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nco-my.sharepoint.com/personal/anaedith_galarraga_externos-ar_cencosud_com/Documents/Documentos/Auditoria AC/Easy Chile 2025/Easy Chile 2025 - revisados por Claude/Pendientes/4000008837-PIMARES SPA 2025/"/>
    </mc:Choice>
  </mc:AlternateContent>
  <xr:revisionPtr revIDLastSave="195" documentId="11_3877D92E5DD29197D411A0CB99731CAD26F2E055" xr6:coauthVersionLast="47" xr6:coauthVersionMax="47" xr10:uidLastSave="{780A8C4E-42B9-46E8-A18F-2FD905971CF5}"/>
  <bookViews>
    <workbookView xWindow="-120" yWindow="-120" windowWidth="29040" windowHeight="15720" tabRatio="947" firstSheet="1" activeTab="1" xr2:uid="{00000000-000D-0000-FFFF-FFFF00000000}"/>
  </bookViews>
  <sheets>
    <sheet name="Presentacion" sheetId="13" r:id="rId1"/>
    <sheet name="Base Calculo" sheetId="50" r:id="rId2"/>
    <sheet name="KSB1" sheetId="52" r:id="rId3"/>
    <sheet name="Esc. Crecimiento" sheetId="51" r:id="rId4"/>
    <sheet name="III_Compras_Detalladas" sheetId="6" r:id="rId5"/>
    <sheet name="IV_Compras_Totales" sheetId="36" r:id="rId6"/>
    <sheet name="IV_Compras_Logistica" sheetId="46" r:id="rId7"/>
    <sheet name="VI_Debitos" sheetId="11" r:id="rId8"/>
    <sheet name="VI_Debitos_ORIGINAL" sheetId="54" r:id="rId9"/>
    <sheet name="VIII_Aportes_Manuales" sheetId="38" r:id="rId10"/>
    <sheet name="Analítico" sheetId="34" r:id="rId11"/>
    <sheet name="IV_Compras_Totales_Base" sheetId="8" state="hidden" r:id="rId12"/>
    <sheet name="Condiciones" sheetId="14" r:id="rId13"/>
    <sheet name="V_Compras_Logistica_Base" sheetId="10" state="hidden" r:id="rId14"/>
    <sheet name="IV_Compras_Totales_SI" sheetId="39" state="hidden" r:id="rId15"/>
    <sheet name="V_Compras_Logistica_SI" sheetId="41" state="hidden" r:id="rId16"/>
    <sheet name="PAGADO" sheetId="18" state="hidden" r:id="rId17"/>
    <sheet name="BASEANALITICO" sheetId="31" state="hidden" r:id="rId18"/>
    <sheet name="I_Cta_Cte" sheetId="42" r:id="rId19"/>
    <sheet name="VIII_Aperturas" sheetId="45" r:id="rId20"/>
    <sheet name="Versionado" sheetId="48" state="hidden" r:id="rId21"/>
    <sheet name="Config_Presentacion" sheetId="47" state="hidden" r:id="rId22"/>
    <sheet name="Config_BaseAnalitico" sheetId="49" state="hidden" r:id="rId23"/>
  </sheets>
  <definedNames>
    <definedName name="_01_CTA_CTE">#REF!</definedName>
    <definedName name="_02_FACTURAS_PROVEEDOR">#REF!</definedName>
    <definedName name="_03_COMPRAS_DETALLADAS">III_Compras_Detalladas!$A$1:$AF$3</definedName>
    <definedName name="_04_COMPRAS_SI_TOTALES_2013">IV_Compras_Totales_SI!#REF!</definedName>
    <definedName name="_04_COMPRAS_SI_TOTALES_2014">#REF!</definedName>
    <definedName name="_04_COMPRAS_TOTALES_2012">#REF!</definedName>
    <definedName name="_04_COMPRAS_TOTALES_2013">IV_Compras_Totales_Base!#REF!</definedName>
    <definedName name="_04_COMPRAS_TOTALES_2014">#REF!</definedName>
    <definedName name="_05_COMPRAS_LOGISTICA_2012">#REF!</definedName>
    <definedName name="_05_COMPRAS_LOGISTICA_2013">V_Compras_Logistica_Base!#REF!</definedName>
    <definedName name="_05_COMPRAS_LOGISTICA_2014">#REF!</definedName>
    <definedName name="_05_COMPRAS_SI_LOGISTICA_2013">V_Compras_Logistica_SI!#REF!</definedName>
    <definedName name="_05_COMPRAS_SI_LOGISTICA_2014">#REF!</definedName>
    <definedName name="_06_DEBITOS" localSheetId="8">VI_Debitos_ORIGINAL!$A$1:$P$1389</definedName>
    <definedName name="_06_DEBITOS">VI_Debitos!$A$1:$P$1389</definedName>
    <definedName name="_07_DEBITOS_POSTERIORES">#REF!</definedName>
    <definedName name="_08_ONFIJA">VIII_Aportes_Manuales!$A$1:$M$1</definedName>
    <definedName name="_xlnm._FilterDatabase" localSheetId="4" hidden="1">III_Compras_Detalladas!$A$1:$AC$10577</definedName>
    <definedName name="_xlnm._FilterDatabase" localSheetId="2" hidden="1">'KSB1'!$A$1:$T$311</definedName>
    <definedName name="_xlnm._FilterDatabase" localSheetId="7" hidden="1">VI_Debitos!$A$1:$Z$307</definedName>
    <definedName name="_xlnm._FilterDatabase" localSheetId="8" hidden="1">VI_Debitos_ORIGINAL!$A$1:$Z$304</definedName>
    <definedName name="ColumnaInicioBaseAnalitico">Config_BaseAnalitico!$F$2</definedName>
    <definedName name="LongitudBaseAnalitico">Config_BaseAnalitico!$F$1</definedName>
    <definedName name="master_LOCALES">#REF!</definedName>
    <definedName name="Saltos">Config_Presentacion!$A$1:$B$8</definedName>
    <definedName name="SaltosBaseAnalitico">Config_BaseAnalitico!$A$2:$C$11</definedName>
    <definedName name="TEMP_SECCION">#REF!</definedName>
    <definedName name="TEMP2">#REF!</definedName>
  </definedNames>
  <calcPr calcId="191029" fullCalcOnLoad="1"/>
  <pivotCaches>
    <pivotCache cacheId="776" r:id="rId24"/>
    <pivotCache cacheId="811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52" l="1"/>
  <c r="T4" i="52"/>
  <c r="T5" i="52"/>
  <c r="T6" i="52"/>
  <c r="T7" i="52"/>
  <c r="T8" i="52"/>
  <c r="T9" i="52"/>
  <c r="T10" i="52"/>
  <c r="T11" i="52"/>
  <c r="T12" i="52"/>
  <c r="T13" i="52"/>
  <c r="T14" i="52"/>
  <c r="T15" i="52"/>
  <c r="T16" i="52"/>
  <c r="T17" i="52"/>
  <c r="T18" i="52"/>
  <c r="T19" i="52"/>
  <c r="T20" i="52"/>
  <c r="T21" i="52"/>
  <c r="T22" i="52"/>
  <c r="T23" i="52"/>
  <c r="T24" i="52"/>
  <c r="T25" i="52"/>
  <c r="T26" i="52"/>
  <c r="T27" i="52"/>
  <c r="T28" i="52"/>
  <c r="T29" i="52"/>
  <c r="T30" i="52"/>
  <c r="T31" i="52"/>
  <c r="T32" i="52"/>
  <c r="T33" i="52"/>
  <c r="T34" i="52"/>
  <c r="T35" i="52"/>
  <c r="T36" i="52"/>
  <c r="T37" i="52"/>
  <c r="T38" i="52"/>
  <c r="T39" i="52"/>
  <c r="T40" i="52"/>
  <c r="T41" i="52"/>
  <c r="T42" i="52"/>
  <c r="T43" i="52"/>
  <c r="T44" i="52"/>
  <c r="T45" i="52"/>
  <c r="T46" i="52"/>
  <c r="T47" i="52"/>
  <c r="T48" i="52"/>
  <c r="T49" i="52"/>
  <c r="T50" i="52"/>
  <c r="T51" i="52"/>
  <c r="T52" i="52"/>
  <c r="T53" i="52"/>
  <c r="T54" i="52"/>
  <c r="T55" i="52"/>
  <c r="T56" i="52"/>
  <c r="T57" i="52"/>
  <c r="T58" i="52"/>
  <c r="T59" i="52"/>
  <c r="T60" i="52"/>
  <c r="T61" i="52"/>
  <c r="T62" i="52"/>
  <c r="T63" i="52"/>
  <c r="T64" i="52"/>
  <c r="T65" i="52"/>
  <c r="T66" i="52"/>
  <c r="T67" i="52"/>
  <c r="T68" i="52"/>
  <c r="T69" i="52"/>
  <c r="T70" i="52"/>
  <c r="T71" i="52"/>
  <c r="T72" i="52"/>
  <c r="T73" i="52"/>
  <c r="T74" i="52"/>
  <c r="T75" i="52"/>
  <c r="T76" i="52"/>
  <c r="T77" i="52"/>
  <c r="T78" i="52"/>
  <c r="T79" i="52"/>
  <c r="T80" i="52"/>
  <c r="T81" i="52"/>
  <c r="T82" i="52"/>
  <c r="T83" i="52"/>
  <c r="T84" i="52"/>
  <c r="T85" i="52"/>
  <c r="T86" i="52"/>
  <c r="T87" i="52"/>
  <c r="T88" i="52"/>
  <c r="T89" i="52"/>
  <c r="T90" i="52"/>
  <c r="T91" i="52"/>
  <c r="T92" i="52"/>
  <c r="T93" i="52"/>
  <c r="T94" i="52"/>
  <c r="T95" i="52"/>
  <c r="T96" i="52"/>
  <c r="T97" i="52"/>
  <c r="T98" i="52"/>
  <c r="T99" i="52"/>
  <c r="T100" i="52"/>
  <c r="T101" i="52"/>
  <c r="T102" i="52"/>
  <c r="T103" i="52"/>
  <c r="T104" i="52"/>
  <c r="T105" i="52"/>
  <c r="T106" i="52"/>
  <c r="T107" i="52"/>
  <c r="T108" i="52"/>
  <c r="T109" i="52"/>
  <c r="T110" i="52"/>
  <c r="T111" i="52"/>
  <c r="T112" i="52"/>
  <c r="T113" i="52"/>
  <c r="T114" i="52"/>
  <c r="T115" i="52"/>
  <c r="T116" i="52"/>
  <c r="T117" i="52"/>
  <c r="T118" i="52"/>
  <c r="T119" i="52"/>
  <c r="T120" i="52"/>
  <c r="T121" i="52"/>
  <c r="T122" i="52"/>
  <c r="T123" i="52"/>
  <c r="T124" i="52"/>
  <c r="T125" i="52"/>
  <c r="T126" i="52"/>
  <c r="T127" i="52"/>
  <c r="T128" i="52"/>
  <c r="T129" i="52"/>
  <c r="T130" i="52"/>
  <c r="T131" i="52"/>
  <c r="T132" i="52"/>
  <c r="T133" i="52"/>
  <c r="T134" i="52"/>
  <c r="T135" i="52"/>
  <c r="T136" i="52"/>
  <c r="T137" i="52"/>
  <c r="T138" i="52"/>
  <c r="T139" i="52"/>
  <c r="T140" i="52"/>
  <c r="T141" i="52"/>
  <c r="T142" i="52"/>
  <c r="T143" i="52"/>
  <c r="T144" i="52"/>
  <c r="T145" i="52"/>
  <c r="T146" i="52"/>
  <c r="T147" i="52"/>
  <c r="T148" i="52"/>
  <c r="T149" i="52"/>
  <c r="T150" i="52"/>
  <c r="T151" i="52"/>
  <c r="T152" i="52"/>
  <c r="T153" i="52"/>
  <c r="T154" i="52"/>
  <c r="T155" i="52"/>
  <c r="T156" i="52"/>
  <c r="T157" i="52"/>
  <c r="T158" i="52"/>
  <c r="T159" i="52"/>
  <c r="T160" i="52"/>
  <c r="T161" i="52"/>
  <c r="T162" i="52"/>
  <c r="T163" i="52"/>
  <c r="T164" i="52"/>
  <c r="T165" i="52"/>
  <c r="T166" i="52"/>
  <c r="T167" i="52"/>
  <c r="T168" i="52"/>
  <c r="T169" i="52"/>
  <c r="T170" i="52"/>
  <c r="T171" i="52"/>
  <c r="T172" i="52"/>
  <c r="T173" i="52"/>
  <c r="T174" i="52"/>
  <c r="T175" i="52"/>
  <c r="T176" i="52"/>
  <c r="T177" i="52"/>
  <c r="T178" i="52"/>
  <c r="T179" i="52"/>
  <c r="T180" i="52"/>
  <c r="T181" i="52"/>
  <c r="T182" i="52"/>
  <c r="T183" i="52"/>
  <c r="T184" i="52"/>
  <c r="T185" i="52"/>
  <c r="T186" i="52"/>
  <c r="T187" i="52"/>
  <c r="T188" i="52"/>
  <c r="T189" i="52"/>
  <c r="T190" i="52"/>
  <c r="T191" i="52"/>
  <c r="T192" i="52"/>
  <c r="T193" i="52"/>
  <c r="T194" i="52"/>
  <c r="T195" i="52"/>
  <c r="T196" i="52"/>
  <c r="T197" i="52"/>
  <c r="T198" i="52"/>
  <c r="T199" i="52"/>
  <c r="T200" i="52"/>
  <c r="T201" i="52"/>
  <c r="T202" i="52"/>
  <c r="T203" i="52"/>
  <c r="T204" i="52"/>
  <c r="T205" i="52"/>
  <c r="T206" i="52"/>
  <c r="T207" i="52"/>
  <c r="T208" i="52"/>
  <c r="T209" i="52"/>
  <c r="T210" i="52"/>
  <c r="T211" i="52"/>
  <c r="T212" i="52"/>
  <c r="T213" i="52"/>
  <c r="T214" i="52"/>
  <c r="T215" i="52"/>
  <c r="T216" i="52"/>
  <c r="T217" i="52"/>
  <c r="T218" i="52"/>
  <c r="T219" i="52"/>
  <c r="T220" i="52"/>
  <c r="T221" i="52"/>
  <c r="T222" i="52"/>
  <c r="T223" i="52"/>
  <c r="T224" i="52"/>
  <c r="T225" i="52"/>
  <c r="T226" i="52"/>
  <c r="T227" i="52"/>
  <c r="T228" i="52"/>
  <c r="T229" i="52"/>
  <c r="T230" i="52"/>
  <c r="T231" i="52"/>
  <c r="T232" i="52"/>
  <c r="T233" i="52"/>
  <c r="T234" i="52"/>
  <c r="T235" i="52"/>
  <c r="T236" i="52"/>
  <c r="T237" i="52"/>
  <c r="T238" i="52"/>
  <c r="T239" i="52"/>
  <c r="T240" i="52"/>
  <c r="T241" i="52"/>
  <c r="T242" i="52"/>
  <c r="T243" i="52"/>
  <c r="T244" i="52"/>
  <c r="T245" i="52"/>
  <c r="T246" i="52"/>
  <c r="T247" i="52"/>
  <c r="T248" i="52"/>
  <c r="T249" i="52"/>
  <c r="T250" i="52"/>
  <c r="T251" i="52"/>
  <c r="T252" i="52"/>
  <c r="T253" i="52"/>
  <c r="T254" i="52"/>
  <c r="T255" i="52"/>
  <c r="T256" i="52"/>
  <c r="T257" i="52"/>
  <c r="T258" i="52"/>
  <c r="T259" i="52"/>
  <c r="T260" i="52"/>
  <c r="T261" i="52"/>
  <c r="T262" i="52"/>
  <c r="T263" i="52"/>
  <c r="T264" i="52"/>
  <c r="T265" i="52"/>
  <c r="T266" i="52"/>
  <c r="T267" i="52"/>
  <c r="T268" i="52"/>
  <c r="T269" i="52"/>
  <c r="T270" i="52"/>
  <c r="T271" i="52"/>
  <c r="T272" i="52"/>
  <c r="T273" i="52"/>
  <c r="T274" i="52"/>
  <c r="T275" i="52"/>
  <c r="T276" i="52"/>
  <c r="T277" i="52"/>
  <c r="T278" i="52"/>
  <c r="T279" i="52"/>
  <c r="T280" i="52"/>
  <c r="T281" i="52"/>
  <c r="T282" i="52"/>
  <c r="T283" i="52"/>
  <c r="T284" i="52"/>
  <c r="T285" i="52"/>
  <c r="T286" i="52"/>
  <c r="T287" i="52"/>
  <c r="T288" i="52"/>
  <c r="T289" i="52"/>
  <c r="T290" i="52"/>
  <c r="T291" i="52"/>
  <c r="T292" i="52"/>
  <c r="T293" i="52"/>
  <c r="T294" i="52"/>
  <c r="T295" i="52"/>
  <c r="T296" i="52"/>
  <c r="T297" i="52"/>
  <c r="T298" i="52"/>
  <c r="T299" i="52"/>
  <c r="T300" i="52"/>
  <c r="T301" i="52"/>
  <c r="T302" i="52"/>
  <c r="T303" i="52"/>
  <c r="T304" i="52"/>
  <c r="T305" i="52"/>
  <c r="T306" i="52"/>
  <c r="T307" i="52"/>
  <c r="T308" i="52"/>
  <c r="T309" i="52"/>
  <c r="T310" i="52"/>
  <c r="T311" i="52"/>
  <c r="T2" i="52"/>
  <c r="S3" i="52"/>
  <c r="S4" i="52"/>
  <c r="S5" i="52"/>
  <c r="S6" i="52"/>
  <c r="S7" i="52"/>
  <c r="S8" i="52"/>
  <c r="S9" i="52"/>
  <c r="S10" i="52"/>
  <c r="S11" i="52"/>
  <c r="S12" i="52"/>
  <c r="S13" i="52"/>
  <c r="S14" i="52"/>
  <c r="S15" i="52"/>
  <c r="S16" i="52"/>
  <c r="S17" i="52"/>
  <c r="S18" i="52"/>
  <c r="S19" i="52"/>
  <c r="S20" i="52"/>
  <c r="S21" i="52"/>
  <c r="S22" i="52"/>
  <c r="S23" i="52"/>
  <c r="S24" i="52"/>
  <c r="S25" i="52"/>
  <c r="S26" i="52"/>
  <c r="S27" i="52"/>
  <c r="S28" i="52"/>
  <c r="S29" i="52"/>
  <c r="S30" i="52"/>
  <c r="S31" i="52"/>
  <c r="S32" i="52"/>
  <c r="S33" i="52"/>
  <c r="S34" i="52"/>
  <c r="S35" i="52"/>
  <c r="S36" i="52"/>
  <c r="S37" i="52"/>
  <c r="S38" i="52"/>
  <c r="S39" i="52"/>
  <c r="S40" i="52"/>
  <c r="S41" i="52"/>
  <c r="S42" i="52"/>
  <c r="S43" i="52"/>
  <c r="S44" i="52"/>
  <c r="S45" i="52"/>
  <c r="S46" i="52"/>
  <c r="S47" i="52"/>
  <c r="S48" i="52"/>
  <c r="S49" i="52"/>
  <c r="S50" i="52"/>
  <c r="S51" i="52"/>
  <c r="S52" i="52"/>
  <c r="S53" i="52"/>
  <c r="S54" i="52"/>
  <c r="S55" i="52"/>
  <c r="S56" i="52"/>
  <c r="S57" i="52"/>
  <c r="S58" i="52"/>
  <c r="S59" i="52"/>
  <c r="S60" i="52"/>
  <c r="S61" i="52"/>
  <c r="S62" i="52"/>
  <c r="S63" i="52"/>
  <c r="S64" i="52"/>
  <c r="S65" i="52"/>
  <c r="S66" i="52"/>
  <c r="S67" i="52"/>
  <c r="S68" i="52"/>
  <c r="S69" i="52"/>
  <c r="S70" i="52"/>
  <c r="S71" i="52"/>
  <c r="S72" i="52"/>
  <c r="S73" i="52"/>
  <c r="S74" i="52"/>
  <c r="S75" i="52"/>
  <c r="S76" i="52"/>
  <c r="S77" i="52"/>
  <c r="S78" i="52"/>
  <c r="S79" i="52"/>
  <c r="S80" i="52"/>
  <c r="S81" i="52"/>
  <c r="S82" i="52"/>
  <c r="S83" i="52"/>
  <c r="S84" i="52"/>
  <c r="S85" i="52"/>
  <c r="S86" i="52"/>
  <c r="S87" i="52"/>
  <c r="S88" i="52"/>
  <c r="S89" i="52"/>
  <c r="S90" i="52"/>
  <c r="S91" i="52"/>
  <c r="S92" i="52"/>
  <c r="S93" i="52"/>
  <c r="S94" i="52"/>
  <c r="S95" i="52"/>
  <c r="S96" i="52"/>
  <c r="S97" i="52"/>
  <c r="S98" i="52"/>
  <c r="S99" i="52"/>
  <c r="S100" i="52"/>
  <c r="S101" i="52"/>
  <c r="S102" i="52"/>
  <c r="S103" i="52"/>
  <c r="S104" i="52"/>
  <c r="S105" i="52"/>
  <c r="S106" i="52"/>
  <c r="S107" i="52"/>
  <c r="S108" i="52"/>
  <c r="S109" i="52"/>
  <c r="S110" i="52"/>
  <c r="S111" i="52"/>
  <c r="S112" i="52"/>
  <c r="S113" i="52"/>
  <c r="S114" i="52"/>
  <c r="S115" i="52"/>
  <c r="S116" i="52"/>
  <c r="S117" i="52"/>
  <c r="S118" i="52"/>
  <c r="S119" i="52"/>
  <c r="S120" i="52"/>
  <c r="S121" i="52"/>
  <c r="S122" i="52"/>
  <c r="S123" i="52"/>
  <c r="S124" i="52"/>
  <c r="S125" i="52"/>
  <c r="S126" i="52"/>
  <c r="S127" i="52"/>
  <c r="S128" i="52"/>
  <c r="S129" i="52"/>
  <c r="S130" i="52"/>
  <c r="S131" i="52"/>
  <c r="S132" i="52"/>
  <c r="S133" i="52"/>
  <c r="S134" i="52"/>
  <c r="S135" i="52"/>
  <c r="S136" i="52"/>
  <c r="S137" i="52"/>
  <c r="S138" i="52"/>
  <c r="S139" i="52"/>
  <c r="S140" i="52"/>
  <c r="S141" i="52"/>
  <c r="S142" i="52"/>
  <c r="S143" i="52"/>
  <c r="S144" i="52"/>
  <c r="S145" i="52"/>
  <c r="S146" i="52"/>
  <c r="S147" i="52"/>
  <c r="S148" i="52"/>
  <c r="S149" i="52"/>
  <c r="S150" i="52"/>
  <c r="S151" i="52"/>
  <c r="S152" i="52"/>
  <c r="S153" i="52"/>
  <c r="S154" i="52"/>
  <c r="S155" i="52"/>
  <c r="S156" i="52"/>
  <c r="S157" i="52"/>
  <c r="S158" i="52"/>
  <c r="S159" i="52"/>
  <c r="S160" i="52"/>
  <c r="S161" i="52"/>
  <c r="S162" i="52"/>
  <c r="S163" i="52"/>
  <c r="S164" i="52"/>
  <c r="S165" i="52"/>
  <c r="S166" i="52"/>
  <c r="S167" i="52"/>
  <c r="S168" i="52"/>
  <c r="S169" i="52"/>
  <c r="S170" i="52"/>
  <c r="S171" i="52"/>
  <c r="S172" i="52"/>
  <c r="S173" i="52"/>
  <c r="S174" i="52"/>
  <c r="S175" i="52"/>
  <c r="S176" i="52"/>
  <c r="S177" i="52"/>
  <c r="S178" i="52"/>
  <c r="S179" i="52"/>
  <c r="S180" i="52"/>
  <c r="S181" i="52"/>
  <c r="S182" i="52"/>
  <c r="S183" i="52"/>
  <c r="S184" i="52"/>
  <c r="S185" i="52"/>
  <c r="S186" i="52"/>
  <c r="S187" i="52"/>
  <c r="S188" i="52"/>
  <c r="S189" i="52"/>
  <c r="S190" i="52"/>
  <c r="S191" i="52"/>
  <c r="S192" i="52"/>
  <c r="S193" i="52"/>
  <c r="S194" i="52"/>
  <c r="S195" i="52"/>
  <c r="S196" i="52"/>
  <c r="S197" i="52"/>
  <c r="S198" i="52"/>
  <c r="S199" i="52"/>
  <c r="S200" i="52"/>
  <c r="S201" i="52"/>
  <c r="S202" i="52"/>
  <c r="S203" i="52"/>
  <c r="S204" i="52"/>
  <c r="S205" i="52"/>
  <c r="S206" i="52"/>
  <c r="S207" i="52"/>
  <c r="S208" i="52"/>
  <c r="S209" i="52"/>
  <c r="S210" i="52"/>
  <c r="S211" i="52"/>
  <c r="S212" i="52"/>
  <c r="S213" i="52"/>
  <c r="S214" i="52"/>
  <c r="S215" i="52"/>
  <c r="S216" i="52"/>
  <c r="S217" i="52"/>
  <c r="S218" i="52"/>
  <c r="S219" i="52"/>
  <c r="S220" i="52"/>
  <c r="S221" i="52"/>
  <c r="S222" i="52"/>
  <c r="S223" i="52"/>
  <c r="S224" i="52"/>
  <c r="S225" i="52"/>
  <c r="S226" i="52"/>
  <c r="S227" i="52"/>
  <c r="S228" i="52"/>
  <c r="S229" i="52"/>
  <c r="S230" i="52"/>
  <c r="S231" i="52"/>
  <c r="S232" i="52"/>
  <c r="S233" i="52"/>
  <c r="S234" i="52"/>
  <c r="S235" i="52"/>
  <c r="S236" i="52"/>
  <c r="S237" i="52"/>
  <c r="S238" i="52"/>
  <c r="S239" i="52"/>
  <c r="S240" i="52"/>
  <c r="S241" i="52"/>
  <c r="S242" i="52"/>
  <c r="S243" i="52"/>
  <c r="S244" i="52"/>
  <c r="S245" i="52"/>
  <c r="S246" i="52"/>
  <c r="S247" i="52"/>
  <c r="S248" i="52"/>
  <c r="S249" i="52"/>
  <c r="S250" i="52"/>
  <c r="S251" i="52"/>
  <c r="S252" i="52"/>
  <c r="S253" i="52"/>
  <c r="S254" i="52"/>
  <c r="S255" i="52"/>
  <c r="S256" i="52"/>
  <c r="S257" i="52"/>
  <c r="S258" i="52"/>
  <c r="S259" i="52"/>
  <c r="S260" i="52"/>
  <c r="S261" i="52"/>
  <c r="S262" i="52"/>
  <c r="S263" i="52"/>
  <c r="S264" i="52"/>
  <c r="S265" i="52"/>
  <c r="S266" i="52"/>
  <c r="S267" i="52"/>
  <c r="S268" i="52"/>
  <c r="S269" i="52"/>
  <c r="S270" i="52"/>
  <c r="S271" i="52"/>
  <c r="S272" i="52"/>
  <c r="S273" i="52"/>
  <c r="S274" i="52"/>
  <c r="S275" i="52"/>
  <c r="S276" i="52"/>
  <c r="S277" i="52"/>
  <c r="S278" i="52"/>
  <c r="S279" i="52"/>
  <c r="S280" i="52"/>
  <c r="S281" i="52"/>
  <c r="S282" i="52"/>
  <c r="S283" i="52"/>
  <c r="S284" i="52"/>
  <c r="S285" i="52"/>
  <c r="S286" i="52"/>
  <c r="S287" i="52"/>
  <c r="S288" i="52"/>
  <c r="S289" i="52"/>
  <c r="S290" i="52"/>
  <c r="S291" i="52"/>
  <c r="S292" i="52"/>
  <c r="S293" i="52"/>
  <c r="S294" i="52"/>
  <c r="S295" i="52"/>
  <c r="S296" i="52"/>
  <c r="S297" i="52"/>
  <c r="S298" i="52"/>
  <c r="S299" i="52"/>
  <c r="S300" i="52"/>
  <c r="S301" i="52"/>
  <c r="S302" i="52"/>
  <c r="S303" i="52"/>
  <c r="S304" i="52"/>
  <c r="S305" i="52"/>
  <c r="S306" i="52"/>
  <c r="S307" i="52"/>
  <c r="S308" i="52"/>
  <c r="S309" i="52"/>
  <c r="S310" i="52"/>
  <c r="S311" i="52"/>
  <c r="S2" i="52"/>
  <c r="C19" i="50"/>
  <c r="D19" i="50"/>
  <c r="E19" i="50"/>
  <c r="F19" i="50"/>
  <c r="G19" i="50"/>
  <c r="H19" i="50"/>
  <c r="I19" i="50"/>
  <c r="J19" i="50"/>
  <c r="K19" i="50"/>
  <c r="L19" i="50"/>
  <c r="M19" i="50"/>
  <c r="N19" i="50"/>
  <c r="O19" i="50"/>
  <c r="D20" i="50"/>
  <c r="E20" i="50"/>
  <c r="F20" i="50"/>
  <c r="G20" i="50"/>
  <c r="H20" i="50"/>
  <c r="I20" i="50"/>
  <c r="J20" i="50"/>
  <c r="K20" i="50"/>
  <c r="L20" i="50"/>
  <c r="M20" i="50"/>
  <c r="N20" i="50"/>
  <c r="O20" i="50" s="1"/>
  <c r="D21" i="50"/>
  <c r="E21" i="50"/>
  <c r="F21" i="50"/>
  <c r="G21" i="50"/>
  <c r="H21" i="50"/>
  <c r="I21" i="50"/>
  <c r="J21" i="50"/>
  <c r="K21" i="50"/>
  <c r="L21" i="50"/>
  <c r="M21" i="50"/>
  <c r="N21" i="50"/>
  <c r="O21" i="50" s="1"/>
  <c r="C21" i="50"/>
  <c r="C20" i="50"/>
  <c r="O16" i="50"/>
  <c r="P33" i="31"/>
  <c r="O33" i="31"/>
  <c r="N33" i="31"/>
  <c r="M33" i="31"/>
  <c r="L33" i="31"/>
  <c r="K33" i="31"/>
  <c r="J33" i="31"/>
  <c r="I33" i="31"/>
  <c r="H33" i="31"/>
  <c r="G33" i="31"/>
  <c r="F33" i="31"/>
  <c r="E33" i="31"/>
  <c r="P31" i="31"/>
  <c r="O31" i="31"/>
  <c r="N31" i="31"/>
  <c r="M31" i="31"/>
  <c r="L31" i="31"/>
  <c r="K31" i="31"/>
  <c r="J31" i="31"/>
  <c r="I31" i="31"/>
  <c r="H31" i="31"/>
  <c r="G31" i="31"/>
  <c r="F31" i="31"/>
  <c r="E31" i="31"/>
  <c r="P29" i="31"/>
  <c r="O29" i="31"/>
  <c r="N29" i="31"/>
  <c r="M29" i="31"/>
  <c r="L29" i="31"/>
  <c r="K29" i="31"/>
  <c r="J29" i="31"/>
  <c r="I29" i="31"/>
  <c r="H29" i="31"/>
  <c r="G29" i="31"/>
  <c r="F29" i="31"/>
  <c r="E29" i="31"/>
  <c r="P27" i="31"/>
  <c r="O27" i="31"/>
  <c r="N27" i="31"/>
  <c r="M27" i="31"/>
  <c r="L27" i="31"/>
  <c r="K27" i="31"/>
  <c r="J27" i="31"/>
  <c r="I27" i="31"/>
  <c r="H27" i="31"/>
  <c r="G27" i="31"/>
  <c r="F27" i="31"/>
  <c r="E27" i="31"/>
  <c r="P25" i="31"/>
  <c r="O25" i="31"/>
  <c r="N25" i="31"/>
  <c r="M25" i="31"/>
  <c r="L25" i="31"/>
  <c r="K25" i="31"/>
  <c r="J25" i="31"/>
  <c r="I25" i="31"/>
  <c r="H25" i="31"/>
  <c r="G25" i="31"/>
  <c r="F25" i="31"/>
  <c r="E25" i="31"/>
  <c r="P23" i="31"/>
  <c r="O23" i="31"/>
  <c r="N23" i="31"/>
  <c r="M23" i="31"/>
  <c r="L23" i="31"/>
  <c r="K23" i="31"/>
  <c r="J23" i="31"/>
  <c r="I23" i="31"/>
  <c r="H23" i="31"/>
  <c r="G23" i="31"/>
  <c r="F23" i="31"/>
  <c r="E23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P19" i="31"/>
  <c r="O19" i="31"/>
  <c r="N19" i="31"/>
  <c r="M19" i="31"/>
  <c r="L19" i="31"/>
  <c r="K19" i="31"/>
  <c r="J19" i="31"/>
  <c r="I19" i="31"/>
  <c r="H19" i="31"/>
  <c r="G19" i="31"/>
  <c r="F19" i="31"/>
  <c r="E19" i="31"/>
  <c r="P17" i="31"/>
  <c r="O17" i="31"/>
  <c r="N17" i="31"/>
  <c r="M17" i="31"/>
  <c r="L17" i="31"/>
  <c r="K17" i="31"/>
  <c r="J17" i="31"/>
  <c r="I17" i="31"/>
  <c r="H17" i="31"/>
  <c r="G17" i="31"/>
  <c r="F17" i="31"/>
  <c r="E17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P13" i="31"/>
  <c r="O13" i="31"/>
  <c r="N13" i="31"/>
  <c r="M13" i="31"/>
  <c r="L13" i="31"/>
  <c r="K13" i="31"/>
  <c r="J13" i="31"/>
  <c r="I13" i="31"/>
  <c r="H13" i="31"/>
  <c r="G13" i="31"/>
  <c r="F13" i="31"/>
  <c r="E13" i="31"/>
  <c r="P11" i="31"/>
  <c r="O11" i="31"/>
  <c r="N11" i="31"/>
  <c r="M11" i="31"/>
  <c r="L11" i="31"/>
  <c r="K11" i="31"/>
  <c r="J11" i="31"/>
  <c r="I11" i="31"/>
  <c r="H11" i="31"/>
  <c r="G11" i="31"/>
  <c r="F11" i="31"/>
  <c r="E11" i="31"/>
  <c r="P9" i="31"/>
  <c r="O9" i="31"/>
  <c r="N9" i="31"/>
  <c r="M9" i="31"/>
  <c r="L9" i="31"/>
  <c r="K9" i="31"/>
  <c r="J9" i="31"/>
  <c r="I9" i="31"/>
  <c r="H9" i="31"/>
  <c r="G9" i="31"/>
  <c r="F9" i="31"/>
  <c r="E9" i="31"/>
  <c r="P7" i="31"/>
  <c r="O7" i="31"/>
  <c r="N7" i="31"/>
  <c r="M7" i="31"/>
  <c r="L7" i="31"/>
  <c r="K7" i="31"/>
  <c r="J7" i="31"/>
  <c r="I7" i="31"/>
  <c r="H7" i="31"/>
  <c r="G7" i="31"/>
  <c r="F7" i="31"/>
  <c r="E7" i="31"/>
  <c r="P5" i="31"/>
  <c r="O5" i="31"/>
  <c r="N5" i="31"/>
  <c r="M5" i="31"/>
  <c r="L5" i="31"/>
  <c r="K5" i="31"/>
  <c r="J5" i="31"/>
  <c r="I5" i="31"/>
  <c r="H5" i="31"/>
  <c r="G5" i="31"/>
  <c r="F5" i="31"/>
  <c r="E5" i="31"/>
  <c r="P3" i="31"/>
  <c r="O3" i="31"/>
  <c r="N3" i="31"/>
  <c r="M3" i="31"/>
  <c r="L3" i="31"/>
  <c r="K3" i="31"/>
  <c r="J3" i="31"/>
  <c r="I3" i="31"/>
  <c r="H3" i="31"/>
  <c r="G3" i="31"/>
  <c r="F3" i="31"/>
  <c r="E3" i="31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R401" i="18" s="1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R400" i="18" s="1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R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R398" i="18" s="1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R397" i="18" s="1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R396" i="18" s="1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R395" i="18" s="1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R394" i="18" s="1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R393" i="18" s="1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R392" i="18" s="1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R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R390" i="18" s="1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R389" i="18" s="1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R388" i="18" s="1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R387" i="18" s="1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R386" i="18" s="1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R385" i="18" s="1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R384" i="18" s="1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R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R382" i="18" s="1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R381" i="18" s="1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R380" i="18" s="1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R379" i="18" s="1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R378" i="18" s="1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R377" i="18" s="1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R376" i="18" s="1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R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R374" i="18" s="1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R373" i="18" s="1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R372" i="18" s="1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R371" i="18" s="1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R370" i="18" s="1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R369" i="18" s="1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R368" i="18" s="1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R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R366" i="18" s="1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R365" i="18" s="1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R364" i="18" s="1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R363" i="18" s="1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R362" i="18" s="1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R361" i="18" s="1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R360" i="18" s="1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R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R358" i="18" s="1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R357" i="18" s="1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R356" i="18" s="1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R355" i="18" s="1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R354" i="18" s="1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R352" i="18" s="1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R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R350" i="18" s="1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R349" i="18" s="1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R348" i="18" s="1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R347" i="18" s="1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R346" i="18" s="1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R345" i="18" s="1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R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R342" i="18" s="1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R341" i="18" s="1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R340" i="18" s="1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R339" i="18" s="1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R338" i="18" s="1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R337" i="18" s="1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R333" i="18" s="1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R332" i="18" s="1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R331" i="18" s="1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R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R326" i="18" s="1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R325" i="18" s="1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R324" i="18" s="1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R323" i="18" s="1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R322" i="18" s="1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R321" i="18" s="1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R314" i="18" s="1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R313" i="18" s="1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R312" i="18" s="1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R311" i="18" s="1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R310" i="18" s="1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R309" i="18" s="1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R306" i="18" s="1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R305" i="18" s="1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R304" i="18" s="1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R303" i="18" s="1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R302" i="18" s="1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R301" i="18" s="1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R300" i="18" s="1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R299" i="18" s="1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R297" i="18" s="1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R296" i="18" s="1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R295" i="18" s="1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R294" i="18" s="1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R293" i="18" s="1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R292" i="18" s="1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R291" i="18" s="1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R290" i="18" s="1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R289" i="18" s="1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R288" i="18" s="1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R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R286" i="18" s="1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R285" i="18" s="1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R284" i="18" s="1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R283" i="18" s="1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R282" i="18" s="1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R281" i="18" s="1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R280" i="18" s="1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R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R278" i="18" s="1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R277" i="18" s="1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R276" i="18" s="1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R275" i="18" s="1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R274" i="18" s="1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R273" i="18" s="1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R272" i="18" s="1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R271" i="18" s="1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R270" i="18" s="1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R269" i="18" s="1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R268" i="18" s="1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R267" i="18" s="1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R262" i="18" s="1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R260" i="18" s="1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R259" i="18" s="1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R257" i="18" s="1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R253" i="18" s="1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R252" i="18" s="1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R248" i="18" s="1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R247" i="18" s="1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R246" i="18" s="1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R243" i="18" s="1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R237" i="18" s="1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R236" i="18" s="1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R235" i="18" s="1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R234" i="18" s="1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R230" i="18" s="1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R227" i="18" s="1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R226" i="18" s="1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R223" i="18" s="1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R222" i="18" s="1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R220" i="18" s="1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R217" i="18" s="1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R215" i="18" s="1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R214" i="18" s="1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R213" i="18" s="1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R210" i="18" s="1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R209" i="18" s="1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R208" i="18" s="1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R205" i="18" s="1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R203" i="18" s="1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R199" i="18" s="1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R197" i="18" s="1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R196" i="18" s="1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R195" i="18" s="1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R194" i="18" s="1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R193" i="18" s="1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R192" i="18" s="1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R191" i="18" s="1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R190" i="18" s="1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R189" i="18" s="1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R188" i="18" s="1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R187" i="18" s="1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R186" i="18" s="1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R184" i="18" s="1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R182" i="18" s="1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R181" i="18" s="1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R178" i="18" s="1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R175" i="18" s="1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R174" i="18" s="1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R173" i="18" s="1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R172" i="18" s="1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R171" i="18" s="1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R170" i="18" s="1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R169" i="18" s="1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R168" i="18" s="1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R167" i="18" s="1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R166" i="18" s="1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R165" i="18" s="1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R164" i="18" s="1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R163" i="18" s="1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R162" i="18" s="1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R161" i="18" s="1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R160" i="18" s="1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R159" i="18" s="1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R158" i="18" s="1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R157" i="18" s="1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R156" i="18" s="1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R155" i="18" s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R154" i="18" s="1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R153" i="18" s="1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R152" i="18" s="1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R151" i="18" s="1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R150" i="18" s="1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R149" i="18" s="1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R148" i="18" s="1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R147" i="18" s="1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R146" i="18" s="1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R145" i="18" s="1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R144" i="18" s="1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R143" i="18" s="1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R142" i="18" s="1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R141" i="18" s="1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R140" i="18" s="1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R139" i="18" s="1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R138" i="18" s="1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R137" i="18" s="1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R136" i="18" s="1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R135" i="18" s="1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R134" i="18" s="1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R133" i="18" s="1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R132" i="18" s="1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R131" i="18" s="1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R130" i="18" s="1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R129" i="18" s="1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R128" i="18" s="1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R127" i="18" s="1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R126" i="18" s="1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R125" i="18" s="1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R124" i="18" s="1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R123" i="18" s="1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R122" i="18" s="1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R121" i="18" s="1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R120" i="18" s="1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R119" i="18" s="1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R118" i="18" s="1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R117" i="18" s="1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R116" i="18" s="1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R115" i="18" s="1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R114" i="18" s="1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R112" i="18" s="1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R111" i="18" s="1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R108" i="18" s="1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R105" i="18" s="1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R104" i="18" s="1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R103" i="18" s="1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R101" i="18" s="1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Q99" i="18"/>
  <c r="P99" i="18"/>
  <c r="O99" i="18"/>
  <c r="N99" i="18"/>
  <c r="M99" i="18"/>
  <c r="L99" i="18"/>
  <c r="K99" i="18"/>
  <c r="J99" i="18"/>
  <c r="I99" i="18"/>
  <c r="H99" i="18"/>
  <c r="G99" i="18"/>
  <c r="F99" i="18"/>
  <c r="Q98" i="18"/>
  <c r="P98" i="18"/>
  <c r="O98" i="18"/>
  <c r="N98" i="18"/>
  <c r="M98" i="18"/>
  <c r="L98" i="18"/>
  <c r="K98" i="18"/>
  <c r="J98" i="18"/>
  <c r="I98" i="18"/>
  <c r="H98" i="18"/>
  <c r="G98" i="18"/>
  <c r="F98" i="18"/>
  <c r="R98" i="18" s="1"/>
  <c r="Q97" i="18"/>
  <c r="P97" i="18"/>
  <c r="O97" i="18"/>
  <c r="N97" i="18"/>
  <c r="M97" i="18"/>
  <c r="L97" i="18"/>
  <c r="K97" i="18"/>
  <c r="J97" i="18"/>
  <c r="I97" i="18"/>
  <c r="H97" i="18"/>
  <c r="G97" i="18"/>
  <c r="F97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Q95" i="18"/>
  <c r="P95" i="18"/>
  <c r="O95" i="18"/>
  <c r="N95" i="18"/>
  <c r="M95" i="18"/>
  <c r="L95" i="18"/>
  <c r="K95" i="18"/>
  <c r="J95" i="18"/>
  <c r="I95" i="18"/>
  <c r="H95" i="18"/>
  <c r="G95" i="18"/>
  <c r="F95" i="18"/>
  <c r="Q94" i="18"/>
  <c r="P94" i="18"/>
  <c r="O94" i="18"/>
  <c r="N94" i="18"/>
  <c r="M94" i="18"/>
  <c r="L94" i="18"/>
  <c r="K94" i="18"/>
  <c r="J94" i="18"/>
  <c r="I94" i="18"/>
  <c r="H94" i="18"/>
  <c r="G94" i="18"/>
  <c r="F94" i="18"/>
  <c r="Q93" i="18"/>
  <c r="P93" i="18"/>
  <c r="O93" i="18"/>
  <c r="N93" i="18"/>
  <c r="M93" i="18"/>
  <c r="L93" i="18"/>
  <c r="K93" i="18"/>
  <c r="J93" i="18"/>
  <c r="I93" i="18"/>
  <c r="H93" i="18"/>
  <c r="G93" i="18"/>
  <c r="F93" i="18"/>
  <c r="Q92" i="18"/>
  <c r="P92" i="18"/>
  <c r="O92" i="18"/>
  <c r="N92" i="18"/>
  <c r="M92" i="18"/>
  <c r="L92" i="18"/>
  <c r="K92" i="18"/>
  <c r="J92" i="18"/>
  <c r="I92" i="18"/>
  <c r="H92" i="18"/>
  <c r="G92" i="18"/>
  <c r="F92" i="18"/>
  <c r="Q91" i="18"/>
  <c r="P91" i="18"/>
  <c r="O91" i="18"/>
  <c r="N91" i="18"/>
  <c r="M91" i="18"/>
  <c r="L91" i="18"/>
  <c r="K91" i="18"/>
  <c r="J91" i="18"/>
  <c r="I91" i="18"/>
  <c r="H91" i="18"/>
  <c r="G91" i="18"/>
  <c r="F91" i="18"/>
  <c r="Q90" i="18"/>
  <c r="P90" i="18"/>
  <c r="O90" i="18"/>
  <c r="N90" i="18"/>
  <c r="M90" i="18"/>
  <c r="L90" i="18"/>
  <c r="K90" i="18"/>
  <c r="J90" i="18"/>
  <c r="I90" i="18"/>
  <c r="H90" i="18"/>
  <c r="G90" i="18"/>
  <c r="F90" i="18"/>
  <c r="Q89" i="18"/>
  <c r="P89" i="18"/>
  <c r="O89" i="18"/>
  <c r="N89" i="18"/>
  <c r="M89" i="18"/>
  <c r="L89" i="18"/>
  <c r="K89" i="18"/>
  <c r="J89" i="18"/>
  <c r="I89" i="18"/>
  <c r="H89" i="18"/>
  <c r="G89" i="18"/>
  <c r="F89" i="18"/>
  <c r="R89" i="18" s="1"/>
  <c r="Q88" i="18"/>
  <c r="P88" i="18"/>
  <c r="O88" i="18"/>
  <c r="N88" i="18"/>
  <c r="M88" i="18"/>
  <c r="L88" i="18"/>
  <c r="K88" i="18"/>
  <c r="J88" i="18"/>
  <c r="I88" i="18"/>
  <c r="H88" i="18"/>
  <c r="G88" i="18"/>
  <c r="F88" i="18"/>
  <c r="Q87" i="18"/>
  <c r="P87" i="18"/>
  <c r="O87" i="18"/>
  <c r="N87" i="18"/>
  <c r="M87" i="18"/>
  <c r="L87" i="18"/>
  <c r="K87" i="18"/>
  <c r="J87" i="18"/>
  <c r="I87" i="18"/>
  <c r="H87" i="18"/>
  <c r="G87" i="18"/>
  <c r="F87" i="18"/>
  <c r="R87" i="18" s="1"/>
  <c r="Q86" i="18"/>
  <c r="P86" i="18"/>
  <c r="O86" i="18"/>
  <c r="N86" i="18"/>
  <c r="M86" i="18"/>
  <c r="L86" i="18"/>
  <c r="K86" i="18"/>
  <c r="J86" i="18"/>
  <c r="I86" i="18"/>
  <c r="H86" i="18"/>
  <c r="G86" i="18"/>
  <c r="F86" i="18"/>
  <c r="Q85" i="18"/>
  <c r="P85" i="18"/>
  <c r="O85" i="18"/>
  <c r="N85" i="18"/>
  <c r="M85" i="18"/>
  <c r="L85" i="18"/>
  <c r="K85" i="18"/>
  <c r="J85" i="18"/>
  <c r="I85" i="18"/>
  <c r="H85" i="18"/>
  <c r="G85" i="18"/>
  <c r="F85" i="18"/>
  <c r="Q84" i="18"/>
  <c r="P84" i="18"/>
  <c r="O84" i="18"/>
  <c r="N84" i="18"/>
  <c r="M84" i="18"/>
  <c r="L84" i="18"/>
  <c r="K84" i="18"/>
  <c r="J84" i="18"/>
  <c r="I84" i="18"/>
  <c r="H84" i="18"/>
  <c r="G84" i="18"/>
  <c r="F84" i="18"/>
  <c r="Q83" i="18"/>
  <c r="P83" i="18"/>
  <c r="O83" i="18"/>
  <c r="N83" i="18"/>
  <c r="M83" i="18"/>
  <c r="L83" i="18"/>
  <c r="K83" i="18"/>
  <c r="J83" i="18"/>
  <c r="I83" i="18"/>
  <c r="H83" i="18"/>
  <c r="G83" i="18"/>
  <c r="F83" i="18"/>
  <c r="Q82" i="18"/>
  <c r="P82" i="18"/>
  <c r="O82" i="18"/>
  <c r="N82" i="18"/>
  <c r="M82" i="18"/>
  <c r="L82" i="18"/>
  <c r="K82" i="18"/>
  <c r="J82" i="18"/>
  <c r="I82" i="18"/>
  <c r="H82" i="18"/>
  <c r="G82" i="18"/>
  <c r="F82" i="18"/>
  <c r="Q81" i="18"/>
  <c r="P81" i="18"/>
  <c r="O81" i="18"/>
  <c r="N81" i="18"/>
  <c r="M81" i="18"/>
  <c r="L81" i="18"/>
  <c r="K81" i="18"/>
  <c r="J81" i="18"/>
  <c r="I81" i="18"/>
  <c r="H81" i="18"/>
  <c r="G81" i="18"/>
  <c r="F81" i="18"/>
  <c r="Q80" i="18"/>
  <c r="P80" i="18"/>
  <c r="O80" i="18"/>
  <c r="N80" i="18"/>
  <c r="M80" i="18"/>
  <c r="L80" i="18"/>
  <c r="K80" i="18"/>
  <c r="J80" i="18"/>
  <c r="I80" i="18"/>
  <c r="H80" i="18"/>
  <c r="G80" i="18"/>
  <c r="F80" i="18"/>
  <c r="Q79" i="18"/>
  <c r="P79" i="18"/>
  <c r="O79" i="18"/>
  <c r="N79" i="18"/>
  <c r="M79" i="18"/>
  <c r="L79" i="18"/>
  <c r="K79" i="18"/>
  <c r="J79" i="18"/>
  <c r="I79" i="18"/>
  <c r="H79" i="18"/>
  <c r="G79" i="18"/>
  <c r="F79" i="18"/>
  <c r="Q78" i="18"/>
  <c r="P78" i="18"/>
  <c r="O78" i="18"/>
  <c r="N78" i="18"/>
  <c r="M78" i="18"/>
  <c r="L78" i="18"/>
  <c r="K78" i="18"/>
  <c r="J78" i="18"/>
  <c r="I78" i="18"/>
  <c r="H78" i="18"/>
  <c r="G78" i="18"/>
  <c r="F78" i="18"/>
  <c r="R78" i="18" s="1"/>
  <c r="Q77" i="18"/>
  <c r="P77" i="18"/>
  <c r="O77" i="18"/>
  <c r="N77" i="18"/>
  <c r="M77" i="18"/>
  <c r="L77" i="18"/>
  <c r="K77" i="18"/>
  <c r="J77" i="18"/>
  <c r="I77" i="18"/>
  <c r="H77" i="18"/>
  <c r="G77" i="18"/>
  <c r="F77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R71" i="18" s="1"/>
  <c r="Q70" i="18"/>
  <c r="P70" i="18"/>
  <c r="O70" i="18"/>
  <c r="N70" i="18"/>
  <c r="M70" i="18"/>
  <c r="L70" i="18"/>
  <c r="K70" i="18"/>
  <c r="J70" i="18"/>
  <c r="I70" i="18"/>
  <c r="H70" i="18"/>
  <c r="G70" i="18"/>
  <c r="F70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R68" i="18" s="1"/>
  <c r="Q67" i="18"/>
  <c r="P67" i="18"/>
  <c r="O67" i="18"/>
  <c r="N67" i="18"/>
  <c r="M67" i="18"/>
  <c r="L67" i="18"/>
  <c r="K67" i="18"/>
  <c r="J67" i="18"/>
  <c r="I67" i="18"/>
  <c r="H67" i="18"/>
  <c r="G67" i="18"/>
  <c r="F67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R61" i="18" s="1"/>
  <c r="Q60" i="18"/>
  <c r="P60" i="18"/>
  <c r="O60" i="18"/>
  <c r="N60" i="18"/>
  <c r="M60" i="18"/>
  <c r="L60" i="18"/>
  <c r="K60" i="18"/>
  <c r="J60" i="18"/>
  <c r="I60" i="18"/>
  <c r="H60" i="18"/>
  <c r="G60" i="18"/>
  <c r="F60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R59" i="18" s="1"/>
  <c r="Q58" i="18"/>
  <c r="P58" i="18"/>
  <c r="O58" i="18"/>
  <c r="N58" i="18"/>
  <c r="M58" i="18"/>
  <c r="L58" i="18"/>
  <c r="K58" i="18"/>
  <c r="J58" i="18"/>
  <c r="I58" i="18"/>
  <c r="H58" i="18"/>
  <c r="G58" i="18"/>
  <c r="F58" i="18"/>
  <c r="R58" i="18" s="1"/>
  <c r="Q57" i="18"/>
  <c r="P57" i="18"/>
  <c r="O57" i="18"/>
  <c r="N57" i="18"/>
  <c r="M57" i="18"/>
  <c r="L57" i="18"/>
  <c r="K57" i="18"/>
  <c r="J57" i="18"/>
  <c r="I57" i="18"/>
  <c r="H57" i="18"/>
  <c r="G57" i="18"/>
  <c r="F57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R55" i="18" s="1"/>
  <c r="Q54" i="18"/>
  <c r="P54" i="18"/>
  <c r="O54" i="18"/>
  <c r="N54" i="18"/>
  <c r="M54" i="18"/>
  <c r="L54" i="18"/>
  <c r="K54" i="18"/>
  <c r="J54" i="18"/>
  <c r="I54" i="18"/>
  <c r="H54" i="18"/>
  <c r="G54" i="18"/>
  <c r="F54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R53" i="18" s="1"/>
  <c r="Q52" i="18"/>
  <c r="P52" i="18"/>
  <c r="O52" i="18"/>
  <c r="N52" i="18"/>
  <c r="M52" i="18"/>
  <c r="L52" i="18"/>
  <c r="K52" i="18"/>
  <c r="J52" i="18"/>
  <c r="I52" i="18"/>
  <c r="H52" i="18"/>
  <c r="G52" i="18"/>
  <c r="F52" i="18"/>
  <c r="R52" i="18" s="1"/>
  <c r="Q51" i="18"/>
  <c r="P51" i="18"/>
  <c r="O51" i="18"/>
  <c r="N51" i="18"/>
  <c r="M51" i="18"/>
  <c r="L51" i="18"/>
  <c r="K51" i="18"/>
  <c r="J51" i="18"/>
  <c r="I51" i="18"/>
  <c r="H51" i="18"/>
  <c r="G51" i="18"/>
  <c r="F51" i="18"/>
  <c r="R51" i="18" s="1"/>
  <c r="Q50" i="18"/>
  <c r="P50" i="18"/>
  <c r="O50" i="18"/>
  <c r="N50" i="18"/>
  <c r="M50" i="18"/>
  <c r="L50" i="18"/>
  <c r="K50" i="18"/>
  <c r="J50" i="18"/>
  <c r="I50" i="18"/>
  <c r="H50" i="18"/>
  <c r="G50" i="18"/>
  <c r="F50" i="18"/>
  <c r="R50" i="18" s="1"/>
  <c r="Q49" i="18"/>
  <c r="P49" i="18"/>
  <c r="O49" i="18"/>
  <c r="N49" i="18"/>
  <c r="M49" i="18"/>
  <c r="L49" i="18"/>
  <c r="K49" i="18"/>
  <c r="J49" i="18"/>
  <c r="I49" i="18"/>
  <c r="H49" i="18"/>
  <c r="G49" i="18"/>
  <c r="F49" i="18"/>
  <c r="R49" i="18" s="1"/>
  <c r="Q48" i="18"/>
  <c r="P48" i="18"/>
  <c r="O48" i="18"/>
  <c r="N48" i="18"/>
  <c r="M48" i="18"/>
  <c r="L48" i="18"/>
  <c r="K48" i="18"/>
  <c r="J48" i="18"/>
  <c r="I48" i="18"/>
  <c r="H48" i="18"/>
  <c r="G48" i="18"/>
  <c r="F48" i="18"/>
  <c r="R48" i="18" s="1"/>
  <c r="Q47" i="18"/>
  <c r="P47" i="18"/>
  <c r="O47" i="18"/>
  <c r="N47" i="18"/>
  <c r="M47" i="18"/>
  <c r="L47" i="18"/>
  <c r="K47" i="18"/>
  <c r="J47" i="18"/>
  <c r="I47" i="18"/>
  <c r="H47" i="18"/>
  <c r="G47" i="18"/>
  <c r="F47" i="18"/>
  <c r="R47" i="18" s="1"/>
  <c r="Q46" i="18"/>
  <c r="P46" i="18"/>
  <c r="O46" i="18"/>
  <c r="N46" i="18"/>
  <c r="M46" i="18"/>
  <c r="L46" i="18"/>
  <c r="K46" i="18"/>
  <c r="J46" i="18"/>
  <c r="I46" i="18"/>
  <c r="H46" i="18"/>
  <c r="G46" i="18"/>
  <c r="F46" i="18"/>
  <c r="R46" i="18" s="1"/>
  <c r="Q45" i="18"/>
  <c r="P45" i="18"/>
  <c r="O45" i="18"/>
  <c r="N45" i="18"/>
  <c r="M45" i="18"/>
  <c r="L45" i="18"/>
  <c r="K45" i="18"/>
  <c r="J45" i="18"/>
  <c r="I45" i="18"/>
  <c r="H45" i="18"/>
  <c r="G45" i="18"/>
  <c r="F45" i="18"/>
  <c r="R45" i="18" s="1"/>
  <c r="Q44" i="18"/>
  <c r="P44" i="18"/>
  <c r="O44" i="18"/>
  <c r="N44" i="18"/>
  <c r="M44" i="18"/>
  <c r="L44" i="18"/>
  <c r="K44" i="18"/>
  <c r="J44" i="18"/>
  <c r="I44" i="18"/>
  <c r="H44" i="18"/>
  <c r="G44" i="18"/>
  <c r="F44" i="18"/>
  <c r="R44" i="18" s="1"/>
  <c r="Q43" i="18"/>
  <c r="P43" i="18"/>
  <c r="O43" i="18"/>
  <c r="N43" i="18"/>
  <c r="M43" i="18"/>
  <c r="L43" i="18"/>
  <c r="K43" i="18"/>
  <c r="J43" i="18"/>
  <c r="I43" i="18"/>
  <c r="H43" i="18"/>
  <c r="G43" i="18"/>
  <c r="F43" i="18"/>
  <c r="R43" i="18" s="1"/>
  <c r="Q42" i="18"/>
  <c r="P42" i="18"/>
  <c r="O42" i="18"/>
  <c r="N42" i="18"/>
  <c r="M42" i="18"/>
  <c r="L42" i="18"/>
  <c r="K42" i="18"/>
  <c r="J42" i="18"/>
  <c r="I42" i="18"/>
  <c r="H42" i="18"/>
  <c r="G42" i="18"/>
  <c r="F42" i="18"/>
  <c r="R42" i="18" s="1"/>
  <c r="Q41" i="18"/>
  <c r="P41" i="18"/>
  <c r="O41" i="18"/>
  <c r="N41" i="18"/>
  <c r="M41" i="18"/>
  <c r="L41" i="18"/>
  <c r="K41" i="18"/>
  <c r="J41" i="18"/>
  <c r="I41" i="18"/>
  <c r="H41" i="18"/>
  <c r="G41" i="18"/>
  <c r="F41" i="18"/>
  <c r="R41" i="18" s="1"/>
  <c r="Q40" i="18"/>
  <c r="P40" i="18"/>
  <c r="O40" i="18"/>
  <c r="N40" i="18"/>
  <c r="M40" i="18"/>
  <c r="L40" i="18"/>
  <c r="K40" i="18"/>
  <c r="J40" i="18"/>
  <c r="I40" i="18"/>
  <c r="H40" i="18"/>
  <c r="G40" i="18"/>
  <c r="F40" i="18"/>
  <c r="R40" i="18" s="1"/>
  <c r="Q39" i="18"/>
  <c r="P39" i="18"/>
  <c r="O39" i="18"/>
  <c r="N39" i="18"/>
  <c r="M39" i="18"/>
  <c r="L39" i="18"/>
  <c r="K39" i="18"/>
  <c r="J39" i="18"/>
  <c r="I39" i="18"/>
  <c r="H39" i="18"/>
  <c r="G39" i="18"/>
  <c r="F39" i="18"/>
  <c r="R39" i="18" s="1"/>
  <c r="Q38" i="18"/>
  <c r="P38" i="18"/>
  <c r="O38" i="18"/>
  <c r="N38" i="18"/>
  <c r="M38" i="18"/>
  <c r="L38" i="18"/>
  <c r="K38" i="18"/>
  <c r="J38" i="18"/>
  <c r="I38" i="18"/>
  <c r="H38" i="18"/>
  <c r="G38" i="18"/>
  <c r="F38" i="18"/>
  <c r="R38" i="18" s="1"/>
  <c r="Q37" i="18"/>
  <c r="P37" i="18"/>
  <c r="O37" i="18"/>
  <c r="N37" i="18"/>
  <c r="M37" i="18"/>
  <c r="L37" i="18"/>
  <c r="K37" i="18"/>
  <c r="J37" i="18"/>
  <c r="I37" i="18"/>
  <c r="H37" i="18"/>
  <c r="G37" i="18"/>
  <c r="F37" i="18"/>
  <c r="R37" i="18" s="1"/>
  <c r="Q36" i="18"/>
  <c r="P36" i="18"/>
  <c r="O36" i="18"/>
  <c r="N36" i="18"/>
  <c r="M36" i="18"/>
  <c r="L36" i="18"/>
  <c r="K36" i="18"/>
  <c r="J36" i="18"/>
  <c r="I36" i="18"/>
  <c r="H36" i="18"/>
  <c r="G36" i="18"/>
  <c r="F36" i="18"/>
  <c r="R36" i="18" s="1"/>
  <c r="Q35" i="18"/>
  <c r="P35" i="18"/>
  <c r="O35" i="18"/>
  <c r="N35" i="18"/>
  <c r="M35" i="18"/>
  <c r="L35" i="18"/>
  <c r="K35" i="18"/>
  <c r="J35" i="18"/>
  <c r="I35" i="18"/>
  <c r="H35" i="18"/>
  <c r="G35" i="18"/>
  <c r="F35" i="18"/>
  <c r="R35" i="18" s="1"/>
  <c r="Q34" i="18"/>
  <c r="P34" i="18"/>
  <c r="O34" i="18"/>
  <c r="N34" i="18"/>
  <c r="M34" i="18"/>
  <c r="L34" i="18"/>
  <c r="K34" i="18"/>
  <c r="J34" i="18"/>
  <c r="I34" i="18"/>
  <c r="H34" i="18"/>
  <c r="G34" i="18"/>
  <c r="F34" i="18"/>
  <c r="R34" i="18" s="1"/>
  <c r="Q33" i="18"/>
  <c r="P33" i="18"/>
  <c r="O33" i="18"/>
  <c r="N33" i="18"/>
  <c r="M33" i="18"/>
  <c r="L33" i="18"/>
  <c r="K33" i="18"/>
  <c r="J33" i="18"/>
  <c r="I33" i="18"/>
  <c r="H33" i="18"/>
  <c r="G33" i="18"/>
  <c r="F33" i="18"/>
  <c r="R33" i="18" s="1"/>
  <c r="Q32" i="18"/>
  <c r="P32" i="18"/>
  <c r="O32" i="18"/>
  <c r="N32" i="18"/>
  <c r="M32" i="18"/>
  <c r="L32" i="18"/>
  <c r="K32" i="18"/>
  <c r="J32" i="18"/>
  <c r="I32" i="18"/>
  <c r="H32" i="18"/>
  <c r="G32" i="18"/>
  <c r="F32" i="18"/>
  <c r="R32" i="18" s="1"/>
  <c r="Q31" i="18"/>
  <c r="P31" i="18"/>
  <c r="O31" i="18"/>
  <c r="N31" i="18"/>
  <c r="M31" i="18"/>
  <c r="L31" i="18"/>
  <c r="K31" i="18"/>
  <c r="J31" i="18"/>
  <c r="I31" i="18"/>
  <c r="H31" i="18"/>
  <c r="G31" i="18"/>
  <c r="F31" i="18"/>
  <c r="R31" i="18" s="1"/>
  <c r="Q30" i="18"/>
  <c r="P30" i="18"/>
  <c r="O30" i="18"/>
  <c r="N30" i="18"/>
  <c r="M30" i="18"/>
  <c r="L30" i="18"/>
  <c r="K30" i="18"/>
  <c r="J30" i="18"/>
  <c r="I30" i="18"/>
  <c r="H30" i="18"/>
  <c r="G30" i="18"/>
  <c r="F30" i="18"/>
  <c r="R30" i="18" s="1"/>
  <c r="Q29" i="18"/>
  <c r="P29" i="18"/>
  <c r="O29" i="18"/>
  <c r="N29" i="18"/>
  <c r="M29" i="18"/>
  <c r="L29" i="18"/>
  <c r="K29" i="18"/>
  <c r="J29" i="18"/>
  <c r="I29" i="18"/>
  <c r="H29" i="18"/>
  <c r="G29" i="18"/>
  <c r="F29" i="18"/>
  <c r="R29" i="18" s="1"/>
  <c r="Q28" i="18"/>
  <c r="P28" i="18"/>
  <c r="O28" i="18"/>
  <c r="N28" i="18"/>
  <c r="M28" i="18"/>
  <c r="L28" i="18"/>
  <c r="K28" i="18"/>
  <c r="J28" i="18"/>
  <c r="I28" i="18"/>
  <c r="H28" i="18"/>
  <c r="G28" i="18"/>
  <c r="F28" i="18"/>
  <c r="R28" i="18" s="1"/>
  <c r="Q27" i="18"/>
  <c r="P27" i="18"/>
  <c r="O27" i="18"/>
  <c r="N27" i="18"/>
  <c r="M27" i="18"/>
  <c r="L27" i="18"/>
  <c r="K27" i="18"/>
  <c r="J27" i="18"/>
  <c r="I27" i="18"/>
  <c r="H27" i="18"/>
  <c r="G27" i="18"/>
  <c r="F27" i="18"/>
  <c r="R27" i="18" s="1"/>
  <c r="Q26" i="18"/>
  <c r="P26" i="18"/>
  <c r="O26" i="18"/>
  <c r="N26" i="18"/>
  <c r="M26" i="18"/>
  <c r="L26" i="18"/>
  <c r="K26" i="18"/>
  <c r="J26" i="18"/>
  <c r="I26" i="18"/>
  <c r="H26" i="18"/>
  <c r="G26" i="18"/>
  <c r="F26" i="18"/>
  <c r="R26" i="18" s="1"/>
  <c r="Q25" i="18"/>
  <c r="P25" i="18"/>
  <c r="O25" i="18"/>
  <c r="N25" i="18"/>
  <c r="M25" i="18"/>
  <c r="L25" i="18"/>
  <c r="K25" i="18"/>
  <c r="J25" i="18"/>
  <c r="I25" i="18"/>
  <c r="H25" i="18"/>
  <c r="G25" i="18"/>
  <c r="F25" i="18"/>
  <c r="R25" i="18" s="1"/>
  <c r="Q24" i="18"/>
  <c r="P24" i="18"/>
  <c r="O24" i="18"/>
  <c r="N24" i="18"/>
  <c r="M24" i="18"/>
  <c r="L24" i="18"/>
  <c r="K24" i="18"/>
  <c r="J24" i="18"/>
  <c r="I24" i="18"/>
  <c r="H24" i="18"/>
  <c r="G24" i="18"/>
  <c r="F24" i="18"/>
  <c r="R24" i="18" s="1"/>
  <c r="Q23" i="18"/>
  <c r="P23" i="18"/>
  <c r="O23" i="18"/>
  <c r="N23" i="18"/>
  <c r="M23" i="18"/>
  <c r="L23" i="18"/>
  <c r="K23" i="18"/>
  <c r="J23" i="18"/>
  <c r="I23" i="18"/>
  <c r="H23" i="18"/>
  <c r="G23" i="18"/>
  <c r="F23" i="18"/>
  <c r="R23" i="18" s="1"/>
  <c r="Q22" i="18"/>
  <c r="P22" i="18"/>
  <c r="O22" i="18"/>
  <c r="N22" i="18"/>
  <c r="M22" i="18"/>
  <c r="L22" i="18"/>
  <c r="K22" i="18"/>
  <c r="J22" i="18"/>
  <c r="I22" i="18"/>
  <c r="H22" i="18"/>
  <c r="G22" i="18"/>
  <c r="F22" i="18"/>
  <c r="R22" i="18" s="1"/>
  <c r="Q21" i="18"/>
  <c r="P21" i="18"/>
  <c r="O21" i="18"/>
  <c r="N21" i="18"/>
  <c r="M21" i="18"/>
  <c r="L21" i="18"/>
  <c r="K21" i="18"/>
  <c r="J21" i="18"/>
  <c r="I21" i="18"/>
  <c r="H21" i="18"/>
  <c r="G21" i="18"/>
  <c r="F21" i="18"/>
  <c r="R21" i="18" s="1"/>
  <c r="Q20" i="18"/>
  <c r="P20" i="18"/>
  <c r="O20" i="18"/>
  <c r="N20" i="18"/>
  <c r="M20" i="18"/>
  <c r="L20" i="18"/>
  <c r="K20" i="18"/>
  <c r="J20" i="18"/>
  <c r="I20" i="18"/>
  <c r="H20" i="18"/>
  <c r="G20" i="18"/>
  <c r="F20" i="18"/>
  <c r="R20" i="18" s="1"/>
  <c r="Q19" i="18"/>
  <c r="P19" i="18"/>
  <c r="O19" i="18"/>
  <c r="N19" i="18"/>
  <c r="M19" i="18"/>
  <c r="L19" i="18"/>
  <c r="K19" i="18"/>
  <c r="J19" i="18"/>
  <c r="I19" i="18"/>
  <c r="H19" i="18"/>
  <c r="G19" i="18"/>
  <c r="F19" i="18"/>
  <c r="R19" i="18" s="1"/>
  <c r="Q18" i="18"/>
  <c r="P18" i="18"/>
  <c r="O18" i="18"/>
  <c r="N18" i="18"/>
  <c r="M18" i="18"/>
  <c r="L18" i="18"/>
  <c r="K18" i="18"/>
  <c r="J18" i="18"/>
  <c r="I18" i="18"/>
  <c r="H18" i="18"/>
  <c r="G18" i="18"/>
  <c r="F18" i="18"/>
  <c r="R18" i="18" s="1"/>
  <c r="Q17" i="18"/>
  <c r="P17" i="18"/>
  <c r="O17" i="18"/>
  <c r="N17" i="18"/>
  <c r="M17" i="18"/>
  <c r="L17" i="18"/>
  <c r="K17" i="18"/>
  <c r="J17" i="18"/>
  <c r="I17" i="18"/>
  <c r="H17" i="18"/>
  <c r="G17" i="18"/>
  <c r="F17" i="18"/>
  <c r="R17" i="18" s="1"/>
  <c r="Q16" i="18"/>
  <c r="P16" i="18"/>
  <c r="O16" i="18"/>
  <c r="N16" i="18"/>
  <c r="M16" i="18"/>
  <c r="L16" i="18"/>
  <c r="K16" i="18"/>
  <c r="J16" i="18"/>
  <c r="I16" i="18"/>
  <c r="H16" i="18"/>
  <c r="G16" i="18"/>
  <c r="F16" i="18"/>
  <c r="R16" i="18" s="1"/>
  <c r="Q15" i="18"/>
  <c r="P15" i="18"/>
  <c r="O15" i="18"/>
  <c r="N15" i="18"/>
  <c r="M15" i="18"/>
  <c r="L15" i="18"/>
  <c r="K15" i="18"/>
  <c r="J15" i="18"/>
  <c r="I15" i="18"/>
  <c r="H15" i="18"/>
  <c r="G15" i="18"/>
  <c r="F15" i="18"/>
  <c r="R15" i="18" s="1"/>
  <c r="Q14" i="18"/>
  <c r="P14" i="18"/>
  <c r="O14" i="18"/>
  <c r="N14" i="18"/>
  <c r="M14" i="18"/>
  <c r="L14" i="18"/>
  <c r="K14" i="18"/>
  <c r="J14" i="18"/>
  <c r="I14" i="18"/>
  <c r="H14" i="18"/>
  <c r="G14" i="18"/>
  <c r="F14" i="18"/>
  <c r="R14" i="18" s="1"/>
  <c r="Q13" i="18"/>
  <c r="P13" i="18"/>
  <c r="O13" i="18"/>
  <c r="N13" i="18"/>
  <c r="M13" i="18"/>
  <c r="L13" i="18"/>
  <c r="K13" i="18"/>
  <c r="J13" i="18"/>
  <c r="I13" i="18"/>
  <c r="H13" i="18"/>
  <c r="G13" i="18"/>
  <c r="F13" i="18"/>
  <c r="R13" i="18" s="1"/>
  <c r="Q12" i="18"/>
  <c r="P12" i="18"/>
  <c r="O12" i="18"/>
  <c r="N12" i="18"/>
  <c r="M12" i="18"/>
  <c r="L12" i="18"/>
  <c r="K12" i="18"/>
  <c r="J12" i="18"/>
  <c r="I12" i="18"/>
  <c r="H12" i="18"/>
  <c r="G12" i="18"/>
  <c r="F12" i="18"/>
  <c r="R12" i="18" s="1"/>
  <c r="Q11" i="18"/>
  <c r="P11" i="18"/>
  <c r="O11" i="18"/>
  <c r="N11" i="18"/>
  <c r="M11" i="18"/>
  <c r="L11" i="18"/>
  <c r="K11" i="18"/>
  <c r="J11" i="18"/>
  <c r="I11" i="18"/>
  <c r="H11" i="18"/>
  <c r="G11" i="18"/>
  <c r="F11" i="18"/>
  <c r="R11" i="18" s="1"/>
  <c r="Q10" i="18"/>
  <c r="P10" i="18"/>
  <c r="O10" i="18"/>
  <c r="N10" i="18"/>
  <c r="M10" i="18"/>
  <c r="L10" i="18"/>
  <c r="K10" i="18"/>
  <c r="J10" i="18"/>
  <c r="I10" i="18"/>
  <c r="H10" i="18"/>
  <c r="G10" i="18"/>
  <c r="F10" i="18"/>
  <c r="R10" i="18" s="1"/>
  <c r="Q9" i="18"/>
  <c r="P9" i="18"/>
  <c r="O9" i="18"/>
  <c r="N9" i="18"/>
  <c r="M9" i="18"/>
  <c r="L9" i="18"/>
  <c r="K9" i="18"/>
  <c r="J9" i="18"/>
  <c r="I9" i="18"/>
  <c r="H9" i="18"/>
  <c r="G9" i="18"/>
  <c r="F9" i="18"/>
  <c r="R9" i="18" s="1"/>
  <c r="Q8" i="18"/>
  <c r="P8" i="18"/>
  <c r="O8" i="18"/>
  <c r="N8" i="18"/>
  <c r="M8" i="18"/>
  <c r="L8" i="18"/>
  <c r="K8" i="18"/>
  <c r="J8" i="18"/>
  <c r="I8" i="18"/>
  <c r="H8" i="18"/>
  <c r="G8" i="18"/>
  <c r="F8" i="18"/>
  <c r="R8" i="18" s="1"/>
  <c r="Q7" i="18"/>
  <c r="P7" i="18"/>
  <c r="O7" i="18"/>
  <c r="N7" i="18"/>
  <c r="M7" i="18"/>
  <c r="L7" i="18"/>
  <c r="K7" i="18"/>
  <c r="J7" i="18"/>
  <c r="I7" i="18"/>
  <c r="H7" i="18"/>
  <c r="G7" i="18"/>
  <c r="F7" i="18"/>
  <c r="R7" i="18" s="1"/>
  <c r="Q6" i="18"/>
  <c r="P6" i="18"/>
  <c r="O6" i="18"/>
  <c r="N6" i="18"/>
  <c r="M6" i="18"/>
  <c r="L6" i="18"/>
  <c r="K6" i="18"/>
  <c r="J6" i="18"/>
  <c r="I6" i="18"/>
  <c r="H6" i="18"/>
  <c r="G6" i="18"/>
  <c r="F6" i="18"/>
  <c r="R6" i="18" s="1"/>
  <c r="Q5" i="18"/>
  <c r="P5" i="18"/>
  <c r="O5" i="18"/>
  <c r="N5" i="18"/>
  <c r="M5" i="18"/>
  <c r="L5" i="18"/>
  <c r="K5" i="18"/>
  <c r="J5" i="18"/>
  <c r="I5" i="18"/>
  <c r="H5" i="18"/>
  <c r="G5" i="18"/>
  <c r="F5" i="18"/>
  <c r="R5" i="18" s="1"/>
  <c r="Q4" i="18"/>
  <c r="P4" i="18"/>
  <c r="O4" i="18"/>
  <c r="N4" i="18"/>
  <c r="M4" i="18"/>
  <c r="L4" i="18"/>
  <c r="K4" i="18"/>
  <c r="J4" i="18"/>
  <c r="I4" i="18"/>
  <c r="H4" i="18"/>
  <c r="G4" i="18"/>
  <c r="F4" i="18"/>
  <c r="R4" i="18" s="1"/>
  <c r="Q3" i="18"/>
  <c r="P3" i="18"/>
  <c r="O3" i="18"/>
  <c r="N3" i="18"/>
  <c r="M3" i="18"/>
  <c r="L3" i="18"/>
  <c r="K3" i="18"/>
  <c r="J3" i="18"/>
  <c r="I3" i="18"/>
  <c r="H3" i="18"/>
  <c r="G3" i="18"/>
  <c r="F3" i="18"/>
  <c r="R3" i="18" s="1"/>
  <c r="Q2" i="18"/>
  <c r="P2" i="18"/>
  <c r="O2" i="18"/>
  <c r="N2" i="18"/>
  <c r="M2" i="18"/>
  <c r="L2" i="18"/>
  <c r="K2" i="18"/>
  <c r="J2" i="18"/>
  <c r="I2" i="18"/>
  <c r="H2" i="18"/>
  <c r="G2" i="18"/>
  <c r="F2" i="18"/>
  <c r="R2" i="18" s="1"/>
  <c r="R1" i="14"/>
  <c r="Q1" i="14"/>
  <c r="P1" i="14"/>
  <c r="O1" i="14"/>
  <c r="N1" i="14"/>
  <c r="M1" i="14"/>
  <c r="L1" i="14"/>
  <c r="K1" i="14"/>
  <c r="J1" i="14"/>
  <c r="I1" i="14"/>
  <c r="H1" i="14"/>
  <c r="G1" i="14"/>
  <c r="B9" i="34"/>
  <c r="B8" i="34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1" i="4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1" i="36"/>
  <c r="AK28" i="13"/>
  <c r="AI28" i="13"/>
  <c r="AG28" i="13"/>
  <c r="AE28" i="13"/>
  <c r="AC28" i="13"/>
  <c r="AA28" i="13"/>
  <c r="Y28" i="13"/>
  <c r="W28" i="13"/>
  <c r="U28" i="13"/>
  <c r="S28" i="13"/>
  <c r="Q28" i="13"/>
  <c r="O28" i="13"/>
  <c r="M28" i="13"/>
  <c r="K28" i="13"/>
  <c r="I28" i="13"/>
  <c r="AO28" i="13" s="1"/>
  <c r="G28" i="13"/>
  <c r="F28" i="13"/>
  <c r="L28" i="13" s="1"/>
  <c r="E28" i="13"/>
  <c r="D28" i="13"/>
  <c r="C28" i="13"/>
  <c r="AK27" i="13"/>
  <c r="AI27" i="13"/>
  <c r="AG27" i="13"/>
  <c r="AE27" i="13"/>
  <c r="AC27" i="13"/>
  <c r="AA27" i="13"/>
  <c r="Y27" i="13"/>
  <c r="W27" i="13"/>
  <c r="U27" i="13"/>
  <c r="S27" i="13"/>
  <c r="Q27" i="13"/>
  <c r="O27" i="13"/>
  <c r="M27" i="13"/>
  <c r="K27" i="13"/>
  <c r="I27" i="13"/>
  <c r="AO27" i="13" s="1"/>
  <c r="G27" i="13"/>
  <c r="F27" i="13"/>
  <c r="L27" i="13" s="1"/>
  <c r="E27" i="13"/>
  <c r="D27" i="13"/>
  <c r="C27" i="13"/>
  <c r="AK26" i="13"/>
  <c r="AI26" i="13"/>
  <c r="AG26" i="13"/>
  <c r="AE26" i="13"/>
  <c r="AC26" i="13"/>
  <c r="AA26" i="13"/>
  <c r="Y26" i="13"/>
  <c r="W26" i="13"/>
  <c r="U26" i="13"/>
  <c r="S26" i="13"/>
  <c r="Q26" i="13"/>
  <c r="O26" i="13"/>
  <c r="M26" i="13"/>
  <c r="K26" i="13"/>
  <c r="I26" i="13"/>
  <c r="AO26" i="13" s="1"/>
  <c r="G26" i="13"/>
  <c r="F26" i="13"/>
  <c r="L26" i="13" s="1"/>
  <c r="E26" i="13"/>
  <c r="D26" i="13"/>
  <c r="C26" i="13"/>
  <c r="AK25" i="13"/>
  <c r="AI25" i="13"/>
  <c r="AG25" i="13"/>
  <c r="AE25" i="13"/>
  <c r="AC25" i="13"/>
  <c r="AA25" i="13"/>
  <c r="Y25" i="13"/>
  <c r="W25" i="13"/>
  <c r="U25" i="13"/>
  <c r="S25" i="13"/>
  <c r="Q25" i="13"/>
  <c r="O25" i="13"/>
  <c r="M25" i="13"/>
  <c r="K25" i="13"/>
  <c r="I25" i="13"/>
  <c r="AO25" i="13" s="1"/>
  <c r="G25" i="13"/>
  <c r="F25" i="13"/>
  <c r="L25" i="13" s="1"/>
  <c r="E25" i="13"/>
  <c r="D25" i="13"/>
  <c r="C25" i="13"/>
  <c r="AK24" i="13"/>
  <c r="AI24" i="13"/>
  <c r="AG24" i="13"/>
  <c r="AE24" i="13"/>
  <c r="AC24" i="13"/>
  <c r="AA24" i="13"/>
  <c r="Y24" i="13"/>
  <c r="W24" i="13"/>
  <c r="U24" i="13"/>
  <c r="S24" i="13"/>
  <c r="Q24" i="13"/>
  <c r="O24" i="13"/>
  <c r="M24" i="13"/>
  <c r="K24" i="13"/>
  <c r="I24" i="13"/>
  <c r="AO24" i="13" s="1"/>
  <c r="G24" i="13"/>
  <c r="F24" i="13"/>
  <c r="L24" i="13" s="1"/>
  <c r="E24" i="13"/>
  <c r="D24" i="13"/>
  <c r="C24" i="13"/>
  <c r="AK23" i="13"/>
  <c r="AI23" i="13"/>
  <c r="AG23" i="13"/>
  <c r="AE23" i="13"/>
  <c r="AC23" i="13"/>
  <c r="AA23" i="13"/>
  <c r="Y23" i="13"/>
  <c r="W23" i="13"/>
  <c r="U23" i="13"/>
  <c r="S23" i="13"/>
  <c r="Q23" i="13"/>
  <c r="O23" i="13"/>
  <c r="M23" i="13"/>
  <c r="K23" i="13"/>
  <c r="I23" i="13"/>
  <c r="AO23" i="13" s="1"/>
  <c r="G23" i="13"/>
  <c r="F23" i="13"/>
  <c r="L23" i="13" s="1"/>
  <c r="E23" i="13"/>
  <c r="D23" i="13"/>
  <c r="C23" i="13"/>
  <c r="AK22" i="13"/>
  <c r="AI22" i="13"/>
  <c r="AG22" i="13"/>
  <c r="AE22" i="13"/>
  <c r="AC22" i="13"/>
  <c r="AA22" i="13"/>
  <c r="Y22" i="13"/>
  <c r="W22" i="13"/>
  <c r="U22" i="13"/>
  <c r="S22" i="13"/>
  <c r="Q22" i="13"/>
  <c r="O22" i="13"/>
  <c r="M22" i="13"/>
  <c r="K22" i="13"/>
  <c r="I22" i="13"/>
  <c r="AO22" i="13" s="1"/>
  <c r="G22" i="13"/>
  <c r="F22" i="13"/>
  <c r="L22" i="13" s="1"/>
  <c r="E22" i="13"/>
  <c r="D22" i="13"/>
  <c r="C22" i="13"/>
  <c r="AK21" i="13"/>
  <c r="AI21" i="13"/>
  <c r="AG21" i="13"/>
  <c r="AE21" i="13"/>
  <c r="AC21" i="13"/>
  <c r="AA21" i="13"/>
  <c r="Y21" i="13"/>
  <c r="W21" i="13"/>
  <c r="U21" i="13"/>
  <c r="S21" i="13"/>
  <c r="Q21" i="13"/>
  <c r="O21" i="13"/>
  <c r="M21" i="13"/>
  <c r="K21" i="13"/>
  <c r="I21" i="13"/>
  <c r="AO21" i="13" s="1"/>
  <c r="G21" i="13"/>
  <c r="F21" i="13"/>
  <c r="L21" i="13" s="1"/>
  <c r="E21" i="13"/>
  <c r="D21" i="13"/>
  <c r="C21" i="13"/>
  <c r="AK20" i="13"/>
  <c r="AI20" i="13"/>
  <c r="AG20" i="13"/>
  <c r="AE20" i="13"/>
  <c r="AC20" i="13"/>
  <c r="AA20" i="13"/>
  <c r="Y20" i="13"/>
  <c r="W20" i="13"/>
  <c r="U20" i="13"/>
  <c r="S20" i="13"/>
  <c r="Q20" i="13"/>
  <c r="O20" i="13"/>
  <c r="M20" i="13"/>
  <c r="K20" i="13"/>
  <c r="I20" i="13"/>
  <c r="AO20" i="13" s="1"/>
  <c r="G20" i="13"/>
  <c r="F20" i="13"/>
  <c r="L20" i="13" s="1"/>
  <c r="E20" i="13"/>
  <c r="D20" i="13"/>
  <c r="C20" i="13"/>
  <c r="AK19" i="13"/>
  <c r="AI19" i="13"/>
  <c r="AG19" i="13"/>
  <c r="AE19" i="13"/>
  <c r="AC19" i="13"/>
  <c r="AA19" i="13"/>
  <c r="Y19" i="13"/>
  <c r="W19" i="13"/>
  <c r="U19" i="13"/>
  <c r="S19" i="13"/>
  <c r="Q19" i="13"/>
  <c r="O19" i="13"/>
  <c r="M19" i="13"/>
  <c r="K19" i="13"/>
  <c r="I19" i="13"/>
  <c r="AO19" i="13" s="1"/>
  <c r="G19" i="13"/>
  <c r="F19" i="13"/>
  <c r="L19" i="13" s="1"/>
  <c r="E19" i="13"/>
  <c r="D19" i="13"/>
  <c r="C19" i="13"/>
  <c r="AK18" i="13"/>
  <c r="AI18" i="13"/>
  <c r="AG18" i="13"/>
  <c r="AE18" i="13"/>
  <c r="AC18" i="13"/>
  <c r="AA18" i="13"/>
  <c r="Y18" i="13"/>
  <c r="W18" i="13"/>
  <c r="U18" i="13"/>
  <c r="S18" i="13"/>
  <c r="Q18" i="13"/>
  <c r="O18" i="13"/>
  <c r="M18" i="13"/>
  <c r="K18" i="13"/>
  <c r="I18" i="13"/>
  <c r="G18" i="13"/>
  <c r="F18" i="13"/>
  <c r="L18" i="13" s="1"/>
  <c r="E18" i="13"/>
  <c r="D18" i="13"/>
  <c r="C18" i="13"/>
  <c r="AK17" i="13"/>
  <c r="AK29" i="13" s="1"/>
  <c r="Q33" i="31" s="1"/>
  <c r="AI17" i="13"/>
  <c r="AG17" i="13"/>
  <c r="AG29" i="13" s="1"/>
  <c r="Q31" i="31" s="1"/>
  <c r="AE17" i="13"/>
  <c r="AC17" i="13"/>
  <c r="AC29" i="13" s="1"/>
  <c r="Q29" i="31" s="1"/>
  <c r="AA17" i="13"/>
  <c r="Y17" i="13"/>
  <c r="Y29" i="13" s="1"/>
  <c r="Q27" i="31" s="1"/>
  <c r="W17" i="13"/>
  <c r="U17" i="13"/>
  <c r="U29" i="13" s="1"/>
  <c r="Q25" i="31" s="1"/>
  <c r="S17" i="13"/>
  <c r="Q17" i="13"/>
  <c r="Q29" i="13" s="1"/>
  <c r="Q23" i="31" s="1"/>
  <c r="O17" i="13"/>
  <c r="M17" i="13"/>
  <c r="M29" i="13" s="1"/>
  <c r="Q21" i="31" s="1"/>
  <c r="K17" i="13"/>
  <c r="I17" i="13"/>
  <c r="G17" i="13"/>
  <c r="F17" i="13"/>
  <c r="E17" i="13"/>
  <c r="D17" i="13"/>
  <c r="C17" i="13"/>
  <c r="AK15" i="13"/>
  <c r="AI15" i="13"/>
  <c r="AG15" i="13"/>
  <c r="AE15" i="13"/>
  <c r="AC15" i="13"/>
  <c r="AA15" i="13"/>
  <c r="Y15" i="13"/>
  <c r="W15" i="13"/>
  <c r="U15" i="13"/>
  <c r="S15" i="13"/>
  <c r="Q15" i="13"/>
  <c r="O15" i="13"/>
  <c r="M15" i="13"/>
  <c r="K15" i="13"/>
  <c r="I15" i="13"/>
  <c r="AO15" i="13" s="1"/>
  <c r="G15" i="13"/>
  <c r="F15" i="13"/>
  <c r="L15" i="13" s="1"/>
  <c r="E15" i="13"/>
  <c r="D15" i="13"/>
  <c r="C15" i="13"/>
  <c r="AK14" i="13"/>
  <c r="AI14" i="13"/>
  <c r="AG14" i="13"/>
  <c r="AE14" i="13"/>
  <c r="AC14" i="13"/>
  <c r="AA14" i="13"/>
  <c r="Y14" i="13"/>
  <c r="W14" i="13"/>
  <c r="U14" i="13"/>
  <c r="S14" i="13"/>
  <c r="Q14" i="13"/>
  <c r="O14" i="13"/>
  <c r="M14" i="13"/>
  <c r="K14" i="13"/>
  <c r="I14" i="13"/>
  <c r="AO14" i="13" s="1"/>
  <c r="G14" i="13"/>
  <c r="F14" i="13"/>
  <c r="L14" i="13" s="1"/>
  <c r="E14" i="13"/>
  <c r="D14" i="13"/>
  <c r="C14" i="13"/>
  <c r="AK13" i="13"/>
  <c r="AI13" i="13"/>
  <c r="AG13" i="13"/>
  <c r="AE13" i="13"/>
  <c r="AC13" i="13"/>
  <c r="AA13" i="13"/>
  <c r="Y13" i="13"/>
  <c r="W13" i="13"/>
  <c r="U13" i="13"/>
  <c r="S13" i="13"/>
  <c r="Q13" i="13"/>
  <c r="O13" i="13"/>
  <c r="M13" i="13"/>
  <c r="K13" i="13"/>
  <c r="I13" i="13"/>
  <c r="AO13" i="13" s="1"/>
  <c r="G13" i="13"/>
  <c r="F13" i="13"/>
  <c r="L13" i="13" s="1"/>
  <c r="E13" i="13"/>
  <c r="D13" i="13"/>
  <c r="C13" i="13"/>
  <c r="AK12" i="13"/>
  <c r="AI12" i="13"/>
  <c r="AG12" i="13"/>
  <c r="AE12" i="13"/>
  <c r="AC12" i="13"/>
  <c r="AA12" i="13"/>
  <c r="Y12" i="13"/>
  <c r="W12" i="13"/>
  <c r="U12" i="13"/>
  <c r="S12" i="13"/>
  <c r="Q12" i="13"/>
  <c r="O12" i="13"/>
  <c r="M12" i="13"/>
  <c r="K12" i="13"/>
  <c r="I12" i="13"/>
  <c r="AO12" i="13" s="1"/>
  <c r="G12" i="13"/>
  <c r="F12" i="13"/>
  <c r="L12" i="13" s="1"/>
  <c r="E12" i="13"/>
  <c r="D12" i="13"/>
  <c r="C12" i="13"/>
  <c r="AK11" i="13"/>
  <c r="AI11" i="13"/>
  <c r="AG11" i="13"/>
  <c r="AE11" i="13"/>
  <c r="AC11" i="13"/>
  <c r="AA11" i="13"/>
  <c r="Y11" i="13"/>
  <c r="W11" i="13"/>
  <c r="U11" i="13"/>
  <c r="S11" i="13"/>
  <c r="Q11" i="13"/>
  <c r="O11" i="13"/>
  <c r="M11" i="13"/>
  <c r="K11" i="13"/>
  <c r="I11" i="13"/>
  <c r="AO11" i="13" s="1"/>
  <c r="G11" i="13"/>
  <c r="F11" i="13"/>
  <c r="L11" i="13" s="1"/>
  <c r="E11" i="13"/>
  <c r="D11" i="13"/>
  <c r="C11" i="13"/>
  <c r="AK10" i="13"/>
  <c r="AI10" i="13"/>
  <c r="AG10" i="13"/>
  <c r="AE10" i="13"/>
  <c r="AC10" i="13"/>
  <c r="AA10" i="13"/>
  <c r="Y10" i="13"/>
  <c r="W10" i="13"/>
  <c r="U10" i="13"/>
  <c r="S10" i="13"/>
  <c r="Q10" i="13"/>
  <c r="O10" i="13"/>
  <c r="M10" i="13"/>
  <c r="K10" i="13"/>
  <c r="I10" i="13"/>
  <c r="AO10" i="13" s="1"/>
  <c r="G10" i="13"/>
  <c r="F10" i="13"/>
  <c r="L10" i="13" s="1"/>
  <c r="E10" i="13"/>
  <c r="D10" i="13"/>
  <c r="C10" i="13"/>
  <c r="AK9" i="13"/>
  <c r="AI9" i="13"/>
  <c r="AG9" i="13"/>
  <c r="AE9" i="13"/>
  <c r="AC9" i="13"/>
  <c r="AA9" i="13"/>
  <c r="Y9" i="13"/>
  <c r="W9" i="13"/>
  <c r="U9" i="13"/>
  <c r="S9" i="13"/>
  <c r="Q9" i="13"/>
  <c r="O9" i="13"/>
  <c r="M9" i="13"/>
  <c r="K9" i="13"/>
  <c r="I9" i="13"/>
  <c r="AO9" i="13" s="1"/>
  <c r="G9" i="13"/>
  <c r="F9" i="13"/>
  <c r="L9" i="13" s="1"/>
  <c r="E9" i="13"/>
  <c r="D9" i="13"/>
  <c r="C9" i="13"/>
  <c r="AK8" i="13"/>
  <c r="AI8" i="13"/>
  <c r="AG8" i="13"/>
  <c r="AE8" i="13"/>
  <c r="AC8" i="13"/>
  <c r="AA8" i="13"/>
  <c r="Y8" i="13"/>
  <c r="W8" i="13"/>
  <c r="U8" i="13"/>
  <c r="S8" i="13"/>
  <c r="Q8" i="13"/>
  <c r="O8" i="13"/>
  <c r="M8" i="13"/>
  <c r="K8" i="13"/>
  <c r="I8" i="13"/>
  <c r="AO8" i="13" s="1"/>
  <c r="G8" i="13"/>
  <c r="F8" i="13"/>
  <c r="L8" i="13" s="1"/>
  <c r="E8" i="13"/>
  <c r="D8" i="13"/>
  <c r="C8" i="13"/>
  <c r="AK7" i="13"/>
  <c r="AI7" i="13"/>
  <c r="AG7" i="13"/>
  <c r="AE7" i="13"/>
  <c r="AC7" i="13"/>
  <c r="AA7" i="13"/>
  <c r="Y7" i="13"/>
  <c r="W7" i="13"/>
  <c r="U7" i="13"/>
  <c r="S7" i="13"/>
  <c r="Q7" i="13"/>
  <c r="O7" i="13"/>
  <c r="M7" i="13"/>
  <c r="K7" i="13"/>
  <c r="I7" i="13"/>
  <c r="AO7" i="13" s="1"/>
  <c r="G7" i="13"/>
  <c r="F7" i="13"/>
  <c r="L7" i="13" s="1"/>
  <c r="E7" i="13"/>
  <c r="D7" i="13"/>
  <c r="C7" i="13"/>
  <c r="AK6" i="13"/>
  <c r="AI6" i="13"/>
  <c r="AG6" i="13"/>
  <c r="AE6" i="13"/>
  <c r="AC6" i="13"/>
  <c r="AA6" i="13"/>
  <c r="Y6" i="13"/>
  <c r="W6" i="13"/>
  <c r="U6" i="13"/>
  <c r="S6" i="13"/>
  <c r="Q6" i="13"/>
  <c r="O6" i="13"/>
  <c r="M6" i="13"/>
  <c r="K6" i="13"/>
  <c r="I6" i="13"/>
  <c r="AO6" i="13" s="1"/>
  <c r="G6" i="13"/>
  <c r="F6" i="13"/>
  <c r="L6" i="13" s="1"/>
  <c r="E6" i="13"/>
  <c r="D6" i="13"/>
  <c r="C6" i="13"/>
  <c r="AK5" i="13"/>
  <c r="AI5" i="13"/>
  <c r="AG5" i="13"/>
  <c r="AE5" i="13"/>
  <c r="AC5" i="13"/>
  <c r="AA5" i="13"/>
  <c r="Y5" i="13"/>
  <c r="W5" i="13"/>
  <c r="U5" i="13"/>
  <c r="S5" i="13"/>
  <c r="Q5" i="13"/>
  <c r="O5" i="13"/>
  <c r="M5" i="13"/>
  <c r="K5" i="13"/>
  <c r="I5" i="13"/>
  <c r="AO5" i="13" s="1"/>
  <c r="G5" i="13"/>
  <c r="F5" i="13"/>
  <c r="L5" i="13" s="1"/>
  <c r="E5" i="13"/>
  <c r="D5" i="13"/>
  <c r="C5" i="13"/>
  <c r="AK4" i="13"/>
  <c r="AK16" i="13" s="1"/>
  <c r="Q17" i="31" s="1"/>
  <c r="AI4" i="13"/>
  <c r="AG4" i="13"/>
  <c r="AG16" i="13" s="1"/>
  <c r="Q15" i="31" s="1"/>
  <c r="AE4" i="13"/>
  <c r="AC4" i="13"/>
  <c r="AC16" i="13" s="1"/>
  <c r="Q13" i="31" s="1"/>
  <c r="AA4" i="13"/>
  <c r="Y4" i="13"/>
  <c r="Y16" i="13" s="1"/>
  <c r="Q11" i="31" s="1"/>
  <c r="W4" i="13"/>
  <c r="U4" i="13"/>
  <c r="U16" i="13" s="1"/>
  <c r="Q9" i="31" s="1"/>
  <c r="S4" i="13"/>
  <c r="Q4" i="13"/>
  <c r="Q16" i="13" s="1"/>
  <c r="Q7" i="31" s="1"/>
  <c r="O4" i="13"/>
  <c r="M4" i="13"/>
  <c r="M16" i="13" s="1"/>
  <c r="Q5" i="31" s="1"/>
  <c r="K4" i="13"/>
  <c r="I4" i="13"/>
  <c r="G4" i="13"/>
  <c r="F4" i="13"/>
  <c r="E4" i="13"/>
  <c r="D4" i="13"/>
  <c r="C4" i="13"/>
  <c r="R249" i="18" l="1"/>
  <c r="R258" i="18"/>
  <c r="R224" i="18"/>
  <c r="R250" i="18"/>
  <c r="R245" i="18"/>
  <c r="R70" i="18"/>
  <c r="R90" i="18"/>
  <c r="R265" i="18"/>
  <c r="R95" i="18"/>
  <c r="R242" i="18"/>
  <c r="R94" i="18"/>
  <c r="R266" i="18"/>
  <c r="R241" i="18"/>
  <c r="R97" i="18"/>
  <c r="R92" i="18"/>
  <c r="R231" i="18"/>
  <c r="R76" i="18"/>
  <c r="R207" i="18"/>
  <c r="R85" i="18"/>
  <c r="R212" i="18"/>
  <c r="R263" i="18"/>
  <c r="R255" i="18"/>
  <c r="R240" i="18"/>
  <c r="R232" i="18"/>
  <c r="R82" i="18"/>
  <c r="R96" i="18"/>
  <c r="R206" i="18"/>
  <c r="R81" i="18"/>
  <c r="R84" i="18"/>
  <c r="R335" i="18"/>
  <c r="R261" i="18"/>
  <c r="R109" i="18"/>
  <c r="R83" i="18"/>
  <c r="R110" i="18"/>
  <c r="R106" i="18"/>
  <c r="R86" i="18"/>
  <c r="R251" i="18"/>
  <c r="R244" i="18"/>
  <c r="R113" i="18"/>
  <c r="R228" i="18"/>
  <c r="R100" i="18"/>
  <c r="R99" i="18"/>
  <c r="R93" i="18"/>
  <c r="R72" i="18"/>
  <c r="R239" i="18"/>
  <c r="R67" i="18"/>
  <c r="R88" i="18"/>
  <c r="R229" i="18"/>
  <c r="R80" i="18"/>
  <c r="R79" i="18"/>
  <c r="R264" i="18"/>
  <c r="R256" i="18"/>
  <c r="R107" i="18"/>
  <c r="R91" i="18"/>
  <c r="R69" i="18"/>
  <c r="R75" i="18"/>
  <c r="R225" i="18"/>
  <c r="R204" i="18"/>
  <c r="R102" i="18"/>
  <c r="R254" i="18"/>
  <c r="R334" i="18"/>
  <c r="R238" i="18"/>
  <c r="R233" i="18"/>
  <c r="R219" i="18"/>
  <c r="R218" i="18"/>
  <c r="R200" i="18"/>
  <c r="R66" i="18"/>
  <c r="R353" i="18"/>
  <c r="R344" i="18"/>
  <c r="R336" i="18"/>
  <c r="R330" i="18"/>
  <c r="R316" i="18"/>
  <c r="R202" i="18"/>
  <c r="R318" i="18"/>
  <c r="R198" i="18"/>
  <c r="R180" i="18"/>
  <c r="R57" i="18"/>
  <c r="R65" i="18"/>
  <c r="R329" i="18"/>
  <c r="R307" i="18"/>
  <c r="R221" i="18"/>
  <c r="R62" i="18"/>
  <c r="R60" i="18"/>
  <c r="R177" i="18"/>
  <c r="R56" i="18"/>
  <c r="R63" i="18"/>
  <c r="R320" i="18"/>
  <c r="R319" i="18"/>
  <c r="R317" i="18"/>
  <c r="R298" i="18"/>
  <c r="R185" i="18"/>
  <c r="R176" i="18"/>
  <c r="R183" i="18"/>
  <c r="R77" i="18"/>
  <c r="R74" i="18"/>
  <c r="R73" i="18"/>
  <c r="R54" i="18"/>
  <c r="R328" i="18"/>
  <c r="R308" i="18"/>
  <c r="R211" i="18"/>
  <c r="R201" i="18"/>
  <c r="R64" i="18"/>
  <c r="R315" i="18"/>
  <c r="R216" i="18"/>
  <c r="R179" i="18"/>
  <c r="AO18" i="13"/>
  <c r="N28" i="13"/>
  <c r="P20" i="31"/>
  <c r="H28" i="13"/>
  <c r="P28" i="13"/>
  <c r="T28" i="13"/>
  <c r="X28" i="13"/>
  <c r="AF28" i="13"/>
  <c r="AJ28" i="13"/>
  <c r="AB28" i="13"/>
  <c r="N27" i="13"/>
  <c r="O20" i="31"/>
  <c r="H27" i="13"/>
  <c r="P27" i="13"/>
  <c r="T27" i="13"/>
  <c r="X27" i="13"/>
  <c r="AB27" i="13"/>
  <c r="AF27" i="13"/>
  <c r="AJ27" i="13"/>
  <c r="N26" i="13"/>
  <c r="N20" i="31"/>
  <c r="AJ26" i="13"/>
  <c r="X26" i="13"/>
  <c r="T26" i="13"/>
  <c r="P26" i="13"/>
  <c r="H26" i="13"/>
  <c r="AF26" i="13"/>
  <c r="AB26" i="13"/>
  <c r="N25" i="13"/>
  <c r="M20" i="31"/>
  <c r="X25" i="13"/>
  <c r="AB25" i="13"/>
  <c r="AF25" i="13"/>
  <c r="AJ25" i="13"/>
  <c r="H25" i="13"/>
  <c r="P25" i="13"/>
  <c r="T25" i="13"/>
  <c r="N24" i="13"/>
  <c r="L20" i="31"/>
  <c r="X24" i="13"/>
  <c r="T24" i="13"/>
  <c r="P24" i="13"/>
  <c r="AJ24" i="13"/>
  <c r="H24" i="13"/>
  <c r="AF24" i="13"/>
  <c r="AB24" i="13"/>
  <c r="N23" i="13"/>
  <c r="K20" i="31"/>
  <c r="P23" i="13"/>
  <c r="AJ23" i="13"/>
  <c r="AF23" i="13"/>
  <c r="AB23" i="13"/>
  <c r="X23" i="13"/>
  <c r="T23" i="13"/>
  <c r="H23" i="13"/>
  <c r="N22" i="13"/>
  <c r="J20" i="31"/>
  <c r="AJ22" i="13"/>
  <c r="AF22" i="13"/>
  <c r="AB22" i="13"/>
  <c r="X22" i="13"/>
  <c r="T22" i="13"/>
  <c r="P22" i="13"/>
  <c r="H22" i="13"/>
  <c r="N21" i="13"/>
  <c r="I20" i="31"/>
  <c r="AJ21" i="13"/>
  <c r="AF21" i="13"/>
  <c r="X21" i="13"/>
  <c r="T21" i="13"/>
  <c r="P21" i="13"/>
  <c r="AB21" i="13"/>
  <c r="H21" i="13"/>
  <c r="N20" i="13"/>
  <c r="H20" i="31"/>
  <c r="AF20" i="13"/>
  <c r="AJ20" i="13"/>
  <c r="AB20" i="13"/>
  <c r="H20" i="13"/>
  <c r="P20" i="13"/>
  <c r="T20" i="13"/>
  <c r="X20" i="13"/>
  <c r="N19" i="13"/>
  <c r="G20" i="31"/>
  <c r="P19" i="13"/>
  <c r="X19" i="13"/>
  <c r="AB19" i="13"/>
  <c r="AF19" i="13"/>
  <c r="AJ19" i="13"/>
  <c r="T19" i="13"/>
  <c r="H19" i="13"/>
  <c r="N18" i="13"/>
  <c r="F20" i="31"/>
  <c r="P18" i="13"/>
  <c r="H18" i="13"/>
  <c r="X18" i="13"/>
  <c r="T18" i="13"/>
  <c r="AJ18" i="13"/>
  <c r="AB18" i="13"/>
  <c r="AF18" i="13"/>
  <c r="AO17" i="13"/>
  <c r="I29" i="13"/>
  <c r="F29" i="13"/>
  <c r="L17" i="13"/>
  <c r="AJ17" i="13"/>
  <c r="AB17" i="13"/>
  <c r="E29" i="13"/>
  <c r="H17" i="13"/>
  <c r="AF17" i="13"/>
  <c r="P17" i="13"/>
  <c r="T17" i="13"/>
  <c r="X17" i="13"/>
  <c r="N15" i="13"/>
  <c r="P4" i="31"/>
  <c r="P15" i="13"/>
  <c r="H15" i="13"/>
  <c r="T15" i="13"/>
  <c r="X15" i="13"/>
  <c r="AB15" i="13"/>
  <c r="AJ15" i="13"/>
  <c r="N14" i="13"/>
  <c r="O4" i="31"/>
  <c r="AJ14" i="13"/>
  <c r="H14" i="13"/>
  <c r="P14" i="13"/>
  <c r="T14" i="13"/>
  <c r="X14" i="13"/>
  <c r="AB14" i="13"/>
  <c r="N13" i="13"/>
  <c r="N4" i="31"/>
  <c r="H13" i="13"/>
  <c r="P13" i="13"/>
  <c r="T13" i="13"/>
  <c r="X13" i="13"/>
  <c r="AB13" i="13"/>
  <c r="AJ13" i="13"/>
  <c r="N12" i="13"/>
  <c r="M4" i="31"/>
  <c r="X12" i="13"/>
  <c r="AB12" i="13"/>
  <c r="AJ12" i="13"/>
  <c r="H12" i="13"/>
  <c r="P12" i="13"/>
  <c r="T12" i="13"/>
  <c r="N11" i="13"/>
  <c r="L4" i="31"/>
  <c r="AJ11" i="13"/>
  <c r="AB11" i="13"/>
  <c r="X11" i="13"/>
  <c r="T11" i="13"/>
  <c r="P11" i="13"/>
  <c r="H11" i="13"/>
  <c r="N10" i="13"/>
  <c r="K4" i="31"/>
  <c r="T10" i="13"/>
  <c r="P10" i="13"/>
  <c r="AJ10" i="13"/>
  <c r="H10" i="13"/>
  <c r="AB10" i="13"/>
  <c r="X10" i="13"/>
  <c r="N9" i="13"/>
  <c r="J4" i="31"/>
  <c r="AJ9" i="13"/>
  <c r="AB9" i="13"/>
  <c r="X9" i="13"/>
  <c r="T9" i="13"/>
  <c r="H9" i="13"/>
  <c r="P9" i="13"/>
  <c r="N8" i="13"/>
  <c r="I4" i="31"/>
  <c r="H8" i="13"/>
  <c r="P8" i="13"/>
  <c r="T8" i="13"/>
  <c r="AB8" i="13"/>
  <c r="AJ8" i="13"/>
  <c r="X8" i="13"/>
  <c r="N7" i="13"/>
  <c r="H4" i="31"/>
  <c r="AJ7" i="13"/>
  <c r="AB7" i="13"/>
  <c r="X7" i="13"/>
  <c r="T7" i="13"/>
  <c r="P7" i="13"/>
  <c r="H7" i="13"/>
  <c r="N6" i="13"/>
  <c r="G4" i="31"/>
  <c r="AJ6" i="13"/>
  <c r="AB6" i="13"/>
  <c r="X6" i="13"/>
  <c r="T6" i="13"/>
  <c r="P6" i="13"/>
  <c r="H6" i="13"/>
  <c r="N5" i="13"/>
  <c r="F4" i="31"/>
  <c r="P5" i="13"/>
  <c r="X5" i="13"/>
  <c r="H5" i="13"/>
  <c r="AJ5" i="13"/>
  <c r="AB5" i="13"/>
  <c r="T5" i="13"/>
  <c r="AO4" i="13"/>
  <c r="AO16" i="13" s="1"/>
  <c r="I16" i="13"/>
  <c r="Q3" i="31" s="1"/>
  <c r="AC33" i="13"/>
  <c r="AG33" i="13"/>
  <c r="AK33" i="13"/>
  <c r="U33" i="13"/>
  <c r="Q33" i="13"/>
  <c r="M33" i="13"/>
  <c r="Y33" i="13"/>
  <c r="F16" i="13"/>
  <c r="L4" i="13"/>
  <c r="AJ4" i="13"/>
  <c r="AB4" i="13"/>
  <c r="E16" i="13"/>
  <c r="T4" i="13"/>
  <c r="X4" i="13"/>
  <c r="P4" i="13"/>
  <c r="H4" i="13"/>
  <c r="Q19" i="31" l="1"/>
  <c r="I33" i="13"/>
  <c r="AO29" i="13"/>
  <c r="AO33" i="13" s="1"/>
  <c r="J28" i="13"/>
  <c r="AN28" i="13"/>
  <c r="AP28" i="13" s="1"/>
  <c r="P18" i="31"/>
  <c r="R28" i="13"/>
  <c r="P22" i="31"/>
  <c r="V28" i="13"/>
  <c r="P24" i="31"/>
  <c r="Z28" i="13"/>
  <c r="P26" i="31"/>
  <c r="AH28" i="13"/>
  <c r="P30" i="31"/>
  <c r="AL28" i="13"/>
  <c r="P32" i="31"/>
  <c r="AD28" i="13"/>
  <c r="P28" i="31"/>
  <c r="J27" i="13"/>
  <c r="AN27" i="13"/>
  <c r="AP27" i="13" s="1"/>
  <c r="O18" i="31"/>
  <c r="R27" i="13"/>
  <c r="O22" i="31"/>
  <c r="V27" i="13"/>
  <c r="O24" i="31"/>
  <c r="Z27" i="13"/>
  <c r="O26" i="31"/>
  <c r="AD27" i="13"/>
  <c r="O28" i="31"/>
  <c r="AH27" i="13"/>
  <c r="O30" i="31"/>
  <c r="AL27" i="13"/>
  <c r="O32" i="31"/>
  <c r="AL26" i="13"/>
  <c r="N32" i="31"/>
  <c r="Z26" i="13"/>
  <c r="N26" i="31"/>
  <c r="V26" i="13"/>
  <c r="N24" i="31"/>
  <c r="R26" i="13"/>
  <c r="N22" i="31"/>
  <c r="J26" i="13"/>
  <c r="AN26" i="13"/>
  <c r="AP26" i="13" s="1"/>
  <c r="N18" i="31"/>
  <c r="AH26" i="13"/>
  <c r="N30" i="31"/>
  <c r="AD26" i="13"/>
  <c r="N28" i="31"/>
  <c r="Z25" i="13"/>
  <c r="M26" i="31"/>
  <c r="AD25" i="13"/>
  <c r="M28" i="31"/>
  <c r="AH25" i="13"/>
  <c r="M30" i="31"/>
  <c r="AL25" i="13"/>
  <c r="M32" i="31"/>
  <c r="J25" i="13"/>
  <c r="AN25" i="13"/>
  <c r="AP25" i="13" s="1"/>
  <c r="M18" i="31"/>
  <c r="R25" i="13"/>
  <c r="M22" i="31"/>
  <c r="V25" i="13"/>
  <c r="M24" i="31"/>
  <c r="Z24" i="13"/>
  <c r="L26" i="31"/>
  <c r="V24" i="13"/>
  <c r="L24" i="31"/>
  <c r="R24" i="13"/>
  <c r="L22" i="31"/>
  <c r="AL24" i="13"/>
  <c r="L32" i="31"/>
  <c r="J24" i="13"/>
  <c r="AN24" i="13"/>
  <c r="AP24" i="13" s="1"/>
  <c r="L18" i="31"/>
  <c r="AH24" i="13"/>
  <c r="L30" i="31"/>
  <c r="AD24" i="13"/>
  <c r="L28" i="31"/>
  <c r="R23" i="13"/>
  <c r="K22" i="31"/>
  <c r="AL23" i="13"/>
  <c r="K32" i="31"/>
  <c r="AH23" i="13"/>
  <c r="K30" i="31"/>
  <c r="AD23" i="13"/>
  <c r="K28" i="31"/>
  <c r="Z23" i="13"/>
  <c r="K26" i="31"/>
  <c r="V23" i="13"/>
  <c r="K24" i="31"/>
  <c r="J23" i="13"/>
  <c r="AN23" i="13"/>
  <c r="AP23" i="13" s="1"/>
  <c r="K18" i="31"/>
  <c r="AL22" i="13"/>
  <c r="J32" i="31"/>
  <c r="AH22" i="13"/>
  <c r="J30" i="31"/>
  <c r="AD22" i="13"/>
  <c r="J28" i="31"/>
  <c r="Z22" i="13"/>
  <c r="J26" i="31"/>
  <c r="V22" i="13"/>
  <c r="J24" i="31"/>
  <c r="R22" i="13"/>
  <c r="J22" i="31"/>
  <c r="J22" i="13"/>
  <c r="AN22" i="13"/>
  <c r="AP22" i="13" s="1"/>
  <c r="J18" i="31"/>
  <c r="AL21" i="13"/>
  <c r="I32" i="31"/>
  <c r="AH21" i="13"/>
  <c r="I30" i="31"/>
  <c r="Z21" i="13"/>
  <c r="I26" i="31"/>
  <c r="V21" i="13"/>
  <c r="I24" i="31"/>
  <c r="R21" i="13"/>
  <c r="I22" i="31"/>
  <c r="AD21" i="13"/>
  <c r="I28" i="31"/>
  <c r="J21" i="13"/>
  <c r="AN21" i="13"/>
  <c r="AP21" i="13" s="1"/>
  <c r="I18" i="31"/>
  <c r="AH20" i="13"/>
  <c r="H30" i="31"/>
  <c r="AL20" i="13"/>
  <c r="H32" i="31"/>
  <c r="AD20" i="13"/>
  <c r="H28" i="31"/>
  <c r="J20" i="13"/>
  <c r="AN20" i="13"/>
  <c r="AP20" i="13" s="1"/>
  <c r="H18" i="31"/>
  <c r="R20" i="13"/>
  <c r="H22" i="31"/>
  <c r="V20" i="13"/>
  <c r="H24" i="31"/>
  <c r="Z20" i="13"/>
  <c r="H26" i="31"/>
  <c r="R19" i="13"/>
  <c r="G22" i="31"/>
  <c r="Z19" i="13"/>
  <c r="G26" i="31"/>
  <c r="AD19" i="13"/>
  <c r="G28" i="31"/>
  <c r="AH19" i="13"/>
  <c r="G30" i="31"/>
  <c r="AL19" i="13"/>
  <c r="G32" i="31"/>
  <c r="V19" i="13"/>
  <c r="G24" i="31"/>
  <c r="J19" i="13"/>
  <c r="AN19" i="13"/>
  <c r="AP19" i="13" s="1"/>
  <c r="G18" i="31"/>
  <c r="R18" i="13"/>
  <c r="F22" i="31"/>
  <c r="J18" i="13"/>
  <c r="AN18" i="13"/>
  <c r="AP18" i="13" s="1"/>
  <c r="F18" i="31"/>
  <c r="Z18" i="13"/>
  <c r="F26" i="31"/>
  <c r="V18" i="13"/>
  <c r="F24" i="31"/>
  <c r="AL18" i="13"/>
  <c r="F32" i="31"/>
  <c r="AD18" i="13"/>
  <c r="F28" i="31"/>
  <c r="AH18" i="13"/>
  <c r="F30" i="31"/>
  <c r="N17" i="13"/>
  <c r="N29" i="13" s="1"/>
  <c r="L29" i="13"/>
  <c r="Q20" i="31" s="1"/>
  <c r="E20" i="31"/>
  <c r="AL17" i="13"/>
  <c r="AJ29" i="13"/>
  <c r="Q32" i="31" s="1"/>
  <c r="E32" i="31"/>
  <c r="AD17" i="13"/>
  <c r="AB29" i="13"/>
  <c r="Q28" i="31" s="1"/>
  <c r="E28" i="31"/>
  <c r="J17" i="13"/>
  <c r="AN17" i="13"/>
  <c r="H29" i="13"/>
  <c r="Q18" i="31" s="1"/>
  <c r="E18" i="31"/>
  <c r="AH17" i="13"/>
  <c r="AF29" i="13"/>
  <c r="Q30" i="31" s="1"/>
  <c r="E30" i="31"/>
  <c r="R17" i="13"/>
  <c r="P29" i="13"/>
  <c r="Q22" i="31" s="1"/>
  <c r="E22" i="31"/>
  <c r="V17" i="13"/>
  <c r="T29" i="13"/>
  <c r="Q24" i="31" s="1"/>
  <c r="E24" i="31"/>
  <c r="Z17" i="13"/>
  <c r="X29" i="13"/>
  <c r="Q26" i="31" s="1"/>
  <c r="E26" i="31"/>
  <c r="R15" i="13"/>
  <c r="P6" i="31"/>
  <c r="J15" i="13"/>
  <c r="AN15" i="13"/>
  <c r="AP15" i="13" s="1"/>
  <c r="P2" i="31"/>
  <c r="V15" i="13"/>
  <c r="P8" i="31"/>
  <c r="Z15" i="13"/>
  <c r="P10" i="31"/>
  <c r="AD15" i="13"/>
  <c r="P12" i="31"/>
  <c r="AH15" i="13"/>
  <c r="P14" i="31"/>
  <c r="AL15" i="13"/>
  <c r="P16" i="31"/>
  <c r="AL14" i="13"/>
  <c r="O16" i="31"/>
  <c r="J14" i="13"/>
  <c r="AN14" i="13"/>
  <c r="AP14" i="13" s="1"/>
  <c r="O2" i="31"/>
  <c r="R14" i="13"/>
  <c r="O6" i="31"/>
  <c r="V14" i="13"/>
  <c r="O8" i="31"/>
  <c r="Z14" i="13"/>
  <c r="O10" i="31"/>
  <c r="AD14" i="13"/>
  <c r="O12" i="31"/>
  <c r="AH14" i="13"/>
  <c r="O14" i="31"/>
  <c r="J13" i="13"/>
  <c r="AN13" i="13"/>
  <c r="AP13" i="13" s="1"/>
  <c r="N2" i="31"/>
  <c r="R13" i="13"/>
  <c r="N6" i="31"/>
  <c r="V13" i="13"/>
  <c r="N8" i="31"/>
  <c r="Z13" i="13"/>
  <c r="N10" i="31"/>
  <c r="AD13" i="13"/>
  <c r="N12" i="31"/>
  <c r="AH13" i="13"/>
  <c r="N14" i="31"/>
  <c r="AL13" i="13"/>
  <c r="N16" i="31"/>
  <c r="Z12" i="13"/>
  <c r="M10" i="31"/>
  <c r="AD12" i="13"/>
  <c r="M12" i="31"/>
  <c r="AH12" i="13"/>
  <c r="M14" i="31"/>
  <c r="AL12" i="13"/>
  <c r="M16" i="31"/>
  <c r="J12" i="13"/>
  <c r="AN12" i="13"/>
  <c r="AP12" i="13" s="1"/>
  <c r="M2" i="31"/>
  <c r="R12" i="13"/>
  <c r="M6" i="31"/>
  <c r="V12" i="13"/>
  <c r="M8" i="31"/>
  <c r="AL11" i="13"/>
  <c r="L16" i="31"/>
  <c r="AH11" i="13"/>
  <c r="L14" i="31"/>
  <c r="AD11" i="13"/>
  <c r="L12" i="31"/>
  <c r="Z11" i="13"/>
  <c r="L10" i="31"/>
  <c r="V11" i="13"/>
  <c r="L8" i="31"/>
  <c r="R11" i="13"/>
  <c r="L6" i="31"/>
  <c r="J11" i="13"/>
  <c r="AN11" i="13"/>
  <c r="AP11" i="13" s="1"/>
  <c r="L2" i="31"/>
  <c r="V10" i="13"/>
  <c r="K8" i="31"/>
  <c r="R10" i="13"/>
  <c r="K6" i="31"/>
  <c r="AL10" i="13"/>
  <c r="K16" i="31"/>
  <c r="AH10" i="13"/>
  <c r="K14" i="31"/>
  <c r="J10" i="13"/>
  <c r="AN10" i="13"/>
  <c r="AP10" i="13" s="1"/>
  <c r="K2" i="31"/>
  <c r="AD10" i="13"/>
  <c r="K12" i="31"/>
  <c r="Z10" i="13"/>
  <c r="K10" i="31"/>
  <c r="AL9" i="13"/>
  <c r="J16" i="31"/>
  <c r="AH9" i="13"/>
  <c r="J14" i="31"/>
  <c r="AD9" i="13"/>
  <c r="J12" i="31"/>
  <c r="Z9" i="13"/>
  <c r="J10" i="31"/>
  <c r="V9" i="13"/>
  <c r="J8" i="31"/>
  <c r="J9" i="13"/>
  <c r="AN9" i="13"/>
  <c r="AP9" i="13" s="1"/>
  <c r="J2" i="31"/>
  <c r="R9" i="13"/>
  <c r="J6" i="31"/>
  <c r="J8" i="13"/>
  <c r="AN8" i="13"/>
  <c r="AP8" i="13" s="1"/>
  <c r="I2" i="31"/>
  <c r="R8" i="13"/>
  <c r="I6" i="31"/>
  <c r="V8" i="13"/>
  <c r="I8" i="31"/>
  <c r="AD8" i="13"/>
  <c r="I12" i="31"/>
  <c r="AH8" i="13"/>
  <c r="I14" i="31"/>
  <c r="AL8" i="13"/>
  <c r="I16" i="31"/>
  <c r="Z8" i="13"/>
  <c r="I10" i="31"/>
  <c r="AL7" i="13"/>
  <c r="H16" i="31"/>
  <c r="AH7" i="13"/>
  <c r="H14" i="31"/>
  <c r="AD7" i="13"/>
  <c r="H12" i="31"/>
  <c r="Z7" i="13"/>
  <c r="H10" i="31"/>
  <c r="V7" i="13"/>
  <c r="H8" i="31"/>
  <c r="R7" i="13"/>
  <c r="H6" i="31"/>
  <c r="J7" i="13"/>
  <c r="AN7" i="13"/>
  <c r="AP7" i="13" s="1"/>
  <c r="H2" i="31"/>
  <c r="AL6" i="13"/>
  <c r="G16" i="31"/>
  <c r="AH6" i="13"/>
  <c r="G14" i="31"/>
  <c r="AD6" i="13"/>
  <c r="G12" i="31"/>
  <c r="Z6" i="13"/>
  <c r="G10" i="31"/>
  <c r="V6" i="13"/>
  <c r="G8" i="31"/>
  <c r="R6" i="13"/>
  <c r="G6" i="31"/>
  <c r="J6" i="13"/>
  <c r="AN6" i="13"/>
  <c r="AP6" i="13" s="1"/>
  <c r="G2" i="31"/>
  <c r="F6" i="31"/>
  <c r="R5" i="13"/>
  <c r="F10" i="31"/>
  <c r="Z5" i="13"/>
  <c r="AH5" i="13"/>
  <c r="F14" i="31"/>
  <c r="F2" i="31"/>
  <c r="J5" i="13"/>
  <c r="AN5" i="13"/>
  <c r="AP5" i="13" s="1"/>
  <c r="AL5" i="13"/>
  <c r="F16" i="31"/>
  <c r="AD5" i="13"/>
  <c r="F12" i="31"/>
  <c r="V5" i="13"/>
  <c r="F8" i="31"/>
  <c r="E4" i="31"/>
  <c r="N4" i="13"/>
  <c r="N16" i="13" s="1"/>
  <c r="L16" i="13"/>
  <c r="AL4" i="13"/>
  <c r="E16" i="31"/>
  <c r="AJ16" i="13"/>
  <c r="E12" i="31"/>
  <c r="AD4" i="13"/>
  <c r="AB16" i="13"/>
  <c r="E8" i="31"/>
  <c r="V4" i="13"/>
  <c r="T16" i="13"/>
  <c r="AF16" i="13"/>
  <c r="AH4" i="13"/>
  <c r="E14" i="31"/>
  <c r="X16" i="13"/>
  <c r="Z4" i="13"/>
  <c r="E10" i="31"/>
  <c r="P16" i="13"/>
  <c r="R4" i="13"/>
  <c r="E6" i="31"/>
  <c r="AN4" i="13"/>
  <c r="H16" i="13"/>
  <c r="J4" i="13"/>
  <c r="E2" i="31"/>
  <c r="N33" i="13" l="1"/>
  <c r="AL16" i="13"/>
  <c r="AD16" i="13"/>
  <c r="V16" i="13"/>
  <c r="AH16" i="13"/>
  <c r="Z16" i="13"/>
  <c r="R16" i="13"/>
  <c r="J16" i="13"/>
  <c r="AP17" i="13"/>
  <c r="AP29" i="13" s="1"/>
  <c r="AN29" i="13"/>
  <c r="L33" i="13"/>
  <c r="Q4" i="31"/>
  <c r="AJ33" i="13"/>
  <c r="Q16" i="31"/>
  <c r="AB33" i="13"/>
  <c r="Q12" i="31"/>
  <c r="T33" i="13"/>
  <c r="Q8" i="31"/>
  <c r="AF33" i="13"/>
  <c r="Q14" i="31"/>
  <c r="X33" i="13"/>
  <c r="Q10" i="31"/>
  <c r="P33" i="13"/>
  <c r="Q6" i="31"/>
  <c r="AP4" i="13"/>
  <c r="AP16" i="13" s="1"/>
  <c r="AN16" i="13"/>
  <c r="H33" i="13"/>
  <c r="Q2" i="31"/>
  <c r="AL29" i="13"/>
  <c r="AD29" i="13"/>
  <c r="J29" i="13"/>
  <c r="AH29" i="13"/>
  <c r="R29" i="13"/>
  <c r="V29" i="13"/>
  <c r="Z29" i="13"/>
  <c r="AN33" i="13" l="1"/>
  <c r="AL33" i="13"/>
  <c r="AD33" i="13"/>
  <c r="J33" i="13"/>
  <c r="AH33" i="13"/>
  <c r="R33" i="13"/>
  <c r="V33" i="13"/>
  <c r="Z33" i="13"/>
  <c r="AP33" i="13"/>
</calcChain>
</file>

<file path=xl/sharedStrings.xml><?xml version="1.0" encoding="utf-8"?>
<sst xmlns="http://schemas.openxmlformats.org/spreadsheetml/2006/main" count="203211" uniqueCount="11797">
  <si>
    <t>Codigo Prov</t>
  </si>
  <si>
    <t>Razon Social</t>
  </si>
  <si>
    <t>Seccion</t>
  </si>
  <si>
    <t>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</si>
  <si>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</si>
  <si>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</si>
  <si>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</si>
  <si>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</si>
  <si>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</si>
  <si>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</si>
  <si>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</si>
  <si>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</si>
  <si>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</si>
  <si>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</si>
  <si>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</si>
  <si>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</si>
  <si>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Código Proveedor</t>
  </si>
  <si>
    <t>Cuit</t>
  </si>
  <si>
    <t>Razón Social</t>
  </si>
  <si>
    <t>Orden de Compra</t>
  </si>
  <si>
    <t>Clase Pedido</t>
  </si>
  <si>
    <t>Posición</t>
  </si>
  <si>
    <t>Org. Compras</t>
  </si>
  <si>
    <t>Cmv</t>
  </si>
  <si>
    <t>Código sociedad</t>
  </si>
  <si>
    <t>Local Compras</t>
  </si>
  <si>
    <t>Almacén</t>
  </si>
  <si>
    <t>Formato</t>
  </si>
  <si>
    <t>Sección</t>
  </si>
  <si>
    <t>Desc. Sección</t>
  </si>
  <si>
    <t>Surtido División</t>
  </si>
  <si>
    <t>SubFamilia</t>
  </si>
  <si>
    <t>Artículo</t>
  </si>
  <si>
    <t>Desc. Artículo</t>
  </si>
  <si>
    <t>Cant. Pedido</t>
  </si>
  <si>
    <t>Cant. Entregada</t>
  </si>
  <si>
    <t>Unidad Pedido</t>
  </si>
  <si>
    <t>Fecha Creación OC</t>
  </si>
  <si>
    <t>Mes Doc</t>
  </si>
  <si>
    <t>Fecha Entrega</t>
  </si>
  <si>
    <t>Fecha Real Entrega</t>
  </si>
  <si>
    <t>Mes RealEM</t>
  </si>
  <si>
    <t>Año RealEM</t>
  </si>
  <si>
    <t>Importe Neto Pedido</t>
  </si>
  <si>
    <t>Importe Neto Entregado</t>
  </si>
  <si>
    <t>4000008837</t>
  </si>
  <si>
    <t>77035479-K</t>
  </si>
  <si>
    <t>PIMARES SPA</t>
  </si>
  <si>
    <t>6508210253</t>
  </si>
  <si>
    <t>ZPXD</t>
  </si>
  <si>
    <t>22</t>
  </si>
  <si>
    <t>2001</t>
  </si>
  <si>
    <t>101</t>
  </si>
  <si>
    <t>C004</t>
  </si>
  <si>
    <t>E599</t>
  </si>
  <si>
    <t>Centro distribución</t>
  </si>
  <si>
    <t>41</t>
  </si>
  <si>
    <t>Baño y Cocina</t>
  </si>
  <si>
    <t/>
  </si>
  <si>
    <t>410303001</t>
  </si>
  <si>
    <t>1254095</t>
  </si>
  <si>
    <t>MUEBLE AUXILIAR LUZ</t>
  </si>
  <si>
    <t>UN</t>
  </si>
  <si>
    <t>30</t>
  </si>
  <si>
    <t>410302004</t>
  </si>
  <si>
    <t>1353882</t>
  </si>
  <si>
    <t>KIT COCINA BARBARA</t>
  </si>
  <si>
    <t>31</t>
  </si>
  <si>
    <t>32</t>
  </si>
  <si>
    <t>40</t>
  </si>
  <si>
    <t>1355317</t>
  </si>
  <si>
    <t>KIT COCINA BUCKS 180</t>
  </si>
  <si>
    <t>42</t>
  </si>
  <si>
    <t>43</t>
  </si>
  <si>
    <t>44</t>
  </si>
  <si>
    <t>45</t>
  </si>
  <si>
    <t>46</t>
  </si>
  <si>
    <t>47</t>
  </si>
  <si>
    <t>6508212298</t>
  </si>
  <si>
    <t>10</t>
  </si>
  <si>
    <t>1219573</t>
  </si>
  <si>
    <t>MUEBLE MICROONDAS KUC 108X69X45</t>
  </si>
  <si>
    <t>CS</t>
  </si>
  <si>
    <t>11</t>
  </si>
  <si>
    <t>12</t>
  </si>
  <si>
    <t>20</t>
  </si>
  <si>
    <t>21</t>
  </si>
  <si>
    <t>6701145272</t>
  </si>
  <si>
    <t>ZPCD</t>
  </si>
  <si>
    <t>Muebles</t>
  </si>
  <si>
    <t>470202001</t>
  </si>
  <si>
    <t>1357054</t>
  </si>
  <si>
    <t>COMODA LUISUINA</t>
  </si>
  <si>
    <t>6701145287</t>
  </si>
  <si>
    <t>1381311</t>
  </si>
  <si>
    <t>MUEBLE AEREO OPIE GRAFITO 12O CM</t>
  </si>
  <si>
    <t>6701145327</t>
  </si>
  <si>
    <t>470101002</t>
  </si>
  <si>
    <t>1418409</t>
  </si>
  <si>
    <t>RACK TV MOYAN LIGHT 75" 2 PUERTAS</t>
  </si>
  <si>
    <t>6701145378</t>
  </si>
  <si>
    <t>1418411</t>
  </si>
  <si>
    <t>RACK TV MOYAN GREY 75" 2 PUERTAS</t>
  </si>
  <si>
    <t>6701145390</t>
  </si>
  <si>
    <t>470801001</t>
  </si>
  <si>
    <t>1433257</t>
  </si>
  <si>
    <t>RACK OLIMPIC 70"</t>
  </si>
  <si>
    <t>6701145399</t>
  </si>
  <si>
    <t>1391655</t>
  </si>
  <si>
    <t>HOME TV REINA  55’’</t>
  </si>
  <si>
    <t>6701145442</t>
  </si>
  <si>
    <t>6701145446</t>
  </si>
  <si>
    <t>1415603</t>
  </si>
  <si>
    <t>MUEBLE AEREO OPIE GRAFITO 14O CM</t>
  </si>
  <si>
    <t>6701145459</t>
  </si>
  <si>
    <t>1447442</t>
  </si>
  <si>
    <t>KIT COCINA LEMON BLANCO 10 PUERTAS</t>
  </si>
  <si>
    <t>6701145476</t>
  </si>
  <si>
    <t>6701145488</t>
  </si>
  <si>
    <t>470201001</t>
  </si>
  <si>
    <t>1357037</t>
  </si>
  <si>
    <t>CLOSET MOBI 6P</t>
  </si>
  <si>
    <t>410301001</t>
  </si>
  <si>
    <t>1166908</t>
  </si>
  <si>
    <t>MURAL LOGGIA 45X63.5X31 CM</t>
  </si>
  <si>
    <t>6701145879</t>
  </si>
  <si>
    <t>470702002</t>
  </si>
  <si>
    <t>1391442</t>
  </si>
  <si>
    <t>ESCRITORIO FILADELFIA 2C</t>
  </si>
  <si>
    <t>6701145922</t>
  </si>
  <si>
    <t>1410889</t>
  </si>
  <si>
    <t>CLOSET MALI NEW RUSTIC 6P 2C</t>
  </si>
  <si>
    <t>6701145938</t>
  </si>
  <si>
    <t>410302002</t>
  </si>
  <si>
    <t>1353883</t>
  </si>
  <si>
    <t>DESPENSA 1P LISS</t>
  </si>
  <si>
    <t>6701146025</t>
  </si>
  <si>
    <t>470302001</t>
  </si>
  <si>
    <t>1418405</t>
  </si>
  <si>
    <t>COMEDOR LOLA SUECIA</t>
  </si>
  <si>
    <t>6701146038</t>
  </si>
  <si>
    <t>1386559</t>
  </si>
  <si>
    <t>RACK TV BEATRIZ 75</t>
  </si>
  <si>
    <t>6701146085</t>
  </si>
  <si>
    <t>6701146090</t>
  </si>
  <si>
    <t>6701146098</t>
  </si>
  <si>
    <t>6508221787</t>
  </si>
  <si>
    <t>1254097</t>
  </si>
  <si>
    <t>MUEBLE COCINA ISLA TERRA</t>
  </si>
  <si>
    <t>6701146149</t>
  </si>
  <si>
    <t>470301002</t>
  </si>
  <si>
    <t>1355200</t>
  </si>
  <si>
    <t>COMEDOR 4S CELINE GRECO</t>
  </si>
  <si>
    <t>6701146198</t>
  </si>
  <si>
    <t>1447436</t>
  </si>
  <si>
    <t>KIT COCINA ERVA BLANCO 120 CM 6 PUERTAS</t>
  </si>
  <si>
    <t>6701146229</t>
  </si>
  <si>
    <t>33</t>
  </si>
  <si>
    <t>6701145499</t>
  </si>
  <si>
    <t>470701002</t>
  </si>
  <si>
    <t>1391436</t>
  </si>
  <si>
    <t>ESTANTE LUNA LIGHT</t>
  </si>
  <si>
    <t>6701146390</t>
  </si>
  <si>
    <t>1386534</t>
  </si>
  <si>
    <t>COMODA 4C MOBI GRAPHITE</t>
  </si>
  <si>
    <t>6701146411</t>
  </si>
  <si>
    <t>1418322</t>
  </si>
  <si>
    <t>GABINETE CON 5 CAJONES EN MADERA DE PINO</t>
  </si>
  <si>
    <t>6701146417</t>
  </si>
  <si>
    <t>1353898</t>
  </si>
  <si>
    <t>DESPENSA 4P PIECE</t>
  </si>
  <si>
    <t>6701146418</t>
  </si>
  <si>
    <t>6701146447</t>
  </si>
  <si>
    <t>34</t>
  </si>
  <si>
    <t>35</t>
  </si>
  <si>
    <t>6701146577</t>
  </si>
  <si>
    <t>1418413</t>
  </si>
  <si>
    <t>RACK TV MOYAN RUSTIC 75" 2 PUERTAS</t>
  </si>
  <si>
    <t>6701146625</t>
  </si>
  <si>
    <t>1415605</t>
  </si>
  <si>
    <t>MUEBLE AEREO NIDO 160 CM</t>
  </si>
  <si>
    <t>6701146662</t>
  </si>
  <si>
    <t>1410886</t>
  </si>
  <si>
    <t>CLOSET PEQUIM BICOLOR 4P 2C</t>
  </si>
  <si>
    <t>6701146688</t>
  </si>
  <si>
    <t>6701146704</t>
  </si>
  <si>
    <t>1391168</t>
  </si>
  <si>
    <t>CÓMODA EVIDENZA 2P+4C</t>
  </si>
  <si>
    <t>6701146735</t>
  </si>
  <si>
    <t>6701146741</t>
  </si>
  <si>
    <t>6701146743</t>
  </si>
  <si>
    <t>1386539</t>
  </si>
  <si>
    <t>COMODA DOBLE EVO WHITE</t>
  </si>
  <si>
    <t>36</t>
  </si>
  <si>
    <t>6508213863</t>
  </si>
  <si>
    <t>6701146804</t>
  </si>
  <si>
    <t>1418318</t>
  </si>
  <si>
    <t>CÓMODA 4 CAJONES EN MADERA DE PINO A</t>
  </si>
  <si>
    <t>6701146807</t>
  </si>
  <si>
    <t>6701146812</t>
  </si>
  <si>
    <t>6701146826</t>
  </si>
  <si>
    <t>6701146832</t>
  </si>
  <si>
    <t>6701146850</t>
  </si>
  <si>
    <t>470401001</t>
  </si>
  <si>
    <t>1391194</t>
  </si>
  <si>
    <t>CAMA NIDO GANDU 1 PLAZA</t>
  </si>
  <si>
    <t>6701146873</t>
  </si>
  <si>
    <t>410203003</t>
  </si>
  <si>
    <t>1391502</t>
  </si>
  <si>
    <t>VANITORIO AEREO CAETE</t>
  </si>
  <si>
    <t>6701146957</t>
  </si>
  <si>
    <t>1415606</t>
  </si>
  <si>
    <t>MUEBLE AEREO NIDO 120 CM</t>
  </si>
  <si>
    <t>6701146996</t>
  </si>
  <si>
    <t>1386557</t>
  </si>
  <si>
    <t>COMODA WHITE</t>
  </si>
  <si>
    <t>6701147012</t>
  </si>
  <si>
    <t>1230921</t>
  </si>
  <si>
    <t>ESCRITORIO FAVATEX MEGAN CAFE</t>
  </si>
  <si>
    <t>6701147019</t>
  </si>
  <si>
    <t>6701147035</t>
  </si>
  <si>
    <t>1415609</t>
  </si>
  <si>
    <t>KIT COCINA 177 BUCK GREY"</t>
  </si>
  <si>
    <t>6701147044</t>
  </si>
  <si>
    <t>1353891</t>
  </si>
  <si>
    <t>KIT COCINA ABBY 180</t>
  </si>
  <si>
    <t>6701147219</t>
  </si>
  <si>
    <t>1415613</t>
  </si>
  <si>
    <t>MUEBLE AEREO NEW EVANDRO 1O5 CM</t>
  </si>
  <si>
    <t>6701147222</t>
  </si>
  <si>
    <t>1353885</t>
  </si>
  <si>
    <t>MUEBLE COCINA BALCON SHIN 120</t>
  </si>
  <si>
    <t>6701147241</t>
  </si>
  <si>
    <t>1386558</t>
  </si>
  <si>
    <t>CLOSET 1P WHITE</t>
  </si>
  <si>
    <t>6701147242</t>
  </si>
  <si>
    <t>1418406</t>
  </si>
  <si>
    <t>RACK TV MOYAN DARK 75" 2 PUERTAS</t>
  </si>
  <si>
    <t>6701147280</t>
  </si>
  <si>
    <t>6701147281</t>
  </si>
  <si>
    <t>1391188</t>
  </si>
  <si>
    <t>CAMAROTE TRIPLE LONDRES</t>
  </si>
  <si>
    <t>6701145555</t>
  </si>
  <si>
    <t>6701147374</t>
  </si>
  <si>
    <t>1418403</t>
  </si>
  <si>
    <t>COMEDOR LOLA NELLY</t>
  </si>
  <si>
    <t>6701147376</t>
  </si>
  <si>
    <t>1433249</t>
  </si>
  <si>
    <t>CLOSET ROMA GRIS 4 PUERTAS</t>
  </si>
  <si>
    <t>13</t>
  </si>
  <si>
    <t>6701147485</t>
  </si>
  <si>
    <t>6701147533</t>
  </si>
  <si>
    <t>6701146153</t>
  </si>
  <si>
    <t>470303003</t>
  </si>
  <si>
    <t>1187990</t>
  </si>
  <si>
    <t>ESCRITORIO 75.5X120X46.5 CALVI</t>
  </si>
  <si>
    <t>6701146239</t>
  </si>
  <si>
    <t>1391507</t>
  </si>
  <si>
    <t>VANITORIO AEREO CON ESPEJO QUARTZO</t>
  </si>
  <si>
    <t>6701146242</t>
  </si>
  <si>
    <t>1386551</t>
  </si>
  <si>
    <t>RACK TV 75 GRAFITTE MOYAN</t>
  </si>
  <si>
    <t>6701147662</t>
  </si>
  <si>
    <t>6701147685</t>
  </si>
  <si>
    <t>1386545</t>
  </si>
  <si>
    <t>CLOSET 4P MOBI WHITE</t>
  </si>
  <si>
    <t>6701146250</t>
  </si>
  <si>
    <t>6701147782</t>
  </si>
  <si>
    <t>1418400</t>
  </si>
  <si>
    <t>COMEDOR PIA LEONE</t>
  </si>
  <si>
    <t>6701147783</t>
  </si>
  <si>
    <t>6701146266</t>
  </si>
  <si>
    <t>6701147861</t>
  </si>
  <si>
    <t>1433254</t>
  </si>
  <si>
    <t>CLOSET ROMA BLANCO 6 PUERTAS</t>
  </si>
  <si>
    <t>6701147867</t>
  </si>
  <si>
    <t>470407002</t>
  </si>
  <si>
    <t>1356995</t>
  </si>
  <si>
    <t>VELADOR 1C ROMA</t>
  </si>
  <si>
    <t>6701147881</t>
  </si>
  <si>
    <t>6701147961</t>
  </si>
  <si>
    <t>6701146295</t>
  </si>
  <si>
    <t>6701146350</t>
  </si>
  <si>
    <t>6701146381</t>
  </si>
  <si>
    <t>1418307</t>
  </si>
  <si>
    <t>JUEGO COMEDOR 4 PERSONAS EN MDF BEIGE</t>
  </si>
  <si>
    <t>6701146454</t>
  </si>
  <si>
    <t>1433212</t>
  </si>
  <si>
    <t>CLOSET VIVACCE GRIS 3 PUERTAS+2 CAJONES</t>
  </si>
  <si>
    <t>6701146489</t>
  </si>
  <si>
    <t>1356976</t>
  </si>
  <si>
    <t>PANEL TV 42 ROUSE</t>
  </si>
  <si>
    <t>6701148106</t>
  </si>
  <si>
    <t>6701148112</t>
  </si>
  <si>
    <t>6701148130</t>
  </si>
  <si>
    <t>6701148153</t>
  </si>
  <si>
    <t>1391185</t>
  </si>
  <si>
    <t>RACK CARTAGEN 2P</t>
  </si>
  <si>
    <t>6701148182</t>
  </si>
  <si>
    <t>6701148183</t>
  </si>
  <si>
    <t>1386535</t>
  </si>
  <si>
    <t>COMODA 4C MOBI BROWN</t>
  </si>
  <si>
    <t>6701148204</t>
  </si>
  <si>
    <t>470101001</t>
  </si>
  <si>
    <t>1418317</t>
  </si>
  <si>
    <t>HOME TV DE MDP CAFÉ ADMITE HASTA 55"</t>
  </si>
  <si>
    <t>6701148235</t>
  </si>
  <si>
    <t>6701148258</t>
  </si>
  <si>
    <t>6701148262</t>
  </si>
  <si>
    <t>6701146754</t>
  </si>
  <si>
    <t>6701148298</t>
  </si>
  <si>
    <t>6701146760</t>
  </si>
  <si>
    <t>1415618</t>
  </si>
  <si>
    <t>MUEBLE BASE NEW OPIE 120 CM</t>
  </si>
  <si>
    <t>6701148421</t>
  </si>
  <si>
    <t>1386563</t>
  </si>
  <si>
    <t>VELADOR ESPAÑA</t>
  </si>
  <si>
    <t>6701148424</t>
  </si>
  <si>
    <t>1249829</t>
  </si>
  <si>
    <t>ESCRITORO FRANCE</t>
  </si>
  <si>
    <t>6701148437</t>
  </si>
  <si>
    <t>6701148439</t>
  </si>
  <si>
    <t>6701147064</t>
  </si>
  <si>
    <t>6701147148</t>
  </si>
  <si>
    <t>6701147151</t>
  </si>
  <si>
    <t>1447434</t>
  </si>
  <si>
    <t>MUEBLE BASE MIA 120 CM BEIGE</t>
  </si>
  <si>
    <t>6701147304</t>
  </si>
  <si>
    <t>6701147387</t>
  </si>
  <si>
    <t>1433252</t>
  </si>
  <si>
    <t>CLOSET ROMA CAFÉ 4 PUERTAS</t>
  </si>
  <si>
    <t>6701148602</t>
  </si>
  <si>
    <t>6701148625</t>
  </si>
  <si>
    <t>6701145643</t>
  </si>
  <si>
    <t>1357041</t>
  </si>
  <si>
    <t>CLOSET 2P UKO</t>
  </si>
  <si>
    <t>6701145688</t>
  </si>
  <si>
    <t>6701148664</t>
  </si>
  <si>
    <t>1410890</t>
  </si>
  <si>
    <t>CLOSET CRONOS 6P 6C</t>
  </si>
  <si>
    <t>6701148676</t>
  </si>
  <si>
    <t>1391167</t>
  </si>
  <si>
    <t>CÓMODA EVIDENZA LIGHT 2P+4C</t>
  </si>
  <si>
    <t>6701148708</t>
  </si>
  <si>
    <t>1357057</t>
  </si>
  <si>
    <t>COMODA 4C CASTRO</t>
  </si>
  <si>
    <t>6701148710</t>
  </si>
  <si>
    <t>1271421</t>
  </si>
  <si>
    <t>ESCRITORIO OFICINA ESQUINERO REI</t>
  </si>
  <si>
    <t>6701148711</t>
  </si>
  <si>
    <t>6701147403</t>
  </si>
  <si>
    <t>6701148750</t>
  </si>
  <si>
    <t>6701148755</t>
  </si>
  <si>
    <t>6701148756</t>
  </si>
  <si>
    <t>1447441</t>
  </si>
  <si>
    <t>KIT COCINA LEMON GRIS 10 PUERTAS 1 CAJON</t>
  </si>
  <si>
    <t>6701148808</t>
  </si>
  <si>
    <t>6701148814</t>
  </si>
  <si>
    <t>1353893</t>
  </si>
  <si>
    <t>KIT COCINA PIECE 140</t>
  </si>
  <si>
    <t>6701148876</t>
  </si>
  <si>
    <t>6701148904</t>
  </si>
  <si>
    <t>6701148920</t>
  </si>
  <si>
    <t>1386560</t>
  </si>
  <si>
    <t>RACK TV SUSAN 40</t>
  </si>
  <si>
    <t>6701148946</t>
  </si>
  <si>
    <t>470202002</t>
  </si>
  <si>
    <t>1418316</t>
  </si>
  <si>
    <t>ZAPATERA EN MPD COLOR BLANCO 2 PUERTAS</t>
  </si>
  <si>
    <t>6701148954</t>
  </si>
  <si>
    <t>6701145851</t>
  </si>
  <si>
    <t>6701145856</t>
  </si>
  <si>
    <t>6701145952</t>
  </si>
  <si>
    <t>1447432</t>
  </si>
  <si>
    <t>DESPENSA MIA 4 PUERTAS BEIGE</t>
  </si>
  <si>
    <t>6701146112</t>
  </si>
  <si>
    <t>6701147566</t>
  </si>
  <si>
    <t>1391166</t>
  </si>
  <si>
    <t>CÓMODA EVIDENZA RUSTIC 2P+4C</t>
  </si>
  <si>
    <t>6701147619</t>
  </si>
  <si>
    <t>6701147709</t>
  </si>
  <si>
    <t>6701147838</t>
  </si>
  <si>
    <t>6701147974</t>
  </si>
  <si>
    <t>6701148022</t>
  </si>
  <si>
    <t>6701148044</t>
  </si>
  <si>
    <t>1353888</t>
  </si>
  <si>
    <t>MUEBLE COCINA BALCON EVA 105</t>
  </si>
  <si>
    <t>6701148085</t>
  </si>
  <si>
    <t>6701148088</t>
  </si>
  <si>
    <t>6701148275</t>
  </si>
  <si>
    <t>1357056</t>
  </si>
  <si>
    <t>COMODA BELIZE 4C</t>
  </si>
  <si>
    <t>6701148380</t>
  </si>
  <si>
    <t>6701149206</t>
  </si>
  <si>
    <t>1410874</t>
  </si>
  <si>
    <t>RACK TV LE MANS LIGHT 55" 2P</t>
  </si>
  <si>
    <t>6701148463</t>
  </si>
  <si>
    <t>6701149244</t>
  </si>
  <si>
    <t>6701148464</t>
  </si>
  <si>
    <t>6701148473</t>
  </si>
  <si>
    <t>6701149314</t>
  </si>
  <si>
    <t>6701149332</t>
  </si>
  <si>
    <t>6701148490</t>
  </si>
  <si>
    <t>6701149401</t>
  </si>
  <si>
    <t>1391400</t>
  </si>
  <si>
    <t>KIT COCINA TOPAZIO LIGHT</t>
  </si>
  <si>
    <t>6701149444</t>
  </si>
  <si>
    <t>6701148498</t>
  </si>
  <si>
    <t>6701148641</t>
  </si>
  <si>
    <t>6701148648</t>
  </si>
  <si>
    <t>1415614</t>
  </si>
  <si>
    <t>MUEBLE BASE NEW EVANDRO 105 CM</t>
  </si>
  <si>
    <t>6701148740</t>
  </si>
  <si>
    <t>6701149728</t>
  </si>
  <si>
    <t>6701148972</t>
  </si>
  <si>
    <t>1391513</t>
  </si>
  <si>
    <t>VANITORIO ORQUÍDEA BLUE</t>
  </si>
  <si>
    <t>6701148973</t>
  </si>
  <si>
    <t>1391514</t>
  </si>
  <si>
    <t>VANITORIO ORQUÍDEA</t>
  </si>
  <si>
    <t>6701147547</t>
  </si>
  <si>
    <t>6701149804</t>
  </si>
  <si>
    <t>6701150001</t>
  </si>
  <si>
    <t>6701149053</t>
  </si>
  <si>
    <t>470702003</t>
  </si>
  <si>
    <t>1263284</t>
  </si>
  <si>
    <t>ESCRITORIO GAMER MARCUS</t>
  </si>
  <si>
    <t>6701149057</t>
  </si>
  <si>
    <t>1134635</t>
  </si>
  <si>
    <t>BAR ESQUINERO LONTUE 175X40X40</t>
  </si>
  <si>
    <t>6701150109</t>
  </si>
  <si>
    <t>6701150110</t>
  </si>
  <si>
    <t>6701150111</t>
  </si>
  <si>
    <t>1386544</t>
  </si>
  <si>
    <t>CLOSET 4P MOBI BROWN</t>
  </si>
  <si>
    <t>6701150116</t>
  </si>
  <si>
    <t>1381312</t>
  </si>
  <si>
    <t>MUEBLE BASE OPIE GRAFITO 120 CM</t>
  </si>
  <si>
    <t>6701150120</t>
  </si>
  <si>
    <t>6701149061</t>
  </si>
  <si>
    <t>6701149066</t>
  </si>
  <si>
    <t>6701149083</t>
  </si>
  <si>
    <t>6701149089</t>
  </si>
  <si>
    <t>6701149097</t>
  </si>
  <si>
    <t>6701149113</t>
  </si>
  <si>
    <t>6701149137</t>
  </si>
  <si>
    <t>6701149163</t>
  </si>
  <si>
    <t>6701149220</t>
  </si>
  <si>
    <t>1410876</t>
  </si>
  <si>
    <t>RACK TV CONPENHAGUE LIGTH 55"</t>
  </si>
  <si>
    <t>6701149264</t>
  </si>
  <si>
    <t>6701149284</t>
  </si>
  <si>
    <t>1424560</t>
  </si>
  <si>
    <t>COMEDOR RECTANGULAR PARA 6 PERSONAS</t>
  </si>
  <si>
    <t>6701149362</t>
  </si>
  <si>
    <t>6701150457</t>
  </si>
  <si>
    <t>1353886</t>
  </si>
  <si>
    <t>MUEBLE COCINA AEREO SHIN 120</t>
  </si>
  <si>
    <t>6701150463</t>
  </si>
  <si>
    <t>6701149460</t>
  </si>
  <si>
    <t>6701149563</t>
  </si>
  <si>
    <t>6701149700</t>
  </si>
  <si>
    <t>1391519</t>
  </si>
  <si>
    <t>VANITORIO AEREO LIS DARK</t>
  </si>
  <si>
    <t>6701150545</t>
  </si>
  <si>
    <t>6701150550</t>
  </si>
  <si>
    <t>6701150575</t>
  </si>
  <si>
    <t>6701150582</t>
  </si>
  <si>
    <t>6701149704</t>
  </si>
  <si>
    <t>1187988</t>
  </si>
  <si>
    <t>ESCRITORIO 75.5X135/119X45 FEZ</t>
  </si>
  <si>
    <t>6701149739</t>
  </si>
  <si>
    <t>6701149801</t>
  </si>
  <si>
    <t>6701149803</t>
  </si>
  <si>
    <t>1353889</t>
  </si>
  <si>
    <t>MUEBLE COCINA AEREO EVA 105</t>
  </si>
  <si>
    <t>6701148992</t>
  </si>
  <si>
    <t>6701148993</t>
  </si>
  <si>
    <t>6701149051</t>
  </si>
  <si>
    <t>6701150098</t>
  </si>
  <si>
    <t>6701150141</t>
  </si>
  <si>
    <t>1353894</t>
  </si>
  <si>
    <t>KIT COCINA PIECE 120</t>
  </si>
  <si>
    <t>6701150153</t>
  </si>
  <si>
    <t>1390396</t>
  </si>
  <si>
    <t>VANITORIO HORTENSIA LIGHT</t>
  </si>
  <si>
    <t>6701150163</t>
  </si>
  <si>
    <t>6701150860</t>
  </si>
  <si>
    <t>6701150188</t>
  </si>
  <si>
    <t>6701150249</t>
  </si>
  <si>
    <t>6701150944</t>
  </si>
  <si>
    <t>6701150950</t>
  </si>
  <si>
    <t>6701150974</t>
  </si>
  <si>
    <t>6701150287</t>
  </si>
  <si>
    <t>6701150289</t>
  </si>
  <si>
    <t>1417092</t>
  </si>
  <si>
    <t>RACK TV EN MDF COLOR BEIGE HASTA 65"</t>
  </si>
  <si>
    <t>6701151049</t>
  </si>
  <si>
    <t>1355097</t>
  </si>
  <si>
    <t>COMEDOR 4S JOHN GRECO</t>
  </si>
  <si>
    <t>6701151065</t>
  </si>
  <si>
    <t>6701151086</t>
  </si>
  <si>
    <t>1415620</t>
  </si>
  <si>
    <t>MUEBLE BASE NEW OPIE GRAFITO 120 CM</t>
  </si>
  <si>
    <t>6701151087</t>
  </si>
  <si>
    <t>1381309</t>
  </si>
  <si>
    <t>MUEBLE AEREO EVANDRO GRAFITO 1O5 CM</t>
  </si>
  <si>
    <t>6701151089</t>
  </si>
  <si>
    <t>1415619</t>
  </si>
  <si>
    <t>MUEBLE AEREO NEW OPIE GRAFITO 113 CM</t>
  </si>
  <si>
    <t>6701150322</t>
  </si>
  <si>
    <t>1353899</t>
  </si>
  <si>
    <t>DESPENAS 2P ONE</t>
  </si>
  <si>
    <t>6701151132</t>
  </si>
  <si>
    <t>6701151167</t>
  </si>
  <si>
    <t>1433255</t>
  </si>
  <si>
    <t>CLOSET ROMA CREMA 6 PUERTAS</t>
  </si>
  <si>
    <t>6701151189</t>
  </si>
  <si>
    <t>1391097</t>
  </si>
  <si>
    <t>KIT COCINA EMILLY DARK</t>
  </si>
  <si>
    <t>6701151191</t>
  </si>
  <si>
    <t>6701151192</t>
  </si>
  <si>
    <t>410302003</t>
  </si>
  <si>
    <t>1433162</t>
  </si>
  <si>
    <t>MUEBLE AEREO MADRI CAFÉ</t>
  </si>
  <si>
    <t>6701151199</t>
  </si>
  <si>
    <t>6701151219</t>
  </si>
  <si>
    <t>6701150371</t>
  </si>
  <si>
    <t>6701150373</t>
  </si>
  <si>
    <t>6701150400</t>
  </si>
  <si>
    <t>6701150426</t>
  </si>
  <si>
    <t>1356987</t>
  </si>
  <si>
    <t>ZAPATERA 3P NICK</t>
  </si>
  <si>
    <t>6701150478</t>
  </si>
  <si>
    <t>6701150485</t>
  </si>
  <si>
    <t>6701151420</t>
  </si>
  <si>
    <t>1391645</t>
  </si>
  <si>
    <t>JUEGO DE COMEDOR LILO LEONE</t>
  </si>
  <si>
    <t>6701151429</t>
  </si>
  <si>
    <t>1391653</t>
  </si>
  <si>
    <t>CLOSET DENVER 2P</t>
  </si>
  <si>
    <t>6701151430</t>
  </si>
  <si>
    <t>1418315</t>
  </si>
  <si>
    <t>ZAPATERA EN MPD COLOR BLANCO 3 PUERTAS</t>
  </si>
  <si>
    <t>6701151535</t>
  </si>
  <si>
    <t>1447437</t>
  </si>
  <si>
    <t>KIT COCINA ERVA GRIS 90 CM 4 PUERTAS</t>
  </si>
  <si>
    <t>6701150488</t>
  </si>
  <si>
    <t>6701150600</t>
  </si>
  <si>
    <t>6701150602</t>
  </si>
  <si>
    <t>1410885</t>
  </si>
  <si>
    <t>CLOSET PEQUIM BICOLOR 6P 2C</t>
  </si>
  <si>
    <t>6701151751</t>
  </si>
  <si>
    <t>6701151802</t>
  </si>
  <si>
    <t>6701150610</t>
  </si>
  <si>
    <t>6701150614</t>
  </si>
  <si>
    <t>6701150681</t>
  </si>
  <si>
    <t>1447435</t>
  </si>
  <si>
    <t>KIT COCINA ERVA GRIS 120 CM 6 PUERTAS</t>
  </si>
  <si>
    <t>6701151912</t>
  </si>
  <si>
    <t>1391504</t>
  </si>
  <si>
    <t>VANITORIO AEREO MARGARIDA NUDE</t>
  </si>
  <si>
    <t>6701150096</t>
  </si>
  <si>
    <t>6701150682</t>
  </si>
  <si>
    <t>6701150704</t>
  </si>
  <si>
    <t>1353875</t>
  </si>
  <si>
    <t>MESA DE COCINA CONY</t>
  </si>
  <si>
    <t>6701150744</t>
  </si>
  <si>
    <t>6701150786</t>
  </si>
  <si>
    <t>6701150788</t>
  </si>
  <si>
    <t>6701150890</t>
  </si>
  <si>
    <t>6701150920</t>
  </si>
  <si>
    <t>1391421</t>
  </si>
  <si>
    <t>COMEDOR CELINA ITALIA LIA 6S</t>
  </si>
  <si>
    <t>6701151027</t>
  </si>
  <si>
    <t>6701151028</t>
  </si>
  <si>
    <t>6701151125</t>
  </si>
  <si>
    <t>6701151262</t>
  </si>
  <si>
    <t>6701152006</t>
  </si>
  <si>
    <t>6701151362</t>
  </si>
  <si>
    <t>6701151601</t>
  </si>
  <si>
    <t>6701151610</t>
  </si>
  <si>
    <t>6701151315</t>
  </si>
  <si>
    <t>6701151317</t>
  </si>
  <si>
    <t>6701151320</t>
  </si>
  <si>
    <t>6701151346</t>
  </si>
  <si>
    <t>6701151731</t>
  </si>
  <si>
    <t>6701151828</t>
  </si>
  <si>
    <t>1381310</t>
  </si>
  <si>
    <t>MUEBLE BASE EVANDRO GRAFITO 105 CM</t>
  </si>
  <si>
    <t>6701151832</t>
  </si>
  <si>
    <t>1415615</t>
  </si>
  <si>
    <t>MUEBLE AEREO NEW EVANDRO GRAFITO 1O5 CM</t>
  </si>
  <si>
    <t>6701150719</t>
  </si>
  <si>
    <t>6508233326</t>
  </si>
  <si>
    <t>6701151556</t>
  </si>
  <si>
    <t>1433163</t>
  </si>
  <si>
    <t>KIT COCINA MADRI SIMPLE CAFÉ</t>
  </si>
  <si>
    <t>6701151849</t>
  </si>
  <si>
    <t>6701152062</t>
  </si>
  <si>
    <t>1356999</t>
  </si>
  <si>
    <t>VELADOR 1C TOMAS</t>
  </si>
  <si>
    <t>6701152272</t>
  </si>
  <si>
    <t>1410881</t>
  </si>
  <si>
    <t>CLOSET PEQUIM LIGHT 3P 2C</t>
  </si>
  <si>
    <t>16</t>
  </si>
  <si>
    <t>6701152474</t>
  </si>
  <si>
    <t>6701152574</t>
  </si>
  <si>
    <t>6701153215</t>
  </si>
  <si>
    <t>6701151664</t>
  </si>
  <si>
    <t>6007534456</t>
  </si>
  <si>
    <t>ZPNB</t>
  </si>
  <si>
    <t>E633</t>
  </si>
  <si>
    <t>Local</t>
  </si>
  <si>
    <t>6701153306</t>
  </si>
  <si>
    <t>6701153308</t>
  </si>
  <si>
    <t>6701153318</t>
  </si>
  <si>
    <t>1391506</t>
  </si>
  <si>
    <t>VANITORIO AEREO JASMIM</t>
  </si>
  <si>
    <t>6701153445</t>
  </si>
  <si>
    <t>6701153464</t>
  </si>
  <si>
    <t>6701153518</t>
  </si>
  <si>
    <t>6701153574</t>
  </si>
  <si>
    <t>1415617</t>
  </si>
  <si>
    <t>MUEBLE AEREO NEW OPIE 113 CM</t>
  </si>
  <si>
    <t>6701153586</t>
  </si>
  <si>
    <t>14</t>
  </si>
  <si>
    <t>15</t>
  </si>
  <si>
    <t>6701152396</t>
  </si>
  <si>
    <t>6701153870</t>
  </si>
  <si>
    <t>6701153873</t>
  </si>
  <si>
    <t>1418336</t>
  </si>
  <si>
    <t>PANEL DE MDF COLOR CAFÉ HASTA 60"</t>
  </si>
  <si>
    <t>6701152398</t>
  </si>
  <si>
    <t>1391517</t>
  </si>
  <si>
    <t>VANITORIO AEREO ASTER 80 LIGHT</t>
  </si>
  <si>
    <t>6701154049</t>
  </si>
  <si>
    <t>1447433</t>
  </si>
  <si>
    <t>MUEBLE AEREO MIA 120 CM BEIGE</t>
  </si>
  <si>
    <t>6701152548</t>
  </si>
  <si>
    <t>6701154083</t>
  </si>
  <si>
    <t>6701152554</t>
  </si>
  <si>
    <t>6701152587</t>
  </si>
  <si>
    <t>1391438</t>
  </si>
  <si>
    <t>CAMA DOMI 1 PLAZA</t>
  </si>
  <si>
    <t>6701152667</t>
  </si>
  <si>
    <t>6701152668</t>
  </si>
  <si>
    <t>1410877</t>
  </si>
  <si>
    <t>RACK TV OSLO LIGHT 55" 2P</t>
  </si>
  <si>
    <t>6701153035</t>
  </si>
  <si>
    <t>6701153205</t>
  </si>
  <si>
    <t>6701153209</t>
  </si>
  <si>
    <t>6701154394</t>
  </si>
  <si>
    <t>1433222</t>
  </si>
  <si>
    <t>CÓMODA DUETO 10 CAJONES</t>
  </si>
  <si>
    <t>6701154396</t>
  </si>
  <si>
    <t>6701154420</t>
  </si>
  <si>
    <t>6701154432</t>
  </si>
  <si>
    <t>6701154478</t>
  </si>
  <si>
    <t>470501003</t>
  </si>
  <si>
    <t>1418335</t>
  </si>
  <si>
    <t>MESA DE CENTRO EN MDF COLOR BLANCO</t>
  </si>
  <si>
    <t>6701154485</t>
  </si>
  <si>
    <t>6701153249</t>
  </si>
  <si>
    <t>6701153262</t>
  </si>
  <si>
    <t>6701151876</t>
  </si>
  <si>
    <t>6701154566</t>
  </si>
  <si>
    <t>1356993</t>
  </si>
  <si>
    <t>VELADOR LISSE</t>
  </si>
  <si>
    <t>6701154885</t>
  </si>
  <si>
    <t>6701153430</t>
  </si>
  <si>
    <t>6701153607</t>
  </si>
  <si>
    <t>6701155020</t>
  </si>
  <si>
    <t>6701153628</t>
  </si>
  <si>
    <t>6701155117</t>
  </si>
  <si>
    <t>6701152385</t>
  </si>
  <si>
    <t>6701155133</t>
  </si>
  <si>
    <t>1415602</t>
  </si>
  <si>
    <t>MUEBLE BASE MIA 12O CM</t>
  </si>
  <si>
    <t>6701155134</t>
  </si>
  <si>
    <t>1415601</t>
  </si>
  <si>
    <t>MUEBLE AEREO MIA 12O CM</t>
  </si>
  <si>
    <t>6701155164</t>
  </si>
  <si>
    <t>6701155167</t>
  </si>
  <si>
    <t>6701155186</t>
  </si>
  <si>
    <t>6701155187</t>
  </si>
  <si>
    <t>6701155223</t>
  </si>
  <si>
    <t>6701155238</t>
  </si>
  <si>
    <t>6701155382</t>
  </si>
  <si>
    <t>1391500</t>
  </si>
  <si>
    <t>VANITORIO AEREO ORQUIDEA 80 LIGHT</t>
  </si>
  <si>
    <t>6701153938</t>
  </si>
  <si>
    <t>6701154001</t>
  </si>
  <si>
    <t>6701155416</t>
  </si>
  <si>
    <t>6701154057</t>
  </si>
  <si>
    <t>6701154086</t>
  </si>
  <si>
    <t>6701154091</t>
  </si>
  <si>
    <t>6701155485</t>
  </si>
  <si>
    <t>1418291</t>
  </si>
  <si>
    <t>COMEDOR ITALIA LIA 8S</t>
  </si>
  <si>
    <t>6701155520</t>
  </si>
  <si>
    <t>6701155527</t>
  </si>
  <si>
    <t>6701154106</t>
  </si>
  <si>
    <t>6701154595</t>
  </si>
  <si>
    <t>1356998</t>
  </si>
  <si>
    <t>VELADOR 2C TOMAS</t>
  </si>
  <si>
    <t>6701154603</t>
  </si>
  <si>
    <t>6701154658</t>
  </si>
  <si>
    <t>6701154672</t>
  </si>
  <si>
    <t>6701154710</t>
  </si>
  <si>
    <t>6701154714</t>
  </si>
  <si>
    <t>6701151950</t>
  </si>
  <si>
    <t>6701151969</t>
  </si>
  <si>
    <t>6701154778</t>
  </si>
  <si>
    <t>6701152317</t>
  </si>
  <si>
    <t>6701154851</t>
  </si>
  <si>
    <t>1353874</t>
  </si>
  <si>
    <t>MUEBLE AUXILIAR MONTY</t>
  </si>
  <si>
    <t>6701153406</t>
  </si>
  <si>
    <t>6701153106</t>
  </si>
  <si>
    <t>1391403</t>
  </si>
  <si>
    <t>MESA DE COCINA PLEGABLE</t>
  </si>
  <si>
    <t>6701153177</t>
  </si>
  <si>
    <t>6701155612</t>
  </si>
  <si>
    <t>6701155638</t>
  </si>
  <si>
    <t>6701155645</t>
  </si>
  <si>
    <t>6701155648</t>
  </si>
  <si>
    <t>6701155859</t>
  </si>
  <si>
    <t>1410880</t>
  </si>
  <si>
    <t>CLOSET PEQUIM LIGHT 4P 2C</t>
  </si>
  <si>
    <t>6701155860</t>
  </si>
  <si>
    <t>1433220</t>
  </si>
  <si>
    <t>CÓMODA CAPRI GRIS 2 PUERTAS+ 4 CAJONES</t>
  </si>
  <si>
    <t>6701155873</t>
  </si>
  <si>
    <t>6701154264</t>
  </si>
  <si>
    <t>1433251</t>
  </si>
  <si>
    <t>CLOSET ROMA CREMA 4 PUERTAS</t>
  </si>
  <si>
    <t>6701154267</t>
  </si>
  <si>
    <t>6701155924</t>
  </si>
  <si>
    <t>6701154276</t>
  </si>
  <si>
    <t>470501002</t>
  </si>
  <si>
    <t>1391621</t>
  </si>
  <si>
    <t>MESA DE CENTRO CHARLOTE</t>
  </si>
  <si>
    <t>6701154339</t>
  </si>
  <si>
    <t>410302006</t>
  </si>
  <si>
    <t>1381313</t>
  </si>
  <si>
    <t>KIT COCINA LEBLON</t>
  </si>
  <si>
    <t>6701156008</t>
  </si>
  <si>
    <t>6701156030</t>
  </si>
  <si>
    <t>6701154514</t>
  </si>
  <si>
    <t>6701154517</t>
  </si>
  <si>
    <t>6701156068</t>
  </si>
  <si>
    <t>6701156070</t>
  </si>
  <si>
    <t>6701154555</t>
  </si>
  <si>
    <t>1386564</t>
  </si>
  <si>
    <t>PANEL BENTO 60</t>
  </si>
  <si>
    <t>6701154751</t>
  </si>
  <si>
    <t>6701154776</t>
  </si>
  <si>
    <t>6701154805</t>
  </si>
  <si>
    <t>1391516</t>
  </si>
  <si>
    <t>VANITORIO AEREO ASTER 80 GREY</t>
  </si>
  <si>
    <t>6701154868</t>
  </si>
  <si>
    <t>6701154918</t>
  </si>
  <si>
    <t>6701156315</t>
  </si>
  <si>
    <t>6701154986</t>
  </si>
  <si>
    <t>6701155064</t>
  </si>
  <si>
    <t>1284742</t>
  </si>
  <si>
    <t>RACK BLACK</t>
  </si>
  <si>
    <t>6701153734</t>
  </si>
  <si>
    <t>6701153861</t>
  </si>
  <si>
    <t>6701153863</t>
  </si>
  <si>
    <t>6701155405</t>
  </si>
  <si>
    <t>6701155433</t>
  </si>
  <si>
    <t>6701156476</t>
  </si>
  <si>
    <t>1417089</t>
  </si>
  <si>
    <t>PANEL DE MDF COLOR BEIGE ADMITE 65"</t>
  </si>
  <si>
    <t>6701156477</t>
  </si>
  <si>
    <t>6701155436</t>
  </si>
  <si>
    <t>6701155438</t>
  </si>
  <si>
    <t>6701155662</t>
  </si>
  <si>
    <t>6701155696</t>
  </si>
  <si>
    <t>6701155764</t>
  </si>
  <si>
    <t>6701155767</t>
  </si>
  <si>
    <t>6701155779</t>
  </si>
  <si>
    <t>6701155790</t>
  </si>
  <si>
    <t>6701156525</t>
  </si>
  <si>
    <t>6701156545</t>
  </si>
  <si>
    <t>1418289</t>
  </si>
  <si>
    <t>COMEDOR RUBI LIA</t>
  </si>
  <si>
    <t>6701155905</t>
  </si>
  <si>
    <t>6701156629</t>
  </si>
  <si>
    <t>6701155906</t>
  </si>
  <si>
    <t>6701156041</t>
  </si>
  <si>
    <t>6701156813</t>
  </si>
  <si>
    <t>6701156853</t>
  </si>
  <si>
    <t>6701156058</t>
  </si>
  <si>
    <t>6701156892</t>
  </si>
  <si>
    <t>6701156897</t>
  </si>
  <si>
    <t>6701156903</t>
  </si>
  <si>
    <t>1230954</t>
  </si>
  <si>
    <t>KIT ESCRITORIO FAVATEX AMELIA</t>
  </si>
  <si>
    <t>6701156913</t>
  </si>
  <si>
    <t>1353876</t>
  </si>
  <si>
    <t>MUEBLE AUXILIAR TAMARA</t>
  </si>
  <si>
    <t>6701156924</t>
  </si>
  <si>
    <t>6701156989</t>
  </si>
  <si>
    <t>6701152937</t>
  </si>
  <si>
    <t>1353892</t>
  </si>
  <si>
    <t>KIT COCINA PIECE 160</t>
  </si>
  <si>
    <t>6701152949</t>
  </si>
  <si>
    <t>6701156707</t>
  </si>
  <si>
    <t>6701156718</t>
  </si>
  <si>
    <t>6701157012</t>
  </si>
  <si>
    <t>1391437</t>
  </si>
  <si>
    <t>CAMA FOX 1 PLAZA</t>
  </si>
  <si>
    <t>6701157024</t>
  </si>
  <si>
    <t>6701156207</t>
  </si>
  <si>
    <t>6701157082</t>
  </si>
  <si>
    <t>1417097</t>
  </si>
  <si>
    <t>PANEL DE MDF COLOR CAFÉ ADMITE HASTA 55"</t>
  </si>
  <si>
    <t>6701157090</t>
  </si>
  <si>
    <t>1357051</t>
  </si>
  <si>
    <t>CLOSET CASTRO CAPELINA 4P</t>
  </si>
  <si>
    <t>6701157121</t>
  </si>
  <si>
    <t>6701156221</t>
  </si>
  <si>
    <t>6701155988</t>
  </si>
  <si>
    <t>6701156758</t>
  </si>
  <si>
    <t>6701156269</t>
  </si>
  <si>
    <t>470303001</t>
  </si>
  <si>
    <t>1357028</t>
  </si>
  <si>
    <t>BAR TOKYO</t>
  </si>
  <si>
    <t>6701157467</t>
  </si>
  <si>
    <t>6701155130</t>
  </si>
  <si>
    <t>6701155392</t>
  </si>
  <si>
    <t>6701156459</t>
  </si>
  <si>
    <t>6701156484</t>
  </si>
  <si>
    <t>6701157603</t>
  </si>
  <si>
    <t>1433258</t>
  </si>
  <si>
    <t>RACK FLOW 70"</t>
  </si>
  <si>
    <t>6701157608</t>
  </si>
  <si>
    <t>6701157323</t>
  </si>
  <si>
    <t>6701157330</t>
  </si>
  <si>
    <t>6701156275</t>
  </si>
  <si>
    <t>1433256</t>
  </si>
  <si>
    <t>CLOSET ROMA CAFÉ 6 PUERTAS</t>
  </si>
  <si>
    <t>6701157637</t>
  </si>
  <si>
    <t>6701157664</t>
  </si>
  <si>
    <t>6701157731</t>
  </si>
  <si>
    <t>1355099</t>
  </si>
  <si>
    <t>COMEDOR 4S CELINE LEONE</t>
  </si>
  <si>
    <t>6701156510</t>
  </si>
  <si>
    <t>6701157820</t>
  </si>
  <si>
    <t>6701156592</t>
  </si>
  <si>
    <t>6701156645</t>
  </si>
  <si>
    <t>6701158014</t>
  </si>
  <si>
    <t>6701156736</t>
  </si>
  <si>
    <t>6701156789</t>
  </si>
  <si>
    <t>6701156800</t>
  </si>
  <si>
    <t>6701157413</t>
  </si>
  <si>
    <t>6701156873</t>
  </si>
  <si>
    <t>6701157048</t>
  </si>
  <si>
    <t>6701157055</t>
  </si>
  <si>
    <t>1356988</t>
  </si>
  <si>
    <t>ZAPATERA 2P NICK</t>
  </si>
  <si>
    <t>6701157124</t>
  </si>
  <si>
    <t>6701157153</t>
  </si>
  <si>
    <t>6701157207</t>
  </si>
  <si>
    <t>6701157675</t>
  </si>
  <si>
    <t>6701157770</t>
  </si>
  <si>
    <t>6701157506</t>
  </si>
  <si>
    <t>6701157351</t>
  </si>
  <si>
    <t>6701157373</t>
  </si>
  <si>
    <t>6701156346</t>
  </si>
  <si>
    <t>6701157376</t>
  </si>
  <si>
    <t>6701156446</t>
  </si>
  <si>
    <t>6701156452</t>
  </si>
  <si>
    <t>6701156448</t>
  </si>
  <si>
    <t>6701158894</t>
  </si>
  <si>
    <t>6701159007</t>
  </si>
  <si>
    <t>1418323</t>
  </si>
  <si>
    <t>CÓMODA 3 + 3 CAJONES EN MADERA DE PINO A</t>
  </si>
  <si>
    <t>6701166030</t>
  </si>
  <si>
    <t>6701166038</t>
  </si>
  <si>
    <t>6701166039</t>
  </si>
  <si>
    <t>6701166268</t>
  </si>
  <si>
    <t>1415611</t>
  </si>
  <si>
    <t>KIT COCINA MADRI RUSTIC</t>
  </si>
  <si>
    <t>6701159710</t>
  </si>
  <si>
    <t>6701159815</t>
  </si>
  <si>
    <t>6508276933</t>
  </si>
  <si>
    <t>50</t>
  </si>
  <si>
    <t>6701166395</t>
  </si>
  <si>
    <t>1298021</t>
  </si>
  <si>
    <t>ESCRITORIO ANNA BLANCO</t>
  </si>
  <si>
    <t>51</t>
  </si>
  <si>
    <t>6701166553</t>
  </si>
  <si>
    <t>6701166562</t>
  </si>
  <si>
    <t>6701166565</t>
  </si>
  <si>
    <t>6701166567</t>
  </si>
  <si>
    <t>6701166583</t>
  </si>
  <si>
    <t>52</t>
  </si>
  <si>
    <t>6701166635</t>
  </si>
  <si>
    <t>6701166643</t>
  </si>
  <si>
    <t>1410879</t>
  </si>
  <si>
    <t>CLOSET PEQUIM LIGTH 6P 2C</t>
  </si>
  <si>
    <t>6701166664</t>
  </si>
  <si>
    <t>6701166666</t>
  </si>
  <si>
    <t>6701166673</t>
  </si>
  <si>
    <t>1386543</t>
  </si>
  <si>
    <t>CLOSET 4P MOBI GRAPHITE</t>
  </si>
  <si>
    <t>53</t>
  </si>
  <si>
    <t>6701166713</t>
  </si>
  <si>
    <t>6701166732</t>
  </si>
  <si>
    <t>6701166734</t>
  </si>
  <si>
    <t>6701166749</t>
  </si>
  <si>
    <t>6701166764</t>
  </si>
  <si>
    <t>1391422</t>
  </si>
  <si>
    <t>COMEDOR ARGO LIA 6S</t>
  </si>
  <si>
    <t>6701166811</t>
  </si>
  <si>
    <t>1433244</t>
  </si>
  <si>
    <t>VELADOR SOLE GRIS 2 CAJONES</t>
  </si>
  <si>
    <t>6701166815</t>
  </si>
  <si>
    <t>6701166823</t>
  </si>
  <si>
    <t>6701166976</t>
  </si>
  <si>
    <t>6701166877</t>
  </si>
  <si>
    <t>1433221</t>
  </si>
  <si>
    <t>CÓMODA DUETO BLANCO 10 CAJONES</t>
  </si>
  <si>
    <t>6701166882</t>
  </si>
  <si>
    <t>6701166885</t>
  </si>
  <si>
    <t>6701167099</t>
  </si>
  <si>
    <t>1415600</t>
  </si>
  <si>
    <t>DESPENSA MIA 4 PUERTAS</t>
  </si>
  <si>
    <t>6701167106</t>
  </si>
  <si>
    <t>6701167119</t>
  </si>
  <si>
    <t>6701167213</t>
  </si>
  <si>
    <t>6701167230</t>
  </si>
  <si>
    <t>6701166272</t>
  </si>
  <si>
    <t>6701166276</t>
  </si>
  <si>
    <t>6701166295</t>
  </si>
  <si>
    <t>1386542</t>
  </si>
  <si>
    <t>CLOSET 6P MOBI WHITE</t>
  </si>
  <si>
    <t>6701167295</t>
  </si>
  <si>
    <t>1391626</t>
  </si>
  <si>
    <t>RACK ZARA 1800X600</t>
  </si>
  <si>
    <t>6701167298</t>
  </si>
  <si>
    <t>6701167313</t>
  </si>
  <si>
    <t>1433193</t>
  </si>
  <si>
    <t>VELADOR SOLE 2 CAJONES</t>
  </si>
  <si>
    <t>6701167352</t>
  </si>
  <si>
    <t>6701167357</t>
  </si>
  <si>
    <t>1391501</t>
  </si>
  <si>
    <t>VANITORIO AEREO ASTER 60 GREY</t>
  </si>
  <si>
    <t>6701166478</t>
  </si>
  <si>
    <t>1187989</t>
  </si>
  <si>
    <t>ESCRITORIO 75.5X130X45 OVIEDO</t>
  </si>
  <si>
    <t>6701166594</t>
  </si>
  <si>
    <t>6701167378</t>
  </si>
  <si>
    <t>6701167388</t>
  </si>
  <si>
    <t>6701167393</t>
  </si>
  <si>
    <t>6701166684</t>
  </si>
  <si>
    <t>1386562</t>
  </si>
  <si>
    <t>ESCRITORIO GRAFFITTE</t>
  </si>
  <si>
    <t>6701167408</t>
  </si>
  <si>
    <t>1399254</t>
  </si>
  <si>
    <t>VANITORIO AEREO LIS GREY</t>
  </si>
  <si>
    <t>6701167410</t>
  </si>
  <si>
    <t>6701167433</t>
  </si>
  <si>
    <t>6701167439</t>
  </si>
  <si>
    <t>1386540</t>
  </si>
  <si>
    <t>CLOSET 6P MOBI GRAPHITE</t>
  </si>
  <si>
    <t>6701167462</t>
  </si>
  <si>
    <t>6701167478</t>
  </si>
  <si>
    <t>6701166846</t>
  </si>
  <si>
    <t>6701167633</t>
  </si>
  <si>
    <t>6701166914</t>
  </si>
  <si>
    <t>6701167180</t>
  </si>
  <si>
    <t>6701166897</t>
  </si>
  <si>
    <t>6701167781</t>
  </si>
  <si>
    <t>6701167812</t>
  </si>
  <si>
    <t>6701167841</t>
  </si>
  <si>
    <t>1418313</t>
  </si>
  <si>
    <t>ESCRITORIO EN MDP COLOR CAFÉ</t>
  </si>
  <si>
    <t>6701167867</t>
  </si>
  <si>
    <t>6701168138</t>
  </si>
  <si>
    <t>6701168179</t>
  </si>
  <si>
    <t>6701168239</t>
  </si>
  <si>
    <t>6701168428</t>
  </si>
  <si>
    <t>6701166955</t>
  </si>
  <si>
    <t>1357038</t>
  </si>
  <si>
    <t>CLOSET CASTRO 4P</t>
  </si>
  <si>
    <t>6701168602</t>
  </si>
  <si>
    <t>6701168671</t>
  </si>
  <si>
    <t>6701168675</t>
  </si>
  <si>
    <t>6701168704</t>
  </si>
  <si>
    <t>6701168779</t>
  </si>
  <si>
    <t>6701168803</t>
  </si>
  <si>
    <t>6701169117</t>
  </si>
  <si>
    <t>6701167139</t>
  </si>
  <si>
    <t>1433213</t>
  </si>
  <si>
    <t>CLOSET IPE SALVIA 3 PUERTAS+2 CAJONES</t>
  </si>
  <si>
    <t>6701169163</t>
  </si>
  <si>
    <t>6701169238</t>
  </si>
  <si>
    <t>1330065</t>
  </si>
  <si>
    <t>ESCRITORIO PURPLE SIN ESTANTE 109X45X75</t>
  </si>
  <si>
    <t>6701167193</t>
  </si>
  <si>
    <t>6701169286</t>
  </si>
  <si>
    <t>1230942</t>
  </si>
  <si>
    <t>KIT ESCRITORIO FAVATEX HOLIDAY BLANCO</t>
  </si>
  <si>
    <t>6701169310</t>
  </si>
  <si>
    <t>6701167194</t>
  </si>
  <si>
    <t>6701169361</t>
  </si>
  <si>
    <t>6701167274</t>
  </si>
  <si>
    <t>1418314</t>
  </si>
  <si>
    <t>RACK TV EN MDP COLOR CAFÉ HASTA 50"</t>
  </si>
  <si>
    <t>6701167279</t>
  </si>
  <si>
    <t>6701169429</t>
  </si>
  <si>
    <t>6701169431</t>
  </si>
  <si>
    <t>6701169453</t>
  </si>
  <si>
    <t>6701169457</t>
  </si>
  <si>
    <t>6701169487</t>
  </si>
  <si>
    <t>6701169510</t>
  </si>
  <si>
    <t>6701169513</t>
  </si>
  <si>
    <t>6701167281</t>
  </si>
  <si>
    <t>6701169563</t>
  </si>
  <si>
    <t>6701169580</t>
  </si>
  <si>
    <t>1386537</t>
  </si>
  <si>
    <t>COMODA DOBLE EVO GRAPHITE</t>
  </si>
  <si>
    <t>6701167361</t>
  </si>
  <si>
    <t>6701169646</t>
  </si>
  <si>
    <t>6701169907</t>
  </si>
  <si>
    <t>6701167592</t>
  </si>
  <si>
    <t>6701167666</t>
  </si>
  <si>
    <t>6701167724</t>
  </si>
  <si>
    <t>6701167758</t>
  </si>
  <si>
    <t>6701168105</t>
  </si>
  <si>
    <t>6701170221</t>
  </si>
  <si>
    <t>6701168129</t>
  </si>
  <si>
    <t>6701168453</t>
  </si>
  <si>
    <t>6701166997</t>
  </si>
  <si>
    <t>6701168907</t>
  </si>
  <si>
    <t>6701170381</t>
  </si>
  <si>
    <t>6701168927</t>
  </si>
  <si>
    <t>6701170456</t>
  </si>
  <si>
    <t>6701170499</t>
  </si>
  <si>
    <t>1386561</t>
  </si>
  <si>
    <t>ESCRITORIO ESQUINERO GRAFITO</t>
  </si>
  <si>
    <t>6701168933</t>
  </si>
  <si>
    <t>1230986</t>
  </si>
  <si>
    <t>ESCRITORIO FAVATEX OLIVER</t>
  </si>
  <si>
    <t>6701170619</t>
  </si>
  <si>
    <t>6701170627</t>
  </si>
  <si>
    <t>6701170659</t>
  </si>
  <si>
    <t>1415604</t>
  </si>
  <si>
    <t>MUEBLE BASE OPIE GRAFITO 140 CM</t>
  </si>
  <si>
    <t>6701168971</t>
  </si>
  <si>
    <t>6701169049</t>
  </si>
  <si>
    <t>6701170729</t>
  </si>
  <si>
    <t>6701167013</t>
  </si>
  <si>
    <t>6701167019</t>
  </si>
  <si>
    <t>6701167025</t>
  </si>
  <si>
    <t>6701167054</t>
  </si>
  <si>
    <t>6701167057</t>
  </si>
  <si>
    <t>6701169007</t>
  </si>
  <si>
    <t>6701167062</t>
  </si>
  <si>
    <t>6701169068</t>
  </si>
  <si>
    <t>6701169690</t>
  </si>
  <si>
    <t>6701167362</t>
  </si>
  <si>
    <t>6701167401</t>
  </si>
  <si>
    <t>6701170801</t>
  </si>
  <si>
    <t>6701169136</t>
  </si>
  <si>
    <t>6701170285</t>
  </si>
  <si>
    <t>1391169</t>
  </si>
  <si>
    <t>CÓMODA FONTANA 2P+7C</t>
  </si>
  <si>
    <t>6701170340</t>
  </si>
  <si>
    <t>6701169318</t>
  </si>
  <si>
    <t>6701169382</t>
  </si>
  <si>
    <t>6701166939</t>
  </si>
  <si>
    <t>6701170970</t>
  </si>
  <si>
    <t>1433161</t>
  </si>
  <si>
    <t>MUEBLE BASE MADRI NEGRO</t>
  </si>
  <si>
    <t>6701171394</t>
  </si>
  <si>
    <t>6701169532</t>
  </si>
  <si>
    <t>6701169602</t>
  </si>
  <si>
    <t>6701169737</t>
  </si>
  <si>
    <t>6701169836</t>
  </si>
  <si>
    <t>6701169941</t>
  </si>
  <si>
    <t>6701169257</t>
  </si>
  <si>
    <t>6701170006</t>
  </si>
  <si>
    <t>6701170106</t>
  </si>
  <si>
    <t>6701170107</t>
  </si>
  <si>
    <t>6701168814</t>
  </si>
  <si>
    <t>6701168899</t>
  </si>
  <si>
    <t>6701170417</t>
  </si>
  <si>
    <t>1432597</t>
  </si>
  <si>
    <t>COMEDOR CELESTE TALIA 4 SILLAS</t>
  </si>
  <si>
    <t>6701170818</t>
  </si>
  <si>
    <t>6701170712</t>
  </si>
  <si>
    <t>6701170253</t>
  </si>
  <si>
    <t>6701170260</t>
  </si>
  <si>
    <t>6701157583</t>
  </si>
  <si>
    <t>6701159027</t>
  </si>
  <si>
    <t>6701159050</t>
  </si>
  <si>
    <t>6701159052</t>
  </si>
  <si>
    <t>6701159053</t>
  </si>
  <si>
    <t>6701159071</t>
  </si>
  <si>
    <t>6701158829</t>
  </si>
  <si>
    <t>6701158859</t>
  </si>
  <si>
    <t>6701158841</t>
  </si>
  <si>
    <t>6701158807</t>
  </si>
  <si>
    <t>6701158755</t>
  </si>
  <si>
    <t>6701158780</t>
  </si>
  <si>
    <t>1330064</t>
  </si>
  <si>
    <t>ESCRITORIO HOME 90X54X75</t>
  </si>
  <si>
    <t>6701159012</t>
  </si>
  <si>
    <t>23</t>
  </si>
  <si>
    <t>6701157508</t>
  </si>
  <si>
    <t>6701157541</t>
  </si>
  <si>
    <t>6701159085</t>
  </si>
  <si>
    <t>6701159090</t>
  </si>
  <si>
    <t>6701159117</t>
  </si>
  <si>
    <t>6701159168</t>
  </si>
  <si>
    <t>6701159255</t>
  </si>
  <si>
    <t>6701159308</t>
  </si>
  <si>
    <t>6701159312</t>
  </si>
  <si>
    <t>6701159318</t>
  </si>
  <si>
    <t>6701159359</t>
  </si>
  <si>
    <t>6701159486</t>
  </si>
  <si>
    <t>6701159601</t>
  </si>
  <si>
    <t>6701158638</t>
  </si>
  <si>
    <t>6701158736</t>
  </si>
  <si>
    <t>6701158740</t>
  </si>
  <si>
    <t>6701157978</t>
  </si>
  <si>
    <t>6701157982</t>
  </si>
  <si>
    <t>6701159207</t>
  </si>
  <si>
    <t>6701159224</t>
  </si>
  <si>
    <t>6701159229</t>
  </si>
  <si>
    <t>6701158201</t>
  </si>
  <si>
    <t>1418298</t>
  </si>
  <si>
    <t>COMEDOR LUNA LEONE</t>
  </si>
  <si>
    <t>6701159287</t>
  </si>
  <si>
    <t>6701158202</t>
  </si>
  <si>
    <t>1410884</t>
  </si>
  <si>
    <t>CLOSET PEQUIM DARK 3P 2C</t>
  </si>
  <si>
    <t>6701158217</t>
  </si>
  <si>
    <t>6701158360</t>
  </si>
  <si>
    <t>6701158480</t>
  </si>
  <si>
    <t>6701159377</t>
  </si>
  <si>
    <t>6701159420</t>
  </si>
  <si>
    <t>6701158619</t>
  </si>
  <si>
    <t>6701159511</t>
  </si>
  <si>
    <t>6701159536</t>
  </si>
  <si>
    <t>6701159566</t>
  </si>
  <si>
    <t>6701158621</t>
  </si>
  <si>
    <t>6701159630</t>
  </si>
  <si>
    <t>6701159649</t>
  </si>
  <si>
    <t>6701159654</t>
  </si>
  <si>
    <t>1418293</t>
  </si>
  <si>
    <t>COMODA FONTANA WHITE 2P+7C</t>
  </si>
  <si>
    <t>6701158625</t>
  </si>
  <si>
    <t>6701159807</t>
  </si>
  <si>
    <t>6701158789</t>
  </si>
  <si>
    <t>6701159912</t>
  </si>
  <si>
    <t>6701158793</t>
  </si>
  <si>
    <t>6701158731</t>
  </si>
  <si>
    <t>1418332</t>
  </si>
  <si>
    <t>RACK TV EN PINO MACIZO CAFÉ HASTA 43" C</t>
  </si>
  <si>
    <t>6701158512</t>
  </si>
  <si>
    <t>6701158528</t>
  </si>
  <si>
    <t>6701158529</t>
  </si>
  <si>
    <t>6701158575</t>
  </si>
  <si>
    <t>6701158384</t>
  </si>
  <si>
    <t>6701158386</t>
  </si>
  <si>
    <t>6701157422</t>
  </si>
  <si>
    <t>6701158228</t>
  </si>
  <si>
    <t>6701158242</t>
  </si>
  <si>
    <t>1310024</t>
  </si>
  <si>
    <t>ESCRITORIO ESQUINERO LISBOA</t>
  </si>
  <si>
    <t>6701158257</t>
  </si>
  <si>
    <t>6701158262</t>
  </si>
  <si>
    <t>1417088</t>
  </si>
  <si>
    <t>PANEL DE MDF COLOR BEIGE ADMITE 60"</t>
  </si>
  <si>
    <t>6701158041</t>
  </si>
  <si>
    <t>6701158055</t>
  </si>
  <si>
    <t>6701158082</t>
  </si>
  <si>
    <t>6701158102</t>
  </si>
  <si>
    <t>6701158103</t>
  </si>
  <si>
    <t>6701158147</t>
  </si>
  <si>
    <t>6701158184</t>
  </si>
  <si>
    <t>6701157922</t>
  </si>
  <si>
    <t>6701157944</t>
  </si>
  <si>
    <t>6701157970</t>
  </si>
  <si>
    <t>6701157792</t>
  </si>
  <si>
    <t>1391435</t>
  </si>
  <si>
    <t>ESTANTE LUNA RUSTIC</t>
  </si>
  <si>
    <t>6701157794</t>
  </si>
  <si>
    <t>6701156505</t>
  </si>
  <si>
    <t>6701157693</t>
  </si>
  <si>
    <t>6701157719</t>
  </si>
  <si>
    <t>6701157729</t>
  </si>
  <si>
    <t>6701156425</t>
  </si>
  <si>
    <t>6701156433</t>
  </si>
  <si>
    <t>6701157613</t>
  </si>
  <si>
    <t>6701157251</t>
  </si>
  <si>
    <t>6701157317</t>
  </si>
  <si>
    <t>6701155990</t>
  </si>
  <si>
    <t>6701157138</t>
  </si>
  <si>
    <t>6701156251</t>
  </si>
  <si>
    <t>6701156220</t>
  </si>
  <si>
    <t>6701156725</t>
  </si>
  <si>
    <t>6508244830</t>
  </si>
  <si>
    <t>6701157009</t>
  </si>
  <si>
    <t>6701156681</t>
  </si>
  <si>
    <t>6701155811</t>
  </si>
  <si>
    <t>6701155557</t>
  </si>
  <si>
    <t>6701155649</t>
  </si>
  <si>
    <t>6701154876</t>
  </si>
  <si>
    <t>6701155567</t>
  </si>
  <si>
    <t>6701154567</t>
  </si>
  <si>
    <t>6701152525</t>
  </si>
  <si>
    <t>6701165883</t>
  </si>
  <si>
    <t>6701161008</t>
  </si>
  <si>
    <t>1433227</t>
  </si>
  <si>
    <t>VELADOR SOLE BLANCO 2 CAJONES</t>
  </si>
  <si>
    <t>6701161075</t>
  </si>
  <si>
    <t>6701166455</t>
  </si>
  <si>
    <t>6701166502</t>
  </si>
  <si>
    <t>6701166610</t>
  </si>
  <si>
    <t>6701166617</t>
  </si>
  <si>
    <t>6701166324</t>
  </si>
  <si>
    <t>6701166333</t>
  </si>
  <si>
    <t>6701166421</t>
  </si>
  <si>
    <t>6701166444</t>
  </si>
  <si>
    <t>6701166454</t>
  </si>
  <si>
    <t>6508265233</t>
  </si>
  <si>
    <t>54</t>
  </si>
  <si>
    <t>6701160330</t>
  </si>
  <si>
    <t>6701160331</t>
  </si>
  <si>
    <t>6701160336</t>
  </si>
  <si>
    <t>6701160337</t>
  </si>
  <si>
    <t>6701159663</t>
  </si>
  <si>
    <t>1386536</t>
  </si>
  <si>
    <t>COMODA 4C MOBI WHITE</t>
  </si>
  <si>
    <t>6701159668</t>
  </si>
  <si>
    <t>6701160019</t>
  </si>
  <si>
    <t>6701160387</t>
  </si>
  <si>
    <t>6701160395</t>
  </si>
  <si>
    <t>6701160471</t>
  </si>
  <si>
    <t>6701160472</t>
  </si>
  <si>
    <t>6701160135</t>
  </si>
  <si>
    <t>6701160515</t>
  </si>
  <si>
    <t>6701160524</t>
  </si>
  <si>
    <t>6701160525</t>
  </si>
  <si>
    <t>6701160137</t>
  </si>
  <si>
    <t>6701160627</t>
  </si>
  <si>
    <t>6701160659</t>
  </si>
  <si>
    <t>6701160687</t>
  </si>
  <si>
    <t>6701160693</t>
  </si>
  <si>
    <t>6701160753</t>
  </si>
  <si>
    <t>6701160763</t>
  </si>
  <si>
    <t>6701160764</t>
  </si>
  <si>
    <t>6701160201</t>
  </si>
  <si>
    <t>6701160256</t>
  </si>
  <si>
    <t>6701160841</t>
  </si>
  <si>
    <t>6701160864</t>
  </si>
  <si>
    <t>6701160873</t>
  </si>
  <si>
    <t>6701160883</t>
  </si>
  <si>
    <t>6701160936</t>
  </si>
  <si>
    <t>6701160147</t>
  </si>
  <si>
    <t>6701160157</t>
  </si>
  <si>
    <t>6701159183</t>
  </si>
  <si>
    <t>6701160036</t>
  </si>
  <si>
    <t>6701160038</t>
  </si>
  <si>
    <t>6701160040</t>
  </si>
  <si>
    <t>6701160048</t>
  </si>
  <si>
    <t>6701160049</t>
  </si>
  <si>
    <t>6701160056</t>
  </si>
  <si>
    <t>6701160057</t>
  </si>
  <si>
    <t>1187991</t>
  </si>
  <si>
    <t>ESCRITORIO 115X140X35 COLOMBO</t>
  </si>
  <si>
    <t>6701160062</t>
  </si>
  <si>
    <t>6701160081</t>
  </si>
  <si>
    <t>6701159673</t>
  </si>
  <si>
    <t>6701159742</t>
  </si>
  <si>
    <t>6701159761</t>
  </si>
  <si>
    <t>1391505</t>
  </si>
  <si>
    <t>VANITORIO AEREO MARGARIDA LIGHT</t>
  </si>
  <si>
    <t>6701159778</t>
  </si>
  <si>
    <t>6701159780</t>
  </si>
  <si>
    <t>6701159781</t>
  </si>
  <si>
    <t>6701159793</t>
  </si>
  <si>
    <t>6701159844</t>
  </si>
  <si>
    <t>6701159847</t>
  </si>
  <si>
    <t>6701159890</t>
  </si>
  <si>
    <t>6701159895</t>
  </si>
  <si>
    <t>6701159926</t>
  </si>
  <si>
    <t>6701159940</t>
  </si>
  <si>
    <t>6701159942</t>
  </si>
  <si>
    <t>6701159946</t>
  </si>
  <si>
    <t>6701159954</t>
  </si>
  <si>
    <t>6701161158</t>
  </si>
  <si>
    <t>6701161166</t>
  </si>
  <si>
    <t>6508254460</t>
  </si>
  <si>
    <t>6701161276</t>
  </si>
  <si>
    <t>6701161278</t>
  </si>
  <si>
    <t>1447438</t>
  </si>
  <si>
    <t>KIT COCINA ERVA BLANCO 90 CM 4 PUERTAS</t>
  </si>
  <si>
    <t>6701161280</t>
  </si>
  <si>
    <t>6701161285</t>
  </si>
  <si>
    <t>6701161312</t>
  </si>
  <si>
    <t>6701161338</t>
  </si>
  <si>
    <t>6701161341</t>
  </si>
  <si>
    <t>6701161344</t>
  </si>
  <si>
    <t>6701161355</t>
  </si>
  <si>
    <t>6701161356</t>
  </si>
  <si>
    <t>6701161357</t>
  </si>
  <si>
    <t>6701161362</t>
  </si>
  <si>
    <t>6701161389</t>
  </si>
  <si>
    <t>6701161391</t>
  </si>
  <si>
    <t>6701161394</t>
  </si>
  <si>
    <t>24</t>
  </si>
  <si>
    <t>6701160264</t>
  </si>
  <si>
    <t>6701161713</t>
  </si>
  <si>
    <t>1391641</t>
  </si>
  <si>
    <t>JUEGO DE COMEDOR SUECIA LIGHT</t>
  </si>
  <si>
    <t>6701161725</t>
  </si>
  <si>
    <t>1391512</t>
  </si>
  <si>
    <t>VANITORIO AEREO CON ESPEJO ONIX</t>
  </si>
  <si>
    <t>6701161727</t>
  </si>
  <si>
    <t>6701161751</t>
  </si>
  <si>
    <t>6701161815</t>
  </si>
  <si>
    <t>6701161820</t>
  </si>
  <si>
    <t>6701161832</t>
  </si>
  <si>
    <t>6701161838</t>
  </si>
  <si>
    <t>6701161839</t>
  </si>
  <si>
    <t>6701161840</t>
  </si>
  <si>
    <t>6701161986</t>
  </si>
  <si>
    <t>1433245</t>
  </si>
  <si>
    <t>CÓMODA IPE SALIVA 1 PUERTA+4 CAJONES</t>
  </si>
  <si>
    <t>6701160292</t>
  </si>
  <si>
    <t>6701162069</t>
  </si>
  <si>
    <t>6701162088</t>
  </si>
  <si>
    <t>6701160315</t>
  </si>
  <si>
    <t>6701160357</t>
  </si>
  <si>
    <t>6701162161</t>
  </si>
  <si>
    <t>6701160362</t>
  </si>
  <si>
    <t>6701160377</t>
  </si>
  <si>
    <t>6701160491</t>
  </si>
  <si>
    <t>6701162217</t>
  </si>
  <si>
    <t>6701160545</t>
  </si>
  <si>
    <t>6701162253</t>
  </si>
  <si>
    <t>6701162288</t>
  </si>
  <si>
    <t>6701160795</t>
  </si>
  <si>
    <t>6701160817</t>
  </si>
  <si>
    <t>6701160965</t>
  </si>
  <si>
    <t>6701162356</t>
  </si>
  <si>
    <t>6701162413</t>
  </si>
  <si>
    <t>6701162443</t>
  </si>
  <si>
    <t>6701162447</t>
  </si>
  <si>
    <t>6701162451</t>
  </si>
  <si>
    <t>6701162453</t>
  </si>
  <si>
    <t>6701162456</t>
  </si>
  <si>
    <t>6701160258</t>
  </si>
  <si>
    <t>6701162490</t>
  </si>
  <si>
    <t>6701162495</t>
  </si>
  <si>
    <t>6701162511</t>
  </si>
  <si>
    <t>6701162521</t>
  </si>
  <si>
    <t>6701162528</t>
  </si>
  <si>
    <t>6701162569</t>
  </si>
  <si>
    <t>6701162597</t>
  </si>
  <si>
    <t>6701162598</t>
  </si>
  <si>
    <t>6701161255</t>
  </si>
  <si>
    <t>6701162625</t>
  </si>
  <si>
    <t>6701161296</t>
  </si>
  <si>
    <t>6701161429</t>
  </si>
  <si>
    <t>6701161443</t>
  </si>
  <si>
    <t>6701161507</t>
  </si>
  <si>
    <t>1433250</t>
  </si>
  <si>
    <t>CLOSET ROMA BLANCO 4 PUERTAS</t>
  </si>
  <si>
    <t>6701161549</t>
  </si>
  <si>
    <t>6701161558</t>
  </si>
  <si>
    <t>6701162698</t>
  </si>
  <si>
    <t>6701161561</t>
  </si>
  <si>
    <t>6701162720</t>
  </si>
  <si>
    <t>6701162726</t>
  </si>
  <si>
    <t>6701162727</t>
  </si>
  <si>
    <t>6701162775</t>
  </si>
  <si>
    <t>6701162063</t>
  </si>
  <si>
    <t>6701162152</t>
  </si>
  <si>
    <t>6701162153</t>
  </si>
  <si>
    <t>6701162865</t>
  </si>
  <si>
    <t>6701162880</t>
  </si>
  <si>
    <t>6701162885</t>
  </si>
  <si>
    <t>6701162924</t>
  </si>
  <si>
    <t>6701162181</t>
  </si>
  <si>
    <t>6701162194</t>
  </si>
  <si>
    <t>6701162197</t>
  </si>
  <si>
    <t>6701162960</t>
  </si>
  <si>
    <t>6701163000</t>
  </si>
  <si>
    <t>6701162242</t>
  </si>
  <si>
    <t>6701162310</t>
  </si>
  <si>
    <t>6701163039</t>
  </si>
  <si>
    <t>6701163068</t>
  </si>
  <si>
    <t>6701163080</t>
  </si>
  <si>
    <t>6701162317</t>
  </si>
  <si>
    <t>6701163143</t>
  </si>
  <si>
    <t>6701163144</t>
  </si>
  <si>
    <t>6701163145</t>
  </si>
  <si>
    <t>6701163148</t>
  </si>
  <si>
    <t>6701163149</t>
  </si>
  <si>
    <t>6701163150</t>
  </si>
  <si>
    <t>6701163158</t>
  </si>
  <si>
    <t>6701163161</t>
  </si>
  <si>
    <t>6701163167</t>
  </si>
  <si>
    <t>6701162324</t>
  </si>
  <si>
    <t>6701162368</t>
  </si>
  <si>
    <t>6701161155</t>
  </si>
  <si>
    <t>6701161242</t>
  </si>
  <si>
    <t>6701163254</t>
  </si>
  <si>
    <t>6701163257</t>
  </si>
  <si>
    <t>6701162387</t>
  </si>
  <si>
    <t>6701162432</t>
  </si>
  <si>
    <t>1391518</t>
  </si>
  <si>
    <t>VANITORIO AEREO LIS LIGHT</t>
  </si>
  <si>
    <t>6701162464</t>
  </si>
  <si>
    <t>6701163327</t>
  </si>
  <si>
    <t>6701163356</t>
  </si>
  <si>
    <t>6701163360</t>
  </si>
  <si>
    <t>6701163375</t>
  </si>
  <si>
    <t>6701162646</t>
  </si>
  <si>
    <t>6701162662</t>
  </si>
  <si>
    <t>6701162663</t>
  </si>
  <si>
    <t>6701162665</t>
  </si>
  <si>
    <t>470501001</t>
  </si>
  <si>
    <t>1310105</t>
  </si>
  <si>
    <t>ARRIMO LEONARD</t>
  </si>
  <si>
    <t>6701162680</t>
  </si>
  <si>
    <t>6701162682</t>
  </si>
  <si>
    <t>6701163466</t>
  </si>
  <si>
    <t>6701163494</t>
  </si>
  <si>
    <t>6701163501</t>
  </si>
  <si>
    <t>6701163509</t>
  </si>
  <si>
    <t>6701163514</t>
  </si>
  <si>
    <t>6701163525</t>
  </si>
  <si>
    <t>6701163530</t>
  </si>
  <si>
    <t>6701162713</t>
  </si>
  <si>
    <t>6701162806</t>
  </si>
  <si>
    <t>6701162842</t>
  </si>
  <si>
    <t>6701163567</t>
  </si>
  <si>
    <t>6701163574</t>
  </si>
  <si>
    <t>6701163584</t>
  </si>
  <si>
    <t>6701163587</t>
  </si>
  <si>
    <t>6701163627</t>
  </si>
  <si>
    <t>6701163636</t>
  </si>
  <si>
    <t>6701163638</t>
  </si>
  <si>
    <t>6701163647</t>
  </si>
  <si>
    <t>6701162853</t>
  </si>
  <si>
    <t>6701162933</t>
  </si>
  <si>
    <t>6701162938</t>
  </si>
  <si>
    <t>6701163822</t>
  </si>
  <si>
    <t>6701163823</t>
  </si>
  <si>
    <t>6701163825</t>
  </si>
  <si>
    <t>6701163828</t>
  </si>
  <si>
    <t>6701163887</t>
  </si>
  <si>
    <t>6701162945</t>
  </si>
  <si>
    <t>6701163016</t>
  </si>
  <si>
    <t>6701163939</t>
  </si>
  <si>
    <t>6701163960</t>
  </si>
  <si>
    <t>6701163027</t>
  </si>
  <si>
    <t>6701163132</t>
  </si>
  <si>
    <t>6701163206</t>
  </si>
  <si>
    <t>6701163208</t>
  </si>
  <si>
    <t>6701163209</t>
  </si>
  <si>
    <t>6701164057</t>
  </si>
  <si>
    <t>6701163220</t>
  </si>
  <si>
    <t>6701162612</t>
  </si>
  <si>
    <t>6701163412</t>
  </si>
  <si>
    <t>1415616</t>
  </si>
  <si>
    <t>MUEBLE BASE NEW EVANDRO GRAFITO 105 CM</t>
  </si>
  <si>
    <t>6701163424</t>
  </si>
  <si>
    <t>6701163438</t>
  </si>
  <si>
    <t>6701163440</t>
  </si>
  <si>
    <t>6701163457</t>
  </si>
  <si>
    <t>6701164200</t>
  </si>
  <si>
    <t>6701163538</t>
  </si>
  <si>
    <t>6701163539</t>
  </si>
  <si>
    <t>6701163550</t>
  </si>
  <si>
    <t>6701163701</t>
  </si>
  <si>
    <t>6701163705</t>
  </si>
  <si>
    <t>6701163725</t>
  </si>
  <si>
    <t>6701164307</t>
  </si>
  <si>
    <t>6701164308</t>
  </si>
  <si>
    <t>6701164311</t>
  </si>
  <si>
    <t>6701164319</t>
  </si>
  <si>
    <t>6701163894</t>
  </si>
  <si>
    <t>6701164439</t>
  </si>
  <si>
    <t>6701164486</t>
  </si>
  <si>
    <t>6701164624</t>
  </si>
  <si>
    <t>6701164625</t>
  </si>
  <si>
    <t>6701164639</t>
  </si>
  <si>
    <t>1230945</t>
  </si>
  <si>
    <t>KIT ESCRITORIO AMELIA CAFELIA CAFE</t>
  </si>
  <si>
    <t>6701164662</t>
  </si>
  <si>
    <t>6701164669</t>
  </si>
  <si>
    <t>6701164674</t>
  </si>
  <si>
    <t>6701164678</t>
  </si>
  <si>
    <t>6701163902</t>
  </si>
  <si>
    <t>6701164776</t>
  </si>
  <si>
    <t>6701164025</t>
  </si>
  <si>
    <t>6701164847</t>
  </si>
  <si>
    <t>6701164849</t>
  </si>
  <si>
    <t>6701164851</t>
  </si>
  <si>
    <t>6701164027</t>
  </si>
  <si>
    <t>6701164028</t>
  </si>
  <si>
    <t>6701164030</t>
  </si>
  <si>
    <t>6701164037</t>
  </si>
  <si>
    <t>6701164110</t>
  </si>
  <si>
    <t>6701163284</t>
  </si>
  <si>
    <t>6701163289</t>
  </si>
  <si>
    <t>6701163302</t>
  </si>
  <si>
    <t>6701164904</t>
  </si>
  <si>
    <t>6701163396</t>
  </si>
  <si>
    <t>6701164928</t>
  </si>
  <si>
    <t>6701164933</t>
  </si>
  <si>
    <t>6701164143</t>
  </si>
  <si>
    <t>6701164996</t>
  </si>
  <si>
    <t>6701164165</t>
  </si>
  <si>
    <t>6701165060</t>
  </si>
  <si>
    <t>6701164166</t>
  </si>
  <si>
    <t>6701164169</t>
  </si>
  <si>
    <t>6701165110</t>
  </si>
  <si>
    <t>6701165118</t>
  </si>
  <si>
    <t>6701165150</t>
  </si>
  <si>
    <t>6701164235</t>
  </si>
  <si>
    <t>6701164243</t>
  </si>
  <si>
    <t>6701164244</t>
  </si>
  <si>
    <t>6701164246</t>
  </si>
  <si>
    <t>6701165199</t>
  </si>
  <si>
    <t>6701165260</t>
  </si>
  <si>
    <t>6701165281</t>
  </si>
  <si>
    <t>6701165294</t>
  </si>
  <si>
    <t>6701164250</t>
  </si>
  <si>
    <t>6701164272</t>
  </si>
  <si>
    <t>6701165349</t>
  </si>
  <si>
    <t>6701165399</t>
  </si>
  <si>
    <t>6701165403</t>
  </si>
  <si>
    <t>6701165415</t>
  </si>
  <si>
    <t>6701164390</t>
  </si>
  <si>
    <t>6701164753</t>
  </si>
  <si>
    <t>6701165491</t>
  </si>
  <si>
    <t>6701165531</t>
  </si>
  <si>
    <t>6701165558</t>
  </si>
  <si>
    <t>6701165567</t>
  </si>
  <si>
    <t>6701164801</t>
  </si>
  <si>
    <t>6701164857</t>
  </si>
  <si>
    <t>6701164858</t>
  </si>
  <si>
    <t>6701164859</t>
  </si>
  <si>
    <t>6701164860</t>
  </si>
  <si>
    <t>6701164861</t>
  </si>
  <si>
    <t>6701165696</t>
  </si>
  <si>
    <t>6701165704</t>
  </si>
  <si>
    <t>6701164867</t>
  </si>
  <si>
    <t>6701164138</t>
  </si>
  <si>
    <t>6701164871</t>
  </si>
  <si>
    <t>6701164873</t>
  </si>
  <si>
    <t>6701164142</t>
  </si>
  <si>
    <t>6701165009</t>
  </si>
  <si>
    <t>6701165077</t>
  </si>
  <si>
    <t>6701165960</t>
  </si>
  <si>
    <t>6701165962</t>
  </si>
  <si>
    <t>6701165081</t>
  </si>
  <si>
    <t>6701166012</t>
  </si>
  <si>
    <t>6701166016</t>
  </si>
  <si>
    <t>6701166109</t>
  </si>
  <si>
    <t>6701166153</t>
  </si>
  <si>
    <t>6701166200</t>
  </si>
  <si>
    <t>6701165154</t>
  </si>
  <si>
    <t>6701165155</t>
  </si>
  <si>
    <t>6701165161</t>
  </si>
  <si>
    <t>6701165198</t>
  </si>
  <si>
    <t>6701165310</t>
  </si>
  <si>
    <t>6701165325</t>
  </si>
  <si>
    <t>6701165434</t>
  </si>
  <si>
    <t>6701165435</t>
  </si>
  <si>
    <t>6701166337</t>
  </si>
  <si>
    <t>6701166343</t>
  </si>
  <si>
    <t>6701166344</t>
  </si>
  <si>
    <t>6701166404</t>
  </si>
  <si>
    <t>6701165597</t>
  </si>
  <si>
    <t>6701166427</t>
  </si>
  <si>
    <t>6701165601</t>
  </si>
  <si>
    <t>6701165620</t>
  </si>
  <si>
    <t>6701165638</t>
  </si>
  <si>
    <t>6701165642</t>
  </si>
  <si>
    <t>6701166523</t>
  </si>
  <si>
    <t>6701165649</t>
  </si>
  <si>
    <t>6701165708</t>
  </si>
  <si>
    <t>6701165711</t>
  </si>
  <si>
    <t>6701165786</t>
  </si>
  <si>
    <t>6701165848</t>
  </si>
  <si>
    <t>6701165851</t>
  </si>
  <si>
    <t>6701164920</t>
  </si>
  <si>
    <t>6701164979</t>
  </si>
  <si>
    <t>6701165936</t>
  </si>
  <si>
    <t>6701166004</t>
  </si>
  <si>
    <t>6701166233</t>
  </si>
  <si>
    <t>6701166238</t>
  </si>
  <si>
    <t>1310103</t>
  </si>
  <si>
    <t>MESA DE CENTRO LEONARD</t>
  </si>
  <si>
    <t>6701166303</t>
  </si>
  <si>
    <t>6701166304</t>
  </si>
  <si>
    <t>6701166313</t>
  </si>
  <si>
    <t>6701166317</t>
  </si>
  <si>
    <t>6508315348</t>
  </si>
  <si>
    <t>37</t>
  </si>
  <si>
    <t>38</t>
  </si>
  <si>
    <t>39</t>
  </si>
  <si>
    <t>6701179627</t>
  </si>
  <si>
    <t>1410882</t>
  </si>
  <si>
    <t>CLOSET PEQUIM DARK 6P 2C</t>
  </si>
  <si>
    <t>6701179628</t>
  </si>
  <si>
    <t>6701179629</t>
  </si>
  <si>
    <t>1391189</t>
  </si>
  <si>
    <t>ESCRITORIO MANAUS 2P</t>
  </si>
  <si>
    <t>6701179749</t>
  </si>
  <si>
    <t>6508289036</t>
  </si>
  <si>
    <t>6701179754</t>
  </si>
  <si>
    <t>6701178940</t>
  </si>
  <si>
    <t>6701178960</t>
  </si>
  <si>
    <t>6701179847</t>
  </si>
  <si>
    <t>6701179877</t>
  </si>
  <si>
    <t>1417099</t>
  </si>
  <si>
    <t>PANEL DE MDF COLOR CAFÉ ADMITE HASTA 70"</t>
  </si>
  <si>
    <t>6701179881</t>
  </si>
  <si>
    <t>6701179925</t>
  </si>
  <si>
    <t>6701179926</t>
  </si>
  <si>
    <t>6701179933</t>
  </si>
  <si>
    <t>6701179934</t>
  </si>
  <si>
    <t>6701179943</t>
  </si>
  <si>
    <t>6701179945</t>
  </si>
  <si>
    <t>6701180034</t>
  </si>
  <si>
    <t>1230948</t>
  </si>
  <si>
    <t>KIT ESCRITORIO FAVATEX AMELIA CASTANO</t>
  </si>
  <si>
    <t>6701180050</t>
  </si>
  <si>
    <t>6508300422</t>
  </si>
  <si>
    <t>6701173163</t>
  </si>
  <si>
    <t>6701173181</t>
  </si>
  <si>
    <t>6701173184</t>
  </si>
  <si>
    <t>25</t>
  </si>
  <si>
    <t>6701173383</t>
  </si>
  <si>
    <t>6701173556</t>
  </si>
  <si>
    <t>6701173562</t>
  </si>
  <si>
    <t>6701173564</t>
  </si>
  <si>
    <t>1357009</t>
  </si>
  <si>
    <t>RACK TV MOYAN 75</t>
  </si>
  <si>
    <t>6701173579</t>
  </si>
  <si>
    <t>6701173614</t>
  </si>
  <si>
    <t>6701173619</t>
  </si>
  <si>
    <t>6701173670</t>
  </si>
  <si>
    <t>6701173758</t>
  </si>
  <si>
    <t>6701173778</t>
  </si>
  <si>
    <t>6701173840</t>
  </si>
  <si>
    <t>6701173869</t>
  </si>
  <si>
    <t>6701173918</t>
  </si>
  <si>
    <t>6701173987</t>
  </si>
  <si>
    <t>6701174102</t>
  </si>
  <si>
    <t>6701174140</t>
  </si>
  <si>
    <t>6508320491</t>
  </si>
  <si>
    <t>6701172581</t>
  </si>
  <si>
    <t>6701175001</t>
  </si>
  <si>
    <t>6701175045</t>
  </si>
  <si>
    <t>6701175046</t>
  </si>
  <si>
    <t>6701175056</t>
  </si>
  <si>
    <t>6701175057</t>
  </si>
  <si>
    <t>6701175067</t>
  </si>
  <si>
    <t>6701175122</t>
  </si>
  <si>
    <t>6701175171</t>
  </si>
  <si>
    <t>6508303005</t>
  </si>
  <si>
    <t>6508318048</t>
  </si>
  <si>
    <t>6701175541</t>
  </si>
  <si>
    <t>6701175634</t>
  </si>
  <si>
    <t>6701175636</t>
  </si>
  <si>
    <t>6701175662</t>
  </si>
  <si>
    <t>6701175685</t>
  </si>
  <si>
    <t>6701175783</t>
  </si>
  <si>
    <t>6701175979</t>
  </si>
  <si>
    <t>1310026</t>
  </si>
  <si>
    <t>TOCADOR MARVIN</t>
  </si>
  <si>
    <t>6701175988</t>
  </si>
  <si>
    <t>6701175992</t>
  </si>
  <si>
    <t>6701175993</t>
  </si>
  <si>
    <t>6701176023</t>
  </si>
  <si>
    <t>1415608</t>
  </si>
  <si>
    <t>KIT COCINA 177 BUCK WHITE</t>
  </si>
  <si>
    <t>6701176040</t>
  </si>
  <si>
    <t>6701176101</t>
  </si>
  <si>
    <t>6701176147</t>
  </si>
  <si>
    <t>6701176148</t>
  </si>
  <si>
    <t>6701176268</t>
  </si>
  <si>
    <t>6701173209</t>
  </si>
  <si>
    <t>6701173211</t>
  </si>
  <si>
    <t>6701173253</t>
  </si>
  <si>
    <t>6701173289</t>
  </si>
  <si>
    <t>6701173301</t>
  </si>
  <si>
    <t>6701173407</t>
  </si>
  <si>
    <t>6701173408</t>
  </si>
  <si>
    <t>6701173433</t>
  </si>
  <si>
    <t>6701176434</t>
  </si>
  <si>
    <t>6701176439</t>
  </si>
  <si>
    <t>1391433</t>
  </si>
  <si>
    <t>ESTANTE PIETRA RUSTIC</t>
  </si>
  <si>
    <t>6701176451</t>
  </si>
  <si>
    <t>6701176456</t>
  </si>
  <si>
    <t>6701176481</t>
  </si>
  <si>
    <t>6701176487</t>
  </si>
  <si>
    <t>6701176507</t>
  </si>
  <si>
    <t>6701176510</t>
  </si>
  <si>
    <t>6701173587</t>
  </si>
  <si>
    <t>6701174072</t>
  </si>
  <si>
    <t>6701174485</t>
  </si>
  <si>
    <t>6701174506</t>
  </si>
  <si>
    <t>6701174722</t>
  </si>
  <si>
    <t>6701175352</t>
  </si>
  <si>
    <t>6701176572</t>
  </si>
  <si>
    <t>6701175362</t>
  </si>
  <si>
    <t>6701175480</t>
  </si>
  <si>
    <t>6701175520</t>
  </si>
  <si>
    <t>6701176618</t>
  </si>
  <si>
    <t>1418319</t>
  </si>
  <si>
    <t>CÓMODA 4 CAJONES EN MADERA DE PINO C</t>
  </si>
  <si>
    <t>6701176623</t>
  </si>
  <si>
    <t>6701175581</t>
  </si>
  <si>
    <t>6701175728</t>
  </si>
  <si>
    <t>6701172884</t>
  </si>
  <si>
    <t>6701173085</t>
  </si>
  <si>
    <t>6701176734</t>
  </si>
  <si>
    <t>6701173094</t>
  </si>
  <si>
    <t>6701176787</t>
  </si>
  <si>
    <t>6701176791</t>
  </si>
  <si>
    <t>6701176795</t>
  </si>
  <si>
    <t>1391186</t>
  </si>
  <si>
    <t>ESCRITORIO RIO</t>
  </si>
  <si>
    <t>6701176799</t>
  </si>
  <si>
    <t>6701176803</t>
  </si>
  <si>
    <t>6701176814</t>
  </si>
  <si>
    <t>6701176823</t>
  </si>
  <si>
    <t>6701176840</t>
  </si>
  <si>
    <t>1391198</t>
  </si>
  <si>
    <t>ESCRITORIO LIBERDADE</t>
  </si>
  <si>
    <t>6701176870</t>
  </si>
  <si>
    <t>6701176290</t>
  </si>
  <si>
    <t>6701176898</t>
  </si>
  <si>
    <t>6701176322</t>
  </si>
  <si>
    <t>6701176937</t>
  </si>
  <si>
    <t>6701176963</t>
  </si>
  <si>
    <t>6701176324</t>
  </si>
  <si>
    <t>6701176330</t>
  </si>
  <si>
    <t>6701176340</t>
  </si>
  <si>
    <t>6701176371</t>
  </si>
  <si>
    <t>6701176382</t>
  </si>
  <si>
    <t>6701176529</t>
  </si>
  <si>
    <t>6701176539</t>
  </si>
  <si>
    <t>6701177065</t>
  </si>
  <si>
    <t>6701177106</t>
  </si>
  <si>
    <t>6701176541</t>
  </si>
  <si>
    <t>6701176552</t>
  </si>
  <si>
    <t>6701176554</t>
  </si>
  <si>
    <t>6701177159</t>
  </si>
  <si>
    <t>6701177178</t>
  </si>
  <si>
    <t>6701176557</t>
  </si>
  <si>
    <t>6701176589</t>
  </si>
  <si>
    <t>6701176601</t>
  </si>
  <si>
    <t>6701176605</t>
  </si>
  <si>
    <t>6701177275</t>
  </si>
  <si>
    <t>6701177281</t>
  </si>
  <si>
    <t>6701177299</t>
  </si>
  <si>
    <t>1391192</t>
  </si>
  <si>
    <t>TOCADOR VIRGINIA</t>
  </si>
  <si>
    <t>6701177301</t>
  </si>
  <si>
    <t>6701177311</t>
  </si>
  <si>
    <t>6701177313</t>
  </si>
  <si>
    <t>6701177344</t>
  </si>
  <si>
    <t>6701176640</t>
  </si>
  <si>
    <t>6701176645</t>
  </si>
  <si>
    <t>6701176648</t>
  </si>
  <si>
    <t>6701176107</t>
  </si>
  <si>
    <t>6701176274</t>
  </si>
  <si>
    <t>6701176664</t>
  </si>
  <si>
    <t>6701176748</t>
  </si>
  <si>
    <t>6701177429</t>
  </si>
  <si>
    <t>6701176281</t>
  </si>
  <si>
    <t>6701176915</t>
  </si>
  <si>
    <t>6701176996</t>
  </si>
  <si>
    <t>6701176999</t>
  </si>
  <si>
    <t>6701177551</t>
  </si>
  <si>
    <t>6701177005</t>
  </si>
  <si>
    <t>6701177010</t>
  </si>
  <si>
    <t>6701177693</t>
  </si>
  <si>
    <t>6701177042</t>
  </si>
  <si>
    <t>6701177749</t>
  </si>
  <si>
    <t>6701177059</t>
  </si>
  <si>
    <t>6701177060</t>
  </si>
  <si>
    <t>6701177785</t>
  </si>
  <si>
    <t>6701177113</t>
  </si>
  <si>
    <t>6701177131</t>
  </si>
  <si>
    <t>6701177811</t>
  </si>
  <si>
    <t>6701177886</t>
  </si>
  <si>
    <t>1353877</t>
  </si>
  <si>
    <t>MUEBLE AUXILIAR JUSS</t>
  </si>
  <si>
    <t>6701177922</t>
  </si>
  <si>
    <t>6701177140</t>
  </si>
  <si>
    <t>6701177206</t>
  </si>
  <si>
    <t>6701177251</t>
  </si>
  <si>
    <t>6701177258</t>
  </si>
  <si>
    <t>6701177268</t>
  </si>
  <si>
    <t>6701177362</t>
  </si>
  <si>
    <t>6701178225</t>
  </si>
  <si>
    <t>6701178255</t>
  </si>
  <si>
    <t>6701178260</t>
  </si>
  <si>
    <t>6701178331</t>
  </si>
  <si>
    <t>6701177370</t>
  </si>
  <si>
    <t>1391644</t>
  </si>
  <si>
    <t>JUEGO DE COMEDOR LILO GRECO</t>
  </si>
  <si>
    <t>6701178376</t>
  </si>
  <si>
    <t>6701178378</t>
  </si>
  <si>
    <t>6701177372</t>
  </si>
  <si>
    <t>6701178498</t>
  </si>
  <si>
    <t>6701178519</t>
  </si>
  <si>
    <t>6701178537</t>
  </si>
  <si>
    <t>6701178543</t>
  </si>
  <si>
    <t>6701178570</t>
  </si>
  <si>
    <t>6701178585</t>
  </si>
  <si>
    <t>6701178589</t>
  </si>
  <si>
    <t>6701178639</t>
  </si>
  <si>
    <t>6701178707</t>
  </si>
  <si>
    <t>6701178710</t>
  </si>
  <si>
    <t>6701177380</t>
  </si>
  <si>
    <t>6701178746</t>
  </si>
  <si>
    <t>6701177389</t>
  </si>
  <si>
    <t>6701177392</t>
  </si>
  <si>
    <t>6701177409</t>
  </si>
  <si>
    <t>6701178869</t>
  </si>
  <si>
    <t>6701176883</t>
  </si>
  <si>
    <t>6701177486</t>
  </si>
  <si>
    <t>6701177487</t>
  </si>
  <si>
    <t>6701177676</t>
  </si>
  <si>
    <t>6701179009</t>
  </si>
  <si>
    <t>6701179015</t>
  </si>
  <si>
    <t>6701179018</t>
  </si>
  <si>
    <t>6701179050</t>
  </si>
  <si>
    <t>6701179090</t>
  </si>
  <si>
    <t>6701177678</t>
  </si>
  <si>
    <t>6701177700</t>
  </si>
  <si>
    <t>6701177759</t>
  </si>
  <si>
    <t>6701179261</t>
  </si>
  <si>
    <t>6701177781</t>
  </si>
  <si>
    <t>6701177798</t>
  </si>
  <si>
    <t>6701177807</t>
  </si>
  <si>
    <t>6701179422</t>
  </si>
  <si>
    <t>6701177946</t>
  </si>
  <si>
    <t>6701179460</t>
  </si>
  <si>
    <t>1433224</t>
  </si>
  <si>
    <t>ZAPATERA DUETO BLANCO 1 PUERTA+5 CAJONES</t>
  </si>
  <si>
    <t>6701177963</t>
  </si>
  <si>
    <t>6701177965</t>
  </si>
  <si>
    <t>6701179485</t>
  </si>
  <si>
    <t>6701179526</t>
  </si>
  <si>
    <t>6701177983</t>
  </si>
  <si>
    <t>6701177985</t>
  </si>
  <si>
    <t>6701179589</t>
  </si>
  <si>
    <t>6701179592</t>
  </si>
  <si>
    <t>6701179597</t>
  </si>
  <si>
    <t>6701179598</t>
  </si>
  <si>
    <t>6701177986</t>
  </si>
  <si>
    <t>6701178342</t>
  </si>
  <si>
    <t>6701178392</t>
  </si>
  <si>
    <t>6701178729</t>
  </si>
  <si>
    <t>6701179702</t>
  </si>
  <si>
    <t>6701179714</t>
  </si>
  <si>
    <t>6701178775</t>
  </si>
  <si>
    <t>6701178863</t>
  </si>
  <si>
    <t>6701178866</t>
  </si>
  <si>
    <t>1391426</t>
  </si>
  <si>
    <t>ESTANTE JADE LIGHT</t>
  </si>
  <si>
    <t>6701177462</t>
  </si>
  <si>
    <t>6701179789</t>
  </si>
  <si>
    <t>6701177480</t>
  </si>
  <si>
    <t>6701178995</t>
  </si>
  <si>
    <t>6701178998</t>
  </si>
  <si>
    <t>6701179871</t>
  </si>
  <si>
    <t>1357027</t>
  </si>
  <si>
    <t>BAR TOSCANA</t>
  </si>
  <si>
    <t>6701179111</t>
  </si>
  <si>
    <t>6701179170</t>
  </si>
  <si>
    <t>6701179225</t>
  </si>
  <si>
    <t>6701179331</t>
  </si>
  <si>
    <t>6701179337</t>
  </si>
  <si>
    <t>6701179379</t>
  </si>
  <si>
    <t>6701179443</t>
  </si>
  <si>
    <t>2002</t>
  </si>
  <si>
    <t>E507</t>
  </si>
  <si>
    <t>6701179472</t>
  </si>
  <si>
    <t>6701179950</t>
  </si>
  <si>
    <t>6701179963</t>
  </si>
  <si>
    <t>6701180007</t>
  </si>
  <si>
    <t>6701179477</t>
  </si>
  <si>
    <t>6701179574</t>
  </si>
  <si>
    <t>6701179578</t>
  </si>
  <si>
    <t>6701179623</t>
  </si>
  <si>
    <t>6701180112</t>
  </si>
  <si>
    <t>6701180124</t>
  </si>
  <si>
    <t>6701173008</t>
  </si>
  <si>
    <t>6701172167</t>
  </si>
  <si>
    <t>6701182385</t>
  </si>
  <si>
    <t>6701182403</t>
  </si>
  <si>
    <t>6701182408</t>
  </si>
  <si>
    <t>6701182413</t>
  </si>
  <si>
    <t>6701182436</t>
  </si>
  <si>
    <t>6701185826</t>
  </si>
  <si>
    <t>6701185857</t>
  </si>
  <si>
    <t>6701183699</t>
  </si>
  <si>
    <t>6701185908</t>
  </si>
  <si>
    <t>6701184642</t>
  </si>
  <si>
    <t>6701184750</t>
  </si>
  <si>
    <t>6701185957</t>
  </si>
  <si>
    <t>6701184755</t>
  </si>
  <si>
    <t>6701186116</t>
  </si>
  <si>
    <t>1466291</t>
  </si>
  <si>
    <t>CLOSET ASTOR 4 PUERTAS 4 CAJONES BLANCO</t>
  </si>
  <si>
    <t>6701186208</t>
  </si>
  <si>
    <t>6701184758</t>
  </si>
  <si>
    <t>6701184772</t>
  </si>
  <si>
    <t>6701186274</t>
  </si>
  <si>
    <t>6701186387</t>
  </si>
  <si>
    <t>6701171206</t>
  </si>
  <si>
    <t>6701172297</t>
  </si>
  <si>
    <t>6701171249</t>
  </si>
  <si>
    <t>6701171269</t>
  </si>
  <si>
    <t>6701172370</t>
  </si>
  <si>
    <t>6701171324</t>
  </si>
  <si>
    <t>6701172398</t>
  </si>
  <si>
    <t>6701171460</t>
  </si>
  <si>
    <t>6701172451</t>
  </si>
  <si>
    <t>6701172479</t>
  </si>
  <si>
    <t>6701172480</t>
  </si>
  <si>
    <t>6701172498</t>
  </si>
  <si>
    <t>6701172506</t>
  </si>
  <si>
    <t>1433215</t>
  </si>
  <si>
    <t>CÓMODA SOLE GRIS 4 CAJONES</t>
  </si>
  <si>
    <t>6701171607</t>
  </si>
  <si>
    <t>6701171667</t>
  </si>
  <si>
    <t>6701172566</t>
  </si>
  <si>
    <t>6701172569</t>
  </si>
  <si>
    <t>6701172576</t>
  </si>
  <si>
    <t>6701171694</t>
  </si>
  <si>
    <t>6701172714</t>
  </si>
  <si>
    <t>6701171708</t>
  </si>
  <si>
    <t>6701182469</t>
  </si>
  <si>
    <t>6701182473</t>
  </si>
  <si>
    <t>6701182500</t>
  </si>
  <si>
    <t>6701181223</t>
  </si>
  <si>
    <t>6701182579</t>
  </si>
  <si>
    <t>1418309</t>
  </si>
  <si>
    <t>CLOSET EN MDF COLOR GRIS 4 PUERTAS</t>
  </si>
  <si>
    <t>6701181287</t>
  </si>
  <si>
    <t>6701182597</t>
  </si>
  <si>
    <t>6701182598</t>
  </si>
  <si>
    <t>6701182635</t>
  </si>
  <si>
    <t>6701181292</t>
  </si>
  <si>
    <t>6701182679</t>
  </si>
  <si>
    <t>1391642</t>
  </si>
  <si>
    <t>JUEGO DE COMEDOR SUECIA DARK</t>
  </si>
  <si>
    <t>6701181304</t>
  </si>
  <si>
    <t>6701181491</t>
  </si>
  <si>
    <t>6701182740</t>
  </si>
  <si>
    <t>6701182742</t>
  </si>
  <si>
    <t>6701182771</t>
  </si>
  <si>
    <t>6701181515</t>
  </si>
  <si>
    <t>6701181593</t>
  </si>
  <si>
    <t>6701181617</t>
  </si>
  <si>
    <t>6701181618</t>
  </si>
  <si>
    <t>6701181639</t>
  </si>
  <si>
    <t>6701181683</t>
  </si>
  <si>
    <t>6701181931</t>
  </si>
  <si>
    <t>6701180843</t>
  </si>
  <si>
    <t>6701180935</t>
  </si>
  <si>
    <t>6701183138</t>
  </si>
  <si>
    <t>6701180950</t>
  </si>
  <si>
    <t>6701183231</t>
  </si>
  <si>
    <t>6701180994</t>
  </si>
  <si>
    <t>6701183325</t>
  </si>
  <si>
    <t>6701183347</t>
  </si>
  <si>
    <t>6701183371</t>
  </si>
  <si>
    <t>6701183380</t>
  </si>
  <si>
    <t>6508323484</t>
  </si>
  <si>
    <t>6701183423</t>
  </si>
  <si>
    <t>1271420</t>
  </si>
  <si>
    <t>ESCRITORIO OFICINA C/ CAJONERA REI</t>
  </si>
  <si>
    <t>6701183430</t>
  </si>
  <si>
    <t>1391425</t>
  </si>
  <si>
    <t>ESTANTE JADE RUSTIC</t>
  </si>
  <si>
    <t>6701183449</t>
  </si>
  <si>
    <t>6701183492</t>
  </si>
  <si>
    <t>6701183513</t>
  </si>
  <si>
    <t>6701181034</t>
  </si>
  <si>
    <t>1357055</t>
  </si>
  <si>
    <t>COMODA DOBLE EVO</t>
  </si>
  <si>
    <t>6701183576</t>
  </si>
  <si>
    <t>6701181173</t>
  </si>
  <si>
    <t>6701182306</t>
  </si>
  <si>
    <t>6701182530</t>
  </si>
  <si>
    <t>6701183751</t>
  </si>
  <si>
    <t>6701183763</t>
  </si>
  <si>
    <t>6701183767</t>
  </si>
  <si>
    <t>1433159</t>
  </si>
  <si>
    <t>MUEBLE COCINA AUXILIAR BETTY</t>
  </si>
  <si>
    <t>6701182589</t>
  </si>
  <si>
    <t>6701182661</t>
  </si>
  <si>
    <t>6701182708</t>
  </si>
  <si>
    <t>6701182720</t>
  </si>
  <si>
    <t>6701182902</t>
  </si>
  <si>
    <t>6701182907</t>
  </si>
  <si>
    <t>6701183881</t>
  </si>
  <si>
    <t>6701182908</t>
  </si>
  <si>
    <t>6701182919</t>
  </si>
  <si>
    <t>6701183960</t>
  </si>
  <si>
    <t>6701183964</t>
  </si>
  <si>
    <t>6701183989</t>
  </si>
  <si>
    <t>6701184078</t>
  </si>
  <si>
    <t>6701182957</t>
  </si>
  <si>
    <t>6701184193</t>
  </si>
  <si>
    <t>6701184195</t>
  </si>
  <si>
    <t>6701184213</t>
  </si>
  <si>
    <t>6701184217</t>
  </si>
  <si>
    <t>6701184257</t>
  </si>
  <si>
    <t>6701184258</t>
  </si>
  <si>
    <t>6701184263</t>
  </si>
  <si>
    <t>6701183000</t>
  </si>
  <si>
    <t>6701183020</t>
  </si>
  <si>
    <t>6701183089</t>
  </si>
  <si>
    <t>6701182140</t>
  </si>
  <si>
    <t>6701184293</t>
  </si>
  <si>
    <t>6701184301</t>
  </si>
  <si>
    <t>6701183108</t>
  </si>
  <si>
    <t>6701183174</t>
  </si>
  <si>
    <t>6701184344</t>
  </si>
  <si>
    <t>6701184361</t>
  </si>
  <si>
    <t>6701184401</t>
  </si>
  <si>
    <t>6701184429</t>
  </si>
  <si>
    <t>6701184431</t>
  </si>
  <si>
    <t>6701183323</t>
  </si>
  <si>
    <t>6701184521</t>
  </si>
  <si>
    <t>6701184530</t>
  </si>
  <si>
    <t>6701182144</t>
  </si>
  <si>
    <t>6701183724</t>
  </si>
  <si>
    <t>6701184626</t>
  </si>
  <si>
    <t>6701183793</t>
  </si>
  <si>
    <t>1410883</t>
  </si>
  <si>
    <t>CLOSET PEQUIM DARK 4P 2C</t>
  </si>
  <si>
    <t>6701184682</t>
  </si>
  <si>
    <t>6701184688</t>
  </si>
  <si>
    <t>6701184734</t>
  </si>
  <si>
    <t>6701184736</t>
  </si>
  <si>
    <t>6701183826</t>
  </si>
  <si>
    <t>6701183864</t>
  </si>
  <si>
    <t>6701183865</t>
  </si>
  <si>
    <t>6701183867</t>
  </si>
  <si>
    <t>6701183869</t>
  </si>
  <si>
    <t>6701183893</t>
  </si>
  <si>
    <t>6701184799</t>
  </si>
  <si>
    <t>6701184816</t>
  </si>
  <si>
    <t>6701184818</t>
  </si>
  <si>
    <t>6701184898</t>
  </si>
  <si>
    <t>6701184920</t>
  </si>
  <si>
    <t>6701184934</t>
  </si>
  <si>
    <t>6701184937</t>
  </si>
  <si>
    <t>6701184956</t>
  </si>
  <si>
    <t>6701185042</t>
  </si>
  <si>
    <t>6701185063</t>
  </si>
  <si>
    <t>6701185066</t>
  </si>
  <si>
    <t>6701185094</t>
  </si>
  <si>
    <t>6701183902</t>
  </si>
  <si>
    <t>6701185154</t>
  </si>
  <si>
    <t>6701184111</t>
  </si>
  <si>
    <t>6701184269</t>
  </si>
  <si>
    <t>6701184271</t>
  </si>
  <si>
    <t>6701184275</t>
  </si>
  <si>
    <t>6701184280</t>
  </si>
  <si>
    <t>6701185405</t>
  </si>
  <si>
    <t>6701184315</t>
  </si>
  <si>
    <t>6701183413</t>
  </si>
  <si>
    <t>6701185453</t>
  </si>
  <si>
    <t>6701185464</t>
  </si>
  <si>
    <t>6701183565</t>
  </si>
  <si>
    <t>6701183567</t>
  </si>
  <si>
    <t>6701183692</t>
  </si>
  <si>
    <t>1391429</t>
  </si>
  <si>
    <t>RACK GARDEN RUSTIC</t>
  </si>
  <si>
    <t>6701183698</t>
  </si>
  <si>
    <t>6701185582</t>
  </si>
  <si>
    <t>6701185710</t>
  </si>
  <si>
    <t>6701185724</t>
  </si>
  <si>
    <t>6701185725</t>
  </si>
  <si>
    <t>6701185778</t>
  </si>
  <si>
    <t>6701185805</t>
  </si>
  <si>
    <t>6701186457</t>
  </si>
  <si>
    <t>6701186480</t>
  </si>
  <si>
    <t>6701186504</t>
  </si>
  <si>
    <t>6701186512</t>
  </si>
  <si>
    <t>6701184775</t>
  </si>
  <si>
    <t>6701184779</t>
  </si>
  <si>
    <t>6701186608</t>
  </si>
  <si>
    <t>6701185106</t>
  </si>
  <si>
    <t>6701185269</t>
  </si>
  <si>
    <t>6701186421</t>
  </si>
  <si>
    <t>6701186435</t>
  </si>
  <si>
    <t>6701186722</t>
  </si>
  <si>
    <t>6701186770</t>
  </si>
  <si>
    <t>1466403</t>
  </si>
  <si>
    <t>ESCRITORIO INFINITY 1 CAJON CAFE</t>
  </si>
  <si>
    <t>6701186775</t>
  </si>
  <si>
    <t>6701186825</t>
  </si>
  <si>
    <t>6701186826</t>
  </si>
  <si>
    <t>6701187117</t>
  </si>
  <si>
    <t>6701187119</t>
  </si>
  <si>
    <t>6701187120</t>
  </si>
  <si>
    <t>6701185427</t>
  </si>
  <si>
    <t>6701185434</t>
  </si>
  <si>
    <t>6701184329</t>
  </si>
  <si>
    <t>6701187007</t>
  </si>
  <si>
    <t>6701187035</t>
  </si>
  <si>
    <t>6701184514</t>
  </si>
  <si>
    <t>6701187313</t>
  </si>
  <si>
    <t>6701187314</t>
  </si>
  <si>
    <t>6701185317</t>
  </si>
  <si>
    <t>1433160</t>
  </si>
  <si>
    <t>COMBO MUEBLE MADRI NEGRO</t>
  </si>
  <si>
    <t>6701187341</t>
  </si>
  <si>
    <t>6701187355</t>
  </si>
  <si>
    <t>6701187379</t>
  </si>
  <si>
    <t>6701184539</t>
  </si>
  <si>
    <t>6701184546</t>
  </si>
  <si>
    <t>6701187514</t>
  </si>
  <si>
    <t>6701187524</t>
  </si>
  <si>
    <t>6701186521</t>
  </si>
  <si>
    <t>6701186591</t>
  </si>
  <si>
    <t>6701186618</t>
  </si>
  <si>
    <t>6701185939</t>
  </si>
  <si>
    <t>6701185989</t>
  </si>
  <si>
    <t>6701186261</t>
  </si>
  <si>
    <t>6701186640</t>
  </si>
  <si>
    <t>6701186934</t>
  </si>
  <si>
    <t>6701187038</t>
  </si>
  <si>
    <t>6701185368</t>
  </si>
  <si>
    <t>6701185492</t>
  </si>
  <si>
    <t>6701185514</t>
  </si>
  <si>
    <t>6701185515</t>
  </si>
  <si>
    <t>6701185534</t>
  </si>
  <si>
    <t>6701187500</t>
  </si>
  <si>
    <t>6701170581</t>
  </si>
  <si>
    <t>6701170686</t>
  </si>
  <si>
    <t>6701170042</t>
  </si>
  <si>
    <t>6701171971</t>
  </si>
  <si>
    <t>6701171236</t>
  </si>
  <si>
    <t>6701171717</t>
  </si>
  <si>
    <t>6701171720</t>
  </si>
  <si>
    <t>6701171728</t>
  </si>
  <si>
    <t>6701171616</t>
  </si>
  <si>
    <t>6701171620</t>
  </si>
  <si>
    <t>6701171630</t>
  </si>
  <si>
    <t>6701171513</t>
  </si>
  <si>
    <t>6701171559</t>
  </si>
  <si>
    <t>6701171074</t>
  </si>
  <si>
    <t>6508295386</t>
  </si>
  <si>
    <t>6701171291</t>
  </si>
  <si>
    <t>6701171297</t>
  </si>
  <si>
    <t>6701169418</t>
  </si>
  <si>
    <t>6701171367</t>
  </si>
  <si>
    <t>6701171386</t>
  </si>
  <si>
    <t>6701171389</t>
  </si>
  <si>
    <t>6701180314</t>
  </si>
  <si>
    <t>6701180317</t>
  </si>
  <si>
    <t>6701181573</t>
  </si>
  <si>
    <t>6701181575</t>
  </si>
  <si>
    <t>6701181579</t>
  </si>
  <si>
    <t>6701181582</t>
  </si>
  <si>
    <t>6701180335</t>
  </si>
  <si>
    <t>6701180408</t>
  </si>
  <si>
    <t>6701180780</t>
  </si>
  <si>
    <t>6701180792</t>
  </si>
  <si>
    <t>6701181662</t>
  </si>
  <si>
    <t>6701181663</t>
  </si>
  <si>
    <t>6701181672</t>
  </si>
  <si>
    <t>6701172817</t>
  </si>
  <si>
    <t>6701181736</t>
  </si>
  <si>
    <t>6701181777</t>
  </si>
  <si>
    <t>6701181824</t>
  </si>
  <si>
    <t>6701181825</t>
  </si>
  <si>
    <t>6701181922</t>
  </si>
  <si>
    <t>6701180833</t>
  </si>
  <si>
    <t>6701181953</t>
  </si>
  <si>
    <t>6701181987</t>
  </si>
  <si>
    <t>6701182044</t>
  </si>
  <si>
    <t>6701182062</t>
  </si>
  <si>
    <t>6701172907</t>
  </si>
  <si>
    <t>6701182179</t>
  </si>
  <si>
    <t>6701182217</t>
  </si>
  <si>
    <t>6701182247</t>
  </si>
  <si>
    <t>6701182316</t>
  </si>
  <si>
    <t>6701182341</t>
  </si>
  <si>
    <t>6701172096</t>
  </si>
  <si>
    <t>6701172106</t>
  </si>
  <si>
    <t>6701172118</t>
  </si>
  <si>
    <t>6701172275</t>
  </si>
  <si>
    <t>6701179693</t>
  </si>
  <si>
    <t>6701172286</t>
  </si>
  <si>
    <t>6701179989</t>
  </si>
  <si>
    <t>6701179992</t>
  </si>
  <si>
    <t>6701172332</t>
  </si>
  <si>
    <t>6701172333</t>
  </si>
  <si>
    <t>6701180140</t>
  </si>
  <si>
    <t>6701180143</t>
  </si>
  <si>
    <t>6701172387</t>
  </si>
  <si>
    <t>6701180236</t>
  </si>
  <si>
    <t>6701180241</t>
  </si>
  <si>
    <t>6701180251</t>
  </si>
  <si>
    <t>6701180254</t>
  </si>
  <si>
    <t>6701180260</t>
  </si>
  <si>
    <t>6701172438</t>
  </si>
  <si>
    <t>6701172551</t>
  </si>
  <si>
    <t>6701172560</t>
  </si>
  <si>
    <t>6701172604</t>
  </si>
  <si>
    <t>6701180428</t>
  </si>
  <si>
    <t>6701180476</t>
  </si>
  <si>
    <t>6701180477</t>
  </si>
  <si>
    <t>6701180482</t>
  </si>
  <si>
    <t>6701180514</t>
  </si>
  <si>
    <t>6701180574</t>
  </si>
  <si>
    <t>6701180581</t>
  </si>
  <si>
    <t>6701180597</t>
  </si>
  <si>
    <t>6701180606</t>
  </si>
  <si>
    <t>6701180632</t>
  </si>
  <si>
    <t>6701180646</t>
  </si>
  <si>
    <t>6701180682</t>
  </si>
  <si>
    <t>1310039</t>
  </si>
  <si>
    <t>BAR COSTELO</t>
  </si>
  <si>
    <t>6701180683</t>
  </si>
  <si>
    <t>6701180684</t>
  </si>
  <si>
    <t>6701180695</t>
  </si>
  <si>
    <t>6701180703</t>
  </si>
  <si>
    <t>6701180711</t>
  </si>
  <si>
    <t>6701180712</t>
  </si>
  <si>
    <t>6701180726</t>
  </si>
  <si>
    <t>6701180762</t>
  </si>
  <si>
    <t>6701172725</t>
  </si>
  <si>
    <t>6701171801</t>
  </si>
  <si>
    <t>6701180818</t>
  </si>
  <si>
    <t>6701180819</t>
  </si>
  <si>
    <t>6701180820</t>
  </si>
  <si>
    <t>6701171950</t>
  </si>
  <si>
    <t>6701172012</t>
  </si>
  <si>
    <t>6701180884</t>
  </si>
  <si>
    <t>6701172017</t>
  </si>
  <si>
    <t>6701172048</t>
  </si>
  <si>
    <t>6701180972</t>
  </si>
  <si>
    <t>6701180974</t>
  </si>
  <si>
    <t>6701172056</t>
  </si>
  <si>
    <t>6701172091</t>
  </si>
  <si>
    <t>6701181089</t>
  </si>
  <si>
    <t>6701181092</t>
  </si>
  <si>
    <t>6701179675</t>
  </si>
  <si>
    <t>6701179887</t>
  </si>
  <si>
    <t>6701181250</t>
  </si>
  <si>
    <t>6701181273</t>
  </si>
  <si>
    <t>6701180095</t>
  </si>
  <si>
    <t>6701180097</t>
  </si>
  <si>
    <t>6701180166</t>
  </si>
  <si>
    <t>6701181353</t>
  </si>
  <si>
    <t>6701181375</t>
  </si>
  <si>
    <t>6701181383</t>
  </si>
  <si>
    <t>6701181391</t>
  </si>
  <si>
    <t>6701181418</t>
  </si>
  <si>
    <t>6701170933</t>
  </si>
  <si>
    <t>6701170963</t>
  </si>
  <si>
    <t>6701169892</t>
  </si>
  <si>
    <t>6701169070</t>
  </si>
  <si>
    <t>6701170770</t>
  </si>
  <si>
    <t>6701170773</t>
  </si>
  <si>
    <t>6701170793</t>
  </si>
  <si>
    <t>6701170795</t>
  </si>
  <si>
    <t>6701169680</t>
  </si>
  <si>
    <t>6701167908</t>
  </si>
  <si>
    <t>E502</t>
  </si>
  <si>
    <t>6701179833</t>
  </si>
  <si>
    <t>6701179837</t>
  </si>
  <si>
    <t>6701179787</t>
  </si>
  <si>
    <t>6701179770</t>
  </si>
  <si>
    <t>6701174534</t>
  </si>
  <si>
    <t>6701174606</t>
  </si>
  <si>
    <t>6701174821</t>
  </si>
  <si>
    <t>6701174903</t>
  </si>
  <si>
    <t>6701174935</t>
  </si>
  <si>
    <t>6701180055</t>
  </si>
  <si>
    <t>6701180103</t>
  </si>
  <si>
    <t>6701172930</t>
  </si>
  <si>
    <t>6701172975</t>
  </si>
  <si>
    <t>6701185864</t>
  </si>
  <si>
    <t>6701185936</t>
  </si>
  <si>
    <t>6701187410</t>
  </si>
  <si>
    <t>6701187421</t>
  </si>
  <si>
    <t>6701189153</t>
  </si>
  <si>
    <t>6701189165</t>
  </si>
  <si>
    <t>6701189181</t>
  </si>
  <si>
    <t>6701189187</t>
  </si>
  <si>
    <t>6701189201</t>
  </si>
  <si>
    <t>6701189242</t>
  </si>
  <si>
    <t>6701187494</t>
  </si>
  <si>
    <t>6701188095</t>
  </si>
  <si>
    <t>6701188101</t>
  </si>
  <si>
    <t>6701188107</t>
  </si>
  <si>
    <t>6701188134</t>
  </si>
  <si>
    <t>6701188186</t>
  </si>
  <si>
    <t>6701188187</t>
  </si>
  <si>
    <t>1390399</t>
  </si>
  <si>
    <t>VANITORIO AEREO ORQUEDEA 80 GREY</t>
  </si>
  <si>
    <t>6701188216</t>
  </si>
  <si>
    <t>6701187496</t>
  </si>
  <si>
    <t>6701188292</t>
  </si>
  <si>
    <t>6701198430</t>
  </si>
  <si>
    <t>6701198229</t>
  </si>
  <si>
    <t>6701198249</t>
  </si>
  <si>
    <t>6701198255</t>
  </si>
  <si>
    <t>6701198781</t>
  </si>
  <si>
    <t>6701198784</t>
  </si>
  <si>
    <t>6701198821</t>
  </si>
  <si>
    <t>6701198830</t>
  </si>
  <si>
    <t>6701198848</t>
  </si>
  <si>
    <t>6701198859</t>
  </si>
  <si>
    <t>6701198869</t>
  </si>
  <si>
    <t>6701198878</t>
  </si>
  <si>
    <t>6701198882</t>
  </si>
  <si>
    <t>6701198889</t>
  </si>
  <si>
    <t>6701199023</t>
  </si>
  <si>
    <t>6701199024</t>
  </si>
  <si>
    <t>6701199025</t>
  </si>
  <si>
    <t>6701199031</t>
  </si>
  <si>
    <t>6701199035</t>
  </si>
  <si>
    <t>6701199043</t>
  </si>
  <si>
    <t>6701199082</t>
  </si>
  <si>
    <t>6701199093</t>
  </si>
  <si>
    <t>6701199113</t>
  </si>
  <si>
    <t>6701199134</t>
  </si>
  <si>
    <t>6701199141</t>
  </si>
  <si>
    <t>1466422</t>
  </si>
  <si>
    <t>COMODA COIMBRA 3 CAJONES GRAFITO</t>
  </si>
  <si>
    <t>6701199143</t>
  </si>
  <si>
    <t>6701199145</t>
  </si>
  <si>
    <t>6701199159</t>
  </si>
  <si>
    <t>6701199213</t>
  </si>
  <si>
    <t>6701199216</t>
  </si>
  <si>
    <t>6701199305</t>
  </si>
  <si>
    <t>6701199375</t>
  </si>
  <si>
    <t>6701199399</t>
  </si>
  <si>
    <t>6701199451</t>
  </si>
  <si>
    <t>6701199466</t>
  </si>
  <si>
    <t>6701199511</t>
  </si>
  <si>
    <t>1391510</t>
  </si>
  <si>
    <t>VANITORIO AEREO CON ESPEJO AGATA</t>
  </si>
  <si>
    <t>6701199526</t>
  </si>
  <si>
    <t>6701199529</t>
  </si>
  <si>
    <t>6701199544</t>
  </si>
  <si>
    <t>6701199616</t>
  </si>
  <si>
    <t>6701199617</t>
  </si>
  <si>
    <t>6701199655</t>
  </si>
  <si>
    <t>6701199658</t>
  </si>
  <si>
    <t>6701199659</t>
  </si>
  <si>
    <t>6701199660</t>
  </si>
  <si>
    <t>6701199672</t>
  </si>
  <si>
    <t>1466401</t>
  </si>
  <si>
    <t>COMODA MAIA 4 CAJONES BLANCO</t>
  </si>
  <si>
    <t>6701199702</t>
  </si>
  <si>
    <t>1409595</t>
  </si>
  <si>
    <t>KIT COCINA 180 SUPER SMART</t>
  </si>
  <si>
    <t>6701199705</t>
  </si>
  <si>
    <t>6701199707</t>
  </si>
  <si>
    <t>6701199714</t>
  </si>
  <si>
    <t>6701199715</t>
  </si>
  <si>
    <t>1466405</t>
  </si>
  <si>
    <t>ZAPATERA NICK 3 PUERTAS NEGRO</t>
  </si>
  <si>
    <t>6701199744</t>
  </si>
  <si>
    <t>6701199802</t>
  </si>
  <si>
    <t>6701199806</t>
  </si>
  <si>
    <t>6701199810</t>
  </si>
  <si>
    <t>6701194921</t>
  </si>
  <si>
    <t>6701196111</t>
  </si>
  <si>
    <t>6701196118</t>
  </si>
  <si>
    <t>6701196120</t>
  </si>
  <si>
    <t>6701196138</t>
  </si>
  <si>
    <t>6701196144</t>
  </si>
  <si>
    <t>6701196146</t>
  </si>
  <si>
    <t>6701196160</t>
  </si>
  <si>
    <t>6701194929</t>
  </si>
  <si>
    <t>6701195004</t>
  </si>
  <si>
    <t>1466419</t>
  </si>
  <si>
    <t>COMODA COIMBRA 4 CAJONES 1 PUERTA GRIS</t>
  </si>
  <si>
    <t>6701196330</t>
  </si>
  <si>
    <t>6701196360</t>
  </si>
  <si>
    <t>6701196377</t>
  </si>
  <si>
    <t>6701196381</t>
  </si>
  <si>
    <t>6701196450</t>
  </si>
  <si>
    <t>6701196454</t>
  </si>
  <si>
    <t>6701195094</t>
  </si>
  <si>
    <t>6701195255</t>
  </si>
  <si>
    <t>6701196540</t>
  </si>
  <si>
    <t>6701195298</t>
  </si>
  <si>
    <t>1447439</t>
  </si>
  <si>
    <t>KIT COCINA BARI BLANCO 8 PUERTAS 2 CAJON</t>
  </si>
  <si>
    <t>6701195631</t>
  </si>
  <si>
    <t>6701196677</t>
  </si>
  <si>
    <t>6701196688</t>
  </si>
  <si>
    <t>6701195637</t>
  </si>
  <si>
    <t>6701195638</t>
  </si>
  <si>
    <t>6701196762</t>
  </si>
  <si>
    <t>6701196763</t>
  </si>
  <si>
    <t>6701195744</t>
  </si>
  <si>
    <t>6701195750</t>
  </si>
  <si>
    <t>6701195810</t>
  </si>
  <si>
    <t>6701195811</t>
  </si>
  <si>
    <t>6701196818</t>
  </si>
  <si>
    <t>6701194379</t>
  </si>
  <si>
    <t>6701196865</t>
  </si>
  <si>
    <t>6701196915</t>
  </si>
  <si>
    <t>6701194415</t>
  </si>
  <si>
    <t>6701196934</t>
  </si>
  <si>
    <t>6701196962</t>
  </si>
  <si>
    <t>6701195968</t>
  </si>
  <si>
    <t>6701197054</t>
  </si>
  <si>
    <t>6701195972</t>
  </si>
  <si>
    <t>1390397</t>
  </si>
  <si>
    <t>VANITORIO AEREO KYOTO</t>
  </si>
  <si>
    <t>6701196037</t>
  </si>
  <si>
    <t>1465589</t>
  </si>
  <si>
    <t>RACK TV 50 PULGADAS PORTUGAL BLANCO</t>
  </si>
  <si>
    <t>6701197142</t>
  </si>
  <si>
    <t>1465587</t>
  </si>
  <si>
    <t>RACK TV 75 PULGADAS MOYAN CAFE Y GRAFITO</t>
  </si>
  <si>
    <t>6701197151</t>
  </si>
  <si>
    <t>6701197167</t>
  </si>
  <si>
    <t>6701196098</t>
  </si>
  <si>
    <t>6701196100</t>
  </si>
  <si>
    <t>6701197242</t>
  </si>
  <si>
    <t>6701197249</t>
  </si>
  <si>
    <t>6701197251</t>
  </si>
  <si>
    <t>6701197252</t>
  </si>
  <si>
    <t>1466298</t>
  </si>
  <si>
    <t>COMODA LARA 8 CAJONES GRIS</t>
  </si>
  <si>
    <t>6701197257</t>
  </si>
  <si>
    <t>6701197264</t>
  </si>
  <si>
    <t>6701196189</t>
  </si>
  <si>
    <t>6701197331</t>
  </si>
  <si>
    <t>6701197344</t>
  </si>
  <si>
    <t>6701197349</t>
  </si>
  <si>
    <t>6701196280</t>
  </si>
  <si>
    <t>6701196492</t>
  </si>
  <si>
    <t>6701197416</t>
  </si>
  <si>
    <t>6701197431</t>
  </si>
  <si>
    <t>6701197438</t>
  </si>
  <si>
    <t>6701197441</t>
  </si>
  <si>
    <t>1415612</t>
  </si>
  <si>
    <t>KIT COCINA MADRI GREY</t>
  </si>
  <si>
    <t>6701196516</t>
  </si>
  <si>
    <t>6701197515</t>
  </si>
  <si>
    <t>6701196606</t>
  </si>
  <si>
    <t>1433216</t>
  </si>
  <si>
    <t>CÓMODA SOLA BLANCO 4 CAJONES</t>
  </si>
  <si>
    <t>6701196607</t>
  </si>
  <si>
    <t>6701197574</t>
  </si>
  <si>
    <t>6701197582</t>
  </si>
  <si>
    <t>6701197585</t>
  </si>
  <si>
    <t>6701196757</t>
  </si>
  <si>
    <t>6701197628</t>
  </si>
  <si>
    <t>6701196759</t>
  </si>
  <si>
    <t>6701197684</t>
  </si>
  <si>
    <t>6701197690</t>
  </si>
  <si>
    <t>1465586</t>
  </si>
  <si>
    <t>RACK TV 75 PULGADAS MOYAN CAFE Y BLANCO</t>
  </si>
  <si>
    <t>6701197698</t>
  </si>
  <si>
    <t>6701197701</t>
  </si>
  <si>
    <t>6701197765</t>
  </si>
  <si>
    <t>6701197810</t>
  </si>
  <si>
    <t>6701197832</t>
  </si>
  <si>
    <t>6701196772</t>
  </si>
  <si>
    <t>6701196784</t>
  </si>
  <si>
    <t>6701197899</t>
  </si>
  <si>
    <t>6701197900</t>
  </si>
  <si>
    <t>6701197907</t>
  </si>
  <si>
    <t>6701197911</t>
  </si>
  <si>
    <t>6701197926</t>
  </si>
  <si>
    <t>6701197927</t>
  </si>
  <si>
    <t>1417091</t>
  </si>
  <si>
    <t>ARRIMO EN MDF COLOR BEIGE</t>
  </si>
  <si>
    <t>6701197935</t>
  </si>
  <si>
    <t>6701197952</t>
  </si>
  <si>
    <t>6701197969</t>
  </si>
  <si>
    <t>6701197977</t>
  </si>
  <si>
    <t>6701196801</t>
  </si>
  <si>
    <t>6701196807</t>
  </si>
  <si>
    <t>1466412</t>
  </si>
  <si>
    <t>COMODA COIMBRA 5 CAJONES BEIGE</t>
  </si>
  <si>
    <t>6701196838</t>
  </si>
  <si>
    <t>6701198045</t>
  </si>
  <si>
    <t>6701198050</t>
  </si>
  <si>
    <t>1466416</t>
  </si>
  <si>
    <t>COMODA COIMBRA 4 CAJONES GRAFITO</t>
  </si>
  <si>
    <t>6701198094</t>
  </si>
  <si>
    <t>6701198098</t>
  </si>
  <si>
    <t>6701198109</t>
  </si>
  <si>
    <t>6701198111</t>
  </si>
  <si>
    <t>6701198122</t>
  </si>
  <si>
    <t>1466402</t>
  </si>
  <si>
    <t>ESCRITORIO INFINITY 1 CAJON GRIS</t>
  </si>
  <si>
    <t>6701198133</t>
  </si>
  <si>
    <t>6701198152</t>
  </si>
  <si>
    <t>6701198156</t>
  </si>
  <si>
    <t>6701198183</t>
  </si>
  <si>
    <t>6701198188</t>
  </si>
  <si>
    <t>6701195828</t>
  </si>
  <si>
    <t>6701195843</t>
  </si>
  <si>
    <t>6701195846</t>
  </si>
  <si>
    <t>6701195885</t>
  </si>
  <si>
    <t>6701195967</t>
  </si>
  <si>
    <t>6701197067</t>
  </si>
  <si>
    <t>6701198270</t>
  </si>
  <si>
    <t>6701198272</t>
  </si>
  <si>
    <t>6701197072</t>
  </si>
  <si>
    <t>6701197210</t>
  </si>
  <si>
    <t>6701198329</t>
  </si>
  <si>
    <t>6701198333</t>
  </si>
  <si>
    <t>1391652</t>
  </si>
  <si>
    <t>CLOSET MONACO 3P</t>
  </si>
  <si>
    <t>6701198339</t>
  </si>
  <si>
    <t>6701197233</t>
  </si>
  <si>
    <t>6701197293</t>
  </si>
  <si>
    <t>6701198360</t>
  </si>
  <si>
    <t>6701198362</t>
  </si>
  <si>
    <t>6701198390</t>
  </si>
  <si>
    <t>6701197369</t>
  </si>
  <si>
    <t>6701197395</t>
  </si>
  <si>
    <t>6701198440</t>
  </si>
  <si>
    <t>6701198443</t>
  </si>
  <si>
    <t>6701198450</t>
  </si>
  <si>
    <t>6701198458</t>
  </si>
  <si>
    <t>6701198468</t>
  </si>
  <si>
    <t>6701198472</t>
  </si>
  <si>
    <t>6701198473</t>
  </si>
  <si>
    <t>6701198479</t>
  </si>
  <si>
    <t>6701198498</t>
  </si>
  <si>
    <t>1418328</t>
  </si>
  <si>
    <t>RACK TV EN PINO MACIZO CAFÉ HASTA 43" A</t>
  </si>
  <si>
    <t>6701198501</t>
  </si>
  <si>
    <t>6701198519</t>
  </si>
  <si>
    <t>6701198522</t>
  </si>
  <si>
    <t>6701198524</t>
  </si>
  <si>
    <t>1466424</t>
  </si>
  <si>
    <t>VELADOR COIMBRA 2 CAJONES BEIGE</t>
  </si>
  <si>
    <t>6701198530</t>
  </si>
  <si>
    <t>6701198531</t>
  </si>
  <si>
    <t>6701198550</t>
  </si>
  <si>
    <t>6701198596</t>
  </si>
  <si>
    <t>6701198601</t>
  </si>
  <si>
    <t>6701198620</t>
  </si>
  <si>
    <t>6701198654</t>
  </si>
  <si>
    <t>6701198660</t>
  </si>
  <si>
    <t>6701198662</t>
  </si>
  <si>
    <t>6701198664</t>
  </si>
  <si>
    <t>6701198668</t>
  </si>
  <si>
    <t>6701198681</t>
  </si>
  <si>
    <t>6701198687</t>
  </si>
  <si>
    <t>6701198689</t>
  </si>
  <si>
    <t>1391190</t>
  </si>
  <si>
    <t>ESCRITORIO BARCELONA 1P+2C</t>
  </si>
  <si>
    <t>6701198691</t>
  </si>
  <si>
    <t>6701198695</t>
  </si>
  <si>
    <t>6701198699</t>
  </si>
  <si>
    <t>6701198700</t>
  </si>
  <si>
    <t>6701198714</t>
  </si>
  <si>
    <t>6701197484</t>
  </si>
  <si>
    <t>6701197534</t>
  </si>
  <si>
    <t>6701197536</t>
  </si>
  <si>
    <t>6701197613</t>
  </si>
  <si>
    <t>6701197647</t>
  </si>
  <si>
    <t>6701197863</t>
  </si>
  <si>
    <t>6701197866</t>
  </si>
  <si>
    <t>6701197995</t>
  </si>
  <si>
    <t>6701197996</t>
  </si>
  <si>
    <t>6701198033</t>
  </si>
  <si>
    <t>6701198194</t>
  </si>
  <si>
    <t>6701198202</t>
  </si>
  <si>
    <t>6701198208</t>
  </si>
  <si>
    <t>6701196925</t>
  </si>
  <si>
    <t>6701196992</t>
  </si>
  <si>
    <t>6701198309</t>
  </si>
  <si>
    <t>1465585</t>
  </si>
  <si>
    <t>HOME TV REINA 55 PULGADAS BLANCO Y CAFE</t>
  </si>
  <si>
    <t>6701198321</t>
  </si>
  <si>
    <t>6701198345</t>
  </si>
  <si>
    <t>6701198348</t>
  </si>
  <si>
    <t>6701199479</t>
  </si>
  <si>
    <t>6701199850</t>
  </si>
  <si>
    <t>6701200348</t>
  </si>
  <si>
    <t>6701200698</t>
  </si>
  <si>
    <t>6701200699</t>
  </si>
  <si>
    <t>6701200354</t>
  </si>
  <si>
    <t>6701200772</t>
  </si>
  <si>
    <t>1391508</t>
  </si>
  <si>
    <t>VANITORIO AEREO CON ESPEJO SAFIRA GREY</t>
  </si>
  <si>
    <t>6701200473</t>
  </si>
  <si>
    <t>6701200854</t>
  </si>
  <si>
    <t>1466404</t>
  </si>
  <si>
    <t>ZAPATERA NICK 2 PUERTAS NEGRO</t>
  </si>
  <si>
    <t>6701200474</t>
  </si>
  <si>
    <t>6701200480</t>
  </si>
  <si>
    <t>6701200888</t>
  </si>
  <si>
    <t>6701200893</t>
  </si>
  <si>
    <t>6701200903</t>
  </si>
  <si>
    <t>6701200914</t>
  </si>
  <si>
    <t>6701200556</t>
  </si>
  <si>
    <t>6701200614</t>
  </si>
  <si>
    <t>6701200615</t>
  </si>
  <si>
    <t>6701200993</t>
  </si>
  <si>
    <t>6701201034</t>
  </si>
  <si>
    <t>6701201042</t>
  </si>
  <si>
    <t>6701201060</t>
  </si>
  <si>
    <t>6701201061</t>
  </si>
  <si>
    <t>6701201093</t>
  </si>
  <si>
    <t>6701201096</t>
  </si>
  <si>
    <t>6701201098</t>
  </si>
  <si>
    <t>6701201106</t>
  </si>
  <si>
    <t>6701201107</t>
  </si>
  <si>
    <t>6701201138</t>
  </si>
  <si>
    <t>6701201146</t>
  </si>
  <si>
    <t>6701201153</t>
  </si>
  <si>
    <t>1465588</t>
  </si>
  <si>
    <t>RACK TV 50 PULGADAS PORTUGAL CAFE</t>
  </si>
  <si>
    <t>6701201175</t>
  </si>
  <si>
    <t>6701201187</t>
  </si>
  <si>
    <t>6701201210</t>
  </si>
  <si>
    <t>6701201225</t>
  </si>
  <si>
    <t>6701201241</t>
  </si>
  <si>
    <t>1409594</t>
  </si>
  <si>
    <t>KIT COCINA 170 PREMIUM SMART</t>
  </si>
  <si>
    <t>6701201247</t>
  </si>
  <si>
    <t>6701201295</t>
  </si>
  <si>
    <t>6701201308</t>
  </si>
  <si>
    <t>6701201324</t>
  </si>
  <si>
    <t>6508382898</t>
  </si>
  <si>
    <t>6701199890</t>
  </si>
  <si>
    <t>6701199940</t>
  </si>
  <si>
    <t>6701199952</t>
  </si>
  <si>
    <t>6701200064</t>
  </si>
  <si>
    <t>6701200065</t>
  </si>
  <si>
    <t>6701200077</t>
  </si>
  <si>
    <t>6701200080</t>
  </si>
  <si>
    <t>6701200183</t>
  </si>
  <si>
    <t>6701200198</t>
  </si>
  <si>
    <t>6701200381</t>
  </si>
  <si>
    <t>6701200394</t>
  </si>
  <si>
    <t>6701200487</t>
  </si>
  <si>
    <t>6701200489</t>
  </si>
  <si>
    <t>6701200490</t>
  </si>
  <si>
    <t>6701200500</t>
  </si>
  <si>
    <t>6701200506</t>
  </si>
  <si>
    <t>6701200534</t>
  </si>
  <si>
    <t>6701200536</t>
  </si>
  <si>
    <t>6701200537</t>
  </si>
  <si>
    <t>6701199195</t>
  </si>
  <si>
    <t>6701199865</t>
  </si>
  <si>
    <t>6701200060</t>
  </si>
  <si>
    <t>6701200580</t>
  </si>
  <si>
    <t>6701201369</t>
  </si>
  <si>
    <t>6701201371</t>
  </si>
  <si>
    <t>6701200659</t>
  </si>
  <si>
    <t>6701200660</t>
  </si>
  <si>
    <t>1466427</t>
  </si>
  <si>
    <t>ZAPATERA NICK 4 PUERTAS CAFE</t>
  </si>
  <si>
    <t>6701200666</t>
  </si>
  <si>
    <t>1466418</t>
  </si>
  <si>
    <t>COMODA COIMBRA 4 CAJONES 1 PUERTA BEIGE</t>
  </si>
  <si>
    <t>6701200673</t>
  </si>
  <si>
    <t>6701200167</t>
  </si>
  <si>
    <t>6701201888</t>
  </si>
  <si>
    <t>6701201902</t>
  </si>
  <si>
    <t>6701201951</t>
  </si>
  <si>
    <t>6701201958</t>
  </si>
  <si>
    <t>6701200269</t>
  </si>
  <si>
    <t>6701200750</t>
  </si>
  <si>
    <t>6701200803</t>
  </si>
  <si>
    <t>6701200857</t>
  </si>
  <si>
    <t>6701200858</t>
  </si>
  <si>
    <t>6701202196</t>
  </si>
  <si>
    <t>6701200941</t>
  </si>
  <si>
    <t>6701202224</t>
  </si>
  <si>
    <t>6701202261</t>
  </si>
  <si>
    <t>6701202266</t>
  </si>
  <si>
    <t>6701200944</t>
  </si>
  <si>
    <t>6701202506</t>
  </si>
  <si>
    <t>6701200963</t>
  </si>
  <si>
    <t>6701202572</t>
  </si>
  <si>
    <t>6701202592</t>
  </si>
  <si>
    <t>6701202707</t>
  </si>
  <si>
    <t>6701202711</t>
  </si>
  <si>
    <t>6701202713</t>
  </si>
  <si>
    <t>6701201348</t>
  </si>
  <si>
    <t>6701202757</t>
  </si>
  <si>
    <t>6701202816</t>
  </si>
  <si>
    <t>6701202828</t>
  </si>
  <si>
    <t>6701202838</t>
  </si>
  <si>
    <t>6701201362</t>
  </si>
  <si>
    <t>6701202887</t>
  </si>
  <si>
    <t>6701202891</t>
  </si>
  <si>
    <t>6701202913</t>
  </si>
  <si>
    <t>6701202929</t>
  </si>
  <si>
    <t>6701203029</t>
  </si>
  <si>
    <t>6701201381</t>
  </si>
  <si>
    <t>1418295</t>
  </si>
  <si>
    <t>COMODA VITTORIA WHITE 6C</t>
  </si>
  <si>
    <t>6701203058</t>
  </si>
  <si>
    <t>6701203079</t>
  </si>
  <si>
    <t>6701203100</t>
  </si>
  <si>
    <t>6701201505</t>
  </si>
  <si>
    <t>6701203215</t>
  </si>
  <si>
    <t>6701203278</t>
  </si>
  <si>
    <t>6701203308</t>
  </si>
  <si>
    <t>6701201526</t>
  </si>
  <si>
    <t>6701201528</t>
  </si>
  <si>
    <t>6701201590</t>
  </si>
  <si>
    <t>6701201617</t>
  </si>
  <si>
    <t>6701201652</t>
  </si>
  <si>
    <t>6701201462</t>
  </si>
  <si>
    <t>6701201472</t>
  </si>
  <si>
    <t>6701201493</t>
  </si>
  <si>
    <t>6701201496</t>
  </si>
  <si>
    <t>6701201502</t>
  </si>
  <si>
    <t>1466296</t>
  </si>
  <si>
    <t>COMODA LILLE 3 CAJONES 2 PUERTAS BLANCO</t>
  </si>
  <si>
    <t>6701201517</t>
  </si>
  <si>
    <t>6701201745</t>
  </si>
  <si>
    <t>6701201802</t>
  </si>
  <si>
    <t>6701201603</t>
  </si>
  <si>
    <t>6701203445</t>
  </si>
  <si>
    <t>6701201665</t>
  </si>
  <si>
    <t>6701201723</t>
  </si>
  <si>
    <t>6701203702</t>
  </si>
  <si>
    <t>6701203738</t>
  </si>
  <si>
    <t>6701203751</t>
  </si>
  <si>
    <t>6701201736</t>
  </si>
  <si>
    <t>6701203820</t>
  </si>
  <si>
    <t>6701203821</t>
  </si>
  <si>
    <t>6701201813</t>
  </si>
  <si>
    <t>6701203919</t>
  </si>
  <si>
    <t>6701201821</t>
  </si>
  <si>
    <t>6701201824</t>
  </si>
  <si>
    <t>6701204151</t>
  </si>
  <si>
    <t>6701204180</t>
  </si>
  <si>
    <t>6701201844</t>
  </si>
  <si>
    <t>6701204207</t>
  </si>
  <si>
    <t>6701204209</t>
  </si>
  <si>
    <t>6701204240</t>
  </si>
  <si>
    <t>6701204242</t>
  </si>
  <si>
    <t>6701204245</t>
  </si>
  <si>
    <t>6701204255</t>
  </si>
  <si>
    <t>6701204294</t>
  </si>
  <si>
    <t>6701204305</t>
  </si>
  <si>
    <t>6701200675</t>
  </si>
  <si>
    <t>6701200689</t>
  </si>
  <si>
    <t>6701204339</t>
  </si>
  <si>
    <t>6701204362</t>
  </si>
  <si>
    <t>6701204365</t>
  </si>
  <si>
    <t>6701202156</t>
  </si>
  <si>
    <t>6701201834</t>
  </si>
  <si>
    <t>6701204392</t>
  </si>
  <si>
    <t>6701204416</t>
  </si>
  <si>
    <t>6701204418</t>
  </si>
  <si>
    <t>6701204419</t>
  </si>
  <si>
    <t>6701202160</t>
  </si>
  <si>
    <t>6701202170</t>
  </si>
  <si>
    <t>6701202208</t>
  </si>
  <si>
    <t>6701202281</t>
  </si>
  <si>
    <t>6701202532</t>
  </si>
  <si>
    <t>6701204523</t>
  </si>
  <si>
    <t>6701204526</t>
  </si>
  <si>
    <t>6701204530</t>
  </si>
  <si>
    <t>6701204535</t>
  </si>
  <si>
    <t>6701202739</t>
  </si>
  <si>
    <t>6701204872</t>
  </si>
  <si>
    <t>6701204885</t>
  </si>
  <si>
    <t>6701204891</t>
  </si>
  <si>
    <t>6701204925</t>
  </si>
  <si>
    <t>6701204541</t>
  </si>
  <si>
    <t>6701204555</t>
  </si>
  <si>
    <t>6701204592</t>
  </si>
  <si>
    <t>6701204599</t>
  </si>
  <si>
    <t>6701204616</t>
  </si>
  <si>
    <t>6701204624</t>
  </si>
  <si>
    <t>6701204638</t>
  </si>
  <si>
    <t>6701204659</t>
  </si>
  <si>
    <t>6701202845</t>
  </si>
  <si>
    <t>6701203039</t>
  </si>
  <si>
    <t>6701203800</t>
  </si>
  <si>
    <t>6701204066</t>
  </si>
  <si>
    <t>6701204314</t>
  </si>
  <si>
    <t>6701202121</t>
  </si>
  <si>
    <t>6701204805</t>
  </si>
  <si>
    <t>6701204313</t>
  </si>
  <si>
    <t>6701201881</t>
  </si>
  <si>
    <t>6701201986</t>
  </si>
  <si>
    <t>6701204377</t>
  </si>
  <si>
    <t>6701174951</t>
  </si>
  <si>
    <t>6701181469</t>
  </si>
  <si>
    <t>6701182345</t>
  </si>
  <si>
    <t>6701188338</t>
  </si>
  <si>
    <t>6701188353</t>
  </si>
  <si>
    <t>6701188373</t>
  </si>
  <si>
    <t>6701188377</t>
  </si>
  <si>
    <t>6701188378</t>
  </si>
  <si>
    <t>6701188387</t>
  </si>
  <si>
    <t>6701187560</t>
  </si>
  <si>
    <t>6701188415</t>
  </si>
  <si>
    <t>6701188417</t>
  </si>
  <si>
    <t>6701188449</t>
  </si>
  <si>
    <t>6701188476</t>
  </si>
  <si>
    <t>6701188498</t>
  </si>
  <si>
    <t>6701188506</t>
  </si>
  <si>
    <t>6701188509</t>
  </si>
  <si>
    <t>6701188514</t>
  </si>
  <si>
    <t>6701188516</t>
  </si>
  <si>
    <t>6701188527</t>
  </si>
  <si>
    <t>6701188557</t>
  </si>
  <si>
    <t>6701187562</t>
  </si>
  <si>
    <t>6701187598</t>
  </si>
  <si>
    <t>6701188632</t>
  </si>
  <si>
    <t>6701188651</t>
  </si>
  <si>
    <t>6701188655</t>
  </si>
  <si>
    <t>6701188662</t>
  </si>
  <si>
    <t>6701188678</t>
  </si>
  <si>
    <t>6701188699</t>
  </si>
  <si>
    <t>6701188726</t>
  </si>
  <si>
    <t>6701188732</t>
  </si>
  <si>
    <t>6701187657</t>
  </si>
  <si>
    <t>6701187674</t>
  </si>
  <si>
    <t>6701187679</t>
  </si>
  <si>
    <t>6701188768</t>
  </si>
  <si>
    <t>6701188776</t>
  </si>
  <si>
    <t>6701188781</t>
  </si>
  <si>
    <t>6701187694</t>
  </si>
  <si>
    <t>6701187775</t>
  </si>
  <si>
    <t>6701188809</t>
  </si>
  <si>
    <t>6701188810</t>
  </si>
  <si>
    <t>6701188833</t>
  </si>
  <si>
    <t>6701188840</t>
  </si>
  <si>
    <t>6701187801</t>
  </si>
  <si>
    <t>6701187808</t>
  </si>
  <si>
    <t>6701188885</t>
  </si>
  <si>
    <t>1391509</t>
  </si>
  <si>
    <t>VANITORIO AEREO CON ESPEJO SAFIRA LIGHT</t>
  </si>
  <si>
    <t>6701188893</t>
  </si>
  <si>
    <t>6701187167</t>
  </si>
  <si>
    <t>6701187174</t>
  </si>
  <si>
    <t>6701188978</t>
  </si>
  <si>
    <t>6701188986</t>
  </si>
  <si>
    <t>6701188988</t>
  </si>
  <si>
    <t>1465584</t>
  </si>
  <si>
    <t>HOME TV REINA 55PULG 2PTAS GRAFITO</t>
  </si>
  <si>
    <t>6701189002</t>
  </si>
  <si>
    <t>6701189015</t>
  </si>
  <si>
    <t>6701189023</t>
  </si>
  <si>
    <t>6701189044</t>
  </si>
  <si>
    <t>6701187267</t>
  </si>
  <si>
    <t>6701189121</t>
  </si>
  <si>
    <t>6701189122</t>
  </si>
  <si>
    <t>6701187491</t>
  </si>
  <si>
    <t>6701188254</t>
  </si>
  <si>
    <t>6701189268</t>
  </si>
  <si>
    <t>6701188313</t>
  </si>
  <si>
    <t>6701189315</t>
  </si>
  <si>
    <t>6701189317</t>
  </si>
  <si>
    <t>6701189318</t>
  </si>
  <si>
    <t>6701189322</t>
  </si>
  <si>
    <t>6701189323</t>
  </si>
  <si>
    <t>1466410</t>
  </si>
  <si>
    <t>COMODA COIMBRA 8 CAJONES GRAFITO</t>
  </si>
  <si>
    <t>6701188393</t>
  </si>
  <si>
    <t>6701189366</t>
  </si>
  <si>
    <t>6701189367</t>
  </si>
  <si>
    <t>6701189371</t>
  </si>
  <si>
    <t>1466407</t>
  </si>
  <si>
    <t>ESCRITORIO MALTA 2 CAJONES GRIS</t>
  </si>
  <si>
    <t>6701189390</t>
  </si>
  <si>
    <t>6701188579</t>
  </si>
  <si>
    <t>6701189430</t>
  </si>
  <si>
    <t>6701189431</t>
  </si>
  <si>
    <t>6701189453</t>
  </si>
  <si>
    <t>6701189460</t>
  </si>
  <si>
    <t>6701189480</t>
  </si>
  <si>
    <t>6701189482</t>
  </si>
  <si>
    <t>6701188584</t>
  </si>
  <si>
    <t>6701189508</t>
  </si>
  <si>
    <t>6701189523</t>
  </si>
  <si>
    <t>6701189582</t>
  </si>
  <si>
    <t>6701189623</t>
  </si>
  <si>
    <t>6701189645</t>
  </si>
  <si>
    <t>6701189652</t>
  </si>
  <si>
    <t>6701189684</t>
  </si>
  <si>
    <t>1391430</t>
  </si>
  <si>
    <t>RACK GARDEN LIGHT</t>
  </si>
  <si>
    <t>6701189689</t>
  </si>
  <si>
    <t>6701188746</t>
  </si>
  <si>
    <t>6701189736</t>
  </si>
  <si>
    <t>6701188757</t>
  </si>
  <si>
    <t>6701189811</t>
  </si>
  <si>
    <t>6701189813</t>
  </si>
  <si>
    <t>6701189859</t>
  </si>
  <si>
    <t>1390393</t>
  </si>
  <si>
    <t>VANITORIO LÓTUS 80 DARK</t>
  </si>
  <si>
    <t>6701189867</t>
  </si>
  <si>
    <t>6701189876</t>
  </si>
  <si>
    <t>6701187946</t>
  </si>
  <si>
    <t>6701188009</t>
  </si>
  <si>
    <t>6701187812</t>
  </si>
  <si>
    <t>6701187819</t>
  </si>
  <si>
    <t>6701187714</t>
  </si>
  <si>
    <t>6701187160</t>
  </si>
  <si>
    <t>6701187685</t>
  </si>
  <si>
    <t>6701186265</t>
  </si>
  <si>
    <t>6701187606</t>
  </si>
  <si>
    <t>6701187642</t>
  </si>
  <si>
    <t>1433201</t>
  </si>
  <si>
    <t>BUFFET BRISE</t>
  </si>
  <si>
    <t>6701186636</t>
  </si>
  <si>
    <t>6701187443</t>
  </si>
  <si>
    <t>6701187351</t>
  </si>
  <si>
    <t>6701186961</t>
  </si>
  <si>
    <t>6701187325</t>
  </si>
  <si>
    <t>6701185318</t>
  </si>
  <si>
    <t>6701187070</t>
  </si>
  <si>
    <t>6701187084</t>
  </si>
  <si>
    <t>6701187090</t>
  </si>
  <si>
    <t>6701187238</t>
  </si>
  <si>
    <t>6701187244</t>
  </si>
  <si>
    <t>6701187252</t>
  </si>
  <si>
    <t>6701187254</t>
  </si>
  <si>
    <t>6701186848</t>
  </si>
  <si>
    <t>6701186862</t>
  </si>
  <si>
    <t>6701186869</t>
  </si>
  <si>
    <t>6701186771</t>
  </si>
  <si>
    <t>6701186448</t>
  </si>
  <si>
    <t>6701185271</t>
  </si>
  <si>
    <t>6701186673</t>
  </si>
  <si>
    <t>6701185809</t>
  </si>
  <si>
    <t>6701183676</t>
  </si>
  <si>
    <t>6701186390</t>
  </si>
  <si>
    <t>6701182438</t>
  </si>
  <si>
    <t>6701188758</t>
  </si>
  <si>
    <t>6701188790</t>
  </si>
  <si>
    <t>6701188792</t>
  </si>
  <si>
    <t>6701188851</t>
  </si>
  <si>
    <t>6701188862</t>
  </si>
  <si>
    <t>6701188971</t>
  </si>
  <si>
    <t>6701188972</t>
  </si>
  <si>
    <t>6701189054</t>
  </si>
  <si>
    <t>6701189133</t>
  </si>
  <si>
    <t>6701189134</t>
  </si>
  <si>
    <t>6701187827</t>
  </si>
  <si>
    <t>6701187842</t>
  </si>
  <si>
    <t>6701187850</t>
  </si>
  <si>
    <t>6701188026</t>
  </si>
  <si>
    <t>6701188033</t>
  </si>
  <si>
    <t>6701188035</t>
  </si>
  <si>
    <t>6701189306</t>
  </si>
  <si>
    <t>6701189358</t>
  </si>
  <si>
    <t>6701189418</t>
  </si>
  <si>
    <t>6701189486</t>
  </si>
  <si>
    <t>6701189719</t>
  </si>
  <si>
    <t>6701189767</t>
  </si>
  <si>
    <t>6701189903</t>
  </si>
  <si>
    <t>6701189255</t>
  </si>
  <si>
    <t>6701189266</t>
  </si>
  <si>
    <t>6701189912</t>
  </si>
  <si>
    <t>6701189931</t>
  </si>
  <si>
    <t>6701189967</t>
  </si>
  <si>
    <t>6701189986</t>
  </si>
  <si>
    <t>6701189989</t>
  </si>
  <si>
    <t>6701190031</t>
  </si>
  <si>
    <t>6701190036</t>
  </si>
  <si>
    <t>1466413</t>
  </si>
  <si>
    <t>COMODA COIMBRA 5 CAJONES GRAFITO</t>
  </si>
  <si>
    <t>6701190063</t>
  </si>
  <si>
    <t>6701190073</t>
  </si>
  <si>
    <t>6701190178</t>
  </si>
  <si>
    <t>6701190180</t>
  </si>
  <si>
    <t>6701190187</t>
  </si>
  <si>
    <t>6701190196</t>
  </si>
  <si>
    <t>6701190354</t>
  </si>
  <si>
    <t>6701190372</t>
  </si>
  <si>
    <t>6701190468</t>
  </si>
  <si>
    <t>6701190475</t>
  </si>
  <si>
    <t>6701190677</t>
  </si>
  <si>
    <t>6701190683</t>
  </si>
  <si>
    <t>6701190689</t>
  </si>
  <si>
    <t>6701190727</t>
  </si>
  <si>
    <t>6701190759</t>
  </si>
  <si>
    <t>6701190760</t>
  </si>
  <si>
    <t>6701190777</t>
  </si>
  <si>
    <t>6701190784</t>
  </si>
  <si>
    <t>6701190789</t>
  </si>
  <si>
    <t>6701190929</t>
  </si>
  <si>
    <t>6701190945</t>
  </si>
  <si>
    <t>6701191063</t>
  </si>
  <si>
    <t>6701191108</t>
  </si>
  <si>
    <t>6701190008</t>
  </si>
  <si>
    <t>6701190018</t>
  </si>
  <si>
    <t>6701190022</t>
  </si>
  <si>
    <t>6701190795</t>
  </si>
  <si>
    <t>6701190888</t>
  </si>
  <si>
    <t>6701190959</t>
  </si>
  <si>
    <t>6701190204</t>
  </si>
  <si>
    <t>6701191141</t>
  </si>
  <si>
    <t>6701191149</t>
  </si>
  <si>
    <t>6701191164</t>
  </si>
  <si>
    <t>6701191216</t>
  </si>
  <si>
    <t>6701191219</t>
  </si>
  <si>
    <t>6701191227</t>
  </si>
  <si>
    <t>6701191241</t>
  </si>
  <si>
    <t>6701191290</t>
  </si>
  <si>
    <t>6701190215</t>
  </si>
  <si>
    <t>6701190239</t>
  </si>
  <si>
    <t>6701191341</t>
  </si>
  <si>
    <t>6701190248</t>
  </si>
  <si>
    <t>6701191365</t>
  </si>
  <si>
    <t>6701190261</t>
  </si>
  <si>
    <t>6701191431</t>
  </si>
  <si>
    <t>6701190271</t>
  </si>
  <si>
    <t>6701190277</t>
  </si>
  <si>
    <t>6701191459</t>
  </si>
  <si>
    <t>6701191480</t>
  </si>
  <si>
    <t>6701190285</t>
  </si>
  <si>
    <t>6701190444</t>
  </si>
  <si>
    <t>6701190636</t>
  </si>
  <si>
    <t>6701190719</t>
  </si>
  <si>
    <t>6701190996</t>
  </si>
  <si>
    <t>6701191305</t>
  </si>
  <si>
    <t>6701191311</t>
  </si>
  <si>
    <t>6701191355</t>
  </si>
  <si>
    <t>6701191387</t>
  </si>
  <si>
    <t>6701191739</t>
  </si>
  <si>
    <t>6701191742</t>
  </si>
  <si>
    <t>6701191761</t>
  </si>
  <si>
    <t>6701190861</t>
  </si>
  <si>
    <t>6701190864</t>
  </si>
  <si>
    <t>6701190902</t>
  </si>
  <si>
    <t>6508372578</t>
  </si>
  <si>
    <t>6701191816</t>
  </si>
  <si>
    <t>6701191618</t>
  </si>
  <si>
    <t>6701191666</t>
  </si>
  <si>
    <t>6701191679</t>
  </si>
  <si>
    <t>6701191697</t>
  </si>
  <si>
    <t>6701191436</t>
  </si>
  <si>
    <t>6701191447</t>
  </si>
  <si>
    <t>6701191918</t>
  </si>
  <si>
    <t>6701191927</t>
  </si>
  <si>
    <t>6701191964</t>
  </si>
  <si>
    <t>6701191966</t>
  </si>
  <si>
    <t>6701191975</t>
  </si>
  <si>
    <t>6701191984</t>
  </si>
  <si>
    <t>6701191989</t>
  </si>
  <si>
    <t>6701192025</t>
  </si>
  <si>
    <t>6701191492</t>
  </si>
  <si>
    <t>6701191495</t>
  </si>
  <si>
    <t>6701191497</t>
  </si>
  <si>
    <t>6701191525</t>
  </si>
  <si>
    <t>6701191538</t>
  </si>
  <si>
    <t>6701192135</t>
  </si>
  <si>
    <t>6701192136</t>
  </si>
  <si>
    <t>6701192143</t>
  </si>
  <si>
    <t>6701192166</t>
  </si>
  <si>
    <t>6701192180</t>
  </si>
  <si>
    <t>6701192189</t>
  </si>
  <si>
    <t>6701192216</t>
  </si>
  <si>
    <t>6701192230</t>
  </si>
  <si>
    <t>6701192238</t>
  </si>
  <si>
    <t>6701192253</t>
  </si>
  <si>
    <t>6701192254</t>
  </si>
  <si>
    <t>6701192255</t>
  </si>
  <si>
    <t>6701192330</t>
  </si>
  <si>
    <t>6701192332</t>
  </si>
  <si>
    <t>6701192348</t>
  </si>
  <si>
    <t>6701191583</t>
  </si>
  <si>
    <t>6701192550</t>
  </si>
  <si>
    <t>6701191588</t>
  </si>
  <si>
    <t>6701191835</t>
  </si>
  <si>
    <t>6701192656</t>
  </si>
  <si>
    <t>6701192659</t>
  </si>
  <si>
    <t>6701191839</t>
  </si>
  <si>
    <t>6701192690</t>
  </si>
  <si>
    <t>6701191840</t>
  </si>
  <si>
    <t>6701191873</t>
  </si>
  <si>
    <t>6701192824</t>
  </si>
  <si>
    <t>6701192903</t>
  </si>
  <si>
    <t>6701192946</t>
  </si>
  <si>
    <t>6701191910</t>
  </si>
  <si>
    <t>6701191912</t>
  </si>
  <si>
    <t>6701192986</t>
  </si>
  <si>
    <t>6701192990</t>
  </si>
  <si>
    <t>6701192996</t>
  </si>
  <si>
    <t>6701191787</t>
  </si>
  <si>
    <t>6701191914</t>
  </si>
  <si>
    <t>6701192057</t>
  </si>
  <si>
    <t>6701192066</t>
  </si>
  <si>
    <t>6701192077</t>
  </si>
  <si>
    <t>6701192078</t>
  </si>
  <si>
    <t>6701193091</t>
  </si>
  <si>
    <t>6701193173</t>
  </si>
  <si>
    <t>6701192080</t>
  </si>
  <si>
    <t>6701192282</t>
  </si>
  <si>
    <t>6701191793</t>
  </si>
  <si>
    <t>6701191795</t>
  </si>
  <si>
    <t>6701193281</t>
  </si>
  <si>
    <t>6701193284</t>
  </si>
  <si>
    <t>6701193293</t>
  </si>
  <si>
    <t>6701191812</t>
  </si>
  <si>
    <t>6701193337</t>
  </si>
  <si>
    <t>6701193350</t>
  </si>
  <si>
    <t>6701193356</t>
  </si>
  <si>
    <t>6701193363</t>
  </si>
  <si>
    <t>6701193392</t>
  </si>
  <si>
    <t>6701193395</t>
  </si>
  <si>
    <t>6701193397</t>
  </si>
  <si>
    <t>6701193403</t>
  </si>
  <si>
    <t>6701193408</t>
  </si>
  <si>
    <t>6701193423</t>
  </si>
  <si>
    <t>6701193429</t>
  </si>
  <si>
    <t>6701193430</t>
  </si>
  <si>
    <t>6701193435</t>
  </si>
  <si>
    <t>6701193440</t>
  </si>
  <si>
    <t>6701192669</t>
  </si>
  <si>
    <t>6701192710</t>
  </si>
  <si>
    <t>6701193525</t>
  </si>
  <si>
    <t>1447440</t>
  </si>
  <si>
    <t>KIT COCINA FIT GRIS 11 PUERTAS 1 CAJON</t>
  </si>
  <si>
    <t>6701193532</t>
  </si>
  <si>
    <t>6701193553</t>
  </si>
  <si>
    <t>6701192714</t>
  </si>
  <si>
    <t>6701192955</t>
  </si>
  <si>
    <t>6701192966</t>
  </si>
  <si>
    <t>6701193002</t>
  </si>
  <si>
    <t>6701193004</t>
  </si>
  <si>
    <t>6701193047</t>
  </si>
  <si>
    <t>6701193663</t>
  </si>
  <si>
    <t>6701193071</t>
  </si>
  <si>
    <t>6701193073</t>
  </si>
  <si>
    <t>6701193728</t>
  </si>
  <si>
    <t>6701193077</t>
  </si>
  <si>
    <t>6701193757</t>
  </si>
  <si>
    <t>6701193758</t>
  </si>
  <si>
    <t>6701193764</t>
  </si>
  <si>
    <t>6701193179</t>
  </si>
  <si>
    <t>6701193241</t>
  </si>
  <si>
    <t>6701193248</t>
  </si>
  <si>
    <t>6701193262</t>
  </si>
  <si>
    <t>6701193317</t>
  </si>
  <si>
    <t>6701193915</t>
  </si>
  <si>
    <t>6701193918</t>
  </si>
  <si>
    <t>6701193921</t>
  </si>
  <si>
    <t>6701192303</t>
  </si>
  <si>
    <t>6701193958</t>
  </si>
  <si>
    <t>6701193997</t>
  </si>
  <si>
    <t>6701194001</t>
  </si>
  <si>
    <t>6701194004</t>
  </si>
  <si>
    <t>6701194020</t>
  </si>
  <si>
    <t>6701194024</t>
  </si>
  <si>
    <t>6701194031</t>
  </si>
  <si>
    <t>6701194037</t>
  </si>
  <si>
    <t>6701194086</t>
  </si>
  <si>
    <t>6701194088</t>
  </si>
  <si>
    <t>6701194103</t>
  </si>
  <si>
    <t>6701194110</t>
  </si>
  <si>
    <t>6701194116</t>
  </si>
  <si>
    <t>6701192310</t>
  </si>
  <si>
    <t>6701192312</t>
  </si>
  <si>
    <t>6701194191</t>
  </si>
  <si>
    <t>6701194192</t>
  </si>
  <si>
    <t>6701194193</t>
  </si>
  <si>
    <t>6701194195</t>
  </si>
  <si>
    <t>6701194245</t>
  </si>
  <si>
    <t>6701194247</t>
  </si>
  <si>
    <t>6701194265</t>
  </si>
  <si>
    <t>6701192493</t>
  </si>
  <si>
    <t>6701192605</t>
  </si>
  <si>
    <t>6701194295</t>
  </si>
  <si>
    <t>6701194302</t>
  </si>
  <si>
    <t>6701192621</t>
  </si>
  <si>
    <t>6701192640</t>
  </si>
  <si>
    <t>6701192645</t>
  </si>
  <si>
    <t>6701194405</t>
  </si>
  <si>
    <t>6701194406</t>
  </si>
  <si>
    <t>6701193516</t>
  </si>
  <si>
    <t>6701194457</t>
  </si>
  <si>
    <t>6701194464</t>
  </si>
  <si>
    <t>6701194484</t>
  </si>
  <si>
    <t>6701194518</t>
  </si>
  <si>
    <t>6701194519</t>
  </si>
  <si>
    <t>6701193568</t>
  </si>
  <si>
    <t>6701194543</t>
  </si>
  <si>
    <t>6701194564</t>
  </si>
  <si>
    <t>6701194567</t>
  </si>
  <si>
    <t>6701194615</t>
  </si>
  <si>
    <t>6701193577</t>
  </si>
  <si>
    <t>6701193594</t>
  </si>
  <si>
    <t>6701194660</t>
  </si>
  <si>
    <t>6701193597</t>
  </si>
  <si>
    <t>6701193641</t>
  </si>
  <si>
    <t>6701194818</t>
  </si>
  <si>
    <t>6701194838</t>
  </si>
  <si>
    <t>6701193643</t>
  </si>
  <si>
    <t>6701193702</t>
  </si>
  <si>
    <t>6701194935</t>
  </si>
  <si>
    <t>6701193719</t>
  </si>
  <si>
    <t>6701195023</t>
  </si>
  <si>
    <t>6701195071</t>
  </si>
  <si>
    <t>6701193740</t>
  </si>
  <si>
    <t>6701195104</t>
  </si>
  <si>
    <t>6701195111</t>
  </si>
  <si>
    <t>1134630</t>
  </si>
  <si>
    <t>ESCRITORIO 1C ARTICO 77X120X44.5</t>
  </si>
  <si>
    <t>6701195138</t>
  </si>
  <si>
    <t>6701195139</t>
  </si>
  <si>
    <t>6701195167</t>
  </si>
  <si>
    <t>6701195176</t>
  </si>
  <si>
    <t>6701195182</t>
  </si>
  <si>
    <t>6701195212</t>
  </si>
  <si>
    <t>6701193772</t>
  </si>
  <si>
    <t>6701193781</t>
  </si>
  <si>
    <t>6701195315</t>
  </si>
  <si>
    <t>6701195319</t>
  </si>
  <si>
    <t>1466400</t>
  </si>
  <si>
    <t>COMODA MAIA 4 CAJONES GRIS</t>
  </si>
  <si>
    <t>6701195339</t>
  </si>
  <si>
    <t>6701195349</t>
  </si>
  <si>
    <t>6701195364</t>
  </si>
  <si>
    <t>6701195370</t>
  </si>
  <si>
    <t>6701195484</t>
  </si>
  <si>
    <t>6701195493</t>
  </si>
  <si>
    <t>6701195522</t>
  </si>
  <si>
    <t>6701193805</t>
  </si>
  <si>
    <t>6701193890</t>
  </si>
  <si>
    <t>6701193906</t>
  </si>
  <si>
    <t>6701195649</t>
  </si>
  <si>
    <t>6701195678</t>
  </si>
  <si>
    <t>6701195689</t>
  </si>
  <si>
    <t>6701195692</t>
  </si>
  <si>
    <t>6701195694</t>
  </si>
  <si>
    <t>6701195702</t>
  </si>
  <si>
    <t>6701195704</t>
  </si>
  <si>
    <t>6701193942</t>
  </si>
  <si>
    <t>6701193466</t>
  </si>
  <si>
    <t>6701195765</t>
  </si>
  <si>
    <t>6701195767</t>
  </si>
  <si>
    <t>6701194130</t>
  </si>
  <si>
    <t>6701194140</t>
  </si>
  <si>
    <t>6701194287</t>
  </si>
  <si>
    <t>6701194288</t>
  </si>
  <si>
    <t>6701194326</t>
  </si>
  <si>
    <t>6701194331</t>
  </si>
  <si>
    <t>6701195929</t>
  </si>
  <si>
    <t>6701195950</t>
  </si>
  <si>
    <t>6701195954</t>
  </si>
  <si>
    <t>6701194522</t>
  </si>
  <si>
    <t>6701194641</t>
  </si>
  <si>
    <t>6701194645</t>
  </si>
  <si>
    <t>6701196005</t>
  </si>
  <si>
    <t>6701196010</t>
  </si>
  <si>
    <t>6701196012</t>
  </si>
  <si>
    <t>6701196020</t>
  </si>
  <si>
    <t>6701194669</t>
  </si>
  <si>
    <t>6701194786</t>
  </si>
  <si>
    <t>6701189887</t>
  </si>
  <si>
    <t>6701206661</t>
  </si>
  <si>
    <t>6701206669</t>
  </si>
  <si>
    <t>6701206691</t>
  </si>
  <si>
    <t>6701206256</t>
  </si>
  <si>
    <t>6701206261</t>
  </si>
  <si>
    <t>6701206276</t>
  </si>
  <si>
    <t>6701205956</t>
  </si>
  <si>
    <t>6701206055</t>
  </si>
  <si>
    <t>6701206231</t>
  </si>
  <si>
    <t>6701206246</t>
  </si>
  <si>
    <t>6701206252</t>
  </si>
  <si>
    <t>6701206295</t>
  </si>
  <si>
    <t>6701206298</t>
  </si>
  <si>
    <t>6701205188</t>
  </si>
  <si>
    <t>6701205199</t>
  </si>
  <si>
    <t>6701205216</t>
  </si>
  <si>
    <t>6701205218</t>
  </si>
  <si>
    <t>6701205228</t>
  </si>
  <si>
    <t>6701205254</t>
  </si>
  <si>
    <t>6701205435</t>
  </si>
  <si>
    <t>6701205601</t>
  </si>
  <si>
    <t>6701205607</t>
  </si>
  <si>
    <t>6701205617</t>
  </si>
  <si>
    <t>6701206325</t>
  </si>
  <si>
    <t>6701206352</t>
  </si>
  <si>
    <t>6701206360</t>
  </si>
  <si>
    <t>6701206361</t>
  </si>
  <si>
    <t>6701206404</t>
  </si>
  <si>
    <t>6701206407</t>
  </si>
  <si>
    <t>6701206422</t>
  </si>
  <si>
    <t>6701206502</t>
  </si>
  <si>
    <t>6701204475</t>
  </si>
  <si>
    <t>6701204478</t>
  </si>
  <si>
    <t>6701204483</t>
  </si>
  <si>
    <t>6701204485</t>
  </si>
  <si>
    <t>6701204490</t>
  </si>
  <si>
    <t>6701205976</t>
  </si>
  <si>
    <t>6701205988</t>
  </si>
  <si>
    <t>6701206046</t>
  </si>
  <si>
    <t>6701206051</t>
  </si>
  <si>
    <t>6701204202</t>
  </si>
  <si>
    <t>6701206123</t>
  </si>
  <si>
    <t>6701206124</t>
  </si>
  <si>
    <t>6701206130</t>
  </si>
  <si>
    <t>6701206173</t>
  </si>
  <si>
    <t>6701206205</t>
  </si>
  <si>
    <t>6701205453</t>
  </si>
  <si>
    <t>6701205455</t>
  </si>
  <si>
    <t>6701205473</t>
  </si>
  <si>
    <t>6701203844</t>
  </si>
  <si>
    <t>6701203963</t>
  </si>
  <si>
    <t>6701203990</t>
  </si>
  <si>
    <t>6701205631</t>
  </si>
  <si>
    <t>6701205632</t>
  </si>
  <si>
    <t>6701205744</t>
  </si>
  <si>
    <t>6701205760</t>
  </si>
  <si>
    <t>6701205771</t>
  </si>
  <si>
    <t>6701205774</t>
  </si>
  <si>
    <t>6701205779</t>
  </si>
  <si>
    <t>6701205829</t>
  </si>
  <si>
    <t>6701205834</t>
  </si>
  <si>
    <t>6701205860</t>
  </si>
  <si>
    <t>6701205861</t>
  </si>
  <si>
    <t>6701205881</t>
  </si>
  <si>
    <t>6701205931</t>
  </si>
  <si>
    <t>6701203153</t>
  </si>
  <si>
    <t>6701203336</t>
  </si>
  <si>
    <t>6701203496</t>
  </si>
  <si>
    <t>6701203637</t>
  </si>
  <si>
    <t>6701205288</t>
  </si>
  <si>
    <t>6701205340</t>
  </si>
  <si>
    <t>1390394</t>
  </si>
  <si>
    <t>VANITORIO LÓTUS 60 DARK</t>
  </si>
  <si>
    <t>6701205344</t>
  </si>
  <si>
    <t>6701205401</t>
  </si>
  <si>
    <t>6701205402</t>
  </si>
  <si>
    <t>6701205404</t>
  </si>
  <si>
    <t>6701205406</t>
  </si>
  <si>
    <t>6701204715</t>
  </si>
  <si>
    <t>6701204732</t>
  </si>
  <si>
    <t>6701204736</t>
  </si>
  <si>
    <t>6701204768</t>
  </si>
  <si>
    <t>6701204777</t>
  </si>
  <si>
    <t>6701204933</t>
  </si>
  <si>
    <t>6701204949</t>
  </si>
  <si>
    <t>6701204953</t>
  </si>
  <si>
    <t>6701205008</t>
  </si>
  <si>
    <t>6701205073</t>
  </si>
  <si>
    <t>6701205081</t>
  </si>
  <si>
    <t>6701205130</t>
  </si>
  <si>
    <t>6701205151</t>
  </si>
  <si>
    <t>6701205158</t>
  </si>
  <si>
    <t>6701205160</t>
  </si>
  <si>
    <t>6701205165</t>
  </si>
  <si>
    <t>6701205174</t>
  </si>
  <si>
    <t>6701204536</t>
  </si>
  <si>
    <t>6701204427</t>
  </si>
  <si>
    <t>6701204453</t>
  </si>
  <si>
    <t>6701204462</t>
  </si>
  <si>
    <t>6701204415</t>
  </si>
  <si>
    <t>6701204125</t>
  </si>
  <si>
    <t>6701204386</t>
  </si>
  <si>
    <t>6701204298</t>
  </si>
  <si>
    <t>6701204222</t>
  </si>
  <si>
    <t>6701206520</t>
  </si>
  <si>
    <t>6701206695</t>
  </si>
  <si>
    <t>6701206614</t>
  </si>
  <si>
    <t>6701206659</t>
  </si>
  <si>
    <t>6701206532</t>
  </si>
  <si>
    <t>6701204010</t>
  </si>
  <si>
    <t>6701203859</t>
  </si>
  <si>
    <t>6701203733</t>
  </si>
  <si>
    <t>6701203674</t>
  </si>
  <si>
    <t>6701203547</t>
  </si>
  <si>
    <t>6701203457</t>
  </si>
  <si>
    <t>6701201523</t>
  </si>
  <si>
    <t>6701203318</t>
  </si>
  <si>
    <t>6701200222</t>
  </si>
  <si>
    <t>6508399223</t>
  </si>
  <si>
    <t>17</t>
  </si>
  <si>
    <t>26</t>
  </si>
  <si>
    <t>6701206199</t>
  </si>
  <si>
    <t>6701206743</t>
  </si>
  <si>
    <t>6701206807</t>
  </si>
  <si>
    <t>6701206812</t>
  </si>
  <si>
    <t>6701206907</t>
  </si>
  <si>
    <t>6701206914</t>
  </si>
  <si>
    <t>6701212077</t>
  </si>
  <si>
    <t>6701212078</t>
  </si>
  <si>
    <t>6701211113</t>
  </si>
  <si>
    <t>1466295</t>
  </si>
  <si>
    <t>CLOSET QUEEN 2 PUERTAS BLANCO</t>
  </si>
  <si>
    <t>6701211118</t>
  </si>
  <si>
    <t>1466426</t>
  </si>
  <si>
    <t>ZAPATERA NICK 4 PUERTAS BLANCA</t>
  </si>
  <si>
    <t>6701212493</t>
  </si>
  <si>
    <t>6701212526</t>
  </si>
  <si>
    <t>1418296</t>
  </si>
  <si>
    <t>COMODA VITTORIA LIGHT 6C</t>
  </si>
  <si>
    <t>6701212597</t>
  </si>
  <si>
    <t>6701212544</t>
  </si>
  <si>
    <t>6701212654</t>
  </si>
  <si>
    <t>6701212660</t>
  </si>
  <si>
    <t>6701212673</t>
  </si>
  <si>
    <t>6701212653</t>
  </si>
  <si>
    <t>1391162</t>
  </si>
  <si>
    <t>TOCADOR TREND ROBLE 2P+1C</t>
  </si>
  <si>
    <t>6701212659</t>
  </si>
  <si>
    <t>6701213036</t>
  </si>
  <si>
    <t>6701213249</t>
  </si>
  <si>
    <t>6701213303</t>
  </si>
  <si>
    <t>6701213465</t>
  </si>
  <si>
    <t>6701213501</t>
  </si>
  <si>
    <t>6701213030</t>
  </si>
  <si>
    <t>6701213520</t>
  </si>
  <si>
    <t>6701213539</t>
  </si>
  <si>
    <t>6701212265</t>
  </si>
  <si>
    <t>6701212414</t>
  </si>
  <si>
    <t>1391511</t>
  </si>
  <si>
    <t>VANITORIO AEREO CON ESPEJO AGATA LIGHT</t>
  </si>
  <si>
    <t>6701212230</t>
  </si>
  <si>
    <t>6701198424</t>
  </si>
  <si>
    <t>6701189248</t>
  </si>
  <si>
    <t>6508417285</t>
  </si>
  <si>
    <t>6701206997</t>
  </si>
  <si>
    <t>6508405165</t>
  </si>
  <si>
    <t>6701207020</t>
  </si>
  <si>
    <t>6701207023</t>
  </si>
  <si>
    <t>6701207030</t>
  </si>
  <si>
    <t>6701207313</t>
  </si>
  <si>
    <t>6701207344</t>
  </si>
  <si>
    <t>6701207354</t>
  </si>
  <si>
    <t>6701207356</t>
  </si>
  <si>
    <t>6701207385</t>
  </si>
  <si>
    <t>6701207386</t>
  </si>
  <si>
    <t>6701207391</t>
  </si>
  <si>
    <t>6701207460</t>
  </si>
  <si>
    <t>6701207465</t>
  </si>
  <si>
    <t>6701207506</t>
  </si>
  <si>
    <t>6701207556</t>
  </si>
  <si>
    <t>6701207580</t>
  </si>
  <si>
    <t>6701207633</t>
  </si>
  <si>
    <t>6701207645</t>
  </si>
  <si>
    <t>6701207663</t>
  </si>
  <si>
    <t>6701207674</t>
  </si>
  <si>
    <t>6701207693</t>
  </si>
  <si>
    <t>6701207713</t>
  </si>
  <si>
    <t>6701207729</t>
  </si>
  <si>
    <t>6701207797</t>
  </si>
  <si>
    <t>6701207807</t>
  </si>
  <si>
    <t>6701207808</t>
  </si>
  <si>
    <t>6701207849</t>
  </si>
  <si>
    <t>6701207880</t>
  </si>
  <si>
    <t>6701207894</t>
  </si>
  <si>
    <t>6701207902</t>
  </si>
  <si>
    <t>6701207923</t>
  </si>
  <si>
    <t>6701205657</t>
  </si>
  <si>
    <t>6701207984</t>
  </si>
  <si>
    <t>6701205658</t>
  </si>
  <si>
    <t>6701205659</t>
  </si>
  <si>
    <t>6701208047</t>
  </si>
  <si>
    <t>6701208071</t>
  </si>
  <si>
    <t>6701208072</t>
  </si>
  <si>
    <t>6701206465</t>
  </si>
  <si>
    <t>6701208107</t>
  </si>
  <si>
    <t>6701208155</t>
  </si>
  <si>
    <t>6701206764</t>
  </si>
  <si>
    <t>6701206771</t>
  </si>
  <si>
    <t>6701206858</t>
  </si>
  <si>
    <t>6701206888</t>
  </si>
  <si>
    <t>6701206899</t>
  </si>
  <si>
    <t>6701206983</t>
  </si>
  <si>
    <t>6701207017</t>
  </si>
  <si>
    <t>6701207129</t>
  </si>
  <si>
    <t>6701208339</t>
  </si>
  <si>
    <t>6701208345</t>
  </si>
  <si>
    <t>6701208362</t>
  </si>
  <si>
    <t>6701208428</t>
  </si>
  <si>
    <t>6701208429</t>
  </si>
  <si>
    <t>6701207286</t>
  </si>
  <si>
    <t>6701208465</t>
  </si>
  <si>
    <t>6701207287</t>
  </si>
  <si>
    <t>6701207370</t>
  </si>
  <si>
    <t>6701207490</t>
  </si>
  <si>
    <t>6701207837</t>
  </si>
  <si>
    <t>6701207958</t>
  </si>
  <si>
    <t>6701208591</t>
  </si>
  <si>
    <t>6701208592</t>
  </si>
  <si>
    <t>6701208606</t>
  </si>
  <si>
    <t>6701208608</t>
  </si>
  <si>
    <t>1415806</t>
  </si>
  <si>
    <t>DESPENSA WINNER 2P BLANCA</t>
  </si>
  <si>
    <t>6701208613</t>
  </si>
  <si>
    <t>6701208615</t>
  </si>
  <si>
    <t>1466297</t>
  </si>
  <si>
    <t>COMODA LILLE 3 CAJONES 2 PUERTAS CAFE</t>
  </si>
  <si>
    <t>6701207959</t>
  </si>
  <si>
    <t>6701208660</t>
  </si>
  <si>
    <t>6701208685</t>
  </si>
  <si>
    <t>6701208695</t>
  </si>
  <si>
    <t>6701208724</t>
  </si>
  <si>
    <t>6701207962</t>
  </si>
  <si>
    <t>6701207967</t>
  </si>
  <si>
    <t>6701208016</t>
  </si>
  <si>
    <t>6701208801</t>
  </si>
  <si>
    <t>6701208802</t>
  </si>
  <si>
    <t>6701208805</t>
  </si>
  <si>
    <t>6701208017</t>
  </si>
  <si>
    <t>6701208086</t>
  </si>
  <si>
    <t>6701208188</t>
  </si>
  <si>
    <t>6701208870</t>
  </si>
  <si>
    <t>6701208874</t>
  </si>
  <si>
    <t>6701208875</t>
  </si>
  <si>
    <t>6701208877</t>
  </si>
  <si>
    <t>6701208210</t>
  </si>
  <si>
    <t>6701208219</t>
  </si>
  <si>
    <t>6701206839</t>
  </si>
  <si>
    <t>6701206857</t>
  </si>
  <si>
    <t>6701208993</t>
  </si>
  <si>
    <t>6701208269</t>
  </si>
  <si>
    <t>6701208293</t>
  </si>
  <si>
    <t>6701208322</t>
  </si>
  <si>
    <t>6701208326</t>
  </si>
  <si>
    <t>6701208331</t>
  </si>
  <si>
    <t>6701208446</t>
  </si>
  <si>
    <t>6701208488</t>
  </si>
  <si>
    <t>6701209138</t>
  </si>
  <si>
    <t>6701209208</t>
  </si>
  <si>
    <t>6701209227</t>
  </si>
  <si>
    <t>6701209239</t>
  </si>
  <si>
    <t>6701209252</t>
  </si>
  <si>
    <t>6701208489</t>
  </si>
  <si>
    <t>6701209324</t>
  </si>
  <si>
    <t>6701208535</t>
  </si>
  <si>
    <t>6701209374</t>
  </si>
  <si>
    <t>6701208553</t>
  </si>
  <si>
    <t>6701209424</t>
  </si>
  <si>
    <t>6701209427</t>
  </si>
  <si>
    <t>6701209429</t>
  </si>
  <si>
    <t>6701209441</t>
  </si>
  <si>
    <t>6701209464</t>
  </si>
  <si>
    <t>6701209469</t>
  </si>
  <si>
    <t>6701209484</t>
  </si>
  <si>
    <t>6701209504</t>
  </si>
  <si>
    <t>6701209514</t>
  </si>
  <si>
    <t>1418310</t>
  </si>
  <si>
    <t>CLOSET EN MDF COLOR BEIGE 4 PUERTAS</t>
  </si>
  <si>
    <t>6701208556</t>
  </si>
  <si>
    <t>6701208626</t>
  </si>
  <si>
    <t>6701208747</t>
  </si>
  <si>
    <t>6701208775</t>
  </si>
  <si>
    <t>6701209655</t>
  </si>
  <si>
    <t>6701209662</t>
  </si>
  <si>
    <t>6701209683</t>
  </si>
  <si>
    <t>6701209687</t>
  </si>
  <si>
    <t>6701209691</t>
  </si>
  <si>
    <t>6701208777</t>
  </si>
  <si>
    <t>6701209735</t>
  </si>
  <si>
    <t>6701209742</t>
  </si>
  <si>
    <t>6701209743</t>
  </si>
  <si>
    <t>6701209771</t>
  </si>
  <si>
    <t>6701209779</t>
  </si>
  <si>
    <t>6701208830</t>
  </si>
  <si>
    <t>6701208833</t>
  </si>
  <si>
    <t>6701209852</t>
  </si>
  <si>
    <t>6701208841</t>
  </si>
  <si>
    <t>6701209928</t>
  </si>
  <si>
    <t>6701209952</t>
  </si>
  <si>
    <t>6701209953</t>
  </si>
  <si>
    <t>6701209964</t>
  </si>
  <si>
    <t>6701208914</t>
  </si>
  <si>
    <t>6701208920</t>
  </si>
  <si>
    <t>6701209995</t>
  </si>
  <si>
    <t>6701210023</t>
  </si>
  <si>
    <t>6701210034</t>
  </si>
  <si>
    <t>6701208255</t>
  </si>
  <si>
    <t>6701208256</t>
  </si>
  <si>
    <t>6701210100</t>
  </si>
  <si>
    <t>6701210155</t>
  </si>
  <si>
    <t>6701210175</t>
  </si>
  <si>
    <t>6701209107</t>
  </si>
  <si>
    <t>6701209116</t>
  </si>
  <si>
    <t>6701210248</t>
  </si>
  <si>
    <t>6701210252</t>
  </si>
  <si>
    <t>6701210262</t>
  </si>
  <si>
    <t>6701210269</t>
  </si>
  <si>
    <t>6701210290</t>
  </si>
  <si>
    <t>6701210342</t>
  </si>
  <si>
    <t>6701209121</t>
  </si>
  <si>
    <t>6701209128</t>
  </si>
  <si>
    <t>6701210507</t>
  </si>
  <si>
    <t>6701210513</t>
  </si>
  <si>
    <t>6701209130</t>
  </si>
  <si>
    <t>6701209131</t>
  </si>
  <si>
    <t>6701209315</t>
  </si>
  <si>
    <t>6701210614</t>
  </si>
  <si>
    <t>6701210626</t>
  </si>
  <si>
    <t>6701210628</t>
  </si>
  <si>
    <t>6701209359</t>
  </si>
  <si>
    <t>6701209400</t>
  </si>
  <si>
    <t>6701209570</t>
  </si>
  <si>
    <t>6701209589</t>
  </si>
  <si>
    <t>6701210858</t>
  </si>
  <si>
    <t>6701210862</t>
  </si>
  <si>
    <t>6701209630</t>
  </si>
  <si>
    <t>6701209644</t>
  </si>
  <si>
    <t>6701210935</t>
  </si>
  <si>
    <t>6701209720</t>
  </si>
  <si>
    <t>6701209814</t>
  </si>
  <si>
    <t>6701209825</t>
  </si>
  <si>
    <t>6701209876</t>
  </si>
  <si>
    <t>6701209972</t>
  </si>
  <si>
    <t>6701209989</t>
  </si>
  <si>
    <t>6701210043</t>
  </si>
  <si>
    <t>6701208944</t>
  </si>
  <si>
    <t>6701208969</t>
  </si>
  <si>
    <t>6701211008</t>
  </si>
  <si>
    <t>6701211009</t>
  </si>
  <si>
    <t>6701211010</t>
  </si>
  <si>
    <t>6701211014</t>
  </si>
  <si>
    <t>6701211019</t>
  </si>
  <si>
    <t>6701211051</t>
  </si>
  <si>
    <t>6701211059</t>
  </si>
  <si>
    <t>1418415</t>
  </si>
  <si>
    <t>RACK CARTAGEN RUSTIC DARK 2P</t>
  </si>
  <si>
    <t>6701211060</t>
  </si>
  <si>
    <t>6701211064</t>
  </si>
  <si>
    <t>6701211071</t>
  </si>
  <si>
    <t>6701211075</t>
  </si>
  <si>
    <t>6701211080</t>
  </si>
  <si>
    <t>6701211085</t>
  </si>
  <si>
    <t>6701211099</t>
  </si>
  <si>
    <t>6701211103</t>
  </si>
  <si>
    <t>6701209103</t>
  </si>
  <si>
    <t>6701210200</t>
  </si>
  <si>
    <t>6701211141</t>
  </si>
  <si>
    <t>6701211146</t>
  </si>
  <si>
    <t>6701211148</t>
  </si>
  <si>
    <t>6701211181</t>
  </si>
  <si>
    <t>6701211185</t>
  </si>
  <si>
    <t>6701210437</t>
  </si>
  <si>
    <t>6701210474</t>
  </si>
  <si>
    <t>6701211331</t>
  </si>
  <si>
    <t>6701211332</t>
  </si>
  <si>
    <t>6701210531</t>
  </si>
  <si>
    <t>6701211354</t>
  </si>
  <si>
    <t>6701211373</t>
  </si>
  <si>
    <t>6701211399</t>
  </si>
  <si>
    <t>6701210533</t>
  </si>
  <si>
    <t>6701210589</t>
  </si>
  <si>
    <t>6701211516</t>
  </si>
  <si>
    <t>6701210739</t>
  </si>
  <si>
    <t>6701210778</t>
  </si>
  <si>
    <t>6701210800</t>
  </si>
  <si>
    <t>6701210801</t>
  </si>
  <si>
    <t>6701211647</t>
  </si>
  <si>
    <t>6701210871</t>
  </si>
  <si>
    <t>6701210885</t>
  </si>
  <si>
    <t>6701211770</t>
  </si>
  <si>
    <t>6701211783</t>
  </si>
  <si>
    <t>6701211797</t>
  </si>
  <si>
    <t>1466414</t>
  </si>
  <si>
    <t>COMODA COIMBRA 4 CAJONES BLANCA</t>
  </si>
  <si>
    <t>6701210943</t>
  </si>
  <si>
    <t>6701211865</t>
  </si>
  <si>
    <t>6701211911</t>
  </si>
  <si>
    <t>6701210947</t>
  </si>
  <si>
    <t>6701211919</t>
  </si>
  <si>
    <t>6701211976</t>
  </si>
  <si>
    <t>6701210968</t>
  </si>
  <si>
    <t>6701210973</t>
  </si>
  <si>
    <t>6701210974</t>
  </si>
  <si>
    <t>6701210976</t>
  </si>
  <si>
    <t>6701210979</t>
  </si>
  <si>
    <t>6701210986</t>
  </si>
  <si>
    <t>6701210991</t>
  </si>
  <si>
    <t>6701212128</t>
  </si>
  <si>
    <t>6701212152</t>
  </si>
  <si>
    <t>6701212161</t>
  </si>
  <si>
    <t>6701212165</t>
  </si>
  <si>
    <t>6701212173</t>
  </si>
  <si>
    <t>6701212192</t>
  </si>
  <si>
    <t>6701212196</t>
  </si>
  <si>
    <t>1433219</t>
  </si>
  <si>
    <t>CÓMODA CAPRI 2 PUERTAS+4 CAJONES</t>
  </si>
  <si>
    <t>6701210097</t>
  </si>
  <si>
    <t>6701210187</t>
  </si>
  <si>
    <t>1433253</t>
  </si>
  <si>
    <t>CLOSET ROMA GRIS 6 PUERTAS</t>
  </si>
  <si>
    <t>6701212292</t>
  </si>
  <si>
    <t>6701212297</t>
  </si>
  <si>
    <t>6701212354</t>
  </si>
  <si>
    <t>6701212362</t>
  </si>
  <si>
    <t>6701212364</t>
  </si>
  <si>
    <t>6701212382</t>
  </si>
  <si>
    <t>6701212385</t>
  </si>
  <si>
    <t>6701211285</t>
  </si>
  <si>
    <t>6701211288</t>
  </si>
  <si>
    <t>6701212508</t>
  </si>
  <si>
    <t>1418321</t>
  </si>
  <si>
    <t>CÓMODA 4 CAJONES EN MADERA DE PINO E</t>
  </si>
  <si>
    <t>6701212513</t>
  </si>
  <si>
    <t>6701211336</t>
  </si>
  <si>
    <t>6701211432</t>
  </si>
  <si>
    <t>6701211499</t>
  </si>
  <si>
    <t>6701211527</t>
  </si>
  <si>
    <t>6701211529</t>
  </si>
  <si>
    <t>6701211540</t>
  </si>
  <si>
    <t>6701211611</t>
  </si>
  <si>
    <t>6701211670</t>
  </si>
  <si>
    <t>6701212743</t>
  </si>
  <si>
    <t>6701212948</t>
  </si>
  <si>
    <t>6701213013</t>
  </si>
  <si>
    <t>6701211755</t>
  </si>
  <si>
    <t>6701211802</t>
  </si>
  <si>
    <t>6701213046</t>
  </si>
  <si>
    <t>6701213145</t>
  </si>
  <si>
    <t>6701213147</t>
  </si>
  <si>
    <t>6701213148</t>
  </si>
  <si>
    <t>6701213204</t>
  </si>
  <si>
    <t>6701213209</t>
  </si>
  <si>
    <t>6701213231</t>
  </si>
  <si>
    <t>6701213233</t>
  </si>
  <si>
    <t>6701213239</t>
  </si>
  <si>
    <t>6701211914</t>
  </si>
  <si>
    <t>6701212011</t>
  </si>
  <si>
    <t>6701213315</t>
  </si>
  <si>
    <t>6701213435</t>
  </si>
  <si>
    <t>6701212017</t>
  </si>
  <si>
    <t>6701212055</t>
  </si>
  <si>
    <t>6701212059</t>
  </si>
  <si>
    <t>6701212063</t>
  </si>
  <si>
    <t>6701213613</t>
  </si>
  <si>
    <t>6701213614</t>
  </si>
  <si>
    <t>6701213621</t>
  </si>
  <si>
    <t>6701213560</t>
  </si>
  <si>
    <t>6508425353</t>
  </si>
  <si>
    <t>6701213626</t>
  </si>
  <si>
    <t>6701213637</t>
  </si>
  <si>
    <t>6701213662</t>
  </si>
  <si>
    <t>6701213665</t>
  </si>
  <si>
    <t>6701213678</t>
  </si>
  <si>
    <t>6701213736</t>
  </si>
  <si>
    <t>6701213869</t>
  </si>
  <si>
    <t>6701213975</t>
  </si>
  <si>
    <t>6701214005</t>
  </si>
  <si>
    <t>6508425357</t>
  </si>
  <si>
    <t>ZPMW</t>
  </si>
  <si>
    <t>6508425358</t>
  </si>
  <si>
    <t>1391098</t>
  </si>
  <si>
    <t>KIT COCINA EMILLY LIGHT</t>
  </si>
  <si>
    <t>6508425359</t>
  </si>
  <si>
    <t>6508425360</t>
  </si>
  <si>
    <t>6701214104</t>
  </si>
  <si>
    <t>6508425361</t>
  </si>
  <si>
    <t>6508425362</t>
  </si>
  <si>
    <t>6701214170</t>
  </si>
  <si>
    <t>6701214274</t>
  </si>
  <si>
    <t>6701214291</t>
  </si>
  <si>
    <t>6701214315</t>
  </si>
  <si>
    <t>6701214361</t>
  </si>
  <si>
    <t>6701214377</t>
  </si>
  <si>
    <t>6701214382</t>
  </si>
  <si>
    <t>6701214409</t>
  </si>
  <si>
    <t>6701213586</t>
  </si>
  <si>
    <t>6701214440</t>
  </si>
  <si>
    <t>6701214441</t>
  </si>
  <si>
    <t>6701214450</t>
  </si>
  <si>
    <t>6701214461</t>
  </si>
  <si>
    <t>6701214481</t>
  </si>
  <si>
    <t>6701213099</t>
  </si>
  <si>
    <t>6701213164</t>
  </si>
  <si>
    <t>6701213167</t>
  </si>
  <si>
    <t>HOME TV REINA  55</t>
  </si>
  <si>
    <t>6701214635</t>
  </si>
  <si>
    <t>6701214651</t>
  </si>
  <si>
    <t>6701214656</t>
  </si>
  <si>
    <t>6701214659</t>
  </si>
  <si>
    <t>6701214660</t>
  </si>
  <si>
    <t>6701213172</t>
  </si>
  <si>
    <t>6701214684</t>
  </si>
  <si>
    <t>6701214692</t>
  </si>
  <si>
    <t>6701214696</t>
  </si>
  <si>
    <t>6701214702</t>
  </si>
  <si>
    <t>6701213479</t>
  </si>
  <si>
    <t>6701214729</t>
  </si>
  <si>
    <t>6701213688</t>
  </si>
  <si>
    <t>6701213700</t>
  </si>
  <si>
    <t>6701213766</t>
  </si>
  <si>
    <t>6701215245</t>
  </si>
  <si>
    <t>6701214069</t>
  </si>
  <si>
    <t>6701214074</t>
  </si>
  <si>
    <t>6701214090</t>
  </si>
  <si>
    <t>6701215309</t>
  </si>
  <si>
    <t>6701214094</t>
  </si>
  <si>
    <t>6701215416</t>
  </si>
  <si>
    <t>6701215475</t>
  </si>
  <si>
    <t>6701215476</t>
  </si>
  <si>
    <t>6701214123</t>
  </si>
  <si>
    <t>6701214128</t>
  </si>
  <si>
    <t>6701214201</t>
  </si>
  <si>
    <t>6701214522</t>
  </si>
  <si>
    <t>6701214623</t>
  </si>
  <si>
    <t>6701214626</t>
  </si>
  <si>
    <t>6701214670</t>
  </si>
  <si>
    <t>6701215687</t>
  </si>
  <si>
    <t>6701215696</t>
  </si>
  <si>
    <t>6701215698</t>
  </si>
  <si>
    <t>6701215720</t>
  </si>
  <si>
    <t>6701215747</t>
  </si>
  <si>
    <t>6701215760</t>
  </si>
  <si>
    <t>6701214720</t>
  </si>
  <si>
    <t>6701214760</t>
  </si>
  <si>
    <t>6701215805</t>
  </si>
  <si>
    <t>6701215807</t>
  </si>
  <si>
    <t>6701215823</t>
  </si>
  <si>
    <t>6701215826</t>
  </si>
  <si>
    <t>6701214827</t>
  </si>
  <si>
    <t>6701215894</t>
  </si>
  <si>
    <t>6701214835</t>
  </si>
  <si>
    <t>6701215944</t>
  </si>
  <si>
    <t>6701215945</t>
  </si>
  <si>
    <t>1466425</t>
  </si>
  <si>
    <t>VELADOR COIMBRA 2 CAJONES GRAFITO</t>
  </si>
  <si>
    <t>6701215963</t>
  </si>
  <si>
    <t>6701215964</t>
  </si>
  <si>
    <t>6701215972</t>
  </si>
  <si>
    <t>6701215973</t>
  </si>
  <si>
    <t>6701214839</t>
  </si>
  <si>
    <t>1466420</t>
  </si>
  <si>
    <t>COMODA COIMBRA 3 CAJONES BLANCA</t>
  </si>
  <si>
    <t>6701214841</t>
  </si>
  <si>
    <t>6701214916</t>
  </si>
  <si>
    <t>6701216011</t>
  </si>
  <si>
    <t>6701216024</t>
  </si>
  <si>
    <t>6701216032</t>
  </si>
  <si>
    <t>6701216059</t>
  </si>
  <si>
    <t>6701216073</t>
  </si>
  <si>
    <t>6701216085</t>
  </si>
  <si>
    <t>6701214930</t>
  </si>
  <si>
    <t>6701214961</t>
  </si>
  <si>
    <t>6701216132</t>
  </si>
  <si>
    <t>6701215026</t>
  </si>
  <si>
    <t>6701215257</t>
  </si>
  <si>
    <t>6701215299</t>
  </si>
  <si>
    <t>6701216266</t>
  </si>
  <si>
    <t>6701216273</t>
  </si>
  <si>
    <t>6701216307</t>
  </si>
  <si>
    <t>6701216312</t>
  </si>
  <si>
    <t>6701216370</t>
  </si>
  <si>
    <t>6701216392</t>
  </si>
  <si>
    <t>6701216401</t>
  </si>
  <si>
    <t>6701215300</t>
  </si>
  <si>
    <t>6701215334</t>
  </si>
  <si>
    <t>6701216475</t>
  </si>
  <si>
    <t>6701214223</t>
  </si>
  <si>
    <t>6701214234</t>
  </si>
  <si>
    <t>6701216532</t>
  </si>
  <si>
    <t>6701216553</t>
  </si>
  <si>
    <t>6701216582</t>
  </si>
  <si>
    <t>6701216588</t>
  </si>
  <si>
    <t>6701213892</t>
  </si>
  <si>
    <t>6701214875</t>
  </si>
  <si>
    <t>6701214897</t>
  </si>
  <si>
    <t>6701213899</t>
  </si>
  <si>
    <t>6701213961</t>
  </si>
  <si>
    <t>6701214940</t>
  </si>
  <si>
    <t>6701214946</t>
  </si>
  <si>
    <t>6701214951</t>
  </si>
  <si>
    <t>6701214011</t>
  </si>
  <si>
    <t>6701214990</t>
  </si>
  <si>
    <t>6701214016</t>
  </si>
  <si>
    <t>6701215042</t>
  </si>
  <si>
    <t>6701215051</t>
  </si>
  <si>
    <t>6701215075</t>
  </si>
  <si>
    <t>6701215091</t>
  </si>
  <si>
    <t>6701215095</t>
  </si>
  <si>
    <t>6701215143</t>
  </si>
  <si>
    <t>6701216651</t>
  </si>
  <si>
    <t>6701216717</t>
  </si>
  <si>
    <t>6701216726</t>
  </si>
  <si>
    <t>6701215642</t>
  </si>
  <si>
    <t>6701216930</t>
  </si>
  <si>
    <t>6701216932</t>
  </si>
  <si>
    <t>6701216934</t>
  </si>
  <si>
    <t>6701216940</t>
  </si>
  <si>
    <t>6701216983</t>
  </si>
  <si>
    <t>6701215662</t>
  </si>
  <si>
    <t>6701217038</t>
  </si>
  <si>
    <t>6701217052</t>
  </si>
  <si>
    <t>6701217053</t>
  </si>
  <si>
    <t>6701217071</t>
  </si>
  <si>
    <t>6701215774</t>
  </si>
  <si>
    <t>6701215804</t>
  </si>
  <si>
    <t>6701217116</t>
  </si>
  <si>
    <t>6701217123</t>
  </si>
  <si>
    <t>6701217132</t>
  </si>
  <si>
    <t>6701217142</t>
  </si>
  <si>
    <t>6701217156</t>
  </si>
  <si>
    <t>6701217187</t>
  </si>
  <si>
    <t>6701217195</t>
  </si>
  <si>
    <t>6701217201</t>
  </si>
  <si>
    <t>6701217229</t>
  </si>
  <si>
    <t>6701217249</t>
  </si>
  <si>
    <t>6701217259</t>
  </si>
  <si>
    <t>6701217416</t>
  </si>
  <si>
    <t>6701216104</t>
  </si>
  <si>
    <t>6701217458</t>
  </si>
  <si>
    <t>6701217459</t>
  </si>
  <si>
    <t>6701216202</t>
  </si>
  <si>
    <t>6701216226</t>
  </si>
  <si>
    <t>6701216228</t>
  </si>
  <si>
    <t>6701217519</t>
  </si>
  <si>
    <t>6701217521</t>
  </si>
  <si>
    <t>6701217528</t>
  </si>
  <si>
    <t>6701216416</t>
  </si>
  <si>
    <t>6701216423</t>
  </si>
  <si>
    <t>6701217614</t>
  </si>
  <si>
    <t>6701217617</t>
  </si>
  <si>
    <t>6701217625</t>
  </si>
  <si>
    <t>6701217647</t>
  </si>
  <si>
    <t>6701216529</t>
  </si>
  <si>
    <t>6701217664</t>
  </si>
  <si>
    <t>6701217665</t>
  </si>
  <si>
    <t>6701217675</t>
  </si>
  <si>
    <t>6701215493</t>
  </si>
  <si>
    <t>6701215503</t>
  </si>
  <si>
    <t>6701217800</t>
  </si>
  <si>
    <t>6701217801</t>
  </si>
  <si>
    <t>6701215585</t>
  </si>
  <si>
    <t>6701216531</t>
  </si>
  <si>
    <t>6701217826</t>
  </si>
  <si>
    <t>6701217847</t>
  </si>
  <si>
    <t>6701217859</t>
  </si>
  <si>
    <t>6701217890</t>
  </si>
  <si>
    <t>6701217913</t>
  </si>
  <si>
    <t>6701216787</t>
  </si>
  <si>
    <t>6701217004</t>
  </si>
  <si>
    <t>6701217081</t>
  </si>
  <si>
    <t>6701218001</t>
  </si>
  <si>
    <t>6701218011</t>
  </si>
  <si>
    <t>6701218034</t>
  </si>
  <si>
    <t>6701217109</t>
  </si>
  <si>
    <t>6701218108</t>
  </si>
  <si>
    <t>6701218118</t>
  </si>
  <si>
    <t>6701218121</t>
  </si>
  <si>
    <t>6701218127</t>
  </si>
  <si>
    <t>6701218143</t>
  </si>
  <si>
    <t>6701218159</t>
  </si>
  <si>
    <t>6701218207</t>
  </si>
  <si>
    <t>6701217295</t>
  </si>
  <si>
    <t>6701217304</t>
  </si>
  <si>
    <t>6701217315</t>
  </si>
  <si>
    <t>6701217376</t>
  </si>
  <si>
    <t>6701218262</t>
  </si>
  <si>
    <t>6701218272</t>
  </si>
  <si>
    <t>6701218294</t>
  </si>
  <si>
    <t>1433260</t>
  </si>
  <si>
    <t>RACK NADINE 75"</t>
  </si>
  <si>
    <t>6701218301</t>
  </si>
  <si>
    <t>6701218305</t>
  </si>
  <si>
    <t>6701218362</t>
  </si>
  <si>
    <t>6701218404</t>
  </si>
  <si>
    <t>6701218462</t>
  </si>
  <si>
    <t>6701218465</t>
  </si>
  <si>
    <t>6701217398</t>
  </si>
  <si>
    <t>6701217446</t>
  </si>
  <si>
    <t>6701218528</t>
  </si>
  <si>
    <t>6701218591</t>
  </si>
  <si>
    <t>6701218620</t>
  </si>
  <si>
    <t>6701218649</t>
  </si>
  <si>
    <t>6701217466</t>
  </si>
  <si>
    <t>6701217469</t>
  </si>
  <si>
    <t>6701218756</t>
  </si>
  <si>
    <t>6701218766</t>
  </si>
  <si>
    <t>6701215839</t>
  </si>
  <si>
    <t>6701215901</t>
  </si>
  <si>
    <t>6701215985</t>
  </si>
  <si>
    <t>6701215988</t>
  </si>
  <si>
    <t>1466428</t>
  </si>
  <si>
    <t>ZAPATERA NICK 4 PUERTAS GRAFITO</t>
  </si>
  <si>
    <t>6701217331</t>
  </si>
  <si>
    <t>6701215989</t>
  </si>
  <si>
    <t>6701216103</t>
  </si>
  <si>
    <t>6701214428</t>
  </si>
  <si>
    <t>6701215612</t>
  </si>
  <si>
    <t>6701218811</t>
  </si>
  <si>
    <t>6701217471</t>
  </si>
  <si>
    <t>6701217548</t>
  </si>
  <si>
    <t>6701217580</t>
  </si>
  <si>
    <t>6701217654</t>
  </si>
  <si>
    <t>6701219015</t>
  </si>
  <si>
    <t>6701217732</t>
  </si>
  <si>
    <t>6701217748</t>
  </si>
  <si>
    <t>6701217765</t>
  </si>
  <si>
    <t>6701219120</t>
  </si>
  <si>
    <t>6701216604</t>
  </si>
  <si>
    <t>6701216618</t>
  </si>
  <si>
    <t>6701219189</t>
  </si>
  <si>
    <t>6701219335</t>
  </si>
  <si>
    <t>6701217950</t>
  </si>
  <si>
    <t>6701219549</t>
  </si>
  <si>
    <t>1474184004</t>
  </si>
  <si>
    <t>HOME TV REINA 55" PULGADAS, GRIS</t>
  </si>
  <si>
    <t>6701219508</t>
  </si>
  <si>
    <t>6701217953</t>
  </si>
  <si>
    <t>6701218054</t>
  </si>
  <si>
    <t>6701218209</t>
  </si>
  <si>
    <t>6701219008</t>
  </si>
  <si>
    <t>6701217805</t>
  </si>
  <si>
    <t>6701217812</t>
  </si>
  <si>
    <t>6701217929</t>
  </si>
  <si>
    <t>6701218212</t>
  </si>
  <si>
    <t>6701218230</t>
  </si>
  <si>
    <t>6701218234</t>
  </si>
  <si>
    <t>6701218238</t>
  </si>
  <si>
    <t>6701218515</t>
  </si>
  <si>
    <t>6701218519</t>
  </si>
  <si>
    <t>6701218742</t>
  </si>
  <si>
    <t>6701218743</t>
  </si>
  <si>
    <t>6701219004</t>
  </si>
  <si>
    <t>6701218927</t>
  </si>
  <si>
    <t>6701219087</t>
  </si>
  <si>
    <t>6701219090</t>
  </si>
  <si>
    <t>6701219131</t>
  </si>
  <si>
    <t>6701219135</t>
  </si>
  <si>
    <t>6701219439</t>
  </si>
  <si>
    <t>6508460070</t>
  </si>
  <si>
    <t>6701220613</t>
  </si>
  <si>
    <t>6701220623</t>
  </si>
  <si>
    <t>6701220800</t>
  </si>
  <si>
    <t>6701220805</t>
  </si>
  <si>
    <t>6701220810</t>
  </si>
  <si>
    <t>6701219092</t>
  </si>
  <si>
    <t>6701220317</t>
  </si>
  <si>
    <t>6701220357</t>
  </si>
  <si>
    <t>6701220366</t>
  </si>
  <si>
    <t>6701220406</t>
  </si>
  <si>
    <t>6701220513</t>
  </si>
  <si>
    <t>6701220602</t>
  </si>
  <si>
    <t>1410891</t>
  </si>
  <si>
    <t>CLOSET LYON NEW 3P 2C</t>
  </si>
  <si>
    <t>6701218924</t>
  </si>
  <si>
    <t>6701220142</t>
  </si>
  <si>
    <t>6701220154</t>
  </si>
  <si>
    <t>6701220174</t>
  </si>
  <si>
    <t>6701220178</t>
  </si>
  <si>
    <t>6701219682</t>
  </si>
  <si>
    <t>6701219697</t>
  </si>
  <si>
    <t>6701219735</t>
  </si>
  <si>
    <t>6701220120</t>
  </si>
  <si>
    <t>6701220124</t>
  </si>
  <si>
    <t>6701220131</t>
  </si>
  <si>
    <t>6701220220</t>
  </si>
  <si>
    <t>6701220222</t>
  </si>
  <si>
    <t>6701220259</t>
  </si>
  <si>
    <t>6701220264</t>
  </si>
  <si>
    <t>6701220268</t>
  </si>
  <si>
    <t>6701220273</t>
  </si>
  <si>
    <t>6701220284</t>
  </si>
  <si>
    <t>1474184003</t>
  </si>
  <si>
    <t>HOME TV REINA 55" PULGADAS, BEIGE CLARO</t>
  </si>
  <si>
    <t>6701220324</t>
  </si>
  <si>
    <t>6701219801</t>
  </si>
  <si>
    <t>6701219802</t>
  </si>
  <si>
    <t>6701219858</t>
  </si>
  <si>
    <t>6701219883</t>
  </si>
  <si>
    <t>6701220011</t>
  </si>
  <si>
    <t>6701220042</t>
  </si>
  <si>
    <t>6701220043</t>
  </si>
  <si>
    <t>6701220095</t>
  </si>
  <si>
    <t>6701220114</t>
  </si>
  <si>
    <t>6701219713</t>
  </si>
  <si>
    <t>6701219513</t>
  </si>
  <si>
    <t>6701219530</t>
  </si>
  <si>
    <t>6701219563</t>
  </si>
  <si>
    <t>6701219568</t>
  </si>
  <si>
    <t>6701219587</t>
  </si>
  <si>
    <t>6701219654</t>
  </si>
  <si>
    <t>6701251472</t>
  </si>
  <si>
    <t>6701251474</t>
  </si>
  <si>
    <t>6701251913</t>
  </si>
  <si>
    <t>6701251980</t>
  </si>
  <si>
    <t>6701251982</t>
  </si>
  <si>
    <t>6701251988</t>
  </si>
  <si>
    <t>6701251994</t>
  </si>
  <si>
    <t>6701252072</t>
  </si>
  <si>
    <t>6701252074</t>
  </si>
  <si>
    <t>6701252084</t>
  </si>
  <si>
    <t>6701252227</t>
  </si>
  <si>
    <t>6701252249</t>
  </si>
  <si>
    <t>6701252268</t>
  </si>
  <si>
    <t>6701252273</t>
  </si>
  <si>
    <t>6508465761</t>
  </si>
  <si>
    <t>6701252412</t>
  </si>
  <si>
    <t>6701252448</t>
  </si>
  <si>
    <t>6701249699</t>
  </si>
  <si>
    <t>6701251196</t>
  </si>
  <si>
    <t>6701252518</t>
  </si>
  <si>
    <t>6701252532</t>
  </si>
  <si>
    <t>6701252662</t>
  </si>
  <si>
    <t>6701252705</t>
  </si>
  <si>
    <t>6701252767</t>
  </si>
  <si>
    <t>6701252812</t>
  </si>
  <si>
    <t>6701252824</t>
  </si>
  <si>
    <t>6701252879</t>
  </si>
  <si>
    <t>6701252883</t>
  </si>
  <si>
    <t>6701252905</t>
  </si>
  <si>
    <t>6701251787</t>
  </si>
  <si>
    <t>6701253018</t>
  </si>
  <si>
    <t>6701251821</t>
  </si>
  <si>
    <t>6701251829</t>
  </si>
  <si>
    <t>6701252042</t>
  </si>
  <si>
    <t>6701253225</t>
  </si>
  <si>
    <t>6701253228</t>
  </si>
  <si>
    <t>6701253250</t>
  </si>
  <si>
    <t>6701253257</t>
  </si>
  <si>
    <t>1474184001</t>
  </si>
  <si>
    <t>HOME TV REINA 55" PULGADAS, BLANCO</t>
  </si>
  <si>
    <t>6701252326</t>
  </si>
  <si>
    <t>6701253288</t>
  </si>
  <si>
    <t>6701253296</t>
  </si>
  <si>
    <t>6701253316</t>
  </si>
  <si>
    <t>6701253324</t>
  </si>
  <si>
    <t>6701252337</t>
  </si>
  <si>
    <t>6701253373</t>
  </si>
  <si>
    <t>6701252463</t>
  </si>
  <si>
    <t>6701253419</t>
  </si>
  <si>
    <t>6701252464</t>
  </si>
  <si>
    <t>6701252495</t>
  </si>
  <si>
    <t>6701253565</t>
  </si>
  <si>
    <t>6701252568</t>
  </si>
  <si>
    <t>1391431</t>
  </si>
  <si>
    <t>ESTANTE LIS RUSTIC</t>
  </si>
  <si>
    <t>6701252954</t>
  </si>
  <si>
    <t>6701253641</t>
  </si>
  <si>
    <t>6701252726</t>
  </si>
  <si>
    <t>6701252729</t>
  </si>
  <si>
    <t>6701253718</t>
  </si>
  <si>
    <t>6701253728</t>
  </si>
  <si>
    <t>1415610</t>
  </si>
  <si>
    <t>KIT COCINA 177 BUCK LIGHT</t>
  </si>
  <si>
    <t>6701253733</t>
  </si>
  <si>
    <t>6701253752</t>
  </si>
  <si>
    <t>6701253756</t>
  </si>
  <si>
    <t>470202003</t>
  </si>
  <si>
    <t>6701252804</t>
  </si>
  <si>
    <t>6701252858</t>
  </si>
  <si>
    <t>6701253839</t>
  </si>
  <si>
    <t>6701253843</t>
  </si>
  <si>
    <t>6701253859</t>
  </si>
  <si>
    <t>6701253894</t>
  </si>
  <si>
    <t>6701253907</t>
  </si>
  <si>
    <t>6701253929</t>
  </si>
  <si>
    <t>6701253946</t>
  </si>
  <si>
    <t>6701253947</t>
  </si>
  <si>
    <t>6701254037</t>
  </si>
  <si>
    <t>6701254039</t>
  </si>
  <si>
    <t>6701252926</t>
  </si>
  <si>
    <t>6701252991</t>
  </si>
  <si>
    <t>6701254112</t>
  </si>
  <si>
    <t>6701254124</t>
  </si>
  <si>
    <t>6701254133</t>
  </si>
  <si>
    <t>6701253042</t>
  </si>
  <si>
    <t>6701254437</t>
  </si>
  <si>
    <t>6701253176</t>
  </si>
  <si>
    <t>6701253211</t>
  </si>
  <si>
    <t>6701253212</t>
  </si>
  <si>
    <t>6701253266</t>
  </si>
  <si>
    <t>6701253338</t>
  </si>
  <si>
    <t>6701253344</t>
  </si>
  <si>
    <t>6701254564</t>
  </si>
  <si>
    <t>6701254165</t>
  </si>
  <si>
    <t>6701254176</t>
  </si>
  <si>
    <t>6701254200</t>
  </si>
  <si>
    <t>6701254252</t>
  </si>
  <si>
    <t>1474184002</t>
  </si>
  <si>
    <t>HOME TV REINA 55" PULGADAS, CAFÉ</t>
  </si>
  <si>
    <t>6701254298</t>
  </si>
  <si>
    <t>6701254605</t>
  </si>
  <si>
    <t>6701254627</t>
  </si>
  <si>
    <t>6701253470</t>
  </si>
  <si>
    <t>6701254812</t>
  </si>
  <si>
    <t>6701254832</t>
  </si>
  <si>
    <t>6701254833</t>
  </si>
  <si>
    <t>6701254847</t>
  </si>
  <si>
    <t>6701253524</t>
  </si>
  <si>
    <t>6701253578</t>
  </si>
  <si>
    <t>6701254920</t>
  </si>
  <si>
    <t>6701255289</t>
  </si>
  <si>
    <t>6701255339</t>
  </si>
  <si>
    <t>6701253689</t>
  </si>
  <si>
    <t>6701255359</t>
  </si>
  <si>
    <t>6701255394</t>
  </si>
  <si>
    <t>6701255403</t>
  </si>
  <si>
    <t>6701255446</t>
  </si>
  <si>
    <t>6701255463</t>
  </si>
  <si>
    <t>6701255472</t>
  </si>
  <si>
    <t>6701253698</t>
  </si>
  <si>
    <t>6701252973</t>
  </si>
  <si>
    <t>6701255728</t>
  </si>
  <si>
    <t>6701255916</t>
  </si>
  <si>
    <t>6701255955</t>
  </si>
  <si>
    <t>6701255999</t>
  </si>
  <si>
    <t>6701254404</t>
  </si>
  <si>
    <t>6701256067</t>
  </si>
  <si>
    <t>6701254492</t>
  </si>
  <si>
    <t>6701256141</t>
  </si>
  <si>
    <t>6701256149</t>
  </si>
  <si>
    <t>6701256162</t>
  </si>
  <si>
    <t>6701254493</t>
  </si>
  <si>
    <t>6701254507</t>
  </si>
  <si>
    <t>6701254511</t>
  </si>
  <si>
    <t>6701254710</t>
  </si>
  <si>
    <t>6701254517</t>
  </si>
  <si>
    <t>6701254525</t>
  </si>
  <si>
    <t>6701254743</t>
  </si>
  <si>
    <t>6701254749</t>
  </si>
  <si>
    <t>6701256540</t>
  </si>
  <si>
    <t>6701256560</t>
  </si>
  <si>
    <t>6701256562</t>
  </si>
  <si>
    <t>6701256569</t>
  </si>
  <si>
    <t>6701255142</t>
  </si>
  <si>
    <t>6701256744</t>
  </si>
  <si>
    <t>6701257217</t>
  </si>
  <si>
    <t>6701219489</t>
  </si>
  <si>
    <t>6701219021</t>
  </si>
  <si>
    <t>6701219041</t>
  </si>
  <si>
    <t>6701219045</t>
  </si>
  <si>
    <t>6701219047</t>
  </si>
  <si>
    <t>6701218862</t>
  </si>
  <si>
    <t>6701218865</t>
  </si>
  <si>
    <t>6701218874</t>
  </si>
  <si>
    <t>6701216648</t>
  </si>
  <si>
    <t>6701248119</t>
  </si>
  <si>
    <t>6701251239</t>
  </si>
  <si>
    <t>6701217414</t>
  </si>
  <si>
    <t>6701218791</t>
  </si>
  <si>
    <t>6701217324</t>
  </si>
  <si>
    <t>6701215494</t>
  </si>
  <si>
    <t>6701217266</t>
  </si>
  <si>
    <t>1418334</t>
  </si>
  <si>
    <t>RACK TV EN PINO MACIZO CAFÉ HASTA 60"</t>
  </si>
  <si>
    <t>6701239335</t>
  </si>
  <si>
    <t>6701247914</t>
  </si>
  <si>
    <t>6701247932</t>
  </si>
  <si>
    <t>6701248815</t>
  </si>
  <si>
    <t>6701248817</t>
  </si>
  <si>
    <t>6701248827</t>
  </si>
  <si>
    <t>6701248830</t>
  </si>
  <si>
    <t>6701248838</t>
  </si>
  <si>
    <t>6701215184</t>
  </si>
  <si>
    <t>6701216590</t>
  </si>
  <si>
    <t>6701213783</t>
  </si>
  <si>
    <t>6508433136</t>
  </si>
  <si>
    <t>6701250451</t>
  </si>
  <si>
    <t>6701247774</t>
  </si>
  <si>
    <t>6701247789</t>
  </si>
  <si>
    <t>6701250601</t>
  </si>
  <si>
    <t>6701250606</t>
  </si>
  <si>
    <t>6701250669</t>
  </si>
  <si>
    <t>6701250760</t>
  </si>
  <si>
    <t>6701247791</t>
  </si>
  <si>
    <t>6701247843</t>
  </si>
  <si>
    <t>6701251034</t>
  </si>
  <si>
    <t>6701246667</t>
  </si>
  <si>
    <t>6701248118</t>
  </si>
  <si>
    <t>6701251106</t>
  </si>
  <si>
    <t>6701251136</t>
  </si>
  <si>
    <t>6701251137</t>
  </si>
  <si>
    <t>6701251164</t>
  </si>
  <si>
    <t>6701251179</t>
  </si>
  <si>
    <t>6701251206</t>
  </si>
  <si>
    <t>6701251209</t>
  </si>
  <si>
    <t>6701231731</t>
  </si>
  <si>
    <t>6701231736</t>
  </si>
  <si>
    <t>6701229791</t>
  </si>
  <si>
    <t>6701229897</t>
  </si>
  <si>
    <t>1390392</t>
  </si>
  <si>
    <t>VANITORIO LÓTUS 80 LIGHT</t>
  </si>
  <si>
    <t>6701231766</t>
  </si>
  <si>
    <t>6701229902</t>
  </si>
  <si>
    <t>6701231793</t>
  </si>
  <si>
    <t>6701231815</t>
  </si>
  <si>
    <t>6701229907</t>
  </si>
  <si>
    <t>6701231972</t>
  </si>
  <si>
    <t>6701231978</t>
  </si>
  <si>
    <t>6701232011</t>
  </si>
  <si>
    <t>6701232041</t>
  </si>
  <si>
    <t>6701232046</t>
  </si>
  <si>
    <t>6701232059</t>
  </si>
  <si>
    <t>6701231505</t>
  </si>
  <si>
    <t>6701231564</t>
  </si>
  <si>
    <t>6701231620</t>
  </si>
  <si>
    <t>6701229667</t>
  </si>
  <si>
    <t>6701229717</t>
  </si>
  <si>
    <t>6701229776</t>
  </si>
  <si>
    <t>6701232144</t>
  </si>
  <si>
    <t>6701230094</t>
  </si>
  <si>
    <t>6701232200</t>
  </si>
  <si>
    <t>6701232206</t>
  </si>
  <si>
    <t>6701232235</t>
  </si>
  <si>
    <t>6701232295</t>
  </si>
  <si>
    <t>6701232581</t>
  </si>
  <si>
    <t>6701230105</t>
  </si>
  <si>
    <t>6701230613</t>
  </si>
  <si>
    <t>6701230636</t>
  </si>
  <si>
    <t>6701232700</t>
  </si>
  <si>
    <t>6701232773</t>
  </si>
  <si>
    <t>6701232777</t>
  </si>
  <si>
    <t>6701230642</t>
  </si>
  <si>
    <t>6701230803</t>
  </si>
  <si>
    <t>6701232853</t>
  </si>
  <si>
    <t>6701232859</t>
  </si>
  <si>
    <t>6701233429</t>
  </si>
  <si>
    <t>6701233443</t>
  </si>
  <si>
    <t>6701233469</t>
  </si>
  <si>
    <t>6701231687</t>
  </si>
  <si>
    <t>6701231699</t>
  </si>
  <si>
    <t>6701231704</t>
  </si>
  <si>
    <t>6701233567</t>
  </si>
  <si>
    <t>6701233570</t>
  </si>
  <si>
    <t>6701231747</t>
  </si>
  <si>
    <t>6701233675</t>
  </si>
  <si>
    <t>6701233681</t>
  </si>
  <si>
    <t>6701233692</t>
  </si>
  <si>
    <t>1418329</t>
  </si>
  <si>
    <t>RACK TV EN PINO MACIZO CAFÉ HASTA 43" B</t>
  </si>
  <si>
    <t>6701233698</t>
  </si>
  <si>
    <t>6701233700</t>
  </si>
  <si>
    <t>6701231752</t>
  </si>
  <si>
    <t>6701233789</t>
  </si>
  <si>
    <t>6701231779</t>
  </si>
  <si>
    <t>6701233934</t>
  </si>
  <si>
    <t>6701233983</t>
  </si>
  <si>
    <t>6701233998</t>
  </si>
  <si>
    <t>6701234001</t>
  </si>
  <si>
    <t>6701234014</t>
  </si>
  <si>
    <t>6701234027</t>
  </si>
  <si>
    <t>6701234057</t>
  </si>
  <si>
    <t>6701231837</t>
  </si>
  <si>
    <t>6701232184</t>
  </si>
  <si>
    <t>6701232684</t>
  </si>
  <si>
    <t>6701234101</t>
  </si>
  <si>
    <t>6701234102</t>
  </si>
  <si>
    <t>6701234112</t>
  </si>
  <si>
    <t>6701232685</t>
  </si>
  <si>
    <t>6701234172</t>
  </si>
  <si>
    <t>6701234175</t>
  </si>
  <si>
    <t>6701234201</t>
  </si>
  <si>
    <t>6701232691</t>
  </si>
  <si>
    <t>6701232825</t>
  </si>
  <si>
    <t>6701232829</t>
  </si>
  <si>
    <t>6701233141</t>
  </si>
  <si>
    <t>1466417</t>
  </si>
  <si>
    <t>COMODA COIMBRA 4 CAJONES 1 PUERTA BLANCA</t>
  </si>
  <si>
    <t>6701232894</t>
  </si>
  <si>
    <t>6701232940</t>
  </si>
  <si>
    <t>6701232971</t>
  </si>
  <si>
    <t>6701233027</t>
  </si>
  <si>
    <t>6701233028</t>
  </si>
  <si>
    <t>6701233053</t>
  </si>
  <si>
    <t>6701233059</t>
  </si>
  <si>
    <t>6701233078</t>
  </si>
  <si>
    <t>6701233106</t>
  </si>
  <si>
    <t>6701233126</t>
  </si>
  <si>
    <t>6701233128</t>
  </si>
  <si>
    <t>6701230831</t>
  </si>
  <si>
    <t>6701231209</t>
  </si>
  <si>
    <t>6701231281</t>
  </si>
  <si>
    <t>6701231308</t>
  </si>
  <si>
    <t>1475604</t>
  </si>
  <si>
    <t>ESCRITORIO ESQUINERO FUNCIONAL LISBOA 3C</t>
  </si>
  <si>
    <t>6701231341</t>
  </si>
  <si>
    <t>6701233200</t>
  </si>
  <si>
    <t>6701233210</t>
  </si>
  <si>
    <t>6701231388</t>
  </si>
  <si>
    <t>6701231421</t>
  </si>
  <si>
    <t>6701231425</t>
  </si>
  <si>
    <t>6701233261</t>
  </si>
  <si>
    <t>6701233288</t>
  </si>
  <si>
    <t>6701233313</t>
  </si>
  <si>
    <t>6701231683</t>
  </si>
  <si>
    <t>6701233382</t>
  </si>
  <si>
    <t>6701233147</t>
  </si>
  <si>
    <t>6701234459</t>
  </si>
  <si>
    <t>6701231293</t>
  </si>
  <si>
    <t>6701231296</t>
  </si>
  <si>
    <t>6701233176</t>
  </si>
  <si>
    <t>6701233239</t>
  </si>
  <si>
    <t>6701233247</t>
  </si>
  <si>
    <t>6701233255</t>
  </si>
  <si>
    <t>6701233359</t>
  </si>
  <si>
    <t>6701233489</t>
  </si>
  <si>
    <t>6701234590</t>
  </si>
  <si>
    <t>6701234625</t>
  </si>
  <si>
    <t>6701234633</t>
  </si>
  <si>
    <t>6701233536</t>
  </si>
  <si>
    <t>6701233537</t>
  </si>
  <si>
    <t>6701233595</t>
  </si>
  <si>
    <t>6701233717</t>
  </si>
  <si>
    <t>6701233862</t>
  </si>
  <si>
    <t>6701234074</t>
  </si>
  <si>
    <t>6701234079</t>
  </si>
  <si>
    <t>6701234728</t>
  </si>
  <si>
    <t>6701235081</t>
  </si>
  <si>
    <t>6701235082</t>
  </si>
  <si>
    <t>6701235085</t>
  </si>
  <si>
    <t>6701235102</t>
  </si>
  <si>
    <t>1466415</t>
  </si>
  <si>
    <t>COMODA COIMBRA 4 CAJONES BEIGE</t>
  </si>
  <si>
    <t>6701235112</t>
  </si>
  <si>
    <t>6701235114</t>
  </si>
  <si>
    <t>6701235133</t>
  </si>
  <si>
    <t>6701235144</t>
  </si>
  <si>
    <t>6701235174</t>
  </si>
  <si>
    <t>6701235203</t>
  </si>
  <si>
    <t>6701235231</t>
  </si>
  <si>
    <t>6701234082</t>
  </si>
  <si>
    <t>6701234123</t>
  </si>
  <si>
    <t>6701234323</t>
  </si>
  <si>
    <t>6701235278</t>
  </si>
  <si>
    <t>6701234328</t>
  </si>
  <si>
    <t>6701234338</t>
  </si>
  <si>
    <t>6701235363</t>
  </si>
  <si>
    <t>6701235371</t>
  </si>
  <si>
    <t>6701235375</t>
  </si>
  <si>
    <t>6701234871</t>
  </si>
  <si>
    <t>6701234875</t>
  </si>
  <si>
    <t>6701234888</t>
  </si>
  <si>
    <t>6701234893</t>
  </si>
  <si>
    <t>6701234895</t>
  </si>
  <si>
    <t>6701234908</t>
  </si>
  <si>
    <t>6701234943</t>
  </si>
  <si>
    <t>6701234964</t>
  </si>
  <si>
    <t>6701234965</t>
  </si>
  <si>
    <t>6701234996</t>
  </si>
  <si>
    <t>6701234825</t>
  </si>
  <si>
    <t>6701234828</t>
  </si>
  <si>
    <t>6701234850</t>
  </si>
  <si>
    <t>6701235386</t>
  </si>
  <si>
    <t>6701235391</t>
  </si>
  <si>
    <t>6701235420</t>
  </si>
  <si>
    <t>6701235426</t>
  </si>
  <si>
    <t>6701235826</t>
  </si>
  <si>
    <t>6701234475</t>
  </si>
  <si>
    <t>6701235845</t>
  </si>
  <si>
    <t>6701235857</t>
  </si>
  <si>
    <t>6701233160</t>
  </si>
  <si>
    <t>6701233162</t>
  </si>
  <si>
    <t>6701235891</t>
  </si>
  <si>
    <t>6701235908</t>
  </si>
  <si>
    <t>6701234503</t>
  </si>
  <si>
    <t>6701236067</t>
  </si>
  <si>
    <t>6701236087</t>
  </si>
  <si>
    <t>6701236120</t>
  </si>
  <si>
    <t>6701234513</t>
  </si>
  <si>
    <t>6701234561</t>
  </si>
  <si>
    <t>6701234567</t>
  </si>
  <si>
    <t>6701234570</t>
  </si>
  <si>
    <t>6701236282</t>
  </si>
  <si>
    <t>6701236339</t>
  </si>
  <si>
    <t>6701234667</t>
  </si>
  <si>
    <t>6701236390</t>
  </si>
  <si>
    <t>6701236454</t>
  </si>
  <si>
    <t>6701236471</t>
  </si>
  <si>
    <t>6701234674</t>
  </si>
  <si>
    <t>6701236589</t>
  </si>
  <si>
    <t>6701234677</t>
  </si>
  <si>
    <t>6701236744</t>
  </si>
  <si>
    <t>6701236772</t>
  </si>
  <si>
    <t>6701234678</t>
  </si>
  <si>
    <t>6701234679</t>
  </si>
  <si>
    <t>6701236893</t>
  </si>
  <si>
    <t>6701236935</t>
  </si>
  <si>
    <t>6701236990</t>
  </si>
  <si>
    <t>6701237019</t>
  </si>
  <si>
    <t>6701237036</t>
  </si>
  <si>
    <t>6701237040</t>
  </si>
  <si>
    <t>6701237045</t>
  </si>
  <si>
    <t>6701237060</t>
  </si>
  <si>
    <t>6701237093</t>
  </si>
  <si>
    <t>6701234688</t>
  </si>
  <si>
    <t>6701234704</t>
  </si>
  <si>
    <t>6701237190</t>
  </si>
  <si>
    <t>6701237211</t>
  </si>
  <si>
    <t>6701237248</t>
  </si>
  <si>
    <t>6701237251</t>
  </si>
  <si>
    <t>6701237394</t>
  </si>
  <si>
    <t>6701237396</t>
  </si>
  <si>
    <t>6701237486</t>
  </si>
  <si>
    <t>6701237555</t>
  </si>
  <si>
    <t>6701235236</t>
  </si>
  <si>
    <t>6701237629</t>
  </si>
  <si>
    <t>1391640</t>
  </si>
  <si>
    <t>COMEDOR CLARICE GRECO</t>
  </si>
  <si>
    <t>6701237719</t>
  </si>
  <si>
    <t>6701237721</t>
  </si>
  <si>
    <t>6701234500</t>
  </si>
  <si>
    <t>6701238868</t>
  </si>
  <si>
    <t>6701238873</t>
  </si>
  <si>
    <t>6701236161</t>
  </si>
  <si>
    <t>6701238942</t>
  </si>
  <si>
    <t>6701238956</t>
  </si>
  <si>
    <t>6701239016</t>
  </si>
  <si>
    <t>6701239022</t>
  </si>
  <si>
    <t>6701236165</t>
  </si>
  <si>
    <t>6701236204</t>
  </si>
  <si>
    <t>6701236232</t>
  </si>
  <si>
    <t>6701239126</t>
  </si>
  <si>
    <t>6701239127</t>
  </si>
  <si>
    <t>6701239135</t>
  </si>
  <si>
    <t>6701236350</t>
  </si>
  <si>
    <t>6701236493</t>
  </si>
  <si>
    <t>6701236626</t>
  </si>
  <si>
    <t>6701239224</t>
  </si>
  <si>
    <t>6701236802</t>
  </si>
  <si>
    <t>6701236805</t>
  </si>
  <si>
    <t>6701239275</t>
  </si>
  <si>
    <t>6701239294</t>
  </si>
  <si>
    <t>6701239297</t>
  </si>
  <si>
    <t>6701239308</t>
  </si>
  <si>
    <t>6701237171</t>
  </si>
  <si>
    <t>6701239355</t>
  </si>
  <si>
    <t>6701237177</t>
  </si>
  <si>
    <t>6701237583</t>
  </si>
  <si>
    <t>6701237739</t>
  </si>
  <si>
    <t>6701239512</t>
  </si>
  <si>
    <t>6701239518</t>
  </si>
  <si>
    <t>6701239548</t>
  </si>
  <si>
    <t>6701237746</t>
  </si>
  <si>
    <t>6701237781</t>
  </si>
  <si>
    <t>6701237994</t>
  </si>
  <si>
    <t>6701238010</t>
  </si>
  <si>
    <t>6701239806</t>
  </si>
  <si>
    <t>6701235251</t>
  </si>
  <si>
    <t>6701235343</t>
  </si>
  <si>
    <t>6701237835</t>
  </si>
  <si>
    <t>6701237871</t>
  </si>
  <si>
    <t>6701237927</t>
  </si>
  <si>
    <t>6701237962</t>
  </si>
  <si>
    <t>6701235344</t>
  </si>
  <si>
    <t>6701235772</t>
  </si>
  <si>
    <t>6701238016</t>
  </si>
  <si>
    <t>6701238039</t>
  </si>
  <si>
    <t>6701238049</t>
  </si>
  <si>
    <t>6701238063</t>
  </si>
  <si>
    <t>6701238110</t>
  </si>
  <si>
    <t>6701238118</t>
  </si>
  <si>
    <t>6701238121</t>
  </si>
  <si>
    <t>6701238170</t>
  </si>
  <si>
    <t>6701238195</t>
  </si>
  <si>
    <t>6701238250</t>
  </si>
  <si>
    <t>6701238253</t>
  </si>
  <si>
    <t>6701238510</t>
  </si>
  <si>
    <t>6701238520</t>
  </si>
  <si>
    <t>6701238544</t>
  </si>
  <si>
    <t>6701238631</t>
  </si>
  <si>
    <t>6701238649</t>
  </si>
  <si>
    <t>6701235806</t>
  </si>
  <si>
    <t>6701235434</t>
  </si>
  <si>
    <t>6701235437</t>
  </si>
  <si>
    <t>6701235443</t>
  </si>
  <si>
    <t>6701235486</t>
  </si>
  <si>
    <t>6701235526</t>
  </si>
  <si>
    <t>6701235537</t>
  </si>
  <si>
    <t>6701235541</t>
  </si>
  <si>
    <t>6701235549</t>
  </si>
  <si>
    <t>6701235623</t>
  </si>
  <si>
    <t>6701235629</t>
  </si>
  <si>
    <t>6701235630</t>
  </si>
  <si>
    <t>6701235654</t>
  </si>
  <si>
    <t>6701235658</t>
  </si>
  <si>
    <t>6701234339</t>
  </si>
  <si>
    <t>6701238662</t>
  </si>
  <si>
    <t>6701239982</t>
  </si>
  <si>
    <t>6701239985</t>
  </si>
  <si>
    <t>6701239996</t>
  </si>
  <si>
    <t>6701240007</t>
  </si>
  <si>
    <t>6701240009</t>
  </si>
  <si>
    <t>6701240018</t>
  </si>
  <si>
    <t>6701240034</t>
  </si>
  <si>
    <t>6701240098</t>
  </si>
  <si>
    <t>6701240135</t>
  </si>
  <si>
    <t>6701240164</t>
  </si>
  <si>
    <t>6701240183</t>
  </si>
  <si>
    <t>6701240185</t>
  </si>
  <si>
    <t>6701240202</t>
  </si>
  <si>
    <t>6701240206</t>
  </si>
  <si>
    <t>6701238697</t>
  </si>
  <si>
    <t>6701235835</t>
  </si>
  <si>
    <t>6701240264</t>
  </si>
  <si>
    <t>6701235871</t>
  </si>
  <si>
    <t>6701235879</t>
  </si>
  <si>
    <t>6701240318</t>
  </si>
  <si>
    <t>6701240323</t>
  </si>
  <si>
    <t>6701240336</t>
  </si>
  <si>
    <t>6701240341</t>
  </si>
  <si>
    <t>6701240349</t>
  </si>
  <si>
    <t>6701240387</t>
  </si>
  <si>
    <t>6701240453</t>
  </si>
  <si>
    <t>6701235998</t>
  </si>
  <si>
    <t>6701240539</t>
  </si>
  <si>
    <t>6701240541</t>
  </si>
  <si>
    <t>6701240550</t>
  </si>
  <si>
    <t>6701240555</t>
  </si>
  <si>
    <t>6701240575</t>
  </si>
  <si>
    <t>6701240598</t>
  </si>
  <si>
    <t>6701240610</t>
  </si>
  <si>
    <t>6701240646</t>
  </si>
  <si>
    <t>6701239055</t>
  </si>
  <si>
    <t>6701239069</t>
  </si>
  <si>
    <t>6701240689</t>
  </si>
  <si>
    <t>6701240691</t>
  </si>
  <si>
    <t>6701239075</t>
  </si>
  <si>
    <t>6701239140</t>
  </si>
  <si>
    <t>6701240756</t>
  </si>
  <si>
    <t>6701240763</t>
  </si>
  <si>
    <t>6701240769</t>
  </si>
  <si>
    <t>6701240793</t>
  </si>
  <si>
    <t>6701240797</t>
  </si>
  <si>
    <t>6701240807</t>
  </si>
  <si>
    <t>6701240821</t>
  </si>
  <si>
    <t>1390391</t>
  </si>
  <si>
    <t>VANITORIO AEREO OSAKA</t>
  </si>
  <si>
    <t>6701240839</t>
  </si>
  <si>
    <t>6701239157</t>
  </si>
  <si>
    <t>6701239183</t>
  </si>
  <si>
    <t>6701240867</t>
  </si>
  <si>
    <t>6701239237</t>
  </si>
  <si>
    <t>6701241308</t>
  </si>
  <si>
    <t>6701241319</t>
  </si>
  <si>
    <t>6701241349</t>
  </si>
  <si>
    <t>6701241399</t>
  </si>
  <si>
    <t>6701241420</t>
  </si>
  <si>
    <t>6701241436</t>
  </si>
  <si>
    <t>6701241443</t>
  </si>
  <si>
    <t>6701241496</t>
  </si>
  <si>
    <t>6701239436</t>
  </si>
  <si>
    <t>6701241577</t>
  </si>
  <si>
    <t>6701241618</t>
  </si>
  <si>
    <t>6701241649</t>
  </si>
  <si>
    <t>6701241653</t>
  </si>
  <si>
    <t>6701241656</t>
  </si>
  <si>
    <t>6701241659</t>
  </si>
  <si>
    <t>6701239730</t>
  </si>
  <si>
    <t>6701241694</t>
  </si>
  <si>
    <t>6701241777</t>
  </si>
  <si>
    <t>6701239764</t>
  </si>
  <si>
    <t>6701241839</t>
  </si>
  <si>
    <t>6701241913</t>
  </si>
  <si>
    <t>6701241925</t>
  </si>
  <si>
    <t>6701239770</t>
  </si>
  <si>
    <t>6701239771</t>
  </si>
  <si>
    <t>6701239876</t>
  </si>
  <si>
    <t>6701242100</t>
  </si>
  <si>
    <t>6701242123</t>
  </si>
  <si>
    <t>6701239426</t>
  </si>
  <si>
    <t>6701241142</t>
  </si>
  <si>
    <t>6701241155</t>
  </si>
  <si>
    <t>6701241176</t>
  </si>
  <si>
    <t>6701242134</t>
  </si>
  <si>
    <t>6701242135</t>
  </si>
  <si>
    <t>6701242139</t>
  </si>
  <si>
    <t>6701242172</t>
  </si>
  <si>
    <t>6701242213</t>
  </si>
  <si>
    <t>6701242237</t>
  </si>
  <si>
    <t>6701242289</t>
  </si>
  <si>
    <t>6701240217</t>
  </si>
  <si>
    <t>6701240225</t>
  </si>
  <si>
    <t>6701242332</t>
  </si>
  <si>
    <t>6701242359</t>
  </si>
  <si>
    <t>6701242367</t>
  </si>
  <si>
    <t>6701242391</t>
  </si>
  <si>
    <t>6701242463</t>
  </si>
  <si>
    <t>470303002</t>
  </si>
  <si>
    <t>1391631</t>
  </si>
  <si>
    <t>CRISTALERA NICE</t>
  </si>
  <si>
    <t>6701240291</t>
  </si>
  <si>
    <t>6701242605</t>
  </si>
  <si>
    <t>6701240297</t>
  </si>
  <si>
    <t>6701240482</t>
  </si>
  <si>
    <t>6701242762</t>
  </si>
  <si>
    <t>6701242771</t>
  </si>
  <si>
    <t>6701242860</t>
  </si>
  <si>
    <t>6701242867</t>
  </si>
  <si>
    <t>6701242945</t>
  </si>
  <si>
    <t>6701238890</t>
  </si>
  <si>
    <t>6701243046</t>
  </si>
  <si>
    <t>6701243050</t>
  </si>
  <si>
    <t>6701243079</t>
  </si>
  <si>
    <t>6701243081</t>
  </si>
  <si>
    <t>6701243137</t>
  </si>
  <si>
    <t>6701243154</t>
  </si>
  <si>
    <t>6701240682</t>
  </si>
  <si>
    <t>6701243618</t>
  </si>
  <si>
    <t>6701243655</t>
  </si>
  <si>
    <t>6701243671</t>
  </si>
  <si>
    <t>6701243700</t>
  </si>
  <si>
    <t>6701240860</t>
  </si>
  <si>
    <t>6701240916</t>
  </si>
  <si>
    <t>6701240951</t>
  </si>
  <si>
    <t>6701243753</t>
  </si>
  <si>
    <t>6701243759</t>
  </si>
  <si>
    <t>6701243763</t>
  </si>
  <si>
    <t>6701243776</t>
  </si>
  <si>
    <t>6701243786</t>
  </si>
  <si>
    <t>6701243800</t>
  </si>
  <si>
    <t>6701243847</t>
  </si>
  <si>
    <t>6701243852</t>
  </si>
  <si>
    <t>6701243951</t>
  </si>
  <si>
    <t>6701240984</t>
  </si>
  <si>
    <t>6701240988</t>
  </si>
  <si>
    <t>6701241114</t>
  </si>
  <si>
    <t>6701241498</t>
  </si>
  <si>
    <t>6701244032</t>
  </si>
  <si>
    <t>6701244049</t>
  </si>
  <si>
    <t>6701244070</t>
  </si>
  <si>
    <t>6701241670</t>
  </si>
  <si>
    <t>6701244105</t>
  </si>
  <si>
    <t>6701244132</t>
  </si>
  <si>
    <t>6701241791</t>
  </si>
  <si>
    <t>6701241933</t>
  </si>
  <si>
    <t>6701244259</t>
  </si>
  <si>
    <t>6701244275</t>
  </si>
  <si>
    <t>6701244301</t>
  </si>
  <si>
    <t>6701243223</t>
  </si>
  <si>
    <t>6701243248</t>
  </si>
  <si>
    <t>6701243295</t>
  </si>
  <si>
    <t>6701243315</t>
  </si>
  <si>
    <t>1418308</t>
  </si>
  <si>
    <t>JUEGO COMEDOR 4 PERSONAS EN MDF CAFÉ</t>
  </si>
  <si>
    <t>6701243323</t>
  </si>
  <si>
    <t>6701240714</t>
  </si>
  <si>
    <t>6701240743</t>
  </si>
  <si>
    <t>6701243356</t>
  </si>
  <si>
    <t>6701243392</t>
  </si>
  <si>
    <t>6701240851</t>
  </si>
  <si>
    <t>6701243561</t>
  </si>
  <si>
    <t>6701244314</t>
  </si>
  <si>
    <t>6701244337</t>
  </si>
  <si>
    <t>6701244338</t>
  </si>
  <si>
    <t>6701244356</t>
  </si>
  <si>
    <t>6701244393</t>
  </si>
  <si>
    <t>6701241963</t>
  </si>
  <si>
    <t>6701242071</t>
  </si>
  <si>
    <t>6701244419</t>
  </si>
  <si>
    <t>6701244436</t>
  </si>
  <si>
    <t>6701244454</t>
  </si>
  <si>
    <t>6701244707</t>
  </si>
  <si>
    <t>6701244725</t>
  </si>
  <si>
    <t>6701244727</t>
  </si>
  <si>
    <t>6701244761</t>
  </si>
  <si>
    <t>6701244784</t>
  </si>
  <si>
    <t>6701244791</t>
  </si>
  <si>
    <t>6701244792</t>
  </si>
  <si>
    <t>6701244793</t>
  </si>
  <si>
    <t>6701244814</t>
  </si>
  <si>
    <t>6701244850</t>
  </si>
  <si>
    <t>6701244895</t>
  </si>
  <si>
    <t>6701244961</t>
  </si>
  <si>
    <t>6701245055</t>
  </si>
  <si>
    <t>6701245094</t>
  </si>
  <si>
    <t>6701245099</t>
  </si>
  <si>
    <t>6701245104</t>
  </si>
  <si>
    <t>6701245107</t>
  </si>
  <si>
    <t>6701245111</t>
  </si>
  <si>
    <t>6701245128</t>
  </si>
  <si>
    <t>6701245139</t>
  </si>
  <si>
    <t>6701245242</t>
  </si>
  <si>
    <t>6701245259</t>
  </si>
  <si>
    <t>6701245263</t>
  </si>
  <si>
    <t>6701245268</t>
  </si>
  <si>
    <t>6701245276</t>
  </si>
  <si>
    <t>6701245282</t>
  </si>
  <si>
    <t>6701242732</t>
  </si>
  <si>
    <t>6701245406</t>
  </si>
  <si>
    <t>6701245431</t>
  </si>
  <si>
    <t>6701242981</t>
  </si>
  <si>
    <t>6701245469</t>
  </si>
  <si>
    <t>6701243005</t>
  </si>
  <si>
    <t>6701246431</t>
  </si>
  <si>
    <t>6701246470</t>
  </si>
  <si>
    <t>6701246561</t>
  </si>
  <si>
    <t>6701246589</t>
  </si>
  <si>
    <t>6701246649</t>
  </si>
  <si>
    <t>6701243339</t>
  </si>
  <si>
    <t>6701246683</t>
  </si>
  <si>
    <t>6701246705</t>
  </si>
  <si>
    <t>6701246708</t>
  </si>
  <si>
    <t>6701246736</t>
  </si>
  <si>
    <t>6701243342</t>
  </si>
  <si>
    <t>6701243544</t>
  </si>
  <si>
    <t>6701243726</t>
  </si>
  <si>
    <t>6701246939</t>
  </si>
  <si>
    <t>6701246955</t>
  </si>
  <si>
    <t>6701246986</t>
  </si>
  <si>
    <t>6701247057</t>
  </si>
  <si>
    <t>6701243860</t>
  </si>
  <si>
    <t>6701243898</t>
  </si>
  <si>
    <t>6701243899</t>
  </si>
  <si>
    <t>6701243911</t>
  </si>
  <si>
    <t>6701243918</t>
  </si>
  <si>
    <t>6701243919</t>
  </si>
  <si>
    <t>6701242309</t>
  </si>
  <si>
    <t>6701242317</t>
  </si>
  <si>
    <t>6701242545</t>
  </si>
  <si>
    <t>6701242649</t>
  </si>
  <si>
    <t>6701244639</t>
  </si>
  <si>
    <t>6701244676</t>
  </si>
  <si>
    <t>6701245565</t>
  </si>
  <si>
    <t>6701240652</t>
  </si>
  <si>
    <t>6701246268</t>
  </si>
  <si>
    <t>6701243731</t>
  </si>
  <si>
    <t>6701243968</t>
  </si>
  <si>
    <t>6701243972</t>
  </si>
  <si>
    <t>6701243984</t>
  </si>
  <si>
    <t>6701247960</t>
  </si>
  <si>
    <t>6701243180</t>
  </si>
  <si>
    <t>6701248009</t>
  </si>
  <si>
    <t>6701248013</t>
  </si>
  <si>
    <t>6701246789</t>
  </si>
  <si>
    <t>6701248080</t>
  </si>
  <si>
    <t>6701248109</t>
  </si>
  <si>
    <t>6701246809</t>
  </si>
  <si>
    <t>6701246815</t>
  </si>
  <si>
    <t>6701248121</t>
  </si>
  <si>
    <t>6701248139</t>
  </si>
  <si>
    <t>6701247103</t>
  </si>
  <si>
    <t>6701247168</t>
  </si>
  <si>
    <t>6701247179</t>
  </si>
  <si>
    <t>6701248220</t>
  </si>
  <si>
    <t>6701248227</t>
  </si>
  <si>
    <t>6701248245</t>
  </si>
  <si>
    <t>6701248252</t>
  </si>
  <si>
    <t>6701248257</t>
  </si>
  <si>
    <t>6701248259</t>
  </si>
  <si>
    <t>6701248273</t>
  </si>
  <si>
    <t>6701248277</t>
  </si>
  <si>
    <t>6701248301</t>
  </si>
  <si>
    <t>6701248324</t>
  </si>
  <si>
    <t>6701248330</t>
  </si>
  <si>
    <t>6701248356</t>
  </si>
  <si>
    <t>6701248366</t>
  </si>
  <si>
    <t>6701248384</t>
  </si>
  <si>
    <t>6701248398</t>
  </si>
  <si>
    <t>6701247182</t>
  </si>
  <si>
    <t>6701248468</t>
  </si>
  <si>
    <t>6701248510</t>
  </si>
  <si>
    <t>6701248527</t>
  </si>
  <si>
    <t>6701248534</t>
  </si>
  <si>
    <t>6701247185</t>
  </si>
  <si>
    <t>6701247190</t>
  </si>
  <si>
    <t>6701247260</t>
  </si>
  <si>
    <t>6701247312</t>
  </si>
  <si>
    <t>6701248671</t>
  </si>
  <si>
    <t>6701248677</t>
  </si>
  <si>
    <t>6701248728</t>
  </si>
  <si>
    <t>6701247233</t>
  </si>
  <si>
    <t>6701247234</t>
  </si>
  <si>
    <t>6701244079</t>
  </si>
  <si>
    <t>6701247280</t>
  </si>
  <si>
    <t>6701247293</t>
  </si>
  <si>
    <t>6701244215</t>
  </si>
  <si>
    <t>6701247319</t>
  </si>
  <si>
    <t>6701247324</t>
  </si>
  <si>
    <t>6701244220</t>
  </si>
  <si>
    <t>6701247406</t>
  </si>
  <si>
    <t>6701247452</t>
  </si>
  <si>
    <t>6701244405</t>
  </si>
  <si>
    <t>6701244406</t>
  </si>
  <si>
    <t>6701244520</t>
  </si>
  <si>
    <t>6701244550</t>
  </si>
  <si>
    <t>6701247603</t>
  </si>
  <si>
    <t>6701244553</t>
  </si>
  <si>
    <t>6701244558</t>
  </si>
  <si>
    <t>6701247651</t>
  </si>
  <si>
    <t>6701247679</t>
  </si>
  <si>
    <t>6701247682</t>
  </si>
  <si>
    <t>6701247689</t>
  </si>
  <si>
    <t>6701247695</t>
  </si>
  <si>
    <t>6701247749</t>
  </si>
  <si>
    <t>6701245310</t>
  </si>
  <si>
    <t>6701245438</t>
  </si>
  <si>
    <t>6701245578</t>
  </si>
  <si>
    <t>6701246400</t>
  </si>
  <si>
    <t>6701247390</t>
  </si>
  <si>
    <t>6701248976</t>
  </si>
  <si>
    <t>6701249019</t>
  </si>
  <si>
    <t>6701249032</t>
  </si>
  <si>
    <t>6701249118</t>
  </si>
  <si>
    <t>6701249207</t>
  </si>
  <si>
    <t>6701249309</t>
  </si>
  <si>
    <t>6701249375</t>
  </si>
  <si>
    <t>6701249379</t>
  </si>
  <si>
    <t>6701249410</t>
  </si>
  <si>
    <t>6701247474</t>
  </si>
  <si>
    <t>6701247517</t>
  </si>
  <si>
    <t>6701249438</t>
  </si>
  <si>
    <t>6701249448</t>
  </si>
  <si>
    <t>6701247586</t>
  </si>
  <si>
    <t>6701249503</t>
  </si>
  <si>
    <t>6701249516</t>
  </si>
  <si>
    <t>6701247592</t>
  </si>
  <si>
    <t>6701249786</t>
  </si>
  <si>
    <t>6701247625</t>
  </si>
  <si>
    <t>6701247633</t>
  </si>
  <si>
    <t>6701250094</t>
  </si>
  <si>
    <t>6701250105</t>
  </si>
  <si>
    <t>6701250343</t>
  </si>
  <si>
    <t>6701250364</t>
  </si>
  <si>
    <t>6701250374</t>
  </si>
  <si>
    <t>6701248161</t>
  </si>
  <si>
    <t>6701248168</t>
  </si>
  <si>
    <t>6701248176</t>
  </si>
  <si>
    <t>6701251352</t>
  </si>
  <si>
    <t>6701251357</t>
  </si>
  <si>
    <t>6701248448</t>
  </si>
  <si>
    <t>6701251567</t>
  </si>
  <si>
    <t>6701251620</t>
  </si>
  <si>
    <t>1410878</t>
  </si>
  <si>
    <t>RACK TV OSLO GREY 55" 2P</t>
  </si>
  <si>
    <t>6701251623</t>
  </si>
  <si>
    <t>6701251627</t>
  </si>
  <si>
    <t>6701248561</t>
  </si>
  <si>
    <t>6701251721</t>
  </si>
  <si>
    <t>6701248562</t>
  </si>
  <si>
    <t>6701248608</t>
  </si>
  <si>
    <t>6701248610</t>
  </si>
  <si>
    <t>1476665002</t>
  </si>
  <si>
    <t>COMEDOR DE MADERA LUCIA 4SILLAS, NEGRO</t>
  </si>
  <si>
    <t>6701248902</t>
  </si>
  <si>
    <t>6701249421</t>
  </si>
  <si>
    <t>6701249423</t>
  </si>
  <si>
    <t>6701249480</t>
  </si>
  <si>
    <t>6701249529</t>
  </si>
  <si>
    <t>6701249940</t>
  </si>
  <si>
    <t>6701249998</t>
  </si>
  <si>
    <t>6701250458</t>
  </si>
  <si>
    <t>6701250477</t>
  </si>
  <si>
    <t>6701250898</t>
  </si>
  <si>
    <t>6701250978</t>
  </si>
  <si>
    <t>6701251060</t>
  </si>
  <si>
    <t>6701247997</t>
  </si>
  <si>
    <t>6701251070</t>
  </si>
  <si>
    <t>6701248059</t>
  </si>
  <si>
    <t>6701251232</t>
  </si>
  <si>
    <t>6701251313</t>
  </si>
  <si>
    <t>6701251314</t>
  </si>
  <si>
    <t>6701251333</t>
  </si>
  <si>
    <t>6701251525</t>
  </si>
  <si>
    <t>6701251700</t>
  </si>
  <si>
    <t>6701256017</t>
  </si>
  <si>
    <t>6701254022</t>
  </si>
  <si>
    <t>6701254030</t>
  </si>
  <si>
    <t>6701256714</t>
  </si>
  <si>
    <t>6701254071</t>
  </si>
  <si>
    <t>6701256023</t>
  </si>
  <si>
    <t>6701256342</t>
  </si>
  <si>
    <t>6701255350</t>
  </si>
  <si>
    <t>6701255508</t>
  </si>
  <si>
    <t>6701256445</t>
  </si>
  <si>
    <t>6701255634</t>
  </si>
  <si>
    <t>6701256758</t>
  </si>
  <si>
    <t>6701220651</t>
  </si>
  <si>
    <t>6701220660</t>
  </si>
  <si>
    <t>6701227581</t>
  </si>
  <si>
    <t>6701220686</t>
  </si>
  <si>
    <t>6701220753</t>
  </si>
  <si>
    <t>6701220760</t>
  </si>
  <si>
    <t>6701220768</t>
  </si>
  <si>
    <t>6701220779</t>
  </si>
  <si>
    <t>6701227411</t>
  </si>
  <si>
    <t>6701227415</t>
  </si>
  <si>
    <t>6701227417</t>
  </si>
  <si>
    <t>6701227433</t>
  </si>
  <si>
    <t>6701227453</t>
  </si>
  <si>
    <t>6701227466</t>
  </si>
  <si>
    <t>6701227470</t>
  </si>
  <si>
    <t>6701226151</t>
  </si>
  <si>
    <t>6701226165</t>
  </si>
  <si>
    <t>6701227533</t>
  </si>
  <si>
    <t>6701223567</t>
  </si>
  <si>
    <t>6701221995</t>
  </si>
  <si>
    <t>6701223620</t>
  </si>
  <si>
    <t>6701223650</t>
  </si>
  <si>
    <t>6701222195</t>
  </si>
  <si>
    <t>6701221469</t>
  </si>
  <si>
    <t>6701223762</t>
  </si>
  <si>
    <t>6701221514</t>
  </si>
  <si>
    <t>6701222627</t>
  </si>
  <si>
    <t>6701223908</t>
  </si>
  <si>
    <t>6701223918</t>
  </si>
  <si>
    <t>6701222747</t>
  </si>
  <si>
    <t>6701222919</t>
  </si>
  <si>
    <t>6701224027</t>
  </si>
  <si>
    <t>6701224041</t>
  </si>
  <si>
    <t>6701222925</t>
  </si>
  <si>
    <t>6701222928</t>
  </si>
  <si>
    <t>6701224127</t>
  </si>
  <si>
    <t>6701222935</t>
  </si>
  <si>
    <t>6701224257</t>
  </si>
  <si>
    <t>6701222936</t>
  </si>
  <si>
    <t>6701224284</t>
  </si>
  <si>
    <t>6701224330</t>
  </si>
  <si>
    <t>6508442060</t>
  </si>
  <si>
    <t>6701220891</t>
  </si>
  <si>
    <t>6701220928</t>
  </si>
  <si>
    <t>6701220946</t>
  </si>
  <si>
    <t>6701220949</t>
  </si>
  <si>
    <t>6701220983</t>
  </si>
  <si>
    <t>6701220990</t>
  </si>
  <si>
    <t>6701220995</t>
  </si>
  <si>
    <t>6701220997</t>
  </si>
  <si>
    <t>6701221054</t>
  </si>
  <si>
    <t>6701221061</t>
  </si>
  <si>
    <t>6701221175</t>
  </si>
  <si>
    <t>6701221184</t>
  </si>
  <si>
    <t>6508451558</t>
  </si>
  <si>
    <t>6701221281</t>
  </si>
  <si>
    <t>6701221329</t>
  </si>
  <si>
    <t>6701221344</t>
  </si>
  <si>
    <t>6701221454</t>
  </si>
  <si>
    <t>6701220666</t>
  </si>
  <si>
    <t>6701221525</t>
  </si>
  <si>
    <t>6701221542</t>
  </si>
  <si>
    <t>6701221546</t>
  </si>
  <si>
    <t>6701221550</t>
  </si>
  <si>
    <t>6701221561</t>
  </si>
  <si>
    <t>6701221605</t>
  </si>
  <si>
    <t>6701220667</t>
  </si>
  <si>
    <t>6701220786</t>
  </si>
  <si>
    <t>6701221709</t>
  </si>
  <si>
    <t>6701221710</t>
  </si>
  <si>
    <t>6701221711</t>
  </si>
  <si>
    <t>6701220791</t>
  </si>
  <si>
    <t>6701220793</t>
  </si>
  <si>
    <t>6701220865</t>
  </si>
  <si>
    <t>6701221785</t>
  </si>
  <si>
    <t>6701220870</t>
  </si>
  <si>
    <t>6701220871</t>
  </si>
  <si>
    <t>6701220915</t>
  </si>
  <si>
    <t>6701221893</t>
  </si>
  <si>
    <t>6701220922</t>
  </si>
  <si>
    <t>6701220923</t>
  </si>
  <si>
    <t>6701220924</t>
  </si>
  <si>
    <t>6701221071</t>
  </si>
  <si>
    <t>6701221971</t>
  </si>
  <si>
    <t>6701221354</t>
  </si>
  <si>
    <t>6701221363</t>
  </si>
  <si>
    <t>6701221390</t>
  </si>
  <si>
    <t>6701221401</t>
  </si>
  <si>
    <t>6701222034</t>
  </si>
  <si>
    <t>6701222131</t>
  </si>
  <si>
    <t>6701222132</t>
  </si>
  <si>
    <t>6701222133</t>
  </si>
  <si>
    <t>6701222137</t>
  </si>
  <si>
    <t>6701222148</t>
  </si>
  <si>
    <t>6701221402</t>
  </si>
  <si>
    <t>6701222205</t>
  </si>
  <si>
    <t>6701222215</t>
  </si>
  <si>
    <t>6701222218</t>
  </si>
  <si>
    <t>6701222255</t>
  </si>
  <si>
    <t>6701222260</t>
  </si>
  <si>
    <t>6701222267</t>
  </si>
  <si>
    <t>6701222278</t>
  </si>
  <si>
    <t>6701222285</t>
  </si>
  <si>
    <t>6701222299</t>
  </si>
  <si>
    <t>6701222316</t>
  </si>
  <si>
    <t>6701221428</t>
  </si>
  <si>
    <t>6701220598</t>
  </si>
  <si>
    <t>6701221627</t>
  </si>
  <si>
    <t>6701222336</t>
  </si>
  <si>
    <t>6701222349</t>
  </si>
  <si>
    <t>6701222395</t>
  </si>
  <si>
    <t>6701222402</t>
  </si>
  <si>
    <t>6701222427</t>
  </si>
  <si>
    <t>6701222440</t>
  </si>
  <si>
    <t>6701222447</t>
  </si>
  <si>
    <t>6701222454</t>
  </si>
  <si>
    <t>6701222496</t>
  </si>
  <si>
    <t>6701222511</t>
  </si>
  <si>
    <t>6701222546</t>
  </si>
  <si>
    <t>6701222547</t>
  </si>
  <si>
    <t>6701222580</t>
  </si>
  <si>
    <t>6701221700</t>
  </si>
  <si>
    <t>6701222729</t>
  </si>
  <si>
    <t>6701221738</t>
  </si>
  <si>
    <t>6701222756</t>
  </si>
  <si>
    <t>6701222780</t>
  </si>
  <si>
    <t>6701222781</t>
  </si>
  <si>
    <t>6701222805</t>
  </si>
  <si>
    <t>6701222837</t>
  </si>
  <si>
    <t>6701222844</t>
  </si>
  <si>
    <t>6701222848</t>
  </si>
  <si>
    <t>6701221740</t>
  </si>
  <si>
    <t>6701221744</t>
  </si>
  <si>
    <t>6701221824</t>
  </si>
  <si>
    <t>6701221838</t>
  </si>
  <si>
    <t>6701221855</t>
  </si>
  <si>
    <t>6701221930</t>
  </si>
  <si>
    <t>6701222962</t>
  </si>
  <si>
    <t>6701222975</t>
  </si>
  <si>
    <t>1355243</t>
  </si>
  <si>
    <t>COMEDOR 6S GIAN CONTI</t>
  </si>
  <si>
    <t>6701221934</t>
  </si>
  <si>
    <t>6701221951</t>
  </si>
  <si>
    <t>6701223066</t>
  </si>
  <si>
    <t>6701223085</t>
  </si>
  <si>
    <t>6701223095</t>
  </si>
  <si>
    <t>6701223100</t>
  </si>
  <si>
    <t>6701221960</t>
  </si>
  <si>
    <t>6701221988</t>
  </si>
  <si>
    <t>6701221103</t>
  </si>
  <si>
    <t>6701221208</t>
  </si>
  <si>
    <t>6701221211</t>
  </si>
  <si>
    <t>6701221990</t>
  </si>
  <si>
    <t>6701223361</t>
  </si>
  <si>
    <t>6701223368</t>
  </si>
  <si>
    <t>6701223432</t>
  </si>
  <si>
    <t>6701221994</t>
  </si>
  <si>
    <t>6701223497</t>
  </si>
  <si>
    <t>6701228125</t>
  </si>
  <si>
    <t>6701226634</t>
  </si>
  <si>
    <t>6701228182</t>
  </si>
  <si>
    <t>6701228183</t>
  </si>
  <si>
    <t>6701226707</t>
  </si>
  <si>
    <t>6701226713</t>
  </si>
  <si>
    <t>6701226747</t>
  </si>
  <si>
    <t>6701228257</t>
  </si>
  <si>
    <t>6701228294</t>
  </si>
  <si>
    <t>6701228297</t>
  </si>
  <si>
    <t>6701228306</t>
  </si>
  <si>
    <t>6701228315</t>
  </si>
  <si>
    <t>6701228349</t>
  </si>
  <si>
    <t>6701228353</t>
  </si>
  <si>
    <t>6701228368</t>
  </si>
  <si>
    <t>6701228373</t>
  </si>
  <si>
    <t>6701226752</t>
  </si>
  <si>
    <t>6701226999</t>
  </si>
  <si>
    <t>6701228423</t>
  </si>
  <si>
    <t>6701228439</t>
  </si>
  <si>
    <t>6701228445</t>
  </si>
  <si>
    <t>6701228453</t>
  </si>
  <si>
    <t>6701228458</t>
  </si>
  <si>
    <t>6701228479</t>
  </si>
  <si>
    <t>6701228481</t>
  </si>
  <si>
    <t>6701227008</t>
  </si>
  <si>
    <t>6701228527</t>
  </si>
  <si>
    <t>6701228539</t>
  </si>
  <si>
    <t>6701228548</t>
  </si>
  <si>
    <t>6701228549</t>
  </si>
  <si>
    <t>6701228597</t>
  </si>
  <si>
    <t>6701228603</t>
  </si>
  <si>
    <t>6701228617</t>
  </si>
  <si>
    <t>6701227099</t>
  </si>
  <si>
    <t>6701228706</t>
  </si>
  <si>
    <t>6701227216</t>
  </si>
  <si>
    <t>6701227282</t>
  </si>
  <si>
    <t>6701228800</t>
  </si>
  <si>
    <t>6701228826</t>
  </si>
  <si>
    <t>6701228853</t>
  </si>
  <si>
    <t>6701228873</t>
  </si>
  <si>
    <t>6701228874</t>
  </si>
  <si>
    <t>6701228890</t>
  </si>
  <si>
    <t>6701227291</t>
  </si>
  <si>
    <t>6701228941</t>
  </si>
  <si>
    <t>6701227356</t>
  </si>
  <si>
    <t>6701227678</t>
  </si>
  <si>
    <t>6701228976</t>
  </si>
  <si>
    <t>6701229219</t>
  </si>
  <si>
    <t>6701227870</t>
  </si>
  <si>
    <t>6701229243</t>
  </si>
  <si>
    <t>6701229253</t>
  </si>
  <si>
    <t>6701229255</t>
  </si>
  <si>
    <t>6701229280</t>
  </si>
  <si>
    <t>6701227872</t>
  </si>
  <si>
    <t>6701229291</t>
  </si>
  <si>
    <t>6701229228</t>
  </si>
  <si>
    <t>6701229460</t>
  </si>
  <si>
    <t>6701227700</t>
  </si>
  <si>
    <t>6701227703</t>
  </si>
  <si>
    <t>6701229558</t>
  </si>
  <si>
    <t>6701227705</t>
  </si>
  <si>
    <t>6701229592</t>
  </si>
  <si>
    <t>6701227794</t>
  </si>
  <si>
    <t>6701227800</t>
  </si>
  <si>
    <t>6701229685</t>
  </si>
  <si>
    <t>6701227881</t>
  </si>
  <si>
    <t>6701229721</t>
  </si>
  <si>
    <t>6701229746</t>
  </si>
  <si>
    <t>6701227884</t>
  </si>
  <si>
    <t>6701227822</t>
  </si>
  <si>
    <t>6701227868</t>
  </si>
  <si>
    <t>6701229807</t>
  </si>
  <si>
    <t>6701227734</t>
  </si>
  <si>
    <t>6701227735</t>
  </si>
  <si>
    <t>6701227738</t>
  </si>
  <si>
    <t>6701227782</t>
  </si>
  <si>
    <t>6701227783</t>
  </si>
  <si>
    <t>6701226340</t>
  </si>
  <si>
    <t>6701226449</t>
  </si>
  <si>
    <t>6701226456</t>
  </si>
  <si>
    <t>6701227839</t>
  </si>
  <si>
    <t>6701227844</t>
  </si>
  <si>
    <t>6701227846</t>
  </si>
  <si>
    <t>6701227509</t>
  </si>
  <si>
    <t>6701227516</t>
  </si>
  <si>
    <t>6701226366</t>
  </si>
  <si>
    <t>6701226436</t>
  </si>
  <si>
    <t>6701226624</t>
  </si>
  <si>
    <t>6701227939</t>
  </si>
  <si>
    <t>6701227945</t>
  </si>
  <si>
    <t>6701227965</t>
  </si>
  <si>
    <t>6701227972</t>
  </si>
  <si>
    <t>6701227977</t>
  </si>
  <si>
    <t>6701227996</t>
  </si>
  <si>
    <t>6701228002</t>
  </si>
  <si>
    <t>6701228048</t>
  </si>
  <si>
    <t>6701228049</t>
  </si>
  <si>
    <t>6701228058</t>
  </si>
  <si>
    <t>6701228062</t>
  </si>
  <si>
    <t>6701228064</t>
  </si>
  <si>
    <t>6701227593</t>
  </si>
  <si>
    <t>6701227602</t>
  </si>
  <si>
    <t>6701227613</t>
  </si>
  <si>
    <t>6701227624</t>
  </si>
  <si>
    <t>6701227634</t>
  </si>
  <si>
    <t>6701227664</t>
  </si>
  <si>
    <t>6701227669</t>
  </si>
  <si>
    <t>6701226288</t>
  </si>
  <si>
    <t>6701226289</t>
  </si>
  <si>
    <t>6701226293</t>
  </si>
  <si>
    <t>6701229854</t>
  </si>
  <si>
    <t>6701229858</t>
  </si>
  <si>
    <t>6701228164</t>
  </si>
  <si>
    <t>6701228198</t>
  </si>
  <si>
    <t>6701228201</t>
  </si>
  <si>
    <t>6701230026</t>
  </si>
  <si>
    <t>6701230064</t>
  </si>
  <si>
    <t>6701230075</t>
  </si>
  <si>
    <t>6701228203</t>
  </si>
  <si>
    <t>6701228396</t>
  </si>
  <si>
    <t>6701230136</t>
  </si>
  <si>
    <t>6701230163</t>
  </si>
  <si>
    <t>6701230165</t>
  </si>
  <si>
    <t>6701230167</t>
  </si>
  <si>
    <t>6701230556</t>
  </si>
  <si>
    <t>6701230567</t>
  </si>
  <si>
    <t>6701228400</t>
  </si>
  <si>
    <t>6701228502</t>
  </si>
  <si>
    <t>6701228658</t>
  </si>
  <si>
    <t>6701230680</t>
  </si>
  <si>
    <t>6701230724</t>
  </si>
  <si>
    <t>6701230726</t>
  </si>
  <si>
    <t>6701230773</t>
  </si>
  <si>
    <t>6701230774</t>
  </si>
  <si>
    <t>6701230781</t>
  </si>
  <si>
    <t>6701228716</t>
  </si>
  <si>
    <t>6701228742</t>
  </si>
  <si>
    <t>6701230835</t>
  </si>
  <si>
    <t>6701230853</t>
  </si>
  <si>
    <t>6701230908</t>
  </si>
  <si>
    <t>6701230913</t>
  </si>
  <si>
    <t>6701230961</t>
  </si>
  <si>
    <t>6701231085</t>
  </si>
  <si>
    <t>6701231156</t>
  </si>
  <si>
    <t>6701228897</t>
  </si>
  <si>
    <t>6701231258</t>
  </si>
  <si>
    <t>6701230207</t>
  </si>
  <si>
    <t>6701230216</t>
  </si>
  <si>
    <t>6701230306</t>
  </si>
  <si>
    <t>6701230309</t>
  </si>
  <si>
    <t>6701230324</t>
  </si>
  <si>
    <t>6701230383</t>
  </si>
  <si>
    <t>6701230389</t>
  </si>
  <si>
    <t>6701230419</t>
  </si>
  <si>
    <t>6701230424</t>
  </si>
  <si>
    <t>6701230431</t>
  </si>
  <si>
    <t>6701230471</t>
  </si>
  <si>
    <t>6701230481</t>
  </si>
  <si>
    <t>6701229287</t>
  </si>
  <si>
    <t>6701229394</t>
  </si>
  <si>
    <t>6701231320</t>
  </si>
  <si>
    <t>6701231329</t>
  </si>
  <si>
    <t>6701229519</t>
  </si>
  <si>
    <t>6701229520</t>
  </si>
  <si>
    <t>6701229563</t>
  </si>
  <si>
    <t>6701229651</t>
  </si>
  <si>
    <t>6701231438</t>
  </si>
  <si>
    <t>6701231450</t>
  </si>
  <si>
    <t>6701231479</t>
  </si>
  <si>
    <t>6701220821</t>
  </si>
  <si>
    <t>6701220827</t>
  </si>
  <si>
    <t>6701220830</t>
  </si>
  <si>
    <t>6701220839</t>
  </si>
  <si>
    <t>6701220863</t>
  </si>
  <si>
    <t>6701219949</t>
  </si>
  <si>
    <t>6701219969</t>
  </si>
  <si>
    <t>6701220298</t>
  </si>
  <si>
    <t>6701220393</t>
  </si>
  <si>
    <t>6701220446</t>
  </si>
  <si>
    <t>6701220466</t>
  </si>
  <si>
    <t>6701220538</t>
  </si>
  <si>
    <t>6701220543</t>
  </si>
  <si>
    <t>6701220547</t>
  </si>
  <si>
    <t>6701220565</t>
  </si>
  <si>
    <t>6701220573</t>
  </si>
  <si>
    <t>6701224348</t>
  </si>
  <si>
    <t>6701224352</t>
  </si>
  <si>
    <t>6701222938</t>
  </si>
  <si>
    <t>6701223026</t>
  </si>
  <si>
    <t>6701223055</t>
  </si>
  <si>
    <t>6701223107</t>
  </si>
  <si>
    <t>6701224491</t>
  </si>
  <si>
    <t>6701224495</t>
  </si>
  <si>
    <t>6701224512</t>
  </si>
  <si>
    <t>6701224528</t>
  </si>
  <si>
    <t>6701224558</t>
  </si>
  <si>
    <t>6701224576</t>
  </si>
  <si>
    <t>6701223130</t>
  </si>
  <si>
    <t>6701223184</t>
  </si>
  <si>
    <t>6701223322</t>
  </si>
  <si>
    <t>6701224729</t>
  </si>
  <si>
    <t>6701223326</t>
  </si>
  <si>
    <t>6701223350</t>
  </si>
  <si>
    <t>6701223471</t>
  </si>
  <si>
    <t>6701224787</t>
  </si>
  <si>
    <t>6701223579</t>
  </si>
  <si>
    <t>6701224857</t>
  </si>
  <si>
    <t>6701222328</t>
  </si>
  <si>
    <t>6701222332</t>
  </si>
  <si>
    <t>6701222335</t>
  </si>
  <si>
    <t>6701223946</t>
  </si>
  <si>
    <t>6701223966</t>
  </si>
  <si>
    <t>6701224112</t>
  </si>
  <si>
    <t>6701224116</t>
  </si>
  <si>
    <t>6701224964</t>
  </si>
  <si>
    <t>6701224966</t>
  </si>
  <si>
    <t>6701224150</t>
  </si>
  <si>
    <t>6701224266</t>
  </si>
  <si>
    <t>6701224438</t>
  </si>
  <si>
    <t>6701225031</t>
  </si>
  <si>
    <t>6701225036</t>
  </si>
  <si>
    <t>6701224442</t>
  </si>
  <si>
    <t>6701224443</t>
  </si>
  <si>
    <t>6701224450</t>
  </si>
  <si>
    <t>6701225072</t>
  </si>
  <si>
    <t>6701225080</t>
  </si>
  <si>
    <t>6701225087</t>
  </si>
  <si>
    <t>6701225089</t>
  </si>
  <si>
    <t>1391503</t>
  </si>
  <si>
    <t>VANITORIO AEREO MOARA</t>
  </si>
  <si>
    <t>6701224616</t>
  </si>
  <si>
    <t>6701224619</t>
  </si>
  <si>
    <t>6701224674</t>
  </si>
  <si>
    <t>6701223695</t>
  </si>
  <si>
    <t>6701223715</t>
  </si>
  <si>
    <t>6701223808</t>
  </si>
  <si>
    <t>6701223810</t>
  </si>
  <si>
    <t>6701224739</t>
  </si>
  <si>
    <t>6701224743</t>
  </si>
  <si>
    <t>6701225372</t>
  </si>
  <si>
    <t>6701225384</t>
  </si>
  <si>
    <t>6701225388</t>
  </si>
  <si>
    <t>6701225420</t>
  </si>
  <si>
    <t>6701225549</t>
  </si>
  <si>
    <t>6701225600</t>
  </si>
  <si>
    <t>6701225602</t>
  </si>
  <si>
    <t>6701225614</t>
  </si>
  <si>
    <t>6701225619</t>
  </si>
  <si>
    <t>6701224755</t>
  </si>
  <si>
    <t>6701225660</t>
  </si>
  <si>
    <t>6701225701</t>
  </si>
  <si>
    <t>6701224884</t>
  </si>
  <si>
    <t>6701224837</t>
  </si>
  <si>
    <t>6701224952</t>
  </si>
  <si>
    <t>6701225766</t>
  </si>
  <si>
    <t>6701225776</t>
  </si>
  <si>
    <t>6701225810</t>
  </si>
  <si>
    <t>6701224959</t>
  </si>
  <si>
    <t>6701225920</t>
  </si>
  <si>
    <t>6701225937</t>
  </si>
  <si>
    <t>6701225991</t>
  </si>
  <si>
    <t>6701224960</t>
  </si>
  <si>
    <t>6701224978</t>
  </si>
  <si>
    <t>6701226178</t>
  </si>
  <si>
    <t>6701226181</t>
  </si>
  <si>
    <t>6701226201</t>
  </si>
  <si>
    <t>6701226238</t>
  </si>
  <si>
    <t>6701226244</t>
  </si>
  <si>
    <t>6701226257</t>
  </si>
  <si>
    <t>6701225018</t>
  </si>
  <si>
    <t>6701225025</t>
  </si>
  <si>
    <t>6701225044</t>
  </si>
  <si>
    <t>6701225055</t>
  </si>
  <si>
    <t>6701226322</t>
  </si>
  <si>
    <t>6701226324</t>
  </si>
  <si>
    <t>6701225056</t>
  </si>
  <si>
    <t>6701226353</t>
  </si>
  <si>
    <t>6701226354</t>
  </si>
  <si>
    <t>6701226359</t>
  </si>
  <si>
    <t>6701225117</t>
  </si>
  <si>
    <t>6701226392</t>
  </si>
  <si>
    <t>6701226393</t>
  </si>
  <si>
    <t>6701226401</t>
  </si>
  <si>
    <t>6701226416</t>
  </si>
  <si>
    <t>6701226420</t>
  </si>
  <si>
    <t>6701225127</t>
  </si>
  <si>
    <t>6701225138</t>
  </si>
  <si>
    <t>6701225145</t>
  </si>
  <si>
    <t>6701226471</t>
  </si>
  <si>
    <t>6701226474</t>
  </si>
  <si>
    <t>6701226510</t>
  </si>
  <si>
    <t>6701226546</t>
  </si>
  <si>
    <t>6701226572</t>
  </si>
  <si>
    <t>6701225343</t>
  </si>
  <si>
    <t>6701225632</t>
  </si>
  <si>
    <t>6701226640</t>
  </si>
  <si>
    <t>6701226648</t>
  </si>
  <si>
    <t>6701226660</t>
  </si>
  <si>
    <t>6701226684</t>
  </si>
  <si>
    <t>6701225731</t>
  </si>
  <si>
    <t>6701225746</t>
  </si>
  <si>
    <t>6701226739</t>
  </si>
  <si>
    <t>6701225740</t>
  </si>
  <si>
    <t>6701225204</t>
  </si>
  <si>
    <t>6701226767</t>
  </si>
  <si>
    <t>6701226778</t>
  </si>
  <si>
    <t>6701226837</t>
  </si>
  <si>
    <t>6701226840</t>
  </si>
  <si>
    <t>6701226988</t>
  </si>
  <si>
    <t>6701225207</t>
  </si>
  <si>
    <t>6701224912</t>
  </si>
  <si>
    <t>6701227055</t>
  </si>
  <si>
    <t>6701227059</t>
  </si>
  <si>
    <t>6701227076</t>
  </si>
  <si>
    <t>6701227095</t>
  </si>
  <si>
    <t>6701224940</t>
  </si>
  <si>
    <t>6701227155</t>
  </si>
  <si>
    <t>6701227157</t>
  </si>
  <si>
    <t>6701225238</t>
  </si>
  <si>
    <t>6701227278</t>
  </si>
  <si>
    <t>6701224944</t>
  </si>
  <si>
    <t>6701225261</t>
  </si>
  <si>
    <t>6701227345</t>
  </si>
  <si>
    <t>6701225906</t>
  </si>
  <si>
    <t>6701231496</t>
  </si>
  <si>
    <t>6701230543</t>
  </si>
  <si>
    <t>6701230198</t>
  </si>
  <si>
    <t>6701226296</t>
  </si>
  <si>
    <t>6701228104</t>
  </si>
  <si>
    <t>6701229842</t>
  </si>
  <si>
    <t>6701223566</t>
  </si>
  <si>
    <t>6701224334</t>
  </si>
  <si>
    <t>6701227553</t>
  </si>
  <si>
    <t>6701227583</t>
  </si>
  <si>
    <t>6701256987</t>
  </si>
  <si>
    <t>6701256990</t>
  </si>
  <si>
    <t>6701258066</t>
  </si>
  <si>
    <t>6701258070</t>
  </si>
  <si>
    <t>6701256448</t>
  </si>
  <si>
    <t>6701258186</t>
  </si>
  <si>
    <t>6701258209</t>
  </si>
  <si>
    <t>1466408</t>
  </si>
  <si>
    <t>COMODA COIMBRA 8 CAJONES BLANCA</t>
  </si>
  <si>
    <t>6701258226</t>
  </si>
  <si>
    <t>6701258281</t>
  </si>
  <si>
    <t>6701258308</t>
  </si>
  <si>
    <t>6701256577</t>
  </si>
  <si>
    <t>6701258353</t>
  </si>
  <si>
    <t>6701258364</t>
  </si>
  <si>
    <t>6701258471</t>
  </si>
  <si>
    <t>6701256753</t>
  </si>
  <si>
    <t>6701258732</t>
  </si>
  <si>
    <t>6701264863</t>
  </si>
  <si>
    <t>6701264908</t>
  </si>
  <si>
    <t>6701264964</t>
  </si>
  <si>
    <t>6701265232</t>
  </si>
  <si>
    <t>6701265495</t>
  </si>
  <si>
    <t>6701265621</t>
  </si>
  <si>
    <t>6701265635</t>
  </si>
  <si>
    <t>6701265637</t>
  </si>
  <si>
    <t>6701265937</t>
  </si>
  <si>
    <t>6701266060</t>
  </si>
  <si>
    <t>6701266258</t>
  </si>
  <si>
    <t>6508492482</t>
  </si>
  <si>
    <t>27</t>
  </si>
  <si>
    <t>28</t>
  </si>
  <si>
    <t>29</t>
  </si>
  <si>
    <t>6508504423</t>
  </si>
  <si>
    <t>18</t>
  </si>
  <si>
    <t>19</t>
  </si>
  <si>
    <t>6701256353</t>
  </si>
  <si>
    <t>6701256402</t>
  </si>
  <si>
    <t>6701256408</t>
  </si>
  <si>
    <t>6701257147</t>
  </si>
  <si>
    <t>6701257157</t>
  </si>
  <si>
    <t>6701257208</t>
  </si>
  <si>
    <t>6701254092</t>
  </si>
  <si>
    <t>6701256719</t>
  </si>
  <si>
    <t>6701256724</t>
  </si>
  <si>
    <t>6701257032</t>
  </si>
  <si>
    <t>1476666002</t>
  </si>
  <si>
    <t>COMEDOR VEZNA RECTANGULAR 4 SILLA, GRIS</t>
  </si>
  <si>
    <t>6701257044</t>
  </si>
  <si>
    <t>6701266711</t>
  </si>
  <si>
    <t>6701266712</t>
  </si>
  <si>
    <t>6701257343</t>
  </si>
  <si>
    <t>6701257348</t>
  </si>
  <si>
    <t>6701257660</t>
  </si>
  <si>
    <t>6701257944</t>
  </si>
  <si>
    <t>6701258014</t>
  </si>
  <si>
    <t>6701258029</t>
  </si>
  <si>
    <t>6701258035</t>
  </si>
  <si>
    <t>48</t>
  </si>
  <si>
    <t>49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</si>
  <si>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</si>
  <si>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</si>
  <si>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</si>
  <si>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</si>
  <si>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</si>
  <si>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</si>
  <si>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</si>
  <si>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</si>
  <si>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</si>
  <si>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6701258671</t>
  </si>
  <si>
    <t>6701258833</t>
  </si>
  <si>
    <t>6701258868</t>
  </si>
  <si>
    <t>6701258893</t>
  </si>
  <si>
    <t>6701258908</t>
  </si>
  <si>
    <t>6701258920</t>
  </si>
  <si>
    <t>6701258036</t>
  </si>
  <si>
    <t>6701258037</t>
  </si>
  <si>
    <t>6701258043</t>
  </si>
  <si>
    <t>6701259052</t>
  </si>
  <si>
    <t>6701259059</t>
  </si>
  <si>
    <t>1391199</t>
  </si>
  <si>
    <t>COMBO CLOSET 6P+COMODA 4C GRAP</t>
  </si>
  <si>
    <t>6701258139</t>
  </si>
  <si>
    <t>6701258326</t>
  </si>
  <si>
    <t>6701259080</t>
  </si>
  <si>
    <t>6701259151</t>
  </si>
  <si>
    <t>6701259155</t>
  </si>
  <si>
    <t>6701259157</t>
  </si>
  <si>
    <t>6701258720</t>
  </si>
  <si>
    <t>6701259212</t>
  </si>
  <si>
    <t>6701259219</t>
  </si>
  <si>
    <t>6701257001</t>
  </si>
  <si>
    <t>6701259349</t>
  </si>
  <si>
    <t>6701259373</t>
  </si>
  <si>
    <t>6701259376</t>
  </si>
  <si>
    <t>6701259396</t>
  </si>
  <si>
    <t>6701257114</t>
  </si>
  <si>
    <t>6701257115</t>
  </si>
  <si>
    <t>6701257118</t>
  </si>
  <si>
    <t>6701259564</t>
  </si>
  <si>
    <t>6701259592</t>
  </si>
  <si>
    <t>6701259659</t>
  </si>
  <si>
    <t>6701259660</t>
  </si>
  <si>
    <t>6701259704</t>
  </si>
  <si>
    <t>6701259732</t>
  </si>
  <si>
    <t>6701259753</t>
  </si>
  <si>
    <t>6701258985</t>
  </si>
  <si>
    <t>6701259013</t>
  </si>
  <si>
    <t>6701259883</t>
  </si>
  <si>
    <t>6701259929</t>
  </si>
  <si>
    <t>6701259021</t>
  </si>
  <si>
    <t>6701259071</t>
  </si>
  <si>
    <t>6701259072</t>
  </si>
  <si>
    <t>6701259180</t>
  </si>
  <si>
    <t>6701260058</t>
  </si>
  <si>
    <t>6701260060</t>
  </si>
  <si>
    <t>6701260128</t>
  </si>
  <si>
    <t>6701260155</t>
  </si>
  <si>
    <t>6701260158</t>
  </si>
  <si>
    <t>6701260218</t>
  </si>
  <si>
    <t>6701260236</t>
  </si>
  <si>
    <t>6701259243</t>
  </si>
  <si>
    <t>6701259259</t>
  </si>
  <si>
    <t>6701259319</t>
  </si>
  <si>
    <t>6701260365</t>
  </si>
  <si>
    <t>6701260445</t>
  </si>
  <si>
    <t>6701260471</t>
  </si>
  <si>
    <t>6701260536</t>
  </si>
  <si>
    <t>6701260555</t>
  </si>
  <si>
    <t>6701260575</t>
  </si>
  <si>
    <t>6701260591</t>
  </si>
  <si>
    <t>6701260592</t>
  </si>
  <si>
    <t>6701260596</t>
  </si>
  <si>
    <t>6701259411</t>
  </si>
  <si>
    <t>6701259788</t>
  </si>
  <si>
    <t>6701260776</t>
  </si>
  <si>
    <t>6701260787</t>
  </si>
  <si>
    <t>6701260796</t>
  </si>
  <si>
    <t>6701260834</t>
  </si>
  <si>
    <t>6701259796</t>
  </si>
  <si>
    <t>6701259800</t>
  </si>
  <si>
    <t>6701260934</t>
  </si>
  <si>
    <t>6701260938</t>
  </si>
  <si>
    <t>6701259804</t>
  </si>
  <si>
    <t>6701260981</t>
  </si>
  <si>
    <t>6701260999</t>
  </si>
  <si>
    <t>6701259812</t>
  </si>
  <si>
    <t>6701261053</t>
  </si>
  <si>
    <t>6701261064</t>
  </si>
  <si>
    <t>6701261071</t>
  </si>
  <si>
    <t>6701261078</t>
  </si>
  <si>
    <t>6701261118</t>
  </si>
  <si>
    <t>6701259844</t>
  </si>
  <si>
    <t>6701259848</t>
  </si>
  <si>
    <t>6701259960</t>
  </si>
  <si>
    <t>6701261185</t>
  </si>
  <si>
    <t>6701261191</t>
  </si>
  <si>
    <t>6701261196</t>
  </si>
  <si>
    <t>6701261234</t>
  </si>
  <si>
    <t>6701261265</t>
  </si>
  <si>
    <t>6701261273</t>
  </si>
  <si>
    <t>6701259970</t>
  </si>
  <si>
    <t>6701261352</t>
  </si>
  <si>
    <t>6701261354</t>
  </si>
  <si>
    <t>6701261396</t>
  </si>
  <si>
    <t>6701261463</t>
  </si>
  <si>
    <t>6701261473</t>
  </si>
  <si>
    <t>6701261477</t>
  </si>
  <si>
    <t>6701261493</t>
  </si>
  <si>
    <t>6701260002</t>
  </si>
  <si>
    <t>6701260040</t>
  </si>
  <si>
    <t>6701260292</t>
  </si>
  <si>
    <t>6701261591</t>
  </si>
  <si>
    <t>6701261689</t>
  </si>
  <si>
    <t>1476670001</t>
  </si>
  <si>
    <t>COMODA EVIDENZA 2 PUERTA 4 CAJ, BICOLOR</t>
  </si>
  <si>
    <t>6701261751</t>
  </si>
  <si>
    <t>6701260337</t>
  </si>
  <si>
    <t>6701260343</t>
  </si>
  <si>
    <t>6701261806</t>
  </si>
  <si>
    <t>6701261849</t>
  </si>
  <si>
    <t>6701261853</t>
  </si>
  <si>
    <t>1357060</t>
  </si>
  <si>
    <t>COMBO CLOET 6P + CAPELINA CASTRO</t>
  </si>
  <si>
    <t>6701261859</t>
  </si>
  <si>
    <t>6701261889</t>
  </si>
  <si>
    <t>6701261897</t>
  </si>
  <si>
    <t>6701260377</t>
  </si>
  <si>
    <t>6701261966</t>
  </si>
  <si>
    <t>6701261971</t>
  </si>
  <si>
    <t>6701261977</t>
  </si>
  <si>
    <t>6701260409</t>
  </si>
  <si>
    <t>6701262063</t>
  </si>
  <si>
    <t>6701262110</t>
  </si>
  <si>
    <t>6701262175</t>
  </si>
  <si>
    <t>6701260423</t>
  </si>
  <si>
    <t>6701262328</t>
  </si>
  <si>
    <t>6701262330</t>
  </si>
  <si>
    <t>6701262337</t>
  </si>
  <si>
    <t>6701260426</t>
  </si>
  <si>
    <t>6701262446</t>
  </si>
  <si>
    <t>6701259511</t>
  </si>
  <si>
    <t>6701262507</t>
  </si>
  <si>
    <t>6701262511</t>
  </si>
  <si>
    <t>6701259545</t>
  </si>
  <si>
    <t>6701259689</t>
  </si>
  <si>
    <t>ZPCW</t>
  </si>
  <si>
    <t>6701260868</t>
  </si>
  <si>
    <t>6701260902</t>
  </si>
  <si>
    <t>6701260965</t>
  </si>
  <si>
    <t>1391606</t>
  </si>
  <si>
    <t>COMBO CLOSET 4P+COMODA 4C CARV</t>
  </si>
  <si>
    <t>6701261011</t>
  </si>
  <si>
    <t>6701261133</t>
  </si>
  <si>
    <t>6701262803</t>
  </si>
  <si>
    <t>6701262830</t>
  </si>
  <si>
    <t>6701262834</t>
  </si>
  <si>
    <t>6701261173</t>
  </si>
  <si>
    <t>6701262899</t>
  </si>
  <si>
    <t>6701262965</t>
  </si>
  <si>
    <t>6701261180</t>
  </si>
  <si>
    <t>6701261296</t>
  </si>
  <si>
    <t>6701261561</t>
  </si>
  <si>
    <t>6701261568</t>
  </si>
  <si>
    <t>6701261573</t>
  </si>
  <si>
    <t>6701263121</t>
  </si>
  <si>
    <t>6701263140</t>
  </si>
  <si>
    <t>6701263204</t>
  </si>
  <si>
    <t>6701263211</t>
  </si>
  <si>
    <t>6701263213</t>
  </si>
  <si>
    <t>6701263220</t>
  </si>
  <si>
    <t>6701263267</t>
  </si>
  <si>
    <t>6701263335</t>
  </si>
  <si>
    <t>6701263344</t>
  </si>
  <si>
    <t>6701261757</t>
  </si>
  <si>
    <t>6701263394</t>
  </si>
  <si>
    <t>6701263399</t>
  </si>
  <si>
    <t>6701261789</t>
  </si>
  <si>
    <t>6701261946</t>
  </si>
  <si>
    <t>6701262041</t>
  </si>
  <si>
    <t>6701262289</t>
  </si>
  <si>
    <t>6701263760</t>
  </si>
  <si>
    <t>6701263804</t>
  </si>
  <si>
    <t>6701262405</t>
  </si>
  <si>
    <t>6701263885</t>
  </si>
  <si>
    <t>6701263934</t>
  </si>
  <si>
    <t>6701264055</t>
  </si>
  <si>
    <t>6701262469</t>
  </si>
  <si>
    <t>6701260533</t>
  </si>
  <si>
    <t>6701260612</t>
  </si>
  <si>
    <t>6701264282</t>
  </si>
  <si>
    <t>6701264342</t>
  </si>
  <si>
    <t>6701264365</t>
  </si>
  <si>
    <t>6701260679</t>
  </si>
  <si>
    <t>6701260707</t>
  </si>
  <si>
    <t>6701264437</t>
  </si>
  <si>
    <t>6701264439</t>
  </si>
  <si>
    <t>6701262737</t>
  </si>
  <si>
    <t>6701264548</t>
  </si>
  <si>
    <t>6701264563</t>
  </si>
  <si>
    <t>6701262738</t>
  </si>
  <si>
    <t>6701262767</t>
  </si>
  <si>
    <t>6701264609</t>
  </si>
  <si>
    <t>6701264682</t>
  </si>
  <si>
    <t>6701262781</t>
  </si>
  <si>
    <t>6701262857</t>
  </si>
  <si>
    <t>6701262969</t>
  </si>
  <si>
    <t>6701262991</t>
  </si>
  <si>
    <t>6701264884</t>
  </si>
  <si>
    <t>6701263041</t>
  </si>
  <si>
    <t>6701264944</t>
  </si>
  <si>
    <t>6701263045</t>
  </si>
  <si>
    <t>6701264988</t>
  </si>
  <si>
    <t>6701265048</t>
  </si>
  <si>
    <t>6701265059</t>
  </si>
  <si>
    <t>6701265077</t>
  </si>
  <si>
    <t>6701265130</t>
  </si>
  <si>
    <t>6701263057</t>
  </si>
  <si>
    <t>6701265286</t>
  </si>
  <si>
    <t>6701265329</t>
  </si>
  <si>
    <t>6701265360</t>
  </si>
  <si>
    <t>6701265392</t>
  </si>
  <si>
    <t>6701265398</t>
  </si>
  <si>
    <t>6701265478</t>
  </si>
  <si>
    <t>6701265482</t>
  </si>
  <si>
    <t>6701263365</t>
  </si>
  <si>
    <t>6701265513</t>
  </si>
  <si>
    <t>6701265532</t>
  </si>
  <si>
    <t>6701265539</t>
  </si>
  <si>
    <t>6701263436</t>
  </si>
  <si>
    <t>6701263676</t>
  </si>
  <si>
    <t>6701263692</t>
  </si>
  <si>
    <t>6701265656</t>
  </si>
  <si>
    <t>6701265759</t>
  </si>
  <si>
    <t>1476667001</t>
  </si>
  <si>
    <t>COMEDOR FER RECTANGULAR 6 SILLAS, GRIS</t>
  </si>
  <si>
    <t>6701265777</t>
  </si>
  <si>
    <t>6701265817</t>
  </si>
  <si>
    <t>6701265821</t>
  </si>
  <si>
    <t>6701263712</t>
  </si>
  <si>
    <t>6701265974</t>
  </si>
  <si>
    <t>6701265996</t>
  </si>
  <si>
    <t>6701263845</t>
  </si>
  <si>
    <t>6701266084</t>
  </si>
  <si>
    <t>6701266108</t>
  </si>
  <si>
    <t>6701266115</t>
  </si>
  <si>
    <t>6701264068</t>
  </si>
  <si>
    <t>6701266284</t>
  </si>
  <si>
    <t>6701264079</t>
  </si>
  <si>
    <t>6701264155</t>
  </si>
  <si>
    <t>6701266547</t>
  </si>
  <si>
    <t>6701262521</t>
  </si>
  <si>
    <t>6701266611</t>
  </si>
  <si>
    <t>6701262555</t>
  </si>
  <si>
    <t>6701262673</t>
  </si>
  <si>
    <t>6701264588</t>
  </si>
  <si>
    <t>6701264604</t>
  </si>
  <si>
    <t>6701264725</t>
  </si>
  <si>
    <t>6701264732</t>
  </si>
  <si>
    <t>6701264743</t>
  </si>
  <si>
    <t>6701264522</t>
  </si>
  <si>
    <t>6701266355</t>
  </si>
  <si>
    <t>6701264423</t>
  </si>
  <si>
    <t>6701264429</t>
  </si>
  <si>
    <t>6701266510</t>
  </si>
  <si>
    <t>6701266602</t>
  </si>
  <si>
    <t>6701266596</t>
  </si>
  <si>
    <t>6701266598</t>
  </si>
  <si>
    <t>6701266641</t>
  </si>
  <si>
    <t>6701266645</t>
  </si>
  <si>
    <t>6701267811</t>
  </si>
  <si>
    <t>6701269037</t>
  </si>
  <si>
    <t>6701269041</t>
  </si>
  <si>
    <t>6701267825</t>
  </si>
  <si>
    <t>6701269101</t>
  </si>
  <si>
    <t>6701268191</t>
  </si>
  <si>
    <t>6701268194</t>
  </si>
  <si>
    <t>6701269183</t>
  </si>
  <si>
    <t>6701268296</t>
  </si>
  <si>
    <t>6701268373</t>
  </si>
  <si>
    <t>6701268378</t>
  </si>
  <si>
    <t>6701268386</t>
  </si>
  <si>
    <t>6701268392</t>
  </si>
  <si>
    <t>6701269340</t>
  </si>
  <si>
    <t>6701269360</t>
  </si>
  <si>
    <t>6701268445</t>
  </si>
  <si>
    <t>6701268450</t>
  </si>
  <si>
    <t>6701269424</t>
  </si>
  <si>
    <t>6701269434</t>
  </si>
  <si>
    <t>1466411</t>
  </si>
  <si>
    <t>COMODA COIMBRA 5 CAJONES BLANCA</t>
  </si>
  <si>
    <t>6701268507</t>
  </si>
  <si>
    <t>6701269480</t>
  </si>
  <si>
    <t>6701269501</t>
  </si>
  <si>
    <t>6701269543</t>
  </si>
  <si>
    <t>6701269545</t>
  </si>
  <si>
    <t>6701268509</t>
  </si>
  <si>
    <t>6701268619</t>
  </si>
  <si>
    <t>6701268645</t>
  </si>
  <si>
    <t>6701268652</t>
  </si>
  <si>
    <t>6701269771</t>
  </si>
  <si>
    <t>6701268702</t>
  </si>
  <si>
    <t>6701268757</t>
  </si>
  <si>
    <t>6701268846</t>
  </si>
  <si>
    <t>6701270041</t>
  </si>
  <si>
    <t>6701270048</t>
  </si>
  <si>
    <t>6701270050</t>
  </si>
  <si>
    <t>6701270052</t>
  </si>
  <si>
    <t>6701270103</t>
  </si>
  <si>
    <t>6701268915</t>
  </si>
  <si>
    <t>6701268919</t>
  </si>
  <si>
    <t>6701270309</t>
  </si>
  <si>
    <t>6701270324</t>
  </si>
  <si>
    <t>6701270374</t>
  </si>
  <si>
    <t>6701270407</t>
  </si>
  <si>
    <t>6701267638</t>
  </si>
  <si>
    <t>6701267737</t>
  </si>
  <si>
    <t>6701270497</t>
  </si>
  <si>
    <t>6701269076</t>
  </si>
  <si>
    <t>6701270533</t>
  </si>
  <si>
    <t>6701270576</t>
  </si>
  <si>
    <t>6701270594</t>
  </si>
  <si>
    <t>6701270628</t>
  </si>
  <si>
    <t>6701270639</t>
  </si>
  <si>
    <t>6701269115</t>
  </si>
  <si>
    <t>6701270680</t>
  </si>
  <si>
    <t>6701270692</t>
  </si>
  <si>
    <t>6701270720</t>
  </si>
  <si>
    <t>6701269127</t>
  </si>
  <si>
    <t>6701269236</t>
  </si>
  <si>
    <t>6701269241</t>
  </si>
  <si>
    <t>6701269293</t>
  </si>
  <si>
    <t>6701270814</t>
  </si>
  <si>
    <t>1476665001</t>
  </si>
  <si>
    <t>COMEDOR DE MADERA LUCIA 4SILLAS, BLANCO</t>
  </si>
  <si>
    <t>6701270830</t>
  </si>
  <si>
    <t>6701270840</t>
  </si>
  <si>
    <t>6701270861</t>
  </si>
  <si>
    <t>6701269294</t>
  </si>
  <si>
    <t>6701270905</t>
  </si>
  <si>
    <t>6701270915</t>
  </si>
  <si>
    <t>6701270966</t>
  </si>
  <si>
    <t>6701270967</t>
  </si>
  <si>
    <t>6701270982</t>
  </si>
  <si>
    <t>6701269312</t>
  </si>
  <si>
    <t>6701271143</t>
  </si>
  <si>
    <t>6701269373</t>
  </si>
  <si>
    <t>6701269375</t>
  </si>
  <si>
    <t>6701269443</t>
  </si>
  <si>
    <t>6701271296</t>
  </si>
  <si>
    <t>6701269599</t>
  </si>
  <si>
    <t>6701269678</t>
  </si>
  <si>
    <t>6701271497</t>
  </si>
  <si>
    <t>6701271523</t>
  </si>
  <si>
    <t>6701269687</t>
  </si>
  <si>
    <t>6701269707</t>
  </si>
  <si>
    <t>6701269812</t>
  </si>
  <si>
    <t>6701269845</t>
  </si>
  <si>
    <t>6701271976</t>
  </si>
  <si>
    <t>6701266687</t>
  </si>
  <si>
    <t>6701266690</t>
  </si>
  <si>
    <t>6701266728</t>
  </si>
  <si>
    <t>6701266489</t>
  </si>
  <si>
    <t>6701266832</t>
  </si>
  <si>
    <t>6701266904</t>
  </si>
  <si>
    <t>6701266907</t>
  </si>
  <si>
    <t>6701266912</t>
  </si>
  <si>
    <t>6701266931</t>
  </si>
  <si>
    <t>6701266982</t>
  </si>
  <si>
    <t>6701267010</t>
  </si>
  <si>
    <t>6701267127</t>
  </si>
  <si>
    <t>6701267167</t>
  </si>
  <si>
    <t>6701267169</t>
  </si>
  <si>
    <t>6701267281</t>
  </si>
  <si>
    <t>6701267350</t>
  </si>
  <si>
    <t>6701267370</t>
  </si>
  <si>
    <t>6701267381</t>
  </si>
  <si>
    <t>6701267387</t>
  </si>
  <si>
    <t>6701267415</t>
  </si>
  <si>
    <t>6701267455</t>
  </si>
  <si>
    <t>6701267461</t>
  </si>
  <si>
    <t>6701267471</t>
  </si>
  <si>
    <t>6701267514</t>
  </si>
  <si>
    <t>6701267553</t>
  </si>
  <si>
    <t>6701267660</t>
  </si>
  <si>
    <t>6701267747</t>
  </si>
  <si>
    <t>6701267844</t>
  </si>
  <si>
    <t>6701267874</t>
  </si>
  <si>
    <t>6701268028</t>
  </si>
  <si>
    <t>6701268060</t>
  </si>
  <si>
    <t>6701268355</t>
  </si>
  <si>
    <t>6701268359</t>
  </si>
  <si>
    <t>6701268289</t>
  </si>
  <si>
    <t>6701268416</t>
  </si>
  <si>
    <t>6701266478</t>
  </si>
  <si>
    <t>6701266573</t>
  </si>
  <si>
    <t>6701268558</t>
  </si>
  <si>
    <t>6701266669</t>
  </si>
  <si>
    <t>6701266762</t>
  </si>
  <si>
    <t>6701266793</t>
  </si>
  <si>
    <t>6701266823</t>
  </si>
  <si>
    <t>6701268712</t>
  </si>
  <si>
    <t>6701266890</t>
  </si>
  <si>
    <t>6701267031</t>
  </si>
  <si>
    <t>6701267075</t>
  </si>
  <si>
    <t>6701271982</t>
  </si>
  <si>
    <t>6701269876</t>
  </si>
  <si>
    <t>6701270168</t>
  </si>
  <si>
    <t>6701270277</t>
  </si>
  <si>
    <t>6701270427</t>
  </si>
  <si>
    <t>6701268976</t>
  </si>
  <si>
    <t>6701269006</t>
  </si>
  <si>
    <t>6701272245</t>
  </si>
  <si>
    <t>6701270670</t>
  </si>
  <si>
    <t>6701270767</t>
  </si>
  <si>
    <t>6701270773</t>
  </si>
  <si>
    <t>6701270793</t>
  </si>
  <si>
    <t>6701270801</t>
  </si>
  <si>
    <t>6701270877</t>
  </si>
  <si>
    <t>6701271086</t>
  </si>
  <si>
    <t>6701272508</t>
  </si>
  <si>
    <t>6701272559</t>
  </si>
  <si>
    <t>6701272608</t>
  </si>
  <si>
    <t>6701271170</t>
  </si>
  <si>
    <t>6701271216</t>
  </si>
  <si>
    <t>6701271290</t>
  </si>
  <si>
    <t>6701272814</t>
  </si>
  <si>
    <t>6701272843</t>
  </si>
  <si>
    <t>470407001</t>
  </si>
  <si>
    <t>6701273054</t>
  </si>
  <si>
    <t>6701273058</t>
  </si>
  <si>
    <t>6701271409</t>
  </si>
  <si>
    <t>6701271534</t>
  </si>
  <si>
    <t>6701273151</t>
  </si>
  <si>
    <t>6701273155</t>
  </si>
  <si>
    <t>6701271743</t>
  </si>
  <si>
    <t>6701273196</t>
  </si>
  <si>
    <t>6701268944</t>
  </si>
  <si>
    <t>6701268956</t>
  </si>
  <si>
    <t>6701271396</t>
  </si>
  <si>
    <t>6701273339</t>
  </si>
  <si>
    <t>6701271848</t>
  </si>
  <si>
    <t>1418333</t>
  </si>
  <si>
    <t>RACK TV EN PINO MACIZO CAFÉ HASTA 43" D</t>
  </si>
  <si>
    <t>6701273445</t>
  </si>
  <si>
    <t>6701273450</t>
  </si>
  <si>
    <t>6701273451</t>
  </si>
  <si>
    <t>6701273456</t>
  </si>
  <si>
    <t>6701271994</t>
  </si>
  <si>
    <t>6701273516</t>
  </si>
  <si>
    <t>6701273585</t>
  </si>
  <si>
    <t>6701272038</t>
  </si>
  <si>
    <t>6701272077</t>
  </si>
  <si>
    <t>6701272085</t>
  </si>
  <si>
    <t>6701272203</t>
  </si>
  <si>
    <t>6701270465</t>
  </si>
  <si>
    <t>6701272207</t>
  </si>
  <si>
    <t>6701270516</t>
  </si>
  <si>
    <t>6701272352</t>
  </si>
  <si>
    <t>6701272405</t>
  </si>
  <si>
    <t>6701273759</t>
  </si>
  <si>
    <t>6701273813</t>
  </si>
  <si>
    <t>6701272426</t>
  </si>
  <si>
    <t>6701272427</t>
  </si>
  <si>
    <t>6701272428</t>
  </si>
  <si>
    <t>6701272453</t>
  </si>
  <si>
    <t>6701272706</t>
  </si>
  <si>
    <t>6701272708</t>
  </si>
  <si>
    <t>6701273335</t>
  </si>
  <si>
    <t>6701273107</t>
  </si>
  <si>
    <t>6701274069</t>
  </si>
  <si>
    <t>6701274132</t>
  </si>
  <si>
    <t>6701274150</t>
  </si>
  <si>
    <t>6701274152</t>
  </si>
  <si>
    <t>6701273609</t>
  </si>
  <si>
    <t>6701273625</t>
  </si>
  <si>
    <t>6701273673</t>
  </si>
  <si>
    <t>6701273110</t>
  </si>
  <si>
    <t>6701273171</t>
  </si>
  <si>
    <t>6701273373</t>
  </si>
  <si>
    <t>6701273376</t>
  </si>
  <si>
    <t>6701274340</t>
  </si>
  <si>
    <t>6701274171</t>
  </si>
  <si>
    <t>6701274524</t>
  </si>
  <si>
    <t>6701274567</t>
  </si>
  <si>
    <t>6701274576</t>
  </si>
  <si>
    <t>6701274578</t>
  </si>
  <si>
    <t>6701273718</t>
  </si>
  <si>
    <t>6701274634</t>
  </si>
  <si>
    <t>6701274676</t>
  </si>
  <si>
    <t>6701274800</t>
  </si>
  <si>
    <t>6701274813</t>
  </si>
  <si>
    <t>6701274814</t>
  </si>
  <si>
    <t>6701274834</t>
  </si>
  <si>
    <t>6701273755</t>
  </si>
  <si>
    <t>6701273835</t>
  </si>
  <si>
    <t>6701273720</t>
  </si>
  <si>
    <t>6701272291</t>
  </si>
  <si>
    <t>6701273862</t>
  </si>
  <si>
    <t>6701273867</t>
  </si>
  <si>
    <t>6701274959</t>
  </si>
  <si>
    <t>6701275075</t>
  </si>
  <si>
    <t>6701275006</t>
  </si>
  <si>
    <t>6701274056</t>
  </si>
  <si>
    <t>6701274262</t>
  </si>
  <si>
    <t>6701275301</t>
  </si>
  <si>
    <t>6701275177</t>
  </si>
  <si>
    <t>6701275332</t>
  </si>
  <si>
    <t>6701274314</t>
  </si>
  <si>
    <t>6701275570</t>
  </si>
  <si>
    <t>6701275576</t>
  </si>
  <si>
    <t>6701274323</t>
  </si>
  <si>
    <t>6701275426</t>
  </si>
  <si>
    <t>6701275458</t>
  </si>
  <si>
    <t>6701275508</t>
  </si>
  <si>
    <t>6701275531</t>
  </si>
  <si>
    <t>6701274489</t>
  </si>
  <si>
    <t>6701274906</t>
  </si>
  <si>
    <t>6701275223</t>
  </si>
  <si>
    <t>6701275290</t>
  </si>
  <si>
    <t>6701273752</t>
  </si>
  <si>
    <t>6701275051</t>
  </si>
  <si>
    <t>6701275676</t>
  </si>
  <si>
    <t>6701274783</t>
  </si>
  <si>
    <t>6701274784</t>
  </si>
  <si>
    <t>6701276009</t>
  </si>
  <si>
    <t>6701276012</t>
  </si>
  <si>
    <t>6701250392</t>
  </si>
  <si>
    <t>6701247863</t>
  </si>
  <si>
    <t>6701244000</t>
  </si>
  <si>
    <t>6701246286</t>
  </si>
  <si>
    <t>6701244679</t>
  </si>
  <si>
    <t>6701243939</t>
  </si>
  <si>
    <t>6701243728</t>
  </si>
  <si>
    <t>6701245508</t>
  </si>
  <si>
    <t>6701244455</t>
  </si>
  <si>
    <t>6701243600</t>
  </si>
  <si>
    <t>6701244303</t>
  </si>
  <si>
    <t>6701243857</t>
  </si>
  <si>
    <t>6701243202</t>
  </si>
  <si>
    <t>6701238786</t>
  </si>
  <si>
    <t>6701242719</t>
  </si>
  <si>
    <t>6701242506</t>
  </si>
  <si>
    <t>6701242155</t>
  </si>
  <si>
    <t>6701241186</t>
  </si>
  <si>
    <t>6701242129</t>
  </si>
  <si>
    <t>6701239248</t>
  </si>
  <si>
    <t>6701240010</t>
  </si>
  <si>
    <t>6701234437</t>
  </si>
  <si>
    <t>6701235653</t>
  </si>
  <si>
    <t>6701239823</t>
  </si>
  <si>
    <t>6701235242</t>
  </si>
  <si>
    <t>6701236868</t>
  </si>
  <si>
    <t>6701234856</t>
  </si>
  <si>
    <t>6701235078</t>
  </si>
  <si>
    <t>6701234745</t>
  </si>
  <si>
    <t>6701234401</t>
  </si>
  <si>
    <t>6701232888</t>
  </si>
  <si>
    <t>6701232306</t>
  </si>
  <si>
    <t>6701229790</t>
  </si>
  <si>
    <t>6701232141</t>
  </si>
  <si>
    <t>6701251216</t>
  </si>
  <si>
    <t>6701248873</t>
  </si>
  <si>
    <t>6701247956</t>
  </si>
  <si>
    <t>6701239398</t>
  </si>
  <si>
    <t>6701217046</t>
  </si>
  <si>
    <t>6701251250</t>
  </si>
  <si>
    <t>6701257270</t>
  </si>
  <si>
    <t>6701256099</t>
  </si>
  <si>
    <t>6701256172</t>
  </si>
  <si>
    <t>6701257358</t>
  </si>
  <si>
    <t>6701257485</t>
  </si>
  <si>
    <t>6701257511</t>
  </si>
  <si>
    <t>6701257601</t>
  </si>
  <si>
    <t>6701257609</t>
  </si>
  <si>
    <t>6701257625</t>
  </si>
  <si>
    <t>6701256174</t>
  </si>
  <si>
    <t>6701257684</t>
  </si>
  <si>
    <t>6701257753</t>
  </si>
  <si>
    <t>6701257767</t>
  </si>
  <si>
    <t>6701257768</t>
  </si>
  <si>
    <t>6701257809</t>
  </si>
  <si>
    <t>6701257874</t>
  </si>
  <si>
    <t>6701257904</t>
  </si>
  <si>
    <t>6701256176</t>
  </si>
  <si>
    <t>6701257990</t>
  </si>
  <si>
    <t>6701256295</t>
  </si>
  <si>
    <t>6701256749</t>
  </si>
  <si>
    <t>6701253834</t>
  </si>
  <si>
    <t>6701253835</t>
  </si>
  <si>
    <t>6701256840</t>
  </si>
  <si>
    <t>6701256870</t>
  </si>
  <si>
    <t>6701256892</t>
  </si>
  <si>
    <t>6701256893</t>
  </si>
  <si>
    <t>6701256902</t>
  </si>
  <si>
    <t>6701256980</t>
  </si>
  <si>
    <t>6701253980</t>
  </si>
  <si>
    <t>6701256613</t>
  </si>
  <si>
    <t>6701256636</t>
  </si>
  <si>
    <t>6701256637</t>
  </si>
  <si>
    <t>6701256685</t>
  </si>
  <si>
    <t>6701256693</t>
  </si>
  <si>
    <t>6701256694</t>
  </si>
  <si>
    <t>6701256559</t>
  </si>
  <si>
    <t>6701254805</t>
  </si>
  <si>
    <t>6701254668</t>
  </si>
  <si>
    <t>6701256370</t>
  </si>
  <si>
    <t>6701256390</t>
  </si>
  <si>
    <t>6701254895</t>
  </si>
  <si>
    <t>6701256421</t>
  </si>
  <si>
    <t>6701254903</t>
  </si>
  <si>
    <t>6701255052</t>
  </si>
  <si>
    <t>6701256474</t>
  </si>
  <si>
    <t>6701256481</t>
  </si>
  <si>
    <t>6701256483</t>
  </si>
  <si>
    <t>6701256216</t>
  </si>
  <si>
    <t>6701256155</t>
  </si>
  <si>
    <t>6701256156</t>
  </si>
  <si>
    <t>6701256130</t>
  </si>
  <si>
    <t>6701256135</t>
  </si>
  <si>
    <t>6701256043</t>
  </si>
  <si>
    <t>6701256045</t>
  </si>
  <si>
    <t>6701256047</t>
  </si>
  <si>
    <t>6701254327</t>
  </si>
  <si>
    <t>6701255733</t>
  </si>
  <si>
    <t>6701255842</t>
  </si>
  <si>
    <t>6701255846</t>
  </si>
  <si>
    <t>6701255677</t>
  </si>
  <si>
    <t>6701254944</t>
  </si>
  <si>
    <t>6701254953</t>
  </si>
  <si>
    <t>6701254955</t>
  </si>
  <si>
    <t>6701255022</t>
  </si>
  <si>
    <t>6701253581</t>
  </si>
  <si>
    <t>6701253588</t>
  </si>
  <si>
    <t>6701255269</t>
  </si>
  <si>
    <t>6701254733</t>
  </si>
  <si>
    <t>6701253397</t>
  </si>
  <si>
    <t>6701253010</t>
  </si>
  <si>
    <t>6701254596</t>
  </si>
  <si>
    <t>6701254136</t>
  </si>
  <si>
    <t>6701254105</t>
  </si>
  <si>
    <t>6508481390</t>
  </si>
  <si>
    <t>6701254019</t>
  </si>
  <si>
    <t>6508481395</t>
  </si>
  <si>
    <t>6701253905</t>
  </si>
  <si>
    <t>6701253719</t>
  </si>
  <si>
    <t>6701253661</t>
  </si>
  <si>
    <t>6701251392</t>
  </si>
  <si>
    <t>6701253488</t>
  </si>
  <si>
    <t>6701252299</t>
  </si>
  <si>
    <t>6508471933</t>
  </si>
  <si>
    <t>6508481372</t>
  </si>
  <si>
    <t>6701252213</t>
  </si>
  <si>
    <t>6701251764</t>
  </si>
  <si>
    <t>6701251803</t>
  </si>
  <si>
    <t>6701233396</t>
  </si>
  <si>
    <t>6701235429</t>
  </si>
  <si>
    <t>6701235379</t>
  </si>
  <si>
    <t>6701234499</t>
  </si>
  <si>
    <t>6701248796</t>
  </si>
  <si>
    <t>E652</t>
  </si>
  <si>
    <t>6701277800</t>
  </si>
  <si>
    <t>6701276016</t>
  </si>
  <si>
    <t>6701276939</t>
  </si>
  <si>
    <t>6701277088</t>
  </si>
  <si>
    <t>6701277903</t>
  </si>
  <si>
    <t>6701276017</t>
  </si>
  <si>
    <t>6701277990</t>
  </si>
  <si>
    <t>6701277450</t>
  </si>
  <si>
    <t>6701278084</t>
  </si>
  <si>
    <t>6701278085</t>
  </si>
  <si>
    <t>6701278086</t>
  </si>
  <si>
    <t>6701277453</t>
  </si>
  <si>
    <t>6701277454</t>
  </si>
  <si>
    <t>6701277455</t>
  </si>
  <si>
    <t>6701277456</t>
  </si>
  <si>
    <t>6701278368</t>
  </si>
  <si>
    <t>6701278513</t>
  </si>
  <si>
    <t>6701278522</t>
  </si>
  <si>
    <t>6701278528</t>
  </si>
  <si>
    <t>6701277491</t>
  </si>
  <si>
    <t>6701277492</t>
  </si>
  <si>
    <t>6701278632</t>
  </si>
  <si>
    <t>6701278633</t>
  </si>
  <si>
    <t>6701278641</t>
  </si>
  <si>
    <t>6701277671</t>
  </si>
  <si>
    <t>6701277503</t>
  </si>
  <si>
    <t>6701277519</t>
  </si>
  <si>
    <t>6701277606</t>
  </si>
  <si>
    <t>6701277641</t>
  </si>
  <si>
    <t>6701277672</t>
  </si>
  <si>
    <t>6701277676</t>
  </si>
  <si>
    <t>6701277742</t>
  </si>
  <si>
    <t>6701278626</t>
  </si>
  <si>
    <t>6701277747</t>
  </si>
  <si>
    <t>6701277788</t>
  </si>
  <si>
    <t>6701277868</t>
  </si>
  <si>
    <t>6701277880</t>
  </si>
  <si>
    <t>6701277882</t>
  </si>
  <si>
    <t>6701277957</t>
  </si>
  <si>
    <t>6701277330</t>
  </si>
  <si>
    <t>6701278058</t>
  </si>
  <si>
    <t>6701276980</t>
  </si>
  <si>
    <t>6701277014</t>
  </si>
  <si>
    <t>6701277041</t>
  </si>
  <si>
    <t>1475737</t>
  </si>
  <si>
    <t>CLOSET IDEAL CAFE 6 PUERTAS 2 CAJONES</t>
  </si>
  <si>
    <t>6701274868</t>
  </si>
  <si>
    <t>6701277176</t>
  </si>
  <si>
    <t>6701277183</t>
  </si>
  <si>
    <t>6701277192</t>
  </si>
  <si>
    <t>6701277197</t>
  </si>
  <si>
    <t>6701277223</t>
  </si>
  <si>
    <t>6701277232</t>
  </si>
  <si>
    <t>6701277242</t>
  </si>
  <si>
    <t>6701277277</t>
  </si>
  <si>
    <t>6701277306</t>
  </si>
  <si>
    <t>6701277307</t>
  </si>
  <si>
    <t>6701277310</t>
  </si>
  <si>
    <t>6701277315</t>
  </si>
  <si>
    <t>1410875</t>
  </si>
  <si>
    <t>RACK TV LE MANS DARK 55" 2P</t>
  </si>
  <si>
    <t>6701276021</t>
  </si>
  <si>
    <t>6701277342</t>
  </si>
  <si>
    <t>6701277343</t>
  </si>
  <si>
    <t>6701277344</t>
  </si>
  <si>
    <t>6701277346</t>
  </si>
  <si>
    <t>6701277349</t>
  </si>
  <si>
    <t>6701276058</t>
  </si>
  <si>
    <t>6701276069</t>
  </si>
  <si>
    <t>6701276136</t>
  </si>
  <si>
    <t>6701276236</t>
  </si>
  <si>
    <t>6701276270</t>
  </si>
  <si>
    <t>6701276276</t>
  </si>
  <si>
    <t>6701276310</t>
  </si>
  <si>
    <t>6701276338</t>
  </si>
  <si>
    <t>6701276454</t>
  </si>
  <si>
    <t>6701277547</t>
  </si>
  <si>
    <t>6701277554</t>
  </si>
  <si>
    <t>6701277575</t>
  </si>
  <si>
    <t>6701276482</t>
  </si>
  <si>
    <t>6701277618</t>
  </si>
  <si>
    <t>6701276496</t>
  </si>
  <si>
    <t>6701276507</t>
  </si>
  <si>
    <t>6701276784</t>
  </si>
  <si>
    <t>6701276786</t>
  </si>
  <si>
    <t>6701277700</t>
  </si>
  <si>
    <t>6701276864</t>
  </si>
  <si>
    <t>6701276891</t>
  </si>
  <si>
    <t>6701276929</t>
  </si>
  <si>
    <t>6701276794</t>
  </si>
  <si>
    <t>6701276835</t>
  </si>
  <si>
    <t>6701276850</t>
  </si>
  <si>
    <t>6701275898</t>
  </si>
  <si>
    <t>6701276869</t>
  </si>
  <si>
    <t>6701276870</t>
  </si>
  <si>
    <t>6701275900</t>
  </si>
  <si>
    <t>6701276906</t>
  </si>
  <si>
    <t>6701276907</t>
  </si>
  <si>
    <t>6701276249</t>
  </si>
  <si>
    <t>6701276263</t>
  </si>
  <si>
    <t>6701275138</t>
  </si>
  <si>
    <t>6701275145</t>
  </si>
  <si>
    <t>6701276298</t>
  </si>
  <si>
    <t>6701274891</t>
  </si>
  <si>
    <t>6701274892</t>
  </si>
  <si>
    <t>6701276026</t>
  </si>
  <si>
    <t>6701276369</t>
  </si>
  <si>
    <t>6701276390</t>
  </si>
  <si>
    <t>1466423</t>
  </si>
  <si>
    <t>VELADOR COIMBRA 2 CAJONES BLANCA</t>
  </si>
  <si>
    <t>6701276399</t>
  </si>
  <si>
    <t>6701276400</t>
  </si>
  <si>
    <t>6701275559</t>
  </si>
  <si>
    <t>6701275565</t>
  </si>
  <si>
    <t>6701275614</t>
  </si>
  <si>
    <t>6701275624</t>
  </si>
  <si>
    <t>6701276527</t>
  </si>
  <si>
    <t>6701276545</t>
  </si>
  <si>
    <t>6701276546</t>
  </si>
  <si>
    <t>6701276617</t>
  </si>
  <si>
    <t>6701276627</t>
  </si>
  <si>
    <t>6701276640</t>
  </si>
  <si>
    <t>6701276649</t>
  </si>
  <si>
    <t>6701276690</t>
  </si>
  <si>
    <t>6701276704</t>
  </si>
  <si>
    <t>6701276746</t>
  </si>
  <si>
    <t>6701276758</t>
  </si>
  <si>
    <t>6701276769</t>
  </si>
  <si>
    <t>6701276776</t>
  </si>
  <si>
    <t>6701275631</t>
  </si>
  <si>
    <t>6701274917</t>
  </si>
  <si>
    <t>6701276081</t>
  </si>
  <si>
    <t>6701274926</t>
  </si>
  <si>
    <t>6701276163</t>
  </si>
  <si>
    <t>6701276166</t>
  </si>
  <si>
    <t>6701276178</t>
  </si>
  <si>
    <t>6701276182</t>
  </si>
  <si>
    <t>6701276192</t>
  </si>
  <si>
    <t>6701276216</t>
  </si>
  <si>
    <t>6701275943</t>
  </si>
  <si>
    <t>6701274490</t>
  </si>
  <si>
    <t>6701274608</t>
  </si>
  <si>
    <t>6701275539</t>
  </si>
  <si>
    <t>6701275543</t>
  </si>
  <si>
    <t>6701274285</t>
  </si>
  <si>
    <t>6701274360</t>
  </si>
  <si>
    <t>6701274362</t>
  </si>
  <si>
    <t>6701275635</t>
  </si>
  <si>
    <t>6701275651</t>
  </si>
  <si>
    <t>6701274375</t>
  </si>
  <si>
    <t>6701275695</t>
  </si>
  <si>
    <t>6701275805</t>
  </si>
  <si>
    <t>6701275845</t>
  </si>
  <si>
    <t>6701275848</t>
  </si>
  <si>
    <t>6701275890</t>
  </si>
  <si>
    <t>6701274386</t>
  </si>
  <si>
    <t>6701275338</t>
  </si>
  <si>
    <t>6701274062</t>
  </si>
  <si>
    <t>6701275252</t>
  </si>
  <si>
    <t>6701275321</t>
  </si>
  <si>
    <t>6701275326</t>
  </si>
  <si>
    <t>6701275164</t>
  </si>
  <si>
    <t>6701275021</t>
  </si>
  <si>
    <t>6701273869</t>
  </si>
  <si>
    <t>6701275099</t>
  </si>
  <si>
    <t>6701275100</t>
  </si>
  <si>
    <t>6701273879</t>
  </si>
  <si>
    <t>6701274961</t>
  </si>
  <si>
    <t>6701274972</t>
  </si>
  <si>
    <t>6701274937</t>
  </si>
  <si>
    <t>6701273865</t>
  </si>
  <si>
    <t>6701274799</t>
  </si>
  <si>
    <t>6701273840</t>
  </si>
  <si>
    <t>6701274817</t>
  </si>
  <si>
    <t>6701274693</t>
  </si>
  <si>
    <t>6701274700</t>
  </si>
  <si>
    <t>6701274731</t>
  </si>
  <si>
    <t>6701274747</t>
  </si>
  <si>
    <t>6701274644</t>
  </si>
  <si>
    <t>6701274564</t>
  </si>
  <si>
    <t>6701274250</t>
  </si>
  <si>
    <t>6701273511</t>
  </si>
  <si>
    <t>6701274396</t>
  </si>
  <si>
    <t>6701274424</t>
  </si>
  <si>
    <t>6701274428</t>
  </si>
  <si>
    <t>6701273680</t>
  </si>
  <si>
    <t>6701273681</t>
  </si>
  <si>
    <t>6701274511</t>
  </si>
  <si>
    <t>6701274165</t>
  </si>
  <si>
    <t>6701274133</t>
  </si>
  <si>
    <t>6701274087</t>
  </si>
  <si>
    <t>6701273337</t>
  </si>
  <si>
    <t>6701273999</t>
  </si>
  <si>
    <t>6701274000</t>
  </si>
  <si>
    <t>6701274037</t>
  </si>
  <si>
    <t>6701272788</t>
  </si>
  <si>
    <t>6701272642</t>
  </si>
  <si>
    <t>6701273764</t>
  </si>
  <si>
    <t>6701273794</t>
  </si>
  <si>
    <t>6701273635</t>
  </si>
  <si>
    <t>6701271889</t>
  </si>
  <si>
    <t>6701273405</t>
  </si>
  <si>
    <t>6701272806</t>
  </si>
  <si>
    <t>6508521397</t>
  </si>
  <si>
    <t>6701273310</t>
  </si>
  <si>
    <t>6701272779</t>
  </si>
  <si>
    <t>6508511776</t>
  </si>
  <si>
    <t>6701271980</t>
  </si>
  <si>
    <t>6701297048</t>
  </si>
  <si>
    <t>6701278201</t>
  </si>
  <si>
    <t>6701278205</t>
  </si>
  <si>
    <t>6701278301</t>
  </si>
  <si>
    <t>6701278330</t>
  </si>
  <si>
    <t>6701278625</t>
  </si>
  <si>
    <t>6701277755</t>
  </si>
  <si>
    <t>6701277761</t>
  </si>
  <si>
    <t>6508530548</t>
  </si>
  <si>
    <t>6701278088</t>
  </si>
  <si>
    <t>6701278095</t>
  </si>
  <si>
    <t>6701278294</t>
  </si>
  <si>
    <t>6701278384</t>
  </si>
  <si>
    <t>6701278396</t>
  </si>
  <si>
    <t>6701278460</t>
  </si>
  <si>
    <t>6701278461</t>
  </si>
  <si>
    <t>6701278484</t>
  </si>
  <si>
    <t>6701278557</t>
  </si>
  <si>
    <t>6701278558</t>
  </si>
  <si>
    <t>6701278659</t>
  </si>
  <si>
    <t>6701278710</t>
  </si>
  <si>
    <t>6701278727</t>
  </si>
  <si>
    <t>6701278755</t>
  </si>
  <si>
    <t>6701278760</t>
  </si>
  <si>
    <t>6701278773</t>
  </si>
  <si>
    <t>6701278838</t>
  </si>
  <si>
    <t>6701278844</t>
  </si>
  <si>
    <t>6701278847</t>
  </si>
  <si>
    <t>6701278850</t>
  </si>
  <si>
    <t>6701278852</t>
  </si>
  <si>
    <t>6701278855</t>
  </si>
  <si>
    <t>6701278913</t>
  </si>
  <si>
    <t>6701278916</t>
  </si>
  <si>
    <t>6701278943</t>
  </si>
  <si>
    <t>6701278953</t>
  </si>
  <si>
    <t>6701278982</t>
  </si>
  <si>
    <t>6701279014</t>
  </si>
  <si>
    <t>6701279025</t>
  </si>
  <si>
    <t>6701279079</t>
  </si>
  <si>
    <t>6701279084</t>
  </si>
  <si>
    <t>6701279190</t>
  </si>
  <si>
    <t>6701279193</t>
  </si>
  <si>
    <t>6701279199</t>
  </si>
  <si>
    <t>6508540385</t>
  </si>
  <si>
    <t>6701279274</t>
  </si>
  <si>
    <t>6701279278</t>
  </si>
  <si>
    <t>6701279346</t>
  </si>
  <si>
    <t>6701279347</t>
  </si>
  <si>
    <t>6701279388</t>
  </si>
  <si>
    <t>6701279430</t>
  </si>
  <si>
    <t>6701279437</t>
  </si>
  <si>
    <t>6701278571</t>
  </si>
  <si>
    <t>6701278674</t>
  </si>
  <si>
    <t>6701278681</t>
  </si>
  <si>
    <t>6701279496</t>
  </si>
  <si>
    <t>6701278876</t>
  </si>
  <si>
    <t>6701278878</t>
  </si>
  <si>
    <t>6701278887</t>
  </si>
  <si>
    <t>6701279612</t>
  </si>
  <si>
    <t>6701279616</t>
  </si>
  <si>
    <t>6701279620</t>
  </si>
  <si>
    <t>6701279629</t>
  </si>
  <si>
    <t>6701279630</t>
  </si>
  <si>
    <t>6701278889</t>
  </si>
  <si>
    <t>6701278994</t>
  </si>
  <si>
    <t>6701279687</t>
  </si>
  <si>
    <t>6701278995</t>
  </si>
  <si>
    <t>6701279053</t>
  </si>
  <si>
    <t>6701279765</t>
  </si>
  <si>
    <t>6701279075</t>
  </si>
  <si>
    <t>6701279240</t>
  </si>
  <si>
    <t>6701279818</t>
  </si>
  <si>
    <t>6701279826</t>
  </si>
  <si>
    <t>6701279263</t>
  </si>
  <si>
    <t>6701279849</t>
  </si>
  <si>
    <t>6701279894</t>
  </si>
  <si>
    <t>6701279897</t>
  </si>
  <si>
    <t>6701279904</t>
  </si>
  <si>
    <t>6701279910</t>
  </si>
  <si>
    <t>6701279921</t>
  </si>
  <si>
    <t>6701279926</t>
  </si>
  <si>
    <t>6701279928</t>
  </si>
  <si>
    <t>6701279947</t>
  </si>
  <si>
    <t>6701279949</t>
  </si>
  <si>
    <t>6701279267</t>
  </si>
  <si>
    <t>6701279367</t>
  </si>
  <si>
    <t>6701279995</t>
  </si>
  <si>
    <t>6701280009</t>
  </si>
  <si>
    <t>6701280015</t>
  </si>
  <si>
    <t>6701280031</t>
  </si>
  <si>
    <t>6701280075</t>
  </si>
  <si>
    <t>6701279406</t>
  </si>
  <si>
    <t>6701279409</t>
  </si>
  <si>
    <t>6701279426</t>
  </si>
  <si>
    <t>6701279455</t>
  </si>
  <si>
    <t>6701280116</t>
  </si>
  <si>
    <t>6701279456</t>
  </si>
  <si>
    <t>6701280136</t>
  </si>
  <si>
    <t>6701280150</t>
  </si>
  <si>
    <t>6701280151</t>
  </si>
  <si>
    <t>6701280154</t>
  </si>
  <si>
    <t>6701279460</t>
  </si>
  <si>
    <t>6701279480</t>
  </si>
  <si>
    <t>6701280184</t>
  </si>
  <si>
    <t>6701280193</t>
  </si>
  <si>
    <t>6701280201</t>
  </si>
  <si>
    <t>6701279559</t>
  </si>
  <si>
    <t>6701279573</t>
  </si>
  <si>
    <t>6701280294</t>
  </si>
  <si>
    <t>6701279584</t>
  </si>
  <si>
    <t>6701279651</t>
  </si>
  <si>
    <t>6701280343</t>
  </si>
  <si>
    <t>6701280344</t>
  </si>
  <si>
    <t>6701280345</t>
  </si>
  <si>
    <t>6701279659</t>
  </si>
  <si>
    <t>6701279717</t>
  </si>
  <si>
    <t>6701280372</t>
  </si>
  <si>
    <t>6701280381</t>
  </si>
  <si>
    <t>6701280453</t>
  </si>
  <si>
    <t>6701280480</t>
  </si>
  <si>
    <t>6701280481</t>
  </si>
  <si>
    <t>6701279729</t>
  </si>
  <si>
    <t>6701280530</t>
  </si>
  <si>
    <t>6701280533</t>
  </si>
  <si>
    <t>6701280541</t>
  </si>
  <si>
    <t>6701280583</t>
  </si>
  <si>
    <t>6701279117</t>
  </si>
  <si>
    <t>6701279144</t>
  </si>
  <si>
    <t>1475738</t>
  </si>
  <si>
    <t>CLOSET IDEAL CREMA 6 PUERTAS 2 CAJONES</t>
  </si>
  <si>
    <t>6701279152</t>
  </si>
  <si>
    <t>6701280648</t>
  </si>
  <si>
    <t>6701279231</t>
  </si>
  <si>
    <t>6701279239</t>
  </si>
  <si>
    <t>6701279839</t>
  </si>
  <si>
    <t>6701279979</t>
  </si>
  <si>
    <t>6701279985</t>
  </si>
  <si>
    <t>6701280083</t>
  </si>
  <si>
    <t>6701280097</t>
  </si>
  <si>
    <t>6701280794</t>
  </si>
  <si>
    <t>6701280101</t>
  </si>
  <si>
    <t>6701280103</t>
  </si>
  <si>
    <t>6701280126</t>
  </si>
  <si>
    <t>6701280173</t>
  </si>
  <si>
    <t>6701280180</t>
  </si>
  <si>
    <t>6701280260</t>
  </si>
  <si>
    <t>6701280841</t>
  </si>
  <si>
    <t>6701280855</t>
  </si>
  <si>
    <t>6701280872</t>
  </si>
  <si>
    <t>6701280271</t>
  </si>
  <si>
    <t>6701280971</t>
  </si>
  <si>
    <t>6701280995</t>
  </si>
  <si>
    <t>6701281011</t>
  </si>
  <si>
    <t>6701281015</t>
  </si>
  <si>
    <t>6701281020</t>
  </si>
  <si>
    <t>6701281057</t>
  </si>
  <si>
    <t>6701281064</t>
  </si>
  <si>
    <t>6701281071</t>
  </si>
  <si>
    <t>6701281072</t>
  </si>
  <si>
    <t>6701280309</t>
  </si>
  <si>
    <t>6701281101</t>
  </si>
  <si>
    <t>6701281115</t>
  </si>
  <si>
    <t>6701280314</t>
  </si>
  <si>
    <t>6701281164</t>
  </si>
  <si>
    <t>6701281169</t>
  </si>
  <si>
    <t>6701281179</t>
  </si>
  <si>
    <t>6701280350</t>
  </si>
  <si>
    <t>6701280356</t>
  </si>
  <si>
    <t>6701281255</t>
  </si>
  <si>
    <t>6701280510</t>
  </si>
  <si>
    <t>6701281316</t>
  </si>
  <si>
    <t>6701280612</t>
  </si>
  <si>
    <t>6701281331</t>
  </si>
  <si>
    <t>6701281337</t>
  </si>
  <si>
    <t>6701281338</t>
  </si>
  <si>
    <t>6701281341</t>
  </si>
  <si>
    <t>6701281349</t>
  </si>
  <si>
    <t>6701281354</t>
  </si>
  <si>
    <t>1475736</t>
  </si>
  <si>
    <t>CLOSET IDEAL BLANCO 6 PUERTAS 2 CAJONES</t>
  </si>
  <si>
    <t>6701281358</t>
  </si>
  <si>
    <t>6701281365</t>
  </si>
  <si>
    <t>6701279796</t>
  </si>
  <si>
    <t>6701281451</t>
  </si>
  <si>
    <t>6701281456</t>
  </si>
  <si>
    <t>6701281465</t>
  </si>
  <si>
    <t>6701281593</t>
  </si>
  <si>
    <t>6701279797</t>
  </si>
  <si>
    <t>6701280615</t>
  </si>
  <si>
    <t>6701280617</t>
  </si>
  <si>
    <t>6701280695</t>
  </si>
  <si>
    <t>6701281946</t>
  </si>
  <si>
    <t>6701281965</t>
  </si>
  <si>
    <t>6701280712</t>
  </si>
  <si>
    <t>6701281987</t>
  </si>
  <si>
    <t>6701281998</t>
  </si>
  <si>
    <t>6701282023</t>
  </si>
  <si>
    <t>6701282024</t>
  </si>
  <si>
    <t>6701282039</t>
  </si>
  <si>
    <t>6701282049</t>
  </si>
  <si>
    <t>6701280720</t>
  </si>
  <si>
    <t>6701280758</t>
  </si>
  <si>
    <t>6701280801</t>
  </si>
  <si>
    <t>6701280807</t>
  </si>
  <si>
    <t>6701280817</t>
  </si>
  <si>
    <t>6701280821</t>
  </si>
  <si>
    <t>6701280823</t>
  </si>
  <si>
    <t>6701280836</t>
  </si>
  <si>
    <t>6701280910</t>
  </si>
  <si>
    <t>6701282157</t>
  </si>
  <si>
    <t>6701281083</t>
  </si>
  <si>
    <t>6701282190</t>
  </si>
  <si>
    <t>6701282199</t>
  </si>
  <si>
    <t>6701282219</t>
  </si>
  <si>
    <t>6701282225</t>
  </si>
  <si>
    <t>6701282292</t>
  </si>
  <si>
    <t>6701281133</t>
  </si>
  <si>
    <t>6701281186</t>
  </si>
  <si>
    <t>6701282359</t>
  </si>
  <si>
    <t>6701282366</t>
  </si>
  <si>
    <t>6701282368</t>
  </si>
  <si>
    <t>6701282405</t>
  </si>
  <si>
    <t>6701282441</t>
  </si>
  <si>
    <t>6701282444</t>
  </si>
  <si>
    <t>6701282462</t>
  </si>
  <si>
    <t>6701281189</t>
  </si>
  <si>
    <t>6701281261</t>
  </si>
  <si>
    <t>6701281324</t>
  </si>
  <si>
    <t>6701281412</t>
  </si>
  <si>
    <t>6701282493</t>
  </si>
  <si>
    <t>6701282503</t>
  </si>
  <si>
    <t>6701282577</t>
  </si>
  <si>
    <t>6701282618</t>
  </si>
  <si>
    <t>6701282624</t>
  </si>
  <si>
    <t>6701282627</t>
  </si>
  <si>
    <t>6701282632</t>
  </si>
  <si>
    <t>6701282635</t>
  </si>
  <si>
    <t>6701282636</t>
  </si>
  <si>
    <t>6701282647</t>
  </si>
  <si>
    <t>6701282705</t>
  </si>
  <si>
    <t>6701280675</t>
  </si>
  <si>
    <t>6701282742</t>
  </si>
  <si>
    <t>6701280677</t>
  </si>
  <si>
    <t>6701282813</t>
  </si>
  <si>
    <t>6701282821</t>
  </si>
  <si>
    <t>6701282905</t>
  </si>
  <si>
    <t>6701282910</t>
  </si>
  <si>
    <t>6701280682</t>
  </si>
  <si>
    <t>6701281984</t>
  </si>
  <si>
    <t>6701282057</t>
  </si>
  <si>
    <t>6701282066</t>
  </si>
  <si>
    <t>6701282082</t>
  </si>
  <si>
    <t>6701283139</t>
  </si>
  <si>
    <t>6701283143</t>
  </si>
  <si>
    <t>6701283144</t>
  </si>
  <si>
    <t>6701283155</t>
  </si>
  <si>
    <t>6701282084</t>
  </si>
  <si>
    <t>6701282088</t>
  </si>
  <si>
    <t>6701282095</t>
  </si>
  <si>
    <t>6701283433</t>
  </si>
  <si>
    <t>6701282096</t>
  </si>
  <si>
    <t>6701282136</t>
  </si>
  <si>
    <t>6701283564</t>
  </si>
  <si>
    <t>6701282140</t>
  </si>
  <si>
    <t>6701283718</t>
  </si>
  <si>
    <t>6701282167</t>
  </si>
  <si>
    <t>6701283756</t>
  </si>
  <si>
    <t>6701283764</t>
  </si>
  <si>
    <t>6701283825</t>
  </si>
  <si>
    <t>6701283826</t>
  </si>
  <si>
    <t>6701282299</t>
  </si>
  <si>
    <t>6701283877</t>
  </si>
  <si>
    <t>6701283911</t>
  </si>
  <si>
    <t>6701282317</t>
  </si>
  <si>
    <t>6701284019</t>
  </si>
  <si>
    <t>6701282468</t>
  </si>
  <si>
    <t>6701282470</t>
  </si>
  <si>
    <t>6701282474</t>
  </si>
  <si>
    <t>6701282478</t>
  </si>
  <si>
    <t>6701282716</t>
  </si>
  <si>
    <t>6701281613</t>
  </si>
  <si>
    <t>6701281626</t>
  </si>
  <si>
    <t>6701281643</t>
  </si>
  <si>
    <t>6701284620</t>
  </si>
  <si>
    <t>6701281891</t>
  </si>
  <si>
    <t>6701284694</t>
  </si>
  <si>
    <t>6701284699</t>
  </si>
  <si>
    <t>6701283016</t>
  </si>
  <si>
    <t>6701284765</t>
  </si>
  <si>
    <t>6701283017</t>
  </si>
  <si>
    <t>6701284918</t>
  </si>
  <si>
    <t>6701283037</t>
  </si>
  <si>
    <t>6701283177</t>
  </si>
  <si>
    <t>6701283179</t>
  </si>
  <si>
    <t>6701285757</t>
  </si>
  <si>
    <t>6701284114</t>
  </si>
  <si>
    <t>6701285845</t>
  </si>
  <si>
    <t>6701285850</t>
  </si>
  <si>
    <t>6701285858</t>
  </si>
  <si>
    <t>6701285869</t>
  </si>
  <si>
    <t>6701282777</t>
  </si>
  <si>
    <t>6701283011</t>
  </si>
  <si>
    <t>6701285903</t>
  </si>
  <si>
    <t>6701285930</t>
  </si>
  <si>
    <t>6701285946</t>
  </si>
  <si>
    <t>6701283013</t>
  </si>
  <si>
    <t>6701284866</t>
  </si>
  <si>
    <t>6701286066</t>
  </si>
  <si>
    <t>6701286076</t>
  </si>
  <si>
    <t>6701286093</t>
  </si>
  <si>
    <t>6701286098</t>
  </si>
  <si>
    <t>6701286102</t>
  </si>
  <si>
    <t>6701286112</t>
  </si>
  <si>
    <t>6701286115</t>
  </si>
  <si>
    <t>6701286176</t>
  </si>
  <si>
    <t>6701286207</t>
  </si>
  <si>
    <t>6701286243</t>
  </si>
  <si>
    <t>6701286280</t>
  </si>
  <si>
    <t>6701284984</t>
  </si>
  <si>
    <t>6701286348</t>
  </si>
  <si>
    <t>6701286363</t>
  </si>
  <si>
    <t>6701284993</t>
  </si>
  <si>
    <t>6701284998</t>
  </si>
  <si>
    <t>6701286464</t>
  </si>
  <si>
    <t>1391420</t>
  </si>
  <si>
    <t>COMEDOR SERENA LIA 6S</t>
  </si>
  <si>
    <t>6701285052</t>
  </si>
  <si>
    <t>6701285053</t>
  </si>
  <si>
    <t>6701286567</t>
  </si>
  <si>
    <t>6701286591</t>
  </si>
  <si>
    <t>6701286633</t>
  </si>
  <si>
    <t>6701286683</t>
  </si>
  <si>
    <t>6701286715</t>
  </si>
  <si>
    <t>6701285108</t>
  </si>
  <si>
    <t>6701285395</t>
  </si>
  <si>
    <t>6701285524</t>
  </si>
  <si>
    <t>6701286922</t>
  </si>
  <si>
    <t>6701286947</t>
  </si>
  <si>
    <t>6701286958</t>
  </si>
  <si>
    <t>6701286964</t>
  </si>
  <si>
    <t>6701287010</t>
  </si>
  <si>
    <t>6701285592</t>
  </si>
  <si>
    <t>6701287080</t>
  </si>
  <si>
    <t>6701287123</t>
  </si>
  <si>
    <t>6701287132</t>
  </si>
  <si>
    <t>6701287137</t>
  </si>
  <si>
    <t>6701287176</t>
  </si>
  <si>
    <t>6701287177</t>
  </si>
  <si>
    <t>6701287198</t>
  </si>
  <si>
    <t>6701285594</t>
  </si>
  <si>
    <t>6701283919</t>
  </si>
  <si>
    <t>6701285657</t>
  </si>
  <si>
    <t>6701287251</t>
  </si>
  <si>
    <t>6701287257</t>
  </si>
  <si>
    <t>6701284505</t>
  </si>
  <si>
    <t>6701287309</t>
  </si>
  <si>
    <t>6701287326</t>
  </si>
  <si>
    <t>6701287365</t>
  </si>
  <si>
    <t>1418292</t>
  </si>
  <si>
    <t>COMBO PEQUIM LIGHT 3P+4P</t>
  </si>
  <si>
    <t>6701287398</t>
  </si>
  <si>
    <t>6701284511</t>
  </si>
  <si>
    <t>6701284531</t>
  </si>
  <si>
    <t>6701284592</t>
  </si>
  <si>
    <t>6701287550</t>
  </si>
  <si>
    <t>6701287572</t>
  </si>
  <si>
    <t>6701287594</t>
  </si>
  <si>
    <t>6701287620</t>
  </si>
  <si>
    <t>6701284593</t>
  </si>
  <si>
    <t>6701287645</t>
  </si>
  <si>
    <t>6701287651</t>
  </si>
  <si>
    <t>6701284669</t>
  </si>
  <si>
    <t>6701284712</t>
  </si>
  <si>
    <t>6701285019</t>
  </si>
  <si>
    <t>6701285021</t>
  </si>
  <si>
    <t>6701285023</t>
  </si>
  <si>
    <t>6701285037</t>
  </si>
  <si>
    <t>6701283230</t>
  </si>
  <si>
    <t>6701283503</t>
  </si>
  <si>
    <t>6701285066</t>
  </si>
  <si>
    <t>6701283511</t>
  </si>
  <si>
    <t>6701285145</t>
  </si>
  <si>
    <t>6701285188</t>
  </si>
  <si>
    <t>6701285308</t>
  </si>
  <si>
    <t>6701285312</t>
  </si>
  <si>
    <t>6701285347</t>
  </si>
  <si>
    <t>6701285351</t>
  </si>
  <si>
    <t>6701285366</t>
  </si>
  <si>
    <t>6701287691</t>
  </si>
  <si>
    <t>6701287692</t>
  </si>
  <si>
    <t>6701286425</t>
  </si>
  <si>
    <t>6701286462</t>
  </si>
  <si>
    <t>6701287740</t>
  </si>
  <si>
    <t>6701287746</t>
  </si>
  <si>
    <t>6701287749</t>
  </si>
  <si>
    <t>6701286523</t>
  </si>
  <si>
    <t>6701286537</t>
  </si>
  <si>
    <t>6701287838</t>
  </si>
  <si>
    <t>6701287848</t>
  </si>
  <si>
    <t>6701287851</t>
  </si>
  <si>
    <t>6701286751</t>
  </si>
  <si>
    <t>6701286795</t>
  </si>
  <si>
    <t>6701288009</t>
  </si>
  <si>
    <t>6701288022</t>
  </si>
  <si>
    <t>6701288024</t>
  </si>
  <si>
    <t>6701283694</t>
  </si>
  <si>
    <t>6701283736</t>
  </si>
  <si>
    <t>6701283860</t>
  </si>
  <si>
    <t>6701284102</t>
  </si>
  <si>
    <t>6701284105</t>
  </si>
  <si>
    <t>6701285733</t>
  </si>
  <si>
    <t>6701286892</t>
  </si>
  <si>
    <t>6701287040</t>
  </si>
  <si>
    <t>6701287238</t>
  </si>
  <si>
    <t>6701285750</t>
  </si>
  <si>
    <t>6701287239</t>
  </si>
  <si>
    <t>6701287514</t>
  </si>
  <si>
    <t>6701287522</t>
  </si>
  <si>
    <t>6701285886</t>
  </si>
  <si>
    <t>6701287816</t>
  </si>
  <si>
    <t>6701287916</t>
  </si>
  <si>
    <t>6701287921</t>
  </si>
  <si>
    <t>6701287623</t>
  </si>
  <si>
    <t>6701287658</t>
  </si>
  <si>
    <t>6701287665</t>
  </si>
  <si>
    <t>6701287670</t>
  </si>
  <si>
    <t>6701285956</t>
  </si>
  <si>
    <t>6701286001</t>
  </si>
  <si>
    <t>6701287715</t>
  </si>
  <si>
    <t>6701287718</t>
  </si>
  <si>
    <t>6701287807</t>
  </si>
  <si>
    <t>6701287244</t>
  </si>
  <si>
    <t>6701287281</t>
  </si>
  <si>
    <t>6701285789</t>
  </si>
  <si>
    <t>6701285874</t>
  </si>
  <si>
    <t>6701288908</t>
  </si>
  <si>
    <t>6701288939</t>
  </si>
  <si>
    <t>6701288944</t>
  </si>
  <si>
    <t>6701287972</t>
  </si>
  <si>
    <t>6701287976</t>
  </si>
  <si>
    <t>6701288052</t>
  </si>
  <si>
    <t>6701288056</t>
  </si>
  <si>
    <t>6701288125</t>
  </si>
  <si>
    <t>6701289027</t>
  </si>
  <si>
    <t>6701288197</t>
  </si>
  <si>
    <t>6701289070</t>
  </si>
  <si>
    <t>6701289073</t>
  </si>
  <si>
    <t>6701289087</t>
  </si>
  <si>
    <t>6701289131</t>
  </si>
  <si>
    <t>6701288227</t>
  </si>
  <si>
    <t>6701288431</t>
  </si>
  <si>
    <t>6701289202</t>
  </si>
  <si>
    <t>6701288435</t>
  </si>
  <si>
    <t>6701289256</t>
  </si>
  <si>
    <t>6701288456</t>
  </si>
  <si>
    <t>6701289312</t>
  </si>
  <si>
    <t>6701289352</t>
  </si>
  <si>
    <t>6701289359</t>
  </si>
  <si>
    <t>6701289364</t>
  </si>
  <si>
    <t>6701289392</t>
  </si>
  <si>
    <t>6701289393</t>
  </si>
  <si>
    <t>6701289405</t>
  </si>
  <si>
    <t>6701289429</t>
  </si>
  <si>
    <t>6701289458</t>
  </si>
  <si>
    <t>6701288461</t>
  </si>
  <si>
    <t>6701289533</t>
  </si>
  <si>
    <t>6701288477</t>
  </si>
  <si>
    <t>6701288593</t>
  </si>
  <si>
    <t>6701289592</t>
  </si>
  <si>
    <t>6701288594</t>
  </si>
  <si>
    <t>6701288595</t>
  </si>
  <si>
    <t>6701289699</t>
  </si>
  <si>
    <t>6701289744</t>
  </si>
  <si>
    <t>6701288706</t>
  </si>
  <si>
    <t>6701288714</t>
  </si>
  <si>
    <t>6701288719</t>
  </si>
  <si>
    <t>6701288727</t>
  </si>
  <si>
    <t>6701288755</t>
  </si>
  <si>
    <t>6701288833</t>
  </si>
  <si>
    <t>6701289972</t>
  </si>
  <si>
    <t>1386531</t>
  </si>
  <si>
    <t>COMBO MOBI GRAFITO 4P+6P</t>
  </si>
  <si>
    <t>6701289996</t>
  </si>
  <si>
    <t>6701289999</t>
  </si>
  <si>
    <t>6701290177</t>
  </si>
  <si>
    <t>6701290207</t>
  </si>
  <si>
    <t>6701290220</t>
  </si>
  <si>
    <t>6701290223</t>
  </si>
  <si>
    <t>6701290233</t>
  </si>
  <si>
    <t>6701290281</t>
  </si>
  <si>
    <t>6701290282</t>
  </si>
  <si>
    <t>6701288843</t>
  </si>
  <si>
    <t>6701287971</t>
  </si>
  <si>
    <t>6701290382</t>
  </si>
  <si>
    <t>6701288884</t>
  </si>
  <si>
    <t>6701290432</t>
  </si>
  <si>
    <t>6701290447</t>
  </si>
  <si>
    <t>6701290448</t>
  </si>
  <si>
    <t>6701290450</t>
  </si>
  <si>
    <t>6701290459</t>
  </si>
  <si>
    <t>6701290460</t>
  </si>
  <si>
    <t>6701290481</t>
  </si>
  <si>
    <t>6701290490</t>
  </si>
  <si>
    <t>6701288980</t>
  </si>
  <si>
    <t>6701288982</t>
  </si>
  <si>
    <t>6701288983</t>
  </si>
  <si>
    <t>6701288984</t>
  </si>
  <si>
    <t>6701290625</t>
  </si>
  <si>
    <t>6701289066</t>
  </si>
  <si>
    <t>1418290</t>
  </si>
  <si>
    <t>COMEDOR VIENA LIDIA 6S</t>
  </si>
  <si>
    <t>6701290748</t>
  </si>
  <si>
    <t>6701290752</t>
  </si>
  <si>
    <t>6701290773</t>
  </si>
  <si>
    <t>6701289159</t>
  </si>
  <si>
    <t>6701289176</t>
  </si>
  <si>
    <t>6701290830</t>
  </si>
  <si>
    <t>6701290845</t>
  </si>
  <si>
    <t>6701290894</t>
  </si>
  <si>
    <t>6701290907</t>
  </si>
  <si>
    <t>6701289226</t>
  </si>
  <si>
    <t>6701290964</t>
  </si>
  <si>
    <t>6701289292</t>
  </si>
  <si>
    <t>6701290988</t>
  </si>
  <si>
    <t>6701290991</t>
  </si>
  <si>
    <t>6701289493</t>
  </si>
  <si>
    <t>6701291032</t>
  </si>
  <si>
    <t>6701291036</t>
  </si>
  <si>
    <t>6701291041</t>
  </si>
  <si>
    <t>6701291042</t>
  </si>
  <si>
    <t>6701291043</t>
  </si>
  <si>
    <t>6701291069</t>
  </si>
  <si>
    <t>6701291096</t>
  </si>
  <si>
    <t>6701291099</t>
  </si>
  <si>
    <t>6701291165</t>
  </si>
  <si>
    <t>6701291169</t>
  </si>
  <si>
    <t>6701291174</t>
  </si>
  <si>
    <t>6701289545</t>
  </si>
  <si>
    <t>6508549796</t>
  </si>
  <si>
    <t>6701286995</t>
  </si>
  <si>
    <t>6701287877</t>
  </si>
  <si>
    <t>6701287940</t>
  </si>
  <si>
    <t>6701287992</t>
  </si>
  <si>
    <t>6701288077</t>
  </si>
  <si>
    <t>6701288189</t>
  </si>
  <si>
    <t>6701288307</t>
  </si>
  <si>
    <t>6701288309</t>
  </si>
  <si>
    <t>6701288315</t>
  </si>
  <si>
    <t>6701288323</t>
  </si>
  <si>
    <t>6701288345</t>
  </si>
  <si>
    <t>6701288387</t>
  </si>
  <si>
    <t>6701290321</t>
  </si>
  <si>
    <t>6701288957</t>
  </si>
  <si>
    <t>6701291505</t>
  </si>
  <si>
    <t>6701291514</t>
  </si>
  <si>
    <t>6701290574</t>
  </si>
  <si>
    <t>6701290580</t>
  </si>
  <si>
    <t>6701291559</t>
  </si>
  <si>
    <t>6701291564</t>
  </si>
  <si>
    <t>6701291572</t>
  </si>
  <si>
    <t>6701291634</t>
  </si>
  <si>
    <t>6701290591</t>
  </si>
  <si>
    <t>6701291658</t>
  </si>
  <si>
    <t>6701291660</t>
  </si>
  <si>
    <t>6701291696</t>
  </si>
  <si>
    <t>6701291720</t>
  </si>
  <si>
    <t>6701290695</t>
  </si>
  <si>
    <t>6701290790</t>
  </si>
  <si>
    <t>6701290791</t>
  </si>
  <si>
    <t>6701290946</t>
  </si>
  <si>
    <t>6701290975</t>
  </si>
  <si>
    <t>6701291025</t>
  </si>
  <si>
    <t>6701291864</t>
  </si>
  <si>
    <t>1475603</t>
  </si>
  <si>
    <t>JUEGO COMEDOR ANGELO LUZ 6 SILLAS</t>
  </si>
  <si>
    <t>6701291883</t>
  </si>
  <si>
    <t>6701291188</t>
  </si>
  <si>
    <t>6701291980</t>
  </si>
  <si>
    <t>1466299</t>
  </si>
  <si>
    <t>COMODA LARA 8 CAJONES BLANCO</t>
  </si>
  <si>
    <t>6701291283</t>
  </si>
  <si>
    <t>6701292038</t>
  </si>
  <si>
    <t>6701292039</t>
  </si>
  <si>
    <t>6701291288</t>
  </si>
  <si>
    <t>6701292088</t>
  </si>
  <si>
    <t>6701292123</t>
  </si>
  <si>
    <t>6701291342</t>
  </si>
  <si>
    <t>6701292189</t>
  </si>
  <si>
    <t>6701292203</t>
  </si>
  <si>
    <t>6701292205</t>
  </si>
  <si>
    <t>6701292218</t>
  </si>
  <si>
    <t>6701292250</t>
  </si>
  <si>
    <t>6701292251</t>
  </si>
  <si>
    <t>6701292266</t>
  </si>
  <si>
    <t>6701292352</t>
  </si>
  <si>
    <t>6701292387</t>
  </si>
  <si>
    <t>6701292390</t>
  </si>
  <si>
    <t>6701292393</t>
  </si>
  <si>
    <t>6701292422</t>
  </si>
  <si>
    <t>6701292451</t>
  </si>
  <si>
    <t>6701292453</t>
  </si>
  <si>
    <t>6701291344</t>
  </si>
  <si>
    <t>6701291366</t>
  </si>
  <si>
    <t>6701291368</t>
  </si>
  <si>
    <t>6701291369</t>
  </si>
  <si>
    <t>6701292518</t>
  </si>
  <si>
    <t>6701292538</t>
  </si>
  <si>
    <t>6701291377</t>
  </si>
  <si>
    <t>6701290387</t>
  </si>
  <si>
    <t>6701292593</t>
  </si>
  <si>
    <t>6701292611</t>
  </si>
  <si>
    <t>6701288527</t>
  </si>
  <si>
    <t>6701288566</t>
  </si>
  <si>
    <t>6701288641</t>
  </si>
  <si>
    <t>6701288691</t>
  </si>
  <si>
    <t>6701288802</t>
  </si>
  <si>
    <t>6701288809</t>
  </si>
  <si>
    <t>6701288822</t>
  </si>
  <si>
    <t>6701288829</t>
  </si>
  <si>
    <t>6701287929</t>
  </si>
  <si>
    <t>6701288748</t>
  </si>
  <si>
    <t>6701288855</t>
  </si>
  <si>
    <t>6701292643</t>
  </si>
  <si>
    <t>6701292664</t>
  </si>
  <si>
    <t>6701292670</t>
  </si>
  <si>
    <t>6701292678</t>
  </si>
  <si>
    <t>6701292691</t>
  </si>
  <si>
    <t>6701292733</t>
  </si>
  <si>
    <t>6701292737</t>
  </si>
  <si>
    <t>6701292746</t>
  </si>
  <si>
    <t>6701290531</t>
  </si>
  <si>
    <t>6701291541</t>
  </si>
  <si>
    <t>6701291644</t>
  </si>
  <si>
    <t>6701291752</t>
  </si>
  <si>
    <t>6701291762</t>
  </si>
  <si>
    <t>6701291768</t>
  </si>
  <si>
    <t>6701291822</t>
  </si>
  <si>
    <t>6701291836</t>
  </si>
  <si>
    <t>6701291843</t>
  </si>
  <si>
    <t>6701291894</t>
  </si>
  <si>
    <t>6701289640</t>
  </si>
  <si>
    <t>6701289757</t>
  </si>
  <si>
    <t>6701289763</t>
  </si>
  <si>
    <t>6701289772</t>
  </si>
  <si>
    <t>6701289794</t>
  </si>
  <si>
    <t>6701289799</t>
  </si>
  <si>
    <t>6701289909</t>
  </si>
  <si>
    <t>6701290295</t>
  </si>
  <si>
    <t>6701291263</t>
  </si>
  <si>
    <t>6701289619</t>
  </si>
  <si>
    <t>6701291314</t>
  </si>
  <si>
    <t>6701293134</t>
  </si>
  <si>
    <t>6701292025</t>
  </si>
  <si>
    <t>6701293191</t>
  </si>
  <si>
    <t>6701293589</t>
  </si>
  <si>
    <t>6701292476</t>
  </si>
  <si>
    <t>6701292477</t>
  </si>
  <si>
    <t>6701293706</t>
  </si>
  <si>
    <t>6701293728</t>
  </si>
  <si>
    <t>6701293731</t>
  </si>
  <si>
    <t>6701293743</t>
  </si>
  <si>
    <t>6701293746</t>
  </si>
  <si>
    <t>6701292482</t>
  </si>
  <si>
    <t>6701292500</t>
  </si>
  <si>
    <t>6701292546</t>
  </si>
  <si>
    <t>6701292557</t>
  </si>
  <si>
    <t>6701291444</t>
  </si>
  <si>
    <t>6701293879</t>
  </si>
  <si>
    <t>6701291446</t>
  </si>
  <si>
    <t>6701291488</t>
  </si>
  <si>
    <t>6701291494</t>
  </si>
  <si>
    <t>6701291528</t>
  </si>
  <si>
    <t>6701292947</t>
  </si>
  <si>
    <t>6701294148</t>
  </si>
  <si>
    <t>6701294150</t>
  </si>
  <si>
    <t>6701294153</t>
  </si>
  <si>
    <t>6701294164</t>
  </si>
  <si>
    <t>6701228964</t>
  </si>
  <si>
    <t>6701228968</t>
  </si>
  <si>
    <t>6701294371</t>
  </si>
  <si>
    <t>6701293361</t>
  </si>
  <si>
    <t>6701292071</t>
  </si>
  <si>
    <t>6701293538</t>
  </si>
  <si>
    <t>6701293554</t>
  </si>
  <si>
    <t>6701292977</t>
  </si>
  <si>
    <t>6701292986</t>
  </si>
  <si>
    <t>6701294336</t>
  </si>
  <si>
    <t>6701294358</t>
  </si>
  <si>
    <t>1410851</t>
  </si>
  <si>
    <t>RACK TV ROMA CANELA 60"</t>
  </si>
  <si>
    <t>6701292144</t>
  </si>
  <si>
    <t>6701293045</t>
  </si>
  <si>
    <t>6701294443</t>
  </si>
  <si>
    <t>6701294453</t>
  </si>
  <si>
    <t>6701294486</t>
  </si>
  <si>
    <t>1391602</t>
  </si>
  <si>
    <t>COMBO CLOSET 4P + COMODA 4C WT</t>
  </si>
  <si>
    <t>6701294498</t>
  </si>
  <si>
    <t>6701293053</t>
  </si>
  <si>
    <t>6701293054</t>
  </si>
  <si>
    <t>6701293157</t>
  </si>
  <si>
    <t>6701293612</t>
  </si>
  <si>
    <t>6701293772</t>
  </si>
  <si>
    <t>6701294405</t>
  </si>
  <si>
    <t>6701293820</t>
  </si>
  <si>
    <t>6701293918</t>
  </si>
  <si>
    <t>6701292818</t>
  </si>
  <si>
    <t>6701294139</t>
  </si>
  <si>
    <t>6701292817</t>
  </si>
  <si>
    <t>6701294215</t>
  </si>
  <si>
    <t>6701295706</t>
  </si>
  <si>
    <t>6701295726</t>
  </si>
  <si>
    <t>6701295755</t>
  </si>
  <si>
    <t>6701295760</t>
  </si>
  <si>
    <t>6701295761</t>
  </si>
  <si>
    <t>6701295417</t>
  </si>
  <si>
    <t>6701295506</t>
  </si>
  <si>
    <t>6701295511</t>
  </si>
  <si>
    <t>6701295641</t>
  </si>
  <si>
    <t>6701295694</t>
  </si>
  <si>
    <t>6701295789</t>
  </si>
  <si>
    <t>6701295801</t>
  </si>
  <si>
    <t>6701295813</t>
  </si>
  <si>
    <t>6701295820</t>
  </si>
  <si>
    <t>6701295822</t>
  </si>
  <si>
    <t>6701296035</t>
  </si>
  <si>
    <t>6701296318</t>
  </si>
  <si>
    <t>6701296568</t>
  </si>
  <si>
    <t>6701296592</t>
  </si>
  <si>
    <t>6701296819</t>
  </si>
  <si>
    <t>6701297124</t>
  </si>
  <si>
    <t>6701297125</t>
  </si>
  <si>
    <t>6701297152</t>
  </si>
  <si>
    <t>6701297153</t>
  </si>
  <si>
    <t>6701297154</t>
  </si>
  <si>
    <t>6701297205</t>
  </si>
  <si>
    <t>6701297207</t>
  </si>
  <si>
    <t>6701295356</t>
  </si>
  <si>
    <t>6701295369</t>
  </si>
  <si>
    <t>6701295576</t>
  </si>
  <si>
    <t>6701295578</t>
  </si>
  <si>
    <t>6701297302</t>
  </si>
  <si>
    <t>6701297220</t>
  </si>
  <si>
    <t>6701297300</t>
  </si>
  <si>
    <t>6701294187</t>
  </si>
  <si>
    <t>6701295598</t>
  </si>
  <si>
    <t>6701294191</t>
  </si>
  <si>
    <t>6701295653</t>
  </si>
  <si>
    <t>6701295657</t>
  </si>
  <si>
    <t>6701295661</t>
  </si>
  <si>
    <t>6701295667</t>
  </si>
  <si>
    <t>6701293919</t>
  </si>
  <si>
    <t>6701295276</t>
  </si>
  <si>
    <t>6701295297</t>
  </si>
  <si>
    <t>6701295306</t>
  </si>
  <si>
    <t>6701293957</t>
  </si>
  <si>
    <t>6701293857</t>
  </si>
  <si>
    <t>6701294408</t>
  </si>
  <si>
    <t>6701294409</t>
  </si>
  <si>
    <t>6701294896</t>
  </si>
  <si>
    <t>6701294916</t>
  </si>
  <si>
    <t>6701293792</t>
  </si>
  <si>
    <t>6701294966</t>
  </si>
  <si>
    <t>6701295004</t>
  </si>
  <si>
    <t>6701295022</t>
  </si>
  <si>
    <t>6701295026</t>
  </si>
  <si>
    <t>6701295047</t>
  </si>
  <si>
    <t>6701295048</t>
  </si>
  <si>
    <t>6701293795</t>
  </si>
  <si>
    <t>6701294724</t>
  </si>
  <si>
    <t>6701294822</t>
  </si>
  <si>
    <t>6701293674</t>
  </si>
  <si>
    <t>6701293509</t>
  </si>
  <si>
    <t>6701293569</t>
  </si>
  <si>
    <t>6701294576</t>
  </si>
  <si>
    <t>6701294605</t>
  </si>
  <si>
    <t>6701294393</t>
  </si>
  <si>
    <t>6701293582</t>
  </si>
  <si>
    <t>6701293583</t>
  </si>
  <si>
    <t>6701293028</t>
  </si>
  <si>
    <t>6701293555</t>
  </si>
  <si>
    <t>6701293565</t>
  </si>
  <si>
    <t>6701294373</t>
  </si>
  <si>
    <t>6701294635</t>
  </si>
  <si>
    <t>6701294642</t>
  </si>
  <si>
    <t>6701294643</t>
  </si>
  <si>
    <t>6701295838</t>
  </si>
  <si>
    <t>6701295841</t>
  </si>
  <si>
    <t>6701295845</t>
  </si>
  <si>
    <t>6701295852</t>
  </si>
  <si>
    <t>6701295858</t>
  </si>
  <si>
    <t>6701295861</t>
  </si>
  <si>
    <t>6701295880</t>
  </si>
  <si>
    <t>6701295890</t>
  </si>
  <si>
    <t>6701295927</t>
  </si>
  <si>
    <t>6701295952</t>
  </si>
  <si>
    <t>6701295960</t>
  </si>
  <si>
    <t>6701295974</t>
  </si>
  <si>
    <t>6701294644</t>
  </si>
  <si>
    <t>6701296069</t>
  </si>
  <si>
    <t>6701296096</t>
  </si>
  <si>
    <t>6701296099</t>
  </si>
  <si>
    <t>6701296163</t>
  </si>
  <si>
    <t>6701296178</t>
  </si>
  <si>
    <t>6701296246</t>
  </si>
  <si>
    <t>6701296273</t>
  </si>
  <si>
    <t>6701296284</t>
  </si>
  <si>
    <t>6701296287</t>
  </si>
  <si>
    <t>6701296299</t>
  </si>
  <si>
    <t>6701296303</t>
  </si>
  <si>
    <t>6701294662</t>
  </si>
  <si>
    <t>6701296344</t>
  </si>
  <si>
    <t>6701296364</t>
  </si>
  <si>
    <t>6701296366</t>
  </si>
  <si>
    <t>6701296375</t>
  </si>
  <si>
    <t>6701296505</t>
  </si>
  <si>
    <t>6701296538</t>
  </si>
  <si>
    <t>6701296539</t>
  </si>
  <si>
    <t>6701296547</t>
  </si>
  <si>
    <t>6701296550</t>
  </si>
  <si>
    <t>6701296551</t>
  </si>
  <si>
    <t>6701294694</t>
  </si>
  <si>
    <t>6701294872</t>
  </si>
  <si>
    <t>6701296704</t>
  </si>
  <si>
    <t>6701296717</t>
  </si>
  <si>
    <t>6701296736</t>
  </si>
  <si>
    <t>6701296745</t>
  </si>
  <si>
    <t>6701294885</t>
  </si>
  <si>
    <t>6701296860</t>
  </si>
  <si>
    <t>6701296866</t>
  </si>
  <si>
    <t>6701296875</t>
  </si>
  <si>
    <t>6701296892</t>
  </si>
  <si>
    <t>6701296915</t>
  </si>
  <si>
    <t>6701296920</t>
  </si>
  <si>
    <t>6701296922</t>
  </si>
  <si>
    <t>6701296941</t>
  </si>
  <si>
    <t>6701297025</t>
  </si>
  <si>
    <t>6701297104</t>
  </si>
  <si>
    <t>6701297107</t>
  </si>
  <si>
    <t>6701294940</t>
  </si>
  <si>
    <t>6701295095</t>
  </si>
  <si>
    <t>6701295128</t>
  </si>
  <si>
    <t>6701295179</t>
  </si>
  <si>
    <t>6701295239</t>
  </si>
  <si>
    <t>6701295247</t>
  </si>
  <si>
    <t>6701294097</t>
  </si>
  <si>
    <t>6701292975</t>
  </si>
  <si>
    <t>6701293291</t>
  </si>
  <si>
    <t>6701293140</t>
  </si>
  <si>
    <t>6701291326</t>
  </si>
  <si>
    <t>1390395</t>
  </si>
  <si>
    <t>VANITORIO HORTENSIA</t>
  </si>
  <si>
    <t>6701289557</t>
  </si>
  <si>
    <t>6701291476</t>
  </si>
  <si>
    <t>6701293098</t>
  </si>
  <si>
    <t>6508560195</t>
  </si>
  <si>
    <t>6701292637</t>
  </si>
  <si>
    <t>6508560600</t>
  </si>
  <si>
    <t>6701291254</t>
  </si>
  <si>
    <t>6701287682</t>
  </si>
  <si>
    <t>6701285754</t>
  </si>
  <si>
    <t>6701285747</t>
  </si>
  <si>
    <t>6701309030</t>
  </si>
  <si>
    <t>6701309037</t>
  </si>
  <si>
    <t>6701308281</t>
  </si>
  <si>
    <t>6701309746</t>
  </si>
  <si>
    <t>6701308519</t>
  </si>
  <si>
    <t>6701308801</t>
  </si>
  <si>
    <t>1386533</t>
  </si>
  <si>
    <t>COMBO MOBI WHITE 4P+6P</t>
  </si>
  <si>
    <t>6701285003</t>
  </si>
  <si>
    <t>6701285015</t>
  </si>
  <si>
    <t>6701283132</t>
  </si>
  <si>
    <t>6701282226</t>
  </si>
  <si>
    <t>6701306073</t>
  </si>
  <si>
    <t>6701308040</t>
  </si>
  <si>
    <t>6701307158</t>
  </si>
  <si>
    <t>6701307165</t>
  </si>
  <si>
    <t>6701307196</t>
  </si>
  <si>
    <t>6701306119</t>
  </si>
  <si>
    <t>6701306120</t>
  </si>
  <si>
    <t>6701308664</t>
  </si>
  <si>
    <t>6701308666</t>
  </si>
  <si>
    <t>6701308689</t>
  </si>
  <si>
    <t>6701308706</t>
  </si>
  <si>
    <t>6701308794</t>
  </si>
  <si>
    <t>6701308033</t>
  </si>
  <si>
    <t>6701308834</t>
  </si>
  <si>
    <t>6701308864</t>
  </si>
  <si>
    <t>6701306415</t>
  </si>
  <si>
    <t>6701306322</t>
  </si>
  <si>
    <t>6701306327</t>
  </si>
  <si>
    <t>6701306334</t>
  </si>
  <si>
    <t>6701307751</t>
  </si>
  <si>
    <t>6701306527</t>
  </si>
  <si>
    <t>6701307790</t>
  </si>
  <si>
    <t>6701307796</t>
  </si>
  <si>
    <t>6701306569</t>
  </si>
  <si>
    <t>6701306720</t>
  </si>
  <si>
    <t>6701306801</t>
  </si>
  <si>
    <t>6701307968</t>
  </si>
  <si>
    <t>6701309070</t>
  </si>
  <si>
    <t>6701309073</t>
  </si>
  <si>
    <t>6701309114</t>
  </si>
  <si>
    <t>6701309126</t>
  </si>
  <si>
    <t>6701308105</t>
  </si>
  <si>
    <t>6701308110</t>
  </si>
  <si>
    <t>6701308139</t>
  </si>
  <si>
    <t>6701307230</t>
  </si>
  <si>
    <t>6701307231</t>
  </si>
  <si>
    <t>6701307242</t>
  </si>
  <si>
    <t>6701308220</t>
  </si>
  <si>
    <t>6701308264</t>
  </si>
  <si>
    <t>6701307264</t>
  </si>
  <si>
    <t>6701308299</t>
  </si>
  <si>
    <t>6701308354</t>
  </si>
  <si>
    <t>6701308428</t>
  </si>
  <si>
    <t>6701309772</t>
  </si>
  <si>
    <t>6701309375</t>
  </si>
  <si>
    <t>6701308431</t>
  </si>
  <si>
    <t>6701308437</t>
  </si>
  <si>
    <t>6701308475</t>
  </si>
  <si>
    <t>6701308480</t>
  </si>
  <si>
    <t>6701308482</t>
  </si>
  <si>
    <t>6701308501</t>
  </si>
  <si>
    <t>6701309064</t>
  </si>
  <si>
    <t>6701309755</t>
  </si>
  <si>
    <t>6701297083</t>
  </si>
  <si>
    <t>6701297088</t>
  </si>
  <si>
    <t>6701297095</t>
  </si>
  <si>
    <t>6701296780</t>
  </si>
  <si>
    <t>6701296795</t>
  </si>
  <si>
    <t>6701296798</t>
  </si>
  <si>
    <t>6701296958</t>
  </si>
  <si>
    <t>6701296972</t>
  </si>
  <si>
    <t>6701296982</t>
  </si>
  <si>
    <t>6701303270</t>
  </si>
  <si>
    <t>6701303342</t>
  </si>
  <si>
    <t>6701303397</t>
  </si>
  <si>
    <t>6701303405</t>
  </si>
  <si>
    <t>6701303420</t>
  </si>
  <si>
    <t>6701303422</t>
  </si>
  <si>
    <t>6701303423</t>
  </si>
  <si>
    <t>6701303428</t>
  </si>
  <si>
    <t>6701303451</t>
  </si>
  <si>
    <t>6701303506</t>
  </si>
  <si>
    <t>6701301282</t>
  </si>
  <si>
    <t>6701302281</t>
  </si>
  <si>
    <t>6701302283</t>
  </si>
  <si>
    <t>6701302300</t>
  </si>
  <si>
    <t>6701302307</t>
  </si>
  <si>
    <t>6701302323</t>
  </si>
  <si>
    <t>6701303596</t>
  </si>
  <si>
    <t>6701302343</t>
  </si>
  <si>
    <t>6701303646</t>
  </si>
  <si>
    <t>6701303647</t>
  </si>
  <si>
    <t>6701303657</t>
  </si>
  <si>
    <t>6701303658</t>
  </si>
  <si>
    <t>6701303706</t>
  </si>
  <si>
    <t>6701303707</t>
  </si>
  <si>
    <t>6701303708</t>
  </si>
  <si>
    <t>6701303712</t>
  </si>
  <si>
    <t>6701303736</t>
  </si>
  <si>
    <t>6701303756</t>
  </si>
  <si>
    <t>6701303769</t>
  </si>
  <si>
    <t>6701302548</t>
  </si>
  <si>
    <t>6701302558</t>
  </si>
  <si>
    <t>6701302708</t>
  </si>
  <si>
    <t>6701302710</t>
  </si>
  <si>
    <t>6701303901</t>
  </si>
  <si>
    <t>6701302734</t>
  </si>
  <si>
    <t>6701303958</t>
  </si>
  <si>
    <t>6701302809</t>
  </si>
  <si>
    <t>6701304143</t>
  </si>
  <si>
    <t>6701304156</t>
  </si>
  <si>
    <t>6701304165</t>
  </si>
  <si>
    <t>6701304167</t>
  </si>
  <si>
    <t>6701304357</t>
  </si>
  <si>
    <t>6701302815</t>
  </si>
  <si>
    <t>6701304407</t>
  </si>
  <si>
    <t>6701304500</t>
  </si>
  <si>
    <t>6701302856</t>
  </si>
  <si>
    <t>6701304548</t>
  </si>
  <si>
    <t>1418270</t>
  </si>
  <si>
    <t>COMBO PEQUIM LIGHT 4P+6P</t>
  </si>
  <si>
    <t>6701304552</t>
  </si>
  <si>
    <t>6701304561</t>
  </si>
  <si>
    <t>6701304572</t>
  </si>
  <si>
    <t>6701304581</t>
  </si>
  <si>
    <t>6701302887</t>
  </si>
  <si>
    <t>6701304736</t>
  </si>
  <si>
    <t>6701304797</t>
  </si>
  <si>
    <t>6701304873</t>
  </si>
  <si>
    <t>6701304912</t>
  </si>
  <si>
    <t>6701304928</t>
  </si>
  <si>
    <t>6701304942</t>
  </si>
  <si>
    <t>6701302919</t>
  </si>
  <si>
    <t>6701303123</t>
  </si>
  <si>
    <t>6701301907</t>
  </si>
  <si>
    <t>6701301927</t>
  </si>
  <si>
    <t>6701305010</t>
  </si>
  <si>
    <t>6701302044</t>
  </si>
  <si>
    <t>6701305100</t>
  </si>
  <si>
    <t>6701302051</t>
  </si>
  <si>
    <t>6701303208</t>
  </si>
  <si>
    <t>6701302065</t>
  </si>
  <si>
    <t>6701305157</t>
  </si>
  <si>
    <t>6701305166</t>
  </si>
  <si>
    <t>6701305176</t>
  </si>
  <si>
    <t>6701305183</t>
  </si>
  <si>
    <t>6701303584</t>
  </si>
  <si>
    <t>6701303587</t>
  </si>
  <si>
    <t>6701305236</t>
  </si>
  <si>
    <t>6701305323</t>
  </si>
  <si>
    <t>6701305333</t>
  </si>
  <si>
    <t>6701305343</t>
  </si>
  <si>
    <t>6701303593</t>
  </si>
  <si>
    <t>6701305364</t>
  </si>
  <si>
    <t>6701305406</t>
  </si>
  <si>
    <t>6701303594</t>
  </si>
  <si>
    <t>6701303635</t>
  </si>
  <si>
    <t>6701303803</t>
  </si>
  <si>
    <t>6701303863</t>
  </si>
  <si>
    <t>6701303864</t>
  </si>
  <si>
    <t>6701303874</t>
  </si>
  <si>
    <t>6701303931</t>
  </si>
  <si>
    <t>6701304035</t>
  </si>
  <si>
    <t>6701304399</t>
  </si>
  <si>
    <t>6701304524</t>
  </si>
  <si>
    <t>6701304674</t>
  </si>
  <si>
    <t>6701304951</t>
  </si>
  <si>
    <t>6701304960</t>
  </si>
  <si>
    <t>6701304965</t>
  </si>
  <si>
    <t>6701304977</t>
  </si>
  <si>
    <t>6701303519</t>
  </si>
  <si>
    <t>6508570208</t>
  </si>
  <si>
    <t>ZPFC</t>
  </si>
  <si>
    <t>6701297905</t>
  </si>
  <si>
    <t>6701297908</t>
  </si>
  <si>
    <t>6701297967</t>
  </si>
  <si>
    <t>6701297980</t>
  </si>
  <si>
    <t>6701298042</t>
  </si>
  <si>
    <t>6701298043</t>
  </si>
  <si>
    <t>6701298653</t>
  </si>
  <si>
    <t>6701298053</t>
  </si>
  <si>
    <t>6701298054</t>
  </si>
  <si>
    <t>6701298126</t>
  </si>
  <si>
    <t>6701298129</t>
  </si>
  <si>
    <t>6701298699</t>
  </si>
  <si>
    <t>6701298701</t>
  </si>
  <si>
    <t>6701298152</t>
  </si>
  <si>
    <t>6701298823</t>
  </si>
  <si>
    <t>6701298841</t>
  </si>
  <si>
    <t>6701298858</t>
  </si>
  <si>
    <t>6701298935</t>
  </si>
  <si>
    <t>6701298192</t>
  </si>
  <si>
    <t>6701298205</t>
  </si>
  <si>
    <t>6701298214</t>
  </si>
  <si>
    <t>6701299139</t>
  </si>
  <si>
    <t>6701299181</t>
  </si>
  <si>
    <t>6701299205</t>
  </si>
  <si>
    <t>6701299213</t>
  </si>
  <si>
    <t>6701299296</t>
  </si>
  <si>
    <t>6701299297</t>
  </si>
  <si>
    <t>6701298260</t>
  </si>
  <si>
    <t>6701299325</t>
  </si>
  <si>
    <t>6701298274</t>
  </si>
  <si>
    <t>6701298398</t>
  </si>
  <si>
    <t>6701299397</t>
  </si>
  <si>
    <t>6701299453</t>
  </si>
  <si>
    <t>6701298465</t>
  </si>
  <si>
    <t>6701299528</t>
  </si>
  <si>
    <t>6701298497</t>
  </si>
  <si>
    <t>6701298504</t>
  </si>
  <si>
    <t>6701297499</t>
  </si>
  <si>
    <t>6701299561</t>
  </si>
  <si>
    <t>6701297871</t>
  </si>
  <si>
    <t>6701298560</t>
  </si>
  <si>
    <t>6701299691</t>
  </si>
  <si>
    <t>6701299693</t>
  </si>
  <si>
    <t>6701299700</t>
  </si>
  <si>
    <t>6701298561</t>
  </si>
  <si>
    <t>6701299789</t>
  </si>
  <si>
    <t>6701299797</t>
  </si>
  <si>
    <t>6701298563</t>
  </si>
  <si>
    <t>6701299878</t>
  </si>
  <si>
    <t>6701299885</t>
  </si>
  <si>
    <t>6701298577</t>
  </si>
  <si>
    <t>6701298583</t>
  </si>
  <si>
    <t>6701299946</t>
  </si>
  <si>
    <t>6701300004</t>
  </si>
  <si>
    <t>6701300034</t>
  </si>
  <si>
    <t>6701300036</t>
  </si>
  <si>
    <t>6701300065</t>
  </si>
  <si>
    <t>6701298658</t>
  </si>
  <si>
    <t>6701298659</t>
  </si>
  <si>
    <t>6701298660</t>
  </si>
  <si>
    <t>6701300156</t>
  </si>
  <si>
    <t>6701300255</t>
  </si>
  <si>
    <t>6701300276</t>
  </si>
  <si>
    <t>6701298678</t>
  </si>
  <si>
    <t>6701298791</t>
  </si>
  <si>
    <t>6701300369</t>
  </si>
  <si>
    <t>6701298943</t>
  </si>
  <si>
    <t>6701300573</t>
  </si>
  <si>
    <t>6701300579</t>
  </si>
  <si>
    <t>6701299026</t>
  </si>
  <si>
    <t>6701300690</t>
  </si>
  <si>
    <t>6701300697</t>
  </si>
  <si>
    <t>6701300771</t>
  </si>
  <si>
    <t>6701300778</t>
  </si>
  <si>
    <t>6701299056</t>
  </si>
  <si>
    <t>6701299308</t>
  </si>
  <si>
    <t>6701299341</t>
  </si>
  <si>
    <t>6701298519</t>
  </si>
  <si>
    <t>6701298520</t>
  </si>
  <si>
    <t>6701300890</t>
  </si>
  <si>
    <t>6701301002</t>
  </si>
  <si>
    <t>6701301021</t>
  </si>
  <si>
    <t>6701301061</t>
  </si>
  <si>
    <t>6701301062</t>
  </si>
  <si>
    <t>6701301105</t>
  </si>
  <si>
    <t>6701301117</t>
  </si>
  <si>
    <t>6701301132</t>
  </si>
  <si>
    <t>6701301194</t>
  </si>
  <si>
    <t>6701301201</t>
  </si>
  <si>
    <t>6701301236</t>
  </si>
  <si>
    <t>6701298559</t>
  </si>
  <si>
    <t>6701299758</t>
  </si>
  <si>
    <t>6701299871</t>
  </si>
  <si>
    <t>6701301316</t>
  </si>
  <si>
    <t>6701299920</t>
  </si>
  <si>
    <t>6701299927</t>
  </si>
  <si>
    <t>6701300127</t>
  </si>
  <si>
    <t>6701300129</t>
  </si>
  <si>
    <t>6701301415</t>
  </si>
  <si>
    <t>6701301416</t>
  </si>
  <si>
    <t>6701301423</t>
  </si>
  <si>
    <t>6701301433</t>
  </si>
  <si>
    <t>6701301434</t>
  </si>
  <si>
    <t>6701300139</t>
  </si>
  <si>
    <t>6701301481</t>
  </si>
  <si>
    <t>6701301484</t>
  </si>
  <si>
    <t>6701301488</t>
  </si>
  <si>
    <t>6701301490</t>
  </si>
  <si>
    <t>6701300290</t>
  </si>
  <si>
    <t>6701300294</t>
  </si>
  <si>
    <t>6701300428</t>
  </si>
  <si>
    <t>6701300648</t>
  </si>
  <si>
    <t>6701300787</t>
  </si>
  <si>
    <t>6701300788</t>
  </si>
  <si>
    <t>6701300798</t>
  </si>
  <si>
    <t>6701299345</t>
  </si>
  <si>
    <t>6701301631</t>
  </si>
  <si>
    <t>6701301694</t>
  </si>
  <si>
    <t>6701299490</t>
  </si>
  <si>
    <t>6701301791</t>
  </si>
  <si>
    <t>6701301798</t>
  </si>
  <si>
    <t>6701299550</t>
  </si>
  <si>
    <t>6701301864</t>
  </si>
  <si>
    <t>6701299555</t>
  </si>
  <si>
    <t>6701299559</t>
  </si>
  <si>
    <t>6701299612</t>
  </si>
  <si>
    <t>6701299647</t>
  </si>
  <si>
    <t>6701301283</t>
  </si>
  <si>
    <t>6701302084</t>
  </si>
  <si>
    <t>6701302157</t>
  </si>
  <si>
    <t>6701302158</t>
  </si>
  <si>
    <t>6701302185</t>
  </si>
  <si>
    <t>6701302224</t>
  </si>
  <si>
    <t>6701302229</t>
  </si>
  <si>
    <t>6701302232</t>
  </si>
  <si>
    <t>6701302257</t>
  </si>
  <si>
    <t>6701302268</t>
  </si>
  <si>
    <t>6701301330</t>
  </si>
  <si>
    <t>6701301339</t>
  </si>
  <si>
    <t>6701301404</t>
  </si>
  <si>
    <t>6701301405</t>
  </si>
  <si>
    <t>6701301451</t>
  </si>
  <si>
    <t>6701301533</t>
  </si>
  <si>
    <t>6701302413</t>
  </si>
  <si>
    <t>6701302445</t>
  </si>
  <si>
    <t>6701302446</t>
  </si>
  <si>
    <t>6701302447</t>
  </si>
  <si>
    <t>6701302542</t>
  </si>
  <si>
    <t>6701302545</t>
  </si>
  <si>
    <t>6701301581</t>
  </si>
  <si>
    <t>6701301601</t>
  </si>
  <si>
    <t>6701302628</t>
  </si>
  <si>
    <t>6701302629</t>
  </si>
  <si>
    <t>6701302632</t>
  </si>
  <si>
    <t>6701302634</t>
  </si>
  <si>
    <t>6701302652</t>
  </si>
  <si>
    <t>1466292</t>
  </si>
  <si>
    <t>CLOSET OPUS 6 PUERTAS BLANCO</t>
  </si>
  <si>
    <t>6701302702</t>
  </si>
  <si>
    <t>6701301606</t>
  </si>
  <si>
    <t>6701301608</t>
  </si>
  <si>
    <t>6701302718</t>
  </si>
  <si>
    <t>6701301609</t>
  </si>
  <si>
    <t>6701302758</t>
  </si>
  <si>
    <t>6701302789</t>
  </si>
  <si>
    <t>6701302790</t>
  </si>
  <si>
    <t>6701302793</t>
  </si>
  <si>
    <t>6701301615</t>
  </si>
  <si>
    <t>6701301622</t>
  </si>
  <si>
    <t>6701300856</t>
  </si>
  <si>
    <t>6701302879</t>
  </si>
  <si>
    <t>6701301711</t>
  </si>
  <si>
    <t>6701301828</t>
  </si>
  <si>
    <t>6701302967</t>
  </si>
  <si>
    <t>6701303007</t>
  </si>
  <si>
    <t>6701303047</t>
  </si>
  <si>
    <t>1418264</t>
  </si>
  <si>
    <t>COMBO PEQUIM LIGHT 3P+6P</t>
  </si>
  <si>
    <t>6701303050</t>
  </si>
  <si>
    <t>6701303070</t>
  </si>
  <si>
    <t>6701303073</t>
  </si>
  <si>
    <t>6701300863</t>
  </si>
  <si>
    <t>6701303146</t>
  </si>
  <si>
    <t>6701303153</t>
  </si>
  <si>
    <t>6701303160</t>
  </si>
  <si>
    <t>6508582865</t>
  </si>
  <si>
    <t>6701303539</t>
  </si>
  <si>
    <t>6701305204</t>
  </si>
  <si>
    <t>6701305351</t>
  </si>
  <si>
    <t>6701305416</t>
  </si>
  <si>
    <t>6701305459</t>
  </si>
  <si>
    <t>1418421</t>
  </si>
  <si>
    <t>COMBO PEQUIM DARK 3P+4P</t>
  </si>
  <si>
    <t>6701305489</t>
  </si>
  <si>
    <t>6701305492</t>
  </si>
  <si>
    <t>6701305528</t>
  </si>
  <si>
    <t>6701297371</t>
  </si>
  <si>
    <t>6701297386</t>
  </si>
  <si>
    <t>6701297419</t>
  </si>
  <si>
    <t>6701297422</t>
  </si>
  <si>
    <t>6701297439</t>
  </si>
  <si>
    <t>6701297242</t>
  </si>
  <si>
    <t>6701297247</t>
  </si>
  <si>
    <t>6701297260</t>
  </si>
  <si>
    <t>6701297262</t>
  </si>
  <si>
    <t>6701297291</t>
  </si>
  <si>
    <t>6701298490</t>
  </si>
  <si>
    <t>6701297330</t>
  </si>
  <si>
    <t>6701298414</t>
  </si>
  <si>
    <t>6701297622</t>
  </si>
  <si>
    <t>6701297666</t>
  </si>
  <si>
    <t>6701297741</t>
  </si>
  <si>
    <t>6701297818</t>
  </si>
  <si>
    <t>6701297823</t>
  </si>
  <si>
    <t>6701297824</t>
  </si>
  <si>
    <t>6701297828</t>
  </si>
  <si>
    <t>6701297834</t>
  </si>
  <si>
    <t>6508570209</t>
  </si>
  <si>
    <t>6701297927</t>
  </si>
  <si>
    <t>6701297940</t>
  </si>
  <si>
    <t>6508583512</t>
  </si>
  <si>
    <t>6701298020</t>
  </si>
  <si>
    <t>6508583515</t>
  </si>
  <si>
    <t>6508583517</t>
  </si>
  <si>
    <t>6701298115</t>
  </si>
  <si>
    <t>6701298122</t>
  </si>
  <si>
    <t>6508584612</t>
  </si>
  <si>
    <t>6508584613</t>
  </si>
  <si>
    <t>6701298177</t>
  </si>
  <si>
    <t>6701296748</t>
  </si>
  <si>
    <t>6701296760</t>
  </si>
  <si>
    <t>6701298256</t>
  </si>
  <si>
    <t>6701297178</t>
  </si>
  <si>
    <t>6701297193</t>
  </si>
  <si>
    <t>6701305036</t>
  </si>
  <si>
    <t>6701305126</t>
  </si>
  <si>
    <t>6701305132</t>
  </si>
  <si>
    <t>6701305141</t>
  </si>
  <si>
    <t>6701305199</t>
  </si>
  <si>
    <t>6701307261</t>
  </si>
  <si>
    <t>6701306289</t>
  </si>
  <si>
    <t>6701306370</t>
  </si>
  <si>
    <t>6701306371</t>
  </si>
  <si>
    <t>6701307351</t>
  </si>
  <si>
    <t>6701306382</t>
  </si>
  <si>
    <t>6701306452</t>
  </si>
  <si>
    <t>147418400</t>
  </si>
  <si>
    <t>6701307405</t>
  </si>
  <si>
    <t>6701306486</t>
  </si>
  <si>
    <t>6701306490</t>
  </si>
  <si>
    <t>6701306491</t>
  </si>
  <si>
    <t>6701307613</t>
  </si>
  <si>
    <t>6701307628</t>
  </si>
  <si>
    <t>147666500</t>
  </si>
  <si>
    <t>6701307682</t>
  </si>
  <si>
    <t>6701306139</t>
  </si>
  <si>
    <t>6701306170</t>
  </si>
  <si>
    <t>6701306207</t>
  </si>
  <si>
    <t>6701305959</t>
  </si>
  <si>
    <t>6701305968</t>
  </si>
  <si>
    <t>6701305979</t>
  </si>
  <si>
    <t>6701305980</t>
  </si>
  <si>
    <t>6701305981</t>
  </si>
  <si>
    <t>6701306006</t>
  </si>
  <si>
    <t>6701306026</t>
  </si>
  <si>
    <t>6701306045</t>
  </si>
  <si>
    <t>6701306056</t>
  </si>
  <si>
    <t>6701306804</t>
  </si>
  <si>
    <t>6701306833</t>
  </si>
  <si>
    <t>6701306838</t>
  </si>
  <si>
    <t>6701306920</t>
  </si>
  <si>
    <t>6701306954</t>
  </si>
  <si>
    <t>6701307128</t>
  </si>
  <si>
    <t>6701306126</t>
  </si>
  <si>
    <t>6701308189</t>
  </si>
  <si>
    <t>6701308191</t>
  </si>
  <si>
    <t>6701308195</t>
  </si>
  <si>
    <t>6701306134</t>
  </si>
  <si>
    <t>6701308258</t>
  </si>
  <si>
    <t>6701306222</t>
  </si>
  <si>
    <t>6701307286</t>
  </si>
  <si>
    <t>6701307295</t>
  </si>
  <si>
    <t>6701307363</t>
  </si>
  <si>
    <t>6701308362</t>
  </si>
  <si>
    <t>6701308398</t>
  </si>
  <si>
    <t>6701307375</t>
  </si>
  <si>
    <t>6701307437</t>
  </si>
  <si>
    <t>6701307445</t>
  </si>
  <si>
    <t>6701308458</t>
  </si>
  <si>
    <t>6701308462</t>
  </si>
  <si>
    <t>6701307567</t>
  </si>
  <si>
    <t>6701307775</t>
  </si>
  <si>
    <t>6701307843</t>
  </si>
  <si>
    <t>6701307848</t>
  </si>
  <si>
    <t>6701307955</t>
  </si>
  <si>
    <t>6701308606</t>
  </si>
  <si>
    <t>1357059</t>
  </si>
  <si>
    <t>COMBO CLOSET 6P + 4P CASTRO</t>
  </si>
  <si>
    <t>6701308617</t>
  </si>
  <si>
    <t>6701308625</t>
  </si>
  <si>
    <t>6701308636</t>
  </si>
  <si>
    <t>6701306468</t>
  </si>
  <si>
    <t>6701306470</t>
  </si>
  <si>
    <t>6701306473</t>
  </si>
  <si>
    <t>6701305691</t>
  </si>
  <si>
    <t>6701305698</t>
  </si>
  <si>
    <t>6701305702</t>
  </si>
  <si>
    <t>6701305728</t>
  </si>
  <si>
    <t>6701306553</t>
  </si>
  <si>
    <t>6701306554</t>
  </si>
  <si>
    <t>6701306555</t>
  </si>
  <si>
    <t>6701305752</t>
  </si>
  <si>
    <t>6701306599</t>
  </si>
  <si>
    <t>6701306603</t>
  </si>
  <si>
    <t>6701306647</t>
  </si>
  <si>
    <t>6701306686</t>
  </si>
  <si>
    <t>6701305875</t>
  </si>
  <si>
    <t>6701306728</t>
  </si>
  <si>
    <t>6701306730</t>
  </si>
  <si>
    <t>6701305906</t>
  </si>
  <si>
    <t>6701305908</t>
  </si>
  <si>
    <t>6701306827</t>
  </si>
  <si>
    <t>1391600</t>
  </si>
  <si>
    <t>COMBO CLOSET 4P+COMODA DOB GRAP</t>
  </si>
  <si>
    <t>6701305936</t>
  </si>
  <si>
    <t>6701306059</t>
  </si>
  <si>
    <t>6701306893</t>
  </si>
  <si>
    <t>6701306898</t>
  </si>
  <si>
    <t>6701306062</t>
  </si>
  <si>
    <t>6701306933</t>
  </si>
  <si>
    <t>6701306105</t>
  </si>
  <si>
    <t>6701306977</t>
  </si>
  <si>
    <t>6701307014</t>
  </si>
  <si>
    <t>6701307035</t>
  </si>
  <si>
    <t>6701307036</t>
  </si>
  <si>
    <t>6701307048</t>
  </si>
  <si>
    <t>6701306116</t>
  </si>
  <si>
    <t>6701305918</t>
  </si>
  <si>
    <t>6701305741</t>
  </si>
  <si>
    <t>6701305742</t>
  </si>
  <si>
    <t>6701305764</t>
  </si>
  <si>
    <t>6701305766</t>
  </si>
  <si>
    <t>6701305769</t>
  </si>
  <si>
    <t>6701305771</t>
  </si>
  <si>
    <t>6701305782</t>
  </si>
  <si>
    <t>6701305788</t>
  </si>
  <si>
    <t>6701305801</t>
  </si>
  <si>
    <t>6701305812</t>
  </si>
  <si>
    <t>6701304879</t>
  </si>
  <si>
    <t>6701305546</t>
  </si>
  <si>
    <t>6701307157</t>
  </si>
  <si>
    <t>6701308653</t>
  </si>
  <si>
    <t>6701307750</t>
  </si>
  <si>
    <t>6701301262</t>
  </si>
  <si>
    <t>6701309888</t>
  </si>
  <si>
    <t>6701312010</t>
  </si>
  <si>
    <t>6701312011</t>
  </si>
  <si>
    <t>6701309889</t>
  </si>
  <si>
    <t>6701312048</t>
  </si>
  <si>
    <t>6701312131</t>
  </si>
  <si>
    <t>6701312401</t>
  </si>
  <si>
    <t>6701312404</t>
  </si>
  <si>
    <t>6701310014</t>
  </si>
  <si>
    <t>6701310016</t>
  </si>
  <si>
    <t>6701310019</t>
  </si>
  <si>
    <t>6701310025</t>
  </si>
  <si>
    <t>6701310201</t>
  </si>
  <si>
    <t>6701310401</t>
  </si>
  <si>
    <t>6701310483</t>
  </si>
  <si>
    <t>6701310494</t>
  </si>
  <si>
    <t>6701310758</t>
  </si>
  <si>
    <t>6701310759</t>
  </si>
  <si>
    <t>6701310824</t>
  </si>
  <si>
    <t>6701311051</t>
  </si>
  <si>
    <t>6701311243</t>
  </si>
  <si>
    <t>6701311246</t>
  </si>
  <si>
    <t>6701311329</t>
  </si>
  <si>
    <t>6701311557</t>
  </si>
  <si>
    <t>6701309676</t>
  </si>
  <si>
    <t>6701309701</t>
  </si>
  <si>
    <t>6701311889</t>
  </si>
  <si>
    <t>6701311891</t>
  </si>
  <si>
    <t>6701312021</t>
  </si>
  <si>
    <t>6701311611</t>
  </si>
  <si>
    <t>6701311726</t>
  </si>
  <si>
    <t>6701311811</t>
  </si>
  <si>
    <t>6701309162</t>
  </si>
  <si>
    <t>6701309172</t>
  </si>
  <si>
    <t>6701310890</t>
  </si>
  <si>
    <t>6701310910</t>
  </si>
  <si>
    <t>6701310912</t>
  </si>
  <si>
    <t>6701310914</t>
  </si>
  <si>
    <t>6701310925</t>
  </si>
  <si>
    <t>6701310953</t>
  </si>
  <si>
    <t>6701311013</t>
  </si>
  <si>
    <t>6701311024</t>
  </si>
  <si>
    <t>6701311029</t>
  </si>
  <si>
    <t>6701311037</t>
  </si>
  <si>
    <t>6701311043</t>
  </si>
  <si>
    <t>1391601</t>
  </si>
  <si>
    <t>COMBO CLOSET 6P + COMODA 4C WT</t>
  </si>
  <si>
    <t>6701309210</t>
  </si>
  <si>
    <t>6701311073</t>
  </si>
  <si>
    <t>6701311123</t>
  </si>
  <si>
    <t>6701311129</t>
  </si>
  <si>
    <t>6701311145</t>
  </si>
  <si>
    <t>6701311174</t>
  </si>
  <si>
    <t>6701311208</t>
  </si>
  <si>
    <t>6701311220</t>
  </si>
  <si>
    <t>6701309238</t>
  </si>
  <si>
    <t>6701309607</t>
  </si>
  <si>
    <t>6701311266</t>
  </si>
  <si>
    <t>6701309638</t>
  </si>
  <si>
    <t>6701311441</t>
  </si>
  <si>
    <t>6701311443</t>
  </si>
  <si>
    <t>6701311446</t>
  </si>
  <si>
    <t>6701311490</t>
  </si>
  <si>
    <t>6701311497</t>
  </si>
  <si>
    <t>6701311498</t>
  </si>
  <si>
    <t>6701311534</t>
  </si>
  <si>
    <t>6701309642</t>
  </si>
  <si>
    <t>6701311561</t>
  </si>
  <si>
    <t>6701311576</t>
  </si>
  <si>
    <t>6701311584</t>
  </si>
  <si>
    <t>6701311588</t>
  </si>
  <si>
    <t>6701311601</t>
  </si>
  <si>
    <t>6701309656</t>
  </si>
  <si>
    <t>6701311648</t>
  </si>
  <si>
    <t>6701311695</t>
  </si>
  <si>
    <t>6701310085</t>
  </si>
  <si>
    <t>6701310124</t>
  </si>
  <si>
    <t>6701310129</t>
  </si>
  <si>
    <t>6701310135</t>
  </si>
  <si>
    <t>6701310162</t>
  </si>
  <si>
    <t>6701310171</t>
  </si>
  <si>
    <t>6701309911</t>
  </si>
  <si>
    <t>6701309934</t>
  </si>
  <si>
    <t>6701309935</t>
  </si>
  <si>
    <t>6701309978</t>
  </si>
  <si>
    <t>6701309431</t>
  </si>
  <si>
    <t>6701309566</t>
  </si>
  <si>
    <t>6701309573</t>
  </si>
  <si>
    <t>6701309596</t>
  </si>
  <si>
    <t>6701309598</t>
  </si>
  <si>
    <t>6701309832</t>
  </si>
  <si>
    <t>6701309834</t>
  </si>
  <si>
    <t>6701309860</t>
  </si>
  <si>
    <t>6701309867</t>
  </si>
  <si>
    <t>6701309288</t>
  </si>
  <si>
    <t>6701307970</t>
  </si>
  <si>
    <t>6701308879</t>
  </si>
  <si>
    <t>6701308092</t>
  </si>
  <si>
    <t>6701308095</t>
  </si>
  <si>
    <t>6701286319</t>
  </si>
  <si>
    <t>6701310412</t>
  </si>
  <si>
    <t>6701310418</t>
  </si>
  <si>
    <t>6701310421</t>
  </si>
  <si>
    <t>6701310422</t>
  </si>
  <si>
    <t>6701310449</t>
  </si>
  <si>
    <t>6701310464</t>
  </si>
  <si>
    <t>6701310480</t>
  </si>
  <si>
    <t>6701310235</t>
  </si>
  <si>
    <t>6701310239</t>
  </si>
  <si>
    <t>6701310243</t>
  </si>
  <si>
    <t>6701310244</t>
  </si>
  <si>
    <t>6701310252</t>
  </si>
  <si>
    <t>6701310253</t>
  </si>
  <si>
    <t>6701310261</t>
  </si>
  <si>
    <t>6701310277</t>
  </si>
  <si>
    <t>6701310309</t>
  </si>
  <si>
    <t>6701310315</t>
  </si>
  <si>
    <t>6701310360</t>
  </si>
  <si>
    <t>6701310380</t>
  </si>
  <si>
    <t>6701310381</t>
  </si>
  <si>
    <t>6701285371</t>
  </si>
  <si>
    <t>6701311868</t>
  </si>
  <si>
    <t>6701311887</t>
  </si>
  <si>
    <t>6701311730</t>
  </si>
  <si>
    <t>6701311734</t>
  </si>
  <si>
    <t>6701310566</t>
  </si>
  <si>
    <t>6701310610</t>
  </si>
  <si>
    <t>6701310692</t>
  </si>
  <si>
    <t>6701310726</t>
  </si>
  <si>
    <t>6701310744</t>
  </si>
  <si>
    <t>6701287755</t>
  </si>
  <si>
    <t>6701312380</t>
  </si>
  <si>
    <t>6701312425</t>
  </si>
  <si>
    <t>6701312440</t>
  </si>
  <si>
    <t>6701312447</t>
  </si>
  <si>
    <t>6701312455</t>
  </si>
  <si>
    <t>6701311957</t>
  </si>
  <si>
    <t>6701311978</t>
  </si>
  <si>
    <t>6701312143</t>
  </si>
  <si>
    <t>6701312151</t>
  </si>
  <si>
    <t>6701312334</t>
  </si>
  <si>
    <t>6701313284</t>
  </si>
  <si>
    <t>6701313293</t>
  </si>
  <si>
    <t>6701313078</t>
  </si>
  <si>
    <t>6701313133</t>
  </si>
  <si>
    <t>6701313139</t>
  </si>
  <si>
    <t>6701313175</t>
  </si>
  <si>
    <t>6701313178</t>
  </si>
  <si>
    <t>6701313568</t>
  </si>
  <si>
    <t>6701313617</t>
  </si>
  <si>
    <t>6701313629</t>
  </si>
  <si>
    <t>6701313674</t>
  </si>
  <si>
    <t>6701313687</t>
  </si>
  <si>
    <t>6701313702</t>
  </si>
  <si>
    <t>6701313706</t>
  </si>
  <si>
    <t>6701313750</t>
  </si>
  <si>
    <t>6701312498</t>
  </si>
  <si>
    <t>6701312515</t>
  </si>
  <si>
    <t>6701312524</t>
  </si>
  <si>
    <t>6701312556</t>
  </si>
  <si>
    <t>6701312558</t>
  </si>
  <si>
    <t>6701312669</t>
  </si>
  <si>
    <t>6701312716</t>
  </si>
  <si>
    <t>6701312736</t>
  </si>
  <si>
    <t>6701312740</t>
  </si>
  <si>
    <t>6701312858</t>
  </si>
  <si>
    <t>6701312866</t>
  </si>
  <si>
    <t>6701312883</t>
  </si>
  <si>
    <t>6701312885</t>
  </si>
  <si>
    <t>6701312964</t>
  </si>
  <si>
    <t>6701312977</t>
  </si>
  <si>
    <t>6701312354</t>
  </si>
  <si>
    <t>6701314292</t>
  </si>
  <si>
    <t>6701314322</t>
  </si>
  <si>
    <t>6701314329</t>
  </si>
  <si>
    <t>6701314337</t>
  </si>
  <si>
    <t>6701314348</t>
  </si>
  <si>
    <t>6701312475</t>
  </si>
  <si>
    <t>6701313021</t>
  </si>
  <si>
    <t>6701314408</t>
  </si>
  <si>
    <t>6701314425</t>
  </si>
  <si>
    <t>6701314448</t>
  </si>
  <si>
    <t>6701314489</t>
  </si>
  <si>
    <t>6701314490</t>
  </si>
  <si>
    <t>6701314494</t>
  </si>
  <si>
    <t>6701314498</t>
  </si>
  <si>
    <t>6701314503</t>
  </si>
  <si>
    <t>6701314546</t>
  </si>
  <si>
    <t>6701314553</t>
  </si>
  <si>
    <t>6701313261</t>
  </si>
  <si>
    <t>6701313319</t>
  </si>
  <si>
    <t>6701313327</t>
  </si>
  <si>
    <t>6701314609</t>
  </si>
  <si>
    <t>6701314640</t>
  </si>
  <si>
    <t>6701314645</t>
  </si>
  <si>
    <t>6701314675</t>
  </si>
  <si>
    <t>6701314676</t>
  </si>
  <si>
    <t>6701314680</t>
  </si>
  <si>
    <t>6701314779</t>
  </si>
  <si>
    <t>6701314782</t>
  </si>
  <si>
    <t>6701314788</t>
  </si>
  <si>
    <t>6701314815</t>
  </si>
  <si>
    <t>6701314828</t>
  </si>
  <si>
    <t>6701314885</t>
  </si>
  <si>
    <t>6701314912</t>
  </si>
  <si>
    <t>6701314930</t>
  </si>
  <si>
    <t>6701313343</t>
  </si>
  <si>
    <t>6701314969</t>
  </si>
  <si>
    <t>6701314988</t>
  </si>
  <si>
    <t>6701313352</t>
  </si>
  <si>
    <t>6701313468</t>
  </si>
  <si>
    <t>6701313479</t>
  </si>
  <si>
    <t>6701313528</t>
  </si>
  <si>
    <t>6701315115</t>
  </si>
  <si>
    <t>6701315118</t>
  </si>
  <si>
    <t>6701315152</t>
  </si>
  <si>
    <t>6701315155</t>
  </si>
  <si>
    <t>6701313532</t>
  </si>
  <si>
    <t>6701315193</t>
  </si>
  <si>
    <t>6701315200</t>
  </si>
  <si>
    <t>6701315202</t>
  </si>
  <si>
    <t>6701315213</t>
  </si>
  <si>
    <t>6701315255</t>
  </si>
  <si>
    <t>6701315258</t>
  </si>
  <si>
    <t>6701315259</t>
  </si>
  <si>
    <t>6701329402</t>
  </si>
  <si>
    <t>6701329413</t>
  </si>
  <si>
    <t>6701329451</t>
  </si>
  <si>
    <t>6701327696</t>
  </si>
  <si>
    <t>6701327884</t>
  </si>
  <si>
    <t>6701327911</t>
  </si>
  <si>
    <t>6701329533</t>
  </si>
  <si>
    <t>6701327920</t>
  </si>
  <si>
    <t>6701329578</t>
  </si>
  <si>
    <t>6701329628</t>
  </si>
  <si>
    <t>6701327921</t>
  </si>
  <si>
    <t>6701327923</t>
  </si>
  <si>
    <t>6701329709</t>
  </si>
  <si>
    <t>6701329731</t>
  </si>
  <si>
    <t>6701329783</t>
  </si>
  <si>
    <t>6701329852</t>
  </si>
  <si>
    <t>6701329875</t>
  </si>
  <si>
    <t>6701326434</t>
  </si>
  <si>
    <t>6701329903</t>
  </si>
  <si>
    <t>6701329916</t>
  </si>
  <si>
    <t>6701329918</t>
  </si>
  <si>
    <t>6701329934</t>
  </si>
  <si>
    <t>6701329935</t>
  </si>
  <si>
    <t>6701326533</t>
  </si>
  <si>
    <t>6701326551</t>
  </si>
  <si>
    <t>6701326593</t>
  </si>
  <si>
    <t>6701330086</t>
  </si>
  <si>
    <t>6701330121</t>
  </si>
  <si>
    <t>6701328376</t>
  </si>
  <si>
    <t>6701330225</t>
  </si>
  <si>
    <t>6701330232</t>
  </si>
  <si>
    <t>6701330297</t>
  </si>
  <si>
    <t>6701328537</t>
  </si>
  <si>
    <t>6701330470</t>
  </si>
  <si>
    <t>6701330564</t>
  </si>
  <si>
    <t>6701330595</t>
  </si>
  <si>
    <t>6701330603</t>
  </si>
  <si>
    <t>6701330638</t>
  </si>
  <si>
    <t>6701330642</t>
  </si>
  <si>
    <t>6701330663</t>
  </si>
  <si>
    <t>6701330669</t>
  </si>
  <si>
    <t>6701328620</t>
  </si>
  <si>
    <t>6701328644</t>
  </si>
  <si>
    <t>6701328874</t>
  </si>
  <si>
    <t>6701330765</t>
  </si>
  <si>
    <t>6701328896</t>
  </si>
  <si>
    <t>6701329296</t>
  </si>
  <si>
    <t>6701329342</t>
  </si>
  <si>
    <t>6701329346</t>
  </si>
  <si>
    <t>6701329362</t>
  </si>
  <si>
    <t>6701330931</t>
  </si>
  <si>
    <t>6701330954</t>
  </si>
  <si>
    <t>6701330996</t>
  </si>
  <si>
    <t>6701331007</t>
  </si>
  <si>
    <t>6701331066</t>
  </si>
  <si>
    <t>6701331071</t>
  </si>
  <si>
    <t>6701331074</t>
  </si>
  <si>
    <t>6701331080</t>
  </si>
  <si>
    <t>6701331097</t>
  </si>
  <si>
    <t>6701331131</t>
  </si>
  <si>
    <t>6701331180</t>
  </si>
  <si>
    <t>6701331185</t>
  </si>
  <si>
    <t>6701329472</t>
  </si>
  <si>
    <t>1485016</t>
  </si>
  <si>
    <t>HOME TV ENZO 70" CAFE 2 PUERTAS</t>
  </si>
  <si>
    <t>6701329504</t>
  </si>
  <si>
    <t>6701329511</t>
  </si>
  <si>
    <t>6701329549</t>
  </si>
  <si>
    <t>6701329639</t>
  </si>
  <si>
    <t>6701331383</t>
  </si>
  <si>
    <t>6701331393</t>
  </si>
  <si>
    <t>6701331410</t>
  </si>
  <si>
    <t>6701331411</t>
  </si>
  <si>
    <t>6701331440</t>
  </si>
  <si>
    <t>6701329659</t>
  </si>
  <si>
    <t>6701329888</t>
  </si>
  <si>
    <t>6701328153</t>
  </si>
  <si>
    <t>6701328274</t>
  </si>
  <si>
    <t>6701329963</t>
  </si>
  <si>
    <t>6701329978</t>
  </si>
  <si>
    <t>6701328299</t>
  </si>
  <si>
    <t>6701328375</t>
  </si>
  <si>
    <t>6701331667</t>
  </si>
  <si>
    <t>6701331766</t>
  </si>
  <si>
    <t>6701331800</t>
  </si>
  <si>
    <t>6701331811</t>
  </si>
  <si>
    <t>6701330312</t>
  </si>
  <si>
    <t>6701330700</t>
  </si>
  <si>
    <t>6701330729</t>
  </si>
  <si>
    <t>6701331895</t>
  </si>
  <si>
    <t>6701331907</t>
  </si>
  <si>
    <t>1485029</t>
  </si>
  <si>
    <t>PANEL TV TRENTON 70" CAFE 1 PUERTA</t>
  </si>
  <si>
    <t>6701331923</t>
  </si>
  <si>
    <t>6701331929</t>
  </si>
  <si>
    <t>6701331939</t>
  </si>
  <si>
    <t>6701331978</t>
  </si>
  <si>
    <t>6701332016</t>
  </si>
  <si>
    <t>6701330735</t>
  </si>
  <si>
    <t>6701330786</t>
  </si>
  <si>
    <t>6701330804</t>
  </si>
  <si>
    <t>6701332207</t>
  </si>
  <si>
    <t>6701330843</t>
  </si>
  <si>
    <t>6701330847</t>
  </si>
  <si>
    <t>6701332345</t>
  </si>
  <si>
    <t>6701332400</t>
  </si>
  <si>
    <t>6701330849</t>
  </si>
  <si>
    <t>6701332561</t>
  </si>
  <si>
    <t>6701332639</t>
  </si>
  <si>
    <t>6701332647</t>
  </si>
  <si>
    <t>6701332735</t>
  </si>
  <si>
    <t>6701331247</t>
  </si>
  <si>
    <t>6701331297</t>
  </si>
  <si>
    <t>6701331300</t>
  </si>
  <si>
    <t>6701332820</t>
  </si>
  <si>
    <t>6701332836</t>
  </si>
  <si>
    <t>6701332932</t>
  </si>
  <si>
    <t>6701333049</t>
  </si>
  <si>
    <t>6701333173</t>
  </si>
  <si>
    <t>6701333201</t>
  </si>
  <si>
    <t>6701333204</t>
  </si>
  <si>
    <t>6701333210</t>
  </si>
  <si>
    <t>6701333230</t>
  </si>
  <si>
    <t>6701331306</t>
  </si>
  <si>
    <t>6701333326</t>
  </si>
  <si>
    <t>6701333357</t>
  </si>
  <si>
    <t>6701333358</t>
  </si>
  <si>
    <t>6701333359</t>
  </si>
  <si>
    <t>6701333415</t>
  </si>
  <si>
    <t>6701333448</t>
  </si>
  <si>
    <t>6701333665</t>
  </si>
  <si>
    <t>6701333700</t>
  </si>
  <si>
    <t>6701333721</t>
  </si>
  <si>
    <t>6701333735</t>
  </si>
  <si>
    <t>6701331328</t>
  </si>
  <si>
    <t>6701331503</t>
  </si>
  <si>
    <t>6701331504</t>
  </si>
  <si>
    <t>6701333865</t>
  </si>
  <si>
    <t>6701333889</t>
  </si>
  <si>
    <t>6701333922</t>
  </si>
  <si>
    <t>6701331510</t>
  </si>
  <si>
    <t>6701330071</t>
  </si>
  <si>
    <t>6701330150</t>
  </si>
  <si>
    <t>6701331870</t>
  </si>
  <si>
    <t>6701334020</t>
  </si>
  <si>
    <t>6701331883</t>
  </si>
  <si>
    <t>6701334150</t>
  </si>
  <si>
    <t>6701334198</t>
  </si>
  <si>
    <t>6701334226</t>
  </si>
  <si>
    <t>6701334230</t>
  </si>
  <si>
    <t>6701334247</t>
  </si>
  <si>
    <t>6701334258</t>
  </si>
  <si>
    <t>6701334261</t>
  </si>
  <si>
    <t>6701334275</t>
  </si>
  <si>
    <t>6701334321</t>
  </si>
  <si>
    <t>6701334343</t>
  </si>
  <si>
    <t>6701334393</t>
  </si>
  <si>
    <t>6701334424</t>
  </si>
  <si>
    <t>6701334492</t>
  </si>
  <si>
    <t>6701334521</t>
  </si>
  <si>
    <t>6701334647</t>
  </si>
  <si>
    <t>6701334677</t>
  </si>
  <si>
    <t>6701334696</t>
  </si>
  <si>
    <t>1475602</t>
  </si>
  <si>
    <t>JUEGO COMEDOR ANGELA MORELLO 4 SILLAS</t>
  </si>
  <si>
    <t>6701334708</t>
  </si>
  <si>
    <t>6701332030</t>
  </si>
  <si>
    <t>6701334934</t>
  </si>
  <si>
    <t>6701335004</t>
  </si>
  <si>
    <t>6701335086</t>
  </si>
  <si>
    <t>6701335089</t>
  </si>
  <si>
    <t>6701335157</t>
  </si>
  <si>
    <t>6701335179</t>
  </si>
  <si>
    <t>6701335229</t>
  </si>
  <si>
    <t>6701332098</t>
  </si>
  <si>
    <t>6701335310</t>
  </si>
  <si>
    <t>6701332194</t>
  </si>
  <si>
    <t>6701332291</t>
  </si>
  <si>
    <t>6701332321</t>
  </si>
  <si>
    <t>6701335427</t>
  </si>
  <si>
    <t>6701335506</t>
  </si>
  <si>
    <t>1447376</t>
  </si>
  <si>
    <t>VANITORIO AEREO CON ESPEJO AGATA CAFE</t>
  </si>
  <si>
    <t>6701335508</t>
  </si>
  <si>
    <t>6701335583</t>
  </si>
  <si>
    <t>6701335594</t>
  </si>
  <si>
    <t>6701335596</t>
  </si>
  <si>
    <t>6701335599</t>
  </si>
  <si>
    <t>6701335619</t>
  </si>
  <si>
    <t>6701332509</t>
  </si>
  <si>
    <t>6701335763</t>
  </si>
  <si>
    <t>6701335788</t>
  </si>
  <si>
    <t>6701332770</t>
  </si>
  <si>
    <t>6701335836</t>
  </si>
  <si>
    <t>6701335943</t>
  </si>
  <si>
    <t>6701335997</t>
  </si>
  <si>
    <t>6701336080</t>
  </si>
  <si>
    <t>6701336161</t>
  </si>
  <si>
    <t>6701336234</t>
  </si>
  <si>
    <t>6701336275</t>
  </si>
  <si>
    <t>6701336278</t>
  </si>
  <si>
    <t>6701336282</t>
  </si>
  <si>
    <t>6701336284</t>
  </si>
  <si>
    <t>6701332771</t>
  </si>
  <si>
    <t>6701332802</t>
  </si>
  <si>
    <t>6701336347</t>
  </si>
  <si>
    <t>6701336353</t>
  </si>
  <si>
    <t>6701336360</t>
  </si>
  <si>
    <t>6701336365</t>
  </si>
  <si>
    <t>6701336402</t>
  </si>
  <si>
    <t>6701336406</t>
  </si>
  <si>
    <t>6701336415</t>
  </si>
  <si>
    <t>6701336420</t>
  </si>
  <si>
    <t>6701336432</t>
  </si>
  <si>
    <t>6701336440</t>
  </si>
  <si>
    <t>6701336455</t>
  </si>
  <si>
    <t>6701336459</t>
  </si>
  <si>
    <t>6701336468</t>
  </si>
  <si>
    <t>6701333240</t>
  </si>
  <si>
    <t>6701336701</t>
  </si>
  <si>
    <t>6701336704</t>
  </si>
  <si>
    <t>6701336738</t>
  </si>
  <si>
    <t>6701336744</t>
  </si>
  <si>
    <t>6701336934</t>
  </si>
  <si>
    <t>6701333753</t>
  </si>
  <si>
    <t>1475601</t>
  </si>
  <si>
    <t>JUEGO COMEDOR CON VIDRIO LINDA 4 SILLAS</t>
  </si>
  <si>
    <t>6701333823</t>
  </si>
  <si>
    <t>6701337067</t>
  </si>
  <si>
    <t>6701333833</t>
  </si>
  <si>
    <t>6701331515</t>
  </si>
  <si>
    <t>6701337160</t>
  </si>
  <si>
    <t>6701337194</t>
  </si>
  <si>
    <t>6701337270</t>
  </si>
  <si>
    <t>6701337290</t>
  </si>
  <si>
    <t>6701337295</t>
  </si>
  <si>
    <t>6701331522</t>
  </si>
  <si>
    <t>6701331528</t>
  </si>
  <si>
    <t>6701331552</t>
  </si>
  <si>
    <t>6701337349</t>
  </si>
  <si>
    <t>6701337365</t>
  </si>
  <si>
    <t>6701331556</t>
  </si>
  <si>
    <t>6701337420</t>
  </si>
  <si>
    <t>6701331841</t>
  </si>
  <si>
    <t>6701337498</t>
  </si>
  <si>
    <t>6701337512</t>
  </si>
  <si>
    <t>6701337564</t>
  </si>
  <si>
    <t>6701337569</t>
  </si>
  <si>
    <t>6701337768</t>
  </si>
  <si>
    <t>6701337806</t>
  </si>
  <si>
    <t>6701337847</t>
  </si>
  <si>
    <t>6701334081</t>
  </si>
  <si>
    <t>6701334754</t>
  </si>
  <si>
    <t>6701338032</t>
  </si>
  <si>
    <t>6701335267</t>
  </si>
  <si>
    <t>6701338067</t>
  </si>
  <si>
    <t>6701335323</t>
  </si>
  <si>
    <t>6701335324</t>
  </si>
  <si>
    <t>6701338116</t>
  </si>
  <si>
    <t>6701338149</t>
  </si>
  <si>
    <t>6701338150</t>
  </si>
  <si>
    <t>6701338151</t>
  </si>
  <si>
    <t>6701338155</t>
  </si>
  <si>
    <t>6701338219</t>
  </si>
  <si>
    <t>6701338249</t>
  </si>
  <si>
    <t>6701338250</t>
  </si>
  <si>
    <t>6701338261</t>
  </si>
  <si>
    <t>6701338263</t>
  </si>
  <si>
    <t>6701338264</t>
  </si>
  <si>
    <t>6701338291</t>
  </si>
  <si>
    <t>6701338300</t>
  </si>
  <si>
    <t>6701338311</t>
  </si>
  <si>
    <t>6701335360</t>
  </si>
  <si>
    <t>6701335734</t>
  </si>
  <si>
    <t>6701338368</t>
  </si>
  <si>
    <t>6701338407</t>
  </si>
  <si>
    <t>6701335796</t>
  </si>
  <si>
    <t>6701338519</t>
  </si>
  <si>
    <t>6701336297</t>
  </si>
  <si>
    <t>6701336321</t>
  </si>
  <si>
    <t>6701336649</t>
  </si>
  <si>
    <t>6701336977</t>
  </si>
  <si>
    <t>6701336984</t>
  </si>
  <si>
    <t>6701337116</t>
  </si>
  <si>
    <t>6701337129</t>
  </si>
  <si>
    <t>6701338737</t>
  </si>
  <si>
    <t>6701338780</t>
  </si>
  <si>
    <t>6701333975</t>
  </si>
  <si>
    <t>6701338893</t>
  </si>
  <si>
    <t>6701333988</t>
  </si>
  <si>
    <t>6701337329</t>
  </si>
  <si>
    <t>6701338972</t>
  </si>
  <si>
    <t>6701338978</t>
  </si>
  <si>
    <t>6701337333</t>
  </si>
  <si>
    <t>6701339018</t>
  </si>
  <si>
    <t>6701339023</t>
  </si>
  <si>
    <t>6701339056</t>
  </si>
  <si>
    <t>6701339077</t>
  </si>
  <si>
    <t>6701339080</t>
  </si>
  <si>
    <t>6701337339</t>
  </si>
  <si>
    <t>6701339214</t>
  </si>
  <si>
    <t>6701339246</t>
  </si>
  <si>
    <t>6701339323</t>
  </si>
  <si>
    <t>6701339401</t>
  </si>
  <si>
    <t>6701339408</t>
  </si>
  <si>
    <t>6701333993</t>
  </si>
  <si>
    <t>6701334009</t>
  </si>
  <si>
    <t>6701339492</t>
  </si>
  <si>
    <t>6701339556</t>
  </si>
  <si>
    <t>6701339562</t>
  </si>
  <si>
    <t>6701339672</t>
  </si>
  <si>
    <t>6701339682</t>
  </si>
  <si>
    <t>6701337924</t>
  </si>
  <si>
    <t>6701339837</t>
  </si>
  <si>
    <t>6701339964</t>
  </si>
  <si>
    <t>6701340005</t>
  </si>
  <si>
    <t>6701340008</t>
  </si>
  <si>
    <t>6701340107</t>
  </si>
  <si>
    <t>6701340124</t>
  </si>
  <si>
    <t>6701338044</t>
  </si>
  <si>
    <t>6701340189</t>
  </si>
  <si>
    <t>6701340217</t>
  </si>
  <si>
    <t>6701340227</t>
  </si>
  <si>
    <t>6701340246</t>
  </si>
  <si>
    <t>6701338080</t>
  </si>
  <si>
    <t>6701338082</t>
  </si>
  <si>
    <t>6701338328</t>
  </si>
  <si>
    <t>6701340568</t>
  </si>
  <si>
    <t>6701340589</t>
  </si>
  <si>
    <t>6701338339</t>
  </si>
  <si>
    <t>6701340735</t>
  </si>
  <si>
    <t>6701340760</t>
  </si>
  <si>
    <t>6701340858</t>
  </si>
  <si>
    <t>6701341068</t>
  </si>
  <si>
    <t>6701341078</t>
  </si>
  <si>
    <t>6701338512</t>
  </si>
  <si>
    <t>6701338535</t>
  </si>
  <si>
    <t>6701338545</t>
  </si>
  <si>
    <t>1391605</t>
  </si>
  <si>
    <t>COMBO CLOSET 4P+COMODA DOB CARV</t>
  </si>
  <si>
    <t>6701341337</t>
  </si>
  <si>
    <t>6701338593</t>
  </si>
  <si>
    <t>6701341386</t>
  </si>
  <si>
    <t>6701341393</t>
  </si>
  <si>
    <t>6701341589</t>
  </si>
  <si>
    <t>6701341598</t>
  </si>
  <si>
    <t>6701341612</t>
  </si>
  <si>
    <t>6701338651</t>
  </si>
  <si>
    <t>6701338654</t>
  </si>
  <si>
    <t>6701338657</t>
  </si>
  <si>
    <t>6701341752</t>
  </si>
  <si>
    <t>6701341753</t>
  </si>
  <si>
    <t>6701338680</t>
  </si>
  <si>
    <t>6701338826</t>
  </si>
  <si>
    <t>6701341821</t>
  </si>
  <si>
    <t>6701338901</t>
  </si>
  <si>
    <t>6701341882</t>
  </si>
  <si>
    <t>6701338909</t>
  </si>
  <si>
    <t>6701342014</t>
  </si>
  <si>
    <t>6701339011</t>
  </si>
  <si>
    <t>6701342140</t>
  </si>
  <si>
    <t>6701342179</t>
  </si>
  <si>
    <t>6701339164</t>
  </si>
  <si>
    <t>6701337404</t>
  </si>
  <si>
    <t>6701342327</t>
  </si>
  <si>
    <t>6701342348</t>
  </si>
  <si>
    <t>6701337479</t>
  </si>
  <si>
    <t>6701337916</t>
  </si>
  <si>
    <t>6701340147</t>
  </si>
  <si>
    <t>6701342393</t>
  </si>
  <si>
    <t>6701342411</t>
  </si>
  <si>
    <t>6701340302</t>
  </si>
  <si>
    <t>6701340377</t>
  </si>
  <si>
    <t>6701342484</t>
  </si>
  <si>
    <t>6701342525</t>
  </si>
  <si>
    <t>6701340395</t>
  </si>
  <si>
    <t>6701340704</t>
  </si>
  <si>
    <t>6701342595</t>
  </si>
  <si>
    <t>6701341209</t>
  </si>
  <si>
    <t>1472908</t>
  </si>
  <si>
    <t>CAMAROTE DESMONTABLE MADERA 1 PLAZA CAFÉ</t>
  </si>
  <si>
    <t>6701342733</t>
  </si>
  <si>
    <t>6701342734</t>
  </si>
  <si>
    <t>6701342737</t>
  </si>
  <si>
    <t>6701342757</t>
  </si>
  <si>
    <t>6701342760</t>
  </si>
  <si>
    <t>6701342861</t>
  </si>
  <si>
    <t>6701342863</t>
  </si>
  <si>
    <t>6701341258</t>
  </si>
  <si>
    <t>6701341307</t>
  </si>
  <si>
    <t>6701341382</t>
  </si>
  <si>
    <t>6701342961</t>
  </si>
  <si>
    <t>6701343006</t>
  </si>
  <si>
    <t>6701343023</t>
  </si>
  <si>
    <t>6701343035</t>
  </si>
  <si>
    <t>6701343055</t>
  </si>
  <si>
    <t>6701341666</t>
  </si>
  <si>
    <t>6701341707</t>
  </si>
  <si>
    <t>6701343244</t>
  </si>
  <si>
    <t>6701343283</t>
  </si>
  <si>
    <t>6701341717</t>
  </si>
  <si>
    <t>6701343338</t>
  </si>
  <si>
    <t>6701343371</t>
  </si>
  <si>
    <t>6701343407</t>
  </si>
  <si>
    <t>6701343427</t>
  </si>
  <si>
    <t>6701343490</t>
  </si>
  <si>
    <t>6701343534</t>
  </si>
  <si>
    <t>6701341789</t>
  </si>
  <si>
    <t>6701343572</t>
  </si>
  <si>
    <t>6701343588</t>
  </si>
  <si>
    <t>6701343593</t>
  </si>
  <si>
    <t>6701341792</t>
  </si>
  <si>
    <t>6701341855</t>
  </si>
  <si>
    <t>6701343701</t>
  </si>
  <si>
    <t>6701341917</t>
  </si>
  <si>
    <t>6701342093</t>
  </si>
  <si>
    <t>6701343760</t>
  </si>
  <si>
    <t>6701343781</t>
  </si>
  <si>
    <t>1391401</t>
  </si>
  <si>
    <t>COMBO KIT COCINA EMI 90 2X272015</t>
  </si>
  <si>
    <t>6701342195</t>
  </si>
  <si>
    <t>6701343843</t>
  </si>
  <si>
    <t>6701343846</t>
  </si>
  <si>
    <t>6701343872</t>
  </si>
  <si>
    <t>6701342242</t>
  </si>
  <si>
    <t>6701339476</t>
  </si>
  <si>
    <t>6701339477</t>
  </si>
  <si>
    <t>6701343929</t>
  </si>
  <si>
    <t>6701343986</t>
  </si>
  <si>
    <t>6701344028</t>
  </si>
  <si>
    <t>6701344039</t>
  </si>
  <si>
    <t>6701344049</t>
  </si>
  <si>
    <t>6701344060</t>
  </si>
  <si>
    <t>6701342391</t>
  </si>
  <si>
    <t>6701339825</t>
  </si>
  <si>
    <t>6701342392</t>
  </si>
  <si>
    <t>6701342425</t>
  </si>
  <si>
    <t>6701344170</t>
  </si>
  <si>
    <t>1391603</t>
  </si>
  <si>
    <t>COMBO CLOSET 4P +COMODA DOB WT</t>
  </si>
  <si>
    <t>6701344172</t>
  </si>
  <si>
    <t>6701344229</t>
  </si>
  <si>
    <t>6701344272</t>
  </si>
  <si>
    <t>6701342436</t>
  </si>
  <si>
    <t>6701342561</t>
  </si>
  <si>
    <t>6701342573</t>
  </si>
  <si>
    <t>6701342633</t>
  </si>
  <si>
    <t>6701344399</t>
  </si>
  <si>
    <t>6701344511</t>
  </si>
  <si>
    <t>6701344522</t>
  </si>
  <si>
    <t>6701344647</t>
  </si>
  <si>
    <t>6701342885</t>
  </si>
  <si>
    <t>6701344807</t>
  </si>
  <si>
    <t>6701345004</t>
  </si>
  <si>
    <t>6701345005</t>
  </si>
  <si>
    <t>6701344299</t>
  </si>
  <si>
    <t>6701344881</t>
  </si>
  <si>
    <t>6701344885</t>
  </si>
  <si>
    <t>6701344998</t>
  </si>
  <si>
    <t>6701345035</t>
  </si>
  <si>
    <t>6701342899</t>
  </si>
  <si>
    <t>6701342915</t>
  </si>
  <si>
    <t>6701345091</t>
  </si>
  <si>
    <t>6701343135</t>
  </si>
  <si>
    <t>6701343179</t>
  </si>
  <si>
    <t>6701343331</t>
  </si>
  <si>
    <t>6701345189</t>
  </si>
  <si>
    <t>6701345203</t>
  </si>
  <si>
    <t>6701345222</t>
  </si>
  <si>
    <t>6701343563</t>
  </si>
  <si>
    <t>6701343659</t>
  </si>
  <si>
    <t>6701343675</t>
  </si>
  <si>
    <t>6701343733</t>
  </si>
  <si>
    <t>6701343758</t>
  </si>
  <si>
    <t>6701343804</t>
  </si>
  <si>
    <t>6701343900</t>
  </si>
  <si>
    <t>6701345356</t>
  </si>
  <si>
    <t>6701343901</t>
  </si>
  <si>
    <t>6701345466</t>
  </si>
  <si>
    <t>6701345523</t>
  </si>
  <si>
    <t>6701345715</t>
  </si>
  <si>
    <t>6701345732</t>
  </si>
  <si>
    <t>6701345769</t>
  </si>
  <si>
    <t>6701345773</t>
  </si>
  <si>
    <t>6701343902</t>
  </si>
  <si>
    <t>6701345851</t>
  </si>
  <si>
    <t>6701345857</t>
  </si>
  <si>
    <t>6701345905</t>
  </si>
  <si>
    <t>6701345911</t>
  </si>
  <si>
    <t>6701345922</t>
  </si>
  <si>
    <t>6701345935</t>
  </si>
  <si>
    <t>6701342360</t>
  </si>
  <si>
    <t>6701345992</t>
  </si>
  <si>
    <t>6701346004</t>
  </si>
  <si>
    <t>6701344074</t>
  </si>
  <si>
    <t>6701344317</t>
  </si>
  <si>
    <t>6701344323</t>
  </si>
  <si>
    <t>6701346052</t>
  </si>
  <si>
    <t>6701346074</t>
  </si>
  <si>
    <t>6701346095</t>
  </si>
  <si>
    <t>6701346133</t>
  </si>
  <si>
    <t>6701344343</t>
  </si>
  <si>
    <t>6701344369</t>
  </si>
  <si>
    <t>6701344724</t>
  </si>
  <si>
    <t>6701345063</t>
  </si>
  <si>
    <t>6701345080</t>
  </si>
  <si>
    <t>6701345112</t>
  </si>
  <si>
    <t>6701345140</t>
  </si>
  <si>
    <t>6701346307</t>
  </si>
  <si>
    <t>6701345178</t>
  </si>
  <si>
    <t>6701345241</t>
  </si>
  <si>
    <t>6701346481</t>
  </si>
  <si>
    <t>6701345245</t>
  </si>
  <si>
    <t>6701345268</t>
  </si>
  <si>
    <t>6701346753</t>
  </si>
  <si>
    <t>6701345281</t>
  </si>
  <si>
    <t>6701346816</t>
  </si>
  <si>
    <t>6701346830</t>
  </si>
  <si>
    <t>6701345329</t>
  </si>
  <si>
    <t>6701345333</t>
  </si>
  <si>
    <t>6701345337</t>
  </si>
  <si>
    <t>6701346953</t>
  </si>
  <si>
    <t>6701346958</t>
  </si>
  <si>
    <t>6701345398</t>
  </si>
  <si>
    <t>6701347012</t>
  </si>
  <si>
    <t>6701347032</t>
  </si>
  <si>
    <t>6701347057</t>
  </si>
  <si>
    <t>6701345813</t>
  </si>
  <si>
    <t>6701347085</t>
  </si>
  <si>
    <t>6701347154</t>
  </si>
  <si>
    <t>6701347158</t>
  </si>
  <si>
    <t>6701347178</t>
  </si>
  <si>
    <t>6701347193</t>
  </si>
  <si>
    <t>6701345975</t>
  </si>
  <si>
    <t>6701346022</t>
  </si>
  <si>
    <t>6701347417</t>
  </si>
  <si>
    <t>6701344094</t>
  </si>
  <si>
    <t>6701347560</t>
  </si>
  <si>
    <t>6701344132</t>
  </si>
  <si>
    <t>6701344135</t>
  </si>
  <si>
    <t>6701346033</t>
  </si>
  <si>
    <t>6701346220</t>
  </si>
  <si>
    <t>6701347789</t>
  </si>
  <si>
    <t>6701347817</t>
  </si>
  <si>
    <t>6701347823</t>
  </si>
  <si>
    <t>6701347872</t>
  </si>
  <si>
    <t>6701347894</t>
  </si>
  <si>
    <t>6701347951</t>
  </si>
  <si>
    <t>6701347961</t>
  </si>
  <si>
    <t>6701347975</t>
  </si>
  <si>
    <t>6701349960</t>
  </si>
  <si>
    <t>6701349972</t>
  </si>
  <si>
    <t>6701350112</t>
  </si>
  <si>
    <t>6701350121</t>
  </si>
  <si>
    <t>6701313393</t>
  </si>
  <si>
    <t>6701313394</t>
  </si>
  <si>
    <t>6701287495</t>
  </si>
  <si>
    <t>6701348013</t>
  </si>
  <si>
    <t>6701348023</t>
  </si>
  <si>
    <t>6701348031</t>
  </si>
  <si>
    <t>6701348088</t>
  </si>
  <si>
    <t>6701348125</t>
  </si>
  <si>
    <t>1487534001</t>
  </si>
  <si>
    <t>PANEL TV LAREDO 65" 1 PUER, BEIGE CLARO</t>
  </si>
  <si>
    <t>6701348127</t>
  </si>
  <si>
    <t>6701348158</t>
  </si>
  <si>
    <t>6701346226</t>
  </si>
  <si>
    <t>6701346232</t>
  </si>
  <si>
    <t>6701348283</t>
  </si>
  <si>
    <t>6701346259</t>
  </si>
  <si>
    <t>6701346266</t>
  </si>
  <si>
    <t>6701346300</t>
  </si>
  <si>
    <t>6701348447</t>
  </si>
  <si>
    <t>6701348476</t>
  </si>
  <si>
    <t>6701348506</t>
  </si>
  <si>
    <t>6701348507</t>
  </si>
  <si>
    <t>6701348524</t>
  </si>
  <si>
    <t>6701348525</t>
  </si>
  <si>
    <t>6701348555</t>
  </si>
  <si>
    <t>6701313833</t>
  </si>
  <si>
    <t>6701313836</t>
  </si>
  <si>
    <t>6701313847</t>
  </si>
  <si>
    <t>6701313901</t>
  </si>
  <si>
    <t>6701313941</t>
  </si>
  <si>
    <t>6701313953</t>
  </si>
  <si>
    <t>6701314004</t>
  </si>
  <si>
    <t>6701314023</t>
  </si>
  <si>
    <t>6701314036</t>
  </si>
  <si>
    <t>6701314066</t>
  </si>
  <si>
    <t>6701314072</t>
  </si>
  <si>
    <t>6701314113</t>
  </si>
  <si>
    <t>6701346301</t>
  </si>
  <si>
    <t>6701348840</t>
  </si>
  <si>
    <t>6701348841</t>
  </si>
  <si>
    <t>6701346329</t>
  </si>
  <si>
    <t>6701348936</t>
  </si>
  <si>
    <t>6701348941</t>
  </si>
  <si>
    <t>6701348958</t>
  </si>
  <si>
    <t>6701346468</t>
  </si>
  <si>
    <t>6701346529</t>
  </si>
  <si>
    <t>6701346686</t>
  </si>
  <si>
    <t>6701346807</t>
  </si>
  <si>
    <t>6701349081</t>
  </si>
  <si>
    <t>6701349118</t>
  </si>
  <si>
    <t>6701349225</t>
  </si>
  <si>
    <t>6701349249</t>
  </si>
  <si>
    <t>6701349373</t>
  </si>
  <si>
    <t>6701346861</t>
  </si>
  <si>
    <t>6701346863</t>
  </si>
  <si>
    <t>6701346937</t>
  </si>
  <si>
    <t>6701346971</t>
  </si>
  <si>
    <t>6701349787</t>
  </si>
  <si>
    <t>6701349881</t>
  </si>
  <si>
    <t>6701349932</t>
  </si>
  <si>
    <t>6701349934</t>
  </si>
  <si>
    <t>6701347069</t>
  </si>
  <si>
    <t>6701347307</t>
  </si>
  <si>
    <t>6701350001</t>
  </si>
  <si>
    <t>6701350052</t>
  </si>
  <si>
    <t>6701347400</t>
  </si>
  <si>
    <t>6701346029</t>
  </si>
  <si>
    <t>6701347683</t>
  </si>
  <si>
    <t>6701348312</t>
  </si>
  <si>
    <t>6701348329</t>
  </si>
  <si>
    <t>6701350832</t>
  </si>
  <si>
    <t>6701348388</t>
  </si>
  <si>
    <t>6701348648</t>
  </si>
  <si>
    <t>6701350582</t>
  </si>
  <si>
    <t>6701350657</t>
  </si>
  <si>
    <t>6701348996</t>
  </si>
  <si>
    <t>6701348998</t>
  </si>
  <si>
    <t>6701349038</t>
  </si>
  <si>
    <t>6701349564</t>
  </si>
  <si>
    <t>6701349759</t>
  </si>
  <si>
    <t>6701349657</t>
  </si>
  <si>
    <t>6701347540</t>
  </si>
  <si>
    <t>6701347628</t>
  </si>
  <si>
    <t>6701347638</t>
  </si>
  <si>
    <t>6701347671</t>
  </si>
  <si>
    <t>6701350552</t>
  </si>
  <si>
    <t>6701350735</t>
  </si>
  <si>
    <t>6701350751</t>
  </si>
  <si>
    <t>6701350752</t>
  </si>
  <si>
    <t>6701348997</t>
  </si>
  <si>
    <t>6701322608</t>
  </si>
  <si>
    <t>6701322611</t>
  </si>
  <si>
    <t>6701320483</t>
  </si>
  <si>
    <t>6701322681</t>
  </si>
  <si>
    <t>6701320647</t>
  </si>
  <si>
    <t>6701322777</t>
  </si>
  <si>
    <t>6701322869</t>
  </si>
  <si>
    <t>6701322914</t>
  </si>
  <si>
    <t>6701322918</t>
  </si>
  <si>
    <t>6701322932</t>
  </si>
  <si>
    <t>6701320652</t>
  </si>
  <si>
    <t>1391604</t>
  </si>
  <si>
    <t>COMBO CLOSET 6P+COMODA 4C CARV</t>
  </si>
  <si>
    <t>6701322987</t>
  </si>
  <si>
    <t>6701320871</t>
  </si>
  <si>
    <t>6701323078</t>
  </si>
  <si>
    <t>6701323080</t>
  </si>
  <si>
    <t>6701323096</t>
  </si>
  <si>
    <t>6701323177</t>
  </si>
  <si>
    <t>6701323186</t>
  </si>
  <si>
    <t>6701323257</t>
  </si>
  <si>
    <t>6701321048</t>
  </si>
  <si>
    <t>6701323354</t>
  </si>
  <si>
    <t>6701323458</t>
  </si>
  <si>
    <t>6701321051</t>
  </si>
  <si>
    <t>6701323500</t>
  </si>
  <si>
    <t>6701323537</t>
  </si>
  <si>
    <t>6701321071</t>
  </si>
  <si>
    <t>6701321076</t>
  </si>
  <si>
    <t>6701323640</t>
  </si>
  <si>
    <t>6701321108</t>
  </si>
  <si>
    <t>6701323786</t>
  </si>
  <si>
    <t>6701321137</t>
  </si>
  <si>
    <t>6701323836</t>
  </si>
  <si>
    <t>6701321284</t>
  </si>
  <si>
    <t>6701323884</t>
  </si>
  <si>
    <t>6701321375</t>
  </si>
  <si>
    <t>6701323947</t>
  </si>
  <si>
    <t>6701323953</t>
  </si>
  <si>
    <t>6701321377</t>
  </si>
  <si>
    <t>6701324029</t>
  </si>
  <si>
    <t>6701324065</t>
  </si>
  <si>
    <t>6701321383</t>
  </si>
  <si>
    <t>6701324206</t>
  </si>
  <si>
    <t>6701324215</t>
  </si>
  <si>
    <t>6701324229</t>
  </si>
  <si>
    <t>6701324276</t>
  </si>
  <si>
    <t>6701321384</t>
  </si>
  <si>
    <t>6701324308</t>
  </si>
  <si>
    <t>6701320050</t>
  </si>
  <si>
    <t>6701324490</t>
  </si>
  <si>
    <t>6701324509</t>
  </si>
  <si>
    <t>6701324515</t>
  </si>
  <si>
    <t>6701324559</t>
  </si>
  <si>
    <t>6701324564</t>
  </si>
  <si>
    <t>6701324611</t>
  </si>
  <si>
    <t>6701321635</t>
  </si>
  <si>
    <t>6701324642</t>
  </si>
  <si>
    <t>6701321775</t>
  </si>
  <si>
    <t>6701324765</t>
  </si>
  <si>
    <t>6701324769</t>
  </si>
  <si>
    <t>6701324775</t>
  </si>
  <si>
    <t>6701324793</t>
  </si>
  <si>
    <t>6701321966</t>
  </si>
  <si>
    <t>6701324918</t>
  </si>
  <si>
    <t>6701321967</t>
  </si>
  <si>
    <t>6701324971</t>
  </si>
  <si>
    <t>6701324982</t>
  </si>
  <si>
    <t>6701324986</t>
  </si>
  <si>
    <t>6701325012</t>
  </si>
  <si>
    <t>6701321981</t>
  </si>
  <si>
    <t>6701325117</t>
  </si>
  <si>
    <t>6701325131</t>
  </si>
  <si>
    <t>6701325195</t>
  </si>
  <si>
    <t>6701325253</t>
  </si>
  <si>
    <t>6701325285</t>
  </si>
  <si>
    <t>6701325316</t>
  </si>
  <si>
    <t>6701325328</t>
  </si>
  <si>
    <t>6701325404</t>
  </si>
  <si>
    <t>6701322061</t>
  </si>
  <si>
    <t>6701325511</t>
  </si>
  <si>
    <t>6701325513</t>
  </si>
  <si>
    <t>6701322100</t>
  </si>
  <si>
    <t>6701325560</t>
  </si>
  <si>
    <t>6701325580</t>
  </si>
  <si>
    <t>6701325592</t>
  </si>
  <si>
    <t>6701325639</t>
  </si>
  <si>
    <t>6701325660</t>
  </si>
  <si>
    <t>6701325686</t>
  </si>
  <si>
    <t>6701325689</t>
  </si>
  <si>
    <t>6701322628</t>
  </si>
  <si>
    <t>6701322714</t>
  </si>
  <si>
    <t>6701325787</t>
  </si>
  <si>
    <t>6701322979</t>
  </si>
  <si>
    <t>6701325854</t>
  </si>
  <si>
    <t>6701323007</t>
  </si>
  <si>
    <t>6701325965</t>
  </si>
  <si>
    <t>6701325981</t>
  </si>
  <si>
    <t>6701323306</t>
  </si>
  <si>
    <t>6701323477</t>
  </si>
  <si>
    <t>6701326033</t>
  </si>
  <si>
    <t>6701326036</t>
  </si>
  <si>
    <t>6701326042</t>
  </si>
  <si>
    <t>6701326128</t>
  </si>
  <si>
    <t>6701326138</t>
  </si>
  <si>
    <t>6701326147</t>
  </si>
  <si>
    <t>6701323549</t>
  </si>
  <si>
    <t>6701323620</t>
  </si>
  <si>
    <t>6701323742</t>
  </si>
  <si>
    <t>6701323816</t>
  </si>
  <si>
    <t>6701323868</t>
  </si>
  <si>
    <t>6701323909</t>
  </si>
  <si>
    <t>6701323958</t>
  </si>
  <si>
    <t>6701324174</t>
  </si>
  <si>
    <t>6701326450</t>
  </si>
  <si>
    <t>6701326457</t>
  </si>
  <si>
    <t>6701326481</t>
  </si>
  <si>
    <t>6701324306</t>
  </si>
  <si>
    <t>6701321525</t>
  </si>
  <si>
    <t>6701326562</t>
  </si>
  <si>
    <t>6701324677</t>
  </si>
  <si>
    <t>6701326615</t>
  </si>
  <si>
    <t>6701326640</t>
  </si>
  <si>
    <t>6701326646</t>
  </si>
  <si>
    <t>6701326818</t>
  </si>
  <si>
    <t>6701326830</t>
  </si>
  <si>
    <t>6701326843</t>
  </si>
  <si>
    <t>6701326921</t>
  </si>
  <si>
    <t>6701326928</t>
  </si>
  <si>
    <t>6701326933</t>
  </si>
  <si>
    <t>6701326951</t>
  </si>
  <si>
    <t>6701326953</t>
  </si>
  <si>
    <t>6701324855</t>
  </si>
  <si>
    <t>6701324923</t>
  </si>
  <si>
    <t>6701327015</t>
  </si>
  <si>
    <t>6701327026</t>
  </si>
  <si>
    <t>6701327050</t>
  </si>
  <si>
    <t>6701325035</t>
  </si>
  <si>
    <t>6701325466</t>
  </si>
  <si>
    <t>6701325555</t>
  </si>
  <si>
    <t>6701325738</t>
  </si>
  <si>
    <t>6701327120</t>
  </si>
  <si>
    <t>6701327148</t>
  </si>
  <si>
    <t>6701327152</t>
  </si>
  <si>
    <t>6701327200</t>
  </si>
  <si>
    <t>6701327235</t>
  </si>
  <si>
    <t>6701325739</t>
  </si>
  <si>
    <t>6701327389</t>
  </si>
  <si>
    <t>6701325840</t>
  </si>
  <si>
    <t>6701327427</t>
  </si>
  <si>
    <t>6701327497</t>
  </si>
  <si>
    <t>6701327537</t>
  </si>
  <si>
    <t>6701327549</t>
  </si>
  <si>
    <t>6701325932</t>
  </si>
  <si>
    <t>6701326003</t>
  </si>
  <si>
    <t>6701326013</t>
  </si>
  <si>
    <t>6701326163</t>
  </si>
  <si>
    <t>6701327756</t>
  </si>
  <si>
    <t>6701327797</t>
  </si>
  <si>
    <t>6701327846</t>
  </si>
  <si>
    <t>6701327868</t>
  </si>
  <si>
    <t>6701326205</t>
  </si>
  <si>
    <t>6701326262</t>
  </si>
  <si>
    <t>6701326286</t>
  </si>
  <si>
    <t>6701326321</t>
  </si>
  <si>
    <t>6701326347</t>
  </si>
  <si>
    <t>6701327942</t>
  </si>
  <si>
    <t>6701327979</t>
  </si>
  <si>
    <t>6701327982</t>
  </si>
  <si>
    <t>6701327984</t>
  </si>
  <si>
    <t>6701328018</t>
  </si>
  <si>
    <t>6701328031</t>
  </si>
  <si>
    <t>6701328067</t>
  </si>
  <si>
    <t>6701328082</t>
  </si>
  <si>
    <t>6701328104</t>
  </si>
  <si>
    <t>6701328105</t>
  </si>
  <si>
    <t>6701328124</t>
  </si>
  <si>
    <t>6701326363</t>
  </si>
  <si>
    <t>6701328181</t>
  </si>
  <si>
    <t>6701324335</t>
  </si>
  <si>
    <t>6701328294</t>
  </si>
  <si>
    <t>6701324623</t>
  </si>
  <si>
    <t>6701328366</t>
  </si>
  <si>
    <t>6701326975</t>
  </si>
  <si>
    <t>6701326978</t>
  </si>
  <si>
    <t>6701328386</t>
  </si>
  <si>
    <t>6701328399</t>
  </si>
  <si>
    <t>6701328451</t>
  </si>
  <si>
    <t>6701328480</t>
  </si>
  <si>
    <t>6701327085</t>
  </si>
  <si>
    <t>6701328575</t>
  </si>
  <si>
    <t>6701327091</t>
  </si>
  <si>
    <t>6701327092</t>
  </si>
  <si>
    <t>6701327097</t>
  </si>
  <si>
    <t>6701327290</t>
  </si>
  <si>
    <t>6701329069</t>
  </si>
  <si>
    <t>6701329081</t>
  </si>
  <si>
    <t>6701329130</t>
  </si>
  <si>
    <t>6701329156</t>
  </si>
  <si>
    <t>6701329203</t>
  </si>
  <si>
    <t>6701329210</t>
  </si>
  <si>
    <t>6701329262</t>
  </si>
  <si>
    <t>6701327411</t>
  </si>
  <si>
    <t>6701329307</t>
  </si>
  <si>
    <t>6701329321</t>
  </si>
  <si>
    <t>6701327620</t>
  </si>
  <si>
    <t>6701327632</t>
  </si>
  <si>
    <t>6701327668</t>
  </si>
  <si>
    <t>6701313785</t>
  </si>
  <si>
    <t>6701313803</t>
  </si>
  <si>
    <t>6701315594</t>
  </si>
  <si>
    <t>6701313825</t>
  </si>
  <si>
    <t>6701315640</t>
  </si>
  <si>
    <t>6701315643</t>
  </si>
  <si>
    <t>6701315646</t>
  </si>
  <si>
    <t>6701315661</t>
  </si>
  <si>
    <t>6701315669</t>
  </si>
  <si>
    <t>6701315671</t>
  </si>
  <si>
    <t>6701315676</t>
  </si>
  <si>
    <t>6701313827</t>
  </si>
  <si>
    <t>6701314143</t>
  </si>
  <si>
    <t>6701314160</t>
  </si>
  <si>
    <t>6701314167</t>
  </si>
  <si>
    <t>6701314246</t>
  </si>
  <si>
    <t>6701315837</t>
  </si>
  <si>
    <t>6701314401</t>
  </si>
  <si>
    <t>6701315933</t>
  </si>
  <si>
    <t>6701315956</t>
  </si>
  <si>
    <t>6701315964</t>
  </si>
  <si>
    <t>6701316009</t>
  </si>
  <si>
    <t>6701316016</t>
  </si>
  <si>
    <t>6701314404</t>
  </si>
  <si>
    <t>6701316074</t>
  </si>
  <si>
    <t>6701316088</t>
  </si>
  <si>
    <t>6701316097</t>
  </si>
  <si>
    <t>6701314570</t>
  </si>
  <si>
    <t>6701314575</t>
  </si>
  <si>
    <t>6701314585</t>
  </si>
  <si>
    <t>6701316170</t>
  </si>
  <si>
    <t>6701316179</t>
  </si>
  <si>
    <t>6701316241</t>
  </si>
  <si>
    <t>6701314947</t>
  </si>
  <si>
    <t>6701316336</t>
  </si>
  <si>
    <t>6701315042</t>
  </si>
  <si>
    <t>6701315104</t>
  </si>
  <si>
    <t>6701315105</t>
  </si>
  <si>
    <t>6701315106</t>
  </si>
  <si>
    <t>6701316457</t>
  </si>
  <si>
    <t>6701315170</t>
  </si>
  <si>
    <t>6701315317</t>
  </si>
  <si>
    <t>6701316507</t>
  </si>
  <si>
    <t>6701315384</t>
  </si>
  <si>
    <t>6701315477</t>
  </si>
  <si>
    <t>6701315517</t>
  </si>
  <si>
    <t>6701316544</t>
  </si>
  <si>
    <t>6701316547</t>
  </si>
  <si>
    <t>6701316556</t>
  </si>
  <si>
    <t>6701316582</t>
  </si>
  <si>
    <t>6701316590</t>
  </si>
  <si>
    <t>6701313822</t>
  </si>
  <si>
    <t>6701316622</t>
  </si>
  <si>
    <t>6701316715</t>
  </si>
  <si>
    <t>6701316777</t>
  </si>
  <si>
    <t>6701316796</t>
  </si>
  <si>
    <t>6701316797</t>
  </si>
  <si>
    <t>6701315697</t>
  </si>
  <si>
    <t>6701315717</t>
  </si>
  <si>
    <t>6701315723</t>
  </si>
  <si>
    <t>6701316895</t>
  </si>
  <si>
    <t>6701316932</t>
  </si>
  <si>
    <t>6701316933</t>
  </si>
  <si>
    <t>6701316982</t>
  </si>
  <si>
    <t>6701315728</t>
  </si>
  <si>
    <t>6701317037</t>
  </si>
  <si>
    <t>6701317067</t>
  </si>
  <si>
    <t>6701317079</t>
  </si>
  <si>
    <t>6701317156</t>
  </si>
  <si>
    <t>6701317177</t>
  </si>
  <si>
    <t>6701317199</t>
  </si>
  <si>
    <t>6701317232</t>
  </si>
  <si>
    <t>6701315793</t>
  </si>
  <si>
    <t>6701315849</t>
  </si>
  <si>
    <t>6701317376</t>
  </si>
  <si>
    <t>6701317390</t>
  </si>
  <si>
    <t>6701317397</t>
  </si>
  <si>
    <t>6701317404</t>
  </si>
  <si>
    <t>6701317433</t>
  </si>
  <si>
    <t>6701317443</t>
  </si>
  <si>
    <t>6701317444</t>
  </si>
  <si>
    <t>6701317492</t>
  </si>
  <si>
    <t>6701317520</t>
  </si>
  <si>
    <t>6701316054</t>
  </si>
  <si>
    <t>1432599</t>
  </si>
  <si>
    <t>COMEDOR CELESTE LIA 4 SILLAS</t>
  </si>
  <si>
    <t>6701316130</t>
  </si>
  <si>
    <t>6701317595</t>
  </si>
  <si>
    <t>6701317640</t>
  </si>
  <si>
    <t>6701317692</t>
  </si>
  <si>
    <t>6701317718</t>
  </si>
  <si>
    <t>6701317727</t>
  </si>
  <si>
    <t>6701317748</t>
  </si>
  <si>
    <t>6701317785</t>
  </si>
  <si>
    <t>6701317801</t>
  </si>
  <si>
    <t>6701317823</t>
  </si>
  <si>
    <t>6701317846</t>
  </si>
  <si>
    <t>6701316155</t>
  </si>
  <si>
    <t>6701317922</t>
  </si>
  <si>
    <t>6701316164</t>
  </si>
  <si>
    <t>6701317963</t>
  </si>
  <si>
    <t>6701317971</t>
  </si>
  <si>
    <t>6701316312</t>
  </si>
  <si>
    <t>6701316395</t>
  </si>
  <si>
    <t>6701316419</t>
  </si>
  <si>
    <t>6701316428</t>
  </si>
  <si>
    <t>6701318094</t>
  </si>
  <si>
    <t>6701318097</t>
  </si>
  <si>
    <t>6701318137</t>
  </si>
  <si>
    <t>6701316438</t>
  </si>
  <si>
    <t>6701318167</t>
  </si>
  <si>
    <t>6701318168</t>
  </si>
  <si>
    <t>6701316471</t>
  </si>
  <si>
    <t>6701316478</t>
  </si>
  <si>
    <t>6701318238</t>
  </si>
  <si>
    <t>6701318258</t>
  </si>
  <si>
    <t>6701318297</t>
  </si>
  <si>
    <t>6701316536</t>
  </si>
  <si>
    <t>6701316537</t>
  </si>
  <si>
    <t>6701318396</t>
  </si>
  <si>
    <t>6701318414</t>
  </si>
  <si>
    <t>6701315461</t>
  </si>
  <si>
    <t>6701318452</t>
  </si>
  <si>
    <t>6701318519</t>
  </si>
  <si>
    <t>6701318549</t>
  </si>
  <si>
    <t>6701318570</t>
  </si>
  <si>
    <t>6701318572</t>
  </si>
  <si>
    <t>6701316541</t>
  </si>
  <si>
    <t>6701315534</t>
  </si>
  <si>
    <t>6701318693</t>
  </si>
  <si>
    <t>6701315615</t>
  </si>
  <si>
    <t>6701318739</t>
  </si>
  <si>
    <t>6701316820</t>
  </si>
  <si>
    <t>6701318869</t>
  </si>
  <si>
    <t>6701316823</t>
  </si>
  <si>
    <t>6701318912</t>
  </si>
  <si>
    <t>6701318944</t>
  </si>
  <si>
    <t>6701318953</t>
  </si>
  <si>
    <t>6701318961</t>
  </si>
  <si>
    <t>6701318969</t>
  </si>
  <si>
    <t>6701319014</t>
  </si>
  <si>
    <t>6701317017</t>
  </si>
  <si>
    <t>6701319053</t>
  </si>
  <si>
    <t>6701319055</t>
  </si>
  <si>
    <t>6701319068</t>
  </si>
  <si>
    <t>6701319078</t>
  </si>
  <si>
    <t>6701317247</t>
  </si>
  <si>
    <t>6701317283</t>
  </si>
  <si>
    <t>6701317582</t>
  </si>
  <si>
    <t>6701319174</t>
  </si>
  <si>
    <t>6701317590</t>
  </si>
  <si>
    <t>6701317873</t>
  </si>
  <si>
    <t>6701319208</t>
  </si>
  <si>
    <t>6701317935</t>
  </si>
  <si>
    <t>6701317979</t>
  </si>
  <si>
    <t>6701317984</t>
  </si>
  <si>
    <t>6701318046</t>
  </si>
  <si>
    <t>6701318054</t>
  </si>
  <si>
    <t>6701319344</t>
  </si>
  <si>
    <t>6701319391</t>
  </si>
  <si>
    <t>6701319395</t>
  </si>
  <si>
    <t>6701319527</t>
  </si>
  <si>
    <t>6701318154</t>
  </si>
  <si>
    <t>6701319567</t>
  </si>
  <si>
    <t>6701319600</t>
  </si>
  <si>
    <t>6701319605</t>
  </si>
  <si>
    <t>6701319608</t>
  </si>
  <si>
    <t>6701319623</t>
  </si>
  <si>
    <t>6701319624</t>
  </si>
  <si>
    <t>6701318208</t>
  </si>
  <si>
    <t>6701318214</t>
  </si>
  <si>
    <t>6701319754</t>
  </si>
  <si>
    <t>6701319772</t>
  </si>
  <si>
    <t>6701319773</t>
  </si>
  <si>
    <t>6701319779</t>
  </si>
  <si>
    <t>6701318327</t>
  </si>
  <si>
    <t>6701318376</t>
  </si>
  <si>
    <t>6701318422</t>
  </si>
  <si>
    <t>6701319855</t>
  </si>
  <si>
    <t>6701318612</t>
  </si>
  <si>
    <t>6701318616</t>
  </si>
  <si>
    <t>6701316614</t>
  </si>
  <si>
    <t>6701319917</t>
  </si>
  <si>
    <t>6701319936</t>
  </si>
  <si>
    <t>6701319954</t>
  </si>
  <si>
    <t>6701316819</t>
  </si>
  <si>
    <t>6701320015</t>
  </si>
  <si>
    <t>6701320031</t>
  </si>
  <si>
    <t>6701318894</t>
  </si>
  <si>
    <t>6701319022</t>
  </si>
  <si>
    <t>6701320072</t>
  </si>
  <si>
    <t>6701320149</t>
  </si>
  <si>
    <t>6701319118</t>
  </si>
  <si>
    <t>6701319123</t>
  </si>
  <si>
    <t>6701320264</t>
  </si>
  <si>
    <t>6701320275</t>
  </si>
  <si>
    <t>6701319125</t>
  </si>
  <si>
    <t>6701319185</t>
  </si>
  <si>
    <t>6701319186</t>
  </si>
  <si>
    <t>6701319249</t>
  </si>
  <si>
    <t>6701320364</t>
  </si>
  <si>
    <t>6701320394</t>
  </si>
  <si>
    <t>6701320401</t>
  </si>
  <si>
    <t>6701320444</t>
  </si>
  <si>
    <t>6701320450</t>
  </si>
  <si>
    <t>6701319256</t>
  </si>
  <si>
    <t>6701319261</t>
  </si>
  <si>
    <t>6701320530</t>
  </si>
  <si>
    <t>6701320587</t>
  </si>
  <si>
    <t>6701320608</t>
  </si>
  <si>
    <t>6701320610</t>
  </si>
  <si>
    <t>6701320612</t>
  </si>
  <si>
    <t>6701319278</t>
  </si>
  <si>
    <t>6701319298</t>
  </si>
  <si>
    <t>6701320695</t>
  </si>
  <si>
    <t>6701320724</t>
  </si>
  <si>
    <t>6701319559</t>
  </si>
  <si>
    <t>6701320918</t>
  </si>
  <si>
    <t>6701320925</t>
  </si>
  <si>
    <t>6701320970</t>
  </si>
  <si>
    <t>6701320984</t>
  </si>
  <si>
    <t>6701320988</t>
  </si>
  <si>
    <t>6701320991</t>
  </si>
  <si>
    <t>6701319645</t>
  </si>
  <si>
    <t>6701319736</t>
  </si>
  <si>
    <t>6701319794</t>
  </si>
  <si>
    <t>6701319798</t>
  </si>
  <si>
    <t>6701319815</t>
  </si>
  <si>
    <t>6701319857</t>
  </si>
  <si>
    <t>6701321147</t>
  </si>
  <si>
    <t>6701321150</t>
  </si>
  <si>
    <t>6701321170</t>
  </si>
  <si>
    <t>6701321181</t>
  </si>
  <si>
    <t>6701321194</t>
  </si>
  <si>
    <t>6701321233</t>
  </si>
  <si>
    <t>6701319864</t>
  </si>
  <si>
    <t>6701319901</t>
  </si>
  <si>
    <t>6701319973</t>
  </si>
  <si>
    <t>6701318706</t>
  </si>
  <si>
    <t>6701318773</t>
  </si>
  <si>
    <t>6701321414</t>
  </si>
  <si>
    <t>6701321420</t>
  </si>
  <si>
    <t>6701321435</t>
  </si>
  <si>
    <t>6701321439</t>
  </si>
  <si>
    <t>6701321462</t>
  </si>
  <si>
    <t>6701321481</t>
  </si>
  <si>
    <t>6701321499</t>
  </si>
  <si>
    <t>6701321506</t>
  </si>
  <si>
    <t>6701320056</t>
  </si>
  <si>
    <t>6701321567</t>
  </si>
  <si>
    <t>6701321614</t>
  </si>
  <si>
    <t>6701320199</t>
  </si>
  <si>
    <t>6701321675</t>
  </si>
  <si>
    <t>6701321725</t>
  </si>
  <si>
    <t>6701320210</t>
  </si>
  <si>
    <t>6701321809</t>
  </si>
  <si>
    <t>6701321810</t>
  </si>
  <si>
    <t>6701321814</t>
  </si>
  <si>
    <t>6701321833</t>
  </si>
  <si>
    <t>6701321939</t>
  </si>
  <si>
    <t>6701320280</t>
  </si>
  <si>
    <t>6701320292</t>
  </si>
  <si>
    <t>6701320306</t>
  </si>
  <si>
    <t>6701322009</t>
  </si>
  <si>
    <t>6701320323</t>
  </si>
  <si>
    <t>6701320470</t>
  </si>
  <si>
    <t>6701322124</t>
  </si>
  <si>
    <t>6701322184</t>
  </si>
  <si>
    <t>6701322222</t>
  </si>
  <si>
    <t>6701322223</t>
  </si>
  <si>
    <t>6701322531</t>
  </si>
  <si>
    <t>6701322564</t>
  </si>
  <si>
    <t>6701329385</t>
  </si>
  <si>
    <t>6701351236</t>
  </si>
  <si>
    <t>6701351192</t>
  </si>
  <si>
    <t>6701351357</t>
  </si>
  <si>
    <t>6701351378</t>
  </si>
  <si>
    <t>6701350915</t>
  </si>
  <si>
    <t>6701352806</t>
  </si>
  <si>
    <t>6701350960</t>
  </si>
  <si>
    <t>6701351035</t>
  </si>
  <si>
    <t>6701351094</t>
  </si>
  <si>
    <t>6701351391</t>
  </si>
  <si>
    <t>1418269</t>
  </si>
  <si>
    <t>COMBO PEQUIM DARK 4P+6P</t>
  </si>
  <si>
    <t>6701351415</t>
  </si>
  <si>
    <t>6701351537</t>
  </si>
  <si>
    <t>6701352235</t>
  </si>
  <si>
    <t>6701352260</t>
  </si>
  <si>
    <t>6701352261</t>
  </si>
  <si>
    <t>6701352322</t>
  </si>
  <si>
    <t>6701352172</t>
  </si>
  <si>
    <t>6701352191</t>
  </si>
  <si>
    <t>6701351988</t>
  </si>
  <si>
    <t>6701352047</t>
  </si>
  <si>
    <t>6701352089</t>
  </si>
  <si>
    <t>6701351456</t>
  </si>
  <si>
    <t>6701351459</t>
  </si>
  <si>
    <t>6701351488</t>
  </si>
  <si>
    <t>6701351600</t>
  </si>
  <si>
    <t>6701351639</t>
  </si>
  <si>
    <t>6701351714</t>
  </si>
  <si>
    <t>6701351786</t>
  </si>
  <si>
    <t>6701351878</t>
  </si>
  <si>
    <t>6701351879</t>
  </si>
  <si>
    <t>6701351921</t>
  </si>
  <si>
    <t>6701349611</t>
  </si>
  <si>
    <t>6701351167</t>
  </si>
  <si>
    <t>6701348188</t>
  </si>
  <si>
    <t>6701350988</t>
  </si>
  <si>
    <t>6701348854</t>
  </si>
  <si>
    <t>6701350887</t>
  </si>
  <si>
    <t>6701350528</t>
  </si>
  <si>
    <t>6701348184</t>
  </si>
  <si>
    <t>6701349990</t>
  </si>
  <si>
    <t>6701349831</t>
  </si>
  <si>
    <t>6701348557</t>
  </si>
  <si>
    <t>6701348154</t>
  </si>
  <si>
    <t>6701351958</t>
  </si>
  <si>
    <t>6701351428</t>
  </si>
  <si>
    <t>6701350499</t>
  </si>
  <si>
    <t>6701352196</t>
  </si>
  <si>
    <t>6701352222</t>
  </si>
  <si>
    <t>6701351967</t>
  </si>
  <si>
    <t>6701352115</t>
  </si>
  <si>
    <t>6701352118</t>
  </si>
  <si>
    <t>6701352119</t>
  </si>
  <si>
    <t>6701352432</t>
  </si>
  <si>
    <t>6701352702</t>
  </si>
  <si>
    <t>6701352817</t>
  </si>
  <si>
    <t>6701347986</t>
  </si>
  <si>
    <t>6701360515</t>
  </si>
  <si>
    <t>6701360578</t>
  </si>
  <si>
    <t>6701360109</t>
  </si>
  <si>
    <t>6701364441</t>
  </si>
  <si>
    <t>6701364486</t>
  </si>
  <si>
    <t>6701364604</t>
  </si>
  <si>
    <t>6701364783</t>
  </si>
  <si>
    <t>6701365016</t>
  </si>
  <si>
    <t>6701359964</t>
  </si>
  <si>
    <t>6701365204</t>
  </si>
  <si>
    <t>6701360052</t>
  </si>
  <si>
    <t>6701364707</t>
  </si>
  <si>
    <t>6701360062</t>
  </si>
  <si>
    <t>6701364244</t>
  </si>
  <si>
    <t>6701363304</t>
  </si>
  <si>
    <t>6701363669</t>
  </si>
  <si>
    <t>6701364205</t>
  </si>
  <si>
    <t>6701363875</t>
  </si>
  <si>
    <t>6701363885</t>
  </si>
  <si>
    <t>6701363893</t>
  </si>
  <si>
    <t>6701361945</t>
  </si>
  <si>
    <t>6701361526</t>
  </si>
  <si>
    <t>6701361610</t>
  </si>
  <si>
    <t>6701363459</t>
  </si>
  <si>
    <t>6701363536</t>
  </si>
  <si>
    <t>6701363600</t>
  </si>
  <si>
    <t>6701362969</t>
  </si>
  <si>
    <t>6701362975</t>
  </si>
  <si>
    <t>6701362979</t>
  </si>
  <si>
    <t>6701363002</t>
  </si>
  <si>
    <t>6701363009</t>
  </si>
  <si>
    <t>6701363037</t>
  </si>
  <si>
    <t>1485036</t>
  </si>
  <si>
    <t>RACK SALVADOR 75" CAFE 1 PUERTA</t>
  </si>
  <si>
    <t>6701363149</t>
  </si>
  <si>
    <t>6701363184</t>
  </si>
  <si>
    <t>6701363221</t>
  </si>
  <si>
    <t>1495812</t>
  </si>
  <si>
    <t>CLOSET AVEIRO CAFE 8 PUERTAS 2 CAJONES</t>
  </si>
  <si>
    <t>6701363247</t>
  </si>
  <si>
    <t>6701362001</t>
  </si>
  <si>
    <t>6701362030</t>
  </si>
  <si>
    <t>6701362031</t>
  </si>
  <si>
    <t>6701362137</t>
  </si>
  <si>
    <t>6701362285</t>
  </si>
  <si>
    <t>6701362321</t>
  </si>
  <si>
    <t>6701362361</t>
  </si>
  <si>
    <t>6701362456</t>
  </si>
  <si>
    <t>6701362574</t>
  </si>
  <si>
    <t>6701362597</t>
  </si>
  <si>
    <t>6701362665</t>
  </si>
  <si>
    <t>6701362672</t>
  </si>
  <si>
    <t>6701362701</t>
  </si>
  <si>
    <t>6701362715</t>
  </si>
  <si>
    <t>6701362716</t>
  </si>
  <si>
    <t>6701362768</t>
  </si>
  <si>
    <t>6701362769</t>
  </si>
  <si>
    <t>6701362824</t>
  </si>
  <si>
    <t>6701362898</t>
  </si>
  <si>
    <t>6701362953</t>
  </si>
  <si>
    <t>6701361771</t>
  </si>
  <si>
    <t>6701361825</t>
  </si>
  <si>
    <t>6701361898</t>
  </si>
  <si>
    <t>6701360539</t>
  </si>
  <si>
    <t>6701360542</t>
  </si>
  <si>
    <t>6701360552</t>
  </si>
  <si>
    <t>6701360661</t>
  </si>
  <si>
    <t>6701360824</t>
  </si>
  <si>
    <t>6701360842</t>
  </si>
  <si>
    <t>6701360948</t>
  </si>
  <si>
    <t>6701360956</t>
  </si>
  <si>
    <t>6701361044</t>
  </si>
  <si>
    <t>6701361107</t>
  </si>
  <si>
    <t>6701361111</t>
  </si>
  <si>
    <t>1447375</t>
  </si>
  <si>
    <t>VANITORIO AEREO 60CM COSMOS BLANCO CAFÉ</t>
  </si>
  <si>
    <t>6701361264</t>
  </si>
  <si>
    <t>6701360171</t>
  </si>
  <si>
    <t>6701360182</t>
  </si>
  <si>
    <t>6701360189</t>
  </si>
  <si>
    <t>6701360236</t>
  </si>
  <si>
    <t>6701360339</t>
  </si>
  <si>
    <t>6701360352</t>
  </si>
  <si>
    <t>6701360396</t>
  </si>
  <si>
    <t>6701360430</t>
  </si>
  <si>
    <t>6701360435</t>
  </si>
  <si>
    <t>6701360471</t>
  </si>
  <si>
    <t>6701360493</t>
  </si>
  <si>
    <t>6701359973</t>
  </si>
  <si>
    <t>6701360045</t>
  </si>
  <si>
    <t>6701352910</t>
  </si>
  <si>
    <t>6701354426</t>
  </si>
  <si>
    <t>6701353063</t>
  </si>
  <si>
    <t>6701354496</t>
  </si>
  <si>
    <t>6701354507</t>
  </si>
  <si>
    <t>6701354551</t>
  </si>
  <si>
    <t>6701354653</t>
  </si>
  <si>
    <t>6701354669</t>
  </si>
  <si>
    <t>6701353066</t>
  </si>
  <si>
    <t>6701354711</t>
  </si>
  <si>
    <t>6701354731</t>
  </si>
  <si>
    <t>6701353178</t>
  </si>
  <si>
    <t>6701354819</t>
  </si>
  <si>
    <t>6701354840</t>
  </si>
  <si>
    <t>6701355025</t>
  </si>
  <si>
    <t>6701355047</t>
  </si>
  <si>
    <t>6701355094</t>
  </si>
  <si>
    <t>6701355161</t>
  </si>
  <si>
    <t>6701353221</t>
  </si>
  <si>
    <t>6701353231</t>
  </si>
  <si>
    <t>6701353233</t>
  </si>
  <si>
    <t>6701355214</t>
  </si>
  <si>
    <t>6701355216</t>
  </si>
  <si>
    <t>6701353432</t>
  </si>
  <si>
    <t>6701353434</t>
  </si>
  <si>
    <t>6701355289</t>
  </si>
  <si>
    <t>6701355317</t>
  </si>
  <si>
    <t>6701353570</t>
  </si>
  <si>
    <t>6701353641</t>
  </si>
  <si>
    <t>6701355394</t>
  </si>
  <si>
    <t>6701353750</t>
  </si>
  <si>
    <t>6701353878</t>
  </si>
  <si>
    <t>6701353897</t>
  </si>
  <si>
    <t>6701353936</t>
  </si>
  <si>
    <t>6701354031</t>
  </si>
  <si>
    <t>6701354169</t>
  </si>
  <si>
    <t>6701352658</t>
  </si>
  <si>
    <t>6701355691</t>
  </si>
  <si>
    <t>6701355717</t>
  </si>
  <si>
    <t>6701355794</t>
  </si>
  <si>
    <t>6701355814</t>
  </si>
  <si>
    <t>6701355862</t>
  </si>
  <si>
    <t>6701355869</t>
  </si>
  <si>
    <t>6701355892</t>
  </si>
  <si>
    <t>6701355893</t>
  </si>
  <si>
    <t>6701352669</t>
  </si>
  <si>
    <t>6701355942</t>
  </si>
  <si>
    <t>6701352671</t>
  </si>
  <si>
    <t>6701352675</t>
  </si>
  <si>
    <t>6701356070</t>
  </si>
  <si>
    <t>6701352676</t>
  </si>
  <si>
    <t>6701356161</t>
  </si>
  <si>
    <t>6701356173</t>
  </si>
  <si>
    <t>6701356191</t>
  </si>
  <si>
    <t>6701354474</t>
  </si>
  <si>
    <t>6701356249</t>
  </si>
  <si>
    <t>6701354701</t>
  </si>
  <si>
    <t>6701356319</t>
  </si>
  <si>
    <t>6701356338</t>
  </si>
  <si>
    <t>6701356398</t>
  </si>
  <si>
    <t>6701356433</t>
  </si>
  <si>
    <t>6701356447</t>
  </si>
  <si>
    <t>6701356452</t>
  </si>
  <si>
    <t>6701356461</t>
  </si>
  <si>
    <t>6701354743</t>
  </si>
  <si>
    <t>6701355184</t>
  </si>
  <si>
    <t>6701356498</t>
  </si>
  <si>
    <t>6701356503</t>
  </si>
  <si>
    <t>6701356508</t>
  </si>
  <si>
    <t>6701356529</t>
  </si>
  <si>
    <t>6701356544</t>
  </si>
  <si>
    <t>6701356551</t>
  </si>
  <si>
    <t>6701356563</t>
  </si>
  <si>
    <t>6701356569</t>
  </si>
  <si>
    <t>6701355186</t>
  </si>
  <si>
    <t>6701355191</t>
  </si>
  <si>
    <t>6701355240</t>
  </si>
  <si>
    <t>6701356668</t>
  </si>
  <si>
    <t>6701356669</t>
  </si>
  <si>
    <t>6701355247</t>
  </si>
  <si>
    <t>6701355344</t>
  </si>
  <si>
    <t>6701355345</t>
  </si>
  <si>
    <t>6701356768</t>
  </si>
  <si>
    <t>6701356810</t>
  </si>
  <si>
    <t>6701355441</t>
  </si>
  <si>
    <t>6701355480</t>
  </si>
  <si>
    <t>6701355514</t>
  </si>
  <si>
    <t>6701357107</t>
  </si>
  <si>
    <t>6701357125</t>
  </si>
  <si>
    <t>6701357127</t>
  </si>
  <si>
    <t>6701357148</t>
  </si>
  <si>
    <t>6701357155</t>
  </si>
  <si>
    <t>6701355559</t>
  </si>
  <si>
    <t>6701355625</t>
  </si>
  <si>
    <t>6701357411</t>
  </si>
  <si>
    <t>6701357423</t>
  </si>
  <si>
    <t>6701355640</t>
  </si>
  <si>
    <t>6701357723</t>
  </si>
  <si>
    <t>6701355650</t>
  </si>
  <si>
    <t>6701357754</t>
  </si>
  <si>
    <t>6701357773</t>
  </si>
  <si>
    <t>6701357805</t>
  </si>
  <si>
    <t>6701357811</t>
  </si>
  <si>
    <t>6701357812</t>
  </si>
  <si>
    <t>6701357818</t>
  </si>
  <si>
    <t>6701354196</t>
  </si>
  <si>
    <t>6701355940</t>
  </si>
  <si>
    <t>6701357888</t>
  </si>
  <si>
    <t>6701357906</t>
  </si>
  <si>
    <t>6701357919</t>
  </si>
  <si>
    <t>6701357920</t>
  </si>
  <si>
    <t>6701357969</t>
  </si>
  <si>
    <t>410302005</t>
  </si>
  <si>
    <t>1487579</t>
  </si>
  <si>
    <t>KIT COCINA LAURA 8 PTAS 2 CAJON BLANCO</t>
  </si>
  <si>
    <t>6701356026</t>
  </si>
  <si>
    <t>6701357992</t>
  </si>
  <si>
    <t>6701357993</t>
  </si>
  <si>
    <t>6701358082</t>
  </si>
  <si>
    <t>6701358126</t>
  </si>
  <si>
    <t>6701358145</t>
  </si>
  <si>
    <t>6701358190</t>
  </si>
  <si>
    <t>6701356034</t>
  </si>
  <si>
    <t>6701354301</t>
  </si>
  <si>
    <t>6701354311</t>
  </si>
  <si>
    <t>6701358295</t>
  </si>
  <si>
    <t>6701358343</t>
  </si>
  <si>
    <t>6701358347</t>
  </si>
  <si>
    <t>6701356287</t>
  </si>
  <si>
    <t>6701358573</t>
  </si>
  <si>
    <t>6701358578</t>
  </si>
  <si>
    <t>6701356469</t>
  </si>
  <si>
    <t>6701356482</t>
  </si>
  <si>
    <t>6701358741</t>
  </si>
  <si>
    <t>6701356585</t>
  </si>
  <si>
    <t>6701356624</t>
  </si>
  <si>
    <t>6701358780</t>
  </si>
  <si>
    <t>6701358785</t>
  </si>
  <si>
    <t>6701358798</t>
  </si>
  <si>
    <t>6701358871</t>
  </si>
  <si>
    <t>6701358874</t>
  </si>
  <si>
    <t>6701358883</t>
  </si>
  <si>
    <t>6701358997</t>
  </si>
  <si>
    <t>6701356650</t>
  </si>
  <si>
    <t>6701359095</t>
  </si>
  <si>
    <t>6701359196</t>
  </si>
  <si>
    <t>6701359253</t>
  </si>
  <si>
    <t>6701359301</t>
  </si>
  <si>
    <t>1495817</t>
  </si>
  <si>
    <t>CLOSET LISBOA BEIGE 4 PUERTA 2 CAJONES</t>
  </si>
  <si>
    <t>6701359333</t>
  </si>
  <si>
    <t>6701356729</t>
  </si>
  <si>
    <t>6701359364</t>
  </si>
  <si>
    <t>6701359473</t>
  </si>
  <si>
    <t>6701359526</t>
  </si>
  <si>
    <t>6701356739</t>
  </si>
  <si>
    <t>1466293</t>
  </si>
  <si>
    <t>CLOSET SAFIRA 6 PUERTAS BEIGE</t>
  </si>
  <si>
    <t>6701356743</t>
  </si>
  <si>
    <t>6701359718</t>
  </si>
  <si>
    <t>6701356846</t>
  </si>
  <si>
    <t>6701356958</t>
  </si>
  <si>
    <t>6701356977</t>
  </si>
  <si>
    <t>6701357200</t>
  </si>
  <si>
    <t>6701357221</t>
  </si>
  <si>
    <t>6701357522</t>
  </si>
  <si>
    <t>6701357742</t>
  </si>
  <si>
    <t>6701357865</t>
  </si>
  <si>
    <t>6701357882</t>
  </si>
  <si>
    <t>6701357976</t>
  </si>
  <si>
    <t>6701358215</t>
  </si>
  <si>
    <t>6701353912</t>
  </si>
  <si>
    <t>6701354138</t>
  </si>
  <si>
    <t>6701354140</t>
  </si>
  <si>
    <t>6701354158</t>
  </si>
  <si>
    <t>6701352560</t>
  </si>
  <si>
    <t>6701353598</t>
  </si>
  <si>
    <t>6701353673</t>
  </si>
  <si>
    <t>6701353811</t>
  </si>
  <si>
    <t>6701353847</t>
  </si>
  <si>
    <t>6701353856</t>
  </si>
  <si>
    <t>6701353275</t>
  </si>
  <si>
    <t>6701353276</t>
  </si>
  <si>
    <t>6701353279</t>
  </si>
  <si>
    <t>6701353282</t>
  </si>
  <si>
    <t>6701353309</t>
  </si>
  <si>
    <t>6701353321</t>
  </si>
  <si>
    <t>6701353323</t>
  </si>
  <si>
    <t>6701353353</t>
  </si>
  <si>
    <t>6701353392</t>
  </si>
  <si>
    <t>6701353406</t>
  </si>
  <si>
    <t>6701353414</t>
  </si>
  <si>
    <t>6701353415</t>
  </si>
  <si>
    <t>6701353421</t>
  </si>
  <si>
    <t>6701353423</t>
  </si>
  <si>
    <t>6701353074</t>
  </si>
  <si>
    <t>6701353078</t>
  </si>
  <si>
    <t>6701353106</t>
  </si>
  <si>
    <t>6701353138</t>
  </si>
  <si>
    <t>6701352644</t>
  </si>
  <si>
    <t>6701353455</t>
  </si>
  <si>
    <t>6701353528</t>
  </si>
  <si>
    <t>6701353543</t>
  </si>
  <si>
    <t>6701353561</t>
  </si>
  <si>
    <t>6701361277</t>
  </si>
  <si>
    <t>6701361760</t>
  </si>
  <si>
    <t>6701361931</t>
  </si>
  <si>
    <t>6701361981</t>
  </si>
  <si>
    <t>6701362961</t>
  </si>
  <si>
    <t>6701363285</t>
  </si>
  <si>
    <t>6701363839</t>
  </si>
  <si>
    <t>6701363841</t>
  </si>
  <si>
    <t>6701363956</t>
  </si>
  <si>
    <t>6701360100</t>
  </si>
  <si>
    <t>6701360102</t>
  </si>
  <si>
    <t>6701364395</t>
  </si>
  <si>
    <t>6701364153</t>
  </si>
  <si>
    <t>6701364228</t>
  </si>
  <si>
    <t>6701352293</t>
  </si>
  <si>
    <t>6701352296</t>
  </si>
  <si>
    <t>6701352356</t>
  </si>
  <si>
    <t>6701352358</t>
  </si>
  <si>
    <t>6701352512</t>
  </si>
  <si>
    <t>6701352523</t>
  </si>
  <si>
    <t>6701352699</t>
  </si>
  <si>
    <t>6701352733</t>
  </si>
  <si>
    <t>6701352736</t>
  </si>
  <si>
    <t>6701352756</t>
  </si>
  <si>
    <t>6701352776</t>
  </si>
  <si>
    <t>6701352778</t>
  </si>
  <si>
    <t>6701352843</t>
  </si>
  <si>
    <t>6701352854</t>
  </si>
  <si>
    <t>6701352867</t>
  </si>
  <si>
    <t>6701352868</t>
  </si>
  <si>
    <t>6701352888</t>
  </si>
  <si>
    <t>6701352912</t>
  </si>
  <si>
    <t>6701352917</t>
  </si>
  <si>
    <t>6701352924</t>
  </si>
  <si>
    <t>6701352936</t>
  </si>
  <si>
    <t>6701352951</t>
  </si>
  <si>
    <t>6701352954</t>
  </si>
  <si>
    <t>6701352985</t>
  </si>
  <si>
    <t>6701352988</t>
  </si>
  <si>
    <t>6701353012</t>
  </si>
  <si>
    <t>6701353036</t>
  </si>
  <si>
    <t>6701353045</t>
  </si>
  <si>
    <t>6701358704</t>
  </si>
  <si>
    <t>6701358706</t>
  </si>
  <si>
    <t>6701358762</t>
  </si>
  <si>
    <t>6701358765</t>
  </si>
  <si>
    <t>6701359067</t>
  </si>
  <si>
    <t>6701359339</t>
  </si>
  <si>
    <t>6701356218</t>
  </si>
  <si>
    <t>6701356101</t>
  </si>
  <si>
    <t>6701359634</t>
  </si>
  <si>
    <t>6701358277</t>
  </si>
  <si>
    <t>6701358282</t>
  </si>
  <si>
    <t>6701358415</t>
  </si>
  <si>
    <t>6701359555</t>
  </si>
  <si>
    <t>6701359098</t>
  </si>
  <si>
    <t>6701359573</t>
  </si>
  <si>
    <t>6701359650</t>
  </si>
  <si>
    <t>6701359653</t>
  </si>
  <si>
    <t>6701359675</t>
  </si>
  <si>
    <t>6701359678</t>
  </si>
  <si>
    <t>6701359799</t>
  </si>
  <si>
    <t>6701359861</t>
  </si>
  <si>
    <t>6701359956</t>
  </si>
  <si>
    <t>6701368536</t>
  </si>
  <si>
    <t>6701368551</t>
  </si>
  <si>
    <t>6701366541</t>
  </si>
  <si>
    <t>6701366738</t>
  </si>
  <si>
    <t>6701366786</t>
  </si>
  <si>
    <t>6701366871</t>
  </si>
  <si>
    <t>6701366878</t>
  </si>
  <si>
    <t>6701366996</t>
  </si>
  <si>
    <t>6701367148</t>
  </si>
  <si>
    <t>6701367184</t>
  </si>
  <si>
    <t>6701368826</t>
  </si>
  <si>
    <t>6701368829</t>
  </si>
  <si>
    <t>6701367354</t>
  </si>
  <si>
    <t>6701367359</t>
  </si>
  <si>
    <t>6701368916</t>
  </si>
  <si>
    <t>6701368920</t>
  </si>
  <si>
    <t>6701367640</t>
  </si>
  <si>
    <t>1495814</t>
  </si>
  <si>
    <t>CLOSET COIMBRA BLANCO 6 PUERTA 2 CAJONES</t>
  </si>
  <si>
    <t>6701368991</t>
  </si>
  <si>
    <t>6701367657</t>
  </si>
  <si>
    <t>6701365709</t>
  </si>
  <si>
    <t>6701369026</t>
  </si>
  <si>
    <t>6701367663</t>
  </si>
  <si>
    <t>1476668002</t>
  </si>
  <si>
    <t>COMEDOR ISABEL REDONDA 4 SILLAS, NEGRO</t>
  </si>
  <si>
    <t>6701365713</t>
  </si>
  <si>
    <t>6701365721</t>
  </si>
  <si>
    <t>6701369136</t>
  </si>
  <si>
    <t>6701369189</t>
  </si>
  <si>
    <t>6701369195</t>
  </si>
  <si>
    <t>6701369216</t>
  </si>
  <si>
    <t>6701369231</t>
  </si>
  <si>
    <t>6701369287</t>
  </si>
  <si>
    <t>6701369296</t>
  </si>
  <si>
    <t>6701368238</t>
  </si>
  <si>
    <t>6701369360</t>
  </si>
  <si>
    <t>6701368255</t>
  </si>
  <si>
    <t>6701368336</t>
  </si>
  <si>
    <t>6701368375</t>
  </si>
  <si>
    <t>1487580</t>
  </si>
  <si>
    <t>KIT COCINA LAURA 8 PTAS 2 CAJON GRAFITO</t>
  </si>
  <si>
    <t>6701369449</t>
  </si>
  <si>
    <t>6701369480</t>
  </si>
  <si>
    <t>6701368381</t>
  </si>
  <si>
    <t>6701369542</t>
  </si>
  <si>
    <t>6701368434</t>
  </si>
  <si>
    <t>6701369579</t>
  </si>
  <si>
    <t>6701368480</t>
  </si>
  <si>
    <t>6701368564</t>
  </si>
  <si>
    <t>6701369648</t>
  </si>
  <si>
    <t>6701369653</t>
  </si>
  <si>
    <t>6701369703</t>
  </si>
  <si>
    <t>6701369738</t>
  </si>
  <si>
    <t>6701369744</t>
  </si>
  <si>
    <t>6701369800</t>
  </si>
  <si>
    <t>6701368577</t>
  </si>
  <si>
    <t>6701368584</t>
  </si>
  <si>
    <t>6701368603</t>
  </si>
  <si>
    <t>6701368631</t>
  </si>
  <si>
    <t>6701368635</t>
  </si>
  <si>
    <t>6701369929</t>
  </si>
  <si>
    <t>6701369940</t>
  </si>
  <si>
    <t>6701368667</t>
  </si>
  <si>
    <t>6701368672</t>
  </si>
  <si>
    <t>6701370081</t>
  </si>
  <si>
    <t>6701368869</t>
  </si>
  <si>
    <t>6701370170</t>
  </si>
  <si>
    <t>6701370215</t>
  </si>
  <si>
    <t>6701368907</t>
  </si>
  <si>
    <t>6701370321</t>
  </si>
  <si>
    <t>6701370335</t>
  </si>
  <si>
    <t>6701370387</t>
  </si>
  <si>
    <t>6701370416</t>
  </si>
  <si>
    <t>6701370442</t>
  </si>
  <si>
    <t>6701370449</t>
  </si>
  <si>
    <t>6701368934</t>
  </si>
  <si>
    <t>6701369014</t>
  </si>
  <si>
    <t>6701370485</t>
  </si>
  <si>
    <t>6701370551</t>
  </si>
  <si>
    <t>6701369015</t>
  </si>
  <si>
    <t>6701369091</t>
  </si>
  <si>
    <t>6701369100</t>
  </si>
  <si>
    <t>6701370679</t>
  </si>
  <si>
    <t>6701369111</t>
  </si>
  <si>
    <t>6701368148</t>
  </si>
  <si>
    <t>6701369392</t>
  </si>
  <si>
    <t>6701369428</t>
  </si>
  <si>
    <t>6701369429</t>
  </si>
  <si>
    <t>6701370823</t>
  </si>
  <si>
    <t>6701370830</t>
  </si>
  <si>
    <t>6701370841</t>
  </si>
  <si>
    <t>6701370854</t>
  </si>
  <si>
    <t>6701370855</t>
  </si>
  <si>
    <t>6701370856</t>
  </si>
  <si>
    <t>6701370871</t>
  </si>
  <si>
    <t>6701370952</t>
  </si>
  <si>
    <t>6701370957</t>
  </si>
  <si>
    <t>6701370979</t>
  </si>
  <si>
    <t>6701371032</t>
  </si>
  <si>
    <t>6701371062</t>
  </si>
  <si>
    <t>6701371066</t>
  </si>
  <si>
    <t>6701371077</t>
  </si>
  <si>
    <t>6701369529</t>
  </si>
  <si>
    <t>6701369559</t>
  </si>
  <si>
    <t>6701369629</t>
  </si>
  <si>
    <t>6701369635</t>
  </si>
  <si>
    <t>6701369810</t>
  </si>
  <si>
    <t>6701369813</t>
  </si>
  <si>
    <t>6701369814</t>
  </si>
  <si>
    <t>6701369859</t>
  </si>
  <si>
    <t>6701371176</t>
  </si>
  <si>
    <t>6701371189</t>
  </si>
  <si>
    <t>6701371217</t>
  </si>
  <si>
    <t>6701371219</t>
  </si>
  <si>
    <t>6701371223</t>
  </si>
  <si>
    <t>6701371232</t>
  </si>
  <si>
    <t>6701369862</t>
  </si>
  <si>
    <t>6701370031</t>
  </si>
  <si>
    <t>6701371293</t>
  </si>
  <si>
    <t>6701371316</t>
  </si>
  <si>
    <t>6701371343</t>
  </si>
  <si>
    <t>6701371486</t>
  </si>
  <si>
    <t>6701371494</t>
  </si>
  <si>
    <t>6701371495</t>
  </si>
  <si>
    <t>6701370040</t>
  </si>
  <si>
    <t>6701371560</t>
  </si>
  <si>
    <t>6701371562</t>
  </si>
  <si>
    <t>6701371595</t>
  </si>
  <si>
    <t>6701370144</t>
  </si>
  <si>
    <t>6701371631</t>
  </si>
  <si>
    <t>6701370280</t>
  </si>
  <si>
    <t>6701371672</t>
  </si>
  <si>
    <t>6701371688</t>
  </si>
  <si>
    <t>6701371727</t>
  </si>
  <si>
    <t>6701371734</t>
  </si>
  <si>
    <t>6701371816</t>
  </si>
  <si>
    <t>6701370452</t>
  </si>
  <si>
    <t>6701371878</t>
  </si>
  <si>
    <t>6701370466</t>
  </si>
  <si>
    <t>6701371950</t>
  </si>
  <si>
    <t>6701371957</t>
  </si>
  <si>
    <t>6701370644</t>
  </si>
  <si>
    <t>6701370648</t>
  </si>
  <si>
    <t>6701370654</t>
  </si>
  <si>
    <t>6701372049</t>
  </si>
  <si>
    <t>6701369313</t>
  </si>
  <si>
    <t>6701372149</t>
  </si>
  <si>
    <t>6701370747</t>
  </si>
  <si>
    <t>6701370781</t>
  </si>
  <si>
    <t>6701372175</t>
  </si>
  <si>
    <t>6701371121</t>
  </si>
  <si>
    <t>6701372253</t>
  </si>
  <si>
    <t>6701371124</t>
  </si>
  <si>
    <t>6701371132</t>
  </si>
  <si>
    <t>6701371134</t>
  </si>
  <si>
    <t>6701371140</t>
  </si>
  <si>
    <t>6701371141</t>
  </si>
  <si>
    <t>6701371148</t>
  </si>
  <si>
    <t>6701372447</t>
  </si>
  <si>
    <t>6701372477</t>
  </si>
  <si>
    <t>6701371154</t>
  </si>
  <si>
    <t>6701371276</t>
  </si>
  <si>
    <t>6701372576</t>
  </si>
  <si>
    <t>6701372583</t>
  </si>
  <si>
    <t>6701372584</t>
  </si>
  <si>
    <t>6701372616</t>
  </si>
  <si>
    <t>6701371291</t>
  </si>
  <si>
    <t>6701372653</t>
  </si>
  <si>
    <t>6701371544</t>
  </si>
  <si>
    <t>6701372708</t>
  </si>
  <si>
    <t>6701372836</t>
  </si>
  <si>
    <t>6701372843</t>
  </si>
  <si>
    <t>6701372876</t>
  </si>
  <si>
    <t>6701371617</t>
  </si>
  <si>
    <t>6701372932</t>
  </si>
  <si>
    <t>6701371645</t>
  </si>
  <si>
    <t>6701371831</t>
  </si>
  <si>
    <t>6701370727</t>
  </si>
  <si>
    <t>6701373079</t>
  </si>
  <si>
    <t>6701370739</t>
  </si>
  <si>
    <t>6701370745</t>
  </si>
  <si>
    <t>6701373194</t>
  </si>
  <si>
    <t>6701373230</t>
  </si>
  <si>
    <t>6701373247</t>
  </si>
  <si>
    <t>6701373348</t>
  </si>
  <si>
    <t>6701373390</t>
  </si>
  <si>
    <t>6701373424</t>
  </si>
  <si>
    <t>6701372159</t>
  </si>
  <si>
    <t>6701373544</t>
  </si>
  <si>
    <t>6701373559</t>
  </si>
  <si>
    <t>6701372208</t>
  </si>
  <si>
    <t>6701373696</t>
  </si>
  <si>
    <t>6701373767</t>
  </si>
  <si>
    <t>6701373782</t>
  </si>
  <si>
    <t>6701373788</t>
  </si>
  <si>
    <t>6701373793</t>
  </si>
  <si>
    <t>6701373799</t>
  </si>
  <si>
    <t>6701373821</t>
  </si>
  <si>
    <t>6701373825</t>
  </si>
  <si>
    <t>6701373882</t>
  </si>
  <si>
    <t>6701373978</t>
  </si>
  <si>
    <t>6701373987</t>
  </si>
  <si>
    <t>6701374045</t>
  </si>
  <si>
    <t>1487577</t>
  </si>
  <si>
    <t>KIT COCINA CARLA 6 PUERTAS 1 CAJON BEIGE</t>
  </si>
  <si>
    <t>6701374073</t>
  </si>
  <si>
    <t>6701374075</t>
  </si>
  <si>
    <t>6701374081</t>
  </si>
  <si>
    <t>6701374112</t>
  </si>
  <si>
    <t>6701374124</t>
  </si>
  <si>
    <t>6701374137</t>
  </si>
  <si>
    <t>6701374143</t>
  </si>
  <si>
    <t>1487578</t>
  </si>
  <si>
    <t>KIT COCINA CARLA 6 PTAS 1 CAJON GRAFITO</t>
  </si>
  <si>
    <t>6701374172</t>
  </si>
  <si>
    <t>6701374237</t>
  </si>
  <si>
    <t>6701372344</t>
  </si>
  <si>
    <t>6701372361</t>
  </si>
  <si>
    <t>6701374305</t>
  </si>
  <si>
    <t>6701372391</t>
  </si>
  <si>
    <t>6701374360</t>
  </si>
  <si>
    <t>6701372392</t>
  </si>
  <si>
    <t>6701372406</t>
  </si>
  <si>
    <t>6701372410</t>
  </si>
  <si>
    <t>6701372507</t>
  </si>
  <si>
    <t>6701372509</t>
  </si>
  <si>
    <t>6701374458</t>
  </si>
  <si>
    <t>6701374526</t>
  </si>
  <si>
    <t>6701374539</t>
  </si>
  <si>
    <t>6701372644</t>
  </si>
  <si>
    <t>6701372684</t>
  </si>
  <si>
    <t>6701374705</t>
  </si>
  <si>
    <t>6701374719</t>
  </si>
  <si>
    <t>6701372891</t>
  </si>
  <si>
    <t>6701372975</t>
  </si>
  <si>
    <t>6701372982</t>
  </si>
  <si>
    <t>6701374888</t>
  </si>
  <si>
    <t>6701374902</t>
  </si>
  <si>
    <t>6701374905</t>
  </si>
  <si>
    <t>6701373044</t>
  </si>
  <si>
    <t>6701374963</t>
  </si>
  <si>
    <t>6701374974</t>
  </si>
  <si>
    <t>6701371901</t>
  </si>
  <si>
    <t>6701375145</t>
  </si>
  <si>
    <t>6701371978</t>
  </si>
  <si>
    <t>6701372004</t>
  </si>
  <si>
    <t>6701375198</t>
  </si>
  <si>
    <t>6701375211</t>
  </si>
  <si>
    <t>6701375240</t>
  </si>
  <si>
    <t>6701375244</t>
  </si>
  <si>
    <t>6701375246</t>
  </si>
  <si>
    <t>6701375254</t>
  </si>
  <si>
    <t>6701375256</t>
  </si>
  <si>
    <t>6701375262</t>
  </si>
  <si>
    <t>6701375263</t>
  </si>
  <si>
    <t>6701372016</t>
  </si>
  <si>
    <t>6701375403</t>
  </si>
  <si>
    <t>6701375404</t>
  </si>
  <si>
    <t>6701375408</t>
  </si>
  <si>
    <t>6701372087</t>
  </si>
  <si>
    <t>6701375479</t>
  </si>
  <si>
    <t>6701375489</t>
  </si>
  <si>
    <t>6701373116</t>
  </si>
  <si>
    <t>6701373158</t>
  </si>
  <si>
    <t>6701372158</t>
  </si>
  <si>
    <t>6701375552</t>
  </si>
  <si>
    <t>6701375567</t>
  </si>
  <si>
    <t>6701375568</t>
  </si>
  <si>
    <t>6701375581</t>
  </si>
  <si>
    <t>6701375597</t>
  </si>
  <si>
    <t>6701375602</t>
  </si>
  <si>
    <t>6701375611</t>
  </si>
  <si>
    <t>6701375620</t>
  </si>
  <si>
    <t>6701375626</t>
  </si>
  <si>
    <t>6701373605</t>
  </si>
  <si>
    <t>6701374252</t>
  </si>
  <si>
    <t>6701374258</t>
  </si>
  <si>
    <t>6701374318</t>
  </si>
  <si>
    <t>6701374379</t>
  </si>
  <si>
    <t>6701374383</t>
  </si>
  <si>
    <t>6701374391</t>
  </si>
  <si>
    <t>6701374395</t>
  </si>
  <si>
    <t>6701374414</t>
  </si>
  <si>
    <t>6701375916</t>
  </si>
  <si>
    <t>6701375970</t>
  </si>
  <si>
    <t>6701374574</t>
  </si>
  <si>
    <t>6701374644</t>
  </si>
  <si>
    <t>6701374728</t>
  </si>
  <si>
    <t>6701374873</t>
  </si>
  <si>
    <t>6701376138</t>
  </si>
  <si>
    <t>6701374879</t>
  </si>
  <si>
    <t>6701376245</t>
  </si>
  <si>
    <t>6701376253</t>
  </si>
  <si>
    <t>6701374935</t>
  </si>
  <si>
    <t>6701375126</t>
  </si>
  <si>
    <t>6701375174</t>
  </si>
  <si>
    <t>6701376326</t>
  </si>
  <si>
    <t>6701376330</t>
  </si>
  <si>
    <t>6701376408</t>
  </si>
  <si>
    <t>6701376411</t>
  </si>
  <si>
    <t>6701376427</t>
  </si>
  <si>
    <t>6701376527</t>
  </si>
  <si>
    <t>6701375176</t>
  </si>
  <si>
    <t>6701391642</t>
  </si>
  <si>
    <t>6701391653</t>
  </si>
  <si>
    <t>6701391319</t>
  </si>
  <si>
    <t>6701391333</t>
  </si>
  <si>
    <t>6701391349</t>
  </si>
  <si>
    <t>6701374774</t>
  </si>
  <si>
    <t>6701374785</t>
  </si>
  <si>
    <t>6701374793</t>
  </si>
  <si>
    <t>6701375780</t>
  </si>
  <si>
    <t>6701375786</t>
  </si>
  <si>
    <t>6701375791</t>
  </si>
  <si>
    <t>6701376002</t>
  </si>
  <si>
    <t>6701376017</t>
  </si>
  <si>
    <t>6701376488</t>
  </si>
  <si>
    <t>6701376495</t>
  </si>
  <si>
    <t>6701376578</t>
  </si>
  <si>
    <t>6701376596</t>
  </si>
  <si>
    <t>6701376665</t>
  </si>
  <si>
    <t>6701376666</t>
  </si>
  <si>
    <t>6701376698</t>
  </si>
  <si>
    <t>6701376717</t>
  </si>
  <si>
    <t>6701376751</t>
  </si>
  <si>
    <t>6701376789</t>
  </si>
  <si>
    <t>6701376842</t>
  </si>
  <si>
    <t>6701376853</t>
  </si>
  <si>
    <t>6701376855</t>
  </si>
  <si>
    <t>6701377008</t>
  </si>
  <si>
    <t>6701377017</t>
  </si>
  <si>
    <t>6701377039</t>
  </si>
  <si>
    <t>6701377050</t>
  </si>
  <si>
    <t>6701377079</t>
  </si>
  <si>
    <t>6701377080</t>
  </si>
  <si>
    <t>6701377082</t>
  </si>
  <si>
    <t>6701377187</t>
  </si>
  <si>
    <t>6701377194</t>
  </si>
  <si>
    <t>6701377367</t>
  </si>
  <si>
    <t>6701377395</t>
  </si>
  <si>
    <t>6701377401</t>
  </si>
  <si>
    <t>6701377418</t>
  </si>
  <si>
    <t>6701377420</t>
  </si>
  <si>
    <t>6701377455</t>
  </si>
  <si>
    <t>6701377521</t>
  </si>
  <si>
    <t>6701377667</t>
  </si>
  <si>
    <t>6701377669</t>
  </si>
  <si>
    <t>6701377675</t>
  </si>
  <si>
    <t>6701377697</t>
  </si>
  <si>
    <t>6701377705</t>
  </si>
  <si>
    <t>6701377706</t>
  </si>
  <si>
    <t>6701377713</t>
  </si>
  <si>
    <t>6701377756</t>
  </si>
  <si>
    <t>6701377760</t>
  </si>
  <si>
    <t>6701377766</t>
  </si>
  <si>
    <t>6701377778</t>
  </si>
  <si>
    <t>6701377782</t>
  </si>
  <si>
    <t>6701377783</t>
  </si>
  <si>
    <t>6701377865</t>
  </si>
  <si>
    <t>6701377953</t>
  </si>
  <si>
    <t>6701378017</t>
  </si>
  <si>
    <t>6701378127</t>
  </si>
  <si>
    <t>6701378129</t>
  </si>
  <si>
    <t>6701378296</t>
  </si>
  <si>
    <t>6701378422</t>
  </si>
  <si>
    <t>6701384844</t>
  </si>
  <si>
    <t>6701385206</t>
  </si>
  <si>
    <t>6701386193</t>
  </si>
  <si>
    <t>6701386197</t>
  </si>
  <si>
    <t>6701385213</t>
  </si>
  <si>
    <t>6701386352</t>
  </si>
  <si>
    <t>6701386366</t>
  </si>
  <si>
    <t>6701386378</t>
  </si>
  <si>
    <t>6701386385</t>
  </si>
  <si>
    <t>6701386391</t>
  </si>
  <si>
    <t>6701386405</t>
  </si>
  <si>
    <t>6701386481</t>
  </si>
  <si>
    <t>6701386532</t>
  </si>
  <si>
    <t>6701386554</t>
  </si>
  <si>
    <t>6701386566</t>
  </si>
  <si>
    <t>6701385296</t>
  </si>
  <si>
    <t>6701385309</t>
  </si>
  <si>
    <t>6701385468</t>
  </si>
  <si>
    <t>6701385491</t>
  </si>
  <si>
    <t>6701385495</t>
  </si>
  <si>
    <t>6701385514</t>
  </si>
  <si>
    <t>6701386688</t>
  </si>
  <si>
    <t>6701386727</t>
  </si>
  <si>
    <t>6701386740</t>
  </si>
  <si>
    <t>6701386807</t>
  </si>
  <si>
    <t>6701386824</t>
  </si>
  <si>
    <t>6701386871</t>
  </si>
  <si>
    <t>6701386872</t>
  </si>
  <si>
    <t>6701386926</t>
  </si>
  <si>
    <t>6701386931</t>
  </si>
  <si>
    <t>6701386934</t>
  </si>
  <si>
    <t>6701386967</t>
  </si>
  <si>
    <t>6701386978</t>
  </si>
  <si>
    <t>6701386980</t>
  </si>
  <si>
    <t>6701385544</t>
  </si>
  <si>
    <t>6701385569</t>
  </si>
  <si>
    <t>1495810</t>
  </si>
  <si>
    <t>COMODA MALTA BLANCA 5 CAJONES</t>
  </si>
  <si>
    <t>6701387090</t>
  </si>
  <si>
    <t>6701385570</t>
  </si>
  <si>
    <t>6701385572</t>
  </si>
  <si>
    <t>6701385579</t>
  </si>
  <si>
    <t>6701387121</t>
  </si>
  <si>
    <t>6701385844</t>
  </si>
  <si>
    <t>6701385904</t>
  </si>
  <si>
    <t>6701385914</t>
  </si>
  <si>
    <t>6701385918</t>
  </si>
  <si>
    <t>6701384531</t>
  </si>
  <si>
    <t>6701386112</t>
  </si>
  <si>
    <t>6701386146</t>
  </si>
  <si>
    <t>6701387245</t>
  </si>
  <si>
    <t>6701387248</t>
  </si>
  <si>
    <t>6701387252</t>
  </si>
  <si>
    <t>6701387263</t>
  </si>
  <si>
    <t>6701387269</t>
  </si>
  <si>
    <t>6701386157</t>
  </si>
  <si>
    <t>6701387332</t>
  </si>
  <si>
    <t>6701387347</t>
  </si>
  <si>
    <t>6701387348</t>
  </si>
  <si>
    <t>6701387352</t>
  </si>
  <si>
    <t>6701386164</t>
  </si>
  <si>
    <t>6701387394</t>
  </si>
  <si>
    <t>6701387459</t>
  </si>
  <si>
    <t>6701386167</t>
  </si>
  <si>
    <t>6701386321</t>
  </si>
  <si>
    <t>6701387489</t>
  </si>
  <si>
    <t>6701387506</t>
  </si>
  <si>
    <t>6701387516</t>
  </si>
  <si>
    <t>6701386608</t>
  </si>
  <si>
    <t>6701386635</t>
  </si>
  <si>
    <t>6701386640</t>
  </si>
  <si>
    <t>6701386646</t>
  </si>
  <si>
    <t>6701387646</t>
  </si>
  <si>
    <t>6701387660</t>
  </si>
  <si>
    <t>6701387680</t>
  </si>
  <si>
    <t>6701387681</t>
  </si>
  <si>
    <t>470201002</t>
  </si>
  <si>
    <t>1433246</t>
  </si>
  <si>
    <t>CÓMODA IPE BLANCO 1 PUERTA+4 CAJONES</t>
  </si>
  <si>
    <t>6701387705</t>
  </si>
  <si>
    <t>6701387738</t>
  </si>
  <si>
    <t>6701387773</t>
  </si>
  <si>
    <t>6701387795</t>
  </si>
  <si>
    <t>6701387856</t>
  </si>
  <si>
    <t>6701386660</t>
  </si>
  <si>
    <t>6701386663</t>
  </si>
  <si>
    <t>6701387024</t>
  </si>
  <si>
    <t>6701387933</t>
  </si>
  <si>
    <t>6701387034</t>
  </si>
  <si>
    <t>6701387975</t>
  </si>
  <si>
    <t>6701387992</t>
  </si>
  <si>
    <t>6701388002</t>
  </si>
  <si>
    <t>6701387108</t>
  </si>
  <si>
    <t>6701388065</t>
  </si>
  <si>
    <t>6701387112</t>
  </si>
  <si>
    <t>6701387117</t>
  </si>
  <si>
    <t>6701387141</t>
  </si>
  <si>
    <t>6701388164</t>
  </si>
  <si>
    <t>6701387151</t>
  </si>
  <si>
    <t>6701387154</t>
  </si>
  <si>
    <t>6701387157</t>
  </si>
  <si>
    <t>6701385988</t>
  </si>
  <si>
    <t>6701388252</t>
  </si>
  <si>
    <t>6701385992</t>
  </si>
  <si>
    <t>6701388307</t>
  </si>
  <si>
    <t>6701387188</t>
  </si>
  <si>
    <t>6701388341</t>
  </si>
  <si>
    <t>6701387280</t>
  </si>
  <si>
    <t>6701387379</t>
  </si>
  <si>
    <t>6701387465</t>
  </si>
  <si>
    <t>6701388387</t>
  </si>
  <si>
    <t>6701388423</t>
  </si>
  <si>
    <t>6701388501</t>
  </si>
  <si>
    <t>6701388502</t>
  </si>
  <si>
    <t>6701388601</t>
  </si>
  <si>
    <t>6701388629</t>
  </si>
  <si>
    <t>6701387475</t>
  </si>
  <si>
    <t>6701387540</t>
  </si>
  <si>
    <t>6701387564</t>
  </si>
  <si>
    <t>6701387571</t>
  </si>
  <si>
    <t>6701387641</t>
  </si>
  <si>
    <t>6701387874</t>
  </si>
  <si>
    <t>6701388776</t>
  </si>
  <si>
    <t>6701388790</t>
  </si>
  <si>
    <t>6701388830</t>
  </si>
  <si>
    <t>6701387913</t>
  </si>
  <si>
    <t>6701387918</t>
  </si>
  <si>
    <t>6701387950</t>
  </si>
  <si>
    <t>6701388939</t>
  </si>
  <si>
    <t>6701388948</t>
  </si>
  <si>
    <t>6701388983</t>
  </si>
  <si>
    <t>6701389032</t>
  </si>
  <si>
    <t>6701389037</t>
  </si>
  <si>
    <t>6701389185</t>
  </si>
  <si>
    <t>6701388023</t>
  </si>
  <si>
    <t>6701388071</t>
  </si>
  <si>
    <t>6701388082</t>
  </si>
  <si>
    <t>6701388098</t>
  </si>
  <si>
    <t>6701388169</t>
  </si>
  <si>
    <t>6701389461</t>
  </si>
  <si>
    <t>6701389469</t>
  </si>
  <si>
    <t>6701389496</t>
  </si>
  <si>
    <t>6701388170</t>
  </si>
  <si>
    <t>6701389549</t>
  </si>
  <si>
    <t>6701389581</t>
  </si>
  <si>
    <t>6701389592</t>
  </si>
  <si>
    <t>6701388172</t>
  </si>
  <si>
    <t>6701389659</t>
  </si>
  <si>
    <t>6701389772</t>
  </si>
  <si>
    <t>6701389810</t>
  </si>
  <si>
    <t>6701389862</t>
  </si>
  <si>
    <t>6701389910</t>
  </si>
  <si>
    <t>6701387177</t>
  </si>
  <si>
    <t>6701387186</t>
  </si>
  <si>
    <t>6701390090</t>
  </si>
  <si>
    <t>6701390092</t>
  </si>
  <si>
    <t>6701390174</t>
  </si>
  <si>
    <t>6701390192</t>
  </si>
  <si>
    <t>6701390194</t>
  </si>
  <si>
    <t>6701390348</t>
  </si>
  <si>
    <t>6701390352</t>
  </si>
  <si>
    <t>6701390375</t>
  </si>
  <si>
    <t>6701390421</t>
  </si>
  <si>
    <t>6701390448</t>
  </si>
  <si>
    <t>6701390449</t>
  </si>
  <si>
    <t>6701390472</t>
  </si>
  <si>
    <t>6701390477</t>
  </si>
  <si>
    <t>6701390483</t>
  </si>
  <si>
    <t>6701390500</t>
  </si>
  <si>
    <t>6701390553</t>
  </si>
  <si>
    <t>6701388355</t>
  </si>
  <si>
    <t>6701390584</t>
  </si>
  <si>
    <t>6701390593</t>
  </si>
  <si>
    <t>6701390594</t>
  </si>
  <si>
    <t>6701390596</t>
  </si>
  <si>
    <t>6701390625</t>
  </si>
  <si>
    <t>6701390634</t>
  </si>
  <si>
    <t>6701390640</t>
  </si>
  <si>
    <t>6701390652</t>
  </si>
  <si>
    <t>6701388366</t>
  </si>
  <si>
    <t>6701390689</t>
  </si>
  <si>
    <t>6701390692</t>
  </si>
  <si>
    <t>6701390694</t>
  </si>
  <si>
    <t>6701388367</t>
  </si>
  <si>
    <t>6701388736</t>
  </si>
  <si>
    <t>6701388752</t>
  </si>
  <si>
    <t>6701388753</t>
  </si>
  <si>
    <t>6701390764</t>
  </si>
  <si>
    <t>6701390767</t>
  </si>
  <si>
    <t>6701390804</t>
  </si>
  <si>
    <t>6701390809</t>
  </si>
  <si>
    <t>6701390812</t>
  </si>
  <si>
    <t>6701388754</t>
  </si>
  <si>
    <t>6701388758</t>
  </si>
  <si>
    <t>6701390878</t>
  </si>
  <si>
    <t>6701390883</t>
  </si>
  <si>
    <t>6701390884</t>
  </si>
  <si>
    <t>6701390894</t>
  </si>
  <si>
    <t>6701388762</t>
  </si>
  <si>
    <t>6701388862</t>
  </si>
  <si>
    <t>6701388873</t>
  </si>
  <si>
    <t>6701388933</t>
  </si>
  <si>
    <t>6701390981</t>
  </si>
  <si>
    <t>6701390993</t>
  </si>
  <si>
    <t>6701390998</t>
  </si>
  <si>
    <t>6701391000</t>
  </si>
  <si>
    <t>6701391005</t>
  </si>
  <si>
    <t>6701391017</t>
  </si>
  <si>
    <t>6701391019</t>
  </si>
  <si>
    <t>6701391039</t>
  </si>
  <si>
    <t>6701389393</t>
  </si>
  <si>
    <t>6701389432</t>
  </si>
  <si>
    <t>6701391068</t>
  </si>
  <si>
    <t>6701391072</t>
  </si>
  <si>
    <t>6701391076</t>
  </si>
  <si>
    <t>6701391104</t>
  </si>
  <si>
    <t>6701391110</t>
  </si>
  <si>
    <t>6701391118</t>
  </si>
  <si>
    <t>6701391153</t>
  </si>
  <si>
    <t>6701391163</t>
  </si>
  <si>
    <t>6701391180</t>
  </si>
  <si>
    <t>6701391184</t>
  </si>
  <si>
    <t>6701391186</t>
  </si>
  <si>
    <t>6701391207</t>
  </si>
  <si>
    <t>6701389438</t>
  </si>
  <si>
    <t>6701389443</t>
  </si>
  <si>
    <t>6701389454</t>
  </si>
  <si>
    <t>6701391271</t>
  </si>
  <si>
    <t>6701391276</t>
  </si>
  <si>
    <t>6701391315</t>
  </si>
  <si>
    <t>6701389512</t>
  </si>
  <si>
    <t>6701389622</t>
  </si>
  <si>
    <t>6701390019</t>
  </si>
  <si>
    <t>6701388240</t>
  </si>
  <si>
    <t>6701391361</t>
  </si>
  <si>
    <t>6701390081</t>
  </si>
  <si>
    <t>6701388299</t>
  </si>
  <si>
    <t>6701391425</t>
  </si>
  <si>
    <t>6701391426</t>
  </si>
  <si>
    <t>6701391456</t>
  </si>
  <si>
    <t>6701391522</t>
  </si>
  <si>
    <t>6701391530</t>
  </si>
  <si>
    <t>6701391532</t>
  </si>
  <si>
    <t>6701391588</t>
  </si>
  <si>
    <t>6701391618</t>
  </si>
  <si>
    <t>6701388337</t>
  </si>
  <si>
    <t>6701390682</t>
  </si>
  <si>
    <t>6701391703</t>
  </si>
  <si>
    <t>6701391720</t>
  </si>
  <si>
    <t>6701391738</t>
  </si>
  <si>
    <t>6701391741</t>
  </si>
  <si>
    <t>6701391745</t>
  </si>
  <si>
    <t>6701390739</t>
  </si>
  <si>
    <t>6701390741</t>
  </si>
  <si>
    <t>6701390742</t>
  </si>
  <si>
    <t>6701392041</t>
  </si>
  <si>
    <t>6701392109</t>
  </si>
  <si>
    <t>6701390750</t>
  </si>
  <si>
    <t>6701392208</t>
  </si>
  <si>
    <t>6701390825</t>
  </si>
  <si>
    <t>6701392245</t>
  </si>
  <si>
    <t>6701392246</t>
  </si>
  <si>
    <t>6701392270</t>
  </si>
  <si>
    <t>6701392272</t>
  </si>
  <si>
    <t>6701390875</t>
  </si>
  <si>
    <t>6701390931</t>
  </si>
  <si>
    <t>6701390933</t>
  </si>
  <si>
    <t>6701375705</t>
  </si>
  <si>
    <t>6701375710</t>
  </si>
  <si>
    <t>6701375696</t>
  </si>
  <si>
    <t>6701375392</t>
  </si>
  <si>
    <t>6701367018</t>
  </si>
  <si>
    <t>6701367090</t>
  </si>
  <si>
    <t>6701366895</t>
  </si>
  <si>
    <t>6701366990</t>
  </si>
  <si>
    <t>6701367152</t>
  </si>
  <si>
    <t>6701367159</t>
  </si>
  <si>
    <t>6701367163</t>
  </si>
  <si>
    <t>6701365164</t>
  </si>
  <si>
    <t>6701367269</t>
  </si>
  <si>
    <t>6701367277</t>
  </si>
  <si>
    <t>6701367314</t>
  </si>
  <si>
    <t>6701365231</t>
  </si>
  <si>
    <t>6701365383</t>
  </si>
  <si>
    <t>6701367409</t>
  </si>
  <si>
    <t>6701367527</t>
  </si>
  <si>
    <t>6701367530</t>
  </si>
  <si>
    <t>6701365608</t>
  </si>
  <si>
    <t>6701367668</t>
  </si>
  <si>
    <t>6701367685</t>
  </si>
  <si>
    <t>6701367689</t>
  </si>
  <si>
    <t>6701367695</t>
  </si>
  <si>
    <t>6701367737</t>
  </si>
  <si>
    <t>6701367742</t>
  </si>
  <si>
    <t>6701367785</t>
  </si>
  <si>
    <t>6701367794</t>
  </si>
  <si>
    <t>6701367833</t>
  </si>
  <si>
    <t>6701367917</t>
  </si>
  <si>
    <t>6701367920</t>
  </si>
  <si>
    <t>6701368003</t>
  </si>
  <si>
    <t>6701368089</t>
  </si>
  <si>
    <t>6701368097</t>
  </si>
  <si>
    <t>6701368098</t>
  </si>
  <si>
    <t>6701368118</t>
  </si>
  <si>
    <t>6701365895</t>
  </si>
  <si>
    <t>6701368180</t>
  </si>
  <si>
    <t>6701368182</t>
  </si>
  <si>
    <t>6701365982</t>
  </si>
  <si>
    <t>6701366040</t>
  </si>
  <si>
    <t>6701366042</t>
  </si>
  <si>
    <t>6701366046</t>
  </si>
  <si>
    <t>6701366141</t>
  </si>
  <si>
    <t>6701368420</t>
  </si>
  <si>
    <t>6701366502</t>
  </si>
  <si>
    <t>6701366817</t>
  </si>
  <si>
    <t>6701366818</t>
  </si>
  <si>
    <t>6701366837</t>
  </si>
  <si>
    <t>6701366843</t>
  </si>
  <si>
    <t>6701364067</t>
  </si>
  <si>
    <t>6701366597</t>
  </si>
  <si>
    <t>6701366696</t>
  </si>
  <si>
    <t>6701366216</t>
  </si>
  <si>
    <t>6701366237</t>
  </si>
  <si>
    <t>6701366304</t>
  </si>
  <si>
    <t>6701366408</t>
  </si>
  <si>
    <t>6701366093</t>
  </si>
  <si>
    <t>6701366095</t>
  </si>
  <si>
    <t>6701366113</t>
  </si>
  <si>
    <t>6701376123</t>
  </si>
  <si>
    <t>6701375461</t>
  </si>
  <si>
    <t>6701375516</t>
  </si>
  <si>
    <t>6701375522</t>
  </si>
  <si>
    <t>6701373532</t>
  </si>
  <si>
    <t>6701375662</t>
  </si>
  <si>
    <t>6701375714</t>
  </si>
  <si>
    <t>6701375722</t>
  </si>
  <si>
    <t>6701375739</t>
  </si>
  <si>
    <t>6701375877</t>
  </si>
  <si>
    <t>6701376000</t>
  </si>
  <si>
    <t>6701376120</t>
  </si>
  <si>
    <t>1447378</t>
  </si>
  <si>
    <t>VANITORIO AEREO CON ESPEJO ONIX NEGRO</t>
  </si>
  <si>
    <t>6701376287</t>
  </si>
  <si>
    <t>6701376291</t>
  </si>
  <si>
    <t>6701376151</t>
  </si>
  <si>
    <t>6701376132</t>
  </si>
  <si>
    <t>6701375527</t>
  </si>
  <si>
    <t>6701375649</t>
  </si>
  <si>
    <t>6701376305</t>
  </si>
  <si>
    <t>6701376630</t>
  </si>
  <si>
    <t>6701392225</t>
  </si>
  <si>
    <t>6701390566</t>
  </si>
  <si>
    <t>6701391845</t>
  </si>
  <si>
    <t>6701391853</t>
  </si>
  <si>
    <t>6701392027</t>
  </si>
  <si>
    <t>6701392143</t>
  </si>
  <si>
    <t>6701391386</t>
  </si>
  <si>
    <t>6701391396</t>
  </si>
  <si>
    <t>6701391359</t>
  </si>
  <si>
    <t>6701390938</t>
  </si>
  <si>
    <t>6701391047</t>
  </si>
  <si>
    <t>6701391052</t>
  </si>
  <si>
    <t>6701391227</t>
  </si>
  <si>
    <t>6701391232</t>
  </si>
  <si>
    <t>6701391259</t>
  </si>
  <si>
    <t>6701363652</t>
  </si>
  <si>
    <t>6701364178</t>
  </si>
  <si>
    <t>6701363383</t>
  </si>
  <si>
    <t>6701364266</t>
  </si>
  <si>
    <t>6701364295</t>
  </si>
  <si>
    <t>6701365491</t>
  </si>
  <si>
    <t>6701364737</t>
  </si>
  <si>
    <t>6701365253</t>
  </si>
  <si>
    <t>6701365276</t>
  </si>
  <si>
    <t>6701365295</t>
  </si>
  <si>
    <t>6701364799</t>
  </si>
  <si>
    <t>6701364827</t>
  </si>
  <si>
    <t>6701364931</t>
  </si>
  <si>
    <t>6701364671</t>
  </si>
  <si>
    <t>1495818</t>
  </si>
  <si>
    <t>CLOSET PORTO BLANCO 3 PUERTAS 2 CAJONES</t>
  </si>
  <si>
    <t>6701365817</t>
  </si>
  <si>
    <t>6701365851</t>
  </si>
  <si>
    <t>6701365853</t>
  </si>
  <si>
    <t>6701365854</t>
  </si>
  <si>
    <t>6701365875</t>
  </si>
  <si>
    <t>6701365882</t>
  </si>
  <si>
    <t>6701365992</t>
  </si>
  <si>
    <t>6701365910</t>
  </si>
  <si>
    <t>6701365637</t>
  </si>
  <si>
    <t>6701365692</t>
  </si>
  <si>
    <t>6701365699</t>
  </si>
  <si>
    <t>6701378434</t>
  </si>
  <si>
    <t>6701378557</t>
  </si>
  <si>
    <t>6701378567</t>
  </si>
  <si>
    <t>6701378577</t>
  </si>
  <si>
    <t>6701378415</t>
  </si>
  <si>
    <t>6701378412</t>
  </si>
  <si>
    <t>6701378620</t>
  </si>
  <si>
    <t>6701378343</t>
  </si>
  <si>
    <t>6701378099</t>
  </si>
  <si>
    <t>6701378652</t>
  </si>
  <si>
    <t>6701378657</t>
  </si>
  <si>
    <t>6701378659</t>
  </si>
  <si>
    <t>6701378693</t>
  </si>
  <si>
    <t>6701378708</t>
  </si>
  <si>
    <t>6701378084</t>
  </si>
  <si>
    <t>6701378783</t>
  </si>
  <si>
    <t>6701378799</t>
  </si>
  <si>
    <t>6701378045</t>
  </si>
  <si>
    <t>6701378040</t>
  </si>
  <si>
    <t>6701377925</t>
  </si>
  <si>
    <t>6701378888</t>
  </si>
  <si>
    <t>6701377924</t>
  </si>
  <si>
    <t>6701377906</t>
  </si>
  <si>
    <t>6701379040</t>
  </si>
  <si>
    <t>6701377893</t>
  </si>
  <si>
    <t>6701377873</t>
  </si>
  <si>
    <t>6701379125</t>
  </si>
  <si>
    <t>6701377872</t>
  </si>
  <si>
    <t>6701379199</t>
  </si>
  <si>
    <t>6701379296</t>
  </si>
  <si>
    <t>6701379432</t>
  </si>
  <si>
    <t>6701379442</t>
  </si>
  <si>
    <t>6701379469</t>
  </si>
  <si>
    <t>6701379481</t>
  </si>
  <si>
    <t>6701379487</t>
  </si>
  <si>
    <t>6701377807</t>
  </si>
  <si>
    <t>6701379506</t>
  </si>
  <si>
    <t>6701379509</t>
  </si>
  <si>
    <t>6701379527</t>
  </si>
  <si>
    <t>6701379534</t>
  </si>
  <si>
    <t>6701379553</t>
  </si>
  <si>
    <t>6701379566</t>
  </si>
  <si>
    <t>6701377805</t>
  </si>
  <si>
    <t>6701377635</t>
  </si>
  <si>
    <t>6701377446</t>
  </si>
  <si>
    <t>6701379683</t>
  </si>
  <si>
    <t>6701379691</t>
  </si>
  <si>
    <t>6701379698</t>
  </si>
  <si>
    <t>6701379728</t>
  </si>
  <si>
    <t>6701377359</t>
  </si>
  <si>
    <t>6701379793</t>
  </si>
  <si>
    <t>6701379798</t>
  </si>
  <si>
    <t>6701377273</t>
  </si>
  <si>
    <t>6701379877</t>
  </si>
  <si>
    <t>6701377268</t>
  </si>
  <si>
    <t>6701380003</t>
  </si>
  <si>
    <t>6701380011</t>
  </si>
  <si>
    <t>6701377252</t>
  </si>
  <si>
    <t>6701377210</t>
  </si>
  <si>
    <t>6701377120</t>
  </si>
  <si>
    <t>6701380091</t>
  </si>
  <si>
    <t>6701380187</t>
  </si>
  <si>
    <t>6701380198</t>
  </si>
  <si>
    <t>6701380313</t>
  </si>
  <si>
    <t>6701377113</t>
  </si>
  <si>
    <t>6701378594</t>
  </si>
  <si>
    <t>6701380454</t>
  </si>
  <si>
    <t>6701380471</t>
  </si>
  <si>
    <t>6701380478</t>
  </si>
  <si>
    <t>6701380549</t>
  </si>
  <si>
    <t>6701380555</t>
  </si>
  <si>
    <t>6701380560</t>
  </si>
  <si>
    <t>6701378600</t>
  </si>
  <si>
    <t>6701380628</t>
  </si>
  <si>
    <t>6701380638</t>
  </si>
  <si>
    <t>6701380712</t>
  </si>
  <si>
    <t>6701380796</t>
  </si>
  <si>
    <t>6701380807</t>
  </si>
  <si>
    <t>6701380833</t>
  </si>
  <si>
    <t>6701378635</t>
  </si>
  <si>
    <t>6701380918</t>
  </si>
  <si>
    <t>6701378641</t>
  </si>
  <si>
    <t>6701381002</t>
  </si>
  <si>
    <t>6701381007</t>
  </si>
  <si>
    <t>6701381013</t>
  </si>
  <si>
    <t>6701381047</t>
  </si>
  <si>
    <t>6701378759</t>
  </si>
  <si>
    <t>6701378821</t>
  </si>
  <si>
    <t>6701381089</t>
  </si>
  <si>
    <t>6701381136</t>
  </si>
  <si>
    <t>6701381150</t>
  </si>
  <si>
    <t>6701381167</t>
  </si>
  <si>
    <t>6701378823</t>
  </si>
  <si>
    <t>6701381247</t>
  </si>
  <si>
    <t>6701381258</t>
  </si>
  <si>
    <t>6701381265</t>
  </si>
  <si>
    <t>6701381271</t>
  </si>
  <si>
    <t>6701381279</t>
  </si>
  <si>
    <t>6701381345</t>
  </si>
  <si>
    <t>6701381346</t>
  </si>
  <si>
    <t>6701381350</t>
  </si>
  <si>
    <t>6701381408</t>
  </si>
  <si>
    <t>6701378851</t>
  </si>
  <si>
    <t>6701378976</t>
  </si>
  <si>
    <t>6701381432</t>
  </si>
  <si>
    <t>6701381449</t>
  </si>
  <si>
    <t>6701379009</t>
  </si>
  <si>
    <t>6701379068</t>
  </si>
  <si>
    <t>6701381507</t>
  </si>
  <si>
    <t>6701381557</t>
  </si>
  <si>
    <t>6701381558</t>
  </si>
  <si>
    <t>6701381576</t>
  </si>
  <si>
    <t>6701381585</t>
  </si>
  <si>
    <t>6701381603</t>
  </si>
  <si>
    <t>6701381613</t>
  </si>
  <si>
    <t>6701381634</t>
  </si>
  <si>
    <t>6701381638</t>
  </si>
  <si>
    <t>6701381640</t>
  </si>
  <si>
    <t>6701381678</t>
  </si>
  <si>
    <t>6701381710</t>
  </si>
  <si>
    <t>6701381769</t>
  </si>
  <si>
    <t>6701381803</t>
  </si>
  <si>
    <t>6701381812</t>
  </si>
  <si>
    <t>6701379072</t>
  </si>
  <si>
    <t>6701381843</t>
  </si>
  <si>
    <t>6701381863</t>
  </si>
  <si>
    <t>6701381957</t>
  </si>
  <si>
    <t>6701382013</t>
  </si>
  <si>
    <t>6701382060</t>
  </si>
  <si>
    <t>6701382090</t>
  </si>
  <si>
    <t>6701382158</t>
  </si>
  <si>
    <t>6701382203</t>
  </si>
  <si>
    <t>6701382213</t>
  </si>
  <si>
    <t>6701382215</t>
  </si>
  <si>
    <t>6701379163</t>
  </si>
  <si>
    <t>6701379496</t>
  </si>
  <si>
    <t>6701379616</t>
  </si>
  <si>
    <t>6701379617</t>
  </si>
  <si>
    <t>6701379618</t>
  </si>
  <si>
    <t>6701379733</t>
  </si>
  <si>
    <t>6701382381</t>
  </si>
  <si>
    <t>6701382386</t>
  </si>
  <si>
    <t>6701379839</t>
  </si>
  <si>
    <t>6701379950</t>
  </si>
  <si>
    <t>470302002</t>
  </si>
  <si>
    <t>1355094</t>
  </si>
  <si>
    <t>MESA LATERAL JUANA</t>
  </si>
  <si>
    <t>6701380045</t>
  </si>
  <si>
    <t>6701380053</t>
  </si>
  <si>
    <t>6701382608</t>
  </si>
  <si>
    <t>6701380071</t>
  </si>
  <si>
    <t>6701382702</t>
  </si>
  <si>
    <t>6701382705</t>
  </si>
  <si>
    <t>6701382718</t>
  </si>
  <si>
    <t>6701382721</t>
  </si>
  <si>
    <t>6701382773</t>
  </si>
  <si>
    <t>6701380602</t>
  </si>
  <si>
    <t>6701382821</t>
  </si>
  <si>
    <t>6701382843</t>
  </si>
  <si>
    <t>6701382846</t>
  </si>
  <si>
    <t>6701382849</t>
  </si>
  <si>
    <t>6701380893</t>
  </si>
  <si>
    <t>6701380935</t>
  </si>
  <si>
    <t>6701381052</t>
  </si>
  <si>
    <t>6701381082</t>
  </si>
  <si>
    <t>6701382969</t>
  </si>
  <si>
    <t>6701382973</t>
  </si>
  <si>
    <t>6701381218</t>
  </si>
  <si>
    <t>6701383091</t>
  </si>
  <si>
    <t>6701381415</t>
  </si>
  <si>
    <t>6701383142</t>
  </si>
  <si>
    <t>6701383157</t>
  </si>
  <si>
    <t>6701383189</t>
  </si>
  <si>
    <t>6701383190</t>
  </si>
  <si>
    <t>6701381420</t>
  </si>
  <si>
    <t>6701383307</t>
  </si>
  <si>
    <t>6701383391</t>
  </si>
  <si>
    <t>6701383438</t>
  </si>
  <si>
    <t>6701381460</t>
  </si>
  <si>
    <t>6701381464</t>
  </si>
  <si>
    <t>6701383503</t>
  </si>
  <si>
    <t>6701383516</t>
  </si>
  <si>
    <t>6701383517</t>
  </si>
  <si>
    <t>6701383528</t>
  </si>
  <si>
    <t>6701383624</t>
  </si>
  <si>
    <t>6701383685</t>
  </si>
  <si>
    <t>6701383689</t>
  </si>
  <si>
    <t>6701381832</t>
  </si>
  <si>
    <t>6701383717</t>
  </si>
  <si>
    <t>6701383733</t>
  </si>
  <si>
    <t>6701383760</t>
  </si>
  <si>
    <t>6701383777</t>
  </si>
  <si>
    <t>6701383833</t>
  </si>
  <si>
    <t>6701383846</t>
  </si>
  <si>
    <t>6701383901</t>
  </si>
  <si>
    <t>6701383940</t>
  </si>
  <si>
    <t>6701383999</t>
  </si>
  <si>
    <t>6701384001</t>
  </si>
  <si>
    <t>6701384029</t>
  </si>
  <si>
    <t>6701384032</t>
  </si>
  <si>
    <t>6701384034</t>
  </si>
  <si>
    <t>6701384037</t>
  </si>
  <si>
    <t>6701384042</t>
  </si>
  <si>
    <t>6701384059</t>
  </si>
  <si>
    <t>6701384066</t>
  </si>
  <si>
    <t>6701384068</t>
  </si>
  <si>
    <t>6701382232</t>
  </si>
  <si>
    <t>6701384112</t>
  </si>
  <si>
    <t>6701382241</t>
  </si>
  <si>
    <t>6701384147</t>
  </si>
  <si>
    <t>6701384150</t>
  </si>
  <si>
    <t>6701382242</t>
  </si>
  <si>
    <t>6701382300</t>
  </si>
  <si>
    <t>6701382344</t>
  </si>
  <si>
    <t>6701382366</t>
  </si>
  <si>
    <t>6701382424</t>
  </si>
  <si>
    <t>6701384408</t>
  </si>
  <si>
    <t>6701382492</t>
  </si>
  <si>
    <t>6701382547</t>
  </si>
  <si>
    <t>6701382552</t>
  </si>
  <si>
    <t>6701380375</t>
  </si>
  <si>
    <t>6701380442</t>
  </si>
  <si>
    <t>6701384462</t>
  </si>
  <si>
    <t>6701384472</t>
  </si>
  <si>
    <t>6701384481</t>
  </si>
  <si>
    <t>6701384491</t>
  </si>
  <si>
    <t>6701384529</t>
  </si>
  <si>
    <t>6701382903</t>
  </si>
  <si>
    <t>6701382919</t>
  </si>
  <si>
    <t>6701382930</t>
  </si>
  <si>
    <t>6701384617</t>
  </si>
  <si>
    <t>6701384621</t>
  </si>
  <si>
    <t>6701384733</t>
  </si>
  <si>
    <t>6701382933</t>
  </si>
  <si>
    <t>6701384779</t>
  </si>
  <si>
    <t>6701384789</t>
  </si>
  <si>
    <t>6701384793</t>
  </si>
  <si>
    <t>6701384802</t>
  </si>
  <si>
    <t>6701384805</t>
  </si>
  <si>
    <t>6701382999</t>
  </si>
  <si>
    <t>6701383101</t>
  </si>
  <si>
    <t>6701384862</t>
  </si>
  <si>
    <t>6701384914</t>
  </si>
  <si>
    <t>6701384930</t>
  </si>
  <si>
    <t>6701384985</t>
  </si>
  <si>
    <t>6701385001</t>
  </si>
  <si>
    <t>6701385122</t>
  </si>
  <si>
    <t>6701385124</t>
  </si>
  <si>
    <t>6701385131</t>
  </si>
  <si>
    <t>6701385161</t>
  </si>
  <si>
    <t>6701383222</t>
  </si>
  <si>
    <t>6701383468</t>
  </si>
  <si>
    <t>6701385220</t>
  </si>
  <si>
    <t>6701385224</t>
  </si>
  <si>
    <t>6701385277</t>
  </si>
  <si>
    <t>6701383484</t>
  </si>
  <si>
    <t>6701383700</t>
  </si>
  <si>
    <t>6701385323</t>
  </si>
  <si>
    <t>6701385369</t>
  </si>
  <si>
    <t>6701385382</t>
  </si>
  <si>
    <t>6701385430</t>
  </si>
  <si>
    <t>6701385458</t>
  </si>
  <si>
    <t>6701384089</t>
  </si>
  <si>
    <t>6701384139</t>
  </si>
  <si>
    <t>6701384220</t>
  </si>
  <si>
    <t>6701384230</t>
  </si>
  <si>
    <t>6701384280</t>
  </si>
  <si>
    <t>6701384288</t>
  </si>
  <si>
    <t>6701384303</t>
  </si>
  <si>
    <t>6701384437</t>
  </si>
  <si>
    <t>6701384440</t>
  </si>
  <si>
    <t>6701385603</t>
  </si>
  <si>
    <t>6701385605</t>
  </si>
  <si>
    <t>6701385690</t>
  </si>
  <si>
    <t>6701385702</t>
  </si>
  <si>
    <t>6701385739</t>
  </si>
  <si>
    <t>6701385762</t>
  </si>
  <si>
    <t>6701385764</t>
  </si>
  <si>
    <t>6701385798</t>
  </si>
  <si>
    <t>6701385799</t>
  </si>
  <si>
    <t>6701385803</t>
  </si>
  <si>
    <t>6701385814</t>
  </si>
  <si>
    <t>6701385833</t>
  </si>
  <si>
    <t>6701384448</t>
  </si>
  <si>
    <t>6701384452</t>
  </si>
  <si>
    <t>6701382666</t>
  </si>
  <si>
    <t>6701382805</t>
  </si>
  <si>
    <t>6701385939</t>
  </si>
  <si>
    <t>6701385941</t>
  </si>
  <si>
    <t>6701384454</t>
  </si>
  <si>
    <t>6701384550</t>
  </si>
  <si>
    <t>6701386059</t>
  </si>
  <si>
    <t>6701386062</t>
  </si>
  <si>
    <t>6701386065</t>
  </si>
  <si>
    <t>6701386068</t>
  </si>
  <si>
    <t>6701386078</t>
  </si>
  <si>
    <t>6701384597</t>
  </si>
  <si>
    <t>6701384762</t>
  </si>
  <si>
    <t>6701392075</t>
  </si>
  <si>
    <t>6701393364</t>
  </si>
  <si>
    <t>6701393395</t>
  </si>
  <si>
    <t>6701393409</t>
  </si>
  <si>
    <t>6701392148</t>
  </si>
  <si>
    <t>6701392366</t>
  </si>
  <si>
    <t>6701392380</t>
  </si>
  <si>
    <t>6701393537</t>
  </si>
  <si>
    <t>6701393550</t>
  </si>
  <si>
    <t>6701392394</t>
  </si>
  <si>
    <t>6701392598</t>
  </si>
  <si>
    <t>6701392603</t>
  </si>
  <si>
    <t>6701393681</t>
  </si>
  <si>
    <t>6701393713</t>
  </si>
  <si>
    <t>6701393719</t>
  </si>
  <si>
    <t>6701393779</t>
  </si>
  <si>
    <t>6701393785</t>
  </si>
  <si>
    <t>6701392765</t>
  </si>
  <si>
    <t>6701393857</t>
  </si>
  <si>
    <t>6701392800</t>
  </si>
  <si>
    <t>6701393974</t>
  </si>
  <si>
    <t>6701393985</t>
  </si>
  <si>
    <t>6701394061</t>
  </si>
  <si>
    <t>6701394064</t>
  </si>
  <si>
    <t>6701394075</t>
  </si>
  <si>
    <t>6701394088</t>
  </si>
  <si>
    <t>6701394098</t>
  </si>
  <si>
    <t>6701392949</t>
  </si>
  <si>
    <t>6701392999</t>
  </si>
  <si>
    <t>6701393024</t>
  </si>
  <si>
    <t>6701394188</t>
  </si>
  <si>
    <t>6701393044</t>
  </si>
  <si>
    <t>6701393048</t>
  </si>
  <si>
    <t>6701393224</t>
  </si>
  <si>
    <t>6701393257</t>
  </si>
  <si>
    <t>6701394497</t>
  </si>
  <si>
    <t>6701394500</t>
  </si>
  <si>
    <t>6701393265</t>
  </si>
  <si>
    <t>6701394539</t>
  </si>
  <si>
    <t>6701394558</t>
  </si>
  <si>
    <t>6701394566</t>
  </si>
  <si>
    <t>6701394582</t>
  </si>
  <si>
    <t>6701393324</t>
  </si>
  <si>
    <t>6701394603</t>
  </si>
  <si>
    <t>6701394614</t>
  </si>
  <si>
    <t>6701394349</t>
  </si>
  <si>
    <t>6701394355</t>
  </si>
  <si>
    <t>6701394368</t>
  </si>
  <si>
    <t>6701394409</t>
  </si>
  <si>
    <t>6701394469</t>
  </si>
  <si>
    <t>6701393235</t>
  </si>
  <si>
    <t>6701393184</t>
  </si>
  <si>
    <t>6701392768</t>
  </si>
  <si>
    <t>6701392773</t>
  </si>
  <si>
    <t>6701393090</t>
  </si>
  <si>
    <t>6701393096</t>
  </si>
  <si>
    <t>6701393140</t>
  </si>
  <si>
    <t>6701393141</t>
  </si>
  <si>
    <t>6701393155</t>
  </si>
  <si>
    <t>6701393158</t>
  </si>
  <si>
    <t>6701393160</t>
  </si>
  <si>
    <t>6701393168</t>
  </si>
  <si>
    <t>6701394681</t>
  </si>
  <si>
    <t>6701394691</t>
  </si>
  <si>
    <t>6701394699</t>
  </si>
  <si>
    <t>6701393329</t>
  </si>
  <si>
    <t>6701393444</t>
  </si>
  <si>
    <t>1433259</t>
  </si>
  <si>
    <t>RACK LOTUS 75"</t>
  </si>
  <si>
    <t>6701393457</t>
  </si>
  <si>
    <t>6701394753</t>
  </si>
  <si>
    <t>6701394788</t>
  </si>
  <si>
    <t>6701394816</t>
  </si>
  <si>
    <t>6701393488</t>
  </si>
  <si>
    <t>6701394864</t>
  </si>
  <si>
    <t>6701393588</t>
  </si>
  <si>
    <t>6701393600</t>
  </si>
  <si>
    <t>6701393633</t>
  </si>
  <si>
    <t>6701393843</t>
  </si>
  <si>
    <t>6701393923</t>
  </si>
  <si>
    <t>6701394909</t>
  </si>
  <si>
    <t>6701394920</t>
  </si>
  <si>
    <t>6701394135</t>
  </si>
  <si>
    <t>6701394177</t>
  </si>
  <si>
    <t>6701394179</t>
  </si>
  <si>
    <t>6701394959</t>
  </si>
  <si>
    <t>6701394967</t>
  </si>
  <si>
    <t>6701394204</t>
  </si>
  <si>
    <t>6701394242</t>
  </si>
  <si>
    <t>6701394303</t>
  </si>
  <si>
    <t>6701394304</t>
  </si>
  <si>
    <t>6701394312</t>
  </si>
  <si>
    <t>6701395102</t>
  </si>
  <si>
    <t>6701395103</t>
  </si>
  <si>
    <t>6701395105</t>
  </si>
  <si>
    <t>6701393214</t>
  </si>
  <si>
    <t>6701394480</t>
  </si>
  <si>
    <t>6701395130</t>
  </si>
  <si>
    <t>6701395132</t>
  </si>
  <si>
    <t>6701395177</t>
  </si>
  <si>
    <t>6701394599</t>
  </si>
  <si>
    <t>6701394707</t>
  </si>
  <si>
    <t>6701395252</t>
  </si>
  <si>
    <t>6701395263</t>
  </si>
  <si>
    <t>6701395274</t>
  </si>
  <si>
    <t>6701395277</t>
  </si>
  <si>
    <t>6701394709</t>
  </si>
  <si>
    <t>6701394738</t>
  </si>
  <si>
    <t>6701395329</t>
  </si>
  <si>
    <t>6701395341</t>
  </si>
  <si>
    <t>6701394851</t>
  </si>
  <si>
    <t>6701395379</t>
  </si>
  <si>
    <t>6701395422</t>
  </si>
  <si>
    <t>6701395427</t>
  </si>
  <si>
    <t>6701395428</t>
  </si>
  <si>
    <t>6701395447</t>
  </si>
  <si>
    <t>6701395453</t>
  </si>
  <si>
    <t>6701394885</t>
  </si>
  <si>
    <t>6701395498</t>
  </si>
  <si>
    <t>6701395509</t>
  </si>
  <si>
    <t>6701394888</t>
  </si>
  <si>
    <t>6701395533</t>
  </si>
  <si>
    <t>6701395536</t>
  </si>
  <si>
    <t>6701395590</t>
  </si>
  <si>
    <t>6701394890</t>
  </si>
  <si>
    <t>6701395791</t>
  </si>
  <si>
    <t>6701394941</t>
  </si>
  <si>
    <t>6701395822</t>
  </si>
  <si>
    <t>6701395830</t>
  </si>
  <si>
    <t>6701395843</t>
  </si>
  <si>
    <t>1495954</t>
  </si>
  <si>
    <t>COMODA FONTANA BEIGE 2 PUERTAS 7 CAJONES</t>
  </si>
  <si>
    <t>6701395852</t>
  </si>
  <si>
    <t>6701396011</t>
  </si>
  <si>
    <t>6701396040</t>
  </si>
  <si>
    <t>6701396052</t>
  </si>
  <si>
    <t>6701394945</t>
  </si>
  <si>
    <t>6701396122</t>
  </si>
  <si>
    <t>6701396178</t>
  </si>
  <si>
    <t>6701396232</t>
  </si>
  <si>
    <t>6701396261</t>
  </si>
  <si>
    <t>6701396280</t>
  </si>
  <si>
    <t>6701394274</t>
  </si>
  <si>
    <t>6701393173</t>
  </si>
  <si>
    <t>6701394897</t>
  </si>
  <si>
    <t>6701394898</t>
  </si>
  <si>
    <t>6701395711</t>
  </si>
  <si>
    <t>6701395753</t>
  </si>
  <si>
    <t>6701396324</t>
  </si>
  <si>
    <t>6701396328</t>
  </si>
  <si>
    <t>6701396354</t>
  </si>
  <si>
    <t>6701396358</t>
  </si>
  <si>
    <t>6701394977</t>
  </si>
  <si>
    <t>6701396399</t>
  </si>
  <si>
    <t>6701394318</t>
  </si>
  <si>
    <t>6701394478</t>
  </si>
  <si>
    <t>6701396427</t>
  </si>
  <si>
    <t>6701396471</t>
  </si>
  <si>
    <t>6701396477</t>
  </si>
  <si>
    <t>6701396483</t>
  </si>
  <si>
    <t>6701396490</t>
  </si>
  <si>
    <t>6701396501</t>
  </si>
  <si>
    <t>6701396503</t>
  </si>
  <si>
    <t>6701396504</t>
  </si>
  <si>
    <t>6701396506</t>
  </si>
  <si>
    <t>6701394479</t>
  </si>
  <si>
    <t>6701396544</t>
  </si>
  <si>
    <t>6701396551</t>
  </si>
  <si>
    <t>6701396559</t>
  </si>
  <si>
    <t>6701395122</t>
  </si>
  <si>
    <t>6701395209</t>
  </si>
  <si>
    <t>6701395240</t>
  </si>
  <si>
    <t>6701396636</t>
  </si>
  <si>
    <t>6701396659</t>
  </si>
  <si>
    <t>6701395290</t>
  </si>
  <si>
    <t>6701396696</t>
  </si>
  <si>
    <t>6701396754</t>
  </si>
  <si>
    <t>6701396757</t>
  </si>
  <si>
    <t>6701396765</t>
  </si>
  <si>
    <t>6701395299</t>
  </si>
  <si>
    <t>6701395362</t>
  </si>
  <si>
    <t>6701396820</t>
  </si>
  <si>
    <t>6701396830</t>
  </si>
  <si>
    <t>6701396836</t>
  </si>
  <si>
    <t>6701396865</t>
  </si>
  <si>
    <t>6701397000</t>
  </si>
  <si>
    <t>6701397006</t>
  </si>
  <si>
    <t>6701397008</t>
  </si>
  <si>
    <t>6701397012</t>
  </si>
  <si>
    <t>6701397014</t>
  </si>
  <si>
    <t>6701397016</t>
  </si>
  <si>
    <t>6701395519</t>
  </si>
  <si>
    <t>6701395611</t>
  </si>
  <si>
    <t>6701397103</t>
  </si>
  <si>
    <t>6701397132</t>
  </si>
  <si>
    <t>6701397135</t>
  </si>
  <si>
    <t>6701397137</t>
  </si>
  <si>
    <t>6701397144</t>
  </si>
  <si>
    <t>6701397150</t>
  </si>
  <si>
    <t>6701395663</t>
  </si>
  <si>
    <t>6701395666</t>
  </si>
  <si>
    <t>6701395735</t>
  </si>
  <si>
    <t>6701395813</t>
  </si>
  <si>
    <t>6701396920</t>
  </si>
  <si>
    <t>6701395486</t>
  </si>
  <si>
    <t>6701396959</t>
  </si>
  <si>
    <t>6701397242</t>
  </si>
  <si>
    <t>6701397255</t>
  </si>
  <si>
    <t>6701396090</t>
  </si>
  <si>
    <t>6701396378</t>
  </si>
  <si>
    <t>6701397423</t>
  </si>
  <si>
    <t>6701397436</t>
  </si>
  <si>
    <t>6701394999</t>
  </si>
  <si>
    <t>6701395042</t>
  </si>
  <si>
    <t>6701397523</t>
  </si>
  <si>
    <t>6701397533</t>
  </si>
  <si>
    <t>6701395064</t>
  </si>
  <si>
    <t>6701395066</t>
  </si>
  <si>
    <t>6701395114</t>
  </si>
  <si>
    <t>6701395120</t>
  </si>
  <si>
    <t>6701396592</t>
  </si>
  <si>
    <t>6701396595</t>
  </si>
  <si>
    <t>6701396922</t>
  </si>
  <si>
    <t>6701397036</t>
  </si>
  <si>
    <t>6701398019</t>
  </si>
  <si>
    <t>6701398054</t>
  </si>
  <si>
    <t>6701398220</t>
  </si>
  <si>
    <t>6701396420</t>
  </si>
  <si>
    <t>6701397230</t>
  </si>
  <si>
    <t>6701397231</t>
  </si>
  <si>
    <t>6701397236</t>
  </si>
  <si>
    <t>6701396807</t>
  </si>
  <si>
    <t>6701397543</t>
  </si>
  <si>
    <t>6701396421</t>
  </si>
  <si>
    <t>6701396587</t>
  </si>
  <si>
    <t>6701398070</t>
  </si>
  <si>
    <t>6701392810</t>
  </si>
  <si>
    <t>6701392824</t>
  </si>
  <si>
    <t>6701392835</t>
  </si>
  <si>
    <t>6701392860</t>
  </si>
  <si>
    <t>6701392872</t>
  </si>
  <si>
    <t>6701392874</t>
  </si>
  <si>
    <t>6701392877</t>
  </si>
  <si>
    <t>6701392903</t>
  </si>
  <si>
    <t>6701392925</t>
  </si>
  <si>
    <t>6701392616</t>
  </si>
  <si>
    <t>6701392617</t>
  </si>
  <si>
    <t>6701392679</t>
  </si>
  <si>
    <t>6701392682</t>
  </si>
  <si>
    <t>6701392737</t>
  </si>
  <si>
    <t>6701392751</t>
  </si>
  <si>
    <t>6701392299</t>
  </si>
  <si>
    <t>6701392303</t>
  </si>
  <si>
    <t>6701392354</t>
  </si>
  <si>
    <t>6701392455</t>
  </si>
  <si>
    <t>1227444</t>
  </si>
  <si>
    <t>VANITORIO 2P  1C FAVATEX 865X510X313</t>
  </si>
  <si>
    <t>6701392463</t>
  </si>
  <si>
    <t>6701392594</t>
  </si>
  <si>
    <t>6701322583</t>
  </si>
  <si>
    <t>6701392448</t>
  </si>
  <si>
    <t>6701398825</t>
  </si>
  <si>
    <t>6701398832</t>
  </si>
  <si>
    <t>6701398851</t>
  </si>
  <si>
    <t>6701398874</t>
  </si>
  <si>
    <t>6701398875</t>
  </si>
  <si>
    <t>6701398127</t>
  </si>
  <si>
    <t>6701398937</t>
  </si>
  <si>
    <t>6701398941</t>
  </si>
  <si>
    <t>6701398957</t>
  </si>
  <si>
    <t>6701398959</t>
  </si>
  <si>
    <t>6701398135</t>
  </si>
  <si>
    <t>6701398136</t>
  </si>
  <si>
    <t>6701398141</t>
  </si>
  <si>
    <t>6701398151</t>
  </si>
  <si>
    <t>6701399037</t>
  </si>
  <si>
    <t>1415807</t>
  </si>
  <si>
    <t>DESPENSA WINNER 2P GRAFITO</t>
  </si>
  <si>
    <t>6701399054</t>
  </si>
  <si>
    <t>6701398399</t>
  </si>
  <si>
    <t>6701398401</t>
  </si>
  <si>
    <t>6701398410</t>
  </si>
  <si>
    <t>6701399209</t>
  </si>
  <si>
    <t>6701399216</t>
  </si>
  <si>
    <t>6701399244</t>
  </si>
  <si>
    <t>6701399269</t>
  </si>
  <si>
    <t>6701399274</t>
  </si>
  <si>
    <t>6701399425</t>
  </si>
  <si>
    <t>6701399429</t>
  </si>
  <si>
    <t>6701399430</t>
  </si>
  <si>
    <t>6701398413</t>
  </si>
  <si>
    <t>6701399486</t>
  </si>
  <si>
    <t>6701399502</t>
  </si>
  <si>
    <t>6701399509</t>
  </si>
  <si>
    <t>6701399533</t>
  </si>
  <si>
    <t>6701399542</t>
  </si>
  <si>
    <t>6701399543</t>
  </si>
  <si>
    <t>6701398502</t>
  </si>
  <si>
    <t>6701398505</t>
  </si>
  <si>
    <t>6701399606</t>
  </si>
  <si>
    <t>6701399611</t>
  </si>
  <si>
    <t>6701399612</t>
  </si>
  <si>
    <t>6701399624</t>
  </si>
  <si>
    <t>6701399632</t>
  </si>
  <si>
    <t>6701399652</t>
  </si>
  <si>
    <t>6701399653</t>
  </si>
  <si>
    <t>6701399658</t>
  </si>
  <si>
    <t>6701399659</t>
  </si>
  <si>
    <t>6701397604</t>
  </si>
  <si>
    <t>6701399737</t>
  </si>
  <si>
    <t>6701397606</t>
  </si>
  <si>
    <t>6701397607</t>
  </si>
  <si>
    <t>6701398515</t>
  </si>
  <si>
    <t>6701398538</t>
  </si>
  <si>
    <t>6701398578</t>
  </si>
  <si>
    <t>6701398618</t>
  </si>
  <si>
    <t>6701398759</t>
  </si>
  <si>
    <t>6701398778</t>
  </si>
  <si>
    <t>6701398782</t>
  </si>
  <si>
    <t>6701398815</t>
  </si>
  <si>
    <t>6701398898</t>
  </si>
  <si>
    <t>6701399019</t>
  </si>
  <si>
    <t>6701399025</t>
  </si>
  <si>
    <t>6701399029</t>
  </si>
  <si>
    <t>6701399033</t>
  </si>
  <si>
    <t>6701399128</t>
  </si>
  <si>
    <t>6701399134</t>
  </si>
  <si>
    <t>6701399135</t>
  </si>
  <si>
    <t>6701399461</t>
  </si>
  <si>
    <t>6701399556</t>
  </si>
  <si>
    <t>6701399564</t>
  </si>
  <si>
    <t>6701398522</t>
  </si>
  <si>
    <t>6701398523</t>
  </si>
  <si>
    <t>6701399731</t>
  </si>
  <si>
    <t>6701399834</t>
  </si>
  <si>
    <t>6701399837</t>
  </si>
  <si>
    <t>6701397632</t>
  </si>
  <si>
    <t>6701397730</t>
  </si>
  <si>
    <t>6701398555</t>
  </si>
  <si>
    <t>1487575</t>
  </si>
  <si>
    <t>ISLA GOURMET 1 PUERTA BLANCO</t>
  </si>
  <si>
    <t>6701398572</t>
  </si>
  <si>
    <t>6701398573</t>
  </si>
  <si>
    <t>6701397813</t>
  </si>
  <si>
    <t>6701398583</t>
  </si>
  <si>
    <t>6701398584</t>
  </si>
  <si>
    <t>6701398587</t>
  </si>
  <si>
    <t>6701398598</t>
  </si>
  <si>
    <t>6701397818</t>
  </si>
  <si>
    <t>6701398651</t>
  </si>
  <si>
    <t>6701398659</t>
  </si>
  <si>
    <t>6701398673</t>
  </si>
  <si>
    <t>6701398676</t>
  </si>
  <si>
    <t>6701398682</t>
  </si>
  <si>
    <t>6701398695</t>
  </si>
  <si>
    <t>6701398698</t>
  </si>
  <si>
    <t>1466421</t>
  </si>
  <si>
    <t>COMODA COIMBRA 3 CAJONES BEIGE</t>
  </si>
  <si>
    <t>6701398699</t>
  </si>
  <si>
    <t>6701398700</t>
  </si>
  <si>
    <t>6701398701</t>
  </si>
  <si>
    <t>6701398705</t>
  </si>
  <si>
    <t>6701398736</t>
  </si>
  <si>
    <t>6701397880</t>
  </si>
  <si>
    <t>6701398773</t>
  </si>
  <si>
    <t>6701397906</t>
  </si>
  <si>
    <t>6701398064</t>
  </si>
  <si>
    <t>6701398797</t>
  </si>
  <si>
    <t>6701398804</t>
  </si>
  <si>
    <t>6701396529</t>
  </si>
  <si>
    <t>6701397860</t>
  </si>
  <si>
    <t>6701397335</t>
  </si>
  <si>
    <t>6701397346</t>
  </si>
  <si>
    <t>6701398168</t>
  </si>
  <si>
    <t>6701398192</t>
  </si>
  <si>
    <t>6701397482</t>
  </si>
  <si>
    <t>6701397541</t>
  </si>
  <si>
    <t>6701398427</t>
  </si>
  <si>
    <t>6701398430</t>
  </si>
  <si>
    <t>6701398437</t>
  </si>
  <si>
    <t>6701398450</t>
  </si>
  <si>
    <t>6701398455</t>
  </si>
  <si>
    <t>6701398470</t>
  </si>
  <si>
    <t>6701398274</t>
  </si>
  <si>
    <t>6701398328</t>
  </si>
  <si>
    <t>6701398349</t>
  </si>
  <si>
    <t>6701398350</t>
  </si>
  <si>
    <t>6701398353</t>
  </si>
  <si>
    <t>6701398360</t>
  </si>
  <si>
    <t>6701398362</t>
  </si>
  <si>
    <t>6701398369</t>
  </si>
  <si>
    <t>6701398390</t>
  </si>
  <si>
    <t>6701397477</t>
  </si>
  <si>
    <t>6701397048</t>
  </si>
  <si>
    <t>6701397172</t>
  </si>
  <si>
    <t>6701397940</t>
  </si>
  <si>
    <t>6701397954</t>
  </si>
  <si>
    <t>6701397961</t>
  </si>
  <si>
    <t>6701397970</t>
  </si>
  <si>
    <t>6701398011</t>
  </si>
  <si>
    <t>6701397649</t>
  </si>
  <si>
    <t>6701397685</t>
  </si>
  <si>
    <t>6701396674</t>
  </si>
  <si>
    <t>6701397737</t>
  </si>
  <si>
    <t>6701397739</t>
  </si>
  <si>
    <t>6701397804</t>
  </si>
  <si>
    <t>6701397807</t>
  </si>
  <si>
    <t>6701396806</t>
  </si>
  <si>
    <t>6701397589</t>
  </si>
  <si>
    <t>6701397503</t>
  </si>
  <si>
    <t>6701397506</t>
  </si>
  <si>
    <t>6701397511</t>
  </si>
  <si>
    <t>6701397438</t>
  </si>
  <si>
    <t>6701397442</t>
  </si>
  <si>
    <t>6701397453</t>
  </si>
  <si>
    <t>6701397456</t>
  </si>
  <si>
    <t>6701397435</t>
  </si>
  <si>
    <t>6701397410</t>
  </si>
  <si>
    <t>6701397267</t>
  </si>
  <si>
    <t>6701397268</t>
  </si>
  <si>
    <t>6701397292</t>
  </si>
  <si>
    <t>6701397294</t>
  </si>
  <si>
    <t>6701396990</t>
  </si>
  <si>
    <t>6701396946</t>
  </si>
  <si>
    <t>6701397240</t>
  </si>
  <si>
    <t>6701396888</t>
  </si>
  <si>
    <t>6701396469</t>
  </si>
  <si>
    <t>1495822</t>
  </si>
  <si>
    <t>TOCADOR STAR NEGRO 1 PUERTA +ESPEJO</t>
  </si>
  <si>
    <t>6701395783</t>
  </si>
  <si>
    <t>6701394938</t>
  </si>
  <si>
    <t>6701395703</t>
  </si>
  <si>
    <t>6701396306</t>
  </si>
  <si>
    <t>6701395626</t>
  </si>
  <si>
    <t>6701394521</t>
  </si>
  <si>
    <t>6701394664</t>
  </si>
  <si>
    <t>6701394260</t>
  </si>
  <si>
    <t>6701384842</t>
  </si>
  <si>
    <t>6701366527</t>
  </si>
  <si>
    <t>6701390936</t>
  </si>
  <si>
    <t>6701378433</t>
  </si>
  <si>
    <t>Presentación Cencosud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</si>
  <si>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</si>
  <si>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</si>
  <si>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</si>
  <si>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</si>
  <si>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</si>
  <si>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</si>
  <si>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</si>
  <si>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</si>
  <si>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Mes</t>
  </si>
  <si>
    <t>Compras</t>
  </si>
  <si>
    <t>Compras Logística</t>
  </si>
  <si>
    <t>%</t>
  </si>
  <si>
    <t>DEBIDO</t>
  </si>
  <si>
    <t>PAGADO</t>
  </si>
  <si>
    <t>DIFERENCIA</t>
  </si>
  <si>
    <t>TOTAL GENERAL POR COD_CON</t>
  </si>
  <si>
    <t>Tipo</t>
  </si>
  <si>
    <t>Categoria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</si>
  <si>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</si>
  <si>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</si>
  <si>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</si>
  <si>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</si>
  <si>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</si>
  <si>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</si>
  <si>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</si>
  <si>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</si>
  <si>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</si>
  <si>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</si>
  <si>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 xml:space="preserve">NOVIEMBRE </t>
  </si>
  <si>
    <t>DICIEMBRE</t>
  </si>
  <si>
    <t>Total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</si>
  <si>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</si>
  <si>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</si>
  <si>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</si>
  <si>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</si>
  <si>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</si>
  <si>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</si>
  <si>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</si>
  <si>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</si>
  <si>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Soc</t>
  </si>
  <si>
    <t>Cuenta</t>
  </si>
  <si>
    <t>ClCta</t>
  </si>
  <si>
    <t>NroIdentFis1</t>
  </si>
  <si>
    <t>LibrMayor</t>
  </si>
  <si>
    <t>NroDoc</t>
  </si>
  <si>
    <t>Referencia</t>
  </si>
  <si>
    <t>Asignación</t>
  </si>
  <si>
    <t>LCom</t>
  </si>
  <si>
    <t>Div</t>
  </si>
  <si>
    <t>FechaDoc</t>
  </si>
  <si>
    <t>FeContab</t>
  </si>
  <si>
    <t>Registrado</t>
  </si>
  <si>
    <t>RefFact</t>
  </si>
  <si>
    <t>FechaPago</t>
  </si>
  <si>
    <t>Compens</t>
  </si>
  <si>
    <t>DocComp</t>
  </si>
  <si>
    <t>II</t>
  </si>
  <si>
    <t>I</t>
  </si>
  <si>
    <t>CPag</t>
  </si>
  <si>
    <t>Dia1</t>
  </si>
  <si>
    <t>Vp</t>
  </si>
  <si>
    <t>Bp</t>
  </si>
  <si>
    <t>ImporteML</t>
  </si>
  <si>
    <t>Texto</t>
  </si>
  <si>
    <t>RecPag</t>
  </si>
  <si>
    <t>TextCabec</t>
  </si>
  <si>
    <t>Clase</t>
  </si>
  <si>
    <t>Mon</t>
  </si>
  <si>
    <t>Periodo</t>
  </si>
  <si>
    <t>Código</t>
  </si>
  <si>
    <t>Nombre Local</t>
  </si>
  <si>
    <t>Fecha Apertura</t>
  </si>
  <si>
    <t>Día</t>
  </si>
  <si>
    <t>Año</t>
  </si>
  <si>
    <t>Versión</t>
  </si>
  <si>
    <t>Fecha</t>
  </si>
  <si>
    <t>21/122018</t>
  </si>
  <si>
    <t>Autor</t>
  </si>
  <si>
    <t>Maurod</t>
  </si>
  <si>
    <t>Eri</t>
  </si>
  <si>
    <t>Cambio</t>
  </si>
  <si>
    <t>Correcciones de colombia</t>
  </si>
  <si>
    <t>Debido y logística</t>
  </si>
  <si>
    <t>Debido</t>
  </si>
  <si>
    <t>Pagado</t>
  </si>
  <si>
    <t>LongitudBaseAnalitico</t>
  </si>
  <si>
    <t>ColumnaInicioBaseAnalitico</t>
  </si>
  <si>
    <t>Codigo Proveedor</t>
  </si>
  <si>
    <t>Condicion</t>
  </si>
  <si>
    <t>REFERENCE</t>
  </si>
  <si>
    <t>202501</t>
  </si>
  <si>
    <t>202502</t>
  </si>
  <si>
    <t>202503</t>
  </si>
  <si>
    <t>202504</t>
  </si>
  <si>
    <t>202505</t>
  </si>
  <si>
    <t>202506</t>
  </si>
  <si>
    <t>202507</t>
  </si>
  <si>
    <t>202508</t>
  </si>
  <si>
    <t>202509</t>
  </si>
  <si>
    <t>202510</t>
  </si>
  <si>
    <t>202511</t>
  </si>
  <si>
    <t>202512</t>
  </si>
  <si>
    <t>41Publicidad</t>
  </si>
  <si>
    <t>41Logistica</t>
  </si>
  <si>
    <t>41Centralizada</t>
  </si>
  <si>
    <t>41Escala Crecimiento</t>
  </si>
  <si>
    <t>41Escala Fija</t>
  </si>
  <si>
    <t>41Devoluciones</t>
  </si>
  <si>
    <t>41Otros</t>
  </si>
  <si>
    <t>41Aportes Manuales</t>
  </si>
  <si>
    <t>47Publicidad</t>
  </si>
  <si>
    <t>47Logistica</t>
  </si>
  <si>
    <t>47Centralizada</t>
  </si>
  <si>
    <t>47Escala Crecimiento</t>
  </si>
  <si>
    <t>47Escala Fija</t>
  </si>
  <si>
    <t>47Devoluciones</t>
  </si>
  <si>
    <t>47Otros</t>
  </si>
  <si>
    <t>47Aportes Manuales</t>
  </si>
  <si>
    <t>Usuario</t>
  </si>
  <si>
    <t>NroDocRef</t>
  </si>
  <si>
    <t>ClDoc</t>
  </si>
  <si>
    <t>CeCoste</t>
  </si>
  <si>
    <t>DenomObjeto</t>
  </si>
  <si>
    <t>ClCoste</t>
  </si>
  <si>
    <t>DenomClaseCoste</t>
  </si>
  <si>
    <t>CCtaCP</t>
  </si>
  <si>
    <t>CtaCP</t>
  </si>
  <si>
    <t>DenominacionCtaContrapartida</t>
  </si>
  <si>
    <t>Denominación</t>
  </si>
  <si>
    <t>Fecha Liquidacion</t>
  </si>
  <si>
    <t>Mes Liquidacion</t>
  </si>
  <si>
    <t>Año Liquidacion</t>
  </si>
  <si>
    <t>NroAcuerdo</t>
  </si>
  <si>
    <t>Descripción Débito</t>
  </si>
  <si>
    <t>Tipo de Débito</t>
  </si>
  <si>
    <t>ValMonObj</t>
  </si>
  <si>
    <t>Cliente</t>
  </si>
  <si>
    <t>Per</t>
  </si>
  <si>
    <t>5962168910</t>
  </si>
  <si>
    <t>3908927376</t>
  </si>
  <si>
    <t>OK</t>
  </si>
  <si>
    <t>CEL5990441</t>
  </si>
  <si>
    <t>4112340</t>
  </si>
  <si>
    <t>Bonificación Fi</t>
  </si>
  <si>
    <t>D</t>
  </si>
  <si>
    <t>4000213352</t>
  </si>
  <si>
    <t>Acuerdo 0000233225, 12.01.2025, Liquidac</t>
  </si>
  <si>
    <t>Acuerdo 0000233225</t>
  </si>
  <si>
    <t>Acuerdo</t>
  </si>
  <si>
    <t>34012632</t>
  </si>
  <si>
    <t>CEL5990447</t>
  </si>
  <si>
    <t>5962173040</t>
  </si>
  <si>
    <t>3908928068</t>
  </si>
  <si>
    <t>4112401</t>
  </si>
  <si>
    <t>Convenios Espec</t>
  </si>
  <si>
    <t>Acuerdo 0000226279, 12.01.2025, Liquidac</t>
  </si>
  <si>
    <t>Acuerdo 0000226279</t>
  </si>
  <si>
    <t>34012894</t>
  </si>
  <si>
    <t>5962173041</t>
  </si>
  <si>
    <t>3908928069</t>
  </si>
  <si>
    <t>CEE6590447</t>
  </si>
  <si>
    <t>34012896</t>
  </si>
  <si>
    <t>CEE8430447</t>
  </si>
  <si>
    <t>5962176982</t>
  </si>
  <si>
    <t>3908928625</t>
  </si>
  <si>
    <t>Acuerdo 0000226280, 12.01.2025, Liquidac</t>
  </si>
  <si>
    <t>Acuerdo 0000226280</t>
  </si>
  <si>
    <t>34013068</t>
  </si>
  <si>
    <t>5962176984</t>
  </si>
  <si>
    <t>3908928626</t>
  </si>
  <si>
    <t>34013069</t>
  </si>
  <si>
    <t>5966568798</t>
  </si>
  <si>
    <t>3908979840</t>
  </si>
  <si>
    <t>Acuerdo 0000233225, 19.01.2025, Liquidac</t>
  </si>
  <si>
    <t>34355073</t>
  </si>
  <si>
    <t>5966570935</t>
  </si>
  <si>
    <t>3908980030</t>
  </si>
  <si>
    <t>Acuerdo 0000226279, 19.01.2025, Liquidac</t>
  </si>
  <si>
    <t>34355095</t>
  </si>
  <si>
    <t>5966573856</t>
  </si>
  <si>
    <t>3908980314</t>
  </si>
  <si>
    <t>Acuerdo 0000226280, 19.01.2025, Liquidac</t>
  </si>
  <si>
    <t>34355167</t>
  </si>
  <si>
    <t>5971084839</t>
  </si>
  <si>
    <t>3909033038</t>
  </si>
  <si>
    <t>Acuerdo 0000233225, 26.01.2025, Liquidac</t>
  </si>
  <si>
    <t>34357054</t>
  </si>
  <si>
    <t>5973811131</t>
  </si>
  <si>
    <t>3909071923</t>
  </si>
  <si>
    <t>4112402</t>
  </si>
  <si>
    <t>Descuentos por</t>
  </si>
  <si>
    <t>Acuerdo 0000224624, 30.01.2025, Liquidac</t>
  </si>
  <si>
    <t>Acuerdo 0000224624</t>
  </si>
  <si>
    <t>34358943</t>
  </si>
  <si>
    <t>5974627334</t>
  </si>
  <si>
    <t>3909081353</t>
  </si>
  <si>
    <t>Acuerdo 0000235217, 31.01.2025, Liquidac</t>
  </si>
  <si>
    <t>Acuerdo 0000235217</t>
  </si>
  <si>
    <t>34359796</t>
  </si>
  <si>
    <t>5974632587</t>
  </si>
  <si>
    <t>3909082138</t>
  </si>
  <si>
    <t>Acuerdo 0000233225, 31.01.2025, Liquidac</t>
  </si>
  <si>
    <t>34359965</t>
  </si>
  <si>
    <t>5980449982</t>
  </si>
  <si>
    <t>3909156130</t>
  </si>
  <si>
    <t>Acuerdo 0000233225, 09.02.2025, Liquidac</t>
  </si>
  <si>
    <t>34387459</t>
  </si>
  <si>
    <t>5984933080</t>
  </si>
  <si>
    <t>3909209449</t>
  </si>
  <si>
    <t>Acuerdo 0000233225, 16.02.2025, Liquidac</t>
  </si>
  <si>
    <t>34389556</t>
  </si>
  <si>
    <t>5989415386</t>
  </si>
  <si>
    <t>3909260168</t>
  </si>
  <si>
    <t>Acuerdo 0000233225, 23.02.2025, Liquidac</t>
  </si>
  <si>
    <t>34391431</t>
  </si>
  <si>
    <t>5990622047</t>
  </si>
  <si>
    <t>3909276316</t>
  </si>
  <si>
    <t>Acuerdo 0000231860, 25.02.2025, Liquidac</t>
  </si>
  <si>
    <t>Acuerdo 0000231860</t>
  </si>
  <si>
    <t>34392270</t>
  </si>
  <si>
    <t>5992500281</t>
  </si>
  <si>
    <t>3909297536</t>
  </si>
  <si>
    <t>FS</t>
  </si>
  <si>
    <t>34393229</t>
  </si>
  <si>
    <t>5992908980</t>
  </si>
  <si>
    <t>3909303716</t>
  </si>
  <si>
    <t>Acuerdo 0000235217, 28.02.2025, Liquidac</t>
  </si>
  <si>
    <t>34593807</t>
  </si>
  <si>
    <t>5992922563</t>
  </si>
  <si>
    <t>3909304138</t>
  </si>
  <si>
    <t>Acuerdo 0000233225, 28.02.2025, Liquidac</t>
  </si>
  <si>
    <t>34593939</t>
  </si>
  <si>
    <t>5998457396</t>
  </si>
  <si>
    <t>3909373640</t>
  </si>
  <si>
    <t>Bonificaci?n Fi</t>
  </si>
  <si>
    <t>Acuerdo 0000233225, 09.03.2025, Liquidac</t>
  </si>
  <si>
    <t>34596159</t>
  </si>
  <si>
    <t>5998457397</t>
  </si>
  <si>
    <t>3909373641</t>
  </si>
  <si>
    <t>CEE5020447</t>
  </si>
  <si>
    <t>34596160</t>
  </si>
  <si>
    <t>6003195467</t>
  </si>
  <si>
    <t>3909425539</t>
  </si>
  <si>
    <t>Acuerdo 0000233225, 16.03.2025, Liquidac</t>
  </si>
  <si>
    <t>34598132</t>
  </si>
  <si>
    <t>6007592522</t>
  </si>
  <si>
    <t>3909491185</t>
  </si>
  <si>
    <t>Acuerdo 0000233225, 23.03.2025, Liquidac</t>
  </si>
  <si>
    <t>34601430</t>
  </si>
  <si>
    <t>6009497388</t>
  </si>
  <si>
    <t>3909523010</t>
  </si>
  <si>
    <t>Acuerdo 0000231860, 26.03.2025, Liquidac</t>
  </si>
  <si>
    <t>34602953</t>
  </si>
  <si>
    <t>6012991988</t>
  </si>
  <si>
    <t>3909573600</t>
  </si>
  <si>
    <t>Acuerdo 0000235217, 31.03.2025, Liquidac</t>
  </si>
  <si>
    <t>34605172</t>
  </si>
  <si>
    <t>6012991994</t>
  </si>
  <si>
    <t>3909573601</t>
  </si>
  <si>
    <t>34605175</t>
  </si>
  <si>
    <t>CEE5070447</t>
  </si>
  <si>
    <t>6013002198</t>
  </si>
  <si>
    <t>3909574011</t>
  </si>
  <si>
    <t>Acuerdo 0000233225, 31.03.2025, Liquidac</t>
  </si>
  <si>
    <t>34605291</t>
  </si>
  <si>
    <t>6013024197</t>
  </si>
  <si>
    <t>3909575339</t>
  </si>
  <si>
    <t>4110110</t>
  </si>
  <si>
    <t>Ingreso por pub</t>
  </si>
  <si>
    <t>Acuerdo 0000234345, 31.03.2025, Liquidac</t>
  </si>
  <si>
    <t>Acuerdo 0000234345</t>
  </si>
  <si>
    <t>34605539</t>
  </si>
  <si>
    <t>6017189961</t>
  </si>
  <si>
    <t>3909638701</t>
  </si>
  <si>
    <t>Acuerdo 0000233225, 06.04.2025, Liquidac</t>
  </si>
  <si>
    <t>34607750</t>
  </si>
  <si>
    <t>6017208669</t>
  </si>
  <si>
    <t>3909639209</t>
  </si>
  <si>
    <t>Acuerdo 0000234345, 06.04.2025, Liquidac</t>
  </si>
  <si>
    <t>34607868</t>
  </si>
  <si>
    <t>6021713889</t>
  </si>
  <si>
    <t>3909693294</t>
  </si>
  <si>
    <t>Acuerdo 0000233225, 13.04.2025, Liquidac</t>
  </si>
  <si>
    <t>34979135</t>
  </si>
  <si>
    <t>6025999349</t>
  </si>
  <si>
    <t>3909735692</t>
  </si>
  <si>
    <t>Acuerdo 0000233225, 20.04.2025, Liquidac</t>
  </si>
  <si>
    <t>34980730</t>
  </si>
  <si>
    <t>6030538986</t>
  </si>
  <si>
    <t>3909787767</t>
  </si>
  <si>
    <t>Acuerdo 0000233225, 27.04.2025, Liquidac</t>
  </si>
  <si>
    <t>34984699</t>
  </si>
  <si>
    <t>6031817303</t>
  </si>
  <si>
    <t>3909806863</t>
  </si>
  <si>
    <t>Acuerdo 0000231860, 29.04.2025, Liquidac</t>
  </si>
  <si>
    <t>34985895</t>
  </si>
  <si>
    <t>6032751023</t>
  </si>
  <si>
    <t>3909819883</t>
  </si>
  <si>
    <t>Acuerdo 0000235217, 30.04.2025, Liquidac</t>
  </si>
  <si>
    <t>34986777</t>
  </si>
  <si>
    <t>6032751028</t>
  </si>
  <si>
    <t>3909819884</t>
  </si>
  <si>
    <t>34986778</t>
  </si>
  <si>
    <t>6032757361</t>
  </si>
  <si>
    <t>3909820352</t>
  </si>
  <si>
    <t>Acuerdo 0000233225, 30.04.2025, Liquidac</t>
  </si>
  <si>
    <t>34986850</t>
  </si>
  <si>
    <t>6033626670</t>
  </si>
  <si>
    <t>3909836162</t>
  </si>
  <si>
    <t>34987518</t>
  </si>
  <si>
    <t>6039633287</t>
  </si>
  <si>
    <t>3909899469</t>
  </si>
  <si>
    <t>Acuerdo 0000233225, 11.05.2025, Liquidac</t>
  </si>
  <si>
    <t>34989869</t>
  </si>
  <si>
    <t>6039711496</t>
  </si>
  <si>
    <t>3909900093</t>
  </si>
  <si>
    <t>Acuerdo 0000234345, 11.05.2025, Liquidac</t>
  </si>
  <si>
    <t>34990058</t>
  </si>
  <si>
    <t>6041533754</t>
  </si>
  <si>
    <t>3909922358</t>
  </si>
  <si>
    <t>Acuerdo 0000231860, 14.05.2025, Liquidac</t>
  </si>
  <si>
    <t>34990959</t>
  </si>
  <si>
    <t>6043964305</t>
  </si>
  <si>
    <t>3909950483</t>
  </si>
  <si>
    <t>Acuerdo 0000233225, 18.05.2025, Liquidac</t>
  </si>
  <si>
    <t>34992684</t>
  </si>
  <si>
    <t>6048351015</t>
  </si>
  <si>
    <t>3909998542</t>
  </si>
  <si>
    <t>Acuerdo 0000233225, 25.05.2025, Liquidac</t>
  </si>
  <si>
    <t>34994559</t>
  </si>
  <si>
    <t>6052442435</t>
  </si>
  <si>
    <t>3910043981</t>
  </si>
  <si>
    <t>Acuerdo 0000235217, 31.05.2025, Liquidac</t>
  </si>
  <si>
    <t>34996806</t>
  </si>
  <si>
    <t>6052442454</t>
  </si>
  <si>
    <t>3910043982</t>
  </si>
  <si>
    <t>34996808</t>
  </si>
  <si>
    <t>6052448991</t>
  </si>
  <si>
    <t>3910044732</t>
  </si>
  <si>
    <t>Acuerdo 0000233225, 31.05.2025, Liquidac</t>
  </si>
  <si>
    <t>34996976</t>
  </si>
  <si>
    <t>6057587671</t>
  </si>
  <si>
    <t>3910232815</t>
  </si>
  <si>
    <t>Acuerdo 0000233225, 08.06.2025, Liquidac</t>
  </si>
  <si>
    <t>35585080</t>
  </si>
  <si>
    <t>6062304602</t>
  </si>
  <si>
    <t>3910285033</t>
  </si>
  <si>
    <t>Acuerdo 0000233225, 15.06.2025, Liquidac</t>
  </si>
  <si>
    <t>35587082</t>
  </si>
  <si>
    <t>6062792646</t>
  </si>
  <si>
    <t>3910292135</t>
  </si>
  <si>
    <t>Acuerdo 0000231860, 16.06.2025, Liquidac</t>
  </si>
  <si>
    <t>35587610</t>
  </si>
  <si>
    <t>6066419586</t>
  </si>
  <si>
    <t>3910331357</t>
  </si>
  <si>
    <t>Acuerdo 0000233225, 22.06.2025, Liquidac</t>
  </si>
  <si>
    <t>35589090</t>
  </si>
  <si>
    <t>6071567295</t>
  </si>
  <si>
    <t>3910392540</t>
  </si>
  <si>
    <t>Acuerdo 0000235217, 30.06.2025, Liquidac</t>
  </si>
  <si>
    <t>35591481</t>
  </si>
  <si>
    <t>6071573084</t>
  </si>
  <si>
    <t>3910393715</t>
  </si>
  <si>
    <t>Acuerdo 0000233225, 30.06.2025, Liquidac</t>
  </si>
  <si>
    <t>35591666</t>
  </si>
  <si>
    <t>6075534061</t>
  </si>
  <si>
    <t>3910446493</t>
  </si>
  <si>
    <t>Acuerdo 0000233225, 06.07.2025, Liquidac</t>
  </si>
  <si>
    <t>35593551</t>
  </si>
  <si>
    <t>6078005603</t>
  </si>
  <si>
    <t>3910479106</t>
  </si>
  <si>
    <t>Acuerdo 0000231860, 10.07.2025, Liquidac</t>
  </si>
  <si>
    <t>35594845</t>
  </si>
  <si>
    <t>6079877815</t>
  </si>
  <si>
    <t>3910499068</t>
  </si>
  <si>
    <t>Acuerdo 0000233225, 13.07.2025, Liquidac</t>
  </si>
  <si>
    <t>35595820</t>
  </si>
  <si>
    <t>6083073261</t>
  </si>
  <si>
    <t>3910536201</t>
  </si>
  <si>
    <t>CEE5020441</t>
  </si>
  <si>
    <t>4114120</t>
  </si>
  <si>
    <t>Multas por Incu</t>
  </si>
  <si>
    <t>35597347</t>
  </si>
  <si>
    <t>CEE5030441</t>
  </si>
  <si>
    <t>CEE5040441</t>
  </si>
  <si>
    <t>CEE5060441</t>
  </si>
  <si>
    <t>CEE5070441</t>
  </si>
  <si>
    <t>CEE5080441</t>
  </si>
  <si>
    <t>CEE5100441</t>
  </si>
  <si>
    <t>CEE5110441</t>
  </si>
  <si>
    <t>CEE5120441</t>
  </si>
  <si>
    <t>CEE5130441</t>
  </si>
  <si>
    <t>CEE5140441</t>
  </si>
  <si>
    <t>CEE5170441</t>
  </si>
  <si>
    <t>CEE5180441</t>
  </si>
  <si>
    <t>CEE5200441</t>
  </si>
  <si>
    <t>CEE5210441</t>
  </si>
  <si>
    <t>CEE5220441</t>
  </si>
  <si>
    <t>CEE5240441</t>
  </si>
  <si>
    <t>CEE5250441</t>
  </si>
  <si>
    <t>CEE5290441</t>
  </si>
  <si>
    <t>CEE5340441</t>
  </si>
  <si>
    <t>CEE5850441</t>
  </si>
  <si>
    <t>CEE5910441</t>
  </si>
  <si>
    <t>CEE5920441</t>
  </si>
  <si>
    <t>CEE6140441</t>
  </si>
  <si>
    <t>CEE6190441</t>
  </si>
  <si>
    <t>CEE6330441</t>
  </si>
  <si>
    <t>CEE6430441</t>
  </si>
  <si>
    <t>CEE6460441</t>
  </si>
  <si>
    <t>CEE6550441</t>
  </si>
  <si>
    <t>CEE6590441</t>
  </si>
  <si>
    <t>CEE7480441</t>
  </si>
  <si>
    <t>CEE7600441</t>
  </si>
  <si>
    <t>CEE7810441</t>
  </si>
  <si>
    <t>CEE8430441</t>
  </si>
  <si>
    <t>CEE8740441</t>
  </si>
  <si>
    <t>CEE9000441</t>
  </si>
  <si>
    <t>CEE9830441</t>
  </si>
  <si>
    <t>CEE9880441</t>
  </si>
  <si>
    <t>CEE9900441</t>
  </si>
  <si>
    <t>6084215408</t>
  </si>
  <si>
    <t>3910552741</t>
  </si>
  <si>
    <t>Acuerdo 0000233225, 20.07.2025, Liquidac</t>
  </si>
  <si>
    <t>35598061</t>
  </si>
  <si>
    <t>6088836311</t>
  </si>
  <si>
    <t>3910615358</t>
  </si>
  <si>
    <t>Acuerdo 0000233225, 27.07.2025, Liquidac</t>
  </si>
  <si>
    <t>35820623</t>
  </si>
  <si>
    <t>6091661481</t>
  </si>
  <si>
    <t>3910657770</t>
  </si>
  <si>
    <t>Acuerdo 0000235217, 31.07.2025, Liquidac</t>
  </si>
  <si>
    <t>35822775</t>
  </si>
  <si>
    <t>6091673121</t>
  </si>
  <si>
    <t>3910657991</t>
  </si>
  <si>
    <t>Acuerdo 0000233225, 31.07.2025, Liquidac</t>
  </si>
  <si>
    <t>35822912</t>
  </si>
  <si>
    <t>6097935409</t>
  </si>
  <si>
    <t>3910741158</t>
  </si>
  <si>
    <t>Acuerdo 0000233225, 10.08.2025, Liquidac</t>
  </si>
  <si>
    <t>35825794</t>
  </si>
  <si>
    <t>6100548843</t>
  </si>
  <si>
    <t>3910772859</t>
  </si>
  <si>
    <t>Acuerdo 0000231860, 14.08.2025, Liquidac</t>
  </si>
  <si>
    <t>35827109</t>
  </si>
  <si>
    <t>6102100166</t>
  </si>
  <si>
    <t>3910789663</t>
  </si>
  <si>
    <t>Acuerdo 0000233225, 17.08.2025, Liquidac</t>
  </si>
  <si>
    <t>35827927</t>
  </si>
  <si>
    <t>6102148366</t>
  </si>
  <si>
    <t>3910790480</t>
  </si>
  <si>
    <t>CEE6520447</t>
  </si>
  <si>
    <t>Acuerdo 0000234345, 17.08.2025, Liquidac</t>
  </si>
  <si>
    <t>35828106</t>
  </si>
  <si>
    <t>6105772699</t>
  </si>
  <si>
    <t>3910828986</t>
  </si>
  <si>
    <t>35829597</t>
  </si>
  <si>
    <t>CEE7750441</t>
  </si>
  <si>
    <t>6111422887</t>
  </si>
  <si>
    <t>3910895694</t>
  </si>
  <si>
    <t>Acuerdo 0000235217, 31.08.2025, Liquidac</t>
  </si>
  <si>
    <t>35832508</t>
  </si>
  <si>
    <t>6111422889</t>
  </si>
  <si>
    <t>3910895695</t>
  </si>
  <si>
    <t>35832510</t>
  </si>
  <si>
    <t>6118271006</t>
  </si>
  <si>
    <t>3910984026</t>
  </si>
  <si>
    <t>Acuerdo 0000231860, 11.09.2025, Liquidac</t>
  </si>
  <si>
    <t>36156512</t>
  </si>
  <si>
    <t>6130518070</t>
  </si>
  <si>
    <t>3911100217</t>
  </si>
  <si>
    <t>36160998</t>
  </si>
  <si>
    <t>6130615398</t>
  </si>
  <si>
    <t>3911104501</t>
  </si>
  <si>
    <t>Acuerdo 0000235217, 30.09.2025, Liquidac</t>
  </si>
  <si>
    <t>36161412</t>
  </si>
  <si>
    <t>6141756330</t>
  </si>
  <si>
    <t>3911356124</t>
  </si>
  <si>
    <t>Acuerdo 0000231860, 16.10.2025, Liquidac</t>
  </si>
  <si>
    <t>36524055</t>
  </si>
  <si>
    <t>6151307489</t>
  </si>
  <si>
    <t>3911456959</t>
  </si>
  <si>
    <t>36528466</t>
  </si>
  <si>
    <t>CEE6520441</t>
  </si>
  <si>
    <t>6152042139</t>
  </si>
  <si>
    <t>3911464812</t>
  </si>
  <si>
    <t>Acuerdo 0000235217, 31.10.2025, Liquidac</t>
  </si>
  <si>
    <t>36529173</t>
  </si>
  <si>
    <t>6162460742</t>
  </si>
  <si>
    <t>3911590558</t>
  </si>
  <si>
    <t>Acuerdo 0000231860, 17.11.2025, Liquidac</t>
  </si>
  <si>
    <t>36734242</t>
  </si>
  <si>
    <t>6173508484</t>
  </si>
  <si>
    <t>3911742991</t>
  </si>
  <si>
    <t>Acuerdo 0000235217, 30.11.2025, Liquidac</t>
  </si>
  <si>
    <t>36741058</t>
  </si>
  <si>
    <t>6181547488</t>
  </si>
  <si>
    <t>3911876858</t>
  </si>
  <si>
    <t>Acuerdo 0000231860, 11.12.2025, Liquidac</t>
  </si>
  <si>
    <t>36746990</t>
  </si>
  <si>
    <t>6196540859</t>
  </si>
  <si>
    <t>3912026215</t>
  </si>
  <si>
    <t>Acuerdo 0000235217, 31.12.2025, Liquidac</t>
  </si>
  <si>
    <t>36753447</t>
  </si>
  <si>
    <t>6212593346</t>
  </si>
  <si>
    <t>3912230965</t>
  </si>
  <si>
    <t>Acuerdo 0000231860, 28.01.2026, Liquidac</t>
  </si>
  <si>
    <t>37191771</t>
  </si>
  <si>
    <t>6214879998</t>
  </si>
  <si>
    <t>3912259918</t>
  </si>
  <si>
    <t>Acuerdo 0000238902, 31.01.2026, Liquidac</t>
  </si>
  <si>
    <t>Acuerdo 0000238902</t>
  </si>
  <si>
    <t>37193345</t>
  </si>
  <si>
    <t>CEL5990423</t>
  </si>
  <si>
    <t>6214889712</t>
  </si>
  <si>
    <t>3912261015</t>
  </si>
  <si>
    <t>Acuerdo 0000235217, 31.01.2026, Liquidac</t>
  </si>
  <si>
    <t>37193786</t>
  </si>
  <si>
    <t>6230518686</t>
  </si>
  <si>
    <t>3912464126</t>
  </si>
  <si>
    <t>Acuerdo 0000238901, 25.02.2026, Liquidac</t>
  </si>
  <si>
    <t>Acuerdo 0000238901</t>
  </si>
  <si>
    <t>37202008</t>
  </si>
  <si>
    <t>6232866163</t>
  </si>
  <si>
    <t>3912491472</t>
  </si>
  <si>
    <t>Acuerdo 0000238902, 28.02.2026, Liquidac</t>
  </si>
  <si>
    <t>37203433</t>
  </si>
  <si>
    <t>6247607357</t>
  </si>
  <si>
    <t>3912717316</t>
  </si>
  <si>
    <t>Acuerdo 0000238901, 25.03.2026, Liquidac</t>
  </si>
  <si>
    <t>37592775</t>
  </si>
  <si>
    <t>6251453721</t>
  </si>
  <si>
    <t>3912801742</t>
  </si>
  <si>
    <t>Acuerdo 0000238902, 31.03.2026, Liquidac</t>
  </si>
  <si>
    <t>37596987</t>
  </si>
  <si>
    <t>CDis</t>
  </si>
  <si>
    <t>OfVta</t>
  </si>
  <si>
    <t>ClFac</t>
  </si>
  <si>
    <t>Fecha factura</t>
  </si>
  <si>
    <t>Solic</t>
  </si>
  <si>
    <t>Nombre1</t>
  </si>
  <si>
    <t>Ce</t>
  </si>
  <si>
    <t>Material</t>
  </si>
  <si>
    <t>Denominaión</t>
  </si>
  <si>
    <t>ValorNetoFact</t>
  </si>
  <si>
    <t>Impuesto</t>
  </si>
  <si>
    <t>Resumen Análisis del Proveedor</t>
  </si>
  <si>
    <t>Values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</si>
  <si>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</si>
  <si>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</si>
  <si>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</si>
  <si>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</si>
  <si>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</si>
  <si>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</si>
  <si>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</si>
  <si>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</si>
  <si>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</si>
  <si>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</si>
  <si>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</si>
  <si>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</si>
  <si>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año</t>
  </si>
  <si>
    <t>Total general</t>
  </si>
  <si>
    <t>VNDNBR</t>
  </si>
  <si>
    <t>VNDNAME</t>
  </si>
  <si>
    <t>SECCIÓN</t>
  </si>
  <si>
    <t>COD_CON</t>
  </si>
  <si>
    <t>ACUERDO</t>
  </si>
  <si>
    <t>Total Publicidad</t>
  </si>
  <si>
    <t>Total Logistica</t>
  </si>
  <si>
    <t>Total Escala Fija</t>
  </si>
  <si>
    <t>(Todas)</t>
  </si>
  <si>
    <t>Etiquetas de fila</t>
  </si>
  <si>
    <t>Etiquetas de columna</t>
  </si>
  <si>
    <t>Suma de Importe Neto Entregado</t>
  </si>
  <si>
    <t>Base de Calculo</t>
  </si>
  <si>
    <t>B2B</t>
  </si>
  <si>
    <t>Suma de Importe Neto Pedido</t>
  </si>
  <si>
    <t xml:space="preserve">Nº doc.   </t>
  </si>
  <si>
    <t>Fe.contab.</t>
  </si>
  <si>
    <t>Nºdoc.ref.</t>
  </si>
  <si>
    <t>Cl.doc</t>
  </si>
  <si>
    <t>Soc.</t>
  </si>
  <si>
    <t xml:space="preserve">Ce.coste  </t>
  </si>
  <si>
    <t>Cl.coste</t>
  </si>
  <si>
    <t xml:space="preserve">Denom.cl.coste      </t>
  </si>
  <si>
    <t xml:space="preserve">Cta.CP    </t>
  </si>
  <si>
    <t xml:space="preserve">DenomCtaCp </t>
  </si>
  <si>
    <t xml:space="preserve">Denominación                                      </t>
  </si>
  <si>
    <t xml:space="preserve"> Val/MonObj</t>
  </si>
  <si>
    <t>ACb</t>
  </si>
  <si>
    <t>12.01.2025</t>
  </si>
  <si>
    <t xml:space="preserve">OK    </t>
  </si>
  <si>
    <t>Bonificación Fija Ra</t>
  </si>
  <si>
    <t xml:space="preserve">D     </t>
  </si>
  <si>
    <t>Acuerdo 0000233225, 12.01.2025, Liquidación i -200</t>
  </si>
  <si>
    <t xml:space="preserve">          </t>
  </si>
  <si>
    <t>Convenios Especiales</t>
  </si>
  <si>
    <t>Acuerdo 0000226279, 12.01.2025, Liquidación i -200</t>
  </si>
  <si>
    <t>Acuerdo 0000226280, 12.01.2025, Liquidación i -200</t>
  </si>
  <si>
    <t>19.01.2025</t>
  </si>
  <si>
    <t>Acuerdo 0000233225, 19.01.2025, Liquidación i -200</t>
  </si>
  <si>
    <t>Acuerdo 0000226279, 19.01.2025, Liquidación i -200</t>
  </si>
  <si>
    <t>Acuerdo 0000226280, 19.01.2025, Liquidación i -200</t>
  </si>
  <si>
    <t>26.01.2025</t>
  </si>
  <si>
    <t>Acuerdo 0000233225, 26.01.2025, Liquidación i -200</t>
  </si>
  <si>
    <t>30.01.2025</t>
  </si>
  <si>
    <t>Descuentos por centr</t>
  </si>
  <si>
    <t>Acuerdo 0000224624, 30.01.2025, Liquidación i -200</t>
  </si>
  <si>
    <t>31.01.2025</t>
  </si>
  <si>
    <t>Acuerdo 0000235217, 31.01.2025, Liquidación i -200</t>
  </si>
  <si>
    <t>Acuerdo 0000233225, 31.01.2025, Liquidación i -200</t>
  </si>
  <si>
    <t>09.02.2025</t>
  </si>
  <si>
    <t>Acuerdo 0000233225, 09.02.2025, Liquidación i -200</t>
  </si>
  <si>
    <t>16.02.2025</t>
  </si>
  <si>
    <t>Acuerdo 0000233225, 16.02.2025, Liquidación i -200</t>
  </si>
  <si>
    <t>23.02.2025</t>
  </si>
  <si>
    <t>Acuerdo 0000233225, 23.02.2025, Liquidación i -200</t>
  </si>
  <si>
    <t>25.02.2025</t>
  </si>
  <si>
    <t>Acuerdo 0000231860, 25.02.2025, Liquidación i -200</t>
  </si>
  <si>
    <t>27.02.2025</t>
  </si>
  <si>
    <t xml:space="preserve">FS    </t>
  </si>
  <si>
    <t xml:space="preserve">                                                  </t>
  </si>
  <si>
    <t>28.02.2025</t>
  </si>
  <si>
    <t>Acuerdo 0000235217, 28.02.2025, Liquidación i -200</t>
  </si>
  <si>
    <t>Acuerdo 0000233225, 28.02.2025, Liquidación i -200</t>
  </si>
  <si>
    <t>09.03.2025</t>
  </si>
  <si>
    <t>Acuerdo 0000233225, 09.03.2025, Liquidación i -200</t>
  </si>
  <si>
    <t>16.03.2025</t>
  </si>
  <si>
    <t>Acuerdo 0000233225, 16.03.2025, Liquidación i -200</t>
  </si>
  <si>
    <t>23.03.2025</t>
  </si>
  <si>
    <t>Acuerdo 0000233225, 23.03.2025, Liquidación i -200</t>
  </si>
  <si>
    <t>26.03.2025</t>
  </si>
  <si>
    <t>Acuerdo 0000231860, 26.03.2025, Liquidación i -200</t>
  </si>
  <si>
    <t>31.03.2025</t>
  </si>
  <si>
    <t>Acuerdo 0000235217, 31.03.2025, Liquidación i -200</t>
  </si>
  <si>
    <t>Acuerdo 0000233225, 31.03.2025, Liquidación i -200</t>
  </si>
  <si>
    <t>Ingreso por publicid</t>
  </si>
  <si>
    <t>Acuerdo 0000234345, 31.03.2025, Liquidación i -200</t>
  </si>
  <si>
    <t>06.04.2025</t>
  </si>
  <si>
    <t>Acuerdo 0000233225, 06.04.2025, Liquidación i -200</t>
  </si>
  <si>
    <t>Acuerdo 0000234345, 06.04.2025, Liquidación i -200</t>
  </si>
  <si>
    <t>13.04.2025</t>
  </si>
  <si>
    <t>Acuerdo 0000233225, 13.04.2025, Liquidación i -200</t>
  </si>
  <si>
    <t>20.04.2025</t>
  </si>
  <si>
    <t>Acuerdo 0000233225, 20.04.2025, Liquidación i -200</t>
  </si>
  <si>
    <t>27.04.2025</t>
  </si>
  <si>
    <t>Acuerdo 0000233225, 27.04.2025, Liquidación i -200</t>
  </si>
  <si>
    <t>29.04.2025</t>
  </si>
  <si>
    <t>Acuerdo 0000231860, 29.04.2025, Liquidación i -200</t>
  </si>
  <si>
    <t>30.04.2025</t>
  </si>
  <si>
    <t>Acuerdo 0000235217, 30.04.2025, Liquidación i -200</t>
  </si>
  <si>
    <t>Acuerdo 0000233225, 30.04.2025, Liquidación i -200</t>
  </si>
  <si>
    <t>11.05.2025</t>
  </si>
  <si>
    <t>Acuerdo 0000233225, 11.05.2025, Liquidación i -200</t>
  </si>
  <si>
    <t>Acuerdo 0000234345, 11.05.2025, Liquidación i -200</t>
  </si>
  <si>
    <t>14.05.2025</t>
  </si>
  <si>
    <t>Acuerdo 0000231860, 14.05.2025, Liquidación i -200</t>
  </si>
  <si>
    <t>18.05.2025</t>
  </si>
  <si>
    <t>Acuerdo 0000233225, 18.05.2025, Liquidación i -200</t>
  </si>
  <si>
    <t>25.05.2025</t>
  </si>
  <si>
    <t>Acuerdo 0000233225, 25.05.2025, Liquidación i -200</t>
  </si>
  <si>
    <t>31.05.2025</t>
  </si>
  <si>
    <t>Acuerdo 0000235217, 31.05.2025, Liquidación i -200</t>
  </si>
  <si>
    <t>Acuerdo 0000233225, 31.05.2025, Liquidación i -200</t>
  </si>
  <si>
    <t>08.06.2025</t>
  </si>
  <si>
    <t>Acuerdo 0000233225, 08.06.2025, Liquidación i -200</t>
  </si>
  <si>
    <t>15.06.2025</t>
  </si>
  <si>
    <t>Acuerdo 0000233225, 15.06.2025, Liquidación i -200</t>
  </si>
  <si>
    <t>16.06.2025</t>
  </si>
  <si>
    <t>Acuerdo 0000231860, 16.06.2025, Liquidación i -200</t>
  </si>
  <si>
    <t>22.06.2025</t>
  </si>
  <si>
    <t>Acuerdo 0000233225, 22.06.2025, Liquidación i -200</t>
  </si>
  <si>
    <t>30.06.2025</t>
  </si>
  <si>
    <t>Acuerdo 0000235217, 30.06.2025, Liquidación i -200</t>
  </si>
  <si>
    <t>Acuerdo 0000233225, 30.06.2025, Liquidación i -200</t>
  </si>
  <si>
    <t>06.07.2025</t>
  </si>
  <si>
    <t>Acuerdo 0000233225, 06.07.2025, Liquidación i -200</t>
  </si>
  <si>
    <t>10.07.2025</t>
  </si>
  <si>
    <t>Acuerdo 0000231860, 10.07.2025, Liquidación i -200</t>
  </si>
  <si>
    <t>13.07.2025</t>
  </si>
  <si>
    <t>Acuerdo 0000233225, 13.07.2025, Liquidación i -200</t>
  </si>
  <si>
    <t>18.07.2025</t>
  </si>
  <si>
    <t>Multas por Incumplim</t>
  </si>
  <si>
    <t>20.07.2025</t>
  </si>
  <si>
    <t>Acuerdo 0000233225, 20.07.2025, Liquidación i -200</t>
  </si>
  <si>
    <t>27.07.2025</t>
  </si>
  <si>
    <t>Acuerdo 0000233225, 27.07.2025, Liquidación i -200</t>
  </si>
  <si>
    <t>31.07.2025</t>
  </si>
  <si>
    <t>Acuerdo 0000235217, 31.07.2025, Liquidación i -200</t>
  </si>
  <si>
    <t>Acuerdo 0000233225, 31.07.2025, Liquidación i -200</t>
  </si>
  <si>
    <t>10.08.2025</t>
  </si>
  <si>
    <t>Acuerdo 0000233225, 10.08.2025, Liquidación i -200</t>
  </si>
  <si>
    <t>14.08.2025</t>
  </si>
  <si>
    <t>Acuerdo 0000231860, 14.08.2025, Liquidación i -200</t>
  </si>
  <si>
    <t>17.08.2025</t>
  </si>
  <si>
    <t>Acuerdo 0000233225, 17.08.2025, Liquidación i -200</t>
  </si>
  <si>
    <t>Acuerdo 0000234345, 17.08.2025, Liquidación i -200</t>
  </si>
  <si>
    <t>22.08.2025</t>
  </si>
  <si>
    <t>31.08.2025</t>
  </si>
  <si>
    <t>Acuerdo 0000235217, 31.08.2025, Liquidación i -200</t>
  </si>
  <si>
    <t>11.09.2025</t>
  </si>
  <si>
    <t>Acuerdo 0000231860, 11.09.2025, Liquidación i -200</t>
  </si>
  <si>
    <t>30.09.2025</t>
  </si>
  <si>
    <t>Acuerdo 0000235217, 30.09.2025, Liquidación i -200</t>
  </si>
  <si>
    <t>16.10.2025</t>
  </si>
  <si>
    <t>Acuerdo 0000231860, 16.10.2025, Liquidación i -200</t>
  </si>
  <si>
    <t>30.10.2025</t>
  </si>
  <si>
    <t>31.10.2025</t>
  </si>
  <si>
    <t>Acuerdo 0000235217, 31.10.2025, Liquidación i -200</t>
  </si>
  <si>
    <t>17.11.2025</t>
  </si>
  <si>
    <t>Acuerdo 0000231860, 17.11.2025, Liquidación i -200</t>
  </si>
  <si>
    <t>30.11.2025</t>
  </si>
  <si>
    <t>Acuerdo 0000235217, 30.11.2025, Liquidación i -200</t>
  </si>
  <si>
    <t>11.12.2025</t>
  </si>
  <si>
    <t>Acuerdo 0000231860, 11.12.2025, Liquidación i -200</t>
  </si>
  <si>
    <t>31.12.2025</t>
  </si>
  <si>
    <t>Acuerdo 0000235217, 31.12.2025, Liquidación i -200</t>
  </si>
  <si>
    <t>28.01.2026</t>
  </si>
  <si>
    <t>Acuerdo 0000231860, 28.01.2026, Liquidación i -200</t>
  </si>
  <si>
    <t>31.01.2026</t>
  </si>
  <si>
    <t>Acuerdo 0000238902, 31.01.2026, Liquidación i -200</t>
  </si>
  <si>
    <t>Acuerdo 0000235217, 31.01.2026, Liquidación i -200</t>
  </si>
  <si>
    <t>25.02.2026</t>
  </si>
  <si>
    <t>Acuerdo 0000238901, 25.02.2026, Liquidación i -200</t>
  </si>
  <si>
    <t>28.02.2026</t>
  </si>
  <si>
    <t>Acuerdo 0000238902, 28.02.2026, Liquidación i -200</t>
  </si>
  <si>
    <t>25.03.2026</t>
  </si>
  <si>
    <t>Acuerdo 0000238901, 25.03.2026, Liquidación i -200</t>
  </si>
  <si>
    <t>31.03.2026</t>
  </si>
  <si>
    <t>Acuerdo 0000238902, 31.03.2026, Liquidación i -200</t>
  </si>
  <si>
    <t>A;o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</si>
</sst>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3" formatCode="_-* #,##0.00_-;\-* #,##0.00_-;_-* &quot;-&quot;??_-;_-@_-"/>
    <numFmt numFmtId="164" formatCode="_(* #,##0.00_);_(* \(#,##0.00\);_(* &quot;-&quot;??_);_(@_)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(* #,##0_);_(* \(#,##0\);_(* &quot;-&quot;??_);_(@_)"/>
    <numFmt numFmtId="168" formatCode="#,##0_ ;[Red]\-#,##0\ "/>
    <numFmt numFmtId="169" formatCode="yyyymm"/>
    <numFmt numFmtId="170" formatCode="_([$€-2]* #,##0.00_);_([$€-2]* \(#,##0.00\);_([$€-2]* &quot;-&quot;??_)"/>
    <numFmt numFmtId="171" formatCode="&quot;Verdadero&quot;;&quot;Verdadero&quot;;&quot;Falso&quot;"/>
    <numFmt numFmtId="172" formatCode="_-* #,##0.00\ _€_-;\-* #,##0.00\ _€_-;_-* &quot;-&quot;??\ _€_-;_-@_-"/>
    <numFmt numFmtId="173" formatCode="dd/mm/yyyy;@"/>
    <numFmt numFmtId="174" formatCode="dd/mm/yyyy"/>
    <numFmt numFmtId="175" formatCode="####"/>
    <numFmt numFmtId="176" formatCode="##"/>
    <numFmt numFmtId="177" formatCode="#,##0_);\(#,##0\)"/>
    <numFmt numFmtId="178" formatCode="yyyy"/>
    <numFmt numFmtId="179" formatCode="_-* #,##0_-;\-* #,##0_-;_-* &quot;-&quot;??_-;_-@_-"/>
    <numFmt numFmtId="180" formatCode="#,##0_ ;\-#,##0\ "/>
    <numFmt numFmtId="182" formatCode="#,##0;\-#,##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 Unicode MS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u/>
      <sz val="10"/>
      <color indexed="36"/>
      <name val="Arial"/>
      <family val="2"/>
    </font>
    <font>
      <sz val="10"/>
      <name val="Helv"/>
    </font>
    <font>
      <sz val="8"/>
      <name val="Arial"/>
      <family val="2"/>
    </font>
    <font>
      <b/>
      <sz val="10"/>
      <name val="MS Sans Serif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mediumGray">
        <fgColor indexed="22"/>
      </patternFill>
    </fill>
    <fill>
      <patternFill patternType="solid">
        <fgColor rgb="FFD9D9D9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164" fontId="7" fillId="0" borderId="0"/>
    <xf numFmtId="43" fontId="8" fillId="0" borderId="0"/>
    <xf numFmtId="164" fontId="2" fillId="0" borderId="0"/>
    <xf numFmtId="164" fontId="4" fillId="0" borderId="0"/>
    <xf numFmtId="170" fontId="9" fillId="0" borderId="0"/>
    <xf numFmtId="0" fontId="10" fillId="0" borderId="0">
      <alignment vertical="top"/>
      <protection locked="0"/>
    </xf>
    <xf numFmtId="0" fontId="10" fillId="0" borderId="0">
      <alignment vertical="top"/>
      <protection locked="0"/>
    </xf>
    <xf numFmtId="43" fontId="1" fillId="0" borderId="0"/>
    <xf numFmtId="164" fontId="4" fillId="0" borderId="0"/>
    <xf numFmtId="171" fontId="4" fillId="0" borderId="0"/>
    <xf numFmtId="164" fontId="4" fillId="0" borderId="0"/>
    <xf numFmtId="164" fontId="7" fillId="0" borderId="0"/>
    <xf numFmtId="166" fontId="11" fillId="0" borderId="0"/>
    <xf numFmtId="172" fontId="1" fillId="0" borderId="0"/>
    <xf numFmtId="165" fontId="4" fillId="0" borderId="0"/>
    <xf numFmtId="165" fontId="11" fillId="0" borderId="0"/>
    <xf numFmtId="0" fontId="2" fillId="0" borderId="0"/>
    <xf numFmtId="0" fontId="11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2" fillId="0" borderId="0"/>
    <xf numFmtId="0" fontId="11" fillId="0" borderId="0"/>
    <xf numFmtId="0" fontId="4" fillId="0" borderId="0"/>
    <xf numFmtId="0" fontId="2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2" borderId="7"/>
    <xf numFmtId="0" fontId="1" fillId="2" borderId="7"/>
    <xf numFmtId="37" fontId="12" fillId="0" borderId="0"/>
    <xf numFmtId="9" fontId="4" fillId="0" borderId="0"/>
    <xf numFmtId="9" fontId="2" fillId="0" borderId="0"/>
    <xf numFmtId="9" fontId="1" fillId="0" borderId="0"/>
    <xf numFmtId="9" fontId="4" fillId="0" borderId="0"/>
    <xf numFmtId="9" fontId="7" fillId="0" borderId="0"/>
    <xf numFmtId="0" fontId="2" fillId="0" borderId="0">
      <alignment horizontal="left"/>
    </xf>
    <xf numFmtId="0" fontId="2" fillId="0" borderId="0">
      <alignment horizontal="left"/>
    </xf>
    <xf numFmtId="0" fontId="2" fillId="0" borderId="0">
      <alignment horizontal="left"/>
    </xf>
    <xf numFmtId="15" fontId="2" fillId="0" borderId="0"/>
    <xf numFmtId="15" fontId="2" fillId="0" borderId="0"/>
    <xf numFmtId="15" fontId="2" fillId="0" borderId="0"/>
    <xf numFmtId="4" fontId="2" fillId="0" borderId="0"/>
    <xf numFmtId="4" fontId="2" fillId="0" borderId="0"/>
    <xf numFmtId="4" fontId="2" fillId="0" borderId="0"/>
    <xf numFmtId="0" fontId="13" fillId="0" borderId="8">
      <alignment horizontal="center"/>
    </xf>
    <xf numFmtId="0" fontId="13" fillId="0" borderId="8">
      <alignment horizontal="center"/>
    </xf>
    <xf numFmtId="0" fontId="13" fillId="0" borderId="8">
      <alignment horizontal="center"/>
    </xf>
    <xf numFmtId="3" fontId="2" fillId="0" borderId="0"/>
    <xf numFmtId="3" fontId="2" fillId="0" borderId="0"/>
    <xf numFmtId="3" fontId="2" fillId="0" borderId="0"/>
    <xf numFmtId="0" fontId="2" fillId="3" borderId="0"/>
    <xf numFmtId="0" fontId="2" fillId="3" borderId="0"/>
    <xf numFmtId="0" fontId="2" fillId="3" borderId="0"/>
    <xf numFmtId="164" fontId="1" fillId="0" borderId="0"/>
    <xf numFmtId="0" fontId="11" fillId="0" borderId="0"/>
    <xf numFmtId="164" fontId="4" fillId="0" borderId="0"/>
  </cellStyleXfs>
  <cellXfs count="155">
    <xf numFmtId="0" fontId="0" fillId="0" borderId="0" xfId="0"/>
    <xf numFmtId="164" fontId="0" fillId="0" borderId="0" xfId="14" applyNumberFormat="1" applyFont="1"/>
    <xf numFmtId="43" fontId="5" fillId="0" borderId="0" xfId="14" applyFont="1"/>
    <xf numFmtId="43" fontId="0" fillId="0" borderId="0" xfId="14" applyFont="1"/>
    <xf numFmtId="164" fontId="0" fillId="0" borderId="0" xfId="9" applyFont="1"/>
    <xf numFmtId="0" fontId="6" fillId="0" borderId="0" xfId="0" applyFont="1"/>
    <xf numFmtId="37" fontId="0" fillId="0" borderId="6" xfId="14" applyNumberFormat="1" applyFont="1" applyBorder="1"/>
    <xf numFmtId="1" fontId="6" fillId="0" borderId="0" xfId="0" applyNumberFormat="1" applyFont="1"/>
    <xf numFmtId="164" fontId="6" fillId="0" borderId="0" xfId="14" applyNumberFormat="1" applyFont="1"/>
    <xf numFmtId="174" fontId="0" fillId="0" borderId="0" xfId="0" applyNumberFormat="1"/>
    <xf numFmtId="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5" fillId="4" borderId="0" xfId="0" applyFont="1" applyFill="1"/>
    <xf numFmtId="164" fontId="15" fillId="4" borderId="0" xfId="14" applyNumberFormat="1" applyFont="1" applyFill="1"/>
    <xf numFmtId="4" fontId="0" fillId="0" borderId="0" xfId="14" applyNumberFormat="1" applyFont="1"/>
    <xf numFmtId="0" fontId="16" fillId="6" borderId="0" xfId="0" applyFont="1" applyFill="1"/>
    <xf numFmtId="14" fontId="16" fillId="6" borderId="0" xfId="0" applyNumberFormat="1" applyFont="1" applyFill="1"/>
    <xf numFmtId="37" fontId="16" fillId="6" borderId="0" xfId="0" applyNumberFormat="1" applyFont="1" applyFill="1"/>
    <xf numFmtId="1" fontId="16" fillId="6" borderId="0" xfId="0" applyNumberFormat="1" applyFont="1" applyFill="1"/>
    <xf numFmtId="14" fontId="0" fillId="0" borderId="0" xfId="0" applyNumberFormat="1"/>
    <xf numFmtId="1" fontId="0" fillId="0" borderId="0" xfId="0" applyNumberFormat="1"/>
    <xf numFmtId="37" fontId="0" fillId="0" borderId="0" xfId="0" applyNumberFormat="1"/>
    <xf numFmtId="0" fontId="14" fillId="6" borderId="0" xfId="0" applyFont="1" applyFill="1"/>
    <xf numFmtId="14" fontId="14" fillId="6" borderId="0" xfId="0" applyNumberFormat="1" applyFont="1" applyFill="1"/>
    <xf numFmtId="167" fontId="14" fillId="6" borderId="0" xfId="0" applyNumberFormat="1" applyFont="1" applyFill="1"/>
    <xf numFmtId="167" fontId="0" fillId="0" borderId="0" xfId="0" applyNumberFormat="1"/>
    <xf numFmtId="37" fontId="14" fillId="6" borderId="0" xfId="0" applyNumberFormat="1" applyFont="1" applyFill="1"/>
    <xf numFmtId="177" fontId="0" fillId="0" borderId="0" xfId="0" applyNumberFormat="1"/>
    <xf numFmtId="0" fontId="17" fillId="6" borderId="0" xfId="0" applyFont="1" applyFill="1"/>
    <xf numFmtId="0" fontId="16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77" fontId="14" fillId="6" borderId="0" xfId="0" applyNumberFormat="1" applyFont="1" applyFill="1"/>
    <xf numFmtId="14" fontId="17" fillId="6" borderId="0" xfId="0" applyNumberFormat="1" applyFont="1" applyFill="1"/>
    <xf numFmtId="1" fontId="16" fillId="6" borderId="0" xfId="0" applyNumberFormat="1" applyFont="1" applyFill="1" applyProtection="1">
      <protection locked="0"/>
    </xf>
    <xf numFmtId="1" fontId="0" fillId="0" borderId="0" xfId="0" applyNumberFormat="1" applyProtection="1">
      <protection locked="0"/>
    </xf>
    <xf numFmtId="37" fontId="0" fillId="0" borderId="6" xfId="0" applyNumberFormat="1" applyBorder="1"/>
    <xf numFmtId="0" fontId="0" fillId="5" borderId="0" xfId="0" applyFill="1"/>
    <xf numFmtId="37" fontId="0" fillId="5" borderId="0" xfId="0" applyNumberFormat="1" applyFill="1"/>
    <xf numFmtId="173" fontId="0" fillId="0" borderId="0" xfId="0" applyNumberFormat="1"/>
    <xf numFmtId="0" fontId="18" fillId="6" borderId="0" xfId="0" applyFont="1" applyFill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8" fillId="6" borderId="1" xfId="14" applyNumberFormat="1" applyFont="1" applyFill="1" applyBorder="1" applyAlignment="1">
      <alignment horizontal="center"/>
    </xf>
    <xf numFmtId="43" fontId="18" fillId="6" borderId="1" xfId="14" applyFont="1" applyFill="1" applyBorder="1" applyAlignment="1">
      <alignment horizontal="center"/>
    </xf>
    <xf numFmtId="0" fontId="19" fillId="0" borderId="0" xfId="23" applyFont="1"/>
    <xf numFmtId="3" fontId="0" fillId="0" borderId="0" xfId="0" applyNumberFormat="1"/>
    <xf numFmtId="3" fontId="16" fillId="6" borderId="0" xfId="0" applyNumberFormat="1" applyFont="1" applyFill="1"/>
    <xf numFmtId="0" fontId="16" fillId="6" borderId="0" xfId="0" applyFont="1" applyFill="1" applyProtection="1">
      <protection locked="0"/>
    </xf>
    <xf numFmtId="0" fontId="0" fillId="0" borderId="0" xfId="0" applyProtection="1">
      <protection locked="0"/>
    </xf>
    <xf numFmtId="37" fontId="16" fillId="6" borderId="10" xfId="0" applyNumberFormat="1" applyFont="1" applyFill="1" applyBorder="1" applyAlignment="1">
      <alignment horizontal="center"/>
    </xf>
    <xf numFmtId="37" fontId="16" fillId="6" borderId="1" xfId="0" applyNumberFormat="1" applyFont="1" applyFill="1" applyBorder="1" applyAlignment="1">
      <alignment horizontal="center"/>
    </xf>
    <xf numFmtId="0" fontId="20" fillId="0" borderId="0" xfId="23" applyFont="1"/>
    <xf numFmtId="10" fontId="20" fillId="0" borderId="0" xfId="45" applyNumberFormat="1" applyFont="1"/>
    <xf numFmtId="0" fontId="20" fillId="0" borderId="12" xfId="23" applyFont="1" applyBorder="1"/>
    <xf numFmtId="10" fontId="20" fillId="0" borderId="12" xfId="45" applyNumberFormat="1" applyFont="1" applyBorder="1"/>
    <xf numFmtId="9" fontId="20" fillId="0" borderId="0" xfId="45" applyFont="1"/>
    <xf numFmtId="3" fontId="14" fillId="6" borderId="0" xfId="0" applyNumberFormat="1" applyFont="1" applyFill="1"/>
    <xf numFmtId="0" fontId="21" fillId="0" borderId="0" xfId="0" applyFont="1"/>
    <xf numFmtId="0" fontId="22" fillId="0" borderId="0" xfId="0" applyFont="1"/>
    <xf numFmtId="14" fontId="22" fillId="0" borderId="0" xfId="0" applyNumberFormat="1" applyFont="1"/>
    <xf numFmtId="177" fontId="0" fillId="6" borderId="0" xfId="0" applyNumberFormat="1" applyFill="1" applyAlignment="1">
      <alignment horizontal="center"/>
    </xf>
    <xf numFmtId="177" fontId="0" fillId="6" borderId="0" xfId="0" applyNumberFormat="1" applyFill="1"/>
    <xf numFmtId="177" fontId="0" fillId="5" borderId="0" xfId="0" applyNumberFormat="1" applyFill="1"/>
    <xf numFmtId="177" fontId="0" fillId="8" borderId="0" xfId="0" applyNumberFormat="1" applyFill="1"/>
    <xf numFmtId="49" fontId="23" fillId="0" borderId="0" xfId="28" applyNumberFormat="1" applyFont="1"/>
    <xf numFmtId="49" fontId="20" fillId="0" borderId="0" xfId="28" applyNumberFormat="1" applyFont="1" applyAlignment="1">
      <alignment horizontal="center"/>
    </xf>
    <xf numFmtId="179" fontId="20" fillId="0" borderId="0" xfId="14" applyNumberFormat="1" applyFont="1"/>
    <xf numFmtId="179" fontId="20" fillId="0" borderId="0" xfId="28" applyNumberFormat="1" applyFont="1"/>
    <xf numFmtId="0" fontId="20" fillId="0" borderId="0" xfId="28" applyFont="1"/>
    <xf numFmtId="167" fontId="20" fillId="0" borderId="0" xfId="6" applyNumberFormat="1" applyFont="1"/>
    <xf numFmtId="10" fontId="20" fillId="0" borderId="0" xfId="44" applyNumberFormat="1" applyFont="1"/>
    <xf numFmtId="164" fontId="20" fillId="0" borderId="0" xfId="9" applyFont="1"/>
    <xf numFmtId="10" fontId="20" fillId="0" borderId="0" xfId="44" applyNumberFormat="1" applyFont="1" applyAlignment="1">
      <alignment horizontal="center"/>
    </xf>
    <xf numFmtId="49" fontId="20" fillId="0" borderId="0" xfId="28" applyNumberFormat="1" applyFont="1"/>
    <xf numFmtId="10" fontId="24" fillId="0" borderId="0" xfId="44" applyNumberFormat="1" applyFont="1" applyAlignment="1">
      <alignment horizontal="center" vertical="center"/>
    </xf>
    <xf numFmtId="168" fontId="20" fillId="8" borderId="2" xfId="28" applyNumberFormat="1" applyFont="1" applyFill="1" applyBorder="1" applyAlignment="1">
      <alignment horizontal="center" vertical="center"/>
    </xf>
    <xf numFmtId="49" fontId="20" fillId="8" borderId="2" xfId="28" applyNumberFormat="1" applyFont="1" applyFill="1" applyBorder="1" applyAlignment="1">
      <alignment horizontal="center" vertical="center"/>
    </xf>
    <xf numFmtId="10" fontId="20" fillId="8" borderId="3" xfId="44" applyNumberFormat="1" applyFont="1" applyFill="1" applyBorder="1" applyAlignment="1">
      <alignment horizontal="center" vertical="center" wrapText="1"/>
    </xf>
    <xf numFmtId="167" fontId="20" fillId="8" borderId="13" xfId="6" applyNumberFormat="1" applyFont="1" applyFill="1" applyBorder="1" applyAlignment="1">
      <alignment horizontal="center" vertical="center" wrapText="1"/>
    </xf>
    <xf numFmtId="0" fontId="20" fillId="8" borderId="3" xfId="28" applyFont="1" applyFill="1" applyBorder="1" applyAlignment="1">
      <alignment horizontal="center" vertical="center" wrapText="1"/>
    </xf>
    <xf numFmtId="167" fontId="20" fillId="8" borderId="3" xfId="6" applyNumberFormat="1" applyFont="1" applyFill="1" applyBorder="1" applyAlignment="1">
      <alignment horizontal="center" vertical="center" wrapText="1"/>
    </xf>
    <xf numFmtId="164" fontId="20" fillId="8" borderId="3" xfId="9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vertical="center" wrapText="1"/>
    </xf>
    <xf numFmtId="0" fontId="20" fillId="8" borderId="2" xfId="28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wrapText="1"/>
    </xf>
    <xf numFmtId="17" fontId="20" fillId="0" borderId="2" xfId="28" applyNumberFormat="1" applyFont="1" applyBorder="1" applyAlignment="1">
      <alignment horizontal="center"/>
    </xf>
    <xf numFmtId="169" fontId="20" fillId="0" borderId="2" xfId="28" applyNumberFormat="1" applyFont="1" applyBorder="1" applyAlignment="1">
      <alignment horizontal="center"/>
    </xf>
    <xf numFmtId="179" fontId="20" fillId="0" borderId="2" xfId="14" applyNumberFormat="1" applyFont="1" applyBorder="1"/>
    <xf numFmtId="10" fontId="20" fillId="0" borderId="2" xfId="44" applyNumberFormat="1" applyFont="1" applyBorder="1"/>
    <xf numFmtId="167" fontId="20" fillId="0" borderId="14" xfId="9" applyNumberFormat="1" applyFont="1" applyBorder="1"/>
    <xf numFmtId="167" fontId="20" fillId="0" borderId="2" xfId="9" applyNumberFormat="1" applyFont="1" applyBorder="1"/>
    <xf numFmtId="164" fontId="20" fillId="0" borderId="2" xfId="9" applyFont="1" applyBorder="1"/>
    <xf numFmtId="0" fontId="20" fillId="8" borderId="2" xfId="28" applyFont="1" applyFill="1" applyBorder="1"/>
    <xf numFmtId="49" fontId="20" fillId="8" borderId="2" xfId="28" applyNumberFormat="1" applyFont="1" applyFill="1" applyBorder="1"/>
    <xf numFmtId="49" fontId="20" fillId="8" borderId="2" xfId="28" applyNumberFormat="1" applyFont="1" applyFill="1" applyBorder="1" applyAlignment="1">
      <alignment horizontal="center"/>
    </xf>
    <xf numFmtId="179" fontId="20" fillId="8" borderId="2" xfId="14" applyNumberFormat="1" applyFont="1" applyFill="1" applyBorder="1"/>
    <xf numFmtId="10" fontId="20" fillId="8" borderId="2" xfId="44" applyNumberFormat="1" applyFont="1" applyFill="1" applyBorder="1"/>
    <xf numFmtId="167" fontId="20" fillId="8" borderId="14" xfId="9" applyNumberFormat="1" applyFont="1" applyFill="1" applyBorder="1"/>
    <xf numFmtId="167" fontId="20" fillId="8" borderId="2" xfId="9" applyNumberFormat="1" applyFont="1" applyFill="1" applyBorder="1"/>
    <xf numFmtId="164" fontId="20" fillId="8" borderId="2" xfId="9" applyFont="1" applyFill="1" applyBorder="1"/>
    <xf numFmtId="10" fontId="20" fillId="0" borderId="4" xfId="44" applyNumberFormat="1" applyFont="1" applyBorder="1"/>
    <xf numFmtId="167" fontId="16" fillId="0" borderId="5" xfId="6" applyNumberFormat="1" applyFont="1" applyBorder="1" applyAlignment="1">
      <alignment horizontal="center"/>
    </xf>
    <xf numFmtId="164" fontId="20" fillId="0" borderId="14" xfId="9" applyFont="1" applyBorder="1" applyAlignment="1">
      <alignment horizontal="center"/>
    </xf>
    <xf numFmtId="0" fontId="20" fillId="0" borderId="3" xfId="28" applyFont="1" applyBorder="1" applyAlignment="1">
      <alignment horizontal="center" vertical="center" wrapText="1"/>
    </xf>
    <xf numFmtId="164" fontId="20" fillId="0" borderId="2" xfId="9" applyFont="1" applyBorder="1" applyAlignment="1">
      <alignment horizontal="center"/>
    </xf>
    <xf numFmtId="164" fontId="20" fillId="0" borderId="3" xfId="9" applyFont="1" applyBorder="1" applyAlignment="1">
      <alignment horizontal="center" vertical="center" wrapText="1"/>
    </xf>
    <xf numFmtId="164" fontId="20" fillId="0" borderId="5" xfId="9" applyFont="1" applyBorder="1"/>
    <xf numFmtId="180" fontId="14" fillId="6" borderId="0" xfId="14" applyNumberFormat="1" applyFont="1" applyFill="1"/>
    <xf numFmtId="180" fontId="0" fillId="0" borderId="0" xfId="14" applyNumberFormat="1" applyFont="1"/>
    <xf numFmtId="0" fontId="25" fillId="0" borderId="0" xfId="28" applyFont="1"/>
    <xf numFmtId="43" fontId="20" fillId="0" borderId="0" xfId="14" applyFont="1"/>
    <xf numFmtId="0" fontId="25" fillId="0" borderId="0" xfId="28" applyFont="1" applyAlignment="1">
      <alignment horizontal="center" vertical="center"/>
    </xf>
    <xf numFmtId="43" fontId="20" fillId="8" borderId="2" xfId="14" applyFont="1" applyFill="1" applyBorder="1" applyAlignment="1">
      <alignment horizontal="center" vertical="center" wrapText="1"/>
    </xf>
    <xf numFmtId="0" fontId="20" fillId="8" borderId="15" xfId="28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20" fillId="0" borderId="11" xfId="28" applyFont="1" applyBorder="1" applyAlignment="1">
      <alignment horizontal="center" vertical="center"/>
    </xf>
    <xf numFmtId="0" fontId="20" fillId="0" borderId="5" xfId="28" applyFont="1" applyBorder="1" applyAlignment="1">
      <alignment horizontal="center" vertical="center"/>
    </xf>
    <xf numFmtId="0" fontId="20" fillId="0" borderId="3" xfId="28" applyFont="1" applyBorder="1" applyAlignment="1">
      <alignment horizontal="center" vertical="center"/>
    </xf>
    <xf numFmtId="167" fontId="16" fillId="6" borderId="2" xfId="6" applyNumberFormat="1" applyFont="1" applyFill="1" applyBorder="1" applyAlignment="1">
      <alignment horizontal="center"/>
    </xf>
    <xf numFmtId="10" fontId="24" fillId="6" borderId="2" xfId="44" applyNumberFormat="1" applyFont="1" applyFill="1" applyBorder="1" applyAlignment="1">
      <alignment horizontal="center" vertical="center"/>
    </xf>
    <xf numFmtId="0" fontId="23" fillId="0" borderId="0" xfId="28" applyFont="1" applyAlignment="1">
      <alignment horizontal="center" vertical="center"/>
    </xf>
    <xf numFmtId="178" fontId="17" fillId="7" borderId="9" xfId="0" applyNumberFormat="1" applyFont="1" applyFill="1" applyBorder="1" applyAlignment="1">
      <alignment horizontal="center" vertical="center" wrapText="1"/>
    </xf>
    <xf numFmtId="178" fontId="17" fillId="7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pivotButton="1"/>
    <xf numFmtId="0" fontId="0" fillId="6" borderId="0" xfId="0" applyFill="1"/>
    <xf numFmtId="0" fontId="0" fillId="0" borderId="0" xfId="0" applyFill="1"/>
    <xf numFmtId="0" fontId="0" fillId="0" borderId="0" xfId="0" applyAlignment="1">
      <alignment horizontal="left" indent="1"/>
    </xf>
    <xf numFmtId="0" fontId="6" fillId="10" borderId="0" xfId="0" applyFont="1" applyFill="1" applyAlignment="1">
      <alignment horizontal="left"/>
    </xf>
    <xf numFmtId="0" fontId="17" fillId="9" borderId="0" xfId="0" applyFont="1" applyFill="1"/>
    <xf numFmtId="3" fontId="0" fillId="0" borderId="0" xfId="0" applyNumberFormat="1" applyFont="1"/>
    <xf numFmtId="9" fontId="0" fillId="0" borderId="0" xfId="0" applyNumberFormat="1"/>
    <xf numFmtId="10" fontId="0" fillId="0" borderId="0" xfId="0" applyNumberFormat="1"/>
    <xf numFmtId="3" fontId="0" fillId="11" borderId="0" xfId="0" applyNumberFormat="1" applyFill="1"/>
    <xf numFmtId="0" fontId="0" fillId="0" borderId="2" xfId="0" applyBorder="1"/>
    <xf numFmtId="179" fontId="1" fillId="0" borderId="2" xfId="14" applyNumberFormat="1" applyBorder="1"/>
    <xf numFmtId="3" fontId="0" fillId="0" borderId="2" xfId="0" applyNumberFormat="1" applyBorder="1"/>
    <xf numFmtId="14" fontId="0" fillId="12" borderId="0" xfId="0" quotePrefix="1" applyNumberFormat="1" applyFill="1"/>
    <xf numFmtId="14" fontId="0" fillId="12" borderId="0" xfId="0" applyNumberFormat="1" applyFill="1"/>
    <xf numFmtId="173" fontId="0" fillId="12" borderId="0" xfId="0" applyNumberFormat="1" applyFill="1"/>
    <xf numFmtId="0" fontId="0" fillId="12" borderId="0" xfId="0" quotePrefix="1" applyFill="1"/>
    <xf numFmtId="0" fontId="0" fillId="12" borderId="0" xfId="0" applyFill="1"/>
    <xf numFmtId="4" fontId="0" fillId="12" borderId="0" xfId="0" applyNumberFormat="1" applyFill="1"/>
    <xf numFmtId="1" fontId="0" fillId="12" borderId="0" xfId="0" applyNumberFormat="1" applyFill="1"/>
    <xf numFmtId="3" fontId="0" fillId="12" borderId="0" xfId="0" quotePrefix="1" applyNumberFormat="1" applyFill="1"/>
    <xf numFmtId="3" fontId="0" fillId="12" borderId="0" xfId="0" applyNumberFormat="1" applyFill="1"/>
    <xf numFmtId="174" fontId="0" fillId="12" borderId="0" xfId="0" applyNumberFormat="1" applyFill="1"/>
    <xf numFmtId="182" fontId="0" fillId="12" borderId="0" xfId="14" applyNumberFormat="1" applyFont="1" applyFill="1"/>
  </cellXfs>
  <cellStyles count="70">
    <cellStyle name="          _x000d__x000a_386grabber=VGA.3GR_x000d__x000a_" xfId="1" xr:uid="{00000000-0005-0000-0000-000000000000}"/>
    <cellStyle name="          _x000d__x000a_386grabber=VGA.3GR_x000d__x000a_ 2" xfId="2" xr:uid="{00000000-0005-0000-0000-000001000000}"/>
    <cellStyle name="          _x000d__x000a_386grabber=VGA.3GR_x000d__x000a__Proyeccion WM" xfId="3" xr:uid="{00000000-0005-0000-0000-000002000000}"/>
    <cellStyle name="Cancel" xfId="4" xr:uid="{00000000-0005-0000-0000-000003000000}"/>
    <cellStyle name="Cancel 2" xfId="5" xr:uid="{00000000-0005-0000-0000-000004000000}"/>
    <cellStyle name="Comma 2" xfId="6" xr:uid="{00000000-0005-0000-0000-000005000000}"/>
    <cellStyle name="Comma 2 2" xfId="7" xr:uid="{00000000-0005-0000-0000-000006000000}"/>
    <cellStyle name="Comma 2_Dif por region" xfId="8" xr:uid="{00000000-0005-0000-0000-000007000000}"/>
    <cellStyle name="Comma 3" xfId="9" xr:uid="{00000000-0005-0000-0000-000008000000}"/>
    <cellStyle name="Comma 6" xfId="10" xr:uid="{00000000-0005-0000-0000-000009000000}"/>
    <cellStyle name="Euro" xfId="11" xr:uid="{00000000-0005-0000-0000-00000A000000}"/>
    <cellStyle name="Hyperlink seguido 2" xfId="12" xr:uid="{00000000-0005-0000-0000-00000B000000}"/>
    <cellStyle name="Hyperlink seguido 3" xfId="13" xr:uid="{00000000-0005-0000-0000-00000C000000}"/>
    <cellStyle name="Millares" xfId="14" builtinId="3"/>
    <cellStyle name="Millares 2" xfId="15" xr:uid="{00000000-0005-0000-0000-00000E000000}"/>
    <cellStyle name="Millares 2 2" xfId="16" xr:uid="{00000000-0005-0000-0000-00000F000000}"/>
    <cellStyle name="Millares 3" xfId="17" xr:uid="{00000000-0005-0000-0000-000010000000}"/>
    <cellStyle name="Millares 4" xfId="18" xr:uid="{00000000-0005-0000-0000-000011000000}"/>
    <cellStyle name="Millares 5" xfId="19" xr:uid="{00000000-0005-0000-0000-000012000000}"/>
    <cellStyle name="Millares 6" xfId="20" xr:uid="{00000000-0005-0000-0000-000013000000}"/>
    <cellStyle name="Moneda 2" xfId="21" xr:uid="{00000000-0005-0000-0000-000014000000}"/>
    <cellStyle name="Moneda 3" xfId="22" xr:uid="{00000000-0005-0000-0000-000015000000}"/>
    <cellStyle name="Normal" xfId="0" builtinId="0"/>
    <cellStyle name="Normal 2" xfId="23" xr:uid="{00000000-0005-0000-0000-000017000000}"/>
    <cellStyle name="Normal 2 2" xfId="24" xr:uid="{00000000-0005-0000-0000-000018000000}"/>
    <cellStyle name="Normal 2 2 2" xfId="25" xr:uid="{00000000-0005-0000-0000-000019000000}"/>
    <cellStyle name="Normal 2 3" xfId="26" xr:uid="{00000000-0005-0000-0000-00001A000000}"/>
    <cellStyle name="Normal 2_Dif por region" xfId="27" xr:uid="{00000000-0005-0000-0000-00001B000000}"/>
    <cellStyle name="Normal 3" xfId="28" xr:uid="{00000000-0005-0000-0000-00001C000000}"/>
    <cellStyle name="Normal 3 2" xfId="29" xr:uid="{00000000-0005-0000-0000-00001D000000}"/>
    <cellStyle name="Normal 3 3" xfId="30" xr:uid="{00000000-0005-0000-0000-00001E000000}"/>
    <cellStyle name="Normal 3_Forecast por cliente" xfId="31" xr:uid="{00000000-0005-0000-0000-00001F000000}"/>
    <cellStyle name="Normal 4" xfId="32" xr:uid="{00000000-0005-0000-0000-000020000000}"/>
    <cellStyle name="Normal 4 2" xfId="33" xr:uid="{00000000-0005-0000-0000-000021000000}"/>
    <cellStyle name="Normal 4_Proyeccion WM" xfId="34" xr:uid="{00000000-0005-0000-0000-000022000000}"/>
    <cellStyle name="Normal 5" xfId="35" xr:uid="{00000000-0005-0000-0000-000023000000}"/>
    <cellStyle name="Normal 5 2" xfId="36" xr:uid="{00000000-0005-0000-0000-000024000000}"/>
    <cellStyle name="Normal 5_Forecast por cliente" xfId="37" xr:uid="{00000000-0005-0000-0000-000025000000}"/>
    <cellStyle name="Normal 6" xfId="38" xr:uid="{00000000-0005-0000-0000-000026000000}"/>
    <cellStyle name="Normal 6 2" xfId="39" xr:uid="{00000000-0005-0000-0000-000027000000}"/>
    <cellStyle name="Normal 6_Forecast por cliente" xfId="40" xr:uid="{00000000-0005-0000-0000-000028000000}"/>
    <cellStyle name="Notas 2" xfId="41" xr:uid="{00000000-0005-0000-0000-000029000000}"/>
    <cellStyle name="Note 2" xfId="42" xr:uid="{00000000-0005-0000-0000-00002A000000}"/>
    <cellStyle name="NPLOSION" xfId="43" xr:uid="{00000000-0005-0000-0000-00002B000000}"/>
    <cellStyle name="Percent 2" xfId="44" xr:uid="{00000000-0005-0000-0000-00002C000000}"/>
    <cellStyle name="Percent 3" xfId="45" xr:uid="{00000000-0005-0000-0000-00002D000000}"/>
    <cellStyle name="Percent 4" xfId="46" xr:uid="{00000000-0005-0000-0000-00002E000000}"/>
    <cellStyle name="Porcentaje 2" xfId="47" xr:uid="{00000000-0005-0000-0000-00002F000000}"/>
    <cellStyle name="Porcentaje 3" xfId="48" xr:uid="{00000000-0005-0000-0000-000030000000}"/>
    <cellStyle name="PSChar" xfId="49" xr:uid="{00000000-0005-0000-0000-000031000000}"/>
    <cellStyle name="PSChar 2" xfId="50" xr:uid="{00000000-0005-0000-0000-000032000000}"/>
    <cellStyle name="PSChar 3" xfId="51" xr:uid="{00000000-0005-0000-0000-000033000000}"/>
    <cellStyle name="PSDate" xfId="52" xr:uid="{00000000-0005-0000-0000-000034000000}"/>
    <cellStyle name="PSDate 2" xfId="53" xr:uid="{00000000-0005-0000-0000-000035000000}"/>
    <cellStyle name="PSDate 3" xfId="54" xr:uid="{00000000-0005-0000-0000-000036000000}"/>
    <cellStyle name="PSDec" xfId="55" xr:uid="{00000000-0005-0000-0000-000037000000}"/>
    <cellStyle name="PSDec 2" xfId="56" xr:uid="{00000000-0005-0000-0000-000038000000}"/>
    <cellStyle name="PSDec 3" xfId="57" xr:uid="{00000000-0005-0000-0000-000039000000}"/>
    <cellStyle name="PSHeading" xfId="58" xr:uid="{00000000-0005-0000-0000-00003A000000}"/>
    <cellStyle name="PSHeading 2" xfId="59" xr:uid="{00000000-0005-0000-0000-00003B000000}"/>
    <cellStyle name="PSHeading 3" xfId="60" xr:uid="{00000000-0005-0000-0000-00003C000000}"/>
    <cellStyle name="PSInt" xfId="61" xr:uid="{00000000-0005-0000-0000-00003D000000}"/>
    <cellStyle name="PSInt 2" xfId="62" xr:uid="{00000000-0005-0000-0000-00003E000000}"/>
    <cellStyle name="PSInt 3" xfId="63" xr:uid="{00000000-0005-0000-0000-00003F000000}"/>
    <cellStyle name="PSSpacer" xfId="64" xr:uid="{00000000-0005-0000-0000-000040000000}"/>
    <cellStyle name="PSSpacer 2" xfId="65" xr:uid="{00000000-0005-0000-0000-000041000000}"/>
    <cellStyle name="PSSpacer 3" xfId="66" xr:uid="{00000000-0005-0000-0000-000042000000}"/>
    <cellStyle name="Separador de milhares 2" xfId="67" xr:uid="{00000000-0005-0000-0000-000043000000}"/>
    <cellStyle name="Style 1" xfId="68" xr:uid="{00000000-0005-0000-0000-000044000000}"/>
    <cellStyle name="Vírgula 2" xfId="69" xr:uid="{00000000-0005-0000-0000-000045000000}"/>
  </cellStyles>
  <dxfs count="309"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solid">
          <bgColor rgb="FFFFC000"/>
        </patternFill>
      </fill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Medium9">
    <tableStyle name="ArHi" table="0" count="10" xr9:uid="{00000000-0011-0000-FFFF-FFFF00000000}">
      <tableStyleElement type="wholeTable" dxfId="308"/>
      <tableStyleElement type="headerRow" dxfId="307"/>
      <tableStyleElement type="totalRow" dxfId="306"/>
      <tableStyleElement type="firstColumn" dxfId="305"/>
      <tableStyleElement type="firstSubtotalColumn" dxfId="304"/>
      <tableStyleElement type="secondSubtotalColumn" dxfId="303"/>
      <tableStyleElement type="thirdSubtotalColumn" dxfId="302"/>
      <tableStyleElement type="firstSubtotalRow" dxfId="301"/>
      <tableStyleElement type="secondSubtotalRow" dxfId="300"/>
      <tableStyleElement type="secondRowSubheading" dxfId="299"/>
    </tableStyle>
    <tableStyle name="ArHi 2" table="0" count="11" xr9:uid="{00000000-0011-0000-FFFF-FFFF01000000}">
      <tableStyleElement type="wholeTable" dxfId="298"/>
      <tableStyleElement type="headerRow" dxfId="297"/>
      <tableStyleElement type="totalRow" dxfId="296"/>
      <tableStyleElement type="firstColumn" dxfId="295"/>
      <tableStyleElement type="firstSubtotalColumn" dxfId="294"/>
      <tableStyleElement type="secondSubtotalColumn" dxfId="293"/>
      <tableStyleElement type="thirdSubtotalColumn" dxfId="292"/>
      <tableStyleElement type="firstSubtotalRow" dxfId="291"/>
      <tableStyleElement type="secondSubtotalRow" dxfId="290"/>
      <tableStyleElement type="thirdSubtotalRow" dxfId="289"/>
      <tableStyleElement type="secondRowSubheading" dxfId="288"/>
    </tableStyle>
    <tableStyle name="customizado01" table="0" count="10" xr9:uid="{00000000-0011-0000-FFFF-FFFF02000000}">
      <tableStyleElement type="wholeTable" dxfId="287"/>
      <tableStyleElement type="headerRow" dxfId="286"/>
      <tableStyleElement type="totalRow" dxfId="285"/>
      <tableStyleElement type="firstColumn" dxfId="284"/>
      <tableStyleElement type="firstSubtotalColumn" dxfId="283"/>
      <tableStyleElement type="secondSubtotalColumn" dxfId="282"/>
      <tableStyleElement type="thirdSubtotalColumn" dxfId="281"/>
      <tableStyleElement type="firstSubtotalRow" dxfId="280"/>
      <tableStyleElement type="secondSubtotalRow" dxfId="279"/>
      <tableStyleElement type="secondRowSubheading" dxfId="2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915699</xdr:colOff>
      <xdr:row>0</xdr:row>
      <xdr:rowOff>135046</xdr:rowOff>
    </xdr:from>
    <xdr:to>
      <xdr:col>5</xdr:col>
      <xdr:colOff>179070</xdr:colOff>
      <xdr:row>1</xdr:row>
      <xdr:rowOff>205740</xdr:rowOff>
    </xdr:to>
    <xdr:pic>
      <xdr:nvPicPr>
        <xdr:cNvPr id="3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2970378" y="135046"/>
          <a:ext cx="452505" cy="4407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5</xdr:col>
      <xdr:colOff>295772</xdr:colOff>
      <xdr:row>0</xdr:row>
      <xdr:rowOff>77123</xdr:rowOff>
    </xdr:from>
    <xdr:ext cx="602301" cy="512976"/>
    <xdr:pic>
      <xdr:nvPicPr>
        <xdr:cNvPr id="4" name="4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3534272" y="77123"/>
          <a:ext cx="602301" cy="512976"/>
        </a:xfrm>
        <a:prstGeom prst="rect">
          <a:avLst/>
        </a:prstGeom>
      </xdr:spPr>
    </xdr:pic>
    <xdr:clientData/>
  </xdr:oneCellAnchor>
  <xdr:twoCellAnchor editAs="oneCell">
    <xdr:from>
      <xdr:col>4</xdr:col>
      <xdr:colOff>190499</xdr:colOff>
      <xdr:row>0</xdr:row>
      <xdr:rowOff>68036</xdr:rowOff>
    </xdr:from>
    <xdr:to>
      <xdr:col>4</xdr:col>
      <xdr:colOff>735330</xdr:colOff>
      <xdr:row>1</xdr:row>
      <xdr:rowOff>255270</xdr:rowOff>
    </xdr:to>
    <xdr:pic>
      <xdr:nvPicPr>
        <xdr:cNvPr id="5" name="Picture 4" descr="cid:image001.png@01D5BA45.DC39252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5178" y="68036"/>
          <a:ext cx="540848" cy="557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91440</xdr:colOff>
      <xdr:row>1</xdr:row>
      <xdr:rowOff>110490</xdr:rowOff>
    </xdr:from>
    <xdr:to>
      <xdr:col>13</xdr:col>
      <xdr:colOff>530644</xdr:colOff>
      <xdr:row>19</xdr:row>
      <xdr:rowOff>30923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F792B43-0BDF-7CCD-7CC6-BDAF73850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415" y="291465"/>
          <a:ext cx="7554379" cy="31779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83230</xdr:colOff>
      <xdr:row>1</xdr:row>
      <xdr:rowOff>52474</xdr:rowOff>
    </xdr:from>
    <xdr:to>
      <xdr:col>2</xdr:col>
      <xdr:colOff>800100</xdr:colOff>
      <xdr:row>5</xdr:row>
      <xdr:rowOff>38100</xdr:rowOff>
    </xdr:to>
    <xdr:pic>
      <xdr:nvPicPr>
        <xdr:cNvPr id="6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1226230" y="242974"/>
          <a:ext cx="720000" cy="75048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910908</xdr:colOff>
      <xdr:row>1</xdr:row>
      <xdr:rowOff>10088</xdr:rowOff>
    </xdr:from>
    <xdr:to>
      <xdr:col>2</xdr:col>
      <xdr:colOff>1767840</xdr:colOff>
      <xdr:row>5</xdr:row>
      <xdr:rowOff>38100</xdr:rowOff>
    </xdr:to>
    <xdr:pic>
      <xdr:nvPicPr>
        <xdr:cNvPr id="9" name="4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2053908" y="200588"/>
          <a:ext cx="853987" cy="7864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11905</xdr:colOff>
      <xdr:row>1</xdr:row>
      <xdr:rowOff>35719</xdr:rowOff>
    </xdr:from>
    <xdr:to>
      <xdr:col>1</xdr:col>
      <xdr:colOff>800100</xdr:colOff>
      <xdr:row>5</xdr:row>
      <xdr:rowOff>91440</xdr:rowOff>
    </xdr:to>
    <xdr:pic>
      <xdr:nvPicPr>
        <xdr:cNvPr id="7" name="Picture 4" descr="cid:image001.png@01D5BA45.DC39252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1" y="226219"/>
          <a:ext cx="785813" cy="81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8114421296" createdVersion="8" refreshedVersion="8" minRefreshableVersion="3" recordCount="10576" xr:uid="{4C590F78-4AC1-4163-AC83-C1085C9C59C6}">
  <cacheSource type="worksheet">
    <worksheetSource ref="A1:AC10577" sheet="III_Compras_Detalladas"/>
  </cacheSource>
  <cacheFields count="29">
    <cacheField name="Código Proveedor" numFmtId="0">
      <sharedItems/>
    </cacheField>
    <cacheField name="Cuit" numFmtId="0">
      <sharedItems/>
    </cacheField>
    <cacheField name="Razón Social" numFmtId="0">
      <sharedItems/>
    </cacheField>
    <cacheField name="Orden de Compra" numFmtId="0">
      <sharedItems/>
    </cacheField>
    <cacheField name="Clase Pedido" numFmtId="0">
      <sharedItems/>
    </cacheField>
    <cacheField name="Posición" numFmtId="0">
      <sharedItems/>
    </cacheField>
    <cacheField name="Org. Compras" numFmtId="0">
      <sharedItems count="2">
        <s v="2001"/>
        <s v="2002"/>
      </sharedItems>
    </cacheField>
    <cacheField name="Cmv" numFmtId="14">
      <sharedItems count="2">
        <s v="101"/>
        <s v=""/>
      </sharedItems>
    </cacheField>
    <cacheField name="Código sociedad" numFmtId="0">
      <sharedItems/>
    </cacheField>
    <cacheField name="Local Compras" numFmtId="0">
      <sharedItems/>
    </cacheField>
    <cacheField name="Almacén" numFmtId="0">
      <sharedItems containsString="0" containsBlank="1" containsNumber="1" containsInteger="1" minValue="1" maxValue="3"/>
    </cacheField>
    <cacheField name="Formato" numFmtId="0">
      <sharedItems count="2">
        <s v="Centro distribución"/>
        <s v="Local"/>
      </sharedItems>
    </cacheField>
    <cacheField name="Sección" numFmtId="0">
      <sharedItems/>
    </cacheField>
    <cacheField name="Desc. Sección" numFmtId="0">
      <sharedItems/>
    </cacheField>
    <cacheField name="Surtido División" numFmtId="1">
      <sharedItems/>
    </cacheField>
    <cacheField name="SubFamilia" numFmtId="0">
      <sharedItems/>
    </cacheField>
    <cacheField name="Artículo" numFmtId="14">
      <sharedItems/>
    </cacheField>
    <cacheField name="Desc. Artículo" numFmtId="1">
      <sharedItems/>
    </cacheField>
    <cacheField name="Cant. Pedido" numFmtId="1">
      <sharedItems containsSemiMixedTypes="0" containsString="0" containsNumber="1" containsInteger="1" minValue="1" maxValue="200"/>
    </cacheField>
    <cacheField name="Cant. Entregada" numFmtId="37">
      <sharedItems containsSemiMixedTypes="0" containsString="0" containsNumber="1" containsInteger="1" minValue="0" maxValue="200"/>
    </cacheField>
    <cacheField name="Unidad Pedido" numFmtId="14">
      <sharedItems/>
    </cacheField>
    <cacheField name="Fecha Creación OC" numFmtId="14">
      <sharedItems containsSemiMixedTypes="0" containsNonDate="0" containsDate="1" containsString="0" minDate="2025-01-01T00:00:00" maxDate="2026-01-01T00:00:00"/>
    </cacheField>
    <cacheField name="Mes Doc" numFmtId="1">
      <sharedItems containsSemiMixedTypes="0" containsString="0" containsNumber="1" containsInteger="1" minValue="1" maxValue="12"/>
    </cacheField>
    <cacheField name="Fecha Entrega" numFmtId="14">
      <sharedItems containsSemiMixedTypes="0" containsNonDate="0" containsDate="1" containsString="0" minDate="2025-01-03T00:00:00" maxDate="2026-01-29T00:00:00"/>
    </cacheField>
    <cacheField name="Fecha Real Entrega" numFmtId="14">
      <sharedItems containsNonDate="0" containsDate="1" containsString="0" containsBlank="1" minDate="2025-01-06T00:00:00" maxDate="2026-01-22T00:00:00"/>
    </cacheField>
    <cacheField name="Mes RealEM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ño RealEM" numFmtId="0">
      <sharedItems containsSemiMixedTypes="0" containsString="0" containsNumber="1" containsInteger="1" minValue="2025" maxValue="2026" count="2">
        <n v="2025"/>
        <n v="2026"/>
      </sharedItems>
    </cacheField>
    <cacheField name="Importe Neto Pedido" numFmtId="3">
      <sharedItems containsSemiMixedTypes="0" containsString="0" containsNumber="1" containsInteger="1" minValue="0" maxValue="20000837"/>
    </cacheField>
    <cacheField name="Importe Neto Entregado" numFmtId="3">
      <sharedItems containsSemiMixedTypes="0" containsString="0" containsNumber="1" containsInteger="1" minValue="0" maxValue="186007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larraga, Ana Edith( Externo - Voolkia)" refreshedDate="46302.791080208335" createdVersion="5" refreshedVersion="8" minRefreshableVersion="3" recordCount="33" xr:uid="{00000000-000A-0000-FFFF-FFFF06000000}">
  <cacheSource type="worksheet">
    <worksheetSource ref="A1:Q481" sheet="BASEANALITICO"/>
  </cacheSource>
  <cacheFields count="17">
    <cacheField name="Razón Social" numFmtId="0">
      <sharedItems containsBlank="1" count="2">
        <s v="PIMARES SPA"/>
        <m/>
      </sharedItems>
    </cacheField>
    <cacheField name="Sección" numFmtId="0">
      <sharedItems containsBlank="1" count="3">
        <s v="41"/>
        <s v="47"/>
        <m/>
      </sharedItems>
    </cacheField>
    <cacheField name="Tipo" numFmtId="0">
      <sharedItems containsBlank="1" count="9">
        <s v="Publicidad"/>
        <s v="Logistica"/>
        <s v="Centralizada"/>
        <s v="Escala Crecimiento"/>
        <s v="Escala Fija"/>
        <s v="Devoluciones"/>
        <s v="Otros"/>
        <s v="Aportes Manuales"/>
        <m/>
      </sharedItems>
    </cacheField>
    <cacheField name="Categoria" numFmtId="0">
      <sharedItems containsBlank="1" count="3">
        <s v="DEBIDO"/>
        <s v="PAGADO"/>
        <m/>
      </sharedItems>
    </cacheField>
    <cacheField name="ENERO" numFmtId="0">
      <sharedItems containsString="0" containsBlank="1" containsNumber="1" minValue="-497867" maxValue="216408.55000000002"/>
    </cacheField>
    <cacheField name="FEBRERO" numFmtId="0">
      <sharedItems containsString="0" containsBlank="1" containsNumber="1" minValue="-520798" maxValue="270346.84999999998"/>
    </cacheField>
    <cacheField name="MARZO" numFmtId="0">
      <sharedItems containsString="0" containsBlank="1" containsNumber="1" minValue="-532335" maxValue="303171.98"/>
    </cacheField>
    <cacheField name="ABRIL" numFmtId="0">
      <sharedItems containsString="0" containsBlank="1" containsNumber="1" minValue="-797523" maxValue="392670.71"/>
    </cacheField>
    <cacheField name="MAYO" numFmtId="0">
      <sharedItems containsString="0" containsBlank="1" containsNumber="1" minValue="-1513127" maxValue="892022.09"/>
    </cacheField>
    <cacheField name="JUNIO" numFmtId="0">
      <sharedItems containsString="0" containsBlank="1" containsNumber="1" minValue="-1286760" maxValue="650355.49"/>
    </cacheField>
    <cacheField name="JULIO" numFmtId="0">
      <sharedItems containsString="0" containsBlank="1" containsNumber="1" minValue="-631088" maxValue="302444.06"/>
    </cacheField>
    <cacheField name="AGOSTO" numFmtId="0">
      <sharedItems containsString="0" containsBlank="1" containsNumber="1" minValue="-666585" maxValue="354171.85000000003"/>
    </cacheField>
    <cacheField name="SEPTIEMBRE" numFmtId="0">
      <sharedItems containsString="0" containsBlank="1" containsNumber="1" minValue="-523895" maxValue="511240.06"/>
    </cacheField>
    <cacheField name="OCTUBRE" numFmtId="0">
      <sharedItems containsString="0" containsBlank="1" containsNumber="1" minValue="-6134989" maxValue="716373.28"/>
    </cacheField>
    <cacheField name="NOVIEMBRE " numFmtId="0">
      <sharedItems containsString="0" containsBlank="1" containsNumber="1" minValue="-264737" maxValue="273593.34000000003"/>
    </cacheField>
    <cacheField name="DICIEMBRE" numFmtId="0">
      <sharedItems containsString="0" containsBlank="1" containsNumber="1" minValue="-709609" maxValue="726652.15"/>
    </cacheField>
    <cacheField name="Total" numFmtId="0">
      <sharedItems containsString="0" containsBlank="1" containsNumber="1" minValue="-7223490" maxValue="4834057.15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76">
  <r>
    <s v="4000008837"/>
    <s v="77035479-K"/>
    <s v="PIMARES SPA"/>
    <s v="6508210253"/>
    <s v="ZPXD"/>
    <s v="2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30"/>
    <x v="0"/>
    <x v="0"/>
    <s v="C004"/>
    <s v="E599"/>
    <m/>
    <x v="0"/>
    <s v="41"/>
    <s v="Baño y Cocina"/>
    <s v=""/>
    <s v="410302004"/>
    <s v="1353882"/>
    <s v="KIT COCINA BARBARA"/>
    <n v="8"/>
    <n v="8"/>
    <s v="UN"/>
    <d v="2025-01-07T00:00:00"/>
    <n v="1"/>
    <d v="2025-01-17T00:00:00"/>
    <d v="2025-01-17T00:00:00"/>
    <x v="0"/>
    <x v="0"/>
    <n v="784000"/>
    <n v="784000"/>
  </r>
  <r>
    <s v="4000008837"/>
    <s v="77035479-K"/>
    <s v="PIMARES SPA"/>
    <s v="6508210253"/>
    <s v="ZPXD"/>
    <s v="3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3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0"/>
    <x v="0"/>
    <x v="0"/>
    <s v="C004"/>
    <s v="E599"/>
    <m/>
    <x v="0"/>
    <s v="41"/>
    <s v="Baño y Cocina"/>
    <s v=""/>
    <s v="410302004"/>
    <s v="1355317"/>
    <s v="KIT COCINA BUCKS 180"/>
    <n v="28"/>
    <n v="28"/>
    <s v="UN"/>
    <d v="2025-01-07T00:00:00"/>
    <n v="1"/>
    <d v="2025-01-17T00:00:00"/>
    <d v="2025-01-17T00:00:00"/>
    <x v="0"/>
    <x v="0"/>
    <n v="3080000"/>
    <n v="3080000"/>
  </r>
  <r>
    <s v="4000008837"/>
    <s v="77035479-K"/>
    <s v="PIMARES SPA"/>
    <s v="6508210253"/>
    <s v="ZPXD"/>
    <s v="41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2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4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5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6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7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2298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1-08T00:00:00"/>
    <n v="1"/>
    <d v="2025-01-20T00:00:00"/>
    <d v="2025-01-20T00:00:00"/>
    <x v="0"/>
    <x v="0"/>
    <n v="246000"/>
    <n v="246000"/>
  </r>
  <r>
    <s v="4000008837"/>
    <s v="77035479-K"/>
    <s v="PIMARES SPA"/>
    <s v="6508212298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20"/>
    <x v="0"/>
    <x v="0"/>
    <s v="C004"/>
    <s v="E599"/>
    <m/>
    <x v="0"/>
    <s v="41"/>
    <s v="Baño y Cocina"/>
    <s v=""/>
    <s v="410303001"/>
    <s v="1254095"/>
    <s v="MUEBLE AUXILIAR LUZ"/>
    <n v="6"/>
    <n v="6"/>
    <s v="UN"/>
    <d v="2025-01-08T00:00:00"/>
    <n v="1"/>
    <d v="2025-01-20T00:00:00"/>
    <d v="2025-01-20T00:00:00"/>
    <x v="0"/>
    <x v="0"/>
    <n v="162000"/>
    <n v="162000"/>
  </r>
  <r>
    <s v="4000008837"/>
    <s v="77035479-K"/>
    <s v="PIMARES SPA"/>
    <s v="6508212298"/>
    <s v="ZPXD"/>
    <s v="21"/>
    <x v="0"/>
    <x v="0"/>
    <s v="C004"/>
    <s v="E599"/>
    <m/>
    <x v="0"/>
    <s v="41"/>
    <s v="Baño y Cocina"/>
    <s v=""/>
    <s v="410303001"/>
    <s v="1254095"/>
    <s v="MUEBLE AUXILIAR LUZ"/>
    <n v="6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30"/>
    <x v="0"/>
    <x v="0"/>
    <s v="C004"/>
    <s v="E599"/>
    <m/>
    <x v="0"/>
    <s v="41"/>
    <s v="Baño y Cocina"/>
    <s v=""/>
    <s v="410302004"/>
    <s v="1355317"/>
    <s v="KIT COCINA BUCKS 180"/>
    <n v="29"/>
    <n v="29"/>
    <s v="UN"/>
    <d v="2025-01-08T00:00:00"/>
    <n v="1"/>
    <d v="2025-01-20T00:00:00"/>
    <d v="2025-01-20T00:00:00"/>
    <x v="0"/>
    <x v="0"/>
    <n v="3190000"/>
    <n v="3190000"/>
  </r>
  <r>
    <s v="4000008837"/>
    <s v="77035479-K"/>
    <s v="PIMARES SPA"/>
    <s v="6508212298"/>
    <s v="ZPXD"/>
    <s v="31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701145272"/>
    <s v="ZPCD"/>
    <s v="10"/>
    <x v="0"/>
    <x v="0"/>
    <s v="C004"/>
    <s v="E599"/>
    <m/>
    <x v="0"/>
    <s v="47"/>
    <s v="Muebles"/>
    <s v=""/>
    <s v="470202001"/>
    <s v="1357054"/>
    <s v="COMODA LUISUINA"/>
    <n v="2"/>
    <n v="2"/>
    <s v="UN"/>
    <d v="2025-01-01T00:00:00"/>
    <n v="1"/>
    <d v="2025-01-09T00:00:00"/>
    <d v="2025-01-06T00:00:00"/>
    <x v="0"/>
    <x v="0"/>
    <n v="99988"/>
    <n v="99988"/>
  </r>
  <r>
    <s v="4000008837"/>
    <s v="77035479-K"/>
    <s v="PIMARES SPA"/>
    <s v="6701145287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1-01T00:00:00"/>
    <n v="1"/>
    <d v="2025-01-08T00:00:00"/>
    <d v="2025-01-06T00:00:00"/>
    <x v="0"/>
    <x v="0"/>
    <n v="31244"/>
    <n v="31244"/>
  </r>
  <r>
    <s v="4000008837"/>
    <s v="77035479-K"/>
    <s v="PIMARES SPA"/>
    <s v="6701145327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1T00:00:00"/>
    <n v="1"/>
    <d v="2025-01-08T00:00:00"/>
    <d v="2025-01-06T00:00:00"/>
    <x v="0"/>
    <x v="0"/>
    <n v="43744"/>
    <n v="43744"/>
  </r>
  <r>
    <s v="4000008837"/>
    <s v="77035479-K"/>
    <s v="PIMARES SPA"/>
    <s v="6701145378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2T00:00:00"/>
    <n v="1"/>
    <d v="2025-01-10T00:00:00"/>
    <d v="2025-01-08T00:00:00"/>
    <x v="0"/>
    <x v="0"/>
    <n v="43744"/>
    <n v="43744"/>
  </r>
  <r>
    <s v="4000008837"/>
    <s v="77035479-K"/>
    <s v="PIMARES SPA"/>
    <s v="6701145390"/>
    <s v="ZPCD"/>
    <s v="10"/>
    <x v="0"/>
    <x v="0"/>
    <s v="C004"/>
    <s v="E599"/>
    <m/>
    <x v="0"/>
    <s v="47"/>
    <s v="Muebles"/>
    <s v=""/>
    <s v="470801001"/>
    <s v="1433257"/>
    <s v="RACK OLIMPIC 70&quot;"/>
    <n v="1"/>
    <n v="1"/>
    <s v="UN"/>
    <d v="2025-01-02T00:00:00"/>
    <n v="1"/>
    <d v="2025-01-10T00:00:00"/>
    <d v="2025-01-08T00:00:00"/>
    <x v="0"/>
    <x v="0"/>
    <n v="81244"/>
    <n v="81244"/>
  </r>
  <r>
    <s v="4000008837"/>
    <s v="77035479-K"/>
    <s v="PIMARES SPA"/>
    <s v="6701145399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3T00:00:00"/>
    <n v="1"/>
    <d v="2025-01-17T00:00:00"/>
    <d v="2025-01-13T00:00:00"/>
    <x v="0"/>
    <x v="0"/>
    <n v="62494"/>
    <n v="62494"/>
  </r>
  <r>
    <s v="4000008837"/>
    <s v="77035479-K"/>
    <s v="PIMARES SPA"/>
    <s v="6701145442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1T00:00:00"/>
    <n v="1"/>
    <d v="2025-01-17T00:00:00"/>
    <d v="2025-01-13T00:00:00"/>
    <x v="0"/>
    <x v="0"/>
    <n v="62494"/>
    <n v="62494"/>
  </r>
  <r>
    <s v="4000008837"/>
    <s v="77035479-K"/>
    <s v="PIMARES SPA"/>
    <s v="6701145446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01T00:00:00"/>
    <n v="1"/>
    <d v="2025-01-10T00:00:00"/>
    <d v="2025-01-06T00:00:00"/>
    <x v="0"/>
    <x v="0"/>
    <n v="37402"/>
    <n v="37402"/>
  </r>
  <r>
    <s v="4000008837"/>
    <s v="77035479-K"/>
    <s v="PIMARES SPA"/>
    <s v="6701145459"/>
    <s v="ZPCD"/>
    <s v="10"/>
    <x v="0"/>
    <x v="0"/>
    <s v="C004"/>
    <s v="E599"/>
    <m/>
    <x v="0"/>
    <s v="41"/>
    <s v="Baño y Cocina"/>
    <s v=""/>
    <s v="410302004"/>
    <s v="1447442"/>
    <s v="KIT COCINA LEMON BLANCO 10 PUERTAS"/>
    <n v="1"/>
    <n v="1"/>
    <s v="UN"/>
    <d v="2025-01-02T00:00:00"/>
    <n v="1"/>
    <d v="2025-01-10T00:00:00"/>
    <d v="2025-01-08T00:00:00"/>
    <x v="0"/>
    <x v="0"/>
    <n v="156244"/>
    <n v="156244"/>
  </r>
  <r>
    <s v="4000008837"/>
    <s v="77035479-K"/>
    <s v="PIMARES SPA"/>
    <s v="6701145476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2T00:00:00"/>
    <n v="1"/>
    <d v="2025-01-10T00:00:00"/>
    <d v="2025-01-08T00:00:00"/>
    <x v="0"/>
    <x v="0"/>
    <n v="62494"/>
    <n v="62494"/>
  </r>
  <r>
    <s v="4000008837"/>
    <s v="77035479-K"/>
    <s v="PIMARES SPA"/>
    <s v="6701145488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1-02T00:00:00"/>
    <n v="1"/>
    <d v="2025-01-10T00:00:00"/>
    <d v="2025-01-08T00:00:00"/>
    <x v="0"/>
    <x v="0"/>
    <n v="96869"/>
    <n v="96869"/>
  </r>
  <r>
    <s v="4000008837"/>
    <s v="77035479-K"/>
    <s v="PIMARES SPA"/>
    <s v="6508210253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1"/>
    <n v="1"/>
    <s v="CS"/>
    <d v="2025-01-07T00:00:00"/>
    <n v="1"/>
    <d v="2025-01-17T00:00:00"/>
    <d v="2025-01-17T00:00:00"/>
    <x v="0"/>
    <x v="0"/>
    <n v="85218"/>
    <n v="85218"/>
  </r>
  <r>
    <s v="4000008837"/>
    <s v="77035479-K"/>
    <s v="PIMARES SPA"/>
    <s v="6508210253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20"/>
    <x v="0"/>
    <x v="0"/>
    <s v="C004"/>
    <s v="E599"/>
    <m/>
    <x v="0"/>
    <s v="41"/>
    <s v="Baño y Cocina"/>
    <s v=""/>
    <s v="410303001"/>
    <s v="1254095"/>
    <s v="MUEBLE AUXILIAR LUZ"/>
    <n v="2"/>
    <n v="2"/>
    <s v="UN"/>
    <d v="2025-01-07T00:00:00"/>
    <n v="1"/>
    <d v="2025-01-17T00:00:00"/>
    <d v="2025-01-17T00:00:00"/>
    <x v="0"/>
    <x v="0"/>
    <n v="54000"/>
    <n v="54000"/>
  </r>
  <r>
    <s v="4000008837"/>
    <s v="77035479-K"/>
    <s v="PIMARES SPA"/>
    <s v="6701145879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02T00:00:00"/>
    <n v="1"/>
    <d v="2025-01-03T00:00:00"/>
    <d v="2025-01-06T00:00:00"/>
    <x v="0"/>
    <x v="0"/>
    <n v="40619"/>
    <n v="40619"/>
  </r>
  <r>
    <s v="4000008837"/>
    <s v="77035479-K"/>
    <s v="PIMARES SPA"/>
    <s v="6701145922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1-02T00:00:00"/>
    <n v="1"/>
    <d v="2025-01-10T00:00:00"/>
    <d v="2025-01-08T00:00:00"/>
    <x v="0"/>
    <x v="0"/>
    <n v="112494"/>
    <n v="112494"/>
  </r>
  <r>
    <s v="4000008837"/>
    <s v="77035479-K"/>
    <s v="PIMARES SPA"/>
    <s v="6701145938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1-02T00:00:00"/>
    <n v="1"/>
    <d v="2025-01-14T00:00:00"/>
    <d v="2025-01-08T00:00:00"/>
    <x v="0"/>
    <x v="0"/>
    <n v="25536"/>
    <n v="25536"/>
  </r>
  <r>
    <s v="4000008837"/>
    <s v="77035479-K"/>
    <s v="PIMARES SPA"/>
    <s v="6508210253"/>
    <s v="ZPXD"/>
    <s v="2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70114602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3T00:00:00"/>
    <n v="1"/>
    <d v="2025-01-10T00:00:00"/>
    <d v="2025-01-08T00:00:00"/>
    <x v="0"/>
    <x v="0"/>
    <n v="143744"/>
    <n v="143744"/>
  </r>
  <r>
    <s v="4000008837"/>
    <s v="77035479-K"/>
    <s v="PIMARES SPA"/>
    <s v="6701146038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3T00:00:00"/>
    <n v="1"/>
    <d v="2025-01-06T00:00:00"/>
    <d v="2025-01-08T00:00:00"/>
    <x v="0"/>
    <x v="0"/>
    <n v="53119"/>
    <n v="53119"/>
  </r>
  <r>
    <s v="4000008837"/>
    <s v="77035479-K"/>
    <s v="PIMARES SPA"/>
    <s v="6701146085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4T00:00:00"/>
    <n v="1"/>
    <d v="2025-01-13T00:00:00"/>
    <d v="2025-01-08T00:00:00"/>
    <x v="0"/>
    <x v="0"/>
    <n v="53119"/>
    <n v="53119"/>
  </r>
  <r>
    <s v="4000008837"/>
    <s v="77035479-K"/>
    <s v="PIMARES SPA"/>
    <s v="670114609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4T00:00:00"/>
    <n v="1"/>
    <d v="2025-01-13T00:00:00"/>
    <d v="2025-01-08T00:00:00"/>
    <x v="0"/>
    <x v="0"/>
    <n v="62494"/>
    <n v="62494"/>
  </r>
  <r>
    <s v="4000008837"/>
    <s v="77035479-K"/>
    <s v="PIMARES SPA"/>
    <s v="670114609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4T00:00:00"/>
    <n v="1"/>
    <d v="2025-01-13T00:00:00"/>
    <d v="2025-01-08T00:00:00"/>
    <x v="0"/>
    <x v="0"/>
    <n v="62494"/>
    <n v="62494"/>
  </r>
  <r>
    <s v="4000008837"/>
    <s v="77035479-K"/>
    <s v="PIMARES SPA"/>
    <s v="6508221787"/>
    <s v="ZPXD"/>
    <s v="20"/>
    <x v="0"/>
    <x v="0"/>
    <s v="C004"/>
    <s v="E599"/>
    <m/>
    <x v="0"/>
    <s v="41"/>
    <s v="Baño y Cocina"/>
    <s v=""/>
    <s v="410303001"/>
    <s v="1254097"/>
    <s v="MUEBLE COCINA ISLA TERRA"/>
    <n v="1"/>
    <n v="1"/>
    <s v="UN"/>
    <d v="2025-01-14T00:00:00"/>
    <n v="1"/>
    <d v="2025-01-24T00:00:00"/>
    <d v="2025-01-22T00:00:00"/>
    <x v="0"/>
    <x v="0"/>
    <n v="54112"/>
    <n v="54112"/>
  </r>
  <r>
    <s v="4000008837"/>
    <s v="77035479-K"/>
    <s v="PIMARES SPA"/>
    <s v="6701146149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1-03T00:00:00"/>
    <n v="1"/>
    <d v="2025-01-10T00:00:00"/>
    <d v="2025-01-08T00:00:00"/>
    <x v="0"/>
    <x v="0"/>
    <n v="84369"/>
    <n v="84369"/>
  </r>
  <r>
    <s v="4000008837"/>
    <s v="77035479-K"/>
    <s v="PIMARES SPA"/>
    <s v="6508221787"/>
    <s v="ZPXD"/>
    <s v="21"/>
    <x v="0"/>
    <x v="0"/>
    <s v="C004"/>
    <s v="E599"/>
    <m/>
    <x v="0"/>
    <s v="41"/>
    <s v="Baño y Cocina"/>
    <s v=""/>
    <s v="410303001"/>
    <s v="1254097"/>
    <s v="MUEBLE COCINA ISLA TERRA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6198"/>
    <s v="ZPCD"/>
    <s v="10"/>
    <x v="0"/>
    <x v="0"/>
    <s v="C004"/>
    <s v="E599"/>
    <m/>
    <x v="0"/>
    <s v="41"/>
    <s v="Baño y Cocina"/>
    <s v=""/>
    <s v="410302004"/>
    <s v="1447436"/>
    <s v="KIT COCINA ERVA BLANCO 120 CM 6 PUERTAS"/>
    <n v="1"/>
    <n v="1"/>
    <s v="UN"/>
    <d v="2025-01-04T00:00:00"/>
    <n v="1"/>
    <d v="2025-01-13T00:00:00"/>
    <d v="2025-01-08T00:00:00"/>
    <x v="0"/>
    <x v="0"/>
    <n v="93744"/>
    <n v="93744"/>
  </r>
  <r>
    <s v="4000008837"/>
    <s v="77035479-K"/>
    <s v="PIMARES SPA"/>
    <s v="6701146229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2T00:00:00"/>
    <n v="1"/>
    <d v="2025-01-10T00:00:00"/>
    <d v="2025-01-08T00:00:00"/>
    <x v="0"/>
    <x v="0"/>
    <n v="43744"/>
    <n v="43744"/>
  </r>
  <r>
    <s v="4000008837"/>
    <s v="77035479-K"/>
    <s v="PIMARES SPA"/>
    <s v="6508221787"/>
    <s v="ZPXD"/>
    <s v="30"/>
    <x v="0"/>
    <x v="0"/>
    <s v="C004"/>
    <s v="E599"/>
    <m/>
    <x v="0"/>
    <s v="41"/>
    <s v="Baño y Cocina"/>
    <s v=""/>
    <s v="410302004"/>
    <s v="1355317"/>
    <s v="KIT COCINA BUCKS 180"/>
    <n v="7"/>
    <n v="7"/>
    <s v="UN"/>
    <d v="2025-01-14T00:00:00"/>
    <n v="1"/>
    <d v="2025-01-24T00:00:00"/>
    <d v="2025-01-22T00:00:00"/>
    <x v="0"/>
    <x v="0"/>
    <n v="770000"/>
    <n v="770000"/>
  </r>
  <r>
    <s v="4000008837"/>
    <s v="77035479-K"/>
    <s v="PIMARES SPA"/>
    <s v="6508221787"/>
    <s v="ZPXD"/>
    <s v="31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508221787"/>
    <s v="ZPXD"/>
    <s v="32"/>
    <x v="0"/>
    <x v="0"/>
    <s v="C004"/>
    <s v="E599"/>
    <m/>
    <x v="0"/>
    <s v="41"/>
    <s v="Baño y Cocina"/>
    <s v=""/>
    <s v="410302004"/>
    <s v="1355317"/>
    <s v="KIT COCINA BUCKS 180"/>
    <n v="2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508221787"/>
    <s v="ZPXD"/>
    <s v="3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549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1-02T00:00:00"/>
    <n v="1"/>
    <d v="2025-01-10T00:00:00"/>
    <d v="2025-01-08T00:00:00"/>
    <x v="0"/>
    <x v="0"/>
    <n v="44699"/>
    <n v="44699"/>
  </r>
  <r>
    <s v="4000008837"/>
    <s v="77035479-K"/>
    <s v="PIMARES SPA"/>
    <s v="6508212298"/>
    <s v="ZPXD"/>
    <s v="32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33"/>
    <x v="0"/>
    <x v="0"/>
    <s v="C004"/>
    <s v="E599"/>
    <m/>
    <x v="0"/>
    <s v="41"/>
    <s v="Baño y Cocina"/>
    <s v=""/>
    <s v="410302004"/>
    <s v="1355317"/>
    <s v="KIT COCINA BUCKS 180"/>
    <n v="20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701146390"/>
    <s v="ZPCD"/>
    <s v="10"/>
    <x v="0"/>
    <x v="0"/>
    <s v="C004"/>
    <s v="E599"/>
    <m/>
    <x v="0"/>
    <s v="47"/>
    <s v="Muebles"/>
    <s v=""/>
    <s v="470202001"/>
    <s v="1386534"/>
    <s v="COMODA 4C MOBI GRAPHITE"/>
    <n v="1"/>
    <n v="1"/>
    <s v="UN"/>
    <d v="2025-01-03T00:00:00"/>
    <n v="1"/>
    <d v="2025-01-10T00:00:00"/>
    <d v="2025-01-08T00:00:00"/>
    <x v="0"/>
    <x v="0"/>
    <n v="40619"/>
    <n v="40619"/>
  </r>
  <r>
    <s v="4000008837"/>
    <s v="77035479-K"/>
    <s v="PIMARES SPA"/>
    <s v="6701146411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03T00:00:00"/>
    <n v="1"/>
    <d v="2025-01-10T00:00:00"/>
    <d v="2025-01-08T00:00:00"/>
    <x v="0"/>
    <x v="0"/>
    <n v="43744"/>
    <n v="43744"/>
  </r>
  <r>
    <s v="4000008837"/>
    <s v="77035479-K"/>
    <s v="PIMARES SPA"/>
    <s v="6701146417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1-03T00:00:00"/>
    <n v="1"/>
    <d v="2025-01-10T00:00:00"/>
    <d v="2025-01-08T00:00:00"/>
    <x v="0"/>
    <x v="0"/>
    <n v="40669"/>
    <n v="40669"/>
  </r>
  <r>
    <s v="4000008837"/>
    <s v="77035479-K"/>
    <s v="PIMARES SPA"/>
    <s v="6701146418"/>
    <s v="ZPCD"/>
    <s v="10"/>
    <x v="0"/>
    <x v="1"/>
    <s v="C004"/>
    <s v="E599"/>
    <m/>
    <x v="0"/>
    <s v="47"/>
    <s v="Muebles"/>
    <s v=""/>
    <s v="470101002"/>
    <s v="1391655"/>
    <s v="HOME TV REINA  55’’"/>
    <n v="1"/>
    <n v="0"/>
    <s v="UN"/>
    <d v="2025-01-03T00:00:00"/>
    <n v="1"/>
    <d v="2025-01-13T00:00:00"/>
    <m/>
    <x v="0"/>
    <x v="0"/>
    <n v="62494"/>
    <n v="0"/>
  </r>
  <r>
    <s v="4000008837"/>
    <s v="77035479-K"/>
    <s v="PIMARES SPA"/>
    <s v="6701146447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3T00:00:00"/>
    <n v="1"/>
    <d v="2025-01-10T00:00:00"/>
    <d v="2025-01-08T00:00:00"/>
    <x v="0"/>
    <x v="0"/>
    <n v="53119"/>
    <n v="53119"/>
  </r>
  <r>
    <s v="4000008837"/>
    <s v="77035479-K"/>
    <s v="PIMARES SPA"/>
    <s v="6508212298"/>
    <s v="ZPXD"/>
    <s v="34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35"/>
    <x v="0"/>
    <x v="0"/>
    <s v="C004"/>
    <s v="E599"/>
    <m/>
    <x v="0"/>
    <s v="41"/>
    <s v="Baño y Cocina"/>
    <s v=""/>
    <s v="410302004"/>
    <s v="1355317"/>
    <s v="KIT COCINA BUCKS 180"/>
    <n v="2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701146577"/>
    <s v="ZPCD"/>
    <s v="10"/>
    <x v="0"/>
    <x v="0"/>
    <s v="C004"/>
    <s v="E599"/>
    <m/>
    <x v="0"/>
    <s v="47"/>
    <s v="Muebles"/>
    <s v=""/>
    <s v="470101002"/>
    <s v="1418413"/>
    <s v="RACK TV MOYAN RUSTIC 75&quot; 2 PUERTAS"/>
    <n v="1"/>
    <n v="1"/>
    <s v="UN"/>
    <d v="2025-01-05T00:00:00"/>
    <n v="1"/>
    <d v="2025-01-13T00:00:00"/>
    <d v="2025-01-08T00:00:00"/>
    <x v="0"/>
    <x v="0"/>
    <n v="43744"/>
    <n v="43744"/>
  </r>
  <r>
    <s v="4000008837"/>
    <s v="77035479-K"/>
    <s v="PIMARES SPA"/>
    <s v="6701146625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03T00:00:00"/>
    <n v="1"/>
    <d v="2025-01-10T00:00:00"/>
    <d v="2025-01-08T00:00:00"/>
    <x v="0"/>
    <x v="0"/>
    <n v="38276"/>
    <n v="38276"/>
  </r>
  <r>
    <s v="4000008837"/>
    <s v="77035479-K"/>
    <s v="PIMARES SPA"/>
    <s v="6701146662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4T00:00:00"/>
    <n v="1"/>
    <d v="2025-01-13T00:00:00"/>
    <d v="2025-01-08T00:00:00"/>
    <x v="0"/>
    <x v="0"/>
    <n v="78119"/>
    <n v="78119"/>
  </r>
  <r>
    <s v="4000008837"/>
    <s v="77035479-K"/>
    <s v="PIMARES SPA"/>
    <s v="670114668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5T00:00:00"/>
    <n v="1"/>
    <d v="2025-01-13T00:00:00"/>
    <d v="2025-01-08T00:00:00"/>
    <x v="0"/>
    <x v="0"/>
    <n v="62494"/>
    <n v="62494"/>
  </r>
  <r>
    <s v="4000008837"/>
    <s v="77035479-K"/>
    <s v="PIMARES SPA"/>
    <s v="6701146704"/>
    <s v="ZPCD"/>
    <s v="10"/>
    <x v="0"/>
    <x v="0"/>
    <s v="C004"/>
    <s v="E599"/>
    <m/>
    <x v="0"/>
    <s v="47"/>
    <s v="Muebles"/>
    <s v=""/>
    <s v="470202001"/>
    <s v="1391168"/>
    <s v="CÓMODA EVIDENZA 2P+4C"/>
    <n v="1"/>
    <n v="1"/>
    <s v="UN"/>
    <d v="2025-01-04T00:00:00"/>
    <n v="1"/>
    <d v="2025-01-13T00:00:00"/>
    <d v="2025-01-08T00:00:00"/>
    <x v="0"/>
    <x v="0"/>
    <n v="103119"/>
    <n v="103119"/>
  </r>
  <r>
    <s v="4000008837"/>
    <s v="77035479-K"/>
    <s v="PIMARES SPA"/>
    <s v="6701146735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1-05T00:00:00"/>
    <n v="1"/>
    <d v="2025-01-13T00:00:00"/>
    <d v="2025-01-08T00:00:00"/>
    <x v="0"/>
    <x v="0"/>
    <n v="49994"/>
    <n v="49994"/>
  </r>
  <r>
    <s v="4000008837"/>
    <s v="77035479-K"/>
    <s v="PIMARES SPA"/>
    <s v="6701146741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5T00:00:00"/>
    <n v="1"/>
    <d v="2025-01-13T00:00:00"/>
    <d v="2025-01-08T00:00:00"/>
    <x v="0"/>
    <x v="0"/>
    <n v="62494"/>
    <n v="62494"/>
  </r>
  <r>
    <s v="4000008837"/>
    <s v="77035479-K"/>
    <s v="PIMARES SPA"/>
    <s v="6701146743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05T00:00:00"/>
    <n v="1"/>
    <d v="2025-01-13T00:00:00"/>
    <d v="2025-01-08T00:00:00"/>
    <x v="0"/>
    <x v="0"/>
    <n v="109369"/>
    <n v="109369"/>
  </r>
  <r>
    <s v="4000008837"/>
    <s v="77035479-K"/>
    <s v="PIMARES SPA"/>
    <s v="6508212298"/>
    <s v="ZPXD"/>
    <s v="36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3863"/>
    <s v="ZPXD"/>
    <s v="10"/>
    <x v="0"/>
    <x v="0"/>
    <s v="C004"/>
    <s v="E599"/>
    <m/>
    <x v="0"/>
    <s v="41"/>
    <s v="Baño y Cocina"/>
    <s v=""/>
    <s v="410303001"/>
    <s v="1254095"/>
    <s v="MUEBLE AUXILIAR LUZ"/>
    <n v="5"/>
    <n v="5"/>
    <s v="UN"/>
    <d v="2025-01-08T00:00:00"/>
    <n v="1"/>
    <d v="2025-01-20T00:00:00"/>
    <d v="2025-01-20T00:00:00"/>
    <x v="0"/>
    <x v="0"/>
    <n v="135000"/>
    <n v="135000"/>
  </r>
  <r>
    <s v="4000008837"/>
    <s v="77035479-K"/>
    <s v="PIMARES SPA"/>
    <s v="6701146804"/>
    <s v="ZPCD"/>
    <s v="10"/>
    <x v="0"/>
    <x v="0"/>
    <s v="C004"/>
    <s v="E599"/>
    <m/>
    <x v="0"/>
    <s v="47"/>
    <s v="Muebles"/>
    <s v=""/>
    <s v="470202001"/>
    <s v="1418318"/>
    <s v="CÓMODA 4 CAJONES EN MADERA DE PINO A"/>
    <n v="1"/>
    <n v="1"/>
    <s v="UN"/>
    <d v="2025-01-04T00:00:00"/>
    <n v="1"/>
    <d v="2025-01-13T00:00:00"/>
    <d v="2025-01-08T00:00:00"/>
    <x v="0"/>
    <x v="0"/>
    <n v="68744"/>
    <n v="68744"/>
  </r>
  <r>
    <s v="4000008837"/>
    <s v="77035479-K"/>
    <s v="PIMARES SPA"/>
    <s v="6701146807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4T00:00:00"/>
    <n v="1"/>
    <d v="2025-01-13T00:00:00"/>
    <d v="2025-01-08T00:00:00"/>
    <x v="0"/>
    <x v="0"/>
    <n v="53119"/>
    <n v="53119"/>
  </r>
  <r>
    <s v="4000008837"/>
    <s v="77035479-K"/>
    <s v="PIMARES SPA"/>
    <s v="6701146812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4T00:00:00"/>
    <n v="1"/>
    <d v="2025-01-13T00:00:00"/>
    <d v="2025-01-08T00:00:00"/>
    <x v="0"/>
    <x v="0"/>
    <n v="43744"/>
    <n v="43744"/>
  </r>
  <r>
    <s v="4000008837"/>
    <s v="77035479-K"/>
    <s v="PIMARES SPA"/>
    <s v="6701146826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1-05T00:00:00"/>
    <n v="1"/>
    <d v="2025-01-13T00:00:00"/>
    <d v="2025-01-08T00:00:00"/>
    <x v="0"/>
    <x v="0"/>
    <n v="49994"/>
    <n v="49994"/>
  </r>
  <r>
    <s v="4000008837"/>
    <s v="77035479-K"/>
    <s v="PIMARES SPA"/>
    <s v="6701146832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1-05T00:00:00"/>
    <n v="1"/>
    <d v="2025-01-13T00:00:00"/>
    <d v="2025-01-08T00:00:00"/>
    <x v="0"/>
    <x v="0"/>
    <n v="40669"/>
    <n v="40669"/>
  </r>
  <r>
    <s v="4000008837"/>
    <s v="77035479-K"/>
    <s v="PIMARES SPA"/>
    <s v="6701146850"/>
    <s v="ZPCD"/>
    <s v="10"/>
    <x v="0"/>
    <x v="0"/>
    <s v="C004"/>
    <s v="E599"/>
    <m/>
    <x v="0"/>
    <s v="47"/>
    <s v="Muebles"/>
    <s v=""/>
    <s v="470401001"/>
    <s v="1391194"/>
    <s v="CAMA NIDO GANDU 1 PLAZA"/>
    <n v="1"/>
    <n v="1"/>
    <s v="UN"/>
    <d v="2025-01-05T00:00:00"/>
    <n v="1"/>
    <d v="2025-01-13T00:00:00"/>
    <d v="2025-01-08T00:00:00"/>
    <x v="0"/>
    <x v="0"/>
    <n v="94112"/>
    <n v="94112"/>
  </r>
  <r>
    <s v="4000008837"/>
    <s v="77035479-K"/>
    <s v="PIMARES SPA"/>
    <s v="6701146873"/>
    <s v="ZPCD"/>
    <s v="10"/>
    <x v="0"/>
    <x v="0"/>
    <s v="C004"/>
    <s v="E599"/>
    <m/>
    <x v="0"/>
    <s v="41"/>
    <s v="Baño y Cocina"/>
    <s v=""/>
    <s v="410203003"/>
    <s v="1391502"/>
    <s v="VANITORIO AEREO CAETE"/>
    <n v="1"/>
    <n v="1"/>
    <s v="UN"/>
    <d v="2025-01-05T00:00:00"/>
    <n v="1"/>
    <d v="2025-01-13T00:00:00"/>
    <d v="2025-01-08T00:00:00"/>
    <x v="0"/>
    <x v="0"/>
    <n v="74994"/>
    <n v="74994"/>
  </r>
  <r>
    <s v="4000008837"/>
    <s v="77035479-K"/>
    <s v="PIMARES SPA"/>
    <s v="6701146957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06T00:00:00"/>
    <n v="1"/>
    <d v="2025-01-16T00:00:00"/>
    <d v="2025-01-08T00:00:00"/>
    <x v="0"/>
    <x v="0"/>
    <n v="28088"/>
    <n v="28088"/>
  </r>
  <r>
    <s v="4000008837"/>
    <s v="77035479-K"/>
    <s v="PIMARES SPA"/>
    <s v="6701146996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06T00:00:00"/>
    <n v="1"/>
    <d v="2025-01-13T00:00:00"/>
    <d v="2025-01-08T00:00:00"/>
    <x v="0"/>
    <x v="0"/>
    <n v="53119"/>
    <n v="53119"/>
  </r>
  <r>
    <s v="4000008837"/>
    <s v="77035479-K"/>
    <s v="PIMARES SPA"/>
    <s v="6701147012"/>
    <s v="ZPCD"/>
    <s v="10"/>
    <x v="0"/>
    <x v="0"/>
    <s v="C004"/>
    <s v="E599"/>
    <m/>
    <x v="0"/>
    <s v="47"/>
    <s v="Muebles"/>
    <s v=""/>
    <s v="470702002"/>
    <s v="1230921"/>
    <s v="ESCRITORIO FAVATEX MEGAN CAFE"/>
    <n v="2"/>
    <n v="2"/>
    <s v="UN"/>
    <d v="2025-01-04T00:00:00"/>
    <n v="1"/>
    <d v="2025-01-13T00:00:00"/>
    <d v="2025-01-08T00:00:00"/>
    <x v="0"/>
    <x v="0"/>
    <n v="143738"/>
    <n v="143738"/>
  </r>
  <r>
    <s v="4000008837"/>
    <s v="77035479-K"/>
    <s v="PIMARES SPA"/>
    <s v="6701147019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4T00:00:00"/>
    <n v="1"/>
    <d v="2025-01-13T00:00:00"/>
    <d v="2025-01-08T00:00:00"/>
    <x v="0"/>
    <x v="0"/>
    <n v="78119"/>
    <n v="78119"/>
  </r>
  <r>
    <s v="4000008837"/>
    <s v="77035479-K"/>
    <s v="PIMARES SPA"/>
    <s v="6701147035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1-05T00:00:00"/>
    <n v="1"/>
    <d v="2025-01-13T00:00:00"/>
    <d v="2025-01-08T00:00:00"/>
    <x v="0"/>
    <x v="0"/>
    <n v="106244"/>
    <n v="106244"/>
  </r>
  <r>
    <s v="4000008837"/>
    <s v="77035479-K"/>
    <s v="PIMARES SPA"/>
    <s v="6701147044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05T00:00:00"/>
    <n v="1"/>
    <d v="2025-01-13T00:00:00"/>
    <d v="2025-01-08T00:00:00"/>
    <x v="0"/>
    <x v="0"/>
    <n v="115619"/>
    <n v="115619"/>
  </r>
  <r>
    <s v="4000008837"/>
    <s v="77035479-K"/>
    <s v="PIMARES SPA"/>
    <s v="6508213863"/>
    <s v="ZPXD"/>
    <s v="11"/>
    <x v="0"/>
    <x v="0"/>
    <s v="C004"/>
    <s v="E599"/>
    <m/>
    <x v="0"/>
    <s v="41"/>
    <s v="Baño y Cocina"/>
    <s v=""/>
    <s v="410303001"/>
    <s v="1254095"/>
    <s v="MUEBLE AUXILIAR LUZ"/>
    <n v="5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21787"/>
    <s v="ZPXD"/>
    <s v="10"/>
    <x v="0"/>
    <x v="0"/>
    <s v="C004"/>
    <s v="E599"/>
    <m/>
    <x v="0"/>
    <s v="41"/>
    <s v="Baño y Cocina"/>
    <s v=""/>
    <s v="410303001"/>
    <s v="1254095"/>
    <s v="MUEBLE AUXILIAR LUZ"/>
    <n v="4"/>
    <n v="4"/>
    <s v="UN"/>
    <d v="2025-01-14T00:00:00"/>
    <n v="1"/>
    <d v="2025-01-24T00:00:00"/>
    <d v="2025-01-22T00:00:00"/>
    <x v="0"/>
    <x v="0"/>
    <n v="108000"/>
    <n v="108000"/>
  </r>
  <r>
    <s v="4000008837"/>
    <s v="77035479-K"/>
    <s v="PIMARES SPA"/>
    <s v="6508221787"/>
    <s v="ZPXD"/>
    <s v="1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7219"/>
    <s v="ZPCD"/>
    <s v="10"/>
    <x v="0"/>
    <x v="0"/>
    <s v="C004"/>
    <s v="E599"/>
    <m/>
    <x v="0"/>
    <s v="41"/>
    <s v="Baño y Cocina"/>
    <s v=""/>
    <s v="410302004"/>
    <s v="1415613"/>
    <s v="MUEBLE AEREO NEW EVANDRO 1O5 CM"/>
    <n v="1"/>
    <n v="1"/>
    <s v="UN"/>
    <d v="2025-01-05T00:00:00"/>
    <n v="1"/>
    <d v="2025-01-14T00:00:00"/>
    <d v="2025-01-10T00:00:00"/>
    <x v="0"/>
    <x v="0"/>
    <n v="28119"/>
    <n v="28119"/>
  </r>
  <r>
    <s v="4000008837"/>
    <s v="77035479-K"/>
    <s v="PIMARES SPA"/>
    <s v="6701147222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5T00:00:00"/>
    <n v="1"/>
    <d v="2025-01-14T00:00:00"/>
    <d v="2025-01-10T00:00:00"/>
    <x v="0"/>
    <x v="0"/>
    <n v="45330"/>
    <n v="45330"/>
  </r>
  <r>
    <s v="4000008837"/>
    <s v="77035479-K"/>
    <s v="PIMARES SPA"/>
    <s v="6701147241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1-06T00:00:00"/>
    <n v="1"/>
    <d v="2025-01-13T00:00:00"/>
    <d v="2025-01-08T00:00:00"/>
    <x v="0"/>
    <x v="0"/>
    <n v="53119"/>
    <n v="53119"/>
  </r>
  <r>
    <s v="4000008837"/>
    <s v="77035479-K"/>
    <s v="PIMARES SPA"/>
    <s v="6701147242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1-06T00:00:00"/>
    <n v="1"/>
    <d v="2025-01-07T00:00:00"/>
    <d v="2025-01-08T00:00:00"/>
    <x v="0"/>
    <x v="0"/>
    <n v="43744"/>
    <n v="43744"/>
  </r>
  <r>
    <s v="4000008837"/>
    <s v="77035479-K"/>
    <s v="PIMARES SPA"/>
    <s v="6701147280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7T00:00:00"/>
    <n v="1"/>
    <d v="2025-01-14T00:00:00"/>
    <d v="2025-01-08T00:00:00"/>
    <x v="0"/>
    <x v="0"/>
    <n v="88229"/>
    <n v="88229"/>
  </r>
  <r>
    <s v="4000008837"/>
    <s v="77035479-K"/>
    <s v="PIMARES SPA"/>
    <s v="6701147281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1-07T00:00:00"/>
    <n v="1"/>
    <d v="2025-01-15T00:00:00"/>
    <d v="2025-01-08T00:00:00"/>
    <x v="0"/>
    <x v="0"/>
    <n v="188229"/>
    <n v="188229"/>
  </r>
  <r>
    <s v="4000008837"/>
    <s v="77035479-K"/>
    <s v="PIMARES SPA"/>
    <s v="670114555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1T00:00:00"/>
    <n v="1"/>
    <d v="2025-01-08T00:00:00"/>
    <d v="2025-01-06T00:00:00"/>
    <x v="0"/>
    <x v="0"/>
    <n v="45330"/>
    <n v="45330"/>
  </r>
  <r>
    <s v="4000008837"/>
    <s v="77035479-K"/>
    <s v="PIMARES SPA"/>
    <s v="670114737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7T00:00:00"/>
    <n v="1"/>
    <d v="2025-01-15T00:00:00"/>
    <d v="2025-01-10T00:00:00"/>
    <x v="0"/>
    <x v="0"/>
    <n v="117641"/>
    <n v="117641"/>
  </r>
  <r>
    <s v="4000008837"/>
    <s v="77035479-K"/>
    <s v="PIMARES SPA"/>
    <s v="6701147376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1-07T00:00:00"/>
    <n v="1"/>
    <d v="2025-01-13T00:00:00"/>
    <d v="2025-01-10T00:00:00"/>
    <x v="0"/>
    <x v="0"/>
    <n v="82347"/>
    <n v="82347"/>
  </r>
  <r>
    <s v="4000008837"/>
    <s v="77035479-K"/>
    <s v="PIMARES SPA"/>
    <s v="6508221787"/>
    <s v="ZPXD"/>
    <s v="1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508221787"/>
    <s v="ZPXD"/>
    <s v="1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7485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7T00:00:00"/>
    <n v="1"/>
    <d v="2025-01-15T00:00:00"/>
    <d v="2025-01-13T00:00:00"/>
    <x v="0"/>
    <x v="0"/>
    <n v="117641"/>
    <n v="117641"/>
  </r>
  <r>
    <s v="4000008837"/>
    <s v="77035479-K"/>
    <s v="PIMARES SPA"/>
    <s v="670114753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6T00:00:00"/>
    <n v="1"/>
    <d v="2025-01-14T00:00:00"/>
    <d v="2025-01-08T00:00:00"/>
    <x v="0"/>
    <x v="0"/>
    <n v="45330"/>
    <n v="45330"/>
  </r>
  <r>
    <s v="4000008837"/>
    <s v="77035479-K"/>
    <s v="PIMARES SPA"/>
    <s v="6701146153"/>
    <s v="ZPCD"/>
    <s v="10"/>
    <x v="0"/>
    <x v="1"/>
    <s v="C004"/>
    <s v="E599"/>
    <m/>
    <x v="0"/>
    <s v="47"/>
    <s v="Muebles"/>
    <s v=""/>
    <s v="470303003"/>
    <s v="1187990"/>
    <s v="ESCRITORIO 75.5X120X46.5 CALVI"/>
    <n v="1"/>
    <n v="0"/>
    <s v="UN"/>
    <d v="2025-01-03T00:00:00"/>
    <n v="1"/>
    <d v="2025-01-10T00:00:00"/>
    <m/>
    <x v="0"/>
    <x v="0"/>
    <n v="43744"/>
    <n v="0"/>
  </r>
  <r>
    <s v="4000008837"/>
    <s v="77035479-K"/>
    <s v="PIMARES SPA"/>
    <s v="6701146239"/>
    <s v="ZPCD"/>
    <s v="10"/>
    <x v="0"/>
    <x v="0"/>
    <s v="C004"/>
    <s v="E599"/>
    <m/>
    <x v="0"/>
    <s v="41"/>
    <s v="Baño y Cocina"/>
    <s v=""/>
    <s v="410203003"/>
    <s v="1391507"/>
    <s v="VANITORIO AEREO CON ESPEJO QUARTZO"/>
    <n v="1"/>
    <n v="1"/>
    <s v="UN"/>
    <d v="2025-01-03T00:00:00"/>
    <n v="1"/>
    <d v="2025-01-10T00:00:00"/>
    <d v="2025-01-08T00:00:00"/>
    <x v="0"/>
    <x v="0"/>
    <n v="59369"/>
    <n v="59369"/>
  </r>
  <r>
    <s v="4000008837"/>
    <s v="77035479-K"/>
    <s v="PIMARES SPA"/>
    <s v="6701146242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1-03T00:00:00"/>
    <n v="1"/>
    <d v="2025-01-10T00:00:00"/>
    <d v="2025-01-08T00:00:00"/>
    <x v="0"/>
    <x v="0"/>
    <n v="43744"/>
    <n v="43744"/>
  </r>
  <r>
    <s v="4000008837"/>
    <s v="77035479-K"/>
    <s v="PIMARES SPA"/>
    <s v="6701147662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7T00:00:00"/>
    <n v="1"/>
    <d v="2025-01-13T00:00:00"/>
    <d v="2025-01-10T00:00:00"/>
    <x v="0"/>
    <x v="0"/>
    <n v="164700"/>
    <n v="164700"/>
  </r>
  <r>
    <s v="4000008837"/>
    <s v="77035479-K"/>
    <s v="PIMARES SPA"/>
    <s v="6701147685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1-07T00:00:00"/>
    <n v="1"/>
    <d v="2025-01-13T00:00:00"/>
    <d v="2025-01-10T00:00:00"/>
    <x v="0"/>
    <x v="0"/>
    <n v="88229"/>
    <n v="88229"/>
  </r>
  <r>
    <s v="4000008837"/>
    <s v="77035479-K"/>
    <s v="PIMARES SPA"/>
    <s v="6701146250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3T00:00:00"/>
    <n v="1"/>
    <d v="2025-01-10T00:00:00"/>
    <d v="2025-01-08T00:00:00"/>
    <x v="0"/>
    <x v="0"/>
    <n v="53119"/>
    <n v="53119"/>
  </r>
  <r>
    <s v="4000008837"/>
    <s v="77035479-K"/>
    <s v="PIMARES SPA"/>
    <s v="6701147782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07T00:00:00"/>
    <n v="1"/>
    <d v="2025-01-15T00:00:00"/>
    <d v="2025-01-13T00:00:00"/>
    <x v="0"/>
    <x v="0"/>
    <n v="111758"/>
    <n v="111758"/>
  </r>
  <r>
    <s v="4000008837"/>
    <s v="77035479-K"/>
    <s v="PIMARES SPA"/>
    <s v="6701147783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7T00:00:00"/>
    <n v="1"/>
    <d v="2025-01-15T00:00:00"/>
    <d v="2025-01-13T00:00:00"/>
    <x v="0"/>
    <x v="0"/>
    <n v="76464"/>
    <n v="76464"/>
  </r>
  <r>
    <s v="4000008837"/>
    <s v="77035479-K"/>
    <s v="PIMARES SPA"/>
    <s v="6701146266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1-03T00:00:00"/>
    <n v="1"/>
    <d v="2025-01-10T00:00:00"/>
    <d v="2025-01-08T00:00:00"/>
    <x v="0"/>
    <x v="0"/>
    <n v="53119"/>
    <n v="53119"/>
  </r>
  <r>
    <s v="4000008837"/>
    <s v="77035479-K"/>
    <s v="PIMARES SPA"/>
    <s v="6701147861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08T00:00:00"/>
    <n v="1"/>
    <d v="2025-01-15T00:00:00"/>
    <d v="2025-01-13T00:00:00"/>
    <x v="0"/>
    <x v="0"/>
    <n v="81245"/>
    <n v="81245"/>
  </r>
  <r>
    <s v="4000008837"/>
    <s v="77035479-K"/>
    <s v="PIMARES SPA"/>
    <s v="6701147867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08T00:00:00"/>
    <n v="1"/>
    <d v="2025-01-15T00:00:00"/>
    <d v="2025-01-13T00:00:00"/>
    <x v="0"/>
    <x v="0"/>
    <n v="27489"/>
    <n v="27489"/>
  </r>
  <r>
    <s v="4000008837"/>
    <s v="77035479-K"/>
    <s v="PIMARES SPA"/>
    <s v="6701147881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8T00:00:00"/>
    <n v="1"/>
    <d v="2025-01-20T00:00:00"/>
    <d v="2025-01-13T00:00:00"/>
    <x v="0"/>
    <x v="0"/>
    <n v="62493"/>
    <n v="62493"/>
  </r>
  <r>
    <s v="4000008837"/>
    <s v="77035479-K"/>
    <s v="PIMARES SPA"/>
    <s v="6701147961"/>
    <s v="ZPCD"/>
    <s v="10"/>
    <x v="0"/>
    <x v="1"/>
    <s v="C004"/>
    <s v="E599"/>
    <m/>
    <x v="0"/>
    <s v="47"/>
    <s v="Muebles"/>
    <s v=""/>
    <s v="470401001"/>
    <s v="1391194"/>
    <s v="CAMA NIDO GANDU 1 PLAZA"/>
    <n v="1"/>
    <n v="0"/>
    <s v="UN"/>
    <d v="2025-01-08T00:00:00"/>
    <n v="1"/>
    <d v="2025-01-09T00:00:00"/>
    <m/>
    <x v="0"/>
    <x v="0"/>
    <n v="94112"/>
    <n v="0"/>
  </r>
  <r>
    <s v="4000008837"/>
    <s v="77035479-K"/>
    <s v="PIMARES SPA"/>
    <s v="6701146295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03T00:00:00"/>
    <n v="1"/>
    <d v="2025-01-13T00:00:00"/>
    <d v="2025-01-08T00:00:00"/>
    <x v="0"/>
    <x v="0"/>
    <n v="109369"/>
    <n v="109369"/>
  </r>
  <r>
    <s v="4000008837"/>
    <s v="77035479-K"/>
    <s v="PIMARES SPA"/>
    <s v="6701146350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1-03T00:00:00"/>
    <n v="1"/>
    <d v="2025-01-14T00:00:00"/>
    <d v="2025-01-08T00:00:00"/>
    <x v="0"/>
    <x v="0"/>
    <n v="74994"/>
    <n v="74994"/>
  </r>
  <r>
    <s v="4000008837"/>
    <s v="77035479-K"/>
    <s v="PIMARES SPA"/>
    <s v="6701146381"/>
    <s v="ZPCD"/>
    <s v="10"/>
    <x v="0"/>
    <x v="0"/>
    <s v="C004"/>
    <s v="E599"/>
    <m/>
    <x v="0"/>
    <s v="47"/>
    <s v="Muebles"/>
    <s v=""/>
    <s v="470301002"/>
    <s v="1418307"/>
    <s v="JUEGO COMEDOR 4 PERSONAS EN MDF BEIGE"/>
    <n v="1"/>
    <n v="1"/>
    <s v="UN"/>
    <d v="2025-01-03T00:00:00"/>
    <n v="1"/>
    <d v="2025-01-13T00:00:00"/>
    <d v="2025-01-08T00:00:00"/>
    <x v="0"/>
    <x v="0"/>
    <n v="281244"/>
    <n v="281244"/>
  </r>
  <r>
    <s v="4000008837"/>
    <s v="77035479-K"/>
    <s v="PIMARES SPA"/>
    <s v="6701146454"/>
    <s v="ZPCD"/>
    <s v="10"/>
    <x v="0"/>
    <x v="0"/>
    <s v="C004"/>
    <s v="E599"/>
    <m/>
    <x v="0"/>
    <s v="47"/>
    <s v="Muebles"/>
    <s v=""/>
    <s v="470801001"/>
    <s v="1433212"/>
    <s v="CLOSET VIVACCE GRIS 3 PUERTAS+2 CAJONES"/>
    <n v="1"/>
    <n v="1"/>
    <s v="UN"/>
    <d v="2025-01-04T00:00:00"/>
    <n v="1"/>
    <d v="2025-01-13T00:00:00"/>
    <d v="2025-01-08T00:00:00"/>
    <x v="0"/>
    <x v="0"/>
    <n v="156244"/>
    <n v="156244"/>
  </r>
  <r>
    <s v="4000008837"/>
    <s v="77035479-K"/>
    <s v="PIMARES SPA"/>
    <s v="670114648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4T00:00:00"/>
    <n v="1"/>
    <d v="2025-01-13T00:00:00"/>
    <d v="2025-01-08T00:00:00"/>
    <x v="0"/>
    <x v="0"/>
    <n v="35288"/>
    <n v="35288"/>
  </r>
  <r>
    <s v="4000008837"/>
    <s v="77035479-K"/>
    <s v="PIMARES SPA"/>
    <s v="6701148106"/>
    <s v="ZPCD"/>
    <s v="10"/>
    <x v="0"/>
    <x v="0"/>
    <s v="C004"/>
    <s v="E599"/>
    <m/>
    <x v="0"/>
    <s v="47"/>
    <s v="Muebles"/>
    <s v=""/>
    <s v="470202001"/>
    <s v="1386534"/>
    <s v="COMODA 4C MOBI GRAPHITE"/>
    <n v="1"/>
    <n v="1"/>
    <s v="UN"/>
    <d v="2025-01-07T00:00:00"/>
    <n v="1"/>
    <d v="2025-01-13T00:00:00"/>
    <d v="2025-01-10T00:00:00"/>
    <x v="0"/>
    <x v="0"/>
    <n v="49994"/>
    <n v="49994"/>
  </r>
  <r>
    <s v="4000008837"/>
    <s v="77035479-K"/>
    <s v="PIMARES SPA"/>
    <s v="6701148112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8T00:00:00"/>
    <n v="1"/>
    <d v="2025-01-14T00:00:00"/>
    <d v="2025-01-13T00:00:00"/>
    <x v="0"/>
    <x v="0"/>
    <n v="47052"/>
    <n v="47052"/>
  </r>
  <r>
    <s v="4000008837"/>
    <s v="77035479-K"/>
    <s v="PIMARES SPA"/>
    <s v="6701148130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8T00:00:00"/>
    <n v="1"/>
    <d v="2025-01-13T00:00:00"/>
    <d v="2025-01-10T00:00:00"/>
    <x v="0"/>
    <x v="0"/>
    <n v="47052"/>
    <n v="47052"/>
  </r>
  <r>
    <s v="4000008837"/>
    <s v="77035479-K"/>
    <s v="PIMARES SPA"/>
    <s v="6701148153"/>
    <s v="ZPCD"/>
    <s v="10"/>
    <x v="0"/>
    <x v="0"/>
    <s v="C004"/>
    <s v="E599"/>
    <m/>
    <x v="0"/>
    <s v="47"/>
    <s v="Muebles"/>
    <s v=""/>
    <s v="470101002"/>
    <s v="1391185"/>
    <s v="RACK CARTAGEN 2P"/>
    <n v="1"/>
    <n v="1"/>
    <s v="UN"/>
    <d v="2025-01-08T00:00:00"/>
    <n v="1"/>
    <d v="2025-01-15T00:00:00"/>
    <d v="2025-01-13T00:00:00"/>
    <x v="0"/>
    <x v="0"/>
    <n v="68746"/>
    <n v="68746"/>
  </r>
  <r>
    <s v="4000008837"/>
    <s v="77035479-K"/>
    <s v="PIMARES SPA"/>
    <s v="6701148182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09T00:00:00"/>
    <n v="1"/>
    <d v="2025-01-17T00:00:00"/>
    <d v="2025-01-15T00:00:00"/>
    <x v="0"/>
    <x v="0"/>
    <n v="28088"/>
    <n v="28088"/>
  </r>
  <r>
    <s v="4000008837"/>
    <s v="77035479-K"/>
    <s v="PIMARES SPA"/>
    <s v="6701148183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1-09T00:00:00"/>
    <n v="1"/>
    <d v="2025-01-15T00:00:00"/>
    <d v="2025-01-13T00:00:00"/>
    <x v="0"/>
    <x v="0"/>
    <n v="40619"/>
    <n v="40619"/>
  </r>
  <r>
    <s v="4000008837"/>
    <s v="77035479-K"/>
    <s v="PIMARES SPA"/>
    <s v="6701148204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07T00:00:00"/>
    <n v="1"/>
    <d v="2025-01-13T00:00:00"/>
    <d v="2025-01-10T00:00:00"/>
    <x v="0"/>
    <x v="0"/>
    <n v="76464"/>
    <n v="76464"/>
  </r>
  <r>
    <s v="4000008837"/>
    <s v="77035479-K"/>
    <s v="PIMARES SPA"/>
    <s v="670114823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8T00:00:00"/>
    <n v="1"/>
    <d v="2025-01-16T00:00:00"/>
    <d v="2025-01-13T00:00:00"/>
    <x v="0"/>
    <x v="0"/>
    <n v="28117"/>
    <n v="28117"/>
  </r>
  <r>
    <s v="4000008837"/>
    <s v="77035479-K"/>
    <s v="PIMARES SPA"/>
    <s v="670114825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8T00:00:00"/>
    <n v="1"/>
    <d v="2025-01-17T00:00:00"/>
    <d v="2025-01-15T00:00:00"/>
    <x v="0"/>
    <x v="0"/>
    <n v="28117"/>
    <n v="28117"/>
  </r>
  <r>
    <s v="4000008837"/>
    <s v="77035479-K"/>
    <s v="PIMARES SPA"/>
    <s v="6701148262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8T00:00:00"/>
    <n v="1"/>
    <d v="2025-01-15T00:00:00"/>
    <d v="2025-01-13T00:00:00"/>
    <x v="0"/>
    <x v="0"/>
    <n v="45330"/>
    <n v="45330"/>
  </r>
  <r>
    <s v="4000008837"/>
    <s v="77035479-K"/>
    <s v="PIMARES SPA"/>
    <s v="6701146754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5T00:00:00"/>
    <n v="1"/>
    <d v="2025-01-13T00:00:00"/>
    <d v="2025-01-08T00:00:00"/>
    <x v="0"/>
    <x v="0"/>
    <n v="43744"/>
    <n v="43744"/>
  </r>
  <r>
    <s v="4000008837"/>
    <s v="77035479-K"/>
    <s v="PIMARES SPA"/>
    <s v="670114829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23T00:00:00"/>
    <d v="2025-01-15T00:00:00"/>
    <x v="0"/>
    <x v="0"/>
    <n v="45330"/>
    <n v="45330"/>
  </r>
  <r>
    <s v="4000008837"/>
    <s v="77035479-K"/>
    <s v="PIMARES SPA"/>
    <s v="6701146760"/>
    <s v="ZPCD"/>
    <s v="10"/>
    <x v="0"/>
    <x v="0"/>
    <s v="C004"/>
    <s v="E599"/>
    <m/>
    <x v="0"/>
    <s v="41"/>
    <s v="Baño y Cocina"/>
    <s v=""/>
    <s v="410302004"/>
    <s v="1415618"/>
    <s v="MUEBLE BASE NEW OPIE 120 CM"/>
    <n v="1"/>
    <n v="1"/>
    <s v="UN"/>
    <d v="2025-01-05T00:00:00"/>
    <n v="1"/>
    <d v="2025-01-13T00:00:00"/>
    <d v="2025-01-08T00:00:00"/>
    <x v="0"/>
    <x v="0"/>
    <n v="45150"/>
    <n v="45150"/>
  </r>
  <r>
    <s v="4000008837"/>
    <s v="77035479-K"/>
    <s v="PIMARES SPA"/>
    <s v="6701148421"/>
    <s v="ZPCD"/>
    <s v="10"/>
    <x v="0"/>
    <x v="1"/>
    <s v="C004"/>
    <s v="E599"/>
    <m/>
    <x v="0"/>
    <s v="47"/>
    <s v="Muebles"/>
    <s v=""/>
    <s v="470407002"/>
    <s v="1386563"/>
    <s v="VELADOR ESPAÑA"/>
    <n v="2"/>
    <n v="0"/>
    <s v="UN"/>
    <d v="2025-01-08T00:00:00"/>
    <n v="1"/>
    <d v="2025-01-17T00:00:00"/>
    <m/>
    <x v="0"/>
    <x v="0"/>
    <n v="24987"/>
    <n v="0"/>
  </r>
  <r>
    <s v="4000008837"/>
    <s v="77035479-K"/>
    <s v="PIMARES SPA"/>
    <s v="6701148424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1-08T00:00:00"/>
    <n v="1"/>
    <d v="2025-01-15T00:00:00"/>
    <d v="2025-01-13T00:00:00"/>
    <x v="0"/>
    <x v="0"/>
    <n v="62493"/>
    <n v="62493"/>
  </r>
  <r>
    <s v="4000008837"/>
    <s v="77035479-K"/>
    <s v="PIMARES SPA"/>
    <s v="670114843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15T00:00:00"/>
    <d v="2025-01-13T00:00:00"/>
    <x v="0"/>
    <x v="0"/>
    <n v="143750"/>
    <n v="143750"/>
  </r>
  <r>
    <s v="4000008837"/>
    <s v="77035479-K"/>
    <s v="PIMARES SPA"/>
    <s v="6701148439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09T00:00:00"/>
    <n v="1"/>
    <d v="2025-01-17T00:00:00"/>
    <d v="2025-01-13T00:00:00"/>
    <x v="0"/>
    <x v="0"/>
    <n v="13745"/>
    <n v="13745"/>
  </r>
  <r>
    <s v="4000008837"/>
    <s v="77035479-K"/>
    <s v="PIMARES SPA"/>
    <s v="6701147064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06T00:00:00"/>
    <n v="1"/>
    <d v="2025-01-13T00:00:00"/>
    <d v="2025-01-08T00:00:00"/>
    <x v="0"/>
    <x v="0"/>
    <n v="12494"/>
    <n v="12494"/>
  </r>
  <r>
    <s v="4000008837"/>
    <s v="77035479-K"/>
    <s v="PIMARES SPA"/>
    <s v="6701147148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5T00:00:00"/>
    <n v="1"/>
    <d v="2025-01-13T00:00:00"/>
    <d v="2025-01-08T00:00:00"/>
    <x v="0"/>
    <x v="0"/>
    <n v="43744"/>
    <n v="43744"/>
  </r>
  <r>
    <s v="4000008837"/>
    <s v="77035479-K"/>
    <s v="PIMARES SPA"/>
    <s v="6701147151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1-06T00:00:00"/>
    <n v="1"/>
    <d v="2025-01-13T00:00:00"/>
    <d v="2025-01-08T00:00:00"/>
    <x v="0"/>
    <x v="0"/>
    <n v="84369"/>
    <n v="84369"/>
  </r>
  <r>
    <s v="4000008837"/>
    <s v="77035479-K"/>
    <s v="PIMARES SPA"/>
    <s v="6701147304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06T00:00:00"/>
    <n v="1"/>
    <d v="2025-01-13T00:00:00"/>
    <d v="2025-01-10T00:00:00"/>
    <x v="0"/>
    <x v="0"/>
    <n v="43744"/>
    <n v="43744"/>
  </r>
  <r>
    <s v="4000008837"/>
    <s v="77035479-K"/>
    <s v="PIMARES SPA"/>
    <s v="6701147387"/>
    <s v="ZPCD"/>
    <s v="10"/>
    <x v="0"/>
    <x v="0"/>
    <s v="C004"/>
    <s v="E599"/>
    <m/>
    <x v="0"/>
    <s v="47"/>
    <s v="Muebles"/>
    <s v=""/>
    <s v="470801001"/>
    <s v="1433252"/>
    <s v="CLOSET ROMA CAFÉ 4 PUERTAS"/>
    <n v="1"/>
    <n v="1"/>
    <s v="UN"/>
    <d v="2025-01-07T00:00:00"/>
    <n v="1"/>
    <d v="2025-01-15T00:00:00"/>
    <d v="2025-01-10T00:00:00"/>
    <x v="0"/>
    <x v="0"/>
    <n v="82347"/>
    <n v="82347"/>
  </r>
  <r>
    <s v="4000008837"/>
    <s v="77035479-K"/>
    <s v="PIMARES SPA"/>
    <s v="6701148602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08T00:00:00"/>
    <n v="1"/>
    <d v="2025-01-15T00:00:00"/>
    <d v="2025-01-13T00:00:00"/>
    <x v="0"/>
    <x v="0"/>
    <n v="40620"/>
    <n v="40620"/>
  </r>
  <r>
    <s v="4000008837"/>
    <s v="77035479-K"/>
    <s v="PIMARES SPA"/>
    <s v="6701148625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09T00:00:00"/>
    <n v="1"/>
    <d v="2025-01-16T00:00:00"/>
    <d v="2025-01-13T00:00:00"/>
    <x v="0"/>
    <x v="0"/>
    <n v="12494"/>
    <n v="12494"/>
  </r>
  <r>
    <s v="4000008837"/>
    <s v="77035479-K"/>
    <s v="PIMARES SPA"/>
    <s v="6701145643"/>
    <s v="ZPCD"/>
    <s v="10"/>
    <x v="0"/>
    <x v="0"/>
    <s v="C004"/>
    <s v="E599"/>
    <m/>
    <x v="0"/>
    <s v="47"/>
    <s v="Muebles"/>
    <s v=""/>
    <s v="470201001"/>
    <s v="1357041"/>
    <s v="CLOSET 2P UKO"/>
    <n v="1"/>
    <n v="1"/>
    <s v="UN"/>
    <d v="2025-01-02T00:00:00"/>
    <n v="1"/>
    <d v="2025-01-09T00:00:00"/>
    <d v="2025-01-06T00:00:00"/>
    <x v="0"/>
    <x v="0"/>
    <n v="43744"/>
    <n v="43744"/>
  </r>
  <r>
    <s v="4000008837"/>
    <s v="77035479-K"/>
    <s v="PIMARES SPA"/>
    <s v="6701145688"/>
    <s v="ZPCD"/>
    <s v="10"/>
    <x v="0"/>
    <x v="0"/>
    <s v="C004"/>
    <s v="E599"/>
    <m/>
    <x v="0"/>
    <s v="47"/>
    <s v="Muebles"/>
    <s v=""/>
    <s v="470202001"/>
    <s v="1386534"/>
    <s v="COMODA 4C MOBI GRAPHITE"/>
    <n v="1"/>
    <n v="1"/>
    <s v="UN"/>
    <d v="2025-01-02T00:00:00"/>
    <n v="1"/>
    <d v="2025-01-10T00:00:00"/>
    <d v="2025-01-08T00:00:00"/>
    <x v="0"/>
    <x v="0"/>
    <n v="40619"/>
    <n v="40619"/>
  </r>
  <r>
    <s v="4000008837"/>
    <s v="77035479-K"/>
    <s v="PIMARES SPA"/>
    <s v="6701148664"/>
    <s v="ZPCD"/>
    <s v="10"/>
    <x v="0"/>
    <x v="0"/>
    <s v="C004"/>
    <s v="E599"/>
    <m/>
    <x v="0"/>
    <s v="47"/>
    <s v="Muebles"/>
    <s v=""/>
    <s v="470201001"/>
    <s v="1410890"/>
    <s v="CLOSET CRONOS 6P 6C"/>
    <n v="1"/>
    <n v="1"/>
    <s v="UN"/>
    <d v="2025-01-09T00:00:00"/>
    <n v="1"/>
    <d v="2025-01-17T00:00:00"/>
    <d v="2025-01-15T00:00:00"/>
    <x v="0"/>
    <x v="0"/>
    <n v="137489"/>
    <n v="137489"/>
  </r>
  <r>
    <s v="4000008837"/>
    <s v="77035479-K"/>
    <s v="PIMARES SPA"/>
    <s v="6701148676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1-09T00:00:00"/>
    <n v="1"/>
    <d v="2025-01-20T00:00:00"/>
    <d v="2025-01-13T00:00:00"/>
    <x v="0"/>
    <x v="0"/>
    <n v="103117"/>
    <n v="103117"/>
  </r>
  <r>
    <s v="4000008837"/>
    <s v="77035479-K"/>
    <s v="PIMARES SPA"/>
    <s v="6701148708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09T00:00:00"/>
    <n v="1"/>
    <d v="2025-01-15T00:00:00"/>
    <d v="2025-01-13T00:00:00"/>
    <x v="0"/>
    <x v="0"/>
    <n v="40620"/>
    <n v="40620"/>
  </r>
  <r>
    <s v="4000008837"/>
    <s v="77035479-K"/>
    <s v="PIMARES SPA"/>
    <s v="6701148710"/>
    <s v="ZPCD"/>
    <s v="10"/>
    <x v="0"/>
    <x v="0"/>
    <s v="C004"/>
    <s v="E599"/>
    <m/>
    <x v="0"/>
    <s v="47"/>
    <s v="Muebles"/>
    <s v=""/>
    <s v="470702002"/>
    <s v="1271421"/>
    <s v="ESCRITORIO OFICINA ESQUINERO REI"/>
    <n v="1"/>
    <n v="1"/>
    <s v="UN"/>
    <d v="2025-01-09T00:00:00"/>
    <n v="1"/>
    <d v="2025-01-15T00:00:00"/>
    <d v="2025-01-13T00:00:00"/>
    <x v="0"/>
    <x v="0"/>
    <n v="87496"/>
    <n v="87496"/>
  </r>
  <r>
    <s v="4000008837"/>
    <s v="77035479-K"/>
    <s v="PIMARES SPA"/>
    <s v="670114871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17T00:00:00"/>
    <d v="2025-01-13T00:00:00"/>
    <x v="0"/>
    <x v="0"/>
    <n v="143750"/>
    <n v="143750"/>
  </r>
  <r>
    <s v="4000008837"/>
    <s v="77035479-K"/>
    <s v="PIMARES SPA"/>
    <s v="6701147403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1-06T00:00:00"/>
    <n v="1"/>
    <d v="2025-01-13T00:00:00"/>
    <d v="2025-01-10T00:00:00"/>
    <x v="0"/>
    <x v="0"/>
    <n v="103119"/>
    <n v="103119"/>
  </r>
  <r>
    <s v="4000008837"/>
    <s v="77035479-K"/>
    <s v="PIMARES SPA"/>
    <s v="670114875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24T00:00:00"/>
    <d v="2025-01-20T00:00:00"/>
    <x v="0"/>
    <x v="0"/>
    <n v="143750"/>
    <n v="143750"/>
  </r>
  <r>
    <s v="4000008837"/>
    <s v="77035479-K"/>
    <s v="PIMARES SPA"/>
    <s v="670114875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21T00:00:00"/>
    <d v="2025-01-13T00:00:00"/>
    <x v="0"/>
    <x v="0"/>
    <n v="143750"/>
    <n v="143750"/>
  </r>
  <r>
    <s v="4000008837"/>
    <s v="77035479-K"/>
    <s v="PIMARES SPA"/>
    <s v="6701148756"/>
    <s v="ZPCD"/>
    <s v="10"/>
    <x v="0"/>
    <x v="0"/>
    <s v="C004"/>
    <s v="E599"/>
    <m/>
    <x v="0"/>
    <s v="41"/>
    <s v="Baño y Cocina"/>
    <s v=""/>
    <s v="410302004"/>
    <s v="1447441"/>
    <s v="KIT COCINA LEMON GRIS 10 PUERTAS 1 CAJON"/>
    <n v="1"/>
    <n v="1"/>
    <s v="UN"/>
    <d v="2025-01-09T00:00:00"/>
    <n v="1"/>
    <d v="2025-01-17T00:00:00"/>
    <d v="2025-01-15T00:00:00"/>
    <x v="0"/>
    <x v="0"/>
    <n v="143744"/>
    <n v="143744"/>
  </r>
  <r>
    <s v="4000008837"/>
    <s v="77035479-K"/>
    <s v="PIMARES SPA"/>
    <s v="6701148808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1-09T00:00:00"/>
    <n v="1"/>
    <d v="2025-01-10T00:00:00"/>
    <d v="2025-01-13T00:00:00"/>
    <x v="0"/>
    <x v="0"/>
    <n v="103117"/>
    <n v="103117"/>
  </r>
  <r>
    <s v="4000008837"/>
    <s v="77035479-K"/>
    <s v="PIMARES SPA"/>
    <s v="670114881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09T00:00:00"/>
    <n v="1"/>
    <d v="2025-01-17T00:00:00"/>
    <d v="2025-01-15T00:00:00"/>
    <x v="0"/>
    <x v="0"/>
    <n v="81244"/>
    <n v="81244"/>
  </r>
  <r>
    <s v="4000008837"/>
    <s v="77035479-K"/>
    <s v="PIMARES SPA"/>
    <s v="6701148876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0T00:00:00"/>
    <n v="1"/>
    <d v="2025-01-17T00:00:00"/>
    <d v="2025-01-15T00:00:00"/>
    <x v="0"/>
    <x v="0"/>
    <n v="143750"/>
    <n v="143750"/>
  </r>
  <r>
    <s v="4000008837"/>
    <s v="77035479-K"/>
    <s v="PIMARES SPA"/>
    <s v="670114890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17T00:00:00"/>
    <d v="2025-01-15T00:00:00"/>
    <x v="0"/>
    <x v="0"/>
    <n v="45330"/>
    <n v="45330"/>
  </r>
  <r>
    <s v="4000008837"/>
    <s v="77035479-K"/>
    <s v="PIMARES SPA"/>
    <s v="6701148920"/>
    <s v="ZPCD"/>
    <s v="10"/>
    <x v="0"/>
    <x v="0"/>
    <s v="C004"/>
    <s v="E599"/>
    <m/>
    <x v="0"/>
    <s v="47"/>
    <s v="Muebles"/>
    <s v=""/>
    <s v="470101002"/>
    <s v="1386560"/>
    <s v="RACK TV SUSAN 40"/>
    <n v="1"/>
    <n v="1"/>
    <s v="UN"/>
    <d v="2025-01-09T00:00:00"/>
    <n v="1"/>
    <d v="2025-01-17T00:00:00"/>
    <d v="2025-01-15T00:00:00"/>
    <x v="0"/>
    <x v="0"/>
    <n v="43743"/>
    <n v="43743"/>
  </r>
  <r>
    <s v="4000008837"/>
    <s v="77035479-K"/>
    <s v="PIMARES SPA"/>
    <s v="6701148946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1-09T00:00:00"/>
    <n v="1"/>
    <d v="2025-01-21T00:00:00"/>
    <d v="2025-01-13T00:00:00"/>
    <x v="0"/>
    <x v="0"/>
    <n v="34369"/>
    <n v="34369"/>
  </r>
  <r>
    <s v="4000008837"/>
    <s v="77035479-K"/>
    <s v="PIMARES SPA"/>
    <s v="6701148954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1-09T00:00:00"/>
    <n v="1"/>
    <d v="2025-01-17T00:00:00"/>
    <d v="2025-01-15T00:00:00"/>
    <x v="0"/>
    <x v="0"/>
    <n v="34369"/>
    <n v="34369"/>
  </r>
  <r>
    <s v="4000008837"/>
    <s v="77035479-K"/>
    <s v="PIMARES SPA"/>
    <s v="6701145851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1-01T00:00:00"/>
    <n v="1"/>
    <d v="2025-01-08T00:00:00"/>
    <d v="2025-01-06T00:00:00"/>
    <x v="0"/>
    <x v="0"/>
    <n v="74994"/>
    <n v="74994"/>
  </r>
  <r>
    <s v="4000008837"/>
    <s v="77035479-K"/>
    <s v="PIMARES SPA"/>
    <s v="6701145856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1-01T00:00:00"/>
    <n v="1"/>
    <d v="2025-01-13T00:00:00"/>
    <d v="2025-01-06T00:00:00"/>
    <x v="0"/>
    <x v="0"/>
    <n v="40619"/>
    <n v="40619"/>
  </r>
  <r>
    <s v="4000008837"/>
    <s v="77035479-K"/>
    <s v="PIMARES SPA"/>
    <s v="6701145952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1-02T00:00:00"/>
    <n v="1"/>
    <d v="2025-01-10T00:00:00"/>
    <d v="2025-01-08T00:00:00"/>
    <x v="0"/>
    <x v="0"/>
    <n v="62494"/>
    <n v="62494"/>
  </r>
  <r>
    <s v="4000008837"/>
    <s v="77035479-K"/>
    <s v="PIMARES SPA"/>
    <s v="6701146112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2T00:00:00"/>
    <n v="1"/>
    <d v="2025-01-13T00:00:00"/>
    <d v="2025-01-08T00:00:00"/>
    <x v="0"/>
    <x v="0"/>
    <n v="62494"/>
    <n v="62494"/>
  </r>
  <r>
    <s v="4000008837"/>
    <s v="77035479-K"/>
    <s v="PIMARES SPA"/>
    <s v="6701147566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1-07T00:00:00"/>
    <n v="1"/>
    <d v="2025-01-13T00:00:00"/>
    <d v="2025-01-10T00:00:00"/>
    <x v="0"/>
    <x v="0"/>
    <n v="123523"/>
    <n v="123523"/>
  </r>
  <r>
    <s v="4000008837"/>
    <s v="77035479-K"/>
    <s v="PIMARES SPA"/>
    <s v="6701147619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06T00:00:00"/>
    <n v="1"/>
    <d v="2025-01-13T00:00:00"/>
    <d v="2025-01-10T00:00:00"/>
    <x v="0"/>
    <x v="0"/>
    <n v="99994"/>
    <n v="99994"/>
  </r>
  <r>
    <s v="4000008837"/>
    <s v="77035479-K"/>
    <s v="PIMARES SPA"/>
    <s v="6701147709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6T00:00:00"/>
    <n v="1"/>
    <d v="2025-01-13T00:00:00"/>
    <d v="2025-01-08T00:00:00"/>
    <x v="0"/>
    <x v="0"/>
    <n v="47052"/>
    <n v="47052"/>
  </r>
  <r>
    <s v="4000008837"/>
    <s v="77035479-K"/>
    <s v="PIMARES SPA"/>
    <s v="6701147838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7T00:00:00"/>
    <n v="1"/>
    <d v="2025-01-13T00:00:00"/>
    <d v="2025-01-10T00:00:00"/>
    <x v="0"/>
    <x v="0"/>
    <n v="47052"/>
    <n v="47052"/>
  </r>
  <r>
    <s v="4000008837"/>
    <s v="77035479-K"/>
    <s v="PIMARES SPA"/>
    <s v="6701147974"/>
    <s v="ZPCD"/>
    <s v="10"/>
    <x v="0"/>
    <x v="0"/>
    <s v="C004"/>
    <s v="E599"/>
    <m/>
    <x v="0"/>
    <s v="47"/>
    <s v="Muebles"/>
    <s v=""/>
    <s v="470101002"/>
    <s v="1386560"/>
    <s v="RACK TV SUSAN 40"/>
    <n v="1"/>
    <n v="1"/>
    <s v="UN"/>
    <d v="2025-01-08T00:00:00"/>
    <n v="1"/>
    <d v="2025-01-15T00:00:00"/>
    <d v="2025-01-13T00:00:00"/>
    <x v="0"/>
    <x v="0"/>
    <n v="43743"/>
    <n v="43743"/>
  </r>
  <r>
    <s v="4000008837"/>
    <s v="77035479-K"/>
    <s v="PIMARES SPA"/>
    <s v="6701148022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7T00:00:00"/>
    <n v="1"/>
    <d v="2025-01-13T00:00:00"/>
    <d v="2025-01-10T00:00:00"/>
    <x v="0"/>
    <x v="0"/>
    <n v="70582"/>
    <n v="70582"/>
  </r>
  <r>
    <s v="4000008837"/>
    <s v="77035479-K"/>
    <s v="PIMARES SPA"/>
    <s v="6701148044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08T00:00:00"/>
    <n v="1"/>
    <d v="2025-01-13T00:00:00"/>
    <d v="2025-01-10T00:00:00"/>
    <x v="0"/>
    <x v="0"/>
    <n v="51869"/>
    <n v="51869"/>
  </r>
  <r>
    <s v="4000008837"/>
    <s v="77035479-K"/>
    <s v="PIMARES SPA"/>
    <s v="670114808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8T00:00:00"/>
    <n v="1"/>
    <d v="2025-01-15T00:00:00"/>
    <d v="2025-01-13T00:00:00"/>
    <x v="0"/>
    <x v="0"/>
    <n v="45330"/>
    <n v="45330"/>
  </r>
  <r>
    <s v="4000008837"/>
    <s v="77035479-K"/>
    <s v="PIMARES SPA"/>
    <s v="670114808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8T00:00:00"/>
    <n v="1"/>
    <d v="2025-01-15T00:00:00"/>
    <d v="2025-01-13T00:00:00"/>
    <x v="0"/>
    <x v="0"/>
    <n v="28117"/>
    <n v="28117"/>
  </r>
  <r>
    <s v="4000008837"/>
    <s v="77035479-K"/>
    <s v="PIMARES SPA"/>
    <s v="6701148275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1-08T00:00:00"/>
    <n v="1"/>
    <d v="2025-01-17T00:00:00"/>
    <d v="2025-01-15T00:00:00"/>
    <x v="0"/>
    <x v="0"/>
    <n v="87491"/>
    <n v="87491"/>
  </r>
  <r>
    <s v="4000008837"/>
    <s v="77035479-K"/>
    <s v="PIMARES SPA"/>
    <s v="670114838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20T00:00:00"/>
    <d v="2025-01-13T00:00:00"/>
    <x v="0"/>
    <x v="0"/>
    <n v="45330"/>
    <n v="45330"/>
  </r>
  <r>
    <s v="4000008837"/>
    <s v="77035479-K"/>
    <s v="PIMARES SPA"/>
    <s v="6701149206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1-09T00:00:00"/>
    <n v="1"/>
    <d v="2025-01-17T00:00:00"/>
    <d v="2025-01-15T00:00:00"/>
    <x v="0"/>
    <x v="0"/>
    <n v="53119"/>
    <n v="53119"/>
  </r>
  <r>
    <s v="4000008837"/>
    <s v="77035479-K"/>
    <s v="PIMARES SPA"/>
    <s v="6701148463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09T00:00:00"/>
    <n v="1"/>
    <d v="2025-01-17T00:00:00"/>
    <d v="2025-01-15T00:00:00"/>
    <x v="0"/>
    <x v="0"/>
    <n v="43744"/>
    <n v="43744"/>
  </r>
  <r>
    <s v="4000008837"/>
    <s v="77035479-K"/>
    <s v="PIMARES SPA"/>
    <s v="6701149244"/>
    <s v="ZPCD"/>
    <s v="10"/>
    <x v="0"/>
    <x v="0"/>
    <s v="C004"/>
    <s v="E599"/>
    <m/>
    <x v="0"/>
    <s v="41"/>
    <s v="Baño y Cocina"/>
    <s v=""/>
    <s v="410302004"/>
    <s v="1415618"/>
    <s v="MUEBLE BASE NEW OPIE 120 CM"/>
    <n v="1"/>
    <n v="1"/>
    <s v="UN"/>
    <d v="2025-01-10T00:00:00"/>
    <n v="1"/>
    <d v="2025-01-17T00:00:00"/>
    <d v="2025-01-15T00:00:00"/>
    <x v="0"/>
    <x v="0"/>
    <n v="45150"/>
    <n v="45150"/>
  </r>
  <r>
    <s v="4000008837"/>
    <s v="77035479-K"/>
    <s v="PIMARES SPA"/>
    <s v="670114846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9T00:00:00"/>
    <n v="1"/>
    <d v="2025-01-17T00:00:00"/>
    <d v="2025-01-15T00:00:00"/>
    <x v="0"/>
    <x v="0"/>
    <n v="106242"/>
    <n v="106242"/>
  </r>
  <r>
    <s v="4000008837"/>
    <s v="77035479-K"/>
    <s v="PIMARES SPA"/>
    <s v="6701148473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9T00:00:00"/>
    <n v="1"/>
    <d v="2025-01-17T00:00:00"/>
    <d v="2025-01-15T00:00:00"/>
    <x v="0"/>
    <x v="0"/>
    <n v="62494"/>
    <n v="62494"/>
  </r>
  <r>
    <s v="4000008837"/>
    <s v="77035479-K"/>
    <s v="PIMARES SPA"/>
    <s v="6701149314"/>
    <s v="ZPCD"/>
    <s v="10"/>
    <x v="0"/>
    <x v="0"/>
    <s v="C004"/>
    <s v="E599"/>
    <m/>
    <x v="0"/>
    <s v="47"/>
    <s v="Muebles"/>
    <s v=""/>
    <s v="470302001"/>
    <s v="1418405"/>
    <s v="COMEDOR LOLA SUECIA"/>
    <n v="2"/>
    <n v="2"/>
    <s v="UN"/>
    <d v="2025-01-10T00:00:00"/>
    <n v="1"/>
    <d v="2025-01-20T00:00:00"/>
    <d v="2025-01-15T00:00:00"/>
    <x v="0"/>
    <x v="0"/>
    <n v="287500"/>
    <n v="287500"/>
  </r>
  <r>
    <s v="4000008837"/>
    <s v="77035479-K"/>
    <s v="PIMARES SPA"/>
    <s v="6701149332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11T00:00:00"/>
    <n v="1"/>
    <d v="2025-01-20T00:00:00"/>
    <d v="2025-01-15T00:00:00"/>
    <x v="0"/>
    <x v="0"/>
    <n v="43744"/>
    <n v="43744"/>
  </r>
  <r>
    <s v="4000008837"/>
    <s v="77035479-K"/>
    <s v="PIMARES SPA"/>
    <s v="6701148490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10T00:00:00"/>
    <n v="1"/>
    <d v="2025-01-17T00:00:00"/>
    <d v="2025-01-15T00:00:00"/>
    <x v="0"/>
    <x v="0"/>
    <n v="43744"/>
    <n v="43744"/>
  </r>
  <r>
    <s v="4000008837"/>
    <s v="77035479-K"/>
    <s v="PIMARES SPA"/>
    <s v="6701149401"/>
    <s v="ZPCD"/>
    <s v="10"/>
    <x v="0"/>
    <x v="1"/>
    <s v="C004"/>
    <s v="E599"/>
    <m/>
    <x v="0"/>
    <s v="41"/>
    <s v="Baño y Cocina"/>
    <s v=""/>
    <s v="410302004"/>
    <s v="1391400"/>
    <s v="KIT COCINA TOPAZIO LIGHT"/>
    <n v="1"/>
    <n v="0"/>
    <s v="UN"/>
    <d v="2025-01-10T00:00:00"/>
    <n v="1"/>
    <d v="2025-01-17T00:00:00"/>
    <m/>
    <x v="0"/>
    <x v="0"/>
    <n v="143744"/>
    <n v="0"/>
  </r>
  <r>
    <s v="4000008837"/>
    <s v="77035479-K"/>
    <s v="PIMARES SPA"/>
    <s v="6701149444"/>
    <s v="ZPCD"/>
    <s v="10"/>
    <x v="0"/>
    <x v="0"/>
    <s v="C004"/>
    <s v="E599"/>
    <m/>
    <x v="0"/>
    <s v="47"/>
    <s v="Muebles"/>
    <s v=""/>
    <s v="470801001"/>
    <s v="1433254"/>
    <s v="CLOSET ROMA BLANCO 6 PUERTAS"/>
    <n v="2"/>
    <n v="2"/>
    <s v="UN"/>
    <d v="2025-01-11T00:00:00"/>
    <n v="1"/>
    <d v="2025-01-20T00:00:00"/>
    <d v="2025-01-15T00:00:00"/>
    <x v="0"/>
    <x v="0"/>
    <n v="162490"/>
    <n v="162490"/>
  </r>
  <r>
    <s v="4000008837"/>
    <s v="77035479-K"/>
    <s v="PIMARES SPA"/>
    <s v="6701148498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0T00:00:00"/>
    <n v="1"/>
    <d v="2025-01-17T00:00:00"/>
    <d v="2025-01-15T00:00:00"/>
    <x v="0"/>
    <x v="0"/>
    <n v="143750"/>
    <n v="143750"/>
  </r>
  <r>
    <s v="4000008837"/>
    <s v="77035479-K"/>
    <s v="PIMARES SPA"/>
    <s v="670114864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15T00:00:00"/>
    <d v="2025-01-13T00:00:00"/>
    <x v="0"/>
    <x v="0"/>
    <n v="45330"/>
    <n v="45330"/>
  </r>
  <r>
    <s v="4000008837"/>
    <s v="77035479-K"/>
    <s v="PIMARES SPA"/>
    <s v="670114864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1-09T00:00:00"/>
    <n v="1"/>
    <d v="2025-01-15T00:00:00"/>
    <d v="2025-01-13T00:00:00"/>
    <x v="0"/>
    <x v="0"/>
    <n v="51869"/>
    <n v="51869"/>
  </r>
  <r>
    <s v="4000008837"/>
    <s v="77035479-K"/>
    <s v="PIMARES SPA"/>
    <s v="6701148740"/>
    <s v="ZPCD"/>
    <s v="10"/>
    <x v="0"/>
    <x v="0"/>
    <s v="C004"/>
    <s v="E599"/>
    <m/>
    <x v="0"/>
    <s v="47"/>
    <s v="Muebles"/>
    <s v=""/>
    <s v="470201001"/>
    <s v="1357041"/>
    <s v="CLOSET 2P UKO"/>
    <n v="1"/>
    <n v="1"/>
    <s v="UN"/>
    <d v="2025-01-09T00:00:00"/>
    <n v="1"/>
    <d v="2025-01-17T00:00:00"/>
    <d v="2025-01-15T00:00:00"/>
    <x v="0"/>
    <x v="0"/>
    <n v="43744"/>
    <n v="43744"/>
  </r>
  <r>
    <s v="4000008837"/>
    <s v="77035479-K"/>
    <s v="PIMARES SPA"/>
    <s v="670114972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1T00:00:00"/>
    <n v="1"/>
    <d v="2025-01-22T00:00:00"/>
    <d v="2025-01-17T00:00:00"/>
    <x v="0"/>
    <x v="0"/>
    <n v="28117"/>
    <n v="28117"/>
  </r>
  <r>
    <s v="4000008837"/>
    <s v="77035479-K"/>
    <s v="PIMARES SPA"/>
    <s v="6701148972"/>
    <s v="ZPCD"/>
    <s v="10"/>
    <x v="0"/>
    <x v="0"/>
    <s v="C004"/>
    <s v="E599"/>
    <m/>
    <x v="0"/>
    <s v="41"/>
    <s v="Baño y Cocina"/>
    <s v=""/>
    <s v="410203003"/>
    <s v="1391513"/>
    <s v="VANITORIO ORQUÍDEA BLUE"/>
    <n v="2"/>
    <n v="2"/>
    <s v="UN"/>
    <d v="2025-01-09T00:00:00"/>
    <n v="1"/>
    <d v="2025-01-21T00:00:00"/>
    <d v="2025-01-13T00:00:00"/>
    <x v="0"/>
    <x v="0"/>
    <n v="156238"/>
    <n v="156238"/>
  </r>
  <r>
    <s v="4000008837"/>
    <s v="77035479-K"/>
    <s v="PIMARES SPA"/>
    <s v="6701148973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1-09T00:00:00"/>
    <n v="1"/>
    <d v="2025-01-21T00:00:00"/>
    <d v="2025-01-13T00:00:00"/>
    <x v="0"/>
    <x v="0"/>
    <n v="78119"/>
    <n v="78119"/>
  </r>
  <r>
    <s v="4000008837"/>
    <s v="77035479-K"/>
    <s v="PIMARES SPA"/>
    <s v="6701147547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07T00:00:00"/>
    <n v="1"/>
    <d v="2025-01-13T00:00:00"/>
    <d v="2025-01-08T00:00:00"/>
    <x v="0"/>
    <x v="0"/>
    <n v="99994"/>
    <n v="99994"/>
  </r>
  <r>
    <s v="4000008837"/>
    <s v="77035479-K"/>
    <s v="PIMARES SPA"/>
    <s v="670114980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1T00:00:00"/>
    <n v="1"/>
    <d v="2025-01-20T00:00:00"/>
    <d v="2025-01-15T00:00:00"/>
    <x v="0"/>
    <x v="0"/>
    <n v="45330"/>
    <n v="45330"/>
  </r>
  <r>
    <s v="4000008837"/>
    <s v="77035479-K"/>
    <s v="PIMARES SPA"/>
    <s v="670115000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2T00:00:00"/>
    <n v="1"/>
    <d v="2025-01-20T00:00:00"/>
    <d v="2025-01-15T00:00:00"/>
    <x v="0"/>
    <x v="0"/>
    <n v="143750"/>
    <n v="143750"/>
  </r>
  <r>
    <s v="4000008837"/>
    <s v="77035479-K"/>
    <s v="PIMARES SPA"/>
    <s v="6701149053"/>
    <s v="ZPCD"/>
    <s v="10"/>
    <x v="0"/>
    <x v="0"/>
    <s v="C004"/>
    <s v="E599"/>
    <m/>
    <x v="0"/>
    <s v="47"/>
    <s v="Muebles"/>
    <s v=""/>
    <s v="470702003"/>
    <s v="1263284"/>
    <s v="ESCRITORIO GAMER MARCUS"/>
    <n v="1"/>
    <n v="1"/>
    <s v="UN"/>
    <d v="2025-01-10T00:00:00"/>
    <n v="1"/>
    <d v="2025-01-17T00:00:00"/>
    <d v="2025-01-15T00:00:00"/>
    <x v="0"/>
    <x v="0"/>
    <n v="56247"/>
    <n v="56247"/>
  </r>
  <r>
    <s v="4000008837"/>
    <s v="77035479-K"/>
    <s v="PIMARES SPA"/>
    <s v="6701149057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1-10T00:00:00"/>
    <n v="1"/>
    <d v="2025-01-21T00:00:00"/>
    <d v="2025-01-15T00:00:00"/>
    <x v="0"/>
    <x v="0"/>
    <n v="59367"/>
    <n v="59367"/>
  </r>
  <r>
    <s v="4000008837"/>
    <s v="77035479-K"/>
    <s v="PIMARES SPA"/>
    <s v="6701150109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1-12T00:00:00"/>
    <n v="1"/>
    <d v="2025-01-20T00:00:00"/>
    <d v="2025-01-15T00:00:00"/>
    <x v="0"/>
    <x v="0"/>
    <n v="78119"/>
    <n v="78119"/>
  </r>
  <r>
    <s v="4000008837"/>
    <s v="77035479-K"/>
    <s v="PIMARES SPA"/>
    <s v="6701150110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2T00:00:00"/>
    <n v="1"/>
    <d v="2025-01-20T00:00:00"/>
    <d v="2025-01-15T00:00:00"/>
    <x v="0"/>
    <x v="0"/>
    <n v="51869"/>
    <n v="51869"/>
  </r>
  <r>
    <s v="4000008837"/>
    <s v="77035479-K"/>
    <s v="PIMARES SPA"/>
    <s v="6701150111"/>
    <s v="ZPCD"/>
    <s v="10"/>
    <x v="0"/>
    <x v="0"/>
    <s v="C004"/>
    <s v="E599"/>
    <m/>
    <x v="0"/>
    <s v="47"/>
    <s v="Muebles"/>
    <s v=""/>
    <s v="470201001"/>
    <s v="1386544"/>
    <s v="CLOSET 4P MOBI BROWN"/>
    <n v="1"/>
    <n v="1"/>
    <s v="UN"/>
    <d v="2025-01-12T00:00:00"/>
    <n v="1"/>
    <d v="2025-01-20T00:00:00"/>
    <d v="2025-01-15T00:00:00"/>
    <x v="0"/>
    <x v="0"/>
    <n v="61090"/>
    <n v="61090"/>
  </r>
  <r>
    <s v="4000008837"/>
    <s v="77035479-K"/>
    <s v="PIMARES SPA"/>
    <s v="6701150116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12T00:00:00"/>
    <n v="1"/>
    <d v="2025-01-20T00:00:00"/>
    <d v="2025-01-15T00:00:00"/>
    <x v="0"/>
    <x v="0"/>
    <n v="45150"/>
    <n v="45150"/>
  </r>
  <r>
    <s v="4000008837"/>
    <s v="77035479-K"/>
    <s v="PIMARES SPA"/>
    <s v="670115012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2T00:00:00"/>
    <n v="1"/>
    <d v="2025-01-20T00:00:00"/>
    <d v="2025-01-15T00:00:00"/>
    <x v="0"/>
    <x v="0"/>
    <n v="62494"/>
    <n v="62494"/>
  </r>
  <r>
    <s v="4000008837"/>
    <s v="77035479-K"/>
    <s v="PIMARES SPA"/>
    <s v="6701149061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10T00:00:00"/>
    <n v="1"/>
    <d v="2025-01-21T00:00:00"/>
    <d v="2025-01-15T00:00:00"/>
    <x v="0"/>
    <x v="0"/>
    <n v="28088"/>
    <n v="28088"/>
  </r>
  <r>
    <s v="4000008837"/>
    <s v="77035479-K"/>
    <s v="PIMARES SPA"/>
    <s v="6701149066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1T00:00:00"/>
    <n v="1"/>
    <d v="2025-01-20T00:00:00"/>
    <d v="2025-01-17T00:00:00"/>
    <x v="0"/>
    <x v="0"/>
    <n v="28117"/>
    <n v="28117"/>
  </r>
  <r>
    <s v="4000008837"/>
    <s v="77035479-K"/>
    <s v="PIMARES SPA"/>
    <s v="6701149083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11T00:00:00"/>
    <n v="1"/>
    <d v="2025-01-20T00:00:00"/>
    <d v="2025-01-15T00:00:00"/>
    <x v="0"/>
    <x v="0"/>
    <n v="24987"/>
    <n v="24987"/>
  </r>
  <r>
    <s v="4000008837"/>
    <s v="77035479-K"/>
    <s v="PIMARES SPA"/>
    <s v="6701149089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1T00:00:00"/>
    <n v="1"/>
    <d v="2025-01-22T00:00:00"/>
    <d v="2025-01-15T00:00:00"/>
    <x v="0"/>
    <x v="0"/>
    <n v="51869"/>
    <n v="51869"/>
  </r>
  <r>
    <s v="4000008837"/>
    <s v="77035479-K"/>
    <s v="PIMARES SPA"/>
    <s v="6701149097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1T00:00:00"/>
    <n v="1"/>
    <d v="2025-01-20T00:00:00"/>
    <d v="2025-01-15T00:00:00"/>
    <x v="0"/>
    <x v="0"/>
    <n v="62494"/>
    <n v="62494"/>
  </r>
  <r>
    <s v="4000008837"/>
    <s v="77035479-K"/>
    <s v="PIMARES SPA"/>
    <s v="6701149113"/>
    <s v="ZPCD"/>
    <s v="10"/>
    <x v="0"/>
    <x v="0"/>
    <s v="C004"/>
    <s v="E599"/>
    <m/>
    <x v="0"/>
    <s v="47"/>
    <s v="Muebles"/>
    <s v=""/>
    <s v="470101002"/>
    <s v="1356976"/>
    <s v="PANEL TV 42 ROUSE"/>
    <n v="2"/>
    <n v="2"/>
    <s v="UN"/>
    <d v="2025-01-09T00:00:00"/>
    <n v="1"/>
    <d v="2025-01-20T00:00:00"/>
    <d v="2025-01-15T00:00:00"/>
    <x v="0"/>
    <x v="0"/>
    <n v="56235"/>
    <n v="56235"/>
  </r>
  <r>
    <s v="4000008837"/>
    <s v="77035479-K"/>
    <s v="PIMARES SPA"/>
    <s v="670114913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9T00:00:00"/>
    <n v="1"/>
    <d v="2025-01-17T00:00:00"/>
    <d v="2025-01-15T00:00:00"/>
    <x v="0"/>
    <x v="0"/>
    <n v="106242"/>
    <n v="106242"/>
  </r>
  <r>
    <s v="4000008837"/>
    <s v="77035479-K"/>
    <s v="PIMARES SPA"/>
    <s v="670114916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0T00:00:00"/>
    <n v="1"/>
    <d v="2025-01-17T00:00:00"/>
    <d v="2025-01-15T00:00:00"/>
    <x v="0"/>
    <x v="0"/>
    <n v="45330"/>
    <n v="45330"/>
  </r>
  <r>
    <s v="4000008837"/>
    <s v="77035479-K"/>
    <s v="PIMARES SPA"/>
    <s v="6701149220"/>
    <s v="ZPCD"/>
    <s v="10"/>
    <x v="0"/>
    <x v="0"/>
    <s v="C004"/>
    <s v="E599"/>
    <m/>
    <x v="0"/>
    <s v="47"/>
    <s v="Muebles"/>
    <s v=""/>
    <s v="470101002"/>
    <s v="1410876"/>
    <s v="RACK TV CONPENHAGUE LIGTH 55&quot;"/>
    <n v="1"/>
    <n v="1"/>
    <s v="UN"/>
    <d v="2025-01-10T00:00:00"/>
    <n v="1"/>
    <d v="2025-01-17T00:00:00"/>
    <d v="2025-01-15T00:00:00"/>
    <x v="0"/>
    <x v="0"/>
    <n v="43744"/>
    <n v="43744"/>
  </r>
  <r>
    <s v="4000008837"/>
    <s v="77035479-K"/>
    <s v="PIMARES SPA"/>
    <s v="670114926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1T00:00:00"/>
    <n v="1"/>
    <d v="2025-01-20T00:00:00"/>
    <d v="2025-01-17T00:00:00"/>
    <x v="0"/>
    <x v="0"/>
    <n v="106242"/>
    <n v="106242"/>
  </r>
  <r>
    <s v="4000008837"/>
    <s v="77035479-K"/>
    <s v="PIMARES SPA"/>
    <s v="6701149284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11T00:00:00"/>
    <n v="1"/>
    <d v="2025-01-20T00:00:00"/>
    <d v="2025-01-15T00:00:00"/>
    <x v="0"/>
    <x v="0"/>
    <n v="237498"/>
    <n v="237498"/>
  </r>
  <r>
    <s v="4000008837"/>
    <s v="77035479-K"/>
    <s v="PIMARES SPA"/>
    <s v="6701149362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11T00:00:00"/>
    <n v="1"/>
    <d v="2025-01-20T00:00:00"/>
    <d v="2025-01-15T00:00:00"/>
    <x v="0"/>
    <x v="0"/>
    <n v="27489"/>
    <n v="27489"/>
  </r>
  <r>
    <s v="4000008837"/>
    <s v="77035479-K"/>
    <s v="PIMARES SPA"/>
    <s v="6701150457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3T00:00:00"/>
    <n v="1"/>
    <d v="2025-01-20T00:00:00"/>
    <d v="2025-01-15T00:00:00"/>
    <x v="0"/>
    <x v="0"/>
    <n v="28088"/>
    <n v="28088"/>
  </r>
  <r>
    <s v="4000008837"/>
    <s v="77035479-K"/>
    <s v="PIMARES SPA"/>
    <s v="6701150463"/>
    <s v="ZPCD"/>
    <s v="10"/>
    <x v="0"/>
    <x v="1"/>
    <s v="C004"/>
    <s v="E599"/>
    <m/>
    <x v="0"/>
    <s v="47"/>
    <s v="Muebles"/>
    <s v=""/>
    <s v="470101002"/>
    <s v="1356976"/>
    <s v="PANEL TV 42 ROUSE"/>
    <n v="1"/>
    <n v="0"/>
    <s v="UN"/>
    <d v="2025-01-13T00:00:00"/>
    <n v="1"/>
    <d v="2025-01-20T00:00:00"/>
    <m/>
    <x v="0"/>
    <x v="0"/>
    <n v="28117"/>
    <n v="0"/>
  </r>
  <r>
    <s v="4000008837"/>
    <s v="77035479-K"/>
    <s v="PIMARES SPA"/>
    <s v="6701149460"/>
    <s v="ZPCD"/>
    <s v="10"/>
    <x v="0"/>
    <x v="0"/>
    <s v="C004"/>
    <s v="E599"/>
    <m/>
    <x v="0"/>
    <s v="47"/>
    <s v="Muebles"/>
    <s v=""/>
    <s v="470202001"/>
    <s v="1391168"/>
    <s v="CÓMODA EVIDENZA 2P+4C"/>
    <n v="1"/>
    <n v="1"/>
    <s v="UN"/>
    <d v="2025-01-11T00:00:00"/>
    <n v="1"/>
    <d v="2025-01-20T00:00:00"/>
    <d v="2025-01-15T00:00:00"/>
    <x v="0"/>
    <x v="0"/>
    <n v="87651"/>
    <n v="87651"/>
  </r>
  <r>
    <s v="4000008837"/>
    <s v="77035479-K"/>
    <s v="PIMARES SPA"/>
    <s v="670114956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1-11T00:00:00"/>
    <n v="1"/>
    <d v="2025-01-20T00:00:00"/>
    <d v="2025-01-15T00:00:00"/>
    <x v="0"/>
    <x v="0"/>
    <n v="90659"/>
    <n v="90659"/>
  </r>
  <r>
    <s v="4000008837"/>
    <s v="77035479-K"/>
    <s v="PIMARES SPA"/>
    <s v="6701149700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1-10T00:00:00"/>
    <n v="1"/>
    <d v="2025-01-17T00:00:00"/>
    <d v="2025-01-15T00:00:00"/>
    <x v="0"/>
    <x v="0"/>
    <n v="87494"/>
    <n v="87494"/>
  </r>
  <r>
    <s v="4000008837"/>
    <s v="77035479-K"/>
    <s v="PIMARES SPA"/>
    <s v="6701150545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13T00:00:00"/>
    <n v="1"/>
    <d v="2025-01-21T00:00:00"/>
    <d v="2025-01-15T00:00:00"/>
    <x v="0"/>
    <x v="0"/>
    <n v="53118"/>
    <n v="53118"/>
  </r>
  <r>
    <s v="4000008837"/>
    <s v="77035479-K"/>
    <s v="PIMARES SPA"/>
    <s v="670115055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1-13T00:00:00"/>
    <n v="1"/>
    <d v="2025-01-20T00:00:00"/>
    <d v="2025-01-15T00:00:00"/>
    <x v="0"/>
    <x v="0"/>
    <n v="90659"/>
    <n v="90659"/>
  </r>
  <r>
    <s v="4000008837"/>
    <s v="77035479-K"/>
    <s v="PIMARES SPA"/>
    <s v="6701150575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3T00:00:00"/>
    <n v="1"/>
    <d v="2025-01-20T00:00:00"/>
    <d v="2025-01-17T00:00:00"/>
    <x v="0"/>
    <x v="0"/>
    <n v="106242"/>
    <n v="106242"/>
  </r>
  <r>
    <s v="4000008837"/>
    <s v="77035479-K"/>
    <s v="PIMARES SPA"/>
    <s v="6701150582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13T00:00:00"/>
    <n v="1"/>
    <d v="2025-01-20T00:00:00"/>
    <d v="2025-01-17T00:00:00"/>
    <x v="0"/>
    <x v="0"/>
    <n v="37402"/>
    <n v="37402"/>
  </r>
  <r>
    <s v="4000008837"/>
    <s v="77035479-K"/>
    <s v="PIMARES SPA"/>
    <s v="6701149704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1-10T00:00:00"/>
    <n v="1"/>
    <d v="2025-01-17T00:00:00"/>
    <d v="2025-01-15T00:00:00"/>
    <x v="0"/>
    <x v="0"/>
    <n v="46869"/>
    <n v="46869"/>
  </r>
  <r>
    <s v="4000008837"/>
    <s v="77035479-K"/>
    <s v="PIMARES SPA"/>
    <s v="6701149739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1-11T00:00:00"/>
    <n v="1"/>
    <d v="2025-01-20T00:00:00"/>
    <d v="2025-01-15T00:00:00"/>
    <x v="0"/>
    <x v="0"/>
    <n v="103117"/>
    <n v="103117"/>
  </r>
  <r>
    <s v="4000008837"/>
    <s v="77035479-K"/>
    <s v="PIMARES SPA"/>
    <s v="6701149801"/>
    <s v="ZPCD"/>
    <s v="10"/>
    <x v="0"/>
    <x v="0"/>
    <s v="C004"/>
    <s v="E599"/>
    <m/>
    <x v="0"/>
    <s v="47"/>
    <s v="Muebles"/>
    <s v=""/>
    <s v="470407002"/>
    <s v="1356995"/>
    <s v="VELADOR 1C ROMA"/>
    <n v="3"/>
    <n v="3"/>
    <s v="UN"/>
    <d v="2025-01-11T00:00:00"/>
    <n v="1"/>
    <d v="2025-01-20T00:00:00"/>
    <d v="2025-01-15T00:00:00"/>
    <x v="0"/>
    <x v="0"/>
    <n v="41234"/>
    <n v="41234"/>
  </r>
  <r>
    <s v="4000008837"/>
    <s v="77035479-K"/>
    <s v="PIMARES SPA"/>
    <s v="6701149803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1-11T00:00:00"/>
    <n v="1"/>
    <d v="2025-01-20T00:00:00"/>
    <d v="2025-01-15T00:00:00"/>
    <x v="0"/>
    <x v="0"/>
    <n v="26890"/>
    <n v="26890"/>
  </r>
  <r>
    <s v="4000008837"/>
    <s v="77035479-K"/>
    <s v="PIMARES SPA"/>
    <s v="670114899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0T00:00:00"/>
    <n v="1"/>
    <d v="2025-01-17T00:00:00"/>
    <d v="2025-01-15T00:00:00"/>
    <x v="0"/>
    <x v="0"/>
    <n v="28088"/>
    <n v="28088"/>
  </r>
  <r>
    <s v="4000008837"/>
    <s v="77035479-K"/>
    <s v="PIMARES SPA"/>
    <s v="670114899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0T00:00:00"/>
    <n v="1"/>
    <d v="2025-01-17T00:00:00"/>
    <d v="2025-01-15T00:00:00"/>
    <x v="0"/>
    <x v="0"/>
    <n v="45330"/>
    <n v="45330"/>
  </r>
  <r>
    <s v="4000008837"/>
    <s v="77035479-K"/>
    <s v="PIMARES SPA"/>
    <s v="670114905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0T00:00:00"/>
    <n v="1"/>
    <d v="2025-01-17T00:00:00"/>
    <d v="2025-01-15T00:00:00"/>
    <x v="0"/>
    <x v="0"/>
    <n v="45330"/>
    <n v="45330"/>
  </r>
  <r>
    <s v="4000008837"/>
    <s v="77035479-K"/>
    <s v="PIMARES SPA"/>
    <s v="670115009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3T00:00:00"/>
    <n v="1"/>
    <d v="2025-01-20T00:00:00"/>
    <d v="2025-01-17T00:00:00"/>
    <x v="0"/>
    <x v="0"/>
    <n v="45330"/>
    <n v="45330"/>
  </r>
  <r>
    <s v="4000008837"/>
    <s v="77035479-K"/>
    <s v="PIMARES SPA"/>
    <s v="670115014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12T00:00:00"/>
    <n v="1"/>
    <d v="2025-01-20T00:00:00"/>
    <d v="2025-01-17T00:00:00"/>
    <x v="0"/>
    <x v="0"/>
    <n v="74994"/>
    <n v="74994"/>
  </r>
  <r>
    <s v="4000008837"/>
    <s v="77035479-K"/>
    <s v="PIMARES SPA"/>
    <s v="6701150153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1-12T00:00:00"/>
    <n v="1"/>
    <d v="2025-01-20T00:00:00"/>
    <d v="2025-01-15T00:00:00"/>
    <x v="0"/>
    <x v="0"/>
    <n v="65619"/>
    <n v="65619"/>
  </r>
  <r>
    <s v="4000008837"/>
    <s v="77035479-K"/>
    <s v="PIMARES SPA"/>
    <s v="6701150163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1-13T00:00:00"/>
    <n v="1"/>
    <d v="2025-01-20T00:00:00"/>
    <d v="2025-01-15T00:00:00"/>
    <x v="0"/>
    <x v="0"/>
    <n v="62493"/>
    <n v="62493"/>
  </r>
  <r>
    <s v="4000008837"/>
    <s v="77035479-K"/>
    <s v="PIMARES SPA"/>
    <s v="6701150860"/>
    <s v="ZPCD"/>
    <s v="10"/>
    <x v="0"/>
    <x v="0"/>
    <s v="C004"/>
    <s v="E599"/>
    <m/>
    <x v="0"/>
    <s v="47"/>
    <s v="Muebles"/>
    <s v=""/>
    <s v="470201001"/>
    <s v="1357041"/>
    <s v="CLOSET 2P UKO"/>
    <n v="1"/>
    <n v="1"/>
    <s v="UN"/>
    <d v="2025-01-14T00:00:00"/>
    <n v="1"/>
    <d v="2025-01-20T00:00:00"/>
    <d v="2025-01-17T00:00:00"/>
    <x v="0"/>
    <x v="0"/>
    <n v="37764"/>
    <n v="37764"/>
  </r>
  <r>
    <s v="4000008837"/>
    <s v="77035479-K"/>
    <s v="PIMARES SPA"/>
    <s v="670115018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3T00:00:00"/>
    <n v="1"/>
    <d v="2025-01-20T00:00:00"/>
    <d v="2025-01-15T00:00:00"/>
    <x v="0"/>
    <x v="0"/>
    <n v="28117"/>
    <n v="28117"/>
  </r>
  <r>
    <s v="4000008837"/>
    <s v="77035479-K"/>
    <s v="PIMARES SPA"/>
    <s v="6701150249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3T00:00:00"/>
    <n v="1"/>
    <d v="2025-01-20T00:00:00"/>
    <d v="2025-01-17T00:00:00"/>
    <x v="0"/>
    <x v="0"/>
    <n v="62494"/>
    <n v="62494"/>
  </r>
  <r>
    <s v="4000008837"/>
    <s v="77035479-K"/>
    <s v="PIMARES SPA"/>
    <s v="6701150944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14T00:00:00"/>
    <n v="1"/>
    <d v="2025-01-27T00:00:00"/>
    <d v="2025-01-20T00:00:00"/>
    <x v="0"/>
    <x v="0"/>
    <n v="38276"/>
    <n v="38276"/>
  </r>
  <r>
    <s v="4000008837"/>
    <s v="77035479-K"/>
    <s v="PIMARES SPA"/>
    <s v="670115095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0T00:00:00"/>
    <d v="2025-01-17T00:00:00"/>
    <x v="0"/>
    <x v="0"/>
    <n v="62494"/>
    <n v="62494"/>
  </r>
  <r>
    <s v="4000008837"/>
    <s v="77035479-K"/>
    <s v="PIMARES SPA"/>
    <s v="670115097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14T00:00:00"/>
    <n v="1"/>
    <d v="2025-01-21T00:00:00"/>
    <d v="2025-01-17T00:00:00"/>
    <x v="0"/>
    <x v="0"/>
    <n v="74994"/>
    <n v="74994"/>
  </r>
  <r>
    <s v="4000008837"/>
    <s v="77035479-K"/>
    <s v="PIMARES SPA"/>
    <s v="6701150287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1-13T00:00:00"/>
    <n v="1"/>
    <d v="2025-01-20T00:00:00"/>
    <d v="2025-01-17T00:00:00"/>
    <x v="0"/>
    <x v="0"/>
    <n v="143744"/>
    <n v="143744"/>
  </r>
  <r>
    <s v="4000008837"/>
    <s v="77035479-K"/>
    <s v="PIMARES SPA"/>
    <s v="6701150289"/>
    <s v="ZPCD"/>
    <s v="10"/>
    <x v="0"/>
    <x v="0"/>
    <s v="C004"/>
    <s v="E599"/>
    <m/>
    <x v="0"/>
    <s v="47"/>
    <s v="Muebles"/>
    <s v=""/>
    <s v="470101002"/>
    <s v="1417092"/>
    <s v="RACK TV EN MDF COLOR BEIGE HASTA 65&quot;"/>
    <n v="1"/>
    <n v="1"/>
    <s v="UN"/>
    <d v="2025-01-13T00:00:00"/>
    <n v="1"/>
    <d v="2025-01-20T00:00:00"/>
    <d v="2025-01-17T00:00:00"/>
    <x v="0"/>
    <x v="0"/>
    <n v="112492"/>
    <n v="112492"/>
  </r>
  <r>
    <s v="4000008837"/>
    <s v="77035479-K"/>
    <s v="PIMARES SPA"/>
    <s v="6701151049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1-14T00:00:00"/>
    <n v="1"/>
    <d v="2025-01-21T00:00:00"/>
    <d v="2025-01-17T00:00:00"/>
    <x v="0"/>
    <x v="0"/>
    <n v="106242"/>
    <n v="106242"/>
  </r>
  <r>
    <s v="4000008837"/>
    <s v="77035479-K"/>
    <s v="PIMARES SPA"/>
    <s v="6701151065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7T00:00:00"/>
    <d v="2025-01-20T00:00:00"/>
    <x v="0"/>
    <x v="0"/>
    <n v="62494"/>
    <n v="62494"/>
  </r>
  <r>
    <s v="4000008837"/>
    <s v="77035479-K"/>
    <s v="PIMARES SPA"/>
    <s v="6701151086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1-15T00:00:00"/>
    <n v="1"/>
    <d v="2025-01-23T00:00:00"/>
    <d v="2025-01-20T00:00:00"/>
    <x v="0"/>
    <x v="0"/>
    <n v="45150"/>
    <n v="45150"/>
  </r>
  <r>
    <s v="4000008837"/>
    <s v="77035479-K"/>
    <s v="PIMARES SPA"/>
    <s v="6701151087"/>
    <s v="ZPCD"/>
    <s v="10"/>
    <x v="0"/>
    <x v="1"/>
    <s v="C004"/>
    <s v="E599"/>
    <m/>
    <x v="0"/>
    <s v="41"/>
    <s v="Baño y Cocina"/>
    <s v=""/>
    <s v="410302004"/>
    <s v="1381309"/>
    <s v="MUEBLE AEREO EVANDRO GRAFITO 1O5 CM"/>
    <n v="1"/>
    <n v="0"/>
    <s v="UN"/>
    <d v="2025-01-15T00:00:00"/>
    <n v="1"/>
    <d v="2025-01-23T00:00:00"/>
    <m/>
    <x v="0"/>
    <x v="0"/>
    <n v="28119"/>
    <n v="0"/>
  </r>
  <r>
    <s v="4000008837"/>
    <s v="77035479-K"/>
    <s v="PIMARES SPA"/>
    <s v="6701151089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15T00:00:00"/>
    <n v="1"/>
    <d v="2025-01-23T00:00:00"/>
    <d v="2025-01-20T00:00:00"/>
    <x v="0"/>
    <x v="0"/>
    <n v="26082"/>
    <n v="26082"/>
  </r>
  <r>
    <s v="4000008837"/>
    <s v="77035479-K"/>
    <s v="PIMARES SPA"/>
    <s v="670115032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2T00:00:00"/>
    <n v="1"/>
    <d v="2025-01-20T00:00:00"/>
    <d v="2025-01-15T00:00:00"/>
    <x v="0"/>
    <x v="0"/>
    <n v="43744"/>
    <n v="43744"/>
  </r>
  <r>
    <s v="4000008837"/>
    <s v="77035479-K"/>
    <s v="PIMARES SPA"/>
    <s v="6701151132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4T00:00:00"/>
    <n v="1"/>
    <d v="2025-01-20T00:00:00"/>
    <d v="2025-01-17T00:00:00"/>
    <x v="0"/>
    <x v="0"/>
    <n v="143750"/>
    <n v="143750"/>
  </r>
  <r>
    <s v="4000008837"/>
    <s v="77035479-K"/>
    <s v="PIMARES SPA"/>
    <s v="6701151167"/>
    <s v="ZPCD"/>
    <s v="10"/>
    <x v="0"/>
    <x v="0"/>
    <s v="C004"/>
    <s v="E599"/>
    <m/>
    <x v="0"/>
    <s v="47"/>
    <s v="Muebles"/>
    <s v=""/>
    <s v="470801001"/>
    <s v="1433255"/>
    <s v="CLOSET ROMA CREMA 6 PUERTAS"/>
    <n v="2"/>
    <n v="2"/>
    <s v="UN"/>
    <d v="2025-01-14T00:00:00"/>
    <n v="1"/>
    <d v="2025-01-27T00:00:00"/>
    <d v="2025-01-22T00:00:00"/>
    <x v="0"/>
    <x v="0"/>
    <n v="162490"/>
    <n v="162490"/>
  </r>
  <r>
    <s v="4000008837"/>
    <s v="77035479-K"/>
    <s v="PIMARES SPA"/>
    <s v="6701151189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14T00:00:00"/>
    <n v="1"/>
    <d v="2025-01-22T00:00:00"/>
    <d v="2025-01-17T00:00:00"/>
    <x v="0"/>
    <x v="0"/>
    <n v="137494"/>
    <n v="137494"/>
  </r>
  <r>
    <s v="4000008837"/>
    <s v="77035479-K"/>
    <s v="PIMARES SPA"/>
    <s v="670115119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4T00:00:00"/>
    <n v="1"/>
    <d v="2025-01-23T00:00:00"/>
    <d v="2025-01-20T00:00:00"/>
    <x v="0"/>
    <x v="0"/>
    <n v="143750"/>
    <n v="143750"/>
  </r>
  <r>
    <s v="4000008837"/>
    <s v="77035479-K"/>
    <s v="PIMARES SPA"/>
    <s v="6701151192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1-14T00:00:00"/>
    <n v="1"/>
    <d v="2025-01-22T00:00:00"/>
    <d v="2025-01-17T00:00:00"/>
    <x v="0"/>
    <x v="0"/>
    <n v="30898"/>
    <n v="30898"/>
  </r>
  <r>
    <s v="4000008837"/>
    <s v="77035479-K"/>
    <s v="PIMARES SPA"/>
    <s v="6701151199"/>
    <s v="ZPCD"/>
    <s v="10"/>
    <x v="0"/>
    <x v="0"/>
    <s v="C004"/>
    <s v="E599"/>
    <m/>
    <x v="0"/>
    <s v="47"/>
    <s v="Muebles"/>
    <s v=""/>
    <s v="470201001"/>
    <s v="1410890"/>
    <s v="CLOSET CRONOS 6P 6C"/>
    <n v="1"/>
    <n v="1"/>
    <s v="UN"/>
    <d v="2025-01-14T00:00:00"/>
    <n v="1"/>
    <d v="2025-01-21T00:00:00"/>
    <d v="2025-01-17T00:00:00"/>
    <x v="0"/>
    <x v="0"/>
    <n v="137489"/>
    <n v="137489"/>
  </r>
  <r>
    <s v="4000008837"/>
    <s v="77035479-K"/>
    <s v="PIMARES SPA"/>
    <s v="670115121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1-14T00:00:00"/>
    <n v="1"/>
    <d v="2025-01-28T00:00:00"/>
    <d v="2025-01-24T00:00:00"/>
    <x v="0"/>
    <x v="0"/>
    <n v="56177"/>
    <n v="56177"/>
  </r>
  <r>
    <s v="4000008837"/>
    <s v="77035479-K"/>
    <s v="PIMARES SPA"/>
    <s v="6701150371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3T00:00:00"/>
    <n v="1"/>
    <d v="2025-01-21T00:00:00"/>
    <d v="2025-01-17T00:00:00"/>
    <x v="0"/>
    <x v="0"/>
    <n v="62494"/>
    <n v="62494"/>
  </r>
  <r>
    <s v="4000008837"/>
    <s v="77035479-K"/>
    <s v="PIMARES SPA"/>
    <s v="6701150373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3T00:00:00"/>
    <n v="1"/>
    <d v="2025-01-21T00:00:00"/>
    <d v="2025-01-17T00:00:00"/>
    <x v="0"/>
    <x v="0"/>
    <n v="143750"/>
    <n v="143750"/>
  </r>
  <r>
    <s v="4000008837"/>
    <s v="77035479-K"/>
    <s v="PIMARES SPA"/>
    <s v="670115040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2T00:00:00"/>
    <n v="1"/>
    <d v="2025-01-20T00:00:00"/>
    <d v="2025-01-15T00:00:00"/>
    <x v="0"/>
    <x v="0"/>
    <n v="45330"/>
    <n v="45330"/>
  </r>
  <r>
    <s v="4000008837"/>
    <s v="77035479-K"/>
    <s v="PIMARES SPA"/>
    <s v="6701150426"/>
    <s v="ZPCD"/>
    <s v="10"/>
    <x v="0"/>
    <x v="0"/>
    <s v="C004"/>
    <s v="E599"/>
    <m/>
    <x v="0"/>
    <s v="47"/>
    <s v="Muebles"/>
    <s v=""/>
    <s v="470202002"/>
    <s v="1356987"/>
    <s v="ZAPATERA 3P NICK"/>
    <n v="2"/>
    <n v="2"/>
    <s v="UN"/>
    <d v="2025-01-12T00:00:00"/>
    <n v="1"/>
    <d v="2025-01-20T00:00:00"/>
    <d v="2025-01-15T00:00:00"/>
    <x v="0"/>
    <x v="0"/>
    <n v="93737"/>
    <n v="93737"/>
  </r>
  <r>
    <s v="4000008837"/>
    <s v="77035479-K"/>
    <s v="PIMARES SPA"/>
    <s v="6701150478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1-13T00:00:00"/>
    <n v="1"/>
    <d v="2025-01-20T00:00:00"/>
    <d v="2025-01-17T00:00:00"/>
    <x v="0"/>
    <x v="0"/>
    <n v="28119"/>
    <n v="28119"/>
  </r>
  <r>
    <s v="4000008837"/>
    <s v="77035479-K"/>
    <s v="PIMARES SPA"/>
    <s v="670115048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3T00:00:00"/>
    <n v="1"/>
    <d v="2025-01-20T00:00:00"/>
    <d v="2025-01-17T00:00:00"/>
    <x v="0"/>
    <x v="0"/>
    <n v="28117"/>
    <n v="28117"/>
  </r>
  <r>
    <s v="4000008837"/>
    <s v="77035479-K"/>
    <s v="PIMARES SPA"/>
    <s v="6701151420"/>
    <s v="ZPCD"/>
    <s v="10"/>
    <x v="0"/>
    <x v="0"/>
    <s v="C004"/>
    <s v="E599"/>
    <m/>
    <x v="0"/>
    <s v="47"/>
    <s v="Muebles"/>
    <s v=""/>
    <s v="470301002"/>
    <s v="1391645"/>
    <s v="JUEGO DE COMEDOR LILO LEONE"/>
    <n v="1"/>
    <n v="1"/>
    <s v="UN"/>
    <d v="2025-01-14T00:00:00"/>
    <n v="1"/>
    <d v="2025-01-20T00:00:00"/>
    <d v="2025-01-17T00:00:00"/>
    <x v="0"/>
    <x v="0"/>
    <n v="99989"/>
    <n v="99989"/>
  </r>
  <r>
    <s v="4000008837"/>
    <s v="77035479-K"/>
    <s v="PIMARES SPA"/>
    <s v="6701151429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1-15T00:00:00"/>
    <n v="1"/>
    <d v="2025-01-21T00:00:00"/>
    <d v="2025-01-17T00:00:00"/>
    <x v="0"/>
    <x v="0"/>
    <n v="118742"/>
    <n v="118742"/>
  </r>
  <r>
    <s v="4000008837"/>
    <s v="77035479-K"/>
    <s v="PIMARES SPA"/>
    <s v="6701151430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15T00:00:00"/>
    <n v="1"/>
    <d v="2025-01-22T00:00:00"/>
    <d v="2025-01-22T00:00:00"/>
    <x v="0"/>
    <x v="0"/>
    <n v="46869"/>
    <n v="46869"/>
  </r>
  <r>
    <s v="4000008837"/>
    <s v="77035479-K"/>
    <s v="PIMARES SPA"/>
    <s v="6701151535"/>
    <s v="ZPCD"/>
    <s v="10"/>
    <x v="0"/>
    <x v="0"/>
    <s v="C004"/>
    <s v="E599"/>
    <m/>
    <x v="0"/>
    <s v="41"/>
    <s v="Baño y Cocina"/>
    <s v=""/>
    <s v="410302004"/>
    <s v="1447437"/>
    <s v="KIT COCINA ERVA GRIS 90 CM 4 PUERTAS"/>
    <n v="1"/>
    <n v="1"/>
    <s v="UN"/>
    <d v="2025-01-15T00:00:00"/>
    <n v="1"/>
    <d v="2025-01-23T00:00:00"/>
    <d v="2025-01-20T00:00:00"/>
    <x v="0"/>
    <x v="0"/>
    <n v="71869"/>
    <n v="71869"/>
  </r>
  <r>
    <s v="4000008837"/>
    <s v="77035479-K"/>
    <s v="PIMARES SPA"/>
    <s v="6701150488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4T00:00:00"/>
    <n v="1"/>
    <d v="2025-01-20T00:00:00"/>
    <d v="2025-01-15T00:00:00"/>
    <x v="0"/>
    <x v="0"/>
    <n v="51869"/>
    <n v="51869"/>
  </r>
  <r>
    <s v="4000008837"/>
    <s v="77035479-K"/>
    <s v="PIMARES SPA"/>
    <s v="670115060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2T00:00:00"/>
    <n v="1"/>
    <d v="2025-01-20T00:00:00"/>
    <d v="2025-01-15T00:00:00"/>
    <x v="0"/>
    <x v="0"/>
    <n v="62494"/>
    <n v="62494"/>
  </r>
  <r>
    <s v="4000008837"/>
    <s v="77035479-K"/>
    <s v="PIMARES SPA"/>
    <s v="6701150602"/>
    <s v="ZPCD"/>
    <s v="10"/>
    <x v="0"/>
    <x v="0"/>
    <s v="C004"/>
    <s v="E599"/>
    <m/>
    <x v="0"/>
    <s v="47"/>
    <s v="Muebles"/>
    <s v=""/>
    <s v="470201001"/>
    <s v="1410885"/>
    <s v="CLOSET PEQUIM BICOLOR 6P 2C"/>
    <n v="1"/>
    <n v="1"/>
    <s v="UN"/>
    <d v="2025-01-12T00:00:00"/>
    <n v="1"/>
    <d v="2025-01-20T00:00:00"/>
    <d v="2025-01-15T00:00:00"/>
    <x v="0"/>
    <x v="0"/>
    <n v="87490"/>
    <n v="87490"/>
  </r>
  <r>
    <s v="4000008837"/>
    <s v="77035479-K"/>
    <s v="PIMARES SPA"/>
    <s v="6701151751"/>
    <s v="ZPCD"/>
    <s v="10"/>
    <x v="0"/>
    <x v="0"/>
    <s v="C004"/>
    <s v="E599"/>
    <m/>
    <x v="0"/>
    <s v="47"/>
    <s v="Muebles"/>
    <s v=""/>
    <s v="470407002"/>
    <s v="1356995"/>
    <s v="VELADOR 1C ROMA"/>
    <n v="6"/>
    <n v="6"/>
    <s v="UN"/>
    <d v="2025-01-15T00:00:00"/>
    <n v="1"/>
    <d v="2025-01-23T00:00:00"/>
    <d v="2025-01-20T00:00:00"/>
    <x v="0"/>
    <x v="0"/>
    <n v="82467"/>
    <n v="82467"/>
  </r>
  <r>
    <s v="4000008837"/>
    <s v="77035479-K"/>
    <s v="PIMARES SPA"/>
    <s v="6701151802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15T00:00:00"/>
    <n v="1"/>
    <d v="2025-01-23T00:00:00"/>
    <d v="2025-01-20T00:00:00"/>
    <x v="0"/>
    <x v="0"/>
    <n v="81244"/>
    <n v="81244"/>
  </r>
  <r>
    <s v="4000008837"/>
    <s v="77035479-K"/>
    <s v="PIMARES SPA"/>
    <s v="6701150610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12T00:00:00"/>
    <n v="1"/>
    <d v="2025-01-20T00:00:00"/>
    <d v="2025-01-15T00:00:00"/>
    <x v="0"/>
    <x v="0"/>
    <n v="43744"/>
    <n v="43744"/>
  </r>
  <r>
    <s v="4000008837"/>
    <s v="77035479-K"/>
    <s v="PIMARES SPA"/>
    <s v="6701150614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2T00:00:00"/>
    <n v="1"/>
    <d v="2025-01-22T00:00:00"/>
    <d v="2025-01-15T00:00:00"/>
    <x v="0"/>
    <x v="0"/>
    <n v="62494"/>
    <n v="62494"/>
  </r>
  <r>
    <s v="4000008837"/>
    <s v="77035479-K"/>
    <s v="PIMARES SPA"/>
    <s v="6701150681"/>
    <s v="ZPCD"/>
    <s v="10"/>
    <x v="0"/>
    <x v="0"/>
    <s v="C004"/>
    <s v="E599"/>
    <m/>
    <x v="0"/>
    <s v="41"/>
    <s v="Baño y Cocina"/>
    <s v=""/>
    <s v="410302004"/>
    <s v="1447435"/>
    <s v="KIT COCINA ERVA GRIS 120 CM 6 PUERTAS"/>
    <n v="1"/>
    <n v="1"/>
    <s v="UN"/>
    <d v="2025-01-13T00:00:00"/>
    <n v="1"/>
    <d v="2025-01-22T00:00:00"/>
    <d v="2025-01-17T00:00:00"/>
    <x v="0"/>
    <x v="0"/>
    <n v="93744"/>
    <n v="93744"/>
  </r>
  <r>
    <s v="4000008837"/>
    <s v="77035479-K"/>
    <s v="PIMARES SPA"/>
    <s v="6701151912"/>
    <s v="ZPCD"/>
    <s v="10"/>
    <x v="0"/>
    <x v="0"/>
    <s v="C004"/>
    <s v="E599"/>
    <m/>
    <x v="0"/>
    <s v="41"/>
    <s v="Baño y Cocina"/>
    <s v=""/>
    <s v="410203003"/>
    <s v="1391504"/>
    <s v="VANITORIO AEREO MARGARIDA NUDE"/>
    <n v="1"/>
    <n v="1"/>
    <s v="UN"/>
    <d v="2025-01-15T00:00:00"/>
    <n v="1"/>
    <d v="2025-01-23T00:00:00"/>
    <d v="2025-01-20T00:00:00"/>
    <x v="0"/>
    <x v="0"/>
    <n v="59369"/>
    <n v="59369"/>
  </r>
  <r>
    <s v="4000008837"/>
    <s v="77035479-K"/>
    <s v="PIMARES SPA"/>
    <s v="670115009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2"/>
    <n v="2"/>
    <s v="UN"/>
    <d v="2025-01-13T00:00:00"/>
    <n v="1"/>
    <d v="2025-01-20T00:00:00"/>
    <d v="2025-01-17T00:00:00"/>
    <x v="0"/>
    <x v="0"/>
    <n v="53780"/>
    <n v="53780"/>
  </r>
  <r>
    <s v="4000008837"/>
    <s v="77035479-K"/>
    <s v="PIMARES SPA"/>
    <s v="6701150682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13T00:00:00"/>
    <n v="1"/>
    <d v="2025-01-22T00:00:00"/>
    <d v="2025-01-17T00:00:00"/>
    <x v="0"/>
    <x v="0"/>
    <n v="37402"/>
    <n v="37402"/>
  </r>
  <r>
    <s v="4000008837"/>
    <s v="77035479-K"/>
    <s v="PIMARES SPA"/>
    <s v="6701150704"/>
    <s v="ZPCD"/>
    <s v="10"/>
    <x v="0"/>
    <x v="0"/>
    <s v="C004"/>
    <s v="E599"/>
    <m/>
    <x v="0"/>
    <s v="41"/>
    <s v="Baño y Cocina"/>
    <s v=""/>
    <s v="410302004"/>
    <s v="1353875"/>
    <s v="MESA DE COCINA CONY"/>
    <n v="1"/>
    <n v="1"/>
    <s v="UN"/>
    <d v="2025-01-13T00:00:00"/>
    <n v="1"/>
    <d v="2025-01-20T00:00:00"/>
    <d v="2025-01-17T00:00:00"/>
    <x v="0"/>
    <x v="0"/>
    <n v="31244"/>
    <n v="31244"/>
  </r>
  <r>
    <s v="4000008837"/>
    <s v="77035479-K"/>
    <s v="PIMARES SPA"/>
    <s v="670115074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14T00:00:00"/>
    <n v="1"/>
    <d v="2025-01-15T00:00:00"/>
    <d v="2025-01-17T00:00:00"/>
    <x v="0"/>
    <x v="0"/>
    <n v="53118"/>
    <n v="53118"/>
  </r>
  <r>
    <s v="4000008837"/>
    <s v="77035479-K"/>
    <s v="PIMARES SPA"/>
    <s v="670115078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5T00:00:00"/>
    <n v="1"/>
    <d v="2025-01-21T00:00:00"/>
    <d v="2025-01-17T00:00:00"/>
    <x v="0"/>
    <x v="0"/>
    <n v="106242"/>
    <n v="106242"/>
  </r>
  <r>
    <s v="4000008837"/>
    <s v="77035479-K"/>
    <s v="PIMARES SPA"/>
    <s v="6701150788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5T00:00:00"/>
    <n v="1"/>
    <d v="2025-01-21T00:00:00"/>
    <d v="2025-01-17T00:00:00"/>
    <x v="0"/>
    <x v="0"/>
    <n v="28088"/>
    <n v="28088"/>
  </r>
  <r>
    <s v="4000008837"/>
    <s v="77035479-K"/>
    <s v="PIMARES SPA"/>
    <s v="670115089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5T00:00:00"/>
    <n v="1"/>
    <d v="2025-01-24T00:00:00"/>
    <d v="2025-01-17T00:00:00"/>
    <x v="0"/>
    <x v="0"/>
    <n v="62494"/>
    <n v="62494"/>
  </r>
  <r>
    <s v="4000008837"/>
    <s v="77035479-K"/>
    <s v="PIMARES SPA"/>
    <s v="6701150920"/>
    <s v="ZPCD"/>
    <s v="10"/>
    <x v="0"/>
    <x v="0"/>
    <s v="C004"/>
    <s v="E599"/>
    <m/>
    <x v="0"/>
    <s v="47"/>
    <s v="Muebles"/>
    <s v=""/>
    <s v="470301002"/>
    <s v="1391421"/>
    <s v="COMEDOR CELINA ITALIA LIA 6S"/>
    <n v="1"/>
    <n v="1"/>
    <s v="UN"/>
    <d v="2025-01-13T00:00:00"/>
    <n v="1"/>
    <d v="2025-01-20T00:00:00"/>
    <d v="2025-01-17T00:00:00"/>
    <x v="0"/>
    <x v="0"/>
    <n v="312481"/>
    <n v="312481"/>
  </r>
  <r>
    <s v="4000008837"/>
    <s v="77035479-K"/>
    <s v="PIMARES SPA"/>
    <s v="6701151027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14T00:00:00"/>
    <n v="1"/>
    <d v="2025-01-20T00:00:00"/>
    <d v="2025-01-17T00:00:00"/>
    <x v="0"/>
    <x v="0"/>
    <n v="13745"/>
    <n v="13745"/>
  </r>
  <r>
    <s v="4000008837"/>
    <s v="77035479-K"/>
    <s v="PIMARES SPA"/>
    <s v="670115102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4T00:00:00"/>
    <n v="1"/>
    <d v="2025-01-20T00:00:00"/>
    <d v="2025-01-17T00:00:00"/>
    <x v="0"/>
    <x v="0"/>
    <n v="106242"/>
    <n v="106242"/>
  </r>
  <r>
    <s v="4000008837"/>
    <s v="77035479-K"/>
    <s v="PIMARES SPA"/>
    <s v="6701151125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0T00:00:00"/>
    <d v="2025-01-17T00:00:00"/>
    <x v="0"/>
    <x v="0"/>
    <n v="62494"/>
    <n v="62494"/>
  </r>
  <r>
    <s v="4000008837"/>
    <s v="77035479-K"/>
    <s v="PIMARES SPA"/>
    <s v="6701151262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1-14T00:00:00"/>
    <n v="1"/>
    <d v="2025-01-21T00:00:00"/>
    <d v="2025-01-17T00:00:00"/>
    <x v="0"/>
    <x v="0"/>
    <n v="99995"/>
    <n v="99995"/>
  </r>
  <r>
    <s v="4000008837"/>
    <s v="77035479-K"/>
    <s v="PIMARES SPA"/>
    <s v="6701152006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1-15T00:00:00"/>
    <n v="1"/>
    <d v="2025-01-24T00:00:00"/>
    <d v="2025-01-22T00:00:00"/>
    <x v="0"/>
    <x v="0"/>
    <n v="87494"/>
    <n v="87494"/>
  </r>
  <r>
    <s v="4000008837"/>
    <s v="77035479-K"/>
    <s v="PIMARES SPA"/>
    <s v="670115136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5T00:00:00"/>
    <n v="1"/>
    <d v="2025-01-21T00:00:00"/>
    <d v="2025-01-17T00:00:00"/>
    <x v="0"/>
    <x v="0"/>
    <n v="28088"/>
    <n v="28088"/>
  </r>
  <r>
    <s v="4000008837"/>
    <s v="77035479-K"/>
    <s v="PIMARES SPA"/>
    <s v="6701151601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15T00:00:00"/>
    <n v="1"/>
    <d v="2025-01-21T00:00:00"/>
    <d v="2025-01-17T00:00:00"/>
    <x v="0"/>
    <x v="0"/>
    <n v="99990"/>
    <n v="99990"/>
  </r>
  <r>
    <s v="4000008837"/>
    <s v="77035479-K"/>
    <s v="PIMARES SPA"/>
    <s v="6701151610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15T00:00:00"/>
    <n v="1"/>
    <d v="2025-01-16T00:00:00"/>
    <d v="2025-01-17T00:00:00"/>
    <x v="0"/>
    <x v="0"/>
    <n v="40620"/>
    <n v="40620"/>
  </r>
  <r>
    <s v="4000008837"/>
    <s v="77035479-K"/>
    <s v="PIMARES SPA"/>
    <s v="6701151315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0T00:00:00"/>
    <d v="2025-01-17T00:00:00"/>
    <x v="0"/>
    <x v="0"/>
    <n v="62494"/>
    <n v="62494"/>
  </r>
  <r>
    <s v="4000008837"/>
    <s v="77035479-K"/>
    <s v="PIMARES SPA"/>
    <s v="6701151317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4T00:00:00"/>
    <n v="1"/>
    <d v="2025-01-20T00:00:00"/>
    <d v="2025-01-17T00:00:00"/>
    <x v="0"/>
    <x v="0"/>
    <n v="28117"/>
    <n v="28117"/>
  </r>
  <r>
    <s v="4000008837"/>
    <s v="77035479-K"/>
    <s v="PIMARES SPA"/>
    <s v="670115132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4T00:00:00"/>
    <d v="2025-01-20T00:00:00"/>
    <x v="0"/>
    <x v="0"/>
    <n v="62494"/>
    <n v="62494"/>
  </r>
  <r>
    <s v="4000008837"/>
    <s v="77035479-K"/>
    <s v="PIMARES SPA"/>
    <s v="670115134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4T00:00:00"/>
    <n v="1"/>
    <d v="2025-01-20T00:00:00"/>
    <d v="2025-01-17T00:00:00"/>
    <x v="0"/>
    <x v="0"/>
    <n v="45330"/>
    <n v="45330"/>
  </r>
  <r>
    <s v="4000008837"/>
    <s v="77035479-K"/>
    <s v="PIMARES SPA"/>
    <s v="6701151731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1-15T00:00:00"/>
    <n v="1"/>
    <d v="2025-01-23T00:00:00"/>
    <d v="2025-01-20T00:00:00"/>
    <x v="0"/>
    <x v="0"/>
    <n v="188229"/>
    <n v="188229"/>
  </r>
  <r>
    <s v="4000008837"/>
    <s v="77035479-K"/>
    <s v="PIMARES SPA"/>
    <s v="6701151828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1-15T00:00:00"/>
    <n v="1"/>
    <d v="2025-01-23T00:00:00"/>
    <d v="2025-01-20T00:00:00"/>
    <x v="0"/>
    <x v="0"/>
    <n v="46843"/>
    <n v="46843"/>
  </r>
  <r>
    <s v="4000008837"/>
    <s v="77035479-K"/>
    <s v="PIMARES SPA"/>
    <s v="6701151832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1-15T00:00:00"/>
    <n v="1"/>
    <d v="2025-01-23T00:00:00"/>
    <d v="2025-01-20T00:00:00"/>
    <x v="0"/>
    <x v="0"/>
    <n v="22405"/>
    <n v="22405"/>
  </r>
  <r>
    <s v="4000008837"/>
    <s v="77035479-K"/>
    <s v="PIMARES SPA"/>
    <s v="6701150719"/>
    <s v="ZPCD"/>
    <s v="10"/>
    <x v="0"/>
    <x v="1"/>
    <s v="C004"/>
    <s v="E599"/>
    <m/>
    <x v="0"/>
    <s v="47"/>
    <s v="Muebles"/>
    <s v=""/>
    <s v="470801001"/>
    <s v="1433252"/>
    <s v="CLOSET ROMA CAFÉ 4 PUERTAS"/>
    <n v="1"/>
    <n v="0"/>
    <s v="UN"/>
    <d v="2025-01-14T00:00:00"/>
    <n v="1"/>
    <d v="2025-01-20T00:00:00"/>
    <m/>
    <x v="0"/>
    <x v="0"/>
    <n v="62493"/>
    <n v="0"/>
  </r>
  <r>
    <s v="4000008837"/>
    <s v="77035479-K"/>
    <s v="PIMARES SPA"/>
    <s v="6508233326"/>
    <s v="ZPXD"/>
    <s v="3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1556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1-16T00:00:00"/>
    <n v="1"/>
    <d v="2025-01-27T00:00:00"/>
    <d v="2025-01-20T00:00:00"/>
    <x v="0"/>
    <x v="0"/>
    <n v="90940"/>
    <n v="90940"/>
  </r>
  <r>
    <s v="4000008837"/>
    <s v="77035479-K"/>
    <s v="PIMARES SPA"/>
    <s v="6701151849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15T00:00:00"/>
    <n v="1"/>
    <d v="2025-01-24T00:00:00"/>
    <d v="2025-01-20T00:00:00"/>
    <x v="0"/>
    <x v="0"/>
    <n v="24987"/>
    <n v="24987"/>
  </r>
  <r>
    <s v="4000008837"/>
    <s v="77035479-K"/>
    <s v="PIMARES SPA"/>
    <s v="6701152062"/>
    <s v="ZPCD"/>
    <s v="10"/>
    <x v="0"/>
    <x v="0"/>
    <s v="C004"/>
    <s v="E599"/>
    <m/>
    <x v="0"/>
    <s v="47"/>
    <s v="Muebles"/>
    <s v=""/>
    <s v="470407002"/>
    <s v="1356999"/>
    <s v="VELADOR 1C TOMAS"/>
    <n v="1"/>
    <n v="1"/>
    <s v="UN"/>
    <d v="2025-01-16T00:00:00"/>
    <n v="1"/>
    <d v="2025-01-28T00:00:00"/>
    <d v="2025-01-24T00:00:00"/>
    <x v="0"/>
    <x v="0"/>
    <n v="31244"/>
    <n v="31244"/>
  </r>
  <r>
    <s v="4000008837"/>
    <s v="77035479-K"/>
    <s v="PIMARES SPA"/>
    <s v="6701152272"/>
    <s v="ZPCD"/>
    <s v="10"/>
    <x v="0"/>
    <x v="0"/>
    <s v="C004"/>
    <s v="E599"/>
    <m/>
    <x v="0"/>
    <s v="47"/>
    <s v="Muebles"/>
    <s v=""/>
    <s v="470201001"/>
    <s v="1410881"/>
    <s v="CLOSET PEQUIM LIGHT 3P 2C"/>
    <n v="2"/>
    <n v="2"/>
    <s v="UN"/>
    <d v="2025-01-20T00:00:00"/>
    <n v="1"/>
    <d v="2025-01-27T00:00:00"/>
    <d v="2025-01-24T00:00:00"/>
    <x v="0"/>
    <x v="0"/>
    <n v="143737"/>
    <n v="143737"/>
  </r>
  <r>
    <s v="4000008837"/>
    <s v="77035479-K"/>
    <s v="PIMARES SPA"/>
    <s v="6508233326"/>
    <s v="ZPXD"/>
    <s v="16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20"/>
    <x v="0"/>
    <x v="0"/>
    <s v="C004"/>
    <s v="E599"/>
    <m/>
    <x v="0"/>
    <s v="41"/>
    <s v="Baño y Cocina"/>
    <s v=""/>
    <s v="410302004"/>
    <s v="1353882"/>
    <s v="KIT COCINA BARBARA"/>
    <n v="8"/>
    <n v="8"/>
    <s v="UN"/>
    <d v="2025-01-21T00:00:00"/>
    <n v="1"/>
    <d v="2025-01-31T00:00:00"/>
    <d v="2025-01-27T00:00:00"/>
    <x v="0"/>
    <x v="0"/>
    <n v="784000"/>
    <n v="784000"/>
  </r>
  <r>
    <s v="4000008837"/>
    <s v="77035479-K"/>
    <s v="PIMARES SPA"/>
    <s v="6508233326"/>
    <s v="ZPXD"/>
    <s v="2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247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1-20T00:00:00"/>
    <n v="1"/>
    <d v="2025-01-27T00:00:00"/>
    <d v="2025-01-24T00:00:00"/>
    <x v="0"/>
    <x v="0"/>
    <n v="25536"/>
    <n v="25536"/>
  </r>
  <r>
    <s v="4000008837"/>
    <s v="77035479-K"/>
    <s v="PIMARES SPA"/>
    <s v="6508233326"/>
    <s v="ZPXD"/>
    <s v="2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30"/>
    <x v="0"/>
    <x v="0"/>
    <s v="C004"/>
    <s v="E599"/>
    <m/>
    <x v="0"/>
    <s v="41"/>
    <s v="Baño y Cocina"/>
    <s v=""/>
    <s v="410302004"/>
    <s v="1355317"/>
    <s v="KIT COCINA BUCKS 180"/>
    <n v="12"/>
    <n v="12"/>
    <s v="UN"/>
    <d v="2025-01-21T00:00:00"/>
    <n v="1"/>
    <d v="2025-01-31T00:00:00"/>
    <d v="2025-01-27T00:00:00"/>
    <x v="0"/>
    <x v="0"/>
    <n v="1320000"/>
    <n v="1320000"/>
  </r>
  <r>
    <s v="4000008837"/>
    <s v="77035479-K"/>
    <s v="PIMARES SPA"/>
    <s v="6508233326"/>
    <s v="ZPXD"/>
    <s v="31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2574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19T00:00:00"/>
    <n v="1"/>
    <d v="2025-01-27T00:00:00"/>
    <d v="2025-01-22T00:00:00"/>
    <x v="0"/>
    <x v="0"/>
    <n v="81245"/>
    <n v="81245"/>
  </r>
  <r>
    <s v="4000008837"/>
    <s v="77035479-K"/>
    <s v="PIMARES SPA"/>
    <s v="6508233326"/>
    <s v="ZPXD"/>
    <s v="32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3215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18T00:00:00"/>
    <n v="1"/>
    <d v="2025-01-27T00:00:00"/>
    <d v="2025-01-22T00:00:00"/>
    <x v="0"/>
    <x v="0"/>
    <n v="27489"/>
    <n v="27489"/>
  </r>
  <r>
    <s v="4000008837"/>
    <s v="77035479-K"/>
    <s v="PIMARES SPA"/>
    <s v="670115166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1-16T00:00:00"/>
    <n v="1"/>
    <d v="2025-01-24T00:00:00"/>
    <d v="2025-01-22T00:00:00"/>
    <x v="0"/>
    <x v="0"/>
    <n v="25536"/>
    <n v="25536"/>
  </r>
  <r>
    <s v="4000008837"/>
    <s v="77035479-K"/>
    <s v="PIMARES SPA"/>
    <s v="6007534456"/>
    <s v="ZPNB"/>
    <s v="10"/>
    <x v="0"/>
    <x v="1"/>
    <s v="C004"/>
    <s v="E633"/>
    <m/>
    <x v="1"/>
    <s v="47"/>
    <s v="Muebles"/>
    <s v=""/>
    <s v="470702002"/>
    <s v="1249829"/>
    <s v="ESCRITORO FRANCE"/>
    <n v="1"/>
    <n v="0"/>
    <s v="UN"/>
    <d v="2025-01-21T00:00:00"/>
    <n v="1"/>
    <d v="2025-01-31T00:00:00"/>
    <m/>
    <x v="0"/>
    <x v="0"/>
    <n v="84972"/>
    <n v="0"/>
  </r>
  <r>
    <s v="4000008837"/>
    <s v="77035479-K"/>
    <s v="PIMARES SPA"/>
    <s v="6701153306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18T00:00:00"/>
    <n v="1"/>
    <d v="2025-01-27T00:00:00"/>
    <d v="2025-01-22T00:00:00"/>
    <x v="0"/>
    <x v="0"/>
    <n v="81244"/>
    <n v="81244"/>
  </r>
  <r>
    <s v="4000008837"/>
    <s v="77035479-K"/>
    <s v="PIMARES SPA"/>
    <s v="670115330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1-18T00:00:00"/>
    <n v="1"/>
    <d v="2025-01-27T00:00:00"/>
    <d v="2025-01-22T00:00:00"/>
    <x v="0"/>
    <x v="0"/>
    <n v="51869"/>
    <n v="51869"/>
  </r>
  <r>
    <s v="4000008837"/>
    <s v="77035479-K"/>
    <s v="PIMARES SPA"/>
    <s v="6701153318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1-18T00:00:00"/>
    <n v="1"/>
    <d v="2025-01-27T00:00:00"/>
    <d v="2025-01-22T00:00:00"/>
    <x v="0"/>
    <x v="0"/>
    <n v="40619"/>
    <n v="40619"/>
  </r>
  <r>
    <s v="4000008837"/>
    <s v="77035479-K"/>
    <s v="PIMARES SPA"/>
    <s v="6508233326"/>
    <s v="ZPXD"/>
    <s v="10"/>
    <x v="0"/>
    <x v="0"/>
    <s v="C004"/>
    <s v="E599"/>
    <m/>
    <x v="0"/>
    <s v="41"/>
    <s v="Baño y Cocina"/>
    <s v=""/>
    <s v="410303001"/>
    <s v="1254095"/>
    <s v="MUEBLE AUXILIAR LUZ"/>
    <n v="7"/>
    <n v="7"/>
    <s v="UN"/>
    <d v="2025-01-21T00:00:00"/>
    <n v="1"/>
    <d v="2025-01-31T00:00:00"/>
    <d v="2025-01-27T00:00:00"/>
    <x v="0"/>
    <x v="0"/>
    <n v="189000"/>
    <n v="189000"/>
  </r>
  <r>
    <s v="4000008837"/>
    <s v="77035479-K"/>
    <s v="PIMARES SPA"/>
    <s v="6508233326"/>
    <s v="ZPXD"/>
    <s v="1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3445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1-19T00:00:00"/>
    <n v="1"/>
    <d v="2025-01-27T00:00:00"/>
    <d v="2025-01-24T00:00:00"/>
    <x v="0"/>
    <x v="0"/>
    <n v="87494"/>
    <n v="87494"/>
  </r>
  <r>
    <s v="4000008837"/>
    <s v="77035479-K"/>
    <s v="PIMARES SPA"/>
    <s v="670115346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9T00:00:00"/>
    <n v="1"/>
    <d v="2025-01-27T00:00:00"/>
    <d v="2025-01-22T00:00:00"/>
    <x v="0"/>
    <x v="0"/>
    <n v="45330"/>
    <n v="45330"/>
  </r>
  <r>
    <s v="4000008837"/>
    <s v="77035479-K"/>
    <s v="PIMARES SPA"/>
    <s v="6701153518"/>
    <s v="ZPCD"/>
    <s v="10"/>
    <x v="0"/>
    <x v="0"/>
    <s v="C004"/>
    <s v="E599"/>
    <m/>
    <x v="0"/>
    <s v="47"/>
    <s v="Muebles"/>
    <s v=""/>
    <s v="470407002"/>
    <s v="1356995"/>
    <s v="VELADOR 1C ROMA"/>
    <n v="3"/>
    <n v="3"/>
    <s v="UN"/>
    <d v="2025-01-19T00:00:00"/>
    <n v="1"/>
    <d v="2025-01-27T00:00:00"/>
    <d v="2025-01-22T00:00:00"/>
    <x v="0"/>
    <x v="0"/>
    <n v="41234"/>
    <n v="41234"/>
  </r>
  <r>
    <s v="4000008837"/>
    <s v="77035479-K"/>
    <s v="PIMARES SPA"/>
    <s v="6701153574"/>
    <s v="ZPCD"/>
    <s v="10"/>
    <x v="0"/>
    <x v="0"/>
    <s v="C004"/>
    <s v="E599"/>
    <m/>
    <x v="0"/>
    <s v="41"/>
    <s v="Baño y Cocina"/>
    <s v=""/>
    <s v="410302004"/>
    <s v="1415617"/>
    <s v="MUEBLE AEREO NEW OPIE 113 CM"/>
    <n v="1"/>
    <n v="1"/>
    <s v="UN"/>
    <d v="2025-01-19T00:00:00"/>
    <n v="1"/>
    <d v="2025-01-27T00:00:00"/>
    <d v="2025-01-22T00:00:00"/>
    <x v="0"/>
    <x v="0"/>
    <n v="31244"/>
    <n v="31244"/>
  </r>
  <r>
    <s v="4000008837"/>
    <s v="77035479-K"/>
    <s v="PIMARES SPA"/>
    <s v="6701153586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20T00:00:00"/>
    <n v="1"/>
    <d v="2025-01-29T00:00:00"/>
    <d v="2025-01-22T00:00:00"/>
    <x v="0"/>
    <x v="0"/>
    <n v="43744"/>
    <n v="43744"/>
  </r>
  <r>
    <s v="4000008837"/>
    <s v="77035479-K"/>
    <s v="PIMARES SPA"/>
    <s v="6508233326"/>
    <s v="ZPXD"/>
    <s v="1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1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14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15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2396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0T00:00:00"/>
    <n v="1"/>
    <d v="2025-01-27T00:00:00"/>
    <d v="2025-01-24T00:00:00"/>
    <x v="0"/>
    <x v="0"/>
    <n v="27489"/>
    <n v="27489"/>
  </r>
  <r>
    <s v="4000008837"/>
    <s v="77035479-K"/>
    <s v="PIMARES SPA"/>
    <s v="6701153870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21T00:00:00"/>
    <n v="1"/>
    <d v="2025-01-27T00:00:00"/>
    <d v="2025-01-24T00:00:00"/>
    <x v="0"/>
    <x v="0"/>
    <n v="62494"/>
    <n v="62494"/>
  </r>
  <r>
    <s v="4000008837"/>
    <s v="77035479-K"/>
    <s v="PIMARES SPA"/>
    <s v="670115387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1-21T00:00:00"/>
    <n v="1"/>
    <d v="2025-02-03T00:00:00"/>
    <d v="2025-01-29T00:00:00"/>
    <x v="0"/>
    <x v="0"/>
    <n v="62493"/>
    <n v="62493"/>
  </r>
  <r>
    <s v="4000008837"/>
    <s v="77035479-K"/>
    <s v="PIMARES SPA"/>
    <s v="6701152398"/>
    <s v="ZPCD"/>
    <s v="10"/>
    <x v="0"/>
    <x v="1"/>
    <s v="C004"/>
    <s v="E599"/>
    <m/>
    <x v="0"/>
    <s v="41"/>
    <s v="Baño y Cocina"/>
    <s v=""/>
    <s v="410203003"/>
    <s v="1391517"/>
    <s v="VANITORIO AEREO ASTER 80 LIGHT"/>
    <n v="1"/>
    <n v="0"/>
    <s v="UN"/>
    <d v="2025-01-20T00:00:00"/>
    <n v="1"/>
    <d v="2025-01-27T00:00:00"/>
    <m/>
    <x v="0"/>
    <x v="0"/>
    <n v="71869"/>
    <n v="0"/>
  </r>
  <r>
    <s v="4000008837"/>
    <s v="77035479-K"/>
    <s v="PIMARES SPA"/>
    <s v="6701154049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1-21T00:00:00"/>
    <n v="1"/>
    <d v="2025-01-27T00:00:00"/>
    <d v="2025-01-22T00:00:00"/>
    <x v="0"/>
    <x v="0"/>
    <n v="40619"/>
    <n v="40619"/>
  </r>
  <r>
    <s v="4000008837"/>
    <s v="77035479-K"/>
    <s v="PIMARES SPA"/>
    <s v="6701152548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1-19T00:00:00"/>
    <n v="1"/>
    <d v="2025-01-31T00:00:00"/>
    <d v="2025-01-29T00:00:00"/>
    <x v="0"/>
    <x v="0"/>
    <n v="26890"/>
    <n v="26890"/>
  </r>
  <r>
    <s v="4000008837"/>
    <s v="77035479-K"/>
    <s v="PIMARES SPA"/>
    <s v="6701154083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21T00:00:00"/>
    <n v="1"/>
    <d v="2025-01-31T00:00:00"/>
    <d v="2025-01-24T00:00:00"/>
    <x v="0"/>
    <x v="0"/>
    <n v="81244"/>
    <n v="81244"/>
  </r>
  <r>
    <s v="4000008837"/>
    <s v="77035479-K"/>
    <s v="PIMARES SPA"/>
    <s v="670115255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9T00:00:00"/>
    <n v="1"/>
    <d v="2025-01-31T00:00:00"/>
    <d v="2025-01-29T00:00:00"/>
    <x v="0"/>
    <x v="0"/>
    <n v="45330"/>
    <n v="45330"/>
  </r>
  <r>
    <s v="4000008837"/>
    <s v="77035479-K"/>
    <s v="PIMARES SPA"/>
    <s v="6701152587"/>
    <s v="ZPCD"/>
    <s v="10"/>
    <x v="0"/>
    <x v="0"/>
    <s v="C004"/>
    <s v="E599"/>
    <m/>
    <x v="0"/>
    <s v="47"/>
    <s v="Muebles"/>
    <s v=""/>
    <s v="470401001"/>
    <s v="1391438"/>
    <s v="CAMA DOMI 1 PLAZA"/>
    <n v="2"/>
    <n v="2"/>
    <s v="UN"/>
    <d v="2025-01-19T00:00:00"/>
    <n v="1"/>
    <d v="2025-01-27T00:00:00"/>
    <d v="2025-01-22T00:00:00"/>
    <x v="0"/>
    <x v="0"/>
    <n v="137491"/>
    <n v="137491"/>
  </r>
  <r>
    <s v="4000008837"/>
    <s v="77035479-K"/>
    <s v="PIMARES SPA"/>
    <s v="6701152667"/>
    <s v="ZPCD"/>
    <s v="10"/>
    <x v="0"/>
    <x v="0"/>
    <s v="C004"/>
    <s v="E599"/>
    <m/>
    <x v="0"/>
    <s v="41"/>
    <s v="Baño y Cocina"/>
    <s v=""/>
    <s v="410302004"/>
    <s v="1415606"/>
    <s v="MUEBLE AEREO NIDO 120 CM"/>
    <n v="2"/>
    <n v="2"/>
    <s v="UN"/>
    <d v="2025-01-17T00:00:00"/>
    <n v="1"/>
    <d v="2025-01-24T00:00:00"/>
    <d v="2025-01-22T00:00:00"/>
    <x v="0"/>
    <x v="0"/>
    <n v="56177"/>
    <n v="56177"/>
  </r>
  <r>
    <s v="4000008837"/>
    <s v="77035479-K"/>
    <s v="PIMARES SPA"/>
    <s v="6701152668"/>
    <s v="ZPCD"/>
    <s v="10"/>
    <x v="0"/>
    <x v="0"/>
    <s v="C004"/>
    <s v="E599"/>
    <m/>
    <x v="0"/>
    <s v="47"/>
    <s v="Muebles"/>
    <s v=""/>
    <s v="470101002"/>
    <s v="1410877"/>
    <s v="RACK TV OSLO LIGHT 55&quot; 2P"/>
    <n v="1"/>
    <n v="1"/>
    <s v="UN"/>
    <d v="2025-01-17T00:00:00"/>
    <n v="1"/>
    <d v="2025-01-27T00:00:00"/>
    <d v="2025-01-24T00:00:00"/>
    <x v="0"/>
    <x v="0"/>
    <n v="43744"/>
    <n v="43744"/>
  </r>
  <r>
    <s v="4000008837"/>
    <s v="77035479-K"/>
    <s v="PIMARES SPA"/>
    <s v="6701153035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8T00:00:00"/>
    <n v="1"/>
    <d v="2025-01-27T00:00:00"/>
    <d v="2025-01-22T00:00:00"/>
    <x v="0"/>
    <x v="0"/>
    <n v="43744"/>
    <n v="43744"/>
  </r>
  <r>
    <s v="4000008837"/>
    <s v="77035479-K"/>
    <s v="PIMARES SPA"/>
    <s v="670115320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3"/>
    <n v="3"/>
    <s v="UN"/>
    <d v="2025-01-18T00:00:00"/>
    <n v="1"/>
    <d v="2025-01-27T00:00:00"/>
    <d v="2025-01-22T00:00:00"/>
    <x v="0"/>
    <x v="0"/>
    <n v="135989"/>
    <n v="135989"/>
  </r>
  <r>
    <s v="4000008837"/>
    <s v="77035479-K"/>
    <s v="PIMARES SPA"/>
    <s v="6701153209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8T00:00:00"/>
    <n v="1"/>
    <d v="2025-01-27T00:00:00"/>
    <d v="2025-01-22T00:00:00"/>
    <x v="0"/>
    <x v="0"/>
    <n v="51869"/>
    <n v="51869"/>
  </r>
  <r>
    <s v="4000008837"/>
    <s v="77035479-K"/>
    <s v="PIMARES SPA"/>
    <s v="6701154394"/>
    <s v="ZPCD"/>
    <s v="10"/>
    <x v="0"/>
    <x v="0"/>
    <s v="C004"/>
    <s v="E599"/>
    <m/>
    <x v="0"/>
    <s v="47"/>
    <s v="Muebles"/>
    <s v=""/>
    <s v="470801001"/>
    <s v="1433222"/>
    <s v="CÓMODA DUETO 10 CAJONES"/>
    <n v="1"/>
    <n v="1"/>
    <s v="UN"/>
    <d v="2025-01-23T00:00:00"/>
    <n v="1"/>
    <d v="2025-01-31T00:00:00"/>
    <d v="2025-01-29T00:00:00"/>
    <x v="0"/>
    <x v="0"/>
    <n v="124994"/>
    <n v="124994"/>
  </r>
  <r>
    <s v="4000008837"/>
    <s v="77035479-K"/>
    <s v="PIMARES SPA"/>
    <s v="670115439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3T00:00:00"/>
    <n v="1"/>
    <d v="2025-01-30T00:00:00"/>
    <d v="2025-01-27T00:00:00"/>
    <x v="0"/>
    <x v="0"/>
    <n v="45330"/>
    <n v="45330"/>
  </r>
  <r>
    <s v="4000008837"/>
    <s v="77035479-K"/>
    <s v="PIMARES SPA"/>
    <s v="670115442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1T00:00:00"/>
    <n v="1"/>
    <d v="2025-01-27T00:00:00"/>
    <d v="2025-01-24T00:00:00"/>
    <x v="0"/>
    <x v="0"/>
    <n v="62494"/>
    <n v="62494"/>
  </r>
  <r>
    <s v="4000008837"/>
    <s v="77035479-K"/>
    <s v="PIMARES SPA"/>
    <s v="6701154432"/>
    <s v="ZPCD"/>
    <s v="10"/>
    <x v="0"/>
    <x v="0"/>
    <s v="C004"/>
    <s v="E599"/>
    <m/>
    <x v="0"/>
    <s v="41"/>
    <s v="Baño y Cocina"/>
    <s v=""/>
    <s v="410203003"/>
    <s v="1391517"/>
    <s v="VANITORIO AEREO ASTER 80 LIGHT"/>
    <n v="2"/>
    <n v="2"/>
    <s v="UN"/>
    <d v="2025-01-21T00:00:00"/>
    <n v="1"/>
    <d v="2025-01-27T00:00:00"/>
    <d v="2025-01-24T00:00:00"/>
    <x v="0"/>
    <x v="0"/>
    <n v="143738"/>
    <n v="143738"/>
  </r>
  <r>
    <s v="4000008837"/>
    <s v="77035479-K"/>
    <s v="PIMARES SPA"/>
    <s v="6701154478"/>
    <s v="ZPCD"/>
    <s v="10"/>
    <x v="0"/>
    <x v="0"/>
    <s v="C004"/>
    <s v="E599"/>
    <m/>
    <x v="0"/>
    <s v="47"/>
    <s v="Muebles"/>
    <s v=""/>
    <s v="470501003"/>
    <s v="1418335"/>
    <s v="MESA DE CENTRO EN MDF COLOR BLANCO"/>
    <n v="1"/>
    <n v="1"/>
    <s v="UN"/>
    <d v="2025-01-21T00:00:00"/>
    <n v="1"/>
    <d v="2025-01-27T00:00:00"/>
    <d v="2025-01-24T00:00:00"/>
    <x v="0"/>
    <x v="0"/>
    <n v="56244"/>
    <n v="56244"/>
  </r>
  <r>
    <s v="4000008837"/>
    <s v="77035479-K"/>
    <s v="PIMARES SPA"/>
    <s v="670115448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1T00:00:00"/>
    <n v="1"/>
    <d v="2025-01-27T00:00:00"/>
    <d v="2025-01-24T00:00:00"/>
    <x v="0"/>
    <x v="0"/>
    <n v="137494"/>
    <n v="137494"/>
  </r>
  <r>
    <s v="4000008837"/>
    <s v="77035479-K"/>
    <s v="PIMARES SPA"/>
    <s v="670115324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9T00:00:00"/>
    <n v="1"/>
    <d v="2025-01-28T00:00:00"/>
    <d v="2025-01-24T00:00:00"/>
    <x v="0"/>
    <x v="0"/>
    <n v="45330"/>
    <n v="45330"/>
  </r>
  <r>
    <s v="4000008837"/>
    <s v="77035479-K"/>
    <s v="PIMARES SPA"/>
    <s v="6701153262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20T00:00:00"/>
    <n v="1"/>
    <d v="2025-01-27T00:00:00"/>
    <d v="2025-01-22T00:00:00"/>
    <x v="0"/>
    <x v="0"/>
    <n v="24987"/>
    <n v="24987"/>
  </r>
  <r>
    <s v="4000008837"/>
    <s v="77035479-K"/>
    <s v="PIMARES SPA"/>
    <s v="6701151876"/>
    <s v="ZPCD"/>
    <s v="10"/>
    <x v="0"/>
    <x v="1"/>
    <s v="C004"/>
    <s v="E599"/>
    <m/>
    <x v="0"/>
    <s v="47"/>
    <s v="Muebles"/>
    <s v=""/>
    <s v="470407002"/>
    <s v="1386563"/>
    <s v="VELADOR ESPAÑA"/>
    <n v="1"/>
    <n v="0"/>
    <s v="UN"/>
    <d v="2025-01-16T00:00:00"/>
    <n v="1"/>
    <d v="2025-01-24T00:00:00"/>
    <m/>
    <x v="0"/>
    <x v="0"/>
    <n v="12494"/>
    <n v="0"/>
  </r>
  <r>
    <s v="4000008837"/>
    <s v="77035479-K"/>
    <s v="PIMARES SPA"/>
    <s v="6701154566"/>
    <s v="ZPCD"/>
    <s v="10"/>
    <x v="0"/>
    <x v="0"/>
    <s v="C004"/>
    <s v="E599"/>
    <m/>
    <x v="0"/>
    <s v="47"/>
    <s v="Muebles"/>
    <s v=""/>
    <s v="470407002"/>
    <s v="1356993"/>
    <s v="VELADOR LISSE"/>
    <n v="1"/>
    <n v="1"/>
    <s v="UN"/>
    <d v="2025-01-22T00:00:00"/>
    <n v="1"/>
    <d v="2025-01-30T00:00:00"/>
    <d v="2025-01-27T00:00:00"/>
    <x v="0"/>
    <x v="0"/>
    <n v="21870"/>
    <n v="21870"/>
  </r>
  <r>
    <s v="4000008837"/>
    <s v="77035479-K"/>
    <s v="PIMARES SPA"/>
    <s v="670115488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3T00:00:00"/>
    <n v="1"/>
    <d v="2025-02-03T00:00:00"/>
    <d v="2025-01-27T00:00:00"/>
    <x v="0"/>
    <x v="0"/>
    <n v="28117"/>
    <n v="28117"/>
  </r>
  <r>
    <s v="4000008837"/>
    <s v="77035479-K"/>
    <s v="PIMARES SPA"/>
    <s v="6701153430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1-19T00:00:00"/>
    <n v="1"/>
    <d v="2025-01-27T00:00:00"/>
    <d v="2025-01-22T00:00:00"/>
    <x v="0"/>
    <x v="0"/>
    <n v="51869"/>
    <n v="51869"/>
  </r>
  <r>
    <s v="4000008837"/>
    <s v="77035479-K"/>
    <s v="PIMARES SPA"/>
    <s v="6701153607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0T00:00:00"/>
    <n v="1"/>
    <d v="2025-01-27T00:00:00"/>
    <d v="2025-01-24T00:00:00"/>
    <x v="0"/>
    <x v="0"/>
    <n v="27489"/>
    <n v="27489"/>
  </r>
  <r>
    <s v="4000008837"/>
    <s v="77035479-K"/>
    <s v="PIMARES SPA"/>
    <s v="6701155020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22T00:00:00"/>
    <n v="1"/>
    <d v="2025-01-31T00:00:00"/>
    <d v="2025-01-27T00:00:00"/>
    <x v="0"/>
    <x v="0"/>
    <n v="237498"/>
    <n v="237498"/>
  </r>
  <r>
    <s v="4000008837"/>
    <s v="77035479-K"/>
    <s v="PIMARES SPA"/>
    <s v="6701153628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20T00:00:00"/>
    <n v="1"/>
    <d v="2025-01-27T00:00:00"/>
    <d v="2025-01-22T00:00:00"/>
    <x v="0"/>
    <x v="0"/>
    <n v="13745"/>
    <n v="13745"/>
  </r>
  <r>
    <s v="4000008837"/>
    <s v="77035479-K"/>
    <s v="PIMARES SPA"/>
    <s v="6701155117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1-23T00:00:00"/>
    <n v="1"/>
    <d v="2025-01-31T00:00:00"/>
    <d v="2025-01-29T00:00:00"/>
    <x v="0"/>
    <x v="0"/>
    <n v="40619"/>
    <n v="40619"/>
  </r>
  <r>
    <s v="4000008837"/>
    <s v="77035479-K"/>
    <s v="PIMARES SPA"/>
    <s v="6701152385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1-20T00:00:00"/>
    <n v="1"/>
    <d v="2025-01-27T00:00:00"/>
    <d v="2025-01-22T00:00:00"/>
    <x v="0"/>
    <x v="0"/>
    <n v="28119"/>
    <n v="28119"/>
  </r>
  <r>
    <s v="4000008837"/>
    <s v="77035479-K"/>
    <s v="PIMARES SPA"/>
    <s v="6701155133"/>
    <s v="ZPCD"/>
    <s v="10"/>
    <x v="0"/>
    <x v="0"/>
    <s v="C004"/>
    <s v="E599"/>
    <m/>
    <x v="0"/>
    <s v="41"/>
    <s v="Baño y Cocina"/>
    <s v=""/>
    <s v="410302004"/>
    <s v="1415602"/>
    <s v="MUEBLE BASE MIA 12O CM"/>
    <n v="2"/>
    <n v="2"/>
    <s v="UN"/>
    <d v="2025-01-23T00:00:00"/>
    <n v="1"/>
    <d v="2025-02-04T00:00:00"/>
    <d v="2025-01-31T00:00:00"/>
    <x v="0"/>
    <x v="0"/>
    <n v="142177"/>
    <n v="142177"/>
  </r>
  <r>
    <s v="4000008837"/>
    <s v="77035479-K"/>
    <s v="PIMARES SPA"/>
    <s v="6701155134"/>
    <s v="ZPCD"/>
    <s v="10"/>
    <x v="0"/>
    <x v="0"/>
    <s v="C004"/>
    <s v="E599"/>
    <m/>
    <x v="0"/>
    <s v="41"/>
    <s v="Baño y Cocina"/>
    <s v=""/>
    <s v="410302004"/>
    <s v="1415601"/>
    <s v="MUEBLE AEREO MIA 12O CM"/>
    <n v="2"/>
    <n v="2"/>
    <s v="UN"/>
    <d v="2025-01-23T00:00:00"/>
    <n v="1"/>
    <d v="2025-02-04T00:00:00"/>
    <d v="2025-01-31T00:00:00"/>
    <x v="0"/>
    <x v="0"/>
    <n v="81238"/>
    <n v="81238"/>
  </r>
  <r>
    <s v="4000008837"/>
    <s v="77035479-K"/>
    <s v="PIMARES SPA"/>
    <s v="6701155164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1-23T00:00:00"/>
    <n v="1"/>
    <d v="2025-02-04T00:00:00"/>
    <d v="2025-01-31T00:00:00"/>
    <x v="0"/>
    <x v="0"/>
    <n v="46869"/>
    <n v="46869"/>
  </r>
  <r>
    <s v="4000008837"/>
    <s v="77035479-K"/>
    <s v="PIMARES SPA"/>
    <s v="6701155167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24T00:00:00"/>
    <n v="1"/>
    <d v="2025-01-31T00:00:00"/>
    <d v="2025-01-29T00:00:00"/>
    <x v="0"/>
    <x v="0"/>
    <n v="40620"/>
    <n v="40620"/>
  </r>
  <r>
    <s v="4000008837"/>
    <s v="77035479-K"/>
    <s v="PIMARES SPA"/>
    <s v="6701155186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1-24T00:00:00"/>
    <n v="1"/>
    <d v="2025-02-05T00:00:00"/>
    <d v="2025-01-29T00:00:00"/>
    <x v="0"/>
    <x v="0"/>
    <n v="46843"/>
    <n v="46843"/>
  </r>
  <r>
    <s v="4000008837"/>
    <s v="77035479-K"/>
    <s v="PIMARES SPA"/>
    <s v="6701155187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1-24T00:00:00"/>
    <n v="1"/>
    <d v="2025-02-05T00:00:00"/>
    <d v="2025-01-29T00:00:00"/>
    <x v="0"/>
    <x v="0"/>
    <n v="22405"/>
    <n v="22405"/>
  </r>
  <r>
    <s v="4000008837"/>
    <s v="77035479-K"/>
    <s v="PIMARES SPA"/>
    <s v="670115522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3T00:00:00"/>
    <n v="1"/>
    <d v="2025-01-31T00:00:00"/>
    <d v="2025-01-29T00:00:00"/>
    <x v="0"/>
    <x v="0"/>
    <n v="45330"/>
    <n v="45330"/>
  </r>
  <r>
    <s v="4000008837"/>
    <s v="77035479-K"/>
    <s v="PIMARES SPA"/>
    <s v="670115523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3T00:00:00"/>
    <n v="1"/>
    <d v="2025-01-31T00:00:00"/>
    <d v="2025-01-29T00:00:00"/>
    <x v="0"/>
    <x v="0"/>
    <n v="62494"/>
    <n v="62494"/>
  </r>
  <r>
    <s v="4000008837"/>
    <s v="77035479-K"/>
    <s v="PIMARES SPA"/>
    <s v="6701155382"/>
    <s v="ZPCD"/>
    <s v="10"/>
    <x v="0"/>
    <x v="0"/>
    <s v="C004"/>
    <s v="E599"/>
    <m/>
    <x v="0"/>
    <s v="41"/>
    <s v="Baño y Cocina"/>
    <s v=""/>
    <s v="410203003"/>
    <s v="1391500"/>
    <s v="VANITORIO AEREO ORQUIDEA 80 LIGHT"/>
    <n v="1"/>
    <n v="1"/>
    <s v="UN"/>
    <d v="2025-01-24T00:00:00"/>
    <n v="1"/>
    <d v="2025-01-31T00:00:00"/>
    <d v="2025-01-29T00:00:00"/>
    <x v="0"/>
    <x v="0"/>
    <n v="99994"/>
    <n v="99994"/>
  </r>
  <r>
    <s v="4000008837"/>
    <s v="77035479-K"/>
    <s v="PIMARES SPA"/>
    <s v="670115393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0T00:00:00"/>
    <n v="1"/>
    <d v="2025-01-27T00:00:00"/>
    <d v="2025-01-24T00:00:00"/>
    <x v="0"/>
    <x v="0"/>
    <n v="45330"/>
    <n v="45330"/>
  </r>
  <r>
    <s v="4000008837"/>
    <s v="77035479-K"/>
    <s v="PIMARES SPA"/>
    <s v="6701154001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0T00:00:00"/>
    <n v="1"/>
    <d v="2025-01-27T00:00:00"/>
    <d v="2025-01-24T00:00:00"/>
    <x v="0"/>
    <x v="0"/>
    <n v="40620"/>
    <n v="40620"/>
  </r>
  <r>
    <s v="4000008837"/>
    <s v="77035479-K"/>
    <s v="PIMARES SPA"/>
    <s v="6701155416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23T00:00:00"/>
    <n v="1"/>
    <d v="2025-01-31T00:00:00"/>
    <d v="2025-01-29T00:00:00"/>
    <x v="0"/>
    <x v="0"/>
    <n v="46869"/>
    <n v="46869"/>
  </r>
  <r>
    <s v="4000008837"/>
    <s v="77035479-K"/>
    <s v="PIMARES SPA"/>
    <s v="670115405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1T00:00:00"/>
    <n v="1"/>
    <d v="2025-01-27T00:00:00"/>
    <d v="2025-01-24T00:00:00"/>
    <x v="0"/>
    <x v="0"/>
    <n v="45330"/>
    <n v="45330"/>
  </r>
  <r>
    <s v="4000008837"/>
    <s v="77035479-K"/>
    <s v="PIMARES SPA"/>
    <s v="6701154086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21T00:00:00"/>
    <n v="1"/>
    <d v="2025-01-29T00:00:00"/>
    <d v="2025-01-22T00:00:00"/>
    <x v="0"/>
    <x v="0"/>
    <n v="38276"/>
    <n v="38276"/>
  </r>
  <r>
    <s v="4000008837"/>
    <s v="77035479-K"/>
    <s v="PIMARES SPA"/>
    <s v="6701154091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1-21T00:00:00"/>
    <n v="1"/>
    <d v="2025-01-27T00:00:00"/>
    <d v="2025-01-24T00:00:00"/>
    <x v="0"/>
    <x v="0"/>
    <n v="78119"/>
    <n v="78119"/>
  </r>
  <r>
    <s v="4000008837"/>
    <s v="77035479-K"/>
    <s v="PIMARES SPA"/>
    <s v="6701155485"/>
    <s v="ZPCD"/>
    <s v="10"/>
    <x v="0"/>
    <x v="0"/>
    <s v="C004"/>
    <s v="E599"/>
    <m/>
    <x v="0"/>
    <s v="47"/>
    <s v="Muebles"/>
    <s v=""/>
    <s v="470301002"/>
    <s v="1418291"/>
    <s v="COMEDOR ITALIA LIA 8S"/>
    <n v="1"/>
    <n v="1"/>
    <s v="UN"/>
    <d v="2025-01-25T00:00:00"/>
    <n v="1"/>
    <d v="2025-02-03T00:00:00"/>
    <d v="2025-01-29T00:00:00"/>
    <x v="0"/>
    <x v="0"/>
    <n v="437495"/>
    <n v="437495"/>
  </r>
  <r>
    <s v="4000008837"/>
    <s v="77035479-K"/>
    <s v="PIMARES SPA"/>
    <s v="6701155520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23T00:00:00"/>
    <n v="1"/>
    <d v="2025-02-04T00:00:00"/>
    <d v="2025-01-31T00:00:00"/>
    <x v="0"/>
    <x v="0"/>
    <n v="81245"/>
    <n v="81245"/>
  </r>
  <r>
    <s v="4000008837"/>
    <s v="77035479-K"/>
    <s v="PIMARES SPA"/>
    <s v="6701155527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1-24T00:00:00"/>
    <n v="1"/>
    <d v="2025-01-31T00:00:00"/>
    <d v="2025-01-29T00:00:00"/>
    <x v="0"/>
    <x v="0"/>
    <n v="62493"/>
    <n v="62493"/>
  </r>
  <r>
    <s v="4000008837"/>
    <s v="77035479-K"/>
    <s v="PIMARES SPA"/>
    <s v="670115410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0T00:00:00"/>
    <n v="1"/>
    <d v="2025-01-28T00:00:00"/>
    <d v="2025-01-22T00:00:00"/>
    <x v="0"/>
    <x v="0"/>
    <n v="137494"/>
    <n v="137494"/>
  </r>
  <r>
    <s v="4000008837"/>
    <s v="77035479-K"/>
    <s v="PIMARES SPA"/>
    <s v="6701154595"/>
    <s v="ZPCD"/>
    <s v="10"/>
    <x v="0"/>
    <x v="0"/>
    <s v="C004"/>
    <s v="E599"/>
    <m/>
    <x v="0"/>
    <s v="47"/>
    <s v="Muebles"/>
    <s v=""/>
    <s v="470407002"/>
    <s v="1356998"/>
    <s v="VELADOR 2C TOMAS"/>
    <n v="2"/>
    <n v="2"/>
    <s v="UN"/>
    <d v="2025-01-23T00:00:00"/>
    <n v="1"/>
    <d v="2025-01-31T00:00:00"/>
    <d v="2025-01-29T00:00:00"/>
    <x v="0"/>
    <x v="0"/>
    <n v="68736"/>
    <n v="68736"/>
  </r>
  <r>
    <s v="4000008837"/>
    <s v="77035479-K"/>
    <s v="PIMARES SPA"/>
    <s v="6701154603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2T00:00:00"/>
    <n v="1"/>
    <d v="2025-01-31T00:00:00"/>
    <d v="2025-01-27T00:00:00"/>
    <x v="0"/>
    <x v="0"/>
    <n v="71869"/>
    <n v="71869"/>
  </r>
  <r>
    <s v="4000008837"/>
    <s v="77035479-K"/>
    <s v="PIMARES SPA"/>
    <s v="6701154658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1-22T00:00:00"/>
    <n v="1"/>
    <d v="2025-01-23T00:00:00"/>
    <d v="2025-01-24T00:00:00"/>
    <x v="0"/>
    <x v="0"/>
    <n v="188229"/>
    <n v="188229"/>
  </r>
  <r>
    <s v="4000008837"/>
    <s v="77035479-K"/>
    <s v="PIMARES SPA"/>
    <s v="6701154672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3T00:00:00"/>
    <n v="1"/>
    <d v="2025-02-05T00:00:00"/>
    <d v="2025-01-31T00:00:00"/>
    <x v="0"/>
    <x v="0"/>
    <n v="28117"/>
    <n v="28117"/>
  </r>
  <r>
    <s v="4000008837"/>
    <s v="77035479-K"/>
    <s v="PIMARES SPA"/>
    <s v="6701154710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1-21T00:00:00"/>
    <n v="1"/>
    <d v="2025-01-27T00:00:00"/>
    <d v="2025-01-24T00:00:00"/>
    <x v="0"/>
    <x v="0"/>
    <n v="62493"/>
    <n v="62493"/>
  </r>
  <r>
    <s v="4000008837"/>
    <s v="77035479-K"/>
    <s v="PIMARES SPA"/>
    <s v="6701154714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21T00:00:00"/>
    <n v="1"/>
    <d v="2025-01-28T00:00:00"/>
    <d v="2025-01-24T00:00:00"/>
    <x v="0"/>
    <x v="0"/>
    <n v="13745"/>
    <n v="13745"/>
  </r>
  <r>
    <s v="4000008837"/>
    <s v="77035479-K"/>
    <s v="PIMARES SPA"/>
    <s v="670115195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6T00:00:00"/>
    <n v="1"/>
    <d v="2025-01-24T00:00:00"/>
    <d v="2025-01-22T00:00:00"/>
    <x v="0"/>
    <x v="0"/>
    <n v="45330"/>
    <n v="45330"/>
  </r>
  <r>
    <s v="4000008837"/>
    <s v="77035479-K"/>
    <s v="PIMARES SPA"/>
    <s v="670115196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6T00:00:00"/>
    <n v="1"/>
    <d v="2025-01-17T00:00:00"/>
    <d v="2025-01-20T00:00:00"/>
    <x v="0"/>
    <x v="0"/>
    <n v="45330"/>
    <n v="45330"/>
  </r>
  <r>
    <s v="4000008837"/>
    <s v="77035479-K"/>
    <s v="PIMARES SPA"/>
    <s v="6701154778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2T00:00:00"/>
    <n v="1"/>
    <d v="2025-01-31T00:00:00"/>
    <d v="2025-01-29T00:00:00"/>
    <x v="0"/>
    <x v="0"/>
    <n v="37402"/>
    <n v="37402"/>
  </r>
  <r>
    <s v="4000008837"/>
    <s v="77035479-K"/>
    <s v="PIMARES SPA"/>
    <s v="670115231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6T00:00:00"/>
    <n v="1"/>
    <d v="2025-01-24T00:00:00"/>
    <d v="2025-01-22T00:00:00"/>
    <x v="0"/>
    <x v="0"/>
    <n v="43744"/>
    <n v="43744"/>
  </r>
  <r>
    <s v="4000008837"/>
    <s v="77035479-K"/>
    <s v="PIMARES SPA"/>
    <s v="6701154851"/>
    <s v="ZPCD"/>
    <s v="10"/>
    <x v="0"/>
    <x v="0"/>
    <s v="C004"/>
    <s v="E599"/>
    <m/>
    <x v="0"/>
    <s v="41"/>
    <s v="Baño y Cocina"/>
    <s v=""/>
    <s v="410303001"/>
    <s v="1353874"/>
    <s v="MUEBLE AUXILIAR MONTY"/>
    <n v="1"/>
    <n v="1"/>
    <s v="UN"/>
    <d v="2025-01-22T00:00:00"/>
    <n v="1"/>
    <d v="2025-01-30T00:00:00"/>
    <d v="2025-01-27T00:00:00"/>
    <x v="0"/>
    <x v="0"/>
    <n v="49994"/>
    <n v="49994"/>
  </r>
  <r>
    <s v="4000008837"/>
    <s v="77035479-K"/>
    <s v="PIMARES SPA"/>
    <s v="670115340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9T00:00:00"/>
    <n v="1"/>
    <d v="2025-01-31T00:00:00"/>
    <d v="2025-01-29T00:00:00"/>
    <x v="0"/>
    <x v="0"/>
    <n v="28088"/>
    <n v="28088"/>
  </r>
  <r>
    <s v="4000008837"/>
    <s v="77035479-K"/>
    <s v="PIMARES SPA"/>
    <s v="670115310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1-17T00:00:00"/>
    <n v="1"/>
    <d v="2025-01-24T00:00:00"/>
    <d v="2025-01-22T00:00:00"/>
    <x v="0"/>
    <x v="0"/>
    <n v="62494"/>
    <n v="62494"/>
  </r>
  <r>
    <s v="4000008837"/>
    <s v="77035479-K"/>
    <s v="PIMARES SPA"/>
    <s v="670115317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8T00:00:00"/>
    <n v="1"/>
    <d v="2025-01-27T00:00:00"/>
    <d v="2025-01-22T00:00:00"/>
    <x v="0"/>
    <x v="0"/>
    <n v="43744"/>
    <n v="43744"/>
  </r>
  <r>
    <s v="4000008837"/>
    <s v="77035479-K"/>
    <s v="PIMARES SPA"/>
    <s v="6701155612"/>
    <s v="ZPCD"/>
    <s v="10"/>
    <x v="0"/>
    <x v="1"/>
    <s v="C004"/>
    <s v="E599"/>
    <m/>
    <x v="0"/>
    <s v="47"/>
    <s v="Muebles"/>
    <s v=""/>
    <s v="470407002"/>
    <s v="1356995"/>
    <s v="VELADOR 1C ROMA"/>
    <n v="2"/>
    <n v="0"/>
    <s v="UN"/>
    <d v="2025-01-23T00:00:00"/>
    <n v="1"/>
    <d v="2025-01-31T00:00:00"/>
    <m/>
    <x v="0"/>
    <x v="0"/>
    <n v="27489"/>
    <n v="0"/>
  </r>
  <r>
    <s v="4000008837"/>
    <s v="77035479-K"/>
    <s v="PIMARES SPA"/>
    <s v="6701155638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24T00:00:00"/>
    <n v="1"/>
    <d v="2025-01-31T00:00:00"/>
    <d v="2025-01-29T00:00:00"/>
    <x v="0"/>
    <x v="0"/>
    <n v="115619"/>
    <n v="115619"/>
  </r>
  <r>
    <s v="4000008837"/>
    <s v="77035479-K"/>
    <s v="PIMARES SPA"/>
    <s v="670115564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4T00:00:00"/>
    <n v="1"/>
    <d v="2025-01-31T00:00:00"/>
    <d v="2025-01-29T00:00:00"/>
    <x v="0"/>
    <x v="0"/>
    <n v="45330"/>
    <n v="45330"/>
  </r>
  <r>
    <s v="4000008837"/>
    <s v="77035479-K"/>
    <s v="PIMARES SPA"/>
    <s v="6701155648"/>
    <s v="ZPCD"/>
    <s v="10"/>
    <x v="0"/>
    <x v="0"/>
    <s v="C004"/>
    <s v="E599"/>
    <m/>
    <x v="0"/>
    <s v="47"/>
    <s v="Muebles"/>
    <s v=""/>
    <s v="470201001"/>
    <s v="1410890"/>
    <s v="CLOSET CRONOS 6P 6C"/>
    <n v="2"/>
    <n v="2"/>
    <s v="UN"/>
    <d v="2025-01-24T00:00:00"/>
    <n v="1"/>
    <d v="2025-01-31T00:00:00"/>
    <d v="2025-01-29T00:00:00"/>
    <x v="0"/>
    <x v="0"/>
    <n v="274978"/>
    <n v="274978"/>
  </r>
  <r>
    <s v="4000008837"/>
    <s v="77035479-K"/>
    <s v="PIMARES SPA"/>
    <s v="6701155859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5T00:00:00"/>
    <n v="1"/>
    <d v="2025-02-03T00:00:00"/>
    <d v="2025-01-29T00:00:00"/>
    <x v="0"/>
    <x v="0"/>
    <n v="81241"/>
    <n v="81241"/>
  </r>
  <r>
    <s v="4000008837"/>
    <s v="77035479-K"/>
    <s v="PIMARES SPA"/>
    <s v="6701155860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1-25T00:00:00"/>
    <n v="1"/>
    <d v="2025-02-03T00:00:00"/>
    <d v="2025-01-29T00:00:00"/>
    <x v="0"/>
    <x v="0"/>
    <n v="81239"/>
    <n v="81239"/>
  </r>
  <r>
    <s v="4000008837"/>
    <s v="77035479-K"/>
    <s v="PIMARES SPA"/>
    <s v="6701155873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5T00:00:00"/>
    <n v="1"/>
    <d v="2025-02-04T00:00:00"/>
    <d v="2025-01-29T00:00:00"/>
    <x v="0"/>
    <x v="0"/>
    <n v="81241"/>
    <n v="81241"/>
  </r>
  <r>
    <s v="4000008837"/>
    <s v="77035479-K"/>
    <s v="PIMARES SPA"/>
    <s v="6701154264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1-21T00:00:00"/>
    <n v="1"/>
    <d v="2025-01-27T00:00:00"/>
    <d v="2025-01-24T00:00:00"/>
    <x v="0"/>
    <x v="0"/>
    <n v="62493"/>
    <n v="62493"/>
  </r>
  <r>
    <s v="4000008837"/>
    <s v="77035479-K"/>
    <s v="PIMARES SPA"/>
    <s v="6701154267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1T00:00:00"/>
    <n v="1"/>
    <d v="2025-01-27T00:00:00"/>
    <d v="2025-01-24T00:00:00"/>
    <x v="0"/>
    <x v="0"/>
    <n v="28088"/>
    <n v="28088"/>
  </r>
  <r>
    <s v="4000008837"/>
    <s v="77035479-K"/>
    <s v="PIMARES SPA"/>
    <s v="6701155924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24T00:00:00"/>
    <n v="1"/>
    <d v="2025-02-07T00:00:00"/>
    <d v="2025-01-31T00:00:00"/>
    <x v="0"/>
    <x v="0"/>
    <n v="81245"/>
    <n v="81245"/>
  </r>
  <r>
    <s v="4000008837"/>
    <s v="77035479-K"/>
    <s v="PIMARES SPA"/>
    <s v="6701154276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1-22T00:00:00"/>
    <n v="1"/>
    <d v="2025-01-28T00:00:00"/>
    <d v="2025-01-24T00:00:00"/>
    <x v="0"/>
    <x v="0"/>
    <n v="62493"/>
    <n v="62493"/>
  </r>
  <r>
    <s v="4000008837"/>
    <s v="77035479-K"/>
    <s v="PIMARES SPA"/>
    <s v="6701154339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1-21T00:00:00"/>
    <n v="1"/>
    <d v="2025-01-27T00:00:00"/>
    <d v="2025-01-24T00:00:00"/>
    <x v="0"/>
    <x v="0"/>
    <n v="93566"/>
    <n v="93566"/>
  </r>
  <r>
    <s v="4000008837"/>
    <s v="77035479-K"/>
    <s v="PIMARES SPA"/>
    <s v="6701156008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25T00:00:00"/>
    <n v="1"/>
    <d v="2025-02-04T00:00:00"/>
    <d v="2025-01-29T00:00:00"/>
    <x v="0"/>
    <x v="0"/>
    <n v="71088"/>
    <n v="71088"/>
  </r>
  <r>
    <s v="4000008837"/>
    <s v="77035479-K"/>
    <s v="PIMARES SPA"/>
    <s v="6701156030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1-25T00:00:00"/>
    <n v="1"/>
    <d v="2025-02-03T00:00:00"/>
    <d v="2025-01-29T00:00:00"/>
    <x v="0"/>
    <x v="0"/>
    <n v="46843"/>
    <n v="46843"/>
  </r>
  <r>
    <s v="4000008837"/>
    <s v="77035479-K"/>
    <s v="PIMARES SPA"/>
    <s v="6701154514"/>
    <s v="ZPCD"/>
    <s v="10"/>
    <x v="0"/>
    <x v="0"/>
    <s v="C004"/>
    <s v="E599"/>
    <m/>
    <x v="0"/>
    <s v="41"/>
    <s v="Baño y Cocina"/>
    <s v=""/>
    <s v="410203003"/>
    <s v="1391517"/>
    <s v="VANITORIO AEREO ASTER 80 LIGHT"/>
    <n v="1"/>
    <n v="1"/>
    <s v="UN"/>
    <d v="2025-01-22T00:00:00"/>
    <n v="1"/>
    <d v="2025-02-03T00:00:00"/>
    <d v="2025-01-29T00:00:00"/>
    <x v="0"/>
    <x v="0"/>
    <n v="71869"/>
    <n v="71869"/>
  </r>
  <r>
    <s v="4000008837"/>
    <s v="77035479-K"/>
    <s v="PIMARES SPA"/>
    <s v="6701154517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1-22T00:00:00"/>
    <n v="1"/>
    <d v="2025-01-28T00:00:00"/>
    <d v="2025-01-24T00:00:00"/>
    <x v="0"/>
    <x v="0"/>
    <n v="65619"/>
    <n v="65619"/>
  </r>
  <r>
    <s v="4000008837"/>
    <s v="77035479-K"/>
    <s v="PIMARES SPA"/>
    <s v="6701156068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6T00:00:00"/>
    <n v="1"/>
    <d v="2025-02-04T00:00:00"/>
    <d v="2025-01-29T00:00:00"/>
    <x v="0"/>
    <x v="0"/>
    <n v="137494"/>
    <n v="137494"/>
  </r>
  <r>
    <s v="4000008837"/>
    <s v="77035479-K"/>
    <s v="PIMARES SPA"/>
    <s v="670115607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6T00:00:00"/>
    <n v="1"/>
    <d v="2025-02-04T00:00:00"/>
    <d v="2025-01-29T00:00:00"/>
    <x v="0"/>
    <x v="0"/>
    <n v="137494"/>
    <n v="137494"/>
  </r>
  <r>
    <s v="4000008837"/>
    <s v="77035479-K"/>
    <s v="PIMARES SPA"/>
    <s v="6701154555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1-22T00:00:00"/>
    <n v="1"/>
    <d v="2025-01-30T00:00:00"/>
    <d v="2025-01-27T00:00:00"/>
    <x v="0"/>
    <x v="0"/>
    <n v="62493"/>
    <n v="62493"/>
  </r>
  <r>
    <s v="4000008837"/>
    <s v="77035479-K"/>
    <s v="PIMARES SPA"/>
    <s v="6701154751"/>
    <s v="ZPCD"/>
    <s v="10"/>
    <x v="0"/>
    <x v="0"/>
    <s v="C004"/>
    <s v="E599"/>
    <m/>
    <x v="0"/>
    <s v="41"/>
    <s v="Baño y Cocina"/>
    <s v=""/>
    <s v="410302004"/>
    <s v="1447442"/>
    <s v="KIT COCINA LEMON BLANCO 10 PUERTAS"/>
    <n v="1"/>
    <n v="1"/>
    <s v="UN"/>
    <d v="2025-01-22T00:00:00"/>
    <n v="1"/>
    <d v="2025-01-28T00:00:00"/>
    <d v="2025-01-24T00:00:00"/>
    <x v="0"/>
    <x v="0"/>
    <n v="143744"/>
    <n v="143744"/>
  </r>
  <r>
    <s v="4000008837"/>
    <s v="77035479-K"/>
    <s v="PIMARES SPA"/>
    <s v="6701154776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2T00:00:00"/>
    <n v="1"/>
    <d v="2025-01-31T00:00:00"/>
    <d v="2025-01-29T00:00:00"/>
    <x v="0"/>
    <x v="0"/>
    <n v="45150"/>
    <n v="45150"/>
  </r>
  <r>
    <s v="4000008837"/>
    <s v="77035479-K"/>
    <s v="PIMARES SPA"/>
    <s v="6701154805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1-21T00:00:00"/>
    <n v="1"/>
    <d v="2025-02-03T00:00:00"/>
    <d v="2025-01-29T00:00:00"/>
    <x v="0"/>
    <x v="0"/>
    <n v="84369"/>
    <n v="84369"/>
  </r>
  <r>
    <s v="4000008837"/>
    <s v="77035479-K"/>
    <s v="PIMARES SPA"/>
    <s v="6701154868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3T00:00:00"/>
    <n v="1"/>
    <d v="2025-01-30T00:00:00"/>
    <d v="2025-01-27T00:00:00"/>
    <x v="0"/>
    <x v="0"/>
    <n v="28088"/>
    <n v="28088"/>
  </r>
  <r>
    <s v="4000008837"/>
    <s v="77035479-K"/>
    <s v="PIMARES SPA"/>
    <s v="6701154918"/>
    <s v="ZPCD"/>
    <s v="10"/>
    <x v="0"/>
    <x v="0"/>
    <s v="C004"/>
    <s v="E599"/>
    <m/>
    <x v="0"/>
    <s v="47"/>
    <s v="Muebles"/>
    <s v=""/>
    <s v="470201001"/>
    <s v="1410881"/>
    <s v="CLOSET PEQUIM LIGHT 3P 2C"/>
    <n v="2"/>
    <n v="2"/>
    <s v="UN"/>
    <d v="2025-01-22T00:00:00"/>
    <n v="1"/>
    <d v="2025-01-30T00:00:00"/>
    <d v="2025-01-27T00:00:00"/>
    <x v="0"/>
    <x v="0"/>
    <n v="143737"/>
    <n v="143737"/>
  </r>
  <r>
    <s v="4000008837"/>
    <s v="77035479-K"/>
    <s v="PIMARES SPA"/>
    <s v="6701156315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1-25T00:00:00"/>
    <n v="1"/>
    <d v="2025-02-03T00:00:00"/>
    <d v="2025-01-29T00:00:00"/>
    <x v="0"/>
    <x v="0"/>
    <n v="62494"/>
    <n v="62494"/>
  </r>
  <r>
    <s v="4000008837"/>
    <s v="77035479-K"/>
    <s v="PIMARES SPA"/>
    <s v="6701154986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2T00:00:00"/>
    <n v="1"/>
    <d v="2025-01-30T00:00:00"/>
    <d v="2025-01-27T00:00:00"/>
    <x v="0"/>
    <x v="0"/>
    <n v="27489"/>
    <n v="27489"/>
  </r>
  <r>
    <s v="4000008837"/>
    <s v="77035479-K"/>
    <s v="PIMARES SPA"/>
    <s v="6701155064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1-23T00:00:00"/>
    <n v="1"/>
    <d v="2025-01-31T00:00:00"/>
    <d v="2025-01-27T00:00:00"/>
    <x v="0"/>
    <x v="0"/>
    <n v="56243"/>
    <n v="56243"/>
  </r>
  <r>
    <s v="4000008837"/>
    <s v="77035479-K"/>
    <s v="PIMARES SPA"/>
    <s v="6701153734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3"/>
    <n v="3"/>
    <s v="UN"/>
    <d v="2025-01-20T00:00:00"/>
    <n v="1"/>
    <d v="2025-01-29T00:00:00"/>
    <d v="2025-01-24T00:00:00"/>
    <x v="0"/>
    <x v="0"/>
    <n v="135449"/>
    <n v="135449"/>
  </r>
  <r>
    <s v="4000008837"/>
    <s v="77035479-K"/>
    <s v="PIMARES SPA"/>
    <s v="6701153861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21T00:00:00"/>
    <n v="1"/>
    <d v="2025-01-28T00:00:00"/>
    <d v="2025-01-24T00:00:00"/>
    <x v="0"/>
    <x v="0"/>
    <n v="237498"/>
    <n v="237498"/>
  </r>
  <r>
    <s v="4000008837"/>
    <s v="77035479-K"/>
    <s v="PIMARES SPA"/>
    <s v="6701153863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1-21T00:00:00"/>
    <n v="1"/>
    <d v="2025-01-27T00:00:00"/>
    <d v="2025-01-24T00:00:00"/>
    <x v="0"/>
    <x v="0"/>
    <n v="84369"/>
    <n v="84369"/>
  </r>
  <r>
    <s v="4000008837"/>
    <s v="77035479-K"/>
    <s v="PIMARES SPA"/>
    <s v="6701155405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1-23T00:00:00"/>
    <n v="1"/>
    <d v="2025-02-03T00:00:00"/>
    <d v="2025-01-31T00:00:00"/>
    <x v="0"/>
    <x v="0"/>
    <n v="62493"/>
    <n v="62493"/>
  </r>
  <r>
    <s v="4000008837"/>
    <s v="77035479-K"/>
    <s v="PIMARES SPA"/>
    <s v="6701155433"/>
    <s v="ZPCD"/>
    <s v="10"/>
    <x v="0"/>
    <x v="1"/>
    <s v="C004"/>
    <s v="E599"/>
    <m/>
    <x v="0"/>
    <s v="41"/>
    <s v="Baño y Cocina"/>
    <s v=""/>
    <s v="410302004"/>
    <s v="1391097"/>
    <s v="KIT COCINA EMILLY DARK"/>
    <n v="1"/>
    <n v="0"/>
    <s v="UN"/>
    <d v="2025-01-24T00:00:00"/>
    <n v="1"/>
    <d v="2025-01-31T00:00:00"/>
    <m/>
    <x v="0"/>
    <x v="0"/>
    <n v="137494"/>
    <n v="0"/>
  </r>
  <r>
    <s v="4000008837"/>
    <s v="77035479-K"/>
    <s v="PIMARES SPA"/>
    <s v="6701156476"/>
    <s v="ZPCD"/>
    <s v="10"/>
    <x v="0"/>
    <x v="0"/>
    <s v="C004"/>
    <s v="E599"/>
    <m/>
    <x v="0"/>
    <s v="47"/>
    <s v="Muebles"/>
    <s v=""/>
    <s v="470101001"/>
    <s v="1417089"/>
    <s v="PANEL DE MDF COLOR BEIGE ADMITE 65&quot;"/>
    <n v="1"/>
    <n v="1"/>
    <s v="UN"/>
    <d v="2025-01-27T00:00:00"/>
    <n v="1"/>
    <d v="2025-02-03T00:00:00"/>
    <d v="2025-01-29T00:00:00"/>
    <x v="0"/>
    <x v="0"/>
    <n v="87495"/>
    <n v="87495"/>
  </r>
  <r>
    <s v="4000008837"/>
    <s v="77035479-K"/>
    <s v="PIMARES SPA"/>
    <s v="670115647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7T00:00:00"/>
    <n v="1"/>
    <d v="2025-02-03T00:00:00"/>
    <d v="2025-01-31T00:00:00"/>
    <x v="0"/>
    <x v="0"/>
    <n v="45150"/>
    <n v="45150"/>
  </r>
  <r>
    <s v="4000008837"/>
    <s v="77035479-K"/>
    <s v="PIMARES SPA"/>
    <s v="6701155436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24T00:00:00"/>
    <n v="1"/>
    <d v="2025-01-31T00:00:00"/>
    <d v="2025-01-29T00:00:00"/>
    <x v="0"/>
    <x v="0"/>
    <n v="26082"/>
    <n v="26082"/>
  </r>
  <r>
    <s v="4000008837"/>
    <s v="77035479-K"/>
    <s v="PIMARES SPA"/>
    <s v="6701155438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4T00:00:00"/>
    <n v="1"/>
    <d v="2025-01-31T00:00:00"/>
    <d v="2025-01-29T00:00:00"/>
    <x v="0"/>
    <x v="0"/>
    <n v="37402"/>
    <n v="37402"/>
  </r>
  <r>
    <s v="4000008837"/>
    <s v="77035479-K"/>
    <s v="PIMARES SPA"/>
    <s v="6701155662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4T00:00:00"/>
    <n v="1"/>
    <d v="2025-01-31T00:00:00"/>
    <d v="2025-01-29T00:00:00"/>
    <x v="0"/>
    <x v="0"/>
    <n v="40620"/>
    <n v="40620"/>
  </r>
  <r>
    <s v="4000008837"/>
    <s v="77035479-K"/>
    <s v="PIMARES SPA"/>
    <s v="670115569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4T00:00:00"/>
    <n v="1"/>
    <d v="2025-02-05T00:00:00"/>
    <d v="2025-01-31T00:00:00"/>
    <x v="0"/>
    <x v="0"/>
    <n v="137494"/>
    <n v="137494"/>
  </r>
  <r>
    <s v="4000008837"/>
    <s v="77035479-K"/>
    <s v="PIMARES SPA"/>
    <s v="670115576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24T00:00:00"/>
    <n v="1"/>
    <d v="2025-02-04T00:00:00"/>
    <d v="2025-01-29T00:00:00"/>
    <x v="0"/>
    <x v="0"/>
    <n v="71088"/>
    <n v="71088"/>
  </r>
  <r>
    <s v="4000008837"/>
    <s v="77035479-K"/>
    <s v="PIMARES SPA"/>
    <s v="6701155767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24T00:00:00"/>
    <n v="1"/>
    <d v="2025-02-04T00:00:00"/>
    <d v="2025-01-29T00:00:00"/>
    <x v="0"/>
    <x v="0"/>
    <n v="26082"/>
    <n v="26082"/>
  </r>
  <r>
    <s v="4000008837"/>
    <s v="77035479-K"/>
    <s v="PIMARES SPA"/>
    <s v="6701155779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1-24T00:00:00"/>
    <n v="1"/>
    <d v="2025-02-05T00:00:00"/>
    <d v="2025-01-29T00:00:00"/>
    <x v="0"/>
    <x v="0"/>
    <n v="90940"/>
    <n v="90940"/>
  </r>
  <r>
    <s v="4000008837"/>
    <s v="77035479-K"/>
    <s v="PIMARES SPA"/>
    <s v="6701155790"/>
    <s v="ZPCD"/>
    <s v="10"/>
    <x v="0"/>
    <x v="0"/>
    <s v="C004"/>
    <s v="E599"/>
    <m/>
    <x v="0"/>
    <s v="47"/>
    <s v="Muebles"/>
    <s v=""/>
    <s v="470801001"/>
    <s v="1433257"/>
    <s v="RACK OLIMPIC 70&quot;"/>
    <n v="1"/>
    <n v="1"/>
    <s v="UN"/>
    <d v="2025-01-25T00:00:00"/>
    <n v="1"/>
    <d v="2025-02-03T00:00:00"/>
    <d v="2025-01-29T00:00:00"/>
    <x v="0"/>
    <x v="0"/>
    <n v="81246"/>
    <n v="81246"/>
  </r>
  <r>
    <s v="4000008837"/>
    <s v="77035479-K"/>
    <s v="PIMARES SPA"/>
    <s v="670115652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6T00:00:00"/>
    <n v="1"/>
    <d v="2025-02-03T00:00:00"/>
    <d v="2025-01-29T00:00:00"/>
    <x v="0"/>
    <x v="0"/>
    <n v="45330"/>
    <n v="45330"/>
  </r>
  <r>
    <s v="4000008837"/>
    <s v="77035479-K"/>
    <s v="PIMARES SPA"/>
    <s v="6701156545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1-27T00:00:00"/>
    <n v="1"/>
    <d v="2025-02-03T00:00:00"/>
    <d v="2025-01-29T00:00:00"/>
    <x v="0"/>
    <x v="0"/>
    <n v="343730"/>
    <n v="343730"/>
  </r>
  <r>
    <s v="4000008837"/>
    <s v="77035479-K"/>
    <s v="PIMARES SPA"/>
    <s v="6701155905"/>
    <s v="ZPCD"/>
    <s v="10"/>
    <x v="0"/>
    <x v="0"/>
    <s v="C004"/>
    <s v="E599"/>
    <m/>
    <x v="0"/>
    <s v="47"/>
    <s v="Muebles"/>
    <s v=""/>
    <s v="470407002"/>
    <s v="1356998"/>
    <s v="VELADOR 2C TOMAS"/>
    <n v="2"/>
    <n v="2"/>
    <s v="UN"/>
    <d v="2025-01-24T00:00:00"/>
    <n v="1"/>
    <d v="2025-01-31T00:00:00"/>
    <d v="2025-01-29T00:00:00"/>
    <x v="0"/>
    <x v="0"/>
    <n v="68736"/>
    <n v="68736"/>
  </r>
  <r>
    <s v="4000008837"/>
    <s v="77035479-K"/>
    <s v="PIMARES SPA"/>
    <s v="670115662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1-26T00:00:00"/>
    <n v="1"/>
    <d v="2025-02-03T00:00:00"/>
    <d v="2025-01-29T00:00:00"/>
    <x v="0"/>
    <x v="0"/>
    <n v="90659"/>
    <n v="90659"/>
  </r>
  <r>
    <s v="4000008837"/>
    <s v="77035479-K"/>
    <s v="PIMARES SPA"/>
    <s v="670115590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4T00:00:00"/>
    <n v="1"/>
    <d v="2025-02-04T00:00:00"/>
    <d v="2025-01-29T00:00:00"/>
    <x v="0"/>
    <x v="0"/>
    <n v="45330"/>
    <n v="45330"/>
  </r>
  <r>
    <s v="4000008837"/>
    <s v="77035479-K"/>
    <s v="PIMARES SPA"/>
    <s v="6701156041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25T00:00:00"/>
    <n v="1"/>
    <d v="2025-02-03T00:00:00"/>
    <d v="2025-01-29T00:00:00"/>
    <x v="0"/>
    <x v="0"/>
    <n v="115619"/>
    <n v="115619"/>
  </r>
  <r>
    <s v="4000008837"/>
    <s v="77035479-K"/>
    <s v="PIMARES SPA"/>
    <s v="6701156813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1-27T00:00:00"/>
    <n v="1"/>
    <d v="2025-02-03T00:00:00"/>
    <d v="2025-01-29T00:00:00"/>
    <x v="0"/>
    <x v="0"/>
    <n v="143744"/>
    <n v="143744"/>
  </r>
  <r>
    <s v="4000008837"/>
    <s v="77035479-K"/>
    <s v="PIMARES SPA"/>
    <s v="6701156853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7T00:00:00"/>
    <n v="1"/>
    <d v="2025-02-03T00:00:00"/>
    <d v="2025-01-31T00:00:00"/>
    <x v="0"/>
    <x v="0"/>
    <n v="45150"/>
    <n v="45150"/>
  </r>
  <r>
    <s v="4000008837"/>
    <s v="77035479-K"/>
    <s v="PIMARES SPA"/>
    <s v="6701156058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6T00:00:00"/>
    <n v="1"/>
    <d v="2025-02-04T00:00:00"/>
    <d v="2025-01-31T00:00:00"/>
    <x v="0"/>
    <x v="0"/>
    <n v="28088"/>
    <n v="28088"/>
  </r>
  <r>
    <s v="4000008837"/>
    <s v="77035479-K"/>
    <s v="PIMARES SPA"/>
    <s v="6701156892"/>
    <s v="ZPCD"/>
    <s v="10"/>
    <x v="0"/>
    <x v="0"/>
    <s v="C004"/>
    <s v="E599"/>
    <m/>
    <x v="0"/>
    <s v="47"/>
    <s v="Muebles"/>
    <s v=""/>
    <s v="470301002"/>
    <s v="1418400"/>
    <s v="COMEDOR PIA LEONE"/>
    <n v="4"/>
    <n v="4"/>
    <s v="UN"/>
    <d v="2025-01-27T00:00:00"/>
    <n v="1"/>
    <d v="2025-02-03T00:00:00"/>
    <d v="2025-01-31T00:00:00"/>
    <x v="0"/>
    <x v="0"/>
    <n v="399960"/>
    <n v="399960"/>
  </r>
  <r>
    <s v="4000008837"/>
    <s v="77035479-K"/>
    <s v="PIMARES SPA"/>
    <s v="6701156897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27T00:00:00"/>
    <n v="1"/>
    <d v="2025-02-03T00:00:00"/>
    <d v="2025-01-31T00:00:00"/>
    <x v="0"/>
    <x v="0"/>
    <n v="38276"/>
    <n v="38276"/>
  </r>
  <r>
    <s v="4000008837"/>
    <s v="77035479-K"/>
    <s v="PIMARES SPA"/>
    <s v="6701156903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1-27T00:00:00"/>
    <n v="1"/>
    <d v="2025-02-04T00:00:00"/>
    <d v="2025-01-29T00:00:00"/>
    <x v="0"/>
    <x v="0"/>
    <n v="62493"/>
    <n v="62493"/>
  </r>
  <r>
    <s v="4000008837"/>
    <s v="77035479-K"/>
    <s v="PIMARES SPA"/>
    <s v="6701156913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1-27T00:00:00"/>
    <n v="1"/>
    <d v="2025-02-04T00:00:00"/>
    <d v="2025-01-31T00:00:00"/>
    <x v="0"/>
    <x v="0"/>
    <n v="28119"/>
    <n v="28119"/>
  </r>
  <r>
    <s v="4000008837"/>
    <s v="77035479-K"/>
    <s v="PIMARES SPA"/>
    <s v="6701156924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7T00:00:00"/>
    <n v="1"/>
    <d v="2025-02-03T00:00:00"/>
    <d v="2025-01-31T00:00:00"/>
    <x v="0"/>
    <x v="0"/>
    <n v="37402"/>
    <n v="37402"/>
  </r>
  <r>
    <s v="4000008837"/>
    <s v="77035479-K"/>
    <s v="PIMARES SPA"/>
    <s v="6701156989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28T00:00:00"/>
    <n v="1"/>
    <d v="2025-02-03T00:00:00"/>
    <d v="2025-01-31T00:00:00"/>
    <x v="0"/>
    <x v="0"/>
    <n v="112492"/>
    <n v="112492"/>
  </r>
  <r>
    <s v="4000008837"/>
    <s v="77035479-K"/>
    <s v="PIMARES SPA"/>
    <s v="6701152937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1-17T00:00:00"/>
    <n v="1"/>
    <d v="2025-01-31T00:00:00"/>
    <d v="2025-01-27T00:00:00"/>
    <x v="0"/>
    <x v="0"/>
    <n v="95949"/>
    <n v="95949"/>
  </r>
  <r>
    <s v="4000008837"/>
    <s v="77035479-K"/>
    <s v="PIMARES SPA"/>
    <s v="6701152949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17T00:00:00"/>
    <n v="1"/>
    <d v="2025-01-24T00:00:00"/>
    <d v="2025-01-22T00:00:00"/>
    <x v="0"/>
    <x v="0"/>
    <n v="45150"/>
    <n v="45150"/>
  </r>
  <r>
    <s v="4000008837"/>
    <s v="77035479-K"/>
    <s v="PIMARES SPA"/>
    <s v="6701156707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6T00:00:00"/>
    <n v="1"/>
    <d v="2025-02-03T00:00:00"/>
    <d v="2025-01-29T00:00:00"/>
    <x v="0"/>
    <x v="0"/>
    <n v="62494"/>
    <n v="62494"/>
  </r>
  <r>
    <s v="4000008837"/>
    <s v="77035479-K"/>
    <s v="PIMARES SPA"/>
    <s v="6701156718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7T00:00:00"/>
    <n v="1"/>
    <d v="2025-02-04T00:00:00"/>
    <d v="2025-01-31T00:00:00"/>
    <x v="0"/>
    <x v="0"/>
    <n v="37402"/>
    <n v="37402"/>
  </r>
  <r>
    <s v="4000008837"/>
    <s v="77035479-K"/>
    <s v="PIMARES SPA"/>
    <s v="6701157012"/>
    <s v="ZPCD"/>
    <s v="10"/>
    <x v="0"/>
    <x v="0"/>
    <s v="C004"/>
    <s v="E599"/>
    <m/>
    <x v="0"/>
    <s v="47"/>
    <s v="Muebles"/>
    <s v=""/>
    <s v="470401001"/>
    <s v="1391437"/>
    <s v="CAMA FOX 1 PLAZA"/>
    <n v="1"/>
    <n v="1"/>
    <s v="UN"/>
    <d v="2025-01-27T00:00:00"/>
    <n v="1"/>
    <d v="2025-02-03T00:00:00"/>
    <d v="2025-01-29T00:00:00"/>
    <x v="0"/>
    <x v="0"/>
    <n v="68746"/>
    <n v="68746"/>
  </r>
  <r>
    <s v="4000008837"/>
    <s v="77035479-K"/>
    <s v="PIMARES SPA"/>
    <s v="670115702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7T00:00:00"/>
    <n v="1"/>
    <d v="2025-02-03T00:00:00"/>
    <d v="2025-01-31T00:00:00"/>
    <x v="0"/>
    <x v="0"/>
    <n v="45330"/>
    <n v="45330"/>
  </r>
  <r>
    <s v="4000008837"/>
    <s v="77035479-K"/>
    <s v="PIMARES SPA"/>
    <s v="6701156207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5T00:00:00"/>
    <n v="1"/>
    <d v="2025-02-03T00:00:00"/>
    <d v="2025-01-29T00:00:00"/>
    <x v="0"/>
    <x v="0"/>
    <n v="81241"/>
    <n v="81241"/>
  </r>
  <r>
    <s v="4000008837"/>
    <s v="77035479-K"/>
    <s v="PIMARES SPA"/>
    <s v="6701157082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1-27T00:00:00"/>
    <n v="1"/>
    <d v="2025-02-07T00:00:00"/>
    <d v="2025-01-31T00:00:00"/>
    <x v="0"/>
    <x v="0"/>
    <n v="118742"/>
    <n v="118742"/>
  </r>
  <r>
    <s v="4000008837"/>
    <s v="77035479-K"/>
    <s v="PIMARES SPA"/>
    <s v="670115709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1-28T00:00:00"/>
    <n v="1"/>
    <d v="2025-02-03T00:00:00"/>
    <d v="2025-01-31T00:00:00"/>
    <x v="0"/>
    <x v="0"/>
    <n v="96866"/>
    <n v="96866"/>
  </r>
  <r>
    <s v="4000008837"/>
    <s v="77035479-K"/>
    <s v="PIMARES SPA"/>
    <s v="6701157121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27T00:00:00"/>
    <n v="1"/>
    <d v="2025-02-04T00:00:00"/>
    <d v="2025-01-29T00:00:00"/>
    <x v="0"/>
    <x v="0"/>
    <n v="99990"/>
    <n v="99990"/>
  </r>
  <r>
    <s v="4000008837"/>
    <s v="77035479-K"/>
    <s v="PIMARES SPA"/>
    <s v="6701156221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1-25T00:00:00"/>
    <n v="1"/>
    <d v="2025-02-03T00:00:00"/>
    <d v="2025-01-29T00:00:00"/>
    <x v="0"/>
    <x v="0"/>
    <n v="118742"/>
    <n v="118742"/>
  </r>
  <r>
    <s v="4000008837"/>
    <s v="77035479-K"/>
    <s v="PIMARES SPA"/>
    <s v="670115598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6T00:00:00"/>
    <n v="1"/>
    <d v="2025-02-03T00:00:00"/>
    <d v="2025-01-29T00:00:00"/>
    <x v="0"/>
    <x v="0"/>
    <n v="45330"/>
    <n v="45330"/>
  </r>
  <r>
    <s v="4000008837"/>
    <s v="77035479-K"/>
    <s v="PIMARES SPA"/>
    <s v="6701156758"/>
    <s v="ZPCD"/>
    <s v="10"/>
    <x v="0"/>
    <x v="0"/>
    <s v="C004"/>
    <s v="E599"/>
    <m/>
    <x v="0"/>
    <s v="47"/>
    <s v="Muebles"/>
    <s v=""/>
    <s v="470407002"/>
    <s v="1356993"/>
    <s v="VELADOR LISSE"/>
    <n v="1"/>
    <n v="1"/>
    <s v="UN"/>
    <d v="2025-01-27T00:00:00"/>
    <n v="1"/>
    <d v="2025-02-03T00:00:00"/>
    <d v="2025-01-31T00:00:00"/>
    <x v="0"/>
    <x v="0"/>
    <n v="21870"/>
    <n v="21870"/>
  </r>
  <r>
    <s v="4000008837"/>
    <s v="77035479-K"/>
    <s v="PIMARES SPA"/>
    <s v="6701156269"/>
    <s v="ZPCD"/>
    <s v="10"/>
    <x v="0"/>
    <x v="0"/>
    <s v="C004"/>
    <s v="E599"/>
    <m/>
    <x v="0"/>
    <s v="47"/>
    <s v="Muebles"/>
    <s v=""/>
    <s v="470303001"/>
    <s v="1357028"/>
    <s v="BAR TOKYO"/>
    <n v="1"/>
    <n v="1"/>
    <s v="UN"/>
    <d v="2025-01-26T00:00:00"/>
    <n v="1"/>
    <d v="2025-02-03T00:00:00"/>
    <d v="2025-01-29T00:00:00"/>
    <x v="0"/>
    <x v="0"/>
    <n v="48744"/>
    <n v="48744"/>
  </r>
  <r>
    <s v="4000008837"/>
    <s v="77035479-K"/>
    <s v="PIMARES SPA"/>
    <s v="6701157467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1-28T00:00:00"/>
    <n v="1"/>
    <d v="2025-02-05T00:00:00"/>
    <d v="2025-01-31T00:00:00"/>
    <x v="0"/>
    <x v="0"/>
    <n v="95949"/>
    <n v="95949"/>
  </r>
  <r>
    <s v="4000008837"/>
    <s v="77035479-K"/>
    <s v="PIMARES SPA"/>
    <s v="6701155130"/>
    <s v="ZPCD"/>
    <s v="10"/>
    <x v="0"/>
    <x v="1"/>
    <s v="C004"/>
    <s v="E599"/>
    <m/>
    <x v="0"/>
    <s v="47"/>
    <s v="Muebles"/>
    <s v=""/>
    <s v="470301002"/>
    <s v="1418403"/>
    <s v="COMEDOR LOLA NELLY"/>
    <n v="1"/>
    <n v="0"/>
    <s v="UN"/>
    <d v="2025-01-23T00:00:00"/>
    <n v="1"/>
    <d v="2025-01-24T00:00:00"/>
    <m/>
    <x v="0"/>
    <x v="0"/>
    <n v="106242"/>
    <n v="0"/>
  </r>
  <r>
    <s v="4000008837"/>
    <s v="77035479-K"/>
    <s v="PIMARES SPA"/>
    <s v="6701155392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4T00:00:00"/>
    <n v="1"/>
    <d v="2025-01-31T00:00:00"/>
    <d v="2025-01-29T00:00:00"/>
    <x v="0"/>
    <x v="0"/>
    <n v="81241"/>
    <n v="81241"/>
  </r>
  <r>
    <s v="4000008837"/>
    <s v="77035479-K"/>
    <s v="PIMARES SPA"/>
    <s v="6701156459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6T00:00:00"/>
    <n v="1"/>
    <d v="2025-02-03T00:00:00"/>
    <d v="2025-01-29T00:00:00"/>
    <x v="0"/>
    <x v="0"/>
    <n v="62494"/>
    <n v="62494"/>
  </r>
  <r>
    <s v="4000008837"/>
    <s v="77035479-K"/>
    <s v="PIMARES SPA"/>
    <s v="6701156484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27T00:00:00"/>
    <n v="1"/>
    <d v="2025-02-03T00:00:00"/>
    <d v="2025-01-29T00:00:00"/>
    <x v="0"/>
    <x v="0"/>
    <n v="12494"/>
    <n v="12494"/>
  </r>
  <r>
    <s v="4000008837"/>
    <s v="77035479-K"/>
    <s v="PIMARES SPA"/>
    <s v="6701157603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1-28T00:00:00"/>
    <n v="1"/>
    <d v="2025-02-03T00:00:00"/>
    <d v="2025-01-31T00:00:00"/>
    <x v="0"/>
    <x v="0"/>
    <n v="68743"/>
    <n v="68743"/>
  </r>
  <r>
    <s v="4000008837"/>
    <s v="77035479-K"/>
    <s v="PIMARES SPA"/>
    <s v="6701157608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28T00:00:00"/>
    <n v="1"/>
    <d v="2025-02-03T00:00:00"/>
    <d v="2025-01-31T00:00:00"/>
    <x v="0"/>
    <x v="0"/>
    <n v="26082"/>
    <n v="26082"/>
  </r>
  <r>
    <s v="4000008837"/>
    <s v="77035479-K"/>
    <s v="PIMARES SPA"/>
    <s v="6701157323"/>
    <s v="ZPCD"/>
    <s v="10"/>
    <x v="0"/>
    <x v="0"/>
    <s v="C004"/>
    <s v="E599"/>
    <m/>
    <x v="0"/>
    <s v="47"/>
    <s v="Muebles"/>
    <s v=""/>
    <s v="470101002"/>
    <s v="1410877"/>
    <s v="RACK TV OSLO LIGHT 55&quot; 2P"/>
    <n v="1"/>
    <n v="1"/>
    <s v="UN"/>
    <d v="2025-01-28T00:00:00"/>
    <n v="1"/>
    <d v="2025-02-03T00:00:00"/>
    <d v="2025-01-31T00:00:00"/>
    <x v="0"/>
    <x v="0"/>
    <n v="43744"/>
    <n v="43744"/>
  </r>
  <r>
    <s v="4000008837"/>
    <s v="77035479-K"/>
    <s v="PIMARES SPA"/>
    <s v="6701157330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28T00:00:00"/>
    <n v="1"/>
    <d v="2025-02-06T00:00:00"/>
    <d v="2025-01-29T00:00:00"/>
    <x v="0"/>
    <x v="0"/>
    <n v="74994"/>
    <n v="74994"/>
  </r>
  <r>
    <s v="4000008837"/>
    <s v="77035479-K"/>
    <s v="PIMARES SPA"/>
    <s v="6701156275"/>
    <s v="ZPCD"/>
    <s v="10"/>
    <x v="0"/>
    <x v="0"/>
    <s v="C004"/>
    <s v="E599"/>
    <m/>
    <x v="0"/>
    <s v="47"/>
    <s v="Muebles"/>
    <s v=""/>
    <s v="470801001"/>
    <s v="1433256"/>
    <s v="CLOSET ROMA CAFÉ 6 PUERTAS"/>
    <n v="2"/>
    <n v="2"/>
    <s v="UN"/>
    <d v="2025-01-27T00:00:00"/>
    <n v="1"/>
    <d v="2025-02-03T00:00:00"/>
    <d v="2025-01-31T00:00:00"/>
    <x v="0"/>
    <x v="0"/>
    <n v="162490"/>
    <n v="162490"/>
  </r>
  <r>
    <s v="4000008837"/>
    <s v="77035479-K"/>
    <s v="PIMARES SPA"/>
    <s v="6701157637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28T00:00:00"/>
    <n v="1"/>
    <d v="2025-02-05T00:00:00"/>
    <d v="2025-01-31T00:00:00"/>
    <x v="0"/>
    <x v="0"/>
    <n v="46869"/>
    <n v="46869"/>
  </r>
  <r>
    <s v="4000008837"/>
    <s v="77035479-K"/>
    <s v="PIMARES SPA"/>
    <s v="6701157664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28T00:00:00"/>
    <n v="1"/>
    <d v="2025-02-04T00:00:00"/>
    <d v="2025-01-31T00:00:00"/>
    <x v="0"/>
    <x v="0"/>
    <n v="62494"/>
    <n v="62494"/>
  </r>
  <r>
    <s v="4000008837"/>
    <s v="77035479-K"/>
    <s v="PIMARES SPA"/>
    <s v="6701157731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1-28T00:00:00"/>
    <n v="1"/>
    <d v="2025-02-03T00:00:00"/>
    <d v="2025-01-31T00:00:00"/>
    <x v="0"/>
    <x v="0"/>
    <n v="84365"/>
    <n v="84365"/>
  </r>
  <r>
    <s v="4000008837"/>
    <s v="77035479-K"/>
    <s v="PIMARES SPA"/>
    <s v="670115651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5T00:00:00"/>
    <n v="1"/>
    <d v="2025-02-03T00:00:00"/>
    <d v="2025-01-29T00:00:00"/>
    <x v="0"/>
    <x v="0"/>
    <n v="45330"/>
    <n v="45330"/>
  </r>
  <r>
    <s v="4000008837"/>
    <s v="77035479-K"/>
    <s v="PIMARES SPA"/>
    <s v="6701157820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28T00:00:00"/>
    <n v="1"/>
    <d v="2025-02-03T00:00:00"/>
    <d v="2025-01-31T00:00:00"/>
    <x v="0"/>
    <x v="0"/>
    <n v="99990"/>
    <n v="99990"/>
  </r>
  <r>
    <s v="4000008837"/>
    <s v="77035479-K"/>
    <s v="PIMARES SPA"/>
    <s v="6701156592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8T00:00:00"/>
    <n v="1"/>
    <d v="2025-02-03T00:00:00"/>
    <d v="2025-01-31T00:00:00"/>
    <x v="0"/>
    <x v="0"/>
    <n v="40620"/>
    <n v="40620"/>
  </r>
  <r>
    <s v="4000008837"/>
    <s v="77035479-K"/>
    <s v="PIMARES SPA"/>
    <s v="670115664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7T00:00:00"/>
    <n v="1"/>
    <d v="2025-02-03T00:00:00"/>
    <d v="2025-01-31T00:00:00"/>
    <x v="0"/>
    <x v="0"/>
    <n v="28117"/>
    <n v="28117"/>
  </r>
  <r>
    <s v="4000008837"/>
    <s v="77035479-K"/>
    <s v="PIMARES SPA"/>
    <s v="6701158014"/>
    <s v="ZPCD"/>
    <s v="10"/>
    <x v="0"/>
    <x v="0"/>
    <s v="C004"/>
    <s v="E599"/>
    <m/>
    <x v="0"/>
    <s v="47"/>
    <s v="Muebles"/>
    <s v=""/>
    <s v="470407002"/>
    <s v="1356999"/>
    <s v="VELADOR 1C TOMAS"/>
    <n v="2"/>
    <n v="2"/>
    <s v="UN"/>
    <d v="2025-01-28T00:00:00"/>
    <n v="1"/>
    <d v="2025-02-04T00:00:00"/>
    <d v="2025-01-31T00:00:00"/>
    <x v="0"/>
    <x v="0"/>
    <n v="62488"/>
    <n v="62488"/>
  </r>
  <r>
    <s v="4000008837"/>
    <s v="77035479-K"/>
    <s v="PIMARES SPA"/>
    <s v="6701156736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7T00:00:00"/>
    <n v="1"/>
    <d v="2025-02-03T00:00:00"/>
    <d v="2025-01-31T00:00:00"/>
    <x v="0"/>
    <x v="0"/>
    <n v="27489"/>
    <n v="27489"/>
  </r>
  <r>
    <s v="4000008837"/>
    <s v="77035479-K"/>
    <s v="PIMARES SPA"/>
    <s v="6701156789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27T00:00:00"/>
    <n v="1"/>
    <d v="2025-02-03T00:00:00"/>
    <d v="2025-01-31T00:00:00"/>
    <x v="0"/>
    <x v="0"/>
    <n v="24987"/>
    <n v="24987"/>
  </r>
  <r>
    <s v="4000008837"/>
    <s v="77035479-K"/>
    <s v="PIMARES SPA"/>
    <s v="670115680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7T00:00:00"/>
    <n v="1"/>
    <d v="2025-02-03T00:00:00"/>
    <d v="2025-01-29T00:00:00"/>
    <x v="0"/>
    <x v="0"/>
    <n v="137494"/>
    <n v="137494"/>
  </r>
  <r>
    <s v="4000008837"/>
    <s v="77035479-K"/>
    <s v="PIMARES SPA"/>
    <s v="6701157413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8T00:00:00"/>
    <n v="1"/>
    <d v="2025-02-03T00:00:00"/>
    <d v="2025-01-31T00:00:00"/>
    <x v="0"/>
    <x v="0"/>
    <n v="71869"/>
    <n v="71869"/>
  </r>
  <r>
    <s v="4000008837"/>
    <s v="77035479-K"/>
    <s v="PIMARES SPA"/>
    <s v="670115687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27T00:00:00"/>
    <n v="1"/>
    <d v="2025-02-04T00:00:00"/>
    <d v="2025-01-29T00:00:00"/>
    <x v="0"/>
    <x v="0"/>
    <n v="115619"/>
    <n v="115619"/>
  </r>
  <r>
    <s v="4000008837"/>
    <s v="77035479-K"/>
    <s v="PIMARES SPA"/>
    <s v="6701157048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7T00:00:00"/>
    <n v="1"/>
    <d v="2025-02-03T00:00:00"/>
    <d v="2025-01-31T00:00:00"/>
    <x v="0"/>
    <x v="0"/>
    <n v="71869"/>
    <n v="71869"/>
  </r>
  <r>
    <s v="4000008837"/>
    <s v="77035479-K"/>
    <s v="PIMARES SPA"/>
    <s v="6701157055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1-27T00:00:00"/>
    <n v="1"/>
    <d v="2025-02-03T00:00:00"/>
    <d v="2025-01-31T00:00:00"/>
    <x v="0"/>
    <x v="0"/>
    <n v="34369"/>
    <n v="34369"/>
  </r>
  <r>
    <s v="4000008837"/>
    <s v="77035479-K"/>
    <s v="PIMARES SPA"/>
    <s v="6701157124"/>
    <s v="ZPCD"/>
    <s v="10"/>
    <x v="0"/>
    <x v="0"/>
    <s v="C004"/>
    <s v="E599"/>
    <m/>
    <x v="0"/>
    <s v="47"/>
    <s v="Muebles"/>
    <s v=""/>
    <s v="470101002"/>
    <s v="1391185"/>
    <s v="RACK CARTAGEN 2P"/>
    <n v="1"/>
    <n v="1"/>
    <s v="UN"/>
    <d v="2025-01-27T00:00:00"/>
    <n v="1"/>
    <d v="2025-02-04T00:00:00"/>
    <d v="2025-01-29T00:00:00"/>
    <x v="0"/>
    <x v="0"/>
    <n v="68746"/>
    <n v="68746"/>
  </r>
  <r>
    <s v="4000008837"/>
    <s v="77035479-K"/>
    <s v="PIMARES SPA"/>
    <s v="6701157153"/>
    <s v="ZPCD"/>
    <s v="10"/>
    <x v="0"/>
    <x v="0"/>
    <s v="C004"/>
    <s v="E599"/>
    <m/>
    <x v="0"/>
    <s v="41"/>
    <s v="Baño y Cocina"/>
    <s v=""/>
    <s v="410302004"/>
    <s v="1415606"/>
    <s v="MUEBLE AEREO NIDO 120 CM"/>
    <n v="3"/>
    <n v="3"/>
    <s v="UN"/>
    <d v="2025-01-28T00:00:00"/>
    <n v="1"/>
    <d v="2025-02-04T00:00:00"/>
    <d v="2025-01-31T00:00:00"/>
    <x v="0"/>
    <x v="0"/>
    <n v="84265"/>
    <n v="84265"/>
  </r>
  <r>
    <s v="4000008837"/>
    <s v="77035479-K"/>
    <s v="PIMARES SPA"/>
    <s v="6701157207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7T00:00:00"/>
    <n v="1"/>
    <d v="2025-02-03T00:00:00"/>
    <d v="2025-01-31T00:00:00"/>
    <x v="0"/>
    <x v="0"/>
    <n v="62494"/>
    <n v="62494"/>
  </r>
  <r>
    <s v="4000008837"/>
    <s v="77035479-K"/>
    <s v="PIMARES SPA"/>
    <s v="6701157675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8T00:00:00"/>
    <n v="1"/>
    <d v="2025-02-03T00:00:00"/>
    <d v="2025-01-31T00:00:00"/>
    <x v="0"/>
    <x v="0"/>
    <n v="81241"/>
    <n v="81241"/>
  </r>
  <r>
    <s v="4000008837"/>
    <s v="77035479-K"/>
    <s v="PIMARES SPA"/>
    <s v="6701157770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29T00:00:00"/>
    <n v="1"/>
    <d v="2025-01-30T00:00:00"/>
    <d v="2025-01-31T00:00:00"/>
    <x v="0"/>
    <x v="0"/>
    <n v="237498"/>
    <n v="237498"/>
  </r>
  <r>
    <s v="4000008837"/>
    <s v="77035479-K"/>
    <s v="PIMARES SPA"/>
    <s v="6701157506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8T00:00:00"/>
    <n v="1"/>
    <d v="2025-02-07T00:00:00"/>
    <d v="2025-01-31T00:00:00"/>
    <x v="0"/>
    <x v="0"/>
    <n v="40620"/>
    <n v="40620"/>
  </r>
  <r>
    <s v="4000008837"/>
    <s v="77035479-K"/>
    <s v="PIMARES SPA"/>
    <s v="670115735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8T00:00:00"/>
    <n v="1"/>
    <d v="2025-02-04T00:00:00"/>
    <d v="2025-01-31T00:00:00"/>
    <x v="0"/>
    <x v="0"/>
    <n v="137494"/>
    <n v="137494"/>
  </r>
  <r>
    <s v="4000008837"/>
    <s v="77035479-K"/>
    <s v="PIMARES SPA"/>
    <s v="6701157373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1-28T00:00:00"/>
    <n v="1"/>
    <d v="2025-02-03T00:00:00"/>
    <d v="2025-01-31T00:00:00"/>
    <x v="0"/>
    <x v="0"/>
    <n v="81245"/>
    <n v="81245"/>
  </r>
  <r>
    <s v="4000008837"/>
    <s v="77035479-K"/>
    <s v="PIMARES SPA"/>
    <s v="6701156346"/>
    <s v="ZPCD"/>
    <s v="10"/>
    <x v="0"/>
    <x v="0"/>
    <s v="C004"/>
    <s v="E599"/>
    <m/>
    <x v="0"/>
    <s v="47"/>
    <s v="Muebles"/>
    <s v=""/>
    <s v="470201001"/>
    <s v="1410890"/>
    <s v="CLOSET CRONOS 6P 6C"/>
    <n v="1"/>
    <n v="1"/>
    <s v="UN"/>
    <d v="2025-01-26T00:00:00"/>
    <n v="1"/>
    <d v="2025-02-03T00:00:00"/>
    <d v="2025-01-29T00:00:00"/>
    <x v="0"/>
    <x v="0"/>
    <n v="137489"/>
    <n v="137489"/>
  </r>
  <r>
    <s v="4000008837"/>
    <s v="77035479-K"/>
    <s v="PIMARES SPA"/>
    <s v="6701157376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28T00:00:00"/>
    <n v="1"/>
    <d v="2025-02-03T00:00:00"/>
    <d v="2025-01-31T00:00:00"/>
    <x v="0"/>
    <x v="0"/>
    <n v="74994"/>
    <n v="74994"/>
  </r>
  <r>
    <s v="4000008837"/>
    <s v="77035479-K"/>
    <s v="PIMARES SPA"/>
    <s v="6701156446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6T00:00:00"/>
    <n v="1"/>
    <d v="2025-02-03T00:00:00"/>
    <d v="2025-01-29T00:00:00"/>
    <x v="0"/>
    <x v="0"/>
    <n v="62494"/>
    <n v="62494"/>
  </r>
  <r>
    <s v="4000008837"/>
    <s v="77035479-K"/>
    <s v="PIMARES SPA"/>
    <s v="6701156452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26T00:00:00"/>
    <n v="1"/>
    <d v="2025-02-04T00:00:00"/>
    <d v="2025-01-31T00:00:00"/>
    <x v="0"/>
    <x v="0"/>
    <n v="81245"/>
    <n v="81245"/>
  </r>
  <r>
    <s v="4000008837"/>
    <s v="77035479-K"/>
    <s v="PIMARES SPA"/>
    <s v="6701156448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1-26T00:00:00"/>
    <n v="1"/>
    <d v="2025-02-04T00:00:00"/>
    <d v="2025-01-31T00:00:00"/>
    <x v="0"/>
    <x v="0"/>
    <n v="59367"/>
    <n v="59367"/>
  </r>
  <r>
    <s v="4000008837"/>
    <s v="77035479-K"/>
    <s v="PIMARES SPA"/>
    <s v="6701158894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1-30T00:00:00"/>
    <n v="1"/>
    <d v="2025-02-11T00:00:00"/>
    <d v="2025-02-03T00:00:00"/>
    <x v="1"/>
    <x v="0"/>
    <n v="53119"/>
    <n v="53119"/>
  </r>
  <r>
    <s v="4000008837"/>
    <s v="77035479-K"/>
    <s v="PIMARES SPA"/>
    <s v="6701159007"/>
    <s v="ZPCD"/>
    <s v="10"/>
    <x v="0"/>
    <x v="0"/>
    <s v="C004"/>
    <s v="E599"/>
    <m/>
    <x v="0"/>
    <s v="47"/>
    <s v="Muebles"/>
    <s v=""/>
    <s v="470202001"/>
    <s v="1418323"/>
    <s v="CÓMODA 3 + 3 CAJONES EN MADERA DE PINO A"/>
    <n v="1"/>
    <n v="1"/>
    <s v="UN"/>
    <d v="2025-01-30T00:00:00"/>
    <n v="1"/>
    <d v="2025-02-07T00:00:00"/>
    <d v="2025-02-05T00:00:00"/>
    <x v="1"/>
    <x v="0"/>
    <n v="84371"/>
    <n v="84371"/>
  </r>
  <r>
    <s v="4000008837"/>
    <s v="77035479-K"/>
    <s v="PIMARES SPA"/>
    <s v="6701166030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6T00:00:00"/>
    <n v="2"/>
    <d v="2025-02-24T00:00:00"/>
    <d v="2025-02-19T00:00:00"/>
    <x v="1"/>
    <x v="0"/>
    <n v="63326"/>
    <n v="63326"/>
  </r>
  <r>
    <s v="4000008837"/>
    <s v="77035479-K"/>
    <s v="PIMARES SPA"/>
    <s v="6701166038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16T00:00:00"/>
    <n v="2"/>
    <d v="2025-02-25T00:00:00"/>
    <d v="2025-02-19T00:00:00"/>
    <x v="1"/>
    <x v="0"/>
    <n v="38276"/>
    <n v="38276"/>
  </r>
  <r>
    <s v="4000008837"/>
    <s v="77035479-K"/>
    <s v="PIMARES SPA"/>
    <s v="6701166039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16T00:00:00"/>
    <n v="2"/>
    <d v="2025-02-25T00:00:00"/>
    <d v="2025-02-19T00:00:00"/>
    <x v="1"/>
    <x v="0"/>
    <n v="28088"/>
    <n v="28088"/>
  </r>
  <r>
    <s v="4000008837"/>
    <s v="77035479-K"/>
    <s v="PIMARES SPA"/>
    <s v="6701166268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6T00:00:00"/>
    <n v="2"/>
    <d v="2025-02-25T00:00:00"/>
    <d v="2025-02-19T00:00:00"/>
    <x v="1"/>
    <x v="0"/>
    <n v="109369"/>
    <n v="109369"/>
  </r>
  <r>
    <s v="4000008837"/>
    <s v="77035479-K"/>
    <s v="PIMARES SPA"/>
    <s v="6701159710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31T00:00:00"/>
    <n v="1"/>
    <d v="2025-02-07T00:00:00"/>
    <d v="2025-02-05T00:00:00"/>
    <x v="1"/>
    <x v="0"/>
    <n v="46869"/>
    <n v="46869"/>
  </r>
  <r>
    <s v="4000008837"/>
    <s v="77035479-K"/>
    <s v="PIMARES SPA"/>
    <s v="6701159815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1-31T00:00:00"/>
    <n v="1"/>
    <d v="2025-02-07T00:00:00"/>
    <d v="2025-02-05T00:00:00"/>
    <x v="1"/>
    <x v="0"/>
    <n v="62493"/>
    <n v="62493"/>
  </r>
  <r>
    <s v="4000008837"/>
    <s v="77035479-K"/>
    <s v="PIMARES SPA"/>
    <s v="6508276933"/>
    <s v="ZPXD"/>
    <s v="50"/>
    <x v="0"/>
    <x v="1"/>
    <s v="C004"/>
    <s v="E599"/>
    <m/>
    <x v="0"/>
    <s v="41"/>
    <s v="Baño y Cocina"/>
    <s v=""/>
    <s v="410302004"/>
    <s v="1355317"/>
    <s v="KIT COCINA BUCKS 180"/>
    <n v="9"/>
    <n v="0"/>
    <s v="UN"/>
    <d v="2025-02-17T00:00:00"/>
    <n v="2"/>
    <d v="2025-02-27T00:00:00"/>
    <m/>
    <x v="1"/>
    <x v="0"/>
    <n v="990000"/>
    <n v="0"/>
  </r>
  <r>
    <s v="4000008837"/>
    <s v="77035479-K"/>
    <s v="PIMARES SPA"/>
    <s v="6701166395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6T00:00:00"/>
    <n v="2"/>
    <d v="2025-02-25T00:00:00"/>
    <d v="2025-02-19T00:00:00"/>
    <x v="1"/>
    <x v="0"/>
    <n v="28119"/>
    <n v="28119"/>
  </r>
  <r>
    <s v="4000008837"/>
    <s v="77035479-K"/>
    <s v="PIMARES SPA"/>
    <s v="6508276933"/>
    <s v="ZPXD"/>
    <s v="51"/>
    <x v="0"/>
    <x v="1"/>
    <s v="C004"/>
    <s v="E599"/>
    <m/>
    <x v="0"/>
    <s v="41"/>
    <s v="Baño y Cocina"/>
    <s v=""/>
    <s v="410302004"/>
    <s v="1355317"/>
    <s v="KIT COCINA BUCKS 180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6655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6T00:00:00"/>
    <n v="2"/>
    <d v="2025-02-24T00:00:00"/>
    <d v="2025-02-19T00:00:00"/>
    <x v="1"/>
    <x v="0"/>
    <n v="28119"/>
    <n v="28119"/>
  </r>
  <r>
    <s v="4000008837"/>
    <s v="77035479-K"/>
    <s v="PIMARES SPA"/>
    <s v="6701166562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16T00:00:00"/>
    <n v="2"/>
    <d v="2025-02-25T00:00:00"/>
    <d v="2025-02-21T00:00:00"/>
    <x v="1"/>
    <x v="0"/>
    <n v="49994"/>
    <n v="49994"/>
  </r>
  <r>
    <s v="4000008837"/>
    <s v="77035479-K"/>
    <s v="PIMARES SPA"/>
    <s v="6701166565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16T00:00:00"/>
    <n v="2"/>
    <d v="2025-02-24T00:00:00"/>
    <d v="2025-02-19T00:00:00"/>
    <x v="1"/>
    <x v="0"/>
    <n v="40619"/>
    <n v="40619"/>
  </r>
  <r>
    <s v="4000008837"/>
    <s v="77035479-K"/>
    <s v="PIMARES SPA"/>
    <s v="6701166567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16T00:00:00"/>
    <n v="2"/>
    <d v="2025-02-24T00:00:00"/>
    <d v="2025-02-19T00:00:00"/>
    <x v="1"/>
    <x v="0"/>
    <n v="73823"/>
    <n v="73823"/>
  </r>
  <r>
    <s v="4000008837"/>
    <s v="77035479-K"/>
    <s v="PIMARES SPA"/>
    <s v="6701166583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6T00:00:00"/>
    <n v="2"/>
    <d v="2025-02-24T00:00:00"/>
    <d v="2025-02-19T00:00:00"/>
    <x v="1"/>
    <x v="0"/>
    <n v="106244"/>
    <n v="106244"/>
  </r>
  <r>
    <s v="4000008837"/>
    <s v="77035479-K"/>
    <s v="PIMARES SPA"/>
    <s v="6508276933"/>
    <s v="ZPXD"/>
    <s v="52"/>
    <x v="0"/>
    <x v="1"/>
    <s v="C004"/>
    <s v="E599"/>
    <m/>
    <x v="0"/>
    <s v="41"/>
    <s v="Baño y Cocina"/>
    <s v=""/>
    <s v="410302004"/>
    <s v="1355317"/>
    <s v="KIT COCINA BUCKS 180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66635"/>
    <s v="ZPCD"/>
    <s v="10"/>
    <x v="0"/>
    <x v="0"/>
    <s v="C004"/>
    <s v="E599"/>
    <m/>
    <x v="0"/>
    <s v="47"/>
    <s v="Muebles"/>
    <s v=""/>
    <s v="470101002"/>
    <s v="1391185"/>
    <s v="RACK CARTAGEN 2P"/>
    <n v="1"/>
    <n v="1"/>
    <s v="UN"/>
    <d v="2025-02-16T00:00:00"/>
    <n v="2"/>
    <d v="2025-02-24T00:00:00"/>
    <d v="2025-02-19T00:00:00"/>
    <x v="1"/>
    <x v="0"/>
    <n v="68746"/>
    <n v="68746"/>
  </r>
  <r>
    <s v="4000008837"/>
    <s v="77035479-K"/>
    <s v="PIMARES SPA"/>
    <s v="6701166643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16T00:00:00"/>
    <n v="2"/>
    <d v="2025-02-24T00:00:00"/>
    <d v="2025-02-19T00:00:00"/>
    <x v="1"/>
    <x v="0"/>
    <n v="103324"/>
    <n v="103324"/>
  </r>
  <r>
    <s v="4000008837"/>
    <s v="77035479-K"/>
    <s v="PIMARES SPA"/>
    <s v="6701166664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6T00:00:00"/>
    <n v="2"/>
    <d v="2025-02-28T00:00:00"/>
    <d v="2025-02-21T00:00:00"/>
    <x v="1"/>
    <x v="0"/>
    <n v="28088"/>
    <n v="28088"/>
  </r>
  <r>
    <s v="4000008837"/>
    <s v="77035479-K"/>
    <s v="PIMARES SPA"/>
    <s v="6701166666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16T00:00:00"/>
    <n v="2"/>
    <d v="2025-02-24T00:00:00"/>
    <d v="2025-02-19T00:00:00"/>
    <x v="1"/>
    <x v="0"/>
    <n v="118742"/>
    <n v="118742"/>
  </r>
  <r>
    <s v="4000008837"/>
    <s v="77035479-K"/>
    <s v="PIMARES SPA"/>
    <s v="6701166673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7T00:00:00"/>
    <n v="2"/>
    <d v="2025-02-24T00:00:00"/>
    <d v="2025-02-19T00:00:00"/>
    <x v="1"/>
    <x v="0"/>
    <n v="73327"/>
    <n v="73327"/>
  </r>
  <r>
    <s v="4000008837"/>
    <s v="77035479-K"/>
    <s v="PIMARES SPA"/>
    <s v="6508276933"/>
    <s v="ZPXD"/>
    <s v="53"/>
    <x v="0"/>
    <x v="1"/>
    <s v="C004"/>
    <s v="E599"/>
    <m/>
    <x v="0"/>
    <s v="41"/>
    <s v="Baño y Cocina"/>
    <s v=""/>
    <s v="410302004"/>
    <s v="1355317"/>
    <s v="KIT COCINA BUCKS 180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66713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6T00:00:00"/>
    <n v="2"/>
    <d v="2025-02-24T00:00:00"/>
    <d v="2025-02-19T00:00:00"/>
    <x v="1"/>
    <x v="0"/>
    <n v="28117"/>
    <n v="28117"/>
  </r>
  <r>
    <s v="4000008837"/>
    <s v="77035479-K"/>
    <s v="PIMARES SPA"/>
    <s v="670116673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6T00:00:00"/>
    <n v="2"/>
    <d v="2025-02-24T00:00:00"/>
    <d v="2025-02-19T00:00:00"/>
    <x v="1"/>
    <x v="0"/>
    <n v="43744"/>
    <n v="43744"/>
  </r>
  <r>
    <s v="4000008837"/>
    <s v="77035479-K"/>
    <s v="PIMARES SPA"/>
    <s v="6701166734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2-16T00:00:00"/>
    <n v="2"/>
    <d v="2025-02-24T00:00:00"/>
    <d v="2025-02-19T00:00:00"/>
    <x v="1"/>
    <x v="0"/>
    <n v="84369"/>
    <n v="84369"/>
  </r>
  <r>
    <s v="4000008837"/>
    <s v="77035479-K"/>
    <s v="PIMARES SPA"/>
    <s v="6701166749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17T00:00:00"/>
    <n v="2"/>
    <d v="2025-02-25T00:00:00"/>
    <d v="2025-02-21T00:00:00"/>
    <x v="1"/>
    <x v="0"/>
    <n v="30898"/>
    <n v="30898"/>
  </r>
  <r>
    <s v="4000008837"/>
    <s v="77035479-K"/>
    <s v="PIMARES SPA"/>
    <s v="6701166764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2-17T00:00:00"/>
    <n v="2"/>
    <d v="2025-02-24T00:00:00"/>
    <d v="2025-02-19T00:00:00"/>
    <x v="1"/>
    <x v="0"/>
    <n v="333330"/>
    <n v="333330"/>
  </r>
  <r>
    <s v="4000008837"/>
    <s v="77035479-K"/>
    <s v="PIMARES SPA"/>
    <s v="6701166811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2-16T00:00:00"/>
    <n v="2"/>
    <d v="2025-02-24T00:00:00"/>
    <d v="2025-02-19T00:00:00"/>
    <x v="1"/>
    <x v="0"/>
    <n v="34369"/>
    <n v="34369"/>
  </r>
  <r>
    <s v="4000008837"/>
    <s v="77035479-K"/>
    <s v="PIMARES SPA"/>
    <s v="6701166815"/>
    <s v="ZPCD"/>
    <s v="10"/>
    <x v="0"/>
    <x v="0"/>
    <s v="C004"/>
    <s v="E599"/>
    <m/>
    <x v="0"/>
    <s v="47"/>
    <s v="Muebles"/>
    <s v=""/>
    <s v="470101002"/>
    <s v="1417092"/>
    <s v="RACK TV EN MDF COLOR BEIGE HASTA 65&quot;"/>
    <n v="1"/>
    <n v="1"/>
    <s v="UN"/>
    <d v="2025-02-16T00:00:00"/>
    <n v="2"/>
    <d v="2025-02-24T00:00:00"/>
    <d v="2025-02-19T00:00:00"/>
    <x v="1"/>
    <x v="0"/>
    <n v="112492"/>
    <n v="112492"/>
  </r>
  <r>
    <s v="4000008837"/>
    <s v="77035479-K"/>
    <s v="PIMARES SPA"/>
    <s v="670116682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6T00:00:00"/>
    <n v="2"/>
    <d v="2025-02-24T00:00:00"/>
    <d v="2025-02-19T00:00:00"/>
    <x v="1"/>
    <x v="0"/>
    <n v="28119"/>
    <n v="28119"/>
  </r>
  <r>
    <s v="4000008837"/>
    <s v="77035479-K"/>
    <s v="PIMARES SPA"/>
    <s v="6701166976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17T00:00:00"/>
    <n v="2"/>
    <d v="2025-02-24T00:00:00"/>
    <d v="2025-02-21T00:00:00"/>
    <x v="1"/>
    <x v="0"/>
    <n v="78118"/>
    <n v="78118"/>
  </r>
  <r>
    <s v="4000008837"/>
    <s v="77035479-K"/>
    <s v="PIMARES SPA"/>
    <s v="6701166877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2-17T00:00:00"/>
    <n v="2"/>
    <d v="2025-02-24T00:00:00"/>
    <d v="2025-02-19T00:00:00"/>
    <x v="1"/>
    <x v="0"/>
    <n v="126656"/>
    <n v="126656"/>
  </r>
  <r>
    <s v="4000008837"/>
    <s v="77035479-K"/>
    <s v="PIMARES SPA"/>
    <s v="6701166882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17T00:00:00"/>
    <n v="2"/>
    <d v="2025-02-25T00:00:00"/>
    <d v="2025-02-19T00:00:00"/>
    <x v="1"/>
    <x v="0"/>
    <n v="93748"/>
    <n v="93748"/>
  </r>
  <r>
    <s v="4000008837"/>
    <s v="77035479-K"/>
    <s v="PIMARES SPA"/>
    <s v="6701166885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7T00:00:00"/>
    <n v="2"/>
    <d v="2025-02-26T00:00:00"/>
    <d v="2025-02-19T00:00:00"/>
    <x v="1"/>
    <x v="0"/>
    <n v="106244"/>
    <n v="106244"/>
  </r>
  <r>
    <s v="4000008837"/>
    <s v="77035479-K"/>
    <s v="PIMARES SPA"/>
    <s v="6701167099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2-18T00:00:00"/>
    <n v="2"/>
    <d v="2025-02-25T00:00:00"/>
    <d v="2025-02-19T00:00:00"/>
    <x v="1"/>
    <x v="0"/>
    <n v="62494"/>
    <n v="62494"/>
  </r>
  <r>
    <s v="4000008837"/>
    <s v="77035479-K"/>
    <s v="PIMARES SPA"/>
    <s v="670116710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6T00:00:00"/>
    <n v="2"/>
    <d v="2025-02-24T00:00:00"/>
    <d v="2025-02-21T00:00:00"/>
    <x v="1"/>
    <x v="0"/>
    <n v="28088"/>
    <n v="28088"/>
  </r>
  <r>
    <s v="4000008837"/>
    <s v="77035479-K"/>
    <s v="PIMARES SPA"/>
    <s v="6701167119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7T00:00:00"/>
    <n v="2"/>
    <d v="2025-02-24T00:00:00"/>
    <d v="2025-02-19T00:00:00"/>
    <x v="1"/>
    <x v="0"/>
    <n v="87494"/>
    <n v="87494"/>
  </r>
  <r>
    <s v="4000008837"/>
    <s v="77035479-K"/>
    <s v="PIMARES SPA"/>
    <s v="6701167213"/>
    <s v="ZPCD"/>
    <s v="10"/>
    <x v="0"/>
    <x v="1"/>
    <s v="C004"/>
    <s v="E599"/>
    <m/>
    <x v="0"/>
    <s v="41"/>
    <s v="Baño y Cocina"/>
    <s v=""/>
    <s v="410302004"/>
    <s v="1415609"/>
    <s v="KIT COCINA 177 BUCK GREY&quot;"/>
    <n v="2"/>
    <n v="0"/>
    <s v="UN"/>
    <d v="2025-02-17T00:00:00"/>
    <n v="2"/>
    <d v="2025-02-25T00:00:00"/>
    <m/>
    <x v="1"/>
    <x v="0"/>
    <n v="212488"/>
    <n v="0"/>
  </r>
  <r>
    <s v="4000008837"/>
    <s v="77035479-K"/>
    <s v="PIMARES SPA"/>
    <s v="670116723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8T00:00:00"/>
    <n v="2"/>
    <d v="2025-02-24T00:00:00"/>
    <d v="2025-02-21T00:00:00"/>
    <x v="1"/>
    <x v="0"/>
    <n v="28119"/>
    <n v="28119"/>
  </r>
  <r>
    <s v="4000008837"/>
    <s v="77035479-K"/>
    <s v="PIMARES SPA"/>
    <s v="6701166272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16T00:00:00"/>
    <n v="2"/>
    <d v="2025-02-24T00:00:00"/>
    <d v="2025-02-19T00:00:00"/>
    <x v="1"/>
    <x v="0"/>
    <n v="46869"/>
    <n v="46869"/>
  </r>
  <r>
    <s v="4000008837"/>
    <s v="77035479-K"/>
    <s v="PIMARES SPA"/>
    <s v="6701166276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2-16T00:00:00"/>
    <n v="2"/>
    <d v="2025-02-24T00:00:00"/>
    <d v="2025-02-19T00:00:00"/>
    <x v="1"/>
    <x v="0"/>
    <n v="84369"/>
    <n v="84369"/>
  </r>
  <r>
    <s v="4000008837"/>
    <s v="77035479-K"/>
    <s v="PIMARES SPA"/>
    <s v="670116629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2-16T00:00:00"/>
    <n v="2"/>
    <d v="2025-02-24T00:00:00"/>
    <d v="2025-02-19T00:00:00"/>
    <x v="1"/>
    <x v="0"/>
    <n v="93748"/>
    <n v="93748"/>
  </r>
  <r>
    <s v="4000008837"/>
    <s v="77035479-K"/>
    <s v="PIMARES SPA"/>
    <s v="6701167295"/>
    <s v="ZPCD"/>
    <s v="10"/>
    <x v="0"/>
    <x v="0"/>
    <s v="C004"/>
    <s v="E599"/>
    <m/>
    <x v="0"/>
    <s v="47"/>
    <s v="Muebles"/>
    <s v=""/>
    <s v="470101002"/>
    <s v="1391626"/>
    <s v="RACK ZARA 1800X600"/>
    <n v="1"/>
    <n v="1"/>
    <s v="UN"/>
    <d v="2025-02-19T00:00:00"/>
    <n v="2"/>
    <d v="2025-03-07T00:00:00"/>
    <d v="2025-02-28T00:00:00"/>
    <x v="1"/>
    <x v="0"/>
    <n v="84365"/>
    <n v="84365"/>
  </r>
  <r>
    <s v="4000008837"/>
    <s v="77035479-K"/>
    <s v="PIMARES SPA"/>
    <s v="670116729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19T00:00:00"/>
    <n v="2"/>
    <d v="2025-02-24T00:00:00"/>
    <d v="2025-02-24T00:00:00"/>
    <x v="1"/>
    <x v="0"/>
    <n v="106665"/>
    <n v="106665"/>
  </r>
  <r>
    <s v="4000008837"/>
    <s v="77035479-K"/>
    <s v="PIMARES SPA"/>
    <s v="6701167313"/>
    <s v="ZPCD"/>
    <s v="10"/>
    <x v="0"/>
    <x v="1"/>
    <s v="C004"/>
    <s v="E599"/>
    <m/>
    <x v="0"/>
    <s v="47"/>
    <s v="Muebles"/>
    <s v=""/>
    <s v="470801001"/>
    <s v="1433193"/>
    <s v="VELADOR SOLE 2 CAJONES"/>
    <n v="2"/>
    <n v="0"/>
    <s v="UN"/>
    <d v="2025-02-17T00:00:00"/>
    <n v="2"/>
    <d v="2025-02-24T00:00:00"/>
    <m/>
    <x v="1"/>
    <x v="0"/>
    <n v="68737"/>
    <n v="0"/>
  </r>
  <r>
    <s v="4000008837"/>
    <s v="77035479-K"/>
    <s v="PIMARES SPA"/>
    <s v="6701167352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8T00:00:00"/>
    <n v="2"/>
    <d v="2025-02-24T00:00:00"/>
    <d v="2025-02-21T00:00:00"/>
    <x v="1"/>
    <x v="0"/>
    <n v="28119"/>
    <n v="28119"/>
  </r>
  <r>
    <s v="4000008837"/>
    <s v="77035479-K"/>
    <s v="PIMARES SPA"/>
    <s v="6701167357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18T00:00:00"/>
    <n v="2"/>
    <d v="2025-02-24T00:00:00"/>
    <d v="2025-02-21T00:00:00"/>
    <x v="1"/>
    <x v="0"/>
    <n v="62494"/>
    <n v="62494"/>
  </r>
  <r>
    <s v="4000008837"/>
    <s v="77035479-K"/>
    <s v="PIMARES SPA"/>
    <s v="6701166478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6T00:00:00"/>
    <n v="2"/>
    <d v="2025-02-24T00:00:00"/>
    <d v="2025-02-19T00:00:00"/>
    <x v="1"/>
    <x v="0"/>
    <n v="46869"/>
    <n v="46869"/>
  </r>
  <r>
    <s v="4000008837"/>
    <s v="77035479-K"/>
    <s v="PIMARES SPA"/>
    <s v="6701166594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6T00:00:00"/>
    <n v="2"/>
    <d v="2025-02-24T00:00:00"/>
    <d v="2025-02-19T00:00:00"/>
    <x v="1"/>
    <x v="0"/>
    <n v="63326"/>
    <n v="63326"/>
  </r>
  <r>
    <s v="4000008837"/>
    <s v="77035479-K"/>
    <s v="PIMARES SPA"/>
    <s v="6701167378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19T00:00:00"/>
    <n v="2"/>
    <d v="2025-02-27T00:00:00"/>
    <d v="2025-02-24T00:00:00"/>
    <x v="1"/>
    <x v="0"/>
    <n v="25536"/>
    <n v="25536"/>
  </r>
  <r>
    <s v="4000008837"/>
    <s v="77035479-K"/>
    <s v="PIMARES SPA"/>
    <s v="6701167388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19T00:00:00"/>
    <n v="2"/>
    <d v="2025-02-27T00:00:00"/>
    <d v="2025-02-24T00:00:00"/>
    <x v="1"/>
    <x v="0"/>
    <n v="49994"/>
    <n v="49994"/>
  </r>
  <r>
    <s v="4000008837"/>
    <s v="77035479-K"/>
    <s v="PIMARES SPA"/>
    <s v="670116739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9T00:00:00"/>
    <n v="2"/>
    <d v="2025-02-27T00:00:00"/>
    <d v="2025-02-24T00:00:00"/>
    <x v="1"/>
    <x v="0"/>
    <n v="28088"/>
    <n v="28088"/>
  </r>
  <r>
    <s v="4000008837"/>
    <s v="77035479-K"/>
    <s v="PIMARES SPA"/>
    <s v="670116668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7T00:00:00"/>
    <n v="2"/>
    <d v="2025-02-24T00:00:00"/>
    <d v="2025-02-21T00:00:00"/>
    <x v="1"/>
    <x v="0"/>
    <n v="28119"/>
    <n v="28119"/>
  </r>
  <r>
    <s v="4000008837"/>
    <s v="77035479-K"/>
    <s v="PIMARES SPA"/>
    <s v="6701167408"/>
    <s v="ZPCD"/>
    <s v="10"/>
    <x v="0"/>
    <x v="0"/>
    <s v="C004"/>
    <s v="E599"/>
    <m/>
    <x v="0"/>
    <s v="41"/>
    <s v="Baño y Cocina"/>
    <s v=""/>
    <s v="410203003"/>
    <s v="1399254"/>
    <s v="VANITORIO AEREO LIS GREY"/>
    <n v="1"/>
    <n v="1"/>
    <s v="UN"/>
    <d v="2025-02-17T00:00:00"/>
    <n v="2"/>
    <d v="2025-02-24T00:00:00"/>
    <d v="2025-02-21T00:00:00"/>
    <x v="1"/>
    <x v="0"/>
    <n v="87494"/>
    <n v="87494"/>
  </r>
  <r>
    <s v="4000008837"/>
    <s v="77035479-K"/>
    <s v="PIMARES SPA"/>
    <s v="6701167410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17T00:00:00"/>
    <n v="2"/>
    <d v="2025-02-24T00:00:00"/>
    <d v="2025-02-21T00:00:00"/>
    <x v="1"/>
    <x v="0"/>
    <n v="46662"/>
    <n v="46662"/>
  </r>
  <r>
    <s v="4000008837"/>
    <s v="77035479-K"/>
    <s v="PIMARES SPA"/>
    <s v="670116743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8T00:00:00"/>
    <n v="2"/>
    <d v="2025-02-24T00:00:00"/>
    <d v="2025-02-21T00:00:00"/>
    <x v="1"/>
    <x v="0"/>
    <n v="115619"/>
    <n v="115619"/>
  </r>
  <r>
    <s v="4000008837"/>
    <s v="77035479-K"/>
    <s v="PIMARES SPA"/>
    <s v="670116743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8T00:00:00"/>
    <n v="2"/>
    <d v="2025-02-24T00:00:00"/>
    <d v="2025-02-19T00:00:00"/>
    <x v="1"/>
    <x v="0"/>
    <n v="93748"/>
    <n v="93748"/>
  </r>
  <r>
    <s v="4000008837"/>
    <s v="77035479-K"/>
    <s v="PIMARES SPA"/>
    <s v="670116746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8T00:00:00"/>
    <n v="2"/>
    <d v="2025-02-24T00:00:00"/>
    <d v="2025-02-21T00:00:00"/>
    <x v="1"/>
    <x v="0"/>
    <n v="137494"/>
    <n v="137494"/>
  </r>
  <r>
    <s v="4000008837"/>
    <s v="77035479-K"/>
    <s v="PIMARES SPA"/>
    <s v="670116747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18T00:00:00"/>
    <n v="2"/>
    <d v="2025-02-24T00:00:00"/>
    <d v="2025-02-21T00:00:00"/>
    <x v="1"/>
    <x v="0"/>
    <n v="106665"/>
    <n v="106665"/>
  </r>
  <r>
    <s v="4000008837"/>
    <s v="77035479-K"/>
    <s v="PIMARES SPA"/>
    <s v="6701166846"/>
    <s v="ZPCD"/>
    <s v="10"/>
    <x v="0"/>
    <x v="1"/>
    <s v="C004"/>
    <s v="E599"/>
    <m/>
    <x v="0"/>
    <s v="47"/>
    <s v="Muebles"/>
    <s v=""/>
    <s v="470301002"/>
    <s v="1391422"/>
    <s v="COMEDOR ARGO LIA 6S"/>
    <n v="1"/>
    <n v="0"/>
    <s v="UN"/>
    <d v="2025-02-17T00:00:00"/>
    <n v="2"/>
    <d v="2025-02-28T00:00:00"/>
    <m/>
    <x v="1"/>
    <x v="0"/>
    <n v="333330"/>
    <n v="0"/>
  </r>
  <r>
    <s v="4000008837"/>
    <s v="77035479-K"/>
    <s v="PIMARES SPA"/>
    <s v="6701167633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8T00:00:00"/>
    <n v="2"/>
    <d v="2025-02-24T00:00:00"/>
    <d v="2025-02-21T00:00:00"/>
    <x v="1"/>
    <x v="0"/>
    <n v="46869"/>
    <n v="46869"/>
  </r>
  <r>
    <s v="4000008837"/>
    <s v="77035479-K"/>
    <s v="PIMARES SPA"/>
    <s v="6701166914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16T00:00:00"/>
    <n v="2"/>
    <d v="2025-02-24T00:00:00"/>
    <d v="2025-02-19T00:00:00"/>
    <x v="1"/>
    <x v="0"/>
    <n v="49994"/>
    <n v="49994"/>
  </r>
  <r>
    <s v="4000008837"/>
    <s v="77035479-K"/>
    <s v="PIMARES SPA"/>
    <s v="6701167180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17T00:00:00"/>
    <n v="2"/>
    <d v="2025-02-24T00:00:00"/>
    <d v="2025-02-21T00:00:00"/>
    <x v="1"/>
    <x v="0"/>
    <n v="26890"/>
    <n v="26890"/>
  </r>
  <r>
    <s v="4000008837"/>
    <s v="77035479-K"/>
    <s v="PIMARES SPA"/>
    <s v="670116689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7T00:00:00"/>
    <n v="2"/>
    <d v="2025-02-24T00:00:00"/>
    <d v="2025-02-21T00:00:00"/>
    <x v="1"/>
    <x v="0"/>
    <n v="87494"/>
    <n v="87494"/>
  </r>
  <r>
    <s v="4000008837"/>
    <s v="77035479-K"/>
    <s v="PIMARES SPA"/>
    <s v="6701167781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9T00:00:00"/>
    <n v="2"/>
    <d v="2025-02-24T00:00:00"/>
    <d v="2025-02-24T00:00:00"/>
    <x v="1"/>
    <x v="0"/>
    <n v="63326"/>
    <n v="63326"/>
  </r>
  <r>
    <s v="4000008837"/>
    <s v="77035479-K"/>
    <s v="PIMARES SPA"/>
    <s v="670116781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8T00:00:00"/>
    <n v="2"/>
    <d v="2025-02-24T00:00:00"/>
    <d v="2025-02-21T00:00:00"/>
    <x v="1"/>
    <x v="0"/>
    <n v="53119"/>
    <n v="53119"/>
  </r>
  <r>
    <s v="4000008837"/>
    <s v="77035479-K"/>
    <s v="PIMARES SPA"/>
    <s v="6701167841"/>
    <s v="ZPCD"/>
    <s v="10"/>
    <x v="0"/>
    <x v="0"/>
    <s v="C004"/>
    <s v="E599"/>
    <m/>
    <x v="0"/>
    <s v="47"/>
    <s v="Muebles"/>
    <s v=""/>
    <s v="470702002"/>
    <s v="1418313"/>
    <s v="ESCRITORIO EN MDP COLOR CAFÉ"/>
    <n v="1"/>
    <n v="1"/>
    <s v="UN"/>
    <d v="2025-02-18T00:00:00"/>
    <n v="2"/>
    <d v="2025-02-25T00:00:00"/>
    <d v="2025-02-21T00:00:00"/>
    <x v="1"/>
    <x v="0"/>
    <n v="71872"/>
    <n v="71872"/>
  </r>
  <r>
    <s v="4000008837"/>
    <s v="77035479-K"/>
    <s v="PIMARES SPA"/>
    <s v="6701167867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18T00:00:00"/>
    <n v="2"/>
    <d v="2025-03-13T00:00:00"/>
    <d v="2025-02-26T00:00:00"/>
    <x v="1"/>
    <x v="0"/>
    <n v="40619"/>
    <n v="40619"/>
  </r>
  <r>
    <s v="4000008837"/>
    <s v="77035479-K"/>
    <s v="PIMARES SPA"/>
    <s v="6701168138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9T00:00:00"/>
    <n v="2"/>
    <d v="2025-02-27T00:00:00"/>
    <d v="2025-02-24T00:00:00"/>
    <x v="1"/>
    <x v="0"/>
    <n v="106244"/>
    <n v="106244"/>
  </r>
  <r>
    <s v="4000008837"/>
    <s v="77035479-K"/>
    <s v="PIMARES SPA"/>
    <s v="670116817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20T00:00:00"/>
    <n v="2"/>
    <d v="2025-03-04T00:00:00"/>
    <d v="2025-02-26T00:00:00"/>
    <x v="1"/>
    <x v="0"/>
    <n v="106665"/>
    <n v="106665"/>
  </r>
  <r>
    <s v="4000008837"/>
    <s v="77035479-K"/>
    <s v="PIMARES SPA"/>
    <s v="6701168239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9T00:00:00"/>
    <n v="2"/>
    <d v="2025-02-27T00:00:00"/>
    <d v="2025-02-24T00:00:00"/>
    <x v="1"/>
    <x v="0"/>
    <n v="109369"/>
    <n v="109369"/>
  </r>
  <r>
    <s v="4000008837"/>
    <s v="77035479-K"/>
    <s v="PIMARES SPA"/>
    <s v="6701168428"/>
    <s v="ZPCD"/>
    <s v="10"/>
    <x v="0"/>
    <x v="0"/>
    <s v="C004"/>
    <s v="E599"/>
    <m/>
    <x v="0"/>
    <s v="47"/>
    <s v="Muebles"/>
    <s v=""/>
    <s v="470801001"/>
    <s v="1433193"/>
    <s v="VELADOR SOLE 2 CAJONES"/>
    <n v="2"/>
    <n v="2"/>
    <s v="UN"/>
    <d v="2025-02-19T00:00:00"/>
    <n v="2"/>
    <d v="2025-02-27T00:00:00"/>
    <d v="2025-02-24T00:00:00"/>
    <x v="1"/>
    <x v="0"/>
    <n v="68737"/>
    <n v="68737"/>
  </r>
  <r>
    <s v="4000008837"/>
    <s v="77035479-K"/>
    <s v="PIMARES SPA"/>
    <s v="6701166955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2-17T00:00:00"/>
    <n v="2"/>
    <d v="2025-02-24T00:00:00"/>
    <d v="2025-02-19T00:00:00"/>
    <x v="1"/>
    <x v="0"/>
    <n v="73327"/>
    <n v="73327"/>
  </r>
  <r>
    <s v="4000008837"/>
    <s v="77035479-K"/>
    <s v="PIMARES SPA"/>
    <s v="6701168602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19T00:00:00"/>
    <n v="2"/>
    <d v="2025-02-27T00:00:00"/>
    <d v="2025-02-24T00:00:00"/>
    <x v="1"/>
    <x v="0"/>
    <n v="62493"/>
    <n v="62493"/>
  </r>
  <r>
    <s v="4000008837"/>
    <s v="77035479-K"/>
    <s v="PIMARES SPA"/>
    <s v="670116867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0T00:00:00"/>
    <n v="2"/>
    <d v="2025-03-04T00:00:00"/>
    <d v="2025-02-28T00:00:00"/>
    <x v="1"/>
    <x v="0"/>
    <n v="28119"/>
    <n v="28119"/>
  </r>
  <r>
    <s v="4000008837"/>
    <s v="77035479-K"/>
    <s v="PIMARES SPA"/>
    <s v="6701168675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1T00:00:00"/>
    <n v="2"/>
    <d v="2025-03-03T00:00:00"/>
    <d v="2025-02-28T00:00:00"/>
    <x v="1"/>
    <x v="0"/>
    <n v="109369"/>
    <n v="109369"/>
  </r>
  <r>
    <s v="4000008837"/>
    <s v="77035479-K"/>
    <s v="PIMARES SPA"/>
    <s v="6701168704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0T00:00:00"/>
    <n v="2"/>
    <d v="2025-03-03T00:00:00"/>
    <d v="2025-02-24T00:00:00"/>
    <x v="1"/>
    <x v="0"/>
    <n v="28088"/>
    <n v="28088"/>
  </r>
  <r>
    <s v="4000008837"/>
    <s v="77035479-K"/>
    <s v="PIMARES SPA"/>
    <s v="6701168779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21T00:00:00"/>
    <n v="2"/>
    <d v="2025-03-04T00:00:00"/>
    <d v="2025-02-28T00:00:00"/>
    <x v="1"/>
    <x v="0"/>
    <n v="40619"/>
    <n v="40619"/>
  </r>
  <r>
    <s v="4000008837"/>
    <s v="77035479-K"/>
    <s v="PIMARES SPA"/>
    <s v="670116880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20T00:00:00"/>
    <n v="2"/>
    <d v="2025-02-28T00:00:00"/>
    <d v="2025-02-24T00:00:00"/>
    <x v="1"/>
    <x v="0"/>
    <n v="93748"/>
    <n v="93748"/>
  </r>
  <r>
    <s v="4000008837"/>
    <s v="77035479-K"/>
    <s v="PIMARES SPA"/>
    <s v="6701169117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1T00:00:00"/>
    <n v="2"/>
    <d v="2025-02-28T00:00:00"/>
    <d v="2025-02-26T00:00:00"/>
    <x v="1"/>
    <x v="0"/>
    <n v="28119"/>
    <n v="28119"/>
  </r>
  <r>
    <s v="4000008837"/>
    <s v="77035479-K"/>
    <s v="PIMARES SPA"/>
    <s v="6701167139"/>
    <s v="ZPCD"/>
    <s v="10"/>
    <x v="0"/>
    <x v="0"/>
    <s v="C004"/>
    <s v="E599"/>
    <m/>
    <x v="0"/>
    <s v="47"/>
    <s v="Muebles"/>
    <s v=""/>
    <s v="470801001"/>
    <s v="1433213"/>
    <s v="CLOSET IPE SALVIA 3 PUERTAS+2 CAJONES"/>
    <n v="1"/>
    <n v="1"/>
    <s v="UN"/>
    <d v="2025-02-17T00:00:00"/>
    <n v="2"/>
    <d v="2025-02-25T00:00:00"/>
    <d v="2025-02-19T00:00:00"/>
    <x v="1"/>
    <x v="0"/>
    <n v="187491"/>
    <n v="187491"/>
  </r>
  <r>
    <s v="4000008837"/>
    <s v="77035479-K"/>
    <s v="PIMARES SPA"/>
    <s v="6701169163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21T00:00:00"/>
    <n v="2"/>
    <d v="2025-02-28T00:00:00"/>
    <d v="2025-02-26T00:00:00"/>
    <x v="1"/>
    <x v="0"/>
    <n v="46869"/>
    <n v="46869"/>
  </r>
  <r>
    <s v="4000008837"/>
    <s v="77035479-K"/>
    <s v="PIMARES SPA"/>
    <s v="6701169238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2-21T00:00:00"/>
    <n v="2"/>
    <d v="2025-02-28T00:00:00"/>
    <d v="2025-02-26T00:00:00"/>
    <x v="1"/>
    <x v="0"/>
    <n v="34367"/>
    <n v="34367"/>
  </r>
  <r>
    <s v="4000008837"/>
    <s v="77035479-K"/>
    <s v="PIMARES SPA"/>
    <s v="670116719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7T00:00:00"/>
    <n v="2"/>
    <d v="2025-03-03T00:00:00"/>
    <d v="2025-02-24T00:00:00"/>
    <x v="1"/>
    <x v="0"/>
    <n v="115619"/>
    <n v="115619"/>
  </r>
  <r>
    <s v="4000008837"/>
    <s v="77035479-K"/>
    <s v="PIMARES SPA"/>
    <s v="6701169286"/>
    <s v="ZPCD"/>
    <s v="10"/>
    <x v="0"/>
    <x v="0"/>
    <s v="C004"/>
    <s v="E599"/>
    <m/>
    <x v="0"/>
    <s v="47"/>
    <s v="Muebles"/>
    <s v=""/>
    <s v="470702002"/>
    <s v="1230942"/>
    <s v="KIT ESCRITORIO FAVATEX HOLIDAY BLANCO"/>
    <n v="1"/>
    <n v="1"/>
    <s v="UN"/>
    <d v="2025-02-23T00:00:00"/>
    <n v="2"/>
    <d v="2025-03-03T00:00:00"/>
    <d v="2025-02-26T00:00:00"/>
    <x v="1"/>
    <x v="0"/>
    <n v="59369"/>
    <n v="59369"/>
  </r>
  <r>
    <s v="4000008837"/>
    <s v="77035479-K"/>
    <s v="PIMARES SPA"/>
    <s v="6701169310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1T00:00:00"/>
    <n v="2"/>
    <d v="2025-02-28T00:00:00"/>
    <d v="2025-02-26T00:00:00"/>
    <x v="1"/>
    <x v="0"/>
    <n v="28088"/>
    <n v="28088"/>
  </r>
  <r>
    <s v="4000008837"/>
    <s v="77035479-K"/>
    <s v="PIMARES SPA"/>
    <s v="6701167194"/>
    <s v="ZPCD"/>
    <s v="10"/>
    <x v="0"/>
    <x v="0"/>
    <s v="C004"/>
    <s v="E599"/>
    <m/>
    <x v="0"/>
    <s v="41"/>
    <s v="Baño y Cocina"/>
    <s v=""/>
    <s v="410302004"/>
    <s v="1353891"/>
    <s v="KIT COCINA ABBY 180"/>
    <n v="3"/>
    <n v="3"/>
    <s v="UN"/>
    <d v="2025-02-17T00:00:00"/>
    <n v="2"/>
    <d v="2025-02-25T00:00:00"/>
    <d v="2025-02-21T00:00:00"/>
    <x v="1"/>
    <x v="0"/>
    <n v="346857"/>
    <n v="346857"/>
  </r>
  <r>
    <s v="4000008837"/>
    <s v="77035479-K"/>
    <s v="PIMARES SPA"/>
    <s v="6701169361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2-22T00:00:00"/>
    <n v="2"/>
    <d v="2025-03-03T00:00:00"/>
    <d v="2025-02-26T00:00:00"/>
    <x v="1"/>
    <x v="0"/>
    <n v="62493"/>
    <n v="62493"/>
  </r>
  <r>
    <s v="4000008837"/>
    <s v="77035479-K"/>
    <s v="PIMARES SPA"/>
    <s v="6701167274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18T00:00:00"/>
    <n v="2"/>
    <d v="2025-02-24T00:00:00"/>
    <d v="2025-02-21T00:00:00"/>
    <x v="1"/>
    <x v="0"/>
    <n v="34371"/>
    <n v="34371"/>
  </r>
  <r>
    <s v="4000008837"/>
    <s v="77035479-K"/>
    <s v="PIMARES SPA"/>
    <s v="6701167279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8T00:00:00"/>
    <n v="2"/>
    <d v="2025-02-24T00:00:00"/>
    <d v="2025-02-21T00:00:00"/>
    <x v="1"/>
    <x v="0"/>
    <n v="43744"/>
    <n v="43744"/>
  </r>
  <r>
    <s v="4000008837"/>
    <s v="77035479-K"/>
    <s v="PIMARES SPA"/>
    <s v="6701169429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21T00:00:00"/>
    <n v="2"/>
    <d v="2025-03-03T00:00:00"/>
    <d v="2025-02-26T00:00:00"/>
    <x v="1"/>
    <x v="0"/>
    <n v="63326"/>
    <n v="63326"/>
  </r>
  <r>
    <s v="4000008837"/>
    <s v="77035479-K"/>
    <s v="PIMARES SPA"/>
    <s v="6701169431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1T00:00:00"/>
    <n v="2"/>
    <d v="2025-03-03T00:00:00"/>
    <d v="2025-02-26T00:00:00"/>
    <x v="1"/>
    <x v="0"/>
    <n v="28088"/>
    <n v="28088"/>
  </r>
  <r>
    <s v="4000008837"/>
    <s v="77035479-K"/>
    <s v="PIMARES SPA"/>
    <s v="670116945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22T00:00:00"/>
    <n v="2"/>
    <d v="2025-03-03T00:00:00"/>
    <d v="2025-02-26T00:00:00"/>
    <x v="1"/>
    <x v="0"/>
    <n v="63326"/>
    <n v="63326"/>
  </r>
  <r>
    <s v="4000008837"/>
    <s v="77035479-K"/>
    <s v="PIMARES SPA"/>
    <s v="670116945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2T00:00:00"/>
    <n v="2"/>
    <d v="2025-03-03T00:00:00"/>
    <d v="2025-02-26T00:00:00"/>
    <x v="1"/>
    <x v="0"/>
    <n v="115619"/>
    <n v="115619"/>
  </r>
  <r>
    <s v="4000008837"/>
    <s v="77035479-K"/>
    <s v="PIMARES SPA"/>
    <s v="6701169487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69510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22T00:00:00"/>
    <n v="2"/>
    <d v="2025-03-03T00:00:00"/>
    <d v="2025-02-26T00:00:00"/>
    <x v="1"/>
    <x v="0"/>
    <n v="83323"/>
    <n v="83323"/>
  </r>
  <r>
    <s v="4000008837"/>
    <s v="77035479-K"/>
    <s v="PIMARES SPA"/>
    <s v="670116951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2T00:00:00"/>
    <n v="2"/>
    <d v="2025-03-03T00:00:00"/>
    <d v="2025-02-26T00:00:00"/>
    <x v="1"/>
    <x v="0"/>
    <n v="28088"/>
    <n v="28088"/>
  </r>
  <r>
    <s v="4000008837"/>
    <s v="77035479-K"/>
    <s v="PIMARES SPA"/>
    <s v="6701167281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8T00:00:00"/>
    <n v="2"/>
    <d v="2025-02-24T00:00:00"/>
    <d v="2025-02-21T00:00:00"/>
    <x v="1"/>
    <x v="0"/>
    <n v="28088"/>
    <n v="28088"/>
  </r>
  <r>
    <s v="4000008837"/>
    <s v="77035479-K"/>
    <s v="PIMARES SPA"/>
    <s v="670116956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69580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23T00:00:00"/>
    <n v="2"/>
    <d v="2025-03-03T00:00:00"/>
    <d v="2025-02-26T00:00:00"/>
    <x v="1"/>
    <x v="0"/>
    <n v="113333"/>
    <n v="113333"/>
  </r>
  <r>
    <s v="4000008837"/>
    <s v="77035479-K"/>
    <s v="PIMARES SPA"/>
    <s v="6701167361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9T00:00:00"/>
    <n v="2"/>
    <d v="2025-02-24T00:00:00"/>
    <d v="2025-02-21T00:00:00"/>
    <x v="1"/>
    <x v="0"/>
    <n v="115619"/>
    <n v="115619"/>
  </r>
  <r>
    <s v="4000008837"/>
    <s v="77035479-K"/>
    <s v="PIMARES SPA"/>
    <s v="6701169646"/>
    <s v="ZPCD"/>
    <s v="10"/>
    <x v="0"/>
    <x v="0"/>
    <s v="C004"/>
    <s v="E599"/>
    <m/>
    <x v="0"/>
    <s v="47"/>
    <s v="Muebles"/>
    <s v=""/>
    <s v="470801001"/>
    <s v="1433255"/>
    <s v="CLOSET ROMA CREMA 6 PUERTAS"/>
    <n v="2"/>
    <n v="2"/>
    <s v="UN"/>
    <d v="2025-02-23T00:00:00"/>
    <n v="2"/>
    <d v="2025-03-03T00:00:00"/>
    <d v="2025-02-26T00:00:00"/>
    <x v="1"/>
    <x v="0"/>
    <n v="162490"/>
    <n v="162490"/>
  </r>
  <r>
    <s v="4000008837"/>
    <s v="77035479-K"/>
    <s v="PIMARES SPA"/>
    <s v="670116990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3T00:00:00"/>
    <n v="2"/>
    <d v="2025-03-04T00:00:00"/>
    <d v="2025-02-26T00:00:00"/>
    <x v="1"/>
    <x v="0"/>
    <n v="146665"/>
    <n v="146665"/>
  </r>
  <r>
    <s v="4000008837"/>
    <s v="77035479-K"/>
    <s v="PIMARES SPA"/>
    <s v="6701167592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8T00:00:00"/>
    <n v="2"/>
    <d v="2025-02-24T00:00:00"/>
    <d v="2025-02-21T00:00:00"/>
    <x v="1"/>
    <x v="0"/>
    <n v="93748"/>
    <n v="93748"/>
  </r>
  <r>
    <s v="4000008837"/>
    <s v="77035479-K"/>
    <s v="PIMARES SPA"/>
    <s v="6701167666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9T00:00:00"/>
    <n v="2"/>
    <d v="2025-02-24T00:00:00"/>
    <d v="2025-02-21T00:00:00"/>
    <x v="1"/>
    <x v="0"/>
    <n v="46869"/>
    <n v="46869"/>
  </r>
  <r>
    <s v="4000008837"/>
    <s v="77035479-K"/>
    <s v="PIMARES SPA"/>
    <s v="6701167724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8T00:00:00"/>
    <n v="2"/>
    <d v="2025-02-24T00:00:00"/>
    <d v="2025-02-21T00:00:00"/>
    <x v="1"/>
    <x v="0"/>
    <n v="115619"/>
    <n v="115619"/>
  </r>
  <r>
    <s v="4000008837"/>
    <s v="77035479-K"/>
    <s v="PIMARES SPA"/>
    <s v="6701167758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8T00:00:00"/>
    <n v="2"/>
    <d v="2025-02-26T00:00:00"/>
    <d v="2025-02-21T00:00:00"/>
    <x v="1"/>
    <x v="0"/>
    <n v="63326"/>
    <n v="63326"/>
  </r>
  <r>
    <s v="4000008837"/>
    <s v="77035479-K"/>
    <s v="PIMARES SPA"/>
    <s v="6701168105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8T00:00:00"/>
    <n v="2"/>
    <d v="2025-02-25T00:00:00"/>
    <d v="2025-02-21T00:00:00"/>
    <x v="1"/>
    <x v="0"/>
    <n v="46869"/>
    <n v="46869"/>
  </r>
  <r>
    <s v="4000008837"/>
    <s v="77035479-K"/>
    <s v="PIMARES SPA"/>
    <s v="6701170221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4T00:00:00"/>
    <n v="2"/>
    <d v="2025-03-04T00:00:00"/>
    <d v="2025-02-26T00:00:00"/>
    <x v="1"/>
    <x v="0"/>
    <n v="109369"/>
    <n v="109369"/>
  </r>
  <r>
    <s v="4000008837"/>
    <s v="77035479-K"/>
    <s v="PIMARES SPA"/>
    <s v="6701168129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19T00:00:00"/>
    <n v="2"/>
    <d v="2025-02-27T00:00:00"/>
    <d v="2025-02-24T00:00:00"/>
    <x v="1"/>
    <x v="0"/>
    <n v="25536"/>
    <n v="25536"/>
  </r>
  <r>
    <s v="4000008837"/>
    <s v="77035479-K"/>
    <s v="PIMARES SPA"/>
    <s v="670116845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20T00:00:00"/>
    <n v="2"/>
    <d v="2025-02-28T00:00:00"/>
    <d v="2025-02-24T00:00:00"/>
    <x v="1"/>
    <x v="0"/>
    <n v="137494"/>
    <n v="137494"/>
  </r>
  <r>
    <s v="4000008837"/>
    <s v="77035479-K"/>
    <s v="PIMARES SPA"/>
    <s v="6701166997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7T00:00:00"/>
    <n v="2"/>
    <d v="2025-02-24T00:00:00"/>
    <d v="2025-02-21T00:00:00"/>
    <x v="1"/>
    <x v="0"/>
    <n v="63326"/>
    <n v="63326"/>
  </r>
  <r>
    <s v="4000008837"/>
    <s v="77035479-K"/>
    <s v="PIMARES SPA"/>
    <s v="670116890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0T00:00:00"/>
    <n v="2"/>
    <d v="2025-02-27T00:00:00"/>
    <d v="2025-02-24T00:00:00"/>
    <x v="1"/>
    <x v="0"/>
    <n v="43744"/>
    <n v="43744"/>
  </r>
  <r>
    <s v="4000008837"/>
    <s v="77035479-K"/>
    <s v="PIMARES SPA"/>
    <s v="6701170381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2-25T00:00:00"/>
    <n v="2"/>
    <d v="2025-03-04T00:00:00"/>
    <d v="2025-02-26T00:00:00"/>
    <x v="1"/>
    <x v="0"/>
    <n v="62494"/>
    <n v="62494"/>
  </r>
  <r>
    <s v="4000008837"/>
    <s v="77035479-K"/>
    <s v="PIMARES SPA"/>
    <s v="6701168927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2-20T00:00:00"/>
    <n v="2"/>
    <d v="2025-03-03T00:00:00"/>
    <d v="2025-02-24T00:00:00"/>
    <x v="1"/>
    <x v="0"/>
    <n v="56177"/>
    <n v="56177"/>
  </r>
  <r>
    <s v="4000008837"/>
    <s v="77035479-K"/>
    <s v="PIMARES SPA"/>
    <s v="670117045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5T00:00:00"/>
    <n v="2"/>
    <d v="2025-03-04T00:00:00"/>
    <d v="2025-02-28T00:00:00"/>
    <x v="1"/>
    <x v="0"/>
    <n v="28119"/>
    <n v="28119"/>
  </r>
  <r>
    <s v="4000008837"/>
    <s v="77035479-K"/>
    <s v="PIMARES SPA"/>
    <s v="670117049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26T00:00:00"/>
    <n v="2"/>
    <d v="2025-02-27T00:00:00"/>
    <d v="2025-02-28T00:00:00"/>
    <x v="1"/>
    <x v="0"/>
    <n v="69995"/>
    <n v="69995"/>
  </r>
  <r>
    <s v="4000008837"/>
    <s v="77035479-K"/>
    <s v="PIMARES SPA"/>
    <s v="6701168933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2-20T00:00:00"/>
    <n v="2"/>
    <d v="2025-02-28T00:00:00"/>
    <d v="2025-02-26T00:00:00"/>
    <x v="1"/>
    <x v="0"/>
    <n v="43745"/>
    <n v="43745"/>
  </r>
  <r>
    <s v="4000008837"/>
    <s v="77035479-K"/>
    <s v="PIMARES SPA"/>
    <s v="670117061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5T00:00:00"/>
    <n v="2"/>
    <d v="2025-03-03T00:00:00"/>
    <d v="2025-02-28T00:00:00"/>
    <x v="1"/>
    <x v="0"/>
    <n v="28088"/>
    <n v="28088"/>
  </r>
  <r>
    <s v="4000008837"/>
    <s v="77035479-K"/>
    <s v="PIMARES SPA"/>
    <s v="6701170627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5T00:00:00"/>
    <n v="2"/>
    <d v="2025-03-04T00:00:00"/>
    <d v="2025-02-26T00:00:00"/>
    <x v="1"/>
    <x v="0"/>
    <n v="28119"/>
    <n v="28119"/>
  </r>
  <r>
    <s v="4000008837"/>
    <s v="77035479-K"/>
    <s v="PIMARES SPA"/>
    <s v="6701170659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2-25T00:00:00"/>
    <n v="2"/>
    <d v="2025-03-04T00:00:00"/>
    <d v="2025-02-28T00:00:00"/>
    <x v="1"/>
    <x v="0"/>
    <n v="62494"/>
    <n v="62494"/>
  </r>
  <r>
    <s v="4000008837"/>
    <s v="77035479-K"/>
    <s v="PIMARES SPA"/>
    <s v="6701168971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21T00:00:00"/>
    <n v="2"/>
    <d v="2025-02-28T00:00:00"/>
    <d v="2025-02-26T00:00:00"/>
    <x v="1"/>
    <x v="0"/>
    <n v="73327"/>
    <n v="73327"/>
  </r>
  <r>
    <s v="4000008837"/>
    <s v="77035479-K"/>
    <s v="PIMARES SPA"/>
    <s v="6701169049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1T00:00:00"/>
    <n v="2"/>
    <d v="2025-02-28T00:00:00"/>
    <d v="2025-02-26T00:00:00"/>
    <x v="1"/>
    <x v="0"/>
    <n v="109369"/>
    <n v="109369"/>
  </r>
  <r>
    <s v="4000008837"/>
    <s v="77035479-K"/>
    <s v="PIMARES SPA"/>
    <s v="6701170729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25T00:00:00"/>
    <n v="2"/>
    <d v="2025-03-06T00:00:00"/>
    <d v="2025-02-28T00:00:00"/>
    <x v="1"/>
    <x v="0"/>
    <n v="46869"/>
    <n v="46869"/>
  </r>
  <r>
    <s v="4000008837"/>
    <s v="77035479-K"/>
    <s v="PIMARES SPA"/>
    <s v="6701167013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2-17T00:00:00"/>
    <n v="2"/>
    <d v="2025-02-24T00:00:00"/>
    <d v="2025-02-19T00:00:00"/>
    <x v="1"/>
    <x v="0"/>
    <n v="43745"/>
    <n v="43745"/>
  </r>
  <r>
    <s v="4000008837"/>
    <s v="77035479-K"/>
    <s v="PIMARES SPA"/>
    <s v="670116701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7T00:00:00"/>
    <n v="2"/>
    <d v="2025-02-24T00:00:00"/>
    <d v="2025-02-19T00:00:00"/>
    <x v="1"/>
    <x v="0"/>
    <n v="93748"/>
    <n v="93748"/>
  </r>
  <r>
    <s v="4000008837"/>
    <s v="77035479-K"/>
    <s v="PIMARES SPA"/>
    <s v="6701167025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17T00:00:00"/>
    <n v="2"/>
    <d v="2025-02-25T00:00:00"/>
    <d v="2025-02-21T00:00:00"/>
    <x v="1"/>
    <x v="0"/>
    <n v="25536"/>
    <n v="25536"/>
  </r>
  <r>
    <s v="4000008837"/>
    <s v="77035479-K"/>
    <s v="PIMARES SPA"/>
    <s v="6701167054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7T00:00:00"/>
    <n v="2"/>
    <d v="2025-02-28T00:00:00"/>
    <d v="2025-02-26T00:00:00"/>
    <x v="1"/>
    <x v="0"/>
    <n v="63326"/>
    <n v="63326"/>
  </r>
  <r>
    <s v="4000008837"/>
    <s v="77035479-K"/>
    <s v="PIMARES SPA"/>
    <s v="6701167057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7T00:00:00"/>
    <n v="2"/>
    <d v="2025-02-24T00:00:00"/>
    <d v="2025-02-21T00:00:00"/>
    <x v="1"/>
    <x v="0"/>
    <n v="106244"/>
    <n v="106244"/>
  </r>
  <r>
    <s v="4000008837"/>
    <s v="77035479-K"/>
    <s v="PIMARES SPA"/>
    <s v="670116900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20T00:00:00"/>
    <n v="2"/>
    <d v="2025-02-27T00:00:00"/>
    <d v="2025-02-24T00:00:00"/>
    <x v="1"/>
    <x v="0"/>
    <n v="26890"/>
    <n v="26890"/>
  </r>
  <r>
    <s v="4000008837"/>
    <s v="77035479-K"/>
    <s v="PIMARES SPA"/>
    <s v="6701167062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17T00:00:00"/>
    <n v="2"/>
    <d v="2025-02-24T00:00:00"/>
    <d v="2025-02-21T00:00:00"/>
    <x v="1"/>
    <x v="0"/>
    <n v="83323"/>
    <n v="83323"/>
  </r>
  <r>
    <s v="4000008837"/>
    <s v="77035479-K"/>
    <s v="PIMARES SPA"/>
    <s v="6701169068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21T00:00:00"/>
    <n v="2"/>
    <d v="2025-03-03T00:00:00"/>
    <d v="2025-02-28T00:00:00"/>
    <x v="1"/>
    <x v="0"/>
    <n v="137494"/>
    <n v="137494"/>
  </r>
  <r>
    <s v="4000008837"/>
    <s v="77035479-K"/>
    <s v="PIMARES SPA"/>
    <s v="670116969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24T00:00:00"/>
    <n v="2"/>
    <d v="2025-03-04T00:00:00"/>
    <d v="2025-02-28T00:00:00"/>
    <x v="1"/>
    <x v="0"/>
    <n v="137494"/>
    <n v="137494"/>
  </r>
  <r>
    <s v="4000008837"/>
    <s v="77035479-K"/>
    <s v="PIMARES SPA"/>
    <s v="6701167362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9T00:00:00"/>
    <n v="2"/>
    <d v="2025-03-03T00:00:00"/>
    <d v="2025-02-28T00:00:00"/>
    <x v="1"/>
    <x v="0"/>
    <n v="109369"/>
    <n v="109369"/>
  </r>
  <r>
    <s v="4000008837"/>
    <s v="77035479-K"/>
    <s v="PIMARES SPA"/>
    <s v="6701167401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3"/>
    <n v="3"/>
    <s v="UN"/>
    <d v="2025-02-17T00:00:00"/>
    <n v="2"/>
    <d v="2025-02-24T00:00:00"/>
    <d v="2025-02-19T00:00:00"/>
    <x v="1"/>
    <x v="0"/>
    <n v="318732"/>
    <n v="318732"/>
  </r>
  <r>
    <s v="4000008837"/>
    <s v="77035479-K"/>
    <s v="PIMARES SPA"/>
    <s v="6701170801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5T00:00:00"/>
    <n v="2"/>
    <d v="2025-03-03T00:00:00"/>
    <d v="2025-02-28T00:00:00"/>
    <x v="1"/>
    <x v="0"/>
    <n v="43744"/>
    <n v="43744"/>
  </r>
  <r>
    <s v="4000008837"/>
    <s v="77035479-K"/>
    <s v="PIMARES SPA"/>
    <s v="6701169136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21T00:00:00"/>
    <n v="2"/>
    <d v="2025-03-05T00:00:00"/>
    <d v="2025-02-28T00:00:00"/>
    <x v="1"/>
    <x v="0"/>
    <n v="49994"/>
    <n v="49994"/>
  </r>
  <r>
    <s v="4000008837"/>
    <s v="77035479-K"/>
    <s v="PIMARES SPA"/>
    <s v="6701170285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2-25T00:00:00"/>
    <n v="2"/>
    <d v="2025-03-04T00:00:00"/>
    <d v="2025-02-26T00:00:00"/>
    <x v="1"/>
    <x v="0"/>
    <n v="124994"/>
    <n v="124994"/>
  </r>
  <r>
    <s v="4000008837"/>
    <s v="77035479-K"/>
    <s v="PIMARES SPA"/>
    <s v="6701170340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4T00:00:00"/>
    <n v="2"/>
    <d v="2025-03-03T00:00:00"/>
    <d v="2025-02-28T00:00:00"/>
    <x v="1"/>
    <x v="0"/>
    <n v="63326"/>
    <n v="63326"/>
  </r>
  <r>
    <s v="4000008837"/>
    <s v="77035479-K"/>
    <s v="PIMARES SPA"/>
    <s v="6701169318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1T00:00:00"/>
    <n v="2"/>
    <d v="2025-03-03T00:00:00"/>
    <d v="2025-02-26T00:00:00"/>
    <x v="1"/>
    <x v="0"/>
    <n v="109369"/>
    <n v="109369"/>
  </r>
  <r>
    <s v="4000008837"/>
    <s v="77035479-K"/>
    <s v="PIMARES SPA"/>
    <s v="6701169382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2-23T00:00:00"/>
    <n v="2"/>
    <d v="2025-03-03T00:00:00"/>
    <d v="2025-02-26T00:00:00"/>
    <x v="1"/>
    <x v="0"/>
    <n v="87491"/>
    <n v="87491"/>
  </r>
  <r>
    <s v="4000008837"/>
    <s v="77035479-K"/>
    <s v="PIMARES SPA"/>
    <s v="6701166939"/>
    <s v="ZPCD"/>
    <s v="10"/>
    <x v="0"/>
    <x v="0"/>
    <s v="C004"/>
    <s v="E599"/>
    <m/>
    <x v="0"/>
    <s v="47"/>
    <s v="Muebles"/>
    <s v=""/>
    <s v="470101002"/>
    <s v="1417092"/>
    <s v="RACK TV EN MDF COLOR BEIGE HASTA 65&quot;"/>
    <n v="1"/>
    <n v="1"/>
    <s v="UN"/>
    <d v="2025-02-17T00:00:00"/>
    <n v="2"/>
    <d v="2025-02-24T00:00:00"/>
    <d v="2025-02-19T00:00:00"/>
    <x v="1"/>
    <x v="0"/>
    <n v="112492"/>
    <n v="112492"/>
  </r>
  <r>
    <s v="4000008837"/>
    <s v="77035479-K"/>
    <s v="PIMARES SPA"/>
    <s v="6701170970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26T00:00:00"/>
    <n v="2"/>
    <d v="2025-03-07T00:00:00"/>
    <d v="2025-02-28T00:00:00"/>
    <x v="1"/>
    <x v="0"/>
    <n v="49995"/>
    <n v="49995"/>
  </r>
  <r>
    <s v="4000008837"/>
    <s v="77035479-K"/>
    <s v="PIMARES SPA"/>
    <s v="6701171394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2-27T00:00:00"/>
    <n v="2"/>
    <d v="2025-03-07T00:00:00"/>
    <d v="2025-02-28T00:00:00"/>
    <x v="1"/>
    <x v="0"/>
    <n v="118742"/>
    <n v="118742"/>
  </r>
  <r>
    <s v="4000008837"/>
    <s v="77035479-K"/>
    <s v="PIMARES SPA"/>
    <s v="6701169532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22T00:00:00"/>
    <n v="2"/>
    <d v="2025-03-03T00:00:00"/>
    <d v="2025-02-26T00:00:00"/>
    <x v="1"/>
    <x v="0"/>
    <n v="62493"/>
    <n v="62493"/>
  </r>
  <r>
    <s v="4000008837"/>
    <s v="77035479-K"/>
    <s v="PIMARES SPA"/>
    <s v="670116960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2T00:00:00"/>
    <n v="2"/>
    <d v="2025-03-03T00:00:00"/>
    <d v="2025-02-28T00:00:00"/>
    <x v="1"/>
    <x v="0"/>
    <n v="43744"/>
    <n v="43744"/>
  </r>
  <r>
    <s v="4000008837"/>
    <s v="77035479-K"/>
    <s v="PIMARES SPA"/>
    <s v="6701169737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2T00:00:00"/>
    <n v="2"/>
    <d v="2025-03-03T00:00:00"/>
    <d v="2025-02-26T00:00:00"/>
    <x v="1"/>
    <x v="0"/>
    <n v="109369"/>
    <n v="109369"/>
  </r>
  <r>
    <s v="4000008837"/>
    <s v="77035479-K"/>
    <s v="PIMARES SPA"/>
    <s v="670116983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6994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23T00:00:00"/>
    <n v="2"/>
    <d v="2025-03-03T00:00:00"/>
    <d v="2025-02-26T00:00:00"/>
    <x v="1"/>
    <x v="0"/>
    <n v="25536"/>
    <n v="25536"/>
  </r>
  <r>
    <s v="4000008837"/>
    <s v="77035479-K"/>
    <s v="PIMARES SPA"/>
    <s v="6701169257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22T00:00:00"/>
    <n v="2"/>
    <d v="2025-03-03T00:00:00"/>
    <d v="2025-02-28T00:00:00"/>
    <x v="1"/>
    <x v="0"/>
    <n v="73327"/>
    <n v="73327"/>
  </r>
  <r>
    <s v="4000008837"/>
    <s v="77035479-K"/>
    <s v="PIMARES SPA"/>
    <s v="670117000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7010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23T00:00:00"/>
    <n v="2"/>
    <d v="2025-03-06T00:00:00"/>
    <d v="2025-02-28T00:00:00"/>
    <x v="1"/>
    <x v="0"/>
    <n v="26890"/>
    <n v="26890"/>
  </r>
  <r>
    <s v="4000008837"/>
    <s v="77035479-K"/>
    <s v="PIMARES SPA"/>
    <s v="6701170107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23T00:00:00"/>
    <n v="2"/>
    <d v="2025-03-03T00:00:00"/>
    <d v="2025-02-26T00:00:00"/>
    <x v="1"/>
    <x v="0"/>
    <n v="114695"/>
    <n v="114695"/>
  </r>
  <r>
    <s v="4000008837"/>
    <s v="77035479-K"/>
    <s v="PIMARES SPA"/>
    <s v="6701168814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0T00:00:00"/>
    <n v="2"/>
    <d v="2025-02-28T00:00:00"/>
    <d v="2025-02-26T00:00:00"/>
    <x v="1"/>
    <x v="0"/>
    <n v="115619"/>
    <n v="115619"/>
  </r>
  <r>
    <s v="4000008837"/>
    <s v="77035479-K"/>
    <s v="PIMARES SPA"/>
    <s v="6701168899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1T00:00:00"/>
    <n v="2"/>
    <d v="2025-02-28T00:00:00"/>
    <d v="2025-02-26T00:00:00"/>
    <x v="1"/>
    <x v="0"/>
    <n v="28119"/>
    <n v="28119"/>
  </r>
  <r>
    <s v="4000008837"/>
    <s v="77035479-K"/>
    <s v="PIMARES SPA"/>
    <s v="6701170417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2-24T00:00:00"/>
    <n v="2"/>
    <d v="2025-03-03T00:00:00"/>
    <d v="2025-02-28T00:00:00"/>
    <x v="1"/>
    <x v="0"/>
    <n v="237489"/>
    <n v="237489"/>
  </r>
  <r>
    <s v="4000008837"/>
    <s v="77035479-K"/>
    <s v="PIMARES SPA"/>
    <s v="6701170818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2-25T00:00:00"/>
    <n v="2"/>
    <d v="2025-03-06T00:00:00"/>
    <d v="2025-02-28T00:00:00"/>
    <x v="1"/>
    <x v="0"/>
    <n v="333330"/>
    <n v="333330"/>
  </r>
  <r>
    <s v="4000008837"/>
    <s v="77035479-K"/>
    <s v="PIMARES SPA"/>
    <s v="6701170712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5T00:00:00"/>
    <n v="2"/>
    <d v="2025-02-26T00:00:00"/>
    <d v="2025-02-28T00:00:00"/>
    <x v="1"/>
    <x v="0"/>
    <n v="115619"/>
    <n v="115619"/>
  </r>
  <r>
    <s v="4000008837"/>
    <s v="77035479-K"/>
    <s v="PIMARES SPA"/>
    <s v="6701170253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4T00:00:00"/>
    <n v="2"/>
    <d v="2025-03-03T00:00:00"/>
    <d v="2025-02-26T00:00:00"/>
    <x v="1"/>
    <x v="0"/>
    <n v="63326"/>
    <n v="63326"/>
  </r>
  <r>
    <s v="4000008837"/>
    <s v="77035479-K"/>
    <s v="PIMARES SPA"/>
    <s v="6701170260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24T00:00:00"/>
    <n v="2"/>
    <d v="2025-02-25T00:00:00"/>
    <d v="2025-02-26T00:00:00"/>
    <x v="1"/>
    <x v="0"/>
    <n v="46869"/>
    <n v="46869"/>
  </r>
  <r>
    <s v="4000008837"/>
    <s v="77035479-K"/>
    <s v="PIMARES SPA"/>
    <s v="6701157583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1-29T00:00:00"/>
    <n v="1"/>
    <d v="2025-02-10T00:00:00"/>
    <d v="2025-02-03T00:00:00"/>
    <x v="1"/>
    <x v="0"/>
    <n v="74995"/>
    <n v="74995"/>
  </r>
  <r>
    <s v="4000008837"/>
    <s v="77035479-K"/>
    <s v="PIMARES SPA"/>
    <s v="6701159027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1-30T00:00:00"/>
    <n v="1"/>
    <d v="2025-02-11T00:00:00"/>
    <d v="2025-02-03T00:00:00"/>
    <x v="1"/>
    <x v="0"/>
    <n v="84365"/>
    <n v="84365"/>
  </r>
  <r>
    <s v="4000008837"/>
    <s v="77035479-K"/>
    <s v="PIMARES SPA"/>
    <s v="6701159050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31T00:00:00"/>
    <n v="1"/>
    <d v="2025-02-07T00:00:00"/>
    <d v="2025-02-05T00:00:00"/>
    <x v="1"/>
    <x v="0"/>
    <n v="81241"/>
    <n v="81241"/>
  </r>
  <r>
    <s v="4000008837"/>
    <s v="77035479-K"/>
    <s v="PIMARES SPA"/>
    <s v="6701159052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1-31T00:00:00"/>
    <n v="1"/>
    <d v="2025-02-07T00:00:00"/>
    <d v="2025-02-05T00:00:00"/>
    <x v="1"/>
    <x v="0"/>
    <n v="62494"/>
    <n v="62494"/>
  </r>
  <r>
    <s v="4000008837"/>
    <s v="77035479-K"/>
    <s v="PIMARES SPA"/>
    <s v="6701159053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1-31T00:00:00"/>
    <n v="1"/>
    <d v="2025-02-07T00:00:00"/>
    <d v="2025-02-05T00:00:00"/>
    <x v="1"/>
    <x v="0"/>
    <n v="40619"/>
    <n v="40619"/>
  </r>
  <r>
    <s v="4000008837"/>
    <s v="77035479-K"/>
    <s v="PIMARES SPA"/>
    <s v="6701159071"/>
    <s v="ZPCD"/>
    <s v="10"/>
    <x v="0"/>
    <x v="0"/>
    <s v="C004"/>
    <s v="E599"/>
    <m/>
    <x v="0"/>
    <s v="47"/>
    <s v="Muebles"/>
    <s v=""/>
    <s v="470303001"/>
    <s v="1357028"/>
    <s v="BAR TOKYO"/>
    <n v="1"/>
    <n v="1"/>
    <s v="UN"/>
    <d v="2025-01-31T00:00:00"/>
    <n v="1"/>
    <d v="2025-02-07T00:00:00"/>
    <d v="2025-02-05T00:00:00"/>
    <x v="1"/>
    <x v="0"/>
    <n v="48744"/>
    <n v="48744"/>
  </r>
  <r>
    <s v="4000008837"/>
    <s v="77035479-K"/>
    <s v="PIMARES SPA"/>
    <s v="6701158829"/>
    <s v="ZPCD"/>
    <s v="10"/>
    <x v="0"/>
    <x v="1"/>
    <s v="C004"/>
    <s v="E599"/>
    <m/>
    <x v="0"/>
    <s v="47"/>
    <s v="Muebles"/>
    <s v=""/>
    <s v="470201001"/>
    <s v="1410879"/>
    <s v="CLOSET PEQUIM LIGTH 6P 2C"/>
    <n v="1"/>
    <n v="0"/>
    <s v="UN"/>
    <d v="2025-01-30T00:00:00"/>
    <n v="1"/>
    <d v="2025-02-06T00:00:00"/>
    <m/>
    <x v="1"/>
    <x v="0"/>
    <n v="106242"/>
    <n v="0"/>
  </r>
  <r>
    <s v="4000008837"/>
    <s v="77035479-K"/>
    <s v="PIMARES SPA"/>
    <s v="670115885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0T00:00:00"/>
    <n v="1"/>
    <d v="2025-02-11T00:00:00"/>
    <d v="2025-02-03T00:00:00"/>
    <x v="1"/>
    <x v="0"/>
    <n v="45330"/>
    <n v="45330"/>
  </r>
  <r>
    <s v="4000008837"/>
    <s v="77035479-K"/>
    <s v="PIMARES SPA"/>
    <s v="6701158841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1-30T00:00:00"/>
    <n v="1"/>
    <d v="2025-02-07T00:00:00"/>
    <d v="2025-02-05T00:00:00"/>
    <x v="1"/>
    <x v="0"/>
    <n v="84365"/>
    <n v="84365"/>
  </r>
  <r>
    <s v="4000008837"/>
    <s v="77035479-K"/>
    <s v="PIMARES SPA"/>
    <s v="670115880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1-29T00:00:00"/>
    <n v="1"/>
    <d v="2025-02-07T00:00:00"/>
    <d v="2025-02-03T00:00:00"/>
    <x v="1"/>
    <x v="0"/>
    <n v="74995"/>
    <n v="74995"/>
  </r>
  <r>
    <s v="4000008837"/>
    <s v="77035479-K"/>
    <s v="PIMARES SPA"/>
    <s v="6701158755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30T00:00:00"/>
    <n v="1"/>
    <d v="2025-02-07T00:00:00"/>
    <d v="2025-02-05T00:00:00"/>
    <x v="1"/>
    <x v="0"/>
    <n v="237498"/>
    <n v="237498"/>
  </r>
  <r>
    <s v="4000008837"/>
    <s v="77035479-K"/>
    <s v="PIMARES SPA"/>
    <s v="6701158780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1-30T00:00:00"/>
    <n v="1"/>
    <d v="2025-02-07T00:00:00"/>
    <d v="2025-02-05T00:00:00"/>
    <x v="1"/>
    <x v="0"/>
    <n v="28119"/>
    <n v="28119"/>
  </r>
  <r>
    <s v="4000008837"/>
    <s v="77035479-K"/>
    <s v="PIMARES SPA"/>
    <s v="6701159012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30T00:00:00"/>
    <n v="1"/>
    <d v="2025-02-07T00:00:00"/>
    <d v="2025-02-05T00:00:00"/>
    <x v="1"/>
    <x v="0"/>
    <n v="106242"/>
    <n v="106242"/>
  </r>
  <r>
    <s v="4000008837"/>
    <s v="77035479-K"/>
    <s v="PIMARES SPA"/>
    <s v="6508276933"/>
    <s v="ZPXD"/>
    <s v="10"/>
    <x v="0"/>
    <x v="1"/>
    <s v="C004"/>
    <s v="E599"/>
    <m/>
    <x v="0"/>
    <s v="41"/>
    <s v="Baño y Cocina"/>
    <s v=""/>
    <s v="410301001"/>
    <s v="1166908"/>
    <s v="MURAL LOGGIA 45X63.5X31 CM"/>
    <n v="2"/>
    <n v="0"/>
    <s v="CS"/>
    <d v="2025-02-17T00:00:00"/>
    <n v="2"/>
    <d v="2025-02-27T00:00:00"/>
    <m/>
    <x v="1"/>
    <x v="0"/>
    <n v="170436"/>
    <n v="0"/>
  </r>
  <r>
    <s v="4000008837"/>
    <s v="77035479-K"/>
    <s v="PIMARES SPA"/>
    <s v="6508276933"/>
    <s v="ZPXD"/>
    <s v="11"/>
    <x v="0"/>
    <x v="1"/>
    <s v="C004"/>
    <s v="E599"/>
    <m/>
    <x v="0"/>
    <s v="41"/>
    <s v="Baño y Cocina"/>
    <s v=""/>
    <s v="410301001"/>
    <s v="1166908"/>
    <s v="MURAL LOGGIA 45X63.5X31 CM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12"/>
    <x v="0"/>
    <x v="1"/>
    <s v="C004"/>
    <s v="E599"/>
    <m/>
    <x v="0"/>
    <s v="41"/>
    <s v="Baño y Cocina"/>
    <s v=""/>
    <s v="410301001"/>
    <s v="1166908"/>
    <s v="MURAL LOGGIA 45X63.5X31 CM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20"/>
    <x v="0"/>
    <x v="1"/>
    <s v="C004"/>
    <s v="E599"/>
    <m/>
    <x v="0"/>
    <s v="41"/>
    <s v="Baño y Cocina"/>
    <s v=""/>
    <s v="410303001"/>
    <s v="1219573"/>
    <s v="MUEBLE MICROONDAS KUC 108X69X45"/>
    <n v="3"/>
    <n v="0"/>
    <s v="CS"/>
    <d v="2025-02-17T00:00:00"/>
    <n v="2"/>
    <d v="2025-02-27T00:00:00"/>
    <m/>
    <x v="1"/>
    <x v="0"/>
    <n v="369000"/>
    <n v="0"/>
  </r>
  <r>
    <s v="4000008837"/>
    <s v="77035479-K"/>
    <s v="PIMARES SPA"/>
    <s v="6508276933"/>
    <s v="ZPXD"/>
    <s v="21"/>
    <x v="0"/>
    <x v="1"/>
    <s v="C004"/>
    <s v="E599"/>
    <m/>
    <x v="0"/>
    <s v="41"/>
    <s v="Baño y Cocina"/>
    <s v=""/>
    <s v="410303001"/>
    <s v="1219573"/>
    <s v="MUEBLE MICROONDAS KUC 108X69X45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22"/>
    <x v="0"/>
    <x v="1"/>
    <s v="C004"/>
    <s v="E599"/>
    <m/>
    <x v="0"/>
    <s v="41"/>
    <s v="Baño y Cocina"/>
    <s v=""/>
    <s v="410303001"/>
    <s v="1219573"/>
    <s v="MUEBLE MICROONDAS KUC 108X69X45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23"/>
    <x v="0"/>
    <x v="1"/>
    <s v="C004"/>
    <s v="E599"/>
    <m/>
    <x v="0"/>
    <s v="41"/>
    <s v="Baño y Cocina"/>
    <s v=""/>
    <s v="410303001"/>
    <s v="1219573"/>
    <s v="MUEBLE MICROONDAS KUC 108X69X45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0"/>
    <x v="0"/>
    <x v="1"/>
    <s v="C004"/>
    <s v="E599"/>
    <m/>
    <x v="0"/>
    <s v="41"/>
    <s v="Baño y Cocina"/>
    <s v=""/>
    <s v="410303001"/>
    <s v="1254095"/>
    <s v="MUEBLE AUXILIAR LUZ"/>
    <n v="17"/>
    <n v="0"/>
    <s v="UN"/>
    <d v="2025-02-17T00:00:00"/>
    <n v="2"/>
    <d v="2025-02-27T00:00:00"/>
    <m/>
    <x v="1"/>
    <x v="0"/>
    <n v="459000"/>
    <n v="0"/>
  </r>
  <r>
    <s v="4000008837"/>
    <s v="77035479-K"/>
    <s v="PIMARES SPA"/>
    <s v="6508276933"/>
    <s v="ZPXD"/>
    <s v="31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2"/>
    <x v="0"/>
    <x v="1"/>
    <s v="C004"/>
    <s v="E599"/>
    <m/>
    <x v="0"/>
    <s v="41"/>
    <s v="Baño y Cocina"/>
    <s v=""/>
    <s v="410303001"/>
    <s v="1254095"/>
    <s v="MUEBLE AUXILIAR LUZ"/>
    <n v="5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3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4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5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40"/>
    <x v="0"/>
    <x v="1"/>
    <s v="C004"/>
    <s v="E599"/>
    <m/>
    <x v="0"/>
    <s v="41"/>
    <s v="Baño y Cocina"/>
    <s v=""/>
    <s v="410302004"/>
    <s v="1353882"/>
    <s v="KIT COCINA BARBARA"/>
    <n v="5"/>
    <n v="0"/>
    <s v="UN"/>
    <d v="2025-02-17T00:00:00"/>
    <n v="2"/>
    <d v="2025-02-27T00:00:00"/>
    <m/>
    <x v="1"/>
    <x v="0"/>
    <n v="490000"/>
    <n v="0"/>
  </r>
  <r>
    <s v="4000008837"/>
    <s v="77035479-K"/>
    <s v="PIMARES SPA"/>
    <s v="6508276933"/>
    <s v="ZPXD"/>
    <s v="41"/>
    <x v="0"/>
    <x v="1"/>
    <s v="C004"/>
    <s v="E599"/>
    <m/>
    <x v="0"/>
    <s v="41"/>
    <s v="Baño y Cocina"/>
    <s v=""/>
    <s v="410302004"/>
    <s v="1353882"/>
    <s v="KIT COCINA BARBARA"/>
    <n v="5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57508"/>
    <s v="ZPCD"/>
    <s v="10"/>
    <x v="0"/>
    <x v="1"/>
    <s v="C004"/>
    <s v="E599"/>
    <m/>
    <x v="0"/>
    <s v="47"/>
    <s v="Muebles"/>
    <s v=""/>
    <s v="470301002"/>
    <s v="1418403"/>
    <s v="COMEDOR LOLA NELLY"/>
    <n v="1"/>
    <n v="0"/>
    <s v="UN"/>
    <d v="2025-01-28T00:00:00"/>
    <n v="1"/>
    <d v="2025-02-10T00:00:00"/>
    <m/>
    <x v="1"/>
    <x v="0"/>
    <n v="106242"/>
    <n v="0"/>
  </r>
  <r>
    <s v="4000008837"/>
    <s v="77035479-K"/>
    <s v="PIMARES SPA"/>
    <s v="670115754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8T00:00:00"/>
    <n v="1"/>
    <d v="2025-02-11T00:00:00"/>
    <d v="2025-02-07T00:00:00"/>
    <x v="1"/>
    <x v="0"/>
    <n v="137494"/>
    <n v="137494"/>
  </r>
  <r>
    <s v="4000008837"/>
    <s v="77035479-K"/>
    <s v="PIMARES SPA"/>
    <s v="670115908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07T00:00:00"/>
    <d v="2025-02-05T00:00:00"/>
    <x v="1"/>
    <x v="0"/>
    <n v="28117"/>
    <n v="28117"/>
  </r>
  <r>
    <s v="4000008837"/>
    <s v="77035479-K"/>
    <s v="PIMARES SPA"/>
    <s v="6701159090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1-31T00:00:00"/>
    <n v="1"/>
    <d v="2025-02-10T00:00:00"/>
    <d v="2025-02-07T00:00:00"/>
    <x v="1"/>
    <x v="0"/>
    <n v="34369"/>
    <n v="34369"/>
  </r>
  <r>
    <s v="4000008837"/>
    <s v="77035479-K"/>
    <s v="PIMARES SPA"/>
    <s v="6701159117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30T00:00:00"/>
    <n v="1"/>
    <d v="2025-02-07T00:00:00"/>
    <d v="2025-02-03T00:00:00"/>
    <x v="1"/>
    <x v="0"/>
    <n v="40620"/>
    <n v="40620"/>
  </r>
  <r>
    <s v="4000008837"/>
    <s v="77035479-K"/>
    <s v="PIMARES SPA"/>
    <s v="670115916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11T00:00:00"/>
    <d v="2025-02-05T00:00:00"/>
    <x v="1"/>
    <x v="0"/>
    <n v="28117"/>
    <n v="28117"/>
  </r>
  <r>
    <s v="4000008837"/>
    <s v="77035479-K"/>
    <s v="PIMARES SPA"/>
    <s v="6701159255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1-31T00:00:00"/>
    <n v="1"/>
    <d v="2025-02-07T00:00:00"/>
    <d v="2025-02-05T00:00:00"/>
    <x v="1"/>
    <x v="0"/>
    <n v="68743"/>
    <n v="68743"/>
  </r>
  <r>
    <s v="4000008837"/>
    <s v="77035479-K"/>
    <s v="PIMARES SPA"/>
    <s v="6701159308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1-30T00:00:00"/>
    <n v="1"/>
    <d v="2025-02-11T00:00:00"/>
    <d v="2025-02-03T00:00:00"/>
    <x v="1"/>
    <x v="0"/>
    <n v="106242"/>
    <n v="106242"/>
  </r>
  <r>
    <s v="4000008837"/>
    <s v="77035479-K"/>
    <s v="PIMARES SPA"/>
    <s v="6701159312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30T00:00:00"/>
    <n v="1"/>
    <d v="2025-02-14T00:00:00"/>
    <d v="2025-02-12T00:00:00"/>
    <x v="1"/>
    <x v="0"/>
    <n v="37402"/>
    <n v="37402"/>
  </r>
  <r>
    <s v="4000008837"/>
    <s v="77035479-K"/>
    <s v="PIMARES SPA"/>
    <s v="670115931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12T00:00:00"/>
    <d v="2025-02-07T00:00:00"/>
    <x v="1"/>
    <x v="0"/>
    <n v="28117"/>
    <n v="28117"/>
  </r>
  <r>
    <s v="4000008837"/>
    <s v="77035479-K"/>
    <s v="PIMARES SPA"/>
    <s v="6701159359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1-31T00:00:00"/>
    <n v="1"/>
    <d v="2025-02-07T00:00:00"/>
    <d v="2025-02-05T00:00:00"/>
    <x v="1"/>
    <x v="0"/>
    <n v="56243"/>
    <n v="56243"/>
  </r>
  <r>
    <s v="4000008837"/>
    <s v="77035479-K"/>
    <s v="PIMARES SPA"/>
    <s v="670115948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1-31T00:00:00"/>
    <n v="1"/>
    <d v="2025-02-07T00:00:00"/>
    <d v="2025-02-05T00:00:00"/>
    <x v="1"/>
    <x v="0"/>
    <n v="62494"/>
    <n v="62494"/>
  </r>
  <r>
    <s v="4000008837"/>
    <s v="77035479-K"/>
    <s v="PIMARES SPA"/>
    <s v="6701159601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31T00:00:00"/>
    <n v="1"/>
    <d v="2025-02-07T00:00:00"/>
    <d v="2025-02-05T00:00:00"/>
    <x v="1"/>
    <x v="0"/>
    <n v="45150"/>
    <n v="45150"/>
  </r>
  <r>
    <s v="4000008837"/>
    <s v="77035479-K"/>
    <s v="PIMARES SPA"/>
    <s v="6701158638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30T00:00:00"/>
    <n v="1"/>
    <d v="2025-02-17T00:00:00"/>
    <d v="2025-02-12T00:00:00"/>
    <x v="1"/>
    <x v="0"/>
    <n v="71088"/>
    <n v="71088"/>
  </r>
  <r>
    <s v="4000008837"/>
    <s v="77035479-K"/>
    <s v="PIMARES SPA"/>
    <s v="6701158736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1-30T00:00:00"/>
    <n v="1"/>
    <d v="2025-02-06T00:00:00"/>
    <d v="2025-02-03T00:00:00"/>
    <x v="1"/>
    <x v="0"/>
    <n v="74995"/>
    <n v="74995"/>
  </r>
  <r>
    <s v="4000008837"/>
    <s v="77035479-K"/>
    <s v="PIMARES SPA"/>
    <s v="670115874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1-30T00:00:00"/>
    <n v="1"/>
    <d v="2025-02-06T00:00:00"/>
    <d v="2025-02-03T00:00:00"/>
    <x v="1"/>
    <x v="0"/>
    <n v="96866"/>
    <n v="96866"/>
  </r>
  <r>
    <s v="4000008837"/>
    <s v="77035479-K"/>
    <s v="PIMARES SPA"/>
    <s v="6701157978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29T00:00:00"/>
    <n v="1"/>
    <d v="2025-02-06T00:00:00"/>
    <d v="2025-02-03T00:00:00"/>
    <x v="1"/>
    <x v="0"/>
    <n v="12494"/>
    <n v="12494"/>
  </r>
  <r>
    <s v="4000008837"/>
    <s v="77035479-K"/>
    <s v="PIMARES SPA"/>
    <s v="670115798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9T00:00:00"/>
    <n v="1"/>
    <d v="2025-02-06T00:00:00"/>
    <d v="2025-02-03T00:00:00"/>
    <x v="1"/>
    <x v="0"/>
    <n v="137494"/>
    <n v="137494"/>
  </r>
  <r>
    <s v="4000008837"/>
    <s v="77035479-K"/>
    <s v="PIMARES SPA"/>
    <s v="670115920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0T00:00:00"/>
    <n v="1"/>
    <d v="2025-02-11T00:00:00"/>
    <d v="2025-02-03T00:00:00"/>
    <x v="1"/>
    <x v="0"/>
    <n v="45330"/>
    <n v="45330"/>
  </r>
  <r>
    <s v="4000008837"/>
    <s v="77035479-K"/>
    <s v="PIMARES SPA"/>
    <s v="6701159224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07T00:00:00"/>
    <d v="2025-02-05T00:00:00"/>
    <x v="1"/>
    <x v="0"/>
    <n v="28117"/>
    <n v="28117"/>
  </r>
  <r>
    <s v="4000008837"/>
    <s v="77035479-K"/>
    <s v="PIMARES SPA"/>
    <s v="6701159229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1-31T00:00:00"/>
    <n v="1"/>
    <d v="2025-02-07T00:00:00"/>
    <d v="2025-02-05T00:00:00"/>
    <x v="1"/>
    <x v="0"/>
    <n v="34369"/>
    <n v="34369"/>
  </r>
  <r>
    <s v="4000008837"/>
    <s v="77035479-K"/>
    <s v="PIMARES SPA"/>
    <s v="6701158201"/>
    <s v="ZPCD"/>
    <s v="10"/>
    <x v="0"/>
    <x v="0"/>
    <s v="C004"/>
    <s v="E599"/>
    <m/>
    <x v="0"/>
    <s v="47"/>
    <s v="Muebles"/>
    <s v=""/>
    <s v="470301002"/>
    <s v="1418298"/>
    <s v="COMEDOR LUNA LEONE"/>
    <n v="1"/>
    <n v="1"/>
    <s v="UN"/>
    <d v="2025-01-29T00:00:00"/>
    <n v="1"/>
    <d v="2025-02-07T00:00:00"/>
    <d v="2025-02-03T00:00:00"/>
    <x v="1"/>
    <x v="0"/>
    <n v="93744"/>
    <n v="93744"/>
  </r>
  <r>
    <s v="4000008837"/>
    <s v="77035479-K"/>
    <s v="PIMARES SPA"/>
    <s v="670115928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31T00:00:00"/>
    <n v="1"/>
    <d v="2025-02-10T00:00:00"/>
    <d v="2025-02-05T00:00:00"/>
    <x v="1"/>
    <x v="0"/>
    <n v="45150"/>
    <n v="45150"/>
  </r>
  <r>
    <s v="4000008837"/>
    <s v="77035479-K"/>
    <s v="PIMARES SPA"/>
    <s v="6701158202"/>
    <s v="ZPCD"/>
    <s v="10"/>
    <x v="0"/>
    <x v="0"/>
    <s v="C004"/>
    <s v="E599"/>
    <m/>
    <x v="0"/>
    <s v="47"/>
    <s v="Muebles"/>
    <s v=""/>
    <s v="470201001"/>
    <s v="1410884"/>
    <s v="CLOSET PEQUIM DARK 3P 2C"/>
    <n v="1"/>
    <n v="1"/>
    <s v="UN"/>
    <d v="2025-01-29T00:00:00"/>
    <n v="1"/>
    <d v="2025-02-10T00:00:00"/>
    <d v="2025-02-03T00:00:00"/>
    <x v="1"/>
    <x v="0"/>
    <n v="65621"/>
    <n v="65621"/>
  </r>
  <r>
    <s v="4000008837"/>
    <s v="77035479-K"/>
    <s v="PIMARES SPA"/>
    <s v="6701158217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1-29T00:00:00"/>
    <n v="1"/>
    <d v="2025-02-11T00:00:00"/>
    <d v="2025-02-03T00:00:00"/>
    <x v="1"/>
    <x v="0"/>
    <n v="59367"/>
    <n v="59367"/>
  </r>
  <r>
    <s v="4000008837"/>
    <s v="77035479-K"/>
    <s v="PIMARES SPA"/>
    <s v="6701158360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30T00:00:00"/>
    <n v="1"/>
    <d v="2025-02-07T00:00:00"/>
    <d v="2025-02-05T00:00:00"/>
    <x v="1"/>
    <x v="0"/>
    <n v="62494"/>
    <n v="62494"/>
  </r>
  <r>
    <s v="4000008837"/>
    <s v="77035479-K"/>
    <s v="PIMARES SPA"/>
    <s v="670115848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0T00:00:00"/>
    <n v="1"/>
    <d v="2025-02-07T00:00:00"/>
    <d v="2025-02-05T00:00:00"/>
    <x v="1"/>
    <x v="0"/>
    <n v="45330"/>
    <n v="45330"/>
  </r>
  <r>
    <s v="4000008837"/>
    <s v="77035479-K"/>
    <s v="PIMARES SPA"/>
    <s v="6701159377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31T00:00:00"/>
    <n v="1"/>
    <d v="2025-02-10T00:00:00"/>
    <d v="2025-02-05T00:00:00"/>
    <x v="1"/>
    <x v="0"/>
    <n v="137494"/>
    <n v="137494"/>
  </r>
  <r>
    <s v="4000008837"/>
    <s v="77035479-K"/>
    <s v="PIMARES SPA"/>
    <s v="6701159420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30T00:00:00"/>
    <n v="1"/>
    <d v="2025-02-10T00:00:00"/>
    <d v="2025-02-03T00:00:00"/>
    <x v="1"/>
    <x v="0"/>
    <n v="40620"/>
    <n v="40620"/>
  </r>
  <r>
    <s v="4000008837"/>
    <s v="77035479-K"/>
    <s v="PIMARES SPA"/>
    <s v="6701158619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29T00:00:00"/>
    <n v="1"/>
    <d v="2025-02-10T00:00:00"/>
    <d v="2025-02-03T00:00:00"/>
    <x v="1"/>
    <x v="0"/>
    <n v="81245"/>
    <n v="81245"/>
  </r>
  <r>
    <s v="4000008837"/>
    <s v="77035479-K"/>
    <s v="PIMARES SPA"/>
    <s v="6701159511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1-31T00:00:00"/>
    <n v="1"/>
    <d v="2025-02-07T00:00:00"/>
    <d v="2025-02-05T00:00:00"/>
    <x v="1"/>
    <x v="0"/>
    <n v="34369"/>
    <n v="34369"/>
  </r>
  <r>
    <s v="4000008837"/>
    <s v="77035479-K"/>
    <s v="PIMARES SPA"/>
    <s v="6701159536"/>
    <s v="ZPCD"/>
    <s v="10"/>
    <x v="0"/>
    <x v="0"/>
    <s v="C004"/>
    <s v="E599"/>
    <m/>
    <x v="0"/>
    <s v="47"/>
    <s v="Muebles"/>
    <s v=""/>
    <s v="470702002"/>
    <s v="1271421"/>
    <s v="ESCRITORIO OFICINA ESQUINERO REI"/>
    <n v="1"/>
    <n v="1"/>
    <s v="UN"/>
    <d v="2025-01-31T00:00:00"/>
    <n v="1"/>
    <d v="2025-02-10T00:00:00"/>
    <d v="2025-02-07T00:00:00"/>
    <x v="1"/>
    <x v="0"/>
    <n v="87496"/>
    <n v="87496"/>
  </r>
  <r>
    <s v="4000008837"/>
    <s v="77035479-K"/>
    <s v="PIMARES SPA"/>
    <s v="6701159566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31T00:00:00"/>
    <n v="1"/>
    <d v="2025-02-07T00:00:00"/>
    <d v="2025-02-05T00:00:00"/>
    <x v="1"/>
    <x v="0"/>
    <n v="40620"/>
    <n v="40620"/>
  </r>
  <r>
    <s v="4000008837"/>
    <s v="77035479-K"/>
    <s v="PIMARES SPA"/>
    <s v="6701158621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29T00:00:00"/>
    <n v="1"/>
    <d v="2025-02-07T00:00:00"/>
    <d v="2025-02-03T00:00:00"/>
    <x v="1"/>
    <x v="0"/>
    <n v="112492"/>
    <n v="112492"/>
  </r>
  <r>
    <s v="4000008837"/>
    <s v="77035479-K"/>
    <s v="PIMARES SPA"/>
    <s v="670115963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1T00:00:00"/>
    <n v="1"/>
    <d v="2025-02-11T00:00:00"/>
    <d v="2025-02-07T00:00:00"/>
    <x v="1"/>
    <x v="0"/>
    <n v="45330"/>
    <n v="45330"/>
  </r>
  <r>
    <s v="4000008837"/>
    <s v="77035479-K"/>
    <s v="PIMARES SPA"/>
    <s v="6701159649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1-31T00:00:00"/>
    <n v="1"/>
    <d v="2025-02-07T00:00:00"/>
    <d v="2025-02-05T00:00:00"/>
    <x v="1"/>
    <x v="0"/>
    <n v="62493"/>
    <n v="62493"/>
  </r>
  <r>
    <s v="4000008837"/>
    <s v="77035479-K"/>
    <s v="PIMARES SPA"/>
    <s v="6701159654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1-31T00:00:00"/>
    <n v="1"/>
    <d v="2025-02-07T00:00:00"/>
    <d v="2025-02-05T00:00:00"/>
    <x v="1"/>
    <x v="0"/>
    <n v="124994"/>
    <n v="124994"/>
  </r>
  <r>
    <s v="4000008837"/>
    <s v="77035479-K"/>
    <s v="PIMARES SPA"/>
    <s v="6701158625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1-29T00:00:00"/>
    <n v="1"/>
    <d v="2025-02-10T00:00:00"/>
    <d v="2025-02-03T00:00:00"/>
    <x v="1"/>
    <x v="0"/>
    <n v="84365"/>
    <n v="84365"/>
  </r>
  <r>
    <s v="4000008837"/>
    <s v="77035479-K"/>
    <s v="PIMARES SPA"/>
    <s v="670115980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31T00:00:00"/>
    <n v="1"/>
    <d v="2025-02-07T00:00:00"/>
    <d v="2025-02-05T00:00:00"/>
    <x v="1"/>
    <x v="0"/>
    <n v="45150"/>
    <n v="45150"/>
  </r>
  <r>
    <s v="4000008837"/>
    <s v="77035479-K"/>
    <s v="PIMARES SPA"/>
    <s v="6701158789"/>
    <s v="ZPCD"/>
    <s v="10"/>
    <x v="0"/>
    <x v="0"/>
    <s v="C004"/>
    <s v="E599"/>
    <m/>
    <x v="0"/>
    <s v="47"/>
    <s v="Muebles"/>
    <s v=""/>
    <s v="470801001"/>
    <s v="1433244"/>
    <s v="VELADOR SOLE GRIS 2 CAJONES"/>
    <n v="4"/>
    <n v="4"/>
    <s v="UN"/>
    <d v="2025-01-30T00:00:00"/>
    <n v="1"/>
    <d v="2025-02-11T00:00:00"/>
    <d v="2025-02-07T00:00:00"/>
    <x v="1"/>
    <x v="0"/>
    <n v="137475"/>
    <n v="137475"/>
  </r>
  <r>
    <s v="4000008837"/>
    <s v="77035479-K"/>
    <s v="PIMARES SPA"/>
    <s v="6701159912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31T00:00:00"/>
    <n v="1"/>
    <d v="2025-02-07T00:00:00"/>
    <d v="2025-02-05T00:00:00"/>
    <x v="1"/>
    <x v="0"/>
    <n v="81241"/>
    <n v="81241"/>
  </r>
  <r>
    <s v="4000008837"/>
    <s v="77035479-K"/>
    <s v="PIMARES SPA"/>
    <s v="6701158793"/>
    <s v="ZPCD"/>
    <s v="10"/>
    <x v="0"/>
    <x v="0"/>
    <s v="C004"/>
    <s v="E599"/>
    <m/>
    <x v="0"/>
    <s v="47"/>
    <s v="Muebles"/>
    <s v=""/>
    <s v="470801001"/>
    <s v="1433193"/>
    <s v="VELADOR SOLE 2 CAJONES"/>
    <n v="2"/>
    <n v="2"/>
    <s v="UN"/>
    <d v="2025-01-30T00:00:00"/>
    <n v="1"/>
    <d v="2025-02-11T00:00:00"/>
    <d v="2025-02-07T00:00:00"/>
    <x v="1"/>
    <x v="0"/>
    <n v="68737"/>
    <n v="68737"/>
  </r>
  <r>
    <s v="4000008837"/>
    <s v="77035479-K"/>
    <s v="PIMARES SPA"/>
    <s v="6701158731"/>
    <s v="ZPCD"/>
    <s v="10"/>
    <x v="0"/>
    <x v="0"/>
    <s v="C004"/>
    <s v="E599"/>
    <m/>
    <x v="0"/>
    <s v="47"/>
    <s v="Muebles"/>
    <s v=""/>
    <s v="470202001"/>
    <s v="1418332"/>
    <s v="RACK TV EN PINO MACIZO CAFÉ HASTA 43&quot; C"/>
    <n v="1"/>
    <n v="1"/>
    <s v="UN"/>
    <d v="2025-01-30T00:00:00"/>
    <n v="1"/>
    <d v="2025-02-06T00:00:00"/>
    <d v="2025-02-03T00:00:00"/>
    <x v="1"/>
    <x v="0"/>
    <n v="62493"/>
    <n v="62493"/>
  </r>
  <r>
    <s v="4000008837"/>
    <s v="77035479-K"/>
    <s v="PIMARES SPA"/>
    <s v="6701158512"/>
    <s v="ZPCD"/>
    <s v="10"/>
    <x v="0"/>
    <x v="0"/>
    <s v="C004"/>
    <s v="E599"/>
    <m/>
    <x v="0"/>
    <s v="47"/>
    <s v="Muebles"/>
    <s v=""/>
    <s v="470202002"/>
    <s v="1356987"/>
    <s v="ZAPATERA 3P NICK"/>
    <n v="2"/>
    <n v="2"/>
    <s v="UN"/>
    <d v="2025-01-29T00:00:00"/>
    <n v="1"/>
    <d v="2025-02-06T00:00:00"/>
    <d v="2025-02-03T00:00:00"/>
    <x v="1"/>
    <x v="0"/>
    <n v="93737"/>
    <n v="93737"/>
  </r>
  <r>
    <s v="4000008837"/>
    <s v="77035479-K"/>
    <s v="PIMARES SPA"/>
    <s v="670115852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9T00:00:00"/>
    <n v="1"/>
    <d v="2025-02-06T00:00:00"/>
    <d v="2025-02-03T00:00:00"/>
    <x v="1"/>
    <x v="0"/>
    <n v="28117"/>
    <n v="28117"/>
  </r>
  <r>
    <s v="4000008837"/>
    <s v="77035479-K"/>
    <s v="PIMARES SPA"/>
    <s v="670115852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9T00:00:00"/>
    <n v="1"/>
    <d v="2025-02-06T00:00:00"/>
    <d v="2025-02-03T00:00:00"/>
    <x v="1"/>
    <x v="0"/>
    <n v="28117"/>
    <n v="28117"/>
  </r>
  <r>
    <s v="4000008837"/>
    <s v="77035479-K"/>
    <s v="PIMARES SPA"/>
    <s v="670115857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0T00:00:00"/>
    <n v="1"/>
    <d v="2025-02-07T00:00:00"/>
    <d v="2025-02-05T00:00:00"/>
    <x v="1"/>
    <x v="0"/>
    <n v="28117"/>
    <n v="28117"/>
  </r>
  <r>
    <s v="4000008837"/>
    <s v="77035479-K"/>
    <s v="PIMARES SPA"/>
    <s v="6701158384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1-30T00:00:00"/>
    <n v="1"/>
    <d v="2025-02-07T00:00:00"/>
    <d v="2025-02-05T00:00:00"/>
    <x v="1"/>
    <x v="0"/>
    <n v="28119"/>
    <n v="28119"/>
  </r>
  <r>
    <s v="4000008837"/>
    <s v="77035479-K"/>
    <s v="PIMARES SPA"/>
    <s v="6701158386"/>
    <s v="ZPCD"/>
    <s v="10"/>
    <x v="0"/>
    <x v="0"/>
    <s v="C004"/>
    <s v="E599"/>
    <m/>
    <x v="0"/>
    <s v="47"/>
    <s v="Muebles"/>
    <s v=""/>
    <s v="470401001"/>
    <s v="1391437"/>
    <s v="CAMA FOX 1 PLAZA"/>
    <n v="1"/>
    <n v="1"/>
    <s v="UN"/>
    <d v="2025-01-30T00:00:00"/>
    <n v="1"/>
    <d v="2025-02-11T00:00:00"/>
    <d v="2025-02-05T00:00:00"/>
    <x v="1"/>
    <x v="0"/>
    <n v="68746"/>
    <n v="68746"/>
  </r>
  <r>
    <s v="4000008837"/>
    <s v="77035479-K"/>
    <s v="PIMARES SPA"/>
    <s v="6701157422"/>
    <s v="ZPCD"/>
    <s v="10"/>
    <x v="0"/>
    <x v="1"/>
    <s v="C004"/>
    <s v="E599"/>
    <m/>
    <x v="0"/>
    <s v="41"/>
    <s v="Baño y Cocina"/>
    <s v=""/>
    <s v="410302004"/>
    <s v="1415600"/>
    <s v="DESPENSA MIA 4 PUERTAS"/>
    <n v="1"/>
    <n v="0"/>
    <s v="UN"/>
    <d v="2025-01-28T00:00:00"/>
    <n v="1"/>
    <d v="2025-02-03T00:00:00"/>
    <m/>
    <x v="1"/>
    <x v="0"/>
    <n v="62494"/>
    <n v="0"/>
  </r>
  <r>
    <s v="4000008837"/>
    <s v="77035479-K"/>
    <s v="PIMARES SPA"/>
    <s v="6701158228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1-29T00:00:00"/>
    <n v="1"/>
    <d v="2025-02-07T00:00:00"/>
    <d v="2025-02-05T00:00:00"/>
    <x v="1"/>
    <x v="0"/>
    <n v="34369"/>
    <n v="34369"/>
  </r>
  <r>
    <s v="4000008837"/>
    <s v="77035479-K"/>
    <s v="PIMARES SPA"/>
    <s v="6701158242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1-29T00:00:00"/>
    <n v="1"/>
    <d v="2025-02-07T00:00:00"/>
    <d v="2025-02-05T00:00:00"/>
    <x v="1"/>
    <x v="0"/>
    <n v="62494"/>
    <n v="62494"/>
  </r>
  <r>
    <s v="4000008837"/>
    <s v="77035479-K"/>
    <s v="PIMARES SPA"/>
    <s v="6701158257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9T00:00:00"/>
    <n v="1"/>
    <d v="2025-02-07T00:00:00"/>
    <d v="2025-02-03T00:00:00"/>
    <x v="1"/>
    <x v="0"/>
    <n v="28117"/>
    <n v="28117"/>
  </r>
  <r>
    <s v="4000008837"/>
    <s v="77035479-K"/>
    <s v="PIMARES SPA"/>
    <s v="6701158262"/>
    <s v="ZPCD"/>
    <s v="10"/>
    <x v="0"/>
    <x v="0"/>
    <s v="C004"/>
    <s v="E599"/>
    <m/>
    <x v="0"/>
    <s v="47"/>
    <s v="Muebles"/>
    <s v=""/>
    <s v="470101001"/>
    <s v="1417088"/>
    <s v="PANEL DE MDF COLOR BEIGE ADMITE 60&quot;"/>
    <n v="1"/>
    <n v="1"/>
    <s v="UN"/>
    <d v="2025-01-30T00:00:00"/>
    <n v="1"/>
    <d v="2025-02-11T00:00:00"/>
    <d v="2025-02-03T00:00:00"/>
    <x v="1"/>
    <x v="0"/>
    <n v="87495"/>
    <n v="87495"/>
  </r>
  <r>
    <s v="4000008837"/>
    <s v="77035479-K"/>
    <s v="PIMARES SPA"/>
    <s v="670115804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29T00:00:00"/>
    <n v="1"/>
    <d v="2025-02-06T00:00:00"/>
    <d v="2025-02-03T00:00:00"/>
    <x v="1"/>
    <x v="0"/>
    <n v="143750"/>
    <n v="143750"/>
  </r>
  <r>
    <s v="4000008837"/>
    <s v="77035479-K"/>
    <s v="PIMARES SPA"/>
    <s v="6701158055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9T00:00:00"/>
    <n v="1"/>
    <d v="2025-02-06T00:00:00"/>
    <d v="2025-02-03T00:00:00"/>
    <x v="1"/>
    <x v="0"/>
    <n v="40620"/>
    <n v="40620"/>
  </r>
  <r>
    <s v="4000008837"/>
    <s v="77035479-K"/>
    <s v="PIMARES SPA"/>
    <s v="6701158082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1-29T00:00:00"/>
    <n v="1"/>
    <d v="2025-02-06T00:00:00"/>
    <d v="2025-02-03T00:00:00"/>
    <x v="1"/>
    <x v="0"/>
    <n v="62493"/>
    <n v="62493"/>
  </r>
  <r>
    <s v="4000008837"/>
    <s v="77035479-K"/>
    <s v="PIMARES SPA"/>
    <s v="6701158102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28T00:00:00"/>
    <n v="1"/>
    <d v="2025-02-10T00:00:00"/>
    <d v="2025-02-05T00:00:00"/>
    <x v="1"/>
    <x v="0"/>
    <n v="74994"/>
    <n v="74994"/>
  </r>
  <r>
    <s v="4000008837"/>
    <s v="77035479-K"/>
    <s v="PIMARES SPA"/>
    <s v="6701158103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28T00:00:00"/>
    <n v="1"/>
    <d v="2025-02-06T00:00:00"/>
    <d v="2025-02-03T00:00:00"/>
    <x v="1"/>
    <x v="0"/>
    <n v="71088"/>
    <n v="71088"/>
  </r>
  <r>
    <s v="4000008837"/>
    <s v="77035479-K"/>
    <s v="PIMARES SPA"/>
    <s v="6701158147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1-29T00:00:00"/>
    <n v="1"/>
    <d v="2025-02-10T00:00:00"/>
    <d v="2025-02-05T00:00:00"/>
    <x v="1"/>
    <x v="0"/>
    <n v="237489"/>
    <n v="237489"/>
  </r>
  <r>
    <s v="4000008837"/>
    <s v="77035479-K"/>
    <s v="PIMARES SPA"/>
    <s v="670115818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29T00:00:00"/>
    <n v="1"/>
    <d v="2025-02-06T00:00:00"/>
    <d v="2025-02-03T00:00:00"/>
    <x v="1"/>
    <x v="0"/>
    <n v="53118"/>
    <n v="53118"/>
  </r>
  <r>
    <s v="4000008837"/>
    <s v="77035479-K"/>
    <s v="PIMARES SPA"/>
    <s v="6701157922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29T00:00:00"/>
    <n v="1"/>
    <d v="2025-02-07T00:00:00"/>
    <d v="2025-02-03T00:00:00"/>
    <x v="1"/>
    <x v="0"/>
    <n v="81245"/>
    <n v="81245"/>
  </r>
  <r>
    <s v="4000008837"/>
    <s v="77035479-K"/>
    <s v="PIMARES SPA"/>
    <s v="6701157944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9T00:00:00"/>
    <n v="1"/>
    <d v="2025-02-06T00:00:00"/>
    <d v="2025-02-03T00:00:00"/>
    <x v="1"/>
    <x v="0"/>
    <n v="28088"/>
    <n v="28088"/>
  </r>
  <r>
    <s v="4000008837"/>
    <s v="77035479-K"/>
    <s v="PIMARES SPA"/>
    <s v="6701157970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1-29T00:00:00"/>
    <n v="1"/>
    <d v="2025-02-07T00:00:00"/>
    <d v="2025-02-05T00:00:00"/>
    <x v="1"/>
    <x v="0"/>
    <n v="84365"/>
    <n v="84365"/>
  </r>
  <r>
    <s v="4000008837"/>
    <s v="77035479-K"/>
    <s v="PIMARES SPA"/>
    <s v="6701157792"/>
    <s v="ZPCD"/>
    <s v="10"/>
    <x v="0"/>
    <x v="0"/>
    <s v="C004"/>
    <s v="E599"/>
    <m/>
    <x v="0"/>
    <s v="47"/>
    <s v="Muebles"/>
    <s v=""/>
    <s v="470701002"/>
    <s v="1391435"/>
    <s v="ESTANTE LUNA RUSTIC"/>
    <n v="1"/>
    <n v="1"/>
    <s v="UN"/>
    <d v="2025-01-29T00:00:00"/>
    <n v="1"/>
    <d v="2025-02-06T00:00:00"/>
    <d v="2025-02-03T00:00:00"/>
    <x v="1"/>
    <x v="0"/>
    <n v="44699"/>
    <n v="44699"/>
  </r>
  <r>
    <s v="4000008837"/>
    <s v="77035479-K"/>
    <s v="PIMARES SPA"/>
    <s v="6701157794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9T00:00:00"/>
    <n v="1"/>
    <d v="2025-02-06T00:00:00"/>
    <d v="2025-02-03T00:00:00"/>
    <x v="1"/>
    <x v="0"/>
    <n v="62494"/>
    <n v="62494"/>
  </r>
  <r>
    <s v="4000008837"/>
    <s v="77035479-K"/>
    <s v="PIMARES SPA"/>
    <s v="6701156505"/>
    <s v="ZPCD"/>
    <s v="10"/>
    <x v="0"/>
    <x v="1"/>
    <s v="C004"/>
    <s v="E599"/>
    <m/>
    <x v="0"/>
    <s v="47"/>
    <s v="Muebles"/>
    <s v=""/>
    <s v="470101001"/>
    <s v="1418336"/>
    <s v="PANEL DE MDF COLOR CAFÉ HASTA 60&quot;"/>
    <n v="1"/>
    <n v="0"/>
    <s v="UN"/>
    <d v="2025-01-25T00:00:00"/>
    <n v="1"/>
    <d v="2025-02-03T00:00:00"/>
    <m/>
    <x v="1"/>
    <x v="0"/>
    <n v="62493"/>
    <n v="0"/>
  </r>
  <r>
    <s v="4000008837"/>
    <s v="77035479-K"/>
    <s v="PIMARES SPA"/>
    <s v="6701157693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1-29T00:00:00"/>
    <n v="1"/>
    <d v="2025-02-10T00:00:00"/>
    <d v="2025-02-03T00:00:00"/>
    <x v="1"/>
    <x v="0"/>
    <n v="118742"/>
    <n v="118742"/>
  </r>
  <r>
    <s v="4000008837"/>
    <s v="77035479-K"/>
    <s v="PIMARES SPA"/>
    <s v="6701157719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8T00:00:00"/>
    <n v="1"/>
    <d v="2025-02-12T00:00:00"/>
    <d v="2025-02-07T00:00:00"/>
    <x v="1"/>
    <x v="0"/>
    <n v="27489"/>
    <n v="27489"/>
  </r>
  <r>
    <s v="4000008837"/>
    <s v="77035479-K"/>
    <s v="PIMARES SPA"/>
    <s v="6701157729"/>
    <s v="ZPCD"/>
    <s v="10"/>
    <x v="0"/>
    <x v="0"/>
    <s v="C004"/>
    <s v="E599"/>
    <m/>
    <x v="0"/>
    <s v="47"/>
    <s v="Muebles"/>
    <s v=""/>
    <s v="470407002"/>
    <s v="1356995"/>
    <s v="VELADOR 1C ROMA"/>
    <n v="3"/>
    <n v="3"/>
    <s v="UN"/>
    <d v="2025-01-28T00:00:00"/>
    <n v="1"/>
    <d v="2025-02-07T00:00:00"/>
    <d v="2025-02-05T00:00:00"/>
    <x v="1"/>
    <x v="0"/>
    <n v="41234"/>
    <n v="41234"/>
  </r>
  <r>
    <s v="4000008837"/>
    <s v="77035479-K"/>
    <s v="PIMARES SPA"/>
    <s v="6701156425"/>
    <s v="ZPCD"/>
    <s v="10"/>
    <x v="0"/>
    <x v="1"/>
    <s v="C004"/>
    <s v="E599"/>
    <m/>
    <x v="0"/>
    <s v="41"/>
    <s v="Baño y Cocina"/>
    <s v=""/>
    <s v="410302004"/>
    <s v="1415606"/>
    <s v="MUEBLE AEREO NIDO 120 CM"/>
    <n v="1"/>
    <n v="0"/>
    <s v="UN"/>
    <d v="2025-01-26T00:00:00"/>
    <n v="1"/>
    <d v="2025-02-04T00:00:00"/>
    <m/>
    <x v="1"/>
    <x v="0"/>
    <n v="28088"/>
    <n v="0"/>
  </r>
  <r>
    <s v="4000008837"/>
    <s v="77035479-K"/>
    <s v="PIMARES SPA"/>
    <s v="6701156433"/>
    <s v="ZPCD"/>
    <s v="10"/>
    <x v="0"/>
    <x v="1"/>
    <s v="C004"/>
    <s v="E599"/>
    <m/>
    <x v="0"/>
    <s v="41"/>
    <s v="Baño y Cocina"/>
    <s v=""/>
    <s v="410302004"/>
    <s v="1415605"/>
    <s v="MUEBLE AEREO NIDO 160 CM"/>
    <n v="2"/>
    <n v="0"/>
    <s v="UN"/>
    <d v="2025-01-26T00:00:00"/>
    <n v="1"/>
    <d v="2025-02-04T00:00:00"/>
    <m/>
    <x v="1"/>
    <x v="0"/>
    <n v="76552"/>
    <n v="0"/>
  </r>
  <r>
    <s v="4000008837"/>
    <s v="77035479-K"/>
    <s v="PIMARES SPA"/>
    <s v="6701157613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1-28T00:00:00"/>
    <n v="1"/>
    <d v="2025-02-07T00:00:00"/>
    <d v="2025-02-05T00:00:00"/>
    <x v="1"/>
    <x v="0"/>
    <n v="343730"/>
    <n v="343730"/>
  </r>
  <r>
    <s v="4000008837"/>
    <s v="77035479-K"/>
    <s v="PIMARES SPA"/>
    <s v="6701157251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8T00:00:00"/>
    <n v="1"/>
    <d v="2025-02-07T00:00:00"/>
    <d v="2025-02-05T00:00:00"/>
    <x v="1"/>
    <x v="0"/>
    <n v="71869"/>
    <n v="71869"/>
  </r>
  <r>
    <s v="4000008837"/>
    <s v="77035479-K"/>
    <s v="PIMARES SPA"/>
    <s v="6701157317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8T00:00:00"/>
    <n v="1"/>
    <d v="2025-02-07T00:00:00"/>
    <d v="2025-02-03T00:00:00"/>
    <x v="1"/>
    <x v="0"/>
    <n v="81241"/>
    <n v="81241"/>
  </r>
  <r>
    <s v="4000008837"/>
    <s v="77035479-K"/>
    <s v="PIMARES SPA"/>
    <s v="6701155990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1-26T00:00:00"/>
    <n v="1"/>
    <d v="2025-02-07T00:00:00"/>
    <d v="2025-02-05T00:00:00"/>
    <x v="1"/>
    <x v="0"/>
    <n v="53119"/>
    <n v="53119"/>
  </r>
  <r>
    <s v="4000008837"/>
    <s v="77035479-K"/>
    <s v="PIMARES SPA"/>
    <s v="6701157138"/>
    <s v="ZPCD"/>
    <s v="10"/>
    <x v="0"/>
    <x v="1"/>
    <s v="C004"/>
    <s v="E599"/>
    <m/>
    <x v="0"/>
    <s v="41"/>
    <s v="Baño y Cocina"/>
    <s v=""/>
    <s v="410302004"/>
    <s v="1415605"/>
    <s v="MUEBLE AEREO NIDO 160 CM"/>
    <n v="1"/>
    <n v="0"/>
    <s v="UN"/>
    <d v="2025-01-27T00:00:00"/>
    <n v="1"/>
    <d v="2025-02-03T00:00:00"/>
    <m/>
    <x v="1"/>
    <x v="0"/>
    <n v="38276"/>
    <n v="0"/>
  </r>
  <r>
    <s v="4000008837"/>
    <s v="77035479-K"/>
    <s v="PIMARES SPA"/>
    <s v="6701156251"/>
    <s v="ZPCD"/>
    <s v="10"/>
    <x v="0"/>
    <x v="1"/>
    <s v="C004"/>
    <s v="E599"/>
    <m/>
    <x v="0"/>
    <s v="47"/>
    <s v="Muebles"/>
    <s v=""/>
    <s v="470202001"/>
    <s v="1357056"/>
    <s v="COMODA BELIZE 4C"/>
    <n v="1"/>
    <n v="0"/>
    <s v="UN"/>
    <d v="2025-01-26T00:00:00"/>
    <n v="1"/>
    <d v="2025-02-03T00:00:00"/>
    <m/>
    <x v="1"/>
    <x v="0"/>
    <n v="87491"/>
    <n v="0"/>
  </r>
  <r>
    <s v="4000008837"/>
    <s v="77035479-K"/>
    <s v="PIMARES SPA"/>
    <s v="6701156220"/>
    <s v="ZPCD"/>
    <s v="10"/>
    <x v="0"/>
    <x v="1"/>
    <s v="C004"/>
    <s v="E599"/>
    <m/>
    <x v="0"/>
    <s v="47"/>
    <s v="Muebles"/>
    <s v=""/>
    <s v="470201001"/>
    <s v="1410880"/>
    <s v="CLOSET PEQUIM LIGHT 4P 2C"/>
    <n v="1"/>
    <n v="0"/>
    <s v="UN"/>
    <d v="2025-01-25T00:00:00"/>
    <n v="1"/>
    <d v="2025-02-28T00:00:00"/>
    <m/>
    <x v="1"/>
    <x v="0"/>
    <n v="81241"/>
    <n v="0"/>
  </r>
  <r>
    <s v="4000008837"/>
    <s v="77035479-K"/>
    <s v="PIMARES SPA"/>
    <s v="6701156725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27T00:00:00"/>
    <n v="1"/>
    <d v="2025-02-03T00:00:00"/>
    <d v="2025-02-03T00:00:00"/>
    <x v="1"/>
    <x v="0"/>
    <n v="46869"/>
    <n v="46869"/>
  </r>
  <r>
    <s v="4000008837"/>
    <s v="77035479-K"/>
    <s v="PIMARES SPA"/>
    <s v="6508244830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28T00:00:00"/>
    <n v="1"/>
    <d v="2025-02-07T00:00:00"/>
    <m/>
    <x v="1"/>
    <x v="0"/>
    <n v="0"/>
    <n v="0"/>
  </r>
  <r>
    <s v="4000008837"/>
    <s v="77035479-K"/>
    <s v="PIMARES SPA"/>
    <s v="6701157009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7T00:00:00"/>
    <n v="1"/>
    <d v="2025-03-03T00:00:00"/>
    <d v="2025-02-24T00:00:00"/>
    <x v="1"/>
    <x v="0"/>
    <n v="45150"/>
    <n v="45150"/>
  </r>
  <r>
    <s v="4000008837"/>
    <s v="77035479-K"/>
    <s v="PIMARES SPA"/>
    <s v="6701156681"/>
    <s v="ZPCD"/>
    <s v="10"/>
    <x v="0"/>
    <x v="1"/>
    <s v="C004"/>
    <s v="E599"/>
    <m/>
    <x v="0"/>
    <s v="41"/>
    <s v="Baño y Cocina"/>
    <s v=""/>
    <s v="410302002"/>
    <s v="1353883"/>
    <s v="DESPENSA 1P LISS"/>
    <n v="1"/>
    <n v="0"/>
    <s v="UN"/>
    <d v="2025-01-27T00:00:00"/>
    <n v="1"/>
    <d v="2025-02-03T00:00:00"/>
    <m/>
    <x v="1"/>
    <x v="0"/>
    <n v="25536"/>
    <n v="0"/>
  </r>
  <r>
    <s v="4000008837"/>
    <s v="77035479-K"/>
    <s v="PIMARES SPA"/>
    <s v="6701155811"/>
    <s v="ZPCD"/>
    <s v="10"/>
    <x v="0"/>
    <x v="1"/>
    <s v="C004"/>
    <s v="E599"/>
    <m/>
    <x v="0"/>
    <s v="41"/>
    <s v="Baño y Cocina"/>
    <s v=""/>
    <s v="410302002"/>
    <s v="1353883"/>
    <s v="DESPENSA 1P LISS"/>
    <n v="1"/>
    <n v="0"/>
    <s v="UN"/>
    <d v="2025-01-24T00:00:00"/>
    <n v="1"/>
    <d v="2025-02-03T00:00:00"/>
    <m/>
    <x v="1"/>
    <x v="0"/>
    <n v="25536"/>
    <n v="0"/>
  </r>
  <r>
    <s v="4000008837"/>
    <s v="77035479-K"/>
    <s v="PIMARES SPA"/>
    <s v="6701155557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1-25T00:00:00"/>
    <n v="1"/>
    <d v="2025-02-07T00:00:00"/>
    <d v="2025-02-03T00:00:00"/>
    <x v="1"/>
    <x v="0"/>
    <n v="62493"/>
    <n v="62493"/>
  </r>
  <r>
    <s v="4000008837"/>
    <s v="77035479-K"/>
    <s v="PIMARES SPA"/>
    <s v="6701155649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4T00:00:00"/>
    <n v="1"/>
    <d v="2025-02-07T00:00:00"/>
    <d v="2025-02-05T00:00:00"/>
    <x v="1"/>
    <x v="0"/>
    <n v="40620"/>
    <n v="40620"/>
  </r>
  <r>
    <s v="4000008837"/>
    <s v="77035479-K"/>
    <s v="PIMARES SPA"/>
    <s v="6508244830"/>
    <s v="ZPXD"/>
    <s v="52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5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701154876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3T00:00:00"/>
    <n v="1"/>
    <d v="2025-02-03T00:00:00"/>
    <d v="2025-02-03T00:00:00"/>
    <x v="1"/>
    <x v="0"/>
    <n v="81241"/>
    <n v="81241"/>
  </r>
  <r>
    <s v="4000008837"/>
    <s v="77035479-K"/>
    <s v="PIMARES SPA"/>
    <s v="6701155567"/>
    <s v="ZPCD"/>
    <s v="10"/>
    <x v="0"/>
    <x v="1"/>
    <s v="C004"/>
    <s v="E599"/>
    <m/>
    <x v="0"/>
    <s v="47"/>
    <s v="Muebles"/>
    <s v=""/>
    <s v="470101002"/>
    <s v="1386560"/>
    <s v="RACK TV SUSAN 40"/>
    <n v="1"/>
    <n v="0"/>
    <s v="UN"/>
    <d v="2025-01-25T00:00:00"/>
    <n v="1"/>
    <d v="2025-02-03T00:00:00"/>
    <m/>
    <x v="1"/>
    <x v="0"/>
    <n v="43743"/>
    <n v="0"/>
  </r>
  <r>
    <s v="4000008837"/>
    <s v="77035479-K"/>
    <s v="PIMARES SPA"/>
    <s v="6701154567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1-22T00:00:00"/>
    <n v="1"/>
    <d v="2025-02-10T00:00:00"/>
    <d v="2025-02-05T00:00:00"/>
    <x v="1"/>
    <x v="0"/>
    <n v="99995"/>
    <n v="99995"/>
  </r>
  <r>
    <s v="4000008837"/>
    <s v="77035479-K"/>
    <s v="PIMARES SPA"/>
    <s v="6701152525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18T00:00:00"/>
    <n v="1"/>
    <d v="2025-02-21T00:00:00"/>
    <d v="2025-02-19T00:00:00"/>
    <x v="1"/>
    <x v="0"/>
    <n v="71869"/>
    <n v="71869"/>
  </r>
  <r>
    <s v="4000008837"/>
    <s v="77035479-K"/>
    <s v="PIMARES SPA"/>
    <s v="6508244830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1-28T00:00:00"/>
    <n v="1"/>
    <d v="2025-02-07T00:00:00"/>
    <d v="2025-02-05T00:00:00"/>
    <x v="1"/>
    <x v="0"/>
    <n v="369000"/>
    <n v="369000"/>
  </r>
  <r>
    <s v="4000008837"/>
    <s v="77035479-K"/>
    <s v="PIMARES SPA"/>
    <s v="6508244830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28T00:00:00"/>
    <n v="1"/>
    <d v="2025-02-07T00:00:00"/>
    <m/>
    <x v="1"/>
    <x v="0"/>
    <n v="0"/>
    <n v="0"/>
  </r>
  <r>
    <s v="4000008837"/>
    <s v="77035479-K"/>
    <s v="PIMARES SPA"/>
    <s v="6701165883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14T00:00:00"/>
    <n v="2"/>
    <d v="2025-02-21T00:00:00"/>
    <d v="2025-02-19T00:00:00"/>
    <x v="1"/>
    <x v="0"/>
    <n v="38276"/>
    <n v="38276"/>
  </r>
  <r>
    <s v="4000008837"/>
    <s v="77035479-K"/>
    <s v="PIMARES SPA"/>
    <s v="6701161008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2-03T00:00:00"/>
    <n v="2"/>
    <d v="2025-02-10T00:00:00"/>
    <d v="2025-02-05T00:00:00"/>
    <x v="1"/>
    <x v="0"/>
    <n v="34369"/>
    <n v="34369"/>
  </r>
  <r>
    <s v="4000008837"/>
    <s v="77035479-K"/>
    <s v="PIMARES SPA"/>
    <s v="6701161075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2-04T00:00:00"/>
    <n v="2"/>
    <d v="2025-02-11T00:00:00"/>
    <d v="2025-02-07T00:00:00"/>
    <x v="1"/>
    <x v="0"/>
    <n v="26082"/>
    <n v="26082"/>
  </r>
  <r>
    <s v="4000008837"/>
    <s v="77035479-K"/>
    <s v="PIMARES SPA"/>
    <s v="6701166455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5T00:00:00"/>
    <n v="2"/>
    <d v="2025-02-24T00:00:00"/>
    <d v="2025-02-19T00:00:00"/>
    <x v="1"/>
    <x v="0"/>
    <n v="28119"/>
    <n v="28119"/>
  </r>
  <r>
    <s v="4000008837"/>
    <s v="77035479-K"/>
    <s v="PIMARES SPA"/>
    <s v="6701166502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5T00:00:00"/>
    <n v="2"/>
    <d v="2025-02-24T00:00:00"/>
    <d v="2025-02-19T00:00:00"/>
    <x v="1"/>
    <x v="0"/>
    <n v="28119"/>
    <n v="28119"/>
  </r>
  <r>
    <s v="4000008837"/>
    <s v="77035479-K"/>
    <s v="PIMARES SPA"/>
    <s v="670116661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5T00:00:00"/>
    <n v="2"/>
    <d v="2025-02-24T00:00:00"/>
    <d v="2025-02-19T00:00:00"/>
    <x v="1"/>
    <x v="0"/>
    <n v="137494"/>
    <n v="137494"/>
  </r>
  <r>
    <s v="4000008837"/>
    <s v="77035479-K"/>
    <s v="PIMARES SPA"/>
    <s v="6701166617"/>
    <s v="ZPCD"/>
    <s v="10"/>
    <x v="0"/>
    <x v="0"/>
    <s v="C004"/>
    <s v="E599"/>
    <m/>
    <x v="0"/>
    <s v="47"/>
    <s v="Muebles"/>
    <s v=""/>
    <s v="470101001"/>
    <s v="1417089"/>
    <s v="PANEL DE MDF COLOR BEIGE ADMITE 65&quot;"/>
    <n v="1"/>
    <n v="1"/>
    <s v="UN"/>
    <d v="2025-02-15T00:00:00"/>
    <n v="2"/>
    <d v="2025-02-24T00:00:00"/>
    <d v="2025-02-19T00:00:00"/>
    <x v="1"/>
    <x v="0"/>
    <n v="87495"/>
    <n v="87495"/>
  </r>
  <r>
    <s v="4000008837"/>
    <s v="77035479-K"/>
    <s v="PIMARES SPA"/>
    <s v="6701166324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15T00:00:00"/>
    <n v="2"/>
    <d v="2025-02-24T00:00:00"/>
    <d v="2025-02-19T00:00:00"/>
    <x v="1"/>
    <x v="0"/>
    <n v="73327"/>
    <n v="73327"/>
  </r>
  <r>
    <s v="4000008837"/>
    <s v="77035479-K"/>
    <s v="PIMARES SPA"/>
    <s v="670116633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5T00:00:00"/>
    <n v="2"/>
    <d v="2025-02-24T00:00:00"/>
    <d v="2025-02-19T00:00:00"/>
    <x v="1"/>
    <x v="0"/>
    <n v="63326"/>
    <n v="63326"/>
  </r>
  <r>
    <s v="4000008837"/>
    <s v="77035479-K"/>
    <s v="PIMARES SPA"/>
    <s v="6701166421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5T00:00:00"/>
    <n v="2"/>
    <d v="2025-02-18T00:00:00"/>
    <d v="2025-02-19T00:00:00"/>
    <x v="1"/>
    <x v="0"/>
    <n v="28119"/>
    <n v="28119"/>
  </r>
  <r>
    <s v="4000008837"/>
    <s v="77035479-K"/>
    <s v="PIMARES SPA"/>
    <s v="6508244830"/>
    <s v="ZPXD"/>
    <s v="1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20"/>
    <x v="0"/>
    <x v="0"/>
    <s v="C004"/>
    <s v="E599"/>
    <m/>
    <x v="0"/>
    <s v="41"/>
    <s v="Baño y Cocina"/>
    <s v=""/>
    <s v="410303001"/>
    <s v="1254095"/>
    <s v="MUEBLE AUXILIAR LUZ"/>
    <n v="3"/>
    <n v="3"/>
    <s v="UN"/>
    <d v="2025-01-28T00:00:00"/>
    <n v="1"/>
    <d v="2025-02-07T00:00:00"/>
    <d v="2025-02-05T00:00:00"/>
    <x v="1"/>
    <x v="0"/>
    <n v="81000"/>
    <n v="81000"/>
  </r>
  <r>
    <s v="4000008837"/>
    <s v="77035479-K"/>
    <s v="PIMARES SPA"/>
    <s v="6508244830"/>
    <s v="ZPXD"/>
    <s v="2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2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23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30"/>
    <x v="0"/>
    <x v="0"/>
    <s v="C004"/>
    <s v="E599"/>
    <m/>
    <x v="0"/>
    <s v="41"/>
    <s v="Baño y Cocina"/>
    <s v=""/>
    <s v="410303001"/>
    <s v="1254097"/>
    <s v="MUEBLE COCINA ISLA TERRA"/>
    <n v="2"/>
    <n v="2"/>
    <s v="UN"/>
    <d v="2025-01-28T00:00:00"/>
    <n v="1"/>
    <d v="2025-02-07T00:00:00"/>
    <d v="2025-02-05T00:00:00"/>
    <x v="1"/>
    <x v="0"/>
    <n v="108224"/>
    <n v="108224"/>
  </r>
  <r>
    <s v="4000008837"/>
    <s v="77035479-K"/>
    <s v="PIMARES SPA"/>
    <s v="6508244830"/>
    <s v="ZPXD"/>
    <s v="31"/>
    <x v="0"/>
    <x v="0"/>
    <s v="C004"/>
    <s v="E599"/>
    <m/>
    <x v="0"/>
    <s v="41"/>
    <s v="Baño y Cocina"/>
    <s v=""/>
    <s v="410303001"/>
    <s v="1254097"/>
    <s v="MUEBLE COCINA ISLA TERRA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32"/>
    <x v="0"/>
    <x v="0"/>
    <s v="C004"/>
    <s v="E599"/>
    <m/>
    <x v="0"/>
    <s v="41"/>
    <s v="Baño y Cocina"/>
    <s v=""/>
    <s v="410303001"/>
    <s v="1254097"/>
    <s v="MUEBLE COCINA ISLA TERRA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40"/>
    <x v="0"/>
    <x v="0"/>
    <s v="C004"/>
    <s v="E599"/>
    <m/>
    <x v="0"/>
    <s v="41"/>
    <s v="Baño y Cocina"/>
    <s v=""/>
    <s v="410302004"/>
    <s v="1353882"/>
    <s v="KIT COCINA BARBARA"/>
    <n v="12"/>
    <n v="12"/>
    <s v="UN"/>
    <d v="2025-01-28T00:00:00"/>
    <n v="1"/>
    <d v="2025-02-07T00:00:00"/>
    <d v="2025-02-05T00:00:00"/>
    <x v="1"/>
    <x v="0"/>
    <n v="1176000"/>
    <n v="1176000"/>
  </r>
  <r>
    <s v="4000008837"/>
    <s v="77035479-K"/>
    <s v="PIMARES SPA"/>
    <s v="6508244830"/>
    <s v="ZPXD"/>
    <s v="4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4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43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50"/>
    <x v="0"/>
    <x v="0"/>
    <s v="C004"/>
    <s v="E599"/>
    <m/>
    <x v="0"/>
    <s v="41"/>
    <s v="Baño y Cocina"/>
    <s v=""/>
    <s v="410302004"/>
    <s v="1355317"/>
    <s v="KIT COCINA BUCKS 180"/>
    <n v="12"/>
    <n v="12"/>
    <s v="UN"/>
    <d v="2025-01-28T00:00:00"/>
    <n v="1"/>
    <d v="2025-02-07T00:00:00"/>
    <d v="2025-02-05T00:00:00"/>
    <x v="1"/>
    <x v="0"/>
    <n v="1320000"/>
    <n v="1320000"/>
  </r>
  <r>
    <s v="4000008837"/>
    <s v="77035479-K"/>
    <s v="PIMARES SPA"/>
    <s v="6508244830"/>
    <s v="ZPXD"/>
    <s v="51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701166444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2-15T00:00:00"/>
    <n v="2"/>
    <d v="2025-02-24T00:00:00"/>
    <d v="2025-02-19T00:00:00"/>
    <x v="1"/>
    <x v="0"/>
    <n v="99992"/>
    <n v="99992"/>
  </r>
  <r>
    <s v="4000008837"/>
    <s v="77035479-K"/>
    <s v="PIMARES SPA"/>
    <s v="6701166454"/>
    <s v="ZPCD"/>
    <s v="10"/>
    <x v="0"/>
    <x v="0"/>
    <s v="C004"/>
    <s v="E599"/>
    <m/>
    <x v="0"/>
    <s v="47"/>
    <s v="Muebles"/>
    <s v=""/>
    <s v="470407002"/>
    <s v="1356999"/>
    <s v="VELADOR 1C TOMAS"/>
    <n v="1"/>
    <n v="1"/>
    <s v="UN"/>
    <d v="2025-02-15T00:00:00"/>
    <n v="2"/>
    <d v="2025-02-24T00:00:00"/>
    <d v="2025-02-19T00:00:00"/>
    <x v="1"/>
    <x v="0"/>
    <n v="31244"/>
    <n v="31244"/>
  </r>
  <r>
    <s v="4000008837"/>
    <s v="77035479-K"/>
    <s v="PIMARES SPA"/>
    <s v="6508265233"/>
    <s v="ZPXD"/>
    <s v="51"/>
    <x v="0"/>
    <x v="0"/>
    <s v="C004"/>
    <s v="E599"/>
    <m/>
    <x v="0"/>
    <s v="41"/>
    <s v="Baño y Cocina"/>
    <s v=""/>
    <s v="410302004"/>
    <s v="1355317"/>
    <s v="KIT COCINA BUCKS 180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2"/>
    <x v="0"/>
    <x v="0"/>
    <s v="C004"/>
    <s v="E599"/>
    <m/>
    <x v="0"/>
    <s v="41"/>
    <s v="Baño y Cocina"/>
    <s v=""/>
    <s v="410302004"/>
    <s v="1355317"/>
    <s v="KIT COCINA BUCKS 180"/>
    <n v="5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3"/>
    <x v="0"/>
    <x v="0"/>
    <s v="C004"/>
    <s v="E599"/>
    <m/>
    <x v="0"/>
    <s v="41"/>
    <s v="Baño y Cocina"/>
    <s v=""/>
    <s v="410302004"/>
    <s v="1355317"/>
    <s v="KIT COCINA BUCKS 180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4"/>
    <x v="0"/>
    <x v="0"/>
    <s v="C004"/>
    <s v="E599"/>
    <m/>
    <x v="0"/>
    <s v="41"/>
    <s v="Baño y Cocina"/>
    <s v=""/>
    <s v="410302004"/>
    <s v="1355317"/>
    <s v="KIT COCINA BUCKS 180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701160330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02T00:00:00"/>
    <n v="2"/>
    <d v="2025-02-10T00:00:00"/>
    <d v="2025-02-05T00:00:00"/>
    <x v="1"/>
    <x v="0"/>
    <n v="37402"/>
    <n v="37402"/>
  </r>
  <r>
    <s v="4000008837"/>
    <s v="77035479-K"/>
    <s v="PIMARES SPA"/>
    <s v="6701160331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2-02T00:00:00"/>
    <n v="2"/>
    <d v="2025-02-10T00:00:00"/>
    <d v="2025-02-05T00:00:00"/>
    <x v="1"/>
    <x v="0"/>
    <n v="22405"/>
    <n v="22405"/>
  </r>
  <r>
    <s v="4000008837"/>
    <s v="77035479-K"/>
    <s v="PIMARES SPA"/>
    <s v="6701160336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02T00:00:00"/>
    <n v="2"/>
    <d v="2025-02-10T00:00:00"/>
    <d v="2025-02-05T00:00:00"/>
    <x v="1"/>
    <x v="0"/>
    <n v="25536"/>
    <n v="25536"/>
  </r>
  <r>
    <s v="4000008837"/>
    <s v="77035479-K"/>
    <s v="PIMARES SPA"/>
    <s v="6701160337"/>
    <s v="ZPCD"/>
    <s v="10"/>
    <x v="0"/>
    <x v="0"/>
    <s v="C004"/>
    <s v="E599"/>
    <m/>
    <x v="0"/>
    <s v="41"/>
    <s v="Baño y Cocina"/>
    <s v=""/>
    <s v="410302004"/>
    <s v="1447436"/>
    <s v="KIT COCINA ERVA BLANCO 120 CM 6 PUERTAS"/>
    <n v="1"/>
    <n v="1"/>
    <s v="UN"/>
    <d v="2025-02-02T00:00:00"/>
    <n v="2"/>
    <d v="2025-02-10T00:00:00"/>
    <d v="2025-02-05T00:00:00"/>
    <x v="1"/>
    <x v="0"/>
    <n v="93744"/>
    <n v="93744"/>
  </r>
  <r>
    <s v="4000008837"/>
    <s v="77035479-K"/>
    <s v="PIMARES SPA"/>
    <s v="6701159663"/>
    <s v="ZPCD"/>
    <s v="10"/>
    <x v="0"/>
    <x v="0"/>
    <s v="C004"/>
    <s v="E599"/>
    <m/>
    <x v="0"/>
    <s v="47"/>
    <s v="Muebles"/>
    <s v=""/>
    <s v="470202001"/>
    <s v="1386536"/>
    <s v="COMODA 4C MOBI WHITE"/>
    <n v="1"/>
    <n v="1"/>
    <s v="UN"/>
    <d v="2025-02-01T00:00:00"/>
    <n v="2"/>
    <d v="2025-02-10T00:00:00"/>
    <d v="2025-02-05T00:00:00"/>
    <x v="1"/>
    <x v="0"/>
    <n v="40620"/>
    <n v="40620"/>
  </r>
  <r>
    <s v="4000008837"/>
    <s v="77035479-K"/>
    <s v="PIMARES SPA"/>
    <s v="6701159668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1T00:00:00"/>
    <n v="2"/>
    <d v="2025-02-11T00:00:00"/>
    <d v="2025-02-05T00:00:00"/>
    <x v="1"/>
    <x v="0"/>
    <n v="53118"/>
    <n v="53118"/>
  </r>
  <r>
    <s v="4000008837"/>
    <s v="77035479-K"/>
    <s v="PIMARES SPA"/>
    <s v="6701160019"/>
    <s v="ZPCD"/>
    <s v="10"/>
    <x v="0"/>
    <x v="0"/>
    <s v="C004"/>
    <s v="E599"/>
    <m/>
    <x v="0"/>
    <s v="47"/>
    <s v="Muebles"/>
    <s v=""/>
    <s v="470301002"/>
    <s v="1418298"/>
    <s v="COMEDOR LUNA LEONE"/>
    <n v="1"/>
    <n v="1"/>
    <s v="UN"/>
    <d v="2025-02-01T00:00:00"/>
    <n v="2"/>
    <d v="2025-02-10T00:00:00"/>
    <d v="2025-02-05T00:00:00"/>
    <x v="1"/>
    <x v="0"/>
    <n v="93744"/>
    <n v="93744"/>
  </r>
  <r>
    <s v="4000008837"/>
    <s v="77035479-K"/>
    <s v="PIMARES SPA"/>
    <s v="6701160387"/>
    <s v="ZPCD"/>
    <s v="10"/>
    <x v="0"/>
    <x v="0"/>
    <s v="C004"/>
    <s v="E599"/>
    <m/>
    <x v="0"/>
    <s v="47"/>
    <s v="Muebles"/>
    <s v=""/>
    <s v="470101002"/>
    <s v="1410876"/>
    <s v="RACK TV CONPENHAGUE LIGTH 55&quot;"/>
    <n v="1"/>
    <n v="1"/>
    <s v="UN"/>
    <d v="2025-02-03T00:00:00"/>
    <n v="2"/>
    <d v="2025-02-10T00:00:00"/>
    <d v="2025-02-05T00:00:00"/>
    <x v="1"/>
    <x v="0"/>
    <n v="43744"/>
    <n v="43744"/>
  </r>
  <r>
    <s v="4000008837"/>
    <s v="77035479-K"/>
    <s v="PIMARES SPA"/>
    <s v="670116039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3T00:00:00"/>
    <n v="2"/>
    <d v="2025-02-10T00:00:00"/>
    <d v="2025-02-05T00:00:00"/>
    <x v="1"/>
    <x v="0"/>
    <n v="137494"/>
    <n v="137494"/>
  </r>
  <r>
    <s v="4000008837"/>
    <s v="77035479-K"/>
    <s v="PIMARES SPA"/>
    <s v="670116047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3T00:00:00"/>
    <n v="2"/>
    <d v="2025-02-10T00:00:00"/>
    <d v="2025-02-07T00:00:00"/>
    <x v="1"/>
    <x v="0"/>
    <n v="106242"/>
    <n v="106242"/>
  </r>
  <r>
    <s v="4000008837"/>
    <s v="77035479-K"/>
    <s v="PIMARES SPA"/>
    <s v="6701160472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03T00:00:00"/>
    <n v="2"/>
    <d v="2025-02-18T00:00:00"/>
    <d v="2025-02-14T00:00:00"/>
    <x v="1"/>
    <x v="0"/>
    <n v="84365"/>
    <n v="84365"/>
  </r>
  <r>
    <s v="4000008837"/>
    <s v="77035479-K"/>
    <s v="PIMARES SPA"/>
    <s v="6701160135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1T00:00:00"/>
    <n v="2"/>
    <d v="2025-02-10T00:00:00"/>
    <d v="2025-02-05T00:00:00"/>
    <x v="1"/>
    <x v="0"/>
    <n v="96866"/>
    <n v="96866"/>
  </r>
  <r>
    <s v="4000008837"/>
    <s v="77035479-K"/>
    <s v="PIMARES SPA"/>
    <s v="6701160515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2-02T00:00:00"/>
    <n v="2"/>
    <d v="2025-02-10T00:00:00"/>
    <d v="2025-02-05T00:00:00"/>
    <x v="1"/>
    <x v="0"/>
    <n v="13745"/>
    <n v="13745"/>
  </r>
  <r>
    <s v="4000008837"/>
    <s v="77035479-K"/>
    <s v="PIMARES SPA"/>
    <s v="670116052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2T00:00:00"/>
    <n v="2"/>
    <d v="2025-02-10T00:00:00"/>
    <d v="2025-02-05T00:00:00"/>
    <x v="1"/>
    <x v="0"/>
    <n v="73823"/>
    <n v="73823"/>
  </r>
  <r>
    <s v="4000008837"/>
    <s v="77035479-K"/>
    <s v="PIMARES SPA"/>
    <s v="6701160525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02T00:00:00"/>
    <n v="2"/>
    <d v="2025-02-10T00:00:00"/>
    <d v="2025-02-05T00:00:00"/>
    <x v="1"/>
    <x v="0"/>
    <n v="40619"/>
    <n v="40619"/>
  </r>
  <r>
    <s v="4000008837"/>
    <s v="77035479-K"/>
    <s v="PIMARES SPA"/>
    <s v="6701160137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01T00:00:00"/>
    <n v="2"/>
    <d v="2025-02-10T00:00:00"/>
    <d v="2025-02-05T00:00:00"/>
    <x v="1"/>
    <x v="0"/>
    <n v="30898"/>
    <n v="30898"/>
  </r>
  <r>
    <s v="4000008837"/>
    <s v="77035479-K"/>
    <s v="PIMARES SPA"/>
    <s v="6701160627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2-03T00:00:00"/>
    <n v="2"/>
    <d v="2025-02-11T00:00:00"/>
    <d v="2025-02-05T00:00:00"/>
    <x v="1"/>
    <x v="0"/>
    <n v="53119"/>
    <n v="53119"/>
  </r>
  <r>
    <s v="4000008837"/>
    <s v="77035479-K"/>
    <s v="PIMARES SPA"/>
    <s v="6701160659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3T00:00:00"/>
    <n v="2"/>
    <d v="2025-02-10T00:00:00"/>
    <d v="2025-02-07T00:00:00"/>
    <x v="1"/>
    <x v="0"/>
    <n v="46869"/>
    <n v="46869"/>
  </r>
  <r>
    <s v="4000008837"/>
    <s v="77035479-K"/>
    <s v="PIMARES SPA"/>
    <s v="6701160687"/>
    <s v="ZPCD"/>
    <s v="10"/>
    <x v="0"/>
    <x v="0"/>
    <s v="C004"/>
    <s v="E599"/>
    <m/>
    <x v="0"/>
    <s v="47"/>
    <s v="Muebles"/>
    <s v=""/>
    <s v="470401001"/>
    <s v="1391437"/>
    <s v="CAMA FOX 1 PLAZA"/>
    <n v="1"/>
    <n v="1"/>
    <s v="UN"/>
    <d v="2025-02-03T00:00:00"/>
    <n v="2"/>
    <d v="2025-02-21T00:00:00"/>
    <d v="2025-02-19T00:00:00"/>
    <x v="1"/>
    <x v="0"/>
    <n v="68746"/>
    <n v="68746"/>
  </r>
  <r>
    <s v="4000008837"/>
    <s v="77035479-K"/>
    <s v="PIMARES SPA"/>
    <s v="6701160693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3T00:00:00"/>
    <n v="2"/>
    <d v="2025-02-12T00:00:00"/>
    <d v="2025-02-05T00:00:00"/>
    <x v="1"/>
    <x v="0"/>
    <n v="28088"/>
    <n v="28088"/>
  </r>
  <r>
    <s v="4000008837"/>
    <s v="77035479-K"/>
    <s v="PIMARES SPA"/>
    <s v="6701160753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2-03T00:00:00"/>
    <n v="2"/>
    <d v="2025-02-10T00:00:00"/>
    <d v="2025-02-05T00:00:00"/>
    <x v="1"/>
    <x v="0"/>
    <n v="34369"/>
    <n v="34369"/>
  </r>
  <r>
    <s v="4000008837"/>
    <s v="77035479-K"/>
    <s v="PIMARES SPA"/>
    <s v="670116076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4T00:00:00"/>
    <n v="2"/>
    <d v="2025-02-10T00:00:00"/>
    <d v="2025-02-07T00:00:00"/>
    <x v="1"/>
    <x v="0"/>
    <n v="137494"/>
    <n v="137494"/>
  </r>
  <r>
    <s v="4000008837"/>
    <s v="77035479-K"/>
    <s v="PIMARES SPA"/>
    <s v="6701160764"/>
    <s v="ZPCD"/>
    <s v="10"/>
    <x v="0"/>
    <x v="0"/>
    <s v="C004"/>
    <s v="E599"/>
    <m/>
    <x v="0"/>
    <s v="47"/>
    <s v="Muebles"/>
    <s v=""/>
    <s v="470303003"/>
    <s v="1187990"/>
    <s v="ESCRITORIO 75.5X120X46.5 CALVI"/>
    <n v="1"/>
    <n v="1"/>
    <s v="UN"/>
    <d v="2025-02-04T00:00:00"/>
    <n v="2"/>
    <d v="2025-02-11T00:00:00"/>
    <d v="2025-02-07T00:00:00"/>
    <x v="1"/>
    <x v="0"/>
    <n v="43745"/>
    <n v="43745"/>
  </r>
  <r>
    <s v="4000008837"/>
    <s v="77035479-K"/>
    <s v="PIMARES SPA"/>
    <s v="670116020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1T00:00:00"/>
    <n v="2"/>
    <d v="2025-02-10T00:00:00"/>
    <d v="2025-02-05T00:00:00"/>
    <x v="1"/>
    <x v="0"/>
    <n v="143750"/>
    <n v="143750"/>
  </r>
  <r>
    <s v="4000008837"/>
    <s v="77035479-K"/>
    <s v="PIMARES SPA"/>
    <s v="6701160256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2-02T00:00:00"/>
    <n v="2"/>
    <d v="2025-02-10T00:00:00"/>
    <d v="2025-02-05T00:00:00"/>
    <x v="1"/>
    <x v="0"/>
    <n v="62493"/>
    <n v="62493"/>
  </r>
  <r>
    <s v="4000008837"/>
    <s v="77035479-K"/>
    <s v="PIMARES SPA"/>
    <s v="6701160841"/>
    <s v="ZPCD"/>
    <s v="10"/>
    <x v="0"/>
    <x v="0"/>
    <s v="C004"/>
    <s v="E599"/>
    <m/>
    <x v="0"/>
    <s v="41"/>
    <s v="Baño y Cocina"/>
    <s v=""/>
    <s v="410203003"/>
    <s v="1399254"/>
    <s v="VANITORIO AEREO LIS GREY"/>
    <n v="1"/>
    <n v="1"/>
    <s v="UN"/>
    <d v="2025-02-03T00:00:00"/>
    <n v="2"/>
    <d v="2025-02-10T00:00:00"/>
    <d v="2025-02-07T00:00:00"/>
    <x v="1"/>
    <x v="0"/>
    <n v="87494"/>
    <n v="87494"/>
  </r>
  <r>
    <s v="4000008837"/>
    <s v="77035479-K"/>
    <s v="PIMARES SPA"/>
    <s v="6701160864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2-04T00:00:00"/>
    <n v="2"/>
    <d v="2025-02-17T00:00:00"/>
    <d v="2025-02-12T00:00:00"/>
    <x v="1"/>
    <x v="0"/>
    <n v="84373"/>
    <n v="84373"/>
  </r>
  <r>
    <s v="4000008837"/>
    <s v="77035479-K"/>
    <s v="PIMARES SPA"/>
    <s v="6701160873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2-04T00:00:00"/>
    <n v="2"/>
    <d v="2025-02-10T00:00:00"/>
    <d v="2025-02-07T00:00:00"/>
    <x v="1"/>
    <x v="0"/>
    <n v="103123"/>
    <n v="103123"/>
  </r>
  <r>
    <s v="4000008837"/>
    <s v="77035479-K"/>
    <s v="PIMARES SPA"/>
    <s v="6701160883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2-04T00:00:00"/>
    <n v="2"/>
    <d v="2025-02-12T00:00:00"/>
    <d v="2025-02-07T00:00:00"/>
    <x v="1"/>
    <x v="0"/>
    <n v="46869"/>
    <n v="46869"/>
  </r>
  <r>
    <s v="4000008837"/>
    <s v="77035479-K"/>
    <s v="PIMARES SPA"/>
    <s v="6701160936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03T00:00:00"/>
    <n v="2"/>
    <d v="2025-02-10T00:00:00"/>
    <d v="2025-02-05T00:00:00"/>
    <x v="1"/>
    <x v="0"/>
    <n v="115619"/>
    <n v="115619"/>
  </r>
  <r>
    <s v="4000008837"/>
    <s v="77035479-K"/>
    <s v="PIMARES SPA"/>
    <s v="6701160147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2-01T00:00:00"/>
    <n v="2"/>
    <d v="2025-02-10T00:00:00"/>
    <d v="2025-02-05T00:00:00"/>
    <x v="1"/>
    <x v="0"/>
    <n v="43745"/>
    <n v="43745"/>
  </r>
  <r>
    <s v="4000008837"/>
    <s v="77035479-K"/>
    <s v="PIMARES SPA"/>
    <s v="670116015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1T00:00:00"/>
    <n v="2"/>
    <d v="2025-02-10T00:00:00"/>
    <d v="2025-02-05T00:00:00"/>
    <x v="1"/>
    <x v="0"/>
    <n v="87494"/>
    <n v="87494"/>
  </r>
  <r>
    <s v="4000008837"/>
    <s v="77035479-K"/>
    <s v="PIMARES SPA"/>
    <s v="6701159183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1T00:00:00"/>
    <n v="2"/>
    <d v="2025-02-10T00:00:00"/>
    <d v="2025-02-05T00:00:00"/>
    <x v="1"/>
    <x v="0"/>
    <n v="143750"/>
    <n v="143750"/>
  </r>
  <r>
    <s v="4000008837"/>
    <s v="77035479-K"/>
    <s v="PIMARES SPA"/>
    <s v="6701160036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2-01T00:00:00"/>
    <n v="2"/>
    <d v="2025-02-11T00:00:00"/>
    <d v="2025-02-05T00:00:00"/>
    <x v="1"/>
    <x v="0"/>
    <n v="343730"/>
    <n v="343730"/>
  </r>
  <r>
    <s v="4000008837"/>
    <s v="77035479-K"/>
    <s v="PIMARES SPA"/>
    <s v="6701160038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01T00:00:00"/>
    <n v="2"/>
    <d v="2025-02-10T00:00:00"/>
    <d v="2025-02-05T00:00:00"/>
    <x v="1"/>
    <x v="0"/>
    <n v="49994"/>
    <n v="49994"/>
  </r>
  <r>
    <s v="4000008837"/>
    <s v="77035479-K"/>
    <s v="PIMARES SPA"/>
    <s v="6701160040"/>
    <s v="ZPCD"/>
    <s v="10"/>
    <x v="0"/>
    <x v="0"/>
    <s v="C004"/>
    <s v="E599"/>
    <m/>
    <x v="0"/>
    <s v="47"/>
    <s v="Muebles"/>
    <s v=""/>
    <s v="470501003"/>
    <s v="1418335"/>
    <s v="MESA DE CENTRO EN MDF COLOR BLANCO"/>
    <n v="1"/>
    <n v="1"/>
    <s v="UN"/>
    <d v="2025-02-01T00:00:00"/>
    <n v="2"/>
    <d v="2025-02-18T00:00:00"/>
    <d v="2025-02-10T00:00:00"/>
    <x v="1"/>
    <x v="0"/>
    <n v="56244"/>
    <n v="56244"/>
  </r>
  <r>
    <s v="4000008837"/>
    <s v="77035479-K"/>
    <s v="PIMARES SPA"/>
    <s v="6701160048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2-01T00:00:00"/>
    <n v="2"/>
    <d v="2025-02-10T00:00:00"/>
    <d v="2025-02-05T00:00:00"/>
    <x v="1"/>
    <x v="0"/>
    <n v="56243"/>
    <n v="56243"/>
  </r>
  <r>
    <s v="4000008837"/>
    <s v="77035479-K"/>
    <s v="PIMARES SPA"/>
    <s v="6701160049"/>
    <s v="ZPCD"/>
    <s v="10"/>
    <x v="0"/>
    <x v="0"/>
    <s v="C004"/>
    <s v="E599"/>
    <m/>
    <x v="0"/>
    <s v="41"/>
    <s v="Baño y Cocina"/>
    <s v=""/>
    <s v="410302004"/>
    <s v="1391097"/>
    <s v="KIT COCINA EMILLY DARK"/>
    <n v="2"/>
    <n v="2"/>
    <s v="UN"/>
    <d v="2025-02-01T00:00:00"/>
    <n v="2"/>
    <d v="2025-02-10T00:00:00"/>
    <d v="2025-02-05T00:00:00"/>
    <x v="1"/>
    <x v="0"/>
    <n v="274988"/>
    <n v="274988"/>
  </r>
  <r>
    <s v="4000008837"/>
    <s v="77035479-K"/>
    <s v="PIMARES SPA"/>
    <s v="6701160056"/>
    <s v="ZPCD"/>
    <s v="10"/>
    <x v="0"/>
    <x v="0"/>
    <s v="C004"/>
    <s v="E599"/>
    <m/>
    <x v="0"/>
    <s v="41"/>
    <s v="Baño y Cocina"/>
    <s v=""/>
    <s v="410203003"/>
    <s v="1391513"/>
    <s v="VANITORIO ORQUÍDEA BLUE"/>
    <n v="1"/>
    <n v="1"/>
    <s v="UN"/>
    <d v="2025-02-02T00:00:00"/>
    <n v="2"/>
    <d v="2025-02-11T00:00:00"/>
    <d v="2025-02-05T00:00:00"/>
    <x v="1"/>
    <x v="0"/>
    <n v="78119"/>
    <n v="78119"/>
  </r>
  <r>
    <s v="4000008837"/>
    <s v="77035479-K"/>
    <s v="PIMARES SPA"/>
    <s v="6701160057"/>
    <s v="ZPCD"/>
    <s v="10"/>
    <x v="0"/>
    <x v="0"/>
    <s v="C004"/>
    <s v="E599"/>
    <m/>
    <x v="0"/>
    <s v="47"/>
    <s v="Muebles"/>
    <s v=""/>
    <s v="470303003"/>
    <s v="1187991"/>
    <s v="ESCRITORIO 115X140X35 COLOMBO"/>
    <n v="1"/>
    <n v="1"/>
    <s v="UN"/>
    <d v="2025-02-02T00:00:00"/>
    <n v="2"/>
    <d v="2025-02-11T00:00:00"/>
    <d v="2025-02-05T00:00:00"/>
    <x v="1"/>
    <x v="0"/>
    <n v="49994"/>
    <n v="49994"/>
  </r>
  <r>
    <s v="4000008837"/>
    <s v="77035479-K"/>
    <s v="PIMARES SPA"/>
    <s v="6701160062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2T00:00:00"/>
    <n v="2"/>
    <d v="2025-02-10T00:00:00"/>
    <d v="2025-02-05T00:00:00"/>
    <x v="1"/>
    <x v="0"/>
    <n v="106242"/>
    <n v="106242"/>
  </r>
  <r>
    <s v="4000008837"/>
    <s v="77035479-K"/>
    <s v="PIMARES SPA"/>
    <s v="670116008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2T00:00:00"/>
    <n v="2"/>
    <d v="2025-02-10T00:00:00"/>
    <d v="2025-02-05T00:00:00"/>
    <x v="1"/>
    <x v="0"/>
    <n v="143750"/>
    <n v="143750"/>
  </r>
  <r>
    <s v="4000008837"/>
    <s v="77035479-K"/>
    <s v="PIMARES SPA"/>
    <s v="6701159673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2-01T00:00:00"/>
    <n v="2"/>
    <d v="2025-02-10T00:00:00"/>
    <d v="2025-02-05T00:00:00"/>
    <x v="1"/>
    <x v="0"/>
    <n v="124994"/>
    <n v="124994"/>
  </r>
  <r>
    <s v="4000008837"/>
    <s v="77035479-K"/>
    <s v="PIMARES SPA"/>
    <s v="6701159742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1T00:00:00"/>
    <n v="2"/>
    <d v="2025-02-10T00:00:00"/>
    <d v="2025-02-05T00:00:00"/>
    <x v="1"/>
    <x v="0"/>
    <n v="28117"/>
    <n v="28117"/>
  </r>
  <r>
    <s v="4000008837"/>
    <s v="77035479-K"/>
    <s v="PIMARES SPA"/>
    <s v="6701159761"/>
    <s v="ZPCD"/>
    <s v="10"/>
    <x v="0"/>
    <x v="0"/>
    <s v="C004"/>
    <s v="E599"/>
    <m/>
    <x v="0"/>
    <s v="41"/>
    <s v="Baño y Cocina"/>
    <s v=""/>
    <s v="410203003"/>
    <s v="1391505"/>
    <s v="VANITORIO AEREO MARGARIDA LIGHT"/>
    <n v="1"/>
    <n v="1"/>
    <s v="UN"/>
    <d v="2025-02-02T00:00:00"/>
    <n v="2"/>
    <d v="2025-02-11T00:00:00"/>
    <d v="2025-02-07T00:00:00"/>
    <x v="1"/>
    <x v="0"/>
    <n v="59369"/>
    <n v="59369"/>
  </r>
  <r>
    <s v="4000008837"/>
    <s v="77035479-K"/>
    <s v="PIMARES SPA"/>
    <s v="6701159778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02T00:00:00"/>
    <n v="2"/>
    <d v="2025-02-10T00:00:00"/>
    <d v="2025-02-05T00:00:00"/>
    <x v="1"/>
    <x v="0"/>
    <n v="62494"/>
    <n v="62494"/>
  </r>
  <r>
    <s v="4000008837"/>
    <s v="77035479-K"/>
    <s v="PIMARES SPA"/>
    <s v="6701159780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2-02T00:00:00"/>
    <n v="2"/>
    <d v="2025-02-10T00:00:00"/>
    <d v="2025-02-05T00:00:00"/>
    <x v="1"/>
    <x v="0"/>
    <n v="12494"/>
    <n v="12494"/>
  </r>
  <r>
    <s v="4000008837"/>
    <s v="77035479-K"/>
    <s v="PIMARES SPA"/>
    <s v="6701159781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2-02T00:00:00"/>
    <n v="2"/>
    <d v="2025-02-10T00:00:00"/>
    <d v="2025-02-05T00:00:00"/>
    <x v="1"/>
    <x v="0"/>
    <n v="40620"/>
    <n v="40620"/>
  </r>
  <r>
    <s v="4000008837"/>
    <s v="77035479-K"/>
    <s v="PIMARES SPA"/>
    <s v="6701159793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02T00:00:00"/>
    <n v="2"/>
    <d v="2025-02-10T00:00:00"/>
    <d v="2025-02-05T00:00:00"/>
    <x v="1"/>
    <x v="0"/>
    <n v="74995"/>
    <n v="74995"/>
  </r>
  <r>
    <s v="4000008837"/>
    <s v="77035479-K"/>
    <s v="PIMARES SPA"/>
    <s v="670115984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1T00:00:00"/>
    <n v="2"/>
    <d v="2025-02-11T00:00:00"/>
    <d v="2025-02-05T00:00:00"/>
    <x v="1"/>
    <x v="0"/>
    <n v="106242"/>
    <n v="106242"/>
  </r>
  <r>
    <s v="4000008837"/>
    <s v="77035479-K"/>
    <s v="PIMARES SPA"/>
    <s v="6701159847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2-01T00:00:00"/>
    <n v="2"/>
    <d v="2025-02-10T00:00:00"/>
    <d v="2025-02-05T00:00:00"/>
    <x v="1"/>
    <x v="0"/>
    <n v="165619"/>
    <n v="165619"/>
  </r>
  <r>
    <s v="4000008837"/>
    <s v="77035479-K"/>
    <s v="PIMARES SPA"/>
    <s v="6701159890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2T00:00:00"/>
    <n v="2"/>
    <d v="2025-02-10T00:00:00"/>
    <d v="2025-02-05T00:00:00"/>
    <x v="1"/>
    <x v="0"/>
    <n v="73823"/>
    <n v="73823"/>
  </r>
  <r>
    <s v="4000008837"/>
    <s v="77035479-K"/>
    <s v="PIMARES SPA"/>
    <s v="6701159895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02T00:00:00"/>
    <n v="2"/>
    <d v="2025-02-10T00:00:00"/>
    <d v="2025-02-05T00:00:00"/>
    <x v="1"/>
    <x v="0"/>
    <n v="84365"/>
    <n v="84365"/>
  </r>
  <r>
    <s v="4000008837"/>
    <s v="77035479-K"/>
    <s v="PIMARES SPA"/>
    <s v="6701159926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1T00:00:00"/>
    <n v="2"/>
    <d v="2025-02-10T00:00:00"/>
    <d v="2025-02-05T00:00:00"/>
    <x v="1"/>
    <x v="0"/>
    <n v="28088"/>
    <n v="28088"/>
  </r>
  <r>
    <s v="4000008837"/>
    <s v="77035479-K"/>
    <s v="PIMARES SPA"/>
    <s v="670115994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1T00:00:00"/>
    <n v="2"/>
    <d v="2025-02-10T00:00:00"/>
    <d v="2025-02-05T00:00:00"/>
    <x v="1"/>
    <x v="0"/>
    <n v="143750"/>
    <n v="143750"/>
  </r>
  <r>
    <s v="4000008837"/>
    <s v="77035479-K"/>
    <s v="PIMARES SPA"/>
    <s v="6701159942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1T00:00:00"/>
    <n v="2"/>
    <d v="2025-02-10T00:00:00"/>
    <d v="2025-02-05T00:00:00"/>
    <x v="1"/>
    <x v="0"/>
    <n v="28088"/>
    <n v="28088"/>
  </r>
  <r>
    <s v="4000008837"/>
    <s v="77035479-K"/>
    <s v="PIMARES SPA"/>
    <s v="670115994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1T00:00:00"/>
    <n v="2"/>
    <d v="2025-02-11T00:00:00"/>
    <d v="2025-02-07T00:00:00"/>
    <x v="1"/>
    <x v="0"/>
    <n v="106242"/>
    <n v="106242"/>
  </r>
  <r>
    <s v="4000008837"/>
    <s v="77035479-K"/>
    <s v="PIMARES SPA"/>
    <s v="670115995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2T00:00:00"/>
    <n v="2"/>
    <d v="2025-02-10T00:00:00"/>
    <d v="2025-02-05T00:00:00"/>
    <x v="1"/>
    <x v="0"/>
    <n v="87494"/>
    <n v="87494"/>
  </r>
  <r>
    <s v="4000008837"/>
    <s v="77035479-K"/>
    <s v="PIMARES SPA"/>
    <s v="6701161158"/>
    <s v="ZPCD"/>
    <s v="10"/>
    <x v="0"/>
    <x v="1"/>
    <s v="C004"/>
    <s v="E599"/>
    <m/>
    <x v="0"/>
    <s v="47"/>
    <s v="Muebles"/>
    <s v=""/>
    <s v="470201001"/>
    <s v="1386543"/>
    <s v="CLOSET 4P MOBI GRAPHITE"/>
    <n v="1"/>
    <n v="0"/>
    <s v="UN"/>
    <d v="2025-02-04T00:00:00"/>
    <n v="2"/>
    <d v="2025-02-11T00:00:00"/>
    <m/>
    <x v="1"/>
    <x v="0"/>
    <n v="68748"/>
    <n v="0"/>
  </r>
  <r>
    <s v="4000008837"/>
    <s v="77035479-K"/>
    <s v="PIMARES SPA"/>
    <s v="670116116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2-04T00:00:00"/>
    <n v="2"/>
    <d v="2025-02-10T00:00:00"/>
    <d v="2025-02-07T00:00:00"/>
    <x v="1"/>
    <x v="0"/>
    <n v="82347"/>
    <n v="82347"/>
  </r>
  <r>
    <s v="4000008837"/>
    <s v="77035479-K"/>
    <s v="PIMARES SPA"/>
    <s v="6508254460"/>
    <s v="ZPXD"/>
    <s v="20"/>
    <x v="0"/>
    <x v="0"/>
    <s v="C004"/>
    <s v="E599"/>
    <m/>
    <x v="0"/>
    <s v="41"/>
    <s v="Baño y Cocina"/>
    <s v=""/>
    <s v="410303001"/>
    <s v="1254095"/>
    <s v="MUEBLE AUXILIAR LUZ"/>
    <n v="4"/>
    <n v="4"/>
    <s v="UN"/>
    <d v="2025-02-03T00:00:00"/>
    <n v="2"/>
    <d v="2025-02-13T00:00:00"/>
    <d v="2025-02-13T00:00:00"/>
    <x v="1"/>
    <x v="0"/>
    <n v="108000"/>
    <n v="108000"/>
  </r>
  <r>
    <s v="4000008837"/>
    <s v="77035479-K"/>
    <s v="PIMARES SPA"/>
    <s v="6508254460"/>
    <s v="ZPXD"/>
    <s v="2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701161276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05T00:00:00"/>
    <n v="2"/>
    <d v="2025-02-18T00:00:00"/>
    <d v="2025-02-14T00:00:00"/>
    <x v="1"/>
    <x v="0"/>
    <n v="59367"/>
    <n v="59367"/>
  </r>
  <r>
    <s v="4000008837"/>
    <s v="77035479-K"/>
    <s v="PIMARES SPA"/>
    <s v="6701161278"/>
    <s v="ZPCD"/>
    <s v="10"/>
    <x v="0"/>
    <x v="0"/>
    <s v="C004"/>
    <s v="E599"/>
    <m/>
    <x v="0"/>
    <s v="41"/>
    <s v="Baño y Cocina"/>
    <s v=""/>
    <s v="410302004"/>
    <s v="1447438"/>
    <s v="KIT COCINA ERVA BLANCO 90 CM 4 PUERTAS"/>
    <n v="1"/>
    <n v="1"/>
    <s v="UN"/>
    <d v="2025-02-05T00:00:00"/>
    <n v="2"/>
    <d v="2025-02-21T00:00:00"/>
    <d v="2025-02-14T00:00:00"/>
    <x v="1"/>
    <x v="0"/>
    <n v="74994"/>
    <n v="74994"/>
  </r>
  <r>
    <s v="4000008837"/>
    <s v="77035479-K"/>
    <s v="PIMARES SPA"/>
    <s v="6701161280"/>
    <s v="ZPCD"/>
    <s v="10"/>
    <x v="0"/>
    <x v="1"/>
    <s v="C004"/>
    <s v="E599"/>
    <m/>
    <x v="0"/>
    <s v="41"/>
    <s v="Baño y Cocina"/>
    <s v=""/>
    <s v="410302004"/>
    <s v="1447433"/>
    <s v="MUEBLE AEREO MIA 120 CM BEIGE"/>
    <n v="1"/>
    <n v="0"/>
    <s v="UN"/>
    <d v="2025-02-05T00:00:00"/>
    <n v="2"/>
    <d v="2025-02-10T00:00:00"/>
    <m/>
    <x v="1"/>
    <x v="0"/>
    <n v="40619"/>
    <n v="0"/>
  </r>
  <r>
    <s v="4000008837"/>
    <s v="77035479-K"/>
    <s v="PIMARES SPA"/>
    <s v="6701161285"/>
    <s v="ZPCD"/>
    <s v="10"/>
    <x v="0"/>
    <x v="0"/>
    <s v="C004"/>
    <s v="E599"/>
    <m/>
    <x v="0"/>
    <s v="47"/>
    <s v="Muebles"/>
    <s v=""/>
    <s v="470801001"/>
    <s v="1433227"/>
    <s v="VELADOR SOLE BLANCO 2 CAJONES"/>
    <n v="2"/>
    <n v="2"/>
    <s v="UN"/>
    <d v="2025-02-05T00:00:00"/>
    <n v="2"/>
    <d v="2025-02-10T00:00:00"/>
    <d v="2025-02-07T00:00:00"/>
    <x v="1"/>
    <x v="0"/>
    <n v="82340"/>
    <n v="82340"/>
  </r>
  <r>
    <s v="4000008837"/>
    <s v="77035479-K"/>
    <s v="PIMARES SPA"/>
    <s v="6508254460"/>
    <s v="ZPXD"/>
    <s v="2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701161312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04T00:00:00"/>
    <n v="2"/>
    <d v="2025-02-10T00:00:00"/>
    <d v="2025-02-07T00:00:00"/>
    <x v="1"/>
    <x v="0"/>
    <n v="45150"/>
    <n v="45150"/>
  </r>
  <r>
    <s v="4000008837"/>
    <s v="77035479-K"/>
    <s v="PIMARES SPA"/>
    <s v="6701161338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2-04T00:00:00"/>
    <n v="2"/>
    <d v="2025-02-14T00:00:00"/>
    <d v="2025-02-10T00:00:00"/>
    <x v="1"/>
    <x v="0"/>
    <n v="62494"/>
    <n v="62494"/>
  </r>
  <r>
    <s v="4000008837"/>
    <s v="77035479-K"/>
    <s v="PIMARES SPA"/>
    <s v="6701161341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04T00:00:00"/>
    <n v="2"/>
    <d v="2025-02-10T00:00:00"/>
    <d v="2025-02-07T00:00:00"/>
    <x v="1"/>
    <x v="0"/>
    <n v="30898"/>
    <n v="30898"/>
  </r>
  <r>
    <s v="4000008837"/>
    <s v="77035479-K"/>
    <s v="PIMARES SPA"/>
    <s v="6701161344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2-04T00:00:00"/>
    <n v="2"/>
    <d v="2025-02-10T00:00:00"/>
    <d v="2025-02-07T00:00:00"/>
    <x v="1"/>
    <x v="0"/>
    <n v="78119"/>
    <n v="78119"/>
  </r>
  <r>
    <s v="4000008837"/>
    <s v="77035479-K"/>
    <s v="PIMARES SPA"/>
    <s v="6701161355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2-04T00:00:00"/>
    <n v="2"/>
    <d v="2025-02-10T00:00:00"/>
    <d v="2025-02-07T00:00:00"/>
    <x v="1"/>
    <x v="0"/>
    <n v="87495"/>
    <n v="87495"/>
  </r>
  <r>
    <s v="4000008837"/>
    <s v="77035479-K"/>
    <s v="PIMARES SPA"/>
    <s v="670116135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4T00:00:00"/>
    <n v="2"/>
    <d v="2025-02-10T00:00:00"/>
    <d v="2025-02-07T00:00:00"/>
    <x v="1"/>
    <x v="0"/>
    <n v="137494"/>
    <n v="137494"/>
  </r>
  <r>
    <s v="4000008837"/>
    <s v="77035479-K"/>
    <s v="PIMARES SPA"/>
    <s v="670116135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04T00:00:00"/>
    <n v="2"/>
    <d v="2025-02-12T00:00:00"/>
    <d v="2025-02-07T00:00:00"/>
    <x v="1"/>
    <x v="0"/>
    <n v="68748"/>
    <n v="68748"/>
  </r>
  <r>
    <s v="4000008837"/>
    <s v="77035479-K"/>
    <s v="PIMARES SPA"/>
    <s v="6701161362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5T00:00:00"/>
    <n v="2"/>
    <d v="2025-02-11T00:00:00"/>
    <d v="2025-02-07T00:00:00"/>
    <x v="1"/>
    <x v="0"/>
    <n v="99995"/>
    <n v="99995"/>
  </r>
  <r>
    <s v="4000008837"/>
    <s v="77035479-K"/>
    <s v="PIMARES SPA"/>
    <s v="670116138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5T00:00:00"/>
    <n v="2"/>
    <d v="2025-02-13T00:00:00"/>
    <d v="2025-02-10T00:00:00"/>
    <x v="1"/>
    <x v="0"/>
    <n v="96866"/>
    <n v="96866"/>
  </r>
  <r>
    <s v="4000008837"/>
    <s v="77035479-K"/>
    <s v="PIMARES SPA"/>
    <s v="6701161391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5T00:00:00"/>
    <n v="2"/>
    <d v="2025-02-14T00:00:00"/>
    <d v="2025-02-12T00:00:00"/>
    <x v="1"/>
    <x v="0"/>
    <n v="31244"/>
    <n v="31244"/>
  </r>
  <r>
    <s v="4000008837"/>
    <s v="77035479-K"/>
    <s v="PIMARES SPA"/>
    <s v="670116139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05T00:00:00"/>
    <n v="2"/>
    <d v="2025-02-17T00:00:00"/>
    <d v="2025-02-10T00:00:00"/>
    <x v="1"/>
    <x v="0"/>
    <n v="81244"/>
    <n v="81244"/>
  </r>
  <r>
    <s v="4000008837"/>
    <s v="77035479-K"/>
    <s v="PIMARES SPA"/>
    <s v="6508254460"/>
    <s v="ZPXD"/>
    <s v="23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508254460"/>
    <s v="ZPXD"/>
    <s v="24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508254460"/>
    <s v="ZPXD"/>
    <s v="30"/>
    <x v="0"/>
    <x v="0"/>
    <s v="C004"/>
    <s v="E599"/>
    <m/>
    <x v="0"/>
    <s v="41"/>
    <s v="Baño y Cocina"/>
    <s v=""/>
    <s v="410302004"/>
    <s v="1353882"/>
    <s v="KIT COCINA BARBARA"/>
    <n v="8"/>
    <n v="8"/>
    <s v="UN"/>
    <d v="2025-02-03T00:00:00"/>
    <n v="2"/>
    <d v="2025-02-13T00:00:00"/>
    <d v="2025-02-13T00:00:00"/>
    <x v="1"/>
    <x v="0"/>
    <n v="784000"/>
    <n v="784000"/>
  </r>
  <r>
    <s v="4000008837"/>
    <s v="77035479-K"/>
    <s v="PIMARES SPA"/>
    <s v="6508254460"/>
    <s v="ZPXD"/>
    <s v="3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508254460"/>
    <s v="ZPXD"/>
    <s v="3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70116026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2T00:00:00"/>
    <n v="2"/>
    <d v="2025-02-10T00:00:00"/>
    <d v="2025-02-05T00:00:00"/>
    <x v="1"/>
    <x v="0"/>
    <n v="73823"/>
    <n v="73823"/>
  </r>
  <r>
    <s v="4000008837"/>
    <s v="77035479-K"/>
    <s v="PIMARES SPA"/>
    <s v="6701161713"/>
    <s v="ZPCD"/>
    <s v="10"/>
    <x v="0"/>
    <x v="0"/>
    <s v="C004"/>
    <s v="E599"/>
    <m/>
    <x v="0"/>
    <s v="47"/>
    <s v="Muebles"/>
    <s v=""/>
    <s v="470301002"/>
    <s v="1391641"/>
    <s v="JUEGO DE COMEDOR SUECIA LIGHT"/>
    <n v="1"/>
    <n v="1"/>
    <s v="UN"/>
    <d v="2025-02-04T00:00:00"/>
    <n v="2"/>
    <d v="2025-02-17T00:00:00"/>
    <d v="2025-02-10T00:00:00"/>
    <x v="1"/>
    <x v="0"/>
    <n v="181253"/>
    <n v="181253"/>
  </r>
  <r>
    <s v="4000008837"/>
    <s v="77035479-K"/>
    <s v="PIMARES SPA"/>
    <s v="6701161725"/>
    <s v="ZPCD"/>
    <s v="10"/>
    <x v="0"/>
    <x v="0"/>
    <s v="C004"/>
    <s v="E599"/>
    <m/>
    <x v="0"/>
    <s v="41"/>
    <s v="Baño y Cocina"/>
    <s v=""/>
    <s v="410203003"/>
    <s v="1391512"/>
    <s v="VANITORIO AEREO CON ESPEJO ONIX"/>
    <n v="1"/>
    <n v="1"/>
    <s v="UN"/>
    <d v="2025-02-04T00:00:00"/>
    <n v="2"/>
    <d v="2025-02-10T00:00:00"/>
    <d v="2025-02-07T00:00:00"/>
    <x v="1"/>
    <x v="0"/>
    <n v="43744"/>
    <n v="43744"/>
  </r>
  <r>
    <s v="4000008837"/>
    <s v="77035479-K"/>
    <s v="PIMARES SPA"/>
    <s v="6701161727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5T00:00:00"/>
    <n v="2"/>
    <d v="2025-02-11T00:00:00"/>
    <d v="2025-02-07T00:00:00"/>
    <x v="1"/>
    <x v="0"/>
    <n v="137494"/>
    <n v="137494"/>
  </r>
  <r>
    <s v="4000008837"/>
    <s v="77035479-K"/>
    <s v="PIMARES SPA"/>
    <s v="6701161751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05T00:00:00"/>
    <n v="2"/>
    <d v="2025-02-14T00:00:00"/>
    <d v="2025-02-12T00:00:00"/>
    <x v="1"/>
    <x v="0"/>
    <n v="114695"/>
    <n v="114695"/>
  </r>
  <r>
    <s v="4000008837"/>
    <s v="77035479-K"/>
    <s v="PIMARES SPA"/>
    <s v="6701161815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5T00:00:00"/>
    <n v="2"/>
    <d v="2025-02-21T00:00:00"/>
    <d v="2025-02-14T00:00:00"/>
    <x v="1"/>
    <x v="0"/>
    <n v="99995"/>
    <n v="99995"/>
  </r>
  <r>
    <s v="4000008837"/>
    <s v="77035479-K"/>
    <s v="PIMARES SPA"/>
    <s v="6701161820"/>
    <s v="ZPCD"/>
    <s v="10"/>
    <x v="0"/>
    <x v="0"/>
    <s v="C004"/>
    <s v="E599"/>
    <m/>
    <x v="0"/>
    <s v="47"/>
    <s v="Muebles"/>
    <s v=""/>
    <s v="470407002"/>
    <s v="1356999"/>
    <s v="VELADOR 1C TOMAS"/>
    <n v="2"/>
    <n v="2"/>
    <s v="UN"/>
    <d v="2025-02-05T00:00:00"/>
    <n v="2"/>
    <d v="2025-02-14T00:00:00"/>
    <d v="2025-02-12T00:00:00"/>
    <x v="1"/>
    <x v="0"/>
    <n v="78664"/>
    <n v="78664"/>
  </r>
  <r>
    <s v="4000008837"/>
    <s v="77035479-K"/>
    <s v="PIMARES SPA"/>
    <s v="6701161832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2-05T00:00:00"/>
    <n v="2"/>
    <d v="2025-02-21T00:00:00"/>
    <d v="2025-02-14T00:00:00"/>
    <x v="1"/>
    <x v="0"/>
    <n v="62494"/>
    <n v="62494"/>
  </r>
  <r>
    <s v="4000008837"/>
    <s v="77035479-K"/>
    <s v="PIMARES SPA"/>
    <s v="6701161838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2-05T00:00:00"/>
    <n v="2"/>
    <d v="2025-02-10T00:00:00"/>
    <d v="2025-02-07T00:00:00"/>
    <x v="1"/>
    <x v="0"/>
    <n v="56177"/>
    <n v="56177"/>
  </r>
  <r>
    <s v="4000008837"/>
    <s v="77035479-K"/>
    <s v="PIMARES SPA"/>
    <s v="670116183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5T00:00:00"/>
    <n v="2"/>
    <d v="2025-02-10T00:00:00"/>
    <d v="2025-02-07T00:00:00"/>
    <x v="1"/>
    <x v="0"/>
    <n v="45330"/>
    <n v="45330"/>
  </r>
  <r>
    <s v="4000008837"/>
    <s v="77035479-K"/>
    <s v="PIMARES SPA"/>
    <s v="670116184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05T00:00:00"/>
    <n v="2"/>
    <d v="2025-02-12T00:00:00"/>
    <d v="2025-02-07T00:00:00"/>
    <x v="1"/>
    <x v="0"/>
    <n v="93748"/>
    <n v="93748"/>
  </r>
  <r>
    <s v="4000008837"/>
    <s v="77035479-K"/>
    <s v="PIMARES SPA"/>
    <s v="6701161986"/>
    <s v="ZPCD"/>
    <s v="10"/>
    <x v="0"/>
    <x v="0"/>
    <s v="C004"/>
    <s v="E599"/>
    <m/>
    <x v="0"/>
    <s v="47"/>
    <s v="Muebles"/>
    <s v=""/>
    <s v="470801001"/>
    <s v="1433245"/>
    <s v="CÓMODA IPE SALIVA 1 PUERTA+4 CAJONES"/>
    <n v="1"/>
    <n v="1"/>
    <s v="UN"/>
    <d v="2025-02-06T00:00:00"/>
    <n v="2"/>
    <d v="2025-02-17T00:00:00"/>
    <d v="2025-02-10T00:00:00"/>
    <x v="1"/>
    <x v="0"/>
    <n v="137494"/>
    <n v="137494"/>
  </r>
  <r>
    <s v="4000008837"/>
    <s v="77035479-K"/>
    <s v="PIMARES SPA"/>
    <s v="6701160292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3T00:00:00"/>
    <n v="2"/>
    <d v="2025-02-10T00:00:00"/>
    <d v="2025-02-05T00:00:00"/>
    <x v="1"/>
    <x v="0"/>
    <n v="143750"/>
    <n v="143750"/>
  </r>
  <r>
    <s v="4000008837"/>
    <s v="77035479-K"/>
    <s v="PIMARES SPA"/>
    <s v="6701162069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2-06T00:00:00"/>
    <n v="2"/>
    <d v="2025-02-14T00:00:00"/>
    <d v="2025-02-12T00:00:00"/>
    <x v="1"/>
    <x v="0"/>
    <n v="90940"/>
    <n v="90940"/>
  </r>
  <r>
    <s v="4000008837"/>
    <s v="77035479-K"/>
    <s v="PIMARES SPA"/>
    <s v="6701162088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06T00:00:00"/>
    <n v="2"/>
    <d v="2025-02-18T00:00:00"/>
    <d v="2025-02-12T00:00:00"/>
    <x v="1"/>
    <x v="0"/>
    <n v="45150"/>
    <n v="45150"/>
  </r>
  <r>
    <s v="4000008837"/>
    <s v="77035479-K"/>
    <s v="PIMARES SPA"/>
    <s v="6701160315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2-02T00:00:00"/>
    <n v="2"/>
    <d v="2025-02-10T00:00:00"/>
    <d v="2025-02-05T00:00:00"/>
    <x v="1"/>
    <x v="0"/>
    <n v="99990"/>
    <n v="99990"/>
  </r>
  <r>
    <s v="4000008837"/>
    <s v="77035479-K"/>
    <s v="PIMARES SPA"/>
    <s v="670116035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02T00:00:00"/>
    <n v="2"/>
    <d v="2025-02-10T00:00:00"/>
    <d v="2025-02-05T00:00:00"/>
    <x v="1"/>
    <x v="0"/>
    <n v="53119"/>
    <n v="53119"/>
  </r>
  <r>
    <s v="4000008837"/>
    <s v="77035479-K"/>
    <s v="PIMARES SPA"/>
    <s v="6701162161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2-06T00:00:00"/>
    <n v="2"/>
    <d v="2025-02-14T00:00:00"/>
    <d v="2025-02-12T00:00:00"/>
    <x v="1"/>
    <x v="0"/>
    <n v="34369"/>
    <n v="34369"/>
  </r>
  <r>
    <s v="4000008837"/>
    <s v="77035479-K"/>
    <s v="PIMARES SPA"/>
    <s v="6701160362"/>
    <s v="ZPCD"/>
    <s v="10"/>
    <x v="0"/>
    <x v="1"/>
    <s v="C004"/>
    <s v="E599"/>
    <m/>
    <x v="0"/>
    <s v="47"/>
    <s v="Muebles"/>
    <s v=""/>
    <s v="470407002"/>
    <s v="1356995"/>
    <s v="VELADOR 1C ROMA"/>
    <n v="1"/>
    <n v="0"/>
    <s v="UN"/>
    <d v="2025-02-02T00:00:00"/>
    <n v="2"/>
    <d v="2025-02-10T00:00:00"/>
    <m/>
    <x v="1"/>
    <x v="0"/>
    <n v="13745"/>
    <n v="0"/>
  </r>
  <r>
    <s v="4000008837"/>
    <s v="77035479-K"/>
    <s v="PIMARES SPA"/>
    <s v="6701160377"/>
    <s v="ZPCD"/>
    <s v="10"/>
    <x v="0"/>
    <x v="0"/>
    <s v="C004"/>
    <s v="E599"/>
    <m/>
    <x v="0"/>
    <s v="41"/>
    <s v="Baño y Cocina"/>
    <s v=""/>
    <s v="410302004"/>
    <s v="1447441"/>
    <s v="KIT COCINA LEMON GRIS 10 PUERTAS 1 CAJON"/>
    <n v="1"/>
    <n v="1"/>
    <s v="UN"/>
    <d v="2025-02-03T00:00:00"/>
    <n v="2"/>
    <d v="2025-02-10T00:00:00"/>
    <d v="2025-02-10T00:00:00"/>
    <x v="1"/>
    <x v="0"/>
    <n v="156244"/>
    <n v="156244"/>
  </r>
  <r>
    <s v="4000008837"/>
    <s v="77035479-K"/>
    <s v="PIMARES SPA"/>
    <s v="6701160491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2-03T00:00:00"/>
    <n v="2"/>
    <d v="2025-02-10T00:00:00"/>
    <d v="2025-02-07T00:00:00"/>
    <x v="1"/>
    <x v="0"/>
    <n v="81245"/>
    <n v="81245"/>
  </r>
  <r>
    <s v="4000008837"/>
    <s v="77035479-K"/>
    <s v="PIMARES SPA"/>
    <s v="6701162217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2-05T00:00:00"/>
    <n v="2"/>
    <d v="2025-02-13T00:00:00"/>
    <d v="2025-02-10T00:00:00"/>
    <x v="1"/>
    <x v="0"/>
    <n v="34369"/>
    <n v="34369"/>
  </r>
  <r>
    <s v="4000008837"/>
    <s v="77035479-K"/>
    <s v="PIMARES SPA"/>
    <s v="6701160545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3T00:00:00"/>
    <n v="2"/>
    <d v="2025-02-10T00:00:00"/>
    <d v="2025-02-05T00:00:00"/>
    <x v="1"/>
    <x v="0"/>
    <n v="73823"/>
    <n v="73823"/>
  </r>
  <r>
    <s v="4000008837"/>
    <s v="77035479-K"/>
    <s v="PIMARES SPA"/>
    <s v="670116225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2-06T00:00:00"/>
    <n v="2"/>
    <d v="2025-02-14T00:00:00"/>
    <d v="2025-02-12T00:00:00"/>
    <x v="1"/>
    <x v="0"/>
    <n v="56177"/>
    <n v="56177"/>
  </r>
  <r>
    <s v="4000008837"/>
    <s v="77035479-K"/>
    <s v="PIMARES SPA"/>
    <s v="6701162288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07T00:00:00"/>
    <n v="2"/>
    <d v="2025-02-17T00:00:00"/>
    <d v="2025-02-12T00:00:00"/>
    <x v="1"/>
    <x v="0"/>
    <n v="38276"/>
    <n v="38276"/>
  </r>
  <r>
    <s v="4000008837"/>
    <s v="77035479-K"/>
    <s v="PIMARES SPA"/>
    <s v="6701160795"/>
    <s v="ZPCD"/>
    <s v="10"/>
    <x v="0"/>
    <x v="0"/>
    <s v="C004"/>
    <s v="E599"/>
    <m/>
    <x v="0"/>
    <s v="47"/>
    <s v="Muebles"/>
    <s v=""/>
    <s v="470801001"/>
    <s v="1433245"/>
    <s v="CÓMODA IPE SALIVA 1 PUERTA+4 CAJONES"/>
    <n v="1"/>
    <n v="1"/>
    <s v="UN"/>
    <d v="2025-02-04T00:00:00"/>
    <n v="2"/>
    <d v="2025-02-11T00:00:00"/>
    <d v="2025-02-10T00:00:00"/>
    <x v="1"/>
    <x v="0"/>
    <n v="131244"/>
    <n v="131244"/>
  </r>
  <r>
    <s v="4000008837"/>
    <s v="77035479-K"/>
    <s v="PIMARES SPA"/>
    <s v="6701160817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3T00:00:00"/>
    <n v="2"/>
    <d v="2025-02-10T00:00:00"/>
    <d v="2025-02-07T00:00:00"/>
    <x v="1"/>
    <x v="0"/>
    <n v="46869"/>
    <n v="46869"/>
  </r>
  <r>
    <s v="4000008837"/>
    <s v="77035479-K"/>
    <s v="PIMARES SPA"/>
    <s v="670116096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3T00:00:00"/>
    <n v="2"/>
    <d v="2025-02-10T00:00:00"/>
    <d v="2025-02-07T00:00:00"/>
    <x v="1"/>
    <x v="0"/>
    <n v="143750"/>
    <n v="143750"/>
  </r>
  <r>
    <s v="4000008837"/>
    <s v="77035479-K"/>
    <s v="PIMARES SPA"/>
    <s v="670116235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14T00:00:00"/>
    <d v="2025-02-12T00:00:00"/>
    <x v="1"/>
    <x v="0"/>
    <n v="45330"/>
    <n v="45330"/>
  </r>
  <r>
    <s v="4000008837"/>
    <s v="77035479-K"/>
    <s v="PIMARES SPA"/>
    <s v="6508254460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2-03T00:00:00"/>
    <n v="2"/>
    <d v="2025-02-13T00:00:00"/>
    <d v="2025-02-13T00:00:00"/>
    <x v="1"/>
    <x v="0"/>
    <n v="246000"/>
    <n v="246000"/>
  </r>
  <r>
    <s v="4000008837"/>
    <s v="77035479-K"/>
    <s v="PIMARES SPA"/>
    <s v="6508254460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03T00:00:00"/>
    <n v="2"/>
    <d v="2025-02-13T00:00:00"/>
    <m/>
    <x v="1"/>
    <x v="0"/>
    <n v="0"/>
    <n v="0"/>
  </r>
  <r>
    <s v="4000008837"/>
    <s v="77035479-K"/>
    <s v="PIMARES SPA"/>
    <s v="6701162413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6T00:00:00"/>
    <n v="2"/>
    <d v="2025-02-17T00:00:00"/>
    <d v="2025-02-10T00:00:00"/>
    <x v="1"/>
    <x v="0"/>
    <n v="93748"/>
    <n v="93748"/>
  </r>
  <r>
    <s v="4000008837"/>
    <s v="77035479-K"/>
    <s v="PIMARES SPA"/>
    <s v="6508254460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03T00:00:00"/>
    <n v="2"/>
    <d v="2025-02-13T00:00:00"/>
    <m/>
    <x v="1"/>
    <x v="0"/>
    <n v="0"/>
    <n v="0"/>
  </r>
  <r>
    <s v="4000008837"/>
    <s v="77035479-K"/>
    <s v="PIMARES SPA"/>
    <s v="6701162443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6T00:00:00"/>
    <n v="2"/>
    <d v="2025-02-14T00:00:00"/>
    <d v="2025-02-12T00:00:00"/>
    <x v="1"/>
    <x v="0"/>
    <n v="49994"/>
    <n v="49994"/>
  </r>
  <r>
    <s v="4000008837"/>
    <s v="77035479-K"/>
    <s v="PIMARES SPA"/>
    <s v="6701162447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06T00:00:00"/>
    <n v="2"/>
    <d v="2025-02-18T00:00:00"/>
    <d v="2025-02-10T00:00:00"/>
    <x v="1"/>
    <x v="0"/>
    <n v="113333"/>
    <n v="113333"/>
  </r>
  <r>
    <s v="4000008837"/>
    <s v="77035479-K"/>
    <s v="PIMARES SPA"/>
    <s v="670116245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06T00:00:00"/>
    <n v="2"/>
    <d v="2025-02-14T00:00:00"/>
    <d v="2025-02-12T00:00:00"/>
    <x v="1"/>
    <x v="0"/>
    <n v="25536"/>
    <n v="25536"/>
  </r>
  <r>
    <s v="4000008837"/>
    <s v="77035479-K"/>
    <s v="PIMARES SPA"/>
    <s v="670116245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06T00:00:00"/>
    <n v="2"/>
    <d v="2025-02-19T00:00:00"/>
    <d v="2025-02-14T00:00:00"/>
    <x v="1"/>
    <x v="0"/>
    <n v="34371"/>
    <n v="34371"/>
  </r>
  <r>
    <s v="4000008837"/>
    <s v="77035479-K"/>
    <s v="PIMARES SPA"/>
    <s v="670116245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6T00:00:00"/>
    <n v="2"/>
    <d v="2025-02-14T00:00:00"/>
    <d v="2025-02-12T00:00:00"/>
    <x v="1"/>
    <x v="0"/>
    <n v="106665"/>
    <n v="106665"/>
  </r>
  <r>
    <s v="4000008837"/>
    <s v="77035479-K"/>
    <s v="PIMARES SPA"/>
    <s v="670116025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02T00:00:00"/>
    <n v="2"/>
    <d v="2025-02-10T00:00:00"/>
    <d v="2025-02-05T00:00:00"/>
    <x v="1"/>
    <x v="0"/>
    <n v="53119"/>
    <n v="53119"/>
  </r>
  <r>
    <s v="4000008837"/>
    <s v="77035479-K"/>
    <s v="PIMARES SPA"/>
    <s v="670116249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7T00:00:00"/>
    <n v="2"/>
    <d v="2025-02-18T00:00:00"/>
    <d v="2025-02-12T00:00:00"/>
    <x v="1"/>
    <x v="0"/>
    <n v="45330"/>
    <n v="45330"/>
  </r>
  <r>
    <s v="4000008837"/>
    <s v="77035479-K"/>
    <s v="PIMARES SPA"/>
    <s v="6701162495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7T00:00:00"/>
    <n v="2"/>
    <d v="2025-02-14T00:00:00"/>
    <d v="2025-02-12T00:00:00"/>
    <x v="1"/>
    <x v="0"/>
    <n v="28119"/>
    <n v="28119"/>
  </r>
  <r>
    <s v="4000008837"/>
    <s v="77035479-K"/>
    <s v="PIMARES SPA"/>
    <s v="6701162511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2-06T00:00:00"/>
    <n v="2"/>
    <d v="2025-02-13T00:00:00"/>
    <d v="2025-02-10T00:00:00"/>
    <x v="1"/>
    <x v="0"/>
    <n v="62493"/>
    <n v="62493"/>
  </r>
  <r>
    <s v="4000008837"/>
    <s v="77035479-K"/>
    <s v="PIMARES SPA"/>
    <s v="670116252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21T00:00:00"/>
    <d v="2025-02-19T00:00:00"/>
    <x v="1"/>
    <x v="0"/>
    <n v="45330"/>
    <n v="45330"/>
  </r>
  <r>
    <s v="4000008837"/>
    <s v="77035479-K"/>
    <s v="PIMARES SPA"/>
    <s v="6701162528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2-06T00:00:00"/>
    <n v="2"/>
    <d v="2025-02-14T00:00:00"/>
    <d v="2025-02-10T00:00:00"/>
    <x v="1"/>
    <x v="0"/>
    <n v="93127"/>
    <n v="93127"/>
  </r>
  <r>
    <s v="4000008837"/>
    <s v="77035479-K"/>
    <s v="PIMARES SPA"/>
    <s v="670116256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14T00:00:00"/>
    <d v="2025-02-12T00:00:00"/>
    <x v="1"/>
    <x v="0"/>
    <n v="45330"/>
    <n v="45330"/>
  </r>
  <r>
    <s v="4000008837"/>
    <s v="77035479-K"/>
    <s v="PIMARES SPA"/>
    <s v="6701162597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2-07T00:00:00"/>
    <n v="2"/>
    <d v="2025-02-14T00:00:00"/>
    <d v="2025-02-12T00:00:00"/>
    <x v="1"/>
    <x v="0"/>
    <n v="22405"/>
    <n v="22405"/>
  </r>
  <r>
    <s v="4000008837"/>
    <s v="77035479-K"/>
    <s v="PIMARES SPA"/>
    <s v="6701162598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2-07T00:00:00"/>
    <n v="2"/>
    <d v="2025-02-14T00:00:00"/>
    <d v="2025-02-12T00:00:00"/>
    <x v="1"/>
    <x v="0"/>
    <n v="353327"/>
    <n v="353327"/>
  </r>
  <r>
    <s v="4000008837"/>
    <s v="77035479-K"/>
    <s v="PIMARES SPA"/>
    <s v="6701161255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04T00:00:00"/>
    <n v="2"/>
    <d v="2025-02-10T00:00:00"/>
    <d v="2025-02-07T00:00:00"/>
    <x v="1"/>
    <x v="0"/>
    <n v="30898"/>
    <n v="30898"/>
  </r>
  <r>
    <s v="4000008837"/>
    <s v="77035479-K"/>
    <s v="PIMARES SPA"/>
    <s v="670116262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6T00:00:00"/>
    <n v="2"/>
    <d v="2025-02-14T00:00:00"/>
    <d v="2025-02-12T00:00:00"/>
    <x v="1"/>
    <x v="0"/>
    <n v="137494"/>
    <n v="137494"/>
  </r>
  <r>
    <s v="4000008837"/>
    <s v="77035479-K"/>
    <s v="PIMARES SPA"/>
    <s v="6701161296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5T00:00:00"/>
    <n v="2"/>
    <d v="2025-02-14T00:00:00"/>
    <d v="2025-02-10T00:00:00"/>
    <x v="1"/>
    <x v="0"/>
    <n v="87494"/>
    <n v="87494"/>
  </r>
  <r>
    <s v="4000008837"/>
    <s v="77035479-K"/>
    <s v="PIMARES SPA"/>
    <s v="6701161429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2-04T00:00:00"/>
    <n v="2"/>
    <d v="2025-02-10T00:00:00"/>
    <d v="2025-02-07T00:00:00"/>
    <x v="1"/>
    <x v="0"/>
    <n v="118744"/>
    <n v="118744"/>
  </r>
  <r>
    <s v="4000008837"/>
    <s v="77035479-K"/>
    <s v="PIMARES SPA"/>
    <s v="6701161443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4T00:00:00"/>
    <n v="2"/>
    <d v="2025-02-14T00:00:00"/>
    <d v="2025-02-10T00:00:00"/>
    <x v="1"/>
    <x v="0"/>
    <n v="99995"/>
    <n v="99995"/>
  </r>
  <r>
    <s v="4000008837"/>
    <s v="77035479-K"/>
    <s v="PIMARES SPA"/>
    <s v="6701161507"/>
    <s v="ZPCD"/>
    <s v="10"/>
    <x v="0"/>
    <x v="0"/>
    <s v="C004"/>
    <s v="E599"/>
    <m/>
    <x v="0"/>
    <s v="47"/>
    <s v="Muebles"/>
    <s v=""/>
    <s v="470801001"/>
    <s v="1433250"/>
    <s v="CLOSET ROMA BLANCO 4 PUERTAS"/>
    <n v="1"/>
    <n v="1"/>
    <s v="UN"/>
    <d v="2025-02-04T00:00:00"/>
    <n v="2"/>
    <d v="2025-02-17T00:00:00"/>
    <d v="2025-02-12T00:00:00"/>
    <x v="1"/>
    <x v="0"/>
    <n v="68743"/>
    <n v="68743"/>
  </r>
  <r>
    <s v="4000008837"/>
    <s v="77035479-K"/>
    <s v="PIMARES SPA"/>
    <s v="6701161549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2-05T00:00:00"/>
    <n v="2"/>
    <d v="2025-02-10T00:00:00"/>
    <d v="2025-02-07T00:00:00"/>
    <x v="1"/>
    <x v="0"/>
    <n v="26082"/>
    <n v="26082"/>
  </r>
  <r>
    <s v="4000008837"/>
    <s v="77035479-K"/>
    <s v="PIMARES SPA"/>
    <s v="6701161558"/>
    <s v="ZPCD"/>
    <s v="10"/>
    <x v="0"/>
    <x v="0"/>
    <s v="C004"/>
    <s v="E599"/>
    <m/>
    <x v="0"/>
    <s v="47"/>
    <s v="Muebles"/>
    <s v=""/>
    <s v="470801001"/>
    <s v="1433255"/>
    <s v="CLOSET ROMA CREMA 6 PUERTAS"/>
    <n v="2"/>
    <n v="2"/>
    <s v="UN"/>
    <d v="2025-02-05T00:00:00"/>
    <n v="2"/>
    <d v="2025-02-13T00:00:00"/>
    <d v="2025-02-10T00:00:00"/>
    <x v="1"/>
    <x v="0"/>
    <n v="174989"/>
    <n v="174989"/>
  </r>
  <r>
    <s v="4000008837"/>
    <s v="77035479-K"/>
    <s v="PIMARES SPA"/>
    <s v="670116269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8T00:00:00"/>
    <n v="2"/>
    <d v="2025-02-18T00:00:00"/>
    <d v="2025-02-12T00:00:00"/>
    <x v="1"/>
    <x v="0"/>
    <n v="45330"/>
    <n v="45330"/>
  </r>
  <r>
    <s v="4000008837"/>
    <s v="77035479-K"/>
    <s v="PIMARES SPA"/>
    <s v="6701161561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2-05T00:00:00"/>
    <n v="2"/>
    <d v="2025-02-13T00:00:00"/>
    <d v="2025-02-10T00:00:00"/>
    <x v="1"/>
    <x v="0"/>
    <n v="68743"/>
    <n v="68743"/>
  </r>
  <r>
    <s v="4000008837"/>
    <s v="77035479-K"/>
    <s v="PIMARES SPA"/>
    <s v="6701162720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06T00:00:00"/>
    <n v="2"/>
    <d v="2025-02-18T00:00:00"/>
    <d v="2025-02-14T00:00:00"/>
    <x v="1"/>
    <x v="0"/>
    <n v="114695"/>
    <n v="114695"/>
  </r>
  <r>
    <s v="4000008837"/>
    <s v="77035479-K"/>
    <s v="PIMARES SPA"/>
    <s v="670116272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6T00:00:00"/>
    <n v="2"/>
    <d v="2025-02-17T00:00:00"/>
    <d v="2025-02-12T00:00:00"/>
    <x v="1"/>
    <x v="0"/>
    <n v="28119"/>
    <n v="28119"/>
  </r>
  <r>
    <s v="4000008837"/>
    <s v="77035479-K"/>
    <s v="PIMARES SPA"/>
    <s v="6701162727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2-06T00:00:00"/>
    <n v="2"/>
    <d v="2025-02-17T00:00:00"/>
    <d v="2025-02-10T00:00:00"/>
    <x v="1"/>
    <x v="0"/>
    <n v="62493"/>
    <n v="62493"/>
  </r>
  <r>
    <s v="4000008837"/>
    <s v="77035479-K"/>
    <s v="PIMARES SPA"/>
    <s v="670116277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7T00:00:00"/>
    <n v="2"/>
    <d v="2025-02-17T00:00:00"/>
    <d v="2025-02-12T00:00:00"/>
    <x v="1"/>
    <x v="0"/>
    <n v="28117"/>
    <n v="28117"/>
  </r>
  <r>
    <s v="4000008837"/>
    <s v="77035479-K"/>
    <s v="PIMARES SPA"/>
    <s v="6701162063"/>
    <s v="ZPCD"/>
    <s v="10"/>
    <x v="0"/>
    <x v="0"/>
    <s v="C004"/>
    <s v="E599"/>
    <m/>
    <x v="0"/>
    <s v="47"/>
    <s v="Muebles"/>
    <s v=""/>
    <s v="470303001"/>
    <s v="1357028"/>
    <s v="BAR TOKYO"/>
    <n v="1"/>
    <n v="1"/>
    <s v="UN"/>
    <d v="2025-02-06T00:00:00"/>
    <n v="2"/>
    <d v="2025-02-17T00:00:00"/>
    <d v="2025-02-10T00:00:00"/>
    <x v="1"/>
    <x v="0"/>
    <n v="48744"/>
    <n v="48744"/>
  </r>
  <r>
    <s v="4000008837"/>
    <s v="77035479-K"/>
    <s v="PIMARES SPA"/>
    <s v="6701162152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2"/>
    <n v="2"/>
    <s v="UN"/>
    <d v="2025-02-06T00:00:00"/>
    <n v="2"/>
    <d v="2025-02-24T00:00:00"/>
    <d v="2025-02-19T00:00:00"/>
    <x v="1"/>
    <x v="0"/>
    <n v="90299"/>
    <n v="90299"/>
  </r>
  <r>
    <s v="4000008837"/>
    <s v="77035479-K"/>
    <s v="PIMARES SPA"/>
    <s v="6701162153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06T00:00:00"/>
    <n v="2"/>
    <d v="2025-02-24T00:00:00"/>
    <d v="2025-02-19T00:00:00"/>
    <x v="1"/>
    <x v="0"/>
    <n v="37402"/>
    <n v="37402"/>
  </r>
  <r>
    <s v="4000008837"/>
    <s v="77035479-K"/>
    <s v="PIMARES SPA"/>
    <s v="6701162865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8T00:00:00"/>
    <n v="2"/>
    <d v="2025-02-24T00:00:00"/>
    <d v="2025-02-21T00:00:00"/>
    <x v="1"/>
    <x v="0"/>
    <n v="49994"/>
    <n v="49994"/>
  </r>
  <r>
    <s v="4000008837"/>
    <s v="77035479-K"/>
    <s v="PIMARES SPA"/>
    <s v="6701162880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08T00:00:00"/>
    <n v="2"/>
    <d v="2025-02-17T00:00:00"/>
    <d v="2025-02-12T00:00:00"/>
    <x v="1"/>
    <x v="0"/>
    <n v="49994"/>
    <n v="49994"/>
  </r>
  <r>
    <s v="4000008837"/>
    <s v="77035479-K"/>
    <s v="PIMARES SPA"/>
    <s v="6701162885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09T00:00:00"/>
    <n v="2"/>
    <d v="2025-02-18T00:00:00"/>
    <d v="2025-02-14T00:00:00"/>
    <x v="1"/>
    <x v="0"/>
    <n v="114695"/>
    <n v="114695"/>
  </r>
  <r>
    <s v="4000008837"/>
    <s v="77035479-K"/>
    <s v="PIMARES SPA"/>
    <s v="6701162924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07T00:00:00"/>
    <n v="2"/>
    <d v="2025-02-17T00:00:00"/>
    <d v="2025-02-14T00:00:00"/>
    <x v="1"/>
    <x v="0"/>
    <n v="93748"/>
    <n v="93748"/>
  </r>
  <r>
    <s v="4000008837"/>
    <s v="77035479-K"/>
    <s v="PIMARES SPA"/>
    <s v="6701162181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2-07T00:00:00"/>
    <n v="2"/>
    <d v="2025-02-17T00:00:00"/>
    <d v="2025-02-10T00:00:00"/>
    <x v="1"/>
    <x v="0"/>
    <n v="76465"/>
    <n v="76465"/>
  </r>
  <r>
    <s v="4000008837"/>
    <s v="77035479-K"/>
    <s v="PIMARES SPA"/>
    <s v="6701162194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07T00:00:00"/>
    <n v="2"/>
    <d v="2025-02-13T00:00:00"/>
    <d v="2025-02-12T00:00:00"/>
    <x v="1"/>
    <x v="0"/>
    <n v="49995"/>
    <n v="49995"/>
  </r>
  <r>
    <s v="4000008837"/>
    <s v="77035479-K"/>
    <s v="PIMARES SPA"/>
    <s v="6701162197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07T00:00:00"/>
    <n v="2"/>
    <d v="2025-02-12T00:00:00"/>
    <d v="2025-02-12T00:00:00"/>
    <x v="1"/>
    <x v="0"/>
    <n v="49995"/>
    <n v="49995"/>
  </r>
  <r>
    <s v="4000008837"/>
    <s v="77035479-K"/>
    <s v="PIMARES SPA"/>
    <s v="670116296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8T00:00:00"/>
    <n v="2"/>
    <d v="2025-02-17T00:00:00"/>
    <d v="2025-02-12T00:00:00"/>
    <x v="1"/>
    <x v="0"/>
    <n v="45330"/>
    <n v="45330"/>
  </r>
  <r>
    <s v="4000008837"/>
    <s v="77035479-K"/>
    <s v="PIMARES SPA"/>
    <s v="670116300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07T00:00:00"/>
    <n v="2"/>
    <d v="2025-02-14T00:00:00"/>
    <d v="2025-02-12T00:00:00"/>
    <x v="1"/>
    <x v="0"/>
    <n v="93325"/>
    <n v="93325"/>
  </r>
  <r>
    <s v="4000008837"/>
    <s v="77035479-K"/>
    <s v="PIMARES SPA"/>
    <s v="6701162242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2-06T00:00:00"/>
    <n v="2"/>
    <d v="2025-02-14T00:00:00"/>
    <d v="2025-02-12T00:00:00"/>
    <x v="1"/>
    <x v="0"/>
    <n v="113333"/>
    <n v="113333"/>
  </r>
  <r>
    <s v="4000008837"/>
    <s v="77035479-K"/>
    <s v="PIMARES SPA"/>
    <s v="6701162310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2-05T00:00:00"/>
    <n v="2"/>
    <d v="2025-02-13T00:00:00"/>
    <d v="2025-02-10T00:00:00"/>
    <x v="1"/>
    <x v="0"/>
    <n v="65619"/>
    <n v="65619"/>
  </r>
  <r>
    <s v="4000008837"/>
    <s v="77035479-K"/>
    <s v="PIMARES SPA"/>
    <s v="6701163039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7T00:00:00"/>
    <n v="2"/>
    <d v="2025-02-18T00:00:00"/>
    <d v="2025-02-12T00:00:00"/>
    <x v="1"/>
    <x v="0"/>
    <n v="49994"/>
    <n v="49994"/>
  </r>
  <r>
    <s v="4000008837"/>
    <s v="77035479-K"/>
    <s v="PIMARES SPA"/>
    <s v="6701163068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8T00:00:00"/>
    <n v="2"/>
    <d v="2025-02-18T00:00:00"/>
    <d v="2025-02-14T00:00:00"/>
    <x v="1"/>
    <x v="0"/>
    <n v="28119"/>
    <n v="28119"/>
  </r>
  <r>
    <s v="4000008837"/>
    <s v="77035479-K"/>
    <s v="PIMARES SPA"/>
    <s v="6701163080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08T00:00:00"/>
    <n v="2"/>
    <d v="2025-02-18T00:00:00"/>
    <d v="2025-02-14T00:00:00"/>
    <x v="1"/>
    <x v="0"/>
    <n v="73327"/>
    <n v="73327"/>
  </r>
  <r>
    <s v="4000008837"/>
    <s v="77035479-K"/>
    <s v="PIMARES SPA"/>
    <s v="670116231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5T00:00:00"/>
    <n v="2"/>
    <d v="2025-02-13T00:00:00"/>
    <d v="2025-02-10T00:00:00"/>
    <x v="1"/>
    <x v="0"/>
    <n v="137492"/>
    <n v="137492"/>
  </r>
  <r>
    <s v="4000008837"/>
    <s v="77035479-K"/>
    <s v="PIMARES SPA"/>
    <s v="670116314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8T00:00:00"/>
    <n v="2"/>
    <d v="2025-02-17T00:00:00"/>
    <d v="2025-02-12T00:00:00"/>
    <x v="1"/>
    <x v="0"/>
    <n v="45330"/>
    <n v="45330"/>
  </r>
  <r>
    <s v="4000008837"/>
    <s v="77035479-K"/>
    <s v="PIMARES SPA"/>
    <s v="6701163144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2-08T00:00:00"/>
    <n v="2"/>
    <d v="2025-02-17T00:00:00"/>
    <d v="2025-02-12T00:00:00"/>
    <x v="1"/>
    <x v="0"/>
    <n v="103117"/>
    <n v="103117"/>
  </r>
  <r>
    <s v="4000008837"/>
    <s v="77035479-K"/>
    <s v="PIMARES SPA"/>
    <s v="6701163145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08T00:00:00"/>
    <n v="2"/>
    <d v="2025-02-17T00:00:00"/>
    <d v="2025-02-12T00:00:00"/>
    <x v="1"/>
    <x v="0"/>
    <n v="28088"/>
    <n v="28088"/>
  </r>
  <r>
    <s v="4000008837"/>
    <s v="77035479-K"/>
    <s v="PIMARES SPA"/>
    <s v="6701163148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2-09T00:00:00"/>
    <n v="2"/>
    <d v="2025-02-17T00:00:00"/>
    <d v="2025-02-12T00:00:00"/>
    <x v="1"/>
    <x v="0"/>
    <n v="62494"/>
    <n v="62494"/>
  </r>
  <r>
    <s v="4000008837"/>
    <s v="77035479-K"/>
    <s v="PIMARES SPA"/>
    <s v="670116314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9T00:00:00"/>
    <n v="2"/>
    <d v="2025-02-18T00:00:00"/>
    <d v="2025-02-12T00:00:00"/>
    <x v="1"/>
    <x v="0"/>
    <n v="28117"/>
    <n v="28117"/>
  </r>
  <r>
    <s v="4000008837"/>
    <s v="77035479-K"/>
    <s v="PIMARES SPA"/>
    <s v="6701163150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2-09T00:00:00"/>
    <n v="2"/>
    <d v="2025-02-17T00:00:00"/>
    <d v="2025-02-12T00:00:00"/>
    <x v="1"/>
    <x v="0"/>
    <n v="13745"/>
    <n v="13745"/>
  </r>
  <r>
    <s v="4000008837"/>
    <s v="77035479-K"/>
    <s v="PIMARES SPA"/>
    <s v="6701163158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09T00:00:00"/>
    <n v="2"/>
    <d v="2025-02-18T00:00:00"/>
    <d v="2025-02-12T00:00:00"/>
    <x v="1"/>
    <x v="0"/>
    <n v="81244"/>
    <n v="81244"/>
  </r>
  <r>
    <s v="4000008837"/>
    <s v="77035479-K"/>
    <s v="PIMARES SPA"/>
    <s v="6701163161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10T00:00:00"/>
    <n v="2"/>
    <d v="2025-02-17T00:00:00"/>
    <d v="2025-02-12T00:00:00"/>
    <x v="1"/>
    <x v="0"/>
    <n v="26890"/>
    <n v="26890"/>
  </r>
  <r>
    <s v="4000008837"/>
    <s v="77035479-K"/>
    <s v="PIMARES SPA"/>
    <s v="670116316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10T00:00:00"/>
    <n v="2"/>
    <d v="2025-02-17T00:00:00"/>
    <d v="2025-02-12T00:00:00"/>
    <x v="1"/>
    <x v="0"/>
    <n v="26890"/>
    <n v="26890"/>
  </r>
  <r>
    <s v="4000008837"/>
    <s v="77035479-K"/>
    <s v="PIMARES SPA"/>
    <s v="6701162324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6T00:00:00"/>
    <n v="2"/>
    <d v="2025-02-13T00:00:00"/>
    <d v="2025-02-10T00:00:00"/>
    <x v="1"/>
    <x v="0"/>
    <n v="93748"/>
    <n v="93748"/>
  </r>
  <r>
    <s v="4000008837"/>
    <s v="77035479-K"/>
    <s v="PIMARES SPA"/>
    <s v="6701162368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06T00:00:00"/>
    <n v="2"/>
    <d v="2025-02-18T00:00:00"/>
    <d v="2025-02-10T00:00:00"/>
    <x v="1"/>
    <x v="0"/>
    <n v="78118"/>
    <n v="78118"/>
  </r>
  <r>
    <s v="4000008837"/>
    <s v="77035479-K"/>
    <s v="PIMARES SPA"/>
    <s v="6701161155"/>
    <s v="ZPCD"/>
    <s v="10"/>
    <x v="0"/>
    <x v="0"/>
    <s v="C004"/>
    <s v="E599"/>
    <m/>
    <x v="0"/>
    <s v="47"/>
    <s v="Muebles"/>
    <s v=""/>
    <s v="470801001"/>
    <s v="1433250"/>
    <s v="CLOSET ROMA BLANCO 4 PUERTAS"/>
    <n v="1"/>
    <n v="1"/>
    <s v="UN"/>
    <d v="2025-02-04T00:00:00"/>
    <n v="2"/>
    <d v="2025-02-10T00:00:00"/>
    <d v="2025-02-07T00:00:00"/>
    <x v="1"/>
    <x v="0"/>
    <n v="68743"/>
    <n v="68743"/>
  </r>
  <r>
    <s v="4000008837"/>
    <s v="77035479-K"/>
    <s v="PIMARES SPA"/>
    <s v="6701161242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2-04T00:00:00"/>
    <n v="2"/>
    <d v="2025-02-10T00:00:00"/>
    <d v="2025-02-07T00:00:00"/>
    <x v="1"/>
    <x v="0"/>
    <n v="93743"/>
    <n v="93743"/>
  </r>
  <r>
    <s v="4000008837"/>
    <s v="77035479-K"/>
    <s v="PIMARES SPA"/>
    <s v="6701163254"/>
    <s v="ZPCD"/>
    <s v="10"/>
    <x v="0"/>
    <x v="0"/>
    <s v="C004"/>
    <s v="E599"/>
    <m/>
    <x v="0"/>
    <s v="41"/>
    <s v="Baño y Cocina"/>
    <s v=""/>
    <s v="410302004"/>
    <s v="1415606"/>
    <s v="MUEBLE AEREO NIDO 120 CM"/>
    <n v="2"/>
    <n v="2"/>
    <s v="UN"/>
    <d v="2025-02-08T00:00:00"/>
    <n v="2"/>
    <d v="2025-02-17T00:00:00"/>
    <d v="2025-02-12T00:00:00"/>
    <x v="1"/>
    <x v="0"/>
    <n v="56177"/>
    <n v="56177"/>
  </r>
  <r>
    <s v="4000008837"/>
    <s v="77035479-K"/>
    <s v="PIMARES SPA"/>
    <s v="6701163257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08T00:00:00"/>
    <n v="2"/>
    <d v="2025-02-24T00:00:00"/>
    <d v="2025-02-21T00:00:00"/>
    <x v="1"/>
    <x v="0"/>
    <n v="49994"/>
    <n v="49994"/>
  </r>
  <r>
    <s v="4000008837"/>
    <s v="77035479-K"/>
    <s v="PIMARES SPA"/>
    <s v="6701162387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06T00:00:00"/>
    <n v="2"/>
    <d v="2025-02-17T00:00:00"/>
    <d v="2025-02-14T00:00:00"/>
    <x v="1"/>
    <x v="0"/>
    <n v="93748"/>
    <n v="93748"/>
  </r>
  <r>
    <s v="4000008837"/>
    <s v="77035479-K"/>
    <s v="PIMARES SPA"/>
    <s v="6701162432"/>
    <s v="ZPCD"/>
    <s v="10"/>
    <x v="0"/>
    <x v="0"/>
    <s v="C004"/>
    <s v="E599"/>
    <m/>
    <x v="0"/>
    <s v="41"/>
    <s v="Baño y Cocina"/>
    <s v=""/>
    <s v="410203003"/>
    <s v="1391518"/>
    <s v="VANITORIO AEREO LIS LIGHT"/>
    <n v="1"/>
    <n v="1"/>
    <s v="UN"/>
    <d v="2025-02-06T00:00:00"/>
    <n v="2"/>
    <d v="2025-02-14T00:00:00"/>
    <d v="2025-02-12T00:00:00"/>
    <x v="1"/>
    <x v="0"/>
    <n v="84369"/>
    <n v="84369"/>
  </r>
  <r>
    <s v="4000008837"/>
    <s v="77035479-K"/>
    <s v="PIMARES SPA"/>
    <s v="670116246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7T00:00:00"/>
    <n v="2"/>
    <d v="2025-02-14T00:00:00"/>
    <d v="2025-02-12T00:00:00"/>
    <x v="1"/>
    <x v="0"/>
    <n v="87494"/>
    <n v="87494"/>
  </r>
  <r>
    <s v="4000008837"/>
    <s v="77035479-K"/>
    <s v="PIMARES SPA"/>
    <s v="670116332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08T00:00:00"/>
    <n v="2"/>
    <d v="2025-02-17T00:00:00"/>
    <d v="2025-02-12T00:00:00"/>
    <x v="1"/>
    <x v="0"/>
    <n v="45150"/>
    <n v="45150"/>
  </r>
  <r>
    <s v="4000008837"/>
    <s v="77035479-K"/>
    <s v="PIMARES SPA"/>
    <s v="670116335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8T00:00:00"/>
    <n v="2"/>
    <d v="2025-02-17T00:00:00"/>
    <d v="2025-02-12T00:00:00"/>
    <x v="1"/>
    <x v="0"/>
    <n v="137494"/>
    <n v="137494"/>
  </r>
  <r>
    <s v="4000008837"/>
    <s v="77035479-K"/>
    <s v="PIMARES SPA"/>
    <s v="6701163360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2-08T00:00:00"/>
    <n v="2"/>
    <d v="2025-02-17T00:00:00"/>
    <d v="2025-02-14T00:00:00"/>
    <x v="1"/>
    <x v="0"/>
    <n v="53119"/>
    <n v="53119"/>
  </r>
  <r>
    <s v="4000008837"/>
    <s v="77035479-K"/>
    <s v="PIMARES SPA"/>
    <s v="6701163375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2-08T00:00:00"/>
    <n v="2"/>
    <d v="2025-02-17T00:00:00"/>
    <d v="2025-02-12T00:00:00"/>
    <x v="1"/>
    <x v="0"/>
    <n v="90940"/>
    <n v="90940"/>
  </r>
  <r>
    <s v="4000008837"/>
    <s v="77035479-K"/>
    <s v="PIMARES SPA"/>
    <s v="670116264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7T00:00:00"/>
    <n v="2"/>
    <d v="2025-02-14T00:00:00"/>
    <d v="2025-02-12T00:00:00"/>
    <x v="1"/>
    <x v="0"/>
    <n v="28119"/>
    <n v="28119"/>
  </r>
  <r>
    <s v="4000008837"/>
    <s v="77035479-K"/>
    <s v="PIMARES SPA"/>
    <s v="6701162662"/>
    <s v="ZPCD"/>
    <s v="10"/>
    <x v="0"/>
    <x v="1"/>
    <s v="C004"/>
    <s v="E599"/>
    <m/>
    <x v="0"/>
    <s v="41"/>
    <s v="Baño y Cocina"/>
    <s v=""/>
    <s v="410302004"/>
    <s v="1353885"/>
    <s v="MUEBLE COCINA BALCON SHIN 120"/>
    <n v="1"/>
    <n v="0"/>
    <s v="UN"/>
    <d v="2025-02-07T00:00:00"/>
    <n v="2"/>
    <d v="2025-02-18T00:00:00"/>
    <m/>
    <x v="1"/>
    <x v="0"/>
    <n v="45330"/>
    <n v="0"/>
  </r>
  <r>
    <s v="4000008837"/>
    <s v="77035479-K"/>
    <s v="PIMARES SPA"/>
    <s v="6701162663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7T00:00:00"/>
    <n v="2"/>
    <d v="2025-02-14T00:00:00"/>
    <d v="2025-02-12T00:00:00"/>
    <x v="1"/>
    <x v="0"/>
    <n v="87494"/>
    <n v="87494"/>
  </r>
  <r>
    <s v="4000008837"/>
    <s v="77035479-K"/>
    <s v="PIMARES SPA"/>
    <s v="6701162665"/>
    <s v="ZPCD"/>
    <s v="10"/>
    <x v="0"/>
    <x v="0"/>
    <s v="C004"/>
    <s v="E599"/>
    <m/>
    <x v="0"/>
    <s v="47"/>
    <s v="Muebles"/>
    <s v=""/>
    <s v="470501001"/>
    <s v="1310105"/>
    <s v="ARRIMO LEONARD"/>
    <n v="1"/>
    <n v="1"/>
    <s v="UN"/>
    <d v="2025-02-07T00:00:00"/>
    <n v="2"/>
    <d v="2025-02-24T00:00:00"/>
    <d v="2025-02-19T00:00:00"/>
    <x v="1"/>
    <x v="0"/>
    <n v="93744"/>
    <n v="93744"/>
  </r>
  <r>
    <s v="4000008837"/>
    <s v="77035479-K"/>
    <s v="PIMARES SPA"/>
    <s v="670116268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08T00:00:00"/>
    <n v="2"/>
    <d v="2025-02-19T00:00:00"/>
    <d v="2025-02-12T00:00:00"/>
    <x v="1"/>
    <x v="0"/>
    <n v="28119"/>
    <n v="28119"/>
  </r>
  <r>
    <s v="4000008837"/>
    <s v="77035479-K"/>
    <s v="PIMARES SPA"/>
    <s v="670116268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08T00:00:00"/>
    <n v="2"/>
    <d v="2025-02-18T00:00:00"/>
    <d v="2025-02-14T00:00:00"/>
    <x v="1"/>
    <x v="0"/>
    <n v="43744"/>
    <n v="43744"/>
  </r>
  <r>
    <s v="4000008837"/>
    <s v="77035479-K"/>
    <s v="PIMARES SPA"/>
    <s v="670116346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10T00:00:00"/>
    <n v="2"/>
    <d v="2025-02-17T00:00:00"/>
    <d v="2025-02-12T00:00:00"/>
    <x v="1"/>
    <x v="0"/>
    <n v="45330"/>
    <n v="45330"/>
  </r>
  <r>
    <s v="4000008837"/>
    <s v="77035479-K"/>
    <s v="PIMARES SPA"/>
    <s v="6701163494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10T00:00:00"/>
    <n v="2"/>
    <d v="2025-02-17T00:00:00"/>
    <d v="2025-02-14T00:00:00"/>
    <x v="1"/>
    <x v="0"/>
    <n v="37402"/>
    <n v="37402"/>
  </r>
  <r>
    <s v="4000008837"/>
    <s v="77035479-K"/>
    <s v="PIMARES SPA"/>
    <s v="6701163501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2-09T00:00:00"/>
    <n v="2"/>
    <d v="2025-02-17T00:00:00"/>
    <d v="2025-02-12T00:00:00"/>
    <x v="1"/>
    <x v="0"/>
    <n v="68743"/>
    <n v="68743"/>
  </r>
  <r>
    <s v="4000008837"/>
    <s v="77035479-K"/>
    <s v="PIMARES SPA"/>
    <s v="6701163509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9T00:00:00"/>
    <n v="2"/>
    <d v="2025-02-17T00:00:00"/>
    <d v="2025-02-12T00:00:00"/>
    <x v="1"/>
    <x v="0"/>
    <n v="28088"/>
    <n v="28088"/>
  </r>
  <r>
    <s v="4000008837"/>
    <s v="77035479-K"/>
    <s v="PIMARES SPA"/>
    <s v="6701163514"/>
    <s v="ZPCD"/>
    <s v="10"/>
    <x v="0"/>
    <x v="0"/>
    <s v="C004"/>
    <s v="E599"/>
    <m/>
    <x v="0"/>
    <s v="47"/>
    <s v="Muebles"/>
    <s v=""/>
    <s v="470801001"/>
    <s v="1433244"/>
    <s v="VELADOR SOLE GRIS 2 CAJONES"/>
    <n v="2"/>
    <n v="2"/>
    <s v="UN"/>
    <d v="2025-02-09T00:00:00"/>
    <n v="2"/>
    <d v="2025-02-17T00:00:00"/>
    <d v="2025-02-12T00:00:00"/>
    <x v="1"/>
    <x v="0"/>
    <n v="68737"/>
    <n v="68737"/>
  </r>
  <r>
    <s v="4000008837"/>
    <s v="77035479-K"/>
    <s v="PIMARES SPA"/>
    <s v="6701163525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9T00:00:00"/>
    <n v="2"/>
    <d v="2025-02-17T00:00:00"/>
    <d v="2025-02-12T00:00:00"/>
    <x v="1"/>
    <x v="0"/>
    <n v="46662"/>
    <n v="46662"/>
  </r>
  <r>
    <s v="4000008837"/>
    <s v="77035479-K"/>
    <s v="PIMARES SPA"/>
    <s v="6701163530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09T00:00:00"/>
    <n v="2"/>
    <d v="2025-02-17T00:00:00"/>
    <d v="2025-02-12T00:00:00"/>
    <x v="1"/>
    <x v="0"/>
    <n v="63326"/>
    <n v="63326"/>
  </r>
  <r>
    <s v="4000008837"/>
    <s v="77035479-K"/>
    <s v="PIMARES SPA"/>
    <s v="670116271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18T00:00:00"/>
    <d v="2025-02-10T00:00:00"/>
    <x v="1"/>
    <x v="0"/>
    <n v="45330"/>
    <n v="45330"/>
  </r>
  <r>
    <s v="4000008837"/>
    <s v="77035479-K"/>
    <s v="PIMARES SPA"/>
    <s v="6701162806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2-07T00:00:00"/>
    <n v="2"/>
    <d v="2025-02-14T00:00:00"/>
    <d v="2025-02-12T00:00:00"/>
    <x v="1"/>
    <x v="0"/>
    <n v="34369"/>
    <n v="34369"/>
  </r>
  <r>
    <s v="4000008837"/>
    <s v="77035479-K"/>
    <s v="PIMARES SPA"/>
    <s v="6701162842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7T00:00:00"/>
    <n v="2"/>
    <d v="2025-02-14T00:00:00"/>
    <d v="2025-02-12T00:00:00"/>
    <x v="1"/>
    <x v="0"/>
    <n v="28119"/>
    <n v="28119"/>
  </r>
  <r>
    <s v="4000008837"/>
    <s v="77035479-K"/>
    <s v="PIMARES SPA"/>
    <s v="6701163567"/>
    <s v="ZPCD"/>
    <s v="10"/>
    <x v="0"/>
    <x v="0"/>
    <s v="C004"/>
    <s v="E599"/>
    <m/>
    <x v="0"/>
    <s v="47"/>
    <s v="Muebles"/>
    <s v=""/>
    <s v="470801001"/>
    <s v="1433254"/>
    <s v="CLOSET ROMA BLANCO 6 PUERTAS"/>
    <n v="2"/>
    <n v="2"/>
    <s v="UN"/>
    <d v="2025-02-10T00:00:00"/>
    <n v="2"/>
    <d v="2025-02-21T00:00:00"/>
    <d v="2025-02-14T00:00:00"/>
    <x v="1"/>
    <x v="0"/>
    <n v="162490"/>
    <n v="162490"/>
  </r>
  <r>
    <s v="4000008837"/>
    <s v="77035479-K"/>
    <s v="PIMARES SPA"/>
    <s v="6701163574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0T00:00:00"/>
    <n v="2"/>
    <d v="2025-02-17T00:00:00"/>
    <d v="2025-02-14T00:00:00"/>
    <x v="1"/>
    <x v="0"/>
    <n v="113333"/>
    <n v="113333"/>
  </r>
  <r>
    <s v="4000008837"/>
    <s v="77035479-K"/>
    <s v="PIMARES SPA"/>
    <s v="6701163584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0T00:00:00"/>
    <n v="2"/>
    <d v="2025-02-17T00:00:00"/>
    <d v="2025-02-14T00:00:00"/>
    <x v="1"/>
    <x v="0"/>
    <n v="63326"/>
    <n v="63326"/>
  </r>
  <r>
    <s v="4000008837"/>
    <s v="77035479-K"/>
    <s v="PIMARES SPA"/>
    <s v="670116358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10T00:00:00"/>
    <n v="2"/>
    <d v="2025-02-17T00:00:00"/>
    <d v="2025-02-14T00:00:00"/>
    <x v="1"/>
    <x v="0"/>
    <n v="45330"/>
    <n v="45330"/>
  </r>
  <r>
    <s v="4000008837"/>
    <s v="77035479-K"/>
    <s v="PIMARES SPA"/>
    <s v="670116362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9T00:00:00"/>
    <n v="2"/>
    <d v="2025-02-17T00:00:00"/>
    <d v="2025-02-12T00:00:00"/>
    <x v="1"/>
    <x v="0"/>
    <n v="106665"/>
    <n v="106665"/>
  </r>
  <r>
    <s v="4000008837"/>
    <s v="77035479-K"/>
    <s v="PIMARES SPA"/>
    <s v="6701163636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09T00:00:00"/>
    <n v="2"/>
    <d v="2025-02-17T00:00:00"/>
    <d v="2025-02-12T00:00:00"/>
    <x v="1"/>
    <x v="0"/>
    <n v="37402"/>
    <n v="37402"/>
  </r>
  <r>
    <s v="4000008837"/>
    <s v="77035479-K"/>
    <s v="PIMARES SPA"/>
    <s v="6701163638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2-09T00:00:00"/>
    <n v="2"/>
    <d v="2025-02-24T00:00:00"/>
    <d v="2025-02-21T00:00:00"/>
    <x v="1"/>
    <x v="0"/>
    <n v="82347"/>
    <n v="82347"/>
  </r>
  <r>
    <s v="4000008837"/>
    <s v="77035479-K"/>
    <s v="PIMARES SPA"/>
    <s v="670116364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9T00:00:00"/>
    <n v="2"/>
    <d v="2025-02-17T00:00:00"/>
    <d v="2025-02-12T00:00:00"/>
    <x v="1"/>
    <x v="0"/>
    <n v="87494"/>
    <n v="87494"/>
  </r>
  <r>
    <s v="4000008837"/>
    <s v="77035479-K"/>
    <s v="PIMARES SPA"/>
    <s v="6701162853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08T00:00:00"/>
    <n v="2"/>
    <d v="2025-02-17T00:00:00"/>
    <d v="2025-02-12T00:00:00"/>
    <x v="1"/>
    <x v="0"/>
    <n v="63326"/>
    <n v="63326"/>
  </r>
  <r>
    <s v="4000008837"/>
    <s v="77035479-K"/>
    <s v="PIMARES SPA"/>
    <s v="670116293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07T00:00:00"/>
    <n v="2"/>
    <d v="2025-02-19T00:00:00"/>
    <d v="2025-02-12T00:00:00"/>
    <x v="1"/>
    <x v="0"/>
    <n v="53119"/>
    <n v="53119"/>
  </r>
  <r>
    <s v="4000008837"/>
    <s v="77035479-K"/>
    <s v="PIMARES SPA"/>
    <s v="6701162938"/>
    <s v="ZPCD"/>
    <s v="10"/>
    <x v="0"/>
    <x v="1"/>
    <s v="C004"/>
    <s v="E599"/>
    <m/>
    <x v="0"/>
    <s v="41"/>
    <s v="Baño y Cocina"/>
    <s v=""/>
    <s v="410302004"/>
    <s v="1353891"/>
    <s v="KIT COCINA ABBY 180"/>
    <n v="1"/>
    <n v="0"/>
    <s v="UN"/>
    <d v="2025-02-07T00:00:00"/>
    <n v="2"/>
    <d v="2025-02-18T00:00:00"/>
    <m/>
    <x v="1"/>
    <x v="0"/>
    <n v="115619"/>
    <n v="0"/>
  </r>
  <r>
    <s v="4000008837"/>
    <s v="77035479-K"/>
    <s v="PIMARES SPA"/>
    <s v="6701163822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09T00:00:00"/>
    <n v="2"/>
    <d v="2025-02-17T00:00:00"/>
    <d v="2025-02-12T00:00:00"/>
    <x v="1"/>
    <x v="0"/>
    <n v="93748"/>
    <n v="93748"/>
  </r>
  <r>
    <s v="4000008837"/>
    <s v="77035479-K"/>
    <s v="PIMARES SPA"/>
    <s v="6701163823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9T00:00:00"/>
    <n v="2"/>
    <d v="2025-02-17T00:00:00"/>
    <d v="2025-02-12T00:00:00"/>
    <x v="1"/>
    <x v="0"/>
    <n v="93748"/>
    <n v="93748"/>
  </r>
  <r>
    <s v="4000008837"/>
    <s v="77035479-K"/>
    <s v="PIMARES SPA"/>
    <s v="6701163825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09T00:00:00"/>
    <n v="2"/>
    <d v="2025-02-17T00:00:00"/>
    <d v="2025-02-12T00:00:00"/>
    <x v="1"/>
    <x v="0"/>
    <n v="93325"/>
    <n v="93325"/>
  </r>
  <r>
    <s v="4000008837"/>
    <s v="77035479-K"/>
    <s v="PIMARES SPA"/>
    <s v="6701163828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9T00:00:00"/>
    <n v="2"/>
    <d v="2025-02-17T00:00:00"/>
    <d v="2025-02-12T00:00:00"/>
    <x v="1"/>
    <x v="0"/>
    <n v="103324"/>
    <n v="103324"/>
  </r>
  <r>
    <s v="4000008837"/>
    <s v="77035479-K"/>
    <s v="PIMARES SPA"/>
    <s v="6701163887"/>
    <s v="ZPCD"/>
    <s v="10"/>
    <x v="0"/>
    <x v="0"/>
    <s v="C004"/>
    <s v="E599"/>
    <m/>
    <x v="0"/>
    <s v="47"/>
    <s v="Muebles"/>
    <s v=""/>
    <s v="470801001"/>
    <s v="1433193"/>
    <s v="VELADOR SOLE 2 CAJONES"/>
    <n v="2"/>
    <n v="2"/>
    <s v="UN"/>
    <d v="2025-02-10T00:00:00"/>
    <n v="2"/>
    <d v="2025-02-17T00:00:00"/>
    <d v="2025-02-14T00:00:00"/>
    <x v="1"/>
    <x v="0"/>
    <n v="68737"/>
    <n v="68737"/>
  </r>
  <r>
    <s v="4000008837"/>
    <s v="77035479-K"/>
    <s v="PIMARES SPA"/>
    <s v="6701162945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7T00:00:00"/>
    <n v="2"/>
    <d v="2025-02-14T00:00:00"/>
    <d v="2025-02-12T00:00:00"/>
    <x v="1"/>
    <x v="0"/>
    <n v="46662"/>
    <n v="46662"/>
  </r>
  <r>
    <s v="4000008837"/>
    <s v="77035479-K"/>
    <s v="PIMARES SPA"/>
    <s v="670116301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07T00:00:00"/>
    <n v="2"/>
    <d v="2025-02-20T00:00:00"/>
    <d v="2025-02-17T00:00:00"/>
    <x v="1"/>
    <x v="0"/>
    <n v="26890"/>
    <n v="26890"/>
  </r>
  <r>
    <s v="4000008837"/>
    <s v="77035479-K"/>
    <s v="PIMARES SPA"/>
    <s v="6701163939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2-10T00:00:00"/>
    <n v="2"/>
    <d v="2025-02-24T00:00:00"/>
    <d v="2025-02-19T00:00:00"/>
    <x v="1"/>
    <x v="0"/>
    <n v="62493"/>
    <n v="62493"/>
  </r>
  <r>
    <s v="4000008837"/>
    <s v="77035479-K"/>
    <s v="PIMARES SPA"/>
    <s v="6701163960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0T00:00:00"/>
    <n v="2"/>
    <d v="2025-02-17T00:00:00"/>
    <d v="2025-02-14T00:00:00"/>
    <x v="1"/>
    <x v="0"/>
    <n v="28117"/>
    <n v="28117"/>
  </r>
  <r>
    <s v="4000008837"/>
    <s v="77035479-K"/>
    <s v="PIMARES SPA"/>
    <s v="6701163027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7T00:00:00"/>
    <n v="2"/>
    <d v="2025-02-14T00:00:00"/>
    <d v="2025-02-12T00:00:00"/>
    <x v="1"/>
    <x v="0"/>
    <n v="46662"/>
    <n v="46662"/>
  </r>
  <r>
    <s v="4000008837"/>
    <s v="77035479-K"/>
    <s v="PIMARES SPA"/>
    <s v="670116313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08T00:00:00"/>
    <n v="2"/>
    <d v="2025-02-17T00:00:00"/>
    <d v="2025-02-12T00:00:00"/>
    <x v="1"/>
    <x v="0"/>
    <n v="69995"/>
    <n v="69995"/>
  </r>
  <r>
    <s v="4000008837"/>
    <s v="77035479-K"/>
    <s v="PIMARES SPA"/>
    <s v="6701163206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07T00:00:00"/>
    <n v="2"/>
    <d v="2025-02-14T00:00:00"/>
    <d v="2025-02-12T00:00:00"/>
    <x v="1"/>
    <x v="0"/>
    <n v="40619"/>
    <n v="40619"/>
  </r>
  <r>
    <s v="4000008837"/>
    <s v="77035479-K"/>
    <s v="PIMARES SPA"/>
    <s v="670116320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7T00:00:00"/>
    <n v="2"/>
    <d v="2025-02-14T00:00:00"/>
    <d v="2025-02-12T00:00:00"/>
    <x v="1"/>
    <x v="0"/>
    <n v="45330"/>
    <n v="45330"/>
  </r>
  <r>
    <s v="4000008837"/>
    <s v="77035479-K"/>
    <s v="PIMARES SPA"/>
    <s v="670116320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7T00:00:00"/>
    <n v="2"/>
    <d v="2025-02-19T00:00:00"/>
    <d v="2025-02-12T00:00:00"/>
    <x v="1"/>
    <x v="0"/>
    <n v="28117"/>
    <n v="28117"/>
  </r>
  <r>
    <s v="4000008837"/>
    <s v="77035479-K"/>
    <s v="PIMARES SPA"/>
    <s v="6701164057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1T00:00:00"/>
    <n v="2"/>
    <d v="2025-02-17T00:00:00"/>
    <d v="2025-02-14T00:00:00"/>
    <x v="1"/>
    <x v="0"/>
    <n v="63326"/>
    <n v="63326"/>
  </r>
  <r>
    <s v="4000008837"/>
    <s v="77035479-K"/>
    <s v="PIMARES SPA"/>
    <s v="6701163220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2-08T00:00:00"/>
    <n v="2"/>
    <d v="2025-02-17T00:00:00"/>
    <d v="2025-02-12T00:00:00"/>
    <x v="1"/>
    <x v="0"/>
    <n v="62493"/>
    <n v="62493"/>
  </r>
  <r>
    <s v="4000008837"/>
    <s v="77035479-K"/>
    <s v="PIMARES SPA"/>
    <s v="6701162612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6T00:00:00"/>
    <n v="2"/>
    <d v="2025-02-14T00:00:00"/>
    <d v="2025-02-12T00:00:00"/>
    <x v="1"/>
    <x v="0"/>
    <n v="28088"/>
    <n v="28088"/>
  </r>
  <r>
    <s v="4000008837"/>
    <s v="77035479-K"/>
    <s v="PIMARES SPA"/>
    <s v="6701163412"/>
    <s v="ZPCD"/>
    <s v="10"/>
    <x v="0"/>
    <x v="0"/>
    <s v="C004"/>
    <s v="E599"/>
    <m/>
    <x v="0"/>
    <s v="41"/>
    <s v="Baño y Cocina"/>
    <s v=""/>
    <s v="410302004"/>
    <s v="1415616"/>
    <s v="MUEBLE BASE NEW EVANDRO GRAFITO 105 CM"/>
    <n v="1"/>
    <n v="1"/>
    <s v="UN"/>
    <d v="2025-02-08T00:00:00"/>
    <n v="2"/>
    <d v="2025-02-17T00:00:00"/>
    <d v="2025-02-12T00:00:00"/>
    <x v="1"/>
    <x v="0"/>
    <n v="47972"/>
    <n v="47972"/>
  </r>
  <r>
    <s v="4000008837"/>
    <s v="77035479-K"/>
    <s v="PIMARES SPA"/>
    <s v="670116342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9T00:00:00"/>
    <n v="2"/>
    <d v="2025-02-17T00:00:00"/>
    <d v="2025-02-12T00:00:00"/>
    <x v="1"/>
    <x v="0"/>
    <n v="45330"/>
    <n v="45330"/>
  </r>
  <r>
    <s v="4000008837"/>
    <s v="77035479-K"/>
    <s v="PIMARES SPA"/>
    <s v="6701163438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2-09T00:00:00"/>
    <n v="2"/>
    <d v="2025-02-17T00:00:00"/>
    <d v="2025-02-12T00:00:00"/>
    <x v="1"/>
    <x v="0"/>
    <n v="65619"/>
    <n v="65619"/>
  </r>
  <r>
    <s v="4000008837"/>
    <s v="77035479-K"/>
    <s v="PIMARES SPA"/>
    <s v="670116344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09T00:00:00"/>
    <n v="2"/>
    <d v="2025-02-17T00:00:00"/>
    <d v="2025-02-12T00:00:00"/>
    <x v="1"/>
    <x v="0"/>
    <n v="34371"/>
    <n v="34371"/>
  </r>
  <r>
    <s v="4000008837"/>
    <s v="77035479-K"/>
    <s v="PIMARES SPA"/>
    <s v="6701163457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9T00:00:00"/>
    <n v="2"/>
    <d v="2025-02-17T00:00:00"/>
    <d v="2025-02-12T00:00:00"/>
    <x v="1"/>
    <x v="0"/>
    <n v="73823"/>
    <n v="73823"/>
  </r>
  <r>
    <s v="4000008837"/>
    <s v="77035479-K"/>
    <s v="PIMARES SPA"/>
    <s v="6701164200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2-10T00:00:00"/>
    <n v="2"/>
    <d v="2025-02-17T00:00:00"/>
    <d v="2025-02-14T00:00:00"/>
    <x v="1"/>
    <x v="0"/>
    <n v="56243"/>
    <n v="56243"/>
  </r>
  <r>
    <s v="4000008837"/>
    <s v="77035479-K"/>
    <s v="PIMARES SPA"/>
    <s v="6701163538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2-10T00:00:00"/>
    <n v="2"/>
    <d v="2025-02-17T00:00:00"/>
    <d v="2025-02-12T00:00:00"/>
    <x v="1"/>
    <x v="0"/>
    <n v="46662"/>
    <n v="46662"/>
  </r>
  <r>
    <s v="4000008837"/>
    <s v="77035479-K"/>
    <s v="PIMARES SPA"/>
    <s v="6701163539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0T00:00:00"/>
    <n v="2"/>
    <d v="2025-02-17T00:00:00"/>
    <d v="2025-02-14T00:00:00"/>
    <x v="1"/>
    <x v="0"/>
    <n v="63326"/>
    <n v="63326"/>
  </r>
  <r>
    <s v="4000008837"/>
    <s v="77035479-K"/>
    <s v="PIMARES SPA"/>
    <s v="6701163550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2-10T00:00:00"/>
    <n v="2"/>
    <d v="2025-02-18T00:00:00"/>
    <d v="2025-02-14T00:00:00"/>
    <x v="1"/>
    <x v="0"/>
    <n v="49994"/>
    <n v="49994"/>
  </r>
  <r>
    <s v="4000008837"/>
    <s v="77035479-K"/>
    <s v="PIMARES SPA"/>
    <s v="670116370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9T00:00:00"/>
    <n v="2"/>
    <d v="2025-02-17T00:00:00"/>
    <d v="2025-02-12T00:00:00"/>
    <x v="1"/>
    <x v="0"/>
    <n v="45330"/>
    <n v="45330"/>
  </r>
  <r>
    <s v="4000008837"/>
    <s v="77035479-K"/>
    <s v="PIMARES SPA"/>
    <s v="6701163705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2-09T00:00:00"/>
    <n v="2"/>
    <d v="2025-02-17T00:00:00"/>
    <d v="2025-02-12T00:00:00"/>
    <x v="1"/>
    <x v="0"/>
    <n v="66661"/>
    <n v="66661"/>
  </r>
  <r>
    <s v="4000008837"/>
    <s v="77035479-K"/>
    <s v="PIMARES SPA"/>
    <s v="6701163725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2-09T00:00:00"/>
    <n v="2"/>
    <d v="2025-02-17T00:00:00"/>
    <d v="2025-02-12T00:00:00"/>
    <x v="1"/>
    <x v="0"/>
    <n v="118742"/>
    <n v="118742"/>
  </r>
  <r>
    <s v="4000008837"/>
    <s v="77035479-K"/>
    <s v="PIMARES SPA"/>
    <s v="6701164307"/>
    <s v="ZPCD"/>
    <s v="10"/>
    <x v="0"/>
    <x v="0"/>
    <s v="C004"/>
    <s v="E599"/>
    <m/>
    <x v="0"/>
    <s v="47"/>
    <s v="Muebles"/>
    <s v=""/>
    <s v="470407002"/>
    <s v="1356995"/>
    <s v="VELADOR 1C ROMA"/>
    <n v="4"/>
    <n v="4"/>
    <s v="UN"/>
    <d v="2025-02-11T00:00:00"/>
    <n v="2"/>
    <d v="2025-02-18T00:00:00"/>
    <d v="2025-02-12T00:00:00"/>
    <x v="1"/>
    <x v="0"/>
    <n v="54978"/>
    <n v="54978"/>
  </r>
  <r>
    <s v="4000008837"/>
    <s v="77035479-K"/>
    <s v="PIMARES SPA"/>
    <s v="6701164308"/>
    <s v="ZPCD"/>
    <s v="10"/>
    <x v="0"/>
    <x v="0"/>
    <s v="C004"/>
    <s v="E599"/>
    <m/>
    <x v="0"/>
    <s v="47"/>
    <s v="Muebles"/>
    <s v=""/>
    <s v="470201001"/>
    <s v="1410879"/>
    <s v="CLOSET PEQUIM LIGTH 6P 2C"/>
    <n v="2"/>
    <n v="2"/>
    <s v="UN"/>
    <d v="2025-02-11T00:00:00"/>
    <n v="2"/>
    <d v="2025-02-17T00:00:00"/>
    <d v="2025-02-14T00:00:00"/>
    <x v="1"/>
    <x v="0"/>
    <n v="206648"/>
    <n v="206648"/>
  </r>
  <r>
    <s v="4000008837"/>
    <s v="77035479-K"/>
    <s v="PIMARES SPA"/>
    <s v="6701164311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11T00:00:00"/>
    <n v="2"/>
    <d v="2025-02-17T00:00:00"/>
    <d v="2025-02-14T00:00:00"/>
    <x v="1"/>
    <x v="0"/>
    <n v="45150"/>
    <n v="45150"/>
  </r>
  <r>
    <s v="4000008837"/>
    <s v="77035479-K"/>
    <s v="PIMARES SPA"/>
    <s v="670116431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1T00:00:00"/>
    <n v="2"/>
    <d v="2025-02-19T00:00:00"/>
    <d v="2025-02-14T00:00:00"/>
    <x v="1"/>
    <x v="0"/>
    <n v="28088"/>
    <n v="28088"/>
  </r>
  <r>
    <s v="4000008837"/>
    <s v="77035479-K"/>
    <s v="PIMARES SPA"/>
    <s v="6701163894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0T00:00:00"/>
    <n v="2"/>
    <d v="2025-02-25T00:00:00"/>
    <d v="2025-02-17T00:00:00"/>
    <x v="1"/>
    <x v="0"/>
    <n v="113333"/>
    <n v="113333"/>
  </r>
  <r>
    <s v="4000008837"/>
    <s v="77035479-K"/>
    <s v="PIMARES SPA"/>
    <s v="6701164439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1T00:00:00"/>
    <n v="2"/>
    <d v="2025-02-17T00:00:00"/>
    <d v="2025-02-14T00:00:00"/>
    <x v="1"/>
    <x v="0"/>
    <n v="137494"/>
    <n v="137494"/>
  </r>
  <r>
    <s v="4000008837"/>
    <s v="77035479-K"/>
    <s v="PIMARES SPA"/>
    <s v="670116448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1T00:00:00"/>
    <n v="2"/>
    <d v="2025-02-18T00:00:00"/>
    <d v="2025-02-14T00:00:00"/>
    <x v="1"/>
    <x v="0"/>
    <n v="137494"/>
    <n v="137494"/>
  </r>
  <r>
    <s v="4000008837"/>
    <s v="77035479-K"/>
    <s v="PIMARES SPA"/>
    <s v="6701164624"/>
    <s v="ZPCD"/>
    <s v="10"/>
    <x v="0"/>
    <x v="0"/>
    <s v="C004"/>
    <s v="E599"/>
    <m/>
    <x v="0"/>
    <s v="41"/>
    <s v="Baño y Cocina"/>
    <s v=""/>
    <s v="410203003"/>
    <s v="1391513"/>
    <s v="VANITORIO ORQUÍDEA BLUE"/>
    <n v="1"/>
    <n v="1"/>
    <s v="UN"/>
    <d v="2025-02-11T00:00:00"/>
    <n v="2"/>
    <d v="2025-02-20T00:00:00"/>
    <d v="2025-02-14T00:00:00"/>
    <x v="1"/>
    <x v="0"/>
    <n v="78119"/>
    <n v="78119"/>
  </r>
  <r>
    <s v="4000008837"/>
    <s v="77035479-K"/>
    <s v="PIMARES SPA"/>
    <s v="670116462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1T00:00:00"/>
    <n v="2"/>
    <d v="2025-02-17T00:00:00"/>
    <d v="2025-02-14T00:00:00"/>
    <x v="1"/>
    <x v="0"/>
    <n v="28117"/>
    <n v="28117"/>
  </r>
  <r>
    <s v="4000008837"/>
    <s v="77035479-K"/>
    <s v="PIMARES SPA"/>
    <s v="6701164639"/>
    <s v="ZPCD"/>
    <s v="10"/>
    <x v="0"/>
    <x v="0"/>
    <s v="C004"/>
    <s v="E599"/>
    <m/>
    <x v="0"/>
    <s v="47"/>
    <s v="Muebles"/>
    <s v=""/>
    <s v="470702002"/>
    <s v="1230945"/>
    <s v="KIT ESCRITORIO AMELIA CAFELIA CAFE"/>
    <n v="1"/>
    <n v="1"/>
    <s v="UN"/>
    <d v="2025-02-11T00:00:00"/>
    <n v="2"/>
    <d v="2025-02-19T00:00:00"/>
    <d v="2025-02-14T00:00:00"/>
    <x v="1"/>
    <x v="0"/>
    <n v="62493"/>
    <n v="62493"/>
  </r>
  <r>
    <s v="4000008837"/>
    <s v="77035479-K"/>
    <s v="PIMARES SPA"/>
    <s v="6701164662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1T00:00:00"/>
    <n v="2"/>
    <d v="2025-02-18T00:00:00"/>
    <d v="2025-02-14T00:00:00"/>
    <x v="1"/>
    <x v="0"/>
    <n v="63326"/>
    <n v="63326"/>
  </r>
  <r>
    <s v="4000008837"/>
    <s v="77035479-K"/>
    <s v="PIMARES SPA"/>
    <s v="670116466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11T00:00:00"/>
    <n v="2"/>
    <d v="2025-02-20T00:00:00"/>
    <d v="2025-02-14T00:00:00"/>
    <x v="1"/>
    <x v="0"/>
    <n v="69995"/>
    <n v="69995"/>
  </r>
  <r>
    <s v="4000008837"/>
    <s v="77035479-K"/>
    <s v="PIMARES SPA"/>
    <s v="6701164674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2-11T00:00:00"/>
    <n v="2"/>
    <d v="2025-02-18T00:00:00"/>
    <d v="2025-02-14T00:00:00"/>
    <x v="1"/>
    <x v="0"/>
    <n v="78119"/>
    <n v="78119"/>
  </r>
  <r>
    <s v="4000008837"/>
    <s v="77035479-K"/>
    <s v="PIMARES SPA"/>
    <s v="6701164678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2-11T00:00:00"/>
    <n v="2"/>
    <d v="2025-02-21T00:00:00"/>
    <d v="2025-02-19T00:00:00"/>
    <x v="1"/>
    <x v="0"/>
    <n v="353327"/>
    <n v="353327"/>
  </r>
  <r>
    <s v="4000008837"/>
    <s v="77035479-K"/>
    <s v="PIMARES SPA"/>
    <s v="6701163902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09T00:00:00"/>
    <n v="2"/>
    <d v="2025-02-18T00:00:00"/>
    <d v="2025-02-12T00:00:00"/>
    <x v="1"/>
    <x v="0"/>
    <n v="62494"/>
    <n v="62494"/>
  </r>
  <r>
    <s v="4000008837"/>
    <s v="77035479-K"/>
    <s v="PIMARES SPA"/>
    <s v="6701164776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2T00:00:00"/>
    <n v="2"/>
    <d v="2025-02-19T00:00:00"/>
    <d v="2025-02-17T00:00:00"/>
    <x v="1"/>
    <x v="0"/>
    <n v="113333"/>
    <n v="113333"/>
  </r>
  <r>
    <s v="4000008837"/>
    <s v="77035479-K"/>
    <s v="PIMARES SPA"/>
    <s v="6701164025"/>
    <s v="ZPCD"/>
    <s v="10"/>
    <x v="0"/>
    <x v="0"/>
    <s v="C004"/>
    <s v="E599"/>
    <m/>
    <x v="0"/>
    <s v="47"/>
    <s v="Muebles"/>
    <s v=""/>
    <s v="470407002"/>
    <s v="1356999"/>
    <s v="VELADOR 1C TOMAS"/>
    <n v="1"/>
    <n v="1"/>
    <s v="UN"/>
    <d v="2025-02-10T00:00:00"/>
    <n v="2"/>
    <d v="2025-02-17T00:00:00"/>
    <d v="2025-02-14T00:00:00"/>
    <x v="1"/>
    <x v="0"/>
    <n v="31244"/>
    <n v="31244"/>
  </r>
  <r>
    <s v="4000008837"/>
    <s v="77035479-K"/>
    <s v="PIMARES SPA"/>
    <s v="6701164847"/>
    <s v="ZPCD"/>
    <s v="10"/>
    <x v="0"/>
    <x v="1"/>
    <s v="C004"/>
    <s v="E599"/>
    <m/>
    <x v="0"/>
    <s v="41"/>
    <s v="Baño y Cocina"/>
    <s v=""/>
    <s v="410302004"/>
    <s v="1415600"/>
    <s v="DESPENSA MIA 4 PUERTAS"/>
    <n v="1"/>
    <n v="0"/>
    <s v="UN"/>
    <d v="2025-02-11T00:00:00"/>
    <n v="2"/>
    <d v="2025-02-17T00:00:00"/>
    <m/>
    <x v="1"/>
    <x v="0"/>
    <n v="62494"/>
    <n v="0"/>
  </r>
  <r>
    <s v="4000008837"/>
    <s v="77035479-K"/>
    <s v="PIMARES SPA"/>
    <s v="6701164849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2-11T00:00:00"/>
    <n v="2"/>
    <d v="2025-02-17T00:00:00"/>
    <d v="2025-02-14T00:00:00"/>
    <x v="1"/>
    <x v="0"/>
    <n v="62494"/>
    <n v="62494"/>
  </r>
  <r>
    <s v="4000008837"/>
    <s v="77035479-K"/>
    <s v="PIMARES SPA"/>
    <s v="6701164851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2-11T00:00:00"/>
    <n v="2"/>
    <d v="2025-02-21T00:00:00"/>
    <d v="2025-02-14T00:00:00"/>
    <x v="1"/>
    <x v="0"/>
    <n v="84369"/>
    <n v="84369"/>
  </r>
  <r>
    <s v="4000008837"/>
    <s v="77035479-K"/>
    <s v="PIMARES SPA"/>
    <s v="670116402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0T00:00:00"/>
    <n v="2"/>
    <d v="2025-02-17T00:00:00"/>
    <d v="2025-02-14T00:00:00"/>
    <x v="1"/>
    <x v="0"/>
    <n v="43744"/>
    <n v="43744"/>
  </r>
  <r>
    <s v="4000008837"/>
    <s v="77035479-K"/>
    <s v="PIMARES SPA"/>
    <s v="670116402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0T00:00:00"/>
    <n v="2"/>
    <d v="2025-02-17T00:00:00"/>
    <d v="2025-02-14T00:00:00"/>
    <x v="1"/>
    <x v="0"/>
    <n v="28117"/>
    <n v="28117"/>
  </r>
  <r>
    <s v="4000008837"/>
    <s v="77035479-K"/>
    <s v="PIMARES SPA"/>
    <s v="670116403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0T00:00:00"/>
    <n v="2"/>
    <d v="2025-02-17T00:00:00"/>
    <d v="2025-02-14T00:00:00"/>
    <x v="1"/>
    <x v="0"/>
    <n v="28119"/>
    <n v="28119"/>
  </r>
  <r>
    <s v="4000008837"/>
    <s v="77035479-K"/>
    <s v="PIMARES SPA"/>
    <s v="670116403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0T00:00:00"/>
    <n v="2"/>
    <d v="2025-02-17T00:00:00"/>
    <d v="2025-02-12T00:00:00"/>
    <x v="1"/>
    <x v="0"/>
    <n v="43744"/>
    <n v="43744"/>
  </r>
  <r>
    <s v="4000008837"/>
    <s v="77035479-K"/>
    <s v="PIMARES SPA"/>
    <s v="6701164110"/>
    <s v="ZPCD"/>
    <s v="10"/>
    <x v="0"/>
    <x v="0"/>
    <s v="C004"/>
    <s v="E599"/>
    <m/>
    <x v="0"/>
    <s v="41"/>
    <s v="Baño y Cocina"/>
    <s v=""/>
    <s v="410203003"/>
    <s v="1399254"/>
    <s v="VANITORIO AEREO LIS GREY"/>
    <n v="1"/>
    <n v="1"/>
    <s v="UN"/>
    <d v="2025-02-10T00:00:00"/>
    <n v="2"/>
    <d v="2025-02-17T00:00:00"/>
    <d v="2025-02-14T00:00:00"/>
    <x v="1"/>
    <x v="0"/>
    <n v="87494"/>
    <n v="87494"/>
  </r>
  <r>
    <s v="4000008837"/>
    <s v="77035479-K"/>
    <s v="PIMARES SPA"/>
    <s v="6701163284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9T00:00:00"/>
    <n v="2"/>
    <d v="2025-02-18T00:00:00"/>
    <d v="2025-02-14T00:00:00"/>
    <x v="1"/>
    <x v="0"/>
    <n v="103324"/>
    <n v="103324"/>
  </r>
  <r>
    <s v="4000008837"/>
    <s v="77035479-K"/>
    <s v="PIMARES SPA"/>
    <s v="6701163289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2-09T00:00:00"/>
    <n v="2"/>
    <d v="2025-02-17T00:00:00"/>
    <d v="2025-02-12T00:00:00"/>
    <x v="1"/>
    <x v="0"/>
    <n v="76662"/>
    <n v="76662"/>
  </r>
  <r>
    <s v="4000008837"/>
    <s v="77035479-K"/>
    <s v="PIMARES SPA"/>
    <s v="6701163302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08T00:00:00"/>
    <n v="2"/>
    <d v="2025-02-17T00:00:00"/>
    <d v="2025-02-12T00:00:00"/>
    <x v="1"/>
    <x v="0"/>
    <n v="115619"/>
    <n v="115619"/>
  </r>
  <r>
    <s v="4000008837"/>
    <s v="77035479-K"/>
    <s v="PIMARES SPA"/>
    <s v="6701164904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1T00:00:00"/>
    <n v="2"/>
    <d v="2025-02-18T00:00:00"/>
    <d v="2025-02-14T00:00:00"/>
    <x v="1"/>
    <x v="0"/>
    <n v="73327"/>
    <n v="73327"/>
  </r>
  <r>
    <s v="4000008837"/>
    <s v="77035479-K"/>
    <s v="PIMARES SPA"/>
    <s v="6701163396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2-09T00:00:00"/>
    <n v="2"/>
    <d v="2025-02-17T00:00:00"/>
    <d v="2025-02-12T00:00:00"/>
    <x v="1"/>
    <x v="0"/>
    <n v="76662"/>
    <n v="76662"/>
  </r>
  <r>
    <s v="4000008837"/>
    <s v="77035479-K"/>
    <s v="PIMARES SPA"/>
    <s v="6701164928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2-12T00:00:00"/>
    <n v="2"/>
    <d v="2025-02-17T00:00:00"/>
    <d v="2025-02-17T00:00:00"/>
    <x v="1"/>
    <x v="0"/>
    <n v="81239"/>
    <n v="81239"/>
  </r>
  <r>
    <s v="4000008837"/>
    <s v="77035479-K"/>
    <s v="PIMARES SPA"/>
    <s v="6701164933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2-12T00:00:00"/>
    <n v="2"/>
    <d v="2025-02-21T00:00:00"/>
    <d v="2025-02-19T00:00:00"/>
    <x v="1"/>
    <x v="0"/>
    <n v="81245"/>
    <n v="81245"/>
  </r>
  <r>
    <s v="4000008837"/>
    <s v="77035479-K"/>
    <s v="PIMARES SPA"/>
    <s v="6701164143"/>
    <s v="ZPCD"/>
    <s v="10"/>
    <x v="0"/>
    <x v="0"/>
    <s v="C004"/>
    <s v="E599"/>
    <m/>
    <x v="0"/>
    <s v="47"/>
    <s v="Muebles"/>
    <s v=""/>
    <s v="470407002"/>
    <s v="1356998"/>
    <s v="VELADOR 2C TOMAS"/>
    <n v="1"/>
    <n v="1"/>
    <s v="UN"/>
    <d v="2025-02-10T00:00:00"/>
    <n v="2"/>
    <d v="2025-02-21T00:00:00"/>
    <d v="2025-02-17T00:00:00"/>
    <x v="1"/>
    <x v="0"/>
    <n v="34368"/>
    <n v="34368"/>
  </r>
  <r>
    <s v="4000008837"/>
    <s v="77035479-K"/>
    <s v="PIMARES SPA"/>
    <s v="6701164996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3T00:00:00"/>
    <n v="2"/>
    <d v="2025-02-20T00:00:00"/>
    <d v="2025-02-17T00:00:00"/>
    <x v="1"/>
    <x v="0"/>
    <n v="53119"/>
    <n v="53119"/>
  </r>
  <r>
    <s v="4000008837"/>
    <s v="77035479-K"/>
    <s v="PIMARES SPA"/>
    <s v="6701164165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11T00:00:00"/>
    <n v="2"/>
    <d v="2025-02-17T00:00:00"/>
    <d v="2025-02-14T00:00:00"/>
    <x v="1"/>
    <x v="0"/>
    <n v="78118"/>
    <n v="78118"/>
  </r>
  <r>
    <s v="4000008837"/>
    <s v="77035479-K"/>
    <s v="PIMARES SPA"/>
    <s v="6701165060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2-13T00:00:00"/>
    <n v="2"/>
    <d v="2025-02-21T00:00:00"/>
    <d v="2025-02-19T00:00:00"/>
    <x v="1"/>
    <x v="0"/>
    <n v="34369"/>
    <n v="34369"/>
  </r>
  <r>
    <s v="4000008837"/>
    <s v="77035479-K"/>
    <s v="PIMARES SPA"/>
    <s v="6701164166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2-11T00:00:00"/>
    <n v="2"/>
    <d v="2025-02-21T00:00:00"/>
    <d v="2025-02-17T00:00:00"/>
    <x v="1"/>
    <x v="0"/>
    <n v="99995"/>
    <n v="99995"/>
  </r>
  <r>
    <s v="4000008837"/>
    <s v="77035479-K"/>
    <s v="PIMARES SPA"/>
    <s v="670116416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11T00:00:00"/>
    <n v="2"/>
    <d v="2025-02-17T00:00:00"/>
    <d v="2025-02-12T00:00:00"/>
    <x v="1"/>
    <x v="0"/>
    <n v="45330"/>
    <n v="45330"/>
  </r>
  <r>
    <s v="4000008837"/>
    <s v="77035479-K"/>
    <s v="PIMARES SPA"/>
    <s v="6701165110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2T00:00:00"/>
    <n v="2"/>
    <d v="2025-02-24T00:00:00"/>
    <d v="2025-02-17T00:00:00"/>
    <x v="1"/>
    <x v="0"/>
    <n v="87494"/>
    <n v="87494"/>
  </r>
  <r>
    <s v="4000008837"/>
    <s v="77035479-K"/>
    <s v="PIMARES SPA"/>
    <s v="670116511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2T00:00:00"/>
    <n v="2"/>
    <d v="2025-02-20T00:00:00"/>
    <d v="2025-02-17T00:00:00"/>
    <x v="1"/>
    <x v="0"/>
    <n v="28119"/>
    <n v="28119"/>
  </r>
  <r>
    <s v="4000008837"/>
    <s v="77035479-K"/>
    <s v="PIMARES SPA"/>
    <s v="6701165150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2-12T00:00:00"/>
    <n v="2"/>
    <d v="2025-02-21T00:00:00"/>
    <d v="2025-02-19T00:00:00"/>
    <x v="1"/>
    <x v="0"/>
    <n v="84369"/>
    <n v="84369"/>
  </r>
  <r>
    <s v="4000008837"/>
    <s v="77035479-K"/>
    <s v="PIMARES SPA"/>
    <s v="6701164235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2-11T00:00:00"/>
    <n v="2"/>
    <d v="2025-03-04T00:00:00"/>
    <d v="2025-02-28T00:00:00"/>
    <x v="1"/>
    <x v="0"/>
    <n v="62493"/>
    <n v="62493"/>
  </r>
  <r>
    <s v="4000008837"/>
    <s v="77035479-K"/>
    <s v="PIMARES SPA"/>
    <s v="6701164243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2-11T00:00:00"/>
    <n v="2"/>
    <d v="2025-02-17T00:00:00"/>
    <d v="2025-02-14T00:00:00"/>
    <x v="1"/>
    <x v="0"/>
    <n v="99995"/>
    <n v="99995"/>
  </r>
  <r>
    <s v="4000008837"/>
    <s v="77035479-K"/>
    <s v="PIMARES SPA"/>
    <s v="6701164244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11T00:00:00"/>
    <n v="2"/>
    <d v="2025-02-17T00:00:00"/>
    <d v="2025-02-12T00:00:00"/>
    <x v="1"/>
    <x v="0"/>
    <n v="118742"/>
    <n v="118742"/>
  </r>
  <r>
    <s v="4000008837"/>
    <s v="77035479-K"/>
    <s v="PIMARES SPA"/>
    <s v="670116424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1T00:00:00"/>
    <n v="2"/>
    <d v="2025-02-17T00:00:00"/>
    <d v="2025-02-12T00:00:00"/>
    <x v="1"/>
    <x v="0"/>
    <n v="28088"/>
    <n v="28088"/>
  </r>
  <r>
    <s v="4000008837"/>
    <s v="77035479-K"/>
    <s v="PIMARES SPA"/>
    <s v="6701165199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13T00:00:00"/>
    <n v="2"/>
    <d v="2025-02-21T00:00:00"/>
    <d v="2025-02-19T00:00:00"/>
    <x v="1"/>
    <x v="0"/>
    <n v="45150"/>
    <n v="45150"/>
  </r>
  <r>
    <s v="4000008837"/>
    <s v="77035479-K"/>
    <s v="PIMARES SPA"/>
    <s v="670116526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2T00:00:00"/>
    <n v="2"/>
    <d v="2025-02-20T00:00:00"/>
    <d v="2025-02-17T00:00:00"/>
    <x v="1"/>
    <x v="0"/>
    <n v="28119"/>
    <n v="28119"/>
  </r>
  <r>
    <s v="4000008837"/>
    <s v="77035479-K"/>
    <s v="PIMARES SPA"/>
    <s v="6701165281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2-13T00:00:00"/>
    <n v="2"/>
    <d v="2025-02-19T00:00:00"/>
    <d v="2025-02-17T00:00:00"/>
    <x v="1"/>
    <x v="0"/>
    <n v="106242"/>
    <n v="106242"/>
  </r>
  <r>
    <s v="4000008837"/>
    <s v="77035479-K"/>
    <s v="PIMARES SPA"/>
    <s v="670116529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5T00:00:00"/>
    <d v="2025-02-17T00:00:00"/>
    <x v="1"/>
    <x v="0"/>
    <n v="28119"/>
    <n v="28119"/>
  </r>
  <r>
    <s v="4000008837"/>
    <s v="77035479-K"/>
    <s v="PIMARES SPA"/>
    <s v="6701164250"/>
    <s v="ZPCD"/>
    <s v="10"/>
    <x v="0"/>
    <x v="0"/>
    <s v="C004"/>
    <s v="E599"/>
    <m/>
    <x v="0"/>
    <s v="41"/>
    <s v="Baño y Cocina"/>
    <s v=""/>
    <s v="410302004"/>
    <s v="1415616"/>
    <s v="MUEBLE BASE NEW EVANDRO GRAFITO 105 CM"/>
    <n v="1"/>
    <n v="1"/>
    <s v="UN"/>
    <d v="2025-02-11T00:00:00"/>
    <n v="2"/>
    <d v="2025-02-17T00:00:00"/>
    <d v="2025-02-12T00:00:00"/>
    <x v="1"/>
    <x v="0"/>
    <n v="47972"/>
    <n v="47972"/>
  </r>
  <r>
    <s v="4000008837"/>
    <s v="77035479-K"/>
    <s v="PIMARES SPA"/>
    <s v="670116427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2-11T00:00:00"/>
    <n v="2"/>
    <d v="2025-02-17T00:00:00"/>
    <d v="2025-02-14T00:00:00"/>
    <x v="1"/>
    <x v="0"/>
    <n v="34367"/>
    <n v="34367"/>
  </r>
  <r>
    <s v="4000008837"/>
    <s v="77035479-K"/>
    <s v="PIMARES SPA"/>
    <s v="670116534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2T00:00:00"/>
    <n v="2"/>
    <d v="2025-02-21T00:00:00"/>
    <d v="2025-02-17T00:00:00"/>
    <x v="1"/>
    <x v="0"/>
    <n v="28088"/>
    <n v="28088"/>
  </r>
  <r>
    <s v="4000008837"/>
    <s v="77035479-K"/>
    <s v="PIMARES SPA"/>
    <s v="6701165399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3T00:00:00"/>
    <n v="2"/>
    <d v="2025-02-21T00:00:00"/>
    <d v="2025-02-19T00:00:00"/>
    <x v="1"/>
    <x v="0"/>
    <n v="46869"/>
    <n v="46869"/>
  </r>
  <r>
    <s v="4000008837"/>
    <s v="77035479-K"/>
    <s v="PIMARES SPA"/>
    <s v="670116540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2T00:00:00"/>
    <n v="2"/>
    <d v="2025-02-21T00:00:00"/>
    <d v="2025-02-17T00:00:00"/>
    <x v="1"/>
    <x v="0"/>
    <n v="63326"/>
    <n v="63326"/>
  </r>
  <r>
    <s v="4000008837"/>
    <s v="77035479-K"/>
    <s v="PIMARES SPA"/>
    <s v="6701165415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2T00:00:00"/>
    <n v="2"/>
    <d v="2025-02-24T00:00:00"/>
    <d v="2025-02-17T00:00:00"/>
    <x v="1"/>
    <x v="0"/>
    <n v="87494"/>
    <n v="87494"/>
  </r>
  <r>
    <s v="4000008837"/>
    <s v="77035479-K"/>
    <s v="PIMARES SPA"/>
    <s v="6701164390"/>
    <s v="ZPCD"/>
    <s v="10"/>
    <x v="0"/>
    <x v="0"/>
    <s v="C004"/>
    <s v="E599"/>
    <m/>
    <x v="0"/>
    <s v="47"/>
    <s v="Muebles"/>
    <s v=""/>
    <s v="470101001"/>
    <s v="1417089"/>
    <s v="PANEL DE MDF COLOR BEIGE ADMITE 65&quot;"/>
    <n v="1"/>
    <n v="1"/>
    <s v="UN"/>
    <d v="2025-02-12T00:00:00"/>
    <n v="2"/>
    <d v="2025-02-21T00:00:00"/>
    <d v="2025-02-17T00:00:00"/>
    <x v="1"/>
    <x v="0"/>
    <n v="87495"/>
    <n v="87495"/>
  </r>
  <r>
    <s v="4000008837"/>
    <s v="77035479-K"/>
    <s v="PIMARES SPA"/>
    <s v="670116475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2T00:00:00"/>
    <n v="2"/>
    <d v="2025-02-18T00:00:00"/>
    <d v="2025-02-14T00:00:00"/>
    <x v="1"/>
    <x v="0"/>
    <n v="28119"/>
    <n v="28119"/>
  </r>
  <r>
    <s v="4000008837"/>
    <s v="77035479-K"/>
    <s v="PIMARES SPA"/>
    <s v="6701165491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2-13T00:00:00"/>
    <n v="2"/>
    <d v="2025-02-21T00:00:00"/>
    <d v="2025-02-19T00:00:00"/>
    <x v="1"/>
    <x v="0"/>
    <n v="81245"/>
    <n v="81245"/>
  </r>
  <r>
    <s v="4000008837"/>
    <s v="77035479-K"/>
    <s v="PIMARES SPA"/>
    <s v="670116553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555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556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4T00:00:00"/>
    <n v="2"/>
    <d v="2025-02-28T00:00:00"/>
    <d v="2025-02-26T00:00:00"/>
    <x v="1"/>
    <x v="0"/>
    <n v="87494"/>
    <n v="87494"/>
  </r>
  <r>
    <s v="4000008837"/>
    <s v="77035479-K"/>
    <s v="PIMARES SPA"/>
    <s v="6701164801"/>
    <s v="ZPCD"/>
    <s v="10"/>
    <x v="0"/>
    <x v="0"/>
    <s v="C004"/>
    <s v="E599"/>
    <m/>
    <x v="0"/>
    <s v="47"/>
    <s v="Muebles"/>
    <s v=""/>
    <s v="470801001"/>
    <s v="1433213"/>
    <s v="CLOSET IPE SALVIA 3 PUERTAS+2 CAJONES"/>
    <n v="1"/>
    <n v="1"/>
    <s v="UN"/>
    <d v="2025-02-11T00:00:00"/>
    <n v="2"/>
    <d v="2025-02-17T00:00:00"/>
    <d v="2025-02-14T00:00:00"/>
    <x v="1"/>
    <x v="0"/>
    <n v="187491"/>
    <n v="187491"/>
  </r>
  <r>
    <s v="4000008837"/>
    <s v="77035479-K"/>
    <s v="PIMARES SPA"/>
    <s v="6701164857"/>
    <s v="ZPCD"/>
    <s v="10"/>
    <x v="0"/>
    <x v="0"/>
    <s v="C004"/>
    <s v="E599"/>
    <m/>
    <x v="0"/>
    <s v="41"/>
    <s v="Baño y Cocina"/>
    <s v=""/>
    <s v="410302004"/>
    <s v="1391097"/>
    <s v="KIT COCINA EMILLY DARK"/>
    <n v="2"/>
    <n v="2"/>
    <s v="UN"/>
    <d v="2025-02-11T00:00:00"/>
    <n v="2"/>
    <d v="2025-02-17T00:00:00"/>
    <d v="2025-02-14T00:00:00"/>
    <x v="1"/>
    <x v="0"/>
    <n v="274988"/>
    <n v="274988"/>
  </r>
  <r>
    <s v="4000008837"/>
    <s v="77035479-K"/>
    <s v="PIMARES SPA"/>
    <s v="6701164858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11T00:00:00"/>
    <n v="2"/>
    <d v="2025-02-25T00:00:00"/>
    <d v="2025-02-21T00:00:00"/>
    <x v="1"/>
    <x v="0"/>
    <n v="83323"/>
    <n v="83323"/>
  </r>
  <r>
    <s v="4000008837"/>
    <s v="77035479-K"/>
    <s v="PIMARES SPA"/>
    <s v="670116485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1T00:00:00"/>
    <n v="2"/>
    <d v="2025-02-18T00:00:00"/>
    <d v="2025-02-14T00:00:00"/>
    <x v="1"/>
    <x v="0"/>
    <n v="28119"/>
    <n v="28119"/>
  </r>
  <r>
    <s v="4000008837"/>
    <s v="77035479-K"/>
    <s v="PIMARES SPA"/>
    <s v="670116486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2T00:00:00"/>
    <n v="2"/>
    <d v="2025-02-20T00:00:00"/>
    <d v="2025-02-17T00:00:00"/>
    <x v="1"/>
    <x v="0"/>
    <n v="43744"/>
    <n v="43744"/>
  </r>
  <r>
    <s v="4000008837"/>
    <s v="77035479-K"/>
    <s v="PIMARES SPA"/>
    <s v="6701164861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2T00:00:00"/>
    <n v="2"/>
    <d v="2025-02-20T00:00:00"/>
    <d v="2025-02-17T00:00:00"/>
    <x v="1"/>
    <x v="0"/>
    <n v="53119"/>
    <n v="53119"/>
  </r>
  <r>
    <s v="4000008837"/>
    <s v="77035479-K"/>
    <s v="PIMARES SPA"/>
    <s v="6701165696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14T00:00:00"/>
    <n v="2"/>
    <d v="2025-02-28T00:00:00"/>
    <d v="2025-02-24T00:00:00"/>
    <x v="1"/>
    <x v="0"/>
    <n v="93748"/>
    <n v="93748"/>
  </r>
  <r>
    <s v="4000008837"/>
    <s v="77035479-K"/>
    <s v="PIMARES SPA"/>
    <s v="670116570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3T00:00:00"/>
    <n v="2"/>
    <d v="2025-02-21T00:00:00"/>
    <d v="2025-02-19T00:00:00"/>
    <x v="1"/>
    <x v="0"/>
    <n v="87494"/>
    <n v="87494"/>
  </r>
  <r>
    <s v="4000008837"/>
    <s v="77035479-K"/>
    <s v="PIMARES SPA"/>
    <s v="6701164867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2T00:00:00"/>
    <n v="2"/>
    <d v="2025-02-20T00:00:00"/>
    <d v="2025-02-17T00:00:00"/>
    <x v="1"/>
    <x v="0"/>
    <n v="93748"/>
    <n v="93748"/>
  </r>
  <r>
    <s v="4000008837"/>
    <s v="77035479-K"/>
    <s v="PIMARES SPA"/>
    <s v="6701164138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10T00:00:00"/>
    <n v="2"/>
    <d v="2025-02-21T00:00:00"/>
    <d v="2025-02-17T00:00:00"/>
    <x v="1"/>
    <x v="0"/>
    <n v="46662"/>
    <n v="46662"/>
  </r>
  <r>
    <s v="4000008837"/>
    <s v="77035479-K"/>
    <s v="PIMARES SPA"/>
    <s v="6701164871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2T00:00:00"/>
    <n v="2"/>
    <d v="2025-02-20T00:00:00"/>
    <d v="2025-02-17T00:00:00"/>
    <x v="1"/>
    <x v="0"/>
    <n v="73327"/>
    <n v="73327"/>
  </r>
  <r>
    <s v="4000008837"/>
    <s v="77035479-K"/>
    <s v="PIMARES SPA"/>
    <s v="670116487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2T00:00:00"/>
    <n v="2"/>
    <d v="2025-02-20T00:00:00"/>
    <d v="2025-02-17T00:00:00"/>
    <x v="1"/>
    <x v="0"/>
    <n v="115619"/>
    <n v="115619"/>
  </r>
  <r>
    <s v="4000008837"/>
    <s v="77035479-K"/>
    <s v="PIMARES SPA"/>
    <s v="6701164142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10T00:00:00"/>
    <n v="2"/>
    <d v="2025-02-21T00:00:00"/>
    <d v="2025-02-17T00:00:00"/>
    <x v="1"/>
    <x v="0"/>
    <n v="49994"/>
    <n v="49994"/>
  </r>
  <r>
    <s v="4000008837"/>
    <s v="77035479-K"/>
    <s v="PIMARES SPA"/>
    <s v="6701165009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1T00:00:00"/>
    <n v="2"/>
    <d v="2025-02-17T00:00:00"/>
    <d v="2025-02-14T00:00:00"/>
    <x v="1"/>
    <x v="0"/>
    <n v="53119"/>
    <n v="53119"/>
  </r>
  <r>
    <s v="4000008837"/>
    <s v="77035479-K"/>
    <s v="PIMARES SPA"/>
    <s v="6701165077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13T00:00:00"/>
    <n v="2"/>
    <d v="2025-02-24T00:00:00"/>
    <d v="2025-02-17T00:00:00"/>
    <x v="1"/>
    <x v="0"/>
    <n v="103324"/>
    <n v="103324"/>
  </r>
  <r>
    <s v="4000008837"/>
    <s v="77035479-K"/>
    <s v="PIMARES SPA"/>
    <s v="6701165960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4T00:00:00"/>
    <n v="2"/>
    <d v="2025-02-25T00:00:00"/>
    <d v="2025-02-21T00:00:00"/>
    <x v="1"/>
    <x v="0"/>
    <n v="28088"/>
    <n v="28088"/>
  </r>
  <r>
    <s v="4000008837"/>
    <s v="77035479-K"/>
    <s v="PIMARES SPA"/>
    <s v="6701165962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14T00:00:00"/>
    <n v="2"/>
    <d v="2025-02-27T00:00:00"/>
    <d v="2025-02-19T00:00:00"/>
    <x v="1"/>
    <x v="0"/>
    <n v="49995"/>
    <n v="49995"/>
  </r>
  <r>
    <s v="4000008837"/>
    <s v="77035479-K"/>
    <s v="PIMARES SPA"/>
    <s v="6701165081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13T00:00:00"/>
    <n v="2"/>
    <d v="2025-02-21T00:00:00"/>
    <d v="2025-02-19T00:00:00"/>
    <x v="1"/>
    <x v="0"/>
    <n v="34371"/>
    <n v="34371"/>
  </r>
  <r>
    <s v="4000008837"/>
    <s v="77035479-K"/>
    <s v="PIMARES SPA"/>
    <s v="6701166012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4T00:00:00"/>
    <n v="2"/>
    <d v="2025-02-21T00:00:00"/>
    <d v="2025-02-19T00:00:00"/>
    <x v="1"/>
    <x v="0"/>
    <n v="73327"/>
    <n v="73327"/>
  </r>
  <r>
    <s v="4000008837"/>
    <s v="77035479-K"/>
    <s v="PIMARES SPA"/>
    <s v="670116601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4T00:00:00"/>
    <n v="2"/>
    <d v="2025-02-26T00:00:00"/>
    <d v="2025-02-19T00:00:00"/>
    <x v="1"/>
    <x v="0"/>
    <n v="28088"/>
    <n v="28088"/>
  </r>
  <r>
    <s v="4000008837"/>
    <s v="77035479-K"/>
    <s v="PIMARES SPA"/>
    <s v="670116610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6153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4T00:00:00"/>
    <n v="2"/>
    <d v="2025-02-21T00:00:00"/>
    <d v="2025-02-19T00:00:00"/>
    <x v="1"/>
    <x v="0"/>
    <n v="28117"/>
    <n v="28117"/>
  </r>
  <r>
    <s v="4000008837"/>
    <s v="77035479-K"/>
    <s v="PIMARES SPA"/>
    <s v="6701166200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14T00:00:00"/>
    <n v="2"/>
    <d v="2025-02-24T00:00:00"/>
    <d v="2025-02-19T00:00:00"/>
    <x v="1"/>
    <x v="0"/>
    <n v="118742"/>
    <n v="118742"/>
  </r>
  <r>
    <s v="4000008837"/>
    <s v="77035479-K"/>
    <s v="PIMARES SPA"/>
    <s v="6701165154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2T00:00:00"/>
    <n v="2"/>
    <d v="2025-03-03T00:00:00"/>
    <d v="2025-02-24T00:00:00"/>
    <x v="1"/>
    <x v="0"/>
    <n v="137494"/>
    <n v="137494"/>
  </r>
  <r>
    <s v="4000008837"/>
    <s v="77035479-K"/>
    <s v="PIMARES SPA"/>
    <s v="670116515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2T00:00:00"/>
    <n v="2"/>
    <d v="2025-02-21T00:00:00"/>
    <d v="2025-02-17T00:00:00"/>
    <x v="1"/>
    <x v="0"/>
    <n v="137494"/>
    <n v="137494"/>
  </r>
  <r>
    <s v="4000008837"/>
    <s v="77035479-K"/>
    <s v="PIMARES SPA"/>
    <s v="6701165161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12T00:00:00"/>
    <n v="2"/>
    <d v="2025-02-21T00:00:00"/>
    <d v="2025-02-19T00:00:00"/>
    <x v="1"/>
    <x v="0"/>
    <n v="38276"/>
    <n v="38276"/>
  </r>
  <r>
    <s v="4000008837"/>
    <s v="77035479-K"/>
    <s v="PIMARES SPA"/>
    <s v="670116519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3T00:00:00"/>
    <n v="2"/>
    <d v="2025-02-21T00:00:00"/>
    <d v="2025-02-19T00:00:00"/>
    <x v="1"/>
    <x v="0"/>
    <n v="63326"/>
    <n v="63326"/>
  </r>
  <r>
    <s v="4000008837"/>
    <s v="77035479-K"/>
    <s v="PIMARES SPA"/>
    <s v="6701165310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12T00:00:00"/>
    <n v="2"/>
    <d v="2025-02-25T00:00:00"/>
    <d v="2025-02-21T00:00:00"/>
    <x v="1"/>
    <x v="0"/>
    <n v="30898"/>
    <n v="30898"/>
  </r>
  <r>
    <s v="4000008837"/>
    <s v="77035479-K"/>
    <s v="PIMARES SPA"/>
    <s v="6701165325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2-12T00:00:00"/>
    <n v="2"/>
    <d v="2025-02-24T00:00:00"/>
    <d v="2025-02-21T00:00:00"/>
    <x v="1"/>
    <x v="0"/>
    <n v="76662"/>
    <n v="76662"/>
  </r>
  <r>
    <s v="4000008837"/>
    <s v="77035479-K"/>
    <s v="PIMARES SPA"/>
    <s v="6701165434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12T00:00:00"/>
    <n v="2"/>
    <d v="2025-02-24T00:00:00"/>
    <d v="2025-02-17T00:00:00"/>
    <x v="1"/>
    <x v="0"/>
    <n v="62493"/>
    <n v="62493"/>
  </r>
  <r>
    <s v="4000008837"/>
    <s v="77035479-K"/>
    <s v="PIMARES SPA"/>
    <s v="6701165435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2T00:00:00"/>
    <n v="2"/>
    <d v="2025-02-24T00:00:00"/>
    <d v="2025-02-17T00:00:00"/>
    <x v="1"/>
    <x v="0"/>
    <n v="113333"/>
    <n v="113333"/>
  </r>
  <r>
    <s v="4000008837"/>
    <s v="77035479-K"/>
    <s v="PIMARES SPA"/>
    <s v="6701166337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5T00:00:00"/>
    <n v="2"/>
    <d v="2025-02-24T00:00:00"/>
    <d v="2025-02-19T00:00:00"/>
    <x v="1"/>
    <x v="0"/>
    <n v="109369"/>
    <n v="109369"/>
  </r>
  <r>
    <s v="4000008837"/>
    <s v="77035479-K"/>
    <s v="PIMARES SPA"/>
    <s v="670116634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5T00:00:00"/>
    <n v="2"/>
    <d v="2025-02-24T00:00:00"/>
    <d v="2025-02-19T00:00:00"/>
    <x v="1"/>
    <x v="0"/>
    <n v="28088"/>
    <n v="28088"/>
  </r>
  <r>
    <s v="4000008837"/>
    <s v="77035479-K"/>
    <s v="PIMARES SPA"/>
    <s v="670116634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15T00:00:00"/>
    <n v="2"/>
    <d v="2025-02-24T00:00:00"/>
    <d v="2025-02-19T00:00:00"/>
    <x v="1"/>
    <x v="0"/>
    <n v="73823"/>
    <n v="73823"/>
  </r>
  <r>
    <s v="4000008837"/>
    <s v="77035479-K"/>
    <s v="PIMARES SPA"/>
    <s v="6701166404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2-15T00:00:00"/>
    <n v="2"/>
    <d v="2025-02-24T00:00:00"/>
    <d v="2025-02-19T00:00:00"/>
    <x v="1"/>
    <x v="0"/>
    <n v="93127"/>
    <n v="93127"/>
  </r>
  <r>
    <s v="4000008837"/>
    <s v="77035479-K"/>
    <s v="PIMARES SPA"/>
    <s v="6701165597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4T00:00:00"/>
    <n v="2"/>
    <d v="2025-02-21T00:00:00"/>
    <d v="2025-02-19T00:00:00"/>
    <x v="1"/>
    <x v="0"/>
    <n v="28119"/>
    <n v="28119"/>
  </r>
  <r>
    <s v="4000008837"/>
    <s v="77035479-K"/>
    <s v="PIMARES SPA"/>
    <s v="670116642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5T00:00:00"/>
    <n v="2"/>
    <d v="2025-02-24T00:00:00"/>
    <d v="2025-02-19T00:00:00"/>
    <x v="1"/>
    <x v="0"/>
    <n v="53119"/>
    <n v="53119"/>
  </r>
  <r>
    <s v="4000008837"/>
    <s v="77035479-K"/>
    <s v="PIMARES SPA"/>
    <s v="6701165601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13T00:00:00"/>
    <n v="2"/>
    <d v="2025-02-21T00:00:00"/>
    <d v="2025-02-19T00:00:00"/>
    <x v="1"/>
    <x v="0"/>
    <n v="93748"/>
    <n v="93748"/>
  </r>
  <r>
    <s v="4000008837"/>
    <s v="77035479-K"/>
    <s v="PIMARES SPA"/>
    <s v="6701165620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2-13T00:00:00"/>
    <n v="2"/>
    <d v="2025-02-25T00:00:00"/>
    <d v="2025-02-17T00:00:00"/>
    <x v="1"/>
    <x v="0"/>
    <n v="34369"/>
    <n v="34369"/>
  </r>
  <r>
    <s v="4000008837"/>
    <s v="77035479-K"/>
    <s v="PIMARES SPA"/>
    <s v="6701165638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3T00:00:00"/>
    <n v="2"/>
    <d v="2025-02-25T00:00:00"/>
    <d v="2025-02-21T00:00:00"/>
    <x v="1"/>
    <x v="0"/>
    <n v="28119"/>
    <n v="28119"/>
  </r>
  <r>
    <s v="4000008837"/>
    <s v="77035479-K"/>
    <s v="PIMARES SPA"/>
    <s v="670116564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3T00:00:00"/>
    <n v="2"/>
    <d v="2025-02-25T00:00:00"/>
    <d v="2025-02-17T00:00:00"/>
    <x v="1"/>
    <x v="0"/>
    <n v="137494"/>
    <n v="137494"/>
  </r>
  <r>
    <s v="4000008837"/>
    <s v="77035479-K"/>
    <s v="PIMARES SPA"/>
    <s v="670116652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5T00:00:00"/>
    <n v="2"/>
    <d v="2025-02-28T00:00:00"/>
    <d v="2025-02-26T00:00:00"/>
    <x v="1"/>
    <x v="0"/>
    <n v="28119"/>
    <n v="28119"/>
  </r>
  <r>
    <s v="4000008837"/>
    <s v="77035479-K"/>
    <s v="PIMARES SPA"/>
    <s v="670116564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14T00:00:00"/>
    <n v="2"/>
    <d v="2025-02-21T00:00:00"/>
    <d v="2025-02-19T00:00:00"/>
    <x v="1"/>
    <x v="0"/>
    <n v="69995"/>
    <n v="69995"/>
  </r>
  <r>
    <s v="4000008837"/>
    <s v="77035479-K"/>
    <s v="PIMARES SPA"/>
    <s v="670116570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571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3-03T00:00:00"/>
    <d v="2025-02-26T00:00:00"/>
    <x v="1"/>
    <x v="0"/>
    <n v="28119"/>
    <n v="28119"/>
  </r>
  <r>
    <s v="4000008837"/>
    <s v="77035479-K"/>
    <s v="PIMARES SPA"/>
    <s v="6701165786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14T00:00:00"/>
    <n v="2"/>
    <d v="2025-02-21T00:00:00"/>
    <d v="2025-02-19T00:00:00"/>
    <x v="1"/>
    <x v="0"/>
    <n v="37402"/>
    <n v="37402"/>
  </r>
  <r>
    <s v="4000008837"/>
    <s v="77035479-K"/>
    <s v="PIMARES SPA"/>
    <s v="6701165848"/>
    <s v="ZPCD"/>
    <s v="10"/>
    <x v="0"/>
    <x v="0"/>
    <s v="C004"/>
    <s v="E599"/>
    <m/>
    <x v="0"/>
    <s v="41"/>
    <s v="Baño y Cocina"/>
    <s v=""/>
    <s v="410302004"/>
    <s v="1415605"/>
    <s v="MUEBLE AEREO NIDO 160 CM"/>
    <n v="2"/>
    <n v="2"/>
    <s v="UN"/>
    <d v="2025-02-14T00:00:00"/>
    <n v="2"/>
    <d v="2025-02-24T00:00:00"/>
    <d v="2025-02-17T00:00:00"/>
    <x v="1"/>
    <x v="0"/>
    <n v="76552"/>
    <n v="76552"/>
  </r>
  <r>
    <s v="4000008837"/>
    <s v="77035479-K"/>
    <s v="PIMARES SPA"/>
    <s v="670116585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4T00:00:00"/>
    <n v="2"/>
    <d v="2025-02-21T00:00:00"/>
    <d v="2025-02-19T00:00:00"/>
    <x v="1"/>
    <x v="0"/>
    <n v="28119"/>
    <n v="28119"/>
  </r>
  <r>
    <s v="4000008837"/>
    <s v="77035479-K"/>
    <s v="PIMARES SPA"/>
    <s v="6701164920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1T00:00:00"/>
    <n v="2"/>
    <d v="2025-02-17T00:00:00"/>
    <d v="2025-02-14T00:00:00"/>
    <x v="1"/>
    <x v="0"/>
    <n v="93748"/>
    <n v="93748"/>
  </r>
  <r>
    <s v="4000008837"/>
    <s v="77035479-K"/>
    <s v="PIMARES SPA"/>
    <s v="6701164979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2-12T00:00:00"/>
    <n v="2"/>
    <d v="2025-02-21T00:00:00"/>
    <d v="2025-02-17T00:00:00"/>
    <x v="1"/>
    <x v="0"/>
    <n v="34367"/>
    <n v="34367"/>
  </r>
  <r>
    <s v="4000008837"/>
    <s v="77035479-K"/>
    <s v="PIMARES SPA"/>
    <s v="6701165936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2-14T00:00:00"/>
    <n v="2"/>
    <d v="2025-02-21T00:00:00"/>
    <d v="2025-02-19T00:00:00"/>
    <x v="1"/>
    <x v="0"/>
    <n v="45150"/>
    <n v="45150"/>
  </r>
  <r>
    <s v="4000008837"/>
    <s v="77035479-K"/>
    <s v="PIMARES SPA"/>
    <s v="670116600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6233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2-15T00:00:00"/>
    <n v="2"/>
    <d v="2025-02-24T00:00:00"/>
    <d v="2025-02-19T00:00:00"/>
    <x v="1"/>
    <x v="0"/>
    <n v="46662"/>
    <n v="46662"/>
  </r>
  <r>
    <s v="4000008837"/>
    <s v="77035479-K"/>
    <s v="PIMARES SPA"/>
    <s v="6701166238"/>
    <s v="ZPCD"/>
    <s v="10"/>
    <x v="0"/>
    <x v="0"/>
    <s v="C004"/>
    <s v="E599"/>
    <m/>
    <x v="0"/>
    <s v="47"/>
    <s v="Muebles"/>
    <s v=""/>
    <s v="470501002"/>
    <s v="1310103"/>
    <s v="MESA DE CENTRO LEONARD"/>
    <n v="1"/>
    <n v="1"/>
    <s v="UN"/>
    <d v="2025-02-15T00:00:00"/>
    <n v="2"/>
    <d v="2025-02-26T00:00:00"/>
    <d v="2025-02-19T00:00:00"/>
    <x v="1"/>
    <x v="0"/>
    <n v="56244"/>
    <n v="56244"/>
  </r>
  <r>
    <s v="4000008837"/>
    <s v="77035479-K"/>
    <s v="PIMARES SPA"/>
    <s v="6701166303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2-14T00:00:00"/>
    <n v="2"/>
    <d v="2025-02-24T00:00:00"/>
    <d v="2025-02-19T00:00:00"/>
    <x v="1"/>
    <x v="0"/>
    <n v="28119"/>
    <n v="28119"/>
  </r>
  <r>
    <s v="4000008837"/>
    <s v="77035479-K"/>
    <s v="PIMARES SPA"/>
    <s v="670116630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4T00:00:00"/>
    <n v="2"/>
    <d v="2025-02-25T00:00:00"/>
    <d v="2025-02-19T00:00:00"/>
    <x v="1"/>
    <x v="0"/>
    <n v="53119"/>
    <n v="53119"/>
  </r>
  <r>
    <s v="4000008837"/>
    <s v="77035479-K"/>
    <s v="PIMARES SPA"/>
    <s v="6701166313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15T00:00:00"/>
    <n v="2"/>
    <d v="2025-02-24T00:00:00"/>
    <d v="2025-02-19T00:00:00"/>
    <x v="1"/>
    <x v="0"/>
    <n v="81244"/>
    <n v="81244"/>
  </r>
  <r>
    <s v="4000008837"/>
    <s v="77035479-K"/>
    <s v="PIMARES SPA"/>
    <s v="6701166317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2-15T00:00:00"/>
    <n v="2"/>
    <d v="2025-02-24T00:00:00"/>
    <d v="2025-02-19T00:00:00"/>
    <x v="1"/>
    <x v="0"/>
    <n v="53119"/>
    <n v="53119"/>
  </r>
  <r>
    <s v="4000008837"/>
    <s v="77035479-K"/>
    <s v="PIMARES SPA"/>
    <s v="6508265233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1"/>
    <n v="1"/>
    <s v="CS"/>
    <d v="2025-02-10T00:00:00"/>
    <n v="2"/>
    <d v="2025-02-20T00:00:00"/>
    <d v="2025-02-19T00:00:00"/>
    <x v="1"/>
    <x v="0"/>
    <n v="85218"/>
    <n v="85218"/>
  </r>
  <r>
    <s v="4000008837"/>
    <s v="77035479-K"/>
    <s v="PIMARES SPA"/>
    <s v="6508265233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2-10T00:00:00"/>
    <n v="2"/>
    <d v="2025-02-20T00:00:00"/>
    <d v="2025-02-19T00:00:00"/>
    <x v="1"/>
    <x v="0"/>
    <n v="369000"/>
    <n v="369000"/>
  </r>
  <r>
    <s v="4000008837"/>
    <s v="77035479-K"/>
    <s v="PIMARES SPA"/>
    <s v="6508265233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2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30"/>
    <x v="0"/>
    <x v="0"/>
    <s v="C004"/>
    <s v="E599"/>
    <m/>
    <x v="0"/>
    <s v="41"/>
    <s v="Baño y Cocina"/>
    <s v=""/>
    <s v="410303001"/>
    <s v="1254095"/>
    <s v="MUEBLE AUXILIAR LUZ"/>
    <n v="8"/>
    <n v="8"/>
    <s v="UN"/>
    <d v="2025-02-10T00:00:00"/>
    <n v="2"/>
    <d v="2025-02-20T00:00:00"/>
    <d v="2025-02-19T00:00:00"/>
    <x v="1"/>
    <x v="0"/>
    <n v="216000"/>
    <n v="216000"/>
  </r>
  <r>
    <s v="4000008837"/>
    <s v="77035479-K"/>
    <s v="PIMARES SPA"/>
    <s v="6508265233"/>
    <s v="ZPXD"/>
    <s v="31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32"/>
    <x v="0"/>
    <x v="0"/>
    <s v="C004"/>
    <s v="E599"/>
    <m/>
    <x v="0"/>
    <s v="41"/>
    <s v="Baño y Cocina"/>
    <s v=""/>
    <s v="410303001"/>
    <s v="1254095"/>
    <s v="MUEBLE AUXILIAR LUZ"/>
    <n v="5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40"/>
    <x v="0"/>
    <x v="0"/>
    <s v="C004"/>
    <s v="E599"/>
    <m/>
    <x v="0"/>
    <s v="41"/>
    <s v="Baño y Cocina"/>
    <s v=""/>
    <s v="410302004"/>
    <s v="1353882"/>
    <s v="KIT COCINA BARBARA"/>
    <n v="5"/>
    <n v="5"/>
    <s v="UN"/>
    <d v="2025-02-10T00:00:00"/>
    <n v="2"/>
    <d v="2025-02-20T00:00:00"/>
    <d v="2025-02-19T00:00:00"/>
    <x v="1"/>
    <x v="0"/>
    <n v="490000"/>
    <n v="490000"/>
  </r>
  <r>
    <s v="4000008837"/>
    <s v="77035479-K"/>
    <s v="PIMARES SPA"/>
    <s v="6508265233"/>
    <s v="ZPXD"/>
    <s v="41"/>
    <x v="0"/>
    <x v="0"/>
    <s v="C004"/>
    <s v="E599"/>
    <m/>
    <x v="0"/>
    <s v="41"/>
    <s v="Baño y Cocina"/>
    <s v=""/>
    <s v="410302004"/>
    <s v="1353882"/>
    <s v="KIT COCINA BARBARA"/>
    <n v="5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0"/>
    <x v="0"/>
    <x v="0"/>
    <s v="C004"/>
    <s v="E599"/>
    <m/>
    <x v="0"/>
    <s v="41"/>
    <s v="Baño y Cocina"/>
    <s v=""/>
    <s v="410302004"/>
    <s v="1355317"/>
    <s v="KIT COCINA BUCKS 180"/>
    <n v="14"/>
    <n v="14"/>
    <s v="UN"/>
    <d v="2025-02-10T00:00:00"/>
    <n v="2"/>
    <d v="2025-02-20T00:00:00"/>
    <d v="2025-02-19T00:00:00"/>
    <x v="1"/>
    <x v="0"/>
    <n v="1540000"/>
    <n v="1540000"/>
  </r>
  <r>
    <s v="4000008837"/>
    <s v="77035479-K"/>
    <s v="PIMARES SPA"/>
    <s v="6508315348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3"/>
    <n v="3"/>
    <s v="CS"/>
    <d v="2025-03-11T00:00:00"/>
    <n v="3"/>
    <d v="2025-03-21T00:00:00"/>
    <d v="2025-03-19T00:00:00"/>
    <x v="2"/>
    <x v="0"/>
    <n v="255654"/>
    <n v="255654"/>
  </r>
  <r>
    <s v="4000008837"/>
    <s v="77035479-K"/>
    <s v="PIMARES SPA"/>
    <s v="6508315348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12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13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3-11T00:00:00"/>
    <n v="3"/>
    <d v="2025-03-21T00:00:00"/>
    <d v="2025-03-19T00:00:00"/>
    <x v="2"/>
    <x v="0"/>
    <n v="246000"/>
    <n v="246000"/>
  </r>
  <r>
    <s v="4000008837"/>
    <s v="77035479-K"/>
    <s v="PIMARES SPA"/>
    <s v="6508315348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0"/>
    <x v="0"/>
    <x v="0"/>
    <s v="C004"/>
    <s v="E599"/>
    <m/>
    <x v="0"/>
    <s v="41"/>
    <s v="Baño y Cocina"/>
    <s v=""/>
    <s v="410303001"/>
    <s v="1254095"/>
    <s v="MUEBLE AUXILIAR LUZ"/>
    <n v="25"/>
    <n v="25"/>
    <s v="UN"/>
    <d v="2025-03-11T00:00:00"/>
    <n v="3"/>
    <d v="2025-03-21T00:00:00"/>
    <d v="2025-03-19T00:00:00"/>
    <x v="2"/>
    <x v="0"/>
    <n v="675000"/>
    <n v="675000"/>
  </r>
  <r>
    <s v="4000008837"/>
    <s v="77035479-K"/>
    <s v="PIMARES SPA"/>
    <s v="6508315348"/>
    <s v="ZPXD"/>
    <s v="3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4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5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6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7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8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9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40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4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701179627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15T00:00:00"/>
    <n v="3"/>
    <d v="2025-03-25T00:00:00"/>
    <d v="2025-03-19T00:00:00"/>
    <x v="2"/>
    <x v="0"/>
    <n v="103324"/>
    <n v="103324"/>
  </r>
  <r>
    <s v="4000008837"/>
    <s v="77035479-K"/>
    <s v="PIMARES SPA"/>
    <s v="6701179628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5T00:00:00"/>
    <n v="3"/>
    <d v="2025-03-24T00:00:00"/>
    <d v="2025-03-21T00:00:00"/>
    <x v="2"/>
    <x v="0"/>
    <n v="89278"/>
    <n v="89278"/>
  </r>
  <r>
    <s v="4000008837"/>
    <s v="77035479-K"/>
    <s v="PIMARES SPA"/>
    <s v="6701179629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15T00:00:00"/>
    <n v="3"/>
    <d v="2025-03-25T00:00:00"/>
    <d v="2025-03-19T00:00:00"/>
    <x v="2"/>
    <x v="0"/>
    <n v="40620"/>
    <n v="40620"/>
  </r>
  <r>
    <s v="4000008837"/>
    <s v="77035479-K"/>
    <s v="PIMARES SPA"/>
    <s v="6701179749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3-14T00:00:00"/>
    <n v="3"/>
    <d v="2025-03-21T00:00:00"/>
    <d v="2025-03-19T00:00:00"/>
    <x v="2"/>
    <x v="0"/>
    <n v="53119"/>
    <n v="53119"/>
  </r>
  <r>
    <s v="4000008837"/>
    <s v="77035479-K"/>
    <s v="PIMARES SPA"/>
    <s v="6508289036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2-24T00:00:00"/>
    <n v="2"/>
    <d v="2025-03-06T00:00:00"/>
    <d v="2025-03-05T00:00:00"/>
    <x v="2"/>
    <x v="0"/>
    <n v="246000"/>
    <n v="246000"/>
  </r>
  <r>
    <s v="4000008837"/>
    <s v="77035479-K"/>
    <s v="PIMARES SPA"/>
    <s v="6508289036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4T00:00:00"/>
    <n v="2"/>
    <d v="2025-03-06T00:00:00"/>
    <m/>
    <x v="2"/>
    <x v="0"/>
    <n v="0"/>
    <n v="0"/>
  </r>
  <r>
    <s v="4000008837"/>
    <s v="77035479-K"/>
    <s v="PIMARES SPA"/>
    <s v="6508289036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4T00:00:00"/>
    <n v="2"/>
    <d v="2025-03-06T00:00:00"/>
    <m/>
    <x v="2"/>
    <x v="0"/>
    <n v="0"/>
    <n v="0"/>
  </r>
  <r>
    <s v="4000008837"/>
    <s v="77035479-K"/>
    <s v="PIMARES SPA"/>
    <s v="6508289036"/>
    <s v="ZPXD"/>
    <s v="20"/>
    <x v="0"/>
    <x v="0"/>
    <s v="C004"/>
    <s v="E599"/>
    <m/>
    <x v="0"/>
    <s v="41"/>
    <s v="Baño y Cocina"/>
    <s v=""/>
    <s v="410303001"/>
    <s v="1254095"/>
    <s v="MUEBLE AUXILIAR LUZ"/>
    <n v="4"/>
    <n v="2"/>
    <s v="UN"/>
    <d v="2025-02-24T00:00:00"/>
    <n v="2"/>
    <d v="2025-03-06T00:00:00"/>
    <d v="2025-03-05T00:00:00"/>
    <x v="2"/>
    <x v="0"/>
    <n v="108000"/>
    <n v="54000"/>
  </r>
  <r>
    <s v="4000008837"/>
    <s v="77035479-K"/>
    <s v="PIMARES SPA"/>
    <s v="6508289036"/>
    <s v="ZPXD"/>
    <s v="2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2-24T00:00:00"/>
    <n v="2"/>
    <d v="2025-03-06T00:00:00"/>
    <m/>
    <x v="2"/>
    <x v="0"/>
    <n v="0"/>
    <n v="0"/>
  </r>
  <r>
    <s v="4000008837"/>
    <s v="77035479-K"/>
    <s v="PIMARES SPA"/>
    <s v="670117975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4T00:00:00"/>
    <n v="3"/>
    <d v="2025-03-31T00:00:00"/>
    <d v="2025-03-19T00:00:00"/>
    <x v="2"/>
    <x v="0"/>
    <n v="46871"/>
    <n v="46871"/>
  </r>
  <r>
    <s v="4000008837"/>
    <s v="77035479-K"/>
    <s v="PIMARES SPA"/>
    <s v="670117894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2T00:00:00"/>
    <n v="3"/>
    <d v="2025-03-20T00:00:00"/>
    <d v="2025-03-17T00:00:00"/>
    <x v="2"/>
    <x v="0"/>
    <n v="99995"/>
    <n v="99995"/>
  </r>
  <r>
    <s v="4000008837"/>
    <s v="77035479-K"/>
    <s v="PIMARES SPA"/>
    <s v="6701178960"/>
    <s v="ZPCD"/>
    <s v="10"/>
    <x v="0"/>
    <x v="0"/>
    <s v="C004"/>
    <s v="E599"/>
    <m/>
    <x v="0"/>
    <s v="47"/>
    <s v="Muebles"/>
    <s v=""/>
    <s v="470702002"/>
    <s v="1418313"/>
    <s v="ESCRITORIO EN MDP COLOR CAFÉ"/>
    <n v="1"/>
    <n v="1"/>
    <s v="UN"/>
    <d v="2025-03-13T00:00:00"/>
    <n v="3"/>
    <d v="2025-03-21T00:00:00"/>
    <d v="2025-03-19T00:00:00"/>
    <x v="2"/>
    <x v="0"/>
    <n v="62493"/>
    <n v="62493"/>
  </r>
  <r>
    <s v="4000008837"/>
    <s v="77035479-K"/>
    <s v="PIMARES SPA"/>
    <s v="6701179847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5T00:00:00"/>
    <n v="3"/>
    <d v="2025-03-24T00:00:00"/>
    <d v="2025-03-19T00:00:00"/>
    <x v="2"/>
    <x v="0"/>
    <n v="34371"/>
    <n v="34371"/>
  </r>
  <r>
    <s v="4000008837"/>
    <s v="77035479-K"/>
    <s v="PIMARES SPA"/>
    <s v="6701179877"/>
    <s v="ZPCD"/>
    <s v="10"/>
    <x v="0"/>
    <x v="0"/>
    <s v="C004"/>
    <s v="E599"/>
    <m/>
    <x v="0"/>
    <s v="47"/>
    <s v="Muebles"/>
    <s v=""/>
    <s v="470101001"/>
    <s v="1417099"/>
    <s v="PANEL DE MDF COLOR CAFÉ ADMITE HASTA 70&quot;"/>
    <n v="1"/>
    <n v="1"/>
    <s v="UN"/>
    <d v="2025-03-15T00:00:00"/>
    <n v="3"/>
    <d v="2025-03-26T00:00:00"/>
    <d v="2025-03-19T00:00:00"/>
    <x v="2"/>
    <x v="0"/>
    <n v="112498"/>
    <n v="112498"/>
  </r>
  <r>
    <s v="4000008837"/>
    <s v="77035479-K"/>
    <s v="PIMARES SPA"/>
    <s v="6701179881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3-15T00:00:00"/>
    <n v="3"/>
    <d v="2025-03-24T00:00:00"/>
    <d v="2025-03-19T00:00:00"/>
    <x v="2"/>
    <x v="0"/>
    <n v="62493"/>
    <n v="62493"/>
  </r>
  <r>
    <s v="4000008837"/>
    <s v="77035479-K"/>
    <s v="PIMARES SPA"/>
    <s v="6701179925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3-14T00:00:00"/>
    <n v="3"/>
    <d v="2025-03-21T00:00:00"/>
    <d v="2025-03-19T00:00:00"/>
    <x v="2"/>
    <x v="0"/>
    <n v="45150"/>
    <n v="45150"/>
  </r>
  <r>
    <s v="4000008837"/>
    <s v="77035479-K"/>
    <s v="PIMARES SPA"/>
    <s v="6701179926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2"/>
    <n v="2"/>
    <s v="UN"/>
    <d v="2025-03-14T00:00:00"/>
    <n v="3"/>
    <d v="2025-03-21T00:00:00"/>
    <d v="2025-03-19T00:00:00"/>
    <x v="2"/>
    <x v="0"/>
    <n v="52165"/>
    <n v="52165"/>
  </r>
  <r>
    <s v="4000008837"/>
    <s v="77035479-K"/>
    <s v="PIMARES SPA"/>
    <s v="6701179933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3-15T00:00:00"/>
    <n v="3"/>
    <d v="2025-03-25T00:00:00"/>
    <d v="2025-03-21T00:00:00"/>
    <x v="2"/>
    <x v="0"/>
    <n v="62493"/>
    <n v="62493"/>
  </r>
  <r>
    <s v="4000008837"/>
    <s v="77035479-K"/>
    <s v="PIMARES SPA"/>
    <s v="6701179934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15T00:00:00"/>
    <n v="3"/>
    <d v="2025-03-24T00:00:00"/>
    <d v="2025-03-21T00:00:00"/>
    <x v="2"/>
    <x v="0"/>
    <n v="103324"/>
    <n v="103324"/>
  </r>
  <r>
    <s v="4000008837"/>
    <s v="77035479-K"/>
    <s v="PIMARES SPA"/>
    <s v="6701179943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3-15T00:00:00"/>
    <n v="3"/>
    <d v="2025-03-24T00:00:00"/>
    <d v="2025-03-19T00:00:00"/>
    <x v="2"/>
    <x v="0"/>
    <n v="34369"/>
    <n v="34369"/>
  </r>
  <r>
    <s v="4000008837"/>
    <s v="77035479-K"/>
    <s v="PIMARES SPA"/>
    <s v="6701179945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15T00:00:00"/>
    <n v="3"/>
    <d v="2025-03-24T00:00:00"/>
    <d v="2025-03-19T00:00:00"/>
    <x v="2"/>
    <x v="0"/>
    <n v="40620"/>
    <n v="40620"/>
  </r>
  <r>
    <s v="4000008837"/>
    <s v="77035479-K"/>
    <s v="PIMARES SPA"/>
    <s v="6701180034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15T00:00:00"/>
    <n v="3"/>
    <d v="2025-03-24T00:00:00"/>
    <d v="2025-03-19T00:00:00"/>
    <x v="2"/>
    <x v="0"/>
    <n v="56243"/>
    <n v="56243"/>
  </r>
  <r>
    <s v="4000008837"/>
    <s v="77035479-K"/>
    <s v="PIMARES SPA"/>
    <s v="6701180050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5T00:00:00"/>
    <n v="3"/>
    <d v="2025-03-24T00:00:00"/>
    <d v="2025-03-19T00:00:00"/>
    <x v="2"/>
    <x v="0"/>
    <n v="53119"/>
    <n v="53119"/>
  </r>
  <r>
    <s v="4000008837"/>
    <s v="77035479-K"/>
    <s v="PIMARES SPA"/>
    <s v="6508300422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3163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3-01T00:00:00"/>
    <n v="3"/>
    <d v="2025-03-04T00:00:00"/>
    <d v="2025-03-05T00:00:00"/>
    <x v="2"/>
    <x v="0"/>
    <n v="237489"/>
    <n v="237489"/>
  </r>
  <r>
    <s v="4000008837"/>
    <s v="77035479-K"/>
    <s v="PIMARES SPA"/>
    <s v="6701173181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3-01T00:00:00"/>
    <n v="3"/>
    <d v="2025-03-10T00:00:00"/>
    <d v="2025-03-05T00:00:00"/>
    <x v="2"/>
    <x v="0"/>
    <n v="64280"/>
    <n v="64280"/>
  </r>
  <r>
    <s v="4000008837"/>
    <s v="77035479-K"/>
    <s v="PIMARES SPA"/>
    <s v="6701173184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1T00:00:00"/>
    <n v="3"/>
    <d v="2025-03-10T00:00:00"/>
    <d v="2025-03-05T00:00:00"/>
    <x v="2"/>
    <x v="0"/>
    <n v="30706"/>
    <n v="30706"/>
  </r>
  <r>
    <s v="4000008837"/>
    <s v="77035479-K"/>
    <s v="PIMARES SPA"/>
    <s v="6508300422"/>
    <s v="ZPXD"/>
    <s v="2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24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25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30"/>
    <x v="0"/>
    <x v="0"/>
    <s v="C004"/>
    <s v="E599"/>
    <m/>
    <x v="0"/>
    <s v="41"/>
    <s v="Baño y Cocina"/>
    <s v=""/>
    <s v="410303001"/>
    <s v="1254095"/>
    <s v="MUEBLE AUXILIAR LUZ"/>
    <n v="12"/>
    <n v="12"/>
    <s v="UN"/>
    <d v="2025-03-03T00:00:00"/>
    <n v="3"/>
    <d v="2025-03-13T00:00:00"/>
    <d v="2025-03-10T00:00:00"/>
    <x v="2"/>
    <x v="0"/>
    <n v="324000"/>
    <n v="324000"/>
  </r>
  <r>
    <s v="4000008837"/>
    <s v="77035479-K"/>
    <s v="PIMARES SPA"/>
    <s v="6508300422"/>
    <s v="ZPXD"/>
    <s v="3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3383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2T00:00:00"/>
    <n v="3"/>
    <d v="2025-03-11T00:00:00"/>
    <d v="2025-03-07T00:00:00"/>
    <x v="2"/>
    <x v="0"/>
    <n v="43744"/>
    <n v="43744"/>
  </r>
  <r>
    <s v="4000008837"/>
    <s v="77035479-K"/>
    <s v="PIMARES SPA"/>
    <s v="6508300422"/>
    <s v="ZPXD"/>
    <s v="3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3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34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3556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2T00:00:00"/>
    <n v="3"/>
    <d v="2025-03-10T00:00:00"/>
    <d v="2025-03-05T00:00:00"/>
    <x v="2"/>
    <x v="0"/>
    <n v="30706"/>
    <n v="30706"/>
  </r>
  <r>
    <s v="4000008837"/>
    <s v="77035479-K"/>
    <s v="PIMARES SPA"/>
    <s v="670117356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2T00:00:00"/>
    <n v="3"/>
    <d v="2025-03-10T00:00:00"/>
    <d v="2025-03-05T00:00:00"/>
    <x v="2"/>
    <x v="0"/>
    <n v="53119"/>
    <n v="53119"/>
  </r>
  <r>
    <s v="4000008837"/>
    <s v="77035479-K"/>
    <s v="PIMARES SPA"/>
    <s v="6701173564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3-02T00:00:00"/>
    <n v="3"/>
    <d v="2025-03-10T00:00:00"/>
    <d v="2025-03-05T00:00:00"/>
    <x v="2"/>
    <x v="0"/>
    <n v="43745"/>
    <n v="43745"/>
  </r>
  <r>
    <s v="4000008837"/>
    <s v="77035479-K"/>
    <s v="PIMARES SPA"/>
    <s v="6701173579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3-02T00:00:00"/>
    <n v="3"/>
    <d v="2025-03-10T00:00:00"/>
    <d v="2025-03-05T00:00:00"/>
    <x v="2"/>
    <x v="0"/>
    <n v="12494"/>
    <n v="12494"/>
  </r>
  <r>
    <s v="4000008837"/>
    <s v="77035479-K"/>
    <s v="PIMARES SPA"/>
    <s v="6508300422"/>
    <s v="ZPXD"/>
    <s v="35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361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2T00:00:00"/>
    <n v="3"/>
    <d v="2025-03-10T00:00:00"/>
    <d v="2025-03-05T00:00:00"/>
    <x v="2"/>
    <x v="0"/>
    <n v="53119"/>
    <n v="53119"/>
  </r>
  <r>
    <s v="4000008837"/>
    <s v="77035479-K"/>
    <s v="PIMARES SPA"/>
    <s v="6701173619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2T00:00:00"/>
    <n v="3"/>
    <d v="2025-03-10T00:00:00"/>
    <d v="2025-03-05T00:00:00"/>
    <x v="2"/>
    <x v="0"/>
    <n v="49995"/>
    <n v="49995"/>
  </r>
  <r>
    <s v="4000008837"/>
    <s v="77035479-K"/>
    <s v="PIMARES SPA"/>
    <s v="6701173670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2T00:00:00"/>
    <n v="3"/>
    <d v="2025-03-10T00:00:00"/>
    <d v="2025-03-07T00:00:00"/>
    <x v="2"/>
    <x v="0"/>
    <n v="109369"/>
    <n v="109369"/>
  </r>
  <r>
    <s v="4000008837"/>
    <s v="77035479-K"/>
    <s v="PIMARES SPA"/>
    <s v="6701173758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2T00:00:00"/>
    <n v="3"/>
    <d v="2025-03-10T00:00:00"/>
    <d v="2025-03-07T00:00:00"/>
    <x v="2"/>
    <x v="0"/>
    <n v="62494"/>
    <n v="62494"/>
  </r>
  <r>
    <s v="4000008837"/>
    <s v="77035479-K"/>
    <s v="PIMARES SPA"/>
    <s v="6701173778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3T00:00:00"/>
    <n v="3"/>
    <d v="2025-03-12T00:00:00"/>
    <d v="2025-03-05T00:00:00"/>
    <x v="2"/>
    <x v="0"/>
    <n v="43744"/>
    <n v="43744"/>
  </r>
  <r>
    <s v="4000008837"/>
    <s v="77035479-K"/>
    <s v="PIMARES SPA"/>
    <s v="6701173840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2T00:00:00"/>
    <n v="3"/>
    <d v="2025-03-10T00:00:00"/>
    <d v="2025-03-07T00:00:00"/>
    <x v="2"/>
    <x v="0"/>
    <n v="109369"/>
    <n v="109369"/>
  </r>
  <r>
    <s v="4000008837"/>
    <s v="77035479-K"/>
    <s v="PIMARES SPA"/>
    <s v="6701173869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3T00:00:00"/>
    <n v="3"/>
    <d v="2025-03-11T00:00:00"/>
    <d v="2025-03-07T00:00:00"/>
    <x v="2"/>
    <x v="0"/>
    <n v="62494"/>
    <n v="62494"/>
  </r>
  <r>
    <s v="4000008837"/>
    <s v="77035479-K"/>
    <s v="PIMARES SPA"/>
    <s v="6701173918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2T00:00:00"/>
    <n v="3"/>
    <d v="2025-03-10T00:00:00"/>
    <d v="2025-03-07T00:00:00"/>
    <x v="2"/>
    <x v="0"/>
    <n v="49995"/>
    <n v="49995"/>
  </r>
  <r>
    <s v="4000008837"/>
    <s v="77035479-K"/>
    <s v="PIMARES SPA"/>
    <s v="670117398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3T00:00:00"/>
    <n v="3"/>
    <d v="2025-03-10T00:00:00"/>
    <d v="2025-03-07T00:00:00"/>
    <x v="2"/>
    <x v="0"/>
    <n v="53119"/>
    <n v="53119"/>
  </r>
  <r>
    <s v="4000008837"/>
    <s v="77035479-K"/>
    <s v="PIMARES SPA"/>
    <s v="6508300422"/>
    <s v="ZPXD"/>
    <s v="36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410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3T00:00:00"/>
    <n v="3"/>
    <d v="2025-03-10T00:00:00"/>
    <d v="2025-03-07T00:00:00"/>
    <x v="2"/>
    <x v="0"/>
    <n v="34367"/>
    <n v="34367"/>
  </r>
  <r>
    <s v="4000008837"/>
    <s v="77035479-K"/>
    <s v="PIMARES SPA"/>
    <s v="670117414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3T00:00:00"/>
    <n v="3"/>
    <d v="2025-03-10T00:00:00"/>
    <d v="2025-03-07T00:00:00"/>
    <x v="2"/>
    <x v="0"/>
    <n v="43744"/>
    <n v="43744"/>
  </r>
  <r>
    <s v="4000008837"/>
    <s v="77035479-K"/>
    <s v="PIMARES SPA"/>
    <s v="6508320491"/>
    <s v="ZPXD"/>
    <s v="10"/>
    <x v="0"/>
    <x v="0"/>
    <s v="C004"/>
    <s v="E599"/>
    <m/>
    <x v="0"/>
    <s v="41"/>
    <s v="Baño y Cocina"/>
    <s v=""/>
    <s v="410303001"/>
    <s v="1254095"/>
    <s v="MUEBLE AUXILIAR LUZ"/>
    <n v="2"/>
    <n v="2"/>
    <s v="UN"/>
    <d v="2025-03-13T00:00:00"/>
    <n v="3"/>
    <d v="2025-03-25T00:00:00"/>
    <d v="2025-03-19T00:00:00"/>
    <x v="2"/>
    <x v="0"/>
    <n v="54000"/>
    <n v="54000"/>
  </r>
  <r>
    <s v="4000008837"/>
    <s v="77035479-K"/>
    <s v="PIMARES SPA"/>
    <s v="6508320491"/>
    <s v="ZPXD"/>
    <s v="1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3T00:00:00"/>
    <n v="3"/>
    <d v="2025-03-25T00:00:00"/>
    <m/>
    <x v="2"/>
    <x v="0"/>
    <n v="0"/>
    <n v="0"/>
  </r>
  <r>
    <s v="4000008837"/>
    <s v="77035479-K"/>
    <s v="PIMARES SPA"/>
    <s v="6701172581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1T00:00:00"/>
    <n v="3"/>
    <d v="2025-03-11T00:00:00"/>
    <d v="2025-03-07T00:00:00"/>
    <x v="2"/>
    <x v="0"/>
    <n v="109369"/>
    <n v="109369"/>
  </r>
  <r>
    <s v="4000008837"/>
    <s v="77035479-K"/>
    <s v="PIMARES SPA"/>
    <s v="6701175001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3-04T00:00:00"/>
    <n v="3"/>
    <d v="2025-03-11T00:00:00"/>
    <d v="2025-03-07T00:00:00"/>
    <x v="2"/>
    <x v="0"/>
    <n v="28119"/>
    <n v="28119"/>
  </r>
  <r>
    <s v="4000008837"/>
    <s v="77035479-K"/>
    <s v="PIMARES SPA"/>
    <s v="6701175045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4T00:00:00"/>
    <n v="3"/>
    <d v="2025-03-13T00:00:00"/>
    <d v="2025-03-10T00:00:00"/>
    <x v="2"/>
    <x v="0"/>
    <n v="25536"/>
    <n v="25536"/>
  </r>
  <r>
    <s v="4000008837"/>
    <s v="77035479-K"/>
    <s v="PIMARES SPA"/>
    <s v="6701175046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4T00:00:00"/>
    <n v="3"/>
    <d v="2025-03-13T00:00:00"/>
    <d v="2025-03-10T00:00:00"/>
    <x v="2"/>
    <x v="0"/>
    <n v="62494"/>
    <n v="62494"/>
  </r>
  <r>
    <s v="4000008837"/>
    <s v="77035479-K"/>
    <s v="PIMARES SPA"/>
    <s v="670117505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3-05T00:00:00"/>
    <n v="3"/>
    <d v="2025-03-18T00:00:00"/>
    <d v="2025-03-14T00:00:00"/>
    <x v="2"/>
    <x v="0"/>
    <n v="28119"/>
    <n v="28119"/>
  </r>
  <r>
    <s v="4000008837"/>
    <s v="77035479-K"/>
    <s v="PIMARES SPA"/>
    <s v="670117505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5T00:00:00"/>
    <n v="3"/>
    <d v="2025-03-13T00:00:00"/>
    <d v="2025-03-10T00:00:00"/>
    <x v="2"/>
    <x v="0"/>
    <n v="26890"/>
    <n v="26890"/>
  </r>
  <r>
    <s v="4000008837"/>
    <s v="77035479-K"/>
    <s v="PIMARES SPA"/>
    <s v="6701175067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5T00:00:00"/>
    <n v="3"/>
    <d v="2025-03-14T00:00:00"/>
    <d v="2025-03-10T00:00:00"/>
    <x v="2"/>
    <x v="0"/>
    <n v="25536"/>
    <n v="25536"/>
  </r>
  <r>
    <s v="4000008837"/>
    <s v="77035479-K"/>
    <s v="PIMARES SPA"/>
    <s v="6701175122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4T00:00:00"/>
    <n v="3"/>
    <d v="2025-03-13T00:00:00"/>
    <d v="2025-03-10T00:00:00"/>
    <x v="2"/>
    <x v="0"/>
    <n v="49995"/>
    <n v="49995"/>
  </r>
  <r>
    <s v="4000008837"/>
    <s v="77035479-K"/>
    <s v="PIMARES SPA"/>
    <s v="670117517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5T00:00:00"/>
    <n v="3"/>
    <d v="2025-03-14T00:00:00"/>
    <d v="2025-03-10T00:00:00"/>
    <x v="2"/>
    <x v="0"/>
    <n v="25536"/>
    <n v="25536"/>
  </r>
  <r>
    <s v="4000008837"/>
    <s v="77035479-K"/>
    <s v="PIMARES SPA"/>
    <s v="6508303005"/>
    <s v="ZPXD"/>
    <s v="11"/>
    <x v="0"/>
    <x v="0"/>
    <s v="C004"/>
    <s v="E599"/>
    <m/>
    <x v="0"/>
    <s v="41"/>
    <s v="Baño y Cocina"/>
    <s v=""/>
    <s v="410303001"/>
    <s v="1254095"/>
    <s v="MUEBLE AUXILIAR LUZ"/>
    <n v="6"/>
    <n v="0"/>
    <s v="UN"/>
    <d v="2025-03-04T00:00:00"/>
    <n v="3"/>
    <d v="2025-03-14T00:00:00"/>
    <m/>
    <x v="2"/>
    <x v="0"/>
    <n v="0"/>
    <n v="0"/>
  </r>
  <r>
    <s v="4000008837"/>
    <s v="77035479-K"/>
    <s v="PIMARES SPA"/>
    <s v="6508318048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3-12T00:00:00"/>
    <n v="3"/>
    <d v="2025-03-24T00:00:00"/>
    <d v="2025-03-19T00:00:00"/>
    <x v="2"/>
    <x v="0"/>
    <n v="369000"/>
    <n v="369000"/>
  </r>
  <r>
    <s v="4000008837"/>
    <s v="77035479-K"/>
    <s v="PIMARES SPA"/>
    <s v="6508300422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2"/>
    <n v="2"/>
    <s v="CS"/>
    <d v="2025-03-03T00:00:00"/>
    <n v="3"/>
    <d v="2025-03-13T00:00:00"/>
    <d v="2025-03-10T00:00:00"/>
    <x v="2"/>
    <x v="0"/>
    <n v="170436"/>
    <n v="170436"/>
  </r>
  <r>
    <s v="4000008837"/>
    <s v="77035479-K"/>
    <s v="PIMARES SPA"/>
    <s v="6508300422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554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6T00:00:00"/>
    <n v="3"/>
    <d v="2025-03-14T00:00:00"/>
    <d v="2025-03-12T00:00:00"/>
    <x v="2"/>
    <x v="0"/>
    <n v="81244"/>
    <n v="81244"/>
  </r>
  <r>
    <s v="4000008837"/>
    <s v="77035479-K"/>
    <s v="PIMARES SPA"/>
    <s v="6508318048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3"/>
    <n v="0"/>
    <s v="CS"/>
    <d v="2025-03-12T00:00:00"/>
    <n v="3"/>
    <d v="2025-03-24T00:00:00"/>
    <m/>
    <x v="2"/>
    <x v="0"/>
    <n v="0"/>
    <n v="0"/>
  </r>
  <r>
    <s v="4000008837"/>
    <s v="77035479-K"/>
    <s v="PIMARES SPA"/>
    <s v="6701175634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2"/>
    <n v="2"/>
    <s v="UN"/>
    <d v="2025-03-06T00:00:00"/>
    <n v="3"/>
    <d v="2025-03-14T00:00:00"/>
    <d v="2025-03-12T00:00:00"/>
    <x v="2"/>
    <x v="0"/>
    <n v="90299"/>
    <n v="90299"/>
  </r>
  <r>
    <s v="4000008837"/>
    <s v="77035479-K"/>
    <s v="PIMARES SPA"/>
    <s v="670117563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6T00:00:00"/>
    <n v="3"/>
    <d v="2025-03-14T00:00:00"/>
    <d v="2025-03-12T00:00:00"/>
    <x v="2"/>
    <x v="0"/>
    <n v="26890"/>
    <n v="26890"/>
  </r>
  <r>
    <s v="4000008837"/>
    <s v="77035479-K"/>
    <s v="PIMARES SPA"/>
    <s v="6701175662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6T00:00:00"/>
    <n v="3"/>
    <d v="2025-03-14T00:00:00"/>
    <d v="2025-03-12T00:00:00"/>
    <x v="2"/>
    <x v="0"/>
    <n v="25536"/>
    <n v="25536"/>
  </r>
  <r>
    <s v="4000008837"/>
    <s v="77035479-K"/>
    <s v="PIMARES SPA"/>
    <s v="6701175685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06T00:00:00"/>
    <n v="3"/>
    <d v="2025-03-18T00:00:00"/>
    <d v="2025-03-12T00:00:00"/>
    <x v="2"/>
    <x v="0"/>
    <n v="40620"/>
    <n v="40620"/>
  </r>
  <r>
    <s v="4000008837"/>
    <s v="77035479-K"/>
    <s v="PIMARES SPA"/>
    <s v="6508300422"/>
    <s v="ZPXD"/>
    <s v="12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5783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6T00:00:00"/>
    <n v="3"/>
    <d v="2025-03-14T00:00:00"/>
    <d v="2025-03-12T00:00:00"/>
    <x v="2"/>
    <x v="0"/>
    <n v="43744"/>
    <n v="43744"/>
  </r>
  <r>
    <s v="4000008837"/>
    <s v="77035479-K"/>
    <s v="PIMARES SPA"/>
    <s v="6701175979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7T00:00:00"/>
    <n v="3"/>
    <d v="2025-04-01T00:00:00"/>
    <d v="2025-03-26T00:00:00"/>
    <x v="2"/>
    <x v="0"/>
    <n v="62493"/>
    <n v="62493"/>
  </r>
  <r>
    <s v="4000008837"/>
    <s v="77035479-K"/>
    <s v="PIMARES SPA"/>
    <s v="6701175988"/>
    <s v="ZPCD"/>
    <s v="10"/>
    <x v="0"/>
    <x v="0"/>
    <s v="C004"/>
    <s v="E599"/>
    <m/>
    <x v="0"/>
    <s v="47"/>
    <s v="Muebles"/>
    <s v=""/>
    <s v="470202001"/>
    <s v="1357057"/>
    <s v="COMODA 4C CASTRO"/>
    <n v="2"/>
    <n v="2"/>
    <s v="UN"/>
    <d v="2025-03-07T00:00:00"/>
    <n v="3"/>
    <d v="2025-03-14T00:00:00"/>
    <d v="2025-03-12T00:00:00"/>
    <x v="2"/>
    <x v="0"/>
    <n v="81240"/>
    <n v="81240"/>
  </r>
  <r>
    <s v="4000008837"/>
    <s v="77035479-K"/>
    <s v="PIMARES SPA"/>
    <s v="6701175992"/>
    <s v="ZPCD"/>
    <s v="10"/>
    <x v="0"/>
    <x v="0"/>
    <s v="C004"/>
    <s v="E599"/>
    <m/>
    <x v="0"/>
    <s v="47"/>
    <s v="Muebles"/>
    <s v=""/>
    <s v="470801001"/>
    <s v="1433222"/>
    <s v="CÓMODA DUETO 10 CAJONES"/>
    <n v="1"/>
    <n v="1"/>
    <s v="UN"/>
    <d v="2025-03-07T00:00:00"/>
    <n v="3"/>
    <d v="2025-03-14T00:00:00"/>
    <d v="2025-03-12T00:00:00"/>
    <x v="2"/>
    <x v="0"/>
    <n v="112495"/>
    <n v="112495"/>
  </r>
  <r>
    <s v="4000008837"/>
    <s v="77035479-K"/>
    <s v="PIMARES SPA"/>
    <s v="6701175993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7T00:00:00"/>
    <n v="3"/>
    <d v="2025-03-14T00:00:00"/>
    <d v="2025-03-12T00:00:00"/>
    <x v="2"/>
    <x v="0"/>
    <n v="62493"/>
    <n v="62493"/>
  </r>
  <r>
    <s v="4000008837"/>
    <s v="77035479-K"/>
    <s v="PIMARES SPA"/>
    <s v="670117602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06T00:00:00"/>
    <n v="3"/>
    <d v="2025-03-25T00:00:00"/>
    <d v="2025-03-19T00:00:00"/>
    <x v="2"/>
    <x v="0"/>
    <n v="106244"/>
    <n v="106244"/>
  </r>
  <r>
    <s v="4000008837"/>
    <s v="77035479-K"/>
    <s v="PIMARES SPA"/>
    <s v="6701176040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06T00:00:00"/>
    <n v="3"/>
    <d v="2025-03-18T00:00:00"/>
    <d v="2025-03-12T00:00:00"/>
    <x v="2"/>
    <x v="0"/>
    <n v="52935"/>
    <n v="52935"/>
  </r>
  <r>
    <s v="4000008837"/>
    <s v="77035479-K"/>
    <s v="PIMARES SPA"/>
    <s v="6701176101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6T00:00:00"/>
    <n v="3"/>
    <d v="2025-03-18T00:00:00"/>
    <d v="2025-03-14T00:00:00"/>
    <x v="2"/>
    <x v="0"/>
    <n v="109369"/>
    <n v="109369"/>
  </r>
  <r>
    <s v="4000008837"/>
    <s v="77035479-K"/>
    <s v="PIMARES SPA"/>
    <s v="6508300422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5"/>
    <n v="5"/>
    <s v="CS"/>
    <d v="2025-03-03T00:00:00"/>
    <n v="3"/>
    <d v="2025-03-13T00:00:00"/>
    <d v="2025-03-10T00:00:00"/>
    <x v="2"/>
    <x v="0"/>
    <n v="615000"/>
    <n v="615000"/>
  </r>
  <r>
    <s v="4000008837"/>
    <s v="77035479-K"/>
    <s v="PIMARES SPA"/>
    <s v="6701176147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07T00:00:00"/>
    <n v="3"/>
    <d v="2025-03-14T00:00:00"/>
    <d v="2025-03-12T00:00:00"/>
    <x v="2"/>
    <x v="0"/>
    <n v="106244"/>
    <n v="106244"/>
  </r>
  <r>
    <s v="4000008837"/>
    <s v="77035479-K"/>
    <s v="PIMARES SPA"/>
    <s v="6701176148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3-07T00:00:00"/>
    <n v="3"/>
    <d v="2025-03-14T00:00:00"/>
    <d v="2025-03-12T00:00:00"/>
    <x v="2"/>
    <x v="0"/>
    <n v="71872"/>
    <n v="71872"/>
  </r>
  <r>
    <s v="4000008837"/>
    <s v="77035479-K"/>
    <s v="PIMARES SPA"/>
    <s v="6701176268"/>
    <s v="ZPCD"/>
    <s v="10"/>
    <x v="0"/>
    <x v="0"/>
    <s v="C004"/>
    <s v="E599"/>
    <m/>
    <x v="0"/>
    <s v="41"/>
    <s v="Baño y Cocina"/>
    <s v=""/>
    <s v="410302002"/>
    <s v="1353883"/>
    <s v="DESPENSA 1P LISS"/>
    <n v="2"/>
    <n v="2"/>
    <s v="UN"/>
    <d v="2025-03-09T00:00:00"/>
    <n v="3"/>
    <d v="2025-03-17T00:00:00"/>
    <d v="2025-03-12T00:00:00"/>
    <x v="2"/>
    <x v="0"/>
    <n v="51071"/>
    <n v="51071"/>
  </r>
  <r>
    <s v="4000008837"/>
    <s v="77035479-K"/>
    <s v="PIMARES SPA"/>
    <s v="6508300422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3209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1T00:00:00"/>
    <n v="3"/>
    <d v="2025-03-10T00:00:00"/>
    <d v="2025-03-05T00:00:00"/>
    <x v="2"/>
    <x v="0"/>
    <n v="53119"/>
    <n v="53119"/>
  </r>
  <r>
    <s v="4000008837"/>
    <s v="77035479-K"/>
    <s v="PIMARES SPA"/>
    <s v="6701173211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1T00:00:00"/>
    <n v="3"/>
    <d v="2025-03-10T00:00:00"/>
    <d v="2025-03-05T00:00:00"/>
    <x v="2"/>
    <x v="0"/>
    <n v="26890"/>
    <n v="26890"/>
  </r>
  <r>
    <s v="4000008837"/>
    <s v="77035479-K"/>
    <s v="PIMARES SPA"/>
    <s v="6701173253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1T00:00:00"/>
    <n v="3"/>
    <d v="2025-03-10T00:00:00"/>
    <d v="2025-03-05T00:00:00"/>
    <x v="2"/>
    <x v="0"/>
    <n v="30706"/>
    <n v="30706"/>
  </r>
  <r>
    <s v="4000008837"/>
    <s v="77035479-K"/>
    <s v="PIMARES SPA"/>
    <s v="6701173289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2T00:00:00"/>
    <n v="3"/>
    <d v="2025-03-10T00:00:00"/>
    <d v="2025-03-05T00:00:00"/>
    <x v="2"/>
    <x v="0"/>
    <n v="25536"/>
    <n v="25536"/>
  </r>
  <r>
    <s v="4000008837"/>
    <s v="77035479-K"/>
    <s v="PIMARES SPA"/>
    <s v="6701173301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1T00:00:00"/>
    <n v="3"/>
    <d v="2025-03-10T00:00:00"/>
    <d v="2025-03-05T00:00:00"/>
    <x v="2"/>
    <x v="0"/>
    <n v="62494"/>
    <n v="62494"/>
  </r>
  <r>
    <s v="4000008837"/>
    <s v="77035479-K"/>
    <s v="PIMARES SPA"/>
    <s v="6701173407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3-01T00:00:00"/>
    <n v="3"/>
    <d v="2025-03-10T00:00:00"/>
    <d v="2025-03-05T00:00:00"/>
    <x v="2"/>
    <x v="0"/>
    <n v="24987"/>
    <n v="24987"/>
  </r>
  <r>
    <s v="4000008837"/>
    <s v="77035479-K"/>
    <s v="PIMARES SPA"/>
    <s v="670117340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1T00:00:00"/>
    <n v="3"/>
    <d v="2025-03-10T00:00:00"/>
    <d v="2025-03-05T00:00:00"/>
    <x v="2"/>
    <x v="0"/>
    <n v="53119"/>
    <n v="53119"/>
  </r>
  <r>
    <s v="4000008837"/>
    <s v="77035479-K"/>
    <s v="PIMARES SPA"/>
    <s v="6701173433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2T00:00:00"/>
    <n v="3"/>
    <d v="2025-03-10T00:00:00"/>
    <d v="2025-03-05T00:00:00"/>
    <x v="2"/>
    <x v="0"/>
    <n v="30706"/>
    <n v="30706"/>
  </r>
  <r>
    <s v="4000008837"/>
    <s v="77035479-K"/>
    <s v="PIMARES SPA"/>
    <s v="6701176434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3-08T00:00:00"/>
    <n v="3"/>
    <d v="2025-03-17T00:00:00"/>
    <d v="2025-03-12T00:00:00"/>
    <x v="2"/>
    <x v="0"/>
    <n v="12494"/>
    <n v="12494"/>
  </r>
  <r>
    <s v="4000008837"/>
    <s v="77035479-K"/>
    <s v="PIMARES SPA"/>
    <s v="6701176439"/>
    <s v="ZPCD"/>
    <s v="10"/>
    <x v="0"/>
    <x v="0"/>
    <s v="C004"/>
    <s v="E599"/>
    <m/>
    <x v="0"/>
    <s v="47"/>
    <s v="Muebles"/>
    <s v=""/>
    <s v="470701002"/>
    <s v="1391433"/>
    <s v="ESTANTE PIETRA RUSTIC"/>
    <n v="1"/>
    <n v="1"/>
    <s v="UN"/>
    <d v="2025-03-09T00:00:00"/>
    <n v="3"/>
    <d v="2025-03-17T00:00:00"/>
    <d v="2025-03-12T00:00:00"/>
    <x v="2"/>
    <x v="0"/>
    <n v="43746"/>
    <n v="43746"/>
  </r>
  <r>
    <s v="4000008837"/>
    <s v="77035479-K"/>
    <s v="PIMARES SPA"/>
    <s v="6701176451"/>
    <s v="ZPCD"/>
    <s v="10"/>
    <x v="0"/>
    <x v="0"/>
    <s v="C004"/>
    <s v="E599"/>
    <m/>
    <x v="0"/>
    <s v="47"/>
    <s v="Muebles"/>
    <s v=""/>
    <s v="470202001"/>
    <s v="1386537"/>
    <s v="COMODA DOBLE EVO GRAPHITE"/>
    <n v="3"/>
    <n v="3"/>
    <s v="UN"/>
    <d v="2025-03-09T00:00:00"/>
    <n v="3"/>
    <d v="2025-03-17T00:00:00"/>
    <d v="2025-03-12T00:00:00"/>
    <x v="2"/>
    <x v="0"/>
    <n v="279981"/>
    <n v="279981"/>
  </r>
  <r>
    <s v="4000008837"/>
    <s v="77035479-K"/>
    <s v="PIMARES SPA"/>
    <s v="6701176456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09T00:00:00"/>
    <n v="3"/>
    <d v="2025-03-17T00:00:00"/>
    <d v="2025-03-12T00:00:00"/>
    <x v="2"/>
    <x v="0"/>
    <n v="40620"/>
    <n v="40620"/>
  </r>
  <r>
    <s v="4000008837"/>
    <s v="77035479-K"/>
    <s v="PIMARES SPA"/>
    <s v="6701176481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3-09T00:00:00"/>
    <n v="3"/>
    <d v="2025-03-18T00:00:00"/>
    <d v="2025-03-14T00:00:00"/>
    <x v="2"/>
    <x v="0"/>
    <n v="233333"/>
    <n v="233333"/>
  </r>
  <r>
    <s v="4000008837"/>
    <s v="77035479-K"/>
    <s v="PIMARES SPA"/>
    <s v="670117648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9T00:00:00"/>
    <n v="3"/>
    <d v="2025-03-17T00:00:00"/>
    <d v="2025-03-12T00:00:00"/>
    <x v="2"/>
    <x v="0"/>
    <n v="43744"/>
    <n v="43744"/>
  </r>
  <r>
    <s v="4000008837"/>
    <s v="77035479-K"/>
    <s v="PIMARES SPA"/>
    <s v="6701176507"/>
    <s v="ZPCD"/>
    <s v="10"/>
    <x v="0"/>
    <x v="0"/>
    <s v="C004"/>
    <s v="E599"/>
    <m/>
    <x v="0"/>
    <s v="41"/>
    <s v="Baño y Cocina"/>
    <s v=""/>
    <s v="410203003"/>
    <s v="1391505"/>
    <s v="VANITORIO AEREO MARGARIDA LIGHT"/>
    <n v="1"/>
    <n v="1"/>
    <s v="UN"/>
    <d v="2025-03-07T00:00:00"/>
    <n v="3"/>
    <d v="2025-03-10T00:00:00"/>
    <d v="2025-03-12T00:00:00"/>
    <x v="2"/>
    <x v="0"/>
    <n v="59369"/>
    <n v="59369"/>
  </r>
  <r>
    <s v="4000008837"/>
    <s v="77035479-K"/>
    <s v="PIMARES SPA"/>
    <s v="6701176510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08T00:00:00"/>
    <n v="3"/>
    <d v="2025-03-21T00:00:00"/>
    <d v="2025-03-19T00:00:00"/>
    <x v="2"/>
    <x v="0"/>
    <n v="40620"/>
    <n v="40620"/>
  </r>
  <r>
    <s v="4000008837"/>
    <s v="77035479-K"/>
    <s v="PIMARES SPA"/>
    <s v="670117358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3-02T00:00:00"/>
    <n v="3"/>
    <d v="2025-03-11T00:00:00"/>
    <d v="2025-03-07T00:00:00"/>
    <x v="2"/>
    <x v="0"/>
    <n v="115619"/>
    <n v="115619"/>
  </r>
  <r>
    <s v="4000008837"/>
    <s v="77035479-K"/>
    <s v="PIMARES SPA"/>
    <s v="670117407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3T00:00:00"/>
    <n v="3"/>
    <d v="2025-03-10T00:00:00"/>
    <d v="2025-03-07T00:00:00"/>
    <x v="2"/>
    <x v="0"/>
    <n v="53119"/>
    <n v="53119"/>
  </r>
  <r>
    <s v="4000008837"/>
    <s v="77035479-K"/>
    <s v="PIMARES SPA"/>
    <s v="6701174485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4T00:00:00"/>
    <n v="3"/>
    <d v="2025-03-19T00:00:00"/>
    <d v="2025-03-12T00:00:00"/>
    <x v="2"/>
    <x v="0"/>
    <n v="81244"/>
    <n v="81244"/>
  </r>
  <r>
    <s v="4000008837"/>
    <s v="77035479-K"/>
    <s v="PIMARES SPA"/>
    <s v="670117450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03T00:00:00"/>
    <n v="3"/>
    <d v="2025-03-12T00:00:00"/>
    <d v="2025-03-07T00:00:00"/>
    <x v="2"/>
    <x v="0"/>
    <n v="82347"/>
    <n v="82347"/>
  </r>
  <r>
    <s v="4000008837"/>
    <s v="77035479-K"/>
    <s v="PIMARES SPA"/>
    <s v="6701174722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3-03T00:00:00"/>
    <n v="3"/>
    <d v="2025-03-11T00:00:00"/>
    <d v="2025-03-05T00:00:00"/>
    <x v="2"/>
    <x v="0"/>
    <n v="26082"/>
    <n v="26082"/>
  </r>
  <r>
    <s v="4000008837"/>
    <s v="77035479-K"/>
    <s v="PIMARES SPA"/>
    <s v="670117535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5T00:00:00"/>
    <n v="3"/>
    <d v="2025-03-13T00:00:00"/>
    <d v="2025-03-10T00:00:00"/>
    <x v="2"/>
    <x v="0"/>
    <n v="53119"/>
    <n v="53119"/>
  </r>
  <r>
    <s v="4000008837"/>
    <s v="77035479-K"/>
    <s v="PIMARES SPA"/>
    <s v="6701176572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09T00:00:00"/>
    <n v="3"/>
    <d v="2025-03-21T00:00:00"/>
    <d v="2025-03-19T00:00:00"/>
    <x v="2"/>
    <x v="0"/>
    <n v="92849"/>
    <n v="92849"/>
  </r>
  <r>
    <s v="4000008837"/>
    <s v="77035479-K"/>
    <s v="PIMARES SPA"/>
    <s v="6701175362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5T00:00:00"/>
    <n v="3"/>
    <d v="2025-03-14T00:00:00"/>
    <d v="2025-03-10T00:00:00"/>
    <x v="2"/>
    <x v="0"/>
    <n v="25536"/>
    <n v="25536"/>
  </r>
  <r>
    <s v="4000008837"/>
    <s v="77035479-K"/>
    <s v="PIMARES SPA"/>
    <s v="6701175480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2"/>
    <n v="2"/>
    <s v="UN"/>
    <d v="2025-03-06T00:00:00"/>
    <n v="3"/>
    <d v="2025-03-14T00:00:00"/>
    <d v="2025-03-12T00:00:00"/>
    <x v="2"/>
    <x v="0"/>
    <n v="52165"/>
    <n v="52165"/>
  </r>
  <r>
    <s v="4000008837"/>
    <s v="77035479-K"/>
    <s v="PIMARES SPA"/>
    <s v="670117552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5T00:00:00"/>
    <n v="3"/>
    <d v="2025-03-13T00:00:00"/>
    <d v="2025-03-10T00:00:00"/>
    <x v="2"/>
    <x v="0"/>
    <n v="43744"/>
    <n v="43744"/>
  </r>
  <r>
    <s v="4000008837"/>
    <s v="77035479-K"/>
    <s v="PIMARES SPA"/>
    <s v="6701176618"/>
    <s v="ZPCD"/>
    <s v="10"/>
    <x v="0"/>
    <x v="0"/>
    <s v="C004"/>
    <s v="E599"/>
    <m/>
    <x v="0"/>
    <s v="47"/>
    <s v="Muebles"/>
    <s v=""/>
    <s v="470202001"/>
    <s v="1418319"/>
    <s v="CÓMODA 4 CAJONES EN MADERA DE PINO C"/>
    <n v="1"/>
    <n v="1"/>
    <s v="UN"/>
    <d v="2025-03-08T00:00:00"/>
    <n v="3"/>
    <d v="2025-03-17T00:00:00"/>
    <d v="2025-03-12T00:00:00"/>
    <x v="2"/>
    <x v="0"/>
    <n v="59367"/>
    <n v="59367"/>
  </r>
  <r>
    <s v="4000008837"/>
    <s v="77035479-K"/>
    <s v="PIMARES SPA"/>
    <s v="6701176623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8T00:00:00"/>
    <n v="3"/>
    <d v="2025-03-17T00:00:00"/>
    <d v="2025-03-12T00:00:00"/>
    <x v="2"/>
    <x v="0"/>
    <n v="46872"/>
    <n v="46872"/>
  </r>
  <r>
    <s v="4000008837"/>
    <s v="77035479-K"/>
    <s v="PIMARES SPA"/>
    <s v="6701175581"/>
    <s v="ZPCD"/>
    <s v="10"/>
    <x v="0"/>
    <x v="1"/>
    <s v="C004"/>
    <s v="E599"/>
    <m/>
    <x v="0"/>
    <s v="41"/>
    <s v="Baño y Cocina"/>
    <s v=""/>
    <s v="410302004"/>
    <s v="1415611"/>
    <s v="KIT COCINA MADRI RUSTIC"/>
    <n v="1"/>
    <n v="0"/>
    <s v="UN"/>
    <d v="2025-03-06T00:00:00"/>
    <n v="3"/>
    <d v="2025-03-14T00:00:00"/>
    <m/>
    <x v="2"/>
    <x v="0"/>
    <n v="109369"/>
    <n v="0"/>
  </r>
  <r>
    <s v="4000008837"/>
    <s v="77035479-K"/>
    <s v="PIMARES SPA"/>
    <s v="6701175728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3-06T00:00:00"/>
    <n v="3"/>
    <d v="2025-03-14T00:00:00"/>
    <d v="2025-03-12T00:00:00"/>
    <x v="2"/>
    <x v="0"/>
    <n v="26082"/>
    <n v="26082"/>
  </r>
  <r>
    <s v="4000008837"/>
    <s v="77035479-K"/>
    <s v="PIMARES SPA"/>
    <s v="6701172884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3T00:00:00"/>
    <n v="3"/>
    <d v="2025-03-11T00:00:00"/>
    <d v="2025-03-07T00:00:00"/>
    <x v="2"/>
    <x v="0"/>
    <n v="49995"/>
    <n v="49995"/>
  </r>
  <r>
    <s v="4000008837"/>
    <s v="77035479-K"/>
    <s v="PIMARES SPA"/>
    <s v="6701173085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3-02T00:00:00"/>
    <n v="3"/>
    <d v="2025-03-10T00:00:00"/>
    <d v="2025-03-05T00:00:00"/>
    <x v="2"/>
    <x v="0"/>
    <n v="45150"/>
    <n v="45150"/>
  </r>
  <r>
    <s v="4000008837"/>
    <s v="77035479-K"/>
    <s v="PIMARES SPA"/>
    <s v="6701176734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3-07T00:00:00"/>
    <n v="3"/>
    <d v="2025-03-14T00:00:00"/>
    <d v="2025-03-12T00:00:00"/>
    <x v="2"/>
    <x v="0"/>
    <n v="28659"/>
    <n v="28659"/>
  </r>
  <r>
    <s v="4000008837"/>
    <s v="77035479-K"/>
    <s v="PIMARES SPA"/>
    <s v="6701173094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02T00:00:00"/>
    <n v="3"/>
    <d v="2025-03-10T00:00:00"/>
    <d v="2025-03-05T00:00:00"/>
    <x v="2"/>
    <x v="0"/>
    <n v="62494"/>
    <n v="62494"/>
  </r>
  <r>
    <s v="4000008837"/>
    <s v="77035479-K"/>
    <s v="PIMARES SPA"/>
    <s v="670117678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07T00:00:00"/>
    <n v="3"/>
    <d v="2025-03-14T00:00:00"/>
    <d v="2025-03-12T00:00:00"/>
    <x v="2"/>
    <x v="0"/>
    <n v="67848"/>
    <n v="67848"/>
  </r>
  <r>
    <s v="4000008837"/>
    <s v="77035479-K"/>
    <s v="PIMARES SPA"/>
    <s v="670117679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07T00:00:00"/>
    <n v="3"/>
    <d v="2025-03-14T00:00:00"/>
    <d v="2025-03-12T00:00:00"/>
    <x v="2"/>
    <x v="0"/>
    <n v="135713"/>
    <n v="135713"/>
  </r>
  <r>
    <s v="4000008837"/>
    <s v="77035479-K"/>
    <s v="PIMARES SPA"/>
    <s v="6701176795"/>
    <s v="ZPCD"/>
    <s v="10"/>
    <x v="0"/>
    <x v="0"/>
    <s v="C004"/>
    <s v="E599"/>
    <m/>
    <x v="0"/>
    <s v="47"/>
    <s v="Muebles"/>
    <s v=""/>
    <s v="470702002"/>
    <s v="1391186"/>
    <s v="ESCRITORIO RIO"/>
    <n v="1"/>
    <n v="1"/>
    <s v="UN"/>
    <d v="2025-03-07T00:00:00"/>
    <n v="3"/>
    <d v="2025-03-14T00:00:00"/>
    <d v="2025-03-12T00:00:00"/>
    <x v="2"/>
    <x v="0"/>
    <n v="37494"/>
    <n v="37494"/>
  </r>
  <r>
    <s v="4000008837"/>
    <s v="77035479-K"/>
    <s v="PIMARES SPA"/>
    <s v="6701176799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7T00:00:00"/>
    <n v="3"/>
    <d v="2025-03-14T00:00:00"/>
    <d v="2025-03-12T00:00:00"/>
    <x v="2"/>
    <x v="0"/>
    <n v="62493"/>
    <n v="62493"/>
  </r>
  <r>
    <s v="4000008837"/>
    <s v="77035479-K"/>
    <s v="PIMARES SPA"/>
    <s v="6701176803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07T00:00:00"/>
    <n v="3"/>
    <d v="2025-03-17T00:00:00"/>
    <d v="2025-03-14T00:00:00"/>
    <x v="2"/>
    <x v="0"/>
    <n v="67848"/>
    <n v="67848"/>
  </r>
  <r>
    <s v="4000008837"/>
    <s v="77035479-K"/>
    <s v="PIMARES SPA"/>
    <s v="6701176814"/>
    <s v="ZPCD"/>
    <s v="10"/>
    <x v="0"/>
    <x v="0"/>
    <s v="C004"/>
    <s v="E599"/>
    <m/>
    <x v="0"/>
    <s v="47"/>
    <s v="Muebles"/>
    <s v=""/>
    <s v="470702002"/>
    <s v="1391186"/>
    <s v="ESCRITORIO RIO"/>
    <n v="1"/>
    <n v="1"/>
    <s v="UN"/>
    <d v="2025-03-08T00:00:00"/>
    <n v="3"/>
    <d v="2025-03-17T00:00:00"/>
    <d v="2025-03-12T00:00:00"/>
    <x v="2"/>
    <x v="0"/>
    <n v="37494"/>
    <n v="37494"/>
  </r>
  <r>
    <s v="4000008837"/>
    <s v="77035479-K"/>
    <s v="PIMARES SPA"/>
    <s v="6701176823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08T00:00:00"/>
    <n v="3"/>
    <d v="2025-03-19T00:00:00"/>
    <d v="2025-03-14T00:00:00"/>
    <x v="2"/>
    <x v="0"/>
    <n v="31244"/>
    <n v="31244"/>
  </r>
  <r>
    <s v="4000008837"/>
    <s v="77035479-K"/>
    <s v="PIMARES SPA"/>
    <s v="6701176840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09T00:00:00"/>
    <n v="3"/>
    <d v="2025-03-17T00:00:00"/>
    <d v="2025-03-12T00:00:00"/>
    <x v="2"/>
    <x v="0"/>
    <n v="21869"/>
    <n v="21869"/>
  </r>
  <r>
    <s v="4000008837"/>
    <s v="77035479-K"/>
    <s v="PIMARES SPA"/>
    <s v="6701176870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3-09T00:00:00"/>
    <n v="3"/>
    <d v="2025-03-17T00:00:00"/>
    <d v="2025-03-12T00:00:00"/>
    <x v="2"/>
    <x v="0"/>
    <n v="28117"/>
    <n v="28117"/>
  </r>
  <r>
    <s v="4000008837"/>
    <s v="77035479-K"/>
    <s v="PIMARES SPA"/>
    <s v="6701176290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09T00:00:00"/>
    <n v="3"/>
    <d v="2025-03-17T00:00:00"/>
    <d v="2025-03-12T00:00:00"/>
    <x v="2"/>
    <x v="0"/>
    <n v="76662"/>
    <n v="76662"/>
  </r>
  <r>
    <s v="4000008837"/>
    <s v="77035479-K"/>
    <s v="PIMARES SPA"/>
    <s v="6701176898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10T00:00:00"/>
    <n v="3"/>
    <d v="2025-03-17T00:00:00"/>
    <d v="2025-03-14T00:00:00"/>
    <x v="2"/>
    <x v="0"/>
    <n v="112495"/>
    <n v="112495"/>
  </r>
  <r>
    <s v="4000008837"/>
    <s v="77035479-K"/>
    <s v="PIMARES SPA"/>
    <s v="6701176322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3-07T00:00:00"/>
    <n v="3"/>
    <d v="2025-03-14T00:00:00"/>
    <d v="2025-03-12T00:00:00"/>
    <x v="2"/>
    <x v="0"/>
    <n v="26082"/>
    <n v="26082"/>
  </r>
  <r>
    <s v="4000008837"/>
    <s v="77035479-K"/>
    <s v="PIMARES SPA"/>
    <s v="6701176937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08T00:00:00"/>
    <n v="3"/>
    <d v="2025-03-17T00:00:00"/>
    <d v="2025-03-12T00:00:00"/>
    <x v="2"/>
    <x v="0"/>
    <n v="89278"/>
    <n v="89278"/>
  </r>
  <r>
    <s v="4000008837"/>
    <s v="77035479-K"/>
    <s v="PIMARES SPA"/>
    <s v="6701176963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08T00:00:00"/>
    <n v="3"/>
    <d v="2025-03-17T00:00:00"/>
    <d v="2025-03-12T00:00:00"/>
    <x v="2"/>
    <x v="0"/>
    <n v="89278"/>
    <n v="89278"/>
  </r>
  <r>
    <s v="4000008837"/>
    <s v="77035479-K"/>
    <s v="PIMARES SPA"/>
    <s v="6701176324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3-07T00:00:00"/>
    <n v="3"/>
    <d v="2025-03-14T00:00:00"/>
    <d v="2025-03-12T00:00:00"/>
    <x v="2"/>
    <x v="0"/>
    <n v="34369"/>
    <n v="34369"/>
  </r>
  <r>
    <s v="4000008837"/>
    <s v="77035479-K"/>
    <s v="PIMARES SPA"/>
    <s v="6701176330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3-07T00:00:00"/>
    <n v="3"/>
    <d v="2025-03-14T00:00:00"/>
    <d v="2025-03-12T00:00:00"/>
    <x v="2"/>
    <x v="0"/>
    <n v="74992"/>
    <n v="74992"/>
  </r>
  <r>
    <s v="4000008837"/>
    <s v="77035479-K"/>
    <s v="PIMARES SPA"/>
    <s v="6701176340"/>
    <s v="ZPCD"/>
    <s v="10"/>
    <x v="0"/>
    <x v="0"/>
    <s v="C004"/>
    <s v="E599"/>
    <m/>
    <x v="0"/>
    <s v="47"/>
    <s v="Muebles"/>
    <s v=""/>
    <s v="470702002"/>
    <s v="1230921"/>
    <s v="ESCRITORIO FAVATEX MEGAN CAFE"/>
    <n v="2"/>
    <n v="2"/>
    <s v="UN"/>
    <d v="2025-03-07T00:00:00"/>
    <n v="3"/>
    <d v="2025-03-18T00:00:00"/>
    <d v="2025-03-14T00:00:00"/>
    <x v="2"/>
    <x v="0"/>
    <n v="143745"/>
    <n v="143745"/>
  </r>
  <r>
    <s v="4000008837"/>
    <s v="77035479-K"/>
    <s v="PIMARES SPA"/>
    <s v="6701176371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3-07T00:00:00"/>
    <n v="3"/>
    <d v="2025-03-17T00:00:00"/>
    <d v="2025-03-12T00:00:00"/>
    <x v="2"/>
    <x v="0"/>
    <n v="40622"/>
    <n v="40622"/>
  </r>
  <r>
    <s v="4000008837"/>
    <s v="77035479-K"/>
    <s v="PIMARES SPA"/>
    <s v="6701176382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7T00:00:00"/>
    <n v="3"/>
    <d v="2025-03-14T00:00:00"/>
    <d v="2025-03-12T00:00:00"/>
    <x v="2"/>
    <x v="0"/>
    <n v="81244"/>
    <n v="81244"/>
  </r>
  <r>
    <s v="4000008837"/>
    <s v="77035479-K"/>
    <s v="PIMARES SPA"/>
    <s v="6701176529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08T00:00:00"/>
    <n v="3"/>
    <d v="2025-03-17T00:00:00"/>
    <d v="2025-03-12T00:00:00"/>
    <x v="2"/>
    <x v="0"/>
    <n v="43742"/>
    <n v="43742"/>
  </r>
  <r>
    <s v="4000008837"/>
    <s v="77035479-K"/>
    <s v="PIMARES SPA"/>
    <s v="6701176539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08T00:00:00"/>
    <n v="3"/>
    <d v="2025-03-17T00:00:00"/>
    <d v="2025-03-12T00:00:00"/>
    <x v="2"/>
    <x v="0"/>
    <n v="40620"/>
    <n v="40620"/>
  </r>
  <r>
    <s v="4000008837"/>
    <s v="77035479-K"/>
    <s v="PIMARES SPA"/>
    <s v="6701177065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09T00:00:00"/>
    <n v="3"/>
    <d v="2025-03-17T00:00:00"/>
    <d v="2025-03-12T00:00:00"/>
    <x v="2"/>
    <x v="0"/>
    <n v="81245"/>
    <n v="81245"/>
  </r>
  <r>
    <s v="4000008837"/>
    <s v="77035479-K"/>
    <s v="PIMARES SPA"/>
    <s v="6701177106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3-08T00:00:00"/>
    <n v="3"/>
    <d v="2025-03-17T00:00:00"/>
    <d v="2025-03-12T00:00:00"/>
    <x v="2"/>
    <x v="0"/>
    <n v="34369"/>
    <n v="34369"/>
  </r>
  <r>
    <s v="4000008837"/>
    <s v="77035479-K"/>
    <s v="PIMARES SPA"/>
    <s v="6701176541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8T00:00:00"/>
    <n v="3"/>
    <d v="2025-03-17T00:00:00"/>
    <d v="2025-03-12T00:00:00"/>
    <x v="2"/>
    <x v="0"/>
    <n v="93327"/>
    <n v="93327"/>
  </r>
  <r>
    <s v="4000008837"/>
    <s v="77035479-K"/>
    <s v="PIMARES SPA"/>
    <s v="6701176552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9T00:00:00"/>
    <n v="3"/>
    <d v="2025-03-21T00:00:00"/>
    <d v="2025-03-19T00:00:00"/>
    <x v="2"/>
    <x v="0"/>
    <n v="93327"/>
    <n v="93327"/>
  </r>
  <r>
    <s v="4000008837"/>
    <s v="77035479-K"/>
    <s v="PIMARES SPA"/>
    <s v="6701176554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3-09T00:00:00"/>
    <n v="3"/>
    <d v="2025-03-21T00:00:00"/>
    <d v="2025-03-19T00:00:00"/>
    <x v="2"/>
    <x v="0"/>
    <n v="74992"/>
    <n v="74992"/>
  </r>
  <r>
    <s v="4000008837"/>
    <s v="77035479-K"/>
    <s v="PIMARES SPA"/>
    <s v="6701177159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8T00:00:00"/>
    <n v="3"/>
    <d v="2025-03-17T00:00:00"/>
    <d v="2025-03-12T00:00:00"/>
    <x v="2"/>
    <x v="0"/>
    <n v="93327"/>
    <n v="93327"/>
  </r>
  <r>
    <s v="4000008837"/>
    <s v="77035479-K"/>
    <s v="PIMARES SPA"/>
    <s v="6701177178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08T00:00:00"/>
    <n v="3"/>
    <d v="2025-03-17T00:00:00"/>
    <d v="2025-03-12T00:00:00"/>
    <x v="2"/>
    <x v="0"/>
    <n v="66661"/>
    <n v="66661"/>
  </r>
  <r>
    <s v="4000008837"/>
    <s v="77035479-K"/>
    <s v="PIMARES SPA"/>
    <s v="6701176557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9T00:00:00"/>
    <n v="3"/>
    <d v="2025-03-18T00:00:00"/>
    <d v="2025-03-12T00:00:00"/>
    <x v="2"/>
    <x v="0"/>
    <n v="93327"/>
    <n v="93327"/>
  </r>
  <r>
    <s v="4000008837"/>
    <s v="77035479-K"/>
    <s v="PIMARES SPA"/>
    <s v="6701176589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3-10T00:00:00"/>
    <n v="3"/>
    <d v="2025-03-17T00:00:00"/>
    <d v="2025-03-12T00:00:00"/>
    <x v="2"/>
    <x v="0"/>
    <n v="49994"/>
    <n v="49994"/>
  </r>
  <r>
    <s v="4000008837"/>
    <s v="77035479-K"/>
    <s v="PIMARES SPA"/>
    <s v="6701176601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3-07T00:00:00"/>
    <n v="3"/>
    <d v="2025-03-17T00:00:00"/>
    <d v="2025-03-12T00:00:00"/>
    <x v="2"/>
    <x v="0"/>
    <n v="62493"/>
    <n v="62493"/>
  </r>
  <r>
    <s v="4000008837"/>
    <s v="77035479-K"/>
    <s v="PIMARES SPA"/>
    <s v="6701176605"/>
    <s v="ZPCD"/>
    <s v="10"/>
    <x v="0"/>
    <x v="1"/>
    <s v="C004"/>
    <s v="E599"/>
    <m/>
    <x v="0"/>
    <s v="47"/>
    <s v="Muebles"/>
    <s v=""/>
    <s v="470301002"/>
    <s v="1355099"/>
    <s v="COMEDOR 4S CELINE LEONE"/>
    <n v="1"/>
    <n v="0"/>
    <s v="UN"/>
    <d v="2025-03-07T00:00:00"/>
    <n v="3"/>
    <d v="2025-03-18T00:00:00"/>
    <m/>
    <x v="2"/>
    <x v="0"/>
    <n v="79997"/>
    <n v="0"/>
  </r>
  <r>
    <s v="4000008837"/>
    <s v="77035479-K"/>
    <s v="PIMARES SPA"/>
    <s v="6701177275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09T00:00:00"/>
    <n v="3"/>
    <d v="2025-03-17T00:00:00"/>
    <d v="2025-03-12T00:00:00"/>
    <x v="2"/>
    <x v="0"/>
    <n v="89278"/>
    <n v="89278"/>
  </r>
  <r>
    <s v="4000008837"/>
    <s v="77035479-K"/>
    <s v="PIMARES SPA"/>
    <s v="6701177281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3-09T00:00:00"/>
    <n v="3"/>
    <d v="2025-03-18T00:00:00"/>
    <d v="2025-03-14T00:00:00"/>
    <x v="2"/>
    <x v="0"/>
    <n v="40669"/>
    <n v="40669"/>
  </r>
  <r>
    <s v="4000008837"/>
    <s v="77035479-K"/>
    <s v="PIMARES SPA"/>
    <s v="6701177299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09T00:00:00"/>
    <n v="3"/>
    <d v="2025-03-17T00:00:00"/>
    <d v="2025-03-12T00:00:00"/>
    <x v="2"/>
    <x v="0"/>
    <n v="53119"/>
    <n v="53119"/>
  </r>
  <r>
    <s v="4000008837"/>
    <s v="77035479-K"/>
    <s v="PIMARES SPA"/>
    <s v="670117730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09T00:00:00"/>
    <n v="3"/>
    <d v="2025-03-17T00:00:00"/>
    <d v="2025-03-12T00:00:00"/>
    <x v="2"/>
    <x v="0"/>
    <n v="21869"/>
    <n v="21869"/>
  </r>
  <r>
    <s v="4000008837"/>
    <s v="77035479-K"/>
    <s v="PIMARES SPA"/>
    <s v="6701177311"/>
    <s v="ZPCD"/>
    <s v="10"/>
    <x v="0"/>
    <x v="0"/>
    <s v="C004"/>
    <s v="E599"/>
    <m/>
    <x v="0"/>
    <s v="47"/>
    <s v="Muebles"/>
    <s v=""/>
    <s v="470101002"/>
    <s v="1386560"/>
    <s v="RACK TV SUSAN 40"/>
    <n v="1"/>
    <n v="1"/>
    <s v="UN"/>
    <d v="2025-03-09T00:00:00"/>
    <n v="3"/>
    <d v="2025-03-17T00:00:00"/>
    <d v="2025-03-12T00:00:00"/>
    <x v="2"/>
    <x v="0"/>
    <n v="40625"/>
    <n v="40625"/>
  </r>
  <r>
    <s v="4000008837"/>
    <s v="77035479-K"/>
    <s v="PIMARES SPA"/>
    <s v="6701177313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9T00:00:00"/>
    <n v="3"/>
    <d v="2025-03-17T00:00:00"/>
    <d v="2025-03-12T00:00:00"/>
    <x v="2"/>
    <x v="0"/>
    <n v="34367"/>
    <n v="34367"/>
  </r>
  <r>
    <s v="4000008837"/>
    <s v="77035479-K"/>
    <s v="PIMARES SPA"/>
    <s v="6701177344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09T00:00:00"/>
    <n v="3"/>
    <d v="2025-03-17T00:00:00"/>
    <d v="2025-03-12T00:00:00"/>
    <x v="2"/>
    <x v="0"/>
    <n v="66660"/>
    <n v="66660"/>
  </r>
  <r>
    <s v="4000008837"/>
    <s v="77035479-K"/>
    <s v="PIMARES SPA"/>
    <s v="6701176640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08T00:00:00"/>
    <n v="3"/>
    <d v="2025-03-17T00:00:00"/>
    <d v="2025-03-12T00:00:00"/>
    <x v="2"/>
    <x v="0"/>
    <n v="93127"/>
    <n v="93127"/>
  </r>
  <r>
    <s v="4000008837"/>
    <s v="77035479-K"/>
    <s v="PIMARES SPA"/>
    <s v="6701176645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9T00:00:00"/>
    <n v="3"/>
    <d v="2025-03-17T00:00:00"/>
    <d v="2025-03-12T00:00:00"/>
    <x v="2"/>
    <x v="0"/>
    <n v="26890"/>
    <n v="26890"/>
  </r>
  <r>
    <s v="4000008837"/>
    <s v="77035479-K"/>
    <s v="PIMARES SPA"/>
    <s v="6701176648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09T00:00:00"/>
    <n v="3"/>
    <d v="2025-03-17T00:00:00"/>
    <d v="2025-03-12T00:00:00"/>
    <x v="2"/>
    <x v="0"/>
    <n v="106244"/>
    <n v="106244"/>
  </r>
  <r>
    <s v="4000008837"/>
    <s v="77035479-K"/>
    <s v="PIMARES SPA"/>
    <s v="6701176107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6T00:00:00"/>
    <n v="3"/>
    <d v="2025-03-17T00:00:00"/>
    <d v="2025-03-14T00:00:00"/>
    <x v="2"/>
    <x v="0"/>
    <n v="81244"/>
    <n v="81244"/>
  </r>
  <r>
    <s v="4000008837"/>
    <s v="77035479-K"/>
    <s v="PIMARES SPA"/>
    <s v="6701176274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09T00:00:00"/>
    <n v="3"/>
    <d v="2025-03-17T00:00:00"/>
    <d v="2025-03-14T00:00:00"/>
    <x v="2"/>
    <x v="0"/>
    <n v="79997"/>
    <n v="79997"/>
  </r>
  <r>
    <s v="4000008837"/>
    <s v="77035479-K"/>
    <s v="PIMARES SPA"/>
    <s v="6701176664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09T00:00:00"/>
    <n v="3"/>
    <d v="2025-03-17T00:00:00"/>
    <d v="2025-03-12T00:00:00"/>
    <x v="2"/>
    <x v="0"/>
    <n v="43742"/>
    <n v="43742"/>
  </r>
  <r>
    <s v="4000008837"/>
    <s v="77035479-K"/>
    <s v="PIMARES SPA"/>
    <s v="6701176748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07T00:00:00"/>
    <n v="3"/>
    <d v="2025-03-14T00:00:00"/>
    <d v="2025-03-12T00:00:00"/>
    <x v="2"/>
    <x v="0"/>
    <n v="40620"/>
    <n v="40620"/>
  </r>
  <r>
    <s v="4000008837"/>
    <s v="77035479-K"/>
    <s v="PIMARES SPA"/>
    <s v="6701177429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10T00:00:00"/>
    <n v="3"/>
    <d v="2025-03-17T00:00:00"/>
    <d v="2025-03-14T00:00:00"/>
    <x v="2"/>
    <x v="0"/>
    <n v="40620"/>
    <n v="40620"/>
  </r>
  <r>
    <s v="4000008837"/>
    <s v="77035479-K"/>
    <s v="PIMARES SPA"/>
    <s v="670117628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9T00:00:00"/>
    <n v="3"/>
    <d v="2025-03-17T00:00:00"/>
    <d v="2025-03-12T00:00:00"/>
    <x v="2"/>
    <x v="0"/>
    <n v="25536"/>
    <n v="25536"/>
  </r>
  <r>
    <s v="4000008837"/>
    <s v="77035479-K"/>
    <s v="PIMARES SPA"/>
    <s v="6701176915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08T00:00:00"/>
    <n v="3"/>
    <d v="2025-03-17T00:00:00"/>
    <d v="2025-03-12T00:00:00"/>
    <x v="2"/>
    <x v="0"/>
    <n v="56243"/>
    <n v="56243"/>
  </r>
  <r>
    <s v="4000008837"/>
    <s v="77035479-K"/>
    <s v="PIMARES SPA"/>
    <s v="6701176996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8T00:00:00"/>
    <n v="3"/>
    <d v="2025-03-17T00:00:00"/>
    <d v="2025-03-12T00:00:00"/>
    <x v="2"/>
    <x v="0"/>
    <n v="53119"/>
    <n v="53119"/>
  </r>
  <r>
    <s v="4000008837"/>
    <s v="77035479-K"/>
    <s v="PIMARES SPA"/>
    <s v="670117699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08T00:00:00"/>
    <n v="3"/>
    <d v="2025-03-17T00:00:00"/>
    <d v="2025-03-12T00:00:00"/>
    <x v="2"/>
    <x v="0"/>
    <n v="135713"/>
    <n v="135713"/>
  </r>
  <r>
    <s v="4000008837"/>
    <s v="77035479-K"/>
    <s v="PIMARES SPA"/>
    <s v="6701177551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0T00:00:00"/>
    <n v="3"/>
    <d v="2025-03-21T00:00:00"/>
    <d v="2025-03-19T00:00:00"/>
    <x v="2"/>
    <x v="0"/>
    <n v="46871"/>
    <n v="46871"/>
  </r>
  <r>
    <s v="4000008837"/>
    <s v="77035479-K"/>
    <s v="PIMARES SPA"/>
    <s v="6701177005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3-08T00:00:00"/>
    <n v="3"/>
    <d v="2025-03-17T00:00:00"/>
    <d v="2025-03-12T00:00:00"/>
    <x v="2"/>
    <x v="0"/>
    <n v="43745"/>
    <n v="43745"/>
  </r>
  <r>
    <s v="4000008837"/>
    <s v="77035479-K"/>
    <s v="PIMARES SPA"/>
    <s v="6701177010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08T00:00:00"/>
    <n v="3"/>
    <d v="2025-03-17T00:00:00"/>
    <d v="2025-03-12T00:00:00"/>
    <x v="2"/>
    <x v="0"/>
    <n v="89278"/>
    <n v="89278"/>
  </r>
  <r>
    <s v="4000008837"/>
    <s v="77035479-K"/>
    <s v="PIMARES SPA"/>
    <s v="6701177693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3-11T00:00:00"/>
    <n v="3"/>
    <d v="2025-03-17T00:00:00"/>
    <d v="2025-03-14T00:00:00"/>
    <x v="2"/>
    <x v="0"/>
    <n v="233333"/>
    <n v="233333"/>
  </r>
  <r>
    <s v="4000008837"/>
    <s v="77035479-K"/>
    <s v="PIMARES SPA"/>
    <s v="6701177042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9T00:00:00"/>
    <n v="3"/>
    <d v="2025-03-17T00:00:00"/>
    <d v="2025-03-12T00:00:00"/>
    <x v="2"/>
    <x v="0"/>
    <n v="62493"/>
    <n v="62493"/>
  </r>
  <r>
    <s v="4000008837"/>
    <s v="77035479-K"/>
    <s v="PIMARES SPA"/>
    <s v="670117774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0T00:00:00"/>
    <n v="3"/>
    <d v="2025-03-20T00:00:00"/>
    <d v="2025-03-14T00:00:00"/>
    <x v="2"/>
    <x v="0"/>
    <n v="135713"/>
    <n v="135713"/>
  </r>
  <r>
    <s v="4000008837"/>
    <s v="77035479-K"/>
    <s v="PIMARES SPA"/>
    <s v="670117705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09T00:00:00"/>
    <n v="3"/>
    <d v="2025-03-17T00:00:00"/>
    <d v="2025-03-12T00:00:00"/>
    <x v="2"/>
    <x v="0"/>
    <n v="135713"/>
    <n v="135713"/>
  </r>
  <r>
    <s v="4000008837"/>
    <s v="77035479-K"/>
    <s v="PIMARES SPA"/>
    <s v="670117706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09T00:00:00"/>
    <n v="3"/>
    <d v="2025-03-17T00:00:00"/>
    <d v="2025-03-12T00:00:00"/>
    <x v="2"/>
    <x v="0"/>
    <n v="34371"/>
    <n v="34371"/>
  </r>
  <r>
    <s v="4000008837"/>
    <s v="77035479-K"/>
    <s v="PIMARES SPA"/>
    <s v="6701177785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11T00:00:00"/>
    <n v="3"/>
    <d v="2025-03-17T00:00:00"/>
    <d v="2025-03-14T00:00:00"/>
    <x v="2"/>
    <x v="0"/>
    <n v="299989"/>
    <n v="299989"/>
  </r>
  <r>
    <s v="4000008837"/>
    <s v="77035479-K"/>
    <s v="PIMARES SPA"/>
    <s v="6701177113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08T00:00:00"/>
    <n v="3"/>
    <d v="2025-03-17T00:00:00"/>
    <d v="2025-03-12T00:00:00"/>
    <x v="2"/>
    <x v="0"/>
    <n v="40620"/>
    <n v="40620"/>
  </r>
  <r>
    <s v="4000008837"/>
    <s v="77035479-K"/>
    <s v="PIMARES SPA"/>
    <s v="6701177131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8T00:00:00"/>
    <n v="3"/>
    <d v="2025-03-17T00:00:00"/>
    <d v="2025-03-12T00:00:00"/>
    <x v="2"/>
    <x v="0"/>
    <n v="34367"/>
    <n v="34367"/>
  </r>
  <r>
    <s v="4000008837"/>
    <s v="77035479-K"/>
    <s v="PIMARES SPA"/>
    <s v="6701177811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3-10T00:00:00"/>
    <n v="3"/>
    <d v="2025-03-17T00:00:00"/>
    <d v="2025-03-14T00:00:00"/>
    <x v="2"/>
    <x v="0"/>
    <n v="40620"/>
    <n v="40620"/>
  </r>
  <r>
    <s v="4000008837"/>
    <s v="77035479-K"/>
    <s v="PIMARES SPA"/>
    <s v="6701177886"/>
    <s v="ZPCD"/>
    <s v="10"/>
    <x v="0"/>
    <x v="0"/>
    <s v="C004"/>
    <s v="E599"/>
    <m/>
    <x v="0"/>
    <s v="41"/>
    <s v="Baño y Cocina"/>
    <s v=""/>
    <s v="410303001"/>
    <s v="1353877"/>
    <s v="MUEBLE AUXILIAR JUSS"/>
    <n v="1"/>
    <n v="1"/>
    <s v="UN"/>
    <d v="2025-03-11T00:00:00"/>
    <n v="3"/>
    <d v="2025-03-19T00:00:00"/>
    <d v="2025-03-12T00:00:00"/>
    <x v="2"/>
    <x v="0"/>
    <n v="28119"/>
    <n v="28119"/>
  </r>
  <r>
    <s v="4000008837"/>
    <s v="77035479-K"/>
    <s v="PIMARES SPA"/>
    <s v="670117792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10T00:00:00"/>
    <n v="3"/>
    <d v="2025-03-17T00:00:00"/>
    <d v="2025-03-14T00:00:00"/>
    <x v="2"/>
    <x v="0"/>
    <n v="43744"/>
    <n v="43744"/>
  </r>
  <r>
    <s v="4000008837"/>
    <s v="77035479-K"/>
    <s v="PIMARES SPA"/>
    <s v="6701177140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3-08T00:00:00"/>
    <n v="3"/>
    <d v="2025-03-17T00:00:00"/>
    <d v="2025-03-12T00:00:00"/>
    <x v="2"/>
    <x v="0"/>
    <n v="28117"/>
    <n v="28117"/>
  </r>
  <r>
    <s v="4000008837"/>
    <s v="77035479-K"/>
    <s v="PIMARES SPA"/>
    <s v="670117720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09T00:00:00"/>
    <n v="3"/>
    <d v="2025-03-17T00:00:00"/>
    <d v="2025-03-12T00:00:00"/>
    <x v="2"/>
    <x v="0"/>
    <n v="89278"/>
    <n v="89278"/>
  </r>
  <r>
    <s v="4000008837"/>
    <s v="77035479-K"/>
    <s v="PIMARES SPA"/>
    <s v="670117725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09T00:00:00"/>
    <n v="3"/>
    <d v="2025-03-17T00:00:00"/>
    <d v="2025-03-12T00:00:00"/>
    <x v="2"/>
    <x v="0"/>
    <n v="99995"/>
    <n v="99995"/>
  </r>
  <r>
    <s v="4000008837"/>
    <s v="77035479-K"/>
    <s v="PIMARES SPA"/>
    <s v="6701177258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09T00:00:00"/>
    <n v="3"/>
    <d v="2025-03-17T00:00:00"/>
    <d v="2025-03-12T00:00:00"/>
    <x v="2"/>
    <x v="0"/>
    <n v="56243"/>
    <n v="56243"/>
  </r>
  <r>
    <s v="4000008837"/>
    <s v="77035479-K"/>
    <s v="PIMARES SPA"/>
    <s v="6701177268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9T00:00:00"/>
    <n v="3"/>
    <d v="2025-03-17T00:00:00"/>
    <d v="2025-03-12T00:00:00"/>
    <x v="2"/>
    <x v="0"/>
    <n v="25536"/>
    <n v="25536"/>
  </r>
  <r>
    <s v="4000008837"/>
    <s v="77035479-K"/>
    <s v="PIMARES SPA"/>
    <s v="6701177362"/>
    <s v="ZPCD"/>
    <s v="10"/>
    <x v="0"/>
    <x v="0"/>
    <s v="C004"/>
    <s v="E599"/>
    <m/>
    <x v="0"/>
    <s v="47"/>
    <s v="Muebles"/>
    <s v=""/>
    <s v="470101002"/>
    <s v="1418413"/>
    <s v="RACK TV MOYAN RUSTIC 75&quot; 2 PUERTAS"/>
    <n v="1"/>
    <n v="1"/>
    <s v="UN"/>
    <d v="2025-03-10T00:00:00"/>
    <n v="3"/>
    <d v="2025-03-19T00:00:00"/>
    <d v="2025-03-14T00:00:00"/>
    <x v="2"/>
    <x v="0"/>
    <n v="40620"/>
    <n v="40620"/>
  </r>
  <r>
    <s v="4000008837"/>
    <s v="77035479-K"/>
    <s v="PIMARES SPA"/>
    <s v="670117822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1T00:00:00"/>
    <n v="3"/>
    <d v="2025-03-17T00:00:00"/>
    <d v="2025-03-14T00:00:00"/>
    <x v="2"/>
    <x v="0"/>
    <n v="135713"/>
    <n v="135713"/>
  </r>
  <r>
    <s v="4000008837"/>
    <s v="77035479-K"/>
    <s v="PIMARES SPA"/>
    <s v="6701178255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11T00:00:00"/>
    <n v="3"/>
    <d v="2025-03-17T00:00:00"/>
    <d v="2025-03-14T00:00:00"/>
    <x v="2"/>
    <x v="0"/>
    <n v="25536"/>
    <n v="25536"/>
  </r>
  <r>
    <s v="4000008837"/>
    <s v="77035479-K"/>
    <s v="PIMARES SPA"/>
    <s v="670117826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1T00:00:00"/>
    <n v="3"/>
    <d v="2025-03-17T00:00:00"/>
    <d v="2025-03-14T00:00:00"/>
    <x v="2"/>
    <x v="0"/>
    <n v="34371"/>
    <n v="34371"/>
  </r>
  <r>
    <s v="4000008837"/>
    <s v="77035479-K"/>
    <s v="PIMARES SPA"/>
    <s v="6701178331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3-11T00:00:00"/>
    <n v="3"/>
    <d v="2025-03-17T00:00:00"/>
    <d v="2025-03-14T00:00:00"/>
    <x v="2"/>
    <x v="0"/>
    <n v="153124"/>
    <n v="153124"/>
  </r>
  <r>
    <s v="4000008837"/>
    <s v="77035479-K"/>
    <s v="PIMARES SPA"/>
    <s v="6701177370"/>
    <s v="ZPCD"/>
    <s v="10"/>
    <x v="0"/>
    <x v="0"/>
    <s v="C004"/>
    <s v="E599"/>
    <m/>
    <x v="0"/>
    <s v="47"/>
    <s v="Muebles"/>
    <s v=""/>
    <s v="470301002"/>
    <s v="1391644"/>
    <s v="JUEGO DE COMEDOR LILO GRECO"/>
    <n v="1"/>
    <n v="1"/>
    <s v="UN"/>
    <d v="2025-03-10T00:00:00"/>
    <n v="3"/>
    <d v="2025-03-17T00:00:00"/>
    <d v="2025-03-12T00:00:00"/>
    <x v="2"/>
    <x v="0"/>
    <n v="99989"/>
    <n v="99989"/>
  </r>
  <r>
    <s v="4000008837"/>
    <s v="77035479-K"/>
    <s v="PIMARES SPA"/>
    <s v="670117837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2T00:00:00"/>
    <n v="3"/>
    <d v="2025-03-18T00:00:00"/>
    <d v="2025-03-14T00:00:00"/>
    <x v="2"/>
    <x v="0"/>
    <n v="89278"/>
    <n v="89278"/>
  </r>
  <r>
    <s v="4000008837"/>
    <s v="77035479-K"/>
    <s v="PIMARES SPA"/>
    <s v="6701178378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12T00:00:00"/>
    <n v="3"/>
    <d v="2025-03-18T00:00:00"/>
    <d v="2025-03-14T00:00:00"/>
    <x v="2"/>
    <x v="0"/>
    <n v="129405"/>
    <n v="129405"/>
  </r>
  <r>
    <s v="4000008837"/>
    <s v="77035479-K"/>
    <s v="PIMARES SPA"/>
    <s v="6701177372"/>
    <s v="ZPCD"/>
    <s v="10"/>
    <x v="0"/>
    <x v="0"/>
    <s v="C004"/>
    <s v="E599"/>
    <m/>
    <x v="0"/>
    <s v="41"/>
    <s v="Baño y Cocina"/>
    <s v=""/>
    <s v="410303001"/>
    <s v="1353877"/>
    <s v="MUEBLE AUXILIAR JUSS"/>
    <n v="1"/>
    <n v="1"/>
    <s v="UN"/>
    <d v="2025-03-10T00:00:00"/>
    <n v="3"/>
    <d v="2025-03-17T00:00:00"/>
    <d v="2025-03-12T00:00:00"/>
    <x v="2"/>
    <x v="0"/>
    <n v="28119"/>
    <n v="28119"/>
  </r>
  <r>
    <s v="4000008837"/>
    <s v="77035479-K"/>
    <s v="PIMARES SPA"/>
    <s v="6701178498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3-12T00:00:00"/>
    <n v="3"/>
    <d v="2025-03-20T00:00:00"/>
    <d v="2025-03-17T00:00:00"/>
    <x v="2"/>
    <x v="0"/>
    <n v="40622"/>
    <n v="40622"/>
  </r>
  <r>
    <s v="4000008837"/>
    <s v="77035479-K"/>
    <s v="PIMARES SPA"/>
    <s v="670117851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1T00:00:00"/>
    <n v="3"/>
    <d v="2025-03-17T00:00:00"/>
    <d v="2025-03-14T00:00:00"/>
    <x v="2"/>
    <x v="0"/>
    <n v="89278"/>
    <n v="89278"/>
  </r>
  <r>
    <s v="4000008837"/>
    <s v="77035479-K"/>
    <s v="PIMARES SPA"/>
    <s v="6701178537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1T00:00:00"/>
    <n v="3"/>
    <d v="2025-03-17T00:00:00"/>
    <d v="2025-03-14T00:00:00"/>
    <x v="2"/>
    <x v="0"/>
    <n v="84369"/>
    <n v="84369"/>
  </r>
  <r>
    <s v="4000008837"/>
    <s v="77035479-K"/>
    <s v="PIMARES SPA"/>
    <s v="6701178543"/>
    <s v="ZPCD"/>
    <s v="10"/>
    <x v="0"/>
    <x v="1"/>
    <s v="C004"/>
    <s v="E599"/>
    <m/>
    <x v="0"/>
    <s v="41"/>
    <s v="Baño y Cocina"/>
    <s v=""/>
    <s v="410302002"/>
    <s v="1353883"/>
    <s v="DESPENSA 1P LISS"/>
    <n v="1"/>
    <n v="0"/>
    <s v="UN"/>
    <d v="2025-03-11T00:00:00"/>
    <n v="3"/>
    <d v="2025-03-17T00:00:00"/>
    <m/>
    <x v="2"/>
    <x v="0"/>
    <n v="25536"/>
    <n v="0"/>
  </r>
  <r>
    <s v="4000008837"/>
    <s v="77035479-K"/>
    <s v="PIMARES SPA"/>
    <s v="6701178570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2T00:00:00"/>
    <n v="3"/>
    <d v="2025-03-18T00:00:00"/>
    <d v="2025-03-14T00:00:00"/>
    <x v="2"/>
    <x v="0"/>
    <n v="46872"/>
    <n v="46872"/>
  </r>
  <r>
    <s v="4000008837"/>
    <s v="77035479-K"/>
    <s v="PIMARES SPA"/>
    <s v="670117858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2T00:00:00"/>
    <n v="3"/>
    <d v="2025-03-18T00:00:00"/>
    <d v="2025-03-14T00:00:00"/>
    <x v="2"/>
    <x v="0"/>
    <n v="135713"/>
    <n v="135713"/>
  </r>
  <r>
    <s v="4000008837"/>
    <s v="77035479-K"/>
    <s v="PIMARES SPA"/>
    <s v="6701178589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12T00:00:00"/>
    <n v="3"/>
    <d v="2025-03-21T00:00:00"/>
    <d v="2025-03-17T00:00:00"/>
    <x v="2"/>
    <x v="0"/>
    <n v="62493"/>
    <n v="62493"/>
  </r>
  <r>
    <s v="4000008837"/>
    <s v="77035479-K"/>
    <s v="PIMARES SPA"/>
    <s v="6701178639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12T00:00:00"/>
    <n v="3"/>
    <d v="2025-03-18T00:00:00"/>
    <d v="2025-03-14T00:00:00"/>
    <x v="2"/>
    <x v="0"/>
    <n v="89278"/>
    <n v="89278"/>
  </r>
  <r>
    <s v="4000008837"/>
    <s v="77035479-K"/>
    <s v="PIMARES SPA"/>
    <s v="6701178707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3-11T00:00:00"/>
    <n v="3"/>
    <d v="2025-03-20T00:00:00"/>
    <d v="2025-03-14T00:00:00"/>
    <x v="2"/>
    <x v="0"/>
    <n v="56248"/>
    <n v="56248"/>
  </r>
  <r>
    <s v="4000008837"/>
    <s v="77035479-K"/>
    <s v="PIMARES SPA"/>
    <s v="670117871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1T00:00:00"/>
    <n v="3"/>
    <d v="2025-03-17T00:00:00"/>
    <d v="2025-03-14T00:00:00"/>
    <x v="2"/>
    <x v="0"/>
    <n v="34371"/>
    <n v="34371"/>
  </r>
  <r>
    <s v="4000008837"/>
    <s v="77035479-K"/>
    <s v="PIMARES SPA"/>
    <s v="6701177380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3-10T00:00:00"/>
    <n v="3"/>
    <d v="2025-03-17T00:00:00"/>
    <d v="2025-03-12T00:00:00"/>
    <x v="2"/>
    <x v="0"/>
    <n v="34369"/>
    <n v="34369"/>
  </r>
  <r>
    <s v="4000008837"/>
    <s v="77035479-K"/>
    <s v="PIMARES SPA"/>
    <s v="6701178746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2T00:00:00"/>
    <n v="3"/>
    <d v="2025-03-20T00:00:00"/>
    <d v="2025-03-17T00:00:00"/>
    <x v="2"/>
    <x v="0"/>
    <n v="66660"/>
    <n v="66660"/>
  </r>
  <r>
    <s v="4000008837"/>
    <s v="77035479-K"/>
    <s v="PIMARES SPA"/>
    <s v="670117738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0T00:00:00"/>
    <n v="3"/>
    <d v="2025-03-17T00:00:00"/>
    <d v="2025-03-14T00:00:00"/>
    <x v="2"/>
    <x v="0"/>
    <n v="89278"/>
    <n v="89278"/>
  </r>
  <r>
    <s v="4000008837"/>
    <s v="77035479-K"/>
    <s v="PIMARES SPA"/>
    <s v="670117739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0T00:00:00"/>
    <n v="3"/>
    <d v="2025-03-17T00:00:00"/>
    <d v="2025-03-12T00:00:00"/>
    <x v="2"/>
    <x v="0"/>
    <n v="66660"/>
    <n v="66660"/>
  </r>
  <r>
    <s v="4000008837"/>
    <s v="77035479-K"/>
    <s v="PIMARES SPA"/>
    <s v="6701177409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09T00:00:00"/>
    <n v="3"/>
    <d v="2025-03-17T00:00:00"/>
    <d v="2025-03-12T00:00:00"/>
    <x v="2"/>
    <x v="0"/>
    <n v="67848"/>
    <n v="67848"/>
  </r>
  <r>
    <s v="4000008837"/>
    <s v="77035479-K"/>
    <s v="PIMARES SPA"/>
    <s v="670117886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3T00:00:00"/>
    <n v="3"/>
    <d v="2025-03-20T00:00:00"/>
    <d v="2025-03-17T00:00:00"/>
    <x v="2"/>
    <x v="0"/>
    <n v="66660"/>
    <n v="66660"/>
  </r>
  <r>
    <s v="4000008837"/>
    <s v="77035479-K"/>
    <s v="PIMARES SPA"/>
    <s v="670117688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0T00:00:00"/>
    <n v="3"/>
    <d v="2025-03-17T00:00:00"/>
    <d v="2025-03-12T00:00:00"/>
    <x v="2"/>
    <x v="0"/>
    <n v="34371"/>
    <n v="34371"/>
  </r>
  <r>
    <s v="4000008837"/>
    <s v="77035479-K"/>
    <s v="PIMARES SPA"/>
    <s v="6701177486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1T00:00:00"/>
    <n v="3"/>
    <d v="2025-03-17T00:00:00"/>
    <d v="2025-03-14T00:00:00"/>
    <x v="2"/>
    <x v="0"/>
    <n v="66660"/>
    <n v="66660"/>
  </r>
  <r>
    <s v="4000008837"/>
    <s v="77035479-K"/>
    <s v="PIMARES SPA"/>
    <s v="6701177487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1T00:00:00"/>
    <n v="3"/>
    <d v="2025-03-17T00:00:00"/>
    <d v="2025-03-14T00:00:00"/>
    <x v="2"/>
    <x v="0"/>
    <n v="34367"/>
    <n v="34367"/>
  </r>
  <r>
    <s v="4000008837"/>
    <s v="77035479-K"/>
    <s v="PIMARES SPA"/>
    <s v="6701177676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3-11T00:00:00"/>
    <n v="3"/>
    <d v="2025-03-20T00:00:00"/>
    <d v="2025-03-14T00:00:00"/>
    <x v="2"/>
    <x v="0"/>
    <n v="106662"/>
    <n v="106662"/>
  </r>
  <r>
    <s v="4000008837"/>
    <s v="77035479-K"/>
    <s v="PIMARES SPA"/>
    <s v="6701179009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3-12T00:00:00"/>
    <n v="3"/>
    <d v="2025-03-21T00:00:00"/>
    <d v="2025-03-17T00:00:00"/>
    <x v="2"/>
    <x v="0"/>
    <n v="34369"/>
    <n v="34369"/>
  </r>
  <r>
    <s v="4000008837"/>
    <s v="77035479-K"/>
    <s v="PIMARES SPA"/>
    <s v="6701179015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12T00:00:00"/>
    <n v="3"/>
    <d v="2025-03-20T00:00:00"/>
    <d v="2025-03-17T00:00:00"/>
    <x v="2"/>
    <x v="0"/>
    <n v="46869"/>
    <n v="46869"/>
  </r>
  <r>
    <s v="4000008837"/>
    <s v="77035479-K"/>
    <s v="PIMARES SPA"/>
    <s v="6701179018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12T00:00:00"/>
    <n v="3"/>
    <d v="2025-03-21T00:00:00"/>
    <d v="2025-03-17T00:00:00"/>
    <x v="2"/>
    <x v="0"/>
    <n v="40616"/>
    <n v="40616"/>
  </r>
  <r>
    <s v="4000008837"/>
    <s v="77035479-K"/>
    <s v="PIMARES SPA"/>
    <s v="6701179050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13T00:00:00"/>
    <n v="3"/>
    <d v="2025-03-21T00:00:00"/>
    <d v="2025-03-17T00:00:00"/>
    <x v="2"/>
    <x v="0"/>
    <n v="53119"/>
    <n v="53119"/>
  </r>
  <r>
    <s v="4000008837"/>
    <s v="77035479-K"/>
    <s v="PIMARES SPA"/>
    <s v="670117909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3T00:00:00"/>
    <n v="3"/>
    <d v="2025-03-21T00:00:00"/>
    <d v="2025-03-19T00:00:00"/>
    <x v="2"/>
    <x v="0"/>
    <n v="135713"/>
    <n v="135713"/>
  </r>
  <r>
    <s v="4000008837"/>
    <s v="77035479-K"/>
    <s v="PIMARES SPA"/>
    <s v="670117767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1T00:00:00"/>
    <n v="3"/>
    <d v="2025-03-19T00:00:00"/>
    <d v="2025-03-12T00:00:00"/>
    <x v="2"/>
    <x v="0"/>
    <n v="99995"/>
    <n v="99995"/>
  </r>
  <r>
    <s v="4000008837"/>
    <s v="77035479-K"/>
    <s v="PIMARES SPA"/>
    <s v="6701177700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10T00:00:00"/>
    <n v="3"/>
    <d v="2025-03-17T00:00:00"/>
    <d v="2025-03-12T00:00:00"/>
    <x v="2"/>
    <x v="0"/>
    <n v="40616"/>
    <n v="40616"/>
  </r>
  <r>
    <s v="4000008837"/>
    <s v="77035479-K"/>
    <s v="PIMARES SPA"/>
    <s v="6701177759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0T00:00:00"/>
    <n v="3"/>
    <d v="2025-03-17T00:00:00"/>
    <d v="2025-03-14T00:00:00"/>
    <x v="2"/>
    <x v="0"/>
    <n v="34367"/>
    <n v="34367"/>
  </r>
  <r>
    <s v="4000008837"/>
    <s v="77035479-K"/>
    <s v="PIMARES SPA"/>
    <s v="6701179261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13T00:00:00"/>
    <n v="3"/>
    <d v="2025-03-25T00:00:00"/>
    <d v="2025-03-19T00:00:00"/>
    <x v="2"/>
    <x v="0"/>
    <n v="89278"/>
    <n v="89278"/>
  </r>
  <r>
    <s v="4000008837"/>
    <s v="77035479-K"/>
    <s v="PIMARES SPA"/>
    <s v="6701177781"/>
    <s v="ZPCD"/>
    <s v="10"/>
    <x v="0"/>
    <x v="1"/>
    <s v="C004"/>
    <s v="E599"/>
    <m/>
    <x v="0"/>
    <s v="47"/>
    <s v="Muebles"/>
    <s v=""/>
    <s v="470302001"/>
    <s v="1418405"/>
    <s v="COMEDOR LOLA SUECIA"/>
    <n v="1"/>
    <n v="0"/>
    <s v="UN"/>
    <d v="2025-03-11T00:00:00"/>
    <n v="3"/>
    <d v="2025-03-18T00:00:00"/>
    <m/>
    <x v="2"/>
    <x v="0"/>
    <n v="135713"/>
    <n v="0"/>
  </r>
  <r>
    <s v="4000008837"/>
    <s v="77035479-K"/>
    <s v="PIMARES SPA"/>
    <s v="670117779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3-11T00:00:00"/>
    <n v="3"/>
    <d v="2025-03-17T00:00:00"/>
    <d v="2025-03-14T00:00:00"/>
    <x v="2"/>
    <x v="0"/>
    <n v="63333"/>
    <n v="63333"/>
  </r>
  <r>
    <s v="4000008837"/>
    <s v="77035479-K"/>
    <s v="PIMARES SPA"/>
    <s v="6701177807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3-10T00:00:00"/>
    <n v="3"/>
    <d v="2025-03-17T00:00:00"/>
    <d v="2025-03-14T00:00:00"/>
    <x v="2"/>
    <x v="0"/>
    <n v="63333"/>
    <n v="63333"/>
  </r>
  <r>
    <s v="4000008837"/>
    <s v="77035479-K"/>
    <s v="PIMARES SPA"/>
    <s v="6701179422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3-13T00:00:00"/>
    <n v="3"/>
    <d v="2025-03-24T00:00:00"/>
    <d v="2025-03-19T00:00:00"/>
    <x v="2"/>
    <x v="0"/>
    <n v="40620"/>
    <n v="40620"/>
  </r>
  <r>
    <s v="4000008837"/>
    <s v="77035479-K"/>
    <s v="PIMARES SPA"/>
    <s v="6701177946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10T00:00:00"/>
    <n v="3"/>
    <d v="2025-03-17T00:00:00"/>
    <d v="2025-03-14T00:00:00"/>
    <x v="2"/>
    <x v="0"/>
    <n v="40620"/>
    <n v="40620"/>
  </r>
  <r>
    <s v="4000008837"/>
    <s v="77035479-K"/>
    <s v="PIMARES SPA"/>
    <s v="6701179460"/>
    <s v="ZPCD"/>
    <s v="10"/>
    <x v="0"/>
    <x v="0"/>
    <s v="C004"/>
    <s v="E599"/>
    <m/>
    <x v="0"/>
    <s v="47"/>
    <s v="Muebles"/>
    <s v=""/>
    <s v="470801001"/>
    <s v="1433224"/>
    <s v="ZAPATERA DUETO BLANCO 1 PUERTA+5 CAJONES"/>
    <n v="1"/>
    <n v="1"/>
    <s v="UN"/>
    <d v="2025-03-14T00:00:00"/>
    <n v="3"/>
    <d v="2025-03-31T00:00:00"/>
    <d v="2025-03-26T00:00:00"/>
    <x v="2"/>
    <x v="0"/>
    <n v="96873"/>
    <n v="96873"/>
  </r>
  <r>
    <s v="4000008837"/>
    <s v="77035479-K"/>
    <s v="PIMARES SPA"/>
    <s v="670117796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1T00:00:00"/>
    <n v="3"/>
    <d v="2025-03-19T00:00:00"/>
    <d v="2025-03-12T00:00:00"/>
    <x v="2"/>
    <x v="0"/>
    <n v="53119"/>
    <n v="53119"/>
  </r>
  <r>
    <s v="4000008837"/>
    <s v="77035479-K"/>
    <s v="PIMARES SPA"/>
    <s v="6701177965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1T00:00:00"/>
    <n v="3"/>
    <d v="2025-03-17T00:00:00"/>
    <d v="2025-03-14T00:00:00"/>
    <x v="2"/>
    <x v="0"/>
    <n v="126656"/>
    <n v="126656"/>
  </r>
  <r>
    <s v="4000008837"/>
    <s v="77035479-K"/>
    <s v="PIMARES SPA"/>
    <s v="6701179485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15T00:00:00"/>
    <n v="3"/>
    <d v="2025-03-24T00:00:00"/>
    <d v="2025-03-19T00:00:00"/>
    <x v="2"/>
    <x v="0"/>
    <n v="21869"/>
    <n v="21869"/>
  </r>
  <r>
    <s v="4000008837"/>
    <s v="77035479-K"/>
    <s v="PIMARES SPA"/>
    <s v="6701179526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14T00:00:00"/>
    <n v="3"/>
    <d v="2025-03-21T00:00:00"/>
    <d v="2025-03-19T00:00:00"/>
    <x v="2"/>
    <x v="0"/>
    <n v="43744"/>
    <n v="43744"/>
  </r>
  <r>
    <s v="4000008837"/>
    <s v="77035479-K"/>
    <s v="PIMARES SPA"/>
    <s v="670117798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1T00:00:00"/>
    <n v="3"/>
    <d v="2025-03-17T00:00:00"/>
    <d v="2025-03-14T00:00:00"/>
    <x v="2"/>
    <x v="0"/>
    <n v="34371"/>
    <n v="34371"/>
  </r>
  <r>
    <s v="4000008837"/>
    <s v="77035479-K"/>
    <s v="PIMARES SPA"/>
    <s v="6701177985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11T00:00:00"/>
    <n v="3"/>
    <d v="2025-03-21T00:00:00"/>
    <d v="2025-03-19T00:00:00"/>
    <x v="2"/>
    <x v="0"/>
    <n v="81244"/>
    <n v="81244"/>
  </r>
  <r>
    <s v="4000008837"/>
    <s v="77035479-K"/>
    <s v="PIMARES SPA"/>
    <s v="6701179589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14T00:00:00"/>
    <n v="3"/>
    <d v="2025-03-24T00:00:00"/>
    <d v="2025-03-19T00:00:00"/>
    <x v="2"/>
    <x v="0"/>
    <n v="40620"/>
    <n v="40620"/>
  </r>
  <r>
    <s v="4000008837"/>
    <s v="77035479-K"/>
    <s v="PIMARES SPA"/>
    <s v="6701179592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3-14T00:00:00"/>
    <n v="3"/>
    <d v="2025-03-25T00:00:00"/>
    <d v="2025-03-19T00:00:00"/>
    <x v="2"/>
    <x v="0"/>
    <n v="34369"/>
    <n v="34369"/>
  </r>
  <r>
    <s v="4000008837"/>
    <s v="77035479-K"/>
    <s v="PIMARES SPA"/>
    <s v="6701179597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3-15T00:00:00"/>
    <n v="3"/>
    <d v="2025-03-24T00:00:00"/>
    <d v="2025-03-19T00:00:00"/>
    <x v="2"/>
    <x v="0"/>
    <n v="307139"/>
    <n v="307139"/>
  </r>
  <r>
    <s v="4000008837"/>
    <s v="77035479-K"/>
    <s v="PIMARES SPA"/>
    <s v="6701179598"/>
    <s v="ZPCD"/>
    <s v="10"/>
    <x v="0"/>
    <x v="0"/>
    <s v="C004"/>
    <s v="E599"/>
    <m/>
    <x v="0"/>
    <s v="41"/>
    <s v="Baño y Cocina"/>
    <s v=""/>
    <s v="410203003"/>
    <s v="1391506"/>
    <s v="VANITORIO AEREO JASMIM"/>
    <n v="2"/>
    <n v="2"/>
    <s v="UN"/>
    <d v="2025-03-15T00:00:00"/>
    <n v="3"/>
    <d v="2025-03-26T00:00:00"/>
    <d v="2025-03-19T00:00:00"/>
    <x v="2"/>
    <x v="0"/>
    <n v="106238"/>
    <n v="106238"/>
  </r>
  <r>
    <s v="4000008837"/>
    <s v="77035479-K"/>
    <s v="PIMARES SPA"/>
    <s v="670117798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1T00:00:00"/>
    <n v="3"/>
    <d v="2025-03-17T00:00:00"/>
    <d v="2025-03-14T00:00:00"/>
    <x v="2"/>
    <x v="0"/>
    <n v="89278"/>
    <n v="89278"/>
  </r>
  <r>
    <s v="4000008837"/>
    <s v="77035479-K"/>
    <s v="PIMARES SPA"/>
    <s v="6701178342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11T00:00:00"/>
    <n v="3"/>
    <d v="2025-03-31T00:00:00"/>
    <d v="2025-03-21T00:00:00"/>
    <x v="2"/>
    <x v="0"/>
    <n v="53119"/>
    <n v="53119"/>
  </r>
  <r>
    <s v="4000008837"/>
    <s v="77035479-K"/>
    <s v="PIMARES SPA"/>
    <s v="6701178392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3-12T00:00:00"/>
    <n v="3"/>
    <d v="2025-03-21T00:00:00"/>
    <d v="2025-03-17T00:00:00"/>
    <x v="2"/>
    <x v="0"/>
    <n v="56248"/>
    <n v="56248"/>
  </r>
  <r>
    <s v="4000008837"/>
    <s v="77035479-K"/>
    <s v="PIMARES SPA"/>
    <s v="6701178729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12T00:00:00"/>
    <n v="3"/>
    <d v="2025-03-17T00:00:00"/>
    <d v="2025-03-14T00:00:00"/>
    <x v="2"/>
    <x v="0"/>
    <n v="40616"/>
    <n v="40616"/>
  </r>
  <r>
    <s v="4000008837"/>
    <s v="77035479-K"/>
    <s v="PIMARES SPA"/>
    <s v="670117970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4T00:00:00"/>
    <n v="3"/>
    <d v="2025-03-25T00:00:00"/>
    <d v="2025-03-21T00:00:00"/>
    <x v="2"/>
    <x v="0"/>
    <n v="34367"/>
    <n v="34367"/>
  </r>
  <r>
    <s v="4000008837"/>
    <s v="77035479-K"/>
    <s v="PIMARES SPA"/>
    <s v="6701179714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3-14T00:00:00"/>
    <n v="3"/>
    <d v="2025-03-21T00:00:00"/>
    <d v="2025-03-24T00:00:00"/>
    <x v="2"/>
    <x v="0"/>
    <n v="71872"/>
    <n v="71872"/>
  </r>
  <r>
    <s v="4000008837"/>
    <s v="77035479-K"/>
    <s v="PIMARES SPA"/>
    <s v="6701178775"/>
    <s v="ZPCD"/>
    <s v="10"/>
    <x v="0"/>
    <x v="0"/>
    <s v="C004"/>
    <s v="E599"/>
    <m/>
    <x v="0"/>
    <s v="41"/>
    <s v="Baño y Cocina"/>
    <s v=""/>
    <s v="410302004"/>
    <s v="1447442"/>
    <s v="KIT COCINA LEMON BLANCO 10 PUERTAS"/>
    <n v="1"/>
    <n v="1"/>
    <s v="UN"/>
    <d v="2025-03-13T00:00:00"/>
    <n v="3"/>
    <d v="2025-03-25T00:00:00"/>
    <d v="2025-03-19T00:00:00"/>
    <x v="2"/>
    <x v="0"/>
    <n v="156244"/>
    <n v="156244"/>
  </r>
  <r>
    <s v="4000008837"/>
    <s v="77035479-K"/>
    <s v="PIMARES SPA"/>
    <s v="6701178863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13T00:00:00"/>
    <n v="3"/>
    <d v="2025-03-20T00:00:00"/>
    <d v="2025-03-17T00:00:00"/>
    <x v="2"/>
    <x v="0"/>
    <n v="92849"/>
    <n v="92849"/>
  </r>
  <r>
    <s v="4000008837"/>
    <s v="77035479-K"/>
    <s v="PIMARES SPA"/>
    <s v="6701178866"/>
    <s v="ZPCD"/>
    <s v="10"/>
    <x v="0"/>
    <x v="1"/>
    <s v="C004"/>
    <s v="E599"/>
    <m/>
    <x v="0"/>
    <s v="47"/>
    <s v="Muebles"/>
    <s v=""/>
    <s v="470701002"/>
    <s v="1391426"/>
    <s v="ESTANTE JADE LIGHT"/>
    <n v="1"/>
    <n v="0"/>
    <s v="UN"/>
    <d v="2025-03-13T00:00:00"/>
    <n v="3"/>
    <d v="2025-03-20T00:00:00"/>
    <m/>
    <x v="2"/>
    <x v="0"/>
    <n v="40618"/>
    <n v="0"/>
  </r>
  <r>
    <s v="4000008837"/>
    <s v="77035479-K"/>
    <s v="PIMARES SPA"/>
    <s v="6701177462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10T00:00:00"/>
    <n v="3"/>
    <d v="2025-03-17T00:00:00"/>
    <d v="2025-03-14T00:00:00"/>
    <x v="2"/>
    <x v="0"/>
    <n v="112495"/>
    <n v="112495"/>
  </r>
  <r>
    <s v="4000008837"/>
    <s v="77035479-K"/>
    <s v="PIMARES SPA"/>
    <s v="670117978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5T00:00:00"/>
    <n v="3"/>
    <d v="2025-03-25T00:00:00"/>
    <d v="2025-03-19T00:00:00"/>
    <x v="2"/>
    <x v="0"/>
    <n v="99995"/>
    <n v="99995"/>
  </r>
  <r>
    <s v="4000008837"/>
    <s v="77035479-K"/>
    <s v="PIMARES SPA"/>
    <s v="6701177480"/>
    <s v="ZPCD"/>
    <s v="10"/>
    <x v="0"/>
    <x v="0"/>
    <s v="C004"/>
    <s v="E599"/>
    <m/>
    <x v="0"/>
    <s v="41"/>
    <s v="Baño y Cocina"/>
    <s v=""/>
    <s v="410302004"/>
    <s v="1415616"/>
    <s v="MUEBLE BASE NEW EVANDRO GRAFITO 105 CM"/>
    <n v="1"/>
    <n v="1"/>
    <s v="UN"/>
    <d v="2025-03-11T00:00:00"/>
    <n v="3"/>
    <d v="2025-03-17T00:00:00"/>
    <d v="2025-03-14T00:00:00"/>
    <x v="2"/>
    <x v="0"/>
    <n v="47972"/>
    <n v="47972"/>
  </r>
  <r>
    <s v="4000008837"/>
    <s v="77035479-K"/>
    <s v="PIMARES SPA"/>
    <s v="6701178995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3-13T00:00:00"/>
    <n v="3"/>
    <d v="2025-03-21T00:00:00"/>
    <d v="2025-03-19T00:00:00"/>
    <x v="2"/>
    <x v="0"/>
    <n v="63333"/>
    <n v="63333"/>
  </r>
  <r>
    <s v="4000008837"/>
    <s v="77035479-K"/>
    <s v="PIMARES SPA"/>
    <s v="6701178998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3T00:00:00"/>
    <n v="3"/>
    <d v="2025-03-21T00:00:00"/>
    <d v="2025-03-19T00:00:00"/>
    <x v="2"/>
    <x v="0"/>
    <n v="82137"/>
    <n v="82137"/>
  </r>
  <r>
    <s v="4000008837"/>
    <s v="77035479-K"/>
    <s v="PIMARES SPA"/>
    <s v="6701179871"/>
    <s v="ZPCD"/>
    <s v="10"/>
    <x v="0"/>
    <x v="0"/>
    <s v="C004"/>
    <s v="E599"/>
    <m/>
    <x v="0"/>
    <s v="47"/>
    <s v="Muebles"/>
    <s v=""/>
    <s v="470303001"/>
    <s v="1357027"/>
    <s v="BAR TOSCANA"/>
    <n v="1"/>
    <n v="1"/>
    <s v="UN"/>
    <d v="2025-03-15T00:00:00"/>
    <n v="3"/>
    <d v="2025-03-24T00:00:00"/>
    <d v="2025-03-19T00:00:00"/>
    <x v="2"/>
    <x v="0"/>
    <n v="59372"/>
    <n v="59372"/>
  </r>
  <r>
    <s v="4000008837"/>
    <s v="77035479-K"/>
    <s v="PIMARES SPA"/>
    <s v="6701179111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12T00:00:00"/>
    <n v="3"/>
    <d v="2025-03-21T00:00:00"/>
    <d v="2025-03-17T00:00:00"/>
    <x v="2"/>
    <x v="0"/>
    <n v="103324"/>
    <n v="103324"/>
  </r>
  <r>
    <s v="4000008837"/>
    <s v="77035479-K"/>
    <s v="PIMARES SPA"/>
    <s v="6701179170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13T00:00:00"/>
    <n v="3"/>
    <d v="2025-03-26T00:00:00"/>
    <d v="2025-03-21T00:00:00"/>
    <x v="2"/>
    <x v="0"/>
    <n v="26890"/>
    <n v="26890"/>
  </r>
  <r>
    <s v="4000008837"/>
    <s v="77035479-K"/>
    <s v="PIMARES SPA"/>
    <s v="6701179225"/>
    <s v="ZPCD"/>
    <s v="10"/>
    <x v="0"/>
    <x v="0"/>
    <s v="C004"/>
    <s v="E599"/>
    <m/>
    <x v="0"/>
    <s v="47"/>
    <s v="Muebles"/>
    <s v=""/>
    <s v="470702002"/>
    <s v="1418313"/>
    <s v="ESCRITORIO EN MDP COLOR CAFÉ"/>
    <n v="1"/>
    <n v="1"/>
    <s v="UN"/>
    <d v="2025-03-13T00:00:00"/>
    <n v="3"/>
    <d v="2025-03-25T00:00:00"/>
    <d v="2025-03-21T00:00:00"/>
    <x v="2"/>
    <x v="0"/>
    <n v="62493"/>
    <n v="62493"/>
  </r>
  <r>
    <s v="4000008837"/>
    <s v="77035479-K"/>
    <s v="PIMARES SPA"/>
    <s v="6701179331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3T00:00:00"/>
    <n v="3"/>
    <d v="2025-03-24T00:00:00"/>
    <d v="2025-03-19T00:00:00"/>
    <x v="2"/>
    <x v="0"/>
    <n v="56243"/>
    <n v="56243"/>
  </r>
  <r>
    <s v="4000008837"/>
    <s v="77035479-K"/>
    <s v="PIMARES SPA"/>
    <s v="6701179337"/>
    <s v="ZPCD"/>
    <s v="10"/>
    <x v="0"/>
    <x v="1"/>
    <s v="C004"/>
    <s v="E599"/>
    <m/>
    <x v="0"/>
    <s v="47"/>
    <s v="Muebles"/>
    <s v=""/>
    <s v="470702002"/>
    <s v="1386562"/>
    <s v="ESCRITORIO GRAFFITTE"/>
    <n v="1"/>
    <n v="0"/>
    <s v="UN"/>
    <d v="2025-03-13T00:00:00"/>
    <n v="3"/>
    <d v="2025-03-21T00:00:00"/>
    <m/>
    <x v="2"/>
    <x v="0"/>
    <n v="28119"/>
    <n v="0"/>
  </r>
  <r>
    <s v="4000008837"/>
    <s v="77035479-K"/>
    <s v="PIMARES SPA"/>
    <s v="6701179379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3-14T00:00:00"/>
    <n v="3"/>
    <d v="2025-03-21T00:00:00"/>
    <d v="2025-03-24T00:00:00"/>
    <x v="2"/>
    <x v="0"/>
    <n v="79997"/>
    <n v="79997"/>
  </r>
  <r>
    <s v="4000008837"/>
    <s v="77035479-K"/>
    <s v="PIMARES SPA"/>
    <s v="6701179443"/>
    <s v="ZPCD"/>
    <s v="10"/>
    <x v="1"/>
    <x v="0"/>
    <s v="C004"/>
    <s v="E507"/>
    <m/>
    <x v="1"/>
    <s v="47"/>
    <s v="Muebles"/>
    <s v=""/>
    <s v="470702002"/>
    <s v="1230921"/>
    <s v="ESCRITORIO FAVATEX MEGAN CAFE"/>
    <n v="3"/>
    <n v="3"/>
    <s v="UN"/>
    <d v="2025-03-14T00:00:00"/>
    <n v="3"/>
    <d v="2025-03-14T00:00:00"/>
    <d v="2025-03-26T00:00:00"/>
    <x v="2"/>
    <x v="0"/>
    <n v="202482"/>
    <n v="202482"/>
  </r>
  <r>
    <s v="4000008837"/>
    <s v="77035479-K"/>
    <s v="PIMARES SPA"/>
    <s v="6701179472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14T00:00:00"/>
    <n v="3"/>
    <d v="2025-03-25T00:00:00"/>
    <d v="2025-03-19T00:00:00"/>
    <x v="2"/>
    <x v="0"/>
    <n v="66661"/>
    <n v="66661"/>
  </r>
  <r>
    <s v="4000008837"/>
    <s v="77035479-K"/>
    <s v="PIMARES SPA"/>
    <s v="6701179950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5T00:00:00"/>
    <n v="3"/>
    <d v="2025-03-24T00:00:00"/>
    <d v="2025-03-19T00:00:00"/>
    <x v="2"/>
    <x v="0"/>
    <n v="126656"/>
    <n v="126656"/>
  </r>
  <r>
    <s v="4000008837"/>
    <s v="77035479-K"/>
    <s v="PIMARES SPA"/>
    <s v="670117996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5T00:00:00"/>
    <n v="3"/>
    <d v="2025-03-24T00:00:00"/>
    <d v="2025-03-19T00:00:00"/>
    <x v="2"/>
    <x v="0"/>
    <n v="28119"/>
    <n v="28119"/>
  </r>
  <r>
    <s v="4000008837"/>
    <s v="77035479-K"/>
    <s v="PIMARES SPA"/>
    <s v="6701180007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14T00:00:00"/>
    <n v="3"/>
    <d v="2025-03-21T00:00:00"/>
    <d v="2025-03-19T00:00:00"/>
    <x v="2"/>
    <x v="0"/>
    <n v="43742"/>
    <n v="43742"/>
  </r>
  <r>
    <s v="4000008837"/>
    <s v="77035479-K"/>
    <s v="PIMARES SPA"/>
    <s v="6701179477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4T00:00:00"/>
    <n v="3"/>
    <d v="2025-03-21T00:00:00"/>
    <d v="2025-03-19T00:00:00"/>
    <x v="2"/>
    <x v="0"/>
    <n v="46872"/>
    <n v="46872"/>
  </r>
  <r>
    <s v="4000008837"/>
    <s v="77035479-K"/>
    <s v="PIMARES SPA"/>
    <s v="670117957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4T00:00:00"/>
    <n v="3"/>
    <d v="2025-03-24T00:00:00"/>
    <d v="2025-03-24T00:00:00"/>
    <x v="2"/>
    <x v="0"/>
    <n v="121417"/>
    <n v="121417"/>
  </r>
  <r>
    <s v="4000008837"/>
    <s v="77035479-K"/>
    <s v="PIMARES SPA"/>
    <s v="6701179578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3-14T00:00:00"/>
    <n v="3"/>
    <d v="2025-03-21T00:00:00"/>
    <d v="2025-03-19T00:00:00"/>
    <x v="2"/>
    <x v="0"/>
    <n v="43745"/>
    <n v="43745"/>
  </r>
  <r>
    <s v="4000008837"/>
    <s v="77035479-K"/>
    <s v="PIMARES SPA"/>
    <s v="6701179623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4T00:00:00"/>
    <n v="3"/>
    <d v="2025-03-25T00:00:00"/>
    <d v="2025-03-21T00:00:00"/>
    <x v="2"/>
    <x v="0"/>
    <n v="46872"/>
    <n v="46872"/>
  </r>
  <r>
    <s v="4000008837"/>
    <s v="77035479-K"/>
    <s v="PIMARES SPA"/>
    <s v="6701180112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3-15T00:00:00"/>
    <n v="3"/>
    <d v="2025-03-24T00:00:00"/>
    <d v="2025-03-19T00:00:00"/>
    <x v="2"/>
    <x v="0"/>
    <n v="34369"/>
    <n v="34369"/>
  </r>
  <r>
    <s v="4000008837"/>
    <s v="77035479-K"/>
    <s v="PIMARES SPA"/>
    <s v="6701180124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3-15T00:00:00"/>
    <n v="3"/>
    <d v="2025-03-18T00:00:00"/>
    <d v="2025-03-19T00:00:00"/>
    <x v="2"/>
    <x v="0"/>
    <n v="62493"/>
    <n v="62493"/>
  </r>
  <r>
    <s v="4000008837"/>
    <s v="77035479-K"/>
    <s v="PIMARES SPA"/>
    <s v="6701173008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28T00:00:00"/>
    <n v="2"/>
    <d v="2025-03-12T00:00:00"/>
    <d v="2025-03-05T00:00:00"/>
    <x v="2"/>
    <x v="0"/>
    <n v="93325"/>
    <n v="93325"/>
  </r>
  <r>
    <s v="4000008837"/>
    <s v="77035479-K"/>
    <s v="PIMARES SPA"/>
    <s v="670117216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8T00:00:00"/>
    <n v="2"/>
    <d v="2025-03-18T00:00:00"/>
    <d v="2025-03-12T00:00:00"/>
    <x v="2"/>
    <x v="0"/>
    <n v="115619"/>
    <n v="115619"/>
  </r>
  <r>
    <s v="4000008837"/>
    <s v="77035479-K"/>
    <s v="PIMARES SPA"/>
    <s v="6701182385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0T00:00:00"/>
    <n v="3"/>
    <d v="2025-03-31T00:00:00"/>
    <d v="2025-03-28T00:00:00"/>
    <x v="2"/>
    <x v="0"/>
    <n v="19992"/>
    <n v="19992"/>
  </r>
  <r>
    <s v="4000008837"/>
    <s v="77035479-K"/>
    <s v="PIMARES SPA"/>
    <s v="6701182403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3-20T00:00:00"/>
    <n v="3"/>
    <d v="2025-03-28T00:00:00"/>
    <d v="2025-03-26T00:00:00"/>
    <x v="2"/>
    <x v="0"/>
    <n v="46660"/>
    <n v="46660"/>
  </r>
  <r>
    <s v="4000008837"/>
    <s v="77035479-K"/>
    <s v="PIMARES SPA"/>
    <s v="6701182408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0T00:00:00"/>
    <n v="3"/>
    <d v="2025-03-31T00:00:00"/>
    <d v="2025-03-26T00:00:00"/>
    <x v="2"/>
    <x v="0"/>
    <n v="46662"/>
    <n v="46662"/>
  </r>
  <r>
    <s v="4000008837"/>
    <s v="77035479-K"/>
    <s v="PIMARES SPA"/>
    <s v="670118241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0T00:00:00"/>
    <n v="3"/>
    <d v="2025-03-28T00:00:00"/>
    <d v="2025-03-26T00:00:00"/>
    <x v="2"/>
    <x v="0"/>
    <n v="63325"/>
    <n v="63325"/>
  </r>
  <r>
    <s v="4000008837"/>
    <s v="77035479-K"/>
    <s v="PIMARES SPA"/>
    <s v="670118243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20T00:00:00"/>
    <n v="3"/>
    <d v="2025-03-28T00:00:00"/>
    <d v="2025-03-26T00:00:00"/>
    <x v="2"/>
    <x v="0"/>
    <n v="56663"/>
    <n v="56663"/>
  </r>
  <r>
    <s v="4000008837"/>
    <s v="77035479-K"/>
    <s v="PIMARES SPA"/>
    <s v="670118582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5T00:00:00"/>
    <n v="3"/>
    <d v="2025-04-01T00:00:00"/>
    <d v="2025-03-28T00:00:00"/>
    <x v="2"/>
    <x v="0"/>
    <n v="99995"/>
    <n v="99995"/>
  </r>
  <r>
    <s v="4000008837"/>
    <s v="77035479-K"/>
    <s v="PIMARES SPA"/>
    <s v="6701185857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5T00:00:00"/>
    <n v="3"/>
    <d v="2025-04-02T00:00:00"/>
    <d v="2025-03-28T00:00:00"/>
    <x v="2"/>
    <x v="0"/>
    <n v="63325"/>
    <n v="63325"/>
  </r>
  <r>
    <s v="4000008837"/>
    <s v="77035479-K"/>
    <s v="PIMARES SPA"/>
    <s v="6701183699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22T00:00:00"/>
    <n v="3"/>
    <d v="2025-03-31T00:00:00"/>
    <d v="2025-03-26T00:00:00"/>
    <x v="2"/>
    <x v="0"/>
    <n v="79995"/>
    <n v="79995"/>
  </r>
  <r>
    <s v="4000008837"/>
    <s v="77035479-K"/>
    <s v="PIMARES SPA"/>
    <s v="6701185908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25T00:00:00"/>
    <n v="3"/>
    <d v="2025-04-02T00:00:00"/>
    <d v="2025-03-26T00:00:00"/>
    <x v="2"/>
    <x v="0"/>
    <n v="39995"/>
    <n v="39995"/>
  </r>
  <r>
    <s v="4000008837"/>
    <s v="77035479-K"/>
    <s v="PIMARES SPA"/>
    <s v="6701184642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3T00:00:00"/>
    <n v="3"/>
    <d v="2025-03-31T00:00:00"/>
    <d v="2025-03-26T00:00:00"/>
    <x v="2"/>
    <x v="0"/>
    <n v="67848"/>
    <n v="67848"/>
  </r>
  <r>
    <s v="4000008837"/>
    <s v="77035479-K"/>
    <s v="PIMARES SPA"/>
    <s v="6701184750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3T00:00:00"/>
    <n v="3"/>
    <d v="2025-03-31T00:00:00"/>
    <d v="2025-03-26T00:00:00"/>
    <x v="2"/>
    <x v="0"/>
    <n v="113333"/>
    <n v="113333"/>
  </r>
  <r>
    <s v="4000008837"/>
    <s v="77035479-K"/>
    <s v="PIMARES SPA"/>
    <s v="670118595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5T00:00:00"/>
    <n v="3"/>
    <d v="2025-03-31T00:00:00"/>
    <d v="2025-03-28T00:00:00"/>
    <x v="2"/>
    <x v="0"/>
    <n v="99995"/>
    <n v="99995"/>
  </r>
  <r>
    <s v="4000008837"/>
    <s v="77035479-K"/>
    <s v="PIMARES SPA"/>
    <s v="6701184755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3T00:00:00"/>
    <n v="3"/>
    <d v="2025-03-31T00:00:00"/>
    <d v="2025-03-26T00:00:00"/>
    <x v="2"/>
    <x v="0"/>
    <n v="126656"/>
    <n v="126656"/>
  </r>
  <r>
    <s v="4000008837"/>
    <s v="77035479-K"/>
    <s v="PIMARES SPA"/>
    <s v="6701186116"/>
    <s v="ZPCD"/>
    <s v="10"/>
    <x v="0"/>
    <x v="0"/>
    <s v="C004"/>
    <s v="E599"/>
    <m/>
    <x v="0"/>
    <s v="47"/>
    <s v="Muebles"/>
    <s v=""/>
    <s v="470801001"/>
    <s v="1466291"/>
    <s v="CLOSET ASTOR 4 PUERTAS 4 CAJONES BLANCO"/>
    <n v="1"/>
    <n v="1"/>
    <s v="UN"/>
    <d v="2025-03-25T00:00:00"/>
    <n v="3"/>
    <d v="2025-04-01T00:00:00"/>
    <d v="2025-03-28T00:00:00"/>
    <x v="2"/>
    <x v="0"/>
    <n v="186654"/>
    <n v="186654"/>
  </r>
  <r>
    <s v="4000008837"/>
    <s v="77035479-K"/>
    <s v="PIMARES SPA"/>
    <s v="6701186208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5T00:00:00"/>
    <n v="3"/>
    <d v="2025-04-01T00:00:00"/>
    <d v="2025-03-28T00:00:00"/>
    <x v="2"/>
    <x v="0"/>
    <n v="128565"/>
    <n v="128565"/>
  </r>
  <r>
    <s v="4000008837"/>
    <s v="77035479-K"/>
    <s v="PIMARES SPA"/>
    <s v="6701184758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23T00:00:00"/>
    <n v="3"/>
    <d v="2025-03-31T00:00:00"/>
    <d v="2025-03-26T00:00:00"/>
    <x v="2"/>
    <x v="0"/>
    <n v="63325"/>
    <n v="63325"/>
  </r>
  <r>
    <s v="4000008837"/>
    <s v="77035479-K"/>
    <s v="PIMARES SPA"/>
    <s v="6701184772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3T00:00:00"/>
    <n v="3"/>
    <d v="2025-03-31T00:00:00"/>
    <d v="2025-03-26T00:00:00"/>
    <x v="2"/>
    <x v="0"/>
    <n v="126656"/>
    <n v="126656"/>
  </r>
  <r>
    <s v="4000008837"/>
    <s v="77035479-K"/>
    <s v="PIMARES SPA"/>
    <s v="6701186274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26T00:00:00"/>
    <n v="3"/>
    <d v="2025-04-04T00:00:00"/>
    <d v="2025-03-31T00:00:00"/>
    <x v="2"/>
    <x v="0"/>
    <n v="78568"/>
    <n v="78568"/>
  </r>
  <r>
    <s v="4000008837"/>
    <s v="77035479-K"/>
    <s v="PIMARES SPA"/>
    <s v="6701186387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26T00:00:00"/>
    <n v="3"/>
    <d v="2025-04-04T00:00:00"/>
    <d v="2025-03-31T00:00:00"/>
    <x v="2"/>
    <x v="0"/>
    <n v="299989"/>
    <n v="299989"/>
  </r>
  <r>
    <s v="4000008837"/>
    <s v="77035479-K"/>
    <s v="PIMARES SPA"/>
    <s v="670117120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701172297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2-28T00:00:00"/>
    <n v="2"/>
    <d v="2025-03-07T00:00:00"/>
    <d v="2025-03-05T00:00:00"/>
    <x v="2"/>
    <x v="0"/>
    <n v="43745"/>
    <n v="43745"/>
  </r>
  <r>
    <s v="4000008837"/>
    <s v="77035479-K"/>
    <s v="PIMARES SPA"/>
    <s v="670117124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6T00:00:00"/>
    <n v="2"/>
    <d v="2025-03-10T00:00:00"/>
    <d v="2025-03-05T00:00:00"/>
    <x v="2"/>
    <x v="0"/>
    <n v="28088"/>
    <n v="28088"/>
  </r>
  <r>
    <s v="4000008837"/>
    <s v="77035479-K"/>
    <s v="PIMARES SPA"/>
    <s v="6701171269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26T00:00:00"/>
    <n v="2"/>
    <d v="2025-03-07T00:00:00"/>
    <d v="2025-03-03T00:00:00"/>
    <x v="2"/>
    <x v="0"/>
    <n v="53119"/>
    <n v="53119"/>
  </r>
  <r>
    <s v="4000008837"/>
    <s v="77035479-K"/>
    <s v="PIMARES SPA"/>
    <s v="670117237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8T00:00:00"/>
    <n v="2"/>
    <d v="2025-03-10T00:00:00"/>
    <d v="2025-03-05T00:00:00"/>
    <x v="2"/>
    <x v="0"/>
    <n v="28119"/>
    <n v="28119"/>
  </r>
  <r>
    <s v="4000008837"/>
    <s v="77035479-K"/>
    <s v="PIMARES SPA"/>
    <s v="6701171324"/>
    <s v="ZPCD"/>
    <s v="10"/>
    <x v="0"/>
    <x v="0"/>
    <s v="C004"/>
    <s v="E599"/>
    <m/>
    <x v="0"/>
    <s v="41"/>
    <s v="Baño y Cocina"/>
    <s v=""/>
    <s v="410302003"/>
    <s v="1433161"/>
    <s v="MUEBLE BASE MADRI NEGRO"/>
    <n v="2"/>
    <n v="2"/>
    <s v="UN"/>
    <d v="2025-02-26T00:00:00"/>
    <n v="2"/>
    <d v="2025-03-07T00:00:00"/>
    <d v="2025-03-03T00:00:00"/>
    <x v="2"/>
    <x v="0"/>
    <n v="99991"/>
    <n v="99991"/>
  </r>
  <r>
    <s v="4000008837"/>
    <s v="77035479-K"/>
    <s v="PIMARES SPA"/>
    <s v="670117239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8T00:00:00"/>
    <n v="2"/>
    <d v="2025-03-11T00:00:00"/>
    <d v="2025-03-05T00:00:00"/>
    <x v="2"/>
    <x v="0"/>
    <n v="63326"/>
    <n v="63326"/>
  </r>
  <r>
    <s v="4000008837"/>
    <s v="77035479-K"/>
    <s v="PIMARES SPA"/>
    <s v="6701171460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27T00:00:00"/>
    <n v="2"/>
    <d v="2025-03-12T00:00:00"/>
    <d v="2025-03-05T00:00:00"/>
    <x v="2"/>
    <x v="0"/>
    <n v="83323"/>
    <n v="83323"/>
  </r>
  <r>
    <s v="4000008837"/>
    <s v="77035479-K"/>
    <s v="PIMARES SPA"/>
    <s v="670117245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8T00:00:00"/>
    <n v="2"/>
    <d v="2025-03-07T00:00:00"/>
    <d v="2025-03-05T00:00:00"/>
    <x v="2"/>
    <x v="0"/>
    <n v="146665"/>
    <n v="146665"/>
  </r>
  <r>
    <s v="4000008837"/>
    <s v="77035479-K"/>
    <s v="PIMARES SPA"/>
    <s v="6701172479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2"/>
    <n v="2"/>
    <s v="UN"/>
    <d v="2025-02-28T00:00:00"/>
    <n v="2"/>
    <d v="2025-03-07T00:00:00"/>
    <d v="2025-03-05T00:00:00"/>
    <x v="2"/>
    <x v="0"/>
    <n v="105870"/>
    <n v="105870"/>
  </r>
  <r>
    <s v="4000008837"/>
    <s v="77035479-K"/>
    <s v="PIMARES SPA"/>
    <s v="670117248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8T00:00:00"/>
    <n v="2"/>
    <d v="2025-03-10T00:00:00"/>
    <d v="2025-03-05T00:00:00"/>
    <x v="2"/>
    <x v="0"/>
    <n v="146665"/>
    <n v="146665"/>
  </r>
  <r>
    <s v="4000008837"/>
    <s v="77035479-K"/>
    <s v="PIMARES SPA"/>
    <s v="6701172498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28T00:00:00"/>
    <n v="2"/>
    <d v="2025-03-11T00:00:00"/>
    <d v="2025-03-07T00:00:00"/>
    <x v="2"/>
    <x v="0"/>
    <n v="93325"/>
    <n v="93325"/>
  </r>
  <r>
    <s v="4000008837"/>
    <s v="77035479-K"/>
    <s v="PIMARES SPA"/>
    <s v="6701172506"/>
    <s v="ZPCD"/>
    <s v="10"/>
    <x v="0"/>
    <x v="0"/>
    <s v="C004"/>
    <s v="E599"/>
    <m/>
    <x v="0"/>
    <s v="47"/>
    <s v="Muebles"/>
    <s v=""/>
    <s v="470801001"/>
    <s v="1433215"/>
    <s v="CÓMODA SOLE GRIS 4 CAJONES"/>
    <n v="1"/>
    <n v="1"/>
    <s v="UN"/>
    <d v="2025-02-28T00:00:00"/>
    <n v="2"/>
    <d v="2025-03-07T00:00:00"/>
    <d v="2025-03-05T00:00:00"/>
    <x v="2"/>
    <x v="0"/>
    <n v="81245"/>
    <n v="81245"/>
  </r>
  <r>
    <s v="4000008837"/>
    <s v="77035479-K"/>
    <s v="PIMARES SPA"/>
    <s v="6701171607"/>
    <s v="ZPCD"/>
    <s v="10"/>
    <x v="0"/>
    <x v="0"/>
    <s v="C004"/>
    <s v="E599"/>
    <m/>
    <x v="0"/>
    <s v="47"/>
    <s v="Muebles"/>
    <s v=""/>
    <s v="470407002"/>
    <s v="1386563"/>
    <s v="VELADOR ESPAÑA"/>
    <n v="7"/>
    <n v="7"/>
    <s v="UN"/>
    <d v="2025-02-26T00:00:00"/>
    <n v="2"/>
    <d v="2025-03-10T00:00:00"/>
    <d v="2025-03-03T00:00:00"/>
    <x v="2"/>
    <x v="0"/>
    <n v="87455"/>
    <n v="87455"/>
  </r>
  <r>
    <s v="4000008837"/>
    <s v="77035479-K"/>
    <s v="PIMARES SPA"/>
    <s v="670117166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7T00:00:00"/>
    <n v="2"/>
    <d v="2025-03-07T00:00:00"/>
    <d v="2025-03-05T00:00:00"/>
    <x v="2"/>
    <x v="0"/>
    <n v="115619"/>
    <n v="115619"/>
  </r>
  <r>
    <s v="4000008837"/>
    <s v="77035479-K"/>
    <s v="PIMARES SPA"/>
    <s v="6701172566"/>
    <s v="ZPCD"/>
    <s v="10"/>
    <x v="0"/>
    <x v="1"/>
    <s v="C004"/>
    <s v="E599"/>
    <m/>
    <x v="0"/>
    <s v="47"/>
    <s v="Muebles"/>
    <s v=""/>
    <s v="470702002"/>
    <s v="1298021"/>
    <s v="ESCRITORIO ANNA BLANCO"/>
    <n v="1"/>
    <n v="0"/>
    <s v="UN"/>
    <d v="2025-02-28T00:00:00"/>
    <n v="2"/>
    <d v="2025-03-07T00:00:00"/>
    <m/>
    <x v="2"/>
    <x v="0"/>
    <n v="28119"/>
    <n v="0"/>
  </r>
  <r>
    <s v="4000008837"/>
    <s v="77035479-K"/>
    <s v="PIMARES SPA"/>
    <s v="6701172569"/>
    <s v="ZPCD"/>
    <s v="10"/>
    <x v="0"/>
    <x v="0"/>
    <s v="C004"/>
    <s v="E599"/>
    <m/>
    <x v="0"/>
    <s v="41"/>
    <s v="Baño y Cocina"/>
    <s v=""/>
    <s v="410203003"/>
    <s v="1391505"/>
    <s v="VANITORIO AEREO MARGARIDA LIGHT"/>
    <n v="1"/>
    <n v="1"/>
    <s v="UN"/>
    <d v="2025-02-28T00:00:00"/>
    <n v="2"/>
    <d v="2025-03-10T00:00:00"/>
    <d v="2025-03-05T00:00:00"/>
    <x v="2"/>
    <x v="0"/>
    <n v="59369"/>
    <n v="59369"/>
  </r>
  <r>
    <s v="4000008837"/>
    <s v="77035479-K"/>
    <s v="PIMARES SPA"/>
    <s v="6701172576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2-28T00:00:00"/>
    <n v="2"/>
    <d v="2025-03-10T00:00:00"/>
    <d v="2025-03-05T00:00:00"/>
    <x v="2"/>
    <x v="0"/>
    <n v="52935"/>
    <n v="52935"/>
  </r>
  <r>
    <s v="4000008837"/>
    <s v="77035479-K"/>
    <s v="PIMARES SPA"/>
    <s v="6701171694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7T00:00:00"/>
    <n v="2"/>
    <d v="2025-03-14T00:00:00"/>
    <d v="2025-03-10T00:00:00"/>
    <x v="2"/>
    <x v="0"/>
    <n v="109369"/>
    <n v="109369"/>
  </r>
  <r>
    <s v="4000008837"/>
    <s v="77035479-K"/>
    <s v="PIMARES SPA"/>
    <s v="6701172714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8T00:00:00"/>
    <n v="2"/>
    <d v="2025-03-10T00:00:00"/>
    <d v="2025-03-05T00:00:00"/>
    <x v="2"/>
    <x v="0"/>
    <n v="28119"/>
    <n v="28119"/>
  </r>
  <r>
    <s v="4000008837"/>
    <s v="77035479-K"/>
    <s v="PIMARES SPA"/>
    <s v="670117170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7T00:00:00"/>
    <n v="2"/>
    <d v="2025-03-06T00:00:00"/>
    <d v="2025-03-03T00:00:00"/>
    <x v="2"/>
    <x v="0"/>
    <n v="63326"/>
    <n v="63326"/>
  </r>
  <r>
    <s v="4000008837"/>
    <s v="77035479-K"/>
    <s v="PIMARES SPA"/>
    <s v="6701182469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3-20T00:00:00"/>
    <n v="3"/>
    <d v="2025-03-28T00:00:00"/>
    <d v="2025-03-26T00:00:00"/>
    <x v="2"/>
    <x v="0"/>
    <n v="43327"/>
    <n v="43327"/>
  </r>
  <r>
    <s v="4000008837"/>
    <s v="77035479-K"/>
    <s v="PIMARES SPA"/>
    <s v="670118247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1T00:00:00"/>
    <n v="3"/>
    <d v="2025-03-28T00:00:00"/>
    <d v="2025-03-26T00:00:00"/>
    <x v="2"/>
    <x v="0"/>
    <n v="128565"/>
    <n v="128565"/>
  </r>
  <r>
    <s v="4000008837"/>
    <s v="77035479-K"/>
    <s v="PIMARES SPA"/>
    <s v="6701182500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0T00:00:00"/>
    <n v="3"/>
    <d v="2025-03-28T00:00:00"/>
    <d v="2025-03-26T00:00:00"/>
    <x v="2"/>
    <x v="0"/>
    <n v="46660"/>
    <n v="46660"/>
  </r>
  <r>
    <s v="4000008837"/>
    <s v="77035479-K"/>
    <s v="PIMARES SPA"/>
    <s v="6701181223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3-18T00:00:00"/>
    <n v="3"/>
    <d v="2025-03-24T00:00:00"/>
    <d v="2025-03-21T00:00:00"/>
    <x v="2"/>
    <x v="0"/>
    <n v="106242"/>
    <n v="106242"/>
  </r>
  <r>
    <s v="4000008837"/>
    <s v="77035479-K"/>
    <s v="PIMARES SPA"/>
    <s v="6701182579"/>
    <s v="ZPCD"/>
    <s v="10"/>
    <x v="0"/>
    <x v="0"/>
    <s v="C004"/>
    <s v="E599"/>
    <m/>
    <x v="0"/>
    <s v="47"/>
    <s v="Muebles"/>
    <s v=""/>
    <s v="470201001"/>
    <s v="1418309"/>
    <s v="CLOSET EN MDF COLOR GRIS 4 PUERTAS"/>
    <n v="1"/>
    <n v="1"/>
    <s v="UN"/>
    <d v="2025-03-21T00:00:00"/>
    <n v="3"/>
    <d v="2025-04-01T00:00:00"/>
    <d v="2025-03-26T00:00:00"/>
    <x v="2"/>
    <x v="0"/>
    <n v="99995"/>
    <n v="99995"/>
  </r>
  <r>
    <s v="4000008837"/>
    <s v="77035479-K"/>
    <s v="PIMARES SPA"/>
    <s v="6701181287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19T00:00:00"/>
    <n v="3"/>
    <d v="2025-03-27T00:00:00"/>
    <d v="2025-03-24T00:00:00"/>
    <x v="2"/>
    <x v="0"/>
    <n v="46869"/>
    <n v="46869"/>
  </r>
  <r>
    <s v="4000008837"/>
    <s v="77035479-K"/>
    <s v="PIMARES SPA"/>
    <s v="6701182597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1T00:00:00"/>
    <n v="3"/>
    <d v="2025-03-31T00:00:00"/>
    <d v="2025-03-26T00:00:00"/>
    <x v="2"/>
    <x v="0"/>
    <n v="46662"/>
    <n v="46662"/>
  </r>
  <r>
    <s v="4000008837"/>
    <s v="77035479-K"/>
    <s v="PIMARES SPA"/>
    <s v="6701182598"/>
    <s v="ZPCD"/>
    <s v="10"/>
    <x v="0"/>
    <x v="0"/>
    <s v="C004"/>
    <s v="E599"/>
    <m/>
    <x v="0"/>
    <s v="47"/>
    <s v="Muebles"/>
    <s v=""/>
    <s v="470401001"/>
    <s v="1391194"/>
    <s v="CAMA NIDO GANDU 1 PLAZA"/>
    <n v="1"/>
    <n v="1"/>
    <s v="UN"/>
    <d v="2025-03-21T00:00:00"/>
    <n v="3"/>
    <d v="2025-03-31T00:00:00"/>
    <d v="2025-03-26T00:00:00"/>
    <x v="2"/>
    <x v="0"/>
    <n v="73332"/>
    <n v="73332"/>
  </r>
  <r>
    <s v="4000008837"/>
    <s v="77035479-K"/>
    <s v="PIMARES SPA"/>
    <s v="670118263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0T00:00:00"/>
    <n v="3"/>
    <d v="2025-03-28T00:00:00"/>
    <d v="2025-03-26T00:00:00"/>
    <x v="2"/>
    <x v="0"/>
    <n v="99995"/>
    <n v="99995"/>
  </r>
  <r>
    <s v="4000008837"/>
    <s v="77035479-K"/>
    <s v="PIMARES SPA"/>
    <s v="670118129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19T00:00:00"/>
    <n v="3"/>
    <d v="2025-03-28T00:00:00"/>
    <d v="2025-03-24T00:00:00"/>
    <x v="2"/>
    <x v="0"/>
    <n v="137494"/>
    <n v="137494"/>
  </r>
  <r>
    <s v="4000008837"/>
    <s v="77035479-K"/>
    <s v="PIMARES SPA"/>
    <s v="6701182679"/>
    <s v="ZPCD"/>
    <s v="10"/>
    <x v="0"/>
    <x v="0"/>
    <s v="C004"/>
    <s v="E599"/>
    <m/>
    <x v="0"/>
    <s v="47"/>
    <s v="Muebles"/>
    <s v=""/>
    <s v="470301002"/>
    <s v="1391642"/>
    <s v="JUEGO DE COMEDOR SUECIA DARK"/>
    <n v="1"/>
    <n v="1"/>
    <s v="UN"/>
    <d v="2025-03-21T00:00:00"/>
    <n v="3"/>
    <d v="2025-03-31T00:00:00"/>
    <d v="2025-03-26T00:00:00"/>
    <x v="2"/>
    <x v="0"/>
    <n v="166657"/>
    <n v="166657"/>
  </r>
  <r>
    <s v="4000008837"/>
    <s v="77035479-K"/>
    <s v="PIMARES SPA"/>
    <s v="670118130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8T00:00:00"/>
    <n v="3"/>
    <d v="2025-03-24T00:00:00"/>
    <d v="2025-03-21T00:00:00"/>
    <x v="2"/>
    <x v="0"/>
    <n v="135713"/>
    <n v="135713"/>
  </r>
  <r>
    <s v="4000008837"/>
    <s v="77035479-K"/>
    <s v="PIMARES SPA"/>
    <s v="6701181491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9T00:00:00"/>
    <n v="3"/>
    <d v="2025-03-27T00:00:00"/>
    <d v="2025-03-24T00:00:00"/>
    <x v="2"/>
    <x v="0"/>
    <n v="53119"/>
    <n v="53119"/>
  </r>
  <r>
    <s v="4000008837"/>
    <s v="77035479-K"/>
    <s v="PIMARES SPA"/>
    <s v="6701182740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0T00:00:00"/>
    <n v="3"/>
    <d v="2025-03-28T00:00:00"/>
    <d v="2025-03-26T00:00:00"/>
    <x v="2"/>
    <x v="0"/>
    <n v="29994"/>
    <n v="29994"/>
  </r>
  <r>
    <s v="4000008837"/>
    <s v="77035479-K"/>
    <s v="PIMARES SPA"/>
    <s v="670118274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1T00:00:00"/>
    <n v="3"/>
    <d v="2025-04-02T00:00:00"/>
    <d v="2025-03-28T00:00:00"/>
    <x v="2"/>
    <x v="0"/>
    <n v="34658"/>
    <n v="34658"/>
  </r>
  <r>
    <s v="4000008837"/>
    <s v="77035479-K"/>
    <s v="PIMARES SPA"/>
    <s v="6701182771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1T00:00:00"/>
    <n v="3"/>
    <d v="2025-03-31T00:00:00"/>
    <d v="2025-03-26T00:00:00"/>
    <x v="2"/>
    <x v="0"/>
    <n v="39994"/>
    <n v="39994"/>
  </r>
  <r>
    <s v="4000008837"/>
    <s v="77035479-K"/>
    <s v="PIMARES SPA"/>
    <s v="6701181515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18T00:00:00"/>
    <n v="3"/>
    <d v="2025-03-24T00:00:00"/>
    <d v="2025-03-21T00:00:00"/>
    <x v="2"/>
    <x v="0"/>
    <n v="40620"/>
    <n v="40620"/>
  </r>
  <r>
    <s v="4000008837"/>
    <s v="77035479-K"/>
    <s v="PIMARES SPA"/>
    <s v="6701181593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19T00:00:00"/>
    <n v="3"/>
    <d v="2025-03-24T00:00:00"/>
    <d v="2025-03-21T00:00:00"/>
    <x v="2"/>
    <x v="0"/>
    <n v="89278"/>
    <n v="89278"/>
  </r>
  <r>
    <s v="4000008837"/>
    <s v="77035479-K"/>
    <s v="PIMARES SPA"/>
    <s v="6701181617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18T00:00:00"/>
    <n v="3"/>
    <d v="2025-03-25T00:00:00"/>
    <d v="2025-03-21T00:00:00"/>
    <x v="2"/>
    <x v="0"/>
    <n v="21869"/>
    <n v="21869"/>
  </r>
  <r>
    <s v="4000008837"/>
    <s v="77035479-K"/>
    <s v="PIMARES SPA"/>
    <s v="6701181618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18T00:00:00"/>
    <n v="3"/>
    <d v="2025-03-26T00:00:00"/>
    <d v="2025-03-21T00:00:00"/>
    <x v="2"/>
    <x v="0"/>
    <n v="31244"/>
    <n v="31244"/>
  </r>
  <r>
    <s v="4000008837"/>
    <s v="77035479-K"/>
    <s v="PIMARES SPA"/>
    <s v="6701181639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18T00:00:00"/>
    <n v="3"/>
    <d v="2025-03-25T00:00:00"/>
    <d v="2025-03-21T00:00:00"/>
    <x v="2"/>
    <x v="0"/>
    <n v="21869"/>
    <n v="21869"/>
  </r>
  <r>
    <s v="4000008837"/>
    <s v="77035479-K"/>
    <s v="PIMARES SPA"/>
    <s v="6701181683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3-19T00:00:00"/>
    <n v="3"/>
    <d v="2025-03-20T00:00:00"/>
    <d v="2025-03-21T00:00:00"/>
    <x v="2"/>
    <x v="0"/>
    <n v="40622"/>
    <n v="40622"/>
  </r>
  <r>
    <s v="4000008837"/>
    <s v="77035479-K"/>
    <s v="PIMARES SPA"/>
    <s v="6701181931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19T00:00:00"/>
    <n v="3"/>
    <d v="2025-03-31T00:00:00"/>
    <d v="2025-03-26T00:00:00"/>
    <x v="2"/>
    <x v="0"/>
    <n v="106244"/>
    <n v="106244"/>
  </r>
  <r>
    <s v="4000008837"/>
    <s v="77035479-K"/>
    <s v="PIMARES SPA"/>
    <s v="670118084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3-17T00:00:00"/>
    <n v="3"/>
    <d v="2025-03-24T00:00:00"/>
    <d v="2025-03-19T00:00:00"/>
    <x v="2"/>
    <x v="0"/>
    <n v="63333"/>
    <n v="63333"/>
  </r>
  <r>
    <s v="4000008837"/>
    <s v="77035479-K"/>
    <s v="PIMARES SPA"/>
    <s v="6701180935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3-18T00:00:00"/>
    <n v="3"/>
    <d v="2025-03-24T00:00:00"/>
    <d v="2025-03-21T00:00:00"/>
    <x v="2"/>
    <x v="0"/>
    <n v="62493"/>
    <n v="62493"/>
  </r>
  <r>
    <s v="4000008837"/>
    <s v="77035479-K"/>
    <s v="PIMARES SPA"/>
    <s v="6701183138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1T00:00:00"/>
    <n v="3"/>
    <d v="2025-03-28T00:00:00"/>
    <d v="2025-03-26T00:00:00"/>
    <x v="2"/>
    <x v="0"/>
    <n v="135713"/>
    <n v="135713"/>
  </r>
  <r>
    <s v="4000008837"/>
    <s v="77035479-K"/>
    <s v="PIMARES SPA"/>
    <s v="670118095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8T00:00:00"/>
    <n v="3"/>
    <d v="2025-03-24T00:00:00"/>
    <d v="2025-03-19T00:00:00"/>
    <x v="2"/>
    <x v="0"/>
    <n v="28119"/>
    <n v="28119"/>
  </r>
  <r>
    <s v="4000008837"/>
    <s v="77035479-K"/>
    <s v="PIMARES SPA"/>
    <s v="670118323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1T00:00:00"/>
    <n v="3"/>
    <d v="2025-03-31T00:00:00"/>
    <d v="2025-03-26T00:00:00"/>
    <x v="2"/>
    <x v="0"/>
    <n v="71421"/>
    <n v="71421"/>
  </r>
  <r>
    <s v="4000008837"/>
    <s v="77035479-K"/>
    <s v="PIMARES SPA"/>
    <s v="6701180994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18T00:00:00"/>
    <n v="3"/>
    <d v="2025-03-24T00:00:00"/>
    <d v="2025-03-21T00:00:00"/>
    <x v="2"/>
    <x v="0"/>
    <n v="62493"/>
    <n v="62493"/>
  </r>
  <r>
    <s v="4000008837"/>
    <s v="77035479-K"/>
    <s v="PIMARES SPA"/>
    <s v="6701183325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1T00:00:00"/>
    <n v="3"/>
    <d v="2025-03-28T00:00:00"/>
    <d v="2025-03-26T00:00:00"/>
    <x v="2"/>
    <x v="0"/>
    <n v="64276"/>
    <n v="64276"/>
  </r>
  <r>
    <s v="4000008837"/>
    <s v="77035479-K"/>
    <s v="PIMARES SPA"/>
    <s v="6701183347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1T00:00:00"/>
    <n v="3"/>
    <d v="2025-03-31T00:00:00"/>
    <d v="2025-03-26T00:00:00"/>
    <x v="2"/>
    <x v="0"/>
    <n v="64276"/>
    <n v="64276"/>
  </r>
  <r>
    <s v="4000008837"/>
    <s v="77035479-K"/>
    <s v="PIMARES SPA"/>
    <s v="670118337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2T00:00:00"/>
    <n v="3"/>
    <d v="2025-03-31T00:00:00"/>
    <d v="2025-03-26T00:00:00"/>
    <x v="2"/>
    <x v="0"/>
    <n v="99995"/>
    <n v="99995"/>
  </r>
  <r>
    <s v="4000008837"/>
    <s v="77035479-K"/>
    <s v="PIMARES SPA"/>
    <s v="6701183380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22T00:00:00"/>
    <n v="3"/>
    <d v="2025-03-31T00:00:00"/>
    <d v="2025-03-26T00:00:00"/>
    <x v="2"/>
    <x v="0"/>
    <n v="67848"/>
    <n v="67848"/>
  </r>
  <r>
    <s v="4000008837"/>
    <s v="77035479-K"/>
    <s v="PIMARES SPA"/>
    <s v="6508323484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1"/>
    <n v="1"/>
    <s v="CS"/>
    <d v="2025-03-17T00:00:00"/>
    <n v="3"/>
    <d v="2025-03-27T00:00:00"/>
    <d v="2025-03-26T00:00:00"/>
    <x v="2"/>
    <x v="0"/>
    <n v="123000"/>
    <n v="123000"/>
  </r>
  <r>
    <s v="4000008837"/>
    <s v="77035479-K"/>
    <s v="PIMARES SPA"/>
    <s v="6701183423"/>
    <s v="ZPCD"/>
    <s v="10"/>
    <x v="0"/>
    <x v="0"/>
    <s v="C004"/>
    <s v="E599"/>
    <m/>
    <x v="0"/>
    <s v="47"/>
    <s v="Muebles"/>
    <s v=""/>
    <s v="470702002"/>
    <s v="1271420"/>
    <s v="ESCRITORIO OFICINA C/ CAJONERA REI"/>
    <n v="1"/>
    <n v="1"/>
    <s v="UN"/>
    <d v="2025-03-21T00:00:00"/>
    <n v="3"/>
    <d v="2025-04-01T00:00:00"/>
    <d v="2025-03-26T00:00:00"/>
    <x v="2"/>
    <x v="0"/>
    <n v="63331"/>
    <n v="63331"/>
  </r>
  <r>
    <s v="4000008837"/>
    <s v="77035479-K"/>
    <s v="PIMARES SPA"/>
    <s v="6701183430"/>
    <s v="ZPCD"/>
    <s v="10"/>
    <x v="0"/>
    <x v="0"/>
    <s v="C004"/>
    <s v="E599"/>
    <m/>
    <x v="0"/>
    <s v="47"/>
    <s v="Muebles"/>
    <s v=""/>
    <s v="470701002"/>
    <s v="1391425"/>
    <s v="ESTANTE JADE RUSTIC"/>
    <n v="1"/>
    <n v="1"/>
    <s v="UN"/>
    <d v="2025-03-21T00:00:00"/>
    <n v="3"/>
    <d v="2025-03-28T00:00:00"/>
    <d v="2025-03-26T00:00:00"/>
    <x v="2"/>
    <x v="0"/>
    <n v="26658"/>
    <n v="26658"/>
  </r>
  <r>
    <s v="4000008837"/>
    <s v="77035479-K"/>
    <s v="PIMARES SPA"/>
    <s v="6701183449"/>
    <s v="ZPCD"/>
    <s v="10"/>
    <x v="0"/>
    <x v="0"/>
    <s v="C004"/>
    <s v="E599"/>
    <m/>
    <x v="0"/>
    <s v="47"/>
    <s v="Muebles"/>
    <s v=""/>
    <s v="470701002"/>
    <s v="1391425"/>
    <s v="ESTANTE JADE RUSTIC"/>
    <n v="1"/>
    <n v="1"/>
    <s v="UN"/>
    <d v="2025-03-22T00:00:00"/>
    <n v="3"/>
    <d v="2025-04-04T00:00:00"/>
    <d v="2025-03-31T00:00:00"/>
    <x v="2"/>
    <x v="0"/>
    <n v="26658"/>
    <n v="26658"/>
  </r>
  <r>
    <s v="4000008837"/>
    <s v="77035479-K"/>
    <s v="PIMARES SPA"/>
    <s v="6701183492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3-22T00:00:00"/>
    <n v="3"/>
    <d v="2025-03-31T00:00:00"/>
    <d v="2025-03-26T00:00:00"/>
    <x v="2"/>
    <x v="0"/>
    <n v="79995"/>
    <n v="79995"/>
  </r>
  <r>
    <s v="4000008837"/>
    <s v="77035479-K"/>
    <s v="PIMARES SPA"/>
    <s v="6701183513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21T00:00:00"/>
    <n v="3"/>
    <d v="2025-03-31T00:00:00"/>
    <d v="2025-03-26T00:00:00"/>
    <x v="2"/>
    <x v="0"/>
    <n v="67848"/>
    <n v="67848"/>
  </r>
  <r>
    <s v="4000008837"/>
    <s v="77035479-K"/>
    <s v="PIMARES SPA"/>
    <s v="6508323484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17T00:00:00"/>
    <n v="3"/>
    <d v="2025-03-27T00:00:00"/>
    <m/>
    <x v="2"/>
    <x v="0"/>
    <n v="0"/>
    <n v="0"/>
  </r>
  <r>
    <s v="4000008837"/>
    <s v="77035479-K"/>
    <s v="PIMARES SPA"/>
    <s v="6701181034"/>
    <s v="ZPCD"/>
    <s v="10"/>
    <x v="0"/>
    <x v="0"/>
    <s v="C004"/>
    <s v="E599"/>
    <m/>
    <x v="0"/>
    <s v="47"/>
    <s v="Muebles"/>
    <s v=""/>
    <s v="470202001"/>
    <s v="1357055"/>
    <s v="COMODA DOBLE EVO"/>
    <n v="1"/>
    <n v="1"/>
    <s v="UN"/>
    <d v="2025-03-18T00:00:00"/>
    <n v="3"/>
    <d v="2025-03-25T00:00:00"/>
    <d v="2025-03-19T00:00:00"/>
    <x v="2"/>
    <x v="0"/>
    <n v="106656"/>
    <n v="106656"/>
  </r>
  <r>
    <s v="4000008837"/>
    <s v="77035479-K"/>
    <s v="PIMARES SPA"/>
    <s v="6701183576"/>
    <s v="ZPCD"/>
    <s v="10"/>
    <x v="0"/>
    <x v="0"/>
    <s v="C004"/>
    <s v="E599"/>
    <m/>
    <x v="0"/>
    <s v="47"/>
    <s v="Muebles"/>
    <s v=""/>
    <s v="470701002"/>
    <s v="1391435"/>
    <s v="ESTANTE LUNA RUSTIC"/>
    <n v="1"/>
    <n v="1"/>
    <s v="UN"/>
    <d v="2025-03-22T00:00:00"/>
    <n v="3"/>
    <d v="2025-03-31T00:00:00"/>
    <d v="2025-03-28T00:00:00"/>
    <x v="2"/>
    <x v="0"/>
    <n v="26658"/>
    <n v="26658"/>
  </r>
  <r>
    <s v="4000008837"/>
    <s v="77035479-K"/>
    <s v="PIMARES SPA"/>
    <s v="670118117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1T00:00:00"/>
    <n v="3"/>
    <d v="2025-03-24T00:00:00"/>
    <d v="2025-03-26T00:00:00"/>
    <x v="2"/>
    <x v="0"/>
    <n v="46660"/>
    <n v="46660"/>
  </r>
  <r>
    <s v="4000008837"/>
    <s v="77035479-K"/>
    <s v="PIMARES SPA"/>
    <s v="6508323484"/>
    <s v="ZPXD"/>
    <s v="20"/>
    <x v="0"/>
    <x v="0"/>
    <s v="C004"/>
    <s v="E599"/>
    <m/>
    <x v="0"/>
    <s v="41"/>
    <s v="Baño y Cocina"/>
    <s v=""/>
    <s v="410303001"/>
    <s v="1254095"/>
    <s v="MUEBLE AUXILIAR LUZ"/>
    <n v="5"/>
    <n v="5"/>
    <s v="UN"/>
    <d v="2025-03-17T00:00:00"/>
    <n v="3"/>
    <d v="2025-03-27T00:00:00"/>
    <d v="2025-03-26T00:00:00"/>
    <x v="2"/>
    <x v="0"/>
    <n v="135000"/>
    <n v="135000"/>
  </r>
  <r>
    <s v="4000008837"/>
    <s v="77035479-K"/>
    <s v="PIMARES SPA"/>
    <s v="6701182306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19T00:00:00"/>
    <n v="3"/>
    <d v="2025-03-28T00:00:00"/>
    <d v="2025-03-24T00:00:00"/>
    <x v="2"/>
    <x v="0"/>
    <n v="62493"/>
    <n v="62493"/>
  </r>
  <r>
    <s v="4000008837"/>
    <s v="77035479-K"/>
    <s v="PIMARES SPA"/>
    <s v="670118253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0T00:00:00"/>
    <n v="3"/>
    <d v="2025-03-28T00:00:00"/>
    <d v="2025-03-26T00:00:00"/>
    <x v="2"/>
    <x v="0"/>
    <n v="99995"/>
    <n v="99995"/>
  </r>
  <r>
    <s v="4000008837"/>
    <s v="77035479-K"/>
    <s v="PIMARES SPA"/>
    <s v="6701183751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2T00:00:00"/>
    <n v="3"/>
    <d v="2025-03-31T00:00:00"/>
    <d v="2025-03-26T00:00:00"/>
    <x v="2"/>
    <x v="0"/>
    <n v="63325"/>
    <n v="63325"/>
  </r>
  <r>
    <s v="4000008837"/>
    <s v="77035479-K"/>
    <s v="PIMARES SPA"/>
    <s v="6701183763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3-22T00:00:00"/>
    <n v="3"/>
    <d v="2025-03-31T00:00:00"/>
    <d v="2025-03-26T00:00:00"/>
    <x v="2"/>
    <x v="0"/>
    <n v="79998"/>
    <n v="79998"/>
  </r>
  <r>
    <s v="4000008837"/>
    <s v="77035479-K"/>
    <s v="PIMARES SPA"/>
    <s v="6701183767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22T00:00:00"/>
    <n v="3"/>
    <d v="2025-03-31T00:00:00"/>
    <d v="2025-03-26T00:00:00"/>
    <x v="2"/>
    <x v="0"/>
    <n v="30662"/>
    <n v="30662"/>
  </r>
  <r>
    <s v="4000008837"/>
    <s v="77035479-K"/>
    <s v="PIMARES SPA"/>
    <s v="6701182589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21T00:00:00"/>
    <n v="3"/>
    <d v="2025-03-28T00:00:00"/>
    <d v="2025-03-26T00:00:00"/>
    <x v="2"/>
    <x v="0"/>
    <n v="67848"/>
    <n v="67848"/>
  </r>
  <r>
    <s v="4000008837"/>
    <s v="77035479-K"/>
    <s v="PIMARES SPA"/>
    <s v="6701182661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20T00:00:00"/>
    <n v="3"/>
    <d v="2025-03-28T00:00:00"/>
    <d v="2025-03-26T00:00:00"/>
    <x v="2"/>
    <x v="0"/>
    <n v="39996"/>
    <n v="39996"/>
  </r>
  <r>
    <s v="4000008837"/>
    <s v="77035479-K"/>
    <s v="PIMARES SPA"/>
    <s v="6701182708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0T00:00:00"/>
    <n v="3"/>
    <d v="2025-03-28T00:00:00"/>
    <d v="2025-03-26T00:00:00"/>
    <x v="2"/>
    <x v="0"/>
    <n v="64276"/>
    <n v="64276"/>
  </r>
  <r>
    <s v="4000008837"/>
    <s v="77035479-K"/>
    <s v="PIMARES SPA"/>
    <s v="6701182720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20T00:00:00"/>
    <n v="3"/>
    <d v="2025-03-28T00:00:00"/>
    <d v="2025-03-26T00:00:00"/>
    <x v="2"/>
    <x v="0"/>
    <n v="43325"/>
    <n v="43325"/>
  </r>
  <r>
    <s v="4000008837"/>
    <s v="77035479-K"/>
    <s v="PIMARES SPA"/>
    <s v="670118290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0T00:00:00"/>
    <n v="3"/>
    <d v="2025-04-01T00:00:00"/>
    <d v="2025-03-26T00:00:00"/>
    <x v="2"/>
    <x v="0"/>
    <n v="34658"/>
    <n v="34658"/>
  </r>
  <r>
    <s v="4000008837"/>
    <s v="77035479-K"/>
    <s v="PIMARES SPA"/>
    <s v="6701182907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1T00:00:00"/>
    <n v="3"/>
    <d v="2025-04-01T00:00:00"/>
    <d v="2025-03-28T00:00:00"/>
    <x v="2"/>
    <x v="0"/>
    <n v="34658"/>
    <n v="34658"/>
  </r>
  <r>
    <s v="4000008837"/>
    <s v="77035479-K"/>
    <s v="PIMARES SPA"/>
    <s v="6701183881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2"/>
    <n v="2"/>
    <s v="UN"/>
    <d v="2025-03-23T00:00:00"/>
    <n v="3"/>
    <d v="2025-03-31T00:00:00"/>
    <d v="2025-03-26T00:00:00"/>
    <x v="2"/>
    <x v="0"/>
    <n v="50653"/>
    <n v="50653"/>
  </r>
  <r>
    <s v="4000008837"/>
    <s v="77035479-K"/>
    <s v="PIMARES SPA"/>
    <s v="6701182908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3-21T00:00:00"/>
    <n v="3"/>
    <d v="2025-03-28T00:00:00"/>
    <d v="2025-03-26T00:00:00"/>
    <x v="2"/>
    <x v="0"/>
    <n v="79998"/>
    <n v="79998"/>
  </r>
  <r>
    <s v="4000008837"/>
    <s v="77035479-K"/>
    <s v="PIMARES SPA"/>
    <s v="6701182919"/>
    <s v="ZPCD"/>
    <s v="10"/>
    <x v="0"/>
    <x v="0"/>
    <s v="C004"/>
    <s v="E599"/>
    <m/>
    <x v="0"/>
    <s v="47"/>
    <s v="Muebles"/>
    <s v=""/>
    <s v="470801001"/>
    <s v="1433250"/>
    <s v="CLOSET ROMA BLANCO 4 PUERTAS"/>
    <n v="1"/>
    <n v="1"/>
    <s v="UN"/>
    <d v="2025-03-21T00:00:00"/>
    <n v="3"/>
    <d v="2025-03-28T00:00:00"/>
    <d v="2025-03-26T00:00:00"/>
    <x v="2"/>
    <x v="0"/>
    <n v="63325"/>
    <n v="63325"/>
  </r>
  <r>
    <s v="4000008837"/>
    <s v="77035479-K"/>
    <s v="PIMARES SPA"/>
    <s v="6701183960"/>
    <s v="ZPCD"/>
    <s v="10"/>
    <x v="0"/>
    <x v="0"/>
    <s v="C004"/>
    <s v="E599"/>
    <m/>
    <x v="0"/>
    <s v="47"/>
    <s v="Muebles"/>
    <s v=""/>
    <s v="470701002"/>
    <s v="1391426"/>
    <s v="ESTANTE JADE LIGHT"/>
    <n v="1"/>
    <n v="1"/>
    <s v="UN"/>
    <d v="2025-03-22T00:00:00"/>
    <n v="3"/>
    <d v="2025-03-31T00:00:00"/>
    <d v="2025-03-26T00:00:00"/>
    <x v="2"/>
    <x v="0"/>
    <n v="26658"/>
    <n v="26658"/>
  </r>
  <r>
    <s v="4000008837"/>
    <s v="77035479-K"/>
    <s v="PIMARES SPA"/>
    <s v="6701183964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2T00:00:00"/>
    <n v="3"/>
    <d v="2025-03-31T00:00:00"/>
    <d v="2025-03-26T00:00:00"/>
    <x v="2"/>
    <x v="0"/>
    <n v="63331"/>
    <n v="63331"/>
  </r>
  <r>
    <s v="4000008837"/>
    <s v="77035479-K"/>
    <s v="PIMARES SPA"/>
    <s v="6701183989"/>
    <s v="ZPCD"/>
    <s v="10"/>
    <x v="0"/>
    <x v="0"/>
    <s v="C004"/>
    <s v="E599"/>
    <m/>
    <x v="0"/>
    <s v="47"/>
    <s v="Muebles"/>
    <s v=""/>
    <s v="470801001"/>
    <s v="1433215"/>
    <s v="CÓMODA SOLE GRIS 4 CAJONES"/>
    <n v="1"/>
    <n v="1"/>
    <s v="UN"/>
    <d v="2025-03-23T00:00:00"/>
    <n v="3"/>
    <d v="2025-03-31T00:00:00"/>
    <d v="2025-03-26T00:00:00"/>
    <x v="2"/>
    <x v="0"/>
    <n v="79995"/>
    <n v="79995"/>
  </r>
  <r>
    <s v="4000008837"/>
    <s v="77035479-K"/>
    <s v="PIMARES SPA"/>
    <s v="6701184078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24T00:00:00"/>
    <n v="3"/>
    <d v="2025-03-31T00:00:00"/>
    <d v="2025-03-28T00:00:00"/>
    <x v="2"/>
    <x v="0"/>
    <n v="299989"/>
    <n v="299989"/>
  </r>
  <r>
    <s v="4000008837"/>
    <s v="77035479-K"/>
    <s v="PIMARES SPA"/>
    <s v="6701182957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3-21T00:00:00"/>
    <n v="3"/>
    <d v="2025-03-28T00:00:00"/>
    <d v="2025-03-26T00:00:00"/>
    <x v="2"/>
    <x v="0"/>
    <n v="43325"/>
    <n v="43325"/>
  </r>
  <r>
    <s v="4000008837"/>
    <s v="77035479-K"/>
    <s v="PIMARES SPA"/>
    <s v="6701184193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3T00:00:00"/>
    <n v="3"/>
    <d v="2025-03-31T00:00:00"/>
    <d v="2025-03-26T00:00:00"/>
    <x v="2"/>
    <x v="0"/>
    <n v="99995"/>
    <n v="99995"/>
  </r>
  <r>
    <s v="4000008837"/>
    <s v="77035479-K"/>
    <s v="PIMARES SPA"/>
    <s v="670118419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23T00:00:00"/>
    <n v="3"/>
    <d v="2025-03-31T00:00:00"/>
    <d v="2025-03-26T00:00:00"/>
    <x v="2"/>
    <x v="0"/>
    <n v="89278"/>
    <n v="89278"/>
  </r>
  <r>
    <s v="4000008837"/>
    <s v="77035479-K"/>
    <s v="PIMARES SPA"/>
    <s v="6701184213"/>
    <s v="ZPCD"/>
    <s v="10"/>
    <x v="0"/>
    <x v="0"/>
    <s v="C004"/>
    <s v="E599"/>
    <m/>
    <x v="0"/>
    <s v="41"/>
    <s v="Baño y Cocina"/>
    <s v=""/>
    <s v="410203003"/>
    <s v="1391502"/>
    <s v="VANITORIO AEREO CAETE"/>
    <n v="1"/>
    <n v="1"/>
    <s v="UN"/>
    <d v="2025-03-22T00:00:00"/>
    <n v="3"/>
    <d v="2025-03-31T00:00:00"/>
    <d v="2025-03-26T00:00:00"/>
    <x v="2"/>
    <x v="0"/>
    <n v="69995"/>
    <n v="69995"/>
  </r>
  <r>
    <s v="4000008837"/>
    <s v="77035479-K"/>
    <s v="PIMARES SPA"/>
    <s v="6701184217"/>
    <s v="ZPCD"/>
    <s v="10"/>
    <x v="0"/>
    <x v="0"/>
    <s v="C004"/>
    <s v="E599"/>
    <m/>
    <x v="0"/>
    <s v="47"/>
    <s v="Muebles"/>
    <s v=""/>
    <s v="470201001"/>
    <s v="1410884"/>
    <s v="CLOSET PEQUIM DARK 3P 2C"/>
    <n v="1"/>
    <n v="1"/>
    <s v="UN"/>
    <d v="2025-03-22T00:00:00"/>
    <n v="3"/>
    <d v="2025-03-31T00:00:00"/>
    <d v="2025-03-26T00:00:00"/>
    <x v="2"/>
    <x v="0"/>
    <n v="64276"/>
    <n v="64276"/>
  </r>
  <r>
    <s v="4000008837"/>
    <s v="77035479-K"/>
    <s v="PIMARES SPA"/>
    <s v="6701184257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3T00:00:00"/>
    <n v="3"/>
    <d v="2025-03-31T00:00:00"/>
    <d v="2025-03-26T00:00:00"/>
    <x v="2"/>
    <x v="0"/>
    <n v="107134"/>
    <n v="107134"/>
  </r>
  <r>
    <s v="4000008837"/>
    <s v="77035479-K"/>
    <s v="PIMARES SPA"/>
    <s v="6701184258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3T00:00:00"/>
    <n v="3"/>
    <d v="2025-03-31T00:00:00"/>
    <d v="2025-03-26T00:00:00"/>
    <x v="2"/>
    <x v="0"/>
    <n v="53326"/>
    <n v="53326"/>
  </r>
  <r>
    <s v="4000008837"/>
    <s v="77035479-K"/>
    <s v="PIMARES SPA"/>
    <s v="670118426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3T00:00:00"/>
    <n v="3"/>
    <d v="2025-03-31T00:00:00"/>
    <d v="2025-03-26T00:00:00"/>
    <x v="2"/>
    <x v="0"/>
    <n v="128565"/>
    <n v="128565"/>
  </r>
  <r>
    <s v="4000008837"/>
    <s v="77035479-K"/>
    <s v="PIMARES SPA"/>
    <s v="6701183000"/>
    <s v="ZPCD"/>
    <s v="10"/>
    <x v="0"/>
    <x v="0"/>
    <s v="C004"/>
    <s v="E599"/>
    <m/>
    <x v="0"/>
    <s v="47"/>
    <s v="Muebles"/>
    <s v=""/>
    <s v="470801001"/>
    <s v="1433222"/>
    <s v="CÓMODA DUETO 10 CAJONES"/>
    <n v="1"/>
    <n v="1"/>
    <s v="UN"/>
    <d v="2025-03-20T00:00:00"/>
    <n v="3"/>
    <d v="2025-04-01T00:00:00"/>
    <d v="2025-03-26T00:00:00"/>
    <x v="2"/>
    <x v="0"/>
    <n v="113333"/>
    <n v="113333"/>
  </r>
  <r>
    <s v="4000008837"/>
    <s v="77035479-K"/>
    <s v="PIMARES SPA"/>
    <s v="6701183020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1T00:00:00"/>
    <n v="3"/>
    <d v="2025-03-28T00:00:00"/>
    <d v="2025-03-26T00:00:00"/>
    <x v="2"/>
    <x v="0"/>
    <n v="67848"/>
    <n v="67848"/>
  </r>
  <r>
    <s v="4000008837"/>
    <s v="77035479-K"/>
    <s v="PIMARES SPA"/>
    <s v="6701183089"/>
    <s v="ZPCD"/>
    <s v="10"/>
    <x v="0"/>
    <x v="0"/>
    <s v="C004"/>
    <s v="E599"/>
    <m/>
    <x v="0"/>
    <s v="47"/>
    <s v="Muebles"/>
    <s v=""/>
    <s v="470202001"/>
    <s v="1418319"/>
    <s v="CÓMODA 4 CAJONES EN MADERA DE PINO C"/>
    <n v="1"/>
    <n v="1"/>
    <s v="UN"/>
    <d v="2025-03-21T00:00:00"/>
    <n v="3"/>
    <d v="2025-03-28T00:00:00"/>
    <d v="2025-03-26T00:00:00"/>
    <x v="2"/>
    <x v="0"/>
    <n v="59994"/>
    <n v="59994"/>
  </r>
  <r>
    <s v="4000008837"/>
    <s v="77035479-K"/>
    <s v="PIMARES SPA"/>
    <s v="6701182140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19T00:00:00"/>
    <n v="3"/>
    <d v="2025-03-24T00:00:00"/>
    <d v="2025-03-21T00:00:00"/>
    <x v="2"/>
    <x v="0"/>
    <n v="31244"/>
    <n v="31244"/>
  </r>
  <r>
    <s v="4000008837"/>
    <s v="77035479-K"/>
    <s v="PIMARES SPA"/>
    <s v="670118429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3T00:00:00"/>
    <n v="3"/>
    <d v="2025-03-31T00:00:00"/>
    <d v="2025-03-26T00:00:00"/>
    <x v="2"/>
    <x v="0"/>
    <n v="63325"/>
    <n v="63325"/>
  </r>
  <r>
    <s v="4000008837"/>
    <s v="77035479-K"/>
    <s v="PIMARES SPA"/>
    <s v="6701184301"/>
    <s v="ZPCD"/>
    <s v="10"/>
    <x v="0"/>
    <x v="0"/>
    <s v="C004"/>
    <s v="E599"/>
    <m/>
    <x v="0"/>
    <s v="47"/>
    <s v="Muebles"/>
    <s v=""/>
    <s v="470303003"/>
    <s v="1187991"/>
    <s v="ESCRITORIO 115X140X35 COLOMBO"/>
    <n v="1"/>
    <n v="1"/>
    <s v="UN"/>
    <d v="2025-03-22T00:00:00"/>
    <n v="3"/>
    <d v="2025-03-31T00:00:00"/>
    <d v="2025-03-26T00:00:00"/>
    <x v="2"/>
    <x v="0"/>
    <n v="49994"/>
    <n v="49994"/>
  </r>
  <r>
    <s v="4000008837"/>
    <s v="77035479-K"/>
    <s v="PIMARES SPA"/>
    <s v="6701183108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1T00:00:00"/>
    <n v="3"/>
    <d v="2025-03-31T00:00:00"/>
    <d v="2025-03-26T00:00:00"/>
    <x v="2"/>
    <x v="0"/>
    <n v="53326"/>
    <n v="53326"/>
  </r>
  <r>
    <s v="4000008837"/>
    <s v="77035479-K"/>
    <s v="PIMARES SPA"/>
    <s v="6701183174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21T00:00:00"/>
    <n v="3"/>
    <d v="2025-03-24T00:00:00"/>
    <d v="2025-03-26T00:00:00"/>
    <x v="2"/>
    <x v="0"/>
    <n v="103559"/>
    <n v="103559"/>
  </r>
  <r>
    <s v="4000008837"/>
    <s v="77035479-K"/>
    <s v="PIMARES SPA"/>
    <s v="6701184344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23T00:00:00"/>
    <n v="3"/>
    <d v="2025-03-31T00:00:00"/>
    <d v="2025-03-26T00:00:00"/>
    <x v="2"/>
    <x v="0"/>
    <n v="56660"/>
    <n v="56660"/>
  </r>
  <r>
    <s v="4000008837"/>
    <s v="77035479-K"/>
    <s v="PIMARES SPA"/>
    <s v="6701184361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3T00:00:00"/>
    <n v="3"/>
    <d v="2025-03-31T00:00:00"/>
    <d v="2025-03-28T00:00:00"/>
    <x v="2"/>
    <x v="0"/>
    <n v="99995"/>
    <n v="99995"/>
  </r>
  <r>
    <s v="4000008837"/>
    <s v="77035479-K"/>
    <s v="PIMARES SPA"/>
    <s v="6701184401"/>
    <s v="ZPCD"/>
    <s v="10"/>
    <x v="0"/>
    <x v="0"/>
    <s v="C004"/>
    <s v="E599"/>
    <m/>
    <x v="0"/>
    <s v="41"/>
    <s v="Baño y Cocina"/>
    <s v=""/>
    <s v="410203003"/>
    <s v="1391502"/>
    <s v="VANITORIO AEREO CAETE"/>
    <n v="1"/>
    <n v="1"/>
    <s v="UN"/>
    <d v="2025-03-23T00:00:00"/>
    <n v="3"/>
    <d v="2025-04-01T00:00:00"/>
    <d v="2025-03-28T00:00:00"/>
    <x v="2"/>
    <x v="0"/>
    <n v="69995"/>
    <n v="69995"/>
  </r>
  <r>
    <s v="4000008837"/>
    <s v="77035479-K"/>
    <s v="PIMARES SPA"/>
    <s v="6701184429"/>
    <s v="ZPCD"/>
    <s v="10"/>
    <x v="0"/>
    <x v="0"/>
    <s v="C004"/>
    <s v="E599"/>
    <m/>
    <x v="0"/>
    <s v="47"/>
    <s v="Muebles"/>
    <s v=""/>
    <s v="470202001"/>
    <s v="1357057"/>
    <s v="COMODA 4C CASTRO"/>
    <n v="2"/>
    <n v="2"/>
    <s v="UN"/>
    <d v="2025-03-23T00:00:00"/>
    <n v="3"/>
    <d v="2025-04-01T00:00:00"/>
    <d v="2025-03-28T00:00:00"/>
    <x v="2"/>
    <x v="0"/>
    <n v="79990"/>
    <n v="79990"/>
  </r>
  <r>
    <s v="4000008837"/>
    <s v="77035479-K"/>
    <s v="PIMARES SPA"/>
    <s v="6701184431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3T00:00:00"/>
    <n v="3"/>
    <d v="2025-03-31T00:00:00"/>
    <d v="2025-03-26T00:00:00"/>
    <x v="2"/>
    <x v="0"/>
    <n v="113333"/>
    <n v="113333"/>
  </r>
  <r>
    <s v="4000008837"/>
    <s v="77035479-K"/>
    <s v="PIMARES SPA"/>
    <s v="670118332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1T00:00:00"/>
    <n v="3"/>
    <d v="2025-03-28T00:00:00"/>
    <d v="2025-03-26T00:00:00"/>
    <x v="2"/>
    <x v="0"/>
    <n v="27993"/>
    <n v="27993"/>
  </r>
  <r>
    <s v="4000008837"/>
    <s v="77035479-K"/>
    <s v="PIMARES SPA"/>
    <s v="6701184521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23T00:00:00"/>
    <n v="3"/>
    <d v="2025-03-31T00:00:00"/>
    <d v="2025-03-26T00:00:00"/>
    <x v="2"/>
    <x v="0"/>
    <n v="43325"/>
    <n v="43325"/>
  </r>
  <r>
    <s v="4000008837"/>
    <s v="77035479-K"/>
    <s v="PIMARES SPA"/>
    <s v="6701184530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23T00:00:00"/>
    <n v="3"/>
    <d v="2025-04-01T00:00:00"/>
    <d v="2025-03-28T00:00:00"/>
    <x v="2"/>
    <x v="0"/>
    <n v="89278"/>
    <n v="89278"/>
  </r>
  <r>
    <s v="4000008837"/>
    <s v="77035479-K"/>
    <s v="PIMARES SPA"/>
    <s v="6701182144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19T00:00:00"/>
    <n v="3"/>
    <d v="2025-03-28T00:00:00"/>
    <d v="2025-03-24T00:00:00"/>
    <x v="2"/>
    <x v="0"/>
    <n v="137494"/>
    <n v="137494"/>
  </r>
  <r>
    <s v="4000008837"/>
    <s v="77035479-K"/>
    <s v="PIMARES SPA"/>
    <s v="670118372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2T00:00:00"/>
    <n v="3"/>
    <d v="2025-04-02T00:00:00"/>
    <d v="2025-03-26T00:00:00"/>
    <x v="2"/>
    <x v="0"/>
    <n v="27993"/>
    <n v="27993"/>
  </r>
  <r>
    <s v="4000008837"/>
    <s v="77035479-K"/>
    <s v="PIMARES SPA"/>
    <s v="6701184626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3T00:00:00"/>
    <n v="3"/>
    <d v="2025-03-31T00:00:00"/>
    <d v="2025-03-26T00:00:00"/>
    <x v="2"/>
    <x v="0"/>
    <n v="64276"/>
    <n v="64276"/>
  </r>
  <r>
    <s v="4000008837"/>
    <s v="77035479-K"/>
    <s v="PIMARES SPA"/>
    <s v="6701183793"/>
    <s v="ZPCD"/>
    <s v="10"/>
    <x v="0"/>
    <x v="0"/>
    <s v="C004"/>
    <s v="E599"/>
    <m/>
    <x v="0"/>
    <s v="47"/>
    <s v="Muebles"/>
    <s v=""/>
    <s v="470201001"/>
    <s v="1410883"/>
    <s v="CLOSET PEQUIM DARK 4P 2C"/>
    <n v="1"/>
    <n v="1"/>
    <s v="UN"/>
    <d v="2025-03-23T00:00:00"/>
    <n v="3"/>
    <d v="2025-04-01T00:00:00"/>
    <d v="2025-03-26T00:00:00"/>
    <x v="2"/>
    <x v="0"/>
    <n v="74995"/>
    <n v="74995"/>
  </r>
  <r>
    <s v="4000008837"/>
    <s v="77035479-K"/>
    <s v="PIMARES SPA"/>
    <s v="6701184682"/>
    <s v="ZPCD"/>
    <s v="10"/>
    <x v="0"/>
    <x v="0"/>
    <s v="C004"/>
    <s v="E599"/>
    <m/>
    <x v="0"/>
    <s v="47"/>
    <s v="Muebles"/>
    <s v=""/>
    <s v="470301002"/>
    <s v="1391642"/>
    <s v="JUEGO DE COMEDOR SUECIA DARK"/>
    <n v="1"/>
    <n v="1"/>
    <s v="UN"/>
    <d v="2025-03-24T00:00:00"/>
    <n v="3"/>
    <d v="2025-04-02T00:00:00"/>
    <d v="2025-03-26T00:00:00"/>
    <x v="2"/>
    <x v="0"/>
    <n v="166657"/>
    <n v="166657"/>
  </r>
  <r>
    <s v="4000008837"/>
    <s v="77035479-K"/>
    <s v="PIMARES SPA"/>
    <s v="6701184688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4T00:00:00"/>
    <n v="3"/>
    <d v="2025-03-31T00:00:00"/>
    <d v="2025-03-28T00:00:00"/>
    <x v="2"/>
    <x v="0"/>
    <n v="126656"/>
    <n v="126656"/>
  </r>
  <r>
    <s v="4000008837"/>
    <s v="77035479-K"/>
    <s v="PIMARES SPA"/>
    <s v="6701184734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23T00:00:00"/>
    <n v="3"/>
    <d v="2025-03-31T00:00:00"/>
    <d v="2025-03-26T00:00:00"/>
    <x v="2"/>
    <x v="0"/>
    <n v="92849"/>
    <n v="92849"/>
  </r>
  <r>
    <s v="4000008837"/>
    <s v="77035479-K"/>
    <s v="PIMARES SPA"/>
    <s v="6701184736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3T00:00:00"/>
    <n v="3"/>
    <d v="2025-03-31T00:00:00"/>
    <d v="2025-03-26T00:00:00"/>
    <x v="2"/>
    <x v="0"/>
    <n v="53326"/>
    <n v="53326"/>
  </r>
  <r>
    <s v="4000008837"/>
    <s v="77035479-K"/>
    <s v="PIMARES SPA"/>
    <s v="6701183826"/>
    <s v="ZPCD"/>
    <s v="10"/>
    <x v="0"/>
    <x v="0"/>
    <s v="C004"/>
    <s v="E599"/>
    <m/>
    <x v="0"/>
    <s v="47"/>
    <s v="Muebles"/>
    <s v=""/>
    <s v="470501001"/>
    <s v="1310105"/>
    <s v="ARRIMO LEONARD"/>
    <n v="1"/>
    <n v="1"/>
    <s v="UN"/>
    <d v="2025-03-22T00:00:00"/>
    <n v="3"/>
    <d v="2025-03-31T00:00:00"/>
    <d v="2025-03-26T00:00:00"/>
    <x v="2"/>
    <x v="0"/>
    <n v="89995"/>
    <n v="89995"/>
  </r>
  <r>
    <s v="4000008837"/>
    <s v="77035479-K"/>
    <s v="PIMARES SPA"/>
    <s v="670118386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3T00:00:00"/>
    <n v="3"/>
    <d v="2025-03-31T00:00:00"/>
    <d v="2025-03-26T00:00:00"/>
    <x v="2"/>
    <x v="0"/>
    <n v="135713"/>
    <n v="135713"/>
  </r>
  <r>
    <s v="4000008837"/>
    <s v="77035479-K"/>
    <s v="PIMARES SPA"/>
    <s v="6701183865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3T00:00:00"/>
    <n v="3"/>
    <d v="2025-03-31T00:00:00"/>
    <d v="2025-03-26T00:00:00"/>
    <x v="2"/>
    <x v="0"/>
    <n v="46662"/>
    <n v="46662"/>
  </r>
  <r>
    <s v="4000008837"/>
    <s v="77035479-K"/>
    <s v="PIMARES SPA"/>
    <s v="6701183867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3-23T00:00:00"/>
    <n v="3"/>
    <d v="2025-03-31T00:00:00"/>
    <d v="2025-03-26T00:00:00"/>
    <x v="2"/>
    <x v="0"/>
    <n v="41994"/>
    <n v="41994"/>
  </r>
  <r>
    <s v="4000008837"/>
    <s v="77035479-K"/>
    <s v="PIMARES SPA"/>
    <s v="670118386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3T00:00:00"/>
    <n v="3"/>
    <d v="2025-03-31T00:00:00"/>
    <d v="2025-03-26T00:00:00"/>
    <x v="2"/>
    <x v="0"/>
    <n v="63325"/>
    <n v="63325"/>
  </r>
  <r>
    <s v="4000008837"/>
    <s v="77035479-K"/>
    <s v="PIMARES SPA"/>
    <s v="6701183893"/>
    <s v="ZPCD"/>
    <s v="10"/>
    <x v="0"/>
    <x v="0"/>
    <s v="C004"/>
    <s v="E599"/>
    <m/>
    <x v="0"/>
    <s v="47"/>
    <s v="Muebles"/>
    <s v=""/>
    <s v="470701002"/>
    <s v="1391425"/>
    <s v="ESTANTE JADE RUSTIC"/>
    <n v="1"/>
    <n v="1"/>
    <s v="UN"/>
    <d v="2025-03-23T00:00:00"/>
    <n v="3"/>
    <d v="2025-03-31T00:00:00"/>
    <d v="2025-03-28T00:00:00"/>
    <x v="2"/>
    <x v="0"/>
    <n v="26658"/>
    <n v="26658"/>
  </r>
  <r>
    <s v="4000008837"/>
    <s v="77035479-K"/>
    <s v="PIMARES SPA"/>
    <s v="670118479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4T00:00:00"/>
    <n v="3"/>
    <d v="2025-04-01T00:00:00"/>
    <d v="2025-03-28T00:00:00"/>
    <x v="2"/>
    <x v="0"/>
    <n v="135713"/>
    <n v="135713"/>
  </r>
  <r>
    <s v="4000008837"/>
    <s v="77035479-K"/>
    <s v="PIMARES SPA"/>
    <s v="6701184816"/>
    <s v="ZPCD"/>
    <s v="10"/>
    <x v="0"/>
    <x v="0"/>
    <s v="C004"/>
    <s v="E599"/>
    <m/>
    <x v="0"/>
    <s v="47"/>
    <s v="Muebles"/>
    <s v=""/>
    <s v="470201001"/>
    <s v="1410883"/>
    <s v="CLOSET PEQUIM DARK 4P 2C"/>
    <n v="1"/>
    <n v="1"/>
    <s v="UN"/>
    <d v="2025-03-23T00:00:00"/>
    <n v="3"/>
    <d v="2025-03-31T00:00:00"/>
    <d v="2025-03-28T00:00:00"/>
    <x v="2"/>
    <x v="0"/>
    <n v="74995"/>
    <n v="74995"/>
  </r>
  <r>
    <s v="4000008837"/>
    <s v="77035479-K"/>
    <s v="PIMARES SPA"/>
    <s v="6701184818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3T00:00:00"/>
    <n v="3"/>
    <d v="2025-03-31T00:00:00"/>
    <d v="2025-03-26T00:00:00"/>
    <x v="2"/>
    <x v="0"/>
    <n v="67848"/>
    <n v="67848"/>
  </r>
  <r>
    <s v="4000008837"/>
    <s v="77035479-K"/>
    <s v="PIMARES SPA"/>
    <s v="6701184898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3-24T00:00:00"/>
    <n v="3"/>
    <d v="2025-03-31T00:00:00"/>
    <d v="2025-03-28T00:00:00"/>
    <x v="2"/>
    <x v="0"/>
    <n v="106662"/>
    <n v="106662"/>
  </r>
  <r>
    <s v="4000008837"/>
    <s v="77035479-K"/>
    <s v="PIMARES SPA"/>
    <s v="6701184920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4T00:00:00"/>
    <n v="3"/>
    <d v="2025-04-03T00:00:00"/>
    <d v="2025-03-31T00:00:00"/>
    <x v="2"/>
    <x v="0"/>
    <n v="63325"/>
    <n v="63325"/>
  </r>
  <r>
    <s v="4000008837"/>
    <s v="77035479-K"/>
    <s v="PIMARES SPA"/>
    <s v="6701184934"/>
    <s v="ZPCD"/>
    <s v="10"/>
    <x v="0"/>
    <x v="0"/>
    <s v="C004"/>
    <s v="E599"/>
    <m/>
    <x v="0"/>
    <s v="47"/>
    <s v="Muebles"/>
    <s v=""/>
    <s v="470201001"/>
    <s v="1386543"/>
    <s v="CLOSET 4P MOBI GRAPHITE"/>
    <n v="2"/>
    <n v="2"/>
    <s v="UN"/>
    <d v="2025-03-24T00:00:00"/>
    <n v="3"/>
    <d v="2025-04-04T00:00:00"/>
    <d v="2025-03-31T00:00:00"/>
    <x v="2"/>
    <x v="0"/>
    <n v="135696"/>
    <n v="135696"/>
  </r>
  <r>
    <s v="4000008837"/>
    <s v="77035479-K"/>
    <s v="PIMARES SPA"/>
    <s v="670118493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4T00:00:00"/>
    <n v="3"/>
    <d v="2025-04-03T00:00:00"/>
    <d v="2025-03-31T00:00:00"/>
    <x v="2"/>
    <x v="0"/>
    <n v="67848"/>
    <n v="67848"/>
  </r>
  <r>
    <s v="4000008837"/>
    <s v="77035479-K"/>
    <s v="PIMARES SPA"/>
    <s v="6701184956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4T00:00:00"/>
    <n v="3"/>
    <d v="2025-04-03T00:00:00"/>
    <d v="2025-03-31T00:00:00"/>
    <x v="2"/>
    <x v="0"/>
    <n v="29994"/>
    <n v="29994"/>
  </r>
  <r>
    <s v="4000008837"/>
    <s v="77035479-K"/>
    <s v="PIMARES SPA"/>
    <s v="6701185042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24T00:00:00"/>
    <n v="3"/>
    <d v="2025-03-31T00:00:00"/>
    <d v="2025-03-28T00:00:00"/>
    <x v="2"/>
    <x v="0"/>
    <n v="46662"/>
    <n v="46662"/>
  </r>
  <r>
    <s v="4000008837"/>
    <s v="77035479-K"/>
    <s v="PIMARES SPA"/>
    <s v="6701185063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24T00:00:00"/>
    <n v="3"/>
    <d v="2025-03-31T00:00:00"/>
    <d v="2025-03-26T00:00:00"/>
    <x v="2"/>
    <x v="0"/>
    <n v="299989"/>
    <n v="299989"/>
  </r>
  <r>
    <s v="4000008837"/>
    <s v="77035479-K"/>
    <s v="PIMARES SPA"/>
    <s v="670118506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24T00:00:00"/>
    <n v="3"/>
    <d v="2025-03-31T00:00:00"/>
    <d v="2025-03-26T00:00:00"/>
    <x v="2"/>
    <x v="0"/>
    <n v="89278"/>
    <n v="89278"/>
  </r>
  <r>
    <s v="4000008837"/>
    <s v="77035479-K"/>
    <s v="PIMARES SPA"/>
    <s v="6701185094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25T00:00:00"/>
    <n v="3"/>
    <d v="2025-04-01T00:00:00"/>
    <d v="2025-03-26T00:00:00"/>
    <x v="2"/>
    <x v="0"/>
    <n v="63325"/>
    <n v="63325"/>
  </r>
  <r>
    <s v="4000008837"/>
    <s v="77035479-K"/>
    <s v="PIMARES SPA"/>
    <s v="6701183902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2T00:00:00"/>
    <n v="3"/>
    <d v="2025-03-31T00:00:00"/>
    <d v="2025-03-26T00:00:00"/>
    <x v="2"/>
    <x v="0"/>
    <n v="29994"/>
    <n v="29994"/>
  </r>
  <r>
    <s v="4000008837"/>
    <s v="77035479-K"/>
    <s v="PIMARES SPA"/>
    <s v="670118515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4T00:00:00"/>
    <n v="3"/>
    <d v="2025-03-31T00:00:00"/>
    <d v="2025-03-28T00:00:00"/>
    <x v="2"/>
    <x v="0"/>
    <n v="71421"/>
    <n v="71421"/>
  </r>
  <r>
    <s v="4000008837"/>
    <s v="77035479-K"/>
    <s v="PIMARES SPA"/>
    <s v="6701184111"/>
    <s v="ZPCD"/>
    <s v="10"/>
    <x v="0"/>
    <x v="0"/>
    <s v="C004"/>
    <s v="E599"/>
    <m/>
    <x v="0"/>
    <s v="41"/>
    <s v="Baño y Cocina"/>
    <s v=""/>
    <s v="410203003"/>
    <s v="1391517"/>
    <s v="VANITORIO AEREO ASTER 80 LIGHT"/>
    <n v="1"/>
    <n v="1"/>
    <s v="UN"/>
    <d v="2025-03-22T00:00:00"/>
    <n v="3"/>
    <d v="2025-03-31T00:00:00"/>
    <d v="2025-03-26T00:00:00"/>
    <x v="2"/>
    <x v="0"/>
    <n v="63327"/>
    <n v="63327"/>
  </r>
  <r>
    <s v="4000008837"/>
    <s v="77035479-K"/>
    <s v="PIMARES SPA"/>
    <s v="670118426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3-23T00:00:00"/>
    <n v="3"/>
    <d v="2025-03-31T00:00:00"/>
    <d v="2025-03-26T00:00:00"/>
    <x v="2"/>
    <x v="0"/>
    <n v="26658"/>
    <n v="26658"/>
  </r>
  <r>
    <s v="4000008837"/>
    <s v="77035479-K"/>
    <s v="PIMARES SPA"/>
    <s v="670118427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3T00:00:00"/>
    <n v="3"/>
    <d v="2025-03-31T00:00:00"/>
    <d v="2025-03-26T00:00:00"/>
    <x v="2"/>
    <x v="0"/>
    <n v="19992"/>
    <n v="19992"/>
  </r>
  <r>
    <s v="4000008837"/>
    <s v="77035479-K"/>
    <s v="PIMARES SPA"/>
    <s v="6701184275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2"/>
    <n v="2"/>
    <s v="UN"/>
    <d v="2025-03-23T00:00:00"/>
    <n v="3"/>
    <d v="2025-03-31T00:00:00"/>
    <d v="2025-03-26T00:00:00"/>
    <x v="2"/>
    <x v="0"/>
    <n v="93324"/>
    <n v="93324"/>
  </r>
  <r>
    <s v="4000008837"/>
    <s v="77035479-K"/>
    <s v="PIMARES SPA"/>
    <s v="6701184280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23T00:00:00"/>
    <n v="3"/>
    <d v="2025-03-31T00:00:00"/>
    <d v="2025-03-28T00:00:00"/>
    <x v="2"/>
    <x v="0"/>
    <n v="29994"/>
    <n v="29994"/>
  </r>
  <r>
    <s v="4000008837"/>
    <s v="77035479-K"/>
    <s v="PIMARES SPA"/>
    <s v="6701185405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4T00:00:00"/>
    <n v="3"/>
    <d v="2025-03-31T00:00:00"/>
    <d v="2025-03-28T00:00:00"/>
    <x v="2"/>
    <x v="0"/>
    <n v="46660"/>
    <n v="46660"/>
  </r>
  <r>
    <s v="4000008837"/>
    <s v="77035479-K"/>
    <s v="PIMARES SPA"/>
    <s v="6701184315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23T00:00:00"/>
    <n v="3"/>
    <d v="2025-03-31T00:00:00"/>
    <d v="2025-03-26T00:00:00"/>
    <x v="2"/>
    <x v="0"/>
    <n v="46660"/>
    <n v="46660"/>
  </r>
  <r>
    <s v="4000008837"/>
    <s v="77035479-K"/>
    <s v="PIMARES SPA"/>
    <s v="670118341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1T00:00:00"/>
    <n v="3"/>
    <d v="2025-03-28T00:00:00"/>
    <d v="2025-03-26T00:00:00"/>
    <x v="2"/>
    <x v="0"/>
    <n v="27993"/>
    <n v="27993"/>
  </r>
  <r>
    <s v="4000008837"/>
    <s v="77035479-K"/>
    <s v="PIMARES SPA"/>
    <s v="6701185453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3-25T00:00:00"/>
    <n v="3"/>
    <d v="2025-03-31T00:00:00"/>
    <d v="2025-03-28T00:00:00"/>
    <x v="2"/>
    <x v="0"/>
    <n v="56660"/>
    <n v="56660"/>
  </r>
  <r>
    <s v="4000008837"/>
    <s v="77035479-K"/>
    <s v="PIMARES SPA"/>
    <s v="670118546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5T00:00:00"/>
    <n v="3"/>
    <d v="2025-04-02T00:00:00"/>
    <d v="2025-03-28T00:00:00"/>
    <x v="2"/>
    <x v="0"/>
    <n v="99995"/>
    <n v="99995"/>
  </r>
  <r>
    <s v="4000008837"/>
    <s v="77035479-K"/>
    <s v="PIMARES SPA"/>
    <s v="6701183565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2T00:00:00"/>
    <n v="3"/>
    <d v="2025-03-31T00:00:00"/>
    <d v="2025-03-28T00:00:00"/>
    <x v="2"/>
    <x v="0"/>
    <n v="39994"/>
    <n v="39994"/>
  </r>
  <r>
    <s v="4000008837"/>
    <s v="77035479-K"/>
    <s v="PIMARES SPA"/>
    <s v="670118356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2T00:00:00"/>
    <n v="3"/>
    <d v="2025-03-31T00:00:00"/>
    <d v="2025-03-26T00:00:00"/>
    <x v="2"/>
    <x v="0"/>
    <n v="99995"/>
    <n v="99995"/>
  </r>
  <r>
    <s v="4000008837"/>
    <s v="77035479-K"/>
    <s v="PIMARES SPA"/>
    <s v="6701183692"/>
    <s v="ZPCD"/>
    <s v="10"/>
    <x v="0"/>
    <x v="0"/>
    <s v="C004"/>
    <s v="E599"/>
    <m/>
    <x v="0"/>
    <s v="47"/>
    <s v="Muebles"/>
    <s v=""/>
    <s v="470101002"/>
    <s v="1391429"/>
    <s v="RACK GARDEN RUSTIC"/>
    <n v="1"/>
    <n v="1"/>
    <s v="UN"/>
    <d v="2025-03-22T00:00:00"/>
    <n v="3"/>
    <d v="2025-03-31T00:00:00"/>
    <d v="2025-03-26T00:00:00"/>
    <x v="2"/>
    <x v="0"/>
    <n v="26658"/>
    <n v="26658"/>
  </r>
  <r>
    <s v="4000008837"/>
    <s v="77035479-K"/>
    <s v="PIMARES SPA"/>
    <s v="6701183698"/>
    <s v="ZPCD"/>
    <s v="10"/>
    <x v="0"/>
    <x v="0"/>
    <s v="C004"/>
    <s v="E599"/>
    <m/>
    <x v="0"/>
    <s v="47"/>
    <s v="Muebles"/>
    <s v=""/>
    <s v="470702003"/>
    <s v="1263284"/>
    <s v="ESCRITORIO GAMER MARCUS"/>
    <n v="1"/>
    <n v="1"/>
    <s v="UN"/>
    <d v="2025-03-22T00:00:00"/>
    <n v="3"/>
    <d v="2025-03-31T00:00:00"/>
    <d v="2025-03-26T00:00:00"/>
    <x v="2"/>
    <x v="0"/>
    <n v="49993"/>
    <n v="49993"/>
  </r>
  <r>
    <s v="4000008837"/>
    <s v="77035479-K"/>
    <s v="PIMARES SPA"/>
    <s v="6701185582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4T00:00:00"/>
    <n v="3"/>
    <d v="2025-03-31T00:00:00"/>
    <d v="2025-03-28T00:00:00"/>
    <x v="2"/>
    <x v="0"/>
    <n v="63331"/>
    <n v="63331"/>
  </r>
  <r>
    <s v="4000008837"/>
    <s v="77035479-K"/>
    <s v="PIMARES SPA"/>
    <s v="6701185710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4T00:00:00"/>
    <n v="3"/>
    <d v="2025-03-31T00:00:00"/>
    <d v="2025-03-26T00:00:00"/>
    <x v="2"/>
    <x v="0"/>
    <n v="29994"/>
    <n v="29994"/>
  </r>
  <r>
    <s v="4000008837"/>
    <s v="77035479-K"/>
    <s v="PIMARES SPA"/>
    <s v="6701185724"/>
    <s v="ZPCD"/>
    <s v="10"/>
    <x v="0"/>
    <x v="0"/>
    <s v="C004"/>
    <s v="E599"/>
    <m/>
    <x v="0"/>
    <s v="47"/>
    <s v="Muebles"/>
    <s v=""/>
    <s v="470301002"/>
    <s v="1391642"/>
    <s v="JUEGO DE COMEDOR SUECIA DARK"/>
    <n v="1"/>
    <n v="1"/>
    <s v="UN"/>
    <d v="2025-03-24T00:00:00"/>
    <n v="3"/>
    <d v="2025-04-04T00:00:00"/>
    <d v="2025-03-31T00:00:00"/>
    <x v="2"/>
    <x v="0"/>
    <n v="166657"/>
    <n v="166657"/>
  </r>
  <r>
    <s v="4000008837"/>
    <s v="77035479-K"/>
    <s v="PIMARES SPA"/>
    <s v="6701185725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4T00:00:00"/>
    <n v="3"/>
    <d v="2025-04-04T00:00:00"/>
    <d v="2025-03-31T00:00:00"/>
    <x v="2"/>
    <x v="0"/>
    <n v="46662"/>
    <n v="46662"/>
  </r>
  <r>
    <s v="4000008837"/>
    <s v="77035479-K"/>
    <s v="PIMARES SPA"/>
    <s v="6701185778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5T00:00:00"/>
    <n v="3"/>
    <d v="2025-03-31T00:00:00"/>
    <d v="2025-03-28T00:00:00"/>
    <x v="2"/>
    <x v="0"/>
    <n v="107134"/>
    <n v="107134"/>
  </r>
  <r>
    <s v="4000008837"/>
    <s v="77035479-K"/>
    <s v="PIMARES SPA"/>
    <s v="6701185805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5T00:00:00"/>
    <n v="3"/>
    <d v="2025-04-01T00:00:00"/>
    <d v="2025-03-28T00:00:00"/>
    <x v="2"/>
    <x v="0"/>
    <n v="126656"/>
    <n v="126656"/>
  </r>
  <r>
    <s v="4000008837"/>
    <s v="77035479-K"/>
    <s v="PIMARES SPA"/>
    <s v="6701186457"/>
    <s v="ZPCD"/>
    <s v="10"/>
    <x v="0"/>
    <x v="0"/>
    <s v="C004"/>
    <s v="E599"/>
    <m/>
    <x v="0"/>
    <s v="47"/>
    <s v="Muebles"/>
    <s v=""/>
    <s v="470201001"/>
    <s v="1418309"/>
    <s v="CLOSET EN MDF COLOR GRIS 4 PUERTAS"/>
    <n v="1"/>
    <n v="1"/>
    <s v="UN"/>
    <d v="2025-03-26T00:00:00"/>
    <n v="3"/>
    <d v="2025-04-01T00:00:00"/>
    <d v="2025-03-31T00:00:00"/>
    <x v="2"/>
    <x v="0"/>
    <n v="99995"/>
    <n v="99995"/>
  </r>
  <r>
    <s v="4000008837"/>
    <s v="77035479-K"/>
    <s v="PIMARES SPA"/>
    <s v="670118648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6T00:00:00"/>
    <n v="3"/>
    <d v="2025-04-03T00:00:00"/>
    <d v="2025-03-31T00:00:00"/>
    <x v="2"/>
    <x v="0"/>
    <n v="27993"/>
    <n v="27993"/>
  </r>
  <r>
    <s v="4000008837"/>
    <s v="77035479-K"/>
    <s v="PIMARES SPA"/>
    <s v="6701186504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25T00:00:00"/>
    <n v="3"/>
    <d v="2025-04-02T00:00:00"/>
    <d v="2025-03-28T00:00:00"/>
    <x v="2"/>
    <x v="0"/>
    <n v="56660"/>
    <n v="56660"/>
  </r>
  <r>
    <s v="4000008837"/>
    <s v="77035479-K"/>
    <s v="PIMARES SPA"/>
    <s v="6701186512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25T00:00:00"/>
    <n v="3"/>
    <d v="2025-04-01T00:00:00"/>
    <d v="2025-03-28T00:00:00"/>
    <x v="2"/>
    <x v="0"/>
    <n v="103559"/>
    <n v="103559"/>
  </r>
  <r>
    <s v="4000008837"/>
    <s v="77035479-K"/>
    <s v="PIMARES SPA"/>
    <s v="670118477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3T00:00:00"/>
    <n v="3"/>
    <d v="2025-03-31T00:00:00"/>
    <d v="2025-03-26T00:00:00"/>
    <x v="2"/>
    <x v="0"/>
    <n v="128565"/>
    <n v="128565"/>
  </r>
  <r>
    <s v="4000008837"/>
    <s v="77035479-K"/>
    <s v="PIMARES SPA"/>
    <s v="6701184779"/>
    <s v="ZPCD"/>
    <s v="10"/>
    <x v="0"/>
    <x v="1"/>
    <s v="C004"/>
    <s v="E599"/>
    <m/>
    <x v="0"/>
    <s v="47"/>
    <s v="Muebles"/>
    <s v=""/>
    <s v="470101002"/>
    <s v="1418409"/>
    <s v="RACK TV MOYAN LIGHT 75&quot; 2 PUERTAS"/>
    <n v="1"/>
    <n v="0"/>
    <s v="UN"/>
    <d v="2025-03-23T00:00:00"/>
    <n v="3"/>
    <d v="2025-03-31T00:00:00"/>
    <m/>
    <x v="2"/>
    <x v="0"/>
    <n v="39994"/>
    <n v="0"/>
  </r>
  <r>
    <s v="4000008837"/>
    <s v="77035479-K"/>
    <s v="PIMARES SPA"/>
    <s v="6701186608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25T00:00:00"/>
    <n v="3"/>
    <d v="2025-04-03T00:00:00"/>
    <d v="2025-03-31T00:00:00"/>
    <x v="2"/>
    <x v="0"/>
    <n v="39994"/>
    <n v="39994"/>
  </r>
  <r>
    <s v="4000008837"/>
    <s v="77035479-K"/>
    <s v="PIMARES SPA"/>
    <s v="6701185106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4T00:00:00"/>
    <n v="3"/>
    <d v="2025-03-31T00:00:00"/>
    <d v="2025-03-26T00:00:00"/>
    <x v="2"/>
    <x v="0"/>
    <n v="46662"/>
    <n v="46662"/>
  </r>
  <r>
    <s v="4000008837"/>
    <s v="77035479-K"/>
    <s v="PIMARES SPA"/>
    <s v="6701185269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7T00:00:00"/>
    <n v="3"/>
    <d v="2025-03-28T00:00:00"/>
    <d v="2025-03-31T00:00:00"/>
    <x v="2"/>
    <x v="0"/>
    <n v="113333"/>
    <n v="113333"/>
  </r>
  <r>
    <s v="4000008837"/>
    <s v="77035479-K"/>
    <s v="PIMARES SPA"/>
    <s v="670118642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5T00:00:00"/>
    <n v="3"/>
    <d v="2025-03-31T00:00:00"/>
    <d v="2025-03-28T00:00:00"/>
    <x v="2"/>
    <x v="0"/>
    <n v="19992"/>
    <n v="19992"/>
  </r>
  <r>
    <s v="4000008837"/>
    <s v="77035479-K"/>
    <s v="PIMARES SPA"/>
    <s v="6701186435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26T00:00:00"/>
    <n v="3"/>
    <d v="2025-04-04T00:00:00"/>
    <d v="2025-03-31T00:00:00"/>
    <x v="2"/>
    <x v="0"/>
    <n v="92849"/>
    <n v="92849"/>
  </r>
  <r>
    <s v="4000008837"/>
    <s v="77035479-K"/>
    <s v="PIMARES SPA"/>
    <s v="6701186722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3-26T00:00:00"/>
    <n v="3"/>
    <d v="2025-04-03T00:00:00"/>
    <d v="2025-03-28T00:00:00"/>
    <x v="2"/>
    <x v="0"/>
    <n v="59995"/>
    <n v="59995"/>
  </r>
  <r>
    <s v="4000008837"/>
    <s v="77035479-K"/>
    <s v="PIMARES SPA"/>
    <s v="6701186770"/>
    <s v="ZPCD"/>
    <s v="10"/>
    <x v="0"/>
    <x v="0"/>
    <s v="C004"/>
    <s v="E599"/>
    <m/>
    <x v="0"/>
    <s v="47"/>
    <s v="Muebles"/>
    <s v=""/>
    <s v="470702002"/>
    <s v="1466403"/>
    <s v="ESCRITORIO INFINITY 1 CAJON CAFE"/>
    <n v="1"/>
    <n v="1"/>
    <s v="UN"/>
    <d v="2025-03-26T00:00:00"/>
    <n v="3"/>
    <d v="2025-04-03T00:00:00"/>
    <d v="2025-03-31T00:00:00"/>
    <x v="2"/>
    <x v="0"/>
    <n v="26660"/>
    <n v="26660"/>
  </r>
  <r>
    <s v="4000008837"/>
    <s v="77035479-K"/>
    <s v="PIMARES SPA"/>
    <s v="6701186775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3-26T00:00:00"/>
    <n v="3"/>
    <d v="2025-04-04T00:00:00"/>
    <d v="2025-03-31T00:00:00"/>
    <x v="2"/>
    <x v="0"/>
    <n v="139992"/>
    <n v="139992"/>
  </r>
  <r>
    <s v="4000008837"/>
    <s v="77035479-K"/>
    <s v="PIMARES SPA"/>
    <s v="6701186825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7T00:00:00"/>
    <n v="3"/>
    <d v="2025-04-03T00:00:00"/>
    <d v="2025-03-31T00:00:00"/>
    <x v="2"/>
    <x v="0"/>
    <n v="19992"/>
    <n v="19992"/>
  </r>
  <r>
    <s v="4000008837"/>
    <s v="77035479-K"/>
    <s v="PIMARES SPA"/>
    <s v="6701186826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3"/>
    <n v="3"/>
    <s v="UN"/>
    <d v="2025-03-27T00:00:00"/>
    <n v="3"/>
    <d v="2025-04-03T00:00:00"/>
    <d v="2025-03-31T00:00:00"/>
    <x v="2"/>
    <x v="0"/>
    <n v="139979"/>
    <n v="139979"/>
  </r>
  <r>
    <s v="4000008837"/>
    <s v="77035479-K"/>
    <s v="PIMARES SPA"/>
    <s v="6701187117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3-26T00:00:00"/>
    <n v="3"/>
    <d v="2025-04-03T00:00:00"/>
    <d v="2025-03-31T00:00:00"/>
    <x v="2"/>
    <x v="0"/>
    <n v="25327"/>
    <n v="25327"/>
  </r>
  <r>
    <s v="4000008837"/>
    <s v="77035479-K"/>
    <s v="PIMARES SPA"/>
    <s v="6701187119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6T00:00:00"/>
    <n v="3"/>
    <d v="2025-04-03T00:00:00"/>
    <d v="2025-03-31T00:00:00"/>
    <x v="2"/>
    <x v="0"/>
    <n v="29994"/>
    <n v="29994"/>
  </r>
  <r>
    <s v="4000008837"/>
    <s v="77035479-K"/>
    <s v="PIMARES SPA"/>
    <s v="6701187120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3-26T00:00:00"/>
    <n v="3"/>
    <d v="2025-04-03T00:00:00"/>
    <d v="2025-03-31T00:00:00"/>
    <x v="2"/>
    <x v="0"/>
    <n v="28661"/>
    <n v="28661"/>
  </r>
  <r>
    <s v="4000008837"/>
    <s v="77035479-K"/>
    <s v="PIMARES SPA"/>
    <s v="670118542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24T00:00:00"/>
    <n v="3"/>
    <d v="2025-03-31T00:00:00"/>
    <d v="2025-03-28T00:00:00"/>
    <x v="2"/>
    <x v="0"/>
    <n v="39994"/>
    <n v="39994"/>
  </r>
  <r>
    <s v="4000008837"/>
    <s v="77035479-K"/>
    <s v="PIMARES SPA"/>
    <s v="670118543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24T00:00:00"/>
    <n v="3"/>
    <d v="2025-03-31T00:00:00"/>
    <d v="2025-03-28T00:00:00"/>
    <x v="2"/>
    <x v="0"/>
    <n v="29994"/>
    <n v="29994"/>
  </r>
  <r>
    <s v="4000008837"/>
    <s v="77035479-K"/>
    <s v="PIMARES SPA"/>
    <s v="6701184329"/>
    <s v="ZPCD"/>
    <s v="10"/>
    <x v="0"/>
    <x v="0"/>
    <s v="C004"/>
    <s v="E599"/>
    <m/>
    <x v="0"/>
    <s v="47"/>
    <s v="Muebles"/>
    <s v=""/>
    <s v="470303003"/>
    <s v="1187988"/>
    <s v="ESCRITORIO 75.5X135/119X45 FEZ"/>
    <n v="2"/>
    <n v="2"/>
    <s v="UN"/>
    <d v="2025-03-23T00:00:00"/>
    <n v="3"/>
    <d v="2025-03-31T00:00:00"/>
    <d v="2025-03-26T00:00:00"/>
    <x v="2"/>
    <x v="0"/>
    <n v="93324"/>
    <n v="93324"/>
  </r>
  <r>
    <s v="4000008837"/>
    <s v="77035479-K"/>
    <s v="PIMARES SPA"/>
    <s v="670118700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6T00:00:00"/>
    <n v="3"/>
    <d v="2025-04-03T00:00:00"/>
    <d v="2025-03-31T00:00:00"/>
    <x v="2"/>
    <x v="0"/>
    <n v="48659"/>
    <n v="48659"/>
  </r>
  <r>
    <s v="4000008837"/>
    <s v="77035479-K"/>
    <s v="PIMARES SPA"/>
    <s v="670118703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6T00:00:00"/>
    <n v="3"/>
    <d v="2025-04-04T00:00:00"/>
    <d v="2025-03-31T00:00:00"/>
    <x v="2"/>
    <x v="0"/>
    <n v="99995"/>
    <n v="99995"/>
  </r>
  <r>
    <s v="4000008837"/>
    <s v="77035479-K"/>
    <s v="PIMARES SPA"/>
    <s v="6701184514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3T00:00:00"/>
    <n v="3"/>
    <d v="2025-03-31T00:00:00"/>
    <d v="2025-03-26T00:00:00"/>
    <x v="2"/>
    <x v="0"/>
    <n v="46660"/>
    <n v="46660"/>
  </r>
  <r>
    <s v="4000008837"/>
    <s v="77035479-K"/>
    <s v="PIMARES SPA"/>
    <s v="6701187313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3-26T00:00:00"/>
    <n v="3"/>
    <d v="2025-04-03T00:00:00"/>
    <d v="2025-03-31T00:00:00"/>
    <x v="2"/>
    <x v="0"/>
    <n v="43325"/>
    <n v="43325"/>
  </r>
  <r>
    <s v="4000008837"/>
    <s v="77035479-K"/>
    <s v="PIMARES SPA"/>
    <s v="6701187314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26T00:00:00"/>
    <n v="3"/>
    <d v="2025-04-03T00:00:00"/>
    <d v="2025-03-31T00:00:00"/>
    <x v="2"/>
    <x v="0"/>
    <n v="79994"/>
    <n v="79994"/>
  </r>
  <r>
    <s v="4000008837"/>
    <s v="77035479-K"/>
    <s v="PIMARES SPA"/>
    <s v="6701185317"/>
    <s v="ZPCD"/>
    <s v="10"/>
    <x v="0"/>
    <x v="0"/>
    <s v="C004"/>
    <s v="E599"/>
    <m/>
    <x v="0"/>
    <s v="41"/>
    <s v="Baño y Cocina"/>
    <s v=""/>
    <s v="410302003"/>
    <s v="1433160"/>
    <s v="COMBO MUEBLE MADRI NEGRO"/>
    <n v="1"/>
    <n v="1"/>
    <s v="UN"/>
    <d v="2025-03-24T00:00:00"/>
    <n v="3"/>
    <d v="2025-03-31T00:00:00"/>
    <d v="2025-03-26T00:00:00"/>
    <x v="2"/>
    <x v="0"/>
    <n v="73326"/>
    <n v="73326"/>
  </r>
  <r>
    <s v="4000008837"/>
    <s v="77035479-K"/>
    <s v="PIMARES SPA"/>
    <s v="670118734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6T00:00:00"/>
    <n v="3"/>
    <d v="2025-04-03T00:00:00"/>
    <d v="2025-03-31T00:00:00"/>
    <x v="2"/>
    <x v="0"/>
    <n v="19992"/>
    <n v="19992"/>
  </r>
  <r>
    <s v="4000008837"/>
    <s v="77035479-K"/>
    <s v="PIMARES SPA"/>
    <s v="670118735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27T00:00:00"/>
    <n v="3"/>
    <d v="2025-04-03T00:00:00"/>
    <d v="2025-03-31T00:00:00"/>
    <x v="2"/>
    <x v="0"/>
    <n v="89278"/>
    <n v="89278"/>
  </r>
  <r>
    <s v="4000008837"/>
    <s v="77035479-K"/>
    <s v="PIMARES SPA"/>
    <s v="6701187379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7T00:00:00"/>
    <n v="3"/>
    <d v="2025-04-04T00:00:00"/>
    <d v="2025-03-31T00:00:00"/>
    <x v="2"/>
    <x v="0"/>
    <n v="128565"/>
    <n v="128565"/>
  </r>
  <r>
    <s v="4000008837"/>
    <s v="77035479-K"/>
    <s v="PIMARES SPA"/>
    <s v="6701184539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23T00:00:00"/>
    <n v="3"/>
    <d v="2025-03-31T00:00:00"/>
    <d v="2025-03-28T00:00:00"/>
    <x v="2"/>
    <x v="0"/>
    <n v="57330"/>
    <n v="57330"/>
  </r>
  <r>
    <s v="4000008837"/>
    <s v="77035479-K"/>
    <s v="PIMARES SPA"/>
    <s v="6701184546"/>
    <s v="ZPCD"/>
    <s v="10"/>
    <x v="0"/>
    <x v="1"/>
    <s v="C004"/>
    <s v="E599"/>
    <m/>
    <x v="0"/>
    <s v="47"/>
    <s v="Muebles"/>
    <s v=""/>
    <s v="470702002"/>
    <s v="1386561"/>
    <s v="ESCRITORIO ESQUINERO GRAFITO"/>
    <n v="2"/>
    <n v="0"/>
    <s v="UN"/>
    <d v="2025-03-23T00:00:00"/>
    <n v="3"/>
    <d v="2025-03-31T00:00:00"/>
    <m/>
    <x v="2"/>
    <x v="0"/>
    <n v="126650"/>
    <n v="0"/>
  </r>
  <r>
    <s v="4000008837"/>
    <s v="77035479-K"/>
    <s v="PIMARES SPA"/>
    <s v="6701187514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7T00:00:00"/>
    <n v="3"/>
    <d v="2025-04-02T00:00:00"/>
    <d v="2025-03-31T00:00:00"/>
    <x v="2"/>
    <x v="0"/>
    <n v="107134"/>
    <n v="107134"/>
  </r>
  <r>
    <s v="4000008837"/>
    <s v="77035479-K"/>
    <s v="PIMARES SPA"/>
    <s v="6701187524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7T00:00:00"/>
    <n v="3"/>
    <d v="2025-04-04T00:00:00"/>
    <d v="2025-03-31T00:00:00"/>
    <x v="2"/>
    <x v="0"/>
    <n v="113333"/>
    <n v="113333"/>
  </r>
  <r>
    <s v="4000008837"/>
    <s v="77035479-K"/>
    <s v="PIMARES SPA"/>
    <s v="6701186521"/>
    <s v="ZPCD"/>
    <s v="10"/>
    <x v="0"/>
    <x v="0"/>
    <s v="C004"/>
    <s v="E599"/>
    <m/>
    <x v="0"/>
    <s v="47"/>
    <s v="Muebles"/>
    <s v=""/>
    <s v="470501001"/>
    <s v="1310105"/>
    <s v="ARRIMO LEONARD"/>
    <n v="1"/>
    <n v="1"/>
    <s v="UN"/>
    <d v="2025-03-26T00:00:00"/>
    <n v="3"/>
    <d v="2025-04-01T00:00:00"/>
    <d v="2025-03-28T00:00:00"/>
    <x v="2"/>
    <x v="0"/>
    <n v="89995"/>
    <n v="89995"/>
  </r>
  <r>
    <s v="4000008837"/>
    <s v="77035479-K"/>
    <s v="PIMARES SPA"/>
    <s v="6701186591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3-26T00:00:00"/>
    <n v="3"/>
    <d v="2025-04-04T00:00:00"/>
    <d v="2025-03-31T00:00:00"/>
    <x v="2"/>
    <x v="0"/>
    <n v="99995"/>
    <n v="99995"/>
  </r>
  <r>
    <s v="4000008837"/>
    <s v="77035479-K"/>
    <s v="PIMARES SPA"/>
    <s v="6701186618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5T00:00:00"/>
    <n v="3"/>
    <d v="2025-04-01T00:00:00"/>
    <d v="2025-03-28T00:00:00"/>
    <x v="2"/>
    <x v="0"/>
    <n v="19992"/>
    <n v="19992"/>
  </r>
  <r>
    <s v="4000008837"/>
    <s v="77035479-K"/>
    <s v="PIMARES SPA"/>
    <s v="6701185939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25T00:00:00"/>
    <n v="3"/>
    <d v="2025-04-01T00:00:00"/>
    <d v="2025-03-28T00:00:00"/>
    <x v="2"/>
    <x v="0"/>
    <n v="46662"/>
    <n v="46662"/>
  </r>
  <r>
    <s v="4000008837"/>
    <s v="77035479-K"/>
    <s v="PIMARES SPA"/>
    <s v="6701185989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5T00:00:00"/>
    <n v="3"/>
    <d v="2025-03-31T00:00:00"/>
    <d v="2025-03-28T00:00:00"/>
    <x v="2"/>
    <x v="0"/>
    <n v="34658"/>
    <n v="34658"/>
  </r>
  <r>
    <s v="4000008837"/>
    <s v="77035479-K"/>
    <s v="PIMARES SPA"/>
    <s v="670118626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5T00:00:00"/>
    <n v="3"/>
    <d v="2025-04-03T00:00:00"/>
    <d v="2025-03-31T00:00:00"/>
    <x v="2"/>
    <x v="0"/>
    <n v="19992"/>
    <n v="19992"/>
  </r>
  <r>
    <s v="4000008837"/>
    <s v="77035479-K"/>
    <s v="PIMARES SPA"/>
    <s v="6701186640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3-26T00:00:00"/>
    <n v="3"/>
    <d v="2025-04-02T00:00:00"/>
    <d v="2025-03-31T00:00:00"/>
    <x v="2"/>
    <x v="0"/>
    <n v="103559"/>
    <n v="103559"/>
  </r>
  <r>
    <s v="4000008837"/>
    <s v="77035479-K"/>
    <s v="PIMARES SPA"/>
    <s v="670118693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6T00:00:00"/>
    <n v="3"/>
    <d v="2025-04-03T00:00:00"/>
    <d v="2025-03-31T00:00:00"/>
    <x v="2"/>
    <x v="0"/>
    <n v="135713"/>
    <n v="135713"/>
  </r>
  <r>
    <s v="4000008837"/>
    <s v="77035479-K"/>
    <s v="PIMARES SPA"/>
    <s v="670118703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6T00:00:00"/>
    <n v="3"/>
    <d v="2025-04-03T00:00:00"/>
    <d v="2025-03-31T00:00:00"/>
    <x v="2"/>
    <x v="0"/>
    <n v="46660"/>
    <n v="46660"/>
  </r>
  <r>
    <s v="4000008837"/>
    <s v="77035479-K"/>
    <s v="PIMARES SPA"/>
    <s v="6701185368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3-24T00:00:00"/>
    <n v="3"/>
    <d v="2025-04-01T00:00:00"/>
    <d v="2025-03-26T00:00:00"/>
    <x v="2"/>
    <x v="0"/>
    <n v="106662"/>
    <n v="106662"/>
  </r>
  <r>
    <s v="4000008837"/>
    <s v="77035479-K"/>
    <s v="PIMARES SPA"/>
    <s v="6701185492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25T00:00:00"/>
    <n v="3"/>
    <d v="2025-04-03T00:00:00"/>
    <d v="2025-03-31T00:00:00"/>
    <x v="2"/>
    <x v="0"/>
    <n v="39994"/>
    <n v="39994"/>
  </r>
  <r>
    <s v="4000008837"/>
    <s v="77035479-K"/>
    <s v="PIMARES SPA"/>
    <s v="6701185514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4T00:00:00"/>
    <n v="3"/>
    <d v="2025-03-31T00:00:00"/>
    <d v="2025-03-28T00:00:00"/>
    <x v="2"/>
    <x v="0"/>
    <n v="63325"/>
    <n v="63325"/>
  </r>
  <r>
    <s v="4000008837"/>
    <s v="77035479-K"/>
    <s v="PIMARES SPA"/>
    <s v="670118551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4T00:00:00"/>
    <n v="3"/>
    <d v="2025-03-31T00:00:00"/>
    <d v="2025-03-28T00:00:00"/>
    <x v="2"/>
    <x v="0"/>
    <n v="128565"/>
    <n v="128565"/>
  </r>
  <r>
    <s v="4000008837"/>
    <s v="77035479-K"/>
    <s v="PIMARES SPA"/>
    <s v="6701185534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3-24T00:00:00"/>
    <n v="3"/>
    <d v="2025-03-31T00:00:00"/>
    <d v="2025-03-26T00:00:00"/>
    <x v="2"/>
    <x v="0"/>
    <n v="328551"/>
    <n v="328551"/>
  </r>
  <r>
    <s v="4000008837"/>
    <s v="77035479-K"/>
    <s v="PIMARES SPA"/>
    <s v="6701187500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7T00:00:00"/>
    <n v="3"/>
    <d v="2025-04-04T00:00:00"/>
    <d v="2025-03-31T00:00:00"/>
    <x v="2"/>
    <x v="0"/>
    <n v="29994"/>
    <n v="29994"/>
  </r>
  <r>
    <s v="4000008837"/>
    <s v="77035479-K"/>
    <s v="PIMARES SPA"/>
    <s v="6701170581"/>
    <s v="ZPCD"/>
    <s v="10"/>
    <x v="0"/>
    <x v="0"/>
    <s v="C004"/>
    <s v="E599"/>
    <m/>
    <x v="0"/>
    <s v="47"/>
    <s v="Muebles"/>
    <s v=""/>
    <s v="470101002"/>
    <s v="1386564"/>
    <s v="PANEL BENTO 60"/>
    <n v="2"/>
    <n v="2"/>
    <s v="UN"/>
    <d v="2025-02-26T00:00:00"/>
    <n v="2"/>
    <d v="2025-03-06T00:00:00"/>
    <d v="2025-03-03T00:00:00"/>
    <x v="2"/>
    <x v="0"/>
    <n v="126652"/>
    <n v="126652"/>
  </r>
  <r>
    <s v="4000008837"/>
    <s v="77035479-K"/>
    <s v="PIMARES SPA"/>
    <s v="6701170686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6T00:00:00"/>
    <n v="2"/>
    <d v="2025-03-06T00:00:00"/>
    <d v="2025-03-03T00:00:00"/>
    <x v="2"/>
    <x v="0"/>
    <n v="63326"/>
    <n v="63326"/>
  </r>
  <r>
    <s v="4000008837"/>
    <s v="77035479-K"/>
    <s v="PIMARES SPA"/>
    <s v="6701170042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4T00:00:00"/>
    <n v="2"/>
    <d v="2025-03-07T00:00:00"/>
    <d v="2025-03-05T00:00:00"/>
    <x v="2"/>
    <x v="0"/>
    <n v="115619"/>
    <n v="115619"/>
  </r>
  <r>
    <s v="4000008837"/>
    <s v="77035479-K"/>
    <s v="PIMARES SPA"/>
    <s v="670117197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28T00:00:00"/>
    <n v="2"/>
    <d v="2025-03-12T00:00:00"/>
    <d v="2025-03-05T00:00:00"/>
    <x v="2"/>
    <x v="0"/>
    <n v="81244"/>
    <n v="81244"/>
  </r>
  <r>
    <s v="4000008837"/>
    <s v="77035479-K"/>
    <s v="PIMARES SPA"/>
    <s v="6701171236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70117171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7T00:00:00"/>
    <n v="2"/>
    <d v="2025-03-10T00:00:00"/>
    <d v="2025-03-07T00:00:00"/>
    <x v="2"/>
    <x v="0"/>
    <n v="146665"/>
    <n v="146665"/>
  </r>
  <r>
    <s v="4000008837"/>
    <s v="77035479-K"/>
    <s v="PIMARES SPA"/>
    <s v="670117172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7T00:00:00"/>
    <n v="2"/>
    <d v="2025-03-06T00:00:00"/>
    <d v="2025-03-03T00:00:00"/>
    <x v="2"/>
    <x v="0"/>
    <n v="28119"/>
    <n v="28119"/>
  </r>
  <r>
    <s v="4000008837"/>
    <s v="77035479-K"/>
    <s v="PIMARES SPA"/>
    <s v="6701171728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27T00:00:00"/>
    <n v="2"/>
    <d v="2025-03-10T00:00:00"/>
    <d v="2025-03-03T00:00:00"/>
    <x v="2"/>
    <x v="0"/>
    <n v="34371"/>
    <n v="34371"/>
  </r>
  <r>
    <s v="4000008837"/>
    <s v="77035479-K"/>
    <s v="PIMARES SPA"/>
    <s v="6701171616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2-26T00:00:00"/>
    <n v="2"/>
    <d v="2025-03-07T00:00:00"/>
    <d v="2025-03-03T00:00:00"/>
    <x v="2"/>
    <x v="0"/>
    <n v="237489"/>
    <n v="237489"/>
  </r>
  <r>
    <s v="4000008837"/>
    <s v="77035479-K"/>
    <s v="PIMARES SPA"/>
    <s v="6701171620"/>
    <s v="ZPCD"/>
    <s v="10"/>
    <x v="0"/>
    <x v="0"/>
    <s v="C004"/>
    <s v="E599"/>
    <m/>
    <x v="0"/>
    <s v="47"/>
    <s v="Muebles"/>
    <s v=""/>
    <s v="470801001"/>
    <s v="1433213"/>
    <s v="CLOSET IPE SALVIA 3 PUERTAS+2 CAJONES"/>
    <n v="1"/>
    <n v="1"/>
    <s v="UN"/>
    <d v="2025-02-27T00:00:00"/>
    <n v="2"/>
    <d v="2025-03-06T00:00:00"/>
    <d v="2025-03-03T00:00:00"/>
    <x v="2"/>
    <x v="0"/>
    <n v="187491"/>
    <n v="187491"/>
  </r>
  <r>
    <s v="4000008837"/>
    <s v="77035479-K"/>
    <s v="PIMARES SPA"/>
    <s v="6701171630"/>
    <s v="ZPCD"/>
    <s v="10"/>
    <x v="0"/>
    <x v="1"/>
    <s v="C004"/>
    <s v="E599"/>
    <m/>
    <x v="0"/>
    <s v="41"/>
    <s v="Baño y Cocina"/>
    <s v=""/>
    <s v="410302002"/>
    <s v="1353899"/>
    <s v="DESPENAS 2P ONE"/>
    <n v="2"/>
    <n v="0"/>
    <s v="UN"/>
    <d v="2025-02-27T00:00:00"/>
    <n v="2"/>
    <d v="2025-03-11T00:00:00"/>
    <m/>
    <x v="2"/>
    <x v="0"/>
    <n v="87488"/>
    <n v="0"/>
  </r>
  <r>
    <s v="4000008837"/>
    <s v="77035479-K"/>
    <s v="PIMARES SPA"/>
    <s v="6701171513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26T00:00:00"/>
    <n v="2"/>
    <d v="2025-03-07T00:00:00"/>
    <d v="2025-03-05T00:00:00"/>
    <x v="2"/>
    <x v="0"/>
    <n v="106665"/>
    <n v="106665"/>
  </r>
  <r>
    <s v="4000008837"/>
    <s v="77035479-K"/>
    <s v="PIMARES SPA"/>
    <s v="670117155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27T00:00:00"/>
    <n v="2"/>
    <d v="2025-02-28T00:00:00"/>
    <d v="2025-03-03T00:00:00"/>
    <x v="2"/>
    <x v="0"/>
    <n v="28117"/>
    <n v="28117"/>
  </r>
  <r>
    <s v="4000008837"/>
    <s v="77035479-K"/>
    <s v="PIMARES SPA"/>
    <s v="6701171074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508295386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701171291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2-27T00:00:00"/>
    <n v="2"/>
    <d v="2025-03-06T00:00:00"/>
    <d v="2025-03-03T00:00:00"/>
    <x v="2"/>
    <x v="0"/>
    <n v="43744"/>
    <n v="43744"/>
  </r>
  <r>
    <s v="4000008837"/>
    <s v="77035479-K"/>
    <s v="PIMARES SPA"/>
    <s v="670117129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7T00:00:00"/>
    <n v="2"/>
    <d v="2025-03-10T00:00:00"/>
    <d v="2025-03-07T00:00:00"/>
    <x v="2"/>
    <x v="0"/>
    <n v="43744"/>
    <n v="43744"/>
  </r>
  <r>
    <s v="4000008837"/>
    <s v="77035479-K"/>
    <s v="PIMARES SPA"/>
    <s v="6701169418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21T00:00:00"/>
    <n v="2"/>
    <d v="2025-03-10T00:00:00"/>
    <d v="2025-03-05T00:00:00"/>
    <x v="2"/>
    <x v="0"/>
    <n v="83323"/>
    <n v="83323"/>
  </r>
  <r>
    <s v="4000008837"/>
    <s v="77035479-K"/>
    <s v="PIMARES SPA"/>
    <s v="670117136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6T00:00:00"/>
    <n v="2"/>
    <d v="2025-03-06T00:00:00"/>
    <d v="2025-03-03T00:00:00"/>
    <x v="2"/>
    <x v="0"/>
    <n v="115619"/>
    <n v="115619"/>
  </r>
  <r>
    <s v="4000008837"/>
    <s v="77035479-K"/>
    <s v="PIMARES SPA"/>
    <s v="6701171386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2-27T00:00:00"/>
    <n v="2"/>
    <d v="2025-03-06T00:00:00"/>
    <d v="2025-03-03T00:00:00"/>
    <x v="2"/>
    <x v="0"/>
    <n v="40620"/>
    <n v="40620"/>
  </r>
  <r>
    <s v="4000008837"/>
    <s v="77035479-K"/>
    <s v="PIMARES SPA"/>
    <s v="6701171389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27T00:00:00"/>
    <n v="2"/>
    <d v="2025-03-07T00:00:00"/>
    <d v="2025-03-05T00:00:00"/>
    <x v="2"/>
    <x v="0"/>
    <n v="62493"/>
    <n v="62493"/>
  </r>
  <r>
    <s v="4000008837"/>
    <s v="77035479-K"/>
    <s v="PIMARES SPA"/>
    <s v="670118031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6T00:00:00"/>
    <n v="3"/>
    <d v="2025-03-24T00:00:00"/>
    <d v="2025-03-19T00:00:00"/>
    <x v="2"/>
    <x v="0"/>
    <n v="46871"/>
    <n v="46871"/>
  </r>
  <r>
    <s v="4000008837"/>
    <s v="77035479-K"/>
    <s v="PIMARES SPA"/>
    <s v="6701180317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6T00:00:00"/>
    <n v="3"/>
    <d v="2025-03-27T00:00:00"/>
    <d v="2025-03-21T00:00:00"/>
    <x v="2"/>
    <x v="0"/>
    <n v="46871"/>
    <n v="46871"/>
  </r>
  <r>
    <s v="4000008837"/>
    <s v="77035479-K"/>
    <s v="PIMARES SPA"/>
    <s v="670118157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18T00:00:00"/>
    <n v="3"/>
    <d v="2025-03-26T00:00:00"/>
    <d v="2025-03-21T00:00:00"/>
    <x v="2"/>
    <x v="0"/>
    <n v="137494"/>
    <n v="137494"/>
  </r>
  <r>
    <s v="4000008837"/>
    <s v="77035479-K"/>
    <s v="PIMARES SPA"/>
    <s v="6701181575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3-19T00:00:00"/>
    <n v="3"/>
    <d v="2025-03-24T00:00:00"/>
    <d v="2025-03-24T00:00:00"/>
    <x v="2"/>
    <x v="0"/>
    <n v="47972"/>
    <n v="47972"/>
  </r>
  <r>
    <s v="4000008837"/>
    <s v="77035479-K"/>
    <s v="PIMARES SPA"/>
    <s v="6701181579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19T00:00:00"/>
    <n v="3"/>
    <d v="2025-03-28T00:00:00"/>
    <d v="2025-03-26T00:00:00"/>
    <x v="2"/>
    <x v="0"/>
    <n v="40620"/>
    <n v="40620"/>
  </r>
  <r>
    <s v="4000008837"/>
    <s v="77035479-K"/>
    <s v="PIMARES SPA"/>
    <s v="670118158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9T00:00:00"/>
    <n v="3"/>
    <d v="2025-03-24T00:00:00"/>
    <d v="2025-03-21T00:00:00"/>
    <x v="2"/>
    <x v="0"/>
    <n v="66660"/>
    <n v="66660"/>
  </r>
  <r>
    <s v="4000008837"/>
    <s v="77035479-K"/>
    <s v="PIMARES SPA"/>
    <s v="6701180335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3-16T00:00:00"/>
    <n v="3"/>
    <d v="2025-03-24T00:00:00"/>
    <d v="2025-03-19T00:00:00"/>
    <x v="2"/>
    <x v="0"/>
    <n v="62494"/>
    <n v="62494"/>
  </r>
  <r>
    <s v="4000008837"/>
    <s v="77035479-K"/>
    <s v="PIMARES SPA"/>
    <s v="6701180408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3-16T00:00:00"/>
    <n v="3"/>
    <d v="2025-03-25T00:00:00"/>
    <d v="2025-03-21T00:00:00"/>
    <x v="2"/>
    <x v="0"/>
    <n v="34369"/>
    <n v="34369"/>
  </r>
  <r>
    <s v="4000008837"/>
    <s v="77035479-K"/>
    <s v="PIMARES SPA"/>
    <s v="6701180780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3-17T00:00:00"/>
    <n v="3"/>
    <d v="2025-03-24T00:00:00"/>
    <d v="2025-03-21T00:00:00"/>
    <x v="2"/>
    <x v="0"/>
    <n v="34369"/>
    <n v="34369"/>
  </r>
  <r>
    <s v="4000008837"/>
    <s v="77035479-K"/>
    <s v="PIMARES SPA"/>
    <s v="6701180792"/>
    <s v="ZPCD"/>
    <s v="10"/>
    <x v="0"/>
    <x v="0"/>
    <s v="C004"/>
    <s v="E599"/>
    <m/>
    <x v="0"/>
    <s v="47"/>
    <s v="Muebles"/>
    <s v=""/>
    <s v="470303003"/>
    <s v="1187991"/>
    <s v="ESCRITORIO 115X140X35 COLOMBO"/>
    <n v="1"/>
    <n v="1"/>
    <s v="UN"/>
    <d v="2025-03-18T00:00:00"/>
    <n v="3"/>
    <d v="2025-03-24T00:00:00"/>
    <d v="2025-03-19T00:00:00"/>
    <x v="2"/>
    <x v="0"/>
    <n v="49994"/>
    <n v="49994"/>
  </r>
  <r>
    <s v="4000008837"/>
    <s v="77035479-K"/>
    <s v="PIMARES SPA"/>
    <s v="670118166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9T00:00:00"/>
    <n v="3"/>
    <d v="2025-03-25T00:00:00"/>
    <d v="2025-03-21T00:00:00"/>
    <x v="2"/>
    <x v="0"/>
    <n v="66660"/>
    <n v="66660"/>
  </r>
  <r>
    <s v="4000008837"/>
    <s v="77035479-K"/>
    <s v="PIMARES SPA"/>
    <s v="670118166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9T00:00:00"/>
    <n v="3"/>
    <d v="2025-03-24T00:00:00"/>
    <d v="2025-03-21T00:00:00"/>
    <x v="2"/>
    <x v="0"/>
    <n v="89278"/>
    <n v="89278"/>
  </r>
  <r>
    <s v="4000008837"/>
    <s v="77035479-K"/>
    <s v="PIMARES SPA"/>
    <s v="6701181672"/>
    <s v="ZPCD"/>
    <s v="10"/>
    <x v="0"/>
    <x v="0"/>
    <s v="C004"/>
    <s v="E599"/>
    <m/>
    <x v="0"/>
    <s v="47"/>
    <s v="Muebles"/>
    <s v=""/>
    <s v="470202002"/>
    <s v="1356988"/>
    <s v="ZAPATERA 2P NICK"/>
    <n v="2"/>
    <n v="2"/>
    <s v="UN"/>
    <d v="2025-03-19T00:00:00"/>
    <n v="3"/>
    <d v="2025-03-26T00:00:00"/>
    <d v="2025-03-24T00:00:00"/>
    <x v="2"/>
    <x v="0"/>
    <n v="68739"/>
    <n v="68739"/>
  </r>
  <r>
    <s v="4000008837"/>
    <s v="77035479-K"/>
    <s v="PIMARES SPA"/>
    <s v="6701172817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8T00:00:00"/>
    <n v="2"/>
    <d v="2025-03-10T00:00:00"/>
    <d v="2025-03-05T00:00:00"/>
    <x v="2"/>
    <x v="0"/>
    <n v="28088"/>
    <n v="28088"/>
  </r>
  <r>
    <s v="4000008837"/>
    <s v="77035479-K"/>
    <s v="PIMARES SPA"/>
    <s v="670118173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9T00:00:00"/>
    <n v="3"/>
    <d v="2025-03-27T00:00:00"/>
    <d v="2025-03-24T00:00:00"/>
    <x v="2"/>
    <x v="0"/>
    <n v="56243"/>
    <n v="56243"/>
  </r>
  <r>
    <s v="4000008837"/>
    <s v="77035479-K"/>
    <s v="PIMARES SPA"/>
    <s v="670118177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0T00:00:00"/>
    <n v="3"/>
    <d v="2025-03-31T00:00:00"/>
    <d v="2025-03-28T00:00:00"/>
    <x v="2"/>
    <x v="0"/>
    <n v="46660"/>
    <n v="46660"/>
  </r>
  <r>
    <s v="4000008837"/>
    <s v="77035479-K"/>
    <s v="PIMARES SPA"/>
    <s v="670118182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9T00:00:00"/>
    <n v="3"/>
    <d v="2025-03-31T00:00:00"/>
    <d v="2025-03-26T00:00:00"/>
    <x v="2"/>
    <x v="0"/>
    <n v="53119"/>
    <n v="53119"/>
  </r>
  <r>
    <s v="4000008837"/>
    <s v="77035479-K"/>
    <s v="PIMARES SPA"/>
    <s v="6701181825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19T00:00:00"/>
    <n v="3"/>
    <d v="2025-03-28T00:00:00"/>
    <d v="2025-03-26T00:00:00"/>
    <x v="2"/>
    <x v="0"/>
    <n v="40620"/>
    <n v="40620"/>
  </r>
  <r>
    <s v="4000008837"/>
    <s v="77035479-K"/>
    <s v="PIMARES SPA"/>
    <s v="670118192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9T00:00:00"/>
    <n v="3"/>
    <d v="2025-03-27T00:00:00"/>
    <d v="2025-03-24T00:00:00"/>
    <x v="2"/>
    <x v="0"/>
    <n v="34367"/>
    <n v="34367"/>
  </r>
  <r>
    <s v="4000008837"/>
    <s v="77035479-K"/>
    <s v="PIMARES SPA"/>
    <s v="670118083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7T00:00:00"/>
    <n v="3"/>
    <d v="2025-03-27T00:00:00"/>
    <d v="2025-03-21T00:00:00"/>
    <x v="2"/>
    <x v="0"/>
    <n v="34371"/>
    <n v="34371"/>
  </r>
  <r>
    <s v="4000008837"/>
    <s v="77035479-K"/>
    <s v="PIMARES SPA"/>
    <s v="6701181953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0T00:00:00"/>
    <n v="3"/>
    <d v="2025-03-28T00:00:00"/>
    <d v="2025-03-24T00:00:00"/>
    <x v="2"/>
    <x v="0"/>
    <n v="126656"/>
    <n v="126656"/>
  </r>
  <r>
    <s v="4000008837"/>
    <s v="77035479-K"/>
    <s v="PIMARES SPA"/>
    <s v="670118198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20T00:00:00"/>
    <n v="3"/>
    <d v="2025-04-01T00:00:00"/>
    <d v="2025-03-28T00:00:00"/>
    <x v="2"/>
    <x v="0"/>
    <n v="25327"/>
    <n v="25327"/>
  </r>
  <r>
    <s v="4000008837"/>
    <s v="77035479-K"/>
    <s v="PIMARES SPA"/>
    <s v="6701182044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19T00:00:00"/>
    <n v="3"/>
    <d v="2025-03-28T00:00:00"/>
    <d v="2025-03-24T00:00:00"/>
    <x v="2"/>
    <x v="0"/>
    <n v="40620"/>
    <n v="40620"/>
  </r>
  <r>
    <s v="4000008837"/>
    <s v="77035479-K"/>
    <s v="PIMARES SPA"/>
    <s v="6701182062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0T00:00:00"/>
    <n v="3"/>
    <d v="2025-04-01T00:00:00"/>
    <d v="2025-03-28T00:00:00"/>
    <x v="2"/>
    <x v="0"/>
    <n v="39994"/>
    <n v="39994"/>
  </r>
  <r>
    <s v="4000008837"/>
    <s v="77035479-K"/>
    <s v="PIMARES SPA"/>
    <s v="6701172907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28T00:00:00"/>
    <n v="2"/>
    <d v="2025-03-07T00:00:00"/>
    <d v="2025-03-05T00:00:00"/>
    <x v="2"/>
    <x v="0"/>
    <n v="46869"/>
    <n v="46869"/>
  </r>
  <r>
    <s v="4000008837"/>
    <s v="77035479-K"/>
    <s v="PIMARES SPA"/>
    <s v="6508323484"/>
    <s v="ZPXD"/>
    <s v="21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7T00:00:00"/>
    <n v="3"/>
    <d v="2025-03-27T00:00:00"/>
    <m/>
    <x v="2"/>
    <x v="0"/>
    <n v="0"/>
    <n v="0"/>
  </r>
  <r>
    <s v="4000008837"/>
    <s v="77035479-K"/>
    <s v="PIMARES SPA"/>
    <s v="670118217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3-20T00:00:00"/>
    <n v="3"/>
    <d v="2025-03-28T00:00:00"/>
    <d v="2025-03-26T00:00:00"/>
    <x v="2"/>
    <x v="0"/>
    <n v="26658"/>
    <n v="26658"/>
  </r>
  <r>
    <s v="4000008837"/>
    <s v="77035479-K"/>
    <s v="PIMARES SPA"/>
    <s v="6701182217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19T00:00:00"/>
    <n v="3"/>
    <d v="2025-03-27T00:00:00"/>
    <d v="2025-03-24T00:00:00"/>
    <x v="2"/>
    <x v="0"/>
    <n v="62493"/>
    <n v="62493"/>
  </r>
  <r>
    <s v="4000008837"/>
    <s v="77035479-K"/>
    <s v="PIMARES SPA"/>
    <s v="6701182247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0T00:00:00"/>
    <n v="3"/>
    <d v="2025-03-28T00:00:00"/>
    <d v="2025-03-26T00:00:00"/>
    <x v="2"/>
    <x v="0"/>
    <n v="29994"/>
    <n v="29994"/>
  </r>
  <r>
    <s v="4000008837"/>
    <s v="77035479-K"/>
    <s v="PIMARES SPA"/>
    <s v="6508323484"/>
    <s v="ZPXD"/>
    <s v="2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7T00:00:00"/>
    <n v="3"/>
    <d v="2025-03-27T00:00:00"/>
    <m/>
    <x v="2"/>
    <x v="0"/>
    <n v="0"/>
    <n v="0"/>
  </r>
  <r>
    <s v="4000008837"/>
    <s v="77035479-K"/>
    <s v="PIMARES SPA"/>
    <s v="6701182316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3-19T00:00:00"/>
    <n v="3"/>
    <d v="2025-03-28T00:00:00"/>
    <d v="2025-03-24T00:00:00"/>
    <x v="2"/>
    <x v="0"/>
    <n v="34369"/>
    <n v="34369"/>
  </r>
  <r>
    <s v="4000008837"/>
    <s v="77035479-K"/>
    <s v="PIMARES SPA"/>
    <s v="670118234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0T00:00:00"/>
    <n v="3"/>
    <d v="2025-03-28T00:00:00"/>
    <d v="2025-03-26T00:00:00"/>
    <x v="2"/>
    <x v="0"/>
    <n v="128565"/>
    <n v="128565"/>
  </r>
  <r>
    <s v="4000008837"/>
    <s v="77035479-K"/>
    <s v="PIMARES SPA"/>
    <s v="6701172096"/>
    <s v="ZPCD"/>
    <s v="10"/>
    <x v="0"/>
    <x v="1"/>
    <s v="C004"/>
    <s v="E599"/>
    <m/>
    <x v="0"/>
    <s v="41"/>
    <s v="Baño y Cocina"/>
    <s v=""/>
    <s v="410302004"/>
    <s v="1353886"/>
    <s v="MUEBLE COCINA AEREO SHIN 120"/>
    <n v="1"/>
    <n v="0"/>
    <s v="UN"/>
    <d v="2025-02-28T00:00:00"/>
    <n v="2"/>
    <d v="2025-03-07T00:00:00"/>
    <m/>
    <x v="2"/>
    <x v="0"/>
    <n v="28088"/>
    <n v="0"/>
  </r>
  <r>
    <s v="4000008837"/>
    <s v="77035479-K"/>
    <s v="PIMARES SPA"/>
    <s v="6701172106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27T00:00:00"/>
    <n v="2"/>
    <d v="2025-03-07T00:00:00"/>
    <d v="2025-03-05T00:00:00"/>
    <x v="2"/>
    <x v="0"/>
    <n v="81244"/>
    <n v="81244"/>
  </r>
  <r>
    <s v="4000008837"/>
    <s v="77035479-K"/>
    <s v="PIMARES SPA"/>
    <s v="6701172118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27T00:00:00"/>
    <n v="2"/>
    <d v="2025-03-11T00:00:00"/>
    <d v="2025-03-03T00:00:00"/>
    <x v="2"/>
    <x v="0"/>
    <n v="62494"/>
    <n v="62494"/>
  </r>
  <r>
    <s v="4000008837"/>
    <s v="77035479-K"/>
    <s v="PIMARES SPA"/>
    <s v="6701172275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28T00:00:00"/>
    <n v="2"/>
    <d v="2025-03-07T00:00:00"/>
    <d v="2025-03-05T00:00:00"/>
    <x v="2"/>
    <x v="0"/>
    <n v="73327"/>
    <n v="73327"/>
  </r>
  <r>
    <s v="4000008837"/>
    <s v="77035479-K"/>
    <s v="PIMARES SPA"/>
    <s v="6701179693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6T00:00:00"/>
    <n v="3"/>
    <d v="2025-03-24T00:00:00"/>
    <d v="2025-03-21T00:00:00"/>
    <x v="2"/>
    <x v="0"/>
    <n v="84369"/>
    <n v="84369"/>
  </r>
  <r>
    <s v="4000008837"/>
    <s v="77035479-K"/>
    <s v="PIMARES SPA"/>
    <s v="6701172286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28T00:00:00"/>
    <n v="2"/>
    <d v="2025-03-07T00:00:00"/>
    <d v="2025-03-05T00:00:00"/>
    <x v="2"/>
    <x v="0"/>
    <n v="49995"/>
    <n v="49995"/>
  </r>
  <r>
    <s v="4000008837"/>
    <s v="77035479-K"/>
    <s v="PIMARES SPA"/>
    <s v="6701179989"/>
    <s v="ZPCD"/>
    <s v="10"/>
    <x v="0"/>
    <x v="0"/>
    <s v="C004"/>
    <s v="E599"/>
    <m/>
    <x v="0"/>
    <s v="47"/>
    <s v="Muebles"/>
    <s v=""/>
    <s v="470801001"/>
    <s v="1433257"/>
    <s v="RACK OLIMPIC 70&quot;"/>
    <n v="1"/>
    <n v="1"/>
    <s v="UN"/>
    <d v="2025-03-16T00:00:00"/>
    <n v="3"/>
    <d v="2025-03-24T00:00:00"/>
    <d v="2025-03-19T00:00:00"/>
    <x v="2"/>
    <x v="0"/>
    <n v="81246"/>
    <n v="81246"/>
  </r>
  <r>
    <s v="4000008837"/>
    <s v="77035479-K"/>
    <s v="PIMARES SPA"/>
    <s v="6701179992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6T00:00:00"/>
    <n v="3"/>
    <d v="2025-03-24T00:00:00"/>
    <d v="2025-03-19T00:00:00"/>
    <x v="2"/>
    <x v="0"/>
    <n v="28119"/>
    <n v="28119"/>
  </r>
  <r>
    <s v="4000008837"/>
    <s v="77035479-K"/>
    <s v="PIMARES SPA"/>
    <s v="6701172332"/>
    <s v="ZPCD"/>
    <s v="10"/>
    <x v="0"/>
    <x v="0"/>
    <s v="C004"/>
    <s v="E599"/>
    <m/>
    <x v="0"/>
    <s v="41"/>
    <s v="Baño y Cocina"/>
    <s v=""/>
    <s v="410302004"/>
    <s v="1447438"/>
    <s v="KIT COCINA ERVA BLANCO 90 CM 4 PUERTAS"/>
    <n v="1"/>
    <n v="1"/>
    <s v="UN"/>
    <d v="2025-02-28T00:00:00"/>
    <n v="2"/>
    <d v="2025-03-07T00:00:00"/>
    <d v="2025-03-05T00:00:00"/>
    <x v="2"/>
    <x v="0"/>
    <n v="74994"/>
    <n v="74994"/>
  </r>
  <r>
    <s v="4000008837"/>
    <s v="77035479-K"/>
    <s v="PIMARES SPA"/>
    <s v="6701172333"/>
    <s v="ZPCD"/>
    <s v="10"/>
    <x v="0"/>
    <x v="0"/>
    <s v="C004"/>
    <s v="E599"/>
    <m/>
    <x v="0"/>
    <s v="41"/>
    <s v="Baño y Cocina"/>
    <s v=""/>
    <s v="410302004"/>
    <s v="1447436"/>
    <s v="KIT COCINA ERVA BLANCO 120 CM 6 PUERTAS"/>
    <n v="1"/>
    <n v="1"/>
    <s v="UN"/>
    <d v="2025-02-28T00:00:00"/>
    <n v="2"/>
    <d v="2025-03-07T00:00:00"/>
    <d v="2025-03-05T00:00:00"/>
    <x v="2"/>
    <x v="0"/>
    <n v="93744"/>
    <n v="93744"/>
  </r>
  <r>
    <s v="4000008837"/>
    <s v="77035479-K"/>
    <s v="PIMARES SPA"/>
    <s v="6701180140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6T00:00:00"/>
    <n v="3"/>
    <d v="2025-03-24T00:00:00"/>
    <d v="2025-03-19T00:00:00"/>
    <x v="2"/>
    <x v="0"/>
    <n v="46871"/>
    <n v="46871"/>
  </r>
  <r>
    <s v="4000008837"/>
    <s v="77035479-K"/>
    <s v="PIMARES SPA"/>
    <s v="6701180143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16T00:00:00"/>
    <n v="3"/>
    <d v="2025-03-24T00:00:00"/>
    <d v="2025-03-19T00:00:00"/>
    <x v="2"/>
    <x v="0"/>
    <n v="43742"/>
    <n v="43742"/>
  </r>
  <r>
    <s v="4000008837"/>
    <s v="77035479-K"/>
    <s v="PIMARES SPA"/>
    <s v="6701172387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8T00:00:00"/>
    <n v="2"/>
    <d v="2025-03-10T00:00:00"/>
    <d v="2025-03-05T00:00:00"/>
    <x v="2"/>
    <x v="0"/>
    <n v="64280"/>
    <n v="64280"/>
  </r>
  <r>
    <s v="4000008837"/>
    <s v="77035479-K"/>
    <s v="PIMARES SPA"/>
    <s v="6701180236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3-16T00:00:00"/>
    <n v="3"/>
    <d v="2025-03-24T00:00:00"/>
    <d v="2025-03-19T00:00:00"/>
    <x v="2"/>
    <x v="0"/>
    <n v="40622"/>
    <n v="40622"/>
  </r>
  <r>
    <s v="4000008837"/>
    <s v="77035479-K"/>
    <s v="PIMARES SPA"/>
    <s v="6701180241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16T00:00:00"/>
    <n v="3"/>
    <d v="2025-03-24T00:00:00"/>
    <d v="2025-03-19T00:00:00"/>
    <x v="2"/>
    <x v="0"/>
    <n v="46869"/>
    <n v="46869"/>
  </r>
  <r>
    <s v="4000008837"/>
    <s v="77035479-K"/>
    <s v="PIMARES SPA"/>
    <s v="6701180251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3-16T00:00:00"/>
    <n v="3"/>
    <d v="2025-03-24T00:00:00"/>
    <d v="2025-03-19T00:00:00"/>
    <x v="2"/>
    <x v="0"/>
    <n v="56248"/>
    <n v="56248"/>
  </r>
  <r>
    <s v="4000008837"/>
    <s v="77035479-K"/>
    <s v="PIMARES SPA"/>
    <s v="6701180254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16T00:00:00"/>
    <n v="3"/>
    <d v="2025-03-24T00:00:00"/>
    <d v="2025-03-19T00:00:00"/>
    <x v="2"/>
    <x v="0"/>
    <n v="106244"/>
    <n v="106244"/>
  </r>
  <r>
    <s v="4000008837"/>
    <s v="77035479-K"/>
    <s v="PIMARES SPA"/>
    <s v="6701180260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6T00:00:00"/>
    <n v="3"/>
    <d v="2025-03-24T00:00:00"/>
    <d v="2025-03-19T00:00:00"/>
    <x v="2"/>
    <x v="0"/>
    <n v="66660"/>
    <n v="66660"/>
  </r>
  <r>
    <s v="4000008837"/>
    <s v="77035479-K"/>
    <s v="PIMARES SPA"/>
    <s v="6701172438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8T00:00:00"/>
    <n v="2"/>
    <d v="2025-03-07T00:00:00"/>
    <d v="2025-03-05T00:00:00"/>
    <x v="2"/>
    <x v="0"/>
    <n v="109369"/>
    <n v="109369"/>
  </r>
  <r>
    <s v="4000008837"/>
    <s v="77035479-K"/>
    <s v="PIMARES SPA"/>
    <s v="6701172551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8T00:00:00"/>
    <n v="2"/>
    <d v="2025-03-07T00:00:00"/>
    <d v="2025-03-05T00:00:00"/>
    <x v="2"/>
    <x v="0"/>
    <n v="64280"/>
    <n v="64280"/>
  </r>
  <r>
    <s v="4000008837"/>
    <s v="77035479-K"/>
    <s v="PIMARES SPA"/>
    <s v="6701172560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8T00:00:00"/>
    <n v="2"/>
    <d v="2025-03-10T00:00:00"/>
    <d v="2025-03-05T00:00:00"/>
    <x v="2"/>
    <x v="0"/>
    <n v="64280"/>
    <n v="64280"/>
  </r>
  <r>
    <s v="4000008837"/>
    <s v="77035479-K"/>
    <s v="PIMARES SPA"/>
    <s v="670117260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8T00:00:00"/>
    <n v="2"/>
    <d v="2025-03-07T00:00:00"/>
    <d v="2025-03-05T00:00:00"/>
    <x v="2"/>
    <x v="0"/>
    <n v="28119"/>
    <n v="28119"/>
  </r>
  <r>
    <s v="4000008837"/>
    <s v="77035479-K"/>
    <s v="PIMARES SPA"/>
    <s v="6701180428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17T00:00:00"/>
    <n v="3"/>
    <d v="2025-03-24T00:00:00"/>
    <d v="2025-03-21T00:00:00"/>
    <x v="2"/>
    <x v="0"/>
    <n v="46869"/>
    <n v="46869"/>
  </r>
  <r>
    <s v="4000008837"/>
    <s v="77035479-K"/>
    <s v="PIMARES SPA"/>
    <s v="6701180476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3-18T00:00:00"/>
    <n v="3"/>
    <d v="2025-03-24T00:00:00"/>
    <d v="2025-03-21T00:00:00"/>
    <x v="2"/>
    <x v="0"/>
    <n v="29995"/>
    <n v="29995"/>
  </r>
  <r>
    <s v="4000008837"/>
    <s v="77035479-K"/>
    <s v="PIMARES SPA"/>
    <s v="6701180477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8T00:00:00"/>
    <n v="3"/>
    <d v="2025-03-24T00:00:00"/>
    <d v="2025-03-19T00:00:00"/>
    <x v="2"/>
    <x v="0"/>
    <n v="66660"/>
    <n v="66660"/>
  </r>
  <r>
    <s v="4000008837"/>
    <s v="77035479-K"/>
    <s v="PIMARES SPA"/>
    <s v="6701180482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3-18T00:00:00"/>
    <n v="3"/>
    <d v="2025-03-24T00:00:00"/>
    <d v="2025-03-21T00:00:00"/>
    <x v="2"/>
    <x v="0"/>
    <n v="40619"/>
    <n v="40619"/>
  </r>
  <r>
    <s v="4000008837"/>
    <s v="77035479-K"/>
    <s v="PIMARES SPA"/>
    <s v="6701180514"/>
    <s v="ZPCD"/>
    <s v="10"/>
    <x v="0"/>
    <x v="1"/>
    <s v="C004"/>
    <s v="E599"/>
    <m/>
    <x v="0"/>
    <s v="41"/>
    <s v="Baño y Cocina"/>
    <s v=""/>
    <s v="410302003"/>
    <s v="1433162"/>
    <s v="MUEBLE AEREO MADRI CAFÉ"/>
    <n v="1"/>
    <n v="0"/>
    <s v="UN"/>
    <d v="2025-03-16T00:00:00"/>
    <n v="3"/>
    <d v="2025-03-25T00:00:00"/>
    <m/>
    <x v="2"/>
    <x v="0"/>
    <n v="30898"/>
    <n v="0"/>
  </r>
  <r>
    <s v="4000008837"/>
    <s v="77035479-K"/>
    <s v="PIMARES SPA"/>
    <s v="6701180574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7T00:00:00"/>
    <n v="3"/>
    <d v="2025-03-24T00:00:00"/>
    <d v="2025-03-19T00:00:00"/>
    <x v="2"/>
    <x v="0"/>
    <n v="56243"/>
    <n v="56243"/>
  </r>
  <r>
    <s v="4000008837"/>
    <s v="77035479-K"/>
    <s v="PIMARES SPA"/>
    <s v="6701180581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18T00:00:00"/>
    <n v="3"/>
    <d v="2025-03-24T00:00:00"/>
    <d v="2025-03-21T00:00:00"/>
    <x v="2"/>
    <x v="0"/>
    <n v="79997"/>
    <n v="79997"/>
  </r>
  <r>
    <s v="4000008837"/>
    <s v="77035479-K"/>
    <s v="PIMARES SPA"/>
    <s v="6701180597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8T00:00:00"/>
    <n v="3"/>
    <d v="2025-03-24T00:00:00"/>
    <d v="2025-03-21T00:00:00"/>
    <x v="2"/>
    <x v="0"/>
    <n v="84369"/>
    <n v="84369"/>
  </r>
  <r>
    <s v="4000008837"/>
    <s v="77035479-K"/>
    <s v="PIMARES SPA"/>
    <s v="6701180606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16T00:00:00"/>
    <n v="3"/>
    <d v="2025-03-24T00:00:00"/>
    <d v="2025-03-19T00:00:00"/>
    <x v="2"/>
    <x v="0"/>
    <n v="93127"/>
    <n v="93127"/>
  </r>
  <r>
    <s v="4000008837"/>
    <s v="77035479-K"/>
    <s v="PIMARES SPA"/>
    <s v="6701180632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3-17T00:00:00"/>
    <n v="3"/>
    <d v="2025-03-24T00:00:00"/>
    <d v="2025-03-19T00:00:00"/>
    <x v="2"/>
    <x v="0"/>
    <n v="40619"/>
    <n v="40619"/>
  </r>
  <r>
    <s v="4000008837"/>
    <s v="77035479-K"/>
    <s v="PIMARES SPA"/>
    <s v="6701180646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3-17T00:00:00"/>
    <n v="3"/>
    <d v="2025-03-24T00:00:00"/>
    <d v="2025-03-21T00:00:00"/>
    <x v="2"/>
    <x v="0"/>
    <n v="62494"/>
    <n v="62494"/>
  </r>
  <r>
    <s v="4000008837"/>
    <s v="77035479-K"/>
    <s v="PIMARES SPA"/>
    <s v="6701180682"/>
    <s v="ZPCD"/>
    <s v="10"/>
    <x v="0"/>
    <x v="0"/>
    <s v="C004"/>
    <s v="E599"/>
    <m/>
    <x v="0"/>
    <s v="47"/>
    <s v="Muebles"/>
    <s v=""/>
    <s v="470303001"/>
    <s v="1310039"/>
    <s v="BAR COSTELO"/>
    <n v="1"/>
    <n v="1"/>
    <s v="UN"/>
    <d v="2025-03-18T00:00:00"/>
    <n v="3"/>
    <d v="2025-03-24T00:00:00"/>
    <d v="2025-03-21T00:00:00"/>
    <x v="2"/>
    <x v="0"/>
    <n v="49993"/>
    <n v="49993"/>
  </r>
  <r>
    <s v="4000008837"/>
    <s v="77035479-K"/>
    <s v="PIMARES SPA"/>
    <s v="670118068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8T00:00:00"/>
    <n v="3"/>
    <d v="2025-03-24T00:00:00"/>
    <d v="2025-03-21T00:00:00"/>
    <x v="2"/>
    <x v="0"/>
    <n v="89278"/>
    <n v="89278"/>
  </r>
  <r>
    <s v="4000008837"/>
    <s v="77035479-K"/>
    <s v="PIMARES SPA"/>
    <s v="6701180684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18T00:00:00"/>
    <n v="3"/>
    <d v="2025-03-24T00:00:00"/>
    <d v="2025-03-21T00:00:00"/>
    <x v="2"/>
    <x v="0"/>
    <n v="126656"/>
    <n v="126656"/>
  </r>
  <r>
    <s v="4000008837"/>
    <s v="77035479-K"/>
    <s v="PIMARES SPA"/>
    <s v="6701180695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18T00:00:00"/>
    <n v="3"/>
    <d v="2025-03-25T00:00:00"/>
    <d v="2025-03-19T00:00:00"/>
    <x v="2"/>
    <x v="0"/>
    <n v="67848"/>
    <n v="67848"/>
  </r>
  <r>
    <s v="4000008837"/>
    <s v="77035479-K"/>
    <s v="PIMARES SPA"/>
    <s v="6701180703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3-16T00:00:00"/>
    <n v="3"/>
    <d v="2025-03-24T00:00:00"/>
    <d v="2025-03-19T00:00:00"/>
    <x v="2"/>
    <x v="0"/>
    <n v="328551"/>
    <n v="328551"/>
  </r>
  <r>
    <s v="4000008837"/>
    <s v="77035479-K"/>
    <s v="PIMARES SPA"/>
    <s v="6701180711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7T00:00:00"/>
    <n v="3"/>
    <d v="2025-03-25T00:00:00"/>
    <d v="2025-03-21T00:00:00"/>
    <x v="2"/>
    <x v="0"/>
    <n v="126656"/>
    <n v="126656"/>
  </r>
  <r>
    <s v="4000008837"/>
    <s v="77035479-K"/>
    <s v="PIMARES SPA"/>
    <s v="6701180712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3-17T00:00:00"/>
    <n v="3"/>
    <d v="2025-03-24T00:00:00"/>
    <d v="2025-03-19T00:00:00"/>
    <x v="2"/>
    <x v="0"/>
    <n v="68752"/>
    <n v="68752"/>
  </r>
  <r>
    <s v="4000008837"/>
    <s v="77035479-K"/>
    <s v="PIMARES SPA"/>
    <s v="670118072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17T00:00:00"/>
    <n v="3"/>
    <d v="2025-03-24T00:00:00"/>
    <d v="2025-03-19T00:00:00"/>
    <x v="2"/>
    <x v="0"/>
    <n v="26890"/>
    <n v="26890"/>
  </r>
  <r>
    <s v="4000008837"/>
    <s v="77035479-K"/>
    <s v="PIMARES SPA"/>
    <s v="6701180762"/>
    <s v="ZPCD"/>
    <s v="10"/>
    <x v="0"/>
    <x v="1"/>
    <s v="C004"/>
    <s v="E599"/>
    <m/>
    <x v="0"/>
    <s v="47"/>
    <s v="Muebles"/>
    <s v=""/>
    <s v="470301002"/>
    <s v="1418400"/>
    <s v="COMEDOR PIA LEONE"/>
    <n v="1"/>
    <n v="0"/>
    <s v="UN"/>
    <d v="2025-03-17T00:00:00"/>
    <n v="3"/>
    <d v="2025-03-24T00:00:00"/>
    <m/>
    <x v="2"/>
    <x v="0"/>
    <n v="92849"/>
    <n v="0"/>
  </r>
  <r>
    <s v="4000008837"/>
    <s v="77035479-K"/>
    <s v="PIMARES SPA"/>
    <s v="6701172725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2-28T00:00:00"/>
    <n v="2"/>
    <d v="2025-03-07T00:00:00"/>
    <d v="2025-03-05T00:00:00"/>
    <x v="2"/>
    <x v="0"/>
    <n v="24987"/>
    <n v="24987"/>
  </r>
  <r>
    <s v="4000008837"/>
    <s v="77035479-K"/>
    <s v="PIMARES SPA"/>
    <s v="6701171801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27T00:00:00"/>
    <n v="2"/>
    <d v="2025-03-06T00:00:00"/>
    <d v="2025-03-03T00:00:00"/>
    <x v="2"/>
    <x v="0"/>
    <n v="113333"/>
    <n v="113333"/>
  </r>
  <r>
    <s v="4000008837"/>
    <s v="77035479-K"/>
    <s v="PIMARES SPA"/>
    <s v="6701180818"/>
    <s v="ZPCD"/>
    <s v="10"/>
    <x v="0"/>
    <x v="0"/>
    <s v="C004"/>
    <s v="E599"/>
    <m/>
    <x v="0"/>
    <s v="47"/>
    <s v="Muebles"/>
    <s v=""/>
    <s v="470702002"/>
    <s v="1271420"/>
    <s v="ESCRITORIO OFICINA C/ CAJONERA REI"/>
    <n v="1"/>
    <n v="1"/>
    <s v="UN"/>
    <d v="2025-03-17T00:00:00"/>
    <n v="3"/>
    <d v="2025-03-24T00:00:00"/>
    <d v="2025-03-19T00:00:00"/>
    <x v="2"/>
    <x v="0"/>
    <n v="62493"/>
    <n v="62493"/>
  </r>
  <r>
    <s v="4000008837"/>
    <s v="77035479-K"/>
    <s v="PIMARES SPA"/>
    <s v="6701180819"/>
    <s v="ZPCD"/>
    <s v="10"/>
    <x v="0"/>
    <x v="0"/>
    <s v="C004"/>
    <s v="E599"/>
    <m/>
    <x v="0"/>
    <s v="47"/>
    <s v="Muebles"/>
    <s v=""/>
    <s v="470202001"/>
    <s v="1418319"/>
    <s v="CÓMODA 4 CAJONES EN MADERA DE PINO C"/>
    <n v="2"/>
    <n v="2"/>
    <s v="UN"/>
    <d v="2025-03-17T00:00:00"/>
    <n v="3"/>
    <d v="2025-03-24T00:00:00"/>
    <d v="2025-03-19T00:00:00"/>
    <x v="2"/>
    <x v="0"/>
    <n v="118733"/>
    <n v="118733"/>
  </r>
  <r>
    <s v="4000008837"/>
    <s v="77035479-K"/>
    <s v="PIMARES SPA"/>
    <s v="6701180820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7T00:00:00"/>
    <n v="3"/>
    <d v="2025-03-25T00:00:00"/>
    <d v="2025-03-19T00:00:00"/>
    <x v="2"/>
    <x v="0"/>
    <n v="126656"/>
    <n v="126656"/>
  </r>
  <r>
    <s v="4000008837"/>
    <s v="77035479-K"/>
    <s v="PIMARES SPA"/>
    <s v="670117195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8T00:00:00"/>
    <n v="2"/>
    <d v="2025-03-07T00:00:00"/>
    <d v="2025-03-05T00:00:00"/>
    <x v="2"/>
    <x v="0"/>
    <n v="28119"/>
    <n v="28119"/>
  </r>
  <r>
    <s v="4000008837"/>
    <s v="77035479-K"/>
    <s v="PIMARES SPA"/>
    <s v="6701172012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27T00:00:00"/>
    <n v="2"/>
    <d v="2025-03-07T00:00:00"/>
    <d v="2025-03-05T00:00:00"/>
    <x v="2"/>
    <x v="0"/>
    <n v="34371"/>
    <n v="34371"/>
  </r>
  <r>
    <s v="4000008837"/>
    <s v="77035479-K"/>
    <s v="PIMARES SPA"/>
    <s v="670118088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8T00:00:00"/>
    <n v="3"/>
    <d v="2025-03-24T00:00:00"/>
    <d v="2025-03-21T00:00:00"/>
    <x v="2"/>
    <x v="0"/>
    <n v="135713"/>
    <n v="135713"/>
  </r>
  <r>
    <s v="4000008837"/>
    <s v="77035479-K"/>
    <s v="PIMARES SPA"/>
    <s v="6701172017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27T00:00:00"/>
    <n v="2"/>
    <d v="2025-03-10T00:00:00"/>
    <d v="2025-03-03T00:00:00"/>
    <x v="2"/>
    <x v="0"/>
    <n v="114695"/>
    <n v="114695"/>
  </r>
  <r>
    <s v="4000008837"/>
    <s v="77035479-K"/>
    <s v="PIMARES SPA"/>
    <s v="6701172048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2-27T00:00:00"/>
    <n v="2"/>
    <d v="2025-03-26T00:00:00"/>
    <d v="2025-03-21T00:00:00"/>
    <x v="2"/>
    <x v="0"/>
    <n v="93748"/>
    <n v="93748"/>
  </r>
  <r>
    <s v="4000008837"/>
    <s v="77035479-K"/>
    <s v="PIMARES SPA"/>
    <s v="6701180972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8T00:00:00"/>
    <n v="3"/>
    <d v="2025-03-27T00:00:00"/>
    <d v="2025-03-24T00:00:00"/>
    <x v="2"/>
    <x v="0"/>
    <n v="84369"/>
    <n v="84369"/>
  </r>
  <r>
    <s v="4000008837"/>
    <s v="77035479-K"/>
    <s v="PIMARES SPA"/>
    <s v="6701180974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3-18T00:00:00"/>
    <n v="3"/>
    <d v="2025-03-27T00:00:00"/>
    <d v="2025-03-24T00:00:00"/>
    <x v="2"/>
    <x v="0"/>
    <n v="40619"/>
    <n v="40619"/>
  </r>
  <r>
    <s v="4000008837"/>
    <s v="77035479-K"/>
    <s v="PIMARES SPA"/>
    <s v="6701172056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27T00:00:00"/>
    <n v="2"/>
    <d v="2025-02-28T00:00:00"/>
    <d v="2025-03-03T00:00:00"/>
    <x v="2"/>
    <x v="0"/>
    <n v="118742"/>
    <n v="118742"/>
  </r>
  <r>
    <s v="4000008837"/>
    <s v="77035479-K"/>
    <s v="PIMARES SPA"/>
    <s v="670117209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28T00:00:00"/>
    <n v="2"/>
    <d v="2025-03-10T00:00:00"/>
    <d v="2025-03-05T00:00:00"/>
    <x v="2"/>
    <x v="0"/>
    <n v="106665"/>
    <n v="106665"/>
  </r>
  <r>
    <s v="4000008837"/>
    <s v="77035479-K"/>
    <s v="PIMARES SPA"/>
    <s v="6701181089"/>
    <s v="ZPCD"/>
    <s v="10"/>
    <x v="0"/>
    <x v="0"/>
    <s v="C004"/>
    <s v="E599"/>
    <m/>
    <x v="0"/>
    <s v="47"/>
    <s v="Muebles"/>
    <s v=""/>
    <s v="470501002"/>
    <s v="1310103"/>
    <s v="MESA DE CENTRO LEONARD"/>
    <n v="1"/>
    <n v="1"/>
    <s v="UN"/>
    <d v="2025-03-19T00:00:00"/>
    <n v="3"/>
    <d v="2025-03-25T00:00:00"/>
    <d v="2025-03-21T00:00:00"/>
    <x v="2"/>
    <x v="0"/>
    <n v="56244"/>
    <n v="56244"/>
  </r>
  <r>
    <s v="4000008837"/>
    <s v="77035479-K"/>
    <s v="PIMARES SPA"/>
    <s v="6701181092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19T00:00:00"/>
    <n v="3"/>
    <d v="2025-03-24T00:00:00"/>
    <d v="2025-03-21T00:00:00"/>
    <x v="2"/>
    <x v="0"/>
    <n v="25536"/>
    <n v="25536"/>
  </r>
  <r>
    <s v="4000008837"/>
    <s v="77035479-K"/>
    <s v="PIMARES SPA"/>
    <s v="6701179675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16T00:00:00"/>
    <n v="3"/>
    <d v="2025-03-24T00:00:00"/>
    <d v="2025-03-19T00:00:00"/>
    <x v="2"/>
    <x v="0"/>
    <n v="31244"/>
    <n v="31244"/>
  </r>
  <r>
    <s v="4000008837"/>
    <s v="77035479-K"/>
    <s v="PIMARES SPA"/>
    <s v="6701179887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6T00:00:00"/>
    <n v="3"/>
    <d v="2025-03-24T00:00:00"/>
    <d v="2025-03-19T00:00:00"/>
    <x v="2"/>
    <x v="0"/>
    <n v="28119"/>
    <n v="28119"/>
  </r>
  <r>
    <s v="4000008837"/>
    <s v="77035479-K"/>
    <s v="PIMARES SPA"/>
    <s v="670118125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9T00:00:00"/>
    <n v="3"/>
    <d v="2025-03-28T00:00:00"/>
    <d v="2025-03-26T00:00:00"/>
    <x v="2"/>
    <x v="0"/>
    <n v="99995"/>
    <n v="99995"/>
  </r>
  <r>
    <s v="4000008837"/>
    <s v="77035479-K"/>
    <s v="PIMARES SPA"/>
    <s v="6701181273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9T00:00:00"/>
    <n v="3"/>
    <d v="2025-03-27T00:00:00"/>
    <d v="2025-03-24T00:00:00"/>
    <x v="2"/>
    <x v="0"/>
    <n v="46872"/>
    <n v="46872"/>
  </r>
  <r>
    <s v="4000008837"/>
    <s v="77035479-K"/>
    <s v="PIMARES SPA"/>
    <s v="670118009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6T00:00:00"/>
    <n v="3"/>
    <d v="2025-03-24T00:00:00"/>
    <d v="2025-03-19T00:00:00"/>
    <x v="2"/>
    <x v="0"/>
    <n v="135713"/>
    <n v="135713"/>
  </r>
  <r>
    <s v="4000008837"/>
    <s v="77035479-K"/>
    <s v="PIMARES SPA"/>
    <s v="6701180097"/>
    <s v="ZPCD"/>
    <s v="10"/>
    <x v="0"/>
    <x v="0"/>
    <s v="C004"/>
    <s v="E599"/>
    <m/>
    <x v="0"/>
    <s v="47"/>
    <s v="Muebles"/>
    <s v=""/>
    <s v="470202001"/>
    <s v="1357055"/>
    <s v="COMODA DOBLE EVO"/>
    <n v="1"/>
    <n v="1"/>
    <s v="UN"/>
    <d v="2025-03-16T00:00:00"/>
    <n v="3"/>
    <d v="2025-03-24T00:00:00"/>
    <d v="2025-03-19T00:00:00"/>
    <x v="2"/>
    <x v="0"/>
    <n v="106656"/>
    <n v="106656"/>
  </r>
  <r>
    <s v="4000008837"/>
    <s v="77035479-K"/>
    <s v="PIMARES SPA"/>
    <s v="670118016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6T00:00:00"/>
    <n v="3"/>
    <d v="2025-03-26T00:00:00"/>
    <d v="2025-03-21T00:00:00"/>
    <x v="2"/>
    <x v="0"/>
    <n v="56243"/>
    <n v="56243"/>
  </r>
  <r>
    <s v="4000008837"/>
    <s v="77035479-K"/>
    <s v="PIMARES SPA"/>
    <s v="670118135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8T00:00:00"/>
    <n v="3"/>
    <d v="2025-03-24T00:00:00"/>
    <d v="2025-03-21T00:00:00"/>
    <x v="2"/>
    <x v="0"/>
    <n v="89278"/>
    <n v="89278"/>
  </r>
  <r>
    <s v="4000008837"/>
    <s v="77035479-K"/>
    <s v="PIMARES SPA"/>
    <s v="670118137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8T00:00:00"/>
    <n v="3"/>
    <d v="2025-03-24T00:00:00"/>
    <d v="2025-03-21T00:00:00"/>
    <x v="2"/>
    <x v="0"/>
    <n v="135713"/>
    <n v="135713"/>
  </r>
  <r>
    <s v="4000008837"/>
    <s v="77035479-K"/>
    <s v="PIMARES SPA"/>
    <s v="670118138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19T00:00:00"/>
    <n v="3"/>
    <d v="2025-03-26T00:00:00"/>
    <d v="2025-03-24T00:00:00"/>
    <x v="2"/>
    <x v="0"/>
    <n v="106244"/>
    <n v="106244"/>
  </r>
  <r>
    <s v="4000008837"/>
    <s v="77035479-K"/>
    <s v="PIMARES SPA"/>
    <s v="6701181391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19T00:00:00"/>
    <n v="3"/>
    <d v="2025-03-24T00:00:00"/>
    <d v="2025-03-24T00:00:00"/>
    <x v="2"/>
    <x v="0"/>
    <n v="62494"/>
    <n v="62494"/>
  </r>
  <r>
    <s v="4000008837"/>
    <s v="77035479-K"/>
    <s v="PIMARES SPA"/>
    <s v="6701181418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18T00:00:00"/>
    <n v="3"/>
    <d v="2025-03-24T00:00:00"/>
    <d v="2025-03-21T00:00:00"/>
    <x v="2"/>
    <x v="0"/>
    <n v="81245"/>
    <n v="81245"/>
  </r>
  <r>
    <s v="4000008837"/>
    <s v="77035479-K"/>
    <s v="PIMARES SPA"/>
    <s v="6701170933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6T00:00:00"/>
    <n v="2"/>
    <d v="2025-03-03T00:00:00"/>
    <d v="2025-03-03T00:00:00"/>
    <x v="2"/>
    <x v="0"/>
    <n v="146665"/>
    <n v="146665"/>
  </r>
  <r>
    <s v="4000008837"/>
    <s v="77035479-K"/>
    <s v="PIMARES SPA"/>
    <s v="6701170963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2-26T00:00:00"/>
    <n v="2"/>
    <d v="2025-03-06T00:00:00"/>
    <d v="2025-03-03T00:00:00"/>
    <x v="2"/>
    <x v="0"/>
    <n v="62494"/>
    <n v="62494"/>
  </r>
  <r>
    <s v="4000008837"/>
    <s v="77035479-K"/>
    <s v="PIMARES SPA"/>
    <s v="6701169892"/>
    <s v="ZPCD"/>
    <s v="10"/>
    <x v="0"/>
    <x v="1"/>
    <s v="C004"/>
    <s v="E599"/>
    <m/>
    <x v="0"/>
    <s v="41"/>
    <s v="Baño y Cocina"/>
    <s v=""/>
    <s v="410302004"/>
    <s v="1415611"/>
    <s v="KIT COCINA MADRI RUSTIC"/>
    <n v="1"/>
    <n v="0"/>
    <s v="UN"/>
    <d v="2025-02-25T00:00:00"/>
    <n v="2"/>
    <d v="2025-03-07T00:00:00"/>
    <m/>
    <x v="2"/>
    <x v="0"/>
    <n v="109369"/>
    <n v="0"/>
  </r>
  <r>
    <s v="4000008837"/>
    <s v="77035479-K"/>
    <s v="PIMARES SPA"/>
    <s v="670116907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1T00:00:00"/>
    <n v="2"/>
    <d v="2025-03-10T00:00:00"/>
    <d v="2025-03-05T00:00:00"/>
    <x v="2"/>
    <x v="0"/>
    <n v="28119"/>
    <n v="28119"/>
  </r>
  <r>
    <s v="4000008837"/>
    <s v="77035479-K"/>
    <s v="PIMARES SPA"/>
    <s v="6701170770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6T00:00:00"/>
    <n v="2"/>
    <d v="2025-03-11T00:00:00"/>
    <d v="2025-03-03T00:00:00"/>
    <x v="2"/>
    <x v="0"/>
    <n v="71872"/>
    <n v="71872"/>
  </r>
  <r>
    <s v="4000008837"/>
    <s v="77035479-K"/>
    <s v="PIMARES SPA"/>
    <s v="6701170773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6T00:00:00"/>
    <n v="2"/>
    <d v="2025-03-11T00:00:00"/>
    <d v="2025-03-03T00:00:00"/>
    <x v="2"/>
    <x v="0"/>
    <n v="71872"/>
    <n v="71872"/>
  </r>
  <r>
    <s v="4000008837"/>
    <s v="77035479-K"/>
    <s v="PIMARES SPA"/>
    <s v="670117079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701170795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26T00:00:00"/>
    <n v="2"/>
    <d v="2025-03-06T00:00:00"/>
    <d v="2025-03-03T00:00:00"/>
    <x v="2"/>
    <x v="0"/>
    <n v="34371"/>
    <n v="34371"/>
  </r>
  <r>
    <s v="4000008837"/>
    <s v="77035479-K"/>
    <s v="PIMARES SPA"/>
    <s v="6701169680"/>
    <s v="ZPCD"/>
    <s v="10"/>
    <x v="0"/>
    <x v="0"/>
    <s v="C004"/>
    <s v="E599"/>
    <m/>
    <x v="0"/>
    <s v="47"/>
    <s v="Muebles"/>
    <s v=""/>
    <s v="470303003"/>
    <s v="1187990"/>
    <s v="ESCRITORIO 75.5X120X46.5 CALVI"/>
    <n v="1"/>
    <n v="1"/>
    <s v="UN"/>
    <d v="2025-02-23T00:00:00"/>
    <n v="2"/>
    <d v="2025-03-26T00:00:00"/>
    <d v="2025-03-21T00:00:00"/>
    <x v="2"/>
    <x v="0"/>
    <n v="43745"/>
    <n v="43745"/>
  </r>
  <r>
    <s v="4000008837"/>
    <s v="77035479-K"/>
    <s v="PIMARES SPA"/>
    <s v="6508295386"/>
    <s v="ZPXD"/>
    <s v="12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701167908"/>
    <s v="ZPCD"/>
    <s v="10"/>
    <x v="0"/>
    <x v="0"/>
    <s v="C004"/>
    <s v="E502"/>
    <m/>
    <x v="1"/>
    <s v="47"/>
    <s v="Muebles"/>
    <s v=""/>
    <s v="470801001"/>
    <s v="1433249"/>
    <s v="CLOSET ROMA GRIS 4 PUERTAS"/>
    <n v="1"/>
    <n v="1"/>
    <s v="UN"/>
    <d v="2025-02-18T00:00:00"/>
    <n v="2"/>
    <d v="2025-02-25T00:00:00"/>
    <d v="2025-03-07T00:00:00"/>
    <x v="2"/>
    <x v="0"/>
    <n v="82347"/>
    <n v="82347"/>
  </r>
  <r>
    <s v="4000008837"/>
    <s v="77035479-K"/>
    <s v="PIMARES SPA"/>
    <s v="6508295386"/>
    <s v="ZPXD"/>
    <s v="34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35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701179833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4T00:00:00"/>
    <n v="3"/>
    <d v="2025-03-21T00:00:00"/>
    <d v="2025-03-19T00:00:00"/>
    <x v="2"/>
    <x v="0"/>
    <n v="84369"/>
    <n v="84369"/>
  </r>
  <r>
    <s v="4000008837"/>
    <s v="77035479-K"/>
    <s v="PIMARES SPA"/>
    <s v="6701179837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4T00:00:00"/>
    <n v="3"/>
    <d v="2025-03-24T00:00:00"/>
    <d v="2025-03-19T00:00:00"/>
    <x v="2"/>
    <x v="0"/>
    <n v="66660"/>
    <n v="66660"/>
  </r>
  <r>
    <s v="4000008837"/>
    <s v="77035479-K"/>
    <s v="PIMARES SPA"/>
    <s v="6508289036"/>
    <s v="ZPXD"/>
    <s v="2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2-24T00:00:00"/>
    <n v="2"/>
    <d v="2025-03-06T00:00:00"/>
    <m/>
    <x v="2"/>
    <x v="0"/>
    <n v="0"/>
    <n v="0"/>
  </r>
  <r>
    <s v="4000008837"/>
    <s v="77035479-K"/>
    <s v="PIMARES SPA"/>
    <s v="6508295386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2"/>
    <n v="2"/>
    <s v="CS"/>
    <d v="2025-02-26T00:00:00"/>
    <n v="2"/>
    <d v="2025-03-10T00:00:00"/>
    <d v="2025-03-05T00:00:00"/>
    <x v="2"/>
    <x v="0"/>
    <n v="170436"/>
    <n v="170436"/>
  </r>
  <r>
    <s v="4000008837"/>
    <s v="77035479-K"/>
    <s v="PIMARES SPA"/>
    <s v="6508295386"/>
    <s v="ZPXD"/>
    <s v="33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701179787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15T00:00:00"/>
    <n v="3"/>
    <d v="2025-03-24T00:00:00"/>
    <d v="2025-03-19T00:00:00"/>
    <x v="2"/>
    <x v="0"/>
    <n v="40620"/>
    <n v="40620"/>
  </r>
  <r>
    <s v="4000008837"/>
    <s v="77035479-K"/>
    <s v="PIMARES SPA"/>
    <s v="6508295386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2-26T00:00:00"/>
    <n v="2"/>
    <d v="2025-03-10T00:00:00"/>
    <d v="2025-03-05T00:00:00"/>
    <x v="2"/>
    <x v="0"/>
    <n v="369000"/>
    <n v="369000"/>
  </r>
  <r>
    <s v="4000008837"/>
    <s v="77035479-K"/>
    <s v="PIMARES SPA"/>
    <s v="6508295386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2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30"/>
    <x v="0"/>
    <x v="0"/>
    <s v="C004"/>
    <s v="E599"/>
    <m/>
    <x v="0"/>
    <s v="41"/>
    <s v="Baño y Cocina"/>
    <s v=""/>
    <s v="410303001"/>
    <s v="1254095"/>
    <s v="MUEBLE AUXILIAR LUZ"/>
    <n v="17"/>
    <n v="17"/>
    <s v="UN"/>
    <d v="2025-02-26T00:00:00"/>
    <n v="2"/>
    <d v="2025-03-10T00:00:00"/>
    <d v="2025-03-05T00:00:00"/>
    <x v="2"/>
    <x v="0"/>
    <n v="459000"/>
    <n v="459000"/>
  </r>
  <r>
    <s v="4000008837"/>
    <s v="77035479-K"/>
    <s v="PIMARES SPA"/>
    <s v="6508295386"/>
    <s v="ZPXD"/>
    <s v="31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32"/>
    <x v="0"/>
    <x v="0"/>
    <s v="C004"/>
    <s v="E599"/>
    <m/>
    <x v="0"/>
    <s v="41"/>
    <s v="Baño y Cocina"/>
    <s v=""/>
    <s v="410303001"/>
    <s v="1254095"/>
    <s v="MUEBLE AUXILIAR LUZ"/>
    <n v="5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701179770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15T00:00:00"/>
    <n v="3"/>
    <d v="2025-03-26T00:00:00"/>
    <d v="2025-03-21T00:00:00"/>
    <x v="2"/>
    <x v="0"/>
    <n v="25536"/>
    <n v="25536"/>
  </r>
  <r>
    <s v="4000008837"/>
    <s v="77035479-K"/>
    <s v="PIMARES SPA"/>
    <s v="670117453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3T00:00:00"/>
    <n v="3"/>
    <d v="2025-03-24T00:00:00"/>
    <d v="2025-03-19T00:00:00"/>
    <x v="2"/>
    <x v="0"/>
    <n v="25536"/>
    <n v="25536"/>
  </r>
  <r>
    <s v="4000008837"/>
    <s v="77035479-K"/>
    <s v="PIMARES SPA"/>
    <s v="6701174606"/>
    <s v="ZPCD"/>
    <s v="10"/>
    <x v="0"/>
    <x v="1"/>
    <s v="C004"/>
    <s v="E599"/>
    <m/>
    <x v="0"/>
    <s v="47"/>
    <s v="Muebles"/>
    <s v=""/>
    <s v="470801001"/>
    <s v="1433244"/>
    <s v="VELADOR SOLE GRIS 2 CAJONES"/>
    <n v="1"/>
    <n v="0"/>
    <s v="UN"/>
    <d v="2025-03-03T00:00:00"/>
    <n v="3"/>
    <d v="2025-03-10T00:00:00"/>
    <m/>
    <x v="2"/>
    <x v="0"/>
    <n v="34369"/>
    <n v="0"/>
  </r>
  <r>
    <s v="4000008837"/>
    <s v="77035479-K"/>
    <s v="PIMARES SPA"/>
    <s v="6508303005"/>
    <s v="ZPXD"/>
    <s v="10"/>
    <x v="0"/>
    <x v="0"/>
    <s v="C004"/>
    <s v="E599"/>
    <m/>
    <x v="0"/>
    <s v="41"/>
    <s v="Baño y Cocina"/>
    <s v=""/>
    <s v="410303001"/>
    <s v="1254095"/>
    <s v="MUEBLE AUXILIAR LUZ"/>
    <n v="6"/>
    <n v="6"/>
    <s v="UN"/>
    <d v="2025-03-04T00:00:00"/>
    <n v="3"/>
    <d v="2025-03-14T00:00:00"/>
    <d v="2025-03-10T00:00:00"/>
    <x v="2"/>
    <x v="0"/>
    <n v="162000"/>
    <n v="162000"/>
  </r>
  <r>
    <s v="4000008837"/>
    <s v="77035479-K"/>
    <s v="PIMARES SPA"/>
    <s v="6701174821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03T00:00:00"/>
    <n v="3"/>
    <d v="2025-03-10T00:00:00"/>
    <d v="2025-03-07T00:00:00"/>
    <x v="2"/>
    <x v="0"/>
    <n v="62494"/>
    <n v="62494"/>
  </r>
  <r>
    <s v="4000008837"/>
    <s v="77035479-K"/>
    <s v="PIMARES SPA"/>
    <s v="6701174903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2"/>
    <n v="2"/>
    <s v="UN"/>
    <d v="2025-03-03T00:00:00"/>
    <n v="3"/>
    <d v="2025-03-10T00:00:00"/>
    <d v="2025-03-07T00:00:00"/>
    <x v="2"/>
    <x v="0"/>
    <n v="124988"/>
    <n v="124988"/>
  </r>
  <r>
    <s v="4000008837"/>
    <s v="77035479-K"/>
    <s v="PIMARES SPA"/>
    <s v="6701174935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4T00:00:00"/>
    <n v="3"/>
    <d v="2025-03-10T00:00:00"/>
    <d v="2025-03-07T00:00:00"/>
    <x v="2"/>
    <x v="0"/>
    <n v="109369"/>
    <n v="109369"/>
  </r>
  <r>
    <s v="4000008837"/>
    <s v="77035479-K"/>
    <s v="PIMARES SPA"/>
    <s v="6701180055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3-15T00:00:00"/>
    <n v="3"/>
    <d v="2025-03-24T00:00:00"/>
    <d v="2025-03-19T00:00:00"/>
    <x v="2"/>
    <x v="0"/>
    <n v="114695"/>
    <n v="114695"/>
  </r>
  <r>
    <s v="4000008837"/>
    <s v="77035479-K"/>
    <s v="PIMARES SPA"/>
    <s v="670118010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5T00:00:00"/>
    <n v="3"/>
    <d v="2025-03-24T00:00:00"/>
    <d v="2025-03-19T00:00:00"/>
    <x v="2"/>
    <x v="0"/>
    <n v="66660"/>
    <n v="66660"/>
  </r>
  <r>
    <s v="4000008837"/>
    <s v="77035479-K"/>
    <s v="PIMARES SPA"/>
    <s v="6701172930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1T00:00:00"/>
    <n v="3"/>
    <d v="2025-03-10T00:00:00"/>
    <d v="2025-03-05T00:00:00"/>
    <x v="2"/>
    <x v="0"/>
    <n v="53119"/>
    <n v="53119"/>
  </r>
  <r>
    <s v="4000008837"/>
    <s v="77035479-K"/>
    <s v="PIMARES SPA"/>
    <s v="6701172975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1T00:00:00"/>
    <n v="3"/>
    <d v="2025-03-10T00:00:00"/>
    <d v="2025-03-05T00:00:00"/>
    <x v="2"/>
    <x v="0"/>
    <n v="30706"/>
    <n v="30706"/>
  </r>
  <r>
    <s v="4000008837"/>
    <s v="77035479-K"/>
    <s v="PIMARES SPA"/>
    <s v="6701185864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25T00:00:00"/>
    <n v="3"/>
    <d v="2025-04-02T00:00:00"/>
    <d v="2025-03-28T00:00:00"/>
    <x v="2"/>
    <x v="0"/>
    <n v="89278"/>
    <n v="89278"/>
  </r>
  <r>
    <s v="4000008837"/>
    <s v="77035479-K"/>
    <s v="PIMARES SPA"/>
    <s v="6701185936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3-25T00:00:00"/>
    <n v="3"/>
    <d v="2025-03-31T00:00:00"/>
    <d v="2025-03-28T00:00:00"/>
    <x v="2"/>
    <x v="0"/>
    <n v="43327"/>
    <n v="43327"/>
  </r>
  <r>
    <s v="4000008837"/>
    <s v="77035479-K"/>
    <s v="PIMARES SPA"/>
    <s v="6701187410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26T00:00:00"/>
    <n v="3"/>
    <d v="2025-04-03T00:00:00"/>
    <d v="2025-03-31T00:00:00"/>
    <x v="2"/>
    <x v="0"/>
    <n v="30662"/>
    <n v="30662"/>
  </r>
  <r>
    <s v="4000008837"/>
    <s v="77035479-K"/>
    <s v="PIMARES SPA"/>
    <s v="6701187421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3-27T00:00:00"/>
    <n v="3"/>
    <d v="2025-04-04T00:00:00"/>
    <d v="2025-04-02T00:00:00"/>
    <x v="3"/>
    <x v="0"/>
    <n v="79995"/>
    <n v="79995"/>
  </r>
  <r>
    <s v="4000008837"/>
    <s v="77035479-K"/>
    <s v="PIMARES SPA"/>
    <s v="670118915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0T00:00:00"/>
    <n v="3"/>
    <d v="2025-04-07T00:00:00"/>
    <d v="2025-04-02T00:00:00"/>
    <x v="3"/>
    <x v="0"/>
    <n v="89278"/>
    <n v="89278"/>
  </r>
  <r>
    <s v="4000008837"/>
    <s v="77035479-K"/>
    <s v="PIMARES SPA"/>
    <s v="6701189165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30T00:00:00"/>
    <n v="3"/>
    <d v="2025-04-07T00:00:00"/>
    <d v="2025-04-02T00:00:00"/>
    <x v="3"/>
    <x v="0"/>
    <n v="53325"/>
    <n v="53325"/>
  </r>
  <r>
    <s v="4000008837"/>
    <s v="77035479-K"/>
    <s v="PIMARES SPA"/>
    <s v="670118918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30T00:00:00"/>
    <n v="3"/>
    <d v="2025-04-07T00:00:00"/>
    <d v="2025-04-02T00:00:00"/>
    <x v="3"/>
    <x v="0"/>
    <n v="128565"/>
    <n v="128565"/>
  </r>
  <r>
    <s v="4000008837"/>
    <s v="77035479-K"/>
    <s v="PIMARES SPA"/>
    <s v="6701189187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30T00:00:00"/>
    <n v="3"/>
    <d v="2025-04-07T00:00:00"/>
    <d v="2025-04-02T00:00:00"/>
    <x v="3"/>
    <x v="0"/>
    <n v="92854"/>
    <n v="92854"/>
  </r>
  <r>
    <s v="4000008837"/>
    <s v="77035479-K"/>
    <s v="PIMARES SPA"/>
    <s v="6701189201"/>
    <s v="ZPCD"/>
    <s v="10"/>
    <x v="0"/>
    <x v="1"/>
    <s v="C004"/>
    <s v="E599"/>
    <m/>
    <x v="0"/>
    <s v="41"/>
    <s v="Baño y Cocina"/>
    <s v=""/>
    <s v="410302004"/>
    <s v="1381311"/>
    <s v="MUEBLE AEREO OPIE GRAFITO 12O CM"/>
    <n v="2"/>
    <n v="0"/>
    <s v="UN"/>
    <d v="2025-03-29T00:00:00"/>
    <n v="3"/>
    <d v="2025-04-29T00:00:00"/>
    <m/>
    <x v="3"/>
    <x v="0"/>
    <n v="59987"/>
    <n v="0"/>
  </r>
  <r>
    <s v="4000008837"/>
    <s v="77035479-K"/>
    <s v="PIMARES SPA"/>
    <s v="6701189242"/>
    <s v="ZPCD"/>
    <s v="10"/>
    <x v="0"/>
    <x v="1"/>
    <s v="C004"/>
    <s v="E599"/>
    <m/>
    <x v="0"/>
    <s v="47"/>
    <s v="Muebles"/>
    <s v=""/>
    <s v="470101002"/>
    <s v="1134635"/>
    <s v="BAR ESQUINERO LONTUE 175X40X40"/>
    <n v="1"/>
    <n v="0"/>
    <s v="UN"/>
    <d v="2025-03-29T00:00:00"/>
    <n v="3"/>
    <d v="2025-04-15T00:00:00"/>
    <m/>
    <x v="3"/>
    <x v="0"/>
    <n v="53327"/>
    <n v="0"/>
  </r>
  <r>
    <s v="4000008837"/>
    <s v="77035479-K"/>
    <s v="PIMARES SPA"/>
    <s v="6701187494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28T00:00:00"/>
    <n v="3"/>
    <d v="2025-04-04T00:00:00"/>
    <d v="2025-04-02T00:00:00"/>
    <x v="3"/>
    <x v="0"/>
    <n v="89278"/>
    <n v="89278"/>
  </r>
  <r>
    <s v="4000008837"/>
    <s v="77035479-K"/>
    <s v="PIMARES SPA"/>
    <s v="6701188095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8T00:00:00"/>
    <n v="3"/>
    <d v="2025-04-04T00:00:00"/>
    <d v="2025-04-02T00:00:00"/>
    <x v="3"/>
    <x v="0"/>
    <n v="29994"/>
    <n v="29994"/>
  </r>
  <r>
    <s v="4000008837"/>
    <s v="77035479-K"/>
    <s v="PIMARES SPA"/>
    <s v="6701188101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3-28T00:00:00"/>
    <n v="3"/>
    <d v="2025-04-10T00:00:00"/>
    <d v="2025-04-04T00:00:00"/>
    <x v="3"/>
    <x v="0"/>
    <n v="83326"/>
    <n v="83326"/>
  </r>
  <r>
    <s v="4000008837"/>
    <s v="77035479-K"/>
    <s v="PIMARES SPA"/>
    <s v="6701188107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28T00:00:00"/>
    <n v="3"/>
    <d v="2025-04-07T00:00:00"/>
    <d v="2025-04-02T00:00:00"/>
    <x v="3"/>
    <x v="0"/>
    <n v="74995"/>
    <n v="74995"/>
  </r>
  <r>
    <s v="4000008837"/>
    <s v="77035479-K"/>
    <s v="PIMARES SPA"/>
    <s v="6701188134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3-28T00:00:00"/>
    <n v="3"/>
    <d v="2025-04-04T00:00:00"/>
    <d v="2025-04-02T00:00:00"/>
    <x v="3"/>
    <x v="0"/>
    <n v="32495"/>
    <n v="32495"/>
  </r>
  <r>
    <s v="4000008837"/>
    <s v="77035479-K"/>
    <s v="PIMARES SPA"/>
    <s v="6701188186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9T00:00:00"/>
    <n v="3"/>
    <d v="2025-04-07T00:00:00"/>
    <d v="2025-04-04T00:00:00"/>
    <x v="3"/>
    <x v="0"/>
    <n v="19992"/>
    <n v="19992"/>
  </r>
  <r>
    <s v="4000008837"/>
    <s v="77035479-K"/>
    <s v="PIMARES SPA"/>
    <s v="6701188187"/>
    <s v="ZPCD"/>
    <s v="10"/>
    <x v="0"/>
    <x v="0"/>
    <s v="C004"/>
    <s v="E599"/>
    <m/>
    <x v="0"/>
    <s v="41"/>
    <s v="Baño y Cocina"/>
    <s v=""/>
    <s v="410203003"/>
    <s v="1390399"/>
    <s v="VANITORIO AEREO ORQUEDEA 80 GREY"/>
    <n v="1"/>
    <n v="1"/>
    <s v="UN"/>
    <d v="2025-03-29T00:00:00"/>
    <n v="3"/>
    <d v="2025-04-08T00:00:00"/>
    <d v="2025-04-02T00:00:00"/>
    <x v="3"/>
    <x v="0"/>
    <n v="99991"/>
    <n v="99991"/>
  </r>
  <r>
    <s v="4000008837"/>
    <s v="77035479-K"/>
    <s v="PIMARES SPA"/>
    <s v="670118821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8T00:00:00"/>
    <n v="3"/>
    <d v="2025-04-04T00:00:00"/>
    <d v="2025-04-02T00:00:00"/>
    <x v="3"/>
    <x v="0"/>
    <n v="99995"/>
    <n v="99995"/>
  </r>
  <r>
    <s v="4000008837"/>
    <s v="77035479-K"/>
    <s v="PIMARES SPA"/>
    <s v="6701187496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28T00:00:00"/>
    <n v="3"/>
    <d v="2025-04-04T00:00:00"/>
    <d v="2025-04-02T00:00:00"/>
    <x v="3"/>
    <x v="0"/>
    <n v="89278"/>
    <n v="89278"/>
  </r>
  <r>
    <s v="4000008837"/>
    <s v="77035479-K"/>
    <s v="PIMARES SPA"/>
    <s v="670118829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9T00:00:00"/>
    <n v="3"/>
    <d v="2025-04-07T00:00:00"/>
    <d v="2025-04-02T00:00:00"/>
    <x v="3"/>
    <x v="0"/>
    <n v="63325"/>
    <n v="63325"/>
  </r>
  <r>
    <s v="4000008837"/>
    <s v="77035479-K"/>
    <s v="PIMARES SPA"/>
    <s v="6701198430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4-12T00:00:00"/>
    <n v="4"/>
    <d v="2025-04-21T00:00:00"/>
    <d v="2025-04-16T00:00:00"/>
    <x v="3"/>
    <x v="0"/>
    <n v="99991"/>
    <n v="99991"/>
  </r>
  <r>
    <s v="4000008837"/>
    <s v="77035479-K"/>
    <s v="PIMARES SPA"/>
    <s v="6701198229"/>
    <s v="ZPCD"/>
    <s v="10"/>
    <x v="0"/>
    <x v="0"/>
    <s v="C004"/>
    <s v="E599"/>
    <n v="3"/>
    <x v="0"/>
    <s v="47"/>
    <s v="Muebles"/>
    <s v=""/>
    <s v="470701002"/>
    <s v="1391426"/>
    <s v="ESTANTE JADE LIGHT"/>
    <n v="1"/>
    <n v="1"/>
    <s v="UN"/>
    <d v="2025-04-11T00:00:00"/>
    <n v="4"/>
    <d v="2025-04-14T00:00:00"/>
    <d v="2025-04-16T00:00:00"/>
    <x v="3"/>
    <x v="0"/>
    <n v="40618"/>
    <n v="40618"/>
  </r>
  <r>
    <s v="4000008837"/>
    <s v="77035479-K"/>
    <s v="PIMARES SPA"/>
    <s v="6701198249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4-13T00:00:00"/>
    <n v="4"/>
    <d v="2025-04-21T00:00:00"/>
    <d v="2025-04-16T00:00:00"/>
    <x v="3"/>
    <x v="0"/>
    <n v="26867"/>
    <n v="26867"/>
  </r>
  <r>
    <s v="4000008837"/>
    <s v="77035479-K"/>
    <s v="PIMARES SPA"/>
    <s v="670119825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3T00:00:00"/>
    <n v="4"/>
    <d v="2025-04-24T00:00:00"/>
    <d v="2025-04-16T00:00:00"/>
    <x v="3"/>
    <x v="0"/>
    <n v="66661"/>
    <n v="66661"/>
  </r>
  <r>
    <s v="4000008837"/>
    <s v="77035479-K"/>
    <s v="PIMARES SPA"/>
    <s v="670119878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4T00:00:00"/>
    <n v="4"/>
    <d v="2025-04-23T00:00:00"/>
    <d v="2025-04-21T00:00:00"/>
    <x v="3"/>
    <x v="0"/>
    <n v="103324"/>
    <n v="103324"/>
  </r>
  <r>
    <s v="4000008837"/>
    <s v="77035479-K"/>
    <s v="PIMARES SPA"/>
    <s v="670119878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14T00:00:00"/>
    <n v="4"/>
    <d v="2025-04-28T00:00:00"/>
    <d v="2025-04-25T00:00:00"/>
    <x v="3"/>
    <x v="0"/>
    <n v="89995"/>
    <n v="89995"/>
  </r>
  <r>
    <s v="4000008837"/>
    <s v="77035479-K"/>
    <s v="PIMARES SPA"/>
    <s v="670119882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13T00:00:00"/>
    <n v="4"/>
    <d v="2025-04-24T00:00:00"/>
    <d v="2025-04-21T00:00:00"/>
    <x v="3"/>
    <x v="0"/>
    <n v="87495"/>
    <n v="87495"/>
  </r>
  <r>
    <s v="4000008837"/>
    <s v="77035479-K"/>
    <s v="PIMARES SPA"/>
    <s v="670119883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13T00:00:00"/>
    <n v="4"/>
    <d v="2025-04-25T00:00:00"/>
    <d v="2025-04-23T00:00:00"/>
    <x v="3"/>
    <x v="0"/>
    <n v="73327"/>
    <n v="73327"/>
  </r>
  <r>
    <s v="4000008837"/>
    <s v="77035479-K"/>
    <s v="PIMARES SPA"/>
    <s v="6701198848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4-14T00:00:00"/>
    <n v="4"/>
    <d v="2025-04-23T00:00:00"/>
    <d v="2025-04-16T00:00:00"/>
    <x v="3"/>
    <x v="0"/>
    <n v="74998"/>
    <n v="74998"/>
  </r>
  <r>
    <s v="4000008837"/>
    <s v="77035479-K"/>
    <s v="PIMARES SPA"/>
    <s v="6701198859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4-14T00:00:00"/>
    <n v="4"/>
    <d v="2025-04-23T00:00:00"/>
    <d v="2025-04-16T00:00:00"/>
    <x v="3"/>
    <x v="0"/>
    <n v="62493"/>
    <n v="62493"/>
  </r>
  <r>
    <s v="4000008837"/>
    <s v="77035479-K"/>
    <s v="PIMARES SPA"/>
    <s v="670119886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4T00:00:00"/>
    <n v="4"/>
    <d v="2025-04-23T00:00:00"/>
    <d v="2025-04-21T00:00:00"/>
    <x v="3"/>
    <x v="0"/>
    <n v="46871"/>
    <n v="46871"/>
  </r>
  <r>
    <s v="4000008837"/>
    <s v="77035479-K"/>
    <s v="PIMARES SPA"/>
    <s v="670119887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4T00:00:00"/>
    <n v="4"/>
    <d v="2025-04-28T00:00:00"/>
    <d v="2025-04-25T00:00:00"/>
    <x v="3"/>
    <x v="0"/>
    <n v="106665"/>
    <n v="106665"/>
  </r>
  <r>
    <s v="4000008837"/>
    <s v="77035479-K"/>
    <s v="PIMARES SPA"/>
    <s v="6701198882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14T00:00:00"/>
    <n v="4"/>
    <d v="2025-04-23T00:00:00"/>
    <d v="2025-04-16T00:00:00"/>
    <x v="3"/>
    <x v="0"/>
    <n v="92854"/>
    <n v="92854"/>
  </r>
  <r>
    <s v="4000008837"/>
    <s v="77035479-K"/>
    <s v="PIMARES SPA"/>
    <s v="67011988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4T00:00:00"/>
    <n v="4"/>
    <d v="2025-04-23T00:00:00"/>
    <d v="2025-04-16T00:00:00"/>
    <x v="3"/>
    <x v="0"/>
    <n v="137492"/>
    <n v="137492"/>
  </r>
  <r>
    <s v="4000008837"/>
    <s v="77035479-K"/>
    <s v="PIMARES SPA"/>
    <s v="670119902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13T00:00:00"/>
    <n v="4"/>
    <d v="2025-04-21T00:00:00"/>
    <d v="2025-04-16T00:00:00"/>
    <x v="3"/>
    <x v="0"/>
    <n v="73327"/>
    <n v="73327"/>
  </r>
  <r>
    <s v="4000008837"/>
    <s v="77035479-K"/>
    <s v="PIMARES SPA"/>
    <s v="670119902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3T00:00:00"/>
    <n v="4"/>
    <d v="2025-04-21T00:00:00"/>
    <d v="2025-04-16T00:00:00"/>
    <x v="3"/>
    <x v="0"/>
    <n v="103324"/>
    <n v="103324"/>
  </r>
  <r>
    <s v="4000008837"/>
    <s v="77035479-K"/>
    <s v="PIMARES SPA"/>
    <s v="6701199025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13T00:00:00"/>
    <n v="4"/>
    <d v="2025-04-21T00:00:00"/>
    <d v="2025-04-16T00:00:00"/>
    <x v="3"/>
    <x v="0"/>
    <n v="34367"/>
    <n v="34367"/>
  </r>
  <r>
    <s v="4000008837"/>
    <s v="77035479-K"/>
    <s v="PIMARES SPA"/>
    <s v="670119903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4T00:00:00"/>
    <n v="4"/>
    <d v="2025-04-25T00:00:00"/>
    <d v="2025-04-23T00:00:00"/>
    <x v="3"/>
    <x v="0"/>
    <n v="40620"/>
    <n v="40620"/>
  </r>
  <r>
    <s v="4000008837"/>
    <s v="77035479-K"/>
    <s v="PIMARES SPA"/>
    <s v="670119903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14T00:00:00"/>
    <n v="4"/>
    <d v="2025-04-22T00:00:00"/>
    <d v="2025-04-16T00:00:00"/>
    <x v="3"/>
    <x v="0"/>
    <n v="73327"/>
    <n v="73327"/>
  </r>
  <r>
    <s v="4000008837"/>
    <s v="77035479-K"/>
    <s v="PIMARES SPA"/>
    <s v="670119904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14T00:00:00"/>
    <n v="4"/>
    <d v="2025-04-23T00:00:00"/>
    <d v="2025-04-16T00:00:00"/>
    <x v="3"/>
    <x v="0"/>
    <n v="40622"/>
    <n v="40622"/>
  </r>
  <r>
    <s v="4000008837"/>
    <s v="77035479-K"/>
    <s v="PIMARES SPA"/>
    <s v="6701199082"/>
    <s v="ZPCD"/>
    <s v="10"/>
    <x v="0"/>
    <x v="0"/>
    <s v="C004"/>
    <s v="E599"/>
    <n v="3"/>
    <x v="0"/>
    <s v="47"/>
    <s v="Muebles"/>
    <s v=""/>
    <s v="470401001"/>
    <s v="1391188"/>
    <s v="CAMAROTE TRIPLE LONDRES"/>
    <n v="1"/>
    <n v="1"/>
    <s v="UN"/>
    <d v="2025-04-14T00:00:00"/>
    <n v="4"/>
    <d v="2025-04-24T00:00:00"/>
    <d v="2025-04-21T00:00:00"/>
    <x v="3"/>
    <x v="0"/>
    <n v="153124"/>
    <n v="153124"/>
  </r>
  <r>
    <s v="4000008837"/>
    <s v="77035479-K"/>
    <s v="PIMARES SPA"/>
    <s v="670119909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4T00:00:00"/>
    <n v="4"/>
    <d v="2025-04-23T00:00:00"/>
    <d v="2025-04-16T00:00:00"/>
    <x v="3"/>
    <x v="0"/>
    <n v="106665"/>
    <n v="106665"/>
  </r>
  <r>
    <s v="4000008837"/>
    <s v="77035479-K"/>
    <s v="PIMARES SPA"/>
    <s v="6701199113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4-14T00:00:00"/>
    <n v="4"/>
    <d v="2025-04-24T00:00:00"/>
    <d v="2025-04-21T00:00:00"/>
    <x v="3"/>
    <x v="0"/>
    <n v="49993"/>
    <n v="49993"/>
  </r>
  <r>
    <s v="4000008837"/>
    <s v="77035479-K"/>
    <s v="PIMARES SPA"/>
    <s v="670119913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4T00:00:00"/>
    <n v="4"/>
    <d v="2025-04-25T00:00:00"/>
    <d v="2025-04-16T00:00:00"/>
    <x v="3"/>
    <x v="0"/>
    <n v="137492"/>
    <n v="137492"/>
  </r>
  <r>
    <s v="4000008837"/>
    <s v="77035479-K"/>
    <s v="PIMARES SPA"/>
    <s v="6701199141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4-14T00:00:00"/>
    <n v="4"/>
    <d v="2025-04-24T00:00:00"/>
    <d v="2025-04-16T00:00:00"/>
    <x v="3"/>
    <x v="0"/>
    <n v="34368"/>
    <n v="34368"/>
  </r>
  <r>
    <s v="4000008837"/>
    <s v="77035479-K"/>
    <s v="PIMARES SPA"/>
    <s v="67011991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14T00:00:00"/>
    <n v="4"/>
    <d v="2025-04-22T00:00:00"/>
    <d v="2025-04-16T00:00:00"/>
    <x v="3"/>
    <x v="0"/>
    <n v="33117"/>
    <n v="33117"/>
  </r>
  <r>
    <s v="4000008837"/>
    <s v="77035479-K"/>
    <s v="PIMARES SPA"/>
    <s v="670119914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14T00:00:00"/>
    <n v="4"/>
    <d v="2025-04-22T00:00:00"/>
    <d v="2025-04-16T00:00:00"/>
    <x v="3"/>
    <x v="0"/>
    <n v="43745"/>
    <n v="43745"/>
  </r>
  <r>
    <s v="4000008837"/>
    <s v="77035479-K"/>
    <s v="PIMARES SPA"/>
    <s v="6701199159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15T00:00:00"/>
    <n v="4"/>
    <d v="2025-04-23T00:00:00"/>
    <d v="2025-04-21T00:00:00"/>
    <x v="3"/>
    <x v="0"/>
    <n v="34367"/>
    <n v="34367"/>
  </r>
  <r>
    <s v="4000008837"/>
    <s v="77035479-K"/>
    <s v="PIMARES SPA"/>
    <s v="670119921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4T00:00:00"/>
    <n v="4"/>
    <d v="2025-04-22T00:00:00"/>
    <d v="2025-04-16T00:00:00"/>
    <x v="3"/>
    <x v="0"/>
    <n v="40620"/>
    <n v="40620"/>
  </r>
  <r>
    <s v="4000008837"/>
    <s v="77035479-K"/>
    <s v="PIMARES SPA"/>
    <s v="670119921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14T00:00:00"/>
    <n v="4"/>
    <d v="2025-04-25T00:00:00"/>
    <d v="2025-04-23T00:00:00"/>
    <x v="3"/>
    <x v="0"/>
    <n v="69992"/>
    <n v="69992"/>
  </r>
  <r>
    <s v="4000008837"/>
    <s v="77035479-K"/>
    <s v="PIMARES SPA"/>
    <s v="67011993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4T00:00:00"/>
    <n v="4"/>
    <d v="2025-04-23T00:00:00"/>
    <d v="2025-04-16T00:00:00"/>
    <x v="3"/>
    <x v="0"/>
    <n v="40620"/>
    <n v="40620"/>
  </r>
  <r>
    <s v="4000008837"/>
    <s v="77035479-K"/>
    <s v="PIMARES SPA"/>
    <s v="67011993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4T00:00:00"/>
    <n v="4"/>
    <d v="2025-04-23T00:00:00"/>
    <d v="2025-04-16T00:00:00"/>
    <x v="3"/>
    <x v="0"/>
    <n v="106665"/>
    <n v="106665"/>
  </r>
  <r>
    <s v="4000008837"/>
    <s v="77035479-K"/>
    <s v="PIMARES SPA"/>
    <s v="670119939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5T00:00:00"/>
    <n v="4"/>
    <d v="2025-04-25T00:00:00"/>
    <d v="2025-04-16T00:00:00"/>
    <x v="3"/>
    <x v="0"/>
    <n v="40620"/>
    <n v="40620"/>
  </r>
  <r>
    <s v="4000008837"/>
    <s v="77035479-K"/>
    <s v="PIMARES SPA"/>
    <s v="670119945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5T00:00:00"/>
    <n v="4"/>
    <d v="2025-04-23T00:00:00"/>
    <d v="2025-04-21T00:00:00"/>
    <x v="3"/>
    <x v="0"/>
    <n v="40620"/>
    <n v="40620"/>
  </r>
  <r>
    <s v="4000008837"/>
    <s v="77035479-K"/>
    <s v="PIMARES SPA"/>
    <s v="6701199466"/>
    <s v="ZPCD"/>
    <s v="10"/>
    <x v="0"/>
    <x v="0"/>
    <s v="C004"/>
    <s v="E599"/>
    <n v="3"/>
    <x v="0"/>
    <s v="47"/>
    <s v="Muebles"/>
    <s v=""/>
    <s v="470801001"/>
    <s v="1433227"/>
    <s v="VELADOR SOLE BLANCO 2 CAJONES"/>
    <n v="1"/>
    <n v="1"/>
    <s v="UN"/>
    <d v="2025-04-15T00:00:00"/>
    <n v="4"/>
    <d v="2025-04-25T00:00:00"/>
    <d v="2025-04-21T00:00:00"/>
    <x v="3"/>
    <x v="0"/>
    <n v="34373"/>
    <n v="34373"/>
  </r>
  <r>
    <s v="4000008837"/>
    <s v="77035479-K"/>
    <s v="PIMARES SPA"/>
    <s v="670119951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14T00:00:00"/>
    <n v="4"/>
    <d v="2025-04-22T00:00:00"/>
    <d v="2025-04-16T00:00:00"/>
    <x v="3"/>
    <x v="0"/>
    <n v="48660"/>
    <n v="48660"/>
  </r>
  <r>
    <s v="4000008837"/>
    <s v="77035479-K"/>
    <s v="PIMARES SPA"/>
    <s v="670119952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14T00:00:00"/>
    <n v="4"/>
    <d v="2025-04-22T00:00:00"/>
    <d v="2025-04-16T00:00:00"/>
    <x v="3"/>
    <x v="0"/>
    <n v="53119"/>
    <n v="53119"/>
  </r>
  <r>
    <s v="4000008837"/>
    <s v="77035479-K"/>
    <s v="PIMARES SPA"/>
    <s v="670119952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4T00:00:00"/>
    <n v="4"/>
    <d v="2025-04-24T00:00:00"/>
    <d v="2025-04-16T00:00:00"/>
    <x v="3"/>
    <x v="0"/>
    <n v="40620"/>
    <n v="40620"/>
  </r>
  <r>
    <s v="4000008837"/>
    <s v="77035479-K"/>
    <s v="PIMARES SPA"/>
    <s v="6701199544"/>
    <s v="ZPCD"/>
    <s v="10"/>
    <x v="0"/>
    <x v="0"/>
    <s v="C004"/>
    <s v="E599"/>
    <n v="3"/>
    <x v="0"/>
    <s v="47"/>
    <s v="Muebles"/>
    <s v=""/>
    <s v="470701002"/>
    <s v="1391436"/>
    <s v="ESTANTE LUNA LIGHT"/>
    <n v="1"/>
    <n v="1"/>
    <s v="UN"/>
    <d v="2025-04-15T00:00:00"/>
    <n v="4"/>
    <d v="2025-04-22T00:00:00"/>
    <d v="2025-04-16T00:00:00"/>
    <x v="3"/>
    <x v="0"/>
    <n v="37494"/>
    <n v="37494"/>
  </r>
  <r>
    <s v="4000008837"/>
    <s v="77035479-K"/>
    <s v="PIMARES SPA"/>
    <s v="6701199616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5T00:00:00"/>
    <n v="4"/>
    <d v="2025-04-23T00:00:00"/>
    <d v="2025-04-21T00:00:00"/>
    <x v="3"/>
    <x v="0"/>
    <n v="63327"/>
    <n v="63327"/>
  </r>
  <r>
    <s v="4000008837"/>
    <s v="77035479-K"/>
    <s v="PIMARES SPA"/>
    <s v="670119961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15T00:00:00"/>
    <n v="4"/>
    <d v="2025-04-22T00:00:00"/>
    <d v="2025-04-16T00:00:00"/>
    <x v="3"/>
    <x v="0"/>
    <n v="99995"/>
    <n v="99995"/>
  </r>
  <r>
    <s v="4000008837"/>
    <s v="77035479-K"/>
    <s v="PIMARES SPA"/>
    <s v="670119965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4-15T00:00:00"/>
    <n v="4"/>
    <d v="2025-04-25T00:00:00"/>
    <d v="2025-04-21T00:00:00"/>
    <x v="3"/>
    <x v="0"/>
    <n v="99995"/>
    <n v="99995"/>
  </r>
  <r>
    <s v="4000008837"/>
    <s v="77035479-K"/>
    <s v="PIMARES SPA"/>
    <s v="670119965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5T00:00:00"/>
    <n v="4"/>
    <d v="2025-04-25T00:00:00"/>
    <d v="2025-04-21T00:00:00"/>
    <x v="3"/>
    <x v="0"/>
    <n v="62493"/>
    <n v="62493"/>
  </r>
  <r>
    <s v="4000008837"/>
    <s v="77035479-K"/>
    <s v="PIMARES SPA"/>
    <s v="670119965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15T00:00:00"/>
    <n v="4"/>
    <d v="2025-04-23T00:00:00"/>
    <d v="2025-04-21T00:00:00"/>
    <x v="3"/>
    <x v="0"/>
    <n v="103324"/>
    <n v="103324"/>
  </r>
  <r>
    <s v="4000008837"/>
    <s v="77035479-K"/>
    <s v="PIMARES SPA"/>
    <s v="670119966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5T00:00:00"/>
    <n v="4"/>
    <d v="2025-04-24T00:00:00"/>
    <d v="2025-04-21T00:00:00"/>
    <x v="3"/>
    <x v="0"/>
    <n v="28119"/>
    <n v="28119"/>
  </r>
  <r>
    <s v="4000008837"/>
    <s v="77035479-K"/>
    <s v="PIMARES SPA"/>
    <s v="6701199672"/>
    <s v="ZPCD"/>
    <s v="10"/>
    <x v="0"/>
    <x v="0"/>
    <s v="C004"/>
    <s v="E599"/>
    <n v="3"/>
    <x v="0"/>
    <s v="47"/>
    <s v="Muebles"/>
    <s v=""/>
    <s v="470801001"/>
    <s v="1466401"/>
    <s v="COMODA MAIA 4 CAJONES BLANCO"/>
    <n v="1"/>
    <n v="1"/>
    <s v="UN"/>
    <d v="2025-04-15T00:00:00"/>
    <n v="4"/>
    <d v="2025-04-24T00:00:00"/>
    <d v="2025-04-21T00:00:00"/>
    <x v="3"/>
    <x v="0"/>
    <n v="49995"/>
    <n v="49995"/>
  </r>
  <r>
    <s v="4000008837"/>
    <s v="77035479-K"/>
    <s v="PIMARES SPA"/>
    <s v="6701199702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4-14T00:00:00"/>
    <n v="4"/>
    <d v="2025-04-25T00:00:00"/>
    <d v="2025-04-16T00:00:00"/>
    <x v="3"/>
    <x v="0"/>
    <n v="224995"/>
    <n v="224995"/>
  </r>
  <r>
    <s v="4000008837"/>
    <s v="77035479-K"/>
    <s v="PIMARES SPA"/>
    <s v="6701199705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4-14T00:00:00"/>
    <n v="4"/>
    <d v="2025-04-25T00:00:00"/>
    <d v="2025-04-16T00:00:00"/>
    <x v="3"/>
    <x v="0"/>
    <n v="224995"/>
    <n v="224995"/>
  </r>
  <r>
    <s v="4000008837"/>
    <s v="77035479-K"/>
    <s v="PIMARES SPA"/>
    <s v="670119970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5T00:00:00"/>
    <n v="4"/>
    <d v="2025-04-24T00:00:00"/>
    <d v="2025-04-16T00:00:00"/>
    <x v="3"/>
    <x v="0"/>
    <n v="46871"/>
    <n v="46871"/>
  </r>
  <r>
    <s v="4000008837"/>
    <s v="77035479-K"/>
    <s v="PIMARES SPA"/>
    <s v="670119971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5T00:00:00"/>
    <n v="4"/>
    <d v="2025-04-22T00:00:00"/>
    <d v="2025-04-16T00:00:00"/>
    <x v="3"/>
    <x v="0"/>
    <n v="137492"/>
    <n v="137492"/>
  </r>
  <r>
    <s v="4000008837"/>
    <s v="77035479-K"/>
    <s v="PIMARES SPA"/>
    <s v="67011997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15T00:00:00"/>
    <n v="4"/>
    <d v="2025-04-24T00:00:00"/>
    <d v="2025-04-16T00:00:00"/>
    <x v="3"/>
    <x v="0"/>
    <n v="43745"/>
    <n v="43745"/>
  </r>
  <r>
    <s v="4000008837"/>
    <s v="77035479-K"/>
    <s v="PIMARES SPA"/>
    <s v="6701199744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4-15T00:00:00"/>
    <n v="4"/>
    <d v="2025-04-22T00:00:00"/>
    <d v="2025-04-21T00:00:00"/>
    <x v="3"/>
    <x v="0"/>
    <n v="146654"/>
    <n v="146654"/>
  </r>
  <r>
    <s v="4000008837"/>
    <s v="77035479-K"/>
    <s v="PIMARES SPA"/>
    <s v="6701199802"/>
    <s v="ZPCD"/>
    <s v="10"/>
    <x v="0"/>
    <x v="0"/>
    <s v="C004"/>
    <s v="E599"/>
    <n v="3"/>
    <x v="0"/>
    <s v="47"/>
    <s v="Muebles"/>
    <s v=""/>
    <s v="470702002"/>
    <s v="1230948"/>
    <s v="KIT ESCRITORIO FAVATEX AMELIA CASTANO"/>
    <n v="1"/>
    <n v="1"/>
    <s v="UN"/>
    <d v="2025-04-15T00:00:00"/>
    <n v="4"/>
    <d v="2025-04-24T00:00:00"/>
    <d v="2025-04-21T00:00:00"/>
    <x v="3"/>
    <x v="0"/>
    <n v="56243"/>
    <n v="56243"/>
  </r>
  <r>
    <s v="4000008837"/>
    <s v="77035479-K"/>
    <s v="PIMARES SPA"/>
    <s v="6701199806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2"/>
    <n v="2"/>
    <s v="UN"/>
    <d v="2025-04-15T00:00:00"/>
    <n v="4"/>
    <d v="2025-04-22T00:00:00"/>
    <d v="2025-04-16T00:00:00"/>
    <x v="3"/>
    <x v="0"/>
    <n v="199984"/>
    <n v="199984"/>
  </r>
  <r>
    <s v="4000008837"/>
    <s v="77035479-K"/>
    <s v="PIMARES SPA"/>
    <s v="6701199810"/>
    <s v="ZPCD"/>
    <s v="10"/>
    <x v="0"/>
    <x v="0"/>
    <s v="C004"/>
    <s v="E599"/>
    <n v="3"/>
    <x v="0"/>
    <s v="47"/>
    <s v="Muebles"/>
    <s v=""/>
    <s v="470702002"/>
    <s v="1230948"/>
    <s v="KIT ESCRITORIO FAVATEX AMELIA CASTANO"/>
    <n v="1"/>
    <n v="1"/>
    <s v="UN"/>
    <d v="2025-04-15T00:00:00"/>
    <n v="4"/>
    <d v="2025-04-22T00:00:00"/>
    <d v="2025-04-21T00:00:00"/>
    <x v="3"/>
    <x v="0"/>
    <n v="56243"/>
    <n v="56243"/>
  </r>
  <r>
    <s v="4000008837"/>
    <s v="77035479-K"/>
    <s v="PIMARES SPA"/>
    <s v="6701194921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05T00:00:00"/>
    <n v="4"/>
    <d v="2025-04-14T00:00:00"/>
    <d v="2025-04-09T00:00:00"/>
    <x v="3"/>
    <x v="0"/>
    <n v="53326"/>
    <n v="53326"/>
  </r>
  <r>
    <s v="4000008837"/>
    <s v="77035479-K"/>
    <s v="PIMARES SPA"/>
    <s v="6701196111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07T00:00:00"/>
    <n v="4"/>
    <d v="2025-04-25T00:00:00"/>
    <d v="2025-04-23T00:00:00"/>
    <x v="3"/>
    <x v="0"/>
    <n v="43327"/>
    <n v="43327"/>
  </r>
  <r>
    <s v="4000008837"/>
    <s v="77035479-K"/>
    <s v="PIMARES SPA"/>
    <s v="670119611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7T00:00:00"/>
    <n v="4"/>
    <d v="2025-04-25T00:00:00"/>
    <d v="2025-04-16T00:00:00"/>
    <x v="3"/>
    <x v="0"/>
    <n v="79994"/>
    <n v="79994"/>
  </r>
  <r>
    <s v="4000008837"/>
    <s v="77035479-K"/>
    <s v="PIMARES SPA"/>
    <s v="670119612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7T00:00:00"/>
    <n v="4"/>
    <d v="2025-04-17T00:00:00"/>
    <d v="2025-04-14T00:00:00"/>
    <x v="3"/>
    <x v="0"/>
    <n v="46660"/>
    <n v="46660"/>
  </r>
  <r>
    <s v="4000008837"/>
    <s v="77035479-K"/>
    <s v="PIMARES SPA"/>
    <s v="6701196138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4-07T00:00:00"/>
    <n v="4"/>
    <d v="2025-04-21T00:00:00"/>
    <d v="2025-04-16T00:00:00"/>
    <x v="3"/>
    <x v="0"/>
    <n v="46662"/>
    <n v="46662"/>
  </r>
  <r>
    <s v="4000008837"/>
    <s v="77035479-K"/>
    <s v="PIMARES SPA"/>
    <s v="670119614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7T00:00:00"/>
    <n v="4"/>
    <d v="2025-04-17T00:00:00"/>
    <d v="2025-04-14T00:00:00"/>
    <x v="3"/>
    <x v="0"/>
    <n v="46660"/>
    <n v="46660"/>
  </r>
  <r>
    <s v="4000008837"/>
    <s v="77035479-K"/>
    <s v="PIMARES SPA"/>
    <s v="670119614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07T00:00:00"/>
    <n v="4"/>
    <d v="2025-04-17T00:00:00"/>
    <d v="2025-04-14T00:00:00"/>
    <x v="3"/>
    <x v="0"/>
    <n v="43327"/>
    <n v="43327"/>
  </r>
  <r>
    <s v="4000008837"/>
    <s v="77035479-K"/>
    <s v="PIMARES SPA"/>
    <s v="670119616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7T00:00:00"/>
    <n v="4"/>
    <d v="2025-04-15T00:00:00"/>
    <d v="2025-04-09T00:00:00"/>
    <x v="3"/>
    <x v="0"/>
    <n v="117849"/>
    <n v="117849"/>
  </r>
  <r>
    <s v="4000008837"/>
    <s v="77035479-K"/>
    <s v="PIMARES SPA"/>
    <s v="670119492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05T00:00:00"/>
    <n v="4"/>
    <d v="2025-04-14T00:00:00"/>
    <d v="2025-04-09T00:00:00"/>
    <x v="3"/>
    <x v="0"/>
    <n v="56663"/>
    <n v="56663"/>
  </r>
  <r>
    <s v="4000008837"/>
    <s v="77035479-K"/>
    <s v="PIMARES SPA"/>
    <s v="6701195004"/>
    <s v="ZPCD"/>
    <s v="10"/>
    <x v="0"/>
    <x v="0"/>
    <s v="C004"/>
    <s v="E599"/>
    <n v="3"/>
    <x v="0"/>
    <s v="47"/>
    <s v="Muebles"/>
    <s v=""/>
    <s v="470801001"/>
    <s v="1466419"/>
    <s v="COMODA COIMBRA 4 CAJONES 1 PUERTA GRIS"/>
    <n v="1"/>
    <n v="1"/>
    <s v="UN"/>
    <d v="2025-04-05T00:00:00"/>
    <n v="4"/>
    <d v="2025-04-14T00:00:00"/>
    <d v="2025-04-09T00:00:00"/>
    <x v="3"/>
    <x v="0"/>
    <n v="79989"/>
    <n v="79989"/>
  </r>
  <r>
    <s v="4000008837"/>
    <s v="77035479-K"/>
    <s v="PIMARES SPA"/>
    <s v="6701196330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7T00:00:00"/>
    <n v="4"/>
    <d v="2025-04-16T00:00:00"/>
    <d v="2025-04-14T00:00:00"/>
    <x v="3"/>
    <x v="0"/>
    <n v="36661"/>
    <n v="36661"/>
  </r>
  <r>
    <s v="4000008837"/>
    <s v="77035479-K"/>
    <s v="PIMARES SPA"/>
    <s v="670119636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08T00:00:00"/>
    <n v="4"/>
    <d v="2025-04-16T00:00:00"/>
    <d v="2025-04-14T00:00:00"/>
    <x v="3"/>
    <x v="0"/>
    <n v="87495"/>
    <n v="87495"/>
  </r>
  <r>
    <s v="4000008837"/>
    <s v="77035479-K"/>
    <s v="PIMARES SPA"/>
    <s v="6701196377"/>
    <s v="ZPCD"/>
    <s v="10"/>
    <x v="0"/>
    <x v="1"/>
    <s v="C004"/>
    <s v="E599"/>
    <n v="3"/>
    <x v="0"/>
    <s v="47"/>
    <s v="Muebles"/>
    <s v=""/>
    <s v="470201001"/>
    <s v="1410882"/>
    <s v="CLOSET PEQUIM DARK 6P 2C"/>
    <n v="1"/>
    <n v="0"/>
    <s v="UN"/>
    <d v="2025-04-08T00:00:00"/>
    <n v="4"/>
    <d v="2025-04-17T00:00:00"/>
    <m/>
    <x v="3"/>
    <x v="0"/>
    <n v="103324"/>
    <n v="0"/>
  </r>
  <r>
    <s v="4000008837"/>
    <s v="77035479-K"/>
    <s v="PIMARES SPA"/>
    <s v="670119638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08T00:00:00"/>
    <n v="4"/>
    <d v="2025-04-17T00:00:00"/>
    <d v="2025-04-14T00:00:00"/>
    <x v="3"/>
    <x v="0"/>
    <n v="68743"/>
    <n v="68743"/>
  </r>
  <r>
    <s v="4000008837"/>
    <s v="77035479-K"/>
    <s v="PIMARES SPA"/>
    <s v="6701196450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04-07T00:00:00"/>
    <n v="4"/>
    <d v="2025-04-15T00:00:00"/>
    <d v="2025-04-11T00:00:00"/>
    <x v="3"/>
    <x v="0"/>
    <n v="49993"/>
    <n v="49993"/>
  </r>
  <r>
    <s v="4000008837"/>
    <s v="77035479-K"/>
    <s v="PIMARES SPA"/>
    <s v="670119645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07T00:00:00"/>
    <n v="4"/>
    <d v="2025-04-15T00:00:00"/>
    <d v="2025-04-11T00:00:00"/>
    <x v="3"/>
    <x v="0"/>
    <n v="92849"/>
    <n v="92849"/>
  </r>
  <r>
    <s v="4000008837"/>
    <s v="77035479-K"/>
    <s v="PIMARES SPA"/>
    <s v="670119509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6T00:00:00"/>
    <n v="4"/>
    <d v="2025-04-14T00:00:00"/>
    <d v="2025-04-09T00:00:00"/>
    <x v="3"/>
    <x v="0"/>
    <n v="33330"/>
    <n v="33330"/>
  </r>
  <r>
    <s v="4000008837"/>
    <s v="77035479-K"/>
    <s v="PIMARES SPA"/>
    <s v="670119525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06T00:00:00"/>
    <n v="4"/>
    <d v="2025-04-21T00:00:00"/>
    <d v="2025-04-14T00:00:00"/>
    <x v="3"/>
    <x v="0"/>
    <n v="103559"/>
    <n v="103559"/>
  </r>
  <r>
    <s v="4000008837"/>
    <s v="77035479-K"/>
    <s v="PIMARES SPA"/>
    <s v="670119654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2"/>
    <n v="2"/>
    <s v="UN"/>
    <d v="2025-04-07T00:00:00"/>
    <n v="4"/>
    <d v="2025-04-17T00:00:00"/>
    <d v="2025-04-14T00:00:00"/>
    <x v="3"/>
    <x v="0"/>
    <n v="66656"/>
    <n v="66656"/>
  </r>
  <r>
    <s v="4000008837"/>
    <s v="77035479-K"/>
    <s v="PIMARES SPA"/>
    <s v="6701195298"/>
    <s v="ZPCD"/>
    <s v="10"/>
    <x v="0"/>
    <x v="0"/>
    <s v="C004"/>
    <s v="E599"/>
    <n v="3"/>
    <x v="0"/>
    <s v="41"/>
    <s v="Baño y Cocina"/>
    <s v=""/>
    <s v="410302004"/>
    <s v="1447439"/>
    <s v="KIT COCINA BARI BLANCO 8 PUERTAS 2 CAJON"/>
    <n v="1"/>
    <n v="1"/>
    <s v="UN"/>
    <d v="2025-04-06T00:00:00"/>
    <n v="4"/>
    <d v="2025-04-14T00:00:00"/>
    <d v="2025-04-09T00:00:00"/>
    <x v="3"/>
    <x v="0"/>
    <n v="86665"/>
    <n v="86665"/>
  </r>
  <r>
    <s v="4000008837"/>
    <s v="77035479-K"/>
    <s v="PIMARES SPA"/>
    <s v="670119563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6T00:00:00"/>
    <n v="4"/>
    <d v="2025-04-22T00:00:00"/>
    <d v="2025-04-14T00:00:00"/>
    <x v="3"/>
    <x v="0"/>
    <n v="33328"/>
    <n v="33328"/>
  </r>
  <r>
    <s v="4000008837"/>
    <s v="77035479-K"/>
    <s v="PIMARES SPA"/>
    <s v="670119667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8T00:00:00"/>
    <n v="4"/>
    <d v="2025-04-21T00:00:00"/>
    <d v="2025-04-14T00:00:00"/>
    <x v="3"/>
    <x v="0"/>
    <n v="137492"/>
    <n v="137492"/>
  </r>
  <r>
    <s v="4000008837"/>
    <s v="77035479-K"/>
    <s v="PIMARES SPA"/>
    <s v="6701196688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08T00:00:00"/>
    <n v="4"/>
    <d v="2025-04-25T00:00:00"/>
    <d v="2025-04-23T00:00:00"/>
    <x v="3"/>
    <x v="0"/>
    <n v="48660"/>
    <n v="48660"/>
  </r>
  <r>
    <s v="4000008837"/>
    <s v="77035479-K"/>
    <s v="PIMARES SPA"/>
    <s v="6701195637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2"/>
    <n v="2"/>
    <s v="UN"/>
    <d v="2025-04-06T00:00:00"/>
    <n v="4"/>
    <d v="2025-04-15T00:00:00"/>
    <d v="2025-04-11T00:00:00"/>
    <x v="3"/>
    <x v="0"/>
    <n v="159990"/>
    <n v="159990"/>
  </r>
  <r>
    <s v="4000008837"/>
    <s v="77035479-K"/>
    <s v="PIMARES SPA"/>
    <s v="6701195638"/>
    <s v="ZPCD"/>
    <s v="10"/>
    <x v="0"/>
    <x v="0"/>
    <s v="C004"/>
    <s v="E599"/>
    <n v="3"/>
    <x v="0"/>
    <s v="47"/>
    <s v="Muebles"/>
    <s v=""/>
    <s v="470801001"/>
    <s v="1433221"/>
    <s v="CÓMODA DUETO BLANCO 10 CAJONES"/>
    <n v="1"/>
    <n v="1"/>
    <s v="UN"/>
    <d v="2025-04-06T00:00:00"/>
    <n v="4"/>
    <d v="2025-04-24T00:00:00"/>
    <d v="2025-04-21T00:00:00"/>
    <x v="3"/>
    <x v="0"/>
    <n v="113333"/>
    <n v="113333"/>
  </r>
  <r>
    <s v="4000008837"/>
    <s v="77035479-K"/>
    <s v="PIMARES SPA"/>
    <s v="670119676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4-08T00:00:00"/>
    <n v="4"/>
    <d v="2025-04-25T00:00:00"/>
    <d v="2025-04-21T00:00:00"/>
    <x v="3"/>
    <x v="0"/>
    <n v="43742"/>
    <n v="43742"/>
  </r>
  <r>
    <s v="4000008837"/>
    <s v="77035479-K"/>
    <s v="PIMARES SPA"/>
    <s v="670119676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8T00:00:00"/>
    <n v="4"/>
    <d v="2025-04-17T00:00:00"/>
    <d v="2025-04-14T00:00:00"/>
    <x v="3"/>
    <x v="0"/>
    <n v="46871"/>
    <n v="46871"/>
  </r>
  <r>
    <s v="4000008837"/>
    <s v="77035479-K"/>
    <s v="PIMARES SPA"/>
    <s v="67011957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6T00:00:00"/>
    <n v="4"/>
    <d v="2025-04-14T00:00:00"/>
    <d v="2025-04-09T00:00:00"/>
    <x v="3"/>
    <x v="0"/>
    <n v="99995"/>
    <n v="99995"/>
  </r>
  <r>
    <s v="4000008837"/>
    <s v="77035479-K"/>
    <s v="PIMARES SPA"/>
    <s v="670119575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06T00:00:00"/>
    <n v="4"/>
    <d v="2025-04-21T00:00:00"/>
    <d v="2025-04-16T00:00:00"/>
    <x v="3"/>
    <x v="0"/>
    <n v="67848"/>
    <n v="67848"/>
  </r>
  <r>
    <s v="4000008837"/>
    <s v="77035479-K"/>
    <s v="PIMARES SPA"/>
    <s v="670119581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6T00:00:00"/>
    <n v="4"/>
    <d v="2025-04-14T00:00:00"/>
    <d v="2025-04-09T00:00:00"/>
    <x v="3"/>
    <x v="0"/>
    <n v="128565"/>
    <n v="128565"/>
  </r>
  <r>
    <s v="4000008837"/>
    <s v="77035479-K"/>
    <s v="PIMARES SPA"/>
    <s v="670119581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6T00:00:00"/>
    <n v="4"/>
    <d v="2025-04-14T00:00:00"/>
    <d v="2025-04-09T00:00:00"/>
    <x v="3"/>
    <x v="0"/>
    <n v="117849"/>
    <n v="117849"/>
  </r>
  <r>
    <s v="4000008837"/>
    <s v="77035479-K"/>
    <s v="PIMARES SPA"/>
    <s v="6701196818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04-08T00:00:00"/>
    <n v="4"/>
    <d v="2025-04-24T00:00:00"/>
    <d v="2025-04-21T00:00:00"/>
    <x v="3"/>
    <x v="0"/>
    <n v="62493"/>
    <n v="62493"/>
  </r>
  <r>
    <s v="4000008837"/>
    <s v="77035479-K"/>
    <s v="PIMARES SPA"/>
    <s v="6701194379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04-06T00:00:00"/>
    <n v="4"/>
    <d v="2025-04-24T00:00:00"/>
    <d v="2025-04-21T00:00:00"/>
    <x v="3"/>
    <x v="0"/>
    <n v="178556"/>
    <n v="178556"/>
  </r>
  <r>
    <s v="4000008837"/>
    <s v="77035479-K"/>
    <s v="PIMARES SPA"/>
    <s v="67011968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09T00:00:00"/>
    <n v="4"/>
    <d v="2025-04-21T00:00:00"/>
    <d v="2025-04-14T00:00:00"/>
    <x v="3"/>
    <x v="0"/>
    <n v="46869"/>
    <n v="46869"/>
  </r>
  <r>
    <s v="4000008837"/>
    <s v="77035479-K"/>
    <s v="PIMARES SPA"/>
    <s v="670119691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8T00:00:00"/>
    <n v="4"/>
    <d v="2025-04-21T00:00:00"/>
    <d v="2025-04-16T00:00:00"/>
    <x v="3"/>
    <x v="0"/>
    <n v="33117"/>
    <n v="33117"/>
  </r>
  <r>
    <s v="4000008837"/>
    <s v="77035479-K"/>
    <s v="PIMARES SPA"/>
    <s v="670119441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4T00:00:00"/>
    <n v="4"/>
    <d v="2025-04-11T00:00:00"/>
    <d v="2025-04-09T00:00:00"/>
    <x v="3"/>
    <x v="0"/>
    <n v="43327"/>
    <n v="43327"/>
  </r>
  <r>
    <s v="4000008837"/>
    <s v="77035479-K"/>
    <s v="PIMARES SPA"/>
    <s v="6701196934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08T00:00:00"/>
    <n v="4"/>
    <d v="2025-04-21T00:00:00"/>
    <d v="2025-04-14T00:00:00"/>
    <x v="3"/>
    <x v="0"/>
    <n v="63327"/>
    <n v="63327"/>
  </r>
  <r>
    <s v="4000008837"/>
    <s v="77035479-K"/>
    <s v="PIMARES SPA"/>
    <s v="670119696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09T00:00:00"/>
    <n v="4"/>
    <d v="2025-04-21T00:00:00"/>
    <d v="2025-04-14T00:00:00"/>
    <x v="3"/>
    <x v="0"/>
    <n v="79997"/>
    <n v="79997"/>
  </r>
  <r>
    <s v="4000008837"/>
    <s v="77035479-K"/>
    <s v="PIMARES SPA"/>
    <s v="670119596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7T00:00:00"/>
    <n v="4"/>
    <d v="2025-04-21T00:00:00"/>
    <d v="2025-04-14T00:00:00"/>
    <x v="3"/>
    <x v="0"/>
    <n v="117849"/>
    <n v="117849"/>
  </r>
  <r>
    <s v="4000008837"/>
    <s v="77035479-K"/>
    <s v="PIMARES SPA"/>
    <s v="6701197054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4-08T00:00:00"/>
    <n v="4"/>
    <d v="2025-04-25T00:00:00"/>
    <d v="2025-04-23T00:00:00"/>
    <x v="3"/>
    <x v="0"/>
    <n v="106665"/>
    <n v="106665"/>
  </r>
  <r>
    <s v="4000008837"/>
    <s v="77035479-K"/>
    <s v="PIMARES SPA"/>
    <s v="6701195972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07T00:00:00"/>
    <n v="4"/>
    <d v="2025-04-16T00:00:00"/>
    <d v="2025-04-14T00:00:00"/>
    <x v="3"/>
    <x v="0"/>
    <n v="99995"/>
    <n v="99995"/>
  </r>
  <r>
    <s v="4000008837"/>
    <s v="77035479-K"/>
    <s v="PIMARES SPA"/>
    <s v="670119603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07T00:00:00"/>
    <n v="4"/>
    <d v="2025-04-17T00:00:00"/>
    <d v="2025-04-14T00:00:00"/>
    <x v="3"/>
    <x v="0"/>
    <n v="33328"/>
    <n v="33328"/>
  </r>
  <r>
    <s v="4000008837"/>
    <s v="77035479-K"/>
    <s v="PIMARES SPA"/>
    <s v="6701197142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4-09T00:00:00"/>
    <n v="4"/>
    <d v="2025-04-21T00:00:00"/>
    <d v="2025-04-14T00:00:00"/>
    <x v="3"/>
    <x v="0"/>
    <n v="40622"/>
    <n v="40622"/>
  </r>
  <r>
    <s v="4000008837"/>
    <s v="77035479-K"/>
    <s v="PIMARES SPA"/>
    <s v="6701197151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4-09T00:00:00"/>
    <n v="4"/>
    <d v="2025-04-21T00:00:00"/>
    <d v="2025-04-14T00:00:00"/>
    <x v="3"/>
    <x v="0"/>
    <n v="159986"/>
    <n v="159986"/>
  </r>
  <r>
    <s v="4000008837"/>
    <s v="77035479-K"/>
    <s v="PIMARES SPA"/>
    <s v="670119716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9T00:00:00"/>
    <n v="4"/>
    <d v="2025-04-22T00:00:00"/>
    <d v="2025-04-14T00:00:00"/>
    <x v="3"/>
    <x v="0"/>
    <n v="66660"/>
    <n v="66660"/>
  </r>
  <r>
    <s v="4000008837"/>
    <s v="77035479-K"/>
    <s v="PIMARES SPA"/>
    <s v="6701196098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09T00:00:00"/>
    <n v="4"/>
    <d v="2025-04-22T00:00:00"/>
    <d v="2025-04-16T00:00:00"/>
    <x v="3"/>
    <x v="0"/>
    <n v="81246"/>
    <n v="81246"/>
  </r>
  <r>
    <s v="4000008837"/>
    <s v="77035479-K"/>
    <s v="PIMARES SPA"/>
    <s v="670119610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04-07T00:00:00"/>
    <n v="4"/>
    <d v="2025-04-21T00:00:00"/>
    <d v="2025-04-16T00:00:00"/>
    <x v="3"/>
    <x v="0"/>
    <n v="257130"/>
    <n v="257130"/>
  </r>
  <r>
    <s v="4000008837"/>
    <s v="77035479-K"/>
    <s v="PIMARES SPA"/>
    <s v="67011972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09T00:00:00"/>
    <n v="4"/>
    <d v="2025-04-24T00:00:00"/>
    <d v="2025-04-21T00:00:00"/>
    <x v="3"/>
    <x v="0"/>
    <n v="40620"/>
    <n v="40620"/>
  </r>
  <r>
    <s v="4000008837"/>
    <s v="77035479-K"/>
    <s v="PIMARES SPA"/>
    <s v="670119724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9T00:00:00"/>
    <n v="4"/>
    <d v="2025-04-22T00:00:00"/>
    <d v="2025-04-14T00:00:00"/>
    <x v="3"/>
    <x v="0"/>
    <n v="113333"/>
    <n v="113333"/>
  </r>
  <r>
    <s v="4000008837"/>
    <s v="77035479-K"/>
    <s v="PIMARES SPA"/>
    <s v="6701197251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9T00:00:00"/>
    <n v="4"/>
    <d v="2025-04-22T00:00:00"/>
    <d v="2025-04-14T00:00:00"/>
    <x v="3"/>
    <x v="0"/>
    <n v="43325"/>
    <n v="43325"/>
  </r>
  <r>
    <s v="4000008837"/>
    <s v="77035479-K"/>
    <s v="PIMARES SPA"/>
    <s v="6701197252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4-09T00:00:00"/>
    <n v="4"/>
    <d v="2025-04-21T00:00:00"/>
    <d v="2025-04-14T00:00:00"/>
    <x v="3"/>
    <x v="0"/>
    <n v="78115"/>
    <n v="78115"/>
  </r>
  <r>
    <s v="4000008837"/>
    <s v="77035479-K"/>
    <s v="PIMARES SPA"/>
    <s v="670119725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9T00:00:00"/>
    <n v="4"/>
    <d v="2025-04-21T00:00:00"/>
    <d v="2025-04-14T00:00:00"/>
    <x v="3"/>
    <x v="0"/>
    <n v="43745"/>
    <n v="43745"/>
  </r>
  <r>
    <s v="4000008837"/>
    <s v="77035479-K"/>
    <s v="PIMARES SPA"/>
    <s v="6701197264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4-09T00:00:00"/>
    <n v="4"/>
    <d v="2025-04-24T00:00:00"/>
    <d v="2025-04-21T00:00:00"/>
    <x v="3"/>
    <x v="0"/>
    <n v="46871"/>
    <n v="46871"/>
  </r>
  <r>
    <s v="4000008837"/>
    <s v="77035479-K"/>
    <s v="PIMARES SPA"/>
    <s v="67011961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7T00:00:00"/>
    <n v="4"/>
    <d v="2025-04-15T00:00:00"/>
    <d v="2025-04-11T00:00:00"/>
    <x v="3"/>
    <x v="0"/>
    <n v="135713"/>
    <n v="135713"/>
  </r>
  <r>
    <s v="4000008837"/>
    <s v="77035479-K"/>
    <s v="PIMARES SPA"/>
    <s v="6701197331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09T00:00:00"/>
    <n v="4"/>
    <d v="2025-04-21T00:00:00"/>
    <d v="2025-04-14T00:00:00"/>
    <x v="3"/>
    <x v="0"/>
    <n v="49994"/>
    <n v="49994"/>
  </r>
  <r>
    <s v="4000008837"/>
    <s v="77035479-K"/>
    <s v="PIMARES SPA"/>
    <s v="670119734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4"/>
    <n v="4"/>
    <s v="UN"/>
    <d v="2025-04-09T00:00:00"/>
    <n v="4"/>
    <d v="2025-04-23T00:00:00"/>
    <d v="2025-04-14T00:00:00"/>
    <x v="3"/>
    <x v="0"/>
    <n v="274973"/>
    <n v="274973"/>
  </r>
  <r>
    <s v="4000008837"/>
    <s v="77035479-K"/>
    <s v="PIMARES SPA"/>
    <s v="6701197349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4-09T00:00:00"/>
    <n v="4"/>
    <d v="2025-04-17T00:00:00"/>
    <d v="2025-04-14T00:00:00"/>
    <x v="3"/>
    <x v="0"/>
    <n v="43744"/>
    <n v="43744"/>
  </r>
  <r>
    <s v="4000008837"/>
    <s v="77035479-K"/>
    <s v="PIMARES SPA"/>
    <s v="670119628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8T00:00:00"/>
    <n v="4"/>
    <d v="2025-04-22T00:00:00"/>
    <d v="2025-04-16T00:00:00"/>
    <x v="3"/>
    <x v="0"/>
    <n v="46871"/>
    <n v="46871"/>
  </r>
  <r>
    <s v="4000008837"/>
    <s v="77035479-K"/>
    <s v="PIMARES SPA"/>
    <s v="670119649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8T00:00:00"/>
    <n v="4"/>
    <d v="2025-04-21T00:00:00"/>
    <d v="2025-04-16T00:00:00"/>
    <x v="3"/>
    <x v="0"/>
    <n v="43325"/>
    <n v="43325"/>
  </r>
  <r>
    <s v="4000008837"/>
    <s v="77035479-K"/>
    <s v="PIMARES SPA"/>
    <s v="670119741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9T00:00:00"/>
    <n v="4"/>
    <d v="2025-04-21T00:00:00"/>
    <d v="2025-04-14T00:00:00"/>
    <x v="3"/>
    <x v="0"/>
    <n v="113333"/>
    <n v="113333"/>
  </r>
  <r>
    <s v="4000008837"/>
    <s v="77035479-K"/>
    <s v="PIMARES SPA"/>
    <s v="6701197431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4-09T00:00:00"/>
    <n v="4"/>
    <d v="2025-04-10T00:00:00"/>
    <d v="2025-04-11T00:00:00"/>
    <x v="3"/>
    <x v="0"/>
    <n v="40616"/>
    <n v="40616"/>
  </r>
  <r>
    <s v="4000008837"/>
    <s v="77035479-K"/>
    <s v="PIMARES SPA"/>
    <s v="670119743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0T00:00:00"/>
    <n v="4"/>
    <d v="2025-04-22T00:00:00"/>
    <d v="2025-04-16T00:00:00"/>
    <x v="3"/>
    <x v="0"/>
    <n v="28119"/>
    <n v="28119"/>
  </r>
  <r>
    <s v="4000008837"/>
    <s v="77035479-K"/>
    <s v="PIMARES SPA"/>
    <s v="670119744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4-10T00:00:00"/>
    <n v="4"/>
    <d v="2025-04-25T00:00:00"/>
    <d v="2025-04-23T00:00:00"/>
    <x v="3"/>
    <x v="0"/>
    <n v="106662"/>
    <n v="106662"/>
  </r>
  <r>
    <s v="4000008837"/>
    <s v="77035479-K"/>
    <s v="PIMARES SPA"/>
    <s v="670119651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7T00:00:00"/>
    <n v="4"/>
    <d v="2025-04-17T00:00:00"/>
    <d v="2025-04-14T00:00:00"/>
    <x v="3"/>
    <x v="0"/>
    <n v="117849"/>
    <n v="117849"/>
  </r>
  <r>
    <s v="4000008837"/>
    <s v="77035479-K"/>
    <s v="PIMARES SPA"/>
    <s v="670119751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09T00:00:00"/>
    <n v="4"/>
    <d v="2025-04-16T00:00:00"/>
    <d v="2025-04-14T00:00:00"/>
    <x v="3"/>
    <x v="0"/>
    <n v="124994"/>
    <n v="124994"/>
  </r>
  <r>
    <s v="4000008837"/>
    <s v="77035479-K"/>
    <s v="PIMARES SPA"/>
    <s v="6701196606"/>
    <s v="ZPCD"/>
    <s v="10"/>
    <x v="0"/>
    <x v="0"/>
    <s v="C004"/>
    <s v="E599"/>
    <n v="3"/>
    <x v="0"/>
    <s v="47"/>
    <s v="Muebles"/>
    <s v=""/>
    <s v="470801001"/>
    <s v="1433216"/>
    <s v="CÓMODA SOLA BLANCO 4 CAJONES"/>
    <n v="1"/>
    <n v="1"/>
    <s v="UN"/>
    <d v="2025-04-07T00:00:00"/>
    <n v="4"/>
    <d v="2025-04-24T00:00:00"/>
    <d v="2025-04-21T00:00:00"/>
    <x v="3"/>
    <x v="0"/>
    <n v="79995"/>
    <n v="79995"/>
  </r>
  <r>
    <s v="4000008837"/>
    <s v="77035479-K"/>
    <s v="PIMARES SPA"/>
    <s v="67011966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7T00:00:00"/>
    <n v="4"/>
    <d v="2025-04-14T00:00:00"/>
    <d v="2025-04-09T00:00:00"/>
    <x v="3"/>
    <x v="0"/>
    <n v="99995"/>
    <n v="99995"/>
  </r>
  <r>
    <s v="4000008837"/>
    <s v="77035479-K"/>
    <s v="PIMARES SPA"/>
    <s v="670119757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4-10T00:00:00"/>
    <n v="4"/>
    <d v="2025-04-21T00:00:00"/>
    <d v="2025-04-16T00:00:00"/>
    <x v="3"/>
    <x v="0"/>
    <n v="40622"/>
    <n v="40622"/>
  </r>
  <r>
    <s v="4000008837"/>
    <s v="77035479-K"/>
    <s v="PIMARES SPA"/>
    <s v="670119758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3"/>
    <n v="3"/>
    <s v="UN"/>
    <d v="2025-04-10T00:00:00"/>
    <n v="4"/>
    <d v="2025-04-25T00:00:00"/>
    <d v="2025-04-23T00:00:00"/>
    <x v="3"/>
    <x v="0"/>
    <n v="199980"/>
    <n v="199980"/>
  </r>
  <r>
    <s v="4000008837"/>
    <s v="77035479-K"/>
    <s v="PIMARES SPA"/>
    <s v="670119758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10T00:00:00"/>
    <n v="4"/>
    <d v="2025-04-22T00:00:00"/>
    <d v="2025-04-16T00:00:00"/>
    <x v="3"/>
    <x v="0"/>
    <n v="81246"/>
    <n v="81246"/>
  </r>
  <r>
    <s v="4000008837"/>
    <s v="77035479-K"/>
    <s v="PIMARES SPA"/>
    <s v="670119675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4-08T00:00:00"/>
    <n v="4"/>
    <d v="2025-04-17T00:00:00"/>
    <d v="2025-04-14T00:00:00"/>
    <x v="3"/>
    <x v="0"/>
    <n v="12495"/>
    <n v="12495"/>
  </r>
  <r>
    <s v="4000008837"/>
    <s v="77035479-K"/>
    <s v="PIMARES SPA"/>
    <s v="670119762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10T00:00:00"/>
    <n v="4"/>
    <d v="2025-04-25T00:00:00"/>
    <d v="2025-04-21T00:00:00"/>
    <x v="3"/>
    <x v="0"/>
    <n v="81246"/>
    <n v="81246"/>
  </r>
  <r>
    <s v="4000008837"/>
    <s v="77035479-K"/>
    <s v="PIMARES SPA"/>
    <s v="670119675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08T00:00:00"/>
    <n v="4"/>
    <d v="2025-04-22T00:00:00"/>
    <d v="2025-04-14T00:00:00"/>
    <x v="3"/>
    <x v="0"/>
    <n v="63327"/>
    <n v="63327"/>
  </r>
  <r>
    <s v="4000008837"/>
    <s v="77035479-K"/>
    <s v="PIMARES SPA"/>
    <s v="670119768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10T00:00:00"/>
    <n v="4"/>
    <d v="2025-04-21T00:00:00"/>
    <d v="2025-04-16T00:00:00"/>
    <x v="3"/>
    <x v="0"/>
    <n v="113333"/>
    <n v="113333"/>
  </r>
  <r>
    <s v="4000008837"/>
    <s v="77035479-K"/>
    <s v="PIMARES SPA"/>
    <s v="6701197690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4-11T00:00:00"/>
    <n v="4"/>
    <d v="2025-04-24T00:00:00"/>
    <d v="2025-04-21T00:00:00"/>
    <x v="3"/>
    <x v="0"/>
    <n v="40622"/>
    <n v="40622"/>
  </r>
  <r>
    <s v="4000008837"/>
    <s v="77035479-K"/>
    <s v="PIMARES SPA"/>
    <s v="670119769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4-11T00:00:00"/>
    <n v="4"/>
    <d v="2025-04-29T00:00:00"/>
    <d v="2025-04-25T00:00:00"/>
    <x v="3"/>
    <x v="0"/>
    <n v="174989"/>
    <n v="174989"/>
  </r>
  <r>
    <s v="4000008837"/>
    <s v="77035479-K"/>
    <s v="PIMARES SPA"/>
    <s v="670119770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9T00:00:00"/>
    <n v="4"/>
    <d v="2025-04-21T00:00:00"/>
    <d v="2025-04-14T00:00:00"/>
    <x v="3"/>
    <x v="0"/>
    <n v="106665"/>
    <n v="106665"/>
  </r>
  <r>
    <s v="4000008837"/>
    <s v="77035479-K"/>
    <s v="PIMARES SPA"/>
    <s v="670119776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0T00:00:00"/>
    <n v="4"/>
    <d v="2025-04-22T00:00:00"/>
    <d v="2025-04-16T00:00:00"/>
    <x v="3"/>
    <x v="0"/>
    <n v="133325"/>
    <n v="133325"/>
  </r>
  <r>
    <s v="4000008837"/>
    <s v="77035479-K"/>
    <s v="PIMARES SPA"/>
    <s v="670119781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10T00:00:00"/>
    <n v="4"/>
    <d v="2025-04-22T00:00:00"/>
    <d v="2025-04-16T00:00:00"/>
    <x v="3"/>
    <x v="0"/>
    <n v="73327"/>
    <n v="73327"/>
  </r>
  <r>
    <s v="4000008837"/>
    <s v="77035479-K"/>
    <s v="PIMARES SPA"/>
    <s v="6701197832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0T00:00:00"/>
    <n v="4"/>
    <d v="2025-04-21T00:00:00"/>
    <d v="2025-04-16T00:00:00"/>
    <x v="3"/>
    <x v="0"/>
    <n v="63327"/>
    <n v="63327"/>
  </r>
  <r>
    <s v="4000008837"/>
    <s v="77035479-K"/>
    <s v="PIMARES SPA"/>
    <s v="670119677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9T00:00:00"/>
    <n v="4"/>
    <d v="2025-04-22T00:00:00"/>
    <d v="2025-04-16T00:00:00"/>
    <x v="3"/>
    <x v="0"/>
    <n v="106665"/>
    <n v="106665"/>
  </r>
  <r>
    <s v="4000008837"/>
    <s v="77035479-K"/>
    <s v="PIMARES SPA"/>
    <s v="6701196784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4-09T00:00:00"/>
    <n v="4"/>
    <d v="2025-04-22T00:00:00"/>
    <d v="2025-04-16T00:00:00"/>
    <x v="3"/>
    <x v="0"/>
    <n v="56243"/>
    <n v="56243"/>
  </r>
  <r>
    <s v="4000008837"/>
    <s v="77035479-K"/>
    <s v="PIMARES SPA"/>
    <s v="6701197899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11T00:00:00"/>
    <n v="4"/>
    <d v="2025-04-25T00:00:00"/>
    <d v="2025-04-23T00:00:00"/>
    <x v="3"/>
    <x v="0"/>
    <n v="99992"/>
    <n v="99992"/>
  </r>
  <r>
    <s v="4000008837"/>
    <s v="77035479-K"/>
    <s v="PIMARES SPA"/>
    <s v="67011979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0T00:00:00"/>
    <n v="4"/>
    <d v="2025-04-21T00:00:00"/>
    <d v="2025-04-16T00:00:00"/>
    <x v="3"/>
    <x v="0"/>
    <n v="106665"/>
    <n v="106665"/>
  </r>
  <r>
    <s v="4000008837"/>
    <s v="77035479-K"/>
    <s v="PIMARES SPA"/>
    <s v="670119790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10T00:00:00"/>
    <n v="4"/>
    <d v="2025-04-22T00:00:00"/>
    <d v="2025-04-16T00:00:00"/>
    <x v="3"/>
    <x v="0"/>
    <n v="99995"/>
    <n v="99995"/>
  </r>
  <r>
    <s v="4000008837"/>
    <s v="77035479-K"/>
    <s v="PIMARES SPA"/>
    <s v="670119791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0T00:00:00"/>
    <n v="4"/>
    <d v="2025-04-24T00:00:00"/>
    <d v="2025-04-21T00:00:00"/>
    <x v="3"/>
    <x v="0"/>
    <n v="137492"/>
    <n v="137492"/>
  </r>
  <r>
    <s v="4000008837"/>
    <s v="77035479-K"/>
    <s v="PIMARES SPA"/>
    <s v="670119792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10T00:00:00"/>
    <n v="4"/>
    <d v="2025-04-25T00:00:00"/>
    <d v="2025-04-23T00:00:00"/>
    <x v="3"/>
    <x v="0"/>
    <n v="33118"/>
    <n v="33118"/>
  </r>
  <r>
    <s v="4000008837"/>
    <s v="77035479-K"/>
    <s v="PIMARES SPA"/>
    <s v="6701197927"/>
    <s v="ZPCD"/>
    <s v="10"/>
    <x v="0"/>
    <x v="0"/>
    <s v="C004"/>
    <s v="E599"/>
    <n v="3"/>
    <x v="0"/>
    <s v="47"/>
    <s v="Muebles"/>
    <s v=""/>
    <s v="470303001"/>
    <s v="1417091"/>
    <s v="ARRIMO EN MDF COLOR BEIGE"/>
    <n v="1"/>
    <n v="1"/>
    <s v="UN"/>
    <d v="2025-04-10T00:00:00"/>
    <n v="4"/>
    <d v="2025-04-23T00:00:00"/>
    <d v="2025-04-16T00:00:00"/>
    <x v="3"/>
    <x v="0"/>
    <n v="93744"/>
    <n v="93744"/>
  </r>
  <r>
    <s v="4000008837"/>
    <s v="77035479-K"/>
    <s v="PIMARES SPA"/>
    <s v="6701197935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4-11T00:00:00"/>
    <n v="4"/>
    <d v="2025-04-21T00:00:00"/>
    <d v="2025-04-16T00:00:00"/>
    <x v="3"/>
    <x v="0"/>
    <n v="40622"/>
    <n v="40622"/>
  </r>
  <r>
    <s v="4000008837"/>
    <s v="77035479-K"/>
    <s v="PIMARES SPA"/>
    <s v="670119795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11T00:00:00"/>
    <n v="4"/>
    <d v="2025-04-21T00:00:00"/>
    <d v="2025-04-16T00:00:00"/>
    <x v="3"/>
    <x v="0"/>
    <n v="43325"/>
    <n v="43325"/>
  </r>
  <r>
    <s v="4000008837"/>
    <s v="77035479-K"/>
    <s v="PIMARES SPA"/>
    <s v="670119796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1T00:00:00"/>
    <n v="4"/>
    <d v="2025-04-24T00:00:00"/>
    <d v="2025-04-21T00:00:00"/>
    <x v="3"/>
    <x v="0"/>
    <n v="62493"/>
    <n v="62493"/>
  </r>
  <r>
    <s v="4000008837"/>
    <s v="77035479-K"/>
    <s v="PIMARES SPA"/>
    <s v="670119797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4-11T00:00:00"/>
    <n v="4"/>
    <d v="2025-04-29T00:00:00"/>
    <d v="2025-04-25T00:00:00"/>
    <x v="3"/>
    <x v="0"/>
    <n v="31244"/>
    <n v="31244"/>
  </r>
  <r>
    <s v="4000008837"/>
    <s v="77035479-K"/>
    <s v="PIMARES SPA"/>
    <s v="670119680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8T00:00:00"/>
    <n v="4"/>
    <d v="2025-04-24T00:00:00"/>
    <d v="2025-04-21T00:00:00"/>
    <x v="3"/>
    <x v="0"/>
    <n v="31244"/>
    <n v="31244"/>
  </r>
  <r>
    <s v="4000008837"/>
    <s v="77035479-K"/>
    <s v="PIMARES SPA"/>
    <s v="6701196807"/>
    <s v="ZPCD"/>
    <s v="10"/>
    <x v="0"/>
    <x v="0"/>
    <s v="C004"/>
    <s v="E599"/>
    <n v="3"/>
    <x v="0"/>
    <s v="47"/>
    <s v="Muebles"/>
    <s v=""/>
    <s v="470801001"/>
    <s v="1466412"/>
    <s v="COMODA COIMBRA 5 CAJONES BEIGE"/>
    <n v="2"/>
    <n v="2"/>
    <s v="UN"/>
    <d v="2025-04-08T00:00:00"/>
    <n v="4"/>
    <d v="2025-04-24T00:00:00"/>
    <d v="2025-04-21T00:00:00"/>
    <x v="3"/>
    <x v="0"/>
    <n v="143731"/>
    <n v="143731"/>
  </r>
  <r>
    <s v="4000008837"/>
    <s v="77035479-K"/>
    <s v="PIMARES SPA"/>
    <s v="670119683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8T00:00:00"/>
    <n v="4"/>
    <d v="2025-04-21T00:00:00"/>
    <d v="2025-04-14T00:00:00"/>
    <x v="3"/>
    <x v="0"/>
    <n v="137492"/>
    <n v="137492"/>
  </r>
  <r>
    <s v="4000008837"/>
    <s v="77035479-K"/>
    <s v="PIMARES SPA"/>
    <s v="670119804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1T00:00:00"/>
    <n v="4"/>
    <d v="2025-04-21T00:00:00"/>
    <d v="2025-04-16T00:00:00"/>
    <x v="3"/>
    <x v="0"/>
    <n v="89995"/>
    <n v="89995"/>
  </r>
  <r>
    <s v="4000008837"/>
    <s v="77035479-K"/>
    <s v="PIMARES SPA"/>
    <s v="6701198050"/>
    <s v="ZPCD"/>
    <s v="10"/>
    <x v="0"/>
    <x v="0"/>
    <s v="C004"/>
    <s v="E599"/>
    <n v="3"/>
    <x v="0"/>
    <s v="47"/>
    <s v="Muebles"/>
    <s v=""/>
    <s v="470801001"/>
    <s v="1466416"/>
    <s v="COMODA COIMBRA 4 CAJONES GRAFITO"/>
    <n v="1"/>
    <n v="1"/>
    <s v="UN"/>
    <d v="2025-04-11T00:00:00"/>
    <n v="4"/>
    <d v="2025-04-21T00:00:00"/>
    <d v="2025-04-16T00:00:00"/>
    <x v="3"/>
    <x v="0"/>
    <n v="59372"/>
    <n v="59372"/>
  </r>
  <r>
    <s v="4000008837"/>
    <s v="77035479-K"/>
    <s v="PIMARES SPA"/>
    <s v="670119809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12T00:00:00"/>
    <n v="4"/>
    <d v="2025-04-23T00:00:00"/>
    <d v="2025-04-16T00:00:00"/>
    <x v="3"/>
    <x v="0"/>
    <n v="81246"/>
    <n v="81246"/>
  </r>
  <r>
    <s v="4000008837"/>
    <s v="77035479-K"/>
    <s v="PIMARES SPA"/>
    <s v="6701198098"/>
    <s v="ZPCD"/>
    <s v="10"/>
    <x v="0"/>
    <x v="0"/>
    <s v="C004"/>
    <s v="E599"/>
    <n v="3"/>
    <x v="0"/>
    <s v="41"/>
    <s v="Baño y Cocina"/>
    <s v=""/>
    <s v="410203003"/>
    <s v="1391513"/>
    <s v="VANITORIO ORQUÍDEA BLUE"/>
    <n v="1"/>
    <n v="1"/>
    <s v="UN"/>
    <d v="2025-04-12T00:00:00"/>
    <n v="4"/>
    <d v="2025-04-22T00:00:00"/>
    <d v="2025-04-16T00:00:00"/>
    <x v="3"/>
    <x v="0"/>
    <n v="73327"/>
    <n v="73327"/>
  </r>
  <r>
    <s v="4000008837"/>
    <s v="77035479-K"/>
    <s v="PIMARES SPA"/>
    <s v="670119810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10T00:00:00"/>
    <n v="4"/>
    <d v="2025-04-24T00:00:00"/>
    <d v="2025-04-21T00:00:00"/>
    <x v="3"/>
    <x v="0"/>
    <n v="46871"/>
    <n v="46871"/>
  </r>
  <r>
    <s v="4000008837"/>
    <s v="77035479-K"/>
    <s v="PIMARES SPA"/>
    <s v="670119811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10T00:00:00"/>
    <n v="4"/>
    <d v="2025-04-24T00:00:00"/>
    <d v="2025-04-21T00:00:00"/>
    <x v="3"/>
    <x v="0"/>
    <n v="31245"/>
    <n v="31245"/>
  </r>
  <r>
    <s v="4000008837"/>
    <s v="77035479-K"/>
    <s v="PIMARES SPA"/>
    <s v="6701198122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11T00:00:00"/>
    <n v="4"/>
    <d v="2025-04-24T00:00:00"/>
    <d v="2025-04-21T00:00:00"/>
    <x v="3"/>
    <x v="0"/>
    <n v="28117"/>
    <n v="28117"/>
  </r>
  <r>
    <s v="4000008837"/>
    <s v="77035479-K"/>
    <s v="PIMARES SPA"/>
    <s v="670119813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1T00:00:00"/>
    <n v="4"/>
    <d v="2025-04-21T00:00:00"/>
    <d v="2025-04-16T00:00:00"/>
    <x v="3"/>
    <x v="0"/>
    <n v="89995"/>
    <n v="89995"/>
  </r>
  <r>
    <s v="4000008837"/>
    <s v="77035479-K"/>
    <s v="PIMARES SPA"/>
    <s v="670119815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11T00:00:00"/>
    <n v="4"/>
    <d v="2025-04-25T00:00:00"/>
    <d v="2025-04-21T00:00:00"/>
    <x v="3"/>
    <x v="0"/>
    <n v="106662"/>
    <n v="106662"/>
  </r>
  <r>
    <s v="4000008837"/>
    <s v="77035479-K"/>
    <s v="PIMARES SPA"/>
    <s v="670119815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11T00:00:00"/>
    <n v="4"/>
    <d v="2025-04-24T00:00:00"/>
    <d v="2025-04-21T00:00:00"/>
    <x v="3"/>
    <x v="0"/>
    <n v="46871"/>
    <n v="46871"/>
  </r>
  <r>
    <s v="4000008837"/>
    <s v="77035479-K"/>
    <s v="PIMARES SPA"/>
    <s v="670119818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12T00:00:00"/>
    <n v="4"/>
    <d v="2025-04-22T00:00:00"/>
    <d v="2025-04-16T00:00:00"/>
    <x v="3"/>
    <x v="0"/>
    <n v="31245"/>
    <n v="31245"/>
  </r>
  <r>
    <s v="4000008837"/>
    <s v="77035479-K"/>
    <s v="PIMARES SPA"/>
    <s v="670119818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4-12T00:00:00"/>
    <n v="4"/>
    <d v="2025-04-22T00:00:00"/>
    <d v="2025-04-16T00:00:00"/>
    <x v="3"/>
    <x v="0"/>
    <n v="106656"/>
    <n v="106656"/>
  </r>
  <r>
    <s v="4000008837"/>
    <s v="77035479-K"/>
    <s v="PIMARES SPA"/>
    <s v="670119582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6T00:00:00"/>
    <n v="4"/>
    <d v="2025-04-15T00:00:00"/>
    <d v="2025-04-11T00:00:00"/>
    <x v="3"/>
    <x v="0"/>
    <n v="46660"/>
    <n v="46660"/>
  </r>
  <r>
    <s v="4000008837"/>
    <s v="77035479-K"/>
    <s v="PIMARES SPA"/>
    <s v="670119584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7T00:00:00"/>
    <n v="4"/>
    <d v="2025-04-17T00:00:00"/>
    <d v="2025-04-14T00:00:00"/>
    <x v="3"/>
    <x v="0"/>
    <n v="43327"/>
    <n v="43327"/>
  </r>
  <r>
    <s v="4000008837"/>
    <s v="77035479-K"/>
    <s v="PIMARES SPA"/>
    <s v="670119584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7T00:00:00"/>
    <n v="4"/>
    <d v="2025-04-21T00:00:00"/>
    <d v="2025-04-16T00:00:00"/>
    <x v="3"/>
    <x v="0"/>
    <n v="29994"/>
    <n v="29994"/>
  </r>
  <r>
    <s v="4000008837"/>
    <s v="77035479-K"/>
    <s v="PIMARES SPA"/>
    <s v="670119588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7T00:00:00"/>
    <n v="4"/>
    <d v="2025-04-15T00:00:00"/>
    <d v="2025-04-11T00:00:00"/>
    <x v="3"/>
    <x v="0"/>
    <n v="99995"/>
    <n v="99995"/>
  </r>
  <r>
    <s v="4000008837"/>
    <s v="77035479-K"/>
    <s v="PIMARES SPA"/>
    <s v="670119596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4-07T00:00:00"/>
    <n v="4"/>
    <d v="2025-04-24T00:00:00"/>
    <d v="2025-04-21T00:00:00"/>
    <x v="3"/>
    <x v="0"/>
    <n v="86655"/>
    <n v="86655"/>
  </r>
  <r>
    <s v="4000008837"/>
    <s v="77035479-K"/>
    <s v="PIMARES SPA"/>
    <s v="670119706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8T00:00:00"/>
    <n v="4"/>
    <d v="2025-04-09T00:00:00"/>
    <d v="2025-04-11T00:00:00"/>
    <x v="3"/>
    <x v="0"/>
    <n v="73327"/>
    <n v="73327"/>
  </r>
  <r>
    <s v="4000008837"/>
    <s v="77035479-K"/>
    <s v="PIMARES SPA"/>
    <s v="670119827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14T00:00:00"/>
    <n v="4"/>
    <d v="2025-04-25T00:00:00"/>
    <d v="2025-04-23T00:00:00"/>
    <x v="3"/>
    <x v="0"/>
    <n v="124994"/>
    <n v="124994"/>
  </r>
  <r>
    <s v="4000008837"/>
    <s v="77035479-K"/>
    <s v="PIMARES SPA"/>
    <s v="670119827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4-14T00:00:00"/>
    <n v="4"/>
    <d v="2025-04-23T00:00:00"/>
    <d v="2025-04-21T00:00:00"/>
    <x v="3"/>
    <x v="0"/>
    <n v="79997"/>
    <n v="79997"/>
  </r>
  <r>
    <s v="4000008837"/>
    <s v="77035479-K"/>
    <s v="PIMARES SPA"/>
    <s v="670119707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8T00:00:00"/>
    <n v="4"/>
    <d v="2025-04-21T00:00:00"/>
    <d v="2025-04-14T00:00:00"/>
    <x v="3"/>
    <x v="0"/>
    <n v="37494"/>
    <n v="37494"/>
  </r>
  <r>
    <s v="4000008837"/>
    <s v="77035479-K"/>
    <s v="PIMARES SPA"/>
    <s v="670119721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8T00:00:00"/>
    <n v="4"/>
    <d v="2025-04-24T00:00:00"/>
    <d v="2025-04-21T00:00:00"/>
    <x v="3"/>
    <x v="0"/>
    <n v="81246"/>
    <n v="81246"/>
  </r>
  <r>
    <s v="4000008837"/>
    <s v="77035479-K"/>
    <s v="PIMARES SPA"/>
    <s v="6701198329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4-12T00:00:00"/>
    <n v="4"/>
    <d v="2025-04-25T00:00:00"/>
    <d v="2025-04-23T00:00:00"/>
    <x v="3"/>
    <x v="0"/>
    <n v="56247"/>
    <n v="56247"/>
  </r>
  <r>
    <s v="4000008837"/>
    <s v="77035479-K"/>
    <s v="PIMARES SPA"/>
    <s v="670119833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4-12T00:00:00"/>
    <n v="4"/>
    <d v="2025-04-24T00:00:00"/>
    <d v="2025-04-21T00:00:00"/>
    <x v="3"/>
    <x v="0"/>
    <n v="156241"/>
    <n v="156241"/>
  </r>
  <r>
    <s v="4000008837"/>
    <s v="77035479-K"/>
    <s v="PIMARES SPA"/>
    <s v="670119833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4-12T00:00:00"/>
    <n v="4"/>
    <d v="2025-04-24T00:00:00"/>
    <d v="2025-04-21T00:00:00"/>
    <x v="3"/>
    <x v="0"/>
    <n v="56247"/>
    <n v="56247"/>
  </r>
  <r>
    <s v="4000008837"/>
    <s v="77035479-K"/>
    <s v="PIMARES SPA"/>
    <s v="670119723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08T00:00:00"/>
    <n v="4"/>
    <d v="2025-04-23T00:00:00"/>
    <d v="2025-04-14T00:00:00"/>
    <x v="3"/>
    <x v="0"/>
    <n v="40622"/>
    <n v="40622"/>
  </r>
  <r>
    <s v="4000008837"/>
    <s v="77035479-K"/>
    <s v="PIMARES SPA"/>
    <s v="6701197293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10T00:00:00"/>
    <n v="4"/>
    <d v="2025-04-24T00:00:00"/>
    <d v="2025-04-16T00:00:00"/>
    <x v="3"/>
    <x v="0"/>
    <n v="49994"/>
    <n v="49994"/>
  </r>
  <r>
    <s v="4000008837"/>
    <s v="77035479-K"/>
    <s v="PIMARES SPA"/>
    <s v="67011983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4-12T00:00:00"/>
    <n v="4"/>
    <d v="2025-04-22T00:00:00"/>
    <d v="2025-04-16T00:00:00"/>
    <x v="3"/>
    <x v="0"/>
    <n v="34369"/>
    <n v="34369"/>
  </r>
  <r>
    <s v="4000008837"/>
    <s v="77035479-K"/>
    <s v="PIMARES SPA"/>
    <s v="670119836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12T00:00:00"/>
    <n v="4"/>
    <d v="2025-04-24T00:00:00"/>
    <d v="2025-04-21T00:00:00"/>
    <x v="3"/>
    <x v="0"/>
    <n v="103324"/>
    <n v="103324"/>
  </r>
  <r>
    <s v="4000008837"/>
    <s v="77035479-K"/>
    <s v="PIMARES SPA"/>
    <s v="6701198390"/>
    <s v="ZPCD"/>
    <s v="10"/>
    <x v="0"/>
    <x v="0"/>
    <s v="C004"/>
    <s v="E599"/>
    <n v="3"/>
    <x v="0"/>
    <s v="47"/>
    <s v="Muebles"/>
    <s v=""/>
    <s v="470101002"/>
    <s v="1417092"/>
    <s v="RACK TV EN MDF COLOR BEIGE HASTA 65&quot;"/>
    <n v="1"/>
    <n v="1"/>
    <s v="UN"/>
    <d v="2025-04-13T00:00:00"/>
    <n v="4"/>
    <d v="2025-04-23T00:00:00"/>
    <d v="2025-04-21T00:00:00"/>
    <x v="3"/>
    <x v="0"/>
    <n v="106254"/>
    <n v="106254"/>
  </r>
  <r>
    <s v="4000008837"/>
    <s v="77035479-K"/>
    <s v="PIMARES SPA"/>
    <s v="670119736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10T00:00:00"/>
    <n v="4"/>
    <d v="2025-04-17T00:00:00"/>
    <d v="2025-04-14T00:00:00"/>
    <x v="3"/>
    <x v="0"/>
    <n v="79997"/>
    <n v="79997"/>
  </r>
  <r>
    <s v="4000008837"/>
    <s v="77035479-K"/>
    <s v="PIMARES SPA"/>
    <s v="670119739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10T00:00:00"/>
    <n v="4"/>
    <d v="2025-04-21T00:00:00"/>
    <d v="2025-04-16T00:00:00"/>
    <x v="3"/>
    <x v="0"/>
    <n v="79997"/>
    <n v="79997"/>
  </r>
  <r>
    <s v="4000008837"/>
    <s v="77035479-K"/>
    <s v="PIMARES SPA"/>
    <s v="6701198440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2T00:00:00"/>
    <n v="4"/>
    <d v="2025-04-25T00:00:00"/>
    <d v="2025-04-23T00:00:00"/>
    <x v="3"/>
    <x v="0"/>
    <n v="103324"/>
    <n v="103324"/>
  </r>
  <r>
    <s v="4000008837"/>
    <s v="77035479-K"/>
    <s v="PIMARES SPA"/>
    <s v="670119844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12T00:00:00"/>
    <n v="4"/>
    <d v="2025-04-22T00:00:00"/>
    <d v="2025-04-16T00:00:00"/>
    <x v="3"/>
    <x v="0"/>
    <n v="31245"/>
    <n v="31245"/>
  </r>
  <r>
    <s v="4000008837"/>
    <s v="77035479-K"/>
    <s v="PIMARES SPA"/>
    <s v="670119845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13T00:00:00"/>
    <n v="4"/>
    <d v="2025-04-21T00:00:00"/>
    <d v="2025-04-16T00:00:00"/>
    <x v="3"/>
    <x v="0"/>
    <n v="89995"/>
    <n v="89995"/>
  </r>
  <r>
    <s v="4000008837"/>
    <s v="77035479-K"/>
    <s v="PIMARES SPA"/>
    <s v="67011984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13T00:00:00"/>
    <n v="4"/>
    <d v="2025-04-21T00:00:00"/>
    <d v="2025-04-16T00:00:00"/>
    <x v="3"/>
    <x v="0"/>
    <n v="43745"/>
    <n v="43745"/>
  </r>
  <r>
    <s v="4000008837"/>
    <s v="77035479-K"/>
    <s v="PIMARES SPA"/>
    <s v="670119846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4-13T00:00:00"/>
    <n v="4"/>
    <d v="2025-04-21T00:00:00"/>
    <d v="2025-04-16T00:00:00"/>
    <x v="3"/>
    <x v="0"/>
    <n v="56248"/>
    <n v="56248"/>
  </r>
  <r>
    <s v="4000008837"/>
    <s v="77035479-K"/>
    <s v="PIMARES SPA"/>
    <s v="670119847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4-13T00:00:00"/>
    <n v="4"/>
    <d v="2025-04-24T00:00:00"/>
    <d v="2025-04-16T00:00:00"/>
    <x v="3"/>
    <x v="0"/>
    <n v="68748"/>
    <n v="68748"/>
  </r>
  <r>
    <s v="4000008837"/>
    <s v="77035479-K"/>
    <s v="PIMARES SPA"/>
    <s v="6701198473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4-13T00:00:00"/>
    <n v="4"/>
    <d v="2025-04-22T00:00:00"/>
    <m/>
    <x v="3"/>
    <x v="0"/>
    <n v="137492"/>
    <n v="0"/>
  </r>
  <r>
    <s v="4000008837"/>
    <s v="77035479-K"/>
    <s v="PIMARES SPA"/>
    <s v="670119847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3T00:00:00"/>
    <n v="4"/>
    <d v="2025-04-23T00:00:00"/>
    <d v="2025-04-21T00:00:00"/>
    <x v="3"/>
    <x v="0"/>
    <n v="46871"/>
    <n v="46871"/>
  </r>
  <r>
    <s v="4000008837"/>
    <s v="77035479-K"/>
    <s v="PIMARES SPA"/>
    <s v="6701198498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4-13T00:00:00"/>
    <n v="4"/>
    <d v="2025-04-24T00:00:00"/>
    <d v="2025-04-21T00:00:00"/>
    <x v="3"/>
    <x v="0"/>
    <n v="56247"/>
    <n v="56247"/>
  </r>
  <r>
    <s v="4000008837"/>
    <s v="77035479-K"/>
    <s v="PIMARES SPA"/>
    <s v="670119850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1T00:00:00"/>
    <n v="4"/>
    <d v="2025-04-25T00:00:00"/>
    <d v="2025-04-16T00:00:00"/>
    <x v="3"/>
    <x v="0"/>
    <n v="89995"/>
    <n v="89995"/>
  </r>
  <r>
    <s v="4000008837"/>
    <s v="77035479-K"/>
    <s v="PIMARES SPA"/>
    <s v="670119851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2T00:00:00"/>
    <n v="4"/>
    <d v="2025-04-22T00:00:00"/>
    <d v="2025-04-16T00:00:00"/>
    <x v="3"/>
    <x v="0"/>
    <n v="133325"/>
    <n v="133325"/>
  </r>
  <r>
    <s v="4000008837"/>
    <s v="77035479-K"/>
    <s v="PIMARES SPA"/>
    <s v="670119852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2T00:00:00"/>
    <n v="4"/>
    <d v="2025-04-15T00:00:00"/>
    <d v="2025-04-16T00:00:00"/>
    <x v="3"/>
    <x v="0"/>
    <n v="89995"/>
    <n v="89995"/>
  </r>
  <r>
    <s v="4000008837"/>
    <s v="77035479-K"/>
    <s v="PIMARES SPA"/>
    <s v="6701198524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04-12T00:00:00"/>
    <n v="4"/>
    <d v="2025-04-22T00:00:00"/>
    <d v="2025-04-16T00:00:00"/>
    <x v="3"/>
    <x v="0"/>
    <n v="24994"/>
    <n v="24994"/>
  </r>
  <r>
    <s v="4000008837"/>
    <s v="77035479-K"/>
    <s v="PIMARES SPA"/>
    <s v="670119853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2T00:00:00"/>
    <n v="4"/>
    <d v="2025-04-22T00:00:00"/>
    <d v="2025-04-16T00:00:00"/>
    <x v="3"/>
    <x v="0"/>
    <n v="46871"/>
    <n v="46871"/>
  </r>
  <r>
    <s v="4000008837"/>
    <s v="77035479-K"/>
    <s v="PIMARES SPA"/>
    <s v="670119853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2T00:00:00"/>
    <n v="4"/>
    <d v="2025-04-23T00:00:00"/>
    <d v="2025-04-16T00:00:00"/>
    <x v="3"/>
    <x v="0"/>
    <n v="103324"/>
    <n v="103324"/>
  </r>
  <r>
    <s v="4000008837"/>
    <s v="77035479-K"/>
    <s v="PIMARES SPA"/>
    <s v="670119855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3T00:00:00"/>
    <n v="4"/>
    <d v="2025-04-21T00:00:00"/>
    <d v="2025-04-16T00:00:00"/>
    <x v="3"/>
    <x v="0"/>
    <n v="133325"/>
    <n v="133325"/>
  </r>
  <r>
    <s v="4000008837"/>
    <s v="77035479-K"/>
    <s v="PIMARES SPA"/>
    <s v="6701198596"/>
    <s v="ZPCD"/>
    <s v="10"/>
    <x v="0"/>
    <x v="0"/>
    <s v="C004"/>
    <s v="E599"/>
    <n v="3"/>
    <x v="0"/>
    <s v="47"/>
    <s v="Muebles"/>
    <s v=""/>
    <s v="470801001"/>
    <s v="1433257"/>
    <s v="RACK OLIMPIC 70&quot;"/>
    <n v="1"/>
    <n v="1"/>
    <s v="UN"/>
    <d v="2025-04-13T00:00:00"/>
    <n v="4"/>
    <d v="2025-04-25T00:00:00"/>
    <d v="2025-04-23T00:00:00"/>
    <x v="3"/>
    <x v="0"/>
    <n v="81246"/>
    <n v="81246"/>
  </r>
  <r>
    <s v="4000008837"/>
    <s v="77035479-K"/>
    <s v="PIMARES SPA"/>
    <s v="6701198601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04-11T00:00:00"/>
    <n v="4"/>
    <d v="2025-04-24T00:00:00"/>
    <d v="2025-04-21T00:00:00"/>
    <x v="3"/>
    <x v="0"/>
    <n v="93743"/>
    <n v="93743"/>
  </r>
  <r>
    <s v="4000008837"/>
    <s v="77035479-K"/>
    <s v="PIMARES SPA"/>
    <s v="670119862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2T00:00:00"/>
    <n v="4"/>
    <d v="2025-04-24T00:00:00"/>
    <d v="2025-04-21T00:00:00"/>
    <x v="3"/>
    <x v="0"/>
    <n v="28119"/>
    <n v="28119"/>
  </r>
  <r>
    <s v="4000008837"/>
    <s v="77035479-K"/>
    <s v="PIMARES SPA"/>
    <s v="670119865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12T00:00:00"/>
    <n v="4"/>
    <d v="2025-04-22T00:00:00"/>
    <d v="2025-04-16T00:00:00"/>
    <x v="3"/>
    <x v="0"/>
    <n v="93329"/>
    <n v="93329"/>
  </r>
  <r>
    <s v="4000008837"/>
    <s v="77035479-K"/>
    <s v="PIMARES SPA"/>
    <s v="670119866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3T00:00:00"/>
    <n v="4"/>
    <d v="2025-04-21T00:00:00"/>
    <d v="2025-04-16T00:00:00"/>
    <x v="3"/>
    <x v="0"/>
    <n v="106665"/>
    <n v="106665"/>
  </r>
  <r>
    <s v="4000008837"/>
    <s v="77035479-K"/>
    <s v="PIMARES SPA"/>
    <s v="6701198662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3T00:00:00"/>
    <n v="4"/>
    <d v="2025-04-22T00:00:00"/>
    <d v="2025-04-16T00:00:00"/>
    <x v="3"/>
    <x v="0"/>
    <n v="63327"/>
    <n v="63327"/>
  </r>
  <r>
    <s v="4000008837"/>
    <s v="77035479-K"/>
    <s v="PIMARES SPA"/>
    <s v="670119866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13T00:00:00"/>
    <n v="4"/>
    <d v="2025-04-25T00:00:00"/>
    <d v="2025-04-23T00:00:00"/>
    <x v="3"/>
    <x v="0"/>
    <n v="68743"/>
    <n v="68743"/>
  </r>
  <r>
    <s v="4000008837"/>
    <s v="77035479-K"/>
    <s v="PIMARES SPA"/>
    <s v="670119866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13T00:00:00"/>
    <n v="4"/>
    <d v="2025-04-24T00:00:00"/>
    <d v="2025-04-16T00:00:00"/>
    <x v="3"/>
    <x v="0"/>
    <n v="113333"/>
    <n v="113333"/>
  </r>
  <r>
    <s v="4000008837"/>
    <s v="77035479-K"/>
    <s v="PIMARES SPA"/>
    <s v="670119868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3T00:00:00"/>
    <n v="4"/>
    <d v="2025-04-29T00:00:00"/>
    <d v="2025-04-25T00:00:00"/>
    <x v="3"/>
    <x v="0"/>
    <n v="137492"/>
    <n v="137492"/>
  </r>
  <r>
    <s v="4000008837"/>
    <s v="77035479-K"/>
    <s v="PIMARES SPA"/>
    <s v="6701198687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13T00:00:00"/>
    <n v="4"/>
    <d v="2025-04-24T00:00:00"/>
    <d v="2025-04-21T00:00:00"/>
    <x v="3"/>
    <x v="0"/>
    <n v="68743"/>
    <n v="68743"/>
  </r>
  <r>
    <s v="4000008837"/>
    <s v="77035479-K"/>
    <s v="PIMARES SPA"/>
    <s v="670119868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4-13T00:00:00"/>
    <n v="4"/>
    <d v="2025-04-21T00:00:00"/>
    <d v="2025-04-16T00:00:00"/>
    <x v="3"/>
    <x v="0"/>
    <n v="56244"/>
    <n v="56244"/>
  </r>
  <r>
    <s v="4000008837"/>
    <s v="77035479-K"/>
    <s v="PIMARES SPA"/>
    <s v="670119869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3T00:00:00"/>
    <n v="4"/>
    <d v="2025-04-24T00:00:00"/>
    <d v="2025-04-21T00:00:00"/>
    <x v="3"/>
    <x v="0"/>
    <n v="66661"/>
    <n v="66661"/>
  </r>
  <r>
    <s v="4000008837"/>
    <s v="77035479-K"/>
    <s v="PIMARES SPA"/>
    <s v="670119869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13T00:00:00"/>
    <n v="4"/>
    <d v="2025-04-21T00:00:00"/>
    <d v="2025-04-16T00:00:00"/>
    <x v="3"/>
    <x v="0"/>
    <n v="79997"/>
    <n v="79997"/>
  </r>
  <r>
    <s v="4000008837"/>
    <s v="77035479-K"/>
    <s v="PIMARES SPA"/>
    <s v="6701198699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4-13T00:00:00"/>
    <n v="4"/>
    <d v="2025-04-21T00:00:00"/>
    <d v="2025-04-16T00:00:00"/>
    <x v="3"/>
    <x v="0"/>
    <n v="56247"/>
    <n v="56247"/>
  </r>
  <r>
    <s v="4000008837"/>
    <s v="77035479-K"/>
    <s v="PIMARES SPA"/>
    <s v="6701198700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12T00:00:00"/>
    <n v="4"/>
    <d v="2025-04-22T00:00:00"/>
    <d v="2025-04-16T00:00:00"/>
    <x v="3"/>
    <x v="0"/>
    <n v="81246"/>
    <n v="81246"/>
  </r>
  <r>
    <s v="4000008837"/>
    <s v="77035479-K"/>
    <s v="PIMARES SPA"/>
    <s v="6701198714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4-13T00:00:00"/>
    <n v="4"/>
    <d v="2025-04-22T00:00:00"/>
    <d v="2025-04-16T00:00:00"/>
    <x v="3"/>
    <x v="0"/>
    <n v="34369"/>
    <n v="34369"/>
  </r>
  <r>
    <s v="4000008837"/>
    <s v="77035479-K"/>
    <s v="PIMARES SPA"/>
    <s v="6701197484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04-10T00:00:00"/>
    <n v="4"/>
    <d v="2025-04-22T00:00:00"/>
    <d v="2025-04-16T00:00:00"/>
    <x v="3"/>
    <x v="0"/>
    <n v="62493"/>
    <n v="62493"/>
  </r>
  <r>
    <s v="4000008837"/>
    <s v="77035479-K"/>
    <s v="PIMARES SPA"/>
    <s v="670119753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0T00:00:00"/>
    <n v="4"/>
    <d v="2025-04-17T00:00:00"/>
    <d v="2025-04-14T00:00:00"/>
    <x v="3"/>
    <x v="0"/>
    <n v="66661"/>
    <n v="66661"/>
  </r>
  <r>
    <s v="4000008837"/>
    <s v="77035479-K"/>
    <s v="PIMARES SPA"/>
    <s v="670119753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0T00:00:00"/>
    <n v="4"/>
    <d v="2025-04-21T00:00:00"/>
    <d v="2025-04-16T00:00:00"/>
    <x v="3"/>
    <x v="0"/>
    <n v="62493"/>
    <n v="62493"/>
  </r>
  <r>
    <s v="4000008837"/>
    <s v="77035479-K"/>
    <s v="PIMARES SPA"/>
    <s v="670119761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9T00:00:00"/>
    <n v="4"/>
    <d v="2025-04-22T00:00:00"/>
    <d v="2025-04-16T00:00:00"/>
    <x v="3"/>
    <x v="0"/>
    <n v="37494"/>
    <n v="37494"/>
  </r>
  <r>
    <s v="4000008837"/>
    <s v="77035479-K"/>
    <s v="PIMARES SPA"/>
    <s v="6701197647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4-10T00:00:00"/>
    <n v="4"/>
    <d v="2025-04-24T00:00:00"/>
    <d v="2025-04-16T00:00:00"/>
    <x v="3"/>
    <x v="0"/>
    <n v="62493"/>
    <n v="62493"/>
  </r>
  <r>
    <s v="4000008837"/>
    <s v="77035479-K"/>
    <s v="PIMARES SPA"/>
    <s v="6701197863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4-10T00:00:00"/>
    <n v="4"/>
    <d v="2025-04-24T00:00:00"/>
    <d v="2025-04-21T00:00:00"/>
    <x v="3"/>
    <x v="0"/>
    <n v="46869"/>
    <n v="46869"/>
  </r>
  <r>
    <s v="4000008837"/>
    <s v="77035479-K"/>
    <s v="PIMARES SPA"/>
    <s v="6701197866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11T00:00:00"/>
    <n v="4"/>
    <d v="2025-04-25T00:00:00"/>
    <d v="2025-04-23T00:00:00"/>
    <x v="3"/>
    <x v="0"/>
    <n v="69992"/>
    <n v="69992"/>
  </r>
  <r>
    <s v="4000008837"/>
    <s v="77035479-K"/>
    <s v="PIMARES SPA"/>
    <s v="6701197995"/>
    <s v="ZPCD"/>
    <s v="10"/>
    <x v="0"/>
    <x v="0"/>
    <s v="C004"/>
    <s v="E599"/>
    <n v="3"/>
    <x v="0"/>
    <s v="47"/>
    <s v="Muebles"/>
    <s v=""/>
    <s v="470801001"/>
    <s v="1466401"/>
    <s v="COMODA MAIA 4 CAJONES BLANCO"/>
    <n v="1"/>
    <n v="1"/>
    <s v="UN"/>
    <d v="2025-04-11T00:00:00"/>
    <n v="4"/>
    <d v="2025-04-25T00:00:00"/>
    <d v="2025-04-23T00:00:00"/>
    <x v="3"/>
    <x v="0"/>
    <n v="49995"/>
    <n v="49995"/>
  </r>
  <r>
    <s v="4000008837"/>
    <s v="77035479-K"/>
    <s v="PIMARES SPA"/>
    <s v="67011979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1T00:00:00"/>
    <n v="4"/>
    <d v="2025-04-25T00:00:00"/>
    <d v="2025-04-23T00:00:00"/>
    <x v="3"/>
    <x v="0"/>
    <n v="40620"/>
    <n v="40620"/>
  </r>
  <r>
    <s v="4000008837"/>
    <s v="77035479-K"/>
    <s v="PIMARES SPA"/>
    <s v="6701198033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4-11T00:00:00"/>
    <n v="4"/>
    <d v="2025-04-23T00:00:00"/>
    <d v="2025-04-16T00:00:00"/>
    <x v="3"/>
    <x v="0"/>
    <n v="34369"/>
    <n v="34369"/>
  </r>
  <r>
    <s v="4000008837"/>
    <s v="77035479-K"/>
    <s v="PIMARES SPA"/>
    <s v="670119819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12T00:00:00"/>
    <n v="4"/>
    <d v="2025-04-21T00:00:00"/>
    <d v="2025-04-16T00:00:00"/>
    <x v="3"/>
    <x v="0"/>
    <n v="46871"/>
    <n v="46871"/>
  </r>
  <r>
    <s v="4000008837"/>
    <s v="77035479-K"/>
    <s v="PIMARES SPA"/>
    <s v="670119820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1T00:00:00"/>
    <n v="4"/>
    <d v="2025-04-25T00:00:00"/>
    <d v="2025-04-23T00:00:00"/>
    <x v="3"/>
    <x v="0"/>
    <n v="46871"/>
    <n v="46871"/>
  </r>
  <r>
    <s v="4000008837"/>
    <s v="77035479-K"/>
    <s v="PIMARES SPA"/>
    <s v="670119820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1T00:00:00"/>
    <n v="4"/>
    <d v="2025-05-02T00:00:00"/>
    <d v="2025-04-28T00:00:00"/>
    <x v="3"/>
    <x v="0"/>
    <n v="46871"/>
    <n v="46871"/>
  </r>
  <r>
    <s v="4000008837"/>
    <s v="77035479-K"/>
    <s v="PIMARES SPA"/>
    <s v="670119692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8T00:00:00"/>
    <n v="4"/>
    <d v="2025-04-17T00:00:00"/>
    <d v="2025-04-14T00:00:00"/>
    <x v="3"/>
    <x v="0"/>
    <n v="113333"/>
    <n v="113333"/>
  </r>
  <r>
    <s v="4000008837"/>
    <s v="77035479-K"/>
    <s v="PIMARES SPA"/>
    <s v="670119699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9T00:00:00"/>
    <n v="4"/>
    <d v="2025-04-17T00:00:00"/>
    <d v="2025-04-14T00:00:00"/>
    <x v="3"/>
    <x v="0"/>
    <n v="133325"/>
    <n v="133325"/>
  </r>
  <r>
    <s v="4000008837"/>
    <s v="77035479-K"/>
    <s v="PIMARES SPA"/>
    <s v="6701198309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11T00:00:00"/>
    <n v="4"/>
    <d v="2025-04-24T00:00:00"/>
    <d v="2025-04-21T00:00:00"/>
    <x v="3"/>
    <x v="0"/>
    <n v="63328"/>
    <n v="63328"/>
  </r>
  <r>
    <s v="4000008837"/>
    <s v="77035479-K"/>
    <s v="PIMARES SPA"/>
    <s v="6701198321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4-11T00:00:00"/>
    <n v="4"/>
    <d v="2025-04-25T00:00:00"/>
    <d v="2025-04-23T00:00:00"/>
    <x v="3"/>
    <x v="0"/>
    <n v="79997"/>
    <n v="79997"/>
  </r>
  <r>
    <s v="4000008837"/>
    <s v="77035479-K"/>
    <s v="PIMARES SPA"/>
    <s v="670119834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12T00:00:00"/>
    <n v="4"/>
    <d v="2025-04-22T00:00:00"/>
    <d v="2025-04-16T00:00:00"/>
    <x v="3"/>
    <x v="0"/>
    <n v="106656"/>
    <n v="106656"/>
  </r>
  <r>
    <s v="4000008837"/>
    <s v="77035479-K"/>
    <s v="PIMARES SPA"/>
    <s v="670119834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2T00:00:00"/>
    <n v="4"/>
    <d v="2025-04-23T00:00:00"/>
    <d v="2025-04-16T00:00:00"/>
    <x v="3"/>
    <x v="0"/>
    <n v="66661"/>
    <n v="66661"/>
  </r>
  <r>
    <s v="4000008837"/>
    <s v="77035479-K"/>
    <s v="PIMARES SPA"/>
    <s v="670119947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16T00:00:00"/>
    <n v="4"/>
    <d v="2025-04-23T00:00:00"/>
    <d v="2025-04-21T00:00:00"/>
    <x v="3"/>
    <x v="0"/>
    <n v="89995"/>
    <n v="89995"/>
  </r>
  <r>
    <s v="4000008837"/>
    <s v="77035479-K"/>
    <s v="PIMARES SPA"/>
    <s v="6701199850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16T00:00:00"/>
    <n v="4"/>
    <d v="2025-04-17T00:00:00"/>
    <d v="2025-04-21T00:00:00"/>
    <x v="3"/>
    <x v="0"/>
    <n v="81246"/>
    <n v="81246"/>
  </r>
  <r>
    <s v="4000008837"/>
    <s v="77035479-K"/>
    <s v="PIMARES SPA"/>
    <s v="6701200348"/>
    <s v="ZPCD"/>
    <s v="10"/>
    <x v="0"/>
    <x v="1"/>
    <s v="C004"/>
    <s v="E599"/>
    <n v="3"/>
    <x v="0"/>
    <s v="41"/>
    <s v="Baño y Cocina"/>
    <s v=""/>
    <s v="410302004"/>
    <s v="1353885"/>
    <s v="MUEBLE COCINA BALCON SHIN 120"/>
    <n v="1"/>
    <n v="0"/>
    <s v="UN"/>
    <d v="2025-04-17T00:00:00"/>
    <n v="4"/>
    <d v="2025-04-30T00:00:00"/>
    <m/>
    <x v="3"/>
    <x v="0"/>
    <n v="46871"/>
    <n v="0"/>
  </r>
  <r>
    <s v="4000008837"/>
    <s v="77035479-K"/>
    <s v="PIMARES SPA"/>
    <s v="670120069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9T00:00:00"/>
    <n v="4"/>
    <d v="2025-05-02T00:00:00"/>
    <d v="2025-04-28T00:00:00"/>
    <x v="3"/>
    <x v="0"/>
    <n v="133325"/>
    <n v="133325"/>
  </r>
  <r>
    <s v="4000008837"/>
    <s v="77035479-K"/>
    <s v="PIMARES SPA"/>
    <s v="6701200699"/>
    <s v="ZPCD"/>
    <s v="10"/>
    <x v="0"/>
    <x v="0"/>
    <s v="C004"/>
    <s v="E599"/>
    <n v="3"/>
    <x v="0"/>
    <s v="41"/>
    <s v="Baño y Cocina"/>
    <s v=""/>
    <s v="410302004"/>
    <s v="1353875"/>
    <s v="MESA DE COCINA CONY"/>
    <n v="1"/>
    <n v="1"/>
    <s v="UN"/>
    <d v="2025-04-19T00:00:00"/>
    <n v="4"/>
    <d v="2025-04-29T00:00:00"/>
    <d v="2025-04-25T00:00:00"/>
    <x v="3"/>
    <x v="0"/>
    <n v="28117"/>
    <n v="28117"/>
  </r>
  <r>
    <s v="4000008837"/>
    <s v="77035479-K"/>
    <s v="PIMARES SPA"/>
    <s v="670120035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8T00:00:00"/>
    <n v="4"/>
    <d v="2025-04-30T00:00:00"/>
    <d v="2025-04-25T00:00:00"/>
    <x v="3"/>
    <x v="0"/>
    <n v="46871"/>
    <n v="46871"/>
  </r>
  <r>
    <s v="4000008837"/>
    <s v="77035479-K"/>
    <s v="PIMARES SPA"/>
    <s v="670120077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04-18T00:00:00"/>
    <n v="4"/>
    <d v="2025-04-28T00:00:00"/>
    <d v="2025-04-23T00:00:00"/>
    <x v="3"/>
    <x v="0"/>
    <n v="97320"/>
    <n v="97320"/>
  </r>
  <r>
    <s v="4000008837"/>
    <s v="77035479-K"/>
    <s v="PIMARES SPA"/>
    <s v="670120047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8T00:00:00"/>
    <n v="4"/>
    <d v="2025-04-28T00:00:00"/>
    <d v="2025-04-23T00:00:00"/>
    <x v="3"/>
    <x v="0"/>
    <n v="40620"/>
    <n v="40620"/>
  </r>
  <r>
    <s v="4000008837"/>
    <s v="77035479-K"/>
    <s v="PIMARES SPA"/>
    <s v="670120085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4-18T00:00:00"/>
    <n v="4"/>
    <d v="2025-04-29T00:00:00"/>
    <d v="2025-04-23T00:00:00"/>
    <x v="3"/>
    <x v="0"/>
    <n v="68739"/>
    <n v="68739"/>
  </r>
  <r>
    <s v="4000008837"/>
    <s v="77035479-K"/>
    <s v="PIMARES SPA"/>
    <s v="670120047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8T00:00:00"/>
    <n v="4"/>
    <d v="2025-04-28T00:00:00"/>
    <d v="2025-04-23T00:00:00"/>
    <x v="3"/>
    <x v="0"/>
    <n v="89995"/>
    <n v="89995"/>
  </r>
  <r>
    <s v="4000008837"/>
    <s v="77035479-K"/>
    <s v="PIMARES SPA"/>
    <s v="6701200480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4-18T00:00:00"/>
    <n v="4"/>
    <d v="2025-04-28T00:00:00"/>
    <d v="2025-04-23T00:00:00"/>
    <x v="3"/>
    <x v="0"/>
    <n v="81245"/>
    <n v="81245"/>
  </r>
  <r>
    <s v="4000008837"/>
    <s v="77035479-K"/>
    <s v="PIMARES SPA"/>
    <s v="670120088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19T00:00:00"/>
    <n v="4"/>
    <d v="2025-04-28T00:00:00"/>
    <d v="2025-04-25T00:00:00"/>
    <x v="3"/>
    <x v="0"/>
    <n v="42493"/>
    <n v="42493"/>
  </r>
  <r>
    <s v="4000008837"/>
    <s v="77035479-K"/>
    <s v="PIMARES SPA"/>
    <s v="670120089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4-19T00:00:00"/>
    <n v="4"/>
    <d v="2025-04-28T00:00:00"/>
    <d v="2025-04-23T00:00:00"/>
    <x v="3"/>
    <x v="0"/>
    <n v="62494"/>
    <n v="62494"/>
  </r>
  <r>
    <s v="4000008837"/>
    <s v="77035479-K"/>
    <s v="PIMARES SPA"/>
    <s v="670120090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4-17T00:00:00"/>
    <n v="4"/>
    <d v="2025-04-28T00:00:00"/>
    <d v="2025-04-25T00:00:00"/>
    <x v="3"/>
    <x v="0"/>
    <n v="79997"/>
    <n v="79997"/>
  </r>
  <r>
    <s v="4000008837"/>
    <s v="77035479-K"/>
    <s v="PIMARES SPA"/>
    <s v="6701200914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17T00:00:00"/>
    <n v="4"/>
    <d v="2025-04-28T00:00:00"/>
    <d v="2025-04-25T00:00:00"/>
    <x v="3"/>
    <x v="0"/>
    <n v="106656"/>
    <n v="106656"/>
  </r>
  <r>
    <s v="4000008837"/>
    <s v="77035479-K"/>
    <s v="PIMARES SPA"/>
    <s v="6701200556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18T00:00:00"/>
    <n v="4"/>
    <d v="2025-04-28T00:00:00"/>
    <d v="2025-04-23T00:00:00"/>
    <x v="3"/>
    <x v="0"/>
    <n v="56247"/>
    <n v="56247"/>
  </r>
  <r>
    <s v="4000008837"/>
    <s v="77035479-K"/>
    <s v="PIMARES SPA"/>
    <s v="6701200614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17T00:00:00"/>
    <n v="4"/>
    <d v="2025-04-28T00:00:00"/>
    <d v="2025-04-25T00:00:00"/>
    <x v="3"/>
    <x v="0"/>
    <n v="28117"/>
    <n v="28117"/>
  </r>
  <r>
    <s v="4000008837"/>
    <s v="77035479-K"/>
    <s v="PIMARES SPA"/>
    <s v="6701200615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17T00:00:00"/>
    <n v="4"/>
    <d v="2025-04-28T00:00:00"/>
    <d v="2025-04-25T00:00:00"/>
    <x v="3"/>
    <x v="0"/>
    <n v="28117"/>
    <n v="28117"/>
  </r>
  <r>
    <s v="4000008837"/>
    <s v="77035479-K"/>
    <s v="PIMARES SPA"/>
    <s v="670120099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4-19T00:00:00"/>
    <n v="4"/>
    <d v="2025-04-28T00:00:00"/>
    <d v="2025-04-23T00:00:00"/>
    <x v="3"/>
    <x v="0"/>
    <n v="99991"/>
    <n v="99991"/>
  </r>
  <r>
    <s v="4000008837"/>
    <s v="77035479-K"/>
    <s v="PIMARES SPA"/>
    <s v="670120103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19T00:00:00"/>
    <n v="4"/>
    <d v="2025-04-28T00:00:00"/>
    <d v="2025-04-23T00:00:00"/>
    <x v="3"/>
    <x v="0"/>
    <n v="66660"/>
    <n v="66660"/>
  </r>
  <r>
    <s v="4000008837"/>
    <s v="77035479-K"/>
    <s v="PIMARES SPA"/>
    <s v="670120104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19T00:00:00"/>
    <n v="4"/>
    <d v="2025-04-29T00:00:00"/>
    <d v="2025-04-25T00:00:00"/>
    <x v="3"/>
    <x v="0"/>
    <n v="103324"/>
    <n v="103324"/>
  </r>
  <r>
    <s v="4000008837"/>
    <s v="77035479-K"/>
    <s v="PIMARES SPA"/>
    <s v="670120106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9T00:00:00"/>
    <n v="4"/>
    <d v="2025-04-28T00:00:00"/>
    <d v="2025-04-23T00:00:00"/>
    <x v="3"/>
    <x v="0"/>
    <n v="133325"/>
    <n v="133325"/>
  </r>
  <r>
    <s v="4000008837"/>
    <s v="77035479-K"/>
    <s v="PIMARES SPA"/>
    <s v="670120106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9T00:00:00"/>
    <n v="4"/>
    <d v="2025-04-30T00:00:00"/>
    <d v="2025-04-25T00:00:00"/>
    <x v="3"/>
    <x v="0"/>
    <n v="46871"/>
    <n v="46871"/>
  </r>
  <r>
    <s v="4000008837"/>
    <s v="77035479-K"/>
    <s v="PIMARES SPA"/>
    <s v="670120109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9T00:00:00"/>
    <n v="4"/>
    <d v="2025-04-28T00:00:00"/>
    <d v="2025-04-23T00:00:00"/>
    <x v="3"/>
    <x v="0"/>
    <n v="62493"/>
    <n v="62493"/>
  </r>
  <r>
    <s v="4000008837"/>
    <s v="77035479-K"/>
    <s v="PIMARES SPA"/>
    <s v="670120109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0T00:00:00"/>
    <n v="4"/>
    <d v="2025-04-28T00:00:00"/>
    <d v="2025-04-25T00:00:00"/>
    <x v="3"/>
    <x v="0"/>
    <n v="56243"/>
    <n v="56243"/>
  </r>
  <r>
    <s v="4000008837"/>
    <s v="77035479-K"/>
    <s v="PIMARES SPA"/>
    <s v="670120109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0T00:00:00"/>
    <n v="4"/>
    <d v="2025-04-28T00:00:00"/>
    <d v="2025-04-23T00:00:00"/>
    <x v="3"/>
    <x v="0"/>
    <n v="46869"/>
    <n v="46869"/>
  </r>
  <r>
    <s v="4000008837"/>
    <s v="77035479-K"/>
    <s v="PIMARES SPA"/>
    <s v="670120110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19T00:00:00"/>
    <n v="4"/>
    <d v="2025-04-28T00:00:00"/>
    <d v="2025-04-23T00:00:00"/>
    <x v="3"/>
    <x v="0"/>
    <n v="40622"/>
    <n v="40622"/>
  </r>
  <r>
    <s v="4000008837"/>
    <s v="77035479-K"/>
    <s v="PIMARES SPA"/>
    <s v="67012011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9T00:00:00"/>
    <n v="4"/>
    <d v="2025-05-02T00:00:00"/>
    <d v="2025-04-28T00:00:00"/>
    <x v="3"/>
    <x v="0"/>
    <n v="28119"/>
    <n v="28119"/>
  </r>
  <r>
    <s v="4000008837"/>
    <s v="77035479-K"/>
    <s v="PIMARES SPA"/>
    <s v="670120113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19T00:00:00"/>
    <n v="4"/>
    <d v="2025-04-29T00:00:00"/>
    <d v="2025-04-25T00:00:00"/>
    <x v="3"/>
    <x v="0"/>
    <n v="31245"/>
    <n v="31245"/>
  </r>
  <r>
    <s v="4000008837"/>
    <s v="77035479-K"/>
    <s v="PIMARES SPA"/>
    <s v="6701201146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20T00:00:00"/>
    <n v="4"/>
    <d v="2025-04-28T00:00:00"/>
    <d v="2025-04-23T00:00:00"/>
    <x v="3"/>
    <x v="0"/>
    <n v="63327"/>
    <n v="63327"/>
  </r>
  <r>
    <s v="4000008837"/>
    <s v="77035479-K"/>
    <s v="PIMARES SPA"/>
    <s v="670120115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4-20T00:00:00"/>
    <n v="4"/>
    <d v="2025-05-02T00:00:00"/>
    <d v="2025-04-23T00:00:00"/>
    <x v="3"/>
    <x v="0"/>
    <n v="31245"/>
    <n v="31245"/>
  </r>
  <r>
    <s v="4000008837"/>
    <s v="77035479-K"/>
    <s v="PIMARES SPA"/>
    <s v="670120117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20T00:00:00"/>
    <n v="4"/>
    <d v="2025-04-28T00:00:00"/>
    <d v="2025-04-23T00:00:00"/>
    <x v="3"/>
    <x v="0"/>
    <n v="93329"/>
    <n v="93329"/>
  </r>
  <r>
    <s v="4000008837"/>
    <s v="77035479-K"/>
    <s v="PIMARES SPA"/>
    <s v="670120118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20T00:00:00"/>
    <n v="4"/>
    <d v="2025-04-28T00:00:00"/>
    <d v="2025-04-23T00:00:00"/>
    <x v="3"/>
    <x v="0"/>
    <n v="124994"/>
    <n v="124994"/>
  </r>
  <r>
    <s v="4000008837"/>
    <s v="77035479-K"/>
    <s v="PIMARES SPA"/>
    <s v="670120121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9T00:00:00"/>
    <n v="4"/>
    <d v="2025-04-28T00:00:00"/>
    <d v="2025-04-23T00:00:00"/>
    <x v="3"/>
    <x v="0"/>
    <n v="46871"/>
    <n v="46871"/>
  </r>
  <r>
    <s v="4000008837"/>
    <s v="77035479-K"/>
    <s v="PIMARES SPA"/>
    <s v="6701201225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2"/>
    <n v="2"/>
    <s v="UN"/>
    <d v="2025-04-19T00:00:00"/>
    <n v="4"/>
    <d v="2025-04-29T00:00:00"/>
    <d v="2025-04-25T00:00:00"/>
    <x v="3"/>
    <x v="0"/>
    <n v="62488"/>
    <n v="62488"/>
  </r>
  <r>
    <s v="4000008837"/>
    <s v="77035479-K"/>
    <s v="PIMARES SPA"/>
    <s v="6701201241"/>
    <s v="ZPCD"/>
    <s v="10"/>
    <x v="0"/>
    <x v="0"/>
    <s v="C004"/>
    <s v="E599"/>
    <n v="3"/>
    <x v="0"/>
    <s v="41"/>
    <s v="Baño y Cocina"/>
    <s v=""/>
    <s v="410302004"/>
    <s v="1409594"/>
    <s v="KIT COCINA 170 PREMIUM SMART"/>
    <n v="1"/>
    <n v="1"/>
    <s v="UN"/>
    <d v="2025-04-20T00:00:00"/>
    <n v="4"/>
    <d v="2025-04-28T00:00:00"/>
    <d v="2025-04-23T00:00:00"/>
    <x v="3"/>
    <x v="0"/>
    <n v="181231"/>
    <n v="181231"/>
  </r>
  <r>
    <s v="4000008837"/>
    <s v="77035479-K"/>
    <s v="PIMARES SPA"/>
    <s v="6701201247"/>
    <s v="ZPCD"/>
    <s v="10"/>
    <x v="0"/>
    <x v="0"/>
    <s v="C004"/>
    <s v="E599"/>
    <n v="3"/>
    <x v="0"/>
    <s v="47"/>
    <s v="Muebles"/>
    <s v=""/>
    <s v="470101002"/>
    <s v="1391185"/>
    <s v="RACK CARTAGEN 2P"/>
    <n v="1"/>
    <n v="1"/>
    <s v="UN"/>
    <d v="2025-04-20T00:00:00"/>
    <n v="4"/>
    <d v="2025-04-28T00:00:00"/>
    <d v="2025-04-23T00:00:00"/>
    <x v="3"/>
    <x v="0"/>
    <n v="56247"/>
    <n v="56247"/>
  </r>
  <r>
    <s v="4000008837"/>
    <s v="77035479-K"/>
    <s v="PIMARES SPA"/>
    <s v="670120129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20T00:00:00"/>
    <n v="4"/>
    <d v="2025-04-28T00:00:00"/>
    <d v="2025-04-23T00:00:00"/>
    <x v="3"/>
    <x v="0"/>
    <n v="66661"/>
    <n v="66661"/>
  </r>
  <r>
    <s v="4000008837"/>
    <s v="77035479-K"/>
    <s v="PIMARES SPA"/>
    <s v="6701201308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4-19T00:00:00"/>
    <n v="4"/>
    <d v="2025-04-28T00:00:00"/>
    <d v="2025-04-23T00:00:00"/>
    <x v="3"/>
    <x v="0"/>
    <n v="56247"/>
    <n v="56247"/>
  </r>
  <r>
    <s v="4000008837"/>
    <s v="77035479-K"/>
    <s v="PIMARES SPA"/>
    <s v="670120132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20T00:00:00"/>
    <n v="4"/>
    <d v="2025-04-28T00:00:00"/>
    <d v="2025-04-23T00:00:00"/>
    <x v="3"/>
    <x v="0"/>
    <n v="89995"/>
    <n v="89995"/>
  </r>
  <r>
    <s v="4000008837"/>
    <s v="77035479-K"/>
    <s v="PIMARES SPA"/>
    <s v="6508382898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6"/>
    <n v="6"/>
    <s v="CS"/>
    <d v="2025-04-21T00:00:00"/>
    <n v="4"/>
    <d v="2025-05-02T00:00:00"/>
    <d v="2025-04-28T00:00:00"/>
    <x v="3"/>
    <x v="0"/>
    <n v="511308"/>
    <n v="511308"/>
  </r>
  <r>
    <s v="4000008837"/>
    <s v="77035479-K"/>
    <s v="PIMARES SPA"/>
    <s v="670119989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16T00:00:00"/>
    <n v="4"/>
    <d v="2025-04-25T00:00:00"/>
    <d v="2025-04-23T00:00:00"/>
    <x v="3"/>
    <x v="0"/>
    <n v="53119"/>
    <n v="53119"/>
  </r>
  <r>
    <s v="4000008837"/>
    <s v="77035479-K"/>
    <s v="PIMARES SPA"/>
    <s v="6701199940"/>
    <s v="ZPCD"/>
    <s v="10"/>
    <x v="0"/>
    <x v="0"/>
    <s v="C004"/>
    <s v="E599"/>
    <n v="3"/>
    <x v="0"/>
    <s v="47"/>
    <s v="Muebles"/>
    <s v=""/>
    <s v="470201001"/>
    <s v="1410883"/>
    <s v="CLOSET PEQUIM DARK 4P 2C"/>
    <n v="3"/>
    <n v="3"/>
    <s v="UN"/>
    <d v="2025-04-16T00:00:00"/>
    <n v="4"/>
    <d v="2025-04-25T00:00:00"/>
    <d v="2025-04-21T00:00:00"/>
    <x v="3"/>
    <x v="0"/>
    <n v="219981"/>
    <n v="219981"/>
  </r>
  <r>
    <s v="4000008837"/>
    <s v="77035479-K"/>
    <s v="PIMARES SPA"/>
    <s v="670119995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16T00:00:00"/>
    <n v="4"/>
    <d v="2025-04-25T00:00:00"/>
    <d v="2025-04-23T00:00:00"/>
    <x v="3"/>
    <x v="0"/>
    <n v="124994"/>
    <n v="124994"/>
  </r>
  <r>
    <s v="4000008837"/>
    <s v="77035479-K"/>
    <s v="PIMARES SPA"/>
    <s v="670120006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6T00:00:00"/>
    <n v="4"/>
    <d v="2025-04-25T00:00:00"/>
    <d v="2025-04-23T00:00:00"/>
    <x v="3"/>
    <x v="0"/>
    <n v="40620"/>
    <n v="40620"/>
  </r>
  <r>
    <s v="4000008837"/>
    <s v="77035479-K"/>
    <s v="PIMARES SPA"/>
    <s v="6701200065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16T00:00:00"/>
    <n v="4"/>
    <d v="2025-04-29T00:00:00"/>
    <d v="2025-04-23T00:00:00"/>
    <x v="3"/>
    <x v="0"/>
    <n v="81246"/>
    <n v="81246"/>
  </r>
  <r>
    <s v="4000008837"/>
    <s v="77035479-K"/>
    <s v="PIMARES SPA"/>
    <s v="6701200077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16T00:00:00"/>
    <n v="4"/>
    <d v="2025-04-29T00:00:00"/>
    <d v="2025-04-25T00:00:00"/>
    <x v="3"/>
    <x v="0"/>
    <n v="92854"/>
    <n v="92854"/>
  </r>
  <r>
    <s v="4000008837"/>
    <s v="77035479-K"/>
    <s v="PIMARES SPA"/>
    <s v="670120008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4-16T00:00:00"/>
    <n v="4"/>
    <d v="2025-04-29T00:00:00"/>
    <d v="2025-04-25T00:00:00"/>
    <x v="3"/>
    <x v="0"/>
    <n v="12495"/>
    <n v="12495"/>
  </r>
  <r>
    <s v="4000008837"/>
    <s v="77035479-K"/>
    <s v="PIMARES SPA"/>
    <s v="6701200183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7T00:00:00"/>
    <n v="4"/>
    <d v="2025-04-25T00:00:00"/>
    <d v="2025-04-23T00:00:00"/>
    <x v="3"/>
    <x v="0"/>
    <n v="63327"/>
    <n v="63327"/>
  </r>
  <r>
    <s v="4000008837"/>
    <s v="77035479-K"/>
    <s v="PIMARES SPA"/>
    <s v="670120019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17T00:00:00"/>
    <n v="4"/>
    <d v="2025-04-28T00:00:00"/>
    <d v="2025-04-25T00:00:00"/>
    <x v="3"/>
    <x v="0"/>
    <n v="43745"/>
    <n v="43745"/>
  </r>
  <r>
    <s v="4000008837"/>
    <s v="77035479-K"/>
    <s v="PIMARES SPA"/>
    <s v="670120038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19T00:00:00"/>
    <n v="4"/>
    <d v="2025-04-28T00:00:00"/>
    <d v="2025-04-23T00:00:00"/>
    <x v="3"/>
    <x v="0"/>
    <n v="40622"/>
    <n v="40622"/>
  </r>
  <r>
    <s v="4000008837"/>
    <s v="77035479-K"/>
    <s v="PIMARES SPA"/>
    <s v="670120039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19T00:00:00"/>
    <n v="4"/>
    <d v="2025-04-28T00:00:00"/>
    <d v="2025-04-23T00:00:00"/>
    <x v="3"/>
    <x v="0"/>
    <n v="79995"/>
    <n v="79995"/>
  </r>
  <r>
    <s v="4000008837"/>
    <s v="77035479-K"/>
    <s v="PIMARES SPA"/>
    <s v="6701200487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4-18T00:00:00"/>
    <n v="4"/>
    <d v="2025-04-28T00:00:00"/>
    <d v="2025-04-23T00:00:00"/>
    <x v="3"/>
    <x v="0"/>
    <n v="63327"/>
    <n v="63327"/>
  </r>
  <r>
    <s v="4000008837"/>
    <s v="77035479-K"/>
    <s v="PIMARES SPA"/>
    <s v="670120048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18T00:00:00"/>
    <n v="4"/>
    <d v="2025-04-28T00:00:00"/>
    <d v="2025-04-25T00:00:00"/>
    <x v="3"/>
    <x v="0"/>
    <n v="28120"/>
    <n v="28120"/>
  </r>
  <r>
    <s v="4000008837"/>
    <s v="77035479-K"/>
    <s v="PIMARES SPA"/>
    <s v="670120049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18T00:00:00"/>
    <n v="4"/>
    <d v="2025-04-29T00:00:00"/>
    <d v="2025-04-25T00:00:00"/>
    <x v="3"/>
    <x v="0"/>
    <n v="79995"/>
    <n v="79995"/>
  </r>
  <r>
    <s v="4000008837"/>
    <s v="77035479-K"/>
    <s v="PIMARES SPA"/>
    <s v="670120050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17T00:00:00"/>
    <n v="4"/>
    <d v="2025-04-25T00:00:00"/>
    <d v="2025-04-23T00:00:00"/>
    <x v="3"/>
    <x v="0"/>
    <n v="49994"/>
    <n v="49994"/>
  </r>
  <r>
    <s v="4000008837"/>
    <s v="77035479-K"/>
    <s v="PIMARES SPA"/>
    <s v="670120050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7T00:00:00"/>
    <n v="4"/>
    <d v="2025-04-29T00:00:00"/>
    <d v="2025-04-25T00:00:00"/>
    <x v="3"/>
    <x v="0"/>
    <n v="40620"/>
    <n v="40620"/>
  </r>
  <r>
    <s v="4000008837"/>
    <s v="77035479-K"/>
    <s v="PIMARES SPA"/>
    <s v="6701200534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17T00:00:00"/>
    <n v="4"/>
    <d v="2025-04-28T00:00:00"/>
    <d v="2025-04-25T00:00:00"/>
    <x v="3"/>
    <x v="0"/>
    <n v="87495"/>
    <n v="87495"/>
  </r>
  <r>
    <s v="4000008837"/>
    <s v="77035479-K"/>
    <s v="PIMARES SPA"/>
    <s v="670120053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18T00:00:00"/>
    <n v="4"/>
    <d v="2025-04-28T00:00:00"/>
    <d v="2025-04-25T00:00:00"/>
    <x v="3"/>
    <x v="0"/>
    <n v="40622"/>
    <n v="40622"/>
  </r>
  <r>
    <s v="4000008837"/>
    <s v="77035479-K"/>
    <s v="PIMARES SPA"/>
    <s v="6701200537"/>
    <s v="ZPCD"/>
    <s v="10"/>
    <x v="0"/>
    <x v="0"/>
    <s v="C004"/>
    <s v="E599"/>
    <n v="3"/>
    <x v="0"/>
    <s v="47"/>
    <s v="Muebles"/>
    <s v=""/>
    <s v="470101002"/>
    <s v="1391185"/>
    <s v="RACK CARTAGEN 2P"/>
    <n v="1"/>
    <n v="1"/>
    <s v="UN"/>
    <d v="2025-04-18T00:00:00"/>
    <n v="4"/>
    <d v="2025-04-28T00:00:00"/>
    <d v="2025-04-23T00:00:00"/>
    <x v="3"/>
    <x v="0"/>
    <n v="56247"/>
    <n v="56247"/>
  </r>
  <r>
    <s v="4000008837"/>
    <s v="77035479-K"/>
    <s v="PIMARES SPA"/>
    <s v="670119919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6T00:00:00"/>
    <n v="4"/>
    <d v="2025-04-28T00:00:00"/>
    <d v="2025-04-25T00:00:00"/>
    <x v="3"/>
    <x v="0"/>
    <n v="46871"/>
    <n v="46871"/>
  </r>
  <r>
    <s v="4000008837"/>
    <s v="77035479-K"/>
    <s v="PIMARES SPA"/>
    <s v="670119986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6T00:00:00"/>
    <n v="4"/>
    <d v="2025-04-25T00:00:00"/>
    <d v="2025-04-23T00:00:00"/>
    <x v="3"/>
    <x v="0"/>
    <n v="40620"/>
    <n v="40620"/>
  </r>
  <r>
    <s v="4000008837"/>
    <s v="77035479-K"/>
    <s v="PIMARES SPA"/>
    <s v="670120006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16T00:00:00"/>
    <n v="4"/>
    <d v="2025-04-25T00:00:00"/>
    <d v="2025-04-23T00:00:00"/>
    <x v="3"/>
    <x v="0"/>
    <n v="69992"/>
    <n v="69992"/>
  </r>
  <r>
    <s v="4000008837"/>
    <s v="77035479-K"/>
    <s v="PIMARES SPA"/>
    <s v="670120058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19T00:00:00"/>
    <n v="4"/>
    <d v="2025-04-29T00:00:00"/>
    <d v="2025-04-23T00:00:00"/>
    <x v="3"/>
    <x v="0"/>
    <n v="69992"/>
    <n v="69992"/>
  </r>
  <r>
    <s v="4000008837"/>
    <s v="77035479-K"/>
    <s v="PIMARES SPA"/>
    <s v="6701201369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4-21T00:00:00"/>
    <n v="4"/>
    <d v="2025-04-29T00:00:00"/>
    <d v="2025-04-23T00:00:00"/>
    <x v="3"/>
    <x v="0"/>
    <n v="62493"/>
    <n v="62493"/>
  </r>
  <r>
    <s v="4000008837"/>
    <s v="77035479-K"/>
    <s v="PIMARES SPA"/>
    <s v="670120137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1T00:00:00"/>
    <n v="4"/>
    <d v="2025-04-29T00:00:00"/>
    <d v="2025-04-25T00:00:00"/>
    <x v="3"/>
    <x v="0"/>
    <n v="106244"/>
    <n v="106244"/>
  </r>
  <r>
    <s v="4000008837"/>
    <s v="77035479-K"/>
    <s v="PIMARES SPA"/>
    <s v="670120065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18T00:00:00"/>
    <n v="4"/>
    <d v="2025-04-28T00:00:00"/>
    <d v="2025-04-25T00:00:00"/>
    <x v="3"/>
    <x v="0"/>
    <n v="69992"/>
    <n v="69992"/>
  </r>
  <r>
    <s v="4000008837"/>
    <s v="77035479-K"/>
    <s v="PIMARES SPA"/>
    <s v="6701200660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4-18T00:00:00"/>
    <n v="4"/>
    <d v="2025-04-28T00:00:00"/>
    <d v="2025-04-23T00:00:00"/>
    <x v="3"/>
    <x v="0"/>
    <n v="62493"/>
    <n v="62493"/>
  </r>
  <r>
    <s v="4000008837"/>
    <s v="77035479-K"/>
    <s v="PIMARES SPA"/>
    <s v="6701200666"/>
    <s v="ZPCD"/>
    <s v="10"/>
    <x v="0"/>
    <x v="0"/>
    <s v="C004"/>
    <s v="E599"/>
    <n v="3"/>
    <x v="0"/>
    <s v="47"/>
    <s v="Muebles"/>
    <s v=""/>
    <s v="470801001"/>
    <s v="1466418"/>
    <s v="COMODA COIMBRA 4 CAJONES 1 PUERTA BEIGE"/>
    <n v="1"/>
    <n v="1"/>
    <s v="UN"/>
    <d v="2025-04-18T00:00:00"/>
    <n v="4"/>
    <d v="2025-04-28T00:00:00"/>
    <d v="2025-04-23T00:00:00"/>
    <x v="3"/>
    <x v="0"/>
    <n v="81239"/>
    <n v="81239"/>
  </r>
  <r>
    <s v="4000008837"/>
    <s v="77035479-K"/>
    <s v="PIMARES SPA"/>
    <s v="670120067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18T00:00:00"/>
    <n v="4"/>
    <d v="2025-04-28T00:00:00"/>
    <d v="2025-04-23T00:00:00"/>
    <x v="3"/>
    <x v="0"/>
    <n v="106656"/>
    <n v="106656"/>
  </r>
  <r>
    <s v="4000008837"/>
    <s v="77035479-K"/>
    <s v="PIMARES SPA"/>
    <s v="6701200167"/>
    <s v="ZPCD"/>
    <s v="10"/>
    <x v="0"/>
    <x v="0"/>
    <s v="C004"/>
    <s v="E599"/>
    <n v="3"/>
    <x v="0"/>
    <s v="47"/>
    <s v="Muebles"/>
    <s v=""/>
    <s v="470801001"/>
    <s v="1433227"/>
    <s v="VELADOR SOLE BLANCO 2 CAJONES"/>
    <n v="1"/>
    <n v="1"/>
    <s v="UN"/>
    <d v="2025-04-17T00:00:00"/>
    <n v="4"/>
    <d v="2025-04-25T00:00:00"/>
    <d v="2025-04-23T00:00:00"/>
    <x v="3"/>
    <x v="0"/>
    <n v="34373"/>
    <n v="34373"/>
  </r>
  <r>
    <s v="4000008837"/>
    <s v="77035479-K"/>
    <s v="PIMARES SPA"/>
    <s v="6701201888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1T00:00:00"/>
    <n v="4"/>
    <d v="2025-04-30T00:00:00"/>
    <d v="2025-04-23T00:00:00"/>
    <x v="3"/>
    <x v="0"/>
    <n v="56243"/>
    <n v="56243"/>
  </r>
  <r>
    <s v="4000008837"/>
    <s v="77035479-K"/>
    <s v="PIMARES SPA"/>
    <s v="670120190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21T00:00:00"/>
    <n v="4"/>
    <d v="2025-04-28T00:00:00"/>
    <d v="2025-04-23T00:00:00"/>
    <x v="3"/>
    <x v="0"/>
    <n v="43325"/>
    <n v="43325"/>
  </r>
  <r>
    <s v="4000008837"/>
    <s v="77035479-K"/>
    <s v="PIMARES SPA"/>
    <s v="6701201951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21T00:00:00"/>
    <n v="4"/>
    <d v="2025-04-28T00:00:00"/>
    <d v="2025-04-25T00:00:00"/>
    <x v="3"/>
    <x v="0"/>
    <n v="40620"/>
    <n v="40620"/>
  </r>
  <r>
    <s v="4000008837"/>
    <s v="77035479-K"/>
    <s v="PIMARES SPA"/>
    <s v="670120195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1T00:00:00"/>
    <n v="4"/>
    <d v="2025-05-02T00:00:00"/>
    <d v="2025-04-28T00:00:00"/>
    <x v="3"/>
    <x v="0"/>
    <n v="103324"/>
    <n v="103324"/>
  </r>
  <r>
    <s v="4000008837"/>
    <s v="77035479-K"/>
    <s v="PIMARES SPA"/>
    <s v="6701200269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2"/>
    <n v="2"/>
    <s v="UN"/>
    <d v="2025-04-16T00:00:00"/>
    <n v="4"/>
    <d v="2025-04-25T00:00:00"/>
    <d v="2025-04-23T00:00:00"/>
    <x v="3"/>
    <x v="0"/>
    <n v="68735"/>
    <n v="68735"/>
  </r>
  <r>
    <s v="4000008837"/>
    <s v="77035479-K"/>
    <s v="PIMARES SPA"/>
    <s v="6701200750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17T00:00:00"/>
    <n v="4"/>
    <d v="2025-04-30T00:00:00"/>
    <d v="2025-04-25T00:00:00"/>
    <x v="3"/>
    <x v="0"/>
    <n v="92854"/>
    <n v="92854"/>
  </r>
  <r>
    <s v="4000008837"/>
    <s v="77035479-K"/>
    <s v="PIMARES SPA"/>
    <s v="670120080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17T00:00:00"/>
    <n v="4"/>
    <d v="2025-05-05T00:00:00"/>
    <d v="2025-04-28T00:00:00"/>
    <x v="3"/>
    <x v="0"/>
    <n v="43745"/>
    <n v="43745"/>
  </r>
  <r>
    <s v="4000008837"/>
    <s v="77035479-K"/>
    <s v="PIMARES SPA"/>
    <s v="670120085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4-18T00:00:00"/>
    <n v="4"/>
    <d v="2025-04-28T00:00:00"/>
    <d v="2025-04-23T00:00:00"/>
    <x v="3"/>
    <x v="0"/>
    <n v="87495"/>
    <n v="87495"/>
  </r>
  <r>
    <s v="4000008837"/>
    <s v="77035479-K"/>
    <s v="PIMARES SPA"/>
    <s v="670120085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18T00:00:00"/>
    <n v="4"/>
    <d v="2025-04-29T00:00:00"/>
    <d v="2025-04-23T00:00:00"/>
    <x v="3"/>
    <x v="0"/>
    <n v="73327"/>
    <n v="73327"/>
  </r>
  <r>
    <s v="4000008837"/>
    <s v="77035479-K"/>
    <s v="PIMARES SPA"/>
    <s v="67012021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2T00:00:00"/>
    <n v="4"/>
    <d v="2025-05-02T00:00:00"/>
    <d v="2025-04-30T00:00:00"/>
    <x v="3"/>
    <x v="0"/>
    <n v="40620"/>
    <n v="40620"/>
  </r>
  <r>
    <s v="4000008837"/>
    <s v="77035479-K"/>
    <s v="PIMARES SPA"/>
    <s v="670120094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17T00:00:00"/>
    <n v="4"/>
    <d v="2025-04-28T00:00:00"/>
    <d v="2025-04-25T00:00:00"/>
    <x v="3"/>
    <x v="0"/>
    <n v="73327"/>
    <n v="73327"/>
  </r>
  <r>
    <s v="4000008837"/>
    <s v="77035479-K"/>
    <s v="PIMARES SPA"/>
    <s v="670120222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21T00:00:00"/>
    <n v="4"/>
    <d v="2025-05-02T00:00:00"/>
    <d v="2025-04-28T00:00:00"/>
    <x v="3"/>
    <x v="0"/>
    <n v="31244"/>
    <n v="31244"/>
  </r>
  <r>
    <s v="4000008837"/>
    <s v="77035479-K"/>
    <s v="PIMARES SPA"/>
    <s v="670120226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2T00:00:00"/>
    <n v="4"/>
    <d v="2025-04-29T00:00:00"/>
    <d v="2025-04-25T00:00:00"/>
    <x v="3"/>
    <x v="0"/>
    <n v="46871"/>
    <n v="46871"/>
  </r>
  <r>
    <s v="4000008837"/>
    <s v="77035479-K"/>
    <s v="PIMARES SPA"/>
    <s v="670120226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22T00:00:00"/>
    <n v="4"/>
    <d v="2025-04-29T00:00:00"/>
    <d v="2025-04-25T00:00:00"/>
    <x v="3"/>
    <x v="0"/>
    <n v="93329"/>
    <n v="93329"/>
  </r>
  <r>
    <s v="4000008837"/>
    <s v="77035479-K"/>
    <s v="PIMARES SPA"/>
    <s v="670120094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8T00:00:00"/>
    <n v="4"/>
    <d v="2025-04-29T00:00:00"/>
    <d v="2025-04-25T00:00:00"/>
    <x v="3"/>
    <x v="0"/>
    <n v="46871"/>
    <n v="46871"/>
  </r>
  <r>
    <s v="4000008837"/>
    <s v="77035479-K"/>
    <s v="PIMARES SPA"/>
    <s v="670120250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22T00:00:00"/>
    <n v="4"/>
    <d v="2025-05-02T00:00:00"/>
    <d v="2025-04-30T00:00:00"/>
    <x v="3"/>
    <x v="0"/>
    <n v="66660"/>
    <n v="66660"/>
  </r>
  <r>
    <s v="4000008837"/>
    <s v="77035479-K"/>
    <s v="PIMARES SPA"/>
    <s v="670120096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8T00:00:00"/>
    <n v="4"/>
    <d v="2025-05-02T00:00:00"/>
    <d v="2025-04-30T00:00:00"/>
    <x v="3"/>
    <x v="0"/>
    <n v="40620"/>
    <n v="40620"/>
  </r>
  <r>
    <s v="4000008837"/>
    <s v="77035479-K"/>
    <s v="PIMARES SPA"/>
    <s v="67012025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2T00:00:00"/>
    <n v="4"/>
    <d v="2025-04-28T00:00:00"/>
    <d v="2025-04-25T00:00:00"/>
    <x v="3"/>
    <x v="0"/>
    <n v="46869"/>
    <n v="46869"/>
  </r>
  <r>
    <s v="4000008837"/>
    <s v="77035479-K"/>
    <s v="PIMARES SPA"/>
    <s v="670120259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23T00:00:00"/>
    <n v="4"/>
    <d v="2025-04-29T00:00:00"/>
    <d v="2025-04-25T00:00:00"/>
    <x v="3"/>
    <x v="0"/>
    <n v="31244"/>
    <n v="31244"/>
  </r>
  <r>
    <s v="4000008837"/>
    <s v="77035479-K"/>
    <s v="PIMARES SPA"/>
    <s v="670120270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22T00:00:00"/>
    <n v="4"/>
    <d v="2025-04-29T00:00:00"/>
    <d v="2025-04-25T00:00:00"/>
    <x v="3"/>
    <x v="0"/>
    <n v="89995"/>
    <n v="89995"/>
  </r>
  <r>
    <s v="4000008837"/>
    <s v="77035479-K"/>
    <s v="PIMARES SPA"/>
    <s v="670120271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2T00:00:00"/>
    <n v="4"/>
    <d v="2025-04-29T00:00:00"/>
    <d v="2025-04-25T00:00:00"/>
    <x v="3"/>
    <x v="0"/>
    <n v="40620"/>
    <n v="40620"/>
  </r>
  <r>
    <s v="4000008837"/>
    <s v="77035479-K"/>
    <s v="PIMARES SPA"/>
    <s v="670120271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2T00:00:00"/>
    <n v="4"/>
    <d v="2025-04-29T00:00:00"/>
    <d v="2025-04-25T00:00:00"/>
    <x v="3"/>
    <x v="0"/>
    <n v="69992"/>
    <n v="69992"/>
  </r>
  <r>
    <s v="4000008837"/>
    <s v="77035479-K"/>
    <s v="PIMARES SPA"/>
    <s v="6701201348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0T00:00:00"/>
    <n v="4"/>
    <d v="2025-04-28T00:00:00"/>
    <d v="2025-04-23T00:00:00"/>
    <x v="3"/>
    <x v="0"/>
    <n v="49994"/>
    <n v="49994"/>
  </r>
  <r>
    <s v="4000008837"/>
    <s v="77035479-K"/>
    <s v="PIMARES SPA"/>
    <s v="670120275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23T00:00:00"/>
    <n v="4"/>
    <d v="2025-04-29T00:00:00"/>
    <d v="2025-04-25T00:00:00"/>
    <x v="3"/>
    <x v="0"/>
    <n v="99995"/>
    <n v="99995"/>
  </r>
  <r>
    <s v="4000008837"/>
    <s v="77035479-K"/>
    <s v="PIMARES SPA"/>
    <s v="670120281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2T00:00:00"/>
    <n v="4"/>
    <d v="2025-04-29T00:00:00"/>
    <d v="2025-04-25T00:00:00"/>
    <x v="3"/>
    <x v="0"/>
    <n v="56243"/>
    <n v="56243"/>
  </r>
  <r>
    <s v="4000008837"/>
    <s v="77035479-K"/>
    <s v="PIMARES SPA"/>
    <s v="67012028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3T00:00:00"/>
    <n v="4"/>
    <d v="2025-04-29T00:00:00"/>
    <d v="2025-04-25T00:00:00"/>
    <x v="3"/>
    <x v="0"/>
    <n v="40620"/>
    <n v="40620"/>
  </r>
  <r>
    <s v="4000008837"/>
    <s v="77035479-K"/>
    <s v="PIMARES SPA"/>
    <s v="67012028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3T00:00:00"/>
    <n v="4"/>
    <d v="2025-04-29T00:00:00"/>
    <d v="2025-04-25T00:00:00"/>
    <x v="3"/>
    <x v="0"/>
    <n v="40620"/>
    <n v="40620"/>
  </r>
  <r>
    <s v="4000008837"/>
    <s v="77035479-K"/>
    <s v="PIMARES SPA"/>
    <s v="670120136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21T00:00:00"/>
    <n v="4"/>
    <d v="2025-04-28T00:00:00"/>
    <d v="2025-04-23T00:00:00"/>
    <x v="3"/>
    <x v="0"/>
    <n v="99995"/>
    <n v="99995"/>
  </r>
  <r>
    <s v="4000008837"/>
    <s v="77035479-K"/>
    <s v="PIMARES SPA"/>
    <s v="6701202887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4-24T00:00:00"/>
    <n v="4"/>
    <d v="2025-05-02T00:00:00"/>
    <d v="2025-04-25T00:00:00"/>
    <x v="3"/>
    <x v="0"/>
    <n v="84369"/>
    <n v="84369"/>
  </r>
  <r>
    <s v="4000008837"/>
    <s v="77035479-K"/>
    <s v="PIMARES SPA"/>
    <s v="670120289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24T00:00:00"/>
    <n v="4"/>
    <d v="2025-04-25T00:00:00"/>
    <d v="2025-04-28T00:00:00"/>
    <x v="3"/>
    <x v="0"/>
    <n v="106665"/>
    <n v="106665"/>
  </r>
  <r>
    <s v="4000008837"/>
    <s v="77035479-K"/>
    <s v="PIMARES SPA"/>
    <s v="67012029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4-22T00:00:00"/>
    <n v="4"/>
    <d v="2025-04-28T00:00:00"/>
    <d v="2025-04-25T00:00:00"/>
    <x v="3"/>
    <x v="0"/>
    <n v="106242"/>
    <n v="106242"/>
  </r>
  <r>
    <s v="4000008837"/>
    <s v="77035479-K"/>
    <s v="PIMARES SPA"/>
    <s v="670120292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23T00:00:00"/>
    <n v="4"/>
    <d v="2025-04-24T00:00:00"/>
    <d v="2025-04-25T00:00:00"/>
    <x v="3"/>
    <x v="0"/>
    <n v="106660"/>
    <n v="106660"/>
  </r>
  <r>
    <s v="4000008837"/>
    <s v="77035479-K"/>
    <s v="PIMARES SPA"/>
    <s v="6701203029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4-23T00:00:00"/>
    <n v="4"/>
    <d v="2025-04-30T00:00:00"/>
    <d v="2025-04-28T00:00:00"/>
    <x v="3"/>
    <x v="0"/>
    <n v="12495"/>
    <n v="12495"/>
  </r>
  <r>
    <s v="4000008837"/>
    <s v="77035479-K"/>
    <s v="PIMARES SPA"/>
    <s v="670120138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4-21T00:00:00"/>
    <n v="4"/>
    <d v="2025-04-29T00:00:00"/>
    <d v="2025-04-25T00:00:00"/>
    <x v="3"/>
    <x v="0"/>
    <n v="81245"/>
    <n v="81245"/>
  </r>
  <r>
    <s v="4000008837"/>
    <s v="77035479-K"/>
    <s v="PIMARES SPA"/>
    <s v="670120305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23T00:00:00"/>
    <n v="4"/>
    <d v="2025-05-02T00:00:00"/>
    <d v="2025-04-28T00:00:00"/>
    <x v="3"/>
    <x v="0"/>
    <n v="137492"/>
    <n v="137492"/>
  </r>
  <r>
    <s v="4000008837"/>
    <s v="77035479-K"/>
    <s v="PIMARES SPA"/>
    <s v="6701203079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4-23T00:00:00"/>
    <n v="4"/>
    <d v="2025-05-02T00:00:00"/>
    <d v="2025-04-28T00:00:00"/>
    <x v="3"/>
    <x v="0"/>
    <n v="56247"/>
    <n v="56247"/>
  </r>
  <r>
    <s v="4000008837"/>
    <s v="77035479-K"/>
    <s v="PIMARES SPA"/>
    <s v="6701203100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4-23T00:00:00"/>
    <n v="4"/>
    <d v="2025-05-02T00:00:00"/>
    <d v="2025-04-28T00:00:00"/>
    <x v="3"/>
    <x v="0"/>
    <n v="112495"/>
    <n v="112495"/>
  </r>
  <r>
    <s v="4000008837"/>
    <s v="77035479-K"/>
    <s v="PIMARES SPA"/>
    <s v="670120150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20T00:00:00"/>
    <n v="4"/>
    <d v="2025-04-30T00:00:00"/>
    <d v="2025-04-25T00:00:00"/>
    <x v="3"/>
    <x v="0"/>
    <n v="43745"/>
    <n v="43745"/>
  </r>
  <r>
    <s v="4000008837"/>
    <s v="77035479-K"/>
    <s v="PIMARES SPA"/>
    <s v="6701203215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4-23T00:00:00"/>
    <n v="4"/>
    <d v="2025-05-07T00:00:00"/>
    <d v="2025-04-30T00:00:00"/>
    <x v="3"/>
    <x v="0"/>
    <n v="31245"/>
    <n v="31245"/>
  </r>
  <r>
    <s v="4000008837"/>
    <s v="77035479-K"/>
    <s v="PIMARES SPA"/>
    <s v="670120327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4T00:00:00"/>
    <n v="4"/>
    <d v="2025-05-02T00:00:00"/>
    <d v="2025-04-30T00:00:00"/>
    <x v="3"/>
    <x v="0"/>
    <n v="103324"/>
    <n v="103324"/>
  </r>
  <r>
    <s v="4000008837"/>
    <s v="77035479-K"/>
    <s v="PIMARES SPA"/>
    <s v="6701203308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4-24T00:00:00"/>
    <n v="4"/>
    <d v="2025-05-02T00:00:00"/>
    <d v="2025-04-30T00:00:00"/>
    <x v="3"/>
    <x v="0"/>
    <n v="93743"/>
    <n v="93743"/>
  </r>
  <r>
    <s v="4000008837"/>
    <s v="77035479-K"/>
    <s v="PIMARES SPA"/>
    <s v="670120152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1T00:00:00"/>
    <n v="4"/>
    <d v="2025-04-28T00:00:00"/>
    <d v="2025-04-23T00:00:00"/>
    <x v="3"/>
    <x v="0"/>
    <n v="46871"/>
    <n v="46871"/>
  </r>
  <r>
    <s v="4000008837"/>
    <s v="77035479-K"/>
    <s v="PIMARES SPA"/>
    <s v="67012015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1T00:00:00"/>
    <n v="4"/>
    <d v="2025-04-28T00:00:00"/>
    <d v="2025-04-23T00:00:00"/>
    <x v="3"/>
    <x v="0"/>
    <n v="46871"/>
    <n v="46871"/>
  </r>
  <r>
    <s v="4000008837"/>
    <s v="77035479-K"/>
    <s v="PIMARES SPA"/>
    <s v="670120159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21T00:00:00"/>
    <n v="4"/>
    <d v="2025-04-28T00:00:00"/>
    <d v="2025-04-23T00:00:00"/>
    <x v="3"/>
    <x v="0"/>
    <n v="81246"/>
    <n v="81246"/>
  </r>
  <r>
    <s v="4000008837"/>
    <s v="77035479-K"/>
    <s v="PIMARES SPA"/>
    <s v="6508382898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4-21T00:00:00"/>
    <n v="4"/>
    <d v="2025-05-02T00:00:00"/>
    <d v="2025-04-28T00:00:00"/>
    <x v="3"/>
    <x v="0"/>
    <n v="246000"/>
    <n v="246000"/>
  </r>
  <r>
    <s v="4000008837"/>
    <s v="77035479-K"/>
    <s v="PIMARES SPA"/>
    <s v="670120161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20T00:00:00"/>
    <n v="4"/>
    <d v="2025-04-28T00:00:00"/>
    <d v="2025-04-23T00:00:00"/>
    <x v="3"/>
    <x v="0"/>
    <n v="89995"/>
    <n v="89995"/>
  </r>
  <r>
    <s v="4000008837"/>
    <s v="77035479-K"/>
    <s v="PIMARES SPA"/>
    <s v="670120165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21T00:00:00"/>
    <n v="4"/>
    <d v="2025-04-28T00:00:00"/>
    <d v="2025-04-23T00:00:00"/>
    <x v="3"/>
    <x v="0"/>
    <n v="89995"/>
    <n v="89995"/>
  </r>
  <r>
    <s v="4000008837"/>
    <s v="77035479-K"/>
    <s v="PIMARES SPA"/>
    <s v="670120146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4-21T00:00:00"/>
    <n v="4"/>
    <d v="2025-04-29T00:00:00"/>
    <d v="2025-04-23T00:00:00"/>
    <x v="3"/>
    <x v="0"/>
    <n v="106242"/>
    <n v="106242"/>
  </r>
  <r>
    <s v="4000008837"/>
    <s v="77035479-K"/>
    <s v="PIMARES SPA"/>
    <s v="670120147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21T00:00:00"/>
    <n v="4"/>
    <d v="2025-04-29T00:00:00"/>
    <d v="2025-04-25T00:00:00"/>
    <x v="3"/>
    <x v="0"/>
    <n v="103324"/>
    <n v="103324"/>
  </r>
  <r>
    <s v="4000008837"/>
    <s v="77035479-K"/>
    <s v="PIMARES SPA"/>
    <s v="670120149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21T00:00:00"/>
    <n v="4"/>
    <d v="2025-04-29T00:00:00"/>
    <d v="2025-04-25T00:00:00"/>
    <x v="3"/>
    <x v="0"/>
    <n v="42493"/>
    <n v="42493"/>
  </r>
  <r>
    <s v="4000008837"/>
    <s v="77035479-K"/>
    <s v="PIMARES SPA"/>
    <s v="6701201496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4-21T00:00:00"/>
    <n v="4"/>
    <d v="2025-04-29T00:00:00"/>
    <d v="2025-04-25T00:00:00"/>
    <x v="3"/>
    <x v="0"/>
    <n v="43744"/>
    <n v="43744"/>
  </r>
  <r>
    <s v="4000008837"/>
    <s v="77035479-K"/>
    <s v="PIMARES SPA"/>
    <s v="6701201502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4-19T00:00:00"/>
    <n v="4"/>
    <d v="2025-04-28T00:00:00"/>
    <d v="2025-04-23T00:00:00"/>
    <x v="3"/>
    <x v="0"/>
    <n v="59367"/>
    <n v="59367"/>
  </r>
  <r>
    <s v="4000008837"/>
    <s v="77035479-K"/>
    <s v="PIMARES SPA"/>
    <s v="670120151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0T00:00:00"/>
    <n v="4"/>
    <d v="2025-04-28T00:00:00"/>
    <d v="2025-04-23T00:00:00"/>
    <x v="3"/>
    <x v="0"/>
    <n v="69992"/>
    <n v="69992"/>
  </r>
  <r>
    <s v="4000008837"/>
    <s v="77035479-K"/>
    <s v="PIMARES SPA"/>
    <s v="6701201745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20T00:00:00"/>
    <n v="4"/>
    <d v="2025-04-29T00:00:00"/>
    <d v="2025-04-25T00:00:00"/>
    <x v="3"/>
    <x v="0"/>
    <n v="40620"/>
    <n v="40620"/>
  </r>
  <r>
    <s v="4000008837"/>
    <s v="77035479-K"/>
    <s v="PIMARES SPA"/>
    <s v="670120180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21T00:00:00"/>
    <n v="4"/>
    <d v="2025-04-29T00:00:00"/>
    <d v="2025-04-25T00:00:00"/>
    <x v="3"/>
    <x v="0"/>
    <n v="93329"/>
    <n v="93329"/>
  </r>
  <r>
    <s v="4000008837"/>
    <s v="77035479-K"/>
    <s v="PIMARES SPA"/>
    <s v="670120160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19T00:00:00"/>
    <n v="4"/>
    <d v="2025-05-02T00:00:00"/>
    <d v="2025-04-28T00:00:00"/>
    <x v="3"/>
    <x v="0"/>
    <n v="40622"/>
    <n v="40622"/>
  </r>
  <r>
    <s v="4000008837"/>
    <s v="77035479-K"/>
    <s v="PIMARES SPA"/>
    <s v="670120344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25T00:00:00"/>
    <n v="4"/>
    <d v="2025-05-02T00:00:00"/>
    <d v="2025-04-30T00:00:00"/>
    <x v="3"/>
    <x v="0"/>
    <n v="99994"/>
    <n v="99994"/>
  </r>
  <r>
    <s v="4000008837"/>
    <s v="77035479-K"/>
    <s v="PIMARES SPA"/>
    <s v="670120166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21T00:00:00"/>
    <n v="4"/>
    <d v="2025-04-28T00:00:00"/>
    <d v="2025-04-23T00:00:00"/>
    <x v="3"/>
    <x v="0"/>
    <n v="48660"/>
    <n v="48660"/>
  </r>
  <r>
    <s v="4000008837"/>
    <s v="77035479-K"/>
    <s v="PIMARES SPA"/>
    <s v="6701201723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4-20T00:00:00"/>
    <n v="4"/>
    <d v="2025-04-28T00:00:00"/>
    <d v="2025-04-23T00:00:00"/>
    <x v="3"/>
    <x v="0"/>
    <n v="224995"/>
    <n v="224995"/>
  </r>
  <r>
    <s v="4000008837"/>
    <s v="77035479-K"/>
    <s v="PIMARES SPA"/>
    <s v="670120370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4T00:00:00"/>
    <n v="4"/>
    <d v="2025-05-02T00:00:00"/>
    <d v="2025-04-30T00:00:00"/>
    <x v="3"/>
    <x v="0"/>
    <n v="99994"/>
    <n v="99994"/>
  </r>
  <r>
    <s v="4000008837"/>
    <s v="77035479-K"/>
    <s v="PIMARES SPA"/>
    <s v="670120373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4T00:00:00"/>
    <n v="4"/>
    <d v="2025-05-02T00:00:00"/>
    <d v="2025-04-30T00:00:00"/>
    <x v="3"/>
    <x v="0"/>
    <n v="40622"/>
    <n v="40622"/>
  </r>
  <r>
    <s v="4000008837"/>
    <s v="77035479-K"/>
    <s v="PIMARES SPA"/>
    <s v="6701203751"/>
    <s v="ZPCD"/>
    <s v="10"/>
    <x v="0"/>
    <x v="0"/>
    <s v="C004"/>
    <s v="E599"/>
    <n v="3"/>
    <x v="0"/>
    <s v="47"/>
    <s v="Muebles"/>
    <s v=""/>
    <s v="470101002"/>
    <s v="1391185"/>
    <s v="RACK CARTAGEN 2P"/>
    <n v="1"/>
    <n v="1"/>
    <s v="UN"/>
    <d v="2025-04-25T00:00:00"/>
    <n v="4"/>
    <d v="2025-05-06T00:00:00"/>
    <d v="2025-04-30T00:00:00"/>
    <x v="3"/>
    <x v="0"/>
    <n v="56247"/>
    <n v="56247"/>
  </r>
  <r>
    <s v="4000008837"/>
    <s v="77035479-K"/>
    <s v="PIMARES SPA"/>
    <s v="670120173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20T00:00:00"/>
    <n v="4"/>
    <d v="2025-04-28T00:00:00"/>
    <d v="2025-04-23T00:00:00"/>
    <x v="3"/>
    <x v="0"/>
    <n v="124994"/>
    <n v="124994"/>
  </r>
  <r>
    <s v="4000008837"/>
    <s v="77035479-K"/>
    <s v="PIMARES SPA"/>
    <s v="67012038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5T00:00:00"/>
    <n v="4"/>
    <d v="2025-05-02T00:00:00"/>
    <d v="2025-04-30T00:00:00"/>
    <x v="3"/>
    <x v="0"/>
    <n v="33119"/>
    <n v="33119"/>
  </r>
  <r>
    <s v="4000008837"/>
    <s v="77035479-K"/>
    <s v="PIMARES SPA"/>
    <s v="670120382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5T00:00:00"/>
    <n v="4"/>
    <d v="2025-05-02T00:00:00"/>
    <d v="2025-04-30T00:00:00"/>
    <x v="3"/>
    <x v="0"/>
    <n v="99992"/>
    <n v="99992"/>
  </r>
  <r>
    <s v="4000008837"/>
    <s v="77035479-K"/>
    <s v="PIMARES SPA"/>
    <s v="670120181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1T00:00:00"/>
    <n v="4"/>
    <d v="2025-04-28T00:00:00"/>
    <d v="2025-04-23T00:00:00"/>
    <x v="3"/>
    <x v="0"/>
    <n v="43745"/>
    <n v="43745"/>
  </r>
  <r>
    <s v="4000008837"/>
    <s v="77035479-K"/>
    <s v="PIMARES SPA"/>
    <s v="6701203919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25T00:00:00"/>
    <n v="4"/>
    <d v="2025-05-07T00:00:00"/>
    <d v="2025-04-30T00:00:00"/>
    <x v="3"/>
    <x v="0"/>
    <n v="34369"/>
    <n v="34369"/>
  </r>
  <r>
    <s v="4000008837"/>
    <s v="77035479-K"/>
    <s v="PIMARES SPA"/>
    <s v="6701201821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4-21T00:00:00"/>
    <n v="4"/>
    <d v="2025-04-28T00:00:00"/>
    <d v="2025-04-23T00:00:00"/>
    <x v="3"/>
    <x v="0"/>
    <n v="81240"/>
    <n v="81240"/>
  </r>
  <r>
    <s v="4000008837"/>
    <s v="77035479-K"/>
    <s v="PIMARES SPA"/>
    <s v="670120182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21T00:00:00"/>
    <n v="4"/>
    <d v="2025-04-28T00:00:00"/>
    <d v="2025-04-23T00:00:00"/>
    <x v="3"/>
    <x v="0"/>
    <n v="133325"/>
    <n v="133325"/>
  </r>
  <r>
    <s v="4000008837"/>
    <s v="77035479-K"/>
    <s v="PIMARES SPA"/>
    <s v="670120415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6T00:00:00"/>
    <n v="4"/>
    <d v="2025-05-05T00:00:00"/>
    <d v="2025-04-30T00:00:00"/>
    <x v="3"/>
    <x v="0"/>
    <n v="40620"/>
    <n v="40620"/>
  </r>
  <r>
    <s v="4000008837"/>
    <s v="77035479-K"/>
    <s v="PIMARES SPA"/>
    <s v="670120418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184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1T00:00:00"/>
    <n v="4"/>
    <d v="2025-04-29T00:00:00"/>
    <d v="2025-04-25T00:00:00"/>
    <x v="3"/>
    <x v="0"/>
    <n v="40620"/>
    <n v="40620"/>
  </r>
  <r>
    <s v="4000008837"/>
    <s v="77035479-K"/>
    <s v="PIMARES SPA"/>
    <s v="6701204207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6T00:00:00"/>
    <n v="4"/>
    <d v="2025-05-05T00:00:00"/>
    <d v="2025-04-30T00:00:00"/>
    <x v="3"/>
    <x v="0"/>
    <n v="103324"/>
    <n v="103324"/>
  </r>
  <r>
    <s v="4000008837"/>
    <s v="77035479-K"/>
    <s v="PIMARES SPA"/>
    <s v="670120420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6T00:00:00"/>
    <n v="4"/>
    <d v="2025-05-05T00:00:00"/>
    <d v="2025-04-30T00:00:00"/>
    <x v="3"/>
    <x v="0"/>
    <n v="46869"/>
    <n v="46869"/>
  </r>
  <r>
    <s v="4000008837"/>
    <s v="77035479-K"/>
    <s v="PIMARES SPA"/>
    <s v="670120424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7T00:00:00"/>
    <n v="4"/>
    <d v="2025-05-06T00:00:00"/>
    <d v="2025-04-30T00:00:00"/>
    <x v="3"/>
    <x v="0"/>
    <n v="99992"/>
    <n v="99992"/>
  </r>
  <r>
    <s v="4000008837"/>
    <s v="77035479-K"/>
    <s v="PIMARES SPA"/>
    <s v="6701204242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27T00:00:00"/>
    <n v="4"/>
    <d v="2025-05-05T00:00:00"/>
    <d v="2025-04-30T00:00:00"/>
    <x v="3"/>
    <x v="0"/>
    <n v="40620"/>
    <n v="40620"/>
  </r>
  <r>
    <s v="4000008837"/>
    <s v="77035479-K"/>
    <s v="PIMARES SPA"/>
    <s v="670120424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7T00:00:00"/>
    <n v="4"/>
    <d v="2025-05-07T00:00:00"/>
    <d v="2025-04-30T00:00:00"/>
    <x v="3"/>
    <x v="0"/>
    <n v="40620"/>
    <n v="40620"/>
  </r>
  <r>
    <s v="4000008837"/>
    <s v="77035479-K"/>
    <s v="PIMARES SPA"/>
    <s v="6701204255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4-27T00:00:00"/>
    <n v="4"/>
    <d v="2025-05-05T00:00:00"/>
    <d v="2025-04-30T00:00:00"/>
    <x v="3"/>
    <x v="0"/>
    <n v="63327"/>
    <n v="63327"/>
  </r>
  <r>
    <s v="4000008837"/>
    <s v="77035479-K"/>
    <s v="PIMARES SPA"/>
    <s v="670120429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8T00:00:00"/>
    <n v="4"/>
    <d v="2025-05-05T00:00:00"/>
    <d v="2025-04-30T00:00:00"/>
    <x v="3"/>
    <x v="0"/>
    <n v="49994"/>
    <n v="49994"/>
  </r>
  <r>
    <s v="4000008837"/>
    <s v="77035479-K"/>
    <s v="PIMARES SPA"/>
    <s v="6701204305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6T00:00:00"/>
    <n v="4"/>
    <d v="2025-05-05T00:00:00"/>
    <d v="2025-04-30T00:00:00"/>
    <x v="3"/>
    <x v="0"/>
    <n v="56244"/>
    <n v="56244"/>
  </r>
  <r>
    <s v="4000008837"/>
    <s v="77035479-K"/>
    <s v="PIMARES SPA"/>
    <s v="670120067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8T00:00:00"/>
    <n v="4"/>
    <d v="2025-04-28T00:00:00"/>
    <d v="2025-04-23T00:00:00"/>
    <x v="3"/>
    <x v="0"/>
    <n v="89995"/>
    <n v="89995"/>
  </r>
  <r>
    <s v="4000008837"/>
    <s v="77035479-K"/>
    <s v="PIMARES SPA"/>
    <s v="670120068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4-19T00:00:00"/>
    <n v="4"/>
    <d v="2025-04-28T00:00:00"/>
    <d v="2025-04-23T00:00:00"/>
    <x v="3"/>
    <x v="0"/>
    <n v="31244"/>
    <n v="31244"/>
  </r>
  <r>
    <s v="4000008837"/>
    <s v="77035479-K"/>
    <s v="PIMARES SPA"/>
    <s v="670120433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27T00:00:00"/>
    <n v="4"/>
    <d v="2025-05-06T00:00:00"/>
    <d v="2025-04-30T00:00:00"/>
    <x v="3"/>
    <x v="0"/>
    <n v="106665"/>
    <n v="106665"/>
  </r>
  <r>
    <s v="4000008837"/>
    <s v="77035479-K"/>
    <s v="PIMARES SPA"/>
    <s v="670120436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27T00:00:00"/>
    <n v="4"/>
    <d v="2025-05-05T00:00:00"/>
    <d v="2025-04-30T00:00:00"/>
    <x v="3"/>
    <x v="0"/>
    <n v="43745"/>
    <n v="43745"/>
  </r>
  <r>
    <s v="4000008837"/>
    <s v="77035479-K"/>
    <s v="PIMARES SPA"/>
    <s v="670120436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7T00:00:00"/>
    <n v="4"/>
    <d v="2025-05-05T00:00:00"/>
    <d v="2025-04-30T00:00:00"/>
    <x v="3"/>
    <x v="0"/>
    <n v="40622"/>
    <n v="40622"/>
  </r>
  <r>
    <s v="4000008837"/>
    <s v="77035479-K"/>
    <s v="PIMARES SPA"/>
    <s v="6701202156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2T00:00:00"/>
    <n v="4"/>
    <d v="2025-04-29T00:00:00"/>
    <d v="2025-04-23T00:00:00"/>
    <x v="3"/>
    <x v="0"/>
    <n v="49994"/>
    <n v="49994"/>
  </r>
  <r>
    <s v="4000008837"/>
    <s v="77035479-K"/>
    <s v="PIMARES SPA"/>
    <s v="670120183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21T00:00:00"/>
    <n v="4"/>
    <d v="2025-04-28T00:00:00"/>
    <d v="2025-04-25T00:00:00"/>
    <x v="3"/>
    <x v="0"/>
    <n v="113333"/>
    <n v="113333"/>
  </r>
  <r>
    <s v="4000008837"/>
    <s v="77035479-K"/>
    <s v="PIMARES SPA"/>
    <s v="6701204392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27T00:00:00"/>
    <n v="4"/>
    <d v="2025-05-05T00:00:00"/>
    <d v="2025-04-30T00:00:00"/>
    <x v="3"/>
    <x v="0"/>
    <n v="40622"/>
    <n v="40622"/>
  </r>
  <r>
    <s v="4000008837"/>
    <s v="77035479-K"/>
    <s v="PIMARES SPA"/>
    <s v="6701204416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04-27T00:00:00"/>
    <n v="4"/>
    <d v="2025-05-05T00:00:00"/>
    <d v="2025-04-30T00:00:00"/>
    <x v="3"/>
    <x v="0"/>
    <n v="24994"/>
    <n v="24994"/>
  </r>
  <r>
    <s v="4000008837"/>
    <s v="77035479-K"/>
    <s v="PIMARES SPA"/>
    <s v="67012044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7T00:00:00"/>
    <n v="4"/>
    <d v="2025-05-06T00:00:00"/>
    <d v="2025-04-30T00:00:00"/>
    <x v="3"/>
    <x v="0"/>
    <n v="43745"/>
    <n v="43745"/>
  </r>
  <r>
    <s v="4000008837"/>
    <s v="77035479-K"/>
    <s v="PIMARES SPA"/>
    <s v="670120441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4-27T00:00:00"/>
    <n v="4"/>
    <d v="2025-05-06T00:00:00"/>
    <d v="2025-04-30T00:00:00"/>
    <x v="3"/>
    <x v="0"/>
    <n v="106660"/>
    <n v="106660"/>
  </r>
  <r>
    <s v="4000008837"/>
    <s v="77035479-K"/>
    <s v="PIMARES SPA"/>
    <s v="6701202160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22T00:00:00"/>
    <n v="4"/>
    <d v="2025-04-30T00:00:00"/>
    <d v="2025-04-23T00:00:00"/>
    <x v="3"/>
    <x v="0"/>
    <n v="81246"/>
    <n v="81246"/>
  </r>
  <r>
    <s v="4000008837"/>
    <s v="77035479-K"/>
    <s v="PIMARES SPA"/>
    <s v="6701202170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4-22T00:00:00"/>
    <n v="4"/>
    <d v="2025-04-29T00:00:00"/>
    <d v="2025-04-25T00:00:00"/>
    <x v="3"/>
    <x v="0"/>
    <n v="46871"/>
    <n v="46871"/>
  </r>
  <r>
    <s v="4000008837"/>
    <s v="77035479-K"/>
    <s v="PIMARES SPA"/>
    <s v="6701202208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1T00:00:00"/>
    <n v="4"/>
    <d v="2025-04-29T00:00:00"/>
    <d v="2025-04-25T00:00:00"/>
    <x v="3"/>
    <x v="0"/>
    <n v="56247"/>
    <n v="56247"/>
  </r>
  <r>
    <s v="4000008837"/>
    <s v="77035479-K"/>
    <s v="PIMARES SPA"/>
    <s v="6701202281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4-22T00:00:00"/>
    <n v="4"/>
    <d v="2025-04-29T00:00:00"/>
    <d v="2025-04-25T00:00:00"/>
    <x v="3"/>
    <x v="0"/>
    <n v="62493"/>
    <n v="62493"/>
  </r>
  <r>
    <s v="4000008837"/>
    <s v="77035479-K"/>
    <s v="PIMARES SPA"/>
    <s v="670120253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22T00:00:00"/>
    <n v="4"/>
    <d v="2025-05-02T00:00:00"/>
    <d v="2025-04-28T00:00:00"/>
    <x v="3"/>
    <x v="0"/>
    <n v="31245"/>
    <n v="31245"/>
  </r>
  <r>
    <s v="4000008837"/>
    <s v="77035479-K"/>
    <s v="PIMARES SPA"/>
    <s v="670120452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52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4-27T00:00:00"/>
    <n v="4"/>
    <d v="2025-05-05T00:00:00"/>
    <d v="2025-04-30T00:00:00"/>
    <x v="3"/>
    <x v="0"/>
    <n v="49994"/>
    <n v="49994"/>
  </r>
  <r>
    <s v="4000008837"/>
    <s v="77035479-K"/>
    <s v="PIMARES SPA"/>
    <s v="670120453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7T00:00:00"/>
    <n v="4"/>
    <d v="2025-05-05T00:00:00"/>
    <d v="2025-04-30T00:00:00"/>
    <x v="3"/>
    <x v="0"/>
    <n v="28119"/>
    <n v="28119"/>
  </r>
  <r>
    <s v="4000008837"/>
    <s v="77035479-K"/>
    <s v="PIMARES SPA"/>
    <s v="6701204535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04-27T00:00:00"/>
    <n v="4"/>
    <d v="2025-05-05T00:00:00"/>
    <d v="2025-04-30T00:00:00"/>
    <x v="3"/>
    <x v="0"/>
    <n v="84371"/>
    <n v="84371"/>
  </r>
  <r>
    <s v="4000008837"/>
    <s v="77035479-K"/>
    <s v="PIMARES SPA"/>
    <s v="670120273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2T00:00:00"/>
    <n v="4"/>
    <d v="2025-04-29T00:00:00"/>
    <d v="2025-04-25T00:00:00"/>
    <x v="3"/>
    <x v="0"/>
    <n v="46869"/>
    <n v="46869"/>
  </r>
  <r>
    <s v="4000008837"/>
    <s v="77035479-K"/>
    <s v="PIMARES SPA"/>
    <s v="670120487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4-28T00:00:00"/>
    <n v="4"/>
    <d v="2025-05-05T00:00:00"/>
    <d v="2025-04-30T00:00:00"/>
    <x v="3"/>
    <x v="0"/>
    <n v="34370"/>
    <n v="34370"/>
  </r>
  <r>
    <s v="4000008837"/>
    <s v="77035479-K"/>
    <s v="PIMARES SPA"/>
    <s v="670120488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28T00:00:00"/>
    <n v="4"/>
    <d v="2025-05-05T00:00:00"/>
    <d v="2025-04-30T00:00:00"/>
    <x v="3"/>
    <x v="0"/>
    <n v="31245"/>
    <n v="31245"/>
  </r>
  <r>
    <s v="4000008837"/>
    <s v="77035479-K"/>
    <s v="PIMARES SPA"/>
    <s v="6701204891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04-28T00:00:00"/>
    <n v="4"/>
    <d v="2025-05-05T00:00:00"/>
    <d v="2025-04-30T00:00:00"/>
    <x v="3"/>
    <x v="0"/>
    <n v="84371"/>
    <n v="84371"/>
  </r>
  <r>
    <s v="4000008837"/>
    <s v="77035479-K"/>
    <s v="PIMARES SPA"/>
    <s v="6701204925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28T00:00:00"/>
    <n v="4"/>
    <d v="2025-05-05T00:00:00"/>
    <d v="2025-04-30T00:00:00"/>
    <x v="3"/>
    <x v="0"/>
    <n v="81244"/>
    <n v="81244"/>
  </r>
  <r>
    <s v="4000008837"/>
    <s v="77035479-K"/>
    <s v="PIMARES SPA"/>
    <s v="670120454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55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592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7T00:00:00"/>
    <n v="4"/>
    <d v="2025-05-05T00:00:00"/>
    <d v="2025-04-30T00:00:00"/>
    <x v="3"/>
    <x v="0"/>
    <n v="49994"/>
    <n v="49994"/>
  </r>
  <r>
    <s v="4000008837"/>
    <s v="77035479-K"/>
    <s v="PIMARES SPA"/>
    <s v="670120459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616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27T00:00:00"/>
    <n v="4"/>
    <d v="2025-05-05T00:00:00"/>
    <d v="2025-04-30T00:00:00"/>
    <x v="3"/>
    <x v="0"/>
    <n v="99994"/>
    <n v="99994"/>
  </r>
  <r>
    <s v="4000008837"/>
    <s v="77035479-K"/>
    <s v="PIMARES SPA"/>
    <s v="670120462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7T00:00:00"/>
    <n v="4"/>
    <d v="2025-05-05T00:00:00"/>
    <d v="2025-04-30T00:00:00"/>
    <x v="3"/>
    <x v="0"/>
    <n v="49994"/>
    <n v="49994"/>
  </r>
  <r>
    <s v="4000008837"/>
    <s v="77035479-K"/>
    <s v="PIMARES SPA"/>
    <s v="670120463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27T00:00:00"/>
    <n v="4"/>
    <d v="2025-05-05T00:00:00"/>
    <d v="2025-04-30T00:00:00"/>
    <x v="3"/>
    <x v="0"/>
    <n v="89995"/>
    <n v="89995"/>
  </r>
  <r>
    <s v="4000008837"/>
    <s v="77035479-K"/>
    <s v="PIMARES SPA"/>
    <s v="670120465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8T00:00:00"/>
    <n v="4"/>
    <d v="2025-05-05T00:00:00"/>
    <d v="2025-04-30T00:00:00"/>
    <x v="3"/>
    <x v="0"/>
    <n v="46869"/>
    <n v="46869"/>
  </r>
  <r>
    <s v="4000008837"/>
    <s v="77035479-K"/>
    <s v="PIMARES SPA"/>
    <s v="670120284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23T00:00:00"/>
    <n v="4"/>
    <d v="2025-05-02T00:00:00"/>
    <d v="2025-04-28T00:00:00"/>
    <x v="3"/>
    <x v="0"/>
    <n v="99994"/>
    <n v="99994"/>
  </r>
  <r>
    <s v="4000008837"/>
    <s v="77035479-K"/>
    <s v="PIMARES SPA"/>
    <s v="670120303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23T00:00:00"/>
    <n v="4"/>
    <d v="2025-05-05T00:00:00"/>
    <d v="2025-04-30T00:00:00"/>
    <x v="3"/>
    <x v="0"/>
    <n v="43744"/>
    <n v="43744"/>
  </r>
  <r>
    <s v="4000008837"/>
    <s v="77035479-K"/>
    <s v="PIMARES SPA"/>
    <s v="670120380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24T00:00:00"/>
    <n v="4"/>
    <d v="2025-05-05T00:00:00"/>
    <d v="2025-04-30T00:00:00"/>
    <x v="3"/>
    <x v="0"/>
    <n v="106656"/>
    <n v="106656"/>
  </r>
  <r>
    <s v="4000008837"/>
    <s v="77035479-K"/>
    <s v="PIMARES SPA"/>
    <s v="6701204066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4-26T00:00:00"/>
    <n v="4"/>
    <d v="2025-05-07T00:00:00"/>
    <d v="2025-04-30T00:00:00"/>
    <x v="3"/>
    <x v="0"/>
    <n v="29994"/>
    <n v="29994"/>
  </r>
  <r>
    <s v="4000008837"/>
    <s v="77035479-K"/>
    <s v="PIMARES SPA"/>
    <s v="670120431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6T00:00:00"/>
    <n v="4"/>
    <d v="2025-05-06T00:00:00"/>
    <d v="2025-04-30T00:00:00"/>
    <x v="3"/>
    <x v="0"/>
    <n v="73327"/>
    <n v="73327"/>
  </r>
  <r>
    <s v="4000008837"/>
    <s v="77035479-K"/>
    <s v="PIMARES SPA"/>
    <s v="670120212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1T00:00:00"/>
    <n v="4"/>
    <d v="2025-04-29T00:00:00"/>
    <d v="2025-04-25T00:00:00"/>
    <x v="3"/>
    <x v="0"/>
    <n v="73327"/>
    <n v="73327"/>
  </r>
  <r>
    <s v="4000008837"/>
    <s v="77035479-K"/>
    <s v="PIMARES SPA"/>
    <s v="67012048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27T00:00:00"/>
    <n v="4"/>
    <d v="2025-05-05T00:00:00"/>
    <d v="2025-04-30T00:00:00"/>
    <x v="3"/>
    <x v="0"/>
    <n v="89995"/>
    <n v="89995"/>
  </r>
  <r>
    <s v="4000008837"/>
    <s v="77035479-K"/>
    <s v="PIMARES SPA"/>
    <s v="670120431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26T00:00:00"/>
    <n v="4"/>
    <d v="2025-05-06T00:00:00"/>
    <d v="2025-04-30T00:00:00"/>
    <x v="3"/>
    <x v="0"/>
    <n v="73327"/>
    <n v="73327"/>
  </r>
  <r>
    <s v="4000008837"/>
    <s v="77035479-K"/>
    <s v="PIMARES SPA"/>
    <s v="670120188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1T00:00:00"/>
    <n v="4"/>
    <d v="2025-04-28T00:00:00"/>
    <d v="2025-04-25T00:00:00"/>
    <x v="3"/>
    <x v="0"/>
    <n v="40620"/>
    <n v="40620"/>
  </r>
  <r>
    <s v="4000008837"/>
    <s v="77035479-K"/>
    <s v="PIMARES SPA"/>
    <s v="670120198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22T00:00:00"/>
    <n v="4"/>
    <d v="2025-04-29T00:00:00"/>
    <d v="2025-04-25T00:00:00"/>
    <x v="3"/>
    <x v="0"/>
    <n v="28119"/>
    <n v="28119"/>
  </r>
  <r>
    <s v="4000008837"/>
    <s v="77035479-K"/>
    <s v="PIMARES SPA"/>
    <s v="670120437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27T00:00:00"/>
    <n v="4"/>
    <d v="2025-05-05T00:00:00"/>
    <d v="2025-04-30T00:00:00"/>
    <x v="3"/>
    <x v="0"/>
    <n v="43744"/>
    <n v="43744"/>
  </r>
  <r>
    <s v="4000008837"/>
    <s v="77035479-K"/>
    <s v="PIMARES SPA"/>
    <s v="6701174951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3-04T00:00:00"/>
    <n v="3"/>
    <d v="2025-04-08T00:00:00"/>
    <d v="2025-04-04T00:00:00"/>
    <x v="3"/>
    <x v="0"/>
    <n v="47972"/>
    <n v="47972"/>
  </r>
  <r>
    <s v="4000008837"/>
    <s v="77035479-K"/>
    <s v="PIMARES SPA"/>
    <s v="6701181469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19T00:00:00"/>
    <n v="3"/>
    <d v="2025-04-04T00:00:00"/>
    <d v="2025-04-02T00:00:00"/>
    <x v="3"/>
    <x v="0"/>
    <n v="93127"/>
    <n v="93127"/>
  </r>
  <r>
    <s v="4000008837"/>
    <s v="77035479-K"/>
    <s v="PIMARES SPA"/>
    <s v="6701182345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0T00:00:00"/>
    <n v="3"/>
    <d v="2025-04-07T00:00:00"/>
    <d v="2025-04-02T00:00:00"/>
    <x v="3"/>
    <x v="0"/>
    <n v="34658"/>
    <n v="34658"/>
  </r>
  <r>
    <s v="4000008837"/>
    <s v="77035479-K"/>
    <s v="PIMARES SPA"/>
    <s v="6701188338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8T00:00:00"/>
    <n v="3"/>
    <d v="2025-04-08T00:00:00"/>
    <d v="2025-04-04T00:00:00"/>
    <x v="3"/>
    <x v="0"/>
    <n v="126656"/>
    <n v="126656"/>
  </r>
  <r>
    <s v="4000008837"/>
    <s v="77035479-K"/>
    <s v="PIMARES SPA"/>
    <s v="6701188353"/>
    <s v="ZPCD"/>
    <s v="10"/>
    <x v="0"/>
    <x v="0"/>
    <s v="C004"/>
    <s v="E599"/>
    <m/>
    <x v="0"/>
    <s v="47"/>
    <s v="Muebles"/>
    <s v=""/>
    <s v="470201001"/>
    <s v="1386540"/>
    <s v="CLOSET 6P MOBI GRAPHITE"/>
    <n v="2"/>
    <n v="2"/>
    <s v="UN"/>
    <d v="2025-03-29T00:00:00"/>
    <n v="3"/>
    <d v="2025-04-07T00:00:00"/>
    <d v="2025-04-02T00:00:00"/>
    <x v="3"/>
    <x v="0"/>
    <n v="178556"/>
    <n v="178556"/>
  </r>
  <r>
    <s v="4000008837"/>
    <s v="77035479-K"/>
    <s v="PIMARES SPA"/>
    <s v="670118837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07T00:00:00"/>
    <d v="2025-04-02T00:00:00"/>
    <x v="3"/>
    <x v="0"/>
    <n v="27993"/>
    <n v="27993"/>
  </r>
  <r>
    <s v="4000008837"/>
    <s v="77035479-K"/>
    <s v="PIMARES SPA"/>
    <s v="6701188377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9T00:00:00"/>
    <n v="3"/>
    <d v="2025-04-07T00:00:00"/>
    <d v="2025-04-02T00:00:00"/>
    <x v="3"/>
    <x v="0"/>
    <n v="71421"/>
    <n v="71421"/>
  </r>
  <r>
    <s v="4000008837"/>
    <s v="77035479-K"/>
    <s v="PIMARES SPA"/>
    <s v="6701188378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9T00:00:00"/>
    <n v="3"/>
    <d v="2025-04-07T00:00:00"/>
    <d v="2025-04-02T00:00:00"/>
    <x v="3"/>
    <x v="0"/>
    <n v="63331"/>
    <n v="63331"/>
  </r>
  <r>
    <s v="4000008837"/>
    <s v="77035479-K"/>
    <s v="PIMARES SPA"/>
    <s v="6701188387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7560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3-27T00:00:00"/>
    <n v="3"/>
    <d v="2025-04-04T00:00:00"/>
    <d v="2025-04-02T00:00:00"/>
    <x v="3"/>
    <x v="0"/>
    <n v="43325"/>
    <n v="43325"/>
  </r>
  <r>
    <s v="4000008837"/>
    <s v="77035479-K"/>
    <s v="PIMARES SPA"/>
    <s v="6701188415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3-29T00:00:00"/>
    <n v="3"/>
    <d v="2025-04-07T00:00:00"/>
    <d v="2025-04-02T00:00:00"/>
    <x v="3"/>
    <x v="0"/>
    <n v="25327"/>
    <n v="25327"/>
  </r>
  <r>
    <s v="4000008837"/>
    <s v="77035479-K"/>
    <s v="PIMARES SPA"/>
    <s v="6701188417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29T00:00:00"/>
    <n v="3"/>
    <d v="2025-04-07T00:00:00"/>
    <d v="2025-04-02T00:00:00"/>
    <x v="3"/>
    <x v="0"/>
    <n v="39994"/>
    <n v="39994"/>
  </r>
  <r>
    <s v="4000008837"/>
    <s v="77035479-K"/>
    <s v="PIMARES SPA"/>
    <s v="6701188449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30T00:00:00"/>
    <n v="3"/>
    <d v="2025-04-07T00:00:00"/>
    <d v="2025-04-02T00:00:00"/>
    <x v="3"/>
    <x v="0"/>
    <n v="30662"/>
    <n v="30662"/>
  </r>
  <r>
    <s v="4000008837"/>
    <s v="77035479-K"/>
    <s v="PIMARES SPA"/>
    <s v="6701188476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31T00:00:00"/>
    <n v="3"/>
    <d v="2025-04-07T00:00:00"/>
    <d v="2025-04-04T00:00:00"/>
    <x v="3"/>
    <x v="0"/>
    <n v="74995"/>
    <n v="74995"/>
  </r>
  <r>
    <s v="4000008837"/>
    <s v="77035479-K"/>
    <s v="PIMARES SPA"/>
    <s v="6701188498"/>
    <s v="ZPCD"/>
    <s v="10"/>
    <x v="0"/>
    <x v="0"/>
    <s v="C004"/>
    <s v="E599"/>
    <m/>
    <x v="0"/>
    <s v="47"/>
    <s v="Muebles"/>
    <s v=""/>
    <s v="470101002"/>
    <s v="1465585"/>
    <s v="HOME TV REINA 55 PULGADAS BLANCO Y CAFE"/>
    <n v="1"/>
    <n v="1"/>
    <s v="UN"/>
    <d v="2025-03-31T00:00:00"/>
    <n v="3"/>
    <d v="2025-04-07T00:00:00"/>
    <d v="2025-04-02T00:00:00"/>
    <x v="3"/>
    <x v="0"/>
    <n v="64284"/>
    <n v="64284"/>
  </r>
  <r>
    <s v="4000008837"/>
    <s v="77035479-K"/>
    <s v="PIMARES SPA"/>
    <s v="6701188506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8T00:00:00"/>
    <n v="3"/>
    <d v="2025-04-07T00:00:00"/>
    <d v="2025-04-04T00:00:00"/>
    <x v="3"/>
    <x v="0"/>
    <n v="63331"/>
    <n v="63331"/>
  </r>
  <r>
    <s v="4000008837"/>
    <s v="77035479-K"/>
    <s v="PIMARES SPA"/>
    <s v="6701188509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8T00:00:00"/>
    <n v="3"/>
    <d v="2025-04-04T00:00:00"/>
    <d v="2025-04-02T00:00:00"/>
    <x v="3"/>
    <x v="0"/>
    <n v="19992"/>
    <n v="19992"/>
  </r>
  <r>
    <s v="4000008837"/>
    <s v="77035479-K"/>
    <s v="PIMARES SPA"/>
    <s v="6701188514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8T00:00:00"/>
    <n v="3"/>
    <d v="2025-04-04T00:00:00"/>
    <d v="2025-04-02T00:00:00"/>
    <x v="3"/>
    <x v="0"/>
    <n v="99995"/>
    <n v="99995"/>
  </r>
  <r>
    <s v="4000008837"/>
    <s v="77035479-K"/>
    <s v="PIMARES SPA"/>
    <s v="6701188516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28T00:00:00"/>
    <n v="3"/>
    <d v="2025-04-04T00:00:00"/>
    <d v="2025-04-02T00:00:00"/>
    <x v="3"/>
    <x v="0"/>
    <n v="57330"/>
    <n v="57330"/>
  </r>
  <r>
    <s v="4000008837"/>
    <s v="77035479-K"/>
    <s v="PIMARES SPA"/>
    <s v="6701188527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28T00:00:00"/>
    <n v="3"/>
    <d v="2025-04-07T00:00:00"/>
    <d v="2025-04-02T00:00:00"/>
    <x v="3"/>
    <x v="0"/>
    <n v="53325"/>
    <n v="53325"/>
  </r>
  <r>
    <s v="4000008837"/>
    <s v="77035479-K"/>
    <s v="PIMARES SPA"/>
    <s v="6701188557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8T00:00:00"/>
    <n v="3"/>
    <d v="2025-04-04T00:00:00"/>
    <d v="2025-04-02T00:00:00"/>
    <x v="3"/>
    <x v="0"/>
    <n v="128565"/>
    <n v="128565"/>
  </r>
  <r>
    <s v="4000008837"/>
    <s v="77035479-K"/>
    <s v="PIMARES SPA"/>
    <s v="6701187562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7T00:00:00"/>
    <n v="3"/>
    <d v="2025-04-08T00:00:00"/>
    <d v="2025-04-04T00:00:00"/>
    <x v="3"/>
    <x v="0"/>
    <n v="27993"/>
    <n v="27993"/>
  </r>
  <r>
    <s v="4000008837"/>
    <s v="77035479-K"/>
    <s v="PIMARES SPA"/>
    <s v="6701187598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7T00:00:00"/>
    <n v="3"/>
    <d v="2025-04-04T00:00:00"/>
    <d v="2025-04-02T00:00:00"/>
    <x v="3"/>
    <x v="0"/>
    <n v="107134"/>
    <n v="107134"/>
  </r>
  <r>
    <s v="4000008837"/>
    <s v="77035479-K"/>
    <s v="PIMARES SPA"/>
    <s v="6701188632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28T00:00:00"/>
    <n v="3"/>
    <d v="2025-04-10T00:00:00"/>
    <d v="2025-04-07T00:00:00"/>
    <x v="3"/>
    <x v="0"/>
    <n v="74995"/>
    <n v="74995"/>
  </r>
  <r>
    <s v="4000008837"/>
    <s v="77035479-K"/>
    <s v="PIMARES SPA"/>
    <s v="6701188651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11T00:00:00"/>
    <d v="2025-04-09T00:00:00"/>
    <x v="3"/>
    <x v="0"/>
    <n v="29994"/>
    <n v="29994"/>
  </r>
  <r>
    <s v="4000008837"/>
    <s v="77035479-K"/>
    <s v="PIMARES SPA"/>
    <s v="670118865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9T00:00:00"/>
    <n v="3"/>
    <d v="2025-04-08T00:00:00"/>
    <d v="2025-04-02T00:00:00"/>
    <x v="3"/>
    <x v="0"/>
    <n v="99995"/>
    <n v="99995"/>
  </r>
  <r>
    <s v="4000008837"/>
    <s v="77035479-K"/>
    <s v="PIMARES SPA"/>
    <s v="670118866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08T00:00:00"/>
    <d v="2025-04-04T00:00:00"/>
    <x v="3"/>
    <x v="0"/>
    <n v="29994"/>
    <n v="29994"/>
  </r>
  <r>
    <s v="4000008837"/>
    <s v="77035479-K"/>
    <s v="PIMARES SPA"/>
    <s v="6701188678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29T00:00:00"/>
    <n v="3"/>
    <d v="2025-04-07T00:00:00"/>
    <d v="2025-04-02T00:00:00"/>
    <x v="3"/>
    <x v="0"/>
    <n v="67848"/>
    <n v="67848"/>
  </r>
  <r>
    <s v="4000008837"/>
    <s v="77035479-K"/>
    <s v="PIMARES SPA"/>
    <s v="670118869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07T00:00:00"/>
    <d v="2025-04-02T00:00:00"/>
    <x v="3"/>
    <x v="0"/>
    <n v="27993"/>
    <n v="27993"/>
  </r>
  <r>
    <s v="4000008837"/>
    <s v="77035479-K"/>
    <s v="PIMARES SPA"/>
    <s v="6701188726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3-29T00:00:00"/>
    <n v="3"/>
    <d v="2025-04-07T00:00:00"/>
    <d v="2025-04-02T00:00:00"/>
    <x v="3"/>
    <x v="0"/>
    <n v="33328"/>
    <n v="33328"/>
  </r>
  <r>
    <s v="4000008837"/>
    <s v="77035479-K"/>
    <s v="PIMARES SPA"/>
    <s v="670118873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07T00:00:00"/>
    <d v="2025-04-02T00:00:00"/>
    <x v="3"/>
    <x v="0"/>
    <n v="29994"/>
    <n v="29994"/>
  </r>
  <r>
    <s v="4000008837"/>
    <s v="77035479-K"/>
    <s v="PIMARES SPA"/>
    <s v="6701187657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3-27T00:00:00"/>
    <n v="3"/>
    <d v="2025-04-04T00:00:00"/>
    <d v="2025-04-02T00:00:00"/>
    <x v="3"/>
    <x v="0"/>
    <n v="32495"/>
    <n v="32495"/>
  </r>
  <r>
    <s v="4000008837"/>
    <s v="77035479-K"/>
    <s v="PIMARES SPA"/>
    <s v="670118767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7T00:00:00"/>
    <n v="3"/>
    <d v="2025-04-04T00:00:00"/>
    <d v="2025-04-02T00:00:00"/>
    <x v="3"/>
    <x v="0"/>
    <n v="99995"/>
    <n v="99995"/>
  </r>
  <r>
    <s v="4000008837"/>
    <s v="77035479-K"/>
    <s v="PIMARES SPA"/>
    <s v="6701187679"/>
    <s v="ZPCD"/>
    <s v="10"/>
    <x v="0"/>
    <x v="0"/>
    <s v="C004"/>
    <s v="E599"/>
    <m/>
    <x v="0"/>
    <s v="47"/>
    <s v="Muebles"/>
    <s v=""/>
    <s v="470303001"/>
    <s v="1310039"/>
    <s v="BAR COSTELO"/>
    <n v="1"/>
    <n v="1"/>
    <s v="UN"/>
    <d v="2025-03-28T00:00:00"/>
    <n v="3"/>
    <d v="2025-04-07T00:00:00"/>
    <d v="2025-04-02T00:00:00"/>
    <x v="3"/>
    <x v="0"/>
    <n v="46662"/>
    <n v="46662"/>
  </r>
  <r>
    <s v="4000008837"/>
    <s v="77035479-K"/>
    <s v="PIMARES SPA"/>
    <s v="6701188768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9T00:00:00"/>
    <n v="3"/>
    <d v="2025-04-07T00:00:00"/>
    <d v="2025-04-02T00:00:00"/>
    <x v="3"/>
    <x v="0"/>
    <n v="39994"/>
    <n v="39994"/>
  </r>
  <r>
    <s v="4000008837"/>
    <s v="77035479-K"/>
    <s v="PIMARES SPA"/>
    <s v="6701188776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3-29T00:00:00"/>
    <n v="3"/>
    <d v="2025-04-08T00:00:00"/>
    <d v="2025-04-02T00:00:00"/>
    <x v="3"/>
    <x v="0"/>
    <n v="33328"/>
    <n v="33328"/>
  </r>
  <r>
    <s v="4000008837"/>
    <s v="77035479-K"/>
    <s v="PIMARES SPA"/>
    <s v="670118878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9T00:00:00"/>
    <n v="3"/>
    <d v="2025-04-07T00:00:00"/>
    <d v="2025-04-02T00:00:00"/>
    <x v="3"/>
    <x v="0"/>
    <n v="19992"/>
    <n v="19992"/>
  </r>
  <r>
    <s v="4000008837"/>
    <s v="77035479-K"/>
    <s v="PIMARES SPA"/>
    <s v="670118769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8T00:00:00"/>
    <n v="3"/>
    <d v="2025-04-04T00:00:00"/>
    <d v="2025-04-02T00:00:00"/>
    <x v="3"/>
    <x v="0"/>
    <n v="46660"/>
    <n v="46660"/>
  </r>
  <r>
    <s v="4000008837"/>
    <s v="77035479-K"/>
    <s v="PIMARES SPA"/>
    <s v="6701187775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28T00:00:00"/>
    <n v="3"/>
    <d v="2025-04-07T00:00:00"/>
    <d v="2025-04-02T00:00:00"/>
    <x v="3"/>
    <x v="0"/>
    <n v="89278"/>
    <n v="89278"/>
  </r>
  <r>
    <s v="4000008837"/>
    <s v="77035479-K"/>
    <s v="PIMARES SPA"/>
    <s v="670118880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10T00:00:00"/>
    <d v="2025-04-04T00:00:00"/>
    <x v="3"/>
    <x v="0"/>
    <n v="29994"/>
    <n v="29994"/>
  </r>
  <r>
    <s v="4000008837"/>
    <s v="77035479-K"/>
    <s v="PIMARES SPA"/>
    <s v="670118881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9T00:00:00"/>
    <n v="3"/>
    <d v="2025-04-10T00:00:00"/>
    <d v="2025-04-04T00:00:00"/>
    <x v="3"/>
    <x v="0"/>
    <n v="48659"/>
    <n v="48659"/>
  </r>
  <r>
    <s v="4000008837"/>
    <s v="77035479-K"/>
    <s v="PIMARES SPA"/>
    <s v="6701188833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9T00:00:00"/>
    <n v="3"/>
    <d v="2025-04-07T00:00:00"/>
    <d v="2025-04-02T00:00:00"/>
    <x v="3"/>
    <x v="0"/>
    <n v="64276"/>
    <n v="64276"/>
  </r>
  <r>
    <s v="4000008837"/>
    <s v="77035479-K"/>
    <s v="PIMARES SPA"/>
    <s v="6701188840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2"/>
    <n v="2"/>
    <s v="UN"/>
    <d v="2025-03-29T00:00:00"/>
    <n v="3"/>
    <d v="2025-04-07T00:00:00"/>
    <d v="2025-04-02T00:00:00"/>
    <x v="3"/>
    <x v="0"/>
    <n v="59987"/>
    <n v="59987"/>
  </r>
  <r>
    <s v="4000008837"/>
    <s v="77035479-K"/>
    <s v="PIMARES SPA"/>
    <s v="670118780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3-27T00:00:00"/>
    <n v="3"/>
    <d v="2025-04-08T00:00:00"/>
    <d v="2025-04-02T00:00:00"/>
    <x v="3"/>
    <x v="0"/>
    <n v="97319"/>
    <n v="97319"/>
  </r>
  <r>
    <s v="4000008837"/>
    <s v="77035479-K"/>
    <s v="PIMARES SPA"/>
    <s v="6701187808"/>
    <s v="ZPCD"/>
    <s v="10"/>
    <x v="0"/>
    <x v="0"/>
    <s v="C004"/>
    <s v="E599"/>
    <m/>
    <x v="0"/>
    <s v="47"/>
    <s v="Muebles"/>
    <s v=""/>
    <s v="470801001"/>
    <s v="1466298"/>
    <s v="COMODA LARA 8 CAJONES GRIS"/>
    <n v="1"/>
    <n v="1"/>
    <s v="UN"/>
    <d v="2025-03-27T00:00:00"/>
    <n v="3"/>
    <d v="2025-04-07T00:00:00"/>
    <d v="2025-04-04T00:00:00"/>
    <x v="3"/>
    <x v="0"/>
    <n v="79989"/>
    <n v="79989"/>
  </r>
  <r>
    <s v="4000008837"/>
    <s v="77035479-K"/>
    <s v="PIMARES SPA"/>
    <s v="6701188885"/>
    <s v="ZPCD"/>
    <s v="10"/>
    <x v="0"/>
    <x v="0"/>
    <s v="C004"/>
    <s v="E599"/>
    <m/>
    <x v="0"/>
    <s v="41"/>
    <s v="Baño y Cocina"/>
    <s v=""/>
    <s v="410203003"/>
    <s v="1391509"/>
    <s v="VANITORIO AEREO CON ESPEJO SAFIRA LIGHT"/>
    <n v="1"/>
    <n v="1"/>
    <s v="UN"/>
    <d v="2025-03-29T00:00:00"/>
    <n v="3"/>
    <d v="2025-04-07T00:00:00"/>
    <d v="2025-04-02T00:00:00"/>
    <x v="3"/>
    <x v="0"/>
    <n v="48659"/>
    <n v="48659"/>
  </r>
  <r>
    <s v="4000008837"/>
    <s v="77035479-K"/>
    <s v="PIMARES SPA"/>
    <s v="670118889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9T00:00:00"/>
    <n v="3"/>
    <d v="2025-04-07T00:00:00"/>
    <d v="2025-04-02T00:00:00"/>
    <x v="3"/>
    <x v="0"/>
    <n v="99995"/>
    <n v="99995"/>
  </r>
  <r>
    <s v="4000008837"/>
    <s v="77035479-K"/>
    <s v="PIMARES SPA"/>
    <s v="6701187167"/>
    <s v="ZPCD"/>
    <s v="10"/>
    <x v="0"/>
    <x v="0"/>
    <s v="C004"/>
    <s v="E599"/>
    <m/>
    <x v="0"/>
    <s v="47"/>
    <s v="Muebles"/>
    <s v=""/>
    <s v="470801001"/>
    <s v="1466291"/>
    <s v="CLOSET ASTOR 4 PUERTAS 4 CAJONES BLANCO"/>
    <n v="1"/>
    <n v="1"/>
    <s v="UN"/>
    <d v="2025-03-27T00:00:00"/>
    <n v="3"/>
    <d v="2025-04-07T00:00:00"/>
    <d v="2025-04-04T00:00:00"/>
    <x v="3"/>
    <x v="0"/>
    <n v="186654"/>
    <n v="186654"/>
  </r>
  <r>
    <s v="4000008837"/>
    <s v="77035479-K"/>
    <s v="PIMARES SPA"/>
    <s v="6701187174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7T00:00:00"/>
    <n v="3"/>
    <d v="2025-04-04T00:00:00"/>
    <d v="2025-04-02T00:00:00"/>
    <x v="3"/>
    <x v="0"/>
    <n v="19992"/>
    <n v="19992"/>
  </r>
  <r>
    <s v="4000008837"/>
    <s v="77035479-K"/>
    <s v="PIMARES SPA"/>
    <s v="670118897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8986"/>
    <s v="ZPCD"/>
    <s v="10"/>
    <x v="0"/>
    <x v="0"/>
    <s v="C004"/>
    <s v="E599"/>
    <m/>
    <x v="0"/>
    <s v="47"/>
    <s v="Muebles"/>
    <s v=""/>
    <s v="470202002"/>
    <s v="1466427"/>
    <s v="ZAPATERA NICK 4 PUERTAS CAFE"/>
    <n v="1"/>
    <n v="1"/>
    <s v="UN"/>
    <d v="2025-03-29T00:00:00"/>
    <n v="3"/>
    <d v="2025-04-07T00:00:00"/>
    <d v="2025-04-02T00:00:00"/>
    <x v="3"/>
    <x v="0"/>
    <n v="63325"/>
    <n v="63325"/>
  </r>
  <r>
    <s v="4000008837"/>
    <s v="77035479-K"/>
    <s v="PIMARES SPA"/>
    <s v="6701188988"/>
    <s v="ZPCD"/>
    <s v="10"/>
    <x v="0"/>
    <x v="0"/>
    <s v="C004"/>
    <s v="E599"/>
    <m/>
    <x v="0"/>
    <s v="47"/>
    <s v="Muebles"/>
    <s v=""/>
    <s v="470101002"/>
    <s v="1465584"/>
    <s v="HOME TV REINA 55PULG 2PTAS GRAFITO"/>
    <n v="1"/>
    <n v="1"/>
    <s v="UN"/>
    <d v="2025-03-29T00:00:00"/>
    <n v="3"/>
    <d v="2025-04-07T00:00:00"/>
    <d v="2025-04-02T00:00:00"/>
    <x v="3"/>
    <x v="0"/>
    <n v="64284"/>
    <n v="64284"/>
  </r>
  <r>
    <s v="4000008837"/>
    <s v="77035479-K"/>
    <s v="PIMARES SPA"/>
    <s v="6701189002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9T00:00:00"/>
    <n v="3"/>
    <d v="2025-04-07T00:00:00"/>
    <d v="2025-04-02T00:00:00"/>
    <x v="3"/>
    <x v="0"/>
    <n v="126656"/>
    <n v="126656"/>
  </r>
  <r>
    <s v="4000008837"/>
    <s v="77035479-K"/>
    <s v="PIMARES SPA"/>
    <s v="6701189015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9T00:00:00"/>
    <n v="3"/>
    <d v="2025-04-01T00:00:00"/>
    <d v="2025-04-02T00:00:00"/>
    <x v="3"/>
    <x v="0"/>
    <n v="99995"/>
    <n v="99995"/>
  </r>
  <r>
    <s v="4000008837"/>
    <s v="77035479-K"/>
    <s v="PIMARES SPA"/>
    <s v="670118902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904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29T00:00:00"/>
    <n v="3"/>
    <d v="2025-04-01T00:00:00"/>
    <d v="2025-04-02T00:00:00"/>
    <x v="3"/>
    <x v="0"/>
    <n v="46660"/>
    <n v="46660"/>
  </r>
  <r>
    <s v="4000008837"/>
    <s v="77035479-K"/>
    <s v="PIMARES SPA"/>
    <s v="6701187267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7T00:00:00"/>
    <n v="3"/>
    <d v="2025-04-04T00:00:00"/>
    <d v="2025-04-02T00:00:00"/>
    <x v="3"/>
    <x v="0"/>
    <n v="19992"/>
    <n v="19992"/>
  </r>
  <r>
    <s v="4000008837"/>
    <s v="77035479-K"/>
    <s v="PIMARES SPA"/>
    <s v="670118912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07T00:00:00"/>
    <d v="2025-04-02T00:00:00"/>
    <x v="3"/>
    <x v="0"/>
    <n v="27993"/>
    <n v="27993"/>
  </r>
  <r>
    <s v="4000008837"/>
    <s v="77035479-K"/>
    <s v="PIMARES SPA"/>
    <s v="670118912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7491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28T00:00:00"/>
    <n v="3"/>
    <d v="2025-04-04T00:00:00"/>
    <d v="2025-04-02T00:00:00"/>
    <x v="3"/>
    <x v="0"/>
    <n v="39995"/>
    <n v="39995"/>
  </r>
  <r>
    <s v="4000008837"/>
    <s v="77035479-K"/>
    <s v="PIMARES SPA"/>
    <s v="6701188254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28T00:00:00"/>
    <n v="3"/>
    <d v="2025-04-08T00:00:00"/>
    <d v="2025-04-02T00:00:00"/>
    <x v="3"/>
    <x v="0"/>
    <n v="107134"/>
    <n v="107134"/>
  </r>
  <r>
    <s v="4000008837"/>
    <s v="77035479-K"/>
    <s v="PIMARES SPA"/>
    <s v="6701189268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30T00:00:00"/>
    <n v="3"/>
    <d v="2025-04-07T00:00:00"/>
    <d v="2025-04-02T00:00:00"/>
    <x v="3"/>
    <x v="0"/>
    <n v="89278"/>
    <n v="89278"/>
  </r>
  <r>
    <s v="4000008837"/>
    <s v="77035479-K"/>
    <s v="PIMARES SPA"/>
    <s v="6701188313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8T00:00:00"/>
    <n v="3"/>
    <d v="2025-04-04T00:00:00"/>
    <d v="2025-04-02T00:00:00"/>
    <x v="3"/>
    <x v="0"/>
    <n v="107134"/>
    <n v="107134"/>
  </r>
  <r>
    <s v="4000008837"/>
    <s v="77035479-K"/>
    <s v="PIMARES SPA"/>
    <s v="6701189315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0T00:00:00"/>
    <n v="3"/>
    <d v="2025-04-07T00:00:00"/>
    <d v="2025-04-02T00:00:00"/>
    <x v="3"/>
    <x v="0"/>
    <n v="27993"/>
    <n v="27993"/>
  </r>
  <r>
    <s v="4000008837"/>
    <s v="77035479-K"/>
    <s v="PIMARES SPA"/>
    <s v="6701189317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30T00:00:00"/>
    <n v="3"/>
    <d v="2025-04-07T00:00:00"/>
    <d v="2025-04-02T00:00:00"/>
    <x v="3"/>
    <x v="0"/>
    <n v="53325"/>
    <n v="53325"/>
  </r>
  <r>
    <s v="4000008837"/>
    <s v="77035479-K"/>
    <s v="PIMARES SPA"/>
    <s v="670118931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3-30T00:00:00"/>
    <n v="3"/>
    <d v="2025-04-07T00:00:00"/>
    <d v="2025-04-02T00:00:00"/>
    <x v="3"/>
    <x v="0"/>
    <n v="64283"/>
    <n v="64283"/>
  </r>
  <r>
    <s v="4000008837"/>
    <s v="77035479-K"/>
    <s v="PIMARES SPA"/>
    <s v="6701189322"/>
    <s v="ZPCD"/>
    <s v="10"/>
    <x v="0"/>
    <x v="0"/>
    <s v="C004"/>
    <s v="E599"/>
    <m/>
    <x v="0"/>
    <s v="47"/>
    <s v="Muebles"/>
    <s v=""/>
    <s v="470501002"/>
    <s v="1310103"/>
    <s v="MESA DE CENTRO LEONARD"/>
    <n v="1"/>
    <n v="1"/>
    <s v="UN"/>
    <d v="2025-03-30T00:00:00"/>
    <n v="3"/>
    <d v="2025-04-07T00:00:00"/>
    <d v="2025-04-02T00:00:00"/>
    <x v="3"/>
    <x v="0"/>
    <n v="56658"/>
    <n v="56658"/>
  </r>
  <r>
    <s v="4000008837"/>
    <s v="77035479-K"/>
    <s v="PIMARES SPA"/>
    <s v="6701189323"/>
    <s v="ZPCD"/>
    <s v="10"/>
    <x v="0"/>
    <x v="0"/>
    <s v="C004"/>
    <s v="E599"/>
    <m/>
    <x v="0"/>
    <s v="47"/>
    <s v="Muebles"/>
    <s v=""/>
    <s v="470801001"/>
    <s v="1466410"/>
    <s v="COMODA COIMBRA 8 CAJONES GRAFITO"/>
    <n v="1"/>
    <n v="1"/>
    <s v="UN"/>
    <d v="2025-03-30T00:00:00"/>
    <n v="3"/>
    <d v="2025-04-07T00:00:00"/>
    <d v="2025-04-02T00:00:00"/>
    <x v="3"/>
    <x v="0"/>
    <n v="96666"/>
    <n v="96666"/>
  </r>
  <r>
    <s v="4000008837"/>
    <s v="77035479-K"/>
    <s v="PIMARES SPA"/>
    <s v="6701188393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29T00:00:00"/>
    <n v="3"/>
    <d v="2025-04-07T00:00:00"/>
    <d v="2025-04-02T00:00:00"/>
    <x v="3"/>
    <x v="0"/>
    <n v="92849"/>
    <n v="92849"/>
  </r>
  <r>
    <s v="4000008837"/>
    <s v="77035479-K"/>
    <s v="PIMARES SPA"/>
    <s v="6701189366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2"/>
    <n v="2"/>
    <s v="UN"/>
    <d v="2025-03-30T00:00:00"/>
    <n v="3"/>
    <d v="2025-04-07T00:00:00"/>
    <d v="2025-04-02T00:00:00"/>
    <x v="3"/>
    <x v="0"/>
    <n v="59987"/>
    <n v="59987"/>
  </r>
  <r>
    <s v="4000008837"/>
    <s v="77035479-K"/>
    <s v="PIMARES SPA"/>
    <s v="6701189367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30T00:00:00"/>
    <n v="3"/>
    <d v="2025-04-07T00:00:00"/>
    <d v="2025-04-02T00:00:00"/>
    <x v="3"/>
    <x v="0"/>
    <n v="39994"/>
    <n v="39994"/>
  </r>
  <r>
    <s v="4000008837"/>
    <s v="77035479-K"/>
    <s v="PIMARES SPA"/>
    <s v="6701189371"/>
    <s v="ZPCD"/>
    <s v="10"/>
    <x v="0"/>
    <x v="0"/>
    <s v="C004"/>
    <s v="E599"/>
    <m/>
    <x v="0"/>
    <s v="47"/>
    <s v="Muebles"/>
    <s v=""/>
    <s v="470702002"/>
    <s v="1466407"/>
    <s v="ESCRITORIO MALTA 2 CAJONES GRIS"/>
    <n v="1"/>
    <n v="1"/>
    <s v="UN"/>
    <d v="2025-03-30T00:00:00"/>
    <n v="3"/>
    <d v="2025-04-07T00:00:00"/>
    <d v="2025-04-04T00:00:00"/>
    <x v="3"/>
    <x v="0"/>
    <n v="43325"/>
    <n v="43325"/>
  </r>
  <r>
    <s v="4000008837"/>
    <s v="77035479-K"/>
    <s v="PIMARES SPA"/>
    <s v="670118939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0T00:00:00"/>
    <n v="3"/>
    <d v="2025-04-07T00:00:00"/>
    <d v="2025-04-02T00:00:00"/>
    <x v="3"/>
    <x v="0"/>
    <n v="39994"/>
    <n v="39994"/>
  </r>
  <r>
    <s v="4000008837"/>
    <s v="77035479-K"/>
    <s v="PIMARES SPA"/>
    <s v="670118857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3-29T00:00:00"/>
    <n v="3"/>
    <d v="2025-04-01T00:00:00"/>
    <d v="2025-04-02T00:00:00"/>
    <x v="3"/>
    <x v="0"/>
    <n v="26658"/>
    <n v="26658"/>
  </r>
  <r>
    <s v="4000008837"/>
    <s v="77035479-K"/>
    <s v="PIMARES SPA"/>
    <s v="6701189430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3-30T00:00:00"/>
    <n v="3"/>
    <d v="2025-04-07T00:00:00"/>
    <d v="2025-04-02T00:00:00"/>
    <x v="3"/>
    <x v="0"/>
    <n v="48659"/>
    <n v="48659"/>
  </r>
  <r>
    <s v="4000008837"/>
    <s v="77035479-K"/>
    <s v="PIMARES SPA"/>
    <s v="6701189431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3-30T00:00:00"/>
    <n v="3"/>
    <d v="2025-04-07T00:00:00"/>
    <d v="2025-04-02T00:00:00"/>
    <x v="3"/>
    <x v="0"/>
    <n v="36661"/>
    <n v="36661"/>
  </r>
  <r>
    <s v="4000008837"/>
    <s v="77035479-K"/>
    <s v="PIMARES SPA"/>
    <s v="6701189453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3-30T00:00:00"/>
    <n v="3"/>
    <d v="2025-04-07T00:00:00"/>
    <d v="2025-04-02T00:00:00"/>
    <x v="3"/>
    <x v="0"/>
    <n v="59995"/>
    <n v="59995"/>
  </r>
  <r>
    <s v="4000008837"/>
    <s v="77035479-K"/>
    <s v="PIMARES SPA"/>
    <s v="670118946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30T00:00:00"/>
    <n v="3"/>
    <d v="2025-04-07T00:00:00"/>
    <d v="2025-04-02T00:00:00"/>
    <x v="3"/>
    <x v="0"/>
    <n v="99995"/>
    <n v="99995"/>
  </r>
  <r>
    <s v="4000008837"/>
    <s v="77035479-K"/>
    <s v="PIMARES SPA"/>
    <s v="6701189480"/>
    <s v="ZPCD"/>
    <s v="10"/>
    <x v="0"/>
    <x v="0"/>
    <s v="C004"/>
    <s v="E599"/>
    <m/>
    <x v="0"/>
    <s v="47"/>
    <s v="Muebles"/>
    <s v=""/>
    <s v="470801001"/>
    <s v="1466418"/>
    <s v="COMODA COIMBRA 4 CAJONES 1 PUERTA BEIGE"/>
    <n v="2"/>
    <n v="2"/>
    <s v="UN"/>
    <d v="2025-03-30T00:00:00"/>
    <n v="3"/>
    <d v="2025-04-07T00:00:00"/>
    <d v="2025-04-02T00:00:00"/>
    <x v="3"/>
    <x v="0"/>
    <n v="159979"/>
    <n v="159979"/>
  </r>
  <r>
    <s v="4000008837"/>
    <s v="77035479-K"/>
    <s v="PIMARES SPA"/>
    <s v="6701189482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3-30T00:00:00"/>
    <n v="3"/>
    <d v="2025-04-07T00:00:00"/>
    <d v="2025-04-02T00:00:00"/>
    <x v="3"/>
    <x v="0"/>
    <n v="49994"/>
    <n v="49994"/>
  </r>
  <r>
    <s v="4000008837"/>
    <s v="77035479-K"/>
    <s v="PIMARES SPA"/>
    <s v="670118858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9T00:00:00"/>
    <n v="3"/>
    <d v="2025-04-07T00:00:00"/>
    <d v="2025-04-02T00:00:00"/>
    <x v="3"/>
    <x v="0"/>
    <n v="71421"/>
    <n v="71421"/>
  </r>
  <r>
    <s v="4000008837"/>
    <s v="77035479-K"/>
    <s v="PIMARES SPA"/>
    <s v="6701189508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9523"/>
    <s v="ZPCD"/>
    <s v="10"/>
    <x v="0"/>
    <x v="1"/>
    <s v="C004"/>
    <s v="E599"/>
    <m/>
    <x v="0"/>
    <s v="47"/>
    <s v="Muebles"/>
    <s v=""/>
    <s v="470202001"/>
    <s v="1357054"/>
    <s v="COMODA LUISUINA"/>
    <n v="1"/>
    <n v="0"/>
    <s v="UN"/>
    <d v="2025-03-30T00:00:00"/>
    <n v="3"/>
    <d v="2025-04-24T00:00:00"/>
    <m/>
    <x v="3"/>
    <x v="0"/>
    <n v="43325"/>
    <n v="0"/>
  </r>
  <r>
    <s v="4000008837"/>
    <s v="77035479-K"/>
    <s v="PIMARES SPA"/>
    <s v="670118958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30T00:00:00"/>
    <n v="3"/>
    <d v="2025-04-07T00:00:00"/>
    <d v="2025-04-02T00:00:00"/>
    <x v="3"/>
    <x v="0"/>
    <n v="128565"/>
    <n v="128565"/>
  </r>
  <r>
    <s v="4000008837"/>
    <s v="77035479-K"/>
    <s v="PIMARES SPA"/>
    <s v="670118962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30T00:00:00"/>
    <n v="3"/>
    <d v="2025-04-11T00:00:00"/>
    <d v="2025-04-09T00:00:00"/>
    <x v="3"/>
    <x v="0"/>
    <n v="48659"/>
    <n v="48659"/>
  </r>
  <r>
    <s v="4000008837"/>
    <s v="77035479-K"/>
    <s v="PIMARES SPA"/>
    <s v="670118964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30T00:00:00"/>
    <n v="3"/>
    <d v="2025-04-08T00:00:00"/>
    <d v="2025-04-04T00:00:00"/>
    <x v="3"/>
    <x v="0"/>
    <n v="89278"/>
    <n v="89278"/>
  </r>
  <r>
    <s v="4000008837"/>
    <s v="77035479-K"/>
    <s v="PIMARES SPA"/>
    <s v="6701189652"/>
    <s v="ZPCD"/>
    <s v="10"/>
    <x v="0"/>
    <x v="1"/>
    <s v="C004"/>
    <s v="E599"/>
    <m/>
    <x v="0"/>
    <s v="41"/>
    <s v="Baño y Cocina"/>
    <s v=""/>
    <s v="410302003"/>
    <s v="1433161"/>
    <s v="MUEBLE BASE MADRI NEGRO"/>
    <n v="1"/>
    <n v="0"/>
    <s v="UN"/>
    <d v="2025-03-30T00:00:00"/>
    <n v="3"/>
    <d v="2025-04-07T00:00:00"/>
    <m/>
    <x v="3"/>
    <x v="0"/>
    <n v="46660"/>
    <n v="0"/>
  </r>
  <r>
    <s v="4000008837"/>
    <s v="77035479-K"/>
    <s v="PIMARES SPA"/>
    <s v="6701189684"/>
    <s v="ZPCD"/>
    <s v="10"/>
    <x v="0"/>
    <x v="0"/>
    <s v="C004"/>
    <s v="E599"/>
    <m/>
    <x v="0"/>
    <s v="47"/>
    <s v="Muebles"/>
    <s v=""/>
    <s v="470101002"/>
    <s v="1391430"/>
    <s v="RACK GARDEN LIGHT"/>
    <n v="1"/>
    <n v="1"/>
    <s v="UN"/>
    <d v="2025-03-30T00:00:00"/>
    <n v="3"/>
    <d v="2025-04-07T00:00:00"/>
    <d v="2025-04-04T00:00:00"/>
    <x v="3"/>
    <x v="0"/>
    <n v="26658"/>
    <n v="26658"/>
  </r>
  <r>
    <s v="4000008837"/>
    <s v="77035479-K"/>
    <s v="PIMARES SPA"/>
    <s v="6701189689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30T00:00:00"/>
    <n v="3"/>
    <d v="2025-04-08T00:00:00"/>
    <d v="2025-04-04T00:00:00"/>
    <x v="3"/>
    <x v="0"/>
    <n v="29994"/>
    <n v="29994"/>
  </r>
  <r>
    <s v="4000008837"/>
    <s v="77035479-K"/>
    <s v="PIMARES SPA"/>
    <s v="6701188746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29T00:00:00"/>
    <n v="3"/>
    <d v="2025-04-07T00:00:00"/>
    <d v="2025-04-02T00:00:00"/>
    <x v="3"/>
    <x v="0"/>
    <n v="67848"/>
    <n v="67848"/>
  </r>
  <r>
    <s v="4000008837"/>
    <s v="77035479-K"/>
    <s v="PIMARES SPA"/>
    <s v="6701189736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0T00:00:00"/>
    <n v="3"/>
    <d v="2025-04-10T00:00:00"/>
    <d v="2025-04-07T00:00:00"/>
    <x v="3"/>
    <x v="0"/>
    <n v="27993"/>
    <n v="27993"/>
  </r>
  <r>
    <s v="4000008837"/>
    <s v="77035479-K"/>
    <s v="PIMARES SPA"/>
    <s v="670118875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9T00:00:00"/>
    <n v="3"/>
    <d v="2025-04-07T00:00:00"/>
    <d v="2025-04-02T00:00:00"/>
    <x v="3"/>
    <x v="0"/>
    <n v="48659"/>
    <n v="48659"/>
  </r>
  <r>
    <s v="4000008837"/>
    <s v="77035479-K"/>
    <s v="PIMARES SPA"/>
    <s v="6701189811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9813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30T00:00:00"/>
    <n v="3"/>
    <d v="2025-04-07T00:00:00"/>
    <d v="2025-04-02T00:00:00"/>
    <x v="3"/>
    <x v="0"/>
    <n v="89278"/>
    <n v="89278"/>
  </r>
  <r>
    <s v="4000008837"/>
    <s v="77035479-K"/>
    <s v="PIMARES SPA"/>
    <s v="6701189859"/>
    <s v="ZPCD"/>
    <s v="10"/>
    <x v="0"/>
    <x v="0"/>
    <s v="C004"/>
    <s v="E599"/>
    <m/>
    <x v="0"/>
    <s v="41"/>
    <s v="Baño y Cocina"/>
    <s v=""/>
    <s v="410203003"/>
    <s v="1390393"/>
    <s v="VANITORIO LÓTUS 80 DARK"/>
    <n v="1"/>
    <n v="1"/>
    <s v="UN"/>
    <d v="2025-03-31T00:00:00"/>
    <n v="3"/>
    <d v="2025-04-07T00:00:00"/>
    <d v="2025-04-07T00:00:00"/>
    <x v="3"/>
    <x v="0"/>
    <n v="113333"/>
    <n v="113333"/>
  </r>
  <r>
    <s v="4000008837"/>
    <s v="77035479-K"/>
    <s v="PIMARES SPA"/>
    <s v="6701189867"/>
    <s v="ZPCD"/>
    <s v="10"/>
    <x v="0"/>
    <x v="0"/>
    <s v="C004"/>
    <s v="E599"/>
    <m/>
    <x v="0"/>
    <s v="47"/>
    <s v="Muebles"/>
    <s v=""/>
    <s v="470202002"/>
    <s v="1466405"/>
    <s v="ZAPATERA NICK 3 PUERTAS NEGRO"/>
    <n v="2"/>
    <n v="2"/>
    <s v="UN"/>
    <d v="2025-03-31T00:00:00"/>
    <n v="3"/>
    <d v="2025-04-11T00:00:00"/>
    <d v="2025-04-07T00:00:00"/>
    <x v="3"/>
    <x v="0"/>
    <n v="86655"/>
    <n v="86655"/>
  </r>
  <r>
    <s v="4000008837"/>
    <s v="77035479-K"/>
    <s v="PIMARES SPA"/>
    <s v="670118987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31T00:00:00"/>
    <n v="3"/>
    <d v="2025-04-09T00:00:00"/>
    <d v="2025-04-07T00:00:00"/>
    <x v="3"/>
    <x v="0"/>
    <n v="99995"/>
    <n v="99995"/>
  </r>
  <r>
    <s v="4000008837"/>
    <s v="77035479-K"/>
    <s v="PIMARES SPA"/>
    <s v="670118794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8T00:00:00"/>
    <n v="3"/>
    <d v="2025-04-04T00:00:00"/>
    <d v="2025-04-02T00:00:00"/>
    <x v="3"/>
    <x v="0"/>
    <n v="99995"/>
    <n v="99995"/>
  </r>
  <r>
    <s v="4000008837"/>
    <s v="77035479-K"/>
    <s v="PIMARES SPA"/>
    <s v="6701188009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3-28T00:00:00"/>
    <n v="3"/>
    <d v="2025-04-04T00:00:00"/>
    <d v="2025-04-02T00:00:00"/>
    <x v="3"/>
    <x v="0"/>
    <n v="26660"/>
    <n v="26660"/>
  </r>
  <r>
    <s v="4000008837"/>
    <s v="77035479-K"/>
    <s v="PIMARES SPA"/>
    <s v="6701187812"/>
    <s v="ZPCD"/>
    <s v="10"/>
    <x v="0"/>
    <x v="0"/>
    <s v="C004"/>
    <s v="E599"/>
    <m/>
    <x v="0"/>
    <s v="47"/>
    <s v="Muebles"/>
    <s v=""/>
    <s v="470801001"/>
    <s v="1466410"/>
    <s v="COMODA COIMBRA 8 CAJONES GRAFITO"/>
    <n v="1"/>
    <n v="1"/>
    <s v="UN"/>
    <d v="2025-03-27T00:00:00"/>
    <n v="3"/>
    <d v="2025-04-07T00:00:00"/>
    <d v="2025-04-02T00:00:00"/>
    <x v="3"/>
    <x v="0"/>
    <n v="96666"/>
    <n v="96666"/>
  </r>
  <r>
    <s v="4000008837"/>
    <s v="77035479-K"/>
    <s v="PIMARES SPA"/>
    <s v="6701187819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2"/>
    <n v="2"/>
    <s v="UN"/>
    <d v="2025-03-27T00:00:00"/>
    <n v="3"/>
    <d v="2025-04-11T00:00:00"/>
    <d v="2025-04-09T00:00:00"/>
    <x v="3"/>
    <x v="0"/>
    <n v="59987"/>
    <n v="59987"/>
  </r>
  <r>
    <s v="4000008837"/>
    <s v="77035479-K"/>
    <s v="PIMARES SPA"/>
    <s v="6701187714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7T00:00:00"/>
    <n v="3"/>
    <d v="2025-04-04T00:00:00"/>
    <d v="2025-04-02T00:00:00"/>
    <x v="3"/>
    <x v="0"/>
    <n v="29994"/>
    <n v="29994"/>
  </r>
  <r>
    <s v="4000008837"/>
    <s v="77035479-K"/>
    <s v="PIMARES SPA"/>
    <s v="670118716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7T00:00:00"/>
    <n v="3"/>
    <d v="2025-04-04T00:00:00"/>
    <d v="2025-04-02T00:00:00"/>
    <x v="3"/>
    <x v="0"/>
    <n v="99995"/>
    <n v="99995"/>
  </r>
  <r>
    <s v="4000008837"/>
    <s v="77035479-K"/>
    <s v="PIMARES SPA"/>
    <s v="6701187685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8T00:00:00"/>
    <n v="3"/>
    <d v="2025-04-04T00:00:00"/>
    <d v="2025-04-02T00:00:00"/>
    <x v="3"/>
    <x v="0"/>
    <n v="113333"/>
    <n v="113333"/>
  </r>
  <r>
    <s v="4000008837"/>
    <s v="77035479-K"/>
    <s v="PIMARES SPA"/>
    <s v="6701186265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6T00:00:00"/>
    <n v="3"/>
    <d v="2025-04-08T00:00:00"/>
    <d v="2025-04-04T00:00:00"/>
    <x v="3"/>
    <x v="0"/>
    <n v="29994"/>
    <n v="29994"/>
  </r>
  <r>
    <s v="4000008837"/>
    <s v="77035479-K"/>
    <s v="PIMARES SPA"/>
    <s v="670118760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7T00:00:00"/>
    <n v="3"/>
    <d v="2025-04-04T00:00:00"/>
    <d v="2025-04-02T00:00:00"/>
    <x v="3"/>
    <x v="0"/>
    <n v="128565"/>
    <n v="128565"/>
  </r>
  <r>
    <s v="4000008837"/>
    <s v="77035479-K"/>
    <s v="PIMARES SPA"/>
    <s v="6701187642"/>
    <s v="ZPCD"/>
    <s v="10"/>
    <x v="0"/>
    <x v="0"/>
    <s v="C004"/>
    <s v="E599"/>
    <m/>
    <x v="0"/>
    <s v="47"/>
    <s v="Muebles"/>
    <s v=""/>
    <s v="470801001"/>
    <s v="1433201"/>
    <s v="BUFFET BRISE"/>
    <n v="1"/>
    <n v="1"/>
    <s v="UN"/>
    <d v="2025-03-27T00:00:00"/>
    <n v="3"/>
    <d v="2025-04-04T00:00:00"/>
    <d v="2025-04-02T00:00:00"/>
    <x v="3"/>
    <x v="0"/>
    <n v="119987"/>
    <n v="119987"/>
  </r>
  <r>
    <s v="4000008837"/>
    <s v="77035479-K"/>
    <s v="PIMARES SPA"/>
    <s v="6701186636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6T00:00:00"/>
    <n v="3"/>
    <d v="2025-04-04T00:00:00"/>
    <d v="2025-04-02T00:00:00"/>
    <x v="3"/>
    <x v="0"/>
    <n v="19992"/>
    <n v="19992"/>
  </r>
  <r>
    <s v="4000008837"/>
    <s v="77035479-K"/>
    <s v="PIMARES SPA"/>
    <s v="6701187443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27T00:00:00"/>
    <n v="3"/>
    <d v="2025-04-07T00:00:00"/>
    <d v="2025-04-02T00:00:00"/>
    <x v="3"/>
    <x v="0"/>
    <n v="53325"/>
    <n v="53325"/>
  </r>
  <r>
    <s v="4000008837"/>
    <s v="77035479-K"/>
    <s v="PIMARES SPA"/>
    <s v="6701187351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3-26T00:00:00"/>
    <n v="3"/>
    <d v="2025-04-07T00:00:00"/>
    <d v="2025-04-02T00:00:00"/>
    <x v="3"/>
    <x v="0"/>
    <n v="33328"/>
    <n v="33328"/>
  </r>
  <r>
    <s v="4000008837"/>
    <s v="77035479-K"/>
    <s v="PIMARES SPA"/>
    <s v="6701186961"/>
    <s v="ZPCD"/>
    <s v="10"/>
    <x v="0"/>
    <x v="0"/>
    <s v="C004"/>
    <s v="E599"/>
    <m/>
    <x v="0"/>
    <s v="47"/>
    <s v="Muebles"/>
    <s v=""/>
    <s v="470801001"/>
    <s v="1466296"/>
    <s v="COMODA LILLE 3 CAJONES 2 PUERTAS BLANCO"/>
    <n v="1"/>
    <n v="1"/>
    <s v="UN"/>
    <d v="2025-03-26T00:00:00"/>
    <n v="3"/>
    <d v="2025-04-04T00:00:00"/>
    <d v="2025-04-02T00:00:00"/>
    <x v="3"/>
    <x v="0"/>
    <n v="59994"/>
    <n v="59994"/>
  </r>
  <r>
    <s v="4000008837"/>
    <s v="77035479-K"/>
    <s v="PIMARES SPA"/>
    <s v="6701187325"/>
    <s v="ZPCD"/>
    <s v="10"/>
    <x v="0"/>
    <x v="0"/>
    <s v="C004"/>
    <s v="E599"/>
    <m/>
    <x v="0"/>
    <s v="47"/>
    <s v="Muebles"/>
    <s v=""/>
    <s v="470101002"/>
    <s v="1465585"/>
    <s v="HOME TV REINA 55 PULGADAS BLANCO Y CAFE"/>
    <n v="1"/>
    <n v="1"/>
    <s v="UN"/>
    <d v="2025-03-26T00:00:00"/>
    <n v="3"/>
    <d v="2025-04-11T00:00:00"/>
    <d v="2025-04-09T00:00:00"/>
    <x v="3"/>
    <x v="0"/>
    <n v="64284"/>
    <n v="64284"/>
  </r>
  <r>
    <s v="4000008837"/>
    <s v="77035479-K"/>
    <s v="PIMARES SPA"/>
    <s v="6701185318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24T00:00:00"/>
    <n v="3"/>
    <d v="2025-04-04T00:00:00"/>
    <d v="2025-04-02T00:00:00"/>
    <x v="3"/>
    <x v="0"/>
    <n v="30662"/>
    <n v="30662"/>
  </r>
  <r>
    <s v="4000008837"/>
    <s v="77035479-K"/>
    <s v="PIMARES SPA"/>
    <s v="6701187070"/>
    <s v="ZPCD"/>
    <s v="10"/>
    <x v="0"/>
    <x v="0"/>
    <s v="C004"/>
    <s v="E599"/>
    <m/>
    <x v="0"/>
    <s v="47"/>
    <s v="Muebles"/>
    <s v=""/>
    <s v="470702002"/>
    <s v="1466403"/>
    <s v="ESCRITORIO INFINITY 1 CAJON CAFE"/>
    <n v="1"/>
    <n v="1"/>
    <s v="UN"/>
    <d v="2025-03-27T00:00:00"/>
    <n v="3"/>
    <d v="2025-04-04T00:00:00"/>
    <d v="2025-04-02T00:00:00"/>
    <x v="3"/>
    <x v="0"/>
    <n v="26660"/>
    <n v="26660"/>
  </r>
  <r>
    <s v="4000008837"/>
    <s v="77035479-K"/>
    <s v="PIMARES SPA"/>
    <s v="6701187084"/>
    <s v="ZPCD"/>
    <s v="10"/>
    <x v="0"/>
    <x v="0"/>
    <s v="C004"/>
    <s v="E599"/>
    <m/>
    <x v="0"/>
    <s v="41"/>
    <s v="Baño y Cocina"/>
    <s v=""/>
    <s v="410302003"/>
    <s v="1433160"/>
    <s v="COMBO MUEBLE MADRI NEGRO"/>
    <n v="1"/>
    <n v="1"/>
    <s v="UN"/>
    <d v="2025-03-27T00:00:00"/>
    <n v="3"/>
    <d v="2025-04-07T00:00:00"/>
    <d v="2025-04-02T00:00:00"/>
    <x v="3"/>
    <x v="0"/>
    <n v="73326"/>
    <n v="73326"/>
  </r>
  <r>
    <s v="4000008837"/>
    <s v="77035479-K"/>
    <s v="PIMARES SPA"/>
    <s v="6701187090"/>
    <s v="ZPCD"/>
    <s v="10"/>
    <x v="0"/>
    <x v="0"/>
    <s v="C004"/>
    <s v="E599"/>
    <m/>
    <x v="0"/>
    <s v="47"/>
    <s v="Muebles"/>
    <s v=""/>
    <s v="470702002"/>
    <s v="1386561"/>
    <s v="ESCRITORIO ESQUINERO GRAFITO"/>
    <n v="2"/>
    <n v="2"/>
    <s v="UN"/>
    <d v="2025-03-27T00:00:00"/>
    <n v="3"/>
    <d v="2025-04-04T00:00:00"/>
    <d v="2025-04-02T00:00:00"/>
    <x v="3"/>
    <x v="0"/>
    <n v="126650"/>
    <n v="126650"/>
  </r>
  <r>
    <s v="4000008837"/>
    <s v="77035479-K"/>
    <s v="PIMARES SPA"/>
    <s v="670118723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7T00:00:00"/>
    <n v="3"/>
    <d v="2025-04-04T00:00:00"/>
    <d v="2025-04-02T00:00:00"/>
    <x v="3"/>
    <x v="0"/>
    <n v="99995"/>
    <n v="99995"/>
  </r>
  <r>
    <s v="4000008837"/>
    <s v="77035479-K"/>
    <s v="PIMARES SPA"/>
    <s v="6701187244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27T00:00:00"/>
    <n v="3"/>
    <d v="2025-04-04T00:00:00"/>
    <d v="2025-04-02T00:00:00"/>
    <x v="3"/>
    <x v="0"/>
    <n v="33330"/>
    <n v="33330"/>
  </r>
  <r>
    <s v="4000008837"/>
    <s v="77035479-K"/>
    <s v="PIMARES SPA"/>
    <s v="6701187252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3-27T00:00:00"/>
    <n v="3"/>
    <d v="2025-04-04T00:00:00"/>
    <d v="2025-04-02T00:00:00"/>
    <x v="3"/>
    <x v="0"/>
    <n v="79995"/>
    <n v="79995"/>
  </r>
  <r>
    <s v="4000008837"/>
    <s v="77035479-K"/>
    <s v="PIMARES SPA"/>
    <s v="6701187254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3-27T00:00:00"/>
    <n v="3"/>
    <d v="2025-04-04T00:00:00"/>
    <d v="2025-04-02T00:00:00"/>
    <x v="3"/>
    <x v="0"/>
    <n v="28661"/>
    <n v="28661"/>
  </r>
  <r>
    <s v="4000008837"/>
    <s v="77035479-K"/>
    <s v="PIMARES SPA"/>
    <s v="6701186848"/>
    <s v="ZPCD"/>
    <s v="10"/>
    <x v="0"/>
    <x v="0"/>
    <s v="C004"/>
    <s v="E599"/>
    <m/>
    <x v="0"/>
    <s v="41"/>
    <s v="Baño y Cocina"/>
    <s v=""/>
    <s v="410303001"/>
    <s v="1353874"/>
    <s v="MUEBLE AUXILIAR MONTY"/>
    <n v="1"/>
    <n v="1"/>
    <s v="UN"/>
    <d v="2025-03-27T00:00:00"/>
    <n v="3"/>
    <d v="2025-04-04T00:00:00"/>
    <d v="2025-04-02T00:00:00"/>
    <x v="3"/>
    <x v="0"/>
    <n v="49992"/>
    <n v="49992"/>
  </r>
  <r>
    <s v="4000008837"/>
    <s v="77035479-K"/>
    <s v="PIMARES SPA"/>
    <s v="6701186862"/>
    <s v="ZPCD"/>
    <s v="10"/>
    <x v="0"/>
    <x v="0"/>
    <s v="C004"/>
    <s v="E599"/>
    <m/>
    <x v="0"/>
    <s v="47"/>
    <s v="Muebles"/>
    <s v=""/>
    <s v="470401001"/>
    <s v="1391194"/>
    <s v="CAMA NIDO GANDU 1 PLAZA"/>
    <n v="1"/>
    <n v="1"/>
    <s v="UN"/>
    <d v="2025-03-27T00:00:00"/>
    <n v="3"/>
    <d v="2025-04-04T00:00:00"/>
    <d v="2025-04-02T00:00:00"/>
    <x v="3"/>
    <x v="0"/>
    <n v="73332"/>
    <n v="73332"/>
  </r>
  <r>
    <s v="4000008837"/>
    <s v="77035479-K"/>
    <s v="PIMARES SPA"/>
    <s v="670118686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8T00:00:00"/>
    <n v="3"/>
    <d v="2025-04-04T00:00:00"/>
    <d v="2025-04-02T00:00:00"/>
    <x v="3"/>
    <x v="0"/>
    <n v="27993"/>
    <n v="27993"/>
  </r>
  <r>
    <s v="4000008837"/>
    <s v="77035479-K"/>
    <s v="PIMARES SPA"/>
    <s v="6701186771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6T00:00:00"/>
    <n v="3"/>
    <d v="2025-04-04T00:00:00"/>
    <d v="2025-04-02T00:00:00"/>
    <x v="3"/>
    <x v="0"/>
    <n v="34658"/>
    <n v="34658"/>
  </r>
  <r>
    <s v="4000008837"/>
    <s v="77035479-K"/>
    <s v="PIMARES SPA"/>
    <s v="6701186448"/>
    <s v="ZPCD"/>
    <s v="10"/>
    <x v="0"/>
    <x v="1"/>
    <s v="C004"/>
    <s v="E599"/>
    <m/>
    <x v="0"/>
    <s v="41"/>
    <s v="Baño y Cocina"/>
    <s v=""/>
    <s v="410203003"/>
    <s v="1391506"/>
    <s v="VANITORIO AEREO JASMIM"/>
    <n v="1"/>
    <n v="0"/>
    <s v="UN"/>
    <d v="2025-03-26T00:00:00"/>
    <n v="3"/>
    <d v="2025-04-04T00:00:00"/>
    <m/>
    <x v="3"/>
    <x v="0"/>
    <n v="36661"/>
    <n v="0"/>
  </r>
  <r>
    <s v="4000008837"/>
    <s v="77035479-K"/>
    <s v="PIMARES SPA"/>
    <s v="6701185271"/>
    <s v="ZPCD"/>
    <s v="10"/>
    <x v="0"/>
    <x v="0"/>
    <s v="C004"/>
    <s v="E599"/>
    <m/>
    <x v="0"/>
    <s v="47"/>
    <s v="Muebles"/>
    <s v=""/>
    <s v="470701002"/>
    <s v="1391426"/>
    <s v="ESTANTE JADE LIGHT"/>
    <n v="1"/>
    <n v="1"/>
    <s v="UN"/>
    <d v="2025-03-27T00:00:00"/>
    <n v="3"/>
    <d v="2025-04-04T00:00:00"/>
    <d v="2025-04-02T00:00:00"/>
    <x v="3"/>
    <x v="0"/>
    <n v="26658"/>
    <n v="26658"/>
  </r>
  <r>
    <s v="4000008837"/>
    <s v="77035479-K"/>
    <s v="PIMARES SPA"/>
    <s v="6701186673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26T00:00:00"/>
    <n v="3"/>
    <d v="2025-04-08T00:00:00"/>
    <d v="2025-04-02T00:00:00"/>
    <x v="3"/>
    <x v="0"/>
    <n v="107134"/>
    <n v="107134"/>
  </r>
  <r>
    <s v="4000008837"/>
    <s v="77035479-K"/>
    <s v="PIMARES SPA"/>
    <s v="6701185809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3-25T00:00:00"/>
    <n v="3"/>
    <d v="2025-04-08T00:00:00"/>
    <d v="2025-04-04T00:00:00"/>
    <x v="3"/>
    <x v="0"/>
    <n v="83326"/>
    <n v="83326"/>
  </r>
  <r>
    <s v="4000008837"/>
    <s v="77035479-K"/>
    <s v="PIMARES SPA"/>
    <s v="6701183676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2T00:00:00"/>
    <n v="3"/>
    <d v="2025-04-08T00:00:00"/>
    <d v="2025-04-04T00:00:00"/>
    <x v="3"/>
    <x v="0"/>
    <n v="29994"/>
    <n v="29994"/>
  </r>
  <r>
    <s v="4000008837"/>
    <s v="77035479-K"/>
    <s v="PIMARES SPA"/>
    <s v="670118639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6T00:00:00"/>
    <n v="3"/>
    <d v="2025-04-04T00:00:00"/>
    <d v="2025-04-02T00:00:00"/>
    <x v="3"/>
    <x v="0"/>
    <n v="99995"/>
    <n v="99995"/>
  </r>
  <r>
    <s v="4000008837"/>
    <s v="77035479-K"/>
    <s v="PIMARES SPA"/>
    <s v="6701182438"/>
    <s v="ZPCD"/>
    <s v="10"/>
    <x v="1"/>
    <x v="0"/>
    <s v="C004"/>
    <s v="E507"/>
    <m/>
    <x v="1"/>
    <s v="47"/>
    <s v="Muebles"/>
    <s v=""/>
    <s v="470702002"/>
    <s v="1386561"/>
    <s v="ESCRITORIO ESQUINERO GRAFITO"/>
    <n v="1"/>
    <n v="1"/>
    <s v="UN"/>
    <d v="2025-03-20T00:00:00"/>
    <n v="3"/>
    <d v="2025-03-21T00:00:00"/>
    <d v="2025-04-01T00:00:00"/>
    <x v="3"/>
    <x v="0"/>
    <n v="67052"/>
    <n v="67052"/>
  </r>
  <r>
    <s v="4000008837"/>
    <s v="77035479-K"/>
    <s v="PIMARES SPA"/>
    <s v="6701188758"/>
    <s v="ZPCD"/>
    <s v="10"/>
    <x v="0"/>
    <x v="0"/>
    <s v="C004"/>
    <s v="E599"/>
    <m/>
    <x v="0"/>
    <s v="47"/>
    <s v="Muebles"/>
    <s v=""/>
    <s v="470101002"/>
    <s v="1465588"/>
    <s v="RACK TV 50 PULGADAS PORTUGAL CAFE"/>
    <n v="1"/>
    <n v="1"/>
    <s v="UN"/>
    <d v="2025-03-29T00:00:00"/>
    <n v="3"/>
    <d v="2025-04-08T00:00:00"/>
    <d v="2025-04-02T00:00:00"/>
    <x v="3"/>
    <x v="0"/>
    <n v="33328"/>
    <n v="33328"/>
  </r>
  <r>
    <s v="4000008837"/>
    <s v="77035479-K"/>
    <s v="PIMARES SPA"/>
    <s v="6701188790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9T00:00:00"/>
    <n v="3"/>
    <d v="2025-04-09T00:00:00"/>
    <d v="2025-04-02T00:00:00"/>
    <x v="3"/>
    <x v="0"/>
    <n v="53326"/>
    <n v="53326"/>
  </r>
  <r>
    <s v="4000008837"/>
    <s v="77035479-K"/>
    <s v="PIMARES SPA"/>
    <s v="6701188792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29T00:00:00"/>
    <n v="3"/>
    <d v="2025-04-07T00:00:00"/>
    <d v="2025-04-02T00:00:00"/>
    <x v="3"/>
    <x v="0"/>
    <n v="53325"/>
    <n v="53325"/>
  </r>
  <r>
    <s v="4000008837"/>
    <s v="77035479-K"/>
    <s v="PIMARES SPA"/>
    <s v="6701188851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2"/>
    <n v="2"/>
    <s v="UN"/>
    <d v="2025-03-29T00:00:00"/>
    <n v="3"/>
    <d v="2025-04-07T00:00:00"/>
    <d v="2025-04-02T00:00:00"/>
    <x v="3"/>
    <x v="0"/>
    <n v="73321"/>
    <n v="73321"/>
  </r>
  <r>
    <s v="4000008837"/>
    <s v="77035479-K"/>
    <s v="PIMARES SPA"/>
    <s v="6701188862"/>
    <s v="ZPCD"/>
    <s v="10"/>
    <x v="0"/>
    <x v="1"/>
    <s v="C004"/>
    <s v="E599"/>
    <m/>
    <x v="0"/>
    <s v="41"/>
    <s v="Baño y Cocina"/>
    <s v=""/>
    <s v="410302003"/>
    <s v="1433161"/>
    <s v="MUEBLE BASE MADRI NEGRO"/>
    <n v="1"/>
    <n v="0"/>
    <s v="UN"/>
    <d v="2025-03-29T00:00:00"/>
    <n v="3"/>
    <d v="2025-04-15T00:00:00"/>
    <m/>
    <x v="3"/>
    <x v="0"/>
    <n v="46660"/>
    <n v="0"/>
  </r>
  <r>
    <s v="4000008837"/>
    <s v="77035479-K"/>
    <s v="PIMARES SPA"/>
    <s v="670118897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9T00:00:00"/>
    <n v="3"/>
    <d v="2025-04-07T00:00:00"/>
    <d v="2025-04-02T00:00:00"/>
    <x v="3"/>
    <x v="0"/>
    <n v="48659"/>
    <n v="48659"/>
  </r>
  <r>
    <s v="4000008837"/>
    <s v="77035479-K"/>
    <s v="PIMARES SPA"/>
    <s v="6701188972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9T00:00:00"/>
    <n v="3"/>
    <d v="2025-04-07T00:00:00"/>
    <d v="2025-04-02T00:00:00"/>
    <x v="3"/>
    <x v="0"/>
    <n v="99995"/>
    <n v="99995"/>
  </r>
  <r>
    <s v="4000008837"/>
    <s v="77035479-K"/>
    <s v="PIMARES SPA"/>
    <s v="670118905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10T00:00:00"/>
    <d v="2025-04-07T00:00:00"/>
    <x v="3"/>
    <x v="0"/>
    <n v="27993"/>
    <n v="27993"/>
  </r>
  <r>
    <s v="4000008837"/>
    <s v="77035479-K"/>
    <s v="PIMARES SPA"/>
    <s v="6701189133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30T00:00:00"/>
    <n v="3"/>
    <d v="2025-04-09T00:00:00"/>
    <d v="2025-04-04T00:00:00"/>
    <x v="3"/>
    <x v="0"/>
    <n v="46660"/>
    <n v="46660"/>
  </r>
  <r>
    <s v="4000008837"/>
    <s v="77035479-K"/>
    <s v="PIMARES SPA"/>
    <s v="6701189134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7827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3-28T00:00:00"/>
    <n v="3"/>
    <d v="2025-04-04T00:00:00"/>
    <d v="2025-04-02T00:00:00"/>
    <x v="3"/>
    <x v="0"/>
    <n v="79995"/>
    <n v="79995"/>
  </r>
  <r>
    <s v="4000008837"/>
    <s v="77035479-K"/>
    <s v="PIMARES SPA"/>
    <s v="6701187842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3-28T00:00:00"/>
    <n v="3"/>
    <d v="2025-04-04T00:00:00"/>
    <d v="2025-04-02T00:00:00"/>
    <x v="3"/>
    <x v="0"/>
    <n v="56660"/>
    <n v="56660"/>
  </r>
  <r>
    <s v="4000008837"/>
    <s v="77035479-K"/>
    <s v="PIMARES SPA"/>
    <s v="6701187850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28T00:00:00"/>
    <n v="3"/>
    <d v="2025-04-09T00:00:00"/>
    <d v="2025-04-02T00:00:00"/>
    <x v="3"/>
    <x v="0"/>
    <n v="92854"/>
    <n v="92854"/>
  </r>
  <r>
    <s v="4000008837"/>
    <s v="77035479-K"/>
    <s v="PIMARES SPA"/>
    <s v="6701188026"/>
    <s v="ZPCD"/>
    <s v="10"/>
    <x v="0"/>
    <x v="0"/>
    <s v="C004"/>
    <s v="E599"/>
    <m/>
    <x v="0"/>
    <s v="41"/>
    <s v="Baño y Cocina"/>
    <s v=""/>
    <s v="410203003"/>
    <s v="1391510"/>
    <s v="VANITORIO AEREO CON ESPEJO AGATA"/>
    <n v="1"/>
    <n v="1"/>
    <s v="UN"/>
    <d v="2025-03-28T00:00:00"/>
    <n v="3"/>
    <d v="2025-04-04T00:00:00"/>
    <d v="2025-04-02T00:00:00"/>
    <x v="3"/>
    <x v="0"/>
    <n v="48660"/>
    <n v="48660"/>
  </r>
  <r>
    <s v="4000008837"/>
    <s v="77035479-K"/>
    <s v="PIMARES SPA"/>
    <s v="670118803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8T00:00:00"/>
    <n v="3"/>
    <d v="2025-04-04T00:00:00"/>
    <d v="2025-04-02T00:00:00"/>
    <x v="3"/>
    <x v="0"/>
    <n v="63325"/>
    <n v="63325"/>
  </r>
  <r>
    <s v="4000008837"/>
    <s v="77035479-K"/>
    <s v="PIMARES SPA"/>
    <s v="6701188035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28T00:00:00"/>
    <n v="3"/>
    <d v="2025-03-31T00:00:00"/>
    <d v="2025-04-02T00:00:00"/>
    <x v="3"/>
    <x v="0"/>
    <n v="79995"/>
    <n v="79995"/>
  </r>
  <r>
    <s v="4000008837"/>
    <s v="77035479-K"/>
    <s v="PIMARES SPA"/>
    <s v="6701189306"/>
    <s v="ZPCD"/>
    <s v="10"/>
    <x v="0"/>
    <x v="0"/>
    <s v="C004"/>
    <s v="E599"/>
    <m/>
    <x v="0"/>
    <s v="47"/>
    <s v="Muebles"/>
    <s v=""/>
    <s v="470201001"/>
    <s v="1418309"/>
    <s v="CLOSET EN MDF COLOR GRIS 4 PUERTAS"/>
    <n v="1"/>
    <n v="1"/>
    <s v="UN"/>
    <d v="2025-03-30T00:00:00"/>
    <n v="3"/>
    <d v="2025-04-07T00:00:00"/>
    <d v="2025-04-02T00:00:00"/>
    <x v="3"/>
    <x v="0"/>
    <n v="99995"/>
    <n v="99995"/>
  </r>
  <r>
    <s v="4000008837"/>
    <s v="77035479-K"/>
    <s v="PIMARES SPA"/>
    <s v="670118935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30T00:00:00"/>
    <n v="3"/>
    <d v="2025-04-07T00:00:00"/>
    <d v="2025-04-02T00:00:00"/>
    <x v="3"/>
    <x v="0"/>
    <n v="48659"/>
    <n v="48659"/>
  </r>
  <r>
    <s v="4000008837"/>
    <s v="77035479-K"/>
    <s v="PIMARES SPA"/>
    <s v="670118941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0T00:00:00"/>
    <n v="3"/>
    <d v="2025-04-08T00:00:00"/>
    <d v="2025-04-02T00:00:00"/>
    <x v="3"/>
    <x v="0"/>
    <n v="27993"/>
    <n v="27993"/>
  </r>
  <r>
    <s v="4000008837"/>
    <s v="77035479-K"/>
    <s v="PIMARES SPA"/>
    <s v="6701189486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30T00:00:00"/>
    <n v="3"/>
    <d v="2025-04-14T00:00:00"/>
    <d v="2025-04-09T00:00:00"/>
    <x v="3"/>
    <x v="0"/>
    <n v="67848"/>
    <n v="67848"/>
  </r>
  <r>
    <s v="4000008837"/>
    <s v="77035479-K"/>
    <s v="PIMARES SPA"/>
    <s v="6701189719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30T00:00:00"/>
    <n v="3"/>
    <d v="2025-04-10T00:00:00"/>
    <d v="2025-04-04T00:00:00"/>
    <x v="3"/>
    <x v="0"/>
    <n v="46662"/>
    <n v="46662"/>
  </r>
  <r>
    <s v="4000008837"/>
    <s v="77035479-K"/>
    <s v="PIMARES SPA"/>
    <s v="6701189767"/>
    <s v="ZPCD"/>
    <s v="10"/>
    <x v="0"/>
    <x v="0"/>
    <s v="C004"/>
    <s v="E599"/>
    <m/>
    <x v="0"/>
    <s v="47"/>
    <s v="Muebles"/>
    <s v=""/>
    <s v="470801001"/>
    <s v="1466410"/>
    <s v="COMODA COIMBRA 8 CAJONES GRAFITO"/>
    <n v="1"/>
    <n v="1"/>
    <s v="UN"/>
    <d v="2025-03-30T00:00:00"/>
    <n v="3"/>
    <d v="2025-04-07T00:00:00"/>
    <d v="2025-04-02T00:00:00"/>
    <x v="3"/>
    <x v="0"/>
    <n v="96666"/>
    <n v="96666"/>
  </r>
  <r>
    <s v="4000008837"/>
    <s v="77035479-K"/>
    <s v="PIMARES SPA"/>
    <s v="6701189903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9255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0T00:00:00"/>
    <n v="3"/>
    <d v="2025-04-07T00:00:00"/>
    <d v="2025-04-04T00:00:00"/>
    <x v="3"/>
    <x v="0"/>
    <n v="63325"/>
    <n v="63325"/>
  </r>
  <r>
    <s v="4000008837"/>
    <s v="77035479-K"/>
    <s v="PIMARES SPA"/>
    <s v="6701189266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3-30T00:00:00"/>
    <n v="3"/>
    <d v="2025-04-07T00:00:00"/>
    <d v="2025-04-02T00:00:00"/>
    <x v="3"/>
    <x v="0"/>
    <n v="26660"/>
    <n v="26660"/>
  </r>
  <r>
    <s v="4000008837"/>
    <s v="77035479-K"/>
    <s v="PIMARES SPA"/>
    <s v="6701189912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30T00:00:00"/>
    <n v="3"/>
    <d v="2025-04-07T00:00:00"/>
    <d v="2025-04-02T00:00:00"/>
    <x v="3"/>
    <x v="0"/>
    <n v="56663"/>
    <n v="56663"/>
  </r>
  <r>
    <s v="4000008837"/>
    <s v="77035479-K"/>
    <s v="PIMARES SPA"/>
    <s v="6701189931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30T00:00:00"/>
    <n v="3"/>
    <d v="2025-04-07T00:00:00"/>
    <d v="2025-04-04T00:00:00"/>
    <x v="3"/>
    <x v="0"/>
    <n v="46660"/>
    <n v="46660"/>
  </r>
  <r>
    <s v="4000008837"/>
    <s v="77035479-K"/>
    <s v="PIMARES SPA"/>
    <s v="6701189967"/>
    <s v="ZPCD"/>
    <s v="10"/>
    <x v="0"/>
    <x v="1"/>
    <s v="C004"/>
    <s v="E599"/>
    <m/>
    <x v="0"/>
    <s v="47"/>
    <s v="Muebles"/>
    <s v=""/>
    <s v="470201001"/>
    <s v="1410880"/>
    <s v="CLOSET PEQUIM LIGHT 4P 2C"/>
    <n v="1"/>
    <n v="0"/>
    <s v="UN"/>
    <d v="2025-03-31T00:00:00"/>
    <n v="3"/>
    <d v="2025-04-07T00:00:00"/>
    <m/>
    <x v="3"/>
    <x v="0"/>
    <n v="74995"/>
    <n v="0"/>
  </r>
  <r>
    <s v="4000008837"/>
    <s v="77035479-K"/>
    <s v="PIMARES SPA"/>
    <s v="6701189986"/>
    <s v="ZPCD"/>
    <s v="10"/>
    <x v="0"/>
    <x v="0"/>
    <s v="C004"/>
    <s v="E599"/>
    <m/>
    <x v="0"/>
    <s v="47"/>
    <s v="Muebles"/>
    <s v=""/>
    <s v="470202002"/>
    <s v="1466405"/>
    <s v="ZAPATERA NICK 3 PUERTAS NEGRO"/>
    <n v="1"/>
    <n v="1"/>
    <s v="UN"/>
    <d v="2025-03-31T00:00:00"/>
    <n v="3"/>
    <d v="2025-04-10T00:00:00"/>
    <d v="2025-04-07T00:00:00"/>
    <x v="3"/>
    <x v="0"/>
    <n v="43327"/>
    <n v="43327"/>
  </r>
  <r>
    <s v="4000008837"/>
    <s v="77035479-K"/>
    <s v="PIMARES SPA"/>
    <s v="670118998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1T00:00:00"/>
    <n v="3"/>
    <d v="2025-04-11T00:00:00"/>
    <d v="2025-04-07T00:00:00"/>
    <x v="3"/>
    <x v="0"/>
    <n v="89278"/>
    <n v="89278"/>
  </r>
  <r>
    <s v="4000008837"/>
    <s v="77035479-K"/>
    <s v="PIMARES SPA"/>
    <s v="6701190031"/>
    <s v="ZPCD"/>
    <s v="10"/>
    <x v="0"/>
    <x v="1"/>
    <s v="C004"/>
    <s v="E599"/>
    <m/>
    <x v="0"/>
    <s v="47"/>
    <s v="Muebles"/>
    <s v=""/>
    <s v="470301002"/>
    <s v="1418400"/>
    <s v="COMEDOR PIA LEONE"/>
    <n v="1"/>
    <n v="0"/>
    <s v="UN"/>
    <d v="2025-03-31T00:00:00"/>
    <n v="3"/>
    <d v="2025-04-15T00:00:00"/>
    <m/>
    <x v="3"/>
    <x v="0"/>
    <n v="92849"/>
    <n v="0"/>
  </r>
  <r>
    <s v="4000008837"/>
    <s v="77035479-K"/>
    <s v="PIMARES SPA"/>
    <s v="6701190036"/>
    <s v="ZPCD"/>
    <s v="10"/>
    <x v="0"/>
    <x v="0"/>
    <s v="C004"/>
    <s v="E599"/>
    <m/>
    <x v="0"/>
    <s v="47"/>
    <s v="Muebles"/>
    <s v=""/>
    <s v="470801001"/>
    <s v="1466413"/>
    <s v="COMODA COIMBRA 5 CAJONES GRAFITO"/>
    <n v="1"/>
    <n v="1"/>
    <s v="UN"/>
    <d v="2025-03-31T00:00:00"/>
    <n v="3"/>
    <d v="2025-04-07T00:00:00"/>
    <d v="2025-04-02T00:00:00"/>
    <x v="3"/>
    <x v="0"/>
    <n v="69996"/>
    <n v="69996"/>
  </r>
  <r>
    <s v="4000008837"/>
    <s v="77035479-K"/>
    <s v="PIMARES SPA"/>
    <s v="6701190063"/>
    <s v="ZPCD"/>
    <s v="10"/>
    <x v="0"/>
    <x v="1"/>
    <s v="C004"/>
    <s v="E599"/>
    <m/>
    <x v="0"/>
    <s v="47"/>
    <s v="Muebles"/>
    <s v=""/>
    <s v="470302001"/>
    <s v="1418405"/>
    <s v="COMEDOR LOLA SUECIA"/>
    <n v="1"/>
    <n v="0"/>
    <s v="UN"/>
    <d v="2025-03-31T00:00:00"/>
    <n v="3"/>
    <d v="2025-04-07T00:00:00"/>
    <m/>
    <x v="3"/>
    <x v="0"/>
    <n v="135713"/>
    <n v="0"/>
  </r>
  <r>
    <s v="4000008837"/>
    <s v="77035479-K"/>
    <s v="PIMARES SPA"/>
    <s v="6701190073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3-31T00:00:00"/>
    <n v="3"/>
    <d v="2025-04-07T00:00:00"/>
    <d v="2025-04-04T00:00:00"/>
    <x v="3"/>
    <x v="0"/>
    <n v="43325"/>
    <n v="43325"/>
  </r>
  <r>
    <s v="4000008837"/>
    <s v="77035479-K"/>
    <s v="PIMARES SPA"/>
    <s v="6701190178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3-31T00:00:00"/>
    <n v="3"/>
    <d v="2025-04-11T00:00:00"/>
    <d v="2025-04-07T00:00:00"/>
    <x v="3"/>
    <x v="0"/>
    <n v="49994"/>
    <n v="49994"/>
  </r>
  <r>
    <s v="4000008837"/>
    <s v="77035479-K"/>
    <s v="PIMARES SPA"/>
    <s v="6701190180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3-31T00:00:00"/>
    <n v="3"/>
    <d v="2025-04-10T00:00:00"/>
    <d v="2025-04-07T00:00:00"/>
    <x v="3"/>
    <x v="0"/>
    <n v="56660"/>
    <n v="56660"/>
  </r>
  <r>
    <s v="4000008837"/>
    <s v="77035479-K"/>
    <s v="PIMARES SPA"/>
    <s v="670119018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31T00:00:00"/>
    <n v="3"/>
    <d v="2025-04-09T00:00:00"/>
    <d v="2025-04-07T00:00:00"/>
    <x v="3"/>
    <x v="0"/>
    <n v="46660"/>
    <n v="46660"/>
  </r>
  <r>
    <s v="4000008837"/>
    <s v="77035479-K"/>
    <s v="PIMARES SPA"/>
    <s v="6701190196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31T00:00:00"/>
    <n v="3"/>
    <d v="2025-04-10T00:00:00"/>
    <d v="2025-04-07T00:00:00"/>
    <x v="3"/>
    <x v="0"/>
    <n v="103559"/>
    <n v="103559"/>
  </r>
  <r>
    <s v="4000008837"/>
    <s v="77035479-K"/>
    <s v="PIMARES SPA"/>
    <s v="6701190354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31T00:00:00"/>
    <n v="3"/>
    <d v="2025-04-11T00:00:00"/>
    <d v="2025-04-09T00:00:00"/>
    <x v="3"/>
    <x v="0"/>
    <n v="34658"/>
    <n v="34658"/>
  </r>
  <r>
    <s v="4000008837"/>
    <s v="77035479-K"/>
    <s v="PIMARES SPA"/>
    <s v="6701190372"/>
    <s v="ZPCD"/>
    <s v="10"/>
    <x v="0"/>
    <x v="1"/>
    <s v="C004"/>
    <s v="E599"/>
    <m/>
    <x v="0"/>
    <s v="47"/>
    <s v="Muebles"/>
    <s v=""/>
    <s v="470702002"/>
    <s v="1330064"/>
    <s v="ESCRITORIO HOME 90X54X75"/>
    <n v="1"/>
    <n v="0"/>
    <s v="UN"/>
    <d v="2025-03-31T00:00:00"/>
    <n v="3"/>
    <d v="2025-04-25T00:00:00"/>
    <m/>
    <x v="3"/>
    <x v="0"/>
    <n v="26660"/>
    <n v="0"/>
  </r>
  <r>
    <s v="4000008837"/>
    <s v="77035479-K"/>
    <s v="PIMARES SPA"/>
    <s v="6701190468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31T00:00:00"/>
    <n v="3"/>
    <d v="2025-04-11T00:00:00"/>
    <d v="2025-04-07T00:00:00"/>
    <x v="3"/>
    <x v="0"/>
    <n v="46662"/>
    <n v="46662"/>
  </r>
  <r>
    <s v="4000008837"/>
    <s v="77035479-K"/>
    <s v="PIMARES SPA"/>
    <s v="6701190475"/>
    <s v="ZPCD"/>
    <s v="10"/>
    <x v="0"/>
    <x v="0"/>
    <s v="C004"/>
    <s v="E599"/>
    <m/>
    <x v="0"/>
    <s v="47"/>
    <s v="Muebles"/>
    <s v=""/>
    <s v="470702002"/>
    <s v="1418313"/>
    <s v="ESCRITORIO EN MDP COLOR CAFÉ"/>
    <n v="2"/>
    <n v="2"/>
    <s v="UN"/>
    <d v="2025-03-31T00:00:00"/>
    <n v="3"/>
    <d v="2025-04-10T00:00:00"/>
    <d v="2025-04-07T00:00:00"/>
    <x v="3"/>
    <x v="0"/>
    <n v="126650"/>
    <n v="126650"/>
  </r>
  <r>
    <s v="4000008837"/>
    <s v="77035479-K"/>
    <s v="PIMARES SPA"/>
    <s v="6701190677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31T00:00:00"/>
    <n v="3"/>
    <d v="2025-04-11T00:00:00"/>
    <d v="2025-04-07T00:00:00"/>
    <x v="3"/>
    <x v="0"/>
    <n v="107134"/>
    <n v="107134"/>
  </r>
  <r>
    <s v="4000008837"/>
    <s v="77035479-K"/>
    <s v="PIMARES SPA"/>
    <s v="670119068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31T00:00:00"/>
    <n v="3"/>
    <d v="2025-04-10T00:00:00"/>
    <d v="2025-04-07T00:00:00"/>
    <x v="3"/>
    <x v="0"/>
    <n v="99995"/>
    <n v="99995"/>
  </r>
  <r>
    <s v="4000008837"/>
    <s v="77035479-K"/>
    <s v="PIMARES SPA"/>
    <s v="6701190689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31T00:00:00"/>
    <n v="3"/>
    <d v="2025-04-10T00:00:00"/>
    <d v="2025-04-07T00:00:00"/>
    <x v="3"/>
    <x v="0"/>
    <n v="74995"/>
    <n v="74995"/>
  </r>
  <r>
    <s v="4000008837"/>
    <s v="77035479-K"/>
    <s v="PIMARES SPA"/>
    <s v="6701190727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3-31T00:00:00"/>
    <n v="3"/>
    <d v="2025-04-10T00:00:00"/>
    <d v="2025-04-07T00:00:00"/>
    <x v="3"/>
    <x v="0"/>
    <n v="33328"/>
    <n v="33328"/>
  </r>
  <r>
    <s v="4000008837"/>
    <s v="77035479-K"/>
    <s v="PIMARES SPA"/>
    <s v="6701190759"/>
    <s v="ZPCD"/>
    <s v="10"/>
    <x v="0"/>
    <x v="1"/>
    <s v="C004"/>
    <s v="E599"/>
    <m/>
    <x v="0"/>
    <s v="47"/>
    <s v="Muebles"/>
    <s v=""/>
    <s v="470201001"/>
    <s v="1410882"/>
    <s v="CLOSET PEQUIM DARK 6P 2C"/>
    <n v="1"/>
    <n v="0"/>
    <s v="UN"/>
    <d v="2025-03-31T00:00:00"/>
    <n v="3"/>
    <d v="2025-04-16T00:00:00"/>
    <m/>
    <x v="3"/>
    <x v="0"/>
    <n v="103559"/>
    <n v="0"/>
  </r>
  <r>
    <s v="4000008837"/>
    <s v="77035479-K"/>
    <s v="PIMARES SPA"/>
    <s v="6701190760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31T00:00:00"/>
    <n v="3"/>
    <d v="2025-04-11T00:00:00"/>
    <d v="2025-04-07T00:00:00"/>
    <x v="3"/>
    <x v="0"/>
    <n v="63331"/>
    <n v="63331"/>
  </r>
  <r>
    <s v="4000008837"/>
    <s v="77035479-K"/>
    <s v="PIMARES SPA"/>
    <s v="6701190777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31T00:00:00"/>
    <n v="3"/>
    <d v="2025-04-10T00:00:00"/>
    <d v="2025-04-07T00:00:00"/>
    <x v="3"/>
    <x v="0"/>
    <n v="67848"/>
    <n v="67848"/>
  </r>
  <r>
    <s v="4000008837"/>
    <s v="77035479-K"/>
    <s v="PIMARES SPA"/>
    <s v="6701190784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1T00:00:00"/>
    <n v="3"/>
    <d v="2025-04-10T00:00:00"/>
    <d v="2025-04-07T00:00:00"/>
    <x v="3"/>
    <x v="0"/>
    <n v="39994"/>
    <n v="39994"/>
  </r>
  <r>
    <s v="4000008837"/>
    <s v="77035479-K"/>
    <s v="PIMARES SPA"/>
    <s v="6701190789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1T00:00:00"/>
    <n v="3"/>
    <d v="2025-04-10T00:00:00"/>
    <d v="2025-04-07T00:00:00"/>
    <x v="3"/>
    <x v="0"/>
    <n v="39994"/>
    <n v="39994"/>
  </r>
  <r>
    <s v="4000008837"/>
    <s v="77035479-K"/>
    <s v="PIMARES SPA"/>
    <s v="670119092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1T00:00:00"/>
    <n v="3"/>
    <d v="2025-04-10T00:00:00"/>
    <d v="2025-04-07T00:00:00"/>
    <x v="3"/>
    <x v="0"/>
    <n v="27993"/>
    <n v="27993"/>
  </r>
  <r>
    <s v="4000008837"/>
    <s v="77035479-K"/>
    <s v="PIMARES SPA"/>
    <s v="6701190945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1T00:00:00"/>
    <n v="3"/>
    <d v="2025-04-09T00:00:00"/>
    <d v="2025-04-07T00:00:00"/>
    <x v="3"/>
    <x v="0"/>
    <n v="63325"/>
    <n v="63325"/>
  </r>
  <r>
    <s v="4000008837"/>
    <s v="77035479-K"/>
    <s v="PIMARES SPA"/>
    <s v="6701191063"/>
    <s v="ZPCD"/>
    <s v="10"/>
    <x v="0"/>
    <x v="1"/>
    <s v="C004"/>
    <s v="E599"/>
    <m/>
    <x v="0"/>
    <s v="47"/>
    <s v="Muebles"/>
    <s v=""/>
    <s v="470201001"/>
    <s v="1386543"/>
    <s v="CLOSET 4P MOBI GRAPHITE"/>
    <n v="1"/>
    <n v="0"/>
    <s v="UN"/>
    <d v="2025-03-31T00:00:00"/>
    <n v="3"/>
    <d v="2025-04-23T00:00:00"/>
    <m/>
    <x v="3"/>
    <x v="0"/>
    <n v="67848"/>
    <n v="0"/>
  </r>
  <r>
    <s v="4000008837"/>
    <s v="77035479-K"/>
    <s v="PIMARES SPA"/>
    <s v="6701191108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31T00:00:00"/>
    <n v="3"/>
    <d v="2025-04-11T00:00:00"/>
    <d v="2025-04-07T00:00:00"/>
    <x v="3"/>
    <x v="0"/>
    <n v="39996"/>
    <n v="39996"/>
  </r>
  <r>
    <s v="4000008837"/>
    <s v="77035479-K"/>
    <s v="PIMARES SPA"/>
    <s v="6701190008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0T00:00:00"/>
    <n v="3"/>
    <d v="2025-04-07T00:00:00"/>
    <d v="2025-04-04T00:00:00"/>
    <x v="3"/>
    <x v="0"/>
    <n v="89278"/>
    <n v="89278"/>
  </r>
  <r>
    <s v="4000008837"/>
    <s v="77035479-K"/>
    <s v="PIMARES SPA"/>
    <s v="6701190018"/>
    <s v="ZPCD"/>
    <s v="10"/>
    <x v="0"/>
    <x v="0"/>
    <s v="C004"/>
    <s v="E599"/>
    <m/>
    <x v="0"/>
    <s v="47"/>
    <s v="Muebles"/>
    <s v=""/>
    <s v="470301002"/>
    <s v="1391645"/>
    <s v="JUEGO DE COMEDOR LILO LEONE"/>
    <n v="1"/>
    <n v="1"/>
    <s v="UN"/>
    <d v="2025-03-30T00:00:00"/>
    <n v="3"/>
    <d v="2025-04-07T00:00:00"/>
    <d v="2025-04-02T00:00:00"/>
    <x v="3"/>
    <x v="0"/>
    <n v="93330"/>
    <n v="93330"/>
  </r>
  <r>
    <s v="4000008837"/>
    <s v="77035479-K"/>
    <s v="PIMARES SPA"/>
    <s v="6701190022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30T00:00:00"/>
    <n v="3"/>
    <d v="2025-04-07T00:00:00"/>
    <d v="2025-04-04T00:00:00"/>
    <x v="3"/>
    <x v="0"/>
    <n v="78568"/>
    <n v="78568"/>
  </r>
  <r>
    <s v="4000008837"/>
    <s v="77035479-K"/>
    <s v="PIMARES SPA"/>
    <s v="6701190795"/>
    <s v="ZPCD"/>
    <s v="10"/>
    <x v="0"/>
    <x v="0"/>
    <s v="C004"/>
    <s v="E599"/>
    <n v="3"/>
    <x v="0"/>
    <s v="41"/>
    <s v="Baño y Cocina"/>
    <s v=""/>
    <s v="410203003"/>
    <s v="1391513"/>
    <s v="VANITORIO ORQUÍDEA BLUE"/>
    <n v="1"/>
    <n v="1"/>
    <s v="UN"/>
    <d v="2025-04-01T00:00:00"/>
    <n v="4"/>
    <d v="2025-04-10T00:00:00"/>
    <d v="2025-04-07T00:00:00"/>
    <x v="3"/>
    <x v="0"/>
    <n v="73327"/>
    <n v="73327"/>
  </r>
  <r>
    <s v="4000008837"/>
    <s v="77035479-K"/>
    <s v="PIMARES SPA"/>
    <s v="6701190888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01T00:00:00"/>
    <n v="4"/>
    <d v="2025-04-11T00:00:00"/>
    <d v="2025-04-07T00:00:00"/>
    <x v="3"/>
    <x v="0"/>
    <n v="26660"/>
    <n v="26660"/>
  </r>
  <r>
    <s v="4000008837"/>
    <s v="77035479-K"/>
    <s v="PIMARES SPA"/>
    <s v="670119095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1T00:00:00"/>
    <n v="4"/>
    <d v="2025-04-10T00:00:00"/>
    <d v="2025-04-07T00:00:00"/>
    <x v="3"/>
    <x v="0"/>
    <n v="43327"/>
    <n v="43327"/>
  </r>
  <r>
    <s v="4000008837"/>
    <s v="77035479-K"/>
    <s v="PIMARES SPA"/>
    <s v="670119020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31T00:00:00"/>
    <n v="3"/>
    <d v="2025-04-10T00:00:00"/>
    <d v="2025-04-07T00:00:00"/>
    <x v="3"/>
    <x v="0"/>
    <n v="46660"/>
    <n v="46660"/>
  </r>
  <r>
    <s v="4000008837"/>
    <s v="77035479-K"/>
    <s v="PIMARES SPA"/>
    <s v="670119114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01T00:00:00"/>
    <n v="4"/>
    <d v="2025-04-10T00:00:00"/>
    <d v="2025-04-07T00:00:00"/>
    <x v="3"/>
    <x v="0"/>
    <n v="66660"/>
    <n v="66660"/>
  </r>
  <r>
    <s v="4000008837"/>
    <s v="77035479-K"/>
    <s v="PIMARES SPA"/>
    <s v="6701191149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1T00:00:00"/>
    <d v="2025-04-07T00:00:00"/>
    <x v="3"/>
    <x v="0"/>
    <n v="29994"/>
    <n v="29994"/>
  </r>
  <r>
    <s v="4000008837"/>
    <s v="77035479-K"/>
    <s v="PIMARES SPA"/>
    <s v="6701191164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01T00:00:00"/>
    <n v="4"/>
    <d v="2025-04-11T00:00:00"/>
    <d v="2025-04-07T00:00:00"/>
    <x v="3"/>
    <x v="0"/>
    <n v="64284"/>
    <n v="64284"/>
  </r>
  <r>
    <s v="4000008837"/>
    <s v="77035479-K"/>
    <s v="PIMARES SPA"/>
    <s v="6701191216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2"/>
    <n v="2"/>
    <s v="UN"/>
    <d v="2025-04-01T00:00:00"/>
    <n v="4"/>
    <d v="2025-04-11T00:00:00"/>
    <d v="2025-04-07T00:00:00"/>
    <x v="3"/>
    <x v="0"/>
    <n v="453343"/>
    <n v="453343"/>
  </r>
  <r>
    <s v="4000008837"/>
    <s v="77035479-K"/>
    <s v="PIMARES SPA"/>
    <s v="6701191219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4-01T00:00:00"/>
    <n v="4"/>
    <d v="2025-04-10T00:00:00"/>
    <d v="2025-04-07T00:00:00"/>
    <x v="3"/>
    <x v="0"/>
    <n v="149989"/>
    <n v="149989"/>
  </r>
  <r>
    <s v="4000008837"/>
    <s v="77035479-K"/>
    <s v="PIMARES SPA"/>
    <s v="670119122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01T00:00:00"/>
    <n v="4"/>
    <d v="2025-04-11T00:00:00"/>
    <d v="2025-04-07T00:00:00"/>
    <x v="3"/>
    <x v="0"/>
    <n v="29994"/>
    <n v="29994"/>
  </r>
  <r>
    <s v="4000008837"/>
    <s v="77035479-K"/>
    <s v="PIMARES SPA"/>
    <s v="6701191241"/>
    <s v="ZPCD"/>
    <s v="10"/>
    <x v="0"/>
    <x v="0"/>
    <s v="C004"/>
    <s v="E599"/>
    <n v="3"/>
    <x v="0"/>
    <s v="41"/>
    <s v="Baño y Cocina"/>
    <s v=""/>
    <s v="410302004"/>
    <s v="1409594"/>
    <s v="KIT COCINA 170 PREMIUM SMART"/>
    <n v="1"/>
    <n v="1"/>
    <s v="UN"/>
    <d v="2025-04-01T00:00:00"/>
    <n v="4"/>
    <d v="2025-04-11T00:00:00"/>
    <d v="2025-04-07T00:00:00"/>
    <x v="3"/>
    <x v="0"/>
    <n v="193319"/>
    <n v="193319"/>
  </r>
  <r>
    <s v="4000008837"/>
    <s v="77035479-K"/>
    <s v="PIMARES SPA"/>
    <s v="670119129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01T00:00:00"/>
    <n v="4"/>
    <d v="2025-04-10T00:00:00"/>
    <d v="2025-04-07T00:00:00"/>
    <x v="3"/>
    <x v="0"/>
    <n v="126656"/>
    <n v="126656"/>
  </r>
  <r>
    <s v="4000008837"/>
    <s v="77035479-K"/>
    <s v="PIMARES SPA"/>
    <s v="670119021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31T00:00:00"/>
    <n v="3"/>
    <d v="2025-04-09T00:00:00"/>
    <d v="2025-04-04T00:00:00"/>
    <x v="3"/>
    <x v="0"/>
    <n v="99995"/>
    <n v="99995"/>
  </r>
  <r>
    <s v="4000008837"/>
    <s v="77035479-K"/>
    <s v="PIMARES SPA"/>
    <s v="670119023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1T00:00:00"/>
    <n v="3"/>
    <d v="2025-04-11T00:00:00"/>
    <d v="2025-04-09T00:00:00"/>
    <x v="3"/>
    <x v="0"/>
    <n v="89278"/>
    <n v="89278"/>
  </r>
  <r>
    <s v="4000008837"/>
    <s v="77035479-K"/>
    <s v="PIMARES SPA"/>
    <s v="670119134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1T00:00:00"/>
    <n v="4"/>
    <d v="2025-04-11T00:00:00"/>
    <d v="2025-04-09T00:00:00"/>
    <x v="3"/>
    <x v="0"/>
    <n v="27993"/>
    <n v="27993"/>
  </r>
  <r>
    <s v="4000008837"/>
    <s v="77035479-K"/>
    <s v="PIMARES SPA"/>
    <s v="6701190248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31T00:00:00"/>
    <n v="3"/>
    <d v="2025-04-10T00:00:00"/>
    <d v="2025-04-07T00:00:00"/>
    <x v="3"/>
    <x v="0"/>
    <n v="74995"/>
    <n v="74995"/>
  </r>
  <r>
    <s v="4000008837"/>
    <s v="77035479-K"/>
    <s v="PIMARES SPA"/>
    <s v="670119136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0T00:00:00"/>
    <d v="2025-04-07T00:00:00"/>
    <x v="3"/>
    <x v="0"/>
    <n v="29994"/>
    <n v="29994"/>
  </r>
  <r>
    <s v="4000008837"/>
    <s v="77035479-K"/>
    <s v="PIMARES SPA"/>
    <s v="6701190261"/>
    <s v="ZPCD"/>
    <s v="10"/>
    <x v="0"/>
    <x v="0"/>
    <s v="C004"/>
    <s v="E599"/>
    <m/>
    <x v="0"/>
    <s v="41"/>
    <s v="Baño y Cocina"/>
    <s v=""/>
    <s v="410302004"/>
    <s v="1447441"/>
    <s v="KIT COCINA LEMON GRIS 10 PUERTAS 1 CAJON"/>
    <n v="1"/>
    <n v="1"/>
    <s v="UN"/>
    <d v="2025-03-31T00:00:00"/>
    <n v="3"/>
    <d v="2025-04-10T00:00:00"/>
    <d v="2025-04-07T00:00:00"/>
    <x v="3"/>
    <x v="0"/>
    <n v="139997"/>
    <n v="139997"/>
  </r>
  <r>
    <s v="4000008837"/>
    <s v="77035479-K"/>
    <s v="PIMARES SPA"/>
    <s v="670119143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2"/>
    <n v="2"/>
    <s v="UN"/>
    <d v="2025-04-01T00:00:00"/>
    <n v="4"/>
    <d v="2025-04-11T00:00:00"/>
    <d v="2025-04-07T00:00:00"/>
    <x v="3"/>
    <x v="0"/>
    <n v="59989"/>
    <n v="59989"/>
  </r>
  <r>
    <s v="4000008837"/>
    <s v="77035479-K"/>
    <s v="PIMARES SPA"/>
    <s v="6701190271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1T00:00:00"/>
    <n v="3"/>
    <d v="2025-04-11T00:00:00"/>
    <d v="2025-04-07T00:00:00"/>
    <x v="3"/>
    <x v="0"/>
    <n v="39994"/>
    <n v="39994"/>
  </r>
  <r>
    <s v="4000008837"/>
    <s v="77035479-K"/>
    <s v="PIMARES SPA"/>
    <s v="6701190277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31T00:00:00"/>
    <n v="3"/>
    <d v="2025-04-11T00:00:00"/>
    <d v="2025-04-07T00:00:00"/>
    <x v="3"/>
    <x v="0"/>
    <n v="46660"/>
    <n v="46660"/>
  </r>
  <r>
    <s v="4000008837"/>
    <s v="77035479-K"/>
    <s v="PIMARES SPA"/>
    <s v="670119145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01T00:00:00"/>
    <n v="4"/>
    <d v="2025-04-10T00:00:00"/>
    <d v="2025-04-07T00:00:00"/>
    <x v="3"/>
    <x v="0"/>
    <n v="39995"/>
    <n v="39995"/>
  </r>
  <r>
    <s v="4000008837"/>
    <s v="77035479-K"/>
    <s v="PIMARES SPA"/>
    <s v="67011914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1T00:00:00"/>
    <n v="4"/>
    <d v="2025-04-10T00:00:00"/>
    <d v="2025-04-07T00:00:00"/>
    <x v="3"/>
    <x v="0"/>
    <n v="43327"/>
    <n v="43327"/>
  </r>
  <r>
    <s v="4000008837"/>
    <s v="77035479-K"/>
    <s v="PIMARES SPA"/>
    <s v="6701190285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31T00:00:00"/>
    <n v="3"/>
    <d v="2025-04-10T00:00:00"/>
    <d v="2025-04-07T00:00:00"/>
    <x v="3"/>
    <x v="0"/>
    <n v="56663"/>
    <n v="56663"/>
  </r>
  <r>
    <s v="4000008837"/>
    <s v="77035479-K"/>
    <s v="PIMARES SPA"/>
    <s v="6701190444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31T00:00:00"/>
    <n v="3"/>
    <d v="2025-04-10T00:00:00"/>
    <d v="2025-04-07T00:00:00"/>
    <x v="3"/>
    <x v="0"/>
    <n v="29994"/>
    <n v="29994"/>
  </r>
  <r>
    <s v="4000008837"/>
    <s v="77035479-K"/>
    <s v="PIMARES SPA"/>
    <s v="6701190636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31T00:00:00"/>
    <n v="3"/>
    <d v="2025-04-11T00:00:00"/>
    <d v="2025-04-07T00:00:00"/>
    <x v="3"/>
    <x v="0"/>
    <n v="135713"/>
    <n v="135713"/>
  </r>
  <r>
    <s v="4000008837"/>
    <s v="77035479-K"/>
    <s v="PIMARES SPA"/>
    <s v="670119071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31T00:00:00"/>
    <n v="3"/>
    <d v="2025-04-07T00:00:00"/>
    <d v="2025-04-04T00:00:00"/>
    <x v="3"/>
    <x v="0"/>
    <n v="99995"/>
    <n v="99995"/>
  </r>
  <r>
    <s v="4000008837"/>
    <s v="77035479-K"/>
    <s v="PIMARES SPA"/>
    <s v="670119099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0T00:00:00"/>
    <d v="2025-04-07T00:00:00"/>
    <x v="3"/>
    <x v="0"/>
    <n v="29994"/>
    <n v="29994"/>
  </r>
  <r>
    <s v="4000008837"/>
    <s v="77035479-K"/>
    <s v="PIMARES SPA"/>
    <s v="670119130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4-01T00:00:00"/>
    <n v="4"/>
    <d v="2025-04-10T00:00:00"/>
    <d v="2025-04-07T00:00:00"/>
    <x v="3"/>
    <x v="0"/>
    <n v="99995"/>
    <n v="99995"/>
  </r>
  <r>
    <s v="4000008837"/>
    <s v="77035479-K"/>
    <s v="PIMARES SPA"/>
    <s v="6701191311"/>
    <s v="ZPCD"/>
    <s v="10"/>
    <x v="0"/>
    <x v="0"/>
    <s v="C004"/>
    <s v="E599"/>
    <n v="3"/>
    <x v="0"/>
    <s v="47"/>
    <s v="Muebles"/>
    <s v=""/>
    <s v="470801001"/>
    <s v="1433221"/>
    <s v="CÓMODA DUETO BLANCO 10 CAJONES"/>
    <n v="1"/>
    <n v="1"/>
    <s v="UN"/>
    <d v="2025-04-01T00:00:00"/>
    <n v="4"/>
    <d v="2025-04-11T00:00:00"/>
    <d v="2025-04-07T00:00:00"/>
    <x v="3"/>
    <x v="0"/>
    <n v="113333"/>
    <n v="113333"/>
  </r>
  <r>
    <s v="4000008837"/>
    <s v="77035479-K"/>
    <s v="PIMARES SPA"/>
    <s v="67011913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1T00:00:00"/>
    <n v="4"/>
    <d v="2025-04-15T00:00:00"/>
    <d v="2025-04-11T00:00:00"/>
    <x v="3"/>
    <x v="0"/>
    <n v="99995"/>
    <n v="99995"/>
  </r>
  <r>
    <s v="4000008837"/>
    <s v="77035479-K"/>
    <s v="PIMARES SPA"/>
    <s v="6701191387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01T00:00:00"/>
    <n v="4"/>
    <d v="2025-04-10T00:00:00"/>
    <d v="2025-04-07T00:00:00"/>
    <x v="3"/>
    <x v="0"/>
    <n v="34658"/>
    <n v="34658"/>
  </r>
  <r>
    <s v="4000008837"/>
    <s v="77035479-K"/>
    <s v="PIMARES SPA"/>
    <s v="670119173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1T00:00:00"/>
    <n v="4"/>
    <d v="2025-04-11T00:00:00"/>
    <d v="2025-04-07T00:00:00"/>
    <x v="3"/>
    <x v="0"/>
    <n v="46660"/>
    <n v="46660"/>
  </r>
  <r>
    <s v="4000008837"/>
    <s v="77035479-K"/>
    <s v="PIMARES SPA"/>
    <s v="670119174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1T00:00:00"/>
    <n v="4"/>
    <d v="2025-04-11T00:00:00"/>
    <d v="2025-04-07T00:00:00"/>
    <x v="3"/>
    <x v="0"/>
    <n v="46660"/>
    <n v="46660"/>
  </r>
  <r>
    <s v="4000008837"/>
    <s v="77035479-K"/>
    <s v="PIMARES SPA"/>
    <s v="6701191761"/>
    <s v="ZPCD"/>
    <s v="10"/>
    <x v="0"/>
    <x v="0"/>
    <s v="C004"/>
    <s v="E599"/>
    <n v="3"/>
    <x v="0"/>
    <s v="47"/>
    <s v="Muebles"/>
    <s v=""/>
    <s v="470801001"/>
    <s v="1466401"/>
    <s v="COMODA MAIA 4 CAJONES BLANCO"/>
    <n v="1"/>
    <n v="1"/>
    <s v="UN"/>
    <d v="2025-04-01T00:00:00"/>
    <n v="4"/>
    <d v="2025-04-10T00:00:00"/>
    <d v="2025-04-07T00:00:00"/>
    <x v="3"/>
    <x v="0"/>
    <n v="49995"/>
    <n v="49995"/>
  </r>
  <r>
    <s v="4000008837"/>
    <s v="77035479-K"/>
    <s v="PIMARES SPA"/>
    <s v="6701190861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31T00:00:00"/>
    <n v="3"/>
    <d v="2025-04-11T00:00:00"/>
    <d v="2025-04-07T00:00:00"/>
    <x v="3"/>
    <x v="0"/>
    <n v="56663"/>
    <n v="56663"/>
  </r>
  <r>
    <s v="4000008837"/>
    <s v="77035479-K"/>
    <s v="PIMARES SPA"/>
    <s v="6701190864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31T00:00:00"/>
    <n v="3"/>
    <d v="2025-04-11T00:00:00"/>
    <d v="2025-04-07T00:00:00"/>
    <x v="3"/>
    <x v="0"/>
    <n v="126656"/>
    <n v="126656"/>
  </r>
  <r>
    <s v="4000008837"/>
    <s v="77035479-K"/>
    <s v="PIMARES SPA"/>
    <s v="670119090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1T00:00:00"/>
    <n v="3"/>
    <d v="2025-04-11T00:00:00"/>
    <d v="2025-04-07T00:00:00"/>
    <x v="3"/>
    <x v="0"/>
    <n v="63325"/>
    <n v="63325"/>
  </r>
  <r>
    <s v="4000008837"/>
    <s v="77035479-K"/>
    <s v="PIMARES SPA"/>
    <s v="6508372578"/>
    <s v="ZPXD"/>
    <s v="2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14T00:00:00"/>
    <n v="4"/>
    <d v="2025-04-25T00:00:00"/>
    <m/>
    <x v="3"/>
    <x v="0"/>
    <n v="0"/>
    <n v="0"/>
  </r>
  <r>
    <s v="4000008837"/>
    <s v="77035479-K"/>
    <s v="PIMARES SPA"/>
    <s v="670119181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1T00:00:00"/>
    <n v="4"/>
    <d v="2025-04-10T00:00:00"/>
    <d v="2025-04-07T00:00:00"/>
    <x v="3"/>
    <x v="0"/>
    <n v="43327"/>
    <n v="43327"/>
  </r>
  <r>
    <s v="4000008837"/>
    <s v="77035479-K"/>
    <s v="PIMARES SPA"/>
    <s v="6508372578"/>
    <s v="ZPXD"/>
    <s v="2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14T00:00:00"/>
    <n v="4"/>
    <d v="2025-04-25T00:00:00"/>
    <m/>
    <x v="3"/>
    <x v="0"/>
    <n v="0"/>
    <n v="0"/>
  </r>
  <r>
    <s v="4000008837"/>
    <s v="77035479-K"/>
    <s v="PIMARES SPA"/>
    <s v="6701191618"/>
    <s v="ZPCD"/>
    <s v="10"/>
    <x v="0"/>
    <x v="0"/>
    <s v="C004"/>
    <s v="E599"/>
    <n v="3"/>
    <x v="0"/>
    <s v="47"/>
    <s v="Muebles"/>
    <s v=""/>
    <s v="470101002"/>
    <s v="1356976"/>
    <s v="PANEL TV 42 ROUSE"/>
    <n v="1"/>
    <n v="1"/>
    <s v="UN"/>
    <d v="2025-04-01T00:00:00"/>
    <n v="4"/>
    <d v="2025-04-17T00:00:00"/>
    <d v="2025-04-14T00:00:00"/>
    <x v="3"/>
    <x v="0"/>
    <n v="28661"/>
    <n v="28661"/>
  </r>
  <r>
    <s v="4000008837"/>
    <s v="77035479-K"/>
    <s v="PIMARES SPA"/>
    <s v="670119166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1T00:00:00"/>
    <d v="2025-04-07T00:00:00"/>
    <x v="3"/>
    <x v="0"/>
    <n v="29994"/>
    <n v="29994"/>
  </r>
  <r>
    <s v="4000008837"/>
    <s v="77035479-K"/>
    <s v="PIMARES SPA"/>
    <s v="67011916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1T00:00:00"/>
    <n v="4"/>
    <d v="2025-04-11T00:00:00"/>
    <d v="2025-04-07T00:00:00"/>
    <x v="3"/>
    <x v="0"/>
    <n v="82135"/>
    <n v="82135"/>
  </r>
  <r>
    <s v="4000008837"/>
    <s v="77035479-K"/>
    <s v="PIMARES SPA"/>
    <s v="6701191697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1T00:00:00"/>
    <n v="4"/>
    <d v="2025-04-10T00:00:00"/>
    <d v="2025-04-07T00:00:00"/>
    <x v="3"/>
    <x v="0"/>
    <n v="19992"/>
    <n v="19992"/>
  </r>
  <r>
    <s v="4000008837"/>
    <s v="77035479-K"/>
    <s v="PIMARES SPA"/>
    <s v="670119143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4-01T00:00:00"/>
    <n v="4"/>
    <d v="2025-04-10T00:00:00"/>
    <d v="2025-04-07T00:00:00"/>
    <x v="3"/>
    <x v="0"/>
    <n v="107134"/>
    <n v="107134"/>
  </r>
  <r>
    <s v="4000008837"/>
    <s v="77035479-K"/>
    <s v="PIMARES SPA"/>
    <s v="670119144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01T00:00:00"/>
    <n v="4"/>
    <d v="2025-04-10T00:00:00"/>
    <d v="2025-04-07T00:00:00"/>
    <x v="3"/>
    <x v="0"/>
    <n v="89278"/>
    <n v="89278"/>
  </r>
  <r>
    <s v="4000008837"/>
    <s v="77035479-K"/>
    <s v="PIMARES SPA"/>
    <s v="670119191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01T00:00:00"/>
    <n v="4"/>
    <d v="2025-04-10T00:00:00"/>
    <d v="2025-04-07T00:00:00"/>
    <x v="3"/>
    <x v="0"/>
    <n v="25327"/>
    <n v="25327"/>
  </r>
  <r>
    <s v="4000008837"/>
    <s v="77035479-K"/>
    <s v="PIMARES SPA"/>
    <s v="670119192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4-01T00:00:00"/>
    <n v="4"/>
    <d v="2025-04-10T00:00:00"/>
    <d v="2025-04-07T00:00:00"/>
    <x v="3"/>
    <x v="0"/>
    <n v="48659"/>
    <n v="48659"/>
  </r>
  <r>
    <s v="4000008837"/>
    <s v="77035479-K"/>
    <s v="PIMARES SPA"/>
    <s v="6701191964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4-01T00:00:00"/>
    <n v="4"/>
    <d v="2025-04-11T00:00:00"/>
    <d v="2025-04-09T00:00:00"/>
    <x v="3"/>
    <x v="0"/>
    <n v="71421"/>
    <n v="71421"/>
  </r>
  <r>
    <s v="4000008837"/>
    <s v="77035479-K"/>
    <s v="PIMARES SPA"/>
    <s v="670119196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1T00:00:00"/>
    <n v="4"/>
    <d v="2025-04-11T00:00:00"/>
    <d v="2025-04-07T00:00:00"/>
    <x v="3"/>
    <x v="0"/>
    <n v="117849"/>
    <n v="117849"/>
  </r>
  <r>
    <s v="4000008837"/>
    <s v="77035479-K"/>
    <s v="PIMARES SPA"/>
    <s v="670119197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02T00:00:00"/>
    <n v="4"/>
    <d v="2025-04-10T00:00:00"/>
    <d v="2025-04-07T00:00:00"/>
    <x v="3"/>
    <x v="0"/>
    <n v="40620"/>
    <n v="40620"/>
  </r>
  <r>
    <s v="4000008837"/>
    <s v="77035479-K"/>
    <s v="PIMARES SPA"/>
    <s v="670119198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2T00:00:00"/>
    <n v="4"/>
    <d v="2025-04-11T00:00:00"/>
    <d v="2025-04-07T00:00:00"/>
    <x v="3"/>
    <x v="0"/>
    <n v="46660"/>
    <n v="46660"/>
  </r>
  <r>
    <s v="4000008837"/>
    <s v="77035479-K"/>
    <s v="PIMARES SPA"/>
    <s v="670119198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2T00:00:00"/>
    <n v="4"/>
    <d v="2025-04-11T00:00:00"/>
    <d v="2025-04-07T00:00:00"/>
    <x v="3"/>
    <x v="0"/>
    <n v="82135"/>
    <n v="82135"/>
  </r>
  <r>
    <s v="4000008837"/>
    <s v="77035479-K"/>
    <s v="PIMARES SPA"/>
    <s v="670119202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01T00:00:00"/>
    <n v="4"/>
    <d v="2025-04-10T00:00:00"/>
    <d v="2025-04-07T00:00:00"/>
    <x v="3"/>
    <x v="0"/>
    <n v="67848"/>
    <n v="67848"/>
  </r>
  <r>
    <s v="4000008837"/>
    <s v="77035479-K"/>
    <s v="PIMARES SPA"/>
    <s v="670119149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01T00:00:00"/>
    <n v="4"/>
    <d v="2025-04-10T00:00:00"/>
    <d v="2025-04-07T00:00:00"/>
    <x v="3"/>
    <x v="0"/>
    <n v="41994"/>
    <n v="41994"/>
  </r>
  <r>
    <s v="4000008837"/>
    <s v="77035479-K"/>
    <s v="PIMARES SPA"/>
    <s v="6701191495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4-01T00:00:00"/>
    <n v="4"/>
    <d v="2025-04-10T00:00:00"/>
    <d v="2025-04-07T00:00:00"/>
    <x v="3"/>
    <x v="0"/>
    <n v="79995"/>
    <n v="79995"/>
  </r>
  <r>
    <s v="4000008837"/>
    <s v="77035479-K"/>
    <s v="PIMARES SPA"/>
    <s v="670119149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4-01T00:00:00"/>
    <n v="4"/>
    <d v="2025-04-10T00:00:00"/>
    <d v="2025-04-07T00:00:00"/>
    <x v="3"/>
    <x v="0"/>
    <n v="99995"/>
    <n v="99995"/>
  </r>
  <r>
    <s v="4000008837"/>
    <s v="77035479-K"/>
    <s v="PIMARES SPA"/>
    <s v="670119152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1T00:00:00"/>
    <n v="4"/>
    <d v="2025-04-11T00:00:00"/>
    <d v="2025-04-07T00:00:00"/>
    <x v="3"/>
    <x v="0"/>
    <n v="135713"/>
    <n v="135713"/>
  </r>
  <r>
    <s v="4000008837"/>
    <s v="77035479-K"/>
    <s v="PIMARES SPA"/>
    <s v="670119153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1T00:00:00"/>
    <n v="4"/>
    <d v="2025-04-09T00:00:00"/>
    <d v="2025-04-07T00:00:00"/>
    <x v="3"/>
    <x v="0"/>
    <n v="82135"/>
    <n v="82135"/>
  </r>
  <r>
    <s v="4000008837"/>
    <s v="77035479-K"/>
    <s v="PIMARES SPA"/>
    <s v="670119213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0T00:00:00"/>
    <d v="2025-04-07T00:00:00"/>
    <x v="3"/>
    <x v="0"/>
    <n v="39994"/>
    <n v="39994"/>
  </r>
  <r>
    <s v="4000008837"/>
    <s v="77035479-K"/>
    <s v="PIMARES SPA"/>
    <s v="670119213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0T00:00:00"/>
    <d v="2025-04-07T00:00:00"/>
    <x v="3"/>
    <x v="0"/>
    <n v="39994"/>
    <n v="39994"/>
  </r>
  <r>
    <s v="4000008837"/>
    <s v="77035479-K"/>
    <s v="PIMARES SPA"/>
    <s v="6701192143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02T00:00:00"/>
    <n v="4"/>
    <d v="2025-04-10T00:00:00"/>
    <d v="2025-04-07T00:00:00"/>
    <x v="3"/>
    <x v="0"/>
    <n v="83326"/>
    <n v="83326"/>
  </r>
  <r>
    <s v="4000008837"/>
    <s v="77035479-K"/>
    <s v="PIMARES SPA"/>
    <s v="6701192166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2T00:00:00"/>
    <n v="4"/>
    <d v="2025-04-10T00:00:00"/>
    <d v="2025-04-07T00:00:00"/>
    <x v="3"/>
    <x v="0"/>
    <n v="19992"/>
    <n v="19992"/>
  </r>
  <r>
    <s v="4000008837"/>
    <s v="77035479-K"/>
    <s v="PIMARES SPA"/>
    <s v="670119218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2T00:00:00"/>
    <n v="4"/>
    <d v="2025-04-11T00:00:00"/>
    <d v="2025-04-07T00:00:00"/>
    <x v="3"/>
    <x v="0"/>
    <n v="19992"/>
    <n v="19992"/>
  </r>
  <r>
    <s v="4000008837"/>
    <s v="77035479-K"/>
    <s v="PIMARES SPA"/>
    <s v="670119218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2T00:00:00"/>
    <n v="4"/>
    <d v="2025-04-15T00:00:00"/>
    <d v="2025-04-11T00:00:00"/>
    <x v="3"/>
    <x v="0"/>
    <n v="117849"/>
    <n v="117849"/>
  </r>
  <r>
    <s v="4000008837"/>
    <s v="77035479-K"/>
    <s v="PIMARES SPA"/>
    <s v="670119221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0T00:00:00"/>
    <d v="2025-04-07T00:00:00"/>
    <x v="3"/>
    <x v="0"/>
    <n v="39994"/>
    <n v="39994"/>
  </r>
  <r>
    <s v="4000008837"/>
    <s v="77035479-K"/>
    <s v="PIMARES SPA"/>
    <s v="670119223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4-02T00:00:00"/>
    <n v="4"/>
    <d v="2025-04-10T00:00:00"/>
    <d v="2025-04-07T00:00:00"/>
    <x v="3"/>
    <x v="0"/>
    <n v="59987"/>
    <n v="59987"/>
  </r>
  <r>
    <s v="4000008837"/>
    <s v="77035479-K"/>
    <s v="PIMARES SPA"/>
    <s v="6701192238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02T00:00:00"/>
    <n v="4"/>
    <d v="2025-04-11T00:00:00"/>
    <d v="2025-04-07T00:00:00"/>
    <x v="3"/>
    <x v="0"/>
    <n v="34658"/>
    <n v="34658"/>
  </r>
  <r>
    <s v="4000008837"/>
    <s v="77035479-K"/>
    <s v="PIMARES SPA"/>
    <s v="670119225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2T00:00:00"/>
    <n v="4"/>
    <d v="2025-04-10T00:00:00"/>
    <d v="2025-04-07T00:00:00"/>
    <x v="3"/>
    <x v="0"/>
    <n v="48659"/>
    <n v="48659"/>
  </r>
  <r>
    <s v="4000008837"/>
    <s v="77035479-K"/>
    <s v="PIMARES SPA"/>
    <s v="670119225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2T00:00:00"/>
    <n v="4"/>
    <d v="2025-04-10T00:00:00"/>
    <d v="2025-04-07T00:00:00"/>
    <x v="3"/>
    <x v="0"/>
    <n v="29994"/>
    <n v="29994"/>
  </r>
  <r>
    <s v="4000008837"/>
    <s v="77035479-K"/>
    <s v="PIMARES SPA"/>
    <s v="670119225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1T00:00:00"/>
    <d v="2025-04-07T00:00:00"/>
    <x v="3"/>
    <x v="0"/>
    <n v="39994"/>
    <n v="39994"/>
  </r>
  <r>
    <s v="4000008837"/>
    <s v="77035479-K"/>
    <s v="PIMARES SPA"/>
    <s v="6508372578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3"/>
    <n v="3"/>
    <s v="CS"/>
    <d v="2025-04-14T00:00:00"/>
    <n v="4"/>
    <d v="2025-04-25T00:00:00"/>
    <d v="2025-04-21T00:00:00"/>
    <x v="3"/>
    <x v="0"/>
    <n v="369000"/>
    <n v="369000"/>
  </r>
  <r>
    <s v="4000008837"/>
    <s v="77035479-K"/>
    <s v="PIMARES SPA"/>
    <s v="6508372578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14T00:00:00"/>
    <n v="4"/>
    <d v="2025-04-25T00:00:00"/>
    <m/>
    <x v="3"/>
    <x v="0"/>
    <n v="0"/>
    <n v="0"/>
  </r>
  <r>
    <s v="4000008837"/>
    <s v="77035479-K"/>
    <s v="PIMARES SPA"/>
    <s v="6508372578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14T00:00:00"/>
    <n v="4"/>
    <d v="2025-04-25T00:00:00"/>
    <m/>
    <x v="3"/>
    <x v="0"/>
    <n v="0"/>
    <n v="0"/>
  </r>
  <r>
    <s v="4000008837"/>
    <s v="77035479-K"/>
    <s v="PIMARES SPA"/>
    <s v="6508372578"/>
    <s v="ZPXD"/>
    <s v="13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14T00:00:00"/>
    <n v="4"/>
    <d v="2025-04-25T00:00:00"/>
    <m/>
    <x v="3"/>
    <x v="0"/>
    <n v="0"/>
    <n v="0"/>
  </r>
  <r>
    <s v="4000008837"/>
    <s v="77035479-K"/>
    <s v="PIMARES SPA"/>
    <s v="6701192330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02T00:00:00"/>
    <n v="4"/>
    <d v="2025-04-11T00:00:00"/>
    <d v="2025-04-07T00:00:00"/>
    <x v="3"/>
    <x v="0"/>
    <n v="33328"/>
    <n v="33328"/>
  </r>
  <r>
    <s v="4000008837"/>
    <s v="77035479-K"/>
    <s v="PIMARES SPA"/>
    <s v="6701192332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4-02T00:00:00"/>
    <n v="4"/>
    <d v="2025-04-10T00:00:00"/>
    <d v="2025-04-07T00:00:00"/>
    <x v="3"/>
    <x v="0"/>
    <n v="59995"/>
    <n v="59995"/>
  </r>
  <r>
    <s v="4000008837"/>
    <s v="77035479-K"/>
    <s v="PIMARES SPA"/>
    <s v="670119234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2T00:00:00"/>
    <n v="4"/>
    <d v="2025-04-11T00:00:00"/>
    <d v="2025-04-07T00:00:00"/>
    <x v="3"/>
    <x v="0"/>
    <n v="99995"/>
    <n v="99995"/>
  </r>
  <r>
    <s v="4000008837"/>
    <s v="77035479-K"/>
    <s v="PIMARES SPA"/>
    <s v="6701191583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1T00:00:00"/>
    <n v="4"/>
    <d v="2025-04-23T00:00:00"/>
    <d v="2025-04-21T00:00:00"/>
    <x v="3"/>
    <x v="0"/>
    <n v="19992"/>
    <n v="19992"/>
  </r>
  <r>
    <s v="4000008837"/>
    <s v="77035479-K"/>
    <s v="PIMARES SPA"/>
    <s v="670119255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2T00:00:00"/>
    <n v="4"/>
    <d v="2025-04-11T00:00:00"/>
    <d v="2025-04-07T00:00:00"/>
    <x v="3"/>
    <x v="0"/>
    <n v="128565"/>
    <n v="128565"/>
  </r>
  <r>
    <s v="4000008837"/>
    <s v="77035479-K"/>
    <s v="PIMARES SPA"/>
    <s v="670119158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1T00:00:00"/>
    <n v="4"/>
    <d v="2025-04-10T00:00:00"/>
    <d v="2025-04-07T00:00:00"/>
    <x v="3"/>
    <x v="0"/>
    <n v="33328"/>
    <n v="33328"/>
  </r>
  <r>
    <s v="4000008837"/>
    <s v="77035479-K"/>
    <s v="PIMARES SPA"/>
    <s v="6508372578"/>
    <s v="ZPXD"/>
    <s v="20"/>
    <x v="0"/>
    <x v="0"/>
    <s v="C004"/>
    <s v="E599"/>
    <n v="1"/>
    <x v="0"/>
    <s v="41"/>
    <s v="Baño y Cocina"/>
    <s v=""/>
    <s v="410303001"/>
    <s v="1254095"/>
    <s v="MUEBLE AUXILIAR LUZ"/>
    <n v="10"/>
    <n v="10"/>
    <s v="UN"/>
    <d v="2025-04-14T00:00:00"/>
    <n v="4"/>
    <d v="2025-04-25T00:00:00"/>
    <d v="2025-04-21T00:00:00"/>
    <x v="3"/>
    <x v="0"/>
    <n v="270000"/>
    <n v="270000"/>
  </r>
  <r>
    <s v="4000008837"/>
    <s v="77035479-K"/>
    <s v="PIMARES SPA"/>
    <s v="6508372578"/>
    <s v="ZPXD"/>
    <s v="21"/>
    <x v="0"/>
    <x v="0"/>
    <s v="C004"/>
    <s v="E599"/>
    <n v="1"/>
    <x v="0"/>
    <s v="41"/>
    <s v="Baño y Cocina"/>
    <s v=""/>
    <s v="410303001"/>
    <s v="1254095"/>
    <s v="MUEBLE AUXILIAR LUZ"/>
    <n v="4"/>
    <n v="0"/>
    <s v="UN"/>
    <d v="2025-04-14T00:00:00"/>
    <n v="4"/>
    <d v="2025-04-25T00:00:00"/>
    <m/>
    <x v="3"/>
    <x v="0"/>
    <n v="0"/>
    <n v="0"/>
  </r>
  <r>
    <s v="4000008837"/>
    <s v="77035479-K"/>
    <s v="PIMARES SPA"/>
    <s v="670119183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02T00:00:00"/>
    <n v="4"/>
    <d v="2025-04-10T00:00:00"/>
    <d v="2025-04-07T00:00:00"/>
    <x v="3"/>
    <x v="0"/>
    <n v="63331"/>
    <n v="63331"/>
  </r>
  <r>
    <s v="4000008837"/>
    <s v="77035479-K"/>
    <s v="PIMARES SPA"/>
    <s v="6701192656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4-02T00:00:00"/>
    <n v="4"/>
    <d v="2025-04-15T00:00:00"/>
    <d v="2025-04-11T00:00:00"/>
    <x v="3"/>
    <x v="0"/>
    <n v="25326"/>
    <n v="25326"/>
  </r>
  <r>
    <s v="4000008837"/>
    <s v="77035479-K"/>
    <s v="PIMARES SPA"/>
    <s v="670119265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2T00:00:00"/>
    <n v="4"/>
    <d v="2025-04-09T00:00:00"/>
    <d v="2025-04-07T00:00:00"/>
    <x v="3"/>
    <x v="0"/>
    <n v="79994"/>
    <n v="79994"/>
  </r>
  <r>
    <s v="4000008837"/>
    <s v="77035479-K"/>
    <s v="PIMARES SPA"/>
    <s v="6701191839"/>
    <s v="ZPCD"/>
    <s v="10"/>
    <x v="0"/>
    <x v="0"/>
    <s v="C004"/>
    <s v="E599"/>
    <n v="3"/>
    <x v="0"/>
    <s v="41"/>
    <s v="Baño y Cocina"/>
    <s v=""/>
    <s v="410302004"/>
    <s v="1447441"/>
    <s v="KIT COCINA LEMON GRIS 10 PUERTAS 1 CAJON"/>
    <n v="1"/>
    <n v="1"/>
    <s v="UN"/>
    <d v="2025-04-02T00:00:00"/>
    <n v="4"/>
    <d v="2025-04-11T00:00:00"/>
    <d v="2025-04-07T00:00:00"/>
    <x v="3"/>
    <x v="0"/>
    <n v="139997"/>
    <n v="139997"/>
  </r>
  <r>
    <s v="4000008837"/>
    <s v="77035479-K"/>
    <s v="PIMARES SPA"/>
    <s v="6701192690"/>
    <s v="ZPCD"/>
    <s v="10"/>
    <x v="0"/>
    <x v="0"/>
    <s v="C004"/>
    <s v="E599"/>
    <n v="3"/>
    <x v="0"/>
    <s v="41"/>
    <s v="Baño y Cocina"/>
    <s v=""/>
    <s v="410203003"/>
    <s v="1391513"/>
    <s v="VANITORIO ORQUÍDEA BLUE"/>
    <n v="1"/>
    <n v="1"/>
    <s v="UN"/>
    <d v="2025-04-02T00:00:00"/>
    <n v="4"/>
    <d v="2025-04-11T00:00:00"/>
    <d v="2025-04-09T00:00:00"/>
    <x v="3"/>
    <x v="0"/>
    <n v="73327"/>
    <n v="73327"/>
  </r>
  <r>
    <s v="4000008837"/>
    <s v="77035479-K"/>
    <s v="PIMARES SPA"/>
    <s v="670119184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2T00:00:00"/>
    <n v="4"/>
    <d v="2025-04-10T00:00:00"/>
    <d v="2025-04-07T00:00:00"/>
    <x v="3"/>
    <x v="0"/>
    <n v="29994"/>
    <n v="29994"/>
  </r>
  <r>
    <s v="4000008837"/>
    <s v="77035479-K"/>
    <s v="PIMARES SPA"/>
    <s v="6701191873"/>
    <s v="ZPCD"/>
    <s v="10"/>
    <x v="0"/>
    <x v="0"/>
    <s v="C004"/>
    <s v="E599"/>
    <n v="3"/>
    <x v="0"/>
    <s v="47"/>
    <s v="Muebles"/>
    <s v=""/>
    <s v="470701002"/>
    <s v="1391426"/>
    <s v="ESTANTE JADE LIGHT"/>
    <n v="1"/>
    <n v="1"/>
    <s v="UN"/>
    <d v="2025-04-02T00:00:00"/>
    <n v="4"/>
    <d v="2025-04-10T00:00:00"/>
    <d v="2025-04-07T00:00:00"/>
    <x v="3"/>
    <x v="0"/>
    <n v="26658"/>
    <n v="26658"/>
  </r>
  <r>
    <s v="4000008837"/>
    <s v="77035479-K"/>
    <s v="PIMARES SPA"/>
    <s v="670119282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02T00:00:00"/>
    <n v="4"/>
    <d v="2025-04-21T00:00:00"/>
    <d v="2025-04-09T00:00:00"/>
    <x v="3"/>
    <x v="0"/>
    <n v="53326"/>
    <n v="53326"/>
  </r>
  <r>
    <s v="4000008837"/>
    <s v="77035479-K"/>
    <s v="PIMARES SPA"/>
    <s v="6701192903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4-02T00:00:00"/>
    <n v="4"/>
    <d v="2025-04-11T00:00:00"/>
    <d v="2025-04-09T00:00:00"/>
    <x v="3"/>
    <x v="0"/>
    <n v="79995"/>
    <n v="79995"/>
  </r>
  <r>
    <s v="4000008837"/>
    <s v="77035479-K"/>
    <s v="PIMARES SPA"/>
    <s v="670119294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2T00:00:00"/>
    <n v="4"/>
    <d v="2025-04-11T00:00:00"/>
    <d v="2025-04-09T00:00:00"/>
    <x v="3"/>
    <x v="0"/>
    <n v="29994"/>
    <n v="29994"/>
  </r>
  <r>
    <s v="4000008837"/>
    <s v="77035479-K"/>
    <s v="PIMARES SPA"/>
    <s v="6701191910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1T00:00:00"/>
    <n v="4"/>
    <d v="2025-04-10T00:00:00"/>
    <d v="2025-04-07T00:00:00"/>
    <x v="3"/>
    <x v="0"/>
    <n v="135713"/>
    <n v="135713"/>
  </r>
  <r>
    <s v="4000008837"/>
    <s v="77035479-K"/>
    <s v="PIMARES SPA"/>
    <s v="670119191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1T00:00:00"/>
    <n v="4"/>
    <d v="2025-04-11T00:00:00"/>
    <d v="2025-04-09T00:00:00"/>
    <x v="3"/>
    <x v="0"/>
    <n v="46660"/>
    <n v="46660"/>
  </r>
  <r>
    <s v="4000008837"/>
    <s v="77035479-K"/>
    <s v="PIMARES SPA"/>
    <s v="6701192986"/>
    <s v="ZPCD"/>
    <s v="10"/>
    <x v="0"/>
    <x v="1"/>
    <s v="C004"/>
    <s v="E599"/>
    <n v="3"/>
    <x v="0"/>
    <s v="41"/>
    <s v="Baño y Cocina"/>
    <s v=""/>
    <s v="410302004"/>
    <s v="1353886"/>
    <s v="MUEBLE COCINA AEREO SHIN 120"/>
    <n v="2"/>
    <n v="0"/>
    <s v="UN"/>
    <d v="2025-04-03T00:00:00"/>
    <n v="4"/>
    <d v="2025-04-14T00:00:00"/>
    <m/>
    <x v="3"/>
    <x v="0"/>
    <n v="59989"/>
    <n v="0"/>
  </r>
  <r>
    <s v="4000008837"/>
    <s v="77035479-K"/>
    <s v="PIMARES SPA"/>
    <s v="670119299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3T00:00:00"/>
    <n v="4"/>
    <d v="2025-04-11T00:00:00"/>
    <d v="2025-04-09T00:00:00"/>
    <x v="3"/>
    <x v="0"/>
    <n v="117849"/>
    <n v="117849"/>
  </r>
  <r>
    <s v="4000008837"/>
    <s v="77035479-K"/>
    <s v="PIMARES SPA"/>
    <s v="6701192996"/>
    <s v="ZPCD"/>
    <s v="10"/>
    <x v="0"/>
    <x v="1"/>
    <s v="C004"/>
    <s v="E599"/>
    <n v="3"/>
    <x v="0"/>
    <s v="41"/>
    <s v="Baño y Cocina"/>
    <s v=""/>
    <s v="410302004"/>
    <s v="1415606"/>
    <s v="MUEBLE AEREO NIDO 120 CM"/>
    <n v="1"/>
    <n v="0"/>
    <s v="UN"/>
    <d v="2025-04-03T00:00:00"/>
    <n v="4"/>
    <d v="2025-04-14T00:00:00"/>
    <m/>
    <x v="3"/>
    <x v="0"/>
    <n v="33328"/>
    <n v="0"/>
  </r>
  <r>
    <s v="4000008837"/>
    <s v="77035479-K"/>
    <s v="PIMARES SPA"/>
    <s v="6701191787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04-02T00:00:00"/>
    <n v="4"/>
    <d v="2025-04-10T00:00:00"/>
    <d v="2025-04-07T00:00:00"/>
    <x v="3"/>
    <x v="0"/>
    <n v="49992"/>
    <n v="49992"/>
  </r>
  <r>
    <s v="4000008837"/>
    <s v="77035479-K"/>
    <s v="PIMARES SPA"/>
    <s v="670119191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1T00:00:00"/>
    <n v="4"/>
    <d v="2025-04-11T00:00:00"/>
    <d v="2025-04-07T00:00:00"/>
    <x v="3"/>
    <x v="0"/>
    <n v="46660"/>
    <n v="46660"/>
  </r>
  <r>
    <s v="4000008837"/>
    <s v="77035479-K"/>
    <s v="PIMARES SPA"/>
    <s v="670119205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2T00:00:00"/>
    <n v="4"/>
    <d v="2025-04-11T00:00:00"/>
    <d v="2025-04-07T00:00:00"/>
    <x v="3"/>
    <x v="0"/>
    <n v="135713"/>
    <n v="135713"/>
  </r>
  <r>
    <s v="4000008837"/>
    <s v="77035479-K"/>
    <s v="PIMARES SPA"/>
    <s v="67011920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2T00:00:00"/>
    <n v="4"/>
    <d v="2025-04-10T00:00:00"/>
    <d v="2025-04-07T00:00:00"/>
    <x v="3"/>
    <x v="0"/>
    <n v="46660"/>
    <n v="46660"/>
  </r>
  <r>
    <s v="4000008837"/>
    <s v="77035479-K"/>
    <s v="PIMARES SPA"/>
    <s v="670119207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2T00:00:00"/>
    <n v="4"/>
    <d v="2025-04-10T00:00:00"/>
    <d v="2025-04-07T00:00:00"/>
    <x v="3"/>
    <x v="0"/>
    <n v="74995"/>
    <n v="74995"/>
  </r>
  <r>
    <s v="4000008837"/>
    <s v="77035479-K"/>
    <s v="PIMARES SPA"/>
    <s v="670119207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2T00:00:00"/>
    <n v="4"/>
    <d v="2025-04-11T00:00:00"/>
    <d v="2025-04-09T00:00:00"/>
    <x v="3"/>
    <x v="0"/>
    <n v="99995"/>
    <n v="99995"/>
  </r>
  <r>
    <s v="4000008837"/>
    <s v="77035479-K"/>
    <s v="PIMARES SPA"/>
    <s v="670119309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3T00:00:00"/>
    <n v="4"/>
    <d v="2025-04-11T00:00:00"/>
    <d v="2025-04-09T00:00:00"/>
    <x v="3"/>
    <x v="0"/>
    <n v="135713"/>
    <n v="135713"/>
  </r>
  <r>
    <s v="4000008837"/>
    <s v="77035479-K"/>
    <s v="PIMARES SPA"/>
    <s v="6701193173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4-04T00:00:00"/>
    <n v="4"/>
    <d v="2025-04-11T00:00:00"/>
    <d v="2025-04-09T00:00:00"/>
    <x v="3"/>
    <x v="0"/>
    <n v="79995"/>
    <n v="79995"/>
  </r>
  <r>
    <s v="4000008837"/>
    <s v="77035479-K"/>
    <s v="PIMARES SPA"/>
    <s v="670119208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4-02T00:00:00"/>
    <n v="4"/>
    <d v="2025-04-10T00:00:00"/>
    <d v="2025-04-07T00:00:00"/>
    <x v="3"/>
    <x v="0"/>
    <n v="63325"/>
    <n v="63325"/>
  </r>
  <r>
    <s v="4000008837"/>
    <s v="77035479-K"/>
    <s v="PIMARES SPA"/>
    <s v="670119228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2T00:00:00"/>
    <n v="4"/>
    <d v="2025-04-10T00:00:00"/>
    <d v="2025-04-07T00:00:00"/>
    <x v="3"/>
    <x v="0"/>
    <n v="74995"/>
    <n v="74995"/>
  </r>
  <r>
    <s v="4000008837"/>
    <s v="77035479-K"/>
    <s v="PIMARES SPA"/>
    <s v="6701191793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02T00:00:00"/>
    <n v="4"/>
    <d v="2025-04-10T00:00:00"/>
    <d v="2025-04-07T00:00:00"/>
    <x v="3"/>
    <x v="0"/>
    <n v="26660"/>
    <n v="26660"/>
  </r>
  <r>
    <s v="4000008837"/>
    <s v="77035479-K"/>
    <s v="PIMARES SPA"/>
    <s v="6701191795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02T00:00:00"/>
    <n v="4"/>
    <d v="2025-04-11T00:00:00"/>
    <d v="2025-04-09T00:00:00"/>
    <x v="3"/>
    <x v="0"/>
    <n v="92854"/>
    <n v="92854"/>
  </r>
  <r>
    <s v="4000008837"/>
    <s v="77035479-K"/>
    <s v="PIMARES SPA"/>
    <s v="670119328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4-03T00:00:00"/>
    <n v="4"/>
    <d v="2025-04-11T00:00:00"/>
    <d v="2025-04-09T00:00:00"/>
    <x v="3"/>
    <x v="0"/>
    <n v="43325"/>
    <n v="43325"/>
  </r>
  <r>
    <s v="4000008837"/>
    <s v="77035479-K"/>
    <s v="PIMARES SPA"/>
    <s v="6701193284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4-03T00:00:00"/>
    <n v="4"/>
    <d v="2025-04-11T00:00:00"/>
    <d v="2025-04-09T00:00:00"/>
    <x v="3"/>
    <x v="0"/>
    <n v="86649"/>
    <n v="86649"/>
  </r>
  <r>
    <s v="4000008837"/>
    <s v="77035479-K"/>
    <s v="PIMARES SPA"/>
    <s v="6701193293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03T00:00:00"/>
    <n v="4"/>
    <d v="2025-04-14T00:00:00"/>
    <d v="2025-04-09T00:00:00"/>
    <x v="3"/>
    <x v="0"/>
    <n v="56660"/>
    <n v="56660"/>
  </r>
  <r>
    <s v="4000008837"/>
    <s v="77035479-K"/>
    <s v="PIMARES SPA"/>
    <s v="6701191812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01T00:00:00"/>
    <n v="4"/>
    <d v="2025-04-11T00:00:00"/>
    <d v="2025-04-07T00:00:00"/>
    <x v="3"/>
    <x v="0"/>
    <n v="48660"/>
    <n v="48660"/>
  </r>
  <r>
    <s v="4000008837"/>
    <s v="77035479-K"/>
    <s v="PIMARES SPA"/>
    <s v="670119333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3T00:00:00"/>
    <n v="4"/>
    <d v="2025-04-11T00:00:00"/>
    <d v="2025-04-09T00:00:00"/>
    <x v="3"/>
    <x v="0"/>
    <n v="48659"/>
    <n v="48659"/>
  </r>
  <r>
    <s v="4000008837"/>
    <s v="77035479-K"/>
    <s v="PIMARES SPA"/>
    <s v="670119335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4-03T00:00:00"/>
    <n v="4"/>
    <d v="2025-04-11T00:00:00"/>
    <d v="2025-04-09T00:00:00"/>
    <x v="3"/>
    <x v="0"/>
    <n v="86655"/>
    <n v="86655"/>
  </r>
  <r>
    <s v="4000008837"/>
    <s v="77035479-K"/>
    <s v="PIMARES SPA"/>
    <s v="670119335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336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7T00:00:00"/>
    <d v="2025-04-14T00:00:00"/>
    <x v="3"/>
    <x v="0"/>
    <n v="89278"/>
    <n v="89278"/>
  </r>
  <r>
    <s v="4000008837"/>
    <s v="77035479-K"/>
    <s v="PIMARES SPA"/>
    <s v="670119339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6T00:00:00"/>
    <d v="2025-04-09T00:00:00"/>
    <x v="3"/>
    <x v="0"/>
    <n v="89278"/>
    <n v="89278"/>
  </r>
  <r>
    <s v="4000008837"/>
    <s v="77035479-K"/>
    <s v="PIMARES SPA"/>
    <s v="670119339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4T00:00:00"/>
    <n v="4"/>
    <d v="2025-04-14T00:00:00"/>
    <d v="2025-04-11T00:00:00"/>
    <x v="3"/>
    <x v="0"/>
    <n v="46660"/>
    <n v="46660"/>
  </r>
  <r>
    <s v="4000008837"/>
    <s v="77035479-K"/>
    <s v="PIMARES SPA"/>
    <s v="670119339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4T00:00:00"/>
    <n v="4"/>
    <d v="2025-04-11T00:00:00"/>
    <d v="2025-04-09T00:00:00"/>
    <x v="3"/>
    <x v="0"/>
    <n v="117849"/>
    <n v="117849"/>
  </r>
  <r>
    <s v="4000008837"/>
    <s v="77035479-K"/>
    <s v="PIMARES SPA"/>
    <s v="670119340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03T00:00:00"/>
    <n v="4"/>
    <d v="2025-04-15T00:00:00"/>
    <d v="2025-04-11T00:00:00"/>
    <x v="3"/>
    <x v="0"/>
    <n v="89278"/>
    <n v="89278"/>
  </r>
  <r>
    <s v="4000008837"/>
    <s v="77035479-K"/>
    <s v="PIMARES SPA"/>
    <s v="670119340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3T00:00:00"/>
    <n v="4"/>
    <d v="2025-04-16T00:00:00"/>
    <d v="2025-04-11T00:00:00"/>
    <x v="3"/>
    <x v="0"/>
    <n v="39994"/>
    <n v="39994"/>
  </r>
  <r>
    <s v="4000008837"/>
    <s v="77035479-K"/>
    <s v="PIMARES SPA"/>
    <s v="6701193423"/>
    <s v="ZPCD"/>
    <s v="10"/>
    <x v="0"/>
    <x v="0"/>
    <s v="C004"/>
    <s v="E599"/>
    <n v="3"/>
    <x v="0"/>
    <s v="47"/>
    <s v="Muebles"/>
    <s v=""/>
    <s v="470801001"/>
    <s v="1466291"/>
    <s v="CLOSET ASTOR 4 PUERTAS 4 CAJONES BLANCO"/>
    <n v="1"/>
    <n v="1"/>
    <s v="UN"/>
    <d v="2025-04-03T00:00:00"/>
    <n v="4"/>
    <d v="2025-04-14T00:00:00"/>
    <d v="2025-04-09T00:00:00"/>
    <x v="3"/>
    <x v="0"/>
    <n v="186654"/>
    <n v="186654"/>
  </r>
  <r>
    <s v="4000008837"/>
    <s v="77035479-K"/>
    <s v="PIMARES SPA"/>
    <s v="6701193429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3T00:00:00"/>
    <n v="4"/>
    <d v="2025-04-11T00:00:00"/>
    <d v="2025-04-07T00:00:00"/>
    <x v="3"/>
    <x v="0"/>
    <n v="74995"/>
    <n v="74995"/>
  </r>
  <r>
    <s v="4000008837"/>
    <s v="77035479-K"/>
    <s v="PIMARES SPA"/>
    <s v="670119343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3T00:00:00"/>
    <n v="4"/>
    <d v="2025-04-14T00:00:00"/>
    <d v="2025-04-09T00:00:00"/>
    <x v="3"/>
    <x v="0"/>
    <n v="82135"/>
    <n v="82135"/>
  </r>
  <r>
    <s v="4000008837"/>
    <s v="77035479-K"/>
    <s v="PIMARES SPA"/>
    <s v="670119343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344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3T00:00:00"/>
    <n v="4"/>
    <d v="2025-04-11T00:00:00"/>
    <d v="2025-04-09T00:00:00"/>
    <x v="3"/>
    <x v="0"/>
    <n v="29994"/>
    <n v="29994"/>
  </r>
  <r>
    <s v="4000008837"/>
    <s v="77035479-K"/>
    <s v="PIMARES SPA"/>
    <s v="670119266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02T00:00:00"/>
    <n v="4"/>
    <d v="2025-04-14T00:00:00"/>
    <d v="2025-04-09T00:00:00"/>
    <x v="3"/>
    <x v="0"/>
    <n v="43325"/>
    <n v="43325"/>
  </r>
  <r>
    <s v="4000008837"/>
    <s v="77035479-K"/>
    <s v="PIMARES SPA"/>
    <s v="6701192710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2T00:00:00"/>
    <n v="4"/>
    <d v="2025-04-11T00:00:00"/>
    <d v="2025-04-09T00:00:00"/>
    <x v="3"/>
    <x v="0"/>
    <n v="36661"/>
    <n v="36661"/>
  </r>
  <r>
    <s v="4000008837"/>
    <s v="77035479-K"/>
    <s v="PIMARES SPA"/>
    <s v="6701193525"/>
    <s v="ZPCD"/>
    <s v="10"/>
    <x v="0"/>
    <x v="0"/>
    <s v="C004"/>
    <s v="E599"/>
    <n v="3"/>
    <x v="0"/>
    <s v="41"/>
    <s v="Baño y Cocina"/>
    <s v=""/>
    <s v="410302004"/>
    <s v="1447440"/>
    <s v="KIT COCINA FIT GRIS 11 PUERTAS 1 CAJON"/>
    <n v="2"/>
    <n v="2"/>
    <s v="UN"/>
    <d v="2025-04-03T00:00:00"/>
    <n v="4"/>
    <d v="2025-04-11T00:00:00"/>
    <d v="2025-04-09T00:00:00"/>
    <x v="3"/>
    <x v="0"/>
    <n v="279993"/>
    <n v="279993"/>
  </r>
  <r>
    <s v="4000008837"/>
    <s v="77035479-K"/>
    <s v="PIMARES SPA"/>
    <s v="670119353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355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3T00:00:00"/>
    <n v="4"/>
    <d v="2025-04-11T00:00:00"/>
    <d v="2025-04-09T00:00:00"/>
    <x v="3"/>
    <x v="0"/>
    <n v="46660"/>
    <n v="46660"/>
  </r>
  <r>
    <s v="4000008837"/>
    <s v="77035479-K"/>
    <s v="PIMARES SPA"/>
    <s v="670119271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2T00:00:00"/>
    <n v="4"/>
    <d v="2025-04-11T00:00:00"/>
    <d v="2025-04-09T00:00:00"/>
    <x v="3"/>
    <x v="0"/>
    <n v="74995"/>
    <n v="74995"/>
  </r>
  <r>
    <s v="4000008837"/>
    <s v="77035479-K"/>
    <s v="PIMARES SPA"/>
    <s v="670119295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2T00:00:00"/>
    <n v="4"/>
    <d v="2025-04-10T00:00:00"/>
    <d v="2025-04-07T00:00:00"/>
    <x v="3"/>
    <x v="0"/>
    <n v="27993"/>
    <n v="27993"/>
  </r>
  <r>
    <s v="4000008837"/>
    <s v="77035479-K"/>
    <s v="PIMARES SPA"/>
    <s v="670119296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02T00:00:00"/>
    <n v="4"/>
    <d v="2025-04-10T00:00:00"/>
    <d v="2025-04-07T00:00:00"/>
    <x v="3"/>
    <x v="0"/>
    <n v="67848"/>
    <n v="67848"/>
  </r>
  <r>
    <s v="4000008837"/>
    <s v="77035479-K"/>
    <s v="PIMARES SPA"/>
    <s v="67011930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02T00:00:00"/>
    <n v="4"/>
    <d v="2025-04-11T00:00:00"/>
    <d v="2025-04-07T00:00:00"/>
    <x v="3"/>
    <x v="0"/>
    <n v="43325"/>
    <n v="43325"/>
  </r>
  <r>
    <s v="4000008837"/>
    <s v="77035479-K"/>
    <s v="PIMARES SPA"/>
    <s v="670119300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4-02T00:00:00"/>
    <n v="4"/>
    <d v="2025-04-09T00:00:00"/>
    <d v="2025-04-07T00:00:00"/>
    <x v="3"/>
    <x v="0"/>
    <n v="43327"/>
    <n v="43327"/>
  </r>
  <r>
    <s v="4000008837"/>
    <s v="77035479-K"/>
    <s v="PIMARES SPA"/>
    <s v="670119304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3T00:00:00"/>
    <n v="4"/>
    <d v="2025-04-15T00:00:00"/>
    <d v="2025-04-11T00:00:00"/>
    <x v="3"/>
    <x v="0"/>
    <n v="46660"/>
    <n v="46660"/>
  </r>
  <r>
    <s v="4000008837"/>
    <s v="77035479-K"/>
    <s v="PIMARES SPA"/>
    <s v="670119366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4-03T00:00:00"/>
    <n v="4"/>
    <d v="2025-04-11T00:00:00"/>
    <d v="2025-04-09T00:00:00"/>
    <x v="3"/>
    <x v="0"/>
    <n v="99995"/>
    <n v="99995"/>
  </r>
  <r>
    <s v="4000008837"/>
    <s v="77035479-K"/>
    <s v="PIMARES SPA"/>
    <s v="670119307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4T00:00:00"/>
    <d v="2025-04-09T00:00:00"/>
    <x v="3"/>
    <x v="0"/>
    <n v="89278"/>
    <n v="89278"/>
  </r>
  <r>
    <s v="4000008837"/>
    <s v="77035479-K"/>
    <s v="PIMARES SPA"/>
    <s v="670119307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3T00:00:00"/>
    <n v="4"/>
    <d v="2025-04-11T00:00:00"/>
    <d v="2025-04-09T00:00:00"/>
    <x v="3"/>
    <x v="0"/>
    <n v="29994"/>
    <n v="29994"/>
  </r>
  <r>
    <s v="4000008837"/>
    <s v="77035479-K"/>
    <s v="PIMARES SPA"/>
    <s v="6701193728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2"/>
    <n v="2"/>
    <s v="UN"/>
    <d v="2025-04-03T00:00:00"/>
    <n v="4"/>
    <d v="2025-04-14T00:00:00"/>
    <d v="2025-04-09T00:00:00"/>
    <x v="3"/>
    <x v="0"/>
    <n v="53320"/>
    <n v="53320"/>
  </r>
  <r>
    <s v="4000008837"/>
    <s v="77035479-K"/>
    <s v="PIMARES SPA"/>
    <s v="6701193077"/>
    <s v="ZPCD"/>
    <s v="10"/>
    <x v="0"/>
    <x v="0"/>
    <s v="C004"/>
    <s v="E599"/>
    <n v="3"/>
    <x v="0"/>
    <s v="47"/>
    <s v="Muebles"/>
    <s v=""/>
    <s v="470801001"/>
    <s v="1433221"/>
    <s v="CÓMODA DUETO BLANCO 10 CAJONES"/>
    <n v="1"/>
    <n v="1"/>
    <s v="UN"/>
    <d v="2025-04-03T00:00:00"/>
    <n v="4"/>
    <d v="2025-04-22T00:00:00"/>
    <d v="2025-04-16T00:00:00"/>
    <x v="3"/>
    <x v="0"/>
    <n v="113333"/>
    <n v="113333"/>
  </r>
  <r>
    <s v="4000008837"/>
    <s v="77035479-K"/>
    <s v="PIMARES SPA"/>
    <s v="670119375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4-04T00:00:00"/>
    <n v="4"/>
    <d v="2025-04-11T00:00:00"/>
    <d v="2025-04-09T00:00:00"/>
    <x v="3"/>
    <x v="0"/>
    <n v="99995"/>
    <n v="99995"/>
  </r>
  <r>
    <s v="4000008837"/>
    <s v="77035479-K"/>
    <s v="PIMARES SPA"/>
    <s v="6701193758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4-04T00:00:00"/>
    <n v="4"/>
    <d v="2025-04-11T00:00:00"/>
    <d v="2025-04-09T00:00:00"/>
    <x v="3"/>
    <x v="0"/>
    <n v="26660"/>
    <n v="26660"/>
  </r>
  <r>
    <s v="4000008837"/>
    <s v="77035479-K"/>
    <s v="PIMARES SPA"/>
    <s v="6701193764"/>
    <s v="ZPCD"/>
    <s v="10"/>
    <x v="0"/>
    <x v="1"/>
    <s v="C004"/>
    <s v="E599"/>
    <n v="3"/>
    <x v="0"/>
    <s v="41"/>
    <s v="Baño y Cocina"/>
    <s v=""/>
    <s v="410302004"/>
    <s v="1381311"/>
    <s v="MUEBLE AEREO OPIE GRAFITO 12O CM"/>
    <n v="1"/>
    <n v="0"/>
    <s v="UN"/>
    <d v="2025-04-04T00:00:00"/>
    <n v="4"/>
    <d v="2025-04-11T00:00:00"/>
    <m/>
    <x v="3"/>
    <x v="0"/>
    <n v="29994"/>
    <n v="0"/>
  </r>
  <r>
    <s v="4000008837"/>
    <s v="77035479-K"/>
    <s v="PIMARES SPA"/>
    <s v="670119317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4T00:00:00"/>
    <n v="4"/>
    <d v="2025-04-11T00:00:00"/>
    <d v="2025-04-09T00:00:00"/>
    <x v="3"/>
    <x v="0"/>
    <n v="27993"/>
    <n v="27993"/>
  </r>
  <r>
    <s v="4000008837"/>
    <s v="77035479-K"/>
    <s v="PIMARES SPA"/>
    <s v="670119324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3T00:00:00"/>
    <n v="4"/>
    <d v="2025-04-25T00:00:00"/>
    <d v="2025-04-23T00:00:00"/>
    <x v="3"/>
    <x v="0"/>
    <n v="48659"/>
    <n v="48659"/>
  </r>
  <r>
    <s v="4000008837"/>
    <s v="77035479-K"/>
    <s v="PIMARES SPA"/>
    <s v="6701193248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03T00:00:00"/>
    <n v="4"/>
    <d v="2025-04-14T00:00:00"/>
    <d v="2025-04-11T00:00:00"/>
    <x v="3"/>
    <x v="0"/>
    <n v="66660"/>
    <n v="66660"/>
  </r>
  <r>
    <s v="4000008837"/>
    <s v="77035479-K"/>
    <s v="PIMARES SPA"/>
    <s v="6701193262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3T00:00:00"/>
    <n v="4"/>
    <d v="2025-04-15T00:00:00"/>
    <d v="2025-04-09T00:00:00"/>
    <x v="3"/>
    <x v="0"/>
    <n v="82135"/>
    <n v="82135"/>
  </r>
  <r>
    <s v="4000008837"/>
    <s v="77035479-K"/>
    <s v="PIMARES SPA"/>
    <s v="670119331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3T00:00:00"/>
    <n v="4"/>
    <d v="2025-04-15T00:00:00"/>
    <d v="2025-04-09T00:00:00"/>
    <x v="3"/>
    <x v="0"/>
    <n v="67848"/>
    <n v="67848"/>
  </r>
  <r>
    <s v="4000008837"/>
    <s v="77035479-K"/>
    <s v="PIMARES SPA"/>
    <s v="670119391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4T00:00:00"/>
    <n v="4"/>
    <d v="2025-04-11T00:00:00"/>
    <d v="2025-04-09T00:00:00"/>
    <x v="3"/>
    <x v="0"/>
    <n v="46660"/>
    <n v="46660"/>
  </r>
  <r>
    <s v="4000008837"/>
    <s v="77035479-K"/>
    <s v="PIMARES SPA"/>
    <s v="670119391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04T00:00:00"/>
    <n v="4"/>
    <d v="2025-04-15T00:00:00"/>
    <d v="2025-04-09T00:00:00"/>
    <x v="3"/>
    <x v="0"/>
    <n v="78568"/>
    <n v="78568"/>
  </r>
  <r>
    <s v="4000008837"/>
    <s v="77035479-K"/>
    <s v="PIMARES SPA"/>
    <s v="6701193921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4-04T00:00:00"/>
    <n v="4"/>
    <d v="2025-04-11T00:00:00"/>
    <d v="2025-04-09T00:00:00"/>
    <x v="3"/>
    <x v="0"/>
    <n v="59995"/>
    <n v="59995"/>
  </r>
  <r>
    <s v="4000008837"/>
    <s v="77035479-K"/>
    <s v="PIMARES SPA"/>
    <s v="670119230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2T00:00:00"/>
    <n v="4"/>
    <d v="2025-04-10T00:00:00"/>
    <d v="2025-04-07T00:00:00"/>
    <x v="3"/>
    <x v="0"/>
    <n v="128565"/>
    <n v="128565"/>
  </r>
  <r>
    <s v="4000008837"/>
    <s v="77035479-K"/>
    <s v="PIMARES SPA"/>
    <s v="670119395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04T00:00:00"/>
    <n v="4"/>
    <d v="2025-04-21T00:00:00"/>
    <d v="2025-04-14T00:00:00"/>
    <x v="3"/>
    <x v="0"/>
    <n v="67848"/>
    <n v="67848"/>
  </r>
  <r>
    <s v="4000008837"/>
    <s v="77035479-K"/>
    <s v="PIMARES SPA"/>
    <s v="670119399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04T00:00:00"/>
    <n v="4"/>
    <d v="2025-04-15T00:00:00"/>
    <d v="2025-04-09T00:00:00"/>
    <x v="3"/>
    <x v="0"/>
    <n v="67848"/>
    <n v="67848"/>
  </r>
  <r>
    <s v="4000008837"/>
    <s v="77035479-K"/>
    <s v="PIMARES SPA"/>
    <s v="670119400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04T00:00:00"/>
    <n v="4"/>
    <d v="2025-04-14T00:00:00"/>
    <d v="2025-04-09T00:00:00"/>
    <x v="3"/>
    <x v="0"/>
    <n v="126656"/>
    <n v="126656"/>
  </r>
  <r>
    <s v="4000008837"/>
    <s v="77035479-K"/>
    <s v="PIMARES SPA"/>
    <s v="6701194004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04-04T00:00:00"/>
    <n v="4"/>
    <d v="2025-04-11T00:00:00"/>
    <d v="2025-04-09T00:00:00"/>
    <x v="3"/>
    <x v="0"/>
    <n v="299989"/>
    <n v="299989"/>
  </r>
  <r>
    <s v="4000008837"/>
    <s v="77035479-K"/>
    <s v="PIMARES SPA"/>
    <s v="670119402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4T00:00:00"/>
    <n v="4"/>
    <d v="2025-04-14T00:00:00"/>
    <d v="2025-04-09T00:00:00"/>
    <x v="3"/>
    <x v="0"/>
    <n v="29994"/>
    <n v="29994"/>
  </r>
  <r>
    <s v="4000008837"/>
    <s v="77035479-K"/>
    <s v="PIMARES SPA"/>
    <s v="6701194024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04T00:00:00"/>
    <n v="4"/>
    <d v="2025-04-11T00:00:00"/>
    <d v="2025-04-09T00:00:00"/>
    <x v="3"/>
    <x v="0"/>
    <n v="29994"/>
    <n v="29994"/>
  </r>
  <r>
    <s v="4000008837"/>
    <s v="77035479-K"/>
    <s v="PIMARES SPA"/>
    <s v="670119403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4T00:00:00"/>
    <n v="4"/>
    <d v="2025-04-11T00:00:00"/>
    <d v="2025-04-09T00:00:00"/>
    <x v="3"/>
    <x v="0"/>
    <n v="48659"/>
    <n v="48659"/>
  </r>
  <r>
    <s v="4000008837"/>
    <s v="77035479-K"/>
    <s v="PIMARES SPA"/>
    <s v="670119403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1T00:00:00"/>
    <d v="2025-04-09T00:00:00"/>
    <x v="3"/>
    <x v="0"/>
    <n v="89278"/>
    <n v="89278"/>
  </r>
  <r>
    <s v="4000008837"/>
    <s v="77035479-K"/>
    <s v="PIMARES SPA"/>
    <s v="6701194086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04-05T00:00:00"/>
    <n v="4"/>
    <d v="2025-04-21T00:00:00"/>
    <d v="2025-04-14T00:00:00"/>
    <x v="3"/>
    <x v="0"/>
    <n v="299989"/>
    <n v="299989"/>
  </r>
  <r>
    <s v="4000008837"/>
    <s v="77035479-K"/>
    <s v="PIMARES SPA"/>
    <s v="6701194088"/>
    <s v="ZPCD"/>
    <s v="10"/>
    <x v="0"/>
    <x v="0"/>
    <s v="C004"/>
    <s v="E599"/>
    <n v="3"/>
    <x v="0"/>
    <s v="47"/>
    <s v="Muebles"/>
    <s v=""/>
    <s v="470702002"/>
    <s v="1230948"/>
    <s v="KIT ESCRITORIO FAVATEX AMELIA CASTANO"/>
    <n v="1"/>
    <n v="1"/>
    <s v="UN"/>
    <d v="2025-04-05T00:00:00"/>
    <n v="4"/>
    <d v="2025-04-17T00:00:00"/>
    <d v="2025-04-14T00:00:00"/>
    <x v="3"/>
    <x v="0"/>
    <n v="57330"/>
    <n v="57330"/>
  </r>
  <r>
    <s v="4000008837"/>
    <s v="77035479-K"/>
    <s v="PIMARES SPA"/>
    <s v="670119410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5T00:00:00"/>
    <d v="2025-04-11T00:00:00"/>
    <x v="3"/>
    <x v="0"/>
    <n v="89278"/>
    <n v="89278"/>
  </r>
  <r>
    <s v="4000008837"/>
    <s v="77035479-K"/>
    <s v="PIMARES SPA"/>
    <s v="670119411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4-04T00:00:00"/>
    <n v="4"/>
    <d v="2025-04-15T00:00:00"/>
    <d v="2025-04-09T00:00:00"/>
    <x v="3"/>
    <x v="0"/>
    <n v="86655"/>
    <n v="86655"/>
  </r>
  <r>
    <s v="4000008837"/>
    <s v="77035479-K"/>
    <s v="PIMARES SPA"/>
    <s v="670119411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4T00:00:00"/>
    <n v="4"/>
    <d v="2025-04-11T00:00:00"/>
    <d v="2025-04-09T00:00:00"/>
    <x v="3"/>
    <x v="0"/>
    <n v="33330"/>
    <n v="33330"/>
  </r>
  <r>
    <s v="4000008837"/>
    <s v="77035479-K"/>
    <s v="PIMARES SPA"/>
    <s v="670119231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2T00:00:00"/>
    <n v="4"/>
    <d v="2025-04-11T00:00:00"/>
    <d v="2025-04-09T00:00:00"/>
    <x v="3"/>
    <x v="0"/>
    <n v="43327"/>
    <n v="43327"/>
  </r>
  <r>
    <s v="4000008837"/>
    <s v="77035479-K"/>
    <s v="PIMARES SPA"/>
    <s v="670119231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02T00:00:00"/>
    <n v="4"/>
    <d v="2025-04-11T00:00:00"/>
    <d v="2025-04-07T00:00:00"/>
    <x v="3"/>
    <x v="0"/>
    <n v="39995"/>
    <n v="39995"/>
  </r>
  <r>
    <s v="4000008837"/>
    <s v="77035479-K"/>
    <s v="PIMARES SPA"/>
    <s v="6701194191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4-05T00:00:00"/>
    <n v="4"/>
    <d v="2025-04-14T00:00:00"/>
    <d v="2025-04-09T00:00:00"/>
    <x v="3"/>
    <x v="0"/>
    <n v="26660"/>
    <n v="26660"/>
  </r>
  <r>
    <s v="4000008837"/>
    <s v="77035479-K"/>
    <s v="PIMARES SPA"/>
    <s v="670119419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5T00:00:00"/>
    <n v="4"/>
    <d v="2025-04-22T00:00:00"/>
    <d v="2025-04-14T00:00:00"/>
    <x v="3"/>
    <x v="0"/>
    <n v="46660"/>
    <n v="46660"/>
  </r>
  <r>
    <s v="4000008837"/>
    <s v="77035479-K"/>
    <s v="PIMARES SPA"/>
    <s v="670119419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5T00:00:00"/>
    <n v="4"/>
    <d v="2025-04-14T00:00:00"/>
    <d v="2025-04-09T00:00:00"/>
    <x v="3"/>
    <x v="0"/>
    <n v="67848"/>
    <n v="67848"/>
  </r>
  <r>
    <s v="4000008837"/>
    <s v="77035479-K"/>
    <s v="PIMARES SPA"/>
    <s v="6701194195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5T00:00:00"/>
    <n v="4"/>
    <d v="2025-04-14T00:00:00"/>
    <d v="2025-04-09T00:00:00"/>
    <x v="3"/>
    <x v="0"/>
    <n v="19992"/>
    <n v="19992"/>
  </r>
  <r>
    <s v="4000008837"/>
    <s v="77035479-K"/>
    <s v="PIMARES SPA"/>
    <s v="6701194245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4-04T00:00:00"/>
    <n v="4"/>
    <d v="2025-04-17T00:00:00"/>
    <d v="2025-04-14T00:00:00"/>
    <x v="3"/>
    <x v="0"/>
    <n v="64284"/>
    <n v="64284"/>
  </r>
  <r>
    <s v="4000008837"/>
    <s v="77035479-K"/>
    <s v="PIMARES SPA"/>
    <s v="670119424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4T00:00:00"/>
    <n v="4"/>
    <d v="2025-04-14T00:00:00"/>
    <d v="2025-04-09T00:00:00"/>
    <x v="3"/>
    <x v="0"/>
    <n v="27993"/>
    <n v="27993"/>
  </r>
  <r>
    <s v="4000008837"/>
    <s v="77035479-K"/>
    <s v="PIMARES SPA"/>
    <s v="670119426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5T00:00:00"/>
    <n v="4"/>
    <d v="2025-04-17T00:00:00"/>
    <d v="2025-04-14T00:00:00"/>
    <x v="3"/>
    <x v="0"/>
    <n v="82135"/>
    <n v="82135"/>
  </r>
  <r>
    <s v="4000008837"/>
    <s v="77035479-K"/>
    <s v="PIMARES SPA"/>
    <s v="670119249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02T00:00:00"/>
    <n v="4"/>
    <d v="2025-04-11T00:00:00"/>
    <d v="2025-04-07T00:00:00"/>
    <x v="3"/>
    <x v="0"/>
    <n v="74995"/>
    <n v="74995"/>
  </r>
  <r>
    <s v="4000008837"/>
    <s v="77035479-K"/>
    <s v="PIMARES SPA"/>
    <s v="6701192605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2T00:00:00"/>
    <n v="4"/>
    <d v="2025-04-11T00:00:00"/>
    <d v="2025-04-09T00:00:00"/>
    <x v="3"/>
    <x v="0"/>
    <n v="36661"/>
    <n v="36661"/>
  </r>
  <r>
    <s v="4000008837"/>
    <s v="77035479-K"/>
    <s v="PIMARES SPA"/>
    <s v="670119429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5T00:00:00"/>
    <n v="4"/>
    <d v="2025-04-14T00:00:00"/>
    <d v="2025-04-09T00:00:00"/>
    <x v="3"/>
    <x v="0"/>
    <n v="43327"/>
    <n v="43327"/>
  </r>
  <r>
    <s v="4000008837"/>
    <s v="77035479-K"/>
    <s v="PIMARES SPA"/>
    <s v="670119430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1T00:00:00"/>
    <d v="2025-04-09T00:00:00"/>
    <x v="3"/>
    <x v="0"/>
    <n v="89278"/>
    <n v="89278"/>
  </r>
  <r>
    <s v="4000008837"/>
    <s v="77035479-K"/>
    <s v="PIMARES SPA"/>
    <s v="6701192621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2T00:00:00"/>
    <n v="4"/>
    <d v="2025-04-11T00:00:00"/>
    <d v="2025-04-07T00:00:00"/>
    <x v="3"/>
    <x v="0"/>
    <n v="79994"/>
    <n v="79994"/>
  </r>
  <r>
    <s v="4000008837"/>
    <s v="77035479-K"/>
    <s v="PIMARES SPA"/>
    <s v="6701192640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4-02T00:00:00"/>
    <n v="4"/>
    <d v="2025-04-15T00:00:00"/>
    <d v="2025-04-11T00:00:00"/>
    <x v="3"/>
    <x v="0"/>
    <n v="113333"/>
    <n v="113333"/>
  </r>
  <r>
    <s v="4000008837"/>
    <s v="77035479-K"/>
    <s v="PIMARES SPA"/>
    <s v="670119264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2T00:00:00"/>
    <n v="4"/>
    <d v="2025-04-14T00:00:00"/>
    <d v="2025-04-09T00:00:00"/>
    <x v="3"/>
    <x v="0"/>
    <n v="135713"/>
    <n v="135713"/>
  </r>
  <r>
    <s v="4000008837"/>
    <s v="77035479-K"/>
    <s v="PIMARES SPA"/>
    <s v="670119440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04T00:00:00"/>
    <n v="4"/>
    <d v="2025-04-14T00:00:00"/>
    <d v="2025-04-11T00:00:00"/>
    <x v="3"/>
    <x v="0"/>
    <n v="103559"/>
    <n v="103559"/>
  </r>
  <r>
    <s v="4000008837"/>
    <s v="77035479-K"/>
    <s v="PIMARES SPA"/>
    <s v="670119440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5T00:00:00"/>
    <d v="2025-04-09T00:00:00"/>
    <x v="3"/>
    <x v="0"/>
    <n v="89278"/>
    <n v="89278"/>
  </r>
  <r>
    <s v="4000008837"/>
    <s v="77035479-K"/>
    <s v="PIMARES SPA"/>
    <s v="670119351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5T00:00:00"/>
    <d v="2025-04-09T00:00:00"/>
    <x v="3"/>
    <x v="0"/>
    <n v="89278"/>
    <n v="89278"/>
  </r>
  <r>
    <s v="4000008837"/>
    <s v="77035479-K"/>
    <s v="PIMARES SPA"/>
    <s v="670119445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04T00:00:00"/>
    <n v="4"/>
    <d v="2025-04-11T00:00:00"/>
    <d v="2025-04-09T00:00:00"/>
    <x v="3"/>
    <x v="0"/>
    <n v="78568"/>
    <n v="78568"/>
  </r>
  <r>
    <s v="4000008837"/>
    <s v="77035479-K"/>
    <s v="PIMARES SPA"/>
    <s v="6701194464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4-04T00:00:00"/>
    <n v="4"/>
    <d v="2025-04-28T00:00:00"/>
    <d v="2025-04-23T00:00:00"/>
    <x v="3"/>
    <x v="0"/>
    <n v="39994"/>
    <n v="39994"/>
  </r>
  <r>
    <s v="4000008837"/>
    <s v="77035479-K"/>
    <s v="PIMARES SPA"/>
    <s v="6701194484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05T00:00:00"/>
    <n v="4"/>
    <d v="2025-04-14T00:00:00"/>
    <d v="2025-04-09T00:00:00"/>
    <x v="3"/>
    <x v="0"/>
    <n v="64284"/>
    <n v="64284"/>
  </r>
  <r>
    <s v="4000008837"/>
    <s v="77035479-K"/>
    <s v="PIMARES SPA"/>
    <s v="670119451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4T00:00:00"/>
    <n v="4"/>
    <d v="2025-04-21T00:00:00"/>
    <d v="2025-04-16T00:00:00"/>
    <x v="3"/>
    <x v="0"/>
    <n v="48659"/>
    <n v="48659"/>
  </r>
  <r>
    <s v="4000008837"/>
    <s v="77035479-K"/>
    <s v="PIMARES SPA"/>
    <s v="6701194519"/>
    <s v="ZPCD"/>
    <s v="10"/>
    <x v="0"/>
    <x v="1"/>
    <s v="C004"/>
    <s v="E599"/>
    <n v="3"/>
    <x v="0"/>
    <s v="47"/>
    <s v="Muebles"/>
    <s v=""/>
    <s v="470702002"/>
    <s v="1466402"/>
    <s v="ESCRITORIO INFINITY 1 CAJON GRIS"/>
    <n v="1"/>
    <n v="0"/>
    <s v="UN"/>
    <d v="2025-04-04T00:00:00"/>
    <n v="4"/>
    <d v="2025-04-21T00:00:00"/>
    <m/>
    <x v="3"/>
    <x v="0"/>
    <n v="26660"/>
    <n v="0"/>
  </r>
  <r>
    <s v="4000008837"/>
    <s v="77035479-K"/>
    <s v="PIMARES SPA"/>
    <s v="670119356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3T00:00:00"/>
    <n v="4"/>
    <d v="2025-04-11T00:00:00"/>
    <d v="2025-04-09T00:00:00"/>
    <x v="3"/>
    <x v="0"/>
    <n v="29994"/>
    <n v="29994"/>
  </r>
  <r>
    <s v="4000008837"/>
    <s v="77035479-K"/>
    <s v="PIMARES SPA"/>
    <s v="67011945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5T00:00:00"/>
    <n v="4"/>
    <d v="2025-04-14T00:00:00"/>
    <d v="2025-04-09T00:00:00"/>
    <x v="3"/>
    <x v="0"/>
    <n v="29994"/>
    <n v="29994"/>
  </r>
  <r>
    <s v="4000008837"/>
    <s v="77035479-K"/>
    <s v="PIMARES SPA"/>
    <s v="670119456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5T00:00:00"/>
    <n v="4"/>
    <d v="2025-04-14T00:00:00"/>
    <d v="2025-04-09T00:00:00"/>
    <x v="3"/>
    <x v="0"/>
    <n v="79994"/>
    <n v="79994"/>
  </r>
  <r>
    <s v="4000008837"/>
    <s v="77035479-K"/>
    <s v="PIMARES SPA"/>
    <s v="6701194567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4-05T00:00:00"/>
    <n v="4"/>
    <d v="2025-04-14T00:00:00"/>
    <d v="2025-04-09T00:00:00"/>
    <x v="3"/>
    <x v="0"/>
    <n v="43325"/>
    <n v="43325"/>
  </r>
  <r>
    <s v="4000008837"/>
    <s v="77035479-K"/>
    <s v="PIMARES SPA"/>
    <s v="670119461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4T00:00:00"/>
    <n v="4"/>
    <d v="2025-04-11T00:00:00"/>
    <d v="2025-04-09T00:00:00"/>
    <x v="3"/>
    <x v="0"/>
    <n v="82135"/>
    <n v="82135"/>
  </r>
  <r>
    <s v="4000008837"/>
    <s v="77035479-K"/>
    <s v="PIMARES SPA"/>
    <s v="6701193577"/>
    <s v="ZPCD"/>
    <s v="10"/>
    <x v="0"/>
    <x v="1"/>
    <s v="C004"/>
    <s v="E599"/>
    <n v="3"/>
    <x v="0"/>
    <s v="41"/>
    <s v="Baño y Cocina"/>
    <s v=""/>
    <s v="410302004"/>
    <s v="1381311"/>
    <s v="MUEBLE AEREO OPIE GRAFITO 12O CM"/>
    <n v="1"/>
    <n v="0"/>
    <s v="UN"/>
    <d v="2025-04-03T00:00:00"/>
    <n v="4"/>
    <d v="2025-04-14T00:00:00"/>
    <m/>
    <x v="3"/>
    <x v="0"/>
    <n v="29994"/>
    <n v="0"/>
  </r>
  <r>
    <s v="4000008837"/>
    <s v="77035479-K"/>
    <s v="PIMARES SPA"/>
    <s v="6701193594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2"/>
    <n v="2"/>
    <s v="UN"/>
    <d v="2025-04-03T00:00:00"/>
    <n v="4"/>
    <d v="2025-04-11T00:00:00"/>
    <d v="2025-04-09T00:00:00"/>
    <x v="3"/>
    <x v="0"/>
    <n v="126662"/>
    <n v="126662"/>
  </r>
  <r>
    <s v="4000008837"/>
    <s v="77035479-K"/>
    <s v="PIMARES SPA"/>
    <s v="670119466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5T00:00:00"/>
    <n v="4"/>
    <d v="2025-04-14T00:00:00"/>
    <d v="2025-04-09T00:00:00"/>
    <x v="3"/>
    <x v="0"/>
    <n v="33330"/>
    <n v="33330"/>
  </r>
  <r>
    <s v="4000008837"/>
    <s v="77035479-K"/>
    <s v="PIMARES SPA"/>
    <s v="6701193597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4-03T00:00:00"/>
    <n v="4"/>
    <d v="2025-04-11T00:00:00"/>
    <d v="2025-04-09T00:00:00"/>
    <x v="3"/>
    <x v="0"/>
    <n v="33328"/>
    <n v="33328"/>
  </r>
  <r>
    <s v="4000008837"/>
    <s v="77035479-K"/>
    <s v="PIMARES SPA"/>
    <s v="6701193641"/>
    <s v="ZPCD"/>
    <s v="10"/>
    <x v="0"/>
    <x v="1"/>
    <s v="C004"/>
    <s v="E599"/>
    <n v="3"/>
    <x v="0"/>
    <s v="47"/>
    <s v="Muebles"/>
    <s v=""/>
    <s v="470702002"/>
    <s v="1391189"/>
    <s v="ESCRITORIO MANAUS 2P"/>
    <n v="1"/>
    <n v="0"/>
    <s v="UN"/>
    <d v="2025-04-03T00:00:00"/>
    <n v="4"/>
    <d v="2025-04-14T00:00:00"/>
    <m/>
    <x v="3"/>
    <x v="0"/>
    <n v="39994"/>
    <n v="0"/>
  </r>
  <r>
    <s v="4000008837"/>
    <s v="77035479-K"/>
    <s v="PIMARES SPA"/>
    <s v="670119481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4-05T00:00:00"/>
    <n v="4"/>
    <d v="2025-04-14T00:00:00"/>
    <d v="2025-04-09T00:00:00"/>
    <x v="3"/>
    <x v="0"/>
    <n v="159990"/>
    <n v="159990"/>
  </r>
  <r>
    <s v="4000008837"/>
    <s v="77035479-K"/>
    <s v="PIMARES SPA"/>
    <s v="67011948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05T00:00:00"/>
    <n v="4"/>
    <d v="2025-04-23T00:00:00"/>
    <d v="2025-04-16T00:00:00"/>
    <x v="3"/>
    <x v="0"/>
    <n v="40620"/>
    <n v="40620"/>
  </r>
  <r>
    <s v="4000008837"/>
    <s v="77035479-K"/>
    <s v="PIMARES SPA"/>
    <s v="6701193643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4-03T00:00:00"/>
    <n v="4"/>
    <d v="2025-04-15T00:00:00"/>
    <d v="2025-04-09T00:00:00"/>
    <x v="3"/>
    <x v="0"/>
    <n v="39994"/>
    <n v="39994"/>
  </r>
  <r>
    <s v="4000008837"/>
    <s v="77035479-K"/>
    <s v="PIMARES SPA"/>
    <s v="670119370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3T00:00:00"/>
    <n v="4"/>
    <d v="2025-04-11T00:00:00"/>
    <d v="2025-04-09T00:00:00"/>
    <x v="3"/>
    <x v="0"/>
    <n v="33330"/>
    <n v="33330"/>
  </r>
  <r>
    <s v="4000008837"/>
    <s v="77035479-K"/>
    <s v="PIMARES SPA"/>
    <s v="670119493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05T00:00:00"/>
    <n v="4"/>
    <d v="2025-04-14T00:00:00"/>
    <d v="2025-04-09T00:00:00"/>
    <x v="3"/>
    <x v="0"/>
    <n v="43325"/>
    <n v="43325"/>
  </r>
  <r>
    <s v="4000008837"/>
    <s v="77035479-K"/>
    <s v="PIMARES SPA"/>
    <s v="670119371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3T00:00:00"/>
    <n v="4"/>
    <d v="2025-04-11T00:00:00"/>
    <d v="2025-04-09T00:00:00"/>
    <x v="3"/>
    <x v="0"/>
    <n v="46660"/>
    <n v="46660"/>
  </r>
  <r>
    <s v="4000008837"/>
    <s v="77035479-K"/>
    <s v="PIMARES SPA"/>
    <s v="6701195023"/>
    <s v="ZPCD"/>
    <s v="10"/>
    <x v="0"/>
    <x v="0"/>
    <s v="C004"/>
    <s v="E599"/>
    <n v="3"/>
    <x v="0"/>
    <s v="41"/>
    <s v="Baño y Cocina"/>
    <s v=""/>
    <s v="410302004"/>
    <s v="1415620"/>
    <s v="MUEBLE BASE NEW OPIE GRAFITO 120 CM"/>
    <n v="1"/>
    <n v="1"/>
    <s v="UN"/>
    <d v="2025-04-05T00:00:00"/>
    <n v="4"/>
    <d v="2025-04-08T00:00:00"/>
    <d v="2025-04-09T00:00:00"/>
    <x v="3"/>
    <x v="0"/>
    <n v="48659"/>
    <n v="48659"/>
  </r>
  <r>
    <s v="4000008837"/>
    <s v="77035479-K"/>
    <s v="PIMARES SPA"/>
    <s v="6701195071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06T00:00:00"/>
    <n v="4"/>
    <d v="2025-04-14T00:00:00"/>
    <d v="2025-04-09T00:00:00"/>
    <x v="3"/>
    <x v="0"/>
    <n v="56663"/>
    <n v="56663"/>
  </r>
  <r>
    <s v="4000008837"/>
    <s v="77035479-K"/>
    <s v="PIMARES SPA"/>
    <s v="6701193740"/>
    <s v="ZPCD"/>
    <s v="10"/>
    <x v="0"/>
    <x v="0"/>
    <s v="C004"/>
    <s v="E599"/>
    <n v="3"/>
    <x v="0"/>
    <s v="41"/>
    <s v="Baño y Cocina"/>
    <s v=""/>
    <s v="410302004"/>
    <s v="1447435"/>
    <s v="KIT COCINA ERVA GRIS 120 CM 6 PUERTAS"/>
    <n v="1"/>
    <n v="1"/>
    <s v="UN"/>
    <d v="2025-04-03T00:00:00"/>
    <n v="4"/>
    <d v="2025-04-15T00:00:00"/>
    <d v="2025-04-11T00:00:00"/>
    <x v="3"/>
    <x v="0"/>
    <n v="86660"/>
    <n v="86660"/>
  </r>
  <r>
    <s v="4000008837"/>
    <s v="77035479-K"/>
    <s v="PIMARES SPA"/>
    <s v="6701195104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5T00:00:00"/>
    <n v="4"/>
    <d v="2025-04-14T00:00:00"/>
    <d v="2025-04-09T00:00:00"/>
    <x v="3"/>
    <x v="0"/>
    <n v="36661"/>
    <n v="36661"/>
  </r>
  <r>
    <s v="4000008837"/>
    <s v="77035479-K"/>
    <s v="PIMARES SPA"/>
    <s v="6701195111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4-05T00:00:00"/>
    <n v="4"/>
    <d v="2025-04-17T00:00:00"/>
    <d v="2025-04-14T00:00:00"/>
    <x v="3"/>
    <x v="0"/>
    <n v="56658"/>
    <n v="56658"/>
  </r>
  <r>
    <s v="4000008837"/>
    <s v="77035479-K"/>
    <s v="PIMARES SPA"/>
    <s v="6701195138"/>
    <s v="ZPCD"/>
    <s v="10"/>
    <x v="0"/>
    <x v="0"/>
    <s v="C004"/>
    <s v="E599"/>
    <n v="3"/>
    <x v="0"/>
    <s v="47"/>
    <s v="Muebles"/>
    <s v=""/>
    <s v="470303003"/>
    <s v="1187991"/>
    <s v="ESCRITORIO 115X140X35 COLOMBO"/>
    <n v="1"/>
    <n v="1"/>
    <s v="UN"/>
    <d v="2025-04-05T00:00:00"/>
    <n v="4"/>
    <d v="2025-04-14T00:00:00"/>
    <d v="2025-04-11T00:00:00"/>
    <x v="3"/>
    <x v="0"/>
    <n v="49994"/>
    <n v="49994"/>
  </r>
  <r>
    <s v="4000008837"/>
    <s v="77035479-K"/>
    <s v="PIMARES SPA"/>
    <s v="670119513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4-05T00:00:00"/>
    <n v="4"/>
    <d v="2025-04-17T00:00:00"/>
    <d v="2025-04-14T00:00:00"/>
    <x v="3"/>
    <x v="0"/>
    <n v="39996"/>
    <n v="39996"/>
  </r>
  <r>
    <s v="4000008837"/>
    <s v="77035479-K"/>
    <s v="PIMARES SPA"/>
    <s v="670119516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6T00:00:00"/>
    <n v="4"/>
    <d v="2025-04-17T00:00:00"/>
    <d v="2025-04-14T00:00:00"/>
    <x v="3"/>
    <x v="0"/>
    <n v="48659"/>
    <n v="48659"/>
  </r>
  <r>
    <s v="4000008837"/>
    <s v="77035479-K"/>
    <s v="PIMARES SPA"/>
    <s v="6701195176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6T00:00:00"/>
    <n v="4"/>
    <d v="2025-04-25T00:00:00"/>
    <d v="2025-04-21T00:00:00"/>
    <x v="3"/>
    <x v="0"/>
    <n v="36661"/>
    <n v="36661"/>
  </r>
  <r>
    <s v="4000008837"/>
    <s v="77035479-K"/>
    <s v="PIMARES SPA"/>
    <s v="6701195182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4-06T00:00:00"/>
    <n v="4"/>
    <d v="2025-04-22T00:00:00"/>
    <d v="2025-04-16T00:00:00"/>
    <x v="3"/>
    <x v="0"/>
    <n v="79995"/>
    <n v="79995"/>
  </r>
  <r>
    <s v="4000008837"/>
    <s v="77035479-K"/>
    <s v="PIMARES SPA"/>
    <s v="670119521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5T00:00:00"/>
    <n v="4"/>
    <d v="2025-04-08T00:00:00"/>
    <d v="2025-04-09T00:00:00"/>
    <x v="3"/>
    <x v="0"/>
    <n v="36661"/>
    <n v="36661"/>
  </r>
  <r>
    <s v="4000008837"/>
    <s v="77035479-K"/>
    <s v="PIMARES SPA"/>
    <s v="670119377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4T00:00:00"/>
    <n v="4"/>
    <d v="2025-04-15T00:00:00"/>
    <d v="2025-04-11T00:00:00"/>
    <x v="3"/>
    <x v="0"/>
    <n v="46660"/>
    <n v="46660"/>
  </r>
  <r>
    <s v="4000008837"/>
    <s v="77035479-K"/>
    <s v="PIMARES SPA"/>
    <s v="670119378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4-04T00:00:00"/>
    <n v="4"/>
    <d v="2025-04-14T00:00:00"/>
    <d v="2025-04-09T00:00:00"/>
    <x v="3"/>
    <x v="0"/>
    <n v="37983"/>
    <n v="37983"/>
  </r>
  <r>
    <s v="4000008837"/>
    <s v="77035479-K"/>
    <s v="PIMARES SPA"/>
    <s v="67011953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6T00:00:00"/>
    <n v="4"/>
    <d v="2025-04-14T00:00:00"/>
    <d v="2025-04-09T00:00:00"/>
    <x v="3"/>
    <x v="0"/>
    <n v="63325"/>
    <n v="63325"/>
  </r>
  <r>
    <s v="4000008837"/>
    <s v="77035479-K"/>
    <s v="PIMARES SPA"/>
    <s v="6701195319"/>
    <s v="ZPCD"/>
    <s v="10"/>
    <x v="0"/>
    <x v="0"/>
    <s v="C004"/>
    <s v="E599"/>
    <n v="3"/>
    <x v="0"/>
    <s v="47"/>
    <s v="Muebles"/>
    <s v=""/>
    <s v="470801001"/>
    <s v="1466400"/>
    <s v="COMODA MAIA 4 CAJONES GRIS"/>
    <n v="1"/>
    <n v="1"/>
    <s v="UN"/>
    <d v="2025-04-06T00:00:00"/>
    <n v="4"/>
    <d v="2025-04-14T00:00:00"/>
    <d v="2025-04-09T00:00:00"/>
    <x v="3"/>
    <x v="0"/>
    <n v="49995"/>
    <n v="49995"/>
  </r>
  <r>
    <s v="4000008837"/>
    <s v="77035479-K"/>
    <s v="PIMARES SPA"/>
    <s v="670119533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6T00:00:00"/>
    <n v="4"/>
    <d v="2025-04-15T00:00:00"/>
    <d v="2025-04-09T00:00:00"/>
    <x v="3"/>
    <x v="0"/>
    <n v="29994"/>
    <n v="29994"/>
  </r>
  <r>
    <s v="4000008837"/>
    <s v="77035479-K"/>
    <s v="PIMARES SPA"/>
    <s v="670119534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6T00:00:00"/>
    <n v="4"/>
    <d v="2025-04-23T00:00:00"/>
    <d v="2025-04-16T00:00:00"/>
    <x v="3"/>
    <x v="0"/>
    <n v="33328"/>
    <n v="33328"/>
  </r>
  <r>
    <s v="4000008837"/>
    <s v="77035479-K"/>
    <s v="PIMARES SPA"/>
    <s v="670119536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6T00:00:00"/>
    <n v="4"/>
    <d v="2025-04-25T00:00:00"/>
    <d v="2025-04-23T00:00:00"/>
    <x v="3"/>
    <x v="0"/>
    <n v="46660"/>
    <n v="46660"/>
  </r>
  <r>
    <s v="4000008837"/>
    <s v="77035479-K"/>
    <s v="PIMARES SPA"/>
    <s v="670119537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6T00:00:00"/>
    <n v="4"/>
    <d v="2025-04-14T00:00:00"/>
    <d v="2025-04-09T00:00:00"/>
    <x v="3"/>
    <x v="0"/>
    <n v="43327"/>
    <n v="43327"/>
  </r>
  <r>
    <s v="4000008837"/>
    <s v="77035479-K"/>
    <s v="PIMARES SPA"/>
    <s v="670119548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7T00:00:00"/>
    <n v="4"/>
    <d v="2025-04-21T00:00:00"/>
    <d v="2025-04-14T00:00:00"/>
    <x v="3"/>
    <x v="0"/>
    <n v="63325"/>
    <n v="63325"/>
  </r>
  <r>
    <s v="4000008837"/>
    <s v="77035479-K"/>
    <s v="PIMARES SPA"/>
    <s v="6701195493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07T00:00:00"/>
    <n v="4"/>
    <d v="2025-04-22T00:00:00"/>
    <d v="2025-04-14T00:00:00"/>
    <x v="3"/>
    <x v="0"/>
    <n v="64284"/>
    <n v="64284"/>
  </r>
  <r>
    <s v="4000008837"/>
    <s v="77035479-K"/>
    <s v="PIMARES SPA"/>
    <s v="6701195522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06T00:00:00"/>
    <n v="4"/>
    <d v="2025-04-15T00:00:00"/>
    <d v="2025-04-11T00:00:00"/>
    <x v="3"/>
    <x v="0"/>
    <n v="43323"/>
    <n v="43323"/>
  </r>
  <r>
    <s v="4000008837"/>
    <s v="77035479-K"/>
    <s v="PIMARES SPA"/>
    <s v="670119380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3T00:00:00"/>
    <n v="4"/>
    <d v="2025-04-15T00:00:00"/>
    <d v="2025-04-11T00:00:00"/>
    <x v="3"/>
    <x v="0"/>
    <n v="67848"/>
    <n v="67848"/>
  </r>
  <r>
    <s v="4000008837"/>
    <s v="77035479-K"/>
    <s v="PIMARES SPA"/>
    <s v="6701193890"/>
    <s v="ZPCD"/>
    <s v="10"/>
    <x v="0"/>
    <x v="0"/>
    <s v="C004"/>
    <s v="E599"/>
    <n v="3"/>
    <x v="0"/>
    <s v="41"/>
    <s v="Baño y Cocina"/>
    <s v=""/>
    <s v="410302004"/>
    <s v="1447438"/>
    <s v="KIT COCINA ERVA BLANCO 90 CM 4 PUERTAS"/>
    <n v="1"/>
    <n v="1"/>
    <s v="UN"/>
    <d v="2025-04-04T00:00:00"/>
    <n v="4"/>
    <d v="2025-04-22T00:00:00"/>
    <d v="2025-04-16T00:00:00"/>
    <x v="3"/>
    <x v="0"/>
    <n v="66657"/>
    <n v="66657"/>
  </r>
  <r>
    <s v="4000008837"/>
    <s v="77035479-K"/>
    <s v="PIMARES SPA"/>
    <s v="670119390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5649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4-06T00:00:00"/>
    <n v="4"/>
    <d v="2025-04-14T00:00:00"/>
    <d v="2025-04-09T00:00:00"/>
    <x v="3"/>
    <x v="0"/>
    <n v="46662"/>
    <n v="46662"/>
  </r>
  <r>
    <s v="4000008837"/>
    <s v="77035479-K"/>
    <s v="PIMARES SPA"/>
    <s v="6701195678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7T00:00:00"/>
    <n v="4"/>
    <d v="2025-04-24T00:00:00"/>
    <d v="2025-04-21T00:00:00"/>
    <x v="3"/>
    <x v="0"/>
    <n v="36661"/>
    <n v="36661"/>
  </r>
  <r>
    <s v="4000008837"/>
    <s v="77035479-K"/>
    <s v="PIMARES SPA"/>
    <s v="6701195689"/>
    <s v="ZPCD"/>
    <s v="10"/>
    <x v="0"/>
    <x v="0"/>
    <s v="C004"/>
    <s v="E599"/>
    <n v="3"/>
    <x v="0"/>
    <s v="47"/>
    <s v="Muebles"/>
    <s v=""/>
    <s v="470201001"/>
    <s v="1386558"/>
    <s v="CLOSET 1P WHITE"/>
    <n v="2"/>
    <n v="2"/>
    <s v="UN"/>
    <d v="2025-04-07T00:00:00"/>
    <n v="4"/>
    <d v="2025-04-24T00:00:00"/>
    <d v="2025-04-21T00:00:00"/>
    <x v="3"/>
    <x v="0"/>
    <n v="99989"/>
    <n v="99989"/>
  </r>
  <r>
    <s v="4000008837"/>
    <s v="77035479-K"/>
    <s v="PIMARES SPA"/>
    <s v="670119569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07T00:00:00"/>
    <n v="4"/>
    <d v="2025-04-24T00:00:00"/>
    <d v="2025-04-21T00:00:00"/>
    <x v="3"/>
    <x v="0"/>
    <n v="89278"/>
    <n v="89278"/>
  </r>
  <r>
    <s v="4000008837"/>
    <s v="77035479-K"/>
    <s v="PIMARES SPA"/>
    <s v="670119569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07T00:00:00"/>
    <n v="4"/>
    <d v="2025-04-17T00:00:00"/>
    <d v="2025-04-14T00:00:00"/>
    <x v="3"/>
    <x v="0"/>
    <n v="49994"/>
    <n v="49994"/>
  </r>
  <r>
    <s v="4000008837"/>
    <s v="77035479-K"/>
    <s v="PIMARES SPA"/>
    <s v="670119570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4-06T00:00:00"/>
    <n v="4"/>
    <d v="2025-04-22T00:00:00"/>
    <d v="2025-04-14T00:00:00"/>
    <x v="3"/>
    <x v="0"/>
    <n v="39994"/>
    <n v="39994"/>
  </r>
  <r>
    <s v="4000008837"/>
    <s v="77035479-K"/>
    <s v="PIMARES SPA"/>
    <s v="670119570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6T00:00:00"/>
    <n v="4"/>
    <d v="2025-04-17T00:00:00"/>
    <d v="2025-04-14T00:00:00"/>
    <x v="3"/>
    <x v="0"/>
    <n v="36661"/>
    <n v="36661"/>
  </r>
  <r>
    <s v="4000008837"/>
    <s v="77035479-K"/>
    <s v="PIMARES SPA"/>
    <s v="6701193942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04T00:00:00"/>
    <n v="4"/>
    <d v="2025-04-14T00:00:00"/>
    <d v="2025-04-09T00:00:00"/>
    <x v="3"/>
    <x v="0"/>
    <n v="89278"/>
    <n v="89278"/>
  </r>
  <r>
    <s v="4000008837"/>
    <s v="77035479-K"/>
    <s v="PIMARES SPA"/>
    <s v="670119346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4-03T00:00:00"/>
    <n v="4"/>
    <d v="2025-04-11T00:00:00"/>
    <d v="2025-04-07T00:00:00"/>
    <x v="3"/>
    <x v="0"/>
    <n v="79995"/>
    <n v="79995"/>
  </r>
  <r>
    <s v="4000008837"/>
    <s v="77035479-K"/>
    <s v="PIMARES SPA"/>
    <s v="670119576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7T00:00:00"/>
    <n v="4"/>
    <d v="2025-04-23T00:00:00"/>
    <d v="2025-04-16T00:00:00"/>
    <x v="3"/>
    <x v="0"/>
    <n v="27993"/>
    <n v="27993"/>
  </r>
  <r>
    <s v="4000008837"/>
    <s v="77035479-K"/>
    <s v="PIMARES SPA"/>
    <s v="670119576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7T00:00:00"/>
    <n v="4"/>
    <d v="2025-04-21T00:00:00"/>
    <d v="2025-04-16T00:00:00"/>
    <x v="3"/>
    <x v="0"/>
    <n v="33328"/>
    <n v="33328"/>
  </r>
  <r>
    <s v="4000008837"/>
    <s v="77035479-K"/>
    <s v="PIMARES SPA"/>
    <s v="6701194130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04T00:00:00"/>
    <n v="4"/>
    <d v="2025-04-11T00:00:00"/>
    <d v="2025-04-09T00:00:00"/>
    <x v="3"/>
    <x v="0"/>
    <n v="56660"/>
    <n v="56660"/>
  </r>
  <r>
    <s v="4000008837"/>
    <s v="77035479-K"/>
    <s v="PIMARES SPA"/>
    <s v="670119414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4T00:00:00"/>
    <n v="4"/>
    <d v="2025-04-11T00:00:00"/>
    <d v="2025-04-09T00:00:00"/>
    <x v="3"/>
    <x v="0"/>
    <n v="19992"/>
    <n v="19992"/>
  </r>
  <r>
    <s v="4000008837"/>
    <s v="77035479-K"/>
    <s v="PIMARES SPA"/>
    <s v="670119428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4-05T00:00:00"/>
    <n v="4"/>
    <d v="2025-04-15T00:00:00"/>
    <d v="2025-04-11T00:00:00"/>
    <x v="3"/>
    <x v="0"/>
    <n v="64284"/>
    <n v="64284"/>
  </r>
  <r>
    <s v="4000008837"/>
    <s v="77035479-K"/>
    <s v="PIMARES SPA"/>
    <s v="670119428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5T00:00:00"/>
    <n v="4"/>
    <d v="2025-04-15T00:00:00"/>
    <d v="2025-04-11T00:00:00"/>
    <x v="3"/>
    <x v="0"/>
    <n v="63325"/>
    <n v="63325"/>
  </r>
  <r>
    <s v="4000008837"/>
    <s v="77035479-K"/>
    <s v="PIMARES SPA"/>
    <s v="670119432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4T00:00:00"/>
    <n v="4"/>
    <d v="2025-04-11T00:00:00"/>
    <d v="2025-04-09T00:00:00"/>
    <x v="3"/>
    <x v="0"/>
    <n v="27993"/>
    <n v="27993"/>
  </r>
  <r>
    <s v="4000008837"/>
    <s v="77035479-K"/>
    <s v="PIMARES SPA"/>
    <s v="670119433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4T00:00:00"/>
    <n v="4"/>
    <d v="2025-04-21T00:00:00"/>
    <d v="2025-04-14T00:00:00"/>
    <x v="3"/>
    <x v="0"/>
    <n v="67848"/>
    <n v="67848"/>
  </r>
  <r>
    <s v="4000008837"/>
    <s v="77035479-K"/>
    <s v="PIMARES SPA"/>
    <s v="670119592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6T00:00:00"/>
    <n v="4"/>
    <d v="2025-04-16T00:00:00"/>
    <d v="2025-04-11T00:00:00"/>
    <x v="3"/>
    <x v="0"/>
    <n v="46660"/>
    <n v="46660"/>
  </r>
  <r>
    <s v="4000008837"/>
    <s v="77035479-K"/>
    <s v="PIMARES SPA"/>
    <s v="670119595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07T00:00:00"/>
    <n v="4"/>
    <d v="2025-04-21T00:00:00"/>
    <d v="2025-04-14T00:00:00"/>
    <x v="3"/>
    <x v="0"/>
    <n v="74995"/>
    <n v="74995"/>
  </r>
  <r>
    <s v="4000008837"/>
    <s v="77035479-K"/>
    <s v="PIMARES SPA"/>
    <s v="670119595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7T00:00:00"/>
    <n v="4"/>
    <d v="2025-04-24T00:00:00"/>
    <d v="2025-04-21T00:00:00"/>
    <x v="3"/>
    <x v="0"/>
    <n v="63325"/>
    <n v="63325"/>
  </r>
  <r>
    <s v="4000008837"/>
    <s v="77035479-K"/>
    <s v="PIMARES SPA"/>
    <s v="670119452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4T00:00:00"/>
    <n v="4"/>
    <d v="2025-04-17T00:00:00"/>
    <d v="2025-04-14T00:00:00"/>
    <x v="3"/>
    <x v="0"/>
    <n v="19992"/>
    <n v="19992"/>
  </r>
  <r>
    <s v="4000008837"/>
    <s v="77035479-K"/>
    <s v="PIMARES SPA"/>
    <s v="670119464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1T00:00:00"/>
    <d v="2025-04-09T00:00:00"/>
    <x v="3"/>
    <x v="0"/>
    <n v="89278"/>
    <n v="89278"/>
  </r>
  <r>
    <s v="4000008837"/>
    <s v="77035479-K"/>
    <s v="PIMARES SPA"/>
    <s v="6701194645"/>
    <s v="ZPCD"/>
    <s v="10"/>
    <x v="0"/>
    <x v="0"/>
    <s v="C004"/>
    <s v="E599"/>
    <n v="3"/>
    <x v="0"/>
    <s v="41"/>
    <s v="Baño y Cocina"/>
    <s v=""/>
    <s v="410203003"/>
    <s v="1391509"/>
    <s v="VANITORIO AEREO CON ESPEJO SAFIRA LIGHT"/>
    <n v="1"/>
    <n v="1"/>
    <s v="UN"/>
    <d v="2025-04-04T00:00:00"/>
    <n v="4"/>
    <d v="2025-04-07T00:00:00"/>
    <d v="2025-04-09T00:00:00"/>
    <x v="3"/>
    <x v="0"/>
    <n v="48659"/>
    <n v="48659"/>
  </r>
  <r>
    <s v="4000008837"/>
    <s v="77035479-K"/>
    <s v="PIMARES SPA"/>
    <s v="6701196005"/>
    <s v="ZPCD"/>
    <s v="10"/>
    <x v="0"/>
    <x v="1"/>
    <s v="C004"/>
    <s v="E599"/>
    <n v="3"/>
    <x v="0"/>
    <s v="41"/>
    <s v="Baño y Cocina"/>
    <s v=""/>
    <s v="410302002"/>
    <s v="1353883"/>
    <s v="DESPENSA 1P LISS"/>
    <n v="1"/>
    <n v="0"/>
    <s v="UN"/>
    <d v="2025-04-07T00:00:00"/>
    <n v="4"/>
    <d v="2025-04-25T00:00:00"/>
    <m/>
    <x v="3"/>
    <x v="0"/>
    <n v="29994"/>
    <n v="0"/>
  </r>
  <r>
    <s v="4000008837"/>
    <s v="77035479-K"/>
    <s v="PIMARES SPA"/>
    <s v="670119601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7T00:00:00"/>
    <n v="4"/>
    <d v="2025-04-16T00:00:00"/>
    <d v="2025-04-14T00:00:00"/>
    <x v="3"/>
    <x v="0"/>
    <n v="74995"/>
    <n v="74995"/>
  </r>
  <r>
    <s v="4000008837"/>
    <s v="77035479-K"/>
    <s v="PIMARES SPA"/>
    <s v="670119601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7T00:00:00"/>
    <n v="4"/>
    <d v="2025-04-21T00:00:00"/>
    <d v="2025-04-14T00:00:00"/>
    <x v="3"/>
    <x v="0"/>
    <n v="27993"/>
    <n v="27993"/>
  </r>
  <r>
    <s v="4000008837"/>
    <s v="77035479-K"/>
    <s v="PIMARES SPA"/>
    <s v="670119602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07T00:00:00"/>
    <n v="4"/>
    <d v="2025-04-15T00:00:00"/>
    <d v="2025-04-09T00:00:00"/>
    <x v="3"/>
    <x v="0"/>
    <n v="89278"/>
    <n v="89278"/>
  </r>
  <r>
    <s v="4000008837"/>
    <s v="77035479-K"/>
    <s v="PIMARES SPA"/>
    <s v="670119466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5T00:00:00"/>
    <n v="4"/>
    <d v="2025-04-17T00:00:00"/>
    <d v="2025-04-14T00:00:00"/>
    <x v="3"/>
    <x v="0"/>
    <n v="79994"/>
    <n v="79994"/>
  </r>
  <r>
    <s v="4000008837"/>
    <s v="77035479-K"/>
    <s v="PIMARES SPA"/>
    <s v="6701194786"/>
    <s v="ZPCD"/>
    <s v="10"/>
    <x v="1"/>
    <x v="0"/>
    <s v="C004"/>
    <s v="E507"/>
    <n v="1"/>
    <x v="1"/>
    <s v="47"/>
    <s v="Muebles"/>
    <s v=""/>
    <s v="470702002"/>
    <s v="1230921"/>
    <s v="ESCRITORIO FAVATEX MEGAN CAFE"/>
    <n v="1"/>
    <n v="1"/>
    <s v="UN"/>
    <d v="2025-04-11T00:00:00"/>
    <n v="4"/>
    <d v="2025-04-11T00:00:00"/>
    <d v="2025-05-07T00:00:00"/>
    <x v="4"/>
    <x v="0"/>
    <n v="67494"/>
    <n v="67494"/>
  </r>
  <r>
    <s v="4000008837"/>
    <s v="77035479-K"/>
    <s v="PIMARES SPA"/>
    <s v="6701189887"/>
    <s v="ZPCD"/>
    <s v="10"/>
    <x v="0"/>
    <x v="1"/>
    <s v="C004"/>
    <s v="E599"/>
    <m/>
    <x v="0"/>
    <s v="47"/>
    <s v="Muebles"/>
    <s v=""/>
    <s v="470202001"/>
    <s v="1391192"/>
    <s v="TOCADOR VIRGINIA"/>
    <n v="1"/>
    <n v="0"/>
    <s v="UN"/>
    <d v="2025-03-31T00:00:00"/>
    <n v="3"/>
    <d v="2025-05-02T00:00:00"/>
    <m/>
    <x v="4"/>
    <x v="0"/>
    <n v="53326"/>
    <n v="0"/>
  </r>
  <r>
    <s v="4000008837"/>
    <s v="77035479-K"/>
    <s v="PIMARES SPA"/>
    <s v="670120666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4-30T00:00:00"/>
    <n v="4"/>
    <d v="2025-05-09T00:00:00"/>
    <d v="2025-05-05T00:00:00"/>
    <x v="4"/>
    <x v="0"/>
    <n v="34370"/>
    <n v="34370"/>
  </r>
  <r>
    <s v="4000008837"/>
    <s v="77035479-K"/>
    <s v="PIMARES SPA"/>
    <s v="670120666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30T00:00:00"/>
    <n v="4"/>
    <d v="2025-05-09T00:00:00"/>
    <d v="2025-05-07T00:00:00"/>
    <x v="4"/>
    <x v="0"/>
    <n v="63327"/>
    <n v="63327"/>
  </r>
  <r>
    <s v="4000008837"/>
    <s v="77035479-K"/>
    <s v="PIMARES SPA"/>
    <s v="670120669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30T00:00:00"/>
    <n v="4"/>
    <d v="2025-05-09T00:00:00"/>
    <d v="2025-05-05T00:00:00"/>
    <x v="4"/>
    <x v="0"/>
    <n v="89995"/>
    <n v="89995"/>
  </r>
  <r>
    <s v="4000008837"/>
    <s v="77035479-K"/>
    <s v="PIMARES SPA"/>
    <s v="670120625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29T00:00:00"/>
    <n v="4"/>
    <d v="2025-05-13T00:00:00"/>
    <d v="2025-05-09T00:00:00"/>
    <x v="4"/>
    <x v="0"/>
    <n v="103324"/>
    <n v="103324"/>
  </r>
  <r>
    <s v="4000008837"/>
    <s v="77035479-K"/>
    <s v="PIMARES SPA"/>
    <s v="670120626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29T00:00:00"/>
    <n v="4"/>
    <d v="2025-05-09T00:00:00"/>
    <d v="2025-05-05T00:00:00"/>
    <x v="4"/>
    <x v="0"/>
    <n v="79993"/>
    <n v="79993"/>
  </r>
  <r>
    <s v="4000008837"/>
    <s v="77035479-K"/>
    <s v="PIMARES SPA"/>
    <s v="670120627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9T00:00:00"/>
    <n v="4"/>
    <d v="2025-05-08T00:00:00"/>
    <d v="2025-05-05T00:00:00"/>
    <x v="4"/>
    <x v="0"/>
    <n v="99994"/>
    <n v="99994"/>
  </r>
  <r>
    <s v="4000008837"/>
    <s v="77035479-K"/>
    <s v="PIMARES SPA"/>
    <s v="6701205956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2"/>
    <n v="2"/>
    <s v="UN"/>
    <d v="2025-04-29T00:00:00"/>
    <n v="4"/>
    <d v="2025-05-05T00:00:00"/>
    <d v="2025-05-02T00:00:00"/>
    <x v="4"/>
    <x v="0"/>
    <n v="87488"/>
    <n v="87488"/>
  </r>
  <r>
    <s v="4000008837"/>
    <s v="77035479-K"/>
    <s v="PIMARES SPA"/>
    <s v="670120605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9T00:00:00"/>
    <n v="4"/>
    <d v="2025-05-08T00:00:00"/>
    <d v="2025-05-05T00:00:00"/>
    <x v="4"/>
    <x v="0"/>
    <n v="46869"/>
    <n v="46869"/>
  </r>
  <r>
    <s v="4000008837"/>
    <s v="77035479-K"/>
    <s v="PIMARES SPA"/>
    <s v="6701206231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4-29T00:00:00"/>
    <n v="4"/>
    <d v="2025-05-08T00:00:00"/>
    <d v="2025-05-05T00:00:00"/>
    <x v="4"/>
    <x v="0"/>
    <n v="28117"/>
    <n v="28117"/>
  </r>
  <r>
    <s v="4000008837"/>
    <s v="77035479-K"/>
    <s v="PIMARES SPA"/>
    <s v="6701206246"/>
    <s v="ZPCD"/>
    <s v="10"/>
    <x v="0"/>
    <x v="1"/>
    <s v="C004"/>
    <s v="E599"/>
    <n v="3"/>
    <x v="0"/>
    <s v="41"/>
    <s v="Baño y Cocina"/>
    <s v=""/>
    <s v="410302004"/>
    <s v="1391097"/>
    <s v="KIT COCINA EMILLY DARK"/>
    <n v="1"/>
    <n v="0"/>
    <s v="UN"/>
    <d v="2025-04-29T00:00:00"/>
    <n v="4"/>
    <d v="2025-05-13T00:00:00"/>
    <m/>
    <x v="4"/>
    <x v="0"/>
    <n v="133327"/>
    <n v="0"/>
  </r>
  <r>
    <s v="4000008837"/>
    <s v="77035479-K"/>
    <s v="PIMARES SPA"/>
    <s v="670120625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29T00:00:00"/>
    <n v="4"/>
    <d v="2025-05-13T00:00:00"/>
    <d v="2025-05-09T00:00:00"/>
    <x v="4"/>
    <x v="0"/>
    <n v="133327"/>
    <n v="133327"/>
  </r>
  <r>
    <s v="4000008837"/>
    <s v="77035479-K"/>
    <s v="PIMARES SPA"/>
    <s v="6701206295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4-30T00:00:00"/>
    <n v="4"/>
    <d v="2025-05-09T00:00:00"/>
    <d v="2025-05-05T00:00:00"/>
    <x v="4"/>
    <x v="0"/>
    <n v="62493"/>
    <n v="62493"/>
  </r>
  <r>
    <s v="4000008837"/>
    <s v="77035479-K"/>
    <s v="PIMARES SPA"/>
    <s v="670120629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30T00:00:00"/>
    <n v="4"/>
    <d v="2025-05-08T00:00:00"/>
    <d v="2025-05-05T00:00:00"/>
    <x v="4"/>
    <x v="0"/>
    <n v="137492"/>
    <n v="137492"/>
  </r>
  <r>
    <s v="4000008837"/>
    <s v="77035479-K"/>
    <s v="PIMARES SPA"/>
    <s v="670120518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9T00:00:00"/>
    <n v="4"/>
    <d v="2025-05-09T00:00:00"/>
    <d v="2025-05-07T00:00:00"/>
    <x v="4"/>
    <x v="0"/>
    <n v="73327"/>
    <n v="73327"/>
  </r>
  <r>
    <s v="4000008837"/>
    <s v="77035479-K"/>
    <s v="PIMARES SPA"/>
    <s v="6701205199"/>
    <s v="ZPCD"/>
    <s v="10"/>
    <x v="0"/>
    <x v="0"/>
    <s v="C004"/>
    <s v="E599"/>
    <n v="3"/>
    <x v="0"/>
    <s v="47"/>
    <s v="Muebles"/>
    <s v=""/>
    <s v="470303003"/>
    <s v="1187991"/>
    <s v="ESCRITORIO 115X140X35 COLOMBO"/>
    <n v="1"/>
    <n v="1"/>
    <s v="UN"/>
    <d v="2025-04-29T00:00:00"/>
    <n v="4"/>
    <d v="2025-05-08T00:00:00"/>
    <d v="2025-05-05T00:00:00"/>
    <x v="4"/>
    <x v="0"/>
    <n v="49994"/>
    <n v="49994"/>
  </r>
  <r>
    <s v="4000008837"/>
    <s v="77035479-K"/>
    <s v="PIMARES SPA"/>
    <s v="670120521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8T00:00:00"/>
    <n v="4"/>
    <d v="2025-05-05T00:00:00"/>
    <d v="2025-05-02T00:00:00"/>
    <x v="4"/>
    <x v="0"/>
    <n v="56244"/>
    <n v="56244"/>
  </r>
  <r>
    <s v="4000008837"/>
    <s v="77035479-K"/>
    <s v="PIMARES SPA"/>
    <s v="670120521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8T00:00:00"/>
    <n v="4"/>
    <d v="2025-05-05T00:00:00"/>
    <d v="2025-05-02T00:00:00"/>
    <x v="4"/>
    <x v="0"/>
    <n v="69992"/>
    <n v="69992"/>
  </r>
  <r>
    <s v="4000008837"/>
    <s v="77035479-K"/>
    <s v="PIMARES SPA"/>
    <s v="670120522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28T00:00:00"/>
    <n v="4"/>
    <d v="2025-05-07T00:00:00"/>
    <d v="2025-05-02T00:00:00"/>
    <x v="4"/>
    <x v="0"/>
    <n v="106665"/>
    <n v="106665"/>
  </r>
  <r>
    <s v="4000008837"/>
    <s v="77035479-K"/>
    <s v="PIMARES SPA"/>
    <s v="6701205254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29T00:00:00"/>
    <n v="4"/>
    <d v="2025-05-08T00:00:00"/>
    <d v="2025-05-02T00:00:00"/>
    <x v="4"/>
    <x v="0"/>
    <n v="99995"/>
    <n v="99995"/>
  </r>
  <r>
    <s v="4000008837"/>
    <s v="77035479-K"/>
    <s v="PIMARES SPA"/>
    <s v="670120543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8T00:00:00"/>
    <n v="4"/>
    <d v="2025-05-07T00:00:00"/>
    <d v="2025-05-02T00:00:00"/>
    <x v="4"/>
    <x v="0"/>
    <n v="62493"/>
    <n v="62493"/>
  </r>
  <r>
    <s v="4000008837"/>
    <s v="77035479-K"/>
    <s v="PIMARES SPA"/>
    <s v="670120560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29T00:00:00"/>
    <n v="4"/>
    <d v="2025-05-09T00:00:00"/>
    <d v="2025-05-07T00:00:00"/>
    <x v="4"/>
    <x v="0"/>
    <n v="66661"/>
    <n v="66661"/>
  </r>
  <r>
    <s v="4000008837"/>
    <s v="77035479-K"/>
    <s v="PIMARES SPA"/>
    <s v="670120560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4-29T00:00:00"/>
    <n v="4"/>
    <d v="2025-05-05T00:00:00"/>
    <d v="2025-05-02T00:00:00"/>
    <x v="4"/>
    <x v="0"/>
    <n v="31244"/>
    <n v="31244"/>
  </r>
  <r>
    <s v="4000008837"/>
    <s v="77035479-K"/>
    <s v="PIMARES SPA"/>
    <s v="670120561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30T00:00:00"/>
    <n v="4"/>
    <d v="2025-05-09T00:00:00"/>
    <d v="2025-05-07T00:00:00"/>
    <x v="4"/>
    <x v="0"/>
    <n v="106665"/>
    <n v="106665"/>
  </r>
  <r>
    <s v="4000008837"/>
    <s v="77035479-K"/>
    <s v="PIMARES SPA"/>
    <s v="670120632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30T00:00:00"/>
    <n v="4"/>
    <d v="2025-05-09T00:00:00"/>
    <d v="2025-05-05T00:00:00"/>
    <x v="4"/>
    <x v="0"/>
    <n v="40620"/>
    <n v="40620"/>
  </r>
  <r>
    <s v="4000008837"/>
    <s v="77035479-K"/>
    <s v="PIMARES SPA"/>
    <s v="6701206352"/>
    <s v="ZPCD"/>
    <s v="10"/>
    <x v="0"/>
    <x v="0"/>
    <s v="C004"/>
    <s v="E599"/>
    <n v="3"/>
    <x v="0"/>
    <s v="47"/>
    <s v="Muebles"/>
    <s v=""/>
    <s v="470407002"/>
    <s v="1356998"/>
    <s v="VELADOR 2C TOMAS"/>
    <n v="1"/>
    <n v="1"/>
    <s v="UN"/>
    <d v="2025-04-30T00:00:00"/>
    <n v="4"/>
    <d v="2025-05-09T00:00:00"/>
    <d v="2025-05-05T00:00:00"/>
    <x v="4"/>
    <x v="0"/>
    <n v="34372"/>
    <n v="34372"/>
  </r>
  <r>
    <s v="4000008837"/>
    <s v="77035479-K"/>
    <s v="PIMARES SPA"/>
    <s v="670120636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30T00:00:00"/>
    <n v="4"/>
    <d v="2025-05-09T00:00:00"/>
    <d v="2025-05-05T00:00:00"/>
    <x v="4"/>
    <x v="0"/>
    <n v="73327"/>
    <n v="73327"/>
  </r>
  <r>
    <s v="4000008837"/>
    <s v="77035479-K"/>
    <s v="PIMARES SPA"/>
    <s v="670120636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30T00:00:00"/>
    <n v="4"/>
    <d v="2025-05-09T00:00:00"/>
    <d v="2025-05-05T00:00:00"/>
    <x v="4"/>
    <x v="0"/>
    <n v="99994"/>
    <n v="99994"/>
  </r>
  <r>
    <s v="4000008837"/>
    <s v="77035479-K"/>
    <s v="PIMARES SPA"/>
    <s v="670120640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30T00:00:00"/>
    <n v="4"/>
    <d v="2025-05-02T00:00:00"/>
    <d v="2025-05-05T00:00:00"/>
    <x v="4"/>
    <x v="0"/>
    <n v="81244"/>
    <n v="81244"/>
  </r>
  <r>
    <s v="4000008837"/>
    <s v="77035479-K"/>
    <s v="PIMARES SPA"/>
    <s v="67012064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30T00:00:00"/>
    <n v="4"/>
    <d v="2025-05-08T00:00:00"/>
    <d v="2025-05-05T00:00:00"/>
    <x v="4"/>
    <x v="0"/>
    <n v="106665"/>
    <n v="106665"/>
  </r>
  <r>
    <s v="4000008837"/>
    <s v="77035479-K"/>
    <s v="PIMARES SPA"/>
    <s v="670120642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30T00:00:00"/>
    <n v="4"/>
    <d v="2025-05-08T00:00:00"/>
    <d v="2025-05-05T00:00:00"/>
    <x v="4"/>
    <x v="0"/>
    <n v="73327"/>
    <n v="73327"/>
  </r>
  <r>
    <s v="4000008837"/>
    <s v="77035479-K"/>
    <s v="PIMARES SPA"/>
    <s v="6701206502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30T00:00:00"/>
    <n v="4"/>
    <d v="2025-05-12T00:00:00"/>
    <d v="2025-05-05T00:00:00"/>
    <x v="4"/>
    <x v="0"/>
    <n v="56244"/>
    <n v="56244"/>
  </r>
  <r>
    <s v="4000008837"/>
    <s v="77035479-K"/>
    <s v="PIMARES SPA"/>
    <s v="670120447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8T00:00:00"/>
    <n v="4"/>
    <d v="2025-05-09T00:00:00"/>
    <d v="2025-05-05T00:00:00"/>
    <x v="4"/>
    <x v="0"/>
    <n v="43745"/>
    <n v="43745"/>
  </r>
  <r>
    <s v="4000008837"/>
    <s v="77035479-K"/>
    <s v="PIMARES SPA"/>
    <s v="6701204478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4-28T00:00:00"/>
    <n v="4"/>
    <d v="2025-05-05T00:00:00"/>
    <d v="2025-05-02T00:00:00"/>
    <x v="4"/>
    <x v="0"/>
    <n v="331227"/>
    <n v="331227"/>
  </r>
  <r>
    <s v="4000008837"/>
    <s v="77035479-K"/>
    <s v="PIMARES SPA"/>
    <s v="670120448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4-28T00:00:00"/>
    <n v="4"/>
    <d v="2025-05-05T00:00:00"/>
    <d v="2025-05-02T00:00:00"/>
    <x v="4"/>
    <x v="0"/>
    <n v="81245"/>
    <n v="81245"/>
  </r>
  <r>
    <s v="4000008837"/>
    <s v="77035479-K"/>
    <s v="PIMARES SPA"/>
    <s v="6701204485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4-28T00:00:00"/>
    <n v="4"/>
    <d v="2025-05-05T00:00:00"/>
    <d v="2025-05-02T00:00:00"/>
    <x v="4"/>
    <x v="0"/>
    <n v="46869"/>
    <n v="46869"/>
  </r>
  <r>
    <s v="4000008837"/>
    <s v="77035479-K"/>
    <s v="PIMARES SPA"/>
    <s v="6701204490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4-28T00:00:00"/>
    <n v="4"/>
    <d v="2025-05-09T00:00:00"/>
    <d v="2025-05-05T00:00:00"/>
    <x v="4"/>
    <x v="0"/>
    <n v="56244"/>
    <n v="56244"/>
  </r>
  <r>
    <s v="4000008837"/>
    <s v="77035479-K"/>
    <s v="PIMARES SPA"/>
    <s v="670120597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9T00:00:00"/>
    <n v="4"/>
    <d v="2025-05-08T00:00:00"/>
    <d v="2025-05-02T00:00:00"/>
    <x v="4"/>
    <x v="0"/>
    <n v="69992"/>
    <n v="69992"/>
  </r>
  <r>
    <s v="4000008837"/>
    <s v="77035479-K"/>
    <s v="PIMARES SPA"/>
    <s v="670120598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29T00:00:00"/>
    <n v="4"/>
    <d v="2025-05-07T00:00:00"/>
    <d v="2025-05-05T00:00:00"/>
    <x v="4"/>
    <x v="0"/>
    <n v="37494"/>
    <n v="37494"/>
  </r>
  <r>
    <s v="4000008837"/>
    <s v="77035479-K"/>
    <s v="PIMARES SPA"/>
    <s v="670120604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9T00:00:00"/>
    <n v="4"/>
    <d v="2025-05-08T00:00:00"/>
    <d v="2025-05-05T00:00:00"/>
    <x v="4"/>
    <x v="0"/>
    <n v="46869"/>
    <n v="46869"/>
  </r>
  <r>
    <s v="4000008837"/>
    <s v="77035479-K"/>
    <s v="PIMARES SPA"/>
    <s v="670120605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29T00:00:00"/>
    <n v="4"/>
    <d v="2025-05-09T00:00:00"/>
    <d v="2025-05-05T00:00:00"/>
    <x v="4"/>
    <x v="0"/>
    <n v="106656"/>
    <n v="106656"/>
  </r>
  <r>
    <s v="4000008837"/>
    <s v="77035479-K"/>
    <s v="PIMARES SPA"/>
    <s v="6701204202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4-26T00:00:00"/>
    <n v="4"/>
    <d v="2025-05-09T00:00:00"/>
    <d v="2025-05-07T00:00:00"/>
    <x v="4"/>
    <x v="0"/>
    <n v="99993"/>
    <n v="99993"/>
  </r>
  <r>
    <s v="4000008837"/>
    <s v="77035479-K"/>
    <s v="PIMARES SPA"/>
    <s v="670120612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30T00:00:00"/>
    <n v="4"/>
    <d v="2025-05-09T00:00:00"/>
    <d v="2025-05-05T00:00:00"/>
    <x v="4"/>
    <x v="0"/>
    <n v="40620"/>
    <n v="40620"/>
  </r>
  <r>
    <s v="4000008837"/>
    <s v="77035479-K"/>
    <s v="PIMARES SPA"/>
    <s v="670120612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30T00:00:00"/>
    <n v="4"/>
    <d v="2025-05-08T00:00:00"/>
    <d v="2025-05-05T00:00:00"/>
    <x v="4"/>
    <x v="0"/>
    <n v="89995"/>
    <n v="89995"/>
  </r>
  <r>
    <s v="4000008837"/>
    <s v="77035479-K"/>
    <s v="PIMARES SPA"/>
    <s v="670120613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30T00:00:00"/>
    <n v="4"/>
    <d v="2025-05-12T00:00:00"/>
    <d v="2025-05-05T00:00:00"/>
    <x v="4"/>
    <x v="0"/>
    <n v="31244"/>
    <n v="31244"/>
  </r>
  <r>
    <s v="4000008837"/>
    <s v="77035479-K"/>
    <s v="PIMARES SPA"/>
    <s v="6701206173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4-30T00:00:00"/>
    <n v="4"/>
    <d v="2025-05-12T00:00:00"/>
    <d v="2025-05-09T00:00:00"/>
    <x v="4"/>
    <x v="0"/>
    <n v="34370"/>
    <n v="34370"/>
  </r>
  <r>
    <s v="4000008837"/>
    <s v="77035479-K"/>
    <s v="PIMARES SPA"/>
    <s v="670120620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9T00:00:00"/>
    <n v="4"/>
    <d v="2025-05-09T00:00:00"/>
    <d v="2025-05-05T00:00:00"/>
    <x v="4"/>
    <x v="0"/>
    <n v="62493"/>
    <n v="62493"/>
  </r>
  <r>
    <s v="4000008837"/>
    <s v="77035479-K"/>
    <s v="PIMARES SPA"/>
    <s v="670120545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29T00:00:00"/>
    <n v="4"/>
    <d v="2025-05-06T00:00:00"/>
    <d v="2025-05-02T00:00:00"/>
    <x v="4"/>
    <x v="0"/>
    <n v="42494"/>
    <n v="42494"/>
  </r>
  <r>
    <s v="4000008837"/>
    <s v="77035479-K"/>
    <s v="PIMARES SPA"/>
    <s v="670120545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29T00:00:00"/>
    <n v="4"/>
    <d v="2025-04-30T00:00:00"/>
    <d v="2025-05-02T00:00:00"/>
    <x v="4"/>
    <x v="0"/>
    <n v="66660"/>
    <n v="66660"/>
  </r>
  <r>
    <s v="4000008837"/>
    <s v="77035479-K"/>
    <s v="PIMARES SPA"/>
    <s v="670120547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30T00:00:00"/>
    <n v="4"/>
    <d v="2025-05-12T00:00:00"/>
    <d v="2025-05-05T00:00:00"/>
    <x v="4"/>
    <x v="0"/>
    <n v="106660"/>
    <n v="106660"/>
  </r>
  <r>
    <s v="4000008837"/>
    <s v="77035479-K"/>
    <s v="PIMARES SPA"/>
    <s v="6701203844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4-25T00:00:00"/>
    <n v="4"/>
    <d v="2025-05-05T00:00:00"/>
    <d v="2025-05-02T00:00:00"/>
    <x v="4"/>
    <x v="0"/>
    <n v="56247"/>
    <n v="56247"/>
  </r>
  <r>
    <s v="4000008837"/>
    <s v="77035479-K"/>
    <s v="PIMARES SPA"/>
    <s v="670120396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5T00:00:00"/>
    <n v="4"/>
    <d v="2025-05-06T00:00:00"/>
    <d v="2025-05-02T00:00:00"/>
    <x v="4"/>
    <x v="0"/>
    <n v="40620"/>
    <n v="40620"/>
  </r>
  <r>
    <s v="4000008837"/>
    <s v="77035479-K"/>
    <s v="PIMARES SPA"/>
    <s v="670120399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26T00:00:00"/>
    <n v="4"/>
    <d v="2025-05-05T00:00:00"/>
    <d v="2025-05-02T00:00:00"/>
    <x v="4"/>
    <x v="0"/>
    <n v="79997"/>
    <n v="79997"/>
  </r>
  <r>
    <s v="4000008837"/>
    <s v="77035479-K"/>
    <s v="PIMARES SPA"/>
    <s v="670120563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30T00:00:00"/>
    <n v="4"/>
    <d v="2025-05-09T00:00:00"/>
    <d v="2025-05-07T00:00:00"/>
    <x v="4"/>
    <x v="0"/>
    <n v="99994"/>
    <n v="99994"/>
  </r>
  <r>
    <s v="4000008837"/>
    <s v="77035479-K"/>
    <s v="PIMARES SPA"/>
    <s v="670120563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4-30T00:00:00"/>
    <n v="4"/>
    <d v="2025-05-09T00:00:00"/>
    <d v="2025-05-07T00:00:00"/>
    <x v="4"/>
    <x v="0"/>
    <n v="106656"/>
    <n v="106656"/>
  </r>
  <r>
    <s v="4000008837"/>
    <s v="77035479-K"/>
    <s v="PIMARES SPA"/>
    <s v="670120574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29T00:00:00"/>
    <n v="4"/>
    <d v="2025-05-08T00:00:00"/>
    <d v="2025-05-05T00:00:00"/>
    <x v="4"/>
    <x v="0"/>
    <n v="73327"/>
    <n v="73327"/>
  </r>
  <r>
    <s v="4000008837"/>
    <s v="77035479-K"/>
    <s v="PIMARES SPA"/>
    <s v="670120576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29T00:00:00"/>
    <n v="4"/>
    <d v="2025-05-05T00:00:00"/>
    <d v="2025-05-02T00:00:00"/>
    <x v="4"/>
    <x v="0"/>
    <n v="79997"/>
    <n v="79997"/>
  </r>
  <r>
    <s v="4000008837"/>
    <s v="77035479-K"/>
    <s v="PIMARES SPA"/>
    <s v="670120577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9T00:00:00"/>
    <n v="4"/>
    <d v="2025-05-06T00:00:00"/>
    <d v="2025-05-02T00:00:00"/>
    <x v="4"/>
    <x v="0"/>
    <n v="46869"/>
    <n v="46869"/>
  </r>
  <r>
    <s v="4000008837"/>
    <s v="77035479-K"/>
    <s v="PIMARES SPA"/>
    <s v="670120577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29T00:00:00"/>
    <n v="4"/>
    <d v="2025-05-07T00:00:00"/>
    <d v="2025-05-02T00:00:00"/>
    <x v="4"/>
    <x v="0"/>
    <n v="106660"/>
    <n v="106660"/>
  </r>
  <r>
    <s v="4000008837"/>
    <s v="77035479-K"/>
    <s v="PIMARES SPA"/>
    <s v="6701205779"/>
    <s v="ZPCD"/>
    <s v="10"/>
    <x v="0"/>
    <x v="1"/>
    <s v="C004"/>
    <s v="E599"/>
    <n v="3"/>
    <x v="0"/>
    <s v="47"/>
    <s v="Muebles"/>
    <s v=""/>
    <s v="470101002"/>
    <s v="1391655"/>
    <s v="HOME TV REINA  55’’"/>
    <n v="1"/>
    <n v="0"/>
    <s v="UN"/>
    <d v="2025-04-29T00:00:00"/>
    <n v="4"/>
    <d v="2025-05-09T00:00:00"/>
    <m/>
    <x v="4"/>
    <x v="0"/>
    <n v="63327"/>
    <n v="0"/>
  </r>
  <r>
    <s v="4000008837"/>
    <s v="77035479-K"/>
    <s v="PIMARES SPA"/>
    <s v="6701205829"/>
    <s v="ZPCD"/>
    <s v="10"/>
    <x v="0"/>
    <x v="0"/>
    <s v="C004"/>
    <s v="E599"/>
    <n v="3"/>
    <x v="0"/>
    <s v="47"/>
    <s v="Muebles"/>
    <s v=""/>
    <s v="470801001"/>
    <s v="1433193"/>
    <s v="VELADOR SOLE 2 CAJONES"/>
    <n v="1"/>
    <n v="1"/>
    <s v="UN"/>
    <d v="2025-04-30T00:00:00"/>
    <n v="4"/>
    <d v="2025-05-08T00:00:00"/>
    <d v="2025-05-05T00:00:00"/>
    <x v="4"/>
    <x v="0"/>
    <n v="34373"/>
    <n v="34373"/>
  </r>
  <r>
    <s v="4000008837"/>
    <s v="77035479-K"/>
    <s v="PIMARES SPA"/>
    <s v="670120583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30T00:00:00"/>
    <n v="4"/>
    <d v="2025-05-12T00:00:00"/>
    <d v="2025-05-05T00:00:00"/>
    <x v="4"/>
    <x v="0"/>
    <n v="40620"/>
    <n v="40620"/>
  </r>
  <r>
    <s v="4000008837"/>
    <s v="77035479-K"/>
    <s v="PIMARES SPA"/>
    <s v="670120586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30T00:00:00"/>
    <n v="4"/>
    <d v="2025-05-12T00:00:00"/>
    <d v="2025-05-05T00:00:00"/>
    <x v="4"/>
    <x v="0"/>
    <n v="87495"/>
    <n v="87495"/>
  </r>
  <r>
    <s v="4000008837"/>
    <s v="77035479-K"/>
    <s v="PIMARES SPA"/>
    <s v="670120586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30T00:00:00"/>
    <n v="4"/>
    <d v="2025-05-12T00:00:00"/>
    <d v="2025-05-05T00:00:00"/>
    <x v="4"/>
    <x v="0"/>
    <n v="124994"/>
    <n v="124994"/>
  </r>
  <r>
    <s v="4000008837"/>
    <s v="77035479-K"/>
    <s v="PIMARES SPA"/>
    <s v="670120588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30T00:00:00"/>
    <n v="4"/>
    <d v="2025-05-09T00:00:00"/>
    <d v="2025-05-05T00:00:00"/>
    <x v="4"/>
    <x v="0"/>
    <n v="99994"/>
    <n v="99994"/>
  </r>
  <r>
    <s v="4000008837"/>
    <s v="77035479-K"/>
    <s v="PIMARES SPA"/>
    <s v="6701205931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29T00:00:00"/>
    <n v="4"/>
    <d v="2025-05-06T00:00:00"/>
    <d v="2025-05-02T00:00:00"/>
    <x v="4"/>
    <x v="0"/>
    <n v="99994"/>
    <n v="99994"/>
  </r>
  <r>
    <s v="4000008837"/>
    <s v="77035479-K"/>
    <s v="PIMARES SPA"/>
    <s v="670120315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4T00:00:00"/>
    <n v="4"/>
    <d v="2025-05-09T00:00:00"/>
    <d v="2025-05-07T00:00:00"/>
    <x v="4"/>
    <x v="0"/>
    <n v="28119"/>
    <n v="28119"/>
  </r>
  <r>
    <s v="4000008837"/>
    <s v="77035479-K"/>
    <s v="PIMARES SPA"/>
    <s v="670120333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4T00:00:00"/>
    <n v="4"/>
    <d v="2025-05-08T00:00:00"/>
    <d v="2025-05-05T00:00:00"/>
    <x v="4"/>
    <x v="0"/>
    <n v="62493"/>
    <n v="62493"/>
  </r>
  <r>
    <s v="4000008837"/>
    <s v="77035479-K"/>
    <s v="PIMARES SPA"/>
    <s v="670120349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26T00:00:00"/>
    <n v="4"/>
    <d v="2025-05-05T00:00:00"/>
    <d v="2025-05-02T00:00:00"/>
    <x v="4"/>
    <x v="0"/>
    <n v="103324"/>
    <n v="103324"/>
  </r>
  <r>
    <s v="4000008837"/>
    <s v="77035479-K"/>
    <s v="PIMARES SPA"/>
    <s v="670120363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25T00:00:00"/>
    <n v="4"/>
    <d v="2025-05-05T00:00:00"/>
    <d v="2025-05-02T00:00:00"/>
    <x v="4"/>
    <x v="0"/>
    <n v="89995"/>
    <n v="89995"/>
  </r>
  <r>
    <s v="4000008837"/>
    <s v="77035479-K"/>
    <s v="PIMARES SPA"/>
    <s v="6701205288"/>
    <s v="ZPCD"/>
    <s v="10"/>
    <x v="0"/>
    <x v="1"/>
    <s v="C004"/>
    <s v="E599"/>
    <n v="3"/>
    <x v="0"/>
    <s v="47"/>
    <s v="Muebles"/>
    <s v=""/>
    <s v="470701002"/>
    <s v="1391433"/>
    <s v="ESTANTE PIETRA RUSTIC"/>
    <n v="1"/>
    <n v="0"/>
    <s v="UN"/>
    <d v="2025-04-30T00:00:00"/>
    <n v="4"/>
    <d v="2025-05-08T00:00:00"/>
    <m/>
    <x v="4"/>
    <x v="0"/>
    <n v="43746"/>
    <n v="0"/>
  </r>
  <r>
    <s v="4000008837"/>
    <s v="77035479-K"/>
    <s v="PIMARES SPA"/>
    <s v="6701205340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4-28T00:00:00"/>
    <n v="4"/>
    <d v="2025-05-05T00:00:00"/>
    <d v="2025-05-02T00:00:00"/>
    <x v="4"/>
    <x v="0"/>
    <n v="76660"/>
    <n v="76660"/>
  </r>
  <r>
    <s v="4000008837"/>
    <s v="77035479-K"/>
    <s v="PIMARES SPA"/>
    <s v="670120534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8T00:00:00"/>
    <n v="4"/>
    <d v="2025-05-06T00:00:00"/>
    <d v="2025-05-02T00:00:00"/>
    <x v="4"/>
    <x v="0"/>
    <n v="69992"/>
    <n v="69992"/>
  </r>
  <r>
    <s v="4000008837"/>
    <s v="77035479-K"/>
    <s v="PIMARES SPA"/>
    <s v="670120540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4-28T00:00:00"/>
    <n v="4"/>
    <d v="2025-05-06T00:00:00"/>
    <d v="2025-05-02T00:00:00"/>
    <x v="4"/>
    <x v="0"/>
    <n v="49994"/>
    <n v="49994"/>
  </r>
  <r>
    <s v="4000008837"/>
    <s v="77035479-K"/>
    <s v="PIMARES SPA"/>
    <s v="670120540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8T00:00:00"/>
    <n v="4"/>
    <d v="2025-05-06T00:00:00"/>
    <d v="2025-05-02T00:00:00"/>
    <x v="4"/>
    <x v="0"/>
    <n v="28119"/>
    <n v="28119"/>
  </r>
  <r>
    <s v="4000008837"/>
    <s v="77035479-K"/>
    <s v="PIMARES SPA"/>
    <s v="670120540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8T00:00:00"/>
    <n v="4"/>
    <d v="2025-05-05T00:00:00"/>
    <d v="2025-05-02T00:00:00"/>
    <x v="4"/>
    <x v="0"/>
    <n v="49994"/>
    <n v="49994"/>
  </r>
  <r>
    <s v="4000008837"/>
    <s v="77035479-K"/>
    <s v="PIMARES SPA"/>
    <s v="670120540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28T00:00:00"/>
    <n v="4"/>
    <d v="2025-05-07T00:00:00"/>
    <d v="2025-05-02T00:00:00"/>
    <x v="4"/>
    <x v="0"/>
    <n v="137492"/>
    <n v="137492"/>
  </r>
  <r>
    <s v="4000008837"/>
    <s v="77035479-K"/>
    <s v="PIMARES SPA"/>
    <s v="670120471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27T00:00:00"/>
    <n v="4"/>
    <d v="2025-05-06T00:00:00"/>
    <d v="2025-05-02T00:00:00"/>
    <x v="4"/>
    <x v="0"/>
    <n v="43745"/>
    <n v="43745"/>
  </r>
  <r>
    <s v="4000008837"/>
    <s v="77035479-K"/>
    <s v="PIMARES SPA"/>
    <s v="670120473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8T00:00:00"/>
    <n v="4"/>
    <d v="2025-05-05T00:00:00"/>
    <d v="2025-05-02T00:00:00"/>
    <x v="4"/>
    <x v="0"/>
    <n v="40622"/>
    <n v="40622"/>
  </r>
  <r>
    <s v="4000008837"/>
    <s v="77035479-K"/>
    <s v="PIMARES SPA"/>
    <s v="670120473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28T00:00:00"/>
    <n v="4"/>
    <d v="2025-05-05T00:00:00"/>
    <d v="2025-05-02T00:00:00"/>
    <x v="4"/>
    <x v="0"/>
    <n v="48660"/>
    <n v="48660"/>
  </r>
  <r>
    <s v="4000008837"/>
    <s v="77035479-K"/>
    <s v="PIMARES SPA"/>
    <s v="670120476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28T00:00:00"/>
    <n v="4"/>
    <d v="2025-05-05T00:00:00"/>
    <d v="2025-05-02T00:00:00"/>
    <x v="4"/>
    <x v="0"/>
    <n v="53119"/>
    <n v="53119"/>
  </r>
  <r>
    <s v="4000008837"/>
    <s v="77035479-K"/>
    <s v="PIMARES SPA"/>
    <s v="6701204777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4-28T00:00:00"/>
    <n v="4"/>
    <d v="2025-05-05T00:00:00"/>
    <d v="2025-05-02T00:00:00"/>
    <x v="4"/>
    <x v="0"/>
    <n v="78115"/>
    <n v="78115"/>
  </r>
  <r>
    <s v="4000008837"/>
    <s v="77035479-K"/>
    <s v="PIMARES SPA"/>
    <s v="670120493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2"/>
    <n v="2"/>
    <s v="UN"/>
    <d v="2025-04-28T00:00:00"/>
    <n v="4"/>
    <d v="2025-05-06T00:00:00"/>
    <d v="2025-05-02T00:00:00"/>
    <x v="4"/>
    <x v="0"/>
    <n v="59988"/>
    <n v="59988"/>
  </r>
  <r>
    <s v="4000008837"/>
    <s v="77035479-K"/>
    <s v="PIMARES SPA"/>
    <s v="670120494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28T00:00:00"/>
    <n v="4"/>
    <d v="2025-05-05T00:00:00"/>
    <d v="2025-05-02T00:00:00"/>
    <x v="4"/>
    <x v="0"/>
    <n v="63327"/>
    <n v="63327"/>
  </r>
  <r>
    <s v="4000008837"/>
    <s v="77035479-K"/>
    <s v="PIMARES SPA"/>
    <s v="670120495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8T00:00:00"/>
    <n v="4"/>
    <d v="2025-05-05T00:00:00"/>
    <d v="2025-05-02T00:00:00"/>
    <x v="4"/>
    <x v="0"/>
    <n v="73327"/>
    <n v="73327"/>
  </r>
  <r>
    <s v="4000008837"/>
    <s v="77035479-K"/>
    <s v="PIMARES SPA"/>
    <s v="670120500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27T00:00:00"/>
    <n v="4"/>
    <d v="2025-05-06T00:00:00"/>
    <d v="2025-05-02T00:00:00"/>
    <x v="4"/>
    <x v="0"/>
    <n v="43745"/>
    <n v="43745"/>
  </r>
  <r>
    <s v="4000008837"/>
    <s v="77035479-K"/>
    <s v="PIMARES SPA"/>
    <s v="6701205073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28T00:00:00"/>
    <n v="4"/>
    <d v="2025-05-06T00:00:00"/>
    <d v="2025-05-02T00:00:00"/>
    <x v="4"/>
    <x v="0"/>
    <n v="113327"/>
    <n v="113327"/>
  </r>
  <r>
    <s v="4000008837"/>
    <s v="77035479-K"/>
    <s v="PIMARES SPA"/>
    <s v="670120508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8T00:00:00"/>
    <n v="4"/>
    <d v="2025-05-06T00:00:00"/>
    <d v="2025-05-02T00:00:00"/>
    <x v="4"/>
    <x v="0"/>
    <n v="73327"/>
    <n v="73327"/>
  </r>
  <r>
    <s v="4000008837"/>
    <s v="77035479-K"/>
    <s v="PIMARES SPA"/>
    <s v="670120513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8T00:00:00"/>
    <n v="4"/>
    <d v="2025-05-05T00:00:00"/>
    <d v="2025-05-02T00:00:00"/>
    <x v="4"/>
    <x v="0"/>
    <n v="40620"/>
    <n v="40620"/>
  </r>
  <r>
    <s v="4000008837"/>
    <s v="77035479-K"/>
    <s v="PIMARES SPA"/>
    <s v="670120515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28T00:00:00"/>
    <n v="4"/>
    <d v="2025-05-06T00:00:00"/>
    <d v="2025-05-02T00:00:00"/>
    <x v="4"/>
    <x v="0"/>
    <n v="37494"/>
    <n v="37494"/>
  </r>
  <r>
    <s v="4000008837"/>
    <s v="77035479-K"/>
    <s v="PIMARES SPA"/>
    <s v="67012051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8T00:00:00"/>
    <n v="4"/>
    <d v="2025-05-07T00:00:00"/>
    <d v="2025-05-05T00:00:00"/>
    <x v="4"/>
    <x v="0"/>
    <n v="43745"/>
    <n v="43745"/>
  </r>
  <r>
    <s v="4000008837"/>
    <s v="77035479-K"/>
    <s v="PIMARES SPA"/>
    <s v="67012051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8T00:00:00"/>
    <n v="4"/>
    <d v="2025-05-06T00:00:00"/>
    <d v="2025-05-02T00:00:00"/>
    <x v="4"/>
    <x v="0"/>
    <n v="28119"/>
    <n v="28119"/>
  </r>
  <r>
    <s v="4000008837"/>
    <s v="77035479-K"/>
    <s v="PIMARES SPA"/>
    <s v="670120516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9T00:00:00"/>
    <n v="4"/>
    <d v="2025-05-06T00:00:00"/>
    <d v="2025-05-02T00:00:00"/>
    <x v="4"/>
    <x v="0"/>
    <n v="40622"/>
    <n v="40622"/>
  </r>
  <r>
    <s v="4000008837"/>
    <s v="77035479-K"/>
    <s v="PIMARES SPA"/>
    <s v="670120517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9T00:00:00"/>
    <n v="4"/>
    <d v="2025-05-08T00:00:00"/>
    <d v="2025-05-05T00:00:00"/>
    <x v="4"/>
    <x v="0"/>
    <n v="49994"/>
    <n v="49994"/>
  </r>
  <r>
    <s v="4000008837"/>
    <s v="77035479-K"/>
    <s v="PIMARES SPA"/>
    <s v="670120453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27T00:00:00"/>
    <n v="4"/>
    <d v="2025-05-05T00:00:00"/>
    <d v="2025-05-02T00:00:00"/>
    <x v="4"/>
    <x v="0"/>
    <n v="81244"/>
    <n v="81244"/>
  </r>
  <r>
    <s v="4000008837"/>
    <s v="77035479-K"/>
    <s v="PIMARES SPA"/>
    <s v="670120442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27T00:00:00"/>
    <n v="4"/>
    <d v="2025-05-06T00:00:00"/>
    <d v="2025-05-02T00:00:00"/>
    <x v="4"/>
    <x v="0"/>
    <n v="31245"/>
    <n v="31245"/>
  </r>
  <r>
    <s v="4000008837"/>
    <s v="77035479-K"/>
    <s v="PIMARES SPA"/>
    <s v="670120445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7T00:00:00"/>
    <n v="4"/>
    <d v="2025-05-07T00:00:00"/>
    <d v="2025-05-05T00:00:00"/>
    <x v="4"/>
    <x v="0"/>
    <n v="62493"/>
    <n v="62493"/>
  </r>
  <r>
    <s v="4000008837"/>
    <s v="77035479-K"/>
    <s v="PIMARES SPA"/>
    <s v="6701204462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8T00:00:00"/>
    <n v="4"/>
    <d v="2025-05-07T00:00:00"/>
    <d v="2025-05-02T00:00:00"/>
    <x v="4"/>
    <x v="0"/>
    <n v="99992"/>
    <n v="99992"/>
  </r>
  <r>
    <s v="4000008837"/>
    <s v="77035479-K"/>
    <s v="PIMARES SPA"/>
    <s v="6701204415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4-26T00:00:00"/>
    <n v="4"/>
    <d v="2025-05-09T00:00:00"/>
    <d v="2025-05-07T00:00:00"/>
    <x v="4"/>
    <x v="0"/>
    <n v="76660"/>
    <n v="76660"/>
  </r>
  <r>
    <s v="4000008837"/>
    <s v="77035479-K"/>
    <s v="PIMARES SPA"/>
    <s v="670120412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6T00:00:00"/>
    <n v="4"/>
    <d v="2025-05-05T00:00:00"/>
    <d v="2025-05-02T00:00:00"/>
    <x v="4"/>
    <x v="0"/>
    <n v="99994"/>
    <n v="99994"/>
  </r>
  <r>
    <s v="4000008837"/>
    <s v="77035479-K"/>
    <s v="PIMARES SPA"/>
    <s v="6701204386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4-27T00:00:00"/>
    <n v="4"/>
    <d v="2025-05-05T00:00:00"/>
    <d v="2025-05-02T00:00:00"/>
    <x v="4"/>
    <x v="0"/>
    <n v="31244"/>
    <n v="31244"/>
  </r>
  <r>
    <s v="4000008837"/>
    <s v="77035479-K"/>
    <s v="PIMARES SPA"/>
    <s v="6701204298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8T00:00:00"/>
    <n v="4"/>
    <d v="2025-05-05T00:00:00"/>
    <d v="2025-05-02T00:00:00"/>
    <x v="4"/>
    <x v="0"/>
    <n v="56244"/>
    <n v="56244"/>
  </r>
  <r>
    <s v="4000008837"/>
    <s v="77035479-K"/>
    <s v="PIMARES SPA"/>
    <s v="670120422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26T00:00:00"/>
    <n v="4"/>
    <d v="2025-05-05T00:00:00"/>
    <d v="2025-05-02T00:00:00"/>
    <x v="4"/>
    <x v="0"/>
    <n v="79997"/>
    <n v="79997"/>
  </r>
  <r>
    <s v="4000008837"/>
    <s v="77035479-K"/>
    <s v="PIMARES SPA"/>
    <s v="6701206520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4-30T00:00:00"/>
    <n v="4"/>
    <d v="2025-05-12T00:00:00"/>
    <d v="2025-05-09T00:00:00"/>
    <x v="4"/>
    <x v="0"/>
    <n v="99992"/>
    <n v="99992"/>
  </r>
  <r>
    <s v="4000008837"/>
    <s v="77035479-K"/>
    <s v="PIMARES SPA"/>
    <s v="670120669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4-30T00:00:00"/>
    <n v="4"/>
    <d v="2025-05-12T00:00:00"/>
    <d v="2025-05-05T00:00:00"/>
    <x v="4"/>
    <x v="0"/>
    <n v="62494"/>
    <n v="62494"/>
  </r>
  <r>
    <s v="4000008837"/>
    <s v="77035479-K"/>
    <s v="PIMARES SPA"/>
    <s v="6701206614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4-30T00:00:00"/>
    <n v="4"/>
    <d v="2025-05-12T00:00:00"/>
    <d v="2025-05-09T00:00:00"/>
    <x v="4"/>
    <x v="0"/>
    <n v="106660"/>
    <n v="106660"/>
  </r>
  <r>
    <s v="4000008837"/>
    <s v="77035479-K"/>
    <s v="PIMARES SPA"/>
    <s v="6701206659"/>
    <s v="ZPCD"/>
    <s v="10"/>
    <x v="0"/>
    <x v="1"/>
    <s v="C004"/>
    <s v="E599"/>
    <n v="3"/>
    <x v="0"/>
    <s v="47"/>
    <s v="Muebles"/>
    <s v=""/>
    <s v="470303001"/>
    <s v="1310039"/>
    <s v="BAR COSTELO"/>
    <n v="1"/>
    <n v="0"/>
    <s v="UN"/>
    <d v="2025-04-30T00:00:00"/>
    <n v="4"/>
    <d v="2025-05-08T00:00:00"/>
    <m/>
    <x v="4"/>
    <x v="0"/>
    <n v="49993"/>
    <n v="0"/>
  </r>
  <r>
    <s v="4000008837"/>
    <s v="77035479-K"/>
    <s v="PIMARES SPA"/>
    <s v="6701206532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30T00:00:00"/>
    <n v="4"/>
    <d v="2025-05-08T00:00:00"/>
    <d v="2025-05-05T00:00:00"/>
    <x v="4"/>
    <x v="0"/>
    <n v="68743"/>
    <n v="68743"/>
  </r>
  <r>
    <s v="4000008837"/>
    <s v="77035479-K"/>
    <s v="PIMARES SPA"/>
    <s v="670120401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5T00:00:00"/>
    <n v="4"/>
    <d v="2025-05-06T00:00:00"/>
    <d v="2025-05-02T00:00:00"/>
    <x v="4"/>
    <x v="0"/>
    <n v="62493"/>
    <n v="62493"/>
  </r>
  <r>
    <s v="4000008837"/>
    <s v="77035479-K"/>
    <s v="PIMARES SPA"/>
    <s v="670120385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5T00:00:00"/>
    <n v="4"/>
    <d v="2025-05-12T00:00:00"/>
    <d v="2025-05-09T00:00:00"/>
    <x v="4"/>
    <x v="0"/>
    <n v="28119"/>
    <n v="28119"/>
  </r>
  <r>
    <s v="4000008837"/>
    <s v="77035479-K"/>
    <s v="PIMARES SPA"/>
    <s v="6701203733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4T00:00:00"/>
    <n v="4"/>
    <d v="2025-05-09T00:00:00"/>
    <d v="2025-05-05T00:00:00"/>
    <x v="4"/>
    <x v="0"/>
    <n v="99992"/>
    <n v="99992"/>
  </r>
  <r>
    <s v="4000008837"/>
    <s v="77035479-K"/>
    <s v="PIMARES SPA"/>
    <s v="670120367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5T00:00:00"/>
    <n v="4"/>
    <d v="2025-05-06T00:00:00"/>
    <d v="2025-05-02T00:00:00"/>
    <x v="4"/>
    <x v="0"/>
    <n v="40620"/>
    <n v="40620"/>
  </r>
  <r>
    <s v="4000008837"/>
    <s v="77035479-K"/>
    <s v="PIMARES SPA"/>
    <s v="670120354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4"/>
    <n v="4"/>
    <s v="UN"/>
    <d v="2025-04-25T00:00:00"/>
    <n v="4"/>
    <d v="2025-05-07T00:00:00"/>
    <d v="2025-05-05T00:00:00"/>
    <x v="4"/>
    <x v="0"/>
    <n v="187476"/>
    <n v="187476"/>
  </r>
  <r>
    <s v="4000008837"/>
    <s v="77035479-K"/>
    <s v="PIMARES SPA"/>
    <s v="670120345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25T00:00:00"/>
    <n v="4"/>
    <d v="2025-05-05T00:00:00"/>
    <d v="2025-05-02T00:00:00"/>
    <x v="4"/>
    <x v="0"/>
    <n v="81244"/>
    <n v="81244"/>
  </r>
  <r>
    <s v="4000008837"/>
    <s v="77035479-K"/>
    <s v="PIMARES SPA"/>
    <s v="6508382898"/>
    <s v="ZPXD"/>
    <s v="32"/>
    <x v="0"/>
    <x v="0"/>
    <s v="C004"/>
    <s v="E599"/>
    <n v="1"/>
    <x v="0"/>
    <s v="41"/>
    <s v="Baño y Cocina"/>
    <s v=""/>
    <s v="410303001"/>
    <s v="1254095"/>
    <s v="MUEBLE AUXILIAR LUZ"/>
    <n v="5"/>
    <n v="0"/>
    <s v="UN"/>
    <d v="2025-04-21T00:00:00"/>
    <n v="4"/>
    <d v="2025-05-02T00:00:00"/>
    <m/>
    <x v="4"/>
    <x v="0"/>
    <n v="0"/>
    <n v="0"/>
  </r>
  <r>
    <s v="4000008837"/>
    <s v="77035479-K"/>
    <s v="PIMARES SPA"/>
    <s v="670120152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1T00:00:00"/>
    <n v="4"/>
    <d v="2025-05-16T00:00:00"/>
    <d v="2025-05-14T00:00:00"/>
    <x v="4"/>
    <x v="0"/>
    <n v="103324"/>
    <n v="103324"/>
  </r>
  <r>
    <s v="4000008837"/>
    <s v="77035479-K"/>
    <s v="PIMARES SPA"/>
    <s v="6508382898"/>
    <s v="ZPXD"/>
    <s v="13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508382898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508382898"/>
    <s v="ZPXD"/>
    <s v="30"/>
    <x v="0"/>
    <x v="0"/>
    <s v="C004"/>
    <s v="E599"/>
    <n v="1"/>
    <x v="0"/>
    <s v="41"/>
    <s v="Baño y Cocina"/>
    <s v=""/>
    <s v="410303001"/>
    <s v="1254095"/>
    <s v="MUEBLE AUXILIAR LUZ"/>
    <n v="10"/>
    <n v="0"/>
    <s v="UN"/>
    <d v="2025-04-21T00:00:00"/>
    <n v="4"/>
    <d v="2025-05-02T00:00:00"/>
    <m/>
    <x v="4"/>
    <x v="0"/>
    <n v="270000"/>
    <n v="0"/>
  </r>
  <r>
    <s v="4000008837"/>
    <s v="77035479-K"/>
    <s v="PIMARES SPA"/>
    <s v="6508382898"/>
    <s v="ZPXD"/>
    <s v="31"/>
    <x v="0"/>
    <x v="0"/>
    <s v="C004"/>
    <s v="E599"/>
    <n v="1"/>
    <x v="0"/>
    <s v="41"/>
    <s v="Baño y Cocina"/>
    <s v=""/>
    <s v="410303001"/>
    <s v="1254095"/>
    <s v="MUEBLE AUXILIAR LUZ"/>
    <n v="5"/>
    <n v="0"/>
    <s v="UN"/>
    <d v="2025-04-21T00:00:00"/>
    <n v="4"/>
    <d v="2025-05-02T00:00:00"/>
    <m/>
    <x v="4"/>
    <x v="0"/>
    <n v="0"/>
    <n v="0"/>
  </r>
  <r>
    <s v="4000008837"/>
    <s v="77035479-K"/>
    <s v="PIMARES SPA"/>
    <s v="6701203318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4T00:00:00"/>
    <n v="4"/>
    <d v="2025-05-05T00:00:00"/>
    <d v="2025-05-02T00:00:00"/>
    <x v="4"/>
    <x v="0"/>
    <n v="56244"/>
    <n v="56244"/>
  </r>
  <r>
    <s v="4000008837"/>
    <s v="77035479-K"/>
    <s v="PIMARES SPA"/>
    <s v="6508382898"/>
    <s v="ZPXD"/>
    <s v="12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701200222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6T00:00:00"/>
    <n v="4"/>
    <d v="2025-05-19T00:00:00"/>
    <d v="2025-05-16T00:00:00"/>
    <x v="4"/>
    <x v="0"/>
    <n v="63327"/>
    <n v="63327"/>
  </r>
  <r>
    <s v="4000008837"/>
    <s v="77035479-K"/>
    <s v="PIMARES SPA"/>
    <s v="6508382898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508399223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7"/>
    <n v="7"/>
    <s v="CS"/>
    <d v="2025-04-29T00:00:00"/>
    <n v="4"/>
    <d v="2025-05-12T00:00:00"/>
    <d v="2025-05-12T00:00:00"/>
    <x v="4"/>
    <x v="0"/>
    <n v="861000"/>
    <n v="861000"/>
  </r>
  <r>
    <s v="4000008837"/>
    <s v="77035479-K"/>
    <s v="PIMARES SPA"/>
    <s v="6508399223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3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4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5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6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7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0"/>
    <x v="0"/>
    <x v="0"/>
    <s v="C004"/>
    <s v="E599"/>
    <n v="1"/>
    <x v="0"/>
    <s v="41"/>
    <s v="Baño y Cocina"/>
    <s v=""/>
    <s v="410303001"/>
    <s v="1254095"/>
    <s v="MUEBLE AUXILIAR LUZ"/>
    <n v="15"/>
    <n v="0"/>
    <s v="UN"/>
    <d v="2025-04-29T00:00:00"/>
    <n v="4"/>
    <d v="2025-05-12T00:00:00"/>
    <m/>
    <x v="4"/>
    <x v="0"/>
    <n v="405000"/>
    <n v="0"/>
  </r>
  <r>
    <s v="4000008837"/>
    <s v="77035479-K"/>
    <s v="PIMARES SPA"/>
    <s v="6508399223"/>
    <s v="ZPXD"/>
    <s v="21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4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5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6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70120619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02T00:00:00"/>
    <n v="5"/>
    <d v="2025-05-13T00:00:00"/>
    <d v="2025-05-09T00:00:00"/>
    <x v="4"/>
    <x v="0"/>
    <n v="42493"/>
    <n v="42493"/>
  </r>
  <r>
    <s v="4000008837"/>
    <s v="77035479-K"/>
    <s v="PIMARES SPA"/>
    <s v="670120674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01T00:00:00"/>
    <n v="5"/>
    <d v="2025-05-12T00:00:00"/>
    <d v="2025-05-09T00:00:00"/>
    <x v="4"/>
    <x v="0"/>
    <n v="52935"/>
    <n v="52935"/>
  </r>
  <r>
    <s v="4000008837"/>
    <s v="77035479-K"/>
    <s v="PIMARES SPA"/>
    <s v="670120680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01T00:00:00"/>
    <n v="5"/>
    <d v="2025-05-09T00:00:00"/>
    <d v="2025-05-07T00:00:00"/>
    <x v="4"/>
    <x v="0"/>
    <n v="31244"/>
    <n v="31244"/>
  </r>
  <r>
    <s v="4000008837"/>
    <s v="77035479-K"/>
    <s v="PIMARES SPA"/>
    <s v="670120681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1T00:00:00"/>
    <n v="5"/>
    <d v="2025-05-09T00:00:00"/>
    <d v="2025-05-07T00:00:00"/>
    <x v="4"/>
    <x v="0"/>
    <n v="49994"/>
    <n v="49994"/>
  </r>
  <r>
    <s v="4000008837"/>
    <s v="77035479-K"/>
    <s v="PIMARES SPA"/>
    <s v="670120690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01T00:00:00"/>
    <n v="5"/>
    <d v="2025-05-09T00:00:00"/>
    <d v="2025-05-07T00:00:00"/>
    <x v="4"/>
    <x v="0"/>
    <n v="46869"/>
    <n v="46869"/>
  </r>
  <r>
    <s v="4000008837"/>
    <s v="77035479-K"/>
    <s v="PIMARES SPA"/>
    <s v="6701206914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5-01T00:00:00"/>
    <n v="5"/>
    <d v="2025-05-09T00:00:00"/>
    <d v="2025-05-07T00:00:00"/>
    <x v="4"/>
    <x v="0"/>
    <n v="46871"/>
    <n v="46871"/>
  </r>
  <r>
    <s v="4000008837"/>
    <s v="77035479-K"/>
    <s v="PIMARES SPA"/>
    <s v="670121207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3T00:00:00"/>
    <n v="5"/>
    <d v="2025-05-30T00:00:00"/>
    <d v="2025-05-28T00:00:00"/>
    <x v="4"/>
    <x v="0"/>
    <n v="33118"/>
    <n v="33118"/>
  </r>
  <r>
    <s v="4000008837"/>
    <s v="77035479-K"/>
    <s v="PIMARES SPA"/>
    <s v="670121207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3T00:00:00"/>
    <n v="5"/>
    <d v="2025-05-30T00:00:00"/>
    <d v="2025-05-28T00:00:00"/>
    <x v="4"/>
    <x v="0"/>
    <n v="43745"/>
    <n v="43745"/>
  </r>
  <r>
    <s v="4000008837"/>
    <s v="77035479-K"/>
    <s v="PIMARES SPA"/>
    <s v="6701211113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2"/>
    <n v="2"/>
    <s v="UN"/>
    <d v="2025-05-10T00:00:00"/>
    <n v="5"/>
    <d v="2025-05-19T00:00:00"/>
    <d v="2025-05-14T00:00:00"/>
    <x v="4"/>
    <x v="0"/>
    <n v="84992"/>
    <n v="84992"/>
  </r>
  <r>
    <s v="4000008837"/>
    <s v="77035479-K"/>
    <s v="PIMARES SPA"/>
    <s v="6701211118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5-10T00:00:00"/>
    <n v="5"/>
    <d v="2025-05-19T00:00:00"/>
    <d v="2025-05-14T00:00:00"/>
    <x v="4"/>
    <x v="0"/>
    <n v="62493"/>
    <n v="62493"/>
  </r>
  <r>
    <s v="4000008837"/>
    <s v="77035479-K"/>
    <s v="PIMARES SPA"/>
    <s v="670121249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4T00:00:00"/>
    <n v="5"/>
    <d v="2025-05-23T00:00:00"/>
    <d v="2025-05-19T00:00:00"/>
    <x v="4"/>
    <x v="0"/>
    <n v="43744"/>
    <n v="43744"/>
  </r>
  <r>
    <s v="4000008837"/>
    <s v="77035479-K"/>
    <s v="PIMARES SPA"/>
    <s v="6701212526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13T00:00:00"/>
    <n v="5"/>
    <d v="2025-05-19T00:00:00"/>
    <d v="2025-05-16T00:00:00"/>
    <x v="4"/>
    <x v="0"/>
    <n v="81245"/>
    <n v="81245"/>
  </r>
  <r>
    <s v="4000008837"/>
    <s v="77035479-K"/>
    <s v="PIMARES SPA"/>
    <s v="67012125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15T00:00:00"/>
    <n v="5"/>
    <d v="2025-05-27T00:00:00"/>
    <d v="2025-05-23T00:00:00"/>
    <x v="4"/>
    <x v="0"/>
    <n v="133332"/>
    <n v="133332"/>
  </r>
  <r>
    <s v="4000008837"/>
    <s v="77035479-K"/>
    <s v="PIMARES SPA"/>
    <s v="670121254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5-14T00:00:00"/>
    <n v="5"/>
    <d v="2025-05-22T00:00:00"/>
    <d v="2025-05-16T00:00:00"/>
    <x v="4"/>
    <x v="0"/>
    <n v="43744"/>
    <n v="43744"/>
  </r>
  <r>
    <s v="4000008837"/>
    <s v="77035479-K"/>
    <s v="PIMARES SPA"/>
    <s v="670121265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3T00:00:00"/>
    <n v="5"/>
    <d v="2025-05-20T00:00:00"/>
    <d v="2025-05-16T00:00:00"/>
    <x v="4"/>
    <x v="0"/>
    <n v="69992"/>
    <n v="69992"/>
  </r>
  <r>
    <s v="4000008837"/>
    <s v="77035479-K"/>
    <s v="PIMARES SPA"/>
    <s v="670121266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14T00:00:00"/>
    <n v="5"/>
    <d v="2025-05-19T00:00:00"/>
    <d v="2025-05-16T00:00:00"/>
    <x v="4"/>
    <x v="0"/>
    <n v="69992"/>
    <n v="69992"/>
  </r>
  <r>
    <s v="4000008837"/>
    <s v="77035479-K"/>
    <s v="PIMARES SPA"/>
    <s v="6701212673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5-14T00:00:00"/>
    <n v="5"/>
    <d v="2025-05-22T00:00:00"/>
    <d v="2025-05-19T00:00:00"/>
    <x v="4"/>
    <x v="0"/>
    <n v="106242"/>
    <n v="106242"/>
  </r>
  <r>
    <s v="4000008837"/>
    <s v="77035479-K"/>
    <s v="PIMARES SPA"/>
    <s v="6701212653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5-13T00:00:00"/>
    <n v="5"/>
    <d v="2025-05-19T00:00:00"/>
    <d v="2025-05-16T00:00:00"/>
    <x v="4"/>
    <x v="0"/>
    <n v="74997"/>
    <n v="74997"/>
  </r>
  <r>
    <s v="4000008837"/>
    <s v="77035479-K"/>
    <s v="PIMARES SPA"/>
    <s v="670121265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4T00:00:00"/>
    <n v="5"/>
    <d v="2025-05-20T00:00:00"/>
    <d v="2025-05-16T00:00:00"/>
    <x v="4"/>
    <x v="0"/>
    <n v="33118"/>
    <n v="33118"/>
  </r>
  <r>
    <s v="4000008837"/>
    <s v="77035479-K"/>
    <s v="PIMARES SPA"/>
    <s v="670121303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4T00:00:00"/>
    <n v="5"/>
    <d v="2025-05-26T00:00:00"/>
    <d v="2025-05-19T00:00:00"/>
    <x v="4"/>
    <x v="0"/>
    <n v="106665"/>
    <n v="106665"/>
  </r>
  <r>
    <s v="4000008837"/>
    <s v="77035479-K"/>
    <s v="PIMARES SPA"/>
    <s v="6701213249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5T00:00:00"/>
    <n v="5"/>
    <d v="2025-05-28T00:00:00"/>
    <d v="2025-05-23T00:00:00"/>
    <x v="4"/>
    <x v="0"/>
    <n v="31245"/>
    <n v="31245"/>
  </r>
  <r>
    <s v="4000008837"/>
    <s v="77035479-K"/>
    <s v="PIMARES SPA"/>
    <s v="6701213303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15T00:00:00"/>
    <n v="5"/>
    <d v="2025-05-30T00:00:00"/>
    <d v="2025-05-26T00:00:00"/>
    <x v="4"/>
    <x v="0"/>
    <n v="56247"/>
    <n v="56247"/>
  </r>
  <r>
    <s v="4000008837"/>
    <s v="77035479-K"/>
    <s v="PIMARES SPA"/>
    <s v="670121346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5T00:00:00"/>
    <n v="5"/>
    <d v="2025-05-27T00:00:00"/>
    <d v="2025-05-23T00:00:00"/>
    <x v="4"/>
    <x v="0"/>
    <n v="31245"/>
    <n v="31245"/>
  </r>
  <r>
    <s v="4000008837"/>
    <s v="77035479-K"/>
    <s v="PIMARES SPA"/>
    <s v="670121350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5T00:00:00"/>
    <n v="5"/>
    <d v="2025-05-29T00:00:00"/>
    <d v="2025-05-26T00:00:00"/>
    <x v="4"/>
    <x v="0"/>
    <n v="73327"/>
    <n v="73327"/>
  </r>
  <r>
    <s v="4000008837"/>
    <s v="77035479-K"/>
    <s v="PIMARES SPA"/>
    <s v="670121303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3"/>
    <n v="3"/>
    <s v="UN"/>
    <d v="2025-05-14T00:00:00"/>
    <n v="5"/>
    <d v="2025-05-22T00:00:00"/>
    <d v="2025-05-19T00:00:00"/>
    <x v="4"/>
    <x v="0"/>
    <n v="187482"/>
    <n v="187482"/>
  </r>
  <r>
    <s v="4000008837"/>
    <s v="77035479-K"/>
    <s v="PIMARES SPA"/>
    <s v="6701213520"/>
    <s v="ZPCD"/>
    <s v="10"/>
    <x v="0"/>
    <x v="0"/>
    <s v="C004"/>
    <s v="E599"/>
    <n v="3"/>
    <x v="0"/>
    <s v="47"/>
    <s v="Muebles"/>
    <s v=""/>
    <s v="470202001"/>
    <s v="1357057"/>
    <s v="COMODA 4C CASTRO"/>
    <n v="3"/>
    <n v="3"/>
    <s v="UN"/>
    <d v="2025-05-15T00:00:00"/>
    <n v="5"/>
    <d v="2025-05-30T00:00:00"/>
    <d v="2025-05-28T00:00:00"/>
    <x v="4"/>
    <x v="0"/>
    <n v="121860"/>
    <n v="121860"/>
  </r>
  <r>
    <s v="4000008837"/>
    <s v="77035479-K"/>
    <s v="PIMARES SPA"/>
    <s v="670121353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15T00:00:00"/>
    <n v="5"/>
    <d v="2025-05-30T00:00:00"/>
    <d v="2025-05-23T00:00:00"/>
    <x v="4"/>
    <x v="0"/>
    <n v="43745"/>
    <n v="43745"/>
  </r>
  <r>
    <s v="4000008837"/>
    <s v="77035479-K"/>
    <s v="PIMARES SPA"/>
    <s v="6701212265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14T00:00:00"/>
    <n v="5"/>
    <d v="2025-05-23T00:00:00"/>
    <d v="2025-05-19T00:00:00"/>
    <x v="4"/>
    <x v="0"/>
    <n v="62493"/>
    <n v="62493"/>
  </r>
  <r>
    <s v="4000008837"/>
    <s v="77035479-K"/>
    <s v="PIMARES SPA"/>
    <s v="670121241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5-13T00:00:00"/>
    <n v="5"/>
    <d v="2025-05-19T00:00:00"/>
    <d v="2025-05-16T00:00:00"/>
    <x v="4"/>
    <x v="0"/>
    <n v="49995"/>
    <n v="49995"/>
  </r>
  <r>
    <s v="4000008837"/>
    <s v="77035479-K"/>
    <s v="PIMARES SPA"/>
    <s v="670121223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13T00:00:00"/>
    <n v="5"/>
    <d v="2025-05-19T00:00:00"/>
    <d v="2025-05-16T00:00:00"/>
    <x v="4"/>
    <x v="0"/>
    <n v="28119"/>
    <n v="28119"/>
  </r>
  <r>
    <s v="4000008837"/>
    <s v="77035479-K"/>
    <s v="PIMARES SPA"/>
    <s v="670119842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2T00:00:00"/>
    <n v="4"/>
    <d v="2025-05-22T00:00:00"/>
    <d v="2025-05-19T00:00:00"/>
    <x v="4"/>
    <x v="0"/>
    <n v="106665"/>
    <n v="106665"/>
  </r>
  <r>
    <s v="4000008837"/>
    <s v="77035479-K"/>
    <s v="PIMARES SPA"/>
    <s v="6701189248"/>
    <s v="ZPCD"/>
    <s v="10"/>
    <x v="0"/>
    <x v="1"/>
    <s v="C004"/>
    <s v="E599"/>
    <m/>
    <x v="0"/>
    <s v="41"/>
    <s v="Baño y Cocina"/>
    <s v=""/>
    <s v="410302004"/>
    <s v="1381311"/>
    <s v="MUEBLE AEREO OPIE GRAFITO 12O CM"/>
    <n v="1"/>
    <n v="0"/>
    <s v="UN"/>
    <d v="2025-03-30T00:00:00"/>
    <n v="3"/>
    <d v="2025-05-02T00:00:00"/>
    <m/>
    <x v="4"/>
    <x v="0"/>
    <n v="29994"/>
    <n v="0"/>
  </r>
  <r>
    <s v="4000008837"/>
    <s v="77035479-K"/>
    <s v="PIMARES SPA"/>
    <s v="6508417285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3"/>
    <n v="3"/>
    <s v="CS"/>
    <d v="2025-05-13T00:00:00"/>
    <n v="5"/>
    <d v="2025-05-26T00:00:00"/>
    <d v="2025-05-26T00:00:00"/>
    <x v="4"/>
    <x v="0"/>
    <n v="255654"/>
    <n v="255654"/>
  </r>
  <r>
    <s v="4000008837"/>
    <s v="77035479-K"/>
    <s v="PIMARES SPA"/>
    <s v="6508417285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12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13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5-13T00:00:00"/>
    <n v="5"/>
    <d v="2025-05-26T00:00:00"/>
    <d v="2025-05-26T00:00:00"/>
    <x v="4"/>
    <x v="0"/>
    <n v="246000"/>
    <n v="246000"/>
  </r>
  <r>
    <s v="4000008837"/>
    <s v="77035479-K"/>
    <s v="PIMARES SPA"/>
    <s v="6508417285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2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0"/>
    <x v="0"/>
    <x v="0"/>
    <s v="C004"/>
    <s v="E599"/>
    <n v="1"/>
    <x v="0"/>
    <s v="41"/>
    <s v="Baño y Cocina"/>
    <s v=""/>
    <s v="410303001"/>
    <s v="1254095"/>
    <s v="MUEBLE AUXILIAR LUZ"/>
    <n v="15"/>
    <n v="0"/>
    <s v="UN"/>
    <d v="2025-05-13T00:00:00"/>
    <n v="5"/>
    <d v="2025-05-26T00:00:00"/>
    <m/>
    <x v="4"/>
    <x v="0"/>
    <n v="405000"/>
    <n v="0"/>
  </r>
  <r>
    <s v="4000008837"/>
    <s v="77035479-K"/>
    <s v="PIMARES SPA"/>
    <s v="6508417285"/>
    <s v="ZPXD"/>
    <s v="31"/>
    <x v="0"/>
    <x v="0"/>
    <s v="C004"/>
    <s v="E599"/>
    <n v="1"/>
    <x v="0"/>
    <s v="41"/>
    <s v="Baño y Cocina"/>
    <s v=""/>
    <s v="410303001"/>
    <s v="1254095"/>
    <s v="MUEBLE AUXILIAR LUZ"/>
    <n v="5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5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701206997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02T00:00:00"/>
    <n v="5"/>
    <d v="2025-05-12T00:00:00"/>
    <d v="2025-05-07T00:00:00"/>
    <x v="4"/>
    <x v="0"/>
    <n v="106662"/>
    <n v="106662"/>
  </r>
  <r>
    <s v="4000008837"/>
    <s v="77035479-K"/>
    <s v="PIMARES SPA"/>
    <s v="6508405165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1"/>
    <n v="1"/>
    <s v="CS"/>
    <d v="2025-05-05T00:00:00"/>
    <n v="5"/>
    <d v="2025-05-15T00:00:00"/>
    <d v="2025-05-12T00:00:00"/>
    <x v="4"/>
    <x v="0"/>
    <n v="85218"/>
    <n v="85218"/>
  </r>
  <r>
    <s v="4000008837"/>
    <s v="77035479-K"/>
    <s v="PIMARES SPA"/>
    <s v="6701207020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01T00:00:00"/>
    <n v="5"/>
    <d v="2025-05-09T00:00:00"/>
    <d v="2025-05-07T00:00:00"/>
    <x v="4"/>
    <x v="0"/>
    <n v="56247"/>
    <n v="56247"/>
  </r>
  <r>
    <s v="4000008837"/>
    <s v="77035479-K"/>
    <s v="PIMARES SPA"/>
    <s v="6701207023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5-01T00:00:00"/>
    <n v="5"/>
    <d v="2025-05-13T00:00:00"/>
    <d v="2025-05-07T00:00:00"/>
    <x v="4"/>
    <x v="0"/>
    <n v="43744"/>
    <n v="43744"/>
  </r>
  <r>
    <s v="4000008837"/>
    <s v="77035479-K"/>
    <s v="PIMARES SPA"/>
    <s v="670120703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5-01T00:00:00"/>
    <n v="5"/>
    <d v="2025-05-09T00:00:00"/>
    <d v="2025-05-07T00:00:00"/>
    <x v="4"/>
    <x v="0"/>
    <n v="34369"/>
    <n v="34369"/>
  </r>
  <r>
    <s v="4000008837"/>
    <s v="77035479-K"/>
    <s v="PIMARES SPA"/>
    <s v="6508405165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05T00:00:00"/>
    <n v="5"/>
    <d v="2025-05-15T00:00:00"/>
    <m/>
    <x v="4"/>
    <x v="0"/>
    <n v="0"/>
    <n v="0"/>
  </r>
  <r>
    <s v="4000008837"/>
    <s v="77035479-K"/>
    <s v="PIMARES SPA"/>
    <s v="6508405165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5-05T00:00:00"/>
    <n v="5"/>
    <d v="2025-05-15T00:00:00"/>
    <d v="2025-05-12T00:00:00"/>
    <x v="4"/>
    <x v="0"/>
    <n v="246000"/>
    <n v="246000"/>
  </r>
  <r>
    <s v="4000008837"/>
    <s v="77035479-K"/>
    <s v="PIMARES SPA"/>
    <s v="6508405165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5-05T00:00:00"/>
    <n v="5"/>
    <d v="2025-05-15T00:00:00"/>
    <m/>
    <x v="4"/>
    <x v="0"/>
    <n v="0"/>
    <n v="0"/>
  </r>
  <r>
    <s v="4000008837"/>
    <s v="77035479-K"/>
    <s v="PIMARES SPA"/>
    <s v="670120731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02T00:00:00"/>
    <n v="5"/>
    <d v="2025-05-19T00:00:00"/>
    <d v="2025-05-14T00:00:00"/>
    <x v="4"/>
    <x v="0"/>
    <n v="42493"/>
    <n v="42493"/>
  </r>
  <r>
    <s v="4000008837"/>
    <s v="77035479-K"/>
    <s v="PIMARES SPA"/>
    <s v="670120734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02T00:00:00"/>
    <n v="5"/>
    <d v="2025-05-12T00:00:00"/>
    <d v="2025-05-09T00:00:00"/>
    <x v="4"/>
    <x v="0"/>
    <n v="99338"/>
    <n v="99338"/>
  </r>
  <r>
    <s v="4000008837"/>
    <s v="77035479-K"/>
    <s v="PIMARES SPA"/>
    <s v="670120735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03T00:00:00"/>
    <n v="5"/>
    <d v="2025-05-12T00:00:00"/>
    <d v="2025-05-07T00:00:00"/>
    <x v="4"/>
    <x v="0"/>
    <n v="46869"/>
    <n v="46869"/>
  </r>
  <r>
    <s v="4000008837"/>
    <s v="77035479-K"/>
    <s v="PIMARES SPA"/>
    <s v="670120735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03T00:00:00"/>
    <n v="5"/>
    <d v="2025-05-13T00:00:00"/>
    <d v="2025-05-09T00:00:00"/>
    <x v="4"/>
    <x v="0"/>
    <n v="31244"/>
    <n v="31244"/>
  </r>
  <r>
    <s v="4000008837"/>
    <s v="77035479-K"/>
    <s v="PIMARES SPA"/>
    <s v="6508405165"/>
    <s v="ZPXD"/>
    <s v="30"/>
    <x v="0"/>
    <x v="0"/>
    <s v="C004"/>
    <s v="E599"/>
    <n v="1"/>
    <x v="0"/>
    <s v="41"/>
    <s v="Baño y Cocina"/>
    <s v=""/>
    <s v="410303001"/>
    <s v="1254095"/>
    <s v="MUEBLE AUXILIAR LUZ"/>
    <n v="13"/>
    <n v="5"/>
    <s v="UN"/>
    <d v="2025-05-05T00:00:00"/>
    <n v="5"/>
    <d v="2025-05-15T00:00:00"/>
    <d v="2025-05-12T00:00:00"/>
    <x v="4"/>
    <x v="0"/>
    <n v="351000"/>
    <n v="135000"/>
  </r>
  <r>
    <s v="4000008837"/>
    <s v="77035479-K"/>
    <s v="PIMARES SPA"/>
    <s v="670120738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3T00:00:00"/>
    <n v="5"/>
    <d v="2025-05-12T00:00:00"/>
    <d v="2025-05-07T00:00:00"/>
    <x v="4"/>
    <x v="0"/>
    <n v="103324"/>
    <n v="103324"/>
  </r>
  <r>
    <s v="4000008837"/>
    <s v="77035479-K"/>
    <s v="PIMARES SPA"/>
    <s v="6701207386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5-03T00:00:00"/>
    <n v="5"/>
    <d v="2025-05-12T00:00:00"/>
    <d v="2025-05-07T00:00:00"/>
    <x v="4"/>
    <x v="0"/>
    <n v="31244"/>
    <n v="31244"/>
  </r>
  <r>
    <s v="4000008837"/>
    <s v="77035479-K"/>
    <s v="PIMARES SPA"/>
    <s v="670120739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5-03T00:00:00"/>
    <n v="5"/>
    <d v="2025-05-12T00:00:00"/>
    <d v="2025-05-07T00:00:00"/>
    <x v="4"/>
    <x v="0"/>
    <n v="113333"/>
    <n v="113333"/>
  </r>
  <r>
    <s v="4000008837"/>
    <s v="77035479-K"/>
    <s v="PIMARES SPA"/>
    <s v="670120746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4T00:00:00"/>
    <n v="5"/>
    <d v="2025-05-13T00:00:00"/>
    <d v="2025-05-09T00:00:00"/>
    <x v="4"/>
    <x v="0"/>
    <n v="40620"/>
    <n v="40620"/>
  </r>
  <r>
    <s v="4000008837"/>
    <s v="77035479-K"/>
    <s v="PIMARES SPA"/>
    <s v="670120746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04T00:00:00"/>
    <n v="5"/>
    <d v="2025-05-13T00:00:00"/>
    <d v="2025-05-09T00:00:00"/>
    <x v="4"/>
    <x v="0"/>
    <n v="81245"/>
    <n v="81245"/>
  </r>
  <r>
    <s v="4000008837"/>
    <s v="77035479-K"/>
    <s v="PIMARES SPA"/>
    <s v="6508405165"/>
    <s v="ZPXD"/>
    <s v="31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7012075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02T00:00:00"/>
    <n v="5"/>
    <d v="2025-05-14T00:00:00"/>
    <d v="2025-05-09T00:00:00"/>
    <x v="4"/>
    <x v="0"/>
    <n v="46869"/>
    <n v="46869"/>
  </r>
  <r>
    <s v="4000008837"/>
    <s v="77035479-K"/>
    <s v="PIMARES SPA"/>
    <s v="670120755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5-03T00:00:00"/>
    <n v="5"/>
    <d v="2025-05-12T00:00:00"/>
    <d v="2025-05-07T00:00:00"/>
    <x v="4"/>
    <x v="0"/>
    <n v="87489"/>
    <n v="87489"/>
  </r>
  <r>
    <s v="4000008837"/>
    <s v="77035479-K"/>
    <s v="PIMARES SPA"/>
    <s v="670120758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3T00:00:00"/>
    <n v="5"/>
    <d v="2025-05-12T00:00:00"/>
    <d v="2025-05-07T00:00:00"/>
    <x v="4"/>
    <x v="0"/>
    <n v="40620"/>
    <n v="40620"/>
  </r>
  <r>
    <s v="4000008837"/>
    <s v="77035479-K"/>
    <s v="PIMARES SPA"/>
    <s v="6701207633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5-03T00:00:00"/>
    <n v="5"/>
    <d v="2025-05-19T00:00:00"/>
    <d v="2025-05-16T00:00:00"/>
    <x v="4"/>
    <x v="0"/>
    <n v="74998"/>
    <n v="74998"/>
  </r>
  <r>
    <s v="4000008837"/>
    <s v="77035479-K"/>
    <s v="PIMARES SPA"/>
    <s v="6701207645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03T00:00:00"/>
    <n v="5"/>
    <d v="2025-05-12T00:00:00"/>
    <d v="2025-05-07T00:00:00"/>
    <x v="4"/>
    <x v="0"/>
    <n v="31244"/>
    <n v="31244"/>
  </r>
  <r>
    <s v="4000008837"/>
    <s v="77035479-K"/>
    <s v="PIMARES SPA"/>
    <s v="6701207663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5-04T00:00:00"/>
    <n v="5"/>
    <d v="2025-05-12T00:00:00"/>
    <d v="2025-05-07T00:00:00"/>
    <x v="4"/>
    <x v="0"/>
    <n v="119994"/>
    <n v="119994"/>
  </r>
  <r>
    <s v="4000008837"/>
    <s v="77035479-K"/>
    <s v="PIMARES SPA"/>
    <s v="670120767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4T00:00:00"/>
    <n v="5"/>
    <d v="2025-05-12T00:00:00"/>
    <d v="2025-05-07T00:00:00"/>
    <x v="4"/>
    <x v="0"/>
    <n v="40620"/>
    <n v="40620"/>
  </r>
  <r>
    <s v="4000008837"/>
    <s v="77035479-K"/>
    <s v="PIMARES SPA"/>
    <s v="6701207693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04T00:00:00"/>
    <n v="5"/>
    <d v="2025-05-12T00:00:00"/>
    <d v="2025-05-07T00:00:00"/>
    <x v="4"/>
    <x v="0"/>
    <n v="62493"/>
    <n v="62493"/>
  </r>
  <r>
    <s v="4000008837"/>
    <s v="77035479-K"/>
    <s v="PIMARES SPA"/>
    <s v="6701207713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3T00:00:00"/>
    <n v="5"/>
    <d v="2025-05-12T00:00:00"/>
    <d v="2025-05-07T00:00:00"/>
    <x v="4"/>
    <x v="0"/>
    <n v="103324"/>
    <n v="103324"/>
  </r>
  <r>
    <s v="4000008837"/>
    <s v="77035479-K"/>
    <s v="PIMARES SPA"/>
    <s v="670120772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3T00:00:00"/>
    <n v="5"/>
    <d v="2025-05-12T00:00:00"/>
    <d v="2025-05-07T00:00:00"/>
    <x v="4"/>
    <x v="0"/>
    <n v="40620"/>
    <n v="40620"/>
  </r>
  <r>
    <s v="4000008837"/>
    <s v="77035479-K"/>
    <s v="PIMARES SPA"/>
    <s v="670120779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4T00:00:00"/>
    <n v="5"/>
    <d v="2025-05-12T00:00:00"/>
    <d v="2025-05-07T00:00:00"/>
    <x v="4"/>
    <x v="0"/>
    <n v="73327"/>
    <n v="73327"/>
  </r>
  <r>
    <s v="4000008837"/>
    <s v="77035479-K"/>
    <s v="PIMARES SPA"/>
    <s v="670120780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3T00:00:00"/>
    <n v="5"/>
    <d v="2025-05-13T00:00:00"/>
    <d v="2025-05-07T00:00:00"/>
    <x v="4"/>
    <x v="0"/>
    <n v="33118"/>
    <n v="33118"/>
  </r>
  <r>
    <s v="4000008837"/>
    <s v="77035479-K"/>
    <s v="PIMARES SPA"/>
    <s v="670120780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5-03T00:00:00"/>
    <n v="5"/>
    <d v="2025-05-12T00:00:00"/>
    <d v="2025-05-07T00:00:00"/>
    <x v="4"/>
    <x v="0"/>
    <n v="56248"/>
    <n v="56248"/>
  </r>
  <r>
    <s v="4000008837"/>
    <s v="77035479-K"/>
    <s v="PIMARES SPA"/>
    <s v="6508405165"/>
    <s v="ZPXD"/>
    <s v="3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701207849"/>
    <s v="ZPCD"/>
    <s v="10"/>
    <x v="0"/>
    <x v="1"/>
    <s v="C004"/>
    <s v="E599"/>
    <n v="3"/>
    <x v="0"/>
    <s v="47"/>
    <s v="Muebles"/>
    <s v=""/>
    <s v="470201001"/>
    <s v="1386545"/>
    <s v="CLOSET 4P MOBI WHITE"/>
    <n v="1"/>
    <n v="0"/>
    <s v="UN"/>
    <d v="2025-05-04T00:00:00"/>
    <n v="5"/>
    <d v="2025-05-13T00:00:00"/>
    <m/>
    <x v="4"/>
    <x v="0"/>
    <n v="69992"/>
    <n v="0"/>
  </r>
  <r>
    <s v="4000008837"/>
    <s v="77035479-K"/>
    <s v="PIMARES SPA"/>
    <s v="6701207880"/>
    <s v="ZPCD"/>
    <s v="10"/>
    <x v="0"/>
    <x v="0"/>
    <s v="C004"/>
    <s v="E599"/>
    <n v="3"/>
    <x v="0"/>
    <s v="47"/>
    <s v="Muebles"/>
    <s v=""/>
    <s v="470801001"/>
    <s v="1433220"/>
    <s v="CÓMODA CAPRI GRIS 2 PUERTAS+ 4 CAJONES"/>
    <n v="1"/>
    <n v="1"/>
    <s v="UN"/>
    <d v="2025-05-04T00:00:00"/>
    <n v="5"/>
    <d v="2025-05-12T00:00:00"/>
    <d v="2025-05-07T00:00:00"/>
    <x v="4"/>
    <x v="0"/>
    <n v="81239"/>
    <n v="81239"/>
  </r>
  <r>
    <s v="4000008837"/>
    <s v="77035479-K"/>
    <s v="PIMARES SPA"/>
    <s v="6701207894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5-05T00:00:00"/>
    <n v="5"/>
    <d v="2025-05-12T00:00:00"/>
    <d v="2025-05-07T00:00:00"/>
    <x v="4"/>
    <x v="0"/>
    <n v="84371"/>
    <n v="84371"/>
  </r>
  <r>
    <s v="4000008837"/>
    <s v="77035479-K"/>
    <s v="PIMARES SPA"/>
    <s v="670120790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5-03T00:00:00"/>
    <n v="5"/>
    <d v="2025-05-12T00:00:00"/>
    <d v="2025-05-07T00:00:00"/>
    <x v="4"/>
    <x v="0"/>
    <n v="49994"/>
    <n v="49994"/>
  </r>
  <r>
    <s v="4000008837"/>
    <s v="77035479-K"/>
    <s v="PIMARES SPA"/>
    <s v="670120792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04T00:00:00"/>
    <n v="5"/>
    <d v="2025-05-12T00:00:00"/>
    <d v="2025-05-07T00:00:00"/>
    <x v="4"/>
    <x v="0"/>
    <n v="112492"/>
    <n v="112492"/>
  </r>
  <r>
    <s v="4000008837"/>
    <s v="77035479-K"/>
    <s v="PIMARES SPA"/>
    <s v="6508405165"/>
    <s v="ZPXD"/>
    <s v="3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508405165"/>
    <s v="ZPXD"/>
    <s v="34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508405165"/>
    <s v="ZPXD"/>
    <s v="35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701205657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01T00:00:00"/>
    <n v="5"/>
    <d v="2025-05-09T00:00:00"/>
    <d v="2025-05-07T00:00:00"/>
    <x v="4"/>
    <x v="0"/>
    <n v="56247"/>
    <n v="56247"/>
  </r>
  <r>
    <s v="4000008837"/>
    <s v="77035479-K"/>
    <s v="PIMARES SPA"/>
    <s v="670120798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5T00:00:00"/>
    <n v="5"/>
    <d v="2025-05-12T00:00:00"/>
    <d v="2025-05-07T00:00:00"/>
    <x v="4"/>
    <x v="0"/>
    <n v="93325"/>
    <n v="93325"/>
  </r>
  <r>
    <s v="4000008837"/>
    <s v="77035479-K"/>
    <s v="PIMARES SPA"/>
    <s v="670120565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1T00:00:00"/>
    <n v="5"/>
    <d v="2025-05-09T00:00:00"/>
    <d v="2025-05-07T00:00:00"/>
    <x v="4"/>
    <x v="0"/>
    <n v="49994"/>
    <n v="49994"/>
  </r>
  <r>
    <s v="4000008837"/>
    <s v="77035479-K"/>
    <s v="PIMARES SPA"/>
    <s v="670120565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1T00:00:00"/>
    <n v="5"/>
    <d v="2025-05-09T00:00:00"/>
    <d v="2025-05-07T00:00:00"/>
    <x v="4"/>
    <x v="0"/>
    <n v="33118"/>
    <n v="33118"/>
  </r>
  <r>
    <s v="4000008837"/>
    <s v="77035479-K"/>
    <s v="PIMARES SPA"/>
    <s v="6701208047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5-04T00:00:00"/>
    <n v="5"/>
    <d v="2025-05-12T00:00:00"/>
    <d v="2025-05-07T00:00:00"/>
    <x v="4"/>
    <x v="0"/>
    <n v="106242"/>
    <n v="106242"/>
  </r>
  <r>
    <s v="4000008837"/>
    <s v="77035479-K"/>
    <s v="PIMARES SPA"/>
    <s v="670120807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5T00:00:00"/>
    <n v="5"/>
    <d v="2025-05-12T00:00:00"/>
    <d v="2025-05-07T00:00:00"/>
    <x v="4"/>
    <x v="0"/>
    <n v="66660"/>
    <n v="66660"/>
  </r>
  <r>
    <s v="4000008837"/>
    <s v="77035479-K"/>
    <s v="PIMARES SPA"/>
    <s v="670120807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2T00:00:00"/>
    <d v="2025-05-09T00:00:00"/>
    <x v="4"/>
    <x v="0"/>
    <n v="40620"/>
    <n v="40620"/>
  </r>
  <r>
    <s v="4000008837"/>
    <s v="77035479-K"/>
    <s v="PIMARES SPA"/>
    <s v="6701206465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01T00:00:00"/>
    <n v="5"/>
    <d v="2025-05-09T00:00:00"/>
    <d v="2025-05-07T00:00:00"/>
    <x v="4"/>
    <x v="0"/>
    <n v="56247"/>
    <n v="56247"/>
  </r>
  <r>
    <s v="4000008837"/>
    <s v="77035479-K"/>
    <s v="PIMARES SPA"/>
    <s v="670120810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5-04T00:00:00"/>
    <n v="5"/>
    <d v="2025-05-12T00:00:00"/>
    <d v="2025-05-07T00:00:00"/>
    <x v="4"/>
    <x v="0"/>
    <n v="106662"/>
    <n v="106662"/>
  </r>
  <r>
    <s v="4000008837"/>
    <s v="77035479-K"/>
    <s v="PIMARES SPA"/>
    <s v="670120815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5T00:00:00"/>
    <n v="5"/>
    <d v="2025-05-12T00:00:00"/>
    <d v="2025-05-09T00:00:00"/>
    <x v="4"/>
    <x v="0"/>
    <n v="40620"/>
    <n v="40620"/>
  </r>
  <r>
    <s v="4000008837"/>
    <s v="77035479-K"/>
    <s v="PIMARES SPA"/>
    <s v="670120676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5-01T00:00:00"/>
    <n v="5"/>
    <d v="2025-05-09T00:00:00"/>
    <d v="2025-05-07T00:00:00"/>
    <x v="4"/>
    <x v="0"/>
    <n v="40622"/>
    <n v="40622"/>
  </r>
  <r>
    <s v="4000008837"/>
    <s v="77035479-K"/>
    <s v="PIMARES SPA"/>
    <s v="6701206771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5-01T00:00:00"/>
    <n v="5"/>
    <d v="2025-05-09T00:00:00"/>
    <d v="2025-05-07T00:00:00"/>
    <x v="4"/>
    <x v="0"/>
    <n v="74998"/>
    <n v="74998"/>
  </r>
  <r>
    <s v="4000008837"/>
    <s v="77035479-K"/>
    <s v="PIMARES SPA"/>
    <s v="670120685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02T00:00:00"/>
    <n v="5"/>
    <d v="2025-05-09T00:00:00"/>
    <d v="2025-05-07T00:00:00"/>
    <x v="4"/>
    <x v="0"/>
    <n v="106662"/>
    <n v="106662"/>
  </r>
  <r>
    <s v="4000008837"/>
    <s v="77035479-K"/>
    <s v="PIMARES SPA"/>
    <s v="6701206888"/>
    <s v="ZPCD"/>
    <s v="10"/>
    <x v="0"/>
    <x v="1"/>
    <s v="C004"/>
    <s v="E599"/>
    <n v="3"/>
    <x v="0"/>
    <s v="47"/>
    <s v="Muebles"/>
    <s v=""/>
    <s v="470202001"/>
    <s v="1386534"/>
    <s v="COMODA 4C MOBI GRAPHITE"/>
    <n v="1"/>
    <n v="0"/>
    <s v="UN"/>
    <d v="2025-05-03T00:00:00"/>
    <n v="5"/>
    <d v="2025-05-12T00:00:00"/>
    <m/>
    <x v="4"/>
    <x v="0"/>
    <n v="40620"/>
    <n v="0"/>
  </r>
  <r>
    <s v="4000008837"/>
    <s v="77035479-K"/>
    <s v="PIMARES SPA"/>
    <s v="670120689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03T00:00:00"/>
    <n v="5"/>
    <d v="2025-05-15T00:00:00"/>
    <d v="2025-05-12T00:00:00"/>
    <x v="4"/>
    <x v="0"/>
    <n v="106662"/>
    <n v="106662"/>
  </r>
  <r>
    <s v="4000008837"/>
    <s v="77035479-K"/>
    <s v="PIMARES SPA"/>
    <s v="670120698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5-02T00:00:00"/>
    <n v="5"/>
    <d v="2025-05-13T00:00:00"/>
    <d v="2025-05-07T00:00:00"/>
    <x v="4"/>
    <x v="0"/>
    <n v="26082"/>
    <n v="26082"/>
  </r>
  <r>
    <s v="4000008837"/>
    <s v="77035479-K"/>
    <s v="PIMARES SPA"/>
    <s v="670120701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01T00:00:00"/>
    <n v="5"/>
    <d v="2025-05-13T00:00:00"/>
    <d v="2025-05-09T00:00:00"/>
    <x v="4"/>
    <x v="0"/>
    <n v="99338"/>
    <n v="99338"/>
  </r>
  <r>
    <s v="4000008837"/>
    <s v="77035479-K"/>
    <s v="PIMARES SPA"/>
    <s v="670120712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2T00:00:00"/>
    <n v="5"/>
    <d v="2025-05-09T00:00:00"/>
    <d v="2025-05-07T00:00:00"/>
    <x v="4"/>
    <x v="0"/>
    <n v="133325"/>
    <n v="133325"/>
  </r>
  <r>
    <s v="4000008837"/>
    <s v="77035479-K"/>
    <s v="PIMARES SPA"/>
    <s v="670120833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04T00:00:00"/>
    <n v="5"/>
    <d v="2025-05-16T00:00:00"/>
    <d v="2025-05-14T00:00:00"/>
    <x v="4"/>
    <x v="0"/>
    <n v="69992"/>
    <n v="69992"/>
  </r>
  <r>
    <s v="4000008837"/>
    <s v="77035479-K"/>
    <s v="PIMARES SPA"/>
    <s v="6701208345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5-04T00:00:00"/>
    <n v="5"/>
    <d v="2025-05-12T00:00:00"/>
    <d v="2025-05-07T00:00:00"/>
    <x v="4"/>
    <x v="0"/>
    <n v="79997"/>
    <n v="79997"/>
  </r>
  <r>
    <s v="4000008837"/>
    <s v="77035479-K"/>
    <s v="PIMARES SPA"/>
    <s v="670120836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05T00:00:00"/>
    <n v="5"/>
    <d v="2025-05-12T00:00:00"/>
    <d v="2025-05-09T00:00:00"/>
    <x v="4"/>
    <x v="0"/>
    <n v="28119"/>
    <n v="28119"/>
  </r>
  <r>
    <s v="4000008837"/>
    <s v="77035479-K"/>
    <s v="PIMARES SPA"/>
    <s v="670120842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5T00:00:00"/>
    <n v="5"/>
    <d v="2025-05-12T00:00:00"/>
    <d v="2025-05-07T00:00:00"/>
    <x v="4"/>
    <x v="0"/>
    <n v="69992"/>
    <n v="69992"/>
  </r>
  <r>
    <s v="4000008837"/>
    <s v="77035479-K"/>
    <s v="PIMARES SPA"/>
    <s v="670120842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5T00:00:00"/>
    <n v="5"/>
    <d v="2025-05-12T00:00:00"/>
    <d v="2025-05-07T00:00:00"/>
    <x v="4"/>
    <x v="0"/>
    <n v="33118"/>
    <n v="33118"/>
  </r>
  <r>
    <s v="4000008837"/>
    <s v="77035479-K"/>
    <s v="PIMARES SPA"/>
    <s v="670120728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5-03T00:00:00"/>
    <n v="5"/>
    <d v="2025-05-12T00:00:00"/>
    <d v="2025-05-07T00:00:00"/>
    <x v="4"/>
    <x v="0"/>
    <n v="43745"/>
    <n v="43745"/>
  </r>
  <r>
    <s v="4000008837"/>
    <s v="77035479-K"/>
    <s v="PIMARES SPA"/>
    <s v="670120846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05T00:00:00"/>
    <n v="5"/>
    <d v="2025-05-12T00:00:00"/>
    <d v="2025-05-07T00:00:00"/>
    <x v="4"/>
    <x v="0"/>
    <n v="43742"/>
    <n v="43742"/>
  </r>
  <r>
    <s v="4000008837"/>
    <s v="77035479-K"/>
    <s v="PIMARES SPA"/>
    <s v="670120728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3T00:00:00"/>
    <n v="5"/>
    <d v="2025-05-14T00:00:00"/>
    <d v="2025-05-07T00:00:00"/>
    <x v="4"/>
    <x v="0"/>
    <n v="133325"/>
    <n v="133325"/>
  </r>
  <r>
    <s v="4000008837"/>
    <s v="77035479-K"/>
    <s v="PIMARES SPA"/>
    <s v="6701207370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5-03T00:00:00"/>
    <n v="5"/>
    <d v="2025-05-13T00:00:00"/>
    <d v="2025-05-09T00:00:00"/>
    <x v="4"/>
    <x v="0"/>
    <n v="34367"/>
    <n v="34367"/>
  </r>
  <r>
    <s v="4000008837"/>
    <s v="77035479-K"/>
    <s v="PIMARES SPA"/>
    <s v="670120749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4T00:00:00"/>
    <n v="5"/>
    <d v="2025-05-12T00:00:00"/>
    <d v="2025-05-07T00:00:00"/>
    <x v="4"/>
    <x v="0"/>
    <n v="73327"/>
    <n v="73327"/>
  </r>
  <r>
    <s v="4000008837"/>
    <s v="77035479-K"/>
    <s v="PIMARES SPA"/>
    <s v="6701207837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5-04T00:00:00"/>
    <n v="5"/>
    <d v="2025-05-12T00:00:00"/>
    <d v="2025-05-07T00:00:00"/>
    <x v="4"/>
    <x v="0"/>
    <n v="81240"/>
    <n v="81240"/>
  </r>
  <r>
    <s v="4000008837"/>
    <s v="77035479-K"/>
    <s v="PIMARES SPA"/>
    <s v="670120795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05T00:00:00"/>
    <n v="5"/>
    <d v="2025-05-12T00:00:00"/>
    <d v="2025-05-07T00:00:00"/>
    <x v="4"/>
    <x v="0"/>
    <n v="62493"/>
    <n v="62493"/>
  </r>
  <r>
    <s v="4000008837"/>
    <s v="77035479-K"/>
    <s v="PIMARES SPA"/>
    <s v="670120859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5-06T00:00:00"/>
    <n v="5"/>
    <d v="2025-05-15T00:00:00"/>
    <d v="2025-05-12T00:00:00"/>
    <x v="4"/>
    <x v="0"/>
    <n v="106662"/>
    <n v="106662"/>
  </r>
  <r>
    <s v="4000008837"/>
    <s v="77035479-K"/>
    <s v="PIMARES SPA"/>
    <s v="6701208592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06T00:00:00"/>
    <n v="5"/>
    <d v="2025-05-12T00:00:00"/>
    <d v="2025-05-07T00:00:00"/>
    <x v="4"/>
    <x v="0"/>
    <n v="31244"/>
    <n v="31244"/>
  </r>
  <r>
    <s v="4000008837"/>
    <s v="77035479-K"/>
    <s v="PIMARES SPA"/>
    <s v="670120860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5T00:00:00"/>
    <n v="5"/>
    <d v="2025-05-12T00:00:00"/>
    <d v="2025-05-07T00:00:00"/>
    <x v="4"/>
    <x v="0"/>
    <n v="33118"/>
    <n v="33118"/>
  </r>
  <r>
    <s v="4000008837"/>
    <s v="77035479-K"/>
    <s v="PIMARES SPA"/>
    <s v="6701208608"/>
    <s v="ZPCD"/>
    <s v="10"/>
    <x v="0"/>
    <x v="0"/>
    <s v="C004"/>
    <s v="E599"/>
    <n v="3"/>
    <x v="0"/>
    <s v="41"/>
    <s v="Baño y Cocina"/>
    <s v=""/>
    <s v="410302002"/>
    <s v="1415806"/>
    <s v="DESPENSA WINNER 2P BLANCA"/>
    <n v="1"/>
    <n v="1"/>
    <s v="UN"/>
    <d v="2025-05-05T00:00:00"/>
    <n v="5"/>
    <d v="2025-05-15T00:00:00"/>
    <d v="2025-05-12T00:00:00"/>
    <x v="4"/>
    <x v="0"/>
    <n v="37497"/>
    <n v="37497"/>
  </r>
  <r>
    <s v="4000008837"/>
    <s v="77035479-K"/>
    <s v="PIMARES SPA"/>
    <s v="6701208613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05T00:00:00"/>
    <n v="5"/>
    <d v="2025-05-12T00:00:00"/>
    <d v="2025-05-07T00:00:00"/>
    <x v="4"/>
    <x v="0"/>
    <n v="56247"/>
    <n v="56247"/>
  </r>
  <r>
    <s v="4000008837"/>
    <s v="77035479-K"/>
    <s v="PIMARES SPA"/>
    <s v="6701208615"/>
    <s v="ZPCD"/>
    <s v="10"/>
    <x v="0"/>
    <x v="0"/>
    <s v="C004"/>
    <s v="E599"/>
    <n v="3"/>
    <x v="0"/>
    <s v="47"/>
    <s v="Muebles"/>
    <s v=""/>
    <s v="470801001"/>
    <s v="1466297"/>
    <s v="COMODA LILLE 3 CAJONES 2 PUERTAS CAFE"/>
    <n v="1"/>
    <n v="1"/>
    <s v="UN"/>
    <d v="2025-05-05T00:00:00"/>
    <n v="5"/>
    <d v="2025-05-12T00:00:00"/>
    <d v="2025-05-07T00:00:00"/>
    <x v="4"/>
    <x v="0"/>
    <n v="59367"/>
    <n v="59367"/>
  </r>
  <r>
    <s v="4000008837"/>
    <s v="77035479-K"/>
    <s v="PIMARES SPA"/>
    <s v="67012079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4T00:00:00"/>
    <d v="2025-05-07T00:00:00"/>
    <x v="4"/>
    <x v="0"/>
    <n v="40620"/>
    <n v="40620"/>
  </r>
  <r>
    <s v="4000008837"/>
    <s v="77035479-K"/>
    <s v="PIMARES SPA"/>
    <s v="670120866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5-05T00:00:00"/>
    <n v="5"/>
    <d v="2025-05-12T00:00:00"/>
    <d v="2025-05-07T00:00:00"/>
    <x v="4"/>
    <x v="0"/>
    <n v="103327"/>
    <n v="103327"/>
  </r>
  <r>
    <s v="4000008837"/>
    <s v="77035479-K"/>
    <s v="PIMARES SPA"/>
    <s v="670120868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6T00:00:00"/>
    <n v="5"/>
    <d v="2025-05-13T00:00:00"/>
    <d v="2025-05-09T00:00:00"/>
    <x v="4"/>
    <x v="0"/>
    <n v="103324"/>
    <n v="103324"/>
  </r>
  <r>
    <s v="4000008837"/>
    <s v="77035479-K"/>
    <s v="PIMARES SPA"/>
    <s v="670120869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06T00:00:00"/>
    <n v="5"/>
    <d v="2025-05-13T00:00:00"/>
    <d v="2025-05-09T00:00:00"/>
    <x v="4"/>
    <x v="0"/>
    <n v="81246"/>
    <n v="81246"/>
  </r>
  <r>
    <s v="4000008837"/>
    <s v="77035479-K"/>
    <s v="PIMARES SPA"/>
    <s v="6701208724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05T00:00:00"/>
    <n v="5"/>
    <d v="2025-05-14T00:00:00"/>
    <d v="2025-05-09T00:00:00"/>
    <x v="4"/>
    <x v="0"/>
    <n v="56247"/>
    <n v="56247"/>
  </r>
  <r>
    <s v="4000008837"/>
    <s v="77035479-K"/>
    <s v="PIMARES SPA"/>
    <s v="670120796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5T00:00:00"/>
    <n v="5"/>
    <d v="2025-05-14T00:00:00"/>
    <d v="2025-05-07T00:00:00"/>
    <x v="4"/>
    <x v="0"/>
    <n v="69992"/>
    <n v="69992"/>
  </r>
  <r>
    <s v="4000008837"/>
    <s v="77035479-K"/>
    <s v="PIMARES SPA"/>
    <s v="670120796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2T00:00:00"/>
    <d v="2025-05-07T00:00:00"/>
    <x v="4"/>
    <x v="0"/>
    <n v="40620"/>
    <n v="40620"/>
  </r>
  <r>
    <s v="4000008837"/>
    <s v="77035479-K"/>
    <s v="PIMARES SPA"/>
    <s v="6701208016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5-04T00:00:00"/>
    <n v="5"/>
    <d v="2025-05-12T00:00:00"/>
    <d v="2025-05-07T00:00:00"/>
    <x v="4"/>
    <x v="0"/>
    <n v="43744"/>
    <n v="43744"/>
  </r>
  <r>
    <s v="4000008837"/>
    <s v="77035479-K"/>
    <s v="PIMARES SPA"/>
    <s v="670120880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5-05T00:00:00"/>
    <n v="5"/>
    <d v="2025-05-12T00:00:00"/>
    <d v="2025-05-09T00:00:00"/>
    <x v="4"/>
    <x v="0"/>
    <n v="34369"/>
    <n v="34369"/>
  </r>
  <r>
    <s v="4000008837"/>
    <s v="77035479-K"/>
    <s v="PIMARES SPA"/>
    <s v="670120880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3T00:00:00"/>
    <d v="2025-05-09T00:00:00"/>
    <x v="4"/>
    <x v="0"/>
    <n v="40620"/>
    <n v="40620"/>
  </r>
  <r>
    <s v="4000008837"/>
    <s v="77035479-K"/>
    <s v="PIMARES SPA"/>
    <s v="670120880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2T00:00:00"/>
    <d v="2025-05-09T00:00:00"/>
    <x v="4"/>
    <x v="0"/>
    <n v="40620"/>
    <n v="40620"/>
  </r>
  <r>
    <s v="4000008837"/>
    <s v="77035479-K"/>
    <s v="PIMARES SPA"/>
    <s v="670120801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4T00:00:00"/>
    <n v="5"/>
    <d v="2025-05-12T00:00:00"/>
    <d v="2025-05-07T00:00:00"/>
    <x v="4"/>
    <x v="0"/>
    <n v="81245"/>
    <n v="81245"/>
  </r>
  <r>
    <s v="4000008837"/>
    <s v="77035479-K"/>
    <s v="PIMARES SPA"/>
    <s v="6701208086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5-05T00:00:00"/>
    <n v="5"/>
    <d v="2025-05-12T00:00:00"/>
    <d v="2025-05-07T00:00:00"/>
    <x v="4"/>
    <x v="0"/>
    <n v="84371"/>
    <n v="84371"/>
  </r>
  <r>
    <s v="4000008837"/>
    <s v="77035479-K"/>
    <s v="PIMARES SPA"/>
    <s v="670120818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5T00:00:00"/>
    <n v="5"/>
    <d v="2025-05-12T00:00:00"/>
    <d v="2025-05-09T00:00:00"/>
    <x v="4"/>
    <x v="0"/>
    <n v="93325"/>
    <n v="93325"/>
  </r>
  <r>
    <s v="4000008837"/>
    <s v="77035479-K"/>
    <s v="PIMARES SPA"/>
    <s v="670120887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6T00:00:00"/>
    <n v="5"/>
    <d v="2025-05-13T00:00:00"/>
    <d v="2025-05-09T00:00:00"/>
    <x v="4"/>
    <x v="0"/>
    <n v="66660"/>
    <n v="66660"/>
  </r>
  <r>
    <s v="4000008837"/>
    <s v="77035479-K"/>
    <s v="PIMARES SPA"/>
    <s v="670120887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6T00:00:00"/>
    <n v="5"/>
    <d v="2025-05-14T00:00:00"/>
    <d v="2025-05-09T00:00:00"/>
    <x v="4"/>
    <x v="0"/>
    <n v="93325"/>
    <n v="93325"/>
  </r>
  <r>
    <s v="4000008837"/>
    <s v="77035479-K"/>
    <s v="PIMARES SPA"/>
    <s v="670120887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6T00:00:00"/>
    <n v="5"/>
    <d v="2025-05-14T00:00:00"/>
    <d v="2025-05-09T00:00:00"/>
    <x v="4"/>
    <x v="0"/>
    <n v="93325"/>
    <n v="93325"/>
  </r>
  <r>
    <s v="4000008837"/>
    <s v="77035479-K"/>
    <s v="PIMARES SPA"/>
    <s v="670120887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5-06T00:00:00"/>
    <n v="5"/>
    <d v="2025-05-12T00:00:00"/>
    <d v="2025-05-09T00:00:00"/>
    <x v="4"/>
    <x v="0"/>
    <n v="26867"/>
    <n v="26867"/>
  </r>
  <r>
    <s v="4000008837"/>
    <s v="77035479-K"/>
    <s v="PIMARES SPA"/>
    <s v="670120821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04T00:00:00"/>
    <n v="5"/>
    <d v="2025-05-13T00:00:00"/>
    <d v="2025-05-09T00:00:00"/>
    <x v="4"/>
    <x v="0"/>
    <n v="42493"/>
    <n v="42493"/>
  </r>
  <r>
    <s v="4000008837"/>
    <s v="77035479-K"/>
    <s v="PIMARES SPA"/>
    <s v="670120821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4T00:00:00"/>
    <n v="5"/>
    <d v="2025-05-16T00:00:00"/>
    <d v="2025-05-14T00:00:00"/>
    <x v="4"/>
    <x v="0"/>
    <n v="133332"/>
    <n v="133332"/>
  </r>
  <r>
    <s v="4000008837"/>
    <s v="77035479-K"/>
    <s v="PIMARES SPA"/>
    <s v="6701206839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5-02T00:00:00"/>
    <n v="5"/>
    <d v="2025-05-09T00:00:00"/>
    <d v="2025-05-07T00:00:00"/>
    <x v="4"/>
    <x v="0"/>
    <n v="62500"/>
    <n v="62500"/>
  </r>
  <r>
    <s v="4000008837"/>
    <s v="77035479-K"/>
    <s v="PIMARES SPA"/>
    <s v="670120685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5-02T00:00:00"/>
    <n v="5"/>
    <d v="2025-05-19T00:00:00"/>
    <d v="2025-05-14T00:00:00"/>
    <x v="4"/>
    <x v="0"/>
    <n v="49995"/>
    <n v="49995"/>
  </r>
  <r>
    <s v="4000008837"/>
    <s v="77035479-K"/>
    <s v="PIMARES SPA"/>
    <s v="6701208993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05-06T00:00:00"/>
    <n v="5"/>
    <d v="2025-05-12T00:00:00"/>
    <d v="2025-05-09T00:00:00"/>
    <x v="4"/>
    <x v="0"/>
    <n v="139984"/>
    <n v="139984"/>
  </r>
  <r>
    <s v="4000008837"/>
    <s v="77035479-K"/>
    <s v="PIMARES SPA"/>
    <s v="670120826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5-05T00:00:00"/>
    <n v="5"/>
    <d v="2025-05-16T00:00:00"/>
    <d v="2025-05-14T00:00:00"/>
    <x v="4"/>
    <x v="0"/>
    <n v="63327"/>
    <n v="63327"/>
  </r>
  <r>
    <s v="4000008837"/>
    <s v="77035479-K"/>
    <s v="PIMARES SPA"/>
    <s v="670120829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5-05T00:00:00"/>
    <n v="5"/>
    <d v="2025-05-12T00:00:00"/>
    <d v="2025-05-09T00:00:00"/>
    <x v="4"/>
    <x v="0"/>
    <n v="28120"/>
    <n v="28120"/>
  </r>
  <r>
    <s v="4000008837"/>
    <s v="77035479-K"/>
    <s v="PIMARES SPA"/>
    <s v="6701208322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5-04T00:00:00"/>
    <n v="5"/>
    <d v="2025-05-13T00:00:00"/>
    <d v="2025-05-09T00:00:00"/>
    <x v="4"/>
    <x v="0"/>
    <n v="34368"/>
    <n v="34368"/>
  </r>
  <r>
    <s v="4000008837"/>
    <s v="77035479-K"/>
    <s v="PIMARES SPA"/>
    <s v="6701208326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5-04T00:00:00"/>
    <n v="5"/>
    <d v="2025-05-13T00:00:00"/>
    <d v="2025-05-07T00:00:00"/>
    <x v="4"/>
    <x v="0"/>
    <n v="81245"/>
    <n v="81245"/>
  </r>
  <r>
    <s v="4000008837"/>
    <s v="77035479-K"/>
    <s v="PIMARES SPA"/>
    <s v="670120833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4T00:00:00"/>
    <n v="5"/>
    <d v="2025-05-12T00:00:00"/>
    <d v="2025-05-07T00:00:00"/>
    <x v="4"/>
    <x v="0"/>
    <n v="73327"/>
    <n v="73327"/>
  </r>
  <r>
    <s v="4000008837"/>
    <s v="77035479-K"/>
    <s v="PIMARES SPA"/>
    <s v="6701208446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05-05T00:00:00"/>
    <n v="5"/>
    <d v="2025-05-12T00:00:00"/>
    <d v="2025-05-07T00:00:00"/>
    <x v="4"/>
    <x v="0"/>
    <n v="84371"/>
    <n v="84371"/>
  </r>
  <r>
    <s v="4000008837"/>
    <s v="77035479-K"/>
    <s v="PIMARES SPA"/>
    <s v="670120848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05T00:00:00"/>
    <n v="5"/>
    <d v="2025-05-12T00:00:00"/>
    <d v="2025-05-07T00:00:00"/>
    <x v="4"/>
    <x v="0"/>
    <n v="81245"/>
    <n v="81245"/>
  </r>
  <r>
    <s v="4000008837"/>
    <s v="77035479-K"/>
    <s v="PIMARES SPA"/>
    <s v="670120913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6T00:00:00"/>
    <n v="5"/>
    <d v="2025-05-13T00:00:00"/>
    <d v="2025-05-09T00:00:00"/>
    <x v="4"/>
    <x v="0"/>
    <n v="40620"/>
    <n v="40620"/>
  </r>
  <r>
    <s v="4000008837"/>
    <s v="77035479-K"/>
    <s v="PIMARES SPA"/>
    <s v="670120920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2"/>
    <n v="2"/>
    <s v="UN"/>
    <d v="2025-05-05T00:00:00"/>
    <n v="5"/>
    <d v="2025-05-12T00:00:00"/>
    <d v="2025-05-09T00:00:00"/>
    <x v="4"/>
    <x v="0"/>
    <n v="124988"/>
    <n v="124988"/>
  </r>
  <r>
    <s v="4000008837"/>
    <s v="77035479-K"/>
    <s v="PIMARES SPA"/>
    <s v="670120922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5-06T00:00:00"/>
    <n v="5"/>
    <d v="2025-05-14T00:00:00"/>
    <d v="2025-05-12T00:00:00"/>
    <x v="4"/>
    <x v="0"/>
    <n v="106662"/>
    <n v="106662"/>
  </r>
  <r>
    <s v="4000008837"/>
    <s v="77035479-K"/>
    <s v="PIMARES SPA"/>
    <s v="670120923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06T00:00:00"/>
    <n v="5"/>
    <d v="2025-05-13T00:00:00"/>
    <d v="2025-05-09T00:00:00"/>
    <x v="4"/>
    <x v="0"/>
    <n v="37494"/>
    <n v="37494"/>
  </r>
  <r>
    <s v="4000008837"/>
    <s v="77035479-K"/>
    <s v="PIMARES SPA"/>
    <s v="6701209252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5-06T00:00:00"/>
    <n v="5"/>
    <d v="2025-05-12T00:00:00"/>
    <d v="2025-05-09T00:00:00"/>
    <x v="4"/>
    <x v="0"/>
    <n v="46871"/>
    <n v="46871"/>
  </r>
  <r>
    <s v="4000008837"/>
    <s v="77035479-K"/>
    <s v="PIMARES SPA"/>
    <s v="670120848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05T00:00:00"/>
    <n v="5"/>
    <d v="2025-05-12T00:00:00"/>
    <d v="2025-05-09T00:00:00"/>
    <x v="4"/>
    <x v="0"/>
    <n v="81246"/>
    <n v="81246"/>
  </r>
  <r>
    <s v="4000008837"/>
    <s v="77035479-K"/>
    <s v="PIMARES SPA"/>
    <s v="670120932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6T00:00:00"/>
    <n v="5"/>
    <d v="2025-05-13T00:00:00"/>
    <d v="2025-05-09T00:00:00"/>
    <x v="4"/>
    <x v="0"/>
    <n v="73327"/>
    <n v="73327"/>
  </r>
  <r>
    <s v="4000008837"/>
    <s v="77035479-K"/>
    <s v="PIMARES SPA"/>
    <s v="670120853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5T00:00:00"/>
    <n v="5"/>
    <d v="2025-05-14T00:00:00"/>
    <d v="2025-05-09T00:00:00"/>
    <x v="4"/>
    <x v="0"/>
    <n v="93325"/>
    <n v="93325"/>
  </r>
  <r>
    <s v="4000008837"/>
    <s v="77035479-K"/>
    <s v="PIMARES SPA"/>
    <s v="670120937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07T00:00:00"/>
    <n v="5"/>
    <d v="2025-05-15T00:00:00"/>
    <d v="2025-05-12T00:00:00"/>
    <x v="4"/>
    <x v="0"/>
    <n v="73327"/>
    <n v="73327"/>
  </r>
  <r>
    <s v="4000008837"/>
    <s v="77035479-K"/>
    <s v="PIMARES SPA"/>
    <s v="670120855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05T00:00:00"/>
    <n v="5"/>
    <d v="2025-05-14T00:00:00"/>
    <d v="2025-05-07T00:00:00"/>
    <x v="4"/>
    <x v="0"/>
    <n v="139995"/>
    <n v="139995"/>
  </r>
  <r>
    <s v="4000008837"/>
    <s v="77035479-K"/>
    <s v="PIMARES SPA"/>
    <s v="670120942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6T00:00:00"/>
    <n v="5"/>
    <d v="2025-05-12T00:00:00"/>
    <d v="2025-05-09T00:00:00"/>
    <x v="4"/>
    <x v="0"/>
    <n v="81245"/>
    <n v="81245"/>
  </r>
  <r>
    <s v="4000008837"/>
    <s v="77035479-K"/>
    <s v="PIMARES SPA"/>
    <s v="670120942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6T00:00:00"/>
    <n v="5"/>
    <d v="2025-05-15T00:00:00"/>
    <d v="2025-05-12T00:00:00"/>
    <x v="4"/>
    <x v="0"/>
    <n v="81245"/>
    <n v="81245"/>
  </r>
  <r>
    <s v="4000008837"/>
    <s v="77035479-K"/>
    <s v="PIMARES SPA"/>
    <s v="6701209429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06T00:00:00"/>
    <n v="5"/>
    <d v="2025-05-13T00:00:00"/>
    <d v="2025-05-09T00:00:00"/>
    <x v="4"/>
    <x v="0"/>
    <n v="56247"/>
    <n v="56247"/>
  </r>
  <r>
    <s v="4000008837"/>
    <s v="77035479-K"/>
    <s v="PIMARES SPA"/>
    <s v="670120944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07T00:00:00"/>
    <n v="5"/>
    <d v="2025-05-28T00:00:00"/>
    <d v="2025-05-19T00:00:00"/>
    <x v="4"/>
    <x v="0"/>
    <n v="106656"/>
    <n v="106656"/>
  </r>
  <r>
    <s v="4000008837"/>
    <s v="77035479-K"/>
    <s v="PIMARES SPA"/>
    <s v="6701209464"/>
    <s v="ZPCD"/>
    <s v="10"/>
    <x v="0"/>
    <x v="0"/>
    <s v="C004"/>
    <s v="E599"/>
    <n v="3"/>
    <x v="0"/>
    <s v="41"/>
    <s v="Baño y Cocina"/>
    <s v=""/>
    <s v="410302002"/>
    <s v="1415806"/>
    <s v="DESPENSA WINNER 2P BLANCA"/>
    <n v="1"/>
    <n v="1"/>
    <s v="UN"/>
    <d v="2025-05-07T00:00:00"/>
    <n v="5"/>
    <d v="2025-05-16T00:00:00"/>
    <d v="2025-05-12T00:00:00"/>
    <x v="4"/>
    <x v="0"/>
    <n v="37497"/>
    <n v="37497"/>
  </r>
  <r>
    <s v="4000008837"/>
    <s v="77035479-K"/>
    <s v="PIMARES SPA"/>
    <s v="6701209469"/>
    <s v="ZPCD"/>
    <s v="10"/>
    <x v="0"/>
    <x v="0"/>
    <s v="C004"/>
    <s v="E599"/>
    <n v="3"/>
    <x v="0"/>
    <s v="47"/>
    <s v="Muebles"/>
    <s v=""/>
    <s v="470801001"/>
    <s v="1433220"/>
    <s v="CÓMODA CAPRI GRIS 2 PUERTAS+ 4 CAJONES"/>
    <n v="1"/>
    <n v="1"/>
    <s v="UN"/>
    <d v="2025-05-07T00:00:00"/>
    <n v="5"/>
    <d v="2025-05-12T00:00:00"/>
    <d v="2025-05-09T00:00:00"/>
    <x v="4"/>
    <x v="0"/>
    <n v="81239"/>
    <n v="81239"/>
  </r>
  <r>
    <s v="4000008837"/>
    <s v="77035479-K"/>
    <s v="PIMARES SPA"/>
    <s v="670120948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5-07T00:00:00"/>
    <n v="5"/>
    <d v="2025-05-16T00:00:00"/>
    <d v="2025-05-12T00:00:00"/>
    <x v="4"/>
    <x v="0"/>
    <n v="159986"/>
    <n v="159986"/>
  </r>
  <r>
    <s v="4000008837"/>
    <s v="77035479-K"/>
    <s v="PIMARES SPA"/>
    <s v="670120950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06T00:00:00"/>
    <n v="5"/>
    <d v="2025-05-12T00:00:00"/>
    <d v="2025-05-09T00:00:00"/>
    <x v="4"/>
    <x v="0"/>
    <n v="73327"/>
    <n v="73327"/>
  </r>
  <r>
    <s v="4000008837"/>
    <s v="77035479-K"/>
    <s v="PIMARES SPA"/>
    <s v="6701209514"/>
    <s v="ZPCD"/>
    <s v="10"/>
    <x v="0"/>
    <x v="1"/>
    <s v="C004"/>
    <s v="E599"/>
    <n v="3"/>
    <x v="0"/>
    <s v="47"/>
    <s v="Muebles"/>
    <s v=""/>
    <s v="470201001"/>
    <s v="1418310"/>
    <s v="CLOSET EN MDF COLOR BEIGE 4 PUERTAS"/>
    <n v="1"/>
    <n v="0"/>
    <s v="UN"/>
    <d v="2025-05-07T00:00:00"/>
    <n v="5"/>
    <d v="2025-05-16T00:00:00"/>
    <m/>
    <x v="4"/>
    <x v="0"/>
    <n v="206243"/>
    <n v="0"/>
  </r>
  <r>
    <s v="4000008837"/>
    <s v="77035479-K"/>
    <s v="PIMARES SPA"/>
    <s v="670120855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05T00:00:00"/>
    <n v="5"/>
    <d v="2025-05-13T00:00:00"/>
    <d v="2025-05-09T00:00:00"/>
    <x v="4"/>
    <x v="0"/>
    <n v="106665"/>
    <n v="106665"/>
  </r>
  <r>
    <s v="4000008837"/>
    <s v="77035479-K"/>
    <s v="PIMARES SPA"/>
    <s v="6701208626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5T00:00:00"/>
    <n v="5"/>
    <d v="2025-05-12T00:00:00"/>
    <d v="2025-05-09T00:00:00"/>
    <x v="4"/>
    <x v="0"/>
    <n v="73327"/>
    <n v="73327"/>
  </r>
  <r>
    <s v="4000008837"/>
    <s v="77035479-K"/>
    <s v="PIMARES SPA"/>
    <s v="670120874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5-06T00:00:00"/>
    <n v="5"/>
    <d v="2025-05-15T00:00:00"/>
    <d v="2025-05-12T00:00:00"/>
    <x v="4"/>
    <x v="0"/>
    <n v="103327"/>
    <n v="103327"/>
  </r>
  <r>
    <s v="4000008837"/>
    <s v="77035479-K"/>
    <s v="PIMARES SPA"/>
    <s v="6701208775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6T00:00:00"/>
    <n v="5"/>
    <d v="2025-05-15T00:00:00"/>
    <d v="2025-05-09T00:00:00"/>
    <x v="4"/>
    <x v="0"/>
    <n v="73327"/>
    <n v="73327"/>
  </r>
  <r>
    <s v="4000008837"/>
    <s v="77035479-K"/>
    <s v="PIMARES SPA"/>
    <s v="670120965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7T00:00:00"/>
    <n v="5"/>
    <d v="2025-05-16T00:00:00"/>
    <d v="2025-05-12T00:00:00"/>
    <x v="4"/>
    <x v="0"/>
    <n v="40620"/>
    <n v="40620"/>
  </r>
  <r>
    <s v="4000008837"/>
    <s v="77035479-K"/>
    <s v="PIMARES SPA"/>
    <s v="670120966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8T00:00:00"/>
    <n v="5"/>
    <d v="2025-05-15T00:00:00"/>
    <d v="2025-05-12T00:00:00"/>
    <x v="4"/>
    <x v="0"/>
    <n v="66660"/>
    <n v="66660"/>
  </r>
  <r>
    <s v="4000008837"/>
    <s v="77035479-K"/>
    <s v="PIMARES SPA"/>
    <s v="670120968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08T00:00:00"/>
    <n v="5"/>
    <d v="2025-05-15T00:00:00"/>
    <d v="2025-05-12T00:00:00"/>
    <x v="4"/>
    <x v="0"/>
    <n v="53119"/>
    <n v="53119"/>
  </r>
  <r>
    <s v="4000008837"/>
    <s v="77035479-K"/>
    <s v="PIMARES SPA"/>
    <s v="670120968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5-08T00:00:00"/>
    <n v="5"/>
    <d v="2025-05-16T00:00:00"/>
    <d v="2025-05-14T00:00:00"/>
    <x v="4"/>
    <x v="0"/>
    <n v="43325"/>
    <n v="43325"/>
  </r>
  <r>
    <s v="4000008837"/>
    <s v="77035479-K"/>
    <s v="PIMARES SPA"/>
    <s v="670120969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5-08T00:00:00"/>
    <n v="5"/>
    <d v="2025-05-16T00:00:00"/>
    <d v="2025-05-14T00:00:00"/>
    <x v="4"/>
    <x v="0"/>
    <n v="106656"/>
    <n v="106656"/>
  </r>
  <r>
    <s v="4000008837"/>
    <s v="77035479-K"/>
    <s v="PIMARES SPA"/>
    <s v="6701208777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06T00:00:00"/>
    <n v="5"/>
    <d v="2025-05-13T00:00:00"/>
    <d v="2025-05-09T00:00:00"/>
    <x v="4"/>
    <x v="0"/>
    <n v="62493"/>
    <n v="62493"/>
  </r>
  <r>
    <s v="4000008837"/>
    <s v="77035479-K"/>
    <s v="PIMARES SPA"/>
    <s v="6701209735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5-07T00:00:00"/>
    <n v="5"/>
    <d v="2025-05-14T00:00:00"/>
    <d v="2025-05-12T00:00:00"/>
    <x v="4"/>
    <x v="0"/>
    <n v="26082"/>
    <n v="26082"/>
  </r>
  <r>
    <s v="4000008837"/>
    <s v="77035479-K"/>
    <s v="PIMARES SPA"/>
    <s v="670120974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07T00:00:00"/>
    <n v="5"/>
    <d v="2025-05-08T00:00:00"/>
    <d v="2025-05-09T00:00:00"/>
    <x v="4"/>
    <x v="0"/>
    <n v="93325"/>
    <n v="93325"/>
  </r>
  <r>
    <s v="4000008837"/>
    <s v="77035479-K"/>
    <s v="PIMARES SPA"/>
    <s v="670120974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07T00:00:00"/>
    <n v="5"/>
    <d v="2025-05-16T00:00:00"/>
    <d v="2025-05-14T00:00:00"/>
    <x v="4"/>
    <x v="0"/>
    <n v="66661"/>
    <n v="66661"/>
  </r>
  <r>
    <s v="4000008837"/>
    <s v="77035479-K"/>
    <s v="PIMARES SPA"/>
    <s v="670120977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07T00:00:00"/>
    <n v="5"/>
    <d v="2025-05-16T00:00:00"/>
    <d v="2025-05-12T00:00:00"/>
    <x v="4"/>
    <x v="0"/>
    <n v="86665"/>
    <n v="86665"/>
  </r>
  <r>
    <s v="4000008837"/>
    <s v="77035479-K"/>
    <s v="PIMARES SPA"/>
    <s v="6701209779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7T00:00:00"/>
    <n v="5"/>
    <d v="2025-05-15T00:00:00"/>
    <d v="2025-05-12T00:00:00"/>
    <x v="4"/>
    <x v="0"/>
    <n v="73327"/>
    <n v="73327"/>
  </r>
  <r>
    <s v="4000008837"/>
    <s v="77035479-K"/>
    <s v="PIMARES SPA"/>
    <s v="670120883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05T00:00:00"/>
    <n v="5"/>
    <d v="2025-05-13T00:00:00"/>
    <d v="2025-05-09T00:00:00"/>
    <x v="4"/>
    <x v="0"/>
    <n v="106656"/>
    <n v="106656"/>
  </r>
  <r>
    <s v="4000008837"/>
    <s v="77035479-K"/>
    <s v="PIMARES SPA"/>
    <s v="670120883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5T00:00:00"/>
    <n v="5"/>
    <d v="2025-05-12T00:00:00"/>
    <d v="2025-05-07T00:00:00"/>
    <x v="4"/>
    <x v="0"/>
    <n v="103324"/>
    <n v="103324"/>
  </r>
  <r>
    <s v="4000008837"/>
    <s v="77035479-K"/>
    <s v="PIMARES SPA"/>
    <s v="670120985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7T00:00:00"/>
    <n v="5"/>
    <d v="2025-05-19T00:00:00"/>
    <d v="2025-05-14T00:00:00"/>
    <x v="4"/>
    <x v="0"/>
    <n v="49994"/>
    <n v="49994"/>
  </r>
  <r>
    <s v="4000008837"/>
    <s v="77035479-K"/>
    <s v="PIMARES SPA"/>
    <s v="670120884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6T00:00:00"/>
    <n v="5"/>
    <d v="2025-05-15T00:00:00"/>
    <d v="2025-05-12T00:00:00"/>
    <x v="4"/>
    <x v="0"/>
    <n v="103324"/>
    <n v="103324"/>
  </r>
  <r>
    <s v="4000008837"/>
    <s v="77035479-K"/>
    <s v="PIMARES SPA"/>
    <s v="670120992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07T00:00:00"/>
    <n v="5"/>
    <d v="2025-05-16T00:00:00"/>
    <d v="2025-05-14T00:00:00"/>
    <x v="4"/>
    <x v="0"/>
    <n v="62493"/>
    <n v="62493"/>
  </r>
  <r>
    <s v="4000008837"/>
    <s v="77035479-K"/>
    <s v="PIMARES SPA"/>
    <s v="670120995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8T00:00:00"/>
    <n v="5"/>
    <d v="2025-05-16T00:00:00"/>
    <d v="2025-05-14T00:00:00"/>
    <x v="4"/>
    <x v="0"/>
    <n v="69992"/>
    <n v="69992"/>
  </r>
  <r>
    <s v="4000008837"/>
    <s v="77035479-K"/>
    <s v="PIMARES SPA"/>
    <s v="670120995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8T00:00:00"/>
    <n v="5"/>
    <d v="2025-05-16T00:00:00"/>
    <d v="2025-05-14T00:00:00"/>
    <x v="4"/>
    <x v="0"/>
    <n v="40620"/>
    <n v="40620"/>
  </r>
  <r>
    <s v="4000008837"/>
    <s v="77035479-K"/>
    <s v="PIMARES SPA"/>
    <s v="670120996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8T00:00:00"/>
    <n v="5"/>
    <d v="2025-05-16T00:00:00"/>
    <d v="2025-05-14T00:00:00"/>
    <x v="4"/>
    <x v="0"/>
    <n v="133332"/>
    <n v="133332"/>
  </r>
  <r>
    <s v="4000008837"/>
    <s v="77035479-K"/>
    <s v="PIMARES SPA"/>
    <s v="6701208914"/>
    <s v="ZPCD"/>
    <s v="10"/>
    <x v="0"/>
    <x v="0"/>
    <s v="C004"/>
    <s v="E599"/>
    <n v="3"/>
    <x v="0"/>
    <s v="47"/>
    <s v="Muebles"/>
    <s v=""/>
    <s v="470801001"/>
    <s v="1433193"/>
    <s v="VELADOR SOLE 2 CAJONES"/>
    <n v="1"/>
    <n v="1"/>
    <s v="UN"/>
    <d v="2025-05-05T00:00:00"/>
    <n v="5"/>
    <d v="2025-05-14T00:00:00"/>
    <d v="2025-05-09T00:00:00"/>
    <x v="4"/>
    <x v="0"/>
    <n v="34369"/>
    <n v="34369"/>
  </r>
  <r>
    <s v="4000008837"/>
    <s v="77035479-K"/>
    <s v="PIMARES SPA"/>
    <s v="6701208920"/>
    <s v="ZPCD"/>
    <s v="10"/>
    <x v="0"/>
    <x v="0"/>
    <s v="C004"/>
    <s v="E599"/>
    <n v="3"/>
    <x v="0"/>
    <s v="47"/>
    <s v="Muebles"/>
    <s v=""/>
    <s v="470407002"/>
    <s v="1356998"/>
    <s v="VELADOR 2C TOMAS"/>
    <n v="2"/>
    <n v="2"/>
    <s v="UN"/>
    <d v="2025-05-06T00:00:00"/>
    <n v="5"/>
    <d v="2025-05-12T00:00:00"/>
    <d v="2025-05-07T00:00:00"/>
    <x v="4"/>
    <x v="0"/>
    <n v="68736"/>
    <n v="68736"/>
  </r>
  <r>
    <s v="4000008837"/>
    <s v="77035479-K"/>
    <s v="PIMARES SPA"/>
    <s v="670120999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08T00:00:00"/>
    <n v="5"/>
    <d v="2025-05-16T00:00:00"/>
    <d v="2025-05-14T00:00:00"/>
    <x v="4"/>
    <x v="0"/>
    <n v="73327"/>
    <n v="73327"/>
  </r>
  <r>
    <s v="4000008837"/>
    <s v="77035479-K"/>
    <s v="PIMARES SPA"/>
    <s v="6701210023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07T00:00:00"/>
    <n v="5"/>
    <d v="2025-05-15T00:00:00"/>
    <d v="2025-05-12T00:00:00"/>
    <x v="4"/>
    <x v="0"/>
    <n v="81245"/>
    <n v="81245"/>
  </r>
  <r>
    <s v="4000008837"/>
    <s v="77035479-K"/>
    <s v="PIMARES SPA"/>
    <s v="6701210034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07T00:00:00"/>
    <n v="5"/>
    <d v="2025-05-15T00:00:00"/>
    <d v="2025-05-12T00:00:00"/>
    <x v="4"/>
    <x v="0"/>
    <n v="42496"/>
    <n v="42496"/>
  </r>
  <r>
    <s v="4000008837"/>
    <s v="77035479-K"/>
    <s v="PIMARES SPA"/>
    <s v="670120825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5T00:00:00"/>
    <n v="5"/>
    <d v="2025-05-12T00:00:00"/>
    <d v="2025-05-07T00:00:00"/>
    <x v="4"/>
    <x v="0"/>
    <n v="133332"/>
    <n v="133332"/>
  </r>
  <r>
    <s v="4000008837"/>
    <s v="77035479-K"/>
    <s v="PIMARES SPA"/>
    <s v="670120825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5T00:00:00"/>
    <n v="5"/>
    <d v="2025-05-12T00:00:00"/>
    <d v="2025-05-07T00:00:00"/>
    <x v="4"/>
    <x v="0"/>
    <n v="69992"/>
    <n v="69992"/>
  </r>
  <r>
    <s v="4000008837"/>
    <s v="77035479-K"/>
    <s v="PIMARES SPA"/>
    <s v="6701210100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07T00:00:00"/>
    <n v="5"/>
    <d v="2025-05-15T00:00:00"/>
    <d v="2025-05-12T00:00:00"/>
    <x v="4"/>
    <x v="0"/>
    <n v="78115"/>
    <n v="78115"/>
  </r>
  <r>
    <s v="4000008837"/>
    <s v="77035479-K"/>
    <s v="PIMARES SPA"/>
    <s v="6701210155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5-08T00:00:00"/>
    <n v="5"/>
    <d v="2025-05-16T00:00:00"/>
    <d v="2025-05-14T00:00:00"/>
    <x v="4"/>
    <x v="0"/>
    <n v="74997"/>
    <n v="74997"/>
  </r>
  <r>
    <s v="4000008837"/>
    <s v="77035479-K"/>
    <s v="PIMARES SPA"/>
    <s v="67012101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5-08T00:00:00"/>
    <n v="5"/>
    <d v="2025-05-19T00:00:00"/>
    <d v="2025-05-14T00:00:00"/>
    <x v="4"/>
    <x v="0"/>
    <n v="49995"/>
    <n v="49995"/>
  </r>
  <r>
    <s v="4000008837"/>
    <s v="77035479-K"/>
    <s v="PIMARES SPA"/>
    <s v="670120910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05T00:00:00"/>
    <n v="5"/>
    <d v="2025-05-13T00:00:00"/>
    <d v="2025-05-09T00:00:00"/>
    <x v="4"/>
    <x v="0"/>
    <n v="139995"/>
    <n v="139995"/>
  </r>
  <r>
    <s v="4000008837"/>
    <s v="77035479-K"/>
    <s v="PIMARES SPA"/>
    <s v="670120911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5T00:00:00"/>
    <n v="5"/>
    <d v="2025-05-15T00:00:00"/>
    <d v="2025-05-12T00:00:00"/>
    <x v="4"/>
    <x v="0"/>
    <n v="103324"/>
    <n v="103324"/>
  </r>
  <r>
    <s v="4000008837"/>
    <s v="77035479-K"/>
    <s v="PIMARES SPA"/>
    <s v="6701210248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08T00:00:00"/>
    <n v="5"/>
    <d v="2025-05-16T00:00:00"/>
    <d v="2025-05-14T00:00:00"/>
    <x v="4"/>
    <x v="0"/>
    <n v="78115"/>
    <n v="78115"/>
  </r>
  <r>
    <s v="4000008837"/>
    <s v="77035479-K"/>
    <s v="PIMARES SPA"/>
    <s v="670121025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08T00:00:00"/>
    <n v="5"/>
    <d v="2025-06-04T00:00:00"/>
    <d v="2025-05-30T00:00:00"/>
    <x v="4"/>
    <x v="0"/>
    <n v="53119"/>
    <n v="53119"/>
  </r>
  <r>
    <s v="4000008837"/>
    <s v="77035479-K"/>
    <s v="PIMARES SPA"/>
    <s v="670121026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08T00:00:00"/>
    <n v="5"/>
    <d v="2025-05-20T00:00:00"/>
    <d v="2025-05-14T00:00:00"/>
    <x v="4"/>
    <x v="0"/>
    <n v="43745"/>
    <n v="43745"/>
  </r>
  <r>
    <s v="4000008837"/>
    <s v="77035479-K"/>
    <s v="PIMARES SPA"/>
    <s v="6701210269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5-08T00:00:00"/>
    <n v="5"/>
    <d v="2025-05-16T00:00:00"/>
    <d v="2025-05-14T00:00:00"/>
    <x v="4"/>
    <x v="0"/>
    <n v="81245"/>
    <n v="81245"/>
  </r>
  <r>
    <s v="4000008837"/>
    <s v="77035479-K"/>
    <s v="PIMARES SPA"/>
    <s v="670121029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09T00:00:00"/>
    <n v="5"/>
    <d v="2025-05-23T00:00:00"/>
    <d v="2025-05-16T00:00:00"/>
    <x v="4"/>
    <x v="0"/>
    <n v="66661"/>
    <n v="66661"/>
  </r>
  <r>
    <s v="4000008837"/>
    <s v="77035479-K"/>
    <s v="PIMARES SPA"/>
    <s v="6701210342"/>
    <s v="ZPCD"/>
    <s v="10"/>
    <x v="0"/>
    <x v="0"/>
    <s v="C004"/>
    <s v="E599"/>
    <n v="3"/>
    <x v="0"/>
    <s v="47"/>
    <s v="Muebles"/>
    <s v=""/>
    <s v="470201001"/>
    <s v="1357037"/>
    <s v="CLOSET MOBI 6P"/>
    <n v="2"/>
    <n v="2"/>
    <s v="UN"/>
    <d v="2025-05-09T00:00:00"/>
    <n v="5"/>
    <d v="2025-05-19T00:00:00"/>
    <d v="2025-05-14T00:00:00"/>
    <x v="4"/>
    <x v="0"/>
    <n v="186649"/>
    <n v="186649"/>
  </r>
  <r>
    <s v="4000008837"/>
    <s v="77035479-K"/>
    <s v="PIMARES SPA"/>
    <s v="6701209121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6T00:00:00"/>
    <n v="5"/>
    <d v="2025-05-14T00:00:00"/>
    <d v="2025-05-09T00:00:00"/>
    <x v="4"/>
    <x v="0"/>
    <n v="103324"/>
    <n v="103324"/>
  </r>
  <r>
    <s v="4000008837"/>
    <s v="77035479-K"/>
    <s v="PIMARES SPA"/>
    <s v="67012091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6T00:00:00"/>
    <n v="5"/>
    <d v="2025-05-12T00:00:00"/>
    <d v="2025-05-09T00:00:00"/>
    <x v="4"/>
    <x v="0"/>
    <n v="40620"/>
    <n v="40620"/>
  </r>
  <r>
    <s v="4000008837"/>
    <s v="77035479-K"/>
    <s v="PIMARES SPA"/>
    <s v="67012105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08T00:00:00"/>
    <n v="5"/>
    <d v="2025-05-19T00:00:00"/>
    <d v="2025-05-14T00:00:00"/>
    <x v="4"/>
    <x v="0"/>
    <n v="106665"/>
    <n v="106665"/>
  </r>
  <r>
    <s v="4000008837"/>
    <s v="77035479-K"/>
    <s v="PIMARES SPA"/>
    <s v="670121051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8T00:00:00"/>
    <n v="5"/>
    <d v="2025-05-16T00:00:00"/>
    <d v="2025-05-14T00:00:00"/>
    <x v="4"/>
    <x v="0"/>
    <n v="66660"/>
    <n v="66660"/>
  </r>
  <r>
    <s v="4000008837"/>
    <s v="77035479-K"/>
    <s v="PIMARES SPA"/>
    <s v="670120913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6T00:00:00"/>
    <n v="5"/>
    <d v="2025-05-13T00:00:00"/>
    <d v="2025-05-09T00:00:00"/>
    <x v="4"/>
    <x v="0"/>
    <n v="93325"/>
    <n v="93325"/>
  </r>
  <r>
    <s v="4000008837"/>
    <s v="77035479-K"/>
    <s v="PIMARES SPA"/>
    <s v="6701209131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06T00:00:00"/>
    <n v="5"/>
    <d v="2025-05-19T00:00:00"/>
    <d v="2025-05-16T00:00:00"/>
    <x v="4"/>
    <x v="0"/>
    <n v="42496"/>
    <n v="42496"/>
  </r>
  <r>
    <s v="4000008837"/>
    <s v="77035479-K"/>
    <s v="PIMARES SPA"/>
    <s v="6701209315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06T00:00:00"/>
    <n v="5"/>
    <d v="2025-05-12T00:00:00"/>
    <d v="2025-05-09T00:00:00"/>
    <x v="4"/>
    <x v="0"/>
    <n v="56247"/>
    <n v="56247"/>
  </r>
  <r>
    <s v="4000008837"/>
    <s v="77035479-K"/>
    <s v="PIMARES SPA"/>
    <s v="670121061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9T00:00:00"/>
    <n v="5"/>
    <d v="2025-05-20T00:00:00"/>
    <d v="2025-05-14T00:00:00"/>
    <x v="4"/>
    <x v="0"/>
    <n v="133332"/>
    <n v="133332"/>
  </r>
  <r>
    <s v="4000008837"/>
    <s v="77035479-K"/>
    <s v="PIMARES SPA"/>
    <s v="670121062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9T00:00:00"/>
    <n v="5"/>
    <d v="2025-05-20T00:00:00"/>
    <d v="2025-05-16T00:00:00"/>
    <x v="4"/>
    <x v="0"/>
    <n v="40620"/>
    <n v="40620"/>
  </r>
  <r>
    <s v="4000008837"/>
    <s v="77035479-K"/>
    <s v="PIMARES SPA"/>
    <s v="670121062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9T00:00:00"/>
    <n v="5"/>
    <d v="2025-05-20T00:00:00"/>
    <d v="2025-05-14T00:00:00"/>
    <x v="4"/>
    <x v="0"/>
    <n v="73327"/>
    <n v="73327"/>
  </r>
  <r>
    <s v="4000008837"/>
    <s v="77035479-K"/>
    <s v="PIMARES SPA"/>
    <s v="6701209359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5-06T00:00:00"/>
    <n v="5"/>
    <d v="2025-05-12T00:00:00"/>
    <d v="2025-05-09T00:00:00"/>
    <x v="4"/>
    <x v="0"/>
    <n v="56247"/>
    <n v="56247"/>
  </r>
  <r>
    <s v="4000008837"/>
    <s v="77035479-K"/>
    <s v="PIMARES SPA"/>
    <s v="670120940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06T00:00:00"/>
    <n v="5"/>
    <d v="2025-05-13T00:00:00"/>
    <d v="2025-05-09T00:00:00"/>
    <x v="4"/>
    <x v="0"/>
    <n v="69992"/>
    <n v="69992"/>
  </r>
  <r>
    <s v="4000008837"/>
    <s v="77035479-K"/>
    <s v="PIMARES SPA"/>
    <s v="6701209570"/>
    <s v="ZPCD"/>
    <s v="10"/>
    <x v="0"/>
    <x v="0"/>
    <s v="C004"/>
    <s v="E599"/>
    <n v="3"/>
    <x v="0"/>
    <s v="47"/>
    <s v="Muebles"/>
    <s v=""/>
    <s v="470801001"/>
    <s v="1433216"/>
    <s v="CÓMODA SOLA BLANCO 4 CAJONES"/>
    <n v="1"/>
    <n v="1"/>
    <s v="UN"/>
    <d v="2025-05-07T00:00:00"/>
    <n v="5"/>
    <d v="2025-06-02T00:00:00"/>
    <d v="2025-05-30T00:00:00"/>
    <x v="4"/>
    <x v="0"/>
    <n v="81245"/>
    <n v="81245"/>
  </r>
  <r>
    <s v="4000008837"/>
    <s v="77035479-K"/>
    <s v="PIMARES SPA"/>
    <s v="67012095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08T00:00:00"/>
    <n v="5"/>
    <d v="2025-05-16T00:00:00"/>
    <d v="2025-05-14T00:00:00"/>
    <x v="4"/>
    <x v="0"/>
    <n v="139995"/>
    <n v="139995"/>
  </r>
  <r>
    <s v="4000008837"/>
    <s v="77035479-K"/>
    <s v="PIMARES SPA"/>
    <s v="670121085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9T00:00:00"/>
    <n v="5"/>
    <d v="2025-05-16T00:00:00"/>
    <d v="2025-05-14T00:00:00"/>
    <x v="4"/>
    <x v="0"/>
    <n v="81245"/>
    <n v="81245"/>
  </r>
  <r>
    <s v="4000008837"/>
    <s v="77035479-K"/>
    <s v="PIMARES SPA"/>
    <s v="670121086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9T00:00:00"/>
    <n v="5"/>
    <d v="2025-05-22T00:00:00"/>
    <d v="2025-05-14T00:00:00"/>
    <x v="4"/>
    <x v="0"/>
    <n v="40620"/>
    <n v="40620"/>
  </r>
  <r>
    <s v="4000008837"/>
    <s v="77035479-K"/>
    <s v="PIMARES SPA"/>
    <s v="670120963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7T00:00:00"/>
    <n v="5"/>
    <d v="2025-05-16T00:00:00"/>
    <d v="2025-05-14T00:00:00"/>
    <x v="4"/>
    <x v="0"/>
    <n v="73327"/>
    <n v="73327"/>
  </r>
  <r>
    <s v="4000008837"/>
    <s v="77035479-K"/>
    <s v="PIMARES SPA"/>
    <s v="670120964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7T00:00:00"/>
    <n v="5"/>
    <d v="2025-05-16T00:00:00"/>
    <d v="2025-05-14T00:00:00"/>
    <x v="4"/>
    <x v="0"/>
    <n v="103324"/>
    <n v="103324"/>
  </r>
  <r>
    <s v="4000008837"/>
    <s v="77035479-K"/>
    <s v="PIMARES SPA"/>
    <s v="6701210935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10T00:00:00"/>
    <n v="5"/>
    <d v="2025-05-19T00:00:00"/>
    <d v="2025-05-14T00:00:00"/>
    <x v="4"/>
    <x v="0"/>
    <n v="73327"/>
    <n v="73327"/>
  </r>
  <r>
    <s v="4000008837"/>
    <s v="77035479-K"/>
    <s v="PIMARES SPA"/>
    <s v="6701209720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5-07T00:00:00"/>
    <n v="5"/>
    <d v="2025-05-15T00:00:00"/>
    <d v="2025-05-12T00:00:00"/>
    <x v="4"/>
    <x v="0"/>
    <n v="26867"/>
    <n v="26867"/>
  </r>
  <r>
    <s v="4000008837"/>
    <s v="77035479-K"/>
    <s v="PIMARES SPA"/>
    <s v="670120981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7T00:00:00"/>
    <n v="5"/>
    <d v="2025-05-16T00:00:00"/>
    <d v="2025-05-14T00:00:00"/>
    <x v="4"/>
    <x v="0"/>
    <n v="103324"/>
    <n v="103324"/>
  </r>
  <r>
    <s v="4000008837"/>
    <s v="77035479-K"/>
    <s v="PIMARES SPA"/>
    <s v="670120982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5-07T00:00:00"/>
    <n v="5"/>
    <d v="2025-05-16T00:00:00"/>
    <d v="2025-05-12T00:00:00"/>
    <x v="4"/>
    <x v="0"/>
    <n v="159986"/>
    <n v="159986"/>
  </r>
  <r>
    <s v="4000008837"/>
    <s v="77035479-K"/>
    <s v="PIMARES SPA"/>
    <s v="670120987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8T00:00:00"/>
    <n v="5"/>
    <d v="2025-05-16T00:00:00"/>
    <d v="2025-05-14T00:00:00"/>
    <x v="4"/>
    <x v="0"/>
    <n v="103324"/>
    <n v="103324"/>
  </r>
  <r>
    <s v="4000008837"/>
    <s v="77035479-K"/>
    <s v="PIMARES SPA"/>
    <s v="670120997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8T00:00:00"/>
    <n v="5"/>
    <d v="2025-05-16T00:00:00"/>
    <d v="2025-05-14T00:00:00"/>
    <x v="4"/>
    <x v="0"/>
    <n v="133325"/>
    <n v="133325"/>
  </r>
  <r>
    <s v="4000008837"/>
    <s v="77035479-K"/>
    <s v="PIMARES SPA"/>
    <s v="6701209989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5-08T00:00:00"/>
    <n v="5"/>
    <d v="2025-05-19T00:00:00"/>
    <d v="2025-05-16T00:00:00"/>
    <x v="4"/>
    <x v="0"/>
    <n v="99995"/>
    <n v="99995"/>
  </r>
  <r>
    <s v="4000008837"/>
    <s v="77035479-K"/>
    <s v="PIMARES SPA"/>
    <s v="6701210043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8T00:00:00"/>
    <n v="5"/>
    <d v="2025-05-16T00:00:00"/>
    <d v="2025-05-14T00:00:00"/>
    <x v="4"/>
    <x v="0"/>
    <n v="33118"/>
    <n v="33118"/>
  </r>
  <r>
    <s v="4000008837"/>
    <s v="77035479-K"/>
    <s v="PIMARES SPA"/>
    <s v="670120894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06T00:00:00"/>
    <n v="5"/>
    <d v="2025-05-13T00:00:00"/>
    <d v="2025-05-09T00:00:00"/>
    <x v="4"/>
    <x v="0"/>
    <n v="43745"/>
    <n v="43745"/>
  </r>
  <r>
    <s v="4000008837"/>
    <s v="77035479-K"/>
    <s v="PIMARES SPA"/>
    <s v="670120896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06T00:00:00"/>
    <n v="5"/>
    <d v="2025-05-13T00:00:00"/>
    <d v="2025-05-09T00:00:00"/>
    <x v="4"/>
    <x v="0"/>
    <n v="43745"/>
    <n v="43745"/>
  </r>
  <r>
    <s v="4000008837"/>
    <s v="77035479-K"/>
    <s v="PIMARES SPA"/>
    <s v="670121100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0T00:00:00"/>
    <n v="5"/>
    <d v="2025-05-19T00:00:00"/>
    <d v="2025-05-14T00:00:00"/>
    <x v="4"/>
    <x v="0"/>
    <n v="69992"/>
    <n v="69992"/>
  </r>
  <r>
    <s v="4000008837"/>
    <s v="77035479-K"/>
    <s v="PIMARES SPA"/>
    <s v="670121100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10T00:00:00"/>
    <n v="5"/>
    <d v="2025-05-19T00:00:00"/>
    <d v="2025-05-14T00:00:00"/>
    <x v="4"/>
    <x v="0"/>
    <n v="139995"/>
    <n v="139995"/>
  </r>
  <r>
    <s v="4000008837"/>
    <s v="77035479-K"/>
    <s v="PIMARES SPA"/>
    <s v="6701211010"/>
    <s v="ZPCD"/>
    <s v="10"/>
    <x v="0"/>
    <x v="1"/>
    <s v="C004"/>
    <s v="E599"/>
    <n v="3"/>
    <x v="0"/>
    <s v="47"/>
    <s v="Muebles"/>
    <s v=""/>
    <s v="470801001"/>
    <s v="1433244"/>
    <s v="VELADOR SOLE GRIS 2 CAJONES"/>
    <n v="1"/>
    <n v="0"/>
    <s v="UN"/>
    <d v="2025-05-10T00:00:00"/>
    <n v="5"/>
    <d v="2025-05-19T00:00:00"/>
    <m/>
    <x v="4"/>
    <x v="0"/>
    <n v="34369"/>
    <n v="0"/>
  </r>
  <r>
    <s v="4000008837"/>
    <s v="77035479-K"/>
    <s v="PIMARES SPA"/>
    <s v="6701211014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5-10T00:00:00"/>
    <n v="5"/>
    <d v="2025-05-19T00:00:00"/>
    <m/>
    <x v="4"/>
    <x v="0"/>
    <n v="139995"/>
    <n v="0"/>
  </r>
  <r>
    <s v="4000008837"/>
    <s v="77035479-K"/>
    <s v="PIMARES SPA"/>
    <s v="670121101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10T00:00:00"/>
    <n v="5"/>
    <d v="2025-05-19T00:00:00"/>
    <d v="2025-05-14T00:00:00"/>
    <x v="4"/>
    <x v="0"/>
    <n v="46869"/>
    <n v="46869"/>
  </r>
  <r>
    <s v="4000008837"/>
    <s v="77035479-K"/>
    <s v="PIMARES SPA"/>
    <s v="670121105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5-11T00:00:00"/>
    <n v="5"/>
    <d v="2025-05-19T00:00:00"/>
    <d v="2025-05-14T00:00:00"/>
    <x v="4"/>
    <x v="0"/>
    <n v="87491"/>
    <n v="87491"/>
  </r>
  <r>
    <s v="4000008837"/>
    <s v="77035479-K"/>
    <s v="PIMARES SPA"/>
    <s v="6701211059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05-11T00:00:00"/>
    <n v="5"/>
    <d v="2025-05-19T00:00:00"/>
    <d v="2025-05-14T00:00:00"/>
    <x v="4"/>
    <x v="0"/>
    <n v="81245"/>
    <n v="81245"/>
  </r>
  <r>
    <s v="4000008837"/>
    <s v="77035479-K"/>
    <s v="PIMARES SPA"/>
    <s v="670121106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11T00:00:00"/>
    <n v="5"/>
    <d v="2025-05-19T00:00:00"/>
    <d v="2025-05-14T00:00:00"/>
    <x v="4"/>
    <x v="0"/>
    <n v="133332"/>
    <n v="133332"/>
  </r>
  <r>
    <s v="4000008837"/>
    <s v="77035479-K"/>
    <s v="PIMARES SPA"/>
    <s v="670121106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11T00:00:00"/>
    <n v="5"/>
    <d v="2025-05-19T00:00:00"/>
    <d v="2025-05-14T00:00:00"/>
    <x v="4"/>
    <x v="0"/>
    <n v="81246"/>
    <n v="81246"/>
  </r>
  <r>
    <s v="4000008837"/>
    <s v="77035479-K"/>
    <s v="PIMARES SPA"/>
    <s v="670121107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1T00:00:00"/>
    <n v="5"/>
    <d v="2025-05-19T00:00:00"/>
    <d v="2025-05-14T00:00:00"/>
    <x v="4"/>
    <x v="0"/>
    <n v="133325"/>
    <n v="133325"/>
  </r>
  <r>
    <s v="4000008837"/>
    <s v="77035479-K"/>
    <s v="PIMARES SPA"/>
    <s v="6701211075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11T00:00:00"/>
    <n v="5"/>
    <d v="2025-05-19T00:00:00"/>
    <d v="2025-05-14T00:00:00"/>
    <x v="4"/>
    <x v="0"/>
    <n v="53119"/>
    <n v="53119"/>
  </r>
  <r>
    <s v="4000008837"/>
    <s v="77035479-K"/>
    <s v="PIMARES SPA"/>
    <s v="6701211080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5-11T00:00:00"/>
    <n v="5"/>
    <d v="2025-05-19T00:00:00"/>
    <d v="2025-05-14T00:00:00"/>
    <x v="4"/>
    <x v="0"/>
    <n v="42493"/>
    <n v="42493"/>
  </r>
  <r>
    <s v="4000008837"/>
    <s v="77035479-K"/>
    <s v="PIMARES SPA"/>
    <s v="6701211085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5-11T00:00:00"/>
    <n v="5"/>
    <d v="2025-05-20T00:00:00"/>
    <d v="2025-05-14T00:00:00"/>
    <x v="4"/>
    <x v="0"/>
    <n v="106656"/>
    <n v="106656"/>
  </r>
  <r>
    <s v="4000008837"/>
    <s v="77035479-K"/>
    <s v="PIMARES SPA"/>
    <s v="670121109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2T00:00:00"/>
    <n v="5"/>
    <d v="2025-05-19T00:00:00"/>
    <d v="2025-05-14T00:00:00"/>
    <x v="4"/>
    <x v="0"/>
    <n v="133325"/>
    <n v="133325"/>
  </r>
  <r>
    <s v="4000008837"/>
    <s v="77035479-K"/>
    <s v="PIMARES SPA"/>
    <s v="670121110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10T00:00:00"/>
    <n v="5"/>
    <d v="2025-05-19T00:00:00"/>
    <d v="2025-05-14T00:00:00"/>
    <x v="4"/>
    <x v="0"/>
    <n v="43745"/>
    <n v="43745"/>
  </r>
  <r>
    <s v="4000008837"/>
    <s v="77035479-K"/>
    <s v="PIMARES SPA"/>
    <s v="670120910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5T00:00:00"/>
    <n v="5"/>
    <d v="2025-05-13T00:00:00"/>
    <d v="2025-05-09T00:00:00"/>
    <x v="4"/>
    <x v="0"/>
    <n v="40620"/>
    <n v="40620"/>
  </r>
  <r>
    <s v="4000008837"/>
    <s v="77035479-K"/>
    <s v="PIMARES SPA"/>
    <s v="670121020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8T00:00:00"/>
    <n v="5"/>
    <d v="2025-05-16T00:00:00"/>
    <d v="2025-05-14T00:00:00"/>
    <x v="4"/>
    <x v="0"/>
    <n v="133325"/>
    <n v="133325"/>
  </r>
  <r>
    <s v="4000008837"/>
    <s v="77035479-K"/>
    <s v="PIMARES SPA"/>
    <s v="6701211141"/>
    <s v="ZPCD"/>
    <s v="10"/>
    <x v="0"/>
    <x v="0"/>
    <s v="C004"/>
    <s v="E599"/>
    <n v="3"/>
    <x v="0"/>
    <s v="47"/>
    <s v="Muebles"/>
    <s v=""/>
    <s v="470201001"/>
    <s v="1410882"/>
    <s v="CLOSET PEQUIM DARK 6P 2C"/>
    <n v="2"/>
    <n v="2"/>
    <s v="UN"/>
    <d v="2025-05-11T00:00:00"/>
    <n v="5"/>
    <d v="2025-05-19T00:00:00"/>
    <d v="2025-05-14T00:00:00"/>
    <x v="4"/>
    <x v="0"/>
    <n v="206648"/>
    <n v="206648"/>
  </r>
  <r>
    <s v="4000008837"/>
    <s v="77035479-K"/>
    <s v="PIMARES SPA"/>
    <s v="6701211146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5-11T00:00:00"/>
    <n v="5"/>
    <d v="2025-05-19T00:00:00"/>
    <d v="2025-05-14T00:00:00"/>
    <x v="4"/>
    <x v="0"/>
    <n v="81245"/>
    <n v="81245"/>
  </r>
  <r>
    <s v="4000008837"/>
    <s v="77035479-K"/>
    <s v="PIMARES SPA"/>
    <s v="6701211148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05-11T00:00:00"/>
    <n v="5"/>
    <d v="2025-05-19T00:00:00"/>
    <d v="2025-05-14T00:00:00"/>
    <x v="4"/>
    <x v="0"/>
    <n v="319986"/>
    <n v="319986"/>
  </r>
  <r>
    <s v="4000008837"/>
    <s v="77035479-K"/>
    <s v="PIMARES SPA"/>
    <s v="67012111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11T00:00:00"/>
    <n v="5"/>
    <d v="2025-05-30T00:00:00"/>
    <d v="2025-05-28T00:00:00"/>
    <x v="4"/>
    <x v="0"/>
    <n v="69992"/>
    <n v="69992"/>
  </r>
  <r>
    <s v="4000008837"/>
    <s v="77035479-K"/>
    <s v="PIMARES SPA"/>
    <s v="670121118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1T00:00:00"/>
    <n v="5"/>
    <d v="2025-05-30T00:00:00"/>
    <d v="2025-05-28T00:00:00"/>
    <x v="4"/>
    <x v="0"/>
    <n v="73327"/>
    <n v="73327"/>
  </r>
  <r>
    <s v="4000008837"/>
    <s v="77035479-K"/>
    <s v="PIMARES SPA"/>
    <s v="6701210437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09T00:00:00"/>
    <n v="5"/>
    <d v="2025-05-23T00:00:00"/>
    <d v="2025-05-19T00:00:00"/>
    <x v="4"/>
    <x v="0"/>
    <n v="56247"/>
    <n v="56247"/>
  </r>
  <r>
    <s v="4000008837"/>
    <s v="77035479-K"/>
    <s v="PIMARES SPA"/>
    <s v="670121047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9T00:00:00"/>
    <n v="5"/>
    <d v="2025-05-19T00:00:00"/>
    <d v="2025-05-14T00:00:00"/>
    <x v="4"/>
    <x v="0"/>
    <n v="103324"/>
    <n v="103324"/>
  </r>
  <r>
    <s v="4000008837"/>
    <s v="77035479-K"/>
    <s v="PIMARES SPA"/>
    <s v="6701211331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11T00:00:00"/>
    <n v="5"/>
    <d v="2025-05-19T00:00:00"/>
    <d v="2025-05-14T00:00:00"/>
    <x v="4"/>
    <x v="0"/>
    <n v="103324"/>
    <n v="103324"/>
  </r>
  <r>
    <s v="4000008837"/>
    <s v="77035479-K"/>
    <s v="PIMARES SPA"/>
    <s v="6701211332"/>
    <s v="ZPCD"/>
    <s v="10"/>
    <x v="0"/>
    <x v="0"/>
    <s v="C004"/>
    <s v="E599"/>
    <n v="3"/>
    <x v="0"/>
    <s v="47"/>
    <s v="Muebles"/>
    <s v=""/>
    <s v="470201001"/>
    <s v="1410880"/>
    <s v="CLOSET PEQUIM LIGHT 4P 2C"/>
    <n v="4"/>
    <n v="4"/>
    <s v="UN"/>
    <d v="2025-05-11T00:00:00"/>
    <n v="5"/>
    <d v="2025-05-19T00:00:00"/>
    <d v="2025-05-14T00:00:00"/>
    <x v="4"/>
    <x v="0"/>
    <n v="293308"/>
    <n v="293308"/>
  </r>
  <r>
    <s v="4000008837"/>
    <s v="77035479-K"/>
    <s v="PIMARES SPA"/>
    <s v="670121053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8T00:00:00"/>
    <n v="5"/>
    <d v="2025-05-16T00:00:00"/>
    <d v="2025-05-14T00:00:00"/>
    <x v="4"/>
    <x v="0"/>
    <n v="49994"/>
    <n v="49994"/>
  </r>
  <r>
    <s v="4000008837"/>
    <s v="77035479-K"/>
    <s v="PIMARES SPA"/>
    <s v="670121135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1T00:00:00"/>
    <n v="5"/>
    <d v="2025-05-19T00:00:00"/>
    <d v="2025-05-14T00:00:00"/>
    <x v="4"/>
    <x v="0"/>
    <n v="40620"/>
    <n v="40620"/>
  </r>
  <r>
    <s v="4000008837"/>
    <s v="77035479-K"/>
    <s v="PIMARES SPA"/>
    <s v="6701211373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12T00:00:00"/>
    <n v="5"/>
    <d v="2025-05-19T00:00:00"/>
    <d v="2025-05-16T00:00:00"/>
    <x v="4"/>
    <x v="0"/>
    <n v="81245"/>
    <n v="81245"/>
  </r>
  <r>
    <s v="4000008837"/>
    <s v="77035479-K"/>
    <s v="PIMARES SPA"/>
    <s v="6701211399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12T00:00:00"/>
    <n v="5"/>
    <d v="2025-05-19T00:00:00"/>
    <d v="2025-05-16T00:00:00"/>
    <x v="4"/>
    <x v="0"/>
    <n v="42496"/>
    <n v="42496"/>
  </r>
  <r>
    <s v="4000008837"/>
    <s v="77035479-K"/>
    <s v="PIMARES SPA"/>
    <s v="6701210533"/>
    <s v="ZPCD"/>
    <s v="10"/>
    <x v="0"/>
    <x v="0"/>
    <s v="C004"/>
    <s v="E599"/>
    <n v="3"/>
    <x v="0"/>
    <s v="41"/>
    <s v="Baño y Cocina"/>
    <s v=""/>
    <s v="410302002"/>
    <s v="1415806"/>
    <s v="DESPENSA WINNER 2P BLANCA"/>
    <n v="1"/>
    <n v="1"/>
    <s v="UN"/>
    <d v="2025-05-08T00:00:00"/>
    <n v="5"/>
    <d v="2025-05-16T00:00:00"/>
    <d v="2025-05-14T00:00:00"/>
    <x v="4"/>
    <x v="0"/>
    <n v="37497"/>
    <n v="37497"/>
  </r>
  <r>
    <s v="4000008837"/>
    <s v="77035479-K"/>
    <s v="PIMARES SPA"/>
    <s v="670121058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5-09T00:00:00"/>
    <n v="5"/>
    <d v="2025-05-19T00:00:00"/>
    <d v="2025-05-14T00:00:00"/>
    <x v="4"/>
    <x v="0"/>
    <n v="99995"/>
    <n v="99995"/>
  </r>
  <r>
    <s v="4000008837"/>
    <s v="77035479-K"/>
    <s v="PIMARES SPA"/>
    <s v="670121151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11T00:00:00"/>
    <n v="5"/>
    <d v="2025-05-19T00:00:00"/>
    <d v="2025-05-14T00:00:00"/>
    <x v="4"/>
    <x v="0"/>
    <n v="103324"/>
    <n v="103324"/>
  </r>
  <r>
    <s v="4000008837"/>
    <s v="77035479-K"/>
    <s v="PIMARES SPA"/>
    <s v="670121073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09T00:00:00"/>
    <n v="5"/>
    <d v="2025-05-16T00:00:00"/>
    <d v="2025-05-14T00:00:00"/>
    <x v="4"/>
    <x v="0"/>
    <n v="62493"/>
    <n v="62493"/>
  </r>
  <r>
    <s v="4000008837"/>
    <s v="77035479-K"/>
    <s v="PIMARES SPA"/>
    <s v="670121077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09T00:00:00"/>
    <n v="5"/>
    <d v="2025-05-12T00:00:00"/>
    <d v="2025-05-14T00:00:00"/>
    <x v="4"/>
    <x v="0"/>
    <n v="43745"/>
    <n v="43745"/>
  </r>
  <r>
    <s v="4000008837"/>
    <s v="77035479-K"/>
    <s v="PIMARES SPA"/>
    <s v="670121080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9T00:00:00"/>
    <n v="5"/>
    <d v="2025-05-16T00:00:00"/>
    <d v="2025-05-14T00:00:00"/>
    <x v="4"/>
    <x v="0"/>
    <n v="40620"/>
    <n v="40620"/>
  </r>
  <r>
    <s v="4000008837"/>
    <s v="77035479-K"/>
    <s v="PIMARES SPA"/>
    <s v="67012108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9T00:00:00"/>
    <n v="5"/>
    <d v="2025-05-16T00:00:00"/>
    <d v="2025-05-14T00:00:00"/>
    <x v="4"/>
    <x v="0"/>
    <n v="40620"/>
    <n v="40620"/>
  </r>
  <r>
    <s v="4000008837"/>
    <s v="77035479-K"/>
    <s v="PIMARES SPA"/>
    <s v="670121164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12T00:00:00"/>
    <n v="5"/>
    <d v="2025-05-20T00:00:00"/>
    <d v="2025-05-14T00:00:00"/>
    <x v="4"/>
    <x v="0"/>
    <n v="43745"/>
    <n v="43745"/>
  </r>
  <r>
    <s v="4000008837"/>
    <s v="77035479-K"/>
    <s v="PIMARES SPA"/>
    <s v="670121087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10T00:00:00"/>
    <n v="5"/>
    <d v="2025-05-23T00:00:00"/>
    <d v="2025-05-16T00:00:00"/>
    <x v="4"/>
    <x v="0"/>
    <n v="43745"/>
    <n v="43745"/>
  </r>
  <r>
    <s v="4000008837"/>
    <s v="77035479-K"/>
    <s v="PIMARES SPA"/>
    <s v="6701210885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5-10T00:00:00"/>
    <n v="5"/>
    <d v="2025-05-19T00:00:00"/>
    <d v="2025-05-14T00:00:00"/>
    <x v="4"/>
    <x v="0"/>
    <n v="62500"/>
    <n v="62500"/>
  </r>
  <r>
    <s v="4000008837"/>
    <s v="77035479-K"/>
    <s v="PIMARES SPA"/>
    <s v="6701211770"/>
    <s v="ZPCD"/>
    <s v="10"/>
    <x v="0"/>
    <x v="0"/>
    <s v="C004"/>
    <s v="E599"/>
    <n v="3"/>
    <x v="0"/>
    <s v="47"/>
    <s v="Muebles"/>
    <s v=""/>
    <s v="470801001"/>
    <s v="1466400"/>
    <s v="COMODA MAIA 4 CAJONES GRIS"/>
    <n v="1"/>
    <n v="1"/>
    <s v="UN"/>
    <d v="2025-05-12T00:00:00"/>
    <n v="5"/>
    <d v="2025-05-19T00:00:00"/>
    <d v="2025-05-16T00:00:00"/>
    <x v="4"/>
    <x v="0"/>
    <n v="49995"/>
    <n v="49995"/>
  </r>
  <r>
    <s v="4000008837"/>
    <s v="77035479-K"/>
    <s v="PIMARES SPA"/>
    <s v="670121178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2T00:00:00"/>
    <n v="5"/>
    <d v="2025-05-19T00:00:00"/>
    <d v="2025-05-16T00:00:00"/>
    <x v="4"/>
    <x v="0"/>
    <n v="73327"/>
    <n v="73327"/>
  </r>
  <r>
    <s v="4000008837"/>
    <s v="77035479-K"/>
    <s v="PIMARES SPA"/>
    <s v="6701211797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13T00:00:00"/>
    <n v="5"/>
    <d v="2025-05-20T00:00:00"/>
    <d v="2025-05-16T00:00:00"/>
    <x v="4"/>
    <x v="0"/>
    <n v="59372"/>
    <n v="59372"/>
  </r>
  <r>
    <s v="4000008837"/>
    <s v="77035479-K"/>
    <s v="PIMARES SPA"/>
    <s v="670121094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5-10T00:00:00"/>
    <n v="5"/>
    <d v="2025-05-19T00:00:00"/>
    <d v="2025-05-14T00:00:00"/>
    <x v="4"/>
    <x v="0"/>
    <n v="87495"/>
    <n v="87495"/>
  </r>
  <r>
    <s v="4000008837"/>
    <s v="77035479-K"/>
    <s v="PIMARES SPA"/>
    <s v="670121186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3T00:00:00"/>
    <n v="5"/>
    <d v="2025-05-20T00:00:00"/>
    <d v="2025-05-14T00:00:00"/>
    <x v="4"/>
    <x v="0"/>
    <n v="133325"/>
    <n v="133325"/>
  </r>
  <r>
    <s v="4000008837"/>
    <s v="77035479-K"/>
    <s v="PIMARES SPA"/>
    <s v="6701211911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5-12T00:00:00"/>
    <n v="5"/>
    <d v="2025-05-23T00:00:00"/>
    <d v="2025-05-19T00:00:00"/>
    <x v="4"/>
    <x v="0"/>
    <n v="74997"/>
    <n v="74997"/>
  </r>
  <r>
    <s v="4000008837"/>
    <s v="77035479-K"/>
    <s v="PIMARES SPA"/>
    <s v="670121094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5-10T00:00:00"/>
    <n v="5"/>
    <d v="2025-05-19T00:00:00"/>
    <d v="2025-05-14T00:00:00"/>
    <x v="4"/>
    <x v="0"/>
    <n v="24987"/>
    <n v="24987"/>
  </r>
  <r>
    <s v="4000008837"/>
    <s v="77035479-K"/>
    <s v="PIMARES SPA"/>
    <s v="670121191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5-12T00:00:00"/>
    <n v="5"/>
    <d v="2025-05-20T00:00:00"/>
    <d v="2025-05-14T00:00:00"/>
    <x v="4"/>
    <x v="0"/>
    <n v="34369"/>
    <n v="34369"/>
  </r>
  <r>
    <s v="4000008837"/>
    <s v="77035479-K"/>
    <s v="PIMARES SPA"/>
    <s v="6701211976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13T00:00:00"/>
    <n v="5"/>
    <d v="2025-05-22T00:00:00"/>
    <d v="2025-05-14T00:00:00"/>
    <x v="4"/>
    <x v="0"/>
    <n v="66661"/>
    <n v="66661"/>
  </r>
  <r>
    <s v="4000008837"/>
    <s v="77035479-K"/>
    <s v="PIMARES SPA"/>
    <s v="670121096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11T00:00:00"/>
    <n v="5"/>
    <d v="2025-05-19T00:00:00"/>
    <d v="2025-05-14T00:00:00"/>
    <x v="4"/>
    <x v="0"/>
    <n v="139995"/>
    <n v="139995"/>
  </r>
  <r>
    <s v="4000008837"/>
    <s v="77035479-K"/>
    <s v="PIMARES SPA"/>
    <s v="670121097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1T00:00:00"/>
    <n v="5"/>
    <d v="2025-05-19T00:00:00"/>
    <d v="2025-05-14T00:00:00"/>
    <x v="4"/>
    <x v="0"/>
    <n v="43745"/>
    <n v="43745"/>
  </r>
  <r>
    <s v="4000008837"/>
    <s v="77035479-K"/>
    <s v="PIMARES SPA"/>
    <s v="6701210974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1T00:00:00"/>
    <n v="5"/>
    <d v="2025-05-19T00:00:00"/>
    <d v="2025-05-14T00:00:00"/>
    <x v="4"/>
    <x v="0"/>
    <n v="33118"/>
    <n v="33118"/>
  </r>
  <r>
    <s v="4000008837"/>
    <s v="77035479-K"/>
    <s v="PIMARES SPA"/>
    <s v="670121097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11T00:00:00"/>
    <n v="5"/>
    <d v="2025-05-19T00:00:00"/>
    <d v="2025-05-14T00:00:00"/>
    <x v="4"/>
    <x v="0"/>
    <n v="49994"/>
    <n v="49994"/>
  </r>
  <r>
    <s v="4000008837"/>
    <s v="77035479-K"/>
    <s v="PIMARES SPA"/>
    <s v="6701210979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11T00:00:00"/>
    <n v="5"/>
    <d v="2025-05-19T00:00:00"/>
    <d v="2025-05-14T00:00:00"/>
    <x v="4"/>
    <x v="0"/>
    <n v="62493"/>
    <n v="62493"/>
  </r>
  <r>
    <s v="4000008837"/>
    <s v="77035479-K"/>
    <s v="PIMARES SPA"/>
    <s v="6701210986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5-11T00:00:00"/>
    <n v="5"/>
    <d v="2025-05-19T00:00:00"/>
    <d v="2025-05-14T00:00:00"/>
    <x v="4"/>
    <x v="0"/>
    <n v="81245"/>
    <n v="81245"/>
  </r>
  <r>
    <s v="4000008837"/>
    <s v="77035479-K"/>
    <s v="PIMARES SPA"/>
    <s v="6701210991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5-12T00:00:00"/>
    <n v="5"/>
    <d v="2025-05-19T00:00:00"/>
    <d v="2025-05-14T00:00:00"/>
    <x v="4"/>
    <x v="0"/>
    <n v="43744"/>
    <n v="43744"/>
  </r>
  <r>
    <s v="4000008837"/>
    <s v="77035479-K"/>
    <s v="PIMARES SPA"/>
    <s v="670121212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13T00:00:00"/>
    <n v="5"/>
    <d v="2025-05-19T00:00:00"/>
    <d v="2025-05-16T00:00:00"/>
    <x v="4"/>
    <x v="0"/>
    <n v="31244"/>
    <n v="31244"/>
  </r>
  <r>
    <s v="4000008837"/>
    <s v="77035479-K"/>
    <s v="PIMARES SPA"/>
    <s v="670121215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14T00:00:00"/>
    <n v="5"/>
    <d v="2025-05-23T00:00:00"/>
    <d v="2025-05-19T00:00:00"/>
    <x v="4"/>
    <x v="0"/>
    <n v="56247"/>
    <n v="56247"/>
  </r>
  <r>
    <s v="4000008837"/>
    <s v="77035479-K"/>
    <s v="PIMARES SPA"/>
    <s v="6701212161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5-14T00:00:00"/>
    <n v="5"/>
    <d v="2025-05-26T00:00:00"/>
    <d v="2025-05-19T00:00:00"/>
    <x v="4"/>
    <x v="0"/>
    <n v="156241"/>
    <n v="156241"/>
  </r>
  <r>
    <s v="4000008837"/>
    <s v="77035479-K"/>
    <s v="PIMARES SPA"/>
    <s v="6701212165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2"/>
    <n v="2"/>
    <s v="UN"/>
    <d v="2025-05-14T00:00:00"/>
    <n v="5"/>
    <d v="2025-05-22T00:00:00"/>
    <d v="2025-05-19T00:00:00"/>
    <x v="4"/>
    <x v="0"/>
    <n v="68739"/>
    <n v="68739"/>
  </r>
  <r>
    <s v="4000008837"/>
    <s v="77035479-K"/>
    <s v="PIMARES SPA"/>
    <s v="670121217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4T00:00:00"/>
    <n v="5"/>
    <d v="2025-05-22T00:00:00"/>
    <d v="2025-05-19T00:00:00"/>
    <x v="4"/>
    <x v="0"/>
    <n v="69992"/>
    <n v="69992"/>
  </r>
  <r>
    <s v="4000008837"/>
    <s v="77035479-K"/>
    <s v="PIMARES SPA"/>
    <s v="670121219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4T00:00:00"/>
    <n v="5"/>
    <d v="2025-05-23T00:00:00"/>
    <d v="2025-05-19T00:00:00"/>
    <x v="4"/>
    <x v="0"/>
    <n v="43745"/>
    <n v="43745"/>
  </r>
  <r>
    <s v="4000008837"/>
    <s v="77035479-K"/>
    <s v="PIMARES SPA"/>
    <s v="6701212196"/>
    <s v="ZPCD"/>
    <s v="10"/>
    <x v="0"/>
    <x v="0"/>
    <s v="C004"/>
    <s v="E599"/>
    <n v="3"/>
    <x v="0"/>
    <s v="47"/>
    <s v="Muebles"/>
    <s v=""/>
    <s v="470801001"/>
    <s v="1433219"/>
    <s v="CÓMODA CAPRI 2 PUERTAS+4 CAJONES"/>
    <n v="1"/>
    <n v="1"/>
    <s v="UN"/>
    <d v="2025-05-14T00:00:00"/>
    <n v="5"/>
    <d v="2025-05-23T00:00:00"/>
    <d v="2025-05-19T00:00:00"/>
    <x v="4"/>
    <x v="0"/>
    <n v="81239"/>
    <n v="81239"/>
  </r>
  <r>
    <s v="4000008837"/>
    <s v="77035479-K"/>
    <s v="PIMARES SPA"/>
    <s v="670121009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8T00:00:00"/>
    <n v="5"/>
    <d v="2025-05-16T00:00:00"/>
    <d v="2025-05-14T00:00:00"/>
    <x v="4"/>
    <x v="0"/>
    <n v="133325"/>
    <n v="133325"/>
  </r>
  <r>
    <s v="4000008837"/>
    <s v="77035479-K"/>
    <s v="PIMARES SPA"/>
    <s v="6701210187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5-08T00:00:00"/>
    <n v="5"/>
    <d v="2025-05-16T00:00:00"/>
    <d v="2025-05-14T00:00:00"/>
    <x v="4"/>
    <x v="0"/>
    <n v="81245"/>
    <n v="81245"/>
  </r>
  <r>
    <s v="4000008837"/>
    <s v="77035479-K"/>
    <s v="PIMARES SPA"/>
    <s v="6701212292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5-14T00:00:00"/>
    <n v="5"/>
    <d v="2025-05-22T00:00:00"/>
    <d v="2025-05-19T00:00:00"/>
    <x v="4"/>
    <x v="0"/>
    <n v="40616"/>
    <n v="40616"/>
  </r>
  <r>
    <s v="4000008837"/>
    <s v="77035479-K"/>
    <s v="PIMARES SPA"/>
    <s v="6701212297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5-15T00:00:00"/>
    <n v="5"/>
    <d v="2025-05-22T00:00:00"/>
    <d v="2025-05-19T00:00:00"/>
    <x v="4"/>
    <x v="0"/>
    <n v="106242"/>
    <n v="106242"/>
  </r>
  <r>
    <s v="4000008837"/>
    <s v="77035479-K"/>
    <s v="PIMARES SPA"/>
    <s v="6701212354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4T00:00:00"/>
    <n v="5"/>
    <d v="2025-05-22T00:00:00"/>
    <d v="2025-05-16T00:00:00"/>
    <x v="4"/>
    <x v="0"/>
    <n v="106656"/>
    <n v="106656"/>
  </r>
  <r>
    <s v="4000008837"/>
    <s v="77035479-K"/>
    <s v="PIMARES SPA"/>
    <s v="6701212362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5-14T00:00:00"/>
    <n v="5"/>
    <d v="2025-05-23T00:00:00"/>
    <d v="2025-05-16T00:00:00"/>
    <x v="4"/>
    <x v="0"/>
    <n v="49994"/>
    <n v="49994"/>
  </r>
  <r>
    <s v="4000008837"/>
    <s v="77035479-K"/>
    <s v="PIMARES SPA"/>
    <s v="6701212364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5-14T00:00:00"/>
    <n v="5"/>
    <d v="2025-05-19T00:00:00"/>
    <d v="2025-05-16T00:00:00"/>
    <x v="4"/>
    <x v="0"/>
    <n v="46869"/>
    <n v="46869"/>
  </r>
  <r>
    <s v="4000008837"/>
    <s v="77035479-K"/>
    <s v="PIMARES SPA"/>
    <s v="6701212382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05-14T00:00:00"/>
    <n v="5"/>
    <d v="2025-05-22T00:00:00"/>
    <d v="2025-05-19T00:00:00"/>
    <x v="4"/>
    <x v="0"/>
    <n v="34369"/>
    <n v="34369"/>
  </r>
  <r>
    <s v="4000008837"/>
    <s v="77035479-K"/>
    <s v="PIMARES SPA"/>
    <s v="670121238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14T00:00:00"/>
    <n v="5"/>
    <d v="2025-05-23T00:00:00"/>
    <d v="2025-05-19T00:00:00"/>
    <x v="4"/>
    <x v="0"/>
    <n v="81246"/>
    <n v="81246"/>
  </r>
  <r>
    <s v="4000008837"/>
    <s v="77035479-K"/>
    <s v="PIMARES SPA"/>
    <s v="670121128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2T00:00:00"/>
    <n v="5"/>
    <d v="2025-05-19T00:00:00"/>
    <d v="2025-05-14T00:00:00"/>
    <x v="4"/>
    <x v="0"/>
    <n v="73327"/>
    <n v="73327"/>
  </r>
  <r>
    <s v="4000008837"/>
    <s v="77035479-K"/>
    <s v="PIMARES SPA"/>
    <s v="670121128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12T00:00:00"/>
    <n v="5"/>
    <d v="2025-05-19T00:00:00"/>
    <d v="2025-05-14T00:00:00"/>
    <x v="4"/>
    <x v="0"/>
    <n v="43745"/>
    <n v="43745"/>
  </r>
  <r>
    <s v="4000008837"/>
    <s v="77035479-K"/>
    <s v="PIMARES SPA"/>
    <s v="6701212508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5-13T00:00:00"/>
    <n v="5"/>
    <d v="2025-05-27T00:00:00"/>
    <d v="2025-05-23T00:00:00"/>
    <x v="4"/>
    <x v="0"/>
    <n v="53118"/>
    <n v="53118"/>
  </r>
  <r>
    <s v="4000008837"/>
    <s v="77035479-K"/>
    <s v="PIMARES SPA"/>
    <s v="670121251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2"/>
    <n v="2"/>
    <s v="UN"/>
    <d v="2025-05-13T00:00:00"/>
    <n v="5"/>
    <d v="2025-05-22T00:00:00"/>
    <d v="2025-05-16T00:00:00"/>
    <x v="4"/>
    <x v="0"/>
    <n v="62489"/>
    <n v="62489"/>
  </r>
  <r>
    <s v="4000008837"/>
    <s v="77035479-K"/>
    <s v="PIMARES SPA"/>
    <s v="670121133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11T00:00:00"/>
    <n v="5"/>
    <d v="2025-05-19T00:00:00"/>
    <d v="2025-05-14T00:00:00"/>
    <x v="4"/>
    <x v="0"/>
    <n v="43744"/>
    <n v="43744"/>
  </r>
  <r>
    <s v="4000008837"/>
    <s v="77035479-K"/>
    <s v="PIMARES SPA"/>
    <s v="6701211432"/>
    <s v="ZPCD"/>
    <s v="10"/>
    <x v="0"/>
    <x v="0"/>
    <s v="C004"/>
    <s v="E599"/>
    <n v="3"/>
    <x v="0"/>
    <s v="47"/>
    <s v="Muebles"/>
    <s v=""/>
    <s v="470801001"/>
    <s v="1466410"/>
    <s v="COMODA COIMBRA 8 CAJONES GRAFITO"/>
    <n v="1"/>
    <n v="1"/>
    <s v="UN"/>
    <d v="2025-05-11T00:00:00"/>
    <n v="5"/>
    <d v="2025-05-19T00:00:00"/>
    <d v="2025-05-14T00:00:00"/>
    <x v="4"/>
    <x v="0"/>
    <n v="99992"/>
    <n v="99992"/>
  </r>
  <r>
    <s v="4000008837"/>
    <s v="77035479-K"/>
    <s v="PIMARES SPA"/>
    <s v="670121149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3T00:00:00"/>
    <n v="5"/>
    <d v="2025-05-20T00:00:00"/>
    <d v="2025-05-16T00:00:00"/>
    <x v="4"/>
    <x v="0"/>
    <n v="66660"/>
    <n v="66660"/>
  </r>
  <r>
    <s v="4000008837"/>
    <s v="77035479-K"/>
    <s v="PIMARES SPA"/>
    <s v="670121152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1T00:00:00"/>
    <n v="5"/>
    <d v="2025-05-19T00:00:00"/>
    <d v="2025-05-14T00:00:00"/>
    <x v="4"/>
    <x v="0"/>
    <n v="69992"/>
    <n v="69992"/>
  </r>
  <r>
    <s v="4000008837"/>
    <s v="77035479-K"/>
    <s v="PIMARES SPA"/>
    <s v="670121152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1T00:00:00"/>
    <n v="5"/>
    <d v="2025-05-19T00:00:00"/>
    <d v="2025-05-14T00:00:00"/>
    <x v="4"/>
    <x v="0"/>
    <n v="69992"/>
    <n v="69992"/>
  </r>
  <r>
    <s v="4000008837"/>
    <s v="77035479-K"/>
    <s v="PIMARES SPA"/>
    <s v="670121154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1T00:00:00"/>
    <n v="5"/>
    <d v="2025-05-19T00:00:00"/>
    <d v="2025-05-14T00:00:00"/>
    <x v="4"/>
    <x v="0"/>
    <n v="133325"/>
    <n v="133325"/>
  </r>
  <r>
    <s v="4000008837"/>
    <s v="77035479-K"/>
    <s v="PIMARES SPA"/>
    <s v="6701211611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5-12T00:00:00"/>
    <n v="5"/>
    <d v="2025-05-19T00:00:00"/>
    <d v="2025-05-14T00:00:00"/>
    <x v="4"/>
    <x v="0"/>
    <n v="81245"/>
    <n v="81245"/>
  </r>
  <r>
    <s v="4000008837"/>
    <s v="77035479-K"/>
    <s v="PIMARES SPA"/>
    <s v="670121167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2T00:00:00"/>
    <n v="5"/>
    <d v="2025-05-19T00:00:00"/>
    <d v="2025-05-16T00:00:00"/>
    <x v="4"/>
    <x v="0"/>
    <n v="106656"/>
    <n v="106656"/>
  </r>
  <r>
    <s v="4000008837"/>
    <s v="77035479-K"/>
    <s v="PIMARES SPA"/>
    <s v="670121274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3T00:00:00"/>
    <n v="5"/>
    <d v="2025-05-19T00:00:00"/>
    <d v="2025-05-16T00:00:00"/>
    <x v="4"/>
    <x v="0"/>
    <n v="133325"/>
    <n v="133325"/>
  </r>
  <r>
    <s v="4000008837"/>
    <s v="77035479-K"/>
    <s v="PIMARES SPA"/>
    <s v="670121294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5T00:00:00"/>
    <n v="5"/>
    <d v="2025-05-23T00:00:00"/>
    <d v="2025-05-19T00:00:00"/>
    <x v="4"/>
    <x v="0"/>
    <n v="31245"/>
    <n v="31245"/>
  </r>
  <r>
    <s v="4000008837"/>
    <s v="77035479-K"/>
    <s v="PIMARES SPA"/>
    <s v="6701213013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5-14T00:00:00"/>
    <n v="5"/>
    <d v="2025-05-22T00:00:00"/>
    <d v="2025-05-19T00:00:00"/>
    <x v="4"/>
    <x v="0"/>
    <n v="81245"/>
    <n v="81245"/>
  </r>
  <r>
    <s v="4000008837"/>
    <s v="77035479-K"/>
    <s v="PIMARES SPA"/>
    <s v="670121175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12T00:00:00"/>
    <n v="5"/>
    <d v="2025-05-19T00:00:00"/>
    <d v="2025-05-16T00:00:00"/>
    <x v="4"/>
    <x v="0"/>
    <n v="43742"/>
    <n v="43742"/>
  </r>
  <r>
    <s v="4000008837"/>
    <s v="77035479-K"/>
    <s v="PIMARES SPA"/>
    <s v="670121180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5-12T00:00:00"/>
    <n v="5"/>
    <d v="2025-05-22T00:00:00"/>
    <d v="2025-05-14T00:00:00"/>
    <x v="4"/>
    <x v="0"/>
    <n v="87491"/>
    <n v="87491"/>
  </r>
  <r>
    <s v="4000008837"/>
    <s v="77035479-K"/>
    <s v="PIMARES SPA"/>
    <s v="6701213046"/>
    <s v="ZPCD"/>
    <s v="10"/>
    <x v="0"/>
    <x v="1"/>
    <s v="C004"/>
    <s v="E599"/>
    <n v="3"/>
    <x v="0"/>
    <s v="47"/>
    <s v="Muebles"/>
    <s v=""/>
    <s v="470101002"/>
    <s v="1418314"/>
    <s v="RACK TV EN MDP COLOR CAFÉ HASTA 50&quot;"/>
    <n v="1"/>
    <n v="0"/>
    <s v="UN"/>
    <d v="2025-05-15T00:00:00"/>
    <n v="5"/>
    <d v="2025-05-22T00:00:00"/>
    <m/>
    <x v="4"/>
    <x v="0"/>
    <n v="31244"/>
    <n v="0"/>
  </r>
  <r>
    <s v="4000008837"/>
    <s v="77035479-K"/>
    <s v="PIMARES SPA"/>
    <s v="670121314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15T00:00:00"/>
    <n v="5"/>
    <d v="2025-05-27T00:00:00"/>
    <d v="2025-05-23T00:00:00"/>
    <x v="4"/>
    <x v="0"/>
    <n v="133332"/>
    <n v="133332"/>
  </r>
  <r>
    <s v="4000008837"/>
    <s v="77035479-K"/>
    <s v="PIMARES SPA"/>
    <s v="6701213147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5-15T00:00:00"/>
    <n v="5"/>
    <d v="2025-05-27T00:00:00"/>
    <d v="2025-05-23T00:00:00"/>
    <x v="4"/>
    <x v="0"/>
    <n v="81240"/>
    <n v="81240"/>
  </r>
  <r>
    <s v="4000008837"/>
    <s v="77035479-K"/>
    <s v="PIMARES SPA"/>
    <s v="670121314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15T00:00:00"/>
    <n v="5"/>
    <d v="2025-05-27T00:00:00"/>
    <d v="2025-05-23T00:00:00"/>
    <x v="4"/>
    <x v="0"/>
    <n v="43745"/>
    <n v="43745"/>
  </r>
  <r>
    <s v="4000008837"/>
    <s v="77035479-K"/>
    <s v="PIMARES SPA"/>
    <s v="6701213204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14T00:00:00"/>
    <n v="5"/>
    <d v="2025-05-23T00:00:00"/>
    <d v="2025-05-19T00:00:00"/>
    <x v="4"/>
    <x v="0"/>
    <n v="56247"/>
    <n v="56247"/>
  </r>
  <r>
    <s v="4000008837"/>
    <s v="77035479-K"/>
    <s v="PIMARES SPA"/>
    <s v="6701213209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15T00:00:00"/>
    <n v="5"/>
    <d v="2025-05-27T00:00:00"/>
    <d v="2025-05-23T00:00:00"/>
    <x v="4"/>
    <x v="0"/>
    <n v="73327"/>
    <n v="73327"/>
  </r>
  <r>
    <s v="4000008837"/>
    <s v="77035479-K"/>
    <s v="PIMARES SPA"/>
    <s v="670121323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5T00:00:00"/>
    <n v="5"/>
    <d v="2025-05-22T00:00:00"/>
    <d v="2025-05-19T00:00:00"/>
    <x v="4"/>
    <x v="0"/>
    <n v="106665"/>
    <n v="106665"/>
  </r>
  <r>
    <s v="4000008837"/>
    <s v="77035479-K"/>
    <s v="PIMARES SPA"/>
    <s v="6701213233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15T00:00:00"/>
    <n v="5"/>
    <d v="2025-05-22T00:00:00"/>
    <d v="2025-05-19T00:00:00"/>
    <x v="4"/>
    <x v="0"/>
    <n v="48660"/>
    <n v="48660"/>
  </r>
  <r>
    <s v="4000008837"/>
    <s v="77035479-K"/>
    <s v="PIMARES SPA"/>
    <s v="670121323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15T00:00:00"/>
    <n v="5"/>
    <d v="2025-05-22T00:00:00"/>
    <d v="2025-05-19T00:00:00"/>
    <x v="4"/>
    <x v="0"/>
    <n v="42493"/>
    <n v="42493"/>
  </r>
  <r>
    <s v="4000008837"/>
    <s v="77035479-K"/>
    <s v="PIMARES SPA"/>
    <s v="6701211914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12T00:00:00"/>
    <n v="5"/>
    <d v="2025-05-19T00:00:00"/>
    <d v="2025-05-14T00:00:00"/>
    <x v="4"/>
    <x v="0"/>
    <n v="56247"/>
    <n v="56247"/>
  </r>
  <r>
    <s v="4000008837"/>
    <s v="77035479-K"/>
    <s v="PIMARES SPA"/>
    <s v="6701212011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12T00:00:00"/>
    <n v="5"/>
    <d v="2025-05-28T00:00:00"/>
    <d v="2025-05-23T00:00:00"/>
    <x v="4"/>
    <x v="0"/>
    <n v="62493"/>
    <n v="62493"/>
  </r>
  <r>
    <s v="4000008837"/>
    <s v="77035479-K"/>
    <s v="PIMARES SPA"/>
    <s v="6701213315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15T00:00:00"/>
    <n v="5"/>
    <d v="2025-05-28T00:00:00"/>
    <d v="2025-05-23T00:00:00"/>
    <x v="4"/>
    <x v="0"/>
    <n v="43744"/>
    <n v="43744"/>
  </r>
  <r>
    <s v="4000008837"/>
    <s v="77035479-K"/>
    <s v="PIMARES SPA"/>
    <s v="6701213435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15T00:00:00"/>
    <n v="5"/>
    <d v="2025-05-29T00:00:00"/>
    <d v="2025-05-23T00:00:00"/>
    <x v="4"/>
    <x v="0"/>
    <n v="56247"/>
    <n v="56247"/>
  </r>
  <r>
    <s v="4000008837"/>
    <s v="77035479-K"/>
    <s v="PIMARES SPA"/>
    <s v="670121201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2T00:00:00"/>
    <n v="5"/>
    <d v="2025-05-19T00:00:00"/>
    <d v="2025-05-16T00:00:00"/>
    <x v="4"/>
    <x v="0"/>
    <n v="66660"/>
    <n v="66660"/>
  </r>
  <r>
    <s v="4000008837"/>
    <s v="77035479-K"/>
    <s v="PIMARES SPA"/>
    <s v="670121205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5-13T00:00:00"/>
    <n v="5"/>
    <d v="2025-05-19T00:00:00"/>
    <d v="2025-05-16T00:00:00"/>
    <x v="4"/>
    <x v="0"/>
    <n v="62494"/>
    <n v="62494"/>
  </r>
  <r>
    <s v="4000008837"/>
    <s v="77035479-K"/>
    <s v="PIMARES SPA"/>
    <s v="6701212059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5-13T00:00:00"/>
    <n v="5"/>
    <d v="2025-05-20T00:00:00"/>
    <d v="2025-05-16T00:00:00"/>
    <x v="4"/>
    <x v="0"/>
    <n v="206243"/>
    <n v="206243"/>
  </r>
  <r>
    <s v="4000008837"/>
    <s v="77035479-K"/>
    <s v="PIMARES SPA"/>
    <s v="670121206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5-13T00:00:00"/>
    <n v="5"/>
    <d v="2025-05-19T00:00:00"/>
    <d v="2025-05-16T00:00:00"/>
    <x v="4"/>
    <x v="0"/>
    <n v="93325"/>
    <n v="93325"/>
  </r>
  <r>
    <s v="4000008837"/>
    <s v="77035479-K"/>
    <s v="PIMARES SPA"/>
    <s v="670121361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5-15T00:00:00"/>
    <n v="5"/>
    <d v="2025-05-27T00:00:00"/>
    <d v="2025-05-23T00:00:00"/>
    <x v="4"/>
    <x v="0"/>
    <n v="93743"/>
    <n v="93743"/>
  </r>
  <r>
    <s v="4000008837"/>
    <s v="77035479-K"/>
    <s v="PIMARES SPA"/>
    <s v="6701213614"/>
    <s v="ZPCD"/>
    <s v="10"/>
    <x v="0"/>
    <x v="1"/>
    <s v="C004"/>
    <s v="E599"/>
    <n v="3"/>
    <x v="0"/>
    <s v="41"/>
    <s v="Baño y Cocina"/>
    <s v=""/>
    <s v="410302004"/>
    <s v="1415604"/>
    <s v="MUEBLE BASE OPIE GRAFITO 140 CM"/>
    <n v="1"/>
    <n v="0"/>
    <s v="UN"/>
    <d v="2025-05-15T00:00:00"/>
    <n v="5"/>
    <d v="2025-05-29T00:00:00"/>
    <m/>
    <x v="4"/>
    <x v="0"/>
    <n v="56247"/>
    <n v="0"/>
  </r>
  <r>
    <s v="4000008837"/>
    <s v="77035479-K"/>
    <s v="PIMARES SPA"/>
    <s v="6701213621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15T00:00:00"/>
    <n v="5"/>
    <d v="2025-05-28T00:00:00"/>
    <d v="2025-05-23T00:00:00"/>
    <x v="4"/>
    <x v="0"/>
    <n v="78115"/>
    <n v="78115"/>
  </r>
  <r>
    <s v="4000008837"/>
    <s v="77035479-K"/>
    <s v="PIMARES SPA"/>
    <s v="6701213560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5-16T00:00:00"/>
    <n v="5"/>
    <d v="2025-05-28T00:00:00"/>
    <d v="2025-05-26T00:00:00"/>
    <x v="4"/>
    <x v="0"/>
    <n v="62493"/>
    <n v="62493"/>
  </r>
  <r>
    <s v="4000008837"/>
    <s v="77035479-K"/>
    <s v="PIMARES SPA"/>
    <s v="6508425353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5-19T00:00:00"/>
    <n v="5"/>
    <d v="2025-05-30T00:00:00"/>
    <d v="2025-05-26T00:00:00"/>
    <x v="4"/>
    <x v="0"/>
    <n v="246000"/>
    <n v="246000"/>
  </r>
  <r>
    <s v="4000008837"/>
    <s v="77035479-K"/>
    <s v="PIMARES SPA"/>
    <s v="6701213626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5-16T00:00:00"/>
    <n v="5"/>
    <d v="2025-05-27T00:00:00"/>
    <d v="2025-05-23T00:00:00"/>
    <x v="4"/>
    <x v="0"/>
    <n v="31244"/>
    <n v="31244"/>
  </r>
  <r>
    <s v="4000008837"/>
    <s v="77035479-K"/>
    <s v="PIMARES SPA"/>
    <s v="670121363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5-16T00:00:00"/>
    <n v="5"/>
    <d v="2025-05-27T00:00:00"/>
    <d v="2025-05-23T00:00:00"/>
    <x v="4"/>
    <x v="0"/>
    <n v="93325"/>
    <n v="93325"/>
  </r>
  <r>
    <s v="4000008837"/>
    <s v="77035479-K"/>
    <s v="PIMARES SPA"/>
    <s v="670121366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05-16T00:00:00"/>
    <n v="5"/>
    <d v="2025-05-28T00:00:00"/>
    <d v="2025-05-26T00:00:00"/>
    <x v="4"/>
    <x v="0"/>
    <n v="56240"/>
    <n v="56240"/>
  </r>
  <r>
    <s v="4000008837"/>
    <s v="77035479-K"/>
    <s v="PIMARES SPA"/>
    <s v="670121366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16T00:00:00"/>
    <n v="5"/>
    <d v="2025-05-28T00:00:00"/>
    <d v="2025-05-26T00:00:00"/>
    <x v="4"/>
    <x v="0"/>
    <n v="56247"/>
    <n v="56247"/>
  </r>
  <r>
    <s v="4000008837"/>
    <s v="77035479-K"/>
    <s v="PIMARES SPA"/>
    <s v="670121367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16T00:00:00"/>
    <n v="5"/>
    <d v="2025-06-03T00:00:00"/>
    <d v="2025-05-30T00:00:00"/>
    <x v="4"/>
    <x v="0"/>
    <n v="40617"/>
    <n v="40617"/>
  </r>
  <r>
    <s v="4000008837"/>
    <s v="77035479-K"/>
    <s v="PIMARES SPA"/>
    <s v="6508425353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9T00:00:00"/>
    <n v="5"/>
    <d v="2025-05-30T00:00:00"/>
    <m/>
    <x v="4"/>
    <x v="0"/>
    <n v="0"/>
    <n v="0"/>
  </r>
  <r>
    <s v="4000008837"/>
    <s v="77035479-K"/>
    <s v="PIMARES SPA"/>
    <s v="6508425353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9T00:00:00"/>
    <n v="5"/>
    <d v="2025-05-30T00:00:00"/>
    <m/>
    <x v="4"/>
    <x v="0"/>
    <n v="0"/>
    <n v="0"/>
  </r>
  <r>
    <s v="4000008837"/>
    <s v="77035479-K"/>
    <s v="PIMARES SPA"/>
    <s v="670121373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6T00:00:00"/>
    <n v="5"/>
    <d v="2025-05-28T00:00:00"/>
    <d v="2025-05-26T00:00:00"/>
    <x v="4"/>
    <x v="0"/>
    <n v="43744"/>
    <n v="43744"/>
  </r>
  <r>
    <s v="4000008837"/>
    <s v="77035479-K"/>
    <s v="PIMARES SPA"/>
    <s v="6508425353"/>
    <s v="ZPXD"/>
    <s v="20"/>
    <x v="0"/>
    <x v="0"/>
    <s v="C004"/>
    <s v="E599"/>
    <n v="1"/>
    <x v="0"/>
    <s v="41"/>
    <s v="Baño y Cocina"/>
    <s v=""/>
    <s v="410303001"/>
    <s v="1254095"/>
    <s v="MUEBLE AUXILIAR LUZ"/>
    <n v="8"/>
    <n v="0"/>
    <s v="UN"/>
    <d v="2025-05-19T00:00:00"/>
    <n v="5"/>
    <d v="2025-05-30T00:00:00"/>
    <m/>
    <x v="4"/>
    <x v="0"/>
    <n v="216000"/>
    <n v="0"/>
  </r>
  <r>
    <s v="4000008837"/>
    <s v="77035479-K"/>
    <s v="PIMARES SPA"/>
    <s v="6508425353"/>
    <s v="ZPXD"/>
    <s v="2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70121386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17T00:00:00"/>
    <n v="5"/>
    <d v="2025-05-27T00:00:00"/>
    <d v="2025-05-23T00:00:00"/>
    <x v="4"/>
    <x v="0"/>
    <n v="62493"/>
    <n v="62493"/>
  </r>
  <r>
    <s v="4000008837"/>
    <s v="77035479-K"/>
    <s v="PIMARES SPA"/>
    <s v="6508425353"/>
    <s v="ZPXD"/>
    <s v="2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508425353"/>
    <s v="ZPXD"/>
    <s v="2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508425353"/>
    <s v="ZPXD"/>
    <s v="2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701213975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17T00:00:00"/>
    <n v="5"/>
    <d v="2025-05-28T00:00:00"/>
    <d v="2025-05-23T00:00:00"/>
    <x v="4"/>
    <x v="0"/>
    <n v="43744"/>
    <n v="43744"/>
  </r>
  <r>
    <s v="4000008837"/>
    <s v="77035479-K"/>
    <s v="PIMARES SPA"/>
    <s v="670121400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5-16T00:00:00"/>
    <n v="5"/>
    <d v="2025-05-28T00:00:00"/>
    <d v="2025-05-28T00:00:00"/>
    <x v="4"/>
    <x v="0"/>
    <n v="31245"/>
    <n v="31245"/>
  </r>
  <r>
    <s v="4000008837"/>
    <s v="77035479-K"/>
    <s v="PIMARES SPA"/>
    <s v="6508425357"/>
    <s v="ZPMW"/>
    <s v="10"/>
    <x v="0"/>
    <x v="0"/>
    <s v="C004"/>
    <s v="E599"/>
    <n v="3"/>
    <x v="0"/>
    <s v="41"/>
    <s v="Baño y Cocina"/>
    <s v=""/>
    <s v="410302004"/>
    <s v="1391097"/>
    <s v="KIT COCINA EMILLY DARK"/>
    <n v="150"/>
    <n v="150"/>
    <s v="UN"/>
    <d v="2025-05-19T00:00:00"/>
    <n v="5"/>
    <d v="2025-05-30T00:00:00"/>
    <d v="2025-05-23T00:00:00"/>
    <x v="4"/>
    <x v="0"/>
    <n v="18600394"/>
    <n v="18600394"/>
  </r>
  <r>
    <s v="4000008837"/>
    <s v="77035479-K"/>
    <s v="PIMARES SPA"/>
    <s v="6508425358"/>
    <s v="ZPMW"/>
    <s v="10"/>
    <x v="0"/>
    <x v="0"/>
    <s v="C004"/>
    <s v="E599"/>
    <n v="3"/>
    <x v="0"/>
    <s v="41"/>
    <s v="Baño y Cocina"/>
    <s v=""/>
    <s v="410302004"/>
    <s v="1391098"/>
    <s v="KIT COCINA EMILLY LIGHT"/>
    <n v="50"/>
    <n v="50"/>
    <s v="UN"/>
    <d v="2025-05-19T00:00:00"/>
    <n v="5"/>
    <d v="2025-05-30T00:00:00"/>
    <d v="2025-05-26T00:00:00"/>
    <x v="4"/>
    <x v="0"/>
    <n v="6200131"/>
    <n v="6200131"/>
  </r>
  <r>
    <s v="4000008837"/>
    <s v="77035479-K"/>
    <s v="PIMARES SPA"/>
    <s v="6508425359"/>
    <s v="ZPMW"/>
    <s v="10"/>
    <x v="0"/>
    <x v="0"/>
    <s v="C004"/>
    <s v="E599"/>
    <n v="3"/>
    <x v="0"/>
    <s v="41"/>
    <s v="Baño y Cocina"/>
    <s v=""/>
    <s v="410302004"/>
    <s v="1415611"/>
    <s v="KIT COCINA MADRI RUSTIC"/>
    <n v="100"/>
    <n v="100"/>
    <s v="UN"/>
    <d v="2025-05-19T00:00:00"/>
    <n v="5"/>
    <d v="2025-05-30T00:00:00"/>
    <d v="2025-05-27T00:00:00"/>
    <x v="4"/>
    <x v="0"/>
    <n v="9699026"/>
    <n v="9699026"/>
  </r>
  <r>
    <s v="4000008837"/>
    <s v="77035479-K"/>
    <s v="PIMARES SPA"/>
    <s v="6508425359"/>
    <s v="ZPMW"/>
    <s v="20"/>
    <x v="0"/>
    <x v="0"/>
    <s v="C004"/>
    <s v="E599"/>
    <n v="3"/>
    <x v="0"/>
    <s v="41"/>
    <s v="Baño y Cocina"/>
    <s v=""/>
    <s v="410302004"/>
    <s v="1415612"/>
    <s v="KIT COCINA MADRI GREY"/>
    <n v="100"/>
    <n v="100"/>
    <s v="UN"/>
    <d v="2025-05-19T00:00:00"/>
    <n v="5"/>
    <d v="2025-05-30T00:00:00"/>
    <d v="2025-05-27T00:00:00"/>
    <x v="4"/>
    <x v="0"/>
    <n v="9699026"/>
    <n v="9699026"/>
  </r>
  <r>
    <s v="4000008837"/>
    <s v="77035479-K"/>
    <s v="PIMARES SPA"/>
    <s v="6508425360"/>
    <s v="ZPMW"/>
    <s v="10"/>
    <x v="0"/>
    <x v="1"/>
    <s v="C004"/>
    <s v="E599"/>
    <n v="3"/>
    <x v="0"/>
    <s v="41"/>
    <s v="Baño y Cocina"/>
    <s v=""/>
    <s v="410302004"/>
    <s v="1415614"/>
    <s v="MUEBLE BASE NEW EVANDRO 105 CM"/>
    <n v="50"/>
    <n v="0"/>
    <s v="UN"/>
    <d v="2025-05-19T00:00:00"/>
    <n v="5"/>
    <d v="2025-05-30T00:00:00"/>
    <m/>
    <x v="4"/>
    <x v="0"/>
    <n v="2099767"/>
    <n v="0"/>
  </r>
  <r>
    <s v="4000008837"/>
    <s v="77035479-K"/>
    <s v="PIMARES SPA"/>
    <s v="6508425360"/>
    <s v="ZPMW"/>
    <s v="20"/>
    <x v="0"/>
    <x v="0"/>
    <s v="C004"/>
    <s v="E599"/>
    <n v="3"/>
    <x v="0"/>
    <s v="41"/>
    <s v="Baño y Cocina"/>
    <s v=""/>
    <s v="410302004"/>
    <s v="1353885"/>
    <s v="MUEBLE COCINA BALCON SHIN 120"/>
    <n v="200"/>
    <n v="200"/>
    <s v="UN"/>
    <d v="2025-05-19T00:00:00"/>
    <n v="5"/>
    <d v="2025-05-30T00:00:00"/>
    <d v="2025-05-29T00:00:00"/>
    <x v="4"/>
    <x v="0"/>
    <n v="8399068"/>
    <n v="8399068"/>
  </r>
  <r>
    <s v="4000008837"/>
    <s v="77035479-K"/>
    <s v="PIMARES SPA"/>
    <s v="670121410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16T00:00:00"/>
    <n v="5"/>
    <d v="2025-05-28T00:00:00"/>
    <d v="2025-05-26T00:00:00"/>
    <x v="4"/>
    <x v="0"/>
    <n v="103324"/>
    <n v="103324"/>
  </r>
  <r>
    <s v="4000008837"/>
    <s v="77035479-K"/>
    <s v="PIMARES SPA"/>
    <s v="6508425361"/>
    <s v="ZPMW"/>
    <s v="10"/>
    <x v="0"/>
    <x v="0"/>
    <s v="C004"/>
    <s v="E599"/>
    <n v="3"/>
    <x v="0"/>
    <s v="41"/>
    <s v="Baño y Cocina"/>
    <s v=""/>
    <s v="410302004"/>
    <s v="1353891"/>
    <s v="KIT COCINA ABBY 180"/>
    <n v="200"/>
    <n v="186"/>
    <s v="UN"/>
    <d v="2025-05-19T00:00:00"/>
    <n v="5"/>
    <d v="2025-05-30T00:00:00"/>
    <d v="2025-05-28T00:00:00"/>
    <x v="4"/>
    <x v="0"/>
    <n v="20000837"/>
    <n v="18600778"/>
  </r>
  <r>
    <s v="4000008837"/>
    <s v="77035479-K"/>
    <s v="PIMARES SPA"/>
    <s v="6508425362"/>
    <s v="ZPMW"/>
    <s v="10"/>
    <x v="0"/>
    <x v="0"/>
    <s v="C004"/>
    <s v="E599"/>
    <n v="3"/>
    <x v="0"/>
    <s v="41"/>
    <s v="Baño y Cocina"/>
    <s v=""/>
    <s v="410302004"/>
    <s v="1353886"/>
    <s v="MUEBLE COCINA AEREO SHIN 120"/>
    <n v="100"/>
    <n v="81"/>
    <s v="UN"/>
    <d v="2025-05-19T00:00:00"/>
    <n v="5"/>
    <d v="2025-05-30T00:00:00"/>
    <d v="2025-05-26T00:00:00"/>
    <x v="4"/>
    <x v="0"/>
    <n v="2732991"/>
    <n v="2213723"/>
  </r>
  <r>
    <s v="4000008837"/>
    <s v="77035479-K"/>
    <s v="PIMARES SPA"/>
    <s v="6701214170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5-18T00:00:00"/>
    <n v="5"/>
    <d v="2025-05-27T00:00:00"/>
    <d v="2025-05-23T00:00:00"/>
    <x v="4"/>
    <x v="0"/>
    <n v="34368"/>
    <n v="34368"/>
  </r>
  <r>
    <s v="4000008837"/>
    <s v="77035479-K"/>
    <s v="PIMARES SPA"/>
    <s v="670121427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8T00:00:00"/>
    <n v="5"/>
    <d v="2025-05-28T00:00:00"/>
    <d v="2025-05-23T00:00:00"/>
    <x v="4"/>
    <x v="0"/>
    <n v="69992"/>
    <n v="69992"/>
  </r>
  <r>
    <s v="4000008837"/>
    <s v="77035479-K"/>
    <s v="PIMARES SPA"/>
    <s v="670121429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8T00:00:00"/>
    <n v="5"/>
    <d v="2025-05-27T00:00:00"/>
    <d v="2025-05-23T00:00:00"/>
    <x v="4"/>
    <x v="0"/>
    <n v="66660"/>
    <n v="66660"/>
  </r>
  <r>
    <s v="4000008837"/>
    <s v="77035479-K"/>
    <s v="PIMARES SPA"/>
    <s v="6701214315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5-18T00:00:00"/>
    <n v="5"/>
    <d v="2025-05-27T00:00:00"/>
    <d v="2025-05-23T00:00:00"/>
    <x v="4"/>
    <x v="0"/>
    <n v="31245"/>
    <n v="31245"/>
  </r>
  <r>
    <s v="4000008837"/>
    <s v="77035479-K"/>
    <s v="PIMARES SPA"/>
    <s v="670121436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8T00:00:00"/>
    <n v="5"/>
    <d v="2025-05-26T00:00:00"/>
    <d v="2025-05-23T00:00:00"/>
    <x v="4"/>
    <x v="0"/>
    <n v="69992"/>
    <n v="69992"/>
  </r>
  <r>
    <s v="4000008837"/>
    <s v="77035479-K"/>
    <s v="PIMARES SPA"/>
    <s v="6701214377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5-19T00:00:00"/>
    <n v="5"/>
    <d v="2025-05-29T00:00:00"/>
    <d v="2025-05-23T00:00:00"/>
    <x v="4"/>
    <x v="0"/>
    <n v="49993"/>
    <n v="49993"/>
  </r>
  <r>
    <s v="4000008837"/>
    <s v="77035479-K"/>
    <s v="PIMARES SPA"/>
    <s v="6701214382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9T00:00:00"/>
    <n v="5"/>
    <d v="2025-05-28T00:00:00"/>
    <d v="2025-05-23T00:00:00"/>
    <x v="4"/>
    <x v="0"/>
    <n v="73327"/>
    <n v="73327"/>
  </r>
  <r>
    <s v="4000008837"/>
    <s v="77035479-K"/>
    <s v="PIMARES SPA"/>
    <s v="670121440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18T00:00:00"/>
    <n v="5"/>
    <d v="2025-05-27T00:00:00"/>
    <d v="2025-05-23T00:00:00"/>
    <x v="4"/>
    <x v="0"/>
    <n v="103324"/>
    <n v="103324"/>
  </r>
  <r>
    <s v="4000008837"/>
    <s v="77035479-K"/>
    <s v="PIMARES SPA"/>
    <s v="670121358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6T00:00:00"/>
    <n v="5"/>
    <d v="2025-05-29T00:00:00"/>
    <d v="2025-05-26T00:00:00"/>
    <x v="4"/>
    <x v="0"/>
    <n v="106656"/>
    <n v="106656"/>
  </r>
  <r>
    <s v="4000008837"/>
    <s v="77035479-K"/>
    <s v="PIMARES SPA"/>
    <s v="670121444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8T00:00:00"/>
    <n v="5"/>
    <d v="2025-05-26T00:00:00"/>
    <d v="2025-05-23T00:00:00"/>
    <x v="4"/>
    <x v="0"/>
    <n v="73327"/>
    <n v="73327"/>
  </r>
  <r>
    <s v="4000008837"/>
    <s v="77035479-K"/>
    <s v="PIMARES SPA"/>
    <s v="67012144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18T00:00:00"/>
    <n v="5"/>
    <d v="2025-05-30T00:00:00"/>
    <d v="2025-05-28T00:00:00"/>
    <x v="4"/>
    <x v="0"/>
    <n v="40620"/>
    <n v="40620"/>
  </r>
  <r>
    <s v="4000008837"/>
    <s v="77035479-K"/>
    <s v="PIMARES SPA"/>
    <s v="6701214450"/>
    <s v="ZPCD"/>
    <s v="10"/>
    <x v="0"/>
    <x v="0"/>
    <s v="C004"/>
    <s v="E599"/>
    <n v="3"/>
    <x v="0"/>
    <s v="47"/>
    <s v="Muebles"/>
    <s v=""/>
    <s v="470201001"/>
    <s v="1410882"/>
    <s v="CLOSET PEQUIM DARK 6P 2C"/>
    <n v="2"/>
    <n v="2"/>
    <s v="UN"/>
    <d v="2025-05-18T00:00:00"/>
    <n v="5"/>
    <d v="2025-05-26T00:00:00"/>
    <d v="2025-05-23T00:00:00"/>
    <x v="4"/>
    <x v="0"/>
    <n v="206648"/>
    <n v="206648"/>
  </r>
  <r>
    <s v="4000008837"/>
    <s v="77035479-K"/>
    <s v="PIMARES SPA"/>
    <s v="670121446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8T00:00:00"/>
    <n v="5"/>
    <d v="2025-05-26T00:00:00"/>
    <d v="2025-05-23T00:00:00"/>
    <x v="4"/>
    <x v="0"/>
    <n v="33118"/>
    <n v="33118"/>
  </r>
  <r>
    <s v="4000008837"/>
    <s v="77035479-K"/>
    <s v="PIMARES SPA"/>
    <s v="670121448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9T00:00:00"/>
    <n v="5"/>
    <d v="2025-05-26T00:00:00"/>
    <d v="2025-05-23T00:00:00"/>
    <x v="4"/>
    <x v="0"/>
    <n v="27330"/>
    <n v="27330"/>
  </r>
  <r>
    <s v="4000008837"/>
    <s v="77035479-K"/>
    <s v="PIMARES SPA"/>
    <s v="6701213099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16T00:00:00"/>
    <n v="5"/>
    <d v="2025-05-27T00:00:00"/>
    <d v="2025-05-23T00:00:00"/>
    <x v="4"/>
    <x v="0"/>
    <n v="40617"/>
    <n v="40617"/>
  </r>
  <r>
    <s v="4000008837"/>
    <s v="77035479-K"/>
    <s v="PIMARES SPA"/>
    <s v="670121316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16T00:00:00"/>
    <n v="5"/>
    <d v="2025-05-27T00:00:00"/>
    <d v="2025-05-23T00:00:00"/>
    <x v="4"/>
    <x v="0"/>
    <n v="40620"/>
    <n v="40620"/>
  </r>
  <r>
    <s v="4000008837"/>
    <s v="77035479-K"/>
    <s v="PIMARES SPA"/>
    <s v="670121316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16T00:00:00"/>
    <n v="5"/>
    <d v="2025-05-29T00:00:00"/>
    <d v="2025-05-23T00:00:00"/>
    <x v="4"/>
    <x v="0"/>
    <n v="63327"/>
    <n v="63327"/>
  </r>
  <r>
    <s v="4000008837"/>
    <s v="77035479-K"/>
    <s v="PIMARES SPA"/>
    <s v="670121463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8T00:00:00"/>
    <n v="5"/>
    <d v="2025-06-03T00:00:00"/>
    <d v="2025-05-30T00:00:00"/>
    <x v="4"/>
    <x v="0"/>
    <n v="27330"/>
    <n v="27330"/>
  </r>
  <r>
    <s v="4000008837"/>
    <s v="77035479-K"/>
    <s v="PIMARES SPA"/>
    <s v="6701214651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5-19T00:00:00"/>
    <n v="5"/>
    <d v="2025-05-30T00:00:00"/>
    <d v="2025-05-28T00:00:00"/>
    <x v="4"/>
    <x v="0"/>
    <n v="206243"/>
    <n v="206243"/>
  </r>
  <r>
    <s v="4000008837"/>
    <s v="77035479-K"/>
    <s v="PIMARES SPA"/>
    <s v="670121465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19T00:00:00"/>
    <n v="5"/>
    <d v="2025-05-26T00:00:00"/>
    <d v="2025-05-23T00:00:00"/>
    <x v="4"/>
    <x v="0"/>
    <n v="48660"/>
    <n v="48660"/>
  </r>
  <r>
    <s v="4000008837"/>
    <s v="77035479-K"/>
    <s v="PIMARES SPA"/>
    <s v="6701214659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05-19T00:00:00"/>
    <n v="5"/>
    <d v="2025-05-26T00:00:00"/>
    <d v="2025-05-23T00:00:00"/>
    <x v="4"/>
    <x v="0"/>
    <n v="56235"/>
    <n v="56235"/>
  </r>
  <r>
    <s v="4000008837"/>
    <s v="77035479-K"/>
    <s v="PIMARES SPA"/>
    <s v="6701214660"/>
    <s v="ZPCD"/>
    <s v="10"/>
    <x v="0"/>
    <x v="0"/>
    <s v="C004"/>
    <s v="E599"/>
    <n v="3"/>
    <x v="0"/>
    <s v="47"/>
    <s v="Muebles"/>
    <s v=""/>
    <s v="470407002"/>
    <s v="1356998"/>
    <s v="VELADOR 2C TOMAS"/>
    <n v="2"/>
    <n v="2"/>
    <s v="UN"/>
    <d v="2025-05-19T00:00:00"/>
    <n v="5"/>
    <d v="2025-05-26T00:00:00"/>
    <d v="2025-05-23T00:00:00"/>
    <x v="4"/>
    <x v="0"/>
    <n v="68736"/>
    <n v="68736"/>
  </r>
  <r>
    <s v="4000008837"/>
    <s v="77035479-K"/>
    <s v="PIMARES SPA"/>
    <s v="6701213172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5-16T00:00:00"/>
    <n v="5"/>
    <d v="2025-05-27T00:00:00"/>
    <d v="2025-05-23T00:00:00"/>
    <x v="4"/>
    <x v="0"/>
    <n v="87495"/>
    <n v="87495"/>
  </r>
  <r>
    <s v="4000008837"/>
    <s v="77035479-K"/>
    <s v="PIMARES SPA"/>
    <s v="6701214684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5-19T00:00:00"/>
    <n v="5"/>
    <d v="2025-05-28T00:00:00"/>
    <d v="2025-05-23T00:00:00"/>
    <x v="4"/>
    <x v="0"/>
    <n v="24987"/>
    <n v="24987"/>
  </r>
  <r>
    <s v="4000008837"/>
    <s v="77035479-K"/>
    <s v="PIMARES SPA"/>
    <s v="6701214692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5-19T00:00:00"/>
    <n v="5"/>
    <d v="2025-05-27T00:00:00"/>
    <d v="2025-05-23T00:00:00"/>
    <x v="4"/>
    <x v="0"/>
    <n v="159986"/>
    <n v="159986"/>
  </r>
  <r>
    <s v="4000008837"/>
    <s v="77035479-K"/>
    <s v="PIMARES SPA"/>
    <s v="670121469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5-19T00:00:00"/>
    <n v="5"/>
    <d v="2025-05-27T00:00:00"/>
    <d v="2025-05-23T00:00:00"/>
    <x v="4"/>
    <x v="0"/>
    <n v="93329"/>
    <n v="93329"/>
  </r>
  <r>
    <s v="4000008837"/>
    <s v="77035479-K"/>
    <s v="PIMARES SPA"/>
    <s v="670121470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18T00:00:00"/>
    <n v="5"/>
    <d v="2025-05-26T00:00:00"/>
    <d v="2025-05-23T00:00:00"/>
    <x v="4"/>
    <x v="0"/>
    <n v="62493"/>
    <n v="62493"/>
  </r>
  <r>
    <s v="4000008837"/>
    <s v="77035479-K"/>
    <s v="PIMARES SPA"/>
    <s v="670121347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16T00:00:00"/>
    <n v="5"/>
    <d v="2025-05-28T00:00:00"/>
    <d v="2025-05-23T00:00:00"/>
    <x v="4"/>
    <x v="0"/>
    <n v="139995"/>
    <n v="139995"/>
  </r>
  <r>
    <s v="4000008837"/>
    <s v="77035479-K"/>
    <s v="PIMARES SPA"/>
    <s v="670121472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8T00:00:00"/>
    <n v="5"/>
    <d v="2025-05-26T00:00:00"/>
    <d v="2025-05-23T00:00:00"/>
    <x v="4"/>
    <x v="0"/>
    <n v="40620"/>
    <n v="40620"/>
  </r>
  <r>
    <s v="4000008837"/>
    <s v="77035479-K"/>
    <s v="PIMARES SPA"/>
    <s v="670121368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16T00:00:00"/>
    <n v="5"/>
    <d v="2025-05-28T00:00:00"/>
    <d v="2025-05-26T00:00:00"/>
    <x v="4"/>
    <x v="0"/>
    <n v="40620"/>
    <n v="40620"/>
  </r>
  <r>
    <s v="4000008837"/>
    <s v="77035479-K"/>
    <s v="PIMARES SPA"/>
    <s v="6701213700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5-16T00:00:00"/>
    <n v="5"/>
    <d v="2025-05-30T00:00:00"/>
    <d v="2025-05-23T00:00:00"/>
    <x v="4"/>
    <x v="0"/>
    <n v="56244"/>
    <n v="56244"/>
  </r>
  <r>
    <s v="4000008837"/>
    <s v="77035479-K"/>
    <s v="PIMARES SPA"/>
    <s v="6701213766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5-16T00:00:00"/>
    <n v="5"/>
    <d v="2025-05-28T00:00:00"/>
    <d v="2025-05-26T00:00:00"/>
    <x v="4"/>
    <x v="0"/>
    <n v="43744"/>
    <n v="43744"/>
  </r>
  <r>
    <s v="4000008837"/>
    <s v="77035479-K"/>
    <s v="PIMARES SPA"/>
    <s v="670121524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20T00:00:00"/>
    <n v="5"/>
    <d v="2025-05-30T00:00:00"/>
    <d v="2025-05-26T00:00:00"/>
    <x v="4"/>
    <x v="0"/>
    <n v="31245"/>
    <n v="31245"/>
  </r>
  <r>
    <s v="4000008837"/>
    <s v="77035479-K"/>
    <s v="PIMARES SPA"/>
    <s v="6701214069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5-17T00:00:00"/>
    <n v="5"/>
    <d v="2025-05-27T00:00:00"/>
    <d v="2025-05-23T00:00:00"/>
    <x v="4"/>
    <x v="0"/>
    <n v="81245"/>
    <n v="81245"/>
  </r>
  <r>
    <s v="4000008837"/>
    <s v="77035479-K"/>
    <s v="PIMARES SPA"/>
    <s v="6701214074"/>
    <s v="ZPCD"/>
    <s v="10"/>
    <x v="0"/>
    <x v="0"/>
    <s v="C004"/>
    <s v="E599"/>
    <n v="3"/>
    <x v="0"/>
    <s v="47"/>
    <s v="Muebles"/>
    <s v=""/>
    <s v="470801001"/>
    <s v="1433249"/>
    <s v="CLOSET ROMA GRIS 4 PUERTAS"/>
    <n v="1"/>
    <n v="1"/>
    <s v="UN"/>
    <d v="2025-05-17T00:00:00"/>
    <n v="5"/>
    <d v="2025-05-28T00:00:00"/>
    <d v="2025-05-23T00:00:00"/>
    <x v="4"/>
    <x v="0"/>
    <n v="62493"/>
    <n v="62493"/>
  </r>
  <r>
    <s v="4000008837"/>
    <s v="77035479-K"/>
    <s v="PIMARES SPA"/>
    <s v="670121409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7T00:00:00"/>
    <n v="5"/>
    <d v="2025-05-27T00:00:00"/>
    <d v="2025-05-23T00:00:00"/>
    <x v="4"/>
    <x v="0"/>
    <n v="106656"/>
    <n v="106656"/>
  </r>
  <r>
    <s v="4000008837"/>
    <s v="77035479-K"/>
    <s v="PIMARES SPA"/>
    <s v="6701215309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5-19T00:00:00"/>
    <n v="5"/>
    <d v="2025-05-26T00:00:00"/>
    <m/>
    <x v="4"/>
    <x v="0"/>
    <n v="106665"/>
    <n v="0"/>
  </r>
  <r>
    <s v="4000008837"/>
    <s v="77035479-K"/>
    <s v="PIMARES SPA"/>
    <s v="670121409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7T00:00:00"/>
    <n v="5"/>
    <d v="2025-05-30T00:00:00"/>
    <d v="2025-05-28T00:00:00"/>
    <x v="4"/>
    <x v="0"/>
    <n v="40620"/>
    <n v="40620"/>
  </r>
  <r>
    <s v="4000008837"/>
    <s v="77035479-K"/>
    <s v="PIMARES SPA"/>
    <s v="670121541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0T00:00:00"/>
    <n v="5"/>
    <d v="2025-05-30T00:00:00"/>
    <d v="2025-05-26T00:00:00"/>
    <x v="4"/>
    <x v="0"/>
    <n v="106665"/>
    <n v="106665"/>
  </r>
  <r>
    <s v="4000008837"/>
    <s v="77035479-K"/>
    <s v="PIMARES SPA"/>
    <s v="670121547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20T00:00:00"/>
    <n v="5"/>
    <d v="2025-05-30T00:00:00"/>
    <d v="2025-05-26T00:00:00"/>
    <x v="4"/>
    <x v="0"/>
    <n v="40617"/>
    <n v="40617"/>
  </r>
  <r>
    <s v="4000008837"/>
    <s v="77035479-K"/>
    <s v="PIMARES SPA"/>
    <s v="670121547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0T00:00:00"/>
    <n v="5"/>
    <d v="2025-05-30T00:00:00"/>
    <d v="2025-05-26T00:00:00"/>
    <x v="4"/>
    <x v="0"/>
    <n v="56247"/>
    <n v="56247"/>
  </r>
  <r>
    <s v="4000008837"/>
    <s v="77035479-K"/>
    <s v="PIMARES SPA"/>
    <s v="6701214123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5-17T00:00:00"/>
    <n v="5"/>
    <d v="2025-05-30T00:00:00"/>
    <d v="2025-05-26T00:00:00"/>
    <x v="4"/>
    <x v="0"/>
    <n v="49994"/>
    <n v="49994"/>
  </r>
  <r>
    <s v="4000008837"/>
    <s v="77035479-K"/>
    <s v="PIMARES SPA"/>
    <s v="670121412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7T00:00:00"/>
    <n v="5"/>
    <d v="2025-05-27T00:00:00"/>
    <d v="2025-05-23T00:00:00"/>
    <x v="4"/>
    <x v="0"/>
    <n v="69992"/>
    <n v="69992"/>
  </r>
  <r>
    <s v="4000008837"/>
    <s v="77035479-K"/>
    <s v="PIMARES SPA"/>
    <s v="670121420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5-16T00:00:00"/>
    <n v="5"/>
    <d v="2025-05-28T00:00:00"/>
    <d v="2025-05-26T00:00:00"/>
    <x v="4"/>
    <x v="0"/>
    <n v="43744"/>
    <n v="43744"/>
  </r>
  <r>
    <s v="4000008837"/>
    <s v="77035479-K"/>
    <s v="PIMARES SPA"/>
    <s v="670121452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9T00:00:00"/>
    <n v="5"/>
    <d v="2025-05-27T00:00:00"/>
    <d v="2025-05-23T00:00:00"/>
    <x v="4"/>
    <x v="0"/>
    <n v="40620"/>
    <n v="40620"/>
  </r>
  <r>
    <s v="4000008837"/>
    <s v="77035479-K"/>
    <s v="PIMARES SPA"/>
    <s v="6701214623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5-18T00:00:00"/>
    <n v="5"/>
    <d v="2025-05-27T00:00:00"/>
    <d v="2025-05-23T00:00:00"/>
    <x v="4"/>
    <x v="0"/>
    <n v="46871"/>
    <n v="46871"/>
  </r>
  <r>
    <s v="4000008837"/>
    <s v="77035479-K"/>
    <s v="PIMARES SPA"/>
    <s v="6701214626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18T00:00:00"/>
    <n v="5"/>
    <d v="2025-05-26T00:00:00"/>
    <d v="2025-05-23T00:00:00"/>
    <x v="4"/>
    <x v="0"/>
    <n v="66661"/>
    <n v="66661"/>
  </r>
  <r>
    <s v="4000008837"/>
    <s v="77035479-K"/>
    <s v="PIMARES SPA"/>
    <s v="670121467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19T00:00:00"/>
    <n v="5"/>
    <d v="2025-05-26T00:00:00"/>
    <d v="2025-05-23T00:00:00"/>
    <x v="4"/>
    <x v="0"/>
    <n v="81245"/>
    <n v="81245"/>
  </r>
  <r>
    <s v="4000008837"/>
    <s v="77035479-K"/>
    <s v="PIMARES SPA"/>
    <s v="670121568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1T00:00:00"/>
    <n v="5"/>
    <d v="2025-05-30T00:00:00"/>
    <d v="2025-05-28T00:00:00"/>
    <x v="4"/>
    <x v="0"/>
    <n v="73327"/>
    <n v="73327"/>
  </r>
  <r>
    <s v="4000008837"/>
    <s v="77035479-K"/>
    <s v="PIMARES SPA"/>
    <s v="670121569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2T00:00:00"/>
    <n v="5"/>
    <d v="2025-05-30T00:00:00"/>
    <d v="2025-05-28T00:00:00"/>
    <x v="4"/>
    <x v="0"/>
    <n v="109994"/>
    <n v="109994"/>
  </r>
  <r>
    <s v="4000008837"/>
    <s v="77035479-K"/>
    <s v="PIMARES SPA"/>
    <s v="670121569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22T00:00:00"/>
    <n v="5"/>
    <d v="2025-05-30T00:00:00"/>
    <d v="2025-05-28T00:00:00"/>
    <x v="4"/>
    <x v="0"/>
    <n v="81245"/>
    <n v="81245"/>
  </r>
  <r>
    <s v="4000008837"/>
    <s v="77035479-K"/>
    <s v="PIMARES SPA"/>
    <s v="6701215720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20T00:00:00"/>
    <n v="5"/>
    <d v="2025-06-02T00:00:00"/>
    <d v="2025-05-26T00:00:00"/>
    <x v="4"/>
    <x v="0"/>
    <n v="139995"/>
    <n v="139995"/>
  </r>
  <r>
    <s v="4000008837"/>
    <s v="77035479-K"/>
    <s v="PIMARES SPA"/>
    <s v="670121574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5-20T00:00:00"/>
    <n v="5"/>
    <d v="2025-05-29T00:00:00"/>
    <d v="2025-05-26T00:00:00"/>
    <x v="4"/>
    <x v="0"/>
    <n v="343760"/>
    <n v="343760"/>
  </r>
  <r>
    <s v="4000008837"/>
    <s v="77035479-K"/>
    <s v="PIMARES SPA"/>
    <s v="6701215760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5-21T00:00:00"/>
    <n v="5"/>
    <d v="2025-05-29T00:00:00"/>
    <d v="2025-05-26T00:00:00"/>
    <x v="4"/>
    <x v="0"/>
    <n v="59367"/>
    <n v="59367"/>
  </r>
  <r>
    <s v="4000008837"/>
    <s v="77035479-K"/>
    <s v="PIMARES SPA"/>
    <s v="6701214720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5-18T00:00:00"/>
    <n v="5"/>
    <d v="2025-05-26T00:00:00"/>
    <d v="2025-05-23T00:00:00"/>
    <x v="4"/>
    <x v="0"/>
    <n v="53118"/>
    <n v="53118"/>
  </r>
  <r>
    <s v="4000008837"/>
    <s v="77035479-K"/>
    <s v="PIMARES SPA"/>
    <s v="670121476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9T00:00:00"/>
    <n v="5"/>
    <d v="2025-05-26T00:00:00"/>
    <d v="2025-05-23T00:00:00"/>
    <x v="4"/>
    <x v="0"/>
    <n v="106665"/>
    <n v="106665"/>
  </r>
  <r>
    <s v="4000008837"/>
    <s v="77035479-K"/>
    <s v="PIMARES SPA"/>
    <s v="670121580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2"/>
    <n v="2"/>
    <s v="UN"/>
    <d v="2025-05-20T00:00:00"/>
    <n v="5"/>
    <d v="2025-05-30T00:00:00"/>
    <d v="2025-05-28T00:00:00"/>
    <x v="4"/>
    <x v="0"/>
    <n v="81235"/>
    <n v="81235"/>
  </r>
  <r>
    <s v="4000008837"/>
    <s v="77035479-K"/>
    <s v="PIMARES SPA"/>
    <s v="670121580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5-20T00:00:00"/>
    <n v="5"/>
    <d v="2025-05-30T00:00:00"/>
    <d v="2025-05-28T00:00:00"/>
    <x v="4"/>
    <x v="0"/>
    <n v="49994"/>
    <n v="49994"/>
  </r>
  <r>
    <s v="4000008837"/>
    <s v="77035479-K"/>
    <s v="PIMARES SPA"/>
    <s v="6701215823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21T00:00:00"/>
    <n v="5"/>
    <d v="2025-05-29T00:00:00"/>
    <d v="2025-05-26T00:00:00"/>
    <x v="4"/>
    <x v="0"/>
    <n v="62493"/>
    <n v="62493"/>
  </r>
  <r>
    <s v="4000008837"/>
    <s v="77035479-K"/>
    <s v="PIMARES SPA"/>
    <s v="67012158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1T00:00:00"/>
    <n v="5"/>
    <d v="2025-05-29T00:00:00"/>
    <d v="2025-05-26T00:00:00"/>
    <x v="4"/>
    <x v="0"/>
    <n v="43745"/>
    <n v="43745"/>
  </r>
  <r>
    <s v="4000008837"/>
    <s v="77035479-K"/>
    <s v="PIMARES SPA"/>
    <s v="670121482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9T00:00:00"/>
    <n v="5"/>
    <d v="2025-05-30T00:00:00"/>
    <d v="2025-05-28T00:00:00"/>
    <x v="4"/>
    <x v="0"/>
    <n v="69992"/>
    <n v="69992"/>
  </r>
  <r>
    <s v="4000008837"/>
    <s v="77035479-K"/>
    <s v="PIMARES SPA"/>
    <s v="670121589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3T00:00:00"/>
    <n v="5"/>
    <d v="2025-05-30T00:00:00"/>
    <d v="2025-05-28T00:00:00"/>
    <x v="4"/>
    <x v="0"/>
    <n v="106665"/>
    <n v="106665"/>
  </r>
  <r>
    <s v="4000008837"/>
    <s v="77035479-K"/>
    <s v="PIMARES SPA"/>
    <s v="670121483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9T00:00:00"/>
    <n v="5"/>
    <d v="2025-05-27T00:00:00"/>
    <d v="2025-05-23T00:00:00"/>
    <x v="4"/>
    <x v="0"/>
    <n v="106656"/>
    <n v="106656"/>
  </r>
  <r>
    <s v="4000008837"/>
    <s v="77035479-K"/>
    <s v="PIMARES SPA"/>
    <s v="670121594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1T00:00:00"/>
    <n v="5"/>
    <d v="2025-05-29T00:00:00"/>
    <d v="2025-05-26T00:00:00"/>
    <x v="4"/>
    <x v="0"/>
    <n v="63327"/>
    <n v="63327"/>
  </r>
  <r>
    <s v="4000008837"/>
    <s v="77035479-K"/>
    <s v="PIMARES SPA"/>
    <s v="6701215945"/>
    <s v="ZPCD"/>
    <s v="10"/>
    <x v="0"/>
    <x v="0"/>
    <s v="C004"/>
    <s v="E599"/>
    <n v="3"/>
    <x v="0"/>
    <s v="47"/>
    <s v="Muebles"/>
    <s v=""/>
    <s v="470407002"/>
    <s v="1466425"/>
    <s v="VELADOR COIMBRA 2 CAJONES GRAFITO"/>
    <n v="1"/>
    <n v="1"/>
    <s v="UN"/>
    <d v="2025-05-21T00:00:00"/>
    <n v="5"/>
    <d v="2025-05-29T00:00:00"/>
    <d v="2025-05-28T00:00:00"/>
    <x v="4"/>
    <x v="0"/>
    <n v="28117"/>
    <n v="28117"/>
  </r>
  <r>
    <s v="4000008837"/>
    <s v="77035479-K"/>
    <s v="PIMARES SPA"/>
    <s v="670121596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21T00:00:00"/>
    <n v="5"/>
    <d v="2025-05-29T00:00:00"/>
    <d v="2025-05-26T00:00:00"/>
    <x v="4"/>
    <x v="0"/>
    <n v="31244"/>
    <n v="31244"/>
  </r>
  <r>
    <s v="4000008837"/>
    <s v="77035479-K"/>
    <s v="PIMARES SPA"/>
    <s v="670121596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1T00:00:00"/>
    <n v="5"/>
    <d v="2025-05-29T00:00:00"/>
    <d v="2025-05-26T00:00:00"/>
    <x v="4"/>
    <x v="0"/>
    <n v="62493"/>
    <n v="62493"/>
  </r>
  <r>
    <s v="4000008837"/>
    <s v="77035479-K"/>
    <s v="PIMARES SPA"/>
    <s v="670121597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21T00:00:00"/>
    <n v="5"/>
    <d v="2025-05-29T00:00:00"/>
    <d v="2025-05-26T00:00:00"/>
    <x v="4"/>
    <x v="0"/>
    <n v="69992"/>
    <n v="69992"/>
  </r>
  <r>
    <s v="4000008837"/>
    <s v="77035479-K"/>
    <s v="PIMARES SPA"/>
    <s v="670121597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1T00:00:00"/>
    <n v="5"/>
    <d v="2025-05-29T00:00:00"/>
    <d v="2025-05-26T00:00:00"/>
    <x v="4"/>
    <x v="0"/>
    <n v="93325"/>
    <n v="93325"/>
  </r>
  <r>
    <s v="4000008837"/>
    <s v="77035479-K"/>
    <s v="PIMARES SPA"/>
    <s v="6701214839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2"/>
    <n v="2"/>
    <s v="UN"/>
    <d v="2025-05-19T00:00:00"/>
    <n v="5"/>
    <d v="2025-05-27T00:00:00"/>
    <d v="2025-05-23T00:00:00"/>
    <x v="4"/>
    <x v="0"/>
    <n v="68735"/>
    <n v="68735"/>
  </r>
  <r>
    <s v="4000008837"/>
    <s v="77035479-K"/>
    <s v="PIMARES SPA"/>
    <s v="6701214841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19T00:00:00"/>
    <n v="5"/>
    <d v="2025-05-26T00:00:00"/>
    <d v="2025-05-23T00:00:00"/>
    <x v="4"/>
    <x v="0"/>
    <n v="42493"/>
    <n v="42493"/>
  </r>
  <r>
    <s v="4000008837"/>
    <s v="77035479-K"/>
    <s v="PIMARES SPA"/>
    <s v="6701214916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18T00:00:00"/>
    <n v="5"/>
    <d v="2025-05-30T00:00:00"/>
    <d v="2025-05-26T00:00:00"/>
    <x v="4"/>
    <x v="0"/>
    <n v="62493"/>
    <n v="62493"/>
  </r>
  <r>
    <s v="4000008837"/>
    <s v="77035479-K"/>
    <s v="PIMARES SPA"/>
    <s v="670121601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1T00:00:00"/>
    <n v="5"/>
    <d v="2025-05-29T00:00:00"/>
    <d v="2025-05-28T00:00:00"/>
    <x v="4"/>
    <x v="0"/>
    <n v="43745"/>
    <n v="43745"/>
  </r>
  <r>
    <s v="4000008837"/>
    <s v="77035479-K"/>
    <s v="PIMARES SPA"/>
    <s v="670121602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5-21T00:00:00"/>
    <n v="5"/>
    <d v="2025-05-30T00:00:00"/>
    <d v="2025-05-28T00:00:00"/>
    <x v="4"/>
    <x v="0"/>
    <n v="69995"/>
    <n v="69995"/>
  </r>
  <r>
    <s v="4000008837"/>
    <s v="77035479-K"/>
    <s v="PIMARES SPA"/>
    <s v="670121603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1T00:00:00"/>
    <n v="5"/>
    <d v="2025-05-30T00:00:00"/>
    <d v="2025-05-26T00:00:00"/>
    <x v="4"/>
    <x v="0"/>
    <n v="81246"/>
    <n v="81246"/>
  </r>
  <r>
    <s v="4000008837"/>
    <s v="77035479-K"/>
    <s v="PIMARES SPA"/>
    <s v="670121605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2T00:00:00"/>
    <n v="5"/>
    <d v="2025-05-30T00:00:00"/>
    <d v="2025-05-28T00:00:00"/>
    <x v="4"/>
    <x v="0"/>
    <n v="56247"/>
    <n v="56247"/>
  </r>
  <r>
    <s v="4000008837"/>
    <s v="77035479-K"/>
    <s v="PIMARES SPA"/>
    <s v="670121607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22T00:00:00"/>
    <n v="5"/>
    <d v="2025-05-29T00:00:00"/>
    <d v="2025-05-26T00:00:00"/>
    <x v="4"/>
    <x v="0"/>
    <n v="86665"/>
    <n v="86665"/>
  </r>
  <r>
    <s v="4000008837"/>
    <s v="77035479-K"/>
    <s v="PIMARES SPA"/>
    <s v="670121608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2"/>
    <n v="2"/>
    <s v="UN"/>
    <d v="2025-05-22T00:00:00"/>
    <n v="5"/>
    <d v="2025-05-30T00:00:00"/>
    <d v="2025-05-28T00:00:00"/>
    <x v="4"/>
    <x v="0"/>
    <n v="81235"/>
    <n v="81235"/>
  </r>
  <r>
    <s v="4000008837"/>
    <s v="77035479-K"/>
    <s v="PIMARES SPA"/>
    <s v="670121493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18T00:00:00"/>
    <n v="5"/>
    <d v="2025-05-29T00:00:00"/>
    <d v="2025-05-23T00:00:00"/>
    <x v="4"/>
    <x v="0"/>
    <n v="73327"/>
    <n v="73327"/>
  </r>
  <r>
    <s v="4000008837"/>
    <s v="77035479-K"/>
    <s v="PIMARES SPA"/>
    <s v="6701214961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5-19T00:00:00"/>
    <n v="5"/>
    <d v="2025-05-30T00:00:00"/>
    <d v="2025-05-26T00:00:00"/>
    <x v="4"/>
    <x v="0"/>
    <n v="59367"/>
    <n v="59367"/>
  </r>
  <r>
    <s v="4000008837"/>
    <s v="77035479-K"/>
    <s v="PIMARES SPA"/>
    <s v="670121613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21T00:00:00"/>
    <n v="5"/>
    <d v="2025-05-30T00:00:00"/>
    <d v="2025-05-26T00:00:00"/>
    <x v="4"/>
    <x v="0"/>
    <n v="81245"/>
    <n v="81245"/>
  </r>
  <r>
    <s v="4000008837"/>
    <s v="77035479-K"/>
    <s v="PIMARES SPA"/>
    <s v="6701215026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19T00:00:00"/>
    <n v="5"/>
    <d v="2025-05-30T00:00:00"/>
    <d v="2025-05-23T00:00:00"/>
    <x v="4"/>
    <x v="0"/>
    <n v="66661"/>
    <n v="66661"/>
  </r>
  <r>
    <s v="4000008837"/>
    <s v="77035479-K"/>
    <s v="PIMARES SPA"/>
    <s v="6701215257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20T00:00:00"/>
    <n v="5"/>
    <d v="2025-06-02T00:00:00"/>
    <d v="2025-05-28T00:00:00"/>
    <x v="4"/>
    <x v="0"/>
    <n v="48660"/>
    <n v="48660"/>
  </r>
  <r>
    <s v="4000008837"/>
    <s v="77035479-K"/>
    <s v="PIMARES SPA"/>
    <s v="6701215299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5-20T00:00:00"/>
    <n v="5"/>
    <d v="2025-05-30T00:00:00"/>
    <d v="2025-05-28T00:00:00"/>
    <x v="4"/>
    <x v="0"/>
    <n v="56243"/>
    <n v="56243"/>
  </r>
  <r>
    <s v="4000008837"/>
    <s v="77035479-K"/>
    <s v="PIMARES SPA"/>
    <s v="670121626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2T00:00:00"/>
    <n v="5"/>
    <d v="2025-05-28T00:00:00"/>
    <d v="2025-05-26T00:00:00"/>
    <x v="4"/>
    <x v="0"/>
    <n v="106242"/>
    <n v="106242"/>
  </r>
  <r>
    <s v="4000008837"/>
    <s v="77035479-K"/>
    <s v="PIMARES SPA"/>
    <s v="670121627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5-22T00:00:00"/>
    <n v="5"/>
    <d v="2025-05-30T00:00:00"/>
    <d v="2025-05-28T00:00:00"/>
    <x v="4"/>
    <x v="0"/>
    <n v="99989"/>
    <n v="99989"/>
  </r>
  <r>
    <s v="4000008837"/>
    <s v="77035479-K"/>
    <s v="PIMARES SPA"/>
    <s v="6701216307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22T00:00:00"/>
    <n v="5"/>
    <d v="2025-05-28T00:00:00"/>
    <d v="2025-05-26T00:00:00"/>
    <x v="4"/>
    <x v="0"/>
    <n v="103324"/>
    <n v="103324"/>
  </r>
  <r>
    <s v="4000008837"/>
    <s v="77035479-K"/>
    <s v="PIMARES SPA"/>
    <s v="670121631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2T00:00:00"/>
    <n v="5"/>
    <d v="2025-05-28T00:00:00"/>
    <d v="2025-05-26T00:00:00"/>
    <x v="4"/>
    <x v="0"/>
    <n v="43744"/>
    <n v="43744"/>
  </r>
  <r>
    <s v="4000008837"/>
    <s v="77035479-K"/>
    <s v="PIMARES SPA"/>
    <s v="670121637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22T00:00:00"/>
    <n v="5"/>
    <d v="2025-06-02T00:00:00"/>
    <d v="2025-05-28T00:00:00"/>
    <x v="4"/>
    <x v="0"/>
    <n v="53119"/>
    <n v="53119"/>
  </r>
  <r>
    <s v="4000008837"/>
    <s v="77035479-K"/>
    <s v="PIMARES SPA"/>
    <s v="670121639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3T00:00:00"/>
    <n v="5"/>
    <d v="2025-05-30T00:00:00"/>
    <d v="2025-05-28T00:00:00"/>
    <x v="4"/>
    <x v="0"/>
    <n v="106242"/>
    <n v="106242"/>
  </r>
  <r>
    <s v="4000008837"/>
    <s v="77035479-K"/>
    <s v="PIMARES SPA"/>
    <s v="6701216401"/>
    <s v="ZPCD"/>
    <s v="10"/>
    <x v="0"/>
    <x v="0"/>
    <s v="C004"/>
    <s v="E599"/>
    <n v="3"/>
    <x v="0"/>
    <s v="41"/>
    <s v="Baño y Cocina"/>
    <s v=""/>
    <s v="410302004"/>
    <s v="1353875"/>
    <s v="MESA DE COCINA CONY"/>
    <n v="1"/>
    <n v="1"/>
    <s v="UN"/>
    <d v="2025-05-22T00:00:00"/>
    <n v="5"/>
    <d v="2025-05-30T00:00:00"/>
    <d v="2025-05-26T00:00:00"/>
    <x v="4"/>
    <x v="0"/>
    <n v="29995"/>
    <n v="29995"/>
  </r>
  <r>
    <s v="4000008837"/>
    <s v="77035479-K"/>
    <s v="PIMARES SPA"/>
    <s v="6701215300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9T00:00:00"/>
    <n v="5"/>
    <d v="2025-05-26T00:00:00"/>
    <d v="2025-05-23T00:00:00"/>
    <x v="4"/>
    <x v="0"/>
    <n v="43744"/>
    <n v="43744"/>
  </r>
  <r>
    <s v="4000008837"/>
    <s v="77035479-K"/>
    <s v="PIMARES SPA"/>
    <s v="670121533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0T00:00:00"/>
    <n v="5"/>
    <d v="2025-05-29T00:00:00"/>
    <d v="2025-05-26T00:00:00"/>
    <x v="4"/>
    <x v="0"/>
    <n v="62493"/>
    <n v="62493"/>
  </r>
  <r>
    <s v="4000008837"/>
    <s v="77035479-K"/>
    <s v="PIMARES SPA"/>
    <s v="670121647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05-22T00:00:00"/>
    <n v="5"/>
    <d v="2025-06-02T00:00:00"/>
    <d v="2025-05-28T00:00:00"/>
    <x v="4"/>
    <x v="0"/>
    <n v="162492"/>
    <n v="162492"/>
  </r>
  <r>
    <s v="4000008837"/>
    <s v="77035479-K"/>
    <s v="PIMARES SPA"/>
    <s v="670121422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17T00:00:00"/>
    <n v="5"/>
    <d v="2025-05-27T00:00:00"/>
    <d v="2025-05-23T00:00:00"/>
    <x v="4"/>
    <x v="0"/>
    <n v="66661"/>
    <n v="66661"/>
  </r>
  <r>
    <s v="4000008837"/>
    <s v="77035479-K"/>
    <s v="PIMARES SPA"/>
    <s v="6701214234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5-17T00:00:00"/>
    <n v="5"/>
    <d v="2025-05-27T00:00:00"/>
    <d v="2025-05-23T00:00:00"/>
    <x v="4"/>
    <x v="0"/>
    <n v="81245"/>
    <n v="81245"/>
  </r>
  <r>
    <s v="4000008837"/>
    <s v="77035479-K"/>
    <s v="PIMARES SPA"/>
    <s v="67012165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2T00:00:00"/>
    <n v="5"/>
    <d v="2025-05-30T00:00:00"/>
    <d v="2025-05-28T00:00:00"/>
    <x v="4"/>
    <x v="0"/>
    <n v="66660"/>
    <n v="66660"/>
  </r>
  <r>
    <s v="4000008837"/>
    <s v="77035479-K"/>
    <s v="PIMARES SPA"/>
    <s v="670121655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2T00:00:00"/>
    <n v="5"/>
    <d v="2025-05-30T00:00:00"/>
    <d v="2025-05-28T00:00:00"/>
    <x v="4"/>
    <x v="0"/>
    <n v="69992"/>
    <n v="69992"/>
  </r>
  <r>
    <s v="4000008837"/>
    <s v="77035479-K"/>
    <s v="PIMARES SPA"/>
    <s v="670121658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5-23T00:00:00"/>
    <n v="5"/>
    <d v="2025-05-30T00:00:00"/>
    <d v="2025-05-28T00:00:00"/>
    <x v="4"/>
    <x v="0"/>
    <n v="12494"/>
    <n v="12494"/>
  </r>
  <r>
    <s v="4000008837"/>
    <s v="77035479-K"/>
    <s v="PIMARES SPA"/>
    <s v="670121658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3T00:00:00"/>
    <n v="5"/>
    <d v="2025-05-30T00:00:00"/>
    <d v="2025-05-28T00:00:00"/>
    <x v="4"/>
    <x v="0"/>
    <n v="40620"/>
    <n v="40620"/>
  </r>
  <r>
    <s v="4000008837"/>
    <s v="77035479-K"/>
    <s v="PIMARES SPA"/>
    <s v="670121389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8T00:00:00"/>
    <n v="5"/>
    <d v="2025-05-29T00:00:00"/>
    <d v="2025-05-23T00:00:00"/>
    <x v="4"/>
    <x v="0"/>
    <n v="43744"/>
    <n v="43744"/>
  </r>
  <r>
    <s v="4000008837"/>
    <s v="77035479-K"/>
    <s v="PIMARES SPA"/>
    <s v="670121487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9T00:00:00"/>
    <n v="5"/>
    <d v="2025-05-27T00:00:00"/>
    <d v="2025-05-23T00:00:00"/>
    <x v="4"/>
    <x v="0"/>
    <n v="27330"/>
    <n v="27330"/>
  </r>
  <r>
    <s v="4000008837"/>
    <s v="77035479-K"/>
    <s v="PIMARES SPA"/>
    <s v="670121489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20T00:00:00"/>
    <n v="5"/>
    <d v="2025-05-29T00:00:00"/>
    <d v="2025-05-26T00:00:00"/>
    <x v="4"/>
    <x v="0"/>
    <n v="33118"/>
    <n v="33118"/>
  </r>
  <r>
    <s v="4000008837"/>
    <s v="77035479-K"/>
    <s v="PIMARES SPA"/>
    <s v="670121389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8T00:00:00"/>
    <n v="5"/>
    <d v="2025-05-28T00:00:00"/>
    <d v="2025-05-23T00:00:00"/>
    <x v="4"/>
    <x v="0"/>
    <n v="66660"/>
    <n v="66660"/>
  </r>
  <r>
    <s v="4000008837"/>
    <s v="77035479-K"/>
    <s v="PIMARES SPA"/>
    <s v="670121396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7T00:00:00"/>
    <n v="5"/>
    <d v="2025-05-30T00:00:00"/>
    <d v="2025-05-26T00:00:00"/>
    <x v="4"/>
    <x v="0"/>
    <n v="43745"/>
    <n v="43745"/>
  </r>
  <r>
    <s v="4000008837"/>
    <s v="77035479-K"/>
    <s v="PIMARES SPA"/>
    <s v="670121494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19T00:00:00"/>
    <n v="5"/>
    <d v="2025-05-27T00:00:00"/>
    <d v="2025-05-23T00:00:00"/>
    <x v="4"/>
    <x v="0"/>
    <n v="112492"/>
    <n v="112492"/>
  </r>
  <r>
    <s v="4000008837"/>
    <s v="77035479-K"/>
    <s v="PIMARES SPA"/>
    <s v="6701214946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5-19T00:00:00"/>
    <n v="5"/>
    <d v="2025-05-28T00:00:00"/>
    <d v="2025-05-26T00:00:00"/>
    <x v="4"/>
    <x v="0"/>
    <n v="103327"/>
    <n v="103327"/>
  </r>
  <r>
    <s v="4000008837"/>
    <s v="77035479-K"/>
    <s v="PIMARES SPA"/>
    <s v="6701214951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19T00:00:00"/>
    <n v="5"/>
    <d v="2025-05-26T00:00:00"/>
    <d v="2025-05-23T00:00:00"/>
    <x v="4"/>
    <x v="0"/>
    <n v="42496"/>
    <n v="42496"/>
  </r>
  <r>
    <s v="4000008837"/>
    <s v="77035479-K"/>
    <s v="PIMARES SPA"/>
    <s v="6701214011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16T00:00:00"/>
    <n v="5"/>
    <d v="2025-05-29T00:00:00"/>
    <d v="2025-05-26T00:00:00"/>
    <x v="4"/>
    <x v="0"/>
    <n v="59372"/>
    <n v="59372"/>
  </r>
  <r>
    <s v="4000008837"/>
    <s v="77035479-K"/>
    <s v="PIMARES SPA"/>
    <s v="670121499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5-19T00:00:00"/>
    <n v="5"/>
    <d v="2025-05-26T00:00:00"/>
    <d v="2025-05-23T00:00:00"/>
    <x v="4"/>
    <x v="0"/>
    <n v="106656"/>
    <n v="106656"/>
  </r>
  <r>
    <s v="4000008837"/>
    <s v="77035479-K"/>
    <s v="PIMARES SPA"/>
    <s v="6701214016"/>
    <s v="ZPCD"/>
    <s v="10"/>
    <x v="0"/>
    <x v="1"/>
    <s v="C004"/>
    <s v="E599"/>
    <n v="3"/>
    <x v="0"/>
    <s v="47"/>
    <s v="Muebles"/>
    <s v=""/>
    <s v="470201001"/>
    <s v="1410880"/>
    <s v="CLOSET PEQUIM LIGHT 4P 2C"/>
    <n v="1"/>
    <n v="0"/>
    <s v="UN"/>
    <d v="2025-05-16T00:00:00"/>
    <n v="5"/>
    <d v="2025-05-19T00:00:00"/>
    <m/>
    <x v="4"/>
    <x v="0"/>
    <n v="73327"/>
    <n v="0"/>
  </r>
  <r>
    <s v="4000008837"/>
    <s v="77035479-K"/>
    <s v="PIMARES SPA"/>
    <s v="670121504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9T00:00:00"/>
    <n v="5"/>
    <d v="2025-05-26T00:00:00"/>
    <d v="2025-05-23T00:00:00"/>
    <x v="4"/>
    <x v="0"/>
    <n v="106665"/>
    <n v="106665"/>
  </r>
  <r>
    <s v="4000008837"/>
    <s v="77035479-K"/>
    <s v="PIMARES SPA"/>
    <s v="670121505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5-19T00:00:00"/>
    <n v="5"/>
    <d v="2025-05-29T00:00:00"/>
    <d v="2025-05-23T00:00:00"/>
    <x v="4"/>
    <x v="0"/>
    <n v="93743"/>
    <n v="93743"/>
  </r>
  <r>
    <s v="4000008837"/>
    <s v="77035479-K"/>
    <s v="PIMARES SPA"/>
    <s v="670121507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5-20T00:00:00"/>
    <n v="5"/>
    <d v="2025-06-02T00:00:00"/>
    <d v="2025-05-28T00:00:00"/>
    <x v="4"/>
    <x v="0"/>
    <n v="62500"/>
    <n v="62500"/>
  </r>
  <r>
    <s v="4000008837"/>
    <s v="77035479-K"/>
    <s v="PIMARES SPA"/>
    <s v="670121509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20T00:00:00"/>
    <n v="5"/>
    <d v="2025-05-30T00:00:00"/>
    <d v="2025-05-28T00:00:00"/>
    <x v="4"/>
    <x v="0"/>
    <n v="66661"/>
    <n v="66661"/>
  </r>
  <r>
    <s v="4000008837"/>
    <s v="77035479-K"/>
    <s v="PIMARES SPA"/>
    <s v="6701215095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5-20T00:00:00"/>
    <n v="5"/>
    <d v="2025-05-30T00:00:00"/>
    <d v="2025-05-26T00:00:00"/>
    <x v="4"/>
    <x v="0"/>
    <n v="43744"/>
    <n v="43744"/>
  </r>
  <r>
    <s v="4000008837"/>
    <s v="77035479-K"/>
    <s v="PIMARES SPA"/>
    <s v="670121514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9T00:00:00"/>
    <n v="5"/>
    <d v="2025-05-27T00:00:00"/>
    <d v="2025-05-23T00:00:00"/>
    <x v="4"/>
    <x v="0"/>
    <n v="27330"/>
    <n v="27330"/>
  </r>
  <r>
    <s v="4000008837"/>
    <s v="77035479-K"/>
    <s v="PIMARES SPA"/>
    <s v="670121665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23T00:00:00"/>
    <n v="5"/>
    <d v="2025-06-02T00:00:00"/>
    <d v="2025-05-28T00:00:00"/>
    <x v="4"/>
    <x v="0"/>
    <n v="81245"/>
    <n v="81245"/>
  </r>
  <r>
    <s v="4000008837"/>
    <s v="77035479-K"/>
    <s v="PIMARES SPA"/>
    <s v="670121671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2T00:00:00"/>
    <n v="5"/>
    <d v="2025-05-30T00:00:00"/>
    <d v="2025-05-28T00:00:00"/>
    <x v="4"/>
    <x v="0"/>
    <n v="109994"/>
    <n v="109994"/>
  </r>
  <r>
    <s v="4000008837"/>
    <s v="77035479-K"/>
    <s v="PIMARES SPA"/>
    <s v="6701216726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5-22T00:00:00"/>
    <n v="5"/>
    <d v="2025-05-30T00:00:00"/>
    <d v="2025-05-28T00:00:00"/>
    <x v="4"/>
    <x v="0"/>
    <n v="343760"/>
    <n v="343760"/>
  </r>
  <r>
    <s v="4000008837"/>
    <s v="77035479-K"/>
    <s v="PIMARES SPA"/>
    <s v="67012156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0T00:00:00"/>
    <n v="5"/>
    <d v="2025-05-30T00:00:00"/>
    <d v="2025-05-28T00:00:00"/>
    <x v="4"/>
    <x v="0"/>
    <n v="40620"/>
    <n v="40620"/>
  </r>
  <r>
    <s v="4000008837"/>
    <s v="77035479-K"/>
    <s v="PIMARES SPA"/>
    <s v="670121693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5-22T00:00:00"/>
    <n v="5"/>
    <d v="2025-06-04T00:00:00"/>
    <d v="2025-05-30T00:00:00"/>
    <x v="4"/>
    <x v="0"/>
    <n v="49994"/>
    <n v="49994"/>
  </r>
  <r>
    <s v="4000008837"/>
    <s v="77035479-K"/>
    <s v="PIMARES SPA"/>
    <s v="670121693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22T00:00:00"/>
    <n v="5"/>
    <d v="2025-05-30T00:00:00"/>
    <d v="2025-05-26T00:00:00"/>
    <x v="4"/>
    <x v="0"/>
    <n v="31244"/>
    <n v="31244"/>
  </r>
  <r>
    <s v="4000008837"/>
    <s v="77035479-K"/>
    <s v="PIMARES SPA"/>
    <s v="670121693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5-22T00:00:00"/>
    <n v="5"/>
    <d v="2025-06-04T00:00:00"/>
    <d v="2025-05-30T00:00:00"/>
    <x v="4"/>
    <x v="0"/>
    <n v="49994"/>
    <n v="49994"/>
  </r>
  <r>
    <s v="4000008837"/>
    <s v="77035479-K"/>
    <s v="PIMARES SPA"/>
    <s v="6701216940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5-22T00:00:00"/>
    <n v="5"/>
    <d v="2025-05-30T00:00:00"/>
    <d v="2025-05-28T00:00:00"/>
    <x v="4"/>
    <x v="0"/>
    <n v="93743"/>
    <n v="93743"/>
  </r>
  <r>
    <s v="4000008837"/>
    <s v="77035479-K"/>
    <s v="PIMARES SPA"/>
    <s v="670121698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23T00:00:00"/>
    <n v="5"/>
    <d v="2025-05-30T00:00:00"/>
    <d v="2025-05-28T00:00:00"/>
    <x v="4"/>
    <x v="0"/>
    <n v="86665"/>
    <n v="86665"/>
  </r>
  <r>
    <s v="4000008837"/>
    <s v="77035479-K"/>
    <s v="PIMARES SPA"/>
    <s v="670121566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21T00:00:00"/>
    <n v="5"/>
    <d v="2025-05-30T00:00:00"/>
    <d v="2025-05-28T00:00:00"/>
    <x v="4"/>
    <x v="0"/>
    <n v="42493"/>
    <n v="42493"/>
  </r>
  <r>
    <s v="4000008837"/>
    <s v="77035479-K"/>
    <s v="PIMARES SPA"/>
    <s v="670121703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23T00:00:00"/>
    <n v="5"/>
    <d v="2025-06-03T00:00:00"/>
    <d v="2025-05-30T00:00:00"/>
    <x v="4"/>
    <x v="0"/>
    <n v="69992"/>
    <n v="69992"/>
  </r>
  <r>
    <s v="4000008837"/>
    <s v="77035479-K"/>
    <s v="PIMARES SPA"/>
    <s v="670121705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3T00:00:00"/>
    <n v="5"/>
    <d v="2025-05-30T00:00:00"/>
    <d v="2025-05-28T00:00:00"/>
    <x v="4"/>
    <x v="0"/>
    <n v="43745"/>
    <n v="43745"/>
  </r>
  <r>
    <s v="4000008837"/>
    <s v="77035479-K"/>
    <s v="PIMARES SPA"/>
    <s v="670121705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3T00:00:00"/>
    <n v="5"/>
    <d v="2025-05-30T00:00:00"/>
    <d v="2025-05-28T00:00:00"/>
    <x v="4"/>
    <x v="0"/>
    <n v="93325"/>
    <n v="93325"/>
  </r>
  <r>
    <s v="4000008837"/>
    <s v="77035479-K"/>
    <s v="PIMARES SPA"/>
    <s v="6701217071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5-23T00:00:00"/>
    <n v="5"/>
    <d v="2025-06-03T00:00:00"/>
    <d v="2025-05-28T00:00:00"/>
    <x v="4"/>
    <x v="0"/>
    <n v="49995"/>
    <n v="49995"/>
  </r>
  <r>
    <s v="4000008837"/>
    <s v="77035479-K"/>
    <s v="PIMARES SPA"/>
    <s v="6701215774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5-21T00:00:00"/>
    <n v="5"/>
    <d v="2025-05-29T00:00:00"/>
    <d v="2025-05-26T00:00:00"/>
    <x v="4"/>
    <x v="0"/>
    <n v="28117"/>
    <n v="28117"/>
  </r>
  <r>
    <s v="4000008837"/>
    <s v="77035479-K"/>
    <s v="PIMARES SPA"/>
    <s v="670121580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0T00:00:00"/>
    <n v="5"/>
    <d v="2025-05-30T00:00:00"/>
    <d v="2025-05-28T00:00:00"/>
    <x v="4"/>
    <x v="0"/>
    <n v="56247"/>
    <n v="56247"/>
  </r>
  <r>
    <s v="4000008837"/>
    <s v="77035479-K"/>
    <s v="PIMARES SPA"/>
    <s v="670121711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3T00:00:00"/>
    <n v="5"/>
    <d v="2025-05-30T00:00:00"/>
    <d v="2025-05-28T00:00:00"/>
    <x v="4"/>
    <x v="0"/>
    <n v="43744"/>
    <n v="43744"/>
  </r>
  <r>
    <s v="4000008837"/>
    <s v="77035479-K"/>
    <s v="PIMARES SPA"/>
    <s v="6701217123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23T00:00:00"/>
    <n v="5"/>
    <d v="2025-05-30T00:00:00"/>
    <d v="2025-05-30T00:00:00"/>
    <x v="4"/>
    <x v="0"/>
    <n v="43744"/>
    <n v="43744"/>
  </r>
  <r>
    <s v="4000008837"/>
    <s v="77035479-K"/>
    <s v="PIMARES SPA"/>
    <s v="670121713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5-23T00:00:00"/>
    <n v="5"/>
    <d v="2025-05-30T00:00:00"/>
    <d v="2025-05-28T00:00:00"/>
    <x v="4"/>
    <x v="0"/>
    <n v="106656"/>
    <n v="106656"/>
  </r>
  <r>
    <s v="4000008837"/>
    <s v="77035479-K"/>
    <s v="PIMARES SPA"/>
    <s v="670121714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23T00:00:00"/>
    <n v="5"/>
    <d v="2025-06-02T00:00:00"/>
    <d v="2025-05-28T00:00:00"/>
    <x v="4"/>
    <x v="0"/>
    <n v="40617"/>
    <n v="40617"/>
  </r>
  <r>
    <s v="4000008837"/>
    <s v="77035479-K"/>
    <s v="PIMARES SPA"/>
    <s v="670121715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5-24T00:00:00"/>
    <n v="5"/>
    <d v="2025-06-02T00:00:00"/>
    <d v="2025-05-28T00:00:00"/>
    <x v="4"/>
    <x v="0"/>
    <n v="62494"/>
    <n v="62494"/>
  </r>
  <r>
    <s v="4000008837"/>
    <s v="77035479-K"/>
    <s v="PIMARES SPA"/>
    <s v="6701217187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5-24T00:00:00"/>
    <n v="5"/>
    <d v="2025-06-02T00:00:00"/>
    <d v="2025-05-28T00:00:00"/>
    <x v="4"/>
    <x v="0"/>
    <n v="81245"/>
    <n v="81245"/>
  </r>
  <r>
    <s v="4000008837"/>
    <s v="77035479-K"/>
    <s v="PIMARES SPA"/>
    <s v="6701217195"/>
    <s v="ZPCD"/>
    <s v="10"/>
    <x v="0"/>
    <x v="0"/>
    <s v="C004"/>
    <s v="E599"/>
    <n v="3"/>
    <x v="0"/>
    <s v="47"/>
    <s v="Muebles"/>
    <s v=""/>
    <s v="470202001"/>
    <s v="1391192"/>
    <s v="TOCADOR VIRGINIA"/>
    <n v="2"/>
    <n v="2"/>
    <s v="UN"/>
    <d v="2025-05-24T00:00:00"/>
    <n v="5"/>
    <d v="2025-06-02T00:00:00"/>
    <d v="2025-05-28T00:00:00"/>
    <x v="4"/>
    <x v="0"/>
    <n v="106237"/>
    <n v="106237"/>
  </r>
  <r>
    <s v="4000008837"/>
    <s v="77035479-K"/>
    <s v="PIMARES SPA"/>
    <s v="670121720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23T00:00:00"/>
    <n v="5"/>
    <d v="2025-06-02T00:00:00"/>
    <d v="2025-05-28T00:00:00"/>
    <x v="4"/>
    <x v="0"/>
    <n v="43742"/>
    <n v="43742"/>
  </r>
  <r>
    <s v="4000008837"/>
    <s v="77035479-K"/>
    <s v="PIMARES SPA"/>
    <s v="670121722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24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4T00:00:00"/>
    <n v="5"/>
    <d v="2025-06-02T00:00:00"/>
    <d v="2025-05-28T00:00:00"/>
    <x v="4"/>
    <x v="0"/>
    <n v="109994"/>
    <n v="109994"/>
  </r>
  <r>
    <s v="4000008837"/>
    <s v="77035479-K"/>
    <s v="PIMARES SPA"/>
    <s v="670121725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5-25T00:00:00"/>
    <n v="5"/>
    <d v="2025-06-02T00:00:00"/>
    <d v="2025-05-28T00:00:00"/>
    <x v="4"/>
    <x v="0"/>
    <n v="24994"/>
    <n v="24994"/>
  </r>
  <r>
    <s v="4000008837"/>
    <s v="77035479-K"/>
    <s v="PIMARES SPA"/>
    <s v="670121741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3T00:00:00"/>
    <n v="5"/>
    <d v="2025-05-30T00:00:00"/>
    <d v="2025-05-28T00:00:00"/>
    <x v="4"/>
    <x v="0"/>
    <n v="43744"/>
    <n v="43744"/>
  </r>
  <r>
    <s v="4000008837"/>
    <s v="77035479-K"/>
    <s v="PIMARES SPA"/>
    <s v="670121610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21T00:00:00"/>
    <n v="5"/>
    <d v="2025-05-29T00:00:00"/>
    <d v="2025-05-26T00:00:00"/>
    <x v="4"/>
    <x v="0"/>
    <n v="53119"/>
    <n v="53119"/>
  </r>
  <r>
    <s v="4000008837"/>
    <s v="77035479-K"/>
    <s v="PIMARES SPA"/>
    <s v="670121745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5-24T00:00:00"/>
    <n v="5"/>
    <d v="2025-06-03T00:00:00"/>
    <d v="2025-05-30T00:00:00"/>
    <x v="4"/>
    <x v="0"/>
    <n v="87491"/>
    <n v="87491"/>
  </r>
  <r>
    <s v="4000008837"/>
    <s v="77035479-K"/>
    <s v="PIMARES SPA"/>
    <s v="6701217459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4T00:00:00"/>
    <n v="5"/>
    <d v="2025-06-03T00:00:00"/>
    <d v="2025-05-30T00:00:00"/>
    <x v="4"/>
    <x v="0"/>
    <n v="99995"/>
    <n v="99995"/>
  </r>
  <r>
    <s v="4000008837"/>
    <s v="77035479-K"/>
    <s v="PIMARES SPA"/>
    <s v="670121620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1T00:00:00"/>
    <n v="5"/>
    <d v="2025-05-30T00:00:00"/>
    <d v="2025-05-28T00:00:00"/>
    <x v="4"/>
    <x v="0"/>
    <n v="43745"/>
    <n v="43745"/>
  </r>
  <r>
    <s v="4000008837"/>
    <s v="77035479-K"/>
    <s v="PIMARES SPA"/>
    <s v="670121622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1T00:00:00"/>
    <n v="5"/>
    <d v="2025-05-28T00:00:00"/>
    <d v="2025-05-26T00:00:00"/>
    <x v="4"/>
    <x v="0"/>
    <n v="106242"/>
    <n v="106242"/>
  </r>
  <r>
    <s v="4000008837"/>
    <s v="77035479-K"/>
    <s v="PIMARES SPA"/>
    <s v="670121622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1T00:00:00"/>
    <n v="5"/>
    <d v="2025-06-02T00:00:00"/>
    <d v="2025-05-26T00:00:00"/>
    <x v="4"/>
    <x v="0"/>
    <n v="40620"/>
    <n v="40620"/>
  </r>
  <r>
    <s v="4000008837"/>
    <s v="77035479-K"/>
    <s v="PIMARES SPA"/>
    <s v="6701217519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5-23T00:00:00"/>
    <n v="5"/>
    <d v="2025-05-30T00:00:00"/>
    <d v="2025-05-28T00:00:00"/>
    <x v="4"/>
    <x v="0"/>
    <n v="43745"/>
    <n v="43745"/>
  </r>
  <r>
    <s v="4000008837"/>
    <s v="77035479-K"/>
    <s v="PIMARES SPA"/>
    <s v="670121752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23T00:00:00"/>
    <n v="5"/>
    <d v="2025-05-30T00:00:00"/>
    <d v="2025-05-28T00:00:00"/>
    <x v="4"/>
    <x v="0"/>
    <n v="133332"/>
    <n v="133332"/>
  </r>
  <r>
    <s v="4000008837"/>
    <s v="77035479-K"/>
    <s v="PIMARES SPA"/>
    <s v="670121752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23T00:00:00"/>
    <n v="5"/>
    <d v="2025-05-30T00:00:00"/>
    <d v="2025-05-28T00:00:00"/>
    <x v="4"/>
    <x v="0"/>
    <n v="28119"/>
    <n v="28119"/>
  </r>
  <r>
    <s v="4000008837"/>
    <s v="77035479-K"/>
    <s v="PIMARES SPA"/>
    <s v="670121641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2T00:00:00"/>
    <n v="5"/>
    <d v="2025-05-30T00:00:00"/>
    <d v="2025-05-28T00:00:00"/>
    <x v="4"/>
    <x v="0"/>
    <n v="81246"/>
    <n v="81246"/>
  </r>
  <r>
    <s v="4000008837"/>
    <s v="77035479-K"/>
    <s v="PIMARES SPA"/>
    <s v="670121642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2T00:00:00"/>
    <n v="5"/>
    <d v="2025-05-28T00:00:00"/>
    <d v="2025-05-26T00:00:00"/>
    <x v="4"/>
    <x v="0"/>
    <n v="66660"/>
    <n v="66660"/>
  </r>
  <r>
    <s v="4000008837"/>
    <s v="77035479-K"/>
    <s v="PIMARES SPA"/>
    <s v="670121761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5-24T00:00:00"/>
    <n v="5"/>
    <d v="2025-06-02T00:00:00"/>
    <d v="2025-05-28T00:00:00"/>
    <x v="4"/>
    <x v="0"/>
    <n v="43744"/>
    <n v="43744"/>
  </r>
  <r>
    <s v="4000008837"/>
    <s v="77035479-K"/>
    <s v="PIMARES SPA"/>
    <s v="6701217617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5-24T00:00:00"/>
    <n v="5"/>
    <d v="2025-06-02T00:00:00"/>
    <d v="2025-05-28T00:00:00"/>
    <x v="4"/>
    <x v="0"/>
    <n v="93743"/>
    <n v="93743"/>
  </r>
  <r>
    <s v="4000008837"/>
    <s v="77035479-K"/>
    <s v="PIMARES SPA"/>
    <s v="670121762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64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4T00:00:00"/>
    <n v="5"/>
    <d v="2025-06-04T00:00:00"/>
    <d v="2025-05-28T00:00:00"/>
    <x v="4"/>
    <x v="0"/>
    <n v="106665"/>
    <n v="106665"/>
  </r>
  <r>
    <s v="4000008837"/>
    <s v="77035479-K"/>
    <s v="PIMARES SPA"/>
    <s v="670121652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22T00:00:00"/>
    <n v="5"/>
    <d v="2025-05-30T00:00:00"/>
    <d v="2025-05-28T00:00:00"/>
    <x v="4"/>
    <x v="0"/>
    <n v="139995"/>
    <n v="139995"/>
  </r>
  <r>
    <s v="4000008837"/>
    <s v="77035479-K"/>
    <s v="PIMARES SPA"/>
    <s v="6701217664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24T00:00:00"/>
    <n v="5"/>
    <d v="2025-06-02T00:00:00"/>
    <d v="2025-05-28T00:00:00"/>
    <x v="4"/>
    <x v="0"/>
    <n v="56247"/>
    <n v="56247"/>
  </r>
  <r>
    <s v="4000008837"/>
    <s v="77035479-K"/>
    <s v="PIMARES SPA"/>
    <s v="6701217665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5-24T00:00:00"/>
    <n v="5"/>
    <d v="2025-06-02T00:00:00"/>
    <d v="2025-05-28T00:00:00"/>
    <x v="4"/>
    <x v="0"/>
    <n v="26082"/>
    <n v="26082"/>
  </r>
  <r>
    <s v="4000008837"/>
    <s v="77035479-K"/>
    <s v="PIMARES SPA"/>
    <s v="670121767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24T00:00:00"/>
    <n v="5"/>
    <d v="2025-06-02T00:00:00"/>
    <d v="2025-05-28T00:00:00"/>
    <x v="4"/>
    <x v="0"/>
    <n v="81245"/>
    <n v="81245"/>
  </r>
  <r>
    <s v="4000008837"/>
    <s v="77035479-K"/>
    <s v="PIMARES SPA"/>
    <s v="670121549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20T00:00:00"/>
    <n v="5"/>
    <d v="2025-05-30T00:00:00"/>
    <d v="2025-05-26T00:00:00"/>
    <x v="4"/>
    <x v="0"/>
    <n v="99338"/>
    <n v="99338"/>
  </r>
  <r>
    <s v="4000008837"/>
    <s v="77035479-K"/>
    <s v="PIMARES SPA"/>
    <s v="670121550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0T00:00:00"/>
    <n v="5"/>
    <d v="2025-05-30T00:00:00"/>
    <d v="2025-05-26T00:00:00"/>
    <x v="4"/>
    <x v="0"/>
    <n v="109994"/>
    <n v="109994"/>
  </r>
  <r>
    <s v="4000008837"/>
    <s v="77035479-K"/>
    <s v="PIMARES SPA"/>
    <s v="670121780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4T00:00:00"/>
    <n v="5"/>
    <d v="2025-06-02T00:00:00"/>
    <d v="2025-05-28T00:00:00"/>
    <x v="4"/>
    <x v="0"/>
    <n v="56247"/>
    <n v="56247"/>
  </r>
  <r>
    <s v="4000008837"/>
    <s v="77035479-K"/>
    <s v="PIMARES SPA"/>
    <s v="6701217801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5-24T00:00:00"/>
    <n v="5"/>
    <d v="2025-06-02T00:00:00"/>
    <d v="2025-05-28T00:00:00"/>
    <x v="4"/>
    <x v="0"/>
    <n v="43744"/>
    <n v="43744"/>
  </r>
  <r>
    <s v="4000008837"/>
    <s v="77035479-K"/>
    <s v="PIMARES SPA"/>
    <s v="670121558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5-20T00:00:00"/>
    <n v="5"/>
    <d v="2025-05-30T00:00:00"/>
    <d v="2025-05-28T00:00:00"/>
    <x v="4"/>
    <x v="0"/>
    <n v="43325"/>
    <n v="43325"/>
  </r>
  <r>
    <s v="4000008837"/>
    <s v="77035479-K"/>
    <s v="PIMARES SPA"/>
    <s v="670121653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2T00:00:00"/>
    <n v="5"/>
    <d v="2025-06-02T00:00:00"/>
    <d v="2025-05-28T00:00:00"/>
    <x v="4"/>
    <x v="0"/>
    <n v="40620"/>
    <n v="40620"/>
  </r>
  <r>
    <s v="4000008837"/>
    <s v="77035479-K"/>
    <s v="PIMARES SPA"/>
    <s v="670121782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25T00:00:00"/>
    <n v="5"/>
    <d v="2025-06-02T00:00:00"/>
    <d v="2025-05-28T00:00:00"/>
    <x v="4"/>
    <x v="0"/>
    <n v="31244"/>
    <n v="31244"/>
  </r>
  <r>
    <s v="4000008837"/>
    <s v="77035479-K"/>
    <s v="PIMARES SPA"/>
    <s v="670121784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5T00:00:00"/>
    <n v="5"/>
    <d v="2025-06-02T00:00:00"/>
    <d v="2025-05-30T00:00:00"/>
    <x v="4"/>
    <x v="0"/>
    <n v="43745"/>
    <n v="43745"/>
  </r>
  <r>
    <s v="4000008837"/>
    <s v="77035479-K"/>
    <s v="PIMARES SPA"/>
    <s v="670121785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5T00:00:00"/>
    <n v="5"/>
    <d v="2025-06-02T00:00:00"/>
    <d v="2025-05-28T00:00:00"/>
    <x v="4"/>
    <x v="0"/>
    <n v="31244"/>
    <n v="31244"/>
  </r>
  <r>
    <s v="4000008837"/>
    <s v="77035479-K"/>
    <s v="PIMARES SPA"/>
    <s v="670121789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6T00:00:00"/>
    <n v="5"/>
    <d v="2025-06-02T00:00:00"/>
    <d v="2025-05-28T00:00:00"/>
    <x v="4"/>
    <x v="0"/>
    <n v="63327"/>
    <n v="63327"/>
  </r>
  <r>
    <s v="4000008837"/>
    <s v="77035479-K"/>
    <s v="PIMARES SPA"/>
    <s v="6701217913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5-25T00:00:00"/>
    <n v="5"/>
    <d v="2025-06-02T00:00:00"/>
    <d v="2025-05-30T00:00:00"/>
    <x v="4"/>
    <x v="0"/>
    <n v="62493"/>
    <n v="62493"/>
  </r>
  <r>
    <s v="4000008837"/>
    <s v="77035479-K"/>
    <s v="PIMARES SPA"/>
    <s v="670121678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5-23T00:00:00"/>
    <n v="5"/>
    <d v="2025-05-30T00:00:00"/>
    <d v="2025-05-28T00:00:00"/>
    <x v="4"/>
    <x v="0"/>
    <n v="24994"/>
    <n v="24994"/>
  </r>
  <r>
    <s v="4000008837"/>
    <s v="77035479-K"/>
    <s v="PIMARES SPA"/>
    <s v="6701217004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5-23T00:00:00"/>
    <n v="5"/>
    <d v="2025-05-30T00:00:00"/>
    <d v="2025-05-28T00:00:00"/>
    <x v="4"/>
    <x v="0"/>
    <n v="159986"/>
    <n v="159986"/>
  </r>
  <r>
    <s v="4000008837"/>
    <s v="77035479-K"/>
    <s v="PIMARES SPA"/>
    <s v="6701217081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2"/>
    <n v="2"/>
    <s v="UN"/>
    <d v="2025-05-24T00:00:00"/>
    <n v="5"/>
    <d v="2025-06-02T00:00:00"/>
    <d v="2025-05-28T00:00:00"/>
    <x v="4"/>
    <x v="0"/>
    <n v="68737"/>
    <n v="68737"/>
  </r>
  <r>
    <s v="4000008837"/>
    <s v="77035479-K"/>
    <s v="PIMARES SPA"/>
    <s v="6701218001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5T00:00:00"/>
    <n v="5"/>
    <d v="2025-06-03T00:00:00"/>
    <d v="2025-05-28T00:00:00"/>
    <x v="4"/>
    <x v="0"/>
    <n v="62493"/>
    <n v="62493"/>
  </r>
  <r>
    <s v="4000008837"/>
    <s v="77035479-K"/>
    <s v="PIMARES SPA"/>
    <s v="670121801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5T00:00:00"/>
    <n v="5"/>
    <d v="2025-06-02T00:00:00"/>
    <d v="2025-05-28T00:00:00"/>
    <x v="4"/>
    <x v="0"/>
    <n v="40620"/>
    <n v="40620"/>
  </r>
  <r>
    <s v="4000008837"/>
    <s v="77035479-K"/>
    <s v="PIMARES SPA"/>
    <s v="670121803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5-25T00:00:00"/>
    <n v="5"/>
    <d v="2025-06-02T00:00:00"/>
    <d v="2025-05-28T00:00:00"/>
    <x v="4"/>
    <x v="0"/>
    <n v="43745"/>
    <n v="43745"/>
  </r>
  <r>
    <s v="4000008837"/>
    <s v="77035479-K"/>
    <s v="PIMARES SPA"/>
    <s v="6701217109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23T00:00:00"/>
    <n v="5"/>
    <d v="2025-05-30T00:00:00"/>
    <d v="2025-05-28T00:00:00"/>
    <x v="4"/>
    <x v="0"/>
    <n v="56247"/>
    <n v="56247"/>
  </r>
  <r>
    <s v="4000008837"/>
    <s v="77035479-K"/>
    <s v="PIMARES SPA"/>
    <s v="670121810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5T00:00:00"/>
    <n v="5"/>
    <d v="2025-06-02T00:00:00"/>
    <d v="2025-05-28T00:00:00"/>
    <x v="4"/>
    <x v="0"/>
    <n v="63327"/>
    <n v="63327"/>
  </r>
  <r>
    <s v="4000008837"/>
    <s v="77035479-K"/>
    <s v="PIMARES SPA"/>
    <s v="670121811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5T00:00:00"/>
    <n v="5"/>
    <d v="2025-06-02T00:00:00"/>
    <d v="2025-05-28T00:00:00"/>
    <x v="4"/>
    <x v="0"/>
    <n v="62493"/>
    <n v="62493"/>
  </r>
  <r>
    <s v="4000008837"/>
    <s v="77035479-K"/>
    <s v="PIMARES SPA"/>
    <s v="670121812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25T00:00:00"/>
    <n v="5"/>
    <d v="2025-06-02T00:00:00"/>
    <d v="2025-05-28T00:00:00"/>
    <x v="4"/>
    <x v="0"/>
    <n v="40617"/>
    <n v="40617"/>
  </r>
  <r>
    <s v="4000008837"/>
    <s v="77035479-K"/>
    <s v="PIMARES SPA"/>
    <s v="6701218127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5-25T00:00:00"/>
    <n v="5"/>
    <d v="2025-06-02T00:00:00"/>
    <d v="2025-05-28T00:00:00"/>
    <x v="4"/>
    <x v="0"/>
    <n v="79997"/>
    <n v="79997"/>
  </r>
  <r>
    <s v="4000008837"/>
    <s v="77035479-K"/>
    <s v="PIMARES SPA"/>
    <s v="6701218143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5-26T00:00:00"/>
    <n v="5"/>
    <d v="2025-06-02T00:00:00"/>
    <d v="2025-05-30T00:00:00"/>
    <x v="4"/>
    <x v="0"/>
    <n v="343760"/>
    <n v="343760"/>
  </r>
  <r>
    <s v="4000008837"/>
    <s v="77035479-K"/>
    <s v="PIMARES SPA"/>
    <s v="6701218159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5-26T00:00:00"/>
    <n v="5"/>
    <d v="2025-06-03T00:00:00"/>
    <d v="2025-05-28T00:00:00"/>
    <x v="4"/>
    <x v="0"/>
    <n v="34369"/>
    <n v="34369"/>
  </r>
  <r>
    <s v="4000008837"/>
    <s v="77035479-K"/>
    <s v="PIMARES SPA"/>
    <s v="67012182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5T00:00:00"/>
    <n v="5"/>
    <d v="2025-06-02T00:00:00"/>
    <d v="2025-05-30T00:00:00"/>
    <x v="4"/>
    <x v="0"/>
    <n v="106665"/>
    <n v="106665"/>
  </r>
  <r>
    <s v="4000008837"/>
    <s v="77035479-K"/>
    <s v="PIMARES SPA"/>
    <s v="670121729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6T00:00:00"/>
    <n v="5"/>
    <d v="2025-05-27T00:00:00"/>
    <d v="2025-05-28T00:00:00"/>
    <x v="4"/>
    <x v="0"/>
    <n v="73327"/>
    <n v="73327"/>
  </r>
  <r>
    <s v="4000008837"/>
    <s v="77035479-K"/>
    <s v="PIMARES SPA"/>
    <s v="670121730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3T00:00:00"/>
    <n v="5"/>
    <d v="2025-05-30T00:00:00"/>
    <d v="2025-05-28T00:00:00"/>
    <x v="4"/>
    <x v="0"/>
    <n v="40620"/>
    <n v="40620"/>
  </r>
  <r>
    <s v="4000008837"/>
    <s v="77035479-K"/>
    <s v="PIMARES SPA"/>
    <s v="67012173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3T00:00:00"/>
    <n v="5"/>
    <d v="2025-05-30T00:00:00"/>
    <d v="2025-05-28T00:00:00"/>
    <x v="4"/>
    <x v="0"/>
    <n v="66660"/>
    <n v="66660"/>
  </r>
  <r>
    <s v="4000008837"/>
    <s v="77035479-K"/>
    <s v="PIMARES SPA"/>
    <s v="670121737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5-24T00:00:00"/>
    <n v="5"/>
    <d v="2025-06-02T00:00:00"/>
    <d v="2025-05-28T00:00:00"/>
    <x v="4"/>
    <x v="0"/>
    <n v="31245"/>
    <n v="31245"/>
  </r>
  <r>
    <s v="4000008837"/>
    <s v="77035479-K"/>
    <s v="PIMARES SPA"/>
    <s v="670121826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6T00:00:00"/>
    <n v="5"/>
    <d v="2025-06-02T00:00:00"/>
    <d v="2025-05-28T00:00:00"/>
    <x v="4"/>
    <x v="0"/>
    <n v="40620"/>
    <n v="40620"/>
  </r>
  <r>
    <s v="4000008837"/>
    <s v="77035479-K"/>
    <s v="PIMARES SPA"/>
    <s v="6701218272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5-26T00:00:00"/>
    <n v="5"/>
    <d v="2025-06-02T00:00:00"/>
    <d v="2025-05-28T00:00:00"/>
    <x v="4"/>
    <x v="0"/>
    <n v="43744"/>
    <n v="43744"/>
  </r>
  <r>
    <s v="4000008837"/>
    <s v="77035479-K"/>
    <s v="PIMARES SPA"/>
    <s v="6701218294"/>
    <s v="ZPCD"/>
    <s v="10"/>
    <x v="0"/>
    <x v="0"/>
    <s v="C004"/>
    <s v="E599"/>
    <n v="3"/>
    <x v="0"/>
    <s v="47"/>
    <s v="Muebles"/>
    <s v=""/>
    <s v="470801001"/>
    <s v="1433260"/>
    <s v="RACK NADINE 75&quot;"/>
    <n v="1"/>
    <n v="1"/>
    <s v="UN"/>
    <d v="2025-05-26T00:00:00"/>
    <n v="5"/>
    <d v="2025-06-03T00:00:00"/>
    <d v="2025-05-28T00:00:00"/>
    <x v="4"/>
    <x v="0"/>
    <n v="106253"/>
    <n v="106253"/>
  </r>
  <r>
    <s v="4000008837"/>
    <s v="77035479-K"/>
    <s v="PIMARES SPA"/>
    <s v="670121830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5-25T00:00:00"/>
    <n v="5"/>
    <d v="2025-06-02T00:00:00"/>
    <d v="2025-05-30T00:00:00"/>
    <x v="4"/>
    <x v="0"/>
    <n v="37481"/>
    <n v="37481"/>
  </r>
  <r>
    <s v="4000008837"/>
    <s v="77035479-K"/>
    <s v="PIMARES SPA"/>
    <s v="670121830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5T00:00:00"/>
    <n v="5"/>
    <d v="2025-06-02T00:00:00"/>
    <d v="2025-05-28T00:00:00"/>
    <x v="4"/>
    <x v="0"/>
    <n v="43745"/>
    <n v="43745"/>
  </r>
  <r>
    <s v="4000008837"/>
    <s v="77035479-K"/>
    <s v="PIMARES SPA"/>
    <s v="670121836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6T00:00:00"/>
    <n v="5"/>
    <d v="2025-06-04T00:00:00"/>
    <d v="2025-05-30T00:00:00"/>
    <x v="4"/>
    <x v="0"/>
    <n v="99995"/>
    <n v="99995"/>
  </r>
  <r>
    <s v="4000008837"/>
    <s v="77035479-K"/>
    <s v="PIMARES SPA"/>
    <s v="670121840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6T00:00:00"/>
    <n v="5"/>
    <d v="2025-06-02T00:00:00"/>
    <d v="2025-05-28T00:00:00"/>
    <x v="4"/>
    <x v="0"/>
    <n v="63327"/>
    <n v="63327"/>
  </r>
  <r>
    <s v="4000008837"/>
    <s v="77035479-K"/>
    <s v="PIMARES SPA"/>
    <s v="670121846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6T00:00:00"/>
    <n v="5"/>
    <d v="2025-06-02T00:00:00"/>
    <d v="2025-05-30T00:00:00"/>
    <x v="4"/>
    <x v="0"/>
    <n v="63327"/>
    <n v="63327"/>
  </r>
  <r>
    <s v="4000008837"/>
    <s v="77035479-K"/>
    <s v="PIMARES SPA"/>
    <s v="670121846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5-26T00:00:00"/>
    <n v="5"/>
    <d v="2025-06-03T00:00:00"/>
    <d v="2025-05-30T00:00:00"/>
    <x v="4"/>
    <x v="0"/>
    <n v="133320"/>
    <n v="133320"/>
  </r>
  <r>
    <s v="4000008837"/>
    <s v="77035479-K"/>
    <s v="PIMARES SPA"/>
    <s v="6701217398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25T00:00:00"/>
    <n v="5"/>
    <d v="2025-06-02T00:00:00"/>
    <d v="2025-05-28T00:00:00"/>
    <x v="4"/>
    <x v="0"/>
    <n v="37494"/>
    <n v="37494"/>
  </r>
  <r>
    <s v="4000008837"/>
    <s v="77035479-K"/>
    <s v="PIMARES SPA"/>
    <s v="6701217446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24T00:00:00"/>
    <n v="5"/>
    <d v="2025-06-02T00:00:00"/>
    <d v="2025-05-28T00:00:00"/>
    <x v="4"/>
    <x v="0"/>
    <n v="62493"/>
    <n v="62493"/>
  </r>
  <r>
    <s v="4000008837"/>
    <s v="77035479-K"/>
    <s v="PIMARES SPA"/>
    <s v="670121852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26T00:00:00"/>
    <n v="5"/>
    <d v="2025-06-03T00:00:00"/>
    <d v="2025-05-30T00:00:00"/>
    <x v="4"/>
    <x v="0"/>
    <n v="106656"/>
    <n v="106656"/>
  </r>
  <r>
    <s v="4000008837"/>
    <s v="77035479-K"/>
    <s v="PIMARES SPA"/>
    <s v="6701218591"/>
    <s v="ZPCD"/>
    <s v="10"/>
    <x v="0"/>
    <x v="0"/>
    <s v="C004"/>
    <s v="E599"/>
    <n v="3"/>
    <x v="0"/>
    <s v="47"/>
    <s v="Muebles"/>
    <s v=""/>
    <s v="470801001"/>
    <s v="1466418"/>
    <s v="COMODA COIMBRA 4 CAJONES 1 PUERTA BEIGE"/>
    <n v="1"/>
    <n v="1"/>
    <s v="UN"/>
    <d v="2025-05-27T00:00:00"/>
    <n v="5"/>
    <d v="2025-06-02T00:00:00"/>
    <d v="2025-05-28T00:00:00"/>
    <x v="4"/>
    <x v="0"/>
    <n v="81239"/>
    <n v="81239"/>
  </r>
  <r>
    <s v="4000008837"/>
    <s v="77035479-K"/>
    <s v="PIMARES SPA"/>
    <s v="6701218620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6T00:00:00"/>
    <n v="5"/>
    <d v="2025-06-04T00:00:00"/>
    <d v="2025-05-30T00:00:00"/>
    <x v="4"/>
    <x v="0"/>
    <n v="99995"/>
    <n v="99995"/>
  </r>
  <r>
    <s v="4000008837"/>
    <s v="77035479-K"/>
    <s v="PIMARES SPA"/>
    <s v="670121864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27T00:00:00"/>
    <n v="5"/>
    <d v="2025-06-03T00:00:00"/>
    <d v="2025-05-30T00:00:00"/>
    <x v="4"/>
    <x v="0"/>
    <n v="81245"/>
    <n v="81245"/>
  </r>
  <r>
    <s v="4000008837"/>
    <s v="77035479-K"/>
    <s v="PIMARES SPA"/>
    <s v="6701217466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4T00:00:00"/>
    <n v="5"/>
    <d v="2025-06-02T00:00:00"/>
    <d v="2025-05-30T00:00:00"/>
    <x v="4"/>
    <x v="0"/>
    <n v="99995"/>
    <n v="99995"/>
  </r>
  <r>
    <s v="4000008837"/>
    <s v="77035479-K"/>
    <s v="PIMARES SPA"/>
    <s v="6701217469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4T00:00:00"/>
    <n v="5"/>
    <d v="2025-06-02T00:00:00"/>
    <d v="2025-05-28T00:00:00"/>
    <x v="4"/>
    <x v="0"/>
    <n v="43744"/>
    <n v="43744"/>
  </r>
  <r>
    <s v="4000008837"/>
    <s v="77035479-K"/>
    <s v="PIMARES SPA"/>
    <s v="670121875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7T00:00:00"/>
    <n v="5"/>
    <d v="2025-06-04T00:00:00"/>
    <d v="2025-05-30T00:00:00"/>
    <x v="4"/>
    <x v="0"/>
    <n v="73327"/>
    <n v="73327"/>
  </r>
  <r>
    <s v="4000008837"/>
    <s v="77035479-K"/>
    <s v="PIMARES SPA"/>
    <s v="670121876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27T00:00:00"/>
    <n v="5"/>
    <d v="2025-06-04T00:00:00"/>
    <d v="2025-05-30T00:00:00"/>
    <x v="4"/>
    <x v="0"/>
    <n v="48660"/>
    <n v="48660"/>
  </r>
  <r>
    <s v="4000008837"/>
    <s v="77035479-K"/>
    <s v="PIMARES SPA"/>
    <s v="670121583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22T00:00:00"/>
    <n v="5"/>
    <d v="2025-05-30T00:00:00"/>
    <d v="2025-05-28T00:00:00"/>
    <x v="4"/>
    <x v="0"/>
    <n v="69992"/>
    <n v="69992"/>
  </r>
  <r>
    <s v="4000008837"/>
    <s v="77035479-K"/>
    <s v="PIMARES SPA"/>
    <s v="670121590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5-20T00:00:00"/>
    <n v="5"/>
    <d v="2025-05-29T00:00:00"/>
    <d v="2025-05-26T00:00:00"/>
    <x v="4"/>
    <x v="0"/>
    <n v="103327"/>
    <n v="103327"/>
  </r>
  <r>
    <s v="4000008837"/>
    <s v="77035479-K"/>
    <s v="PIMARES SPA"/>
    <s v="670121598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2T00:00:00"/>
    <n v="5"/>
    <d v="2025-05-28T00:00:00"/>
    <d v="2025-05-26T00:00:00"/>
    <x v="4"/>
    <x v="0"/>
    <n v="106242"/>
    <n v="106242"/>
  </r>
  <r>
    <s v="4000008837"/>
    <s v="77035479-K"/>
    <s v="PIMARES SPA"/>
    <s v="6701215988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5-22T00:00:00"/>
    <n v="5"/>
    <d v="2025-05-30T00:00:00"/>
    <d v="2025-05-28T00:00:00"/>
    <x v="4"/>
    <x v="0"/>
    <n v="62493"/>
    <n v="62493"/>
  </r>
  <r>
    <s v="4000008837"/>
    <s v="77035479-K"/>
    <s v="PIMARES SPA"/>
    <s v="6701217331"/>
    <s v="ZPCD"/>
    <s v="10"/>
    <x v="0"/>
    <x v="0"/>
    <s v="C004"/>
    <s v="E599"/>
    <n v="3"/>
    <x v="0"/>
    <s v="41"/>
    <s v="Baño y Cocina"/>
    <s v=""/>
    <s v="410302004"/>
    <s v="1353875"/>
    <s v="MESA DE COCINA CONY"/>
    <n v="1"/>
    <n v="1"/>
    <s v="UN"/>
    <d v="2025-05-23T00:00:00"/>
    <n v="5"/>
    <d v="2025-05-30T00:00:00"/>
    <d v="2025-05-28T00:00:00"/>
    <x v="4"/>
    <x v="0"/>
    <n v="29995"/>
    <n v="29995"/>
  </r>
  <r>
    <s v="4000008837"/>
    <s v="77035479-K"/>
    <s v="PIMARES SPA"/>
    <s v="670121598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5-22T00:00:00"/>
    <n v="5"/>
    <d v="2025-05-29T00:00:00"/>
    <d v="2025-05-26T00:00:00"/>
    <x v="4"/>
    <x v="0"/>
    <n v="24994"/>
    <n v="24994"/>
  </r>
  <r>
    <s v="4000008837"/>
    <s v="77035479-K"/>
    <s v="PIMARES SPA"/>
    <s v="670121610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21T00:00:00"/>
    <n v="5"/>
    <d v="2025-05-30T00:00:00"/>
    <d v="2025-05-26T00:00:00"/>
    <x v="4"/>
    <x v="0"/>
    <n v="28119"/>
    <n v="28119"/>
  </r>
  <r>
    <s v="4000008837"/>
    <s v="77035479-K"/>
    <s v="PIMARES SPA"/>
    <s v="670121442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18T00:00:00"/>
    <n v="5"/>
    <d v="2025-05-26T00:00:00"/>
    <d v="2025-05-23T00:00:00"/>
    <x v="4"/>
    <x v="0"/>
    <n v="28119"/>
    <n v="28119"/>
  </r>
  <r>
    <s v="4000008837"/>
    <s v="77035479-K"/>
    <s v="PIMARES SPA"/>
    <s v="670121561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20T00:00:00"/>
    <n v="5"/>
    <d v="2025-05-29T00:00:00"/>
    <d v="2025-05-26T00:00:00"/>
    <x v="4"/>
    <x v="0"/>
    <n v="133332"/>
    <n v="133332"/>
  </r>
  <r>
    <s v="4000008837"/>
    <s v="77035479-K"/>
    <s v="PIMARES SPA"/>
    <s v="6701218811"/>
    <s v="ZPCD"/>
    <s v="10"/>
    <x v="0"/>
    <x v="0"/>
    <s v="C004"/>
    <s v="E599"/>
    <n v="3"/>
    <x v="0"/>
    <s v="47"/>
    <s v="Muebles"/>
    <s v=""/>
    <s v="470202001"/>
    <s v="1310026"/>
    <s v="TOCADOR MARVIN"/>
    <n v="2"/>
    <n v="2"/>
    <s v="UN"/>
    <d v="2025-05-27T00:00:00"/>
    <n v="5"/>
    <d v="2025-06-06T00:00:00"/>
    <d v="2025-05-30T00:00:00"/>
    <x v="4"/>
    <x v="0"/>
    <n v="124985"/>
    <n v="124985"/>
  </r>
  <r>
    <s v="4000008837"/>
    <s v="77035479-K"/>
    <s v="PIMARES SPA"/>
    <s v="670121747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54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580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5T00:00:00"/>
    <n v="5"/>
    <d v="2025-06-02T00:00:00"/>
    <d v="2025-05-28T00:00:00"/>
    <x v="4"/>
    <x v="0"/>
    <n v="31244"/>
    <n v="31244"/>
  </r>
  <r>
    <s v="4000008837"/>
    <s v="77035479-K"/>
    <s v="PIMARES SPA"/>
    <s v="670121765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4T00:00:00"/>
    <n v="5"/>
    <d v="2025-06-02T00:00:00"/>
    <d v="2025-05-28T00:00:00"/>
    <x v="4"/>
    <x v="0"/>
    <n v="62493"/>
    <n v="62493"/>
  </r>
  <r>
    <s v="4000008837"/>
    <s v="77035479-K"/>
    <s v="PIMARES SPA"/>
    <s v="6701219015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7T00:00:00"/>
    <n v="5"/>
    <d v="2025-06-03T00:00:00"/>
    <d v="2025-05-28T00:00:00"/>
    <x v="4"/>
    <x v="0"/>
    <n v="31244"/>
    <n v="31244"/>
  </r>
  <r>
    <s v="4000008837"/>
    <s v="77035479-K"/>
    <s v="PIMARES SPA"/>
    <s v="670121773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5T00:00:00"/>
    <n v="5"/>
    <d v="2025-06-03T00:00:00"/>
    <d v="2025-05-28T00:00:00"/>
    <x v="4"/>
    <x v="0"/>
    <n v="81246"/>
    <n v="81246"/>
  </r>
  <r>
    <s v="4000008837"/>
    <s v="77035479-K"/>
    <s v="PIMARES SPA"/>
    <s v="6701217748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5-25T00:00:00"/>
    <n v="5"/>
    <d v="2025-06-03T00:00:00"/>
    <d v="2025-05-30T00:00:00"/>
    <x v="4"/>
    <x v="0"/>
    <n v="74998"/>
    <n v="74998"/>
  </r>
  <r>
    <s v="4000008837"/>
    <s v="77035479-K"/>
    <s v="PIMARES SPA"/>
    <s v="670121776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5T00:00:00"/>
    <n v="5"/>
    <d v="2025-06-02T00:00:00"/>
    <d v="2025-05-28T00:00:00"/>
    <x v="4"/>
    <x v="0"/>
    <n v="62493"/>
    <n v="62493"/>
  </r>
  <r>
    <s v="4000008837"/>
    <s v="77035479-K"/>
    <s v="PIMARES SPA"/>
    <s v="670121912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7T00:00:00"/>
    <n v="5"/>
    <d v="2025-06-02T00:00:00"/>
    <d v="2025-05-30T00:00:00"/>
    <x v="4"/>
    <x v="0"/>
    <n v="40620"/>
    <n v="40620"/>
  </r>
  <r>
    <s v="4000008837"/>
    <s v="77035479-K"/>
    <s v="PIMARES SPA"/>
    <s v="6701216604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5-22T00:00:00"/>
    <n v="5"/>
    <d v="2025-05-30T00:00:00"/>
    <d v="2025-05-30T00:00:00"/>
    <x v="4"/>
    <x v="0"/>
    <n v="43744"/>
    <n v="43744"/>
  </r>
  <r>
    <s v="4000008837"/>
    <s v="77035479-K"/>
    <s v="PIMARES SPA"/>
    <s v="67012166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5-22T00:00:00"/>
    <n v="5"/>
    <d v="2025-06-02T00:00:00"/>
    <d v="2025-05-30T00:00:00"/>
    <x v="4"/>
    <x v="0"/>
    <n v="87491"/>
    <n v="87491"/>
  </r>
  <r>
    <s v="4000008837"/>
    <s v="77035479-K"/>
    <s v="PIMARES SPA"/>
    <s v="670121918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7T00:00:00"/>
    <n v="5"/>
    <d v="2025-06-06T00:00:00"/>
    <d v="2025-05-30T00:00:00"/>
    <x v="4"/>
    <x v="0"/>
    <n v="63327"/>
    <n v="63327"/>
  </r>
  <r>
    <s v="4000008837"/>
    <s v="77035479-K"/>
    <s v="PIMARES SPA"/>
    <s v="6701219335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5-27T00:00:00"/>
    <n v="5"/>
    <d v="2025-06-03T00:00:00"/>
    <d v="2025-05-30T00:00:00"/>
    <x v="4"/>
    <x v="0"/>
    <n v="103327"/>
    <n v="103327"/>
  </r>
  <r>
    <s v="4000008837"/>
    <s v="77035479-K"/>
    <s v="PIMARES SPA"/>
    <s v="670121795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5T00:00:00"/>
    <n v="5"/>
    <d v="2025-06-02T00:00:00"/>
    <d v="2025-05-30T00:00:00"/>
    <x v="4"/>
    <x v="0"/>
    <n v="109994"/>
    <n v="109994"/>
  </r>
  <r>
    <s v="4000008837"/>
    <s v="77035479-K"/>
    <s v="PIMARES SPA"/>
    <s v="6701219549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5-28T00:00:00"/>
    <n v="5"/>
    <d v="2025-06-03T00:00:00"/>
    <d v="2025-05-30T00:00:00"/>
    <x v="4"/>
    <x v="0"/>
    <n v="63333"/>
    <n v="63333"/>
  </r>
  <r>
    <s v="4000008837"/>
    <s v="77035479-K"/>
    <s v="PIMARES SPA"/>
    <s v="670121950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5-28T00:00:00"/>
    <n v="5"/>
    <d v="2025-06-03T00:00:00"/>
    <d v="2025-05-30T00:00:00"/>
    <x v="4"/>
    <x v="0"/>
    <n v="103327"/>
    <n v="103327"/>
  </r>
  <r>
    <s v="4000008837"/>
    <s v="77035479-K"/>
    <s v="PIMARES SPA"/>
    <s v="670121795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5-25T00:00:00"/>
    <n v="5"/>
    <d v="2025-06-02T00:00:00"/>
    <d v="2025-05-28T00:00:00"/>
    <x v="4"/>
    <x v="0"/>
    <n v="43745"/>
    <n v="43745"/>
  </r>
  <r>
    <s v="4000008837"/>
    <s v="77035479-K"/>
    <s v="PIMARES SPA"/>
    <s v="670121805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6T00:00:00"/>
    <n v="5"/>
    <d v="2025-06-02T00:00:00"/>
    <d v="2025-05-28T00:00:00"/>
    <x v="4"/>
    <x v="0"/>
    <n v="73327"/>
    <n v="73327"/>
  </r>
  <r>
    <s v="4000008837"/>
    <s v="77035479-K"/>
    <s v="PIMARES SPA"/>
    <s v="6701218209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25T00:00:00"/>
    <n v="5"/>
    <d v="2025-06-02T00:00:00"/>
    <d v="2025-05-30T00:00:00"/>
    <x v="4"/>
    <x v="0"/>
    <n v="56247"/>
    <n v="56247"/>
  </r>
  <r>
    <s v="4000008837"/>
    <s v="77035479-K"/>
    <s v="PIMARES SPA"/>
    <s v="670121900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27T00:00:00"/>
    <n v="5"/>
    <d v="2025-06-02T00:00:00"/>
    <d v="2025-05-28T00:00:00"/>
    <x v="4"/>
    <x v="0"/>
    <n v="53119"/>
    <n v="53119"/>
  </r>
  <r>
    <s v="4000008837"/>
    <s v="77035479-K"/>
    <s v="PIMARES SPA"/>
    <s v="670121780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4T00:00:00"/>
    <n v="5"/>
    <d v="2025-06-02T00:00:00"/>
    <d v="2025-05-28T00:00:00"/>
    <x v="4"/>
    <x v="0"/>
    <n v="43745"/>
    <n v="43745"/>
  </r>
  <r>
    <s v="4000008837"/>
    <s v="77035479-K"/>
    <s v="PIMARES SPA"/>
    <s v="670121781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5T00:00:00"/>
    <n v="5"/>
    <d v="2025-06-02T00:00:00"/>
    <d v="2025-05-30T00:00:00"/>
    <x v="4"/>
    <x v="0"/>
    <n v="66660"/>
    <n v="66660"/>
  </r>
  <r>
    <s v="4000008837"/>
    <s v="77035479-K"/>
    <s v="PIMARES SPA"/>
    <s v="670121792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25T00:00:00"/>
    <n v="5"/>
    <d v="2025-06-02T00:00:00"/>
    <d v="2025-05-28T00:00:00"/>
    <x v="4"/>
    <x v="0"/>
    <n v="37494"/>
    <n v="37494"/>
  </r>
  <r>
    <s v="4000008837"/>
    <s v="77035479-K"/>
    <s v="PIMARES SPA"/>
    <s v="6701218212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5-25T00:00:00"/>
    <n v="5"/>
    <d v="2025-06-02T00:00:00"/>
    <d v="2025-05-28T00:00:00"/>
    <x v="4"/>
    <x v="0"/>
    <n v="49994"/>
    <n v="49994"/>
  </r>
  <r>
    <s v="4000008837"/>
    <s v="77035479-K"/>
    <s v="PIMARES SPA"/>
    <s v="670121823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5T00:00:00"/>
    <n v="5"/>
    <d v="2025-06-02T00:00:00"/>
    <d v="2025-05-28T00:00:00"/>
    <x v="4"/>
    <x v="0"/>
    <n v="69992"/>
    <n v="69992"/>
  </r>
  <r>
    <s v="4000008837"/>
    <s v="77035479-K"/>
    <s v="PIMARES SPA"/>
    <s v="670121823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5T00:00:00"/>
    <n v="5"/>
    <d v="2025-06-02T00:00:00"/>
    <d v="2025-05-28T00:00:00"/>
    <x v="4"/>
    <x v="0"/>
    <n v="93325"/>
    <n v="93325"/>
  </r>
  <r>
    <s v="4000008837"/>
    <s v="77035479-K"/>
    <s v="PIMARES SPA"/>
    <s v="6701218238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25T00:00:00"/>
    <n v="5"/>
    <d v="2025-06-02T00:00:00"/>
    <d v="2025-05-28T00:00:00"/>
    <x v="4"/>
    <x v="0"/>
    <n v="62493"/>
    <n v="62493"/>
  </r>
  <r>
    <s v="4000008837"/>
    <s v="77035479-K"/>
    <s v="PIMARES SPA"/>
    <s v="670121851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6T00:00:00"/>
    <n v="5"/>
    <d v="2025-06-02T00:00:00"/>
    <d v="2025-05-30T00:00:00"/>
    <x v="4"/>
    <x v="0"/>
    <n v="99995"/>
    <n v="99995"/>
  </r>
  <r>
    <s v="4000008837"/>
    <s v="77035479-K"/>
    <s v="PIMARES SPA"/>
    <s v="670121851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6T00:00:00"/>
    <n v="5"/>
    <d v="2025-06-02T00:00:00"/>
    <d v="2025-05-30T00:00:00"/>
    <x v="4"/>
    <x v="0"/>
    <n v="66660"/>
    <n v="66660"/>
  </r>
  <r>
    <s v="4000008837"/>
    <s v="77035479-K"/>
    <s v="PIMARES SPA"/>
    <s v="670121874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26T00:00:00"/>
    <n v="5"/>
    <d v="2025-06-02T00:00:00"/>
    <d v="2025-05-28T00:00:00"/>
    <x v="4"/>
    <x v="0"/>
    <n v="106662"/>
    <n v="106662"/>
  </r>
  <r>
    <s v="4000008837"/>
    <s v="77035479-K"/>
    <s v="PIMARES SPA"/>
    <s v="670121874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27T00:00:00"/>
    <n v="5"/>
    <d v="2025-06-03T00:00:00"/>
    <d v="2025-05-30T00:00:00"/>
    <x v="4"/>
    <x v="0"/>
    <n v="112492"/>
    <n v="112492"/>
  </r>
  <r>
    <s v="4000008837"/>
    <s v="77035479-K"/>
    <s v="PIMARES SPA"/>
    <s v="670121900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7T00:00:00"/>
    <n v="5"/>
    <d v="2025-06-02T00:00:00"/>
    <d v="2025-05-30T00:00:00"/>
    <x v="4"/>
    <x v="0"/>
    <n v="43745"/>
    <n v="43745"/>
  </r>
  <r>
    <s v="4000008837"/>
    <s v="77035479-K"/>
    <s v="PIMARES SPA"/>
    <s v="670121892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7T00:00:00"/>
    <n v="5"/>
    <d v="2025-06-02T00:00:00"/>
    <d v="2025-05-30T00:00:00"/>
    <x v="4"/>
    <x v="0"/>
    <n v="69992"/>
    <n v="69992"/>
  </r>
  <r>
    <s v="4000008837"/>
    <s v="77035479-K"/>
    <s v="PIMARES SPA"/>
    <s v="6701219087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27T00:00:00"/>
    <n v="5"/>
    <d v="2025-06-05T00:00:00"/>
    <d v="2025-05-30T00:00:00"/>
    <x v="4"/>
    <x v="0"/>
    <n v="78115"/>
    <n v="78115"/>
  </r>
  <r>
    <s v="4000008837"/>
    <s v="77035479-K"/>
    <s v="PIMARES SPA"/>
    <s v="670121909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8T00:00:00"/>
    <n v="5"/>
    <d v="2025-06-04T00:00:00"/>
    <d v="2025-05-30T00:00:00"/>
    <x v="4"/>
    <x v="0"/>
    <n v="69992"/>
    <n v="69992"/>
  </r>
  <r>
    <s v="4000008837"/>
    <s v="77035479-K"/>
    <s v="PIMARES SPA"/>
    <s v="670121913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27T00:00:00"/>
    <n v="5"/>
    <d v="2025-06-02T00:00:00"/>
    <d v="2025-05-30T00:00:00"/>
    <x v="4"/>
    <x v="0"/>
    <n v="37494"/>
    <n v="37494"/>
  </r>
  <r>
    <s v="4000008837"/>
    <s v="77035479-K"/>
    <s v="PIMARES SPA"/>
    <s v="6701219135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5-27T00:00:00"/>
    <n v="5"/>
    <d v="2025-06-02T00:00:00"/>
    <d v="2025-05-30T00:00:00"/>
    <x v="4"/>
    <x v="0"/>
    <n v="62500"/>
    <n v="62500"/>
  </r>
  <r>
    <s v="4000008837"/>
    <s v="77035479-K"/>
    <s v="PIMARES SPA"/>
    <s v="6701219439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28T00:00:00"/>
    <n v="5"/>
    <d v="2025-06-05T00:00:00"/>
    <d v="2025-06-02T00:00:00"/>
    <x v="5"/>
    <x v="0"/>
    <n v="66661"/>
    <n v="66661"/>
  </r>
  <r>
    <s v="4000008837"/>
    <s v="77035479-K"/>
    <s v="PIMARES SPA"/>
    <s v="6508460070"/>
    <s v="ZPXD"/>
    <s v="10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6-16T00:00:00"/>
    <n v="6"/>
    <d v="2025-06-27T00:00:00"/>
    <m/>
    <x v="5"/>
    <x v="0"/>
    <n v="246000"/>
    <n v="0"/>
  </r>
  <r>
    <s v="4000008837"/>
    <s v="77035479-K"/>
    <s v="PIMARES SPA"/>
    <s v="6508460070"/>
    <s v="ZPXD"/>
    <s v="11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6-16T00:00:00"/>
    <n v="6"/>
    <d v="2025-06-27T00:00:00"/>
    <m/>
    <x v="5"/>
    <x v="0"/>
    <n v="270000"/>
    <n v="0"/>
  </r>
  <r>
    <s v="4000008837"/>
    <s v="77035479-K"/>
    <s v="PIMARES SPA"/>
    <s v="6508460070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4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6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70122061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31T00:00:00"/>
    <n v="5"/>
    <d v="2025-06-09T00:00:00"/>
    <d v="2025-06-04T00:00:00"/>
    <x v="5"/>
    <x v="0"/>
    <n v="43744"/>
    <n v="43744"/>
  </r>
  <r>
    <s v="4000008837"/>
    <s v="77035479-K"/>
    <s v="PIMARES SPA"/>
    <s v="670122062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31T00:00:00"/>
    <n v="5"/>
    <d v="2025-06-09T00:00:00"/>
    <d v="2025-06-04T00:00:00"/>
    <x v="5"/>
    <x v="0"/>
    <n v="81245"/>
    <n v="81245"/>
  </r>
  <r>
    <s v="4000008837"/>
    <s v="77035479-K"/>
    <s v="PIMARES SPA"/>
    <s v="6701220800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31T00:00:00"/>
    <n v="5"/>
    <d v="2025-06-09T00:00:00"/>
    <d v="2025-06-04T00:00:00"/>
    <x v="5"/>
    <x v="0"/>
    <n v="59372"/>
    <n v="59372"/>
  </r>
  <r>
    <s v="4000008837"/>
    <s v="77035479-K"/>
    <s v="PIMARES SPA"/>
    <s v="670122080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31T00:00:00"/>
    <n v="5"/>
    <d v="2025-06-09T00:00:00"/>
    <d v="2025-06-04T00:00:00"/>
    <x v="5"/>
    <x v="0"/>
    <n v="73327"/>
    <n v="73327"/>
  </r>
  <r>
    <s v="4000008837"/>
    <s v="77035479-K"/>
    <s v="PIMARES SPA"/>
    <s v="6701220810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31T00:00:00"/>
    <n v="5"/>
    <d v="2025-06-09T00:00:00"/>
    <d v="2025-06-04T00:00:00"/>
    <x v="5"/>
    <x v="0"/>
    <n v="59372"/>
    <n v="59372"/>
  </r>
  <r>
    <s v="4000008837"/>
    <s v="77035479-K"/>
    <s v="PIMARES SPA"/>
    <s v="670121909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8T00:00:00"/>
    <n v="5"/>
    <d v="2025-06-06T00:00:00"/>
    <d v="2025-06-02T00:00:00"/>
    <x v="5"/>
    <x v="0"/>
    <n v="106665"/>
    <n v="106665"/>
  </r>
  <r>
    <s v="4000008837"/>
    <s v="77035479-K"/>
    <s v="PIMARES SPA"/>
    <s v="670122031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30T00:00:00"/>
    <n v="5"/>
    <d v="2025-06-06T00:00:00"/>
    <d v="2025-06-04T00:00:00"/>
    <x v="5"/>
    <x v="0"/>
    <n v="53119"/>
    <n v="53119"/>
  </r>
  <r>
    <s v="4000008837"/>
    <s v="77035479-K"/>
    <s v="PIMARES SPA"/>
    <s v="670122035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31T00:00:00"/>
    <n v="5"/>
    <d v="2025-06-09T00:00:00"/>
    <d v="2025-06-04T00:00:00"/>
    <x v="5"/>
    <x v="0"/>
    <n v="93325"/>
    <n v="93325"/>
  </r>
  <r>
    <s v="4000008837"/>
    <s v="77035479-K"/>
    <s v="PIMARES SPA"/>
    <s v="670122036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31T00:00:00"/>
    <n v="5"/>
    <d v="2025-06-09T00:00:00"/>
    <d v="2025-06-04T00:00:00"/>
    <x v="5"/>
    <x v="0"/>
    <n v="43745"/>
    <n v="43745"/>
  </r>
  <r>
    <s v="4000008837"/>
    <s v="77035479-K"/>
    <s v="PIMARES SPA"/>
    <s v="670122040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30T00:00:00"/>
    <n v="5"/>
    <d v="2025-06-09T00:00:00"/>
    <d v="2025-06-04T00:00:00"/>
    <x v="5"/>
    <x v="0"/>
    <n v="53119"/>
    <n v="53119"/>
  </r>
  <r>
    <s v="4000008837"/>
    <s v="77035479-K"/>
    <s v="PIMARES SPA"/>
    <s v="670122051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31T00:00:00"/>
    <n v="5"/>
    <d v="2025-06-10T00:00:00"/>
    <d v="2025-06-04T00:00:00"/>
    <x v="5"/>
    <x v="0"/>
    <n v="86665"/>
    <n v="86665"/>
  </r>
  <r>
    <s v="4000008837"/>
    <s v="77035479-K"/>
    <s v="PIMARES SPA"/>
    <s v="6701220602"/>
    <s v="ZPCD"/>
    <s v="10"/>
    <x v="0"/>
    <x v="0"/>
    <s v="C004"/>
    <s v="E599"/>
    <n v="3"/>
    <x v="0"/>
    <s v="47"/>
    <s v="Muebles"/>
    <s v=""/>
    <s v="470201001"/>
    <s v="1410891"/>
    <s v="CLOSET LYON NEW 3P 2C"/>
    <n v="1"/>
    <n v="1"/>
    <s v="UN"/>
    <d v="2025-05-30T00:00:00"/>
    <n v="5"/>
    <d v="2025-06-06T00:00:00"/>
    <d v="2025-06-04T00:00:00"/>
    <x v="5"/>
    <x v="0"/>
    <n v="156242"/>
    <n v="156242"/>
  </r>
  <r>
    <s v="4000008837"/>
    <s v="77035479-K"/>
    <s v="PIMARES SPA"/>
    <s v="670121892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7T00:00:00"/>
    <n v="5"/>
    <d v="2025-06-09T00:00:00"/>
    <d v="2025-06-04T00:00:00"/>
    <x v="5"/>
    <x v="0"/>
    <n v="106242"/>
    <n v="106242"/>
  </r>
  <r>
    <s v="4000008837"/>
    <s v="77035479-K"/>
    <s v="PIMARES SPA"/>
    <s v="670122014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30T00:00:00"/>
    <n v="5"/>
    <d v="2025-06-10T00:00:00"/>
    <d v="2025-06-04T00:00:00"/>
    <x v="5"/>
    <x v="0"/>
    <n v="40620"/>
    <n v="40620"/>
  </r>
  <r>
    <s v="4000008837"/>
    <s v="77035479-K"/>
    <s v="PIMARES SPA"/>
    <s v="670122015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30T00:00:00"/>
    <n v="5"/>
    <d v="2025-06-06T00:00:00"/>
    <d v="2025-06-04T00:00:00"/>
    <x v="5"/>
    <x v="0"/>
    <n v="93325"/>
    <n v="93325"/>
  </r>
  <r>
    <s v="4000008837"/>
    <s v="77035479-K"/>
    <s v="PIMARES SPA"/>
    <s v="67012201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30T00:00:00"/>
    <n v="5"/>
    <d v="2025-06-06T00:00:00"/>
    <d v="2025-06-04T00:00:00"/>
    <x v="5"/>
    <x v="0"/>
    <n v="106665"/>
    <n v="106665"/>
  </r>
  <r>
    <s v="4000008837"/>
    <s v="77035479-K"/>
    <s v="PIMARES SPA"/>
    <s v="670122017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2"/>
    <n v="2"/>
    <s v="UN"/>
    <d v="2025-05-30T00:00:00"/>
    <n v="5"/>
    <d v="2025-06-06T00:00:00"/>
    <d v="2025-06-04T00:00:00"/>
    <x v="5"/>
    <x v="0"/>
    <n v="219989"/>
    <n v="219989"/>
  </r>
  <r>
    <s v="4000008837"/>
    <s v="77035479-K"/>
    <s v="PIMARES SPA"/>
    <s v="670121968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9T00:00:00"/>
    <n v="5"/>
    <d v="2025-06-10T00:00:00"/>
    <d v="2025-06-04T00:00:00"/>
    <x v="5"/>
    <x v="0"/>
    <n v="40620"/>
    <n v="40620"/>
  </r>
  <r>
    <s v="4000008837"/>
    <s v="77035479-K"/>
    <s v="PIMARES SPA"/>
    <s v="670121969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9T00:00:00"/>
    <n v="5"/>
    <d v="2025-06-06T00:00:00"/>
    <d v="2025-06-04T00:00:00"/>
    <x v="5"/>
    <x v="0"/>
    <n v="66660"/>
    <n v="66660"/>
  </r>
  <r>
    <s v="4000008837"/>
    <s v="77035479-K"/>
    <s v="PIMARES SPA"/>
    <s v="670121973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29T00:00:00"/>
    <n v="5"/>
    <d v="2025-06-10T00:00:00"/>
    <d v="2025-06-04T00:00:00"/>
    <x v="5"/>
    <x v="0"/>
    <n v="81245"/>
    <n v="81245"/>
  </r>
  <r>
    <s v="4000008837"/>
    <s v="77035479-K"/>
    <s v="PIMARES SPA"/>
    <s v="670122012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29T00:00:00"/>
    <n v="5"/>
    <d v="2025-06-10T00:00:00"/>
    <d v="2025-06-04T00:00:00"/>
    <x v="5"/>
    <x v="0"/>
    <n v="66661"/>
    <n v="66661"/>
  </r>
  <r>
    <s v="4000008837"/>
    <s v="77035479-K"/>
    <s v="PIMARES SPA"/>
    <s v="670122012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29T00:00:00"/>
    <n v="5"/>
    <d v="2025-06-10T00:00:00"/>
    <d v="2025-06-04T00:00:00"/>
    <x v="5"/>
    <x v="0"/>
    <n v="66661"/>
    <n v="66661"/>
  </r>
  <r>
    <s v="4000008837"/>
    <s v="77035479-K"/>
    <s v="PIMARES SPA"/>
    <s v="670122013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9T00:00:00"/>
    <n v="5"/>
    <d v="2025-06-06T00:00:00"/>
    <d v="2025-06-04T00:00:00"/>
    <x v="5"/>
    <x v="0"/>
    <n v="40620"/>
    <n v="40620"/>
  </r>
  <r>
    <s v="4000008837"/>
    <s v="77035479-K"/>
    <s v="PIMARES SPA"/>
    <s v="6701220220"/>
    <s v="ZPCD"/>
    <s v="10"/>
    <x v="0"/>
    <x v="1"/>
    <s v="C004"/>
    <s v="E599"/>
    <n v="3"/>
    <x v="0"/>
    <s v="47"/>
    <s v="Muebles"/>
    <s v=""/>
    <s v="470202001"/>
    <s v="1310026"/>
    <s v="TOCADOR MARVIN"/>
    <n v="1"/>
    <n v="0"/>
    <s v="UN"/>
    <d v="2025-05-30T00:00:00"/>
    <n v="5"/>
    <d v="2025-06-11T00:00:00"/>
    <m/>
    <x v="5"/>
    <x v="0"/>
    <n v="62493"/>
    <n v="0"/>
  </r>
  <r>
    <s v="4000008837"/>
    <s v="77035479-K"/>
    <s v="PIMARES SPA"/>
    <s v="670122022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30T00:00:00"/>
    <n v="5"/>
    <d v="2025-06-06T00:00:00"/>
    <d v="2025-06-04T00:00:00"/>
    <x v="5"/>
    <x v="0"/>
    <n v="66660"/>
    <n v="66660"/>
  </r>
  <r>
    <s v="4000008837"/>
    <s v="77035479-K"/>
    <s v="PIMARES SPA"/>
    <s v="670122025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5-31T00:00:00"/>
    <n v="5"/>
    <d v="2025-06-09T00:00:00"/>
    <d v="2025-06-04T00:00:00"/>
    <x v="5"/>
    <x v="0"/>
    <n v="46872"/>
    <n v="46872"/>
  </r>
  <r>
    <s v="4000008837"/>
    <s v="77035479-K"/>
    <s v="PIMARES SPA"/>
    <s v="670122026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31T00:00:00"/>
    <n v="5"/>
    <d v="2025-06-09T00:00:00"/>
    <d v="2025-06-04T00:00:00"/>
    <x v="5"/>
    <x v="0"/>
    <n v="93325"/>
    <n v="93325"/>
  </r>
  <r>
    <s v="4000008837"/>
    <s v="77035479-K"/>
    <s v="PIMARES SPA"/>
    <s v="6701220268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5-31T00:00:00"/>
    <n v="5"/>
    <d v="2025-06-10T00:00:00"/>
    <d v="2025-06-04T00:00:00"/>
    <x v="5"/>
    <x v="0"/>
    <n v="87495"/>
    <n v="87495"/>
  </r>
  <r>
    <s v="4000008837"/>
    <s v="77035479-K"/>
    <s v="PIMARES SPA"/>
    <s v="6701220273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31T00:00:00"/>
    <n v="5"/>
    <d v="2025-06-09T00:00:00"/>
    <d v="2025-06-04T00:00:00"/>
    <x v="5"/>
    <x v="0"/>
    <n v="42496"/>
    <n v="42496"/>
  </r>
  <r>
    <s v="4000008837"/>
    <s v="77035479-K"/>
    <s v="PIMARES SPA"/>
    <s v="670122028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5-31T00:00:00"/>
    <n v="5"/>
    <d v="2025-06-09T00:00:00"/>
    <d v="2025-06-04T00:00:00"/>
    <x v="5"/>
    <x v="0"/>
    <n v="63333"/>
    <n v="63333"/>
  </r>
  <r>
    <s v="4000008837"/>
    <s v="77035479-K"/>
    <s v="PIMARES SPA"/>
    <s v="6701220324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5-30T00:00:00"/>
    <n v="5"/>
    <d v="2025-06-02T00:00:00"/>
    <d v="2025-06-04T00:00:00"/>
    <x v="5"/>
    <x v="0"/>
    <n v="53118"/>
    <n v="53118"/>
  </r>
  <r>
    <s v="4000008837"/>
    <s v="77035479-K"/>
    <s v="PIMARES SPA"/>
    <s v="670121980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28T00:00:00"/>
    <n v="5"/>
    <d v="2025-06-06T00:00:00"/>
    <d v="2025-06-02T00:00:00"/>
    <x v="5"/>
    <x v="0"/>
    <n v="112492"/>
    <n v="112492"/>
  </r>
  <r>
    <s v="4000008837"/>
    <s v="77035479-K"/>
    <s v="PIMARES SPA"/>
    <s v="670121980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28T00:00:00"/>
    <n v="5"/>
    <d v="2025-06-05T00:00:00"/>
    <d v="2025-06-02T00:00:00"/>
    <x v="5"/>
    <x v="0"/>
    <n v="73327"/>
    <n v="73327"/>
  </r>
  <r>
    <s v="4000008837"/>
    <s v="77035479-K"/>
    <s v="PIMARES SPA"/>
    <s v="670121985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30T00:00:00"/>
    <n v="5"/>
    <d v="2025-06-12T00:00:00"/>
    <d v="2025-06-09T00:00:00"/>
    <x v="5"/>
    <x v="0"/>
    <n v="106665"/>
    <n v="106665"/>
  </r>
  <r>
    <s v="4000008837"/>
    <s v="77035479-K"/>
    <s v="PIMARES SPA"/>
    <s v="670121988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30T00:00:00"/>
    <n v="5"/>
    <d v="2025-06-10T00:00:00"/>
    <d v="2025-06-04T00:00:00"/>
    <x v="5"/>
    <x v="0"/>
    <n v="28119"/>
    <n v="28119"/>
  </r>
  <r>
    <s v="4000008837"/>
    <s v="77035479-K"/>
    <s v="PIMARES SPA"/>
    <s v="670122001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29T00:00:00"/>
    <n v="5"/>
    <d v="2025-06-10T00:00:00"/>
    <d v="2025-06-04T00:00:00"/>
    <x v="5"/>
    <x v="0"/>
    <n v="43742"/>
    <n v="43742"/>
  </r>
  <r>
    <s v="4000008837"/>
    <s v="77035479-K"/>
    <s v="PIMARES SPA"/>
    <s v="670122004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29T00:00:00"/>
    <n v="5"/>
    <d v="2025-06-10T00:00:00"/>
    <d v="2025-06-04T00:00:00"/>
    <x v="5"/>
    <x v="0"/>
    <n v="62493"/>
    <n v="62493"/>
  </r>
  <r>
    <s v="4000008837"/>
    <s v="77035479-K"/>
    <s v="PIMARES SPA"/>
    <s v="67012200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5-29T00:00:00"/>
    <n v="5"/>
    <d v="2025-06-10T00:00:00"/>
    <d v="2025-06-04T00:00:00"/>
    <x v="5"/>
    <x v="0"/>
    <n v="34369"/>
    <n v="34369"/>
  </r>
  <r>
    <s v="4000008837"/>
    <s v="77035479-K"/>
    <s v="PIMARES SPA"/>
    <s v="6701220095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30T00:00:00"/>
    <n v="5"/>
    <d v="2025-06-06T00:00:00"/>
    <d v="2025-06-04T00:00:00"/>
    <x v="5"/>
    <x v="0"/>
    <n v="37494"/>
    <n v="37494"/>
  </r>
  <r>
    <s v="4000008837"/>
    <s v="77035479-K"/>
    <s v="PIMARES SPA"/>
    <s v="6701220114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5-29T00:00:00"/>
    <n v="5"/>
    <d v="2025-06-06T00:00:00"/>
    <d v="2025-06-04T00:00:00"/>
    <x v="5"/>
    <x v="0"/>
    <n v="99995"/>
    <n v="99995"/>
  </r>
  <r>
    <s v="4000008837"/>
    <s v="77035479-K"/>
    <s v="PIMARES SPA"/>
    <s v="6701219713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5-29T00:00:00"/>
    <n v="5"/>
    <d v="2025-06-05T00:00:00"/>
    <d v="2025-06-02T00:00:00"/>
    <x v="5"/>
    <x v="0"/>
    <n v="62493"/>
    <n v="62493"/>
  </r>
  <r>
    <s v="4000008837"/>
    <s v="77035479-K"/>
    <s v="PIMARES SPA"/>
    <s v="670121951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28T00:00:00"/>
    <n v="5"/>
    <d v="2025-06-06T00:00:00"/>
    <d v="2025-06-02T00:00:00"/>
    <x v="5"/>
    <x v="0"/>
    <n v="66661"/>
    <n v="66661"/>
  </r>
  <r>
    <s v="4000008837"/>
    <s v="77035479-K"/>
    <s v="PIMARES SPA"/>
    <s v="6701219530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8T00:00:00"/>
    <n v="5"/>
    <d v="2025-06-04T00:00:00"/>
    <d v="2025-06-02T00:00:00"/>
    <x v="5"/>
    <x v="0"/>
    <n v="31244"/>
    <n v="31244"/>
  </r>
  <r>
    <s v="4000008837"/>
    <s v="77035479-K"/>
    <s v="PIMARES SPA"/>
    <s v="670121956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8T00:00:00"/>
    <n v="5"/>
    <d v="2025-06-06T00:00:00"/>
    <d v="2025-06-04T00:00:00"/>
    <x v="5"/>
    <x v="0"/>
    <n v="93325"/>
    <n v="93325"/>
  </r>
  <r>
    <s v="4000008837"/>
    <s v="77035479-K"/>
    <s v="PIMARES SPA"/>
    <s v="670121956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5-29T00:00:00"/>
    <n v="5"/>
    <d v="2025-06-06T00:00:00"/>
    <d v="2025-06-04T00:00:00"/>
    <x v="5"/>
    <x v="0"/>
    <n v="93325"/>
    <n v="93325"/>
  </r>
  <r>
    <s v="4000008837"/>
    <s v="77035479-K"/>
    <s v="PIMARES SPA"/>
    <s v="670121958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9T00:00:00"/>
    <n v="5"/>
    <d v="2025-05-30T00:00:00"/>
    <d v="2025-06-02T00:00:00"/>
    <x v="5"/>
    <x v="0"/>
    <n v="43745"/>
    <n v="43745"/>
  </r>
  <r>
    <s v="4000008837"/>
    <s v="77035479-K"/>
    <s v="PIMARES SPA"/>
    <s v="670121965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5-29T00:00:00"/>
    <n v="5"/>
    <d v="2025-06-06T00:00:00"/>
    <d v="2025-06-02T00:00:00"/>
    <x v="5"/>
    <x v="0"/>
    <n v="49995"/>
    <n v="49995"/>
  </r>
  <r>
    <s v="4000008837"/>
    <s v="77035479-K"/>
    <s v="PIMARES SPA"/>
    <s v="670125147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6T00:00:00"/>
    <n v="6"/>
    <d v="2025-06-27T00:00:00"/>
    <d v="2025-06-24T00:00:00"/>
    <x v="5"/>
    <x v="0"/>
    <n v="106656"/>
    <n v="106656"/>
  </r>
  <r>
    <s v="4000008837"/>
    <s v="77035479-K"/>
    <s v="PIMARES SPA"/>
    <s v="670125147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16T00:00:00"/>
    <n v="6"/>
    <d v="2025-07-01T00:00:00"/>
    <d v="2025-06-24T00:00:00"/>
    <x v="5"/>
    <x v="0"/>
    <n v="86665"/>
    <n v="86665"/>
  </r>
  <r>
    <s v="4000008837"/>
    <s v="77035479-K"/>
    <s v="PIMARES SPA"/>
    <s v="6701251913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16T00:00:00"/>
    <n v="6"/>
    <d v="2025-06-17T00:00:00"/>
    <d v="2025-06-18T00:00:00"/>
    <x v="5"/>
    <x v="0"/>
    <n v="103327"/>
    <n v="103327"/>
  </r>
  <r>
    <s v="4000008837"/>
    <s v="77035479-K"/>
    <s v="PIMARES SPA"/>
    <s v="67012519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6-17T00:00:00"/>
    <n v="6"/>
    <d v="2025-06-27T00:00:00"/>
    <d v="2025-06-25T00:00:00"/>
    <x v="5"/>
    <x v="0"/>
    <n v="87491"/>
    <n v="87491"/>
  </r>
  <r>
    <s v="4000008837"/>
    <s v="77035479-K"/>
    <s v="PIMARES SPA"/>
    <s v="670125198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17T00:00:00"/>
    <n v="6"/>
    <d v="2025-06-26T00:00:00"/>
    <d v="2025-06-24T00:00:00"/>
    <x v="5"/>
    <x v="0"/>
    <n v="40620"/>
    <n v="40620"/>
  </r>
  <r>
    <s v="4000008837"/>
    <s v="77035479-K"/>
    <s v="PIMARES SPA"/>
    <s v="6701251988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06-17T00:00:00"/>
    <n v="6"/>
    <d v="2025-06-27T00:00:00"/>
    <d v="2025-06-25T00:00:00"/>
    <x v="5"/>
    <x v="0"/>
    <n v="93743"/>
    <n v="93743"/>
  </r>
  <r>
    <s v="4000008837"/>
    <s v="77035479-K"/>
    <s v="PIMARES SPA"/>
    <s v="670125199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17T00:00:00"/>
    <n v="6"/>
    <d v="2025-06-27T00:00:00"/>
    <d v="2025-06-25T00:00:00"/>
    <x v="5"/>
    <x v="0"/>
    <n v="66657"/>
    <n v="66657"/>
  </r>
  <r>
    <s v="4000008837"/>
    <s v="77035479-K"/>
    <s v="PIMARES SPA"/>
    <s v="670125207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17T00:00:00"/>
    <n v="6"/>
    <d v="2025-06-26T00:00:00"/>
    <d v="2025-06-24T00:00:00"/>
    <x v="5"/>
    <x v="0"/>
    <n v="109994"/>
    <n v="109994"/>
  </r>
  <r>
    <s v="4000008837"/>
    <s v="77035479-K"/>
    <s v="PIMARES SPA"/>
    <s v="6701252074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17T00:00:00"/>
    <n v="6"/>
    <d v="2025-06-27T00:00:00"/>
    <d v="2025-06-24T00:00:00"/>
    <x v="5"/>
    <x v="0"/>
    <n v="70582"/>
    <n v="70582"/>
  </r>
  <r>
    <s v="4000008837"/>
    <s v="77035479-K"/>
    <s v="PIMARES SPA"/>
    <s v="670125208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2"/>
    <n v="2"/>
    <s v="UN"/>
    <d v="2025-06-17T00:00:00"/>
    <n v="6"/>
    <d v="2025-06-30T00:00:00"/>
    <d v="2025-06-25T00:00:00"/>
    <x v="5"/>
    <x v="0"/>
    <n v="87488"/>
    <n v="87488"/>
  </r>
  <r>
    <s v="4000008837"/>
    <s v="77035479-K"/>
    <s v="PIMARES SPA"/>
    <s v="670125222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16T00:00:00"/>
    <n v="6"/>
    <d v="2025-06-27T00:00:00"/>
    <d v="2025-06-24T00:00:00"/>
    <x v="5"/>
    <x v="0"/>
    <n v="48743"/>
    <n v="48743"/>
  </r>
  <r>
    <s v="4000008837"/>
    <s v="77035479-K"/>
    <s v="PIMARES SPA"/>
    <s v="670125224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17T00:00:00"/>
    <n v="6"/>
    <d v="2025-06-26T00:00:00"/>
    <d v="2025-06-24T00:00:00"/>
    <x v="5"/>
    <x v="0"/>
    <n v="56247"/>
    <n v="56247"/>
  </r>
  <r>
    <s v="4000008837"/>
    <s v="77035479-K"/>
    <s v="PIMARES SPA"/>
    <s v="6701252268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17T00:00:00"/>
    <n v="6"/>
    <d v="2025-06-27T00:00:00"/>
    <d v="2025-06-24T00:00:00"/>
    <x v="5"/>
    <x v="0"/>
    <n v="133332"/>
    <n v="133332"/>
  </r>
  <r>
    <s v="4000008837"/>
    <s v="77035479-K"/>
    <s v="PIMARES SPA"/>
    <s v="670125227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17T00:00:00"/>
    <n v="6"/>
    <d v="2025-06-26T00:00:00"/>
    <d v="2025-06-24T00:00:00"/>
    <x v="5"/>
    <x v="0"/>
    <n v="28119"/>
    <n v="28119"/>
  </r>
  <r>
    <s v="4000008837"/>
    <s v="77035479-K"/>
    <s v="PIMARES SPA"/>
    <s v="6508465761"/>
    <s v="ZPXD"/>
    <s v="10"/>
    <x v="0"/>
    <x v="1"/>
    <s v="C004"/>
    <s v="E599"/>
    <n v="1"/>
    <x v="0"/>
    <s v="41"/>
    <s v="Baño y Cocina"/>
    <s v=""/>
    <s v="410303001"/>
    <s v="1254095"/>
    <s v="MUEBLE AUXILIAR LUZ"/>
    <n v="9"/>
    <n v="0"/>
    <s v="UN"/>
    <d v="2025-06-17T00:00:00"/>
    <n v="6"/>
    <d v="2025-06-30T00:00:00"/>
    <m/>
    <x v="5"/>
    <x v="0"/>
    <n v="243000"/>
    <n v="0"/>
  </r>
  <r>
    <s v="4000008837"/>
    <s v="77035479-K"/>
    <s v="PIMARES SPA"/>
    <s v="6508465761"/>
    <s v="ZPXD"/>
    <s v="11"/>
    <x v="0"/>
    <x v="1"/>
    <s v="C004"/>
    <s v="E599"/>
    <n v="1"/>
    <x v="0"/>
    <s v="41"/>
    <s v="Baño y Cocina"/>
    <s v=""/>
    <s v="410303001"/>
    <s v="1254095"/>
    <s v="MUEBLE AUXILIAR LUZ"/>
    <n v="9"/>
    <n v="0"/>
    <s v="UN"/>
    <d v="2025-06-17T00:00:00"/>
    <n v="6"/>
    <d v="2025-06-30T00:00:00"/>
    <m/>
    <x v="5"/>
    <x v="0"/>
    <n v="0"/>
    <n v="0"/>
  </r>
  <r>
    <s v="4000008837"/>
    <s v="77035479-K"/>
    <s v="PIMARES SPA"/>
    <s v="6701252412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6-17T00:00:00"/>
    <n v="6"/>
    <d v="2025-07-02T00:00:00"/>
    <d v="2025-06-25T00:00:00"/>
    <x v="5"/>
    <x v="0"/>
    <n v="46866"/>
    <n v="46866"/>
  </r>
  <r>
    <s v="4000008837"/>
    <s v="77035479-K"/>
    <s v="PIMARES SPA"/>
    <s v="670125244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17T00:00:00"/>
    <n v="6"/>
    <d v="2025-06-27T00:00:00"/>
    <d v="2025-06-24T00:00:00"/>
    <x v="5"/>
    <x v="0"/>
    <n v="42496"/>
    <n v="42496"/>
  </r>
  <r>
    <s v="4000008837"/>
    <s v="77035479-K"/>
    <s v="PIMARES SPA"/>
    <s v="670124969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6T00:00:00"/>
    <n v="6"/>
    <d v="2025-06-17T00:00:00"/>
    <d v="2025-06-18T00:00:00"/>
    <x v="5"/>
    <x v="0"/>
    <n v="106656"/>
    <n v="106656"/>
  </r>
  <r>
    <s v="4000008837"/>
    <s v="77035479-K"/>
    <s v="PIMARES SPA"/>
    <s v="670125119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6T00:00:00"/>
    <n v="6"/>
    <d v="2025-06-24T00:00:00"/>
    <d v="2025-06-18T00:00:00"/>
    <x v="5"/>
    <x v="0"/>
    <n v="106656"/>
    <n v="106656"/>
  </r>
  <r>
    <s v="4000008837"/>
    <s v="77035479-K"/>
    <s v="PIMARES SPA"/>
    <s v="670125251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17T00:00:00"/>
    <n v="6"/>
    <d v="2025-06-30T00:00:00"/>
    <d v="2025-06-24T00:00:00"/>
    <x v="5"/>
    <x v="0"/>
    <n v="69992"/>
    <n v="69992"/>
  </r>
  <r>
    <s v="4000008837"/>
    <s v="77035479-K"/>
    <s v="PIMARES SPA"/>
    <s v="6701252532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6-17T00:00:00"/>
    <n v="6"/>
    <d v="2025-06-30T00:00:00"/>
    <d v="2025-06-24T00:00:00"/>
    <x v="5"/>
    <x v="0"/>
    <n v="418745"/>
    <n v="418745"/>
  </r>
  <r>
    <s v="4000008837"/>
    <s v="77035479-K"/>
    <s v="PIMARES SPA"/>
    <s v="6701252662"/>
    <s v="ZPCD"/>
    <s v="10"/>
    <x v="0"/>
    <x v="1"/>
    <s v="C004"/>
    <s v="E599"/>
    <n v="3"/>
    <x v="0"/>
    <s v="41"/>
    <s v="Baño y Cocina"/>
    <s v=""/>
    <s v="410302002"/>
    <s v="1353883"/>
    <s v="DESPENSA 1P LISS"/>
    <n v="1"/>
    <n v="0"/>
    <s v="UN"/>
    <d v="2025-06-23T00:00:00"/>
    <n v="6"/>
    <d v="2025-06-24T00:00:00"/>
    <m/>
    <x v="5"/>
    <x v="0"/>
    <n v="31245"/>
    <n v="0"/>
  </r>
  <r>
    <s v="4000008837"/>
    <s v="77035479-K"/>
    <s v="PIMARES SPA"/>
    <s v="6701252705"/>
    <s v="ZPCD"/>
    <s v="10"/>
    <x v="0"/>
    <x v="1"/>
    <s v="C004"/>
    <s v="E599"/>
    <n v="3"/>
    <x v="0"/>
    <s v="47"/>
    <s v="Muebles"/>
    <s v=""/>
    <s v="470202001"/>
    <s v="1418322"/>
    <s v="GABINETE CON 5 CAJONES EN MADERA DE PINO"/>
    <n v="1"/>
    <n v="0"/>
    <s v="UN"/>
    <d v="2025-06-17T00:00:00"/>
    <n v="6"/>
    <d v="2025-06-30T00:00:00"/>
    <m/>
    <x v="5"/>
    <x v="0"/>
    <n v="43744"/>
    <n v="0"/>
  </r>
  <r>
    <s v="4000008837"/>
    <s v="77035479-K"/>
    <s v="PIMARES SPA"/>
    <s v="670125276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18T00:00:00"/>
    <n v="6"/>
    <d v="2025-06-26T00:00:00"/>
    <d v="2025-06-24T00:00:00"/>
    <x v="5"/>
    <x v="0"/>
    <n v="28120"/>
    <n v="28120"/>
  </r>
  <r>
    <s v="4000008837"/>
    <s v="77035479-K"/>
    <s v="PIMARES SPA"/>
    <s v="670125281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17T00:00:00"/>
    <n v="6"/>
    <d v="2025-06-18T00:00:00"/>
    <d v="2025-06-24T00:00:00"/>
    <x v="5"/>
    <x v="0"/>
    <n v="33121"/>
    <n v="33121"/>
  </r>
  <r>
    <s v="4000008837"/>
    <s v="77035479-K"/>
    <s v="PIMARES SPA"/>
    <s v="670125282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8T00:00:00"/>
    <n v="6"/>
    <d v="2025-06-27T00:00:00"/>
    <d v="2025-06-24T00:00:00"/>
    <x v="5"/>
    <x v="0"/>
    <n v="117641"/>
    <n v="117641"/>
  </r>
  <r>
    <s v="4000008837"/>
    <s v="77035479-K"/>
    <s v="PIMARES SPA"/>
    <s v="6701252879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6-19T00:00:00"/>
    <n v="6"/>
    <d v="2025-06-27T00:00:00"/>
    <d v="2025-06-24T00:00:00"/>
    <x v="5"/>
    <x v="0"/>
    <n v="65622"/>
    <n v="65622"/>
  </r>
  <r>
    <s v="4000008837"/>
    <s v="77035479-K"/>
    <s v="PIMARES SPA"/>
    <s v="670125288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19T00:00:00"/>
    <n v="6"/>
    <d v="2025-06-30T00:00:00"/>
    <d v="2025-06-25T00:00:00"/>
    <x v="5"/>
    <x v="0"/>
    <n v="48743"/>
    <n v="48743"/>
  </r>
  <r>
    <s v="4000008837"/>
    <s v="77035479-K"/>
    <s v="PIMARES SPA"/>
    <s v="670125290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17T00:00:00"/>
    <n v="6"/>
    <d v="2025-07-03T00:00:00"/>
    <d v="2025-06-25T00:00:00"/>
    <x v="5"/>
    <x v="0"/>
    <n v="69992"/>
    <n v="69992"/>
  </r>
  <r>
    <s v="4000008837"/>
    <s v="77035479-K"/>
    <s v="PIMARES SPA"/>
    <s v="6701251787"/>
    <s v="ZPCD"/>
    <s v="10"/>
    <x v="0"/>
    <x v="1"/>
    <s v="C004"/>
    <s v="E599"/>
    <n v="3"/>
    <x v="0"/>
    <s v="41"/>
    <s v="Baño y Cocina"/>
    <s v=""/>
    <s v="410302004"/>
    <s v="1353888"/>
    <s v="MUEBLE COCINA BALCON EVA 105"/>
    <n v="1"/>
    <n v="0"/>
    <s v="UN"/>
    <d v="2025-06-16T00:00:00"/>
    <n v="6"/>
    <d v="2025-06-27T00:00:00"/>
    <m/>
    <x v="5"/>
    <x v="0"/>
    <n v="48743"/>
    <n v="0"/>
  </r>
  <r>
    <s v="4000008837"/>
    <s v="77035479-K"/>
    <s v="PIMARES SPA"/>
    <s v="67012530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18T00:00:00"/>
    <n v="6"/>
    <d v="2025-06-26T00:00:00"/>
    <d v="2025-06-24T00:00:00"/>
    <x v="5"/>
    <x v="0"/>
    <n v="87491"/>
    <n v="87491"/>
  </r>
  <r>
    <s v="4000008837"/>
    <s v="77035479-K"/>
    <s v="PIMARES SPA"/>
    <s v="670125182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16T00:00:00"/>
    <n v="6"/>
    <d v="2025-07-01T00:00:00"/>
    <d v="2025-06-25T00:00:00"/>
    <x v="5"/>
    <x v="0"/>
    <n v="31245"/>
    <n v="31245"/>
  </r>
  <r>
    <s v="4000008837"/>
    <s v="77035479-K"/>
    <s v="PIMARES SPA"/>
    <s v="670125182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16T00:00:00"/>
    <n v="6"/>
    <d v="2025-07-01T00:00:00"/>
    <d v="2025-06-24T00:00:00"/>
    <x v="5"/>
    <x v="0"/>
    <n v="56244"/>
    <n v="56244"/>
  </r>
  <r>
    <s v="4000008837"/>
    <s v="77035479-K"/>
    <s v="PIMARES SPA"/>
    <s v="67012520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16T00:00:00"/>
    <n v="6"/>
    <d v="2025-06-27T00:00:00"/>
    <d v="2025-06-24T00:00:00"/>
    <x v="5"/>
    <x v="0"/>
    <n v="40620"/>
    <n v="40620"/>
  </r>
  <r>
    <s v="4000008837"/>
    <s v="77035479-K"/>
    <s v="PIMARES SPA"/>
    <s v="670125322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19T00:00:00"/>
    <n v="6"/>
    <d v="2025-07-01T00:00:00"/>
    <d v="2025-06-25T00:00:00"/>
    <x v="5"/>
    <x v="0"/>
    <n v="69995"/>
    <n v="69995"/>
  </r>
  <r>
    <s v="4000008837"/>
    <s v="77035479-K"/>
    <s v="PIMARES SPA"/>
    <s v="670125322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19T00:00:00"/>
    <n v="6"/>
    <d v="2025-07-03T00:00:00"/>
    <d v="2025-06-30T00:00:00"/>
    <x v="5"/>
    <x v="0"/>
    <n v="66657"/>
    <n v="66657"/>
  </r>
  <r>
    <s v="4000008837"/>
    <s v="77035479-K"/>
    <s v="PIMARES SPA"/>
    <s v="6701253250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19T00:00:00"/>
    <n v="6"/>
    <d v="2025-06-27T00:00:00"/>
    <d v="2025-06-25T00:00:00"/>
    <x v="5"/>
    <x v="0"/>
    <n v="70582"/>
    <n v="70582"/>
  </r>
  <r>
    <s v="4000008837"/>
    <s v="77035479-K"/>
    <s v="PIMARES SPA"/>
    <s v="670125325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19T00:00:00"/>
    <n v="6"/>
    <d v="2025-07-01T00:00:00"/>
    <d v="2025-06-25T00:00:00"/>
    <x v="5"/>
    <x v="0"/>
    <n v="62500"/>
    <n v="62500"/>
  </r>
  <r>
    <s v="4000008837"/>
    <s v="77035479-K"/>
    <s v="PIMARES SPA"/>
    <s v="670125232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17T00:00:00"/>
    <n v="6"/>
    <d v="2025-06-26T00:00:00"/>
    <d v="2025-06-24T00:00:00"/>
    <x v="5"/>
    <x v="0"/>
    <n v="28119"/>
    <n v="28119"/>
  </r>
  <r>
    <s v="4000008837"/>
    <s v="77035479-K"/>
    <s v="PIMARES SPA"/>
    <s v="670125328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0T00:00:00"/>
    <n v="6"/>
    <d v="2025-07-04T00:00:00"/>
    <d v="2025-06-30T00:00:00"/>
    <x v="5"/>
    <x v="0"/>
    <n v="43745"/>
    <n v="43745"/>
  </r>
  <r>
    <s v="4000008837"/>
    <s v="77035479-K"/>
    <s v="PIMARES SPA"/>
    <s v="6701253296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20T00:00:00"/>
    <n v="6"/>
    <d v="2025-07-01T00:00:00"/>
    <d v="2025-06-25T00:00:00"/>
    <x v="5"/>
    <x v="0"/>
    <n v="106242"/>
    <n v="106242"/>
  </r>
  <r>
    <s v="4000008837"/>
    <s v="77035479-K"/>
    <s v="PIMARES SPA"/>
    <s v="670125331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19T00:00:00"/>
    <n v="6"/>
    <d v="2025-06-27T00:00:00"/>
    <d v="2025-06-25T00:00:00"/>
    <x v="5"/>
    <x v="0"/>
    <n v="31245"/>
    <n v="31245"/>
  </r>
  <r>
    <s v="4000008837"/>
    <s v="77035479-K"/>
    <s v="PIMARES SPA"/>
    <s v="670125332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9T00:00:00"/>
    <n v="6"/>
    <d v="2025-07-03T00:00:00"/>
    <d v="2025-06-30T00:00:00"/>
    <x v="5"/>
    <x v="0"/>
    <n v="43745"/>
    <n v="43745"/>
  </r>
  <r>
    <s v="4000008837"/>
    <s v="77035479-K"/>
    <s v="PIMARES SPA"/>
    <s v="6701252337"/>
    <s v="ZPCD"/>
    <s v="10"/>
    <x v="0"/>
    <x v="1"/>
    <s v="C004"/>
    <s v="E599"/>
    <n v="3"/>
    <x v="0"/>
    <s v="47"/>
    <s v="Muebles"/>
    <s v=""/>
    <s v="470303001"/>
    <s v="1417091"/>
    <s v="ARRIMO EN MDF COLOR BEIGE"/>
    <n v="1"/>
    <n v="0"/>
    <s v="UN"/>
    <d v="2025-06-17T00:00:00"/>
    <n v="6"/>
    <d v="2025-06-27T00:00:00"/>
    <m/>
    <x v="5"/>
    <x v="0"/>
    <n v="93744"/>
    <n v="0"/>
  </r>
  <r>
    <s v="4000008837"/>
    <s v="77035479-K"/>
    <s v="PIMARES SPA"/>
    <s v="6701253373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6-19T00:00:00"/>
    <n v="6"/>
    <d v="2025-07-08T00:00:00"/>
    <d v="2025-06-30T00:00:00"/>
    <x v="5"/>
    <x v="0"/>
    <n v="59372"/>
    <n v="59372"/>
  </r>
  <r>
    <s v="4000008837"/>
    <s v="77035479-K"/>
    <s v="PIMARES SPA"/>
    <s v="670125246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17T00:00:00"/>
    <n v="6"/>
    <d v="2025-06-18T00:00:00"/>
    <d v="2025-06-24T00:00:00"/>
    <x v="5"/>
    <x v="0"/>
    <n v="40620"/>
    <n v="40620"/>
  </r>
  <r>
    <s v="4000008837"/>
    <s v="77035479-K"/>
    <s v="PIMARES SPA"/>
    <s v="6701253419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6-18T00:00:00"/>
    <n v="6"/>
    <d v="2025-06-30T00:00:00"/>
    <d v="2025-06-25T00:00:00"/>
    <x v="5"/>
    <x v="0"/>
    <n v="206243"/>
    <n v="206243"/>
  </r>
  <r>
    <s v="4000008837"/>
    <s v="77035479-K"/>
    <s v="PIMARES SPA"/>
    <s v="670125246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18T00:00:00"/>
    <n v="6"/>
    <d v="2025-06-26T00:00:00"/>
    <d v="2025-06-24T00:00:00"/>
    <x v="5"/>
    <x v="0"/>
    <n v="43744"/>
    <n v="43744"/>
  </r>
  <r>
    <s v="4000008837"/>
    <s v="77035479-K"/>
    <s v="PIMARES SPA"/>
    <s v="6701252495"/>
    <s v="ZPCD"/>
    <s v="10"/>
    <x v="0"/>
    <x v="1"/>
    <s v="C004"/>
    <s v="E599"/>
    <n v="3"/>
    <x v="0"/>
    <s v="47"/>
    <s v="Muebles"/>
    <s v=""/>
    <s v="470201001"/>
    <s v="1410883"/>
    <s v="CLOSET PEQUIM DARK 4P 2C"/>
    <n v="1"/>
    <n v="0"/>
    <s v="UN"/>
    <d v="2025-06-18T00:00:00"/>
    <n v="6"/>
    <d v="2025-06-30T00:00:00"/>
    <m/>
    <x v="5"/>
    <x v="0"/>
    <n v="73327"/>
    <n v="0"/>
  </r>
  <r>
    <s v="4000008837"/>
    <s v="77035479-K"/>
    <s v="PIMARES SPA"/>
    <s v="670125356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0T00:00:00"/>
    <n v="6"/>
    <d v="2025-06-27T00:00:00"/>
    <d v="2025-06-25T00:00:00"/>
    <x v="5"/>
    <x v="0"/>
    <n v="43745"/>
    <n v="43745"/>
  </r>
  <r>
    <s v="4000008837"/>
    <s v="77035479-K"/>
    <s v="PIMARES SPA"/>
    <s v="6701252568"/>
    <s v="ZPCD"/>
    <s v="10"/>
    <x v="0"/>
    <x v="0"/>
    <s v="C004"/>
    <s v="E599"/>
    <n v="3"/>
    <x v="0"/>
    <s v="47"/>
    <s v="Muebles"/>
    <s v=""/>
    <s v="470701002"/>
    <s v="1391431"/>
    <s v="ESTANTE LIS RUSTIC"/>
    <n v="1"/>
    <n v="1"/>
    <s v="UN"/>
    <d v="2025-06-18T00:00:00"/>
    <n v="6"/>
    <d v="2025-06-30T00:00:00"/>
    <d v="2025-06-25T00:00:00"/>
    <x v="5"/>
    <x v="0"/>
    <n v="46867"/>
    <n v="46867"/>
  </r>
  <r>
    <s v="4000008837"/>
    <s v="77035479-K"/>
    <s v="PIMARES SPA"/>
    <s v="6701252954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6-18T00:00:00"/>
    <n v="6"/>
    <d v="2025-06-27T00:00:00"/>
    <d v="2025-06-24T00:00:00"/>
    <x v="5"/>
    <x v="0"/>
    <n v="40620"/>
    <n v="40620"/>
  </r>
  <r>
    <s v="4000008837"/>
    <s v="77035479-K"/>
    <s v="PIMARES SPA"/>
    <s v="67012536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0T00:00:00"/>
    <n v="6"/>
    <d v="2025-06-27T00:00:00"/>
    <d v="2025-06-25T00:00:00"/>
    <x v="5"/>
    <x v="0"/>
    <n v="43745"/>
    <n v="43745"/>
  </r>
  <r>
    <s v="4000008837"/>
    <s v="77035479-K"/>
    <s v="PIMARES SPA"/>
    <s v="670125272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7T00:00:00"/>
    <n v="6"/>
    <d v="2025-07-01T00:00:00"/>
    <d v="2025-06-24T00:00:00"/>
    <x v="5"/>
    <x v="0"/>
    <n v="96666"/>
    <n v="96666"/>
  </r>
  <r>
    <s v="4000008837"/>
    <s v="77035479-K"/>
    <s v="PIMARES SPA"/>
    <s v="670125272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17T00:00:00"/>
    <n v="6"/>
    <d v="2025-06-26T00:00:00"/>
    <d v="2025-06-24T00:00:00"/>
    <x v="5"/>
    <x v="0"/>
    <n v="43742"/>
    <n v="43742"/>
  </r>
  <r>
    <s v="4000008837"/>
    <s v="77035479-K"/>
    <s v="PIMARES SPA"/>
    <s v="6701253718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6-20T00:00:00"/>
    <n v="6"/>
    <d v="2025-07-01T00:00:00"/>
    <d v="2025-06-25T00:00:00"/>
    <x v="5"/>
    <x v="0"/>
    <n v="56243"/>
    <n v="56243"/>
  </r>
  <r>
    <s v="4000008837"/>
    <s v="77035479-K"/>
    <s v="PIMARES SPA"/>
    <s v="670125372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0T00:00:00"/>
    <n v="6"/>
    <d v="2025-07-03T00:00:00"/>
    <d v="2025-06-30T00:00:00"/>
    <x v="5"/>
    <x v="0"/>
    <n v="109994"/>
    <n v="109994"/>
  </r>
  <r>
    <s v="4000008837"/>
    <s v="77035479-K"/>
    <s v="PIMARES SPA"/>
    <s v="6701253733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06-20T00:00:00"/>
    <n v="6"/>
    <d v="2025-07-03T00:00:00"/>
    <d v="2025-06-30T00:00:00"/>
    <x v="5"/>
    <x v="0"/>
    <n v="46869"/>
    <n v="46869"/>
  </r>
  <r>
    <s v="4000008837"/>
    <s v="77035479-K"/>
    <s v="PIMARES SPA"/>
    <s v="670125375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20T00:00:00"/>
    <n v="6"/>
    <d v="2025-06-27T00:00:00"/>
    <d v="2025-06-25T00:00:00"/>
    <x v="5"/>
    <x v="0"/>
    <n v="79997"/>
    <n v="79997"/>
  </r>
  <r>
    <s v="4000008837"/>
    <s v="77035479-K"/>
    <s v="PIMARES SPA"/>
    <s v="6701253756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0T00:00:00"/>
    <n v="6"/>
    <d v="2025-07-01T00:00:00"/>
    <d v="2025-06-25T00:00:00"/>
    <x v="5"/>
    <x v="0"/>
    <n v="90623"/>
    <n v="90623"/>
  </r>
  <r>
    <s v="4000008837"/>
    <s v="77035479-K"/>
    <s v="PIMARES SPA"/>
    <s v="6701252804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17T00:00:00"/>
    <n v="6"/>
    <d v="2025-06-27T00:00:00"/>
    <d v="2025-06-24T00:00:00"/>
    <x v="5"/>
    <x v="0"/>
    <n v="56246"/>
    <n v="56246"/>
  </r>
  <r>
    <s v="4000008837"/>
    <s v="77035479-K"/>
    <s v="PIMARES SPA"/>
    <s v="6701252858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18T00:00:00"/>
    <n v="6"/>
    <d v="2025-06-30T00:00:00"/>
    <d v="2025-06-24T00:00:00"/>
    <x v="5"/>
    <x v="0"/>
    <n v="159986"/>
    <n v="159986"/>
  </r>
  <r>
    <s v="4000008837"/>
    <s v="77035479-K"/>
    <s v="PIMARES SPA"/>
    <s v="6701253839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1T00:00:00"/>
    <n v="6"/>
    <d v="2025-07-01T00:00:00"/>
    <d v="2025-06-25T00:00:00"/>
    <x v="5"/>
    <x v="0"/>
    <n v="90623"/>
    <n v="90623"/>
  </r>
  <r>
    <s v="4000008837"/>
    <s v="77035479-K"/>
    <s v="PIMARES SPA"/>
    <s v="670125384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21T00:00:00"/>
    <n v="6"/>
    <d v="2025-07-01T00:00:00"/>
    <d v="2025-06-25T00:00:00"/>
    <x v="5"/>
    <x v="0"/>
    <n v="62494"/>
    <n v="62494"/>
  </r>
  <r>
    <s v="4000008837"/>
    <s v="77035479-K"/>
    <s v="PIMARES SPA"/>
    <s v="670125385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1T00:00:00"/>
    <n v="6"/>
    <d v="2025-07-01T00:00:00"/>
    <d v="2025-06-25T00:00:00"/>
    <x v="5"/>
    <x v="0"/>
    <n v="117641"/>
    <n v="117641"/>
  </r>
  <r>
    <s v="4000008837"/>
    <s v="77035479-K"/>
    <s v="PIMARES SPA"/>
    <s v="670125389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2T00:00:00"/>
    <n v="6"/>
    <d v="2025-06-30T00:00:00"/>
    <d v="2025-06-25T00:00:00"/>
    <x v="5"/>
    <x v="0"/>
    <n v="109994"/>
    <n v="109994"/>
  </r>
  <r>
    <s v="4000008837"/>
    <s v="77035479-K"/>
    <s v="PIMARES SPA"/>
    <s v="6701253907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20T00:00:00"/>
    <n v="6"/>
    <d v="2025-07-01T00:00:00"/>
    <d v="2025-06-25T00:00:00"/>
    <x v="5"/>
    <x v="0"/>
    <n v="56244"/>
    <n v="56244"/>
  </r>
  <r>
    <s v="4000008837"/>
    <s v="77035479-K"/>
    <s v="PIMARES SPA"/>
    <s v="670125392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20T00:00:00"/>
    <n v="6"/>
    <d v="2025-07-03T00:00:00"/>
    <d v="2025-06-30T00:00:00"/>
    <x v="5"/>
    <x v="0"/>
    <n v="81245"/>
    <n v="81245"/>
  </r>
  <r>
    <s v="4000008837"/>
    <s v="77035479-K"/>
    <s v="PIMARES SPA"/>
    <s v="670125394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1T00:00:00"/>
    <n v="6"/>
    <d v="2025-07-04T00:00:00"/>
    <d v="2025-06-25T00:00:00"/>
    <x v="5"/>
    <x v="0"/>
    <n v="56247"/>
    <n v="56247"/>
  </r>
  <r>
    <s v="4000008837"/>
    <s v="77035479-K"/>
    <s v="PIMARES SPA"/>
    <s v="670125394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1T00:00:00"/>
    <n v="6"/>
    <d v="2025-07-04T00:00:00"/>
    <d v="2025-06-25T00:00:00"/>
    <x v="5"/>
    <x v="0"/>
    <n v="37494"/>
    <n v="37494"/>
  </r>
  <r>
    <s v="4000008837"/>
    <s v="77035479-K"/>
    <s v="PIMARES SPA"/>
    <s v="6701254037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06-21T00:00:00"/>
    <n v="6"/>
    <d v="2025-06-30T00:00:00"/>
    <d v="2025-06-25T00:00:00"/>
    <x v="5"/>
    <x v="0"/>
    <n v="62493"/>
    <n v="62493"/>
  </r>
  <r>
    <s v="4000008837"/>
    <s v="77035479-K"/>
    <s v="PIMARES SPA"/>
    <s v="670125403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21T00:00:00"/>
    <n v="6"/>
    <d v="2025-06-30T00:00:00"/>
    <d v="2025-06-25T00:00:00"/>
    <x v="5"/>
    <x v="0"/>
    <n v="43745"/>
    <n v="43745"/>
  </r>
  <r>
    <s v="4000008837"/>
    <s v="77035479-K"/>
    <s v="PIMARES SPA"/>
    <s v="670125292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18T00:00:00"/>
    <n v="6"/>
    <d v="2025-06-26T00:00:00"/>
    <d v="2025-06-24T00:00:00"/>
    <x v="5"/>
    <x v="0"/>
    <n v="48743"/>
    <n v="48743"/>
  </r>
  <r>
    <s v="4000008837"/>
    <s v="77035479-K"/>
    <s v="PIMARES SPA"/>
    <s v="670125299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8T00:00:00"/>
    <n v="6"/>
    <d v="2025-06-30T00:00:00"/>
    <d v="2025-06-24T00:00:00"/>
    <x v="5"/>
    <x v="0"/>
    <n v="117641"/>
    <n v="117641"/>
  </r>
  <r>
    <s v="4000008837"/>
    <s v="77035479-K"/>
    <s v="PIMARES SPA"/>
    <s v="670125411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1T00:00:00"/>
    <n v="6"/>
    <d v="2025-06-30T00:00:00"/>
    <d v="2025-06-25T00:00:00"/>
    <x v="5"/>
    <x v="0"/>
    <n v="109994"/>
    <n v="109994"/>
  </r>
  <r>
    <s v="4000008837"/>
    <s v="77035479-K"/>
    <s v="PIMARES SPA"/>
    <s v="670125412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21T00:00:00"/>
    <n v="6"/>
    <d v="2025-07-07T00:00:00"/>
    <d v="2025-06-30T00:00:00"/>
    <x v="5"/>
    <x v="0"/>
    <n v="33122"/>
    <n v="33122"/>
  </r>
  <r>
    <s v="4000008837"/>
    <s v="77035479-K"/>
    <s v="PIMARES SPA"/>
    <s v="670125413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21T00:00:00"/>
    <n v="6"/>
    <d v="2025-06-30T00:00:00"/>
    <d v="2025-06-25T00:00:00"/>
    <x v="5"/>
    <x v="0"/>
    <n v="43744"/>
    <n v="43744"/>
  </r>
  <r>
    <s v="4000008837"/>
    <s v="77035479-K"/>
    <s v="PIMARES SPA"/>
    <s v="670125304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18T00:00:00"/>
    <n v="6"/>
    <d v="2025-06-19T00:00:00"/>
    <d v="2025-06-24T00:00:00"/>
    <x v="5"/>
    <x v="0"/>
    <n v="62493"/>
    <n v="62493"/>
  </r>
  <r>
    <s v="4000008837"/>
    <s v="77035479-K"/>
    <s v="PIMARES SPA"/>
    <s v="670125443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23T00:00:00"/>
    <n v="6"/>
    <d v="2025-06-24T00:00:00"/>
    <d v="2025-06-25T00:00:00"/>
    <x v="5"/>
    <x v="0"/>
    <n v="31245"/>
    <n v="31245"/>
  </r>
  <r>
    <s v="4000008837"/>
    <s v="77035479-K"/>
    <s v="PIMARES SPA"/>
    <s v="670125317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20T00:00:00"/>
    <n v="6"/>
    <d v="2025-07-02T00:00:00"/>
    <d v="2025-06-25T00:00:00"/>
    <x v="5"/>
    <x v="0"/>
    <n v="42493"/>
    <n v="42493"/>
  </r>
  <r>
    <s v="4000008837"/>
    <s v="77035479-K"/>
    <s v="PIMARES SPA"/>
    <s v="6701253211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18T00:00:00"/>
    <n v="6"/>
    <d v="2025-06-19T00:00:00"/>
    <d v="2025-06-24T00:00:00"/>
    <x v="5"/>
    <x v="0"/>
    <n v="62493"/>
    <n v="62493"/>
  </r>
  <r>
    <s v="4000008837"/>
    <s v="77035479-K"/>
    <s v="PIMARES SPA"/>
    <s v="670125321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18T00:00:00"/>
    <n v="6"/>
    <d v="2025-06-27T00:00:00"/>
    <d v="2025-06-24T00:00:00"/>
    <x v="5"/>
    <x v="0"/>
    <n v="34370"/>
    <n v="34370"/>
  </r>
  <r>
    <s v="4000008837"/>
    <s v="77035479-K"/>
    <s v="PIMARES SPA"/>
    <s v="670125326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19T00:00:00"/>
    <n v="6"/>
    <d v="2025-07-01T00:00:00"/>
    <d v="2025-06-25T00:00:00"/>
    <x v="5"/>
    <x v="0"/>
    <n v="43744"/>
    <n v="43744"/>
  </r>
  <r>
    <s v="4000008837"/>
    <s v="77035479-K"/>
    <s v="PIMARES SPA"/>
    <s v="670125333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19T00:00:00"/>
    <n v="6"/>
    <d v="2025-07-03T00:00:00"/>
    <d v="2025-06-30T00:00:00"/>
    <x v="5"/>
    <x v="0"/>
    <n v="34369"/>
    <n v="34369"/>
  </r>
  <r>
    <s v="4000008837"/>
    <s v="77035479-K"/>
    <s v="PIMARES SPA"/>
    <s v="670125334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19T00:00:00"/>
    <n v="6"/>
    <d v="2025-07-01T00:00:00"/>
    <d v="2025-06-25T00:00:00"/>
    <x v="5"/>
    <x v="0"/>
    <n v="81245"/>
    <n v="81245"/>
  </r>
  <r>
    <s v="4000008837"/>
    <s v="77035479-K"/>
    <s v="PIMARES SPA"/>
    <s v="670125456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23T00:00:00"/>
    <n v="6"/>
    <d v="2025-07-04T00:00:00"/>
    <d v="2025-06-30T00:00:00"/>
    <x v="5"/>
    <x v="0"/>
    <n v="93325"/>
    <n v="93325"/>
  </r>
  <r>
    <s v="4000008837"/>
    <s v="77035479-K"/>
    <s v="PIMARES SPA"/>
    <s v="670125416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6-23T00:00:00"/>
    <n v="6"/>
    <d v="2025-07-01T00:00:00"/>
    <d v="2025-06-25T00:00:00"/>
    <x v="5"/>
    <x v="0"/>
    <n v="66234"/>
    <n v="66234"/>
  </r>
  <r>
    <s v="4000008837"/>
    <s v="77035479-K"/>
    <s v="PIMARES SPA"/>
    <s v="6701254176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23T00:00:00"/>
    <n v="6"/>
    <d v="2025-07-02T00:00:00"/>
    <d v="2025-06-30T00:00:00"/>
    <x v="5"/>
    <x v="0"/>
    <n v="70582"/>
    <n v="70582"/>
  </r>
  <r>
    <s v="4000008837"/>
    <s v="77035479-K"/>
    <s v="PIMARES SPA"/>
    <s v="6701254200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6-21T00:00:00"/>
    <n v="6"/>
    <d v="2025-07-01T00:00:00"/>
    <d v="2025-06-25T00:00:00"/>
    <x v="5"/>
    <x v="0"/>
    <n v="56243"/>
    <n v="56243"/>
  </r>
  <r>
    <s v="4000008837"/>
    <s v="77035479-K"/>
    <s v="PIMARES SPA"/>
    <s v="6701254252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21T00:00:00"/>
    <n v="6"/>
    <d v="2025-07-03T00:00:00"/>
    <d v="2025-06-30T00:00:00"/>
    <x v="5"/>
    <x v="0"/>
    <n v="62500"/>
    <n v="62500"/>
  </r>
  <r>
    <s v="4000008837"/>
    <s v="77035479-K"/>
    <s v="PIMARES SPA"/>
    <s v="670125429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2T00:00:00"/>
    <n v="6"/>
    <d v="2025-07-01T00:00:00"/>
    <d v="2025-06-25T00:00:00"/>
    <x v="5"/>
    <x v="0"/>
    <n v="117641"/>
    <n v="117641"/>
  </r>
  <r>
    <s v="4000008837"/>
    <s v="77035479-K"/>
    <s v="PIMARES SPA"/>
    <s v="670125460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2T00:00:00"/>
    <n v="6"/>
    <d v="2025-06-30T00:00:00"/>
    <d v="2025-06-25T00:00:00"/>
    <x v="5"/>
    <x v="0"/>
    <n v="48743"/>
    <n v="48743"/>
  </r>
  <r>
    <s v="4000008837"/>
    <s v="77035479-K"/>
    <s v="PIMARES SPA"/>
    <s v="670125462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3T00:00:00"/>
    <n v="6"/>
    <d v="2025-06-30T00:00:00"/>
    <d v="2025-06-30T00:00:00"/>
    <x v="5"/>
    <x v="0"/>
    <n v="33117"/>
    <n v="33117"/>
  </r>
  <r>
    <s v="4000008837"/>
    <s v="77035479-K"/>
    <s v="PIMARES SPA"/>
    <s v="670125347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19T00:00:00"/>
    <n v="6"/>
    <d v="2025-07-03T00:00:00"/>
    <d v="2025-06-30T00:00:00"/>
    <x v="5"/>
    <x v="0"/>
    <n v="28120"/>
    <n v="28120"/>
  </r>
  <r>
    <s v="4000008837"/>
    <s v="77035479-K"/>
    <s v="PIMARES SPA"/>
    <s v="670125481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3T00:00:00"/>
    <n v="6"/>
    <d v="2025-07-04T00:00:00"/>
    <d v="2025-06-30T00:00:00"/>
    <x v="5"/>
    <x v="0"/>
    <n v="40620"/>
    <n v="40620"/>
  </r>
  <r>
    <s v="4000008837"/>
    <s v="77035479-K"/>
    <s v="PIMARES SPA"/>
    <s v="670125483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3T00:00:00"/>
    <n v="6"/>
    <d v="2025-07-03T00:00:00"/>
    <d v="2025-06-30T00:00:00"/>
    <x v="5"/>
    <x v="0"/>
    <n v="43745"/>
    <n v="43745"/>
  </r>
  <r>
    <s v="4000008837"/>
    <s v="77035479-K"/>
    <s v="PIMARES SPA"/>
    <s v="670125483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3T00:00:00"/>
    <n v="6"/>
    <d v="2025-07-03T00:00:00"/>
    <d v="2025-06-30T00:00:00"/>
    <x v="5"/>
    <x v="0"/>
    <n v="43745"/>
    <n v="43745"/>
  </r>
  <r>
    <s v="4000008837"/>
    <s v="77035479-K"/>
    <s v="PIMARES SPA"/>
    <s v="670125484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3T00:00:00"/>
    <n v="6"/>
    <d v="2025-07-07T00:00:00"/>
    <d v="2025-06-30T00:00:00"/>
    <x v="5"/>
    <x v="0"/>
    <n v="40620"/>
    <n v="40620"/>
  </r>
  <r>
    <s v="4000008837"/>
    <s v="77035479-K"/>
    <s v="PIMARES SPA"/>
    <s v="6701253524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19T00:00:00"/>
    <n v="6"/>
    <d v="2025-06-30T00:00:00"/>
    <d v="2025-06-25T00:00:00"/>
    <x v="5"/>
    <x v="0"/>
    <n v="46872"/>
    <n v="46872"/>
  </r>
  <r>
    <s v="4000008837"/>
    <s v="77035479-K"/>
    <s v="PIMARES SPA"/>
    <s v="670125357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0T00:00:00"/>
    <n v="6"/>
    <d v="2025-07-01T00:00:00"/>
    <d v="2025-06-25T00:00:00"/>
    <x v="5"/>
    <x v="0"/>
    <n v="117641"/>
    <n v="117641"/>
  </r>
  <r>
    <s v="4000008837"/>
    <s v="77035479-K"/>
    <s v="PIMARES SPA"/>
    <s v="6701254920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23T00:00:00"/>
    <n v="6"/>
    <d v="2025-07-07T00:00:00"/>
    <d v="2025-06-30T00:00:00"/>
    <x v="5"/>
    <x v="0"/>
    <n v="43744"/>
    <n v="43744"/>
  </r>
  <r>
    <s v="4000008837"/>
    <s v="77035479-K"/>
    <s v="PIMARES SPA"/>
    <s v="6701255289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4T00:00:00"/>
    <n v="6"/>
    <d v="2025-07-03T00:00:00"/>
    <d v="2025-06-30T00:00:00"/>
    <x v="5"/>
    <x v="0"/>
    <n v="43745"/>
    <n v="43745"/>
  </r>
  <r>
    <s v="4000008837"/>
    <s v="77035479-K"/>
    <s v="PIMARES SPA"/>
    <s v="6701255339"/>
    <s v="ZPCD"/>
    <s v="10"/>
    <x v="0"/>
    <x v="0"/>
    <s v="C004"/>
    <s v="E599"/>
    <n v="3"/>
    <x v="0"/>
    <s v="47"/>
    <s v="Muebles"/>
    <s v=""/>
    <s v="470701002"/>
    <s v="1391431"/>
    <s v="ESTANTE LIS RUSTIC"/>
    <n v="1"/>
    <n v="1"/>
    <s v="UN"/>
    <d v="2025-06-24T00:00:00"/>
    <n v="6"/>
    <d v="2025-07-03T00:00:00"/>
    <d v="2025-06-30T00:00:00"/>
    <x v="5"/>
    <x v="0"/>
    <n v="46867"/>
    <n v="46867"/>
  </r>
  <r>
    <s v="4000008837"/>
    <s v="77035479-K"/>
    <s v="PIMARES SPA"/>
    <s v="670125368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1T00:00:00"/>
    <n v="6"/>
    <d v="2025-07-01T00:00:00"/>
    <d v="2025-06-25T00:00:00"/>
    <x v="5"/>
    <x v="0"/>
    <n v="73327"/>
    <n v="73327"/>
  </r>
  <r>
    <s v="4000008837"/>
    <s v="77035479-K"/>
    <s v="PIMARES SPA"/>
    <s v="67012553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7T00:00:00"/>
    <d v="2025-06-30T00:00:00"/>
    <x v="5"/>
    <x v="0"/>
    <n v="33117"/>
    <n v="33117"/>
  </r>
  <r>
    <s v="4000008837"/>
    <s v="77035479-K"/>
    <s v="PIMARES SPA"/>
    <s v="670125539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5T00:00:00"/>
    <n v="6"/>
    <d v="2025-07-04T00:00:00"/>
    <d v="2025-06-30T00:00:00"/>
    <x v="5"/>
    <x v="0"/>
    <n v="56247"/>
    <n v="56247"/>
  </r>
  <r>
    <s v="4000008837"/>
    <s v="77035479-K"/>
    <s v="PIMARES SPA"/>
    <s v="670125540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24T00:00:00"/>
    <n v="6"/>
    <d v="2025-07-04T00:00:00"/>
    <d v="2025-06-30T00:00:00"/>
    <x v="5"/>
    <x v="0"/>
    <n v="87495"/>
    <n v="87495"/>
  </r>
  <r>
    <s v="4000008837"/>
    <s v="77035479-K"/>
    <s v="PIMARES SPA"/>
    <s v="670125544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4T00:00:00"/>
    <n v="6"/>
    <d v="2025-07-03T00:00:00"/>
    <d v="2025-06-30T00:00:00"/>
    <x v="5"/>
    <x v="0"/>
    <n v="43745"/>
    <n v="43745"/>
  </r>
  <r>
    <s v="4000008837"/>
    <s v="77035479-K"/>
    <s v="PIMARES SPA"/>
    <s v="6701255463"/>
    <s v="ZPCD"/>
    <s v="10"/>
    <x v="0"/>
    <x v="1"/>
    <s v="C004"/>
    <s v="E599"/>
    <n v="3"/>
    <x v="0"/>
    <s v="47"/>
    <s v="Muebles"/>
    <s v=""/>
    <s v="470201001"/>
    <s v="1386545"/>
    <s v="CLOSET 4P MOBI WHITE"/>
    <n v="1"/>
    <n v="0"/>
    <s v="UN"/>
    <d v="2025-06-24T00:00:00"/>
    <n v="6"/>
    <d v="2025-06-25T00:00:00"/>
    <m/>
    <x v="5"/>
    <x v="0"/>
    <n v="69992"/>
    <n v="0"/>
  </r>
  <r>
    <s v="4000008837"/>
    <s v="77035479-K"/>
    <s v="PIMARES SPA"/>
    <s v="6701255472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25T00:00:00"/>
    <n v="6"/>
    <d v="2025-07-03T00:00:00"/>
    <d v="2025-06-30T00:00:00"/>
    <x v="5"/>
    <x v="0"/>
    <n v="112492"/>
    <n v="112492"/>
  </r>
  <r>
    <s v="4000008837"/>
    <s v="77035479-K"/>
    <s v="PIMARES SPA"/>
    <s v="670125369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21T00:00:00"/>
    <n v="6"/>
    <d v="2025-07-02T00:00:00"/>
    <d v="2025-06-25T00:00:00"/>
    <x v="5"/>
    <x v="0"/>
    <n v="106656"/>
    <n v="106656"/>
  </r>
  <r>
    <s v="4000008837"/>
    <s v="77035479-K"/>
    <s v="PIMARES SPA"/>
    <s v="670125297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18T00:00:00"/>
    <n v="6"/>
    <d v="2025-06-30T00:00:00"/>
    <d v="2025-06-24T00:00:00"/>
    <x v="5"/>
    <x v="0"/>
    <n v="46872"/>
    <n v="46872"/>
  </r>
  <r>
    <s v="4000008837"/>
    <s v="77035479-K"/>
    <s v="PIMARES SPA"/>
    <s v="670125572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5T00:00:00"/>
    <n v="6"/>
    <d v="2025-07-04T00:00:00"/>
    <d v="2025-06-30T00:00:00"/>
    <x v="5"/>
    <x v="0"/>
    <n v="73327"/>
    <n v="73327"/>
  </r>
  <r>
    <s v="4000008837"/>
    <s v="77035479-K"/>
    <s v="PIMARES SPA"/>
    <s v="670125591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25T00:00:00"/>
    <n v="6"/>
    <d v="2025-07-03T00:00:00"/>
    <d v="2025-06-30T00:00:00"/>
    <x v="5"/>
    <x v="0"/>
    <n v="31245"/>
    <n v="31245"/>
  </r>
  <r>
    <s v="4000008837"/>
    <s v="77035479-K"/>
    <s v="PIMARES SPA"/>
    <s v="67012559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5T00:00:00"/>
    <n v="6"/>
    <d v="2025-07-03T00:00:00"/>
    <d v="2025-06-30T00:00:00"/>
    <x v="5"/>
    <x v="0"/>
    <n v="46871"/>
    <n v="46871"/>
  </r>
  <r>
    <s v="4000008837"/>
    <s v="77035479-K"/>
    <s v="PIMARES SPA"/>
    <s v="670125599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25T00:00:00"/>
    <n v="6"/>
    <d v="2025-07-02T00:00:00"/>
    <d v="2025-06-30T00:00:00"/>
    <x v="5"/>
    <x v="0"/>
    <n v="93325"/>
    <n v="93325"/>
  </r>
  <r>
    <s v="4000008837"/>
    <s v="77035479-K"/>
    <s v="PIMARES SPA"/>
    <s v="670125440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22T00:00:00"/>
    <n v="6"/>
    <d v="2025-07-03T00:00:00"/>
    <d v="2025-06-30T00:00:00"/>
    <x v="5"/>
    <x v="0"/>
    <n v="159986"/>
    <n v="159986"/>
  </r>
  <r>
    <s v="4000008837"/>
    <s v="77035479-K"/>
    <s v="PIMARES SPA"/>
    <s v="670125606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26T00:00:00"/>
    <n v="6"/>
    <d v="2025-07-03T00:00:00"/>
    <d v="2025-06-30T00:00:00"/>
    <x v="5"/>
    <x v="0"/>
    <n v="106661"/>
    <n v="106661"/>
  </r>
  <r>
    <s v="4000008837"/>
    <s v="77035479-K"/>
    <s v="PIMARES SPA"/>
    <s v="670125449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3T00:00:00"/>
    <d v="2025-06-30T00:00:00"/>
    <x v="5"/>
    <x v="0"/>
    <n v="33117"/>
    <n v="33117"/>
  </r>
  <r>
    <s v="4000008837"/>
    <s v="77035479-K"/>
    <s v="PIMARES SPA"/>
    <s v="670125614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25T00:00:00"/>
    <n v="6"/>
    <d v="2025-07-04T00:00:00"/>
    <d v="2025-06-30T00:00:00"/>
    <x v="5"/>
    <x v="0"/>
    <n v="73327"/>
    <n v="73327"/>
  </r>
  <r>
    <s v="4000008837"/>
    <s v="77035479-K"/>
    <s v="PIMARES SPA"/>
    <s v="6701256149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25T00:00:00"/>
    <n v="6"/>
    <d v="2025-07-04T00:00:00"/>
    <d v="2025-06-30T00:00:00"/>
    <x v="5"/>
    <x v="0"/>
    <n v="43745"/>
    <n v="43745"/>
  </r>
  <r>
    <s v="4000008837"/>
    <s v="77035479-K"/>
    <s v="PIMARES SPA"/>
    <s v="670125616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5T00:00:00"/>
    <n v="6"/>
    <d v="2025-07-03T00:00:00"/>
    <d v="2025-06-30T00:00:00"/>
    <x v="5"/>
    <x v="0"/>
    <n v="56247"/>
    <n v="56247"/>
  </r>
  <r>
    <s v="4000008837"/>
    <s v="77035479-K"/>
    <s v="PIMARES SPA"/>
    <s v="6701254493"/>
    <s v="ZPCD"/>
    <s v="10"/>
    <x v="0"/>
    <x v="0"/>
    <s v="C004"/>
    <s v="E599"/>
    <n v="3"/>
    <x v="0"/>
    <s v="41"/>
    <s v="Baño y Cocina"/>
    <s v=""/>
    <s v="410302004"/>
    <s v="1415620"/>
    <s v="MUEBLE BASE NEW OPIE GRAFITO 120 CM"/>
    <n v="1"/>
    <n v="1"/>
    <s v="UN"/>
    <d v="2025-06-24T00:00:00"/>
    <n v="6"/>
    <d v="2025-07-03T00:00:00"/>
    <d v="2025-06-30T00:00:00"/>
    <x v="5"/>
    <x v="0"/>
    <n v="43742"/>
    <n v="43742"/>
  </r>
  <r>
    <s v="4000008837"/>
    <s v="77035479-K"/>
    <s v="PIMARES SPA"/>
    <s v="670125450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2T00:00:00"/>
    <n v="6"/>
    <d v="2025-07-04T00:00:00"/>
    <d v="2025-06-30T00:00:00"/>
    <x v="5"/>
    <x v="0"/>
    <n v="109994"/>
    <n v="109994"/>
  </r>
  <r>
    <s v="4000008837"/>
    <s v="77035479-K"/>
    <s v="PIMARES SPA"/>
    <s v="670125451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22T00:00:00"/>
    <n v="6"/>
    <d v="2025-07-01T00:00:00"/>
    <d v="2025-06-25T00:00:00"/>
    <x v="5"/>
    <x v="0"/>
    <n v="133332"/>
    <n v="133332"/>
  </r>
  <r>
    <s v="4000008837"/>
    <s v="77035479-K"/>
    <s v="PIMARES SPA"/>
    <s v="670125471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22T00:00:00"/>
    <n v="6"/>
    <d v="2025-07-01T00:00:00"/>
    <d v="2025-06-25T00:00:00"/>
    <x v="5"/>
    <x v="0"/>
    <n v="81245"/>
    <n v="81245"/>
  </r>
  <r>
    <s v="4000008837"/>
    <s v="77035479-K"/>
    <s v="PIMARES SPA"/>
    <s v="6701254517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6-23T00:00:00"/>
    <n v="6"/>
    <d v="2025-07-01T00:00:00"/>
    <d v="2025-06-25T00:00:00"/>
    <x v="5"/>
    <x v="0"/>
    <n v="206243"/>
    <n v="206243"/>
  </r>
  <r>
    <s v="4000008837"/>
    <s v="77035479-K"/>
    <s v="PIMARES SPA"/>
    <s v="670125452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3T00:00:00"/>
    <n v="6"/>
    <d v="2025-07-04T00:00:00"/>
    <d v="2025-06-30T00:00:00"/>
    <x v="5"/>
    <x v="0"/>
    <n v="43745"/>
    <n v="43745"/>
  </r>
  <r>
    <s v="4000008837"/>
    <s v="77035479-K"/>
    <s v="PIMARES SPA"/>
    <s v="6701254743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06-23T00:00:00"/>
    <n v="6"/>
    <d v="2025-07-01T00:00:00"/>
    <d v="2025-06-25T00:00:00"/>
    <x v="5"/>
    <x v="0"/>
    <n v="97483"/>
    <n v="97483"/>
  </r>
  <r>
    <s v="4000008837"/>
    <s v="77035479-K"/>
    <s v="PIMARES SPA"/>
    <s v="6701254749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6-23T00:00:00"/>
    <n v="6"/>
    <d v="2025-07-04T00:00:00"/>
    <d v="2025-06-30T00:00:00"/>
    <x v="5"/>
    <x v="0"/>
    <n v="81240"/>
    <n v="81240"/>
  </r>
  <r>
    <s v="4000008837"/>
    <s v="77035479-K"/>
    <s v="PIMARES SPA"/>
    <s v="670125654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26T00:00:00"/>
    <n v="6"/>
    <d v="2025-07-03T00:00:00"/>
    <d v="2025-06-30T00:00:00"/>
    <x v="5"/>
    <x v="0"/>
    <n v="69995"/>
    <n v="69995"/>
  </r>
  <r>
    <s v="4000008837"/>
    <s v="77035479-K"/>
    <s v="PIMARES SPA"/>
    <s v="67012565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6T00:00:00"/>
    <n v="6"/>
    <d v="2025-07-04T00:00:00"/>
    <d v="2025-06-30T00:00:00"/>
    <x v="5"/>
    <x v="0"/>
    <n v="28120"/>
    <n v="28120"/>
  </r>
  <r>
    <s v="4000008837"/>
    <s v="77035479-K"/>
    <s v="PIMARES SPA"/>
    <s v="670125656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6T00:00:00"/>
    <n v="6"/>
    <d v="2025-07-04T00:00:00"/>
    <d v="2025-06-30T00:00:00"/>
    <x v="5"/>
    <x v="0"/>
    <n v="56247"/>
    <n v="56247"/>
  </r>
  <r>
    <s v="4000008837"/>
    <s v="77035479-K"/>
    <s v="PIMARES SPA"/>
    <s v="670125656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6T00:00:00"/>
    <n v="6"/>
    <d v="2025-07-03T00:00:00"/>
    <d v="2025-06-30T00:00:00"/>
    <x v="5"/>
    <x v="0"/>
    <n v="48743"/>
    <n v="48743"/>
  </r>
  <r>
    <s v="4000008837"/>
    <s v="77035479-K"/>
    <s v="PIMARES SPA"/>
    <s v="670125514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6-24T00:00:00"/>
    <n v="6"/>
    <d v="2025-07-03T00:00:00"/>
    <d v="2025-06-30T00:00:00"/>
    <x v="5"/>
    <x v="0"/>
    <n v="103324"/>
    <n v="103324"/>
  </r>
  <r>
    <s v="4000008837"/>
    <s v="77035479-K"/>
    <s v="PIMARES SPA"/>
    <s v="6701256744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27T00:00:00"/>
    <n v="6"/>
    <d v="2025-07-07T00:00:00"/>
    <d v="2025-06-30T00:00:00"/>
    <x v="5"/>
    <x v="0"/>
    <n v="81245"/>
    <n v="81245"/>
  </r>
  <r>
    <s v="4000008837"/>
    <s v="77035479-K"/>
    <s v="PIMARES SPA"/>
    <s v="6701257217"/>
    <s v="ZPCD"/>
    <s v="10"/>
    <x v="0"/>
    <x v="1"/>
    <s v="C004"/>
    <s v="E599"/>
    <n v="3"/>
    <x v="0"/>
    <s v="47"/>
    <s v="Muebles"/>
    <s v=""/>
    <s v="470303001"/>
    <s v="1310039"/>
    <s v="BAR COSTELO"/>
    <n v="1"/>
    <n v="0"/>
    <s v="UN"/>
    <d v="2025-06-27T00:00:00"/>
    <n v="6"/>
    <d v="2025-06-03T00:00:00"/>
    <m/>
    <x v="5"/>
    <x v="0"/>
    <n v="46866"/>
    <n v="0"/>
  </r>
  <r>
    <s v="4000008837"/>
    <s v="77035479-K"/>
    <s v="PIMARES SPA"/>
    <s v="6701219489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5-29T00:00:00"/>
    <n v="5"/>
    <d v="2025-06-06T00:00:00"/>
    <d v="2025-06-04T00:00:00"/>
    <x v="5"/>
    <x v="0"/>
    <n v="62493"/>
    <n v="62493"/>
  </r>
  <r>
    <s v="4000008837"/>
    <s v="77035479-K"/>
    <s v="PIMARES SPA"/>
    <s v="670121902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7T00:00:00"/>
    <n v="5"/>
    <d v="2025-06-06T00:00:00"/>
    <d v="2025-06-02T00:00:00"/>
    <x v="5"/>
    <x v="0"/>
    <n v="69992"/>
    <n v="69992"/>
  </r>
  <r>
    <s v="4000008837"/>
    <s v="77035479-K"/>
    <s v="PIMARES SPA"/>
    <s v="67012190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7T00:00:00"/>
    <n v="5"/>
    <d v="2025-06-04T00:00:00"/>
    <d v="2025-06-02T00:00:00"/>
    <x v="5"/>
    <x v="0"/>
    <n v="40620"/>
    <n v="40620"/>
  </r>
  <r>
    <s v="4000008837"/>
    <s v="77035479-K"/>
    <s v="PIMARES SPA"/>
    <s v="670121904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27T00:00:00"/>
    <n v="5"/>
    <d v="2025-06-06T00:00:00"/>
    <d v="2025-06-04T00:00:00"/>
    <x v="5"/>
    <x v="0"/>
    <n v="103324"/>
    <n v="103324"/>
  </r>
  <r>
    <s v="4000008837"/>
    <s v="77035479-K"/>
    <s v="PIMARES SPA"/>
    <s v="670121904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27T00:00:00"/>
    <n v="5"/>
    <d v="2025-06-04T00:00:00"/>
    <d v="2025-06-02T00:00:00"/>
    <x v="5"/>
    <x v="0"/>
    <n v="28119"/>
    <n v="28119"/>
  </r>
  <r>
    <s v="4000008837"/>
    <s v="77035479-K"/>
    <s v="PIMARES SPA"/>
    <s v="6701218862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5-28T00:00:00"/>
    <n v="5"/>
    <d v="2025-06-04T00:00:00"/>
    <d v="2025-06-02T00:00:00"/>
    <x v="5"/>
    <x v="0"/>
    <n v="56247"/>
    <n v="56247"/>
  </r>
  <r>
    <s v="4000008837"/>
    <s v="77035479-K"/>
    <s v="PIMARES SPA"/>
    <s v="670121886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8T00:00:00"/>
    <n v="5"/>
    <d v="2025-06-05T00:00:00"/>
    <d v="2025-06-02T00:00:00"/>
    <x v="5"/>
    <x v="0"/>
    <n v="43745"/>
    <n v="43745"/>
  </r>
  <r>
    <s v="4000008837"/>
    <s v="77035479-K"/>
    <s v="PIMARES SPA"/>
    <s v="670121887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3"/>
    <n v="3"/>
    <s v="UN"/>
    <d v="2025-05-28T00:00:00"/>
    <n v="5"/>
    <d v="2025-06-04T00:00:00"/>
    <d v="2025-06-02T00:00:00"/>
    <x v="5"/>
    <x v="0"/>
    <n v="209985"/>
    <n v="209985"/>
  </r>
  <r>
    <s v="4000008837"/>
    <s v="77035479-K"/>
    <s v="PIMARES SPA"/>
    <s v="670121664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3T00:00:00"/>
    <n v="5"/>
    <d v="2025-06-04T00:00:00"/>
    <d v="2025-06-04T00:00:00"/>
    <x v="5"/>
    <x v="0"/>
    <n v="43745"/>
    <n v="43745"/>
  </r>
  <r>
    <s v="4000008837"/>
    <s v="77035479-K"/>
    <s v="PIMARES SPA"/>
    <s v="670124811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7T00:00:00"/>
    <n v="6"/>
    <d v="2025-06-19T00:00:00"/>
    <d v="2025-06-16T00:00:00"/>
    <x v="5"/>
    <x v="0"/>
    <n v="46660"/>
    <n v="46660"/>
  </r>
  <r>
    <s v="4000008837"/>
    <s v="77035479-K"/>
    <s v="PIMARES SPA"/>
    <s v="670125123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14T00:00:00"/>
    <n v="6"/>
    <d v="2025-06-27T00:00:00"/>
    <d v="2025-06-24T00:00:00"/>
    <x v="5"/>
    <x v="0"/>
    <n v="73327"/>
    <n v="73327"/>
  </r>
  <r>
    <s v="4000008837"/>
    <s v="77035479-K"/>
    <s v="PIMARES SPA"/>
    <s v="6701217414"/>
    <s v="ZPCD"/>
    <s v="10"/>
    <x v="0"/>
    <x v="1"/>
    <s v="C004"/>
    <s v="E599"/>
    <n v="3"/>
    <x v="0"/>
    <s v="47"/>
    <s v="Muebles"/>
    <s v=""/>
    <s v="470801001"/>
    <s v="1466414"/>
    <s v="COMODA COIMBRA 4 CAJONES BLANCA"/>
    <n v="1"/>
    <n v="0"/>
    <s v="UN"/>
    <d v="2025-05-23T00:00:00"/>
    <n v="5"/>
    <d v="2025-06-03T00:00:00"/>
    <m/>
    <x v="5"/>
    <x v="0"/>
    <n v="59372"/>
    <n v="0"/>
  </r>
  <r>
    <s v="4000008837"/>
    <s v="77035479-K"/>
    <s v="PIMARES SPA"/>
    <s v="670121879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7T00:00:00"/>
    <n v="5"/>
    <d v="2025-06-04T00:00:00"/>
    <d v="2025-06-02T00:00:00"/>
    <x v="5"/>
    <x v="0"/>
    <n v="40620"/>
    <n v="40620"/>
  </r>
  <r>
    <s v="4000008837"/>
    <s v="77035479-K"/>
    <s v="PIMARES SPA"/>
    <s v="670121732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3T00:00:00"/>
    <n v="5"/>
    <d v="2025-06-19T00:00:00"/>
    <d v="2025-06-14T00:00:00"/>
    <x v="5"/>
    <x v="0"/>
    <n v="81246"/>
    <n v="81246"/>
  </r>
  <r>
    <s v="4000008837"/>
    <s v="77035479-K"/>
    <s v="PIMARES SPA"/>
    <s v="670121549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0T00:00:00"/>
    <n v="5"/>
    <d v="2025-06-06T00:00:00"/>
    <d v="2025-06-02T00:00:00"/>
    <x v="5"/>
    <x v="0"/>
    <n v="73327"/>
    <n v="73327"/>
  </r>
  <r>
    <s v="4000008837"/>
    <s v="77035479-K"/>
    <s v="PIMARES SPA"/>
    <s v="6701217266"/>
    <s v="ZPCD"/>
    <s v="10"/>
    <x v="0"/>
    <x v="0"/>
    <s v="C004"/>
    <s v="E599"/>
    <n v="3"/>
    <x v="0"/>
    <s v="47"/>
    <s v="Muebles"/>
    <s v=""/>
    <s v="470101002"/>
    <s v="1418334"/>
    <s v="RACK TV EN PINO MACIZO CAFÉ HASTA 60&quot;"/>
    <n v="1"/>
    <n v="1"/>
    <s v="UN"/>
    <d v="2025-05-26T00:00:00"/>
    <n v="5"/>
    <d v="2025-06-06T00:00:00"/>
    <d v="2025-06-02T00:00:00"/>
    <x v="5"/>
    <x v="0"/>
    <n v="99995"/>
    <n v="99995"/>
  </r>
  <r>
    <s v="4000008837"/>
    <s v="77035479-K"/>
    <s v="PIMARES SPA"/>
    <s v="670123933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7-01T00:00:00"/>
    <d v="2025-06-25T00:00:00"/>
    <x v="5"/>
    <x v="0"/>
    <n v="60708"/>
    <n v="60708"/>
  </r>
  <r>
    <s v="4000008837"/>
    <s v="77035479-K"/>
    <s v="PIMARES SPA"/>
    <s v="670124791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06-06T00:00:00"/>
    <n v="6"/>
    <d v="2025-06-19T00:00:00"/>
    <d v="2025-06-16T00:00:00"/>
    <x v="5"/>
    <x v="0"/>
    <n v="90649"/>
    <n v="90649"/>
  </r>
  <r>
    <s v="4000008837"/>
    <s v="77035479-K"/>
    <s v="PIMARES SPA"/>
    <s v="6701247932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6-07T00:00:00"/>
    <n v="6"/>
    <d v="2025-06-18T00:00:00"/>
    <d v="2025-06-16T00:00:00"/>
    <x v="5"/>
    <x v="0"/>
    <n v="53332"/>
    <n v="53332"/>
  </r>
  <r>
    <s v="4000008837"/>
    <s v="77035479-K"/>
    <s v="PIMARES SPA"/>
    <s v="6701248815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6-09T00:00:00"/>
    <n v="6"/>
    <d v="2025-06-19T00:00:00"/>
    <m/>
    <x v="5"/>
    <x v="0"/>
    <n v="137492"/>
    <n v="0"/>
  </r>
  <r>
    <s v="4000008837"/>
    <s v="77035479-K"/>
    <s v="PIMARES SPA"/>
    <s v="670124881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9T00:00:00"/>
    <n v="6"/>
    <d v="2025-06-23T00:00:00"/>
    <d v="2025-06-18T00:00:00"/>
    <x v="5"/>
    <x v="0"/>
    <n v="71871"/>
    <n v="71871"/>
  </r>
  <r>
    <s v="4000008837"/>
    <s v="77035479-K"/>
    <s v="PIMARES SPA"/>
    <s v="6701248827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9T00:00:00"/>
    <n v="6"/>
    <d v="2025-07-03T00:00:00"/>
    <d v="2025-06-30T00:00:00"/>
    <x v="5"/>
    <x v="0"/>
    <n v="31994"/>
    <n v="31994"/>
  </r>
  <r>
    <s v="4000008837"/>
    <s v="77035479-K"/>
    <s v="PIMARES SPA"/>
    <s v="6701248830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9T00:00:00"/>
    <n v="6"/>
    <d v="2025-06-19T00:00:00"/>
    <d v="2025-06-16T00:00:00"/>
    <x v="5"/>
    <x v="0"/>
    <n v="99992"/>
    <n v="99992"/>
  </r>
  <r>
    <s v="4000008837"/>
    <s v="77035479-K"/>
    <s v="PIMARES SPA"/>
    <s v="67012488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9T00:00:00"/>
    <n v="6"/>
    <d v="2025-06-20T00:00:00"/>
    <d v="2025-06-18T00:00:00"/>
    <x v="5"/>
    <x v="0"/>
    <n v="40620"/>
    <n v="40620"/>
  </r>
  <r>
    <s v="4000008837"/>
    <s v="77035479-K"/>
    <s v="PIMARES SPA"/>
    <s v="670121518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20T00:00:00"/>
    <n v="5"/>
    <d v="2025-06-06T00:00:00"/>
    <d v="2025-06-02T00:00:00"/>
    <x v="5"/>
    <x v="0"/>
    <n v="99338"/>
    <n v="99338"/>
  </r>
  <r>
    <s v="4000008837"/>
    <s v="77035479-K"/>
    <s v="PIMARES SPA"/>
    <s v="670121659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3T00:00:00"/>
    <n v="5"/>
    <d v="2025-06-06T00:00:00"/>
    <d v="2025-06-02T00:00:00"/>
    <x v="5"/>
    <x v="0"/>
    <n v="63327"/>
    <n v="63327"/>
  </r>
  <r>
    <s v="4000008837"/>
    <s v="77035479-K"/>
    <s v="PIMARES SPA"/>
    <s v="670121378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5-17T00:00:00"/>
    <n v="5"/>
    <d v="2025-06-05T00:00:00"/>
    <d v="2025-06-02T00:00:00"/>
    <x v="5"/>
    <x v="0"/>
    <n v="43744"/>
    <n v="43744"/>
  </r>
  <r>
    <s v="4000008837"/>
    <s v="77035479-K"/>
    <s v="PIMARES SPA"/>
    <s v="6508433136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2"/>
    <n v="2"/>
    <s v="CS"/>
    <d v="2025-05-26T00:00:00"/>
    <n v="5"/>
    <d v="2025-06-05T00:00:00"/>
    <d v="2025-06-03T00:00:00"/>
    <x v="5"/>
    <x v="0"/>
    <n v="170436"/>
    <n v="170436"/>
  </r>
  <r>
    <s v="4000008837"/>
    <s v="77035479-K"/>
    <s v="PIMARES SPA"/>
    <s v="6508433136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5"/>
    <n v="5"/>
    <s v="CS"/>
    <d v="2025-05-26T00:00:00"/>
    <n v="5"/>
    <d v="2025-06-05T00:00:00"/>
    <d v="2025-06-03T00:00:00"/>
    <x v="5"/>
    <x v="0"/>
    <n v="615000"/>
    <n v="615000"/>
  </r>
  <r>
    <s v="4000008837"/>
    <s v="77035479-K"/>
    <s v="PIMARES SPA"/>
    <s v="6701250451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12T00:00:00"/>
    <n v="6"/>
    <d v="2025-06-24T00:00:00"/>
    <d v="2025-06-18T00:00:00"/>
    <x v="5"/>
    <x v="0"/>
    <n v="56244"/>
    <n v="56244"/>
  </r>
  <r>
    <s v="4000008837"/>
    <s v="77035479-K"/>
    <s v="PIMARES SPA"/>
    <s v="670124777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7T00:00:00"/>
    <n v="6"/>
    <d v="2025-06-23T00:00:00"/>
    <d v="2025-06-18T00:00:00"/>
    <x v="5"/>
    <x v="0"/>
    <n v="205414"/>
    <n v="205414"/>
  </r>
  <r>
    <s v="4000008837"/>
    <s v="77035479-K"/>
    <s v="PIMARES SPA"/>
    <s v="670124778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7T00:00:00"/>
    <n v="6"/>
    <d v="2025-06-23T00:00:00"/>
    <d v="2025-06-18T00:00:00"/>
    <x v="5"/>
    <x v="0"/>
    <n v="29997"/>
    <n v="29997"/>
  </r>
  <r>
    <s v="4000008837"/>
    <s v="77035479-K"/>
    <s v="PIMARES SPA"/>
    <s v="6701250601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12T00:00:00"/>
    <n v="6"/>
    <d v="2025-06-19T00:00:00"/>
    <d v="2025-06-16T00:00:00"/>
    <x v="5"/>
    <x v="0"/>
    <n v="62500"/>
    <n v="62500"/>
  </r>
  <r>
    <s v="4000008837"/>
    <s v="77035479-K"/>
    <s v="PIMARES SPA"/>
    <s v="6701250606"/>
    <s v="ZPCD"/>
    <s v="10"/>
    <x v="0"/>
    <x v="1"/>
    <s v="C004"/>
    <s v="E599"/>
    <n v="3"/>
    <x v="0"/>
    <s v="47"/>
    <s v="Muebles"/>
    <s v=""/>
    <s v="470202001"/>
    <s v="1418322"/>
    <s v="GABINETE CON 5 CAJONES EN MADERA DE PINO"/>
    <n v="1"/>
    <n v="0"/>
    <s v="UN"/>
    <d v="2025-06-12T00:00:00"/>
    <n v="6"/>
    <d v="2025-06-24T00:00:00"/>
    <m/>
    <x v="5"/>
    <x v="0"/>
    <n v="43744"/>
    <n v="0"/>
  </r>
  <r>
    <s v="4000008837"/>
    <s v="77035479-K"/>
    <s v="PIMARES SPA"/>
    <s v="6701250669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12T00:00:00"/>
    <n v="6"/>
    <d v="2025-06-13T00:00:00"/>
    <d v="2025-06-16T00:00:00"/>
    <x v="5"/>
    <x v="0"/>
    <n v="99995"/>
    <n v="99995"/>
  </r>
  <r>
    <s v="4000008837"/>
    <s v="77035479-K"/>
    <s v="PIMARES SPA"/>
    <s v="670125076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13T00:00:00"/>
    <n v="6"/>
    <d v="2025-06-26T00:00:00"/>
    <d v="2025-06-18T00:00:00"/>
    <x v="5"/>
    <x v="0"/>
    <n v="87495"/>
    <n v="87495"/>
  </r>
  <r>
    <s v="4000008837"/>
    <s v="77035479-K"/>
    <s v="PIMARES SPA"/>
    <s v="6701247791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8T00:00:00"/>
    <n v="6"/>
    <d v="2025-06-16T00:00:00"/>
    <d v="2025-06-11T00:00:00"/>
    <x v="5"/>
    <x v="0"/>
    <n v="47053"/>
    <n v="47053"/>
  </r>
  <r>
    <s v="4000008837"/>
    <s v="77035479-K"/>
    <s v="PIMARES SPA"/>
    <s v="670124784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6T00:00:00"/>
    <n v="6"/>
    <d v="2025-06-24T00:00:00"/>
    <d v="2025-06-16T00:00:00"/>
    <x v="5"/>
    <x v="0"/>
    <n v="49994"/>
    <n v="49994"/>
  </r>
  <r>
    <s v="4000008837"/>
    <s v="77035479-K"/>
    <s v="PIMARES SPA"/>
    <s v="670125103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13T00:00:00"/>
    <n v="6"/>
    <d v="2025-06-25T00:00:00"/>
    <d v="2025-06-18T00:00:00"/>
    <x v="5"/>
    <x v="0"/>
    <n v="46871"/>
    <n v="46871"/>
  </r>
  <r>
    <s v="4000008837"/>
    <s v="77035479-K"/>
    <s v="PIMARES SPA"/>
    <s v="670124666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6-17T00:00:00"/>
    <d v="2025-06-11T00:00:00"/>
    <x v="5"/>
    <x v="0"/>
    <n v="76655"/>
    <n v="76655"/>
  </r>
  <r>
    <s v="4000008837"/>
    <s v="77035479-K"/>
    <s v="PIMARES SPA"/>
    <s v="670124811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06-07T00:00:00"/>
    <n v="6"/>
    <d v="2025-06-23T00:00:00"/>
    <d v="2025-06-18T00:00:00"/>
    <x v="5"/>
    <x v="0"/>
    <n v="410828"/>
    <n v="410828"/>
  </r>
  <r>
    <s v="4000008837"/>
    <s v="77035479-K"/>
    <s v="PIMARES SPA"/>
    <s v="6701251106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6-13T00:00:00"/>
    <n v="6"/>
    <d v="2025-06-23T00:00:00"/>
    <d v="2025-06-18T00:00:00"/>
    <x v="5"/>
    <x v="0"/>
    <n v="87484"/>
    <n v="87484"/>
  </r>
  <r>
    <s v="4000008837"/>
    <s v="77035479-K"/>
    <s v="PIMARES SPA"/>
    <s v="670125113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4T00:00:00"/>
    <n v="6"/>
    <d v="2025-06-23T00:00:00"/>
    <d v="2025-06-18T00:00:00"/>
    <x v="5"/>
    <x v="0"/>
    <n v="43745"/>
    <n v="43745"/>
  </r>
  <r>
    <s v="4000008837"/>
    <s v="77035479-K"/>
    <s v="PIMARES SPA"/>
    <s v="670125113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3"/>
    <n v="3"/>
    <s v="UN"/>
    <d v="2025-06-14T00:00:00"/>
    <n v="6"/>
    <d v="2025-07-01T00:00:00"/>
    <d v="2025-06-25T00:00:00"/>
    <x v="5"/>
    <x v="0"/>
    <n v="127489"/>
    <n v="127489"/>
  </r>
  <r>
    <s v="4000008837"/>
    <s v="77035479-K"/>
    <s v="PIMARES SPA"/>
    <s v="670125116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15T00:00:00"/>
    <n v="6"/>
    <d v="2025-06-25T00:00:00"/>
    <d v="2025-06-18T00:00:00"/>
    <x v="5"/>
    <x v="0"/>
    <n v="43745"/>
    <n v="43745"/>
  </r>
  <r>
    <s v="4000008837"/>
    <s v="77035479-K"/>
    <s v="PIMARES SPA"/>
    <s v="670125117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15T00:00:00"/>
    <n v="6"/>
    <d v="2025-06-26T00:00:00"/>
    <d v="2025-06-24T00:00:00"/>
    <x v="5"/>
    <x v="0"/>
    <n v="42493"/>
    <n v="42493"/>
  </r>
  <r>
    <s v="4000008837"/>
    <s v="77035479-K"/>
    <s v="PIMARES SPA"/>
    <s v="6701251206"/>
    <s v="ZPCD"/>
    <s v="10"/>
    <x v="0"/>
    <x v="0"/>
    <s v="C004"/>
    <s v="E599"/>
    <n v="3"/>
    <x v="0"/>
    <s v="47"/>
    <s v="Muebles"/>
    <s v=""/>
    <s v="470201001"/>
    <s v="1433213"/>
    <s v="CLOSET IPE SALVIA 3 PUERTAS+2 CAJONES"/>
    <n v="1"/>
    <n v="1"/>
    <s v="UN"/>
    <d v="2025-06-14T00:00:00"/>
    <n v="6"/>
    <d v="2025-06-23T00:00:00"/>
    <d v="2025-06-18T00:00:00"/>
    <x v="5"/>
    <x v="0"/>
    <n v="174996"/>
    <n v="174996"/>
  </r>
  <r>
    <s v="4000008837"/>
    <s v="77035479-K"/>
    <s v="PIMARES SPA"/>
    <s v="6701251209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14T00:00:00"/>
    <n v="6"/>
    <d v="2025-06-25T00:00:00"/>
    <d v="2025-06-18T00:00:00"/>
    <x v="5"/>
    <x v="0"/>
    <n v="37494"/>
    <n v="37494"/>
  </r>
  <r>
    <s v="4000008837"/>
    <s v="77035479-K"/>
    <s v="PIMARES SPA"/>
    <s v="670123173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3T00:00:00"/>
    <n v="6"/>
    <d v="2025-06-17T00:00:00"/>
    <d v="2025-06-11T00:00:00"/>
    <x v="5"/>
    <x v="0"/>
    <n v="56663"/>
    <n v="56663"/>
  </r>
  <r>
    <s v="4000008837"/>
    <s v="77035479-K"/>
    <s v="PIMARES SPA"/>
    <s v="6701231736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3T00:00:00"/>
    <n v="6"/>
    <d v="2025-06-26T00:00:00"/>
    <d v="2025-06-24T00:00:00"/>
    <x v="5"/>
    <x v="0"/>
    <n v="56660"/>
    <n v="56660"/>
  </r>
  <r>
    <s v="4000008837"/>
    <s v="77035479-K"/>
    <s v="PIMARES SPA"/>
    <s v="670122979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2"/>
    <n v="2"/>
    <s v="UN"/>
    <d v="2025-06-03T00:00:00"/>
    <n v="6"/>
    <d v="2025-06-24T00:00:00"/>
    <d v="2025-06-18T00:00:00"/>
    <x v="5"/>
    <x v="0"/>
    <n v="70657"/>
    <n v="70657"/>
  </r>
  <r>
    <s v="4000008837"/>
    <s v="77035479-K"/>
    <s v="PIMARES SPA"/>
    <s v="6701229897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06-03T00:00:00"/>
    <n v="6"/>
    <d v="2025-06-18T00:00:00"/>
    <d v="2025-06-14T00:00:00"/>
    <x v="5"/>
    <x v="0"/>
    <n v="129406"/>
    <n v="129406"/>
  </r>
  <r>
    <s v="4000008837"/>
    <s v="77035479-K"/>
    <s v="PIMARES SPA"/>
    <s v="670123176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27T00:00:00"/>
    <d v="2025-06-24T00:00:00"/>
    <x v="5"/>
    <x v="0"/>
    <n v="128568"/>
    <n v="128568"/>
  </r>
  <r>
    <s v="4000008837"/>
    <s v="77035479-K"/>
    <s v="PIMARES SPA"/>
    <s v="670122990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3T00:00:00"/>
    <n v="6"/>
    <d v="2025-06-18T00:00:00"/>
    <d v="2025-06-14T00:00:00"/>
    <x v="5"/>
    <x v="0"/>
    <n v="89278"/>
    <n v="89278"/>
  </r>
  <r>
    <s v="4000008837"/>
    <s v="77035479-K"/>
    <s v="PIMARES SPA"/>
    <s v="670123179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30T00:00:00"/>
    <d v="2025-06-25T00:00:00"/>
    <x v="5"/>
    <x v="0"/>
    <n v="28660"/>
    <n v="28660"/>
  </r>
  <r>
    <s v="4000008837"/>
    <s v="77035479-K"/>
    <s v="PIMARES SPA"/>
    <s v="67012318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3T00:00:00"/>
    <n v="6"/>
    <d v="2025-06-18T00:00:00"/>
    <d v="2025-06-14T00:00:00"/>
    <x v="5"/>
    <x v="0"/>
    <n v="61991"/>
    <n v="61991"/>
  </r>
  <r>
    <s v="4000008837"/>
    <s v="77035479-K"/>
    <s v="PIMARES SPA"/>
    <s v="6701229907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3T00:00:00"/>
    <n v="6"/>
    <d v="2025-06-17T00:00:00"/>
    <d v="2025-06-11T00:00:00"/>
    <x v="5"/>
    <x v="0"/>
    <n v="79995"/>
    <n v="79995"/>
  </r>
  <r>
    <s v="4000008837"/>
    <s v="77035479-K"/>
    <s v="PIMARES SPA"/>
    <s v="670123197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27T00:00:00"/>
    <d v="2025-06-24T00:00:00"/>
    <x v="5"/>
    <x v="0"/>
    <n v="24659"/>
    <n v="24659"/>
  </r>
  <r>
    <s v="4000008837"/>
    <s v="77035479-K"/>
    <s v="PIMARES SPA"/>
    <s v="6701231978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3T00:00:00"/>
    <n v="6"/>
    <d v="2025-06-16T00:00:00"/>
    <d v="2025-06-11T00:00:00"/>
    <x v="5"/>
    <x v="0"/>
    <n v="41994"/>
    <n v="41994"/>
  </r>
  <r>
    <s v="4000008837"/>
    <s v="77035479-K"/>
    <s v="PIMARES SPA"/>
    <s v="6701232011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3T00:00:00"/>
    <n v="6"/>
    <d v="2025-06-25T00:00:00"/>
    <d v="2025-06-24T00:00:00"/>
    <x v="5"/>
    <x v="0"/>
    <n v="33328"/>
    <n v="33328"/>
  </r>
  <r>
    <s v="4000008837"/>
    <s v="77035479-K"/>
    <s v="PIMARES SPA"/>
    <s v="67012320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3T00:00:00"/>
    <n v="6"/>
    <d v="2025-06-27T00:00:00"/>
    <d v="2025-06-24T00:00:00"/>
    <x v="5"/>
    <x v="0"/>
    <n v="39995"/>
    <n v="39995"/>
  </r>
  <r>
    <s v="4000008837"/>
    <s v="77035479-K"/>
    <s v="PIMARES SPA"/>
    <s v="670123204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27T00:00:00"/>
    <d v="2025-06-24T00:00:00"/>
    <x v="5"/>
    <x v="0"/>
    <n v="57134"/>
    <n v="57134"/>
  </r>
  <r>
    <s v="4000008837"/>
    <s v="77035479-K"/>
    <s v="PIMARES SPA"/>
    <s v="6701232059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27T00:00:00"/>
    <d v="2025-06-24T00:00:00"/>
    <x v="5"/>
    <x v="0"/>
    <n v="60708"/>
    <n v="60708"/>
  </r>
  <r>
    <s v="4000008837"/>
    <s v="77035479-K"/>
    <s v="PIMARES SPA"/>
    <s v="670123150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25T00:00:00"/>
    <d v="2025-06-18T00:00:00"/>
    <x v="5"/>
    <x v="0"/>
    <n v="78565"/>
    <n v="78565"/>
  </r>
  <r>
    <s v="4000008837"/>
    <s v="77035479-K"/>
    <s v="PIMARES SPA"/>
    <s v="6701231564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6-03T00:00:00"/>
    <n v="6"/>
    <d v="2025-06-27T00:00:00"/>
    <d v="2025-06-24T00:00:00"/>
    <x v="5"/>
    <x v="0"/>
    <n v="49995"/>
    <n v="49995"/>
  </r>
  <r>
    <s v="4000008837"/>
    <s v="77035479-K"/>
    <s v="PIMARES SPA"/>
    <s v="670123162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24T00:00:00"/>
    <d v="2025-06-18T00:00:00"/>
    <x v="5"/>
    <x v="0"/>
    <n v="46660"/>
    <n v="46660"/>
  </r>
  <r>
    <s v="4000008837"/>
    <s v="77035479-K"/>
    <s v="PIMARES SPA"/>
    <s v="670122966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3T00:00:00"/>
    <n v="6"/>
    <d v="2025-06-18T00:00:00"/>
    <d v="2025-06-14T00:00:00"/>
    <x v="5"/>
    <x v="0"/>
    <n v="99992"/>
    <n v="99992"/>
  </r>
  <r>
    <s v="4000008837"/>
    <s v="77035479-K"/>
    <s v="PIMARES SPA"/>
    <s v="670122971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6-03T00:00:00"/>
    <n v="6"/>
    <d v="2025-06-25T00:00:00"/>
    <d v="2025-06-24T00:00:00"/>
    <x v="5"/>
    <x v="0"/>
    <n v="29995"/>
    <n v="29995"/>
  </r>
  <r>
    <s v="4000008837"/>
    <s v="77035479-K"/>
    <s v="PIMARES SPA"/>
    <s v="670122977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24T00:00:00"/>
    <d v="2025-06-18T00:00:00"/>
    <x v="5"/>
    <x v="0"/>
    <n v="27327"/>
    <n v="27327"/>
  </r>
  <r>
    <s v="4000008837"/>
    <s v="77035479-K"/>
    <s v="PIMARES SPA"/>
    <s v="670123214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4T00:00:00"/>
    <n v="6"/>
    <d v="2025-06-05T00:00:00"/>
    <d v="2025-06-09T00:00:00"/>
    <x v="5"/>
    <x v="0"/>
    <n v="63325"/>
    <n v="63325"/>
  </r>
  <r>
    <s v="4000008837"/>
    <s v="77035479-K"/>
    <s v="PIMARES SPA"/>
    <s v="670123009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3T00:00:00"/>
    <n v="6"/>
    <d v="2025-06-17T00:00:00"/>
    <d v="2025-06-11T00:00:00"/>
    <x v="5"/>
    <x v="0"/>
    <n v="92849"/>
    <n v="92849"/>
  </r>
  <r>
    <s v="4000008837"/>
    <s v="77035479-K"/>
    <s v="PIMARES SPA"/>
    <s v="6701232200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1"/>
    <n v="0"/>
    <s v="UN"/>
    <d v="2025-06-03T00:00:00"/>
    <n v="6"/>
    <d v="2025-06-26T00:00:00"/>
    <m/>
    <x v="5"/>
    <x v="0"/>
    <n v="43327"/>
    <n v="0"/>
  </r>
  <r>
    <s v="4000008837"/>
    <s v="77035479-K"/>
    <s v="PIMARES SPA"/>
    <s v="670123220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27T00:00:00"/>
    <d v="2025-06-24T00:00:00"/>
    <x v="5"/>
    <x v="0"/>
    <n v="24659"/>
    <n v="24659"/>
  </r>
  <r>
    <s v="4000008837"/>
    <s v="77035479-K"/>
    <s v="PIMARES SPA"/>
    <s v="670123223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3229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3T00:00:00"/>
    <d v="2025-06-11T00:00:00"/>
    <x v="5"/>
    <x v="0"/>
    <n v="28660"/>
    <n v="28660"/>
  </r>
  <r>
    <s v="4000008837"/>
    <s v="77035479-K"/>
    <s v="PIMARES SPA"/>
    <s v="6701232581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3T00:00:00"/>
    <n v="6"/>
    <d v="2025-06-30T00:00:00"/>
    <d v="2025-06-25T00:00:00"/>
    <x v="5"/>
    <x v="0"/>
    <n v="33328"/>
    <n v="33328"/>
  </r>
  <r>
    <s v="4000008837"/>
    <s v="77035479-K"/>
    <s v="PIMARES SPA"/>
    <s v="6701230105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03T00:00:00"/>
    <n v="6"/>
    <d v="2025-06-17T00:00:00"/>
    <d v="2025-06-11T00:00:00"/>
    <x v="5"/>
    <x v="0"/>
    <n v="155992"/>
    <n v="155992"/>
  </r>
  <r>
    <s v="4000008837"/>
    <s v="77035479-K"/>
    <s v="PIMARES SPA"/>
    <s v="670123061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6-03T00:00:00"/>
    <n v="6"/>
    <d v="2025-06-17T00:00:00"/>
    <d v="2025-06-14T00:00:00"/>
    <x v="5"/>
    <x v="0"/>
    <n v="29995"/>
    <n v="29995"/>
  </r>
  <r>
    <s v="4000008837"/>
    <s v="77035479-K"/>
    <s v="PIMARES SPA"/>
    <s v="670123063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3T00:00:00"/>
    <n v="6"/>
    <d v="2025-06-25T00:00:00"/>
    <d v="2025-06-24T00:00:00"/>
    <x v="5"/>
    <x v="0"/>
    <n v="103559"/>
    <n v="103559"/>
  </r>
  <r>
    <s v="4000008837"/>
    <s v="77035479-K"/>
    <s v="PIMARES SPA"/>
    <s v="6701232700"/>
    <s v="ZPCD"/>
    <s v="10"/>
    <x v="0"/>
    <x v="0"/>
    <s v="C004"/>
    <s v="E599"/>
    <n v="3"/>
    <x v="0"/>
    <s v="47"/>
    <s v="Muebles"/>
    <s v=""/>
    <s v="470801001"/>
    <s v="1466413"/>
    <s v="COMODA COIMBRA 5 CAJONES GRAFITO"/>
    <n v="1"/>
    <n v="1"/>
    <s v="UN"/>
    <d v="2025-06-03T00:00:00"/>
    <n v="6"/>
    <d v="2025-06-13T00:00:00"/>
    <d v="2025-06-11T00:00:00"/>
    <x v="5"/>
    <x v="0"/>
    <n v="69996"/>
    <n v="69996"/>
  </r>
  <r>
    <s v="4000008837"/>
    <s v="77035479-K"/>
    <s v="PIMARES SPA"/>
    <s v="670123277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4T00:00:00"/>
    <n v="6"/>
    <d v="2025-06-25T00:00:00"/>
    <d v="2025-06-18T00:00:00"/>
    <x v="5"/>
    <x v="0"/>
    <n v="128565"/>
    <n v="128565"/>
  </r>
  <r>
    <s v="4000008837"/>
    <s v="77035479-K"/>
    <s v="PIMARES SPA"/>
    <s v="6701232777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06-04T00:00:00"/>
    <n v="6"/>
    <d v="2025-06-17T00:00:00"/>
    <d v="2025-06-14T00:00:00"/>
    <x v="5"/>
    <x v="0"/>
    <n v="28658"/>
    <n v="28658"/>
  </r>
  <r>
    <s v="4000008837"/>
    <s v="77035479-K"/>
    <s v="PIMARES SPA"/>
    <s v="6701230642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4T00:00:00"/>
    <x v="5"/>
    <x v="0"/>
    <n v="60708"/>
    <n v="60708"/>
  </r>
  <r>
    <s v="4000008837"/>
    <s v="77035479-K"/>
    <s v="PIMARES SPA"/>
    <s v="670123080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3T00:00:00"/>
    <n v="6"/>
    <d v="2025-06-17T00:00:00"/>
    <d v="2025-06-11T00:00:00"/>
    <x v="5"/>
    <x v="0"/>
    <n v="45325"/>
    <n v="45325"/>
  </r>
  <r>
    <s v="4000008837"/>
    <s v="77035479-K"/>
    <s v="PIMARES SPA"/>
    <s v="67012328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8T00:00:00"/>
    <d v="2025-06-14T00:00:00"/>
    <x v="5"/>
    <x v="0"/>
    <n v="28660"/>
    <n v="28660"/>
  </r>
  <r>
    <s v="4000008837"/>
    <s v="77035479-K"/>
    <s v="PIMARES SPA"/>
    <s v="670123285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17T00:00:00"/>
    <d v="2025-06-14T00:00:00"/>
    <x v="5"/>
    <x v="0"/>
    <n v="46660"/>
    <n v="46660"/>
  </r>
  <r>
    <s v="4000008837"/>
    <s v="77035479-K"/>
    <s v="PIMARES SPA"/>
    <s v="6701233429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03T00:00:00"/>
    <n v="6"/>
    <d v="2025-06-25T00:00:00"/>
    <d v="2025-06-24T00:00:00"/>
    <x v="5"/>
    <x v="0"/>
    <n v="56658"/>
    <n v="56658"/>
  </r>
  <r>
    <s v="4000008837"/>
    <s v="77035479-K"/>
    <s v="PIMARES SPA"/>
    <s v="67012334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1T00:00:00"/>
    <x v="5"/>
    <x v="0"/>
    <n v="28660"/>
    <n v="28660"/>
  </r>
  <r>
    <s v="4000008837"/>
    <s v="77035479-K"/>
    <s v="PIMARES SPA"/>
    <s v="670123346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3T00:00:00"/>
    <n v="6"/>
    <d v="2025-07-01T00:00:00"/>
    <d v="2025-06-25T00:00:00"/>
    <x v="5"/>
    <x v="0"/>
    <n v="24659"/>
    <n v="24659"/>
  </r>
  <r>
    <s v="4000008837"/>
    <s v="77035479-K"/>
    <s v="PIMARES SPA"/>
    <s v="670123168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7T00:00:00"/>
    <d v="2025-06-11T00:00:00"/>
    <x v="5"/>
    <x v="0"/>
    <n v="96419"/>
    <n v="96419"/>
  </r>
  <r>
    <s v="4000008837"/>
    <s v="77035479-K"/>
    <s v="PIMARES SPA"/>
    <s v="670123169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3170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23T00:00:00"/>
    <d v="2025-06-16T00:00:00"/>
    <x v="5"/>
    <x v="0"/>
    <n v="67848"/>
    <n v="67848"/>
  </r>
  <r>
    <s v="4000008837"/>
    <s v="77035479-K"/>
    <s v="PIMARES SPA"/>
    <s v="670123356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8T00:00:00"/>
    <d v="2025-06-11T00:00:00"/>
    <x v="5"/>
    <x v="0"/>
    <n v="24659"/>
    <n v="24659"/>
  </r>
  <r>
    <s v="4000008837"/>
    <s v="77035479-K"/>
    <s v="PIMARES SPA"/>
    <s v="670123357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4T00:00:00"/>
    <n v="6"/>
    <d v="2025-06-18T00:00:00"/>
    <d v="2025-06-11T00:00:00"/>
    <x v="5"/>
    <x v="0"/>
    <n v="56663"/>
    <n v="56663"/>
  </r>
  <r>
    <s v="4000008837"/>
    <s v="77035479-K"/>
    <s v="PIMARES SPA"/>
    <s v="670123174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6-17T00:00:00"/>
    <d v="2025-06-11T00:00:00"/>
    <x v="5"/>
    <x v="0"/>
    <n v="76663"/>
    <n v="76663"/>
  </r>
  <r>
    <s v="4000008837"/>
    <s v="77035479-K"/>
    <s v="PIMARES SPA"/>
    <s v="67012336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6-13T00:00:00"/>
    <d v="2025-06-09T00:00:00"/>
    <x v="5"/>
    <x v="0"/>
    <n v="96419"/>
    <n v="96419"/>
  </r>
  <r>
    <s v="4000008837"/>
    <s v="77035479-K"/>
    <s v="PIMARES SPA"/>
    <s v="670123368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6-04T00:00:00"/>
    <n v="6"/>
    <d v="2025-06-13T00:00:00"/>
    <d v="2025-06-09T00:00:00"/>
    <x v="5"/>
    <x v="0"/>
    <n v="99995"/>
    <n v="99995"/>
  </r>
  <r>
    <s v="4000008837"/>
    <s v="77035479-K"/>
    <s v="PIMARES SPA"/>
    <s v="6701233692"/>
    <s v="ZPCD"/>
    <s v="10"/>
    <x v="0"/>
    <x v="0"/>
    <s v="C004"/>
    <s v="E599"/>
    <n v="3"/>
    <x v="0"/>
    <s v="47"/>
    <s v="Muebles"/>
    <s v=""/>
    <s v="470202001"/>
    <s v="1418329"/>
    <s v="RACK TV EN PINO MACIZO CAFÉ HASTA 43&quot; B"/>
    <n v="1"/>
    <n v="1"/>
    <s v="UN"/>
    <d v="2025-06-04T00:00:00"/>
    <n v="6"/>
    <d v="2025-06-26T00:00:00"/>
    <d v="2025-06-24T00:00:00"/>
    <x v="5"/>
    <x v="0"/>
    <n v="53332"/>
    <n v="53332"/>
  </r>
  <r>
    <s v="4000008837"/>
    <s v="77035479-K"/>
    <s v="PIMARES SPA"/>
    <s v="670123369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7-01T00:00:00"/>
    <d v="2025-06-25T00:00:00"/>
    <x v="5"/>
    <x v="0"/>
    <n v="43327"/>
    <n v="43327"/>
  </r>
  <r>
    <s v="4000008837"/>
    <s v="77035479-K"/>
    <s v="PIMARES SPA"/>
    <s v="6701233700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4T00:00:00"/>
    <n v="6"/>
    <d v="2025-06-20T00:00:00"/>
    <d v="2025-06-14T00:00:00"/>
    <x v="5"/>
    <x v="0"/>
    <n v="60713"/>
    <n v="60713"/>
  </r>
  <r>
    <s v="4000008837"/>
    <s v="77035479-K"/>
    <s v="PIMARES SPA"/>
    <s v="670123175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26T00:00:00"/>
    <d v="2025-06-24T00:00:00"/>
    <x v="5"/>
    <x v="0"/>
    <n v="43327"/>
    <n v="43327"/>
  </r>
  <r>
    <s v="4000008837"/>
    <s v="77035479-K"/>
    <s v="PIMARES SPA"/>
    <s v="6701233789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4T00:00:00"/>
    <n v="6"/>
    <d v="2025-06-27T00:00:00"/>
    <d v="2025-06-25T00:00:00"/>
    <x v="5"/>
    <x v="0"/>
    <n v="86425"/>
    <n v="86425"/>
  </r>
  <r>
    <s v="4000008837"/>
    <s v="77035479-K"/>
    <s v="PIMARES SPA"/>
    <s v="67012317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33934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4T00:00:00"/>
    <n v="6"/>
    <d v="2025-07-01T00:00:00"/>
    <d v="2025-06-25T00:00:00"/>
    <x v="5"/>
    <x v="0"/>
    <n v="29997"/>
    <n v="29997"/>
  </r>
  <r>
    <s v="4000008837"/>
    <s v="77035479-K"/>
    <s v="PIMARES SPA"/>
    <s v="670123398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7-01T00:00:00"/>
    <d v="2025-06-25T00:00:00"/>
    <x v="5"/>
    <x v="0"/>
    <n v="96419"/>
    <n v="96419"/>
  </r>
  <r>
    <s v="4000008837"/>
    <s v="77035479-K"/>
    <s v="PIMARES SPA"/>
    <s v="670123399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7-01T00:00:00"/>
    <d v="2025-06-25T00:00:00"/>
    <x v="5"/>
    <x v="0"/>
    <n v="103333"/>
    <n v="103333"/>
  </r>
  <r>
    <s v="4000008837"/>
    <s v="77035479-K"/>
    <s v="PIMARES SPA"/>
    <s v="6701234001"/>
    <s v="ZPCD"/>
    <s v="10"/>
    <x v="0"/>
    <x v="0"/>
    <s v="C004"/>
    <s v="E599"/>
    <n v="3"/>
    <x v="0"/>
    <s v="47"/>
    <s v="Muebles"/>
    <s v=""/>
    <s v="470202001"/>
    <s v="1433256"/>
    <s v="CLOSET ROMA CAFÉ 6 PUERTAS"/>
    <n v="1"/>
    <n v="1"/>
    <s v="UN"/>
    <d v="2025-06-04T00:00:00"/>
    <n v="6"/>
    <d v="2025-07-01T00:00:00"/>
    <d v="2025-06-25T00:00:00"/>
    <x v="5"/>
    <x v="0"/>
    <n v="79995"/>
    <n v="79995"/>
  </r>
  <r>
    <s v="4000008837"/>
    <s v="77035479-K"/>
    <s v="PIMARES SPA"/>
    <s v="670123401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4T00:00:00"/>
    <n v="6"/>
    <d v="2025-06-12T00:00:00"/>
    <d v="2025-06-09T00:00:00"/>
    <x v="5"/>
    <x v="0"/>
    <n v="61991"/>
    <n v="61991"/>
  </r>
  <r>
    <s v="4000008837"/>
    <s v="77035479-K"/>
    <s v="PIMARES SPA"/>
    <s v="670123402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7-01T00:00:00"/>
    <d v="2025-06-25T00:00:00"/>
    <x v="5"/>
    <x v="0"/>
    <n v="60708"/>
    <n v="60708"/>
  </r>
  <r>
    <s v="4000008837"/>
    <s v="77035479-K"/>
    <s v="PIMARES SPA"/>
    <s v="670123405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3"/>
    <n v="3"/>
    <s v="UN"/>
    <d v="2025-06-04T00:00:00"/>
    <n v="6"/>
    <d v="2025-07-01T00:00:00"/>
    <d v="2025-06-25T00:00:00"/>
    <x v="5"/>
    <x v="0"/>
    <n v="229966"/>
    <n v="229966"/>
  </r>
  <r>
    <s v="4000008837"/>
    <s v="77035479-K"/>
    <s v="PIMARES SPA"/>
    <s v="6701231837"/>
    <s v="ZPCD"/>
    <s v="10"/>
    <x v="0"/>
    <x v="0"/>
    <s v="C004"/>
    <s v="E599"/>
    <n v="3"/>
    <x v="0"/>
    <s v="47"/>
    <s v="Muebles"/>
    <s v=""/>
    <s v="470202001"/>
    <s v="1418329"/>
    <s v="RACK TV EN PINO MACIZO CAFÉ HASTA 43&quot; B"/>
    <n v="1"/>
    <n v="1"/>
    <s v="UN"/>
    <d v="2025-06-03T00:00:00"/>
    <n v="6"/>
    <d v="2025-06-27T00:00:00"/>
    <d v="2025-06-24T00:00:00"/>
    <x v="5"/>
    <x v="0"/>
    <n v="53332"/>
    <n v="53332"/>
  </r>
  <r>
    <s v="4000008837"/>
    <s v="77035479-K"/>
    <s v="PIMARES SPA"/>
    <s v="6701232184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09T00:00:00"/>
    <n v="6"/>
    <d v="2025-06-23T00:00:00"/>
    <d v="2025-06-18T00:00:00"/>
    <x v="5"/>
    <x v="0"/>
    <n v="81245"/>
    <n v="81245"/>
  </r>
  <r>
    <s v="4000008837"/>
    <s v="77035479-K"/>
    <s v="PIMARES SPA"/>
    <s v="670123268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7T00:00:00"/>
    <d v="2025-06-11T00:00:00"/>
    <x v="5"/>
    <x v="0"/>
    <n v="57134"/>
    <n v="57134"/>
  </r>
  <r>
    <s v="4000008837"/>
    <s v="77035479-K"/>
    <s v="PIMARES SPA"/>
    <s v="670123410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06-04T00:00:00"/>
    <n v="6"/>
    <d v="2025-06-16T00:00:00"/>
    <d v="2025-06-11T00:00:00"/>
    <x v="5"/>
    <x v="0"/>
    <n v="90656"/>
    <n v="90656"/>
  </r>
  <r>
    <s v="4000008837"/>
    <s v="77035479-K"/>
    <s v="PIMARES SPA"/>
    <s v="670123410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7-01T00:00:00"/>
    <d v="2025-06-25T00:00:00"/>
    <x v="5"/>
    <x v="0"/>
    <n v="24659"/>
    <n v="24659"/>
  </r>
  <r>
    <s v="4000008837"/>
    <s v="77035479-K"/>
    <s v="PIMARES SPA"/>
    <s v="670123411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6T00:00:00"/>
    <d v="2025-06-11T00:00:00"/>
    <x v="5"/>
    <x v="0"/>
    <n v="43327"/>
    <n v="43327"/>
  </r>
  <r>
    <s v="4000008837"/>
    <s v="77035479-K"/>
    <s v="PIMARES SPA"/>
    <s v="670123268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4T00:00:00"/>
    <x v="5"/>
    <x v="0"/>
    <n v="99991"/>
    <n v="99991"/>
  </r>
  <r>
    <s v="4000008837"/>
    <s v="77035479-K"/>
    <s v="PIMARES SPA"/>
    <s v="6701234172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4T00:00:00"/>
    <n v="6"/>
    <d v="2025-06-13T00:00:00"/>
    <d v="2025-06-09T00:00:00"/>
    <x v="5"/>
    <x v="0"/>
    <n v="39992"/>
    <n v="39992"/>
  </r>
  <r>
    <s v="4000008837"/>
    <s v="77035479-K"/>
    <s v="PIMARES SPA"/>
    <s v="670123417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4T00:00:00"/>
    <n v="6"/>
    <d v="2025-06-11T00:00:00"/>
    <d v="2025-06-09T00:00:00"/>
    <x v="5"/>
    <x v="0"/>
    <n v="60708"/>
    <n v="60708"/>
  </r>
  <r>
    <s v="4000008837"/>
    <s v="77035479-K"/>
    <s v="PIMARES SPA"/>
    <s v="67012342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7-01T00:00:00"/>
    <d v="2025-06-25T00:00:00"/>
    <x v="5"/>
    <x v="0"/>
    <n v="39995"/>
    <n v="39995"/>
  </r>
  <r>
    <s v="4000008837"/>
    <s v="77035479-K"/>
    <s v="PIMARES SPA"/>
    <s v="6701232691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3T00:00:00"/>
    <n v="6"/>
    <d v="2025-06-13T00:00:00"/>
    <d v="2025-06-11T00:00:00"/>
    <x v="5"/>
    <x v="0"/>
    <n v="55712"/>
    <n v="55712"/>
  </r>
  <r>
    <s v="4000008837"/>
    <s v="77035479-K"/>
    <s v="PIMARES SPA"/>
    <s v="670123282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3T00:00:00"/>
    <n v="6"/>
    <d v="2025-06-19T00:00:00"/>
    <d v="2025-06-18T00:00:00"/>
    <x v="5"/>
    <x v="0"/>
    <n v="129405"/>
    <n v="129405"/>
  </r>
  <r>
    <s v="4000008837"/>
    <s v="77035479-K"/>
    <s v="PIMARES SPA"/>
    <s v="670123282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19T00:00:00"/>
    <d v="2025-06-18T00:00:00"/>
    <x v="5"/>
    <x v="0"/>
    <n v="128568"/>
    <n v="128568"/>
  </r>
  <r>
    <s v="4000008837"/>
    <s v="77035479-K"/>
    <s v="PIMARES SPA"/>
    <s v="6701233141"/>
    <s v="ZPCD"/>
    <s v="10"/>
    <x v="0"/>
    <x v="0"/>
    <s v="C004"/>
    <s v="E599"/>
    <n v="3"/>
    <x v="0"/>
    <s v="47"/>
    <s v="Muebles"/>
    <s v=""/>
    <s v="470801001"/>
    <s v="1466417"/>
    <s v="COMODA COIMBRA 4 CAJONES 1 PUERTA BLANCA"/>
    <n v="1"/>
    <n v="1"/>
    <s v="UN"/>
    <d v="2025-06-03T00:00:00"/>
    <n v="6"/>
    <d v="2025-06-30T00:00:00"/>
    <d v="2025-06-25T00:00:00"/>
    <x v="5"/>
    <x v="0"/>
    <n v="79989"/>
    <n v="79989"/>
  </r>
  <r>
    <s v="4000008837"/>
    <s v="77035479-K"/>
    <s v="PIMARES SPA"/>
    <s v="670123289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3294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30T00:00:00"/>
    <d v="2025-06-25T00:00:00"/>
    <x v="5"/>
    <x v="0"/>
    <n v="24659"/>
    <n v="24659"/>
  </r>
  <r>
    <s v="4000008837"/>
    <s v="77035479-K"/>
    <s v="PIMARES SPA"/>
    <s v="670123297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8T00:00:00"/>
    <d v="2025-06-11T00:00:00"/>
    <x v="5"/>
    <x v="0"/>
    <n v="103333"/>
    <n v="103333"/>
  </r>
  <r>
    <s v="4000008837"/>
    <s v="77035479-K"/>
    <s v="PIMARES SPA"/>
    <s v="670123302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3T00:00:00"/>
    <n v="6"/>
    <d v="2025-06-13T00:00:00"/>
    <d v="2025-06-11T00:00:00"/>
    <x v="5"/>
    <x v="0"/>
    <n v="79995"/>
    <n v="79995"/>
  </r>
  <r>
    <s v="4000008837"/>
    <s v="77035479-K"/>
    <s v="PIMARES SPA"/>
    <s v="670123302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3T00:00:00"/>
    <n v="6"/>
    <d v="2025-07-01T00:00:00"/>
    <d v="2025-06-25T00:00:00"/>
    <x v="5"/>
    <x v="0"/>
    <n v="29997"/>
    <n v="29997"/>
  </r>
  <r>
    <s v="4000008837"/>
    <s v="77035479-K"/>
    <s v="PIMARES SPA"/>
    <s v="6701233053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6-04T00:00:00"/>
    <n v="6"/>
    <d v="2025-06-27T00:00:00"/>
    <d v="2025-06-25T00:00:00"/>
    <x v="5"/>
    <x v="0"/>
    <n v="79990"/>
    <n v="79990"/>
  </r>
  <r>
    <s v="4000008837"/>
    <s v="77035479-K"/>
    <s v="PIMARES SPA"/>
    <s v="670123305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6-24T00:00:00"/>
    <d v="2025-06-18T00:00:00"/>
    <x v="5"/>
    <x v="0"/>
    <n v="79995"/>
    <n v="79995"/>
  </r>
  <r>
    <s v="4000008837"/>
    <s v="77035479-K"/>
    <s v="PIMARES SPA"/>
    <s v="6701233078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4T00:00:00"/>
    <n v="6"/>
    <d v="2025-06-18T00:00:00"/>
    <d v="2025-06-11T00:00:00"/>
    <x v="5"/>
    <x v="0"/>
    <n v="46595"/>
    <n v="46595"/>
  </r>
  <r>
    <s v="4000008837"/>
    <s v="77035479-K"/>
    <s v="PIMARES SPA"/>
    <s v="6701233106"/>
    <s v="ZPCD"/>
    <s v="10"/>
    <x v="0"/>
    <x v="1"/>
    <s v="C004"/>
    <s v="E599"/>
    <n v="3"/>
    <x v="0"/>
    <s v="41"/>
    <s v="Baño y Cocina"/>
    <s v=""/>
    <s v="410203003"/>
    <s v="1391508"/>
    <s v="VANITORIO AEREO CON ESPEJO SAFIRA GREY"/>
    <n v="1"/>
    <n v="0"/>
    <s v="UN"/>
    <d v="2025-06-03T00:00:00"/>
    <n v="6"/>
    <d v="2025-06-26T00:00:00"/>
    <m/>
    <x v="5"/>
    <x v="0"/>
    <n v="46660"/>
    <n v="0"/>
  </r>
  <r>
    <s v="4000008837"/>
    <s v="77035479-K"/>
    <s v="PIMARES SPA"/>
    <s v="670123312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8T00:00:00"/>
    <d v="2025-06-14T00:00:00"/>
    <x v="5"/>
    <x v="0"/>
    <n v="96419"/>
    <n v="96419"/>
  </r>
  <r>
    <s v="4000008837"/>
    <s v="77035479-K"/>
    <s v="PIMARES SPA"/>
    <s v="670123312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30831"/>
    <s v="ZPCD"/>
    <s v="10"/>
    <x v="0"/>
    <x v="0"/>
    <s v="C004"/>
    <s v="E599"/>
    <n v="3"/>
    <x v="0"/>
    <s v="47"/>
    <s v="Muebles"/>
    <s v=""/>
    <s v="470101002"/>
    <s v="1386551"/>
    <s v="RACK TV 75 GRAFITTE MOYAN"/>
    <n v="2"/>
    <n v="2"/>
    <s v="UN"/>
    <d v="2025-06-03T00:00:00"/>
    <n v="6"/>
    <d v="2025-06-18T00:00:00"/>
    <d v="2025-06-14T00:00:00"/>
    <x v="5"/>
    <x v="0"/>
    <n v="81329"/>
    <n v="81329"/>
  </r>
  <r>
    <s v="4000008837"/>
    <s v="77035479-K"/>
    <s v="PIMARES SPA"/>
    <s v="6701231209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3T00:00:00"/>
    <n v="6"/>
    <d v="2025-06-17T00:00:00"/>
    <d v="2025-06-14T00:00:00"/>
    <x v="5"/>
    <x v="0"/>
    <n v="36661"/>
    <n v="36661"/>
  </r>
  <r>
    <s v="4000008837"/>
    <s v="77035479-K"/>
    <s v="PIMARES SPA"/>
    <s v="670123128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3T00:00:00"/>
    <n v="6"/>
    <d v="2025-06-18T00:00:00"/>
    <d v="2025-06-11T00:00:00"/>
    <x v="5"/>
    <x v="0"/>
    <n v="103559"/>
    <n v="103559"/>
  </r>
  <r>
    <s v="4000008837"/>
    <s v="77035479-K"/>
    <s v="PIMARES SPA"/>
    <s v="6701231308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6-03T00:00:00"/>
    <n v="6"/>
    <d v="2025-06-23T00:00:00"/>
    <d v="2025-06-18T00:00:00"/>
    <x v="5"/>
    <x v="0"/>
    <n v="93330"/>
    <n v="93330"/>
  </r>
  <r>
    <s v="4000008837"/>
    <s v="77035479-K"/>
    <s v="PIMARES SPA"/>
    <s v="6701231341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3T00:00:00"/>
    <n v="6"/>
    <d v="2025-06-25T00:00:00"/>
    <d v="2025-06-18T00:00:00"/>
    <x v="5"/>
    <x v="0"/>
    <n v="36661"/>
    <n v="36661"/>
  </r>
  <r>
    <s v="4000008837"/>
    <s v="77035479-K"/>
    <s v="PIMARES SPA"/>
    <s v="6701233200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6-03T00:00:00"/>
    <n v="6"/>
    <d v="2025-06-26T00:00:00"/>
    <d v="2025-06-24T00:00:00"/>
    <x v="5"/>
    <x v="0"/>
    <n v="46662"/>
    <n v="46662"/>
  </r>
  <r>
    <s v="4000008837"/>
    <s v="77035479-K"/>
    <s v="PIMARES SPA"/>
    <s v="6701233210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3T00:00:00"/>
    <n v="6"/>
    <d v="2025-06-18T00:00:00"/>
    <d v="2025-06-11T00:00:00"/>
    <x v="5"/>
    <x v="0"/>
    <n v="92849"/>
    <n v="92849"/>
  </r>
  <r>
    <s v="4000008837"/>
    <s v="77035479-K"/>
    <s v="PIMARES SPA"/>
    <s v="670123138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3142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13T00:00:00"/>
    <d v="2025-06-11T00:00:00"/>
    <x v="5"/>
    <x v="0"/>
    <n v="128568"/>
    <n v="128568"/>
  </r>
  <r>
    <s v="4000008837"/>
    <s v="77035479-K"/>
    <s v="PIMARES SPA"/>
    <s v="670123142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06-03T00:00:00"/>
    <n v="6"/>
    <d v="2025-06-18T00:00:00"/>
    <d v="2025-06-14T00:00:00"/>
    <x v="5"/>
    <x v="0"/>
    <n v="153326"/>
    <n v="153326"/>
  </r>
  <r>
    <s v="4000008837"/>
    <s v="77035479-K"/>
    <s v="PIMARES SPA"/>
    <s v="670123326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19T00:00:00"/>
    <d v="2025-06-18T00:00:00"/>
    <x v="5"/>
    <x v="0"/>
    <n v="43327"/>
    <n v="43327"/>
  </r>
  <r>
    <s v="4000008837"/>
    <s v="77035479-K"/>
    <s v="PIMARES SPA"/>
    <s v="670123328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3T00:00:00"/>
    <n v="6"/>
    <d v="2025-06-17T00:00:00"/>
    <d v="2025-06-11T00:00:00"/>
    <x v="5"/>
    <x v="0"/>
    <n v="99992"/>
    <n v="99992"/>
  </r>
  <r>
    <s v="4000008837"/>
    <s v="77035479-K"/>
    <s v="PIMARES SPA"/>
    <s v="6701233313"/>
    <s v="ZPCD"/>
    <s v="10"/>
    <x v="0"/>
    <x v="0"/>
    <s v="C004"/>
    <s v="E599"/>
    <n v="3"/>
    <x v="0"/>
    <s v="47"/>
    <s v="Muebles"/>
    <s v=""/>
    <s v="470801001"/>
    <s v="1433252"/>
    <s v="CLOSET ROMA CAFÉ 4 PUERTAS"/>
    <n v="1"/>
    <n v="1"/>
    <s v="UN"/>
    <d v="2025-06-03T00:00:00"/>
    <n v="6"/>
    <d v="2025-06-17T00:00:00"/>
    <d v="2025-06-11T00:00:00"/>
    <x v="5"/>
    <x v="0"/>
    <n v="63325"/>
    <n v="63325"/>
  </r>
  <r>
    <s v="4000008837"/>
    <s v="77035479-K"/>
    <s v="PIMARES SPA"/>
    <s v="670123168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3T00:00:00"/>
    <n v="6"/>
    <d v="2025-06-23T00:00:00"/>
    <d v="2025-06-16T00:00:00"/>
    <x v="5"/>
    <x v="0"/>
    <n v="29997"/>
    <n v="29997"/>
  </r>
  <r>
    <s v="4000008837"/>
    <s v="77035479-K"/>
    <s v="PIMARES SPA"/>
    <s v="670123338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9T00:00:00"/>
    <d v="2025-06-18T00:00:00"/>
    <x v="5"/>
    <x v="0"/>
    <n v="57134"/>
    <n v="57134"/>
  </r>
  <r>
    <s v="4000008837"/>
    <s v="77035479-K"/>
    <s v="PIMARES SPA"/>
    <s v="6701233147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19T00:00:00"/>
    <d v="2025-06-14T00:00:00"/>
    <x v="5"/>
    <x v="0"/>
    <n v="60708"/>
    <n v="60708"/>
  </r>
  <r>
    <s v="4000008837"/>
    <s v="77035479-K"/>
    <s v="PIMARES SPA"/>
    <s v="6701234459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6-17T00:00:00"/>
    <d v="2025-06-16T00:00:00"/>
    <x v="5"/>
    <x v="0"/>
    <n v="59995"/>
    <n v="59995"/>
  </r>
  <r>
    <s v="4000008837"/>
    <s v="77035479-K"/>
    <s v="PIMARES SPA"/>
    <s v="670123129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3T00:00:00"/>
    <n v="6"/>
    <d v="2025-06-25T00:00:00"/>
    <d v="2025-06-24T00:00:00"/>
    <x v="5"/>
    <x v="0"/>
    <n v="31994"/>
    <n v="31994"/>
  </r>
  <r>
    <s v="4000008837"/>
    <s v="77035479-K"/>
    <s v="PIMARES SPA"/>
    <s v="670123129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13T00:00:00"/>
    <d v="2025-06-11T00:00:00"/>
    <x v="5"/>
    <x v="0"/>
    <n v="27327"/>
    <n v="27327"/>
  </r>
  <r>
    <s v="4000008837"/>
    <s v="77035479-K"/>
    <s v="PIMARES SPA"/>
    <s v="6701233176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03T00:00:00"/>
    <n v="6"/>
    <d v="2025-07-01T00:00:00"/>
    <d v="2025-06-25T00:00:00"/>
    <x v="5"/>
    <x v="0"/>
    <n v="56658"/>
    <n v="56658"/>
  </r>
  <r>
    <s v="4000008837"/>
    <s v="77035479-K"/>
    <s v="PIMARES SPA"/>
    <s v="6701233239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9T00:00:00"/>
    <d v="2025-06-18T00:00:00"/>
    <x v="5"/>
    <x v="0"/>
    <n v="89278"/>
    <n v="89278"/>
  </r>
  <r>
    <s v="4000008837"/>
    <s v="77035479-K"/>
    <s v="PIMARES SPA"/>
    <s v="670123324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6-03T00:00:00"/>
    <n v="6"/>
    <d v="2025-06-23T00:00:00"/>
    <d v="2025-06-18T00:00:00"/>
    <x v="5"/>
    <x v="0"/>
    <n v="93319"/>
    <n v="93319"/>
  </r>
  <r>
    <s v="4000008837"/>
    <s v="77035479-K"/>
    <s v="PIMARES SPA"/>
    <s v="6701233255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3T00:00:00"/>
    <n v="6"/>
    <d v="2025-06-19T00:00:00"/>
    <d v="2025-06-18T00:00:00"/>
    <x v="5"/>
    <x v="0"/>
    <n v="78564"/>
    <n v="78564"/>
  </r>
  <r>
    <s v="4000008837"/>
    <s v="77035479-K"/>
    <s v="PIMARES SPA"/>
    <s v="6701233359"/>
    <s v="ZPCD"/>
    <s v="10"/>
    <x v="0"/>
    <x v="0"/>
    <s v="C004"/>
    <s v="E599"/>
    <n v="3"/>
    <x v="0"/>
    <s v="47"/>
    <s v="Muebles"/>
    <s v=""/>
    <s v="470801001"/>
    <s v="1466297"/>
    <s v="COMODA LILLE 3 CAJONES 2 PUERTAS CAFE"/>
    <n v="1"/>
    <n v="1"/>
    <s v="UN"/>
    <d v="2025-06-03T00:00:00"/>
    <n v="6"/>
    <d v="2025-06-17T00:00:00"/>
    <d v="2025-06-11T00:00:00"/>
    <x v="5"/>
    <x v="0"/>
    <n v="59994"/>
    <n v="59994"/>
  </r>
  <r>
    <s v="4000008837"/>
    <s v="77035479-K"/>
    <s v="PIMARES SPA"/>
    <s v="670123348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3T00:00:00"/>
    <d v="2025-06-09T00:00:00"/>
    <x v="5"/>
    <x v="0"/>
    <n v="24659"/>
    <n v="24659"/>
  </r>
  <r>
    <s v="4000008837"/>
    <s v="77035479-K"/>
    <s v="PIMARES SPA"/>
    <s v="670123459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04T00:00:00"/>
    <n v="6"/>
    <d v="2025-07-01T00:00:00"/>
    <d v="2025-06-25T00:00:00"/>
    <x v="5"/>
    <x v="0"/>
    <n v="113331"/>
    <n v="113331"/>
  </r>
  <r>
    <s v="4000008837"/>
    <s v="77035479-K"/>
    <s v="PIMARES SPA"/>
    <s v="670123462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4T00:00:00"/>
    <n v="6"/>
    <d v="2025-06-24T00:00:00"/>
    <d v="2025-06-18T00:00:00"/>
    <x v="5"/>
    <x v="0"/>
    <n v="89278"/>
    <n v="89278"/>
  </r>
  <r>
    <s v="4000008837"/>
    <s v="77035479-K"/>
    <s v="PIMARES SPA"/>
    <s v="670123463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7-01T00:00:00"/>
    <d v="2025-06-25T00:00:00"/>
    <x v="5"/>
    <x v="0"/>
    <n v="67848"/>
    <n v="67848"/>
  </r>
  <r>
    <s v="4000008837"/>
    <s v="77035479-K"/>
    <s v="PIMARES SPA"/>
    <s v="670123353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23T00:00:00"/>
    <d v="2025-06-18T00:00:00"/>
    <x v="5"/>
    <x v="0"/>
    <n v="24659"/>
    <n v="24659"/>
  </r>
  <r>
    <s v="4000008837"/>
    <s v="77035479-K"/>
    <s v="PIMARES SPA"/>
    <s v="670123353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23T00:00:00"/>
    <d v="2025-06-18T00:00:00"/>
    <x v="5"/>
    <x v="0"/>
    <n v="24659"/>
    <n v="24659"/>
  </r>
  <r>
    <s v="4000008837"/>
    <s v="77035479-K"/>
    <s v="PIMARES SPA"/>
    <s v="670123359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7-04T00:00:00"/>
    <d v="2025-06-30T00:00:00"/>
    <x v="5"/>
    <x v="0"/>
    <n v="67848"/>
    <n v="67848"/>
  </r>
  <r>
    <s v="4000008837"/>
    <s v="77035479-K"/>
    <s v="PIMARES SPA"/>
    <s v="670123371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6-04T00:00:00"/>
    <n v="6"/>
    <d v="2025-06-16T00:00:00"/>
    <d v="2025-06-09T00:00:00"/>
    <x v="5"/>
    <x v="0"/>
    <n v="26660"/>
    <n v="26660"/>
  </r>
  <r>
    <s v="4000008837"/>
    <s v="77035479-K"/>
    <s v="PIMARES SPA"/>
    <s v="670123386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4T00:00:00"/>
    <n v="6"/>
    <d v="2025-07-01T00:00:00"/>
    <d v="2025-06-25T00:00:00"/>
    <x v="5"/>
    <x v="0"/>
    <n v="29994"/>
    <n v="29994"/>
  </r>
  <r>
    <s v="4000008837"/>
    <s v="77035479-K"/>
    <s v="PIMARES SPA"/>
    <s v="6701234074"/>
    <s v="ZPCD"/>
    <s v="10"/>
    <x v="0"/>
    <x v="0"/>
    <s v="C004"/>
    <s v="E599"/>
    <n v="3"/>
    <x v="0"/>
    <s v="47"/>
    <s v="Muebles"/>
    <s v=""/>
    <s v="470801001"/>
    <s v="1466419"/>
    <s v="COMODA COIMBRA 4 CAJONES 1 PUERTA GRIS"/>
    <n v="1"/>
    <n v="1"/>
    <s v="UN"/>
    <d v="2025-06-04T00:00:00"/>
    <n v="6"/>
    <d v="2025-06-18T00:00:00"/>
    <d v="2025-06-11T00:00:00"/>
    <x v="5"/>
    <x v="0"/>
    <n v="79989"/>
    <n v="79989"/>
  </r>
  <r>
    <s v="4000008837"/>
    <s v="77035479-K"/>
    <s v="PIMARES SPA"/>
    <s v="670123407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6-13T00:00:00"/>
    <d v="2025-06-09T00:00:00"/>
    <x v="5"/>
    <x v="0"/>
    <n v="67848"/>
    <n v="67848"/>
  </r>
  <r>
    <s v="4000008837"/>
    <s v="77035479-K"/>
    <s v="PIMARES SPA"/>
    <s v="670123472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4T00:00:00"/>
    <n v="6"/>
    <d v="2025-06-12T00:00:00"/>
    <d v="2025-06-14T00:00:00"/>
    <x v="5"/>
    <x v="0"/>
    <n v="129405"/>
    <n v="129405"/>
  </r>
  <r>
    <s v="4000008837"/>
    <s v="77035479-K"/>
    <s v="PIMARES SPA"/>
    <s v="67012350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25T00:00:00"/>
    <d v="2025-06-18T00:00:00"/>
    <x v="5"/>
    <x v="0"/>
    <n v="67848"/>
    <n v="67848"/>
  </r>
  <r>
    <s v="4000008837"/>
    <s v="77035479-K"/>
    <s v="PIMARES SPA"/>
    <s v="670123508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7-01T00:00:00"/>
    <d v="2025-06-25T00:00:00"/>
    <x v="5"/>
    <x v="0"/>
    <n v="67848"/>
    <n v="67848"/>
  </r>
  <r>
    <s v="4000008837"/>
    <s v="77035479-K"/>
    <s v="PIMARES SPA"/>
    <s v="670123508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4T00:00:00"/>
    <n v="6"/>
    <d v="2025-07-02T00:00:00"/>
    <d v="2025-06-30T00:00:00"/>
    <x v="5"/>
    <x v="0"/>
    <n v="31994"/>
    <n v="31994"/>
  </r>
  <r>
    <s v="4000008837"/>
    <s v="77035479-K"/>
    <s v="PIMARES SPA"/>
    <s v="6701235102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6-04T00:00:00"/>
    <n v="6"/>
    <d v="2025-06-24T00:00:00"/>
    <d v="2025-06-25T00:00:00"/>
    <x v="5"/>
    <x v="0"/>
    <n v="58664"/>
    <n v="58664"/>
  </r>
  <r>
    <s v="4000008837"/>
    <s v="77035479-K"/>
    <s v="PIMARES SPA"/>
    <s v="6701235112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6-04T00:00:00"/>
    <n v="6"/>
    <d v="2025-06-16T00:00:00"/>
    <d v="2025-06-11T00:00:00"/>
    <x v="5"/>
    <x v="0"/>
    <n v="79995"/>
    <n v="79995"/>
  </r>
  <r>
    <s v="4000008837"/>
    <s v="77035479-K"/>
    <s v="PIMARES SPA"/>
    <s v="670123511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7-01T00:00:00"/>
    <d v="2025-06-25T00:00:00"/>
    <x v="5"/>
    <x v="0"/>
    <n v="24659"/>
    <n v="24659"/>
  </r>
  <r>
    <s v="4000008837"/>
    <s v="77035479-K"/>
    <s v="PIMARES SPA"/>
    <s v="670123513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7-01T00:00:00"/>
    <d v="2025-06-25T00:00:00"/>
    <x v="5"/>
    <x v="0"/>
    <n v="78565"/>
    <n v="78565"/>
  </r>
  <r>
    <s v="4000008837"/>
    <s v="77035479-K"/>
    <s v="PIMARES SPA"/>
    <s v="6701235144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7-01T00:00:00"/>
    <d v="2025-06-25T00:00:00"/>
    <x v="5"/>
    <x v="0"/>
    <n v="79995"/>
    <n v="79995"/>
  </r>
  <r>
    <s v="4000008837"/>
    <s v="77035479-K"/>
    <s v="PIMARES SPA"/>
    <s v="670123517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6-04T00:00:00"/>
    <n v="6"/>
    <d v="2025-06-17T00:00:00"/>
    <d v="2025-06-11T00:00:00"/>
    <x v="5"/>
    <x v="0"/>
    <n v="73332"/>
    <n v="73332"/>
  </r>
  <r>
    <s v="4000008837"/>
    <s v="77035479-K"/>
    <s v="PIMARES SPA"/>
    <s v="670123520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26T00:00:00"/>
    <d v="2025-06-18T00:00:00"/>
    <x v="5"/>
    <x v="0"/>
    <n v="78565"/>
    <n v="78565"/>
  </r>
  <r>
    <s v="4000008837"/>
    <s v="77035479-K"/>
    <s v="PIMARES SPA"/>
    <s v="670123523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4T00:00:00"/>
    <n v="6"/>
    <d v="2025-06-13T00:00:00"/>
    <d v="2025-06-09T00:00:00"/>
    <x v="5"/>
    <x v="0"/>
    <n v="60708"/>
    <n v="60708"/>
  </r>
  <r>
    <s v="4000008837"/>
    <s v="77035479-K"/>
    <s v="PIMARES SPA"/>
    <s v="6701234082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4T00:00:00"/>
    <n v="6"/>
    <d v="2025-06-27T00:00:00"/>
    <d v="2025-06-25T00:00:00"/>
    <x v="5"/>
    <x v="0"/>
    <n v="43327"/>
    <n v="43327"/>
  </r>
  <r>
    <s v="4000008837"/>
    <s v="77035479-K"/>
    <s v="PIMARES SPA"/>
    <s v="6701234123"/>
    <s v="ZPCD"/>
    <s v="10"/>
    <x v="0"/>
    <x v="0"/>
    <s v="C004"/>
    <s v="E599"/>
    <n v="3"/>
    <x v="0"/>
    <s v="47"/>
    <s v="Muebles"/>
    <s v=""/>
    <s v="470407002"/>
    <s v="1466425"/>
    <s v="VELADOR COIMBRA 2 CAJONES GRAFITO"/>
    <n v="2"/>
    <n v="2"/>
    <s v="UN"/>
    <d v="2025-06-04T00:00:00"/>
    <n v="6"/>
    <d v="2025-06-13T00:00:00"/>
    <d v="2025-06-14T00:00:00"/>
    <x v="5"/>
    <x v="0"/>
    <n v="50652"/>
    <n v="50652"/>
  </r>
  <r>
    <s v="4000008837"/>
    <s v="77035479-K"/>
    <s v="PIMARES SPA"/>
    <s v="6701234323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6-26T00:00:00"/>
    <d v="2025-06-18T00:00:00"/>
    <x v="5"/>
    <x v="0"/>
    <n v="60708"/>
    <n v="60708"/>
  </r>
  <r>
    <s v="4000008837"/>
    <s v="77035479-K"/>
    <s v="PIMARES SPA"/>
    <s v="6701235278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25T00:00:00"/>
    <d v="2025-06-18T00:00:00"/>
    <x v="5"/>
    <x v="0"/>
    <n v="41994"/>
    <n v="41994"/>
  </r>
  <r>
    <s v="4000008837"/>
    <s v="77035479-K"/>
    <s v="PIMARES SPA"/>
    <s v="670123432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4T00:00:00"/>
    <n v="6"/>
    <d v="2025-06-24T00:00:00"/>
    <d v="2025-06-25T00:00:00"/>
    <x v="5"/>
    <x v="0"/>
    <n v="33328"/>
    <n v="33328"/>
  </r>
  <r>
    <s v="4000008837"/>
    <s v="77035479-K"/>
    <s v="PIMARES SPA"/>
    <s v="6701234338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7-01T00:00:00"/>
    <d v="2025-06-25T00:00:00"/>
    <x v="5"/>
    <x v="0"/>
    <n v="99992"/>
    <n v="99992"/>
  </r>
  <r>
    <s v="4000008837"/>
    <s v="77035479-K"/>
    <s v="PIMARES SPA"/>
    <s v="670123536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8T00:00:00"/>
    <d v="2025-06-11T00:00:00"/>
    <x v="5"/>
    <x v="0"/>
    <n v="99991"/>
    <n v="99991"/>
  </r>
  <r>
    <s v="4000008837"/>
    <s v="77035479-K"/>
    <s v="PIMARES SPA"/>
    <s v="670123537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4T00:00:00"/>
    <n v="6"/>
    <d v="2025-07-01T00:00:00"/>
    <d v="2025-06-25T00:00:00"/>
    <x v="5"/>
    <x v="0"/>
    <n v="89278"/>
    <n v="89278"/>
  </r>
  <r>
    <s v="4000008837"/>
    <s v="77035479-K"/>
    <s v="PIMARES SPA"/>
    <s v="670123537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4T00:00:00"/>
    <n v="6"/>
    <d v="2025-06-13T00:00:00"/>
    <d v="2025-06-11T00:00:00"/>
    <x v="5"/>
    <x v="0"/>
    <n v="89278"/>
    <n v="89278"/>
  </r>
  <r>
    <s v="4000008837"/>
    <s v="77035479-K"/>
    <s v="PIMARES SPA"/>
    <s v="6701234871"/>
    <s v="ZPCD"/>
    <s v="10"/>
    <x v="0"/>
    <x v="0"/>
    <s v="C004"/>
    <s v="E599"/>
    <n v="3"/>
    <x v="0"/>
    <s v="47"/>
    <s v="Muebles"/>
    <s v=""/>
    <s v="470202001"/>
    <s v="1433252"/>
    <s v="CLOSET ROMA CAFÉ 4 PUERTAS"/>
    <n v="1"/>
    <n v="1"/>
    <s v="UN"/>
    <d v="2025-06-04T00:00:00"/>
    <n v="6"/>
    <d v="2025-07-01T00:00:00"/>
    <d v="2025-06-25T00:00:00"/>
    <x v="5"/>
    <x v="0"/>
    <n v="63325"/>
    <n v="63325"/>
  </r>
  <r>
    <s v="4000008837"/>
    <s v="77035479-K"/>
    <s v="PIMARES SPA"/>
    <s v="6701234875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06-04T00:00:00"/>
    <n v="6"/>
    <d v="2025-06-17T00:00:00"/>
    <d v="2025-06-14T00:00:00"/>
    <x v="5"/>
    <x v="0"/>
    <n v="90649"/>
    <n v="90649"/>
  </r>
  <r>
    <s v="4000008837"/>
    <s v="77035479-K"/>
    <s v="PIMARES SPA"/>
    <s v="6701234888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4T00:00:00"/>
    <n v="6"/>
    <d v="2025-06-16T00:00:00"/>
    <d v="2025-06-09T00:00:00"/>
    <x v="5"/>
    <x v="0"/>
    <n v="78564"/>
    <n v="78564"/>
  </r>
  <r>
    <s v="4000008837"/>
    <s v="77035479-K"/>
    <s v="PIMARES SPA"/>
    <s v="670123489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4T00:00:00"/>
    <n v="6"/>
    <d v="2025-06-25T00:00:00"/>
    <d v="2025-06-25T00:00:00"/>
    <x v="5"/>
    <x v="0"/>
    <n v="67848"/>
    <n v="67848"/>
  </r>
  <r>
    <s v="4000008837"/>
    <s v="77035479-K"/>
    <s v="PIMARES SPA"/>
    <s v="670123489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6-16T00:00:00"/>
    <d v="2025-06-09T00:00:00"/>
    <x v="5"/>
    <x v="0"/>
    <n v="67848"/>
    <n v="67848"/>
  </r>
  <r>
    <s v="4000008837"/>
    <s v="77035479-K"/>
    <s v="PIMARES SPA"/>
    <s v="670123490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4T00:00:00"/>
    <n v="6"/>
    <d v="2025-07-02T00:00:00"/>
    <d v="2025-06-30T00:00:00"/>
    <x v="5"/>
    <x v="0"/>
    <n v="31994"/>
    <n v="31994"/>
  </r>
  <r>
    <s v="4000008837"/>
    <s v="77035479-K"/>
    <s v="PIMARES SPA"/>
    <s v="670123494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23T00:00:00"/>
    <d v="2025-06-24T00:00:00"/>
    <x v="5"/>
    <x v="0"/>
    <n v="24659"/>
    <n v="24659"/>
  </r>
  <r>
    <s v="4000008837"/>
    <s v="77035479-K"/>
    <s v="PIMARES SPA"/>
    <s v="670123496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3T00:00:00"/>
    <d v="2025-06-18T00:00:00"/>
    <x v="5"/>
    <x v="0"/>
    <n v="39995"/>
    <n v="39995"/>
  </r>
  <r>
    <s v="4000008837"/>
    <s v="77035479-K"/>
    <s v="PIMARES SPA"/>
    <s v="670123496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23T00:00:00"/>
    <d v="2025-06-18T00:00:00"/>
    <x v="5"/>
    <x v="0"/>
    <n v="76655"/>
    <n v="76655"/>
  </r>
  <r>
    <s v="4000008837"/>
    <s v="77035479-K"/>
    <s v="PIMARES SPA"/>
    <s v="6701234996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6-04T00:00:00"/>
    <n v="6"/>
    <d v="2025-06-13T00:00:00"/>
    <d v="2025-06-09T00:00:00"/>
    <x v="5"/>
    <x v="0"/>
    <n v="53332"/>
    <n v="53332"/>
  </r>
  <r>
    <s v="4000008837"/>
    <s v="77035479-K"/>
    <s v="PIMARES SPA"/>
    <s v="670123482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04T00:00:00"/>
    <n v="6"/>
    <d v="2025-06-18T00:00:00"/>
    <d v="2025-06-11T00:00:00"/>
    <x v="5"/>
    <x v="0"/>
    <n v="60713"/>
    <n v="60713"/>
  </r>
  <r>
    <s v="4000008837"/>
    <s v="77035479-K"/>
    <s v="PIMARES SPA"/>
    <s v="670123482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4T00:00:00"/>
    <n v="6"/>
    <d v="2025-06-16T00:00:00"/>
    <d v="2025-06-09T00:00:00"/>
    <x v="5"/>
    <x v="0"/>
    <n v="63325"/>
    <n v="63325"/>
  </r>
  <r>
    <s v="4000008837"/>
    <s v="77035479-K"/>
    <s v="PIMARES SPA"/>
    <s v="670123485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7-01T00:00:00"/>
    <d v="2025-06-25T00:00:00"/>
    <x v="5"/>
    <x v="0"/>
    <n v="78565"/>
    <n v="78565"/>
  </r>
  <r>
    <s v="4000008837"/>
    <s v="77035479-K"/>
    <s v="PIMARES SPA"/>
    <s v="670123538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3T00:00:00"/>
    <d v="2025-06-09T00:00:00"/>
    <x v="5"/>
    <x v="0"/>
    <n v="40665"/>
    <n v="40665"/>
  </r>
  <r>
    <s v="4000008837"/>
    <s v="77035479-K"/>
    <s v="PIMARES SPA"/>
    <s v="670123539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26T00:00:00"/>
    <d v="2025-06-25T00:00:00"/>
    <x v="5"/>
    <x v="0"/>
    <n v="45324"/>
    <n v="45324"/>
  </r>
  <r>
    <s v="4000008837"/>
    <s v="77035479-K"/>
    <s v="PIMARES SPA"/>
    <s v="670123542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12T00:00:00"/>
    <d v="2025-06-09T00:00:00"/>
    <x v="5"/>
    <x v="0"/>
    <n v="99991"/>
    <n v="99991"/>
  </r>
  <r>
    <s v="4000008837"/>
    <s v="77035479-K"/>
    <s v="PIMARES SPA"/>
    <s v="670123542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4T00:00:00"/>
    <n v="6"/>
    <d v="2025-06-13T00:00:00"/>
    <d v="2025-06-09T00:00:00"/>
    <x v="5"/>
    <x v="0"/>
    <n v="63331"/>
    <n v="63331"/>
  </r>
  <r>
    <s v="4000008837"/>
    <s v="77035479-K"/>
    <s v="PIMARES SPA"/>
    <s v="6701235826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4T00:00:00"/>
    <n v="6"/>
    <d v="2025-06-25T00:00:00"/>
    <d v="2025-06-18T00:00:00"/>
    <x v="5"/>
    <x v="0"/>
    <n v="33328"/>
    <n v="33328"/>
  </r>
  <r>
    <s v="4000008837"/>
    <s v="77035479-K"/>
    <s v="PIMARES SPA"/>
    <s v="670123447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17T00:00:00"/>
    <d v="2025-06-16T00:00:00"/>
    <x v="5"/>
    <x v="0"/>
    <n v="49993"/>
    <n v="49993"/>
  </r>
  <r>
    <s v="4000008837"/>
    <s v="77035479-K"/>
    <s v="PIMARES SPA"/>
    <s v="670123584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2"/>
    <n v="2"/>
    <s v="UN"/>
    <d v="2025-06-04T00:00:00"/>
    <n v="6"/>
    <d v="2025-06-20T00:00:00"/>
    <d v="2025-06-16T00:00:00"/>
    <x v="5"/>
    <x v="0"/>
    <n v="121415"/>
    <n v="121415"/>
  </r>
  <r>
    <s v="4000008837"/>
    <s v="77035479-K"/>
    <s v="PIMARES SPA"/>
    <s v="6701235857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06-04T00:00:00"/>
    <n v="6"/>
    <d v="2025-06-12T00:00:00"/>
    <d v="2025-06-09T00:00:00"/>
    <x v="5"/>
    <x v="0"/>
    <n v="55325"/>
    <n v="55325"/>
  </r>
  <r>
    <s v="4000008837"/>
    <s v="77035479-K"/>
    <s v="PIMARES SPA"/>
    <s v="670123316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3T00:00:00"/>
    <n v="6"/>
    <d v="2025-06-12T00:00:00"/>
    <d v="2025-06-14T00:00:00"/>
    <x v="5"/>
    <x v="0"/>
    <n v="67848"/>
    <n v="67848"/>
  </r>
  <r>
    <s v="4000008837"/>
    <s v="77035479-K"/>
    <s v="PIMARES SPA"/>
    <s v="670123316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7-01T00:00:00"/>
    <d v="2025-06-25T00:00:00"/>
    <x v="5"/>
    <x v="0"/>
    <n v="24659"/>
    <n v="24659"/>
  </r>
  <r>
    <s v="4000008837"/>
    <s v="77035479-K"/>
    <s v="PIMARES SPA"/>
    <s v="670123589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6-04T00:00:00"/>
    <n v="6"/>
    <d v="2025-06-12T00:00:00"/>
    <d v="2025-06-09T00:00:00"/>
    <x v="5"/>
    <x v="0"/>
    <n v="36662"/>
    <n v="36662"/>
  </r>
  <r>
    <s v="4000008837"/>
    <s v="77035479-K"/>
    <s v="PIMARES SPA"/>
    <s v="6701235908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4T00:00:00"/>
    <n v="6"/>
    <d v="2025-06-26T00:00:00"/>
    <d v="2025-06-18T00:00:00"/>
    <x v="5"/>
    <x v="0"/>
    <n v="39994"/>
    <n v="39994"/>
  </r>
  <r>
    <s v="4000008837"/>
    <s v="77035479-K"/>
    <s v="PIMARES SPA"/>
    <s v="6701234503"/>
    <s v="ZPCD"/>
    <s v="10"/>
    <x v="0"/>
    <x v="0"/>
    <s v="C004"/>
    <s v="E599"/>
    <n v="3"/>
    <x v="0"/>
    <s v="47"/>
    <s v="Muebles"/>
    <s v=""/>
    <s v="470801001"/>
    <s v="1466416"/>
    <s v="COMODA COIMBRA 4 CAJONES GRAFITO"/>
    <n v="1"/>
    <n v="1"/>
    <s v="UN"/>
    <d v="2025-06-04T00:00:00"/>
    <n v="6"/>
    <d v="2025-06-13T00:00:00"/>
    <d v="2025-06-09T00:00:00"/>
    <x v="5"/>
    <x v="0"/>
    <n v="58664"/>
    <n v="58664"/>
  </r>
  <r>
    <s v="4000008837"/>
    <s v="77035479-K"/>
    <s v="PIMARES SPA"/>
    <s v="670123606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7T00:00:00"/>
    <d v="2025-06-14T00:00:00"/>
    <x v="5"/>
    <x v="0"/>
    <n v="24659"/>
    <n v="24659"/>
  </r>
  <r>
    <s v="4000008837"/>
    <s v="77035479-K"/>
    <s v="PIMARES SPA"/>
    <s v="670123608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6T00:00:00"/>
    <d v="2025-06-24T00:00:00"/>
    <x v="5"/>
    <x v="0"/>
    <n v="39995"/>
    <n v="39995"/>
  </r>
  <r>
    <s v="4000008837"/>
    <s v="77035479-K"/>
    <s v="PIMARES SPA"/>
    <s v="670123612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4T00:00:00"/>
    <n v="6"/>
    <d v="2025-06-20T00:00:00"/>
    <d v="2025-06-16T00:00:00"/>
    <x v="5"/>
    <x v="0"/>
    <n v="28661"/>
    <n v="28661"/>
  </r>
  <r>
    <s v="4000008837"/>
    <s v="77035479-K"/>
    <s v="PIMARES SPA"/>
    <s v="670123451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25T00:00:00"/>
    <d v="2025-06-24T00:00:00"/>
    <x v="5"/>
    <x v="0"/>
    <n v="49993"/>
    <n v="49993"/>
  </r>
  <r>
    <s v="4000008837"/>
    <s v="77035479-K"/>
    <s v="PIMARES SPA"/>
    <s v="6701234561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6-04T00:00:00"/>
    <n v="6"/>
    <d v="2025-06-13T00:00:00"/>
    <d v="2025-06-09T00:00:00"/>
    <x v="5"/>
    <x v="0"/>
    <n v="73331"/>
    <n v="73331"/>
  </r>
  <r>
    <s v="4000008837"/>
    <s v="77035479-K"/>
    <s v="PIMARES SPA"/>
    <s v="670123456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12T00:00:00"/>
    <d v="2025-06-14T00:00:00"/>
    <x v="5"/>
    <x v="0"/>
    <n v="28660"/>
    <n v="28660"/>
  </r>
  <r>
    <s v="4000008837"/>
    <s v="77035479-K"/>
    <s v="PIMARES SPA"/>
    <s v="670123457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26T00:00:00"/>
    <d v="2025-06-24T00:00:00"/>
    <x v="5"/>
    <x v="0"/>
    <n v="40665"/>
    <n v="40665"/>
  </r>
  <r>
    <s v="4000008837"/>
    <s v="77035479-K"/>
    <s v="PIMARES SPA"/>
    <s v="670123628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4T00:00:00"/>
    <n v="6"/>
    <d v="2025-07-01T00:00:00"/>
    <d v="2025-06-25T00:00:00"/>
    <x v="5"/>
    <x v="0"/>
    <n v="46660"/>
    <n v="46660"/>
  </r>
  <r>
    <s v="4000008837"/>
    <s v="77035479-K"/>
    <s v="PIMARES SPA"/>
    <s v="670123633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7-01T00:00:00"/>
    <d v="2025-06-25T00:00:00"/>
    <x v="5"/>
    <x v="0"/>
    <n v="96419"/>
    <n v="96419"/>
  </r>
  <r>
    <s v="4000008837"/>
    <s v="77035479-K"/>
    <s v="PIMARES SPA"/>
    <s v="670123466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2T00:00:00"/>
    <d v="2025-06-09T00:00:00"/>
    <x v="5"/>
    <x v="0"/>
    <n v="40665"/>
    <n v="40665"/>
  </r>
  <r>
    <s v="4000008837"/>
    <s v="77035479-K"/>
    <s v="PIMARES SPA"/>
    <s v="6701236390"/>
    <s v="ZPCD"/>
    <s v="10"/>
    <x v="0"/>
    <x v="0"/>
    <s v="C004"/>
    <s v="E599"/>
    <n v="3"/>
    <x v="0"/>
    <s v="47"/>
    <s v="Muebles"/>
    <s v=""/>
    <s v="470201001"/>
    <s v="1433213"/>
    <s v="CLOSET IPE SALVIA 3 PUERTAS+2 CAJONES"/>
    <n v="1"/>
    <n v="1"/>
    <s v="UN"/>
    <d v="2025-06-04T00:00:00"/>
    <n v="6"/>
    <d v="2025-06-27T00:00:00"/>
    <d v="2025-06-25T00:00:00"/>
    <x v="5"/>
    <x v="0"/>
    <n v="166659"/>
    <n v="166659"/>
  </r>
  <r>
    <s v="4000008837"/>
    <s v="77035479-K"/>
    <s v="PIMARES SPA"/>
    <s v="6701236454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2"/>
    <n v="2"/>
    <s v="UN"/>
    <d v="2025-06-04T00:00:00"/>
    <n v="6"/>
    <d v="2025-06-19T00:00:00"/>
    <d v="2025-06-14T00:00:00"/>
    <x v="5"/>
    <x v="0"/>
    <n v="159979"/>
    <n v="159979"/>
  </r>
  <r>
    <s v="4000008837"/>
    <s v="77035479-K"/>
    <s v="PIMARES SPA"/>
    <s v="670123647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27T00:00:00"/>
    <d v="2025-06-24T00:00:00"/>
    <x v="5"/>
    <x v="0"/>
    <n v="45328"/>
    <n v="45328"/>
  </r>
  <r>
    <s v="4000008837"/>
    <s v="77035479-K"/>
    <s v="PIMARES SPA"/>
    <s v="670123467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7T00:00:00"/>
    <d v="2025-06-09T00:00:00"/>
    <x v="5"/>
    <x v="0"/>
    <n v="78565"/>
    <n v="78565"/>
  </r>
  <r>
    <s v="4000008837"/>
    <s v="77035479-K"/>
    <s v="PIMARES SPA"/>
    <s v="670123658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4T00:00:00"/>
    <n v="6"/>
    <d v="2025-06-26T00:00:00"/>
    <d v="2025-06-25T00:00:00"/>
    <x v="5"/>
    <x v="0"/>
    <n v="27327"/>
    <n v="27327"/>
  </r>
  <r>
    <s v="4000008837"/>
    <s v="77035479-K"/>
    <s v="PIMARES SPA"/>
    <s v="670123467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3T00:00:00"/>
    <d v="2025-06-09T00:00:00"/>
    <x v="5"/>
    <x v="0"/>
    <n v="76655"/>
    <n v="76655"/>
  </r>
  <r>
    <s v="4000008837"/>
    <s v="77035479-K"/>
    <s v="PIMARES SPA"/>
    <s v="6701236744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6-16T00:00:00"/>
    <d v="2025-06-11T00:00:00"/>
    <x v="5"/>
    <x v="0"/>
    <n v="59995"/>
    <n v="59995"/>
  </r>
  <r>
    <s v="4000008837"/>
    <s v="77035479-K"/>
    <s v="PIMARES SPA"/>
    <s v="6701236772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4T00:00:00"/>
    <n v="6"/>
    <d v="2025-06-12T00:00:00"/>
    <d v="2025-06-09T00:00:00"/>
    <x v="5"/>
    <x v="0"/>
    <n v="33328"/>
    <n v="33328"/>
  </r>
  <r>
    <s v="4000008837"/>
    <s v="77035479-K"/>
    <s v="PIMARES SPA"/>
    <s v="670123467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6-04T00:00:00"/>
    <n v="6"/>
    <d v="2025-06-23T00:00:00"/>
    <d v="2025-06-24T00:00:00"/>
    <x v="5"/>
    <x v="0"/>
    <n v="86655"/>
    <n v="86655"/>
  </r>
  <r>
    <s v="4000008837"/>
    <s v="77035479-K"/>
    <s v="PIMARES SPA"/>
    <s v="670123467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7-01T00:00:00"/>
    <d v="2025-06-25T00:00:00"/>
    <x v="5"/>
    <x v="0"/>
    <n v="99991"/>
    <n v="99991"/>
  </r>
  <r>
    <s v="4000008837"/>
    <s v="77035479-K"/>
    <s v="PIMARES SPA"/>
    <s v="670123689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7T00:00:00"/>
    <d v="2025-06-11T00:00:00"/>
    <x v="5"/>
    <x v="0"/>
    <n v="99991"/>
    <n v="99991"/>
  </r>
  <r>
    <s v="4000008837"/>
    <s v="77035479-K"/>
    <s v="PIMARES SPA"/>
    <s v="670123693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2T00:00:00"/>
    <d v="2025-06-09T00:00:00"/>
    <x v="5"/>
    <x v="0"/>
    <n v="24659"/>
    <n v="24659"/>
  </r>
  <r>
    <s v="4000008837"/>
    <s v="77035479-K"/>
    <s v="PIMARES SPA"/>
    <s v="6701236990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04T00:00:00"/>
    <n v="6"/>
    <d v="2025-06-16T00:00:00"/>
    <d v="2025-06-11T00:00:00"/>
    <x v="5"/>
    <x v="0"/>
    <n v="99995"/>
    <n v="99995"/>
  </r>
  <r>
    <s v="4000008837"/>
    <s v="77035479-K"/>
    <s v="PIMARES SPA"/>
    <s v="67012370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26T00:00:00"/>
    <d v="2025-06-24T00:00:00"/>
    <x v="5"/>
    <x v="0"/>
    <n v="24659"/>
    <n v="24659"/>
  </r>
  <r>
    <s v="4000008837"/>
    <s v="77035479-K"/>
    <s v="PIMARES SPA"/>
    <s v="670123703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2T00:00:00"/>
    <d v="2025-06-09T00:00:00"/>
    <x v="5"/>
    <x v="0"/>
    <n v="43327"/>
    <n v="43327"/>
  </r>
  <r>
    <s v="4000008837"/>
    <s v="77035479-K"/>
    <s v="PIMARES SPA"/>
    <s v="670123704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13T00:00:00"/>
    <d v="2025-06-09T00:00:00"/>
    <x v="5"/>
    <x v="0"/>
    <n v="45324"/>
    <n v="45324"/>
  </r>
  <r>
    <s v="4000008837"/>
    <s v="77035479-K"/>
    <s v="PIMARES SPA"/>
    <s v="670123704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16T00:00:00"/>
    <d v="2025-06-16T00:00:00"/>
    <x v="5"/>
    <x v="0"/>
    <n v="67848"/>
    <n v="67848"/>
  </r>
  <r>
    <s v="4000008837"/>
    <s v="77035479-K"/>
    <s v="PIMARES SPA"/>
    <s v="67012370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4T00:00:00"/>
    <n v="6"/>
    <d v="2025-06-13T00:00:00"/>
    <d v="2025-06-11T00:00:00"/>
    <x v="5"/>
    <x v="0"/>
    <n v="33328"/>
    <n v="33328"/>
  </r>
  <r>
    <s v="4000008837"/>
    <s v="77035479-K"/>
    <s v="PIMARES SPA"/>
    <s v="670123709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4T00:00:00"/>
    <n v="6"/>
    <d v="2025-06-17T00:00:00"/>
    <d v="2025-06-16T00:00:00"/>
    <x v="5"/>
    <x v="0"/>
    <n v="57134"/>
    <n v="57134"/>
  </r>
  <r>
    <s v="4000008837"/>
    <s v="77035479-K"/>
    <s v="PIMARES SPA"/>
    <s v="6701234688"/>
    <s v="ZPCD"/>
    <s v="10"/>
    <x v="0"/>
    <x v="0"/>
    <s v="C004"/>
    <s v="E599"/>
    <n v="3"/>
    <x v="0"/>
    <s v="47"/>
    <s v="Muebles"/>
    <s v=""/>
    <s v="470201001"/>
    <s v="1386542"/>
    <s v="CLOSET 6P MOBI WHITE"/>
    <n v="2"/>
    <n v="2"/>
    <s v="UN"/>
    <d v="2025-06-04T00:00:00"/>
    <n v="6"/>
    <d v="2025-07-01T00:00:00"/>
    <d v="2025-06-25T00:00:00"/>
    <x v="5"/>
    <x v="0"/>
    <n v="178556"/>
    <n v="178556"/>
  </r>
  <r>
    <s v="4000008837"/>
    <s v="77035479-K"/>
    <s v="PIMARES SPA"/>
    <s v="670123470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3T00:00:00"/>
    <d v="2025-06-09T00:00:00"/>
    <x v="5"/>
    <x v="0"/>
    <n v="76655"/>
    <n v="76655"/>
  </r>
  <r>
    <s v="4000008837"/>
    <s v="77035479-K"/>
    <s v="PIMARES SPA"/>
    <s v="6701237190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6-04T00:00:00"/>
    <n v="6"/>
    <d v="2025-06-17T00:00:00"/>
    <d v="2025-06-11T00:00:00"/>
    <x v="5"/>
    <x v="0"/>
    <n v="73331"/>
    <n v="73331"/>
  </r>
  <r>
    <s v="4000008837"/>
    <s v="77035479-K"/>
    <s v="PIMARES SPA"/>
    <s v="670123721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6-20T00:00:00"/>
    <d v="2025-06-16T00:00:00"/>
    <x v="5"/>
    <x v="0"/>
    <n v="60708"/>
    <n v="60708"/>
  </r>
  <r>
    <s v="4000008837"/>
    <s v="77035479-K"/>
    <s v="PIMARES SPA"/>
    <s v="670123724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4T00:00:00"/>
    <n v="6"/>
    <d v="2025-06-12T00:00:00"/>
    <d v="2025-06-09T00:00:00"/>
    <x v="5"/>
    <x v="0"/>
    <n v="89278"/>
    <n v="89278"/>
  </r>
  <r>
    <s v="4000008837"/>
    <s v="77035479-K"/>
    <s v="PIMARES SPA"/>
    <s v="670123725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25T00:00:00"/>
    <d v="2025-06-25T00:00:00"/>
    <x v="5"/>
    <x v="0"/>
    <n v="45324"/>
    <n v="45324"/>
  </r>
  <r>
    <s v="4000008837"/>
    <s v="77035479-K"/>
    <s v="PIMARES SPA"/>
    <s v="670123739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6-16T00:00:00"/>
    <d v="2025-06-16T00:00:00"/>
    <x v="5"/>
    <x v="0"/>
    <n v="99992"/>
    <n v="99992"/>
  </r>
  <r>
    <s v="4000008837"/>
    <s v="77035479-K"/>
    <s v="PIMARES SPA"/>
    <s v="6701237396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6-04T00:00:00"/>
    <n v="6"/>
    <d v="2025-06-27T00:00:00"/>
    <d v="2025-06-25T00:00:00"/>
    <x v="5"/>
    <x v="0"/>
    <n v="46660"/>
    <n v="46660"/>
  </r>
  <r>
    <s v="4000008837"/>
    <s v="77035479-K"/>
    <s v="PIMARES SPA"/>
    <s v="670123748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4T00:00:00"/>
    <n v="6"/>
    <d v="2025-06-24T00:00:00"/>
    <d v="2025-06-18T00:00:00"/>
    <x v="5"/>
    <x v="0"/>
    <n v="89278"/>
    <n v="89278"/>
  </r>
  <r>
    <s v="4000008837"/>
    <s v="77035479-K"/>
    <s v="PIMARES SPA"/>
    <s v="670123755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4T00:00:00"/>
    <n v="6"/>
    <d v="2025-06-16T00:00:00"/>
    <d v="2025-06-16T00:00:00"/>
    <x v="5"/>
    <x v="0"/>
    <n v="128565"/>
    <n v="128565"/>
  </r>
  <r>
    <s v="4000008837"/>
    <s v="77035479-K"/>
    <s v="PIMARES SPA"/>
    <s v="6701235236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4T00:00:00"/>
    <n v="6"/>
    <d v="2025-06-16T00:00:00"/>
    <d v="2025-06-09T00:00:00"/>
    <x v="5"/>
    <x v="0"/>
    <n v="60713"/>
    <n v="60713"/>
  </r>
  <r>
    <s v="4000008837"/>
    <s v="77035479-K"/>
    <s v="PIMARES SPA"/>
    <s v="6701237629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4T00:00:00"/>
    <n v="6"/>
    <d v="2025-06-19T00:00:00"/>
    <d v="2025-06-16T00:00:00"/>
    <x v="5"/>
    <x v="0"/>
    <n v="233318"/>
    <n v="233318"/>
  </r>
  <r>
    <s v="4000008837"/>
    <s v="77035479-K"/>
    <s v="PIMARES SPA"/>
    <s v="670123771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4T00:00:00"/>
    <n v="6"/>
    <d v="2025-06-12T00:00:00"/>
    <d v="2025-06-09T00:00:00"/>
    <x v="5"/>
    <x v="0"/>
    <n v="74995"/>
    <n v="74995"/>
  </r>
  <r>
    <s v="4000008837"/>
    <s v="77035479-K"/>
    <s v="PIMARES SPA"/>
    <s v="6701237721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4T00:00:00"/>
    <n v="6"/>
    <d v="2025-06-12T00:00:00"/>
    <d v="2025-06-09T00:00:00"/>
    <x v="5"/>
    <x v="0"/>
    <n v="39994"/>
    <n v="39994"/>
  </r>
  <r>
    <s v="4000008837"/>
    <s v="77035479-K"/>
    <s v="PIMARES SPA"/>
    <s v="6701234500"/>
    <s v="ZPCD"/>
    <s v="10"/>
    <x v="0"/>
    <x v="0"/>
    <s v="C004"/>
    <s v="E599"/>
    <n v="3"/>
    <x v="0"/>
    <s v="47"/>
    <s v="Muebles"/>
    <s v=""/>
    <s v="470702002"/>
    <s v="1466407"/>
    <s v="ESCRITORIO MALTA 2 CAJONES GRIS"/>
    <n v="1"/>
    <n v="1"/>
    <s v="UN"/>
    <d v="2025-06-04T00:00:00"/>
    <n v="6"/>
    <d v="2025-07-01T00:00:00"/>
    <d v="2025-06-25T00:00:00"/>
    <x v="5"/>
    <x v="0"/>
    <n v="43325"/>
    <n v="43325"/>
  </r>
  <r>
    <s v="4000008837"/>
    <s v="77035479-K"/>
    <s v="PIMARES SPA"/>
    <s v="6701238868"/>
    <s v="ZPCD"/>
    <s v="10"/>
    <x v="0"/>
    <x v="0"/>
    <s v="C004"/>
    <s v="E599"/>
    <n v="3"/>
    <x v="0"/>
    <s v="41"/>
    <s v="Baño y Cocina"/>
    <s v=""/>
    <s v="410302004"/>
    <s v="1447442"/>
    <s v="KIT COCINA LEMON BLANCO 10 PUERTAS"/>
    <n v="1"/>
    <n v="1"/>
    <s v="UN"/>
    <d v="2025-06-04T00:00:00"/>
    <n v="6"/>
    <d v="2025-06-16T00:00:00"/>
    <d v="2025-06-11T00:00:00"/>
    <x v="5"/>
    <x v="0"/>
    <n v="133327"/>
    <n v="133327"/>
  </r>
  <r>
    <s v="4000008837"/>
    <s v="77035479-K"/>
    <s v="PIMARES SPA"/>
    <s v="670123887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7-01T00:00:00"/>
    <d v="2025-06-25T00:00:00"/>
    <x v="5"/>
    <x v="0"/>
    <n v="79995"/>
    <n v="79995"/>
  </r>
  <r>
    <s v="4000008837"/>
    <s v="77035479-K"/>
    <s v="PIMARES SPA"/>
    <s v="6701236161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4T00:00:00"/>
    <n v="6"/>
    <d v="2025-06-18T00:00:00"/>
    <d v="2025-06-14T00:00:00"/>
    <x v="5"/>
    <x v="0"/>
    <n v="307139"/>
    <n v="307139"/>
  </r>
  <r>
    <s v="4000008837"/>
    <s v="77035479-K"/>
    <s v="PIMARES SPA"/>
    <s v="670123894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23T00:00:00"/>
    <d v="2025-06-18T00:00:00"/>
    <x v="5"/>
    <x v="0"/>
    <n v="24659"/>
    <n v="24659"/>
  </r>
  <r>
    <s v="4000008837"/>
    <s v="77035479-K"/>
    <s v="PIMARES SPA"/>
    <s v="6701238956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6-04T00:00:00"/>
    <n v="6"/>
    <d v="2025-06-16T00:00:00"/>
    <d v="2025-06-11T00:00:00"/>
    <x v="5"/>
    <x v="0"/>
    <n v="93330"/>
    <n v="93330"/>
  </r>
  <r>
    <s v="4000008837"/>
    <s v="77035479-K"/>
    <s v="PIMARES SPA"/>
    <s v="6701239016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4T00:00:00"/>
    <n v="6"/>
    <d v="2025-06-17T00:00:00"/>
    <d v="2025-06-14T00:00:00"/>
    <x v="5"/>
    <x v="0"/>
    <n v="93330"/>
    <n v="93330"/>
  </r>
  <r>
    <s v="4000008837"/>
    <s v="77035479-K"/>
    <s v="PIMARES SPA"/>
    <s v="670123902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4T00:00:00"/>
    <n v="6"/>
    <d v="2025-06-17T00:00:00"/>
    <d v="2025-06-09T00:00:00"/>
    <x v="5"/>
    <x v="0"/>
    <n v="76663"/>
    <n v="76663"/>
  </r>
  <r>
    <s v="4000008837"/>
    <s v="77035479-K"/>
    <s v="PIMARES SPA"/>
    <s v="670123616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2T00:00:00"/>
    <d v="2025-06-09T00:00:00"/>
    <x v="5"/>
    <x v="0"/>
    <n v="103333"/>
    <n v="103333"/>
  </r>
  <r>
    <s v="4000008837"/>
    <s v="77035479-K"/>
    <s v="PIMARES SPA"/>
    <s v="670123620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11T00:00:00"/>
    <x v="5"/>
    <x v="0"/>
    <n v="45328"/>
    <n v="45328"/>
  </r>
  <r>
    <s v="4000008837"/>
    <s v="77035479-K"/>
    <s v="PIMARES SPA"/>
    <s v="6701236232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06-04T00:00:00"/>
    <n v="6"/>
    <d v="2025-07-01T00:00:00"/>
    <d v="2025-06-25T00:00:00"/>
    <x v="5"/>
    <x v="0"/>
    <n v="113333"/>
    <n v="113333"/>
  </r>
  <r>
    <s v="4000008837"/>
    <s v="77035479-K"/>
    <s v="PIMARES SPA"/>
    <s v="670123912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7T00:00:00"/>
    <d v="2025-06-14T00:00:00"/>
    <x v="5"/>
    <x v="0"/>
    <n v="76655"/>
    <n v="76655"/>
  </r>
  <r>
    <s v="4000008837"/>
    <s v="77035479-K"/>
    <s v="PIMARES SPA"/>
    <s v="670123912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7T00:00:00"/>
    <d v="2025-06-18T00:00:00"/>
    <x v="5"/>
    <x v="0"/>
    <n v="43327"/>
    <n v="43327"/>
  </r>
  <r>
    <s v="4000008837"/>
    <s v="77035479-K"/>
    <s v="PIMARES SPA"/>
    <s v="6701239135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17T00:00:00"/>
    <d v="2025-06-14T00:00:00"/>
    <x v="5"/>
    <x v="0"/>
    <n v="45324"/>
    <n v="45324"/>
  </r>
  <r>
    <s v="4000008837"/>
    <s v="77035479-K"/>
    <s v="PIMARES SPA"/>
    <s v="670123635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4T00:00:00"/>
    <n v="6"/>
    <d v="2025-06-27T00:00:00"/>
    <d v="2025-06-25T00:00:00"/>
    <x v="5"/>
    <x v="0"/>
    <n v="86425"/>
    <n v="86425"/>
  </r>
  <r>
    <s v="4000008837"/>
    <s v="77035479-K"/>
    <s v="PIMARES SPA"/>
    <s v="6701236493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04T00:00:00"/>
    <n v="6"/>
    <d v="2025-07-01T00:00:00"/>
    <d v="2025-06-25T00:00:00"/>
    <x v="5"/>
    <x v="0"/>
    <n v="99995"/>
    <n v="99995"/>
  </r>
  <r>
    <s v="4000008837"/>
    <s v="77035479-K"/>
    <s v="PIMARES SPA"/>
    <s v="670123662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6T00:00:00"/>
    <d v="2025-06-24T00:00:00"/>
    <x v="5"/>
    <x v="0"/>
    <n v="39995"/>
    <n v="39995"/>
  </r>
  <r>
    <s v="4000008837"/>
    <s v="77035479-K"/>
    <s v="PIMARES SPA"/>
    <s v="670123922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6-17T00:00:00"/>
    <d v="2025-06-18T00:00:00"/>
    <x v="5"/>
    <x v="0"/>
    <n v="99992"/>
    <n v="99992"/>
  </r>
  <r>
    <s v="4000008837"/>
    <s v="77035479-K"/>
    <s v="PIMARES SPA"/>
    <s v="670123680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6-04T00:00:00"/>
    <n v="6"/>
    <d v="2025-06-30T00:00:00"/>
    <d v="2025-06-25T00:00:00"/>
    <x v="5"/>
    <x v="0"/>
    <n v="99995"/>
    <n v="99995"/>
  </r>
  <r>
    <s v="4000008837"/>
    <s v="77035479-K"/>
    <s v="PIMARES SPA"/>
    <s v="670123680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26T00:00:00"/>
    <d v="2025-06-24T00:00:00"/>
    <x v="5"/>
    <x v="0"/>
    <n v="128568"/>
    <n v="128568"/>
  </r>
  <r>
    <s v="4000008837"/>
    <s v="77035479-K"/>
    <s v="PIMARES SPA"/>
    <s v="6701239275"/>
    <s v="ZPCD"/>
    <s v="10"/>
    <x v="0"/>
    <x v="1"/>
    <s v="C004"/>
    <s v="E599"/>
    <n v="3"/>
    <x v="0"/>
    <s v="47"/>
    <s v="Muebles"/>
    <s v=""/>
    <s v="470101001"/>
    <s v="1418336"/>
    <s v="PANEL DE MDF COLOR CAFÉ HASTA 60&quot;"/>
    <n v="1"/>
    <n v="0"/>
    <s v="UN"/>
    <d v="2025-06-04T00:00:00"/>
    <n v="6"/>
    <d v="2025-06-27T00:00:00"/>
    <m/>
    <x v="5"/>
    <x v="0"/>
    <n v="59995"/>
    <n v="0"/>
  </r>
  <r>
    <s v="4000008837"/>
    <s v="77035479-K"/>
    <s v="PIMARES SPA"/>
    <s v="670123929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3T00:00:00"/>
    <d v="2025-06-09T00:00:00"/>
    <x v="5"/>
    <x v="0"/>
    <n v="43327"/>
    <n v="43327"/>
  </r>
  <r>
    <s v="4000008837"/>
    <s v="77035479-K"/>
    <s v="PIMARES SPA"/>
    <s v="670123929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09T00:00:00"/>
    <x v="5"/>
    <x v="0"/>
    <n v="45328"/>
    <n v="45328"/>
  </r>
  <r>
    <s v="4000008837"/>
    <s v="77035479-K"/>
    <s v="PIMARES SPA"/>
    <s v="670123930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24T00:00:00"/>
    <d v="2025-06-18T00:00:00"/>
    <x v="5"/>
    <x v="0"/>
    <n v="76655"/>
    <n v="76655"/>
  </r>
  <r>
    <s v="4000008837"/>
    <s v="77035479-K"/>
    <s v="PIMARES SPA"/>
    <s v="6701237171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04T00:00:00"/>
    <n v="6"/>
    <d v="2025-06-19T00:00:00"/>
    <d v="2025-06-14T00:00:00"/>
    <x v="5"/>
    <x v="0"/>
    <n v="60713"/>
    <n v="60713"/>
  </r>
  <r>
    <s v="4000008837"/>
    <s v="77035479-K"/>
    <s v="PIMARES SPA"/>
    <s v="6701239355"/>
    <s v="ZPCD"/>
    <s v="10"/>
    <x v="0"/>
    <x v="0"/>
    <s v="C004"/>
    <s v="E599"/>
    <n v="3"/>
    <x v="0"/>
    <s v="41"/>
    <s v="Baño y Cocina"/>
    <s v=""/>
    <s v="410302004"/>
    <s v="1447442"/>
    <s v="KIT COCINA LEMON BLANCO 10 PUERTAS"/>
    <n v="1"/>
    <n v="1"/>
    <s v="UN"/>
    <d v="2025-06-04T00:00:00"/>
    <n v="6"/>
    <d v="2025-07-01T00:00:00"/>
    <d v="2025-06-25T00:00:00"/>
    <x v="5"/>
    <x v="0"/>
    <n v="133327"/>
    <n v="133327"/>
  </r>
  <r>
    <s v="4000008837"/>
    <s v="77035479-K"/>
    <s v="PIMARES SPA"/>
    <s v="670123717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4T00:00:00"/>
    <n v="6"/>
    <d v="2025-06-17T00:00:00"/>
    <d v="2025-06-09T00:00:00"/>
    <x v="5"/>
    <x v="0"/>
    <n v="60713"/>
    <n v="60713"/>
  </r>
  <r>
    <s v="4000008837"/>
    <s v="77035479-K"/>
    <s v="PIMARES SPA"/>
    <s v="6701237583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4T00:00:00"/>
    <n v="6"/>
    <d v="2025-06-17T00:00:00"/>
    <d v="2025-06-11T00:00:00"/>
    <x v="5"/>
    <x v="0"/>
    <n v="33328"/>
    <n v="33328"/>
  </r>
  <r>
    <s v="4000008837"/>
    <s v="77035479-K"/>
    <s v="PIMARES SPA"/>
    <s v="6701237739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6-04T00:00:00"/>
    <n v="6"/>
    <d v="2025-06-16T00:00:00"/>
    <d v="2025-06-11T00:00:00"/>
    <x v="5"/>
    <x v="0"/>
    <n v="59994"/>
    <n v="59994"/>
  </r>
  <r>
    <s v="4000008837"/>
    <s v="77035479-K"/>
    <s v="PIMARES SPA"/>
    <s v="6701239512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4T00:00:00"/>
    <n v="6"/>
    <d v="2025-06-23T00:00:00"/>
    <d v="2025-06-16T00:00:00"/>
    <x v="5"/>
    <x v="0"/>
    <n v="89278"/>
    <n v="89278"/>
  </r>
  <r>
    <s v="4000008837"/>
    <s v="77035479-K"/>
    <s v="PIMARES SPA"/>
    <s v="670123951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7-01T00:00:00"/>
    <d v="2025-06-25T00:00:00"/>
    <x v="5"/>
    <x v="0"/>
    <n v="28660"/>
    <n v="28660"/>
  </r>
  <r>
    <s v="4000008837"/>
    <s v="77035479-K"/>
    <s v="PIMARES SPA"/>
    <s v="670123954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8T00:00:00"/>
    <d v="2025-06-14T00:00:00"/>
    <x v="5"/>
    <x v="0"/>
    <n v="99991"/>
    <n v="99991"/>
  </r>
  <r>
    <s v="4000008837"/>
    <s v="77035479-K"/>
    <s v="PIMARES SPA"/>
    <s v="670123774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2T00:00:00"/>
    <d v="2025-06-09T00:00:00"/>
    <x v="5"/>
    <x v="0"/>
    <n v="43327"/>
    <n v="43327"/>
  </r>
  <r>
    <s v="4000008837"/>
    <s v="77035479-K"/>
    <s v="PIMARES SPA"/>
    <s v="67012377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2T00:00:00"/>
    <d v="2025-06-09T00:00:00"/>
    <x v="5"/>
    <x v="0"/>
    <n v="45328"/>
    <n v="45328"/>
  </r>
  <r>
    <s v="4000008837"/>
    <s v="77035479-K"/>
    <s v="PIMARES SPA"/>
    <s v="670123799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26T00:00:00"/>
    <d v="2025-06-24T00:00:00"/>
    <x v="5"/>
    <x v="0"/>
    <n v="45328"/>
    <n v="45328"/>
  </r>
  <r>
    <s v="4000008837"/>
    <s v="77035479-K"/>
    <s v="PIMARES SPA"/>
    <s v="670123801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4T00:00:00"/>
    <n v="6"/>
    <d v="2025-06-20T00:00:00"/>
    <d v="2025-06-16T00:00:00"/>
    <x v="5"/>
    <x v="0"/>
    <n v="28661"/>
    <n v="28661"/>
  </r>
  <r>
    <s v="4000008837"/>
    <s v="77035479-K"/>
    <s v="PIMARES SPA"/>
    <s v="670123980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4T00:00:00"/>
    <n v="6"/>
    <d v="2025-07-01T00:00:00"/>
    <d v="2025-06-25T00:00:00"/>
    <x v="5"/>
    <x v="0"/>
    <n v="89278"/>
    <n v="89278"/>
  </r>
  <r>
    <s v="4000008837"/>
    <s v="77035479-K"/>
    <s v="PIMARES SPA"/>
    <s v="670123525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4T00:00:00"/>
    <n v="6"/>
    <d v="2025-07-01T00:00:00"/>
    <d v="2025-06-25T00:00:00"/>
    <x v="5"/>
    <x v="0"/>
    <n v="74995"/>
    <n v="74995"/>
  </r>
  <r>
    <s v="4000008837"/>
    <s v="77035479-K"/>
    <s v="PIMARES SPA"/>
    <s v="670123534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27T00:00:00"/>
    <d v="2025-06-25T00:00:00"/>
    <x v="5"/>
    <x v="0"/>
    <n v="24659"/>
    <n v="24659"/>
  </r>
  <r>
    <s v="4000008837"/>
    <s v="77035479-K"/>
    <s v="PIMARES SPA"/>
    <s v="670123783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4T00:00:00"/>
    <n v="6"/>
    <d v="2025-06-16T00:00:00"/>
    <d v="2025-06-11T00:00:00"/>
    <x v="5"/>
    <x v="0"/>
    <n v="67848"/>
    <n v="67848"/>
  </r>
  <r>
    <s v="4000008837"/>
    <s v="77035479-K"/>
    <s v="PIMARES SPA"/>
    <s v="670123787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4T00:00:00"/>
    <n v="6"/>
    <d v="2025-06-12T00:00:00"/>
    <d v="2025-06-09T00:00:00"/>
    <x v="5"/>
    <x v="0"/>
    <n v="27327"/>
    <n v="27327"/>
  </r>
  <r>
    <s v="4000008837"/>
    <s v="77035479-K"/>
    <s v="PIMARES SPA"/>
    <s v="6701237927"/>
    <s v="ZPCD"/>
    <s v="10"/>
    <x v="0"/>
    <x v="0"/>
    <s v="C004"/>
    <s v="E599"/>
    <n v="3"/>
    <x v="0"/>
    <s v="47"/>
    <s v="Muebles"/>
    <s v=""/>
    <s v="470201001"/>
    <s v="1466296"/>
    <s v="COMODA LILLE 3 CAJONES 2 PUERTAS BLANCO"/>
    <n v="1"/>
    <n v="1"/>
    <s v="UN"/>
    <d v="2025-06-04T00:00:00"/>
    <n v="6"/>
    <d v="2025-06-19T00:00:00"/>
    <d v="2025-06-16T00:00:00"/>
    <x v="5"/>
    <x v="0"/>
    <n v="59994"/>
    <n v="59994"/>
  </r>
  <r>
    <s v="4000008837"/>
    <s v="77035479-K"/>
    <s v="PIMARES SPA"/>
    <s v="6701237962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6-04T00:00:00"/>
    <n v="6"/>
    <d v="2025-06-23T00:00:00"/>
    <d v="2025-06-18T00:00:00"/>
    <x v="5"/>
    <x v="0"/>
    <n v="63325"/>
    <n v="63325"/>
  </r>
  <r>
    <s v="4000008837"/>
    <s v="77035479-K"/>
    <s v="PIMARES SPA"/>
    <s v="6701235344"/>
    <s v="ZPCD"/>
    <s v="10"/>
    <x v="0"/>
    <x v="1"/>
    <s v="C004"/>
    <s v="E599"/>
    <n v="3"/>
    <x v="0"/>
    <s v="47"/>
    <s v="Muebles"/>
    <s v=""/>
    <s v="470101001"/>
    <s v="1418336"/>
    <s v="PANEL DE MDF COLOR CAFÉ HASTA 60&quot;"/>
    <n v="1"/>
    <n v="0"/>
    <s v="UN"/>
    <d v="2025-06-04T00:00:00"/>
    <n v="6"/>
    <d v="2025-06-13T00:00:00"/>
    <m/>
    <x v="5"/>
    <x v="0"/>
    <n v="59995"/>
    <n v="0"/>
  </r>
  <r>
    <s v="4000008837"/>
    <s v="77035479-K"/>
    <s v="PIMARES SPA"/>
    <s v="670123577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4T00:00:00"/>
    <n v="6"/>
    <d v="2025-07-01T00:00:00"/>
    <d v="2025-06-25T00:00:00"/>
    <x v="5"/>
    <x v="0"/>
    <n v="46660"/>
    <n v="46660"/>
  </r>
  <r>
    <s v="4000008837"/>
    <s v="77035479-K"/>
    <s v="PIMARES SPA"/>
    <s v="6701238016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4T00:00:00"/>
    <n v="6"/>
    <d v="2025-06-20T00:00:00"/>
    <d v="2025-06-16T00:00:00"/>
    <x v="5"/>
    <x v="0"/>
    <n v="307139"/>
    <n v="307139"/>
  </r>
  <r>
    <s v="4000008837"/>
    <s v="77035479-K"/>
    <s v="PIMARES SPA"/>
    <s v="6701238039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04T00:00:00"/>
    <n v="6"/>
    <d v="2025-06-12T00:00:00"/>
    <d v="2025-06-09T00:00:00"/>
    <x v="5"/>
    <x v="0"/>
    <n v="60713"/>
    <n v="60713"/>
  </r>
  <r>
    <s v="4000008837"/>
    <s v="77035479-K"/>
    <s v="PIMARES SPA"/>
    <s v="6701238049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6-04T00:00:00"/>
    <n v="6"/>
    <d v="2025-06-23T00:00:00"/>
    <d v="2025-06-24T00:00:00"/>
    <x v="5"/>
    <x v="0"/>
    <n v="56663"/>
    <n v="56663"/>
  </r>
  <r>
    <s v="4000008837"/>
    <s v="77035479-K"/>
    <s v="PIMARES SPA"/>
    <s v="670123806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4T00:00:00"/>
    <n v="6"/>
    <d v="2025-06-16T00:00:00"/>
    <d v="2025-06-11T00:00:00"/>
    <x v="5"/>
    <x v="0"/>
    <n v="76663"/>
    <n v="76663"/>
  </r>
  <r>
    <s v="4000008837"/>
    <s v="77035479-K"/>
    <s v="PIMARES SPA"/>
    <s v="6701238110"/>
    <s v="ZPCD"/>
    <s v="10"/>
    <x v="0"/>
    <x v="0"/>
    <s v="C004"/>
    <s v="E599"/>
    <n v="3"/>
    <x v="0"/>
    <s v="47"/>
    <s v="Muebles"/>
    <s v=""/>
    <s v="470101002"/>
    <s v="1418334"/>
    <s v="RACK TV EN PINO MACIZO CAFÉ HASTA 60&quot;"/>
    <n v="1"/>
    <n v="1"/>
    <s v="UN"/>
    <d v="2025-06-04T00:00:00"/>
    <n v="6"/>
    <d v="2025-06-16T00:00:00"/>
    <d v="2025-06-11T00:00:00"/>
    <x v="5"/>
    <x v="0"/>
    <n v="96666"/>
    <n v="96666"/>
  </r>
  <r>
    <s v="4000008837"/>
    <s v="77035479-K"/>
    <s v="PIMARES SPA"/>
    <s v="670123811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20T00:00:00"/>
    <d v="2025-06-16T00:00:00"/>
    <x v="5"/>
    <x v="0"/>
    <n v="28660"/>
    <n v="28660"/>
  </r>
  <r>
    <s v="4000008837"/>
    <s v="77035479-K"/>
    <s v="PIMARES SPA"/>
    <s v="670123812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6-23T00:00:00"/>
    <d v="2025-06-18T00:00:00"/>
    <x v="5"/>
    <x v="0"/>
    <n v="60708"/>
    <n v="60708"/>
  </r>
  <r>
    <s v="4000008837"/>
    <s v="77035479-K"/>
    <s v="PIMARES SPA"/>
    <s v="6701238170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12T00:00:00"/>
    <d v="2025-06-09T00:00:00"/>
    <x v="5"/>
    <x v="0"/>
    <n v="41994"/>
    <n v="41994"/>
  </r>
  <r>
    <s v="4000008837"/>
    <s v="77035479-K"/>
    <s v="PIMARES SPA"/>
    <s v="670123819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7T00:00:00"/>
    <d v="2025-06-11T00:00:00"/>
    <x v="5"/>
    <x v="0"/>
    <n v="40665"/>
    <n v="40665"/>
  </r>
  <r>
    <s v="4000008837"/>
    <s v="77035479-K"/>
    <s v="PIMARES SPA"/>
    <s v="670123825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25T00:00:00"/>
    <d v="2025-06-24T00:00:00"/>
    <x v="5"/>
    <x v="0"/>
    <n v="76655"/>
    <n v="76655"/>
  </r>
  <r>
    <s v="4000008837"/>
    <s v="77035479-K"/>
    <s v="PIMARES SPA"/>
    <s v="6701238253"/>
    <s v="ZPCD"/>
    <s v="10"/>
    <x v="0"/>
    <x v="0"/>
    <s v="C004"/>
    <s v="E599"/>
    <n v="3"/>
    <x v="0"/>
    <s v="47"/>
    <s v="Muebles"/>
    <s v=""/>
    <s v="470202001"/>
    <s v="1433256"/>
    <s v="CLOSET ROMA CAFÉ 6 PUERTAS"/>
    <n v="1"/>
    <n v="1"/>
    <s v="UN"/>
    <d v="2025-06-04T00:00:00"/>
    <n v="6"/>
    <d v="2025-06-30T00:00:00"/>
    <d v="2025-06-25T00:00:00"/>
    <x v="5"/>
    <x v="0"/>
    <n v="79995"/>
    <n v="79995"/>
  </r>
  <r>
    <s v="4000008837"/>
    <s v="77035479-K"/>
    <s v="PIMARES SPA"/>
    <s v="670123851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16T00:00:00"/>
    <d v="2025-06-16T00:00:00"/>
    <x v="5"/>
    <x v="0"/>
    <n v="128568"/>
    <n v="128568"/>
  </r>
  <r>
    <s v="4000008837"/>
    <s v="77035479-K"/>
    <s v="PIMARES SPA"/>
    <s v="670123852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8T00:00:00"/>
    <d v="2025-06-16T00:00:00"/>
    <x v="5"/>
    <x v="0"/>
    <n v="45328"/>
    <n v="45328"/>
  </r>
  <r>
    <s v="4000008837"/>
    <s v="77035479-K"/>
    <s v="PIMARES SPA"/>
    <s v="670123854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4T00:00:00"/>
    <n v="6"/>
    <d v="2025-06-24T00:00:00"/>
    <d v="2025-06-24T00:00:00"/>
    <x v="5"/>
    <x v="0"/>
    <n v="46660"/>
    <n v="46660"/>
  </r>
  <r>
    <s v="4000008837"/>
    <s v="77035479-K"/>
    <s v="PIMARES SPA"/>
    <s v="670123863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4T00:00:00"/>
    <n v="6"/>
    <d v="2025-06-20T00:00:00"/>
    <d v="2025-06-18T00:00:00"/>
    <x v="5"/>
    <x v="0"/>
    <n v="57134"/>
    <n v="57134"/>
  </r>
  <r>
    <s v="4000008837"/>
    <s v="77035479-K"/>
    <s v="PIMARES SPA"/>
    <s v="670123864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8T00:00:00"/>
    <d v="2025-06-11T00:00:00"/>
    <x v="5"/>
    <x v="0"/>
    <n v="99991"/>
    <n v="99991"/>
  </r>
  <r>
    <s v="4000008837"/>
    <s v="77035479-K"/>
    <s v="PIMARES SPA"/>
    <s v="670123580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7-01T00:00:00"/>
    <d v="2025-06-25T00:00:00"/>
    <x v="5"/>
    <x v="0"/>
    <n v="24659"/>
    <n v="24659"/>
  </r>
  <r>
    <s v="4000008837"/>
    <s v="77035479-K"/>
    <s v="PIMARES SPA"/>
    <s v="6701235434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04T00:00:00"/>
    <n v="6"/>
    <d v="2025-06-27T00:00:00"/>
    <d v="2025-06-24T00:00:00"/>
    <x v="5"/>
    <x v="0"/>
    <n v="60708"/>
    <n v="60708"/>
  </r>
  <r>
    <s v="4000008837"/>
    <s v="77035479-K"/>
    <s v="PIMARES SPA"/>
    <s v="670123543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4T00:00:00"/>
    <n v="6"/>
    <d v="2025-06-25T00:00:00"/>
    <d v="2025-06-18T00:00:00"/>
    <x v="5"/>
    <x v="0"/>
    <n v="53326"/>
    <n v="53326"/>
  </r>
  <r>
    <s v="4000008837"/>
    <s v="77035479-K"/>
    <s v="PIMARES SPA"/>
    <s v="6701235443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6-12T00:00:00"/>
    <d v="2025-06-09T00:00:00"/>
    <x v="5"/>
    <x v="0"/>
    <n v="59995"/>
    <n v="59995"/>
  </r>
  <r>
    <s v="4000008837"/>
    <s v="77035479-K"/>
    <s v="PIMARES SPA"/>
    <s v="670123548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5T00:00:00"/>
    <d v="2025-06-16T00:00:00"/>
    <x v="5"/>
    <x v="0"/>
    <n v="39995"/>
    <n v="39995"/>
  </r>
  <r>
    <s v="4000008837"/>
    <s v="77035479-K"/>
    <s v="PIMARES SPA"/>
    <s v="6701235526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4T00:00:00"/>
    <n v="6"/>
    <d v="2025-06-27T00:00:00"/>
    <d v="2025-06-25T00:00:00"/>
    <x v="5"/>
    <x v="0"/>
    <n v="46660"/>
    <n v="46660"/>
  </r>
  <r>
    <s v="4000008837"/>
    <s v="77035479-K"/>
    <s v="PIMARES SPA"/>
    <s v="670123553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20T00:00:00"/>
    <d v="2025-06-16T00:00:00"/>
    <x v="5"/>
    <x v="0"/>
    <n v="103333"/>
    <n v="103333"/>
  </r>
  <r>
    <s v="4000008837"/>
    <s v="77035479-K"/>
    <s v="PIMARES SPA"/>
    <s v="670123554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6T00:00:00"/>
    <d v="2025-06-09T00:00:00"/>
    <x v="5"/>
    <x v="0"/>
    <n v="43327"/>
    <n v="43327"/>
  </r>
  <r>
    <s v="4000008837"/>
    <s v="77035479-K"/>
    <s v="PIMARES SPA"/>
    <s v="670123554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6-04T00:00:00"/>
    <n v="6"/>
    <d v="2025-06-26T00:00:00"/>
    <d v="2025-06-24T00:00:00"/>
    <x v="5"/>
    <x v="0"/>
    <n v="86655"/>
    <n v="86655"/>
  </r>
  <r>
    <s v="4000008837"/>
    <s v="77035479-K"/>
    <s v="PIMARES SPA"/>
    <s v="670123562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7-01T00:00:00"/>
    <d v="2025-06-25T00:00:00"/>
    <x v="5"/>
    <x v="0"/>
    <n v="67848"/>
    <n v="67848"/>
  </r>
  <r>
    <s v="4000008837"/>
    <s v="77035479-K"/>
    <s v="PIMARES SPA"/>
    <s v="670123562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6-24T00:00:00"/>
    <d v="2025-06-25T00:00:00"/>
    <x v="5"/>
    <x v="0"/>
    <n v="78568"/>
    <n v="78568"/>
  </r>
  <r>
    <s v="4000008837"/>
    <s v="77035479-K"/>
    <s v="PIMARES SPA"/>
    <s v="670123563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7T00:00:00"/>
    <d v="2025-06-25T00:00:00"/>
    <x v="5"/>
    <x v="0"/>
    <n v="39995"/>
    <n v="39995"/>
  </r>
  <r>
    <s v="4000008837"/>
    <s v="77035479-K"/>
    <s v="PIMARES SPA"/>
    <s v="6701235654"/>
    <s v="ZPCD"/>
    <s v="10"/>
    <x v="0"/>
    <x v="1"/>
    <s v="C004"/>
    <s v="E599"/>
    <n v="3"/>
    <x v="0"/>
    <s v="47"/>
    <s v="Muebles"/>
    <s v=""/>
    <s v="470101001"/>
    <s v="1418336"/>
    <s v="PANEL DE MDF COLOR CAFÉ HASTA 60&quot;"/>
    <n v="1"/>
    <n v="0"/>
    <s v="UN"/>
    <d v="2025-06-04T00:00:00"/>
    <n v="6"/>
    <d v="2025-06-13T00:00:00"/>
    <m/>
    <x v="5"/>
    <x v="0"/>
    <n v="59995"/>
    <n v="0"/>
  </r>
  <r>
    <s v="4000008837"/>
    <s v="77035479-K"/>
    <s v="PIMARES SPA"/>
    <s v="6701235658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6-04T00:00:00"/>
    <n v="6"/>
    <d v="2025-06-25T00:00:00"/>
    <d v="2025-06-25T00:00:00"/>
    <x v="5"/>
    <x v="0"/>
    <n v="93330"/>
    <n v="93330"/>
  </r>
  <r>
    <s v="4000008837"/>
    <s v="77035479-K"/>
    <s v="PIMARES SPA"/>
    <s v="670123433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7T00:00:00"/>
    <d v="2025-06-14T00:00:00"/>
    <x v="5"/>
    <x v="0"/>
    <n v="43327"/>
    <n v="43327"/>
  </r>
  <r>
    <s v="4000008837"/>
    <s v="77035479-K"/>
    <s v="PIMARES SPA"/>
    <s v="6701238662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2"/>
    <n v="2"/>
    <s v="UN"/>
    <d v="2025-06-04T00:00:00"/>
    <n v="6"/>
    <d v="2025-06-20T00:00:00"/>
    <d v="2025-06-18T00:00:00"/>
    <x v="5"/>
    <x v="0"/>
    <n v="157128"/>
    <n v="157128"/>
  </r>
  <r>
    <s v="4000008837"/>
    <s v="77035479-K"/>
    <s v="PIMARES SPA"/>
    <s v="6701239982"/>
    <s v="ZPCD"/>
    <s v="10"/>
    <x v="0"/>
    <x v="0"/>
    <s v="C004"/>
    <s v="E599"/>
    <n v="3"/>
    <x v="0"/>
    <s v="47"/>
    <s v="Muebles"/>
    <s v=""/>
    <s v="470202001"/>
    <s v="1433244"/>
    <s v="VELADOR SOLE GRIS 2 CAJONES"/>
    <n v="1"/>
    <n v="1"/>
    <s v="UN"/>
    <d v="2025-06-04T00:00:00"/>
    <n v="6"/>
    <d v="2025-07-01T00:00:00"/>
    <d v="2025-06-25T00:00:00"/>
    <x v="5"/>
    <x v="0"/>
    <n v="41170"/>
    <n v="41170"/>
  </r>
  <r>
    <s v="4000008837"/>
    <s v="77035479-K"/>
    <s v="PIMARES SPA"/>
    <s v="670123998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6T00:00:00"/>
    <d v="2025-06-11T00:00:00"/>
    <x v="5"/>
    <x v="0"/>
    <n v="43327"/>
    <n v="43327"/>
  </r>
  <r>
    <s v="4000008837"/>
    <s v="77035479-K"/>
    <s v="PIMARES SPA"/>
    <s v="67012399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7T00:00:00"/>
    <d v="2025-06-14T00:00:00"/>
    <x v="5"/>
    <x v="0"/>
    <n v="39995"/>
    <n v="39995"/>
  </r>
  <r>
    <s v="4000008837"/>
    <s v="77035479-K"/>
    <s v="PIMARES SPA"/>
    <s v="670124000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4T00:00:00"/>
    <n v="6"/>
    <d v="2025-06-17T00:00:00"/>
    <d v="2025-06-18T00:00:00"/>
    <x v="5"/>
    <x v="0"/>
    <n v="89278"/>
    <n v="89278"/>
  </r>
  <r>
    <s v="4000008837"/>
    <s v="77035479-K"/>
    <s v="PIMARES SPA"/>
    <s v="6701240009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7-01T00:00:00"/>
    <d v="2025-06-25T00:00:00"/>
    <x v="5"/>
    <x v="0"/>
    <n v="59995"/>
    <n v="59995"/>
  </r>
  <r>
    <s v="4000008837"/>
    <s v="77035479-K"/>
    <s v="PIMARES SPA"/>
    <s v="6701240018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4T00:00:00"/>
    <n v="6"/>
    <d v="2025-07-01T00:00:00"/>
    <d v="2025-06-25T00:00:00"/>
    <x v="5"/>
    <x v="0"/>
    <n v="56663"/>
    <n v="56663"/>
  </r>
  <r>
    <s v="4000008837"/>
    <s v="77035479-K"/>
    <s v="PIMARES SPA"/>
    <s v="670124003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7-01T00:00:00"/>
    <d v="2025-06-25T00:00:00"/>
    <x v="5"/>
    <x v="0"/>
    <n v="78568"/>
    <n v="78568"/>
  </r>
  <r>
    <s v="4000008837"/>
    <s v="77035479-K"/>
    <s v="PIMARES SPA"/>
    <s v="670124009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4T00:00:00"/>
    <n v="6"/>
    <d v="2025-06-25T00:00:00"/>
    <d v="2025-06-18T00:00:00"/>
    <x v="5"/>
    <x v="0"/>
    <n v="76663"/>
    <n v="76663"/>
  </r>
  <r>
    <s v="4000008837"/>
    <s v="77035479-K"/>
    <s v="PIMARES SPA"/>
    <s v="670124013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7T00:00:00"/>
    <d v="2025-06-18T00:00:00"/>
    <x v="5"/>
    <x v="0"/>
    <n v="99991"/>
    <n v="99991"/>
  </r>
  <r>
    <s v="4000008837"/>
    <s v="77035479-K"/>
    <s v="PIMARES SPA"/>
    <s v="670124016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4T00:00:00"/>
    <n v="6"/>
    <d v="2025-06-17T00:00:00"/>
    <d v="2025-06-14T00:00:00"/>
    <x v="5"/>
    <x v="0"/>
    <n v="74995"/>
    <n v="74995"/>
  </r>
  <r>
    <s v="4000008837"/>
    <s v="77035479-K"/>
    <s v="PIMARES SPA"/>
    <s v="670124018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13T00:00:00"/>
    <d v="2025-06-11T00:00:00"/>
    <x v="5"/>
    <x v="0"/>
    <n v="28660"/>
    <n v="28660"/>
  </r>
  <r>
    <s v="4000008837"/>
    <s v="77035479-K"/>
    <s v="PIMARES SPA"/>
    <s v="670124018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6T00:00:00"/>
    <d v="2025-06-09T00:00:00"/>
    <x v="5"/>
    <x v="0"/>
    <n v="39995"/>
    <n v="39995"/>
  </r>
  <r>
    <s v="4000008837"/>
    <s v="77035479-K"/>
    <s v="PIMARES SPA"/>
    <s v="6701240202"/>
    <s v="ZPCD"/>
    <s v="10"/>
    <x v="0"/>
    <x v="0"/>
    <s v="C004"/>
    <s v="E599"/>
    <n v="3"/>
    <x v="0"/>
    <s v="47"/>
    <s v="Muebles"/>
    <s v=""/>
    <s v="470702002"/>
    <s v="1386562"/>
    <s v="ESCRITORIO GRAFFITTE"/>
    <n v="4"/>
    <n v="4"/>
    <s v="UN"/>
    <d v="2025-06-04T00:00:00"/>
    <n v="6"/>
    <d v="2025-06-19T00:00:00"/>
    <d v="2025-06-11T00:00:00"/>
    <x v="5"/>
    <x v="0"/>
    <n v="109307"/>
    <n v="109307"/>
  </r>
  <r>
    <s v="4000008837"/>
    <s v="77035479-K"/>
    <s v="PIMARES SPA"/>
    <s v="6701240206"/>
    <s v="ZPCD"/>
    <s v="10"/>
    <x v="0"/>
    <x v="0"/>
    <s v="C004"/>
    <s v="E599"/>
    <n v="3"/>
    <x v="0"/>
    <s v="47"/>
    <s v="Muebles"/>
    <s v=""/>
    <s v="470101002"/>
    <s v="1391655"/>
    <s v="HOME TV REINA  55"/>
    <n v="4"/>
    <n v="4"/>
    <s v="UN"/>
    <d v="2025-06-04T00:00:00"/>
    <n v="6"/>
    <d v="2025-06-19T00:00:00"/>
    <d v="2025-06-11T00:00:00"/>
    <x v="5"/>
    <x v="0"/>
    <n v="222847"/>
    <n v="222847"/>
  </r>
  <r>
    <s v="4000008837"/>
    <s v="77035479-K"/>
    <s v="PIMARES SPA"/>
    <s v="67012386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24T00:00:00"/>
    <d v="2025-06-16T00:00:00"/>
    <x v="5"/>
    <x v="0"/>
    <n v="128568"/>
    <n v="128568"/>
  </r>
  <r>
    <s v="4000008837"/>
    <s v="77035479-K"/>
    <s v="PIMARES SPA"/>
    <s v="6701235835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26T00:00:00"/>
    <d v="2025-06-24T00:00:00"/>
    <x v="5"/>
    <x v="0"/>
    <n v="41994"/>
    <n v="41994"/>
  </r>
  <r>
    <s v="4000008837"/>
    <s v="77035479-K"/>
    <s v="PIMARES SPA"/>
    <s v="6701240264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7-01T00:00:00"/>
    <d v="2025-06-25T00:00:00"/>
    <x v="5"/>
    <x v="0"/>
    <n v="60708"/>
    <n v="60708"/>
  </r>
  <r>
    <s v="4000008837"/>
    <s v="77035479-K"/>
    <s v="PIMARES SPA"/>
    <s v="670123587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7-02T00:00:00"/>
    <d v="2025-06-25T00:00:00"/>
    <x v="5"/>
    <x v="0"/>
    <n v="43327"/>
    <n v="43327"/>
  </r>
  <r>
    <s v="4000008837"/>
    <s v="77035479-K"/>
    <s v="PIMARES SPA"/>
    <s v="6701235879"/>
    <s v="ZPCD"/>
    <s v="10"/>
    <x v="0"/>
    <x v="0"/>
    <s v="C004"/>
    <s v="E599"/>
    <n v="3"/>
    <x v="0"/>
    <s v="47"/>
    <s v="Muebles"/>
    <s v=""/>
    <s v="470501001"/>
    <s v="1310105"/>
    <s v="ARRIMO LEONARD"/>
    <n v="1"/>
    <n v="1"/>
    <s v="UN"/>
    <d v="2025-06-04T00:00:00"/>
    <n v="6"/>
    <d v="2025-07-02T00:00:00"/>
    <d v="2025-06-25T00:00:00"/>
    <x v="5"/>
    <x v="0"/>
    <n v="89995"/>
    <n v="89995"/>
  </r>
  <r>
    <s v="4000008837"/>
    <s v="77035479-K"/>
    <s v="PIMARES SPA"/>
    <s v="670124031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7T00:00:00"/>
    <d v="2025-06-14T00:00:00"/>
    <x v="5"/>
    <x v="0"/>
    <n v="24659"/>
    <n v="24659"/>
  </r>
  <r>
    <s v="4000008837"/>
    <s v="77035479-K"/>
    <s v="PIMARES SPA"/>
    <s v="670124032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4T00:00:00"/>
    <n v="6"/>
    <d v="2025-06-17T00:00:00"/>
    <d v="2025-06-14T00:00:00"/>
    <x v="5"/>
    <x v="0"/>
    <n v="45325"/>
    <n v="45325"/>
  </r>
  <r>
    <s v="4000008837"/>
    <s v="77035479-K"/>
    <s v="PIMARES SPA"/>
    <s v="670124033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3T00:00:00"/>
    <d v="2025-06-09T00:00:00"/>
    <x v="5"/>
    <x v="0"/>
    <n v="40665"/>
    <n v="40665"/>
  </r>
  <r>
    <s v="4000008837"/>
    <s v="77035479-K"/>
    <s v="PIMARES SPA"/>
    <s v="6701240341"/>
    <s v="ZPCD"/>
    <s v="10"/>
    <x v="0"/>
    <x v="0"/>
    <s v="C004"/>
    <s v="E599"/>
    <n v="3"/>
    <x v="0"/>
    <s v="47"/>
    <s v="Muebles"/>
    <s v=""/>
    <s v="470202001"/>
    <s v="1391169"/>
    <s v="CÓMODA FONTANA 2P+7C"/>
    <n v="2"/>
    <n v="2"/>
    <s v="UN"/>
    <d v="2025-06-04T00:00:00"/>
    <n v="6"/>
    <d v="2025-06-13T00:00:00"/>
    <d v="2025-06-11T00:00:00"/>
    <x v="5"/>
    <x v="0"/>
    <n v="257135"/>
    <n v="257135"/>
  </r>
  <r>
    <s v="4000008837"/>
    <s v="77035479-K"/>
    <s v="PIMARES SPA"/>
    <s v="670124034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17T00:00:00"/>
    <d v="2025-06-14T00:00:00"/>
    <x v="5"/>
    <x v="0"/>
    <n v="128568"/>
    <n v="128568"/>
  </r>
  <r>
    <s v="4000008837"/>
    <s v="77035479-K"/>
    <s v="PIMARES SPA"/>
    <s v="670124038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13T00:00:00"/>
    <d v="2025-06-09T00:00:00"/>
    <x v="5"/>
    <x v="0"/>
    <n v="67848"/>
    <n v="67848"/>
  </r>
  <r>
    <s v="4000008837"/>
    <s v="77035479-K"/>
    <s v="PIMARES SPA"/>
    <s v="670124045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4T00:00:00"/>
    <n v="6"/>
    <d v="2025-06-13T00:00:00"/>
    <d v="2025-06-11T00:00:00"/>
    <x v="5"/>
    <x v="0"/>
    <n v="78568"/>
    <n v="78568"/>
  </r>
  <r>
    <s v="4000008837"/>
    <s v="77035479-K"/>
    <s v="PIMARES SPA"/>
    <s v="6701235998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4T00:00:00"/>
    <n v="6"/>
    <d v="2025-06-27T00:00:00"/>
    <d v="2025-06-25T00:00:00"/>
    <x v="5"/>
    <x v="0"/>
    <n v="43327"/>
    <n v="43327"/>
  </r>
  <r>
    <s v="4000008837"/>
    <s v="77035479-K"/>
    <s v="PIMARES SPA"/>
    <s v="670124053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7T00:00:00"/>
    <d v="2025-06-18T00:00:00"/>
    <x v="5"/>
    <x v="0"/>
    <n v="40665"/>
    <n v="40665"/>
  </r>
  <r>
    <s v="4000008837"/>
    <s v="77035479-K"/>
    <s v="PIMARES SPA"/>
    <s v="670124054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25T00:00:00"/>
    <d v="2025-06-24T00:00:00"/>
    <x v="5"/>
    <x v="0"/>
    <n v="49993"/>
    <n v="49993"/>
  </r>
  <r>
    <s v="4000008837"/>
    <s v="77035479-K"/>
    <s v="PIMARES SPA"/>
    <s v="670124055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4T00:00:00"/>
    <n v="6"/>
    <d v="2025-06-16T00:00:00"/>
    <d v="2025-06-11T00:00:00"/>
    <x v="5"/>
    <x v="0"/>
    <n v="29994"/>
    <n v="29994"/>
  </r>
  <r>
    <s v="4000008837"/>
    <s v="77035479-K"/>
    <s v="PIMARES SPA"/>
    <s v="670124055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13T00:00:00"/>
    <d v="2025-06-11T00:00:00"/>
    <x v="5"/>
    <x v="0"/>
    <n v="49993"/>
    <n v="49993"/>
  </r>
  <r>
    <s v="4000008837"/>
    <s v="77035479-K"/>
    <s v="PIMARES SPA"/>
    <s v="6701240575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06-04T00:00:00"/>
    <n v="6"/>
    <d v="2025-06-26T00:00:00"/>
    <d v="2025-06-24T00:00:00"/>
    <x v="5"/>
    <x v="0"/>
    <n v="55325"/>
    <n v="55325"/>
  </r>
  <r>
    <s v="4000008837"/>
    <s v="77035479-K"/>
    <s v="PIMARES SPA"/>
    <s v="670124059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6T00:00:00"/>
    <d v="2025-06-16T00:00:00"/>
    <x v="5"/>
    <x v="0"/>
    <n v="78565"/>
    <n v="78565"/>
  </r>
  <r>
    <s v="4000008837"/>
    <s v="77035479-K"/>
    <s v="PIMARES SPA"/>
    <s v="670124061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4T00:00:00"/>
    <n v="6"/>
    <d v="2025-06-19T00:00:00"/>
    <d v="2025-06-16T00:00:00"/>
    <x v="5"/>
    <x v="0"/>
    <n v="43327"/>
    <n v="43327"/>
  </r>
  <r>
    <s v="4000008837"/>
    <s v="77035479-K"/>
    <s v="PIMARES SPA"/>
    <s v="670124064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11T00:00:00"/>
    <x v="5"/>
    <x v="0"/>
    <n v="45328"/>
    <n v="45328"/>
  </r>
  <r>
    <s v="4000008837"/>
    <s v="77035479-K"/>
    <s v="PIMARES SPA"/>
    <s v="6701239055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6-04T00:00:00"/>
    <n v="6"/>
    <d v="2025-06-16T00:00:00"/>
    <d v="2025-06-11T00:00:00"/>
    <x v="5"/>
    <x v="0"/>
    <n v="113333"/>
    <n v="113333"/>
  </r>
  <r>
    <s v="4000008837"/>
    <s v="77035479-K"/>
    <s v="PIMARES SPA"/>
    <s v="670123906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4T00:00:00"/>
    <n v="6"/>
    <d v="2025-06-27T00:00:00"/>
    <d v="2025-06-24T00:00:00"/>
    <x v="5"/>
    <x v="0"/>
    <n v="55712"/>
    <n v="55712"/>
  </r>
  <r>
    <s v="4000008837"/>
    <s v="77035479-K"/>
    <s v="PIMARES SPA"/>
    <s v="6701240689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4T00:00:00"/>
    <n v="6"/>
    <d v="2025-06-13T00:00:00"/>
    <d v="2025-06-11T00:00:00"/>
    <x v="5"/>
    <x v="0"/>
    <n v="79995"/>
    <n v="79995"/>
  </r>
  <r>
    <s v="4000008837"/>
    <s v="77035479-K"/>
    <s v="PIMARES SPA"/>
    <s v="670124069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3T00:00:00"/>
    <d v="2025-06-11T00:00:00"/>
    <x v="5"/>
    <x v="0"/>
    <n v="43327"/>
    <n v="43327"/>
  </r>
  <r>
    <s v="4000008837"/>
    <s v="77035479-K"/>
    <s v="PIMARES SPA"/>
    <s v="6701239075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4T00:00:00"/>
    <n v="6"/>
    <d v="2025-06-24T00:00:00"/>
    <d v="2025-06-16T00:00:00"/>
    <x v="5"/>
    <x v="0"/>
    <n v="55712"/>
    <n v="55712"/>
  </r>
  <r>
    <s v="4000008837"/>
    <s v="77035479-K"/>
    <s v="PIMARES SPA"/>
    <s v="670123914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6T00:00:00"/>
    <d v="2025-06-11T00:00:00"/>
    <x v="5"/>
    <x v="0"/>
    <n v="103333"/>
    <n v="103333"/>
  </r>
  <r>
    <s v="4000008837"/>
    <s v="77035479-K"/>
    <s v="PIMARES SPA"/>
    <s v="670124075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9T00:00:00"/>
    <d v="2025-06-16T00:00:00"/>
    <x v="5"/>
    <x v="0"/>
    <n v="103333"/>
    <n v="103333"/>
  </r>
  <r>
    <s v="4000008837"/>
    <s v="77035479-K"/>
    <s v="PIMARES SPA"/>
    <s v="670124076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3T00:00:00"/>
    <d v="2025-06-11T00:00:00"/>
    <x v="5"/>
    <x v="0"/>
    <n v="40665"/>
    <n v="40665"/>
  </r>
  <r>
    <s v="4000008837"/>
    <s v="77035479-K"/>
    <s v="PIMARES SPA"/>
    <s v="670124076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4T00:00:00"/>
    <n v="6"/>
    <d v="2025-06-19T00:00:00"/>
    <d v="2025-06-16T00:00:00"/>
    <x v="5"/>
    <x v="0"/>
    <n v="31994"/>
    <n v="31994"/>
  </r>
  <r>
    <s v="4000008837"/>
    <s v="77035479-K"/>
    <s v="PIMARES SPA"/>
    <s v="670124079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13T00:00:00"/>
    <d v="2025-06-11T00:00:00"/>
    <x v="5"/>
    <x v="0"/>
    <n v="99991"/>
    <n v="99991"/>
  </r>
  <r>
    <s v="4000008837"/>
    <s v="77035479-K"/>
    <s v="PIMARES SPA"/>
    <s v="670124079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13T00:00:00"/>
    <d v="2025-06-11T00:00:00"/>
    <x v="5"/>
    <x v="0"/>
    <n v="67848"/>
    <n v="67848"/>
  </r>
  <r>
    <s v="4000008837"/>
    <s v="77035479-K"/>
    <s v="PIMARES SPA"/>
    <s v="670124080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6-24T00:00:00"/>
    <d v="2025-06-16T00:00:00"/>
    <x v="5"/>
    <x v="0"/>
    <n v="67848"/>
    <n v="67848"/>
  </r>
  <r>
    <s v="4000008837"/>
    <s v="77035479-K"/>
    <s v="PIMARES SPA"/>
    <s v="6701240821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06-04T00:00:00"/>
    <n v="6"/>
    <d v="2025-06-13T00:00:00"/>
    <d v="2025-06-14T00:00:00"/>
    <x v="5"/>
    <x v="0"/>
    <n v="126657"/>
    <n v="126657"/>
  </r>
  <r>
    <s v="4000008837"/>
    <s v="77035479-K"/>
    <s v="PIMARES SPA"/>
    <s v="670124083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3T00:00:00"/>
    <d v="2025-06-14T00:00:00"/>
    <x v="5"/>
    <x v="0"/>
    <n v="103333"/>
    <n v="103333"/>
  </r>
  <r>
    <s v="4000008837"/>
    <s v="77035479-K"/>
    <s v="PIMARES SPA"/>
    <s v="670123915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9T00:00:00"/>
    <d v="2025-06-16T00:00:00"/>
    <x v="5"/>
    <x v="0"/>
    <n v="39995"/>
    <n v="39995"/>
  </r>
  <r>
    <s v="4000008837"/>
    <s v="77035479-K"/>
    <s v="PIMARES SPA"/>
    <s v="670123918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7-01T00:00:00"/>
    <d v="2025-06-25T00:00:00"/>
    <x v="5"/>
    <x v="0"/>
    <n v="99991"/>
    <n v="99991"/>
  </r>
  <r>
    <s v="4000008837"/>
    <s v="77035479-K"/>
    <s v="PIMARES SPA"/>
    <s v="670124086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13T00:00:00"/>
    <d v="2025-06-09T00:00:00"/>
    <x v="5"/>
    <x v="0"/>
    <n v="24659"/>
    <n v="24659"/>
  </r>
  <r>
    <s v="4000008837"/>
    <s v="77035479-K"/>
    <s v="PIMARES SPA"/>
    <s v="670123923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7T00:00:00"/>
    <d v="2025-06-14T00:00:00"/>
    <x v="5"/>
    <x v="0"/>
    <n v="76655"/>
    <n v="76655"/>
  </r>
  <r>
    <s v="4000008837"/>
    <s v="77035479-K"/>
    <s v="PIMARES SPA"/>
    <s v="670124130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3T00:00:00"/>
    <d v="2025-06-11T00:00:00"/>
    <x v="5"/>
    <x v="0"/>
    <n v="24659"/>
    <n v="24659"/>
  </r>
  <r>
    <s v="4000008837"/>
    <s v="77035479-K"/>
    <s v="PIMARES SPA"/>
    <s v="6701241319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04T00:00:00"/>
    <n v="6"/>
    <d v="2025-06-13T00:00:00"/>
    <d v="2025-06-11T00:00:00"/>
    <x v="5"/>
    <x v="0"/>
    <n v="60708"/>
    <n v="60708"/>
  </r>
  <r>
    <s v="4000008837"/>
    <s v="77035479-K"/>
    <s v="PIMARES SPA"/>
    <s v="6701241349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4T00:00:00"/>
    <n v="6"/>
    <d v="2025-06-25T00:00:00"/>
    <d v="2025-06-18T00:00:00"/>
    <x v="5"/>
    <x v="0"/>
    <n v="41993"/>
    <n v="41993"/>
  </r>
  <r>
    <s v="4000008837"/>
    <s v="77035479-K"/>
    <s v="PIMARES SPA"/>
    <s v="670124139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25T00:00:00"/>
    <d v="2025-06-18T00:00:00"/>
    <x v="5"/>
    <x v="0"/>
    <n v="45328"/>
    <n v="45328"/>
  </r>
  <r>
    <s v="4000008837"/>
    <s v="77035479-K"/>
    <s v="PIMARES SPA"/>
    <s v="670124142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3T00:00:00"/>
    <d v="2025-06-11T00:00:00"/>
    <x v="5"/>
    <x v="0"/>
    <n v="39995"/>
    <n v="39995"/>
  </r>
  <r>
    <s v="4000008837"/>
    <s v="77035479-K"/>
    <s v="PIMARES SPA"/>
    <s v="670124143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25T00:00:00"/>
    <d v="2025-06-18T00:00:00"/>
    <x v="5"/>
    <x v="0"/>
    <n v="43327"/>
    <n v="43327"/>
  </r>
  <r>
    <s v="4000008837"/>
    <s v="77035479-K"/>
    <s v="PIMARES SPA"/>
    <s v="670124144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3T00:00:00"/>
    <d v="2025-06-09T00:00:00"/>
    <x v="5"/>
    <x v="0"/>
    <n v="78565"/>
    <n v="78565"/>
  </r>
  <r>
    <s v="4000008837"/>
    <s v="77035479-K"/>
    <s v="PIMARES SPA"/>
    <s v="670124149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04T00:00:00"/>
    <n v="6"/>
    <d v="2025-06-26T00:00:00"/>
    <d v="2025-06-24T00:00:00"/>
    <x v="5"/>
    <x v="0"/>
    <n v="86655"/>
    <n v="86655"/>
  </r>
  <r>
    <s v="4000008837"/>
    <s v="77035479-K"/>
    <s v="PIMARES SPA"/>
    <s v="670123943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6-27T00:00:00"/>
    <d v="2025-06-24T00:00:00"/>
    <x v="5"/>
    <x v="0"/>
    <n v="78568"/>
    <n v="78568"/>
  </r>
  <r>
    <s v="4000008837"/>
    <s v="77035479-K"/>
    <s v="PIMARES SPA"/>
    <s v="670124157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5T00:00:00"/>
    <n v="6"/>
    <d v="2025-06-25T00:00:00"/>
    <d v="2025-06-25T00:00:00"/>
    <x v="5"/>
    <x v="0"/>
    <n v="76663"/>
    <n v="76663"/>
  </r>
  <r>
    <s v="4000008837"/>
    <s v="77035479-K"/>
    <s v="PIMARES SPA"/>
    <s v="6701241618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4T00:00:00"/>
    <n v="6"/>
    <d v="2025-06-27T00:00:00"/>
    <d v="2025-06-25T00:00:00"/>
    <x v="5"/>
    <x v="0"/>
    <n v="78568"/>
    <n v="78568"/>
  </r>
  <r>
    <s v="4000008837"/>
    <s v="77035479-K"/>
    <s v="PIMARES SPA"/>
    <s v="6701241649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6-04T00:00:00"/>
    <n v="6"/>
    <d v="2025-06-19T00:00:00"/>
    <d v="2025-06-16T00:00:00"/>
    <x v="5"/>
    <x v="0"/>
    <n v="66656"/>
    <n v="66656"/>
  </r>
  <r>
    <s v="4000008837"/>
    <s v="77035479-K"/>
    <s v="PIMARES SPA"/>
    <s v="670124165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4T00:00:00"/>
    <n v="6"/>
    <d v="2025-06-16T00:00:00"/>
    <d v="2025-06-16T00:00:00"/>
    <x v="5"/>
    <x v="0"/>
    <n v="93330"/>
    <n v="93330"/>
  </r>
  <r>
    <s v="4000008837"/>
    <s v="77035479-K"/>
    <s v="PIMARES SPA"/>
    <s v="670124165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6T00:00:00"/>
    <d v="2025-06-16T00:00:00"/>
    <x v="5"/>
    <x v="0"/>
    <n v="43327"/>
    <n v="43327"/>
  </r>
  <r>
    <s v="4000008837"/>
    <s v="77035479-K"/>
    <s v="PIMARES SPA"/>
    <s v="670124165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4T00:00:00"/>
    <n v="6"/>
    <d v="2025-06-26T00:00:00"/>
    <d v="2025-06-24T00:00:00"/>
    <x v="5"/>
    <x v="0"/>
    <n v="39995"/>
    <n v="39995"/>
  </r>
  <r>
    <s v="4000008837"/>
    <s v="77035479-K"/>
    <s v="PIMARES SPA"/>
    <s v="670123973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4T00:00:00"/>
    <n v="6"/>
    <d v="2025-06-25T00:00:00"/>
    <d v="2025-06-18T00:00:00"/>
    <x v="5"/>
    <x v="0"/>
    <n v="27327"/>
    <n v="27327"/>
  </r>
  <r>
    <s v="4000008837"/>
    <s v="77035479-K"/>
    <s v="PIMARES SPA"/>
    <s v="6701241694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4T00:00:00"/>
    <n v="6"/>
    <d v="2025-06-13T00:00:00"/>
    <d v="2025-06-09T00:00:00"/>
    <x v="5"/>
    <x v="0"/>
    <n v="79995"/>
    <n v="79995"/>
  </r>
  <r>
    <s v="4000008837"/>
    <s v="77035479-K"/>
    <s v="PIMARES SPA"/>
    <s v="670124177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5T00:00:00"/>
    <n v="6"/>
    <d v="2025-06-26T00:00:00"/>
    <d v="2025-06-18T00:00:00"/>
    <x v="5"/>
    <x v="0"/>
    <n v="60713"/>
    <n v="60713"/>
  </r>
  <r>
    <s v="4000008837"/>
    <s v="77035479-K"/>
    <s v="PIMARES SPA"/>
    <s v="67012397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4T00:00:00"/>
    <n v="6"/>
    <d v="2025-06-13T00:00:00"/>
    <d v="2025-06-09T00:00:00"/>
    <x v="5"/>
    <x v="0"/>
    <n v="61991"/>
    <n v="61991"/>
  </r>
  <r>
    <s v="4000008837"/>
    <s v="77035479-K"/>
    <s v="PIMARES SPA"/>
    <s v="670124183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5T00:00:00"/>
    <n v="6"/>
    <d v="2025-06-12T00:00:00"/>
    <d v="2025-06-09T00:00:00"/>
    <x v="5"/>
    <x v="0"/>
    <n v="68748"/>
    <n v="68748"/>
  </r>
  <r>
    <s v="4000008837"/>
    <s v="77035479-K"/>
    <s v="PIMARES SPA"/>
    <s v="670124191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7T00:00:00"/>
    <d v="2025-06-14T00:00:00"/>
    <x v="5"/>
    <x v="0"/>
    <n v="99991"/>
    <n v="99991"/>
  </r>
  <r>
    <s v="4000008837"/>
    <s v="77035479-K"/>
    <s v="PIMARES SPA"/>
    <s v="670124192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4T00:00:00"/>
    <n v="6"/>
    <d v="2025-06-16T00:00:00"/>
    <d v="2025-06-11T00:00:00"/>
    <x v="5"/>
    <x v="0"/>
    <n v="63331"/>
    <n v="63331"/>
  </r>
  <r>
    <s v="4000008837"/>
    <s v="77035479-K"/>
    <s v="PIMARES SPA"/>
    <s v="6701239770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4T00:00:00"/>
    <n v="6"/>
    <d v="2025-06-12T00:00:00"/>
    <d v="2025-06-09T00:00:00"/>
    <x v="5"/>
    <x v="0"/>
    <n v="233318"/>
    <n v="233318"/>
  </r>
  <r>
    <s v="4000008837"/>
    <s v="77035479-K"/>
    <s v="PIMARES SPA"/>
    <s v="670123977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4T00:00:00"/>
    <n v="6"/>
    <d v="2025-06-13T00:00:00"/>
    <d v="2025-06-09T00:00:00"/>
    <x v="5"/>
    <x v="0"/>
    <n v="67848"/>
    <n v="67848"/>
  </r>
  <r>
    <s v="4000008837"/>
    <s v="77035479-K"/>
    <s v="PIMARES SPA"/>
    <s v="670123987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26T00:00:00"/>
    <d v="2025-06-25T00:00:00"/>
    <x v="5"/>
    <x v="0"/>
    <n v="28660"/>
    <n v="28660"/>
  </r>
  <r>
    <s v="4000008837"/>
    <s v="77035479-K"/>
    <s v="PIMARES SPA"/>
    <s v="6701242100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16T00:00:00"/>
    <d v="2025-06-11T00:00:00"/>
    <x v="5"/>
    <x v="0"/>
    <n v="41994"/>
    <n v="41994"/>
  </r>
  <r>
    <s v="4000008837"/>
    <s v="77035479-K"/>
    <s v="PIMARES SPA"/>
    <s v="670124212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7-03T00:00:00"/>
    <d v="2025-06-30T00:00:00"/>
    <x v="5"/>
    <x v="0"/>
    <n v="52935"/>
    <n v="52935"/>
  </r>
  <r>
    <s v="4000008837"/>
    <s v="77035479-K"/>
    <s v="PIMARES SPA"/>
    <s v="670123942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4T00:00:00"/>
    <n v="6"/>
    <d v="2025-06-27T00:00:00"/>
    <d v="2025-06-24T00:00:00"/>
    <x v="5"/>
    <x v="0"/>
    <n v="89278"/>
    <n v="89278"/>
  </r>
  <r>
    <s v="4000008837"/>
    <s v="77035479-K"/>
    <s v="PIMARES SPA"/>
    <s v="67012411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5T00:00:00"/>
    <n v="6"/>
    <d v="2025-06-27T00:00:00"/>
    <d v="2025-06-24T00:00:00"/>
    <x v="5"/>
    <x v="0"/>
    <n v="40620"/>
    <n v="40620"/>
  </r>
  <r>
    <s v="4000008837"/>
    <s v="77035479-K"/>
    <s v="PIMARES SPA"/>
    <s v="670124115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7-01T00:00:00"/>
    <d v="2025-06-25T00:00:00"/>
    <x v="5"/>
    <x v="0"/>
    <n v="103333"/>
    <n v="103333"/>
  </r>
  <r>
    <s v="4000008837"/>
    <s v="77035479-K"/>
    <s v="PIMARES SPA"/>
    <s v="6701241176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5T00:00:00"/>
    <n v="6"/>
    <d v="2025-06-24T00:00:00"/>
    <d v="2025-06-18T00:00:00"/>
    <x v="5"/>
    <x v="0"/>
    <n v="36661"/>
    <n v="36661"/>
  </r>
  <r>
    <s v="4000008837"/>
    <s v="77035479-K"/>
    <s v="PIMARES SPA"/>
    <s v="6701242134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2"/>
    <n v="2"/>
    <s v="UN"/>
    <d v="2025-06-05T00:00:00"/>
    <n v="6"/>
    <d v="2025-06-16T00:00:00"/>
    <d v="2025-06-11T00:00:00"/>
    <x v="5"/>
    <x v="0"/>
    <n v="62484"/>
    <n v="62484"/>
  </r>
  <r>
    <s v="4000008837"/>
    <s v="77035479-K"/>
    <s v="PIMARES SPA"/>
    <s v="670124213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6T00:00:00"/>
    <d v="2025-06-18T00:00:00"/>
    <x v="5"/>
    <x v="0"/>
    <n v="43745"/>
    <n v="43745"/>
  </r>
  <r>
    <s v="4000008837"/>
    <s v="77035479-K"/>
    <s v="PIMARES SPA"/>
    <s v="670124213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5T00:00:00"/>
    <n v="6"/>
    <d v="2025-06-16T00:00:00"/>
    <d v="2025-06-11T00:00:00"/>
    <x v="5"/>
    <x v="0"/>
    <n v="31242"/>
    <n v="31242"/>
  </r>
  <r>
    <s v="4000008837"/>
    <s v="77035479-K"/>
    <s v="PIMARES SPA"/>
    <s v="670124217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7-02T00:00:00"/>
    <d v="2025-06-25T00:00:00"/>
    <x v="5"/>
    <x v="0"/>
    <n v="68743"/>
    <n v="68743"/>
  </r>
  <r>
    <s v="4000008837"/>
    <s v="77035479-K"/>
    <s v="PIMARES SPA"/>
    <s v="670124221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5T00:00:00"/>
    <n v="6"/>
    <d v="2025-06-12T00:00:00"/>
    <d v="2025-06-09T00:00:00"/>
    <x v="5"/>
    <x v="0"/>
    <n v="68748"/>
    <n v="68748"/>
  </r>
  <r>
    <s v="4000008837"/>
    <s v="77035479-K"/>
    <s v="PIMARES SPA"/>
    <s v="6701242237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05T00:00:00"/>
    <n v="6"/>
    <d v="2025-07-01T00:00:00"/>
    <d v="2025-06-25T00:00:00"/>
    <x v="5"/>
    <x v="0"/>
    <n v="129406"/>
    <n v="129406"/>
  </r>
  <r>
    <s v="4000008837"/>
    <s v="77035479-K"/>
    <s v="PIMARES SPA"/>
    <s v="670124228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5T00:00:00"/>
    <n v="6"/>
    <d v="2025-06-27T00:00:00"/>
    <d v="2025-06-24T00:00:00"/>
    <x v="5"/>
    <x v="0"/>
    <n v="29994"/>
    <n v="29994"/>
  </r>
  <r>
    <s v="4000008837"/>
    <s v="77035479-K"/>
    <s v="PIMARES SPA"/>
    <s v="6701240217"/>
    <s v="ZPCD"/>
    <s v="10"/>
    <x v="0"/>
    <x v="1"/>
    <s v="C004"/>
    <s v="E599"/>
    <n v="3"/>
    <x v="0"/>
    <s v="47"/>
    <s v="Muebles"/>
    <s v=""/>
    <s v="470801001"/>
    <s v="1466418"/>
    <s v="COMODA COIMBRA 4 CAJONES 1 PUERTA BEIGE"/>
    <n v="2"/>
    <n v="0"/>
    <s v="UN"/>
    <d v="2025-06-04T00:00:00"/>
    <n v="6"/>
    <d v="2025-06-25T00:00:00"/>
    <m/>
    <x v="5"/>
    <x v="0"/>
    <n v="159979"/>
    <n v="0"/>
  </r>
  <r>
    <s v="4000008837"/>
    <s v="77035479-K"/>
    <s v="PIMARES SPA"/>
    <s v="6701240225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4T00:00:00"/>
    <n v="6"/>
    <d v="2025-06-13T00:00:00"/>
    <d v="2025-06-11T00:00:00"/>
    <x v="5"/>
    <x v="0"/>
    <n v="33328"/>
    <n v="33328"/>
  </r>
  <r>
    <s v="4000008837"/>
    <s v="77035479-K"/>
    <s v="PIMARES SPA"/>
    <s v="6701242332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5T00:00:00"/>
    <n v="6"/>
    <d v="2025-06-12T00:00:00"/>
    <d v="2025-06-09T00:00:00"/>
    <x v="5"/>
    <x v="0"/>
    <n v="87495"/>
    <n v="87495"/>
  </r>
  <r>
    <s v="4000008837"/>
    <s v="77035479-K"/>
    <s v="PIMARES SPA"/>
    <s v="670124235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26T00:00:00"/>
    <d v="2025-06-25T00:00:00"/>
    <x v="5"/>
    <x v="0"/>
    <n v="78565"/>
    <n v="78565"/>
  </r>
  <r>
    <s v="4000008837"/>
    <s v="77035479-K"/>
    <s v="PIMARES SPA"/>
    <s v="670124236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19T00:00:00"/>
    <d v="2025-06-14T00:00:00"/>
    <x v="5"/>
    <x v="0"/>
    <n v="68743"/>
    <n v="68743"/>
  </r>
  <r>
    <s v="4000008837"/>
    <s v="77035479-K"/>
    <s v="PIMARES SPA"/>
    <s v="670124239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5T00:00:00"/>
    <n v="6"/>
    <d v="2025-06-16T00:00:00"/>
    <d v="2025-06-11T00:00:00"/>
    <x v="5"/>
    <x v="0"/>
    <n v="93743"/>
    <n v="93743"/>
  </r>
  <r>
    <s v="4000008837"/>
    <s v="77035479-K"/>
    <s v="PIMARES SPA"/>
    <s v="6701242463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6-05T00:00:00"/>
    <n v="6"/>
    <d v="2025-06-17T00:00:00"/>
    <d v="2025-06-11T00:00:00"/>
    <x v="5"/>
    <x v="0"/>
    <n v="152935"/>
    <n v="152935"/>
  </r>
  <r>
    <s v="4000008837"/>
    <s v="77035479-K"/>
    <s v="PIMARES SPA"/>
    <s v="670124029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16T00:00:00"/>
    <d v="2025-06-11T00:00:00"/>
    <x v="5"/>
    <x v="0"/>
    <n v="45324"/>
    <n v="45324"/>
  </r>
  <r>
    <s v="4000008837"/>
    <s v="77035479-K"/>
    <s v="PIMARES SPA"/>
    <s v="670124260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6-05T00:00:00"/>
    <n v="6"/>
    <d v="2025-06-13T00:00:00"/>
    <d v="2025-06-09T00:00:00"/>
    <x v="5"/>
    <x v="0"/>
    <n v="137487"/>
    <n v="137487"/>
  </r>
  <r>
    <s v="4000008837"/>
    <s v="77035479-K"/>
    <s v="PIMARES SPA"/>
    <s v="670124029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8T00:00:00"/>
    <d v="2025-06-11T00:00:00"/>
    <x v="5"/>
    <x v="0"/>
    <n v="45328"/>
    <n v="45328"/>
  </r>
  <r>
    <s v="4000008837"/>
    <s v="77035479-K"/>
    <s v="PIMARES SPA"/>
    <s v="670124048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11T00:00:00"/>
    <x v="5"/>
    <x v="0"/>
    <n v="45328"/>
    <n v="45328"/>
  </r>
  <r>
    <s v="4000008837"/>
    <s v="77035479-K"/>
    <s v="PIMARES SPA"/>
    <s v="670124276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6-26T00:00:00"/>
    <d v="2025-06-24T00:00:00"/>
    <x v="5"/>
    <x v="0"/>
    <n v="76655"/>
    <n v="76655"/>
  </r>
  <r>
    <s v="4000008837"/>
    <s v="77035479-K"/>
    <s v="PIMARES SPA"/>
    <s v="670124277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5T00:00:00"/>
    <n v="6"/>
    <d v="2025-06-19T00:00:00"/>
    <d v="2025-06-11T00:00:00"/>
    <x v="5"/>
    <x v="0"/>
    <n v="40620"/>
    <n v="40620"/>
  </r>
  <r>
    <s v="4000008837"/>
    <s v="77035479-K"/>
    <s v="PIMARES SPA"/>
    <s v="670124286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6T00:00:00"/>
    <d v="2025-06-18T00:00:00"/>
    <x v="5"/>
    <x v="0"/>
    <n v="43745"/>
    <n v="43745"/>
  </r>
  <r>
    <s v="4000008837"/>
    <s v="77035479-K"/>
    <s v="PIMARES SPA"/>
    <s v="6701242867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6-05T00:00:00"/>
    <n v="6"/>
    <d v="2025-06-17T00:00:00"/>
    <d v="2025-06-11T00:00:00"/>
    <x v="5"/>
    <x v="0"/>
    <n v="76465"/>
    <n v="76465"/>
  </r>
  <r>
    <s v="4000008837"/>
    <s v="77035479-K"/>
    <s v="PIMARES SPA"/>
    <s v="670124294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5T00:00:00"/>
    <n v="6"/>
    <d v="2025-06-26T00:00:00"/>
    <d v="2025-06-24T00:00:00"/>
    <x v="5"/>
    <x v="0"/>
    <n v="40665"/>
    <n v="40665"/>
  </r>
  <r>
    <s v="4000008837"/>
    <s v="77035479-K"/>
    <s v="PIMARES SPA"/>
    <s v="670123889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4T00:00:00"/>
    <n v="6"/>
    <d v="2025-07-01T00:00:00"/>
    <d v="2025-06-25T00:00:00"/>
    <x v="5"/>
    <x v="0"/>
    <n v="43327"/>
    <n v="43327"/>
  </r>
  <r>
    <s v="4000008837"/>
    <s v="77035479-K"/>
    <s v="PIMARES SPA"/>
    <s v="670124304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5T00:00:00"/>
    <n v="6"/>
    <d v="2025-06-18T00:00:00"/>
    <d v="2025-06-14T00:00:00"/>
    <x v="5"/>
    <x v="0"/>
    <n v="76663"/>
    <n v="76663"/>
  </r>
  <r>
    <s v="4000008837"/>
    <s v="77035479-K"/>
    <s v="PIMARES SPA"/>
    <s v="670124305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5T00:00:00"/>
    <n v="6"/>
    <d v="2025-06-17T00:00:00"/>
    <d v="2025-06-18T00:00:00"/>
    <x v="5"/>
    <x v="0"/>
    <n v="39994"/>
    <n v="39994"/>
  </r>
  <r>
    <s v="4000008837"/>
    <s v="77035479-K"/>
    <s v="PIMARES SPA"/>
    <s v="6701243079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5T00:00:00"/>
    <n v="6"/>
    <d v="2025-06-26T00:00:00"/>
    <d v="2025-06-24T00:00:00"/>
    <x v="5"/>
    <x v="0"/>
    <n v="41994"/>
    <n v="41994"/>
  </r>
  <r>
    <s v="4000008837"/>
    <s v="77035479-K"/>
    <s v="PIMARES SPA"/>
    <s v="67012430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5T00:00:00"/>
    <n v="6"/>
    <d v="2025-07-01T00:00:00"/>
    <d v="2025-06-25T00:00:00"/>
    <x v="5"/>
    <x v="0"/>
    <n v="68748"/>
    <n v="68748"/>
  </r>
  <r>
    <s v="4000008837"/>
    <s v="77035479-K"/>
    <s v="PIMARES SPA"/>
    <s v="670124313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5T00:00:00"/>
    <n v="6"/>
    <d v="2025-06-16T00:00:00"/>
    <d v="2025-06-11T00:00:00"/>
    <x v="5"/>
    <x v="0"/>
    <n v="28119"/>
    <n v="28119"/>
  </r>
  <r>
    <s v="4000008837"/>
    <s v="77035479-K"/>
    <s v="PIMARES SPA"/>
    <s v="670124315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6T00:00:00"/>
    <d v="2025-06-18T00:00:00"/>
    <x v="5"/>
    <x v="0"/>
    <n v="43745"/>
    <n v="43745"/>
  </r>
  <r>
    <s v="4000008837"/>
    <s v="77035479-K"/>
    <s v="PIMARES SPA"/>
    <s v="67012406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13T00:00:00"/>
    <d v="2025-06-09T00:00:00"/>
    <x v="5"/>
    <x v="0"/>
    <n v="28660"/>
    <n v="28660"/>
  </r>
  <r>
    <s v="4000008837"/>
    <s v="77035479-K"/>
    <s v="PIMARES SPA"/>
    <s v="670124361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5T00:00:00"/>
    <n v="6"/>
    <d v="2025-06-24T00:00:00"/>
    <d v="2025-06-16T00:00:00"/>
    <x v="5"/>
    <x v="0"/>
    <n v="39994"/>
    <n v="39994"/>
  </r>
  <r>
    <s v="4000008837"/>
    <s v="77035479-K"/>
    <s v="PIMARES SPA"/>
    <s v="670124365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5T00:00:00"/>
    <n v="6"/>
    <d v="2025-06-27T00:00:00"/>
    <d v="2025-06-24T00:00:00"/>
    <x v="5"/>
    <x v="0"/>
    <n v="118744"/>
    <n v="118744"/>
  </r>
  <r>
    <s v="4000008837"/>
    <s v="77035479-K"/>
    <s v="PIMARES SPA"/>
    <s v="6701243671"/>
    <s v="ZPCD"/>
    <s v="10"/>
    <x v="0"/>
    <x v="1"/>
    <s v="C004"/>
    <s v="E599"/>
    <n v="3"/>
    <x v="0"/>
    <s v="47"/>
    <s v="Muebles"/>
    <s v=""/>
    <s v="470101002"/>
    <s v="1465584"/>
    <s v="HOME TV REINA 55PULG 2PTAS GRAFITO"/>
    <n v="1"/>
    <n v="0"/>
    <s v="UN"/>
    <d v="2025-06-05T00:00:00"/>
    <n v="6"/>
    <d v="2025-06-27T00:00:00"/>
    <m/>
    <x v="5"/>
    <x v="0"/>
    <n v="60713"/>
    <n v="0"/>
  </r>
  <r>
    <s v="4000008837"/>
    <s v="77035479-K"/>
    <s v="PIMARES SPA"/>
    <s v="670124370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7-03T00:00:00"/>
    <d v="2025-06-30T00:00:00"/>
    <x v="5"/>
    <x v="0"/>
    <n v="52935"/>
    <n v="52935"/>
  </r>
  <r>
    <s v="4000008837"/>
    <s v="77035479-K"/>
    <s v="PIMARES SPA"/>
    <s v="6701240860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4T00:00:00"/>
    <n v="6"/>
    <d v="2025-06-13T00:00:00"/>
    <d v="2025-06-11T00:00:00"/>
    <x v="5"/>
    <x v="0"/>
    <n v="39994"/>
    <n v="39994"/>
  </r>
  <r>
    <s v="4000008837"/>
    <s v="77035479-K"/>
    <s v="PIMARES SPA"/>
    <s v="670124091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20T00:00:00"/>
    <d v="2025-06-16T00:00:00"/>
    <x v="5"/>
    <x v="0"/>
    <n v="40665"/>
    <n v="40665"/>
  </r>
  <r>
    <s v="4000008837"/>
    <s v="77035479-K"/>
    <s v="PIMARES SPA"/>
    <s v="670124095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18T00:00:00"/>
    <d v="2025-06-14T00:00:00"/>
    <x v="5"/>
    <x v="0"/>
    <n v="99991"/>
    <n v="99991"/>
  </r>
  <r>
    <s v="4000008837"/>
    <s v="77035479-K"/>
    <s v="PIMARES SPA"/>
    <s v="670124375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5T00:00:00"/>
    <d v="2025-06-16T00:00:00"/>
    <x v="5"/>
    <x v="0"/>
    <n v="43745"/>
    <n v="43745"/>
  </r>
  <r>
    <s v="4000008837"/>
    <s v="77035479-K"/>
    <s v="PIMARES SPA"/>
    <s v="6701243759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06-05T00:00:00"/>
    <n v="6"/>
    <d v="2025-06-18T00:00:00"/>
    <d v="2025-06-14T00:00:00"/>
    <x v="5"/>
    <x v="0"/>
    <n v="126657"/>
    <n v="126657"/>
  </r>
  <r>
    <s v="4000008837"/>
    <s v="77035479-K"/>
    <s v="PIMARES SPA"/>
    <s v="670124376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6-05T00:00:00"/>
    <n v="6"/>
    <d v="2025-06-24T00:00:00"/>
    <d v="2025-06-18T00:00:00"/>
    <x v="5"/>
    <x v="0"/>
    <n v="57319"/>
    <n v="57319"/>
  </r>
  <r>
    <s v="4000008837"/>
    <s v="77035479-K"/>
    <s v="PIMARES SPA"/>
    <s v="6701243776"/>
    <s v="ZPCD"/>
    <s v="10"/>
    <x v="0"/>
    <x v="0"/>
    <s v="C004"/>
    <s v="E599"/>
    <n v="3"/>
    <x v="0"/>
    <s v="47"/>
    <s v="Muebles"/>
    <s v=""/>
    <s v="470702002"/>
    <s v="1466407"/>
    <s v="ESCRITORIO MALTA 2 CAJONES GRIS"/>
    <n v="1"/>
    <n v="1"/>
    <s v="UN"/>
    <d v="2025-06-05T00:00:00"/>
    <n v="6"/>
    <d v="2025-06-26T00:00:00"/>
    <d v="2025-06-18T00:00:00"/>
    <x v="5"/>
    <x v="0"/>
    <n v="58818"/>
    <n v="58818"/>
  </r>
  <r>
    <s v="4000008837"/>
    <s v="77035479-K"/>
    <s v="PIMARES SPA"/>
    <s v="670124378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6-05T00:00:00"/>
    <n v="6"/>
    <d v="2025-06-19T00:00:00"/>
    <d v="2025-06-16T00:00:00"/>
    <x v="5"/>
    <x v="0"/>
    <n v="49318"/>
    <n v="49318"/>
  </r>
  <r>
    <s v="4000008837"/>
    <s v="77035479-K"/>
    <s v="PIMARES SPA"/>
    <s v="6701243800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6-05T00:00:00"/>
    <n v="6"/>
    <d v="2025-06-27T00:00:00"/>
    <d v="2025-06-25T00:00:00"/>
    <x v="5"/>
    <x v="0"/>
    <n v="28658"/>
    <n v="28658"/>
  </r>
  <r>
    <s v="4000008837"/>
    <s v="77035479-K"/>
    <s v="PIMARES SPA"/>
    <s v="6701243847"/>
    <s v="ZPCD"/>
    <s v="10"/>
    <x v="0"/>
    <x v="1"/>
    <s v="C004"/>
    <s v="E599"/>
    <n v="3"/>
    <x v="0"/>
    <s v="47"/>
    <s v="Muebles"/>
    <s v=""/>
    <s v="470101001"/>
    <s v="1474184004"/>
    <s v="HOME TV REINA 55&quot; PULGADAS, GRIS"/>
    <n v="1"/>
    <n v="0"/>
    <s v="UN"/>
    <d v="2025-06-05T00:00:00"/>
    <n v="6"/>
    <d v="2025-06-26T00:00:00"/>
    <m/>
    <x v="5"/>
    <x v="0"/>
    <n v="60708"/>
    <n v="0"/>
  </r>
  <r>
    <s v="4000008837"/>
    <s v="77035479-K"/>
    <s v="PIMARES SPA"/>
    <s v="670124385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6-27T00:00:00"/>
    <d v="2025-06-25T00:00:00"/>
    <x v="5"/>
    <x v="0"/>
    <n v="76655"/>
    <n v="76655"/>
  </r>
  <r>
    <s v="4000008837"/>
    <s v="77035479-K"/>
    <s v="PIMARES SPA"/>
    <s v="670124395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5T00:00:00"/>
    <n v="6"/>
    <d v="2025-06-20T00:00:00"/>
    <d v="2025-06-18T00:00:00"/>
    <x v="5"/>
    <x v="0"/>
    <n v="43745"/>
    <n v="43745"/>
  </r>
  <r>
    <s v="4000008837"/>
    <s v="77035479-K"/>
    <s v="PIMARES SPA"/>
    <s v="670124098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6T00:00:00"/>
    <d v="2025-06-16T00:00:00"/>
    <x v="5"/>
    <x v="0"/>
    <n v="76655"/>
    <n v="76655"/>
  </r>
  <r>
    <s v="4000008837"/>
    <s v="77035479-K"/>
    <s v="PIMARES SPA"/>
    <s v="670124098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9T00:00:00"/>
    <d v="2025-06-11T00:00:00"/>
    <x v="5"/>
    <x v="0"/>
    <n v="78565"/>
    <n v="78565"/>
  </r>
  <r>
    <s v="4000008837"/>
    <s v="77035479-K"/>
    <s v="PIMARES SPA"/>
    <s v="6701241114"/>
    <s v="ZPCD"/>
    <s v="10"/>
    <x v="0"/>
    <x v="0"/>
    <s v="C004"/>
    <s v="E599"/>
    <n v="3"/>
    <x v="0"/>
    <s v="47"/>
    <s v="Muebles"/>
    <s v=""/>
    <s v="470201001"/>
    <s v="1466419"/>
    <s v="COMODA COIMBRA 4 CAJONES 1 PUERTA GRIS"/>
    <n v="1"/>
    <n v="1"/>
    <s v="UN"/>
    <d v="2025-06-05T00:00:00"/>
    <n v="6"/>
    <d v="2025-06-26T00:00:00"/>
    <d v="2025-06-25T00:00:00"/>
    <x v="5"/>
    <x v="0"/>
    <n v="105876"/>
    <n v="105876"/>
  </r>
  <r>
    <s v="4000008837"/>
    <s v="77035479-K"/>
    <s v="PIMARES SPA"/>
    <s v="670124149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4T00:00:00"/>
    <n v="6"/>
    <d v="2025-06-25T00:00:00"/>
    <d v="2025-06-18T00:00:00"/>
    <x v="5"/>
    <x v="0"/>
    <n v="60708"/>
    <n v="60708"/>
  </r>
  <r>
    <s v="4000008837"/>
    <s v="77035479-K"/>
    <s v="PIMARES SPA"/>
    <s v="67012440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16T00:00:00"/>
    <d v="2025-06-11T00:00:00"/>
    <x v="5"/>
    <x v="0"/>
    <n v="68743"/>
    <n v="68743"/>
  </r>
  <r>
    <s v="4000008837"/>
    <s v="77035479-K"/>
    <s v="PIMARES SPA"/>
    <s v="670124404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5T00:00:00"/>
    <n v="6"/>
    <d v="2025-06-17T00:00:00"/>
    <d v="2025-06-14T00:00:00"/>
    <x v="5"/>
    <x v="0"/>
    <n v="40620"/>
    <n v="40620"/>
  </r>
  <r>
    <s v="4000008837"/>
    <s v="77035479-K"/>
    <s v="PIMARES SPA"/>
    <s v="670124407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5T00:00:00"/>
    <n v="6"/>
    <d v="2025-06-27T00:00:00"/>
    <d v="2025-06-25T00:00:00"/>
    <x v="5"/>
    <x v="0"/>
    <n v="40620"/>
    <n v="40620"/>
  </r>
  <r>
    <s v="4000008837"/>
    <s v="77035479-K"/>
    <s v="PIMARES SPA"/>
    <s v="670124167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6-13T00:00:00"/>
    <d v="2025-06-11T00:00:00"/>
    <x v="5"/>
    <x v="0"/>
    <n v="78568"/>
    <n v="78568"/>
  </r>
  <r>
    <s v="4000008837"/>
    <s v="77035479-K"/>
    <s v="PIMARES SPA"/>
    <s v="6701244105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5T00:00:00"/>
    <n v="6"/>
    <d v="2025-06-20T00:00:00"/>
    <d v="2025-06-16T00:00:00"/>
    <x v="5"/>
    <x v="0"/>
    <n v="39994"/>
    <n v="39994"/>
  </r>
  <r>
    <s v="4000008837"/>
    <s v="77035479-K"/>
    <s v="PIMARES SPA"/>
    <s v="670124413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26T00:00:00"/>
    <d v="2025-06-18T00:00:00"/>
    <x v="5"/>
    <x v="0"/>
    <n v="103333"/>
    <n v="103333"/>
  </r>
  <r>
    <s v="4000008837"/>
    <s v="77035479-K"/>
    <s v="PIMARES SPA"/>
    <s v="670124179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05T00:00:00"/>
    <n v="6"/>
    <d v="2025-06-27T00:00:00"/>
    <d v="2025-06-25T00:00:00"/>
    <x v="5"/>
    <x v="0"/>
    <n v="65621"/>
    <n v="65621"/>
  </r>
  <r>
    <s v="4000008837"/>
    <s v="77035479-K"/>
    <s v="PIMARES SPA"/>
    <s v="670124193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25T00:00:00"/>
    <d v="2025-06-18T00:00:00"/>
    <x v="5"/>
    <x v="0"/>
    <n v="99991"/>
    <n v="99991"/>
  </r>
  <r>
    <s v="4000008837"/>
    <s v="77035479-K"/>
    <s v="PIMARES SPA"/>
    <s v="670124425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5T00:00:00"/>
    <n v="6"/>
    <d v="2025-06-23T00:00:00"/>
    <d v="2025-06-18T00:00:00"/>
    <x v="5"/>
    <x v="0"/>
    <n v="29997"/>
    <n v="29997"/>
  </r>
  <r>
    <s v="4000008837"/>
    <s v="77035479-K"/>
    <s v="PIMARES SPA"/>
    <s v="670124427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5T00:00:00"/>
    <n v="6"/>
    <d v="2025-06-12T00:00:00"/>
    <d v="2025-06-11T00:00:00"/>
    <x v="5"/>
    <x v="0"/>
    <n v="60708"/>
    <n v="60708"/>
  </r>
  <r>
    <s v="4000008837"/>
    <s v="77035479-K"/>
    <s v="PIMARES SPA"/>
    <s v="6701244301"/>
    <s v="ZPCD"/>
    <s v="10"/>
    <x v="0"/>
    <x v="0"/>
    <s v="C004"/>
    <s v="E599"/>
    <n v="3"/>
    <x v="0"/>
    <s v="47"/>
    <s v="Muebles"/>
    <s v=""/>
    <s v="470202001"/>
    <s v="1433244"/>
    <s v="VELADOR SOLE GRIS 2 CAJONES"/>
    <n v="1"/>
    <n v="1"/>
    <s v="UN"/>
    <d v="2025-06-05T00:00:00"/>
    <n v="6"/>
    <d v="2025-06-27T00:00:00"/>
    <d v="2025-06-25T00:00:00"/>
    <x v="5"/>
    <x v="0"/>
    <n v="41170"/>
    <n v="41170"/>
  </r>
  <r>
    <s v="4000008837"/>
    <s v="77035479-K"/>
    <s v="PIMARES SPA"/>
    <s v="670124322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05T00:00:00"/>
    <n v="6"/>
    <d v="2025-06-24T00:00:00"/>
    <d v="2025-06-18T00:00:00"/>
    <x v="5"/>
    <x v="0"/>
    <n v="40620"/>
    <n v="40620"/>
  </r>
  <r>
    <s v="4000008837"/>
    <s v="77035479-K"/>
    <s v="PIMARES SPA"/>
    <s v="6701243248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05T00:00:00"/>
    <n v="6"/>
    <d v="2025-06-26T00:00:00"/>
    <d v="2025-06-25T00:00:00"/>
    <x v="5"/>
    <x v="0"/>
    <n v="63331"/>
    <n v="63331"/>
  </r>
  <r>
    <s v="4000008837"/>
    <s v="77035479-K"/>
    <s v="PIMARES SPA"/>
    <s v="670124329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5T00:00:00"/>
    <n v="6"/>
    <d v="2025-06-16T00:00:00"/>
    <d v="2025-06-11T00:00:00"/>
    <x v="5"/>
    <x v="0"/>
    <n v="24659"/>
    <n v="24659"/>
  </r>
  <r>
    <s v="4000008837"/>
    <s v="77035479-K"/>
    <s v="PIMARES SPA"/>
    <s v="6701243315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06-05T00:00:00"/>
    <n v="6"/>
    <d v="2025-06-30T00:00:00"/>
    <d v="2025-06-25T00:00:00"/>
    <x v="5"/>
    <x v="0"/>
    <n v="243758"/>
    <n v="243758"/>
  </r>
  <r>
    <s v="4000008837"/>
    <s v="77035479-K"/>
    <s v="PIMARES SPA"/>
    <s v="670124332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5T00:00:00"/>
    <n v="6"/>
    <d v="2025-06-16T00:00:00"/>
    <d v="2025-06-11T00:00:00"/>
    <x v="5"/>
    <x v="0"/>
    <n v="93743"/>
    <n v="93743"/>
  </r>
  <r>
    <s v="4000008837"/>
    <s v="77035479-K"/>
    <s v="PIMARES SPA"/>
    <s v="670124071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4T00:00:00"/>
    <n v="6"/>
    <d v="2025-06-12T00:00:00"/>
    <d v="2025-06-09T00:00:00"/>
    <x v="5"/>
    <x v="0"/>
    <n v="48660"/>
    <n v="48660"/>
  </r>
  <r>
    <s v="4000008837"/>
    <s v="77035479-K"/>
    <s v="PIMARES SPA"/>
    <s v="670124074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6T00:00:00"/>
    <d v="2025-06-16T00:00:00"/>
    <x v="5"/>
    <x v="0"/>
    <n v="39995"/>
    <n v="39995"/>
  </r>
  <r>
    <s v="4000008837"/>
    <s v="77035479-K"/>
    <s v="PIMARES SPA"/>
    <s v="670124335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5T00:00:00"/>
    <n v="6"/>
    <d v="2025-06-18T00:00:00"/>
    <d v="2025-06-16T00:00:00"/>
    <x v="5"/>
    <x v="0"/>
    <n v="43745"/>
    <n v="43745"/>
  </r>
  <r>
    <s v="4000008837"/>
    <s v="77035479-K"/>
    <s v="PIMARES SPA"/>
    <s v="670124339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5T00:00:00"/>
    <n v="6"/>
    <d v="2025-06-26T00:00:00"/>
    <d v="2025-06-24T00:00:00"/>
    <x v="5"/>
    <x v="0"/>
    <n v="46660"/>
    <n v="46660"/>
  </r>
  <r>
    <s v="4000008837"/>
    <s v="77035479-K"/>
    <s v="PIMARES SPA"/>
    <s v="670124085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4T00:00:00"/>
    <n v="6"/>
    <d v="2025-06-13T00:00:00"/>
    <d v="2025-06-14T00:00:00"/>
    <x v="5"/>
    <x v="0"/>
    <n v="56663"/>
    <n v="56663"/>
  </r>
  <r>
    <s v="4000008837"/>
    <s v="77035479-K"/>
    <s v="PIMARES SPA"/>
    <s v="670124356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26T00:00:00"/>
    <d v="2025-06-25T00:00:00"/>
    <x v="5"/>
    <x v="0"/>
    <n v="68743"/>
    <n v="68743"/>
  </r>
  <r>
    <s v="4000008837"/>
    <s v="77035479-K"/>
    <s v="PIMARES SPA"/>
    <s v="670124431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5T00:00:00"/>
    <n v="6"/>
    <d v="2025-06-13T00:00:00"/>
    <d v="2025-06-11T00:00:00"/>
    <x v="5"/>
    <x v="0"/>
    <n v="46660"/>
    <n v="46660"/>
  </r>
  <r>
    <s v="4000008837"/>
    <s v="77035479-K"/>
    <s v="PIMARES SPA"/>
    <s v="670124433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27T00:00:00"/>
    <d v="2025-06-18T00:00:00"/>
    <x v="5"/>
    <x v="0"/>
    <n v="24659"/>
    <n v="24659"/>
  </r>
  <r>
    <s v="4000008837"/>
    <s v="77035479-K"/>
    <s v="PIMARES SPA"/>
    <s v="670124433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27T00:00:00"/>
    <d v="2025-06-24T00:00:00"/>
    <x v="5"/>
    <x v="0"/>
    <n v="68743"/>
    <n v="68743"/>
  </r>
  <r>
    <s v="4000008837"/>
    <s v="77035479-K"/>
    <s v="PIMARES SPA"/>
    <s v="6701244356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5T00:00:00"/>
    <n v="6"/>
    <d v="2025-06-12T00:00:00"/>
    <d v="2025-06-11T00:00:00"/>
    <x v="5"/>
    <x v="0"/>
    <n v="60708"/>
    <n v="60708"/>
  </r>
  <r>
    <s v="4000008837"/>
    <s v="77035479-K"/>
    <s v="PIMARES SPA"/>
    <s v="6701244393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25T00:00:00"/>
    <d v="2025-06-18T00:00:00"/>
    <x v="5"/>
    <x v="0"/>
    <n v="24659"/>
    <n v="24659"/>
  </r>
  <r>
    <s v="4000008837"/>
    <s v="77035479-K"/>
    <s v="PIMARES SPA"/>
    <s v="670124196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13T00:00:00"/>
    <d v="2025-06-11T00:00:00"/>
    <x v="5"/>
    <x v="0"/>
    <n v="24659"/>
    <n v="24659"/>
  </r>
  <r>
    <s v="4000008837"/>
    <s v="77035479-K"/>
    <s v="PIMARES SPA"/>
    <s v="6701242071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6-05T00:00:00"/>
    <n v="6"/>
    <d v="2025-06-12T00:00:00"/>
    <d v="2025-06-09T00:00:00"/>
    <x v="5"/>
    <x v="0"/>
    <n v="82347"/>
    <n v="82347"/>
  </r>
  <r>
    <s v="4000008837"/>
    <s v="77035479-K"/>
    <s v="PIMARES SPA"/>
    <s v="6701244419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6-05T00:00:00"/>
    <n v="6"/>
    <d v="2025-06-26T00:00:00"/>
    <d v="2025-06-24T00:00:00"/>
    <x v="5"/>
    <x v="0"/>
    <n v="28658"/>
    <n v="28658"/>
  </r>
  <r>
    <s v="4000008837"/>
    <s v="77035479-K"/>
    <s v="PIMARES SPA"/>
    <s v="670124443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19T00:00:00"/>
    <d v="2025-06-11T00:00:00"/>
    <x v="5"/>
    <x v="0"/>
    <n v="78565"/>
    <n v="78565"/>
  </r>
  <r>
    <s v="4000008837"/>
    <s v="77035479-K"/>
    <s v="PIMARES SPA"/>
    <s v="670124445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7T00:00:00"/>
    <d v="2025-06-25T00:00:00"/>
    <x v="5"/>
    <x v="0"/>
    <n v="43745"/>
    <n v="43745"/>
  </r>
  <r>
    <s v="4000008837"/>
    <s v="77035479-K"/>
    <s v="PIMARES SPA"/>
    <s v="6701244707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6-05T00:00:00"/>
    <n v="6"/>
    <d v="2025-06-26T00:00:00"/>
    <d v="2025-06-25T00:00:00"/>
    <x v="5"/>
    <x v="0"/>
    <n v="86665"/>
    <n v="86665"/>
  </r>
  <r>
    <s v="4000008837"/>
    <s v="77035479-K"/>
    <s v="PIMARES SPA"/>
    <s v="670124472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5T00:00:00"/>
    <n v="6"/>
    <d v="2025-06-16T00:00:00"/>
    <d v="2025-06-11T00:00:00"/>
    <x v="5"/>
    <x v="0"/>
    <n v="68748"/>
    <n v="68748"/>
  </r>
  <r>
    <s v="4000008837"/>
    <s v="77035479-K"/>
    <s v="PIMARES SPA"/>
    <s v="670124472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5T00:00:00"/>
    <n v="6"/>
    <d v="2025-06-27T00:00:00"/>
    <d v="2025-06-25T00:00:00"/>
    <x v="5"/>
    <x v="0"/>
    <n v="103123"/>
    <n v="103123"/>
  </r>
  <r>
    <s v="4000008837"/>
    <s v="77035479-K"/>
    <s v="PIMARES SPA"/>
    <s v="670124476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27T00:00:00"/>
    <d v="2025-06-25T00:00:00"/>
    <x v="5"/>
    <x v="0"/>
    <n v="68743"/>
    <n v="68743"/>
  </r>
  <r>
    <s v="4000008837"/>
    <s v="77035479-K"/>
    <s v="PIMARES SPA"/>
    <s v="670124478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05T00:00:00"/>
    <n v="6"/>
    <d v="2025-06-26T00:00:00"/>
    <d v="2025-06-24T00:00:00"/>
    <x v="5"/>
    <x v="0"/>
    <n v="65621"/>
    <n v="65621"/>
  </r>
  <r>
    <s v="4000008837"/>
    <s v="77035479-K"/>
    <s v="PIMARES SPA"/>
    <s v="6701244791"/>
    <s v="ZPCD"/>
    <s v="10"/>
    <x v="0"/>
    <x v="0"/>
    <s v="C004"/>
    <s v="E599"/>
    <n v="3"/>
    <x v="0"/>
    <s v="47"/>
    <s v="Muebles"/>
    <s v=""/>
    <s v="470501002"/>
    <s v="1310103"/>
    <s v="MESA DE CENTRO LEONARD"/>
    <n v="1"/>
    <n v="1"/>
    <s v="UN"/>
    <d v="2025-06-05T00:00:00"/>
    <n v="6"/>
    <d v="2025-06-13T00:00:00"/>
    <d v="2025-06-11T00:00:00"/>
    <x v="5"/>
    <x v="0"/>
    <n v="64700"/>
    <n v="64700"/>
  </r>
  <r>
    <s v="4000008837"/>
    <s v="77035479-K"/>
    <s v="PIMARES SPA"/>
    <s v="670124479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5T00:00:00"/>
    <n v="6"/>
    <d v="2025-06-13T00:00:00"/>
    <d v="2025-06-11T00:00:00"/>
    <x v="5"/>
    <x v="0"/>
    <n v="81245"/>
    <n v="81245"/>
  </r>
  <r>
    <s v="4000008837"/>
    <s v="77035479-K"/>
    <s v="PIMARES SPA"/>
    <s v="670124479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5T00:00:00"/>
    <n v="6"/>
    <d v="2025-06-25T00:00:00"/>
    <d v="2025-06-18T00:00:00"/>
    <x v="5"/>
    <x v="0"/>
    <n v="55712"/>
    <n v="55712"/>
  </r>
  <r>
    <s v="4000008837"/>
    <s v="77035479-K"/>
    <s v="PIMARES SPA"/>
    <s v="6701244814"/>
    <s v="ZPCD"/>
    <s v="10"/>
    <x v="0"/>
    <x v="0"/>
    <s v="C004"/>
    <s v="E599"/>
    <n v="3"/>
    <x v="0"/>
    <s v="47"/>
    <s v="Muebles"/>
    <s v=""/>
    <s v="470801001"/>
    <s v="1433250"/>
    <s v="CLOSET ROMA BLANCO 4 PUERTAS"/>
    <n v="1"/>
    <n v="1"/>
    <s v="UN"/>
    <d v="2025-06-05T00:00:00"/>
    <n v="6"/>
    <d v="2025-06-16T00:00:00"/>
    <d v="2025-06-11T00:00:00"/>
    <x v="5"/>
    <x v="0"/>
    <n v="68743"/>
    <n v="68743"/>
  </r>
  <r>
    <s v="4000008837"/>
    <s v="77035479-K"/>
    <s v="PIMARES SPA"/>
    <s v="670124485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6-27T00:00:00"/>
    <d v="2025-06-24T00:00:00"/>
    <x v="5"/>
    <x v="0"/>
    <n v="45325"/>
    <n v="45325"/>
  </r>
  <r>
    <s v="4000008837"/>
    <s v="77035479-K"/>
    <s v="PIMARES SPA"/>
    <s v="670124489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6-27T00:00:00"/>
    <d v="2025-06-25T00:00:00"/>
    <x v="5"/>
    <x v="0"/>
    <n v="71871"/>
    <n v="71871"/>
  </r>
  <r>
    <s v="4000008837"/>
    <s v="77035479-K"/>
    <s v="PIMARES SPA"/>
    <s v="670124496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7-04T00:00:00"/>
    <d v="2025-06-30T00:00:00"/>
    <x v="5"/>
    <x v="0"/>
    <n v="76655"/>
    <n v="76655"/>
  </r>
  <r>
    <s v="4000008837"/>
    <s v="77035479-K"/>
    <s v="PIMARES SPA"/>
    <s v="670124505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5T00:00:00"/>
    <n v="6"/>
    <d v="2025-06-30T00:00:00"/>
    <d v="2025-06-30T00:00:00"/>
    <x v="5"/>
    <x v="0"/>
    <n v="56663"/>
    <n v="56663"/>
  </r>
  <r>
    <s v="4000008837"/>
    <s v="77035479-K"/>
    <s v="PIMARES SPA"/>
    <s v="670124509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5T00:00:00"/>
    <n v="6"/>
    <d v="2025-06-18T00:00:00"/>
    <d v="2025-06-16T00:00:00"/>
    <x v="5"/>
    <x v="0"/>
    <n v="28661"/>
    <n v="28661"/>
  </r>
  <r>
    <s v="4000008837"/>
    <s v="77035479-K"/>
    <s v="PIMARES SPA"/>
    <s v="670124509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5T00:00:00"/>
    <n v="6"/>
    <d v="2025-06-24T00:00:00"/>
    <d v="2025-06-18T00:00:00"/>
    <x v="5"/>
    <x v="0"/>
    <n v="103123"/>
    <n v="103123"/>
  </r>
  <r>
    <s v="4000008837"/>
    <s v="77035479-K"/>
    <s v="PIMARES SPA"/>
    <s v="670124510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6-19T00:00:00"/>
    <d v="2025-06-18T00:00:00"/>
    <x v="5"/>
    <x v="0"/>
    <n v="49993"/>
    <n v="49993"/>
  </r>
  <r>
    <s v="4000008837"/>
    <s v="77035479-K"/>
    <s v="PIMARES SPA"/>
    <s v="6701245107"/>
    <s v="ZPCD"/>
    <s v="10"/>
    <x v="0"/>
    <x v="1"/>
    <s v="C004"/>
    <s v="E599"/>
    <n v="3"/>
    <x v="0"/>
    <s v="47"/>
    <s v="Muebles"/>
    <s v=""/>
    <s v="470202001"/>
    <s v="1418329"/>
    <s v="RACK TV EN PINO MACIZO CAFÉ HASTA 43&quot; B"/>
    <n v="1"/>
    <n v="0"/>
    <s v="UN"/>
    <d v="2025-06-05T00:00:00"/>
    <n v="6"/>
    <d v="2025-06-16T00:00:00"/>
    <m/>
    <x v="5"/>
    <x v="0"/>
    <n v="53332"/>
    <n v="0"/>
  </r>
  <r>
    <s v="4000008837"/>
    <s v="77035479-K"/>
    <s v="PIMARES SPA"/>
    <s v="670124511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6-24T00:00:00"/>
    <d v="2025-06-24T00:00:00"/>
    <x v="5"/>
    <x v="0"/>
    <n v="71871"/>
    <n v="71871"/>
  </r>
  <r>
    <s v="4000008837"/>
    <s v="77035479-K"/>
    <s v="PIMARES SPA"/>
    <s v="670124512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7-02T00:00:00"/>
    <d v="2025-06-25T00:00:00"/>
    <x v="5"/>
    <x v="0"/>
    <n v="71871"/>
    <n v="71871"/>
  </r>
  <r>
    <s v="4000008837"/>
    <s v="77035479-K"/>
    <s v="PIMARES SPA"/>
    <s v="670124513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5T00:00:00"/>
    <n v="6"/>
    <d v="2025-06-18T00:00:00"/>
    <d v="2025-06-16T00:00:00"/>
    <x v="5"/>
    <x v="0"/>
    <n v="28119"/>
    <n v="28119"/>
  </r>
  <r>
    <s v="4000008837"/>
    <s v="77035479-K"/>
    <s v="PIMARES SPA"/>
    <s v="670124524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5T00:00:00"/>
    <n v="6"/>
    <d v="2025-06-13T00:00:00"/>
    <d v="2025-06-11T00:00:00"/>
    <x v="5"/>
    <x v="0"/>
    <n v="68748"/>
    <n v="68748"/>
  </r>
  <r>
    <s v="4000008837"/>
    <s v="77035479-K"/>
    <s v="PIMARES SPA"/>
    <s v="670124525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18T00:00:00"/>
    <d v="2025-06-14T00:00:00"/>
    <x v="5"/>
    <x v="0"/>
    <n v="24659"/>
    <n v="24659"/>
  </r>
  <r>
    <s v="4000008837"/>
    <s v="77035479-K"/>
    <s v="PIMARES SPA"/>
    <s v="670124526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17T00:00:00"/>
    <d v="2025-06-16T00:00:00"/>
    <x v="5"/>
    <x v="0"/>
    <n v="43745"/>
    <n v="43745"/>
  </r>
  <r>
    <s v="4000008837"/>
    <s v="77035479-K"/>
    <s v="PIMARES SPA"/>
    <s v="670124526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27T00:00:00"/>
    <d v="2025-06-25T00:00:00"/>
    <x v="5"/>
    <x v="0"/>
    <n v="103333"/>
    <n v="103333"/>
  </r>
  <r>
    <s v="4000008837"/>
    <s v="77035479-K"/>
    <s v="PIMARES SPA"/>
    <s v="670124527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5T00:00:00"/>
    <n v="6"/>
    <d v="2025-06-26T00:00:00"/>
    <d v="2025-06-25T00:00:00"/>
    <x v="5"/>
    <x v="0"/>
    <n v="67848"/>
    <n v="67848"/>
  </r>
  <r>
    <s v="4000008837"/>
    <s v="77035479-K"/>
    <s v="PIMARES SPA"/>
    <s v="6701245282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5T00:00:00"/>
    <n v="6"/>
    <d v="2025-06-25T00:00:00"/>
    <d v="2025-06-18T00:00:00"/>
    <x v="5"/>
    <x v="0"/>
    <n v="99992"/>
    <n v="99992"/>
  </r>
  <r>
    <s v="4000008837"/>
    <s v="77035479-K"/>
    <s v="PIMARES SPA"/>
    <s v="670124273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5T00:00:00"/>
    <n v="6"/>
    <d v="2025-06-13T00:00:00"/>
    <d v="2025-06-11T00:00:00"/>
    <x v="5"/>
    <x v="0"/>
    <n v="31994"/>
    <n v="31994"/>
  </r>
  <r>
    <s v="4000008837"/>
    <s v="77035479-K"/>
    <s v="PIMARES SPA"/>
    <s v="670124540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05T00:00:00"/>
    <n v="6"/>
    <d v="2025-06-19T00:00:00"/>
    <d v="2025-06-18T00:00:00"/>
    <x v="5"/>
    <x v="0"/>
    <n v="105870"/>
    <n v="105870"/>
  </r>
  <r>
    <s v="4000008837"/>
    <s v="77035479-K"/>
    <s v="PIMARES SPA"/>
    <s v="670124543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26T00:00:00"/>
    <d v="2025-06-25T00:00:00"/>
    <x v="5"/>
    <x v="0"/>
    <n v="103333"/>
    <n v="103333"/>
  </r>
  <r>
    <s v="4000008837"/>
    <s v="77035479-K"/>
    <s v="PIMARES SPA"/>
    <s v="670124298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5T00:00:00"/>
    <n v="6"/>
    <d v="2025-06-19T00:00:00"/>
    <d v="2025-06-11T00:00:00"/>
    <x v="5"/>
    <x v="0"/>
    <n v="67848"/>
    <n v="67848"/>
  </r>
  <r>
    <s v="4000008837"/>
    <s v="77035479-K"/>
    <s v="PIMARES SPA"/>
    <s v="670124546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5T00:00:00"/>
    <n v="6"/>
    <d v="2025-06-24T00:00:00"/>
    <d v="2025-06-18T00:00:00"/>
    <x v="5"/>
    <x v="0"/>
    <n v="103123"/>
    <n v="103123"/>
  </r>
  <r>
    <s v="4000008837"/>
    <s v="77035479-K"/>
    <s v="PIMARES SPA"/>
    <s v="670124300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5T00:00:00"/>
    <n v="6"/>
    <d v="2025-06-13T00:00:00"/>
    <d v="2025-06-11T00:00:00"/>
    <x v="5"/>
    <x v="0"/>
    <n v="24659"/>
    <n v="24659"/>
  </r>
  <r>
    <s v="4000008837"/>
    <s v="77035479-K"/>
    <s v="PIMARES SPA"/>
    <s v="670124643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6-17T00:00:00"/>
    <d v="2025-06-14T00:00:00"/>
    <x v="5"/>
    <x v="0"/>
    <n v="52935"/>
    <n v="52935"/>
  </r>
  <r>
    <s v="4000008837"/>
    <s v="77035479-K"/>
    <s v="PIMARES SPA"/>
    <s v="670124647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05T00:00:00"/>
    <n v="6"/>
    <d v="2025-06-19T00:00:00"/>
    <d v="2025-06-11T00:00:00"/>
    <x v="5"/>
    <x v="0"/>
    <n v="81245"/>
    <n v="81245"/>
  </r>
  <r>
    <s v="4000008837"/>
    <s v="77035479-K"/>
    <s v="PIMARES SPA"/>
    <s v="6701246561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6-05T00:00:00"/>
    <n v="6"/>
    <d v="2025-06-16T00:00:00"/>
    <d v="2025-06-11T00:00:00"/>
    <x v="5"/>
    <x v="0"/>
    <n v="56658"/>
    <n v="56658"/>
  </r>
  <r>
    <s v="4000008837"/>
    <s v="77035479-K"/>
    <s v="PIMARES SPA"/>
    <s v="670124658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6T00:00:00"/>
    <n v="6"/>
    <d v="2025-06-18T00:00:00"/>
    <d v="2025-06-11T00:00:00"/>
    <x v="5"/>
    <x v="0"/>
    <n v="68748"/>
    <n v="68748"/>
  </r>
  <r>
    <s v="4000008837"/>
    <s v="77035479-K"/>
    <s v="PIMARES SPA"/>
    <s v="670124664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7-02T00:00:00"/>
    <d v="2025-06-30T00:00:00"/>
    <x v="5"/>
    <x v="0"/>
    <n v="76655"/>
    <n v="76655"/>
  </r>
  <r>
    <s v="4000008837"/>
    <s v="77035479-K"/>
    <s v="PIMARES SPA"/>
    <s v="6701243339"/>
    <s v="ZPCD"/>
    <s v="10"/>
    <x v="0"/>
    <x v="0"/>
    <s v="C004"/>
    <s v="E599"/>
    <n v="3"/>
    <x v="0"/>
    <s v="41"/>
    <s v="Baño y Cocina"/>
    <s v=""/>
    <s v="410302004"/>
    <s v="1415620"/>
    <s v="MUEBLE BASE NEW OPIE GRAFITO 120 CM"/>
    <n v="1"/>
    <n v="1"/>
    <s v="UN"/>
    <d v="2025-06-05T00:00:00"/>
    <n v="6"/>
    <d v="2025-06-26T00:00:00"/>
    <d v="2025-06-25T00:00:00"/>
    <x v="5"/>
    <x v="0"/>
    <n v="46660"/>
    <n v="46660"/>
  </r>
  <r>
    <s v="4000008837"/>
    <s v="77035479-K"/>
    <s v="PIMARES SPA"/>
    <s v="670124668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6-17T00:00:00"/>
    <d v="2025-06-14T00:00:00"/>
    <x v="5"/>
    <x v="0"/>
    <n v="49993"/>
    <n v="49993"/>
  </r>
  <r>
    <s v="4000008837"/>
    <s v="77035479-K"/>
    <s v="PIMARES SPA"/>
    <s v="670124670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6-19T00:00:00"/>
    <d v="2025-06-16T00:00:00"/>
    <x v="5"/>
    <x v="0"/>
    <n v="45325"/>
    <n v="45325"/>
  </r>
  <r>
    <s v="4000008837"/>
    <s v="77035479-K"/>
    <s v="PIMARES SPA"/>
    <s v="67012467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19T00:00:00"/>
    <d v="2025-06-16T00:00:00"/>
    <x v="5"/>
    <x v="0"/>
    <n v="103333"/>
    <n v="103333"/>
  </r>
  <r>
    <s v="4000008837"/>
    <s v="77035479-K"/>
    <s v="PIMARES SPA"/>
    <s v="6701246736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05T00:00:00"/>
    <n v="6"/>
    <d v="2025-06-16T00:00:00"/>
    <d v="2025-06-11T00:00:00"/>
    <x v="5"/>
    <x v="0"/>
    <n v="63331"/>
    <n v="63331"/>
  </r>
  <r>
    <s v="4000008837"/>
    <s v="77035479-K"/>
    <s v="PIMARES SPA"/>
    <s v="670124334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05T00:00:00"/>
    <n v="6"/>
    <d v="2025-06-16T00:00:00"/>
    <d v="2025-06-11T00:00:00"/>
    <x v="5"/>
    <x v="0"/>
    <n v="93748"/>
    <n v="93748"/>
  </r>
  <r>
    <s v="4000008837"/>
    <s v="77035479-K"/>
    <s v="PIMARES SPA"/>
    <s v="6701243544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05T00:00:00"/>
    <n v="6"/>
    <d v="2025-06-26T00:00:00"/>
    <d v="2025-06-25T00:00:00"/>
    <x v="5"/>
    <x v="0"/>
    <n v="64700"/>
    <n v="64700"/>
  </r>
  <r>
    <s v="4000008837"/>
    <s v="77035479-K"/>
    <s v="PIMARES SPA"/>
    <s v="670124372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5T00:00:00"/>
    <n v="6"/>
    <d v="2025-06-12T00:00:00"/>
    <d v="2025-06-09T00:00:00"/>
    <x v="5"/>
    <x v="0"/>
    <n v="118744"/>
    <n v="118744"/>
  </r>
  <r>
    <s v="4000008837"/>
    <s v="77035479-K"/>
    <s v="PIMARES SPA"/>
    <s v="670124693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5T00:00:00"/>
    <n v="6"/>
    <d v="2025-06-16T00:00:00"/>
    <d v="2025-06-11T00:00:00"/>
    <x v="5"/>
    <x v="0"/>
    <n v="46660"/>
    <n v="46660"/>
  </r>
  <r>
    <s v="4000008837"/>
    <s v="77035479-K"/>
    <s v="PIMARES SPA"/>
    <s v="670124695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6T00:00:00"/>
    <n v="6"/>
    <d v="2025-06-12T00:00:00"/>
    <d v="2025-06-09T00:00:00"/>
    <x v="5"/>
    <x v="0"/>
    <n v="43745"/>
    <n v="43745"/>
  </r>
  <r>
    <s v="4000008837"/>
    <s v="77035479-K"/>
    <s v="PIMARES SPA"/>
    <s v="670124698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6T00:00:00"/>
    <n v="6"/>
    <d v="2025-06-19T00:00:00"/>
    <d v="2025-06-16T00:00:00"/>
    <x v="5"/>
    <x v="0"/>
    <n v="158819"/>
    <n v="158819"/>
  </r>
  <r>
    <s v="4000008837"/>
    <s v="77035479-K"/>
    <s v="PIMARES SPA"/>
    <s v="6701247057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5T00:00:00"/>
    <n v="6"/>
    <d v="2025-06-25T00:00:00"/>
    <d v="2025-06-18T00:00:00"/>
    <x v="5"/>
    <x v="0"/>
    <n v="331227"/>
    <n v="331227"/>
  </r>
  <r>
    <s v="4000008837"/>
    <s v="77035479-K"/>
    <s v="PIMARES SPA"/>
    <s v="6701243860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5T00:00:00"/>
    <n v="6"/>
    <d v="2025-06-27T00:00:00"/>
    <d v="2025-06-24T00:00:00"/>
    <x v="5"/>
    <x v="0"/>
    <n v="36661"/>
    <n v="36661"/>
  </r>
  <r>
    <s v="4000008837"/>
    <s v="77035479-K"/>
    <s v="PIMARES SPA"/>
    <s v="670124389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19T00:00:00"/>
    <d v="2025-06-14T00:00:00"/>
    <x v="5"/>
    <x v="0"/>
    <n v="103333"/>
    <n v="103333"/>
  </r>
  <r>
    <s v="4000008837"/>
    <s v="77035479-K"/>
    <s v="PIMARES SPA"/>
    <s v="670124389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05T00:00:00"/>
    <n v="6"/>
    <d v="2025-06-26T00:00:00"/>
    <d v="2025-06-18T00:00:00"/>
    <x v="5"/>
    <x v="0"/>
    <n v="99995"/>
    <n v="99995"/>
  </r>
  <r>
    <s v="4000008837"/>
    <s v="77035479-K"/>
    <s v="PIMARES SPA"/>
    <s v="670124391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5T00:00:00"/>
    <n v="6"/>
    <d v="2025-06-23T00:00:00"/>
    <d v="2025-06-18T00:00:00"/>
    <x v="5"/>
    <x v="0"/>
    <n v="46660"/>
    <n v="46660"/>
  </r>
  <r>
    <s v="4000008837"/>
    <s v="77035479-K"/>
    <s v="PIMARES SPA"/>
    <s v="670124391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17T00:00:00"/>
    <d v="2025-06-14T00:00:00"/>
    <x v="5"/>
    <x v="0"/>
    <n v="43745"/>
    <n v="43745"/>
  </r>
  <r>
    <s v="4000008837"/>
    <s v="77035479-K"/>
    <s v="PIMARES SPA"/>
    <s v="67012439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13T00:00:00"/>
    <d v="2025-06-11T00:00:00"/>
    <x v="5"/>
    <x v="0"/>
    <n v="24659"/>
    <n v="24659"/>
  </r>
  <r>
    <s v="4000008837"/>
    <s v="77035479-K"/>
    <s v="PIMARES SPA"/>
    <s v="670124230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5T00:00:00"/>
    <n v="6"/>
    <d v="2025-06-13T00:00:00"/>
    <d v="2025-06-09T00:00:00"/>
    <x v="5"/>
    <x v="0"/>
    <n v="74995"/>
    <n v="74995"/>
  </r>
  <r>
    <s v="4000008837"/>
    <s v="77035479-K"/>
    <s v="PIMARES SPA"/>
    <s v="6701242317"/>
    <s v="ZPCD"/>
    <s v="10"/>
    <x v="0"/>
    <x v="0"/>
    <s v="C004"/>
    <s v="E599"/>
    <n v="3"/>
    <x v="0"/>
    <s v="47"/>
    <s v="Muebles"/>
    <s v=""/>
    <s v="470201001"/>
    <s v="1386542"/>
    <s v="CLOSET 6P MOBI WHITE"/>
    <n v="2"/>
    <n v="2"/>
    <s v="UN"/>
    <d v="2025-06-05T00:00:00"/>
    <n v="6"/>
    <d v="2025-06-20T00:00:00"/>
    <d v="2025-06-16T00:00:00"/>
    <x v="5"/>
    <x v="0"/>
    <n v="181238"/>
    <n v="181238"/>
  </r>
  <r>
    <s v="4000008837"/>
    <s v="77035479-K"/>
    <s v="PIMARES SPA"/>
    <s v="6701242545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6-05T00:00:00"/>
    <n v="6"/>
    <d v="2025-06-16T00:00:00"/>
    <d v="2025-06-11T00:00:00"/>
    <x v="5"/>
    <x v="0"/>
    <n v="46662"/>
    <n v="46662"/>
  </r>
  <r>
    <s v="4000008837"/>
    <s v="77035479-K"/>
    <s v="PIMARES SPA"/>
    <s v="6701242649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5T00:00:00"/>
    <n v="6"/>
    <d v="2025-06-19T00:00:00"/>
    <d v="2025-06-16T00:00:00"/>
    <x v="5"/>
    <x v="0"/>
    <n v="78564"/>
    <n v="78564"/>
  </r>
  <r>
    <s v="4000008837"/>
    <s v="77035479-K"/>
    <s v="PIMARES SPA"/>
    <s v="670124463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24T00:00:00"/>
    <d v="2025-06-18T00:00:00"/>
    <x v="5"/>
    <x v="0"/>
    <n v="78565"/>
    <n v="78565"/>
  </r>
  <r>
    <s v="4000008837"/>
    <s v="77035479-K"/>
    <s v="PIMARES SPA"/>
    <s v="6701244676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5T00:00:00"/>
    <n v="6"/>
    <d v="2025-06-16T00:00:00"/>
    <d v="2025-06-11T00:00:00"/>
    <x v="5"/>
    <x v="0"/>
    <n v="31242"/>
    <n v="31242"/>
  </r>
  <r>
    <s v="4000008837"/>
    <s v="77035479-K"/>
    <s v="PIMARES SPA"/>
    <s v="670124556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24T00:00:00"/>
    <d v="2025-06-18T00:00:00"/>
    <x v="5"/>
    <x v="0"/>
    <n v="78565"/>
    <n v="78565"/>
  </r>
  <r>
    <s v="4000008837"/>
    <s v="77035479-K"/>
    <s v="PIMARES SPA"/>
    <s v="6701240652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6-13T00:00:00"/>
    <d v="2025-06-11T00:00:00"/>
    <x v="5"/>
    <x v="0"/>
    <n v="99992"/>
    <n v="99992"/>
  </r>
  <r>
    <s v="4000008837"/>
    <s v="77035479-K"/>
    <s v="PIMARES SPA"/>
    <s v="670124626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5T00:00:00"/>
    <n v="6"/>
    <d v="2025-06-25T00:00:00"/>
    <d v="2025-06-18T00:00:00"/>
    <x v="5"/>
    <x v="0"/>
    <n v="28661"/>
    <n v="28661"/>
  </r>
  <r>
    <s v="4000008837"/>
    <s v="77035479-K"/>
    <s v="PIMARES SPA"/>
    <s v="670124373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12T00:00:00"/>
    <d v="2025-06-09T00:00:00"/>
    <x v="5"/>
    <x v="0"/>
    <n v="103333"/>
    <n v="103333"/>
  </r>
  <r>
    <s v="4000008837"/>
    <s v="77035479-K"/>
    <s v="PIMARES SPA"/>
    <s v="6701243968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5T00:00:00"/>
    <n v="6"/>
    <d v="2025-06-24T00:00:00"/>
    <d v="2025-06-18T00:00:00"/>
    <x v="5"/>
    <x v="0"/>
    <n v="59995"/>
    <n v="59995"/>
  </r>
  <r>
    <s v="4000008837"/>
    <s v="77035479-K"/>
    <s v="PIMARES SPA"/>
    <s v="6701243972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6-05T00:00:00"/>
    <n v="6"/>
    <d v="2025-06-17T00:00:00"/>
    <d v="2025-06-14T00:00:00"/>
    <x v="5"/>
    <x v="0"/>
    <n v="65621"/>
    <n v="65621"/>
  </r>
  <r>
    <s v="4000008837"/>
    <s v="77035479-K"/>
    <s v="PIMARES SPA"/>
    <s v="670124398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5T00:00:00"/>
    <n v="6"/>
    <d v="2025-06-16T00:00:00"/>
    <d v="2025-06-16T00:00:00"/>
    <x v="5"/>
    <x v="0"/>
    <n v="60708"/>
    <n v="60708"/>
  </r>
  <r>
    <s v="4000008837"/>
    <s v="77035479-K"/>
    <s v="PIMARES SPA"/>
    <s v="670124796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7T00:00:00"/>
    <n v="6"/>
    <d v="2025-06-23T00:00:00"/>
    <d v="2025-06-18T00:00:00"/>
    <x v="5"/>
    <x v="0"/>
    <n v="158819"/>
    <n v="158819"/>
  </r>
  <r>
    <s v="4000008837"/>
    <s v="77035479-K"/>
    <s v="PIMARES SPA"/>
    <s v="6701243180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5T00:00:00"/>
    <n v="6"/>
    <d v="2025-06-16T00:00:00"/>
    <d v="2025-06-11T00:00:00"/>
    <x v="5"/>
    <x v="0"/>
    <n v="62494"/>
    <n v="62494"/>
  </r>
  <r>
    <s v="4000008837"/>
    <s v="77035479-K"/>
    <s v="PIMARES SPA"/>
    <s v="670124800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7T00:00:00"/>
    <n v="6"/>
    <d v="2025-06-23T00:00:00"/>
    <d v="2025-06-16T00:00:00"/>
    <x v="5"/>
    <x v="0"/>
    <n v="75639"/>
    <n v="75639"/>
  </r>
  <r>
    <s v="4000008837"/>
    <s v="77035479-K"/>
    <s v="PIMARES SPA"/>
    <s v="670124801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7T00:00:00"/>
    <n v="6"/>
    <d v="2025-06-18T00:00:00"/>
    <d v="2025-06-16T00:00:00"/>
    <x v="5"/>
    <x v="0"/>
    <n v="49993"/>
    <n v="49993"/>
  </r>
  <r>
    <s v="4000008837"/>
    <s v="77035479-K"/>
    <s v="PIMARES SPA"/>
    <s v="670124678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6T00:00:00"/>
    <n v="6"/>
    <d v="2025-07-02T00:00:00"/>
    <d v="2025-06-30T00:00:00"/>
    <x v="5"/>
    <x v="0"/>
    <n v="40620"/>
    <n v="40620"/>
  </r>
  <r>
    <s v="4000008837"/>
    <s v="77035479-K"/>
    <s v="PIMARES SPA"/>
    <s v="670124808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8T00:00:00"/>
    <n v="6"/>
    <d v="2025-06-24T00:00:00"/>
    <d v="2025-06-16T00:00:00"/>
    <x v="5"/>
    <x v="0"/>
    <n v="68748"/>
    <n v="68748"/>
  </r>
  <r>
    <s v="4000008837"/>
    <s v="77035479-K"/>
    <s v="PIMARES SPA"/>
    <s v="670124810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7T00:00:00"/>
    <n v="6"/>
    <d v="2025-06-25T00:00:00"/>
    <d v="2025-06-16T00:00:00"/>
    <x v="5"/>
    <x v="0"/>
    <n v="103123"/>
    <n v="103123"/>
  </r>
  <r>
    <s v="4000008837"/>
    <s v="77035479-K"/>
    <s v="PIMARES SPA"/>
    <s v="670124680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5T00:00:00"/>
    <n v="6"/>
    <d v="2025-07-02T00:00:00"/>
    <d v="2025-06-30T00:00:00"/>
    <x v="5"/>
    <x v="0"/>
    <n v="29994"/>
    <n v="29994"/>
  </r>
  <r>
    <s v="4000008837"/>
    <s v="77035479-K"/>
    <s v="PIMARES SPA"/>
    <s v="6701246815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5T00:00:00"/>
    <n v="6"/>
    <d v="2025-06-18T00:00:00"/>
    <d v="2025-06-11T00:00:00"/>
    <x v="5"/>
    <x v="0"/>
    <n v="78564"/>
    <n v="78564"/>
  </r>
  <r>
    <s v="4000008837"/>
    <s v="77035479-K"/>
    <s v="PIMARES SPA"/>
    <s v="670124812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7T00:00:00"/>
    <n v="6"/>
    <d v="2025-06-19T00:00:00"/>
    <d v="2025-06-16T00:00:00"/>
    <x v="5"/>
    <x v="0"/>
    <n v="205414"/>
    <n v="205414"/>
  </r>
  <r>
    <s v="4000008837"/>
    <s v="77035479-K"/>
    <s v="PIMARES SPA"/>
    <s v="670124813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8T00:00:00"/>
    <n v="6"/>
    <d v="2025-06-18T00:00:00"/>
    <d v="2025-06-16T00:00:00"/>
    <x v="5"/>
    <x v="0"/>
    <n v="29994"/>
    <n v="29994"/>
  </r>
  <r>
    <s v="4000008837"/>
    <s v="77035479-K"/>
    <s v="PIMARES SPA"/>
    <s v="670124710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6-16T00:00:00"/>
    <d v="2025-06-11T00:00:00"/>
    <x v="5"/>
    <x v="0"/>
    <n v="49993"/>
    <n v="49993"/>
  </r>
  <r>
    <s v="4000008837"/>
    <s v="77035479-K"/>
    <s v="PIMARES SPA"/>
    <s v="670124716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6T00:00:00"/>
    <n v="6"/>
    <d v="2025-06-16T00:00:00"/>
    <d v="2025-06-11T00:00:00"/>
    <x v="5"/>
    <x v="0"/>
    <n v="31994"/>
    <n v="31994"/>
  </r>
  <r>
    <s v="4000008837"/>
    <s v="77035479-K"/>
    <s v="PIMARES SPA"/>
    <s v="670124717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6T00:00:00"/>
    <n v="6"/>
    <d v="2025-06-16T00:00:00"/>
    <d v="2025-06-11T00:00:00"/>
    <x v="5"/>
    <x v="0"/>
    <n v="56244"/>
    <n v="56244"/>
  </r>
  <r>
    <s v="4000008837"/>
    <s v="77035479-K"/>
    <s v="PIMARES SPA"/>
    <s v="670124822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8T00:00:00"/>
    <n v="6"/>
    <d v="2025-06-27T00:00:00"/>
    <d v="2025-06-24T00:00:00"/>
    <x v="5"/>
    <x v="0"/>
    <n v="103123"/>
    <n v="103123"/>
  </r>
  <r>
    <s v="4000008837"/>
    <s v="77035479-K"/>
    <s v="PIMARES SPA"/>
    <s v="6701248227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8T00:00:00"/>
    <n v="6"/>
    <d v="2025-06-23T00:00:00"/>
    <d v="2025-06-18T00:00:00"/>
    <x v="5"/>
    <x v="0"/>
    <n v="31242"/>
    <n v="31242"/>
  </r>
  <r>
    <s v="4000008837"/>
    <s v="77035479-K"/>
    <s v="PIMARES SPA"/>
    <s v="6701248245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08T00:00:00"/>
    <n v="6"/>
    <d v="2025-06-26T00:00:00"/>
    <d v="2025-06-18T00:00:00"/>
    <x v="5"/>
    <x v="0"/>
    <n v="60708"/>
    <n v="60708"/>
  </r>
  <r>
    <s v="4000008837"/>
    <s v="77035479-K"/>
    <s v="PIMARES SPA"/>
    <s v="6701248252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8T00:00:00"/>
    <n v="6"/>
    <d v="2025-06-18T00:00:00"/>
    <d v="2025-06-11T00:00:00"/>
    <x v="5"/>
    <x v="0"/>
    <n v="60708"/>
    <n v="60708"/>
  </r>
  <r>
    <s v="4000008837"/>
    <s v="77035479-K"/>
    <s v="PIMARES SPA"/>
    <s v="670124825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08T00:00:00"/>
    <n v="6"/>
    <d v="2025-06-27T00:00:00"/>
    <d v="2025-06-24T00:00:00"/>
    <x v="5"/>
    <x v="0"/>
    <n v="93748"/>
    <n v="93748"/>
  </r>
  <r>
    <s v="4000008837"/>
    <s v="77035479-K"/>
    <s v="PIMARES SPA"/>
    <s v="670124825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8T00:00:00"/>
    <n v="6"/>
    <d v="2025-06-27T00:00:00"/>
    <d v="2025-06-24T00:00:00"/>
    <x v="5"/>
    <x v="0"/>
    <n v="90619"/>
    <n v="90619"/>
  </r>
  <r>
    <s v="4000008837"/>
    <s v="77035479-K"/>
    <s v="PIMARES SPA"/>
    <s v="670124827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8T00:00:00"/>
    <n v="6"/>
    <d v="2025-06-18T00:00:00"/>
    <d v="2025-06-16T00:00:00"/>
    <x v="5"/>
    <x v="0"/>
    <n v="39994"/>
    <n v="39994"/>
  </r>
  <r>
    <s v="4000008837"/>
    <s v="77035479-K"/>
    <s v="PIMARES SPA"/>
    <s v="670124827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09T00:00:00"/>
    <n v="6"/>
    <d v="2025-06-18T00:00:00"/>
    <d v="2025-06-16T00:00:00"/>
    <x v="5"/>
    <x v="0"/>
    <n v="39994"/>
    <n v="39994"/>
  </r>
  <r>
    <s v="4000008837"/>
    <s v="77035479-K"/>
    <s v="PIMARES SPA"/>
    <s v="6701248301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7T00:00:00"/>
    <n v="6"/>
    <d v="2025-06-16T00:00:00"/>
    <d v="2025-06-11T00:00:00"/>
    <x v="5"/>
    <x v="0"/>
    <n v="29997"/>
    <n v="29997"/>
  </r>
  <r>
    <s v="4000008837"/>
    <s v="77035479-K"/>
    <s v="PIMARES SPA"/>
    <s v="6701248324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6-08T00:00:00"/>
    <n v="6"/>
    <d v="2025-06-23T00:00:00"/>
    <d v="2025-06-18T00:00:00"/>
    <x v="5"/>
    <x v="0"/>
    <n v="343760"/>
    <n v="343760"/>
  </r>
  <r>
    <s v="4000008837"/>
    <s v="77035479-K"/>
    <s v="PIMARES SPA"/>
    <s v="670124833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8T00:00:00"/>
    <n v="6"/>
    <d v="2025-06-23T00:00:00"/>
    <d v="2025-06-18T00:00:00"/>
    <x v="5"/>
    <x v="0"/>
    <n v="57134"/>
    <n v="57134"/>
  </r>
  <r>
    <s v="4000008837"/>
    <s v="77035479-K"/>
    <s v="PIMARES SPA"/>
    <s v="670124835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8T00:00:00"/>
    <n v="6"/>
    <d v="2025-06-18T00:00:00"/>
    <d v="2025-06-16T00:00:00"/>
    <x v="5"/>
    <x v="0"/>
    <n v="39994"/>
    <n v="39994"/>
  </r>
  <r>
    <s v="4000008837"/>
    <s v="77035479-K"/>
    <s v="PIMARES SPA"/>
    <s v="670124836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8T00:00:00"/>
    <n v="6"/>
    <d v="2025-06-18T00:00:00"/>
    <d v="2025-06-11T00:00:00"/>
    <x v="5"/>
    <x v="0"/>
    <n v="40620"/>
    <n v="40620"/>
  </r>
  <r>
    <s v="4000008837"/>
    <s v="77035479-K"/>
    <s v="PIMARES SPA"/>
    <s v="6701248384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6-08T00:00:00"/>
    <n v="6"/>
    <d v="2025-06-20T00:00:00"/>
    <d v="2025-06-18T00:00:00"/>
    <x v="5"/>
    <x v="0"/>
    <n v="37494"/>
    <n v="37494"/>
  </r>
  <r>
    <s v="4000008837"/>
    <s v="77035479-K"/>
    <s v="PIMARES SPA"/>
    <s v="670124839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6-08T00:00:00"/>
    <n v="6"/>
    <d v="2025-06-16T00:00:00"/>
    <d v="2025-06-11T00:00:00"/>
    <x v="5"/>
    <x v="0"/>
    <n v="153311"/>
    <n v="153311"/>
  </r>
  <r>
    <s v="4000008837"/>
    <s v="77035479-K"/>
    <s v="PIMARES SPA"/>
    <s v="670124718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6T00:00:00"/>
    <n v="6"/>
    <d v="2025-06-17T00:00:00"/>
    <d v="2025-06-18T00:00:00"/>
    <x v="5"/>
    <x v="0"/>
    <n v="76655"/>
    <n v="76655"/>
  </r>
  <r>
    <s v="4000008837"/>
    <s v="77035479-K"/>
    <s v="PIMARES SPA"/>
    <s v="670124846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8T00:00:00"/>
    <n v="6"/>
    <d v="2025-06-18T00:00:00"/>
    <d v="2025-06-16T00:00:00"/>
    <x v="5"/>
    <x v="0"/>
    <n v="40620"/>
    <n v="40620"/>
  </r>
  <r>
    <s v="4000008837"/>
    <s v="77035479-K"/>
    <s v="PIMARES SPA"/>
    <s v="670124851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8T00:00:00"/>
    <n v="6"/>
    <d v="2025-06-20T00:00:00"/>
    <d v="2025-06-18T00:00:00"/>
    <x v="5"/>
    <x v="0"/>
    <n v="81241"/>
    <n v="81241"/>
  </r>
  <r>
    <s v="4000008837"/>
    <s v="77035479-K"/>
    <s v="PIMARES SPA"/>
    <s v="670124852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8T00:00:00"/>
    <n v="6"/>
    <d v="2025-06-26T00:00:00"/>
    <d v="2025-06-18T00:00:00"/>
    <x v="5"/>
    <x v="0"/>
    <n v="71871"/>
    <n v="71871"/>
  </r>
  <r>
    <s v="4000008837"/>
    <s v="77035479-K"/>
    <s v="PIMARES SPA"/>
    <s v="6701248534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8T00:00:00"/>
    <n v="6"/>
    <d v="2025-06-26T00:00:00"/>
    <d v="2025-06-18T00:00:00"/>
    <x v="5"/>
    <x v="0"/>
    <n v="46595"/>
    <n v="46595"/>
  </r>
  <r>
    <s v="4000008837"/>
    <s v="77035479-K"/>
    <s v="PIMARES SPA"/>
    <s v="670124718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6T00:00:00"/>
    <n v="6"/>
    <d v="2025-06-24T00:00:00"/>
    <d v="2025-06-18T00:00:00"/>
    <x v="5"/>
    <x v="0"/>
    <n v="75639"/>
    <n v="75639"/>
  </r>
  <r>
    <s v="4000008837"/>
    <s v="77035479-K"/>
    <s v="PIMARES SPA"/>
    <s v="670124719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6T00:00:00"/>
    <n v="6"/>
    <d v="2025-07-03T00:00:00"/>
    <d v="2025-06-30T00:00:00"/>
    <x v="5"/>
    <x v="0"/>
    <n v="28661"/>
    <n v="28661"/>
  </r>
  <r>
    <s v="4000008837"/>
    <s v="77035479-K"/>
    <s v="PIMARES SPA"/>
    <s v="670124726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6T00:00:00"/>
    <n v="6"/>
    <d v="2025-06-16T00:00:00"/>
    <d v="2025-06-11T00:00:00"/>
    <x v="5"/>
    <x v="0"/>
    <n v="75639"/>
    <n v="75639"/>
  </r>
  <r>
    <s v="4000008837"/>
    <s v="77035479-K"/>
    <s v="PIMARES SPA"/>
    <s v="670124731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6T00:00:00"/>
    <n v="6"/>
    <d v="2025-06-16T00:00:00"/>
    <d v="2025-06-11T00:00:00"/>
    <x v="5"/>
    <x v="0"/>
    <n v="55712"/>
    <n v="55712"/>
  </r>
  <r>
    <s v="4000008837"/>
    <s v="77035479-K"/>
    <s v="PIMARES SPA"/>
    <s v="670124867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9T00:00:00"/>
    <n v="6"/>
    <d v="2025-06-18T00:00:00"/>
    <d v="2025-06-16T00:00:00"/>
    <x v="5"/>
    <x v="0"/>
    <n v="45328"/>
    <n v="45328"/>
  </r>
  <r>
    <s v="4000008837"/>
    <s v="77035479-K"/>
    <s v="PIMARES SPA"/>
    <s v="670124867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9T00:00:00"/>
    <n v="6"/>
    <d v="2025-06-20T00:00:00"/>
    <d v="2025-06-18T00:00:00"/>
    <x v="5"/>
    <x v="0"/>
    <n v="137492"/>
    <n v="137492"/>
  </r>
  <r>
    <s v="4000008837"/>
    <s v="77035479-K"/>
    <s v="PIMARES SPA"/>
    <s v="670124872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9T00:00:00"/>
    <n v="6"/>
    <d v="2025-06-26T00:00:00"/>
    <d v="2025-06-24T00:00:00"/>
    <x v="5"/>
    <x v="0"/>
    <n v="71871"/>
    <n v="71871"/>
  </r>
  <r>
    <s v="4000008837"/>
    <s v="77035479-K"/>
    <s v="PIMARES SPA"/>
    <s v="6701247233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6T00:00:00"/>
    <n v="6"/>
    <d v="2025-06-16T00:00:00"/>
    <d v="2025-06-11T00:00:00"/>
    <x v="5"/>
    <x v="0"/>
    <n v="52935"/>
    <n v="52935"/>
  </r>
  <r>
    <s v="4000008837"/>
    <s v="77035479-K"/>
    <s v="PIMARES SPA"/>
    <s v="670124723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6T00:00:00"/>
    <n v="6"/>
    <d v="2025-06-16T00:00:00"/>
    <d v="2025-06-11T00:00:00"/>
    <x v="5"/>
    <x v="0"/>
    <n v="158819"/>
    <n v="158819"/>
  </r>
  <r>
    <s v="4000008837"/>
    <s v="77035479-K"/>
    <s v="PIMARES SPA"/>
    <s v="670124407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30T00:00:00"/>
    <d v="2025-06-25T00:00:00"/>
    <x v="5"/>
    <x v="0"/>
    <n v="68743"/>
    <n v="68743"/>
  </r>
  <r>
    <s v="4000008837"/>
    <s v="77035479-K"/>
    <s v="PIMARES SPA"/>
    <s v="670124728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6T00:00:00"/>
    <n v="6"/>
    <d v="2025-06-17T00:00:00"/>
    <d v="2025-06-11T00:00:00"/>
    <x v="5"/>
    <x v="0"/>
    <n v="28119"/>
    <n v="28119"/>
  </r>
  <r>
    <s v="4000008837"/>
    <s v="77035479-K"/>
    <s v="PIMARES SPA"/>
    <s v="6701247293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6-06T00:00:00"/>
    <n v="6"/>
    <d v="2025-06-16T00:00:00"/>
    <d v="2025-06-11T00:00:00"/>
    <x v="5"/>
    <x v="0"/>
    <n v="86665"/>
    <n v="86665"/>
  </r>
  <r>
    <s v="4000008837"/>
    <s v="77035479-K"/>
    <s v="PIMARES SPA"/>
    <s v="6701244215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2"/>
    <n v="2"/>
    <s v="UN"/>
    <d v="2025-06-05T00:00:00"/>
    <n v="6"/>
    <d v="2025-06-26T00:00:00"/>
    <d v="2025-06-24T00:00:00"/>
    <x v="5"/>
    <x v="0"/>
    <n v="199988"/>
    <n v="199988"/>
  </r>
  <r>
    <s v="4000008837"/>
    <s v="77035479-K"/>
    <s v="PIMARES SPA"/>
    <s v="670124731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6T00:00:00"/>
    <n v="6"/>
    <d v="2025-06-16T00:00:00"/>
    <d v="2025-06-11T00:00:00"/>
    <x v="5"/>
    <x v="0"/>
    <n v="75639"/>
    <n v="75639"/>
  </r>
  <r>
    <s v="4000008837"/>
    <s v="77035479-K"/>
    <s v="PIMARES SPA"/>
    <s v="670124732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6T00:00:00"/>
    <n v="6"/>
    <d v="2025-06-17T00:00:00"/>
    <d v="2025-06-11T00:00:00"/>
    <x v="5"/>
    <x v="0"/>
    <n v="48660"/>
    <n v="48660"/>
  </r>
  <r>
    <s v="4000008837"/>
    <s v="77035479-K"/>
    <s v="PIMARES SPA"/>
    <s v="670124422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6-19T00:00:00"/>
    <d v="2025-06-14T00:00:00"/>
    <x v="5"/>
    <x v="0"/>
    <n v="45325"/>
    <n v="45325"/>
  </r>
  <r>
    <s v="4000008837"/>
    <s v="77035479-K"/>
    <s v="PIMARES SPA"/>
    <s v="670124740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6T00:00:00"/>
    <n v="6"/>
    <d v="2025-06-16T00:00:00"/>
    <d v="2025-06-11T00:00:00"/>
    <x v="5"/>
    <x v="0"/>
    <n v="74995"/>
    <n v="74995"/>
  </r>
  <r>
    <s v="4000008837"/>
    <s v="77035479-K"/>
    <s v="PIMARES SPA"/>
    <s v="670124745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6T00:00:00"/>
    <n v="6"/>
    <d v="2025-06-17T00:00:00"/>
    <d v="2025-06-18T00:00:00"/>
    <x v="5"/>
    <x v="0"/>
    <n v="205414"/>
    <n v="205414"/>
  </r>
  <r>
    <s v="4000008837"/>
    <s v="77035479-K"/>
    <s v="PIMARES SPA"/>
    <s v="670124440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5T00:00:00"/>
    <n v="6"/>
    <d v="2025-06-19T00:00:00"/>
    <d v="2025-06-16T00:00:00"/>
    <x v="5"/>
    <x v="0"/>
    <n v="60708"/>
    <n v="60708"/>
  </r>
  <r>
    <s v="4000008837"/>
    <s v="77035479-K"/>
    <s v="PIMARES SPA"/>
    <s v="670124440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5T00:00:00"/>
    <n v="6"/>
    <d v="2025-06-16T00:00:00"/>
    <d v="2025-06-11T00:00:00"/>
    <x v="5"/>
    <x v="0"/>
    <n v="29997"/>
    <n v="29997"/>
  </r>
  <r>
    <s v="4000008837"/>
    <s v="77035479-K"/>
    <s v="PIMARES SPA"/>
    <s v="670124452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5T00:00:00"/>
    <n v="6"/>
    <d v="2025-06-26T00:00:00"/>
    <d v="2025-06-25T00:00:00"/>
    <x v="5"/>
    <x v="0"/>
    <n v="60708"/>
    <n v="60708"/>
  </r>
  <r>
    <s v="4000008837"/>
    <s v="77035479-K"/>
    <s v="PIMARES SPA"/>
    <s v="6701244550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6-05T00:00:00"/>
    <n v="6"/>
    <d v="2025-06-24T00:00:00"/>
    <d v="2025-06-18T00:00:00"/>
    <x v="5"/>
    <x v="0"/>
    <n v="82347"/>
    <n v="82347"/>
  </r>
  <r>
    <s v="4000008837"/>
    <s v="77035479-K"/>
    <s v="PIMARES SPA"/>
    <s v="670124760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6T00:00:00"/>
    <n v="6"/>
    <d v="2025-06-18T00:00:00"/>
    <d v="2025-06-16T00:00:00"/>
    <x v="5"/>
    <x v="0"/>
    <n v="40620"/>
    <n v="40620"/>
  </r>
  <r>
    <s v="4000008837"/>
    <s v="77035479-K"/>
    <s v="PIMARES SPA"/>
    <s v="6701244553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5T00:00:00"/>
    <n v="6"/>
    <d v="2025-06-19T00:00:00"/>
    <d v="2025-06-18T00:00:00"/>
    <x v="5"/>
    <x v="0"/>
    <n v="31242"/>
    <n v="31242"/>
  </r>
  <r>
    <s v="4000008837"/>
    <s v="77035479-K"/>
    <s v="PIMARES SPA"/>
    <s v="67012445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6-24T00:00:00"/>
    <d v="2025-06-18T00:00:00"/>
    <x v="5"/>
    <x v="0"/>
    <n v="52935"/>
    <n v="52935"/>
  </r>
  <r>
    <s v="4000008837"/>
    <s v="77035479-K"/>
    <s v="PIMARES SPA"/>
    <s v="670124765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7T00:00:00"/>
    <n v="6"/>
    <d v="2025-06-19T00:00:00"/>
    <d v="2025-06-16T00:00:00"/>
    <x v="5"/>
    <x v="0"/>
    <n v="75639"/>
    <n v="75639"/>
  </r>
  <r>
    <s v="4000008837"/>
    <s v="77035479-K"/>
    <s v="PIMARES SPA"/>
    <s v="670124767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7T00:00:00"/>
    <n v="6"/>
    <d v="2025-07-04T00:00:00"/>
    <d v="2025-06-30T00:00:00"/>
    <x v="5"/>
    <x v="0"/>
    <n v="71871"/>
    <n v="71871"/>
  </r>
  <r>
    <s v="4000008837"/>
    <s v="77035479-K"/>
    <s v="PIMARES SPA"/>
    <s v="670124768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7T00:00:00"/>
    <n v="6"/>
    <d v="2025-07-04T00:00:00"/>
    <d v="2025-06-30T00:00:00"/>
    <x v="5"/>
    <x v="0"/>
    <n v="56244"/>
    <n v="56244"/>
  </r>
  <r>
    <s v="4000008837"/>
    <s v="77035479-K"/>
    <s v="PIMARES SPA"/>
    <s v="670124768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7T00:00:00"/>
    <n v="6"/>
    <d v="2025-06-16T00:00:00"/>
    <d v="2025-06-11T00:00:00"/>
    <x v="5"/>
    <x v="0"/>
    <n v="93743"/>
    <n v="93743"/>
  </r>
  <r>
    <s v="4000008837"/>
    <s v="77035479-K"/>
    <s v="PIMARES SPA"/>
    <s v="670124769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7T00:00:00"/>
    <n v="6"/>
    <d v="2025-06-23T00:00:00"/>
    <d v="2025-06-16T00:00:00"/>
    <x v="5"/>
    <x v="0"/>
    <n v="60708"/>
    <n v="60708"/>
  </r>
  <r>
    <s v="4000008837"/>
    <s v="77035479-K"/>
    <s v="PIMARES SPA"/>
    <s v="670124774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7T00:00:00"/>
    <n v="6"/>
    <d v="2025-06-16T00:00:00"/>
    <d v="2025-06-11T00:00:00"/>
    <x v="5"/>
    <x v="0"/>
    <n v="158819"/>
    <n v="158819"/>
  </r>
  <r>
    <s v="4000008837"/>
    <s v="77035479-K"/>
    <s v="PIMARES SPA"/>
    <s v="670124531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5T00:00:00"/>
    <n v="6"/>
    <d v="2025-06-27T00:00:00"/>
    <d v="2025-06-24T00:00:00"/>
    <x v="5"/>
    <x v="0"/>
    <n v="31994"/>
    <n v="31994"/>
  </r>
  <r>
    <s v="4000008837"/>
    <s v="77035479-K"/>
    <s v="PIMARES SPA"/>
    <s v="670124543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6-30T00:00:00"/>
    <d v="2025-06-30T00:00:00"/>
    <x v="5"/>
    <x v="0"/>
    <n v="71871"/>
    <n v="71871"/>
  </r>
  <r>
    <s v="4000008837"/>
    <s v="77035479-K"/>
    <s v="PIMARES SPA"/>
    <s v="6701245578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5T00:00:00"/>
    <n v="6"/>
    <d v="2025-07-02T00:00:00"/>
    <d v="2025-06-30T00:00:00"/>
    <x v="5"/>
    <x v="0"/>
    <n v="62494"/>
    <n v="62494"/>
  </r>
  <r>
    <s v="4000008837"/>
    <s v="77035479-K"/>
    <s v="PIMARES SPA"/>
    <s v="670124640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6-19T00:00:00"/>
    <d v="2025-06-16T00:00:00"/>
    <x v="5"/>
    <x v="0"/>
    <n v="52935"/>
    <n v="52935"/>
  </r>
  <r>
    <s v="4000008837"/>
    <s v="77035479-K"/>
    <s v="PIMARES SPA"/>
    <s v="6701247390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7T00:00:00"/>
    <n v="6"/>
    <d v="2025-06-18T00:00:00"/>
    <d v="2025-06-16T00:00:00"/>
    <x v="5"/>
    <x v="0"/>
    <n v="49994"/>
    <n v="49994"/>
  </r>
  <r>
    <s v="4000008837"/>
    <s v="77035479-K"/>
    <s v="PIMARES SPA"/>
    <s v="6701248976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6-09T00:00:00"/>
    <n v="6"/>
    <d v="2025-06-19T00:00:00"/>
    <d v="2025-06-16T00:00:00"/>
    <x v="5"/>
    <x v="0"/>
    <n v="84373"/>
    <n v="84373"/>
  </r>
  <r>
    <s v="4000008837"/>
    <s v="77035479-K"/>
    <s v="PIMARES SPA"/>
    <s v="67012490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09T00:00:00"/>
    <n v="6"/>
    <d v="2025-07-03T00:00:00"/>
    <d v="2025-06-30T00:00:00"/>
    <x v="5"/>
    <x v="0"/>
    <n v="103559"/>
    <n v="103559"/>
  </r>
  <r>
    <s v="4000008837"/>
    <s v="77035479-K"/>
    <s v="PIMARES SPA"/>
    <s v="6701249032"/>
    <s v="ZPCD"/>
    <s v="10"/>
    <x v="0"/>
    <x v="0"/>
    <s v="C004"/>
    <s v="E599"/>
    <n v="3"/>
    <x v="0"/>
    <s v="47"/>
    <s v="Muebles"/>
    <s v=""/>
    <s v="470702002"/>
    <s v="1466407"/>
    <s v="ESCRITORIO MALTA 2 CAJONES GRIS"/>
    <n v="1"/>
    <n v="1"/>
    <s v="UN"/>
    <d v="2025-06-09T00:00:00"/>
    <n v="6"/>
    <d v="2025-06-19T00:00:00"/>
    <d v="2025-06-16T00:00:00"/>
    <x v="5"/>
    <x v="0"/>
    <n v="58818"/>
    <n v="58818"/>
  </r>
  <r>
    <s v="4000008837"/>
    <s v="77035479-K"/>
    <s v="PIMARES SPA"/>
    <s v="670124911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9T00:00:00"/>
    <n v="6"/>
    <d v="2025-06-27T00:00:00"/>
    <d v="2025-06-18T00:00:00"/>
    <x v="5"/>
    <x v="0"/>
    <n v="55712"/>
    <n v="55712"/>
  </r>
  <r>
    <s v="4000008837"/>
    <s v="77035479-K"/>
    <s v="PIMARES SPA"/>
    <s v="670124920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9T00:00:00"/>
    <n v="6"/>
    <d v="2025-06-23T00:00:00"/>
    <d v="2025-06-24T00:00:00"/>
    <x v="5"/>
    <x v="0"/>
    <n v="67848"/>
    <n v="67848"/>
  </r>
  <r>
    <s v="4000008837"/>
    <s v="77035479-K"/>
    <s v="PIMARES SPA"/>
    <s v="670124930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9T00:00:00"/>
    <n v="6"/>
    <d v="2025-06-19T00:00:00"/>
    <d v="2025-06-16T00:00:00"/>
    <x v="5"/>
    <x v="0"/>
    <n v="137492"/>
    <n v="137492"/>
  </r>
  <r>
    <s v="4000008837"/>
    <s v="77035479-K"/>
    <s v="PIMARES SPA"/>
    <s v="670124937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10T00:00:00"/>
    <n v="6"/>
    <d v="2025-06-19T00:00:00"/>
    <d v="2025-06-16T00:00:00"/>
    <x v="5"/>
    <x v="0"/>
    <n v="117641"/>
    <n v="117641"/>
  </r>
  <r>
    <s v="4000008837"/>
    <s v="77035479-K"/>
    <s v="PIMARES SPA"/>
    <s v="670124937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10T00:00:00"/>
    <n v="6"/>
    <d v="2025-06-19T00:00:00"/>
    <d v="2025-06-16T00:00:00"/>
    <x v="5"/>
    <x v="0"/>
    <n v="118744"/>
    <n v="118744"/>
  </r>
  <r>
    <s v="4000008837"/>
    <s v="77035479-K"/>
    <s v="PIMARES SPA"/>
    <s v="670124941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9T00:00:00"/>
    <n v="6"/>
    <d v="2025-06-25T00:00:00"/>
    <d v="2025-06-16T00:00:00"/>
    <x v="5"/>
    <x v="0"/>
    <n v="56663"/>
    <n v="56663"/>
  </r>
  <r>
    <s v="4000008837"/>
    <s v="77035479-K"/>
    <s v="PIMARES SPA"/>
    <s v="670124747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6T00:00:00"/>
    <n v="6"/>
    <d v="2025-06-19T00:00:00"/>
    <d v="2025-06-16T00:00:00"/>
    <x v="5"/>
    <x v="0"/>
    <n v="71871"/>
    <n v="71871"/>
  </r>
  <r>
    <s v="4000008837"/>
    <s v="77035479-K"/>
    <s v="PIMARES SPA"/>
    <s v="670124751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6T00:00:00"/>
    <n v="6"/>
    <d v="2025-06-16T00:00:00"/>
    <d v="2025-06-11T00:00:00"/>
    <x v="5"/>
    <x v="0"/>
    <n v="45328"/>
    <n v="45328"/>
  </r>
  <r>
    <s v="4000008837"/>
    <s v="77035479-K"/>
    <s v="PIMARES SPA"/>
    <s v="6701249438"/>
    <s v="ZPCD"/>
    <s v="10"/>
    <x v="0"/>
    <x v="1"/>
    <s v="C004"/>
    <s v="E599"/>
    <n v="3"/>
    <x v="0"/>
    <s v="41"/>
    <s v="Baño y Cocina"/>
    <s v=""/>
    <s v="410302004"/>
    <s v="1353885"/>
    <s v="MUEBLE COCINA BALCON SHIN 120"/>
    <n v="1"/>
    <n v="0"/>
    <s v="UN"/>
    <d v="2025-06-10T00:00:00"/>
    <n v="6"/>
    <d v="2025-06-20T00:00:00"/>
    <m/>
    <x v="5"/>
    <x v="0"/>
    <n v="58817"/>
    <n v="0"/>
  </r>
  <r>
    <s v="4000008837"/>
    <s v="77035479-K"/>
    <s v="PIMARES SPA"/>
    <s v="670124944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10T00:00:00"/>
    <n v="6"/>
    <d v="2025-06-26T00:00:00"/>
    <d v="2025-06-18T00:00:00"/>
    <x v="5"/>
    <x v="0"/>
    <n v="70582"/>
    <n v="70582"/>
  </r>
  <r>
    <s v="4000008837"/>
    <s v="77035479-K"/>
    <s v="PIMARES SPA"/>
    <s v="6701247586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7T00:00:00"/>
    <n v="6"/>
    <d v="2025-06-23T00:00:00"/>
    <d v="2025-06-18T00:00:00"/>
    <x v="5"/>
    <x v="0"/>
    <n v="48660"/>
    <n v="48660"/>
  </r>
  <r>
    <s v="4000008837"/>
    <s v="77035479-K"/>
    <s v="PIMARES SPA"/>
    <s v="670124950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9T00:00:00"/>
    <n v="6"/>
    <d v="2025-07-03T00:00:00"/>
    <d v="2025-06-30T00:00:00"/>
    <x v="5"/>
    <x v="0"/>
    <n v="103559"/>
    <n v="103559"/>
  </r>
  <r>
    <s v="4000008837"/>
    <s v="77035479-K"/>
    <s v="PIMARES SPA"/>
    <s v="670124951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10T00:00:00"/>
    <n v="6"/>
    <d v="2025-06-19T00:00:00"/>
    <d v="2025-06-16T00:00:00"/>
    <x v="5"/>
    <x v="0"/>
    <n v="43744"/>
    <n v="43744"/>
  </r>
  <r>
    <s v="4000008837"/>
    <s v="77035479-K"/>
    <s v="PIMARES SPA"/>
    <s v="670124759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07T00:00:00"/>
    <n v="6"/>
    <d v="2025-06-18T00:00:00"/>
    <d v="2025-06-16T00:00:00"/>
    <x v="5"/>
    <x v="0"/>
    <n v="103559"/>
    <n v="103559"/>
  </r>
  <r>
    <s v="4000008837"/>
    <s v="77035479-K"/>
    <s v="PIMARES SPA"/>
    <s v="670124978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11T00:00:00"/>
    <n v="6"/>
    <d v="2025-06-19T00:00:00"/>
    <d v="2025-06-16T00:00:00"/>
    <x v="5"/>
    <x v="0"/>
    <n v="164700"/>
    <n v="164700"/>
  </r>
  <r>
    <s v="4000008837"/>
    <s v="77035479-K"/>
    <s v="PIMARES SPA"/>
    <s v="670124762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6T00:00:00"/>
    <n v="6"/>
    <d v="2025-06-23T00:00:00"/>
    <d v="2025-06-16T00:00:00"/>
    <x v="5"/>
    <x v="0"/>
    <n v="237495"/>
    <n v="237495"/>
  </r>
  <r>
    <s v="4000008837"/>
    <s v="77035479-K"/>
    <s v="PIMARES SPA"/>
    <s v="670124763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7T00:00:00"/>
    <n v="6"/>
    <d v="2025-06-26T00:00:00"/>
    <d v="2025-06-24T00:00:00"/>
    <x v="5"/>
    <x v="0"/>
    <n v="90615"/>
    <n v="90615"/>
  </r>
  <r>
    <s v="4000008837"/>
    <s v="77035479-K"/>
    <s v="PIMARES SPA"/>
    <s v="6701250094"/>
    <s v="ZPCD"/>
    <s v="10"/>
    <x v="0"/>
    <x v="1"/>
    <s v="C004"/>
    <s v="E599"/>
    <n v="3"/>
    <x v="0"/>
    <s v="41"/>
    <s v="Baño y Cocina"/>
    <s v=""/>
    <s v="410302003"/>
    <s v="1433161"/>
    <s v="MUEBLE BASE MADRI NEGRO"/>
    <n v="2"/>
    <n v="0"/>
    <s v="UN"/>
    <d v="2025-06-14T00:00:00"/>
    <n v="6"/>
    <d v="2025-06-26T00:00:00"/>
    <m/>
    <x v="5"/>
    <x v="0"/>
    <n v="93744"/>
    <n v="0"/>
  </r>
  <r>
    <s v="4000008837"/>
    <s v="77035479-K"/>
    <s v="PIMARES SPA"/>
    <s v="67012501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10T00:00:00"/>
    <n v="6"/>
    <d v="2025-06-19T00:00:00"/>
    <d v="2025-06-16T00:00:00"/>
    <x v="5"/>
    <x v="0"/>
    <n v="58817"/>
    <n v="58817"/>
  </r>
  <r>
    <s v="4000008837"/>
    <s v="77035479-K"/>
    <s v="PIMARES SPA"/>
    <s v="670125034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2T00:00:00"/>
    <n v="6"/>
    <d v="2025-06-13T00:00:00"/>
    <d v="2025-06-16T00:00:00"/>
    <x v="5"/>
    <x v="0"/>
    <n v="43745"/>
    <n v="43745"/>
  </r>
  <r>
    <s v="4000008837"/>
    <s v="77035479-K"/>
    <s v="PIMARES SPA"/>
    <s v="670125036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12T00:00:00"/>
    <n v="6"/>
    <d v="2025-06-23T00:00:00"/>
    <d v="2025-06-18T00:00:00"/>
    <x v="5"/>
    <x v="0"/>
    <n v="28120"/>
    <n v="28120"/>
  </r>
  <r>
    <s v="4000008837"/>
    <s v="77035479-K"/>
    <s v="PIMARES SPA"/>
    <s v="6701250374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6-12T00:00:00"/>
    <n v="6"/>
    <d v="2025-07-03T00:00:00"/>
    <d v="2025-06-30T00:00:00"/>
    <x v="5"/>
    <x v="0"/>
    <n v="24990"/>
    <n v="24990"/>
  </r>
  <r>
    <s v="4000008837"/>
    <s v="77035479-K"/>
    <s v="PIMARES SPA"/>
    <s v="6701248161"/>
    <s v="ZPCD"/>
    <s v="10"/>
    <x v="0"/>
    <x v="0"/>
    <s v="C004"/>
    <s v="E599"/>
    <n v="3"/>
    <x v="0"/>
    <s v="47"/>
    <s v="Muebles"/>
    <s v=""/>
    <s v="470407002"/>
    <s v="1356998"/>
    <s v="VELADOR 2C TOMAS"/>
    <n v="1"/>
    <n v="1"/>
    <s v="UN"/>
    <d v="2025-06-08T00:00:00"/>
    <n v="6"/>
    <d v="2025-06-18T00:00:00"/>
    <d v="2025-06-11T00:00:00"/>
    <x v="5"/>
    <x v="0"/>
    <n v="38229"/>
    <n v="38229"/>
  </r>
  <r>
    <s v="4000008837"/>
    <s v="77035479-K"/>
    <s v="PIMARES SPA"/>
    <s v="6701248168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8T00:00:00"/>
    <n v="6"/>
    <d v="2025-06-25T00:00:00"/>
    <d v="2025-06-16T00:00:00"/>
    <x v="5"/>
    <x v="0"/>
    <n v="237495"/>
    <n v="237495"/>
  </r>
  <r>
    <s v="4000008837"/>
    <s v="77035479-K"/>
    <s v="PIMARES SPA"/>
    <s v="6701248176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8T00:00:00"/>
    <n v="6"/>
    <d v="2025-06-23T00:00:00"/>
    <d v="2025-06-18T00:00:00"/>
    <x v="5"/>
    <x v="0"/>
    <n v="49994"/>
    <n v="49994"/>
  </r>
  <r>
    <s v="4000008837"/>
    <s v="77035479-K"/>
    <s v="PIMARES SPA"/>
    <s v="670125135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15T00:00:00"/>
    <n v="6"/>
    <d v="2025-06-24T00:00:00"/>
    <d v="2025-06-18T00:00:00"/>
    <x v="5"/>
    <x v="0"/>
    <n v="43745"/>
    <n v="43745"/>
  </r>
  <r>
    <s v="4000008837"/>
    <s v="77035479-K"/>
    <s v="PIMARES SPA"/>
    <s v="670125135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15T00:00:00"/>
    <n v="6"/>
    <d v="2025-06-24T00:00:00"/>
    <d v="2025-06-18T00:00:00"/>
    <x v="5"/>
    <x v="0"/>
    <n v="43742"/>
    <n v="43742"/>
  </r>
  <r>
    <s v="4000008837"/>
    <s v="77035479-K"/>
    <s v="PIMARES SPA"/>
    <s v="670124844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8T00:00:00"/>
    <n v="6"/>
    <d v="2025-06-26T00:00:00"/>
    <d v="2025-06-24T00:00:00"/>
    <x v="5"/>
    <x v="0"/>
    <n v="81245"/>
    <n v="81245"/>
  </r>
  <r>
    <s v="4000008837"/>
    <s v="77035479-K"/>
    <s v="PIMARES SPA"/>
    <s v="670125156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15T00:00:00"/>
    <n v="6"/>
    <d v="2025-06-25T00:00:00"/>
    <d v="2025-06-18T00:00:00"/>
    <x v="5"/>
    <x v="0"/>
    <n v="66661"/>
    <n v="66661"/>
  </r>
  <r>
    <s v="4000008837"/>
    <s v="77035479-K"/>
    <s v="PIMARES SPA"/>
    <s v="6701251620"/>
    <s v="ZPCD"/>
    <s v="10"/>
    <x v="0"/>
    <x v="0"/>
    <s v="C004"/>
    <s v="E599"/>
    <n v="3"/>
    <x v="0"/>
    <s v="47"/>
    <s v="Muebles"/>
    <s v=""/>
    <s v="470101002"/>
    <s v="1410878"/>
    <s v="RACK TV OSLO GREY 55&quot; 2P"/>
    <n v="1"/>
    <n v="1"/>
    <s v="UN"/>
    <d v="2025-06-15T00:00:00"/>
    <n v="6"/>
    <d v="2025-06-24T00:00:00"/>
    <d v="2025-06-18T00:00:00"/>
    <x v="5"/>
    <x v="0"/>
    <n v="53125"/>
    <n v="53125"/>
  </r>
  <r>
    <s v="4000008837"/>
    <s v="77035479-K"/>
    <s v="PIMARES SPA"/>
    <s v="670125162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5T00:00:00"/>
    <n v="6"/>
    <d v="2025-06-25T00:00:00"/>
    <d v="2025-06-18T00:00:00"/>
    <x v="5"/>
    <x v="0"/>
    <n v="106656"/>
    <n v="106656"/>
  </r>
  <r>
    <s v="4000008837"/>
    <s v="77035479-K"/>
    <s v="PIMARES SPA"/>
    <s v="670125162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6-15T00:00:00"/>
    <n v="6"/>
    <d v="2025-06-26T00:00:00"/>
    <d v="2025-06-24T00:00:00"/>
    <x v="5"/>
    <x v="0"/>
    <n v="87489"/>
    <n v="87489"/>
  </r>
  <r>
    <s v="4000008837"/>
    <s v="77035479-K"/>
    <s v="PIMARES SPA"/>
    <s v="670124856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9T00:00:00"/>
    <n v="6"/>
    <d v="2025-06-23T00:00:00"/>
    <d v="2025-06-16T00:00:00"/>
    <x v="5"/>
    <x v="0"/>
    <n v="78565"/>
    <n v="78565"/>
  </r>
  <r>
    <s v="4000008837"/>
    <s v="77035479-K"/>
    <s v="PIMARES SPA"/>
    <s v="670125172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15T00:00:00"/>
    <n v="6"/>
    <d v="2025-06-24T00:00:00"/>
    <d v="2025-06-18T00:00:00"/>
    <x v="5"/>
    <x v="0"/>
    <n v="81245"/>
    <n v="81245"/>
  </r>
  <r>
    <s v="4000008837"/>
    <s v="77035479-K"/>
    <s v="PIMARES SPA"/>
    <s v="670124856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9T00:00:00"/>
    <n v="6"/>
    <d v="2025-06-18T00:00:00"/>
    <d v="2025-06-16T00:00:00"/>
    <x v="5"/>
    <x v="0"/>
    <n v="39994"/>
    <n v="39994"/>
  </r>
  <r>
    <s v="4000008837"/>
    <s v="77035479-K"/>
    <s v="PIMARES SPA"/>
    <s v="670124860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8T00:00:00"/>
    <n v="6"/>
    <d v="2025-06-20T00:00:00"/>
    <d v="2025-06-18T00:00:00"/>
    <x v="5"/>
    <x v="0"/>
    <n v="103123"/>
    <n v="103123"/>
  </r>
  <r>
    <s v="4000008837"/>
    <s v="77035479-K"/>
    <s v="PIMARES SPA"/>
    <s v="6701248610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6-08T00:00:00"/>
    <n v="6"/>
    <d v="2025-06-26T00:00:00"/>
    <d v="2025-06-24T00:00:00"/>
    <x v="5"/>
    <x v="0"/>
    <n v="164700"/>
    <n v="164700"/>
  </r>
  <r>
    <s v="4000008837"/>
    <s v="77035479-K"/>
    <s v="PIMARES SPA"/>
    <s v="670124890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8T00:00:00"/>
    <n v="6"/>
    <d v="2025-06-18T00:00:00"/>
    <d v="2025-06-16T00:00:00"/>
    <x v="5"/>
    <x v="0"/>
    <n v="39994"/>
    <n v="39994"/>
  </r>
  <r>
    <s v="4000008837"/>
    <s v="77035479-K"/>
    <s v="PIMARES SPA"/>
    <s v="670124942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10T00:00:00"/>
    <n v="6"/>
    <d v="2025-06-19T00:00:00"/>
    <d v="2025-06-16T00:00:00"/>
    <x v="5"/>
    <x v="0"/>
    <n v="117641"/>
    <n v="117641"/>
  </r>
  <r>
    <s v="4000008837"/>
    <s v="77035479-K"/>
    <s v="PIMARES SPA"/>
    <s v="670124942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10T00:00:00"/>
    <n v="6"/>
    <d v="2025-07-03T00:00:00"/>
    <d v="2025-06-30T00:00:00"/>
    <x v="5"/>
    <x v="0"/>
    <n v="49994"/>
    <n v="49994"/>
  </r>
  <r>
    <s v="4000008837"/>
    <s v="77035479-K"/>
    <s v="PIMARES SPA"/>
    <s v="670124948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10T00:00:00"/>
    <n v="6"/>
    <d v="2025-06-19T00:00:00"/>
    <d v="2025-06-16T00:00:00"/>
    <x v="5"/>
    <x v="0"/>
    <n v="62500"/>
    <n v="62500"/>
  </r>
  <r>
    <s v="4000008837"/>
    <s v="77035479-K"/>
    <s v="PIMARES SPA"/>
    <s v="6701249529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10T00:00:00"/>
    <n v="6"/>
    <d v="2025-06-19T00:00:00"/>
    <d v="2025-06-16T00:00:00"/>
    <x v="5"/>
    <x v="0"/>
    <n v="63333"/>
    <n v="63333"/>
  </r>
  <r>
    <s v="4000008837"/>
    <s v="77035479-K"/>
    <s v="PIMARES SPA"/>
    <s v="6701249940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6-11T00:00:00"/>
    <n v="6"/>
    <d v="2025-06-19T00:00:00"/>
    <d v="2025-06-16T00:00:00"/>
    <x v="5"/>
    <x v="0"/>
    <n v="62494"/>
    <n v="62494"/>
  </r>
  <r>
    <s v="4000008837"/>
    <s v="77035479-K"/>
    <s v="PIMARES SPA"/>
    <s v="67012499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12T00:00:00"/>
    <n v="6"/>
    <d v="2025-06-23T00:00:00"/>
    <d v="2025-06-18T00:00:00"/>
    <x v="5"/>
    <x v="0"/>
    <n v="29405"/>
    <n v="29405"/>
  </r>
  <r>
    <s v="4000008837"/>
    <s v="77035479-K"/>
    <s v="PIMARES SPA"/>
    <s v="6701250458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12T00:00:00"/>
    <n v="6"/>
    <d v="2025-06-27T00:00:00"/>
    <d v="2025-06-24T00:00:00"/>
    <x v="5"/>
    <x v="0"/>
    <n v="81245"/>
    <n v="81245"/>
  </r>
  <r>
    <s v="4000008837"/>
    <s v="77035479-K"/>
    <s v="PIMARES SPA"/>
    <s v="670125047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12T00:00:00"/>
    <n v="6"/>
    <d v="2025-07-04T00:00:00"/>
    <d v="2025-06-30T00:00:00"/>
    <x v="5"/>
    <x v="0"/>
    <n v="66661"/>
    <n v="66661"/>
  </r>
  <r>
    <s v="4000008837"/>
    <s v="77035479-K"/>
    <s v="PIMARES SPA"/>
    <s v="6701250898"/>
    <s v="ZPCD"/>
    <s v="10"/>
    <x v="0"/>
    <x v="0"/>
    <s v="C004"/>
    <s v="E599"/>
    <n v="3"/>
    <x v="0"/>
    <s v="47"/>
    <s v="Muebles"/>
    <s v=""/>
    <s v="470201001"/>
    <s v="1433245"/>
    <s v="CÓMODA IPE SALIVA 1 PUERTA+4 CAJONES"/>
    <n v="1"/>
    <n v="1"/>
    <s v="UN"/>
    <d v="2025-06-14T00:00:00"/>
    <n v="6"/>
    <d v="2025-06-23T00:00:00"/>
    <d v="2025-06-18T00:00:00"/>
    <x v="5"/>
    <x v="0"/>
    <n v="131244"/>
    <n v="131244"/>
  </r>
  <r>
    <s v="4000008837"/>
    <s v="77035479-K"/>
    <s v="PIMARES SPA"/>
    <s v="6701250978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14T00:00:00"/>
    <n v="6"/>
    <d v="2025-06-25T00:00:00"/>
    <d v="2025-06-18T00:00:00"/>
    <x v="5"/>
    <x v="0"/>
    <n v="56244"/>
    <n v="56244"/>
  </r>
  <r>
    <s v="4000008837"/>
    <s v="77035479-K"/>
    <s v="PIMARES SPA"/>
    <s v="670125106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14T00:00:00"/>
    <n v="6"/>
    <d v="2025-06-25T00:00:00"/>
    <d v="2025-06-18T00:00:00"/>
    <x v="5"/>
    <x v="0"/>
    <n v="42496"/>
    <n v="42496"/>
  </r>
  <r>
    <s v="4000008837"/>
    <s v="77035479-K"/>
    <s v="PIMARES SPA"/>
    <s v="6701247997"/>
    <s v="ZPCD"/>
    <s v="10"/>
    <x v="0"/>
    <x v="0"/>
    <s v="C004"/>
    <s v="E599"/>
    <n v="3"/>
    <x v="0"/>
    <s v="47"/>
    <s v="Muebles"/>
    <s v=""/>
    <s v="470201001"/>
    <s v="1433260"/>
    <s v="RACK NADINE 75&quot;"/>
    <n v="1"/>
    <n v="1"/>
    <s v="UN"/>
    <d v="2025-06-08T00:00:00"/>
    <n v="6"/>
    <d v="2025-06-23T00:00:00"/>
    <d v="2025-06-18T00:00:00"/>
    <x v="5"/>
    <x v="0"/>
    <n v="99995"/>
    <n v="99995"/>
  </r>
  <r>
    <s v="4000008837"/>
    <s v="77035479-K"/>
    <s v="PIMARES SPA"/>
    <s v="670125107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14T00:00:00"/>
    <n v="6"/>
    <d v="2025-06-30T00:00:00"/>
    <d v="2025-06-25T00:00:00"/>
    <x v="5"/>
    <x v="0"/>
    <n v="40620"/>
    <n v="40620"/>
  </r>
  <r>
    <s v="4000008837"/>
    <s v="77035479-K"/>
    <s v="PIMARES SPA"/>
    <s v="670124805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8T00:00:00"/>
    <n v="6"/>
    <d v="2025-06-23T00:00:00"/>
    <d v="2025-06-18T00:00:00"/>
    <x v="5"/>
    <x v="0"/>
    <n v="46660"/>
    <n v="46660"/>
  </r>
  <r>
    <s v="4000008837"/>
    <s v="77035479-K"/>
    <s v="PIMARES SPA"/>
    <s v="670125123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6-14T00:00:00"/>
    <n v="6"/>
    <d v="2025-06-25T00:00:00"/>
    <d v="2025-06-18T00:00:00"/>
    <x v="5"/>
    <x v="0"/>
    <n v="99989"/>
    <n v="99989"/>
  </r>
  <r>
    <s v="4000008837"/>
    <s v="77035479-K"/>
    <s v="PIMARES SPA"/>
    <s v="6701251313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6-14T00:00:00"/>
    <n v="6"/>
    <d v="2025-06-26T00:00:00"/>
    <d v="2025-06-24T00:00:00"/>
    <x v="5"/>
    <x v="0"/>
    <n v="62493"/>
    <n v="62493"/>
  </r>
  <r>
    <s v="4000008837"/>
    <s v="77035479-K"/>
    <s v="PIMARES SPA"/>
    <s v="6508433136"/>
    <s v="ZPXD"/>
    <s v="22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23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0"/>
    <x v="0"/>
    <x v="0"/>
    <s v="C004"/>
    <s v="E599"/>
    <n v="1"/>
    <x v="0"/>
    <s v="41"/>
    <s v="Baño y Cocina"/>
    <s v=""/>
    <s v="410303001"/>
    <s v="1254095"/>
    <s v="MUEBLE AUXILIAR LUZ"/>
    <n v="8"/>
    <n v="0"/>
    <s v="UN"/>
    <d v="2025-05-26T00:00:00"/>
    <n v="5"/>
    <d v="2025-06-05T00:00:00"/>
    <m/>
    <x v="5"/>
    <x v="0"/>
    <n v="216000"/>
    <n v="0"/>
  </r>
  <r>
    <s v="4000008837"/>
    <s v="77035479-K"/>
    <s v="PIMARES SPA"/>
    <s v="6508433136"/>
    <s v="ZPXD"/>
    <s v="31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2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70125131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6-14T00:00:00"/>
    <n v="6"/>
    <d v="2025-06-26T00:00:00"/>
    <d v="2025-06-24T00:00:00"/>
    <x v="5"/>
    <x v="0"/>
    <n v="21869"/>
    <n v="21869"/>
  </r>
  <r>
    <s v="4000008837"/>
    <s v="77035479-K"/>
    <s v="PIMARES SPA"/>
    <s v="6701251333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15T00:00:00"/>
    <n v="6"/>
    <d v="2025-06-23T00:00:00"/>
    <d v="2025-06-18T00:00:00"/>
    <x v="5"/>
    <x v="0"/>
    <n v="106242"/>
    <n v="106242"/>
  </r>
  <r>
    <s v="4000008837"/>
    <s v="77035479-K"/>
    <s v="PIMARES SPA"/>
    <s v="670125152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5T00:00:00"/>
    <n v="6"/>
    <d v="2025-06-24T00:00:00"/>
    <d v="2025-06-18T00:00:00"/>
    <x v="5"/>
    <x v="0"/>
    <n v="43745"/>
    <n v="43745"/>
  </r>
  <r>
    <s v="4000008837"/>
    <s v="77035479-K"/>
    <s v="PIMARES SPA"/>
    <s v="67012517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5T00:00:00"/>
    <n v="6"/>
    <d v="2025-06-25T00:00:00"/>
    <d v="2025-06-18T00:00:00"/>
    <x v="5"/>
    <x v="0"/>
    <n v="106665"/>
    <n v="106665"/>
  </r>
  <r>
    <s v="4000008837"/>
    <s v="77035479-K"/>
    <s v="PIMARES SPA"/>
    <s v="6508433136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70125601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5T00:00:00"/>
    <n v="6"/>
    <d v="2025-07-02T00:00:00"/>
    <d v="2025-06-30T00:00:00"/>
    <x v="5"/>
    <x v="0"/>
    <n v="28120"/>
    <n v="28120"/>
  </r>
  <r>
    <s v="4000008837"/>
    <s v="77035479-K"/>
    <s v="PIMARES SPA"/>
    <s v="670125402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21T00:00:00"/>
    <n v="6"/>
    <d v="2025-06-30T00:00:00"/>
    <d v="2025-06-25T00:00:00"/>
    <x v="5"/>
    <x v="0"/>
    <n v="70582"/>
    <n v="70582"/>
  </r>
  <r>
    <s v="4000008837"/>
    <s v="77035479-K"/>
    <s v="PIMARES SPA"/>
    <s v="670125403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1T00:00:00"/>
    <n v="6"/>
    <d v="2025-06-30T00:00:00"/>
    <d v="2025-06-25T00:00:00"/>
    <x v="5"/>
    <x v="0"/>
    <n v="73327"/>
    <n v="73327"/>
  </r>
  <r>
    <s v="4000008837"/>
    <s v="77035479-K"/>
    <s v="PIMARES SPA"/>
    <s v="67012567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26T00:00:00"/>
    <n v="6"/>
    <d v="2025-07-03T00:00:00"/>
    <d v="2025-06-30T00:00:00"/>
    <x v="5"/>
    <x v="0"/>
    <n v="26867"/>
    <n v="26867"/>
  </r>
  <r>
    <s v="4000008837"/>
    <s v="77035479-K"/>
    <s v="PIMARES SPA"/>
    <s v="6701254071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22T00:00:00"/>
    <n v="6"/>
    <d v="2025-06-30T00:00:00"/>
    <d v="2025-06-25T00:00:00"/>
    <x v="5"/>
    <x v="0"/>
    <n v="33122"/>
    <n v="33122"/>
  </r>
  <r>
    <s v="4000008837"/>
    <s v="77035479-K"/>
    <s v="PIMARES SPA"/>
    <s v="670125602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25T00:00:00"/>
    <n v="6"/>
    <d v="2025-07-02T00:00:00"/>
    <d v="2025-06-30T00:00:00"/>
    <x v="5"/>
    <x v="0"/>
    <n v="69992"/>
    <n v="69992"/>
  </r>
  <r>
    <s v="4000008837"/>
    <s v="77035479-K"/>
    <s v="PIMARES SPA"/>
    <s v="670125634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6T00:00:00"/>
    <n v="6"/>
    <d v="2025-07-03T00:00:00"/>
    <d v="2025-06-30T00:00:00"/>
    <x v="5"/>
    <x v="0"/>
    <n v="73327"/>
    <n v="73327"/>
  </r>
  <r>
    <s v="4000008837"/>
    <s v="77035479-K"/>
    <s v="PIMARES SPA"/>
    <s v="670125535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24T00:00:00"/>
    <n v="6"/>
    <d v="2025-07-03T00:00:00"/>
    <d v="2025-06-30T00:00:00"/>
    <x v="5"/>
    <x v="0"/>
    <n v="34370"/>
    <n v="34370"/>
  </r>
  <r>
    <s v="4000008837"/>
    <s v="77035479-K"/>
    <s v="PIMARES SPA"/>
    <s v="67012555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24T00:00:00"/>
    <n v="6"/>
    <d v="2025-06-25T00:00:00"/>
    <d v="2025-06-30T00:00:00"/>
    <x v="5"/>
    <x v="0"/>
    <n v="106661"/>
    <n v="106661"/>
  </r>
  <r>
    <s v="4000008837"/>
    <s v="77035479-K"/>
    <s v="PIMARES SPA"/>
    <s v="6701256445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6T00:00:00"/>
    <n v="6"/>
    <d v="2025-07-03T00:00:00"/>
    <d v="2025-06-30T00:00:00"/>
    <x v="5"/>
    <x v="0"/>
    <n v="90623"/>
    <n v="90623"/>
  </r>
  <r>
    <s v="4000008837"/>
    <s v="77035479-K"/>
    <s v="PIMARES SPA"/>
    <s v="670125563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24T00:00:00"/>
    <n v="6"/>
    <d v="2025-07-03T00:00:00"/>
    <d v="2025-06-30T00:00:00"/>
    <x v="5"/>
    <x v="0"/>
    <n v="79997"/>
    <n v="79997"/>
  </r>
  <r>
    <s v="4000008837"/>
    <s v="77035479-K"/>
    <s v="PIMARES SPA"/>
    <s v="670125675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7T00:00:00"/>
    <n v="6"/>
    <d v="2025-07-08T00:00:00"/>
    <d v="2025-06-30T00:00:00"/>
    <x v="5"/>
    <x v="0"/>
    <n v="40620"/>
    <n v="40620"/>
  </r>
  <r>
    <s v="4000008837"/>
    <s v="77035479-K"/>
    <s v="PIMARES SPA"/>
    <s v="670122065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6-01T00:00:00"/>
    <n v="6"/>
    <d v="2025-06-13T00:00:00"/>
    <d v="2025-06-09T00:00:00"/>
    <x v="5"/>
    <x v="0"/>
    <n v="64276"/>
    <n v="64276"/>
  </r>
  <r>
    <s v="4000008837"/>
    <s v="77035479-K"/>
    <s v="PIMARES SPA"/>
    <s v="6701220660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1T00:00:00"/>
    <n v="6"/>
    <d v="2025-06-13T00:00:00"/>
    <d v="2025-06-09T00:00:00"/>
    <x v="5"/>
    <x v="0"/>
    <n v="60708"/>
    <n v="60708"/>
  </r>
  <r>
    <s v="4000008837"/>
    <s v="77035479-K"/>
    <s v="PIMARES SPA"/>
    <s v="670122758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2068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2T00:00:00"/>
    <n v="6"/>
    <d v="2025-06-10T00:00:00"/>
    <d v="2025-06-04T00:00:00"/>
    <x v="5"/>
    <x v="0"/>
    <n v="103559"/>
    <n v="103559"/>
  </r>
  <r>
    <s v="4000008837"/>
    <s v="77035479-K"/>
    <s v="PIMARES SPA"/>
    <s v="670122075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1T00:00:00"/>
    <n v="6"/>
    <d v="2025-06-10T00:00:00"/>
    <d v="2025-06-04T00:00:00"/>
    <x v="5"/>
    <x v="0"/>
    <n v="43327"/>
    <n v="43327"/>
  </r>
  <r>
    <s v="4000008837"/>
    <s v="77035479-K"/>
    <s v="PIMARES SPA"/>
    <s v="670122076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01T00:00:00"/>
    <n v="6"/>
    <d v="2025-06-09T00:00:00"/>
    <d v="2025-06-04T00:00:00"/>
    <x v="5"/>
    <x v="0"/>
    <n v="74995"/>
    <n v="74995"/>
  </r>
  <r>
    <s v="4000008837"/>
    <s v="77035479-K"/>
    <s v="PIMARES SPA"/>
    <s v="6701220768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6-01T00:00:00"/>
    <n v="6"/>
    <d v="2025-06-09T00:00:00"/>
    <m/>
    <x v="5"/>
    <x v="0"/>
    <n v="96419"/>
    <n v="0"/>
  </r>
  <r>
    <s v="4000008837"/>
    <s v="77035479-K"/>
    <s v="PIMARES SPA"/>
    <s v="670122077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1T00:00:00"/>
    <n v="6"/>
    <d v="2025-06-09T00:00:00"/>
    <d v="2025-06-04T00:00:00"/>
    <x v="5"/>
    <x v="0"/>
    <n v="74995"/>
    <n v="74995"/>
  </r>
  <r>
    <s v="4000008837"/>
    <s v="77035479-K"/>
    <s v="PIMARES SPA"/>
    <s v="6701227411"/>
    <s v="ZPCD"/>
    <s v="10"/>
    <x v="0"/>
    <x v="0"/>
    <s v="C004"/>
    <s v="E599"/>
    <n v="3"/>
    <x v="0"/>
    <s v="47"/>
    <s v="Muebles"/>
    <s v=""/>
    <s v="470407002"/>
    <s v="1386563"/>
    <s v="VELADOR ESPAÑA"/>
    <n v="10"/>
    <n v="10"/>
    <s v="UN"/>
    <d v="2025-06-03T00:00:00"/>
    <n v="6"/>
    <d v="2025-06-18T00:00:00"/>
    <d v="2025-06-11T00:00:00"/>
    <x v="5"/>
    <x v="0"/>
    <n v="126596"/>
    <n v="126596"/>
  </r>
  <r>
    <s v="4000008837"/>
    <s v="77035479-K"/>
    <s v="PIMARES SPA"/>
    <s v="670122741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3T00:00:00"/>
    <n v="6"/>
    <d v="2025-06-18T00:00:00"/>
    <d v="2025-06-14T00:00:00"/>
    <x v="5"/>
    <x v="0"/>
    <n v="67848"/>
    <n v="67848"/>
  </r>
  <r>
    <s v="4000008837"/>
    <s v="77035479-K"/>
    <s v="PIMARES SPA"/>
    <s v="670122741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13T00:00:00"/>
    <d v="2025-06-11T00:00:00"/>
    <x v="5"/>
    <x v="0"/>
    <n v="43327"/>
    <n v="43327"/>
  </r>
  <r>
    <s v="4000008837"/>
    <s v="77035479-K"/>
    <s v="PIMARES SPA"/>
    <s v="6701227433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13T00:00:00"/>
    <d v="2025-06-09T00:00:00"/>
    <x v="5"/>
    <x v="0"/>
    <n v="60708"/>
    <n v="60708"/>
  </r>
  <r>
    <s v="4000008837"/>
    <s v="77035479-K"/>
    <s v="PIMARES SPA"/>
    <s v="670122745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8T00:00:00"/>
    <d v="2025-06-11T00:00:00"/>
    <x v="5"/>
    <x v="0"/>
    <n v="40665"/>
    <n v="40665"/>
  </r>
  <r>
    <s v="4000008837"/>
    <s v="77035479-K"/>
    <s v="PIMARES SPA"/>
    <s v="67012274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2747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3T00:00:00"/>
    <n v="6"/>
    <d v="2025-06-13T00:00:00"/>
    <d v="2025-06-11T00:00:00"/>
    <x v="5"/>
    <x v="0"/>
    <n v="76655"/>
    <n v="76655"/>
  </r>
  <r>
    <s v="4000008837"/>
    <s v="77035479-K"/>
    <s v="PIMARES SPA"/>
    <s v="6701226151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3T00:00:00"/>
    <n v="6"/>
    <d v="2025-06-18T00:00:00"/>
    <d v="2025-06-14T00:00:00"/>
    <x v="5"/>
    <x v="0"/>
    <n v="56660"/>
    <n v="56660"/>
  </r>
  <r>
    <s v="4000008837"/>
    <s v="77035479-K"/>
    <s v="PIMARES SPA"/>
    <s v="670122616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17T00:00:00"/>
    <d v="2025-06-11T00:00:00"/>
    <x v="5"/>
    <x v="0"/>
    <n v="60708"/>
    <n v="60708"/>
  </r>
  <r>
    <s v="4000008837"/>
    <s v="77035479-K"/>
    <s v="PIMARES SPA"/>
    <s v="670122753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23567"/>
    <s v="ZPCD"/>
    <s v="10"/>
    <x v="0"/>
    <x v="1"/>
    <s v="C004"/>
    <s v="E599"/>
    <n v="3"/>
    <x v="0"/>
    <s v="47"/>
    <s v="Muebles"/>
    <s v=""/>
    <s v="470101002"/>
    <s v="1418314"/>
    <s v="RACK TV EN MDP COLOR CAFÉ HASTA 50&quot;"/>
    <n v="1"/>
    <n v="0"/>
    <s v="UN"/>
    <d v="2025-06-02T00:00:00"/>
    <n v="6"/>
    <d v="2025-06-18T00:00:00"/>
    <m/>
    <x v="5"/>
    <x v="0"/>
    <n v="28661"/>
    <n v="0"/>
  </r>
  <r>
    <s v="4000008837"/>
    <s v="77035479-K"/>
    <s v="PIMARES SPA"/>
    <s v="670122199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2T00:00:00"/>
    <n v="6"/>
    <d v="2025-06-11T00:00:00"/>
    <d v="2025-06-04T00:00:00"/>
    <x v="5"/>
    <x v="0"/>
    <n v="60708"/>
    <n v="60708"/>
  </r>
  <r>
    <s v="4000008837"/>
    <s v="77035479-K"/>
    <s v="PIMARES SPA"/>
    <s v="670122362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2T00:00:00"/>
    <d v="2025-06-09T00:00:00"/>
    <x v="5"/>
    <x v="0"/>
    <n v="96419"/>
    <n v="96419"/>
  </r>
  <r>
    <s v="4000008837"/>
    <s v="77035479-K"/>
    <s v="PIMARES SPA"/>
    <s v="6701223650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2T00:00:00"/>
    <n v="6"/>
    <d v="2025-06-13T00:00:00"/>
    <d v="2025-06-09T00:00:00"/>
    <x v="5"/>
    <x v="0"/>
    <n v="59995"/>
    <n v="59995"/>
  </r>
  <r>
    <s v="4000008837"/>
    <s v="77035479-K"/>
    <s v="PIMARES SPA"/>
    <s v="670122219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1469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2T00:00:00"/>
    <n v="6"/>
    <d v="2025-06-13T00:00:00"/>
    <d v="2025-06-09T00:00:00"/>
    <x v="5"/>
    <x v="0"/>
    <n v="45324"/>
    <n v="45324"/>
  </r>
  <r>
    <s v="4000008837"/>
    <s v="77035479-K"/>
    <s v="PIMARES SPA"/>
    <s v="6701223762"/>
    <s v="ZPCD"/>
    <s v="10"/>
    <x v="0"/>
    <x v="0"/>
    <s v="C004"/>
    <s v="E599"/>
    <n v="3"/>
    <x v="0"/>
    <s v="47"/>
    <s v="Muebles"/>
    <s v=""/>
    <s v="470801001"/>
    <s v="1466410"/>
    <s v="COMODA COIMBRA 8 CAJONES GRAFITO"/>
    <n v="1"/>
    <n v="1"/>
    <s v="UN"/>
    <d v="2025-06-02T00:00:00"/>
    <n v="6"/>
    <d v="2025-06-13T00:00:00"/>
    <d v="2025-06-11T00:00:00"/>
    <x v="5"/>
    <x v="0"/>
    <n v="96666"/>
    <n v="96666"/>
  </r>
  <r>
    <s v="4000008837"/>
    <s v="77035479-K"/>
    <s v="PIMARES SPA"/>
    <s v="6701221514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2T00:00:00"/>
    <n v="6"/>
    <d v="2025-06-12T00:00:00"/>
    <d v="2025-06-09T00:00:00"/>
    <x v="5"/>
    <x v="0"/>
    <n v="78564"/>
    <n v="78564"/>
  </r>
  <r>
    <s v="4000008837"/>
    <s v="77035479-K"/>
    <s v="PIMARES SPA"/>
    <s v="6701222627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2T00:00:00"/>
    <n v="6"/>
    <d v="2025-06-12T00:00:00"/>
    <d v="2025-06-09T00:00:00"/>
    <x v="5"/>
    <x v="0"/>
    <n v="39992"/>
    <n v="39992"/>
  </r>
  <r>
    <s v="4000008837"/>
    <s v="77035479-K"/>
    <s v="PIMARES SPA"/>
    <s v="670122390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09T00:00:00"/>
    <x v="5"/>
    <x v="0"/>
    <n v="28660"/>
    <n v="28660"/>
  </r>
  <r>
    <s v="4000008837"/>
    <s v="77035479-K"/>
    <s v="PIMARES SPA"/>
    <s v="670122391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6-02T00:00:00"/>
    <n v="6"/>
    <d v="2025-06-12T00:00:00"/>
    <d v="2025-06-09T00:00:00"/>
    <x v="5"/>
    <x v="0"/>
    <n v="123982"/>
    <n v="123982"/>
  </r>
  <r>
    <s v="4000008837"/>
    <s v="77035479-K"/>
    <s v="PIMARES SPA"/>
    <s v="67012227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11T00:00:00"/>
    <x v="5"/>
    <x v="0"/>
    <n v="28660"/>
    <n v="28660"/>
  </r>
  <r>
    <s v="4000008837"/>
    <s v="77035479-K"/>
    <s v="PIMARES SPA"/>
    <s v="670122291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8T00:00:00"/>
    <d v="2025-06-14T00:00:00"/>
    <x v="5"/>
    <x v="0"/>
    <n v="28660"/>
    <n v="28660"/>
  </r>
  <r>
    <s v="4000008837"/>
    <s v="77035479-K"/>
    <s v="PIMARES SPA"/>
    <s v="670122402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404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6-02T00:00:00"/>
    <n v="6"/>
    <d v="2025-06-12T00:00:00"/>
    <d v="2025-06-11T00:00:00"/>
    <x v="5"/>
    <x v="0"/>
    <n v="66656"/>
    <n v="66656"/>
  </r>
  <r>
    <s v="4000008837"/>
    <s v="77035479-K"/>
    <s v="PIMARES SPA"/>
    <s v="670122292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292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2T00:00:00"/>
    <d v="2025-06-09T00:00:00"/>
    <x v="5"/>
    <x v="0"/>
    <n v="28660"/>
    <n v="28660"/>
  </r>
  <r>
    <s v="4000008837"/>
    <s v="77035479-K"/>
    <s v="PIMARES SPA"/>
    <s v="670122412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11T00:00:00"/>
    <x v="5"/>
    <x v="0"/>
    <n v="28660"/>
    <n v="28660"/>
  </r>
  <r>
    <s v="4000008837"/>
    <s v="77035479-K"/>
    <s v="PIMARES SPA"/>
    <s v="6701222935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2T00:00:00"/>
    <n v="6"/>
    <d v="2025-06-12T00:00:00"/>
    <d v="2025-06-09T00:00:00"/>
    <x v="5"/>
    <x v="0"/>
    <n v="41993"/>
    <n v="41993"/>
  </r>
  <r>
    <s v="4000008837"/>
    <s v="77035479-K"/>
    <s v="PIMARES SPA"/>
    <s v="670122425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2T00:00:00"/>
    <d v="2025-06-09T00:00:00"/>
    <x v="5"/>
    <x v="0"/>
    <n v="39995"/>
    <n v="39995"/>
  </r>
  <r>
    <s v="4000008837"/>
    <s v="77035479-K"/>
    <s v="PIMARES SPA"/>
    <s v="670122293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8T00:00:00"/>
    <d v="2025-06-14T00:00:00"/>
    <x v="5"/>
    <x v="0"/>
    <n v="46660"/>
    <n v="46660"/>
  </r>
  <r>
    <s v="4000008837"/>
    <s v="77035479-K"/>
    <s v="PIMARES SPA"/>
    <s v="670122428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2T00:00:00"/>
    <n v="6"/>
    <d v="2025-06-13T00:00:00"/>
    <d v="2025-06-09T00:00:00"/>
    <x v="5"/>
    <x v="0"/>
    <n v="129405"/>
    <n v="129405"/>
  </r>
  <r>
    <s v="4000008837"/>
    <s v="77035479-K"/>
    <s v="PIMARES SPA"/>
    <s v="6701224330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6-02T00:00:00"/>
    <n v="6"/>
    <d v="2025-06-12T00:00:00"/>
    <d v="2025-06-09T00:00:00"/>
    <x v="5"/>
    <x v="0"/>
    <n v="79989"/>
    <n v="79989"/>
  </r>
  <r>
    <s v="4000008837"/>
    <s v="77035479-K"/>
    <s v="PIMARES SPA"/>
    <s v="6508442060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2T00:00:00"/>
    <n v="6"/>
    <d v="2025-06-12T00:00:00"/>
    <m/>
    <x v="5"/>
    <x v="0"/>
    <n v="85218"/>
    <n v="0"/>
  </r>
  <r>
    <s v="4000008837"/>
    <s v="77035479-K"/>
    <s v="PIMARES SPA"/>
    <s v="6508442060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2T00:00:00"/>
    <n v="6"/>
    <d v="2025-06-12T00:00:00"/>
    <m/>
    <x v="5"/>
    <x v="0"/>
    <n v="0"/>
    <n v="0"/>
  </r>
  <r>
    <s v="4000008837"/>
    <s v="77035479-K"/>
    <s v="PIMARES SPA"/>
    <s v="670122089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2T00:00:00"/>
    <n v="6"/>
    <d v="2025-06-12T00:00:00"/>
    <d v="2025-06-09T00:00:00"/>
    <x v="5"/>
    <x v="0"/>
    <n v="45328"/>
    <n v="45328"/>
  </r>
  <r>
    <s v="4000008837"/>
    <s v="77035479-K"/>
    <s v="PIMARES SPA"/>
    <s v="6508442060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2T00:00:00"/>
    <n v="6"/>
    <d v="2025-06-12T00:00:00"/>
    <m/>
    <x v="5"/>
    <x v="0"/>
    <n v="123000"/>
    <n v="0"/>
  </r>
  <r>
    <s v="4000008837"/>
    <s v="77035479-K"/>
    <s v="PIMARES SPA"/>
    <s v="6508442060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2T00:00:00"/>
    <n v="6"/>
    <d v="2025-06-12T00:00:00"/>
    <m/>
    <x v="5"/>
    <x v="0"/>
    <n v="0"/>
    <n v="0"/>
  </r>
  <r>
    <s v="4000008837"/>
    <s v="77035479-K"/>
    <s v="PIMARES SPA"/>
    <s v="6508442060"/>
    <s v="ZPXD"/>
    <s v="3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6-02T00:00:00"/>
    <n v="6"/>
    <d v="2025-06-12T00:00:00"/>
    <m/>
    <x v="5"/>
    <x v="0"/>
    <n v="270000"/>
    <n v="0"/>
  </r>
  <r>
    <s v="4000008837"/>
    <s v="77035479-K"/>
    <s v="PIMARES SPA"/>
    <s v="6508442060"/>
    <s v="ZPXD"/>
    <s v="3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701220928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6-02T00:00:00"/>
    <n v="6"/>
    <d v="2025-06-13T00:00:00"/>
    <d v="2025-06-09T00:00:00"/>
    <x v="5"/>
    <x v="0"/>
    <n v="39994"/>
    <n v="39994"/>
  </r>
  <r>
    <s v="4000008837"/>
    <s v="77035479-K"/>
    <s v="PIMARES SPA"/>
    <s v="670122094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02T00:00:00"/>
    <n v="6"/>
    <d v="2025-06-13T00:00:00"/>
    <d v="2025-06-09T00:00:00"/>
    <x v="5"/>
    <x v="0"/>
    <n v="113331"/>
    <n v="113331"/>
  </r>
  <r>
    <s v="4000008837"/>
    <s v="77035479-K"/>
    <s v="PIMARES SPA"/>
    <s v="6701220949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3T00:00:00"/>
    <d v="2025-06-11T00:00:00"/>
    <x v="5"/>
    <x v="0"/>
    <n v="43327"/>
    <n v="43327"/>
  </r>
  <r>
    <s v="4000008837"/>
    <s v="77035479-K"/>
    <s v="PIMARES SPA"/>
    <s v="670122098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7T00:00:00"/>
    <d v="2025-06-09T00:00:00"/>
    <x v="5"/>
    <x v="0"/>
    <n v="41994"/>
    <n v="41994"/>
  </r>
  <r>
    <s v="4000008837"/>
    <s v="77035479-K"/>
    <s v="PIMARES SPA"/>
    <s v="670122099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7T00:00:00"/>
    <d v="2025-06-11T00:00:00"/>
    <x v="5"/>
    <x v="0"/>
    <n v="40665"/>
    <n v="40665"/>
  </r>
  <r>
    <s v="4000008837"/>
    <s v="77035479-K"/>
    <s v="PIMARES SPA"/>
    <s v="670122099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0T00:00:00"/>
    <d v="2025-06-04T00:00:00"/>
    <x v="5"/>
    <x v="0"/>
    <n v="28660"/>
    <n v="28660"/>
  </r>
  <r>
    <s v="4000008837"/>
    <s v="77035479-K"/>
    <s v="PIMARES SPA"/>
    <s v="67012209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2T00:00:00"/>
    <n v="6"/>
    <d v="2025-06-10T00:00:00"/>
    <d v="2025-06-04T00:00:00"/>
    <x v="5"/>
    <x v="0"/>
    <n v="128568"/>
    <n v="128568"/>
  </r>
  <r>
    <s v="4000008837"/>
    <s v="77035479-K"/>
    <s v="PIMARES SPA"/>
    <s v="670122105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02T00:00:00"/>
    <n v="6"/>
    <d v="2025-06-09T00:00:00"/>
    <d v="2025-06-04T00:00:00"/>
    <x v="5"/>
    <x v="0"/>
    <n v="74995"/>
    <n v="74995"/>
  </r>
  <r>
    <s v="4000008837"/>
    <s v="77035479-K"/>
    <s v="PIMARES SPA"/>
    <s v="670122106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3T00:00:00"/>
    <d v="2025-06-09T00:00:00"/>
    <x v="5"/>
    <x v="0"/>
    <n v="29994"/>
    <n v="29994"/>
  </r>
  <r>
    <s v="4000008837"/>
    <s v="77035479-K"/>
    <s v="PIMARES SPA"/>
    <s v="6508442060"/>
    <s v="ZPXD"/>
    <s v="3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508442060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70122117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09T00:00:00"/>
    <d v="2025-06-04T00:00:00"/>
    <x v="5"/>
    <x v="0"/>
    <n v="40665"/>
    <n v="40665"/>
  </r>
  <r>
    <s v="4000008837"/>
    <s v="77035479-K"/>
    <s v="PIMARES SPA"/>
    <s v="6701221184"/>
    <s v="ZPCD"/>
    <s v="10"/>
    <x v="0"/>
    <x v="1"/>
    <s v="C004"/>
    <s v="E599"/>
    <n v="3"/>
    <x v="0"/>
    <s v="47"/>
    <s v="Muebles"/>
    <s v=""/>
    <s v="470702002"/>
    <s v="1230921"/>
    <s v="ESCRITORIO FAVATEX MEGAN CAFE"/>
    <n v="1"/>
    <n v="0"/>
    <s v="UN"/>
    <d v="2025-06-02T00:00:00"/>
    <n v="6"/>
    <d v="2025-06-13T00:00:00"/>
    <m/>
    <x v="5"/>
    <x v="0"/>
    <n v="66660"/>
    <n v="0"/>
  </r>
  <r>
    <s v="4000008837"/>
    <s v="77035479-K"/>
    <s v="PIMARES SPA"/>
    <s v="6508451558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9T00:00:00"/>
    <n v="6"/>
    <d v="2025-06-19T00:00:00"/>
    <m/>
    <x v="5"/>
    <x v="0"/>
    <n v="85218"/>
    <n v="0"/>
  </r>
  <r>
    <s v="4000008837"/>
    <s v="77035479-K"/>
    <s v="PIMARES SPA"/>
    <s v="6508451558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9T00:00:00"/>
    <n v="6"/>
    <d v="2025-06-19T00:00:00"/>
    <m/>
    <x v="5"/>
    <x v="0"/>
    <n v="0"/>
    <n v="0"/>
  </r>
  <r>
    <s v="4000008837"/>
    <s v="77035479-K"/>
    <s v="PIMARES SPA"/>
    <s v="67012212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132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3T00:00:00"/>
    <d v="2025-06-09T00:00:00"/>
    <x v="5"/>
    <x v="0"/>
    <n v="46660"/>
    <n v="46660"/>
  </r>
  <r>
    <s v="4000008837"/>
    <s v="77035479-K"/>
    <s v="PIMARES SPA"/>
    <s v="670122134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508451558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9T00:00:00"/>
    <n v="6"/>
    <d v="2025-06-19T00:00:00"/>
    <m/>
    <x v="5"/>
    <x v="0"/>
    <n v="123000"/>
    <n v="0"/>
  </r>
  <r>
    <s v="4000008837"/>
    <s v="77035479-K"/>
    <s v="PIMARES SPA"/>
    <s v="6508451558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9T00:00:00"/>
    <n v="6"/>
    <d v="2025-06-19T00:00:00"/>
    <m/>
    <x v="5"/>
    <x v="0"/>
    <n v="0"/>
    <n v="0"/>
  </r>
  <r>
    <s v="4000008837"/>
    <s v="77035479-K"/>
    <s v="PIMARES SPA"/>
    <s v="6508451558"/>
    <s v="ZPXD"/>
    <s v="30"/>
    <x v="0"/>
    <x v="1"/>
    <s v="C004"/>
    <s v="E599"/>
    <n v="1"/>
    <x v="0"/>
    <s v="41"/>
    <s v="Baño y Cocina"/>
    <s v=""/>
    <s v="410303001"/>
    <s v="1254095"/>
    <s v="MUEBLE AUXILIAR LUZ"/>
    <n v="6"/>
    <n v="0"/>
    <s v="UN"/>
    <d v="2025-06-09T00:00:00"/>
    <n v="6"/>
    <d v="2025-06-19T00:00:00"/>
    <m/>
    <x v="5"/>
    <x v="0"/>
    <n v="162000"/>
    <n v="0"/>
  </r>
  <r>
    <s v="4000008837"/>
    <s v="77035479-K"/>
    <s v="PIMARES SPA"/>
    <s v="6508451558"/>
    <s v="ZPXD"/>
    <s v="3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9T00:00:00"/>
    <n v="6"/>
    <d v="2025-06-19T00:00:00"/>
    <m/>
    <x v="5"/>
    <x v="0"/>
    <n v="0"/>
    <n v="0"/>
  </r>
  <r>
    <s v="4000008837"/>
    <s v="77035479-K"/>
    <s v="PIMARES SPA"/>
    <s v="6508451558"/>
    <s v="ZPXD"/>
    <s v="3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9T00:00:00"/>
    <n v="6"/>
    <d v="2025-06-19T00:00:00"/>
    <m/>
    <x v="5"/>
    <x v="0"/>
    <n v="0"/>
    <n v="0"/>
  </r>
  <r>
    <s v="4000008837"/>
    <s v="77035479-K"/>
    <s v="PIMARES SPA"/>
    <s v="6508451558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9T00:00:00"/>
    <n v="6"/>
    <d v="2025-06-19T00:00:00"/>
    <m/>
    <x v="5"/>
    <x v="0"/>
    <n v="0"/>
    <n v="0"/>
  </r>
  <r>
    <s v="4000008837"/>
    <s v="77035479-K"/>
    <s v="PIMARES SPA"/>
    <s v="6701221454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02T00:00:00"/>
    <n v="6"/>
    <d v="2025-06-10T00:00:00"/>
    <d v="2025-06-04T00:00:00"/>
    <x v="5"/>
    <x v="0"/>
    <n v="63331"/>
    <n v="63331"/>
  </r>
  <r>
    <s v="4000008837"/>
    <s v="77035479-K"/>
    <s v="PIMARES SPA"/>
    <s v="670122066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1T00:00:00"/>
    <n v="6"/>
    <d v="2025-06-09T00:00:00"/>
    <d v="2025-06-04T00:00:00"/>
    <x v="5"/>
    <x v="0"/>
    <n v="49994"/>
    <n v="49994"/>
  </r>
  <r>
    <s v="4000008837"/>
    <s v="77035479-K"/>
    <s v="PIMARES SPA"/>
    <s v="670122152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2T00:00:00"/>
    <n v="6"/>
    <d v="2025-06-10T00:00:00"/>
    <d v="2025-06-04T00:00:00"/>
    <x v="5"/>
    <x v="0"/>
    <n v="103559"/>
    <n v="103559"/>
  </r>
  <r>
    <s v="4000008837"/>
    <s v="77035479-K"/>
    <s v="PIMARES SPA"/>
    <s v="670122154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0T00:00:00"/>
    <d v="2025-06-04T00:00:00"/>
    <x v="5"/>
    <x v="0"/>
    <n v="27327"/>
    <n v="27327"/>
  </r>
  <r>
    <s v="4000008837"/>
    <s v="77035479-K"/>
    <s v="PIMARES SPA"/>
    <s v="670122154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2T00:00:00"/>
    <n v="6"/>
    <d v="2025-06-09T00:00:00"/>
    <d v="2025-06-04T00:00:00"/>
    <x v="5"/>
    <x v="0"/>
    <n v="128565"/>
    <n v="128565"/>
  </r>
  <r>
    <s v="4000008837"/>
    <s v="77035479-K"/>
    <s v="PIMARES SPA"/>
    <s v="670122155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6T00:00:00"/>
    <d v="2025-06-09T00:00:00"/>
    <x v="5"/>
    <x v="0"/>
    <n v="96419"/>
    <n v="96419"/>
  </r>
  <r>
    <s v="4000008837"/>
    <s v="77035479-K"/>
    <s v="PIMARES SPA"/>
    <s v="6701221561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1605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8T00:00:00"/>
    <d v="2025-06-16T00:00:00"/>
    <x v="5"/>
    <x v="0"/>
    <n v="29994"/>
    <n v="29994"/>
  </r>
  <r>
    <s v="4000008837"/>
    <s v="77035479-K"/>
    <s v="PIMARES SPA"/>
    <s v="670122066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6-01T00:00:00"/>
    <n v="6"/>
    <d v="2025-06-10T00:00:00"/>
    <d v="2025-06-04T00:00:00"/>
    <x v="5"/>
    <x v="0"/>
    <n v="26660"/>
    <n v="26660"/>
  </r>
  <r>
    <s v="4000008837"/>
    <s v="77035479-K"/>
    <s v="PIMARES SPA"/>
    <s v="6701220786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6-02T00:00:00"/>
    <n v="6"/>
    <d v="2025-06-12T00:00:00"/>
    <d v="2025-06-09T00:00:00"/>
    <x v="5"/>
    <x v="0"/>
    <n v="39994"/>
    <n v="39994"/>
  </r>
  <r>
    <s v="4000008837"/>
    <s v="77035479-K"/>
    <s v="PIMARES SPA"/>
    <s v="670122170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2T00:00:00"/>
    <n v="6"/>
    <d v="2025-06-12T00:00:00"/>
    <d v="2025-06-09T00:00:00"/>
    <x v="5"/>
    <x v="0"/>
    <n v="99991"/>
    <n v="99991"/>
  </r>
  <r>
    <s v="4000008837"/>
    <s v="77035479-K"/>
    <s v="PIMARES SPA"/>
    <s v="670122171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2T00:00:00"/>
    <n v="6"/>
    <d v="2025-06-13T00:00:00"/>
    <d v="2025-06-09T00:00:00"/>
    <x v="5"/>
    <x v="0"/>
    <n v="33328"/>
    <n v="33328"/>
  </r>
  <r>
    <s v="4000008837"/>
    <s v="77035479-K"/>
    <s v="PIMARES SPA"/>
    <s v="670122171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2T00:00:00"/>
    <d v="2025-06-09T00:00:00"/>
    <x v="5"/>
    <x v="0"/>
    <n v="40665"/>
    <n v="40665"/>
  </r>
  <r>
    <s v="4000008837"/>
    <s v="77035479-K"/>
    <s v="PIMARES SPA"/>
    <s v="670122079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2T00:00:00"/>
    <n v="6"/>
    <d v="2025-06-10T00:00:00"/>
    <d v="2025-06-04T00:00:00"/>
    <x v="5"/>
    <x v="0"/>
    <n v="28661"/>
    <n v="28661"/>
  </r>
  <r>
    <s v="4000008837"/>
    <s v="77035479-K"/>
    <s v="PIMARES SPA"/>
    <s v="6701220793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06-02T00:00:00"/>
    <n v="6"/>
    <d v="2025-06-16T00:00:00"/>
    <d v="2025-06-11T00:00:00"/>
    <x v="5"/>
    <x v="0"/>
    <n v="126657"/>
    <n v="126657"/>
  </r>
  <r>
    <s v="4000008837"/>
    <s v="77035479-K"/>
    <s v="PIMARES SPA"/>
    <s v="67012208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2T00:00:00"/>
    <n v="6"/>
    <d v="2025-06-12T00:00:00"/>
    <d v="2025-06-09T00:00:00"/>
    <x v="5"/>
    <x v="0"/>
    <n v="45328"/>
    <n v="45328"/>
  </r>
  <r>
    <s v="4000008837"/>
    <s v="77035479-K"/>
    <s v="PIMARES SPA"/>
    <s v="670122178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6T00:00:00"/>
    <d v="2025-06-09T00:00:00"/>
    <x v="5"/>
    <x v="0"/>
    <n v="49993"/>
    <n v="49993"/>
  </r>
  <r>
    <s v="4000008837"/>
    <s v="77035479-K"/>
    <s v="PIMARES SPA"/>
    <s v="670122087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2T00:00:00"/>
    <d v="2025-06-09T00:00:00"/>
    <x v="5"/>
    <x v="0"/>
    <n v="49993"/>
    <n v="49993"/>
  </r>
  <r>
    <s v="4000008837"/>
    <s v="77035479-K"/>
    <s v="PIMARES SPA"/>
    <s v="670122087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2T00:00:00"/>
    <n v="6"/>
    <d v="2025-06-12T00:00:00"/>
    <d v="2025-06-09T00:00:00"/>
    <x v="5"/>
    <x v="0"/>
    <n v="99991"/>
    <n v="99991"/>
  </r>
  <r>
    <s v="4000008837"/>
    <s v="77035479-K"/>
    <s v="PIMARES SPA"/>
    <s v="670122091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1T00:00:00"/>
    <n v="6"/>
    <d v="2025-06-09T00:00:00"/>
    <d v="2025-06-04T00:00:00"/>
    <x v="5"/>
    <x v="0"/>
    <n v="46660"/>
    <n v="46660"/>
  </r>
  <r>
    <s v="4000008837"/>
    <s v="77035479-K"/>
    <s v="PIMARES SPA"/>
    <s v="6701221893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2T00:00:00"/>
    <n v="6"/>
    <d v="2025-06-12T00:00:00"/>
    <d v="2025-06-09T00:00:00"/>
    <x v="5"/>
    <x v="0"/>
    <n v="45324"/>
    <n v="45324"/>
  </r>
  <r>
    <s v="4000008837"/>
    <s v="77035479-K"/>
    <s v="PIMARES SPA"/>
    <s v="670122092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1T00:00:00"/>
    <n v="6"/>
    <d v="2025-06-10T00:00:00"/>
    <d v="2025-06-04T00:00:00"/>
    <x v="5"/>
    <x v="0"/>
    <n v="53326"/>
    <n v="53326"/>
  </r>
  <r>
    <s v="4000008837"/>
    <s v="77035479-K"/>
    <s v="PIMARES SPA"/>
    <s v="670122092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1T00:00:00"/>
    <n v="6"/>
    <d v="2025-06-10T00:00:00"/>
    <d v="2025-06-04T00:00:00"/>
    <x v="5"/>
    <x v="0"/>
    <n v="39995"/>
    <n v="39995"/>
  </r>
  <r>
    <s v="4000008837"/>
    <s v="77035479-K"/>
    <s v="PIMARES SPA"/>
    <s v="67012209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1T00:00:00"/>
    <d v="2025-06-09T00:00:00"/>
    <x v="5"/>
    <x v="0"/>
    <n v="40665"/>
    <n v="40665"/>
  </r>
  <r>
    <s v="4000008837"/>
    <s v="77035479-K"/>
    <s v="PIMARES SPA"/>
    <s v="670122107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7T00:00:00"/>
    <d v="2025-06-09T00:00:00"/>
    <x v="5"/>
    <x v="0"/>
    <n v="40665"/>
    <n v="40665"/>
  </r>
  <r>
    <s v="4000008837"/>
    <s v="77035479-K"/>
    <s v="PIMARES SPA"/>
    <s v="670122197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2T00:00:00"/>
    <d v="2025-06-09T00:00:00"/>
    <x v="5"/>
    <x v="0"/>
    <n v="61991"/>
    <n v="61991"/>
  </r>
  <r>
    <s v="4000008837"/>
    <s v="77035479-K"/>
    <s v="PIMARES SPA"/>
    <s v="6701221354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2T00:00:00"/>
    <n v="6"/>
    <d v="2025-06-13T00:00:00"/>
    <d v="2025-06-11T00:00:00"/>
    <x v="5"/>
    <x v="0"/>
    <n v="39994"/>
    <n v="39994"/>
  </r>
  <r>
    <s v="4000008837"/>
    <s v="77035479-K"/>
    <s v="PIMARES SPA"/>
    <s v="670122136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139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7T00:00:00"/>
    <d v="2025-06-09T00:00:00"/>
    <x v="5"/>
    <x v="0"/>
    <n v="67848"/>
    <n v="67848"/>
  </r>
  <r>
    <s v="4000008837"/>
    <s v="77035479-K"/>
    <s v="PIMARES SPA"/>
    <s v="6701221401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2T00:00:00"/>
    <n v="6"/>
    <d v="2025-06-10T00:00:00"/>
    <d v="2025-06-04T00:00:00"/>
    <x v="5"/>
    <x v="0"/>
    <n v="39994"/>
    <n v="39994"/>
  </r>
  <r>
    <s v="4000008837"/>
    <s v="77035479-K"/>
    <s v="PIMARES SPA"/>
    <s v="670122203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2T00:00:00"/>
    <n v="6"/>
    <d v="2025-06-13T00:00:00"/>
    <d v="2025-06-09T00:00:00"/>
    <x v="5"/>
    <x v="0"/>
    <n v="55712"/>
    <n v="55712"/>
  </r>
  <r>
    <s v="4000008837"/>
    <s v="77035479-K"/>
    <s v="PIMARES SPA"/>
    <s v="6701222131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2T00:00:00"/>
    <n v="6"/>
    <d v="2025-06-13T00:00:00"/>
    <d v="2025-06-11T00:00:00"/>
    <x v="5"/>
    <x v="0"/>
    <n v="39994"/>
    <n v="39994"/>
  </r>
  <r>
    <s v="4000008837"/>
    <s v="77035479-K"/>
    <s v="PIMARES SPA"/>
    <s v="67012221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2T00:00:00"/>
    <d v="2025-06-09T00:00:00"/>
    <x v="5"/>
    <x v="0"/>
    <n v="61991"/>
    <n v="61991"/>
  </r>
  <r>
    <s v="4000008837"/>
    <s v="77035479-K"/>
    <s v="PIMARES SPA"/>
    <s v="6701222133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02T00:00:00"/>
    <n v="6"/>
    <d v="2025-06-13T00:00:00"/>
    <d v="2025-06-09T00:00:00"/>
    <x v="5"/>
    <x v="0"/>
    <n v="56658"/>
    <n v="56658"/>
  </r>
  <r>
    <s v="4000008837"/>
    <s v="77035479-K"/>
    <s v="PIMARES SPA"/>
    <s v="670122213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0T00:00:00"/>
    <d v="2025-06-04T00:00:00"/>
    <x v="5"/>
    <x v="0"/>
    <n v="27327"/>
    <n v="27327"/>
  </r>
  <r>
    <s v="4000008837"/>
    <s v="77035479-K"/>
    <s v="PIMARES SPA"/>
    <s v="6701222148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140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2T00:00:00"/>
    <n v="6"/>
    <d v="2025-06-12T00:00:00"/>
    <d v="2025-06-09T00:00:00"/>
    <x v="5"/>
    <x v="0"/>
    <n v="78568"/>
    <n v="78568"/>
  </r>
  <r>
    <s v="4000008837"/>
    <s v="77035479-K"/>
    <s v="PIMARES SPA"/>
    <s v="670122220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2T00:00:00"/>
    <n v="6"/>
    <d v="2025-06-13T00:00:00"/>
    <d v="2025-06-11T00:00:00"/>
    <x v="5"/>
    <x v="0"/>
    <n v="129405"/>
    <n v="129405"/>
  </r>
  <r>
    <s v="4000008837"/>
    <s v="77035479-K"/>
    <s v="PIMARES SPA"/>
    <s v="670122221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2T00:00:00"/>
    <d v="2025-06-09T00:00:00"/>
    <x v="5"/>
    <x v="0"/>
    <n v="24659"/>
    <n v="24659"/>
  </r>
  <r>
    <s v="4000008837"/>
    <s v="77035479-K"/>
    <s v="PIMARES SPA"/>
    <s v="670122221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2T00:00:00"/>
    <d v="2025-06-09T00:00:00"/>
    <x v="5"/>
    <x v="0"/>
    <n v="78565"/>
    <n v="78565"/>
  </r>
  <r>
    <s v="4000008837"/>
    <s v="77035479-K"/>
    <s v="PIMARES SPA"/>
    <s v="67012222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6T00:00:00"/>
    <d v="2025-06-09T00:00:00"/>
    <x v="5"/>
    <x v="0"/>
    <n v="96419"/>
    <n v="96419"/>
  </r>
  <r>
    <s v="4000008837"/>
    <s v="77035479-K"/>
    <s v="PIMARES SPA"/>
    <s v="670122226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02T00:00:00"/>
    <n v="6"/>
    <d v="2025-06-12T00:00:00"/>
    <d v="2025-06-09T00:00:00"/>
    <x v="5"/>
    <x v="0"/>
    <n v="74995"/>
    <n v="74995"/>
  </r>
  <r>
    <s v="4000008837"/>
    <s v="77035479-K"/>
    <s v="PIMARES SPA"/>
    <s v="6701222267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06-02T00:00:00"/>
    <n v="6"/>
    <d v="2025-06-12T00:00:00"/>
    <d v="2025-06-09T00:00:00"/>
    <x v="5"/>
    <x v="0"/>
    <n v="63325"/>
    <n v="63325"/>
  </r>
  <r>
    <s v="4000008837"/>
    <s v="77035479-K"/>
    <s v="PIMARES SPA"/>
    <s v="670122227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3T00:00:00"/>
    <d v="2025-06-09T00:00:00"/>
    <x v="5"/>
    <x v="0"/>
    <n v="76655"/>
    <n v="76655"/>
  </r>
  <r>
    <s v="4000008837"/>
    <s v="77035479-K"/>
    <s v="PIMARES SPA"/>
    <s v="6701222285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229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3T00:00:00"/>
    <d v="2025-06-11T00:00:00"/>
    <x v="5"/>
    <x v="0"/>
    <n v="76655"/>
    <n v="76655"/>
  </r>
  <r>
    <s v="4000008837"/>
    <s v="77035479-K"/>
    <s v="PIMARES SPA"/>
    <s v="670122231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06-02T00:00:00"/>
    <n v="6"/>
    <d v="2025-06-13T00:00:00"/>
    <d v="2025-06-09T00:00:00"/>
    <x v="5"/>
    <x v="0"/>
    <n v="90656"/>
    <n v="90656"/>
  </r>
  <r>
    <s v="4000008837"/>
    <s v="77035479-K"/>
    <s v="PIMARES SPA"/>
    <s v="6701221428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059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2T00:00:00"/>
    <n v="6"/>
    <d v="2025-06-12T00:00:00"/>
    <d v="2025-06-09T00:00:00"/>
    <x v="5"/>
    <x v="0"/>
    <n v="46660"/>
    <n v="46660"/>
  </r>
  <r>
    <s v="4000008837"/>
    <s v="77035479-K"/>
    <s v="PIMARES SPA"/>
    <s v="670122162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6-05T00:00:00"/>
    <n v="6"/>
    <d v="2025-06-06T00:00:00"/>
    <d v="2025-06-30T00:00:00"/>
    <x v="5"/>
    <x v="0"/>
    <n v="343760"/>
    <n v="343760"/>
  </r>
  <r>
    <s v="4000008837"/>
    <s v="77035479-K"/>
    <s v="PIMARES SPA"/>
    <s v="670122233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2T00:00:00"/>
    <d v="2025-06-09T00:00:00"/>
    <x v="5"/>
    <x v="0"/>
    <n v="29994"/>
    <n v="29994"/>
  </r>
  <r>
    <s v="4000008837"/>
    <s v="77035479-K"/>
    <s v="PIMARES SPA"/>
    <s v="670122234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2T00:00:00"/>
    <n v="6"/>
    <d v="2025-06-12T00:00:00"/>
    <d v="2025-06-09T00:00:00"/>
    <x v="5"/>
    <x v="0"/>
    <n v="67848"/>
    <n v="67848"/>
  </r>
  <r>
    <s v="4000008837"/>
    <s v="77035479-K"/>
    <s v="PIMARES SPA"/>
    <s v="670122239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2T00:00:00"/>
    <n v="6"/>
    <d v="2025-06-12T00:00:00"/>
    <d v="2025-06-09T00:00:00"/>
    <x v="5"/>
    <x v="0"/>
    <n v="46660"/>
    <n v="46660"/>
  </r>
  <r>
    <s v="4000008837"/>
    <s v="77035479-K"/>
    <s v="PIMARES SPA"/>
    <s v="6701222402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2T00:00:00"/>
    <n v="6"/>
    <d v="2025-06-13T00:00:00"/>
    <d v="2025-06-11T00:00:00"/>
    <x v="5"/>
    <x v="0"/>
    <n v="33328"/>
    <n v="33328"/>
  </r>
  <r>
    <s v="4000008837"/>
    <s v="77035479-K"/>
    <s v="PIMARES SPA"/>
    <s v="670122242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2T00:00:00"/>
    <d v="2025-06-09T00:00:00"/>
    <x v="5"/>
    <x v="0"/>
    <n v="24659"/>
    <n v="24659"/>
  </r>
  <r>
    <s v="4000008837"/>
    <s v="77035479-K"/>
    <s v="PIMARES SPA"/>
    <s v="6701222440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6-02T00:00:00"/>
    <n v="6"/>
    <d v="2025-06-12T00:00:00"/>
    <d v="2025-06-09T00:00:00"/>
    <x v="5"/>
    <x v="0"/>
    <n v="79990"/>
    <n v="79990"/>
  </r>
  <r>
    <s v="4000008837"/>
    <s v="77035479-K"/>
    <s v="PIMARES SPA"/>
    <s v="670122244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2T00:00:00"/>
    <n v="6"/>
    <d v="2025-06-12T00:00:00"/>
    <d v="2025-06-09T00:00:00"/>
    <x v="5"/>
    <x v="0"/>
    <n v="29997"/>
    <n v="29997"/>
  </r>
  <r>
    <s v="4000008837"/>
    <s v="77035479-K"/>
    <s v="PIMARES SPA"/>
    <s v="670122245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2T00:00:00"/>
    <d v="2025-06-09T00:00:00"/>
    <x v="5"/>
    <x v="0"/>
    <n v="89278"/>
    <n v="89278"/>
  </r>
  <r>
    <s v="4000008837"/>
    <s v="77035479-K"/>
    <s v="PIMARES SPA"/>
    <s v="6701222496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251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2T00:00:00"/>
    <n v="6"/>
    <d v="2025-06-16T00:00:00"/>
    <d v="2025-06-11T00:00:00"/>
    <x v="5"/>
    <x v="0"/>
    <n v="89278"/>
    <n v="89278"/>
  </r>
  <r>
    <s v="4000008837"/>
    <s v="77035479-K"/>
    <s v="PIMARES SPA"/>
    <s v="6701222546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6-02T00:00:00"/>
    <n v="6"/>
    <d v="2025-06-13T00:00:00"/>
    <d v="2025-06-09T00:00:00"/>
    <x v="5"/>
    <x v="0"/>
    <n v="64700"/>
    <n v="64700"/>
  </r>
  <r>
    <s v="4000008837"/>
    <s v="77035479-K"/>
    <s v="PIMARES SPA"/>
    <s v="6701222547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2"/>
    <n v="2"/>
    <s v="UN"/>
    <d v="2025-06-02T00:00:00"/>
    <n v="6"/>
    <d v="2025-06-23T00:00:00"/>
    <d v="2025-06-16T00:00:00"/>
    <x v="5"/>
    <x v="0"/>
    <n v="247046"/>
    <n v="247046"/>
  </r>
  <r>
    <s v="4000008837"/>
    <s v="77035479-K"/>
    <s v="PIMARES SPA"/>
    <s v="670122258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2T00:00:00"/>
    <n v="6"/>
    <d v="2025-06-12T00:00:00"/>
    <d v="2025-06-09T00:00:00"/>
    <x v="5"/>
    <x v="0"/>
    <n v="33328"/>
    <n v="33328"/>
  </r>
  <r>
    <s v="4000008837"/>
    <s v="77035479-K"/>
    <s v="PIMARES SPA"/>
    <s v="670122170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2T00:00:00"/>
    <d v="2025-06-09T00:00:00"/>
    <x v="5"/>
    <x v="0"/>
    <n v="103333"/>
    <n v="103333"/>
  </r>
  <r>
    <s v="4000008837"/>
    <s v="77035479-K"/>
    <s v="PIMARES SPA"/>
    <s v="670122272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3T00:00:00"/>
    <d v="2025-06-11T00:00:00"/>
    <x v="5"/>
    <x v="0"/>
    <n v="46660"/>
    <n v="46660"/>
  </r>
  <r>
    <s v="4000008837"/>
    <s v="77035479-K"/>
    <s v="PIMARES SPA"/>
    <s v="670122173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02T00:00:00"/>
    <n v="6"/>
    <d v="2025-06-11T00:00:00"/>
    <d v="2025-06-11T00:00:00"/>
    <x v="5"/>
    <x v="0"/>
    <n v="35328"/>
    <n v="35328"/>
  </r>
  <r>
    <s v="4000008837"/>
    <s v="77035479-K"/>
    <s v="PIMARES SPA"/>
    <s v="670122275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2T00:00:00"/>
    <d v="2025-06-09T00:00:00"/>
    <x v="5"/>
    <x v="0"/>
    <n v="40665"/>
    <n v="40665"/>
  </r>
  <r>
    <s v="4000008837"/>
    <s v="77035479-K"/>
    <s v="PIMARES SPA"/>
    <s v="670122278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278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2T00:00:00"/>
    <n v="6"/>
    <d v="2025-06-12T00:00:00"/>
    <d v="2025-06-09T00:00:00"/>
    <x v="5"/>
    <x v="0"/>
    <n v="33328"/>
    <n v="33328"/>
  </r>
  <r>
    <s v="4000008837"/>
    <s v="77035479-K"/>
    <s v="PIMARES SPA"/>
    <s v="6701222805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3T00:00:00"/>
    <d v="2025-06-11T00:00:00"/>
    <x v="5"/>
    <x v="0"/>
    <n v="41994"/>
    <n v="41994"/>
  </r>
  <r>
    <s v="4000008837"/>
    <s v="77035479-K"/>
    <s v="PIMARES SPA"/>
    <s v="670122283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2T00:00:00"/>
    <n v="6"/>
    <d v="2025-06-13T00:00:00"/>
    <d v="2025-06-09T00:00:00"/>
    <x v="5"/>
    <x v="0"/>
    <n v="164700"/>
    <n v="164700"/>
  </r>
  <r>
    <s v="4000008837"/>
    <s v="77035479-K"/>
    <s v="PIMARES SPA"/>
    <s v="6701222844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2T00:00:00"/>
    <n v="6"/>
    <d v="2025-06-13T00:00:00"/>
    <d v="2025-06-09T00:00:00"/>
    <x v="5"/>
    <x v="0"/>
    <n v="78564"/>
    <n v="78564"/>
  </r>
  <r>
    <s v="4000008837"/>
    <s v="77035479-K"/>
    <s v="PIMARES SPA"/>
    <s v="670122284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3T00:00:00"/>
    <d v="2025-06-09T00:00:00"/>
    <x v="5"/>
    <x v="0"/>
    <n v="40665"/>
    <n v="40665"/>
  </r>
  <r>
    <s v="4000008837"/>
    <s v="77035479-K"/>
    <s v="PIMARES SPA"/>
    <s v="6701221740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02T00:00:00"/>
    <n v="6"/>
    <d v="2025-06-13T00:00:00"/>
    <d v="2025-06-11T00:00:00"/>
    <x v="5"/>
    <x v="0"/>
    <n v="35328"/>
    <n v="35328"/>
  </r>
  <r>
    <s v="4000008837"/>
    <s v="77035479-K"/>
    <s v="PIMARES SPA"/>
    <s v="670122174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2T00:00:00"/>
    <n v="6"/>
    <d v="2025-06-12T00:00:00"/>
    <d v="2025-06-09T00:00:00"/>
    <x v="5"/>
    <x v="0"/>
    <n v="128568"/>
    <n v="128568"/>
  </r>
  <r>
    <s v="4000008837"/>
    <s v="77035479-K"/>
    <s v="PIMARES SPA"/>
    <s v="670122182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3T00:00:00"/>
    <d v="2025-06-11T00:00:00"/>
    <x v="5"/>
    <x v="0"/>
    <n v="49993"/>
    <n v="49993"/>
  </r>
  <r>
    <s v="4000008837"/>
    <s v="77035479-K"/>
    <s v="PIMARES SPA"/>
    <s v="670122183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3T00:00:00"/>
    <d v="2025-06-09T00:00:00"/>
    <x v="5"/>
    <x v="0"/>
    <n v="103333"/>
    <n v="103333"/>
  </r>
  <r>
    <s v="4000008837"/>
    <s v="77035479-K"/>
    <s v="PIMARES SPA"/>
    <s v="670122185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2T00:00:00"/>
    <n v="6"/>
    <d v="2025-06-13T00:00:00"/>
    <d v="2025-06-09T00:00:00"/>
    <x v="5"/>
    <x v="0"/>
    <n v="76663"/>
    <n v="76663"/>
  </r>
  <r>
    <s v="4000008837"/>
    <s v="77035479-K"/>
    <s v="PIMARES SPA"/>
    <s v="670122193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296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2T00:00:00"/>
    <d v="2025-06-09T00:00:00"/>
    <x v="5"/>
    <x v="0"/>
    <n v="46660"/>
    <n v="46660"/>
  </r>
  <r>
    <s v="4000008837"/>
    <s v="77035479-K"/>
    <s v="PIMARES SPA"/>
    <s v="6701222975"/>
    <s v="ZPCD"/>
    <s v="10"/>
    <x v="0"/>
    <x v="0"/>
    <s v="C004"/>
    <s v="E599"/>
    <n v="3"/>
    <x v="0"/>
    <s v="47"/>
    <s v="Muebles"/>
    <s v=""/>
    <s v="470301002"/>
    <s v="1355243"/>
    <s v="COMEDOR 6S GIAN CONTI"/>
    <n v="1"/>
    <n v="1"/>
    <s v="UN"/>
    <d v="2025-06-02T00:00:00"/>
    <n v="6"/>
    <d v="2025-06-16T00:00:00"/>
    <d v="2025-06-11T00:00:00"/>
    <x v="5"/>
    <x v="0"/>
    <n v="286674"/>
    <n v="286674"/>
  </r>
  <r>
    <s v="4000008837"/>
    <s v="77035479-K"/>
    <s v="PIMARES SPA"/>
    <s v="670122193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1951"/>
    <s v="ZPCD"/>
    <s v="10"/>
    <x v="0"/>
    <x v="0"/>
    <s v="C004"/>
    <s v="E599"/>
    <n v="3"/>
    <x v="0"/>
    <s v="47"/>
    <s v="Muebles"/>
    <s v=""/>
    <s v="470202001"/>
    <s v="1418296"/>
    <s v="COMODA VITTORIA LIGHT 6C"/>
    <n v="2"/>
    <n v="2"/>
    <s v="UN"/>
    <d v="2025-06-02T00:00:00"/>
    <n v="6"/>
    <d v="2025-06-13T00:00:00"/>
    <d v="2025-06-09T00:00:00"/>
    <x v="5"/>
    <x v="0"/>
    <n v="159990"/>
    <n v="159990"/>
  </r>
  <r>
    <s v="4000008837"/>
    <s v="77035479-K"/>
    <s v="PIMARES SPA"/>
    <s v="6701223066"/>
    <s v="ZPCD"/>
    <s v="10"/>
    <x v="0"/>
    <x v="1"/>
    <s v="C004"/>
    <s v="E599"/>
    <n v="3"/>
    <x v="0"/>
    <s v="47"/>
    <s v="Muebles"/>
    <s v=""/>
    <s v="470202002"/>
    <s v="1418316"/>
    <s v="ZAPATERA EN MPD COLOR BLANCO 2 PUERTAS"/>
    <n v="2"/>
    <n v="0"/>
    <s v="UN"/>
    <d v="2025-06-02T00:00:00"/>
    <n v="6"/>
    <d v="2025-06-12T00:00:00"/>
    <m/>
    <x v="5"/>
    <x v="0"/>
    <n v="66657"/>
    <n v="0"/>
  </r>
  <r>
    <s v="4000008837"/>
    <s v="77035479-K"/>
    <s v="PIMARES SPA"/>
    <s v="6701223085"/>
    <s v="ZPCD"/>
    <s v="10"/>
    <x v="0"/>
    <x v="0"/>
    <s v="C004"/>
    <s v="E599"/>
    <n v="3"/>
    <x v="0"/>
    <s v="47"/>
    <s v="Muebles"/>
    <s v=""/>
    <s v="470201001"/>
    <s v="1386543"/>
    <s v="CLOSET 4P MOBI GRAPHITE"/>
    <n v="2"/>
    <n v="2"/>
    <s v="UN"/>
    <d v="2025-06-02T00:00:00"/>
    <n v="6"/>
    <d v="2025-06-17T00:00:00"/>
    <d v="2025-06-11T00:00:00"/>
    <x v="5"/>
    <x v="0"/>
    <n v="135696"/>
    <n v="135696"/>
  </r>
  <r>
    <s v="4000008837"/>
    <s v="77035479-K"/>
    <s v="PIMARES SPA"/>
    <s v="6701223095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6-02T00:00:00"/>
    <n v="6"/>
    <d v="2025-06-17T00:00:00"/>
    <d v="2025-06-11T00:00:00"/>
    <x v="5"/>
    <x v="0"/>
    <n v="33328"/>
    <n v="33328"/>
  </r>
  <r>
    <s v="4000008837"/>
    <s v="77035479-K"/>
    <s v="PIMARES SPA"/>
    <s v="670122310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196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3T00:00:00"/>
    <d v="2025-06-09T00:00:00"/>
    <x v="5"/>
    <x v="0"/>
    <n v="45325"/>
    <n v="45325"/>
  </r>
  <r>
    <s v="4000008837"/>
    <s v="77035479-K"/>
    <s v="PIMARES SPA"/>
    <s v="6701221988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1103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6-02T00:00:00"/>
    <n v="6"/>
    <d v="2025-06-13T00:00:00"/>
    <d v="2025-06-09T00:00:00"/>
    <x v="5"/>
    <x v="0"/>
    <n v="214289"/>
    <n v="214289"/>
  </r>
  <r>
    <s v="4000008837"/>
    <s v="77035479-K"/>
    <s v="PIMARES SPA"/>
    <s v="670122120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2T00:00:00"/>
    <d v="2025-06-09T00:00:00"/>
    <x v="5"/>
    <x v="0"/>
    <n v="40665"/>
    <n v="40665"/>
  </r>
  <r>
    <s v="4000008837"/>
    <s v="77035479-K"/>
    <s v="PIMARES SPA"/>
    <s v="6701221211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6-02T00:00:00"/>
    <n v="6"/>
    <d v="2025-06-13T00:00:00"/>
    <d v="2025-06-09T00:00:00"/>
    <x v="5"/>
    <x v="0"/>
    <n v="73327"/>
    <n v="73327"/>
  </r>
  <r>
    <s v="4000008837"/>
    <s v="77035479-K"/>
    <s v="PIMARES SPA"/>
    <s v="670122199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3361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06-02T00:00:00"/>
    <n v="6"/>
    <d v="2025-06-12T00:00:00"/>
    <d v="2025-06-09T00:00:00"/>
    <x v="5"/>
    <x v="0"/>
    <n v="25326"/>
    <n v="25326"/>
  </r>
  <r>
    <s v="4000008837"/>
    <s v="77035479-K"/>
    <s v="PIMARES SPA"/>
    <s v="670122336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343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2T00:00:00"/>
    <n v="6"/>
    <d v="2025-06-12T00:00:00"/>
    <d v="2025-06-09T00:00:00"/>
    <x v="5"/>
    <x v="0"/>
    <n v="78568"/>
    <n v="78568"/>
  </r>
  <r>
    <s v="4000008837"/>
    <s v="77035479-K"/>
    <s v="PIMARES SPA"/>
    <s v="670122199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2T00:00:00"/>
    <n v="6"/>
    <d v="2025-06-12T00:00:00"/>
    <d v="2025-06-09T00:00:00"/>
    <x v="5"/>
    <x v="0"/>
    <n v="39995"/>
    <n v="39995"/>
  </r>
  <r>
    <s v="4000008837"/>
    <s v="77035479-K"/>
    <s v="PIMARES SPA"/>
    <s v="6701223497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2T00:00:00"/>
    <n v="6"/>
    <d v="2025-06-12T00:00:00"/>
    <d v="2025-06-09T00:00:00"/>
    <x v="5"/>
    <x v="0"/>
    <n v="39994"/>
    <n v="39994"/>
  </r>
  <r>
    <s v="4000008837"/>
    <s v="77035479-K"/>
    <s v="PIMARES SPA"/>
    <s v="670122812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2663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8T00:00:00"/>
    <d v="2025-06-16T00:00:00"/>
    <x v="5"/>
    <x v="0"/>
    <n v="76655"/>
    <n v="76655"/>
  </r>
  <r>
    <s v="4000008837"/>
    <s v="77035479-K"/>
    <s v="PIMARES SPA"/>
    <s v="670122818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3T00:00:00"/>
    <n v="6"/>
    <d v="2025-06-17T00:00:00"/>
    <d v="2025-06-11T00:00:00"/>
    <x v="5"/>
    <x v="0"/>
    <n v="78568"/>
    <n v="78568"/>
  </r>
  <r>
    <s v="4000008837"/>
    <s v="77035479-K"/>
    <s v="PIMARES SPA"/>
    <s v="670122818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3T00:00:00"/>
    <n v="6"/>
    <d v="2025-06-18T00:00:00"/>
    <d v="2025-06-11T00:00:00"/>
    <x v="5"/>
    <x v="0"/>
    <n v="79995"/>
    <n v="79995"/>
  </r>
  <r>
    <s v="4000008837"/>
    <s v="77035479-K"/>
    <s v="PIMARES SPA"/>
    <s v="670122670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2T00:00:00"/>
    <n v="6"/>
    <d v="2025-06-13T00:00:00"/>
    <d v="2025-06-09T00:00:00"/>
    <x v="5"/>
    <x v="0"/>
    <n v="129405"/>
    <n v="129405"/>
  </r>
  <r>
    <s v="4000008837"/>
    <s v="77035479-K"/>
    <s v="PIMARES SPA"/>
    <s v="67012267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2T00:00:00"/>
    <d v="2025-06-09T00:00:00"/>
    <x v="5"/>
    <x v="0"/>
    <n v="103333"/>
    <n v="103333"/>
  </r>
  <r>
    <s v="4000008837"/>
    <s v="77035479-K"/>
    <s v="PIMARES SPA"/>
    <s v="6701226747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06-02T00:00:00"/>
    <n v="6"/>
    <d v="2025-06-12T00:00:00"/>
    <d v="2025-06-09T00:00:00"/>
    <x v="5"/>
    <x v="0"/>
    <n v="50652"/>
    <n v="50652"/>
  </r>
  <r>
    <s v="4000008837"/>
    <s v="77035479-K"/>
    <s v="PIMARES SPA"/>
    <s v="6701228257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6-03T00:00:00"/>
    <n v="6"/>
    <d v="2025-06-17T00:00:00"/>
    <d v="2025-06-14T00:00:00"/>
    <x v="5"/>
    <x v="0"/>
    <n v="155992"/>
    <n v="155992"/>
  </r>
  <r>
    <s v="4000008837"/>
    <s v="77035479-K"/>
    <s v="PIMARES SPA"/>
    <s v="670122829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3T00:00:00"/>
    <n v="6"/>
    <d v="2025-06-13T00:00:00"/>
    <d v="2025-06-11T00:00:00"/>
    <x v="5"/>
    <x v="0"/>
    <n v="63325"/>
    <n v="63325"/>
  </r>
  <r>
    <s v="4000008837"/>
    <s v="77035479-K"/>
    <s v="PIMARES SPA"/>
    <s v="670122829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830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2831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3T00:00:00"/>
    <n v="6"/>
    <d v="2025-06-13T00:00:00"/>
    <d v="2025-06-11T00:00:00"/>
    <x v="5"/>
    <x v="0"/>
    <n v="63325"/>
    <n v="63325"/>
  </r>
  <r>
    <s v="4000008837"/>
    <s v="77035479-K"/>
    <s v="PIMARES SPA"/>
    <s v="6701228349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9T00:00:00"/>
    <d v="2025-06-14T00:00:00"/>
    <x v="5"/>
    <x v="0"/>
    <n v="57134"/>
    <n v="57134"/>
  </r>
  <r>
    <s v="4000008837"/>
    <s v="77035479-K"/>
    <s v="PIMARES SPA"/>
    <s v="670122835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3T00:00:00"/>
    <n v="6"/>
    <d v="2025-06-18T00:00:00"/>
    <d v="2025-06-14T00:00:00"/>
    <x v="5"/>
    <x v="0"/>
    <n v="67848"/>
    <n v="67848"/>
  </r>
  <r>
    <s v="4000008837"/>
    <s v="77035479-K"/>
    <s v="PIMARES SPA"/>
    <s v="670122836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837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8T00:00:00"/>
    <d v="2025-06-11T00:00:00"/>
    <x v="5"/>
    <x v="0"/>
    <n v="40665"/>
    <n v="40665"/>
  </r>
  <r>
    <s v="4000008837"/>
    <s v="77035479-K"/>
    <s v="PIMARES SPA"/>
    <s v="670122675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2"/>
    <n v="2"/>
    <s v="UN"/>
    <d v="2025-06-02T00:00:00"/>
    <n v="6"/>
    <d v="2025-06-17T00:00:00"/>
    <d v="2025-06-14T00:00:00"/>
    <x v="5"/>
    <x v="0"/>
    <n v="159990"/>
    <n v="159990"/>
  </r>
  <r>
    <s v="4000008837"/>
    <s v="77035479-K"/>
    <s v="PIMARES SPA"/>
    <s v="670122699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2T00:00:00"/>
    <n v="6"/>
    <d v="2025-06-17T00:00:00"/>
    <d v="2025-06-14T00:00:00"/>
    <x v="5"/>
    <x v="0"/>
    <n v="67848"/>
    <n v="67848"/>
  </r>
  <r>
    <s v="4000008837"/>
    <s v="77035479-K"/>
    <s v="PIMARES SPA"/>
    <s v="670122842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3T00:00:00"/>
    <n v="6"/>
    <d v="2025-06-19T00:00:00"/>
    <d v="2025-06-16T00:00:00"/>
    <x v="5"/>
    <x v="0"/>
    <n v="86425"/>
    <n v="86425"/>
  </r>
  <r>
    <s v="4000008837"/>
    <s v="77035479-K"/>
    <s v="PIMARES SPA"/>
    <s v="6701228439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3T00:00:00"/>
    <n v="6"/>
    <d v="2025-06-18T00:00:00"/>
    <d v="2025-06-14T00:00:00"/>
    <x v="5"/>
    <x v="0"/>
    <n v="45324"/>
    <n v="45324"/>
  </r>
  <r>
    <s v="4000008837"/>
    <s v="77035479-K"/>
    <s v="PIMARES SPA"/>
    <s v="6701228445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3T00:00:00"/>
    <n v="6"/>
    <d v="2025-06-17T00:00:00"/>
    <d v="2025-06-14T00:00:00"/>
    <x v="5"/>
    <x v="0"/>
    <n v="78568"/>
    <n v="78568"/>
  </r>
  <r>
    <s v="4000008837"/>
    <s v="77035479-K"/>
    <s v="PIMARES SPA"/>
    <s v="670122845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17T00:00:00"/>
    <d v="2025-06-11T00:00:00"/>
    <x v="5"/>
    <x v="0"/>
    <n v="43327"/>
    <n v="43327"/>
  </r>
  <r>
    <s v="4000008837"/>
    <s v="77035479-K"/>
    <s v="PIMARES SPA"/>
    <s v="670122845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3T00:00:00"/>
    <n v="6"/>
    <d v="2025-06-17T00:00:00"/>
    <d v="2025-06-11T00:00:00"/>
    <x v="5"/>
    <x v="0"/>
    <n v="28661"/>
    <n v="28661"/>
  </r>
  <r>
    <s v="4000008837"/>
    <s v="77035479-K"/>
    <s v="PIMARES SPA"/>
    <s v="670122847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3T00:00:00"/>
    <n v="6"/>
    <d v="2025-06-18T00:00:00"/>
    <d v="2025-06-11T00:00:00"/>
    <x v="5"/>
    <x v="0"/>
    <n v="29994"/>
    <n v="29994"/>
  </r>
  <r>
    <s v="4000008837"/>
    <s v="77035479-K"/>
    <s v="PIMARES SPA"/>
    <s v="67012284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18T00:00:00"/>
    <d v="2025-06-14T00:00:00"/>
    <x v="5"/>
    <x v="0"/>
    <n v="67848"/>
    <n v="67848"/>
  </r>
  <r>
    <s v="4000008837"/>
    <s v="77035479-K"/>
    <s v="PIMARES SPA"/>
    <s v="670122700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7T00:00:00"/>
    <d v="2025-06-14T00:00:00"/>
    <x v="5"/>
    <x v="0"/>
    <n v="39995"/>
    <n v="39995"/>
  </r>
  <r>
    <s v="4000008837"/>
    <s v="77035479-K"/>
    <s v="PIMARES SPA"/>
    <s v="6701228527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6-03T00:00:00"/>
    <n v="6"/>
    <d v="2025-06-27T00:00:00"/>
    <d v="2025-06-24T00:00:00"/>
    <x v="5"/>
    <x v="0"/>
    <n v="63325"/>
    <n v="63325"/>
  </r>
  <r>
    <s v="4000008837"/>
    <s v="77035479-K"/>
    <s v="PIMARES SPA"/>
    <s v="670122853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3T00:00:00"/>
    <d v="2025-06-11T00:00:00"/>
    <x v="5"/>
    <x v="0"/>
    <n v="99991"/>
    <n v="99991"/>
  </r>
  <r>
    <s v="4000008837"/>
    <s v="77035479-K"/>
    <s v="PIMARES SPA"/>
    <s v="670122854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3T00:00:00"/>
    <n v="6"/>
    <d v="2025-06-19T00:00:00"/>
    <d v="2025-06-16T00:00:00"/>
    <x v="5"/>
    <x v="0"/>
    <n v="33328"/>
    <n v="33328"/>
  </r>
  <r>
    <s v="4000008837"/>
    <s v="77035479-K"/>
    <s v="PIMARES SPA"/>
    <s v="670122854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1T00:00:00"/>
    <x v="5"/>
    <x v="0"/>
    <n v="28660"/>
    <n v="28660"/>
  </r>
  <r>
    <s v="4000008837"/>
    <s v="77035479-K"/>
    <s v="PIMARES SPA"/>
    <s v="6701228597"/>
    <s v="ZPCD"/>
    <s v="10"/>
    <x v="0"/>
    <x v="0"/>
    <s v="C004"/>
    <s v="E599"/>
    <n v="3"/>
    <x v="0"/>
    <s v="47"/>
    <s v="Muebles"/>
    <s v=""/>
    <s v="470801001"/>
    <s v="1433245"/>
    <s v="CÓMODA IPE SALIVA 1 PUERTA+4 CAJONES"/>
    <n v="1"/>
    <n v="1"/>
    <s v="UN"/>
    <d v="2025-06-03T00:00:00"/>
    <n v="6"/>
    <d v="2025-06-13T00:00:00"/>
    <d v="2025-06-11T00:00:00"/>
    <x v="5"/>
    <x v="0"/>
    <n v="133332"/>
    <n v="133332"/>
  </r>
  <r>
    <s v="4000008837"/>
    <s v="77035479-K"/>
    <s v="PIMARES SPA"/>
    <s v="670122860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23T00:00:00"/>
    <d v="2025-06-18T00:00:00"/>
    <x v="5"/>
    <x v="0"/>
    <n v="57134"/>
    <n v="57134"/>
  </r>
  <r>
    <s v="4000008837"/>
    <s v="77035479-K"/>
    <s v="PIMARES SPA"/>
    <s v="670122861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13T00:00:00"/>
    <d v="2025-06-11T00:00:00"/>
    <x v="5"/>
    <x v="0"/>
    <n v="43327"/>
    <n v="43327"/>
  </r>
  <r>
    <s v="4000008837"/>
    <s v="77035479-K"/>
    <s v="PIMARES SPA"/>
    <s v="6701227099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3T00:00:00"/>
    <n v="6"/>
    <d v="2025-06-16T00:00:00"/>
    <d v="2025-06-11T00:00:00"/>
    <x v="5"/>
    <x v="0"/>
    <n v="43327"/>
    <n v="43327"/>
  </r>
  <r>
    <s v="4000008837"/>
    <s v="77035479-K"/>
    <s v="PIMARES SPA"/>
    <s v="670122870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9T00:00:00"/>
    <d v="2025-06-14T00:00:00"/>
    <x v="5"/>
    <x v="0"/>
    <n v="78565"/>
    <n v="78565"/>
  </r>
  <r>
    <s v="4000008837"/>
    <s v="77035479-K"/>
    <s v="PIMARES SPA"/>
    <s v="670122721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3T00:00:00"/>
    <n v="6"/>
    <d v="2025-06-17T00:00:00"/>
    <d v="2025-06-14T00:00:00"/>
    <x v="5"/>
    <x v="0"/>
    <n v="28661"/>
    <n v="28661"/>
  </r>
  <r>
    <s v="4000008837"/>
    <s v="77035479-K"/>
    <s v="PIMARES SPA"/>
    <s v="6701227282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06-03T00:00:00"/>
    <n v="6"/>
    <d v="2025-06-16T00:00:00"/>
    <d v="2025-06-11T00:00:00"/>
    <x v="5"/>
    <x v="0"/>
    <n v="55325"/>
    <n v="55325"/>
  </r>
  <r>
    <s v="4000008837"/>
    <s v="77035479-K"/>
    <s v="PIMARES SPA"/>
    <s v="670122880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6T00:00:00"/>
    <d v="2025-06-11T00:00:00"/>
    <x v="5"/>
    <x v="0"/>
    <n v="24659"/>
    <n v="24659"/>
  </r>
  <r>
    <s v="4000008837"/>
    <s v="77035479-K"/>
    <s v="PIMARES SPA"/>
    <s v="67012288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24T00:00:00"/>
    <d v="2025-06-18T00:00:00"/>
    <x v="5"/>
    <x v="0"/>
    <n v="43327"/>
    <n v="43327"/>
  </r>
  <r>
    <s v="4000008837"/>
    <s v="77035479-K"/>
    <s v="PIMARES SPA"/>
    <s v="670122885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3T00:00:00"/>
    <n v="6"/>
    <d v="2025-06-19T00:00:00"/>
    <d v="2025-06-14T00:00:00"/>
    <x v="5"/>
    <x v="0"/>
    <n v="45325"/>
    <n v="45325"/>
  </r>
  <r>
    <s v="4000008837"/>
    <s v="77035479-K"/>
    <s v="PIMARES SPA"/>
    <s v="6701228873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6-03T00:00:00"/>
    <n v="6"/>
    <d v="2025-06-13T00:00:00"/>
    <d v="2025-06-09T00:00:00"/>
    <x v="5"/>
    <x v="0"/>
    <n v="113333"/>
    <n v="113333"/>
  </r>
  <r>
    <s v="4000008837"/>
    <s v="77035479-K"/>
    <s v="PIMARES SPA"/>
    <s v="67012288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7T00:00:00"/>
    <d v="2025-06-14T00:00:00"/>
    <x v="5"/>
    <x v="0"/>
    <n v="96419"/>
    <n v="96419"/>
  </r>
  <r>
    <s v="4000008837"/>
    <s v="77035479-K"/>
    <s v="PIMARES SPA"/>
    <s v="6701228890"/>
    <s v="ZPCD"/>
    <s v="10"/>
    <x v="0"/>
    <x v="0"/>
    <s v="C004"/>
    <s v="E599"/>
    <n v="3"/>
    <x v="0"/>
    <s v="47"/>
    <s v="Muebles"/>
    <s v=""/>
    <s v="470801001"/>
    <s v="1433227"/>
    <s v="VELADOR SOLE BLANCO 2 CAJONES"/>
    <n v="1"/>
    <n v="1"/>
    <s v="UN"/>
    <d v="2025-06-03T00:00:00"/>
    <n v="6"/>
    <d v="2025-06-16T00:00:00"/>
    <d v="2025-06-09T00:00:00"/>
    <x v="5"/>
    <x v="0"/>
    <n v="33327"/>
    <n v="33327"/>
  </r>
  <r>
    <s v="4000008837"/>
    <s v="77035479-K"/>
    <s v="PIMARES SPA"/>
    <s v="670122729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17T00:00:00"/>
    <d v="2025-06-14T00:00:00"/>
    <x v="5"/>
    <x v="0"/>
    <n v="27327"/>
    <n v="27327"/>
  </r>
  <r>
    <s v="4000008837"/>
    <s v="77035479-K"/>
    <s v="PIMARES SPA"/>
    <s v="670122894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6-03T00:00:00"/>
    <n v="6"/>
    <d v="2025-06-23T00:00:00"/>
    <d v="2025-06-16T00:00:00"/>
    <x v="5"/>
    <x v="0"/>
    <n v="153311"/>
    <n v="153311"/>
  </r>
  <r>
    <s v="4000008837"/>
    <s v="77035479-K"/>
    <s v="PIMARES SPA"/>
    <s v="670122735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1T00:00:00"/>
    <x v="5"/>
    <x v="0"/>
    <n v="28660"/>
    <n v="28660"/>
  </r>
  <r>
    <s v="4000008837"/>
    <s v="77035479-K"/>
    <s v="PIMARES SPA"/>
    <s v="670122767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6T00:00:00"/>
    <d v="2025-06-11T00:00:00"/>
    <x v="5"/>
    <x v="0"/>
    <n v="28660"/>
    <n v="28660"/>
  </r>
  <r>
    <s v="4000008837"/>
    <s v="77035479-K"/>
    <s v="PIMARES SPA"/>
    <s v="670122897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13T00:00:00"/>
    <d v="2025-06-09T00:00:00"/>
    <x v="5"/>
    <x v="0"/>
    <n v="128565"/>
    <n v="128565"/>
  </r>
  <r>
    <s v="4000008837"/>
    <s v="77035479-K"/>
    <s v="PIMARES SPA"/>
    <s v="670122921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24T00:00:00"/>
    <d v="2025-06-18T00:00:00"/>
    <x v="5"/>
    <x v="0"/>
    <n v="49993"/>
    <n v="49993"/>
  </r>
  <r>
    <s v="4000008837"/>
    <s v="77035479-K"/>
    <s v="PIMARES SPA"/>
    <s v="670122787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27T00:00:00"/>
    <d v="2025-06-24T00:00:00"/>
    <x v="5"/>
    <x v="0"/>
    <n v="24659"/>
    <n v="24659"/>
  </r>
  <r>
    <s v="4000008837"/>
    <s v="77035479-K"/>
    <s v="PIMARES SPA"/>
    <s v="6701229243"/>
    <s v="ZPCD"/>
    <s v="10"/>
    <x v="0"/>
    <x v="1"/>
    <s v="C004"/>
    <s v="E599"/>
    <n v="3"/>
    <x v="0"/>
    <s v="41"/>
    <s v="Baño y Cocina"/>
    <s v=""/>
    <s v="410302004"/>
    <s v="1409594"/>
    <s v="KIT COCINA 170 PREMIUM SMART"/>
    <n v="1"/>
    <n v="0"/>
    <s v="UN"/>
    <d v="2025-06-03T00:00:00"/>
    <n v="6"/>
    <d v="2025-06-17T00:00:00"/>
    <m/>
    <x v="5"/>
    <x v="0"/>
    <n v="193319"/>
    <n v="0"/>
  </r>
  <r>
    <s v="4000008837"/>
    <s v="77035479-K"/>
    <s v="PIMARES SPA"/>
    <s v="670122925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30T00:00:00"/>
    <d v="2025-06-25T00:00:00"/>
    <x v="5"/>
    <x v="0"/>
    <n v="128565"/>
    <n v="128565"/>
  </r>
  <r>
    <s v="4000008837"/>
    <s v="77035479-K"/>
    <s v="PIMARES SPA"/>
    <s v="670122925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7-03T00:00:00"/>
    <d v="2025-06-25T00:00:00"/>
    <x v="5"/>
    <x v="0"/>
    <n v="43327"/>
    <n v="43327"/>
  </r>
  <r>
    <s v="4000008837"/>
    <s v="77035479-K"/>
    <s v="PIMARES SPA"/>
    <s v="670122928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3T00:00:00"/>
    <n v="6"/>
    <d v="2025-06-17T00:00:00"/>
    <d v="2025-06-14T00:00:00"/>
    <x v="5"/>
    <x v="0"/>
    <n v="33328"/>
    <n v="33328"/>
  </r>
  <r>
    <s v="4000008837"/>
    <s v="77035479-K"/>
    <s v="PIMARES SPA"/>
    <s v="670122787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3T00:00:00"/>
    <n v="6"/>
    <d v="2025-07-01T00:00:00"/>
    <d v="2025-06-25T00:00:00"/>
    <x v="5"/>
    <x v="0"/>
    <n v="29994"/>
    <n v="29994"/>
  </r>
  <r>
    <s v="4000008837"/>
    <s v="77035479-K"/>
    <s v="PIMARES SPA"/>
    <s v="6701229291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6-17T00:00:00"/>
    <d v="2025-06-11T00:00:00"/>
    <x v="5"/>
    <x v="0"/>
    <n v="76663"/>
    <n v="76663"/>
  </r>
  <r>
    <s v="4000008837"/>
    <s v="77035479-K"/>
    <s v="PIMARES SPA"/>
    <s v="670122922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3T00:00:00"/>
    <n v="6"/>
    <d v="2025-06-13T00:00:00"/>
    <d v="2025-06-11T00:00:00"/>
    <x v="5"/>
    <x v="0"/>
    <n v="53326"/>
    <n v="53326"/>
  </r>
  <r>
    <s v="4000008837"/>
    <s v="77035479-K"/>
    <s v="PIMARES SPA"/>
    <s v="6701229460"/>
    <s v="ZPCD"/>
    <s v="10"/>
    <x v="0"/>
    <x v="1"/>
    <s v="C004"/>
    <s v="E599"/>
    <n v="3"/>
    <x v="0"/>
    <s v="47"/>
    <s v="Muebles"/>
    <s v=""/>
    <s v="470202001"/>
    <s v="1310026"/>
    <s v="TOCADOR MARVIN"/>
    <n v="2"/>
    <n v="0"/>
    <s v="UN"/>
    <d v="2025-06-03T00:00:00"/>
    <n v="6"/>
    <d v="2025-06-17T00:00:00"/>
    <m/>
    <x v="5"/>
    <x v="0"/>
    <n v="126662"/>
    <n v="0"/>
  </r>
  <r>
    <s v="4000008837"/>
    <s v="77035479-K"/>
    <s v="PIMARES SPA"/>
    <s v="670122770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3T00:00:00"/>
    <n v="6"/>
    <d v="2025-06-13T00:00:00"/>
    <d v="2025-06-11T00:00:00"/>
    <x v="5"/>
    <x v="0"/>
    <n v="63331"/>
    <n v="63331"/>
  </r>
  <r>
    <s v="4000008837"/>
    <s v="77035479-K"/>
    <s v="PIMARES SPA"/>
    <s v="670122770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20T00:00:00"/>
    <d v="2025-06-14T00:00:00"/>
    <x v="5"/>
    <x v="0"/>
    <n v="43327"/>
    <n v="43327"/>
  </r>
  <r>
    <s v="4000008837"/>
    <s v="77035479-K"/>
    <s v="PIMARES SPA"/>
    <s v="6701229558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06-03T00:00:00"/>
    <n v="6"/>
    <d v="2025-06-27T00:00:00"/>
    <d v="2025-06-18T00:00:00"/>
    <x v="5"/>
    <x v="0"/>
    <n v="79989"/>
    <n v="79989"/>
  </r>
  <r>
    <s v="4000008837"/>
    <s v="77035479-K"/>
    <s v="PIMARES SPA"/>
    <s v="670122770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3T00:00:00"/>
    <n v="6"/>
    <d v="2025-06-16T00:00:00"/>
    <d v="2025-06-11T00:00:00"/>
    <x v="5"/>
    <x v="0"/>
    <n v="46660"/>
    <n v="46660"/>
  </r>
  <r>
    <s v="4000008837"/>
    <s v="77035479-K"/>
    <s v="PIMARES SPA"/>
    <s v="6701229592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3T00:00:00"/>
    <n v="6"/>
    <d v="2025-06-18T00:00:00"/>
    <d v="2025-06-11T00:00:00"/>
    <x v="5"/>
    <x v="0"/>
    <n v="48660"/>
    <n v="48660"/>
  </r>
  <r>
    <s v="4000008837"/>
    <s v="77035479-K"/>
    <s v="PIMARES SPA"/>
    <s v="6701227794"/>
    <s v="ZPCD"/>
    <s v="10"/>
    <x v="0"/>
    <x v="0"/>
    <s v="C004"/>
    <s v="E599"/>
    <n v="3"/>
    <x v="0"/>
    <s v="47"/>
    <s v="Muebles"/>
    <s v=""/>
    <s v="470201001"/>
    <s v="1410882"/>
    <s v="CLOSET PEQUIM DARK 6P 2C"/>
    <n v="2"/>
    <n v="2"/>
    <s v="UN"/>
    <d v="2025-06-03T00:00:00"/>
    <n v="6"/>
    <d v="2025-06-26T00:00:00"/>
    <d v="2025-06-24T00:00:00"/>
    <x v="5"/>
    <x v="0"/>
    <n v="199990"/>
    <n v="199990"/>
  </r>
  <r>
    <s v="4000008837"/>
    <s v="77035479-K"/>
    <s v="PIMARES SPA"/>
    <s v="6701227800"/>
    <s v="ZPCD"/>
    <s v="10"/>
    <x v="0"/>
    <x v="0"/>
    <s v="C004"/>
    <s v="E599"/>
    <n v="3"/>
    <x v="0"/>
    <s v="47"/>
    <s v="Muebles"/>
    <s v=""/>
    <s v="470801001"/>
    <s v="1433219"/>
    <s v="CÓMODA CAPRI 2 PUERTAS+4 CAJONES"/>
    <n v="1"/>
    <n v="1"/>
    <s v="UN"/>
    <d v="2025-06-03T00:00:00"/>
    <n v="6"/>
    <d v="2025-06-13T00:00:00"/>
    <d v="2025-06-11T00:00:00"/>
    <x v="5"/>
    <x v="0"/>
    <n v="79989"/>
    <n v="79989"/>
  </r>
  <r>
    <s v="4000008837"/>
    <s v="77035479-K"/>
    <s v="PIMARES SPA"/>
    <s v="670122968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3T00:00:00"/>
    <n v="6"/>
    <d v="2025-06-18T00:00:00"/>
    <d v="2025-06-11T00:00:00"/>
    <x v="5"/>
    <x v="0"/>
    <n v="103559"/>
    <n v="103559"/>
  </r>
  <r>
    <s v="4000008837"/>
    <s v="77035479-K"/>
    <s v="PIMARES SPA"/>
    <s v="670122788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17T00:00:00"/>
    <d v="2025-06-14T00:00:00"/>
    <x v="5"/>
    <x v="0"/>
    <n v="46660"/>
    <n v="46660"/>
  </r>
  <r>
    <s v="4000008837"/>
    <s v="77035479-K"/>
    <s v="PIMARES SPA"/>
    <s v="670122972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9T00:00:00"/>
    <d v="2025-06-14T00:00:00"/>
    <x v="5"/>
    <x v="0"/>
    <n v="57134"/>
    <n v="57134"/>
  </r>
  <r>
    <s v="4000008837"/>
    <s v="77035479-K"/>
    <s v="PIMARES SPA"/>
    <s v="670122974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3T00:00:00"/>
    <n v="6"/>
    <d v="2025-06-25T00:00:00"/>
    <d v="2025-06-24T00:00:00"/>
    <x v="5"/>
    <x v="0"/>
    <n v="28661"/>
    <n v="28661"/>
  </r>
  <r>
    <s v="4000008837"/>
    <s v="77035479-K"/>
    <s v="PIMARES SPA"/>
    <s v="670122788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9T00:00:00"/>
    <d v="2025-06-16T00:00:00"/>
    <x v="5"/>
    <x v="0"/>
    <n v="24659"/>
    <n v="24659"/>
  </r>
  <r>
    <s v="4000008837"/>
    <s v="77035479-K"/>
    <s v="PIMARES SPA"/>
    <s v="670122782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16T00:00:00"/>
    <d v="2025-06-11T00:00:00"/>
    <x v="5"/>
    <x v="0"/>
    <n v="67848"/>
    <n v="67848"/>
  </r>
  <r>
    <s v="4000008837"/>
    <s v="77035479-K"/>
    <s v="PIMARES SPA"/>
    <s v="670122786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8T00:00:00"/>
    <d v="2025-06-11T00:00:00"/>
    <x v="5"/>
    <x v="0"/>
    <n v="96419"/>
    <n v="96419"/>
  </r>
  <r>
    <s v="4000008837"/>
    <s v="77035479-K"/>
    <s v="PIMARES SPA"/>
    <s v="67012298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13T00:00:00"/>
    <d v="2025-06-11T00:00:00"/>
    <x v="5"/>
    <x v="0"/>
    <n v="27327"/>
    <n v="27327"/>
  </r>
  <r>
    <s v="4000008837"/>
    <s v="77035479-K"/>
    <s v="PIMARES SPA"/>
    <s v="670122773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7-01T00:00:00"/>
    <d v="2025-06-25T00:00:00"/>
    <x v="5"/>
    <x v="0"/>
    <n v="76663"/>
    <n v="76663"/>
  </r>
  <r>
    <s v="4000008837"/>
    <s v="77035479-K"/>
    <s v="PIMARES SPA"/>
    <s v="670122773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3T00:00:00"/>
    <n v="6"/>
    <d v="2025-06-16T00:00:00"/>
    <d v="2025-06-11T00:00:00"/>
    <x v="5"/>
    <x v="0"/>
    <n v="89278"/>
    <n v="89278"/>
  </r>
  <r>
    <s v="4000008837"/>
    <s v="77035479-K"/>
    <s v="PIMARES SPA"/>
    <s v="670122773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27782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27783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3T00:00:00"/>
    <n v="6"/>
    <d v="2025-06-16T00:00:00"/>
    <d v="2025-06-09T00:00:00"/>
    <x v="5"/>
    <x v="0"/>
    <n v="60708"/>
    <n v="60708"/>
  </r>
  <r>
    <s v="4000008837"/>
    <s v="77035479-K"/>
    <s v="PIMARES SPA"/>
    <s v="670122634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6T00:00:00"/>
    <d v="2025-06-09T00:00:00"/>
    <x v="5"/>
    <x v="0"/>
    <n v="28660"/>
    <n v="28660"/>
  </r>
  <r>
    <s v="4000008837"/>
    <s v="77035479-K"/>
    <s v="PIMARES SPA"/>
    <s v="6701226449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02T00:00:00"/>
    <n v="6"/>
    <d v="2025-06-17T00:00:00"/>
    <d v="2025-06-14T00:00:00"/>
    <x v="5"/>
    <x v="0"/>
    <n v="79995"/>
    <n v="79995"/>
  </r>
  <r>
    <s v="4000008837"/>
    <s v="77035479-K"/>
    <s v="PIMARES SPA"/>
    <s v="670122645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7T00:00:00"/>
    <d v="2025-06-14T00:00:00"/>
    <x v="5"/>
    <x v="0"/>
    <n v="89278"/>
    <n v="89278"/>
  </r>
  <r>
    <s v="4000008837"/>
    <s v="77035479-K"/>
    <s v="PIMARES SPA"/>
    <s v="670122783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3T00:00:00"/>
    <n v="6"/>
    <d v="2025-06-17T00:00:00"/>
    <d v="2025-06-11T00:00:00"/>
    <x v="5"/>
    <x v="0"/>
    <n v="39995"/>
    <n v="39995"/>
  </r>
  <r>
    <s v="4000008837"/>
    <s v="77035479-K"/>
    <s v="PIMARES SPA"/>
    <s v="670122784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3T00:00:00"/>
    <n v="6"/>
    <d v="2025-06-18T00:00:00"/>
    <d v="2025-06-14T00:00:00"/>
    <x v="5"/>
    <x v="0"/>
    <n v="74995"/>
    <n v="74995"/>
  </r>
  <r>
    <s v="4000008837"/>
    <s v="77035479-K"/>
    <s v="PIMARES SPA"/>
    <s v="670122784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18T00:00:00"/>
    <d v="2025-06-14T00:00:00"/>
    <x v="5"/>
    <x v="0"/>
    <n v="43327"/>
    <n v="43327"/>
  </r>
  <r>
    <s v="4000008837"/>
    <s v="77035479-K"/>
    <s v="PIMARES SPA"/>
    <s v="670122750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3T00:00:00"/>
    <n v="6"/>
    <d v="2025-06-17T00:00:00"/>
    <d v="2025-06-11T00:00:00"/>
    <x v="5"/>
    <x v="0"/>
    <n v="33328"/>
    <n v="33328"/>
  </r>
  <r>
    <s v="4000008837"/>
    <s v="77035479-K"/>
    <s v="PIMARES SPA"/>
    <s v="670122751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9T00:00:00"/>
    <d v="2025-06-16T00:00:00"/>
    <x v="5"/>
    <x v="0"/>
    <n v="24659"/>
    <n v="24659"/>
  </r>
  <r>
    <s v="4000008837"/>
    <s v="77035479-K"/>
    <s v="PIMARES SPA"/>
    <s v="6701226366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6-03T00:00:00"/>
    <n v="6"/>
    <d v="2025-06-17T00:00:00"/>
    <d v="2025-06-11T00:00:00"/>
    <x v="5"/>
    <x v="0"/>
    <n v="79995"/>
    <n v="79995"/>
  </r>
  <r>
    <s v="4000008837"/>
    <s v="77035479-K"/>
    <s v="PIMARES SPA"/>
    <s v="6701226436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2T00:00:00"/>
    <n v="6"/>
    <d v="2025-06-13T00:00:00"/>
    <d v="2025-06-09T00:00:00"/>
    <x v="5"/>
    <x v="0"/>
    <n v="39992"/>
    <n v="39992"/>
  </r>
  <r>
    <s v="4000008837"/>
    <s v="77035479-K"/>
    <s v="PIMARES SPA"/>
    <s v="670122662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2T00:00:00"/>
    <n v="6"/>
    <d v="2025-06-20T00:00:00"/>
    <d v="2025-06-16T00:00:00"/>
    <x v="5"/>
    <x v="0"/>
    <n v="33328"/>
    <n v="33328"/>
  </r>
  <r>
    <s v="4000008837"/>
    <s v="77035479-K"/>
    <s v="PIMARES SPA"/>
    <s v="670122793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6-03T00:00:00"/>
    <n v="6"/>
    <d v="2025-06-17T00:00:00"/>
    <d v="2025-06-14T00:00:00"/>
    <x v="5"/>
    <x v="0"/>
    <n v="79995"/>
    <n v="79995"/>
  </r>
  <r>
    <s v="4000008837"/>
    <s v="77035479-K"/>
    <s v="PIMARES SPA"/>
    <s v="6701227945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2796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7T00:00:00"/>
    <d v="2025-06-14T00:00:00"/>
    <x v="5"/>
    <x v="0"/>
    <n v="24659"/>
    <n v="24659"/>
  </r>
  <r>
    <s v="4000008837"/>
    <s v="77035479-K"/>
    <s v="PIMARES SPA"/>
    <s v="6701227972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6-03T00:00:00"/>
    <n v="6"/>
    <d v="2025-06-17T00:00:00"/>
    <d v="2025-06-14T00:00:00"/>
    <x v="5"/>
    <x v="0"/>
    <n v="214289"/>
    <n v="214289"/>
  </r>
  <r>
    <s v="4000008837"/>
    <s v="77035479-K"/>
    <s v="PIMARES SPA"/>
    <s v="6701227977"/>
    <s v="ZPCD"/>
    <s v="10"/>
    <x v="0"/>
    <x v="0"/>
    <s v="C004"/>
    <s v="E599"/>
    <n v="3"/>
    <x v="0"/>
    <s v="47"/>
    <s v="Muebles"/>
    <s v=""/>
    <s v="470202001"/>
    <s v="1418318"/>
    <s v="CÓMODA 4 CAJONES EN MADERA DE PINO A"/>
    <n v="1"/>
    <n v="1"/>
    <s v="UN"/>
    <d v="2025-06-03T00:00:00"/>
    <n v="6"/>
    <d v="2025-06-17T00:00:00"/>
    <d v="2025-06-14T00:00:00"/>
    <x v="5"/>
    <x v="0"/>
    <n v="66661"/>
    <n v="66661"/>
  </r>
  <r>
    <s v="4000008837"/>
    <s v="77035479-K"/>
    <s v="PIMARES SPA"/>
    <s v="670122799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3T00:00:00"/>
    <n v="6"/>
    <d v="2025-06-16T00:00:00"/>
    <d v="2025-06-11T00:00:00"/>
    <x v="5"/>
    <x v="0"/>
    <n v="53326"/>
    <n v="53326"/>
  </r>
  <r>
    <s v="4000008837"/>
    <s v="77035479-K"/>
    <s v="PIMARES SPA"/>
    <s v="6701228002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06-03T00:00:00"/>
    <n v="6"/>
    <d v="2025-06-16T00:00:00"/>
    <d v="2025-06-11T00:00:00"/>
    <x v="5"/>
    <x v="0"/>
    <n v="113331"/>
    <n v="113331"/>
  </r>
  <r>
    <s v="4000008837"/>
    <s v="77035479-K"/>
    <s v="PIMARES SPA"/>
    <s v="670122804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2804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17T00:00:00"/>
    <d v="2025-06-11T00:00:00"/>
    <x v="5"/>
    <x v="0"/>
    <n v="67848"/>
    <n v="67848"/>
  </r>
  <r>
    <s v="4000008837"/>
    <s v="77035479-K"/>
    <s v="PIMARES SPA"/>
    <s v="6701228058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20T00:00:00"/>
    <d v="2025-06-11T00:00:00"/>
    <x v="5"/>
    <x v="0"/>
    <n v="128568"/>
    <n v="128568"/>
  </r>
  <r>
    <s v="4000008837"/>
    <s v="77035479-K"/>
    <s v="PIMARES SPA"/>
    <s v="670122806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6T00:00:00"/>
    <d v="2025-06-11T00:00:00"/>
    <x v="5"/>
    <x v="0"/>
    <n v="40665"/>
    <n v="40665"/>
  </r>
  <r>
    <s v="4000008837"/>
    <s v="77035479-K"/>
    <s v="PIMARES SPA"/>
    <s v="670122806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17T00:00:00"/>
    <d v="2025-06-11T00:00:00"/>
    <x v="5"/>
    <x v="0"/>
    <n v="46660"/>
    <n v="46660"/>
  </r>
  <r>
    <s v="4000008837"/>
    <s v="77035479-K"/>
    <s v="PIMARES SPA"/>
    <s v="6701227593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6-03T00:00:00"/>
    <n v="6"/>
    <d v="2025-06-17T00:00:00"/>
    <d v="2025-06-11T00:00:00"/>
    <x v="5"/>
    <x v="0"/>
    <n v="199996"/>
    <n v="199996"/>
  </r>
  <r>
    <s v="4000008837"/>
    <s v="77035479-K"/>
    <s v="PIMARES SPA"/>
    <s v="670122760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3T00:00:00"/>
    <n v="6"/>
    <d v="2025-06-17T00:00:00"/>
    <d v="2025-06-11T00:00:00"/>
    <x v="5"/>
    <x v="0"/>
    <n v="31994"/>
    <n v="31994"/>
  </r>
  <r>
    <s v="4000008837"/>
    <s v="77035479-K"/>
    <s v="PIMARES SPA"/>
    <s v="670122761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762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27634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6-03T00:00:00"/>
    <n v="6"/>
    <d v="2025-06-18T00:00:00"/>
    <d v="2025-06-11T00:00:00"/>
    <x v="5"/>
    <x v="0"/>
    <n v="63325"/>
    <n v="63325"/>
  </r>
  <r>
    <s v="4000008837"/>
    <s v="77035479-K"/>
    <s v="PIMARES SPA"/>
    <s v="670122766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6-13T00:00:00"/>
    <d v="2025-06-11T00:00:00"/>
    <x v="5"/>
    <x v="0"/>
    <n v="76663"/>
    <n v="76663"/>
  </r>
  <r>
    <s v="4000008837"/>
    <s v="77035479-K"/>
    <s v="PIMARES SPA"/>
    <s v="6701227669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6-03T00:00:00"/>
    <n v="6"/>
    <d v="2025-06-18T00:00:00"/>
    <d v="2025-06-11T00:00:00"/>
    <x v="5"/>
    <x v="0"/>
    <n v="33328"/>
    <n v="33328"/>
  </r>
  <r>
    <s v="4000008837"/>
    <s v="77035479-K"/>
    <s v="PIMARES SPA"/>
    <s v="670122628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2T00:00:00"/>
    <n v="6"/>
    <d v="2025-07-04T00:00:00"/>
    <d v="2025-06-30T00:00:00"/>
    <x v="5"/>
    <x v="0"/>
    <n v="67848"/>
    <n v="67848"/>
  </r>
  <r>
    <s v="4000008837"/>
    <s v="77035479-K"/>
    <s v="PIMARES SPA"/>
    <s v="670122628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2T00:00:00"/>
    <n v="6"/>
    <d v="2025-07-04T00:00:00"/>
    <d v="2025-06-30T00:00:00"/>
    <x v="5"/>
    <x v="0"/>
    <n v="39995"/>
    <n v="39995"/>
  </r>
  <r>
    <s v="4000008837"/>
    <s v="77035479-K"/>
    <s v="PIMARES SPA"/>
    <s v="670122629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8T00:00:00"/>
    <d v="2025-06-16T00:00:00"/>
    <x v="5"/>
    <x v="0"/>
    <n v="39995"/>
    <n v="39995"/>
  </r>
  <r>
    <s v="4000008837"/>
    <s v="77035479-K"/>
    <s v="PIMARES SPA"/>
    <s v="670122985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3T00:00:00"/>
    <n v="6"/>
    <d v="2025-06-18T00:00:00"/>
    <d v="2025-06-14T00:00:00"/>
    <x v="5"/>
    <x v="0"/>
    <n v="29997"/>
    <n v="29997"/>
  </r>
  <r>
    <s v="4000008837"/>
    <s v="77035479-K"/>
    <s v="PIMARES SPA"/>
    <s v="6701229858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13T00:00:00"/>
    <d v="2025-06-11T00:00:00"/>
    <x v="5"/>
    <x v="0"/>
    <n v="128568"/>
    <n v="128568"/>
  </r>
  <r>
    <s v="4000008837"/>
    <s v="77035479-K"/>
    <s v="PIMARES SPA"/>
    <s v="6701228164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06-03T00:00:00"/>
    <n v="6"/>
    <d v="2025-06-17T00:00:00"/>
    <d v="2025-06-14T00:00:00"/>
    <x v="5"/>
    <x v="0"/>
    <n v="33328"/>
    <n v="33328"/>
  </r>
  <r>
    <s v="4000008837"/>
    <s v="77035479-K"/>
    <s v="PIMARES SPA"/>
    <s v="670122819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3T00:00:00"/>
    <n v="6"/>
    <d v="2025-06-19T00:00:00"/>
    <d v="2025-06-16T00:00:00"/>
    <x v="5"/>
    <x v="0"/>
    <n v="31994"/>
    <n v="31994"/>
  </r>
  <r>
    <s v="4000008837"/>
    <s v="77035479-K"/>
    <s v="PIMARES SPA"/>
    <s v="670122820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4T00:00:00"/>
    <x v="5"/>
    <x v="0"/>
    <n v="89278"/>
    <n v="89278"/>
  </r>
  <r>
    <s v="4000008837"/>
    <s v="77035479-K"/>
    <s v="PIMARES SPA"/>
    <s v="670123002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3006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7-03T00:00:00"/>
    <d v="2025-06-25T00:00:00"/>
    <x v="5"/>
    <x v="0"/>
    <n v="43327"/>
    <n v="43327"/>
  </r>
  <r>
    <s v="4000008837"/>
    <s v="77035479-K"/>
    <s v="PIMARES SPA"/>
    <s v="670123007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3T00:00:00"/>
    <d v="2025-06-11T00:00:00"/>
    <x v="5"/>
    <x v="0"/>
    <n v="99991"/>
    <n v="99991"/>
  </r>
  <r>
    <s v="4000008837"/>
    <s v="77035479-K"/>
    <s v="PIMARES SPA"/>
    <s v="670122820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3T00:00:00"/>
    <n v="6"/>
    <d v="2025-06-17T00:00:00"/>
    <d v="2025-06-14T00:00:00"/>
    <x v="5"/>
    <x v="0"/>
    <n v="74995"/>
    <n v="74995"/>
  </r>
  <r>
    <s v="4000008837"/>
    <s v="77035479-K"/>
    <s v="PIMARES SPA"/>
    <s v="67012283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20T00:00:00"/>
    <d v="2025-06-16T00:00:00"/>
    <x v="5"/>
    <x v="0"/>
    <n v="96419"/>
    <n v="96419"/>
  </r>
  <r>
    <s v="4000008837"/>
    <s v="77035479-K"/>
    <s v="PIMARES SPA"/>
    <s v="670123013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7-04T00:00:00"/>
    <d v="2025-06-30T00:00:00"/>
    <x v="5"/>
    <x v="0"/>
    <n v="103333"/>
    <n v="103333"/>
  </r>
  <r>
    <s v="4000008837"/>
    <s v="77035479-K"/>
    <s v="PIMARES SPA"/>
    <s v="670123016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3T00:00:00"/>
    <n v="6"/>
    <d v="2025-06-13T00:00:00"/>
    <d v="2025-06-11T00:00:00"/>
    <x v="5"/>
    <x v="0"/>
    <n v="43327"/>
    <n v="43327"/>
  </r>
  <r>
    <s v="4000008837"/>
    <s v="77035479-K"/>
    <s v="PIMARES SPA"/>
    <s v="670123016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17T00:00:00"/>
    <d v="2025-06-14T00:00:00"/>
    <x v="5"/>
    <x v="0"/>
    <n v="49993"/>
    <n v="49993"/>
  </r>
  <r>
    <s v="4000008837"/>
    <s v="77035479-K"/>
    <s v="PIMARES SPA"/>
    <s v="6701230167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3T00:00:00"/>
    <n v="6"/>
    <d v="2025-06-18T00:00:00"/>
    <d v="2025-06-11T00:00:00"/>
    <x v="5"/>
    <x v="0"/>
    <n v="99992"/>
    <n v="99992"/>
  </r>
  <r>
    <s v="4000008837"/>
    <s v="77035479-K"/>
    <s v="PIMARES SPA"/>
    <s v="6701230556"/>
    <s v="ZPCD"/>
    <s v="10"/>
    <x v="0"/>
    <x v="0"/>
    <s v="C004"/>
    <s v="E599"/>
    <n v="3"/>
    <x v="0"/>
    <s v="47"/>
    <s v="Muebles"/>
    <s v=""/>
    <s v="470407002"/>
    <s v="1356998"/>
    <s v="VELADOR 2C TOMAS"/>
    <n v="2"/>
    <n v="2"/>
    <s v="UN"/>
    <d v="2025-06-03T00:00:00"/>
    <n v="6"/>
    <d v="2025-06-17T00:00:00"/>
    <d v="2025-06-14T00:00:00"/>
    <x v="5"/>
    <x v="0"/>
    <n v="66656"/>
    <n v="66656"/>
  </r>
  <r>
    <s v="4000008837"/>
    <s v="77035479-K"/>
    <s v="PIMARES SPA"/>
    <s v="6701230567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3T00:00:00"/>
    <n v="6"/>
    <d v="2025-06-23T00:00:00"/>
    <d v="2025-06-16T00:00:00"/>
    <x v="5"/>
    <x v="0"/>
    <n v="33328"/>
    <n v="33328"/>
  </r>
  <r>
    <s v="4000008837"/>
    <s v="77035479-K"/>
    <s v="PIMARES SPA"/>
    <s v="6701228400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3T00:00:00"/>
    <n v="6"/>
    <d v="2025-06-16T00:00:00"/>
    <d v="2025-06-11T00:00:00"/>
    <x v="5"/>
    <x v="0"/>
    <n v="93330"/>
    <n v="93330"/>
  </r>
  <r>
    <s v="4000008837"/>
    <s v="77035479-K"/>
    <s v="PIMARES SPA"/>
    <s v="6701228502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3T00:00:00"/>
    <n v="6"/>
    <d v="2025-06-17T00:00:00"/>
    <d v="2025-06-11T00:00:00"/>
    <x v="5"/>
    <x v="0"/>
    <n v="29997"/>
    <n v="29997"/>
  </r>
  <r>
    <s v="4000008837"/>
    <s v="77035479-K"/>
    <s v="PIMARES SPA"/>
    <s v="670122865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6T00:00:00"/>
    <d v="2025-06-11T00:00:00"/>
    <x v="5"/>
    <x v="0"/>
    <n v="103333"/>
    <n v="103333"/>
  </r>
  <r>
    <s v="4000008837"/>
    <s v="77035479-K"/>
    <s v="PIMARES SPA"/>
    <s v="670123068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3T00:00:00"/>
    <n v="6"/>
    <d v="2025-06-18T00:00:00"/>
    <d v="2025-06-11T00:00:00"/>
    <x v="5"/>
    <x v="0"/>
    <n v="63331"/>
    <n v="63331"/>
  </r>
  <r>
    <s v="4000008837"/>
    <s v="77035479-K"/>
    <s v="PIMARES SPA"/>
    <s v="67012307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8T00:00:00"/>
    <d v="2025-06-11T00:00:00"/>
    <x v="5"/>
    <x v="0"/>
    <n v="40665"/>
    <n v="40665"/>
  </r>
  <r>
    <s v="4000008837"/>
    <s v="77035479-K"/>
    <s v="PIMARES SPA"/>
    <s v="670123072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8T00:00:00"/>
    <d v="2025-06-14T00:00:00"/>
    <x v="5"/>
    <x v="0"/>
    <n v="103333"/>
    <n v="103333"/>
  </r>
  <r>
    <s v="4000008837"/>
    <s v="77035479-K"/>
    <s v="PIMARES SPA"/>
    <s v="670123077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3T00:00:00"/>
    <n v="6"/>
    <d v="2025-06-18T00:00:00"/>
    <d v="2025-06-14T00:00:00"/>
    <x v="5"/>
    <x v="0"/>
    <n v="41993"/>
    <n v="41993"/>
  </r>
  <r>
    <s v="4000008837"/>
    <s v="77035479-K"/>
    <s v="PIMARES SPA"/>
    <s v="670123077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3T00:00:00"/>
    <n v="6"/>
    <d v="2025-06-16T00:00:00"/>
    <d v="2025-06-11T00:00:00"/>
    <x v="5"/>
    <x v="0"/>
    <n v="129405"/>
    <n v="129405"/>
  </r>
  <r>
    <s v="4000008837"/>
    <s v="77035479-K"/>
    <s v="PIMARES SPA"/>
    <s v="670123078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27T00:00:00"/>
    <d v="2025-06-24T00:00:00"/>
    <x v="5"/>
    <x v="0"/>
    <n v="78565"/>
    <n v="78565"/>
  </r>
  <r>
    <s v="4000008837"/>
    <s v="77035479-K"/>
    <s v="PIMARES SPA"/>
    <s v="6701228716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6-03T00:00:00"/>
    <n v="6"/>
    <d v="2025-06-17T00:00:00"/>
    <d v="2025-06-14T00:00:00"/>
    <x v="5"/>
    <x v="0"/>
    <n v="214289"/>
    <n v="214289"/>
  </r>
  <r>
    <s v="4000008837"/>
    <s v="77035479-K"/>
    <s v="PIMARES SPA"/>
    <s v="6701228742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06-03T00:00:00"/>
    <n v="6"/>
    <d v="2025-06-17T00:00:00"/>
    <d v="2025-06-14T00:00:00"/>
    <x v="5"/>
    <x v="0"/>
    <n v="33328"/>
    <n v="33328"/>
  </r>
  <r>
    <s v="4000008837"/>
    <s v="77035479-K"/>
    <s v="PIMARES SPA"/>
    <s v="670123083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4T00:00:00"/>
    <x v="5"/>
    <x v="0"/>
    <n v="89278"/>
    <n v="89278"/>
  </r>
  <r>
    <s v="4000008837"/>
    <s v="77035479-K"/>
    <s v="PIMARES SPA"/>
    <s v="670123085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3T00:00:00"/>
    <n v="6"/>
    <d v="2025-06-17T00:00:00"/>
    <d v="2025-06-14T00:00:00"/>
    <x v="5"/>
    <x v="0"/>
    <n v="79995"/>
    <n v="79995"/>
  </r>
  <r>
    <s v="4000008837"/>
    <s v="77035479-K"/>
    <s v="PIMARES SPA"/>
    <s v="6701230908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1T00:00:00"/>
    <x v="5"/>
    <x v="0"/>
    <n v="60708"/>
    <n v="60708"/>
  </r>
  <r>
    <s v="4000008837"/>
    <s v="77035479-K"/>
    <s v="PIMARES SPA"/>
    <s v="67012309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6T00:00:00"/>
    <d v="2025-06-11T00:00:00"/>
    <x v="5"/>
    <x v="0"/>
    <n v="103333"/>
    <n v="103333"/>
  </r>
  <r>
    <s v="4000008837"/>
    <s v="77035479-K"/>
    <s v="PIMARES SPA"/>
    <s v="670123096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23T00:00:00"/>
    <d v="2025-06-16T00:00:00"/>
    <x v="5"/>
    <x v="0"/>
    <n v="103333"/>
    <n v="103333"/>
  </r>
  <r>
    <s v="4000008837"/>
    <s v="77035479-K"/>
    <s v="PIMARES SPA"/>
    <s v="670123108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20T00:00:00"/>
    <d v="2025-06-16T00:00:00"/>
    <x v="5"/>
    <x v="0"/>
    <n v="49993"/>
    <n v="49993"/>
  </r>
  <r>
    <s v="4000008837"/>
    <s v="77035479-K"/>
    <s v="PIMARES SPA"/>
    <s v="670123115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3T00:00:00"/>
    <n v="6"/>
    <d v="2025-06-26T00:00:00"/>
    <d v="2025-06-24T00:00:00"/>
    <x v="5"/>
    <x v="0"/>
    <n v="29994"/>
    <n v="29994"/>
  </r>
  <r>
    <s v="4000008837"/>
    <s v="77035479-K"/>
    <s v="PIMARES SPA"/>
    <s v="670122889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09T00:00:00"/>
    <x v="5"/>
    <x v="0"/>
    <n v="78565"/>
    <n v="78565"/>
  </r>
  <r>
    <s v="4000008837"/>
    <s v="77035479-K"/>
    <s v="PIMARES SPA"/>
    <s v="670123125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3T00:00:00"/>
    <n v="6"/>
    <d v="2025-06-17T00:00:00"/>
    <d v="2025-06-14T00:00:00"/>
    <x v="5"/>
    <x v="0"/>
    <n v="67848"/>
    <n v="67848"/>
  </r>
  <r>
    <s v="4000008837"/>
    <s v="77035479-K"/>
    <s v="PIMARES SPA"/>
    <s v="670123020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03T00:00:00"/>
    <n v="6"/>
    <d v="2025-06-18T00:00:00"/>
    <d v="2025-06-14T00:00:00"/>
    <x v="5"/>
    <x v="0"/>
    <n v="39992"/>
    <n v="39992"/>
  </r>
  <r>
    <s v="4000008837"/>
    <s v="77035479-K"/>
    <s v="PIMARES SPA"/>
    <s v="6701230216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6-03T00:00:00"/>
    <n v="6"/>
    <d v="2025-06-17T00:00:00"/>
    <d v="2025-06-14T00:00:00"/>
    <x v="5"/>
    <x v="0"/>
    <n v="79989"/>
    <n v="79989"/>
  </r>
  <r>
    <s v="4000008837"/>
    <s v="77035479-K"/>
    <s v="PIMARES SPA"/>
    <s v="670123030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18T00:00:00"/>
    <d v="2025-06-14T00:00:00"/>
    <x v="5"/>
    <x v="0"/>
    <n v="128565"/>
    <n v="128565"/>
  </r>
  <r>
    <s v="4000008837"/>
    <s v="77035479-K"/>
    <s v="PIMARES SPA"/>
    <s v="670123030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30324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3T00:00:00"/>
    <n v="6"/>
    <d v="2025-06-19T00:00:00"/>
    <d v="2025-06-14T00:00:00"/>
    <x v="5"/>
    <x v="0"/>
    <n v="59995"/>
    <n v="59995"/>
  </r>
  <r>
    <s v="4000008837"/>
    <s v="77035479-K"/>
    <s v="PIMARES SPA"/>
    <s v="6701230383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3T00:00:00"/>
    <n v="6"/>
    <d v="2025-06-18T00:00:00"/>
    <d v="2025-06-11T00:00:00"/>
    <x v="5"/>
    <x v="0"/>
    <n v="56663"/>
    <n v="56663"/>
  </r>
  <r>
    <s v="4000008837"/>
    <s v="77035479-K"/>
    <s v="PIMARES SPA"/>
    <s v="6701230389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2"/>
    <n v="2"/>
    <s v="UN"/>
    <d v="2025-06-03T00:00:00"/>
    <n v="6"/>
    <d v="2025-06-25T00:00:00"/>
    <d v="2025-06-24T00:00:00"/>
    <x v="5"/>
    <x v="0"/>
    <n v="86651"/>
    <n v="86651"/>
  </r>
  <r>
    <s v="4000008837"/>
    <s v="77035479-K"/>
    <s v="PIMARES SPA"/>
    <s v="670123041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3T00:00:00"/>
    <d v="2025-06-11T00:00:00"/>
    <x v="5"/>
    <x v="0"/>
    <n v="103333"/>
    <n v="103333"/>
  </r>
  <r>
    <s v="4000008837"/>
    <s v="77035479-K"/>
    <s v="PIMARES SPA"/>
    <s v="670123042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6-03T00:00:00"/>
    <n v="6"/>
    <d v="2025-06-16T00:00:00"/>
    <d v="2025-06-11T00:00:00"/>
    <x v="5"/>
    <x v="0"/>
    <n v="99995"/>
    <n v="99995"/>
  </r>
  <r>
    <s v="4000008837"/>
    <s v="77035479-K"/>
    <s v="PIMARES SPA"/>
    <s v="670123043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3T00:00:00"/>
    <n v="6"/>
    <d v="2025-06-25T00:00:00"/>
    <d v="2025-06-18T00:00:00"/>
    <x v="5"/>
    <x v="0"/>
    <n v="67848"/>
    <n v="67848"/>
  </r>
  <r>
    <s v="4000008837"/>
    <s v="77035479-K"/>
    <s v="PIMARES SPA"/>
    <s v="670123047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1T00:00:00"/>
    <x v="5"/>
    <x v="0"/>
    <n v="60708"/>
    <n v="60708"/>
  </r>
  <r>
    <s v="4000008837"/>
    <s v="77035479-K"/>
    <s v="PIMARES SPA"/>
    <s v="670123048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17T00:00:00"/>
    <d v="2025-06-11T00:00:00"/>
    <x v="5"/>
    <x v="0"/>
    <n v="128565"/>
    <n v="128565"/>
  </r>
  <r>
    <s v="4000008837"/>
    <s v="77035479-K"/>
    <s v="PIMARES SPA"/>
    <s v="670122928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29394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06-03T00:00:00"/>
    <n v="6"/>
    <d v="2025-06-17T00:00:00"/>
    <d v="2025-06-14T00:00:00"/>
    <x v="5"/>
    <x v="0"/>
    <n v="178556"/>
    <n v="178556"/>
  </r>
  <r>
    <s v="4000008837"/>
    <s v="77035479-K"/>
    <s v="PIMARES SPA"/>
    <s v="670123132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3T00:00:00"/>
    <n v="6"/>
    <d v="2025-06-16T00:00:00"/>
    <d v="2025-06-11T00:00:00"/>
    <x v="5"/>
    <x v="0"/>
    <n v="89278"/>
    <n v="89278"/>
  </r>
  <r>
    <s v="4000008837"/>
    <s v="77035479-K"/>
    <s v="PIMARES SPA"/>
    <s v="6701231329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6-03T00:00:00"/>
    <n v="6"/>
    <d v="2025-06-18T00:00:00"/>
    <d v="2025-06-11T00:00:00"/>
    <x v="5"/>
    <x v="0"/>
    <n v="93330"/>
    <n v="93330"/>
  </r>
  <r>
    <s v="4000008837"/>
    <s v="77035479-K"/>
    <s v="PIMARES SPA"/>
    <s v="670122951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2952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7T00:00:00"/>
    <d v="2025-06-11T00:00:00"/>
    <x v="5"/>
    <x v="0"/>
    <n v="40665"/>
    <n v="40665"/>
  </r>
  <r>
    <s v="4000008837"/>
    <s v="77035479-K"/>
    <s v="PIMARES SPA"/>
    <s v="6701229563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3T00:00:00"/>
    <n v="6"/>
    <d v="2025-06-27T00:00:00"/>
    <d v="2025-06-18T00:00:00"/>
    <x v="5"/>
    <x v="0"/>
    <n v="60708"/>
    <n v="60708"/>
  </r>
  <r>
    <s v="4000008837"/>
    <s v="77035479-K"/>
    <s v="PIMARES SPA"/>
    <s v="670122965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17T00:00:00"/>
    <d v="2025-06-14T00:00:00"/>
    <x v="5"/>
    <x v="0"/>
    <n v="43327"/>
    <n v="43327"/>
  </r>
  <r>
    <s v="4000008837"/>
    <s v="77035479-K"/>
    <s v="PIMARES SPA"/>
    <s v="67012314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27T00:00:00"/>
    <d v="2025-06-24T00:00:00"/>
    <x v="5"/>
    <x v="0"/>
    <n v="43327"/>
    <n v="43327"/>
  </r>
  <r>
    <s v="4000008837"/>
    <s v="77035479-K"/>
    <s v="PIMARES SPA"/>
    <s v="670123145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3T00:00:00"/>
    <n v="6"/>
    <d v="2025-06-25T00:00:00"/>
    <d v="2025-06-24T00:00:00"/>
    <x v="5"/>
    <x v="0"/>
    <n v="33328"/>
    <n v="33328"/>
  </r>
  <r>
    <s v="4000008837"/>
    <s v="77035479-K"/>
    <s v="PIMARES SPA"/>
    <s v="6701231479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6-03T00:00:00"/>
    <n v="6"/>
    <d v="2025-06-27T00:00:00"/>
    <d v="2025-06-24T00:00:00"/>
    <x v="5"/>
    <x v="0"/>
    <n v="56658"/>
    <n v="56658"/>
  </r>
  <r>
    <s v="4000008837"/>
    <s v="77035479-K"/>
    <s v="PIMARES SPA"/>
    <s v="6508442060"/>
    <s v="ZPXD"/>
    <s v="34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508442060"/>
    <s v="ZPXD"/>
    <s v="3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701220821"/>
    <s v="ZPCD"/>
    <s v="10"/>
    <x v="0"/>
    <x v="0"/>
    <s v="C004"/>
    <s v="E599"/>
    <n v="3"/>
    <x v="0"/>
    <s v="47"/>
    <s v="Muebles"/>
    <s v=""/>
    <s v="470407002"/>
    <s v="1466425"/>
    <s v="VELADOR COIMBRA 2 CAJONES GRAFITO"/>
    <n v="1"/>
    <n v="1"/>
    <s v="UN"/>
    <d v="2025-06-01T00:00:00"/>
    <n v="6"/>
    <d v="2025-06-10T00:00:00"/>
    <d v="2025-06-04T00:00:00"/>
    <x v="5"/>
    <x v="0"/>
    <n v="35288"/>
    <n v="35288"/>
  </r>
  <r>
    <s v="4000008837"/>
    <s v="77035479-K"/>
    <s v="PIMARES SPA"/>
    <s v="670122082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6-01T00:00:00"/>
    <n v="6"/>
    <d v="2025-06-09T00:00:00"/>
    <d v="2025-06-04T00:00:00"/>
    <x v="5"/>
    <x v="0"/>
    <n v="14700"/>
    <n v="14700"/>
  </r>
  <r>
    <s v="4000008837"/>
    <s v="77035479-K"/>
    <s v="PIMARES SPA"/>
    <s v="670122083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1T00:00:00"/>
    <n v="6"/>
    <d v="2025-06-09T00:00:00"/>
    <d v="2025-06-04T00:00:00"/>
    <x v="5"/>
    <x v="0"/>
    <n v="76663"/>
    <n v="76663"/>
  </r>
  <r>
    <s v="4000008837"/>
    <s v="77035479-K"/>
    <s v="PIMARES SPA"/>
    <s v="670122083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1T00:00:00"/>
    <n v="6"/>
    <d v="2025-06-09T00:00:00"/>
    <d v="2025-06-04T00:00:00"/>
    <x v="5"/>
    <x v="0"/>
    <n v="89278"/>
    <n v="89278"/>
  </r>
  <r>
    <s v="4000008837"/>
    <s v="77035479-K"/>
    <s v="PIMARES SPA"/>
    <s v="6701220863"/>
    <s v="ZPCD"/>
    <s v="10"/>
    <x v="0"/>
    <x v="0"/>
    <s v="C004"/>
    <s v="E599"/>
    <n v="3"/>
    <x v="0"/>
    <s v="47"/>
    <s v="Muebles"/>
    <s v=""/>
    <s v="470801001"/>
    <s v="1433250"/>
    <s v="CLOSET ROMA BLANCO 4 PUERTAS"/>
    <n v="1"/>
    <n v="1"/>
    <s v="UN"/>
    <d v="2025-06-02T00:00:00"/>
    <n v="6"/>
    <d v="2025-06-10T00:00:00"/>
    <d v="2025-06-04T00:00:00"/>
    <x v="5"/>
    <x v="0"/>
    <n v="63325"/>
    <n v="63325"/>
  </r>
  <r>
    <s v="4000008837"/>
    <s v="77035479-K"/>
    <s v="PIMARES SPA"/>
    <s v="670121994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02T00:00:00"/>
    <n v="6"/>
    <d v="2025-06-13T00:00:00"/>
    <d v="2025-06-09T00:00:00"/>
    <x v="5"/>
    <x v="0"/>
    <n v="99995"/>
    <n v="99995"/>
  </r>
  <r>
    <s v="4000008837"/>
    <s v="77035479-K"/>
    <s v="PIMARES SPA"/>
    <s v="670121996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2T00:00:00"/>
    <n v="6"/>
    <d v="2025-06-13T00:00:00"/>
    <d v="2025-06-09T00:00:00"/>
    <x v="5"/>
    <x v="0"/>
    <n v="24659"/>
    <n v="24659"/>
  </r>
  <r>
    <s v="4000008837"/>
    <s v="77035479-K"/>
    <s v="PIMARES SPA"/>
    <s v="670122029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1T00:00:00"/>
    <n v="6"/>
    <d v="2025-06-10T00:00:00"/>
    <d v="2025-06-04T00:00:00"/>
    <x v="5"/>
    <x v="0"/>
    <n v="43327"/>
    <n v="43327"/>
  </r>
  <r>
    <s v="4000008837"/>
    <s v="77035479-K"/>
    <s v="PIMARES SPA"/>
    <s v="6701220393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1T00:00:00"/>
    <n v="6"/>
    <d v="2025-06-09T00:00:00"/>
    <d v="2025-06-04T00:00:00"/>
    <x v="5"/>
    <x v="0"/>
    <n v="76655"/>
    <n v="76655"/>
  </r>
  <r>
    <s v="4000008837"/>
    <s v="77035479-K"/>
    <s v="PIMARES SPA"/>
    <s v="670122044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1T00:00:00"/>
    <n v="6"/>
    <d v="2025-06-10T00:00:00"/>
    <d v="2025-06-04T00:00:00"/>
    <x v="5"/>
    <x v="0"/>
    <n v="89278"/>
    <n v="89278"/>
  </r>
  <r>
    <s v="4000008837"/>
    <s v="77035479-K"/>
    <s v="PIMARES SPA"/>
    <s v="670122046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6-01T00:00:00"/>
    <n v="6"/>
    <d v="2025-06-10T00:00:00"/>
    <d v="2025-06-04T00:00:00"/>
    <x v="5"/>
    <x v="0"/>
    <n v="49318"/>
    <n v="49318"/>
  </r>
  <r>
    <s v="4000008837"/>
    <s v="77035479-K"/>
    <s v="PIMARES SPA"/>
    <s v="6701220538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1T00:00:00"/>
    <n v="6"/>
    <d v="2025-06-10T00:00:00"/>
    <d v="2025-06-04T00:00:00"/>
    <x v="5"/>
    <x v="0"/>
    <n v="92849"/>
    <n v="92849"/>
  </r>
  <r>
    <s v="4000008837"/>
    <s v="77035479-K"/>
    <s v="PIMARES SPA"/>
    <s v="670122054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1T00:00:00"/>
    <n v="6"/>
    <d v="2025-06-10T00:00:00"/>
    <d v="2025-06-04T00:00:00"/>
    <x v="5"/>
    <x v="0"/>
    <n v="43327"/>
    <n v="43327"/>
  </r>
  <r>
    <s v="4000008837"/>
    <s v="77035479-K"/>
    <s v="PIMARES SPA"/>
    <s v="670122054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1T00:00:00"/>
    <n v="6"/>
    <d v="2025-06-10T00:00:00"/>
    <d v="2025-06-04T00:00:00"/>
    <x v="5"/>
    <x v="0"/>
    <n v="46660"/>
    <n v="46660"/>
  </r>
  <r>
    <s v="4000008837"/>
    <s v="77035479-K"/>
    <s v="PIMARES SPA"/>
    <s v="670122056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1T00:00:00"/>
    <n v="6"/>
    <d v="2025-06-09T00:00:00"/>
    <d v="2025-06-04T00:00:00"/>
    <x v="5"/>
    <x v="0"/>
    <n v="46660"/>
    <n v="46660"/>
  </r>
  <r>
    <s v="4000008837"/>
    <s v="77035479-K"/>
    <s v="PIMARES SPA"/>
    <s v="670122057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01T00:00:00"/>
    <n v="6"/>
    <d v="2025-06-09T00:00:00"/>
    <d v="2025-06-04T00:00:00"/>
    <x v="5"/>
    <x v="0"/>
    <n v="43325"/>
    <n v="43325"/>
  </r>
  <r>
    <s v="4000008837"/>
    <s v="77035479-K"/>
    <s v="PIMARES SPA"/>
    <s v="670122434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02T00:00:00"/>
    <n v="6"/>
    <d v="2025-06-12T00:00:00"/>
    <d v="2025-06-11T00:00:00"/>
    <x v="5"/>
    <x v="0"/>
    <n v="86655"/>
    <n v="86655"/>
  </r>
  <r>
    <s v="4000008837"/>
    <s v="77035479-K"/>
    <s v="PIMARES SPA"/>
    <s v="670122435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2T00:00:00"/>
    <d v="2025-06-11T00:00:00"/>
    <x v="5"/>
    <x v="0"/>
    <n v="27327"/>
    <n v="27327"/>
  </r>
  <r>
    <s v="4000008837"/>
    <s v="77035479-K"/>
    <s v="PIMARES SPA"/>
    <s v="6701222938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6-02T00:00:00"/>
    <n v="6"/>
    <d v="2025-06-13T00:00:00"/>
    <d v="2025-06-09T00:00:00"/>
    <x v="5"/>
    <x v="0"/>
    <n v="126661"/>
    <n v="126661"/>
  </r>
  <r>
    <s v="4000008837"/>
    <s v="77035479-K"/>
    <s v="PIMARES SPA"/>
    <s v="6701223026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305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2T00:00:00"/>
    <n v="6"/>
    <d v="2025-06-13T00:00:00"/>
    <d v="2025-06-09T00:00:00"/>
    <x v="5"/>
    <x v="0"/>
    <n v="99991"/>
    <n v="99991"/>
  </r>
  <r>
    <s v="4000008837"/>
    <s v="77035479-K"/>
    <s v="PIMARES SPA"/>
    <s v="6701223107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2T00:00:00"/>
    <n v="6"/>
    <d v="2025-06-17T00:00:00"/>
    <d v="2025-06-11T00:00:00"/>
    <x v="5"/>
    <x v="0"/>
    <n v="43327"/>
    <n v="43327"/>
  </r>
  <r>
    <s v="4000008837"/>
    <s v="77035479-K"/>
    <s v="PIMARES SPA"/>
    <s v="670122449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3T00:00:00"/>
    <d v="2025-06-11T00:00:00"/>
    <x v="5"/>
    <x v="0"/>
    <n v="103333"/>
    <n v="103333"/>
  </r>
  <r>
    <s v="4000008837"/>
    <s v="77035479-K"/>
    <s v="PIMARES SPA"/>
    <s v="6701224495"/>
    <s v="ZPCD"/>
    <s v="10"/>
    <x v="0"/>
    <x v="0"/>
    <s v="C004"/>
    <s v="E599"/>
    <n v="3"/>
    <x v="0"/>
    <s v="47"/>
    <s v="Muebles"/>
    <s v=""/>
    <s v="470202001"/>
    <s v="1418295"/>
    <s v="COMODA VITTORIA WHITE 6C"/>
    <n v="2"/>
    <n v="2"/>
    <s v="UN"/>
    <d v="2025-06-02T00:00:00"/>
    <n v="6"/>
    <d v="2025-06-13T00:00:00"/>
    <d v="2025-06-11T00:00:00"/>
    <x v="5"/>
    <x v="0"/>
    <n v="159990"/>
    <n v="159990"/>
  </r>
  <r>
    <s v="4000008837"/>
    <s v="77035479-K"/>
    <s v="PIMARES SPA"/>
    <s v="670122451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3T00:00:00"/>
    <d v="2025-06-11T00:00:00"/>
    <x v="5"/>
    <x v="0"/>
    <n v="49993"/>
    <n v="49993"/>
  </r>
  <r>
    <s v="4000008837"/>
    <s v="77035479-K"/>
    <s v="PIMARES SPA"/>
    <s v="6701224528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2T00:00:00"/>
    <n v="6"/>
    <d v="2025-06-16T00:00:00"/>
    <d v="2025-06-11T00:00:00"/>
    <x v="5"/>
    <x v="0"/>
    <n v="233318"/>
    <n v="233318"/>
  </r>
  <r>
    <s v="4000008837"/>
    <s v="77035479-K"/>
    <s v="PIMARES SPA"/>
    <s v="670122455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6-02T00:00:00"/>
    <n v="6"/>
    <d v="2025-06-18T00:00:00"/>
    <d v="2025-06-16T00:00:00"/>
    <x v="5"/>
    <x v="0"/>
    <n v="43327"/>
    <n v="43327"/>
  </r>
  <r>
    <s v="4000008837"/>
    <s v="77035479-K"/>
    <s v="PIMARES SPA"/>
    <s v="670122457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3T00:00:00"/>
    <d v="2025-06-11T00:00:00"/>
    <x v="5"/>
    <x v="0"/>
    <n v="89278"/>
    <n v="89278"/>
  </r>
  <r>
    <s v="4000008837"/>
    <s v="77035479-K"/>
    <s v="PIMARES SPA"/>
    <s v="6701223130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9T00:00:00"/>
    <d v="2025-06-11T00:00:00"/>
    <x v="5"/>
    <x v="0"/>
    <n v="43327"/>
    <n v="43327"/>
  </r>
  <r>
    <s v="4000008837"/>
    <s v="77035479-K"/>
    <s v="PIMARES SPA"/>
    <s v="670122318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2T00:00:00"/>
    <n v="6"/>
    <d v="2025-06-12T00:00:00"/>
    <d v="2025-06-09T00:00:00"/>
    <x v="5"/>
    <x v="0"/>
    <n v="76663"/>
    <n v="76663"/>
  </r>
  <r>
    <s v="4000008837"/>
    <s v="77035479-K"/>
    <s v="PIMARES SPA"/>
    <s v="670122332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2T00:00:00"/>
    <d v="2025-06-09T00:00:00"/>
    <x v="5"/>
    <x v="0"/>
    <n v="28660"/>
    <n v="28660"/>
  </r>
  <r>
    <s v="4000008837"/>
    <s v="77035479-K"/>
    <s v="PIMARES SPA"/>
    <s v="6701224729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9T00:00:00"/>
    <d v="2025-06-16T00:00:00"/>
    <x v="5"/>
    <x v="0"/>
    <n v="41994"/>
    <n v="41994"/>
  </r>
  <r>
    <s v="4000008837"/>
    <s v="77035479-K"/>
    <s v="PIMARES SPA"/>
    <s v="670122332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2T00:00:00"/>
    <d v="2025-06-09T00:00:00"/>
    <x v="5"/>
    <x v="0"/>
    <n v="76655"/>
    <n v="76655"/>
  </r>
  <r>
    <s v="4000008837"/>
    <s v="77035479-K"/>
    <s v="PIMARES SPA"/>
    <s v="670122335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8T00:00:00"/>
    <d v="2025-06-16T00:00:00"/>
    <x v="5"/>
    <x v="0"/>
    <n v="40665"/>
    <n v="40665"/>
  </r>
  <r>
    <s v="4000008837"/>
    <s v="77035479-K"/>
    <s v="PIMARES SPA"/>
    <s v="670122347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2T00:00:00"/>
    <n v="6"/>
    <d v="2025-06-12T00:00:00"/>
    <d v="2025-06-09T00:00:00"/>
    <x v="5"/>
    <x v="0"/>
    <n v="99991"/>
    <n v="99991"/>
  </r>
  <r>
    <s v="4000008837"/>
    <s v="77035479-K"/>
    <s v="PIMARES SPA"/>
    <s v="6701224787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357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2T00:00:00"/>
    <n v="6"/>
    <d v="2025-06-18T00:00:00"/>
    <d v="2025-06-16T00:00:00"/>
    <x v="5"/>
    <x v="0"/>
    <n v="43325"/>
    <n v="43325"/>
  </r>
  <r>
    <s v="4000008837"/>
    <s v="77035479-K"/>
    <s v="PIMARES SPA"/>
    <s v="6701224857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2T00:00:00"/>
    <n v="6"/>
    <d v="2025-06-17T00:00:00"/>
    <d v="2025-06-11T00:00:00"/>
    <x v="5"/>
    <x v="0"/>
    <n v="33328"/>
    <n v="33328"/>
  </r>
  <r>
    <s v="4000008837"/>
    <s v="77035479-K"/>
    <s v="PIMARES SPA"/>
    <s v="6701222328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2"/>
    <n v="2"/>
    <s v="UN"/>
    <d v="2025-06-02T00:00:00"/>
    <n v="6"/>
    <d v="2025-06-13T00:00:00"/>
    <d v="2025-06-11T00:00:00"/>
    <x v="5"/>
    <x v="0"/>
    <n v="66655"/>
    <n v="66655"/>
  </r>
  <r>
    <s v="4000008837"/>
    <s v="77035479-K"/>
    <s v="PIMARES SPA"/>
    <s v="6701222332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6-02T00:00:00"/>
    <n v="6"/>
    <d v="2025-06-12T00:00:00"/>
    <d v="2025-06-09T00:00:00"/>
    <x v="5"/>
    <x v="0"/>
    <n v="58664"/>
    <n v="58664"/>
  </r>
  <r>
    <s v="4000008837"/>
    <s v="77035479-K"/>
    <s v="PIMARES SPA"/>
    <s v="6701222335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02T00:00:00"/>
    <n v="6"/>
    <d v="2025-06-12T00:00:00"/>
    <d v="2025-06-09T00:00:00"/>
    <x v="5"/>
    <x v="0"/>
    <n v="155992"/>
    <n v="155992"/>
  </r>
  <r>
    <s v="4000008837"/>
    <s v="77035479-K"/>
    <s v="PIMARES SPA"/>
    <s v="670122394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2T00:00:00"/>
    <n v="6"/>
    <d v="2025-06-16T00:00:00"/>
    <d v="2025-06-11T00:00:00"/>
    <x v="5"/>
    <x v="0"/>
    <n v="63331"/>
    <n v="63331"/>
  </r>
  <r>
    <s v="4000008837"/>
    <s v="77035479-K"/>
    <s v="PIMARES SPA"/>
    <s v="6701223966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6-02T00:00:00"/>
    <n v="6"/>
    <d v="2025-06-16T00:00:00"/>
    <d v="2025-06-11T00:00:00"/>
    <x v="5"/>
    <x v="0"/>
    <n v="73327"/>
    <n v="73327"/>
  </r>
  <r>
    <s v="4000008837"/>
    <s v="77035479-K"/>
    <s v="PIMARES SPA"/>
    <s v="670122411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3T00:00:00"/>
    <d v="2025-06-09T00:00:00"/>
    <x v="5"/>
    <x v="0"/>
    <n v="45325"/>
    <n v="45325"/>
  </r>
  <r>
    <s v="4000008837"/>
    <s v="77035479-K"/>
    <s v="PIMARES SPA"/>
    <s v="670122411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3T00:00:00"/>
    <d v="2025-06-11T00:00:00"/>
    <x v="5"/>
    <x v="0"/>
    <n v="46660"/>
    <n v="46660"/>
  </r>
  <r>
    <s v="4000008837"/>
    <s v="77035479-K"/>
    <s v="PIMARES SPA"/>
    <s v="670122496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7T00:00:00"/>
    <d v="2025-06-14T00:00:00"/>
    <x v="5"/>
    <x v="0"/>
    <n v="103333"/>
    <n v="103333"/>
  </r>
  <r>
    <s v="4000008837"/>
    <s v="77035479-K"/>
    <s v="PIMARES SPA"/>
    <s v="670122496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7T00:00:00"/>
    <d v="2025-06-14T00:00:00"/>
    <x v="5"/>
    <x v="0"/>
    <n v="45325"/>
    <n v="45325"/>
  </r>
  <r>
    <s v="4000008837"/>
    <s v="77035479-K"/>
    <s v="PIMARES SPA"/>
    <s v="6701224150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426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2T00:00:00"/>
    <d v="2025-06-09T00:00:00"/>
    <x v="5"/>
    <x v="0"/>
    <n v="28660"/>
    <n v="28660"/>
  </r>
  <r>
    <s v="4000008837"/>
    <s v="77035479-K"/>
    <s v="PIMARES SPA"/>
    <s v="670122443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2T00:00:00"/>
    <n v="6"/>
    <d v="2025-06-12T00:00:00"/>
    <d v="2025-06-11T00:00:00"/>
    <x v="5"/>
    <x v="0"/>
    <n v="67848"/>
    <n v="67848"/>
  </r>
  <r>
    <s v="4000008837"/>
    <s v="77035479-K"/>
    <s v="PIMARES SPA"/>
    <s v="670122503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2T00:00:00"/>
    <d v="2025-06-09T00:00:00"/>
    <x v="5"/>
    <x v="0"/>
    <n v="103333"/>
    <n v="103333"/>
  </r>
  <r>
    <s v="4000008837"/>
    <s v="77035479-K"/>
    <s v="PIMARES SPA"/>
    <s v="6701225036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6-02T00:00:00"/>
    <n v="6"/>
    <d v="2025-06-13T00:00:00"/>
    <d v="2025-06-09T00:00:00"/>
    <x v="5"/>
    <x v="0"/>
    <n v="79990"/>
    <n v="79990"/>
  </r>
  <r>
    <s v="4000008837"/>
    <s v="77035479-K"/>
    <s v="PIMARES SPA"/>
    <s v="6701224442"/>
    <s v="ZPCD"/>
    <s v="10"/>
    <x v="0"/>
    <x v="0"/>
    <s v="C004"/>
    <s v="E599"/>
    <n v="3"/>
    <x v="0"/>
    <s v="41"/>
    <s v="Baño y Cocina"/>
    <s v=""/>
    <s v="410302004"/>
    <s v="1409594"/>
    <s v="KIT COCINA 170 PREMIUM SMART"/>
    <n v="1"/>
    <n v="1"/>
    <s v="UN"/>
    <d v="2025-06-02T00:00:00"/>
    <n v="6"/>
    <d v="2025-06-13T00:00:00"/>
    <d v="2025-06-11T00:00:00"/>
    <x v="5"/>
    <x v="0"/>
    <n v="193319"/>
    <n v="193319"/>
  </r>
  <r>
    <s v="4000008837"/>
    <s v="77035479-K"/>
    <s v="PIMARES SPA"/>
    <s v="670122444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6-02T00:00:00"/>
    <n v="6"/>
    <d v="2025-06-17T00:00:00"/>
    <d v="2025-06-16T00:00:00"/>
    <x v="5"/>
    <x v="0"/>
    <n v="63325"/>
    <n v="63325"/>
  </r>
  <r>
    <s v="4000008837"/>
    <s v="77035479-K"/>
    <s v="PIMARES SPA"/>
    <s v="670122445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6-02T00:00:00"/>
    <n v="6"/>
    <d v="2025-06-13T00:00:00"/>
    <d v="2025-06-11T00:00:00"/>
    <x v="5"/>
    <x v="0"/>
    <n v="64276"/>
    <n v="64276"/>
  </r>
  <r>
    <s v="4000008837"/>
    <s v="77035479-K"/>
    <s v="PIMARES SPA"/>
    <s v="670122507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6T00:00:00"/>
    <d v="2025-06-11T00:00:00"/>
    <x v="5"/>
    <x v="0"/>
    <n v="45325"/>
    <n v="45325"/>
  </r>
  <r>
    <s v="4000008837"/>
    <s v="77035479-K"/>
    <s v="PIMARES SPA"/>
    <s v="670122508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3T00:00:00"/>
    <d v="2025-06-09T00:00:00"/>
    <x v="5"/>
    <x v="0"/>
    <n v="78565"/>
    <n v="78565"/>
  </r>
  <r>
    <s v="4000008837"/>
    <s v="77035479-K"/>
    <s v="PIMARES SPA"/>
    <s v="670122508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2T00:00:00"/>
    <n v="6"/>
    <d v="2025-06-17T00:00:00"/>
    <d v="2025-06-11T00:00:00"/>
    <x v="5"/>
    <x v="0"/>
    <n v="43325"/>
    <n v="43325"/>
  </r>
  <r>
    <s v="4000008837"/>
    <s v="77035479-K"/>
    <s v="PIMARES SPA"/>
    <s v="6701225089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6-02T00:00:00"/>
    <n v="6"/>
    <d v="2025-06-12T00:00:00"/>
    <d v="2025-06-09T00:00:00"/>
    <x v="5"/>
    <x v="0"/>
    <n v="61992"/>
    <n v="61992"/>
  </r>
  <r>
    <s v="4000008837"/>
    <s v="77035479-K"/>
    <s v="PIMARES SPA"/>
    <s v="670122461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2T00:00:00"/>
    <n v="6"/>
    <d v="2025-06-12T00:00:00"/>
    <d v="2025-06-11T00:00:00"/>
    <x v="5"/>
    <x v="0"/>
    <n v="67848"/>
    <n v="67848"/>
  </r>
  <r>
    <s v="4000008837"/>
    <s v="77035479-K"/>
    <s v="PIMARES SPA"/>
    <s v="670122461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2T00:00:00"/>
    <n v="6"/>
    <d v="2025-06-12T00:00:00"/>
    <d v="2025-06-11T00:00:00"/>
    <x v="5"/>
    <x v="0"/>
    <n v="43327"/>
    <n v="43327"/>
  </r>
  <r>
    <s v="4000008837"/>
    <s v="77035479-K"/>
    <s v="PIMARES SPA"/>
    <s v="6701224674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6-02T00:00:00"/>
    <n v="6"/>
    <d v="2025-06-13T00:00:00"/>
    <d v="2025-06-09T00:00:00"/>
    <x v="5"/>
    <x v="0"/>
    <n v="36662"/>
    <n v="36662"/>
  </r>
  <r>
    <s v="4000008837"/>
    <s v="77035479-K"/>
    <s v="PIMARES SPA"/>
    <s v="670122369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2T00:00:00"/>
    <n v="6"/>
    <d v="2025-06-13T00:00:00"/>
    <d v="2025-06-09T00:00:00"/>
    <x v="5"/>
    <x v="0"/>
    <n v="128568"/>
    <n v="128568"/>
  </r>
  <r>
    <s v="4000008837"/>
    <s v="77035479-K"/>
    <s v="PIMARES SPA"/>
    <s v="67012237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6-02T00:00:00"/>
    <n v="6"/>
    <d v="2025-06-12T00:00:00"/>
    <d v="2025-06-09T00:00:00"/>
    <x v="5"/>
    <x v="0"/>
    <n v="123982"/>
    <n v="123982"/>
  </r>
  <r>
    <s v="4000008837"/>
    <s v="77035479-K"/>
    <s v="PIMARES SPA"/>
    <s v="670122380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2T00:00:00"/>
    <n v="6"/>
    <d v="2025-06-13T00:00:00"/>
    <d v="2025-06-09T00:00:00"/>
    <x v="5"/>
    <x v="0"/>
    <n v="53326"/>
    <n v="53326"/>
  </r>
  <r>
    <s v="4000008837"/>
    <s v="77035479-K"/>
    <s v="PIMARES SPA"/>
    <s v="6701223810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2"/>
    <n v="2"/>
    <s v="UN"/>
    <d v="2025-06-02T00:00:00"/>
    <n v="6"/>
    <d v="2025-06-19T00:00:00"/>
    <d v="2025-06-16T00:00:00"/>
    <x v="5"/>
    <x v="0"/>
    <n v="159990"/>
    <n v="159990"/>
  </r>
  <r>
    <s v="4000008837"/>
    <s v="77035479-K"/>
    <s v="PIMARES SPA"/>
    <s v="6701224739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474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7T00:00:00"/>
    <d v="2025-06-11T00:00:00"/>
    <x v="5"/>
    <x v="0"/>
    <n v="41994"/>
    <n v="41994"/>
  </r>
  <r>
    <s v="4000008837"/>
    <s v="77035479-K"/>
    <s v="PIMARES SPA"/>
    <s v="6701225372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2T00:00:00"/>
    <n v="6"/>
    <d v="2025-06-12T00:00:00"/>
    <d v="2025-06-09T00:00:00"/>
    <x v="5"/>
    <x v="0"/>
    <n v="78564"/>
    <n v="78564"/>
  </r>
  <r>
    <s v="4000008837"/>
    <s v="77035479-K"/>
    <s v="PIMARES SPA"/>
    <s v="670122538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09T00:00:00"/>
    <x v="5"/>
    <x v="0"/>
    <n v="28660"/>
    <n v="28660"/>
  </r>
  <r>
    <s v="4000008837"/>
    <s v="77035479-K"/>
    <s v="PIMARES SPA"/>
    <s v="670122538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2T00:00:00"/>
    <n v="6"/>
    <d v="2025-06-13T00:00:00"/>
    <d v="2025-06-09T00:00:00"/>
    <x v="5"/>
    <x v="0"/>
    <n v="76663"/>
    <n v="76663"/>
  </r>
  <r>
    <s v="4000008837"/>
    <s v="77035479-K"/>
    <s v="PIMARES SPA"/>
    <s v="6701225420"/>
    <s v="ZPCD"/>
    <s v="10"/>
    <x v="0"/>
    <x v="1"/>
    <s v="C004"/>
    <s v="E599"/>
    <n v="3"/>
    <x v="0"/>
    <s v="41"/>
    <s v="Baño y Cocina"/>
    <s v=""/>
    <s v="410203003"/>
    <s v="1391512"/>
    <s v="VANITORIO AEREO CON ESPEJO ONIX"/>
    <n v="1"/>
    <n v="0"/>
    <s v="UN"/>
    <d v="2025-06-02T00:00:00"/>
    <n v="6"/>
    <d v="2025-06-13T00:00:00"/>
    <m/>
    <x v="5"/>
    <x v="0"/>
    <n v="39994"/>
    <n v="0"/>
  </r>
  <r>
    <s v="4000008837"/>
    <s v="77035479-K"/>
    <s v="PIMARES SPA"/>
    <s v="670122554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2T00:00:00"/>
    <n v="6"/>
    <d v="2025-06-12T00:00:00"/>
    <d v="2025-06-09T00:00:00"/>
    <x v="5"/>
    <x v="0"/>
    <n v="92849"/>
    <n v="92849"/>
  </r>
  <r>
    <s v="4000008837"/>
    <s v="77035479-K"/>
    <s v="PIMARES SPA"/>
    <s v="670122560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3T00:00:00"/>
    <d v="2025-06-09T00:00:00"/>
    <x v="5"/>
    <x v="0"/>
    <n v="27327"/>
    <n v="27327"/>
  </r>
  <r>
    <s v="4000008837"/>
    <s v="77035479-K"/>
    <s v="PIMARES SPA"/>
    <s v="670122560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2T00:00:00"/>
    <d v="2025-06-09T00:00:00"/>
    <x v="5"/>
    <x v="0"/>
    <n v="29994"/>
    <n v="29994"/>
  </r>
  <r>
    <s v="4000008837"/>
    <s v="77035479-K"/>
    <s v="PIMARES SPA"/>
    <s v="670122561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561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2T00:00:00"/>
    <n v="6"/>
    <d v="2025-06-12T00:00:00"/>
    <d v="2025-06-09T00:00:00"/>
    <x v="5"/>
    <x v="0"/>
    <n v="74995"/>
    <n v="74995"/>
  </r>
  <r>
    <s v="4000008837"/>
    <s v="77035479-K"/>
    <s v="PIMARES SPA"/>
    <s v="670122475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7T00:00:00"/>
    <d v="2025-06-11T00:00:00"/>
    <x v="5"/>
    <x v="0"/>
    <n v="76655"/>
    <n v="76655"/>
  </r>
  <r>
    <s v="4000008837"/>
    <s v="77035479-K"/>
    <s v="PIMARES SPA"/>
    <s v="670122566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5701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2T00:00:00"/>
    <n v="6"/>
    <d v="2025-06-13T00:00:00"/>
    <d v="2025-06-09T00:00:00"/>
    <x v="5"/>
    <x v="0"/>
    <n v="41993"/>
    <n v="41993"/>
  </r>
  <r>
    <s v="4000008837"/>
    <s v="77035479-K"/>
    <s v="PIMARES SPA"/>
    <s v="6701224884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02T00:00:00"/>
    <n v="6"/>
    <d v="2025-06-12T00:00:00"/>
    <d v="2025-06-09T00:00:00"/>
    <x v="5"/>
    <x v="0"/>
    <n v="113331"/>
    <n v="113331"/>
  </r>
  <r>
    <s v="4000008837"/>
    <s v="77035479-K"/>
    <s v="PIMARES SPA"/>
    <s v="670122483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7T00:00:00"/>
    <d v="2025-06-11T00:00:00"/>
    <x v="5"/>
    <x v="0"/>
    <n v="49993"/>
    <n v="49993"/>
  </r>
  <r>
    <s v="4000008837"/>
    <s v="77035479-K"/>
    <s v="PIMARES SPA"/>
    <s v="67012249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3T00:00:00"/>
    <d v="2025-06-11T00:00:00"/>
    <x v="5"/>
    <x v="0"/>
    <n v="96419"/>
    <n v="96419"/>
  </r>
  <r>
    <s v="4000008837"/>
    <s v="77035479-K"/>
    <s v="PIMARES SPA"/>
    <s v="6701225766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2T00:00:00"/>
    <n v="6"/>
    <d v="2025-06-26T00:00:00"/>
    <d v="2025-06-24T00:00:00"/>
    <x v="5"/>
    <x v="0"/>
    <n v="99992"/>
    <n v="99992"/>
  </r>
  <r>
    <s v="4000008837"/>
    <s v="77035479-K"/>
    <s v="PIMARES SPA"/>
    <s v="6701225776"/>
    <s v="ZPCD"/>
    <s v="10"/>
    <x v="0"/>
    <x v="0"/>
    <s v="C004"/>
    <s v="E599"/>
    <n v="3"/>
    <x v="0"/>
    <s v="47"/>
    <s v="Muebles"/>
    <s v=""/>
    <s v="470702002"/>
    <s v="1249829"/>
    <s v="ESCRITORO FRANCE"/>
    <n v="2"/>
    <n v="2"/>
    <s v="UN"/>
    <d v="2025-06-02T00:00:00"/>
    <n v="6"/>
    <d v="2025-06-17T00:00:00"/>
    <d v="2025-06-11T00:00:00"/>
    <x v="5"/>
    <x v="0"/>
    <n v="126650"/>
    <n v="126650"/>
  </r>
  <r>
    <s v="4000008837"/>
    <s v="77035479-K"/>
    <s v="PIMARES SPA"/>
    <s v="6701225810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6-02T00:00:00"/>
    <n v="6"/>
    <d v="2025-06-13T00:00:00"/>
    <d v="2025-06-09T00:00:00"/>
    <x v="5"/>
    <x v="0"/>
    <n v="79989"/>
    <n v="79989"/>
  </r>
  <r>
    <s v="4000008837"/>
    <s v="77035479-K"/>
    <s v="PIMARES SPA"/>
    <s v="670122495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2T00:00:00"/>
    <n v="6"/>
    <d v="2025-06-13T00:00:00"/>
    <d v="2025-06-11T00:00:00"/>
    <x v="5"/>
    <x v="0"/>
    <n v="89278"/>
    <n v="89278"/>
  </r>
  <r>
    <s v="4000008837"/>
    <s v="77035479-K"/>
    <s v="PIMARES SPA"/>
    <s v="670122592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2T00:00:00"/>
    <n v="6"/>
    <d v="2025-06-13T00:00:00"/>
    <d v="2025-06-09T00:00:00"/>
    <x v="5"/>
    <x v="0"/>
    <n v="63325"/>
    <n v="63325"/>
  </r>
  <r>
    <s v="4000008837"/>
    <s v="77035479-K"/>
    <s v="PIMARES SPA"/>
    <s v="6701225937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06-02T00:00:00"/>
    <n v="6"/>
    <d v="2025-06-17T00:00:00"/>
    <d v="2025-06-14T00:00:00"/>
    <x v="5"/>
    <x v="0"/>
    <n v="56658"/>
    <n v="56658"/>
  </r>
  <r>
    <s v="4000008837"/>
    <s v="77035479-K"/>
    <s v="PIMARES SPA"/>
    <s v="670122599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8T00:00:00"/>
    <d v="2025-06-14T00:00:00"/>
    <x v="5"/>
    <x v="0"/>
    <n v="24659"/>
    <n v="24659"/>
  </r>
  <r>
    <s v="4000008837"/>
    <s v="77035479-K"/>
    <s v="PIMARES SPA"/>
    <s v="6701224960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6-02T00:00:00"/>
    <n v="6"/>
    <d v="2025-06-13T00:00:00"/>
    <d v="2025-06-11T00:00:00"/>
    <x v="5"/>
    <x v="0"/>
    <n v="93325"/>
    <n v="93325"/>
  </r>
  <r>
    <s v="4000008837"/>
    <s v="77035479-K"/>
    <s v="PIMARES SPA"/>
    <s v="6701224978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6-02T00:00:00"/>
    <n v="6"/>
    <d v="2025-06-12T00:00:00"/>
    <d v="2025-06-09T00:00:00"/>
    <x v="5"/>
    <x v="0"/>
    <n v="58664"/>
    <n v="58664"/>
  </r>
  <r>
    <s v="4000008837"/>
    <s v="77035479-K"/>
    <s v="PIMARES SPA"/>
    <s v="670122617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3T00:00:00"/>
    <d v="2025-06-11T00:00:00"/>
    <x v="5"/>
    <x v="0"/>
    <n v="24659"/>
    <n v="24659"/>
  </r>
  <r>
    <s v="4000008837"/>
    <s v="77035479-K"/>
    <s v="PIMARES SPA"/>
    <s v="670122618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3T00:00:00"/>
    <n v="6"/>
    <d v="2025-06-17T00:00:00"/>
    <d v="2025-06-14T00:00:00"/>
    <x v="5"/>
    <x v="0"/>
    <n v="74995"/>
    <n v="74995"/>
  </r>
  <r>
    <s v="4000008837"/>
    <s v="77035479-K"/>
    <s v="PIMARES SPA"/>
    <s v="670122620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2T00:00:00"/>
    <d v="2025-06-09T00:00:00"/>
    <x v="5"/>
    <x v="0"/>
    <n v="78565"/>
    <n v="78565"/>
  </r>
  <r>
    <s v="4000008837"/>
    <s v="77035479-K"/>
    <s v="PIMARES SPA"/>
    <s v="6701226238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2T00:00:00"/>
    <n v="6"/>
    <d v="2025-06-13T00:00:00"/>
    <d v="2025-06-09T00:00:00"/>
    <x v="5"/>
    <x v="0"/>
    <n v="33328"/>
    <n v="33328"/>
  </r>
  <r>
    <s v="4000008837"/>
    <s v="77035479-K"/>
    <s v="PIMARES SPA"/>
    <s v="670122624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2T00:00:00"/>
    <n v="6"/>
    <d v="2025-06-13T00:00:00"/>
    <d v="2025-06-09T00:00:00"/>
    <x v="5"/>
    <x v="0"/>
    <n v="89278"/>
    <n v="89278"/>
  </r>
  <r>
    <s v="4000008837"/>
    <s v="77035479-K"/>
    <s v="PIMARES SPA"/>
    <s v="670122625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8T00:00:00"/>
    <d v="2025-06-16T00:00:00"/>
    <x v="5"/>
    <x v="0"/>
    <n v="49993"/>
    <n v="49993"/>
  </r>
  <r>
    <s v="4000008837"/>
    <s v="77035479-K"/>
    <s v="PIMARES SPA"/>
    <s v="670122501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3T00:00:00"/>
    <d v="2025-06-09T00:00:00"/>
    <x v="5"/>
    <x v="0"/>
    <n v="78565"/>
    <n v="78565"/>
  </r>
  <r>
    <s v="4000008837"/>
    <s v="77035479-K"/>
    <s v="PIMARES SPA"/>
    <s v="670122502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5044"/>
    <s v="ZPCD"/>
    <s v="10"/>
    <x v="0"/>
    <x v="0"/>
    <s v="C004"/>
    <s v="E599"/>
    <n v="3"/>
    <x v="0"/>
    <s v="47"/>
    <s v="Muebles"/>
    <s v=""/>
    <s v="470201001"/>
    <s v="1410891"/>
    <s v="CLOSET LYON NEW 3P 2C"/>
    <n v="1"/>
    <n v="1"/>
    <s v="UN"/>
    <d v="2025-06-02T00:00:00"/>
    <n v="6"/>
    <d v="2025-06-13T00:00:00"/>
    <d v="2025-06-09T00:00:00"/>
    <x v="5"/>
    <x v="0"/>
    <n v="153330"/>
    <n v="153330"/>
  </r>
  <r>
    <s v="4000008837"/>
    <s v="77035479-K"/>
    <s v="PIMARES SPA"/>
    <s v="6701225055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6-02T00:00:00"/>
    <n v="6"/>
    <d v="2025-06-19T00:00:00"/>
    <d v="2025-06-16T00:00:00"/>
    <x v="5"/>
    <x v="0"/>
    <n v="26660"/>
    <n v="26660"/>
  </r>
  <r>
    <s v="4000008837"/>
    <s v="77035479-K"/>
    <s v="PIMARES SPA"/>
    <s v="6701226322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2T00:00:00"/>
    <n v="6"/>
    <d v="2025-06-12T00:00:00"/>
    <d v="2025-06-09T00:00:00"/>
    <x v="5"/>
    <x v="0"/>
    <n v="60713"/>
    <n v="60713"/>
  </r>
  <r>
    <s v="4000008837"/>
    <s v="77035479-K"/>
    <s v="PIMARES SPA"/>
    <s v="670122632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6-02T00:00:00"/>
    <n v="6"/>
    <d v="2025-06-13T00:00:00"/>
    <d v="2025-06-09T00:00:00"/>
    <x v="5"/>
    <x v="0"/>
    <n v="43327"/>
    <n v="43327"/>
  </r>
  <r>
    <s v="4000008837"/>
    <s v="77035479-K"/>
    <s v="PIMARES SPA"/>
    <s v="6701225056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2T00:00:00"/>
    <n v="6"/>
    <d v="2025-06-16T00:00:00"/>
    <d v="2025-06-11T00:00:00"/>
    <x v="5"/>
    <x v="0"/>
    <n v="31994"/>
    <n v="31994"/>
  </r>
  <r>
    <s v="4000008837"/>
    <s v="77035479-K"/>
    <s v="PIMARES SPA"/>
    <s v="6701226353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6-03T00:00:00"/>
    <n v="6"/>
    <d v="2025-06-13T00:00:00"/>
    <d v="2025-06-11T00:00:00"/>
    <x v="5"/>
    <x v="0"/>
    <n v="41994"/>
    <n v="41994"/>
  </r>
  <r>
    <s v="4000008837"/>
    <s v="77035479-K"/>
    <s v="PIMARES SPA"/>
    <s v="670122635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18T00:00:00"/>
    <d v="2025-06-11T00:00:00"/>
    <x v="5"/>
    <x v="0"/>
    <n v="49993"/>
    <n v="49993"/>
  </r>
  <r>
    <s v="4000008837"/>
    <s v="77035479-K"/>
    <s v="PIMARES SPA"/>
    <s v="670122635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06-03T00:00:00"/>
    <n v="6"/>
    <d v="2025-06-18T00:00:00"/>
    <d v="2025-06-14T00:00:00"/>
    <x v="5"/>
    <x v="0"/>
    <n v="49318"/>
    <n v="49318"/>
  </r>
  <r>
    <s v="4000008837"/>
    <s v="77035479-K"/>
    <s v="PIMARES SPA"/>
    <s v="6701225117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6-02T00:00:00"/>
    <n v="6"/>
    <d v="2025-06-13T00:00:00"/>
    <d v="2025-06-09T00:00:00"/>
    <x v="5"/>
    <x v="0"/>
    <n v="63325"/>
    <n v="63325"/>
  </r>
  <r>
    <s v="4000008837"/>
    <s v="77035479-K"/>
    <s v="PIMARES SPA"/>
    <s v="670122639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26393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3"/>
    <n v="3"/>
    <s v="UN"/>
    <d v="2025-06-03T00:00:00"/>
    <n v="6"/>
    <d v="2025-06-16T00:00:00"/>
    <d v="2025-06-11T00:00:00"/>
    <x v="5"/>
    <x v="0"/>
    <n v="119983"/>
    <n v="119983"/>
  </r>
  <r>
    <s v="4000008837"/>
    <s v="77035479-K"/>
    <s v="PIMARES SPA"/>
    <s v="670122640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6-02T00:00:00"/>
    <n v="6"/>
    <d v="2025-06-13T00:00:00"/>
    <d v="2025-06-09T00:00:00"/>
    <x v="5"/>
    <x v="0"/>
    <n v="49318"/>
    <n v="49318"/>
  </r>
  <r>
    <s v="4000008837"/>
    <s v="77035479-K"/>
    <s v="PIMARES SPA"/>
    <s v="6701226416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6-02T00:00:00"/>
    <n v="6"/>
    <d v="2025-06-12T00:00:00"/>
    <d v="2025-06-09T00:00:00"/>
    <x v="5"/>
    <x v="0"/>
    <n v="55329"/>
    <n v="55329"/>
  </r>
  <r>
    <s v="4000008837"/>
    <s v="77035479-K"/>
    <s v="PIMARES SPA"/>
    <s v="670122642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512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2T00:00:00"/>
    <n v="6"/>
    <d v="2025-06-12T00:00:00"/>
    <d v="2025-06-09T00:00:00"/>
    <x v="5"/>
    <x v="0"/>
    <n v="24659"/>
    <n v="24659"/>
  </r>
  <r>
    <s v="4000008837"/>
    <s v="77035479-K"/>
    <s v="PIMARES SPA"/>
    <s v="670122513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3T00:00:00"/>
    <d v="2025-06-11T00:00:00"/>
    <x v="5"/>
    <x v="0"/>
    <n v="96419"/>
    <n v="96419"/>
  </r>
  <r>
    <s v="4000008837"/>
    <s v="77035479-K"/>
    <s v="PIMARES SPA"/>
    <s v="670122514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7T00:00:00"/>
    <d v="2025-06-14T00:00:00"/>
    <x v="5"/>
    <x v="0"/>
    <n v="39995"/>
    <n v="39995"/>
  </r>
  <r>
    <s v="4000008837"/>
    <s v="77035479-K"/>
    <s v="PIMARES SPA"/>
    <s v="6701226471"/>
    <s v="ZPCD"/>
    <s v="10"/>
    <x v="0"/>
    <x v="0"/>
    <s v="C004"/>
    <s v="E599"/>
    <n v="3"/>
    <x v="0"/>
    <s v="47"/>
    <s v="Muebles"/>
    <s v=""/>
    <s v="470202001"/>
    <s v="1357057"/>
    <s v="COMODA 4C CASTRO"/>
    <n v="3"/>
    <n v="3"/>
    <s v="UN"/>
    <d v="2025-06-02T00:00:00"/>
    <n v="6"/>
    <d v="2025-06-13T00:00:00"/>
    <d v="2025-06-09T00:00:00"/>
    <x v="5"/>
    <x v="0"/>
    <n v="119986"/>
    <n v="119986"/>
  </r>
  <r>
    <s v="4000008837"/>
    <s v="77035479-K"/>
    <s v="PIMARES SPA"/>
    <s v="6701226474"/>
    <s v="ZPCD"/>
    <s v="10"/>
    <x v="0"/>
    <x v="0"/>
    <s v="C004"/>
    <s v="E599"/>
    <n v="3"/>
    <x v="0"/>
    <s v="47"/>
    <s v="Muebles"/>
    <s v=""/>
    <s v="470101002"/>
    <s v="1391655"/>
    <s v="HOME TV REINA  55"/>
    <n v="2"/>
    <n v="2"/>
    <s v="UN"/>
    <d v="2025-06-02T00:00:00"/>
    <n v="6"/>
    <d v="2025-06-12T00:00:00"/>
    <d v="2025-06-09T00:00:00"/>
    <x v="5"/>
    <x v="0"/>
    <n v="111423"/>
    <n v="111423"/>
  </r>
  <r>
    <s v="4000008837"/>
    <s v="77035479-K"/>
    <s v="PIMARES SPA"/>
    <s v="670122651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3T00:00:00"/>
    <d v="2025-06-09T00:00:00"/>
    <x v="5"/>
    <x v="0"/>
    <n v="96419"/>
    <n v="96419"/>
  </r>
  <r>
    <s v="4000008837"/>
    <s v="77035479-K"/>
    <s v="PIMARES SPA"/>
    <s v="670122654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2T00:00:00"/>
    <n v="6"/>
    <d v="2025-06-13T00:00:00"/>
    <d v="2025-06-09T00:00:00"/>
    <x v="5"/>
    <x v="0"/>
    <n v="41993"/>
    <n v="41993"/>
  </r>
  <r>
    <s v="4000008837"/>
    <s v="77035479-K"/>
    <s v="PIMARES SPA"/>
    <s v="670122657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2T00:00:00"/>
    <n v="6"/>
    <d v="2025-06-12T00:00:00"/>
    <d v="2025-06-09T00:00:00"/>
    <x v="5"/>
    <x v="0"/>
    <n v="53326"/>
    <n v="53326"/>
  </r>
  <r>
    <s v="4000008837"/>
    <s v="77035479-K"/>
    <s v="PIMARES SPA"/>
    <s v="67012253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7T00:00:00"/>
    <d v="2025-06-11T00:00:00"/>
    <x v="5"/>
    <x v="0"/>
    <n v="28660"/>
    <n v="28660"/>
  </r>
  <r>
    <s v="4000008837"/>
    <s v="77035479-K"/>
    <s v="PIMARES SPA"/>
    <s v="6701225632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6-02T00:00:00"/>
    <n v="6"/>
    <d v="2025-06-12T00:00:00"/>
    <d v="2025-06-09T00:00:00"/>
    <x v="5"/>
    <x v="0"/>
    <n v="63325"/>
    <n v="63325"/>
  </r>
  <r>
    <s v="4000008837"/>
    <s v="77035479-K"/>
    <s v="PIMARES SPA"/>
    <s v="670122664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8T00:00:00"/>
    <d v="2025-06-16T00:00:00"/>
    <x v="5"/>
    <x v="0"/>
    <n v="49993"/>
    <n v="49993"/>
  </r>
  <r>
    <s v="4000008837"/>
    <s v="77035479-K"/>
    <s v="PIMARES SPA"/>
    <s v="670122664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666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2T00:00:00"/>
    <n v="6"/>
    <d v="2025-06-17T00:00:00"/>
    <d v="2025-06-14T00:00:00"/>
    <x v="5"/>
    <x v="0"/>
    <n v="57134"/>
    <n v="57134"/>
  </r>
  <r>
    <s v="4000008837"/>
    <s v="77035479-K"/>
    <s v="PIMARES SPA"/>
    <s v="670122668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2T00:00:00"/>
    <n v="6"/>
    <d v="2025-06-18T00:00:00"/>
    <d v="2025-06-16T00:00:00"/>
    <x v="5"/>
    <x v="0"/>
    <n v="39995"/>
    <n v="39995"/>
  </r>
  <r>
    <s v="4000008837"/>
    <s v="77035479-K"/>
    <s v="PIMARES SPA"/>
    <s v="670122573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9T00:00:00"/>
    <d v="2025-06-16T00:00:00"/>
    <x v="5"/>
    <x v="0"/>
    <n v="89278"/>
    <n v="89278"/>
  </r>
  <r>
    <s v="4000008837"/>
    <s v="77035479-K"/>
    <s v="PIMARES SPA"/>
    <s v="6701225746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6-02T00:00:00"/>
    <n v="6"/>
    <d v="2025-06-17T00:00:00"/>
    <d v="2025-06-14T00:00:00"/>
    <x v="5"/>
    <x v="0"/>
    <n v="419995"/>
    <n v="419995"/>
  </r>
  <r>
    <s v="4000008837"/>
    <s v="77035479-K"/>
    <s v="PIMARES SPA"/>
    <s v="670122673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02T00:00:00"/>
    <n v="6"/>
    <d v="2025-06-12T00:00:00"/>
    <d v="2025-06-09T00:00:00"/>
    <x v="5"/>
    <x v="0"/>
    <n v="56658"/>
    <n v="56658"/>
  </r>
  <r>
    <s v="4000008837"/>
    <s v="77035479-K"/>
    <s v="PIMARES SPA"/>
    <s v="670122574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2T00:00:00"/>
    <n v="6"/>
    <d v="2025-06-19T00:00:00"/>
    <d v="2025-06-16T00:00:00"/>
    <x v="5"/>
    <x v="0"/>
    <n v="67848"/>
    <n v="67848"/>
  </r>
  <r>
    <s v="4000008837"/>
    <s v="77035479-K"/>
    <s v="PIMARES SPA"/>
    <s v="670122520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3T00:00:00"/>
    <d v="2025-06-09T00:00:00"/>
    <x v="5"/>
    <x v="0"/>
    <n v="24659"/>
    <n v="24659"/>
  </r>
  <r>
    <s v="4000008837"/>
    <s v="77035479-K"/>
    <s v="PIMARES SPA"/>
    <s v="6701226767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3T00:00:00"/>
    <n v="6"/>
    <d v="2025-06-17T00:00:00"/>
    <d v="2025-06-14T00:00:00"/>
    <x v="5"/>
    <x v="0"/>
    <n v="45324"/>
    <n v="45324"/>
  </r>
  <r>
    <s v="4000008837"/>
    <s v="77035479-K"/>
    <s v="PIMARES SPA"/>
    <s v="670122677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4T00:00:00"/>
    <x v="5"/>
    <x v="0"/>
    <n v="89278"/>
    <n v="89278"/>
  </r>
  <r>
    <s v="4000008837"/>
    <s v="77035479-K"/>
    <s v="PIMARES SPA"/>
    <s v="670122683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30T00:00:00"/>
    <d v="2025-06-25T00:00:00"/>
    <x v="5"/>
    <x v="0"/>
    <n v="103333"/>
    <n v="103333"/>
  </r>
  <r>
    <s v="4000008837"/>
    <s v="77035479-K"/>
    <s v="PIMARES SPA"/>
    <s v="670122684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4T00:00:00"/>
    <x v="5"/>
    <x v="0"/>
    <n v="60708"/>
    <n v="60708"/>
  </r>
  <r>
    <s v="4000008837"/>
    <s v="77035479-K"/>
    <s v="PIMARES SPA"/>
    <s v="670122698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7T00:00:00"/>
    <d v="2025-06-11T00:00:00"/>
    <x v="5"/>
    <x v="0"/>
    <n v="67848"/>
    <n v="67848"/>
  </r>
  <r>
    <s v="4000008837"/>
    <s v="77035479-K"/>
    <s v="PIMARES SPA"/>
    <s v="670122520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2T00:00:00"/>
    <n v="6"/>
    <d v="2025-06-13T00:00:00"/>
    <d v="2025-06-11T00:00:00"/>
    <x v="5"/>
    <x v="0"/>
    <n v="53326"/>
    <n v="53326"/>
  </r>
  <r>
    <s v="4000008837"/>
    <s v="77035479-K"/>
    <s v="PIMARES SPA"/>
    <s v="6701224912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2T00:00:00"/>
    <n v="6"/>
    <d v="2025-06-13T00:00:00"/>
    <d v="2025-06-09T00:00:00"/>
    <x v="5"/>
    <x v="0"/>
    <n v="33328"/>
    <n v="33328"/>
  </r>
  <r>
    <s v="4000008837"/>
    <s v="77035479-K"/>
    <s v="PIMARES SPA"/>
    <s v="6701227055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3T00:00:00"/>
    <n v="6"/>
    <d v="2025-06-17T00:00:00"/>
    <d v="2025-06-14T00:00:00"/>
    <x v="5"/>
    <x v="0"/>
    <n v="36661"/>
    <n v="36661"/>
  </r>
  <r>
    <s v="4000008837"/>
    <s v="77035479-K"/>
    <s v="PIMARES SPA"/>
    <s v="6701227059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6-03T00:00:00"/>
    <n v="6"/>
    <d v="2025-06-17T00:00:00"/>
    <d v="2025-06-14T00:00:00"/>
    <x v="5"/>
    <x v="0"/>
    <n v="64700"/>
    <n v="64700"/>
  </r>
  <r>
    <s v="4000008837"/>
    <s v="77035479-K"/>
    <s v="PIMARES SPA"/>
    <s v="670122707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2709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6-03T00:00:00"/>
    <n v="6"/>
    <d v="2025-06-26T00:00:00"/>
    <d v="2025-06-24T00:00:00"/>
    <x v="5"/>
    <x v="0"/>
    <n v="155992"/>
    <n v="155992"/>
  </r>
  <r>
    <s v="4000008837"/>
    <s v="77035479-K"/>
    <s v="PIMARES SPA"/>
    <s v="670122494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2T00:00:00"/>
    <n v="6"/>
    <d v="2025-06-17T00:00:00"/>
    <d v="2025-06-11T00:00:00"/>
    <x v="5"/>
    <x v="0"/>
    <n v="31994"/>
    <n v="31994"/>
  </r>
  <r>
    <s v="4000008837"/>
    <s v="77035479-K"/>
    <s v="PIMARES SPA"/>
    <s v="670122715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71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20T00:00:00"/>
    <d v="2025-06-16T00:00:00"/>
    <x v="5"/>
    <x v="0"/>
    <n v="27327"/>
    <n v="27327"/>
  </r>
  <r>
    <s v="4000008837"/>
    <s v="77035479-K"/>
    <s v="PIMARES SPA"/>
    <s v="670122523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2T00:00:00"/>
    <d v="2025-06-09T00:00:00"/>
    <x v="5"/>
    <x v="0"/>
    <n v="49993"/>
    <n v="49993"/>
  </r>
  <r>
    <s v="4000008837"/>
    <s v="77035479-K"/>
    <s v="PIMARES SPA"/>
    <s v="670122727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3T00:00:00"/>
    <n v="6"/>
    <d v="2025-06-17T00:00:00"/>
    <d v="2025-06-11T00:00:00"/>
    <x v="5"/>
    <x v="0"/>
    <n v="55712"/>
    <n v="55712"/>
  </r>
  <r>
    <s v="4000008837"/>
    <s v="77035479-K"/>
    <s v="PIMARES SPA"/>
    <s v="6701224944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2T00:00:00"/>
    <n v="6"/>
    <d v="2025-06-12T00:00:00"/>
    <d v="2025-06-09T00:00:00"/>
    <x v="5"/>
    <x v="0"/>
    <n v="39992"/>
    <n v="39992"/>
  </r>
  <r>
    <s v="4000008837"/>
    <s v="77035479-K"/>
    <s v="PIMARES SPA"/>
    <s v="6701225261"/>
    <s v="ZPCD"/>
    <s v="10"/>
    <x v="0"/>
    <x v="0"/>
    <s v="C004"/>
    <s v="E599"/>
    <n v="3"/>
    <x v="0"/>
    <s v="47"/>
    <s v="Muebles"/>
    <s v=""/>
    <s v="470202001"/>
    <s v="1418318"/>
    <s v="CÓMODA 4 CAJONES EN MADERA DE PINO A"/>
    <n v="1"/>
    <n v="1"/>
    <s v="UN"/>
    <d v="2025-06-02T00:00:00"/>
    <n v="6"/>
    <d v="2025-06-13T00:00:00"/>
    <d v="2025-06-11T00:00:00"/>
    <x v="5"/>
    <x v="0"/>
    <n v="66661"/>
    <n v="66661"/>
  </r>
  <r>
    <s v="4000008837"/>
    <s v="77035479-K"/>
    <s v="PIMARES SPA"/>
    <s v="670122734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3T00:00:00"/>
    <d v="2025-06-11T00:00:00"/>
    <x v="5"/>
    <x v="0"/>
    <n v="89278"/>
    <n v="89278"/>
  </r>
  <r>
    <s v="4000008837"/>
    <s v="77035479-K"/>
    <s v="PIMARES SPA"/>
    <s v="6701225906"/>
    <s v="ZPCD"/>
    <s v="10"/>
    <x v="0"/>
    <x v="1"/>
    <s v="C004"/>
    <s v="E599"/>
    <n v="3"/>
    <x v="0"/>
    <s v="41"/>
    <s v="Baño y Cocina"/>
    <s v=""/>
    <s v="410302003"/>
    <s v="1433161"/>
    <s v="MUEBLE BASE MADRI NEGRO"/>
    <n v="1"/>
    <n v="0"/>
    <s v="UN"/>
    <d v="2025-06-02T00:00:00"/>
    <n v="6"/>
    <d v="2025-07-01T00:00:00"/>
    <m/>
    <x v="6"/>
    <x v="0"/>
    <n v="45325"/>
    <n v="0"/>
  </r>
  <r>
    <s v="4000008837"/>
    <s v="77035479-K"/>
    <s v="PIMARES SPA"/>
    <s v="670123149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7-15T00:00:00"/>
    <d v="2025-07-07T00:00:00"/>
    <x v="6"/>
    <x v="0"/>
    <n v="60708"/>
    <n v="60708"/>
  </r>
  <r>
    <s v="4000008837"/>
    <s v="77035479-K"/>
    <s v="PIMARES SPA"/>
    <s v="6701230543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2"/>
    <n v="2"/>
    <s v="UN"/>
    <d v="2025-06-03T00:00:00"/>
    <n v="6"/>
    <d v="2025-07-10T00:00:00"/>
    <d v="2025-07-04T00:00:00"/>
    <x v="6"/>
    <x v="0"/>
    <n v="126650"/>
    <n v="126650"/>
  </r>
  <r>
    <s v="4000008837"/>
    <s v="77035479-K"/>
    <s v="PIMARES SPA"/>
    <s v="6701230198"/>
    <s v="ZPCD"/>
    <s v="10"/>
    <x v="0"/>
    <x v="1"/>
    <s v="C004"/>
    <s v="E599"/>
    <n v="3"/>
    <x v="0"/>
    <s v="41"/>
    <s v="Baño y Cocina"/>
    <s v=""/>
    <s v="410203003"/>
    <s v="1391506"/>
    <s v="VANITORIO AEREO JASMIM"/>
    <n v="1"/>
    <n v="0"/>
    <s v="UN"/>
    <d v="2025-06-03T00:00:00"/>
    <n v="6"/>
    <d v="2025-07-10T00:00:00"/>
    <m/>
    <x v="6"/>
    <x v="0"/>
    <n v="36661"/>
    <n v="0"/>
  </r>
  <r>
    <s v="4000008837"/>
    <s v="77035479-K"/>
    <s v="PIMARES SPA"/>
    <s v="6701226296"/>
    <s v="ZPCD"/>
    <s v="10"/>
    <x v="0"/>
    <x v="1"/>
    <s v="C004"/>
    <s v="E599"/>
    <n v="3"/>
    <x v="0"/>
    <s v="47"/>
    <s v="Muebles"/>
    <s v=""/>
    <s v="470201001"/>
    <s v="1466419"/>
    <s v="COMODA COIMBRA 4 CAJONES 1 PUERTA GRIS"/>
    <n v="1"/>
    <n v="0"/>
    <s v="UN"/>
    <d v="2025-06-02T00:00:00"/>
    <n v="6"/>
    <d v="2025-07-02T00:00:00"/>
    <m/>
    <x v="6"/>
    <x v="0"/>
    <n v="79989"/>
    <n v="0"/>
  </r>
  <r>
    <s v="4000008837"/>
    <s v="77035479-K"/>
    <s v="PIMARES SPA"/>
    <s v="6701228104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03T00:00:00"/>
    <n v="6"/>
    <d v="2025-07-11T00:00:00"/>
    <d v="2025-07-02T00:00:00"/>
    <x v="6"/>
    <x v="0"/>
    <n v="56658"/>
    <n v="56658"/>
  </r>
  <r>
    <s v="4000008837"/>
    <s v="77035479-K"/>
    <s v="PIMARES SPA"/>
    <s v="670122984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3T00:00:00"/>
    <n v="6"/>
    <d v="2025-07-22T00:00:00"/>
    <d v="2025-07-14T00:00:00"/>
    <x v="6"/>
    <x v="0"/>
    <n v="63331"/>
    <n v="63331"/>
  </r>
  <r>
    <s v="4000008837"/>
    <s v="77035479-K"/>
    <s v="PIMARES SPA"/>
    <s v="67012235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7-11T00:00:00"/>
    <d v="2025-07-07T00:00:00"/>
    <x v="6"/>
    <x v="0"/>
    <n v="89278"/>
    <n v="89278"/>
  </r>
  <r>
    <s v="4000008837"/>
    <s v="77035479-K"/>
    <s v="PIMARES SPA"/>
    <s v="670122433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7-09T00:00:00"/>
    <d v="2025-07-02T00:00:00"/>
    <x v="6"/>
    <x v="0"/>
    <n v="39995"/>
    <n v="39995"/>
  </r>
  <r>
    <s v="4000008837"/>
    <s v="77035479-K"/>
    <s v="PIMARES SPA"/>
    <s v="6701227553"/>
    <s v="ZPCD"/>
    <s v="10"/>
    <x v="0"/>
    <x v="1"/>
    <s v="C004"/>
    <s v="E599"/>
    <n v="3"/>
    <x v="0"/>
    <s v="47"/>
    <s v="Muebles"/>
    <s v=""/>
    <s v="470201001"/>
    <s v="1466296"/>
    <s v="COMODA LILLE 3 CAJONES 2 PUERTAS BLANCO"/>
    <n v="1"/>
    <n v="0"/>
    <s v="UN"/>
    <d v="2025-06-03T00:00:00"/>
    <n v="6"/>
    <d v="2025-07-04T00:00:00"/>
    <m/>
    <x v="6"/>
    <x v="0"/>
    <n v="59994"/>
    <n v="0"/>
  </r>
  <r>
    <s v="4000008837"/>
    <s v="77035479-K"/>
    <s v="PIMARES SPA"/>
    <s v="6701227583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2"/>
    <n v="2"/>
    <s v="UN"/>
    <d v="2025-06-03T00:00:00"/>
    <n v="6"/>
    <d v="2025-07-09T00:00:00"/>
    <d v="2025-07-04T00:00:00"/>
    <x v="6"/>
    <x v="0"/>
    <n v="53320"/>
    <n v="53320"/>
  </r>
  <r>
    <s v="4000008837"/>
    <s v="77035479-K"/>
    <s v="PIMARES SPA"/>
    <s v="6701256987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8T00:00:00"/>
    <n v="6"/>
    <d v="2025-08-04T00:00:00"/>
    <d v="2025-07-30T00:00:00"/>
    <x v="6"/>
    <x v="0"/>
    <n v="90623"/>
    <n v="90623"/>
  </r>
  <r>
    <s v="4000008837"/>
    <s v="77035479-K"/>
    <s v="PIMARES SPA"/>
    <s v="670125699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8T00:00:00"/>
    <n v="6"/>
    <d v="2025-07-08T00:00:00"/>
    <d v="2025-07-02T00:00:00"/>
    <x v="6"/>
    <x v="0"/>
    <n v="46871"/>
    <n v="46871"/>
  </r>
  <r>
    <s v="4000008837"/>
    <s v="77035479-K"/>
    <s v="PIMARES SPA"/>
    <s v="6701258066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6-29T00:00:00"/>
    <n v="6"/>
    <d v="2025-07-07T00:00:00"/>
    <d v="2025-07-02T00:00:00"/>
    <x v="6"/>
    <x v="0"/>
    <n v="81245"/>
    <n v="81245"/>
  </r>
  <r>
    <s v="4000008837"/>
    <s v="77035479-K"/>
    <s v="PIMARES SPA"/>
    <s v="670125807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29T00:00:00"/>
    <n v="6"/>
    <d v="2025-07-11T00:00:00"/>
    <d v="2025-07-04T00:00:00"/>
    <x v="6"/>
    <x v="0"/>
    <n v="62494"/>
    <n v="62494"/>
  </r>
  <r>
    <s v="4000008837"/>
    <s v="77035479-K"/>
    <s v="PIMARES SPA"/>
    <s v="6701256448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6-26T00:00:00"/>
    <n v="6"/>
    <d v="2025-07-04T00:00:00"/>
    <d v="2025-07-02T00:00:00"/>
    <x v="6"/>
    <x v="0"/>
    <n v="62494"/>
    <n v="62494"/>
  </r>
  <r>
    <s v="4000008837"/>
    <s v="77035479-K"/>
    <s v="PIMARES SPA"/>
    <s v="670125818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30T00:00:00"/>
    <n v="6"/>
    <d v="2025-07-10T00:00:00"/>
    <d v="2025-07-04T00:00:00"/>
    <x v="6"/>
    <x v="0"/>
    <n v="48743"/>
    <n v="48743"/>
  </r>
  <r>
    <s v="4000008837"/>
    <s v="77035479-K"/>
    <s v="PIMARES SPA"/>
    <s v="6701258209"/>
    <s v="ZPCD"/>
    <s v="10"/>
    <x v="0"/>
    <x v="0"/>
    <s v="C004"/>
    <s v="E599"/>
    <n v="3"/>
    <x v="0"/>
    <s v="47"/>
    <s v="Muebles"/>
    <s v=""/>
    <s v="470801001"/>
    <s v="1466408"/>
    <s v="COMODA COIMBRA 8 CAJONES BLANCA"/>
    <n v="1"/>
    <n v="1"/>
    <s v="UN"/>
    <d v="2025-06-29T00:00:00"/>
    <n v="6"/>
    <d v="2025-07-08T00:00:00"/>
    <d v="2025-07-04T00:00:00"/>
    <x v="6"/>
    <x v="0"/>
    <n v="99992"/>
    <n v="99992"/>
  </r>
  <r>
    <s v="4000008837"/>
    <s v="77035479-K"/>
    <s v="PIMARES SPA"/>
    <s v="6701258226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30T00:00:00"/>
    <n v="6"/>
    <d v="2025-07-10T00:00:00"/>
    <d v="2025-07-04T00:00:00"/>
    <x v="6"/>
    <x v="0"/>
    <n v="62493"/>
    <n v="62493"/>
  </r>
  <r>
    <s v="4000008837"/>
    <s v="77035479-K"/>
    <s v="PIMARES SPA"/>
    <s v="670125828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30T00:00:00"/>
    <n v="6"/>
    <d v="2025-07-08T00:00:00"/>
    <d v="2025-07-04T00:00:00"/>
    <x v="6"/>
    <x v="0"/>
    <n v="28119"/>
    <n v="28119"/>
  </r>
  <r>
    <s v="4000008837"/>
    <s v="77035479-K"/>
    <s v="PIMARES SPA"/>
    <s v="670125830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30T00:00:00"/>
    <n v="6"/>
    <d v="2025-07-07T00:00:00"/>
    <d v="2025-07-02T00:00:00"/>
    <x v="6"/>
    <x v="0"/>
    <n v="81245"/>
    <n v="81245"/>
  </r>
  <r>
    <s v="4000008837"/>
    <s v="77035479-K"/>
    <s v="PIMARES SPA"/>
    <s v="670125657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7T00:00:00"/>
    <n v="6"/>
    <d v="2025-07-07T00:00:00"/>
    <d v="2025-07-02T00:00:00"/>
    <x v="6"/>
    <x v="0"/>
    <n v="33117"/>
    <n v="33117"/>
  </r>
  <r>
    <s v="4000008837"/>
    <s v="77035479-K"/>
    <s v="PIMARES SPA"/>
    <s v="670125835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30T00:00:00"/>
    <n v="6"/>
    <d v="2025-07-01T00:00:00"/>
    <d v="2025-07-04T00:00:00"/>
    <x v="6"/>
    <x v="0"/>
    <n v="93325"/>
    <n v="93325"/>
  </r>
  <r>
    <s v="4000008837"/>
    <s v="77035479-K"/>
    <s v="PIMARES SPA"/>
    <s v="6701258364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30T00:00:00"/>
    <n v="6"/>
    <d v="2025-07-08T00:00:00"/>
    <d v="2025-07-04T00:00:00"/>
    <x v="6"/>
    <x v="0"/>
    <n v="319986"/>
    <n v="319986"/>
  </r>
  <r>
    <s v="4000008837"/>
    <s v="77035479-K"/>
    <s v="PIMARES SPA"/>
    <s v="670125847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30T00:00:00"/>
    <n v="6"/>
    <d v="2025-07-08T00:00:00"/>
    <d v="2025-07-02T00:00:00"/>
    <x v="6"/>
    <x v="0"/>
    <n v="33117"/>
    <n v="33117"/>
  </r>
  <r>
    <s v="4000008837"/>
    <s v="77035479-K"/>
    <s v="PIMARES SPA"/>
    <s v="670125675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27T00:00:00"/>
    <n v="6"/>
    <d v="2025-07-04T00:00:00"/>
    <d v="2025-07-02T00:00:00"/>
    <x v="6"/>
    <x v="0"/>
    <n v="33121"/>
    <n v="33121"/>
  </r>
  <r>
    <s v="4000008837"/>
    <s v="77035479-K"/>
    <s v="PIMARES SPA"/>
    <s v="6701258732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6-30T00:00:00"/>
    <n v="6"/>
    <d v="2025-07-08T00:00:00"/>
    <d v="2025-07-04T00:00:00"/>
    <x v="6"/>
    <x v="0"/>
    <n v="346671"/>
    <n v="346671"/>
  </r>
  <r>
    <s v="4000008837"/>
    <s v="77035479-K"/>
    <s v="PIMARES SPA"/>
    <s v="670126486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13T00:00:00"/>
    <n v="7"/>
    <d v="2025-07-22T00:00:00"/>
    <d v="2025-07-18T00:00:00"/>
    <x v="6"/>
    <x v="0"/>
    <n v="62494"/>
    <n v="62494"/>
  </r>
  <r>
    <s v="4000008837"/>
    <s v="77035479-K"/>
    <s v="PIMARES SPA"/>
    <s v="670126490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12T00:00:00"/>
    <n v="7"/>
    <d v="2025-07-25T00:00:00"/>
    <d v="2025-07-23T00:00:00"/>
    <x v="6"/>
    <x v="0"/>
    <n v="48743"/>
    <n v="48743"/>
  </r>
  <r>
    <s v="4000008837"/>
    <s v="77035479-K"/>
    <s v="PIMARES SPA"/>
    <s v="670126496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12T00:00:00"/>
    <n v="7"/>
    <d v="2025-07-23T00:00:00"/>
    <d v="2025-07-18T00:00:00"/>
    <x v="6"/>
    <x v="0"/>
    <n v="86665"/>
    <n v="86665"/>
  </r>
  <r>
    <s v="4000008837"/>
    <s v="77035479-K"/>
    <s v="PIMARES SPA"/>
    <s v="670126523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7-13T00:00:00"/>
    <n v="7"/>
    <d v="2025-07-23T00:00:00"/>
    <d v="2025-07-18T00:00:00"/>
    <x v="6"/>
    <x v="0"/>
    <n v="87491"/>
    <n v="87491"/>
  </r>
  <r>
    <s v="4000008837"/>
    <s v="77035479-K"/>
    <s v="PIMARES SPA"/>
    <s v="670126549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4T00:00:00"/>
    <n v="7"/>
    <d v="2025-07-24T00:00:00"/>
    <d v="2025-07-21T00:00:00"/>
    <x v="6"/>
    <x v="0"/>
    <n v="40620"/>
    <n v="40620"/>
  </r>
  <r>
    <s v="4000008837"/>
    <s v="77035479-K"/>
    <s v="PIMARES SPA"/>
    <s v="6701265621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13T00:00:00"/>
    <n v="7"/>
    <d v="2025-07-23T00:00:00"/>
    <d v="2025-07-18T00:00:00"/>
    <x v="6"/>
    <x v="0"/>
    <n v="56243"/>
    <n v="56243"/>
  </r>
  <r>
    <s v="4000008837"/>
    <s v="77035479-K"/>
    <s v="PIMARES SPA"/>
    <s v="6701265635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7-13T00:00:00"/>
    <n v="7"/>
    <d v="2025-07-28T00:00:00"/>
    <d v="2025-07-23T00:00:00"/>
    <x v="6"/>
    <x v="0"/>
    <n v="156241"/>
    <n v="156241"/>
  </r>
  <r>
    <s v="4000008837"/>
    <s v="77035479-K"/>
    <s v="PIMARES SPA"/>
    <s v="6701265637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13T00:00:00"/>
    <n v="7"/>
    <d v="2025-07-28T00:00:00"/>
    <d v="2025-07-23T00:00:00"/>
    <x v="6"/>
    <x v="0"/>
    <n v="42493"/>
    <n v="42493"/>
  </r>
  <r>
    <s v="4000008837"/>
    <s v="77035479-K"/>
    <s v="PIMARES SPA"/>
    <s v="670126593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4T00:00:00"/>
    <n v="7"/>
    <d v="2025-07-24T00:00:00"/>
    <d v="2025-07-21T00:00:00"/>
    <x v="6"/>
    <x v="0"/>
    <n v="46872"/>
    <n v="46872"/>
  </r>
  <r>
    <s v="4000008837"/>
    <s v="77035479-K"/>
    <s v="PIMARES SPA"/>
    <s v="670126606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5T00:00:00"/>
    <n v="7"/>
    <d v="2025-07-22T00:00:00"/>
    <d v="2025-07-21T00:00:00"/>
    <x v="6"/>
    <x v="0"/>
    <n v="69992"/>
    <n v="69992"/>
  </r>
  <r>
    <s v="4000008837"/>
    <s v="77035479-K"/>
    <s v="PIMARES SPA"/>
    <s v="670126625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5T00:00:00"/>
    <n v="7"/>
    <d v="2025-07-22T00:00:00"/>
    <d v="2025-07-18T00:00:00"/>
    <x v="6"/>
    <x v="0"/>
    <n v="46871"/>
    <n v="46871"/>
  </r>
  <r>
    <s v="4000008837"/>
    <s v="77035479-K"/>
    <s v="PIMARES SPA"/>
    <s v="6508492482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7-08T00:00:00"/>
    <n v="7"/>
    <d v="2025-07-21T00:00:00"/>
    <m/>
    <x v="6"/>
    <x v="0"/>
    <n v="270000"/>
    <n v="0"/>
  </r>
  <r>
    <s v="4000008837"/>
    <s v="77035479-K"/>
    <s v="PIMARES SPA"/>
    <s v="6508492482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7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504423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6"/>
    <n v="0"/>
    <s v="CS"/>
    <d v="2025-07-15T00:00:00"/>
    <n v="7"/>
    <d v="2025-07-28T00:00:00"/>
    <m/>
    <x v="6"/>
    <x v="0"/>
    <n v="1363488"/>
    <n v="0"/>
  </r>
  <r>
    <s v="4000008837"/>
    <s v="77035479-K"/>
    <s v="PIMARES SPA"/>
    <s v="6508504423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2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3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4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5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6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7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8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9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2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5635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26T00:00:00"/>
    <n v="6"/>
    <d v="2025-07-08T00:00:00"/>
    <d v="2025-07-02T00:00:00"/>
    <x v="6"/>
    <x v="0"/>
    <n v="109994"/>
    <n v="109994"/>
  </r>
  <r>
    <s v="4000008837"/>
    <s v="77035479-K"/>
    <s v="PIMARES SPA"/>
    <s v="6701256402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6-26T00:00:00"/>
    <n v="6"/>
    <d v="2025-07-09T00:00:00"/>
    <d v="2025-07-04T00:00:00"/>
    <x v="6"/>
    <x v="0"/>
    <n v="87484"/>
    <n v="87484"/>
  </r>
  <r>
    <s v="4000008837"/>
    <s v="77035479-K"/>
    <s v="PIMARES SPA"/>
    <s v="670125640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6T00:00:00"/>
    <n v="6"/>
    <d v="2025-07-04T00:00:00"/>
    <d v="2025-07-02T00:00:00"/>
    <x v="6"/>
    <x v="0"/>
    <n v="43745"/>
    <n v="43745"/>
  </r>
  <r>
    <s v="4000008837"/>
    <s v="77035479-K"/>
    <s v="PIMARES SPA"/>
    <s v="67012571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8T00:00:00"/>
    <n v="6"/>
    <d v="2025-07-10T00:00:00"/>
    <d v="2025-07-04T00:00:00"/>
    <x v="6"/>
    <x v="0"/>
    <n v="33117"/>
    <n v="33117"/>
  </r>
  <r>
    <s v="4000008837"/>
    <s v="77035479-K"/>
    <s v="PIMARES SPA"/>
    <s v="670125715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8T00:00:00"/>
    <n v="6"/>
    <d v="2025-07-10T00:00:00"/>
    <d v="2025-07-04T00:00:00"/>
    <x v="6"/>
    <x v="0"/>
    <n v="43745"/>
    <n v="43745"/>
  </r>
  <r>
    <s v="4000008837"/>
    <s v="77035479-K"/>
    <s v="PIMARES SPA"/>
    <s v="670125720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6-27T00:00:00"/>
    <n v="6"/>
    <d v="2025-07-07T00:00:00"/>
    <d v="2025-07-02T00:00:00"/>
    <x v="6"/>
    <x v="0"/>
    <n v="103324"/>
    <n v="103324"/>
  </r>
  <r>
    <s v="4000008837"/>
    <s v="77035479-K"/>
    <s v="PIMARES SPA"/>
    <s v="670125409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2T00:00:00"/>
    <n v="6"/>
    <d v="2025-07-10T00:00:00"/>
    <d v="2025-07-02T00:00:00"/>
    <x v="6"/>
    <x v="0"/>
    <n v="48743"/>
    <n v="48743"/>
  </r>
  <r>
    <s v="4000008837"/>
    <s v="77035479-K"/>
    <s v="PIMARES SPA"/>
    <s v="67012567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26T00:00:00"/>
    <n v="6"/>
    <d v="2025-07-07T00:00:00"/>
    <d v="2025-07-02T00:00:00"/>
    <x v="6"/>
    <x v="0"/>
    <n v="109994"/>
    <n v="109994"/>
  </r>
  <r>
    <s v="4000008837"/>
    <s v="77035479-K"/>
    <s v="PIMARES SPA"/>
    <s v="670125672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6T00:00:00"/>
    <n v="6"/>
    <d v="2025-07-07T00:00:00"/>
    <d v="2025-07-02T00:00:00"/>
    <x v="6"/>
    <x v="0"/>
    <n v="43745"/>
    <n v="43745"/>
  </r>
  <r>
    <s v="4000008837"/>
    <s v="77035479-K"/>
    <s v="PIMARES SPA"/>
    <s v="6701257032"/>
    <s v="ZPCD"/>
    <s v="10"/>
    <x v="0"/>
    <x v="0"/>
    <s v="C004"/>
    <s v="E599"/>
    <n v="3"/>
    <x v="0"/>
    <s v="47"/>
    <s v="Muebles"/>
    <s v=""/>
    <s v="470301002"/>
    <s v="1476666002"/>
    <s v="COMEDOR VEZNA RECTANGULAR 4 SILLA, GRIS"/>
    <n v="1"/>
    <n v="1"/>
    <s v="UN"/>
    <d v="2025-06-27T00:00:00"/>
    <n v="6"/>
    <d v="2025-07-09T00:00:00"/>
    <d v="2025-07-04T00:00:00"/>
    <x v="6"/>
    <x v="0"/>
    <n v="275005"/>
    <n v="275005"/>
  </r>
  <r>
    <s v="4000008837"/>
    <s v="77035479-K"/>
    <s v="PIMARES SPA"/>
    <s v="670125704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27T00:00:00"/>
    <n v="6"/>
    <d v="2025-07-07T00:00:00"/>
    <d v="2025-07-02T00:00:00"/>
    <x v="6"/>
    <x v="0"/>
    <n v="86665"/>
    <n v="86665"/>
  </r>
  <r>
    <s v="4000008837"/>
    <s v="77035479-K"/>
    <s v="PIMARES SPA"/>
    <s v="670126671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15T00:00:00"/>
    <n v="7"/>
    <d v="2025-07-22T00:00:00"/>
    <d v="2025-07-21T00:00:00"/>
    <x v="6"/>
    <x v="0"/>
    <n v="109994"/>
    <n v="109994"/>
  </r>
  <r>
    <s v="4000008837"/>
    <s v="77035479-K"/>
    <s v="PIMARES SPA"/>
    <s v="670126671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15T00:00:00"/>
    <n v="7"/>
    <d v="2025-07-24T00:00:00"/>
    <d v="2025-07-21T00:00:00"/>
    <x v="6"/>
    <x v="0"/>
    <n v="12495"/>
    <n v="12495"/>
  </r>
  <r>
    <s v="4000008837"/>
    <s v="77035479-K"/>
    <s v="PIMARES SPA"/>
    <s v="670125734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8T00:00:00"/>
    <n v="6"/>
    <d v="2025-07-07T00:00:00"/>
    <d v="2025-07-02T00:00:00"/>
    <x v="6"/>
    <x v="0"/>
    <n v="117641"/>
    <n v="117641"/>
  </r>
  <r>
    <s v="4000008837"/>
    <s v="77035479-K"/>
    <s v="PIMARES SPA"/>
    <s v="670125734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28T00:00:00"/>
    <n v="6"/>
    <d v="2025-07-10T00:00:00"/>
    <d v="2025-07-04T00:00:00"/>
    <x v="6"/>
    <x v="0"/>
    <n v="109994"/>
    <n v="109994"/>
  </r>
  <r>
    <s v="4000008837"/>
    <s v="77035479-K"/>
    <s v="PIMARES SPA"/>
    <s v="6508504423"/>
    <s v="ZPXD"/>
    <s v="34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5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6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7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8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9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0"/>
    <x v="0"/>
    <x v="1"/>
    <s v="C004"/>
    <s v="E599"/>
    <n v="1"/>
    <x v="0"/>
    <s v="41"/>
    <s v="Baño y Cocina"/>
    <s v=""/>
    <s v="410303001"/>
    <s v="1254095"/>
    <s v="MUEBLE AUXILIAR LUZ"/>
    <n v="42"/>
    <n v="0"/>
    <s v="UN"/>
    <d v="2025-07-15T00:00:00"/>
    <n v="7"/>
    <d v="2025-07-28T00:00:00"/>
    <m/>
    <x v="6"/>
    <x v="0"/>
    <n v="1134000"/>
    <n v="0"/>
  </r>
  <r>
    <s v="4000008837"/>
    <s v="77035479-K"/>
    <s v="PIMARES SPA"/>
    <s v="6508504423"/>
    <s v="ZPXD"/>
    <s v="4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70125766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29T00:00:00"/>
    <n v="6"/>
    <d v="2025-07-09T00:00:00"/>
    <d v="2025-07-02T00:00:00"/>
    <x v="6"/>
    <x v="0"/>
    <n v="62500"/>
    <n v="62500"/>
  </r>
  <r>
    <s v="4000008837"/>
    <s v="77035479-K"/>
    <s v="PIMARES SPA"/>
    <s v="670125794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30T00:00:00"/>
    <n v="6"/>
    <d v="2025-07-11T00:00:00"/>
    <d v="2025-07-04T00:00:00"/>
    <x v="6"/>
    <x v="0"/>
    <n v="43744"/>
    <n v="43744"/>
  </r>
  <r>
    <s v="4000008837"/>
    <s v="77035479-K"/>
    <s v="PIMARES SPA"/>
    <s v="670125801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29T00:00:00"/>
    <n v="6"/>
    <d v="2025-07-07T00:00:00"/>
    <d v="2025-07-02T00:00:00"/>
    <x v="6"/>
    <x v="0"/>
    <n v="73327"/>
    <n v="73327"/>
  </r>
  <r>
    <s v="4000008837"/>
    <s v="77035479-K"/>
    <s v="PIMARES SPA"/>
    <s v="670125802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29T00:00:00"/>
    <n v="6"/>
    <d v="2025-07-11T00:00:00"/>
    <d v="2025-07-04T00:00:00"/>
    <x v="6"/>
    <x v="0"/>
    <n v="66657"/>
    <n v="66657"/>
  </r>
  <r>
    <s v="4000008837"/>
    <s v="77035479-K"/>
    <s v="PIMARES SPA"/>
    <s v="670125803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9T00:00:00"/>
    <n v="6"/>
    <d v="2025-07-11T00:00:00"/>
    <d v="2025-07-07T00:00:00"/>
    <x v="6"/>
    <x v="0"/>
    <n v="73327"/>
    <n v="73327"/>
  </r>
  <r>
    <s v="4000008837"/>
    <s v="77035479-K"/>
    <s v="PIMARES SPA"/>
    <s v="6508504423"/>
    <s v="ZPXD"/>
    <s v="4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8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0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7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8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3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70125867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7-01T00:00:00"/>
    <n v="7"/>
    <d v="2025-07-17T00:00:00"/>
    <d v="2025-07-11T00:00:00"/>
    <x v="6"/>
    <x v="0"/>
    <n v="93325"/>
    <n v="93325"/>
  </r>
  <r>
    <s v="4000008837"/>
    <s v="77035479-K"/>
    <s v="PIMARES SPA"/>
    <s v="670125883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01T00:00:00"/>
    <n v="7"/>
    <d v="2025-07-11T00:00:00"/>
    <d v="2025-07-04T00:00:00"/>
    <x v="6"/>
    <x v="0"/>
    <n v="69995"/>
    <n v="69995"/>
  </r>
  <r>
    <s v="4000008837"/>
    <s v="77035479-K"/>
    <s v="PIMARES SPA"/>
    <s v="670125886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7-01T00:00:00"/>
    <n v="7"/>
    <d v="2025-07-08T00:00:00"/>
    <d v="2025-07-04T00:00:00"/>
    <x v="6"/>
    <x v="0"/>
    <n v="106656"/>
    <n v="106656"/>
  </r>
  <r>
    <s v="4000008837"/>
    <s v="77035479-K"/>
    <s v="PIMARES SPA"/>
    <s v="670125889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7-01T00:00:00"/>
    <n v="7"/>
    <d v="2025-07-08T00:00:00"/>
    <d v="2025-07-04T00:00:00"/>
    <x v="6"/>
    <x v="0"/>
    <n v="56244"/>
    <n v="56244"/>
  </r>
  <r>
    <s v="4000008837"/>
    <s v="77035479-K"/>
    <s v="PIMARES SPA"/>
    <s v="670125890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1T00:00:00"/>
    <n v="7"/>
    <d v="2025-07-09T00:00:00"/>
    <d v="2025-07-04T00:00:00"/>
    <x v="6"/>
    <x v="0"/>
    <n v="40620"/>
    <n v="40620"/>
  </r>
  <r>
    <s v="4000008837"/>
    <s v="77035479-K"/>
    <s v="PIMARES SPA"/>
    <s v="670125892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01T00:00:00"/>
    <n v="7"/>
    <d v="2025-07-08T00:00:00"/>
    <d v="2025-07-04T00:00:00"/>
    <x v="6"/>
    <x v="0"/>
    <n v="135288"/>
    <n v="135288"/>
  </r>
  <r>
    <s v="4000008837"/>
    <s v="77035479-K"/>
    <s v="PIMARES SPA"/>
    <s v="670125803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29T00:00:00"/>
    <n v="6"/>
    <d v="2025-07-11T00:00:00"/>
    <d v="2025-07-07T00:00:00"/>
    <x v="6"/>
    <x v="0"/>
    <n v="62500"/>
    <n v="62500"/>
  </r>
  <r>
    <s v="4000008837"/>
    <s v="77035479-K"/>
    <s v="PIMARES SPA"/>
    <s v="6701258037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29T00:00:00"/>
    <n v="6"/>
    <d v="2025-07-08T00:00:00"/>
    <d v="2025-07-02T00:00:00"/>
    <x v="6"/>
    <x v="0"/>
    <n v="34369"/>
    <n v="34369"/>
  </r>
  <r>
    <s v="4000008837"/>
    <s v="77035479-K"/>
    <s v="PIMARES SPA"/>
    <s v="670125804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29T00:00:00"/>
    <n v="6"/>
    <d v="2025-07-07T00:00:00"/>
    <d v="2025-07-02T00:00:00"/>
    <x v="6"/>
    <x v="0"/>
    <n v="40620"/>
    <n v="40620"/>
  </r>
  <r>
    <s v="4000008837"/>
    <s v="77035479-K"/>
    <s v="PIMARES SPA"/>
    <s v="6701259052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7-01T00:00:00"/>
    <n v="7"/>
    <d v="2025-07-09T00:00:00"/>
    <d v="2025-07-04T00:00:00"/>
    <x v="6"/>
    <x v="0"/>
    <n v="28121"/>
    <n v="28121"/>
  </r>
  <r>
    <s v="4000008837"/>
    <s v="77035479-K"/>
    <s v="PIMARES SPA"/>
    <s v="6701259059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1T00:00:00"/>
    <n v="7"/>
    <d v="2025-07-15T00:00:00"/>
    <d v="2025-07-11T00:00:00"/>
    <x v="6"/>
    <x v="0"/>
    <n v="118742"/>
    <n v="118742"/>
  </r>
  <r>
    <s v="4000008837"/>
    <s v="77035479-K"/>
    <s v="PIMARES SPA"/>
    <s v="6701258139"/>
    <s v="ZPCD"/>
    <s v="10"/>
    <x v="0"/>
    <x v="0"/>
    <s v="C004"/>
    <s v="E599"/>
    <n v="3"/>
    <x v="0"/>
    <s v="47"/>
    <s v="Muebles"/>
    <s v=""/>
    <s v="470202001"/>
    <s v="1433193"/>
    <s v="VELADOR SOLE 2 CAJONES"/>
    <n v="1"/>
    <n v="1"/>
    <s v="UN"/>
    <d v="2025-06-29T00:00:00"/>
    <n v="6"/>
    <d v="2025-07-08T00:00:00"/>
    <d v="2025-07-02T00:00:00"/>
    <x v="6"/>
    <x v="0"/>
    <n v="33121"/>
    <n v="33121"/>
  </r>
  <r>
    <s v="4000008837"/>
    <s v="77035479-K"/>
    <s v="PIMARES SPA"/>
    <s v="6701258326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30T00:00:00"/>
    <n v="6"/>
    <d v="2025-07-01T00:00:00"/>
    <d v="2025-07-04T00:00:00"/>
    <x v="6"/>
    <x v="0"/>
    <n v="79997"/>
    <n v="79997"/>
  </r>
  <r>
    <s v="4000008837"/>
    <s v="77035479-K"/>
    <s v="PIMARES SPA"/>
    <s v="670125908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02T00:00:00"/>
    <n v="7"/>
    <d v="2025-07-09T00:00:00"/>
    <d v="2025-07-04T00:00:00"/>
    <x v="6"/>
    <x v="0"/>
    <n v="62493"/>
    <n v="62493"/>
  </r>
  <r>
    <s v="4000008837"/>
    <s v="77035479-K"/>
    <s v="PIMARES SPA"/>
    <s v="670125915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1T00:00:00"/>
    <n v="7"/>
    <d v="2025-07-10T00:00:00"/>
    <d v="2025-07-04T00:00:00"/>
    <x v="6"/>
    <x v="0"/>
    <n v="48743"/>
    <n v="48743"/>
  </r>
  <r>
    <s v="4000008837"/>
    <s v="77035479-K"/>
    <s v="PIMARES SPA"/>
    <s v="67012591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01T00:00:00"/>
    <n v="7"/>
    <d v="2025-07-10T00:00:00"/>
    <d v="2025-07-04T00:00:00"/>
    <x v="6"/>
    <x v="0"/>
    <n v="46871"/>
    <n v="46871"/>
  </r>
  <r>
    <s v="4000008837"/>
    <s v="77035479-K"/>
    <s v="PIMARES SPA"/>
    <s v="670125915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01T00:00:00"/>
    <n v="7"/>
    <d v="2025-07-02T00:00:00"/>
    <d v="2025-07-04T00:00:00"/>
    <x v="6"/>
    <x v="0"/>
    <n v="43745"/>
    <n v="43745"/>
  </r>
  <r>
    <s v="4000008837"/>
    <s v="77035479-K"/>
    <s v="PIMARES SPA"/>
    <s v="6701258720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30T00:00:00"/>
    <n v="6"/>
    <d v="2025-07-15T00:00:00"/>
    <d v="2025-07-07T00:00:00"/>
    <x v="6"/>
    <x v="0"/>
    <n v="53119"/>
    <n v="53119"/>
  </r>
  <r>
    <s v="4000008837"/>
    <s v="77035479-K"/>
    <s v="PIMARES SPA"/>
    <s v="6701259212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01T00:00:00"/>
    <n v="7"/>
    <d v="2025-07-14T00:00:00"/>
    <d v="2025-07-04T00:00:00"/>
    <x v="6"/>
    <x v="0"/>
    <n v="70582"/>
    <n v="70582"/>
  </r>
  <r>
    <s v="4000008837"/>
    <s v="77035479-K"/>
    <s v="PIMARES SPA"/>
    <s v="6701259219"/>
    <s v="ZPCD"/>
    <s v="10"/>
    <x v="0"/>
    <x v="0"/>
    <s v="C004"/>
    <s v="E599"/>
    <n v="3"/>
    <x v="0"/>
    <s v="47"/>
    <s v="Muebles"/>
    <s v=""/>
    <s v="470201001"/>
    <s v="1410881"/>
    <s v="CLOSET PEQUIM LIGHT 3P 2C"/>
    <n v="2"/>
    <n v="2"/>
    <s v="UN"/>
    <d v="2025-07-01T00:00:00"/>
    <n v="7"/>
    <d v="2025-07-10T00:00:00"/>
    <d v="2025-07-04T00:00:00"/>
    <x v="6"/>
    <x v="0"/>
    <n v="124988"/>
    <n v="124988"/>
  </r>
  <r>
    <s v="4000008837"/>
    <s v="77035479-K"/>
    <s v="PIMARES SPA"/>
    <s v="6508492482"/>
    <s v="ZPXD"/>
    <s v="1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08T00:00:00"/>
    <n v="7"/>
    <d v="2025-07-21T00:00:00"/>
    <m/>
    <x v="6"/>
    <x v="0"/>
    <n v="123000"/>
    <n v="0"/>
  </r>
  <r>
    <s v="4000008837"/>
    <s v="77035479-K"/>
    <s v="PIMARES SPA"/>
    <s v="6508492482"/>
    <s v="ZPXD"/>
    <s v="1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08T00:00:00"/>
    <n v="7"/>
    <d v="2025-07-21T00:00:00"/>
    <m/>
    <x v="6"/>
    <x v="0"/>
    <n v="0"/>
    <n v="0"/>
  </r>
  <r>
    <s v="4000008837"/>
    <s v="77035479-K"/>
    <s v="PIMARES SPA"/>
    <s v="670125700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27T00:00:00"/>
    <n v="6"/>
    <d v="2025-07-04T00:00:00"/>
    <d v="2025-07-02T00:00:00"/>
    <x v="6"/>
    <x v="0"/>
    <n v="62500"/>
    <n v="62500"/>
  </r>
  <r>
    <s v="4000008837"/>
    <s v="77035479-K"/>
    <s v="PIMARES SPA"/>
    <s v="670125934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2T00:00:00"/>
    <n v="7"/>
    <d v="2025-07-10T00:00:00"/>
    <d v="2025-07-04T00:00:00"/>
    <x v="6"/>
    <x v="0"/>
    <n v="40620"/>
    <n v="40620"/>
  </r>
  <r>
    <s v="4000008837"/>
    <s v="77035479-K"/>
    <s v="PIMARES SPA"/>
    <s v="670125937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2"/>
    <n v="2"/>
    <s v="UN"/>
    <d v="2025-07-02T00:00:00"/>
    <n v="7"/>
    <d v="2025-07-10T00:00:00"/>
    <d v="2025-07-07T00:00:00"/>
    <x v="6"/>
    <x v="0"/>
    <n v="70576"/>
    <n v="70576"/>
  </r>
  <r>
    <s v="4000008837"/>
    <s v="77035479-K"/>
    <s v="PIMARES SPA"/>
    <s v="670125937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2T00:00:00"/>
    <n v="7"/>
    <d v="2025-07-17T00:00:00"/>
    <d v="2025-07-07T00:00:00"/>
    <x v="6"/>
    <x v="0"/>
    <n v="43745"/>
    <n v="43745"/>
  </r>
  <r>
    <s v="4000008837"/>
    <s v="77035479-K"/>
    <s v="PIMARES SPA"/>
    <s v="6701259396"/>
    <s v="ZPCD"/>
    <s v="10"/>
    <x v="0"/>
    <x v="0"/>
    <s v="C004"/>
    <s v="E599"/>
    <n v="3"/>
    <x v="0"/>
    <s v="47"/>
    <s v="Muebles"/>
    <s v=""/>
    <s v="470202001"/>
    <s v="1433193"/>
    <s v="VELADOR SOLE 2 CAJONES"/>
    <n v="1"/>
    <n v="1"/>
    <s v="UN"/>
    <d v="2025-07-02T00:00:00"/>
    <n v="7"/>
    <d v="2025-07-15T00:00:00"/>
    <d v="2025-07-07T00:00:00"/>
    <x v="6"/>
    <x v="0"/>
    <n v="34369"/>
    <n v="34369"/>
  </r>
  <r>
    <s v="4000008837"/>
    <s v="77035479-K"/>
    <s v="PIMARES SPA"/>
    <s v="6701257114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6-27T00:00:00"/>
    <n v="6"/>
    <d v="2025-07-07T00:00:00"/>
    <d v="2025-07-02T00:00:00"/>
    <x v="6"/>
    <x v="0"/>
    <n v="56243"/>
    <n v="56243"/>
  </r>
  <r>
    <s v="4000008837"/>
    <s v="77035479-K"/>
    <s v="PIMARES SPA"/>
    <s v="670125711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7T00:00:00"/>
    <n v="6"/>
    <d v="2025-07-07T00:00:00"/>
    <d v="2025-07-02T00:00:00"/>
    <x v="6"/>
    <x v="0"/>
    <n v="73327"/>
    <n v="73327"/>
  </r>
  <r>
    <s v="4000008837"/>
    <s v="77035479-K"/>
    <s v="PIMARES SPA"/>
    <s v="670125711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27T00:00:00"/>
    <n v="6"/>
    <d v="2025-07-10T00:00:00"/>
    <d v="2025-07-04T00:00:00"/>
    <x v="6"/>
    <x v="0"/>
    <n v="33122"/>
    <n v="33122"/>
  </r>
  <r>
    <s v="4000008837"/>
    <s v="77035479-K"/>
    <s v="PIMARES SPA"/>
    <s v="670125956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7-02T00:00:00"/>
    <n v="7"/>
    <d v="2025-07-18T00:00:00"/>
    <d v="2025-07-07T00:00:00"/>
    <x v="6"/>
    <x v="0"/>
    <n v="43744"/>
    <n v="43744"/>
  </r>
  <r>
    <s v="4000008837"/>
    <s v="77035479-K"/>
    <s v="PIMARES SPA"/>
    <s v="670125959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2T00:00:00"/>
    <n v="7"/>
    <d v="2025-07-10T00:00:00"/>
    <d v="2025-07-07T00:00:00"/>
    <x v="6"/>
    <x v="0"/>
    <n v="48743"/>
    <n v="48743"/>
  </r>
  <r>
    <s v="4000008837"/>
    <s v="77035479-K"/>
    <s v="PIMARES SPA"/>
    <s v="6701259659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2T00:00:00"/>
    <n v="7"/>
    <d v="2025-07-18T00:00:00"/>
    <d v="2025-07-14T00:00:00"/>
    <x v="6"/>
    <x v="0"/>
    <n v="37494"/>
    <n v="37494"/>
  </r>
  <r>
    <s v="4000008837"/>
    <s v="77035479-K"/>
    <s v="PIMARES SPA"/>
    <s v="670125966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2T00:00:00"/>
    <n v="7"/>
    <d v="2025-07-15T00:00:00"/>
    <d v="2025-07-07T00:00:00"/>
    <x v="6"/>
    <x v="0"/>
    <n v="31242"/>
    <n v="31242"/>
  </r>
  <r>
    <s v="4000008837"/>
    <s v="77035479-K"/>
    <s v="PIMARES SPA"/>
    <s v="6508504423"/>
    <s v="ZPXD"/>
    <s v="33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5970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7-02T00:00:00"/>
    <n v="7"/>
    <d v="2025-07-09T00:00:00"/>
    <d v="2025-07-04T00:00:00"/>
    <x v="6"/>
    <x v="0"/>
    <n v="87491"/>
    <n v="87491"/>
  </r>
  <r>
    <s v="4000008837"/>
    <s v="77035479-K"/>
    <s v="PIMARES SPA"/>
    <s v="670125973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02T00:00:00"/>
    <n v="7"/>
    <d v="2025-07-17T00:00:00"/>
    <d v="2025-07-07T00:00:00"/>
    <x v="6"/>
    <x v="0"/>
    <n v="46871"/>
    <n v="46871"/>
  </r>
  <r>
    <s v="4000008837"/>
    <s v="77035479-K"/>
    <s v="PIMARES SPA"/>
    <s v="670125975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02T00:00:00"/>
    <n v="7"/>
    <d v="2025-07-11T00:00:00"/>
    <d v="2025-07-07T00:00:00"/>
    <x v="6"/>
    <x v="0"/>
    <n v="62494"/>
    <n v="62494"/>
  </r>
  <r>
    <s v="4000008837"/>
    <s v="77035479-K"/>
    <s v="PIMARES SPA"/>
    <s v="6508504423"/>
    <s v="ZPXD"/>
    <s v="4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3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4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5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6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70125898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7-02T00:00:00"/>
    <n v="7"/>
    <d v="2025-07-10T00:00:00"/>
    <d v="2025-07-07T00:00:00"/>
    <x v="6"/>
    <x v="0"/>
    <n v="62494"/>
    <n v="62494"/>
  </r>
  <r>
    <s v="4000008837"/>
    <s v="77035479-K"/>
    <s v="PIMARES SPA"/>
    <s v="670125901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01T00:00:00"/>
    <n v="7"/>
    <d v="2025-07-09T00:00:00"/>
    <d v="2025-07-04T00:00:00"/>
    <x v="6"/>
    <x v="0"/>
    <n v="73327"/>
    <n v="73327"/>
  </r>
  <r>
    <s v="4000008837"/>
    <s v="77035479-K"/>
    <s v="PIMARES SPA"/>
    <s v="670125988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3T00:00:00"/>
    <n v="7"/>
    <d v="2025-07-17T00:00:00"/>
    <d v="2025-07-09T00:00:00"/>
    <x v="6"/>
    <x v="0"/>
    <n v="40620"/>
    <n v="40620"/>
  </r>
  <r>
    <s v="4000008837"/>
    <s v="77035479-K"/>
    <s v="PIMARES SPA"/>
    <s v="670125992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2T00:00:00"/>
    <n v="7"/>
    <d v="2025-07-14T00:00:00"/>
    <d v="2025-07-07T00:00:00"/>
    <x v="6"/>
    <x v="0"/>
    <n v="86665"/>
    <n v="86665"/>
  </r>
  <r>
    <s v="4000008837"/>
    <s v="77035479-K"/>
    <s v="PIMARES SPA"/>
    <s v="670125902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1T00:00:00"/>
    <n v="7"/>
    <d v="2025-07-10T00:00:00"/>
    <d v="2025-07-04T00:00:00"/>
    <x v="6"/>
    <x v="0"/>
    <n v="44111"/>
    <n v="44111"/>
  </r>
  <r>
    <s v="4000008837"/>
    <s v="77035479-K"/>
    <s v="PIMARES SPA"/>
    <s v="670125907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2T00:00:00"/>
    <n v="7"/>
    <d v="2025-07-15T00:00:00"/>
    <d v="2025-07-07T00:00:00"/>
    <x v="6"/>
    <x v="0"/>
    <n v="43745"/>
    <n v="43745"/>
  </r>
  <r>
    <s v="4000008837"/>
    <s v="77035479-K"/>
    <s v="PIMARES SPA"/>
    <s v="670125907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02T00:00:00"/>
    <n v="7"/>
    <d v="2025-07-10T00:00:00"/>
    <d v="2025-07-04T00:00:00"/>
    <x v="6"/>
    <x v="0"/>
    <n v="73327"/>
    <n v="73327"/>
  </r>
  <r>
    <s v="4000008837"/>
    <s v="77035479-K"/>
    <s v="PIMARES SPA"/>
    <s v="670125918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7-02T00:00:00"/>
    <n v="7"/>
    <d v="2025-07-11T00:00:00"/>
    <d v="2025-07-04T00:00:00"/>
    <x v="6"/>
    <x v="0"/>
    <n v="106656"/>
    <n v="106656"/>
  </r>
  <r>
    <s v="4000008837"/>
    <s v="77035479-K"/>
    <s v="PIMARES SPA"/>
    <s v="6701260058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3T00:00:00"/>
    <n v="7"/>
    <d v="2025-07-11T00:00:00"/>
    <d v="2025-07-09T00:00:00"/>
    <x v="6"/>
    <x v="0"/>
    <n v="118742"/>
    <n v="118742"/>
  </r>
  <r>
    <s v="4000008837"/>
    <s v="77035479-K"/>
    <s v="PIMARES SPA"/>
    <s v="6701260060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7-03T00:00:00"/>
    <n v="7"/>
    <d v="2025-07-18T00:00:00"/>
    <d v="2025-07-14T00:00:00"/>
    <x v="6"/>
    <x v="0"/>
    <n v="53118"/>
    <n v="53118"/>
  </r>
  <r>
    <s v="4000008837"/>
    <s v="77035479-K"/>
    <s v="PIMARES SPA"/>
    <s v="670126012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2T00:00:00"/>
    <n v="7"/>
    <d v="2025-07-15T00:00:00"/>
    <d v="2025-07-07T00:00:00"/>
    <x v="6"/>
    <x v="0"/>
    <n v="40620"/>
    <n v="40620"/>
  </r>
  <r>
    <s v="4000008837"/>
    <s v="77035479-K"/>
    <s v="PIMARES SPA"/>
    <s v="67012601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03T00:00:00"/>
    <n v="7"/>
    <d v="2025-07-10T00:00:00"/>
    <d v="2025-07-07T00:00:00"/>
    <x v="6"/>
    <x v="0"/>
    <n v="106665"/>
    <n v="106665"/>
  </r>
  <r>
    <s v="4000008837"/>
    <s v="77035479-K"/>
    <s v="PIMARES SPA"/>
    <s v="670126015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03T00:00:00"/>
    <n v="7"/>
    <d v="2025-07-11T00:00:00"/>
    <d v="2025-07-07T00:00:00"/>
    <x v="6"/>
    <x v="0"/>
    <n v="81245"/>
    <n v="81245"/>
  </r>
  <r>
    <s v="4000008837"/>
    <s v="77035479-K"/>
    <s v="PIMARES SPA"/>
    <s v="670126021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3T00:00:00"/>
    <n v="7"/>
    <d v="2025-07-10T00:00:00"/>
    <d v="2025-07-07T00:00:00"/>
    <x v="6"/>
    <x v="0"/>
    <n v="73327"/>
    <n v="73327"/>
  </r>
  <r>
    <s v="4000008837"/>
    <s v="77035479-K"/>
    <s v="PIMARES SPA"/>
    <s v="6701260236"/>
    <s v="ZPCD"/>
    <s v="10"/>
    <x v="0"/>
    <x v="1"/>
    <s v="C004"/>
    <s v="E599"/>
    <n v="3"/>
    <x v="0"/>
    <s v="47"/>
    <s v="Muebles"/>
    <s v=""/>
    <s v="470101001"/>
    <s v="1474184002"/>
    <s v="HOME TV REINA 55&quot; PULGADAS, CAFÉ"/>
    <n v="1"/>
    <n v="0"/>
    <s v="UN"/>
    <d v="2025-07-03T00:00:00"/>
    <n v="7"/>
    <d v="2025-07-18T00:00:00"/>
    <m/>
    <x v="6"/>
    <x v="0"/>
    <n v="62500"/>
    <n v="0"/>
  </r>
  <r>
    <s v="4000008837"/>
    <s v="77035479-K"/>
    <s v="PIMARES SPA"/>
    <s v="670125924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7-01T00:00:00"/>
    <n v="7"/>
    <d v="2025-07-15T00:00:00"/>
    <d v="2025-07-07T00:00:00"/>
    <x v="6"/>
    <x v="0"/>
    <n v="43744"/>
    <n v="43744"/>
  </r>
  <r>
    <s v="4000008837"/>
    <s v="77035479-K"/>
    <s v="PIMARES SPA"/>
    <s v="670125925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1T00:00:00"/>
    <n v="7"/>
    <d v="2025-07-08T00:00:00"/>
    <d v="2025-07-04T00:00:00"/>
    <x v="6"/>
    <x v="0"/>
    <n v="43745"/>
    <n v="43745"/>
  </r>
  <r>
    <s v="4000008837"/>
    <s v="77035479-K"/>
    <s v="PIMARES SPA"/>
    <s v="670125931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1T00:00:00"/>
    <n v="7"/>
    <d v="2025-07-11T00:00:00"/>
    <d v="2025-07-07T00:00:00"/>
    <x v="6"/>
    <x v="0"/>
    <n v="73327"/>
    <n v="73327"/>
  </r>
  <r>
    <s v="4000008837"/>
    <s v="77035479-K"/>
    <s v="PIMARES SPA"/>
    <s v="6701260365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7-04T00:00:00"/>
    <n v="7"/>
    <d v="2025-07-11T00:00:00"/>
    <d v="2025-07-09T00:00:00"/>
    <x v="6"/>
    <x v="0"/>
    <n v="62494"/>
    <n v="62494"/>
  </r>
  <r>
    <s v="4000008837"/>
    <s v="77035479-K"/>
    <s v="PIMARES SPA"/>
    <s v="6508504423"/>
    <s v="ZPXD"/>
    <s v="2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22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23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0"/>
    <x v="0"/>
    <x v="1"/>
    <s v="C004"/>
    <s v="E599"/>
    <n v="1"/>
    <x v="0"/>
    <s v="41"/>
    <s v="Baño y Cocina"/>
    <s v=""/>
    <s v="410303001"/>
    <s v="1219573"/>
    <s v="MUEBLE MICROONDAS KUC 108X69X45"/>
    <n v="10"/>
    <n v="0"/>
    <s v="CS"/>
    <d v="2025-07-15T00:00:00"/>
    <n v="7"/>
    <d v="2025-07-28T00:00:00"/>
    <m/>
    <x v="6"/>
    <x v="0"/>
    <n v="1230000"/>
    <n v="0"/>
  </r>
  <r>
    <s v="4000008837"/>
    <s v="77035479-K"/>
    <s v="PIMARES SPA"/>
    <s v="6701260445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7-03T00:00:00"/>
    <n v="7"/>
    <d v="2025-07-15T00:00:00"/>
    <d v="2025-07-09T00:00:00"/>
    <x v="6"/>
    <x v="0"/>
    <n v="62490"/>
    <n v="62490"/>
  </r>
  <r>
    <s v="4000008837"/>
    <s v="77035479-K"/>
    <s v="PIMARES SPA"/>
    <s v="670126047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4T00:00:00"/>
    <n v="7"/>
    <d v="2025-07-15T00:00:00"/>
    <d v="2025-07-09T00:00:00"/>
    <x v="6"/>
    <x v="0"/>
    <n v="40620"/>
    <n v="40620"/>
  </r>
  <r>
    <s v="4000008837"/>
    <s v="77035479-K"/>
    <s v="PIMARES SPA"/>
    <s v="6508504423"/>
    <s v="ZPXD"/>
    <s v="3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6053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04T00:00:00"/>
    <n v="7"/>
    <d v="2025-07-18T00:00:00"/>
    <d v="2025-07-14T00:00:00"/>
    <x v="6"/>
    <x v="0"/>
    <n v="109994"/>
    <n v="109994"/>
  </r>
  <r>
    <s v="4000008837"/>
    <s v="77035479-K"/>
    <s v="PIMARES SPA"/>
    <s v="670126055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4T00:00:00"/>
    <n v="7"/>
    <d v="2025-07-11T00:00:00"/>
    <d v="2025-07-09T00:00:00"/>
    <x v="6"/>
    <x v="0"/>
    <n v="43745"/>
    <n v="43745"/>
  </r>
  <r>
    <s v="4000008837"/>
    <s v="77035479-K"/>
    <s v="PIMARES SPA"/>
    <s v="6701260575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4T00:00:00"/>
    <n v="7"/>
    <d v="2025-07-11T00:00:00"/>
    <d v="2025-07-09T00:00:00"/>
    <x v="6"/>
    <x v="0"/>
    <n v="118742"/>
    <n v="118742"/>
  </r>
  <r>
    <s v="4000008837"/>
    <s v="77035479-K"/>
    <s v="PIMARES SPA"/>
    <s v="670126059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4T00:00:00"/>
    <n v="7"/>
    <d v="2025-07-15T00:00:00"/>
    <d v="2025-07-09T00:00:00"/>
    <x v="6"/>
    <x v="0"/>
    <n v="56247"/>
    <n v="56247"/>
  </r>
  <r>
    <s v="4000008837"/>
    <s v="77035479-K"/>
    <s v="PIMARES SPA"/>
    <s v="670126059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4T00:00:00"/>
    <n v="7"/>
    <d v="2025-07-15T00:00:00"/>
    <d v="2025-07-09T00:00:00"/>
    <x v="6"/>
    <x v="0"/>
    <n v="37494"/>
    <n v="37494"/>
  </r>
  <r>
    <s v="4000008837"/>
    <s v="77035479-K"/>
    <s v="PIMARES SPA"/>
    <s v="6701260596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04T00:00:00"/>
    <n v="7"/>
    <d v="2025-07-15T00:00:00"/>
    <d v="2025-07-11T00:00:00"/>
    <x v="6"/>
    <x v="0"/>
    <n v="34370"/>
    <n v="34370"/>
  </r>
  <r>
    <s v="4000008837"/>
    <s v="77035479-K"/>
    <s v="PIMARES SPA"/>
    <s v="670125941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02T00:00:00"/>
    <n v="7"/>
    <d v="2025-06-09T00:00:00"/>
    <d v="2025-07-11T00:00:00"/>
    <x v="6"/>
    <x v="0"/>
    <n v="109994"/>
    <n v="109994"/>
  </r>
  <r>
    <s v="4000008837"/>
    <s v="77035479-K"/>
    <s v="PIMARES SPA"/>
    <s v="6508504423"/>
    <s v="ZPXD"/>
    <s v="32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59788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07-03T00:00:00"/>
    <n v="7"/>
    <d v="2025-07-09T00:00:00"/>
    <d v="2025-07-07T00:00:00"/>
    <x v="6"/>
    <x v="0"/>
    <n v="34368"/>
    <n v="34368"/>
  </r>
  <r>
    <s v="4000008837"/>
    <s v="77035479-K"/>
    <s v="PIMARES SPA"/>
    <s v="670126077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5T00:00:00"/>
    <n v="7"/>
    <d v="2025-07-14T00:00:00"/>
    <d v="2025-07-09T00:00:00"/>
    <x v="6"/>
    <x v="0"/>
    <n v="86665"/>
    <n v="86665"/>
  </r>
  <r>
    <s v="4000008837"/>
    <s v="77035479-K"/>
    <s v="PIMARES SPA"/>
    <s v="6701260787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7-05T00:00:00"/>
    <n v="7"/>
    <d v="2025-07-18T00:00:00"/>
    <d v="2025-07-14T00:00:00"/>
    <x v="6"/>
    <x v="0"/>
    <n v="106656"/>
    <n v="106656"/>
  </r>
  <r>
    <s v="4000008837"/>
    <s v="77035479-K"/>
    <s v="PIMARES SPA"/>
    <s v="670126079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5T00:00:00"/>
    <n v="7"/>
    <d v="2025-07-14T00:00:00"/>
    <d v="2025-07-09T00:00:00"/>
    <x v="6"/>
    <x v="0"/>
    <n v="86665"/>
    <n v="86665"/>
  </r>
  <r>
    <s v="4000008837"/>
    <s v="77035479-K"/>
    <s v="PIMARES SPA"/>
    <s v="6701260834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04T00:00:00"/>
    <n v="7"/>
    <d v="2025-07-15T00:00:00"/>
    <d v="2025-07-11T00:00:00"/>
    <x v="6"/>
    <x v="0"/>
    <n v="81245"/>
    <n v="81245"/>
  </r>
  <r>
    <s v="4000008837"/>
    <s v="77035479-K"/>
    <s v="PIMARES SPA"/>
    <s v="670125979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03T00:00:00"/>
    <n v="7"/>
    <d v="2025-07-18T00:00:00"/>
    <d v="2025-07-14T00:00:00"/>
    <x v="6"/>
    <x v="0"/>
    <n v="42493"/>
    <n v="42493"/>
  </r>
  <r>
    <s v="4000008837"/>
    <s v="77035479-K"/>
    <s v="PIMARES SPA"/>
    <s v="670125980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02T00:00:00"/>
    <n v="7"/>
    <d v="2025-07-09T00:00:00"/>
    <d v="2025-07-07T00:00:00"/>
    <x v="6"/>
    <x v="0"/>
    <n v="29400"/>
    <n v="29400"/>
  </r>
  <r>
    <s v="4000008837"/>
    <s v="77035479-K"/>
    <s v="PIMARES SPA"/>
    <s v="6701260934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04T00:00:00"/>
    <n v="7"/>
    <d v="2025-07-15T00:00:00"/>
    <d v="2025-07-09T00:00:00"/>
    <x v="6"/>
    <x v="0"/>
    <n v="56243"/>
    <n v="56243"/>
  </r>
  <r>
    <s v="4000008837"/>
    <s v="77035479-K"/>
    <s v="PIMARES SPA"/>
    <s v="67012609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04T00:00:00"/>
    <n v="7"/>
    <d v="2025-07-15T00:00:00"/>
    <d v="2025-07-09T00:00:00"/>
    <x v="6"/>
    <x v="0"/>
    <n v="43745"/>
    <n v="43745"/>
  </r>
  <r>
    <s v="4000008837"/>
    <s v="77035479-K"/>
    <s v="PIMARES SPA"/>
    <s v="6701259804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02T00:00:00"/>
    <n v="7"/>
    <d v="2025-07-15T00:00:00"/>
    <d v="2025-07-07T00:00:00"/>
    <x v="6"/>
    <x v="0"/>
    <n v="31245"/>
    <n v="31245"/>
  </r>
  <r>
    <s v="4000008837"/>
    <s v="77035479-K"/>
    <s v="PIMARES SPA"/>
    <s v="670126098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5T00:00:00"/>
    <n v="7"/>
    <d v="2025-07-15T00:00:00"/>
    <d v="2025-07-09T00:00:00"/>
    <x v="6"/>
    <x v="0"/>
    <n v="43745"/>
    <n v="43745"/>
  </r>
  <r>
    <s v="4000008837"/>
    <s v="77035479-K"/>
    <s v="PIMARES SPA"/>
    <s v="670126099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05T00:00:00"/>
    <n v="7"/>
    <d v="2025-07-08T00:00:00"/>
    <d v="2025-07-09T00:00:00"/>
    <x v="6"/>
    <x v="0"/>
    <n v="109994"/>
    <n v="109994"/>
  </r>
  <r>
    <s v="4000008837"/>
    <s v="77035479-K"/>
    <s v="PIMARES SPA"/>
    <s v="6701259812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7-02T00:00:00"/>
    <n v="7"/>
    <d v="2025-07-09T00:00:00"/>
    <d v="2025-07-07T00:00:00"/>
    <x v="6"/>
    <x v="0"/>
    <n v="159986"/>
    <n v="159986"/>
  </r>
  <r>
    <s v="4000008837"/>
    <s v="77035479-K"/>
    <s v="PIMARES SPA"/>
    <s v="670126105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05T00:00:00"/>
    <n v="7"/>
    <d v="2025-07-15T00:00:00"/>
    <d v="2025-07-09T00:00:00"/>
    <x v="6"/>
    <x v="0"/>
    <n v="62494"/>
    <n v="62494"/>
  </r>
  <r>
    <s v="4000008837"/>
    <s v="77035479-K"/>
    <s v="PIMARES SPA"/>
    <s v="6701261064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05T00:00:00"/>
    <n v="7"/>
    <d v="2025-07-14T00:00:00"/>
    <d v="2025-07-09T00:00:00"/>
    <x v="6"/>
    <x v="0"/>
    <n v="43744"/>
    <n v="43744"/>
  </r>
  <r>
    <s v="4000008837"/>
    <s v="77035479-K"/>
    <s v="PIMARES SPA"/>
    <s v="670126107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05T00:00:00"/>
    <n v="7"/>
    <d v="2025-07-14T00:00:00"/>
    <d v="2025-07-09T00:00:00"/>
    <x v="6"/>
    <x v="0"/>
    <n v="12495"/>
    <n v="12495"/>
  </r>
  <r>
    <s v="4000008837"/>
    <s v="77035479-K"/>
    <s v="PIMARES SPA"/>
    <s v="670126107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5T00:00:00"/>
    <n v="7"/>
    <d v="2025-07-14T00:00:00"/>
    <d v="2025-07-09T00:00:00"/>
    <x v="6"/>
    <x v="0"/>
    <n v="40620"/>
    <n v="40620"/>
  </r>
  <r>
    <s v="4000008837"/>
    <s v="77035479-K"/>
    <s v="PIMARES SPA"/>
    <s v="670126111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04T00:00:00"/>
    <n v="7"/>
    <d v="2025-07-11T00:00:00"/>
    <d v="2025-07-09T00:00:00"/>
    <x v="6"/>
    <x v="0"/>
    <n v="106661"/>
    <n v="106661"/>
  </r>
  <r>
    <s v="4000008837"/>
    <s v="77035479-K"/>
    <s v="PIMARES SPA"/>
    <s v="670125984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2T00:00:00"/>
    <n v="7"/>
    <d v="2025-07-11T00:00:00"/>
    <d v="2025-07-07T00:00:00"/>
    <x v="6"/>
    <x v="0"/>
    <n v="40620"/>
    <n v="40620"/>
  </r>
  <r>
    <s v="4000008837"/>
    <s v="77035479-K"/>
    <s v="PIMARES SPA"/>
    <s v="670125984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02T00:00:00"/>
    <n v="7"/>
    <d v="2025-07-10T00:00:00"/>
    <d v="2025-07-07T00:00:00"/>
    <x v="6"/>
    <x v="0"/>
    <n v="106665"/>
    <n v="106665"/>
  </r>
  <r>
    <s v="4000008837"/>
    <s v="77035479-K"/>
    <s v="PIMARES SPA"/>
    <s v="670125996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3T00:00:00"/>
    <n v="7"/>
    <d v="2025-07-09T00:00:00"/>
    <d v="2025-07-07T00:00:00"/>
    <x v="6"/>
    <x v="0"/>
    <n v="48743"/>
    <n v="48743"/>
  </r>
  <r>
    <s v="4000008837"/>
    <s v="77035479-K"/>
    <s v="PIMARES SPA"/>
    <s v="670126118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05T00:00:00"/>
    <n v="7"/>
    <d v="2025-07-15T00:00:00"/>
    <d v="2025-07-09T00:00:00"/>
    <x v="6"/>
    <x v="0"/>
    <n v="42493"/>
    <n v="42493"/>
  </r>
  <r>
    <s v="4000008837"/>
    <s v="77035479-K"/>
    <s v="PIMARES SPA"/>
    <s v="670126119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5T00:00:00"/>
    <n v="7"/>
    <d v="2025-07-15T00:00:00"/>
    <d v="2025-07-09T00:00:00"/>
    <x v="6"/>
    <x v="0"/>
    <n v="43744"/>
    <n v="43744"/>
  </r>
  <r>
    <s v="4000008837"/>
    <s v="77035479-K"/>
    <s v="PIMARES SPA"/>
    <s v="670126119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5T00:00:00"/>
    <n v="7"/>
    <d v="2025-07-14T00:00:00"/>
    <d v="2025-07-09T00:00:00"/>
    <x v="6"/>
    <x v="0"/>
    <n v="73327"/>
    <n v="73327"/>
  </r>
  <r>
    <s v="4000008837"/>
    <s v="77035479-K"/>
    <s v="PIMARES SPA"/>
    <s v="670126123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05T00:00:00"/>
    <n v="7"/>
    <d v="2025-07-14T00:00:00"/>
    <d v="2025-07-09T00:00:00"/>
    <x v="6"/>
    <x v="0"/>
    <n v="42496"/>
    <n v="42496"/>
  </r>
  <r>
    <s v="4000008837"/>
    <s v="77035479-K"/>
    <s v="PIMARES SPA"/>
    <s v="670126126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06T00:00:00"/>
    <n v="7"/>
    <d v="2025-07-17T00:00:00"/>
    <d v="2025-07-14T00:00:00"/>
    <x v="6"/>
    <x v="0"/>
    <n v="109994"/>
    <n v="109994"/>
  </r>
  <r>
    <s v="4000008837"/>
    <s v="77035479-K"/>
    <s v="PIMARES SPA"/>
    <s v="6701261273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7-06T00:00:00"/>
    <n v="7"/>
    <d v="2025-07-15T00:00:00"/>
    <d v="2025-07-11T00:00:00"/>
    <x v="6"/>
    <x v="0"/>
    <n v="59367"/>
    <n v="59367"/>
  </r>
  <r>
    <s v="4000008837"/>
    <s v="77035479-K"/>
    <s v="PIMARES SPA"/>
    <s v="670125997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03T00:00:00"/>
    <n v="7"/>
    <d v="2025-07-18T00:00:00"/>
    <d v="2025-07-14T00:00:00"/>
    <x v="6"/>
    <x v="0"/>
    <n v="46871"/>
    <n v="46871"/>
  </r>
  <r>
    <s v="4000008837"/>
    <s v="77035479-K"/>
    <s v="PIMARES SPA"/>
    <s v="67012613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5T00:00:00"/>
    <n v="7"/>
    <d v="2025-07-15T00:00:00"/>
    <d v="2025-07-09T00:00:00"/>
    <x v="6"/>
    <x v="0"/>
    <n v="40620"/>
    <n v="40620"/>
  </r>
  <r>
    <s v="4000008837"/>
    <s v="77035479-K"/>
    <s v="PIMARES SPA"/>
    <s v="670126135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5T00:00:00"/>
    <n v="7"/>
    <d v="2025-07-18T00:00:00"/>
    <d v="2025-07-14T00:00:00"/>
    <x v="6"/>
    <x v="0"/>
    <n v="37494"/>
    <n v="37494"/>
  </r>
  <r>
    <s v="4000008837"/>
    <s v="77035479-K"/>
    <s v="PIMARES SPA"/>
    <s v="6701261396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07-06T00:00:00"/>
    <n v="7"/>
    <d v="2025-07-18T00:00:00"/>
    <d v="2025-07-14T00:00:00"/>
    <x v="6"/>
    <x v="0"/>
    <n v="139984"/>
    <n v="139984"/>
  </r>
  <r>
    <s v="4000008837"/>
    <s v="77035479-K"/>
    <s v="PIMARES SPA"/>
    <s v="670126146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7-06T00:00:00"/>
    <n v="7"/>
    <d v="2025-07-14T00:00:00"/>
    <d v="2025-07-09T00:00:00"/>
    <x v="6"/>
    <x v="0"/>
    <n v="33122"/>
    <n v="33122"/>
  </r>
  <r>
    <s v="4000008837"/>
    <s v="77035479-K"/>
    <s v="PIMARES SPA"/>
    <s v="6701261473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6T00:00:00"/>
    <n v="7"/>
    <d v="2025-07-15T00:00:00"/>
    <d v="2025-07-09T00:00:00"/>
    <x v="6"/>
    <x v="0"/>
    <n v="81245"/>
    <n v="81245"/>
  </r>
  <r>
    <s v="4000008837"/>
    <s v="77035479-K"/>
    <s v="PIMARES SPA"/>
    <s v="670126147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7T00:00:00"/>
    <n v="7"/>
    <d v="2025-07-15T00:00:00"/>
    <d v="2025-07-09T00:00:00"/>
    <x v="6"/>
    <x v="0"/>
    <n v="43744"/>
    <n v="43744"/>
  </r>
  <r>
    <s v="4000008837"/>
    <s v="77035479-K"/>
    <s v="PIMARES SPA"/>
    <s v="6701261493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07T00:00:00"/>
    <n v="7"/>
    <d v="2025-07-15T00:00:00"/>
    <d v="2025-07-11T00:00:00"/>
    <x v="6"/>
    <x v="0"/>
    <n v="62500"/>
    <n v="62500"/>
  </r>
  <r>
    <s v="4000008837"/>
    <s v="77035479-K"/>
    <s v="PIMARES SPA"/>
    <s v="670126000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02T00:00:00"/>
    <n v="7"/>
    <d v="2025-07-09T00:00:00"/>
    <d v="2025-07-07T00:00:00"/>
    <x v="6"/>
    <x v="0"/>
    <n v="62494"/>
    <n v="62494"/>
  </r>
  <r>
    <s v="4000008837"/>
    <s v="77035479-K"/>
    <s v="PIMARES SPA"/>
    <s v="6701260040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3T00:00:00"/>
    <n v="7"/>
    <d v="2025-07-18T00:00:00"/>
    <d v="2025-07-14T00:00:00"/>
    <x v="6"/>
    <x v="0"/>
    <n v="43745"/>
    <n v="43745"/>
  </r>
  <r>
    <s v="4000008837"/>
    <s v="77035479-K"/>
    <s v="PIMARES SPA"/>
    <s v="670126029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7-04T00:00:00"/>
    <n v="7"/>
    <d v="2025-07-11T00:00:00"/>
    <d v="2025-07-09T00:00:00"/>
    <x v="6"/>
    <x v="0"/>
    <n v="93329"/>
    <n v="93329"/>
  </r>
  <r>
    <s v="4000008837"/>
    <s v="77035479-K"/>
    <s v="PIMARES SPA"/>
    <s v="670126159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7T00:00:00"/>
    <n v="7"/>
    <d v="2025-07-15T00:00:00"/>
    <d v="2025-07-11T00:00:00"/>
    <x v="6"/>
    <x v="0"/>
    <n v="73327"/>
    <n v="73327"/>
  </r>
  <r>
    <s v="4000008837"/>
    <s v="77035479-K"/>
    <s v="PIMARES SPA"/>
    <s v="6701261689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07-06T00:00:00"/>
    <n v="7"/>
    <d v="2025-07-15T00:00:00"/>
    <d v="2025-07-11T00:00:00"/>
    <x v="6"/>
    <x v="0"/>
    <n v="103325"/>
    <n v="103325"/>
  </r>
  <r>
    <s v="4000008837"/>
    <s v="77035479-K"/>
    <s v="PIMARES SPA"/>
    <s v="670126175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06T00:00:00"/>
    <n v="7"/>
    <d v="2025-07-17T00:00:00"/>
    <d v="2025-07-11T00:00:00"/>
    <x v="6"/>
    <x v="0"/>
    <n v="62500"/>
    <n v="62500"/>
  </r>
  <r>
    <s v="4000008837"/>
    <s v="77035479-K"/>
    <s v="PIMARES SPA"/>
    <s v="670126033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03T00:00:00"/>
    <n v="7"/>
    <d v="2025-07-18T00:00:00"/>
    <d v="2025-07-14T00:00:00"/>
    <x v="6"/>
    <x v="0"/>
    <n v="31245"/>
    <n v="31245"/>
  </r>
  <r>
    <s v="4000008837"/>
    <s v="77035479-K"/>
    <s v="PIMARES SPA"/>
    <s v="67012603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4T00:00:00"/>
    <n v="7"/>
    <d v="2025-07-11T00:00:00"/>
    <d v="2025-07-09T00:00:00"/>
    <x v="6"/>
    <x v="0"/>
    <n v="31242"/>
    <n v="31242"/>
  </r>
  <r>
    <s v="4000008837"/>
    <s v="77035479-K"/>
    <s v="PIMARES SPA"/>
    <s v="670126180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6T00:00:00"/>
    <n v="7"/>
    <d v="2025-07-17T00:00:00"/>
    <d v="2025-07-11T00:00:00"/>
    <x v="6"/>
    <x v="0"/>
    <n v="109994"/>
    <n v="109994"/>
  </r>
  <r>
    <s v="4000008837"/>
    <s v="77035479-K"/>
    <s v="PIMARES SPA"/>
    <s v="670126184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6T00:00:00"/>
    <n v="7"/>
    <d v="2025-07-18T00:00:00"/>
    <d v="2025-07-14T00:00:00"/>
    <x v="6"/>
    <x v="0"/>
    <n v="86665"/>
    <n v="86665"/>
  </r>
  <r>
    <s v="4000008837"/>
    <s v="77035479-K"/>
    <s v="PIMARES SPA"/>
    <s v="6701261853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7-06T00:00:00"/>
    <n v="7"/>
    <d v="2025-07-15T00:00:00"/>
    <d v="2025-07-11T00:00:00"/>
    <x v="6"/>
    <x v="0"/>
    <n v="187501"/>
    <n v="187501"/>
  </r>
  <r>
    <s v="4000008837"/>
    <s v="77035479-K"/>
    <s v="PIMARES SPA"/>
    <s v="6701261859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7-06T00:00:00"/>
    <n v="7"/>
    <d v="2025-07-15T00:00:00"/>
    <d v="2025-07-11T00:00:00"/>
    <x v="6"/>
    <x v="0"/>
    <n v="90623"/>
    <n v="90623"/>
  </r>
  <r>
    <s v="4000008837"/>
    <s v="77035479-K"/>
    <s v="PIMARES SPA"/>
    <s v="6701261889"/>
    <s v="ZPCD"/>
    <s v="10"/>
    <x v="0"/>
    <x v="0"/>
    <s v="C004"/>
    <s v="E599"/>
    <n v="3"/>
    <x v="0"/>
    <s v="47"/>
    <s v="Muebles"/>
    <s v=""/>
    <s v="470202001"/>
    <s v="1433252"/>
    <s v="CLOSET ROMA CAFÉ 4 PUERTAS"/>
    <n v="1"/>
    <n v="1"/>
    <s v="UN"/>
    <d v="2025-07-07T00:00:00"/>
    <n v="7"/>
    <d v="2025-07-15T00:00:00"/>
    <d v="2025-07-11T00:00:00"/>
    <x v="6"/>
    <x v="0"/>
    <n v="62493"/>
    <n v="62493"/>
  </r>
  <r>
    <s v="4000008837"/>
    <s v="77035479-K"/>
    <s v="PIMARES SPA"/>
    <s v="670126189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07T00:00:00"/>
    <n v="7"/>
    <d v="2025-07-18T00:00:00"/>
    <d v="2025-07-14T00:00:00"/>
    <x v="6"/>
    <x v="0"/>
    <n v="81245"/>
    <n v="81245"/>
  </r>
  <r>
    <s v="4000008837"/>
    <s v="77035479-K"/>
    <s v="PIMARES SPA"/>
    <s v="6701260377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04T00:00:00"/>
    <n v="7"/>
    <d v="2025-07-07T00:00:00"/>
    <d v="2025-07-09T00:00:00"/>
    <x v="6"/>
    <x v="0"/>
    <n v="43745"/>
    <n v="43745"/>
  </r>
  <r>
    <s v="4000008837"/>
    <s v="77035479-K"/>
    <s v="PIMARES SPA"/>
    <s v="670126196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7T00:00:00"/>
    <n v="7"/>
    <d v="2025-07-15T00:00:00"/>
    <d v="2025-07-11T00:00:00"/>
    <x v="6"/>
    <x v="0"/>
    <n v="31242"/>
    <n v="31242"/>
  </r>
  <r>
    <s v="4000008837"/>
    <s v="77035479-K"/>
    <s v="PIMARES SPA"/>
    <s v="670126197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7-07T00:00:00"/>
    <n v="7"/>
    <d v="2025-07-15T00:00:00"/>
    <d v="2025-07-11T00:00:00"/>
    <x v="6"/>
    <x v="0"/>
    <n v="49994"/>
    <n v="49994"/>
  </r>
  <r>
    <s v="4000008837"/>
    <s v="77035479-K"/>
    <s v="PIMARES SPA"/>
    <s v="670126197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7T00:00:00"/>
    <n v="7"/>
    <d v="2025-07-15T00:00:00"/>
    <d v="2025-07-09T00:00:00"/>
    <x v="6"/>
    <x v="0"/>
    <n v="43744"/>
    <n v="43744"/>
  </r>
  <r>
    <s v="4000008837"/>
    <s v="77035479-K"/>
    <s v="PIMARES SPA"/>
    <s v="670126040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03T00:00:00"/>
    <n v="7"/>
    <d v="2025-07-11T00:00:00"/>
    <d v="2025-07-09T00:00:00"/>
    <x v="6"/>
    <x v="0"/>
    <n v="69992"/>
    <n v="69992"/>
  </r>
  <r>
    <s v="4000008837"/>
    <s v="77035479-K"/>
    <s v="PIMARES SPA"/>
    <s v="6701262063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07-07T00:00:00"/>
    <n v="7"/>
    <d v="2025-07-15T00:00:00"/>
    <d v="2025-07-11T00:00:00"/>
    <x v="6"/>
    <x v="0"/>
    <n v="62493"/>
    <n v="62493"/>
  </r>
  <r>
    <s v="4000008837"/>
    <s v="77035479-K"/>
    <s v="PIMARES SPA"/>
    <s v="6701262110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7-07T00:00:00"/>
    <n v="7"/>
    <d v="2025-07-15T00:00:00"/>
    <d v="2025-07-11T00:00:00"/>
    <x v="6"/>
    <x v="0"/>
    <n v="53119"/>
    <n v="53119"/>
  </r>
  <r>
    <s v="4000008837"/>
    <s v="77035479-K"/>
    <s v="PIMARES SPA"/>
    <s v="6701262175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7-07T00:00:00"/>
    <n v="7"/>
    <d v="2025-07-15T00:00:00"/>
    <d v="2025-07-09T00:00:00"/>
    <x v="6"/>
    <x v="0"/>
    <n v="49995"/>
    <n v="49995"/>
  </r>
  <r>
    <s v="4000008837"/>
    <s v="77035479-K"/>
    <s v="PIMARES SPA"/>
    <s v="67012604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3T00:00:00"/>
    <n v="7"/>
    <d v="2025-07-18T00:00:00"/>
    <d v="2025-07-14T00:00:00"/>
    <x v="6"/>
    <x v="0"/>
    <n v="109994"/>
    <n v="109994"/>
  </r>
  <r>
    <s v="4000008837"/>
    <s v="77035479-K"/>
    <s v="PIMARES SPA"/>
    <s v="6701262328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7T00:00:00"/>
    <n v="7"/>
    <d v="2025-07-15T00:00:00"/>
    <d v="2025-07-11T00:00:00"/>
    <x v="6"/>
    <x v="0"/>
    <n v="118742"/>
    <n v="118742"/>
  </r>
  <r>
    <s v="4000008837"/>
    <s v="77035479-K"/>
    <s v="PIMARES SPA"/>
    <s v="670126233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08T00:00:00"/>
    <n v="7"/>
    <d v="2025-07-15T00:00:00"/>
    <d v="2025-07-09T00:00:00"/>
    <x v="6"/>
    <x v="0"/>
    <n v="43745"/>
    <n v="43745"/>
  </r>
  <r>
    <s v="4000008837"/>
    <s v="77035479-K"/>
    <s v="PIMARES SPA"/>
    <s v="670126233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8T00:00:00"/>
    <n v="7"/>
    <d v="2025-07-15T00:00:00"/>
    <d v="2025-07-09T00:00:00"/>
    <x v="6"/>
    <x v="0"/>
    <n v="31242"/>
    <n v="31242"/>
  </r>
  <r>
    <s v="4000008837"/>
    <s v="77035479-K"/>
    <s v="PIMARES SPA"/>
    <s v="6701260426"/>
    <s v="ZPCD"/>
    <s v="10"/>
    <x v="0"/>
    <x v="1"/>
    <s v="C004"/>
    <s v="E599"/>
    <n v="3"/>
    <x v="0"/>
    <s v="47"/>
    <s v="Muebles"/>
    <s v=""/>
    <s v="470101002"/>
    <s v="1465586"/>
    <s v="RACK TV 75 PULGADAS MOYAN CAFE Y BLANCO"/>
    <n v="1"/>
    <n v="0"/>
    <s v="UN"/>
    <d v="2025-07-03T00:00:00"/>
    <n v="7"/>
    <d v="2025-07-04T00:00:00"/>
    <m/>
    <x v="6"/>
    <x v="0"/>
    <n v="43745"/>
    <n v="0"/>
  </r>
  <r>
    <s v="4000008837"/>
    <s v="77035479-K"/>
    <s v="PIMARES SPA"/>
    <s v="670126244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7T00:00:00"/>
    <n v="7"/>
    <d v="2025-07-17T00:00:00"/>
    <d v="2025-07-09T00:00:00"/>
    <x v="6"/>
    <x v="0"/>
    <n v="56247"/>
    <n v="56247"/>
  </r>
  <r>
    <s v="4000008837"/>
    <s v="77035479-K"/>
    <s v="PIMARES SPA"/>
    <s v="6701259511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7-01T00:00:00"/>
    <n v="7"/>
    <d v="2025-07-09T00:00:00"/>
    <d v="2025-07-04T00:00:00"/>
    <x v="6"/>
    <x v="0"/>
    <n v="59372"/>
    <n v="59372"/>
  </r>
  <r>
    <s v="4000008837"/>
    <s v="77035479-K"/>
    <s v="PIMARES SPA"/>
    <s v="670126250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07T00:00:00"/>
    <n v="7"/>
    <d v="2025-07-15T00:00:00"/>
    <d v="2025-07-11T00:00:00"/>
    <x v="6"/>
    <x v="0"/>
    <n v="56243"/>
    <n v="56243"/>
  </r>
  <r>
    <s v="4000008837"/>
    <s v="77035479-K"/>
    <s v="PIMARES SPA"/>
    <s v="670126251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07T00:00:00"/>
    <n v="7"/>
    <d v="2025-07-17T00:00:00"/>
    <d v="2025-07-09T00:00:00"/>
    <x v="6"/>
    <x v="0"/>
    <n v="62494"/>
    <n v="62494"/>
  </r>
  <r>
    <s v="4000008837"/>
    <s v="77035479-K"/>
    <s v="PIMARES SPA"/>
    <s v="670125954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02T00:00:00"/>
    <n v="7"/>
    <d v="2025-07-11T00:00:00"/>
    <d v="2025-07-07T00:00:00"/>
    <x v="6"/>
    <x v="0"/>
    <n v="109994"/>
    <n v="109994"/>
  </r>
  <r>
    <s v="4000008837"/>
    <s v="77035479-K"/>
    <s v="PIMARES SPA"/>
    <s v="6701259689"/>
    <s v="ZPCW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3T00:00:00"/>
    <n v="7"/>
    <d v="2025-07-08T00:00:00"/>
    <d v="2025-07-07T00:00:00"/>
    <x v="6"/>
    <x v="0"/>
    <n v="43745"/>
    <n v="43745"/>
  </r>
  <r>
    <s v="4000008837"/>
    <s v="77035479-K"/>
    <s v="PIMARES SPA"/>
    <s v="670126086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05T00:00:00"/>
    <n v="7"/>
    <d v="2025-07-14T00:00:00"/>
    <d v="2025-07-09T00:00:00"/>
    <x v="6"/>
    <x v="0"/>
    <n v="106665"/>
    <n v="106665"/>
  </r>
  <r>
    <s v="4000008837"/>
    <s v="77035479-K"/>
    <s v="PIMARES SPA"/>
    <s v="670126090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4T00:00:00"/>
    <n v="7"/>
    <d v="2025-07-18T00:00:00"/>
    <d v="2025-07-11T00:00:00"/>
    <x v="6"/>
    <x v="0"/>
    <n v="56247"/>
    <n v="56247"/>
  </r>
  <r>
    <s v="4000008837"/>
    <s v="77035479-K"/>
    <s v="PIMARES SPA"/>
    <s v="6701260965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07-05T00:00:00"/>
    <n v="7"/>
    <d v="2025-07-14T00:00:00"/>
    <d v="2025-07-09T00:00:00"/>
    <x v="6"/>
    <x v="0"/>
    <n v="99991"/>
    <n v="99991"/>
  </r>
  <r>
    <s v="4000008837"/>
    <s v="77035479-K"/>
    <s v="PIMARES SPA"/>
    <s v="670126101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4T00:00:00"/>
    <n v="7"/>
    <d v="2025-07-11T00:00:00"/>
    <d v="2025-07-09T00:00:00"/>
    <x v="6"/>
    <x v="0"/>
    <n v="40620"/>
    <n v="40620"/>
  </r>
  <r>
    <s v="4000008837"/>
    <s v="77035479-K"/>
    <s v="PIMARES SPA"/>
    <s v="6701261133"/>
    <s v="ZPCD"/>
    <s v="10"/>
    <x v="0"/>
    <x v="1"/>
    <s v="C004"/>
    <s v="E599"/>
    <n v="3"/>
    <x v="0"/>
    <s v="47"/>
    <s v="Muebles"/>
    <s v=""/>
    <s v="470201001"/>
    <s v="1391199"/>
    <s v="COMBO CLOSET 6P+COMODA 4C GRAP"/>
    <n v="1"/>
    <n v="0"/>
    <s v="UN"/>
    <d v="2025-07-05T00:00:00"/>
    <n v="7"/>
    <d v="2025-07-15T00:00:00"/>
    <m/>
    <x v="6"/>
    <x v="0"/>
    <n v="118742"/>
    <n v="0"/>
  </r>
  <r>
    <s v="4000008837"/>
    <s v="77035479-K"/>
    <s v="PIMARES SPA"/>
    <s v="670126280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08T00:00:00"/>
    <n v="7"/>
    <d v="2025-07-14T00:00:00"/>
    <d v="2025-07-11T00:00:00"/>
    <x v="6"/>
    <x v="0"/>
    <n v="79997"/>
    <n v="79997"/>
  </r>
  <r>
    <s v="4000008837"/>
    <s v="77035479-K"/>
    <s v="PIMARES SPA"/>
    <s v="6701262830"/>
    <s v="ZPCD"/>
    <s v="10"/>
    <x v="0"/>
    <x v="1"/>
    <s v="C004"/>
    <s v="E599"/>
    <n v="3"/>
    <x v="0"/>
    <s v="47"/>
    <s v="Muebles"/>
    <s v=""/>
    <s v="470202001"/>
    <s v="1386557"/>
    <s v="COMODA WHITE"/>
    <n v="1"/>
    <n v="0"/>
    <s v="UN"/>
    <d v="2025-07-08T00:00:00"/>
    <n v="7"/>
    <d v="2025-07-18T00:00:00"/>
    <m/>
    <x v="6"/>
    <x v="0"/>
    <n v="46871"/>
    <n v="0"/>
  </r>
  <r>
    <s v="4000008837"/>
    <s v="77035479-K"/>
    <s v="PIMARES SPA"/>
    <s v="670126283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08T00:00:00"/>
    <n v="7"/>
    <d v="2025-07-15T00:00:00"/>
    <d v="2025-07-11T00:00:00"/>
    <x v="6"/>
    <x v="0"/>
    <n v="69992"/>
    <n v="69992"/>
  </r>
  <r>
    <s v="4000008837"/>
    <s v="77035479-K"/>
    <s v="PIMARES SPA"/>
    <s v="670126117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05T00:00:00"/>
    <n v="7"/>
    <d v="2025-07-21T00:00:00"/>
    <d v="2025-07-14T00:00:00"/>
    <x v="6"/>
    <x v="0"/>
    <n v="106661"/>
    <n v="106661"/>
  </r>
  <r>
    <s v="4000008837"/>
    <s v="77035479-K"/>
    <s v="PIMARES SPA"/>
    <s v="6701262899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7-09T00:00:00"/>
    <n v="7"/>
    <d v="2025-07-17T00:00:00"/>
    <d v="2025-07-14T00:00:00"/>
    <x v="6"/>
    <x v="0"/>
    <n v="418745"/>
    <n v="418745"/>
  </r>
  <r>
    <s v="4000008837"/>
    <s v="77035479-K"/>
    <s v="PIMARES SPA"/>
    <s v="670126296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08T00:00:00"/>
    <n v="7"/>
    <d v="2025-07-15T00:00:00"/>
    <d v="2025-07-11T00:00:00"/>
    <x v="6"/>
    <x v="0"/>
    <n v="43742"/>
    <n v="43742"/>
  </r>
  <r>
    <s v="4000008837"/>
    <s v="77035479-K"/>
    <s v="PIMARES SPA"/>
    <s v="6701261180"/>
    <s v="ZPCD"/>
    <s v="10"/>
    <x v="0"/>
    <x v="1"/>
    <s v="C004"/>
    <s v="E599"/>
    <n v="3"/>
    <x v="0"/>
    <s v="41"/>
    <s v="Baño y Cocina"/>
    <s v=""/>
    <s v="410302004"/>
    <s v="1415609"/>
    <s v="KIT COCINA 177 BUCK GREY&quot;"/>
    <n v="1"/>
    <n v="0"/>
    <s v="UN"/>
    <d v="2025-07-05T00:00:00"/>
    <n v="7"/>
    <d v="2025-07-15T00:00:00"/>
    <m/>
    <x v="6"/>
    <x v="0"/>
    <n v="109994"/>
    <n v="0"/>
  </r>
  <r>
    <s v="4000008837"/>
    <s v="77035479-K"/>
    <s v="PIMARES SPA"/>
    <s v="67012612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6T00:00:00"/>
    <n v="7"/>
    <d v="2025-07-14T00:00:00"/>
    <d v="2025-07-09T00:00:00"/>
    <x v="6"/>
    <x v="0"/>
    <n v="48743"/>
    <n v="48743"/>
  </r>
  <r>
    <s v="4000008837"/>
    <s v="77035479-K"/>
    <s v="PIMARES SPA"/>
    <s v="6701261561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7-06T00:00:00"/>
    <n v="7"/>
    <d v="2025-07-15T00:00:00"/>
    <d v="2025-07-09T00:00:00"/>
    <x v="6"/>
    <x v="0"/>
    <n v="40620"/>
    <n v="40620"/>
  </r>
  <r>
    <s v="4000008837"/>
    <s v="77035479-K"/>
    <s v="PIMARES SPA"/>
    <s v="670126156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06T00:00:00"/>
    <n v="7"/>
    <d v="2025-07-14T00:00:00"/>
    <d v="2025-07-09T00:00:00"/>
    <x v="6"/>
    <x v="0"/>
    <n v="73327"/>
    <n v="73327"/>
  </r>
  <r>
    <s v="4000008837"/>
    <s v="77035479-K"/>
    <s v="PIMARES SPA"/>
    <s v="670126157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6T00:00:00"/>
    <n v="7"/>
    <d v="2025-07-15T00:00:00"/>
    <d v="2025-07-09T00:00:00"/>
    <x v="6"/>
    <x v="0"/>
    <n v="86665"/>
    <n v="86665"/>
  </r>
  <r>
    <s v="4000008837"/>
    <s v="77035479-K"/>
    <s v="PIMARES SPA"/>
    <s v="670126312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8T00:00:00"/>
    <n v="7"/>
    <d v="2025-07-15T00:00:00"/>
    <d v="2025-07-11T00:00:00"/>
    <x v="6"/>
    <x v="0"/>
    <n v="109994"/>
    <n v="109994"/>
  </r>
  <r>
    <s v="4000008837"/>
    <s v="77035479-K"/>
    <s v="PIMARES SPA"/>
    <s v="670126314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9T00:00:00"/>
    <n v="7"/>
    <d v="2025-07-17T00:00:00"/>
    <d v="2025-07-14T00:00:00"/>
    <x v="6"/>
    <x v="0"/>
    <n v="81245"/>
    <n v="81245"/>
  </r>
  <r>
    <s v="4000008837"/>
    <s v="77035479-K"/>
    <s v="PIMARES SPA"/>
    <s v="670126320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08T00:00:00"/>
    <n v="7"/>
    <d v="2025-07-15T00:00:00"/>
    <d v="2025-07-11T00:00:00"/>
    <x v="6"/>
    <x v="0"/>
    <n v="62493"/>
    <n v="62493"/>
  </r>
  <r>
    <s v="4000008837"/>
    <s v="77035479-K"/>
    <s v="PIMARES SPA"/>
    <s v="670126321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08T00:00:00"/>
    <n v="7"/>
    <d v="2025-07-15T00:00:00"/>
    <d v="2025-07-11T00:00:00"/>
    <x v="6"/>
    <x v="0"/>
    <n v="34370"/>
    <n v="34370"/>
  </r>
  <r>
    <s v="4000008837"/>
    <s v="77035479-K"/>
    <s v="PIMARES SPA"/>
    <s v="670126321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8T00:00:00"/>
    <n v="7"/>
    <d v="2025-07-15T00:00:00"/>
    <d v="2025-07-11T00:00:00"/>
    <x v="6"/>
    <x v="0"/>
    <n v="43745"/>
    <n v="43745"/>
  </r>
  <r>
    <s v="4000008837"/>
    <s v="77035479-K"/>
    <s v="PIMARES SPA"/>
    <s v="670126322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9T00:00:00"/>
    <n v="7"/>
    <d v="2025-07-18T00:00:00"/>
    <d v="2025-07-14T00:00:00"/>
    <x v="6"/>
    <x v="0"/>
    <n v="81245"/>
    <n v="81245"/>
  </r>
  <r>
    <s v="4000008837"/>
    <s v="77035479-K"/>
    <s v="PIMARES SPA"/>
    <s v="670126326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09T00:00:00"/>
    <n v="7"/>
    <d v="2025-07-18T00:00:00"/>
    <d v="2025-07-14T00:00:00"/>
    <x v="6"/>
    <x v="0"/>
    <n v="31245"/>
    <n v="31245"/>
  </r>
  <r>
    <s v="4000008837"/>
    <s v="77035479-K"/>
    <s v="PIMARES SPA"/>
    <s v="670126333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9T00:00:00"/>
    <n v="7"/>
    <d v="2025-07-17T00:00:00"/>
    <d v="2025-07-14T00:00:00"/>
    <x v="6"/>
    <x v="0"/>
    <n v="109994"/>
    <n v="109994"/>
  </r>
  <r>
    <s v="4000008837"/>
    <s v="77035479-K"/>
    <s v="PIMARES SPA"/>
    <s v="670126334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9T00:00:00"/>
    <n v="7"/>
    <d v="2025-07-18T00:00:00"/>
    <d v="2025-07-14T00:00:00"/>
    <x v="6"/>
    <x v="0"/>
    <n v="40620"/>
    <n v="40620"/>
  </r>
  <r>
    <s v="4000008837"/>
    <s v="77035479-K"/>
    <s v="PIMARES SPA"/>
    <s v="670126175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6T00:00:00"/>
    <n v="7"/>
    <d v="2025-07-15T00:00:00"/>
    <d v="2025-07-11T00:00:00"/>
    <x v="6"/>
    <x v="0"/>
    <n v="48743"/>
    <n v="48743"/>
  </r>
  <r>
    <s v="4000008837"/>
    <s v="77035479-K"/>
    <s v="PIMARES SPA"/>
    <s v="670126339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10T00:00:00"/>
    <n v="7"/>
    <d v="2025-07-22T00:00:00"/>
    <d v="2025-07-18T00:00:00"/>
    <x v="6"/>
    <x v="0"/>
    <n v="37494"/>
    <n v="37494"/>
  </r>
  <r>
    <s v="4000008837"/>
    <s v="77035479-K"/>
    <s v="PIMARES SPA"/>
    <s v="6701263399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7-10T00:00:00"/>
    <n v="7"/>
    <d v="2025-07-22T00:00:00"/>
    <d v="2025-07-18T00:00:00"/>
    <x v="6"/>
    <x v="0"/>
    <n v="418745"/>
    <n v="418745"/>
  </r>
  <r>
    <s v="4000008837"/>
    <s v="77035479-K"/>
    <s v="PIMARES SPA"/>
    <s v="6701261789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7-07T00:00:00"/>
    <n v="7"/>
    <d v="2025-07-15T00:00:00"/>
    <d v="2025-07-11T00:00:00"/>
    <x v="6"/>
    <x v="0"/>
    <n v="43745"/>
    <n v="43745"/>
  </r>
  <r>
    <s v="4000008837"/>
    <s v="77035479-K"/>
    <s v="PIMARES SPA"/>
    <s v="670126194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7-07T00:00:00"/>
    <n v="7"/>
    <d v="2025-07-15T00:00:00"/>
    <d v="2025-07-09T00:00:00"/>
    <x v="6"/>
    <x v="0"/>
    <n v="139995"/>
    <n v="139995"/>
  </r>
  <r>
    <s v="4000008837"/>
    <s v="77035479-K"/>
    <s v="PIMARES SPA"/>
    <s v="670126204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7T00:00:00"/>
    <n v="7"/>
    <d v="2025-07-15T00:00:00"/>
    <d v="2025-07-09T00:00:00"/>
    <x v="6"/>
    <x v="0"/>
    <n v="56247"/>
    <n v="56247"/>
  </r>
  <r>
    <s v="4000008837"/>
    <s v="77035479-K"/>
    <s v="PIMARES SPA"/>
    <s v="670126228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08T00:00:00"/>
    <n v="7"/>
    <d v="2025-07-15T00:00:00"/>
    <d v="2025-07-11T00:00:00"/>
    <x v="6"/>
    <x v="0"/>
    <n v="69992"/>
    <n v="69992"/>
  </r>
  <r>
    <s v="4000008837"/>
    <s v="77035479-K"/>
    <s v="PIMARES SPA"/>
    <s v="6701263760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14T00:00:00"/>
    <n v="7"/>
    <d v="2025-07-15T00:00:00"/>
    <d v="2025-07-18T00:00:00"/>
    <x v="6"/>
    <x v="0"/>
    <n v="118742"/>
    <n v="118742"/>
  </r>
  <r>
    <s v="4000008837"/>
    <s v="77035479-K"/>
    <s v="PIMARES SPA"/>
    <s v="670126380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7-09T00:00:00"/>
    <n v="7"/>
    <d v="2025-07-21T00:00:00"/>
    <d v="2025-07-14T00:00:00"/>
    <x v="6"/>
    <x v="0"/>
    <n v="49995"/>
    <n v="49995"/>
  </r>
  <r>
    <s v="4000008837"/>
    <s v="77035479-K"/>
    <s v="PIMARES SPA"/>
    <s v="670126240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7-07T00:00:00"/>
    <n v="7"/>
    <d v="2025-07-18T00:00:00"/>
    <d v="2025-07-14T00:00:00"/>
    <x v="6"/>
    <x v="0"/>
    <n v="103324"/>
    <n v="103324"/>
  </r>
  <r>
    <s v="4000008837"/>
    <s v="77035479-K"/>
    <s v="PIMARES SPA"/>
    <s v="670126388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7-11T00:00:00"/>
    <n v="7"/>
    <d v="2025-07-25T00:00:00"/>
    <d v="2025-07-23T00:00:00"/>
    <x v="6"/>
    <x v="0"/>
    <n v="93325"/>
    <n v="93325"/>
  </r>
  <r>
    <s v="4000008837"/>
    <s v="77035479-K"/>
    <s v="PIMARES SPA"/>
    <s v="670126393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0T00:00:00"/>
    <n v="7"/>
    <d v="2025-07-17T00:00:00"/>
    <d v="2025-07-14T00:00:00"/>
    <x v="6"/>
    <x v="0"/>
    <n v="109994"/>
    <n v="109994"/>
  </r>
  <r>
    <s v="4000008837"/>
    <s v="77035479-K"/>
    <s v="PIMARES SPA"/>
    <s v="670126405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11T00:00:00"/>
    <n v="7"/>
    <d v="2025-07-23T00:00:00"/>
    <d v="2025-07-18T00:00:00"/>
    <x v="6"/>
    <x v="0"/>
    <n v="86665"/>
    <n v="86665"/>
  </r>
  <r>
    <s v="4000008837"/>
    <s v="77035479-K"/>
    <s v="PIMARES SPA"/>
    <s v="6701262469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7-08T00:00:00"/>
    <n v="7"/>
    <d v="2025-07-17T00:00:00"/>
    <d v="2025-07-11T00:00:00"/>
    <x v="6"/>
    <x v="0"/>
    <n v="62494"/>
    <n v="62494"/>
  </r>
  <r>
    <s v="4000008837"/>
    <s v="77035479-K"/>
    <s v="PIMARES SPA"/>
    <s v="6701260533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07-03T00:00:00"/>
    <n v="7"/>
    <d v="2025-07-15T00:00:00"/>
    <d v="2025-07-11T00:00:00"/>
    <x v="6"/>
    <x v="0"/>
    <n v="99991"/>
    <n v="99991"/>
  </r>
  <r>
    <s v="4000008837"/>
    <s v="77035479-K"/>
    <s v="PIMARES SPA"/>
    <s v="670126061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3T00:00:00"/>
    <n v="7"/>
    <d v="2025-07-04T00:00:00"/>
    <d v="2025-07-09T00:00:00"/>
    <x v="6"/>
    <x v="0"/>
    <n v="40620"/>
    <n v="40620"/>
  </r>
  <r>
    <s v="4000008837"/>
    <s v="77035479-K"/>
    <s v="PIMARES SPA"/>
    <s v="670126428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11T00:00:00"/>
    <n v="7"/>
    <d v="2025-07-24T00:00:00"/>
    <d v="2025-07-21T00:00:00"/>
    <x v="6"/>
    <x v="0"/>
    <n v="33122"/>
    <n v="33122"/>
  </r>
  <r>
    <s v="4000008837"/>
    <s v="77035479-K"/>
    <s v="PIMARES SPA"/>
    <s v="670126434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7-11T00:00:00"/>
    <n v="7"/>
    <d v="2025-07-25T00:00:00"/>
    <d v="2025-07-23T00:00:00"/>
    <x v="6"/>
    <x v="0"/>
    <n v="139995"/>
    <n v="139995"/>
  </r>
  <r>
    <s v="4000008837"/>
    <s v="77035479-K"/>
    <s v="PIMARES SPA"/>
    <s v="670126436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1T00:00:00"/>
    <n v="7"/>
    <d v="2025-07-22T00:00:00"/>
    <d v="2025-07-18T00:00:00"/>
    <x v="6"/>
    <x v="0"/>
    <n v="46872"/>
    <n v="46872"/>
  </r>
  <r>
    <s v="4000008837"/>
    <s v="77035479-K"/>
    <s v="PIMARES SPA"/>
    <s v="670126067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4T00:00:00"/>
    <n v="7"/>
    <d v="2025-07-15T00:00:00"/>
    <d v="2025-07-09T00:00:00"/>
    <x v="6"/>
    <x v="0"/>
    <n v="81245"/>
    <n v="81245"/>
  </r>
  <r>
    <s v="4000008837"/>
    <s v="77035479-K"/>
    <s v="PIMARES SPA"/>
    <s v="6701260707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3T00:00:00"/>
    <n v="7"/>
    <d v="2025-07-14T00:00:00"/>
    <d v="2025-07-09T00:00:00"/>
    <x v="6"/>
    <x v="0"/>
    <n v="118742"/>
    <n v="118742"/>
  </r>
  <r>
    <s v="4000008837"/>
    <s v="77035479-K"/>
    <s v="PIMARES SPA"/>
    <s v="670126443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11T00:00:00"/>
    <n v="7"/>
    <d v="2025-07-25T00:00:00"/>
    <d v="2025-07-23T00:00:00"/>
    <x v="6"/>
    <x v="0"/>
    <n v="62494"/>
    <n v="62494"/>
  </r>
  <r>
    <s v="4000008837"/>
    <s v="77035479-K"/>
    <s v="PIMARES SPA"/>
    <s v="670126443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1T00:00:00"/>
    <n v="7"/>
    <d v="2025-07-22T00:00:00"/>
    <d v="2025-07-18T00:00:00"/>
    <x v="6"/>
    <x v="0"/>
    <n v="69995"/>
    <n v="69995"/>
  </r>
  <r>
    <s v="4000008837"/>
    <s v="77035479-K"/>
    <s v="PIMARES SPA"/>
    <s v="670126273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7-08T00:00:00"/>
    <n v="7"/>
    <d v="2025-07-15T00:00:00"/>
    <d v="2025-07-11T00:00:00"/>
    <x v="6"/>
    <x v="0"/>
    <n v="99989"/>
    <n v="99989"/>
  </r>
  <r>
    <s v="4000008837"/>
    <s v="77035479-K"/>
    <s v="PIMARES SPA"/>
    <s v="670126454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11T00:00:00"/>
    <n v="7"/>
    <d v="2025-07-25T00:00:00"/>
    <d v="2025-07-23T00:00:00"/>
    <x v="6"/>
    <x v="0"/>
    <n v="73327"/>
    <n v="73327"/>
  </r>
  <r>
    <s v="4000008837"/>
    <s v="77035479-K"/>
    <s v="PIMARES SPA"/>
    <s v="6701264563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7-11T00:00:00"/>
    <n v="7"/>
    <d v="2025-07-23T00:00:00"/>
    <d v="2025-07-21T00:00:00"/>
    <x v="6"/>
    <x v="0"/>
    <n v="146671"/>
    <n v="146671"/>
  </r>
  <r>
    <s v="4000008837"/>
    <s v="77035479-K"/>
    <s v="PIMARES SPA"/>
    <s v="670126273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7-08T00:00:00"/>
    <n v="7"/>
    <d v="2025-07-15T00:00:00"/>
    <d v="2025-07-11T00:00:00"/>
    <x v="6"/>
    <x v="0"/>
    <n v="62484"/>
    <n v="62484"/>
  </r>
  <r>
    <s v="4000008837"/>
    <s v="77035479-K"/>
    <s v="PIMARES SPA"/>
    <s v="670126276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8T00:00:00"/>
    <n v="7"/>
    <d v="2025-07-17T00:00:00"/>
    <d v="2025-07-11T00:00:00"/>
    <x v="6"/>
    <x v="0"/>
    <n v="43745"/>
    <n v="43745"/>
  </r>
  <r>
    <s v="4000008837"/>
    <s v="77035479-K"/>
    <s v="PIMARES SPA"/>
    <s v="6701264609"/>
    <s v="ZPCD"/>
    <s v="10"/>
    <x v="0"/>
    <x v="0"/>
    <s v="C004"/>
    <s v="E599"/>
    <n v="3"/>
    <x v="0"/>
    <s v="47"/>
    <s v="Muebles"/>
    <s v=""/>
    <s v="470701002"/>
    <s v="1391436"/>
    <s v="ESTANTE LUNA LIGHT"/>
    <n v="1"/>
    <n v="1"/>
    <s v="UN"/>
    <d v="2025-07-11T00:00:00"/>
    <n v="7"/>
    <d v="2025-07-23T00:00:00"/>
    <d v="2025-07-18T00:00:00"/>
    <x v="6"/>
    <x v="0"/>
    <n v="21867"/>
    <n v="21867"/>
  </r>
  <r>
    <s v="4000008837"/>
    <s v="77035479-K"/>
    <s v="PIMARES SPA"/>
    <s v="670126468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12T00:00:00"/>
    <n v="7"/>
    <d v="2025-07-15T00:00:00"/>
    <d v="2025-07-18T00:00:00"/>
    <x v="6"/>
    <x v="0"/>
    <n v="79997"/>
    <n v="79997"/>
  </r>
  <r>
    <s v="4000008837"/>
    <s v="77035479-K"/>
    <s v="PIMARES SPA"/>
    <s v="670126278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9T00:00:00"/>
    <n v="7"/>
    <d v="2025-07-18T00:00:00"/>
    <d v="2025-07-14T00:00:00"/>
    <x v="6"/>
    <x v="0"/>
    <n v="43744"/>
    <n v="43744"/>
  </r>
  <r>
    <s v="4000008837"/>
    <s v="77035479-K"/>
    <s v="PIMARES SPA"/>
    <s v="670126285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8T00:00:00"/>
    <n v="7"/>
    <d v="2025-07-15T00:00:00"/>
    <d v="2025-07-11T00:00:00"/>
    <x v="6"/>
    <x v="0"/>
    <n v="43745"/>
    <n v="43745"/>
  </r>
  <r>
    <s v="4000008837"/>
    <s v="77035479-K"/>
    <s v="PIMARES SPA"/>
    <s v="670126296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7-09T00:00:00"/>
    <n v="7"/>
    <d v="2025-07-17T00:00:00"/>
    <d v="2025-07-11T00:00:00"/>
    <x v="6"/>
    <x v="0"/>
    <n v="81245"/>
    <n v="81245"/>
  </r>
  <r>
    <s v="4000008837"/>
    <s v="77035479-K"/>
    <s v="PIMARES SPA"/>
    <s v="670126299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09T00:00:00"/>
    <n v="7"/>
    <d v="2025-07-22T00:00:00"/>
    <d v="2025-07-14T00:00:00"/>
    <x v="6"/>
    <x v="0"/>
    <n v="69992"/>
    <n v="69992"/>
  </r>
  <r>
    <s v="4000008837"/>
    <s v="77035479-K"/>
    <s v="PIMARES SPA"/>
    <s v="670126488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3T00:00:00"/>
    <n v="7"/>
    <d v="2025-07-21T00:00:00"/>
    <d v="2025-07-18T00:00:00"/>
    <x v="6"/>
    <x v="0"/>
    <n v="40620"/>
    <n v="40620"/>
  </r>
  <r>
    <s v="4000008837"/>
    <s v="77035479-K"/>
    <s v="PIMARES SPA"/>
    <s v="6701263041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08T00:00:00"/>
    <n v="7"/>
    <d v="2025-07-22T00:00:00"/>
    <d v="2025-07-14T00:00:00"/>
    <x v="6"/>
    <x v="0"/>
    <n v="33122"/>
    <n v="33122"/>
  </r>
  <r>
    <s v="4000008837"/>
    <s v="77035479-K"/>
    <s v="PIMARES SPA"/>
    <s v="670126494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12T00:00:00"/>
    <n v="7"/>
    <d v="2025-07-25T00:00:00"/>
    <d v="2025-07-21T00:00:00"/>
    <x v="6"/>
    <x v="0"/>
    <n v="106661"/>
    <n v="106661"/>
  </r>
  <r>
    <s v="4000008837"/>
    <s v="77035479-K"/>
    <s v="PIMARES SPA"/>
    <s v="6701263045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7-08T00:00:00"/>
    <n v="7"/>
    <d v="2025-07-17T00:00:00"/>
    <d v="2025-07-11T00:00:00"/>
    <x v="6"/>
    <x v="0"/>
    <n v="21869"/>
    <n v="21869"/>
  </r>
  <r>
    <s v="4000008837"/>
    <s v="77035479-K"/>
    <s v="PIMARES SPA"/>
    <s v="670126498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3T00:00:00"/>
    <n v="7"/>
    <d v="2025-07-25T00:00:00"/>
    <d v="2025-07-21T00:00:00"/>
    <x v="6"/>
    <x v="0"/>
    <n v="46872"/>
    <n v="46872"/>
  </r>
  <r>
    <s v="4000008837"/>
    <s v="77035479-K"/>
    <s v="PIMARES SPA"/>
    <s v="6701265048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07-13T00:00:00"/>
    <n v="7"/>
    <d v="2025-07-23T00:00:00"/>
    <d v="2025-07-18T00:00:00"/>
    <x v="6"/>
    <x v="0"/>
    <n v="53125"/>
    <n v="53125"/>
  </r>
  <r>
    <s v="4000008837"/>
    <s v="77035479-K"/>
    <s v="PIMARES SPA"/>
    <s v="6701265059"/>
    <s v="ZPCD"/>
    <s v="10"/>
    <x v="0"/>
    <x v="0"/>
    <s v="C004"/>
    <s v="E599"/>
    <n v="3"/>
    <x v="0"/>
    <s v="47"/>
    <s v="Muebles"/>
    <s v=""/>
    <s v="470201001"/>
    <s v="1386543"/>
    <s v="CLOSET 4P MOBI GRAPHITE"/>
    <n v="2"/>
    <n v="2"/>
    <s v="UN"/>
    <d v="2025-07-13T00:00:00"/>
    <n v="7"/>
    <d v="2025-07-23T00:00:00"/>
    <d v="2025-07-18T00:00:00"/>
    <x v="6"/>
    <x v="0"/>
    <n v="139984"/>
    <n v="139984"/>
  </r>
  <r>
    <s v="4000008837"/>
    <s v="77035479-K"/>
    <s v="PIMARES SPA"/>
    <s v="670126507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14T00:00:00"/>
    <n v="7"/>
    <d v="2025-07-22T00:00:00"/>
    <d v="2025-07-18T00:00:00"/>
    <x v="6"/>
    <x v="0"/>
    <n v="12495"/>
    <n v="12495"/>
  </r>
  <r>
    <s v="4000008837"/>
    <s v="77035479-K"/>
    <s v="PIMARES SPA"/>
    <s v="670126513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13T00:00:00"/>
    <n v="7"/>
    <d v="2025-07-22T00:00:00"/>
    <d v="2025-07-18T00:00:00"/>
    <x v="6"/>
    <x v="0"/>
    <n v="62500"/>
    <n v="62500"/>
  </r>
  <r>
    <s v="4000008837"/>
    <s v="77035479-K"/>
    <s v="PIMARES SPA"/>
    <s v="670126305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7-09T00:00:00"/>
    <n v="7"/>
    <d v="2025-07-18T00:00:00"/>
    <d v="2025-07-14T00:00:00"/>
    <x v="6"/>
    <x v="0"/>
    <n v="139995"/>
    <n v="139995"/>
  </r>
  <r>
    <s v="4000008837"/>
    <s v="77035479-K"/>
    <s v="PIMARES SPA"/>
    <s v="670126528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4T00:00:00"/>
    <n v="7"/>
    <d v="2025-07-24T00:00:00"/>
    <d v="2025-07-21T00:00:00"/>
    <x v="6"/>
    <x v="0"/>
    <n v="40620"/>
    <n v="40620"/>
  </r>
  <r>
    <s v="4000008837"/>
    <s v="77035479-K"/>
    <s v="PIMARES SPA"/>
    <s v="670126532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4T00:00:00"/>
    <n v="7"/>
    <d v="2025-07-23T00:00:00"/>
    <d v="2025-07-18T00:00:00"/>
    <x v="6"/>
    <x v="0"/>
    <n v="43745"/>
    <n v="43745"/>
  </r>
  <r>
    <s v="4000008837"/>
    <s v="77035479-K"/>
    <s v="PIMARES SPA"/>
    <s v="670126536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14T00:00:00"/>
    <n v="7"/>
    <d v="2025-07-22T00:00:00"/>
    <d v="2025-07-18T00:00:00"/>
    <x v="6"/>
    <x v="0"/>
    <n v="86665"/>
    <n v="86665"/>
  </r>
  <r>
    <s v="4000008837"/>
    <s v="77035479-K"/>
    <s v="PIMARES SPA"/>
    <s v="670126539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15T00:00:00"/>
    <n v="7"/>
    <d v="2025-07-23T00:00:00"/>
    <d v="2025-07-21T00:00:00"/>
    <x v="6"/>
    <x v="0"/>
    <n v="48743"/>
    <n v="48743"/>
  </r>
  <r>
    <s v="4000008837"/>
    <s v="77035479-K"/>
    <s v="PIMARES SPA"/>
    <s v="670126539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15T00:00:00"/>
    <n v="7"/>
    <d v="2025-07-23T00:00:00"/>
    <d v="2025-07-21T00:00:00"/>
    <x v="6"/>
    <x v="0"/>
    <n v="62494"/>
    <n v="62494"/>
  </r>
  <r>
    <s v="4000008837"/>
    <s v="77035479-K"/>
    <s v="PIMARES SPA"/>
    <s v="670126547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14T00:00:00"/>
    <n v="7"/>
    <d v="2025-07-24T00:00:00"/>
    <d v="2025-07-21T00:00:00"/>
    <x v="6"/>
    <x v="0"/>
    <n v="28119"/>
    <n v="28119"/>
  </r>
  <r>
    <s v="4000008837"/>
    <s v="77035479-K"/>
    <s v="PIMARES SPA"/>
    <s v="670126548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4T00:00:00"/>
    <n v="7"/>
    <d v="2025-07-28T00:00:00"/>
    <d v="2025-07-23T00:00:00"/>
    <x v="6"/>
    <x v="0"/>
    <n v="46872"/>
    <n v="46872"/>
  </r>
  <r>
    <s v="4000008837"/>
    <s v="77035479-K"/>
    <s v="PIMARES SPA"/>
    <s v="6701263365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09T00:00:00"/>
    <n v="7"/>
    <d v="2025-07-18T00:00:00"/>
    <d v="2025-07-14T00:00:00"/>
    <x v="6"/>
    <x v="0"/>
    <n v="24990"/>
    <n v="24990"/>
  </r>
  <r>
    <s v="4000008837"/>
    <s v="77035479-K"/>
    <s v="PIMARES SPA"/>
    <s v="6701265513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7-13T00:00:00"/>
    <n v="7"/>
    <d v="2025-07-22T00:00:00"/>
    <d v="2025-07-18T00:00:00"/>
    <x v="6"/>
    <x v="0"/>
    <n v="40620"/>
    <n v="40620"/>
  </r>
  <r>
    <s v="4000008837"/>
    <s v="77035479-K"/>
    <s v="PIMARES SPA"/>
    <s v="670126553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3T00:00:00"/>
    <n v="7"/>
    <d v="2025-07-25T00:00:00"/>
    <d v="2025-07-21T00:00:00"/>
    <x v="6"/>
    <x v="0"/>
    <n v="46871"/>
    <n v="46871"/>
  </r>
  <r>
    <s v="4000008837"/>
    <s v="77035479-K"/>
    <s v="PIMARES SPA"/>
    <s v="6701265539"/>
    <s v="ZPCD"/>
    <s v="10"/>
    <x v="0"/>
    <x v="1"/>
    <s v="C004"/>
    <s v="E599"/>
    <n v="3"/>
    <x v="0"/>
    <s v="41"/>
    <s v="Baño y Cocina"/>
    <s v=""/>
    <s v="410302004"/>
    <s v="1415602"/>
    <s v="MUEBLE BASE MIA 12O CM"/>
    <n v="1"/>
    <n v="0"/>
    <s v="UN"/>
    <d v="2025-07-14T00:00:00"/>
    <n v="7"/>
    <d v="2025-07-22T00:00:00"/>
    <m/>
    <x v="6"/>
    <x v="0"/>
    <n v="81245"/>
    <n v="0"/>
  </r>
  <r>
    <s v="4000008837"/>
    <s v="77035479-K"/>
    <s v="PIMARES SPA"/>
    <s v="670126343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09T00:00:00"/>
    <n v="7"/>
    <d v="2025-07-10T00:00:00"/>
    <d v="2025-07-11T00:00:00"/>
    <x v="6"/>
    <x v="0"/>
    <n v="28119"/>
    <n v="28119"/>
  </r>
  <r>
    <s v="4000008837"/>
    <s v="77035479-K"/>
    <s v="PIMARES SPA"/>
    <s v="670126367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7-10T00:00:00"/>
    <n v="7"/>
    <d v="2025-07-23T00:00:00"/>
    <d v="2025-07-14T00:00:00"/>
    <x v="6"/>
    <x v="0"/>
    <n v="43745"/>
    <n v="43745"/>
  </r>
  <r>
    <s v="4000008837"/>
    <s v="77035479-K"/>
    <s v="PIMARES SPA"/>
    <s v="670126369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10T00:00:00"/>
    <n v="7"/>
    <d v="2025-07-24T00:00:00"/>
    <d v="2025-07-21T00:00:00"/>
    <x v="6"/>
    <x v="0"/>
    <n v="42496"/>
    <n v="42496"/>
  </r>
  <r>
    <s v="4000008837"/>
    <s v="77035479-K"/>
    <s v="PIMARES SPA"/>
    <s v="670126565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14T00:00:00"/>
    <n v="7"/>
    <d v="2025-07-25T00:00:00"/>
    <d v="2025-07-23T00:00:00"/>
    <x v="6"/>
    <x v="0"/>
    <n v="73327"/>
    <n v="73327"/>
  </r>
  <r>
    <s v="4000008837"/>
    <s v="77035479-K"/>
    <s v="PIMARES SPA"/>
    <s v="6701265759"/>
    <s v="ZPCD"/>
    <s v="10"/>
    <x v="0"/>
    <x v="0"/>
    <s v="C004"/>
    <s v="E599"/>
    <n v="3"/>
    <x v="0"/>
    <s v="47"/>
    <s v="Muebles"/>
    <s v=""/>
    <s v="470301002"/>
    <s v="1476667001"/>
    <s v="COMEDOR FER RECTANGULAR 6 SILLAS, GRIS"/>
    <n v="1"/>
    <n v="1"/>
    <s v="UN"/>
    <d v="2025-07-14T00:00:00"/>
    <n v="7"/>
    <d v="2025-08-01T00:00:00"/>
    <d v="2025-07-28T00:00:00"/>
    <x v="6"/>
    <x v="0"/>
    <n v="266671"/>
    <n v="266671"/>
  </r>
  <r>
    <s v="4000008837"/>
    <s v="77035479-K"/>
    <s v="PIMARES SPA"/>
    <s v="670126577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15T00:00:00"/>
    <n v="7"/>
    <d v="2025-07-22T00:00:00"/>
    <d v="2025-07-18T00:00:00"/>
    <x v="6"/>
    <x v="0"/>
    <n v="93325"/>
    <n v="93325"/>
  </r>
  <r>
    <s v="4000008837"/>
    <s v="77035479-K"/>
    <s v="PIMARES SPA"/>
    <s v="670126581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14T00:00:00"/>
    <n v="7"/>
    <d v="2025-07-23T00:00:00"/>
    <d v="2025-07-21T00:00:00"/>
    <x v="6"/>
    <x v="0"/>
    <n v="56243"/>
    <n v="56243"/>
  </r>
  <r>
    <s v="4000008837"/>
    <s v="77035479-K"/>
    <s v="PIMARES SPA"/>
    <s v="670126582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14T00:00:00"/>
    <n v="7"/>
    <d v="2025-07-22T00:00:00"/>
    <d v="2025-07-18T00:00:00"/>
    <x v="6"/>
    <x v="0"/>
    <n v="106665"/>
    <n v="106665"/>
  </r>
  <r>
    <s v="4000008837"/>
    <s v="77035479-K"/>
    <s v="PIMARES SPA"/>
    <s v="670126371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10T00:00:00"/>
    <n v="7"/>
    <d v="2025-07-11T00:00:00"/>
    <d v="2025-07-14T00:00:00"/>
    <x v="6"/>
    <x v="0"/>
    <n v="109994"/>
    <n v="109994"/>
  </r>
  <r>
    <s v="4000008837"/>
    <s v="77035479-K"/>
    <s v="PIMARES SPA"/>
    <s v="670126597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4T00:00:00"/>
    <n v="7"/>
    <d v="2025-07-22T00:00:00"/>
    <d v="2025-07-18T00:00:00"/>
    <x v="6"/>
    <x v="0"/>
    <n v="46871"/>
    <n v="46871"/>
  </r>
  <r>
    <s v="4000008837"/>
    <s v="77035479-K"/>
    <s v="PIMARES SPA"/>
    <s v="670126599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15T00:00:00"/>
    <n v="7"/>
    <d v="2025-07-22T00:00:00"/>
    <d v="2025-07-18T00:00:00"/>
    <x v="6"/>
    <x v="0"/>
    <n v="62500"/>
    <n v="62500"/>
  </r>
  <r>
    <s v="4000008837"/>
    <s v="77035479-K"/>
    <s v="PIMARES SPA"/>
    <s v="6701263845"/>
    <s v="ZPCD"/>
    <s v="10"/>
    <x v="0"/>
    <x v="0"/>
    <s v="C004"/>
    <s v="E599"/>
    <n v="3"/>
    <x v="0"/>
    <s v="47"/>
    <s v="Muebles"/>
    <s v=""/>
    <s v="470101002"/>
    <s v="1391655"/>
    <s v="HOME TV REINA  55"/>
    <n v="2"/>
    <n v="2"/>
    <s v="UN"/>
    <d v="2025-07-10T00:00:00"/>
    <n v="7"/>
    <d v="2025-07-23T00:00:00"/>
    <d v="2025-07-18T00:00:00"/>
    <x v="6"/>
    <x v="0"/>
    <n v="112494"/>
    <n v="112494"/>
  </r>
  <r>
    <s v="4000008837"/>
    <s v="77035479-K"/>
    <s v="PIMARES SPA"/>
    <s v="670126608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5T00:00:00"/>
    <n v="7"/>
    <d v="2025-07-22T00:00:00"/>
    <d v="2025-07-21T00:00:00"/>
    <x v="6"/>
    <x v="0"/>
    <n v="69992"/>
    <n v="69992"/>
  </r>
  <r>
    <s v="4000008837"/>
    <s v="77035479-K"/>
    <s v="PIMARES SPA"/>
    <s v="670126610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15T00:00:00"/>
    <n v="7"/>
    <d v="2025-07-22T00:00:00"/>
    <d v="2025-07-21T00:00:00"/>
    <x v="6"/>
    <x v="0"/>
    <n v="93325"/>
    <n v="93325"/>
  </r>
  <r>
    <s v="4000008837"/>
    <s v="77035479-K"/>
    <s v="PIMARES SPA"/>
    <s v="670126611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7-15T00:00:00"/>
    <n v="7"/>
    <d v="2025-07-21T00:00:00"/>
    <d v="2025-07-21T00:00:00"/>
    <x v="6"/>
    <x v="0"/>
    <n v="66657"/>
    <n v="66657"/>
  </r>
  <r>
    <s v="4000008837"/>
    <s v="77035479-K"/>
    <s v="PIMARES SPA"/>
    <s v="670126406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1T00:00:00"/>
    <n v="7"/>
    <d v="2025-07-22T00:00:00"/>
    <d v="2025-07-18T00:00:00"/>
    <x v="6"/>
    <x v="0"/>
    <n v="56247"/>
    <n v="56247"/>
  </r>
  <r>
    <s v="4000008837"/>
    <s v="77035479-K"/>
    <s v="PIMARES SPA"/>
    <s v="670126628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5T00:00:00"/>
    <n v="7"/>
    <d v="2025-07-22T00:00:00"/>
    <d v="2025-07-21T00:00:00"/>
    <x v="6"/>
    <x v="0"/>
    <n v="43745"/>
    <n v="43745"/>
  </r>
  <r>
    <s v="4000008837"/>
    <s v="77035479-K"/>
    <s v="PIMARES SPA"/>
    <s v="670126407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1T00:00:00"/>
    <n v="7"/>
    <d v="2025-07-23T00:00:00"/>
    <d v="2025-07-18T00:00:00"/>
    <x v="6"/>
    <x v="0"/>
    <n v="109994"/>
    <n v="109994"/>
  </r>
  <r>
    <s v="4000008837"/>
    <s v="77035479-K"/>
    <s v="PIMARES SPA"/>
    <s v="670126415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0T00:00:00"/>
    <n v="7"/>
    <d v="2025-07-22T00:00:00"/>
    <d v="2025-07-18T00:00:00"/>
    <x v="6"/>
    <x v="0"/>
    <n v="69995"/>
    <n v="69995"/>
  </r>
  <r>
    <s v="4000008837"/>
    <s v="77035479-K"/>
    <s v="PIMARES SPA"/>
    <s v="670126654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5T00:00:00"/>
    <n v="7"/>
    <d v="2025-07-22T00:00:00"/>
    <d v="2025-07-21T00:00:00"/>
    <x v="6"/>
    <x v="0"/>
    <n v="56247"/>
    <n v="56247"/>
  </r>
  <r>
    <s v="4000008837"/>
    <s v="77035479-K"/>
    <s v="PIMARES SPA"/>
    <s v="6701262521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07T00:00:00"/>
    <n v="7"/>
    <d v="2025-07-15T00:00:00"/>
    <d v="2025-07-09T00:00:00"/>
    <x v="6"/>
    <x v="0"/>
    <n v="42493"/>
    <n v="42493"/>
  </r>
  <r>
    <s v="4000008837"/>
    <s v="77035479-K"/>
    <s v="PIMARES SPA"/>
    <s v="670126661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7-15T00:00:00"/>
    <n v="7"/>
    <d v="2025-07-23T00:00:00"/>
    <d v="2025-07-21T00:00:00"/>
    <x v="6"/>
    <x v="0"/>
    <n v="112492"/>
    <n v="112492"/>
  </r>
  <r>
    <s v="4000008837"/>
    <s v="77035479-K"/>
    <s v="PIMARES SPA"/>
    <s v="670126255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7T00:00:00"/>
    <n v="7"/>
    <d v="2025-07-15T00:00:00"/>
    <d v="2025-07-11T00:00:00"/>
    <x v="6"/>
    <x v="0"/>
    <n v="48743"/>
    <n v="48743"/>
  </r>
  <r>
    <s v="4000008837"/>
    <s v="77035479-K"/>
    <s v="PIMARES SPA"/>
    <s v="670126267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8T00:00:00"/>
    <n v="7"/>
    <d v="2025-07-17T00:00:00"/>
    <d v="2025-07-11T00:00:00"/>
    <x v="6"/>
    <x v="0"/>
    <n v="48743"/>
    <n v="48743"/>
  </r>
  <r>
    <s v="4000008837"/>
    <s v="77035479-K"/>
    <s v="PIMARES SPA"/>
    <s v="670126458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12T00:00:00"/>
    <n v="7"/>
    <d v="2025-07-23T00:00:00"/>
    <d v="2025-07-18T00:00:00"/>
    <x v="6"/>
    <x v="0"/>
    <n v="34370"/>
    <n v="34370"/>
  </r>
  <r>
    <s v="4000008837"/>
    <s v="77035479-K"/>
    <s v="PIMARES SPA"/>
    <s v="670126460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11T00:00:00"/>
    <n v="7"/>
    <d v="2025-07-22T00:00:00"/>
    <d v="2025-07-18T00:00:00"/>
    <x v="6"/>
    <x v="0"/>
    <n v="43745"/>
    <n v="43745"/>
  </r>
  <r>
    <s v="4000008837"/>
    <s v="77035479-K"/>
    <s v="PIMARES SPA"/>
    <s v="670126472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2T00:00:00"/>
    <n v="7"/>
    <d v="2025-07-22T00:00:00"/>
    <d v="2025-07-18T00:00:00"/>
    <x v="6"/>
    <x v="0"/>
    <n v="56247"/>
    <n v="56247"/>
  </r>
  <r>
    <s v="4000008837"/>
    <s v="77035479-K"/>
    <s v="PIMARES SPA"/>
    <s v="670126473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2T00:00:00"/>
    <n v="7"/>
    <d v="2025-07-29T00:00:00"/>
    <d v="2025-07-25T00:00:00"/>
    <x v="6"/>
    <x v="0"/>
    <n v="56247"/>
    <n v="56247"/>
  </r>
  <r>
    <s v="4000008837"/>
    <s v="77035479-K"/>
    <s v="PIMARES SPA"/>
    <s v="670126474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2T00:00:00"/>
    <n v="7"/>
    <d v="2025-07-25T00:00:00"/>
    <d v="2025-07-23T00:00:00"/>
    <x v="6"/>
    <x v="0"/>
    <n v="40620"/>
    <n v="40620"/>
  </r>
  <r>
    <s v="4000008837"/>
    <s v="77035479-K"/>
    <s v="PIMARES SPA"/>
    <s v="670126452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1T00:00:00"/>
    <n v="7"/>
    <d v="2025-07-29T00:00:00"/>
    <d v="2025-07-23T00:00:00"/>
    <x v="6"/>
    <x v="0"/>
    <n v="109994"/>
    <n v="109994"/>
  </r>
  <r>
    <s v="4000008837"/>
    <s v="77035479-K"/>
    <s v="PIMARES SPA"/>
    <s v="6701266355"/>
    <s v="ZPCD"/>
    <s v="10"/>
    <x v="0"/>
    <x v="1"/>
    <s v="C004"/>
    <s v="E599"/>
    <n v="3"/>
    <x v="0"/>
    <s v="41"/>
    <s v="Baño y Cocina"/>
    <s v=""/>
    <s v="410203003"/>
    <s v="1391501"/>
    <s v="VANITORIO AEREO ASTER 60 GREY"/>
    <n v="2"/>
    <n v="0"/>
    <s v="UN"/>
    <d v="2025-07-15T00:00:00"/>
    <n v="7"/>
    <d v="2025-07-21T00:00:00"/>
    <m/>
    <x v="6"/>
    <x v="0"/>
    <n v="124988"/>
    <n v="0"/>
  </r>
  <r>
    <s v="4000008837"/>
    <s v="77035479-K"/>
    <s v="PIMARES SPA"/>
    <s v="670126442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0T00:00:00"/>
    <n v="7"/>
    <d v="2025-07-22T00:00:00"/>
    <d v="2025-07-18T00:00:00"/>
    <x v="6"/>
    <x v="0"/>
    <n v="69992"/>
    <n v="69992"/>
  </r>
  <r>
    <s v="4000008837"/>
    <s v="77035479-K"/>
    <s v="PIMARES SPA"/>
    <s v="6701264429"/>
    <s v="ZPCD"/>
    <s v="10"/>
    <x v="0"/>
    <x v="1"/>
    <s v="C004"/>
    <s v="E599"/>
    <n v="3"/>
    <x v="0"/>
    <s v="47"/>
    <s v="Muebles"/>
    <s v=""/>
    <s v="470101002"/>
    <s v="1465589"/>
    <s v="RACK TV 50 PULGADAS PORTUGAL BLANCO"/>
    <n v="1"/>
    <n v="0"/>
    <s v="UN"/>
    <d v="2025-07-11T00:00:00"/>
    <n v="7"/>
    <d v="2025-07-22T00:00:00"/>
    <m/>
    <x v="6"/>
    <x v="0"/>
    <n v="33122"/>
    <n v="0"/>
  </r>
  <r>
    <s v="4000008837"/>
    <s v="77035479-K"/>
    <s v="PIMARES SPA"/>
    <s v="670126651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5T00:00:00"/>
    <n v="7"/>
    <d v="2025-07-28T00:00:00"/>
    <d v="2025-07-23T00:00:00"/>
    <x v="6"/>
    <x v="0"/>
    <n v="46871"/>
    <n v="46871"/>
  </r>
  <r>
    <s v="4000008837"/>
    <s v="77035479-K"/>
    <s v="PIMARES SPA"/>
    <s v="67012666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15T00:00:00"/>
    <n v="7"/>
    <d v="2025-07-23T00:00:00"/>
    <d v="2025-07-21T00:00:00"/>
    <x v="6"/>
    <x v="0"/>
    <n v="43745"/>
    <n v="43745"/>
  </r>
  <r>
    <s v="4000008837"/>
    <s v="77035479-K"/>
    <s v="PIMARES SPA"/>
    <s v="67012665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16T00:00:00"/>
    <n v="7"/>
    <d v="2025-07-24T00:00:00"/>
    <d v="2025-07-21T00:00:00"/>
    <x v="6"/>
    <x v="0"/>
    <n v="48743"/>
    <n v="48743"/>
  </r>
  <r>
    <s v="4000008837"/>
    <s v="77035479-K"/>
    <s v="PIMARES SPA"/>
    <s v="6701266598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16T00:00:00"/>
    <n v="7"/>
    <d v="2025-07-25T00:00:00"/>
    <d v="2025-07-21T00:00:00"/>
    <x v="6"/>
    <x v="0"/>
    <n v="43742"/>
    <n v="43742"/>
  </r>
  <r>
    <s v="4000008837"/>
    <s v="77035479-K"/>
    <s v="PIMARES SPA"/>
    <s v="67012666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6T00:00:00"/>
    <n v="7"/>
    <d v="2025-07-29T00:00:00"/>
    <d v="2025-07-23T00:00:00"/>
    <x v="6"/>
    <x v="0"/>
    <n v="40620"/>
    <n v="40620"/>
  </r>
  <r>
    <s v="4000008837"/>
    <s v="77035479-K"/>
    <s v="PIMARES SPA"/>
    <s v="6701266645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7-16T00:00:00"/>
    <n v="7"/>
    <d v="2025-07-23T00:00:00"/>
    <d v="2025-07-21T00:00:00"/>
    <x v="6"/>
    <x v="0"/>
    <n v="206243"/>
    <n v="206243"/>
  </r>
  <r>
    <s v="4000008837"/>
    <s v="77035479-K"/>
    <s v="PIMARES SPA"/>
    <s v="6701267811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7-17T00:00:00"/>
    <n v="7"/>
    <d v="2025-07-25T00:00:00"/>
    <d v="2025-07-23T00:00:00"/>
    <x v="6"/>
    <x v="0"/>
    <n v="81240"/>
    <n v="81240"/>
  </r>
  <r>
    <s v="4000008837"/>
    <s v="77035479-K"/>
    <s v="PIMARES SPA"/>
    <s v="6701269037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07-19T00:00:00"/>
    <n v="7"/>
    <d v="2025-07-31T00:00:00"/>
    <d v="2025-07-28T00:00:00"/>
    <x v="6"/>
    <x v="0"/>
    <n v="49993"/>
    <n v="49993"/>
  </r>
  <r>
    <s v="4000008837"/>
    <s v="77035479-K"/>
    <s v="PIMARES SPA"/>
    <s v="6701269041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7-19T00:00:00"/>
    <n v="7"/>
    <d v="2025-07-31T00:00:00"/>
    <d v="2025-07-28T00:00:00"/>
    <x v="6"/>
    <x v="0"/>
    <n v="87990"/>
    <n v="87990"/>
  </r>
  <r>
    <s v="4000008837"/>
    <s v="77035479-K"/>
    <s v="PIMARES SPA"/>
    <s v="6701267825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7-17T00:00:00"/>
    <n v="7"/>
    <d v="2025-07-29T00:00:00"/>
    <d v="2025-07-23T00:00:00"/>
    <x v="6"/>
    <x v="0"/>
    <n v="40620"/>
    <n v="40620"/>
  </r>
  <r>
    <s v="4000008837"/>
    <s v="77035479-K"/>
    <s v="PIMARES SPA"/>
    <s v="670126910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9T00:00:00"/>
    <n v="7"/>
    <d v="2025-07-28T00:00:00"/>
    <d v="2025-07-23T00:00:00"/>
    <x v="6"/>
    <x v="0"/>
    <n v="69992"/>
    <n v="69992"/>
  </r>
  <r>
    <s v="4000008837"/>
    <s v="77035479-K"/>
    <s v="PIMARES SPA"/>
    <s v="6701268191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7-18T00:00:00"/>
    <n v="7"/>
    <d v="2025-07-21T00:00:00"/>
    <d v="2025-07-23T00:00:00"/>
    <x v="6"/>
    <x v="0"/>
    <n v="56658"/>
    <n v="56658"/>
  </r>
  <r>
    <s v="4000008837"/>
    <s v="77035479-K"/>
    <s v="PIMARES SPA"/>
    <s v="670126819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8T00:00:00"/>
    <n v="7"/>
    <d v="2025-07-25T00:00:00"/>
    <d v="2025-07-23T00:00:00"/>
    <x v="6"/>
    <x v="0"/>
    <n v="69992"/>
    <n v="69992"/>
  </r>
  <r>
    <s v="4000008837"/>
    <s v="77035479-K"/>
    <s v="PIMARES SPA"/>
    <s v="670126918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20T00:00:00"/>
    <n v="7"/>
    <d v="2025-07-28T00:00:00"/>
    <d v="2025-07-23T00:00:00"/>
    <x v="6"/>
    <x v="0"/>
    <n v="25322"/>
    <n v="25322"/>
  </r>
  <r>
    <s v="4000008837"/>
    <s v="77035479-K"/>
    <s v="PIMARES SPA"/>
    <s v="670126829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19T00:00:00"/>
    <n v="7"/>
    <d v="2025-07-29T00:00:00"/>
    <d v="2025-07-23T00:00:00"/>
    <x v="6"/>
    <x v="0"/>
    <n v="12661"/>
    <n v="12661"/>
  </r>
  <r>
    <s v="4000008837"/>
    <s v="77035479-K"/>
    <s v="PIMARES SPA"/>
    <s v="670126837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19T00:00:00"/>
    <n v="7"/>
    <d v="2025-07-22T00:00:00"/>
    <d v="2025-07-23T00:00:00"/>
    <x v="6"/>
    <x v="0"/>
    <n v="43327"/>
    <n v="43327"/>
  </r>
  <r>
    <s v="4000008837"/>
    <s v="77035479-K"/>
    <s v="PIMARES SPA"/>
    <s v="670126837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19T00:00:00"/>
    <n v="7"/>
    <d v="2025-07-29T00:00:00"/>
    <d v="2025-07-25T00:00:00"/>
    <x v="6"/>
    <x v="0"/>
    <n v="79995"/>
    <n v="79995"/>
  </r>
  <r>
    <s v="4000008837"/>
    <s v="77035479-K"/>
    <s v="PIMARES SPA"/>
    <s v="67012683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9T00:00:00"/>
    <n v="7"/>
    <d v="2025-07-28T00:00:00"/>
    <d v="2025-07-23T00:00:00"/>
    <x v="6"/>
    <x v="0"/>
    <n v="46660"/>
    <n v="46660"/>
  </r>
  <r>
    <s v="4000008837"/>
    <s v="77035479-K"/>
    <s v="PIMARES SPA"/>
    <s v="670126839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19T00:00:00"/>
    <n v="7"/>
    <d v="2025-07-28T00:00:00"/>
    <d v="2025-07-23T00:00:00"/>
    <x v="6"/>
    <x v="0"/>
    <n v="31994"/>
    <n v="31994"/>
  </r>
  <r>
    <s v="4000008837"/>
    <s v="77035479-K"/>
    <s v="PIMARES SPA"/>
    <s v="670126934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20T00:00:00"/>
    <n v="7"/>
    <d v="2025-07-28T00:00:00"/>
    <d v="2025-07-23T00:00:00"/>
    <x v="6"/>
    <x v="0"/>
    <n v="92854"/>
    <n v="92854"/>
  </r>
  <r>
    <s v="4000008837"/>
    <s v="77035479-K"/>
    <s v="PIMARES SPA"/>
    <s v="670126936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20T00:00:00"/>
    <n v="7"/>
    <d v="2025-07-29T00:00:00"/>
    <d v="2025-07-25T00:00:00"/>
    <x v="6"/>
    <x v="0"/>
    <n v="80703"/>
    <n v="80703"/>
  </r>
  <r>
    <s v="4000008837"/>
    <s v="77035479-K"/>
    <s v="PIMARES SPA"/>
    <s v="6701268445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19T00:00:00"/>
    <n v="7"/>
    <d v="2025-07-28T00:00:00"/>
    <d v="2025-07-23T00:00:00"/>
    <x v="6"/>
    <x v="0"/>
    <n v="63325"/>
    <n v="63325"/>
  </r>
  <r>
    <s v="4000008837"/>
    <s v="77035479-K"/>
    <s v="PIMARES SPA"/>
    <s v="670126845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20T00:00:00"/>
    <n v="7"/>
    <d v="2025-07-30T00:00:00"/>
    <d v="2025-07-25T00:00:00"/>
    <x v="6"/>
    <x v="0"/>
    <n v="69992"/>
    <n v="69992"/>
  </r>
  <r>
    <s v="4000008837"/>
    <s v="77035479-K"/>
    <s v="PIMARES SPA"/>
    <s v="670126942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20T00:00:00"/>
    <n v="7"/>
    <d v="2025-07-28T00:00:00"/>
    <d v="2025-07-23T00:00:00"/>
    <x v="6"/>
    <x v="0"/>
    <n v="79995"/>
    <n v="79995"/>
  </r>
  <r>
    <s v="4000008837"/>
    <s v="77035479-K"/>
    <s v="PIMARES SPA"/>
    <s v="6701269434"/>
    <s v="ZPCD"/>
    <s v="10"/>
    <x v="0"/>
    <x v="0"/>
    <s v="C004"/>
    <s v="E599"/>
    <n v="3"/>
    <x v="0"/>
    <s v="47"/>
    <s v="Muebles"/>
    <s v=""/>
    <s v="470801001"/>
    <s v="1466411"/>
    <s v="COMODA COIMBRA 5 CAJONES BLANCA"/>
    <n v="1"/>
    <n v="1"/>
    <s v="UN"/>
    <d v="2025-07-20T00:00:00"/>
    <n v="7"/>
    <d v="2025-07-28T00:00:00"/>
    <d v="2025-07-23T00:00:00"/>
    <x v="6"/>
    <x v="0"/>
    <n v="63326"/>
    <n v="63326"/>
  </r>
  <r>
    <s v="4000008837"/>
    <s v="77035479-K"/>
    <s v="PIMARES SPA"/>
    <s v="6701268507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7-18T00:00:00"/>
    <n v="7"/>
    <d v="2025-07-29T00:00:00"/>
    <d v="2025-07-25T00:00:00"/>
    <x v="6"/>
    <x v="0"/>
    <n v="29992"/>
    <n v="29992"/>
  </r>
  <r>
    <s v="4000008837"/>
    <s v="77035479-K"/>
    <s v="PIMARES SPA"/>
    <s v="67012694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0T00:00:00"/>
    <n v="7"/>
    <d v="2025-07-29T00:00:00"/>
    <d v="2025-07-23T00:00:00"/>
    <x v="6"/>
    <x v="0"/>
    <n v="43327"/>
    <n v="43327"/>
  </r>
  <r>
    <s v="4000008837"/>
    <s v="77035479-K"/>
    <s v="PIMARES SPA"/>
    <s v="670126950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20T00:00:00"/>
    <n v="7"/>
    <d v="2025-07-28T00:00:00"/>
    <d v="2025-07-23T00:00:00"/>
    <x v="6"/>
    <x v="0"/>
    <n v="69992"/>
    <n v="69992"/>
  </r>
  <r>
    <s v="4000008837"/>
    <s v="77035479-K"/>
    <s v="PIMARES SPA"/>
    <s v="670126954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20T00:00:00"/>
    <n v="7"/>
    <d v="2025-07-29T00:00:00"/>
    <d v="2025-07-25T00:00:00"/>
    <x v="6"/>
    <x v="0"/>
    <n v="79995"/>
    <n v="79995"/>
  </r>
  <r>
    <s v="4000008837"/>
    <s v="77035479-K"/>
    <s v="PIMARES SPA"/>
    <s v="670126954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0T00:00:00"/>
    <n v="7"/>
    <d v="2025-07-29T00:00:00"/>
    <d v="2025-07-23T00:00:00"/>
    <x v="6"/>
    <x v="0"/>
    <n v="33328"/>
    <n v="33328"/>
  </r>
  <r>
    <s v="4000008837"/>
    <s v="77035479-K"/>
    <s v="PIMARES SPA"/>
    <s v="6701268509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7-18T00:00:00"/>
    <n v="7"/>
    <d v="2025-07-29T00:00:00"/>
    <d v="2025-07-25T00:00:00"/>
    <x v="6"/>
    <x v="0"/>
    <n v="49994"/>
    <n v="49994"/>
  </r>
  <r>
    <s v="4000008837"/>
    <s v="77035479-K"/>
    <s v="PIMARES SPA"/>
    <s v="67012686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9T00:00:00"/>
    <n v="7"/>
    <d v="2025-07-28T00:00:00"/>
    <d v="2025-07-23T00:00:00"/>
    <x v="6"/>
    <x v="0"/>
    <n v="103324"/>
    <n v="103324"/>
  </r>
  <r>
    <s v="4000008837"/>
    <s v="77035479-K"/>
    <s v="PIMARES SPA"/>
    <s v="670126864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9T00:00:00"/>
    <n v="7"/>
    <d v="2025-07-28T00:00:00"/>
    <d v="2025-07-23T00:00:00"/>
    <x v="6"/>
    <x v="0"/>
    <n v="69992"/>
    <n v="69992"/>
  </r>
  <r>
    <s v="4000008837"/>
    <s v="77035479-K"/>
    <s v="PIMARES SPA"/>
    <s v="670126865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19T00:00:00"/>
    <n v="7"/>
    <d v="2025-07-28T00:00:00"/>
    <d v="2025-07-23T00:00:00"/>
    <x v="6"/>
    <x v="0"/>
    <n v="69992"/>
    <n v="69992"/>
  </r>
  <r>
    <s v="4000008837"/>
    <s v="77035479-K"/>
    <s v="PIMARES SPA"/>
    <s v="6701269771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7-21T00:00:00"/>
    <n v="7"/>
    <d v="2025-07-30T00:00:00"/>
    <d v="2025-07-28T00:00:00"/>
    <x v="6"/>
    <x v="0"/>
    <n v="107136"/>
    <n v="107136"/>
  </r>
  <r>
    <s v="4000008837"/>
    <s v="77035479-K"/>
    <s v="PIMARES SPA"/>
    <s v="6701268702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1"/>
    <n v="0"/>
    <s v="UN"/>
    <d v="2025-07-18T00:00:00"/>
    <n v="7"/>
    <d v="2025-07-28T00:00:00"/>
    <m/>
    <x v="6"/>
    <x v="0"/>
    <n v="67854"/>
    <n v="0"/>
  </r>
  <r>
    <s v="4000008837"/>
    <s v="77035479-K"/>
    <s v="PIMARES SPA"/>
    <s v="6701268757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19T00:00:00"/>
    <n v="7"/>
    <d v="2025-07-28T00:00:00"/>
    <d v="2025-07-23T00:00:00"/>
    <x v="6"/>
    <x v="0"/>
    <n v="33995"/>
    <n v="33995"/>
  </r>
  <r>
    <s v="4000008837"/>
    <s v="77035479-K"/>
    <s v="PIMARES SPA"/>
    <s v="6701268846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19T00:00:00"/>
    <n v="7"/>
    <d v="2025-07-29T00:00:00"/>
    <d v="2025-07-23T00:00:00"/>
    <x v="6"/>
    <x v="0"/>
    <n v="60712"/>
    <n v="60712"/>
  </r>
  <r>
    <s v="4000008837"/>
    <s v="77035479-K"/>
    <s v="PIMARES SPA"/>
    <s v="670127004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1T00:00:00"/>
    <n v="7"/>
    <d v="2025-07-29T00:00:00"/>
    <d v="2025-07-23T00:00:00"/>
    <x v="6"/>
    <x v="0"/>
    <n v="43327"/>
    <n v="43327"/>
  </r>
  <r>
    <s v="4000008837"/>
    <s v="77035479-K"/>
    <s v="PIMARES SPA"/>
    <s v="670127004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1T00:00:00"/>
    <n v="7"/>
    <d v="2025-07-30T00:00:00"/>
    <d v="2025-07-28T00:00:00"/>
    <x v="6"/>
    <x v="0"/>
    <n v="33328"/>
    <n v="33328"/>
  </r>
  <r>
    <s v="4000008837"/>
    <s v="77035479-K"/>
    <s v="PIMARES SPA"/>
    <s v="6701270050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07-21T00:00:00"/>
    <n v="7"/>
    <d v="2025-07-30T00:00:00"/>
    <d v="2025-07-25T00:00:00"/>
    <x v="6"/>
    <x v="0"/>
    <n v="99996"/>
    <n v="99996"/>
  </r>
  <r>
    <s v="4000008837"/>
    <s v="77035479-K"/>
    <s v="PIMARES SPA"/>
    <s v="670127005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1T00:00:00"/>
    <n v="7"/>
    <d v="2025-07-29T00:00:00"/>
    <d v="2025-07-23T00:00:00"/>
    <x v="6"/>
    <x v="0"/>
    <n v="71421"/>
    <n v="71421"/>
  </r>
  <r>
    <s v="4000008837"/>
    <s v="77035479-K"/>
    <s v="PIMARES SPA"/>
    <s v="6701270103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21T00:00:00"/>
    <n v="7"/>
    <d v="2025-07-30T00:00:00"/>
    <d v="2025-07-28T00:00:00"/>
    <x v="6"/>
    <x v="0"/>
    <n v="39994"/>
    <n v="39994"/>
  </r>
  <r>
    <s v="4000008837"/>
    <s v="77035479-K"/>
    <s v="PIMARES SPA"/>
    <s v="670126891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19T00:00:00"/>
    <n v="7"/>
    <d v="2025-07-28T00:00:00"/>
    <d v="2025-07-23T00:00:00"/>
    <x v="6"/>
    <x v="0"/>
    <n v="103324"/>
    <n v="103324"/>
  </r>
  <r>
    <s v="4000008837"/>
    <s v="77035479-K"/>
    <s v="PIMARES SPA"/>
    <s v="670126891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7-19T00:00:00"/>
    <n v="7"/>
    <d v="2025-07-28T00:00:00"/>
    <d v="2025-07-23T00:00:00"/>
    <x v="6"/>
    <x v="0"/>
    <n v="64275"/>
    <n v="64275"/>
  </r>
  <r>
    <s v="4000008837"/>
    <s v="77035479-K"/>
    <s v="PIMARES SPA"/>
    <s v="670127030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21T00:00:00"/>
    <n v="7"/>
    <d v="2025-07-28T00:00:00"/>
    <d v="2025-07-23T00:00:00"/>
    <x v="6"/>
    <x v="0"/>
    <n v="92854"/>
    <n v="92854"/>
  </r>
  <r>
    <s v="4000008837"/>
    <s v="77035479-K"/>
    <s v="PIMARES SPA"/>
    <s v="670127032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21T00:00:00"/>
    <n v="7"/>
    <d v="2025-07-22T00:00:00"/>
    <d v="2025-07-23T00:00:00"/>
    <x v="6"/>
    <x v="0"/>
    <n v="80703"/>
    <n v="80703"/>
  </r>
  <r>
    <s v="4000008837"/>
    <s v="77035479-K"/>
    <s v="PIMARES SPA"/>
    <s v="670127037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21T00:00:00"/>
    <n v="7"/>
    <d v="2025-07-29T00:00:00"/>
    <d v="2025-07-23T00:00:00"/>
    <x v="6"/>
    <x v="0"/>
    <n v="27327"/>
    <n v="27327"/>
  </r>
  <r>
    <s v="4000008837"/>
    <s v="77035479-K"/>
    <s v="PIMARES SPA"/>
    <s v="670127040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21T00:00:00"/>
    <n v="7"/>
    <d v="2025-07-29T00:00:00"/>
    <d v="2025-07-23T00:00:00"/>
    <x v="6"/>
    <x v="0"/>
    <n v="43995"/>
    <n v="43995"/>
  </r>
  <r>
    <s v="4000008837"/>
    <s v="77035479-K"/>
    <s v="PIMARES SPA"/>
    <s v="67012676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7T00:00:00"/>
    <n v="7"/>
    <d v="2025-07-25T00:00:00"/>
    <d v="2025-07-23T00:00:00"/>
    <x v="6"/>
    <x v="0"/>
    <n v="40620"/>
    <n v="40620"/>
  </r>
  <r>
    <s v="4000008837"/>
    <s v="77035479-K"/>
    <s v="PIMARES SPA"/>
    <s v="670126773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17T00:00:00"/>
    <n v="7"/>
    <d v="2025-07-25T00:00:00"/>
    <d v="2025-07-23T00:00:00"/>
    <x v="6"/>
    <x v="0"/>
    <n v="56243"/>
    <n v="56243"/>
  </r>
  <r>
    <s v="4000008837"/>
    <s v="77035479-K"/>
    <s v="PIMARES SPA"/>
    <s v="6701270497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7-22T00:00:00"/>
    <n v="7"/>
    <d v="2025-07-30T00:00:00"/>
    <d v="2025-07-25T00:00:00"/>
    <x v="6"/>
    <x v="0"/>
    <n v="60712"/>
    <n v="60712"/>
  </r>
  <r>
    <s v="4000008837"/>
    <s v="77035479-K"/>
    <s v="PIMARES SPA"/>
    <s v="670126907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20T00:00:00"/>
    <n v="7"/>
    <d v="2025-07-28T00:00:00"/>
    <d v="2025-07-23T00:00:00"/>
    <x v="6"/>
    <x v="0"/>
    <n v="83325"/>
    <n v="83325"/>
  </r>
  <r>
    <s v="4000008837"/>
    <s v="77035479-K"/>
    <s v="PIMARES SPA"/>
    <s v="670127053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21T00:00:00"/>
    <n v="7"/>
    <d v="2025-07-28T00:00:00"/>
    <d v="2025-07-23T00:00:00"/>
    <x v="6"/>
    <x v="0"/>
    <n v="31994"/>
    <n v="31994"/>
  </r>
  <r>
    <s v="4000008837"/>
    <s v="77035479-K"/>
    <s v="PIMARES SPA"/>
    <s v="6701270576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21T00:00:00"/>
    <n v="7"/>
    <d v="2025-07-29T00:00:00"/>
    <d v="2025-07-25T00:00:00"/>
    <x v="6"/>
    <x v="0"/>
    <n v="35328"/>
    <n v="35328"/>
  </r>
  <r>
    <s v="4000008837"/>
    <s v="77035479-K"/>
    <s v="PIMARES SPA"/>
    <s v="670127059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22T00:00:00"/>
    <n v="7"/>
    <d v="2025-07-28T00:00:00"/>
    <d v="2025-07-23T00:00:00"/>
    <x v="6"/>
    <x v="0"/>
    <n v="75709"/>
    <n v="75709"/>
  </r>
  <r>
    <s v="4000008837"/>
    <s v="77035479-K"/>
    <s v="PIMARES SPA"/>
    <s v="670127062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1T00:00:00"/>
    <n v="7"/>
    <d v="2025-07-28T00:00:00"/>
    <d v="2025-07-23T00:00:00"/>
    <x v="6"/>
    <x v="0"/>
    <n v="103324"/>
    <n v="103324"/>
  </r>
  <r>
    <s v="4000008837"/>
    <s v="77035479-K"/>
    <s v="PIMARES SPA"/>
    <s v="670127063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2T00:00:00"/>
    <n v="7"/>
    <d v="2025-07-29T00:00:00"/>
    <d v="2025-07-25T00:00:00"/>
    <x v="6"/>
    <x v="0"/>
    <n v="103324"/>
    <n v="103324"/>
  </r>
  <r>
    <s v="4000008837"/>
    <s v="77035479-K"/>
    <s v="PIMARES SPA"/>
    <s v="6701269115"/>
    <s v="ZPCD"/>
    <s v="10"/>
    <x v="0"/>
    <x v="1"/>
    <s v="C004"/>
    <s v="E599"/>
    <n v="3"/>
    <x v="0"/>
    <s v="41"/>
    <s v="Baño y Cocina"/>
    <s v=""/>
    <s v="410302004"/>
    <s v="1415605"/>
    <s v="MUEBLE AEREO NIDO 160 CM"/>
    <n v="1"/>
    <n v="0"/>
    <s v="UN"/>
    <d v="2025-07-19T00:00:00"/>
    <n v="7"/>
    <d v="2025-07-28T00:00:00"/>
    <m/>
    <x v="6"/>
    <x v="0"/>
    <n v="41995"/>
    <n v="0"/>
  </r>
  <r>
    <s v="4000008837"/>
    <s v="77035479-K"/>
    <s v="PIMARES SPA"/>
    <s v="670127068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22T00:00:00"/>
    <n v="7"/>
    <d v="2025-07-29T00:00:00"/>
    <d v="2025-07-25T00:00:00"/>
    <x v="6"/>
    <x v="0"/>
    <n v="12661"/>
    <n v="12661"/>
  </r>
  <r>
    <s v="4000008837"/>
    <s v="77035479-K"/>
    <s v="PIMARES SPA"/>
    <s v="670127069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2T00:00:00"/>
    <n v="7"/>
    <d v="2025-07-30T00:00:00"/>
    <d v="2025-07-28T00:00:00"/>
    <x v="6"/>
    <x v="0"/>
    <n v="49995"/>
    <n v="49995"/>
  </r>
  <r>
    <s v="4000008837"/>
    <s v="77035479-K"/>
    <s v="PIMARES SPA"/>
    <s v="670127072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21T00:00:00"/>
    <n v="7"/>
    <d v="2025-07-29T00:00:00"/>
    <d v="2025-07-25T00:00:00"/>
    <x v="6"/>
    <x v="0"/>
    <n v="46660"/>
    <n v="46660"/>
  </r>
  <r>
    <s v="4000008837"/>
    <s v="77035479-K"/>
    <s v="PIMARES SPA"/>
    <s v="670126912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19T00:00:00"/>
    <n v="7"/>
    <d v="2025-07-28T00:00:00"/>
    <d v="2025-07-23T00:00:00"/>
    <x v="6"/>
    <x v="0"/>
    <n v="43330"/>
    <n v="43330"/>
  </r>
  <r>
    <s v="4000008837"/>
    <s v="77035479-K"/>
    <s v="PIMARES SPA"/>
    <s v="670126923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20T00:00:00"/>
    <n v="7"/>
    <d v="2025-07-31T00:00:00"/>
    <d v="2025-07-28T00:00:00"/>
    <x v="6"/>
    <x v="0"/>
    <n v="79995"/>
    <n v="79995"/>
  </r>
  <r>
    <s v="4000008837"/>
    <s v="77035479-K"/>
    <s v="PIMARES SPA"/>
    <s v="670126924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0T00:00:00"/>
    <n v="7"/>
    <d v="2025-07-28T00:00:00"/>
    <d v="2025-07-23T00:00:00"/>
    <x v="6"/>
    <x v="0"/>
    <n v="85705"/>
    <n v="85705"/>
  </r>
  <r>
    <s v="4000008837"/>
    <s v="77035479-K"/>
    <s v="PIMARES SPA"/>
    <s v="670126929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0T00:00:00"/>
    <n v="7"/>
    <d v="2025-07-29T00:00:00"/>
    <d v="2025-07-25T00:00:00"/>
    <x v="6"/>
    <x v="0"/>
    <n v="43327"/>
    <n v="43327"/>
  </r>
  <r>
    <s v="4000008837"/>
    <s v="77035479-K"/>
    <s v="PIMARES SPA"/>
    <s v="6701270814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7-22T00:00:00"/>
    <n v="7"/>
    <d v="2025-07-31T00:00:00"/>
    <d v="2025-07-28T00:00:00"/>
    <x v="6"/>
    <x v="0"/>
    <n v="126665"/>
    <n v="126665"/>
  </r>
  <r>
    <s v="4000008837"/>
    <s v="77035479-K"/>
    <s v="PIMARES SPA"/>
    <s v="670127083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2T00:00:00"/>
    <n v="7"/>
    <d v="2025-08-01T00:00:00"/>
    <d v="2025-07-28T00:00:00"/>
    <x v="6"/>
    <x v="0"/>
    <n v="103324"/>
    <n v="103324"/>
  </r>
  <r>
    <s v="4000008837"/>
    <s v="77035479-K"/>
    <s v="PIMARES SPA"/>
    <s v="670127084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2T00:00:00"/>
    <n v="7"/>
    <d v="2025-07-29T00:00:00"/>
    <d v="2025-07-25T00:00:00"/>
    <x v="6"/>
    <x v="0"/>
    <n v="41993"/>
    <n v="41993"/>
  </r>
  <r>
    <s v="4000008837"/>
    <s v="77035479-K"/>
    <s v="PIMARES SPA"/>
    <s v="6701270861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22T00:00:00"/>
    <n v="7"/>
    <d v="2025-07-30T00:00:00"/>
    <d v="2025-07-25T00:00:00"/>
    <x v="6"/>
    <x v="0"/>
    <n v="60708"/>
    <n v="60708"/>
  </r>
  <r>
    <s v="4000008837"/>
    <s v="77035479-K"/>
    <s v="PIMARES SPA"/>
    <s v="6701269294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7-20T00:00:00"/>
    <n v="7"/>
    <d v="2025-07-29T00:00:00"/>
    <d v="2025-07-25T00:00:00"/>
    <x v="6"/>
    <x v="0"/>
    <n v="33992"/>
    <n v="33992"/>
  </r>
  <r>
    <s v="4000008837"/>
    <s v="77035479-K"/>
    <s v="PIMARES SPA"/>
    <s v="670127090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2T00:00:00"/>
    <n v="7"/>
    <d v="2025-07-31T00:00:00"/>
    <d v="2025-07-28T00:00:00"/>
    <x v="6"/>
    <x v="0"/>
    <n v="103324"/>
    <n v="103324"/>
  </r>
  <r>
    <s v="4000008837"/>
    <s v="77035479-K"/>
    <s v="PIMARES SPA"/>
    <s v="6701270915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2T00:00:00"/>
    <n v="7"/>
    <d v="2025-07-30T00:00:00"/>
    <d v="2025-07-23T00:00:00"/>
    <x v="6"/>
    <x v="0"/>
    <n v="43330"/>
    <n v="43330"/>
  </r>
  <r>
    <s v="4000008837"/>
    <s v="77035479-K"/>
    <s v="PIMARES SPA"/>
    <s v="6701270966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22T00:00:00"/>
    <n v="7"/>
    <d v="2025-08-05T00:00:00"/>
    <d v="2025-07-30T00:00:00"/>
    <x v="6"/>
    <x v="0"/>
    <n v="25322"/>
    <n v="25322"/>
  </r>
  <r>
    <s v="4000008837"/>
    <s v="77035479-K"/>
    <s v="PIMARES SPA"/>
    <s v="670127096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7-22T00:00:00"/>
    <n v="7"/>
    <d v="2025-07-28T00:00:00"/>
    <d v="2025-07-25T00:00:00"/>
    <x v="6"/>
    <x v="0"/>
    <n v="93564"/>
    <n v="93564"/>
  </r>
  <r>
    <s v="4000008837"/>
    <s v="77035479-K"/>
    <s v="PIMARES SPA"/>
    <s v="670127098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22T00:00:00"/>
    <n v="7"/>
    <d v="2025-07-29T00:00:00"/>
    <d v="2025-07-25T00:00:00"/>
    <x v="6"/>
    <x v="0"/>
    <n v="46660"/>
    <n v="46660"/>
  </r>
  <r>
    <s v="4000008837"/>
    <s v="77035479-K"/>
    <s v="PIMARES SPA"/>
    <s v="670126931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7-20T00:00:00"/>
    <n v="7"/>
    <d v="2025-07-30T00:00:00"/>
    <d v="2025-07-25T00:00:00"/>
    <x v="6"/>
    <x v="0"/>
    <n v="80703"/>
    <n v="80703"/>
  </r>
  <r>
    <s v="4000008837"/>
    <s v="77035479-K"/>
    <s v="PIMARES SPA"/>
    <s v="6701271143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7-22T00:00:00"/>
    <n v="7"/>
    <d v="2025-07-29T00:00:00"/>
    <d v="2025-07-25T00:00:00"/>
    <x v="6"/>
    <x v="0"/>
    <n v="321439"/>
    <n v="321439"/>
  </r>
  <r>
    <s v="4000008837"/>
    <s v="77035479-K"/>
    <s v="PIMARES SPA"/>
    <s v="670126937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20T00:00:00"/>
    <n v="7"/>
    <d v="2025-07-30T00:00:00"/>
    <d v="2025-07-28T00:00:00"/>
    <x v="6"/>
    <x v="0"/>
    <n v="69992"/>
    <n v="69992"/>
  </r>
  <r>
    <s v="4000008837"/>
    <s v="77035479-K"/>
    <s v="PIMARES SPA"/>
    <s v="670126937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0T00:00:00"/>
    <n v="7"/>
    <d v="2025-07-28T00:00:00"/>
    <d v="2025-07-23T00:00:00"/>
    <x v="6"/>
    <x v="0"/>
    <n v="67854"/>
    <n v="67854"/>
  </r>
  <r>
    <s v="4000008837"/>
    <s v="77035479-K"/>
    <s v="PIMARES SPA"/>
    <s v="6701269443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20T00:00:00"/>
    <n v="7"/>
    <d v="2025-07-28T00:00:00"/>
    <d v="2025-07-23T00:00:00"/>
    <x v="6"/>
    <x v="0"/>
    <n v="33995"/>
    <n v="33995"/>
  </r>
  <r>
    <s v="4000008837"/>
    <s v="77035479-K"/>
    <s v="PIMARES SPA"/>
    <s v="670127129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7-23T00:00:00"/>
    <n v="7"/>
    <d v="2025-07-30T00:00:00"/>
    <d v="2025-07-28T00:00:00"/>
    <x v="6"/>
    <x v="0"/>
    <n v="93564"/>
    <n v="93564"/>
  </r>
  <r>
    <s v="4000008837"/>
    <s v="77035479-K"/>
    <s v="PIMARES SPA"/>
    <s v="670126959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21T00:00:00"/>
    <n v="7"/>
    <d v="2025-07-28T00:00:00"/>
    <d v="2025-07-23T00:00:00"/>
    <x v="6"/>
    <x v="0"/>
    <n v="40661"/>
    <n v="40661"/>
  </r>
  <r>
    <s v="4000008837"/>
    <s v="77035479-K"/>
    <s v="PIMARES SPA"/>
    <s v="6701269678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7-21T00:00:00"/>
    <n v="7"/>
    <d v="2025-07-30T00:00:00"/>
    <d v="2025-07-25T00:00:00"/>
    <x v="6"/>
    <x v="0"/>
    <n v="426645"/>
    <n v="426645"/>
  </r>
  <r>
    <s v="4000008837"/>
    <s v="77035479-K"/>
    <s v="PIMARES SPA"/>
    <s v="6701271497"/>
    <s v="ZPCD"/>
    <s v="10"/>
    <x v="0"/>
    <x v="0"/>
    <s v="C004"/>
    <s v="E599"/>
    <n v="3"/>
    <x v="0"/>
    <s v="47"/>
    <s v="Muebles"/>
    <s v=""/>
    <s v="470701002"/>
    <s v="1391436"/>
    <s v="ESTANTE LUNA LIGHT"/>
    <n v="1"/>
    <n v="1"/>
    <s v="UN"/>
    <d v="2025-07-23T00:00:00"/>
    <n v="7"/>
    <d v="2025-07-31T00:00:00"/>
    <d v="2025-07-28T00:00:00"/>
    <x v="6"/>
    <x v="0"/>
    <n v="23328"/>
    <n v="23328"/>
  </r>
  <r>
    <s v="4000008837"/>
    <s v="77035479-K"/>
    <s v="PIMARES SPA"/>
    <s v="6701271523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23T00:00:00"/>
    <n v="7"/>
    <d v="2025-07-31T00:00:00"/>
    <d v="2025-07-28T00:00:00"/>
    <x v="6"/>
    <x v="0"/>
    <n v="135714"/>
    <n v="135714"/>
  </r>
  <r>
    <s v="4000008837"/>
    <s v="77035479-K"/>
    <s v="PIMARES SPA"/>
    <s v="670126968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7-21T00:00:00"/>
    <n v="7"/>
    <d v="2025-07-30T00:00:00"/>
    <d v="2025-07-23T00:00:00"/>
    <x v="6"/>
    <x v="0"/>
    <n v="59987"/>
    <n v="59987"/>
  </r>
  <r>
    <s v="4000008837"/>
    <s v="77035479-K"/>
    <s v="PIMARES SPA"/>
    <s v="670126970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7-20T00:00:00"/>
    <n v="7"/>
    <d v="2025-07-28T00:00:00"/>
    <d v="2025-07-23T00:00:00"/>
    <x v="6"/>
    <x v="0"/>
    <n v="83325"/>
    <n v="83325"/>
  </r>
  <r>
    <s v="4000008837"/>
    <s v="77035479-K"/>
    <s v="PIMARES SPA"/>
    <s v="670126981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0T00:00:00"/>
    <n v="7"/>
    <d v="2025-07-29T00:00:00"/>
    <d v="2025-07-25T00:00:00"/>
    <x v="6"/>
    <x v="0"/>
    <n v="60712"/>
    <n v="60712"/>
  </r>
  <r>
    <s v="4000008837"/>
    <s v="77035479-K"/>
    <s v="PIMARES SPA"/>
    <s v="670126984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0T00:00:00"/>
    <n v="7"/>
    <d v="2025-07-29T00:00:00"/>
    <d v="2025-07-23T00:00:00"/>
    <x v="6"/>
    <x v="0"/>
    <n v="49995"/>
    <n v="49995"/>
  </r>
  <r>
    <s v="4000008837"/>
    <s v="77035479-K"/>
    <s v="PIMARES SPA"/>
    <s v="670127197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23T00:00:00"/>
    <n v="7"/>
    <d v="2025-08-01T00:00:00"/>
    <d v="2025-07-28T00:00:00"/>
    <x v="6"/>
    <x v="0"/>
    <n v="43327"/>
    <n v="43327"/>
  </r>
  <r>
    <s v="4000008837"/>
    <s v="77035479-K"/>
    <s v="PIMARES SPA"/>
    <s v="670126668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6T00:00:00"/>
    <n v="7"/>
    <d v="2025-07-29T00:00:00"/>
    <d v="2025-07-25T00:00:00"/>
    <x v="6"/>
    <x v="0"/>
    <n v="109994"/>
    <n v="109994"/>
  </r>
  <r>
    <s v="4000008837"/>
    <s v="77035479-K"/>
    <s v="PIMARES SPA"/>
    <s v="670126669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6T00:00:00"/>
    <n v="7"/>
    <d v="2025-07-23T00:00:00"/>
    <d v="2025-07-21T00:00:00"/>
    <x v="6"/>
    <x v="0"/>
    <n v="69992"/>
    <n v="69992"/>
  </r>
  <r>
    <s v="4000008837"/>
    <s v="77035479-K"/>
    <s v="PIMARES SPA"/>
    <s v="67012667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6T00:00:00"/>
    <n v="7"/>
    <d v="2025-07-22T00:00:00"/>
    <d v="2025-07-21T00:00:00"/>
    <x v="6"/>
    <x v="0"/>
    <n v="40620"/>
    <n v="40620"/>
  </r>
  <r>
    <s v="4000008837"/>
    <s v="77035479-K"/>
    <s v="PIMARES SPA"/>
    <s v="670126648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16T00:00:00"/>
    <n v="7"/>
    <d v="2025-07-23T00:00:00"/>
    <d v="2025-07-21T00:00:00"/>
    <x v="6"/>
    <x v="0"/>
    <n v="40616"/>
    <n v="40616"/>
  </r>
  <r>
    <s v="4000008837"/>
    <s v="77035479-K"/>
    <s v="PIMARES SPA"/>
    <s v="670126683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16T00:00:00"/>
    <n v="7"/>
    <d v="2025-07-23T00:00:00"/>
    <d v="2025-07-21T00:00:00"/>
    <x v="6"/>
    <x v="0"/>
    <n v="34370"/>
    <n v="34370"/>
  </r>
  <r>
    <s v="4000008837"/>
    <s v="77035479-K"/>
    <s v="PIMARES SPA"/>
    <s v="6701266904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16T00:00:00"/>
    <n v="7"/>
    <d v="2025-07-24T00:00:00"/>
    <d v="2025-07-21T00:00:00"/>
    <x v="6"/>
    <x v="0"/>
    <n v="43744"/>
    <n v="43744"/>
  </r>
  <r>
    <s v="4000008837"/>
    <s v="77035479-K"/>
    <s v="PIMARES SPA"/>
    <s v="670126690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3"/>
    <n v="3"/>
    <s v="UN"/>
    <d v="2025-07-16T00:00:00"/>
    <n v="7"/>
    <d v="2025-07-22T00:00:00"/>
    <d v="2025-07-21T00:00:00"/>
    <x v="6"/>
    <x v="0"/>
    <n v="131236"/>
    <n v="131236"/>
  </r>
  <r>
    <s v="4000008837"/>
    <s v="77035479-K"/>
    <s v="PIMARES SPA"/>
    <s v="670126691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6T00:00:00"/>
    <n v="7"/>
    <d v="2025-07-29T00:00:00"/>
    <d v="2025-07-23T00:00:00"/>
    <x v="6"/>
    <x v="0"/>
    <n v="69992"/>
    <n v="69992"/>
  </r>
  <r>
    <s v="4000008837"/>
    <s v="77035479-K"/>
    <s v="PIMARES SPA"/>
    <s v="6701266931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16T00:00:00"/>
    <n v="7"/>
    <d v="2025-07-24T00:00:00"/>
    <d v="2025-07-21T00:00:00"/>
    <x v="6"/>
    <x v="0"/>
    <n v="28117"/>
    <n v="28117"/>
  </r>
  <r>
    <s v="4000008837"/>
    <s v="77035479-K"/>
    <s v="PIMARES SPA"/>
    <s v="670126698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17T00:00:00"/>
    <n v="7"/>
    <d v="2025-07-31T00:00:00"/>
    <d v="2025-07-28T00:00:00"/>
    <x v="6"/>
    <x v="0"/>
    <n v="28119"/>
    <n v="28119"/>
  </r>
  <r>
    <s v="4000008837"/>
    <s v="77035479-K"/>
    <s v="PIMARES SPA"/>
    <s v="670126701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16T00:00:00"/>
    <n v="7"/>
    <d v="2025-07-25T00:00:00"/>
    <d v="2025-07-21T00:00:00"/>
    <x v="6"/>
    <x v="0"/>
    <n v="31245"/>
    <n v="31245"/>
  </r>
  <r>
    <s v="4000008837"/>
    <s v="77035479-K"/>
    <s v="PIMARES SPA"/>
    <s v="6701267127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7-16T00:00:00"/>
    <n v="7"/>
    <d v="2025-07-23T00:00:00"/>
    <d v="2025-07-21T00:00:00"/>
    <x v="6"/>
    <x v="0"/>
    <n v="53123"/>
    <n v="53123"/>
  </r>
  <r>
    <s v="4000008837"/>
    <s v="77035479-K"/>
    <s v="PIMARES SPA"/>
    <s v="670126716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17T00:00:00"/>
    <n v="7"/>
    <d v="2025-07-25T00:00:00"/>
    <d v="2025-07-23T00:00:00"/>
    <x v="6"/>
    <x v="0"/>
    <n v="37494"/>
    <n v="37494"/>
  </r>
  <r>
    <s v="4000008837"/>
    <s v="77035479-K"/>
    <s v="PIMARES SPA"/>
    <s v="670126716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17T00:00:00"/>
    <n v="7"/>
    <d v="2025-07-25T00:00:00"/>
    <d v="2025-07-23T00:00:00"/>
    <x v="6"/>
    <x v="0"/>
    <n v="33118"/>
    <n v="33118"/>
  </r>
  <r>
    <s v="4000008837"/>
    <s v="77035479-K"/>
    <s v="PIMARES SPA"/>
    <s v="670126728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17T00:00:00"/>
    <n v="7"/>
    <d v="2025-07-18T00:00:00"/>
    <d v="2025-07-21T00:00:00"/>
    <x v="6"/>
    <x v="0"/>
    <n v="106661"/>
    <n v="106661"/>
  </r>
  <r>
    <s v="4000008837"/>
    <s v="77035479-K"/>
    <s v="PIMARES SPA"/>
    <s v="670126735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7T00:00:00"/>
    <n v="7"/>
    <d v="2025-07-28T00:00:00"/>
    <d v="2025-07-23T00:00:00"/>
    <x v="6"/>
    <x v="0"/>
    <n v="69995"/>
    <n v="69995"/>
  </r>
  <r>
    <s v="4000008837"/>
    <s v="77035479-K"/>
    <s v="PIMARES SPA"/>
    <s v="670126737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17T00:00:00"/>
    <n v="7"/>
    <d v="2025-07-25T00:00:00"/>
    <d v="2025-07-23T00:00:00"/>
    <x v="6"/>
    <x v="0"/>
    <n v="81245"/>
    <n v="81245"/>
  </r>
  <r>
    <s v="4000008837"/>
    <s v="77035479-K"/>
    <s v="PIMARES SPA"/>
    <s v="6701267381"/>
    <s v="ZPCD"/>
    <s v="10"/>
    <x v="0"/>
    <x v="0"/>
    <s v="C004"/>
    <s v="E599"/>
    <n v="3"/>
    <x v="0"/>
    <s v="47"/>
    <s v="Muebles"/>
    <s v=""/>
    <s v="470407002"/>
    <s v="1386563"/>
    <s v="VELADOR ESPAÑA"/>
    <n v="10"/>
    <n v="10"/>
    <s v="UN"/>
    <d v="2025-07-17T00:00:00"/>
    <n v="7"/>
    <d v="2025-07-29T00:00:00"/>
    <d v="2025-07-23T00:00:00"/>
    <x v="6"/>
    <x v="0"/>
    <n v="124950"/>
    <n v="124950"/>
  </r>
  <r>
    <s v="4000008837"/>
    <s v="77035479-K"/>
    <s v="PIMARES SPA"/>
    <s v="6701267387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17T00:00:00"/>
    <n v="7"/>
    <d v="2025-07-29T00:00:00"/>
    <d v="2025-07-23T00:00:00"/>
    <x v="6"/>
    <x v="0"/>
    <n v="62493"/>
    <n v="62493"/>
  </r>
  <r>
    <s v="4000008837"/>
    <s v="77035479-K"/>
    <s v="PIMARES SPA"/>
    <s v="6701267415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7-17T00:00:00"/>
    <n v="7"/>
    <d v="2025-07-25T00:00:00"/>
    <d v="2025-07-23T00:00:00"/>
    <x v="6"/>
    <x v="0"/>
    <n v="62490"/>
    <n v="62490"/>
  </r>
  <r>
    <s v="4000008837"/>
    <s v="77035479-K"/>
    <s v="PIMARES SPA"/>
    <s v="6701267455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7-17T00:00:00"/>
    <n v="7"/>
    <d v="2025-07-25T00:00:00"/>
    <d v="2025-07-23T00:00:00"/>
    <x v="6"/>
    <x v="0"/>
    <n v="28119"/>
    <n v="28119"/>
  </r>
  <r>
    <s v="4000008837"/>
    <s v="77035479-K"/>
    <s v="PIMARES SPA"/>
    <s v="6701267461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7-18T00:00:00"/>
    <n v="7"/>
    <d v="2025-07-30T00:00:00"/>
    <d v="2025-07-25T00:00:00"/>
    <x v="6"/>
    <x v="0"/>
    <n v="49995"/>
    <n v="49995"/>
  </r>
  <r>
    <s v="4000008837"/>
    <s v="77035479-K"/>
    <s v="PIMARES SPA"/>
    <s v="670126747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8T00:00:00"/>
    <n v="7"/>
    <d v="2025-07-29T00:00:00"/>
    <d v="2025-07-23T00:00:00"/>
    <x v="6"/>
    <x v="0"/>
    <n v="43327"/>
    <n v="43327"/>
  </r>
  <r>
    <s v="4000008837"/>
    <s v="77035479-K"/>
    <s v="PIMARES SPA"/>
    <s v="6701267514"/>
    <s v="ZPCD"/>
    <s v="10"/>
    <x v="0"/>
    <x v="0"/>
    <s v="C004"/>
    <s v="E599"/>
    <n v="3"/>
    <x v="0"/>
    <s v="47"/>
    <s v="Muebles"/>
    <s v=""/>
    <s v="470202001"/>
    <s v="1433249"/>
    <s v="CLOSET ROMA GRIS 4 PUERTAS"/>
    <n v="2"/>
    <n v="2"/>
    <s v="UN"/>
    <d v="2025-07-17T00:00:00"/>
    <n v="7"/>
    <d v="2025-07-29T00:00:00"/>
    <d v="2025-07-25T00:00:00"/>
    <x v="6"/>
    <x v="0"/>
    <n v="112486"/>
    <n v="112486"/>
  </r>
  <r>
    <s v="4000008837"/>
    <s v="77035479-K"/>
    <s v="PIMARES SPA"/>
    <s v="6701267553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17T00:00:00"/>
    <n v="7"/>
    <d v="2025-07-25T00:00:00"/>
    <d v="2025-07-23T00:00:00"/>
    <x v="6"/>
    <x v="0"/>
    <n v="62493"/>
    <n v="62493"/>
  </r>
  <r>
    <s v="4000008837"/>
    <s v="77035479-K"/>
    <s v="PIMARES SPA"/>
    <s v="670126766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8T00:00:00"/>
    <n v="7"/>
    <d v="2025-07-25T00:00:00"/>
    <d v="2025-07-23T00:00:00"/>
    <x v="6"/>
    <x v="0"/>
    <n v="39995"/>
    <n v="39995"/>
  </r>
  <r>
    <s v="4000008837"/>
    <s v="77035479-K"/>
    <s v="PIMARES SPA"/>
    <s v="67012677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18T00:00:00"/>
    <n v="7"/>
    <d v="2025-07-29T00:00:00"/>
    <d v="2025-07-23T00:00:00"/>
    <x v="6"/>
    <x v="0"/>
    <n v="29994"/>
    <n v="29994"/>
  </r>
  <r>
    <s v="4000008837"/>
    <s v="77035479-K"/>
    <s v="PIMARES SPA"/>
    <s v="670126784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8T00:00:00"/>
    <n v="7"/>
    <d v="2025-07-29T00:00:00"/>
    <d v="2025-07-25T00:00:00"/>
    <x v="6"/>
    <x v="0"/>
    <n v="67854"/>
    <n v="67854"/>
  </r>
  <r>
    <s v="4000008837"/>
    <s v="77035479-K"/>
    <s v="PIMARES SPA"/>
    <s v="670126787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18T00:00:00"/>
    <n v="7"/>
    <d v="2025-08-01T00:00:00"/>
    <d v="2025-07-28T00:00:00"/>
    <x v="6"/>
    <x v="0"/>
    <n v="43327"/>
    <n v="43327"/>
  </r>
  <r>
    <s v="4000008837"/>
    <s v="77035479-K"/>
    <s v="PIMARES SPA"/>
    <s v="670126802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18T00:00:00"/>
    <n v="7"/>
    <d v="2025-07-25T00:00:00"/>
    <d v="2025-07-23T00:00:00"/>
    <x v="6"/>
    <x v="0"/>
    <n v="41993"/>
    <n v="41993"/>
  </r>
  <r>
    <s v="4000008837"/>
    <s v="77035479-K"/>
    <s v="PIMARES SPA"/>
    <s v="670126806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8T00:00:00"/>
    <n v="7"/>
    <d v="2025-07-25T00:00:00"/>
    <d v="2025-07-23T00:00:00"/>
    <x v="6"/>
    <x v="0"/>
    <n v="39995"/>
    <n v="39995"/>
  </r>
  <r>
    <s v="4000008837"/>
    <s v="77035479-K"/>
    <s v="PIMARES SPA"/>
    <s v="670126835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9T00:00:00"/>
    <n v="7"/>
    <d v="2025-07-28T00:00:00"/>
    <d v="2025-07-23T00:00:00"/>
    <x v="6"/>
    <x v="0"/>
    <n v="53325"/>
    <n v="53325"/>
  </r>
  <r>
    <s v="4000008837"/>
    <s v="77035479-K"/>
    <s v="PIMARES SPA"/>
    <s v="6701268359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19T00:00:00"/>
    <n v="7"/>
    <d v="2025-07-28T00:00:00"/>
    <d v="2025-07-23T00:00:00"/>
    <x v="6"/>
    <x v="0"/>
    <n v="62500"/>
    <n v="62500"/>
  </r>
  <r>
    <s v="4000008837"/>
    <s v="77035479-K"/>
    <s v="PIMARES SPA"/>
    <s v="670126828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9T00:00:00"/>
    <n v="7"/>
    <d v="2025-07-30T00:00:00"/>
    <d v="2025-07-25T00:00:00"/>
    <x v="6"/>
    <x v="0"/>
    <n v="43327"/>
    <n v="43327"/>
  </r>
  <r>
    <s v="4000008837"/>
    <s v="77035479-K"/>
    <s v="PIMARES SPA"/>
    <s v="670126841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8T00:00:00"/>
    <n v="7"/>
    <d v="2025-07-31T00:00:00"/>
    <d v="2025-07-28T00:00:00"/>
    <x v="6"/>
    <x v="0"/>
    <n v="43327"/>
    <n v="43327"/>
  </r>
  <r>
    <s v="4000008837"/>
    <s v="77035479-K"/>
    <s v="PIMARES SPA"/>
    <s v="670126647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7-16T00:00:00"/>
    <n v="7"/>
    <d v="2025-07-24T00:00:00"/>
    <d v="2025-07-21T00:00:00"/>
    <x v="6"/>
    <x v="0"/>
    <n v="87489"/>
    <n v="87489"/>
  </r>
  <r>
    <s v="4000008837"/>
    <s v="77035479-K"/>
    <s v="PIMARES SPA"/>
    <s v="670126657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16T00:00:00"/>
    <n v="7"/>
    <d v="2025-07-22T00:00:00"/>
    <d v="2025-07-18T00:00:00"/>
    <x v="6"/>
    <x v="0"/>
    <n v="62494"/>
    <n v="62494"/>
  </r>
  <r>
    <s v="4000008837"/>
    <s v="77035479-K"/>
    <s v="PIMARES SPA"/>
    <s v="670126855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8T00:00:00"/>
    <n v="7"/>
    <d v="2025-07-29T00:00:00"/>
    <d v="2025-07-23T00:00:00"/>
    <x v="6"/>
    <x v="0"/>
    <n v="67854"/>
    <n v="67854"/>
  </r>
  <r>
    <s v="4000008837"/>
    <s v="77035479-K"/>
    <s v="PIMARES SPA"/>
    <s v="670126666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16T00:00:00"/>
    <n v="7"/>
    <d v="2025-07-25T00:00:00"/>
    <d v="2025-07-23T00:00:00"/>
    <x v="6"/>
    <x v="0"/>
    <n v="42496"/>
    <n v="42496"/>
  </r>
  <r>
    <s v="4000008837"/>
    <s v="77035479-K"/>
    <s v="PIMARES SPA"/>
    <s v="670126676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16T00:00:00"/>
    <n v="7"/>
    <d v="2025-07-23T00:00:00"/>
    <d v="2025-07-21T00:00:00"/>
    <x v="6"/>
    <x v="0"/>
    <n v="43742"/>
    <n v="43742"/>
  </r>
  <r>
    <s v="4000008837"/>
    <s v="77035479-K"/>
    <s v="PIMARES SPA"/>
    <s v="670126679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16T00:00:00"/>
    <n v="7"/>
    <d v="2025-07-23T00:00:00"/>
    <d v="2025-07-21T00:00:00"/>
    <x v="6"/>
    <x v="0"/>
    <n v="81245"/>
    <n v="81245"/>
  </r>
  <r>
    <s v="4000008837"/>
    <s v="77035479-K"/>
    <s v="PIMARES SPA"/>
    <s v="670126682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16T00:00:00"/>
    <n v="7"/>
    <d v="2025-07-22T00:00:00"/>
    <d v="2025-07-21T00:00:00"/>
    <x v="6"/>
    <x v="0"/>
    <n v="93325"/>
    <n v="93325"/>
  </r>
  <r>
    <s v="4000008837"/>
    <s v="77035479-K"/>
    <s v="PIMARES SPA"/>
    <s v="670126871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9T00:00:00"/>
    <n v="7"/>
    <d v="2025-07-28T00:00:00"/>
    <d v="2025-07-23T00:00:00"/>
    <x v="6"/>
    <x v="0"/>
    <n v="46660"/>
    <n v="46660"/>
  </r>
  <r>
    <s v="4000008837"/>
    <s v="77035479-K"/>
    <s v="PIMARES SPA"/>
    <s v="670126689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7T00:00:00"/>
    <n v="7"/>
    <d v="2025-07-24T00:00:00"/>
    <d v="2025-07-21T00:00:00"/>
    <x v="6"/>
    <x v="0"/>
    <n v="69995"/>
    <n v="69995"/>
  </r>
  <r>
    <s v="4000008837"/>
    <s v="77035479-K"/>
    <s v="PIMARES SPA"/>
    <s v="670126703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7-16T00:00:00"/>
    <n v="7"/>
    <d v="2025-07-24T00:00:00"/>
    <d v="2025-07-21T00:00:00"/>
    <x v="6"/>
    <x v="0"/>
    <n v="49994"/>
    <n v="49994"/>
  </r>
  <r>
    <s v="4000008837"/>
    <s v="77035479-K"/>
    <s v="PIMARES SPA"/>
    <s v="6701267075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7-17T00:00:00"/>
    <n v="7"/>
    <d v="2025-07-25T00:00:00"/>
    <d v="2025-07-25T00:00:00"/>
    <x v="6"/>
    <x v="0"/>
    <n v="62500"/>
    <n v="62500"/>
  </r>
  <r>
    <s v="4000008837"/>
    <s v="77035479-K"/>
    <s v="PIMARES SPA"/>
    <s v="6701271982"/>
    <s v="ZPCD"/>
    <s v="10"/>
    <x v="0"/>
    <x v="1"/>
    <s v="C004"/>
    <s v="E599"/>
    <n v="3"/>
    <x v="0"/>
    <s v="47"/>
    <s v="Muebles"/>
    <s v=""/>
    <s v="470201001"/>
    <s v="1357037"/>
    <s v="CLOSET MOBI 6P"/>
    <n v="3"/>
    <n v="0"/>
    <s v="UN"/>
    <d v="2025-07-23T00:00:00"/>
    <n v="7"/>
    <d v="2025-07-30T00:00:00"/>
    <m/>
    <x v="6"/>
    <x v="0"/>
    <n v="278562"/>
    <n v="0"/>
  </r>
  <r>
    <s v="4000008837"/>
    <s v="77035479-K"/>
    <s v="PIMARES SPA"/>
    <s v="670126987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21T00:00:00"/>
    <n v="7"/>
    <d v="2025-07-30T00:00:00"/>
    <d v="2025-07-28T00:00:00"/>
    <x v="6"/>
    <x v="0"/>
    <n v="69992"/>
    <n v="69992"/>
  </r>
  <r>
    <s v="4000008837"/>
    <s v="77035479-K"/>
    <s v="PIMARES SPA"/>
    <s v="6701270168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7-21T00:00:00"/>
    <n v="7"/>
    <d v="2025-07-28T00:00:00"/>
    <d v="2025-07-23T00:00:00"/>
    <x v="6"/>
    <x v="0"/>
    <n v="63331"/>
    <n v="63331"/>
  </r>
  <r>
    <s v="4000008837"/>
    <s v="77035479-K"/>
    <s v="PIMARES SPA"/>
    <s v="670127027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1T00:00:00"/>
    <n v="7"/>
    <d v="2025-08-01T00:00:00"/>
    <d v="2025-07-28T00:00:00"/>
    <x v="6"/>
    <x v="0"/>
    <n v="43327"/>
    <n v="43327"/>
  </r>
  <r>
    <s v="4000008837"/>
    <s v="77035479-K"/>
    <s v="PIMARES SPA"/>
    <s v="670127042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1T00:00:00"/>
    <n v="7"/>
    <d v="2025-07-29T00:00:00"/>
    <d v="2025-07-23T00:00:00"/>
    <x v="6"/>
    <x v="0"/>
    <n v="49995"/>
    <n v="49995"/>
  </r>
  <r>
    <s v="4000008837"/>
    <s v="77035479-K"/>
    <s v="PIMARES SPA"/>
    <s v="670126897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20T00:00:00"/>
    <n v="7"/>
    <d v="2025-07-29T00:00:00"/>
    <d v="2025-07-23T00:00:00"/>
    <x v="6"/>
    <x v="0"/>
    <n v="12661"/>
    <n v="12661"/>
  </r>
  <r>
    <s v="4000008837"/>
    <s v="77035479-K"/>
    <s v="PIMARES SPA"/>
    <s v="67012690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7-19T00:00:00"/>
    <n v="7"/>
    <d v="2025-07-22T00:00:00"/>
    <d v="2025-07-23T00:00:00"/>
    <x v="6"/>
    <x v="0"/>
    <n v="49994"/>
    <n v="49994"/>
  </r>
  <r>
    <s v="4000008837"/>
    <s v="77035479-K"/>
    <s v="PIMARES SPA"/>
    <s v="670127224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23T00:00:00"/>
    <n v="7"/>
    <d v="2025-07-31T00:00:00"/>
    <d v="2025-07-28T00:00:00"/>
    <x v="6"/>
    <x v="0"/>
    <n v="62500"/>
    <n v="62500"/>
  </r>
  <r>
    <s v="4000008837"/>
    <s v="77035479-K"/>
    <s v="PIMARES SPA"/>
    <s v="670127067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22T00:00:00"/>
    <n v="7"/>
    <d v="2025-07-30T00:00:00"/>
    <d v="2025-07-25T00:00:00"/>
    <x v="6"/>
    <x v="0"/>
    <n v="29994"/>
    <n v="29994"/>
  </r>
  <r>
    <s v="4000008837"/>
    <s v="77035479-K"/>
    <s v="PIMARES SPA"/>
    <s v="670127076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2T00:00:00"/>
    <n v="7"/>
    <d v="2025-07-30T00:00:00"/>
    <d v="2025-07-25T00:00:00"/>
    <x v="6"/>
    <x v="0"/>
    <n v="43327"/>
    <n v="43327"/>
  </r>
  <r>
    <s v="4000008837"/>
    <s v="77035479-K"/>
    <s v="PIMARES SPA"/>
    <s v="670127077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2T00:00:00"/>
    <n v="7"/>
    <d v="2025-07-30T00:00:00"/>
    <d v="2025-07-25T00:00:00"/>
    <x v="6"/>
    <x v="0"/>
    <n v="33328"/>
    <n v="33328"/>
  </r>
  <r>
    <s v="4000008837"/>
    <s v="77035479-K"/>
    <s v="PIMARES SPA"/>
    <s v="670127079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2T00:00:00"/>
    <n v="7"/>
    <d v="2025-07-30T00:00:00"/>
    <d v="2025-07-30T00:00:00"/>
    <x v="6"/>
    <x v="0"/>
    <n v="41995"/>
    <n v="41995"/>
  </r>
  <r>
    <s v="4000008837"/>
    <s v="77035479-K"/>
    <s v="PIMARES SPA"/>
    <s v="670127080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2T00:00:00"/>
    <n v="7"/>
    <d v="2025-07-29T00:00:00"/>
    <d v="2025-07-25T00:00:00"/>
    <x v="6"/>
    <x v="0"/>
    <n v="85705"/>
    <n v="85705"/>
  </r>
  <r>
    <s v="4000008837"/>
    <s v="77035479-K"/>
    <s v="PIMARES SPA"/>
    <s v="6701270877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07-22T00:00:00"/>
    <n v="7"/>
    <d v="2025-08-05T00:00:00"/>
    <d v="2025-07-30T00:00:00"/>
    <x v="6"/>
    <x v="0"/>
    <n v="59996"/>
    <n v="59996"/>
  </r>
  <r>
    <s v="4000008837"/>
    <s v="77035479-K"/>
    <s v="PIMARES SPA"/>
    <s v="670127108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2T00:00:00"/>
    <n v="7"/>
    <d v="2025-07-31T00:00:00"/>
    <d v="2025-07-28T00:00:00"/>
    <x v="6"/>
    <x v="0"/>
    <n v="41995"/>
    <n v="41995"/>
  </r>
  <r>
    <s v="4000008837"/>
    <s v="77035479-K"/>
    <s v="PIMARES SPA"/>
    <s v="6701272508"/>
    <s v="ZPCD"/>
    <s v="10"/>
    <x v="0"/>
    <x v="0"/>
    <s v="C004"/>
    <s v="E599"/>
    <n v="3"/>
    <x v="0"/>
    <s v="47"/>
    <s v="Muebles"/>
    <s v=""/>
    <s v="470101002"/>
    <s v="1410878"/>
    <s v="RACK TV OSLO GREY 55&quot; 2P"/>
    <n v="1"/>
    <n v="1"/>
    <s v="UN"/>
    <d v="2025-07-23T00:00:00"/>
    <n v="7"/>
    <d v="2025-07-30T00:00:00"/>
    <d v="2025-07-28T00:00:00"/>
    <x v="6"/>
    <x v="0"/>
    <n v="53999"/>
    <n v="53999"/>
  </r>
  <r>
    <s v="4000008837"/>
    <s v="77035479-K"/>
    <s v="PIMARES SPA"/>
    <s v="6701272559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7-25T00:00:00"/>
    <n v="7"/>
    <d v="2025-08-01T00:00:00"/>
    <d v="2025-07-30T00:00:00"/>
    <x v="6"/>
    <x v="0"/>
    <n v="66659"/>
    <n v="66659"/>
  </r>
  <r>
    <s v="4000008837"/>
    <s v="77035479-K"/>
    <s v="PIMARES SPA"/>
    <s v="6701272608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7-24T00:00:00"/>
    <n v="7"/>
    <d v="2025-08-06T00:00:00"/>
    <d v="2025-07-30T00:00:00"/>
    <x v="6"/>
    <x v="0"/>
    <n v="79990"/>
    <n v="79990"/>
  </r>
  <r>
    <s v="4000008837"/>
    <s v="77035479-K"/>
    <s v="PIMARES SPA"/>
    <s v="670127117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2T00:00:00"/>
    <n v="7"/>
    <d v="2025-07-29T00:00:00"/>
    <d v="2025-07-25T00:00:00"/>
    <x v="6"/>
    <x v="0"/>
    <n v="49995"/>
    <n v="49995"/>
  </r>
  <r>
    <s v="4000008837"/>
    <s v="77035479-K"/>
    <s v="PIMARES SPA"/>
    <s v="670127121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22T00:00:00"/>
    <n v="7"/>
    <d v="2025-07-30T00:00:00"/>
    <d v="2025-07-25T00:00:00"/>
    <x v="6"/>
    <x v="0"/>
    <n v="27327"/>
    <n v="27327"/>
  </r>
  <r>
    <s v="4000008837"/>
    <s v="77035479-K"/>
    <s v="PIMARES SPA"/>
    <s v="670127129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3T00:00:00"/>
    <n v="7"/>
    <d v="2025-08-05T00:00:00"/>
    <d v="2025-07-30T00:00:00"/>
    <x v="6"/>
    <x v="0"/>
    <n v="39995"/>
    <n v="39995"/>
  </r>
  <r>
    <s v="4000008837"/>
    <s v="77035479-K"/>
    <s v="PIMARES SPA"/>
    <s v="6701272814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7-24T00:00:00"/>
    <n v="7"/>
    <d v="2025-08-06T00:00:00"/>
    <d v="2025-07-30T00:00:00"/>
    <x v="6"/>
    <x v="0"/>
    <n v="79990"/>
    <n v="79990"/>
  </r>
  <r>
    <s v="4000008837"/>
    <s v="77035479-K"/>
    <s v="PIMARES SPA"/>
    <s v="6701272843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07-24T00:00:00"/>
    <n v="7"/>
    <d v="2025-08-01T00:00:00"/>
    <d v="2025-07-30T00:00:00"/>
    <x v="6"/>
    <x v="0"/>
    <n v="66654"/>
    <n v="66654"/>
  </r>
  <r>
    <s v="4000008837"/>
    <s v="77035479-K"/>
    <s v="PIMARES SPA"/>
    <s v="670127305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24T00:00:00"/>
    <n v="7"/>
    <d v="2025-08-04T00:00:00"/>
    <d v="2025-07-30T00:00:00"/>
    <x v="6"/>
    <x v="0"/>
    <n v="46660"/>
    <n v="46660"/>
  </r>
  <r>
    <s v="4000008837"/>
    <s v="77035479-K"/>
    <s v="PIMARES SPA"/>
    <s v="670127305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24T00:00:00"/>
    <n v="7"/>
    <d v="2025-08-05T00:00:00"/>
    <d v="2025-07-30T00:00:00"/>
    <x v="6"/>
    <x v="0"/>
    <n v="69992"/>
    <n v="69992"/>
  </r>
  <r>
    <s v="4000008837"/>
    <s v="77035479-K"/>
    <s v="PIMARES SPA"/>
    <s v="6701271409"/>
    <s v="ZPCD"/>
    <s v="10"/>
    <x v="0"/>
    <x v="0"/>
    <s v="C004"/>
    <s v="E599"/>
    <n v="3"/>
    <x v="0"/>
    <s v="47"/>
    <s v="Muebles"/>
    <s v=""/>
    <s v="470101001"/>
    <s v="1433260"/>
    <s v="RACK NADINE 75&quot;"/>
    <n v="1"/>
    <n v="1"/>
    <s v="UN"/>
    <d v="2025-07-22T00:00:00"/>
    <n v="7"/>
    <d v="2025-07-31T00:00:00"/>
    <d v="2025-07-28T00:00:00"/>
    <x v="6"/>
    <x v="0"/>
    <n v="106665"/>
    <n v="106665"/>
  </r>
  <r>
    <s v="4000008837"/>
    <s v="77035479-K"/>
    <s v="PIMARES SPA"/>
    <s v="670127153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3T00:00:00"/>
    <n v="7"/>
    <d v="2025-08-05T00:00:00"/>
    <d v="2025-07-30T00:00:00"/>
    <x v="6"/>
    <x v="0"/>
    <n v="103324"/>
    <n v="103324"/>
  </r>
  <r>
    <s v="4000008837"/>
    <s v="77035479-K"/>
    <s v="PIMARES SPA"/>
    <s v="6701273151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7-24T00:00:00"/>
    <n v="7"/>
    <d v="2025-08-01T00:00:00"/>
    <d v="2025-07-30T00:00:00"/>
    <x v="6"/>
    <x v="0"/>
    <n v="76662"/>
    <n v="76662"/>
  </r>
  <r>
    <s v="4000008837"/>
    <s v="77035479-K"/>
    <s v="PIMARES SPA"/>
    <s v="670127315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4T00:00:00"/>
    <n v="7"/>
    <d v="2025-08-01T00:00:00"/>
    <d v="2025-07-30T00:00:00"/>
    <x v="6"/>
    <x v="0"/>
    <n v="46660"/>
    <n v="46660"/>
  </r>
  <r>
    <s v="4000008837"/>
    <s v="77035479-K"/>
    <s v="PIMARES SPA"/>
    <s v="6701271743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7-23T00:00:00"/>
    <n v="7"/>
    <d v="2025-07-30T00:00:00"/>
    <d v="2025-07-28T00:00:00"/>
    <x v="6"/>
    <x v="0"/>
    <n v="49995"/>
    <n v="49995"/>
  </r>
  <r>
    <s v="4000008837"/>
    <s v="77035479-K"/>
    <s v="PIMARES SPA"/>
    <s v="6701273196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7-25T00:00:00"/>
    <n v="7"/>
    <d v="2025-08-05T00:00:00"/>
    <d v="2025-07-30T00:00:00"/>
    <x v="6"/>
    <x v="0"/>
    <n v="63325"/>
    <n v="63325"/>
  </r>
  <r>
    <s v="4000008837"/>
    <s v="77035479-K"/>
    <s v="PIMARES SPA"/>
    <s v="6701268944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19T00:00:00"/>
    <n v="7"/>
    <d v="2025-07-29T00:00:00"/>
    <d v="2025-07-23T00:00:00"/>
    <x v="6"/>
    <x v="0"/>
    <n v="31994"/>
    <n v="31994"/>
  </r>
  <r>
    <s v="4000008837"/>
    <s v="77035479-K"/>
    <s v="PIMARES SPA"/>
    <s v="670126895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19T00:00:00"/>
    <n v="7"/>
    <d v="2025-07-28T00:00:00"/>
    <d v="2025-07-23T00:00:00"/>
    <x v="6"/>
    <x v="0"/>
    <n v="79995"/>
    <n v="79995"/>
  </r>
  <r>
    <s v="4000008837"/>
    <s v="77035479-K"/>
    <s v="PIMARES SPA"/>
    <s v="670127139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23T00:00:00"/>
    <n v="7"/>
    <d v="2025-07-30T00:00:00"/>
    <d v="2025-07-28T00:00:00"/>
    <x v="6"/>
    <x v="0"/>
    <n v="12661"/>
    <n v="12661"/>
  </r>
  <r>
    <s v="4000008837"/>
    <s v="77035479-K"/>
    <s v="PIMARES SPA"/>
    <s v="670127333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7-25T00:00:00"/>
    <n v="7"/>
    <d v="2025-08-01T00:00:00"/>
    <d v="2025-07-30T00:00:00"/>
    <x v="6"/>
    <x v="0"/>
    <n v="80703"/>
    <n v="80703"/>
  </r>
  <r>
    <s v="4000008837"/>
    <s v="77035479-K"/>
    <s v="PIMARES SPA"/>
    <s v="6701271848"/>
    <s v="ZPCD"/>
    <s v="10"/>
    <x v="0"/>
    <x v="0"/>
    <s v="C004"/>
    <s v="E599"/>
    <n v="3"/>
    <x v="0"/>
    <s v="47"/>
    <s v="Muebles"/>
    <s v=""/>
    <s v="470101002"/>
    <s v="1418333"/>
    <s v="RACK TV EN PINO MACIZO CAFÉ HASTA 43&quot; D"/>
    <n v="1"/>
    <n v="1"/>
    <s v="UN"/>
    <d v="2025-07-23T00:00:00"/>
    <n v="7"/>
    <d v="2025-07-31T00:00:00"/>
    <d v="2025-07-28T00:00:00"/>
    <x v="6"/>
    <x v="0"/>
    <n v="50001"/>
    <n v="50001"/>
  </r>
  <r>
    <s v="4000008837"/>
    <s v="77035479-K"/>
    <s v="PIMARES SPA"/>
    <s v="6701273445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7-25T00:00:00"/>
    <n v="7"/>
    <d v="2025-08-01T00:00:00"/>
    <d v="2025-07-30T00:00:00"/>
    <x v="6"/>
    <x v="0"/>
    <n v="99991"/>
    <n v="99991"/>
  </r>
  <r>
    <s v="4000008837"/>
    <s v="77035479-K"/>
    <s v="PIMARES SPA"/>
    <s v="670127345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25T00:00:00"/>
    <n v="7"/>
    <d v="2025-08-01T00:00:00"/>
    <d v="2025-07-30T00:00:00"/>
    <x v="6"/>
    <x v="0"/>
    <n v="53325"/>
    <n v="53325"/>
  </r>
  <r>
    <s v="4000008837"/>
    <s v="77035479-K"/>
    <s v="PIMARES SPA"/>
    <s v="670127345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25T00:00:00"/>
    <n v="7"/>
    <d v="2025-08-01T00:00:00"/>
    <d v="2025-07-30T00:00:00"/>
    <x v="6"/>
    <x v="0"/>
    <n v="35328"/>
    <n v="35328"/>
  </r>
  <r>
    <s v="4000008837"/>
    <s v="77035479-K"/>
    <s v="PIMARES SPA"/>
    <s v="670127345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5T00:00:00"/>
    <n v="7"/>
    <d v="2025-08-01T00:00:00"/>
    <d v="2025-07-30T00:00:00"/>
    <x v="6"/>
    <x v="0"/>
    <n v="99995"/>
    <n v="99995"/>
  </r>
  <r>
    <s v="4000008837"/>
    <s v="77035479-K"/>
    <s v="PIMARES SPA"/>
    <s v="6701271994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24T00:00:00"/>
    <n v="7"/>
    <d v="2025-08-01T00:00:00"/>
    <d v="2025-07-30T00:00:00"/>
    <x v="6"/>
    <x v="0"/>
    <n v="63325"/>
    <n v="63325"/>
  </r>
  <r>
    <s v="4000008837"/>
    <s v="77035479-K"/>
    <s v="PIMARES SPA"/>
    <s v="670127351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7-25T00:00:00"/>
    <n v="7"/>
    <d v="2025-08-06T00:00:00"/>
    <d v="2025-07-30T00:00:00"/>
    <x v="6"/>
    <x v="0"/>
    <n v="56658"/>
    <n v="56658"/>
  </r>
  <r>
    <s v="4000008837"/>
    <s v="77035479-K"/>
    <s v="PIMARES SPA"/>
    <s v="670127358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4T00:00:00"/>
    <d v="2025-07-30T00:00:00"/>
    <x v="6"/>
    <x v="0"/>
    <n v="46660"/>
    <n v="46660"/>
  </r>
  <r>
    <s v="4000008837"/>
    <s v="77035479-K"/>
    <s v="PIMARES SPA"/>
    <s v="670127203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3T00:00:00"/>
    <n v="7"/>
    <d v="2025-07-31T00:00:00"/>
    <d v="2025-07-28T00:00:00"/>
    <x v="6"/>
    <x v="0"/>
    <n v="103324"/>
    <n v="103324"/>
  </r>
  <r>
    <s v="4000008837"/>
    <s v="77035479-K"/>
    <s v="PIMARES SPA"/>
    <s v="670127207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7-24T00:00:00"/>
    <n v="7"/>
    <d v="2025-08-06T00:00:00"/>
    <d v="2025-07-30T00:00:00"/>
    <x v="6"/>
    <x v="0"/>
    <n v="56658"/>
    <n v="56658"/>
  </r>
  <r>
    <s v="4000008837"/>
    <s v="77035479-K"/>
    <s v="PIMARES SPA"/>
    <s v="670127208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24T00:00:00"/>
    <n v="7"/>
    <d v="2025-08-04T00:00:00"/>
    <d v="2025-07-30T00:00:00"/>
    <x v="6"/>
    <x v="0"/>
    <n v="63325"/>
    <n v="63325"/>
  </r>
  <r>
    <s v="4000008837"/>
    <s v="77035479-K"/>
    <s v="PIMARES SPA"/>
    <s v="670127220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3T00:00:00"/>
    <n v="7"/>
    <d v="2025-07-30T00:00:00"/>
    <d v="2025-07-28T00:00:00"/>
    <x v="6"/>
    <x v="0"/>
    <n v="41993"/>
    <n v="41993"/>
  </r>
  <r>
    <s v="4000008837"/>
    <s v="77035479-K"/>
    <s v="PIMARES SPA"/>
    <s v="670127046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2T00:00:00"/>
    <n v="7"/>
    <d v="2025-07-28T00:00:00"/>
    <d v="2025-07-23T00:00:00"/>
    <x v="6"/>
    <x v="0"/>
    <n v="41995"/>
    <n v="41995"/>
  </r>
  <r>
    <s v="4000008837"/>
    <s v="77035479-K"/>
    <s v="PIMARES SPA"/>
    <s v="6701272207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7-23T00:00:00"/>
    <n v="7"/>
    <d v="2025-07-30T00:00:00"/>
    <d v="2025-07-28T00:00:00"/>
    <x v="6"/>
    <x v="0"/>
    <n v="99992"/>
    <n v="99992"/>
  </r>
  <r>
    <s v="4000008837"/>
    <s v="77035479-K"/>
    <s v="PIMARES SPA"/>
    <s v="6701270516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1T00:00:00"/>
    <n v="7"/>
    <d v="2025-07-29T00:00:00"/>
    <d v="2025-07-23T00:00:00"/>
    <x v="6"/>
    <x v="0"/>
    <n v="60712"/>
    <n v="60712"/>
  </r>
  <r>
    <s v="4000008837"/>
    <s v="77035479-K"/>
    <s v="PIMARES SPA"/>
    <s v="670127235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3T00:00:00"/>
    <n v="7"/>
    <d v="2025-07-31T00:00:00"/>
    <d v="2025-07-28T00:00:00"/>
    <x v="6"/>
    <x v="0"/>
    <n v="103324"/>
    <n v="103324"/>
  </r>
  <r>
    <s v="4000008837"/>
    <s v="77035479-K"/>
    <s v="PIMARES SPA"/>
    <s v="67012724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3T00:00:00"/>
    <n v="7"/>
    <d v="2025-07-30T00:00:00"/>
    <d v="2025-07-28T00:00:00"/>
    <x v="6"/>
    <x v="0"/>
    <n v="39995"/>
    <n v="39995"/>
  </r>
  <r>
    <s v="4000008837"/>
    <s v="77035479-K"/>
    <s v="PIMARES SPA"/>
    <s v="670127375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6T00:00:00"/>
    <n v="7"/>
    <d v="2025-08-04T00:00:00"/>
    <d v="2025-07-30T00:00:00"/>
    <x v="6"/>
    <x v="0"/>
    <n v="103324"/>
    <n v="103324"/>
  </r>
  <r>
    <s v="4000008837"/>
    <s v="77035479-K"/>
    <s v="PIMARES SPA"/>
    <s v="670127381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7-25T00:00:00"/>
    <n v="7"/>
    <d v="2025-08-05T00:00:00"/>
    <d v="2025-07-30T00:00:00"/>
    <x v="6"/>
    <x v="0"/>
    <n v="63325"/>
    <n v="63325"/>
  </r>
  <r>
    <s v="4000008837"/>
    <s v="77035479-K"/>
    <s v="PIMARES SPA"/>
    <s v="670127242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4"/>
    <n v="4"/>
    <s v="UN"/>
    <d v="2025-07-23T00:00:00"/>
    <n v="7"/>
    <d v="2025-08-01T00:00:00"/>
    <d v="2025-07-28T00:00:00"/>
    <x v="6"/>
    <x v="0"/>
    <n v="119974"/>
    <n v="119974"/>
  </r>
  <r>
    <s v="4000008837"/>
    <s v="77035479-K"/>
    <s v="PIMARES SPA"/>
    <s v="670127242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7-23T00:00:00"/>
    <n v="7"/>
    <d v="2025-08-01T00:00:00"/>
    <d v="2025-07-28T00:00:00"/>
    <x v="6"/>
    <x v="0"/>
    <n v="24659"/>
    <n v="24659"/>
  </r>
  <r>
    <s v="4000008837"/>
    <s v="77035479-K"/>
    <s v="PIMARES SPA"/>
    <s v="670127242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7-23T00:00:00"/>
    <n v="7"/>
    <d v="2025-07-30T00:00:00"/>
    <d v="2025-07-28T00:00:00"/>
    <x v="6"/>
    <x v="0"/>
    <n v="33328"/>
    <n v="33328"/>
  </r>
  <r>
    <s v="4000008837"/>
    <s v="77035479-K"/>
    <s v="PIMARES SPA"/>
    <s v="6701272453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23T00:00:00"/>
    <n v="7"/>
    <d v="2025-08-05T00:00:00"/>
    <d v="2025-07-30T00:00:00"/>
    <x v="6"/>
    <x v="0"/>
    <n v="40661"/>
    <n v="40661"/>
  </r>
  <r>
    <s v="4000008837"/>
    <s v="77035479-K"/>
    <s v="PIMARES SPA"/>
    <s v="670127270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4T00:00:00"/>
    <n v="7"/>
    <d v="2025-08-01T00:00:00"/>
    <d v="2025-07-30T00:00:00"/>
    <x v="6"/>
    <x v="0"/>
    <n v="43327"/>
    <n v="43327"/>
  </r>
  <r>
    <s v="4000008837"/>
    <s v="77035479-K"/>
    <s v="PIMARES SPA"/>
    <s v="670127270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24T00:00:00"/>
    <n v="7"/>
    <d v="2025-08-01T00:00:00"/>
    <d v="2025-07-30T00:00:00"/>
    <x v="6"/>
    <x v="0"/>
    <n v="39995"/>
    <n v="39995"/>
  </r>
  <r>
    <s v="4000008837"/>
    <s v="77035479-K"/>
    <s v="PIMARES SPA"/>
    <s v="670127333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5T00:00:00"/>
    <n v="7"/>
    <d v="2025-08-01T00:00:00"/>
    <d v="2025-07-30T00:00:00"/>
    <x v="6"/>
    <x v="0"/>
    <n v="99995"/>
    <n v="99995"/>
  </r>
  <r>
    <s v="4000008837"/>
    <s v="77035479-K"/>
    <s v="PIMARES SPA"/>
    <s v="670127310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24T00:00:00"/>
    <n v="7"/>
    <d v="2025-08-01T00:00:00"/>
    <d v="2025-07-30T00:00:00"/>
    <x v="6"/>
    <x v="0"/>
    <n v="63325"/>
    <n v="63325"/>
  </r>
  <r>
    <s v="4000008837"/>
    <s v="77035479-K"/>
    <s v="PIMARES SPA"/>
    <s v="6701274069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5T00:00:00"/>
    <d v="2025-07-30T00:00:00"/>
    <x v="6"/>
    <x v="0"/>
    <n v="46660"/>
    <n v="46660"/>
  </r>
  <r>
    <s v="4000008837"/>
    <s v="77035479-K"/>
    <s v="PIMARES SPA"/>
    <s v="6701274132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07-26T00:00:00"/>
    <n v="7"/>
    <d v="2025-08-04T00:00:00"/>
    <d v="2025-07-30T00:00:00"/>
    <x v="6"/>
    <x v="0"/>
    <n v="66654"/>
    <n v="66654"/>
  </r>
  <r>
    <s v="4000008837"/>
    <s v="77035479-K"/>
    <s v="PIMARES SPA"/>
    <s v="670127415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26T00:00:00"/>
    <n v="7"/>
    <d v="2025-08-05T00:00:00"/>
    <d v="2025-07-30T00:00:00"/>
    <x v="6"/>
    <x v="0"/>
    <n v="46660"/>
    <n v="46660"/>
  </r>
  <r>
    <s v="4000008837"/>
    <s v="77035479-K"/>
    <s v="PIMARES SPA"/>
    <s v="67012741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6T00:00:00"/>
    <n v="7"/>
    <d v="2025-08-04T00:00:00"/>
    <d v="2025-07-30T00:00:00"/>
    <x v="6"/>
    <x v="0"/>
    <n v="99995"/>
    <n v="99995"/>
  </r>
  <r>
    <s v="4000008837"/>
    <s v="77035479-K"/>
    <s v="PIMARES SPA"/>
    <s v="670127360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5T00:00:00"/>
    <n v="7"/>
    <d v="2025-08-04T00:00:00"/>
    <d v="2025-07-30T00:00:00"/>
    <x v="6"/>
    <x v="0"/>
    <n v="39995"/>
    <n v="39995"/>
  </r>
  <r>
    <s v="4000008837"/>
    <s v="77035479-K"/>
    <s v="PIMARES SPA"/>
    <s v="670127362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7-25T00:00:00"/>
    <n v="7"/>
    <d v="2025-08-01T00:00:00"/>
    <d v="2025-07-30T00:00:00"/>
    <x v="6"/>
    <x v="0"/>
    <n v="92854"/>
    <n v="92854"/>
  </r>
  <r>
    <s v="4000008837"/>
    <s v="77035479-K"/>
    <s v="PIMARES SPA"/>
    <s v="670127367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26T00:00:00"/>
    <n v="7"/>
    <d v="2025-08-04T00:00:00"/>
    <d v="2025-07-30T00:00:00"/>
    <x v="6"/>
    <x v="0"/>
    <n v="31994"/>
    <n v="31994"/>
  </r>
  <r>
    <s v="4000008837"/>
    <s v="77035479-K"/>
    <s v="PIMARES SPA"/>
    <s v="6701273110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24T00:00:00"/>
    <n v="7"/>
    <d v="2025-08-01T00:00:00"/>
    <d v="2025-07-30T00:00:00"/>
    <x v="6"/>
    <x v="0"/>
    <n v="83325"/>
    <n v="83325"/>
  </r>
  <r>
    <s v="4000008837"/>
    <s v="77035479-K"/>
    <s v="PIMARES SPA"/>
    <s v="6701273171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7-25T00:00:00"/>
    <n v="7"/>
    <d v="2025-08-01T00:00:00"/>
    <d v="2025-07-30T00:00:00"/>
    <x v="6"/>
    <x v="0"/>
    <n v="29992"/>
    <n v="29992"/>
  </r>
  <r>
    <s v="4000008837"/>
    <s v="77035479-K"/>
    <s v="PIMARES SPA"/>
    <s v="6701273373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7-25T00:00:00"/>
    <n v="7"/>
    <d v="2025-08-01T00:00:00"/>
    <d v="2025-07-30T00:00:00"/>
    <x v="6"/>
    <x v="0"/>
    <n v="19992"/>
    <n v="19992"/>
  </r>
  <r>
    <s v="4000008837"/>
    <s v="77035479-K"/>
    <s v="PIMARES SPA"/>
    <s v="670127337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5T00:00:00"/>
    <n v="7"/>
    <d v="2025-08-01T00:00:00"/>
    <d v="2025-07-30T00:00:00"/>
    <x v="6"/>
    <x v="0"/>
    <n v="107135"/>
    <n v="107135"/>
  </r>
  <r>
    <s v="4000008837"/>
    <s v="77035479-K"/>
    <s v="PIMARES SPA"/>
    <s v="670127434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5T00:00:00"/>
    <d v="2025-07-30T00:00:00"/>
    <x v="6"/>
    <x v="0"/>
    <n v="46660"/>
    <n v="46660"/>
  </r>
  <r>
    <s v="4000008837"/>
    <s v="77035479-K"/>
    <s v="PIMARES SPA"/>
    <s v="670127417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6T00:00:00"/>
    <n v="7"/>
    <d v="2025-08-06T00:00:00"/>
    <d v="2025-07-30T00:00:00"/>
    <x v="6"/>
    <x v="0"/>
    <n v="103324"/>
    <n v="103324"/>
  </r>
  <r>
    <s v="4000008837"/>
    <s v="77035479-K"/>
    <s v="PIMARES SPA"/>
    <s v="670127452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6T00:00:00"/>
    <n v="7"/>
    <d v="2025-08-06T00:00:00"/>
    <d v="2025-07-30T00:00:00"/>
    <x v="6"/>
    <x v="0"/>
    <n v="103324"/>
    <n v="103324"/>
  </r>
  <r>
    <s v="4000008837"/>
    <s v="77035479-K"/>
    <s v="PIMARES SPA"/>
    <s v="670127456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7T00:00:00"/>
    <n v="7"/>
    <d v="2025-08-06T00:00:00"/>
    <d v="2025-07-30T00:00:00"/>
    <x v="6"/>
    <x v="0"/>
    <n v="33328"/>
    <n v="33328"/>
  </r>
  <r>
    <s v="4000008837"/>
    <s v="77035479-K"/>
    <s v="PIMARES SPA"/>
    <s v="6701274576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07-27T00:00:00"/>
    <n v="7"/>
    <d v="2025-08-04T00:00:00"/>
    <d v="2025-07-30T00:00:00"/>
    <x v="6"/>
    <x v="0"/>
    <n v="79995"/>
    <n v="79995"/>
  </r>
  <r>
    <s v="4000008837"/>
    <s v="77035479-K"/>
    <s v="PIMARES SPA"/>
    <s v="6701274578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27T00:00:00"/>
    <n v="7"/>
    <d v="2025-08-04T00:00:00"/>
    <d v="2025-07-30T00:00:00"/>
    <x v="6"/>
    <x v="0"/>
    <n v="63325"/>
    <n v="63325"/>
  </r>
  <r>
    <s v="4000008837"/>
    <s v="77035479-K"/>
    <s v="PIMARES SPA"/>
    <s v="6701273718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7-25T00:00:00"/>
    <n v="7"/>
    <d v="2025-08-06T00:00:00"/>
    <d v="2025-07-30T00:00:00"/>
    <x v="6"/>
    <x v="0"/>
    <n v="60712"/>
    <n v="60712"/>
  </r>
  <r>
    <s v="4000008837"/>
    <s v="77035479-K"/>
    <s v="PIMARES SPA"/>
    <s v="670127463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6T00:00:00"/>
    <n v="7"/>
    <d v="2025-08-05T00:00:00"/>
    <d v="2025-07-30T00:00:00"/>
    <x v="6"/>
    <x v="0"/>
    <n v="45324"/>
    <n v="45324"/>
  </r>
  <r>
    <s v="4000008837"/>
    <s v="77035479-K"/>
    <s v="PIMARES SPA"/>
    <s v="6701274676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7T00:00:00"/>
    <n v="7"/>
    <d v="2025-08-05T00:00:00"/>
    <d v="2025-07-30T00:00:00"/>
    <x v="6"/>
    <x v="0"/>
    <n v="24659"/>
    <n v="24659"/>
  </r>
  <r>
    <s v="4000008837"/>
    <s v="77035479-K"/>
    <s v="PIMARES SPA"/>
    <s v="670127480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27T00:00:00"/>
    <n v="7"/>
    <d v="2025-08-06T00:00:00"/>
    <d v="2025-07-30T00:00:00"/>
    <x v="6"/>
    <x v="0"/>
    <n v="53325"/>
    <n v="53325"/>
  </r>
  <r>
    <s v="4000008837"/>
    <s v="77035479-K"/>
    <s v="PIMARES SPA"/>
    <s v="670127481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7-27T00:00:00"/>
    <n v="7"/>
    <d v="2025-08-04T00:00:00"/>
    <d v="2025-07-30T00:00:00"/>
    <x v="6"/>
    <x v="0"/>
    <n v="83987"/>
    <n v="83987"/>
  </r>
  <r>
    <s v="4000008837"/>
    <s v="77035479-K"/>
    <s v="PIMARES SPA"/>
    <s v="670127481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27T00:00:00"/>
    <n v="7"/>
    <d v="2025-08-05T00:00:00"/>
    <d v="2025-07-30T00:00:00"/>
    <x v="6"/>
    <x v="0"/>
    <n v="79995"/>
    <n v="79995"/>
  </r>
  <r>
    <s v="4000008837"/>
    <s v="77035479-K"/>
    <s v="PIMARES SPA"/>
    <s v="6701274834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7T00:00:00"/>
    <n v="7"/>
    <d v="2025-08-05T00:00:00"/>
    <d v="2025-07-30T00:00:00"/>
    <x v="6"/>
    <x v="0"/>
    <n v="41995"/>
    <n v="41995"/>
  </r>
  <r>
    <s v="4000008837"/>
    <s v="77035479-K"/>
    <s v="PIMARES SPA"/>
    <s v="670127375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6T00:00:00"/>
    <n v="7"/>
    <d v="2025-08-04T00:00:00"/>
    <d v="2025-07-30T00:00:00"/>
    <x v="6"/>
    <x v="0"/>
    <n v="103324"/>
    <n v="103324"/>
  </r>
  <r>
    <s v="4000008837"/>
    <s v="77035479-K"/>
    <s v="PIMARES SPA"/>
    <s v="6701273835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6T00:00:00"/>
    <n v="7"/>
    <d v="2025-08-04T00:00:00"/>
    <d v="2025-07-30T00:00:00"/>
    <x v="6"/>
    <x v="0"/>
    <n v="56663"/>
    <n v="56663"/>
  </r>
  <r>
    <s v="4000008837"/>
    <s v="77035479-K"/>
    <s v="PIMARES SPA"/>
    <s v="670127372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5T00:00:00"/>
    <n v="7"/>
    <d v="2025-08-01T00:00:00"/>
    <d v="2025-07-30T00:00:00"/>
    <x v="6"/>
    <x v="0"/>
    <n v="107135"/>
    <n v="107135"/>
  </r>
  <r>
    <s v="4000008837"/>
    <s v="77035479-K"/>
    <s v="PIMARES SPA"/>
    <s v="670127229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24T00:00:00"/>
    <n v="7"/>
    <d v="2025-07-30T00:00:00"/>
    <d v="2025-07-28T00:00:00"/>
    <x v="6"/>
    <x v="0"/>
    <n v="75709"/>
    <n v="75709"/>
  </r>
  <r>
    <s v="4000008837"/>
    <s v="77035479-K"/>
    <s v="PIMARES SPA"/>
    <s v="6701273862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7T00:00:00"/>
    <n v="7"/>
    <d v="2025-08-04T00:00:00"/>
    <d v="2025-07-30T00:00:00"/>
    <x v="6"/>
    <x v="0"/>
    <n v="24659"/>
    <n v="24659"/>
  </r>
  <r>
    <s v="4000008837"/>
    <s v="77035479-K"/>
    <s v="PIMARES SPA"/>
    <s v="6701273867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7T00:00:00"/>
    <n v="7"/>
    <d v="2025-08-06T00:00:00"/>
    <d v="2025-07-30T00:00:00"/>
    <x v="6"/>
    <x v="0"/>
    <n v="39994"/>
    <n v="39994"/>
  </r>
  <r>
    <s v="4000008837"/>
    <s v="77035479-K"/>
    <s v="PIMARES SPA"/>
    <s v="67012749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28T00:00:00"/>
    <n v="7"/>
    <d v="2025-08-06T00:00:00"/>
    <d v="2025-07-30T00:00:00"/>
    <x v="6"/>
    <x v="0"/>
    <n v="29994"/>
    <n v="29994"/>
  </r>
  <r>
    <s v="4000008837"/>
    <s v="77035479-K"/>
    <s v="PIMARES SPA"/>
    <s v="67012750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8T00:00:00"/>
    <n v="7"/>
    <d v="2025-08-05T00:00:00"/>
    <d v="2025-07-30T00:00:00"/>
    <x v="6"/>
    <x v="0"/>
    <n v="46660"/>
    <n v="46660"/>
  </r>
  <r>
    <s v="4000008837"/>
    <s v="77035479-K"/>
    <s v="PIMARES SPA"/>
    <s v="670127500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7T00:00:00"/>
    <n v="7"/>
    <d v="2025-08-05T00:00:00"/>
    <d v="2025-07-30T00:00:00"/>
    <x v="6"/>
    <x v="0"/>
    <n v="45324"/>
    <n v="45324"/>
  </r>
  <r>
    <s v="4000008837"/>
    <s v="77035479-K"/>
    <s v="PIMARES SPA"/>
    <s v="6701274056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4T00:00:00"/>
    <d v="2025-07-30T00:00:00"/>
    <x v="6"/>
    <x v="0"/>
    <n v="46660"/>
    <n v="46660"/>
  </r>
  <r>
    <s v="4000008837"/>
    <s v="77035479-K"/>
    <s v="PIMARES SPA"/>
    <s v="6701274262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27T00:00:00"/>
    <n v="7"/>
    <d v="2025-08-05T00:00:00"/>
    <d v="2025-07-30T00:00:00"/>
    <x v="6"/>
    <x v="0"/>
    <n v="39994"/>
    <n v="39994"/>
  </r>
  <r>
    <s v="4000008837"/>
    <s v="77035479-K"/>
    <s v="PIMARES SPA"/>
    <s v="6701275301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8T00:00:00"/>
    <n v="7"/>
    <d v="2025-08-05T00:00:00"/>
    <d v="2025-07-30T00:00:00"/>
    <x v="6"/>
    <x v="0"/>
    <n v="103324"/>
    <n v="103324"/>
  </r>
  <r>
    <s v="4000008837"/>
    <s v="77035479-K"/>
    <s v="PIMARES SPA"/>
    <s v="670127517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7-28T00:00:00"/>
    <n v="7"/>
    <d v="2025-08-05T00:00:00"/>
    <d v="2025-07-30T00:00:00"/>
    <x v="6"/>
    <x v="0"/>
    <n v="99991"/>
    <n v="99991"/>
  </r>
  <r>
    <s v="4000008837"/>
    <s v="77035479-K"/>
    <s v="PIMARES SPA"/>
    <s v="6701275332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8T00:00:00"/>
    <n v="7"/>
    <d v="2025-08-05T00:00:00"/>
    <d v="2025-07-30T00:00:00"/>
    <x v="6"/>
    <x v="0"/>
    <n v="24659"/>
    <n v="24659"/>
  </r>
  <r>
    <s v="4000008837"/>
    <s v="77035479-K"/>
    <s v="PIMARES SPA"/>
    <s v="6701274314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7-26T00:00:00"/>
    <n v="7"/>
    <d v="2025-08-06T00:00:00"/>
    <d v="2025-07-30T00:00:00"/>
    <x v="6"/>
    <x v="0"/>
    <n v="60712"/>
    <n v="60712"/>
  </r>
  <r>
    <s v="4000008837"/>
    <s v="77035479-K"/>
    <s v="PIMARES SPA"/>
    <s v="670127557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8T00:00:00"/>
    <n v="7"/>
    <d v="2025-08-05T00:00:00"/>
    <d v="2025-07-30T00:00:00"/>
    <x v="6"/>
    <x v="0"/>
    <n v="103324"/>
    <n v="103324"/>
  </r>
  <r>
    <s v="4000008837"/>
    <s v="77035479-K"/>
    <s v="PIMARES SPA"/>
    <s v="6701275576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7-28T00:00:00"/>
    <n v="7"/>
    <d v="2025-08-05T00:00:00"/>
    <d v="2025-07-30T00:00:00"/>
    <x v="6"/>
    <x v="0"/>
    <n v="53327"/>
    <n v="53327"/>
  </r>
  <r>
    <s v="4000008837"/>
    <s v="77035479-K"/>
    <s v="PIMARES SPA"/>
    <s v="67012743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6T00:00:00"/>
    <n v="7"/>
    <d v="2025-08-05T00:00:00"/>
    <d v="2025-07-30T00:00:00"/>
    <x v="6"/>
    <x v="0"/>
    <n v="103324"/>
    <n v="103324"/>
  </r>
  <r>
    <s v="4000008837"/>
    <s v="77035479-K"/>
    <s v="PIMARES SPA"/>
    <s v="670127542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8T00:00:00"/>
    <n v="7"/>
    <d v="2025-08-05T00:00:00"/>
    <d v="2025-07-30T00:00:00"/>
    <x v="6"/>
    <x v="0"/>
    <n v="103324"/>
    <n v="103324"/>
  </r>
  <r>
    <s v="4000008837"/>
    <s v="77035479-K"/>
    <s v="PIMARES SPA"/>
    <s v="670127545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8T00:00:00"/>
    <n v="7"/>
    <d v="2025-08-04T00:00:00"/>
    <d v="2025-07-30T00:00:00"/>
    <x v="6"/>
    <x v="0"/>
    <n v="103324"/>
    <n v="103324"/>
  </r>
  <r>
    <s v="4000008837"/>
    <s v="77035479-K"/>
    <s v="PIMARES SPA"/>
    <s v="6701275508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7-28T00:00:00"/>
    <n v="7"/>
    <d v="2025-08-04T00:00:00"/>
    <d v="2025-07-30T00:00:00"/>
    <x v="6"/>
    <x v="0"/>
    <n v="96665"/>
    <n v="96665"/>
  </r>
  <r>
    <s v="4000008837"/>
    <s v="77035479-K"/>
    <s v="PIMARES SPA"/>
    <s v="6701275531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7-28T00:00:00"/>
    <n v="7"/>
    <d v="2025-08-04T00:00:00"/>
    <d v="2025-07-30T00:00:00"/>
    <x v="6"/>
    <x v="0"/>
    <n v="62500"/>
    <n v="62500"/>
  </r>
  <r>
    <s v="4000008837"/>
    <s v="77035479-K"/>
    <s v="PIMARES SPA"/>
    <s v="670127448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7T00:00:00"/>
    <n v="7"/>
    <d v="2025-08-05T00:00:00"/>
    <d v="2025-07-30T00:00:00"/>
    <x v="6"/>
    <x v="0"/>
    <n v="41993"/>
    <n v="41993"/>
  </r>
  <r>
    <s v="4000008837"/>
    <s v="77035479-K"/>
    <s v="PIMARES SPA"/>
    <s v="670127490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27T00:00:00"/>
    <n v="7"/>
    <d v="2025-08-04T00:00:00"/>
    <d v="2025-07-30T00:00:00"/>
    <x v="6"/>
    <x v="0"/>
    <n v="45324"/>
    <n v="45324"/>
  </r>
  <r>
    <s v="4000008837"/>
    <s v="77035479-K"/>
    <s v="PIMARES SPA"/>
    <s v="670127522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7T00:00:00"/>
    <n v="7"/>
    <d v="2025-08-05T00:00:00"/>
    <d v="2025-07-30T00:00:00"/>
    <x v="6"/>
    <x v="0"/>
    <n v="43327"/>
    <n v="43327"/>
  </r>
  <r>
    <s v="4000008837"/>
    <s v="77035479-K"/>
    <s v="PIMARES SPA"/>
    <s v="670127529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8T00:00:00"/>
    <n v="7"/>
    <d v="2025-08-04T00:00:00"/>
    <d v="2025-07-30T00:00:00"/>
    <x v="6"/>
    <x v="0"/>
    <n v="41993"/>
    <n v="41993"/>
  </r>
  <r>
    <s v="4000008837"/>
    <s v="77035479-K"/>
    <s v="PIMARES SPA"/>
    <s v="670127375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6T00:00:00"/>
    <n v="7"/>
    <d v="2025-08-05T00:00:00"/>
    <d v="2025-07-30T00:00:00"/>
    <x v="6"/>
    <x v="0"/>
    <n v="43327"/>
    <n v="43327"/>
  </r>
  <r>
    <s v="4000008837"/>
    <s v="77035479-K"/>
    <s v="PIMARES SPA"/>
    <s v="6701275051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8T00:00:00"/>
    <n v="7"/>
    <d v="2025-08-05T00:00:00"/>
    <d v="2025-07-30T00:00:00"/>
    <x v="6"/>
    <x v="0"/>
    <n v="39994"/>
    <n v="39994"/>
  </r>
  <r>
    <s v="4000008837"/>
    <s v="77035479-K"/>
    <s v="PIMARES SPA"/>
    <s v="670127567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9T00:00:00"/>
    <n v="7"/>
    <d v="2025-08-05T00:00:00"/>
    <d v="2025-07-30T00:00:00"/>
    <x v="6"/>
    <x v="0"/>
    <n v="43327"/>
    <n v="43327"/>
  </r>
  <r>
    <s v="4000008837"/>
    <s v="77035479-K"/>
    <s v="PIMARES SPA"/>
    <s v="670127478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28T00:00:00"/>
    <n v="7"/>
    <d v="2025-08-04T00:00:00"/>
    <d v="2025-07-30T00:00:00"/>
    <x v="6"/>
    <x v="0"/>
    <n v="35328"/>
    <n v="35328"/>
  </r>
  <r>
    <s v="4000008837"/>
    <s v="77035479-K"/>
    <s v="PIMARES SPA"/>
    <s v="670127478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28T00:00:00"/>
    <n v="7"/>
    <d v="2025-08-05T00:00:00"/>
    <d v="2025-07-30T00:00:00"/>
    <x v="6"/>
    <x v="0"/>
    <n v="41994"/>
    <n v="41994"/>
  </r>
  <r>
    <s v="4000008837"/>
    <s v="77035479-K"/>
    <s v="PIMARES SPA"/>
    <s v="670127600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9T00:00:00"/>
    <n v="7"/>
    <d v="2025-08-05T00:00:00"/>
    <d v="2025-07-30T00:00:00"/>
    <x v="6"/>
    <x v="0"/>
    <n v="71421"/>
    <n v="71421"/>
  </r>
  <r>
    <s v="4000008837"/>
    <s v="77035479-K"/>
    <s v="PIMARES SPA"/>
    <s v="670127601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9T00:00:00"/>
    <n v="7"/>
    <d v="2025-08-05T00:00:00"/>
    <d v="2025-07-30T00:00:00"/>
    <x v="6"/>
    <x v="0"/>
    <n v="39994"/>
    <n v="39994"/>
  </r>
  <r>
    <s v="4000008837"/>
    <s v="77035479-K"/>
    <s v="PIMARES SPA"/>
    <s v="670125039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13T00:00:00"/>
    <n v="6"/>
    <d v="2025-07-09T00:00:00"/>
    <d v="2025-07-04T00:00:00"/>
    <x v="6"/>
    <x v="0"/>
    <n v="43745"/>
    <n v="43745"/>
  </r>
  <r>
    <s v="4000008837"/>
    <s v="77035479-K"/>
    <s v="PIMARES SPA"/>
    <s v="670124786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7T00:00:00"/>
    <n v="6"/>
    <d v="2025-07-29T00:00:00"/>
    <d v="2025-07-23T00:00:00"/>
    <x v="6"/>
    <x v="0"/>
    <n v="103123"/>
    <n v="103123"/>
  </r>
  <r>
    <s v="4000008837"/>
    <s v="77035479-K"/>
    <s v="PIMARES SPA"/>
    <s v="670124400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5T00:00:00"/>
    <n v="6"/>
    <d v="2025-07-10T00:00:00"/>
    <d v="2025-07-02T00:00:00"/>
    <x v="6"/>
    <x v="0"/>
    <n v="60708"/>
    <n v="60708"/>
  </r>
  <r>
    <s v="4000008837"/>
    <s v="77035479-K"/>
    <s v="PIMARES SPA"/>
    <s v="670124628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5T00:00:00"/>
    <n v="6"/>
    <d v="2025-07-04T00:00:00"/>
    <d v="2025-07-02T00:00:00"/>
    <x v="6"/>
    <x v="0"/>
    <n v="29994"/>
    <n v="29994"/>
  </r>
  <r>
    <s v="4000008837"/>
    <s v="77035479-K"/>
    <s v="PIMARES SPA"/>
    <s v="670124467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7-04T00:00:00"/>
    <d v="2025-07-02T00:00:00"/>
    <x v="6"/>
    <x v="0"/>
    <n v="49993"/>
    <n v="49993"/>
  </r>
  <r>
    <s v="4000008837"/>
    <s v="77035479-K"/>
    <s v="PIMARES SPA"/>
    <s v="6701243939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6-05T00:00:00"/>
    <n v="6"/>
    <d v="2025-07-25T00:00:00"/>
    <d v="2025-07-21T00:00:00"/>
    <x v="6"/>
    <x v="0"/>
    <n v="86665"/>
    <n v="86665"/>
  </r>
  <r>
    <s v="4000008837"/>
    <s v="77035479-K"/>
    <s v="PIMARES SPA"/>
    <s v="670124372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5T00:00:00"/>
    <n v="6"/>
    <d v="2025-07-04T00:00:00"/>
    <d v="2025-07-02T00:00:00"/>
    <x v="6"/>
    <x v="0"/>
    <n v="39994"/>
    <n v="39994"/>
  </r>
  <r>
    <s v="4000008837"/>
    <s v="77035479-K"/>
    <s v="PIMARES SPA"/>
    <s v="670124550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7-30T00:00:00"/>
    <d v="2025-07-23T00:00:00"/>
    <x v="6"/>
    <x v="0"/>
    <n v="78565"/>
    <n v="78565"/>
  </r>
  <r>
    <s v="4000008837"/>
    <s v="77035479-K"/>
    <s v="PIMARES SPA"/>
    <s v="6701244455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2"/>
    <n v="2"/>
    <s v="UN"/>
    <d v="2025-06-05T00:00:00"/>
    <n v="6"/>
    <d v="2025-07-17T00:00:00"/>
    <d v="2025-07-07T00:00:00"/>
    <x v="6"/>
    <x v="0"/>
    <n v="83988"/>
    <n v="83988"/>
  </r>
  <r>
    <s v="4000008837"/>
    <s v="77035479-K"/>
    <s v="PIMARES SPA"/>
    <s v="6701243600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5T00:00:00"/>
    <n v="6"/>
    <d v="2025-07-14T00:00:00"/>
    <d v="2025-07-07T00:00:00"/>
    <x v="6"/>
    <x v="0"/>
    <n v="46595"/>
    <n v="46595"/>
  </r>
  <r>
    <s v="4000008837"/>
    <s v="77035479-K"/>
    <s v="PIMARES SPA"/>
    <s v="670124430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5T00:00:00"/>
    <n v="6"/>
    <d v="2025-07-09T00:00:00"/>
    <d v="2025-07-02T00:00:00"/>
    <x v="6"/>
    <x v="0"/>
    <n v="24659"/>
    <n v="24659"/>
  </r>
  <r>
    <s v="4000008837"/>
    <s v="77035479-K"/>
    <s v="PIMARES SPA"/>
    <s v="670124385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7-17T00:00:00"/>
    <d v="2025-07-07T00:00:00"/>
    <x v="6"/>
    <x v="0"/>
    <n v="45325"/>
    <n v="45325"/>
  </r>
  <r>
    <s v="4000008837"/>
    <s v="77035479-K"/>
    <s v="PIMARES SPA"/>
    <s v="670124320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5T00:00:00"/>
    <n v="6"/>
    <d v="2025-07-04T00:00:00"/>
    <d v="2025-07-02T00:00:00"/>
    <x v="6"/>
    <x v="0"/>
    <n v="31994"/>
    <n v="31994"/>
  </r>
  <r>
    <s v="4000008837"/>
    <s v="77035479-K"/>
    <s v="PIMARES SPA"/>
    <s v="670123878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8-04T00:00:00"/>
    <d v="2025-07-30T00:00:00"/>
    <x v="6"/>
    <x v="0"/>
    <n v="99991"/>
    <n v="99991"/>
  </r>
  <r>
    <s v="4000008837"/>
    <s v="77035479-K"/>
    <s v="PIMARES SPA"/>
    <s v="670124271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5T00:00:00"/>
    <n v="6"/>
    <d v="2025-07-11T00:00:00"/>
    <d v="2025-07-04T00:00:00"/>
    <x v="6"/>
    <x v="0"/>
    <n v="46595"/>
    <n v="46595"/>
  </r>
  <r>
    <s v="4000008837"/>
    <s v="77035479-K"/>
    <s v="PIMARES SPA"/>
    <s v="670124250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5T00:00:00"/>
    <n v="6"/>
    <d v="2025-07-18T00:00:00"/>
    <d v="2025-07-14T00:00:00"/>
    <x v="6"/>
    <x v="0"/>
    <n v="67848"/>
    <n v="67848"/>
  </r>
  <r>
    <s v="4000008837"/>
    <s v="77035479-K"/>
    <s v="PIMARES SPA"/>
    <s v="670124215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7-11T00:00:00"/>
    <d v="2025-07-04T00:00:00"/>
    <x v="6"/>
    <x v="0"/>
    <n v="71871"/>
    <n v="71871"/>
  </r>
  <r>
    <s v="4000008837"/>
    <s v="77035479-K"/>
    <s v="PIMARES SPA"/>
    <s v="670124118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5T00:00:00"/>
    <n v="6"/>
    <d v="2025-07-17T00:00:00"/>
    <d v="2025-07-07T00:00:00"/>
    <x v="6"/>
    <x v="0"/>
    <n v="76663"/>
    <n v="76663"/>
  </r>
  <r>
    <s v="4000008837"/>
    <s v="77035479-K"/>
    <s v="PIMARES SPA"/>
    <s v="670124212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7-04T00:00:00"/>
    <d v="2025-07-02T00:00:00"/>
    <x v="6"/>
    <x v="0"/>
    <n v="52935"/>
    <n v="52935"/>
  </r>
  <r>
    <s v="4000008837"/>
    <s v="77035479-K"/>
    <s v="PIMARES SPA"/>
    <s v="670123924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7-24T00:00:00"/>
    <d v="2025-07-14T00:00:00"/>
    <x v="6"/>
    <x v="0"/>
    <n v="78565"/>
    <n v="78565"/>
  </r>
  <r>
    <s v="4000008837"/>
    <s v="77035479-K"/>
    <s v="PIMARES SPA"/>
    <s v="670124001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8-01T00:00:00"/>
    <d v="2025-07-28T00:00:00"/>
    <x v="6"/>
    <x v="0"/>
    <n v="67848"/>
    <n v="67848"/>
  </r>
  <r>
    <s v="4000008837"/>
    <s v="77035479-K"/>
    <s v="PIMARES SPA"/>
    <s v="6701234437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4T00:00:00"/>
    <n v="6"/>
    <d v="2025-07-30T00:00:00"/>
    <d v="2025-07-23T00:00:00"/>
    <x v="6"/>
    <x v="0"/>
    <n v="307139"/>
    <n v="307139"/>
  </r>
  <r>
    <s v="4000008837"/>
    <s v="77035479-K"/>
    <s v="PIMARES SPA"/>
    <s v="6701235653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06-04T00:00:00"/>
    <n v="6"/>
    <d v="2025-07-04T00:00:00"/>
    <d v="2025-07-02T00:00:00"/>
    <x v="6"/>
    <x v="0"/>
    <n v="113331"/>
    <n v="113331"/>
  </r>
  <r>
    <s v="4000008837"/>
    <s v="77035479-K"/>
    <s v="PIMARES SPA"/>
    <s v="670123982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7-08T00:00:00"/>
    <d v="2025-07-02T00:00:00"/>
    <x v="6"/>
    <x v="0"/>
    <n v="79995"/>
    <n v="79995"/>
  </r>
  <r>
    <s v="4000008837"/>
    <s v="77035479-K"/>
    <s v="PIMARES SPA"/>
    <s v="670123524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8-06T00:00:00"/>
    <d v="2025-07-30T00:00:00"/>
    <x v="6"/>
    <x v="0"/>
    <n v="96419"/>
    <n v="96419"/>
  </r>
  <r>
    <s v="4000008837"/>
    <s v="77035479-K"/>
    <s v="PIMARES SPA"/>
    <s v="6701236868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4T00:00:00"/>
    <n v="6"/>
    <d v="2025-07-15T00:00:00"/>
    <d v="2025-07-07T00:00:00"/>
    <x v="6"/>
    <x v="0"/>
    <n v="93330"/>
    <n v="93330"/>
  </r>
  <r>
    <s v="4000008837"/>
    <s v="77035479-K"/>
    <s v="PIMARES SPA"/>
    <s v="670123485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4T00:00:00"/>
    <n v="6"/>
    <d v="2025-07-07T00:00:00"/>
    <d v="2025-07-02T00:00:00"/>
    <x v="6"/>
    <x v="0"/>
    <n v="45325"/>
    <n v="45325"/>
  </r>
  <r>
    <s v="4000008837"/>
    <s v="77035479-K"/>
    <s v="PIMARES SPA"/>
    <s v="670123507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4T00:00:00"/>
    <n v="6"/>
    <d v="2025-07-14T00:00:00"/>
    <d v="2025-07-07T00:00:00"/>
    <x v="6"/>
    <x v="0"/>
    <n v="67848"/>
    <n v="67848"/>
  </r>
  <r>
    <s v="4000008837"/>
    <s v="77035479-K"/>
    <s v="PIMARES SPA"/>
    <s v="6701234745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6-04T00:00:00"/>
    <n v="6"/>
    <d v="2025-07-04T00:00:00"/>
    <d v="2025-07-02T00:00:00"/>
    <x v="6"/>
    <x v="0"/>
    <n v="56663"/>
    <n v="56663"/>
  </r>
  <r>
    <s v="4000008837"/>
    <s v="77035479-K"/>
    <s v="PIMARES SPA"/>
    <s v="670123440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7-17T00:00:00"/>
    <d v="2025-07-07T00:00:00"/>
    <x v="6"/>
    <x v="0"/>
    <n v="24659"/>
    <n v="24659"/>
  </r>
  <r>
    <s v="4000008837"/>
    <s v="77035479-K"/>
    <s v="PIMARES SPA"/>
    <s v="6701232888"/>
    <s v="ZPCD"/>
    <s v="10"/>
    <x v="0"/>
    <x v="1"/>
    <s v="C004"/>
    <s v="E599"/>
    <n v="3"/>
    <x v="0"/>
    <s v="41"/>
    <s v="Baño y Cocina"/>
    <s v=""/>
    <s v="410302002"/>
    <s v="1353883"/>
    <s v="DESPENSA 1P LISS"/>
    <n v="1"/>
    <n v="0"/>
    <s v="UN"/>
    <d v="2025-06-03T00:00:00"/>
    <n v="6"/>
    <d v="2025-07-01T00:00:00"/>
    <m/>
    <x v="6"/>
    <x v="0"/>
    <n v="29994"/>
    <n v="0"/>
  </r>
  <r>
    <s v="4000008837"/>
    <s v="77035479-K"/>
    <s v="PIMARES SPA"/>
    <s v="670123230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3T00:00:00"/>
    <n v="6"/>
    <d v="2025-07-07T00:00:00"/>
    <d v="2025-07-02T00:00:00"/>
    <x v="6"/>
    <x v="0"/>
    <n v="99991"/>
    <n v="99991"/>
  </r>
  <r>
    <s v="4000008837"/>
    <s v="77035479-K"/>
    <s v="PIMARES SPA"/>
    <s v="670122979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3T00:00:00"/>
    <n v="6"/>
    <d v="2025-07-29T00:00:00"/>
    <d v="2025-07-23T00:00:00"/>
    <x v="6"/>
    <x v="0"/>
    <n v="39994"/>
    <n v="39994"/>
  </r>
  <r>
    <s v="4000008837"/>
    <s v="77035479-K"/>
    <s v="PIMARES SPA"/>
    <s v="670123214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4T00:00:00"/>
    <n v="6"/>
    <d v="2025-07-08T00:00:00"/>
    <d v="2025-07-02T00:00:00"/>
    <x v="6"/>
    <x v="0"/>
    <n v="33328"/>
    <n v="33328"/>
  </r>
  <r>
    <s v="4000008837"/>
    <s v="77035479-K"/>
    <s v="PIMARES SPA"/>
    <s v="670125121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4T00:00:00"/>
    <n v="6"/>
    <d v="2025-07-04T00:00:00"/>
    <d v="2025-07-02T00:00:00"/>
    <x v="6"/>
    <x v="0"/>
    <n v="43745"/>
    <n v="43745"/>
  </r>
  <r>
    <s v="4000008837"/>
    <s v="77035479-K"/>
    <s v="PIMARES SPA"/>
    <s v="6701248873"/>
    <s v="ZPCD"/>
    <s v="10"/>
    <x v="0"/>
    <x v="1"/>
    <s v="C004"/>
    <s v="E599"/>
    <n v="3"/>
    <x v="0"/>
    <s v="47"/>
    <s v="Muebles"/>
    <s v=""/>
    <s v="470202002"/>
    <s v="1418316"/>
    <s v="ZAPATERA EN MPD COLOR BLANCO 2 PUERTAS"/>
    <n v="1"/>
    <n v="0"/>
    <s v="UN"/>
    <d v="2025-06-10T00:00:00"/>
    <n v="6"/>
    <d v="2025-07-03T00:00:00"/>
    <m/>
    <x v="6"/>
    <x v="0"/>
    <n v="31242"/>
    <n v="0"/>
  </r>
  <r>
    <s v="4000008837"/>
    <s v="77035479-K"/>
    <s v="PIMARES SPA"/>
    <s v="6701247956"/>
    <s v="ZPCD"/>
    <s v="10"/>
    <x v="0"/>
    <x v="1"/>
    <s v="C004"/>
    <s v="E599"/>
    <n v="3"/>
    <x v="0"/>
    <s v="47"/>
    <s v="Muebles"/>
    <s v=""/>
    <s v="470202002"/>
    <s v="1356988"/>
    <s v="ZAPATERA 2P NICK"/>
    <n v="1"/>
    <n v="0"/>
    <s v="UN"/>
    <d v="2025-06-07T00:00:00"/>
    <n v="6"/>
    <d v="2025-07-02T00:00:00"/>
    <m/>
    <x v="6"/>
    <x v="0"/>
    <n v="31242"/>
    <n v="0"/>
  </r>
  <r>
    <s v="4000008837"/>
    <s v="77035479-K"/>
    <s v="PIMARES SPA"/>
    <s v="670123939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4T00:00:00"/>
    <n v="6"/>
    <d v="2025-07-25T00:00:00"/>
    <d v="2025-07-21T00:00:00"/>
    <x v="6"/>
    <x v="0"/>
    <n v="55712"/>
    <n v="55712"/>
  </r>
  <r>
    <s v="4000008837"/>
    <s v="77035479-K"/>
    <s v="PIMARES SPA"/>
    <s v="670121704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3T00:00:00"/>
    <n v="5"/>
    <d v="2025-07-02T00:00:00"/>
    <d v="2025-07-02T00:00:00"/>
    <x v="6"/>
    <x v="0"/>
    <n v="43745"/>
    <n v="43745"/>
  </r>
  <r>
    <s v="4000008837"/>
    <s v="77035479-K"/>
    <s v="PIMARES SPA"/>
    <s v="6701251250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15T00:00:00"/>
    <n v="6"/>
    <d v="2025-07-09T00:00:00"/>
    <d v="2025-07-02T00:00:00"/>
    <x v="6"/>
    <x v="0"/>
    <n v="90623"/>
    <n v="90623"/>
  </r>
  <r>
    <s v="4000008837"/>
    <s v="77035479-K"/>
    <s v="PIMARES SPA"/>
    <s v="670125727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7T00:00:00"/>
    <n v="6"/>
    <d v="2025-07-04T00:00:00"/>
    <d v="2025-07-02T00:00:00"/>
    <x v="6"/>
    <x v="0"/>
    <n v="73327"/>
    <n v="73327"/>
  </r>
  <r>
    <s v="4000008837"/>
    <s v="77035479-K"/>
    <s v="PIMARES SPA"/>
    <s v="670125609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7T00:00:00"/>
    <n v="6"/>
    <d v="2025-07-07T00:00:00"/>
    <d v="2025-07-02T00:00:00"/>
    <x v="6"/>
    <x v="0"/>
    <n v="73327"/>
    <n v="73327"/>
  </r>
  <r>
    <s v="4000008837"/>
    <s v="77035479-K"/>
    <s v="PIMARES SPA"/>
    <s v="670125617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25T00:00:00"/>
    <n v="6"/>
    <d v="2025-07-04T00:00:00"/>
    <d v="2025-07-02T00:00:00"/>
    <x v="6"/>
    <x v="0"/>
    <n v="43745"/>
    <n v="43745"/>
  </r>
  <r>
    <s v="4000008837"/>
    <s v="77035479-K"/>
    <s v="PIMARES SPA"/>
    <s v="670125735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9T00:00:00"/>
    <n v="6"/>
    <d v="2025-07-08T00:00:00"/>
    <d v="2025-07-04T00:00:00"/>
    <x v="6"/>
    <x v="0"/>
    <n v="73327"/>
    <n v="73327"/>
  </r>
  <r>
    <s v="4000008837"/>
    <s v="77035479-K"/>
    <s v="PIMARES SPA"/>
    <s v="670125748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28T00:00:00"/>
    <n v="6"/>
    <d v="2025-07-07T00:00:00"/>
    <d v="2025-07-02T00:00:00"/>
    <x v="6"/>
    <x v="0"/>
    <n v="62495"/>
    <n v="62495"/>
  </r>
  <r>
    <s v="4000008837"/>
    <s v="77035479-K"/>
    <s v="PIMARES SPA"/>
    <s v="670125751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8T00:00:00"/>
    <n v="6"/>
    <d v="2025-07-08T00:00:00"/>
    <d v="2025-07-04T00:00:00"/>
    <x v="6"/>
    <x v="0"/>
    <n v="73327"/>
    <n v="73327"/>
  </r>
  <r>
    <s v="4000008837"/>
    <s v="77035479-K"/>
    <s v="PIMARES SPA"/>
    <s v="67012576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28T00:00:00"/>
    <n v="6"/>
    <d v="2025-07-10T00:00:00"/>
    <d v="2025-07-04T00:00:00"/>
    <x v="6"/>
    <x v="0"/>
    <n v="40620"/>
    <n v="40620"/>
  </r>
  <r>
    <s v="4000008837"/>
    <s v="77035479-K"/>
    <s v="PIMARES SPA"/>
    <s v="670125760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6-28T00:00:00"/>
    <n v="6"/>
    <d v="2025-07-11T00:00:00"/>
    <d v="2025-07-04T00:00:00"/>
    <x v="6"/>
    <x v="0"/>
    <n v="56243"/>
    <n v="56243"/>
  </r>
  <r>
    <s v="4000008837"/>
    <s v="77035479-K"/>
    <s v="PIMARES SPA"/>
    <s v="670125762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28T00:00:00"/>
    <n v="6"/>
    <d v="2025-07-08T00:00:00"/>
    <d v="2025-07-02T00:00:00"/>
    <x v="6"/>
    <x v="0"/>
    <n v="62500"/>
    <n v="62500"/>
  </r>
  <r>
    <s v="4000008837"/>
    <s v="77035479-K"/>
    <s v="PIMARES SPA"/>
    <s v="670125617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5T00:00:00"/>
    <n v="6"/>
    <d v="2025-07-10T00:00:00"/>
    <d v="2025-07-02T00:00:00"/>
    <x v="6"/>
    <x v="0"/>
    <n v="33117"/>
    <n v="33117"/>
  </r>
  <r>
    <s v="4000008837"/>
    <s v="77035479-K"/>
    <s v="PIMARES SPA"/>
    <s v="6701257684"/>
    <s v="ZPCD"/>
    <s v="10"/>
    <x v="0"/>
    <x v="0"/>
    <s v="C004"/>
    <s v="E599"/>
    <n v="3"/>
    <x v="0"/>
    <s v="47"/>
    <s v="Muebles"/>
    <s v=""/>
    <s v="470201001"/>
    <s v="1357051"/>
    <s v="CLOSET CASTRO CAPELINA 4P"/>
    <n v="2"/>
    <n v="2"/>
    <s v="UN"/>
    <d v="2025-06-29T00:00:00"/>
    <n v="6"/>
    <d v="2025-07-07T00:00:00"/>
    <d v="2025-07-02T00:00:00"/>
    <x v="6"/>
    <x v="0"/>
    <n v="199990"/>
    <n v="199990"/>
  </r>
  <r>
    <s v="4000008837"/>
    <s v="77035479-K"/>
    <s v="PIMARES SPA"/>
    <s v="6701257753"/>
    <s v="ZPCD"/>
    <s v="10"/>
    <x v="0"/>
    <x v="0"/>
    <s v="C004"/>
    <s v="E599"/>
    <n v="3"/>
    <x v="0"/>
    <s v="47"/>
    <s v="Muebles"/>
    <s v=""/>
    <s v="470701002"/>
    <s v="1391433"/>
    <s v="ESTANTE PIETRA RUSTIC"/>
    <n v="1"/>
    <n v="1"/>
    <s v="UN"/>
    <d v="2025-06-30T00:00:00"/>
    <n v="6"/>
    <d v="2025-07-11T00:00:00"/>
    <d v="2025-07-04T00:00:00"/>
    <x v="6"/>
    <x v="0"/>
    <n v="24993"/>
    <n v="24993"/>
  </r>
  <r>
    <s v="4000008837"/>
    <s v="77035479-K"/>
    <s v="PIMARES SPA"/>
    <s v="6701257767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6-30T00:00:00"/>
    <n v="6"/>
    <d v="2025-07-11T00:00:00"/>
    <d v="2025-07-04T00:00:00"/>
    <x v="6"/>
    <x v="0"/>
    <n v="59374"/>
    <n v="59374"/>
  </r>
  <r>
    <s v="4000008837"/>
    <s v="77035479-K"/>
    <s v="PIMARES SPA"/>
    <s v="670125776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30T00:00:00"/>
    <n v="6"/>
    <d v="2025-07-08T00:00:00"/>
    <d v="2025-07-04T00:00:00"/>
    <x v="6"/>
    <x v="0"/>
    <n v="37494"/>
    <n v="37494"/>
  </r>
  <r>
    <s v="4000008837"/>
    <s v="77035479-K"/>
    <s v="PIMARES SPA"/>
    <s v="670125780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9T00:00:00"/>
    <n v="6"/>
    <d v="2025-07-07T00:00:00"/>
    <d v="2025-07-02T00:00:00"/>
    <x v="6"/>
    <x v="0"/>
    <n v="28120"/>
    <n v="28120"/>
  </r>
  <r>
    <s v="4000008837"/>
    <s v="77035479-K"/>
    <s v="PIMARES SPA"/>
    <s v="6701257874"/>
    <s v="ZPCD"/>
    <s v="10"/>
    <x v="0"/>
    <x v="0"/>
    <s v="C004"/>
    <s v="E599"/>
    <n v="3"/>
    <x v="0"/>
    <s v="47"/>
    <s v="Muebles"/>
    <s v=""/>
    <s v="470202001"/>
    <s v="1466413"/>
    <s v="COMODA COIMBRA 5 CAJONES GRAFITO"/>
    <n v="1"/>
    <n v="1"/>
    <s v="UN"/>
    <d v="2025-06-30T00:00:00"/>
    <n v="6"/>
    <d v="2025-07-09T00:00:00"/>
    <d v="2025-07-04T00:00:00"/>
    <x v="6"/>
    <x v="0"/>
    <n v="65616"/>
    <n v="65616"/>
  </r>
  <r>
    <s v="4000008837"/>
    <s v="77035479-K"/>
    <s v="PIMARES SPA"/>
    <s v="6701257904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29T00:00:00"/>
    <n v="6"/>
    <d v="2025-07-09T00:00:00"/>
    <d v="2025-07-02T00:00:00"/>
    <x v="6"/>
    <x v="0"/>
    <n v="319986"/>
    <n v="319986"/>
  </r>
  <r>
    <s v="4000008837"/>
    <s v="77035479-K"/>
    <s v="PIMARES SPA"/>
    <s v="670125617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5T00:00:00"/>
    <n v="6"/>
    <d v="2025-07-10T00:00:00"/>
    <d v="2025-07-02T00:00:00"/>
    <x v="6"/>
    <x v="0"/>
    <n v="28120"/>
    <n v="28120"/>
  </r>
  <r>
    <s v="4000008837"/>
    <s v="77035479-K"/>
    <s v="PIMARES SPA"/>
    <s v="6701257990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30T00:00:00"/>
    <n v="6"/>
    <d v="2025-07-11T00:00:00"/>
    <d v="2025-07-04T00:00:00"/>
    <x v="6"/>
    <x v="0"/>
    <n v="37494"/>
    <n v="37494"/>
  </r>
  <r>
    <s v="4000008837"/>
    <s v="77035479-K"/>
    <s v="PIMARES SPA"/>
    <s v="670125629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27T00:00:00"/>
    <n v="6"/>
    <d v="2025-07-07T00:00:00"/>
    <d v="2025-07-02T00:00:00"/>
    <x v="6"/>
    <x v="0"/>
    <n v="106661"/>
    <n v="106661"/>
  </r>
  <r>
    <s v="4000008837"/>
    <s v="77035479-K"/>
    <s v="PIMARES SPA"/>
    <s v="670125674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27T00:00:00"/>
    <n v="6"/>
    <d v="2025-07-07T00:00:00"/>
    <d v="2025-07-02T00:00:00"/>
    <x v="6"/>
    <x v="0"/>
    <n v="49994"/>
    <n v="49994"/>
  </r>
  <r>
    <s v="4000008837"/>
    <s v="77035479-K"/>
    <s v="PIMARES SPA"/>
    <s v="670125383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1T00:00:00"/>
    <n v="6"/>
    <d v="2025-07-04T00:00:00"/>
    <d v="2025-07-02T00:00:00"/>
    <x v="6"/>
    <x v="0"/>
    <n v="43745"/>
    <n v="43745"/>
  </r>
  <r>
    <s v="4000008837"/>
    <s v="77035479-K"/>
    <s v="PIMARES SPA"/>
    <s v="6701253835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21T00:00:00"/>
    <n v="6"/>
    <d v="2025-07-04T00:00:00"/>
    <d v="2025-07-02T00:00:00"/>
    <x v="6"/>
    <x v="0"/>
    <n v="34369"/>
    <n v="34369"/>
  </r>
  <r>
    <s v="4000008837"/>
    <s v="77035479-K"/>
    <s v="PIMARES SPA"/>
    <s v="670125684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7T00:00:00"/>
    <n v="6"/>
    <d v="2025-07-08T00:00:00"/>
    <d v="2025-07-04T00:00:00"/>
    <x v="6"/>
    <x v="0"/>
    <n v="43745"/>
    <n v="43745"/>
  </r>
  <r>
    <s v="4000008837"/>
    <s v="77035479-K"/>
    <s v="PIMARES SPA"/>
    <s v="670125687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28T00:00:00"/>
    <n v="6"/>
    <d v="2025-07-07T00:00:00"/>
    <d v="2025-07-02T00:00:00"/>
    <x v="6"/>
    <x v="0"/>
    <n v="62494"/>
    <n v="62494"/>
  </r>
  <r>
    <s v="4000008837"/>
    <s v="77035479-K"/>
    <s v="PIMARES SPA"/>
    <s v="6701256892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28T00:00:00"/>
    <n v="6"/>
    <d v="2025-07-08T00:00:00"/>
    <d v="2025-07-02T00:00:00"/>
    <x v="6"/>
    <x v="0"/>
    <n v="40620"/>
    <n v="40620"/>
  </r>
  <r>
    <s v="4000008837"/>
    <s v="77035479-K"/>
    <s v="PIMARES SPA"/>
    <s v="670125689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8T00:00:00"/>
    <n v="6"/>
    <d v="2025-07-11T00:00:00"/>
    <d v="2025-07-04T00:00:00"/>
    <x v="6"/>
    <x v="0"/>
    <n v="73327"/>
    <n v="73327"/>
  </r>
  <r>
    <s v="4000008837"/>
    <s v="77035479-K"/>
    <s v="PIMARES SPA"/>
    <s v="670125690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7T00:00:00"/>
    <n v="6"/>
    <d v="2025-07-04T00:00:00"/>
    <d v="2025-07-02T00:00:00"/>
    <x v="6"/>
    <x v="0"/>
    <n v="40620"/>
    <n v="40620"/>
  </r>
  <r>
    <s v="4000008837"/>
    <s v="77035479-K"/>
    <s v="PIMARES SPA"/>
    <s v="6701256980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6-28T00:00:00"/>
    <n v="6"/>
    <d v="2025-07-17T00:00:00"/>
    <d v="2025-07-07T00:00:00"/>
    <x v="6"/>
    <x v="0"/>
    <n v="146671"/>
    <n v="146671"/>
  </r>
  <r>
    <s v="4000008837"/>
    <s v="77035479-K"/>
    <s v="PIMARES SPA"/>
    <s v="670125398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22T00:00:00"/>
    <n v="6"/>
    <d v="2025-07-08T00:00:00"/>
    <d v="2025-07-02T00:00:00"/>
    <x v="6"/>
    <x v="0"/>
    <n v="42496"/>
    <n v="42496"/>
  </r>
  <r>
    <s v="4000008837"/>
    <s v="77035479-K"/>
    <s v="PIMARES SPA"/>
    <s v="670125661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27T00:00:00"/>
    <n v="6"/>
    <d v="2025-07-08T00:00:00"/>
    <d v="2025-07-04T00:00:00"/>
    <x v="6"/>
    <x v="0"/>
    <n v="81245"/>
    <n v="81245"/>
  </r>
  <r>
    <s v="4000008837"/>
    <s v="77035479-K"/>
    <s v="PIMARES SPA"/>
    <s v="6701256636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6-27T00:00:00"/>
    <n v="6"/>
    <d v="2025-07-09T00:00:00"/>
    <d v="2025-07-04T00:00:00"/>
    <x v="6"/>
    <x v="0"/>
    <n v="59374"/>
    <n v="59374"/>
  </r>
  <r>
    <s v="4000008837"/>
    <s v="77035479-K"/>
    <s v="PIMARES SPA"/>
    <s v="670125663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7T00:00:00"/>
    <n v="6"/>
    <d v="2025-07-09T00:00:00"/>
    <d v="2025-07-04T00:00:00"/>
    <x v="6"/>
    <x v="0"/>
    <n v="56247"/>
    <n v="56247"/>
  </r>
  <r>
    <s v="4000008837"/>
    <s v="77035479-K"/>
    <s v="PIMARES SPA"/>
    <s v="670125668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27T00:00:00"/>
    <n v="6"/>
    <d v="2025-06-30T00:00:00"/>
    <d v="2025-07-02T00:00:00"/>
    <x v="6"/>
    <x v="0"/>
    <n v="93325"/>
    <n v="93325"/>
  </r>
  <r>
    <s v="4000008837"/>
    <s v="77035479-K"/>
    <s v="PIMARES SPA"/>
    <s v="670125669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27T00:00:00"/>
    <n v="6"/>
    <d v="2025-07-10T00:00:00"/>
    <d v="2025-07-04T00:00:00"/>
    <x v="6"/>
    <x v="0"/>
    <n v="26867"/>
    <n v="26867"/>
  </r>
  <r>
    <s v="4000008837"/>
    <s v="77035479-K"/>
    <s v="PIMARES SPA"/>
    <s v="670125669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27T00:00:00"/>
    <n v="6"/>
    <d v="2025-07-10T00:00:00"/>
    <d v="2025-07-04T00:00:00"/>
    <x v="6"/>
    <x v="0"/>
    <n v="43744"/>
    <n v="43744"/>
  </r>
  <r>
    <s v="4000008837"/>
    <s v="77035479-K"/>
    <s v="PIMARES SPA"/>
    <s v="6701256559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26T00:00:00"/>
    <n v="6"/>
    <d v="2025-07-04T00:00:00"/>
    <d v="2025-07-02T00:00:00"/>
    <x v="6"/>
    <x v="0"/>
    <n v="33122"/>
    <n v="33122"/>
  </r>
  <r>
    <s v="4000008837"/>
    <s v="77035479-K"/>
    <s v="PIMARES SPA"/>
    <s v="670125480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23T00:00:00"/>
    <n v="6"/>
    <d v="2025-07-08T00:00:00"/>
    <d v="2025-07-02T00:00:00"/>
    <x v="6"/>
    <x v="0"/>
    <n v="62494"/>
    <n v="62494"/>
  </r>
  <r>
    <s v="4000008837"/>
    <s v="77035479-K"/>
    <s v="PIMARES SPA"/>
    <s v="670125466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8T00:00:00"/>
    <d v="2025-07-02T00:00:00"/>
    <x v="6"/>
    <x v="0"/>
    <n v="33117"/>
    <n v="33117"/>
  </r>
  <r>
    <s v="4000008837"/>
    <s v="77035479-K"/>
    <s v="PIMARES SPA"/>
    <s v="670125637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6T00:00:00"/>
    <n v="6"/>
    <d v="2025-07-07T00:00:00"/>
    <d v="2025-07-02T00:00:00"/>
    <x v="6"/>
    <x v="0"/>
    <n v="46871"/>
    <n v="46871"/>
  </r>
  <r>
    <s v="4000008837"/>
    <s v="77035479-K"/>
    <s v="PIMARES SPA"/>
    <s v="670125639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27T00:00:00"/>
    <n v="6"/>
    <d v="2025-07-04T00:00:00"/>
    <d v="2025-07-02T00:00:00"/>
    <x v="6"/>
    <x v="0"/>
    <n v="62494"/>
    <n v="62494"/>
  </r>
  <r>
    <s v="4000008837"/>
    <s v="77035479-K"/>
    <s v="PIMARES SPA"/>
    <s v="6701254895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25T00:00:00"/>
    <n v="6"/>
    <d v="2025-07-08T00:00:00"/>
    <d v="2025-07-02T00:00:00"/>
    <x v="6"/>
    <x v="0"/>
    <n v="43744"/>
    <n v="43744"/>
  </r>
  <r>
    <s v="4000008837"/>
    <s v="77035479-K"/>
    <s v="PIMARES SPA"/>
    <s v="6701256421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26T00:00:00"/>
    <n v="6"/>
    <d v="2025-07-03T00:00:00"/>
    <d v="2025-07-02T00:00:00"/>
    <x v="6"/>
    <x v="0"/>
    <n v="62493"/>
    <n v="62493"/>
  </r>
  <r>
    <s v="4000008837"/>
    <s v="77035479-K"/>
    <s v="PIMARES SPA"/>
    <s v="670125490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3T00:00:00"/>
    <n v="6"/>
    <d v="2025-07-08T00:00:00"/>
    <d v="2025-07-02T00:00:00"/>
    <x v="6"/>
    <x v="0"/>
    <n v="43745"/>
    <n v="43745"/>
  </r>
  <r>
    <s v="4000008837"/>
    <s v="77035479-K"/>
    <s v="PIMARES SPA"/>
    <s v="670125505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23T00:00:00"/>
    <n v="6"/>
    <d v="2025-07-04T00:00:00"/>
    <d v="2025-07-02T00:00:00"/>
    <x v="6"/>
    <x v="0"/>
    <n v="49994"/>
    <n v="49994"/>
  </r>
  <r>
    <s v="4000008837"/>
    <s v="77035479-K"/>
    <s v="PIMARES SPA"/>
    <s v="670125647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6T00:00:00"/>
    <n v="6"/>
    <d v="2025-07-04T00:00:00"/>
    <d v="2025-07-02T00:00:00"/>
    <x v="6"/>
    <x v="0"/>
    <n v="37494"/>
    <n v="37494"/>
  </r>
  <r>
    <s v="4000008837"/>
    <s v="77035479-K"/>
    <s v="PIMARES SPA"/>
    <s v="6701256481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26T00:00:00"/>
    <n v="6"/>
    <d v="2025-08-01T00:00:00"/>
    <d v="2025-07-30T00:00:00"/>
    <x v="6"/>
    <x v="0"/>
    <n v="33122"/>
    <n v="33122"/>
  </r>
  <r>
    <s v="4000008837"/>
    <s v="77035479-K"/>
    <s v="PIMARES SPA"/>
    <s v="670125648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26T00:00:00"/>
    <n v="6"/>
    <d v="2025-07-04T00:00:00"/>
    <d v="2025-07-02T00:00:00"/>
    <x v="6"/>
    <x v="0"/>
    <n v="43744"/>
    <n v="43744"/>
  </r>
  <r>
    <s v="4000008837"/>
    <s v="77035479-K"/>
    <s v="PIMARES SPA"/>
    <s v="6701256216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26T00:00:00"/>
    <n v="6"/>
    <d v="2025-07-03T00:00:00"/>
    <d v="2025-07-02T00:00:00"/>
    <x v="6"/>
    <x v="0"/>
    <n v="62493"/>
    <n v="62493"/>
  </r>
  <r>
    <s v="4000008837"/>
    <s v="77035479-K"/>
    <s v="PIMARES SPA"/>
    <s v="670125615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5T00:00:00"/>
    <n v="6"/>
    <d v="2025-07-08T00:00:00"/>
    <d v="2025-07-02T00:00:00"/>
    <x v="6"/>
    <x v="0"/>
    <n v="37494"/>
    <n v="37494"/>
  </r>
  <r>
    <s v="4000008837"/>
    <s v="77035479-K"/>
    <s v="PIMARES SPA"/>
    <s v="670125615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25T00:00:00"/>
    <n v="6"/>
    <d v="2025-07-04T00:00:00"/>
    <d v="2025-07-02T00:00:00"/>
    <x v="6"/>
    <x v="0"/>
    <n v="69992"/>
    <n v="69992"/>
  </r>
  <r>
    <s v="4000008837"/>
    <s v="77035479-K"/>
    <s v="PIMARES SPA"/>
    <s v="670125613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2"/>
    <n v="2"/>
    <s v="UN"/>
    <d v="2025-06-25T00:00:00"/>
    <n v="6"/>
    <d v="2025-07-02T00:00:00"/>
    <d v="2025-07-02T00:00:00"/>
    <x v="6"/>
    <x v="0"/>
    <n v="213322"/>
    <n v="213322"/>
  </r>
  <r>
    <s v="4000008837"/>
    <s v="77035479-K"/>
    <s v="PIMARES SPA"/>
    <s v="670125613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25T00:00:00"/>
    <n v="6"/>
    <d v="2025-07-02T00:00:00"/>
    <d v="2025-07-02T00:00:00"/>
    <x v="6"/>
    <x v="0"/>
    <n v="46872"/>
    <n v="46872"/>
  </r>
  <r>
    <s v="4000008837"/>
    <s v="77035479-K"/>
    <s v="PIMARES SPA"/>
    <s v="670125604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26T00:00:00"/>
    <n v="6"/>
    <d v="2025-07-07T00:00:00"/>
    <d v="2025-07-02T00:00:00"/>
    <x v="6"/>
    <x v="0"/>
    <n v="73327"/>
    <n v="73327"/>
  </r>
  <r>
    <s v="4000008837"/>
    <s v="77035479-K"/>
    <s v="PIMARES SPA"/>
    <s v="670125604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26T00:00:00"/>
    <n v="6"/>
    <d v="2025-07-04T00:00:00"/>
    <d v="2025-07-02T00:00:00"/>
    <x v="6"/>
    <x v="0"/>
    <n v="132583"/>
    <n v="132583"/>
  </r>
  <r>
    <s v="4000008837"/>
    <s v="77035479-K"/>
    <s v="PIMARES SPA"/>
    <s v="6701256047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26T00:00:00"/>
    <n v="6"/>
    <d v="2025-07-02T00:00:00"/>
    <d v="2025-07-02T00:00:00"/>
    <x v="6"/>
    <x v="0"/>
    <n v="62493"/>
    <n v="62493"/>
  </r>
  <r>
    <s v="4000008837"/>
    <s v="77035479-K"/>
    <s v="PIMARES SPA"/>
    <s v="670125432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22T00:00:00"/>
    <n v="6"/>
    <d v="2025-07-21T00:00:00"/>
    <d v="2025-07-07T00:00:00"/>
    <x v="6"/>
    <x v="0"/>
    <n v="42496"/>
    <n v="42496"/>
  </r>
  <r>
    <s v="4000008837"/>
    <s v="77035479-K"/>
    <s v="PIMARES SPA"/>
    <s v="670125573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5T00:00:00"/>
    <n v="6"/>
    <d v="2025-07-09T00:00:00"/>
    <d v="2025-07-02T00:00:00"/>
    <x v="6"/>
    <x v="0"/>
    <n v="46871"/>
    <n v="46871"/>
  </r>
  <r>
    <s v="4000008837"/>
    <s v="77035479-K"/>
    <s v="PIMARES SPA"/>
    <s v="670125584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6-25T00:00:00"/>
    <n v="6"/>
    <d v="2025-07-04T00:00:00"/>
    <d v="2025-07-02T00:00:00"/>
    <x v="6"/>
    <x v="0"/>
    <n v="12495"/>
    <n v="12495"/>
  </r>
  <r>
    <s v="4000008837"/>
    <s v="77035479-K"/>
    <s v="PIMARES SPA"/>
    <s v="6701255846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5T00:00:00"/>
    <n v="6"/>
    <d v="2025-07-04T00:00:00"/>
    <d v="2025-07-02T00:00:00"/>
    <x v="6"/>
    <x v="0"/>
    <n v="37494"/>
    <n v="37494"/>
  </r>
  <r>
    <s v="4000008837"/>
    <s v="77035479-K"/>
    <s v="PIMARES SPA"/>
    <s v="670125567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5T00:00:00"/>
    <n v="6"/>
    <d v="2025-07-08T00:00:00"/>
    <d v="2025-07-02T00:00:00"/>
    <x v="6"/>
    <x v="0"/>
    <n v="48743"/>
    <n v="48743"/>
  </r>
  <r>
    <s v="4000008837"/>
    <s v="77035479-K"/>
    <s v="PIMARES SPA"/>
    <s v="6701254944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6-23T00:00:00"/>
    <n v="6"/>
    <d v="2025-07-09T00:00:00"/>
    <d v="2025-07-04T00:00:00"/>
    <x v="6"/>
    <x v="0"/>
    <n v="87484"/>
    <n v="87484"/>
  </r>
  <r>
    <s v="4000008837"/>
    <s v="77035479-K"/>
    <s v="PIMARES SPA"/>
    <s v="6701254953"/>
    <s v="ZPCD"/>
    <s v="10"/>
    <x v="0"/>
    <x v="1"/>
    <s v="C004"/>
    <s v="E599"/>
    <n v="3"/>
    <x v="0"/>
    <s v="47"/>
    <s v="Muebles"/>
    <s v=""/>
    <s v="470202002"/>
    <s v="1418315"/>
    <s v="ZAPATERA EN MPD COLOR BLANCO 3 PUERTAS"/>
    <n v="1"/>
    <n v="0"/>
    <s v="UN"/>
    <d v="2025-06-23T00:00:00"/>
    <n v="6"/>
    <d v="2025-07-04T00:00:00"/>
    <m/>
    <x v="6"/>
    <x v="0"/>
    <n v="43745"/>
    <n v="0"/>
  </r>
  <r>
    <s v="4000008837"/>
    <s v="77035479-K"/>
    <s v="PIMARES SPA"/>
    <s v="6701254955"/>
    <s v="ZPCD"/>
    <s v="10"/>
    <x v="0"/>
    <x v="1"/>
    <s v="C004"/>
    <s v="E599"/>
    <n v="3"/>
    <x v="0"/>
    <s v="47"/>
    <s v="Muebles"/>
    <s v=""/>
    <s v="470202002"/>
    <s v="1356987"/>
    <s v="ZAPATERA 3P NICK"/>
    <n v="1"/>
    <n v="0"/>
    <s v="UN"/>
    <d v="2025-06-23T00:00:00"/>
    <n v="6"/>
    <d v="2025-07-04T00:00:00"/>
    <m/>
    <x v="6"/>
    <x v="0"/>
    <n v="43745"/>
    <n v="0"/>
  </r>
  <r>
    <s v="4000008837"/>
    <s v="77035479-K"/>
    <s v="PIMARES SPA"/>
    <s v="670125502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3T00:00:00"/>
    <n v="6"/>
    <d v="2025-07-08T00:00:00"/>
    <d v="2025-07-02T00:00:00"/>
    <x v="6"/>
    <x v="0"/>
    <n v="46871"/>
    <n v="46871"/>
  </r>
  <r>
    <s v="4000008837"/>
    <s v="77035479-K"/>
    <s v="PIMARES SPA"/>
    <s v="6701253581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20T00:00:00"/>
    <n v="6"/>
    <d v="2025-07-18T00:00:00"/>
    <d v="2025-07-07T00:00:00"/>
    <x v="6"/>
    <x v="0"/>
    <n v="79997"/>
    <n v="79997"/>
  </r>
  <r>
    <s v="4000008837"/>
    <s v="77035479-K"/>
    <s v="PIMARES SPA"/>
    <s v="670125358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0T00:00:00"/>
    <n v="6"/>
    <d v="2025-07-04T00:00:00"/>
    <d v="2025-07-02T00:00:00"/>
    <x v="6"/>
    <x v="0"/>
    <n v="46871"/>
    <n v="46871"/>
  </r>
  <r>
    <s v="4000008837"/>
    <s v="77035479-K"/>
    <s v="PIMARES SPA"/>
    <s v="670125526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9T00:00:00"/>
    <d v="2025-07-04T00:00:00"/>
    <x v="6"/>
    <x v="0"/>
    <n v="33117"/>
    <n v="33117"/>
  </r>
  <r>
    <s v="4000008837"/>
    <s v="77035479-K"/>
    <s v="PIMARES SPA"/>
    <s v="6701254733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6-23T00:00:00"/>
    <n v="6"/>
    <d v="2025-07-04T00:00:00"/>
    <m/>
    <x v="6"/>
    <x v="0"/>
    <n v="117641"/>
    <n v="0"/>
  </r>
  <r>
    <s v="4000008837"/>
    <s v="77035479-K"/>
    <s v="PIMARES SPA"/>
    <s v="67012533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20T00:00:00"/>
    <n v="6"/>
    <d v="2025-07-04T00:00:00"/>
    <d v="2025-07-02T00:00:00"/>
    <x v="6"/>
    <x v="0"/>
    <n v="133332"/>
    <n v="133332"/>
  </r>
  <r>
    <s v="4000008837"/>
    <s v="77035479-K"/>
    <s v="PIMARES SPA"/>
    <s v="670125301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18T00:00:00"/>
    <n v="6"/>
    <d v="2025-07-08T00:00:00"/>
    <d v="2025-07-02T00:00:00"/>
    <x v="6"/>
    <x v="0"/>
    <n v="40620"/>
    <n v="40620"/>
  </r>
  <r>
    <s v="4000008837"/>
    <s v="77035479-K"/>
    <s v="PIMARES SPA"/>
    <s v="6701254596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6-24T00:00:00"/>
    <n v="6"/>
    <d v="2025-07-04T00:00:00"/>
    <d v="2025-07-02T00:00:00"/>
    <x v="6"/>
    <x v="0"/>
    <n v="56243"/>
    <n v="56243"/>
  </r>
  <r>
    <s v="4000008837"/>
    <s v="77035479-K"/>
    <s v="PIMARES SPA"/>
    <s v="670125413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21T00:00:00"/>
    <n v="6"/>
    <d v="2025-07-04T00:00:00"/>
    <d v="2025-07-02T00:00:00"/>
    <x v="6"/>
    <x v="0"/>
    <n v="43744"/>
    <n v="43744"/>
  </r>
  <r>
    <s v="4000008837"/>
    <s v="77035479-K"/>
    <s v="PIMARES SPA"/>
    <s v="6701254105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21T00:00:00"/>
    <n v="6"/>
    <d v="2025-07-04T00:00:00"/>
    <d v="2025-07-02T00:00:00"/>
    <x v="6"/>
    <x v="0"/>
    <n v="56244"/>
    <n v="56244"/>
  </r>
  <r>
    <s v="4000008837"/>
    <s v="77035479-K"/>
    <s v="PIMARES SPA"/>
    <s v="6508481390"/>
    <s v="ZPXD"/>
    <s v="2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70125401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1T00:00:00"/>
    <n v="6"/>
    <d v="2025-07-04T00:00:00"/>
    <d v="2025-07-02T00:00:00"/>
    <x v="6"/>
    <x v="0"/>
    <n v="109994"/>
    <n v="109994"/>
  </r>
  <r>
    <s v="4000008837"/>
    <s v="77035479-K"/>
    <s v="PIMARES SPA"/>
    <s v="6508481390"/>
    <s v="ZPXD"/>
    <s v="2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508481395"/>
    <s v="ZPXD"/>
    <s v="10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54000"/>
    <n v="0"/>
  </r>
  <r>
    <s v="4000008837"/>
    <s v="77035479-K"/>
    <s v="PIMARES SPA"/>
    <s v="6701253905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20T00:00:00"/>
    <n v="6"/>
    <d v="2025-07-09T00:00:00"/>
    <d v="2025-07-02T00:00:00"/>
    <x v="6"/>
    <x v="0"/>
    <n v="40616"/>
    <n v="40616"/>
  </r>
  <r>
    <s v="4000008837"/>
    <s v="77035479-K"/>
    <s v="PIMARES SPA"/>
    <s v="6701253719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6-20T00:00:00"/>
    <n v="6"/>
    <d v="2025-07-11T00:00:00"/>
    <d v="2025-07-04T00:00:00"/>
    <x v="6"/>
    <x v="0"/>
    <n v="49995"/>
    <n v="49995"/>
  </r>
  <r>
    <s v="4000008837"/>
    <s v="77035479-K"/>
    <s v="PIMARES SPA"/>
    <s v="670125366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20T00:00:00"/>
    <n v="6"/>
    <d v="2025-07-04T00:00:00"/>
    <d v="2025-07-02T00:00:00"/>
    <x v="6"/>
    <x v="0"/>
    <n v="43745"/>
    <n v="43745"/>
  </r>
  <r>
    <s v="4000008837"/>
    <s v="77035479-K"/>
    <s v="PIMARES SPA"/>
    <s v="6508481395"/>
    <s v="ZPXD"/>
    <s v="1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70125139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6T00:00:00"/>
    <n v="6"/>
    <d v="2025-07-04T00:00:00"/>
    <d v="2025-07-02T00:00:00"/>
    <x v="6"/>
    <x v="0"/>
    <n v="43745"/>
    <n v="43745"/>
  </r>
  <r>
    <s v="4000008837"/>
    <s v="77035479-K"/>
    <s v="PIMARES SPA"/>
    <s v="6508481390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0"/>
    <n v="0"/>
  </r>
  <r>
    <s v="4000008837"/>
    <s v="77035479-K"/>
    <s v="PIMARES SPA"/>
    <s v="6508481390"/>
    <s v="ZPXD"/>
    <s v="20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6-30T00:00:00"/>
    <n v="6"/>
    <d v="2025-07-10T00:00:00"/>
    <m/>
    <x v="6"/>
    <x v="0"/>
    <n v="108000"/>
    <n v="0"/>
  </r>
  <r>
    <s v="4000008837"/>
    <s v="77035479-K"/>
    <s v="PIMARES SPA"/>
    <s v="670125348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19T00:00:00"/>
    <n v="6"/>
    <d v="2025-07-10T00:00:00"/>
    <d v="2025-07-02T00:00:00"/>
    <x v="6"/>
    <x v="0"/>
    <n v="70582"/>
    <n v="70582"/>
  </r>
  <r>
    <s v="4000008837"/>
    <s v="77035479-K"/>
    <s v="PIMARES SPA"/>
    <s v="6508481390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85218"/>
    <n v="0"/>
  </r>
  <r>
    <s v="4000008837"/>
    <s v="77035479-K"/>
    <s v="PIMARES SPA"/>
    <s v="6701252299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6-17T00:00:00"/>
    <n v="6"/>
    <d v="2025-07-01T00:00:00"/>
    <m/>
    <x v="6"/>
    <x v="0"/>
    <n v="96666"/>
    <n v="0"/>
  </r>
  <r>
    <s v="4000008837"/>
    <s v="77035479-K"/>
    <s v="PIMARES SPA"/>
    <s v="6508471933"/>
    <s v="ZPXD"/>
    <s v="26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23T00:00:00"/>
    <n v="6"/>
    <d v="2025-07-04T00:00:00"/>
    <m/>
    <x v="6"/>
    <x v="0"/>
    <n v="85218"/>
    <n v="0"/>
  </r>
  <r>
    <s v="4000008837"/>
    <s v="77035479-K"/>
    <s v="PIMARES SPA"/>
    <s v="6508471933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7"/>
    <n v="0"/>
    <s v="UN"/>
    <d v="2025-06-23T00:00:00"/>
    <n v="6"/>
    <d v="2025-07-04T00:00:00"/>
    <m/>
    <x v="6"/>
    <x v="0"/>
    <n v="459000"/>
    <n v="0"/>
  </r>
  <r>
    <s v="4000008837"/>
    <s v="77035479-K"/>
    <s v="PIMARES SPA"/>
    <s v="6508481372"/>
    <s v="ZPXD"/>
    <s v="2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701252213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16T00:00:00"/>
    <n v="6"/>
    <d v="2025-07-25T00:00:00"/>
    <d v="2025-07-21T00:00:00"/>
    <x v="6"/>
    <x v="0"/>
    <n v="70582"/>
    <n v="70582"/>
  </r>
  <r>
    <s v="4000008837"/>
    <s v="77035479-K"/>
    <s v="PIMARES SPA"/>
    <s v="6508481372"/>
    <s v="ZPXD"/>
    <s v="20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54000"/>
    <n v="0"/>
  </r>
  <r>
    <s v="4000008837"/>
    <s v="77035479-K"/>
    <s v="PIMARES SPA"/>
    <s v="6701251764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16T00:00:00"/>
    <n v="6"/>
    <d v="2025-07-04T00:00:00"/>
    <d v="2025-07-02T00:00:00"/>
    <x v="6"/>
    <x v="0"/>
    <n v="43744"/>
    <n v="43744"/>
  </r>
  <r>
    <s v="4000008837"/>
    <s v="77035479-K"/>
    <s v="PIMARES SPA"/>
    <s v="6508471933"/>
    <s v="ZPXD"/>
    <s v="30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701251803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16T00:00:00"/>
    <n v="6"/>
    <d v="2025-07-04T00:00:00"/>
    <d v="2025-07-02T00:00:00"/>
    <x v="6"/>
    <x v="0"/>
    <n v="34369"/>
    <n v="34369"/>
  </r>
  <r>
    <s v="4000008837"/>
    <s v="77035479-K"/>
    <s v="PIMARES SPA"/>
    <s v="6508481372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85218"/>
    <n v="0"/>
  </r>
  <r>
    <s v="4000008837"/>
    <s v="77035479-K"/>
    <s v="PIMARES SPA"/>
    <s v="6508481372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0"/>
    <n v="0"/>
  </r>
  <r>
    <s v="4000008837"/>
    <s v="77035479-K"/>
    <s v="PIMARES SPA"/>
    <s v="6508471933"/>
    <s v="ZPXD"/>
    <s v="2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8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70123339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8-08T00:00:00"/>
    <d v="2025-08-04T00:00:00"/>
    <x v="7"/>
    <x v="0"/>
    <n v="103333"/>
    <n v="103333"/>
  </r>
  <r>
    <s v="4000008837"/>
    <s v="77035479-K"/>
    <s v="PIMARES SPA"/>
    <s v="6701235429"/>
    <s v="ZPCD"/>
    <s v="10"/>
    <x v="0"/>
    <x v="1"/>
    <s v="C004"/>
    <s v="E599"/>
    <n v="3"/>
    <x v="0"/>
    <s v="47"/>
    <s v="Muebles"/>
    <s v=""/>
    <s v="470301002"/>
    <s v="1418400"/>
    <s v="COMEDOR PIA LEONE"/>
    <n v="1"/>
    <n v="0"/>
    <s v="UN"/>
    <d v="2025-06-04T00:00:00"/>
    <n v="6"/>
    <d v="2025-08-29T00:00:00"/>
    <m/>
    <x v="7"/>
    <x v="0"/>
    <n v="92849"/>
    <n v="0"/>
  </r>
  <r>
    <s v="4000008837"/>
    <s v="77035479-K"/>
    <s v="PIMARES SPA"/>
    <s v="670123537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4T00:00:00"/>
    <n v="6"/>
    <d v="2025-09-02T00:00:00"/>
    <d v="2025-08-27T00:00:00"/>
    <x v="7"/>
    <x v="0"/>
    <n v="45325"/>
    <n v="45325"/>
  </r>
  <r>
    <s v="4000008837"/>
    <s v="77035479-K"/>
    <s v="PIMARES SPA"/>
    <s v="6701234499"/>
    <s v="ZPCD"/>
    <s v="10"/>
    <x v="0"/>
    <x v="1"/>
    <s v="C004"/>
    <s v="E599"/>
    <n v="3"/>
    <x v="0"/>
    <s v="47"/>
    <s v="Muebles"/>
    <s v=""/>
    <s v="470101002"/>
    <s v="1391655"/>
    <s v="HOME TV REINA  55"/>
    <n v="1"/>
    <n v="0"/>
    <s v="UN"/>
    <d v="2025-06-04T00:00:00"/>
    <n v="6"/>
    <d v="2025-08-22T00:00:00"/>
    <m/>
    <x v="7"/>
    <x v="0"/>
    <n v="55712"/>
    <n v="0"/>
  </r>
  <r>
    <s v="4000008837"/>
    <s v="77035479-K"/>
    <s v="PIMARES SPA"/>
    <s v="6701248796"/>
    <s v="ZPCD"/>
    <s v="10"/>
    <x v="1"/>
    <x v="0"/>
    <s v="C004"/>
    <s v="E652"/>
    <n v="1"/>
    <x v="1"/>
    <s v="47"/>
    <s v="Muebles"/>
    <s v=""/>
    <s v="470702002"/>
    <s v="1386561"/>
    <s v="ESCRITORIO ESQUINERO GRAFITO"/>
    <n v="2"/>
    <n v="2"/>
    <s v="UN"/>
    <d v="2025-06-09T00:00:00"/>
    <n v="6"/>
    <d v="2025-06-10T00:00:00"/>
    <d v="2025-08-13T00:00:00"/>
    <x v="7"/>
    <x v="0"/>
    <n v="124986"/>
    <n v="124986"/>
  </r>
  <r>
    <s v="4000008837"/>
    <s v="77035479-K"/>
    <s v="PIMARES SPA"/>
    <s v="670127780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31T00:00:00"/>
    <n v="7"/>
    <d v="2025-08-08T00:00:00"/>
    <d v="2025-08-06T00:00:00"/>
    <x v="7"/>
    <x v="0"/>
    <n v="45324"/>
    <n v="45324"/>
  </r>
  <r>
    <s v="4000008837"/>
    <s v="77035479-K"/>
    <s v="PIMARES SPA"/>
    <s v="670127601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9T00:00:00"/>
    <n v="7"/>
    <d v="2025-08-18T00:00:00"/>
    <d v="2025-08-13T00:00:00"/>
    <x v="7"/>
    <x v="0"/>
    <n v="103324"/>
    <n v="103324"/>
  </r>
  <r>
    <s v="4000008837"/>
    <s v="77035479-K"/>
    <s v="PIMARES SPA"/>
    <s v="670127693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30T00:00:00"/>
    <n v="7"/>
    <d v="2025-08-07T00:00:00"/>
    <d v="2025-08-04T00:00:00"/>
    <x v="7"/>
    <x v="0"/>
    <n v="103324"/>
    <n v="103324"/>
  </r>
  <r>
    <s v="4000008837"/>
    <s v="77035479-K"/>
    <s v="PIMARES SPA"/>
    <s v="670127708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30T00:00:00"/>
    <n v="7"/>
    <d v="2025-08-06T00:00:00"/>
    <d v="2025-08-04T00:00:00"/>
    <x v="7"/>
    <x v="0"/>
    <n v="99995"/>
    <n v="99995"/>
  </r>
  <r>
    <s v="4000008837"/>
    <s v="77035479-K"/>
    <s v="PIMARES SPA"/>
    <s v="670127790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1T00:00:00"/>
    <n v="7"/>
    <d v="2025-08-08T00:00:00"/>
    <d v="2025-08-04T00:00:00"/>
    <x v="7"/>
    <x v="0"/>
    <n v="53325"/>
    <n v="53325"/>
  </r>
  <r>
    <s v="4000008837"/>
    <s v="77035479-K"/>
    <s v="PIMARES SPA"/>
    <s v="670127601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9T00:00:00"/>
    <n v="7"/>
    <d v="2025-08-14T00:00:00"/>
    <d v="2025-08-11T00:00:00"/>
    <x v="7"/>
    <x v="0"/>
    <n v="107135"/>
    <n v="107135"/>
  </r>
  <r>
    <s v="4000008837"/>
    <s v="77035479-K"/>
    <s v="PIMARES SPA"/>
    <s v="670127799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31T00:00:00"/>
    <n v="7"/>
    <d v="2025-08-11T00:00:00"/>
    <d v="2025-08-06T00:00:00"/>
    <x v="7"/>
    <x v="0"/>
    <n v="75709"/>
    <n v="75709"/>
  </r>
  <r>
    <s v="4000008837"/>
    <s v="77035479-K"/>
    <s v="PIMARES SPA"/>
    <s v="6701277450"/>
    <s v="ZPCD"/>
    <s v="10"/>
    <x v="0"/>
    <x v="1"/>
    <s v="C004"/>
    <s v="E599"/>
    <n v="3"/>
    <x v="0"/>
    <s v="47"/>
    <s v="Muebles"/>
    <s v=""/>
    <s v="470202001"/>
    <s v="1310026"/>
    <s v="TOCADOR MARVIN"/>
    <n v="1"/>
    <n v="0"/>
    <s v="UN"/>
    <d v="2025-07-31T00:00:00"/>
    <n v="7"/>
    <d v="2025-08-12T00:00:00"/>
    <m/>
    <x v="7"/>
    <x v="0"/>
    <n v="64275"/>
    <n v="0"/>
  </r>
  <r>
    <s v="4000008837"/>
    <s v="77035479-K"/>
    <s v="PIMARES SPA"/>
    <s v="670127808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7-31T00:00:00"/>
    <n v="7"/>
    <d v="2025-08-08T00:00:00"/>
    <d v="2025-08-06T00:00:00"/>
    <x v="7"/>
    <x v="0"/>
    <n v="76664"/>
    <n v="76664"/>
  </r>
  <r>
    <s v="4000008837"/>
    <s v="77035479-K"/>
    <s v="PIMARES SPA"/>
    <s v="670127808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13T00:00:00"/>
    <d v="2025-08-08T00:00:00"/>
    <x v="7"/>
    <x v="0"/>
    <n v="103324"/>
    <n v="103324"/>
  </r>
  <r>
    <s v="4000008837"/>
    <s v="77035479-K"/>
    <s v="PIMARES SPA"/>
    <s v="6701278086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07-31T00:00:00"/>
    <n v="7"/>
    <d v="2025-08-08T00:00:00"/>
    <d v="2025-08-04T00:00:00"/>
    <x v="7"/>
    <x v="0"/>
    <n v="59990"/>
    <n v="59990"/>
  </r>
  <r>
    <s v="4000008837"/>
    <s v="77035479-K"/>
    <s v="PIMARES SPA"/>
    <s v="670127745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7454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31T00:00:00"/>
    <n v="7"/>
    <d v="2025-08-08T00:00:00"/>
    <d v="2025-08-06T00:00:00"/>
    <x v="7"/>
    <x v="0"/>
    <n v="62500"/>
    <n v="62500"/>
  </r>
  <r>
    <s v="4000008837"/>
    <s v="77035479-K"/>
    <s v="PIMARES SPA"/>
    <s v="670127745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31T00:00:00"/>
    <n v="7"/>
    <d v="2025-08-11T00:00:00"/>
    <d v="2025-08-06T00:00:00"/>
    <x v="7"/>
    <x v="0"/>
    <n v="71421"/>
    <n v="71421"/>
  </r>
  <r>
    <s v="4000008837"/>
    <s v="77035479-K"/>
    <s v="PIMARES SPA"/>
    <s v="670127745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6T00:00:00"/>
    <d v="2025-08-01T00:00:00"/>
    <x v="7"/>
    <x v="0"/>
    <n v="103324"/>
    <n v="103324"/>
  </r>
  <r>
    <s v="4000008837"/>
    <s v="77035479-K"/>
    <s v="PIMARES SPA"/>
    <s v="670127836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85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31T00:00:00"/>
    <n v="7"/>
    <d v="2025-08-08T00:00:00"/>
    <d v="2025-08-06T00:00:00"/>
    <x v="7"/>
    <x v="0"/>
    <n v="107135"/>
    <n v="107135"/>
  </r>
  <r>
    <s v="4000008837"/>
    <s v="77035479-K"/>
    <s v="PIMARES SPA"/>
    <s v="6701278522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7-31T00:00:00"/>
    <n v="7"/>
    <d v="2025-08-08T00:00:00"/>
    <d v="2025-08-04T00:00:00"/>
    <x v="7"/>
    <x v="0"/>
    <n v="81990"/>
    <n v="81990"/>
  </r>
  <r>
    <s v="4000008837"/>
    <s v="77035479-K"/>
    <s v="PIMARES SPA"/>
    <s v="6701278528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4T00:00:00"/>
    <x v="7"/>
    <x v="0"/>
    <n v="103324"/>
    <n v="103324"/>
  </r>
  <r>
    <s v="4000008837"/>
    <s v="77035479-K"/>
    <s v="PIMARES SPA"/>
    <s v="670127749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3"/>
    <n v="3"/>
    <s v="UN"/>
    <d v="2025-07-31T00:00:00"/>
    <n v="7"/>
    <d v="2025-08-08T00:00:00"/>
    <d v="2025-08-04T00:00:00"/>
    <x v="7"/>
    <x v="0"/>
    <n v="139981"/>
    <n v="139981"/>
  </r>
  <r>
    <s v="4000008837"/>
    <s v="77035479-K"/>
    <s v="PIMARES SPA"/>
    <s v="670127749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31T00:00:00"/>
    <n v="7"/>
    <d v="2025-08-08T00:00:00"/>
    <d v="2025-08-04T00:00:00"/>
    <x v="7"/>
    <x v="0"/>
    <n v="39995"/>
    <n v="39995"/>
  </r>
  <r>
    <s v="4000008837"/>
    <s v="77035479-K"/>
    <s v="PIMARES SPA"/>
    <s v="6701278632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31T00:00:00"/>
    <n v="7"/>
    <d v="2025-08-08T00:00:00"/>
    <d v="2025-08-06T00:00:00"/>
    <x v="7"/>
    <x v="0"/>
    <n v="24659"/>
    <n v="24659"/>
  </r>
  <r>
    <s v="4000008837"/>
    <s v="77035479-K"/>
    <s v="PIMARES SPA"/>
    <s v="670127863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7-31T00:00:00"/>
    <n v="7"/>
    <d v="2025-08-08T00:00:00"/>
    <d v="2025-08-08T00:00:00"/>
    <x v="7"/>
    <x v="0"/>
    <n v="39998"/>
    <n v="39998"/>
  </r>
  <r>
    <s v="4000008837"/>
    <s v="77035479-K"/>
    <s v="PIMARES SPA"/>
    <s v="670127864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31T00:00:00"/>
    <n v="7"/>
    <d v="2025-08-08T00:00:00"/>
    <d v="2025-08-06T00:00:00"/>
    <x v="7"/>
    <x v="0"/>
    <n v="135714"/>
    <n v="135714"/>
  </r>
  <r>
    <s v="4000008837"/>
    <s v="77035479-K"/>
    <s v="PIMARES SPA"/>
    <s v="670127767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7-31T00:00:00"/>
    <n v="7"/>
    <d v="2025-08-08T00:00:00"/>
    <d v="2025-08-06T00:00:00"/>
    <x v="7"/>
    <x v="0"/>
    <n v="92854"/>
    <n v="92854"/>
  </r>
  <r>
    <s v="4000008837"/>
    <s v="77035479-K"/>
    <s v="PIMARES SPA"/>
    <s v="670127750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0T00:00:00"/>
    <n v="7"/>
    <d v="2025-08-07T00:00:00"/>
    <d v="2025-08-04T00:00:00"/>
    <x v="7"/>
    <x v="0"/>
    <n v="67854"/>
    <n v="67854"/>
  </r>
  <r>
    <s v="4000008837"/>
    <s v="77035479-K"/>
    <s v="PIMARES SPA"/>
    <s v="67012775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0T00:00:00"/>
    <n v="7"/>
    <d v="2025-08-06T00:00:00"/>
    <d v="2025-08-01T00:00:00"/>
    <x v="7"/>
    <x v="0"/>
    <n v="103324"/>
    <n v="103324"/>
  </r>
  <r>
    <s v="4000008837"/>
    <s v="77035479-K"/>
    <s v="PIMARES SPA"/>
    <s v="670127760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0T00:00:00"/>
    <n v="7"/>
    <d v="2025-08-07T00:00:00"/>
    <d v="2025-08-04T00:00:00"/>
    <x v="7"/>
    <x v="0"/>
    <n v="103324"/>
    <n v="103324"/>
  </r>
  <r>
    <s v="4000008837"/>
    <s v="77035479-K"/>
    <s v="PIMARES SPA"/>
    <s v="6701277641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31T00:00:00"/>
    <n v="7"/>
    <d v="2025-08-08T00:00:00"/>
    <d v="2025-08-04T00:00:00"/>
    <x v="7"/>
    <x v="0"/>
    <n v="63325"/>
    <n v="63325"/>
  </r>
  <r>
    <s v="4000008837"/>
    <s v="77035479-K"/>
    <s v="PIMARES SPA"/>
    <s v="670127767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31T00:00:00"/>
    <n v="7"/>
    <d v="2025-08-08T00:00:00"/>
    <d v="2025-08-06T00:00:00"/>
    <x v="7"/>
    <x v="0"/>
    <n v="39994"/>
    <n v="39994"/>
  </r>
  <r>
    <s v="4000008837"/>
    <s v="77035479-K"/>
    <s v="PIMARES SPA"/>
    <s v="670127767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1T00:00:00"/>
    <n v="7"/>
    <d v="2025-08-08T00:00:00"/>
    <d v="2025-08-08T00:00:00"/>
    <x v="7"/>
    <x v="0"/>
    <n v="67854"/>
    <n v="67854"/>
  </r>
  <r>
    <s v="4000008837"/>
    <s v="77035479-K"/>
    <s v="PIMARES SPA"/>
    <s v="6701277742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7-31T00:00:00"/>
    <n v="7"/>
    <d v="2025-08-08T00:00:00"/>
    <d v="2025-08-04T00:00:00"/>
    <x v="7"/>
    <x v="0"/>
    <n v="29992"/>
    <n v="29992"/>
  </r>
  <r>
    <s v="4000008837"/>
    <s v="77035479-K"/>
    <s v="PIMARES SPA"/>
    <s v="670127862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7747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7-31T00:00:00"/>
    <n v="7"/>
    <d v="2025-08-08T00:00:00"/>
    <d v="2025-08-06T00:00:00"/>
    <x v="7"/>
    <x v="0"/>
    <n v="49994"/>
    <n v="49994"/>
  </r>
  <r>
    <s v="4000008837"/>
    <s v="77035479-K"/>
    <s v="PIMARES SPA"/>
    <s v="6701277788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7-31T00:00:00"/>
    <n v="7"/>
    <d v="2025-08-08T00:00:00"/>
    <d v="2025-08-06T00:00:00"/>
    <x v="7"/>
    <x v="0"/>
    <n v="146659"/>
    <n v="146659"/>
  </r>
  <r>
    <s v="4000008837"/>
    <s v="77035479-K"/>
    <s v="PIMARES SPA"/>
    <s v="670127786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31T00:00:00"/>
    <n v="7"/>
    <d v="2025-08-08T00:00:00"/>
    <d v="2025-08-06T00:00:00"/>
    <x v="7"/>
    <x v="0"/>
    <n v="46660"/>
    <n v="46660"/>
  </r>
  <r>
    <s v="4000008837"/>
    <s v="77035479-K"/>
    <s v="PIMARES SPA"/>
    <s v="670127788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31T00:00:00"/>
    <n v="7"/>
    <d v="2025-08-14T00:00:00"/>
    <d v="2025-08-11T00:00:00"/>
    <x v="7"/>
    <x v="0"/>
    <n v="46660"/>
    <n v="46660"/>
  </r>
  <r>
    <s v="4000008837"/>
    <s v="77035479-K"/>
    <s v="PIMARES SPA"/>
    <s v="670127788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31T00:00:00"/>
    <n v="7"/>
    <d v="2025-08-08T00:00:00"/>
    <d v="2025-08-04T00:00:00"/>
    <x v="7"/>
    <x v="0"/>
    <n v="43327"/>
    <n v="43327"/>
  </r>
  <r>
    <s v="4000008837"/>
    <s v="77035479-K"/>
    <s v="PIMARES SPA"/>
    <s v="670127795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4T00:00:00"/>
    <x v="7"/>
    <x v="0"/>
    <n v="103324"/>
    <n v="103324"/>
  </r>
  <r>
    <s v="4000008837"/>
    <s v="77035479-K"/>
    <s v="PIMARES SPA"/>
    <s v="670127733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30T00:00:00"/>
    <n v="7"/>
    <d v="2025-08-06T00:00:00"/>
    <d v="2025-08-01T00:00:00"/>
    <x v="7"/>
    <x v="0"/>
    <n v="41994"/>
    <n v="41994"/>
  </r>
  <r>
    <s v="4000008837"/>
    <s v="77035479-K"/>
    <s v="PIMARES SPA"/>
    <s v="670127805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31T00:00:00"/>
    <n v="7"/>
    <d v="2025-08-12T00:00:00"/>
    <d v="2025-08-08T00:00:00"/>
    <x v="7"/>
    <x v="0"/>
    <n v="41995"/>
    <n v="41995"/>
  </r>
  <r>
    <s v="4000008837"/>
    <s v="77035479-K"/>
    <s v="PIMARES SPA"/>
    <s v="6701276980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30T00:00:00"/>
    <n v="7"/>
    <d v="2025-08-08T00:00:00"/>
    <d v="2025-08-04T00:00:00"/>
    <x v="7"/>
    <x v="0"/>
    <n v="60708"/>
    <n v="60708"/>
  </r>
  <r>
    <s v="4000008837"/>
    <s v="77035479-K"/>
    <s v="PIMARES SPA"/>
    <s v="670127701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7-30T00:00:00"/>
    <n v="7"/>
    <d v="2025-08-07T00:00:00"/>
    <d v="2025-08-04T00:00:00"/>
    <x v="7"/>
    <x v="0"/>
    <n v="41994"/>
    <n v="41994"/>
  </r>
  <r>
    <s v="4000008837"/>
    <s v="77035479-K"/>
    <s v="PIMARES SPA"/>
    <s v="670127704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07-30T00:00:00"/>
    <n v="7"/>
    <d v="2025-08-04T00:00:00"/>
    <d v="2025-08-01T00:00:00"/>
    <x v="7"/>
    <x v="0"/>
    <n v="146654"/>
    <n v="146654"/>
  </r>
  <r>
    <s v="4000008837"/>
    <s v="77035479-K"/>
    <s v="PIMARES SPA"/>
    <s v="670127486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7T00:00:00"/>
    <n v="7"/>
    <d v="2025-08-05T00:00:00"/>
    <d v="2025-08-01T00:00:00"/>
    <x v="7"/>
    <x v="0"/>
    <n v="45324"/>
    <n v="45324"/>
  </r>
  <r>
    <s v="4000008837"/>
    <s v="77035479-K"/>
    <s v="PIMARES SPA"/>
    <s v="670127717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0T00:00:00"/>
    <n v="7"/>
    <d v="2025-08-06T00:00:00"/>
    <d v="2025-08-01T00:00:00"/>
    <x v="7"/>
    <x v="0"/>
    <n v="53325"/>
    <n v="53325"/>
  </r>
  <r>
    <s v="4000008837"/>
    <s v="77035479-K"/>
    <s v="PIMARES SPA"/>
    <s v="6701277183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7-30T00:00:00"/>
    <n v="7"/>
    <d v="2025-08-07T00:00:00"/>
    <d v="2025-08-04T00:00:00"/>
    <x v="7"/>
    <x v="0"/>
    <n v="59996"/>
    <n v="59996"/>
  </r>
  <r>
    <s v="4000008837"/>
    <s v="77035479-K"/>
    <s v="PIMARES SPA"/>
    <s v="6701277192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7-30T00:00:00"/>
    <n v="7"/>
    <d v="2025-08-07T00:00:00"/>
    <d v="2025-08-04T00:00:00"/>
    <x v="7"/>
    <x v="0"/>
    <n v="99992"/>
    <n v="99992"/>
  </r>
  <r>
    <s v="4000008837"/>
    <s v="77035479-K"/>
    <s v="PIMARES SPA"/>
    <s v="670127719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30T00:00:00"/>
    <n v="7"/>
    <d v="2025-08-07T00:00:00"/>
    <d v="2025-08-04T00:00:00"/>
    <x v="7"/>
    <x v="0"/>
    <n v="75709"/>
    <n v="75709"/>
  </r>
  <r>
    <s v="4000008837"/>
    <s v="77035479-K"/>
    <s v="PIMARES SPA"/>
    <s v="67012772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0T00:00:00"/>
    <n v="7"/>
    <d v="2025-08-06T00:00:00"/>
    <d v="2025-08-04T00:00:00"/>
    <x v="7"/>
    <x v="0"/>
    <n v="103324"/>
    <n v="103324"/>
  </r>
  <r>
    <s v="4000008837"/>
    <s v="77035479-K"/>
    <s v="PIMARES SPA"/>
    <s v="670127723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7-30T00:00:00"/>
    <n v="7"/>
    <d v="2025-08-07T00:00:00"/>
    <d v="2025-08-04T00:00:00"/>
    <x v="7"/>
    <x v="0"/>
    <n v="103559"/>
    <n v="103559"/>
  </r>
  <r>
    <s v="4000008837"/>
    <s v="77035479-K"/>
    <s v="PIMARES SPA"/>
    <s v="670127724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30T00:00:00"/>
    <n v="7"/>
    <d v="2025-08-06T00:00:00"/>
    <d v="2025-08-01T00:00:00"/>
    <x v="7"/>
    <x v="0"/>
    <n v="33328"/>
    <n v="33328"/>
  </r>
  <r>
    <s v="4000008837"/>
    <s v="77035479-K"/>
    <s v="PIMARES SPA"/>
    <s v="670127727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31T00:00:00"/>
    <n v="7"/>
    <d v="2025-08-08T00:00:00"/>
    <d v="2025-08-06T00:00:00"/>
    <x v="7"/>
    <x v="0"/>
    <n v="29994"/>
    <n v="29994"/>
  </r>
  <r>
    <s v="4000008837"/>
    <s v="77035479-K"/>
    <s v="PIMARES SPA"/>
    <s v="6701277306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30T00:00:00"/>
    <n v="7"/>
    <d v="2025-08-07T00:00:00"/>
    <d v="2025-08-04T00:00:00"/>
    <x v="7"/>
    <x v="0"/>
    <n v="40661"/>
    <n v="40661"/>
  </r>
  <r>
    <s v="4000008837"/>
    <s v="77035479-K"/>
    <s v="PIMARES SPA"/>
    <s v="670127730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7-30T00:00:00"/>
    <n v="7"/>
    <d v="2025-08-12T00:00:00"/>
    <d v="2025-08-06T00:00:00"/>
    <x v="7"/>
    <x v="0"/>
    <n v="81990"/>
    <n v="81990"/>
  </r>
  <r>
    <s v="4000008837"/>
    <s v="77035479-K"/>
    <s v="PIMARES SPA"/>
    <s v="670127731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30T00:00:00"/>
    <n v="7"/>
    <d v="2025-08-07T00:00:00"/>
    <d v="2025-08-04T00:00:00"/>
    <x v="7"/>
    <x v="0"/>
    <n v="60712"/>
    <n v="60712"/>
  </r>
  <r>
    <s v="4000008837"/>
    <s v="77035479-K"/>
    <s v="PIMARES SPA"/>
    <s v="6701277315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07-30T00:00:00"/>
    <n v="7"/>
    <d v="2025-08-06T00:00:00"/>
    <d v="2025-08-04T00:00:00"/>
    <x v="7"/>
    <x v="0"/>
    <n v="53999"/>
    <n v="53999"/>
  </r>
  <r>
    <s v="4000008837"/>
    <s v="77035479-K"/>
    <s v="PIMARES SPA"/>
    <s v="670127602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29T00:00:00"/>
    <n v="7"/>
    <d v="2025-08-05T00:00:00"/>
    <d v="2025-08-01T00:00:00"/>
    <x v="7"/>
    <x v="0"/>
    <n v="53325"/>
    <n v="53325"/>
  </r>
  <r>
    <s v="4000008837"/>
    <s v="77035479-K"/>
    <s v="PIMARES SPA"/>
    <s v="6701277342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30T00:00:00"/>
    <n v="7"/>
    <d v="2025-08-08T00:00:00"/>
    <d v="2025-08-04T00:00:00"/>
    <x v="7"/>
    <x v="0"/>
    <n v="39994"/>
    <n v="39994"/>
  </r>
  <r>
    <s v="4000008837"/>
    <s v="77035479-K"/>
    <s v="PIMARES SPA"/>
    <s v="670127734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0T00:00:00"/>
    <n v="7"/>
    <d v="2025-08-07T00:00:00"/>
    <d v="2025-08-04T00:00:00"/>
    <x v="7"/>
    <x v="0"/>
    <n v="53325"/>
    <n v="53325"/>
  </r>
  <r>
    <s v="4000008837"/>
    <s v="77035479-K"/>
    <s v="PIMARES SPA"/>
    <s v="670127734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7-30T00:00:00"/>
    <n v="7"/>
    <d v="2025-08-07T00:00:00"/>
    <d v="2025-08-04T00:00:00"/>
    <x v="7"/>
    <x v="0"/>
    <n v="24659"/>
    <n v="24659"/>
  </r>
  <r>
    <s v="4000008837"/>
    <s v="77035479-K"/>
    <s v="PIMARES SPA"/>
    <s v="670127734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30T00:00:00"/>
    <n v="7"/>
    <d v="2025-08-06T00:00:00"/>
    <d v="2025-08-04T00:00:00"/>
    <x v="7"/>
    <x v="0"/>
    <n v="56663"/>
    <n v="56663"/>
  </r>
  <r>
    <s v="4000008837"/>
    <s v="77035479-K"/>
    <s v="PIMARES SPA"/>
    <s v="6701277349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30T00:00:00"/>
    <n v="7"/>
    <d v="2025-08-07T00:00:00"/>
    <d v="2025-08-04T00:00:00"/>
    <x v="7"/>
    <x v="0"/>
    <n v="43327"/>
    <n v="43327"/>
  </r>
  <r>
    <s v="4000008837"/>
    <s v="77035479-K"/>
    <s v="PIMARES SPA"/>
    <s v="670127605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29T00:00:00"/>
    <n v="7"/>
    <d v="2025-08-06T00:00:00"/>
    <d v="2025-08-04T00:00:00"/>
    <x v="7"/>
    <x v="0"/>
    <n v="27327"/>
    <n v="27327"/>
  </r>
  <r>
    <s v="4000008837"/>
    <s v="77035479-K"/>
    <s v="PIMARES SPA"/>
    <s v="670127606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7-29T00:00:00"/>
    <n v="7"/>
    <d v="2025-08-07T00:00:00"/>
    <d v="2025-08-04T00:00:00"/>
    <x v="7"/>
    <x v="0"/>
    <n v="83325"/>
    <n v="83325"/>
  </r>
  <r>
    <s v="4000008837"/>
    <s v="77035479-K"/>
    <s v="PIMARES SPA"/>
    <s v="670127613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9T00:00:00"/>
    <n v="7"/>
    <d v="2025-08-06T00:00:00"/>
    <d v="2025-08-01T00:00:00"/>
    <x v="7"/>
    <x v="0"/>
    <n v="67854"/>
    <n v="67854"/>
  </r>
  <r>
    <s v="4000008837"/>
    <s v="77035479-K"/>
    <s v="PIMARES SPA"/>
    <s v="670127623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9T00:00:00"/>
    <n v="7"/>
    <d v="2025-08-04T00:00:00"/>
    <d v="2025-08-01T00:00:00"/>
    <x v="7"/>
    <x v="0"/>
    <n v="39994"/>
    <n v="39994"/>
  </r>
  <r>
    <s v="4000008837"/>
    <s v="77035479-K"/>
    <s v="PIMARES SPA"/>
    <s v="6701276270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9T00:00:00"/>
    <n v="7"/>
    <d v="2025-08-08T00:00:00"/>
    <d v="2025-08-06T00:00:00"/>
    <x v="7"/>
    <x v="0"/>
    <n v="33328"/>
    <n v="33328"/>
  </r>
  <r>
    <s v="4000008837"/>
    <s v="77035479-K"/>
    <s v="PIMARES SPA"/>
    <s v="670127627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9T00:00:00"/>
    <n v="7"/>
    <d v="2025-08-07T00:00:00"/>
    <d v="2025-08-04T00:00:00"/>
    <x v="7"/>
    <x v="0"/>
    <n v="103324"/>
    <n v="103324"/>
  </r>
  <r>
    <s v="4000008837"/>
    <s v="77035479-K"/>
    <s v="PIMARES SPA"/>
    <s v="670127631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9T00:00:00"/>
    <n v="7"/>
    <d v="2025-08-07T00:00:00"/>
    <d v="2025-08-04T00:00:00"/>
    <x v="7"/>
    <x v="0"/>
    <n v="45324"/>
    <n v="45324"/>
  </r>
  <r>
    <s v="4000008837"/>
    <s v="77035479-K"/>
    <s v="PIMARES SPA"/>
    <s v="670127633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9T00:00:00"/>
    <n v="7"/>
    <d v="2025-08-05T00:00:00"/>
    <d v="2025-08-01T00:00:00"/>
    <x v="7"/>
    <x v="0"/>
    <n v="85705"/>
    <n v="85705"/>
  </r>
  <r>
    <s v="4000008837"/>
    <s v="77035479-K"/>
    <s v="PIMARES SPA"/>
    <s v="670127645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9T00:00:00"/>
    <n v="7"/>
    <d v="2025-08-06T00:00:00"/>
    <d v="2025-08-04T00:00:00"/>
    <x v="7"/>
    <x v="0"/>
    <n v="107135"/>
    <n v="107135"/>
  </r>
  <r>
    <s v="4000008837"/>
    <s v="77035479-K"/>
    <s v="PIMARES SPA"/>
    <s v="670127754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7-31T00:00:00"/>
    <n v="7"/>
    <d v="2025-08-07T00:00:00"/>
    <d v="2025-08-04T00:00:00"/>
    <x v="7"/>
    <x v="0"/>
    <n v="99991"/>
    <n v="99991"/>
  </r>
  <r>
    <s v="4000008837"/>
    <s v="77035479-K"/>
    <s v="PIMARES SPA"/>
    <s v="670127755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31T00:00:00"/>
    <n v="7"/>
    <d v="2025-08-08T00:00:00"/>
    <d v="2025-08-04T00:00:00"/>
    <x v="7"/>
    <x v="0"/>
    <n v="79995"/>
    <n v="79995"/>
  </r>
  <r>
    <s v="4000008837"/>
    <s v="77035479-K"/>
    <s v="PIMARES SPA"/>
    <s v="670127757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31T00:00:00"/>
    <n v="7"/>
    <d v="2025-08-08T00:00:00"/>
    <d v="2025-08-04T00:00:00"/>
    <x v="7"/>
    <x v="0"/>
    <n v="29994"/>
    <n v="29994"/>
  </r>
  <r>
    <s v="4000008837"/>
    <s v="77035479-K"/>
    <s v="PIMARES SPA"/>
    <s v="670127648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9T00:00:00"/>
    <n v="7"/>
    <d v="2025-08-13T00:00:00"/>
    <d v="2025-08-11T00:00:00"/>
    <x v="7"/>
    <x v="0"/>
    <n v="60712"/>
    <n v="60712"/>
  </r>
  <r>
    <s v="4000008837"/>
    <s v="77035479-K"/>
    <s v="PIMARES SPA"/>
    <s v="670127761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7-30T00:00:00"/>
    <n v="7"/>
    <d v="2025-08-07T00:00:00"/>
    <d v="2025-08-04T00:00:00"/>
    <x v="7"/>
    <x v="0"/>
    <n v="33328"/>
    <n v="33328"/>
  </r>
  <r>
    <s v="4000008837"/>
    <s v="77035479-K"/>
    <s v="PIMARES SPA"/>
    <s v="670127649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30T00:00:00"/>
    <n v="7"/>
    <d v="2025-08-07T00:00:00"/>
    <d v="2025-08-04T00:00:00"/>
    <x v="7"/>
    <x v="0"/>
    <n v="56663"/>
    <n v="56663"/>
  </r>
  <r>
    <s v="4000008837"/>
    <s v="77035479-K"/>
    <s v="PIMARES SPA"/>
    <s v="670127650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07-29T00:00:00"/>
    <n v="7"/>
    <d v="2025-08-08T00:00:00"/>
    <d v="2025-08-06T00:00:00"/>
    <x v="7"/>
    <x v="0"/>
    <n v="93321"/>
    <n v="93321"/>
  </r>
  <r>
    <s v="4000008837"/>
    <s v="77035479-K"/>
    <s v="PIMARES SPA"/>
    <s v="670127678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30T00:00:00"/>
    <n v="7"/>
    <d v="2025-08-06T00:00:00"/>
    <d v="2025-08-01T00:00:00"/>
    <x v="7"/>
    <x v="0"/>
    <n v="63325"/>
    <n v="63325"/>
  </r>
  <r>
    <s v="4000008837"/>
    <s v="77035479-K"/>
    <s v="PIMARES SPA"/>
    <s v="670127678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0T00:00:00"/>
    <n v="7"/>
    <d v="2025-08-06T00:00:00"/>
    <d v="2025-08-04T00:00:00"/>
    <x v="7"/>
    <x v="0"/>
    <n v="67854"/>
    <n v="67854"/>
  </r>
  <r>
    <s v="4000008837"/>
    <s v="77035479-K"/>
    <s v="PIMARES SPA"/>
    <s v="6701277700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7-30T00:00:00"/>
    <n v="7"/>
    <d v="2025-08-07T00:00:00"/>
    <d v="2025-08-04T00:00:00"/>
    <x v="7"/>
    <x v="0"/>
    <n v="103559"/>
    <n v="103559"/>
  </r>
  <r>
    <s v="4000008837"/>
    <s v="77035479-K"/>
    <s v="PIMARES SPA"/>
    <s v="6701276864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30T00:00:00"/>
    <n v="7"/>
    <d v="2025-08-08T00:00:00"/>
    <d v="2025-08-06T00:00:00"/>
    <x v="7"/>
    <x v="0"/>
    <n v="39994"/>
    <n v="39994"/>
  </r>
  <r>
    <s v="4000008837"/>
    <s v="77035479-K"/>
    <s v="PIMARES SPA"/>
    <s v="6701276891"/>
    <s v="ZPCD"/>
    <s v="10"/>
    <x v="0"/>
    <x v="0"/>
    <s v="C004"/>
    <s v="E599"/>
    <n v="3"/>
    <x v="0"/>
    <s v="47"/>
    <s v="Muebles"/>
    <s v=""/>
    <s v="470201001"/>
    <s v="1466418"/>
    <s v="COMODA COIMBRA 4 CAJONES 1 PUERTA BEIGE"/>
    <n v="1"/>
    <n v="1"/>
    <s v="UN"/>
    <d v="2025-07-31T00:00:00"/>
    <n v="7"/>
    <d v="2025-08-08T00:00:00"/>
    <d v="2025-08-06T00:00:00"/>
    <x v="7"/>
    <x v="0"/>
    <n v="81239"/>
    <n v="81239"/>
  </r>
  <r>
    <s v="4000008837"/>
    <s v="77035479-K"/>
    <s v="PIMARES SPA"/>
    <s v="6701276929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30T00:00:00"/>
    <n v="7"/>
    <d v="2025-08-05T00:00:00"/>
    <d v="2025-08-01T00:00:00"/>
    <x v="7"/>
    <x v="0"/>
    <n v="39994"/>
    <n v="39994"/>
  </r>
  <r>
    <s v="4000008837"/>
    <s v="77035479-K"/>
    <s v="PIMARES SPA"/>
    <s v="670127679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0T00:00:00"/>
    <n v="7"/>
    <d v="2025-08-07T00:00:00"/>
    <d v="2025-08-04T00:00:00"/>
    <x v="7"/>
    <x v="0"/>
    <n v="53325"/>
    <n v="53325"/>
  </r>
  <r>
    <s v="4000008837"/>
    <s v="77035479-K"/>
    <s v="PIMARES SPA"/>
    <s v="670127683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30T00:00:00"/>
    <n v="7"/>
    <d v="2025-08-07T00:00:00"/>
    <d v="2025-08-06T00:00:00"/>
    <x v="7"/>
    <x v="0"/>
    <n v="107135"/>
    <n v="107135"/>
  </r>
  <r>
    <s v="4000008837"/>
    <s v="77035479-K"/>
    <s v="PIMARES SPA"/>
    <s v="6701276850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7-30T00:00:00"/>
    <n v="7"/>
    <d v="2025-08-08T00:00:00"/>
    <d v="2025-08-06T00:00:00"/>
    <x v="7"/>
    <x v="0"/>
    <n v="39994"/>
    <n v="39994"/>
  </r>
  <r>
    <s v="4000008837"/>
    <s v="77035479-K"/>
    <s v="PIMARES SPA"/>
    <s v="670127589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29T00:00:00"/>
    <n v="7"/>
    <d v="2025-08-06T00:00:00"/>
    <d v="2025-08-04T00:00:00"/>
    <x v="7"/>
    <x v="0"/>
    <n v="31994"/>
    <n v="31994"/>
  </r>
  <r>
    <s v="4000008837"/>
    <s v="77035479-K"/>
    <s v="PIMARES SPA"/>
    <s v="670127686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30T00:00:00"/>
    <n v="7"/>
    <d v="2025-08-06T00:00:00"/>
    <d v="2025-08-01T00:00:00"/>
    <x v="7"/>
    <x v="0"/>
    <n v="99995"/>
    <n v="99995"/>
  </r>
  <r>
    <s v="4000008837"/>
    <s v="77035479-K"/>
    <s v="PIMARES SPA"/>
    <s v="670127687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30T00:00:00"/>
    <n v="7"/>
    <d v="2025-08-07T00:00:00"/>
    <d v="2025-08-04T00:00:00"/>
    <x v="7"/>
    <x v="0"/>
    <n v="60712"/>
    <n v="60712"/>
  </r>
  <r>
    <s v="4000008837"/>
    <s v="77035479-K"/>
    <s v="PIMARES SPA"/>
    <s v="67012759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8T00:00:00"/>
    <n v="7"/>
    <d v="2025-08-11T00:00:00"/>
    <d v="2025-08-06T00:00:00"/>
    <x v="7"/>
    <x v="0"/>
    <n v="99995"/>
    <n v="99995"/>
  </r>
  <r>
    <s v="4000008837"/>
    <s v="77035479-K"/>
    <s v="PIMARES SPA"/>
    <s v="6701276906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7-30T00:00:00"/>
    <n v="7"/>
    <d v="2025-08-07T00:00:00"/>
    <d v="2025-08-04T00:00:00"/>
    <x v="7"/>
    <x v="0"/>
    <n v="214287"/>
    <n v="214287"/>
  </r>
  <r>
    <s v="4000008837"/>
    <s v="77035479-K"/>
    <s v="PIMARES SPA"/>
    <s v="6701276907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7-30T00:00:00"/>
    <n v="7"/>
    <d v="2025-08-08T00:00:00"/>
    <d v="2025-08-04T00:00:00"/>
    <x v="7"/>
    <x v="0"/>
    <n v="59996"/>
    <n v="59996"/>
  </r>
  <r>
    <s v="4000008837"/>
    <s v="77035479-K"/>
    <s v="PIMARES SPA"/>
    <s v="6701276249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9T00:00:00"/>
    <n v="7"/>
    <d v="2025-08-04T00:00:00"/>
    <d v="2025-08-01T00:00:00"/>
    <x v="7"/>
    <x v="0"/>
    <n v="46660"/>
    <n v="46660"/>
  </r>
  <r>
    <s v="4000008837"/>
    <s v="77035479-K"/>
    <s v="PIMARES SPA"/>
    <s v="6701276263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07-29T00:00:00"/>
    <n v="7"/>
    <d v="2025-08-14T00:00:00"/>
    <d v="2025-08-11T00:00:00"/>
    <x v="7"/>
    <x v="0"/>
    <n v="93321"/>
    <n v="93321"/>
  </r>
  <r>
    <s v="4000008837"/>
    <s v="77035479-K"/>
    <s v="PIMARES SPA"/>
    <s v="67012751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7T00:00:00"/>
    <n v="7"/>
    <d v="2025-08-07T00:00:00"/>
    <d v="2025-08-04T00:00:00"/>
    <x v="7"/>
    <x v="0"/>
    <n v="43327"/>
    <n v="43327"/>
  </r>
  <r>
    <s v="4000008837"/>
    <s v="77035479-K"/>
    <s v="PIMARES SPA"/>
    <s v="670127514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27T00:00:00"/>
    <n v="7"/>
    <d v="2025-08-05T00:00:00"/>
    <d v="2025-08-01T00:00:00"/>
    <x v="7"/>
    <x v="0"/>
    <n v="69992"/>
    <n v="69992"/>
  </r>
  <r>
    <s v="4000008837"/>
    <s v="77035479-K"/>
    <s v="PIMARES SPA"/>
    <s v="670127629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9T00:00:00"/>
    <n v="7"/>
    <d v="2025-08-07T00:00:00"/>
    <d v="2025-08-04T00:00:00"/>
    <x v="7"/>
    <x v="0"/>
    <n v="67854"/>
    <n v="67854"/>
  </r>
  <r>
    <s v="4000008837"/>
    <s v="77035479-K"/>
    <s v="PIMARES SPA"/>
    <s v="670127489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28T00:00:00"/>
    <n v="7"/>
    <d v="2025-08-07T00:00:00"/>
    <d v="2025-08-01T00:00:00"/>
    <x v="7"/>
    <x v="0"/>
    <n v="29994"/>
    <n v="29994"/>
  </r>
  <r>
    <s v="4000008837"/>
    <s v="77035479-K"/>
    <s v="PIMARES SPA"/>
    <s v="670127489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8T00:00:00"/>
    <n v="7"/>
    <d v="2025-08-07T00:00:00"/>
    <d v="2025-08-04T00:00:00"/>
    <x v="7"/>
    <x v="0"/>
    <n v="103324"/>
    <n v="103324"/>
  </r>
  <r>
    <s v="4000008837"/>
    <s v="77035479-K"/>
    <s v="PIMARES SPA"/>
    <s v="670127602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9T00:00:00"/>
    <n v="7"/>
    <d v="2025-08-08T00:00:00"/>
    <d v="2025-08-04T00:00:00"/>
    <x v="7"/>
    <x v="0"/>
    <n v="45324"/>
    <n v="45324"/>
  </r>
  <r>
    <s v="4000008837"/>
    <s v="77035479-K"/>
    <s v="PIMARES SPA"/>
    <s v="670127636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9T00:00:00"/>
    <n v="7"/>
    <d v="2025-08-07T00:00:00"/>
    <d v="2025-08-04T00:00:00"/>
    <x v="7"/>
    <x v="0"/>
    <n v="39995"/>
    <n v="39995"/>
  </r>
  <r>
    <s v="4000008837"/>
    <s v="77035479-K"/>
    <s v="PIMARES SPA"/>
    <s v="6701276390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07-30T00:00:00"/>
    <n v="7"/>
    <d v="2025-08-06T00:00:00"/>
    <d v="2025-08-01T00:00:00"/>
    <x v="7"/>
    <x v="0"/>
    <n v="50659"/>
    <n v="50659"/>
  </r>
  <r>
    <s v="4000008837"/>
    <s v="77035479-K"/>
    <s v="PIMARES SPA"/>
    <s v="6701276399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30T00:00:00"/>
    <n v="7"/>
    <d v="2025-08-08T00:00:00"/>
    <d v="2025-08-04T00:00:00"/>
    <x v="7"/>
    <x v="0"/>
    <n v="63325"/>
    <n v="63325"/>
  </r>
  <r>
    <s v="4000008837"/>
    <s v="77035479-K"/>
    <s v="PIMARES SPA"/>
    <s v="670127640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29T00:00:00"/>
    <n v="7"/>
    <d v="2025-08-06T00:00:00"/>
    <d v="2025-08-01T00:00:00"/>
    <x v="7"/>
    <x v="0"/>
    <n v="79995"/>
    <n v="79995"/>
  </r>
  <r>
    <s v="4000008837"/>
    <s v="77035479-K"/>
    <s v="PIMARES SPA"/>
    <s v="67012755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8T00:00:00"/>
    <n v="7"/>
    <d v="2025-08-05T00:00:00"/>
    <d v="2025-08-01T00:00:00"/>
    <x v="7"/>
    <x v="0"/>
    <n v="41993"/>
    <n v="41993"/>
  </r>
  <r>
    <s v="4000008837"/>
    <s v="77035479-K"/>
    <s v="PIMARES SPA"/>
    <s v="670127556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28T00:00:00"/>
    <n v="7"/>
    <d v="2025-08-07T00:00:00"/>
    <d v="2025-08-04T00:00:00"/>
    <x v="7"/>
    <x v="0"/>
    <n v="41994"/>
    <n v="41994"/>
  </r>
  <r>
    <s v="4000008837"/>
    <s v="77035479-K"/>
    <s v="PIMARES SPA"/>
    <s v="6701275614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8T00:00:00"/>
    <n v="7"/>
    <d v="2025-08-05T00:00:00"/>
    <d v="2025-08-01T00:00:00"/>
    <x v="7"/>
    <x v="0"/>
    <n v="56663"/>
    <n v="56663"/>
  </r>
  <r>
    <s v="4000008837"/>
    <s v="77035479-K"/>
    <s v="PIMARES SPA"/>
    <s v="670127562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8T00:00:00"/>
    <n v="7"/>
    <d v="2025-08-05T00:00:00"/>
    <d v="2025-08-01T00:00:00"/>
    <x v="7"/>
    <x v="0"/>
    <n v="45324"/>
    <n v="45324"/>
  </r>
  <r>
    <s v="4000008837"/>
    <s v="77035479-K"/>
    <s v="PIMARES SPA"/>
    <s v="670127652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4"/>
    <n v="4"/>
    <s v="UN"/>
    <d v="2025-07-29T00:00:00"/>
    <n v="7"/>
    <d v="2025-08-07T00:00:00"/>
    <d v="2025-08-04T00:00:00"/>
    <x v="7"/>
    <x v="0"/>
    <n v="173309"/>
    <n v="173309"/>
  </r>
  <r>
    <s v="4000008837"/>
    <s v="77035479-K"/>
    <s v="PIMARES SPA"/>
    <s v="670127654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30T00:00:00"/>
    <n v="7"/>
    <d v="2025-08-12T00:00:00"/>
    <d v="2025-08-08T00:00:00"/>
    <x v="7"/>
    <x v="0"/>
    <n v="69992"/>
    <n v="69992"/>
  </r>
  <r>
    <s v="4000008837"/>
    <s v="77035479-K"/>
    <s v="PIMARES SPA"/>
    <s v="670127654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30T00:00:00"/>
    <n v="7"/>
    <d v="2025-08-07T00:00:00"/>
    <d v="2025-08-04T00:00:00"/>
    <x v="7"/>
    <x v="0"/>
    <n v="69992"/>
    <n v="69992"/>
  </r>
  <r>
    <s v="4000008837"/>
    <s v="77035479-K"/>
    <s v="PIMARES SPA"/>
    <s v="670127661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9T00:00:00"/>
    <n v="7"/>
    <d v="2025-08-07T00:00:00"/>
    <d v="2025-08-04T00:00:00"/>
    <x v="7"/>
    <x v="0"/>
    <n v="46660"/>
    <n v="46660"/>
  </r>
  <r>
    <s v="4000008837"/>
    <s v="77035479-K"/>
    <s v="PIMARES SPA"/>
    <s v="670127662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9T00:00:00"/>
    <n v="7"/>
    <d v="2025-08-08T00:00:00"/>
    <d v="2025-08-06T00:00:00"/>
    <x v="7"/>
    <x v="0"/>
    <n v="71421"/>
    <n v="71421"/>
  </r>
  <r>
    <s v="4000008837"/>
    <s v="77035479-K"/>
    <s v="PIMARES SPA"/>
    <s v="6701276640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9T00:00:00"/>
    <n v="7"/>
    <d v="2025-08-08T00:00:00"/>
    <d v="2025-08-04T00:00:00"/>
    <x v="7"/>
    <x v="0"/>
    <n v="39994"/>
    <n v="39994"/>
  </r>
  <r>
    <s v="4000008837"/>
    <s v="77035479-K"/>
    <s v="PIMARES SPA"/>
    <s v="670127664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9T00:00:00"/>
    <n v="7"/>
    <d v="2025-08-07T00:00:00"/>
    <d v="2025-08-04T00:00:00"/>
    <x v="7"/>
    <x v="0"/>
    <n v="56663"/>
    <n v="56663"/>
  </r>
  <r>
    <s v="4000008837"/>
    <s v="77035479-K"/>
    <s v="PIMARES SPA"/>
    <s v="670127669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30T00:00:00"/>
    <n v="7"/>
    <d v="2025-08-11T00:00:00"/>
    <d v="2025-08-06T00:00:00"/>
    <x v="7"/>
    <x v="0"/>
    <n v="45324"/>
    <n v="45324"/>
  </r>
  <r>
    <s v="4000008837"/>
    <s v="77035479-K"/>
    <s v="PIMARES SPA"/>
    <s v="6701276704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7-29T00:00:00"/>
    <n v="7"/>
    <d v="2025-08-05T00:00:00"/>
    <d v="2025-08-01T00:00:00"/>
    <x v="7"/>
    <x v="0"/>
    <n v="59990"/>
    <n v="59990"/>
  </r>
  <r>
    <s v="4000008837"/>
    <s v="77035479-K"/>
    <s v="PIMARES SPA"/>
    <s v="6701276746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30T00:00:00"/>
    <n v="7"/>
    <d v="2025-08-07T00:00:00"/>
    <d v="2025-08-04T00:00:00"/>
    <x v="7"/>
    <x v="0"/>
    <n v="39994"/>
    <n v="39994"/>
  </r>
  <r>
    <s v="4000008837"/>
    <s v="77035479-K"/>
    <s v="PIMARES SPA"/>
    <s v="670127675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30T00:00:00"/>
    <n v="7"/>
    <d v="2025-08-11T00:00:00"/>
    <d v="2025-08-06T00:00:00"/>
    <x v="7"/>
    <x v="0"/>
    <n v="46660"/>
    <n v="46660"/>
  </r>
  <r>
    <s v="4000008837"/>
    <s v="77035479-K"/>
    <s v="PIMARES SPA"/>
    <s v="670127676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7-30T00:00:00"/>
    <n v="7"/>
    <d v="2025-08-06T00:00:00"/>
    <d v="2025-08-01T00:00:00"/>
    <x v="7"/>
    <x v="0"/>
    <n v="26660"/>
    <n v="26660"/>
  </r>
  <r>
    <s v="4000008837"/>
    <s v="77035479-K"/>
    <s v="PIMARES SPA"/>
    <s v="6701276776"/>
    <s v="ZPCD"/>
    <s v="10"/>
    <x v="0"/>
    <x v="1"/>
    <s v="C004"/>
    <s v="E599"/>
    <n v="3"/>
    <x v="0"/>
    <s v="47"/>
    <s v="Muebles"/>
    <s v=""/>
    <s v="470101002"/>
    <s v="1418406"/>
    <s v="RACK TV MOYAN DARK 75&quot; 2 PUERTAS"/>
    <n v="1"/>
    <n v="0"/>
    <s v="UN"/>
    <d v="2025-07-30T00:00:00"/>
    <n v="7"/>
    <d v="2025-08-07T00:00:00"/>
    <m/>
    <x v="7"/>
    <x v="0"/>
    <n v="39994"/>
    <n v="0"/>
  </r>
  <r>
    <s v="4000008837"/>
    <s v="77035479-K"/>
    <s v="PIMARES SPA"/>
    <s v="670127563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28T00:00:00"/>
    <n v="7"/>
    <d v="2025-08-07T00:00:00"/>
    <d v="2025-08-04T00:00:00"/>
    <x v="7"/>
    <x v="0"/>
    <n v="69992"/>
    <n v="69992"/>
  </r>
  <r>
    <s v="4000008837"/>
    <s v="77035479-K"/>
    <s v="PIMARES SPA"/>
    <s v="6701274917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7-27T00:00:00"/>
    <n v="7"/>
    <d v="2025-08-05T00:00:00"/>
    <d v="2025-08-01T00:00:00"/>
    <x v="7"/>
    <x v="0"/>
    <n v="39998"/>
    <n v="39998"/>
  </r>
  <r>
    <s v="4000008837"/>
    <s v="77035479-K"/>
    <s v="PIMARES SPA"/>
    <s v="6701276081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9T00:00:00"/>
    <n v="7"/>
    <d v="2025-08-08T00:00:00"/>
    <d v="2025-08-04T00:00:00"/>
    <x v="7"/>
    <x v="0"/>
    <n v="24659"/>
    <n v="24659"/>
  </r>
  <r>
    <s v="4000008837"/>
    <s v="77035479-K"/>
    <s v="PIMARES SPA"/>
    <s v="670127492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7T00:00:00"/>
    <n v="7"/>
    <d v="2025-08-05T00:00:00"/>
    <d v="2025-08-01T00:00:00"/>
    <x v="7"/>
    <x v="0"/>
    <n v="41993"/>
    <n v="41993"/>
  </r>
  <r>
    <s v="4000008837"/>
    <s v="77035479-K"/>
    <s v="PIMARES SPA"/>
    <s v="670127616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7-29T00:00:00"/>
    <n v="7"/>
    <d v="2025-08-08T00:00:00"/>
    <d v="2025-08-06T00:00:00"/>
    <x v="7"/>
    <x v="0"/>
    <n v="26660"/>
    <n v="26660"/>
  </r>
  <r>
    <s v="4000008837"/>
    <s v="77035479-K"/>
    <s v="PIMARES SPA"/>
    <s v="67012761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9T00:00:00"/>
    <n v="7"/>
    <d v="2025-08-08T00:00:00"/>
    <d v="2025-08-06T00:00:00"/>
    <x v="7"/>
    <x v="0"/>
    <n v="45324"/>
    <n v="45324"/>
  </r>
  <r>
    <s v="4000008837"/>
    <s v="77035479-K"/>
    <s v="PIMARES SPA"/>
    <s v="670127617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7-29T00:00:00"/>
    <n v="7"/>
    <d v="2025-08-07T00:00:00"/>
    <d v="2025-08-04T00:00:00"/>
    <x v="7"/>
    <x v="0"/>
    <n v="73327"/>
    <n v="73327"/>
  </r>
  <r>
    <s v="4000008837"/>
    <s v="77035479-K"/>
    <s v="PIMARES SPA"/>
    <s v="670127618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29T00:00:00"/>
    <n v="7"/>
    <d v="2025-08-08T00:00:00"/>
    <d v="2025-08-04T00:00:00"/>
    <x v="7"/>
    <x v="0"/>
    <n v="39995"/>
    <n v="39995"/>
  </r>
  <r>
    <s v="4000008837"/>
    <s v="77035479-K"/>
    <s v="PIMARES SPA"/>
    <s v="6701276192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7-30T00:00:00"/>
    <n v="7"/>
    <d v="2025-08-06T00:00:00"/>
    <d v="2025-08-01T00:00:00"/>
    <x v="7"/>
    <x v="0"/>
    <n v="49995"/>
    <n v="49995"/>
  </r>
  <r>
    <s v="4000008837"/>
    <s v="77035479-K"/>
    <s v="PIMARES SPA"/>
    <s v="670127621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9T00:00:00"/>
    <n v="7"/>
    <d v="2025-08-06T00:00:00"/>
    <d v="2025-08-06T00:00:00"/>
    <x v="7"/>
    <x v="0"/>
    <n v="39995"/>
    <n v="39995"/>
  </r>
  <r>
    <s v="4000008837"/>
    <s v="77035479-K"/>
    <s v="PIMARES SPA"/>
    <s v="6701275943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07-28T00:00:00"/>
    <n v="7"/>
    <d v="2025-08-05T00:00:00"/>
    <d v="2025-08-01T00:00:00"/>
    <x v="7"/>
    <x v="0"/>
    <n v="33327"/>
    <n v="33327"/>
  </r>
  <r>
    <s v="4000008837"/>
    <s v="77035479-K"/>
    <s v="PIMARES SPA"/>
    <s v="6701274490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7T00:00:00"/>
    <n v="7"/>
    <d v="2025-08-07T00:00:00"/>
    <d v="2025-08-04T00:00:00"/>
    <x v="7"/>
    <x v="0"/>
    <n v="24659"/>
    <n v="24659"/>
  </r>
  <r>
    <s v="4000008837"/>
    <s v="77035479-K"/>
    <s v="PIMARES SPA"/>
    <s v="670127460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6T00:00:00"/>
    <n v="7"/>
    <d v="2025-08-05T00:00:00"/>
    <d v="2025-08-01T00:00:00"/>
    <x v="7"/>
    <x v="0"/>
    <n v="99995"/>
    <n v="99995"/>
  </r>
  <r>
    <s v="4000008837"/>
    <s v="77035479-K"/>
    <s v="PIMARES SPA"/>
    <s v="670127553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8T00:00:00"/>
    <n v="7"/>
    <d v="2025-08-07T00:00:00"/>
    <d v="2025-08-04T00:00:00"/>
    <x v="7"/>
    <x v="0"/>
    <n v="43327"/>
    <n v="43327"/>
  </r>
  <r>
    <s v="4000008837"/>
    <s v="77035479-K"/>
    <s v="PIMARES SPA"/>
    <s v="6701275543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7-28T00:00:00"/>
    <n v="7"/>
    <d v="2025-08-05T00:00:00"/>
    <d v="2025-08-01T00:00:00"/>
    <x v="7"/>
    <x v="0"/>
    <n v="99992"/>
    <n v="99992"/>
  </r>
  <r>
    <s v="4000008837"/>
    <s v="77035479-K"/>
    <s v="PIMARES SPA"/>
    <s v="6701274285"/>
    <s v="ZPCD"/>
    <s v="10"/>
    <x v="0"/>
    <x v="1"/>
    <s v="C004"/>
    <s v="E599"/>
    <n v="3"/>
    <x v="0"/>
    <s v="41"/>
    <s v="Baño y Cocina"/>
    <s v=""/>
    <s v="410302004"/>
    <s v="1415613"/>
    <s v="MUEBLE AEREO NEW EVANDRO 1O5 CM"/>
    <n v="1"/>
    <n v="0"/>
    <s v="UN"/>
    <d v="2025-07-27T00:00:00"/>
    <n v="7"/>
    <d v="2025-08-04T00:00:00"/>
    <m/>
    <x v="7"/>
    <x v="0"/>
    <n v="24659"/>
    <n v="0"/>
  </r>
  <r>
    <s v="4000008837"/>
    <s v="77035479-K"/>
    <s v="PIMARES SPA"/>
    <s v="670127436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26T00:00:00"/>
    <n v="7"/>
    <d v="2025-08-05T00:00:00"/>
    <d v="2025-08-01T00:00:00"/>
    <x v="7"/>
    <x v="0"/>
    <n v="63325"/>
    <n v="63325"/>
  </r>
  <r>
    <s v="4000008837"/>
    <s v="77035479-K"/>
    <s v="PIMARES SPA"/>
    <s v="67012743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6T00:00:00"/>
    <n v="7"/>
    <d v="2025-08-06T00:00:00"/>
    <d v="2025-08-04T00:00:00"/>
    <x v="7"/>
    <x v="0"/>
    <n v="41993"/>
    <n v="41993"/>
  </r>
  <r>
    <s v="4000008837"/>
    <s v="77035479-K"/>
    <s v="PIMARES SPA"/>
    <s v="670127563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28T00:00:00"/>
    <n v="7"/>
    <d v="2025-08-07T00:00:00"/>
    <d v="2025-08-04T00:00:00"/>
    <x v="7"/>
    <x v="0"/>
    <n v="135714"/>
    <n v="135714"/>
  </r>
  <r>
    <s v="4000008837"/>
    <s v="77035479-K"/>
    <s v="PIMARES SPA"/>
    <s v="670127565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8T00:00:00"/>
    <n v="7"/>
    <d v="2025-08-05T00:00:00"/>
    <d v="2025-08-01T00:00:00"/>
    <x v="7"/>
    <x v="0"/>
    <n v="71421"/>
    <n v="71421"/>
  </r>
  <r>
    <s v="4000008837"/>
    <s v="77035479-K"/>
    <s v="PIMARES SPA"/>
    <s v="6701274375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7T00:00:00"/>
    <n v="7"/>
    <d v="2025-08-07T00:00:00"/>
    <d v="2025-08-04T00:00:00"/>
    <x v="7"/>
    <x v="0"/>
    <n v="39994"/>
    <n v="39994"/>
  </r>
  <r>
    <s v="4000008837"/>
    <s v="77035479-K"/>
    <s v="PIMARES SPA"/>
    <s v="67012756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9T00:00:00"/>
    <n v="7"/>
    <d v="2025-08-06T00:00:00"/>
    <d v="2025-08-01T00:00:00"/>
    <x v="7"/>
    <x v="0"/>
    <n v="43327"/>
    <n v="43327"/>
  </r>
  <r>
    <s v="4000008837"/>
    <s v="77035479-K"/>
    <s v="PIMARES SPA"/>
    <s v="670127580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7-28T00:00:00"/>
    <n v="7"/>
    <d v="2025-08-07T00:00:00"/>
    <d v="2025-08-04T00:00:00"/>
    <x v="7"/>
    <x v="0"/>
    <n v="103559"/>
    <n v="103559"/>
  </r>
  <r>
    <s v="4000008837"/>
    <s v="77035479-K"/>
    <s v="PIMARES SPA"/>
    <s v="6701275845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07-28T00:00:00"/>
    <n v="7"/>
    <d v="2025-08-06T00:00:00"/>
    <d v="2025-08-01T00:00:00"/>
    <x v="7"/>
    <x v="0"/>
    <n v="33327"/>
    <n v="33327"/>
  </r>
  <r>
    <s v="4000008837"/>
    <s v="77035479-K"/>
    <s v="PIMARES SPA"/>
    <s v="6701275848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7-28T00:00:00"/>
    <n v="7"/>
    <d v="2025-08-06T00:00:00"/>
    <d v="2025-08-01T00:00:00"/>
    <x v="7"/>
    <x v="0"/>
    <n v="63327"/>
    <n v="63327"/>
  </r>
  <r>
    <s v="4000008837"/>
    <s v="77035479-K"/>
    <s v="PIMARES SPA"/>
    <s v="670127589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29T00:00:00"/>
    <n v="7"/>
    <d v="2025-08-06T00:00:00"/>
    <d v="2025-08-01T00:00:00"/>
    <x v="7"/>
    <x v="0"/>
    <n v="29994"/>
    <n v="29994"/>
  </r>
  <r>
    <s v="4000008837"/>
    <s v="77035479-K"/>
    <s v="PIMARES SPA"/>
    <s v="6701274386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7-27T00:00:00"/>
    <n v="7"/>
    <d v="2025-08-13T00:00:00"/>
    <d v="2025-08-08T00:00:00"/>
    <x v="7"/>
    <x v="0"/>
    <n v="19992"/>
    <n v="19992"/>
  </r>
  <r>
    <s v="4000008837"/>
    <s v="77035479-K"/>
    <s v="PIMARES SPA"/>
    <s v="670127533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28T00:00:00"/>
    <n v="7"/>
    <d v="2025-08-06T00:00:00"/>
    <d v="2025-08-01T00:00:00"/>
    <x v="7"/>
    <x v="0"/>
    <n v="46660"/>
    <n v="46660"/>
  </r>
  <r>
    <s v="4000008837"/>
    <s v="77035479-K"/>
    <s v="PIMARES SPA"/>
    <s v="6701274062"/>
    <s v="ZPCD"/>
    <s v="10"/>
    <x v="0"/>
    <x v="0"/>
    <s v="C004"/>
    <s v="E599"/>
    <n v="3"/>
    <x v="0"/>
    <s v="47"/>
    <s v="Muebles"/>
    <s v=""/>
    <s v="470101001"/>
    <s v="1418328"/>
    <s v="RACK TV EN PINO MACIZO CAFÉ HASTA 43&quot; A"/>
    <n v="1"/>
    <n v="1"/>
    <s v="UN"/>
    <d v="2025-07-26T00:00:00"/>
    <n v="7"/>
    <d v="2025-08-05T00:00:00"/>
    <d v="2025-08-01T00:00:00"/>
    <x v="7"/>
    <x v="0"/>
    <n v="53332"/>
    <n v="53332"/>
  </r>
  <r>
    <s v="4000008837"/>
    <s v="77035479-K"/>
    <s v="PIMARES SPA"/>
    <s v="67012752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28T00:00:00"/>
    <n v="7"/>
    <d v="2025-08-06T00:00:00"/>
    <d v="2025-08-01T00:00:00"/>
    <x v="7"/>
    <x v="0"/>
    <n v="39995"/>
    <n v="39995"/>
  </r>
  <r>
    <s v="4000008837"/>
    <s v="77035479-K"/>
    <s v="PIMARES SPA"/>
    <s v="6701275321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7-28T00:00:00"/>
    <n v="7"/>
    <d v="2025-08-06T00:00:00"/>
    <d v="2025-08-04T00:00:00"/>
    <x v="7"/>
    <x v="0"/>
    <n v="223789"/>
    <n v="223789"/>
  </r>
  <r>
    <s v="4000008837"/>
    <s v="77035479-K"/>
    <s v="PIMARES SPA"/>
    <s v="670127532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8T00:00:00"/>
    <n v="7"/>
    <d v="2025-08-05T00:00:00"/>
    <d v="2025-08-01T00:00:00"/>
    <x v="7"/>
    <x v="0"/>
    <n v="85705"/>
    <n v="85705"/>
  </r>
  <r>
    <s v="4000008837"/>
    <s v="77035479-K"/>
    <s v="PIMARES SPA"/>
    <s v="67012751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8T00:00:00"/>
    <n v="7"/>
    <d v="2025-08-07T00:00:00"/>
    <d v="2025-08-04T00:00:00"/>
    <x v="7"/>
    <x v="0"/>
    <n v="67854"/>
    <n v="67854"/>
  </r>
  <r>
    <s v="4000008837"/>
    <s v="77035479-K"/>
    <s v="PIMARES SPA"/>
    <s v="670127502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7T00:00:00"/>
    <n v="7"/>
    <d v="2025-08-05T00:00:00"/>
    <d v="2025-08-01T00:00:00"/>
    <x v="7"/>
    <x v="0"/>
    <n v="39994"/>
    <n v="39994"/>
  </r>
  <r>
    <s v="4000008837"/>
    <s v="77035479-K"/>
    <s v="PIMARES SPA"/>
    <s v="6701273869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7-27T00:00:00"/>
    <n v="7"/>
    <d v="2025-08-05T00:00:00"/>
    <d v="2025-08-01T00:00:00"/>
    <x v="7"/>
    <x v="0"/>
    <n v="63326"/>
    <n v="63326"/>
  </r>
  <r>
    <s v="4000008837"/>
    <s v="77035479-K"/>
    <s v="PIMARES SPA"/>
    <s v="6701275099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28T00:00:00"/>
    <n v="7"/>
    <d v="2025-08-11T00:00:00"/>
    <d v="2025-08-06T00:00:00"/>
    <x v="7"/>
    <x v="0"/>
    <n v="60708"/>
    <n v="60708"/>
  </r>
  <r>
    <s v="4000008837"/>
    <s v="77035479-K"/>
    <s v="PIMARES SPA"/>
    <s v="670127510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7T00:00:00"/>
    <n v="7"/>
    <d v="2025-08-07T00:00:00"/>
    <d v="2025-08-04T00:00:00"/>
    <x v="7"/>
    <x v="0"/>
    <n v="85705"/>
    <n v="85705"/>
  </r>
  <r>
    <s v="4000008837"/>
    <s v="77035479-K"/>
    <s v="PIMARES SPA"/>
    <s v="670127387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7-28T00:00:00"/>
    <n v="7"/>
    <d v="2025-08-06T00:00:00"/>
    <d v="2025-08-01T00:00:00"/>
    <x v="7"/>
    <x v="0"/>
    <n v="56658"/>
    <n v="56658"/>
  </r>
  <r>
    <s v="4000008837"/>
    <s v="77035479-K"/>
    <s v="PIMARES SPA"/>
    <s v="67012749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8T00:00:00"/>
    <n v="7"/>
    <d v="2025-08-06T00:00:00"/>
    <d v="2025-08-01T00:00:00"/>
    <x v="7"/>
    <x v="0"/>
    <n v="43327"/>
    <n v="43327"/>
  </r>
  <r>
    <s v="4000008837"/>
    <s v="77035479-K"/>
    <s v="PIMARES SPA"/>
    <s v="670127497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7-28T00:00:00"/>
    <n v="7"/>
    <d v="2025-08-07T00:00:00"/>
    <d v="2025-08-01T00:00:00"/>
    <x v="7"/>
    <x v="0"/>
    <n v="107134"/>
    <n v="107134"/>
  </r>
  <r>
    <s v="4000008837"/>
    <s v="77035479-K"/>
    <s v="PIMARES SPA"/>
    <s v="670127493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27T00:00:00"/>
    <n v="7"/>
    <d v="2025-08-05T00:00:00"/>
    <d v="2025-08-01T00:00:00"/>
    <x v="7"/>
    <x v="0"/>
    <n v="29994"/>
    <n v="29994"/>
  </r>
  <r>
    <s v="4000008837"/>
    <s v="77035479-K"/>
    <s v="PIMARES SPA"/>
    <s v="670127386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7T00:00:00"/>
    <n v="7"/>
    <d v="2025-08-05T00:00:00"/>
    <d v="2025-08-01T00:00:00"/>
    <x v="7"/>
    <x v="0"/>
    <n v="67854"/>
    <n v="67854"/>
  </r>
  <r>
    <s v="4000008837"/>
    <s v="77035479-K"/>
    <s v="PIMARES SPA"/>
    <s v="670127479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7-28T00:00:00"/>
    <n v="7"/>
    <d v="2025-08-05T00:00:00"/>
    <d v="2025-08-01T00:00:00"/>
    <x v="7"/>
    <x v="0"/>
    <n v="49994"/>
    <n v="49994"/>
  </r>
  <r>
    <s v="4000008837"/>
    <s v="77035479-K"/>
    <s v="PIMARES SPA"/>
    <s v="6701273840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6T00:00:00"/>
    <n v="7"/>
    <d v="2025-08-06T00:00:00"/>
    <d v="2025-08-01T00:00:00"/>
    <x v="7"/>
    <x v="0"/>
    <n v="24659"/>
    <n v="24659"/>
  </r>
  <r>
    <s v="4000008837"/>
    <s v="77035479-K"/>
    <s v="PIMARES SPA"/>
    <s v="670127481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27T00:00:00"/>
    <n v="7"/>
    <d v="2025-08-08T00:00:00"/>
    <d v="2025-08-06T00:00:00"/>
    <x v="7"/>
    <x v="0"/>
    <n v="92854"/>
    <n v="92854"/>
  </r>
  <r>
    <s v="4000008837"/>
    <s v="77035479-K"/>
    <s v="PIMARES SPA"/>
    <s v="670127469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27T00:00:00"/>
    <n v="7"/>
    <d v="2025-08-06T00:00:00"/>
    <d v="2025-08-01T00:00:00"/>
    <x v="7"/>
    <x v="0"/>
    <n v="83325"/>
    <n v="83325"/>
  </r>
  <r>
    <s v="4000008837"/>
    <s v="77035479-K"/>
    <s v="PIMARES SPA"/>
    <s v="6701274700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7T00:00:00"/>
    <n v="7"/>
    <d v="2025-08-06T00:00:00"/>
    <d v="2025-08-01T00:00:00"/>
    <x v="7"/>
    <x v="0"/>
    <n v="56663"/>
    <n v="56663"/>
  </r>
  <r>
    <s v="4000008837"/>
    <s v="77035479-K"/>
    <s v="PIMARES SPA"/>
    <s v="6701274731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27T00:00:00"/>
    <n v="7"/>
    <d v="2025-08-05T00:00:00"/>
    <d v="2025-08-01T00:00:00"/>
    <x v="7"/>
    <x v="0"/>
    <n v="39994"/>
    <n v="39994"/>
  </r>
  <r>
    <s v="4000008837"/>
    <s v="77035479-K"/>
    <s v="PIMARES SPA"/>
    <s v="670127474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27T00:00:00"/>
    <n v="7"/>
    <d v="2025-08-07T00:00:00"/>
    <d v="2025-08-04T00:00:00"/>
    <x v="7"/>
    <x v="0"/>
    <n v="43995"/>
    <n v="43995"/>
  </r>
  <r>
    <s v="4000008837"/>
    <s v="77035479-K"/>
    <s v="PIMARES SPA"/>
    <s v="670127464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7T00:00:00"/>
    <n v="7"/>
    <d v="2025-08-06T00:00:00"/>
    <d v="2025-08-04T00:00:00"/>
    <x v="7"/>
    <x v="0"/>
    <n v="39995"/>
    <n v="39995"/>
  </r>
  <r>
    <s v="4000008837"/>
    <s v="77035479-K"/>
    <s v="PIMARES SPA"/>
    <s v="670127456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7T00:00:00"/>
    <n v="7"/>
    <d v="2025-08-06T00:00:00"/>
    <d v="2025-08-01T00:00:00"/>
    <x v="7"/>
    <x v="0"/>
    <n v="103324"/>
    <n v="103324"/>
  </r>
  <r>
    <s v="4000008837"/>
    <s v="77035479-K"/>
    <s v="PIMARES SPA"/>
    <s v="670127425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26T00:00:00"/>
    <n v="7"/>
    <d v="2025-08-05T00:00:00"/>
    <d v="2025-08-01T00:00:00"/>
    <x v="7"/>
    <x v="0"/>
    <n v="25322"/>
    <n v="25322"/>
  </r>
  <r>
    <s v="4000008837"/>
    <s v="77035479-K"/>
    <s v="PIMARES SPA"/>
    <s v="6701273511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7-25T00:00:00"/>
    <n v="7"/>
    <d v="2025-08-06T00:00:00"/>
    <d v="2025-08-01T00:00:00"/>
    <x v="7"/>
    <x v="0"/>
    <n v="93328"/>
    <n v="93328"/>
  </r>
  <r>
    <s v="4000008837"/>
    <s v="77035479-K"/>
    <s v="PIMARES SPA"/>
    <s v="670127439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7-27T00:00:00"/>
    <n v="7"/>
    <d v="2025-08-05T00:00:00"/>
    <d v="2025-08-01T00:00:00"/>
    <x v="7"/>
    <x v="0"/>
    <n v="159990"/>
    <n v="159990"/>
  </r>
  <r>
    <s v="4000008837"/>
    <s v="77035479-K"/>
    <s v="PIMARES SPA"/>
    <s v="670127442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26T00:00:00"/>
    <n v="7"/>
    <d v="2025-08-07T00:00:00"/>
    <d v="2025-08-04T00:00:00"/>
    <x v="7"/>
    <x v="0"/>
    <n v="60708"/>
    <n v="60708"/>
  </r>
  <r>
    <s v="4000008837"/>
    <s v="77035479-K"/>
    <s v="PIMARES SPA"/>
    <s v="6701274428"/>
    <s v="ZPCD"/>
    <s v="10"/>
    <x v="0"/>
    <x v="1"/>
    <s v="C004"/>
    <s v="E599"/>
    <n v="3"/>
    <x v="0"/>
    <s v="41"/>
    <s v="Baño y Cocina"/>
    <s v=""/>
    <s v="410302004"/>
    <s v="1415605"/>
    <s v="MUEBLE AEREO NIDO 160 CM"/>
    <n v="1"/>
    <n v="0"/>
    <s v="UN"/>
    <d v="2025-07-26T00:00:00"/>
    <n v="7"/>
    <d v="2025-08-05T00:00:00"/>
    <m/>
    <x v="7"/>
    <x v="0"/>
    <n v="41995"/>
    <n v="0"/>
  </r>
  <r>
    <s v="4000008837"/>
    <s v="77035479-K"/>
    <s v="PIMARES SPA"/>
    <s v="670127368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6T00:00:00"/>
    <n v="7"/>
    <d v="2025-08-11T00:00:00"/>
    <d v="2025-08-06T00:00:00"/>
    <x v="7"/>
    <x v="0"/>
    <n v="45324"/>
    <n v="45324"/>
  </r>
  <r>
    <s v="4000008837"/>
    <s v="77035479-K"/>
    <s v="PIMARES SPA"/>
    <s v="670127368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7-26T00:00:00"/>
    <n v="7"/>
    <d v="2025-08-06T00:00:00"/>
    <d v="2025-08-01T00:00:00"/>
    <x v="7"/>
    <x v="0"/>
    <n v="99992"/>
    <n v="99992"/>
  </r>
  <r>
    <s v="4000008837"/>
    <s v="77035479-K"/>
    <s v="PIMARES SPA"/>
    <s v="670127451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6T00:00:00"/>
    <n v="7"/>
    <d v="2025-08-08T00:00:00"/>
    <d v="2025-08-06T00:00:00"/>
    <x v="7"/>
    <x v="0"/>
    <n v="41995"/>
    <n v="41995"/>
  </r>
  <r>
    <s v="4000008837"/>
    <s v="77035479-K"/>
    <s v="PIMARES SPA"/>
    <s v="670127416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6T00:00:00"/>
    <n v="7"/>
    <d v="2025-08-06T00:00:00"/>
    <d v="2025-08-01T00:00:00"/>
    <x v="7"/>
    <x v="0"/>
    <n v="107135"/>
    <n v="107135"/>
  </r>
  <r>
    <s v="4000008837"/>
    <s v="77035479-K"/>
    <s v="PIMARES SPA"/>
    <s v="670127413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6T00:00:00"/>
    <n v="7"/>
    <d v="2025-08-06T00:00:00"/>
    <d v="2025-08-01T00:00:00"/>
    <x v="7"/>
    <x v="0"/>
    <n v="71421"/>
    <n v="71421"/>
  </r>
  <r>
    <s v="4000008837"/>
    <s v="77035479-K"/>
    <s v="PIMARES SPA"/>
    <s v="670127408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6T00:00:00"/>
    <n v="7"/>
    <d v="2025-08-07T00:00:00"/>
    <d v="2025-08-04T00:00:00"/>
    <x v="7"/>
    <x v="0"/>
    <n v="67854"/>
    <n v="67854"/>
  </r>
  <r>
    <s v="4000008837"/>
    <s v="77035479-K"/>
    <s v="PIMARES SPA"/>
    <s v="670127333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7-25T00:00:00"/>
    <n v="7"/>
    <d v="2025-08-07T00:00:00"/>
    <d v="2025-08-04T00:00:00"/>
    <x v="7"/>
    <x v="0"/>
    <n v="107134"/>
    <n v="107134"/>
  </r>
  <r>
    <s v="4000008837"/>
    <s v="77035479-K"/>
    <s v="PIMARES SPA"/>
    <s v="670127399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26T00:00:00"/>
    <n v="7"/>
    <d v="2025-08-05T00:00:00"/>
    <d v="2025-08-01T00:00:00"/>
    <x v="7"/>
    <x v="0"/>
    <n v="135714"/>
    <n v="135714"/>
  </r>
  <r>
    <s v="4000008837"/>
    <s v="77035479-K"/>
    <s v="PIMARES SPA"/>
    <s v="670127400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5T00:00:00"/>
    <n v="7"/>
    <d v="2025-08-01T00:00:00"/>
    <d v="2025-08-01T00:00:00"/>
    <x v="7"/>
    <x v="0"/>
    <n v="103324"/>
    <n v="103324"/>
  </r>
  <r>
    <s v="4000008837"/>
    <s v="77035479-K"/>
    <s v="PIMARES SPA"/>
    <s v="6701274037"/>
    <s v="ZPCD"/>
    <s v="10"/>
    <x v="0"/>
    <x v="1"/>
    <s v="C004"/>
    <s v="E599"/>
    <n v="3"/>
    <x v="0"/>
    <s v="41"/>
    <s v="Baño y Cocina"/>
    <s v=""/>
    <s v="410302003"/>
    <s v="1433162"/>
    <s v="MUEBLE AEREO MADRI CAFÉ"/>
    <n v="1"/>
    <n v="0"/>
    <s v="UN"/>
    <d v="2025-07-26T00:00:00"/>
    <n v="7"/>
    <d v="2025-08-05T00:00:00"/>
    <m/>
    <x v="7"/>
    <x v="0"/>
    <n v="31994"/>
    <n v="0"/>
  </r>
  <r>
    <s v="4000008837"/>
    <s v="77035479-K"/>
    <s v="PIMARES SPA"/>
    <s v="670127278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5T00:00:00"/>
    <n v="7"/>
    <d v="2025-08-20T00:00:00"/>
    <d v="2025-08-13T00:00:00"/>
    <x v="7"/>
    <x v="0"/>
    <n v="46660"/>
    <n v="46660"/>
  </r>
  <r>
    <s v="4000008837"/>
    <s v="77035479-K"/>
    <s v="PIMARES SPA"/>
    <s v="6701272642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7-24T00:00:00"/>
    <n v="7"/>
    <d v="2025-08-08T00:00:00"/>
    <d v="2025-08-04T00:00:00"/>
    <x v="7"/>
    <x v="0"/>
    <n v="26660"/>
    <n v="26660"/>
  </r>
  <r>
    <s v="4000008837"/>
    <s v="77035479-K"/>
    <s v="PIMARES SPA"/>
    <s v="67012737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6T00:00:00"/>
    <n v="7"/>
    <d v="2025-08-07T00:00:00"/>
    <d v="2025-08-04T00:00:00"/>
    <x v="7"/>
    <x v="0"/>
    <n v="67854"/>
    <n v="67854"/>
  </r>
  <r>
    <s v="4000008837"/>
    <s v="77035479-K"/>
    <s v="PIMARES SPA"/>
    <s v="670127379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26T00:00:00"/>
    <n v="7"/>
    <d v="2025-08-06T00:00:00"/>
    <d v="2025-08-01T00:00:00"/>
    <x v="7"/>
    <x v="0"/>
    <n v="75709"/>
    <n v="75709"/>
  </r>
  <r>
    <s v="4000008837"/>
    <s v="77035479-K"/>
    <s v="PIMARES SPA"/>
    <s v="670127363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25T00:00:00"/>
    <n v="7"/>
    <d v="2025-08-13T00:00:00"/>
    <d v="2025-08-06T00:00:00"/>
    <x v="7"/>
    <x v="0"/>
    <n v="64276"/>
    <n v="64276"/>
  </r>
  <r>
    <s v="4000008837"/>
    <s v="77035479-K"/>
    <s v="PIMARES SPA"/>
    <s v="670127188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3T00:00:00"/>
    <n v="7"/>
    <d v="2025-08-08T00:00:00"/>
    <d v="2025-08-08T00:00:00"/>
    <x v="7"/>
    <x v="0"/>
    <n v="60712"/>
    <n v="60712"/>
  </r>
  <r>
    <s v="4000008837"/>
    <s v="77035479-K"/>
    <s v="PIMARES SPA"/>
    <s v="6701273405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5T00:00:00"/>
    <n v="7"/>
    <d v="2025-08-08T00:00:00"/>
    <d v="2025-08-06T00:00:00"/>
    <x v="7"/>
    <x v="0"/>
    <n v="43330"/>
    <n v="43330"/>
  </r>
  <r>
    <s v="4000008837"/>
    <s v="77035479-K"/>
    <s v="PIMARES SPA"/>
    <s v="6701272806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24T00:00:00"/>
    <n v="7"/>
    <d v="2025-08-07T00:00:00"/>
    <d v="2025-08-04T00:00:00"/>
    <x v="7"/>
    <x v="0"/>
    <n v="40661"/>
    <n v="40661"/>
  </r>
  <r>
    <s v="4000008837"/>
    <s v="77035479-K"/>
    <s v="PIMARES SPA"/>
    <s v="6508521397"/>
    <s v="ZPXD"/>
    <s v="1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70127331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24T00:00:00"/>
    <n v="7"/>
    <d v="2025-08-07T00:00:00"/>
    <d v="2025-08-04T00:00:00"/>
    <x v="7"/>
    <x v="0"/>
    <n v="75709"/>
    <n v="75709"/>
  </r>
  <r>
    <s v="4000008837"/>
    <s v="77035479-K"/>
    <s v="PIMARES SPA"/>
    <s v="670127277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5T00:00:00"/>
    <n v="7"/>
    <d v="2025-08-05T00:00:00"/>
    <d v="2025-08-01T00:00:00"/>
    <x v="7"/>
    <x v="0"/>
    <n v="67854"/>
    <n v="67854"/>
  </r>
  <r>
    <s v="4000008837"/>
    <s v="77035479-K"/>
    <s v="PIMARES SPA"/>
    <s v="6508521397"/>
    <s v="ZPXD"/>
    <s v="10"/>
    <x v="0"/>
    <x v="1"/>
    <s v="C004"/>
    <s v="E599"/>
    <n v="1"/>
    <x v="0"/>
    <s v="41"/>
    <s v="Baño y Cocina"/>
    <s v=""/>
    <s v="410303001"/>
    <s v="1219573"/>
    <s v="MUEBLE MICROONDAS KUC 108X69X45"/>
    <n v="5"/>
    <n v="0"/>
    <s v="CS"/>
    <d v="2025-07-29T00:00:00"/>
    <n v="7"/>
    <d v="2025-08-08T00:00:00"/>
    <m/>
    <x v="7"/>
    <x v="0"/>
    <n v="615000"/>
    <n v="0"/>
  </r>
  <r>
    <s v="4000008837"/>
    <s v="77035479-K"/>
    <s v="PIMARES SPA"/>
    <s v="6508521397"/>
    <s v="ZPXD"/>
    <s v="2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3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15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7-29T00:00:00"/>
    <n v="7"/>
    <d v="2025-08-08T00:00:00"/>
    <m/>
    <x v="7"/>
    <x v="0"/>
    <n v="270000"/>
    <n v="0"/>
  </r>
  <r>
    <s v="4000008837"/>
    <s v="77035479-K"/>
    <s v="PIMARES SPA"/>
    <s v="6508521397"/>
    <s v="ZPXD"/>
    <s v="13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14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12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11776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701271980"/>
    <s v="ZPCD"/>
    <s v="10"/>
    <x v="0"/>
    <x v="1"/>
    <s v="C004"/>
    <s v="E599"/>
    <n v="3"/>
    <x v="0"/>
    <s v="47"/>
    <s v="Muebles"/>
    <s v=""/>
    <s v="470201001"/>
    <s v="1410879"/>
    <s v="CLOSET PEQUIM LIGTH 6P 2C"/>
    <n v="1"/>
    <n v="0"/>
    <s v="UN"/>
    <d v="2025-07-23T00:00:00"/>
    <n v="7"/>
    <d v="2025-08-08T00:00:00"/>
    <m/>
    <x v="7"/>
    <x v="0"/>
    <n v="103559"/>
    <n v="0"/>
  </r>
  <r>
    <s v="4000008837"/>
    <s v="77035479-K"/>
    <s v="PIMARES SPA"/>
    <s v="6508511776"/>
    <s v="ZPXD"/>
    <s v="3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22T00:00:00"/>
    <n v="7"/>
    <d v="2025-08-01T00:00:00"/>
    <m/>
    <x v="7"/>
    <x v="0"/>
    <n v="85218"/>
    <n v="0"/>
  </r>
  <r>
    <s v="4000008837"/>
    <s v="77035479-K"/>
    <s v="PIMARES SPA"/>
    <s v="6508511776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2T00:00:00"/>
    <n v="7"/>
    <d v="2025-08-01T00:00:00"/>
    <m/>
    <x v="7"/>
    <x v="0"/>
    <n v="123000"/>
    <n v="0"/>
  </r>
  <r>
    <s v="4000008837"/>
    <s v="77035479-K"/>
    <s v="PIMARES SPA"/>
    <s v="6508511776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2T00:00:00"/>
    <n v="7"/>
    <d v="2025-08-01T00:00:00"/>
    <m/>
    <x v="7"/>
    <x v="0"/>
    <n v="0"/>
    <n v="0"/>
  </r>
  <r>
    <s v="4000008837"/>
    <s v="77035479-K"/>
    <s v="PIMARES SPA"/>
    <s v="6508521397"/>
    <s v="ZPXD"/>
    <s v="2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11776"/>
    <s v="ZPXD"/>
    <s v="30"/>
    <x v="0"/>
    <x v="1"/>
    <s v="C004"/>
    <s v="E599"/>
    <n v="1"/>
    <x v="0"/>
    <s v="41"/>
    <s v="Baño y Cocina"/>
    <s v=""/>
    <s v="410303001"/>
    <s v="1254095"/>
    <s v="MUEBLE AUXILIAR LUZ"/>
    <n v="11"/>
    <n v="0"/>
    <s v="UN"/>
    <d v="2025-07-22T00:00:00"/>
    <n v="7"/>
    <d v="2025-08-01T00:00:00"/>
    <m/>
    <x v="7"/>
    <x v="0"/>
    <n v="297000"/>
    <n v="0"/>
  </r>
  <r>
    <s v="4000008837"/>
    <s v="77035479-K"/>
    <s v="PIMARES SPA"/>
    <s v="6508511776"/>
    <s v="ZPXD"/>
    <s v="3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701297048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9-01T00:00:00"/>
    <n v="9"/>
    <d v="2025-08-18T00:00:00"/>
    <m/>
    <x v="7"/>
    <x v="0"/>
    <n v="133325"/>
    <n v="0"/>
  </r>
  <r>
    <s v="4000008837"/>
    <s v="77035479-K"/>
    <s v="PIMARES SPA"/>
    <s v="6701278201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31T00:00:00"/>
    <n v="7"/>
    <d v="2025-08-12T00:00:00"/>
    <d v="2025-08-06T00:00:00"/>
    <x v="7"/>
    <x v="0"/>
    <n v="24659"/>
    <n v="24659"/>
  </r>
  <r>
    <s v="4000008837"/>
    <s v="77035479-K"/>
    <s v="PIMARES SPA"/>
    <s v="670127820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31T00:00:00"/>
    <n v="7"/>
    <d v="2025-08-12T00:00:00"/>
    <d v="2025-08-06T00:00:00"/>
    <x v="7"/>
    <x v="0"/>
    <n v="103324"/>
    <n v="103324"/>
  </r>
  <r>
    <s v="4000008837"/>
    <s v="77035479-K"/>
    <s v="PIMARES SPA"/>
    <s v="6701278301"/>
    <s v="ZPCD"/>
    <s v="10"/>
    <x v="0"/>
    <x v="0"/>
    <s v="C004"/>
    <s v="E599"/>
    <n v="3"/>
    <x v="0"/>
    <s v="47"/>
    <s v="Muebles"/>
    <s v=""/>
    <s v="470702002"/>
    <s v="1249829"/>
    <s v="ESCRITORO FRANCE"/>
    <n v="2"/>
    <n v="2"/>
    <s v="UN"/>
    <d v="2025-07-31T00:00:00"/>
    <n v="7"/>
    <d v="2025-08-13T00:00:00"/>
    <d v="2025-08-08T00:00:00"/>
    <x v="7"/>
    <x v="0"/>
    <n v="126650"/>
    <n v="126650"/>
  </r>
  <r>
    <s v="4000008837"/>
    <s v="77035479-K"/>
    <s v="PIMARES SPA"/>
    <s v="670127833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1T00:00:00"/>
    <n v="7"/>
    <d v="2025-08-12T00:00:00"/>
    <d v="2025-08-06T00:00:00"/>
    <x v="7"/>
    <x v="0"/>
    <n v="67854"/>
    <n v="67854"/>
  </r>
  <r>
    <s v="4000008837"/>
    <s v="77035479-K"/>
    <s v="PIMARES SPA"/>
    <s v="670127862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775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7-31T00:00:00"/>
    <n v="7"/>
    <d v="2025-08-08T00:00:00"/>
    <d v="2025-08-06T00:00:00"/>
    <x v="7"/>
    <x v="0"/>
    <n v="63327"/>
    <n v="63327"/>
  </r>
  <r>
    <s v="4000008837"/>
    <s v="77035479-K"/>
    <s v="PIMARES SPA"/>
    <s v="6701277761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7-31T00:00:00"/>
    <n v="7"/>
    <d v="2025-08-11T00:00:00"/>
    <d v="2025-08-06T00:00:00"/>
    <x v="7"/>
    <x v="0"/>
    <n v="151419"/>
    <n v="151419"/>
  </r>
  <r>
    <s v="4000008837"/>
    <s v="77035479-K"/>
    <s v="PIMARES SPA"/>
    <s v="6508530548"/>
    <s v="ZPXD"/>
    <s v="42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8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9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0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3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4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05T00:00:00"/>
    <n v="8"/>
    <d v="2025-08-18T00:00:00"/>
    <m/>
    <x v="7"/>
    <x v="0"/>
    <n v="85218"/>
    <n v="0"/>
  </r>
  <r>
    <s v="4000008837"/>
    <s v="77035479-K"/>
    <s v="PIMARES SPA"/>
    <s v="6508530548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5"/>
    <n v="5"/>
    <s v="CS"/>
    <d v="2025-08-05T00:00:00"/>
    <n v="8"/>
    <d v="2025-08-18T00:00:00"/>
    <d v="2025-08-18T00:00:00"/>
    <x v="7"/>
    <x v="0"/>
    <n v="615000"/>
    <n v="615000"/>
  </r>
  <r>
    <s v="4000008837"/>
    <s v="77035479-K"/>
    <s v="PIMARES SPA"/>
    <s v="6508530548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3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4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70127808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1T00:00:00"/>
    <n v="8"/>
    <d v="2025-08-14T00:00:00"/>
    <d v="2025-08-06T00:00:00"/>
    <x v="7"/>
    <x v="0"/>
    <n v="103324"/>
    <n v="103324"/>
  </r>
  <r>
    <s v="4000008837"/>
    <s v="77035479-K"/>
    <s v="PIMARES SPA"/>
    <s v="670127809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01T00:00:00"/>
    <n v="8"/>
    <d v="2025-08-04T00:00:00"/>
    <d v="2025-08-06T00:00:00"/>
    <x v="7"/>
    <x v="0"/>
    <n v="39995"/>
    <n v="39995"/>
  </r>
  <r>
    <s v="4000008837"/>
    <s v="77035479-K"/>
    <s v="PIMARES SPA"/>
    <s v="670127829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8-01T00:00:00"/>
    <n v="8"/>
    <d v="2025-08-08T00:00:00"/>
    <d v="2025-08-04T00:00:00"/>
    <x v="7"/>
    <x v="0"/>
    <n v="135714"/>
    <n v="135714"/>
  </r>
  <r>
    <s v="4000008837"/>
    <s v="77035479-K"/>
    <s v="PIMARES SPA"/>
    <s v="670127838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01T00:00:00"/>
    <n v="8"/>
    <d v="2025-08-08T00:00:00"/>
    <d v="2025-08-06T00:00:00"/>
    <x v="7"/>
    <x v="0"/>
    <n v="92854"/>
    <n v="92854"/>
  </r>
  <r>
    <s v="4000008837"/>
    <s v="77035479-K"/>
    <s v="PIMARES SPA"/>
    <s v="6701278396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8-01T00:00:00"/>
    <n v="8"/>
    <d v="2025-08-08T00:00:00"/>
    <d v="2025-08-06T00:00:00"/>
    <x v="7"/>
    <x v="0"/>
    <n v="39994"/>
    <n v="39994"/>
  </r>
  <r>
    <s v="4000008837"/>
    <s v="77035479-K"/>
    <s v="PIMARES SPA"/>
    <s v="6701278460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8-01T00:00:00"/>
    <n v="8"/>
    <d v="2025-08-11T00:00:00"/>
    <d v="2025-08-06T00:00:00"/>
    <x v="7"/>
    <x v="0"/>
    <n v="41995"/>
    <n v="41995"/>
  </r>
  <r>
    <s v="4000008837"/>
    <s v="77035479-K"/>
    <s v="PIMARES SPA"/>
    <s v="6701278461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01T00:00:00"/>
    <n v="8"/>
    <d v="2025-08-14T00:00:00"/>
    <d v="2025-08-11T00:00:00"/>
    <x v="7"/>
    <x v="0"/>
    <n v="103559"/>
    <n v="103559"/>
  </r>
  <r>
    <s v="4000008837"/>
    <s v="77035479-K"/>
    <s v="PIMARES SPA"/>
    <s v="6701278484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08-01T00:00:00"/>
    <n v="8"/>
    <d v="2025-08-11T00:00:00"/>
    <d v="2025-08-06T00:00:00"/>
    <x v="7"/>
    <x v="0"/>
    <n v="185708"/>
    <n v="185708"/>
  </r>
  <r>
    <s v="4000008837"/>
    <s v="77035479-K"/>
    <s v="PIMARES SPA"/>
    <s v="670127855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11T00:00:00"/>
    <d v="2025-08-06T00:00:00"/>
    <x v="7"/>
    <x v="0"/>
    <n v="41993"/>
    <n v="41993"/>
  </r>
  <r>
    <s v="4000008837"/>
    <s v="77035479-K"/>
    <s v="PIMARES SPA"/>
    <s v="67012785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8-01T00:00:00"/>
    <n v="8"/>
    <d v="2025-08-11T00:00:00"/>
    <d v="2025-08-06T00:00:00"/>
    <x v="7"/>
    <x v="0"/>
    <n v="86655"/>
    <n v="86655"/>
  </r>
  <r>
    <s v="4000008837"/>
    <s v="77035479-K"/>
    <s v="PIMARES SPA"/>
    <s v="6508530548"/>
    <s v="ZPXD"/>
    <s v="30"/>
    <x v="0"/>
    <x v="0"/>
    <s v="C004"/>
    <s v="E599"/>
    <n v="1"/>
    <x v="0"/>
    <s v="41"/>
    <s v="Baño y Cocina"/>
    <s v=""/>
    <s v="410303001"/>
    <s v="1254095"/>
    <s v="MUEBLE AUXILIAR LUZ"/>
    <n v="43"/>
    <n v="43"/>
    <s v="UN"/>
    <d v="2025-08-05T00:00:00"/>
    <n v="8"/>
    <d v="2025-08-18T00:00:00"/>
    <d v="2025-08-18T00:00:00"/>
    <x v="7"/>
    <x v="0"/>
    <n v="1161000"/>
    <n v="1161000"/>
  </r>
  <r>
    <s v="4000008837"/>
    <s v="77035479-K"/>
    <s v="PIMARES SPA"/>
    <s v="670127865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1T00:00:00"/>
    <n v="8"/>
    <d v="2025-08-12T00:00:00"/>
    <d v="2025-08-08T00:00:00"/>
    <x v="7"/>
    <x v="0"/>
    <n v="67854"/>
    <n v="67854"/>
  </r>
  <r>
    <s v="4000008837"/>
    <s v="77035479-K"/>
    <s v="PIMARES SPA"/>
    <s v="6508530548"/>
    <s v="ZPXD"/>
    <s v="3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2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871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18T00:00:00"/>
    <d v="2025-08-13T00:00:00"/>
    <x v="7"/>
    <x v="0"/>
    <n v="41993"/>
    <n v="41993"/>
  </r>
  <r>
    <s v="4000008837"/>
    <s v="77035479-K"/>
    <s v="PIMARES SPA"/>
    <s v="670127872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01T00:00:00"/>
    <n v="8"/>
    <d v="2025-08-11T00:00:00"/>
    <d v="2025-08-06T00:00:00"/>
    <x v="7"/>
    <x v="0"/>
    <n v="107134"/>
    <n v="107134"/>
  </r>
  <r>
    <s v="4000008837"/>
    <s v="77035479-K"/>
    <s v="PIMARES SPA"/>
    <s v="6701278755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1T00:00:00"/>
    <n v="8"/>
    <d v="2025-08-08T00:00:00"/>
    <d v="2025-08-06T00:00:00"/>
    <x v="7"/>
    <x v="0"/>
    <n v="24659"/>
    <n v="24659"/>
  </r>
  <r>
    <s v="4000008837"/>
    <s v="77035479-K"/>
    <s v="PIMARES SPA"/>
    <s v="670127876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1T00:00:00"/>
    <n v="8"/>
    <d v="2025-08-12T00:00:00"/>
    <d v="2025-08-08T00:00:00"/>
    <x v="7"/>
    <x v="0"/>
    <n v="71421"/>
    <n v="71421"/>
  </r>
  <r>
    <s v="4000008837"/>
    <s v="77035479-K"/>
    <s v="PIMARES SPA"/>
    <s v="670127877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8-01T00:00:00"/>
    <n v="8"/>
    <d v="2025-08-08T00:00:00"/>
    <d v="2025-08-06T00:00:00"/>
    <x v="7"/>
    <x v="0"/>
    <n v="83990"/>
    <n v="83990"/>
  </r>
  <r>
    <s v="4000008837"/>
    <s v="77035479-K"/>
    <s v="PIMARES SPA"/>
    <s v="670127883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12T00:00:00"/>
    <d v="2025-08-08T00:00:00"/>
    <x v="7"/>
    <x v="0"/>
    <n v="41993"/>
    <n v="41993"/>
  </r>
  <r>
    <s v="4000008837"/>
    <s v="77035479-K"/>
    <s v="PIMARES SPA"/>
    <s v="670127884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08T00:00:00"/>
    <d v="2025-08-06T00:00:00"/>
    <x v="7"/>
    <x v="0"/>
    <n v="41993"/>
    <n v="41993"/>
  </r>
  <r>
    <s v="4000008837"/>
    <s v="77035479-K"/>
    <s v="PIMARES SPA"/>
    <s v="6701278847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1T00:00:00"/>
    <n v="8"/>
    <d v="2025-08-11T00:00:00"/>
    <d v="2025-08-06T00:00:00"/>
    <x v="7"/>
    <x v="0"/>
    <n v="39998"/>
    <n v="39998"/>
  </r>
  <r>
    <s v="4000008837"/>
    <s v="77035479-K"/>
    <s v="PIMARES SPA"/>
    <s v="670127885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2T00:00:00"/>
    <n v="8"/>
    <d v="2025-08-14T00:00:00"/>
    <d v="2025-08-11T00:00:00"/>
    <x v="7"/>
    <x v="0"/>
    <n v="103324"/>
    <n v="103324"/>
  </r>
  <r>
    <s v="4000008837"/>
    <s v="77035479-K"/>
    <s v="PIMARES SPA"/>
    <s v="670127885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8-02T00:00:00"/>
    <n v="8"/>
    <d v="2025-08-14T00:00:00"/>
    <d v="2025-08-11T00:00:00"/>
    <x v="7"/>
    <x v="0"/>
    <n v="19992"/>
    <n v="19992"/>
  </r>
  <r>
    <s v="4000008837"/>
    <s v="77035479-K"/>
    <s v="PIMARES SPA"/>
    <s v="670127885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02T00:00:00"/>
    <n v="8"/>
    <d v="2025-08-14T00:00:00"/>
    <d v="2025-08-13T00:00:00"/>
    <x v="7"/>
    <x v="0"/>
    <n v="92854"/>
    <n v="92854"/>
  </r>
  <r>
    <s v="4000008837"/>
    <s v="77035479-K"/>
    <s v="PIMARES SPA"/>
    <s v="6508530548"/>
    <s v="ZPXD"/>
    <s v="3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5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6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891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1T00:00:00"/>
    <n v="8"/>
    <d v="2025-08-14T00:00:00"/>
    <d v="2025-08-13T00:00:00"/>
    <x v="7"/>
    <x v="0"/>
    <n v="67854"/>
    <n v="67854"/>
  </r>
  <r>
    <s v="4000008837"/>
    <s v="77035479-K"/>
    <s v="PIMARES SPA"/>
    <s v="6701278916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8-01T00:00:00"/>
    <n v="8"/>
    <d v="2025-08-08T00:00:00"/>
    <d v="2025-08-06T00:00:00"/>
    <x v="7"/>
    <x v="0"/>
    <n v="56663"/>
    <n v="56663"/>
  </r>
  <r>
    <s v="4000008837"/>
    <s v="77035479-K"/>
    <s v="PIMARES SPA"/>
    <s v="6701278943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1T00:00:00"/>
    <n v="8"/>
    <d v="2025-08-11T00:00:00"/>
    <d v="2025-08-06T00:00:00"/>
    <x v="7"/>
    <x v="0"/>
    <n v="24659"/>
    <n v="24659"/>
  </r>
  <r>
    <s v="4000008837"/>
    <s v="77035479-K"/>
    <s v="PIMARES SPA"/>
    <s v="670127895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01T00:00:00"/>
    <n v="8"/>
    <d v="2025-08-08T00:00:00"/>
    <d v="2025-08-06T00:00:00"/>
    <x v="7"/>
    <x v="0"/>
    <n v="39995"/>
    <n v="39995"/>
  </r>
  <r>
    <s v="4000008837"/>
    <s v="77035479-K"/>
    <s v="PIMARES SPA"/>
    <s v="670127898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2T00:00:00"/>
    <n v="8"/>
    <d v="2025-08-11T00:00:00"/>
    <d v="2025-08-06T00:00:00"/>
    <x v="7"/>
    <x v="0"/>
    <n v="67854"/>
    <n v="67854"/>
  </r>
  <r>
    <s v="4000008837"/>
    <s v="77035479-K"/>
    <s v="PIMARES SPA"/>
    <s v="6508530548"/>
    <s v="ZPXD"/>
    <s v="37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8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901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1T00:00:00"/>
    <n v="8"/>
    <d v="2025-08-11T00:00:00"/>
    <d v="2025-08-06T00:00:00"/>
    <x v="7"/>
    <x v="0"/>
    <n v="41994"/>
    <n v="41994"/>
  </r>
  <r>
    <s v="4000008837"/>
    <s v="77035479-K"/>
    <s v="PIMARES SPA"/>
    <s v="670127902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08T00:00:00"/>
    <d v="2025-08-06T00:00:00"/>
    <x v="7"/>
    <x v="0"/>
    <n v="41993"/>
    <n v="41993"/>
  </r>
  <r>
    <s v="4000008837"/>
    <s v="77035479-K"/>
    <s v="PIMARES SPA"/>
    <s v="6508530548"/>
    <s v="ZPXD"/>
    <s v="39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5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90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02T00:00:00"/>
    <n v="8"/>
    <d v="2025-08-11T00:00:00"/>
    <d v="2025-08-06T00:00:00"/>
    <x v="7"/>
    <x v="0"/>
    <n v="85705"/>
    <n v="85705"/>
  </r>
  <r>
    <s v="4000008837"/>
    <s v="77035479-K"/>
    <s v="PIMARES SPA"/>
    <s v="670127908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2T00:00:00"/>
    <n v="8"/>
    <d v="2025-08-11T00:00:00"/>
    <d v="2025-08-06T00:00:00"/>
    <x v="7"/>
    <x v="0"/>
    <n v="103324"/>
    <n v="103324"/>
  </r>
  <r>
    <s v="4000008837"/>
    <s v="77035479-K"/>
    <s v="PIMARES SPA"/>
    <s v="6508530548"/>
    <s v="ZPXD"/>
    <s v="46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0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7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919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2T00:00:00"/>
    <n v="8"/>
    <d v="2025-08-28T00:00:00"/>
    <d v="2025-08-22T00:00:00"/>
    <x v="7"/>
    <x v="0"/>
    <n v="71421"/>
    <n v="71421"/>
  </r>
  <r>
    <s v="4000008837"/>
    <s v="77035479-K"/>
    <s v="PIMARES SPA"/>
    <s v="6701279193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02T00:00:00"/>
    <n v="8"/>
    <d v="2025-08-22T00:00:00"/>
    <d v="2025-08-20T00:00:00"/>
    <x v="7"/>
    <x v="0"/>
    <n v="62500"/>
    <n v="62500"/>
  </r>
  <r>
    <s v="4000008837"/>
    <s v="77035479-K"/>
    <s v="PIMARES SPA"/>
    <s v="6701279199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8-02T00:00:00"/>
    <n v="8"/>
    <d v="2025-08-11T00:00:00"/>
    <d v="2025-08-06T00:00:00"/>
    <x v="7"/>
    <x v="0"/>
    <n v="33995"/>
    <n v="33995"/>
  </r>
  <r>
    <s v="4000008837"/>
    <s v="77035479-K"/>
    <s v="PIMARES SPA"/>
    <s v="6508530548"/>
    <s v="ZPXD"/>
    <s v="4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2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3"/>
    <x v="0"/>
    <x v="0"/>
    <s v="C004"/>
    <s v="E599"/>
    <n v="1"/>
    <x v="0"/>
    <s v="41"/>
    <s v="Baño y Cocina"/>
    <s v=""/>
    <s v="410303001"/>
    <s v="1254095"/>
    <s v="MUEBLE AUXILIAR LUZ"/>
    <n v="4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40385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12T00:00:00"/>
    <n v="8"/>
    <d v="2025-08-25T00:00:00"/>
    <m/>
    <x v="7"/>
    <x v="0"/>
    <n v="85218"/>
    <n v="0"/>
  </r>
  <r>
    <s v="4000008837"/>
    <s v="77035479-K"/>
    <s v="PIMARES SPA"/>
    <s v="6508540385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12T00:00:00"/>
    <n v="8"/>
    <d v="2025-08-25T00:00:00"/>
    <m/>
    <x v="7"/>
    <x v="0"/>
    <n v="0"/>
    <n v="0"/>
  </r>
  <r>
    <s v="4000008837"/>
    <s v="77035479-K"/>
    <s v="PIMARES SPA"/>
    <s v="6701279274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2T00:00:00"/>
    <n v="8"/>
    <d v="2025-08-11T00:00:00"/>
    <d v="2025-08-06T00:00:00"/>
    <x v="7"/>
    <x v="0"/>
    <n v="24659"/>
    <n v="24659"/>
  </r>
  <r>
    <s v="4000008837"/>
    <s v="77035479-K"/>
    <s v="PIMARES SPA"/>
    <s v="670127927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2T00:00:00"/>
    <n v="8"/>
    <d v="2025-08-12T00:00:00"/>
    <d v="2025-08-06T00:00:00"/>
    <x v="7"/>
    <x v="0"/>
    <n v="103324"/>
    <n v="103324"/>
  </r>
  <r>
    <s v="4000008837"/>
    <s v="77035479-K"/>
    <s v="PIMARES SPA"/>
    <s v="670127934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1T00:00:00"/>
    <n v="8"/>
    <d v="2025-08-19T00:00:00"/>
    <d v="2025-08-13T00:00:00"/>
    <x v="7"/>
    <x v="0"/>
    <n v="56663"/>
    <n v="56663"/>
  </r>
  <r>
    <s v="4000008837"/>
    <s v="77035479-K"/>
    <s v="PIMARES SPA"/>
    <s v="6701279347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8-01T00:00:00"/>
    <n v="8"/>
    <d v="2025-08-08T00:00:00"/>
    <d v="2025-08-06T00:00:00"/>
    <x v="7"/>
    <x v="0"/>
    <n v="49995"/>
    <n v="49995"/>
  </r>
  <r>
    <s v="4000008837"/>
    <s v="77035479-K"/>
    <s v="PIMARES SPA"/>
    <s v="6508540385"/>
    <s v="ZPXD"/>
    <s v="20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8-12T00:00:00"/>
    <n v="8"/>
    <d v="2025-08-25T00:00:00"/>
    <m/>
    <x v="7"/>
    <x v="0"/>
    <n v="108000"/>
    <n v="0"/>
  </r>
  <r>
    <s v="4000008837"/>
    <s v="77035479-K"/>
    <s v="PIMARES SPA"/>
    <s v="670127938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01T00:00:00"/>
    <n v="8"/>
    <d v="2025-08-12T00:00:00"/>
    <d v="2025-08-08T00:00:00"/>
    <x v="7"/>
    <x v="0"/>
    <n v="49994"/>
    <n v="49994"/>
  </r>
  <r>
    <s v="4000008837"/>
    <s v="77035479-K"/>
    <s v="PIMARES SPA"/>
    <s v="6508540385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508540385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508540385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70127943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2T00:00:00"/>
    <n v="8"/>
    <d v="2025-08-13T00:00:00"/>
    <d v="2025-08-11T00:00:00"/>
    <x v="7"/>
    <x v="0"/>
    <n v="45324"/>
    <n v="45324"/>
  </r>
  <r>
    <s v="4000008837"/>
    <s v="77035479-K"/>
    <s v="PIMARES SPA"/>
    <s v="670127943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2T00:00:00"/>
    <n v="8"/>
    <d v="2025-08-13T00:00:00"/>
    <d v="2025-08-08T00:00:00"/>
    <x v="7"/>
    <x v="0"/>
    <n v="68748"/>
    <n v="68748"/>
  </r>
  <r>
    <s v="4000008837"/>
    <s v="77035479-K"/>
    <s v="PIMARES SPA"/>
    <s v="6508540385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70127857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8-01T00:00:00"/>
    <n v="8"/>
    <d v="2025-08-08T00:00:00"/>
    <d v="2025-08-06T00:00:00"/>
    <x v="7"/>
    <x v="0"/>
    <n v="107134"/>
    <n v="107134"/>
  </r>
  <r>
    <s v="4000008837"/>
    <s v="77035479-K"/>
    <s v="PIMARES SPA"/>
    <s v="670127867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1T00:00:00"/>
    <n v="8"/>
    <d v="2025-08-08T00:00:00"/>
    <d v="2025-08-06T00:00:00"/>
    <x v="7"/>
    <x v="0"/>
    <n v="103324"/>
    <n v="103324"/>
  </r>
  <r>
    <s v="4000008837"/>
    <s v="77035479-K"/>
    <s v="PIMARES SPA"/>
    <s v="670127868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1T00:00:00"/>
    <n v="8"/>
    <d v="2025-08-13T00:00:00"/>
    <d v="2025-08-06T00:00:00"/>
    <x v="7"/>
    <x v="0"/>
    <n v="99995"/>
    <n v="99995"/>
  </r>
  <r>
    <s v="4000008837"/>
    <s v="77035479-K"/>
    <s v="PIMARES SPA"/>
    <s v="6701279496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08-03T00:00:00"/>
    <n v="8"/>
    <d v="2025-08-14T00:00:00"/>
    <d v="2025-08-13T00:00:00"/>
    <x v="7"/>
    <x v="0"/>
    <n v="99996"/>
    <n v="99996"/>
  </r>
  <r>
    <s v="4000008837"/>
    <s v="77035479-K"/>
    <s v="PIMARES SPA"/>
    <s v="670127887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2T00:00:00"/>
    <n v="8"/>
    <d v="2025-08-11T00:00:00"/>
    <d v="2025-08-06T00:00:00"/>
    <x v="7"/>
    <x v="0"/>
    <n v="39994"/>
    <n v="39994"/>
  </r>
  <r>
    <s v="4000008837"/>
    <s v="77035479-K"/>
    <s v="PIMARES SPA"/>
    <s v="670127887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02T00:00:00"/>
    <n v="8"/>
    <d v="2025-08-11T00:00:00"/>
    <d v="2025-08-06T00:00:00"/>
    <x v="7"/>
    <x v="0"/>
    <n v="64275"/>
    <n v="64275"/>
  </r>
  <r>
    <s v="4000008837"/>
    <s v="77035479-K"/>
    <s v="PIMARES SPA"/>
    <s v="670127888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02T00:00:00"/>
    <n v="8"/>
    <d v="2025-08-18T00:00:00"/>
    <d v="2025-08-13T00:00:00"/>
    <x v="7"/>
    <x v="0"/>
    <n v="49994"/>
    <n v="49994"/>
  </r>
  <r>
    <s v="4000008837"/>
    <s v="77035479-K"/>
    <s v="PIMARES SPA"/>
    <s v="670127961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2T00:00:00"/>
    <n v="8"/>
    <d v="2025-08-11T00:00:00"/>
    <d v="2025-08-06T00:00:00"/>
    <x v="7"/>
    <x v="0"/>
    <n v="39995"/>
    <n v="39995"/>
  </r>
  <r>
    <s v="4000008837"/>
    <s v="77035479-K"/>
    <s v="PIMARES SPA"/>
    <s v="670127961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02T00:00:00"/>
    <n v="8"/>
    <d v="2025-08-12T00:00:00"/>
    <d v="2025-08-06T00:00:00"/>
    <x v="7"/>
    <x v="0"/>
    <n v="64275"/>
    <n v="64275"/>
  </r>
  <r>
    <s v="4000008837"/>
    <s v="77035479-K"/>
    <s v="PIMARES SPA"/>
    <s v="670127962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02T00:00:00"/>
    <n v="8"/>
    <d v="2025-08-13T00:00:00"/>
    <d v="2025-08-08T00:00:00"/>
    <x v="7"/>
    <x v="0"/>
    <n v="46660"/>
    <n v="46660"/>
  </r>
  <r>
    <s v="4000008837"/>
    <s v="77035479-K"/>
    <s v="PIMARES SPA"/>
    <s v="670127962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8-02T00:00:00"/>
    <n v="8"/>
    <d v="2025-08-14T00:00:00"/>
    <d v="2025-08-13T00:00:00"/>
    <x v="7"/>
    <x v="0"/>
    <n v="31994"/>
    <n v="31994"/>
  </r>
  <r>
    <s v="4000008837"/>
    <s v="77035479-K"/>
    <s v="PIMARES SPA"/>
    <s v="670127963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2T00:00:00"/>
    <n v="8"/>
    <d v="2025-08-14T00:00:00"/>
    <d v="2025-08-13T00:00:00"/>
    <x v="7"/>
    <x v="0"/>
    <n v="107135"/>
    <n v="107135"/>
  </r>
  <r>
    <s v="4000008837"/>
    <s v="77035479-K"/>
    <s v="PIMARES SPA"/>
    <s v="670127888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2T00:00:00"/>
    <n v="8"/>
    <d v="2025-08-28T00:00:00"/>
    <d v="2025-08-22T00:00:00"/>
    <x v="7"/>
    <x v="0"/>
    <n v="99995"/>
    <n v="99995"/>
  </r>
  <r>
    <s v="4000008837"/>
    <s v="77035479-K"/>
    <s v="PIMARES SPA"/>
    <s v="670127899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2T00:00:00"/>
    <n v="8"/>
    <d v="2025-08-14T00:00:00"/>
    <d v="2025-08-13T00:00:00"/>
    <x v="7"/>
    <x v="0"/>
    <n v="67854"/>
    <n v="67854"/>
  </r>
  <r>
    <s v="4000008837"/>
    <s v="77035479-K"/>
    <s v="PIMARES SPA"/>
    <s v="670127968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3T00:00:00"/>
    <n v="8"/>
    <d v="2025-08-12T00:00:00"/>
    <d v="2025-08-06T00:00:00"/>
    <x v="7"/>
    <x v="0"/>
    <n v="35328"/>
    <n v="35328"/>
  </r>
  <r>
    <s v="4000008837"/>
    <s v="77035479-K"/>
    <s v="PIMARES SPA"/>
    <s v="6701278995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2"/>
    <n v="0"/>
    <s v="UN"/>
    <d v="2025-08-02T00:00:00"/>
    <n v="8"/>
    <d v="2025-08-13T00:00:00"/>
    <m/>
    <x v="7"/>
    <x v="0"/>
    <n v="135708"/>
    <n v="0"/>
  </r>
  <r>
    <s v="4000008837"/>
    <s v="77035479-K"/>
    <s v="PIMARES SPA"/>
    <s v="6701279053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1"/>
    <n v="0"/>
    <s v="UN"/>
    <d v="2025-08-02T00:00:00"/>
    <n v="8"/>
    <d v="2025-08-13T00:00:00"/>
    <m/>
    <x v="7"/>
    <x v="0"/>
    <n v="67854"/>
    <n v="0"/>
  </r>
  <r>
    <s v="4000008837"/>
    <s v="77035479-K"/>
    <s v="PIMARES SPA"/>
    <s v="670127976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4T00:00:00"/>
    <n v="8"/>
    <d v="2025-08-12T00:00:00"/>
    <d v="2025-08-06T00:00:00"/>
    <x v="7"/>
    <x v="0"/>
    <n v="67854"/>
    <n v="67854"/>
  </r>
  <r>
    <s v="4000008837"/>
    <s v="77035479-K"/>
    <s v="PIMARES SPA"/>
    <s v="67012790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2T00:00:00"/>
    <n v="8"/>
    <d v="2025-08-11T00:00:00"/>
    <d v="2025-08-06T00:00:00"/>
    <x v="7"/>
    <x v="0"/>
    <n v="99995"/>
    <n v="99995"/>
  </r>
  <r>
    <s v="4000008837"/>
    <s v="77035479-K"/>
    <s v="PIMARES SPA"/>
    <s v="6701279240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8-02T00:00:00"/>
    <n v="8"/>
    <d v="2025-08-13T00:00:00"/>
    <d v="2025-08-08T00:00:00"/>
    <x v="7"/>
    <x v="0"/>
    <n v="41995"/>
    <n v="41995"/>
  </r>
  <r>
    <s v="4000008837"/>
    <s v="77035479-K"/>
    <s v="PIMARES SPA"/>
    <s v="670127981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2T00:00:00"/>
    <n v="8"/>
    <d v="2025-08-12T00:00:00"/>
    <d v="2025-08-08T00:00:00"/>
    <x v="7"/>
    <x v="0"/>
    <n v="35328"/>
    <n v="35328"/>
  </r>
  <r>
    <s v="4000008837"/>
    <s v="77035479-K"/>
    <s v="PIMARES SPA"/>
    <s v="670127982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8-02T00:00:00"/>
    <n v="8"/>
    <d v="2025-08-11T00:00:00"/>
    <d v="2025-08-06T00:00:00"/>
    <x v="7"/>
    <x v="0"/>
    <n v="29994"/>
    <n v="29994"/>
  </r>
  <r>
    <s v="4000008837"/>
    <s v="77035479-K"/>
    <s v="PIMARES SPA"/>
    <s v="6701279263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2T00:00:00"/>
    <n v="8"/>
    <d v="2025-08-11T00:00:00"/>
    <d v="2025-08-06T00:00:00"/>
    <x v="7"/>
    <x v="0"/>
    <n v="24659"/>
    <n v="24659"/>
  </r>
  <r>
    <s v="4000008837"/>
    <s v="77035479-K"/>
    <s v="PIMARES SPA"/>
    <s v="670127984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8-03T00:00:00"/>
    <n v="8"/>
    <d v="2025-08-13T00:00:00"/>
    <d v="2025-08-08T00:00:00"/>
    <x v="7"/>
    <x v="0"/>
    <n v="113331"/>
    <n v="113331"/>
  </r>
  <r>
    <s v="4000008837"/>
    <s v="77035479-K"/>
    <s v="PIMARES SPA"/>
    <s v="6701279894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3T00:00:00"/>
    <n v="8"/>
    <d v="2025-08-13T00:00:00"/>
    <d v="2025-08-08T00:00:00"/>
    <x v="7"/>
    <x v="0"/>
    <n v="24659"/>
    <n v="24659"/>
  </r>
  <r>
    <s v="4000008837"/>
    <s v="77035479-K"/>
    <s v="PIMARES SPA"/>
    <s v="670127989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3T00:00:00"/>
    <n v="8"/>
    <d v="2025-08-13T00:00:00"/>
    <d v="2025-08-08T00:00:00"/>
    <x v="7"/>
    <x v="0"/>
    <n v="103324"/>
    <n v="103324"/>
  </r>
  <r>
    <s v="4000008837"/>
    <s v="77035479-K"/>
    <s v="PIMARES SPA"/>
    <s v="6701279904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02T00:00:00"/>
    <n v="8"/>
    <d v="2025-08-13T00:00:00"/>
    <d v="2025-08-06T00:00:00"/>
    <x v="7"/>
    <x v="0"/>
    <n v="107134"/>
    <n v="107134"/>
  </r>
  <r>
    <s v="4000008837"/>
    <s v="77035479-K"/>
    <s v="PIMARES SPA"/>
    <s v="670127991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2T00:00:00"/>
    <n v="8"/>
    <d v="2025-08-11T00:00:00"/>
    <d v="2025-08-06T00:00:00"/>
    <x v="7"/>
    <x v="0"/>
    <n v="68748"/>
    <n v="68748"/>
  </r>
  <r>
    <s v="4000008837"/>
    <s v="77035479-K"/>
    <s v="PIMARES SPA"/>
    <s v="6701279921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8-03T00:00:00"/>
    <n v="8"/>
    <d v="2025-08-14T00:00:00"/>
    <d v="2025-08-13T00:00:00"/>
    <x v="7"/>
    <x v="0"/>
    <n v="93330"/>
    <n v="93330"/>
  </r>
  <r>
    <s v="4000008837"/>
    <s v="77035479-K"/>
    <s v="PIMARES SPA"/>
    <s v="670127992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3T00:00:00"/>
    <n v="8"/>
    <d v="2025-08-12T00:00:00"/>
    <d v="2025-08-06T00:00:00"/>
    <x v="7"/>
    <x v="0"/>
    <n v="45324"/>
    <n v="45324"/>
  </r>
  <r>
    <s v="4000008837"/>
    <s v="77035479-K"/>
    <s v="PIMARES SPA"/>
    <s v="670127992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03T00:00:00"/>
    <n v="8"/>
    <d v="2025-08-14T00:00:00"/>
    <d v="2025-08-13T00:00:00"/>
    <x v="7"/>
    <x v="0"/>
    <n v="33992"/>
    <n v="33992"/>
  </r>
  <r>
    <s v="4000008837"/>
    <s v="77035479-K"/>
    <s v="PIMARES SPA"/>
    <s v="6701279947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3T00:00:00"/>
    <n v="8"/>
    <d v="2025-08-12T00:00:00"/>
    <d v="2025-08-06T00:00:00"/>
    <x v="7"/>
    <x v="0"/>
    <n v="24659"/>
    <n v="24659"/>
  </r>
  <r>
    <s v="4000008837"/>
    <s v="77035479-K"/>
    <s v="PIMARES SPA"/>
    <s v="6701279949"/>
    <s v="ZPCD"/>
    <s v="10"/>
    <x v="0"/>
    <x v="1"/>
    <s v="C004"/>
    <s v="E599"/>
    <n v="3"/>
    <x v="0"/>
    <s v="41"/>
    <s v="Baño y Cocina"/>
    <s v=""/>
    <s v="410302004"/>
    <s v="1415609"/>
    <s v="KIT COCINA 177 BUCK GREY&quot;"/>
    <n v="1"/>
    <n v="0"/>
    <s v="UN"/>
    <d v="2025-08-03T00:00:00"/>
    <n v="8"/>
    <d v="2025-08-12T00:00:00"/>
    <m/>
    <x v="7"/>
    <x v="0"/>
    <n v="103324"/>
    <n v="0"/>
  </r>
  <r>
    <s v="4000008837"/>
    <s v="77035479-K"/>
    <s v="PIMARES SPA"/>
    <s v="670127926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2T00:00:00"/>
    <n v="8"/>
    <d v="2025-08-11T00:00:00"/>
    <d v="2025-08-06T00:00:00"/>
    <x v="7"/>
    <x v="0"/>
    <n v="35328"/>
    <n v="35328"/>
  </r>
  <r>
    <s v="4000008837"/>
    <s v="77035479-K"/>
    <s v="PIMARES SPA"/>
    <s v="6701279367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8-01T00:00:00"/>
    <n v="8"/>
    <d v="2025-08-12T00:00:00"/>
    <d v="2025-08-06T00:00:00"/>
    <x v="7"/>
    <x v="0"/>
    <n v="33328"/>
    <n v="33328"/>
  </r>
  <r>
    <s v="4000008837"/>
    <s v="77035479-K"/>
    <s v="PIMARES SPA"/>
    <s v="670127999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9-01T00:00:00"/>
    <d v="2025-08-25T00:00:00"/>
    <x v="7"/>
    <x v="0"/>
    <n v="103324"/>
    <n v="103324"/>
  </r>
  <r>
    <s v="4000008837"/>
    <s v="77035479-K"/>
    <s v="PIMARES SPA"/>
    <s v="6701280009"/>
    <s v="ZPCD"/>
    <s v="10"/>
    <x v="0"/>
    <x v="1"/>
    <s v="C004"/>
    <s v="E599"/>
    <n v="3"/>
    <x v="0"/>
    <s v="47"/>
    <s v="Muebles"/>
    <s v=""/>
    <s v="470201001"/>
    <s v="1410879"/>
    <s v="CLOSET PEQUIM LIGTH 6P 2C"/>
    <n v="2"/>
    <n v="0"/>
    <s v="UN"/>
    <d v="2025-08-02T00:00:00"/>
    <n v="8"/>
    <d v="2025-08-12T00:00:00"/>
    <m/>
    <x v="7"/>
    <x v="0"/>
    <n v="207119"/>
    <n v="0"/>
  </r>
  <r>
    <s v="4000008837"/>
    <s v="77035479-K"/>
    <s v="PIMARES SPA"/>
    <s v="67012800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2T00:00:00"/>
    <n v="8"/>
    <d v="2025-08-12T00:00:00"/>
    <d v="2025-08-08T00:00:00"/>
    <x v="7"/>
    <x v="0"/>
    <n v="99995"/>
    <n v="99995"/>
  </r>
  <r>
    <s v="4000008837"/>
    <s v="77035479-K"/>
    <s v="PIMARES SPA"/>
    <s v="6701280031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8-03T00:00:00"/>
    <n v="8"/>
    <d v="2025-08-11T00:00:00"/>
    <d v="2025-08-06T00:00:00"/>
    <x v="7"/>
    <x v="0"/>
    <n v="81990"/>
    <n v="81990"/>
  </r>
  <r>
    <s v="4000008837"/>
    <s v="77035479-K"/>
    <s v="PIMARES SPA"/>
    <s v="670128007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3T00:00:00"/>
    <n v="8"/>
    <d v="2025-08-13T00:00:00"/>
    <d v="2025-08-08T00:00:00"/>
    <x v="7"/>
    <x v="0"/>
    <n v="68748"/>
    <n v="68748"/>
  </r>
  <r>
    <s v="4000008837"/>
    <s v="77035479-K"/>
    <s v="PIMARES SPA"/>
    <s v="670127940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2T00:00:00"/>
    <n v="8"/>
    <d v="2025-08-14T00:00:00"/>
    <d v="2025-08-13T00:00:00"/>
    <x v="7"/>
    <x v="0"/>
    <n v="107135"/>
    <n v="107135"/>
  </r>
  <r>
    <s v="4000008837"/>
    <s v="77035479-K"/>
    <s v="PIMARES SPA"/>
    <s v="670127940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02T00:00:00"/>
    <n v="8"/>
    <d v="2025-08-11T00:00:00"/>
    <d v="2025-08-06T00:00:00"/>
    <x v="7"/>
    <x v="0"/>
    <n v="89999"/>
    <n v="89999"/>
  </r>
  <r>
    <s v="4000008837"/>
    <s v="77035479-K"/>
    <s v="PIMARES SPA"/>
    <s v="67012794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2T00:00:00"/>
    <n v="8"/>
    <d v="2025-08-13T00:00:00"/>
    <d v="2025-08-08T00:00:00"/>
    <x v="7"/>
    <x v="0"/>
    <n v="46660"/>
    <n v="46660"/>
  </r>
  <r>
    <s v="4000008837"/>
    <s v="77035479-K"/>
    <s v="PIMARES SPA"/>
    <s v="670127945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8-02T00:00:00"/>
    <n v="8"/>
    <d v="2025-08-14T00:00:00"/>
    <d v="2025-08-13T00:00:00"/>
    <x v="7"/>
    <x v="0"/>
    <n v="41995"/>
    <n v="41995"/>
  </r>
  <r>
    <s v="4000008837"/>
    <s v="77035479-K"/>
    <s v="PIMARES SPA"/>
    <s v="6701280116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8-03T00:00:00"/>
    <n v="8"/>
    <d v="2025-08-13T00:00:00"/>
    <d v="2025-08-08T00:00:00"/>
    <x v="7"/>
    <x v="0"/>
    <n v="126665"/>
    <n v="126665"/>
  </r>
  <r>
    <s v="4000008837"/>
    <s v="77035479-K"/>
    <s v="PIMARES SPA"/>
    <s v="670127945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2T00:00:00"/>
    <n v="8"/>
    <d v="2025-08-13T00:00:00"/>
    <d v="2025-08-11T00:00:00"/>
    <x v="7"/>
    <x v="0"/>
    <n v="103324"/>
    <n v="103324"/>
  </r>
  <r>
    <s v="4000008837"/>
    <s v="77035479-K"/>
    <s v="PIMARES SPA"/>
    <s v="6701280136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2"/>
    <n v="2"/>
    <s v="UN"/>
    <d v="2025-08-03T00:00:00"/>
    <n v="8"/>
    <d v="2025-08-11T00:00:00"/>
    <d v="2025-08-06T00:00:00"/>
    <x v="7"/>
    <x v="0"/>
    <n v="66654"/>
    <n v="66654"/>
  </r>
  <r>
    <s v="4000008837"/>
    <s v="77035479-K"/>
    <s v="PIMARES SPA"/>
    <s v="670128015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3T00:00:00"/>
    <n v="8"/>
    <d v="2025-08-11T00:00:00"/>
    <d v="2025-08-06T00:00:00"/>
    <x v="7"/>
    <x v="0"/>
    <n v="103324"/>
    <n v="103324"/>
  </r>
  <r>
    <s v="4000008837"/>
    <s v="77035479-K"/>
    <s v="PIMARES SPA"/>
    <s v="670128015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3T00:00:00"/>
    <n v="8"/>
    <d v="2025-08-14T00:00:00"/>
    <d v="2025-08-11T00:00:00"/>
    <x v="7"/>
    <x v="0"/>
    <n v="67854"/>
    <n v="67854"/>
  </r>
  <r>
    <s v="4000008837"/>
    <s v="77035479-K"/>
    <s v="PIMARES SPA"/>
    <s v="670128015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03T00:00:00"/>
    <n v="8"/>
    <d v="2025-08-13T00:00:00"/>
    <d v="2025-08-08T00:00:00"/>
    <x v="7"/>
    <x v="0"/>
    <n v="43327"/>
    <n v="43327"/>
  </r>
  <r>
    <s v="4000008837"/>
    <s v="77035479-K"/>
    <s v="PIMARES SPA"/>
    <s v="6701279460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8-02T00:00:00"/>
    <n v="8"/>
    <d v="2025-08-13T00:00:00"/>
    <d v="2025-08-08T00:00:00"/>
    <x v="7"/>
    <x v="0"/>
    <n v="41994"/>
    <n v="41994"/>
  </r>
  <r>
    <s v="4000008837"/>
    <s v="77035479-K"/>
    <s v="PIMARES SPA"/>
    <s v="670127948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2T00:00:00"/>
    <n v="8"/>
    <d v="2025-08-28T00:00:00"/>
    <d v="2025-08-22T00:00:00"/>
    <x v="7"/>
    <x v="0"/>
    <n v="103324"/>
    <n v="103324"/>
  </r>
  <r>
    <s v="4000008837"/>
    <s v="77035479-K"/>
    <s v="PIMARES SPA"/>
    <s v="670128018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04T00:00:00"/>
    <n v="8"/>
    <d v="2025-08-13T00:00:00"/>
    <d v="2025-08-08T00:00:00"/>
    <x v="7"/>
    <x v="0"/>
    <n v="43327"/>
    <n v="43327"/>
  </r>
  <r>
    <s v="4000008837"/>
    <s v="77035479-K"/>
    <s v="PIMARES SPA"/>
    <s v="670128019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4T00:00:00"/>
    <n v="8"/>
    <d v="2025-08-12T00:00:00"/>
    <d v="2025-08-06T00:00:00"/>
    <x v="7"/>
    <x v="0"/>
    <n v="45324"/>
    <n v="45324"/>
  </r>
  <r>
    <s v="4000008837"/>
    <s v="77035479-K"/>
    <s v="PIMARES SPA"/>
    <s v="670128020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3T00:00:00"/>
    <n v="8"/>
    <d v="2025-08-11T00:00:00"/>
    <d v="2025-08-06T00:00:00"/>
    <x v="7"/>
    <x v="0"/>
    <n v="46660"/>
    <n v="46660"/>
  </r>
  <r>
    <s v="4000008837"/>
    <s v="77035479-K"/>
    <s v="PIMARES SPA"/>
    <s v="67012795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02T00:00:00"/>
    <n v="8"/>
    <d v="2025-08-11T00:00:00"/>
    <d v="2025-08-06T00:00:00"/>
    <x v="7"/>
    <x v="0"/>
    <n v="39995"/>
    <n v="39995"/>
  </r>
  <r>
    <s v="4000008837"/>
    <s v="77035479-K"/>
    <s v="PIMARES SPA"/>
    <s v="670127957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03T00:00:00"/>
    <n v="8"/>
    <d v="2025-08-14T00:00:00"/>
    <d v="2025-08-13T00:00:00"/>
    <x v="7"/>
    <x v="0"/>
    <n v="92854"/>
    <n v="92854"/>
  </r>
  <r>
    <s v="4000008837"/>
    <s v="77035479-K"/>
    <s v="PIMARES SPA"/>
    <s v="670128029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03T00:00:00"/>
    <n v="8"/>
    <d v="2025-08-22T00:00:00"/>
    <d v="2025-08-20T00:00:00"/>
    <x v="7"/>
    <x v="0"/>
    <n v="63327"/>
    <n v="63327"/>
  </r>
  <r>
    <s v="4000008837"/>
    <s v="77035479-K"/>
    <s v="PIMARES SPA"/>
    <s v="670127958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3T00:00:00"/>
    <n v="8"/>
    <d v="2025-08-12T00:00:00"/>
    <d v="2025-08-06T00:00:00"/>
    <x v="7"/>
    <x v="0"/>
    <n v="103324"/>
    <n v="103324"/>
  </r>
  <r>
    <s v="4000008837"/>
    <s v="77035479-K"/>
    <s v="PIMARES SPA"/>
    <s v="6701279651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8-03T00:00:00"/>
    <n v="8"/>
    <d v="2025-08-11T00:00:00"/>
    <d v="2025-08-06T00:00:00"/>
    <x v="7"/>
    <x v="0"/>
    <n v="66658"/>
    <n v="66658"/>
  </r>
  <r>
    <s v="4000008837"/>
    <s v="77035479-K"/>
    <s v="PIMARES SPA"/>
    <s v="6701280343"/>
    <s v="ZPCD"/>
    <s v="10"/>
    <x v="0"/>
    <x v="0"/>
    <s v="C004"/>
    <s v="E599"/>
    <n v="3"/>
    <x v="0"/>
    <s v="47"/>
    <s v="Muebles"/>
    <s v=""/>
    <s v="470407002"/>
    <s v="1356999"/>
    <s v="VELADOR 1C TOMAS"/>
    <n v="2"/>
    <n v="2"/>
    <s v="UN"/>
    <d v="2025-08-04T00:00:00"/>
    <n v="8"/>
    <d v="2025-08-13T00:00:00"/>
    <d v="2025-08-06T00:00:00"/>
    <x v="7"/>
    <x v="0"/>
    <n v="59990"/>
    <n v="59990"/>
  </r>
  <r>
    <s v="4000008837"/>
    <s v="77035479-K"/>
    <s v="PIMARES SPA"/>
    <s v="6701280344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8-04T00:00:00"/>
    <n v="8"/>
    <d v="2025-08-14T00:00:00"/>
    <d v="2025-08-11T00:00:00"/>
    <x v="7"/>
    <x v="0"/>
    <n v="40661"/>
    <n v="40661"/>
  </r>
  <r>
    <s v="4000008837"/>
    <s v="77035479-K"/>
    <s v="PIMARES SPA"/>
    <s v="670128034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4T00:00:00"/>
    <n v="8"/>
    <d v="2025-08-14T00:00:00"/>
    <d v="2025-08-13T00:00:00"/>
    <x v="7"/>
    <x v="0"/>
    <n v="41994"/>
    <n v="41994"/>
  </r>
  <r>
    <s v="4000008837"/>
    <s v="77035479-K"/>
    <s v="PIMARES SPA"/>
    <s v="6701279659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3T00:00:00"/>
    <n v="8"/>
    <d v="2025-08-13T00:00:00"/>
    <d v="2025-08-11T00:00:00"/>
    <x v="7"/>
    <x v="0"/>
    <n v="24659"/>
    <n v="24659"/>
  </r>
  <r>
    <s v="4000008837"/>
    <s v="77035479-K"/>
    <s v="PIMARES SPA"/>
    <s v="670127971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02T00:00:00"/>
    <n v="8"/>
    <d v="2025-08-14T00:00:00"/>
    <d v="2025-08-13T00:00:00"/>
    <x v="7"/>
    <x v="0"/>
    <n v="25322"/>
    <n v="25322"/>
  </r>
  <r>
    <s v="4000008837"/>
    <s v="77035479-K"/>
    <s v="PIMARES SPA"/>
    <s v="670128037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4T00:00:00"/>
    <n v="8"/>
    <d v="2025-08-13T00:00:00"/>
    <d v="2025-08-06T00:00:00"/>
    <x v="7"/>
    <x v="0"/>
    <n v="99995"/>
    <n v="99995"/>
  </r>
  <r>
    <s v="4000008837"/>
    <s v="77035479-K"/>
    <s v="PIMARES SPA"/>
    <s v="6701280381"/>
    <s v="ZPCD"/>
    <s v="10"/>
    <x v="0"/>
    <x v="0"/>
    <s v="C004"/>
    <s v="E599"/>
    <n v="3"/>
    <x v="0"/>
    <s v="47"/>
    <s v="Muebles"/>
    <s v=""/>
    <s v="470101001"/>
    <s v="1418329"/>
    <s v="RACK TV EN PINO MACIZO CAFÉ HASTA 43&quot; B"/>
    <n v="1"/>
    <n v="1"/>
    <s v="UN"/>
    <d v="2025-08-04T00:00:00"/>
    <n v="8"/>
    <d v="2025-08-12T00:00:00"/>
    <d v="2025-08-06T00:00:00"/>
    <x v="7"/>
    <x v="0"/>
    <n v="53332"/>
    <n v="53332"/>
  </r>
  <r>
    <s v="4000008837"/>
    <s v="77035479-K"/>
    <s v="PIMARES SPA"/>
    <s v="670128045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8-04T00:00:00"/>
    <n v="8"/>
    <d v="2025-08-12T00:00:00"/>
    <d v="2025-08-06T00:00:00"/>
    <x v="7"/>
    <x v="0"/>
    <n v="26660"/>
    <n v="26660"/>
  </r>
  <r>
    <s v="4000008837"/>
    <s v="77035479-K"/>
    <s v="PIMARES SPA"/>
    <s v="6701280480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04T00:00:00"/>
    <n v="8"/>
    <d v="2025-08-05T00:00:00"/>
    <d v="2025-08-08T00:00:00"/>
    <x v="7"/>
    <x v="0"/>
    <n v="83325"/>
    <n v="83325"/>
  </r>
  <r>
    <s v="4000008837"/>
    <s v="77035479-K"/>
    <s v="PIMARES SPA"/>
    <s v="670128048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04T00:00:00"/>
    <n v="8"/>
    <d v="2025-08-20T00:00:00"/>
    <d v="2025-08-18T00:00:00"/>
    <x v="7"/>
    <x v="0"/>
    <n v="46660"/>
    <n v="46660"/>
  </r>
  <r>
    <s v="4000008837"/>
    <s v="77035479-K"/>
    <s v="PIMARES SPA"/>
    <s v="6701279729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8-02T00:00:00"/>
    <n v="8"/>
    <d v="2025-08-12T00:00:00"/>
    <d v="2025-08-06T00:00:00"/>
    <x v="7"/>
    <x v="0"/>
    <n v="56658"/>
    <n v="56658"/>
  </r>
  <r>
    <s v="4000008837"/>
    <s v="77035479-K"/>
    <s v="PIMARES SPA"/>
    <s v="670128053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3T00:00:00"/>
    <n v="8"/>
    <d v="2025-08-14T00:00:00"/>
    <d v="2025-08-13T00:00:00"/>
    <x v="7"/>
    <x v="0"/>
    <n v="103324"/>
    <n v="103324"/>
  </r>
  <r>
    <s v="4000008837"/>
    <s v="77035479-K"/>
    <s v="PIMARES SPA"/>
    <s v="6701280533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08-03T00:00:00"/>
    <n v="8"/>
    <d v="2025-08-11T00:00:00"/>
    <d v="2025-08-06T00:00:00"/>
    <x v="7"/>
    <x v="0"/>
    <n v="109995"/>
    <n v="109995"/>
  </r>
  <r>
    <s v="4000008837"/>
    <s v="77035479-K"/>
    <s v="PIMARES SPA"/>
    <s v="670128054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03T00:00:00"/>
    <n v="8"/>
    <d v="2025-08-18T00:00:00"/>
    <d v="2025-08-13T00:00:00"/>
    <x v="7"/>
    <x v="0"/>
    <n v="63325"/>
    <n v="63325"/>
  </r>
  <r>
    <s v="4000008837"/>
    <s v="77035479-K"/>
    <s v="PIMARES SPA"/>
    <s v="670128058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4T00:00:00"/>
    <d v="2025-08-11T00:00:00"/>
    <x v="7"/>
    <x v="0"/>
    <n v="103324"/>
    <n v="103324"/>
  </r>
  <r>
    <s v="4000008837"/>
    <s v="77035479-K"/>
    <s v="PIMARES SPA"/>
    <s v="670127911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1T00:00:00"/>
    <n v="8"/>
    <d v="2025-08-11T00:00:00"/>
    <d v="2025-08-06T00:00:00"/>
    <x v="7"/>
    <x v="0"/>
    <n v="71421"/>
    <n v="71421"/>
  </r>
  <r>
    <s v="4000008837"/>
    <s v="77035479-K"/>
    <s v="PIMARES SPA"/>
    <s v="670127914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8-01T00:00:00"/>
    <n v="8"/>
    <d v="2025-08-08T00:00:00"/>
    <d v="2025-08-06T00:00:00"/>
    <x v="7"/>
    <x v="0"/>
    <n v="73327"/>
    <n v="73327"/>
  </r>
  <r>
    <s v="4000008837"/>
    <s v="77035479-K"/>
    <s v="PIMARES SPA"/>
    <s v="670127915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01T00:00:00"/>
    <n v="8"/>
    <d v="2025-08-12T00:00:00"/>
    <d v="2025-08-08T00:00:00"/>
    <x v="7"/>
    <x v="0"/>
    <n v="79997"/>
    <n v="79997"/>
  </r>
  <r>
    <s v="4000008837"/>
    <s v="77035479-K"/>
    <s v="PIMARES SPA"/>
    <s v="670128064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8-04T00:00:00"/>
    <n v="8"/>
    <d v="2025-08-14T00:00:00"/>
    <d v="2025-08-13T00:00:00"/>
    <x v="7"/>
    <x v="0"/>
    <n v="73327"/>
    <n v="73327"/>
  </r>
  <r>
    <s v="4000008837"/>
    <s v="77035479-K"/>
    <s v="PIMARES SPA"/>
    <s v="670127923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1T00:00:00"/>
    <n v="8"/>
    <d v="2025-08-13T00:00:00"/>
    <d v="2025-08-08T00:00:00"/>
    <x v="7"/>
    <x v="0"/>
    <n v="39995"/>
    <n v="39995"/>
  </r>
  <r>
    <s v="4000008837"/>
    <s v="77035479-K"/>
    <s v="PIMARES SPA"/>
    <s v="670127923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1T00:00:00"/>
    <n v="8"/>
    <d v="2025-08-11T00:00:00"/>
    <d v="2025-08-06T00:00:00"/>
    <x v="7"/>
    <x v="0"/>
    <n v="67854"/>
    <n v="67854"/>
  </r>
  <r>
    <s v="4000008837"/>
    <s v="77035479-K"/>
    <s v="PIMARES SPA"/>
    <s v="670127983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3T00:00:00"/>
    <n v="8"/>
    <d v="2025-08-12T00:00:00"/>
    <d v="2025-08-08T00:00:00"/>
    <x v="7"/>
    <x v="0"/>
    <n v="107135"/>
    <n v="107135"/>
  </r>
  <r>
    <s v="4000008837"/>
    <s v="77035479-K"/>
    <s v="PIMARES SPA"/>
    <s v="670127997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4T00:00:00"/>
    <n v="8"/>
    <d v="2025-08-26T00:00:00"/>
    <d v="2025-08-22T00:00:00"/>
    <x v="7"/>
    <x v="0"/>
    <n v="103324"/>
    <n v="103324"/>
  </r>
  <r>
    <s v="4000008837"/>
    <s v="77035479-K"/>
    <s v="PIMARES SPA"/>
    <s v="670127998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4T00:00:00"/>
    <n v="8"/>
    <d v="2025-08-13T00:00:00"/>
    <d v="2025-08-06T00:00:00"/>
    <x v="7"/>
    <x v="0"/>
    <n v="103324"/>
    <n v="103324"/>
  </r>
  <r>
    <s v="4000008837"/>
    <s v="77035479-K"/>
    <s v="PIMARES SPA"/>
    <s v="6701280083"/>
    <s v="ZPCD"/>
    <s v="10"/>
    <x v="0"/>
    <x v="1"/>
    <s v="C004"/>
    <s v="E599"/>
    <n v="3"/>
    <x v="0"/>
    <s v="47"/>
    <s v="Muebles"/>
    <s v=""/>
    <s v="470201001"/>
    <s v="1391653"/>
    <s v="CLOSET DENVER 2P"/>
    <n v="1"/>
    <n v="0"/>
    <s v="UN"/>
    <d v="2025-08-03T00:00:00"/>
    <n v="8"/>
    <d v="2025-08-14T00:00:00"/>
    <m/>
    <x v="7"/>
    <x v="0"/>
    <n v="113331"/>
    <n v="0"/>
  </r>
  <r>
    <s v="4000008837"/>
    <s v="77035479-K"/>
    <s v="PIMARES SPA"/>
    <s v="670128009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3T00:00:00"/>
    <n v="8"/>
    <d v="2025-08-12T00:00:00"/>
    <d v="2025-08-06T00:00:00"/>
    <x v="7"/>
    <x v="0"/>
    <n v="103324"/>
    <n v="103324"/>
  </r>
  <r>
    <s v="4000008837"/>
    <s v="77035479-K"/>
    <s v="PIMARES SPA"/>
    <s v="670128079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04T00:00:00"/>
    <n v="8"/>
    <d v="2025-08-22T00:00:00"/>
    <d v="2025-08-20T00:00:00"/>
    <x v="7"/>
    <x v="0"/>
    <n v="53325"/>
    <n v="53325"/>
  </r>
  <r>
    <s v="4000008837"/>
    <s v="77035479-K"/>
    <s v="PIMARES SPA"/>
    <s v="670128010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03T00:00:00"/>
    <n v="8"/>
    <d v="2025-08-13T00:00:00"/>
    <d v="2025-08-08T00:00:00"/>
    <x v="7"/>
    <x v="0"/>
    <n v="46660"/>
    <n v="46660"/>
  </r>
  <r>
    <s v="4000008837"/>
    <s v="77035479-K"/>
    <s v="PIMARES SPA"/>
    <s v="6701280103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8-03T00:00:00"/>
    <n v="8"/>
    <d v="2025-08-11T00:00:00"/>
    <d v="2025-08-06T00:00:00"/>
    <x v="7"/>
    <x v="0"/>
    <n v="93330"/>
    <n v="93330"/>
  </r>
  <r>
    <s v="4000008837"/>
    <s v="77035479-K"/>
    <s v="PIMARES SPA"/>
    <s v="670128012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3T00:00:00"/>
    <n v="8"/>
    <d v="2025-08-12T00:00:00"/>
    <d v="2025-08-08T00:00:00"/>
    <x v="7"/>
    <x v="0"/>
    <n v="103324"/>
    <n v="103324"/>
  </r>
  <r>
    <s v="4000008837"/>
    <s v="77035479-K"/>
    <s v="PIMARES SPA"/>
    <s v="6701280173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8-04T00:00:00"/>
    <n v="8"/>
    <d v="2025-08-13T00:00:00"/>
    <d v="2025-08-08T00:00:00"/>
    <x v="7"/>
    <x v="0"/>
    <n v="63326"/>
    <n v="63326"/>
  </r>
  <r>
    <s v="4000008837"/>
    <s v="77035479-K"/>
    <s v="PIMARES SPA"/>
    <s v="670128018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4T00:00:00"/>
    <n v="8"/>
    <d v="2025-08-14T00:00:00"/>
    <d v="2025-08-11T00:00:00"/>
    <x v="7"/>
    <x v="0"/>
    <n v="103324"/>
    <n v="103324"/>
  </r>
  <r>
    <s v="4000008837"/>
    <s v="77035479-K"/>
    <s v="PIMARES SPA"/>
    <s v="670128026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8-03T00:00:00"/>
    <n v="8"/>
    <d v="2025-08-13T00:00:00"/>
    <d v="2025-08-11T00:00:00"/>
    <x v="7"/>
    <x v="0"/>
    <n v="62500"/>
    <n v="62500"/>
  </r>
  <r>
    <s v="4000008837"/>
    <s v="77035479-K"/>
    <s v="PIMARES SPA"/>
    <s v="670128084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4T00:00:00"/>
    <n v="8"/>
    <d v="2025-08-13T00:00:00"/>
    <d v="2025-08-08T00:00:00"/>
    <x v="7"/>
    <x v="0"/>
    <n v="99991"/>
    <n v="99991"/>
  </r>
  <r>
    <s v="4000008837"/>
    <s v="77035479-K"/>
    <s v="PIMARES SPA"/>
    <s v="670128085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3T00:00:00"/>
    <d v="2025-08-08T00:00:00"/>
    <x v="7"/>
    <x v="0"/>
    <n v="103324"/>
    <n v="103324"/>
  </r>
  <r>
    <s v="4000008837"/>
    <s v="77035479-K"/>
    <s v="PIMARES SPA"/>
    <s v="670128087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9T00:00:00"/>
    <d v="2025-08-13T00:00:00"/>
    <x v="7"/>
    <x v="0"/>
    <n v="103324"/>
    <n v="103324"/>
  </r>
  <r>
    <s v="4000008837"/>
    <s v="77035479-K"/>
    <s v="PIMARES SPA"/>
    <s v="670128027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3T00:00:00"/>
    <n v="8"/>
    <d v="2025-08-12T00:00:00"/>
    <d v="2025-08-06T00:00:00"/>
    <x v="7"/>
    <x v="0"/>
    <n v="46660"/>
    <n v="46660"/>
  </r>
  <r>
    <s v="4000008837"/>
    <s v="77035479-K"/>
    <s v="PIMARES SPA"/>
    <s v="670128097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8-04T00:00:00"/>
    <n v="8"/>
    <d v="2025-08-18T00:00:00"/>
    <d v="2025-08-11T00:00:00"/>
    <x v="7"/>
    <x v="0"/>
    <n v="39994"/>
    <n v="39994"/>
  </r>
  <r>
    <s v="4000008837"/>
    <s v="77035479-K"/>
    <s v="PIMARES SPA"/>
    <s v="670128099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5T00:00:00"/>
    <n v="8"/>
    <d v="2025-08-14T00:00:00"/>
    <d v="2025-08-11T00:00:00"/>
    <x v="7"/>
    <x v="0"/>
    <n v="135713"/>
    <n v="135713"/>
  </r>
  <r>
    <s v="4000008837"/>
    <s v="77035479-K"/>
    <s v="PIMARES SPA"/>
    <s v="670128101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3T00:00:00"/>
    <d v="2025-08-08T00:00:00"/>
    <x v="7"/>
    <x v="0"/>
    <n v="103324"/>
    <n v="103324"/>
  </r>
  <r>
    <s v="4000008837"/>
    <s v="77035479-K"/>
    <s v="PIMARES SPA"/>
    <s v="670128101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04T00:00:00"/>
    <n v="8"/>
    <d v="2025-08-14T00:00:00"/>
    <d v="2025-08-11T00:00:00"/>
    <x v="7"/>
    <x v="0"/>
    <n v="43995"/>
    <n v="43995"/>
  </r>
  <r>
    <s v="4000008837"/>
    <s v="77035479-K"/>
    <s v="PIMARES SPA"/>
    <s v="6701281020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8-04T00:00:00"/>
    <n v="8"/>
    <d v="2025-08-12T00:00:00"/>
    <d v="2025-08-08T00:00:00"/>
    <x v="7"/>
    <x v="0"/>
    <n v="66659"/>
    <n v="66659"/>
  </r>
  <r>
    <s v="4000008837"/>
    <s v="77035479-K"/>
    <s v="PIMARES SPA"/>
    <s v="670128105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4T00:00:00"/>
    <n v="8"/>
    <d v="2025-08-22T00:00:00"/>
    <d v="2025-08-20T00:00:00"/>
    <x v="7"/>
    <x v="0"/>
    <n v="45324"/>
    <n v="45324"/>
  </r>
  <r>
    <s v="4000008837"/>
    <s v="77035479-K"/>
    <s v="PIMARES SPA"/>
    <s v="670128106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4T00:00:00"/>
    <n v="8"/>
    <d v="2025-08-14T00:00:00"/>
    <d v="2025-08-11T00:00:00"/>
    <x v="7"/>
    <x v="0"/>
    <n v="103324"/>
    <n v="103324"/>
  </r>
  <r>
    <s v="4000008837"/>
    <s v="77035479-K"/>
    <s v="PIMARES SPA"/>
    <s v="6701281071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8-04T00:00:00"/>
    <n v="8"/>
    <d v="2025-08-22T00:00:00"/>
    <d v="2025-08-20T00:00:00"/>
    <x v="7"/>
    <x v="0"/>
    <n v="29995"/>
    <n v="29995"/>
  </r>
  <r>
    <s v="4000008837"/>
    <s v="77035479-K"/>
    <s v="PIMARES SPA"/>
    <s v="670128107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5T00:00:00"/>
    <n v="8"/>
    <d v="2025-08-26T00:00:00"/>
    <d v="2025-08-22T00:00:00"/>
    <x v="7"/>
    <x v="0"/>
    <n v="103324"/>
    <n v="103324"/>
  </r>
  <r>
    <s v="4000008837"/>
    <s v="77035479-K"/>
    <s v="PIMARES SPA"/>
    <s v="670128030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8-03T00:00:00"/>
    <n v="8"/>
    <d v="2025-08-12T00:00:00"/>
    <d v="2025-08-06T00:00:00"/>
    <x v="7"/>
    <x v="0"/>
    <n v="60712"/>
    <n v="60712"/>
  </r>
  <r>
    <s v="4000008837"/>
    <s v="77035479-K"/>
    <s v="PIMARES SPA"/>
    <s v="670128110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20T00:00:00"/>
    <d v="2025-08-18T00:00:00"/>
    <x v="7"/>
    <x v="0"/>
    <n v="103324"/>
    <n v="103324"/>
  </r>
  <r>
    <s v="4000008837"/>
    <s v="77035479-K"/>
    <s v="PIMARES SPA"/>
    <s v="6701281115"/>
    <s v="ZPCD"/>
    <s v="10"/>
    <x v="0"/>
    <x v="0"/>
    <s v="C004"/>
    <s v="E599"/>
    <n v="3"/>
    <x v="0"/>
    <s v="47"/>
    <s v="Muebles"/>
    <s v=""/>
    <s v="470201001"/>
    <s v="1391652"/>
    <s v="CLOSET MONACO 3P"/>
    <n v="2"/>
    <n v="2"/>
    <s v="UN"/>
    <d v="2025-08-04T00:00:00"/>
    <n v="8"/>
    <d v="2025-08-22T00:00:00"/>
    <d v="2025-08-20T00:00:00"/>
    <x v="7"/>
    <x v="0"/>
    <n v="293318"/>
    <n v="293318"/>
  </r>
  <r>
    <s v="4000008837"/>
    <s v="77035479-K"/>
    <s v="PIMARES SPA"/>
    <s v="6701280314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8-03T00:00:00"/>
    <n v="8"/>
    <d v="2025-08-11T00:00:00"/>
    <d v="2025-08-06T00:00:00"/>
    <x v="7"/>
    <x v="0"/>
    <n v="63325"/>
    <n v="63325"/>
  </r>
  <r>
    <s v="4000008837"/>
    <s v="77035479-K"/>
    <s v="PIMARES SPA"/>
    <s v="670128116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4T00:00:00"/>
    <n v="8"/>
    <d v="2025-08-14T00:00:00"/>
    <d v="2025-08-11T00:00:00"/>
    <x v="7"/>
    <x v="0"/>
    <n v="99995"/>
    <n v="99995"/>
  </r>
  <r>
    <s v="4000008837"/>
    <s v="77035479-K"/>
    <s v="PIMARES SPA"/>
    <s v="670128116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05T00:00:00"/>
    <n v="8"/>
    <d v="2025-08-12T00:00:00"/>
    <d v="2025-08-08T00:00:00"/>
    <x v="7"/>
    <x v="0"/>
    <n v="64275"/>
    <n v="64275"/>
  </r>
  <r>
    <s v="4000008837"/>
    <s v="77035479-K"/>
    <s v="PIMARES SPA"/>
    <s v="67012811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05T00:00:00"/>
    <n v="8"/>
    <d v="2025-08-12T00:00:00"/>
    <d v="2025-08-08T00:00:00"/>
    <x v="7"/>
    <x v="0"/>
    <n v="29994"/>
    <n v="29994"/>
  </r>
  <r>
    <s v="4000008837"/>
    <s v="77035479-K"/>
    <s v="PIMARES SPA"/>
    <s v="6701280350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08-04T00:00:00"/>
    <n v="8"/>
    <d v="2025-08-11T00:00:00"/>
    <d v="2025-08-06T00:00:00"/>
    <x v="7"/>
    <x v="0"/>
    <n v="59990"/>
    <n v="59990"/>
  </r>
  <r>
    <s v="4000008837"/>
    <s v="77035479-K"/>
    <s v="PIMARES SPA"/>
    <s v="670128035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04T00:00:00"/>
    <n v="8"/>
    <d v="2025-08-12T00:00:00"/>
    <d v="2025-08-06T00:00:00"/>
    <x v="7"/>
    <x v="0"/>
    <n v="107134"/>
    <n v="107134"/>
  </r>
  <r>
    <s v="4000008837"/>
    <s v="77035479-K"/>
    <s v="PIMARES SPA"/>
    <s v="6701281255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8-05T00:00:00"/>
    <n v="8"/>
    <d v="2025-08-14T00:00:00"/>
    <d v="2025-08-11T00:00:00"/>
    <x v="7"/>
    <x v="0"/>
    <n v="19992"/>
    <n v="19992"/>
  </r>
  <r>
    <s v="4000008837"/>
    <s v="77035479-K"/>
    <s v="PIMARES SPA"/>
    <s v="670128051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3T00:00:00"/>
    <n v="8"/>
    <d v="2025-08-11T00:00:00"/>
    <d v="2025-08-06T00:00:00"/>
    <x v="7"/>
    <x v="0"/>
    <n v="103324"/>
    <n v="103324"/>
  </r>
  <r>
    <s v="4000008837"/>
    <s v="77035479-K"/>
    <s v="PIMARES SPA"/>
    <s v="6701281316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8-04T00:00:00"/>
    <n v="8"/>
    <d v="2025-08-13T00:00:00"/>
    <d v="2025-08-08T00:00:00"/>
    <x v="7"/>
    <x v="0"/>
    <n v="37983"/>
    <n v="37983"/>
  </r>
  <r>
    <s v="4000008837"/>
    <s v="77035479-K"/>
    <s v="PIMARES SPA"/>
    <s v="6701280612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4T00:00:00"/>
    <n v="8"/>
    <d v="2025-08-26T00:00:00"/>
    <d v="2025-08-22T00:00:00"/>
    <x v="7"/>
    <x v="0"/>
    <n v="39998"/>
    <n v="39998"/>
  </r>
  <r>
    <s v="4000008837"/>
    <s v="77035479-K"/>
    <s v="PIMARES SPA"/>
    <s v="670128133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8-04T00:00:00"/>
    <n v="8"/>
    <d v="2025-08-14T00:00:00"/>
    <d v="2025-08-11T00:00:00"/>
    <x v="7"/>
    <x v="0"/>
    <n v="107134"/>
    <n v="107134"/>
  </r>
  <r>
    <s v="4000008837"/>
    <s v="77035479-K"/>
    <s v="PIMARES SPA"/>
    <s v="670128133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05T00:00:00"/>
    <n v="8"/>
    <d v="2025-08-29T00:00:00"/>
    <d v="2025-08-27T00:00:00"/>
    <x v="7"/>
    <x v="0"/>
    <n v="93564"/>
    <n v="93564"/>
  </r>
  <r>
    <s v="4000008837"/>
    <s v="77035479-K"/>
    <s v="PIMARES SPA"/>
    <s v="67012813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05T00:00:00"/>
    <n v="8"/>
    <d v="2025-08-22T00:00:00"/>
    <d v="2025-08-20T00:00:00"/>
    <x v="7"/>
    <x v="0"/>
    <n v="43327"/>
    <n v="43327"/>
  </r>
  <r>
    <s v="4000008837"/>
    <s v="77035479-K"/>
    <s v="PIMARES SPA"/>
    <s v="670128134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5T00:00:00"/>
    <n v="8"/>
    <d v="2025-08-29T00:00:00"/>
    <d v="2025-08-27T00:00:00"/>
    <x v="7"/>
    <x v="0"/>
    <n v="43330"/>
    <n v="43330"/>
  </r>
  <r>
    <s v="4000008837"/>
    <s v="77035479-K"/>
    <s v="PIMARES SPA"/>
    <s v="6701281349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08-05T00:00:00"/>
    <n v="8"/>
    <d v="2025-08-22T00:00:00"/>
    <d v="2025-08-20T00:00:00"/>
    <x v="7"/>
    <x v="0"/>
    <n v="109995"/>
    <n v="109995"/>
  </r>
  <r>
    <s v="4000008837"/>
    <s v="77035479-K"/>
    <s v="PIMARES SPA"/>
    <s v="670128135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05T00:00:00"/>
    <n v="8"/>
    <d v="2025-08-22T00:00:00"/>
    <d v="2025-08-20T00:00:00"/>
    <x v="7"/>
    <x v="0"/>
    <n v="73327"/>
    <n v="73327"/>
  </r>
  <r>
    <s v="4000008837"/>
    <s v="77035479-K"/>
    <s v="PIMARES SPA"/>
    <s v="6701281358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5T00:00:00"/>
    <n v="8"/>
    <d v="2025-08-13T00:00:00"/>
    <d v="2025-08-11T00:00:00"/>
    <x v="7"/>
    <x v="0"/>
    <n v="103324"/>
    <n v="103324"/>
  </r>
  <r>
    <s v="4000008837"/>
    <s v="77035479-K"/>
    <s v="PIMARES SPA"/>
    <s v="6701281365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8-05T00:00:00"/>
    <n v="8"/>
    <d v="2025-08-18T00:00:00"/>
    <d v="2025-08-11T00:00:00"/>
    <x v="7"/>
    <x v="0"/>
    <n v="33328"/>
    <n v="33328"/>
  </r>
  <r>
    <s v="4000008837"/>
    <s v="77035479-K"/>
    <s v="PIMARES SPA"/>
    <s v="6701279796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8-04T00:00:00"/>
    <n v="8"/>
    <d v="2025-08-22T00:00:00"/>
    <d v="2025-08-18T00:00:00"/>
    <x v="7"/>
    <x v="0"/>
    <n v="33992"/>
    <n v="33992"/>
  </r>
  <r>
    <s v="4000008837"/>
    <s v="77035479-K"/>
    <s v="PIMARES SPA"/>
    <s v="670128145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05T00:00:00"/>
    <n v="8"/>
    <d v="2025-08-22T00:00:00"/>
    <d v="2025-08-20T00:00:00"/>
    <x v="7"/>
    <x v="0"/>
    <n v="107134"/>
    <n v="107134"/>
  </r>
  <r>
    <s v="4000008837"/>
    <s v="77035479-K"/>
    <s v="PIMARES SPA"/>
    <s v="6701281456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05T00:00:00"/>
    <n v="8"/>
    <d v="2025-08-13T00:00:00"/>
    <d v="2025-08-08T00:00:00"/>
    <x v="7"/>
    <x v="0"/>
    <n v="39994"/>
    <n v="39994"/>
  </r>
  <r>
    <s v="4000008837"/>
    <s v="77035479-K"/>
    <s v="PIMARES SPA"/>
    <s v="6701281465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8-05T00:00:00"/>
    <n v="8"/>
    <d v="2025-08-12T00:00:00"/>
    <d v="2025-08-08T00:00:00"/>
    <x v="7"/>
    <x v="0"/>
    <n v="29994"/>
    <n v="29994"/>
  </r>
  <r>
    <s v="4000008837"/>
    <s v="77035479-K"/>
    <s v="PIMARES SPA"/>
    <s v="670128159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05T00:00:00"/>
    <n v="8"/>
    <d v="2025-08-18T00:00:00"/>
    <d v="2025-08-11T00:00:00"/>
    <x v="7"/>
    <x v="0"/>
    <n v="33122"/>
    <n v="33122"/>
  </r>
  <r>
    <s v="4000008837"/>
    <s v="77035479-K"/>
    <s v="PIMARES SPA"/>
    <s v="670127979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4T00:00:00"/>
    <n v="8"/>
    <d v="2025-08-14T00:00:00"/>
    <d v="2025-08-11T00:00:00"/>
    <x v="7"/>
    <x v="0"/>
    <n v="71421"/>
    <n v="71421"/>
  </r>
  <r>
    <s v="4000008837"/>
    <s v="77035479-K"/>
    <s v="PIMARES SPA"/>
    <s v="670128061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4T00:00:00"/>
    <n v="8"/>
    <d v="2025-08-14T00:00:00"/>
    <d v="2025-08-11T00:00:00"/>
    <x v="7"/>
    <x v="0"/>
    <n v="68748"/>
    <n v="68748"/>
  </r>
  <r>
    <s v="4000008837"/>
    <s v="77035479-K"/>
    <s v="PIMARES SPA"/>
    <s v="6701280617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8-04T00:00:00"/>
    <n v="8"/>
    <d v="2025-08-11T00:00:00"/>
    <d v="2025-08-06T00:00:00"/>
    <x v="7"/>
    <x v="0"/>
    <n v="73327"/>
    <n v="73327"/>
  </r>
  <r>
    <s v="4000008837"/>
    <s v="77035479-K"/>
    <s v="PIMARES SPA"/>
    <s v="670128069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04T00:00:00"/>
    <n v="8"/>
    <d v="2025-08-14T00:00:00"/>
    <d v="2025-08-13T00:00:00"/>
    <x v="7"/>
    <x v="0"/>
    <n v="107134"/>
    <n v="107134"/>
  </r>
  <r>
    <s v="4000008837"/>
    <s v="77035479-K"/>
    <s v="PIMARES SPA"/>
    <s v="670128194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5T00:00:00"/>
    <n v="8"/>
    <d v="2025-08-13T00:00:00"/>
    <d v="2025-08-11T00:00:00"/>
    <x v="7"/>
    <x v="0"/>
    <n v="43744"/>
    <n v="43744"/>
  </r>
  <r>
    <s v="4000008837"/>
    <s v="77035479-K"/>
    <s v="PIMARES SPA"/>
    <s v="670128196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6T00:00:00"/>
    <n v="8"/>
    <d v="2025-08-14T00:00:00"/>
    <d v="2025-08-11T00:00:00"/>
    <x v="7"/>
    <x v="0"/>
    <n v="135713"/>
    <n v="135713"/>
  </r>
  <r>
    <s v="4000008837"/>
    <s v="77035479-K"/>
    <s v="PIMARES SPA"/>
    <s v="670128071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04T00:00:00"/>
    <n v="8"/>
    <d v="2025-08-14T00:00:00"/>
    <d v="2025-08-11T00:00:00"/>
    <x v="7"/>
    <x v="0"/>
    <n v="43327"/>
    <n v="43327"/>
  </r>
  <r>
    <s v="4000008837"/>
    <s v="77035479-K"/>
    <s v="PIMARES SPA"/>
    <s v="670128198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6T00:00:00"/>
    <n v="8"/>
    <d v="2025-08-13T00:00:00"/>
    <d v="2025-08-11T00:00:00"/>
    <x v="7"/>
    <x v="0"/>
    <n v="43744"/>
    <n v="43744"/>
  </r>
  <r>
    <s v="4000008837"/>
    <s v="77035479-K"/>
    <s v="PIMARES SPA"/>
    <s v="6701281998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8-06T00:00:00"/>
    <n v="8"/>
    <d v="2025-08-14T00:00:00"/>
    <d v="2025-08-13T00:00:00"/>
    <x v="7"/>
    <x v="0"/>
    <n v="43744"/>
    <n v="43744"/>
  </r>
  <r>
    <s v="4000008837"/>
    <s v="77035479-K"/>
    <s v="PIMARES SPA"/>
    <s v="670128202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5T00:00:00"/>
    <n v="8"/>
    <d v="2025-08-12T00:00:00"/>
    <d v="2025-08-08T00:00:00"/>
    <x v="7"/>
    <x v="0"/>
    <n v="135713"/>
    <n v="135713"/>
  </r>
  <r>
    <s v="4000008837"/>
    <s v="77035479-K"/>
    <s v="PIMARES SPA"/>
    <s v="670128202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6T00:00:00"/>
    <n v="8"/>
    <d v="2025-08-12T00:00:00"/>
    <d v="2025-08-08T00:00:00"/>
    <x v="7"/>
    <x v="0"/>
    <n v="43745"/>
    <n v="43745"/>
  </r>
  <r>
    <s v="4000008837"/>
    <s v="77035479-K"/>
    <s v="PIMARES SPA"/>
    <s v="670128203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8-06T00:00:00"/>
    <n v="8"/>
    <d v="2025-08-11T00:00:00"/>
    <d v="2025-08-11T00:00:00"/>
    <x v="7"/>
    <x v="0"/>
    <n v="26660"/>
    <n v="26660"/>
  </r>
  <r>
    <s v="4000008837"/>
    <s v="77035479-K"/>
    <s v="PIMARES SPA"/>
    <s v="670128204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06T00:00:00"/>
    <n v="8"/>
    <d v="2025-08-12T00:00:00"/>
    <d v="2025-08-08T00:00:00"/>
    <x v="7"/>
    <x v="0"/>
    <n v="33122"/>
    <n v="33122"/>
  </r>
  <r>
    <s v="4000008837"/>
    <s v="77035479-K"/>
    <s v="PIMARES SPA"/>
    <s v="6701280720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08-04T00:00:00"/>
    <n v="8"/>
    <d v="2025-08-14T00:00:00"/>
    <d v="2025-08-13T00:00:00"/>
    <x v="7"/>
    <x v="0"/>
    <n v="59990"/>
    <n v="59990"/>
  </r>
  <r>
    <s v="4000008837"/>
    <s v="77035479-K"/>
    <s v="PIMARES SPA"/>
    <s v="670128075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04T00:00:00"/>
    <n v="8"/>
    <d v="2025-08-19T00:00:00"/>
    <d v="2025-08-13T00:00:00"/>
    <x v="7"/>
    <x v="0"/>
    <n v="43327"/>
    <n v="43327"/>
  </r>
  <r>
    <s v="4000008837"/>
    <s v="77035479-K"/>
    <s v="PIMARES SPA"/>
    <s v="6701280801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4T00:00:00"/>
    <n v="8"/>
    <d v="2025-08-12T00:00:00"/>
    <d v="2025-08-06T00:00:00"/>
    <x v="7"/>
    <x v="0"/>
    <n v="39998"/>
    <n v="39998"/>
  </r>
  <r>
    <s v="4000008837"/>
    <s v="77035479-K"/>
    <s v="PIMARES SPA"/>
    <s v="670128080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04T00:00:00"/>
    <n v="8"/>
    <d v="2025-08-14T00:00:00"/>
    <d v="2025-08-11T00:00:00"/>
    <x v="7"/>
    <x v="0"/>
    <n v="73327"/>
    <n v="73327"/>
  </r>
  <r>
    <s v="4000008837"/>
    <s v="77035479-K"/>
    <s v="PIMARES SPA"/>
    <s v="670128081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04T00:00:00"/>
    <n v="8"/>
    <d v="2025-08-14T00:00:00"/>
    <d v="2025-08-13T00:00:00"/>
    <x v="7"/>
    <x v="0"/>
    <n v="73327"/>
    <n v="73327"/>
  </r>
  <r>
    <s v="4000008837"/>
    <s v="77035479-K"/>
    <s v="PIMARES SPA"/>
    <s v="6701280821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4T00:00:00"/>
    <n v="8"/>
    <d v="2025-08-14T00:00:00"/>
    <d v="2025-08-13T00:00:00"/>
    <x v="7"/>
    <x v="0"/>
    <n v="56663"/>
    <n v="56663"/>
  </r>
  <r>
    <s v="4000008837"/>
    <s v="77035479-K"/>
    <s v="PIMARES SPA"/>
    <s v="6701280823"/>
    <s v="ZPCD"/>
    <s v="10"/>
    <x v="0"/>
    <x v="0"/>
    <s v="C004"/>
    <s v="E599"/>
    <n v="3"/>
    <x v="0"/>
    <s v="47"/>
    <s v="Muebles"/>
    <s v=""/>
    <s v="470202001"/>
    <s v="1466411"/>
    <s v="COMODA COIMBRA 5 CAJONES BLANCA"/>
    <n v="1"/>
    <n v="1"/>
    <s v="UN"/>
    <d v="2025-08-04T00:00:00"/>
    <n v="8"/>
    <d v="2025-08-14T00:00:00"/>
    <d v="2025-08-13T00:00:00"/>
    <x v="7"/>
    <x v="0"/>
    <n v="63326"/>
    <n v="63326"/>
  </r>
  <r>
    <s v="4000008837"/>
    <s v="77035479-K"/>
    <s v="PIMARES SPA"/>
    <s v="6701280836"/>
    <s v="ZPCD"/>
    <s v="10"/>
    <x v="0"/>
    <x v="1"/>
    <s v="C004"/>
    <s v="E599"/>
    <n v="3"/>
    <x v="0"/>
    <s v="47"/>
    <s v="Muebles"/>
    <s v=""/>
    <s v="470101002"/>
    <s v="1357009"/>
    <s v="RACK TV MOYAN 75"/>
    <n v="1"/>
    <n v="0"/>
    <s v="UN"/>
    <d v="2025-08-04T00:00:00"/>
    <n v="8"/>
    <d v="2025-08-12T00:00:00"/>
    <m/>
    <x v="7"/>
    <x v="0"/>
    <n v="43327"/>
    <n v="0"/>
  </r>
  <r>
    <s v="4000008837"/>
    <s v="77035479-K"/>
    <s v="PIMARES SPA"/>
    <s v="6701280910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04T00:00:00"/>
    <n v="8"/>
    <d v="2025-08-12T00:00:00"/>
    <d v="2025-08-08T00:00:00"/>
    <x v="7"/>
    <x v="0"/>
    <n v="39994"/>
    <n v="39994"/>
  </r>
  <r>
    <s v="4000008837"/>
    <s v="77035479-K"/>
    <s v="PIMARES SPA"/>
    <s v="670128215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06T00:00:00"/>
    <n v="8"/>
    <d v="2025-08-13T00:00:00"/>
    <d v="2025-08-08T00:00:00"/>
    <x v="7"/>
    <x v="0"/>
    <n v="37496"/>
    <n v="37496"/>
  </r>
  <r>
    <s v="4000008837"/>
    <s v="77035479-K"/>
    <s v="PIMARES SPA"/>
    <s v="670128108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5T00:00:00"/>
    <n v="8"/>
    <d v="2025-08-12T00:00:00"/>
    <d v="2025-08-08T00:00:00"/>
    <x v="7"/>
    <x v="0"/>
    <n v="39995"/>
    <n v="39995"/>
  </r>
  <r>
    <s v="4000008837"/>
    <s v="77035479-K"/>
    <s v="PIMARES SPA"/>
    <s v="670128219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06T00:00:00"/>
    <n v="8"/>
    <d v="2025-08-12T00:00:00"/>
    <d v="2025-08-08T00:00:00"/>
    <x v="7"/>
    <x v="0"/>
    <n v="63327"/>
    <n v="63327"/>
  </r>
  <r>
    <s v="4000008837"/>
    <s v="77035479-K"/>
    <s v="PIMARES SPA"/>
    <s v="670128219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7T00:00:00"/>
    <n v="8"/>
    <d v="2025-08-12T00:00:00"/>
    <d v="2025-08-08T00:00:00"/>
    <x v="7"/>
    <x v="0"/>
    <n v="99995"/>
    <n v="99995"/>
  </r>
  <r>
    <s v="4000008837"/>
    <s v="77035479-K"/>
    <s v="PIMARES SPA"/>
    <s v="670128221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06T00:00:00"/>
    <n v="8"/>
    <d v="2025-08-13T00:00:00"/>
    <d v="2025-08-11T00:00:00"/>
    <x v="7"/>
    <x v="0"/>
    <n v="49994"/>
    <n v="49994"/>
  </r>
  <r>
    <s v="4000008837"/>
    <s v="77035479-K"/>
    <s v="PIMARES SPA"/>
    <s v="670128222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06T00:00:00"/>
    <n v="8"/>
    <d v="2025-08-13T00:00:00"/>
    <d v="2025-08-11T00:00:00"/>
    <x v="7"/>
    <x v="0"/>
    <n v="92854"/>
    <n v="92854"/>
  </r>
  <r>
    <s v="4000008837"/>
    <s v="77035479-K"/>
    <s v="PIMARES SPA"/>
    <s v="6701282292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8-06T00:00:00"/>
    <n v="8"/>
    <d v="2025-09-02T00:00:00"/>
    <d v="2025-08-29T00:00:00"/>
    <x v="7"/>
    <x v="0"/>
    <n v="74995"/>
    <n v="74995"/>
  </r>
  <r>
    <s v="4000008837"/>
    <s v="77035479-K"/>
    <s v="PIMARES SPA"/>
    <s v="6701281133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8-04T00:00:00"/>
    <n v="8"/>
    <d v="2025-08-18T00:00:00"/>
    <d v="2025-08-11T00:00:00"/>
    <x v="7"/>
    <x v="0"/>
    <n v="135714"/>
    <n v="135714"/>
  </r>
  <r>
    <s v="4000008837"/>
    <s v="77035479-K"/>
    <s v="PIMARES SPA"/>
    <s v="670128118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5T00:00:00"/>
    <n v="8"/>
    <d v="2025-08-11T00:00:00"/>
    <d v="2025-08-11T00:00:00"/>
    <x v="7"/>
    <x v="0"/>
    <n v="41994"/>
    <n v="41994"/>
  </r>
  <r>
    <s v="4000008837"/>
    <s v="77035479-K"/>
    <s v="PIMARES SPA"/>
    <s v="670128235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6T00:00:00"/>
    <n v="8"/>
    <d v="2025-08-19T00:00:00"/>
    <d v="2025-08-13T00:00:00"/>
    <x v="7"/>
    <x v="0"/>
    <n v="67854"/>
    <n v="67854"/>
  </r>
  <r>
    <s v="4000008837"/>
    <s v="77035479-K"/>
    <s v="PIMARES SPA"/>
    <s v="670128236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7T00:00:00"/>
    <n v="8"/>
    <d v="2025-08-14T00:00:00"/>
    <d v="2025-08-11T00:00:00"/>
    <x v="7"/>
    <x v="0"/>
    <n v="106661"/>
    <n v="106661"/>
  </r>
  <r>
    <s v="4000008837"/>
    <s v="77035479-K"/>
    <s v="PIMARES SPA"/>
    <s v="6701282368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08-07T00:00:00"/>
    <n v="8"/>
    <d v="2025-08-21T00:00:00"/>
    <m/>
    <x v="7"/>
    <x v="0"/>
    <n v="107134"/>
    <n v="0"/>
  </r>
  <r>
    <s v="4000008837"/>
    <s v="77035479-K"/>
    <s v="PIMARES SPA"/>
    <s v="670128240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8-06T00:00:00"/>
    <n v="8"/>
    <d v="2025-08-22T00:00:00"/>
    <d v="2025-08-20T00:00:00"/>
    <x v="7"/>
    <x v="0"/>
    <n v="62500"/>
    <n v="62500"/>
  </r>
  <r>
    <s v="4000008837"/>
    <s v="77035479-K"/>
    <s v="PIMARES SPA"/>
    <s v="670128244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06T00:00:00"/>
    <n v="8"/>
    <d v="2025-08-13T00:00:00"/>
    <d v="2025-08-11T00:00:00"/>
    <x v="7"/>
    <x v="0"/>
    <n v="53327"/>
    <n v="53327"/>
  </r>
  <r>
    <s v="4000008837"/>
    <s v="77035479-K"/>
    <s v="PIMARES SPA"/>
    <s v="670128244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6T00:00:00"/>
    <n v="8"/>
    <d v="2025-08-26T00:00:00"/>
    <d v="2025-08-20T00:00:00"/>
    <x v="7"/>
    <x v="0"/>
    <n v="106661"/>
    <n v="106661"/>
  </r>
  <r>
    <s v="4000008837"/>
    <s v="77035479-K"/>
    <s v="PIMARES SPA"/>
    <s v="670128246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6T00:00:00"/>
    <n v="8"/>
    <d v="2025-08-13T00:00:00"/>
    <d v="2025-08-11T00:00:00"/>
    <x v="7"/>
    <x v="0"/>
    <n v="42493"/>
    <n v="42493"/>
  </r>
  <r>
    <s v="4000008837"/>
    <s v="77035479-K"/>
    <s v="PIMARES SPA"/>
    <s v="670128118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8-05T00:00:00"/>
    <n v="8"/>
    <d v="2025-07-25T00:00:00"/>
    <d v="2025-08-18T00:00:00"/>
    <x v="7"/>
    <x v="0"/>
    <n v="56658"/>
    <n v="56658"/>
  </r>
  <r>
    <s v="4000008837"/>
    <s v="77035479-K"/>
    <s v="PIMARES SPA"/>
    <s v="670128126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5T00:00:00"/>
    <n v="8"/>
    <d v="2025-08-13T00:00:00"/>
    <d v="2025-08-08T00:00:00"/>
    <x v="7"/>
    <x v="0"/>
    <n v="99991"/>
    <n v="99991"/>
  </r>
  <r>
    <s v="4000008837"/>
    <s v="77035479-K"/>
    <s v="PIMARES SPA"/>
    <s v="6701281324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8-04T00:00:00"/>
    <n v="8"/>
    <d v="2025-08-22T00:00:00"/>
    <d v="2025-08-18T00:00:00"/>
    <x v="7"/>
    <x v="0"/>
    <n v="79990"/>
    <n v="79990"/>
  </r>
  <r>
    <s v="4000008837"/>
    <s v="77035479-K"/>
    <s v="PIMARES SPA"/>
    <s v="670128141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04T00:00:00"/>
    <n v="8"/>
    <d v="2025-08-14T00:00:00"/>
    <d v="2025-08-13T00:00:00"/>
    <x v="7"/>
    <x v="0"/>
    <n v="62500"/>
    <n v="62500"/>
  </r>
  <r>
    <s v="4000008837"/>
    <s v="77035479-K"/>
    <s v="PIMARES SPA"/>
    <s v="670128249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06T00:00:00"/>
    <n v="8"/>
    <d v="2025-08-14T00:00:00"/>
    <d v="2025-08-13T00:00:00"/>
    <x v="7"/>
    <x v="0"/>
    <n v="63327"/>
    <n v="63327"/>
  </r>
  <r>
    <s v="4000008837"/>
    <s v="77035479-K"/>
    <s v="PIMARES SPA"/>
    <s v="670128250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7T00:00:00"/>
    <n v="8"/>
    <d v="2025-08-22T00:00:00"/>
    <d v="2025-08-20T00:00:00"/>
    <x v="7"/>
    <x v="0"/>
    <n v="106661"/>
    <n v="106661"/>
  </r>
  <r>
    <s v="4000008837"/>
    <s v="77035479-K"/>
    <s v="PIMARES SPA"/>
    <s v="670128257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9T00:00:00"/>
    <n v="8"/>
    <d v="2025-08-19T00:00:00"/>
    <d v="2025-08-13T00:00:00"/>
    <x v="7"/>
    <x v="0"/>
    <n v="56243"/>
    <n v="56243"/>
  </r>
  <r>
    <s v="4000008837"/>
    <s v="77035479-K"/>
    <s v="PIMARES SPA"/>
    <s v="670128261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6T00:00:00"/>
    <n v="8"/>
    <d v="2025-08-18T00:00:00"/>
    <d v="2025-08-11T00:00:00"/>
    <x v="7"/>
    <x v="0"/>
    <n v="109994"/>
    <n v="109994"/>
  </r>
  <r>
    <s v="4000008837"/>
    <s v="77035479-K"/>
    <s v="PIMARES SPA"/>
    <s v="670128262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07T00:00:00"/>
    <n v="8"/>
    <d v="2025-08-14T00:00:00"/>
    <d v="2025-08-11T00:00:00"/>
    <x v="7"/>
    <x v="0"/>
    <n v="73327"/>
    <n v="73327"/>
  </r>
  <r>
    <s v="4000008837"/>
    <s v="77035479-K"/>
    <s v="PIMARES SPA"/>
    <s v="670128262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07T00:00:00"/>
    <n v="8"/>
    <d v="2025-08-22T00:00:00"/>
    <d v="2025-08-20T00:00:00"/>
    <x v="7"/>
    <x v="0"/>
    <n v="49995"/>
    <n v="49995"/>
  </r>
  <r>
    <s v="4000008837"/>
    <s v="77035479-K"/>
    <s v="PIMARES SPA"/>
    <s v="670128263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07T00:00:00"/>
    <n v="8"/>
    <d v="2025-08-22T00:00:00"/>
    <d v="2025-08-20T00:00:00"/>
    <x v="7"/>
    <x v="0"/>
    <n v="107134"/>
    <n v="107134"/>
  </r>
  <r>
    <s v="4000008837"/>
    <s v="77035479-K"/>
    <s v="PIMARES SPA"/>
    <s v="6701282635"/>
    <s v="ZPCD"/>
    <s v="10"/>
    <x v="0"/>
    <x v="0"/>
    <s v="C004"/>
    <s v="E599"/>
    <n v="3"/>
    <x v="0"/>
    <s v="47"/>
    <s v="Muebles"/>
    <s v=""/>
    <s v="470101002"/>
    <s v="1418333"/>
    <s v="RACK TV EN PINO MACIZO CAFÉ HASTA 43&quot; D"/>
    <n v="1"/>
    <n v="1"/>
    <s v="UN"/>
    <d v="2025-08-07T00:00:00"/>
    <n v="8"/>
    <d v="2025-08-13T00:00:00"/>
    <d v="2025-08-11T00:00:00"/>
    <x v="7"/>
    <x v="0"/>
    <n v="46877"/>
    <n v="46877"/>
  </r>
  <r>
    <s v="4000008837"/>
    <s v="77035479-K"/>
    <s v="PIMARES SPA"/>
    <s v="670128263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7T00:00:00"/>
    <n v="8"/>
    <d v="2025-08-13T00:00:00"/>
    <d v="2025-08-08T00:00:00"/>
    <x v="7"/>
    <x v="0"/>
    <n v="48742"/>
    <n v="48742"/>
  </r>
  <r>
    <s v="4000008837"/>
    <s v="77035479-K"/>
    <s v="PIMARES SPA"/>
    <s v="670128264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7T00:00:00"/>
    <n v="8"/>
    <d v="2025-08-19T00:00:00"/>
    <d v="2025-08-13T00:00:00"/>
    <x v="7"/>
    <x v="0"/>
    <n v="39995"/>
    <n v="39995"/>
  </r>
  <r>
    <s v="4000008837"/>
    <s v="77035479-K"/>
    <s v="PIMARES SPA"/>
    <s v="670128270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6T00:00:00"/>
    <n v="8"/>
    <d v="2025-08-12T00:00:00"/>
    <d v="2025-08-08T00:00:00"/>
    <x v="7"/>
    <x v="0"/>
    <n v="49995"/>
    <n v="49995"/>
  </r>
  <r>
    <s v="4000008837"/>
    <s v="77035479-K"/>
    <s v="PIMARES SPA"/>
    <s v="670128067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4T00:00:00"/>
    <n v="8"/>
    <d v="2025-08-12T00:00:00"/>
    <d v="2025-08-08T00:00:00"/>
    <x v="7"/>
    <x v="0"/>
    <n v="67854"/>
    <n v="67854"/>
  </r>
  <r>
    <s v="4000008837"/>
    <s v="77035479-K"/>
    <s v="PIMARES SPA"/>
    <s v="6701282742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07T00:00:00"/>
    <n v="8"/>
    <d v="2025-08-14T00:00:00"/>
    <d v="2025-08-13T00:00:00"/>
    <x v="7"/>
    <x v="0"/>
    <n v="28117"/>
    <n v="28117"/>
  </r>
  <r>
    <s v="4000008837"/>
    <s v="77035479-K"/>
    <s v="PIMARES SPA"/>
    <s v="670128067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4T00:00:00"/>
    <n v="8"/>
    <d v="2025-08-14T00:00:00"/>
    <d v="2025-08-11T00:00:00"/>
    <x v="7"/>
    <x v="0"/>
    <n v="45324"/>
    <n v="45324"/>
  </r>
  <r>
    <s v="4000008837"/>
    <s v="77035479-K"/>
    <s v="PIMARES SPA"/>
    <s v="670128281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7T00:00:00"/>
    <n v="8"/>
    <d v="2025-08-13T00:00:00"/>
    <d v="2025-08-11T00:00:00"/>
    <x v="7"/>
    <x v="0"/>
    <n v="39995"/>
    <n v="39995"/>
  </r>
  <r>
    <s v="4000008837"/>
    <s v="77035479-K"/>
    <s v="PIMARES SPA"/>
    <s v="670128282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07T00:00:00"/>
    <n v="8"/>
    <d v="2025-07-31T00:00:00"/>
    <d v="2025-08-18T00:00:00"/>
    <x v="7"/>
    <x v="0"/>
    <n v="56247"/>
    <n v="56247"/>
  </r>
  <r>
    <s v="4000008837"/>
    <s v="77035479-K"/>
    <s v="PIMARES SPA"/>
    <s v="6701282905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8-07T00:00:00"/>
    <n v="8"/>
    <d v="2025-08-22T00:00:00"/>
    <m/>
    <x v="7"/>
    <x v="0"/>
    <n v="135713"/>
    <n v="0"/>
  </r>
  <r>
    <s v="4000008837"/>
    <s v="77035479-K"/>
    <s v="PIMARES SPA"/>
    <s v="670128291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7T00:00:00"/>
    <n v="8"/>
    <d v="2025-08-14T00:00:00"/>
    <d v="2025-08-11T00:00:00"/>
    <x v="7"/>
    <x v="0"/>
    <n v="42493"/>
    <n v="42493"/>
  </r>
  <r>
    <s v="4000008837"/>
    <s v="77035479-K"/>
    <s v="PIMARES SPA"/>
    <s v="6701280682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8-04T00:00:00"/>
    <n v="8"/>
    <d v="2025-08-22T00:00:00"/>
    <d v="2025-08-20T00:00:00"/>
    <x v="7"/>
    <x v="0"/>
    <n v="223789"/>
    <n v="223789"/>
  </r>
  <r>
    <s v="4000008837"/>
    <s v="77035479-K"/>
    <s v="PIMARES SPA"/>
    <s v="670128198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06T00:00:00"/>
    <n v="8"/>
    <d v="2025-08-12T00:00:00"/>
    <d v="2025-08-08T00:00:00"/>
    <x v="7"/>
    <x v="0"/>
    <n v="93564"/>
    <n v="93564"/>
  </r>
  <r>
    <s v="4000008837"/>
    <s v="77035479-K"/>
    <s v="PIMARES SPA"/>
    <s v="670128205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06T00:00:00"/>
    <n v="8"/>
    <d v="2025-08-13T00:00:00"/>
    <d v="2025-08-13T00:00:00"/>
    <x v="7"/>
    <x v="0"/>
    <n v="31242"/>
    <n v="31242"/>
  </r>
  <r>
    <s v="4000008837"/>
    <s v="77035479-K"/>
    <s v="PIMARES SPA"/>
    <s v="670128206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06T00:00:00"/>
    <n v="8"/>
    <d v="2025-08-19T00:00:00"/>
    <d v="2025-08-13T00:00:00"/>
    <x v="7"/>
    <x v="0"/>
    <n v="33121"/>
    <n v="33121"/>
  </r>
  <r>
    <s v="4000008837"/>
    <s v="77035479-K"/>
    <s v="PIMARES SPA"/>
    <s v="670128208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6T00:00:00"/>
    <n v="8"/>
    <d v="2025-08-14T00:00:00"/>
    <d v="2025-08-13T00:00:00"/>
    <x v="7"/>
    <x v="0"/>
    <n v="109994"/>
    <n v="109994"/>
  </r>
  <r>
    <s v="4000008837"/>
    <s v="77035479-K"/>
    <s v="PIMARES SPA"/>
    <s v="6701283139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08-07T00:00:00"/>
    <n v="8"/>
    <d v="2025-08-21T00:00:00"/>
    <d v="2025-08-18T00:00:00"/>
    <x v="7"/>
    <x v="0"/>
    <n v="113333"/>
    <n v="113333"/>
  </r>
  <r>
    <s v="4000008837"/>
    <s v="77035479-K"/>
    <s v="PIMARES SPA"/>
    <s v="670128314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8-07T00:00:00"/>
    <n v="8"/>
    <d v="2025-08-18T00:00:00"/>
    <d v="2025-08-11T00:00:00"/>
    <x v="7"/>
    <x v="0"/>
    <n v="79995"/>
    <n v="79995"/>
  </r>
  <r>
    <s v="4000008837"/>
    <s v="77035479-K"/>
    <s v="PIMARES SPA"/>
    <s v="67012831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7T00:00:00"/>
    <n v="8"/>
    <d v="2025-08-19T00:00:00"/>
    <d v="2025-08-13T00:00:00"/>
    <x v="7"/>
    <x v="0"/>
    <n v="99995"/>
    <n v="99995"/>
  </r>
  <r>
    <s v="4000008837"/>
    <s v="77035479-K"/>
    <s v="PIMARES SPA"/>
    <s v="6701283155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08-08T00:00:00"/>
    <n v="8"/>
    <d v="2025-08-13T00:00:00"/>
    <d v="2025-08-11T00:00:00"/>
    <x v="7"/>
    <x v="0"/>
    <n v="46662"/>
    <n v="46662"/>
  </r>
  <r>
    <s v="4000008837"/>
    <s v="77035479-K"/>
    <s v="PIMARES SPA"/>
    <s v="670128208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6T00:00:00"/>
    <n v="8"/>
    <d v="2025-08-13T00:00:00"/>
    <d v="2025-08-11T00:00:00"/>
    <x v="7"/>
    <x v="0"/>
    <n v="48742"/>
    <n v="48742"/>
  </r>
  <r>
    <s v="4000008837"/>
    <s v="77035479-K"/>
    <s v="PIMARES SPA"/>
    <s v="670128208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6T00:00:00"/>
    <n v="8"/>
    <d v="2025-08-14T00:00:00"/>
    <d v="2025-08-11T00:00:00"/>
    <x v="7"/>
    <x v="0"/>
    <n v="135713"/>
    <n v="135713"/>
  </r>
  <r>
    <s v="4000008837"/>
    <s v="77035479-K"/>
    <s v="PIMARES SPA"/>
    <s v="670128209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06T00:00:00"/>
    <n v="8"/>
    <d v="2025-08-12T00:00:00"/>
    <d v="2025-08-08T00:00:00"/>
    <x v="7"/>
    <x v="0"/>
    <n v="37496"/>
    <n v="37496"/>
  </r>
  <r>
    <s v="4000008837"/>
    <s v="77035479-K"/>
    <s v="PIMARES SPA"/>
    <s v="670128343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8T00:00:00"/>
    <n v="8"/>
    <d v="2025-08-21T00:00:00"/>
    <d v="2025-08-18T00:00:00"/>
    <x v="7"/>
    <x v="0"/>
    <n v="39995"/>
    <n v="39995"/>
  </r>
  <r>
    <s v="4000008837"/>
    <s v="77035479-K"/>
    <s v="PIMARES SPA"/>
    <s v="6701282096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6T00:00:00"/>
    <n v="8"/>
    <d v="2025-08-14T00:00:00"/>
    <d v="2025-08-11T00:00:00"/>
    <x v="7"/>
    <x v="0"/>
    <n v="37494"/>
    <n v="37494"/>
  </r>
  <r>
    <s v="4000008837"/>
    <s v="77035479-K"/>
    <s v="PIMARES SPA"/>
    <s v="670128213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6T00:00:00"/>
    <n v="8"/>
    <d v="2025-08-14T00:00:00"/>
    <d v="2025-08-08T00:00:00"/>
    <x v="7"/>
    <x v="0"/>
    <n v="48742"/>
    <n v="48742"/>
  </r>
  <r>
    <s v="4000008837"/>
    <s v="77035479-K"/>
    <s v="PIMARES SPA"/>
    <s v="670128356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8-08T00:00:00"/>
    <n v="8"/>
    <d v="2025-08-21T00:00:00"/>
    <d v="2025-08-18T00:00:00"/>
    <x v="7"/>
    <x v="0"/>
    <n v="81245"/>
    <n v="81245"/>
  </r>
  <r>
    <s v="4000008837"/>
    <s v="77035479-K"/>
    <s v="PIMARES SPA"/>
    <s v="6701282140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08-06T00:00:00"/>
    <n v="8"/>
    <d v="2025-08-12T00:00:00"/>
    <d v="2025-08-08T00:00:00"/>
    <x v="7"/>
    <x v="0"/>
    <n v="74991"/>
    <n v="74991"/>
  </r>
  <r>
    <s v="4000008837"/>
    <s v="77035479-K"/>
    <s v="PIMARES SPA"/>
    <s v="6701283718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8T00:00:00"/>
    <n v="8"/>
    <d v="2025-08-18T00:00:00"/>
    <d v="2025-08-13T00:00:00"/>
    <x v="7"/>
    <x v="0"/>
    <n v="43744"/>
    <n v="43744"/>
  </r>
  <r>
    <s v="4000008837"/>
    <s v="77035479-K"/>
    <s v="PIMARES SPA"/>
    <s v="670128216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06T00:00:00"/>
    <n v="8"/>
    <d v="2025-08-26T00:00:00"/>
    <d v="2025-08-22T00:00:00"/>
    <x v="7"/>
    <x v="0"/>
    <n v="43327"/>
    <n v="43327"/>
  </r>
  <r>
    <s v="4000008837"/>
    <s v="77035479-K"/>
    <s v="PIMARES SPA"/>
    <s v="670128375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9T00:00:00"/>
    <n v="8"/>
    <d v="2025-08-19T00:00:00"/>
    <d v="2025-08-13T00:00:00"/>
    <x v="7"/>
    <x v="0"/>
    <n v="73327"/>
    <n v="73327"/>
  </r>
  <r>
    <s v="4000008837"/>
    <s v="77035479-K"/>
    <s v="PIMARES SPA"/>
    <s v="670128376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09T00:00:00"/>
    <n v="8"/>
    <d v="2025-08-18T00:00:00"/>
    <d v="2025-08-13T00:00:00"/>
    <x v="7"/>
    <x v="0"/>
    <n v="113333"/>
    <n v="113333"/>
  </r>
  <r>
    <s v="4000008837"/>
    <s v="77035479-K"/>
    <s v="PIMARES SPA"/>
    <s v="670128382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08T00:00:00"/>
    <n v="8"/>
    <d v="2025-08-18T00:00:00"/>
    <d v="2025-08-13T00:00:00"/>
    <x v="7"/>
    <x v="0"/>
    <n v="28120"/>
    <n v="28120"/>
  </r>
  <r>
    <s v="4000008837"/>
    <s v="77035479-K"/>
    <s v="PIMARES SPA"/>
    <s v="6701283826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08-08T00:00:00"/>
    <n v="8"/>
    <d v="2025-08-19T00:00:00"/>
    <d v="2025-08-13T00:00:00"/>
    <x v="7"/>
    <x v="0"/>
    <n v="46869"/>
    <n v="46869"/>
  </r>
  <r>
    <s v="4000008837"/>
    <s v="77035479-K"/>
    <s v="PIMARES SPA"/>
    <s v="670128229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7T00:00:00"/>
    <n v="8"/>
    <d v="2025-08-14T00:00:00"/>
    <d v="2025-08-11T00:00:00"/>
    <x v="7"/>
    <x v="0"/>
    <n v="56243"/>
    <n v="56243"/>
  </r>
  <r>
    <s v="4000008837"/>
    <s v="77035479-K"/>
    <s v="PIMARES SPA"/>
    <s v="670128387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09T00:00:00"/>
    <n v="8"/>
    <d v="2025-08-20T00:00:00"/>
    <d v="2025-08-18T00:00:00"/>
    <x v="7"/>
    <x v="0"/>
    <n v="133325"/>
    <n v="133325"/>
  </r>
  <r>
    <s v="4000008837"/>
    <s v="77035479-K"/>
    <s v="PIMARES SPA"/>
    <s v="670128391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9T00:00:00"/>
    <n v="8"/>
    <d v="2025-08-21T00:00:00"/>
    <d v="2025-08-18T00:00:00"/>
    <x v="7"/>
    <x v="0"/>
    <n v="67854"/>
    <n v="67854"/>
  </r>
  <r>
    <s v="4000008837"/>
    <s v="77035479-K"/>
    <s v="PIMARES SPA"/>
    <s v="6701282317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06T00:00:00"/>
    <n v="8"/>
    <d v="2025-08-12T00:00:00"/>
    <d v="2025-08-08T00:00:00"/>
    <x v="7"/>
    <x v="0"/>
    <n v="28117"/>
    <n v="28117"/>
  </r>
  <r>
    <s v="4000008837"/>
    <s v="77035479-K"/>
    <s v="PIMARES SPA"/>
    <s v="670128401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09T00:00:00"/>
    <n v="8"/>
    <d v="2025-08-19T00:00:00"/>
    <d v="2025-08-13T00:00:00"/>
    <x v="7"/>
    <x v="0"/>
    <n v="103117"/>
    <n v="103117"/>
  </r>
  <r>
    <s v="4000008837"/>
    <s v="77035479-K"/>
    <s v="PIMARES SPA"/>
    <s v="6701282468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8-06T00:00:00"/>
    <n v="8"/>
    <d v="2025-08-13T00:00:00"/>
    <d v="2025-08-11T00:00:00"/>
    <x v="7"/>
    <x v="0"/>
    <n v="43744"/>
    <n v="43744"/>
  </r>
  <r>
    <s v="4000008837"/>
    <s v="77035479-K"/>
    <s v="PIMARES SPA"/>
    <s v="670128247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06T00:00:00"/>
    <n v="8"/>
    <d v="2025-08-18T00:00:00"/>
    <d v="2025-08-13T00:00:00"/>
    <x v="7"/>
    <x v="0"/>
    <n v="28120"/>
    <n v="28120"/>
  </r>
  <r>
    <s v="4000008837"/>
    <s v="77035479-K"/>
    <s v="PIMARES SPA"/>
    <s v="670128247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8-06T00:00:00"/>
    <n v="8"/>
    <d v="2025-08-14T00:00:00"/>
    <d v="2025-08-11T00:00:00"/>
    <x v="7"/>
    <x v="0"/>
    <n v="99992"/>
    <n v="99992"/>
  </r>
  <r>
    <s v="4000008837"/>
    <s v="77035479-K"/>
    <s v="PIMARES SPA"/>
    <s v="6701282478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06T00:00:00"/>
    <n v="8"/>
    <d v="2025-08-21T00:00:00"/>
    <d v="2025-08-18T00:00:00"/>
    <x v="7"/>
    <x v="0"/>
    <n v="62500"/>
    <n v="62500"/>
  </r>
  <r>
    <s v="4000008837"/>
    <s v="77035479-K"/>
    <s v="PIMARES SPA"/>
    <s v="670128271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08-07T00:00:00"/>
    <n v="8"/>
    <d v="2025-08-13T00:00:00"/>
    <d v="2025-08-11T00:00:00"/>
    <x v="7"/>
    <x v="0"/>
    <n v="146654"/>
    <n v="146654"/>
  </r>
  <r>
    <s v="4000008837"/>
    <s v="77035479-K"/>
    <s v="PIMARES SPA"/>
    <s v="670128161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8-05T00:00:00"/>
    <n v="8"/>
    <d v="2025-08-13T00:00:00"/>
    <d v="2025-08-08T00:00:00"/>
    <x v="7"/>
    <x v="0"/>
    <n v="43330"/>
    <n v="43330"/>
  </r>
  <r>
    <s v="4000008837"/>
    <s v="77035479-K"/>
    <s v="PIMARES SPA"/>
    <s v="670128162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5T00:00:00"/>
    <n v="8"/>
    <d v="2025-08-14T00:00:00"/>
    <d v="2025-08-13T00:00:00"/>
    <x v="7"/>
    <x v="0"/>
    <n v="135713"/>
    <n v="135713"/>
  </r>
  <r>
    <s v="4000008837"/>
    <s v="77035479-K"/>
    <s v="PIMARES SPA"/>
    <s v="6701281643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8-05T00:00:00"/>
    <n v="8"/>
    <d v="2025-08-22T00:00:00"/>
    <d v="2025-08-20T00:00:00"/>
    <x v="7"/>
    <x v="0"/>
    <n v="164989"/>
    <n v="164989"/>
  </r>
  <r>
    <s v="4000008837"/>
    <s v="77035479-K"/>
    <s v="PIMARES SPA"/>
    <s v="670128462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0T00:00:00"/>
    <n v="8"/>
    <d v="2025-08-19T00:00:00"/>
    <d v="2025-08-13T00:00:00"/>
    <x v="7"/>
    <x v="0"/>
    <n v="49994"/>
    <n v="49994"/>
  </r>
  <r>
    <s v="4000008837"/>
    <s v="77035479-K"/>
    <s v="PIMARES SPA"/>
    <s v="670128189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6T00:00:00"/>
    <n v="8"/>
    <d v="2025-08-13T00:00:00"/>
    <d v="2025-08-11T00:00:00"/>
    <x v="7"/>
    <x v="0"/>
    <n v="109994"/>
    <n v="109994"/>
  </r>
  <r>
    <s v="4000008837"/>
    <s v="77035479-K"/>
    <s v="PIMARES SPA"/>
    <s v="670128469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10T00:00:00"/>
    <n v="8"/>
    <d v="2025-08-18T00:00:00"/>
    <d v="2025-08-13T00:00:00"/>
    <x v="7"/>
    <x v="0"/>
    <n v="99995"/>
    <n v="99995"/>
  </r>
  <r>
    <s v="4000008837"/>
    <s v="77035479-K"/>
    <s v="PIMARES SPA"/>
    <s v="6701284699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10T00:00:00"/>
    <n v="8"/>
    <d v="2025-08-18T00:00:00"/>
    <d v="2025-08-13T00:00:00"/>
    <x v="7"/>
    <x v="0"/>
    <n v="56243"/>
    <n v="56243"/>
  </r>
  <r>
    <s v="4000008837"/>
    <s v="77035479-K"/>
    <s v="PIMARES SPA"/>
    <s v="670128301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07T00:00:00"/>
    <n v="8"/>
    <d v="2025-08-18T00:00:00"/>
    <d v="2025-08-13T00:00:00"/>
    <x v="7"/>
    <x v="0"/>
    <n v="63327"/>
    <n v="63327"/>
  </r>
  <r>
    <s v="4000008837"/>
    <s v="77035479-K"/>
    <s v="PIMARES SPA"/>
    <s v="6701284765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1T00:00:00"/>
    <n v="8"/>
    <d v="2025-08-21T00:00:00"/>
    <d v="2025-08-18T00:00:00"/>
    <x v="7"/>
    <x v="0"/>
    <n v="99991"/>
    <n v="99991"/>
  </r>
  <r>
    <s v="4000008837"/>
    <s v="77035479-K"/>
    <s v="PIMARES SPA"/>
    <s v="6701283017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08-07T00:00:00"/>
    <n v="8"/>
    <d v="2025-08-19T00:00:00"/>
    <d v="2025-08-13T00:00:00"/>
    <x v="7"/>
    <x v="0"/>
    <n v="79995"/>
    <n v="79995"/>
  </r>
  <r>
    <s v="4000008837"/>
    <s v="77035479-K"/>
    <s v="PIMARES SPA"/>
    <s v="670128491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0T00:00:00"/>
    <n v="8"/>
    <d v="2025-08-20T00:00:00"/>
    <d v="2025-08-13T00:00:00"/>
    <x v="7"/>
    <x v="0"/>
    <n v="48742"/>
    <n v="48742"/>
  </r>
  <r>
    <s v="4000008837"/>
    <s v="77035479-K"/>
    <s v="PIMARES SPA"/>
    <s v="6701283037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08-07T00:00:00"/>
    <n v="8"/>
    <d v="2025-08-20T00:00:00"/>
    <d v="2025-08-18T00:00:00"/>
    <x v="7"/>
    <x v="0"/>
    <n v="253319"/>
    <n v="253319"/>
  </r>
  <r>
    <s v="4000008837"/>
    <s v="77035479-K"/>
    <s v="PIMARES SPA"/>
    <s v="670128317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08T00:00:00"/>
    <n v="8"/>
    <d v="2025-08-21T00:00:00"/>
    <d v="2025-08-18T00:00:00"/>
    <x v="7"/>
    <x v="0"/>
    <n v="69992"/>
    <n v="69992"/>
  </r>
  <r>
    <s v="4000008837"/>
    <s v="77035479-K"/>
    <s v="PIMARES SPA"/>
    <s v="670128317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08T00:00:00"/>
    <n v="8"/>
    <d v="2025-08-14T00:00:00"/>
    <d v="2025-08-13T00:00:00"/>
    <x v="7"/>
    <x v="0"/>
    <n v="46660"/>
    <n v="46660"/>
  </r>
  <r>
    <s v="4000008837"/>
    <s v="77035479-K"/>
    <s v="PIMARES SPA"/>
    <s v="670128575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12T00:00:00"/>
    <n v="8"/>
    <d v="2025-08-25T00:00:00"/>
    <d v="2025-08-20T00:00:00"/>
    <x v="7"/>
    <x v="0"/>
    <n v="24990"/>
    <n v="24990"/>
  </r>
  <r>
    <s v="4000008837"/>
    <s v="77035479-K"/>
    <s v="PIMARES SPA"/>
    <s v="670128411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09T00:00:00"/>
    <n v="8"/>
    <d v="2025-08-29T00:00:00"/>
    <d v="2025-08-27T00:00:00"/>
    <x v="7"/>
    <x v="0"/>
    <n v="63327"/>
    <n v="63327"/>
  </r>
  <r>
    <s v="4000008837"/>
    <s v="77035479-K"/>
    <s v="PIMARES SPA"/>
    <s v="670128584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11T00:00:00"/>
    <n v="8"/>
    <d v="2025-08-19T00:00:00"/>
    <d v="2025-08-13T00:00:00"/>
    <x v="7"/>
    <x v="0"/>
    <n v="62493"/>
    <n v="62493"/>
  </r>
  <r>
    <s v="4000008837"/>
    <s v="77035479-K"/>
    <s v="PIMARES SPA"/>
    <s v="670128585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2T00:00:00"/>
    <n v="8"/>
    <d v="2025-08-21T00:00:00"/>
    <d v="2025-08-18T00:00:00"/>
    <x v="7"/>
    <x v="0"/>
    <n v="109994"/>
    <n v="109994"/>
  </r>
  <r>
    <s v="4000008837"/>
    <s v="77035479-K"/>
    <s v="PIMARES SPA"/>
    <s v="6701285858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8-12T00:00:00"/>
    <n v="8"/>
    <d v="2025-08-21T00:00:00"/>
    <d v="2025-08-18T00:00:00"/>
    <x v="7"/>
    <x v="0"/>
    <n v="146654"/>
    <n v="146654"/>
  </r>
  <r>
    <s v="4000008837"/>
    <s v="77035479-K"/>
    <s v="PIMARES SPA"/>
    <s v="670128586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2T00:00:00"/>
    <n v="8"/>
    <d v="2025-08-20T00:00:00"/>
    <d v="2025-08-18T00:00:00"/>
    <x v="7"/>
    <x v="0"/>
    <n v="48742"/>
    <n v="48742"/>
  </r>
  <r>
    <s v="4000008837"/>
    <s v="77035479-K"/>
    <s v="PIMARES SPA"/>
    <s v="670128277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07T00:00:00"/>
    <n v="8"/>
    <d v="2025-08-14T00:00:00"/>
    <d v="2025-08-11T00:00:00"/>
    <x v="7"/>
    <x v="0"/>
    <n v="43327"/>
    <n v="43327"/>
  </r>
  <r>
    <s v="4000008837"/>
    <s v="77035479-K"/>
    <s v="PIMARES SPA"/>
    <s v="670128301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07T00:00:00"/>
    <n v="8"/>
    <d v="2025-08-18T00:00:00"/>
    <d v="2025-08-08T00:00:00"/>
    <x v="7"/>
    <x v="0"/>
    <n v="49995"/>
    <n v="49995"/>
  </r>
  <r>
    <s v="4000008837"/>
    <s v="77035479-K"/>
    <s v="PIMARES SPA"/>
    <s v="670128590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11T00:00:00"/>
    <n v="8"/>
    <d v="2025-08-19T00:00:00"/>
    <d v="2025-08-13T00:00:00"/>
    <x v="7"/>
    <x v="0"/>
    <n v="103117"/>
    <n v="103117"/>
  </r>
  <r>
    <s v="4000008837"/>
    <s v="77035479-K"/>
    <s v="PIMARES SPA"/>
    <s v="6701285930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11T00:00:00"/>
    <n v="8"/>
    <d v="2025-08-29T00:00:00"/>
    <d v="2025-08-25T00:00:00"/>
    <x v="7"/>
    <x v="0"/>
    <n v="56243"/>
    <n v="56243"/>
  </r>
  <r>
    <s v="4000008837"/>
    <s v="77035479-K"/>
    <s v="PIMARES SPA"/>
    <s v="6701285946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8-12T00:00:00"/>
    <n v="8"/>
    <d v="2025-08-19T00:00:00"/>
    <d v="2025-08-13T00:00:00"/>
    <x v="7"/>
    <x v="0"/>
    <n v="90623"/>
    <n v="90623"/>
  </r>
  <r>
    <s v="4000008837"/>
    <s v="77035479-K"/>
    <s v="PIMARES SPA"/>
    <s v="670128301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7T00:00:00"/>
    <n v="8"/>
    <d v="2025-08-14T00:00:00"/>
    <d v="2025-08-11T00:00:00"/>
    <x v="7"/>
    <x v="0"/>
    <n v="99991"/>
    <n v="99991"/>
  </r>
  <r>
    <s v="4000008837"/>
    <s v="77035479-K"/>
    <s v="PIMARES SPA"/>
    <s v="67012848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0T00:00:00"/>
    <n v="8"/>
    <d v="2025-08-19T00:00:00"/>
    <d v="2025-08-13T00:00:00"/>
    <x v="7"/>
    <x v="0"/>
    <n v="135713"/>
    <n v="135713"/>
  </r>
  <r>
    <s v="4000008837"/>
    <s v="77035479-K"/>
    <s v="PIMARES SPA"/>
    <s v="670128606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8-12T00:00:00"/>
    <n v="8"/>
    <d v="2025-08-21T00:00:00"/>
    <d v="2025-08-18T00:00:00"/>
    <x v="7"/>
    <x v="0"/>
    <n v="87491"/>
    <n v="87491"/>
  </r>
  <r>
    <s v="4000008837"/>
    <s v="77035479-K"/>
    <s v="PIMARES SPA"/>
    <s v="670128607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2T00:00:00"/>
    <n v="8"/>
    <d v="2025-08-22T00:00:00"/>
    <d v="2025-08-18T00:00:00"/>
    <x v="7"/>
    <x v="0"/>
    <n v="31245"/>
    <n v="31245"/>
  </r>
  <r>
    <s v="4000008837"/>
    <s v="77035479-K"/>
    <s v="PIMARES SPA"/>
    <s v="6701286093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8-13T00:00:00"/>
    <n v="8"/>
    <d v="2025-08-21T00:00:00"/>
    <d v="2025-08-18T00:00:00"/>
    <x v="7"/>
    <x v="0"/>
    <n v="62496"/>
    <n v="62496"/>
  </r>
  <r>
    <s v="4000008837"/>
    <s v="77035479-K"/>
    <s v="PIMARES SPA"/>
    <s v="670128609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3T00:00:00"/>
    <n v="8"/>
    <d v="2025-08-21T00:00:00"/>
    <d v="2025-08-18T00:00:00"/>
    <x v="7"/>
    <x v="0"/>
    <n v="31245"/>
    <n v="31245"/>
  </r>
  <r>
    <s v="4000008837"/>
    <s v="77035479-K"/>
    <s v="PIMARES SPA"/>
    <s v="670128610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1T00:00:00"/>
    <n v="8"/>
    <d v="2025-08-20T00:00:00"/>
    <d v="2025-08-13T00:00:00"/>
    <x v="7"/>
    <x v="0"/>
    <n v="123327"/>
    <n v="123327"/>
  </r>
  <r>
    <s v="4000008837"/>
    <s v="77035479-K"/>
    <s v="PIMARES SPA"/>
    <s v="670128611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1T00:00:00"/>
    <n v="8"/>
    <d v="2025-08-19T00:00:00"/>
    <d v="2025-08-13T00:00:00"/>
    <x v="7"/>
    <x v="0"/>
    <n v="48742"/>
    <n v="48742"/>
  </r>
  <r>
    <s v="4000008837"/>
    <s v="77035479-K"/>
    <s v="PIMARES SPA"/>
    <s v="670128611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11T00:00:00"/>
    <n v="8"/>
    <d v="2025-08-22T00:00:00"/>
    <d v="2025-08-18T00:00:00"/>
    <x v="7"/>
    <x v="0"/>
    <n v="49995"/>
    <n v="49995"/>
  </r>
  <r>
    <s v="4000008837"/>
    <s v="77035479-K"/>
    <s v="PIMARES SPA"/>
    <s v="6701286176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08-12T00:00:00"/>
    <n v="8"/>
    <d v="2025-08-19T00:00:00"/>
    <d v="2025-08-18T00:00:00"/>
    <x v="7"/>
    <x v="0"/>
    <n v="53125"/>
    <n v="53125"/>
  </r>
  <r>
    <s v="4000008837"/>
    <s v="77035479-K"/>
    <s v="PIMARES SPA"/>
    <s v="670128620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2T00:00:00"/>
    <n v="8"/>
    <d v="2025-08-21T00:00:00"/>
    <d v="2025-08-18T00:00:00"/>
    <x v="7"/>
    <x v="0"/>
    <n v="109994"/>
    <n v="109994"/>
  </r>
  <r>
    <s v="4000008837"/>
    <s v="77035479-K"/>
    <s v="PIMARES SPA"/>
    <s v="670128624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8-12T00:00:00"/>
    <n v="8"/>
    <d v="2025-08-19T00:00:00"/>
    <d v="2025-08-18T00:00:00"/>
    <x v="7"/>
    <x v="0"/>
    <n v="62494"/>
    <n v="62494"/>
  </r>
  <r>
    <s v="4000008837"/>
    <s v="77035479-K"/>
    <s v="PIMARES SPA"/>
    <s v="6701286280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8-13T00:00:00"/>
    <n v="8"/>
    <d v="2025-08-21T00:00:00"/>
    <d v="2025-08-18T00:00:00"/>
    <x v="7"/>
    <x v="0"/>
    <n v="62493"/>
    <n v="62493"/>
  </r>
  <r>
    <s v="4000008837"/>
    <s v="77035479-K"/>
    <s v="PIMARES SPA"/>
    <s v="670128498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1T00:00:00"/>
    <n v="8"/>
    <d v="2025-08-20T00:00:00"/>
    <d v="2025-08-13T00:00:00"/>
    <x v="7"/>
    <x v="0"/>
    <n v="123327"/>
    <n v="123327"/>
  </r>
  <r>
    <s v="4000008837"/>
    <s v="77035479-K"/>
    <s v="PIMARES SPA"/>
    <s v="670128634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13T00:00:00"/>
    <n v="8"/>
    <d v="2025-08-21T00:00:00"/>
    <d v="2025-08-18T00:00:00"/>
    <x v="7"/>
    <x v="0"/>
    <n v="69995"/>
    <n v="69995"/>
  </r>
  <r>
    <s v="4000008837"/>
    <s v="77035479-K"/>
    <s v="PIMARES SPA"/>
    <s v="6701286363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8-13T00:00:00"/>
    <n v="8"/>
    <d v="2025-08-21T00:00:00"/>
    <d v="2025-08-18T00:00:00"/>
    <x v="7"/>
    <x v="0"/>
    <n v="159986"/>
    <n v="159986"/>
  </r>
  <r>
    <s v="4000008837"/>
    <s v="77035479-K"/>
    <s v="PIMARES SPA"/>
    <s v="670128499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1T00:00:00"/>
    <n v="8"/>
    <d v="2025-08-21T00:00:00"/>
    <d v="2025-08-13T00:00:00"/>
    <x v="7"/>
    <x v="0"/>
    <n v="31245"/>
    <n v="31245"/>
  </r>
  <r>
    <s v="4000008837"/>
    <s v="77035479-K"/>
    <s v="PIMARES SPA"/>
    <s v="670128499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11T00:00:00"/>
    <n v="8"/>
    <d v="2025-08-18T00:00:00"/>
    <d v="2025-08-18T00:00:00"/>
    <x v="7"/>
    <x v="0"/>
    <n v="40620"/>
    <n v="40620"/>
  </r>
  <r>
    <s v="4000008837"/>
    <s v="77035479-K"/>
    <s v="PIMARES SPA"/>
    <s v="6701286464"/>
    <s v="ZPCD"/>
    <s v="10"/>
    <x v="0"/>
    <x v="0"/>
    <s v="C004"/>
    <s v="E599"/>
    <n v="3"/>
    <x v="0"/>
    <s v="47"/>
    <s v="Muebles"/>
    <s v=""/>
    <s v="470301002"/>
    <s v="1391420"/>
    <s v="COMEDOR SERENA LIA 6S"/>
    <n v="1"/>
    <n v="1"/>
    <s v="UN"/>
    <d v="2025-08-13T00:00:00"/>
    <n v="8"/>
    <d v="2025-08-20T00:00:00"/>
    <d v="2025-08-18T00:00:00"/>
    <x v="7"/>
    <x v="0"/>
    <n v="331230"/>
    <n v="331230"/>
  </r>
  <r>
    <s v="4000008837"/>
    <s v="77035479-K"/>
    <s v="PIMARES SPA"/>
    <s v="6701285052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8-10T00:00:00"/>
    <n v="8"/>
    <d v="2025-08-29T00:00:00"/>
    <d v="2025-08-27T00:00:00"/>
    <x v="7"/>
    <x v="0"/>
    <n v="33122"/>
    <n v="33122"/>
  </r>
  <r>
    <s v="4000008837"/>
    <s v="77035479-K"/>
    <s v="PIMARES SPA"/>
    <s v="6701285053"/>
    <s v="ZPCD"/>
    <s v="10"/>
    <x v="0"/>
    <x v="0"/>
    <s v="C004"/>
    <s v="E599"/>
    <n v="3"/>
    <x v="0"/>
    <s v="47"/>
    <s v="Muebles"/>
    <s v=""/>
    <s v="470202001"/>
    <s v="1466415"/>
    <s v="COMODA COIMBRA 4 CAJONES BEIGE"/>
    <n v="1"/>
    <n v="1"/>
    <s v="UN"/>
    <d v="2025-08-10T00:00:00"/>
    <n v="8"/>
    <d v="2025-08-29T00:00:00"/>
    <d v="2025-08-27T00:00:00"/>
    <x v="7"/>
    <x v="0"/>
    <n v="59372"/>
    <n v="59372"/>
  </r>
  <r>
    <s v="4000008837"/>
    <s v="77035479-K"/>
    <s v="PIMARES SPA"/>
    <s v="6701286567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13T00:00:00"/>
    <n v="8"/>
    <d v="2025-08-28T00:00:00"/>
    <d v="2025-08-25T00:00:00"/>
    <x v="7"/>
    <x v="0"/>
    <n v="49995"/>
    <n v="49995"/>
  </r>
  <r>
    <s v="4000008837"/>
    <s v="77035479-K"/>
    <s v="PIMARES SPA"/>
    <s v="670128659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3T00:00:00"/>
    <n v="8"/>
    <d v="2025-08-28T00:00:00"/>
    <d v="2025-08-25T00:00:00"/>
    <x v="7"/>
    <x v="0"/>
    <n v="49994"/>
    <n v="49994"/>
  </r>
  <r>
    <s v="4000008837"/>
    <s v="77035479-K"/>
    <s v="PIMARES SPA"/>
    <s v="670128663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12T00:00:00"/>
    <n v="8"/>
    <d v="2025-08-22T00:00:00"/>
    <d v="2025-08-18T00:00:00"/>
    <x v="7"/>
    <x v="0"/>
    <n v="109994"/>
    <n v="109994"/>
  </r>
  <r>
    <s v="4000008837"/>
    <s v="77035479-K"/>
    <s v="PIMARES SPA"/>
    <s v="670128668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13T00:00:00"/>
    <n v="8"/>
    <d v="2025-08-26T00:00:00"/>
    <d v="2025-08-22T00:00:00"/>
    <x v="7"/>
    <x v="0"/>
    <n v="93325"/>
    <n v="93325"/>
  </r>
  <r>
    <s v="4000008837"/>
    <s v="77035479-K"/>
    <s v="PIMARES SPA"/>
    <s v="670128671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2T00:00:00"/>
    <n v="8"/>
    <d v="2025-08-21T00:00:00"/>
    <d v="2025-08-18T00:00:00"/>
    <x v="7"/>
    <x v="0"/>
    <n v="48742"/>
    <n v="48742"/>
  </r>
  <r>
    <s v="4000008837"/>
    <s v="77035479-K"/>
    <s v="PIMARES SPA"/>
    <s v="670128510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10T00:00:00"/>
    <n v="8"/>
    <d v="2025-08-19T00:00:00"/>
    <d v="2025-08-13T00:00:00"/>
    <x v="7"/>
    <x v="0"/>
    <n v="28120"/>
    <n v="28120"/>
  </r>
  <r>
    <s v="4000008837"/>
    <s v="77035479-K"/>
    <s v="PIMARES SPA"/>
    <s v="6701285395"/>
    <s v="ZPCD"/>
    <s v="10"/>
    <x v="0"/>
    <x v="1"/>
    <s v="C004"/>
    <s v="E599"/>
    <n v="3"/>
    <x v="0"/>
    <s v="47"/>
    <s v="Muebles"/>
    <s v=""/>
    <s v="470301002"/>
    <s v="1418400"/>
    <s v="COMEDOR PIA LEONE"/>
    <n v="1"/>
    <n v="0"/>
    <s v="UN"/>
    <d v="2025-08-11T00:00:00"/>
    <n v="8"/>
    <d v="2025-08-02T00:00:00"/>
    <m/>
    <x v="7"/>
    <x v="0"/>
    <n v="89999"/>
    <n v="0"/>
  </r>
  <r>
    <s v="4000008837"/>
    <s v="77035479-K"/>
    <s v="PIMARES SPA"/>
    <s v="670128552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11T00:00:00"/>
    <n v="8"/>
    <d v="2025-08-28T00:00:00"/>
    <d v="2025-08-25T00:00:00"/>
    <x v="7"/>
    <x v="0"/>
    <n v="33122"/>
    <n v="33122"/>
  </r>
  <r>
    <s v="4000008837"/>
    <s v="77035479-K"/>
    <s v="PIMARES SPA"/>
    <s v="670128692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13T00:00:00"/>
    <n v="8"/>
    <d v="2025-08-21T00:00:00"/>
    <d v="2025-08-18T00:00:00"/>
    <x v="7"/>
    <x v="0"/>
    <n v="79997"/>
    <n v="79997"/>
  </r>
  <r>
    <s v="4000008837"/>
    <s v="77035479-K"/>
    <s v="PIMARES SPA"/>
    <s v="670128694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4T00:00:00"/>
    <n v="8"/>
    <d v="2025-08-22T00:00:00"/>
    <d v="2025-08-20T00:00:00"/>
    <x v="7"/>
    <x v="0"/>
    <n v="99991"/>
    <n v="99991"/>
  </r>
  <r>
    <s v="4000008837"/>
    <s v="77035479-K"/>
    <s v="PIMARES SPA"/>
    <s v="670128695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14T00:00:00"/>
    <n v="8"/>
    <d v="2025-08-22T00:00:00"/>
    <d v="2025-08-20T00:00:00"/>
    <x v="7"/>
    <x v="0"/>
    <n v="81245"/>
    <n v="81245"/>
  </r>
  <r>
    <s v="4000008837"/>
    <s v="77035479-K"/>
    <s v="PIMARES SPA"/>
    <s v="670128696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8-14T00:00:00"/>
    <n v="8"/>
    <d v="2025-08-22T00:00:00"/>
    <d v="2025-08-20T00:00:00"/>
    <x v="7"/>
    <x v="0"/>
    <n v="62494"/>
    <n v="62494"/>
  </r>
  <r>
    <s v="4000008837"/>
    <s v="77035479-K"/>
    <s v="PIMARES SPA"/>
    <s v="670128701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13T00:00:00"/>
    <n v="8"/>
    <d v="2025-08-22T00:00:00"/>
    <d v="2025-08-18T00:00:00"/>
    <x v="7"/>
    <x v="0"/>
    <n v="93325"/>
    <n v="93325"/>
  </r>
  <r>
    <s v="4000008837"/>
    <s v="77035479-K"/>
    <s v="PIMARES SPA"/>
    <s v="670128559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1T00:00:00"/>
    <n v="8"/>
    <d v="2025-08-19T00:00:00"/>
    <d v="2025-08-13T00:00:00"/>
    <x v="7"/>
    <x v="0"/>
    <n v="49994"/>
    <n v="49994"/>
  </r>
  <r>
    <s v="4000008837"/>
    <s v="77035479-K"/>
    <s v="PIMARES SPA"/>
    <s v="670128708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8-14T00:00:00"/>
    <n v="8"/>
    <d v="2025-08-22T00:00:00"/>
    <d v="2025-08-18T00:00:00"/>
    <x v="7"/>
    <x v="0"/>
    <n v="62494"/>
    <n v="62494"/>
  </r>
  <r>
    <s v="4000008837"/>
    <s v="77035479-K"/>
    <s v="PIMARES SPA"/>
    <s v="670128712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13T00:00:00"/>
    <n v="8"/>
    <d v="2025-08-26T00:00:00"/>
    <d v="2025-08-22T00:00:00"/>
    <x v="7"/>
    <x v="0"/>
    <n v="31242"/>
    <n v="31242"/>
  </r>
  <r>
    <s v="4000008837"/>
    <s v="77035479-K"/>
    <s v="PIMARES SPA"/>
    <s v="670128713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13T00:00:00"/>
    <n v="8"/>
    <d v="2025-08-22T00:00:00"/>
    <d v="2025-08-20T00:00:00"/>
    <x v="7"/>
    <x v="0"/>
    <n v="62494"/>
    <n v="62494"/>
  </r>
  <r>
    <s v="4000008837"/>
    <s v="77035479-K"/>
    <s v="PIMARES SPA"/>
    <s v="670128713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8-13T00:00:00"/>
    <n v="8"/>
    <d v="2025-08-21T00:00:00"/>
    <d v="2025-08-18T00:00:00"/>
    <x v="7"/>
    <x v="0"/>
    <n v="93325"/>
    <n v="93325"/>
  </r>
  <r>
    <s v="4000008837"/>
    <s v="77035479-K"/>
    <s v="PIMARES SPA"/>
    <s v="670128717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14T00:00:00"/>
    <n v="8"/>
    <d v="2025-08-22T00:00:00"/>
    <d v="2025-08-18T00:00:00"/>
    <x v="7"/>
    <x v="0"/>
    <n v="56243"/>
    <n v="56243"/>
  </r>
  <r>
    <s v="4000008837"/>
    <s v="77035479-K"/>
    <s v="PIMARES SPA"/>
    <s v="6701287177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8-14T00:00:00"/>
    <n v="8"/>
    <d v="2025-08-28T00:00:00"/>
    <d v="2025-08-25T00:00:00"/>
    <x v="7"/>
    <x v="0"/>
    <n v="62495"/>
    <n v="62495"/>
  </r>
  <r>
    <s v="4000008837"/>
    <s v="77035479-K"/>
    <s v="PIMARES SPA"/>
    <s v="6701287198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08-14T00:00:00"/>
    <n v="8"/>
    <d v="2025-08-22T00:00:00"/>
    <d v="2025-08-20T00:00:00"/>
    <x v="7"/>
    <x v="0"/>
    <n v="59369"/>
    <n v="59369"/>
  </r>
  <r>
    <s v="4000008837"/>
    <s v="77035479-K"/>
    <s v="PIMARES SPA"/>
    <s v="670128559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8-11T00:00:00"/>
    <n v="8"/>
    <d v="2025-08-19T00:00:00"/>
    <d v="2025-08-13T00:00:00"/>
    <x v="7"/>
    <x v="0"/>
    <n v="48742"/>
    <n v="48742"/>
  </r>
  <r>
    <s v="4000008837"/>
    <s v="77035479-K"/>
    <s v="PIMARES SPA"/>
    <s v="6701283919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09T00:00:00"/>
    <n v="8"/>
    <d v="2025-08-18T00:00:00"/>
    <d v="2025-08-13T00:00:00"/>
    <x v="7"/>
    <x v="0"/>
    <n v="28117"/>
    <n v="28117"/>
  </r>
  <r>
    <s v="4000008837"/>
    <s v="77035479-K"/>
    <s v="PIMARES SPA"/>
    <s v="670128565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12T00:00:00"/>
    <n v="8"/>
    <d v="2025-08-19T00:00:00"/>
    <d v="2025-08-13T00:00:00"/>
    <x v="7"/>
    <x v="0"/>
    <n v="56243"/>
    <n v="56243"/>
  </r>
  <r>
    <s v="4000008837"/>
    <s v="77035479-K"/>
    <s v="PIMARES SPA"/>
    <s v="670128725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4T00:00:00"/>
    <n v="8"/>
    <d v="2025-08-22T00:00:00"/>
    <d v="2025-08-18T00:00:00"/>
    <x v="7"/>
    <x v="0"/>
    <n v="37494"/>
    <n v="37494"/>
  </r>
  <r>
    <s v="4000008837"/>
    <s v="77035479-K"/>
    <s v="PIMARES SPA"/>
    <s v="670128725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14T00:00:00"/>
    <n v="8"/>
    <d v="2025-08-22T00:00:00"/>
    <d v="2025-08-18T00:00:00"/>
    <x v="7"/>
    <x v="0"/>
    <n v="43744"/>
    <n v="43744"/>
  </r>
  <r>
    <s v="4000008837"/>
    <s v="77035479-K"/>
    <s v="PIMARES SPA"/>
    <s v="67012845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10T00:00:00"/>
    <n v="8"/>
    <d v="2025-08-26T00:00:00"/>
    <d v="2025-08-22T00:00:00"/>
    <x v="7"/>
    <x v="0"/>
    <n v="40620"/>
    <n v="40620"/>
  </r>
  <r>
    <s v="4000008837"/>
    <s v="77035479-K"/>
    <s v="PIMARES SPA"/>
    <s v="670128730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13T00:00:00"/>
    <n v="8"/>
    <d v="2025-08-21T00:00:00"/>
    <d v="2025-08-18T00:00:00"/>
    <x v="7"/>
    <x v="0"/>
    <n v="106656"/>
    <n v="106656"/>
  </r>
  <r>
    <s v="4000008837"/>
    <s v="77035479-K"/>
    <s v="PIMARES SPA"/>
    <s v="670128732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14T00:00:00"/>
    <n v="8"/>
    <d v="2025-08-22T00:00:00"/>
    <d v="2025-08-18T00:00:00"/>
    <x v="7"/>
    <x v="0"/>
    <n v="89999"/>
    <n v="89999"/>
  </r>
  <r>
    <s v="4000008837"/>
    <s v="77035479-K"/>
    <s v="PIMARES SPA"/>
    <s v="6701287365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08-14T00:00:00"/>
    <n v="8"/>
    <d v="2025-08-22T00:00:00"/>
    <d v="2025-08-20T00:00:00"/>
    <x v="7"/>
    <x v="0"/>
    <n v="124985"/>
    <n v="124985"/>
  </r>
  <r>
    <s v="4000008837"/>
    <s v="77035479-K"/>
    <s v="PIMARES SPA"/>
    <s v="6701287398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8-15T00:00:00"/>
    <n v="8"/>
    <d v="2025-08-25T00:00:00"/>
    <d v="2025-08-20T00:00:00"/>
    <x v="7"/>
    <x v="0"/>
    <n v="168749"/>
    <n v="168749"/>
  </r>
  <r>
    <s v="4000008837"/>
    <s v="77035479-K"/>
    <s v="PIMARES SPA"/>
    <s v="670128451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10T00:00:00"/>
    <n v="8"/>
    <d v="2025-08-19T00:00:00"/>
    <d v="2025-08-13T00:00:00"/>
    <x v="7"/>
    <x v="0"/>
    <n v="103117"/>
    <n v="103117"/>
  </r>
  <r>
    <s v="4000008837"/>
    <s v="77035479-K"/>
    <s v="PIMARES SPA"/>
    <s v="6701284531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08-11T00:00:00"/>
    <n v="8"/>
    <d v="2025-08-21T00:00:00"/>
    <m/>
    <x v="7"/>
    <x v="0"/>
    <n v="28119"/>
    <n v="0"/>
  </r>
  <r>
    <s v="4000008837"/>
    <s v="77035479-K"/>
    <s v="PIMARES SPA"/>
    <s v="670128459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11T00:00:00"/>
    <n v="8"/>
    <d v="2025-08-22T00:00:00"/>
    <d v="2025-08-18T00:00:00"/>
    <x v="7"/>
    <x v="0"/>
    <n v="73327"/>
    <n v="73327"/>
  </r>
  <r>
    <s v="4000008837"/>
    <s v="77035479-K"/>
    <s v="PIMARES SPA"/>
    <s v="6701287550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08-14T00:00:00"/>
    <n v="8"/>
    <d v="2025-08-22T00:00:00"/>
    <d v="2025-08-20T00:00:00"/>
    <x v="7"/>
    <x v="0"/>
    <n v="66243"/>
    <n v="66243"/>
  </r>
  <r>
    <s v="4000008837"/>
    <s v="77035479-K"/>
    <s v="PIMARES SPA"/>
    <s v="670128757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15T00:00:00"/>
    <n v="8"/>
    <d v="2025-08-25T00:00:00"/>
    <d v="2025-08-20T00:00:00"/>
    <x v="7"/>
    <x v="0"/>
    <n v="63327"/>
    <n v="63327"/>
  </r>
  <r>
    <s v="4000008837"/>
    <s v="77035479-K"/>
    <s v="PIMARES SPA"/>
    <s v="6701287594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8-15T00:00:00"/>
    <n v="8"/>
    <d v="2025-08-25T00:00:00"/>
    <d v="2025-08-20T00:00:00"/>
    <x v="7"/>
    <x v="0"/>
    <n v="87495"/>
    <n v="87495"/>
  </r>
  <r>
    <s v="4000008837"/>
    <s v="77035479-K"/>
    <s v="PIMARES SPA"/>
    <s v="670128762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14T00:00:00"/>
    <n v="8"/>
    <d v="2025-08-21T00:00:00"/>
    <d v="2025-08-20T00:00:00"/>
    <x v="7"/>
    <x v="0"/>
    <n v="62494"/>
    <n v="62494"/>
  </r>
  <r>
    <s v="4000008837"/>
    <s v="77035479-K"/>
    <s v="PIMARES SPA"/>
    <s v="6701284593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1T00:00:00"/>
    <n v="8"/>
    <d v="2025-08-22T00:00:00"/>
    <d v="2025-08-18T00:00:00"/>
    <x v="7"/>
    <x v="0"/>
    <n v="109994"/>
    <n v="109994"/>
  </r>
  <r>
    <s v="4000008837"/>
    <s v="77035479-K"/>
    <s v="PIMARES SPA"/>
    <s v="670128764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15T00:00:00"/>
    <n v="8"/>
    <d v="2025-08-25T00:00:00"/>
    <d v="2025-08-20T00:00:00"/>
    <x v="7"/>
    <x v="0"/>
    <n v="79997"/>
    <n v="79997"/>
  </r>
  <r>
    <s v="4000008837"/>
    <s v="77035479-K"/>
    <s v="PIMARES SPA"/>
    <s v="670128765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15T00:00:00"/>
    <n v="8"/>
    <d v="2025-08-26T00:00:00"/>
    <d v="2025-08-22T00:00:00"/>
    <x v="7"/>
    <x v="0"/>
    <n v="28120"/>
    <n v="28120"/>
  </r>
  <r>
    <s v="4000008837"/>
    <s v="77035479-K"/>
    <s v="PIMARES SPA"/>
    <s v="670128466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8-10T00:00:00"/>
    <n v="8"/>
    <d v="2025-08-19T00:00:00"/>
    <d v="2025-08-13T00:00:00"/>
    <x v="7"/>
    <x v="0"/>
    <n v="133325"/>
    <n v="133325"/>
  </r>
  <r>
    <s v="4000008837"/>
    <s v="77035479-K"/>
    <s v="PIMARES SPA"/>
    <s v="6701284712"/>
    <s v="ZPCD"/>
    <s v="10"/>
    <x v="0"/>
    <x v="1"/>
    <s v="C004"/>
    <s v="E599"/>
    <n v="3"/>
    <x v="0"/>
    <s v="47"/>
    <s v="Muebles"/>
    <s v=""/>
    <s v="470702002"/>
    <s v="1230954"/>
    <s v="KIT ESCRITORIO FAVATEX AMELIA"/>
    <n v="1"/>
    <n v="0"/>
    <s v="UN"/>
    <d v="2025-08-10T00:00:00"/>
    <n v="8"/>
    <d v="2025-08-26T00:00:00"/>
    <m/>
    <x v="7"/>
    <x v="0"/>
    <n v="65622"/>
    <n v="0"/>
  </r>
  <r>
    <s v="4000008837"/>
    <s v="77035479-K"/>
    <s v="PIMARES SPA"/>
    <s v="6701285019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08-10T00:00:00"/>
    <n v="8"/>
    <d v="2025-08-18T00:00:00"/>
    <d v="2025-08-13T00:00:00"/>
    <x v="7"/>
    <x v="0"/>
    <n v="46869"/>
    <n v="46869"/>
  </r>
  <r>
    <s v="4000008837"/>
    <s v="77035479-K"/>
    <s v="PIMARES SPA"/>
    <s v="670128502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10T00:00:00"/>
    <n v="8"/>
    <d v="2025-08-18T00:00:00"/>
    <d v="2025-08-13T00:00:00"/>
    <x v="7"/>
    <x v="0"/>
    <n v="43745"/>
    <n v="43745"/>
  </r>
  <r>
    <s v="4000008837"/>
    <s v="77035479-K"/>
    <s v="PIMARES SPA"/>
    <s v="670128502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0T00:00:00"/>
    <n v="8"/>
    <d v="2025-08-19T00:00:00"/>
    <d v="2025-08-13T00:00:00"/>
    <x v="7"/>
    <x v="0"/>
    <n v="69992"/>
    <n v="69992"/>
  </r>
  <r>
    <s v="4000008837"/>
    <s v="77035479-K"/>
    <s v="PIMARES SPA"/>
    <s v="6701285037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10T00:00:00"/>
    <n v="8"/>
    <d v="2025-08-19T00:00:00"/>
    <d v="2025-08-13T00:00:00"/>
    <x v="7"/>
    <x v="0"/>
    <n v="62493"/>
    <n v="62493"/>
  </r>
  <r>
    <s v="4000008837"/>
    <s v="77035479-K"/>
    <s v="PIMARES SPA"/>
    <s v="6701283230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8T00:00:00"/>
    <n v="8"/>
    <d v="2025-08-11T00:00:00"/>
    <d v="2025-08-13T00:00:00"/>
    <x v="7"/>
    <x v="0"/>
    <n v="99991"/>
    <n v="99991"/>
  </r>
  <r>
    <s v="4000008837"/>
    <s v="77035479-K"/>
    <s v="PIMARES SPA"/>
    <s v="670128350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8-07T00:00:00"/>
    <n v="8"/>
    <d v="2025-08-14T00:00:00"/>
    <d v="2025-08-11T00:00:00"/>
    <x v="7"/>
    <x v="0"/>
    <n v="56658"/>
    <n v="56658"/>
  </r>
  <r>
    <s v="4000008837"/>
    <s v="77035479-K"/>
    <s v="PIMARES SPA"/>
    <s v="67012850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1T00:00:00"/>
    <n v="8"/>
    <d v="2025-08-21T00:00:00"/>
    <d v="2025-08-13T00:00:00"/>
    <x v="7"/>
    <x v="0"/>
    <n v="48742"/>
    <n v="48742"/>
  </r>
  <r>
    <s v="4000008837"/>
    <s v="77035479-K"/>
    <s v="PIMARES SPA"/>
    <s v="670128351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8T00:00:00"/>
    <n v="8"/>
    <d v="2025-08-19T00:00:00"/>
    <d v="2025-08-13T00:00:00"/>
    <x v="7"/>
    <x v="0"/>
    <n v="43744"/>
    <n v="43744"/>
  </r>
  <r>
    <s v="4000008837"/>
    <s v="77035479-K"/>
    <s v="PIMARES SPA"/>
    <s v="670128514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11T00:00:00"/>
    <n v="8"/>
    <d v="2025-08-27T00:00:00"/>
    <d v="2025-08-25T00:00:00"/>
    <x v="7"/>
    <x v="0"/>
    <n v="40620"/>
    <n v="40620"/>
  </r>
  <r>
    <s v="4000008837"/>
    <s v="77035479-K"/>
    <s v="PIMARES SPA"/>
    <s v="6701285188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08-11T00:00:00"/>
    <n v="8"/>
    <d v="2025-08-26T00:00:00"/>
    <d v="2025-08-20T00:00:00"/>
    <x v="7"/>
    <x v="0"/>
    <n v="81245"/>
    <n v="81245"/>
  </r>
  <r>
    <s v="4000008837"/>
    <s v="77035479-K"/>
    <s v="PIMARES SPA"/>
    <s v="670128530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0T00:00:00"/>
    <n v="8"/>
    <d v="2025-08-26T00:00:00"/>
    <d v="2025-08-22T00:00:00"/>
    <x v="7"/>
    <x v="0"/>
    <n v="113333"/>
    <n v="113333"/>
  </r>
  <r>
    <s v="4000008837"/>
    <s v="77035479-K"/>
    <s v="PIMARES SPA"/>
    <s v="670128531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1T00:00:00"/>
    <n v="8"/>
    <d v="2025-08-29T00:00:00"/>
    <d v="2025-08-25T00:00:00"/>
    <x v="7"/>
    <x v="0"/>
    <n v="69992"/>
    <n v="69992"/>
  </r>
  <r>
    <s v="4000008837"/>
    <s v="77035479-K"/>
    <s v="PIMARES SPA"/>
    <s v="670128534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1T00:00:00"/>
    <n v="8"/>
    <d v="2025-08-20T00:00:00"/>
    <d v="2025-08-13T00:00:00"/>
    <x v="7"/>
    <x v="0"/>
    <n v="37494"/>
    <n v="37494"/>
  </r>
  <r>
    <s v="4000008837"/>
    <s v="77035479-K"/>
    <s v="PIMARES SPA"/>
    <s v="6701285351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08-11T00:00:00"/>
    <n v="8"/>
    <d v="2025-08-26T00:00:00"/>
    <m/>
    <x v="7"/>
    <x v="0"/>
    <n v="28119"/>
    <n v="0"/>
  </r>
  <r>
    <s v="4000008837"/>
    <s v="77035479-K"/>
    <s v="PIMARES SPA"/>
    <s v="670128536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11T00:00:00"/>
    <n v="8"/>
    <d v="2025-08-21T00:00:00"/>
    <d v="2025-08-18T00:00:00"/>
    <x v="7"/>
    <x v="0"/>
    <n v="42493"/>
    <n v="42493"/>
  </r>
  <r>
    <s v="4000008837"/>
    <s v="77035479-K"/>
    <s v="PIMARES SPA"/>
    <s v="670128769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5T00:00:00"/>
    <n v="8"/>
    <d v="2025-08-25T00:00:00"/>
    <d v="2025-08-20T00:00:00"/>
    <x v="7"/>
    <x v="0"/>
    <n v="48742"/>
    <n v="48742"/>
  </r>
  <r>
    <s v="4000008837"/>
    <s v="77035479-K"/>
    <s v="PIMARES SPA"/>
    <s v="670128769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5T00:00:00"/>
    <n v="8"/>
    <d v="2025-08-25T00:00:00"/>
    <d v="2025-08-20T00:00:00"/>
    <x v="7"/>
    <x v="0"/>
    <n v="113333"/>
    <n v="113333"/>
  </r>
  <r>
    <s v="4000008837"/>
    <s v="77035479-K"/>
    <s v="PIMARES SPA"/>
    <s v="670128642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12T00:00:00"/>
    <n v="8"/>
    <d v="2025-08-20T00:00:00"/>
    <d v="2025-08-18T00:00:00"/>
    <x v="7"/>
    <x v="0"/>
    <n v="74995"/>
    <n v="74995"/>
  </r>
  <r>
    <s v="4000008837"/>
    <s v="77035479-K"/>
    <s v="PIMARES SPA"/>
    <s v="6701286462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12T00:00:00"/>
    <n v="8"/>
    <d v="2025-08-21T00:00:00"/>
    <d v="2025-08-18T00:00:00"/>
    <x v="7"/>
    <x v="0"/>
    <n v="62493"/>
    <n v="62493"/>
  </r>
  <r>
    <s v="4000008837"/>
    <s v="77035479-K"/>
    <s v="PIMARES SPA"/>
    <s v="670128774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8-15T00:00:00"/>
    <n v="8"/>
    <d v="2025-08-26T00:00:00"/>
    <d v="2025-08-20T00:00:00"/>
    <x v="7"/>
    <x v="0"/>
    <n v="106656"/>
    <n v="106656"/>
  </r>
  <r>
    <s v="4000008837"/>
    <s v="77035479-K"/>
    <s v="PIMARES SPA"/>
    <s v="6701287746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8-15T00:00:00"/>
    <n v="8"/>
    <d v="2025-08-25T00:00:00"/>
    <d v="2025-08-20T00:00:00"/>
    <x v="7"/>
    <x v="0"/>
    <n v="34369"/>
    <n v="34369"/>
  </r>
  <r>
    <s v="4000008837"/>
    <s v="77035479-K"/>
    <s v="PIMARES SPA"/>
    <s v="6701287749"/>
    <s v="ZPCD"/>
    <s v="10"/>
    <x v="0"/>
    <x v="1"/>
    <s v="C004"/>
    <s v="E599"/>
    <n v="3"/>
    <x v="0"/>
    <s v="41"/>
    <s v="Baño y Cocina"/>
    <s v=""/>
    <s v="410203003"/>
    <s v="1391501"/>
    <s v="VANITORIO AEREO ASTER 60 GREY"/>
    <n v="1"/>
    <n v="0"/>
    <s v="UN"/>
    <d v="2025-08-15T00:00:00"/>
    <n v="8"/>
    <d v="2025-08-25T00:00:00"/>
    <m/>
    <x v="7"/>
    <x v="0"/>
    <n v="63327"/>
    <n v="0"/>
  </r>
  <r>
    <s v="4000008837"/>
    <s v="77035479-K"/>
    <s v="PIMARES SPA"/>
    <s v="6701286523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8-12T00:00:00"/>
    <n v="8"/>
    <d v="2025-08-21T00:00:00"/>
    <d v="2025-08-18T00:00:00"/>
    <x v="7"/>
    <x v="0"/>
    <n v="49993"/>
    <n v="49993"/>
  </r>
  <r>
    <s v="4000008837"/>
    <s v="77035479-K"/>
    <s v="PIMARES SPA"/>
    <s v="670128653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13T00:00:00"/>
    <n v="8"/>
    <d v="2025-08-20T00:00:00"/>
    <d v="2025-08-20T00:00:00"/>
    <x v="7"/>
    <x v="0"/>
    <n v="33122"/>
    <n v="33122"/>
  </r>
  <r>
    <s v="4000008837"/>
    <s v="77035479-K"/>
    <s v="PIMARES SPA"/>
    <s v="6701287838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8-15T00:00:00"/>
    <n v="8"/>
    <d v="2025-08-25T00:00:00"/>
    <d v="2025-08-20T00:00:00"/>
    <x v="7"/>
    <x v="0"/>
    <n v="93330"/>
    <n v="93330"/>
  </r>
  <r>
    <s v="4000008837"/>
    <s v="77035479-K"/>
    <s v="PIMARES SPA"/>
    <s v="670128784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8-15T00:00:00"/>
    <n v="8"/>
    <d v="2025-08-27T00:00:00"/>
    <d v="2025-08-22T00:00:00"/>
    <x v="7"/>
    <x v="0"/>
    <n v="74995"/>
    <n v="74995"/>
  </r>
  <r>
    <s v="4000008837"/>
    <s v="77035479-K"/>
    <s v="PIMARES SPA"/>
    <s v="670128785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5T00:00:00"/>
    <n v="8"/>
    <d v="2025-08-27T00:00:00"/>
    <d v="2025-08-20T00:00:00"/>
    <x v="7"/>
    <x v="0"/>
    <n v="37494"/>
    <n v="37494"/>
  </r>
  <r>
    <s v="4000008837"/>
    <s v="77035479-K"/>
    <s v="PIMARES SPA"/>
    <s v="6701286751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8-13T00:00:00"/>
    <n v="8"/>
    <d v="2025-08-22T00:00:00"/>
    <d v="2025-08-18T00:00:00"/>
    <x v="7"/>
    <x v="0"/>
    <n v="126665"/>
    <n v="126665"/>
  </r>
  <r>
    <s v="4000008837"/>
    <s v="77035479-K"/>
    <s v="PIMARES SPA"/>
    <s v="6701286795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8-13T00:00:00"/>
    <n v="8"/>
    <d v="2025-08-21T00:00:00"/>
    <d v="2025-08-18T00:00:00"/>
    <x v="7"/>
    <x v="0"/>
    <n v="87495"/>
    <n v="87495"/>
  </r>
  <r>
    <s v="4000008837"/>
    <s v="77035479-K"/>
    <s v="PIMARES SPA"/>
    <s v="670128800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5T00:00:00"/>
    <n v="8"/>
    <d v="2025-08-25T00:00:00"/>
    <d v="2025-08-20T00:00:00"/>
    <x v="7"/>
    <x v="0"/>
    <n v="99991"/>
    <n v="99991"/>
  </r>
  <r>
    <s v="4000008837"/>
    <s v="77035479-K"/>
    <s v="PIMARES SPA"/>
    <s v="670128802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15T00:00:00"/>
    <n v="8"/>
    <d v="2025-08-26T00:00:00"/>
    <d v="2025-08-22T00:00:00"/>
    <x v="7"/>
    <x v="0"/>
    <n v="31242"/>
    <n v="31242"/>
  </r>
  <r>
    <s v="4000008837"/>
    <s v="77035479-K"/>
    <s v="PIMARES SPA"/>
    <s v="670128802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5T00:00:00"/>
    <n v="8"/>
    <d v="2025-08-26T00:00:00"/>
    <d v="2025-08-22T00:00:00"/>
    <x v="7"/>
    <x v="0"/>
    <n v="49994"/>
    <n v="49994"/>
  </r>
  <r>
    <s v="4000008837"/>
    <s v="77035479-K"/>
    <s v="PIMARES SPA"/>
    <s v="670128369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8-09T00:00:00"/>
    <n v="8"/>
    <d v="2025-08-19T00:00:00"/>
    <d v="2025-08-13T00:00:00"/>
    <x v="7"/>
    <x v="0"/>
    <n v="75709"/>
    <n v="75709"/>
  </r>
  <r>
    <s v="4000008837"/>
    <s v="77035479-K"/>
    <s v="PIMARES SPA"/>
    <s v="670128373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8T00:00:00"/>
    <n v="8"/>
    <d v="2025-08-14T00:00:00"/>
    <d v="2025-08-13T00:00:00"/>
    <x v="7"/>
    <x v="0"/>
    <n v="39995"/>
    <n v="39995"/>
  </r>
  <r>
    <s v="4000008837"/>
    <s v="77035479-K"/>
    <s v="PIMARES SPA"/>
    <s v="6701283860"/>
    <s v="ZPCD"/>
    <s v="10"/>
    <x v="0"/>
    <x v="0"/>
    <s v="C004"/>
    <s v="E599"/>
    <n v="3"/>
    <x v="0"/>
    <s v="41"/>
    <s v="Baño y Cocina"/>
    <s v=""/>
    <s v="410302004"/>
    <s v="1415615"/>
    <s v="MUEBLE AEREO NEW EVANDRO GRAFITO 1O5 CM"/>
    <n v="1"/>
    <n v="1"/>
    <s v="UN"/>
    <d v="2025-08-09T00:00:00"/>
    <n v="8"/>
    <d v="2025-08-18T00:00:00"/>
    <d v="2025-08-13T00:00:00"/>
    <x v="7"/>
    <x v="0"/>
    <n v="28117"/>
    <n v="28117"/>
  </r>
  <r>
    <s v="4000008837"/>
    <s v="77035479-K"/>
    <s v="PIMARES SPA"/>
    <s v="670128410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09T00:00:00"/>
    <n v="8"/>
    <d v="2025-08-26T00:00:00"/>
    <d v="2025-08-22T00:00:00"/>
    <x v="7"/>
    <x v="0"/>
    <n v="92854"/>
    <n v="92854"/>
  </r>
  <r>
    <s v="4000008837"/>
    <s v="77035479-K"/>
    <s v="PIMARES SPA"/>
    <s v="670128410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9T00:00:00"/>
    <n v="8"/>
    <d v="2025-08-18T00:00:00"/>
    <d v="2025-08-13T00:00:00"/>
    <x v="7"/>
    <x v="0"/>
    <n v="73327"/>
    <n v="73327"/>
  </r>
  <r>
    <s v="4000008837"/>
    <s v="77035479-K"/>
    <s v="PIMARES SPA"/>
    <s v="6701285733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08-12T00:00:00"/>
    <n v="8"/>
    <d v="2025-08-21T00:00:00"/>
    <d v="2025-08-18T00:00:00"/>
    <x v="7"/>
    <x v="0"/>
    <n v="78115"/>
    <n v="78115"/>
  </r>
  <r>
    <s v="4000008837"/>
    <s v="77035479-K"/>
    <s v="PIMARES SPA"/>
    <s v="670128689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4T00:00:00"/>
    <n v="8"/>
    <d v="2025-08-25T00:00:00"/>
    <d v="2025-08-20T00:00:00"/>
    <x v="7"/>
    <x v="0"/>
    <n v="109994"/>
    <n v="109994"/>
  </r>
  <r>
    <s v="4000008837"/>
    <s v="77035479-K"/>
    <s v="PIMARES SPA"/>
    <s v="6701287040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8-13T00:00:00"/>
    <n v="8"/>
    <d v="2025-08-22T00:00:00"/>
    <d v="2025-08-18T00:00:00"/>
    <x v="7"/>
    <x v="0"/>
    <n v="37485"/>
    <n v="37485"/>
  </r>
  <r>
    <s v="4000008837"/>
    <s v="77035479-K"/>
    <s v="PIMARES SPA"/>
    <s v="670128723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4T00:00:00"/>
    <n v="8"/>
    <d v="2025-08-25T00:00:00"/>
    <d v="2025-08-20T00:00:00"/>
    <x v="7"/>
    <x v="0"/>
    <n v="48742"/>
    <n v="48742"/>
  </r>
  <r>
    <s v="4000008837"/>
    <s v="77035479-K"/>
    <s v="PIMARES SPA"/>
    <s v="6701285750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12T00:00:00"/>
    <n v="8"/>
    <d v="2025-08-19T00:00:00"/>
    <d v="2025-08-13T00:00:00"/>
    <x v="7"/>
    <x v="0"/>
    <n v="99995"/>
    <n v="99995"/>
  </r>
  <r>
    <s v="4000008837"/>
    <s v="77035479-K"/>
    <s v="PIMARES SPA"/>
    <s v="670128723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14T00:00:00"/>
    <n v="8"/>
    <d v="2025-08-25T00:00:00"/>
    <d v="2025-08-20T00:00:00"/>
    <x v="7"/>
    <x v="0"/>
    <n v="33122"/>
    <n v="33122"/>
  </r>
  <r>
    <s v="4000008837"/>
    <s v="77035479-K"/>
    <s v="PIMARES SPA"/>
    <s v="6701287514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8-14T00:00:00"/>
    <n v="8"/>
    <d v="2025-08-21T00:00:00"/>
    <d v="2025-08-18T00:00:00"/>
    <x v="7"/>
    <x v="0"/>
    <n v="40616"/>
    <n v="40616"/>
  </r>
  <r>
    <s v="4000008837"/>
    <s v="77035479-K"/>
    <s v="PIMARES SPA"/>
    <s v="670128752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4T00:00:00"/>
    <n v="8"/>
    <d v="2025-08-22T00:00:00"/>
    <d v="2025-08-20T00:00:00"/>
    <x v="7"/>
    <x v="0"/>
    <n v="31245"/>
    <n v="31245"/>
  </r>
  <r>
    <s v="4000008837"/>
    <s v="77035479-K"/>
    <s v="PIMARES SPA"/>
    <s v="6701285886"/>
    <s v="ZPCD"/>
    <s v="10"/>
    <x v="0"/>
    <x v="0"/>
    <s v="C004"/>
    <s v="E599"/>
    <n v="3"/>
    <x v="0"/>
    <s v="47"/>
    <s v="Muebles"/>
    <s v=""/>
    <s v="470201001"/>
    <s v="1432597"/>
    <s v="COMEDOR CELESTE TALIA 4 SILLAS"/>
    <n v="1"/>
    <n v="1"/>
    <s v="UN"/>
    <d v="2025-08-12T00:00:00"/>
    <n v="8"/>
    <d v="2025-08-19T00:00:00"/>
    <d v="2025-08-18T00:00:00"/>
    <x v="7"/>
    <x v="0"/>
    <n v="218748"/>
    <n v="218748"/>
  </r>
  <r>
    <s v="4000008837"/>
    <s v="77035479-K"/>
    <s v="PIMARES SPA"/>
    <s v="6701287816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14T00:00:00"/>
    <n v="8"/>
    <d v="2025-08-22T00:00:00"/>
    <d v="2025-08-20T00:00:00"/>
    <x v="7"/>
    <x v="0"/>
    <n v="103117"/>
    <n v="103117"/>
  </r>
  <r>
    <s v="4000008837"/>
    <s v="77035479-K"/>
    <s v="PIMARES SPA"/>
    <s v="6701287916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8-15T00:00:00"/>
    <n v="8"/>
    <d v="2025-08-25T00:00:00"/>
    <d v="2025-08-20T00:00:00"/>
    <x v="7"/>
    <x v="0"/>
    <n v="68747"/>
    <n v="68747"/>
  </r>
  <r>
    <s v="4000008837"/>
    <s v="77035479-K"/>
    <s v="PIMARES SPA"/>
    <s v="6701287921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8-15T00:00:00"/>
    <n v="8"/>
    <d v="2025-08-26T00:00:00"/>
    <d v="2025-08-20T00:00:00"/>
    <x v="7"/>
    <x v="0"/>
    <n v="43744"/>
    <n v="43744"/>
  </r>
  <r>
    <s v="4000008837"/>
    <s v="77035479-K"/>
    <s v="PIMARES SPA"/>
    <s v="670128762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4T00:00:00"/>
    <n v="8"/>
    <d v="2025-08-22T00:00:00"/>
    <d v="2025-08-20T00:00:00"/>
    <x v="7"/>
    <x v="0"/>
    <n v="37494"/>
    <n v="37494"/>
  </r>
  <r>
    <s v="4000008837"/>
    <s v="77035479-K"/>
    <s v="PIMARES SPA"/>
    <s v="670128765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5T00:00:00"/>
    <n v="8"/>
    <d v="2025-08-25T00:00:00"/>
    <d v="2025-08-20T00:00:00"/>
    <x v="7"/>
    <x v="0"/>
    <n v="123327"/>
    <n v="123327"/>
  </r>
  <r>
    <s v="4000008837"/>
    <s v="77035479-K"/>
    <s v="PIMARES SPA"/>
    <s v="670128766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8-15T00:00:00"/>
    <n v="8"/>
    <d v="2025-08-25T00:00:00"/>
    <d v="2025-08-20T00:00:00"/>
    <x v="7"/>
    <x v="0"/>
    <n v="33118"/>
    <n v="33118"/>
  </r>
  <r>
    <s v="4000008837"/>
    <s v="77035479-K"/>
    <s v="PIMARES SPA"/>
    <s v="670128767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15T00:00:00"/>
    <n v="8"/>
    <d v="2025-08-27T00:00:00"/>
    <d v="2025-08-22T00:00:00"/>
    <x v="7"/>
    <x v="0"/>
    <n v="62493"/>
    <n v="62493"/>
  </r>
  <r>
    <s v="4000008837"/>
    <s v="77035479-K"/>
    <s v="PIMARES SPA"/>
    <s v="670128595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2T00:00:00"/>
    <n v="8"/>
    <d v="2025-08-21T00:00:00"/>
    <d v="2025-08-18T00:00:00"/>
    <x v="7"/>
    <x v="0"/>
    <n v="123327"/>
    <n v="123327"/>
  </r>
  <r>
    <s v="4000008837"/>
    <s v="77035479-K"/>
    <s v="PIMARES SPA"/>
    <s v="670128600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11T00:00:00"/>
    <n v="8"/>
    <d v="2025-08-21T00:00:00"/>
    <d v="2025-08-18T00:00:00"/>
    <x v="7"/>
    <x v="0"/>
    <n v="40620"/>
    <n v="40620"/>
  </r>
  <r>
    <s v="4000008837"/>
    <s v="77035479-K"/>
    <s v="PIMARES SPA"/>
    <s v="670128771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4T00:00:00"/>
    <n v="8"/>
    <d v="2025-08-26T00:00:00"/>
    <d v="2025-08-20T00:00:00"/>
    <x v="7"/>
    <x v="0"/>
    <n v="109994"/>
    <n v="109994"/>
  </r>
  <r>
    <s v="4000008837"/>
    <s v="77035479-K"/>
    <s v="PIMARES SPA"/>
    <s v="6701287718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8-14T00:00:00"/>
    <n v="8"/>
    <d v="2025-08-18T00:00:00"/>
    <d v="2025-08-20T00:00:00"/>
    <x v="7"/>
    <x v="0"/>
    <n v="233318"/>
    <n v="233318"/>
  </r>
  <r>
    <s v="4000008837"/>
    <s v="77035479-K"/>
    <s v="PIMARES SPA"/>
    <s v="670128780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8-14T00:00:00"/>
    <n v="8"/>
    <d v="2025-08-22T00:00:00"/>
    <d v="2025-08-20T00:00:00"/>
    <x v="7"/>
    <x v="0"/>
    <n v="69992"/>
    <n v="69992"/>
  </r>
  <r>
    <s v="4000008837"/>
    <s v="77035479-K"/>
    <s v="PIMARES SPA"/>
    <s v="670128724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8-14T00:00:00"/>
    <n v="8"/>
    <d v="2025-08-21T00:00:00"/>
    <d v="2025-08-18T00:00:00"/>
    <x v="7"/>
    <x v="0"/>
    <n v="81245"/>
    <n v="81245"/>
  </r>
  <r>
    <s v="4000008837"/>
    <s v="77035479-K"/>
    <s v="PIMARES SPA"/>
    <s v="670128728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14T00:00:00"/>
    <n v="8"/>
    <d v="2025-08-26T00:00:00"/>
    <d v="2025-08-22T00:00:00"/>
    <x v="7"/>
    <x v="0"/>
    <n v="31242"/>
    <n v="31242"/>
  </r>
  <r>
    <s v="4000008837"/>
    <s v="77035479-K"/>
    <s v="PIMARES SPA"/>
    <s v="6701285789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8-12T00:00:00"/>
    <n v="8"/>
    <d v="2025-08-21T00:00:00"/>
    <d v="2025-08-18T00:00:00"/>
    <x v="7"/>
    <x v="0"/>
    <n v="49995"/>
    <n v="49995"/>
  </r>
  <r>
    <s v="4000008837"/>
    <s v="77035479-K"/>
    <s v="PIMARES SPA"/>
    <s v="670128587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12T00:00:00"/>
    <n v="8"/>
    <d v="2025-08-25T00:00:00"/>
    <d v="2025-08-20T00:00:00"/>
    <x v="7"/>
    <x v="0"/>
    <n v="99995"/>
    <n v="99995"/>
  </r>
  <r>
    <s v="4000008837"/>
    <s v="77035479-K"/>
    <s v="PIMARES SPA"/>
    <s v="6701288908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8893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7T00:00:00"/>
    <n v="8"/>
    <d v="2025-08-26T00:00:00"/>
    <d v="2025-08-22T00:00:00"/>
    <x v="7"/>
    <x v="0"/>
    <n v="109994"/>
    <n v="109994"/>
  </r>
  <r>
    <s v="4000008837"/>
    <s v="77035479-K"/>
    <s v="PIMARES SPA"/>
    <s v="670128894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08-17T00:00:00"/>
    <n v="8"/>
    <d v="2025-08-25T00:00:00"/>
    <d v="2025-08-20T00:00:00"/>
    <x v="7"/>
    <x v="0"/>
    <n v="66243"/>
    <n v="66243"/>
  </r>
  <r>
    <s v="4000008837"/>
    <s v="77035479-K"/>
    <s v="PIMARES SPA"/>
    <s v="670128797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16T00:00:00"/>
    <n v="8"/>
    <d v="2025-08-27T00:00:00"/>
    <d v="2025-08-22T00:00:00"/>
    <x v="7"/>
    <x v="0"/>
    <n v="106656"/>
    <n v="106656"/>
  </r>
  <r>
    <s v="4000008837"/>
    <s v="77035479-K"/>
    <s v="PIMARES SPA"/>
    <s v="670128797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8-16T00:00:00"/>
    <n v="8"/>
    <d v="2025-08-25T00:00:00"/>
    <d v="2025-08-20T00:00:00"/>
    <x v="7"/>
    <x v="0"/>
    <n v="74988"/>
    <n v="74988"/>
  </r>
  <r>
    <s v="4000008837"/>
    <s v="77035479-K"/>
    <s v="PIMARES SPA"/>
    <s v="670128805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3"/>
    <n v="3"/>
    <s v="UN"/>
    <d v="2025-08-16T00:00:00"/>
    <n v="8"/>
    <d v="2025-08-26T00:00:00"/>
    <d v="2025-08-22T00:00:00"/>
    <x v="7"/>
    <x v="0"/>
    <n v="131236"/>
    <n v="131236"/>
  </r>
  <r>
    <s v="4000008837"/>
    <s v="77035479-K"/>
    <s v="PIMARES SPA"/>
    <s v="6701288056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8-16T00:00:00"/>
    <n v="8"/>
    <d v="2025-08-27T00:00:00"/>
    <d v="2025-08-22T00:00:00"/>
    <x v="7"/>
    <x v="0"/>
    <n v="99992"/>
    <n v="99992"/>
  </r>
  <r>
    <s v="4000008837"/>
    <s v="77035479-K"/>
    <s v="PIMARES SPA"/>
    <s v="670128812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8-16T00:00:00"/>
    <n v="8"/>
    <d v="2025-08-25T00:00:00"/>
    <d v="2025-08-20T00:00:00"/>
    <x v="7"/>
    <x v="0"/>
    <n v="87491"/>
    <n v="87491"/>
  </r>
  <r>
    <s v="4000008837"/>
    <s v="77035479-K"/>
    <s v="PIMARES SPA"/>
    <s v="670128902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18T00:00:00"/>
    <n v="8"/>
    <d v="2025-08-25T00:00:00"/>
    <d v="2025-08-20T00:00:00"/>
    <x v="7"/>
    <x v="0"/>
    <n v="73327"/>
    <n v="73327"/>
  </r>
  <r>
    <s v="4000008837"/>
    <s v="77035479-K"/>
    <s v="PIMARES SPA"/>
    <s v="670128819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8-18T00:00:00"/>
    <n v="8"/>
    <d v="2025-08-25T00:00:00"/>
    <d v="2025-08-20T00:00:00"/>
    <x v="7"/>
    <x v="0"/>
    <n v="69992"/>
    <n v="69992"/>
  </r>
  <r>
    <s v="4000008837"/>
    <s v="77035479-K"/>
    <s v="PIMARES SPA"/>
    <s v="6701289070"/>
    <s v="ZPCD"/>
    <s v="10"/>
    <x v="0"/>
    <x v="1"/>
    <s v="C004"/>
    <s v="E599"/>
    <n v="3"/>
    <x v="0"/>
    <s v="41"/>
    <s v="Baño y Cocina"/>
    <s v=""/>
    <s v="410302004"/>
    <s v="1433163"/>
    <s v="KIT COCINA MADRI SIMPLE CAFÉ"/>
    <n v="1"/>
    <n v="0"/>
    <s v="UN"/>
    <d v="2025-08-18T00:00:00"/>
    <n v="8"/>
    <d v="2025-08-26T00:00:00"/>
    <m/>
    <x v="7"/>
    <x v="0"/>
    <n v="106661"/>
    <n v="0"/>
  </r>
  <r>
    <s v="4000008837"/>
    <s v="77035479-K"/>
    <s v="PIMARES SPA"/>
    <s v="6701289073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8-18T00:00:00"/>
    <n v="8"/>
    <d v="2025-08-26T00:00:00"/>
    <d v="2025-08-20T00:00:00"/>
    <x v="7"/>
    <x v="0"/>
    <n v="28119"/>
    <n v="28119"/>
  </r>
  <r>
    <s v="4000008837"/>
    <s v="77035479-K"/>
    <s v="PIMARES SPA"/>
    <s v="670128908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8T00:00:00"/>
    <n v="8"/>
    <d v="2025-08-26T00:00:00"/>
    <d v="2025-08-22T00:00:00"/>
    <x v="7"/>
    <x v="0"/>
    <n v="99991"/>
    <n v="99991"/>
  </r>
  <r>
    <s v="4000008837"/>
    <s v="77035479-K"/>
    <s v="PIMARES SPA"/>
    <s v="6701289131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8-18T00:00:00"/>
    <n v="8"/>
    <d v="2025-08-26T00:00:00"/>
    <d v="2025-08-22T00:00:00"/>
    <x v="7"/>
    <x v="0"/>
    <n v="68747"/>
    <n v="68747"/>
  </r>
  <r>
    <s v="4000008837"/>
    <s v="77035479-K"/>
    <s v="PIMARES SPA"/>
    <s v="6701288227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8-16T00:00:00"/>
    <n v="8"/>
    <d v="2025-08-26T00:00:00"/>
    <d v="2025-08-22T00:00:00"/>
    <x v="7"/>
    <x v="0"/>
    <n v="53118"/>
    <n v="53118"/>
  </r>
  <r>
    <s v="4000008837"/>
    <s v="77035479-K"/>
    <s v="PIMARES SPA"/>
    <s v="670128843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17T00:00:00"/>
    <n v="8"/>
    <d v="2025-08-25T00:00:00"/>
    <d v="2025-08-20T00:00:00"/>
    <x v="7"/>
    <x v="0"/>
    <n v="74995"/>
    <n v="74995"/>
  </r>
  <r>
    <s v="4000008837"/>
    <s v="77035479-K"/>
    <s v="PIMARES SPA"/>
    <s v="670128920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18T00:00:00"/>
    <n v="8"/>
    <d v="2025-08-25T00:00:00"/>
    <d v="2025-08-20T00:00:00"/>
    <x v="7"/>
    <x v="0"/>
    <n v="43745"/>
    <n v="43745"/>
  </r>
  <r>
    <s v="4000008837"/>
    <s v="77035479-K"/>
    <s v="PIMARES SPA"/>
    <s v="670128843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7T00:00:00"/>
    <n v="8"/>
    <d v="2025-08-25T00:00:00"/>
    <d v="2025-08-20T00:00:00"/>
    <x v="7"/>
    <x v="0"/>
    <n v="113333"/>
    <n v="113333"/>
  </r>
  <r>
    <s v="4000008837"/>
    <s v="77035479-K"/>
    <s v="PIMARES SPA"/>
    <s v="670128925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8-18T00:00:00"/>
    <n v="8"/>
    <d v="2025-08-26T00:00:00"/>
    <d v="2025-08-20T00:00:00"/>
    <x v="7"/>
    <x v="0"/>
    <n v="74995"/>
    <n v="74995"/>
  </r>
  <r>
    <s v="4000008837"/>
    <s v="77035479-K"/>
    <s v="PIMARES SPA"/>
    <s v="6701288456"/>
    <s v="ZPCD"/>
    <s v="10"/>
    <x v="0"/>
    <x v="0"/>
    <s v="C004"/>
    <s v="E599"/>
    <n v="3"/>
    <x v="0"/>
    <s v="41"/>
    <s v="Baño y Cocina"/>
    <s v=""/>
    <s v="410203003"/>
    <s v="1390396"/>
    <s v="VANITORIO HORTENSIA LIGHT"/>
    <n v="1"/>
    <n v="1"/>
    <s v="UN"/>
    <d v="2025-08-18T00:00:00"/>
    <n v="8"/>
    <d v="2025-08-25T00:00:00"/>
    <d v="2025-08-20T00:00:00"/>
    <x v="7"/>
    <x v="0"/>
    <n v="65620"/>
    <n v="65620"/>
  </r>
  <r>
    <s v="4000008837"/>
    <s v="77035479-K"/>
    <s v="PIMARES SPA"/>
    <s v="670128931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18T00:00:00"/>
    <n v="8"/>
    <d v="2025-08-26T00:00:00"/>
    <d v="2025-08-22T00:00:00"/>
    <x v="7"/>
    <x v="0"/>
    <n v="49995"/>
    <n v="49995"/>
  </r>
  <r>
    <s v="4000008837"/>
    <s v="77035479-K"/>
    <s v="PIMARES SPA"/>
    <s v="670128935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18T00:00:00"/>
    <n v="8"/>
    <d v="2025-08-26T00:00:00"/>
    <d v="2025-08-20T00:00:00"/>
    <x v="7"/>
    <x v="0"/>
    <n v="109994"/>
    <n v="109994"/>
  </r>
  <r>
    <s v="4000008837"/>
    <s v="77035479-K"/>
    <s v="PIMARES SPA"/>
    <s v="670128935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8-19T00:00:00"/>
    <n v="8"/>
    <d v="2025-08-26T00:00:00"/>
    <d v="2025-08-22T00:00:00"/>
    <x v="7"/>
    <x v="0"/>
    <n v="99995"/>
    <n v="99995"/>
  </r>
  <r>
    <s v="4000008837"/>
    <s v="77035479-K"/>
    <s v="PIMARES SPA"/>
    <s v="6701289364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19T00:00:00"/>
    <n v="8"/>
    <d v="2025-08-26T00:00:00"/>
    <d v="2025-08-20T00:00:00"/>
    <x v="7"/>
    <x v="0"/>
    <n v="43744"/>
    <n v="43744"/>
  </r>
  <r>
    <s v="4000008837"/>
    <s v="77035479-K"/>
    <s v="PIMARES SPA"/>
    <s v="670128939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9T00:00:00"/>
    <n v="8"/>
    <d v="2025-08-26T00:00:00"/>
    <d v="2025-08-22T00:00:00"/>
    <x v="7"/>
    <x v="0"/>
    <n v="37494"/>
    <n v="37494"/>
  </r>
  <r>
    <s v="4000008837"/>
    <s v="77035479-K"/>
    <s v="PIMARES SPA"/>
    <s v="670128939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19T00:00:00"/>
    <n v="8"/>
    <d v="2025-08-26T00:00:00"/>
    <d v="2025-08-22T00:00:00"/>
    <x v="7"/>
    <x v="0"/>
    <n v="109994"/>
    <n v="109994"/>
  </r>
  <r>
    <s v="4000008837"/>
    <s v="77035479-K"/>
    <s v="PIMARES SPA"/>
    <s v="6701289405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18T00:00:00"/>
    <n v="8"/>
    <d v="2025-08-26T00:00:00"/>
    <d v="2025-08-20T00:00:00"/>
    <x v="7"/>
    <x v="0"/>
    <n v="56243"/>
    <n v="56243"/>
  </r>
  <r>
    <s v="4000008837"/>
    <s v="77035479-K"/>
    <s v="PIMARES SPA"/>
    <s v="670128942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8T00:00:00"/>
    <n v="8"/>
    <d v="2025-08-25T00:00:00"/>
    <d v="2025-08-20T00:00:00"/>
    <x v="7"/>
    <x v="0"/>
    <n v="123327"/>
    <n v="123327"/>
  </r>
  <r>
    <s v="4000008837"/>
    <s v="77035479-K"/>
    <s v="PIMARES SPA"/>
    <s v="6701289458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19T00:00:00"/>
    <n v="8"/>
    <d v="2025-08-25T00:00:00"/>
    <d v="2025-08-20T00:00:00"/>
    <x v="7"/>
    <x v="0"/>
    <n v="43742"/>
    <n v="43742"/>
  </r>
  <r>
    <s v="4000008837"/>
    <s v="77035479-K"/>
    <s v="PIMARES SPA"/>
    <s v="6701288461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8T00:00:00"/>
    <n v="8"/>
    <d v="2025-08-25T00:00:00"/>
    <d v="2025-08-20T00:00:00"/>
    <x v="7"/>
    <x v="0"/>
    <n v="109994"/>
    <n v="109994"/>
  </r>
  <r>
    <s v="4000008837"/>
    <s v="77035479-K"/>
    <s v="PIMARES SPA"/>
    <s v="670128953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8T00:00:00"/>
    <n v="8"/>
    <d v="2025-08-25T00:00:00"/>
    <d v="2025-08-20T00:00:00"/>
    <x v="7"/>
    <x v="0"/>
    <n v="109994"/>
    <n v="109994"/>
  </r>
  <r>
    <s v="4000008837"/>
    <s v="77035479-K"/>
    <s v="PIMARES SPA"/>
    <s v="670128847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18T00:00:00"/>
    <n v="8"/>
    <d v="2025-08-25T00:00:00"/>
    <d v="2025-08-20T00:00:00"/>
    <x v="7"/>
    <x v="0"/>
    <n v="69995"/>
    <n v="69995"/>
  </r>
  <r>
    <s v="4000008837"/>
    <s v="77035479-K"/>
    <s v="PIMARES SPA"/>
    <s v="670128859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8T00:00:00"/>
    <n v="8"/>
    <d v="2025-08-26T00:00:00"/>
    <d v="2025-08-20T00:00:00"/>
    <x v="7"/>
    <x v="0"/>
    <n v="109994"/>
    <n v="109994"/>
  </r>
  <r>
    <s v="4000008837"/>
    <s v="77035479-K"/>
    <s v="PIMARES SPA"/>
    <s v="6701289592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8-19T00:00:00"/>
    <n v="8"/>
    <d v="2025-08-25T00:00:00"/>
    <d v="2025-08-20T00:00:00"/>
    <x v="7"/>
    <x v="0"/>
    <n v="118742"/>
    <n v="118742"/>
  </r>
  <r>
    <s v="4000008837"/>
    <s v="77035479-K"/>
    <s v="PIMARES SPA"/>
    <s v="670128859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8-18T00:00:00"/>
    <n v="8"/>
    <d v="2025-08-26T00:00:00"/>
    <d v="2025-08-20T00:00:00"/>
    <x v="7"/>
    <x v="0"/>
    <n v="73327"/>
    <n v="73327"/>
  </r>
  <r>
    <s v="4000008837"/>
    <s v="77035479-K"/>
    <s v="PIMARES SPA"/>
    <s v="670128859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8-18T00:00:00"/>
    <n v="8"/>
    <d v="2025-08-26T00:00:00"/>
    <d v="2025-08-20T00:00:00"/>
    <x v="7"/>
    <x v="0"/>
    <n v="99995"/>
    <n v="99995"/>
  </r>
  <r>
    <s v="4000008837"/>
    <s v="77035479-K"/>
    <s v="PIMARES SPA"/>
    <s v="670128969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9T00:00:00"/>
    <n v="8"/>
    <d v="2025-08-26T00:00:00"/>
    <d v="2025-08-22T00:00:00"/>
    <x v="7"/>
    <x v="0"/>
    <n v="69992"/>
    <n v="69992"/>
  </r>
  <r>
    <s v="4000008837"/>
    <s v="77035479-K"/>
    <s v="PIMARES SPA"/>
    <s v="670128974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19T00:00:00"/>
    <n v="8"/>
    <d v="2025-08-26T00:00:00"/>
    <d v="2025-08-22T00:00:00"/>
    <x v="7"/>
    <x v="0"/>
    <n v="74995"/>
    <n v="74995"/>
  </r>
  <r>
    <s v="4000008837"/>
    <s v="77035479-K"/>
    <s v="PIMARES SPA"/>
    <s v="6701288706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7T00:00:00"/>
    <n v="8"/>
    <d v="2025-08-26T00:00:00"/>
    <d v="2025-08-20T00:00:00"/>
    <x v="7"/>
    <x v="0"/>
    <n v="99991"/>
    <n v="99991"/>
  </r>
  <r>
    <s v="4000008837"/>
    <s v="77035479-K"/>
    <s v="PIMARES SPA"/>
    <s v="670128871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17T00:00:00"/>
    <n v="8"/>
    <d v="2025-08-25T00:00:00"/>
    <d v="2025-08-20T00:00:00"/>
    <x v="7"/>
    <x v="0"/>
    <n v="74995"/>
    <n v="74995"/>
  </r>
  <r>
    <s v="4000008837"/>
    <s v="77035479-K"/>
    <s v="PIMARES SPA"/>
    <s v="6701288719"/>
    <s v="ZPCD"/>
    <s v="10"/>
    <x v="0"/>
    <x v="0"/>
    <s v="C004"/>
    <s v="E599"/>
    <n v="3"/>
    <x v="0"/>
    <s v="47"/>
    <s v="Muebles"/>
    <s v=""/>
    <s v="470101001"/>
    <s v="1433258"/>
    <s v="RACK FLOW 70&quot;"/>
    <n v="1"/>
    <n v="1"/>
    <s v="UN"/>
    <d v="2025-08-17T00:00:00"/>
    <n v="8"/>
    <d v="2025-08-28T00:00:00"/>
    <d v="2025-08-25T00:00:00"/>
    <x v="7"/>
    <x v="0"/>
    <n v="68752"/>
    <n v="68752"/>
  </r>
  <r>
    <s v="4000008837"/>
    <s v="77035479-K"/>
    <s v="PIMARES SPA"/>
    <s v="670128872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17T00:00:00"/>
    <n v="8"/>
    <d v="2025-08-25T00:00:00"/>
    <d v="2025-08-20T00:00:00"/>
    <x v="7"/>
    <x v="0"/>
    <n v="74995"/>
    <n v="74995"/>
  </r>
  <r>
    <s v="4000008837"/>
    <s v="77035479-K"/>
    <s v="PIMARES SPA"/>
    <s v="6701288755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17T00:00:00"/>
    <n v="8"/>
    <d v="2025-08-25T00:00:00"/>
    <d v="2025-08-20T00:00:00"/>
    <x v="7"/>
    <x v="0"/>
    <n v="33118"/>
    <n v="33118"/>
  </r>
  <r>
    <s v="4000008837"/>
    <s v="77035479-K"/>
    <s v="PIMARES SPA"/>
    <s v="6701288833"/>
    <s v="ZPCD"/>
    <s v="10"/>
    <x v="0"/>
    <x v="0"/>
    <s v="C004"/>
    <s v="E599"/>
    <n v="3"/>
    <x v="0"/>
    <s v="47"/>
    <s v="Muebles"/>
    <s v=""/>
    <s v="470201001"/>
    <s v="1466298"/>
    <s v="COMODA LARA 8 CAJONES GRIS"/>
    <n v="1"/>
    <n v="1"/>
    <s v="UN"/>
    <d v="2025-08-17T00:00:00"/>
    <n v="8"/>
    <d v="2025-08-25T00:00:00"/>
    <d v="2025-08-20T00:00:00"/>
    <x v="7"/>
    <x v="0"/>
    <n v="81239"/>
    <n v="81239"/>
  </r>
  <r>
    <s v="4000008837"/>
    <s v="77035479-K"/>
    <s v="PIMARES SPA"/>
    <s v="6701289972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8-19T00:00:00"/>
    <n v="8"/>
    <d v="2025-08-27T00:00:00"/>
    <d v="2025-08-25T00:00:00"/>
    <x v="7"/>
    <x v="0"/>
    <n v="149988"/>
    <n v="149988"/>
  </r>
  <r>
    <s v="4000008837"/>
    <s v="77035479-K"/>
    <s v="PIMARES SPA"/>
    <s v="67012899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0T00:00:00"/>
    <n v="8"/>
    <d v="2025-08-29T00:00:00"/>
    <d v="2025-08-27T00:00:00"/>
    <x v="7"/>
    <x v="0"/>
    <n v="48743"/>
    <n v="48743"/>
  </r>
  <r>
    <s v="4000008837"/>
    <s v="77035479-K"/>
    <s v="PIMARES SPA"/>
    <s v="670128999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20T00:00:00"/>
    <n v="8"/>
    <d v="2025-08-29T00:00:00"/>
    <d v="2025-08-27T00:00:00"/>
    <x v="7"/>
    <x v="0"/>
    <n v="28120"/>
    <n v="28120"/>
  </r>
  <r>
    <s v="4000008837"/>
    <s v="77035479-K"/>
    <s v="PIMARES SPA"/>
    <s v="670129017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20T00:00:00"/>
    <n v="8"/>
    <d v="2025-08-27T00:00:00"/>
    <d v="2025-08-22T00:00:00"/>
    <x v="7"/>
    <x v="0"/>
    <n v="48742"/>
    <n v="48742"/>
  </r>
  <r>
    <s v="4000008837"/>
    <s v="77035479-K"/>
    <s v="PIMARES SPA"/>
    <s v="670129020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19T00:00:00"/>
    <n v="8"/>
    <d v="2025-08-25T00:00:00"/>
    <d v="2025-08-22T00:00:00"/>
    <x v="7"/>
    <x v="0"/>
    <n v="86665"/>
    <n v="86665"/>
  </r>
  <r>
    <s v="4000008837"/>
    <s v="77035479-K"/>
    <s v="PIMARES SPA"/>
    <s v="670129022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9T00:00:00"/>
    <n v="8"/>
    <d v="2025-08-26T00:00:00"/>
    <d v="2025-08-22T00:00:00"/>
    <x v="7"/>
    <x v="0"/>
    <n v="31245"/>
    <n v="31245"/>
  </r>
  <r>
    <s v="4000008837"/>
    <s v="77035479-K"/>
    <s v="PIMARES SPA"/>
    <s v="6701290223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8-19T00:00:00"/>
    <n v="8"/>
    <d v="2025-08-27T00:00:00"/>
    <d v="2025-08-22T00:00:00"/>
    <x v="7"/>
    <x v="0"/>
    <n v="62490"/>
    <n v="62490"/>
  </r>
  <r>
    <s v="4000008837"/>
    <s v="77035479-K"/>
    <s v="PIMARES SPA"/>
    <s v="6701290233"/>
    <s v="ZPCD"/>
    <s v="10"/>
    <x v="0"/>
    <x v="1"/>
    <s v="C004"/>
    <s v="E599"/>
    <n v="3"/>
    <x v="0"/>
    <s v="41"/>
    <s v="Baño y Cocina"/>
    <s v=""/>
    <s v="410302004"/>
    <s v="1353891"/>
    <s v="KIT COCINA ABBY 180"/>
    <n v="1"/>
    <n v="0"/>
    <s v="UN"/>
    <d v="2025-08-19T00:00:00"/>
    <n v="8"/>
    <d v="2025-08-27T00:00:00"/>
    <m/>
    <x v="7"/>
    <x v="0"/>
    <n v="113333"/>
    <n v="0"/>
  </r>
  <r>
    <s v="4000008837"/>
    <s v="77035479-K"/>
    <s v="PIMARES SPA"/>
    <s v="670129028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20T00:00:00"/>
    <n v="8"/>
    <d v="2025-08-27T00:00:00"/>
    <d v="2025-08-22T00:00:00"/>
    <x v="7"/>
    <x v="0"/>
    <n v="63327"/>
    <n v="63327"/>
  </r>
  <r>
    <s v="4000008837"/>
    <s v="77035479-K"/>
    <s v="PIMARES SPA"/>
    <s v="67012902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0T00:00:00"/>
    <n v="8"/>
    <d v="2025-08-27T00:00:00"/>
    <d v="2025-08-22T00:00:00"/>
    <x v="7"/>
    <x v="0"/>
    <n v="31242"/>
    <n v="31242"/>
  </r>
  <r>
    <s v="4000008837"/>
    <s v="77035479-K"/>
    <s v="PIMARES SPA"/>
    <s v="670128884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17T00:00:00"/>
    <n v="8"/>
    <d v="2025-08-25T00:00:00"/>
    <d v="2025-08-20T00:00:00"/>
    <x v="7"/>
    <x v="0"/>
    <n v="56247"/>
    <n v="56247"/>
  </r>
  <r>
    <s v="4000008837"/>
    <s v="77035479-K"/>
    <s v="PIMARES SPA"/>
    <s v="670128797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16T00:00:00"/>
    <n v="8"/>
    <d v="2025-08-25T00:00:00"/>
    <d v="2025-08-20T00:00:00"/>
    <x v="7"/>
    <x v="0"/>
    <n v="62494"/>
    <n v="62494"/>
  </r>
  <r>
    <s v="4000008837"/>
    <s v="77035479-K"/>
    <s v="PIMARES SPA"/>
    <s v="6701290382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8-20T00:00:00"/>
    <n v="8"/>
    <d v="2025-08-27T00:00:00"/>
    <d v="2025-08-22T00:00:00"/>
    <x v="7"/>
    <x v="0"/>
    <n v="31244"/>
    <n v="31244"/>
  </r>
  <r>
    <s v="4000008837"/>
    <s v="77035479-K"/>
    <s v="PIMARES SPA"/>
    <s v="670128888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18T00:00:00"/>
    <n v="8"/>
    <d v="2025-08-25T00:00:00"/>
    <d v="2025-08-20T00:00:00"/>
    <x v="7"/>
    <x v="0"/>
    <n v="40620"/>
    <n v="40620"/>
  </r>
  <r>
    <s v="4000008837"/>
    <s v="77035479-K"/>
    <s v="PIMARES SPA"/>
    <s v="6701290432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19T00:00:00"/>
    <n v="8"/>
    <d v="2025-08-26T00:00:00"/>
    <d v="2025-08-22T00:00:00"/>
    <x v="7"/>
    <x v="0"/>
    <n v="40620"/>
    <n v="40620"/>
  </r>
  <r>
    <s v="4000008837"/>
    <s v="77035479-K"/>
    <s v="PIMARES SPA"/>
    <s v="6701290447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8-20T00:00:00"/>
    <n v="8"/>
    <d v="2025-08-25T00:00:00"/>
    <d v="2025-08-25T00:00:00"/>
    <x v="7"/>
    <x v="0"/>
    <n v="43745"/>
    <n v="43745"/>
  </r>
  <r>
    <s v="4000008837"/>
    <s v="77035479-K"/>
    <s v="PIMARES SPA"/>
    <s v="670129044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0T00:00:00"/>
    <n v="8"/>
    <d v="2025-08-26T00:00:00"/>
    <d v="2025-08-25T00:00:00"/>
    <x v="7"/>
    <x v="0"/>
    <n v="34369"/>
    <n v="34369"/>
  </r>
  <r>
    <s v="4000008837"/>
    <s v="77035479-K"/>
    <s v="PIMARES SPA"/>
    <s v="6701290450"/>
    <s v="ZPCD"/>
    <s v="10"/>
    <x v="0"/>
    <x v="0"/>
    <s v="C004"/>
    <s v="E599"/>
    <n v="3"/>
    <x v="0"/>
    <s v="41"/>
    <s v="Baño y Cocina"/>
    <s v=""/>
    <s v="410203003"/>
    <s v="1391502"/>
    <s v="VANITORIO AEREO CAETE"/>
    <n v="1"/>
    <n v="1"/>
    <s v="UN"/>
    <d v="2025-08-20T00:00:00"/>
    <n v="8"/>
    <d v="2025-08-27T00:00:00"/>
    <d v="2025-08-22T00:00:00"/>
    <x v="7"/>
    <x v="0"/>
    <n v="74993"/>
    <n v="74993"/>
  </r>
  <r>
    <s v="4000008837"/>
    <s v="77035479-K"/>
    <s v="PIMARES SPA"/>
    <s v="670129045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0T00:00:00"/>
    <n v="8"/>
    <d v="2025-08-28T00:00:00"/>
    <d v="2025-08-25T00:00:00"/>
    <x v="7"/>
    <x v="0"/>
    <n v="37496"/>
    <n v="37496"/>
  </r>
  <r>
    <s v="4000008837"/>
    <s v="77035479-K"/>
    <s v="PIMARES SPA"/>
    <s v="6701290460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8-20T00:00:00"/>
    <n v="8"/>
    <d v="2025-08-27T00:00:00"/>
    <d v="2025-08-22T00:00:00"/>
    <x v="7"/>
    <x v="0"/>
    <n v="62496"/>
    <n v="62496"/>
  </r>
  <r>
    <s v="4000008837"/>
    <s v="77035479-K"/>
    <s v="PIMARES SPA"/>
    <s v="670129048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21T00:00:00"/>
    <n v="8"/>
    <d v="2025-08-26T00:00:00"/>
    <d v="2025-08-22T00:00:00"/>
    <x v="7"/>
    <x v="0"/>
    <n v="28120"/>
    <n v="28120"/>
  </r>
  <r>
    <s v="4000008837"/>
    <s v="77035479-K"/>
    <s v="PIMARES SPA"/>
    <s v="670129049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1T00:00:00"/>
    <n v="8"/>
    <d v="2025-08-28T00:00:00"/>
    <d v="2025-08-25T00:00:00"/>
    <x v="7"/>
    <x v="0"/>
    <n v="79997"/>
    <n v="79997"/>
  </r>
  <r>
    <s v="4000008837"/>
    <s v="77035479-K"/>
    <s v="PIMARES SPA"/>
    <s v="670128898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18T00:00:00"/>
    <n v="8"/>
    <d v="2025-08-25T00:00:00"/>
    <d v="2025-08-20T00:00:00"/>
    <x v="7"/>
    <x v="0"/>
    <n v="37496"/>
    <n v="37496"/>
  </r>
  <r>
    <s v="4000008837"/>
    <s v="77035479-K"/>
    <s v="PIMARES SPA"/>
    <s v="670128898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18T00:00:00"/>
    <n v="8"/>
    <d v="2025-09-02T00:00:00"/>
    <d v="2025-08-29T00:00:00"/>
    <x v="7"/>
    <x v="0"/>
    <n v="63327"/>
    <n v="63327"/>
  </r>
  <r>
    <s v="4000008837"/>
    <s v="77035479-K"/>
    <s v="PIMARES SPA"/>
    <s v="6701288983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18T00:00:00"/>
    <n v="8"/>
    <d v="2025-08-26T00:00:00"/>
    <d v="2025-08-20T00:00:00"/>
    <x v="7"/>
    <x v="0"/>
    <n v="28117"/>
    <n v="28117"/>
  </r>
  <r>
    <s v="4000008837"/>
    <s v="77035479-K"/>
    <s v="PIMARES SPA"/>
    <s v="670128898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18T00:00:00"/>
    <n v="8"/>
    <d v="2025-08-25T00:00:00"/>
    <d v="2025-08-20T00:00:00"/>
    <x v="7"/>
    <x v="0"/>
    <n v="43745"/>
    <n v="43745"/>
  </r>
  <r>
    <s v="4000008837"/>
    <s v="77035479-K"/>
    <s v="PIMARES SPA"/>
    <s v="6701290625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8-20T00:00:00"/>
    <n v="8"/>
    <d v="2025-08-26T00:00:00"/>
    <d v="2025-08-22T00:00:00"/>
    <x v="7"/>
    <x v="0"/>
    <n v="168749"/>
    <n v="168749"/>
  </r>
  <r>
    <s v="4000008837"/>
    <s v="77035479-K"/>
    <s v="PIMARES SPA"/>
    <s v="6701289066"/>
    <s v="ZPCD"/>
    <s v="10"/>
    <x v="0"/>
    <x v="0"/>
    <s v="C004"/>
    <s v="E599"/>
    <n v="3"/>
    <x v="0"/>
    <s v="47"/>
    <s v="Muebles"/>
    <s v=""/>
    <s v="470301002"/>
    <s v="1418290"/>
    <s v="COMEDOR VIENA LIDIA 6S"/>
    <n v="1"/>
    <n v="1"/>
    <s v="UN"/>
    <d v="2025-08-18T00:00:00"/>
    <n v="8"/>
    <d v="2025-08-28T00:00:00"/>
    <d v="2025-08-25T00:00:00"/>
    <x v="7"/>
    <x v="0"/>
    <n v="368734"/>
    <n v="368734"/>
  </r>
  <r>
    <s v="4000008837"/>
    <s v="77035479-K"/>
    <s v="PIMARES SPA"/>
    <s v="670129074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20T00:00:00"/>
    <n v="8"/>
    <d v="2025-08-26T00:00:00"/>
    <d v="2025-08-22T00:00:00"/>
    <x v="7"/>
    <x v="0"/>
    <n v="49994"/>
    <n v="49994"/>
  </r>
  <r>
    <s v="4000008837"/>
    <s v="77035479-K"/>
    <s v="PIMARES SPA"/>
    <s v="6701290752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0T00:00:00"/>
    <n v="8"/>
    <d v="2025-08-28T00:00:00"/>
    <d v="2025-08-25T00:00:00"/>
    <x v="7"/>
    <x v="0"/>
    <n v="56243"/>
    <n v="56243"/>
  </r>
  <r>
    <s v="4000008837"/>
    <s v="77035479-K"/>
    <s v="PIMARES SPA"/>
    <s v="6701290773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0T00:00:00"/>
    <n v="8"/>
    <d v="2025-08-26T00:00:00"/>
    <d v="2025-08-22T00:00:00"/>
    <x v="7"/>
    <x v="0"/>
    <n v="113333"/>
    <n v="113333"/>
  </r>
  <r>
    <s v="4000008837"/>
    <s v="77035479-K"/>
    <s v="PIMARES SPA"/>
    <s v="670128915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9T00:00:00"/>
    <n v="8"/>
    <d v="2025-08-26T00:00:00"/>
    <d v="2025-08-22T00:00:00"/>
    <x v="7"/>
    <x v="0"/>
    <n v="113333"/>
    <n v="113333"/>
  </r>
  <r>
    <s v="4000008837"/>
    <s v="77035479-K"/>
    <s v="PIMARES SPA"/>
    <s v="670128917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19T00:00:00"/>
    <n v="8"/>
    <d v="2025-08-29T00:00:00"/>
    <d v="2025-08-25T00:00:00"/>
    <x v="7"/>
    <x v="0"/>
    <n v="133325"/>
    <n v="133325"/>
  </r>
  <r>
    <s v="4000008837"/>
    <s v="77035479-K"/>
    <s v="PIMARES SPA"/>
    <s v="670129083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21T00:00:00"/>
    <n v="8"/>
    <d v="2025-09-01T00:00:00"/>
    <d v="2025-08-27T00:00:00"/>
    <x v="7"/>
    <x v="0"/>
    <n v="31245"/>
    <n v="31245"/>
  </r>
  <r>
    <s v="4000008837"/>
    <s v="77035479-K"/>
    <s v="PIMARES SPA"/>
    <s v="6701290845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8-21T00:00:00"/>
    <n v="8"/>
    <d v="2025-08-28T00:00:00"/>
    <d v="2025-08-25T00:00:00"/>
    <x v="7"/>
    <x v="0"/>
    <n v="93330"/>
    <n v="93330"/>
  </r>
  <r>
    <s v="4000008837"/>
    <s v="77035479-K"/>
    <s v="PIMARES SPA"/>
    <s v="6701290894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22T00:00:00"/>
    <n v="8"/>
    <d v="2025-08-28T00:00:00"/>
    <d v="2025-08-27T00:00:00"/>
    <x v="7"/>
    <x v="0"/>
    <n v="43742"/>
    <n v="43742"/>
  </r>
  <r>
    <s v="4000008837"/>
    <s v="77035479-K"/>
    <s v="PIMARES SPA"/>
    <s v="670129090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0T00:00:00"/>
    <n v="8"/>
    <d v="2025-08-28T00:00:00"/>
    <d v="2025-08-25T00:00:00"/>
    <x v="7"/>
    <x v="0"/>
    <n v="31242"/>
    <n v="31242"/>
  </r>
  <r>
    <s v="4000008837"/>
    <s v="77035479-K"/>
    <s v="PIMARES SPA"/>
    <s v="670128922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8T00:00:00"/>
    <n v="8"/>
    <d v="2025-08-26T00:00:00"/>
    <d v="2025-08-22T00:00:00"/>
    <x v="7"/>
    <x v="0"/>
    <n v="69992"/>
    <n v="69992"/>
  </r>
  <r>
    <s v="4000008837"/>
    <s v="77035479-K"/>
    <s v="PIMARES SPA"/>
    <s v="670129096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21T00:00:00"/>
    <n v="8"/>
    <d v="2025-09-01T00:00:00"/>
    <d v="2025-08-27T00:00:00"/>
    <x v="7"/>
    <x v="0"/>
    <n v="33121"/>
    <n v="33121"/>
  </r>
  <r>
    <s v="4000008837"/>
    <s v="77035479-K"/>
    <s v="PIMARES SPA"/>
    <s v="670128929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19T00:00:00"/>
    <n v="8"/>
    <d v="2025-08-27T00:00:00"/>
    <d v="2025-08-22T00:00:00"/>
    <x v="7"/>
    <x v="0"/>
    <n v="43745"/>
    <n v="43745"/>
  </r>
  <r>
    <s v="4000008837"/>
    <s v="77035479-K"/>
    <s v="PIMARES SPA"/>
    <s v="6701290988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8-21T00:00:00"/>
    <n v="8"/>
    <d v="2025-08-28T00:00:00"/>
    <d v="2025-08-25T00:00:00"/>
    <x v="7"/>
    <x v="0"/>
    <n v="49995"/>
    <n v="49995"/>
  </r>
  <r>
    <s v="4000008837"/>
    <s v="77035479-K"/>
    <s v="PIMARES SPA"/>
    <s v="670129099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2T00:00:00"/>
    <n v="8"/>
    <d v="2025-09-04T00:00:00"/>
    <d v="2025-08-29T00:00:00"/>
    <x v="7"/>
    <x v="0"/>
    <n v="31242"/>
    <n v="31242"/>
  </r>
  <r>
    <s v="4000008837"/>
    <s v="77035479-K"/>
    <s v="PIMARES SPA"/>
    <s v="670128949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9T00:00:00"/>
    <n v="8"/>
    <d v="2025-08-27T00:00:00"/>
    <d v="2025-08-22T00:00:00"/>
    <x v="7"/>
    <x v="0"/>
    <n v="37494"/>
    <n v="37494"/>
  </r>
  <r>
    <s v="4000008837"/>
    <s v="77035479-K"/>
    <s v="PIMARES SPA"/>
    <s v="670129103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20T00:00:00"/>
    <n v="8"/>
    <d v="2025-09-01T00:00:00"/>
    <d v="2025-08-27T00:00:00"/>
    <x v="7"/>
    <x v="0"/>
    <n v="46871"/>
    <n v="46871"/>
  </r>
  <r>
    <s v="4000008837"/>
    <s v="77035479-K"/>
    <s v="PIMARES SPA"/>
    <s v="670129103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21T00:00:00"/>
    <n v="8"/>
    <d v="2025-08-27T00:00:00"/>
    <d v="2025-08-25T00:00:00"/>
    <x v="7"/>
    <x v="0"/>
    <n v="109994"/>
    <n v="109994"/>
  </r>
  <r>
    <s v="4000008837"/>
    <s v="77035479-K"/>
    <s v="PIMARES SPA"/>
    <s v="6701291041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21T00:00:00"/>
    <n v="8"/>
    <d v="2025-08-29T00:00:00"/>
    <d v="2025-08-27T00:00:00"/>
    <x v="7"/>
    <x v="0"/>
    <n v="89999"/>
    <n v="89999"/>
  </r>
  <r>
    <s v="4000008837"/>
    <s v="77035479-K"/>
    <s v="PIMARES SPA"/>
    <s v="670129104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8-21T00:00:00"/>
    <n v="8"/>
    <d v="2025-09-01T00:00:00"/>
    <d v="2025-08-27T00:00:00"/>
    <x v="7"/>
    <x v="0"/>
    <n v="62500"/>
    <n v="62500"/>
  </r>
  <r>
    <s v="4000008837"/>
    <s v="77035479-K"/>
    <s v="PIMARES SPA"/>
    <s v="670129104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21T00:00:00"/>
    <n v="8"/>
    <d v="2025-09-01T00:00:00"/>
    <d v="2025-08-27T00:00:00"/>
    <x v="7"/>
    <x v="0"/>
    <n v="99991"/>
    <n v="99991"/>
  </r>
  <r>
    <s v="4000008837"/>
    <s v="77035479-K"/>
    <s v="PIMARES SPA"/>
    <s v="670129106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1T00:00:00"/>
    <n v="8"/>
    <d v="2025-09-01T00:00:00"/>
    <d v="2025-08-27T00:00:00"/>
    <x v="7"/>
    <x v="0"/>
    <n v="37496"/>
    <n v="37496"/>
  </r>
  <r>
    <s v="4000008837"/>
    <s v="77035479-K"/>
    <s v="PIMARES SPA"/>
    <s v="6701291096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8-21T00:00:00"/>
    <n v="8"/>
    <d v="2025-09-02T00:00:00"/>
    <d v="2025-08-27T00:00:00"/>
    <x v="7"/>
    <x v="0"/>
    <n v="28119"/>
    <n v="28119"/>
  </r>
  <r>
    <s v="4000008837"/>
    <s v="77035479-K"/>
    <s v="PIMARES SPA"/>
    <s v="670129109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21T00:00:00"/>
    <n v="8"/>
    <d v="2025-08-28T00:00:00"/>
    <d v="2025-08-25T00:00:00"/>
    <x v="7"/>
    <x v="0"/>
    <n v="48742"/>
    <n v="48742"/>
  </r>
  <r>
    <s v="4000008837"/>
    <s v="77035479-K"/>
    <s v="PIMARES SPA"/>
    <s v="6701291165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08-21T00:00:00"/>
    <n v="8"/>
    <d v="2025-09-01T00:00:00"/>
    <d v="2025-08-27T00:00:00"/>
    <x v="7"/>
    <x v="0"/>
    <n v="66243"/>
    <n v="66243"/>
  </r>
  <r>
    <s v="4000008837"/>
    <s v="77035479-K"/>
    <s v="PIMARES SPA"/>
    <s v="670129116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1T00:00:00"/>
    <n v="8"/>
    <d v="2025-09-02T00:00:00"/>
    <d v="2025-08-27T00:00:00"/>
    <x v="7"/>
    <x v="0"/>
    <n v="48743"/>
    <n v="48743"/>
  </r>
  <r>
    <s v="4000008837"/>
    <s v="77035479-K"/>
    <s v="PIMARES SPA"/>
    <s v="670129117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1T00:00:00"/>
    <n v="8"/>
    <d v="2025-09-01T00:00:00"/>
    <d v="2025-08-27T00:00:00"/>
    <x v="7"/>
    <x v="0"/>
    <n v="48743"/>
    <n v="48743"/>
  </r>
  <r>
    <s v="4000008837"/>
    <s v="77035479-K"/>
    <s v="PIMARES SPA"/>
    <s v="6701289545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8-18T00:00:00"/>
    <n v="8"/>
    <d v="2025-08-25T00:00:00"/>
    <d v="2025-08-20T00:00:00"/>
    <x v="7"/>
    <x v="0"/>
    <n v="126665"/>
    <n v="126665"/>
  </r>
  <r>
    <s v="4000008837"/>
    <s v="77035479-K"/>
    <s v="PIMARES SPA"/>
    <s v="6508549796"/>
    <s v="ZPXD"/>
    <s v="2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19T00:00:00"/>
    <n v="8"/>
    <d v="2025-08-29T00:00:00"/>
    <m/>
    <x v="7"/>
    <x v="0"/>
    <n v="0"/>
    <n v="0"/>
  </r>
  <r>
    <s v="4000008837"/>
    <s v="77035479-K"/>
    <s v="PIMARES SPA"/>
    <s v="6508549796"/>
    <s v="ZPXD"/>
    <s v="22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19T00:00:00"/>
    <n v="8"/>
    <d v="2025-08-29T00:00:00"/>
    <m/>
    <x v="7"/>
    <x v="0"/>
    <n v="0"/>
    <n v="0"/>
  </r>
  <r>
    <s v="4000008837"/>
    <s v="77035479-K"/>
    <s v="PIMARES SPA"/>
    <s v="6508549796"/>
    <s v="ZPXD"/>
    <s v="2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19T00:00:00"/>
    <n v="8"/>
    <d v="2025-08-29T00:00:00"/>
    <m/>
    <x v="7"/>
    <x v="0"/>
    <n v="0"/>
    <n v="0"/>
  </r>
  <r>
    <s v="4000008837"/>
    <s v="77035479-K"/>
    <s v="PIMARES SPA"/>
    <s v="670128699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16T00:00:00"/>
    <n v="8"/>
    <d v="2025-08-25T00:00:00"/>
    <d v="2025-08-20T00:00:00"/>
    <x v="7"/>
    <x v="0"/>
    <n v="70582"/>
    <n v="70582"/>
  </r>
  <r>
    <s v="4000008837"/>
    <s v="77035479-K"/>
    <s v="PIMARES SPA"/>
    <s v="670128787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16T00:00:00"/>
    <n v="8"/>
    <d v="2025-08-28T00:00:00"/>
    <d v="2025-08-25T00:00:00"/>
    <x v="7"/>
    <x v="0"/>
    <n v="79997"/>
    <n v="79997"/>
  </r>
  <r>
    <s v="4000008837"/>
    <s v="77035479-K"/>
    <s v="PIMARES SPA"/>
    <s v="6508549796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19T00:00:00"/>
    <n v="8"/>
    <d v="2025-08-29T00:00:00"/>
    <m/>
    <x v="7"/>
    <x v="0"/>
    <n v="0"/>
    <n v="0"/>
  </r>
  <r>
    <s v="4000008837"/>
    <s v="77035479-K"/>
    <s v="PIMARES SPA"/>
    <s v="670128794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16T00:00:00"/>
    <n v="8"/>
    <d v="2025-08-26T00:00:00"/>
    <d v="2025-08-22T00:00:00"/>
    <x v="7"/>
    <x v="0"/>
    <n v="42493"/>
    <n v="42493"/>
  </r>
  <r>
    <s v="4000008837"/>
    <s v="77035479-K"/>
    <s v="PIMARES SPA"/>
    <s v="6508549796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19T00:00:00"/>
    <n v="8"/>
    <d v="2025-08-29T00:00:00"/>
    <m/>
    <x v="7"/>
    <x v="0"/>
    <n v="0"/>
    <n v="0"/>
  </r>
  <r>
    <s v="4000008837"/>
    <s v="77035479-K"/>
    <s v="PIMARES SPA"/>
    <s v="670128799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8-16T00:00:00"/>
    <n v="8"/>
    <d v="2025-08-26T00:00:00"/>
    <d v="2025-08-22T00:00:00"/>
    <x v="7"/>
    <x v="0"/>
    <n v="74988"/>
    <n v="74988"/>
  </r>
  <r>
    <s v="4000008837"/>
    <s v="77035479-K"/>
    <s v="PIMARES SPA"/>
    <s v="6701288077"/>
    <s v="ZPCD"/>
    <s v="10"/>
    <x v="0"/>
    <x v="0"/>
    <s v="C004"/>
    <s v="E599"/>
    <n v="3"/>
    <x v="0"/>
    <s v="47"/>
    <s v="Muebles"/>
    <s v=""/>
    <s v="470101001"/>
    <s v="1418329"/>
    <s v="RACK TV EN PINO MACIZO CAFÉ HASTA 43&quot; B"/>
    <n v="1"/>
    <n v="1"/>
    <s v="UN"/>
    <d v="2025-08-16T00:00:00"/>
    <n v="8"/>
    <d v="2025-08-26T00:00:00"/>
    <d v="2025-08-20T00:00:00"/>
    <x v="7"/>
    <x v="0"/>
    <n v="56247"/>
    <n v="56247"/>
  </r>
  <r>
    <s v="4000008837"/>
    <s v="77035479-K"/>
    <s v="PIMARES SPA"/>
    <s v="670128818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8830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6T00:00:00"/>
    <n v="8"/>
    <d v="2025-08-25T00:00:00"/>
    <d v="2025-08-20T00:00:00"/>
    <x v="7"/>
    <x v="0"/>
    <n v="37494"/>
    <n v="37494"/>
  </r>
  <r>
    <s v="4000008837"/>
    <s v="77035479-K"/>
    <s v="PIMARES SPA"/>
    <s v="670128830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2"/>
    <n v="2"/>
    <s v="UN"/>
    <d v="2025-08-16T00:00:00"/>
    <n v="8"/>
    <d v="2025-08-25T00:00:00"/>
    <d v="2025-08-20T00:00:00"/>
    <x v="7"/>
    <x v="0"/>
    <n v="97483"/>
    <n v="97483"/>
  </r>
  <r>
    <s v="4000008837"/>
    <s v="77035479-K"/>
    <s v="PIMARES SPA"/>
    <s v="670128831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6T00:00:00"/>
    <n v="8"/>
    <d v="2025-08-25T00:00:00"/>
    <d v="2025-08-20T00:00:00"/>
    <x v="7"/>
    <x v="0"/>
    <n v="109994"/>
    <n v="109994"/>
  </r>
  <r>
    <s v="4000008837"/>
    <s v="77035479-K"/>
    <s v="PIMARES SPA"/>
    <s v="6701288323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8-16T00:00:00"/>
    <n v="8"/>
    <d v="2025-08-26T00:00:00"/>
    <d v="2025-08-22T00:00:00"/>
    <x v="7"/>
    <x v="0"/>
    <n v="48742"/>
    <n v="48742"/>
  </r>
  <r>
    <s v="4000008837"/>
    <s v="77035479-K"/>
    <s v="PIMARES SPA"/>
    <s v="670128834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16T00:00:00"/>
    <n v="8"/>
    <d v="2025-08-25T00:00:00"/>
    <d v="2025-08-20T00:00:00"/>
    <x v="7"/>
    <x v="0"/>
    <n v="86665"/>
    <n v="86665"/>
  </r>
  <r>
    <s v="4000008837"/>
    <s v="77035479-K"/>
    <s v="PIMARES SPA"/>
    <s v="6701288387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8-17T00:00:00"/>
    <n v="8"/>
    <d v="2025-08-26T00:00:00"/>
    <d v="2025-08-20T00:00:00"/>
    <x v="7"/>
    <x v="0"/>
    <n v="99989"/>
    <n v="99989"/>
  </r>
  <r>
    <s v="4000008837"/>
    <s v="77035479-K"/>
    <s v="PIMARES SPA"/>
    <s v="670129032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9T00:00:00"/>
    <n v="8"/>
    <d v="2025-08-27T00:00:00"/>
    <d v="2025-08-25T00:00:00"/>
    <x v="7"/>
    <x v="0"/>
    <n v="48742"/>
    <n v="48742"/>
  </r>
  <r>
    <s v="4000008837"/>
    <s v="77035479-K"/>
    <s v="PIMARES SPA"/>
    <s v="670128895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18T00:00:00"/>
    <n v="8"/>
    <d v="2025-08-25T00:00:00"/>
    <d v="2025-08-20T00:00:00"/>
    <x v="7"/>
    <x v="0"/>
    <n v="33118"/>
    <n v="33118"/>
  </r>
  <r>
    <s v="4000008837"/>
    <s v="77035479-K"/>
    <s v="PIMARES SPA"/>
    <s v="6701291505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21T00:00:00"/>
    <n v="8"/>
    <d v="2025-08-29T00:00:00"/>
    <d v="2025-08-27T00:00:00"/>
    <x v="7"/>
    <x v="0"/>
    <n v="81245"/>
    <n v="81245"/>
  </r>
  <r>
    <s v="4000008837"/>
    <s v="77035479-K"/>
    <s v="PIMARES SPA"/>
    <s v="670129151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1T00:00:00"/>
    <n v="8"/>
    <d v="2025-08-29T00:00:00"/>
    <d v="2025-08-27T00:00:00"/>
    <x v="7"/>
    <x v="0"/>
    <n v="133325"/>
    <n v="133325"/>
  </r>
  <r>
    <s v="4000008837"/>
    <s v="77035479-K"/>
    <s v="PIMARES SPA"/>
    <s v="670129057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20T00:00:00"/>
    <n v="8"/>
    <d v="2025-08-21T00:00:00"/>
    <d v="2025-08-22T00:00:00"/>
    <x v="7"/>
    <x v="0"/>
    <n v="93325"/>
    <n v="93325"/>
  </r>
  <r>
    <s v="4000008837"/>
    <s v="77035479-K"/>
    <s v="PIMARES SPA"/>
    <s v="670129058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20T00:00:00"/>
    <n v="8"/>
    <d v="2025-08-28T00:00:00"/>
    <d v="2025-08-22T00:00:00"/>
    <x v="7"/>
    <x v="0"/>
    <n v="109994"/>
    <n v="109994"/>
  </r>
  <r>
    <s v="4000008837"/>
    <s v="77035479-K"/>
    <s v="PIMARES SPA"/>
    <s v="67012915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22T00:00:00"/>
    <n v="8"/>
    <d v="2025-08-29T00:00:00"/>
    <d v="2025-08-27T00:00:00"/>
    <x v="7"/>
    <x v="0"/>
    <n v="40620"/>
    <n v="40620"/>
  </r>
  <r>
    <s v="4000008837"/>
    <s v="77035479-K"/>
    <s v="PIMARES SPA"/>
    <s v="670129156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2T00:00:00"/>
    <n v="8"/>
    <d v="2025-09-01T00:00:00"/>
    <d v="2025-08-27T00:00:00"/>
    <x v="7"/>
    <x v="0"/>
    <n v="37494"/>
    <n v="37494"/>
  </r>
  <r>
    <s v="4000008837"/>
    <s v="77035479-K"/>
    <s v="PIMARES SPA"/>
    <s v="670129157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22T00:00:00"/>
    <n v="8"/>
    <d v="2025-08-28T00:00:00"/>
    <d v="2025-08-27T00:00:00"/>
    <x v="7"/>
    <x v="0"/>
    <n v="69992"/>
    <n v="69992"/>
  </r>
  <r>
    <s v="4000008837"/>
    <s v="77035479-K"/>
    <s v="PIMARES SPA"/>
    <s v="670129163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2T00:00:00"/>
    <n v="8"/>
    <d v="2025-08-29T00:00:00"/>
    <d v="2025-08-27T00:00:00"/>
    <x v="7"/>
    <x v="0"/>
    <n v="37494"/>
    <n v="37494"/>
  </r>
  <r>
    <s v="4000008837"/>
    <s v="77035479-K"/>
    <s v="PIMARES SPA"/>
    <s v="670129059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8-20T00:00:00"/>
    <n v="8"/>
    <d v="2025-08-29T00:00:00"/>
    <d v="2025-08-25T00:00:00"/>
    <x v="7"/>
    <x v="0"/>
    <n v="62500"/>
    <n v="62500"/>
  </r>
  <r>
    <s v="4000008837"/>
    <s v="77035479-K"/>
    <s v="PIMARES SPA"/>
    <s v="670129165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23T00:00:00"/>
    <n v="8"/>
    <d v="2025-09-01T00:00:00"/>
    <d v="2025-08-27T00:00:00"/>
    <x v="7"/>
    <x v="0"/>
    <n v="106656"/>
    <n v="106656"/>
  </r>
  <r>
    <s v="4000008837"/>
    <s v="77035479-K"/>
    <s v="PIMARES SPA"/>
    <s v="670129166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23T00:00:00"/>
    <n v="8"/>
    <d v="2025-09-01T00:00:00"/>
    <d v="2025-08-27T00:00:00"/>
    <x v="7"/>
    <x v="0"/>
    <n v="81245"/>
    <n v="81245"/>
  </r>
  <r>
    <s v="4000008837"/>
    <s v="77035479-K"/>
    <s v="PIMARES SPA"/>
    <s v="6701291696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8-23T00:00:00"/>
    <n v="8"/>
    <d v="2025-09-01T00:00:00"/>
    <d v="2025-08-27T00:00:00"/>
    <x v="7"/>
    <x v="0"/>
    <n v="126665"/>
    <n v="126665"/>
  </r>
  <r>
    <s v="4000008837"/>
    <s v="77035479-K"/>
    <s v="PIMARES SPA"/>
    <s v="670129172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2T00:00:00"/>
    <n v="8"/>
    <d v="2025-08-29T00:00:00"/>
    <d v="2025-08-27T00:00:00"/>
    <x v="7"/>
    <x v="0"/>
    <n v="113333"/>
    <n v="113333"/>
  </r>
  <r>
    <s v="4000008837"/>
    <s v="77035479-K"/>
    <s v="PIMARES SPA"/>
    <s v="670129069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21T00:00:00"/>
    <n v="8"/>
    <d v="2025-08-29T00:00:00"/>
    <d v="2025-08-27T00:00:00"/>
    <x v="7"/>
    <x v="0"/>
    <n v="40620"/>
    <n v="40620"/>
  </r>
  <r>
    <s v="4000008837"/>
    <s v="77035479-K"/>
    <s v="PIMARES SPA"/>
    <s v="670129079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21T00:00:00"/>
    <n v="8"/>
    <d v="2025-09-01T00:00:00"/>
    <d v="2025-08-27T00:00:00"/>
    <x v="7"/>
    <x v="0"/>
    <n v="43745"/>
    <n v="43745"/>
  </r>
  <r>
    <s v="4000008837"/>
    <s v="77035479-K"/>
    <s v="PIMARES SPA"/>
    <s v="670129079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1T00:00:00"/>
    <n v="8"/>
    <d v="2025-08-29T00:00:00"/>
    <d v="2025-08-27T00:00:00"/>
    <x v="7"/>
    <x v="0"/>
    <n v="133325"/>
    <n v="133325"/>
  </r>
  <r>
    <s v="4000008837"/>
    <s v="77035479-K"/>
    <s v="PIMARES SPA"/>
    <s v="670129094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21T00:00:00"/>
    <n v="8"/>
    <d v="2025-08-29T00:00:00"/>
    <d v="2025-08-27T00:00:00"/>
    <x v="7"/>
    <x v="0"/>
    <n v="56247"/>
    <n v="56247"/>
  </r>
  <r>
    <s v="4000008837"/>
    <s v="77035479-K"/>
    <s v="PIMARES SPA"/>
    <s v="670129097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21T00:00:00"/>
    <n v="8"/>
    <d v="2025-09-02T00:00:00"/>
    <d v="2025-08-27T00:00:00"/>
    <x v="7"/>
    <x v="0"/>
    <n v="63327"/>
    <n v="63327"/>
  </r>
  <r>
    <s v="4000008837"/>
    <s v="77035479-K"/>
    <s v="PIMARES SPA"/>
    <s v="6701291025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08-20T00:00:00"/>
    <n v="8"/>
    <d v="2025-09-02T00:00:00"/>
    <d v="2025-08-27T00:00:00"/>
    <x v="7"/>
    <x v="0"/>
    <n v="74991"/>
    <n v="74991"/>
  </r>
  <r>
    <s v="4000008837"/>
    <s v="77035479-K"/>
    <s v="PIMARES SPA"/>
    <s v="6701291864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08-22T00:00:00"/>
    <n v="8"/>
    <d v="2025-08-28T00:00:00"/>
    <d v="2025-08-27T00:00:00"/>
    <x v="7"/>
    <x v="0"/>
    <n v="149993"/>
    <n v="149993"/>
  </r>
  <r>
    <s v="4000008837"/>
    <s v="77035479-K"/>
    <s v="PIMARES SPA"/>
    <s v="670129188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3T00:00:00"/>
    <n v="8"/>
    <d v="2025-09-01T00:00:00"/>
    <d v="2025-08-27T00:00:00"/>
    <x v="7"/>
    <x v="0"/>
    <n v="49994"/>
    <n v="49994"/>
  </r>
  <r>
    <s v="4000008837"/>
    <s v="77035479-K"/>
    <s v="PIMARES SPA"/>
    <s v="670129118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1T00:00:00"/>
    <n v="8"/>
    <d v="2025-08-29T00:00:00"/>
    <d v="2025-08-25T00:00:00"/>
    <x v="7"/>
    <x v="0"/>
    <n v="103117"/>
    <n v="103117"/>
  </r>
  <r>
    <s v="4000008837"/>
    <s v="77035479-K"/>
    <s v="PIMARES SPA"/>
    <s v="6701291980"/>
    <s v="ZPCD"/>
    <s v="10"/>
    <x v="0"/>
    <x v="0"/>
    <s v="C004"/>
    <s v="E599"/>
    <n v="3"/>
    <x v="0"/>
    <s v="47"/>
    <s v="Muebles"/>
    <s v=""/>
    <s v="470801001"/>
    <s v="1466299"/>
    <s v="COMODA LARA 8 CAJONES BLANCO"/>
    <n v="1"/>
    <n v="1"/>
    <s v="UN"/>
    <d v="2025-08-23T00:00:00"/>
    <n v="8"/>
    <d v="2025-09-01T00:00:00"/>
    <d v="2025-08-27T00:00:00"/>
    <x v="7"/>
    <x v="0"/>
    <n v="81239"/>
    <n v="81239"/>
  </r>
  <r>
    <s v="4000008837"/>
    <s v="77035479-K"/>
    <s v="PIMARES SPA"/>
    <s v="670129128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22T00:00:00"/>
    <n v="8"/>
    <d v="2025-08-29T00:00:00"/>
    <d v="2025-08-27T00:00:00"/>
    <x v="7"/>
    <x v="0"/>
    <n v="43745"/>
    <n v="43745"/>
  </r>
  <r>
    <s v="4000008837"/>
    <s v="77035479-K"/>
    <s v="PIMARES SPA"/>
    <s v="670129203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23T00:00:00"/>
    <n v="8"/>
    <d v="2025-09-01T00:00:00"/>
    <d v="2025-08-27T00:00:00"/>
    <x v="7"/>
    <x v="0"/>
    <n v="106656"/>
    <n v="106656"/>
  </r>
  <r>
    <s v="4000008837"/>
    <s v="77035479-K"/>
    <s v="PIMARES SPA"/>
    <s v="6701292039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8-23T00:00:00"/>
    <n v="8"/>
    <d v="2025-09-01T00:00:00"/>
    <d v="2025-08-27T00:00:00"/>
    <x v="7"/>
    <x v="0"/>
    <n v="99989"/>
    <n v="99989"/>
  </r>
  <r>
    <s v="4000008837"/>
    <s v="77035479-K"/>
    <s v="PIMARES SPA"/>
    <s v="670129128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8-22T00:00:00"/>
    <n v="8"/>
    <d v="2025-08-29T00:00:00"/>
    <d v="2025-08-27T00:00:00"/>
    <x v="7"/>
    <x v="0"/>
    <n v="73327"/>
    <n v="73327"/>
  </r>
  <r>
    <s v="4000008837"/>
    <s v="77035479-K"/>
    <s v="PIMARES SPA"/>
    <s v="670129208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4T00:00:00"/>
    <n v="8"/>
    <d v="2025-09-02T00:00:00"/>
    <d v="2025-08-29T00:00:00"/>
    <x v="7"/>
    <x v="0"/>
    <n v="42493"/>
    <n v="42493"/>
  </r>
  <r>
    <s v="4000008837"/>
    <s v="77035479-K"/>
    <s v="PIMARES SPA"/>
    <s v="670129212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23T00:00:00"/>
    <n v="8"/>
    <d v="2025-09-01T00:00:00"/>
    <d v="2025-08-27T00:00:00"/>
    <x v="7"/>
    <x v="0"/>
    <n v="24990"/>
    <n v="24990"/>
  </r>
  <r>
    <s v="4000008837"/>
    <s v="77035479-K"/>
    <s v="PIMARES SPA"/>
    <s v="6701291342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21T00:00:00"/>
    <n v="8"/>
    <d v="2025-09-01T00:00:00"/>
    <d v="2025-08-27T00:00:00"/>
    <x v="7"/>
    <x v="0"/>
    <n v="49995"/>
    <n v="49995"/>
  </r>
  <r>
    <s v="4000008837"/>
    <s v="77035479-K"/>
    <s v="PIMARES SPA"/>
    <s v="6701292189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25T00:00:00"/>
    <n v="8"/>
    <d v="2025-09-02T00:00:00"/>
    <d v="2025-08-27T00:00:00"/>
    <x v="7"/>
    <x v="0"/>
    <n v="24990"/>
    <n v="24990"/>
  </r>
  <r>
    <s v="4000008837"/>
    <s v="77035479-K"/>
    <s v="PIMARES SPA"/>
    <s v="670129220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3T00:00:00"/>
    <n v="8"/>
    <d v="2025-09-01T00:00:00"/>
    <d v="2025-08-27T00:00:00"/>
    <x v="7"/>
    <x v="0"/>
    <n v="133325"/>
    <n v="133325"/>
  </r>
  <r>
    <s v="4000008837"/>
    <s v="77035479-K"/>
    <s v="PIMARES SPA"/>
    <s v="670129220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23T00:00:00"/>
    <n v="8"/>
    <d v="2025-09-01T00:00:00"/>
    <d v="2025-08-27T00:00:00"/>
    <x v="7"/>
    <x v="0"/>
    <n v="49995"/>
    <n v="49995"/>
  </r>
  <r>
    <s v="4000008837"/>
    <s v="77035479-K"/>
    <s v="PIMARES SPA"/>
    <s v="670129221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23T00:00:00"/>
    <n v="8"/>
    <d v="2025-09-01T00:00:00"/>
    <d v="2025-08-27T00:00:00"/>
    <x v="7"/>
    <x v="0"/>
    <n v="69995"/>
    <n v="69995"/>
  </r>
  <r>
    <s v="4000008837"/>
    <s v="77035479-K"/>
    <s v="PIMARES SPA"/>
    <s v="670129225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23T00:00:00"/>
    <n v="8"/>
    <d v="2025-09-01T00:00:00"/>
    <d v="2025-08-27T00:00:00"/>
    <x v="7"/>
    <x v="0"/>
    <n v="109994"/>
    <n v="109994"/>
  </r>
  <r>
    <s v="4000008837"/>
    <s v="77035479-K"/>
    <s v="PIMARES SPA"/>
    <s v="6701292251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3T00:00:00"/>
    <n v="8"/>
    <d v="2025-09-01T00:00:00"/>
    <d v="2025-08-27T00:00:00"/>
    <x v="7"/>
    <x v="0"/>
    <n v="103117"/>
    <n v="103117"/>
  </r>
  <r>
    <s v="4000008837"/>
    <s v="77035479-K"/>
    <s v="PIMARES SPA"/>
    <s v="6701292266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8-23T00:00:00"/>
    <n v="8"/>
    <d v="2025-09-01T00:00:00"/>
    <d v="2025-08-27T00:00:00"/>
    <x v="7"/>
    <x v="0"/>
    <n v="149994"/>
    <n v="149994"/>
  </r>
  <r>
    <s v="4000008837"/>
    <s v="77035479-K"/>
    <s v="PIMARES SPA"/>
    <s v="670129235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24T00:00:00"/>
    <n v="8"/>
    <d v="2025-09-02T00:00:00"/>
    <d v="2025-08-29T00:00:00"/>
    <x v="7"/>
    <x v="0"/>
    <n v="62500"/>
    <n v="62500"/>
  </r>
  <r>
    <s v="4000008837"/>
    <s v="77035479-K"/>
    <s v="PIMARES SPA"/>
    <s v="670129238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24T00:00:00"/>
    <n v="8"/>
    <d v="2025-09-01T00:00:00"/>
    <d v="2025-08-27T00:00:00"/>
    <x v="7"/>
    <x v="0"/>
    <n v="40620"/>
    <n v="40620"/>
  </r>
  <r>
    <s v="4000008837"/>
    <s v="77035479-K"/>
    <s v="PIMARES SPA"/>
    <s v="670129239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4T00:00:00"/>
    <n v="8"/>
    <d v="2025-09-01T00:00:00"/>
    <d v="2025-08-27T00:00:00"/>
    <x v="7"/>
    <x v="0"/>
    <n v="48743"/>
    <n v="48743"/>
  </r>
  <r>
    <s v="4000008837"/>
    <s v="77035479-K"/>
    <s v="PIMARES SPA"/>
    <s v="670129239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24T00:00:00"/>
    <n v="8"/>
    <d v="2025-09-02T00:00:00"/>
    <d v="2025-08-29T00:00:00"/>
    <x v="7"/>
    <x v="0"/>
    <n v="93325"/>
    <n v="93325"/>
  </r>
  <r>
    <s v="4000008837"/>
    <s v="77035479-K"/>
    <s v="PIMARES SPA"/>
    <s v="670129242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3T00:00:00"/>
    <n v="8"/>
    <d v="2025-09-01T00:00:00"/>
    <d v="2025-08-27T00:00:00"/>
    <x v="7"/>
    <x v="0"/>
    <n v="49994"/>
    <n v="49994"/>
  </r>
  <r>
    <s v="4000008837"/>
    <s v="77035479-K"/>
    <s v="PIMARES SPA"/>
    <s v="670129245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24T00:00:00"/>
    <n v="8"/>
    <d v="2025-09-01T00:00:00"/>
    <d v="2025-08-27T00:00:00"/>
    <x v="7"/>
    <x v="0"/>
    <n v="63327"/>
    <n v="63327"/>
  </r>
  <r>
    <s v="4000008837"/>
    <s v="77035479-K"/>
    <s v="PIMARES SPA"/>
    <s v="670129245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24T00:00:00"/>
    <n v="8"/>
    <d v="2025-09-01T00:00:00"/>
    <d v="2025-08-27T00:00:00"/>
    <x v="7"/>
    <x v="0"/>
    <n v="43745"/>
    <n v="43745"/>
  </r>
  <r>
    <s v="4000008837"/>
    <s v="77035479-K"/>
    <s v="PIMARES SPA"/>
    <s v="6701291344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8-21T00:00:00"/>
    <n v="8"/>
    <d v="2025-09-02T00:00:00"/>
    <d v="2025-08-27T00:00:00"/>
    <x v="7"/>
    <x v="0"/>
    <n v="62495"/>
    <n v="62495"/>
  </r>
  <r>
    <s v="4000008837"/>
    <s v="77035479-K"/>
    <s v="PIMARES SPA"/>
    <s v="67012913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22T00:00:00"/>
    <n v="8"/>
    <d v="2025-08-18T00:00:00"/>
    <d v="2025-08-27T00:00:00"/>
    <x v="7"/>
    <x v="0"/>
    <n v="123327"/>
    <n v="123327"/>
  </r>
  <r>
    <s v="4000008837"/>
    <s v="77035479-K"/>
    <s v="PIMARES SPA"/>
    <s v="670129136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22T00:00:00"/>
    <n v="8"/>
    <d v="2025-09-01T00:00:00"/>
    <d v="2025-08-27T00:00:00"/>
    <x v="7"/>
    <x v="0"/>
    <n v="33118"/>
    <n v="33118"/>
  </r>
  <r>
    <s v="4000008837"/>
    <s v="77035479-K"/>
    <s v="PIMARES SPA"/>
    <s v="670129136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8-22T00:00:00"/>
    <n v="8"/>
    <d v="2025-09-02T00:00:00"/>
    <d v="2025-08-27T00:00:00"/>
    <x v="7"/>
    <x v="0"/>
    <n v="28119"/>
    <n v="28119"/>
  </r>
  <r>
    <s v="4000008837"/>
    <s v="77035479-K"/>
    <s v="PIMARES SPA"/>
    <s v="670129251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23T00:00:00"/>
    <n v="8"/>
    <d v="2025-09-02T00:00:00"/>
    <d v="2025-08-29T00:00:00"/>
    <x v="7"/>
    <x v="0"/>
    <n v="40620"/>
    <n v="40620"/>
  </r>
  <r>
    <s v="4000008837"/>
    <s v="77035479-K"/>
    <s v="PIMARES SPA"/>
    <s v="670129253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24T00:00:00"/>
    <n v="8"/>
    <d v="2025-09-01T00:00:00"/>
    <d v="2025-08-27T00:00:00"/>
    <x v="7"/>
    <x v="0"/>
    <n v="56248"/>
    <n v="56248"/>
  </r>
  <r>
    <s v="4000008837"/>
    <s v="77035479-K"/>
    <s v="PIMARES SPA"/>
    <s v="670129137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2T00:00:00"/>
    <n v="8"/>
    <d v="2025-09-03T00:00:00"/>
    <d v="2025-08-29T00:00:00"/>
    <x v="7"/>
    <x v="0"/>
    <n v="31242"/>
    <n v="31242"/>
  </r>
  <r>
    <s v="4000008837"/>
    <s v="77035479-K"/>
    <s v="PIMARES SPA"/>
    <s v="670129038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8-20T00:00:00"/>
    <n v="8"/>
    <d v="2025-08-27T00:00:00"/>
    <d v="2025-08-22T00:00:00"/>
    <x v="7"/>
    <x v="0"/>
    <n v="31244"/>
    <n v="31244"/>
  </r>
  <r>
    <s v="4000008837"/>
    <s v="77035479-K"/>
    <s v="PIMARES SPA"/>
    <s v="670129259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8-25T00:00:00"/>
    <n v="8"/>
    <d v="2025-09-01T00:00:00"/>
    <d v="2025-08-27T00:00:00"/>
    <x v="7"/>
    <x v="0"/>
    <n v="87491"/>
    <n v="87491"/>
  </r>
  <r>
    <s v="4000008837"/>
    <s v="77035479-K"/>
    <s v="PIMARES SPA"/>
    <s v="670129261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24T00:00:00"/>
    <n v="8"/>
    <d v="2025-09-01T00:00:00"/>
    <d v="2025-08-27T00:00:00"/>
    <x v="7"/>
    <x v="0"/>
    <n v="33121"/>
    <n v="33121"/>
  </r>
  <r>
    <s v="4000008837"/>
    <s v="77035479-K"/>
    <s v="PIMARES SPA"/>
    <s v="6701288527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17T00:00:00"/>
    <n v="8"/>
    <d v="2025-08-27T00:00:00"/>
    <d v="2025-08-25T00:00:00"/>
    <x v="7"/>
    <x v="0"/>
    <n v="66657"/>
    <n v="66657"/>
  </r>
  <r>
    <s v="4000008837"/>
    <s v="77035479-K"/>
    <s v="PIMARES SPA"/>
    <s v="670128856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8T00:00:00"/>
    <n v="8"/>
    <d v="2025-08-25T00:00:00"/>
    <d v="2025-08-20T00:00:00"/>
    <x v="7"/>
    <x v="0"/>
    <n v="37494"/>
    <n v="37494"/>
  </r>
  <r>
    <s v="4000008837"/>
    <s v="77035479-K"/>
    <s v="PIMARES SPA"/>
    <s v="67012886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88691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8-18T00:00:00"/>
    <n v="8"/>
    <d v="2025-08-25T00:00:00"/>
    <d v="2025-08-20T00:00:00"/>
    <x v="7"/>
    <x v="0"/>
    <n v="28119"/>
    <n v="28119"/>
  </r>
  <r>
    <s v="4000008837"/>
    <s v="77035479-K"/>
    <s v="PIMARES SPA"/>
    <s v="670128880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7T00:00:00"/>
    <n v="8"/>
    <d v="2025-08-26T00:00:00"/>
    <d v="2025-08-20T00:00:00"/>
    <x v="7"/>
    <x v="0"/>
    <n v="109994"/>
    <n v="109994"/>
  </r>
  <r>
    <s v="4000008837"/>
    <s v="77035479-K"/>
    <s v="PIMARES SPA"/>
    <s v="670128880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17T00:00:00"/>
    <n v="8"/>
    <d v="2025-08-28T00:00:00"/>
    <d v="2025-08-25T00:00:00"/>
    <x v="7"/>
    <x v="0"/>
    <n v="103117"/>
    <n v="103117"/>
  </r>
  <r>
    <s v="4000008837"/>
    <s v="77035479-K"/>
    <s v="PIMARES SPA"/>
    <s v="670128882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17T00:00:00"/>
    <n v="8"/>
    <d v="2025-08-25T00:00:00"/>
    <d v="2025-08-20T00:00:00"/>
    <x v="7"/>
    <x v="0"/>
    <n v="49995"/>
    <n v="49995"/>
  </r>
  <r>
    <s v="4000008837"/>
    <s v="77035479-K"/>
    <s v="PIMARES SPA"/>
    <s v="6701288829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17T00:00:00"/>
    <n v="8"/>
    <d v="2025-08-25T00:00:00"/>
    <d v="2025-08-20T00:00:00"/>
    <x v="7"/>
    <x v="0"/>
    <n v="81245"/>
    <n v="81245"/>
  </r>
  <r>
    <s v="4000008837"/>
    <s v="77035479-K"/>
    <s v="PIMARES SPA"/>
    <s v="670128792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16T00:00:00"/>
    <n v="8"/>
    <d v="2025-08-26T00:00:00"/>
    <d v="2025-08-22T00:00:00"/>
    <x v="7"/>
    <x v="0"/>
    <n v="33118"/>
    <n v="33118"/>
  </r>
  <r>
    <s v="4000008837"/>
    <s v="77035479-K"/>
    <s v="PIMARES SPA"/>
    <s v="670128874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7T00:00:00"/>
    <n v="8"/>
    <d v="2025-08-25T00:00:00"/>
    <d v="2025-08-20T00:00:00"/>
    <x v="7"/>
    <x v="0"/>
    <n v="48742"/>
    <n v="48742"/>
  </r>
  <r>
    <s v="4000008837"/>
    <s v="77035479-K"/>
    <s v="PIMARES SPA"/>
    <s v="670128885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9264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24T00:00:00"/>
    <n v="8"/>
    <d v="2025-09-01T00:00:00"/>
    <d v="2025-08-27T00:00:00"/>
    <x v="7"/>
    <x v="0"/>
    <n v="49994"/>
    <n v="49994"/>
  </r>
  <r>
    <s v="4000008837"/>
    <s v="77035479-K"/>
    <s v="PIMARES SPA"/>
    <s v="6701292664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8-24T00:00:00"/>
    <n v="8"/>
    <d v="2025-09-01T00:00:00"/>
    <d v="2025-08-27T00:00:00"/>
    <x v="7"/>
    <x v="0"/>
    <n v="59367"/>
    <n v="59367"/>
  </r>
  <r>
    <s v="4000008837"/>
    <s v="77035479-K"/>
    <s v="PIMARES SPA"/>
    <s v="6701292670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8-24T00:00:00"/>
    <n v="8"/>
    <d v="2025-09-01T00:00:00"/>
    <d v="2025-08-27T00:00:00"/>
    <x v="7"/>
    <x v="0"/>
    <n v="133325"/>
    <n v="133325"/>
  </r>
  <r>
    <s v="4000008837"/>
    <s v="77035479-K"/>
    <s v="PIMARES SPA"/>
    <s v="670129267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24T00:00:00"/>
    <n v="8"/>
    <d v="2025-09-01T00:00:00"/>
    <d v="2025-08-27T00:00:00"/>
    <x v="7"/>
    <x v="0"/>
    <n v="81245"/>
    <n v="81245"/>
  </r>
  <r>
    <s v="4000008837"/>
    <s v="77035479-K"/>
    <s v="PIMARES SPA"/>
    <s v="670129269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5T00:00:00"/>
    <n v="8"/>
    <d v="2025-09-02T00:00:00"/>
    <d v="2025-08-27T00:00:00"/>
    <x v="7"/>
    <x v="0"/>
    <n v="31242"/>
    <n v="31242"/>
  </r>
  <r>
    <s v="4000008837"/>
    <s v="77035479-K"/>
    <s v="PIMARES SPA"/>
    <s v="6701292733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08-24T00:00:00"/>
    <n v="8"/>
    <d v="2025-09-01T00:00:00"/>
    <d v="2025-08-27T00:00:00"/>
    <x v="7"/>
    <x v="0"/>
    <n v="149993"/>
    <n v="149993"/>
  </r>
  <r>
    <s v="4000008837"/>
    <s v="77035479-K"/>
    <s v="PIMARES SPA"/>
    <s v="6701292737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4T00:00:00"/>
    <n v="8"/>
    <d v="2025-09-01T00:00:00"/>
    <d v="2025-08-27T00:00:00"/>
    <x v="7"/>
    <x v="0"/>
    <n v="103117"/>
    <n v="103117"/>
  </r>
  <r>
    <s v="4000008837"/>
    <s v="77035479-K"/>
    <s v="PIMARES SPA"/>
    <s v="6701292746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8-24T00:00:00"/>
    <n v="8"/>
    <d v="2025-09-02T00:00:00"/>
    <d v="2025-08-27T00:00:00"/>
    <x v="7"/>
    <x v="0"/>
    <n v="126665"/>
    <n v="126665"/>
  </r>
  <r>
    <s v="4000008837"/>
    <s v="77035479-K"/>
    <s v="PIMARES SPA"/>
    <s v="670129053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8-20T00:00:00"/>
    <n v="8"/>
    <d v="2025-08-27T00:00:00"/>
    <d v="2025-08-22T00:00:00"/>
    <x v="7"/>
    <x v="0"/>
    <n v="48742"/>
    <n v="48742"/>
  </r>
  <r>
    <s v="4000008837"/>
    <s v="77035479-K"/>
    <s v="PIMARES SPA"/>
    <s v="670129154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8-22T00:00:00"/>
    <n v="8"/>
    <d v="2025-09-01T00:00:00"/>
    <d v="2025-08-27T00:00:00"/>
    <x v="7"/>
    <x v="0"/>
    <n v="12495"/>
    <n v="12495"/>
  </r>
  <r>
    <s v="4000008837"/>
    <s v="77035479-K"/>
    <s v="PIMARES SPA"/>
    <s v="670129164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2T00:00:00"/>
    <n v="8"/>
    <d v="2025-08-29T00:00:00"/>
    <d v="2025-08-27T00:00:00"/>
    <x v="7"/>
    <x v="0"/>
    <n v="113333"/>
    <n v="113333"/>
  </r>
  <r>
    <s v="4000008837"/>
    <s v="77035479-K"/>
    <s v="PIMARES SPA"/>
    <s v="670129175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22T00:00:00"/>
    <n v="8"/>
    <d v="2025-09-01T00:00:00"/>
    <d v="2025-08-27T00:00:00"/>
    <x v="7"/>
    <x v="0"/>
    <n v="89999"/>
    <n v="89999"/>
  </r>
  <r>
    <s v="4000008837"/>
    <s v="77035479-K"/>
    <s v="PIMARES SPA"/>
    <s v="670129176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4"/>
    <n v="4"/>
    <s v="UN"/>
    <d v="2025-08-22T00:00:00"/>
    <n v="8"/>
    <d v="2025-09-01T00:00:00"/>
    <d v="2025-08-27T00:00:00"/>
    <x v="7"/>
    <x v="0"/>
    <n v="124978"/>
    <n v="124978"/>
  </r>
  <r>
    <s v="4000008837"/>
    <s v="77035479-K"/>
    <s v="PIMARES SPA"/>
    <s v="670129176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23T00:00:00"/>
    <n v="8"/>
    <d v="2025-09-01T00:00:00"/>
    <d v="2025-08-27T00:00:00"/>
    <x v="7"/>
    <x v="0"/>
    <n v="109994"/>
    <n v="109994"/>
  </r>
  <r>
    <s v="4000008837"/>
    <s v="77035479-K"/>
    <s v="PIMARES SPA"/>
    <s v="670129182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2T00:00:00"/>
    <n v="8"/>
    <d v="2025-08-29T00:00:00"/>
    <d v="2025-08-27T00:00:00"/>
    <x v="7"/>
    <x v="0"/>
    <n v="73327"/>
    <n v="73327"/>
  </r>
  <r>
    <s v="4000008837"/>
    <s v="77035479-K"/>
    <s v="PIMARES SPA"/>
    <s v="670129183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2"/>
    <n v="2"/>
    <s v="UN"/>
    <d v="2025-08-22T00:00:00"/>
    <n v="8"/>
    <d v="2025-08-28T00:00:00"/>
    <d v="2025-08-27T00:00:00"/>
    <x v="7"/>
    <x v="0"/>
    <n v="99989"/>
    <n v="99989"/>
  </r>
  <r>
    <s v="4000008837"/>
    <s v="77035479-K"/>
    <s v="PIMARES SPA"/>
    <s v="670129184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22T00:00:00"/>
    <n v="8"/>
    <d v="2025-08-28T00:00:00"/>
    <d v="2025-08-27T00:00:00"/>
    <x v="7"/>
    <x v="0"/>
    <n v="33122"/>
    <n v="33122"/>
  </r>
  <r>
    <s v="4000008837"/>
    <s v="77035479-K"/>
    <s v="PIMARES SPA"/>
    <s v="670129189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23T00:00:00"/>
    <n v="8"/>
    <d v="2025-09-01T00:00:00"/>
    <d v="2025-08-27T00:00:00"/>
    <x v="7"/>
    <x v="0"/>
    <n v="86665"/>
    <n v="86665"/>
  </r>
  <r>
    <s v="4000008837"/>
    <s v="77035479-K"/>
    <s v="PIMARES SPA"/>
    <s v="670128964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18T00:00:00"/>
    <n v="8"/>
    <d v="2025-08-25T00:00:00"/>
    <d v="2025-08-20T00:00:00"/>
    <x v="7"/>
    <x v="0"/>
    <n v="133325"/>
    <n v="133325"/>
  </r>
  <r>
    <s v="4000008837"/>
    <s v="77035479-K"/>
    <s v="PIMARES SPA"/>
    <s v="670128975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19T00:00:00"/>
    <n v="8"/>
    <d v="2025-08-26T00:00:00"/>
    <d v="2025-08-22T00:00:00"/>
    <x v="7"/>
    <x v="0"/>
    <n v="37496"/>
    <n v="37496"/>
  </r>
  <r>
    <s v="4000008837"/>
    <s v="77035479-K"/>
    <s v="PIMARES SPA"/>
    <s v="670128976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19T00:00:00"/>
    <n v="8"/>
    <d v="2025-08-26T00:00:00"/>
    <d v="2025-08-22T00:00:00"/>
    <x v="7"/>
    <x v="0"/>
    <n v="63327"/>
    <n v="63327"/>
  </r>
  <r>
    <s v="4000008837"/>
    <s v="77035479-K"/>
    <s v="PIMARES SPA"/>
    <s v="6701289772"/>
    <s v="ZPCD"/>
    <s v="10"/>
    <x v="0"/>
    <x v="1"/>
    <s v="C004"/>
    <s v="E599"/>
    <n v="3"/>
    <x v="0"/>
    <s v="47"/>
    <s v="Muebles"/>
    <s v=""/>
    <s v="470201001"/>
    <s v="1466295"/>
    <s v="CLOSET QUEEN 2 PUERTAS BLANCO"/>
    <n v="2"/>
    <n v="0"/>
    <s v="UN"/>
    <d v="2025-08-19T00:00:00"/>
    <n v="8"/>
    <d v="2025-08-26T00:00:00"/>
    <m/>
    <x v="7"/>
    <x v="0"/>
    <n v="74988"/>
    <n v="0"/>
  </r>
  <r>
    <s v="4000008837"/>
    <s v="77035479-K"/>
    <s v="PIMARES SPA"/>
    <s v="670128979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9T00:00:00"/>
    <n v="8"/>
    <d v="2025-08-27T00:00:00"/>
    <d v="2025-08-25T00:00:00"/>
    <x v="7"/>
    <x v="0"/>
    <n v="31245"/>
    <n v="31245"/>
  </r>
  <r>
    <s v="4000008837"/>
    <s v="77035479-K"/>
    <s v="PIMARES SPA"/>
    <s v="670128979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19T00:00:00"/>
    <n v="8"/>
    <d v="2025-08-28T00:00:00"/>
    <d v="2025-08-22T00:00:00"/>
    <x v="7"/>
    <x v="0"/>
    <n v="49994"/>
    <n v="49994"/>
  </r>
  <r>
    <s v="4000008837"/>
    <s v="77035479-K"/>
    <s v="PIMARES SPA"/>
    <s v="6701289909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19T00:00:00"/>
    <n v="8"/>
    <d v="2025-08-25T00:00:00"/>
    <d v="2025-08-22T00:00:00"/>
    <x v="7"/>
    <x v="0"/>
    <n v="56243"/>
    <n v="56243"/>
  </r>
  <r>
    <s v="4000008837"/>
    <s v="77035479-K"/>
    <s v="PIMARES SPA"/>
    <s v="6701290295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0T00:00:00"/>
    <n v="8"/>
    <d v="2025-08-28T00:00:00"/>
    <d v="2025-08-25T00:00:00"/>
    <x v="7"/>
    <x v="0"/>
    <n v="34369"/>
    <n v="34369"/>
  </r>
  <r>
    <s v="4000008837"/>
    <s v="77035479-K"/>
    <s v="PIMARES SPA"/>
    <s v="670129126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21T00:00:00"/>
    <n v="8"/>
    <d v="2025-08-29T00:00:00"/>
    <d v="2025-08-27T00:00:00"/>
    <x v="7"/>
    <x v="0"/>
    <n v="43745"/>
    <n v="43745"/>
  </r>
  <r>
    <s v="4000008837"/>
    <s v="77035479-K"/>
    <s v="PIMARES SPA"/>
    <s v="67012896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18T00:00:00"/>
    <n v="8"/>
    <d v="2025-08-25T00:00:00"/>
    <d v="2025-08-20T00:00:00"/>
    <x v="7"/>
    <x v="0"/>
    <n v="28120"/>
    <n v="28120"/>
  </r>
  <r>
    <s v="4000008837"/>
    <s v="77035479-K"/>
    <s v="PIMARES SPA"/>
    <s v="670129131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1T00:00:00"/>
    <n v="8"/>
    <d v="2025-08-28T00:00:00"/>
    <d v="2025-08-25T00:00:00"/>
    <x v="7"/>
    <x v="0"/>
    <n v="79997"/>
    <n v="79997"/>
  </r>
  <r>
    <s v="4000008837"/>
    <s v="77035479-K"/>
    <s v="PIMARES SPA"/>
    <s v="6701293134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5T00:00:00"/>
    <n v="8"/>
    <d v="2025-09-03T00:00:00"/>
    <d v="2025-08-29T00:00:00"/>
    <x v="7"/>
    <x v="0"/>
    <n v="37496"/>
    <n v="37496"/>
  </r>
  <r>
    <s v="4000008837"/>
    <s v="77035479-K"/>
    <s v="PIMARES SPA"/>
    <s v="670129202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3T00:00:00"/>
    <n v="8"/>
    <d v="2025-09-01T00:00:00"/>
    <d v="2025-08-27T00:00:00"/>
    <x v="7"/>
    <x v="0"/>
    <n v="31242"/>
    <n v="31242"/>
  </r>
  <r>
    <s v="4000008837"/>
    <s v="77035479-K"/>
    <s v="PIMARES SPA"/>
    <s v="6701293191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26T00:00:00"/>
    <n v="8"/>
    <d v="2025-09-01T00:00:00"/>
    <d v="2025-08-27T00:00:00"/>
    <x v="7"/>
    <x v="0"/>
    <n v="81241"/>
    <n v="81241"/>
  </r>
  <r>
    <s v="4000008837"/>
    <s v="77035479-K"/>
    <s v="PIMARES SPA"/>
    <s v="6701293589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8-26T00:00:00"/>
    <n v="8"/>
    <d v="2025-09-02T00:00:00"/>
    <d v="2025-08-29T00:00:00"/>
    <x v="7"/>
    <x v="0"/>
    <n v="81239"/>
    <n v="81239"/>
  </r>
  <r>
    <s v="4000008837"/>
    <s v="77035479-K"/>
    <s v="PIMARES SPA"/>
    <s v="6701292476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8-24T00:00:00"/>
    <n v="8"/>
    <d v="2025-09-02T00:00:00"/>
    <d v="2025-08-29T00:00:00"/>
    <x v="7"/>
    <x v="0"/>
    <n v="34370"/>
    <n v="34370"/>
  </r>
  <r>
    <s v="4000008837"/>
    <s v="77035479-K"/>
    <s v="PIMARES SPA"/>
    <s v="670129247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24T00:00:00"/>
    <n v="8"/>
    <d v="2025-09-01T00:00:00"/>
    <d v="2025-08-27T00:00:00"/>
    <x v="7"/>
    <x v="0"/>
    <n v="74995"/>
    <n v="74995"/>
  </r>
  <r>
    <s v="4000008837"/>
    <s v="77035479-K"/>
    <s v="PIMARES SPA"/>
    <s v="6701293706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25T00:00:00"/>
    <n v="8"/>
    <d v="2025-09-03T00:00:00"/>
    <d v="2025-08-29T00:00:00"/>
    <x v="7"/>
    <x v="0"/>
    <n v="43742"/>
    <n v="43742"/>
  </r>
  <r>
    <s v="4000008837"/>
    <s v="77035479-K"/>
    <s v="PIMARES SPA"/>
    <s v="67012937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6T00:00:00"/>
    <n v="8"/>
    <d v="2025-09-02T00:00:00"/>
    <d v="2025-08-27T00:00:00"/>
    <x v="7"/>
    <x v="0"/>
    <n v="49994"/>
    <n v="49994"/>
  </r>
  <r>
    <s v="4000008837"/>
    <s v="77035479-K"/>
    <s v="PIMARES SPA"/>
    <s v="670129373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8-26T00:00:00"/>
    <n v="8"/>
    <d v="2025-09-03T00:00:00"/>
    <d v="2025-08-29T00:00:00"/>
    <x v="7"/>
    <x v="0"/>
    <n v="34370"/>
    <n v="34370"/>
  </r>
  <r>
    <s v="4000008837"/>
    <s v="77035479-K"/>
    <s v="PIMARES SPA"/>
    <s v="670129374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6T00:00:00"/>
    <n v="8"/>
    <d v="2025-09-02T00:00:00"/>
    <d v="2025-08-27T00:00:00"/>
    <x v="7"/>
    <x v="0"/>
    <n v="42493"/>
    <n v="42493"/>
  </r>
  <r>
    <s v="4000008837"/>
    <s v="77035479-K"/>
    <s v="PIMARES SPA"/>
    <s v="670129374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26T00:00:00"/>
    <n v="8"/>
    <d v="2025-09-02T00:00:00"/>
    <d v="2025-08-27T00:00:00"/>
    <x v="7"/>
    <x v="0"/>
    <n v="31245"/>
    <n v="31245"/>
  </r>
  <r>
    <s v="4000008837"/>
    <s v="77035479-K"/>
    <s v="PIMARES SPA"/>
    <s v="670129248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24T00:00:00"/>
    <n v="8"/>
    <d v="2025-09-02T00:00:00"/>
    <d v="2025-08-27T00:00:00"/>
    <x v="7"/>
    <x v="0"/>
    <n v="43745"/>
    <n v="43745"/>
  </r>
  <r>
    <s v="4000008837"/>
    <s v="77035479-K"/>
    <s v="PIMARES SPA"/>
    <s v="670129250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23T00:00:00"/>
    <n v="8"/>
    <d v="2025-09-01T00:00:00"/>
    <d v="2025-08-27T00:00:00"/>
    <x v="7"/>
    <x v="0"/>
    <n v="93325"/>
    <n v="93325"/>
  </r>
  <r>
    <s v="4000008837"/>
    <s v="77035479-K"/>
    <s v="PIMARES SPA"/>
    <s v="670129254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4T00:00:00"/>
    <n v="8"/>
    <d v="2025-09-02T00:00:00"/>
    <d v="2025-08-29T00:00:00"/>
    <x v="7"/>
    <x v="0"/>
    <n v="42493"/>
    <n v="42493"/>
  </r>
  <r>
    <s v="4000008837"/>
    <s v="77035479-K"/>
    <s v="PIMARES SPA"/>
    <s v="6701292557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24T00:00:00"/>
    <n v="8"/>
    <d v="2025-09-01T00:00:00"/>
    <d v="2025-08-27T00:00:00"/>
    <x v="7"/>
    <x v="0"/>
    <n v="79997"/>
    <n v="79997"/>
  </r>
  <r>
    <s v="4000008837"/>
    <s v="77035479-K"/>
    <s v="PIMARES SPA"/>
    <s v="670129144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21T00:00:00"/>
    <n v="8"/>
    <d v="2025-08-22T00:00:00"/>
    <d v="2025-08-25T00:00:00"/>
    <x v="7"/>
    <x v="0"/>
    <n v="109994"/>
    <n v="109994"/>
  </r>
  <r>
    <s v="4000008837"/>
    <s v="77035479-K"/>
    <s v="PIMARES SPA"/>
    <s v="670129387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27T00:00:00"/>
    <n v="8"/>
    <d v="2025-08-28T00:00:00"/>
    <d v="2025-08-29T00:00:00"/>
    <x v="7"/>
    <x v="0"/>
    <n v="43742"/>
    <n v="43742"/>
  </r>
  <r>
    <s v="4000008837"/>
    <s v="77035479-K"/>
    <s v="PIMARES SPA"/>
    <s v="670129144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21T00:00:00"/>
    <n v="8"/>
    <d v="2025-09-01T00:00:00"/>
    <d v="2025-08-27T00:00:00"/>
    <x v="7"/>
    <x v="0"/>
    <n v="69992"/>
    <n v="69992"/>
  </r>
  <r>
    <s v="4000008837"/>
    <s v="77035479-K"/>
    <s v="PIMARES SPA"/>
    <s v="670129148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22T00:00:00"/>
    <n v="8"/>
    <d v="2025-08-28T00:00:00"/>
    <d v="2025-08-25T00:00:00"/>
    <x v="7"/>
    <x v="0"/>
    <n v="40620"/>
    <n v="40620"/>
  </r>
  <r>
    <s v="4000008837"/>
    <s v="77035479-K"/>
    <s v="PIMARES SPA"/>
    <s v="6701291494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8-22T00:00:00"/>
    <n v="8"/>
    <d v="2025-08-28T00:00:00"/>
    <d v="2025-08-25T00:00:00"/>
    <x v="7"/>
    <x v="0"/>
    <n v="118742"/>
    <n v="118742"/>
  </r>
  <r>
    <s v="4000008837"/>
    <s v="77035479-K"/>
    <s v="PIMARES SPA"/>
    <s v="670129152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1T00:00:00"/>
    <n v="8"/>
    <d v="2025-08-28T00:00:00"/>
    <d v="2025-08-25T00:00:00"/>
    <x v="7"/>
    <x v="0"/>
    <n v="99995"/>
    <n v="99995"/>
  </r>
  <r>
    <s v="4000008837"/>
    <s v="77035479-K"/>
    <s v="PIMARES SPA"/>
    <s v="6701292947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25T00:00:00"/>
    <n v="8"/>
    <d v="2025-09-03T00:00:00"/>
    <d v="2025-08-29T00:00:00"/>
    <x v="7"/>
    <x v="0"/>
    <n v="56248"/>
    <n v="56248"/>
  </r>
  <r>
    <s v="4000008837"/>
    <s v="77035479-K"/>
    <s v="PIMARES SPA"/>
    <s v="6701294148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8-26T00:00:00"/>
    <n v="8"/>
    <d v="2025-09-04T00:00:00"/>
    <d v="2025-08-29T00:00:00"/>
    <x v="7"/>
    <x v="0"/>
    <n v="62500"/>
    <n v="62500"/>
  </r>
  <r>
    <s v="4000008837"/>
    <s v="77035479-K"/>
    <s v="PIMARES SPA"/>
    <s v="6701294150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26T00:00:00"/>
    <n v="8"/>
    <d v="2025-09-04T00:00:00"/>
    <d v="2025-08-29T00:00:00"/>
    <x v="7"/>
    <x v="0"/>
    <n v="56248"/>
    <n v="56248"/>
  </r>
  <r>
    <s v="4000008837"/>
    <s v="77035479-K"/>
    <s v="PIMARES SPA"/>
    <s v="670129415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26T00:00:00"/>
    <n v="8"/>
    <d v="2025-09-03T00:00:00"/>
    <d v="2025-08-29T00:00:00"/>
    <x v="7"/>
    <x v="0"/>
    <n v="106656"/>
    <n v="106656"/>
  </r>
  <r>
    <s v="4000008837"/>
    <s v="77035479-K"/>
    <s v="PIMARES SPA"/>
    <s v="670129416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6T00:00:00"/>
    <n v="8"/>
    <d v="2025-09-02T00:00:00"/>
    <d v="2025-08-29T00:00:00"/>
    <x v="7"/>
    <x v="0"/>
    <n v="48743"/>
    <n v="48743"/>
  </r>
  <r>
    <s v="4000008837"/>
    <s v="77035479-K"/>
    <s v="PIMARES SPA"/>
    <s v="670122896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2"/>
    <n v="2"/>
    <s v="UN"/>
    <d v="2025-06-03T00:00:00"/>
    <n v="6"/>
    <d v="2025-09-04T00:00:00"/>
    <d v="2025-08-27T00:00:00"/>
    <x v="7"/>
    <x v="0"/>
    <n v="206666"/>
    <n v="206666"/>
  </r>
  <r>
    <s v="4000008837"/>
    <s v="77035479-K"/>
    <s v="PIMARES SPA"/>
    <s v="670122896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3T00:00:00"/>
    <n v="6"/>
    <d v="2025-09-04T00:00:00"/>
    <d v="2025-08-27T00:00:00"/>
    <x v="7"/>
    <x v="0"/>
    <n v="45325"/>
    <n v="45325"/>
  </r>
  <r>
    <s v="4000008837"/>
    <s v="77035479-K"/>
    <s v="PIMARES SPA"/>
    <s v="670129437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26T00:00:00"/>
    <n v="8"/>
    <d v="2025-09-03T00:00:00"/>
    <d v="2025-08-29T00:00:00"/>
    <x v="7"/>
    <x v="0"/>
    <n v="46871"/>
    <n v="46871"/>
  </r>
  <r>
    <s v="4000008837"/>
    <s v="77035479-K"/>
    <s v="PIMARES SPA"/>
    <s v="6701293361"/>
    <s v="ZPCD"/>
    <s v="10"/>
    <x v="0"/>
    <x v="0"/>
    <s v="C004"/>
    <s v="E599"/>
    <n v="3"/>
    <x v="0"/>
    <s v="47"/>
    <s v="Muebles"/>
    <s v=""/>
    <s v="470101001"/>
    <s v="1418332"/>
    <s v="RACK TV EN PINO MACIZO CAFÉ HASTA 43&quot; C"/>
    <n v="1"/>
    <n v="1"/>
    <s v="UN"/>
    <d v="2025-08-25T00:00:00"/>
    <n v="8"/>
    <d v="2025-09-03T00:00:00"/>
    <d v="2025-08-29T00:00:00"/>
    <x v="7"/>
    <x v="0"/>
    <n v="46876"/>
    <n v="46876"/>
  </r>
  <r>
    <s v="4000008837"/>
    <s v="77035479-K"/>
    <s v="PIMARES SPA"/>
    <s v="670129207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23T00:00:00"/>
    <n v="8"/>
    <d v="2025-09-01T00:00:00"/>
    <d v="2025-08-27T00:00:00"/>
    <x v="7"/>
    <x v="0"/>
    <n v="43745"/>
    <n v="43745"/>
  </r>
  <r>
    <s v="4000008837"/>
    <s v="77035479-K"/>
    <s v="PIMARES SPA"/>
    <s v="670129353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25T00:00:00"/>
    <n v="8"/>
    <d v="2025-09-01T00:00:00"/>
    <d v="2025-08-27T00:00:00"/>
    <x v="7"/>
    <x v="0"/>
    <n v="99995"/>
    <n v="99995"/>
  </r>
  <r>
    <s v="4000008837"/>
    <s v="77035479-K"/>
    <s v="PIMARES SPA"/>
    <s v="670129355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26T00:00:00"/>
    <n v="8"/>
    <d v="2025-09-02T00:00:00"/>
    <d v="2025-08-27T00:00:00"/>
    <x v="7"/>
    <x v="0"/>
    <n v="74995"/>
    <n v="74995"/>
  </r>
  <r>
    <s v="4000008837"/>
    <s v="77035479-K"/>
    <s v="PIMARES SPA"/>
    <s v="670129297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5T00:00:00"/>
    <n v="8"/>
    <d v="2025-09-02T00:00:00"/>
    <d v="2025-08-27T00:00:00"/>
    <x v="7"/>
    <x v="0"/>
    <n v="81241"/>
    <n v="81241"/>
  </r>
  <r>
    <s v="4000008837"/>
    <s v="77035479-K"/>
    <s v="PIMARES SPA"/>
    <s v="670129298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5T00:00:00"/>
    <n v="8"/>
    <d v="2025-09-01T00:00:00"/>
    <d v="2025-08-27T00:00:00"/>
    <x v="7"/>
    <x v="0"/>
    <n v="96866"/>
    <n v="96866"/>
  </r>
  <r>
    <s v="4000008837"/>
    <s v="77035479-K"/>
    <s v="PIMARES SPA"/>
    <s v="670129433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26T00:00:00"/>
    <n v="8"/>
    <d v="2025-09-02T00:00:00"/>
    <d v="2025-08-29T00:00:00"/>
    <x v="7"/>
    <x v="0"/>
    <n v="33118"/>
    <n v="33118"/>
  </r>
  <r>
    <s v="4000008837"/>
    <s v="77035479-K"/>
    <s v="PIMARES SPA"/>
    <s v="6701294358"/>
    <s v="ZPCD"/>
    <s v="10"/>
    <x v="0"/>
    <x v="0"/>
    <s v="C004"/>
    <s v="E599"/>
    <n v="3"/>
    <x v="0"/>
    <s v="47"/>
    <s v="Muebles"/>
    <s v=""/>
    <s v="470101002"/>
    <s v="1410851"/>
    <s v="RACK TV ROMA CANELA 60&quot;"/>
    <n v="1"/>
    <n v="1"/>
    <s v="UN"/>
    <d v="2025-08-26T00:00:00"/>
    <n v="8"/>
    <d v="2025-09-04T00:00:00"/>
    <d v="2025-08-29T00:00:00"/>
    <x v="7"/>
    <x v="0"/>
    <n v="53127"/>
    <n v="53127"/>
  </r>
  <r>
    <s v="4000008837"/>
    <s v="77035479-K"/>
    <s v="PIMARES SPA"/>
    <s v="670129214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8-24T00:00:00"/>
    <n v="8"/>
    <d v="2025-09-01T00:00:00"/>
    <d v="2025-08-27T00:00:00"/>
    <x v="7"/>
    <x v="0"/>
    <n v="81245"/>
    <n v="81245"/>
  </r>
  <r>
    <s v="4000008837"/>
    <s v="77035479-K"/>
    <s v="PIMARES SPA"/>
    <s v="670129304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5T00:00:00"/>
    <n v="8"/>
    <d v="2025-09-01T00:00:00"/>
    <d v="2025-08-27T00:00:00"/>
    <x v="7"/>
    <x v="0"/>
    <n v="133325"/>
    <n v="133325"/>
  </r>
  <r>
    <s v="4000008837"/>
    <s v="77035479-K"/>
    <s v="PIMARES SPA"/>
    <s v="670129444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7T00:00:00"/>
    <n v="8"/>
    <d v="2025-09-02T00:00:00"/>
    <d v="2025-08-29T00:00:00"/>
    <x v="7"/>
    <x v="0"/>
    <n v="73327"/>
    <n v="73327"/>
  </r>
  <r>
    <s v="4000008837"/>
    <s v="77035479-K"/>
    <s v="PIMARES SPA"/>
    <s v="6701294453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27T00:00:00"/>
    <n v="8"/>
    <d v="2025-09-02T00:00:00"/>
    <d v="2025-08-29T00:00:00"/>
    <x v="7"/>
    <x v="0"/>
    <n v="70582"/>
    <n v="70582"/>
  </r>
  <r>
    <s v="4000008837"/>
    <s v="77035479-K"/>
    <s v="PIMARES SPA"/>
    <s v="670129448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08-27T00:00:00"/>
    <n v="8"/>
    <d v="2025-09-02T00:00:00"/>
    <d v="2025-08-29T00:00:00"/>
    <x v="7"/>
    <x v="0"/>
    <n v="99991"/>
    <n v="99991"/>
  </r>
  <r>
    <s v="4000008837"/>
    <s v="77035479-K"/>
    <s v="PIMARES SPA"/>
    <s v="670129449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7T00:00:00"/>
    <n v="8"/>
    <d v="2025-09-02T00:00:00"/>
    <d v="2025-08-29T00:00:00"/>
    <x v="7"/>
    <x v="0"/>
    <n v="42493"/>
    <n v="42493"/>
  </r>
  <r>
    <s v="4000008837"/>
    <s v="77035479-K"/>
    <s v="PIMARES SPA"/>
    <s v="670129305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25T00:00:00"/>
    <n v="8"/>
    <d v="2025-09-02T00:00:00"/>
    <d v="2025-08-29T00:00:00"/>
    <x v="7"/>
    <x v="0"/>
    <n v="28120"/>
    <n v="28120"/>
  </r>
  <r>
    <s v="4000008837"/>
    <s v="77035479-K"/>
    <s v="PIMARES SPA"/>
    <s v="670129305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8-25T00:00:00"/>
    <n v="8"/>
    <d v="2025-09-02T00:00:00"/>
    <d v="2025-08-29T00:00:00"/>
    <x v="7"/>
    <x v="0"/>
    <n v="48742"/>
    <n v="48742"/>
  </r>
  <r>
    <s v="4000008837"/>
    <s v="77035479-K"/>
    <s v="PIMARES SPA"/>
    <s v="670129315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25T00:00:00"/>
    <n v="8"/>
    <d v="2025-08-26T00:00:00"/>
    <d v="2025-08-27T00:00:00"/>
    <x v="7"/>
    <x v="0"/>
    <n v="69992"/>
    <n v="69992"/>
  </r>
  <r>
    <s v="4000008837"/>
    <s v="77035479-K"/>
    <s v="PIMARES SPA"/>
    <s v="6701293612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8-25T00:00:00"/>
    <n v="8"/>
    <d v="2025-09-02T00:00:00"/>
    <d v="2025-08-29T00:00:00"/>
    <x v="7"/>
    <x v="0"/>
    <n v="203107"/>
    <n v="203107"/>
  </r>
  <r>
    <s v="4000008837"/>
    <s v="77035479-K"/>
    <s v="PIMARES SPA"/>
    <s v="67012937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6T00:00:00"/>
    <n v="8"/>
    <d v="2025-09-03T00:00:00"/>
    <d v="2025-08-29T00:00:00"/>
    <x v="7"/>
    <x v="0"/>
    <n v="48743"/>
    <n v="48743"/>
  </r>
  <r>
    <s v="4000008837"/>
    <s v="77035479-K"/>
    <s v="PIMARES SPA"/>
    <s v="670129440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6T00:00:00"/>
    <n v="8"/>
    <d v="2025-09-04T00:00:00"/>
    <d v="2025-08-29T00:00:00"/>
    <x v="7"/>
    <x v="0"/>
    <n v="96866"/>
    <n v="96866"/>
  </r>
  <r>
    <s v="4000008837"/>
    <s v="77035479-K"/>
    <s v="PIMARES SPA"/>
    <s v="670129382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26T00:00:00"/>
    <n v="8"/>
    <d v="2025-09-02T00:00:00"/>
    <d v="2025-08-29T00:00:00"/>
    <x v="7"/>
    <x v="0"/>
    <n v="66657"/>
    <n v="66657"/>
  </r>
  <r>
    <s v="4000008837"/>
    <s v="77035479-K"/>
    <s v="PIMARES SPA"/>
    <s v="670129391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26T00:00:00"/>
    <n v="8"/>
    <d v="2025-09-02T00:00:00"/>
    <d v="2025-08-29T00:00:00"/>
    <x v="7"/>
    <x v="0"/>
    <n v="62493"/>
    <n v="62493"/>
  </r>
  <r>
    <s v="4000008837"/>
    <s v="77035479-K"/>
    <s v="PIMARES SPA"/>
    <s v="670129281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5T00:00:00"/>
    <n v="8"/>
    <d v="2025-09-01T00:00:00"/>
    <d v="2025-08-27T00:00:00"/>
    <x v="7"/>
    <x v="0"/>
    <n v="103117"/>
    <n v="103117"/>
  </r>
  <r>
    <s v="4000008837"/>
    <s v="77035479-K"/>
    <s v="PIMARES SPA"/>
    <s v="6701294139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8-26T00:00:00"/>
    <n v="8"/>
    <d v="2025-09-03T00:00:00"/>
    <d v="2025-08-29T00:00:00"/>
    <x v="7"/>
    <x v="0"/>
    <n v="62493"/>
    <n v="62493"/>
  </r>
  <r>
    <s v="4000008837"/>
    <s v="77035479-K"/>
    <s v="PIMARES SPA"/>
    <s v="6701292817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25T00:00:00"/>
    <n v="8"/>
    <d v="2025-09-02T00:00:00"/>
    <d v="2025-08-29T00:00:00"/>
    <x v="7"/>
    <x v="0"/>
    <n v="106656"/>
    <n v="106656"/>
  </r>
  <r>
    <s v="4000008837"/>
    <s v="77035479-K"/>
    <s v="PIMARES SPA"/>
    <s v="6701294215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26T00:00:00"/>
    <n v="8"/>
    <d v="2025-08-27T00:00:00"/>
    <d v="2025-08-29T00:00:00"/>
    <x v="7"/>
    <x v="0"/>
    <n v="99991"/>
    <n v="99991"/>
  </r>
  <r>
    <s v="4000008837"/>
    <s v="77035479-K"/>
    <s v="PIMARES SPA"/>
    <s v="670129570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9T00:00:00"/>
    <n v="8"/>
    <d v="2025-09-08T00:00:00"/>
    <d v="2025-09-03T00:00:00"/>
    <x v="8"/>
    <x v="0"/>
    <n v="56243"/>
    <n v="56243"/>
  </r>
  <r>
    <s v="4000008837"/>
    <s v="77035479-K"/>
    <s v="PIMARES SPA"/>
    <s v="6701295726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9T00:00:00"/>
    <n v="8"/>
    <d v="2025-09-05T00:00:00"/>
    <d v="2025-09-03T00:00:00"/>
    <x v="8"/>
    <x v="0"/>
    <n v="34369"/>
    <n v="34369"/>
  </r>
  <r>
    <s v="4000008837"/>
    <s v="77035479-K"/>
    <s v="PIMARES SPA"/>
    <s v="670129575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8-29T00:00:00"/>
    <n v="8"/>
    <d v="2025-09-23T00:00:00"/>
    <d v="2025-09-17T00:00:00"/>
    <x v="8"/>
    <x v="0"/>
    <n v="46872"/>
    <n v="46872"/>
  </r>
  <r>
    <s v="4000008837"/>
    <s v="77035479-K"/>
    <s v="PIMARES SPA"/>
    <s v="67012957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9T00:00:00"/>
    <n v="8"/>
    <d v="2025-09-09T00:00:00"/>
    <d v="2025-09-03T00:00:00"/>
    <x v="8"/>
    <x v="0"/>
    <n v="34369"/>
    <n v="34369"/>
  </r>
  <r>
    <s v="4000008837"/>
    <s v="77035479-K"/>
    <s v="PIMARES SPA"/>
    <s v="670129576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29T00:00:00"/>
    <n v="8"/>
    <d v="2025-09-09T00:00:00"/>
    <d v="2025-09-03T00:00:00"/>
    <x v="8"/>
    <x v="0"/>
    <n v="43745"/>
    <n v="43745"/>
  </r>
  <r>
    <s v="4000008837"/>
    <s v="77035479-K"/>
    <s v="PIMARES SPA"/>
    <s v="670129541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8-29T00:00:00"/>
    <n v="8"/>
    <d v="2025-09-09T00:00:00"/>
    <d v="2025-09-03T00:00:00"/>
    <x v="8"/>
    <x v="0"/>
    <n v="81245"/>
    <n v="81245"/>
  </r>
  <r>
    <s v="4000008837"/>
    <s v="77035479-K"/>
    <s v="PIMARES SPA"/>
    <s v="67012955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2"/>
    <n v="2"/>
    <s v="UN"/>
    <d v="2025-08-28T00:00:00"/>
    <n v="8"/>
    <d v="2025-09-08T00:00:00"/>
    <d v="2025-09-03T00:00:00"/>
    <x v="8"/>
    <x v="0"/>
    <n v="99989"/>
    <n v="99989"/>
  </r>
  <r>
    <s v="4000008837"/>
    <s v="77035479-K"/>
    <s v="PIMARES SPA"/>
    <s v="670129551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8T00:00:00"/>
    <n v="8"/>
    <d v="2025-09-05T00:00:00"/>
    <d v="2025-09-03T00:00:00"/>
    <x v="8"/>
    <x v="0"/>
    <n v="73327"/>
    <n v="73327"/>
  </r>
  <r>
    <s v="4000008837"/>
    <s v="77035479-K"/>
    <s v="PIMARES SPA"/>
    <s v="670129564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29T00:00:00"/>
    <n v="8"/>
    <d v="2025-09-05T00:00:00"/>
    <d v="2025-09-03T00:00:00"/>
    <x v="8"/>
    <x v="0"/>
    <n v="109994"/>
    <n v="109994"/>
  </r>
  <r>
    <s v="4000008837"/>
    <s v="77035479-K"/>
    <s v="PIMARES SPA"/>
    <s v="670129569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30T00:00:00"/>
    <n v="8"/>
    <d v="2025-09-08T00:00:00"/>
    <d v="2025-09-03T00:00:00"/>
    <x v="8"/>
    <x v="0"/>
    <n v="43745"/>
    <n v="43745"/>
  </r>
  <r>
    <s v="4000008837"/>
    <s v="77035479-K"/>
    <s v="PIMARES SPA"/>
    <s v="670129578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30T00:00:00"/>
    <n v="8"/>
    <d v="2025-09-08T00:00:00"/>
    <d v="2025-09-03T00:00:00"/>
    <x v="8"/>
    <x v="0"/>
    <n v="73327"/>
    <n v="73327"/>
  </r>
  <r>
    <s v="4000008837"/>
    <s v="77035479-K"/>
    <s v="PIMARES SPA"/>
    <s v="670129580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9T00:00:00"/>
    <n v="8"/>
    <d v="2025-09-05T00:00:00"/>
    <d v="2025-09-03T00:00:00"/>
    <x v="8"/>
    <x v="0"/>
    <n v="113333"/>
    <n v="113333"/>
  </r>
  <r>
    <s v="4000008837"/>
    <s v="77035479-K"/>
    <s v="PIMARES SPA"/>
    <s v="670129581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9T00:00:00"/>
    <n v="8"/>
    <d v="2025-09-08T00:00:00"/>
    <d v="2025-09-03T00:00:00"/>
    <x v="8"/>
    <x v="0"/>
    <n v="37494"/>
    <n v="37494"/>
  </r>
  <r>
    <s v="4000008837"/>
    <s v="77035479-K"/>
    <s v="PIMARES SPA"/>
    <s v="67012958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9T00:00:00"/>
    <n v="8"/>
    <d v="2025-09-08T00:00:00"/>
    <d v="2025-09-03T00:00:00"/>
    <x v="8"/>
    <x v="0"/>
    <n v="31242"/>
    <n v="31242"/>
  </r>
  <r>
    <s v="4000008837"/>
    <s v="77035479-K"/>
    <s v="PIMARES SPA"/>
    <s v="6701295822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29T00:00:00"/>
    <n v="8"/>
    <d v="2025-09-08T00:00:00"/>
    <d v="2025-09-03T00:00:00"/>
    <x v="8"/>
    <x v="0"/>
    <n v="74995"/>
    <n v="74995"/>
  </r>
  <r>
    <s v="4000008837"/>
    <s v="77035479-K"/>
    <s v="PIMARES SPA"/>
    <s v="670129603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29T00:00:00"/>
    <n v="8"/>
    <d v="2025-09-05T00:00:00"/>
    <d v="2025-09-03T00:00:00"/>
    <x v="8"/>
    <x v="0"/>
    <n v="74995"/>
    <n v="74995"/>
  </r>
  <r>
    <s v="4000008837"/>
    <s v="77035479-K"/>
    <s v="PIMARES SPA"/>
    <s v="670129631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30T00:00:00"/>
    <n v="8"/>
    <d v="2025-09-08T00:00:00"/>
    <d v="2025-09-03T00:00:00"/>
    <x v="8"/>
    <x v="0"/>
    <n v="86665"/>
    <n v="86665"/>
  </r>
  <r>
    <s v="4000008837"/>
    <s v="77035479-K"/>
    <s v="PIMARES SPA"/>
    <s v="670129656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31T00:00:00"/>
    <n v="8"/>
    <d v="2025-09-08T00:00:00"/>
    <d v="2025-09-03T00:00:00"/>
    <x v="8"/>
    <x v="0"/>
    <n v="33122"/>
    <n v="33122"/>
  </r>
  <r>
    <s v="4000008837"/>
    <s v="77035479-K"/>
    <s v="PIMARES SPA"/>
    <s v="670129659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9T00:00:00"/>
    <d v="2025-09-03T00:00:00"/>
    <x v="8"/>
    <x v="0"/>
    <n v="103117"/>
    <n v="103117"/>
  </r>
  <r>
    <s v="4000008837"/>
    <s v="77035479-K"/>
    <s v="PIMARES SPA"/>
    <s v="670129681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31T00:00:00"/>
    <n v="8"/>
    <d v="2025-09-08T00:00:00"/>
    <d v="2025-09-03T00:00:00"/>
    <x v="8"/>
    <x v="0"/>
    <n v="69992"/>
    <n v="69992"/>
  </r>
  <r>
    <s v="4000008837"/>
    <s v="77035479-K"/>
    <s v="PIMARES SPA"/>
    <s v="670129712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31T00:00:00"/>
    <n v="8"/>
    <d v="2025-09-08T00:00:00"/>
    <d v="2025-09-03T00:00:00"/>
    <x v="8"/>
    <x v="0"/>
    <n v="106656"/>
    <n v="106656"/>
  </r>
  <r>
    <s v="4000008837"/>
    <s v="77035479-K"/>
    <s v="PIMARES SPA"/>
    <s v="6701297125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715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31T00:00:00"/>
    <n v="8"/>
    <d v="2025-09-08T00:00:00"/>
    <d v="2025-09-03T00:00:00"/>
    <x v="8"/>
    <x v="0"/>
    <n v="49994"/>
    <n v="49994"/>
  </r>
  <r>
    <s v="4000008837"/>
    <s v="77035479-K"/>
    <s v="PIMARES SPA"/>
    <s v="67012971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31T00:00:00"/>
    <n v="8"/>
    <d v="2025-09-08T00:00:00"/>
    <d v="2025-09-03T00:00:00"/>
    <x v="8"/>
    <x v="0"/>
    <n v="31242"/>
    <n v="31242"/>
  </r>
  <r>
    <s v="4000008837"/>
    <s v="77035479-K"/>
    <s v="PIMARES SPA"/>
    <s v="6701297154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8-31T00:00:00"/>
    <n v="8"/>
    <d v="2025-09-08T00:00:00"/>
    <d v="2025-09-03T00:00:00"/>
    <x v="8"/>
    <x v="0"/>
    <n v="62495"/>
    <n v="62495"/>
  </r>
  <r>
    <s v="4000008837"/>
    <s v="77035479-K"/>
    <s v="PIMARES SPA"/>
    <s v="6701297205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31T00:00:00"/>
    <n v="8"/>
    <d v="2025-09-08T00:00:00"/>
    <d v="2025-09-03T00:00:00"/>
    <x v="8"/>
    <x v="0"/>
    <n v="34369"/>
    <n v="34369"/>
  </r>
  <r>
    <s v="4000008837"/>
    <s v="77035479-K"/>
    <s v="PIMARES SPA"/>
    <s v="670129720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31T00:00:00"/>
    <n v="8"/>
    <d v="2025-09-08T00:00:00"/>
    <d v="2025-09-03T00:00:00"/>
    <x v="8"/>
    <x v="0"/>
    <n v="133325"/>
    <n v="133325"/>
  </r>
  <r>
    <s v="4000008837"/>
    <s v="77035479-K"/>
    <s v="PIMARES SPA"/>
    <s v="6701295356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8-29T00:00:00"/>
    <n v="8"/>
    <d v="2025-09-05T00:00:00"/>
    <d v="2025-09-03T00:00:00"/>
    <x v="8"/>
    <x v="0"/>
    <n v="59367"/>
    <n v="59367"/>
  </r>
  <r>
    <s v="4000008837"/>
    <s v="77035479-K"/>
    <s v="PIMARES SPA"/>
    <s v="670129536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9T00:00:00"/>
    <n v="8"/>
    <d v="2025-09-05T00:00:00"/>
    <d v="2025-09-01T00:00:00"/>
    <x v="8"/>
    <x v="0"/>
    <n v="37496"/>
    <n v="37496"/>
  </r>
  <r>
    <s v="4000008837"/>
    <s v="77035479-K"/>
    <s v="PIMARES SPA"/>
    <s v="6701295576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8-29T00:00:00"/>
    <n v="8"/>
    <d v="2025-09-08T00:00:00"/>
    <d v="2025-09-03T00:00:00"/>
    <x v="8"/>
    <x v="0"/>
    <n v="48742"/>
    <n v="48742"/>
  </r>
  <r>
    <s v="4000008837"/>
    <s v="77035479-K"/>
    <s v="PIMARES SPA"/>
    <s v="670129557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29T00:00:00"/>
    <n v="8"/>
    <d v="2025-09-05T00:00:00"/>
    <d v="2025-09-03T00:00:00"/>
    <x v="8"/>
    <x v="0"/>
    <n v="103117"/>
    <n v="103117"/>
  </r>
  <r>
    <s v="4000008837"/>
    <s v="77035479-K"/>
    <s v="PIMARES SPA"/>
    <s v="6701297302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8-31T00:00:00"/>
    <n v="8"/>
    <d v="2025-09-09T00:00:00"/>
    <d v="2025-09-03T00:00:00"/>
    <x v="8"/>
    <x v="0"/>
    <n v="48742"/>
    <n v="48742"/>
  </r>
  <r>
    <s v="4000008837"/>
    <s v="77035479-K"/>
    <s v="PIMARES SPA"/>
    <s v="670129722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31T00:00:00"/>
    <n v="8"/>
    <d v="2025-09-08T00:00:00"/>
    <d v="2025-09-03T00:00:00"/>
    <x v="8"/>
    <x v="0"/>
    <n v="37496"/>
    <n v="37496"/>
  </r>
  <r>
    <s v="4000008837"/>
    <s v="77035479-K"/>
    <s v="PIMARES SPA"/>
    <s v="670129730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418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8-26T00:00:00"/>
    <n v="8"/>
    <d v="2025-09-05T00:00:00"/>
    <d v="2025-09-03T00:00:00"/>
    <x v="8"/>
    <x v="0"/>
    <n v="62495"/>
    <n v="62495"/>
  </r>
  <r>
    <s v="4000008837"/>
    <s v="77035479-K"/>
    <s v="PIMARES SPA"/>
    <s v="670129559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29T00:00:00"/>
    <n v="8"/>
    <d v="2025-09-05T00:00:00"/>
    <d v="2025-09-03T00:00:00"/>
    <x v="8"/>
    <x v="0"/>
    <n v="99995"/>
    <n v="99995"/>
  </r>
  <r>
    <s v="4000008837"/>
    <s v="77035479-K"/>
    <s v="PIMARES SPA"/>
    <s v="670129419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6T00:00:00"/>
    <n v="8"/>
    <d v="2025-09-04T00:00:00"/>
    <d v="2025-09-01T00:00:00"/>
    <x v="8"/>
    <x v="0"/>
    <n v="49994"/>
    <n v="49994"/>
  </r>
  <r>
    <s v="4000008837"/>
    <s v="77035479-K"/>
    <s v="PIMARES SPA"/>
    <s v="670129565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9T00:00:00"/>
    <n v="8"/>
    <d v="2025-09-05T00:00:00"/>
    <d v="2025-09-03T00:00:00"/>
    <x v="8"/>
    <x v="0"/>
    <n v="133325"/>
    <n v="133325"/>
  </r>
  <r>
    <s v="4000008837"/>
    <s v="77035479-K"/>
    <s v="PIMARES SPA"/>
    <s v="670129565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29T00:00:00"/>
    <n v="8"/>
    <d v="2025-09-05T00:00:00"/>
    <d v="2025-09-03T00:00:00"/>
    <x v="8"/>
    <x v="0"/>
    <n v="74995"/>
    <n v="74995"/>
  </r>
  <r>
    <s v="4000008837"/>
    <s v="77035479-K"/>
    <s v="PIMARES SPA"/>
    <s v="670129566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0T00:00:00"/>
    <n v="8"/>
    <d v="2025-09-08T00:00:00"/>
    <d v="2025-09-03T00:00:00"/>
    <x v="8"/>
    <x v="0"/>
    <n v="96866"/>
    <n v="96866"/>
  </r>
  <r>
    <s v="4000008837"/>
    <s v="77035479-K"/>
    <s v="PIMARES SPA"/>
    <s v="670129566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8-30T00:00:00"/>
    <n v="8"/>
    <d v="2025-09-09T00:00:00"/>
    <d v="2025-09-03T00:00:00"/>
    <x v="8"/>
    <x v="0"/>
    <n v="46872"/>
    <n v="46872"/>
  </r>
  <r>
    <s v="4000008837"/>
    <s v="77035479-K"/>
    <s v="PIMARES SPA"/>
    <s v="670129391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26T00:00:00"/>
    <n v="8"/>
    <d v="2025-09-04T00:00:00"/>
    <d v="2025-09-01T00:00:00"/>
    <x v="8"/>
    <x v="0"/>
    <n v="86665"/>
    <n v="86665"/>
  </r>
  <r>
    <s v="4000008837"/>
    <s v="77035479-K"/>
    <s v="PIMARES SPA"/>
    <s v="670129527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8-29T00:00:00"/>
    <n v="8"/>
    <d v="2025-09-05T00:00:00"/>
    <d v="2025-09-03T00:00:00"/>
    <x v="8"/>
    <x v="0"/>
    <n v="43745"/>
    <n v="43745"/>
  </r>
  <r>
    <s v="4000008837"/>
    <s v="77035479-K"/>
    <s v="PIMARES SPA"/>
    <s v="670129529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29T00:00:00"/>
    <n v="8"/>
    <d v="2025-09-04T00:00:00"/>
    <d v="2025-09-03T00:00:00"/>
    <x v="8"/>
    <x v="0"/>
    <n v="109994"/>
    <n v="109994"/>
  </r>
  <r>
    <s v="4000008837"/>
    <s v="77035479-K"/>
    <s v="PIMARES SPA"/>
    <s v="670129530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8T00:00:00"/>
    <n v="8"/>
    <d v="2025-09-04T00:00:00"/>
    <d v="2025-09-01T00:00:00"/>
    <x v="8"/>
    <x v="0"/>
    <n v="133325"/>
    <n v="133325"/>
  </r>
  <r>
    <s v="4000008837"/>
    <s v="77035479-K"/>
    <s v="PIMARES SPA"/>
    <s v="6701293957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27T00:00:00"/>
    <n v="8"/>
    <d v="2025-09-04T00:00:00"/>
    <d v="2025-09-01T00:00:00"/>
    <x v="8"/>
    <x v="0"/>
    <n v="81245"/>
    <n v="81245"/>
  </r>
  <r>
    <s v="4000008837"/>
    <s v="77035479-K"/>
    <s v="PIMARES SPA"/>
    <s v="6701293857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08-27T00:00:00"/>
    <n v="8"/>
    <d v="2025-09-17T00:00:00"/>
    <d v="2025-09-10T00:00:00"/>
    <x v="8"/>
    <x v="0"/>
    <n v="118744"/>
    <n v="118744"/>
  </r>
  <r>
    <s v="4000008837"/>
    <s v="77035479-K"/>
    <s v="PIMARES SPA"/>
    <s v="670129440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26T00:00:00"/>
    <n v="8"/>
    <d v="2025-09-05T00:00:00"/>
    <d v="2025-09-03T00:00:00"/>
    <x v="8"/>
    <x v="0"/>
    <n v="70582"/>
    <n v="70582"/>
  </r>
  <r>
    <s v="4000008837"/>
    <s v="77035479-K"/>
    <s v="PIMARES SPA"/>
    <s v="670129440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6T00:00:00"/>
    <n v="8"/>
    <d v="2025-09-05T00:00:00"/>
    <d v="2025-09-03T00:00:00"/>
    <x v="8"/>
    <x v="0"/>
    <n v="81241"/>
    <n v="81241"/>
  </r>
  <r>
    <s v="4000008837"/>
    <s v="77035479-K"/>
    <s v="PIMARES SPA"/>
    <s v="670129489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28T00:00:00"/>
    <n v="8"/>
    <d v="2025-09-05T00:00:00"/>
    <d v="2025-09-01T00:00:00"/>
    <x v="8"/>
    <x v="0"/>
    <n v="106656"/>
    <n v="106656"/>
  </r>
  <r>
    <s v="4000008837"/>
    <s v="77035479-K"/>
    <s v="PIMARES SPA"/>
    <s v="670129491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28T00:00:00"/>
    <n v="8"/>
    <d v="2025-09-05T00:00:00"/>
    <d v="2025-09-01T00:00:00"/>
    <x v="8"/>
    <x v="0"/>
    <n v="33118"/>
    <n v="33118"/>
  </r>
  <r>
    <s v="4000008837"/>
    <s v="77035479-K"/>
    <s v="PIMARES SPA"/>
    <s v="670129379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27T00:00:00"/>
    <n v="8"/>
    <d v="2025-09-05T00:00:00"/>
    <d v="2025-09-03T00:00:00"/>
    <x v="8"/>
    <x v="0"/>
    <n v="74995"/>
    <n v="74995"/>
  </r>
  <r>
    <s v="4000008837"/>
    <s v="77035479-K"/>
    <s v="PIMARES SPA"/>
    <s v="670129496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8T00:00:00"/>
    <n v="8"/>
    <d v="2025-09-05T00:00:00"/>
    <d v="2025-09-05T00:00:00"/>
    <x v="8"/>
    <x v="0"/>
    <n v="37496"/>
    <n v="37496"/>
  </r>
  <r>
    <s v="4000008837"/>
    <s v="77035479-K"/>
    <s v="PIMARES SPA"/>
    <s v="670129500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28T00:00:00"/>
    <n v="8"/>
    <d v="2025-09-04T00:00:00"/>
    <d v="2025-09-01T00:00:00"/>
    <x v="8"/>
    <x v="0"/>
    <n v="46871"/>
    <n v="46871"/>
  </r>
  <r>
    <s v="4000008837"/>
    <s v="77035479-K"/>
    <s v="PIMARES SPA"/>
    <s v="6701295022"/>
    <s v="ZPCD"/>
    <s v="10"/>
    <x v="0"/>
    <x v="1"/>
    <s v="C004"/>
    <s v="E599"/>
    <n v="3"/>
    <x v="0"/>
    <s v="47"/>
    <s v="Muebles"/>
    <s v=""/>
    <s v="470101001"/>
    <s v="1474184001"/>
    <s v="HOME TV REINA 55&quot; PULGADAS, BLANCO"/>
    <n v="1"/>
    <n v="0"/>
    <s v="UN"/>
    <d v="2025-08-28T00:00:00"/>
    <n v="8"/>
    <d v="2025-09-08T00:00:00"/>
    <m/>
    <x v="8"/>
    <x v="0"/>
    <n v="62500"/>
    <n v="0"/>
  </r>
  <r>
    <s v="4000008837"/>
    <s v="77035479-K"/>
    <s v="PIMARES SPA"/>
    <s v="6701295026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8-28T00:00:00"/>
    <n v="8"/>
    <d v="2025-09-08T00:00:00"/>
    <d v="2025-09-03T00:00:00"/>
    <x v="8"/>
    <x v="0"/>
    <n v="99989"/>
    <n v="99989"/>
  </r>
  <r>
    <s v="4000008837"/>
    <s v="77035479-K"/>
    <s v="PIMARES SPA"/>
    <s v="670129504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29T00:00:00"/>
    <n v="8"/>
    <d v="2025-09-08T00:00:00"/>
    <d v="2025-09-03T00:00:00"/>
    <x v="8"/>
    <x v="0"/>
    <n v="109994"/>
    <n v="109994"/>
  </r>
  <r>
    <s v="4000008837"/>
    <s v="77035479-K"/>
    <s v="PIMARES SPA"/>
    <s v="670129504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9T00:00:00"/>
    <n v="8"/>
    <d v="2025-09-05T00:00:00"/>
    <d v="2025-09-03T00:00:00"/>
    <x v="8"/>
    <x v="0"/>
    <n v="113333"/>
    <n v="113333"/>
  </r>
  <r>
    <s v="4000008837"/>
    <s v="77035479-K"/>
    <s v="PIMARES SPA"/>
    <s v="670129379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7T00:00:00"/>
    <n v="8"/>
    <d v="2025-09-05T00:00:00"/>
    <d v="2025-09-03T00:00:00"/>
    <x v="8"/>
    <x v="0"/>
    <n v="113333"/>
    <n v="113333"/>
  </r>
  <r>
    <s v="4000008837"/>
    <s v="77035479-K"/>
    <s v="PIMARES SPA"/>
    <s v="670129472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7T00:00:00"/>
    <n v="8"/>
    <d v="2025-09-04T00:00:00"/>
    <d v="2025-09-01T00:00:00"/>
    <x v="8"/>
    <x v="0"/>
    <n v="81241"/>
    <n v="81241"/>
  </r>
  <r>
    <s v="4000008837"/>
    <s v="77035479-K"/>
    <s v="PIMARES SPA"/>
    <s v="670129482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8-28T00:00:00"/>
    <n v="8"/>
    <d v="2025-09-03T00:00:00"/>
    <d v="2025-09-01T00:00:00"/>
    <x v="8"/>
    <x v="0"/>
    <n v="99995"/>
    <n v="99995"/>
  </r>
  <r>
    <s v="4000008837"/>
    <s v="77035479-K"/>
    <s v="PIMARES SPA"/>
    <s v="67012936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7T00:00:00"/>
    <n v="8"/>
    <d v="2025-09-04T00:00:00"/>
    <d v="2025-09-01T00:00:00"/>
    <x v="8"/>
    <x v="0"/>
    <n v="96866"/>
    <n v="96866"/>
  </r>
  <r>
    <s v="4000008837"/>
    <s v="77035479-K"/>
    <s v="PIMARES SPA"/>
    <s v="670129350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8-25T00:00:00"/>
    <n v="8"/>
    <d v="2025-09-04T00:00:00"/>
    <d v="2025-09-01T00:00:00"/>
    <x v="8"/>
    <x v="0"/>
    <n v="93325"/>
    <n v="93325"/>
  </r>
  <r>
    <s v="4000008837"/>
    <s v="77035479-K"/>
    <s v="PIMARES SPA"/>
    <s v="670129356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8-26T00:00:00"/>
    <n v="8"/>
    <d v="2025-09-03T00:00:00"/>
    <d v="2025-09-01T00:00:00"/>
    <x v="8"/>
    <x v="0"/>
    <n v="81245"/>
    <n v="81245"/>
  </r>
  <r>
    <s v="4000008837"/>
    <s v="77035479-K"/>
    <s v="PIMARES SPA"/>
    <s v="670129457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28T00:00:00"/>
    <n v="8"/>
    <d v="2025-09-16T00:00:00"/>
    <d v="2025-09-10T00:00:00"/>
    <x v="8"/>
    <x v="0"/>
    <n v="28120"/>
    <n v="28120"/>
  </r>
  <r>
    <s v="4000008837"/>
    <s v="77035479-K"/>
    <s v="PIMARES SPA"/>
    <s v="670129460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7T00:00:00"/>
    <n v="8"/>
    <d v="2025-09-04T00:00:00"/>
    <d v="2025-09-01T00:00:00"/>
    <x v="8"/>
    <x v="0"/>
    <n v="133325"/>
    <n v="133325"/>
  </r>
  <r>
    <s v="4000008837"/>
    <s v="77035479-K"/>
    <s v="PIMARES SPA"/>
    <s v="670129439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6T00:00:00"/>
    <n v="8"/>
    <d v="2025-09-05T00:00:00"/>
    <d v="2025-09-03T00:00:00"/>
    <x v="8"/>
    <x v="0"/>
    <n v="56243"/>
    <n v="56243"/>
  </r>
  <r>
    <s v="4000008837"/>
    <s v="77035479-K"/>
    <s v="PIMARES SPA"/>
    <s v="6701293582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26T00:00:00"/>
    <n v="8"/>
    <d v="2025-09-12T00:00:00"/>
    <d v="2025-09-08T00:00:00"/>
    <x v="8"/>
    <x v="0"/>
    <n v="81245"/>
    <n v="81245"/>
  </r>
  <r>
    <s v="4000008837"/>
    <s v="77035479-K"/>
    <s v="PIMARES SPA"/>
    <s v="6701293583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26T00:00:00"/>
    <n v="8"/>
    <d v="2025-09-12T00:00:00"/>
    <d v="2025-09-08T00:00:00"/>
    <x v="8"/>
    <x v="0"/>
    <n v="56243"/>
    <n v="56243"/>
  </r>
  <r>
    <s v="4000008837"/>
    <s v="77035479-K"/>
    <s v="PIMARES SPA"/>
    <s v="6701293028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08-25T00:00:00"/>
    <n v="8"/>
    <d v="2025-09-05T00:00:00"/>
    <d v="2025-09-01T00:00:00"/>
    <x v="8"/>
    <x v="0"/>
    <n v="149989"/>
    <n v="149989"/>
  </r>
  <r>
    <s v="4000008837"/>
    <s v="77035479-K"/>
    <s v="PIMARES SPA"/>
    <s v="67012935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6T00:00:00"/>
    <n v="8"/>
    <d v="2025-09-08T00:00:00"/>
    <d v="2025-09-03T00:00:00"/>
    <x v="8"/>
    <x v="0"/>
    <n v="96866"/>
    <n v="96866"/>
  </r>
  <r>
    <s v="4000008837"/>
    <s v="77035479-K"/>
    <s v="PIMARES SPA"/>
    <s v="6701293565"/>
    <s v="ZPCD"/>
    <s v="10"/>
    <x v="0"/>
    <x v="1"/>
    <s v="C004"/>
    <s v="E599"/>
    <n v="3"/>
    <x v="0"/>
    <s v="41"/>
    <s v="Baño y Cocina"/>
    <s v=""/>
    <s v="410302004"/>
    <s v="1409595"/>
    <s v="KIT COCINA 180 SUPER SMART"/>
    <n v="1"/>
    <n v="0"/>
    <s v="UN"/>
    <d v="2025-08-26T00:00:00"/>
    <n v="8"/>
    <d v="2025-09-02T00:00:00"/>
    <m/>
    <x v="8"/>
    <x v="0"/>
    <n v="233318"/>
    <n v="0"/>
  </r>
  <r>
    <s v="4000008837"/>
    <s v="77035479-K"/>
    <s v="PIMARES SPA"/>
    <s v="670129437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8-26T00:00:00"/>
    <n v="8"/>
    <d v="2025-09-05T00:00:00"/>
    <d v="2025-09-03T00:00:00"/>
    <x v="8"/>
    <x v="0"/>
    <n v="56244"/>
    <n v="56244"/>
  </r>
  <r>
    <s v="4000008837"/>
    <s v="77035479-K"/>
    <s v="PIMARES SPA"/>
    <s v="670129463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7T00:00:00"/>
    <n v="8"/>
    <d v="2025-09-03T00:00:00"/>
    <d v="2025-09-01T00:00:00"/>
    <x v="8"/>
    <x v="0"/>
    <n v="133325"/>
    <n v="133325"/>
  </r>
  <r>
    <s v="4000008837"/>
    <s v="77035479-K"/>
    <s v="PIMARES SPA"/>
    <s v="6701294642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28T00:00:00"/>
    <n v="8"/>
    <d v="2025-09-12T00:00:00"/>
    <d v="2025-09-12T00:00:00"/>
    <x v="8"/>
    <x v="0"/>
    <n v="70582"/>
    <n v="70582"/>
  </r>
  <r>
    <s v="4000008837"/>
    <s v="77035479-K"/>
    <s v="PIMARES SPA"/>
    <s v="670129464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8T00:00:00"/>
    <n v="8"/>
    <d v="2025-09-12T00:00:00"/>
    <d v="2025-09-12T00:00:00"/>
    <x v="8"/>
    <x v="0"/>
    <n v="56243"/>
    <n v="56243"/>
  </r>
  <r>
    <s v="4000008837"/>
    <s v="77035479-K"/>
    <s v="PIMARES SPA"/>
    <s v="670129583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30T00:00:00"/>
    <n v="8"/>
    <d v="2025-09-08T00:00:00"/>
    <d v="2025-09-03T00:00:00"/>
    <x v="8"/>
    <x v="0"/>
    <n v="133325"/>
    <n v="133325"/>
  </r>
  <r>
    <s v="4000008837"/>
    <s v="77035479-K"/>
    <s v="PIMARES SPA"/>
    <s v="670129584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08-30T00:00:00"/>
    <n v="8"/>
    <d v="2025-09-08T00:00:00"/>
    <d v="2025-09-03T00:00:00"/>
    <x v="8"/>
    <x v="0"/>
    <n v="93744"/>
    <n v="93744"/>
  </r>
  <r>
    <s v="4000008837"/>
    <s v="77035479-K"/>
    <s v="PIMARES SPA"/>
    <s v="6701295845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30T00:00:00"/>
    <n v="8"/>
    <d v="2025-09-15T00:00:00"/>
    <d v="2025-09-10T00:00:00"/>
    <x v="8"/>
    <x v="0"/>
    <n v="103117"/>
    <n v="103117"/>
  </r>
  <r>
    <s v="4000008837"/>
    <s v="77035479-K"/>
    <s v="PIMARES SPA"/>
    <s v="67012958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30T00:00:00"/>
    <n v="8"/>
    <d v="2025-09-11T00:00:00"/>
    <d v="2025-09-08T00:00:00"/>
    <x v="8"/>
    <x v="0"/>
    <n v="40620"/>
    <n v="40620"/>
  </r>
  <r>
    <s v="4000008837"/>
    <s v="77035479-K"/>
    <s v="PIMARES SPA"/>
    <s v="670129585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30T00:00:00"/>
    <n v="8"/>
    <d v="2025-09-08T00:00:00"/>
    <d v="2025-09-03T00:00:00"/>
    <x v="8"/>
    <x v="0"/>
    <n v="109994"/>
    <n v="109994"/>
  </r>
  <r>
    <s v="4000008837"/>
    <s v="77035479-K"/>
    <s v="PIMARES SPA"/>
    <s v="670129586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30T00:00:00"/>
    <n v="8"/>
    <d v="2025-09-08T00:00:00"/>
    <d v="2025-09-03T00:00:00"/>
    <x v="8"/>
    <x v="0"/>
    <n v="62493"/>
    <n v="62493"/>
  </r>
  <r>
    <s v="4000008837"/>
    <s v="77035479-K"/>
    <s v="PIMARES SPA"/>
    <s v="6701295880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8-30T00:00:00"/>
    <n v="8"/>
    <d v="2025-09-08T00:00:00"/>
    <d v="2025-09-03T00:00:00"/>
    <x v="8"/>
    <x v="0"/>
    <n v="28121"/>
    <n v="28121"/>
  </r>
  <r>
    <s v="4000008837"/>
    <s v="77035479-K"/>
    <s v="PIMARES SPA"/>
    <s v="670129589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30T00:00:00"/>
    <n v="8"/>
    <d v="2025-09-08T00:00:00"/>
    <d v="2025-09-03T00:00:00"/>
    <x v="8"/>
    <x v="0"/>
    <n v="74995"/>
    <n v="74995"/>
  </r>
  <r>
    <s v="4000008837"/>
    <s v="77035479-K"/>
    <s v="PIMARES SPA"/>
    <s v="670129592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9T00:00:00"/>
    <n v="8"/>
    <d v="2025-09-08T00:00:00"/>
    <d v="2025-09-03T00:00:00"/>
    <x v="8"/>
    <x v="0"/>
    <n v="73327"/>
    <n v="73327"/>
  </r>
  <r>
    <s v="4000008837"/>
    <s v="77035479-K"/>
    <s v="PIMARES SPA"/>
    <s v="6701295952"/>
    <s v="ZPCD"/>
    <s v="10"/>
    <x v="0"/>
    <x v="1"/>
    <s v="C004"/>
    <s v="E599"/>
    <n v="3"/>
    <x v="0"/>
    <s v="47"/>
    <s v="Muebles"/>
    <s v=""/>
    <s v="470101002"/>
    <s v="1465584"/>
    <s v="HOME TV REINA 55PULG 2PTAS GRAFITO"/>
    <n v="1"/>
    <n v="0"/>
    <s v="UN"/>
    <d v="2025-08-30T00:00:00"/>
    <n v="8"/>
    <d v="2025-09-08T00:00:00"/>
    <m/>
    <x v="8"/>
    <x v="0"/>
    <n v="62495"/>
    <n v="0"/>
  </r>
  <r>
    <s v="4000008837"/>
    <s v="77035479-K"/>
    <s v="PIMARES SPA"/>
    <s v="67012959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30T00:00:00"/>
    <n v="8"/>
    <d v="2025-09-08T00:00:00"/>
    <d v="2025-09-03T00:00:00"/>
    <x v="8"/>
    <x v="0"/>
    <n v="34369"/>
    <n v="34369"/>
  </r>
  <r>
    <s v="4000008837"/>
    <s v="77035479-K"/>
    <s v="PIMARES SPA"/>
    <s v="670129597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30T00:00:00"/>
    <n v="8"/>
    <d v="2025-09-02T00:00:00"/>
    <d v="2025-09-03T00:00:00"/>
    <x v="8"/>
    <x v="0"/>
    <n v="49994"/>
    <n v="49994"/>
  </r>
  <r>
    <s v="4000008837"/>
    <s v="77035479-K"/>
    <s v="PIMARES SPA"/>
    <s v="67012946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8T00:00:00"/>
    <n v="8"/>
    <d v="2025-09-12T00:00:00"/>
    <d v="2025-09-12T00:00:00"/>
    <x v="8"/>
    <x v="0"/>
    <n v="96866"/>
    <n v="96866"/>
  </r>
  <r>
    <s v="4000008837"/>
    <s v="77035479-K"/>
    <s v="PIMARES SPA"/>
    <s v="670129606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30T00:00:00"/>
    <n v="8"/>
    <d v="2025-09-08T00:00:00"/>
    <d v="2025-09-03T00:00:00"/>
    <x v="8"/>
    <x v="0"/>
    <n v="113333"/>
    <n v="113333"/>
  </r>
  <r>
    <s v="4000008837"/>
    <s v="77035479-K"/>
    <s v="PIMARES SPA"/>
    <s v="6701296096"/>
    <s v="ZPCD"/>
    <s v="10"/>
    <x v="0"/>
    <x v="1"/>
    <s v="C004"/>
    <s v="E599"/>
    <n v="3"/>
    <x v="0"/>
    <s v="47"/>
    <s v="Muebles"/>
    <s v=""/>
    <s v="470201001"/>
    <s v="1386531"/>
    <s v="COMBO MOBI GRAFITO 4P+6P"/>
    <n v="1"/>
    <n v="0"/>
    <s v="UN"/>
    <d v="2025-08-31T00:00:00"/>
    <n v="8"/>
    <d v="2025-09-09T00:00:00"/>
    <m/>
    <x v="8"/>
    <x v="0"/>
    <n v="149988"/>
    <n v="0"/>
  </r>
  <r>
    <s v="4000008837"/>
    <s v="77035479-K"/>
    <s v="PIMARES SPA"/>
    <s v="6701296099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31T00:00:00"/>
    <n v="8"/>
    <d v="2025-09-08T00:00:00"/>
    <d v="2025-09-03T00:00:00"/>
    <x v="8"/>
    <x v="0"/>
    <n v="40620"/>
    <n v="40620"/>
  </r>
  <r>
    <s v="4000008837"/>
    <s v="77035479-K"/>
    <s v="PIMARES SPA"/>
    <s v="670129616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30T00:00:00"/>
    <n v="8"/>
    <d v="2025-09-08T00:00:00"/>
    <d v="2025-09-03T00:00:00"/>
    <x v="8"/>
    <x v="0"/>
    <n v="56243"/>
    <n v="56243"/>
  </r>
  <r>
    <s v="4000008837"/>
    <s v="77035479-K"/>
    <s v="PIMARES SPA"/>
    <s v="670129617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30T00:00:00"/>
    <n v="8"/>
    <d v="2025-09-08T00:00:00"/>
    <d v="2025-09-03T00:00:00"/>
    <x v="8"/>
    <x v="0"/>
    <n v="37494"/>
    <n v="37494"/>
  </r>
  <r>
    <s v="4000008837"/>
    <s v="77035479-K"/>
    <s v="PIMARES SPA"/>
    <s v="6701296246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627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31T00:00:00"/>
    <n v="8"/>
    <d v="2025-09-08T00:00:00"/>
    <d v="2025-09-03T00:00:00"/>
    <x v="8"/>
    <x v="0"/>
    <n v="24990"/>
    <n v="24990"/>
  </r>
  <r>
    <s v="4000008837"/>
    <s v="77035479-K"/>
    <s v="PIMARES SPA"/>
    <s v="670129628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8-31T00:00:00"/>
    <n v="8"/>
    <d v="2025-09-08T00:00:00"/>
    <d v="2025-09-03T00:00:00"/>
    <x v="8"/>
    <x v="0"/>
    <n v="73327"/>
    <n v="73327"/>
  </r>
  <r>
    <s v="4000008837"/>
    <s v="77035479-K"/>
    <s v="PIMARES SPA"/>
    <s v="670129628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31T00:00:00"/>
    <n v="8"/>
    <d v="2025-09-08T00:00:00"/>
    <d v="2025-09-03T00:00:00"/>
    <x v="8"/>
    <x v="0"/>
    <n v="48742"/>
    <n v="48742"/>
  </r>
  <r>
    <s v="4000008837"/>
    <s v="77035479-K"/>
    <s v="PIMARES SPA"/>
    <s v="6701296299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31T00:00:00"/>
    <n v="8"/>
    <d v="2025-09-08T00:00:00"/>
    <d v="2025-09-03T00:00:00"/>
    <x v="8"/>
    <x v="0"/>
    <n v="56248"/>
    <n v="56248"/>
  </r>
  <r>
    <s v="4000008837"/>
    <s v="77035479-K"/>
    <s v="PIMARES SPA"/>
    <s v="670129630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30T00:00:00"/>
    <n v="8"/>
    <d v="2025-09-08T00:00:00"/>
    <d v="2025-09-03T00:00:00"/>
    <x v="8"/>
    <x v="0"/>
    <n v="86665"/>
    <n v="86665"/>
  </r>
  <r>
    <s v="4000008837"/>
    <s v="77035479-K"/>
    <s v="PIMARES SPA"/>
    <s v="670129466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8T00:00:00"/>
    <n v="8"/>
    <d v="2025-09-05T00:00:00"/>
    <d v="2025-09-03T00:00:00"/>
    <x v="8"/>
    <x v="0"/>
    <n v="37496"/>
    <n v="37496"/>
  </r>
  <r>
    <s v="4000008837"/>
    <s v="77035479-K"/>
    <s v="PIMARES SPA"/>
    <s v="6701296344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8-30T00:00:00"/>
    <n v="8"/>
    <d v="2025-09-08T00:00:00"/>
    <d v="2025-09-03T00:00:00"/>
    <x v="8"/>
    <x v="0"/>
    <n v="112492"/>
    <n v="112492"/>
  </r>
  <r>
    <s v="4000008837"/>
    <s v="77035479-K"/>
    <s v="PIMARES SPA"/>
    <s v="670129636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30T00:00:00"/>
    <n v="8"/>
    <d v="2025-09-08T00:00:00"/>
    <d v="2025-09-03T00:00:00"/>
    <x v="8"/>
    <x v="0"/>
    <n v="43745"/>
    <n v="43745"/>
  </r>
  <r>
    <s v="4000008837"/>
    <s v="77035479-K"/>
    <s v="PIMARES SPA"/>
    <s v="6701296366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30T00:00:00"/>
    <n v="8"/>
    <d v="2025-09-08T00:00:00"/>
    <d v="2025-09-03T00:00:00"/>
    <x v="8"/>
    <x v="0"/>
    <n v="99991"/>
    <n v="99991"/>
  </r>
  <r>
    <s v="4000008837"/>
    <s v="77035479-K"/>
    <s v="PIMARES SPA"/>
    <s v="6701296375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8-30T00:00:00"/>
    <n v="8"/>
    <d v="2025-09-08T00:00:00"/>
    <d v="2025-09-03T00:00:00"/>
    <x v="8"/>
    <x v="0"/>
    <n v="99992"/>
    <n v="99992"/>
  </r>
  <r>
    <s v="4000008837"/>
    <s v="77035479-K"/>
    <s v="PIMARES SPA"/>
    <s v="670129650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30T00:00:00"/>
    <n v="8"/>
    <d v="2025-09-08T00:00:00"/>
    <d v="2025-09-03T00:00:00"/>
    <x v="8"/>
    <x v="0"/>
    <n v="37494"/>
    <n v="37494"/>
  </r>
  <r>
    <s v="4000008837"/>
    <s v="77035479-K"/>
    <s v="PIMARES SPA"/>
    <s v="670129653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0T00:00:00"/>
    <n v="8"/>
    <d v="2025-09-08T00:00:00"/>
    <d v="2025-09-03T00:00:00"/>
    <x v="8"/>
    <x v="0"/>
    <n v="96866"/>
    <n v="96866"/>
  </r>
  <r>
    <s v="4000008837"/>
    <s v="77035479-K"/>
    <s v="PIMARES SPA"/>
    <s v="670129653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30T00:00:00"/>
    <n v="8"/>
    <d v="2025-09-08T00:00:00"/>
    <d v="2025-09-03T00:00:00"/>
    <x v="8"/>
    <x v="0"/>
    <n v="106656"/>
    <n v="106656"/>
  </r>
  <r>
    <s v="4000008837"/>
    <s v="77035479-K"/>
    <s v="PIMARES SPA"/>
    <s v="670129654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31T00:00:00"/>
    <n v="8"/>
    <d v="2025-09-08T00:00:00"/>
    <d v="2025-09-03T00:00:00"/>
    <x v="8"/>
    <x v="0"/>
    <n v="106656"/>
    <n v="106656"/>
  </r>
  <r>
    <s v="4000008837"/>
    <s v="77035479-K"/>
    <s v="PIMARES SPA"/>
    <s v="670129655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31T00:00:00"/>
    <n v="8"/>
    <d v="2025-09-08T00:00:00"/>
    <d v="2025-09-03T00:00:00"/>
    <x v="8"/>
    <x v="0"/>
    <n v="81241"/>
    <n v="81241"/>
  </r>
  <r>
    <s v="4000008837"/>
    <s v="77035479-K"/>
    <s v="PIMARES SPA"/>
    <s v="670129655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31T00:00:00"/>
    <n v="8"/>
    <d v="2025-09-08T00:00:00"/>
    <d v="2025-09-03T00:00:00"/>
    <x v="8"/>
    <x v="0"/>
    <n v="48743"/>
    <n v="48743"/>
  </r>
  <r>
    <s v="4000008837"/>
    <s v="77035479-K"/>
    <s v="PIMARES SPA"/>
    <s v="670129469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28T00:00:00"/>
    <n v="8"/>
    <d v="2025-09-05T00:00:00"/>
    <d v="2025-09-01T00:00:00"/>
    <x v="8"/>
    <x v="0"/>
    <n v="69992"/>
    <n v="69992"/>
  </r>
  <r>
    <s v="4000008837"/>
    <s v="77035479-K"/>
    <s v="PIMARES SPA"/>
    <s v="6701294872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8-28T00:00:00"/>
    <n v="8"/>
    <d v="2025-10-08T00:00:00"/>
    <d v="2025-09-26T00:00:00"/>
    <x v="8"/>
    <x v="0"/>
    <n v="49994"/>
    <n v="49994"/>
  </r>
  <r>
    <s v="4000008837"/>
    <s v="77035479-K"/>
    <s v="PIMARES SPA"/>
    <s v="670129670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31T00:00:00"/>
    <n v="8"/>
    <d v="2025-09-08T00:00:00"/>
    <d v="2025-09-03T00:00:00"/>
    <x v="8"/>
    <x v="0"/>
    <n v="81241"/>
    <n v="81241"/>
  </r>
  <r>
    <s v="4000008837"/>
    <s v="77035479-K"/>
    <s v="PIMARES SPA"/>
    <s v="6701296717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31T00:00:00"/>
    <n v="8"/>
    <d v="2025-09-08T00:00:00"/>
    <d v="2025-09-03T00:00:00"/>
    <x v="8"/>
    <x v="0"/>
    <n v="62493"/>
    <n v="62493"/>
  </r>
  <r>
    <s v="4000008837"/>
    <s v="77035479-K"/>
    <s v="PIMARES SPA"/>
    <s v="670129673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31T00:00:00"/>
    <n v="8"/>
    <d v="2025-09-08T00:00:00"/>
    <d v="2025-09-03T00:00:00"/>
    <x v="8"/>
    <x v="0"/>
    <n v="63327"/>
    <n v="63327"/>
  </r>
  <r>
    <s v="4000008837"/>
    <s v="77035479-K"/>
    <s v="PIMARES SPA"/>
    <s v="670129674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1T00:00:00"/>
    <n v="8"/>
    <d v="2025-09-08T00:00:00"/>
    <d v="2025-09-03T00:00:00"/>
    <x v="8"/>
    <x v="0"/>
    <n v="96866"/>
    <n v="96866"/>
  </r>
  <r>
    <s v="4000008837"/>
    <s v="77035479-K"/>
    <s v="PIMARES SPA"/>
    <s v="670129488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28T00:00:00"/>
    <n v="8"/>
    <d v="2025-09-08T00:00:00"/>
    <d v="2025-09-03T00:00:00"/>
    <x v="8"/>
    <x v="0"/>
    <n v="31245"/>
    <n v="31245"/>
  </r>
  <r>
    <s v="4000008837"/>
    <s v="77035479-K"/>
    <s v="PIMARES SPA"/>
    <s v="670129686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31T00:00:00"/>
    <n v="8"/>
    <d v="2025-09-08T00:00:00"/>
    <d v="2025-09-03T00:00:00"/>
    <x v="8"/>
    <x v="0"/>
    <n v="93325"/>
    <n v="93325"/>
  </r>
  <r>
    <s v="4000008837"/>
    <s v="77035479-K"/>
    <s v="PIMARES SPA"/>
    <s v="6701296866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31T00:00:00"/>
    <n v="8"/>
    <d v="2025-09-09T00:00:00"/>
    <d v="2025-09-03T00:00:00"/>
    <x v="8"/>
    <x v="0"/>
    <n v="103117"/>
    <n v="103117"/>
  </r>
  <r>
    <s v="4000008837"/>
    <s v="77035479-K"/>
    <s v="PIMARES SPA"/>
    <s v="670129687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31T00:00:00"/>
    <n v="8"/>
    <d v="2025-09-08T00:00:00"/>
    <d v="2025-09-03T00:00:00"/>
    <x v="8"/>
    <x v="0"/>
    <n v="66657"/>
    <n v="66657"/>
  </r>
  <r>
    <s v="4000008837"/>
    <s v="77035479-K"/>
    <s v="PIMARES SPA"/>
    <s v="670129689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12T00:00:00"/>
    <d v="2025-09-08T00:00:00"/>
    <x v="8"/>
    <x v="0"/>
    <n v="103117"/>
    <n v="103117"/>
  </r>
  <r>
    <s v="4000008837"/>
    <s v="77035479-K"/>
    <s v="PIMARES SPA"/>
    <s v="670129691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31T00:00:00"/>
    <n v="8"/>
    <d v="2025-09-08T00:00:00"/>
    <d v="2025-09-03T00:00:00"/>
    <x v="8"/>
    <x v="0"/>
    <n v="93325"/>
    <n v="93325"/>
  </r>
  <r>
    <s v="4000008837"/>
    <s v="77035479-K"/>
    <s v="PIMARES SPA"/>
    <s v="670129692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08-31T00:00:00"/>
    <n v="8"/>
    <d v="2025-09-08T00:00:00"/>
    <d v="2025-09-03T00:00:00"/>
    <x v="8"/>
    <x v="0"/>
    <n v="149989"/>
    <n v="149989"/>
  </r>
  <r>
    <s v="4000008837"/>
    <s v="77035479-K"/>
    <s v="PIMARES SPA"/>
    <s v="6701296922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08-31T00:00:00"/>
    <n v="8"/>
    <d v="2025-09-08T00:00:00"/>
    <d v="2025-09-03T00:00:00"/>
    <x v="8"/>
    <x v="0"/>
    <n v="149989"/>
    <n v="149989"/>
  </r>
  <r>
    <s v="4000008837"/>
    <s v="77035479-K"/>
    <s v="PIMARES SPA"/>
    <s v="670129694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31T00:00:00"/>
    <n v="8"/>
    <d v="2025-09-08T00:00:00"/>
    <d v="2025-09-03T00:00:00"/>
    <x v="8"/>
    <x v="0"/>
    <n v="69992"/>
    <n v="69992"/>
  </r>
  <r>
    <s v="4000008837"/>
    <s v="77035479-K"/>
    <s v="PIMARES SPA"/>
    <s v="670129702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1T00:00:00"/>
    <n v="8"/>
    <d v="2025-09-09T00:00:00"/>
    <d v="2025-09-03T00:00:00"/>
    <x v="8"/>
    <x v="0"/>
    <n v="96866"/>
    <n v="96866"/>
  </r>
  <r>
    <s v="4000008837"/>
    <s v="77035479-K"/>
    <s v="PIMARES SPA"/>
    <s v="670129710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710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31T00:00:00"/>
    <n v="8"/>
    <d v="2025-09-09T00:00:00"/>
    <d v="2025-09-03T00:00:00"/>
    <x v="8"/>
    <x v="0"/>
    <n v="37496"/>
    <n v="37496"/>
  </r>
  <r>
    <s v="4000008837"/>
    <s v="77035479-K"/>
    <s v="PIMARES SPA"/>
    <s v="670129494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8-28T00:00:00"/>
    <n v="8"/>
    <d v="2025-09-08T00:00:00"/>
    <d v="2025-09-03T00:00:00"/>
    <x v="8"/>
    <x v="0"/>
    <n v="49994"/>
    <n v="49994"/>
  </r>
  <r>
    <s v="4000008837"/>
    <s v="77035479-K"/>
    <s v="PIMARES SPA"/>
    <s v="670129509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9T00:00:00"/>
    <n v="8"/>
    <d v="2025-09-04T00:00:00"/>
    <d v="2025-09-03T00:00:00"/>
    <x v="8"/>
    <x v="0"/>
    <n v="37494"/>
    <n v="37494"/>
  </r>
  <r>
    <s v="4000008837"/>
    <s v="77035479-K"/>
    <s v="PIMARES SPA"/>
    <s v="670129512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8-28T00:00:00"/>
    <n v="8"/>
    <d v="2025-09-08T00:00:00"/>
    <d v="2025-09-03T00:00:00"/>
    <x v="8"/>
    <x v="0"/>
    <n v="33118"/>
    <n v="33118"/>
  </r>
  <r>
    <s v="4000008837"/>
    <s v="77035479-K"/>
    <s v="PIMARES SPA"/>
    <s v="67012951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8-29T00:00:00"/>
    <n v="8"/>
    <d v="2025-09-08T00:00:00"/>
    <d v="2025-09-03T00:00:00"/>
    <x v="8"/>
    <x v="0"/>
    <n v="62484"/>
    <n v="62484"/>
  </r>
  <r>
    <s v="4000008837"/>
    <s v="77035479-K"/>
    <s v="PIMARES SPA"/>
    <s v="6701295239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8-28T00:00:00"/>
    <n v="8"/>
    <d v="2025-09-12T00:00:00"/>
    <d v="2025-09-10T00:00:00"/>
    <x v="8"/>
    <x v="0"/>
    <n v="124994"/>
    <n v="124994"/>
  </r>
  <r>
    <s v="4000008837"/>
    <s v="77035479-K"/>
    <s v="PIMARES SPA"/>
    <s v="670129524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9T00:00:00"/>
    <n v="8"/>
    <d v="2025-09-12T00:00:00"/>
    <d v="2025-09-08T00:00:00"/>
    <x v="8"/>
    <x v="0"/>
    <n v="49994"/>
    <n v="49994"/>
  </r>
  <r>
    <s v="4000008837"/>
    <s v="77035479-K"/>
    <s v="PIMARES SPA"/>
    <s v="670129409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8-27T00:00:00"/>
    <n v="8"/>
    <d v="2025-09-04T00:00:00"/>
    <d v="2025-09-01T00:00:00"/>
    <x v="8"/>
    <x v="0"/>
    <n v="46872"/>
    <n v="46872"/>
  </r>
  <r>
    <s v="4000008837"/>
    <s v="77035479-K"/>
    <s v="PIMARES SPA"/>
    <s v="67012929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25T00:00:00"/>
    <n v="8"/>
    <d v="2025-09-04T00:00:00"/>
    <d v="2025-09-01T00:00:00"/>
    <x v="8"/>
    <x v="0"/>
    <n v="49995"/>
    <n v="49995"/>
  </r>
  <r>
    <s v="4000008837"/>
    <s v="77035479-K"/>
    <s v="PIMARES SPA"/>
    <s v="6701293291"/>
    <s v="ZPCD"/>
    <s v="10"/>
    <x v="0"/>
    <x v="1"/>
    <s v="C004"/>
    <s v="E599"/>
    <n v="3"/>
    <x v="0"/>
    <s v="41"/>
    <s v="Baño y Cocina"/>
    <s v=""/>
    <s v="410302004"/>
    <s v="1353894"/>
    <s v="KIT COCINA PIECE 120"/>
    <n v="1"/>
    <n v="0"/>
    <s v="UN"/>
    <d v="2025-08-26T00:00:00"/>
    <n v="8"/>
    <d v="2025-09-05T00:00:00"/>
    <m/>
    <x v="8"/>
    <x v="0"/>
    <n v="73327"/>
    <n v="0"/>
  </r>
  <r>
    <s v="4000008837"/>
    <s v="77035479-K"/>
    <s v="PIMARES SPA"/>
    <s v="6701293140"/>
    <s v="ZPCD"/>
    <s v="10"/>
    <x v="0"/>
    <x v="1"/>
    <s v="C004"/>
    <s v="E599"/>
    <n v="3"/>
    <x v="0"/>
    <s v="41"/>
    <s v="Baño y Cocina"/>
    <s v=""/>
    <s v="410302004"/>
    <s v="1353891"/>
    <s v="KIT COCINA ABBY 180"/>
    <n v="1"/>
    <n v="0"/>
    <s v="UN"/>
    <d v="2025-08-25T00:00:00"/>
    <n v="8"/>
    <d v="2025-09-02T00:00:00"/>
    <m/>
    <x v="8"/>
    <x v="0"/>
    <n v="113333"/>
    <n v="0"/>
  </r>
  <r>
    <s v="4000008837"/>
    <s v="77035479-K"/>
    <s v="PIMARES SPA"/>
    <s v="6701291326"/>
    <s v="ZPCD"/>
    <s v="10"/>
    <x v="0"/>
    <x v="0"/>
    <s v="C004"/>
    <s v="E599"/>
    <n v="3"/>
    <x v="0"/>
    <s v="41"/>
    <s v="Baño y Cocina"/>
    <s v=""/>
    <s v="410203003"/>
    <s v="1390395"/>
    <s v="VANITORIO HORTENSIA"/>
    <n v="1"/>
    <n v="1"/>
    <s v="UN"/>
    <d v="2025-08-21T00:00:00"/>
    <n v="8"/>
    <d v="2025-09-11T00:00:00"/>
    <d v="2025-09-08T00:00:00"/>
    <x v="8"/>
    <x v="0"/>
    <n v="65620"/>
    <n v="65620"/>
  </r>
  <r>
    <s v="4000008837"/>
    <s v="77035479-K"/>
    <s v="PIMARES SPA"/>
    <s v="670128955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8T00:00:00"/>
    <n v="8"/>
    <d v="2025-09-05T00:00:00"/>
    <d v="2025-09-03T00:00:00"/>
    <x v="8"/>
    <x v="0"/>
    <n v="123327"/>
    <n v="123327"/>
  </r>
  <r>
    <s v="4000008837"/>
    <s v="77035479-K"/>
    <s v="PIMARES SPA"/>
    <s v="6701291476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22T00:00:00"/>
    <n v="8"/>
    <d v="2025-09-05T00:00:00"/>
    <d v="2025-09-03T00:00:00"/>
    <x v="8"/>
    <x v="0"/>
    <n v="99991"/>
    <n v="99991"/>
  </r>
  <r>
    <s v="4000008837"/>
    <s v="77035479-K"/>
    <s v="PIMARES SPA"/>
    <s v="670129309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25T00:00:00"/>
    <n v="8"/>
    <d v="2025-09-05T00:00:00"/>
    <d v="2025-09-01T00:00:00"/>
    <x v="8"/>
    <x v="0"/>
    <n v="62493"/>
    <n v="62493"/>
  </r>
  <r>
    <s v="4000008837"/>
    <s v="77035479-K"/>
    <s v="PIMARES SPA"/>
    <s v="6508560195"/>
    <s v="ZPXD"/>
    <s v="3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22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0"/>
    <x v="0"/>
    <x v="1"/>
    <s v="C004"/>
    <s v="E599"/>
    <n v="1"/>
    <x v="0"/>
    <s v="41"/>
    <s v="Baño y Cocina"/>
    <s v=""/>
    <s v="410303001"/>
    <s v="1254095"/>
    <s v="MUEBLE AUXILIAR LUZ"/>
    <n v="20"/>
    <n v="0"/>
    <s v="UN"/>
    <d v="2025-08-26T00:00:00"/>
    <n v="8"/>
    <d v="2025-09-05T00:00:00"/>
    <m/>
    <x v="8"/>
    <x v="0"/>
    <n v="540000"/>
    <n v="0"/>
  </r>
  <r>
    <s v="4000008837"/>
    <s v="77035479-K"/>
    <s v="PIMARES SPA"/>
    <s v="6508560195"/>
    <s v="ZPXD"/>
    <s v="3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701292637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8-24T00:00:00"/>
    <n v="8"/>
    <d v="2025-09-05T00:00:00"/>
    <d v="2025-09-03T00:00:00"/>
    <x v="8"/>
    <x v="0"/>
    <n v="149988"/>
    <n v="149988"/>
  </r>
  <r>
    <s v="4000008837"/>
    <s v="77035479-K"/>
    <s v="PIMARES SPA"/>
    <s v="6508560195"/>
    <s v="ZPXD"/>
    <s v="13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4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5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8-26T00:00:00"/>
    <n v="8"/>
    <d v="2025-09-05T00:00:00"/>
    <m/>
    <x v="8"/>
    <x v="0"/>
    <n v="246000"/>
    <n v="0"/>
  </r>
  <r>
    <s v="4000008837"/>
    <s v="77035479-K"/>
    <s v="PIMARES SPA"/>
    <s v="6508560195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2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6"/>
    <n v="0"/>
    <s v="CS"/>
    <d v="2025-08-26T00:00:00"/>
    <n v="8"/>
    <d v="2025-09-05T00:00:00"/>
    <m/>
    <x v="8"/>
    <x v="0"/>
    <n v="511308"/>
    <n v="0"/>
  </r>
  <r>
    <s v="4000008837"/>
    <s v="77035479-K"/>
    <s v="PIMARES SPA"/>
    <s v="6508560195"/>
    <s v="ZPXD"/>
    <s v="3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49796"/>
    <s v="ZPXD"/>
    <s v="20"/>
    <x v="0"/>
    <x v="0"/>
    <s v="C004"/>
    <s v="E599"/>
    <n v="1"/>
    <x v="0"/>
    <s v="41"/>
    <s v="Baño y Cocina"/>
    <s v=""/>
    <s v="410303001"/>
    <s v="1254095"/>
    <s v="MUEBLE AUXILIAR LUZ"/>
    <n v="4"/>
    <n v="4"/>
    <s v="UN"/>
    <d v="2025-08-19T00:00:00"/>
    <n v="8"/>
    <d v="2025-08-29T00:00:00"/>
    <d v="2025-09-01T00:00:00"/>
    <x v="8"/>
    <x v="0"/>
    <n v="108000"/>
    <n v="108000"/>
  </r>
  <r>
    <s v="4000008837"/>
    <s v="77035479-K"/>
    <s v="PIMARES SPA"/>
    <s v="6508560195"/>
    <s v="ZPXD"/>
    <s v="3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49796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8-19T00:00:00"/>
    <n v="8"/>
    <d v="2025-08-29T00:00:00"/>
    <d v="2025-09-01T00:00:00"/>
    <x v="8"/>
    <x v="0"/>
    <n v="246000"/>
    <n v="246000"/>
  </r>
  <r>
    <s v="4000008837"/>
    <s v="77035479-K"/>
    <s v="PIMARES SPA"/>
    <s v="6508560195"/>
    <s v="ZPXD"/>
    <s v="4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600"/>
    <s v="ZPXD"/>
    <s v="1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27000"/>
    <n v="0"/>
  </r>
  <r>
    <s v="4000008837"/>
    <s v="77035479-K"/>
    <s v="PIMARES SPA"/>
    <s v="6508560600"/>
    <s v="ZPXD"/>
    <s v="1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70129125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8-21T00:00:00"/>
    <n v="8"/>
    <d v="2025-09-05T00:00:00"/>
    <d v="2025-09-03T00:00:00"/>
    <x v="8"/>
    <x v="0"/>
    <n v="49995"/>
    <n v="49995"/>
  </r>
  <r>
    <s v="4000008837"/>
    <s v="77035479-K"/>
    <s v="PIMARES SPA"/>
    <s v="6701287682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8-15T00:00:00"/>
    <n v="8"/>
    <d v="2025-09-05T00:00:00"/>
    <d v="2025-09-01T00:00:00"/>
    <x v="8"/>
    <x v="0"/>
    <n v="65622"/>
    <n v="65622"/>
  </r>
  <r>
    <s v="4000008837"/>
    <s v="77035479-K"/>
    <s v="PIMARES SPA"/>
    <s v="670128575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2T00:00:00"/>
    <n v="8"/>
    <d v="2025-10-10T00:00:00"/>
    <d v="2025-09-26T00:00:00"/>
    <x v="8"/>
    <x v="0"/>
    <n v="48742"/>
    <n v="48742"/>
  </r>
  <r>
    <s v="4000008837"/>
    <s v="77035479-K"/>
    <s v="PIMARES SPA"/>
    <s v="670128574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8-12T00:00:00"/>
    <n v="8"/>
    <d v="2025-10-10T00:00:00"/>
    <d v="2025-09-26T00:00:00"/>
    <x v="8"/>
    <x v="0"/>
    <n v="81245"/>
    <n v="81245"/>
  </r>
  <r>
    <s v="4000008837"/>
    <s v="77035479-K"/>
    <s v="PIMARES SPA"/>
    <s v="670130903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9-24T00:00:00"/>
    <n v="9"/>
    <d v="2025-10-03T00:00:00"/>
    <d v="2025-09-29T00:00:00"/>
    <x v="8"/>
    <x v="0"/>
    <n v="56244"/>
    <n v="56244"/>
  </r>
  <r>
    <s v="4000008837"/>
    <s v="77035479-K"/>
    <s v="PIMARES SPA"/>
    <s v="670130903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5T00:00:00"/>
    <n v="9"/>
    <d v="2025-09-30T00:00:00"/>
    <d v="2025-09-26T00:00:00"/>
    <x v="8"/>
    <x v="0"/>
    <n v="103332"/>
    <n v="103332"/>
  </r>
  <r>
    <s v="4000008837"/>
    <s v="77035479-K"/>
    <s v="PIMARES SPA"/>
    <s v="670130828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4"/>
    <n v="4"/>
    <s v="UN"/>
    <d v="2025-09-23T00:00:00"/>
    <n v="9"/>
    <d v="2025-10-01T00:00:00"/>
    <d v="2025-09-26T00:00:00"/>
    <x v="8"/>
    <x v="0"/>
    <n v="235268"/>
    <n v="235268"/>
  </r>
  <r>
    <s v="4000008837"/>
    <s v="77035479-K"/>
    <s v="PIMARES SPA"/>
    <s v="670130974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25T00:00:00"/>
    <n v="9"/>
    <d v="2025-10-02T00:00:00"/>
    <d v="2025-09-29T00:00:00"/>
    <x v="8"/>
    <x v="0"/>
    <n v="48743"/>
    <n v="48743"/>
  </r>
  <r>
    <s v="4000008837"/>
    <s v="77035479-K"/>
    <s v="PIMARES SPA"/>
    <s v="670130851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3T00:00:00"/>
    <n v="9"/>
    <d v="2025-09-30T00:00:00"/>
    <d v="2025-09-26T00:00:00"/>
    <x v="8"/>
    <x v="0"/>
    <n v="103332"/>
    <n v="103332"/>
  </r>
  <r>
    <s v="4000008837"/>
    <s v="77035479-K"/>
    <s v="PIMARES SPA"/>
    <s v="6701308801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09-24T00:00:00"/>
    <n v="9"/>
    <d v="2025-10-01T00:00:00"/>
    <d v="2025-09-26T00:00:00"/>
    <x v="8"/>
    <x v="0"/>
    <n v="149988"/>
    <n v="149988"/>
  </r>
  <r>
    <s v="4000008837"/>
    <s v="77035479-K"/>
    <s v="PIMARES SPA"/>
    <s v="670128500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8-10T00:00:00"/>
    <n v="8"/>
    <d v="2025-09-05T00:00:00"/>
    <d v="2025-09-03T00:00:00"/>
    <x v="8"/>
    <x v="0"/>
    <n v="99995"/>
    <n v="99995"/>
  </r>
  <r>
    <s v="4000008837"/>
    <s v="77035479-K"/>
    <s v="PIMARES SPA"/>
    <s v="67012850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10T00:00:00"/>
    <n v="8"/>
    <d v="2025-09-22T00:00:00"/>
    <d v="2025-09-12T00:00:00"/>
    <x v="8"/>
    <x v="0"/>
    <n v="99995"/>
    <n v="99995"/>
  </r>
  <r>
    <s v="4000008837"/>
    <s v="77035479-K"/>
    <s v="PIMARES SPA"/>
    <s v="6701283132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07T00:00:00"/>
    <n v="8"/>
    <d v="2025-09-22T00:00:00"/>
    <d v="2025-09-15T00:00:00"/>
    <x v="8"/>
    <x v="0"/>
    <n v="33121"/>
    <n v="33121"/>
  </r>
  <r>
    <s v="4000008837"/>
    <s v="77035479-K"/>
    <s v="PIMARES SPA"/>
    <s v="670128222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6T00:00:00"/>
    <n v="8"/>
    <d v="2025-09-29T00:00:00"/>
    <d v="2025-09-24T00:00:00"/>
    <x v="8"/>
    <x v="0"/>
    <n v="99995"/>
    <n v="99995"/>
  </r>
  <r>
    <s v="4000008837"/>
    <s v="77035479-K"/>
    <s v="PIMARES SPA"/>
    <s v="670130607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17T00:00:00"/>
    <n v="9"/>
    <d v="2025-09-26T00:00:00"/>
    <d v="2025-09-24T00:00:00"/>
    <x v="8"/>
    <x v="0"/>
    <n v="103324"/>
    <n v="103324"/>
  </r>
  <r>
    <s v="4000008837"/>
    <s v="77035479-K"/>
    <s v="PIMARES SPA"/>
    <s v="670130804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3T00:00:00"/>
    <n v="9"/>
    <d v="2025-09-30T00:00:00"/>
    <d v="2025-09-26T00:00:00"/>
    <x v="8"/>
    <x v="0"/>
    <n v="28120"/>
    <n v="28120"/>
  </r>
  <r>
    <s v="4000008837"/>
    <s v="77035479-K"/>
    <s v="PIMARES SPA"/>
    <s v="670130715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1T00:00:00"/>
    <n v="9"/>
    <d v="2025-09-30T00:00:00"/>
    <d v="2025-09-24T00:00:00"/>
    <x v="8"/>
    <x v="0"/>
    <n v="93325"/>
    <n v="93325"/>
  </r>
  <r>
    <s v="4000008837"/>
    <s v="77035479-K"/>
    <s v="PIMARES SPA"/>
    <s v="6701307165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9-21T00:00:00"/>
    <n v="9"/>
    <d v="2025-10-01T00:00:00"/>
    <d v="2025-09-24T00:00:00"/>
    <x v="8"/>
    <x v="0"/>
    <n v="81240"/>
    <n v="81240"/>
  </r>
  <r>
    <s v="4000008837"/>
    <s v="77035479-K"/>
    <s v="PIMARES SPA"/>
    <s v="670130719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9-22T00:00:00"/>
    <n v="9"/>
    <d v="2025-09-29T00:00:00"/>
    <d v="2025-09-24T00:00:00"/>
    <x v="8"/>
    <x v="0"/>
    <n v="73327"/>
    <n v="73327"/>
  </r>
  <r>
    <s v="4000008837"/>
    <s v="77035479-K"/>
    <s v="PIMARES SPA"/>
    <s v="670130611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7T00:00:00"/>
    <n v="9"/>
    <d v="2025-09-26T00:00:00"/>
    <d v="2025-09-26T00:00:00"/>
    <x v="8"/>
    <x v="0"/>
    <n v="48743"/>
    <n v="48743"/>
  </r>
  <r>
    <s v="4000008837"/>
    <s v="77035479-K"/>
    <s v="PIMARES SPA"/>
    <s v="670130612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9-17T00:00:00"/>
    <n v="9"/>
    <d v="2025-09-29T00:00:00"/>
    <d v="2025-09-24T00:00:00"/>
    <x v="8"/>
    <x v="0"/>
    <n v="68739"/>
    <n v="68739"/>
  </r>
  <r>
    <s v="4000008837"/>
    <s v="77035479-K"/>
    <s v="PIMARES SPA"/>
    <s v="6701308664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9-24T00:00:00"/>
    <n v="9"/>
    <d v="2025-10-02T00:00:00"/>
    <d v="2025-09-29T00:00:00"/>
    <x v="8"/>
    <x v="0"/>
    <n v="43744"/>
    <n v="43744"/>
  </r>
  <r>
    <s v="4000008837"/>
    <s v="77035479-K"/>
    <s v="PIMARES SPA"/>
    <s v="670130866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4T00:00:00"/>
    <n v="9"/>
    <d v="2025-10-02T00:00:00"/>
    <d v="2025-09-29T00:00:00"/>
    <x v="8"/>
    <x v="0"/>
    <n v="87495"/>
    <n v="87495"/>
  </r>
  <r>
    <s v="4000008837"/>
    <s v="77035479-K"/>
    <s v="PIMARES SPA"/>
    <s v="6701308689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5T00:00:00"/>
    <n v="9"/>
    <d v="2025-10-02T00:00:00"/>
    <d v="2025-09-29T00:00:00"/>
    <x v="8"/>
    <x v="0"/>
    <n v="93325"/>
    <n v="93325"/>
  </r>
  <r>
    <s v="4000008837"/>
    <s v="77035479-K"/>
    <s v="PIMARES SPA"/>
    <s v="670130870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24T00:00:00"/>
    <n v="9"/>
    <d v="2025-09-30T00:00:00"/>
    <d v="2025-09-26T00:00:00"/>
    <x v="8"/>
    <x v="0"/>
    <n v="103324"/>
    <n v="103324"/>
  </r>
  <r>
    <s v="4000008837"/>
    <s v="77035479-K"/>
    <s v="PIMARES SPA"/>
    <s v="6701308794"/>
    <s v="ZPCD"/>
    <s v="10"/>
    <x v="0"/>
    <x v="0"/>
    <s v="C004"/>
    <s v="E599"/>
    <n v="3"/>
    <x v="0"/>
    <s v="47"/>
    <s v="Muebles"/>
    <s v=""/>
    <s v="470202001"/>
    <s v="1386539"/>
    <s v="COMODA DOBLE EVO WHITE"/>
    <n v="2"/>
    <n v="2"/>
    <s v="UN"/>
    <d v="2025-09-25T00:00:00"/>
    <n v="9"/>
    <d v="2025-10-02T00:00:00"/>
    <d v="2025-09-29T00:00:00"/>
    <x v="8"/>
    <x v="0"/>
    <n v="213311"/>
    <n v="213311"/>
  </r>
  <r>
    <s v="4000008837"/>
    <s v="77035479-K"/>
    <s v="PIMARES SPA"/>
    <s v="670130803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30T00:00:00"/>
    <d v="2025-09-26T00:00:00"/>
    <x v="8"/>
    <x v="0"/>
    <n v="58817"/>
    <n v="58817"/>
  </r>
  <r>
    <s v="4000008837"/>
    <s v="77035479-K"/>
    <s v="PIMARES SPA"/>
    <s v="670130883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4T00:00:00"/>
    <n v="9"/>
    <d v="2025-10-01T00:00:00"/>
    <d v="2025-09-29T00:00:00"/>
    <x v="8"/>
    <x v="0"/>
    <n v="129405"/>
    <n v="129405"/>
  </r>
  <r>
    <s v="4000008837"/>
    <s v="77035479-K"/>
    <s v="PIMARES SPA"/>
    <s v="670130886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5T00:00:00"/>
    <n v="9"/>
    <d v="2025-10-02T00:00:00"/>
    <d v="2025-09-29T00:00:00"/>
    <x v="8"/>
    <x v="0"/>
    <n v="129405"/>
    <n v="129405"/>
  </r>
  <r>
    <s v="4000008837"/>
    <s v="77035479-K"/>
    <s v="PIMARES SPA"/>
    <s v="67013064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9-18T00:00:00"/>
    <n v="9"/>
    <d v="2025-09-30T00:00:00"/>
    <d v="2025-09-24T00:00:00"/>
    <x v="8"/>
    <x v="0"/>
    <n v="87491"/>
    <n v="87491"/>
  </r>
  <r>
    <s v="4000008837"/>
    <s v="77035479-K"/>
    <s v="PIMARES SPA"/>
    <s v="6701306322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9-17T00:00:00"/>
    <n v="9"/>
    <d v="2025-09-29T00:00:00"/>
    <d v="2025-09-24T00:00:00"/>
    <x v="8"/>
    <x v="0"/>
    <n v="76662"/>
    <n v="76662"/>
  </r>
  <r>
    <s v="4000008837"/>
    <s v="77035479-K"/>
    <s v="PIMARES SPA"/>
    <s v="670130632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7T00:00:00"/>
    <n v="9"/>
    <d v="2025-09-26T00:00:00"/>
    <d v="2025-09-24T00:00:00"/>
    <x v="8"/>
    <x v="0"/>
    <n v="133325"/>
    <n v="133325"/>
  </r>
  <r>
    <s v="4000008837"/>
    <s v="77035479-K"/>
    <s v="PIMARES SPA"/>
    <s v="670130633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17T00:00:00"/>
    <n v="9"/>
    <d v="2025-09-26T00:00:00"/>
    <d v="2025-09-24T00:00:00"/>
    <x v="8"/>
    <x v="0"/>
    <n v="123523"/>
    <n v="123523"/>
  </r>
  <r>
    <s v="4000008837"/>
    <s v="77035479-K"/>
    <s v="PIMARES SPA"/>
    <s v="670130775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23T00:00:00"/>
    <n v="9"/>
    <d v="2025-10-01T00:00:00"/>
    <d v="2025-09-26T00:00:00"/>
    <x v="8"/>
    <x v="0"/>
    <n v="62494"/>
    <n v="62494"/>
  </r>
  <r>
    <s v="4000008837"/>
    <s v="77035479-K"/>
    <s v="PIMARES SPA"/>
    <s v="670130652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19T00:00:00"/>
    <n v="9"/>
    <d v="2025-09-29T00:00:00"/>
    <d v="2025-09-24T00:00:00"/>
    <x v="8"/>
    <x v="0"/>
    <n v="113324"/>
    <n v="113324"/>
  </r>
  <r>
    <s v="4000008837"/>
    <s v="77035479-K"/>
    <s v="PIMARES SPA"/>
    <s v="670130779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30T00:00:00"/>
    <d v="2025-09-26T00:00:00"/>
    <x v="8"/>
    <x v="0"/>
    <n v="58817"/>
    <n v="58817"/>
  </r>
  <r>
    <s v="4000008837"/>
    <s v="77035479-K"/>
    <s v="PIMARES SPA"/>
    <s v="6701307796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9-23T00:00:00"/>
    <n v="9"/>
    <d v="2025-09-24T00:00:00"/>
    <d v="2025-09-26T00:00:00"/>
    <x v="8"/>
    <x v="0"/>
    <n v="62493"/>
    <n v="62493"/>
  </r>
  <r>
    <s v="4000008837"/>
    <s v="77035479-K"/>
    <s v="PIMARES SPA"/>
    <s v="670130656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0T00:00:00"/>
    <n v="9"/>
    <d v="2025-09-30T00:00:00"/>
    <d v="2025-09-24T00:00:00"/>
    <x v="8"/>
    <x v="0"/>
    <n v="31242"/>
    <n v="31242"/>
  </r>
  <r>
    <s v="4000008837"/>
    <s v="77035479-K"/>
    <s v="PIMARES SPA"/>
    <s v="670130672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18T00:00:00"/>
    <n v="9"/>
    <d v="2025-09-29T00:00:00"/>
    <d v="2025-09-24T00:00:00"/>
    <x v="8"/>
    <x v="0"/>
    <n v="79997"/>
    <n v="79997"/>
  </r>
  <r>
    <s v="4000008837"/>
    <s v="77035479-K"/>
    <s v="PIMARES SPA"/>
    <s v="670130680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19T00:00:00"/>
    <n v="9"/>
    <d v="2025-09-29T00:00:00"/>
    <d v="2025-09-24T00:00:00"/>
    <x v="8"/>
    <x v="0"/>
    <n v="73327"/>
    <n v="73327"/>
  </r>
  <r>
    <s v="4000008837"/>
    <s v="77035479-K"/>
    <s v="PIMARES SPA"/>
    <s v="670130796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3T00:00:00"/>
    <n v="9"/>
    <d v="2025-09-30T00:00:00"/>
    <d v="2025-09-24T00:00:00"/>
    <x v="8"/>
    <x v="0"/>
    <n v="28120"/>
    <n v="28120"/>
  </r>
  <r>
    <s v="4000008837"/>
    <s v="77035479-K"/>
    <s v="PIMARES SPA"/>
    <s v="670130907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25T00:00:00"/>
    <n v="9"/>
    <d v="2025-10-01T00:00:00"/>
    <d v="2025-09-26T00:00:00"/>
    <x v="8"/>
    <x v="0"/>
    <n v="113324"/>
    <n v="113324"/>
  </r>
  <r>
    <s v="4000008837"/>
    <s v="77035479-K"/>
    <s v="PIMARES SPA"/>
    <s v="670130907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5T00:00:00"/>
    <n v="9"/>
    <d v="2025-10-02T00:00:00"/>
    <d v="2025-09-29T00:00:00"/>
    <x v="8"/>
    <x v="0"/>
    <n v="103332"/>
    <n v="103332"/>
  </r>
  <r>
    <s v="4000008837"/>
    <s v="77035479-K"/>
    <s v="PIMARES SPA"/>
    <s v="670130911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24T00:00:00"/>
    <n v="9"/>
    <d v="2025-10-03T00:00:00"/>
    <d v="2025-09-29T00:00:00"/>
    <x v="8"/>
    <x v="0"/>
    <n v="113324"/>
    <n v="113324"/>
  </r>
  <r>
    <s v="4000008837"/>
    <s v="77035479-K"/>
    <s v="PIMARES SPA"/>
    <s v="67013091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4T00:00:00"/>
    <n v="9"/>
    <d v="2025-10-03T00:00:00"/>
    <d v="2025-09-29T00:00:00"/>
    <x v="8"/>
    <x v="0"/>
    <n v="53119"/>
    <n v="53119"/>
  </r>
  <r>
    <s v="4000008837"/>
    <s v="77035479-K"/>
    <s v="PIMARES SPA"/>
    <s v="6701308105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3T00:00:00"/>
    <n v="9"/>
    <d v="2025-09-30T00:00:00"/>
    <d v="2025-09-26T00:00:00"/>
    <x v="8"/>
    <x v="0"/>
    <n v="74995"/>
    <n v="74995"/>
  </r>
  <r>
    <s v="4000008837"/>
    <s v="77035479-K"/>
    <s v="PIMARES SPA"/>
    <s v="670130811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3T00:00:00"/>
    <n v="9"/>
    <d v="2025-09-30T00:00:00"/>
    <d v="2025-09-26T00:00:00"/>
    <x v="8"/>
    <x v="0"/>
    <n v="123523"/>
    <n v="123523"/>
  </r>
  <r>
    <s v="4000008837"/>
    <s v="77035479-K"/>
    <s v="PIMARES SPA"/>
    <s v="670130813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9-23T00:00:00"/>
    <n v="9"/>
    <d v="2025-09-30T00:00:00"/>
    <d v="2025-09-26T00:00:00"/>
    <x v="8"/>
    <x v="0"/>
    <n v="37494"/>
    <n v="37494"/>
  </r>
  <r>
    <s v="4000008837"/>
    <s v="77035479-K"/>
    <s v="PIMARES SPA"/>
    <s v="67013072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1T00:00:00"/>
    <n v="9"/>
    <d v="2025-09-29T00:00:00"/>
    <d v="2025-09-24T00:00:00"/>
    <x v="8"/>
    <x v="0"/>
    <n v="39992"/>
    <n v="39992"/>
  </r>
  <r>
    <s v="4000008837"/>
    <s v="77035479-K"/>
    <s v="PIMARES SPA"/>
    <s v="6701307231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09-21T00:00:00"/>
    <n v="9"/>
    <d v="2025-09-29T00:00:00"/>
    <d v="2025-09-24T00:00:00"/>
    <x v="8"/>
    <x v="0"/>
    <n v="31244"/>
    <n v="31244"/>
  </r>
  <r>
    <s v="4000008837"/>
    <s v="77035479-K"/>
    <s v="PIMARES SPA"/>
    <s v="670130724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1T00:00:00"/>
    <n v="9"/>
    <d v="2025-09-30T00:00:00"/>
    <d v="2025-09-24T00:00:00"/>
    <x v="8"/>
    <x v="0"/>
    <n v="74995"/>
    <n v="74995"/>
  </r>
  <r>
    <s v="4000008837"/>
    <s v="77035479-K"/>
    <s v="PIMARES SPA"/>
    <s v="67013082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3T00:00:00"/>
    <n v="9"/>
    <d v="2025-10-01T00:00:00"/>
    <d v="2025-09-26T00:00:00"/>
    <x v="8"/>
    <x v="0"/>
    <n v="31242"/>
    <n v="31242"/>
  </r>
  <r>
    <s v="4000008837"/>
    <s v="77035479-K"/>
    <s v="PIMARES SPA"/>
    <s v="6701308264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23T00:00:00"/>
    <n v="9"/>
    <d v="2025-09-30T00:00:00"/>
    <d v="2025-09-26T00:00:00"/>
    <x v="8"/>
    <x v="0"/>
    <n v="33118"/>
    <n v="33118"/>
  </r>
  <r>
    <s v="4000008837"/>
    <s v="77035479-K"/>
    <s v="PIMARES SPA"/>
    <s v="6701307264"/>
    <s v="ZPCD"/>
    <s v="10"/>
    <x v="0"/>
    <x v="1"/>
    <s v="C004"/>
    <s v="E599"/>
    <n v="3"/>
    <x v="0"/>
    <s v="41"/>
    <s v="Baño y Cocina"/>
    <s v=""/>
    <s v="410302004"/>
    <s v="1381312"/>
    <s v="MUEBLE BASE OPIE GRAFITO 120 CM"/>
    <n v="1"/>
    <n v="0"/>
    <s v="UN"/>
    <d v="2025-09-21T00:00:00"/>
    <n v="9"/>
    <d v="2025-09-29T00:00:00"/>
    <m/>
    <x v="8"/>
    <x v="0"/>
    <n v="49994"/>
    <n v="0"/>
  </r>
  <r>
    <s v="4000008837"/>
    <s v="77035479-K"/>
    <s v="PIMARES SPA"/>
    <s v="670130829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9-23T00:00:00"/>
    <n v="9"/>
    <d v="2025-10-01T00:00:00"/>
    <d v="2025-09-29T00:00:00"/>
    <x v="8"/>
    <x v="0"/>
    <n v="93325"/>
    <n v="93325"/>
  </r>
  <r>
    <s v="4000008837"/>
    <s v="77035479-K"/>
    <s v="PIMARES SPA"/>
    <s v="670130835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24T00:00:00"/>
    <n v="9"/>
    <d v="2025-09-30T00:00:00"/>
    <d v="2025-09-26T00:00:00"/>
    <x v="8"/>
    <x v="0"/>
    <n v="79997"/>
    <n v="79997"/>
  </r>
  <r>
    <s v="4000008837"/>
    <s v="77035479-K"/>
    <s v="PIMARES SPA"/>
    <s v="67013084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29T00:00:00"/>
    <d v="2025-09-26T00:00:00"/>
    <x v="8"/>
    <x v="0"/>
    <n v="58817"/>
    <n v="58817"/>
  </r>
  <r>
    <s v="4000008837"/>
    <s v="77035479-K"/>
    <s v="PIMARES SPA"/>
    <s v="6701309772"/>
    <s v="ZPCD"/>
    <s v="10"/>
    <x v="0"/>
    <x v="0"/>
    <s v="C004"/>
    <s v="E599"/>
    <n v="3"/>
    <x v="0"/>
    <s v="47"/>
    <s v="Muebles"/>
    <s v=""/>
    <s v="470201001"/>
    <s v="1433253"/>
    <s v="CLOSET ROMA GRIS 6 PUERTAS"/>
    <n v="2"/>
    <n v="2"/>
    <s v="UN"/>
    <d v="2025-09-26T00:00:00"/>
    <n v="9"/>
    <d v="2025-10-03T00:00:00"/>
    <d v="2025-09-29T00:00:00"/>
    <x v="8"/>
    <x v="0"/>
    <n v="162490"/>
    <n v="162490"/>
  </r>
  <r>
    <s v="4000008837"/>
    <s v="77035479-K"/>
    <s v="PIMARES SPA"/>
    <s v="670130937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5T00:00:00"/>
    <n v="9"/>
    <d v="2025-10-03T00:00:00"/>
    <d v="2025-09-29T00:00:00"/>
    <x v="8"/>
    <x v="0"/>
    <n v="87495"/>
    <n v="87495"/>
  </r>
  <r>
    <s v="4000008837"/>
    <s v="77035479-K"/>
    <s v="PIMARES SPA"/>
    <s v="670130843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3T00:00:00"/>
    <n v="9"/>
    <d v="2025-10-01T00:00:00"/>
    <d v="2025-09-26T00:00:00"/>
    <x v="8"/>
    <x v="0"/>
    <n v="39992"/>
    <n v="39992"/>
  </r>
  <r>
    <s v="4000008837"/>
    <s v="77035479-K"/>
    <s v="PIMARES SPA"/>
    <s v="670130843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9-23T00:00:00"/>
    <n v="9"/>
    <d v="2025-09-29T00:00:00"/>
    <d v="2025-09-26T00:00:00"/>
    <x v="8"/>
    <x v="0"/>
    <n v="333348"/>
    <n v="333348"/>
  </r>
  <r>
    <s v="4000008837"/>
    <s v="77035479-K"/>
    <s v="PIMARES SPA"/>
    <s v="670130847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4T00:00:00"/>
    <n v="9"/>
    <d v="2025-10-01T00:00:00"/>
    <d v="2025-09-29T00:00:00"/>
    <x v="8"/>
    <x v="0"/>
    <n v="58817"/>
    <n v="58817"/>
  </r>
  <r>
    <s v="4000008837"/>
    <s v="77035479-K"/>
    <s v="PIMARES SPA"/>
    <s v="670130848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4T00:00:00"/>
    <n v="9"/>
    <d v="2025-10-02T00:00:00"/>
    <d v="2025-09-29T00:00:00"/>
    <x v="8"/>
    <x v="0"/>
    <n v="31242"/>
    <n v="31242"/>
  </r>
  <r>
    <s v="4000008837"/>
    <s v="77035479-K"/>
    <s v="PIMARES SPA"/>
    <s v="670130848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24T00:00:00"/>
    <n v="9"/>
    <d v="2025-10-02T00:00:00"/>
    <d v="2025-09-29T00:00:00"/>
    <x v="8"/>
    <x v="0"/>
    <n v="133325"/>
    <n v="133325"/>
  </r>
  <r>
    <s v="4000008837"/>
    <s v="77035479-K"/>
    <s v="PIMARES SPA"/>
    <s v="670130850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23T00:00:00"/>
    <n v="9"/>
    <d v="2025-10-01T00:00:00"/>
    <d v="2025-09-29T00:00:00"/>
    <x v="8"/>
    <x v="0"/>
    <n v="133325"/>
    <n v="133325"/>
  </r>
  <r>
    <s v="4000008837"/>
    <s v="77035479-K"/>
    <s v="PIMARES SPA"/>
    <s v="670130906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9-25T00:00:00"/>
    <n v="9"/>
    <d v="2025-10-01T00:00:00"/>
    <d v="2025-09-29T00:00:00"/>
    <x v="8"/>
    <x v="0"/>
    <n v="40620"/>
    <n v="40620"/>
  </r>
  <r>
    <s v="4000008837"/>
    <s v="77035479-K"/>
    <s v="PIMARES SPA"/>
    <s v="6701309755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9-25T00:00:00"/>
    <n v="9"/>
    <d v="2025-10-03T00:00:00"/>
    <d v="2025-09-29T00:00:00"/>
    <x v="8"/>
    <x v="0"/>
    <n v="56244"/>
    <n v="56244"/>
  </r>
  <r>
    <s v="4000008837"/>
    <s v="77035479-K"/>
    <s v="PIMARES SPA"/>
    <s v="670129708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01T00:00:00"/>
    <n v="9"/>
    <d v="2025-09-09T00:00:00"/>
    <d v="2025-09-03T00:00:00"/>
    <x v="8"/>
    <x v="0"/>
    <n v="33118"/>
    <n v="33118"/>
  </r>
  <r>
    <s v="4000008837"/>
    <s v="77035479-K"/>
    <s v="PIMARES SPA"/>
    <s v="670129708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2T00:00:00"/>
    <n v="9"/>
    <d v="2025-09-11T00:00:00"/>
    <d v="2025-09-08T00:00:00"/>
    <x v="8"/>
    <x v="0"/>
    <n v="46872"/>
    <n v="46872"/>
  </r>
  <r>
    <s v="4000008837"/>
    <s v="77035479-K"/>
    <s v="PIMARES SPA"/>
    <s v="670129709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02T00:00:00"/>
    <n v="9"/>
    <d v="2025-09-09T00:00:00"/>
    <d v="2025-09-03T00:00:00"/>
    <x v="8"/>
    <x v="0"/>
    <n v="53119"/>
    <n v="53119"/>
  </r>
  <r>
    <s v="4000008837"/>
    <s v="77035479-K"/>
    <s v="PIMARES SPA"/>
    <s v="6701296780"/>
    <s v="ZPCD"/>
    <s v="10"/>
    <x v="0"/>
    <x v="0"/>
    <s v="C004"/>
    <s v="E599"/>
    <n v="3"/>
    <x v="0"/>
    <s v="47"/>
    <s v="Muebles"/>
    <s v=""/>
    <s v="470202001"/>
    <s v="1433249"/>
    <s v="CLOSET ROMA GRIS 4 PUERTAS"/>
    <n v="2"/>
    <n v="2"/>
    <s v="UN"/>
    <d v="2025-09-01T00:00:00"/>
    <n v="9"/>
    <d v="2025-09-08T00:00:00"/>
    <d v="2025-09-03T00:00:00"/>
    <x v="8"/>
    <x v="0"/>
    <n v="112486"/>
    <n v="112486"/>
  </r>
  <r>
    <s v="4000008837"/>
    <s v="77035479-K"/>
    <s v="PIMARES SPA"/>
    <s v="670129679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1T00:00:00"/>
    <n v="9"/>
    <d v="2025-09-11T00:00:00"/>
    <d v="2025-09-08T00:00:00"/>
    <x v="8"/>
    <x v="0"/>
    <n v="37494"/>
    <n v="37494"/>
  </r>
  <r>
    <s v="4000008837"/>
    <s v="77035479-K"/>
    <s v="PIMARES SPA"/>
    <s v="670129679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9-01T00:00:00"/>
    <n v="9"/>
    <d v="2025-09-10T00:00:00"/>
    <d v="2025-09-05T00:00:00"/>
    <x v="8"/>
    <x v="0"/>
    <n v="103327"/>
    <n v="103327"/>
  </r>
  <r>
    <s v="4000008837"/>
    <s v="77035479-K"/>
    <s v="PIMARES SPA"/>
    <s v="670129695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1T00:00:00"/>
    <n v="9"/>
    <d v="2025-09-08T00:00:00"/>
    <d v="2025-09-03T00:00:00"/>
    <x v="8"/>
    <x v="0"/>
    <n v="103117"/>
    <n v="103117"/>
  </r>
  <r>
    <s v="4000008837"/>
    <s v="77035479-K"/>
    <s v="PIMARES SPA"/>
    <s v="670129697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9-01T00:00:00"/>
    <n v="9"/>
    <d v="2025-09-11T00:00:00"/>
    <d v="2025-09-08T00:00:00"/>
    <x v="8"/>
    <x v="0"/>
    <n v="49994"/>
    <n v="49994"/>
  </r>
  <r>
    <s v="4000008837"/>
    <s v="77035479-K"/>
    <s v="PIMARES SPA"/>
    <s v="670129698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01T00:00:00"/>
    <n v="9"/>
    <d v="2025-09-08T00:00:00"/>
    <d v="2025-09-03T00:00:00"/>
    <x v="8"/>
    <x v="0"/>
    <n v="103324"/>
    <n v="103324"/>
  </r>
  <r>
    <s v="4000008837"/>
    <s v="77035479-K"/>
    <s v="PIMARES SPA"/>
    <s v="670130327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9-12T00:00:00"/>
    <n v="9"/>
    <d v="2025-09-23T00:00:00"/>
    <d v="2025-09-17T00:00:00"/>
    <x v="8"/>
    <x v="0"/>
    <n v="21869"/>
    <n v="21869"/>
  </r>
  <r>
    <s v="4000008837"/>
    <s v="77035479-K"/>
    <s v="PIMARES SPA"/>
    <s v="6701303342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10T00:00:00"/>
    <n v="9"/>
    <d v="2025-09-22T00:00:00"/>
    <d v="2025-09-15T00:00:00"/>
    <x v="8"/>
    <x v="0"/>
    <n v="81245"/>
    <n v="81245"/>
  </r>
  <r>
    <s v="4000008837"/>
    <s v="77035479-K"/>
    <s v="PIMARES SPA"/>
    <s v="6701303397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11T00:00:00"/>
    <n v="9"/>
    <d v="2025-09-23T00:00:00"/>
    <d v="2025-09-17T00:00:00"/>
    <x v="8"/>
    <x v="0"/>
    <n v="103324"/>
    <n v="103324"/>
  </r>
  <r>
    <s v="4000008837"/>
    <s v="77035479-K"/>
    <s v="PIMARES SPA"/>
    <s v="67013034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10T00:00:00"/>
    <n v="9"/>
    <d v="2025-09-17T00:00:00"/>
    <d v="2025-09-15T00:00:00"/>
    <x v="8"/>
    <x v="0"/>
    <n v="93325"/>
    <n v="93325"/>
  </r>
  <r>
    <s v="4000008837"/>
    <s v="77035479-K"/>
    <s v="PIMARES SPA"/>
    <s v="670130342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9-10T00:00:00"/>
    <n v="9"/>
    <d v="2025-09-29T00:00:00"/>
    <d v="2025-09-24T00:00:00"/>
    <x v="8"/>
    <x v="0"/>
    <n v="35288"/>
    <n v="35288"/>
  </r>
  <r>
    <s v="4000008837"/>
    <s v="77035479-K"/>
    <s v="PIMARES SPA"/>
    <s v="6701303422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9-10T00:00:00"/>
    <n v="9"/>
    <d v="2025-09-29T00:00:00"/>
    <d v="2025-09-24T00:00:00"/>
    <x v="8"/>
    <x v="0"/>
    <n v="34367"/>
    <n v="34367"/>
  </r>
  <r>
    <s v="4000008837"/>
    <s v="77035479-K"/>
    <s v="PIMARES SPA"/>
    <s v="670130342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9-10T00:00:00"/>
    <n v="9"/>
    <d v="2025-09-23T00:00:00"/>
    <d v="2025-09-15T00:00:00"/>
    <x v="8"/>
    <x v="0"/>
    <n v="73327"/>
    <n v="73327"/>
  </r>
  <r>
    <s v="4000008837"/>
    <s v="77035479-K"/>
    <s v="PIMARES SPA"/>
    <s v="6701303428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10T00:00:00"/>
    <n v="9"/>
    <d v="2025-09-17T00:00:00"/>
    <d v="2025-09-15T00:00:00"/>
    <x v="8"/>
    <x v="0"/>
    <n v="103332"/>
    <n v="103332"/>
  </r>
  <r>
    <s v="4000008837"/>
    <s v="77035479-K"/>
    <s v="PIMARES SPA"/>
    <s v="670130345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1T00:00:00"/>
    <n v="9"/>
    <d v="2025-09-17T00:00:00"/>
    <d v="2025-09-15T00:00:00"/>
    <x v="8"/>
    <x v="0"/>
    <n v="133325"/>
    <n v="133325"/>
  </r>
  <r>
    <s v="4000008837"/>
    <s v="77035479-K"/>
    <s v="PIMARES SPA"/>
    <s v="670130350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9-10T00:00:00"/>
    <n v="9"/>
    <d v="2025-09-24T00:00:00"/>
    <d v="2025-09-17T00:00:00"/>
    <x v="8"/>
    <x v="0"/>
    <n v="14700"/>
    <n v="14700"/>
  </r>
  <r>
    <s v="4000008837"/>
    <s v="77035479-K"/>
    <s v="PIMARES SPA"/>
    <s v="670130128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07T00:00:00"/>
    <n v="9"/>
    <d v="2025-09-16T00:00:00"/>
    <d v="2025-09-10T00:00:00"/>
    <x v="8"/>
    <x v="0"/>
    <n v="73327"/>
    <n v="73327"/>
  </r>
  <r>
    <s v="4000008837"/>
    <s v="77035479-K"/>
    <s v="PIMARES SPA"/>
    <s v="670130228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09T00:00:00"/>
    <n v="9"/>
    <d v="2025-09-17T00:00:00"/>
    <d v="2025-09-15T00:00:00"/>
    <x v="8"/>
    <x v="0"/>
    <n v="93325"/>
    <n v="93325"/>
  </r>
  <r>
    <s v="4000008837"/>
    <s v="77035479-K"/>
    <s v="PIMARES SPA"/>
    <s v="670130228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9T00:00:00"/>
    <n v="9"/>
    <d v="2025-09-26T00:00:00"/>
    <d v="2025-09-26T00:00:00"/>
    <x v="8"/>
    <x v="0"/>
    <n v="133325"/>
    <n v="133325"/>
  </r>
  <r>
    <s v="4000008837"/>
    <s v="77035479-K"/>
    <s v="PIMARES SPA"/>
    <s v="670130230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8T00:00:00"/>
    <n v="9"/>
    <d v="2025-09-16T00:00:00"/>
    <d v="2025-09-10T00:00:00"/>
    <x v="8"/>
    <x v="0"/>
    <n v="37496"/>
    <n v="37496"/>
  </r>
  <r>
    <s v="4000008837"/>
    <s v="77035479-K"/>
    <s v="PIMARES SPA"/>
    <s v="670130230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8T00:00:00"/>
    <n v="9"/>
    <d v="2025-09-16T00:00:00"/>
    <d v="2025-09-12T00:00:00"/>
    <x v="8"/>
    <x v="0"/>
    <n v="58817"/>
    <n v="58817"/>
  </r>
  <r>
    <s v="4000008837"/>
    <s v="77035479-K"/>
    <s v="PIMARES SPA"/>
    <s v="6701302323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17T00:00:00"/>
    <d v="2025-09-15T00:00:00"/>
    <x v="8"/>
    <x v="0"/>
    <n v="129405"/>
    <n v="129405"/>
  </r>
  <r>
    <s v="4000008837"/>
    <s v="77035479-K"/>
    <s v="PIMARES SPA"/>
    <s v="67013035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11T00:00:00"/>
    <n v="9"/>
    <d v="2025-09-24T00:00:00"/>
    <d v="2025-09-17T00:00:00"/>
    <x v="8"/>
    <x v="0"/>
    <n v="99995"/>
    <n v="99995"/>
  </r>
  <r>
    <s v="4000008837"/>
    <s v="77035479-K"/>
    <s v="PIMARES SPA"/>
    <s v="670130234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9T00:00:00"/>
    <n v="9"/>
    <d v="2025-09-17T00:00:00"/>
    <d v="2025-09-12T00:00:00"/>
    <x v="8"/>
    <x v="0"/>
    <n v="46871"/>
    <n v="46871"/>
  </r>
  <r>
    <s v="4000008837"/>
    <s v="77035479-K"/>
    <s v="PIMARES SPA"/>
    <s v="670130364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1T00:00:00"/>
    <n v="9"/>
    <d v="2025-09-24T00:00:00"/>
    <d v="2025-09-22T00:00:00"/>
    <x v="8"/>
    <x v="0"/>
    <n v="106656"/>
    <n v="106656"/>
  </r>
  <r>
    <s v="4000008837"/>
    <s v="77035479-K"/>
    <s v="PIMARES SPA"/>
    <s v="670130364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1T00:00:00"/>
    <n v="9"/>
    <d v="2025-09-24T00:00:00"/>
    <d v="2025-09-17T00:00:00"/>
    <x v="8"/>
    <x v="0"/>
    <n v="33118"/>
    <n v="33118"/>
  </r>
  <r>
    <s v="4000008837"/>
    <s v="77035479-K"/>
    <s v="PIMARES SPA"/>
    <s v="670130365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12T00:00:00"/>
    <n v="9"/>
    <d v="2025-09-24T00:00:00"/>
    <d v="2025-09-17T00:00:00"/>
    <x v="8"/>
    <x v="0"/>
    <n v="113324"/>
    <n v="113324"/>
  </r>
  <r>
    <s v="4000008837"/>
    <s v="77035479-K"/>
    <s v="PIMARES SPA"/>
    <s v="670130365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12T00:00:00"/>
    <n v="9"/>
    <d v="2025-09-24T00:00:00"/>
    <d v="2025-09-22T00:00:00"/>
    <x v="8"/>
    <x v="0"/>
    <n v="28120"/>
    <n v="28120"/>
  </r>
  <r>
    <s v="4000008837"/>
    <s v="77035479-K"/>
    <s v="PIMARES SPA"/>
    <s v="67013037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1T00:00:00"/>
    <n v="9"/>
    <d v="2025-09-23T00:00:00"/>
    <d v="2025-09-15T00:00:00"/>
    <x v="8"/>
    <x v="0"/>
    <n v="48743"/>
    <n v="48743"/>
  </r>
  <r>
    <s v="4000008837"/>
    <s v="77035479-K"/>
    <s v="PIMARES SPA"/>
    <s v="670130370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1T00:00:00"/>
    <n v="9"/>
    <d v="2025-09-23T00:00:00"/>
    <d v="2025-09-15T00:00:00"/>
    <x v="8"/>
    <x v="0"/>
    <n v="113324"/>
    <n v="113324"/>
  </r>
  <r>
    <s v="4000008837"/>
    <s v="77035479-K"/>
    <s v="PIMARES SPA"/>
    <s v="670130370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11T00:00:00"/>
    <n v="9"/>
    <d v="2025-09-26T00:00:00"/>
    <d v="2025-09-24T00:00:00"/>
    <x v="8"/>
    <x v="0"/>
    <n v="62494"/>
    <n v="62494"/>
  </r>
  <r>
    <s v="4000008837"/>
    <s v="77035479-K"/>
    <s v="PIMARES SPA"/>
    <s v="670130371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1T00:00:00"/>
    <n v="9"/>
    <d v="2025-09-23T00:00:00"/>
    <d v="2025-09-17T00:00:00"/>
    <x v="8"/>
    <x v="0"/>
    <n v="133325"/>
    <n v="133325"/>
  </r>
  <r>
    <s v="4000008837"/>
    <s v="77035479-K"/>
    <s v="PIMARES SPA"/>
    <s v="670130373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12T00:00:00"/>
    <n v="9"/>
    <d v="2025-09-23T00:00:00"/>
    <d v="2025-09-17T00:00:00"/>
    <x v="8"/>
    <x v="0"/>
    <n v="93325"/>
    <n v="93325"/>
  </r>
  <r>
    <s v="4000008837"/>
    <s v="77035479-K"/>
    <s v="PIMARES SPA"/>
    <s v="6701303756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9-12T00:00:00"/>
    <n v="9"/>
    <d v="2025-09-24T00:00:00"/>
    <d v="2025-09-17T00:00:00"/>
    <x v="8"/>
    <x v="0"/>
    <n v="34369"/>
    <n v="34369"/>
  </r>
  <r>
    <s v="4000008837"/>
    <s v="77035479-K"/>
    <s v="PIMARES SPA"/>
    <s v="670130376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12T00:00:00"/>
    <n v="9"/>
    <d v="2025-09-23T00:00:00"/>
    <d v="2025-09-17T00:00:00"/>
    <x v="8"/>
    <x v="0"/>
    <n v="39992"/>
    <n v="39992"/>
  </r>
  <r>
    <s v="4000008837"/>
    <s v="77035479-K"/>
    <s v="PIMARES SPA"/>
    <s v="670130254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9T00:00:00"/>
    <n v="9"/>
    <d v="2025-09-16T00:00:00"/>
    <d v="2025-09-12T00:00:00"/>
    <x v="8"/>
    <x v="0"/>
    <n v="31242"/>
    <n v="31242"/>
  </r>
  <r>
    <s v="4000008837"/>
    <s v="77035479-K"/>
    <s v="PIMARES SPA"/>
    <s v="6701302558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9-09T00:00:00"/>
    <n v="9"/>
    <d v="2025-09-17T00:00:00"/>
    <d v="2025-09-12T00:00:00"/>
    <x v="8"/>
    <x v="0"/>
    <n v="24990"/>
    <n v="24990"/>
  </r>
  <r>
    <s v="4000008837"/>
    <s v="77035479-K"/>
    <s v="PIMARES SPA"/>
    <s v="670130270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9-09T00:00:00"/>
    <n v="9"/>
    <d v="2025-09-22T00:00:00"/>
    <d v="2025-09-15T00:00:00"/>
    <x v="8"/>
    <x v="0"/>
    <n v="33122"/>
    <n v="33122"/>
  </r>
  <r>
    <s v="4000008837"/>
    <s v="77035479-K"/>
    <s v="PIMARES SPA"/>
    <s v="670130271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9T00:00:00"/>
    <n v="9"/>
    <d v="2025-09-22T00:00:00"/>
    <d v="2025-09-15T00:00:00"/>
    <x v="8"/>
    <x v="0"/>
    <n v="113324"/>
    <n v="113324"/>
  </r>
  <r>
    <s v="4000008837"/>
    <s v="77035479-K"/>
    <s v="PIMARES SPA"/>
    <s v="670130390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1T00:00:00"/>
    <n v="9"/>
    <d v="2025-09-24T00:00:00"/>
    <d v="2025-09-22T00:00:00"/>
    <x v="8"/>
    <x v="0"/>
    <n v="106656"/>
    <n v="106656"/>
  </r>
  <r>
    <s v="4000008837"/>
    <s v="77035479-K"/>
    <s v="PIMARES SPA"/>
    <s v="670130273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0T00:00:00"/>
    <n v="9"/>
    <d v="2025-09-26T00:00:00"/>
    <d v="2025-09-24T00:00:00"/>
    <x v="8"/>
    <x v="0"/>
    <n v="113324"/>
    <n v="113324"/>
  </r>
  <r>
    <s v="4000008837"/>
    <s v="77035479-K"/>
    <s v="PIMARES SPA"/>
    <s v="6701303958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09-12T00:00:00"/>
    <n v="9"/>
    <d v="2025-09-23T00:00:00"/>
    <d v="2025-09-17T00:00:00"/>
    <x v="8"/>
    <x v="0"/>
    <n v="133332"/>
    <n v="133332"/>
  </r>
  <r>
    <s v="4000008837"/>
    <s v="77035479-K"/>
    <s v="PIMARES SPA"/>
    <s v="6701302809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09-09T00:00:00"/>
    <n v="9"/>
    <d v="2025-09-22T00:00:00"/>
    <d v="2025-09-15T00:00:00"/>
    <x v="8"/>
    <x v="0"/>
    <n v="37497"/>
    <n v="37497"/>
  </r>
  <r>
    <s v="4000008837"/>
    <s v="77035479-K"/>
    <s v="PIMARES SPA"/>
    <s v="670130414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12T00:00:00"/>
    <n v="9"/>
    <d v="2025-09-23T00:00:00"/>
    <d v="2025-09-17T00:00:00"/>
    <x v="8"/>
    <x v="0"/>
    <n v="46871"/>
    <n v="46871"/>
  </r>
  <r>
    <s v="4000008837"/>
    <s v="77035479-K"/>
    <s v="PIMARES SPA"/>
    <s v="670130415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2T00:00:00"/>
    <n v="9"/>
    <d v="2025-09-24T00:00:00"/>
    <d v="2025-09-17T00:00:00"/>
    <x v="8"/>
    <x v="0"/>
    <n v="31242"/>
    <n v="31242"/>
  </r>
  <r>
    <s v="4000008837"/>
    <s v="77035479-K"/>
    <s v="PIMARES SPA"/>
    <s v="6701304165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2T00:00:00"/>
    <n v="9"/>
    <d v="2025-09-24T00:00:00"/>
    <d v="2025-09-17T00:00:00"/>
    <x v="8"/>
    <x v="0"/>
    <n v="33118"/>
    <n v="33118"/>
  </r>
  <r>
    <s v="4000008837"/>
    <s v="77035479-K"/>
    <s v="PIMARES SPA"/>
    <s v="670130416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9-12T00:00:00"/>
    <n v="9"/>
    <d v="2025-09-23T00:00:00"/>
    <d v="2025-09-17T00:00:00"/>
    <x v="8"/>
    <x v="0"/>
    <n v="82347"/>
    <n v="82347"/>
  </r>
  <r>
    <s v="4000008837"/>
    <s v="77035479-K"/>
    <s v="PIMARES SPA"/>
    <s v="670130435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3T00:00:00"/>
    <n v="9"/>
    <d v="2025-09-22T00:00:00"/>
    <d v="2025-09-17T00:00:00"/>
    <x v="8"/>
    <x v="0"/>
    <n v="113324"/>
    <n v="113324"/>
  </r>
  <r>
    <s v="4000008837"/>
    <s v="77035479-K"/>
    <s v="PIMARES SPA"/>
    <s v="670130281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09T00:00:00"/>
    <n v="9"/>
    <d v="2025-09-22T00:00:00"/>
    <d v="2025-09-15T00:00:00"/>
    <x v="8"/>
    <x v="0"/>
    <n v="103324"/>
    <n v="103324"/>
  </r>
  <r>
    <s v="4000008837"/>
    <s v="77035479-K"/>
    <s v="PIMARES SPA"/>
    <s v="6701304407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13T00:00:00"/>
    <n v="9"/>
    <d v="2025-09-16T00:00:00"/>
    <d v="2025-09-17T00:00:00"/>
    <x v="8"/>
    <x v="0"/>
    <n v="42493"/>
    <n v="42493"/>
  </r>
  <r>
    <s v="4000008837"/>
    <s v="77035479-K"/>
    <s v="PIMARES SPA"/>
    <s v="6701304500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9-13T00:00:00"/>
    <n v="9"/>
    <d v="2025-09-24T00:00:00"/>
    <d v="2025-09-17T00:00:00"/>
    <x v="8"/>
    <x v="0"/>
    <n v="93330"/>
    <n v="93330"/>
  </r>
  <r>
    <s v="4000008837"/>
    <s v="77035479-K"/>
    <s v="PIMARES SPA"/>
    <s v="670130285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0T00:00:00"/>
    <n v="9"/>
    <d v="2025-09-17T00:00:00"/>
    <d v="2025-09-15T00:00:00"/>
    <x v="8"/>
    <x v="0"/>
    <n v="79997"/>
    <n v="79997"/>
  </r>
  <r>
    <s v="4000008837"/>
    <s v="77035479-K"/>
    <s v="PIMARES SPA"/>
    <s v="6701304548"/>
    <s v="ZPCD"/>
    <s v="10"/>
    <x v="0"/>
    <x v="0"/>
    <s v="C004"/>
    <s v="E599"/>
    <n v="3"/>
    <x v="0"/>
    <s v="47"/>
    <s v="Muebles"/>
    <s v=""/>
    <s v="470201001"/>
    <s v="1418270"/>
    <s v="COMBO PEQUIM LIGHT 4P+6P"/>
    <n v="1"/>
    <n v="1"/>
    <s v="UN"/>
    <d v="2025-09-13T00:00:00"/>
    <n v="9"/>
    <d v="2025-09-25T00:00:00"/>
    <d v="2025-09-17T00:00:00"/>
    <x v="8"/>
    <x v="0"/>
    <n v="162498"/>
    <n v="162498"/>
  </r>
  <r>
    <s v="4000008837"/>
    <s v="77035479-K"/>
    <s v="PIMARES SPA"/>
    <s v="670130455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13T00:00:00"/>
    <n v="9"/>
    <d v="2025-10-17T00:00:00"/>
    <d v="2025-09-26T00:00:00"/>
    <x v="8"/>
    <x v="0"/>
    <n v="74995"/>
    <n v="74995"/>
  </r>
  <r>
    <s v="4000008837"/>
    <s v="77035479-K"/>
    <s v="PIMARES SPA"/>
    <s v="670130456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4T00:00:00"/>
    <n v="9"/>
    <d v="2025-09-26T00:00:00"/>
    <d v="2025-09-24T00:00:00"/>
    <x v="8"/>
    <x v="0"/>
    <n v="133325"/>
    <n v="133325"/>
  </r>
  <r>
    <s v="4000008837"/>
    <s v="77035479-K"/>
    <s v="PIMARES SPA"/>
    <s v="670130457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4T00:00:00"/>
    <n v="9"/>
    <d v="2025-09-24T00:00:00"/>
    <d v="2025-09-17T00:00:00"/>
    <x v="8"/>
    <x v="0"/>
    <n v="58817"/>
    <n v="58817"/>
  </r>
  <r>
    <s v="4000008837"/>
    <s v="77035479-K"/>
    <s v="PIMARES SPA"/>
    <s v="6701304581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14T00:00:00"/>
    <n v="9"/>
    <d v="2025-09-23T00:00:00"/>
    <d v="2025-09-17T00:00:00"/>
    <x v="8"/>
    <x v="0"/>
    <n v="81245"/>
    <n v="81245"/>
  </r>
  <r>
    <s v="4000008837"/>
    <s v="77035479-K"/>
    <s v="PIMARES SPA"/>
    <s v="670130288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11T00:00:00"/>
    <n v="9"/>
    <d v="2025-09-24T00:00:00"/>
    <d v="2025-09-17T00:00:00"/>
    <x v="8"/>
    <x v="0"/>
    <n v="81239"/>
    <n v="81239"/>
  </r>
  <r>
    <s v="4000008837"/>
    <s v="77035479-K"/>
    <s v="PIMARES SPA"/>
    <s v="670130473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4T00:00:00"/>
    <n v="9"/>
    <d v="2025-09-22T00:00:00"/>
    <d v="2025-09-17T00:00:00"/>
    <x v="8"/>
    <x v="0"/>
    <n v="79997"/>
    <n v="79997"/>
  </r>
  <r>
    <s v="4000008837"/>
    <s v="77035479-K"/>
    <s v="PIMARES SPA"/>
    <s v="670130479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5T00:00:00"/>
    <n v="9"/>
    <d v="2025-09-23T00:00:00"/>
    <d v="2025-09-17T00:00:00"/>
    <x v="8"/>
    <x v="0"/>
    <n v="33118"/>
    <n v="33118"/>
  </r>
  <r>
    <s v="4000008837"/>
    <s v="77035479-K"/>
    <s v="PIMARES SPA"/>
    <s v="670130487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9-15T00:00:00"/>
    <n v="9"/>
    <d v="2025-09-25T00:00:00"/>
    <d v="2025-09-22T00:00:00"/>
    <x v="8"/>
    <x v="0"/>
    <n v="66657"/>
    <n v="66657"/>
  </r>
  <r>
    <s v="4000008837"/>
    <s v="77035479-K"/>
    <s v="PIMARES SPA"/>
    <s v="670130491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3T00:00:00"/>
    <n v="9"/>
    <d v="2025-09-25T00:00:00"/>
    <d v="2025-09-22T00:00:00"/>
    <x v="8"/>
    <x v="0"/>
    <n v="58817"/>
    <n v="58817"/>
  </r>
  <r>
    <s v="4000008837"/>
    <s v="77035479-K"/>
    <s v="PIMARES SPA"/>
    <s v="6701304928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9-14T00:00:00"/>
    <n v="9"/>
    <d v="2025-09-23T00:00:00"/>
    <d v="2025-09-17T00:00:00"/>
    <x v="8"/>
    <x v="0"/>
    <n v="93330"/>
    <n v="93330"/>
  </r>
  <r>
    <s v="4000008837"/>
    <s v="77035479-K"/>
    <s v="PIMARES SPA"/>
    <s v="6701304942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9-14T00:00:00"/>
    <n v="9"/>
    <d v="2025-09-22T00:00:00"/>
    <d v="2025-09-17T00:00:00"/>
    <x v="8"/>
    <x v="0"/>
    <n v="112492"/>
    <n v="112492"/>
  </r>
  <r>
    <s v="4000008837"/>
    <s v="77035479-K"/>
    <s v="PIMARES SPA"/>
    <s v="670130291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9T00:00:00"/>
    <n v="9"/>
    <d v="2025-09-22T00:00:00"/>
    <d v="2025-09-15T00:00:00"/>
    <x v="8"/>
    <x v="0"/>
    <n v="33122"/>
    <n v="33122"/>
  </r>
  <r>
    <s v="4000008837"/>
    <s v="77035479-K"/>
    <s v="PIMARES SPA"/>
    <s v="6701303123"/>
    <s v="ZPCD"/>
    <s v="10"/>
    <x v="0"/>
    <x v="1"/>
    <s v="C004"/>
    <s v="E599"/>
    <n v="3"/>
    <x v="0"/>
    <s v="47"/>
    <s v="Muebles"/>
    <s v=""/>
    <s v="470201001"/>
    <s v="1466295"/>
    <s v="CLOSET QUEEN 2 PUERTAS BLANCO"/>
    <n v="1"/>
    <n v="0"/>
    <s v="UN"/>
    <d v="2025-09-10T00:00:00"/>
    <n v="9"/>
    <d v="2025-09-17T00:00:00"/>
    <m/>
    <x v="8"/>
    <x v="0"/>
    <n v="39992"/>
    <n v="0"/>
  </r>
  <r>
    <s v="4000008837"/>
    <s v="77035479-K"/>
    <s v="PIMARES SPA"/>
    <s v="670130190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9-08T00:00:00"/>
    <n v="9"/>
    <d v="2025-09-17T00:00:00"/>
    <d v="2025-09-12T00:00:00"/>
    <x v="8"/>
    <x v="0"/>
    <n v="33121"/>
    <n v="33121"/>
  </r>
  <r>
    <s v="4000008837"/>
    <s v="77035479-K"/>
    <s v="PIMARES SPA"/>
    <s v="670130192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8T00:00:00"/>
    <n v="9"/>
    <d v="2025-09-09T00:00:00"/>
    <d v="2025-09-10T00:00:00"/>
    <x v="8"/>
    <x v="0"/>
    <n v="93325"/>
    <n v="93325"/>
  </r>
  <r>
    <s v="4000008837"/>
    <s v="77035479-K"/>
    <s v="PIMARES SPA"/>
    <s v="670130501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14T00:00:00"/>
    <n v="9"/>
    <d v="2025-09-25T00:00:00"/>
    <d v="2025-09-22T00:00:00"/>
    <x v="8"/>
    <x v="0"/>
    <n v="49994"/>
    <n v="49994"/>
  </r>
  <r>
    <s v="4000008837"/>
    <s v="77035479-K"/>
    <s v="PIMARES SPA"/>
    <s v="670130204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09-08T00:00:00"/>
    <n v="9"/>
    <d v="2025-09-09T00:00:00"/>
    <d v="2025-09-10T00:00:00"/>
    <x v="8"/>
    <x v="0"/>
    <n v="149989"/>
    <n v="149989"/>
  </r>
  <r>
    <s v="4000008837"/>
    <s v="77035479-K"/>
    <s v="PIMARES SPA"/>
    <s v="670130510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4T00:00:00"/>
    <n v="9"/>
    <d v="2025-09-25T00:00:00"/>
    <d v="2025-09-22T00:00:00"/>
    <x v="8"/>
    <x v="0"/>
    <n v="33118"/>
    <n v="33118"/>
  </r>
  <r>
    <s v="4000008837"/>
    <s v="77035479-K"/>
    <s v="PIMARES SPA"/>
    <s v="6701302051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8T00:00:00"/>
    <n v="9"/>
    <d v="2025-09-16T00:00:00"/>
    <d v="2025-09-10T00:00:00"/>
    <x v="8"/>
    <x v="0"/>
    <n v="37496"/>
    <n v="37496"/>
  </r>
  <r>
    <s v="4000008837"/>
    <s v="77035479-K"/>
    <s v="PIMARES SPA"/>
    <s v="6701303208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9-10T00:00:00"/>
    <n v="9"/>
    <d v="2025-09-22T00:00:00"/>
    <d v="2025-09-15T00:00:00"/>
    <x v="8"/>
    <x v="0"/>
    <n v="87495"/>
    <n v="87495"/>
  </r>
  <r>
    <s v="4000008837"/>
    <s v="77035479-K"/>
    <s v="PIMARES SPA"/>
    <s v="670130206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09T00:00:00"/>
    <n v="9"/>
    <d v="2025-09-16T00:00:00"/>
    <d v="2025-09-12T00:00:00"/>
    <x v="8"/>
    <x v="0"/>
    <n v="33118"/>
    <n v="33118"/>
  </r>
  <r>
    <s v="4000008837"/>
    <s v="77035479-K"/>
    <s v="PIMARES SPA"/>
    <s v="6701305157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15T00:00:00"/>
    <n v="9"/>
    <d v="2025-09-24T00:00:00"/>
    <d v="2025-09-17T00:00:00"/>
    <x v="8"/>
    <x v="0"/>
    <n v="42493"/>
    <n v="42493"/>
  </r>
  <r>
    <s v="4000008837"/>
    <s v="77035479-K"/>
    <s v="PIMARES SPA"/>
    <s v="670130516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15T00:00:00"/>
    <n v="9"/>
    <d v="2025-09-24T00:00:00"/>
    <d v="2025-09-22T00:00:00"/>
    <x v="8"/>
    <x v="0"/>
    <n v="74995"/>
    <n v="74995"/>
  </r>
  <r>
    <s v="4000008837"/>
    <s v="77035479-K"/>
    <s v="PIMARES SPA"/>
    <s v="670130517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5T00:00:00"/>
    <n v="9"/>
    <d v="2025-09-24T00:00:00"/>
    <d v="2025-09-22T00:00:00"/>
    <x v="8"/>
    <x v="0"/>
    <n v="31242"/>
    <n v="31242"/>
  </r>
  <r>
    <s v="4000008837"/>
    <s v="77035479-K"/>
    <s v="PIMARES SPA"/>
    <s v="670130518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9-15T00:00:00"/>
    <n v="9"/>
    <d v="2025-09-25T00:00:00"/>
    <d v="2025-09-22T00:00:00"/>
    <x v="8"/>
    <x v="0"/>
    <n v="28119"/>
    <n v="28119"/>
  </r>
  <r>
    <s v="4000008837"/>
    <s v="77035479-K"/>
    <s v="PIMARES SPA"/>
    <s v="6701303584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9-11T00:00:00"/>
    <n v="9"/>
    <d v="2025-09-30T00:00:00"/>
    <d v="2025-09-24T00:00:00"/>
    <x v="8"/>
    <x v="0"/>
    <n v="106656"/>
    <n v="106656"/>
  </r>
  <r>
    <s v="4000008837"/>
    <s v="77035479-K"/>
    <s v="PIMARES SPA"/>
    <s v="670130358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9-11T00:00:00"/>
    <n v="9"/>
    <d v="2025-09-30T00:00:00"/>
    <d v="2025-09-24T00:00:00"/>
    <x v="8"/>
    <x v="0"/>
    <n v="76662"/>
    <n v="76662"/>
  </r>
  <r>
    <s v="4000008837"/>
    <s v="77035479-K"/>
    <s v="PIMARES SPA"/>
    <s v="670130523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5T00:00:00"/>
    <n v="9"/>
    <d v="2025-09-25T00:00:00"/>
    <d v="2025-09-22T00:00:00"/>
    <x v="8"/>
    <x v="0"/>
    <n v="133325"/>
    <n v="133325"/>
  </r>
  <r>
    <s v="4000008837"/>
    <s v="77035479-K"/>
    <s v="PIMARES SPA"/>
    <s v="670130532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5T00:00:00"/>
    <n v="9"/>
    <d v="2025-09-24T00:00:00"/>
    <d v="2025-09-17T00:00:00"/>
    <x v="8"/>
    <x v="0"/>
    <n v="28120"/>
    <n v="28120"/>
  </r>
  <r>
    <s v="4000008837"/>
    <s v="77035479-K"/>
    <s v="PIMARES SPA"/>
    <s v="6701305333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9-15T00:00:00"/>
    <n v="9"/>
    <d v="2025-09-24T00:00:00"/>
    <d v="2025-09-22T00:00:00"/>
    <x v="8"/>
    <x v="0"/>
    <n v="56240"/>
    <n v="56240"/>
  </r>
  <r>
    <s v="4000008837"/>
    <s v="77035479-K"/>
    <s v="PIMARES SPA"/>
    <s v="670130534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15T00:00:00"/>
    <n v="9"/>
    <d v="2025-09-25T00:00:00"/>
    <d v="2025-09-22T00:00:00"/>
    <x v="8"/>
    <x v="0"/>
    <n v="74995"/>
    <n v="74995"/>
  </r>
  <r>
    <s v="4000008837"/>
    <s v="77035479-K"/>
    <s v="PIMARES SPA"/>
    <s v="670130359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1T00:00:00"/>
    <n v="9"/>
    <d v="2025-09-30T00:00:00"/>
    <d v="2025-09-24T00:00:00"/>
    <x v="8"/>
    <x v="0"/>
    <n v="106656"/>
    <n v="106656"/>
  </r>
  <r>
    <s v="4000008837"/>
    <s v="77035479-K"/>
    <s v="PIMARES SPA"/>
    <s v="6701305364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9-15T00:00:00"/>
    <n v="9"/>
    <d v="2025-09-25T00:00:00"/>
    <d v="2025-09-22T00:00:00"/>
    <x v="8"/>
    <x v="0"/>
    <n v="124994"/>
    <n v="124994"/>
  </r>
  <r>
    <s v="4000008837"/>
    <s v="77035479-K"/>
    <s v="PIMARES SPA"/>
    <s v="6701305406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9-15T00:00:00"/>
    <n v="9"/>
    <d v="2025-09-24T00:00:00"/>
    <d v="2025-09-17T00:00:00"/>
    <x v="8"/>
    <x v="0"/>
    <n v="118742"/>
    <n v="118742"/>
  </r>
  <r>
    <s v="4000008837"/>
    <s v="77035479-K"/>
    <s v="PIMARES SPA"/>
    <s v="6701303594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9-11T00:00:00"/>
    <n v="9"/>
    <d v="2025-09-30T00:00:00"/>
    <d v="2025-09-24T00:00:00"/>
    <x v="8"/>
    <x v="0"/>
    <n v="199996"/>
    <n v="199996"/>
  </r>
  <r>
    <s v="4000008837"/>
    <s v="77035479-K"/>
    <s v="PIMARES SPA"/>
    <s v="6701303635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11T00:00:00"/>
    <n v="9"/>
    <d v="2025-09-23T00:00:00"/>
    <d v="2025-09-17T00:00:00"/>
    <x v="8"/>
    <x v="0"/>
    <n v="79997"/>
    <n v="79997"/>
  </r>
  <r>
    <s v="4000008837"/>
    <s v="77035479-K"/>
    <s v="PIMARES SPA"/>
    <s v="6701303803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1T00:00:00"/>
    <n v="9"/>
    <d v="2025-09-23T00:00:00"/>
    <d v="2025-09-17T00:00:00"/>
    <x v="8"/>
    <x v="0"/>
    <n v="113324"/>
    <n v="113324"/>
  </r>
  <r>
    <s v="4000008837"/>
    <s v="77035479-K"/>
    <s v="PIMARES SPA"/>
    <s v="670130386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2T00:00:00"/>
    <n v="9"/>
    <d v="2025-09-24T00:00:00"/>
    <d v="2025-09-17T00:00:00"/>
    <x v="8"/>
    <x v="0"/>
    <n v="48743"/>
    <n v="48743"/>
  </r>
  <r>
    <s v="4000008837"/>
    <s v="77035479-K"/>
    <s v="PIMARES SPA"/>
    <s v="670130386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12T00:00:00"/>
    <n v="9"/>
    <d v="2025-09-25T00:00:00"/>
    <d v="2025-09-22T00:00:00"/>
    <x v="8"/>
    <x v="0"/>
    <n v="74995"/>
    <n v="74995"/>
  </r>
  <r>
    <s v="4000008837"/>
    <s v="77035479-K"/>
    <s v="PIMARES SPA"/>
    <s v="6701303874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9-12T00:00:00"/>
    <n v="9"/>
    <d v="2025-09-24T00:00:00"/>
    <d v="2025-09-17T00:00:00"/>
    <x v="8"/>
    <x v="0"/>
    <n v="62493"/>
    <n v="62493"/>
  </r>
  <r>
    <s v="4000008837"/>
    <s v="77035479-K"/>
    <s v="PIMARES SPA"/>
    <s v="6701303931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9-11T00:00:00"/>
    <n v="9"/>
    <d v="2025-09-24T00:00:00"/>
    <d v="2025-09-17T00:00:00"/>
    <x v="8"/>
    <x v="0"/>
    <n v="62493"/>
    <n v="62493"/>
  </r>
  <r>
    <s v="4000008837"/>
    <s v="77035479-K"/>
    <s v="PIMARES SPA"/>
    <s v="670130403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2T00:00:00"/>
    <n v="9"/>
    <d v="2025-09-24T00:00:00"/>
    <d v="2025-09-22T00:00:00"/>
    <x v="8"/>
    <x v="0"/>
    <n v="133325"/>
    <n v="133325"/>
  </r>
  <r>
    <s v="4000008837"/>
    <s v="77035479-K"/>
    <s v="PIMARES SPA"/>
    <s v="670130439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14T00:00:00"/>
    <n v="9"/>
    <d v="2025-09-25T00:00:00"/>
    <d v="2025-09-22T00:00:00"/>
    <x v="8"/>
    <x v="0"/>
    <n v="31244"/>
    <n v="31244"/>
  </r>
  <r>
    <s v="4000008837"/>
    <s v="77035479-K"/>
    <s v="PIMARES SPA"/>
    <s v="670130452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13T00:00:00"/>
    <n v="9"/>
    <d v="2025-09-23T00:00:00"/>
    <d v="2025-09-17T00:00:00"/>
    <x v="8"/>
    <x v="0"/>
    <n v="63327"/>
    <n v="63327"/>
  </r>
  <r>
    <s v="4000008837"/>
    <s v="77035479-K"/>
    <s v="PIMARES SPA"/>
    <s v="670130467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4T00:00:00"/>
    <n v="9"/>
    <d v="2025-09-25T00:00:00"/>
    <d v="2025-09-22T00:00:00"/>
    <x v="8"/>
    <x v="0"/>
    <n v="79997"/>
    <n v="79997"/>
  </r>
  <r>
    <s v="4000008837"/>
    <s v="77035479-K"/>
    <s v="PIMARES SPA"/>
    <s v="6701304951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9-14T00:00:00"/>
    <n v="9"/>
    <d v="2025-09-23T00:00:00"/>
    <d v="2025-09-17T00:00:00"/>
    <x v="8"/>
    <x v="0"/>
    <n v="233318"/>
    <n v="233318"/>
  </r>
  <r>
    <s v="4000008837"/>
    <s v="77035479-K"/>
    <s v="PIMARES SPA"/>
    <s v="670130496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14T00:00:00"/>
    <n v="9"/>
    <d v="2025-09-30T00:00:00"/>
    <d v="2025-09-24T00:00:00"/>
    <x v="8"/>
    <x v="0"/>
    <n v="74995"/>
    <n v="74995"/>
  </r>
  <r>
    <s v="4000008837"/>
    <s v="77035479-K"/>
    <s v="PIMARES SPA"/>
    <s v="670130496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14T00:00:00"/>
    <n v="9"/>
    <d v="2025-09-25T00:00:00"/>
    <d v="2025-09-22T00:00:00"/>
    <x v="8"/>
    <x v="0"/>
    <n v="73327"/>
    <n v="73327"/>
  </r>
  <r>
    <s v="4000008837"/>
    <s v="77035479-K"/>
    <s v="PIMARES SPA"/>
    <s v="670130497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4T00:00:00"/>
    <n v="9"/>
    <d v="2025-09-26T00:00:00"/>
    <d v="2025-09-22T00:00:00"/>
    <x v="8"/>
    <x v="0"/>
    <n v="58817"/>
    <n v="58817"/>
  </r>
  <r>
    <s v="4000008837"/>
    <s v="77035479-K"/>
    <s v="PIMARES SPA"/>
    <s v="670130351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2"/>
    <n v="2"/>
    <s v="UN"/>
    <d v="2025-09-11T00:00:00"/>
    <n v="9"/>
    <d v="2025-09-24T00:00:00"/>
    <d v="2025-09-15T00:00:00"/>
    <x v="8"/>
    <x v="0"/>
    <n v="66236"/>
    <n v="66236"/>
  </r>
  <r>
    <s v="4000008837"/>
    <s v="77035479-K"/>
    <s v="PIMARES SPA"/>
    <s v="6508570208"/>
    <s v="ZPFC"/>
    <s v="10"/>
    <x v="0"/>
    <x v="1"/>
    <s v="C004"/>
    <s v="E599"/>
    <n v="1"/>
    <x v="0"/>
    <s v="41"/>
    <s v="Baño y Cocina"/>
    <s v=""/>
    <s v="410303001"/>
    <s v="1219573"/>
    <s v="MUEBLE MICROONDAS KUC 108X69X45"/>
    <n v="9"/>
    <n v="0"/>
    <s v="CS"/>
    <d v="2025-09-02T00:00:00"/>
    <n v="9"/>
    <d v="2025-09-12T00:00:00"/>
    <m/>
    <x v="8"/>
    <x v="0"/>
    <n v="1107000"/>
    <n v="0"/>
  </r>
  <r>
    <s v="4000008837"/>
    <s v="77035479-K"/>
    <s v="PIMARES SPA"/>
    <s v="67012979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2T00:00:00"/>
    <n v="9"/>
    <d v="2025-09-08T00:00:00"/>
    <d v="2025-09-03T00:00:00"/>
    <x v="8"/>
    <x v="0"/>
    <n v="93325"/>
    <n v="93325"/>
  </r>
  <r>
    <s v="4000008837"/>
    <s v="77035479-K"/>
    <s v="PIMARES SPA"/>
    <s v="670129790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2T00:00:00"/>
    <n v="9"/>
    <d v="2025-09-11T00:00:00"/>
    <d v="2025-09-08T00:00:00"/>
    <x v="8"/>
    <x v="0"/>
    <n v="43745"/>
    <n v="43745"/>
  </r>
  <r>
    <s v="4000008837"/>
    <s v="77035479-K"/>
    <s v="PIMARES SPA"/>
    <s v="6701297967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09-02T00:00:00"/>
    <n v="9"/>
    <d v="2025-09-16T00:00:00"/>
    <d v="2025-09-12T00:00:00"/>
    <x v="8"/>
    <x v="0"/>
    <n v="81245"/>
    <n v="81245"/>
  </r>
  <r>
    <s v="4000008837"/>
    <s v="77035479-K"/>
    <s v="PIMARES SPA"/>
    <s v="670129798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2T00:00:00"/>
    <n v="9"/>
    <d v="2025-09-12T00:00:00"/>
    <d v="2025-09-08T00:00:00"/>
    <x v="8"/>
    <x v="0"/>
    <n v="113324"/>
    <n v="113324"/>
  </r>
  <r>
    <s v="4000008837"/>
    <s v="77035479-K"/>
    <s v="PIMARES SPA"/>
    <s v="670129804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9-02T00:00:00"/>
    <n v="9"/>
    <d v="2025-09-23T00:00:00"/>
    <d v="2025-09-15T00:00:00"/>
    <x v="8"/>
    <x v="0"/>
    <n v="24990"/>
    <n v="24990"/>
  </r>
  <r>
    <s v="4000008837"/>
    <s v="77035479-K"/>
    <s v="PIMARES SPA"/>
    <s v="6701298043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09-02T00:00:00"/>
    <n v="9"/>
    <d v="2025-09-10T00:00:00"/>
    <d v="2025-09-05T00:00:00"/>
    <x v="8"/>
    <x v="0"/>
    <n v="74991"/>
    <n v="74991"/>
  </r>
  <r>
    <s v="4000008837"/>
    <s v="77035479-K"/>
    <s v="PIMARES SPA"/>
    <s v="670129865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03T00:00:00"/>
    <n v="9"/>
    <d v="2025-09-11T00:00:00"/>
    <d v="2025-09-10T00:00:00"/>
    <x v="8"/>
    <x v="0"/>
    <n v="63327"/>
    <n v="63327"/>
  </r>
  <r>
    <s v="4000008837"/>
    <s v="77035479-K"/>
    <s v="PIMARES SPA"/>
    <s v="670129805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9-02T00:00:00"/>
    <n v="9"/>
    <d v="2025-09-08T00:00:00"/>
    <d v="2025-09-05T00:00:00"/>
    <x v="8"/>
    <x v="0"/>
    <n v="73327"/>
    <n v="73327"/>
  </r>
  <r>
    <s v="4000008837"/>
    <s v="77035479-K"/>
    <s v="PIMARES SPA"/>
    <s v="6701298054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9-02T00:00:00"/>
    <n v="9"/>
    <d v="2025-09-08T00:00:00"/>
    <d v="2025-09-05T00:00:00"/>
    <x v="8"/>
    <x v="0"/>
    <n v="103327"/>
    <n v="103327"/>
  </r>
  <r>
    <s v="4000008837"/>
    <s v="77035479-K"/>
    <s v="PIMARES SPA"/>
    <s v="6701298126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02T00:00:00"/>
    <n v="9"/>
    <d v="2025-09-09T00:00:00"/>
    <d v="2025-09-05T00:00:00"/>
    <x v="8"/>
    <x v="0"/>
    <n v="81245"/>
    <n v="81245"/>
  </r>
  <r>
    <s v="4000008837"/>
    <s v="77035479-K"/>
    <s v="PIMARES SPA"/>
    <s v="670129812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2T00:00:00"/>
    <n v="9"/>
    <d v="2025-09-11T00:00:00"/>
    <d v="2025-09-08T00:00:00"/>
    <x v="8"/>
    <x v="0"/>
    <n v="33122"/>
    <n v="33122"/>
  </r>
  <r>
    <s v="4000008837"/>
    <s v="77035479-K"/>
    <s v="PIMARES SPA"/>
    <s v="6701298699"/>
    <s v="ZPCD"/>
    <s v="10"/>
    <x v="0"/>
    <x v="1"/>
    <s v="C004"/>
    <s v="E599"/>
    <n v="3"/>
    <x v="0"/>
    <s v="47"/>
    <s v="Muebles"/>
    <s v=""/>
    <s v="470101002"/>
    <s v="1134635"/>
    <s v="BAR ESQUINERO LONTUE 175X40X40"/>
    <n v="2"/>
    <n v="0"/>
    <s v="UN"/>
    <d v="2025-09-03T00:00:00"/>
    <n v="9"/>
    <d v="2025-09-11T00:00:00"/>
    <m/>
    <x v="8"/>
    <x v="0"/>
    <n v="112495"/>
    <n v="0"/>
  </r>
  <r>
    <s v="4000008837"/>
    <s v="77035479-K"/>
    <s v="PIMARES SPA"/>
    <s v="670129870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2T00:00:00"/>
    <n v="9"/>
    <d v="2025-09-11T00:00:00"/>
    <d v="2025-09-08T00:00:00"/>
    <x v="8"/>
    <x v="0"/>
    <n v="46871"/>
    <n v="46871"/>
  </r>
  <r>
    <s v="4000008837"/>
    <s v="77035479-K"/>
    <s v="PIMARES SPA"/>
    <s v="6701298152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9-02T00:00:00"/>
    <n v="9"/>
    <d v="2025-09-15T00:00:00"/>
    <d v="2025-09-10T00:00:00"/>
    <x v="8"/>
    <x v="0"/>
    <n v="56243"/>
    <n v="56243"/>
  </r>
  <r>
    <s v="4000008837"/>
    <s v="77035479-K"/>
    <s v="PIMARES SPA"/>
    <s v="6701298823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09-03T00:00:00"/>
    <n v="9"/>
    <d v="2025-09-11T00:00:00"/>
    <d v="2025-09-08T00:00:00"/>
    <x v="8"/>
    <x v="0"/>
    <n v="62493"/>
    <n v="62493"/>
  </r>
  <r>
    <s v="4000008837"/>
    <s v="77035479-K"/>
    <s v="PIMARES SPA"/>
    <s v="670129884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9-03T00:00:00"/>
    <n v="9"/>
    <d v="2025-09-22T00:00:00"/>
    <d v="2025-09-12T00:00:00"/>
    <x v="8"/>
    <x v="0"/>
    <n v="43744"/>
    <n v="43744"/>
  </r>
  <r>
    <s v="4000008837"/>
    <s v="77035479-K"/>
    <s v="PIMARES SPA"/>
    <s v="670129885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03T00:00:00"/>
    <n v="9"/>
    <d v="2025-09-12T00:00:00"/>
    <d v="2025-09-08T00:00:00"/>
    <x v="8"/>
    <x v="0"/>
    <n v="48743"/>
    <n v="48743"/>
  </r>
  <r>
    <s v="4000008837"/>
    <s v="77035479-K"/>
    <s v="PIMARES SPA"/>
    <s v="670129893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03T00:00:00"/>
    <n v="9"/>
    <d v="2025-09-11T00:00:00"/>
    <d v="2025-09-08T00:00:00"/>
    <x v="8"/>
    <x v="0"/>
    <n v="28120"/>
    <n v="28120"/>
  </r>
  <r>
    <s v="4000008837"/>
    <s v="77035479-K"/>
    <s v="PIMARES SPA"/>
    <s v="670129819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02T00:00:00"/>
    <n v="9"/>
    <d v="2025-09-12T00:00:00"/>
    <d v="2025-09-10T00:00:00"/>
    <x v="8"/>
    <x v="0"/>
    <n v="73327"/>
    <n v="73327"/>
  </r>
  <r>
    <s v="4000008837"/>
    <s v="77035479-K"/>
    <s v="PIMARES SPA"/>
    <s v="6701298205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9-02T00:00:00"/>
    <n v="9"/>
    <d v="2025-09-08T00:00:00"/>
    <d v="2025-09-05T00:00:00"/>
    <x v="8"/>
    <x v="0"/>
    <n v="168749"/>
    <n v="168749"/>
  </r>
  <r>
    <s v="4000008837"/>
    <s v="77035479-K"/>
    <s v="PIMARES SPA"/>
    <s v="6701298214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02T00:00:00"/>
    <n v="9"/>
    <d v="2025-09-10T00:00:00"/>
    <d v="2025-09-08T00:00:00"/>
    <x v="8"/>
    <x v="0"/>
    <n v="33118"/>
    <n v="33118"/>
  </r>
  <r>
    <s v="4000008837"/>
    <s v="77035479-K"/>
    <s v="PIMARES SPA"/>
    <s v="670129913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03T00:00:00"/>
    <n v="9"/>
    <d v="2025-09-11T00:00:00"/>
    <d v="2025-09-08T00:00:00"/>
    <x v="8"/>
    <x v="0"/>
    <n v="79997"/>
    <n v="79997"/>
  </r>
  <r>
    <s v="4000008837"/>
    <s v="77035479-K"/>
    <s v="PIMARES SPA"/>
    <s v="670129918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04T00:00:00"/>
    <n v="9"/>
    <d v="2025-09-11T00:00:00"/>
    <d v="2025-09-08T00:00:00"/>
    <x v="8"/>
    <x v="0"/>
    <n v="113324"/>
    <n v="113324"/>
  </r>
  <r>
    <s v="4000008837"/>
    <s v="77035479-K"/>
    <s v="PIMARES SPA"/>
    <s v="670129920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9-03T00:00:00"/>
    <n v="9"/>
    <d v="2025-09-12T00:00:00"/>
    <d v="2025-09-08T00:00:00"/>
    <x v="8"/>
    <x v="0"/>
    <n v="62484"/>
    <n v="62484"/>
  </r>
  <r>
    <s v="4000008837"/>
    <s v="77035479-K"/>
    <s v="PIMARES SPA"/>
    <s v="670129921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03T00:00:00"/>
    <n v="9"/>
    <d v="2025-09-12T00:00:00"/>
    <d v="2025-09-08T00:00:00"/>
    <x v="8"/>
    <x v="0"/>
    <n v="79997"/>
    <n v="79997"/>
  </r>
  <r>
    <s v="4000008837"/>
    <s v="77035479-K"/>
    <s v="PIMARES SPA"/>
    <s v="670129929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4T00:00:00"/>
    <n v="9"/>
    <d v="2025-09-16T00:00:00"/>
    <d v="2025-09-12T00:00:00"/>
    <x v="8"/>
    <x v="0"/>
    <n v="43745"/>
    <n v="43745"/>
  </r>
  <r>
    <s v="4000008837"/>
    <s v="77035479-K"/>
    <s v="PIMARES SPA"/>
    <s v="670129929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04T00:00:00"/>
    <n v="9"/>
    <d v="2025-09-15T00:00:00"/>
    <d v="2025-09-10T00:00:00"/>
    <x v="8"/>
    <x v="0"/>
    <n v="43745"/>
    <n v="43745"/>
  </r>
  <r>
    <s v="4000008837"/>
    <s v="77035479-K"/>
    <s v="PIMARES SPA"/>
    <s v="670129826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3T00:00:00"/>
    <n v="9"/>
    <d v="2025-09-12T00:00:00"/>
    <d v="2025-09-08T00:00:00"/>
    <x v="8"/>
    <x v="0"/>
    <n v="113324"/>
    <n v="113324"/>
  </r>
  <r>
    <s v="4000008837"/>
    <s v="77035479-K"/>
    <s v="PIMARES SPA"/>
    <s v="670129932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4T00:00:00"/>
    <n v="9"/>
    <d v="2025-09-11T00:00:00"/>
    <d v="2025-09-08T00:00:00"/>
    <x v="8"/>
    <x v="0"/>
    <n v="113333"/>
    <n v="113333"/>
  </r>
  <r>
    <s v="4000008837"/>
    <s v="77035479-K"/>
    <s v="PIMARES SPA"/>
    <s v="67012982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03T00:00:00"/>
    <n v="9"/>
    <d v="2025-09-12T00:00:00"/>
    <d v="2025-09-10T00:00:00"/>
    <x v="8"/>
    <x v="0"/>
    <n v="99995"/>
    <n v="99995"/>
  </r>
  <r>
    <s v="4000008837"/>
    <s v="77035479-K"/>
    <s v="PIMARES SPA"/>
    <s v="670129839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3T00:00:00"/>
    <n v="9"/>
    <d v="2025-09-12T00:00:00"/>
    <d v="2025-09-08T00:00:00"/>
    <x v="8"/>
    <x v="0"/>
    <n v="37496"/>
    <n v="37496"/>
  </r>
  <r>
    <s v="4000008837"/>
    <s v="77035479-K"/>
    <s v="PIMARES SPA"/>
    <s v="6701299397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9-04T00:00:00"/>
    <n v="9"/>
    <d v="2025-09-16T00:00:00"/>
    <d v="2025-09-12T00:00:00"/>
    <x v="8"/>
    <x v="0"/>
    <n v="93330"/>
    <n v="93330"/>
  </r>
  <r>
    <s v="4000008837"/>
    <s v="77035479-K"/>
    <s v="PIMARES SPA"/>
    <s v="670129945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4T00:00:00"/>
    <n v="9"/>
    <d v="2025-09-11T00:00:00"/>
    <d v="2025-09-08T00:00:00"/>
    <x v="8"/>
    <x v="0"/>
    <n v="133325"/>
    <n v="133325"/>
  </r>
  <r>
    <s v="4000008837"/>
    <s v="77035479-K"/>
    <s v="PIMARES SPA"/>
    <s v="670129846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2T00:00:00"/>
    <n v="9"/>
    <d v="2025-09-15T00:00:00"/>
    <d v="2025-09-10T00:00:00"/>
    <x v="8"/>
    <x v="0"/>
    <n v="113324"/>
    <n v="113324"/>
  </r>
  <r>
    <s v="4000008837"/>
    <s v="77035479-K"/>
    <s v="PIMARES SPA"/>
    <s v="670129952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4T00:00:00"/>
    <n v="9"/>
    <d v="2025-09-15T00:00:00"/>
    <d v="2025-09-10T00:00:00"/>
    <x v="8"/>
    <x v="0"/>
    <n v="113333"/>
    <n v="113333"/>
  </r>
  <r>
    <s v="4000008837"/>
    <s v="77035479-K"/>
    <s v="PIMARES SPA"/>
    <s v="670129849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3T00:00:00"/>
    <n v="9"/>
    <d v="2025-09-12T00:00:00"/>
    <d v="2025-09-08T00:00:00"/>
    <x v="8"/>
    <x v="0"/>
    <n v="46871"/>
    <n v="46871"/>
  </r>
  <r>
    <s v="4000008837"/>
    <s v="77035479-K"/>
    <s v="PIMARES SPA"/>
    <s v="670129850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2T00:00:00"/>
    <n v="9"/>
    <d v="2025-09-10T00:00:00"/>
    <d v="2025-09-08T00:00:00"/>
    <x v="8"/>
    <x v="0"/>
    <n v="93325"/>
    <n v="93325"/>
  </r>
  <r>
    <s v="4000008837"/>
    <s v="77035479-K"/>
    <s v="PIMARES SPA"/>
    <s v="670129749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01T00:00:00"/>
    <n v="9"/>
    <d v="2025-09-09T00:00:00"/>
    <d v="2025-09-03T00:00:00"/>
    <x v="8"/>
    <x v="0"/>
    <n v="103332"/>
    <n v="103332"/>
  </r>
  <r>
    <s v="4000008837"/>
    <s v="77035479-K"/>
    <s v="PIMARES SPA"/>
    <s v="6701299561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4T00:00:00"/>
    <n v="9"/>
    <d v="2025-09-15T00:00:00"/>
    <d v="2025-09-10T00:00:00"/>
    <x v="8"/>
    <x v="0"/>
    <n v="106242"/>
    <n v="106242"/>
  </r>
  <r>
    <s v="4000008837"/>
    <s v="77035479-K"/>
    <s v="PIMARES SPA"/>
    <s v="670129787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9-02T00:00:00"/>
    <n v="9"/>
    <d v="2025-09-15T00:00:00"/>
    <d v="2025-09-10T00:00:00"/>
    <x v="8"/>
    <x v="0"/>
    <n v="62500"/>
    <n v="62500"/>
  </r>
  <r>
    <s v="4000008837"/>
    <s v="77035479-K"/>
    <s v="PIMARES SPA"/>
    <s v="670129856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3T00:00:00"/>
    <n v="9"/>
    <d v="2025-09-11T00:00:00"/>
    <d v="2025-09-08T00:00:00"/>
    <x v="8"/>
    <x v="0"/>
    <n v="49994"/>
    <n v="49994"/>
  </r>
  <r>
    <s v="4000008837"/>
    <s v="77035479-K"/>
    <s v="PIMARES SPA"/>
    <s v="670129969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5T00:00:00"/>
    <n v="9"/>
    <d v="2025-09-12T00:00:00"/>
    <d v="2025-09-10T00:00:00"/>
    <x v="8"/>
    <x v="0"/>
    <n v="113324"/>
    <n v="113324"/>
  </r>
  <r>
    <s v="4000008837"/>
    <s v="77035479-K"/>
    <s v="PIMARES SPA"/>
    <s v="670129969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9-05T00:00:00"/>
    <n v="9"/>
    <d v="2025-09-12T00:00:00"/>
    <d v="2025-09-08T00:00:00"/>
    <x v="8"/>
    <x v="0"/>
    <n v="56243"/>
    <n v="56243"/>
  </r>
  <r>
    <s v="4000008837"/>
    <s v="77035479-K"/>
    <s v="PIMARES SPA"/>
    <s v="670129970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4T00:00:00"/>
    <n v="9"/>
    <d v="2025-09-23T00:00:00"/>
    <d v="2025-09-15T00:00:00"/>
    <x v="8"/>
    <x v="0"/>
    <n v="37496"/>
    <n v="37496"/>
  </r>
  <r>
    <s v="4000008837"/>
    <s v="77035479-K"/>
    <s v="PIMARES SPA"/>
    <s v="6701298561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09-03T00:00:00"/>
    <n v="9"/>
    <d v="2025-09-11T00:00:00"/>
    <d v="2025-09-08T00:00:00"/>
    <x v="8"/>
    <x v="0"/>
    <n v="243758"/>
    <n v="243758"/>
  </r>
  <r>
    <s v="4000008837"/>
    <s v="77035479-K"/>
    <s v="PIMARES SPA"/>
    <s v="670129978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5T00:00:00"/>
    <n v="9"/>
    <d v="2025-09-12T00:00:00"/>
    <d v="2025-09-10T00:00:00"/>
    <x v="8"/>
    <x v="0"/>
    <n v="106242"/>
    <n v="106242"/>
  </r>
  <r>
    <s v="4000008837"/>
    <s v="77035479-K"/>
    <s v="PIMARES SPA"/>
    <s v="670129979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5T00:00:00"/>
    <n v="9"/>
    <d v="2025-09-12T00:00:00"/>
    <d v="2025-09-10T00:00:00"/>
    <x v="8"/>
    <x v="0"/>
    <n v="133325"/>
    <n v="133325"/>
  </r>
  <r>
    <s v="4000008837"/>
    <s v="77035479-K"/>
    <s v="PIMARES SPA"/>
    <s v="670129856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03T00:00:00"/>
    <n v="9"/>
    <d v="2025-09-11T00:00:00"/>
    <d v="2025-09-08T00:00:00"/>
    <x v="8"/>
    <x v="0"/>
    <n v="93325"/>
    <n v="93325"/>
  </r>
  <r>
    <s v="4000008837"/>
    <s v="77035479-K"/>
    <s v="PIMARES SPA"/>
    <s v="670129987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5T00:00:00"/>
    <n v="9"/>
    <d v="2025-09-12T00:00:00"/>
    <d v="2025-09-10T00:00:00"/>
    <x v="8"/>
    <x v="0"/>
    <n v="93325"/>
    <n v="93325"/>
  </r>
  <r>
    <s v="4000008837"/>
    <s v="77035479-K"/>
    <s v="PIMARES SPA"/>
    <s v="6701299885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9-05T00:00:00"/>
    <n v="9"/>
    <d v="2025-09-12T00:00:00"/>
    <d v="2025-09-10T00:00:00"/>
    <x v="8"/>
    <x v="0"/>
    <n v="81240"/>
    <n v="81240"/>
  </r>
  <r>
    <s v="4000008837"/>
    <s v="77035479-K"/>
    <s v="PIMARES SPA"/>
    <s v="6701298577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3T00:00:00"/>
    <n v="9"/>
    <d v="2025-09-15T00:00:00"/>
    <d v="2025-09-10T00:00:00"/>
    <x v="8"/>
    <x v="0"/>
    <n v="31245"/>
    <n v="31245"/>
  </r>
  <r>
    <s v="4000008837"/>
    <s v="77035479-K"/>
    <s v="PIMARES SPA"/>
    <s v="67012985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03T00:00:00"/>
    <n v="9"/>
    <d v="2025-09-12T00:00:00"/>
    <d v="2025-09-08T00:00:00"/>
    <x v="8"/>
    <x v="0"/>
    <n v="106656"/>
    <n v="106656"/>
  </r>
  <r>
    <s v="4000008837"/>
    <s v="77035479-K"/>
    <s v="PIMARES SPA"/>
    <s v="6701299946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9-05T00:00:00"/>
    <n v="9"/>
    <d v="2025-09-24T00:00:00"/>
    <d v="2025-09-22T00:00:00"/>
    <x v="8"/>
    <x v="0"/>
    <n v="43745"/>
    <n v="43745"/>
  </r>
  <r>
    <s v="4000008837"/>
    <s v="77035479-K"/>
    <s v="PIMARES SPA"/>
    <s v="6701300004"/>
    <s v="ZPCD"/>
    <s v="10"/>
    <x v="0"/>
    <x v="1"/>
    <s v="C004"/>
    <s v="E599"/>
    <n v="3"/>
    <x v="0"/>
    <s v="47"/>
    <s v="Muebles"/>
    <s v=""/>
    <s v="470501002"/>
    <s v="1310103"/>
    <s v="MESA DE CENTRO LEONARD"/>
    <n v="1"/>
    <n v="0"/>
    <s v="UN"/>
    <d v="2025-09-04T00:00:00"/>
    <n v="9"/>
    <d v="2025-09-11T00:00:00"/>
    <m/>
    <x v="8"/>
    <x v="0"/>
    <n v="56244"/>
    <n v="0"/>
  </r>
  <r>
    <s v="4000008837"/>
    <s v="77035479-K"/>
    <s v="PIMARES SPA"/>
    <s v="6701300034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9-04T00:00:00"/>
    <n v="9"/>
    <d v="2025-09-16T00:00:00"/>
    <d v="2025-09-10T00:00:00"/>
    <x v="8"/>
    <x v="0"/>
    <n v="62500"/>
    <n v="62500"/>
  </r>
  <r>
    <s v="4000008837"/>
    <s v="77035479-K"/>
    <s v="PIMARES SPA"/>
    <s v="670130003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4T00:00:00"/>
    <n v="9"/>
    <d v="2025-09-12T00:00:00"/>
    <d v="2025-09-08T00:00:00"/>
    <x v="8"/>
    <x v="0"/>
    <n v="113324"/>
    <n v="113324"/>
  </r>
  <r>
    <s v="4000008837"/>
    <s v="77035479-K"/>
    <s v="PIMARES SPA"/>
    <s v="6701300065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5T00:00:00"/>
    <n v="9"/>
    <d v="2025-09-16T00:00:00"/>
    <d v="2025-09-10T00:00:00"/>
    <x v="8"/>
    <x v="0"/>
    <n v="43745"/>
    <n v="43745"/>
  </r>
  <r>
    <s v="4000008837"/>
    <s v="77035479-K"/>
    <s v="PIMARES SPA"/>
    <s v="670129865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3T00:00:00"/>
    <n v="9"/>
    <d v="2025-09-12T00:00:00"/>
    <d v="2025-09-10T00:00:00"/>
    <x v="8"/>
    <x v="0"/>
    <n v="113324"/>
    <n v="113324"/>
  </r>
  <r>
    <s v="4000008837"/>
    <s v="77035479-K"/>
    <s v="PIMARES SPA"/>
    <s v="670129865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03T00:00:00"/>
    <n v="9"/>
    <d v="2025-09-11T00:00:00"/>
    <d v="2025-09-08T00:00:00"/>
    <x v="8"/>
    <x v="0"/>
    <n v="49994"/>
    <n v="49994"/>
  </r>
  <r>
    <s v="4000008837"/>
    <s v="77035479-K"/>
    <s v="PIMARES SPA"/>
    <s v="67012986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3T00:00:00"/>
    <n v="9"/>
    <d v="2025-09-11T00:00:00"/>
    <d v="2025-09-08T00:00:00"/>
    <x v="8"/>
    <x v="0"/>
    <n v="28120"/>
    <n v="28120"/>
  </r>
  <r>
    <s v="4000008837"/>
    <s v="77035479-K"/>
    <s v="PIMARES SPA"/>
    <s v="670130015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9-05T00:00:00"/>
    <n v="9"/>
    <d v="2025-09-12T00:00:00"/>
    <d v="2025-09-08T00:00:00"/>
    <x v="8"/>
    <x v="0"/>
    <n v="87491"/>
    <n v="87491"/>
  </r>
  <r>
    <s v="4000008837"/>
    <s v="77035479-K"/>
    <s v="PIMARES SPA"/>
    <s v="6701300255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5T00:00:00"/>
    <n v="9"/>
    <d v="2025-09-16T00:00:00"/>
    <d v="2025-09-10T00:00:00"/>
    <x v="8"/>
    <x v="0"/>
    <n v="43745"/>
    <n v="43745"/>
  </r>
  <r>
    <s v="4000008837"/>
    <s v="77035479-K"/>
    <s v="PIMARES SPA"/>
    <s v="670130027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6T00:00:00"/>
    <n v="9"/>
    <d v="2025-09-15T00:00:00"/>
    <d v="2025-09-10T00:00:00"/>
    <x v="8"/>
    <x v="0"/>
    <n v="37496"/>
    <n v="37496"/>
  </r>
  <r>
    <s v="4000008837"/>
    <s v="77035479-K"/>
    <s v="PIMARES SPA"/>
    <s v="670129867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3T00:00:00"/>
    <n v="9"/>
    <d v="2025-09-11T00:00:00"/>
    <d v="2025-09-08T00:00:00"/>
    <x v="8"/>
    <x v="0"/>
    <n v="46872"/>
    <n v="46872"/>
  </r>
  <r>
    <s v="4000008837"/>
    <s v="77035479-K"/>
    <s v="PIMARES SPA"/>
    <s v="670129879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3T00:00:00"/>
    <n v="9"/>
    <d v="2025-09-12T00:00:00"/>
    <d v="2025-09-08T00:00:00"/>
    <x v="8"/>
    <x v="0"/>
    <n v="31245"/>
    <n v="31245"/>
  </r>
  <r>
    <s v="4000008837"/>
    <s v="77035479-K"/>
    <s v="PIMARES SPA"/>
    <s v="670130036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06T00:00:00"/>
    <n v="9"/>
    <d v="2025-09-16T00:00:00"/>
    <d v="2025-09-10T00:00:00"/>
    <x v="8"/>
    <x v="0"/>
    <n v="33118"/>
    <n v="33118"/>
  </r>
  <r>
    <s v="4000008837"/>
    <s v="77035479-K"/>
    <s v="PIMARES SPA"/>
    <s v="6701298943"/>
    <s v="ZPCD"/>
    <s v="10"/>
    <x v="0"/>
    <x v="0"/>
    <s v="C004"/>
    <s v="E599"/>
    <n v="3"/>
    <x v="0"/>
    <s v="47"/>
    <s v="Muebles"/>
    <s v=""/>
    <s v="470202001"/>
    <s v="1386557"/>
    <s v="COMODA WHITE"/>
    <n v="3"/>
    <n v="3"/>
    <s v="UN"/>
    <d v="2025-09-03T00:00:00"/>
    <n v="9"/>
    <d v="2025-09-12T00:00:00"/>
    <d v="2025-09-10T00:00:00"/>
    <x v="8"/>
    <x v="0"/>
    <n v="140614"/>
    <n v="140614"/>
  </r>
  <r>
    <s v="4000008837"/>
    <s v="77035479-K"/>
    <s v="PIMARES SPA"/>
    <s v="670130057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07T00:00:00"/>
    <n v="9"/>
    <d v="2025-09-15T00:00:00"/>
    <d v="2025-09-10T00:00:00"/>
    <x v="8"/>
    <x v="0"/>
    <n v="106656"/>
    <n v="106656"/>
  </r>
  <r>
    <s v="4000008837"/>
    <s v="77035479-K"/>
    <s v="PIMARES SPA"/>
    <s v="6701300579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9-07T00:00:00"/>
    <n v="9"/>
    <d v="2025-09-22T00:00:00"/>
    <m/>
    <x v="8"/>
    <x v="0"/>
    <n v="133325"/>
    <n v="0"/>
  </r>
  <r>
    <s v="4000008837"/>
    <s v="77035479-K"/>
    <s v="PIMARES SPA"/>
    <s v="67012990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03T00:00:00"/>
    <n v="9"/>
    <d v="2025-09-11T00:00:00"/>
    <d v="2025-09-08T00:00:00"/>
    <x v="8"/>
    <x v="0"/>
    <n v="53119"/>
    <n v="53119"/>
  </r>
  <r>
    <s v="4000008837"/>
    <s v="77035479-K"/>
    <s v="PIMARES SPA"/>
    <s v="670130069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6T00:00:00"/>
    <n v="9"/>
    <d v="2025-09-16T00:00:00"/>
    <d v="2025-09-10T00:00:00"/>
    <x v="8"/>
    <x v="0"/>
    <n v="113324"/>
    <n v="113324"/>
  </r>
  <r>
    <s v="4000008837"/>
    <s v="77035479-K"/>
    <s v="PIMARES SPA"/>
    <s v="670130069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06T00:00:00"/>
    <n v="9"/>
    <d v="2025-09-15T00:00:00"/>
    <d v="2025-09-10T00:00:00"/>
    <x v="8"/>
    <x v="0"/>
    <n v="81245"/>
    <n v="81245"/>
  </r>
  <r>
    <s v="4000008837"/>
    <s v="77035479-K"/>
    <s v="PIMARES SPA"/>
    <s v="670130077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9-06T00:00:00"/>
    <n v="9"/>
    <d v="2025-09-16T00:00:00"/>
    <d v="2025-09-10T00:00:00"/>
    <x v="8"/>
    <x v="0"/>
    <n v="62493"/>
    <n v="62493"/>
  </r>
  <r>
    <s v="4000008837"/>
    <s v="77035479-K"/>
    <s v="PIMARES SPA"/>
    <s v="6701300778"/>
    <s v="ZPCD"/>
    <s v="10"/>
    <x v="0"/>
    <x v="1"/>
    <s v="C004"/>
    <s v="E599"/>
    <n v="3"/>
    <x v="0"/>
    <s v="47"/>
    <s v="Muebles"/>
    <s v=""/>
    <s v="470201001"/>
    <s v="1410879"/>
    <s v="CLOSET PEQUIM LIGTH 6P 2C"/>
    <n v="1"/>
    <n v="0"/>
    <s v="UN"/>
    <d v="2025-09-06T00:00:00"/>
    <n v="9"/>
    <d v="2025-09-15T00:00:00"/>
    <m/>
    <x v="8"/>
    <x v="0"/>
    <n v="103324"/>
    <n v="0"/>
  </r>
  <r>
    <s v="4000008837"/>
    <s v="77035479-K"/>
    <s v="PIMARES SPA"/>
    <s v="6701299056"/>
    <s v="ZPCD"/>
    <s v="10"/>
    <x v="0"/>
    <x v="1"/>
    <s v="C004"/>
    <s v="E599"/>
    <n v="3"/>
    <x v="0"/>
    <s v="41"/>
    <s v="Baño y Cocina"/>
    <s v=""/>
    <s v="410203003"/>
    <s v="1390399"/>
    <s v="VANITORIO AEREO ORQUEDEA 80 GREY"/>
    <n v="1"/>
    <n v="0"/>
    <s v="UN"/>
    <d v="2025-09-03T00:00:00"/>
    <n v="9"/>
    <d v="2025-09-10T00:00:00"/>
    <m/>
    <x v="8"/>
    <x v="0"/>
    <n v="103332"/>
    <n v="0"/>
  </r>
  <r>
    <s v="4000008837"/>
    <s v="77035479-K"/>
    <s v="PIMARES SPA"/>
    <s v="6701299308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3T00:00:00"/>
    <n v="9"/>
    <d v="2025-09-12T00:00:00"/>
    <d v="2025-09-10T00:00:00"/>
    <x v="8"/>
    <x v="0"/>
    <n v="113324"/>
    <n v="113324"/>
  </r>
  <r>
    <s v="4000008837"/>
    <s v="77035479-K"/>
    <s v="PIMARES SPA"/>
    <s v="6701299341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09-04T00:00:00"/>
    <n v="9"/>
    <d v="2025-09-11T00:00:00"/>
    <d v="2025-09-08T00:00:00"/>
    <x v="8"/>
    <x v="0"/>
    <n v="124985"/>
    <n v="124985"/>
  </r>
  <r>
    <s v="4000008837"/>
    <s v="77035479-K"/>
    <s v="PIMARES SPA"/>
    <s v="670129851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02T00:00:00"/>
    <n v="9"/>
    <d v="2025-09-09T00:00:00"/>
    <d v="2025-09-05T00:00:00"/>
    <x v="8"/>
    <x v="0"/>
    <n v="33118"/>
    <n v="33118"/>
  </r>
  <r>
    <s v="4000008837"/>
    <s v="77035479-K"/>
    <s v="PIMARES SPA"/>
    <s v="670129852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2T00:00:00"/>
    <n v="9"/>
    <d v="2025-09-09T00:00:00"/>
    <d v="2025-09-05T00:00:00"/>
    <x v="8"/>
    <x v="0"/>
    <n v="31245"/>
    <n v="31245"/>
  </r>
  <r>
    <s v="4000008837"/>
    <s v="77035479-K"/>
    <s v="PIMARES SPA"/>
    <s v="670130089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7T00:00:00"/>
    <n v="9"/>
    <d v="2025-09-22T00:00:00"/>
    <d v="2025-09-15T00:00:00"/>
    <x v="8"/>
    <x v="0"/>
    <n v="37496"/>
    <n v="37496"/>
  </r>
  <r>
    <s v="4000008837"/>
    <s v="77035479-K"/>
    <s v="PIMARES SPA"/>
    <s v="6701301002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9-06T00:00:00"/>
    <n v="9"/>
    <d v="2025-09-15T00:00:00"/>
    <d v="2025-09-10T00:00:00"/>
    <x v="8"/>
    <x v="0"/>
    <n v="62495"/>
    <n v="62495"/>
  </r>
  <r>
    <s v="4000008837"/>
    <s v="77035479-K"/>
    <s v="PIMARES SPA"/>
    <s v="670130102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06T00:00:00"/>
    <n v="9"/>
    <d v="2025-09-22T00:00:00"/>
    <d v="2025-09-12T00:00:00"/>
    <x v="8"/>
    <x v="0"/>
    <n v="106656"/>
    <n v="106656"/>
  </r>
  <r>
    <s v="4000008837"/>
    <s v="77035479-K"/>
    <s v="PIMARES SPA"/>
    <s v="670130106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7T00:00:00"/>
    <n v="9"/>
    <d v="2025-09-16T00:00:00"/>
    <d v="2025-09-10T00:00:00"/>
    <x v="8"/>
    <x v="0"/>
    <n v="46872"/>
    <n v="46872"/>
  </r>
  <r>
    <s v="4000008837"/>
    <s v="77035479-K"/>
    <s v="PIMARES SPA"/>
    <s v="670130106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07T00:00:00"/>
    <n v="9"/>
    <d v="2025-09-16T00:00:00"/>
    <d v="2025-09-12T00:00:00"/>
    <x v="8"/>
    <x v="0"/>
    <n v="103324"/>
    <n v="103324"/>
  </r>
  <r>
    <s v="4000008837"/>
    <s v="77035479-K"/>
    <s v="PIMARES SPA"/>
    <s v="670130110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6T00:00:00"/>
    <n v="9"/>
    <d v="2025-09-15T00:00:00"/>
    <d v="2025-09-10T00:00:00"/>
    <x v="8"/>
    <x v="0"/>
    <n v="113333"/>
    <n v="113333"/>
  </r>
  <r>
    <s v="4000008837"/>
    <s v="77035479-K"/>
    <s v="PIMARES SPA"/>
    <s v="6701301117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06T00:00:00"/>
    <n v="9"/>
    <d v="2025-09-17T00:00:00"/>
    <d v="2025-09-15T00:00:00"/>
    <x v="8"/>
    <x v="0"/>
    <n v="133325"/>
    <n v="133325"/>
  </r>
  <r>
    <s v="4000008837"/>
    <s v="77035479-K"/>
    <s v="PIMARES SPA"/>
    <s v="6701301132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07T00:00:00"/>
    <n v="9"/>
    <d v="2025-09-16T00:00:00"/>
    <d v="2025-09-12T00:00:00"/>
    <x v="8"/>
    <x v="0"/>
    <n v="33118"/>
    <n v="33118"/>
  </r>
  <r>
    <s v="4000008837"/>
    <s v="77035479-K"/>
    <s v="PIMARES SPA"/>
    <s v="670130119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23T00:00:00"/>
    <d v="2025-09-17T00:00:00"/>
    <x v="8"/>
    <x v="0"/>
    <n v="129405"/>
    <n v="129405"/>
  </r>
  <r>
    <s v="4000008837"/>
    <s v="77035479-K"/>
    <s v="PIMARES SPA"/>
    <s v="670130120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06T00:00:00"/>
    <n v="9"/>
    <d v="2025-09-17T00:00:00"/>
    <d v="2025-09-12T00:00:00"/>
    <x v="8"/>
    <x v="0"/>
    <n v="49994"/>
    <n v="49994"/>
  </r>
  <r>
    <s v="4000008837"/>
    <s v="77035479-K"/>
    <s v="PIMARES SPA"/>
    <s v="670130123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07T00:00:00"/>
    <n v="9"/>
    <d v="2025-09-16T00:00:00"/>
    <d v="2025-09-10T00:00:00"/>
    <x v="8"/>
    <x v="0"/>
    <n v="63327"/>
    <n v="63327"/>
  </r>
  <r>
    <s v="4000008837"/>
    <s v="77035479-K"/>
    <s v="PIMARES SPA"/>
    <s v="670129855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03T00:00:00"/>
    <n v="9"/>
    <d v="2025-09-11T00:00:00"/>
    <d v="2025-09-08T00:00:00"/>
    <x v="8"/>
    <x v="0"/>
    <n v="133325"/>
    <n v="133325"/>
  </r>
  <r>
    <s v="4000008837"/>
    <s v="77035479-K"/>
    <s v="PIMARES SPA"/>
    <s v="67012997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04T00:00:00"/>
    <n v="9"/>
    <d v="2025-09-12T00:00:00"/>
    <d v="2025-09-10T00:00:00"/>
    <x v="8"/>
    <x v="0"/>
    <n v="43745"/>
    <n v="43745"/>
  </r>
  <r>
    <s v="4000008837"/>
    <s v="77035479-K"/>
    <s v="PIMARES SPA"/>
    <s v="6701299871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9-05T00:00:00"/>
    <n v="9"/>
    <d v="2025-09-24T00:00:00"/>
    <d v="2025-09-15T00:00:00"/>
    <x v="8"/>
    <x v="0"/>
    <n v="81245"/>
    <n v="81245"/>
  </r>
  <r>
    <s v="4000008837"/>
    <s v="77035479-K"/>
    <s v="PIMARES SPA"/>
    <s v="6701301316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7T00:00:00"/>
    <n v="9"/>
    <d v="2025-09-16T00:00:00"/>
    <d v="2025-09-12T00:00:00"/>
    <x v="8"/>
    <x v="0"/>
    <n v="106242"/>
    <n v="106242"/>
  </r>
  <r>
    <s v="4000008837"/>
    <s v="77035479-K"/>
    <s v="PIMARES SPA"/>
    <s v="6701299920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9-04T00:00:00"/>
    <n v="9"/>
    <d v="2025-09-17T00:00:00"/>
    <d v="2025-09-15T00:00:00"/>
    <x v="8"/>
    <x v="0"/>
    <n v="33121"/>
    <n v="33121"/>
  </r>
  <r>
    <s v="4000008837"/>
    <s v="77035479-K"/>
    <s v="PIMARES SPA"/>
    <s v="670129992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4T00:00:00"/>
    <n v="9"/>
    <d v="2025-09-12T00:00:00"/>
    <d v="2025-09-08T00:00:00"/>
    <x v="8"/>
    <x v="0"/>
    <n v="33122"/>
    <n v="33122"/>
  </r>
  <r>
    <s v="4000008837"/>
    <s v="77035479-K"/>
    <s v="PIMARES SPA"/>
    <s v="670130012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4T00:00:00"/>
    <n v="9"/>
    <d v="2025-09-15T00:00:00"/>
    <d v="2025-09-10T00:00:00"/>
    <x v="8"/>
    <x v="0"/>
    <n v="113324"/>
    <n v="113324"/>
  </r>
  <r>
    <s v="4000008837"/>
    <s v="77035479-K"/>
    <s v="PIMARES SPA"/>
    <s v="6701300129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9-04T00:00:00"/>
    <n v="9"/>
    <d v="2025-09-12T00:00:00"/>
    <d v="2025-09-10T00:00:00"/>
    <x v="8"/>
    <x v="0"/>
    <n v="99992"/>
    <n v="99992"/>
  </r>
  <r>
    <s v="4000008837"/>
    <s v="77035479-K"/>
    <s v="PIMARES SPA"/>
    <s v="670130141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7T00:00:00"/>
    <n v="9"/>
    <d v="2025-09-16T00:00:00"/>
    <d v="2025-09-12T00:00:00"/>
    <x v="8"/>
    <x v="0"/>
    <n v="39992"/>
    <n v="39992"/>
  </r>
  <r>
    <s v="4000008837"/>
    <s v="77035479-K"/>
    <s v="PIMARES SPA"/>
    <s v="670130141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9-07T00:00:00"/>
    <n v="9"/>
    <d v="2025-09-16T00:00:00"/>
    <d v="2025-09-12T00:00:00"/>
    <x v="8"/>
    <x v="0"/>
    <n v="93325"/>
    <n v="93325"/>
  </r>
  <r>
    <s v="4000008837"/>
    <s v="77035479-K"/>
    <s v="PIMARES SPA"/>
    <s v="6701301423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07T00:00:00"/>
    <n v="9"/>
    <d v="2025-09-17T00:00:00"/>
    <d v="2025-09-12T00:00:00"/>
    <x v="8"/>
    <x v="0"/>
    <n v="79997"/>
    <n v="79997"/>
  </r>
  <r>
    <s v="4000008837"/>
    <s v="77035479-K"/>
    <s v="PIMARES SPA"/>
    <s v="670130143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7T00:00:00"/>
    <n v="9"/>
    <d v="2025-09-15T00:00:00"/>
    <d v="2025-09-10T00:00:00"/>
    <x v="8"/>
    <x v="0"/>
    <n v="39992"/>
    <n v="39992"/>
  </r>
  <r>
    <s v="4000008837"/>
    <s v="77035479-K"/>
    <s v="PIMARES SPA"/>
    <s v="6701301434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07T00:00:00"/>
    <n v="9"/>
    <d v="2025-09-22T00:00:00"/>
    <d v="2025-09-15T00:00:00"/>
    <x v="8"/>
    <x v="0"/>
    <n v="81239"/>
    <n v="81239"/>
  </r>
  <r>
    <s v="4000008837"/>
    <s v="77035479-K"/>
    <s v="PIMARES SPA"/>
    <s v="670130013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5T00:00:00"/>
    <n v="9"/>
    <d v="2025-09-12T00:00:00"/>
    <d v="2025-09-08T00:00:00"/>
    <x v="8"/>
    <x v="0"/>
    <n v="40620"/>
    <n v="40620"/>
  </r>
  <r>
    <s v="4000008837"/>
    <s v="77035479-K"/>
    <s v="PIMARES SPA"/>
    <s v="670130148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7T00:00:00"/>
    <n v="9"/>
    <d v="2025-09-17T00:00:00"/>
    <d v="2025-09-12T00:00:00"/>
    <x v="8"/>
    <x v="0"/>
    <n v="113333"/>
    <n v="113333"/>
  </r>
  <r>
    <s v="4000008837"/>
    <s v="77035479-K"/>
    <s v="PIMARES SPA"/>
    <s v="670130148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07T00:00:00"/>
    <n v="9"/>
    <d v="2025-09-22T00:00:00"/>
    <d v="2025-09-15T00:00:00"/>
    <x v="8"/>
    <x v="0"/>
    <n v="28119"/>
    <n v="28119"/>
  </r>
  <r>
    <s v="4000008837"/>
    <s v="77035479-K"/>
    <s v="PIMARES SPA"/>
    <s v="670130148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7T00:00:00"/>
    <n v="9"/>
    <d v="2025-09-25T00:00:00"/>
    <d v="2025-09-17T00:00:00"/>
    <x v="8"/>
    <x v="0"/>
    <n v="31242"/>
    <n v="31242"/>
  </r>
  <r>
    <s v="4000008837"/>
    <s v="77035479-K"/>
    <s v="PIMARES SPA"/>
    <s v="670130149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7T00:00:00"/>
    <n v="9"/>
    <d v="2025-09-16T00:00:00"/>
    <d v="2025-09-12T00:00:00"/>
    <x v="8"/>
    <x v="0"/>
    <n v="39992"/>
    <n v="39992"/>
  </r>
  <r>
    <s v="4000008837"/>
    <s v="77035479-K"/>
    <s v="PIMARES SPA"/>
    <s v="670130029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06T00:00:00"/>
    <n v="9"/>
    <d v="2025-09-15T00:00:00"/>
    <d v="2025-09-10T00:00:00"/>
    <x v="8"/>
    <x v="0"/>
    <n v="43745"/>
    <n v="43745"/>
  </r>
  <r>
    <s v="4000008837"/>
    <s v="77035479-K"/>
    <s v="PIMARES SPA"/>
    <s v="6701300294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09-06T00:00:00"/>
    <n v="9"/>
    <d v="2025-09-16T00:00:00"/>
    <d v="2025-09-12T00:00:00"/>
    <x v="8"/>
    <x v="0"/>
    <n v="149988"/>
    <n v="149988"/>
  </r>
  <r>
    <s v="4000008837"/>
    <s v="77035479-K"/>
    <s v="PIMARES SPA"/>
    <s v="6701300428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9-05T00:00:00"/>
    <n v="9"/>
    <d v="2025-09-15T00:00:00"/>
    <d v="2025-09-10T00:00:00"/>
    <x v="8"/>
    <x v="0"/>
    <n v="43745"/>
    <n v="43745"/>
  </r>
  <r>
    <s v="4000008837"/>
    <s v="77035479-K"/>
    <s v="PIMARES SPA"/>
    <s v="670130064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6T00:00:00"/>
    <n v="9"/>
    <d v="2025-09-16T00:00:00"/>
    <d v="2025-09-10T00:00:00"/>
    <x v="8"/>
    <x v="0"/>
    <n v="113324"/>
    <n v="113324"/>
  </r>
  <r>
    <s v="4000008837"/>
    <s v="77035479-K"/>
    <s v="PIMARES SPA"/>
    <s v="670130078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06T00:00:00"/>
    <n v="9"/>
    <d v="2025-09-16T00:00:00"/>
    <d v="2025-09-12T00:00:00"/>
    <x v="8"/>
    <x v="0"/>
    <n v="43745"/>
    <n v="43745"/>
  </r>
  <r>
    <s v="4000008837"/>
    <s v="77035479-K"/>
    <s v="PIMARES SPA"/>
    <s v="670130078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6T00:00:00"/>
    <n v="9"/>
    <d v="2025-09-16T00:00:00"/>
    <d v="2025-09-12T00:00:00"/>
    <x v="8"/>
    <x v="0"/>
    <n v="93325"/>
    <n v="93325"/>
  </r>
  <r>
    <s v="4000008837"/>
    <s v="77035479-K"/>
    <s v="PIMARES SPA"/>
    <s v="6701300798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9-07T00:00:00"/>
    <n v="9"/>
    <d v="2025-09-16T00:00:00"/>
    <d v="2025-09-12T00:00:00"/>
    <x v="8"/>
    <x v="0"/>
    <n v="99995"/>
    <n v="99995"/>
  </r>
  <r>
    <s v="4000008837"/>
    <s v="77035479-K"/>
    <s v="PIMARES SPA"/>
    <s v="670129934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04T00:00:00"/>
    <n v="9"/>
    <d v="2025-09-15T00:00:00"/>
    <d v="2025-09-10T00:00:00"/>
    <x v="8"/>
    <x v="0"/>
    <n v="48742"/>
    <n v="48742"/>
  </r>
  <r>
    <s v="4000008837"/>
    <s v="77035479-K"/>
    <s v="PIMARES SPA"/>
    <s v="670130163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8T00:00:00"/>
    <n v="9"/>
    <d v="2025-09-16T00:00:00"/>
    <d v="2025-09-12T00:00:00"/>
    <x v="8"/>
    <x v="0"/>
    <n v="93325"/>
    <n v="93325"/>
  </r>
  <r>
    <s v="4000008837"/>
    <s v="77035479-K"/>
    <s v="PIMARES SPA"/>
    <s v="670130169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16T00:00:00"/>
    <d v="2025-09-12T00:00:00"/>
    <x v="8"/>
    <x v="0"/>
    <n v="113333"/>
    <n v="113333"/>
  </r>
  <r>
    <s v="4000008837"/>
    <s v="77035479-K"/>
    <s v="PIMARES SPA"/>
    <s v="670129949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9-04T00:00:00"/>
    <n v="9"/>
    <d v="2025-09-12T00:00:00"/>
    <d v="2025-09-10T00:00:00"/>
    <x v="8"/>
    <x v="0"/>
    <n v="106656"/>
    <n v="106656"/>
  </r>
  <r>
    <s v="4000008837"/>
    <s v="77035479-K"/>
    <s v="PIMARES SPA"/>
    <s v="670130179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17T00:00:00"/>
    <d v="2025-09-15T00:00:00"/>
    <x v="8"/>
    <x v="0"/>
    <n v="129405"/>
    <n v="129405"/>
  </r>
  <r>
    <s v="4000008837"/>
    <s v="77035479-K"/>
    <s v="PIMARES SPA"/>
    <s v="6701301798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9-09T00:00:00"/>
    <n v="9"/>
    <d v="2025-09-17T00:00:00"/>
    <d v="2025-09-12T00:00:00"/>
    <x v="8"/>
    <x v="0"/>
    <n v="126665"/>
    <n v="126665"/>
  </r>
  <r>
    <s v="4000008837"/>
    <s v="77035479-K"/>
    <s v="PIMARES SPA"/>
    <s v="670129955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2"/>
    <n v="2"/>
    <s v="UN"/>
    <d v="2025-09-04T00:00:00"/>
    <n v="9"/>
    <d v="2025-09-11T00:00:00"/>
    <d v="2025-09-08T00:00:00"/>
    <x v="8"/>
    <x v="0"/>
    <n v="149989"/>
    <n v="149989"/>
  </r>
  <r>
    <s v="4000008837"/>
    <s v="77035479-K"/>
    <s v="PIMARES SPA"/>
    <s v="6701301864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8T00:00:00"/>
    <n v="9"/>
    <d v="2025-09-16T00:00:00"/>
    <d v="2025-09-12T00:00:00"/>
    <x v="8"/>
    <x v="0"/>
    <n v="37496"/>
    <n v="37496"/>
  </r>
  <r>
    <s v="4000008837"/>
    <s v="77035479-K"/>
    <s v="PIMARES SPA"/>
    <s v="6701299555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4T00:00:00"/>
    <n v="9"/>
    <d v="2025-09-12T00:00:00"/>
    <d v="2025-09-08T00:00:00"/>
    <x v="8"/>
    <x v="0"/>
    <n v="106242"/>
    <n v="106242"/>
  </r>
  <r>
    <s v="4000008837"/>
    <s v="77035479-K"/>
    <s v="PIMARES SPA"/>
    <s v="670129955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4T00:00:00"/>
    <n v="9"/>
    <d v="2025-09-15T00:00:00"/>
    <d v="2025-09-10T00:00:00"/>
    <x v="8"/>
    <x v="0"/>
    <n v="37496"/>
    <n v="37496"/>
  </r>
  <r>
    <s v="4000008837"/>
    <s v="77035479-K"/>
    <s v="PIMARES SPA"/>
    <s v="670129961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4T00:00:00"/>
    <n v="9"/>
    <d v="2025-09-11T00:00:00"/>
    <d v="2025-09-08T00:00:00"/>
    <x v="8"/>
    <x v="0"/>
    <n v="113333"/>
    <n v="113333"/>
  </r>
  <r>
    <s v="4000008837"/>
    <s v="77035479-K"/>
    <s v="PIMARES SPA"/>
    <s v="670129964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4T00:00:00"/>
    <n v="9"/>
    <d v="2025-09-15T00:00:00"/>
    <d v="2025-09-10T00:00:00"/>
    <x v="8"/>
    <x v="0"/>
    <n v="46871"/>
    <n v="46871"/>
  </r>
  <r>
    <s v="4000008837"/>
    <s v="77035479-K"/>
    <s v="PIMARES SPA"/>
    <s v="6701301283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09-07T00:00:00"/>
    <n v="9"/>
    <d v="2025-09-16T00:00:00"/>
    <d v="2025-09-10T00:00:00"/>
    <x v="8"/>
    <x v="0"/>
    <n v="93743"/>
    <n v="93743"/>
  </r>
  <r>
    <s v="4000008837"/>
    <s v="77035479-K"/>
    <s v="PIMARES SPA"/>
    <s v="670130208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9T00:00:00"/>
    <n v="9"/>
    <d v="2025-09-22T00:00:00"/>
    <d v="2025-09-15T00:00:00"/>
    <x v="8"/>
    <x v="0"/>
    <n v="58817"/>
    <n v="58817"/>
  </r>
  <r>
    <s v="4000008837"/>
    <s v="77035479-K"/>
    <s v="PIMARES SPA"/>
    <s v="670130215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8T00:00:00"/>
    <n v="9"/>
    <d v="2025-09-16T00:00:00"/>
    <d v="2025-09-10T00:00:00"/>
    <x v="8"/>
    <x v="0"/>
    <n v="33122"/>
    <n v="33122"/>
  </r>
  <r>
    <s v="4000008837"/>
    <s v="77035479-K"/>
    <s v="PIMARES SPA"/>
    <s v="670130215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8T00:00:00"/>
    <n v="9"/>
    <d v="2025-09-16T00:00:00"/>
    <d v="2025-09-10T00:00:00"/>
    <x v="8"/>
    <x v="0"/>
    <n v="33122"/>
    <n v="33122"/>
  </r>
  <r>
    <s v="4000008837"/>
    <s v="77035479-K"/>
    <s v="PIMARES SPA"/>
    <s v="670130218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09T00:00:00"/>
    <n v="9"/>
    <d v="2025-09-17T00:00:00"/>
    <d v="2025-09-12T00:00:00"/>
    <x v="8"/>
    <x v="0"/>
    <n v="48742"/>
    <n v="48742"/>
  </r>
  <r>
    <s v="4000008837"/>
    <s v="77035479-K"/>
    <s v="PIMARES SPA"/>
    <s v="670130222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8T00:00:00"/>
    <n v="9"/>
    <d v="2025-09-15T00:00:00"/>
    <d v="2025-09-10T00:00:00"/>
    <x v="8"/>
    <x v="0"/>
    <n v="123523"/>
    <n v="123523"/>
  </r>
  <r>
    <s v="4000008837"/>
    <s v="77035479-K"/>
    <s v="PIMARES SPA"/>
    <s v="6701302229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09-08T00:00:00"/>
    <n v="9"/>
    <d v="2025-09-24T00:00:00"/>
    <d v="2025-09-17T00:00:00"/>
    <x v="8"/>
    <x v="0"/>
    <n v="40620"/>
    <n v="40620"/>
  </r>
  <r>
    <s v="4000008837"/>
    <s v="77035479-K"/>
    <s v="PIMARES SPA"/>
    <s v="670130223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9-08T00:00:00"/>
    <n v="9"/>
    <d v="2025-09-17T00:00:00"/>
    <d v="2025-09-15T00:00:00"/>
    <x v="8"/>
    <x v="0"/>
    <n v="34370"/>
    <n v="34370"/>
  </r>
  <r>
    <s v="4000008837"/>
    <s v="77035479-K"/>
    <s v="PIMARES SPA"/>
    <s v="670130225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9T00:00:00"/>
    <n v="9"/>
    <d v="2025-09-22T00:00:00"/>
    <d v="2025-09-15T00:00:00"/>
    <x v="8"/>
    <x v="0"/>
    <n v="106242"/>
    <n v="106242"/>
  </r>
  <r>
    <s v="4000008837"/>
    <s v="77035479-K"/>
    <s v="PIMARES SPA"/>
    <s v="6701302268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9-09T00:00:00"/>
    <n v="9"/>
    <d v="2025-09-16T00:00:00"/>
    <d v="2025-09-12T00:00:00"/>
    <x v="8"/>
    <x v="0"/>
    <n v="62493"/>
    <n v="62493"/>
  </r>
  <r>
    <s v="4000008837"/>
    <s v="77035479-K"/>
    <s v="PIMARES SPA"/>
    <s v="6701301330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9-07T00:00:00"/>
    <n v="9"/>
    <d v="2025-09-15T00:00:00"/>
    <d v="2025-09-10T00:00:00"/>
    <x v="8"/>
    <x v="0"/>
    <n v="126665"/>
    <n v="126665"/>
  </r>
  <r>
    <s v="4000008837"/>
    <s v="77035479-K"/>
    <s v="PIMARES SPA"/>
    <s v="670130133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7T00:00:00"/>
    <n v="9"/>
    <d v="2025-09-23T00:00:00"/>
    <d v="2025-09-17T00:00:00"/>
    <x v="8"/>
    <x v="0"/>
    <n v="46871"/>
    <n v="46871"/>
  </r>
  <r>
    <s v="4000008837"/>
    <s v="77035479-K"/>
    <s v="PIMARES SPA"/>
    <s v="6701301404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9-07T00:00:00"/>
    <n v="9"/>
    <d v="2025-09-15T00:00:00"/>
    <d v="2025-09-10T00:00:00"/>
    <x v="8"/>
    <x v="0"/>
    <n v="112492"/>
    <n v="112492"/>
  </r>
  <r>
    <s v="4000008837"/>
    <s v="77035479-K"/>
    <s v="PIMARES SPA"/>
    <s v="670130140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07T00:00:00"/>
    <n v="9"/>
    <d v="2025-09-15T00:00:00"/>
    <d v="2025-09-10T00:00:00"/>
    <x v="8"/>
    <x v="0"/>
    <n v="106656"/>
    <n v="106656"/>
  </r>
  <r>
    <s v="4000008837"/>
    <s v="77035479-K"/>
    <s v="PIMARES SPA"/>
    <s v="670130145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7T00:00:00"/>
    <n v="9"/>
    <d v="2025-09-25T00:00:00"/>
    <d v="2025-09-22T00:00:00"/>
    <x v="8"/>
    <x v="0"/>
    <n v="113333"/>
    <n v="113333"/>
  </r>
  <r>
    <s v="4000008837"/>
    <s v="77035479-K"/>
    <s v="PIMARES SPA"/>
    <s v="6701301533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9-08T00:00:00"/>
    <n v="9"/>
    <d v="2025-09-17T00:00:00"/>
    <d v="2025-09-12T00:00:00"/>
    <x v="8"/>
    <x v="0"/>
    <n v="49994"/>
    <n v="49994"/>
  </r>
  <r>
    <s v="4000008837"/>
    <s v="77035479-K"/>
    <s v="PIMARES SPA"/>
    <s v="670130241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09-09T00:00:00"/>
    <n v="9"/>
    <d v="2025-09-22T00:00:00"/>
    <d v="2025-09-15T00:00:00"/>
    <x v="8"/>
    <x v="0"/>
    <n v="266649"/>
    <n v="266649"/>
  </r>
  <r>
    <s v="4000008837"/>
    <s v="77035479-K"/>
    <s v="PIMARES SPA"/>
    <s v="670130244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9T00:00:00"/>
    <n v="9"/>
    <d v="2025-09-23T00:00:00"/>
    <d v="2025-09-15T00:00:00"/>
    <x v="8"/>
    <x v="0"/>
    <n v="38229"/>
    <n v="38229"/>
  </r>
  <r>
    <s v="4000008837"/>
    <s v="77035479-K"/>
    <s v="PIMARES SPA"/>
    <s v="670130244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9T00:00:00"/>
    <n v="9"/>
    <d v="2025-09-23T00:00:00"/>
    <d v="2025-09-15T00:00:00"/>
    <x v="8"/>
    <x v="0"/>
    <n v="58817"/>
    <n v="58817"/>
  </r>
  <r>
    <s v="4000008837"/>
    <s v="77035479-K"/>
    <s v="PIMARES SPA"/>
    <s v="670130244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9T00:00:00"/>
    <n v="9"/>
    <d v="2025-09-16T00:00:00"/>
    <d v="2025-09-10T00:00:00"/>
    <x v="8"/>
    <x v="0"/>
    <n v="46872"/>
    <n v="46872"/>
  </r>
  <r>
    <s v="4000008837"/>
    <s v="77035479-K"/>
    <s v="PIMARES SPA"/>
    <s v="670130254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9-09T00:00:00"/>
    <n v="9"/>
    <d v="2025-09-16T00:00:00"/>
    <d v="2025-09-10T00:00:00"/>
    <x v="8"/>
    <x v="0"/>
    <n v="62484"/>
    <n v="62484"/>
  </r>
  <r>
    <s v="4000008837"/>
    <s v="77035479-K"/>
    <s v="PIMARES SPA"/>
    <s v="670130254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9T00:00:00"/>
    <n v="9"/>
    <d v="2025-09-16T00:00:00"/>
    <d v="2025-09-10T00:00:00"/>
    <x v="8"/>
    <x v="0"/>
    <n v="28120"/>
    <n v="28120"/>
  </r>
  <r>
    <s v="4000008837"/>
    <s v="77035479-K"/>
    <s v="PIMARES SPA"/>
    <s v="670130158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08T00:00:00"/>
    <n v="9"/>
    <d v="2025-09-25T00:00:00"/>
    <d v="2025-09-22T00:00:00"/>
    <x v="8"/>
    <x v="0"/>
    <n v="103332"/>
    <n v="103332"/>
  </r>
  <r>
    <s v="4000008837"/>
    <s v="77035479-K"/>
    <s v="PIMARES SPA"/>
    <s v="6701301601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09-07T00:00:00"/>
    <n v="9"/>
    <d v="2025-09-17T00:00:00"/>
    <d v="2025-09-12T00:00:00"/>
    <x v="8"/>
    <x v="0"/>
    <n v="33121"/>
    <n v="33121"/>
  </r>
  <r>
    <s v="4000008837"/>
    <s v="77035479-K"/>
    <s v="PIMARES SPA"/>
    <s v="670130262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9T00:00:00"/>
    <n v="9"/>
    <d v="2025-09-17T00:00:00"/>
    <d v="2025-09-12T00:00:00"/>
    <x v="8"/>
    <x v="0"/>
    <n v="106242"/>
    <n v="106242"/>
  </r>
  <r>
    <s v="4000008837"/>
    <s v="77035479-K"/>
    <s v="PIMARES SPA"/>
    <s v="670130262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09T00:00:00"/>
    <n v="9"/>
    <d v="2025-09-22T00:00:00"/>
    <d v="2025-09-15T00:00:00"/>
    <x v="8"/>
    <x v="0"/>
    <n v="133325"/>
    <n v="133325"/>
  </r>
  <r>
    <s v="4000008837"/>
    <s v="77035479-K"/>
    <s v="PIMARES SPA"/>
    <s v="670130263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9-09T00:00:00"/>
    <n v="9"/>
    <d v="2025-09-22T00:00:00"/>
    <d v="2025-09-15T00:00:00"/>
    <x v="8"/>
    <x v="0"/>
    <n v="21869"/>
    <n v="21869"/>
  </r>
  <r>
    <s v="4000008837"/>
    <s v="77035479-K"/>
    <s v="PIMARES SPA"/>
    <s v="670130263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9T00:00:00"/>
    <n v="9"/>
    <d v="2025-09-16T00:00:00"/>
    <d v="2025-09-12T00:00:00"/>
    <x v="8"/>
    <x v="0"/>
    <n v="113324"/>
    <n v="113324"/>
  </r>
  <r>
    <s v="4000008837"/>
    <s v="77035479-K"/>
    <s v="PIMARES SPA"/>
    <s v="6701302652"/>
    <s v="ZPCD"/>
    <s v="10"/>
    <x v="0"/>
    <x v="0"/>
    <s v="C004"/>
    <s v="E599"/>
    <n v="3"/>
    <x v="0"/>
    <s v="47"/>
    <s v="Muebles"/>
    <s v=""/>
    <s v="470801001"/>
    <s v="1466292"/>
    <s v="CLOSET OPUS 6 PUERTAS BLANCO"/>
    <n v="1"/>
    <n v="1"/>
    <s v="UN"/>
    <d v="2025-09-09T00:00:00"/>
    <n v="9"/>
    <d v="2025-09-24T00:00:00"/>
    <d v="2025-09-22T00:00:00"/>
    <x v="8"/>
    <x v="0"/>
    <n v="143748"/>
    <n v="143748"/>
  </r>
  <r>
    <s v="4000008837"/>
    <s v="77035479-K"/>
    <s v="PIMARES SPA"/>
    <s v="670130270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9-09T00:00:00"/>
    <n v="9"/>
    <d v="2025-09-22T00:00:00"/>
    <d v="2025-09-15T00:00:00"/>
    <x v="8"/>
    <x v="0"/>
    <n v="133332"/>
    <n v="133332"/>
  </r>
  <r>
    <s v="4000008837"/>
    <s v="77035479-K"/>
    <s v="PIMARES SPA"/>
    <s v="670130160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7T00:00:00"/>
    <n v="9"/>
    <d v="2025-09-22T00:00:00"/>
    <d v="2025-09-15T00:00:00"/>
    <x v="8"/>
    <x v="0"/>
    <n v="28120"/>
    <n v="28120"/>
  </r>
  <r>
    <s v="4000008837"/>
    <s v="77035479-K"/>
    <s v="PIMARES SPA"/>
    <s v="670130160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7T00:00:00"/>
    <n v="9"/>
    <d v="2025-09-16T00:00:00"/>
    <d v="2025-09-10T00:00:00"/>
    <x v="8"/>
    <x v="0"/>
    <n v="31242"/>
    <n v="31242"/>
  </r>
  <r>
    <s v="4000008837"/>
    <s v="77035479-K"/>
    <s v="PIMARES SPA"/>
    <s v="670130271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9T00:00:00"/>
    <n v="9"/>
    <d v="2025-09-29T00:00:00"/>
    <d v="2025-09-22T00:00:00"/>
    <x v="8"/>
    <x v="0"/>
    <n v="46871"/>
    <n v="46871"/>
  </r>
  <r>
    <s v="4000008837"/>
    <s v="77035479-K"/>
    <s v="PIMARES SPA"/>
    <s v="6701301609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9-07T00:00:00"/>
    <n v="9"/>
    <d v="2025-09-16T00:00:00"/>
    <d v="2025-09-10T00:00:00"/>
    <x v="8"/>
    <x v="0"/>
    <n v="199996"/>
    <n v="199996"/>
  </r>
  <r>
    <s v="4000008837"/>
    <s v="77035479-K"/>
    <s v="PIMARES SPA"/>
    <s v="670130275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0T00:00:00"/>
    <n v="9"/>
    <d v="2025-09-25T00:00:00"/>
    <d v="2025-09-22T00:00:00"/>
    <x v="8"/>
    <x v="0"/>
    <n v="113324"/>
    <n v="113324"/>
  </r>
  <r>
    <s v="4000008837"/>
    <s v="77035479-K"/>
    <s v="PIMARES SPA"/>
    <s v="670130278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0T00:00:00"/>
    <n v="9"/>
    <d v="2025-09-17T00:00:00"/>
    <d v="2025-09-15T00:00:00"/>
    <x v="8"/>
    <x v="0"/>
    <n v="28120"/>
    <n v="28120"/>
  </r>
  <r>
    <s v="4000008837"/>
    <s v="77035479-K"/>
    <s v="PIMARES SPA"/>
    <s v="670130279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10T00:00:00"/>
    <n v="9"/>
    <d v="2025-09-17T00:00:00"/>
    <d v="2025-09-15T00:00:00"/>
    <x v="8"/>
    <x v="0"/>
    <n v="49994"/>
    <n v="49994"/>
  </r>
  <r>
    <s v="4000008837"/>
    <s v="77035479-K"/>
    <s v="PIMARES SPA"/>
    <s v="670130279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0T00:00:00"/>
    <n v="9"/>
    <d v="2025-09-17T00:00:00"/>
    <d v="2025-09-15T00:00:00"/>
    <x v="8"/>
    <x v="0"/>
    <n v="31242"/>
    <n v="31242"/>
  </r>
  <r>
    <s v="4000008837"/>
    <s v="77035479-K"/>
    <s v="PIMARES SPA"/>
    <s v="670130161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7T00:00:00"/>
    <n v="9"/>
    <d v="2025-09-16T00:00:00"/>
    <d v="2025-09-10T00:00:00"/>
    <x v="8"/>
    <x v="0"/>
    <n v="28120"/>
    <n v="28120"/>
  </r>
  <r>
    <s v="4000008837"/>
    <s v="77035479-K"/>
    <s v="PIMARES SPA"/>
    <s v="6701301622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9-08T00:00:00"/>
    <n v="9"/>
    <d v="2025-09-16T00:00:00"/>
    <d v="2025-09-10T00:00:00"/>
    <x v="8"/>
    <x v="0"/>
    <n v="62493"/>
    <n v="62493"/>
  </r>
  <r>
    <s v="4000008837"/>
    <s v="77035479-K"/>
    <s v="PIMARES SPA"/>
    <s v="670130085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6T00:00:00"/>
    <n v="9"/>
    <d v="2025-09-15T00:00:00"/>
    <d v="2025-09-10T00:00:00"/>
    <x v="8"/>
    <x v="0"/>
    <n v="113324"/>
    <n v="113324"/>
  </r>
  <r>
    <s v="4000008837"/>
    <s v="77035479-K"/>
    <s v="PIMARES SPA"/>
    <s v="670130287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9-11T00:00:00"/>
    <n v="9"/>
    <d v="2025-09-17T00:00:00"/>
    <d v="2025-09-15T00:00:00"/>
    <x v="8"/>
    <x v="0"/>
    <n v="99995"/>
    <n v="99995"/>
  </r>
  <r>
    <s v="4000008837"/>
    <s v="77035479-K"/>
    <s v="PIMARES SPA"/>
    <s v="670130171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8T00:00:00"/>
    <n v="9"/>
    <d v="2025-09-22T00:00:00"/>
    <d v="2025-09-15T00:00:00"/>
    <x v="8"/>
    <x v="0"/>
    <n v="39992"/>
    <n v="39992"/>
  </r>
  <r>
    <s v="4000008837"/>
    <s v="77035479-K"/>
    <s v="PIMARES SPA"/>
    <s v="670130182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8T00:00:00"/>
    <n v="9"/>
    <d v="2025-09-23T00:00:00"/>
    <d v="2025-09-17T00:00:00"/>
    <x v="8"/>
    <x v="0"/>
    <n v="46871"/>
    <n v="46871"/>
  </r>
  <r>
    <s v="4000008837"/>
    <s v="77035479-K"/>
    <s v="PIMARES SPA"/>
    <s v="6701302967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9-10T00:00:00"/>
    <n v="9"/>
    <d v="2025-09-22T00:00:00"/>
    <d v="2025-09-15T00:00:00"/>
    <x v="8"/>
    <x v="0"/>
    <n v="62495"/>
    <n v="62495"/>
  </r>
  <r>
    <s v="4000008837"/>
    <s v="77035479-K"/>
    <s v="PIMARES SPA"/>
    <s v="670130300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10T00:00:00"/>
    <n v="9"/>
    <d v="2025-09-22T00:00:00"/>
    <d v="2025-09-15T00:00:00"/>
    <x v="8"/>
    <x v="0"/>
    <n v="81239"/>
    <n v="81239"/>
  </r>
  <r>
    <s v="4000008837"/>
    <s v="77035479-K"/>
    <s v="PIMARES SPA"/>
    <s v="6701303047"/>
    <s v="ZPCD"/>
    <s v="10"/>
    <x v="0"/>
    <x v="0"/>
    <s v="C004"/>
    <s v="E599"/>
    <n v="3"/>
    <x v="0"/>
    <s v="47"/>
    <s v="Muebles"/>
    <s v=""/>
    <s v="470201001"/>
    <s v="1418264"/>
    <s v="COMBO PEQUIM LIGHT 3P+6P"/>
    <n v="1"/>
    <n v="1"/>
    <s v="UN"/>
    <d v="2025-09-10T00:00:00"/>
    <n v="9"/>
    <d v="2025-09-22T00:00:00"/>
    <d v="2025-09-15T00:00:00"/>
    <x v="8"/>
    <x v="0"/>
    <n v="156241"/>
    <n v="156241"/>
  </r>
  <r>
    <s v="4000008837"/>
    <s v="77035479-K"/>
    <s v="PIMARES SPA"/>
    <s v="670130305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0T00:00:00"/>
    <n v="9"/>
    <d v="2025-09-24T00:00:00"/>
    <d v="2025-09-22T00:00:00"/>
    <x v="8"/>
    <x v="0"/>
    <n v="28120"/>
    <n v="28120"/>
  </r>
  <r>
    <s v="4000008837"/>
    <s v="77035479-K"/>
    <s v="PIMARES SPA"/>
    <s v="670130307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0T00:00:00"/>
    <n v="9"/>
    <d v="2025-09-17T00:00:00"/>
    <d v="2025-09-15T00:00:00"/>
    <x v="8"/>
    <x v="0"/>
    <n v="58817"/>
    <n v="58817"/>
  </r>
  <r>
    <s v="4000008837"/>
    <s v="77035479-K"/>
    <s v="PIMARES SPA"/>
    <s v="670130307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0T00:00:00"/>
    <n v="9"/>
    <d v="2025-09-23T00:00:00"/>
    <d v="2025-09-15T00:00:00"/>
    <x v="8"/>
    <x v="0"/>
    <n v="106656"/>
    <n v="106656"/>
  </r>
  <r>
    <s v="4000008837"/>
    <s v="77035479-K"/>
    <s v="PIMARES SPA"/>
    <s v="670130086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06T00:00:00"/>
    <n v="9"/>
    <d v="2025-09-17T00:00:00"/>
    <d v="2025-09-15T00:00:00"/>
    <x v="8"/>
    <x v="0"/>
    <n v="113324"/>
    <n v="113324"/>
  </r>
  <r>
    <s v="4000008837"/>
    <s v="77035479-K"/>
    <s v="PIMARES SPA"/>
    <s v="670130314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10T00:00:00"/>
    <n v="9"/>
    <d v="2025-09-11T00:00:00"/>
    <d v="2025-09-12T00:00:00"/>
    <x v="8"/>
    <x v="0"/>
    <n v="28120"/>
    <n v="28120"/>
  </r>
  <r>
    <s v="4000008837"/>
    <s v="77035479-K"/>
    <s v="PIMARES SPA"/>
    <s v="6701303153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9-10T00:00:00"/>
    <n v="9"/>
    <d v="2025-09-17T00:00:00"/>
    <d v="2025-09-15T00:00:00"/>
    <x v="8"/>
    <x v="0"/>
    <n v="211759"/>
    <n v="211759"/>
  </r>
  <r>
    <s v="4000008837"/>
    <s v="77035479-K"/>
    <s v="PIMARES SPA"/>
    <s v="670130316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11T00:00:00"/>
    <n v="9"/>
    <d v="2025-09-17T00:00:00"/>
    <d v="2025-09-15T00:00:00"/>
    <x v="8"/>
    <x v="0"/>
    <n v="46872"/>
    <n v="46872"/>
  </r>
  <r>
    <s v="4000008837"/>
    <s v="77035479-K"/>
    <s v="PIMARES SPA"/>
    <s v="6508582865"/>
    <s v="ZPMW"/>
    <s v="10"/>
    <x v="0"/>
    <x v="1"/>
    <s v="C004"/>
    <s v="E599"/>
    <n v="3"/>
    <x v="0"/>
    <s v="41"/>
    <s v="Baño y Cocina"/>
    <s v=""/>
    <s v="410302004"/>
    <s v="1353891"/>
    <s v="KIT COCINA ABBY 180"/>
    <n v="100"/>
    <n v="0"/>
    <s v="UN"/>
    <d v="2025-09-10T00:00:00"/>
    <n v="9"/>
    <d v="2025-09-30T00:00:00"/>
    <m/>
    <x v="8"/>
    <x v="0"/>
    <n v="9999300"/>
    <n v="0"/>
  </r>
  <r>
    <s v="4000008837"/>
    <s v="77035479-K"/>
    <s v="PIMARES SPA"/>
    <s v="6508582865"/>
    <s v="ZPMW"/>
    <s v="20"/>
    <x v="0"/>
    <x v="1"/>
    <s v="C004"/>
    <s v="E599"/>
    <n v="3"/>
    <x v="0"/>
    <s v="41"/>
    <s v="Baño y Cocina"/>
    <s v=""/>
    <s v="410302004"/>
    <s v="1353885"/>
    <s v="MUEBLE COCINA BALCON SHIN 120"/>
    <n v="150"/>
    <n v="0"/>
    <s v="UN"/>
    <d v="2025-09-10T00:00:00"/>
    <n v="9"/>
    <d v="2025-09-30T00:00:00"/>
    <m/>
    <x v="8"/>
    <x v="0"/>
    <n v="6213150"/>
    <n v="0"/>
  </r>
  <r>
    <s v="4000008837"/>
    <s v="77035479-K"/>
    <s v="PIMARES SPA"/>
    <s v="6508582865"/>
    <s v="ZPMW"/>
    <s v="30"/>
    <x v="0"/>
    <x v="1"/>
    <s v="C004"/>
    <s v="E599"/>
    <n v="3"/>
    <x v="0"/>
    <s v="41"/>
    <s v="Baño y Cocina"/>
    <s v=""/>
    <s v="410302004"/>
    <s v="1415611"/>
    <s v="KIT COCINA MADRI RUSTIC"/>
    <n v="100"/>
    <n v="0"/>
    <s v="UN"/>
    <d v="2025-09-10T00:00:00"/>
    <n v="9"/>
    <d v="2025-09-30T00:00:00"/>
    <m/>
    <x v="8"/>
    <x v="0"/>
    <n v="9642100"/>
    <n v="0"/>
  </r>
  <r>
    <s v="4000008837"/>
    <s v="77035479-K"/>
    <s v="PIMARES SPA"/>
    <s v="6508582865"/>
    <s v="ZPMW"/>
    <s v="40"/>
    <x v="0"/>
    <x v="1"/>
    <s v="C004"/>
    <s v="E599"/>
    <n v="3"/>
    <x v="0"/>
    <s v="41"/>
    <s v="Baño y Cocina"/>
    <s v=""/>
    <s v="410302004"/>
    <s v="1353886"/>
    <s v="MUEBLE COCINA AEREO SHIN 120"/>
    <n v="100"/>
    <n v="0"/>
    <s v="UN"/>
    <d v="2025-09-10T00:00:00"/>
    <n v="9"/>
    <d v="2025-09-30T00:00:00"/>
    <m/>
    <x v="8"/>
    <x v="0"/>
    <n v="2713600"/>
    <n v="0"/>
  </r>
  <r>
    <s v="4000008837"/>
    <s v="77035479-K"/>
    <s v="PIMARES SPA"/>
    <s v="670130353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1T00:00:00"/>
    <n v="9"/>
    <d v="2025-09-24T00:00:00"/>
    <d v="2025-09-17T00:00:00"/>
    <x v="8"/>
    <x v="0"/>
    <n v="28120"/>
    <n v="28120"/>
  </r>
  <r>
    <s v="4000008837"/>
    <s v="77035479-K"/>
    <s v="PIMARES SPA"/>
    <s v="670130520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4T00:00:00"/>
    <n v="9"/>
    <d v="2025-09-23T00:00:00"/>
    <d v="2025-09-17T00:00:00"/>
    <x v="8"/>
    <x v="0"/>
    <n v="129405"/>
    <n v="129405"/>
  </r>
  <r>
    <s v="4000008837"/>
    <s v="77035479-K"/>
    <s v="PIMARES SPA"/>
    <s v="670130535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5T00:00:00"/>
    <n v="9"/>
    <d v="2025-09-25T00:00:00"/>
    <d v="2025-09-22T00:00:00"/>
    <x v="8"/>
    <x v="0"/>
    <n v="58817"/>
    <n v="58817"/>
  </r>
  <r>
    <s v="4000008837"/>
    <s v="77035479-K"/>
    <s v="PIMARES SPA"/>
    <s v="670130541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5T00:00:00"/>
    <n v="9"/>
    <d v="2025-09-24T00:00:00"/>
    <d v="2025-09-22T00:00:00"/>
    <x v="8"/>
    <x v="0"/>
    <n v="129405"/>
    <n v="129405"/>
  </r>
  <r>
    <s v="4000008837"/>
    <s v="77035479-K"/>
    <s v="PIMARES SPA"/>
    <s v="6701305459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09-15T00:00:00"/>
    <n v="9"/>
    <d v="2025-09-25T00:00:00"/>
    <d v="2025-09-22T00:00:00"/>
    <x v="8"/>
    <x v="0"/>
    <n v="124985"/>
    <n v="124985"/>
  </r>
  <r>
    <s v="4000008837"/>
    <s v="77035479-K"/>
    <s v="PIMARES SPA"/>
    <s v="67013054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15T00:00:00"/>
    <n v="9"/>
    <d v="2025-09-25T00:00:00"/>
    <d v="2025-09-22T00:00:00"/>
    <x v="8"/>
    <x v="0"/>
    <n v="133325"/>
    <n v="133325"/>
  </r>
  <r>
    <s v="4000008837"/>
    <s v="77035479-K"/>
    <s v="PIMARES SPA"/>
    <s v="670130549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5T00:00:00"/>
    <n v="9"/>
    <d v="2025-09-25T00:00:00"/>
    <d v="2025-09-22T00:00:00"/>
    <x v="8"/>
    <x v="0"/>
    <n v="133325"/>
    <n v="133325"/>
  </r>
  <r>
    <s v="4000008837"/>
    <s v="77035479-K"/>
    <s v="PIMARES SPA"/>
    <s v="670130552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15T00:00:00"/>
    <n v="9"/>
    <d v="2025-09-26T00:00:00"/>
    <d v="2025-09-22T00:00:00"/>
    <x v="8"/>
    <x v="0"/>
    <n v="28119"/>
    <n v="28119"/>
  </r>
  <r>
    <s v="4000008837"/>
    <s v="77035479-K"/>
    <s v="PIMARES SPA"/>
    <s v="670129737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01T00:00:00"/>
    <n v="9"/>
    <d v="2025-09-12T00:00:00"/>
    <d v="2025-09-10T00:00:00"/>
    <x v="8"/>
    <x v="0"/>
    <n v="99995"/>
    <n v="99995"/>
  </r>
  <r>
    <s v="4000008837"/>
    <s v="77035479-K"/>
    <s v="PIMARES SPA"/>
    <s v="670129738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1T00:00:00"/>
    <n v="9"/>
    <d v="2025-09-09T00:00:00"/>
    <d v="2025-09-03T00:00:00"/>
    <x v="8"/>
    <x v="0"/>
    <n v="37494"/>
    <n v="37494"/>
  </r>
  <r>
    <s v="4000008837"/>
    <s v="77035479-K"/>
    <s v="PIMARES SPA"/>
    <s v="670129741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01T00:00:00"/>
    <n v="9"/>
    <d v="2025-09-11T00:00:00"/>
    <d v="2025-09-08T00:00:00"/>
    <x v="8"/>
    <x v="0"/>
    <n v="74995"/>
    <n v="74995"/>
  </r>
  <r>
    <s v="4000008837"/>
    <s v="77035479-K"/>
    <s v="PIMARES SPA"/>
    <s v="6701297422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9-01T00:00:00"/>
    <n v="9"/>
    <d v="2025-09-12T00:00:00"/>
    <d v="2025-09-08T00:00:00"/>
    <x v="8"/>
    <x v="0"/>
    <n v="62493"/>
    <n v="62493"/>
  </r>
  <r>
    <s v="4000008837"/>
    <s v="77035479-K"/>
    <s v="PIMARES SPA"/>
    <s v="670129743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01T00:00:00"/>
    <n v="9"/>
    <d v="2025-09-12T00:00:00"/>
    <d v="2025-09-12T00:00:00"/>
    <x v="8"/>
    <x v="0"/>
    <n v="48743"/>
    <n v="48743"/>
  </r>
  <r>
    <s v="4000008837"/>
    <s v="77035479-K"/>
    <s v="PIMARES SPA"/>
    <s v="670129724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1T00:00:00"/>
    <n v="9"/>
    <d v="2025-09-09T00:00:00"/>
    <d v="2025-09-03T00:00:00"/>
    <x v="8"/>
    <x v="0"/>
    <n v="40620"/>
    <n v="40620"/>
  </r>
  <r>
    <s v="4000008837"/>
    <s v="77035479-K"/>
    <s v="PIMARES SPA"/>
    <s v="670129724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1T00:00:00"/>
    <n v="9"/>
    <d v="2025-09-09T00:00:00"/>
    <d v="2025-09-03T00:00:00"/>
    <x v="8"/>
    <x v="0"/>
    <n v="40620"/>
    <n v="40620"/>
  </r>
  <r>
    <s v="4000008837"/>
    <s v="77035479-K"/>
    <s v="PIMARES SPA"/>
    <s v="670129726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1T00:00:00"/>
    <n v="9"/>
    <d v="2025-09-15T00:00:00"/>
    <d v="2025-09-10T00:00:00"/>
    <x v="8"/>
    <x v="0"/>
    <n v="31242"/>
    <n v="31242"/>
  </r>
  <r>
    <s v="4000008837"/>
    <s v="77035479-K"/>
    <s v="PIMARES SPA"/>
    <s v="670129726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1T00:00:00"/>
    <n v="9"/>
    <d v="2025-09-12T00:00:00"/>
    <d v="2025-09-10T00:00:00"/>
    <x v="8"/>
    <x v="0"/>
    <n v="37496"/>
    <n v="37496"/>
  </r>
  <r>
    <s v="4000008837"/>
    <s v="77035479-K"/>
    <s v="PIMARES SPA"/>
    <s v="670129729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01T00:00:00"/>
    <n v="9"/>
    <d v="2025-09-11T00:00:00"/>
    <d v="2025-09-08T00:00:00"/>
    <x v="8"/>
    <x v="0"/>
    <n v="106656"/>
    <n v="106656"/>
  </r>
  <r>
    <s v="4000008837"/>
    <s v="77035479-K"/>
    <s v="PIMARES SPA"/>
    <s v="670129849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3T00:00:00"/>
    <n v="9"/>
    <d v="2025-09-11T00:00:00"/>
    <d v="2025-09-08T00:00:00"/>
    <x v="8"/>
    <x v="0"/>
    <n v="31245"/>
    <n v="31245"/>
  </r>
  <r>
    <s v="4000008837"/>
    <s v="77035479-K"/>
    <s v="PIMARES SPA"/>
    <s v="6701297330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9-01T00:00:00"/>
    <n v="9"/>
    <d v="2025-09-08T00:00:00"/>
    <d v="2025-09-03T00:00:00"/>
    <x v="8"/>
    <x v="0"/>
    <n v="62490"/>
    <n v="62490"/>
  </r>
  <r>
    <s v="4000008837"/>
    <s v="77035479-K"/>
    <s v="PIMARES SPA"/>
    <s v="670129841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2T00:00:00"/>
    <n v="9"/>
    <d v="2025-09-12T00:00:00"/>
    <d v="2025-09-08T00:00:00"/>
    <x v="8"/>
    <x v="0"/>
    <n v="49994"/>
    <n v="49994"/>
  </r>
  <r>
    <s v="4000008837"/>
    <s v="77035479-K"/>
    <s v="PIMARES SPA"/>
    <s v="670129762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1T00:00:00"/>
    <n v="9"/>
    <d v="2025-09-12T00:00:00"/>
    <d v="2025-09-10T00:00:00"/>
    <x v="8"/>
    <x v="0"/>
    <n v="43745"/>
    <n v="43745"/>
  </r>
  <r>
    <s v="4000008837"/>
    <s v="77035479-K"/>
    <s v="PIMARES SPA"/>
    <s v="6701297666"/>
    <s v="ZPCD"/>
    <s v="10"/>
    <x v="0"/>
    <x v="1"/>
    <s v="C004"/>
    <s v="E599"/>
    <n v="3"/>
    <x v="0"/>
    <s v="41"/>
    <s v="Baño y Cocina"/>
    <s v=""/>
    <s v="410302004"/>
    <s v="1353894"/>
    <s v="KIT COCINA PIECE 120"/>
    <n v="1"/>
    <n v="0"/>
    <s v="UN"/>
    <d v="2025-09-01T00:00:00"/>
    <n v="9"/>
    <d v="2025-09-12T00:00:00"/>
    <m/>
    <x v="8"/>
    <x v="0"/>
    <n v="73327"/>
    <n v="0"/>
  </r>
  <r>
    <s v="4000008837"/>
    <s v="77035479-K"/>
    <s v="PIMARES SPA"/>
    <s v="67012977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01T00:00:00"/>
    <n v="9"/>
    <d v="2025-09-09T00:00:00"/>
    <d v="2025-09-03T00:00:00"/>
    <x v="8"/>
    <x v="0"/>
    <n v="43745"/>
    <n v="43745"/>
  </r>
  <r>
    <s v="4000008837"/>
    <s v="77035479-K"/>
    <s v="PIMARES SPA"/>
    <s v="670129781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01T00:00:00"/>
    <n v="9"/>
    <d v="2025-09-02T00:00:00"/>
    <d v="2025-09-03T00:00:00"/>
    <x v="8"/>
    <x v="0"/>
    <n v="42493"/>
    <n v="42493"/>
  </r>
  <r>
    <s v="4000008837"/>
    <s v="77035479-K"/>
    <s v="PIMARES SPA"/>
    <s v="670129782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1T00:00:00"/>
    <n v="9"/>
    <d v="2025-09-11T00:00:00"/>
    <d v="2025-09-08T00:00:00"/>
    <x v="8"/>
    <x v="0"/>
    <n v="31245"/>
    <n v="31245"/>
  </r>
  <r>
    <s v="4000008837"/>
    <s v="77035479-K"/>
    <s v="PIMARES SPA"/>
    <s v="67012978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9-01T00:00:00"/>
    <n v="9"/>
    <d v="2025-09-09T00:00:00"/>
    <d v="2025-09-03T00:00:00"/>
    <x v="8"/>
    <x v="0"/>
    <n v="43745"/>
    <n v="43745"/>
  </r>
  <r>
    <s v="4000008837"/>
    <s v="77035479-K"/>
    <s v="PIMARES SPA"/>
    <s v="670129782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2T00:00:00"/>
    <n v="9"/>
    <d v="2025-09-10T00:00:00"/>
    <d v="2025-09-03T00:00:00"/>
    <x v="8"/>
    <x v="0"/>
    <n v="37494"/>
    <n v="37494"/>
  </r>
  <r>
    <s v="4000008837"/>
    <s v="77035479-K"/>
    <s v="PIMARES SPA"/>
    <s v="670129783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02T00:00:00"/>
    <n v="9"/>
    <d v="2025-09-10T00:00:00"/>
    <d v="2025-09-08T00:00:00"/>
    <x v="8"/>
    <x v="0"/>
    <n v="133325"/>
    <n v="133325"/>
  </r>
  <r>
    <s v="4000008837"/>
    <s v="77035479-K"/>
    <s v="PIMARES SPA"/>
    <s v="6508570208"/>
    <s v="ZPFC"/>
    <s v="20"/>
    <x v="0"/>
    <x v="1"/>
    <s v="C004"/>
    <s v="E599"/>
    <n v="1"/>
    <x v="0"/>
    <s v="41"/>
    <s v="Baño y Cocina"/>
    <s v=""/>
    <s v="410303001"/>
    <s v="1254095"/>
    <s v="MUEBLE AUXILIAR LUZ"/>
    <n v="14"/>
    <n v="0"/>
    <s v="UN"/>
    <d v="2025-09-02T00:00:00"/>
    <n v="9"/>
    <d v="2025-09-12T00:00:00"/>
    <m/>
    <x v="8"/>
    <x v="0"/>
    <n v="378000"/>
    <n v="0"/>
  </r>
  <r>
    <s v="4000008837"/>
    <s v="77035479-K"/>
    <s v="PIMARES SPA"/>
    <s v="6508570209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9-02T00:00:00"/>
    <n v="9"/>
    <d v="2025-09-12T00:00:00"/>
    <m/>
    <x v="8"/>
    <x v="0"/>
    <n v="170436"/>
    <n v="0"/>
  </r>
  <r>
    <s v="4000008837"/>
    <s v="77035479-K"/>
    <s v="PIMARES SPA"/>
    <s v="6508570209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9-02T00:00:00"/>
    <n v="9"/>
    <d v="2025-09-12T00:00:00"/>
    <m/>
    <x v="8"/>
    <x v="0"/>
    <n v="0"/>
    <n v="0"/>
  </r>
  <r>
    <s v="4000008837"/>
    <s v="77035479-K"/>
    <s v="PIMARES SPA"/>
    <s v="670129792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2T00:00:00"/>
    <n v="9"/>
    <d v="2025-09-10T00:00:00"/>
    <d v="2025-09-08T00:00:00"/>
    <x v="8"/>
    <x v="0"/>
    <n v="113333"/>
    <n v="113333"/>
  </r>
  <r>
    <s v="4000008837"/>
    <s v="77035479-K"/>
    <s v="PIMARES SPA"/>
    <s v="6701297940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02T00:00:00"/>
    <n v="9"/>
    <d v="2025-09-09T00:00:00"/>
    <d v="2025-09-05T00:00:00"/>
    <x v="8"/>
    <x v="0"/>
    <n v="31244"/>
    <n v="31244"/>
  </r>
  <r>
    <s v="4000008837"/>
    <s v="77035479-K"/>
    <s v="PIMARES SPA"/>
    <s v="6508570209"/>
    <s v="ZPXD"/>
    <s v="12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9-02T00:00:00"/>
    <n v="9"/>
    <d v="2025-09-12T00:00:00"/>
    <m/>
    <x v="8"/>
    <x v="0"/>
    <n v="0"/>
    <n v="0"/>
  </r>
  <r>
    <s v="4000008837"/>
    <s v="77035479-K"/>
    <s v="PIMARES SPA"/>
    <s v="6508583512"/>
    <s v="ZPMW"/>
    <s v="10"/>
    <x v="0"/>
    <x v="0"/>
    <s v="C004"/>
    <s v="E599"/>
    <n v="3"/>
    <x v="0"/>
    <s v="41"/>
    <s v="Baño y Cocina"/>
    <s v=""/>
    <s v="410302004"/>
    <s v="1353891"/>
    <s v="KIT COCINA ABBY 180"/>
    <n v="100"/>
    <n v="100"/>
    <s v="UN"/>
    <d v="2025-09-10T00:00:00"/>
    <n v="9"/>
    <d v="2025-09-30T00:00:00"/>
    <d v="2025-09-29T00:00:00"/>
    <x v="8"/>
    <x v="0"/>
    <n v="9999300"/>
    <n v="9999300"/>
  </r>
  <r>
    <s v="4000008837"/>
    <s v="77035479-K"/>
    <s v="PIMARES SPA"/>
    <s v="6701298020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9-02T00:00:00"/>
    <n v="9"/>
    <d v="2025-09-09T00:00:00"/>
    <d v="2025-09-05T00:00:00"/>
    <x v="8"/>
    <x v="0"/>
    <n v="28121"/>
    <n v="28121"/>
  </r>
  <r>
    <s v="4000008837"/>
    <s v="77035479-K"/>
    <s v="PIMARES SPA"/>
    <s v="6508583515"/>
    <s v="ZPMW"/>
    <s v="10"/>
    <x v="0"/>
    <x v="1"/>
    <s v="C004"/>
    <s v="E599"/>
    <n v="3"/>
    <x v="0"/>
    <s v="41"/>
    <s v="Baño y Cocina"/>
    <s v=""/>
    <s v="410302004"/>
    <s v="1353885"/>
    <s v="MUEBLE COCINA BALCON SHIN 120"/>
    <n v="50"/>
    <n v="0"/>
    <s v="UN"/>
    <d v="2025-09-10T00:00:00"/>
    <n v="9"/>
    <d v="2025-09-30T00:00:00"/>
    <m/>
    <x v="8"/>
    <x v="0"/>
    <n v="2071050"/>
    <n v="0"/>
  </r>
  <r>
    <s v="4000008837"/>
    <s v="77035479-K"/>
    <s v="PIMARES SPA"/>
    <s v="6508583515"/>
    <s v="ZPMW"/>
    <s v="20"/>
    <x v="0"/>
    <x v="1"/>
    <s v="C004"/>
    <s v="E599"/>
    <n v="3"/>
    <x v="0"/>
    <s v="41"/>
    <s v="Baño y Cocina"/>
    <s v=""/>
    <s v="410302004"/>
    <s v="1415611"/>
    <s v="KIT COCINA MADRI RUSTIC"/>
    <n v="100"/>
    <n v="0"/>
    <s v="UN"/>
    <d v="2025-09-10T00:00:00"/>
    <n v="9"/>
    <d v="2025-09-30T00:00:00"/>
    <m/>
    <x v="8"/>
    <x v="0"/>
    <n v="9642100"/>
    <n v="0"/>
  </r>
  <r>
    <s v="4000008837"/>
    <s v="77035479-K"/>
    <s v="PIMARES SPA"/>
    <s v="6508583517"/>
    <s v="ZPMW"/>
    <s v="10"/>
    <x v="0"/>
    <x v="1"/>
    <s v="C004"/>
    <s v="E599"/>
    <n v="3"/>
    <x v="0"/>
    <s v="41"/>
    <s v="Baño y Cocina"/>
    <s v=""/>
    <s v="410302004"/>
    <s v="1353885"/>
    <s v="MUEBLE COCINA BALCON SHIN 120"/>
    <n v="50"/>
    <n v="0"/>
    <s v="UN"/>
    <d v="2025-09-10T00:00:00"/>
    <n v="9"/>
    <d v="2025-09-30T00:00:00"/>
    <m/>
    <x v="8"/>
    <x v="0"/>
    <n v="2071050"/>
    <n v="0"/>
  </r>
  <r>
    <s v="4000008837"/>
    <s v="77035479-K"/>
    <s v="PIMARES SPA"/>
    <s v="6508583517"/>
    <s v="ZPMW"/>
    <s v="20"/>
    <x v="0"/>
    <x v="1"/>
    <s v="C004"/>
    <s v="E599"/>
    <n v="3"/>
    <x v="0"/>
    <s v="41"/>
    <s v="Baño y Cocina"/>
    <s v=""/>
    <s v="410302004"/>
    <s v="1353886"/>
    <s v="MUEBLE COCINA AEREO SHIN 120"/>
    <n v="100"/>
    <n v="0"/>
    <s v="UN"/>
    <d v="2025-09-10T00:00:00"/>
    <n v="9"/>
    <d v="2025-09-30T00:00:00"/>
    <m/>
    <x v="8"/>
    <x v="0"/>
    <n v="2713600"/>
    <n v="0"/>
  </r>
  <r>
    <s v="4000008837"/>
    <s v="77035479-K"/>
    <s v="PIMARES SPA"/>
    <s v="670129811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2T00:00:00"/>
    <n v="9"/>
    <d v="2025-09-12T00:00:00"/>
    <d v="2025-09-10T00:00:00"/>
    <x v="8"/>
    <x v="0"/>
    <n v="133325"/>
    <n v="133325"/>
  </r>
  <r>
    <s v="4000008837"/>
    <s v="77035479-K"/>
    <s v="PIMARES SPA"/>
    <s v="670129812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2T00:00:00"/>
    <n v="9"/>
    <d v="2025-09-09T00:00:00"/>
    <d v="2025-09-03T00:00:00"/>
    <x v="8"/>
    <x v="0"/>
    <n v="40620"/>
    <n v="40620"/>
  </r>
  <r>
    <s v="4000008837"/>
    <s v="77035479-K"/>
    <s v="PIMARES SPA"/>
    <s v="6508584612"/>
    <s v="ZPMW"/>
    <s v="10"/>
    <x v="0"/>
    <x v="0"/>
    <s v="C004"/>
    <s v="E599"/>
    <n v="3"/>
    <x v="0"/>
    <s v="41"/>
    <s v="Baño y Cocina"/>
    <s v=""/>
    <s v="410302004"/>
    <s v="1353886"/>
    <s v="MUEBLE COCINA AEREO SHIN 120"/>
    <n v="50"/>
    <n v="50"/>
    <s v="UN"/>
    <d v="2025-09-10T00:00:00"/>
    <n v="9"/>
    <d v="2025-09-30T00:00:00"/>
    <d v="2025-09-22T00:00:00"/>
    <x v="8"/>
    <x v="0"/>
    <n v="1356800"/>
    <n v="1356800"/>
  </r>
  <r>
    <s v="4000008837"/>
    <s v="77035479-K"/>
    <s v="PIMARES SPA"/>
    <s v="6508584612"/>
    <s v="ZPMW"/>
    <s v="20"/>
    <x v="0"/>
    <x v="0"/>
    <s v="C004"/>
    <s v="E599"/>
    <n v="3"/>
    <x v="0"/>
    <s v="41"/>
    <s v="Baño y Cocina"/>
    <s v=""/>
    <s v="410302004"/>
    <s v="1415611"/>
    <s v="KIT COCINA MADRI RUSTIC"/>
    <n v="100"/>
    <n v="100"/>
    <s v="UN"/>
    <d v="2025-09-10T00:00:00"/>
    <n v="9"/>
    <d v="2025-09-30T00:00:00"/>
    <d v="2025-09-22T00:00:00"/>
    <x v="8"/>
    <x v="0"/>
    <n v="9642100"/>
    <n v="9642100"/>
  </r>
  <r>
    <s v="4000008837"/>
    <s v="77035479-K"/>
    <s v="PIMARES SPA"/>
    <s v="6508584613"/>
    <s v="ZPMW"/>
    <s v="10"/>
    <x v="0"/>
    <x v="0"/>
    <s v="C004"/>
    <s v="E599"/>
    <n v="3"/>
    <x v="0"/>
    <s v="41"/>
    <s v="Baño y Cocina"/>
    <s v=""/>
    <s v="410302004"/>
    <s v="1353885"/>
    <s v="MUEBLE COCINA BALCON SHIN 120"/>
    <n v="150"/>
    <n v="150"/>
    <s v="UN"/>
    <d v="2025-09-10T00:00:00"/>
    <n v="9"/>
    <d v="2025-09-30T00:00:00"/>
    <d v="2025-09-24T00:00:00"/>
    <x v="8"/>
    <x v="0"/>
    <n v="6213150"/>
    <n v="6213150"/>
  </r>
  <r>
    <s v="4000008837"/>
    <s v="77035479-K"/>
    <s v="PIMARES SPA"/>
    <s v="670129817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9-02T00:00:00"/>
    <n v="9"/>
    <d v="2025-09-12T00:00:00"/>
    <d v="2025-09-08T00:00:00"/>
    <x v="8"/>
    <x v="0"/>
    <n v="33121"/>
    <n v="33121"/>
  </r>
  <r>
    <s v="4000008837"/>
    <s v="77035479-K"/>
    <s v="PIMARES SPA"/>
    <s v="6508584613"/>
    <s v="ZPMW"/>
    <s v="20"/>
    <x v="0"/>
    <x v="0"/>
    <s v="C004"/>
    <s v="E599"/>
    <n v="3"/>
    <x v="0"/>
    <s v="41"/>
    <s v="Baño y Cocina"/>
    <s v=""/>
    <s v="410302004"/>
    <s v="1353886"/>
    <s v="MUEBLE COCINA AEREO SHIN 120"/>
    <n v="50"/>
    <n v="31"/>
    <s v="UN"/>
    <d v="2025-09-10T00:00:00"/>
    <n v="9"/>
    <d v="2025-09-30T00:00:00"/>
    <d v="2025-09-24T00:00:00"/>
    <x v="8"/>
    <x v="0"/>
    <n v="1356800"/>
    <n v="841216"/>
  </r>
  <r>
    <s v="4000008837"/>
    <s v="77035479-K"/>
    <s v="PIMARES SPA"/>
    <s v="6701296748"/>
    <s v="ZPCD"/>
    <s v="10"/>
    <x v="0"/>
    <x v="0"/>
    <s v="C004"/>
    <s v="E599"/>
    <n v="3"/>
    <x v="0"/>
    <s v="47"/>
    <s v="Muebles"/>
    <s v=""/>
    <s v="470202001"/>
    <s v="1433249"/>
    <s v="CLOSET ROMA GRIS 4 PUERTAS"/>
    <n v="2"/>
    <n v="2"/>
    <s v="UN"/>
    <d v="2025-09-01T00:00:00"/>
    <n v="9"/>
    <d v="2025-09-08T00:00:00"/>
    <d v="2025-09-03T00:00:00"/>
    <x v="8"/>
    <x v="0"/>
    <n v="124986"/>
    <n v="124986"/>
  </r>
  <r>
    <s v="4000008837"/>
    <s v="77035479-K"/>
    <s v="PIMARES SPA"/>
    <s v="6701296760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01T00:00:00"/>
    <n v="9"/>
    <d v="2025-09-08T00:00:00"/>
    <d v="2025-09-03T00:00:00"/>
    <x v="8"/>
    <x v="0"/>
    <n v="99991"/>
    <n v="99991"/>
  </r>
  <r>
    <s v="4000008837"/>
    <s v="77035479-K"/>
    <s v="PIMARES SPA"/>
    <s v="670129825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03T00:00:00"/>
    <n v="9"/>
    <d v="2025-09-12T00:00:00"/>
    <d v="2025-09-08T00:00:00"/>
    <x v="8"/>
    <x v="0"/>
    <n v="73327"/>
    <n v="73327"/>
  </r>
  <r>
    <s v="4000008837"/>
    <s v="77035479-K"/>
    <s v="PIMARES SPA"/>
    <s v="670129717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1T00:00:00"/>
    <n v="9"/>
    <d v="2025-09-15T00:00:00"/>
    <d v="2025-09-08T00:00:00"/>
    <x v="8"/>
    <x v="0"/>
    <n v="39992"/>
    <n v="39992"/>
  </r>
  <r>
    <s v="4000008837"/>
    <s v="77035479-K"/>
    <s v="PIMARES SPA"/>
    <s v="670129719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9-01T00:00:00"/>
    <n v="9"/>
    <d v="2025-09-11T00:00:00"/>
    <d v="2025-09-08T00:00:00"/>
    <x v="8"/>
    <x v="0"/>
    <n v="76662"/>
    <n v="76662"/>
  </r>
  <r>
    <s v="4000008837"/>
    <s v="77035479-K"/>
    <s v="PIMARES SPA"/>
    <s v="670130503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15T00:00:00"/>
    <n v="9"/>
    <d v="2025-09-30T00:00:00"/>
    <d v="2025-09-26T00:00:00"/>
    <x v="8"/>
    <x v="0"/>
    <n v="74995"/>
    <n v="74995"/>
  </r>
  <r>
    <s v="4000008837"/>
    <s v="77035479-K"/>
    <s v="PIMARES SPA"/>
    <s v="670130512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3"/>
    <n v="3"/>
    <s v="UN"/>
    <d v="2025-09-14T00:00:00"/>
    <n v="9"/>
    <d v="2025-09-23T00:00:00"/>
    <d v="2025-09-17T00:00:00"/>
    <x v="8"/>
    <x v="0"/>
    <n v="93727"/>
    <n v="93727"/>
  </r>
  <r>
    <s v="4000008837"/>
    <s v="77035479-K"/>
    <s v="PIMARES SPA"/>
    <s v="670130513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4T00:00:00"/>
    <n v="9"/>
    <d v="2025-09-26T00:00:00"/>
    <d v="2025-09-22T00:00:00"/>
    <x v="8"/>
    <x v="0"/>
    <n v="129405"/>
    <n v="129405"/>
  </r>
  <r>
    <s v="4000008837"/>
    <s v="77035479-K"/>
    <s v="PIMARES SPA"/>
    <s v="6701305141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15T00:00:00"/>
    <n v="9"/>
    <d v="2025-09-25T00:00:00"/>
    <d v="2025-09-22T00:00:00"/>
    <x v="8"/>
    <x v="0"/>
    <n v="81239"/>
    <n v="81239"/>
  </r>
  <r>
    <s v="4000008837"/>
    <s v="77035479-K"/>
    <s v="PIMARES SPA"/>
    <s v="670130519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5T00:00:00"/>
    <n v="9"/>
    <d v="2025-09-25T00:00:00"/>
    <d v="2025-09-22T00:00:00"/>
    <x v="8"/>
    <x v="0"/>
    <n v="129405"/>
    <n v="129405"/>
  </r>
  <r>
    <s v="4000008837"/>
    <s v="77035479-K"/>
    <s v="PIMARES SPA"/>
    <s v="670130726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9-21T00:00:00"/>
    <n v="9"/>
    <d v="2025-09-29T00:00:00"/>
    <d v="2025-09-24T00:00:00"/>
    <x v="8"/>
    <x v="0"/>
    <n v="44100"/>
    <n v="44100"/>
  </r>
  <r>
    <s v="4000008837"/>
    <s v="77035479-K"/>
    <s v="PIMARES SPA"/>
    <s v="670130628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9-17T00:00:00"/>
    <n v="9"/>
    <d v="2025-09-26T00:00:00"/>
    <d v="2025-09-24T00:00:00"/>
    <x v="8"/>
    <x v="0"/>
    <n v="49994"/>
    <n v="49994"/>
  </r>
  <r>
    <s v="4000008837"/>
    <s v="77035479-K"/>
    <s v="PIMARES SPA"/>
    <s v="6701306370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09-18T00:00:00"/>
    <n v="9"/>
    <d v="2025-09-29T00:00:00"/>
    <d v="2025-09-26T00:00:00"/>
    <x v="8"/>
    <x v="0"/>
    <n v="40620"/>
    <n v="40620"/>
  </r>
  <r>
    <s v="4000008837"/>
    <s v="77035479-K"/>
    <s v="PIMARES SPA"/>
    <s v="670130637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9-18T00:00:00"/>
    <n v="9"/>
    <d v="2025-09-29T00:00:00"/>
    <d v="2025-09-26T00:00:00"/>
    <x v="8"/>
    <x v="0"/>
    <n v="14700"/>
    <n v="14700"/>
  </r>
  <r>
    <s v="4000008837"/>
    <s v="77035479-K"/>
    <s v="PIMARES SPA"/>
    <s v="670130735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22T00:00:00"/>
    <n v="9"/>
    <d v="2025-09-29T00:00:00"/>
    <d v="2025-09-24T00:00:00"/>
    <x v="8"/>
    <x v="0"/>
    <n v="33118"/>
    <n v="33118"/>
  </r>
  <r>
    <s v="4000008837"/>
    <s v="77035479-K"/>
    <s v="PIMARES SPA"/>
    <s v="670130638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9-19T00:00:00"/>
    <n v="9"/>
    <d v="2025-09-29T00:00:00"/>
    <d v="2025-09-24T00:00:00"/>
    <x v="8"/>
    <x v="0"/>
    <n v="76662"/>
    <n v="76662"/>
  </r>
  <r>
    <s v="4000008837"/>
    <s v="77035479-K"/>
    <s v="PIMARES SPA"/>
    <s v="6701306452"/>
    <s v="ZPCD"/>
    <s v="10"/>
    <x v="0"/>
    <x v="0"/>
    <s v="C004"/>
    <s v="E599"/>
    <n v="3"/>
    <x v="0"/>
    <s v="47"/>
    <s v="Muebles"/>
    <s v=""/>
    <s v="470101001"/>
    <s v="147418400"/>
    <s v="HOME TV REINA 55&quot; PULGADAS, BEIGE CLARO"/>
    <n v="1"/>
    <n v="1"/>
    <s v="UN"/>
    <d v="2025-09-19T00:00:00"/>
    <n v="9"/>
    <d v="2025-09-30T00:00:00"/>
    <d v="2025-09-24T00:00:00"/>
    <x v="8"/>
    <x v="0"/>
    <n v="70582"/>
    <n v="70582"/>
  </r>
  <r>
    <s v="4000008837"/>
    <s v="77035479-K"/>
    <s v="PIMARES SPA"/>
    <s v="670130740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1T00:00:00"/>
    <n v="9"/>
    <d v="2025-09-29T00:00:00"/>
    <d v="2025-09-24T00:00:00"/>
    <x v="8"/>
    <x v="0"/>
    <n v="87495"/>
    <n v="87495"/>
  </r>
  <r>
    <s v="4000008837"/>
    <s v="77035479-K"/>
    <s v="PIMARES SPA"/>
    <s v="670130648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9-20T00:00:00"/>
    <n v="9"/>
    <d v="2025-09-29T00:00:00"/>
    <d v="2025-09-24T00:00:00"/>
    <x v="8"/>
    <x v="0"/>
    <n v="81245"/>
    <n v="81245"/>
  </r>
  <r>
    <s v="4000008837"/>
    <s v="77035479-K"/>
    <s v="PIMARES SPA"/>
    <s v="6701306490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0T00:00:00"/>
    <n v="9"/>
    <d v="2025-09-29T00:00:00"/>
    <d v="2025-09-24T00:00:00"/>
    <x v="8"/>
    <x v="0"/>
    <n v="53119"/>
    <n v="53119"/>
  </r>
  <r>
    <s v="4000008837"/>
    <s v="77035479-K"/>
    <s v="PIMARES SPA"/>
    <s v="670130649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20T00:00:00"/>
    <n v="9"/>
    <d v="2025-09-29T00:00:00"/>
    <d v="2025-09-24T00:00:00"/>
    <x v="8"/>
    <x v="0"/>
    <n v="73327"/>
    <n v="73327"/>
  </r>
  <r>
    <s v="4000008837"/>
    <s v="77035479-K"/>
    <s v="PIMARES SPA"/>
    <s v="670130761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9-22T00:00:00"/>
    <n v="9"/>
    <d v="2025-09-30T00:00:00"/>
    <d v="2025-09-26T00:00:00"/>
    <x v="8"/>
    <x v="0"/>
    <n v="43745"/>
    <n v="43745"/>
  </r>
  <r>
    <s v="4000008837"/>
    <s v="77035479-K"/>
    <s v="PIMARES SPA"/>
    <s v="6701307628"/>
    <s v="ZPCD"/>
    <s v="10"/>
    <x v="0"/>
    <x v="0"/>
    <s v="C004"/>
    <s v="E599"/>
    <n v="3"/>
    <x v="0"/>
    <s v="47"/>
    <s v="Muebles"/>
    <s v=""/>
    <s v="470301002"/>
    <s v="147666500"/>
    <s v="COMEDOR DE MADERA LUCIA 4SILLAS, NEGRO"/>
    <n v="1"/>
    <n v="1"/>
    <s v="UN"/>
    <d v="2025-09-22T00:00:00"/>
    <n v="9"/>
    <d v="2025-09-30T00:00:00"/>
    <d v="2025-09-24T00:00:00"/>
    <x v="8"/>
    <x v="0"/>
    <n v="126665"/>
    <n v="126665"/>
  </r>
  <r>
    <s v="4000008837"/>
    <s v="77035479-K"/>
    <s v="PIMARES SPA"/>
    <s v="67013076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2T00:00:00"/>
    <n v="9"/>
    <d v="2025-09-29T00:00:00"/>
    <d v="2025-09-24T00:00:00"/>
    <x v="8"/>
    <x v="0"/>
    <n v="31242"/>
    <n v="31242"/>
  </r>
  <r>
    <s v="4000008837"/>
    <s v="77035479-K"/>
    <s v="PIMARES SPA"/>
    <s v="670130613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19T00:00:00"/>
    <n v="9"/>
    <d v="2025-09-29T00:00:00"/>
    <d v="2025-09-24T00:00:00"/>
    <x v="8"/>
    <x v="0"/>
    <n v="123523"/>
    <n v="123523"/>
  </r>
  <r>
    <s v="4000008837"/>
    <s v="77035479-K"/>
    <s v="PIMARES SPA"/>
    <s v="670130617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21T00:00:00"/>
    <n v="9"/>
    <d v="2025-09-30T00:00:00"/>
    <d v="2025-09-24T00:00:00"/>
    <x v="8"/>
    <x v="0"/>
    <n v="113324"/>
    <n v="113324"/>
  </r>
  <r>
    <s v="4000008837"/>
    <s v="77035479-K"/>
    <s v="PIMARES SPA"/>
    <s v="670130620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16T00:00:00"/>
    <n v="9"/>
    <d v="2025-09-26T00:00:00"/>
    <d v="2025-09-24T00:00:00"/>
    <x v="8"/>
    <x v="0"/>
    <n v="37496"/>
    <n v="37496"/>
  </r>
  <r>
    <s v="4000008837"/>
    <s v="77035479-K"/>
    <s v="PIMARES SPA"/>
    <s v="67013059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9-17T00:00:00"/>
    <n v="9"/>
    <d v="2025-09-29T00:00:00"/>
    <d v="2025-09-24T00:00:00"/>
    <x v="8"/>
    <x v="0"/>
    <n v="79985"/>
    <n v="79985"/>
  </r>
  <r>
    <s v="4000008837"/>
    <s v="77035479-K"/>
    <s v="PIMARES SPA"/>
    <s v="6701305968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9-17T00:00:00"/>
    <n v="9"/>
    <d v="2025-09-29T00:00:00"/>
    <d v="2025-09-24T00:00:00"/>
    <x v="8"/>
    <x v="0"/>
    <n v="49995"/>
    <n v="49995"/>
  </r>
  <r>
    <s v="4000008837"/>
    <s v="77035479-K"/>
    <s v="PIMARES SPA"/>
    <s v="670130597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9-17T00:00:00"/>
    <n v="9"/>
    <d v="2025-09-29T00:00:00"/>
    <d v="2025-09-24T00:00:00"/>
    <x v="8"/>
    <x v="0"/>
    <n v="73327"/>
    <n v="73327"/>
  </r>
  <r>
    <s v="4000008837"/>
    <s v="77035479-K"/>
    <s v="PIMARES SPA"/>
    <s v="670130598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17T00:00:00"/>
    <n v="9"/>
    <d v="2025-09-29T00:00:00"/>
    <d v="2025-09-24T00:00:00"/>
    <x v="8"/>
    <x v="0"/>
    <n v="93325"/>
    <n v="93325"/>
  </r>
  <r>
    <s v="4000008837"/>
    <s v="77035479-K"/>
    <s v="PIMARES SPA"/>
    <s v="670130598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17T00:00:00"/>
    <n v="9"/>
    <d v="2025-09-29T00:00:00"/>
    <d v="2025-09-24T00:00:00"/>
    <x v="8"/>
    <x v="0"/>
    <n v="62494"/>
    <n v="62494"/>
  </r>
  <r>
    <s v="4000008837"/>
    <s v="77035479-K"/>
    <s v="PIMARES SPA"/>
    <s v="67013060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6T00:00:00"/>
    <n v="9"/>
    <d v="2025-09-29T00:00:00"/>
    <d v="2025-09-24T00:00:00"/>
    <x v="8"/>
    <x v="0"/>
    <n v="58817"/>
    <n v="58817"/>
  </r>
  <r>
    <s v="4000008837"/>
    <s v="77035479-K"/>
    <s v="PIMARES SPA"/>
    <s v="67013060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16T00:00:00"/>
    <n v="9"/>
    <d v="2025-09-26T00:00:00"/>
    <d v="2025-09-24T00:00:00"/>
    <x v="8"/>
    <x v="0"/>
    <n v="53119"/>
    <n v="53119"/>
  </r>
  <r>
    <s v="4000008837"/>
    <s v="77035479-K"/>
    <s v="PIMARES SPA"/>
    <s v="670130604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17T00:00:00"/>
    <n v="9"/>
    <d v="2025-09-26T00:00:00"/>
    <d v="2025-09-24T00:00:00"/>
    <x v="8"/>
    <x v="0"/>
    <n v="40620"/>
    <n v="40620"/>
  </r>
  <r>
    <s v="4000008837"/>
    <s v="77035479-K"/>
    <s v="PIMARES SPA"/>
    <s v="6701306056"/>
    <s v="ZPCD"/>
    <s v="10"/>
    <x v="0"/>
    <x v="0"/>
    <s v="C004"/>
    <s v="E599"/>
    <n v="3"/>
    <x v="0"/>
    <s v="47"/>
    <s v="Muebles"/>
    <s v=""/>
    <s v="470301002"/>
    <s v="147666500"/>
    <s v="COMEDOR DE MADERA LUCIA 4SILLAS, BLANCO"/>
    <n v="1"/>
    <n v="1"/>
    <s v="UN"/>
    <d v="2025-09-17T00:00:00"/>
    <n v="9"/>
    <d v="2025-09-26T00:00:00"/>
    <d v="2025-09-24T00:00:00"/>
    <x v="8"/>
    <x v="0"/>
    <n v="126665"/>
    <n v="126665"/>
  </r>
  <r>
    <s v="4000008837"/>
    <s v="77035479-K"/>
    <s v="PIMARES SPA"/>
    <s v="6701306804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9-19T00:00:00"/>
    <n v="9"/>
    <d v="2025-09-30T00:00:00"/>
    <d v="2025-09-24T00:00:00"/>
    <x v="8"/>
    <x v="0"/>
    <n v="62493"/>
    <n v="62493"/>
  </r>
  <r>
    <s v="4000008837"/>
    <s v="77035479-K"/>
    <s v="PIMARES SPA"/>
    <s v="670130683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0T00:00:00"/>
    <n v="9"/>
    <d v="2025-09-29T00:00:00"/>
    <d v="2025-09-24T00:00:00"/>
    <x v="8"/>
    <x v="0"/>
    <n v="123523"/>
    <n v="123523"/>
  </r>
  <r>
    <s v="4000008837"/>
    <s v="77035479-K"/>
    <s v="PIMARES SPA"/>
    <s v="670130683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0T00:00:00"/>
    <n v="9"/>
    <d v="2025-09-29T00:00:00"/>
    <d v="2025-09-24T00:00:00"/>
    <x v="8"/>
    <x v="0"/>
    <n v="123523"/>
    <n v="123523"/>
  </r>
  <r>
    <s v="4000008837"/>
    <s v="77035479-K"/>
    <s v="PIMARES SPA"/>
    <s v="67013069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0T00:00:00"/>
    <n v="9"/>
    <d v="2025-09-29T00:00:00"/>
    <d v="2025-09-24T00:00:00"/>
    <x v="8"/>
    <x v="0"/>
    <n v="31242"/>
    <n v="31242"/>
  </r>
  <r>
    <s v="4000008837"/>
    <s v="77035479-K"/>
    <s v="PIMARES SPA"/>
    <s v="670130695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21T00:00:00"/>
    <n v="9"/>
    <d v="2025-09-30T00:00:00"/>
    <d v="2025-09-24T00:00:00"/>
    <x v="8"/>
    <x v="0"/>
    <n v="46871"/>
    <n v="46871"/>
  </r>
  <r>
    <s v="4000008837"/>
    <s v="77035479-K"/>
    <s v="PIMARES SPA"/>
    <s v="670130712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20T00:00:00"/>
    <n v="9"/>
    <d v="2025-09-29T00:00:00"/>
    <d v="2025-09-24T00:00:00"/>
    <x v="8"/>
    <x v="0"/>
    <n v="28119"/>
    <n v="28119"/>
  </r>
  <r>
    <s v="4000008837"/>
    <s v="77035479-K"/>
    <s v="PIMARES SPA"/>
    <s v="670130612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7T00:00:00"/>
    <n v="9"/>
    <d v="2025-09-26T00:00:00"/>
    <d v="2025-09-24T00:00:00"/>
    <x v="8"/>
    <x v="0"/>
    <n v="129405"/>
    <n v="129405"/>
  </r>
  <r>
    <s v="4000008837"/>
    <s v="77035479-K"/>
    <s v="PIMARES SPA"/>
    <s v="670130818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9-24T00:00:00"/>
    <n v="9"/>
    <d v="2025-09-29T00:00:00"/>
    <d v="2025-09-29T00:00:00"/>
    <x v="8"/>
    <x v="0"/>
    <n v="73327"/>
    <n v="73327"/>
  </r>
  <r>
    <s v="4000008837"/>
    <s v="77035479-K"/>
    <s v="PIMARES SPA"/>
    <s v="670130819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24T00:00:00"/>
    <n v="9"/>
    <d v="2025-09-30T00:00:00"/>
    <d v="2025-09-29T00:00:00"/>
    <x v="8"/>
    <x v="0"/>
    <n v="106242"/>
    <n v="106242"/>
  </r>
  <r>
    <s v="4000008837"/>
    <s v="77035479-K"/>
    <s v="PIMARES SPA"/>
    <s v="670130819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9-24T00:00:00"/>
    <n v="9"/>
    <d v="2025-10-01T00:00:00"/>
    <d v="2025-09-26T00:00:00"/>
    <x v="8"/>
    <x v="0"/>
    <n v="81245"/>
    <n v="81245"/>
  </r>
  <r>
    <s v="4000008837"/>
    <s v="77035479-K"/>
    <s v="PIMARES SPA"/>
    <s v="670130613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18T00:00:00"/>
    <n v="9"/>
    <d v="2025-09-29T00:00:00"/>
    <d v="2025-09-24T00:00:00"/>
    <x v="8"/>
    <x v="0"/>
    <n v="74995"/>
    <n v="74995"/>
  </r>
  <r>
    <s v="4000008837"/>
    <s v="77035479-K"/>
    <s v="PIMARES SPA"/>
    <s v="6701308258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9-23T00:00:00"/>
    <n v="9"/>
    <d v="2025-09-30T00:00:00"/>
    <d v="2025-09-26T00:00:00"/>
    <x v="8"/>
    <x v="0"/>
    <n v="21869"/>
    <n v="21869"/>
  </r>
  <r>
    <s v="4000008837"/>
    <s v="77035479-K"/>
    <s v="PIMARES SPA"/>
    <s v="670130622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7T00:00:00"/>
    <n v="9"/>
    <d v="2025-09-26T00:00:00"/>
    <d v="2025-09-24T00:00:00"/>
    <x v="8"/>
    <x v="0"/>
    <n v="31242"/>
    <n v="31242"/>
  </r>
  <r>
    <s v="4000008837"/>
    <s v="77035479-K"/>
    <s v="PIMARES SPA"/>
    <s v="6701307286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9-22T00:00:00"/>
    <n v="9"/>
    <d v="2025-09-29T00:00:00"/>
    <d v="2025-09-24T00:00:00"/>
    <x v="8"/>
    <x v="0"/>
    <n v="34367"/>
    <n v="34367"/>
  </r>
  <r>
    <s v="4000008837"/>
    <s v="77035479-K"/>
    <s v="PIMARES SPA"/>
    <s v="670130729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22T00:00:00"/>
    <n v="9"/>
    <d v="2025-09-30T00:00:00"/>
    <d v="2025-09-29T00:00:00"/>
    <x v="8"/>
    <x v="0"/>
    <n v="106656"/>
    <n v="106656"/>
  </r>
  <r>
    <s v="4000008837"/>
    <s v="77035479-K"/>
    <s v="PIMARES SPA"/>
    <s v="670130736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22T00:00:00"/>
    <n v="9"/>
    <d v="2025-09-29T00:00:00"/>
    <d v="2025-09-24T00:00:00"/>
    <x v="8"/>
    <x v="0"/>
    <n v="46872"/>
    <n v="46872"/>
  </r>
  <r>
    <s v="4000008837"/>
    <s v="77035479-K"/>
    <s v="PIMARES SPA"/>
    <s v="67013083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4T00:00:00"/>
    <n v="9"/>
    <d v="2025-10-03T00:00:00"/>
    <d v="2025-09-29T00:00:00"/>
    <x v="8"/>
    <x v="0"/>
    <n v="39992"/>
    <n v="39992"/>
  </r>
  <r>
    <s v="4000008837"/>
    <s v="77035479-K"/>
    <s v="PIMARES SPA"/>
    <s v="670130839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24T00:00:00"/>
    <n v="9"/>
    <d v="2025-10-02T00:00:00"/>
    <d v="2025-09-29T00:00:00"/>
    <x v="8"/>
    <x v="0"/>
    <n v="106242"/>
    <n v="106242"/>
  </r>
  <r>
    <s v="4000008837"/>
    <s v="77035479-K"/>
    <s v="PIMARES SPA"/>
    <s v="6701307375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9-22T00:00:00"/>
    <n v="9"/>
    <d v="2025-09-29T00:00:00"/>
    <d v="2025-09-24T00:00:00"/>
    <x v="8"/>
    <x v="0"/>
    <n v="149988"/>
    <n v="149988"/>
  </r>
  <r>
    <s v="4000008837"/>
    <s v="77035479-K"/>
    <s v="PIMARES SPA"/>
    <s v="6701307437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9-22T00:00:00"/>
    <n v="9"/>
    <d v="2025-09-29T00:00:00"/>
    <d v="2025-09-24T00:00:00"/>
    <x v="8"/>
    <x v="0"/>
    <n v="149988"/>
    <n v="149988"/>
  </r>
  <r>
    <s v="4000008837"/>
    <s v="77035479-K"/>
    <s v="PIMARES SPA"/>
    <s v="670130744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2T00:00:00"/>
    <n v="9"/>
    <d v="2025-09-30T00:00:00"/>
    <d v="2025-09-26T00:00:00"/>
    <x v="8"/>
    <x v="0"/>
    <n v="74995"/>
    <n v="74995"/>
  </r>
  <r>
    <s v="4000008837"/>
    <s v="77035479-K"/>
    <s v="PIMARES SPA"/>
    <s v="670130845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4T00:00:00"/>
    <n v="9"/>
    <d v="2025-10-01T00:00:00"/>
    <d v="2025-09-29T00:00:00"/>
    <x v="8"/>
    <x v="0"/>
    <n v="28120"/>
    <n v="28120"/>
  </r>
  <r>
    <s v="4000008837"/>
    <s v="77035479-K"/>
    <s v="PIMARES SPA"/>
    <s v="670130846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4T00:00:00"/>
    <n v="9"/>
    <d v="2025-10-01T00:00:00"/>
    <d v="2025-09-29T00:00:00"/>
    <x v="8"/>
    <x v="0"/>
    <n v="48742"/>
    <n v="48742"/>
  </r>
  <r>
    <s v="4000008837"/>
    <s v="77035479-K"/>
    <s v="PIMARES SPA"/>
    <s v="6701307567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23T00:00:00"/>
    <n v="9"/>
    <d v="2025-09-29T00:00:00"/>
    <d v="2025-09-24T00:00:00"/>
    <x v="8"/>
    <x v="0"/>
    <n v="103324"/>
    <n v="103324"/>
  </r>
  <r>
    <s v="4000008837"/>
    <s v="77035479-K"/>
    <s v="PIMARES SPA"/>
    <s v="670130777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30T00:00:00"/>
    <d v="2025-09-26T00:00:00"/>
    <x v="8"/>
    <x v="0"/>
    <n v="58817"/>
    <n v="58817"/>
  </r>
  <r>
    <s v="4000008837"/>
    <s v="77035479-K"/>
    <s v="PIMARES SPA"/>
    <s v="6701307843"/>
    <s v="ZPCD"/>
    <s v="10"/>
    <x v="0"/>
    <x v="0"/>
    <s v="C004"/>
    <s v="E599"/>
    <n v="3"/>
    <x v="0"/>
    <s v="47"/>
    <s v="Muebles"/>
    <s v=""/>
    <s v="470407002"/>
    <s v="1386563"/>
    <s v="VELADOR ESPAÑA"/>
    <n v="6"/>
    <n v="6"/>
    <s v="UN"/>
    <d v="2025-09-23T00:00:00"/>
    <n v="9"/>
    <d v="2025-10-02T00:00:00"/>
    <d v="2025-09-29T00:00:00"/>
    <x v="8"/>
    <x v="0"/>
    <n v="88200"/>
    <n v="88200"/>
  </r>
  <r>
    <s v="4000008837"/>
    <s v="77035479-K"/>
    <s v="PIMARES SPA"/>
    <s v="670130784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3T00:00:00"/>
    <n v="9"/>
    <d v="2025-09-29T00:00:00"/>
    <d v="2025-09-24T00:00:00"/>
    <x v="8"/>
    <x v="0"/>
    <n v="33118"/>
    <n v="33118"/>
  </r>
  <r>
    <s v="4000008837"/>
    <s v="77035479-K"/>
    <s v="PIMARES SPA"/>
    <s v="670130795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22T00:00:00"/>
    <n v="9"/>
    <d v="2025-09-29T00:00:00"/>
    <d v="2025-09-24T00:00:00"/>
    <x v="8"/>
    <x v="0"/>
    <n v="103324"/>
    <n v="103324"/>
  </r>
  <r>
    <s v="4000008837"/>
    <s v="77035479-K"/>
    <s v="PIMARES SPA"/>
    <s v="6701308606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09-23T00:00:00"/>
    <n v="9"/>
    <d v="2025-10-02T00:00:00"/>
    <d v="2025-09-29T00:00:00"/>
    <x v="8"/>
    <x v="0"/>
    <n v="190582"/>
    <n v="190582"/>
  </r>
  <r>
    <s v="4000008837"/>
    <s v="77035479-K"/>
    <s v="PIMARES SPA"/>
    <s v="670130861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24T00:00:00"/>
    <n v="9"/>
    <d v="2025-10-01T00:00:00"/>
    <d v="2025-09-29T00:00:00"/>
    <x v="8"/>
    <x v="0"/>
    <n v="106242"/>
    <n v="106242"/>
  </r>
  <r>
    <s v="4000008837"/>
    <s v="77035479-K"/>
    <s v="PIMARES SPA"/>
    <s v="670130862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9-24T00:00:00"/>
    <n v="9"/>
    <d v="2025-10-02T00:00:00"/>
    <d v="2025-09-29T00:00:00"/>
    <x v="8"/>
    <x v="0"/>
    <n v="66657"/>
    <n v="66657"/>
  </r>
  <r>
    <s v="4000008837"/>
    <s v="77035479-K"/>
    <s v="PIMARES SPA"/>
    <s v="670130863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4T00:00:00"/>
    <n v="9"/>
    <d v="2025-10-02T00:00:00"/>
    <d v="2025-09-29T00:00:00"/>
    <x v="8"/>
    <x v="0"/>
    <n v="58817"/>
    <n v="58817"/>
  </r>
  <r>
    <s v="4000008837"/>
    <s v="77035479-K"/>
    <s v="PIMARES SPA"/>
    <s v="670130646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9-19T00:00:00"/>
    <n v="9"/>
    <d v="2025-09-29T00:00:00"/>
    <d v="2025-09-24T00:00:00"/>
    <x v="8"/>
    <x v="0"/>
    <n v="43745"/>
    <n v="43745"/>
  </r>
  <r>
    <s v="4000008837"/>
    <s v="77035479-K"/>
    <s v="PIMARES SPA"/>
    <s v="670130647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19T00:00:00"/>
    <n v="9"/>
    <d v="2025-09-29T00:00:00"/>
    <d v="2025-09-24T00:00:00"/>
    <x v="8"/>
    <x v="0"/>
    <n v="38229"/>
    <n v="38229"/>
  </r>
  <r>
    <s v="4000008837"/>
    <s v="77035479-K"/>
    <s v="PIMARES SPA"/>
    <s v="670130647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19T00:00:00"/>
    <n v="9"/>
    <d v="2025-09-30T00:00:00"/>
    <d v="2025-09-24T00:00:00"/>
    <x v="8"/>
    <x v="0"/>
    <n v="43745"/>
    <n v="43745"/>
  </r>
  <r>
    <s v="4000008837"/>
    <s v="77035479-K"/>
    <s v="PIMARES SPA"/>
    <s v="670130569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9-17T00:00:00"/>
    <n v="9"/>
    <d v="2025-09-26T00:00:00"/>
    <d v="2025-09-24T00:00:00"/>
    <x v="8"/>
    <x v="0"/>
    <n v="49994"/>
    <n v="49994"/>
  </r>
  <r>
    <s v="4000008837"/>
    <s v="77035479-K"/>
    <s v="PIMARES SPA"/>
    <s v="670130569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7T00:00:00"/>
    <n v="9"/>
    <d v="2025-09-26T00:00:00"/>
    <d v="2025-09-24T00:00:00"/>
    <x v="8"/>
    <x v="0"/>
    <n v="33118"/>
    <n v="33118"/>
  </r>
  <r>
    <s v="4000008837"/>
    <s v="77035479-K"/>
    <s v="PIMARES SPA"/>
    <s v="6701305702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16T00:00:00"/>
    <n v="9"/>
    <d v="2025-09-26T00:00:00"/>
    <d v="2025-09-24T00:00:00"/>
    <x v="8"/>
    <x v="0"/>
    <n v="62494"/>
    <n v="62494"/>
  </r>
  <r>
    <s v="4000008837"/>
    <s v="77035479-K"/>
    <s v="PIMARES SPA"/>
    <s v="670130572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16T00:00:00"/>
    <n v="9"/>
    <d v="2025-09-29T00:00:00"/>
    <d v="2025-09-24T00:00:00"/>
    <x v="8"/>
    <x v="0"/>
    <n v="46871"/>
    <n v="46871"/>
  </r>
  <r>
    <s v="4000008837"/>
    <s v="77035479-K"/>
    <s v="PIMARES SPA"/>
    <s v="67013065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0T00:00:00"/>
    <n v="9"/>
    <d v="2025-09-29T00:00:00"/>
    <d v="2025-09-24T00:00:00"/>
    <x v="8"/>
    <x v="0"/>
    <n v="31242"/>
    <n v="31242"/>
  </r>
  <r>
    <s v="4000008837"/>
    <s v="77035479-K"/>
    <s v="PIMARES SPA"/>
    <s v="6701306554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9-20T00:00:00"/>
    <n v="9"/>
    <d v="2025-09-29T00:00:00"/>
    <d v="2025-09-24T00:00:00"/>
    <x v="8"/>
    <x v="0"/>
    <n v="81240"/>
    <n v="81240"/>
  </r>
  <r>
    <s v="4000008837"/>
    <s v="77035479-K"/>
    <s v="PIMARES SPA"/>
    <s v="670130655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20T00:00:00"/>
    <n v="9"/>
    <d v="2025-09-29T00:00:00"/>
    <d v="2025-09-24T00:00:00"/>
    <x v="8"/>
    <x v="0"/>
    <n v="28120"/>
    <n v="28120"/>
  </r>
  <r>
    <s v="4000008837"/>
    <s v="77035479-K"/>
    <s v="PIMARES SPA"/>
    <s v="670130575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17T00:00:00"/>
    <n v="9"/>
    <d v="2025-09-29T00:00:00"/>
    <d v="2025-09-24T00:00:00"/>
    <x v="8"/>
    <x v="0"/>
    <n v="48742"/>
    <n v="48742"/>
  </r>
  <r>
    <s v="4000008837"/>
    <s v="77035479-K"/>
    <s v="PIMARES SPA"/>
    <s v="670130659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0T00:00:00"/>
    <n v="9"/>
    <d v="2025-10-02T00:00:00"/>
    <d v="2025-09-29T00:00:00"/>
    <x v="8"/>
    <x v="0"/>
    <n v="28120"/>
    <n v="28120"/>
  </r>
  <r>
    <s v="4000008837"/>
    <s v="77035479-K"/>
    <s v="PIMARES SPA"/>
    <s v="6701306603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2"/>
    <n v="2"/>
    <s v="UN"/>
    <d v="2025-09-18T00:00:00"/>
    <n v="9"/>
    <d v="2025-09-30T00:00:00"/>
    <d v="2025-09-24T00:00:00"/>
    <x v="8"/>
    <x v="0"/>
    <n v="131245"/>
    <n v="131245"/>
  </r>
  <r>
    <s v="4000008837"/>
    <s v="77035479-K"/>
    <s v="PIMARES SPA"/>
    <s v="670130664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9-20T00:00:00"/>
    <n v="9"/>
    <d v="2025-09-29T00:00:00"/>
    <d v="2025-09-24T00:00:00"/>
    <x v="8"/>
    <x v="0"/>
    <n v="93325"/>
    <n v="93325"/>
  </r>
  <r>
    <s v="4000008837"/>
    <s v="77035479-K"/>
    <s v="PIMARES SPA"/>
    <s v="670130668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0T00:00:00"/>
    <n v="9"/>
    <d v="2025-09-29T00:00:00"/>
    <d v="2025-09-24T00:00:00"/>
    <x v="8"/>
    <x v="0"/>
    <n v="33118"/>
    <n v="33118"/>
  </r>
  <r>
    <s v="4000008837"/>
    <s v="77035479-K"/>
    <s v="PIMARES SPA"/>
    <s v="670130587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7T00:00:00"/>
    <n v="9"/>
    <d v="2025-09-26T00:00:00"/>
    <d v="2025-09-24T00:00:00"/>
    <x v="8"/>
    <x v="0"/>
    <n v="48743"/>
    <n v="48743"/>
  </r>
  <r>
    <s v="4000008837"/>
    <s v="77035479-K"/>
    <s v="PIMARES SPA"/>
    <s v="67013067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8T00:00:00"/>
    <n v="9"/>
    <d v="2025-09-29T00:00:00"/>
    <d v="2025-09-24T00:00:00"/>
    <x v="8"/>
    <x v="0"/>
    <n v="58817"/>
    <n v="58817"/>
  </r>
  <r>
    <s v="4000008837"/>
    <s v="77035479-K"/>
    <s v="PIMARES SPA"/>
    <s v="670130673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9-18T00:00:00"/>
    <n v="9"/>
    <d v="2025-09-29T00:00:00"/>
    <d v="2025-09-24T00:00:00"/>
    <x v="8"/>
    <x v="0"/>
    <n v="66657"/>
    <n v="66657"/>
  </r>
  <r>
    <s v="4000008837"/>
    <s v="77035479-K"/>
    <s v="PIMARES SPA"/>
    <s v="670130590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16T00:00:00"/>
    <n v="9"/>
    <d v="2025-09-26T00:00:00"/>
    <d v="2025-09-24T00:00:00"/>
    <x v="8"/>
    <x v="0"/>
    <n v="74995"/>
    <n v="74995"/>
  </r>
  <r>
    <s v="4000008837"/>
    <s v="77035479-K"/>
    <s v="PIMARES SPA"/>
    <s v="6701305908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9-16T00:00:00"/>
    <n v="9"/>
    <d v="2025-09-26T00:00:00"/>
    <d v="2025-09-24T00:00:00"/>
    <x v="8"/>
    <x v="0"/>
    <n v="62494"/>
    <n v="62494"/>
  </r>
  <r>
    <s v="4000008837"/>
    <s v="77035479-K"/>
    <s v="PIMARES SPA"/>
    <s v="6701306827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09-20T00:00:00"/>
    <n v="9"/>
    <d v="2025-09-29T00:00:00"/>
    <d v="2025-09-24T00:00:00"/>
    <x v="8"/>
    <x v="0"/>
    <n v="187501"/>
    <n v="187501"/>
  </r>
  <r>
    <s v="4000008837"/>
    <s v="77035479-K"/>
    <s v="PIMARES SPA"/>
    <s v="670130593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7T00:00:00"/>
    <n v="9"/>
    <d v="2025-09-26T00:00:00"/>
    <d v="2025-09-24T00:00:00"/>
    <x v="8"/>
    <x v="0"/>
    <n v="33118"/>
    <n v="33118"/>
  </r>
  <r>
    <s v="4000008837"/>
    <s v="77035479-K"/>
    <s v="PIMARES SPA"/>
    <s v="67013060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7T00:00:00"/>
    <n v="9"/>
    <d v="2025-09-26T00:00:00"/>
    <d v="2025-09-24T00:00:00"/>
    <x v="8"/>
    <x v="0"/>
    <n v="31242"/>
    <n v="31242"/>
  </r>
  <r>
    <s v="4000008837"/>
    <s v="77035479-K"/>
    <s v="PIMARES SPA"/>
    <s v="670130689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1T00:00:00"/>
    <n v="9"/>
    <d v="2025-09-30T00:00:00"/>
    <d v="2025-09-24T00:00:00"/>
    <x v="8"/>
    <x v="0"/>
    <n v="40620"/>
    <n v="40620"/>
  </r>
  <r>
    <s v="4000008837"/>
    <s v="77035479-K"/>
    <s v="PIMARES SPA"/>
    <s v="670130689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1T00:00:00"/>
    <n v="9"/>
    <d v="2025-09-29T00:00:00"/>
    <d v="2025-09-24T00:00:00"/>
    <x v="8"/>
    <x v="0"/>
    <n v="74995"/>
    <n v="74995"/>
  </r>
  <r>
    <s v="4000008837"/>
    <s v="77035479-K"/>
    <s v="PIMARES SPA"/>
    <s v="670130606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17T00:00:00"/>
    <n v="9"/>
    <d v="2025-09-26T00:00:00"/>
    <d v="2025-09-24T00:00:00"/>
    <x v="8"/>
    <x v="0"/>
    <n v="49994"/>
    <n v="49994"/>
  </r>
  <r>
    <s v="4000008837"/>
    <s v="77035479-K"/>
    <s v="PIMARES SPA"/>
    <s v="670130693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09-21T00:00:00"/>
    <n v="9"/>
    <d v="2025-09-29T00:00:00"/>
    <d v="2025-09-24T00:00:00"/>
    <x v="8"/>
    <x v="0"/>
    <n v="174990"/>
    <n v="174990"/>
  </r>
  <r>
    <s v="4000008837"/>
    <s v="77035479-K"/>
    <s v="PIMARES SPA"/>
    <s v="67013061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6T00:00:00"/>
    <n v="9"/>
    <d v="2025-09-26T00:00:00"/>
    <d v="2025-09-24T00:00:00"/>
    <x v="8"/>
    <x v="0"/>
    <n v="58817"/>
    <n v="58817"/>
  </r>
  <r>
    <s v="4000008837"/>
    <s v="77035479-K"/>
    <s v="PIMARES SPA"/>
    <s v="670130697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21T00:00:00"/>
    <n v="9"/>
    <d v="2025-09-29T00:00:00"/>
    <d v="2025-09-24T00:00:00"/>
    <x v="8"/>
    <x v="0"/>
    <n v="49994"/>
    <n v="49994"/>
  </r>
  <r>
    <s v="4000008837"/>
    <s v="77035479-K"/>
    <s v="PIMARES SPA"/>
    <s v="6701307014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1T00:00:00"/>
    <n v="9"/>
    <d v="2025-09-30T00:00:00"/>
    <d v="2025-09-24T00:00:00"/>
    <x v="8"/>
    <x v="0"/>
    <n v="103332"/>
    <n v="103332"/>
  </r>
  <r>
    <s v="4000008837"/>
    <s v="77035479-K"/>
    <s v="PIMARES SPA"/>
    <s v="670130703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1T00:00:00"/>
    <n v="9"/>
    <d v="2025-09-29T00:00:00"/>
    <d v="2025-09-24T00:00:00"/>
    <x v="8"/>
    <x v="0"/>
    <n v="93325"/>
    <n v="93325"/>
  </r>
  <r>
    <s v="4000008837"/>
    <s v="77035479-K"/>
    <s v="PIMARES SPA"/>
    <s v="670130703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21T00:00:00"/>
    <n v="9"/>
    <d v="2025-09-29T00:00:00"/>
    <d v="2025-09-24T00:00:00"/>
    <x v="8"/>
    <x v="0"/>
    <n v="46871"/>
    <n v="46871"/>
  </r>
  <r>
    <s v="4000008837"/>
    <s v="77035479-K"/>
    <s v="PIMARES SPA"/>
    <s v="670130704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21T00:00:00"/>
    <n v="9"/>
    <d v="2025-09-30T00:00:00"/>
    <d v="2025-09-24T00:00:00"/>
    <x v="8"/>
    <x v="0"/>
    <n v="37496"/>
    <n v="37496"/>
  </r>
  <r>
    <s v="4000008837"/>
    <s v="77035479-K"/>
    <s v="PIMARES SPA"/>
    <s v="670130611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2"/>
    <n v="2"/>
    <s v="UN"/>
    <d v="2025-09-17T00:00:00"/>
    <n v="9"/>
    <d v="2025-09-26T00:00:00"/>
    <d v="2025-09-26T00:00:00"/>
    <x v="8"/>
    <x v="0"/>
    <n v="149989"/>
    <n v="149989"/>
  </r>
  <r>
    <s v="4000008837"/>
    <s v="77035479-K"/>
    <s v="PIMARES SPA"/>
    <s v="670130591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6T00:00:00"/>
    <n v="9"/>
    <d v="2025-09-26T00:00:00"/>
    <d v="2025-09-24T00:00:00"/>
    <x v="8"/>
    <x v="0"/>
    <n v="79997"/>
    <n v="79997"/>
  </r>
  <r>
    <s v="4000008837"/>
    <s v="77035479-K"/>
    <s v="PIMARES SPA"/>
    <s v="670130574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9-16T00:00:00"/>
    <n v="9"/>
    <d v="2025-09-29T00:00:00"/>
    <d v="2025-09-24T00:00:00"/>
    <x v="8"/>
    <x v="0"/>
    <n v="112492"/>
    <n v="112492"/>
  </r>
  <r>
    <s v="4000008837"/>
    <s v="77035479-K"/>
    <s v="PIMARES SPA"/>
    <s v="670130574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6T00:00:00"/>
    <n v="9"/>
    <d v="2025-09-17T00:00:00"/>
    <d v="2025-09-22T00:00:00"/>
    <x v="8"/>
    <x v="0"/>
    <n v="129405"/>
    <n v="129405"/>
  </r>
  <r>
    <s v="4000008837"/>
    <s v="77035479-K"/>
    <s v="PIMARES SPA"/>
    <s v="670130576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17T00:00:00"/>
    <n v="9"/>
    <d v="2025-09-29T00:00:00"/>
    <d v="2025-09-24T00:00:00"/>
    <x v="8"/>
    <x v="0"/>
    <n v="40620"/>
    <n v="40620"/>
  </r>
  <r>
    <s v="4000008837"/>
    <s v="77035479-K"/>
    <s v="PIMARES SPA"/>
    <s v="67013057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17T00:00:00"/>
    <n v="9"/>
    <d v="2025-09-26T00:00:00"/>
    <d v="2025-09-24T00:00:00"/>
    <x v="8"/>
    <x v="0"/>
    <n v="93325"/>
    <n v="93325"/>
  </r>
  <r>
    <s v="4000008837"/>
    <s v="77035479-K"/>
    <s v="PIMARES SPA"/>
    <s v="670130576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18T00:00:00"/>
    <n v="9"/>
    <d v="2025-09-29T00:00:00"/>
    <d v="2025-09-24T00:00:00"/>
    <x v="8"/>
    <x v="0"/>
    <n v="133325"/>
    <n v="133325"/>
  </r>
  <r>
    <s v="4000008837"/>
    <s v="77035479-K"/>
    <s v="PIMARES SPA"/>
    <s v="6701305771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09-18T00:00:00"/>
    <n v="9"/>
    <d v="2025-09-30T00:00:00"/>
    <d v="2025-09-24T00:00:00"/>
    <x v="8"/>
    <x v="0"/>
    <n v="81239"/>
    <n v="81239"/>
  </r>
  <r>
    <s v="4000008837"/>
    <s v="77035479-K"/>
    <s v="PIMARES SPA"/>
    <s v="6701305782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9-18T00:00:00"/>
    <n v="9"/>
    <d v="2025-09-29T00:00:00"/>
    <d v="2025-09-24T00:00:00"/>
    <x v="8"/>
    <x v="0"/>
    <n v="37494"/>
    <n v="37494"/>
  </r>
  <r>
    <s v="4000008837"/>
    <s v="77035479-K"/>
    <s v="PIMARES SPA"/>
    <s v="670130578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18T00:00:00"/>
    <n v="9"/>
    <d v="2025-10-01T00:00:00"/>
    <d v="2025-09-26T00:00:00"/>
    <x v="8"/>
    <x v="0"/>
    <n v="37496"/>
    <n v="37496"/>
  </r>
  <r>
    <s v="4000008837"/>
    <s v="77035479-K"/>
    <s v="PIMARES SPA"/>
    <s v="670130580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9-16T00:00:00"/>
    <n v="9"/>
    <d v="2025-09-29T00:00:00"/>
    <d v="2025-09-24T00:00:00"/>
    <x v="8"/>
    <x v="0"/>
    <n v="93330"/>
    <n v="93330"/>
  </r>
  <r>
    <s v="4000008837"/>
    <s v="77035479-K"/>
    <s v="PIMARES SPA"/>
    <s v="670130581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16T00:00:00"/>
    <n v="9"/>
    <d v="2025-09-29T00:00:00"/>
    <d v="2025-09-24T00:00:00"/>
    <x v="8"/>
    <x v="0"/>
    <n v="113324"/>
    <n v="113324"/>
  </r>
  <r>
    <s v="4000008837"/>
    <s v="77035479-K"/>
    <s v="PIMARES SPA"/>
    <s v="67013048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6T00:00:00"/>
    <n v="9"/>
    <d v="2025-09-29T00:00:00"/>
    <d v="2025-09-24T00:00:00"/>
    <x v="8"/>
    <x v="0"/>
    <n v="31242"/>
    <n v="31242"/>
  </r>
  <r>
    <s v="4000008837"/>
    <s v="77035479-K"/>
    <s v="PIMARES SPA"/>
    <s v="6701305546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16T00:00:00"/>
    <n v="9"/>
    <d v="2025-09-25T00:00:00"/>
    <d v="2025-09-22T00:00:00"/>
    <x v="8"/>
    <x v="0"/>
    <n v="106242"/>
    <n v="106242"/>
  </r>
  <r>
    <s v="4000008837"/>
    <s v="77035479-K"/>
    <s v="PIMARES SPA"/>
    <s v="670130715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1T00:00:00"/>
    <n v="9"/>
    <d v="2025-10-07T00:00:00"/>
    <d v="2025-10-03T00:00:00"/>
    <x v="9"/>
    <x v="0"/>
    <n v="129405"/>
    <n v="129405"/>
  </r>
  <r>
    <s v="4000008837"/>
    <s v="77035479-K"/>
    <s v="PIMARES SPA"/>
    <s v="670130865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24T00:00:00"/>
    <n v="9"/>
    <d v="2025-10-06T00:00:00"/>
    <d v="2025-10-01T00:00:00"/>
    <x v="9"/>
    <x v="0"/>
    <n v="133325"/>
    <n v="133325"/>
  </r>
  <r>
    <s v="4000008837"/>
    <s v="77035479-K"/>
    <s v="PIMARES SPA"/>
    <s v="6701307750"/>
    <s v="ZPCD"/>
    <s v="10"/>
    <x v="0"/>
    <x v="0"/>
    <s v="C004"/>
    <s v="E599"/>
    <n v="3"/>
    <x v="0"/>
    <s v="47"/>
    <s v="Muebles"/>
    <s v=""/>
    <s v="470407002"/>
    <s v="1386563"/>
    <s v="VELADOR ESPAÑA"/>
    <n v="4"/>
    <n v="4"/>
    <s v="UN"/>
    <d v="2025-09-23T00:00:00"/>
    <n v="9"/>
    <d v="2025-10-03T00:00:00"/>
    <d v="2025-10-01T00:00:00"/>
    <x v="9"/>
    <x v="0"/>
    <n v="58800"/>
    <n v="58800"/>
  </r>
  <r>
    <s v="4000008837"/>
    <s v="77035479-K"/>
    <s v="PIMARES SPA"/>
    <s v="6701301262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9-07T00:00:00"/>
    <n v="9"/>
    <d v="2025-10-09T00:00:00"/>
    <m/>
    <x v="9"/>
    <x v="0"/>
    <n v="133325"/>
    <n v="0"/>
  </r>
  <r>
    <s v="4000008837"/>
    <s v="77035479-K"/>
    <s v="PIMARES SPA"/>
    <s v="670130988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7T00:00:00"/>
    <n v="9"/>
    <d v="2025-10-06T00:00:00"/>
    <d v="2025-10-01T00:00:00"/>
    <x v="9"/>
    <x v="0"/>
    <n v="74995"/>
    <n v="74995"/>
  </r>
  <r>
    <s v="4000008837"/>
    <s v="77035479-K"/>
    <s v="PIMARES SPA"/>
    <s v="670131201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30T00:00:00"/>
    <n v="9"/>
    <d v="2025-10-08T00:00:00"/>
    <d v="2025-10-03T00:00:00"/>
    <x v="9"/>
    <x v="0"/>
    <n v="28120"/>
    <n v="28120"/>
  </r>
  <r>
    <s v="4000008837"/>
    <s v="77035479-K"/>
    <s v="PIMARES SPA"/>
    <s v="670131201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9-30T00:00:00"/>
    <n v="9"/>
    <d v="2025-10-08T00:00:00"/>
    <d v="2025-10-03T00:00:00"/>
    <x v="9"/>
    <x v="0"/>
    <n v="48742"/>
    <n v="48742"/>
  </r>
  <r>
    <s v="4000008837"/>
    <s v="77035479-K"/>
    <s v="PIMARES SPA"/>
    <s v="670130988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7T00:00:00"/>
    <n v="9"/>
    <d v="2025-10-06T00:00:00"/>
    <d v="2025-10-01T00:00:00"/>
    <x v="9"/>
    <x v="0"/>
    <n v="74995"/>
    <n v="74995"/>
  </r>
  <r>
    <s v="4000008837"/>
    <s v="77035479-K"/>
    <s v="PIMARES SPA"/>
    <s v="670131204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30T00:00:00"/>
    <n v="9"/>
    <d v="2025-10-07T00:00:00"/>
    <d v="2025-10-03T00:00:00"/>
    <x v="9"/>
    <x v="0"/>
    <n v="58817"/>
    <n v="58817"/>
  </r>
  <r>
    <s v="4000008837"/>
    <s v="77035479-K"/>
    <s v="PIMARES SPA"/>
    <s v="670131213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30T00:00:00"/>
    <n v="9"/>
    <d v="2025-10-07T00:00:00"/>
    <d v="2025-10-03T00:00:00"/>
    <x v="9"/>
    <x v="0"/>
    <n v="106656"/>
    <n v="106656"/>
  </r>
  <r>
    <s v="4000008837"/>
    <s v="77035479-K"/>
    <s v="PIMARES SPA"/>
    <s v="670131240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30T00:00:00"/>
    <n v="9"/>
    <d v="2025-10-06T00:00:00"/>
    <d v="2025-10-03T00:00:00"/>
    <x v="9"/>
    <x v="0"/>
    <n v="74995"/>
    <n v="74995"/>
  </r>
  <r>
    <s v="4000008837"/>
    <s v="77035479-K"/>
    <s v="PIMARES SPA"/>
    <s v="670131240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30T00:00:00"/>
    <n v="9"/>
    <d v="2025-10-07T00:00:00"/>
    <d v="2025-10-03T00:00:00"/>
    <x v="9"/>
    <x v="0"/>
    <n v="28120"/>
    <n v="28120"/>
  </r>
  <r>
    <s v="4000008837"/>
    <s v="77035479-K"/>
    <s v="PIMARES SPA"/>
    <s v="6701310014"/>
    <s v="ZPCD"/>
    <s v="10"/>
    <x v="0"/>
    <x v="0"/>
    <s v="C004"/>
    <s v="E599"/>
    <n v="3"/>
    <x v="0"/>
    <s v="47"/>
    <s v="Muebles"/>
    <s v=""/>
    <s v="470301002"/>
    <s v="147666500"/>
    <s v="COMEDOR DE MADERA LUCIA 4SILLAS, NEGRO"/>
    <n v="1"/>
    <n v="1"/>
    <s v="UN"/>
    <d v="2025-09-26T00:00:00"/>
    <n v="9"/>
    <d v="2025-10-06T00:00:00"/>
    <d v="2025-10-01T00:00:00"/>
    <x v="9"/>
    <x v="0"/>
    <n v="126665"/>
    <n v="126665"/>
  </r>
  <r>
    <s v="4000008837"/>
    <s v="77035479-K"/>
    <s v="PIMARES SPA"/>
    <s v="670131001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09-26T00:00:00"/>
    <n v="9"/>
    <d v="2025-10-03T00:00:00"/>
    <d v="2025-10-01T00:00:00"/>
    <x v="9"/>
    <x v="0"/>
    <n v="40620"/>
    <n v="40620"/>
  </r>
  <r>
    <s v="4000008837"/>
    <s v="77035479-K"/>
    <s v="PIMARES SPA"/>
    <s v="670131001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9-26T00:00:00"/>
    <n v="9"/>
    <d v="2025-10-03T00:00:00"/>
    <d v="2025-10-01T00:00:00"/>
    <x v="9"/>
    <x v="0"/>
    <n v="43745"/>
    <n v="43745"/>
  </r>
  <r>
    <s v="4000008837"/>
    <s v="77035479-K"/>
    <s v="PIMARES SPA"/>
    <s v="6701310025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6T00:00:00"/>
    <n v="9"/>
    <d v="2025-10-03T00:00:00"/>
    <d v="2025-10-01T00:00:00"/>
    <x v="9"/>
    <x v="0"/>
    <n v="33118"/>
    <n v="33118"/>
  </r>
  <r>
    <s v="4000008837"/>
    <s v="77035479-K"/>
    <s v="PIMARES SPA"/>
    <s v="6701310201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26T00:00:00"/>
    <n v="9"/>
    <d v="2025-10-03T00:00:00"/>
    <d v="2025-10-01T00:00:00"/>
    <x v="9"/>
    <x v="0"/>
    <n v="79997"/>
    <n v="79997"/>
  </r>
  <r>
    <s v="4000008837"/>
    <s v="77035479-K"/>
    <s v="PIMARES SPA"/>
    <s v="6701310401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9-27T00:00:00"/>
    <n v="9"/>
    <d v="2025-10-08T00:00:00"/>
    <d v="2025-10-01T00:00:00"/>
    <x v="9"/>
    <x v="0"/>
    <n v="99992"/>
    <n v="99992"/>
  </r>
  <r>
    <s v="4000008837"/>
    <s v="77035479-K"/>
    <s v="PIMARES SPA"/>
    <s v="670131048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2"/>
    <n v="2"/>
    <s v="UN"/>
    <d v="2025-09-28T00:00:00"/>
    <n v="9"/>
    <d v="2025-10-06T00:00:00"/>
    <d v="2025-10-01T00:00:00"/>
    <x v="9"/>
    <x v="0"/>
    <n v="247046"/>
    <n v="247046"/>
  </r>
  <r>
    <s v="4000008837"/>
    <s v="77035479-K"/>
    <s v="PIMARES SPA"/>
    <s v="6701310494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09-29T00:00:00"/>
    <n v="9"/>
    <d v="2025-10-06T00:00:00"/>
    <d v="2025-10-01T00:00:00"/>
    <x v="9"/>
    <x v="0"/>
    <n v="190582"/>
    <n v="190582"/>
  </r>
  <r>
    <s v="4000008837"/>
    <s v="77035479-K"/>
    <s v="PIMARES SPA"/>
    <s v="670131075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9T00:00:00"/>
    <n v="9"/>
    <d v="2025-10-07T00:00:00"/>
    <d v="2025-10-01T00:00:00"/>
    <x v="9"/>
    <x v="0"/>
    <n v="48742"/>
    <n v="48742"/>
  </r>
  <r>
    <s v="4000008837"/>
    <s v="77035479-K"/>
    <s v="PIMARES SPA"/>
    <s v="670131075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9-29T00:00:00"/>
    <n v="9"/>
    <d v="2025-10-06T00:00:00"/>
    <d v="2025-10-01T00:00:00"/>
    <x v="9"/>
    <x v="0"/>
    <n v="68743"/>
    <n v="68743"/>
  </r>
  <r>
    <s v="4000008837"/>
    <s v="77035479-K"/>
    <s v="PIMARES SPA"/>
    <s v="670131082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9-28T00:00:00"/>
    <n v="9"/>
    <d v="2025-10-06T00:00:00"/>
    <d v="2025-10-01T00:00:00"/>
    <x v="9"/>
    <x v="0"/>
    <n v="166657"/>
    <n v="166657"/>
  </r>
  <r>
    <s v="4000008837"/>
    <s v="77035479-K"/>
    <s v="PIMARES SPA"/>
    <s v="670131105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29T00:00:00"/>
    <n v="9"/>
    <d v="2025-10-07T00:00:00"/>
    <d v="2025-10-01T00:00:00"/>
    <x v="9"/>
    <x v="0"/>
    <n v="33118"/>
    <n v="33118"/>
  </r>
  <r>
    <s v="4000008837"/>
    <s v="77035479-K"/>
    <s v="PIMARES SPA"/>
    <s v="6701311243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9T00:00:00"/>
    <n v="9"/>
    <d v="2025-10-07T00:00:00"/>
    <d v="2025-10-03T00:00:00"/>
    <x v="9"/>
    <x v="0"/>
    <n v="28120"/>
    <n v="28120"/>
  </r>
  <r>
    <s v="4000008837"/>
    <s v="77035479-K"/>
    <s v="PIMARES SPA"/>
    <s v="6701311246"/>
    <s v="ZPCD"/>
    <s v="10"/>
    <x v="0"/>
    <x v="0"/>
    <s v="C004"/>
    <s v="E599"/>
    <n v="3"/>
    <x v="0"/>
    <s v="47"/>
    <s v="Muebles"/>
    <s v=""/>
    <s v="470302001"/>
    <s v="1418405"/>
    <s v="COMEDOR LOLA SUECIA"/>
    <n v="2"/>
    <n v="2"/>
    <s v="UN"/>
    <d v="2025-09-29T00:00:00"/>
    <n v="9"/>
    <d v="2025-10-08T00:00:00"/>
    <d v="2025-10-01T00:00:00"/>
    <x v="9"/>
    <x v="0"/>
    <n v="266649"/>
    <n v="266649"/>
  </r>
  <r>
    <s v="4000008837"/>
    <s v="77035479-K"/>
    <s v="PIMARES SPA"/>
    <s v="6701311329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09-29T00:00:00"/>
    <n v="9"/>
    <d v="2025-10-07T00:00:00"/>
    <d v="2025-10-01T00:00:00"/>
    <x v="9"/>
    <x v="0"/>
    <n v="37497"/>
    <n v="37497"/>
  </r>
  <r>
    <s v="4000008837"/>
    <s v="77035479-K"/>
    <s v="PIMARES SPA"/>
    <s v="6701311557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09-30T00:00:00"/>
    <n v="9"/>
    <d v="2025-10-07T00:00:00"/>
    <m/>
    <x v="9"/>
    <x v="0"/>
    <n v="106656"/>
    <n v="0"/>
  </r>
  <r>
    <s v="4000008837"/>
    <s v="77035479-K"/>
    <s v="PIMARES SPA"/>
    <s v="6701309676"/>
    <s v="ZPCD"/>
    <s v="10"/>
    <x v="0"/>
    <x v="1"/>
    <s v="C004"/>
    <s v="E599"/>
    <n v="3"/>
    <x v="0"/>
    <s v="41"/>
    <s v="Baño y Cocina"/>
    <s v=""/>
    <s v="410302004"/>
    <s v="1353885"/>
    <s v="MUEBLE COCINA BALCON SHIN 120"/>
    <n v="1"/>
    <n v="0"/>
    <s v="UN"/>
    <d v="2025-09-26T00:00:00"/>
    <n v="9"/>
    <d v="2025-10-06T00:00:00"/>
    <m/>
    <x v="9"/>
    <x v="0"/>
    <n v="58817"/>
    <n v="0"/>
  </r>
  <r>
    <s v="4000008837"/>
    <s v="77035479-K"/>
    <s v="PIMARES SPA"/>
    <s v="670130970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5T00:00:00"/>
    <n v="9"/>
    <d v="2025-10-03T00:00:00"/>
    <d v="2025-10-01T00:00:00"/>
    <x v="9"/>
    <x v="0"/>
    <n v="129405"/>
    <n v="129405"/>
  </r>
  <r>
    <s v="4000008837"/>
    <s v="77035479-K"/>
    <s v="PIMARES SPA"/>
    <s v="670131188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30T00:00:00"/>
    <n v="9"/>
    <d v="2025-10-07T00:00:00"/>
    <d v="2025-10-03T00:00:00"/>
    <x v="9"/>
    <x v="0"/>
    <n v="31242"/>
    <n v="31242"/>
  </r>
  <r>
    <s v="4000008837"/>
    <s v="77035479-K"/>
    <s v="PIMARES SPA"/>
    <s v="670131189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9-30T00:00:00"/>
    <n v="9"/>
    <d v="2025-10-10T00:00:00"/>
    <d v="2025-10-03T00:00:00"/>
    <x v="9"/>
    <x v="0"/>
    <n v="14700"/>
    <n v="14700"/>
  </r>
  <r>
    <s v="4000008837"/>
    <s v="77035479-K"/>
    <s v="PIMARES SPA"/>
    <s v="670131202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30T00:00:00"/>
    <n v="9"/>
    <d v="2025-10-08T00:00:00"/>
    <d v="2025-10-03T00:00:00"/>
    <x v="9"/>
    <x v="0"/>
    <n v="133325"/>
    <n v="133325"/>
  </r>
  <r>
    <s v="4000008837"/>
    <s v="77035479-K"/>
    <s v="PIMARES SPA"/>
    <s v="6701311611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29T00:00:00"/>
    <n v="9"/>
    <d v="2025-10-30T00:00:00"/>
    <d v="2025-10-03T00:00:00"/>
    <x v="9"/>
    <x v="0"/>
    <n v="113324"/>
    <n v="113324"/>
  </r>
  <r>
    <s v="4000008837"/>
    <s v="77035479-K"/>
    <s v="PIMARES SPA"/>
    <s v="670131172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30T00:00:00"/>
    <n v="9"/>
    <d v="2025-10-08T00:00:00"/>
    <d v="2025-10-03T00:00:00"/>
    <x v="9"/>
    <x v="0"/>
    <n v="113324"/>
    <n v="113324"/>
  </r>
  <r>
    <s v="4000008837"/>
    <s v="77035479-K"/>
    <s v="PIMARES SPA"/>
    <s v="670131181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30T00:00:00"/>
    <n v="9"/>
    <d v="2025-10-06T00:00:00"/>
    <d v="2025-10-01T00:00:00"/>
    <x v="9"/>
    <x v="0"/>
    <n v="43745"/>
    <n v="43745"/>
  </r>
  <r>
    <s v="4000008837"/>
    <s v="77035479-K"/>
    <s v="PIMARES SPA"/>
    <s v="670130916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5T00:00:00"/>
    <n v="9"/>
    <d v="2025-10-03T00:00:00"/>
    <d v="2025-10-01T00:00:00"/>
    <x v="9"/>
    <x v="0"/>
    <n v="58817"/>
    <n v="58817"/>
  </r>
  <r>
    <s v="4000008837"/>
    <s v="77035479-K"/>
    <s v="PIMARES SPA"/>
    <s v="670130917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5T00:00:00"/>
    <n v="9"/>
    <d v="2025-10-03T00:00:00"/>
    <d v="2025-10-01T00:00:00"/>
    <x v="9"/>
    <x v="0"/>
    <n v="74995"/>
    <n v="74995"/>
  </r>
  <r>
    <s v="4000008837"/>
    <s v="77035479-K"/>
    <s v="PIMARES SPA"/>
    <s v="670131089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8T00:00:00"/>
    <n v="9"/>
    <d v="2025-10-10T00:00:00"/>
    <d v="2025-10-03T00:00:00"/>
    <x v="9"/>
    <x v="0"/>
    <n v="39992"/>
    <n v="39992"/>
  </r>
  <r>
    <s v="4000008837"/>
    <s v="77035479-K"/>
    <s v="PIMARES SPA"/>
    <s v="670131091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8T00:00:00"/>
    <n v="9"/>
    <d v="2025-10-06T00:00:00"/>
    <d v="2025-10-01T00:00:00"/>
    <x v="9"/>
    <x v="0"/>
    <n v="58817"/>
    <n v="58817"/>
  </r>
  <r>
    <s v="4000008837"/>
    <s v="77035479-K"/>
    <s v="PIMARES SPA"/>
    <s v="6701310912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09-28T00:00:00"/>
    <n v="9"/>
    <d v="2025-10-06T00:00:00"/>
    <d v="2025-10-01T00:00:00"/>
    <x v="9"/>
    <x v="0"/>
    <n v="65622"/>
    <n v="65622"/>
  </r>
  <r>
    <s v="4000008837"/>
    <s v="77035479-K"/>
    <s v="PIMARES SPA"/>
    <s v="6701310914"/>
    <s v="ZPCD"/>
    <s v="10"/>
    <x v="0"/>
    <x v="0"/>
    <s v="C004"/>
    <s v="E599"/>
    <n v="3"/>
    <x v="0"/>
    <s v="47"/>
    <s v="Muebles"/>
    <s v=""/>
    <s v="470301002"/>
    <s v="147666500"/>
    <s v="COMEDOR DE MADERA LUCIA 4SILLAS, BLANCO"/>
    <n v="1"/>
    <n v="1"/>
    <s v="UN"/>
    <d v="2025-09-28T00:00:00"/>
    <n v="9"/>
    <d v="2025-10-10T00:00:00"/>
    <d v="2025-10-03T00:00:00"/>
    <x v="9"/>
    <x v="0"/>
    <n v="126665"/>
    <n v="126665"/>
  </r>
  <r>
    <s v="4000008837"/>
    <s v="77035479-K"/>
    <s v="PIMARES SPA"/>
    <s v="6701310925"/>
    <s v="ZPCD"/>
    <s v="10"/>
    <x v="0"/>
    <x v="0"/>
    <s v="C004"/>
    <s v="E599"/>
    <n v="3"/>
    <x v="0"/>
    <s v="47"/>
    <s v="Muebles"/>
    <s v=""/>
    <s v="470501002"/>
    <s v="1310103"/>
    <s v="MESA DE CENTRO LEONARD"/>
    <n v="1"/>
    <n v="1"/>
    <s v="UN"/>
    <d v="2025-09-28T00:00:00"/>
    <n v="9"/>
    <d v="2025-10-06T00:00:00"/>
    <d v="2025-10-01T00:00:00"/>
    <x v="9"/>
    <x v="0"/>
    <n v="56244"/>
    <n v="56244"/>
  </r>
  <r>
    <s v="4000008837"/>
    <s v="77035479-K"/>
    <s v="PIMARES SPA"/>
    <s v="670131095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9T00:00:00"/>
    <n v="9"/>
    <d v="2025-10-10T00:00:00"/>
    <d v="2025-10-03T00:00:00"/>
    <x v="9"/>
    <x v="0"/>
    <n v="43745"/>
    <n v="43745"/>
  </r>
  <r>
    <s v="4000008837"/>
    <s v="77035479-K"/>
    <s v="PIMARES SPA"/>
    <s v="670131101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8T00:00:00"/>
    <n v="9"/>
    <d v="2025-10-06T00:00:00"/>
    <d v="2025-10-01T00:00:00"/>
    <x v="9"/>
    <x v="0"/>
    <n v="40620"/>
    <n v="40620"/>
  </r>
  <r>
    <s v="4000008837"/>
    <s v="77035479-K"/>
    <s v="PIMARES SPA"/>
    <s v="670131102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9-28T00:00:00"/>
    <n v="9"/>
    <d v="2025-10-06T00:00:00"/>
    <d v="2025-10-01T00:00:00"/>
    <x v="9"/>
    <x v="0"/>
    <n v="87491"/>
    <n v="87491"/>
  </r>
  <r>
    <s v="4000008837"/>
    <s v="77035479-K"/>
    <s v="PIMARES SPA"/>
    <s v="6701311029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29T00:00:00"/>
    <n v="9"/>
    <d v="2025-10-07T00:00:00"/>
    <d v="2025-10-01T00:00:00"/>
    <x v="9"/>
    <x v="0"/>
    <n v="63327"/>
    <n v="63327"/>
  </r>
  <r>
    <s v="4000008837"/>
    <s v="77035479-K"/>
    <s v="PIMARES SPA"/>
    <s v="6701311037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29T00:00:00"/>
    <n v="9"/>
    <d v="2025-10-06T00:00:00"/>
    <d v="2025-10-01T00:00:00"/>
    <x v="9"/>
    <x v="0"/>
    <n v="43745"/>
    <n v="43745"/>
  </r>
  <r>
    <s v="4000008837"/>
    <s v="77035479-K"/>
    <s v="PIMARES SPA"/>
    <s v="6701311043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09-29T00:00:00"/>
    <n v="9"/>
    <d v="2025-10-06T00:00:00"/>
    <d v="2025-10-01T00:00:00"/>
    <x v="9"/>
    <x v="0"/>
    <n v="118742"/>
    <n v="118742"/>
  </r>
  <r>
    <s v="4000008837"/>
    <s v="77035479-K"/>
    <s v="PIMARES SPA"/>
    <s v="670130921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4T00:00:00"/>
    <n v="9"/>
    <d v="2025-10-03T00:00:00"/>
    <d v="2025-10-01T00:00:00"/>
    <x v="9"/>
    <x v="0"/>
    <n v="39992"/>
    <n v="39992"/>
  </r>
  <r>
    <s v="4000008837"/>
    <s v="77035479-K"/>
    <s v="PIMARES SPA"/>
    <s v="6701311073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4"/>
    <n v="4"/>
    <s v="UN"/>
    <d v="2025-09-29T00:00:00"/>
    <n v="9"/>
    <d v="2025-10-08T00:00:00"/>
    <d v="2025-10-01T00:00:00"/>
    <x v="9"/>
    <x v="0"/>
    <n v="287490"/>
    <n v="287490"/>
  </r>
  <r>
    <s v="4000008837"/>
    <s v="77035479-K"/>
    <s v="PIMARES SPA"/>
    <s v="670131112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28T00:00:00"/>
    <n v="9"/>
    <d v="2025-10-06T00:00:00"/>
    <d v="2025-10-01T00:00:00"/>
    <x v="9"/>
    <x v="0"/>
    <n v="31244"/>
    <n v="31244"/>
  </r>
  <r>
    <s v="4000008837"/>
    <s v="77035479-K"/>
    <s v="PIMARES SPA"/>
    <s v="670131112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8T00:00:00"/>
    <n v="9"/>
    <d v="2025-10-06T00:00:00"/>
    <d v="2025-10-01T00:00:00"/>
    <x v="9"/>
    <x v="0"/>
    <n v="103332"/>
    <n v="103332"/>
  </r>
  <r>
    <s v="4000008837"/>
    <s v="77035479-K"/>
    <s v="PIMARES SPA"/>
    <s v="6701311145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9-29T00:00:00"/>
    <n v="9"/>
    <d v="2025-10-07T00:00:00"/>
    <d v="2025-10-01T00:00:00"/>
    <x v="9"/>
    <x v="0"/>
    <n v="419995"/>
    <n v="419995"/>
  </r>
  <r>
    <s v="4000008837"/>
    <s v="77035479-K"/>
    <s v="PIMARES SPA"/>
    <s v="6701311174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9-29T00:00:00"/>
    <n v="9"/>
    <d v="2025-10-07T00:00:00"/>
    <d v="2025-10-01T00:00:00"/>
    <x v="9"/>
    <x v="0"/>
    <n v="29400"/>
    <n v="29400"/>
  </r>
  <r>
    <s v="4000008837"/>
    <s v="77035479-K"/>
    <s v="PIMARES SPA"/>
    <s v="670131120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29T00:00:00"/>
    <n v="9"/>
    <d v="2025-10-06T00:00:00"/>
    <d v="2025-10-01T00:00:00"/>
    <x v="9"/>
    <x v="0"/>
    <n v="113324"/>
    <n v="113324"/>
  </r>
  <r>
    <s v="4000008837"/>
    <s v="77035479-K"/>
    <s v="PIMARES SPA"/>
    <s v="670131122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9T00:00:00"/>
    <n v="9"/>
    <d v="2025-10-10T00:00:00"/>
    <d v="2025-10-03T00:00:00"/>
    <x v="9"/>
    <x v="0"/>
    <n v="123523"/>
    <n v="123523"/>
  </r>
  <r>
    <s v="4000008837"/>
    <s v="77035479-K"/>
    <s v="PIMARES SPA"/>
    <s v="670130923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5T00:00:00"/>
    <n v="9"/>
    <d v="2025-10-06T00:00:00"/>
    <d v="2025-10-01T00:00:00"/>
    <x v="9"/>
    <x v="0"/>
    <n v="33118"/>
    <n v="33118"/>
  </r>
  <r>
    <s v="4000008837"/>
    <s v="77035479-K"/>
    <s v="PIMARES SPA"/>
    <s v="670130960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5T00:00:00"/>
    <n v="9"/>
    <d v="2025-10-06T00:00:00"/>
    <d v="2025-10-01T00:00:00"/>
    <x v="9"/>
    <x v="0"/>
    <n v="93325"/>
    <n v="93325"/>
  </r>
  <r>
    <s v="4000008837"/>
    <s v="77035479-K"/>
    <s v="PIMARES SPA"/>
    <s v="67013112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9T00:00:00"/>
    <n v="9"/>
    <d v="2025-10-07T00:00:00"/>
    <d v="2025-10-03T00:00:00"/>
    <x v="9"/>
    <x v="0"/>
    <n v="48742"/>
    <n v="48742"/>
  </r>
  <r>
    <s v="4000008837"/>
    <s v="77035479-K"/>
    <s v="PIMARES SPA"/>
    <s v="670130963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5T00:00:00"/>
    <n v="9"/>
    <d v="2025-10-03T00:00:00"/>
    <d v="2025-10-01T00:00:00"/>
    <x v="9"/>
    <x v="0"/>
    <n v="74995"/>
    <n v="74995"/>
  </r>
  <r>
    <s v="4000008837"/>
    <s v="77035479-K"/>
    <s v="PIMARES SPA"/>
    <s v="670131144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9T00:00:00"/>
    <n v="9"/>
    <d v="2025-10-07T00:00:00"/>
    <d v="2025-10-01T00:00:00"/>
    <x v="9"/>
    <x v="0"/>
    <n v="53119"/>
    <n v="53119"/>
  </r>
  <r>
    <s v="4000008837"/>
    <s v="77035479-K"/>
    <s v="PIMARES SPA"/>
    <s v="6701311443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29T00:00:00"/>
    <n v="9"/>
    <d v="2025-10-06T00:00:00"/>
    <d v="2025-10-01T00:00:00"/>
    <x v="9"/>
    <x v="0"/>
    <n v="74995"/>
    <n v="74995"/>
  </r>
  <r>
    <s v="4000008837"/>
    <s v="77035479-K"/>
    <s v="PIMARES SPA"/>
    <s v="670131144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29T00:00:00"/>
    <n v="9"/>
    <d v="2025-10-07T00:00:00"/>
    <d v="2025-10-03T00:00:00"/>
    <x v="9"/>
    <x v="0"/>
    <n v="46872"/>
    <n v="46872"/>
  </r>
  <r>
    <s v="4000008837"/>
    <s v="77035479-K"/>
    <s v="PIMARES SPA"/>
    <s v="670131149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30T00:00:00"/>
    <n v="9"/>
    <d v="2025-10-10T00:00:00"/>
    <d v="2025-10-03T00:00:00"/>
    <x v="9"/>
    <x v="0"/>
    <n v="87495"/>
    <n v="87495"/>
  </r>
  <r>
    <s v="4000008837"/>
    <s v="77035479-K"/>
    <s v="PIMARES SPA"/>
    <s v="670131149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30T00:00:00"/>
    <n v="9"/>
    <d v="2025-10-07T00:00:00"/>
    <d v="2025-10-03T00:00:00"/>
    <x v="9"/>
    <x v="0"/>
    <n v="33118"/>
    <n v="33118"/>
  </r>
  <r>
    <s v="4000008837"/>
    <s v="77035479-K"/>
    <s v="PIMARES SPA"/>
    <s v="670131149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30T00:00:00"/>
    <n v="9"/>
    <d v="2025-10-08T00:00:00"/>
    <d v="2025-10-03T00:00:00"/>
    <x v="9"/>
    <x v="0"/>
    <n v="63327"/>
    <n v="63327"/>
  </r>
  <r>
    <s v="4000008837"/>
    <s v="77035479-K"/>
    <s v="PIMARES SPA"/>
    <s v="670131153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30T00:00:00"/>
    <n v="9"/>
    <d v="2025-10-06T00:00:00"/>
    <d v="2025-10-01T00:00:00"/>
    <x v="9"/>
    <x v="0"/>
    <n v="58817"/>
    <n v="58817"/>
  </r>
  <r>
    <s v="4000008837"/>
    <s v="77035479-K"/>
    <s v="PIMARES SPA"/>
    <s v="670130964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25T00:00:00"/>
    <n v="9"/>
    <d v="2025-10-03T00:00:00"/>
    <d v="2025-10-01T00:00:00"/>
    <x v="9"/>
    <x v="0"/>
    <n v="106656"/>
    <n v="106656"/>
  </r>
  <r>
    <s v="4000008837"/>
    <s v="77035479-K"/>
    <s v="PIMARES SPA"/>
    <s v="670131156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30T00:00:00"/>
    <n v="9"/>
    <d v="2025-10-06T00:00:00"/>
    <d v="2025-10-03T00:00:00"/>
    <x v="9"/>
    <x v="0"/>
    <n v="33118"/>
    <n v="33118"/>
  </r>
  <r>
    <s v="4000008837"/>
    <s v="77035479-K"/>
    <s v="PIMARES SPA"/>
    <s v="670131157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30T00:00:00"/>
    <n v="9"/>
    <d v="2025-10-07T00:00:00"/>
    <d v="2025-10-03T00:00:00"/>
    <x v="9"/>
    <x v="0"/>
    <n v="48742"/>
    <n v="48742"/>
  </r>
  <r>
    <s v="4000008837"/>
    <s v="77035479-K"/>
    <s v="PIMARES SPA"/>
    <s v="670131158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30T00:00:00"/>
    <n v="9"/>
    <d v="2025-10-07T00:00:00"/>
    <d v="2025-10-03T00:00:00"/>
    <x v="9"/>
    <x v="0"/>
    <n v="28119"/>
    <n v="28119"/>
  </r>
  <r>
    <s v="4000008837"/>
    <s v="77035479-K"/>
    <s v="PIMARES SPA"/>
    <s v="670131158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9-30T00:00:00"/>
    <n v="9"/>
    <d v="2025-10-07T00:00:00"/>
    <d v="2025-10-03T00:00:00"/>
    <x v="9"/>
    <x v="0"/>
    <n v="56240"/>
    <n v="56240"/>
  </r>
  <r>
    <s v="4000008837"/>
    <s v="77035479-K"/>
    <s v="PIMARES SPA"/>
    <s v="6701311601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9T00:00:00"/>
    <n v="9"/>
    <d v="2025-10-09T00:00:00"/>
    <d v="2025-10-03T00:00:00"/>
    <x v="9"/>
    <x v="0"/>
    <n v="123523"/>
    <n v="123523"/>
  </r>
  <r>
    <s v="4000008837"/>
    <s v="77035479-K"/>
    <s v="PIMARES SPA"/>
    <s v="670130965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6T00:00:00"/>
    <n v="9"/>
    <d v="2025-10-03T00:00:00"/>
    <d v="2025-10-01T00:00:00"/>
    <x v="9"/>
    <x v="0"/>
    <n v="74995"/>
    <n v="74995"/>
  </r>
  <r>
    <s v="4000008837"/>
    <s v="77035479-K"/>
    <s v="PIMARES SPA"/>
    <s v="670131164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30T00:00:00"/>
    <n v="9"/>
    <d v="2025-10-06T00:00:00"/>
    <d v="2025-10-01T00:00:00"/>
    <x v="9"/>
    <x v="0"/>
    <n v="87495"/>
    <n v="87495"/>
  </r>
  <r>
    <s v="4000008837"/>
    <s v="77035479-K"/>
    <s v="PIMARES SPA"/>
    <s v="67013116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30T00:00:00"/>
    <n v="9"/>
    <d v="2025-10-07T00:00:00"/>
    <d v="2025-10-03T00:00:00"/>
    <x v="9"/>
    <x v="0"/>
    <n v="43745"/>
    <n v="43745"/>
  </r>
  <r>
    <s v="4000008837"/>
    <s v="77035479-K"/>
    <s v="PIMARES SPA"/>
    <s v="670131008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9-27T00:00:00"/>
    <n v="9"/>
    <d v="2025-10-06T00:00:00"/>
    <d v="2025-10-01T00:00:00"/>
    <x v="9"/>
    <x v="0"/>
    <n v="133332"/>
    <n v="133332"/>
  </r>
  <r>
    <s v="4000008837"/>
    <s v="77035479-K"/>
    <s v="PIMARES SPA"/>
    <s v="670131012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26T00:00:00"/>
    <n v="9"/>
    <d v="2025-10-03T00:00:00"/>
    <d v="2025-10-01T00:00:00"/>
    <x v="9"/>
    <x v="0"/>
    <n v="133325"/>
    <n v="133325"/>
  </r>
  <r>
    <s v="4000008837"/>
    <s v="77035479-K"/>
    <s v="PIMARES SPA"/>
    <s v="670131012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26T00:00:00"/>
    <n v="9"/>
    <d v="2025-10-10T00:00:00"/>
    <d v="2025-10-03T00:00:00"/>
    <x v="9"/>
    <x v="0"/>
    <n v="99995"/>
    <n v="99995"/>
  </r>
  <r>
    <s v="4000008837"/>
    <s v="77035479-K"/>
    <s v="PIMARES SPA"/>
    <s v="670131013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26T00:00:00"/>
    <n v="9"/>
    <d v="2025-10-06T00:00:00"/>
    <d v="2025-10-01T00:00:00"/>
    <x v="9"/>
    <x v="0"/>
    <n v="37496"/>
    <n v="37496"/>
  </r>
  <r>
    <s v="4000008837"/>
    <s v="77035479-K"/>
    <s v="PIMARES SPA"/>
    <s v="6701310162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09-27T00:00:00"/>
    <n v="9"/>
    <d v="2025-10-06T00:00:00"/>
    <d v="2025-10-01T00:00:00"/>
    <x v="9"/>
    <x v="0"/>
    <n v="149988"/>
    <n v="149988"/>
  </r>
  <r>
    <s v="4000008837"/>
    <s v="77035479-K"/>
    <s v="PIMARES SPA"/>
    <s v="670131017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9-27T00:00:00"/>
    <n v="9"/>
    <d v="2025-10-06T00:00:00"/>
    <d v="2025-10-01T00:00:00"/>
    <x v="9"/>
    <x v="0"/>
    <n v="87489"/>
    <n v="87489"/>
  </r>
  <r>
    <s v="4000008837"/>
    <s v="77035479-K"/>
    <s v="PIMARES SPA"/>
    <s v="670130991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26T00:00:00"/>
    <n v="9"/>
    <d v="2025-10-06T00:00:00"/>
    <d v="2025-10-01T00:00:00"/>
    <x v="9"/>
    <x v="0"/>
    <n v="48743"/>
    <n v="48743"/>
  </r>
  <r>
    <s v="4000008837"/>
    <s v="77035479-K"/>
    <s v="PIMARES SPA"/>
    <s v="670130993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9-26T00:00:00"/>
    <n v="9"/>
    <d v="2025-10-06T00:00:00"/>
    <d v="2025-10-01T00:00:00"/>
    <x v="9"/>
    <x v="0"/>
    <n v="79985"/>
    <n v="79985"/>
  </r>
  <r>
    <s v="4000008837"/>
    <s v="77035479-K"/>
    <s v="PIMARES SPA"/>
    <s v="670130993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6T00:00:00"/>
    <n v="9"/>
    <d v="2025-10-06T00:00:00"/>
    <d v="2025-10-01T00:00:00"/>
    <x v="9"/>
    <x v="0"/>
    <n v="58817"/>
    <n v="58817"/>
  </r>
  <r>
    <s v="4000008837"/>
    <s v="77035479-K"/>
    <s v="PIMARES SPA"/>
    <s v="670130997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27T00:00:00"/>
    <n v="9"/>
    <d v="2025-10-06T00:00:00"/>
    <d v="2025-10-01T00:00:00"/>
    <x v="9"/>
    <x v="0"/>
    <n v="103324"/>
    <n v="103324"/>
  </r>
  <r>
    <s v="4000008837"/>
    <s v="77035479-K"/>
    <s v="PIMARES SPA"/>
    <s v="6701309431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09-25T00:00:00"/>
    <n v="9"/>
    <d v="2025-10-06T00:00:00"/>
    <d v="2025-10-01T00:00:00"/>
    <x v="9"/>
    <x v="0"/>
    <n v="81239"/>
    <n v="81239"/>
  </r>
  <r>
    <s v="4000008837"/>
    <s v="77035479-K"/>
    <s v="PIMARES SPA"/>
    <s v="6701309566"/>
    <s v="ZPCD"/>
    <s v="10"/>
    <x v="0"/>
    <x v="0"/>
    <s v="C004"/>
    <s v="E599"/>
    <n v="3"/>
    <x v="0"/>
    <s v="47"/>
    <s v="Muebles"/>
    <s v=""/>
    <s v="470201001"/>
    <s v="1357041"/>
    <s v="CLOSET 2P UKO"/>
    <n v="2"/>
    <n v="2"/>
    <s v="UN"/>
    <d v="2025-09-26T00:00:00"/>
    <n v="9"/>
    <d v="2025-10-03T00:00:00"/>
    <d v="2025-10-01T00:00:00"/>
    <x v="9"/>
    <x v="0"/>
    <n v="81240"/>
    <n v="81240"/>
  </r>
  <r>
    <s v="4000008837"/>
    <s v="77035479-K"/>
    <s v="PIMARES SPA"/>
    <s v="670130957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6T00:00:00"/>
    <n v="9"/>
    <d v="2025-10-03T00:00:00"/>
    <d v="2025-10-01T00:00:00"/>
    <x v="9"/>
    <x v="0"/>
    <n v="87495"/>
    <n v="87495"/>
  </r>
  <r>
    <s v="4000008837"/>
    <s v="77035479-K"/>
    <s v="PIMARES SPA"/>
    <s v="670130959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6T00:00:00"/>
    <n v="9"/>
    <d v="2025-10-06T00:00:00"/>
    <d v="2025-10-01T00:00:00"/>
    <x v="9"/>
    <x v="0"/>
    <n v="33118"/>
    <n v="33118"/>
  </r>
  <r>
    <s v="4000008837"/>
    <s v="77035479-K"/>
    <s v="PIMARES SPA"/>
    <s v="670130959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6T00:00:00"/>
    <n v="9"/>
    <d v="2025-10-07T00:00:00"/>
    <d v="2025-10-01T00:00:00"/>
    <x v="9"/>
    <x v="0"/>
    <n v="40620"/>
    <n v="40620"/>
  </r>
  <r>
    <s v="4000008837"/>
    <s v="77035479-K"/>
    <s v="PIMARES SPA"/>
    <s v="670130983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26T00:00:00"/>
    <n v="9"/>
    <d v="2025-08-21T00:00:00"/>
    <d v="2025-10-01T00:00:00"/>
    <x v="9"/>
    <x v="0"/>
    <n v="48743"/>
    <n v="48743"/>
  </r>
  <r>
    <s v="4000008837"/>
    <s v="77035479-K"/>
    <s v="PIMARES SPA"/>
    <s v="670130983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6T00:00:00"/>
    <n v="9"/>
    <d v="2025-10-03T00:00:00"/>
    <d v="2025-10-01T00:00:00"/>
    <x v="9"/>
    <x v="0"/>
    <n v="48742"/>
    <n v="48742"/>
  </r>
  <r>
    <s v="4000008837"/>
    <s v="77035479-K"/>
    <s v="PIMARES SPA"/>
    <s v="6701309860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26T00:00:00"/>
    <n v="9"/>
    <d v="2025-10-10T00:00:00"/>
    <d v="2025-10-03T00:00:00"/>
    <x v="9"/>
    <x v="0"/>
    <n v="133325"/>
    <n v="133325"/>
  </r>
  <r>
    <s v="4000008837"/>
    <s v="77035479-K"/>
    <s v="PIMARES SPA"/>
    <s v="670130986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26T00:00:00"/>
    <n v="9"/>
    <d v="2025-10-06T00:00:00"/>
    <d v="2025-10-01T00:00:00"/>
    <x v="9"/>
    <x v="0"/>
    <n v="93325"/>
    <n v="93325"/>
  </r>
  <r>
    <s v="4000008837"/>
    <s v="77035479-K"/>
    <s v="PIMARES SPA"/>
    <s v="670130928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6T00:00:00"/>
    <n v="9"/>
    <d v="2025-10-03T00:00:00"/>
    <d v="2025-10-01T00:00:00"/>
    <x v="9"/>
    <x v="0"/>
    <n v="58817"/>
    <n v="58817"/>
  </r>
  <r>
    <s v="4000008837"/>
    <s v="77035479-K"/>
    <s v="PIMARES SPA"/>
    <s v="670130797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23T00:00:00"/>
    <n v="9"/>
    <d v="2025-10-22T00:00:00"/>
    <d v="2025-10-03T00:00:00"/>
    <x v="9"/>
    <x v="0"/>
    <n v="43745"/>
    <n v="43745"/>
  </r>
  <r>
    <s v="4000008837"/>
    <s v="77035479-K"/>
    <s v="PIMARES SPA"/>
    <s v="670130887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5T00:00:00"/>
    <n v="9"/>
    <d v="2025-10-03T00:00:00"/>
    <d v="2025-10-01T00:00:00"/>
    <x v="9"/>
    <x v="0"/>
    <n v="48742"/>
    <n v="48742"/>
  </r>
  <r>
    <s v="4000008837"/>
    <s v="77035479-K"/>
    <s v="PIMARES SPA"/>
    <s v="670130809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9-25T00:00:00"/>
    <n v="9"/>
    <d v="2025-10-06T00:00:00"/>
    <d v="2025-10-01T00:00:00"/>
    <x v="9"/>
    <x v="0"/>
    <n v="133332"/>
    <n v="133332"/>
  </r>
  <r>
    <s v="4000008837"/>
    <s v="77035479-K"/>
    <s v="PIMARES SPA"/>
    <s v="67013080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5T00:00:00"/>
    <n v="9"/>
    <d v="2025-10-06T00:00:00"/>
    <d v="2025-10-01T00:00:00"/>
    <x v="9"/>
    <x v="0"/>
    <n v="43745"/>
    <n v="43745"/>
  </r>
  <r>
    <s v="4000008837"/>
    <s v="77035479-K"/>
    <s v="PIMARES SPA"/>
    <s v="6701286319"/>
    <s v="ZPCD"/>
    <s v="10"/>
    <x v="0"/>
    <x v="1"/>
    <s v="C004"/>
    <s v="E599"/>
    <n v="3"/>
    <x v="0"/>
    <s v="41"/>
    <s v="Baño y Cocina"/>
    <s v=""/>
    <s v="410302004"/>
    <s v="1415604"/>
    <s v="MUEBLE BASE OPIE GRAFITO 140 CM"/>
    <n v="1"/>
    <n v="0"/>
    <s v="UN"/>
    <d v="2025-08-12T00:00:00"/>
    <n v="8"/>
    <d v="2025-10-09T00:00:00"/>
    <m/>
    <x v="9"/>
    <x v="0"/>
    <n v="56247"/>
    <n v="0"/>
  </r>
  <r>
    <s v="4000008837"/>
    <s v="77035479-K"/>
    <s v="PIMARES SPA"/>
    <s v="670131041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9-27T00:00:00"/>
    <n v="9"/>
    <d v="2025-10-06T00:00:00"/>
    <d v="2025-10-01T00:00:00"/>
    <x v="9"/>
    <x v="0"/>
    <n v="137487"/>
    <n v="137487"/>
  </r>
  <r>
    <s v="4000008837"/>
    <s v="77035479-K"/>
    <s v="PIMARES SPA"/>
    <s v="670131041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7T00:00:00"/>
    <n v="9"/>
    <d v="2025-10-06T00:00:00"/>
    <d v="2025-10-01T00:00:00"/>
    <x v="9"/>
    <x v="0"/>
    <n v="58817"/>
    <n v="58817"/>
  </r>
  <r>
    <s v="4000008837"/>
    <s v="77035479-K"/>
    <s v="PIMARES SPA"/>
    <s v="670131042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7T00:00:00"/>
    <n v="9"/>
    <d v="2025-10-06T00:00:00"/>
    <d v="2025-10-01T00:00:00"/>
    <x v="9"/>
    <x v="0"/>
    <n v="40620"/>
    <n v="40620"/>
  </r>
  <r>
    <s v="4000008837"/>
    <s v="77035479-K"/>
    <s v="PIMARES SPA"/>
    <s v="670131042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7T00:00:00"/>
    <n v="9"/>
    <d v="2025-10-06T00:00:00"/>
    <d v="2025-10-01T00:00:00"/>
    <x v="9"/>
    <x v="0"/>
    <n v="93325"/>
    <n v="93325"/>
  </r>
  <r>
    <s v="4000008837"/>
    <s v="77035479-K"/>
    <s v="PIMARES SPA"/>
    <s v="670131044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28T00:00:00"/>
    <n v="9"/>
    <d v="2025-10-06T00:00:00"/>
    <d v="2025-10-01T00:00:00"/>
    <x v="9"/>
    <x v="0"/>
    <n v="42493"/>
    <n v="42493"/>
  </r>
  <r>
    <s v="4000008837"/>
    <s v="77035479-K"/>
    <s v="PIMARES SPA"/>
    <s v="670131046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9-28T00:00:00"/>
    <n v="9"/>
    <d v="2025-10-07T00:00:00"/>
    <d v="2025-10-03T00:00:00"/>
    <x v="9"/>
    <x v="0"/>
    <n v="62484"/>
    <n v="62484"/>
  </r>
  <r>
    <s v="4000008837"/>
    <s v="77035479-K"/>
    <s v="PIMARES SPA"/>
    <s v="670131048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28T00:00:00"/>
    <n v="9"/>
    <d v="2025-10-08T00:00:00"/>
    <d v="2025-10-01T00:00:00"/>
    <x v="9"/>
    <x v="0"/>
    <n v="93325"/>
    <n v="93325"/>
  </r>
  <r>
    <s v="4000008837"/>
    <s v="77035479-K"/>
    <s v="PIMARES SPA"/>
    <s v="670131023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6T00:00:00"/>
    <n v="9"/>
    <d v="2025-10-06T00:00:00"/>
    <d v="2025-10-01T00:00:00"/>
    <x v="9"/>
    <x v="0"/>
    <n v="43745"/>
    <n v="43745"/>
  </r>
  <r>
    <s v="4000008837"/>
    <s v="77035479-K"/>
    <s v="PIMARES SPA"/>
    <s v="670131023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9-26T00:00:00"/>
    <n v="9"/>
    <d v="2025-10-06T00:00:00"/>
    <d v="2025-10-01T00:00:00"/>
    <x v="9"/>
    <x v="0"/>
    <n v="73327"/>
    <n v="73327"/>
  </r>
  <r>
    <s v="4000008837"/>
    <s v="77035479-K"/>
    <s v="PIMARES SPA"/>
    <s v="670131024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26T00:00:00"/>
    <n v="9"/>
    <d v="2025-10-03T00:00:00"/>
    <d v="2025-10-01T00:00:00"/>
    <x v="9"/>
    <x v="0"/>
    <n v="106656"/>
    <n v="106656"/>
  </r>
  <r>
    <s v="4000008837"/>
    <s v="77035479-K"/>
    <s v="PIMARES SPA"/>
    <s v="670131024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9-26T00:00:00"/>
    <n v="9"/>
    <d v="2025-10-03T00:00:00"/>
    <d v="2025-10-01T00:00:00"/>
    <x v="9"/>
    <x v="0"/>
    <n v="103327"/>
    <n v="103327"/>
  </r>
  <r>
    <s v="4000008837"/>
    <s v="77035479-K"/>
    <s v="PIMARES SPA"/>
    <s v="670131025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27T00:00:00"/>
    <n v="9"/>
    <d v="2025-10-06T00:00:00"/>
    <d v="2025-10-01T00:00:00"/>
    <x v="9"/>
    <x v="0"/>
    <n v="28120"/>
    <n v="28120"/>
  </r>
  <r>
    <s v="4000008837"/>
    <s v="77035479-K"/>
    <s v="PIMARES SPA"/>
    <s v="6701310253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7T00:00:00"/>
    <n v="9"/>
    <d v="2025-10-06T00:00:00"/>
    <d v="2025-10-01T00:00:00"/>
    <x v="9"/>
    <x v="0"/>
    <n v="53119"/>
    <n v="53119"/>
  </r>
  <r>
    <s v="4000008837"/>
    <s v="77035479-K"/>
    <s v="PIMARES SPA"/>
    <s v="670131026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9-27T00:00:00"/>
    <n v="9"/>
    <d v="2025-10-15T00:00:00"/>
    <d v="2025-10-03T00:00:00"/>
    <x v="9"/>
    <x v="0"/>
    <n v="81245"/>
    <n v="81245"/>
  </r>
  <r>
    <s v="4000008837"/>
    <s v="77035479-K"/>
    <s v="PIMARES SPA"/>
    <s v="670131027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7T00:00:00"/>
    <n v="9"/>
    <d v="2025-10-06T00:00:00"/>
    <d v="2025-10-01T00:00:00"/>
    <x v="9"/>
    <x v="0"/>
    <n v="129405"/>
    <n v="129405"/>
  </r>
  <r>
    <s v="4000008837"/>
    <s v="77035479-K"/>
    <s v="PIMARES SPA"/>
    <s v="670131030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6T00:00:00"/>
    <n v="9"/>
    <d v="2025-09-29T00:00:00"/>
    <d v="2025-10-01T00:00:00"/>
    <x v="9"/>
    <x v="0"/>
    <n v="74995"/>
    <n v="74995"/>
  </r>
  <r>
    <s v="4000008837"/>
    <s v="77035479-K"/>
    <s v="PIMARES SPA"/>
    <s v="67013103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6T00:00:00"/>
    <n v="9"/>
    <d v="2025-10-06T00:00:00"/>
    <d v="2025-10-01T00:00:00"/>
    <x v="9"/>
    <x v="0"/>
    <n v="43745"/>
    <n v="43745"/>
  </r>
  <r>
    <s v="4000008837"/>
    <s v="77035479-K"/>
    <s v="PIMARES SPA"/>
    <s v="670131036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9-27T00:00:00"/>
    <n v="9"/>
    <d v="2025-10-06T00:00:00"/>
    <d v="2025-10-01T00:00:00"/>
    <x v="9"/>
    <x v="0"/>
    <n v="87491"/>
    <n v="87491"/>
  </r>
  <r>
    <s v="4000008837"/>
    <s v="77035479-K"/>
    <s v="PIMARES SPA"/>
    <s v="670131038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7T00:00:00"/>
    <n v="9"/>
    <d v="2025-10-06T00:00:00"/>
    <d v="2025-10-01T00:00:00"/>
    <x v="9"/>
    <x v="0"/>
    <n v="123523"/>
    <n v="123523"/>
  </r>
  <r>
    <s v="4000008837"/>
    <s v="77035479-K"/>
    <s v="PIMARES SPA"/>
    <s v="6701310381"/>
    <s v="ZPCD"/>
    <s v="10"/>
    <x v="0"/>
    <x v="0"/>
    <s v="C004"/>
    <s v="E599"/>
    <n v="3"/>
    <x v="0"/>
    <s v="47"/>
    <s v="Muebles"/>
    <s v=""/>
    <s v="470301002"/>
    <s v="147666500"/>
    <s v="COMEDOR DE MADERA LUCIA 4SILLAS, BLANCO"/>
    <n v="1"/>
    <n v="1"/>
    <s v="UN"/>
    <d v="2025-09-27T00:00:00"/>
    <n v="9"/>
    <d v="2025-10-06T00:00:00"/>
    <d v="2025-10-01T00:00:00"/>
    <x v="9"/>
    <x v="0"/>
    <n v="126665"/>
    <n v="126665"/>
  </r>
  <r>
    <s v="4000008837"/>
    <s v="77035479-K"/>
    <s v="PIMARES SPA"/>
    <s v="6701285371"/>
    <s v="ZPCD"/>
    <s v="10"/>
    <x v="0"/>
    <x v="1"/>
    <s v="C004"/>
    <s v="E599"/>
    <n v="3"/>
    <x v="0"/>
    <s v="41"/>
    <s v="Baño y Cocina"/>
    <s v=""/>
    <s v="410203003"/>
    <s v="1391511"/>
    <s v="VANITORIO AEREO CON ESPEJO AGATA LIGHT"/>
    <n v="1"/>
    <n v="0"/>
    <s v="UN"/>
    <d v="2025-08-11T00:00:00"/>
    <n v="8"/>
    <d v="2025-10-06T00:00:00"/>
    <m/>
    <x v="9"/>
    <x v="0"/>
    <n v="49995"/>
    <n v="0"/>
  </r>
  <r>
    <s v="4000008837"/>
    <s v="77035479-K"/>
    <s v="PIMARES SPA"/>
    <s v="670131186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30T00:00:00"/>
    <n v="9"/>
    <d v="2025-10-06T00:00:00"/>
    <d v="2025-10-03T00:00:00"/>
    <x v="9"/>
    <x v="0"/>
    <n v="31244"/>
    <n v="31244"/>
  </r>
  <r>
    <s v="4000008837"/>
    <s v="77035479-K"/>
    <s v="PIMARES SPA"/>
    <s v="670131188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30T00:00:00"/>
    <n v="9"/>
    <d v="2025-10-07T00:00:00"/>
    <d v="2025-10-03T00:00:00"/>
    <x v="9"/>
    <x v="0"/>
    <n v="129405"/>
    <n v="129405"/>
  </r>
  <r>
    <s v="4000008837"/>
    <s v="77035479-K"/>
    <s v="PIMARES SPA"/>
    <s v="670131173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30T00:00:00"/>
    <n v="9"/>
    <d v="2025-10-07T00:00:00"/>
    <d v="2025-10-03T00:00:00"/>
    <x v="9"/>
    <x v="0"/>
    <n v="129405"/>
    <n v="129405"/>
  </r>
  <r>
    <s v="4000008837"/>
    <s v="77035479-K"/>
    <s v="PIMARES SPA"/>
    <s v="670131173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30T00:00:00"/>
    <n v="9"/>
    <d v="2025-10-14T00:00:00"/>
    <d v="2025-10-03T00:00:00"/>
    <x v="9"/>
    <x v="0"/>
    <n v="58817"/>
    <n v="58817"/>
  </r>
  <r>
    <s v="4000008837"/>
    <s v="77035479-K"/>
    <s v="PIMARES SPA"/>
    <s v="670131056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28T00:00:00"/>
    <n v="9"/>
    <d v="2025-10-06T00:00:00"/>
    <d v="2025-10-01T00:00:00"/>
    <x v="9"/>
    <x v="0"/>
    <n v="43745"/>
    <n v="43745"/>
  </r>
  <r>
    <s v="4000008837"/>
    <s v="77035479-K"/>
    <s v="PIMARES SPA"/>
    <s v="6701310610"/>
    <s v="ZPCD"/>
    <s v="10"/>
    <x v="0"/>
    <x v="0"/>
    <s v="C004"/>
    <s v="E599"/>
    <n v="3"/>
    <x v="0"/>
    <s v="47"/>
    <s v="Muebles"/>
    <s v=""/>
    <s v="470202001"/>
    <s v="1433252"/>
    <s v="CLOSET ROMA CAFÉ 4 PUERTAS"/>
    <n v="1"/>
    <n v="1"/>
    <s v="UN"/>
    <d v="2025-09-27T00:00:00"/>
    <n v="9"/>
    <d v="2025-10-06T00:00:00"/>
    <d v="2025-10-01T00:00:00"/>
    <x v="9"/>
    <x v="0"/>
    <n v="62493"/>
    <n v="62493"/>
  </r>
  <r>
    <s v="4000008837"/>
    <s v="77035479-K"/>
    <s v="PIMARES SPA"/>
    <s v="6701310692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9-28T00:00:00"/>
    <n v="9"/>
    <d v="2025-10-06T00:00:00"/>
    <d v="2025-10-01T00:00:00"/>
    <x v="9"/>
    <x v="0"/>
    <n v="49995"/>
    <n v="49995"/>
  </r>
  <r>
    <s v="4000008837"/>
    <s v="77035479-K"/>
    <s v="PIMARES SPA"/>
    <s v="6701310726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9-28T00:00:00"/>
    <n v="9"/>
    <d v="2025-10-06T00:00:00"/>
    <d v="2025-10-01T00:00:00"/>
    <x v="9"/>
    <x v="0"/>
    <n v="81245"/>
    <n v="81245"/>
  </r>
  <r>
    <s v="4000008837"/>
    <s v="77035479-K"/>
    <s v="PIMARES SPA"/>
    <s v="670131074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29T00:00:00"/>
    <n v="9"/>
    <d v="2025-10-07T00:00:00"/>
    <d v="2025-10-03T00:00:00"/>
    <x v="9"/>
    <x v="0"/>
    <n v="74995"/>
    <n v="74995"/>
  </r>
  <r>
    <s v="4000008837"/>
    <s v="77035479-K"/>
    <s v="PIMARES SPA"/>
    <s v="6701287755"/>
    <s v="ZPCD"/>
    <s v="10"/>
    <x v="0"/>
    <x v="1"/>
    <s v="C004"/>
    <s v="E599"/>
    <n v="3"/>
    <x v="0"/>
    <s v="41"/>
    <s v="Baño y Cocina"/>
    <s v=""/>
    <s v="410302004"/>
    <s v="1415614"/>
    <s v="MUEBLE BASE NEW EVANDRO 105 CM"/>
    <n v="1"/>
    <n v="0"/>
    <s v="UN"/>
    <d v="2025-08-15T00:00:00"/>
    <n v="8"/>
    <d v="2025-10-16T00:00:00"/>
    <m/>
    <x v="9"/>
    <x v="0"/>
    <n v="48742"/>
    <n v="0"/>
  </r>
  <r>
    <s v="4000008837"/>
    <s v="77035479-K"/>
    <s v="PIMARES SPA"/>
    <s v="670131238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1T00:00:00"/>
    <n v="10"/>
    <d v="2025-10-09T00:00:00"/>
    <d v="2025-10-06T00:00:00"/>
    <x v="9"/>
    <x v="0"/>
    <n v="58817"/>
    <n v="58817"/>
  </r>
  <r>
    <s v="4000008837"/>
    <s v="77035479-K"/>
    <s v="PIMARES SPA"/>
    <s v="6701312425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10-01T00:00:00"/>
    <n v="10"/>
    <d v="2025-10-07T00:00:00"/>
    <d v="2025-10-03T00:00:00"/>
    <x v="9"/>
    <x v="0"/>
    <n v="123523"/>
    <n v="123523"/>
  </r>
  <r>
    <s v="4000008837"/>
    <s v="77035479-K"/>
    <s v="PIMARES SPA"/>
    <s v="670131244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1T00:00:00"/>
    <n v="10"/>
    <d v="2025-10-09T00:00:00"/>
    <d v="2025-10-03T00:00:00"/>
    <x v="9"/>
    <x v="0"/>
    <n v="48743"/>
    <n v="48743"/>
  </r>
  <r>
    <s v="4000008837"/>
    <s v="77035479-K"/>
    <s v="PIMARES SPA"/>
    <s v="67013124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1T00:00:00"/>
    <n v="10"/>
    <d v="2025-10-13T00:00:00"/>
    <d v="2025-10-03T00:00:00"/>
    <x v="9"/>
    <x v="0"/>
    <n v="31242"/>
    <n v="31242"/>
  </r>
  <r>
    <s v="4000008837"/>
    <s v="77035479-K"/>
    <s v="PIMARES SPA"/>
    <s v="670131245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1T00:00:00"/>
    <n v="10"/>
    <d v="2025-10-09T00:00:00"/>
    <d v="2025-10-06T00:00:00"/>
    <x v="9"/>
    <x v="0"/>
    <n v="46872"/>
    <n v="46872"/>
  </r>
  <r>
    <s v="4000008837"/>
    <s v="77035479-K"/>
    <s v="PIMARES SPA"/>
    <s v="670131195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10-01T00:00:00"/>
    <n v="10"/>
    <d v="2025-10-07T00:00:00"/>
    <d v="2025-10-03T00:00:00"/>
    <x v="9"/>
    <x v="0"/>
    <n v="129405"/>
    <n v="129405"/>
  </r>
  <r>
    <s v="4000008837"/>
    <s v="77035479-K"/>
    <s v="PIMARES SPA"/>
    <s v="670131197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1T00:00:00"/>
    <n v="10"/>
    <d v="2025-10-08T00:00:00"/>
    <d v="2025-10-06T00:00:00"/>
    <x v="9"/>
    <x v="0"/>
    <n v="93744"/>
    <n v="93744"/>
  </r>
  <r>
    <s v="4000008837"/>
    <s v="77035479-K"/>
    <s v="PIMARES SPA"/>
    <s v="670131214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1T00:00:00"/>
    <n v="10"/>
    <d v="2025-10-07T00:00:00"/>
    <d v="2025-10-03T00:00:00"/>
    <x v="9"/>
    <x v="0"/>
    <n v="106656"/>
    <n v="106656"/>
  </r>
  <r>
    <s v="4000008837"/>
    <s v="77035479-K"/>
    <s v="PIMARES SPA"/>
    <s v="6701312151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10-01T00:00:00"/>
    <n v="10"/>
    <d v="2025-10-08T00:00:00"/>
    <d v="2025-10-03T00:00:00"/>
    <x v="9"/>
    <x v="0"/>
    <n v="34369"/>
    <n v="34369"/>
  </r>
  <r>
    <s v="4000008837"/>
    <s v="77035479-K"/>
    <s v="PIMARES SPA"/>
    <s v="670131233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1T00:00:00"/>
    <n v="10"/>
    <d v="2025-10-08T00:00:00"/>
    <d v="2025-10-03T00:00:00"/>
    <x v="9"/>
    <x v="0"/>
    <n v="58817"/>
    <n v="58817"/>
  </r>
  <r>
    <s v="4000008837"/>
    <s v="77035479-K"/>
    <s v="PIMARES SPA"/>
    <s v="670131328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3T00:00:00"/>
    <n v="10"/>
    <d v="2025-10-13T00:00:00"/>
    <d v="2025-10-08T00:00:00"/>
    <x v="9"/>
    <x v="0"/>
    <n v="133325"/>
    <n v="133325"/>
  </r>
  <r>
    <s v="4000008837"/>
    <s v="77035479-K"/>
    <s v="PIMARES SPA"/>
    <s v="670131329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3T00:00:00"/>
    <n v="10"/>
    <d v="2025-10-14T00:00:00"/>
    <d v="2025-10-08T00:00:00"/>
    <x v="9"/>
    <x v="0"/>
    <n v="28120"/>
    <n v="28120"/>
  </r>
  <r>
    <s v="4000008837"/>
    <s v="77035479-K"/>
    <s v="PIMARES SPA"/>
    <s v="670131307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3T00:00:00"/>
    <n v="10"/>
    <d v="2025-10-10T00:00:00"/>
    <d v="2025-10-06T00:00:00"/>
    <x v="9"/>
    <x v="0"/>
    <n v="52935"/>
    <n v="52935"/>
  </r>
  <r>
    <s v="4000008837"/>
    <s v="77035479-K"/>
    <s v="PIMARES SPA"/>
    <s v="670131313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2T00:00:00"/>
    <n v="10"/>
    <d v="2025-10-08T00:00:00"/>
    <d v="2025-10-06T00:00:00"/>
    <x v="9"/>
    <x v="0"/>
    <n v="43745"/>
    <n v="43745"/>
  </r>
  <r>
    <s v="4000008837"/>
    <s v="77035479-K"/>
    <s v="PIMARES SPA"/>
    <s v="670131313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3T00:00:00"/>
    <n v="10"/>
    <d v="2025-10-10T00:00:00"/>
    <d v="2025-10-06T00:00:00"/>
    <x v="9"/>
    <x v="0"/>
    <n v="43745"/>
    <n v="43745"/>
  </r>
  <r>
    <s v="4000008837"/>
    <s v="77035479-K"/>
    <s v="PIMARES SPA"/>
    <s v="670131317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3T00:00:00"/>
    <n v="10"/>
    <d v="2025-10-10T00:00:00"/>
    <d v="2025-10-08T00:00:00"/>
    <x v="9"/>
    <x v="0"/>
    <n v="73327"/>
    <n v="73327"/>
  </r>
  <r>
    <s v="4000008837"/>
    <s v="77035479-K"/>
    <s v="PIMARES SPA"/>
    <s v="670131317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3T00:00:00"/>
    <n v="10"/>
    <d v="2025-10-10T00:00:00"/>
    <d v="2025-10-08T00:00:00"/>
    <x v="9"/>
    <x v="0"/>
    <n v="28120"/>
    <n v="28120"/>
  </r>
  <r>
    <s v="4000008837"/>
    <s v="77035479-K"/>
    <s v="PIMARES SPA"/>
    <s v="670131356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5T00:00:00"/>
    <n v="10"/>
    <d v="2025-10-13T00:00:00"/>
    <d v="2025-10-08T00:00:00"/>
    <x v="9"/>
    <x v="0"/>
    <n v="43327"/>
    <n v="43327"/>
  </r>
  <r>
    <s v="4000008837"/>
    <s v="77035479-K"/>
    <s v="PIMARES SPA"/>
    <s v="6701313617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3T00:00:00"/>
    <n v="10"/>
    <d v="2025-10-13T00:00:00"/>
    <d v="2025-10-08T00:00:00"/>
    <x v="9"/>
    <x v="0"/>
    <n v="33118"/>
    <n v="33118"/>
  </r>
  <r>
    <s v="4000008837"/>
    <s v="77035479-K"/>
    <s v="PIMARES SPA"/>
    <s v="670131362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4T00:00:00"/>
    <n v="10"/>
    <d v="2025-10-14T00:00:00"/>
    <d v="2025-10-08T00:00:00"/>
    <x v="9"/>
    <x v="0"/>
    <n v="38229"/>
    <n v="38229"/>
  </r>
  <r>
    <s v="4000008837"/>
    <s v="77035479-K"/>
    <s v="PIMARES SPA"/>
    <s v="670131367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4T00:00:00"/>
    <n v="10"/>
    <d v="2025-10-13T00:00:00"/>
    <d v="2025-10-08T00:00:00"/>
    <x v="9"/>
    <x v="0"/>
    <n v="34370"/>
    <n v="34370"/>
  </r>
  <r>
    <s v="4000008837"/>
    <s v="77035479-K"/>
    <s v="PIMARES SPA"/>
    <s v="670131368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5T00:00:00"/>
    <n v="10"/>
    <d v="2025-10-14T00:00:00"/>
    <d v="2025-10-08T00:00:00"/>
    <x v="9"/>
    <x v="0"/>
    <n v="90650"/>
    <n v="90650"/>
  </r>
  <r>
    <s v="4000008837"/>
    <s v="77035479-K"/>
    <s v="PIMARES SPA"/>
    <s v="67013137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3T00:00:00"/>
    <n v="10"/>
    <d v="2025-10-20T00:00:00"/>
    <d v="2025-10-08T00:00:00"/>
    <x v="9"/>
    <x v="0"/>
    <n v="43745"/>
    <n v="43745"/>
  </r>
  <r>
    <s v="4000008837"/>
    <s v="77035479-K"/>
    <s v="PIMARES SPA"/>
    <s v="6701313706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4T00:00:00"/>
    <n v="10"/>
    <d v="2025-10-13T00:00:00"/>
    <d v="2025-10-08T00:00:00"/>
    <x v="9"/>
    <x v="0"/>
    <n v="123523"/>
    <n v="123523"/>
  </r>
  <r>
    <s v="4000008837"/>
    <s v="77035479-K"/>
    <s v="PIMARES SPA"/>
    <s v="670131375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5T00:00:00"/>
    <n v="10"/>
    <d v="2025-10-13T00:00:00"/>
    <d v="2025-10-08T00:00:00"/>
    <x v="9"/>
    <x v="0"/>
    <n v="132141"/>
    <n v="132141"/>
  </r>
  <r>
    <s v="4000008837"/>
    <s v="77035479-K"/>
    <s v="PIMARES SPA"/>
    <s v="670131249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2T00:00:00"/>
    <n v="10"/>
    <d v="2025-10-08T00:00:00"/>
    <d v="2025-10-03T00:00:00"/>
    <x v="9"/>
    <x v="0"/>
    <n v="86665"/>
    <n v="86665"/>
  </r>
  <r>
    <s v="4000008837"/>
    <s v="77035479-K"/>
    <s v="PIMARES SPA"/>
    <s v="670131251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1T00:00:00"/>
    <n v="10"/>
    <d v="2025-10-07T00:00:00"/>
    <d v="2025-10-03T00:00:00"/>
    <x v="9"/>
    <x v="0"/>
    <n v="46872"/>
    <n v="46872"/>
  </r>
  <r>
    <s v="4000008837"/>
    <s v="77035479-K"/>
    <s v="PIMARES SPA"/>
    <s v="6701312524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10-01T00:00:00"/>
    <n v="10"/>
    <d v="2025-10-07T00:00:00"/>
    <d v="2025-10-03T00:00:00"/>
    <x v="9"/>
    <x v="0"/>
    <n v="81240"/>
    <n v="81240"/>
  </r>
  <r>
    <s v="4000008837"/>
    <s v="77035479-K"/>
    <s v="PIMARES SPA"/>
    <s v="670131255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1T00:00:00"/>
    <n v="10"/>
    <d v="2025-10-09T00:00:00"/>
    <d v="2025-10-06T00:00:00"/>
    <x v="9"/>
    <x v="0"/>
    <n v="33118"/>
    <n v="33118"/>
  </r>
  <r>
    <s v="4000008837"/>
    <s v="77035479-K"/>
    <s v="PIMARES SPA"/>
    <s v="670131255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1T00:00:00"/>
    <n v="10"/>
    <d v="2025-10-09T00:00:00"/>
    <d v="2025-10-06T00:00:00"/>
    <x v="9"/>
    <x v="0"/>
    <n v="58817"/>
    <n v="58817"/>
  </r>
  <r>
    <s v="4000008837"/>
    <s v="77035479-K"/>
    <s v="PIMARES SPA"/>
    <s v="6701312669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02T00:00:00"/>
    <n v="10"/>
    <d v="2025-10-08T00:00:00"/>
    <d v="2025-10-06T00:00:00"/>
    <x v="9"/>
    <x v="0"/>
    <n v="186649"/>
    <n v="186649"/>
  </r>
  <r>
    <s v="4000008837"/>
    <s v="77035479-K"/>
    <s v="PIMARES SPA"/>
    <s v="670131271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1T00:00:00"/>
    <n v="10"/>
    <d v="2025-10-08T00:00:00"/>
    <d v="2025-10-06T00:00:00"/>
    <x v="9"/>
    <x v="0"/>
    <n v="93325"/>
    <n v="93325"/>
  </r>
  <r>
    <s v="4000008837"/>
    <s v="77035479-K"/>
    <s v="PIMARES SPA"/>
    <s v="670131273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2T00:00:00"/>
    <n v="10"/>
    <d v="2025-10-09T00:00:00"/>
    <d v="2025-10-06T00:00:00"/>
    <x v="9"/>
    <x v="0"/>
    <n v="93325"/>
    <n v="93325"/>
  </r>
  <r>
    <s v="4000008837"/>
    <s v="77035479-K"/>
    <s v="PIMARES SPA"/>
    <s v="670131274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2T00:00:00"/>
    <n v="10"/>
    <d v="2025-10-08T00:00:00"/>
    <d v="2025-10-03T00:00:00"/>
    <x v="9"/>
    <x v="0"/>
    <n v="74995"/>
    <n v="74995"/>
  </r>
  <r>
    <s v="4000008837"/>
    <s v="77035479-K"/>
    <s v="PIMARES SPA"/>
    <s v="670131285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2T00:00:00"/>
    <n v="10"/>
    <d v="2025-10-08T00:00:00"/>
    <d v="2025-10-06T00:00:00"/>
    <x v="9"/>
    <x v="0"/>
    <n v="48743"/>
    <n v="48743"/>
  </r>
  <r>
    <s v="4000008837"/>
    <s v="77035479-K"/>
    <s v="PIMARES SPA"/>
    <s v="670131286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3T00:00:00"/>
    <n v="10"/>
    <d v="2025-10-10T00:00:00"/>
    <d v="2025-10-06T00:00:00"/>
    <x v="9"/>
    <x v="0"/>
    <n v="106656"/>
    <n v="106656"/>
  </r>
  <r>
    <s v="4000008837"/>
    <s v="77035479-K"/>
    <s v="PIMARES SPA"/>
    <s v="6701312883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10-03T00:00:00"/>
    <n v="10"/>
    <d v="2025-10-13T00:00:00"/>
    <d v="2025-10-08T00:00:00"/>
    <x v="9"/>
    <x v="0"/>
    <n v="28117"/>
    <n v="28117"/>
  </r>
  <r>
    <s v="4000008837"/>
    <s v="77035479-K"/>
    <s v="PIMARES SPA"/>
    <s v="670131288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3T00:00:00"/>
    <n v="10"/>
    <d v="2025-10-10T00:00:00"/>
    <d v="2025-10-08T00:00:00"/>
    <x v="9"/>
    <x v="0"/>
    <n v="63327"/>
    <n v="63327"/>
  </r>
  <r>
    <s v="4000008837"/>
    <s v="77035479-K"/>
    <s v="PIMARES SPA"/>
    <s v="670131296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3T00:00:00"/>
    <n v="10"/>
    <d v="2025-10-14T00:00:00"/>
    <d v="2025-10-08T00:00:00"/>
    <x v="9"/>
    <x v="0"/>
    <n v="74995"/>
    <n v="74995"/>
  </r>
  <r>
    <s v="4000008837"/>
    <s v="77035479-K"/>
    <s v="PIMARES SPA"/>
    <s v="670131297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3T00:00:00"/>
    <n v="10"/>
    <d v="2025-10-13T00:00:00"/>
    <d v="2025-10-08T00:00:00"/>
    <x v="9"/>
    <x v="0"/>
    <n v="58817"/>
    <n v="58817"/>
  </r>
  <r>
    <s v="4000008837"/>
    <s v="77035479-K"/>
    <s v="PIMARES SPA"/>
    <s v="6701312354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1T00:00:00"/>
    <n v="10"/>
    <d v="2025-10-09T00:00:00"/>
    <d v="2025-10-06T00:00:00"/>
    <x v="9"/>
    <x v="0"/>
    <n v="149993"/>
    <n v="149993"/>
  </r>
  <r>
    <s v="4000008837"/>
    <s v="77035479-K"/>
    <s v="PIMARES SPA"/>
    <s v="670131429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0-06T00:00:00"/>
    <n v="10"/>
    <d v="2025-10-13T00:00:00"/>
    <d v="2025-10-10T00:00:00"/>
    <x v="9"/>
    <x v="0"/>
    <n v="43327"/>
    <n v="43327"/>
  </r>
  <r>
    <s v="4000008837"/>
    <s v="77035479-K"/>
    <s v="PIMARES SPA"/>
    <s v="670131432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4T00:00:00"/>
    <d v="2025-10-08T00:00:00"/>
    <x v="9"/>
    <x v="0"/>
    <n v="46660"/>
    <n v="46660"/>
  </r>
  <r>
    <s v="4000008837"/>
    <s v="77035479-K"/>
    <s v="PIMARES SPA"/>
    <s v="6701314329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6T00:00:00"/>
    <n v="10"/>
    <d v="2025-10-13T00:00:00"/>
    <d v="2025-10-08T00:00:00"/>
    <x v="9"/>
    <x v="0"/>
    <n v="92854"/>
    <n v="92854"/>
  </r>
  <r>
    <s v="4000008837"/>
    <s v="77035479-K"/>
    <s v="PIMARES SPA"/>
    <s v="670131433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4T00:00:00"/>
    <d v="2025-10-08T00:00:00"/>
    <x v="9"/>
    <x v="0"/>
    <n v="73565"/>
    <n v="73565"/>
  </r>
  <r>
    <s v="4000008837"/>
    <s v="77035479-K"/>
    <s v="PIMARES SPA"/>
    <s v="6701314348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0-06T00:00:00"/>
    <n v="10"/>
    <d v="2025-10-13T00:00:00"/>
    <d v="2025-10-08T00:00:00"/>
    <x v="9"/>
    <x v="0"/>
    <n v="96666"/>
    <n v="96666"/>
  </r>
  <r>
    <s v="4000008837"/>
    <s v="77035479-K"/>
    <s v="PIMARES SPA"/>
    <s v="670131247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10-01T00:00:00"/>
    <n v="10"/>
    <d v="2025-10-24T00:00:00"/>
    <d v="2025-10-06T00:00:00"/>
    <x v="9"/>
    <x v="0"/>
    <n v="129405"/>
    <n v="129405"/>
  </r>
  <r>
    <s v="4000008837"/>
    <s v="77035479-K"/>
    <s v="PIMARES SPA"/>
    <s v="670131302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2T00:00:00"/>
    <n v="10"/>
    <d v="2025-10-10T00:00:00"/>
    <d v="2025-10-06T00:00:00"/>
    <x v="9"/>
    <x v="0"/>
    <n v="31245"/>
    <n v="31245"/>
  </r>
  <r>
    <s v="4000008837"/>
    <s v="77035479-K"/>
    <s v="PIMARES SPA"/>
    <s v="6701314408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0-06T00:00:00"/>
    <n v="10"/>
    <d v="2025-10-13T00:00:00"/>
    <d v="2025-10-08T00:00:00"/>
    <x v="9"/>
    <x v="0"/>
    <n v="123327"/>
    <n v="123327"/>
  </r>
  <r>
    <s v="4000008837"/>
    <s v="77035479-K"/>
    <s v="PIMARES SPA"/>
    <s v="670131442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6T00:00:00"/>
    <n v="10"/>
    <d v="2025-10-13T00:00:00"/>
    <d v="2025-10-08T00:00:00"/>
    <x v="9"/>
    <x v="0"/>
    <n v="103563"/>
    <n v="103563"/>
  </r>
  <r>
    <s v="4000008837"/>
    <s v="77035479-K"/>
    <s v="PIMARES SPA"/>
    <s v="670131444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6T00:00:00"/>
    <n v="10"/>
    <d v="2025-10-13T00:00:00"/>
    <d v="2025-10-08T00:00:00"/>
    <x v="9"/>
    <x v="0"/>
    <n v="60705"/>
    <n v="60705"/>
  </r>
  <r>
    <s v="4000008837"/>
    <s v="77035479-K"/>
    <s v="PIMARES SPA"/>
    <s v="670131448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13T00:00:00"/>
    <x v="9"/>
    <x v="0"/>
    <n v="99995"/>
    <n v="99995"/>
  </r>
  <r>
    <s v="4000008837"/>
    <s v="77035479-K"/>
    <s v="PIMARES SPA"/>
    <s v="6701314490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6T00:00:00"/>
    <n v="10"/>
    <d v="2025-10-15T00:00:00"/>
    <d v="2025-10-13T00:00:00"/>
    <x v="9"/>
    <x v="0"/>
    <n v="319986"/>
    <n v="319986"/>
  </r>
  <r>
    <s v="4000008837"/>
    <s v="77035479-K"/>
    <s v="PIMARES SPA"/>
    <s v="6701314494"/>
    <s v="ZPCD"/>
    <s v="10"/>
    <x v="0"/>
    <x v="1"/>
    <s v="C004"/>
    <s v="E599"/>
    <n v="3"/>
    <x v="0"/>
    <s v="41"/>
    <s v="Baño y Cocina"/>
    <s v=""/>
    <s v="410302004"/>
    <s v="1447434"/>
    <s v="MUEBLE BASE MIA 120 CM BEIGE"/>
    <n v="1"/>
    <n v="0"/>
    <s v="UN"/>
    <d v="2025-10-06T00:00:00"/>
    <n v="10"/>
    <d v="2025-10-21T00:00:00"/>
    <m/>
    <x v="9"/>
    <x v="0"/>
    <n v="78658"/>
    <n v="0"/>
  </r>
  <r>
    <s v="4000008837"/>
    <s v="77035479-K"/>
    <s v="PIMARES SPA"/>
    <s v="670131449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3T00:00:00"/>
    <d v="2025-10-10T00:00:00"/>
    <x v="9"/>
    <x v="0"/>
    <n v="73565"/>
    <n v="73565"/>
  </r>
  <r>
    <s v="4000008837"/>
    <s v="77035479-K"/>
    <s v="PIMARES SPA"/>
    <s v="670131450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6T00:00:00"/>
    <n v="10"/>
    <d v="2025-10-13T00:00:00"/>
    <d v="2025-10-08T00:00:00"/>
    <x v="9"/>
    <x v="0"/>
    <n v="85705"/>
    <n v="85705"/>
  </r>
  <r>
    <s v="4000008837"/>
    <s v="77035479-K"/>
    <s v="PIMARES SPA"/>
    <s v="670131454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6T00:00:00"/>
    <n v="10"/>
    <d v="2025-10-13T00:00:00"/>
    <d v="2025-10-08T00:00:00"/>
    <x v="9"/>
    <x v="0"/>
    <n v="43327"/>
    <n v="43327"/>
  </r>
  <r>
    <s v="4000008837"/>
    <s v="77035479-K"/>
    <s v="PIMARES SPA"/>
    <s v="670131455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6T00:00:00"/>
    <n v="10"/>
    <d v="2025-10-13T00:00:00"/>
    <d v="2025-10-08T00:00:00"/>
    <x v="9"/>
    <x v="0"/>
    <n v="39995"/>
    <n v="39995"/>
  </r>
  <r>
    <s v="4000008837"/>
    <s v="77035479-K"/>
    <s v="PIMARES SPA"/>
    <s v="6701313261"/>
    <s v="ZPCD"/>
    <s v="10"/>
    <x v="0"/>
    <x v="0"/>
    <s v="C004"/>
    <s v="E599"/>
    <n v="3"/>
    <x v="0"/>
    <s v="47"/>
    <s v="Muebles"/>
    <s v=""/>
    <s v="470101001"/>
    <s v="1433260"/>
    <s v="RACK NADINE 75&quot;"/>
    <n v="1"/>
    <n v="1"/>
    <s v="UN"/>
    <d v="2025-10-03T00:00:00"/>
    <n v="10"/>
    <d v="2025-10-21T00:00:00"/>
    <d v="2025-10-08T00:00:00"/>
    <x v="9"/>
    <x v="0"/>
    <n v="117641"/>
    <n v="117641"/>
  </r>
  <r>
    <s v="4000008837"/>
    <s v="77035479-K"/>
    <s v="PIMARES SPA"/>
    <s v="6701313319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2T00:00:00"/>
    <n v="10"/>
    <d v="2025-10-10T00:00:00"/>
    <d v="2025-10-06T00:00:00"/>
    <x v="9"/>
    <x v="0"/>
    <n v="133332"/>
    <n v="133332"/>
  </r>
  <r>
    <s v="4000008837"/>
    <s v="77035479-K"/>
    <s v="PIMARES SPA"/>
    <s v="670131332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2T00:00:00"/>
    <n v="10"/>
    <d v="2025-10-08T00:00:00"/>
    <d v="2025-10-06T00:00:00"/>
    <x v="9"/>
    <x v="0"/>
    <n v="62494"/>
    <n v="62494"/>
  </r>
  <r>
    <s v="4000008837"/>
    <s v="77035479-K"/>
    <s v="PIMARES SPA"/>
    <s v="6701314609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06T00:00:00"/>
    <n v="10"/>
    <d v="2025-10-13T00:00:00"/>
    <d v="2025-10-08T00:00:00"/>
    <x v="9"/>
    <x v="0"/>
    <n v="185708"/>
    <n v="185708"/>
  </r>
  <r>
    <s v="4000008837"/>
    <s v="77035479-K"/>
    <s v="PIMARES SPA"/>
    <s v="670131464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3T00:00:00"/>
    <d v="2025-10-10T00:00:00"/>
    <x v="9"/>
    <x v="0"/>
    <n v="103559"/>
    <n v="103559"/>
  </r>
  <r>
    <s v="4000008837"/>
    <s v="77035479-K"/>
    <s v="PIMARES SPA"/>
    <s v="670131464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10T00:00:00"/>
    <x v="9"/>
    <x v="0"/>
    <n v="28660"/>
    <n v="28660"/>
  </r>
  <r>
    <s v="4000008837"/>
    <s v="77035479-K"/>
    <s v="PIMARES SPA"/>
    <s v="670131467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4T00:00:00"/>
    <d v="2025-10-10T00:00:00"/>
    <x v="9"/>
    <x v="0"/>
    <n v="92854"/>
    <n v="92854"/>
  </r>
  <r>
    <s v="4000008837"/>
    <s v="77035479-K"/>
    <s v="PIMARES SPA"/>
    <s v="6701314676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6T00:00:00"/>
    <n v="10"/>
    <d v="2025-10-13T00:00:00"/>
    <d v="2025-10-10T00:00:00"/>
    <x v="9"/>
    <x v="0"/>
    <n v="59995"/>
    <n v="59995"/>
  </r>
  <r>
    <s v="4000008837"/>
    <s v="77035479-K"/>
    <s v="PIMARES SPA"/>
    <s v="670131468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13T00:00:00"/>
    <x v="9"/>
    <x v="0"/>
    <n v="45328"/>
    <n v="45328"/>
  </r>
  <r>
    <s v="4000008837"/>
    <s v="77035479-K"/>
    <s v="PIMARES SPA"/>
    <s v="670131477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13T00:00:00"/>
    <d v="2025-10-10T00:00:00"/>
    <x v="9"/>
    <x v="0"/>
    <n v="92854"/>
    <n v="92854"/>
  </r>
  <r>
    <s v="4000008837"/>
    <s v="77035479-K"/>
    <s v="PIMARES SPA"/>
    <s v="670131478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6T00:00:00"/>
    <n v="10"/>
    <d v="2025-10-13T00:00:00"/>
    <d v="2025-10-10T00:00:00"/>
    <x v="9"/>
    <x v="0"/>
    <n v="92854"/>
    <n v="92854"/>
  </r>
  <r>
    <s v="4000008837"/>
    <s v="77035479-K"/>
    <s v="PIMARES SPA"/>
    <s v="670131478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6T00:00:00"/>
    <n v="10"/>
    <d v="2025-10-13T00:00:00"/>
    <d v="2025-10-10T00:00:00"/>
    <x v="9"/>
    <x v="0"/>
    <n v="44111"/>
    <n v="44111"/>
  </r>
  <r>
    <s v="4000008837"/>
    <s v="77035479-K"/>
    <s v="PIMARES SPA"/>
    <s v="6701314815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6T00:00:00"/>
    <n v="10"/>
    <d v="2025-10-14T00:00:00"/>
    <d v="2025-10-10T00:00:00"/>
    <x v="9"/>
    <x v="0"/>
    <n v="43327"/>
    <n v="43327"/>
  </r>
  <r>
    <s v="4000008837"/>
    <s v="77035479-K"/>
    <s v="PIMARES SPA"/>
    <s v="670131482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6T00:00:00"/>
    <n v="10"/>
    <d v="2025-10-13T00:00:00"/>
    <d v="2025-10-13T00:00:00"/>
    <x v="9"/>
    <x v="0"/>
    <n v="128565"/>
    <n v="128565"/>
  </r>
  <r>
    <s v="4000008837"/>
    <s v="77035479-K"/>
    <s v="PIMARES SPA"/>
    <s v="670131488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6T00:00:00"/>
    <n v="10"/>
    <d v="2025-10-13T00:00:00"/>
    <d v="2025-10-10T00:00:00"/>
    <x v="9"/>
    <x v="0"/>
    <n v="31994"/>
    <n v="31994"/>
  </r>
  <r>
    <s v="4000008837"/>
    <s v="77035479-K"/>
    <s v="PIMARES SPA"/>
    <s v="670131491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6T00:00:00"/>
    <d v="2025-10-13T00:00:00"/>
    <x v="9"/>
    <x v="0"/>
    <n v="86665"/>
    <n v="86665"/>
  </r>
  <r>
    <s v="4000008837"/>
    <s v="77035479-K"/>
    <s v="PIMARES SPA"/>
    <s v="670131493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6T00:00:00"/>
    <n v="10"/>
    <d v="2025-10-14T00:00:00"/>
    <d v="2025-10-10T00:00:00"/>
    <x v="9"/>
    <x v="0"/>
    <n v="24659"/>
    <n v="24659"/>
  </r>
  <r>
    <s v="4000008837"/>
    <s v="77035479-K"/>
    <s v="PIMARES SPA"/>
    <s v="670131334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3T00:00:00"/>
    <n v="10"/>
    <d v="2025-10-14T00:00:00"/>
    <d v="2025-10-06T00:00:00"/>
    <x v="9"/>
    <x v="0"/>
    <n v="62494"/>
    <n v="62494"/>
  </r>
  <r>
    <s v="4000008837"/>
    <s v="77035479-K"/>
    <s v="PIMARES SPA"/>
    <s v="670131496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6T00:00:00"/>
    <n v="10"/>
    <d v="2025-10-14T00:00:00"/>
    <d v="2025-10-10T00:00:00"/>
    <x v="9"/>
    <x v="0"/>
    <n v="45325"/>
    <n v="45325"/>
  </r>
  <r>
    <s v="4000008837"/>
    <s v="77035479-K"/>
    <s v="PIMARES SPA"/>
    <s v="6701314988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0-06T00:00:00"/>
    <n v="10"/>
    <d v="2025-10-13T00:00:00"/>
    <d v="2025-10-10T00:00:00"/>
    <x v="9"/>
    <x v="0"/>
    <n v="31759"/>
    <n v="31759"/>
  </r>
  <r>
    <s v="4000008837"/>
    <s v="77035479-K"/>
    <s v="PIMARES SPA"/>
    <s v="670131335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03T00:00:00"/>
    <n v="10"/>
    <d v="2025-10-10T00:00:00"/>
    <d v="2025-10-08T00:00:00"/>
    <x v="9"/>
    <x v="0"/>
    <n v="113324"/>
    <n v="113324"/>
  </r>
  <r>
    <s v="4000008837"/>
    <s v="77035479-K"/>
    <s v="PIMARES SPA"/>
    <s v="670131346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10-03T00:00:00"/>
    <n v="10"/>
    <d v="2025-10-10T00:00:00"/>
    <d v="2025-10-08T00:00:00"/>
    <x v="9"/>
    <x v="0"/>
    <n v="129405"/>
    <n v="129405"/>
  </r>
  <r>
    <s v="4000008837"/>
    <s v="77035479-K"/>
    <s v="PIMARES SPA"/>
    <s v="670131347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3T00:00:00"/>
    <n v="10"/>
    <d v="2025-10-06T00:00:00"/>
    <d v="2025-10-08T00:00:00"/>
    <x v="9"/>
    <x v="0"/>
    <n v="133332"/>
    <n v="133332"/>
  </r>
  <r>
    <s v="4000008837"/>
    <s v="77035479-K"/>
    <s v="PIMARES SPA"/>
    <s v="6701313528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10-04T00:00:00"/>
    <n v="10"/>
    <d v="2025-10-13T00:00:00"/>
    <d v="2025-10-08T00:00:00"/>
    <x v="9"/>
    <x v="0"/>
    <n v="124994"/>
    <n v="124994"/>
  </r>
  <r>
    <s v="4000008837"/>
    <s v="77035479-K"/>
    <s v="PIMARES SPA"/>
    <s v="6701315115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10-06T00:00:00"/>
    <n v="10"/>
    <d v="2025-10-13T00:00:00"/>
    <m/>
    <x v="9"/>
    <x v="0"/>
    <n v="26660"/>
    <n v="0"/>
  </r>
  <r>
    <s v="4000008837"/>
    <s v="77035479-K"/>
    <s v="PIMARES SPA"/>
    <s v="6701315118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06T00:00:00"/>
    <n v="10"/>
    <d v="2025-10-13T00:00:00"/>
    <d v="2025-10-10T00:00:00"/>
    <x v="9"/>
    <x v="0"/>
    <n v="59990"/>
    <n v="59990"/>
  </r>
  <r>
    <s v="4000008837"/>
    <s v="77035479-K"/>
    <s v="PIMARES SPA"/>
    <s v="670131515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3T00:00:00"/>
    <d v="2025-10-10T00:00:00"/>
    <x v="9"/>
    <x v="0"/>
    <n v="57319"/>
    <n v="57319"/>
  </r>
  <r>
    <s v="4000008837"/>
    <s v="77035479-K"/>
    <s v="PIMARES SPA"/>
    <s v="6701315155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3T00:00:00"/>
    <d v="2025-10-10T00:00:00"/>
    <x v="9"/>
    <x v="0"/>
    <n v="86665"/>
    <n v="86665"/>
  </r>
  <r>
    <s v="4000008837"/>
    <s v="77035479-K"/>
    <s v="PIMARES SPA"/>
    <s v="670131353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4T00:00:00"/>
    <n v="10"/>
    <d v="2025-10-13T00:00:00"/>
    <d v="2025-10-08T00:00:00"/>
    <x v="9"/>
    <x v="0"/>
    <n v="44111"/>
    <n v="44111"/>
  </r>
  <r>
    <s v="4000008837"/>
    <s v="77035479-K"/>
    <s v="PIMARES SPA"/>
    <s v="670131519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6T00:00:00"/>
    <n v="10"/>
    <d v="2025-10-13T00:00:00"/>
    <d v="2025-10-10T00:00:00"/>
    <x v="9"/>
    <x v="0"/>
    <n v="29991"/>
    <n v="29991"/>
  </r>
  <r>
    <s v="4000008837"/>
    <s v="77035479-K"/>
    <s v="PIMARES SPA"/>
    <s v="6701315200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6T00:00:00"/>
    <n v="10"/>
    <d v="2025-10-13T00:00:00"/>
    <d v="2025-10-13T00:00:00"/>
    <x v="9"/>
    <x v="0"/>
    <n v="79995"/>
    <n v="79995"/>
  </r>
  <r>
    <s v="4000008837"/>
    <s v="77035479-K"/>
    <s v="PIMARES SPA"/>
    <s v="670131520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3T00:00:00"/>
    <d v="2025-10-10T00:00:00"/>
    <x v="9"/>
    <x v="0"/>
    <n v="55325"/>
    <n v="55325"/>
  </r>
  <r>
    <s v="4000008837"/>
    <s v="77035479-K"/>
    <s v="PIMARES SPA"/>
    <s v="670131521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06T00:00:00"/>
    <n v="10"/>
    <d v="2025-10-13T00:00:00"/>
    <d v="2025-10-10T00:00:00"/>
    <x v="9"/>
    <x v="0"/>
    <n v="30660"/>
    <n v="30660"/>
  </r>
  <r>
    <s v="4000008837"/>
    <s v="77035479-K"/>
    <s v="PIMARES SPA"/>
    <s v="6701315255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0-06T00:00:00"/>
    <n v="10"/>
    <d v="2025-10-13T00:00:00"/>
    <d v="2025-10-10T00:00:00"/>
    <x v="9"/>
    <x v="0"/>
    <n v="63325"/>
    <n v="63325"/>
  </r>
  <r>
    <s v="4000008837"/>
    <s v="77035479-K"/>
    <s v="PIMARES SPA"/>
    <s v="670131525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6T00:00:00"/>
    <n v="10"/>
    <d v="2025-10-13T00:00:00"/>
    <d v="2025-10-10T00:00:00"/>
    <x v="9"/>
    <x v="0"/>
    <n v="45325"/>
    <n v="45325"/>
  </r>
  <r>
    <s v="4000008837"/>
    <s v="77035479-K"/>
    <s v="PIMARES SPA"/>
    <s v="6701315259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10-06T00:00:00"/>
    <n v="10"/>
    <d v="2025-10-14T00:00:00"/>
    <d v="2025-10-10T00:00:00"/>
    <x v="9"/>
    <x v="0"/>
    <n v="63325"/>
    <n v="63325"/>
  </r>
  <r>
    <s v="4000008837"/>
    <s v="77035479-K"/>
    <s v="PIMARES SPA"/>
    <s v="670132940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8T00:00:00"/>
    <n v="10"/>
    <d v="2025-10-20T00:00:00"/>
    <d v="2025-10-15T00:00:00"/>
    <x v="9"/>
    <x v="0"/>
    <n v="86665"/>
    <n v="86665"/>
  </r>
  <r>
    <s v="4000008837"/>
    <s v="77035479-K"/>
    <s v="PIMARES SPA"/>
    <s v="6701329413"/>
    <s v="ZPCD"/>
    <s v="10"/>
    <x v="0"/>
    <x v="0"/>
    <s v="C004"/>
    <s v="E599"/>
    <n v="3"/>
    <x v="0"/>
    <s v="47"/>
    <s v="Muebles"/>
    <s v=""/>
    <s v="470202001"/>
    <s v="1386536"/>
    <s v="COMODA 4C MOBI WHITE"/>
    <n v="1"/>
    <n v="1"/>
    <s v="UN"/>
    <d v="2025-10-08T00:00:00"/>
    <n v="10"/>
    <d v="2025-10-15T00:00:00"/>
    <d v="2025-10-13T00:00:00"/>
    <x v="9"/>
    <x v="0"/>
    <n v="39995"/>
    <n v="39995"/>
  </r>
  <r>
    <s v="4000008837"/>
    <s v="77035479-K"/>
    <s v="PIMARES SPA"/>
    <s v="670132945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8T00:00:00"/>
    <n v="10"/>
    <d v="2025-10-20T00:00:00"/>
    <d v="2025-10-15T00:00:00"/>
    <x v="9"/>
    <x v="0"/>
    <n v="71421"/>
    <n v="71421"/>
  </r>
  <r>
    <s v="4000008837"/>
    <s v="77035479-K"/>
    <s v="PIMARES SPA"/>
    <s v="6701327696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8T00:00:00"/>
    <n v="10"/>
    <d v="2025-10-20T00:00:00"/>
    <d v="2025-10-15T00:00:00"/>
    <x v="9"/>
    <x v="0"/>
    <n v="31994"/>
    <n v="31994"/>
  </r>
  <r>
    <s v="4000008837"/>
    <s v="77035479-K"/>
    <s v="PIMARES SPA"/>
    <s v="670132788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8T00:00:00"/>
    <n v="10"/>
    <d v="2025-10-14T00:00:00"/>
    <d v="2025-10-10T00:00:00"/>
    <x v="9"/>
    <x v="0"/>
    <n v="74995"/>
    <n v="74995"/>
  </r>
  <r>
    <s v="4000008837"/>
    <s v="77035479-K"/>
    <s v="PIMARES SPA"/>
    <s v="670132791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8T00:00:00"/>
    <n v="10"/>
    <d v="2025-10-20T00:00:00"/>
    <d v="2025-10-15T00:00:00"/>
    <x v="9"/>
    <x v="0"/>
    <n v="61424"/>
    <n v="61424"/>
  </r>
  <r>
    <s v="4000008837"/>
    <s v="77035479-K"/>
    <s v="PIMARES SPA"/>
    <s v="6701329533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10-08T00:00:00"/>
    <n v="10"/>
    <d v="2025-10-23T00:00:00"/>
    <d v="2025-10-21T00:00:00"/>
    <x v="9"/>
    <x v="0"/>
    <n v="139984"/>
    <n v="139984"/>
  </r>
  <r>
    <s v="4000008837"/>
    <s v="77035479-K"/>
    <s v="PIMARES SPA"/>
    <s v="670132792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8T00:00:00"/>
    <n v="10"/>
    <d v="2025-10-15T00:00:00"/>
    <d v="2025-10-13T00:00:00"/>
    <x v="9"/>
    <x v="0"/>
    <n v="132141"/>
    <n v="132141"/>
  </r>
  <r>
    <s v="4000008837"/>
    <s v="77035479-K"/>
    <s v="PIMARES SPA"/>
    <s v="670132957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8T00:00:00"/>
    <n v="10"/>
    <d v="2025-10-21T00:00:00"/>
    <d v="2025-10-17T00:00:00"/>
    <x v="9"/>
    <x v="0"/>
    <n v="33995"/>
    <n v="33995"/>
  </r>
  <r>
    <s v="4000008837"/>
    <s v="77035479-K"/>
    <s v="PIMARES SPA"/>
    <s v="670132962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8T00:00:00"/>
    <n v="10"/>
    <d v="2025-10-16T00:00:00"/>
    <d v="2025-10-13T00:00:00"/>
    <x v="9"/>
    <x v="0"/>
    <n v="128565"/>
    <n v="128565"/>
  </r>
  <r>
    <s v="4000008837"/>
    <s v="77035479-K"/>
    <s v="PIMARES SPA"/>
    <s v="6701327921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10-08T00:00:00"/>
    <n v="10"/>
    <d v="2025-10-23T00:00:00"/>
    <d v="2025-10-21T00:00:00"/>
    <x v="9"/>
    <x v="0"/>
    <n v="56658"/>
    <n v="56658"/>
  </r>
  <r>
    <s v="4000008837"/>
    <s v="77035479-K"/>
    <s v="PIMARES SPA"/>
    <s v="6701327923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0-08T00:00:00"/>
    <n v="10"/>
    <d v="2025-10-16T00:00:00"/>
    <d v="2025-10-13T00:00:00"/>
    <x v="9"/>
    <x v="0"/>
    <n v="86665"/>
    <n v="86665"/>
  </r>
  <r>
    <s v="4000008837"/>
    <s v="77035479-K"/>
    <s v="PIMARES SPA"/>
    <s v="670132970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17T00:00:00"/>
    <d v="2025-10-15T00:00:00"/>
    <x v="9"/>
    <x v="0"/>
    <n v="92854"/>
    <n v="92854"/>
  </r>
  <r>
    <s v="4000008837"/>
    <s v="77035479-K"/>
    <s v="PIMARES SPA"/>
    <s v="6701329731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10-08T00:00:00"/>
    <n v="10"/>
    <d v="2025-10-16T00:00:00"/>
    <d v="2025-10-13T00:00:00"/>
    <x v="9"/>
    <x v="0"/>
    <n v="139984"/>
    <n v="139984"/>
  </r>
  <r>
    <s v="4000008837"/>
    <s v="77035479-K"/>
    <s v="PIMARES SPA"/>
    <s v="670132978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8T00:00:00"/>
    <n v="10"/>
    <d v="2025-10-16T00:00:00"/>
    <d v="2025-10-13T00:00:00"/>
    <x v="9"/>
    <x v="0"/>
    <n v="69992"/>
    <n v="69992"/>
  </r>
  <r>
    <s v="4000008837"/>
    <s v="77035479-K"/>
    <s v="PIMARES SPA"/>
    <s v="67013298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15T00:00:00"/>
    <d v="2025-10-13T00:00:00"/>
    <x v="9"/>
    <x v="0"/>
    <n v="99995"/>
    <n v="99995"/>
  </r>
  <r>
    <s v="4000008837"/>
    <s v="77035479-K"/>
    <s v="PIMARES SPA"/>
    <s v="670132987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0T00:00:00"/>
    <d v="2025-10-15T00:00:00"/>
    <x v="9"/>
    <x v="0"/>
    <n v="68743"/>
    <n v="68743"/>
  </r>
  <r>
    <s v="4000008837"/>
    <s v="77035479-K"/>
    <s v="PIMARES SPA"/>
    <s v="6701326434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7T00:00:00"/>
    <n v="10"/>
    <d v="2025-10-17T00:00:00"/>
    <d v="2025-10-13T00:00:00"/>
    <x v="9"/>
    <x v="0"/>
    <n v="319986"/>
    <n v="319986"/>
  </r>
  <r>
    <s v="4000008837"/>
    <s v="77035479-K"/>
    <s v="PIMARES SPA"/>
    <s v="670132990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17T00:00:00"/>
    <d v="2025-10-15T00:00:00"/>
    <x v="9"/>
    <x v="0"/>
    <n v="79995"/>
    <n v="79995"/>
  </r>
  <r>
    <s v="4000008837"/>
    <s v="77035479-K"/>
    <s v="PIMARES SPA"/>
    <s v="670132991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8T00:00:00"/>
    <n v="10"/>
    <d v="2025-10-17T00:00:00"/>
    <d v="2025-10-13T00:00:00"/>
    <x v="9"/>
    <x v="0"/>
    <n v="89283"/>
    <n v="89283"/>
  </r>
  <r>
    <s v="4000008837"/>
    <s v="77035479-K"/>
    <s v="PIMARES SPA"/>
    <s v="670132991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3T00:00:00"/>
    <d v="2025-10-21T00:00:00"/>
    <x v="9"/>
    <x v="0"/>
    <n v="92854"/>
    <n v="92854"/>
  </r>
  <r>
    <s v="4000008837"/>
    <s v="77035479-K"/>
    <s v="PIMARES SPA"/>
    <s v="670132993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8T00:00:00"/>
    <n v="10"/>
    <d v="2025-10-15T00:00:00"/>
    <d v="2025-10-13T00:00:00"/>
    <x v="9"/>
    <x v="0"/>
    <n v="132141"/>
    <n v="132141"/>
  </r>
  <r>
    <s v="4000008837"/>
    <s v="77035479-K"/>
    <s v="PIMARES SPA"/>
    <s v="670132993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1T00:00:00"/>
    <d v="2025-10-17T00:00:00"/>
    <x v="9"/>
    <x v="0"/>
    <n v="103563"/>
    <n v="103563"/>
  </r>
  <r>
    <s v="4000008837"/>
    <s v="77035479-K"/>
    <s v="PIMARES SPA"/>
    <s v="6701326533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7T00:00:00"/>
    <n v="10"/>
    <d v="2025-10-17T00:00:00"/>
    <d v="2025-10-15T00:00:00"/>
    <x v="9"/>
    <x v="0"/>
    <n v="43325"/>
    <n v="43325"/>
  </r>
  <r>
    <s v="4000008837"/>
    <s v="77035479-K"/>
    <s v="PIMARES SPA"/>
    <s v="670132655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7T00:00:00"/>
    <n v="10"/>
    <d v="2025-10-20T00:00:00"/>
    <d v="2025-10-15T00:00:00"/>
    <x v="9"/>
    <x v="0"/>
    <n v="69992"/>
    <n v="69992"/>
  </r>
  <r>
    <s v="4000008837"/>
    <s v="77035479-K"/>
    <s v="PIMARES SPA"/>
    <s v="670132659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0-07T00:00:00"/>
    <n v="10"/>
    <d v="2025-10-16T00:00:00"/>
    <d v="2025-10-13T00:00:00"/>
    <x v="9"/>
    <x v="0"/>
    <n v="78568"/>
    <n v="78568"/>
  </r>
  <r>
    <s v="4000008837"/>
    <s v="77035479-K"/>
    <s v="PIMARES SPA"/>
    <s v="6701330086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8T00:00:00"/>
    <n v="10"/>
    <d v="2025-10-17T00:00:00"/>
    <d v="2025-10-13T00:00:00"/>
    <x v="9"/>
    <x v="0"/>
    <n v="60708"/>
    <n v="60708"/>
  </r>
  <r>
    <s v="4000008837"/>
    <s v="77035479-K"/>
    <s v="PIMARES SPA"/>
    <s v="670133012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14T00:00:00"/>
    <d v="2025-10-13T00:00:00"/>
    <x v="9"/>
    <x v="0"/>
    <n v="92854"/>
    <n v="92854"/>
  </r>
  <r>
    <s v="4000008837"/>
    <s v="77035479-K"/>
    <s v="PIMARES SPA"/>
    <s v="6701328376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0-08T00:00:00"/>
    <n v="10"/>
    <d v="2025-10-15T00:00:00"/>
    <d v="2025-10-13T00:00:00"/>
    <x v="9"/>
    <x v="0"/>
    <n v="92853"/>
    <n v="92853"/>
  </r>
  <r>
    <s v="4000008837"/>
    <s v="77035479-K"/>
    <s v="PIMARES SPA"/>
    <s v="670133022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8T00:00:00"/>
    <n v="10"/>
    <d v="2025-10-16T00:00:00"/>
    <d v="2025-10-13T00:00:00"/>
    <x v="9"/>
    <x v="0"/>
    <n v="74995"/>
    <n v="74995"/>
  </r>
  <r>
    <s v="4000008837"/>
    <s v="77035479-K"/>
    <s v="PIMARES SPA"/>
    <s v="6701330232"/>
    <s v="ZPCD"/>
    <s v="10"/>
    <x v="0"/>
    <x v="0"/>
    <s v="C004"/>
    <s v="E599"/>
    <n v="3"/>
    <x v="0"/>
    <s v="47"/>
    <s v="Muebles"/>
    <s v=""/>
    <s v="470201001"/>
    <s v="1433253"/>
    <s v="CLOSET ROMA GRIS 6 PUERTAS"/>
    <n v="2"/>
    <n v="2"/>
    <s v="UN"/>
    <d v="2025-10-08T00:00:00"/>
    <n v="10"/>
    <d v="2025-10-16T00:00:00"/>
    <d v="2025-10-13T00:00:00"/>
    <x v="9"/>
    <x v="0"/>
    <n v="173330"/>
    <n v="173330"/>
  </r>
  <r>
    <s v="4000008837"/>
    <s v="77035479-K"/>
    <s v="PIMARES SPA"/>
    <s v="670133029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16T00:00:00"/>
    <d v="2025-10-13T00:00:00"/>
    <x v="9"/>
    <x v="0"/>
    <n v="39995"/>
    <n v="39995"/>
  </r>
  <r>
    <s v="4000008837"/>
    <s v="77035479-K"/>
    <s v="PIMARES SPA"/>
    <s v="670132853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9T00:00:00"/>
    <d v="2025-10-22T00:00:00"/>
    <x v="9"/>
    <x v="0"/>
    <n v="45324"/>
    <n v="45324"/>
  </r>
  <r>
    <s v="4000008837"/>
    <s v="77035479-K"/>
    <s v="PIMARES SPA"/>
    <s v="670133047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3T00:00:00"/>
    <d v="2025-10-15T00:00:00"/>
    <x v="9"/>
    <x v="0"/>
    <n v="103563"/>
    <n v="103563"/>
  </r>
  <r>
    <s v="4000008837"/>
    <s v="77035479-K"/>
    <s v="PIMARES SPA"/>
    <s v="670133056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8T00:00:00"/>
    <n v="10"/>
    <d v="2025-10-21T00:00:00"/>
    <d v="2025-10-15T00:00:00"/>
    <x v="9"/>
    <x v="0"/>
    <n v="74995"/>
    <n v="74995"/>
  </r>
  <r>
    <s v="4000008837"/>
    <s v="77035479-K"/>
    <s v="PIMARES SPA"/>
    <s v="670133059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08T00:00:00"/>
    <n v="10"/>
    <d v="2025-10-20T00:00:00"/>
    <d v="2025-10-15T00:00:00"/>
    <x v="9"/>
    <x v="0"/>
    <n v="46660"/>
    <n v="46660"/>
  </r>
  <r>
    <s v="4000008837"/>
    <s v="77035479-K"/>
    <s v="PIMARES SPA"/>
    <s v="670133060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2T00:00:00"/>
    <d v="2025-10-17T00:00:00"/>
    <x v="9"/>
    <x v="0"/>
    <n v="92854"/>
    <n v="92854"/>
  </r>
  <r>
    <s v="4000008837"/>
    <s v="77035479-K"/>
    <s v="PIMARES SPA"/>
    <s v="6701330638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8T00:00:00"/>
    <n v="10"/>
    <d v="2025-10-20T00:00:00"/>
    <d v="2025-10-15T00:00:00"/>
    <x v="9"/>
    <x v="0"/>
    <n v="86665"/>
    <n v="86665"/>
  </r>
  <r>
    <s v="4000008837"/>
    <s v="77035479-K"/>
    <s v="PIMARES SPA"/>
    <s v="670133064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8T00:00:00"/>
    <n v="10"/>
    <d v="2025-10-20T00:00:00"/>
    <d v="2025-10-15T00:00:00"/>
    <x v="9"/>
    <x v="0"/>
    <n v="86665"/>
    <n v="86665"/>
  </r>
  <r>
    <s v="4000008837"/>
    <s v="77035479-K"/>
    <s v="PIMARES SPA"/>
    <s v="6701330663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0T00:00:00"/>
    <d v="2025-10-15T00:00:00"/>
    <x v="9"/>
    <x v="0"/>
    <n v="128565"/>
    <n v="128565"/>
  </r>
  <r>
    <s v="4000008837"/>
    <s v="77035479-K"/>
    <s v="PIMARES SPA"/>
    <s v="670133066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8T00:00:00"/>
    <n v="10"/>
    <d v="2025-10-20T00:00:00"/>
    <d v="2025-10-15T00:00:00"/>
    <x v="9"/>
    <x v="0"/>
    <n v="103559"/>
    <n v="103559"/>
  </r>
  <r>
    <s v="4000008837"/>
    <s v="77035479-K"/>
    <s v="PIMARES SPA"/>
    <s v="670132862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8T00:00:00"/>
    <n v="10"/>
    <d v="2025-10-17T00:00:00"/>
    <d v="2025-10-13T00:00:00"/>
    <x v="9"/>
    <x v="0"/>
    <n v="43325"/>
    <n v="43325"/>
  </r>
  <r>
    <s v="4000008837"/>
    <s v="77035479-K"/>
    <s v="PIMARES SPA"/>
    <s v="6701328644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8T00:00:00"/>
    <n v="10"/>
    <d v="2025-10-20T00:00:00"/>
    <d v="2025-10-13T00:00:00"/>
    <x v="9"/>
    <x v="0"/>
    <n v="60708"/>
    <n v="60708"/>
  </r>
  <r>
    <s v="4000008837"/>
    <s v="77035479-K"/>
    <s v="PIMARES SPA"/>
    <s v="6701328874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0-08T00:00:00"/>
    <n v="10"/>
    <d v="2025-11-07T00:00:00"/>
    <d v="2025-10-24T00:00:00"/>
    <x v="9"/>
    <x v="0"/>
    <n v="79989"/>
    <n v="79989"/>
  </r>
  <r>
    <s v="4000008837"/>
    <s v="77035479-K"/>
    <s v="PIMARES SPA"/>
    <s v="6701330765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0-08T00:00:00"/>
    <n v="10"/>
    <d v="2025-10-21T00:00:00"/>
    <d v="2025-10-15T00:00:00"/>
    <x v="9"/>
    <x v="0"/>
    <n v="28658"/>
    <n v="28658"/>
  </r>
  <r>
    <s v="4000008837"/>
    <s v="77035479-K"/>
    <s v="PIMARES SPA"/>
    <s v="670132889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8T00:00:00"/>
    <n v="10"/>
    <d v="2025-10-14T00:00:00"/>
    <d v="2025-10-13T00:00:00"/>
    <x v="9"/>
    <x v="0"/>
    <n v="86665"/>
    <n v="86665"/>
  </r>
  <r>
    <s v="4000008837"/>
    <s v="77035479-K"/>
    <s v="PIMARES SPA"/>
    <s v="670132929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1T00:00:00"/>
    <d v="2025-10-15T00:00:00"/>
    <x v="9"/>
    <x v="0"/>
    <n v="92854"/>
    <n v="92854"/>
  </r>
  <r>
    <s v="4000008837"/>
    <s v="77035479-K"/>
    <s v="PIMARES SPA"/>
    <s v="6701329342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08T00:00:00"/>
    <n v="10"/>
    <d v="2025-10-20T00:00:00"/>
    <d v="2025-10-13T00:00:00"/>
    <x v="9"/>
    <x v="0"/>
    <n v="79989"/>
    <n v="79989"/>
  </r>
  <r>
    <s v="4000008837"/>
    <s v="77035479-K"/>
    <s v="PIMARES SPA"/>
    <s v="670132934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20T00:00:00"/>
    <d v="2025-10-15T00:00:00"/>
    <x v="9"/>
    <x v="0"/>
    <n v="45325"/>
    <n v="45325"/>
  </r>
  <r>
    <s v="4000008837"/>
    <s v="77035479-K"/>
    <s v="PIMARES SPA"/>
    <s v="6701329362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3T00:00:00"/>
    <d v="2025-10-21T00:00:00"/>
    <x v="9"/>
    <x v="0"/>
    <n v="92854"/>
    <n v="92854"/>
  </r>
  <r>
    <s v="4000008837"/>
    <s v="77035479-K"/>
    <s v="PIMARES SPA"/>
    <s v="670133093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0T00:00:00"/>
    <d v="2025-10-15T00:00:00"/>
    <x v="9"/>
    <x v="0"/>
    <n v="45324"/>
    <n v="45324"/>
  </r>
  <r>
    <s v="4000008837"/>
    <s v="77035479-K"/>
    <s v="PIMARES SPA"/>
    <s v="670133095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0T00:00:00"/>
    <d v="2025-10-15T00:00:00"/>
    <x v="9"/>
    <x v="0"/>
    <n v="68743"/>
    <n v="68743"/>
  </r>
  <r>
    <s v="4000008837"/>
    <s v="77035479-K"/>
    <s v="PIMARES SPA"/>
    <s v="6701330996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10-08T00:00:00"/>
    <n v="10"/>
    <d v="2025-10-30T00:00:00"/>
    <d v="2025-10-24T00:00:00"/>
    <x v="9"/>
    <x v="0"/>
    <n v="86665"/>
    <n v="86665"/>
  </r>
  <r>
    <s v="4000008837"/>
    <s v="77035479-K"/>
    <s v="PIMARES SPA"/>
    <s v="670133100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8T00:00:00"/>
    <n v="10"/>
    <d v="2025-11-07T00:00:00"/>
    <d v="2025-10-24T00:00:00"/>
    <x v="9"/>
    <x v="0"/>
    <n v="29991"/>
    <n v="29991"/>
  </r>
  <r>
    <s v="4000008837"/>
    <s v="77035479-K"/>
    <s v="PIMARES SPA"/>
    <s v="6701331066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10-08T00:00:00"/>
    <n v="10"/>
    <d v="2025-10-21T00:00:00"/>
    <d v="2025-10-17T00:00:00"/>
    <x v="9"/>
    <x v="0"/>
    <n v="86651"/>
    <n v="86651"/>
  </r>
  <r>
    <s v="4000008837"/>
    <s v="77035479-K"/>
    <s v="PIMARES SPA"/>
    <s v="670133107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8T00:00:00"/>
    <n v="10"/>
    <d v="2025-10-21T00:00:00"/>
    <d v="2025-10-17T00:00:00"/>
    <x v="9"/>
    <x v="0"/>
    <n v="29994"/>
    <n v="29994"/>
  </r>
  <r>
    <s v="4000008837"/>
    <s v="77035479-K"/>
    <s v="PIMARES SPA"/>
    <s v="6701331074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08T00:00:00"/>
    <n v="10"/>
    <d v="2025-10-21T00:00:00"/>
    <d v="2025-10-15T00:00:00"/>
    <x v="9"/>
    <x v="0"/>
    <n v="63325"/>
    <n v="63325"/>
  </r>
  <r>
    <s v="4000008837"/>
    <s v="77035479-K"/>
    <s v="PIMARES SPA"/>
    <s v="670133108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8T00:00:00"/>
    <n v="10"/>
    <d v="2025-10-22T00:00:00"/>
    <d v="2025-10-21T00:00:00"/>
    <x v="9"/>
    <x v="0"/>
    <n v="55325"/>
    <n v="55325"/>
  </r>
  <r>
    <s v="4000008837"/>
    <s v="77035479-K"/>
    <s v="PIMARES SPA"/>
    <s v="670133109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8T00:00:00"/>
    <n v="10"/>
    <d v="2025-10-22T00:00:00"/>
    <d v="2025-10-17T00:00:00"/>
    <x v="9"/>
    <x v="0"/>
    <n v="39994"/>
    <n v="39994"/>
  </r>
  <r>
    <s v="4000008837"/>
    <s v="77035479-K"/>
    <s v="PIMARES SPA"/>
    <s v="6701331131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8T00:00:00"/>
    <n v="10"/>
    <d v="2025-10-23T00:00:00"/>
    <d v="2025-10-21T00:00:00"/>
    <x v="9"/>
    <x v="0"/>
    <n v="26660"/>
    <n v="26660"/>
  </r>
  <r>
    <s v="4000008837"/>
    <s v="77035479-K"/>
    <s v="PIMARES SPA"/>
    <s v="6701331180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10-08T00:00:00"/>
    <n v="10"/>
    <d v="2025-10-22T00:00:00"/>
    <d v="2025-10-17T00:00:00"/>
    <x v="9"/>
    <x v="0"/>
    <n v="86651"/>
    <n v="86651"/>
  </r>
  <r>
    <s v="4000008837"/>
    <s v="77035479-K"/>
    <s v="PIMARES SPA"/>
    <s v="6701331185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08T00:00:00"/>
    <n v="10"/>
    <d v="2025-10-21T00:00:00"/>
    <d v="2025-10-15T00:00:00"/>
    <x v="9"/>
    <x v="0"/>
    <n v="59990"/>
    <n v="59990"/>
  </r>
  <r>
    <s v="4000008837"/>
    <s v="77035479-K"/>
    <s v="PIMARES SPA"/>
    <s v="6701329472"/>
    <s v="ZPCD"/>
    <s v="10"/>
    <x v="0"/>
    <x v="0"/>
    <s v="C004"/>
    <s v="E599"/>
    <n v="3"/>
    <x v="0"/>
    <s v="47"/>
    <s v="Muebles"/>
    <s v=""/>
    <s v="470101001"/>
    <s v="1485016"/>
    <s v="HOME TV ENZO 70&quot; CAFE 2 PUERTAS"/>
    <n v="1"/>
    <n v="1"/>
    <s v="UN"/>
    <d v="2025-10-08T00:00:00"/>
    <n v="10"/>
    <d v="2025-10-21T00:00:00"/>
    <d v="2025-10-15T00:00:00"/>
    <x v="9"/>
    <x v="0"/>
    <n v="153330"/>
    <n v="153330"/>
  </r>
  <r>
    <s v="4000008837"/>
    <s v="77035479-K"/>
    <s v="PIMARES SPA"/>
    <s v="6701329504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08T00:00:00"/>
    <n v="10"/>
    <d v="2025-10-23T00:00:00"/>
    <d v="2025-10-21T00:00:00"/>
    <x v="9"/>
    <x v="0"/>
    <n v="96665"/>
    <n v="96665"/>
  </r>
  <r>
    <s v="4000008837"/>
    <s v="77035479-K"/>
    <s v="PIMARES SPA"/>
    <s v="670132951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8T00:00:00"/>
    <n v="10"/>
    <d v="2025-10-20T00:00:00"/>
    <d v="2025-10-15T00:00:00"/>
    <x v="9"/>
    <x v="0"/>
    <n v="69995"/>
    <n v="69995"/>
  </r>
  <r>
    <s v="4000008837"/>
    <s v="77035479-K"/>
    <s v="PIMARES SPA"/>
    <s v="670132954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15T00:00:00"/>
    <d v="2025-10-13T00:00:00"/>
    <x v="9"/>
    <x v="0"/>
    <n v="45324"/>
    <n v="45324"/>
  </r>
  <r>
    <s v="4000008837"/>
    <s v="77035479-K"/>
    <s v="PIMARES SPA"/>
    <s v="670132963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8T00:00:00"/>
    <n v="10"/>
    <d v="2025-10-17T00:00:00"/>
    <d v="2025-10-13T00:00:00"/>
    <x v="9"/>
    <x v="0"/>
    <n v="103559"/>
    <n v="103559"/>
  </r>
  <r>
    <s v="4000008837"/>
    <s v="77035479-K"/>
    <s v="PIMARES SPA"/>
    <s v="670133138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8T00:00:00"/>
    <n v="10"/>
    <d v="2025-10-22T00:00:00"/>
    <d v="2025-10-21T00:00:00"/>
    <x v="9"/>
    <x v="0"/>
    <n v="60705"/>
    <n v="60705"/>
  </r>
  <r>
    <s v="4000008837"/>
    <s v="77035479-K"/>
    <s v="PIMARES SPA"/>
    <s v="6701331393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8T00:00:00"/>
    <n v="10"/>
    <d v="2025-10-22T00:00:00"/>
    <d v="2025-10-17T00:00:00"/>
    <x v="9"/>
    <x v="0"/>
    <n v="36662"/>
    <n v="36662"/>
  </r>
  <r>
    <s v="4000008837"/>
    <s v="77035479-K"/>
    <s v="PIMARES SPA"/>
    <s v="6701331410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0T00:00:00"/>
    <d v="2025-10-15T00:00:00"/>
    <x v="9"/>
    <x v="0"/>
    <n v="128565"/>
    <n v="128565"/>
  </r>
  <r>
    <s v="4000008837"/>
    <s v="77035479-K"/>
    <s v="PIMARES SPA"/>
    <s v="670133141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17T00:00:00"/>
    <d v="2025-10-15T00:00:00"/>
    <x v="9"/>
    <x v="0"/>
    <n v="128565"/>
    <n v="128565"/>
  </r>
  <r>
    <s v="4000008837"/>
    <s v="77035479-K"/>
    <s v="PIMARES SPA"/>
    <s v="6701331440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8T00:00:00"/>
    <n v="10"/>
    <d v="2025-10-20T00:00:00"/>
    <d v="2025-10-15T00:00:00"/>
    <x v="9"/>
    <x v="0"/>
    <n v="79989"/>
    <n v="79989"/>
  </r>
  <r>
    <s v="4000008837"/>
    <s v="77035479-K"/>
    <s v="PIMARES SPA"/>
    <s v="670132965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8T00:00:00"/>
    <n v="10"/>
    <d v="2025-10-16T00:00:00"/>
    <d v="2025-10-13T00:00:00"/>
    <x v="9"/>
    <x v="0"/>
    <n v="71421"/>
    <n v="71421"/>
  </r>
  <r>
    <s v="4000008837"/>
    <s v="77035479-K"/>
    <s v="PIMARES SPA"/>
    <s v="670132988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8T00:00:00"/>
    <n v="10"/>
    <d v="2025-10-24T00:00:00"/>
    <d v="2025-10-22T00:00:00"/>
    <x v="9"/>
    <x v="0"/>
    <n v="43327"/>
    <n v="43327"/>
  </r>
  <r>
    <s v="4000008837"/>
    <s v="77035479-K"/>
    <s v="PIMARES SPA"/>
    <s v="670132815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8T00:00:00"/>
    <n v="10"/>
    <d v="2025-10-16T00:00:00"/>
    <d v="2025-10-13T00:00:00"/>
    <x v="9"/>
    <x v="0"/>
    <n v="92854"/>
    <n v="92854"/>
  </r>
  <r>
    <s v="4000008837"/>
    <s v="77035479-K"/>
    <s v="PIMARES SPA"/>
    <s v="670132827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0-08T00:00:00"/>
    <n v="10"/>
    <d v="2025-10-17T00:00:00"/>
    <d v="2025-10-13T00:00:00"/>
    <x v="9"/>
    <x v="0"/>
    <n v="49994"/>
    <n v="49994"/>
  </r>
  <r>
    <s v="4000008837"/>
    <s v="77035479-K"/>
    <s v="PIMARES SPA"/>
    <s v="6701329963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8T00:00:00"/>
    <n v="10"/>
    <d v="2025-10-16T00:00:00"/>
    <d v="2025-10-13T00:00:00"/>
    <x v="9"/>
    <x v="0"/>
    <n v="69995"/>
    <n v="69995"/>
  </r>
  <r>
    <s v="4000008837"/>
    <s v="77035479-K"/>
    <s v="PIMARES SPA"/>
    <s v="670132997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8T00:00:00"/>
    <n v="10"/>
    <d v="2025-10-15T00:00:00"/>
    <d v="2025-10-13T00:00:00"/>
    <x v="9"/>
    <x v="0"/>
    <n v="69992"/>
    <n v="69992"/>
  </r>
  <r>
    <s v="4000008837"/>
    <s v="77035479-K"/>
    <s v="PIMARES SPA"/>
    <s v="670132829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16T00:00:00"/>
    <d v="2025-10-13T00:00:00"/>
    <x v="9"/>
    <x v="0"/>
    <n v="26660"/>
    <n v="26660"/>
  </r>
  <r>
    <s v="4000008837"/>
    <s v="77035479-K"/>
    <s v="PIMARES SPA"/>
    <s v="670132837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8T00:00:00"/>
    <n v="10"/>
    <d v="2025-10-15T00:00:00"/>
    <d v="2025-10-13T00:00:00"/>
    <x v="9"/>
    <x v="0"/>
    <n v="60706"/>
    <n v="60706"/>
  </r>
  <r>
    <s v="4000008837"/>
    <s v="77035479-K"/>
    <s v="PIMARES SPA"/>
    <s v="670133166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8T00:00:00"/>
    <n v="10"/>
    <d v="2025-10-21T00:00:00"/>
    <d v="2025-10-15T00:00:00"/>
    <x v="9"/>
    <x v="0"/>
    <n v="31994"/>
    <n v="31994"/>
  </r>
  <r>
    <s v="4000008837"/>
    <s v="77035479-K"/>
    <s v="PIMARES SPA"/>
    <s v="6701331766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8T00:00:00"/>
    <n v="10"/>
    <d v="2025-10-22T00:00:00"/>
    <d v="2025-10-21T00:00:00"/>
    <x v="9"/>
    <x v="0"/>
    <n v="85705"/>
    <n v="85705"/>
  </r>
  <r>
    <s v="4000008837"/>
    <s v="77035479-K"/>
    <s v="PIMARES SPA"/>
    <s v="6701331800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08T00:00:00"/>
    <n v="10"/>
    <d v="2025-10-21T00:00:00"/>
    <d v="2025-10-17T00:00:00"/>
    <x v="9"/>
    <x v="0"/>
    <n v="46660"/>
    <n v="46660"/>
  </r>
  <r>
    <s v="4000008837"/>
    <s v="77035479-K"/>
    <s v="PIMARES SPA"/>
    <s v="6701331811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10-08T00:00:00"/>
    <n v="10"/>
    <d v="2025-10-22T00:00:00"/>
    <d v="2025-10-21T00:00:00"/>
    <x v="9"/>
    <x v="0"/>
    <n v="37327"/>
    <n v="37327"/>
  </r>
  <r>
    <s v="4000008837"/>
    <s v="77035479-K"/>
    <s v="PIMARES SPA"/>
    <s v="670133031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15T00:00:00"/>
    <d v="2025-10-13T00:00:00"/>
    <x v="9"/>
    <x v="0"/>
    <n v="46660"/>
    <n v="46660"/>
  </r>
  <r>
    <s v="4000008837"/>
    <s v="77035479-K"/>
    <s v="PIMARES SPA"/>
    <s v="6701330700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08T00:00:00"/>
    <n v="10"/>
    <d v="2025-10-20T00:00:00"/>
    <d v="2025-10-15T00:00:00"/>
    <x v="9"/>
    <x v="0"/>
    <n v="63325"/>
    <n v="63325"/>
  </r>
  <r>
    <s v="4000008837"/>
    <s v="77035479-K"/>
    <s v="PIMARES SPA"/>
    <s v="6701330729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10-08T00:00:00"/>
    <n v="10"/>
    <d v="2025-10-22T00:00:00"/>
    <m/>
    <x v="9"/>
    <x v="0"/>
    <n v="99995"/>
    <n v="0"/>
  </r>
  <r>
    <s v="4000008837"/>
    <s v="77035479-K"/>
    <s v="PIMARES SPA"/>
    <s v="67013318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8T00:00:00"/>
    <n v="10"/>
    <d v="2025-10-22T00:00:00"/>
    <d v="2025-10-15T00:00:00"/>
    <x v="9"/>
    <x v="0"/>
    <n v="43327"/>
    <n v="43327"/>
  </r>
  <r>
    <s v="4000008837"/>
    <s v="77035479-K"/>
    <s v="PIMARES SPA"/>
    <s v="6701331907"/>
    <s v="ZPCD"/>
    <s v="10"/>
    <x v="0"/>
    <x v="0"/>
    <s v="C004"/>
    <s v="E599"/>
    <n v="3"/>
    <x v="0"/>
    <s v="47"/>
    <s v="Muebles"/>
    <s v=""/>
    <s v="470101001"/>
    <s v="1485029"/>
    <s v="PANEL TV TRENTON 70&quot; CAFE 1 PUERTA"/>
    <n v="1"/>
    <n v="1"/>
    <s v="UN"/>
    <d v="2025-10-08T00:00:00"/>
    <n v="10"/>
    <d v="2025-10-22T00:00:00"/>
    <d v="2025-10-17T00:00:00"/>
    <x v="9"/>
    <x v="0"/>
    <n v="93329"/>
    <n v="93329"/>
  </r>
  <r>
    <s v="4000008837"/>
    <s v="77035479-K"/>
    <s v="PIMARES SPA"/>
    <s v="670133192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08T00:00:00"/>
    <n v="10"/>
    <d v="2025-10-22T00:00:00"/>
    <d v="2025-10-15T00:00:00"/>
    <x v="9"/>
    <x v="0"/>
    <n v="70582"/>
    <n v="70582"/>
  </r>
  <r>
    <s v="4000008837"/>
    <s v="77035479-K"/>
    <s v="PIMARES SPA"/>
    <s v="670133192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0T00:00:00"/>
    <d v="2025-10-15T00:00:00"/>
    <x v="9"/>
    <x v="0"/>
    <n v="92854"/>
    <n v="92854"/>
  </r>
  <r>
    <s v="4000008837"/>
    <s v="77035479-K"/>
    <s v="PIMARES SPA"/>
    <s v="670133193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1T00:00:00"/>
    <d v="2025-10-15T00:00:00"/>
    <x v="9"/>
    <x v="0"/>
    <n v="128565"/>
    <n v="128565"/>
  </r>
  <r>
    <s v="4000008837"/>
    <s v="77035479-K"/>
    <s v="PIMARES SPA"/>
    <s v="6701331978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0-08T00:00:00"/>
    <n v="10"/>
    <d v="2025-10-22T00:00:00"/>
    <d v="2025-10-17T00:00:00"/>
    <x v="9"/>
    <x v="0"/>
    <n v="45324"/>
    <n v="45324"/>
  </r>
  <r>
    <s v="4000008837"/>
    <s v="77035479-K"/>
    <s v="PIMARES SPA"/>
    <s v="670133201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8T00:00:00"/>
    <n v="10"/>
    <d v="2025-10-21T00:00:00"/>
    <d v="2025-10-17T00:00:00"/>
    <x v="9"/>
    <x v="0"/>
    <n v="39994"/>
    <n v="39994"/>
  </r>
  <r>
    <s v="4000008837"/>
    <s v="77035479-K"/>
    <s v="PIMARES SPA"/>
    <s v="670133073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8T00:00:00"/>
    <n v="10"/>
    <d v="2025-10-20T00:00:00"/>
    <d v="2025-10-15T00:00:00"/>
    <x v="9"/>
    <x v="0"/>
    <n v="99995"/>
    <n v="99995"/>
  </r>
  <r>
    <s v="4000008837"/>
    <s v="77035479-K"/>
    <s v="PIMARES SPA"/>
    <s v="670133078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4T00:00:00"/>
    <d v="2025-10-22T00:00:00"/>
    <x v="9"/>
    <x v="0"/>
    <n v="103563"/>
    <n v="103563"/>
  </r>
  <r>
    <s v="4000008837"/>
    <s v="77035479-K"/>
    <s v="PIMARES SPA"/>
    <s v="670133080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8T00:00:00"/>
    <n v="10"/>
    <d v="2025-10-16T00:00:00"/>
    <d v="2025-10-13T00:00:00"/>
    <x v="9"/>
    <x v="0"/>
    <n v="99992"/>
    <n v="99992"/>
  </r>
  <r>
    <s v="4000008837"/>
    <s v="77035479-K"/>
    <s v="PIMARES SPA"/>
    <s v="6701332207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8T00:00:00"/>
    <n v="10"/>
    <d v="2025-10-22T00:00:00"/>
    <d v="2025-10-17T00:00:00"/>
    <x v="9"/>
    <x v="0"/>
    <n v="62853"/>
    <n v="62853"/>
  </r>
  <r>
    <s v="4000008837"/>
    <s v="77035479-K"/>
    <s v="PIMARES SPA"/>
    <s v="6701330843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08T00:00:00"/>
    <n v="10"/>
    <d v="2025-10-20T00:00:00"/>
    <d v="2025-10-15T00:00:00"/>
    <x v="9"/>
    <x v="0"/>
    <n v="39994"/>
    <n v="39994"/>
  </r>
  <r>
    <s v="4000008837"/>
    <s v="77035479-K"/>
    <s v="PIMARES SPA"/>
    <s v="670133084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8T00:00:00"/>
    <n v="10"/>
    <d v="2025-10-21T00:00:00"/>
    <d v="2025-10-15T00:00:00"/>
    <x v="9"/>
    <x v="0"/>
    <n v="86665"/>
    <n v="86665"/>
  </r>
  <r>
    <s v="4000008837"/>
    <s v="77035479-K"/>
    <s v="PIMARES SPA"/>
    <s v="670133234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3T00:00:00"/>
    <d v="2025-10-21T00:00:00"/>
    <x v="9"/>
    <x v="0"/>
    <n v="45324"/>
    <n v="45324"/>
  </r>
  <r>
    <s v="4000008837"/>
    <s v="77035479-K"/>
    <s v="PIMARES SPA"/>
    <s v="670133240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3T00:00:00"/>
    <d v="2025-10-21T00:00:00"/>
    <x v="9"/>
    <x v="0"/>
    <n v="68743"/>
    <n v="68743"/>
  </r>
  <r>
    <s v="4000008837"/>
    <s v="77035479-K"/>
    <s v="PIMARES SPA"/>
    <s v="6701330849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8T00:00:00"/>
    <n v="10"/>
    <d v="2025-10-24T00:00:00"/>
    <d v="2025-10-22T00:00:00"/>
    <x v="9"/>
    <x v="0"/>
    <n v="99995"/>
    <n v="99995"/>
  </r>
  <r>
    <s v="4000008837"/>
    <s v="77035479-K"/>
    <s v="PIMARES SPA"/>
    <s v="6701332561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10-08T00:00:00"/>
    <n v="10"/>
    <d v="2025-10-23T00:00:00"/>
    <d v="2025-10-21T00:00:00"/>
    <x v="9"/>
    <x v="0"/>
    <n v="235701"/>
    <n v="235701"/>
  </r>
  <r>
    <s v="4000008837"/>
    <s v="77035479-K"/>
    <s v="PIMARES SPA"/>
    <s v="6701332639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8T00:00:00"/>
    <n v="10"/>
    <d v="2025-10-21T00:00:00"/>
    <d v="2025-10-15T00:00:00"/>
    <x v="9"/>
    <x v="0"/>
    <n v="62853"/>
    <n v="62853"/>
  </r>
  <r>
    <s v="4000008837"/>
    <s v="77035479-K"/>
    <s v="PIMARES SPA"/>
    <s v="670133264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22T00:00:00"/>
    <d v="2025-10-17T00:00:00"/>
    <x v="9"/>
    <x v="0"/>
    <n v="26660"/>
    <n v="26660"/>
  </r>
  <r>
    <s v="4000008837"/>
    <s v="77035479-K"/>
    <s v="PIMARES SPA"/>
    <s v="670133273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3T00:00:00"/>
    <d v="2025-10-17T00:00:00"/>
    <x v="9"/>
    <x v="0"/>
    <n v="99995"/>
    <n v="99995"/>
  </r>
  <r>
    <s v="4000008837"/>
    <s v="77035479-K"/>
    <s v="PIMARES SPA"/>
    <s v="670133124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8T00:00:00"/>
    <n v="10"/>
    <d v="2025-10-27T00:00:00"/>
    <d v="2025-10-22T00:00:00"/>
    <x v="9"/>
    <x v="0"/>
    <n v="60708"/>
    <n v="60708"/>
  </r>
  <r>
    <s v="4000008837"/>
    <s v="77035479-K"/>
    <s v="PIMARES SPA"/>
    <s v="6701331297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2"/>
    <n v="2"/>
    <s v="UN"/>
    <d v="2025-10-08T00:00:00"/>
    <n v="10"/>
    <d v="2025-10-17T00:00:00"/>
    <d v="2025-10-15T00:00:00"/>
    <x v="9"/>
    <x v="0"/>
    <n v="74654"/>
    <n v="74654"/>
  </r>
  <r>
    <s v="4000008837"/>
    <s v="77035479-K"/>
    <s v="PIMARES SPA"/>
    <s v="670133130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8T00:00:00"/>
    <n v="10"/>
    <d v="2025-10-22T00:00:00"/>
    <d v="2025-10-21T00:00:00"/>
    <x v="9"/>
    <x v="0"/>
    <n v="60708"/>
    <n v="60708"/>
  </r>
  <r>
    <s v="4000008837"/>
    <s v="77035479-K"/>
    <s v="PIMARES SPA"/>
    <s v="670133282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8T00:00:00"/>
    <n v="10"/>
    <d v="2025-10-22T00:00:00"/>
    <d v="2025-10-21T00:00:00"/>
    <x v="9"/>
    <x v="0"/>
    <n v="74995"/>
    <n v="74995"/>
  </r>
  <r>
    <s v="4000008837"/>
    <s v="77035479-K"/>
    <s v="PIMARES SPA"/>
    <s v="670133283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23T00:00:00"/>
    <d v="2025-10-21T00:00:00"/>
    <x v="9"/>
    <x v="0"/>
    <n v="103563"/>
    <n v="103563"/>
  </r>
  <r>
    <s v="4000008837"/>
    <s v="77035479-K"/>
    <s v="PIMARES SPA"/>
    <s v="670133293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8T00:00:00"/>
    <n v="10"/>
    <d v="2025-10-21T00:00:00"/>
    <d v="2025-10-15T00:00:00"/>
    <x v="9"/>
    <x v="0"/>
    <n v="92854"/>
    <n v="92854"/>
  </r>
  <r>
    <s v="4000008837"/>
    <s v="77035479-K"/>
    <s v="PIMARES SPA"/>
    <s v="670133304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22T00:00:00"/>
    <d v="2025-10-17T00:00:00"/>
    <x v="9"/>
    <x v="0"/>
    <n v="26660"/>
    <n v="26660"/>
  </r>
  <r>
    <s v="4000008837"/>
    <s v="77035479-K"/>
    <s v="PIMARES SPA"/>
    <s v="6701333173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0-08T00:00:00"/>
    <n v="10"/>
    <d v="2025-10-21T00:00:00"/>
    <d v="2025-10-17T00:00:00"/>
    <x v="9"/>
    <x v="0"/>
    <n v="94112"/>
    <n v="94112"/>
  </r>
  <r>
    <s v="4000008837"/>
    <s v="77035479-K"/>
    <s v="PIMARES SPA"/>
    <s v="670133320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8T00:00:00"/>
    <n v="10"/>
    <d v="2025-10-30T00:00:00"/>
    <d v="2025-10-24T00:00:00"/>
    <x v="9"/>
    <x v="0"/>
    <n v="103327"/>
    <n v="103327"/>
  </r>
  <r>
    <s v="4000008837"/>
    <s v="77035479-K"/>
    <s v="PIMARES SPA"/>
    <s v="670133320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8T00:00:00"/>
    <n v="10"/>
    <d v="2025-10-30T00:00:00"/>
    <d v="2025-10-24T00:00:00"/>
    <x v="9"/>
    <x v="0"/>
    <n v="39994"/>
    <n v="39994"/>
  </r>
  <r>
    <s v="4000008837"/>
    <s v="77035479-K"/>
    <s v="PIMARES SPA"/>
    <s v="670133321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1T00:00:00"/>
    <d v="2025-10-15T00:00:00"/>
    <x v="9"/>
    <x v="0"/>
    <n v="45324"/>
    <n v="45324"/>
  </r>
  <r>
    <s v="4000008837"/>
    <s v="77035479-K"/>
    <s v="PIMARES SPA"/>
    <s v="6701333230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0-08T00:00:00"/>
    <n v="10"/>
    <d v="2025-10-21T00:00:00"/>
    <d v="2025-10-17T00:00:00"/>
    <x v="9"/>
    <x v="0"/>
    <n v="93325"/>
    <n v="93325"/>
  </r>
  <r>
    <s v="4000008837"/>
    <s v="77035479-K"/>
    <s v="PIMARES SPA"/>
    <s v="670133130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0T00:00:00"/>
    <d v="2025-10-15T00:00:00"/>
    <x v="9"/>
    <x v="0"/>
    <n v="107135"/>
    <n v="107135"/>
  </r>
  <r>
    <s v="4000008837"/>
    <s v="77035479-K"/>
    <s v="PIMARES SPA"/>
    <s v="670133332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8T00:00:00"/>
    <n v="10"/>
    <d v="2025-10-22T00:00:00"/>
    <d v="2025-10-17T00:00:00"/>
    <x v="9"/>
    <x v="0"/>
    <n v="43327"/>
    <n v="43327"/>
  </r>
  <r>
    <s v="4000008837"/>
    <s v="77035479-K"/>
    <s v="PIMARES SPA"/>
    <s v="670133335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8T00:00:00"/>
    <n v="10"/>
    <d v="2025-10-21T00:00:00"/>
    <d v="2025-10-17T00:00:00"/>
    <x v="9"/>
    <x v="0"/>
    <n v="43327"/>
    <n v="43327"/>
  </r>
  <r>
    <s v="4000008837"/>
    <s v="77035479-K"/>
    <s v="PIMARES SPA"/>
    <s v="6701333358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22T00:00:00"/>
    <d v="2025-10-21T00:00:00"/>
    <x v="9"/>
    <x v="0"/>
    <n v="103563"/>
    <n v="103563"/>
  </r>
  <r>
    <s v="4000008837"/>
    <s v="77035479-K"/>
    <s v="PIMARES SPA"/>
    <s v="670133335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2T00:00:00"/>
    <d v="2025-10-21T00:00:00"/>
    <x v="9"/>
    <x v="0"/>
    <n v="92854"/>
    <n v="92854"/>
  </r>
  <r>
    <s v="4000008837"/>
    <s v="77035479-K"/>
    <s v="PIMARES SPA"/>
    <s v="6701333415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8T00:00:00"/>
    <n v="10"/>
    <d v="2025-10-21T00:00:00"/>
    <d v="2025-10-15T00:00:00"/>
    <x v="9"/>
    <x v="0"/>
    <n v="43327"/>
    <n v="43327"/>
  </r>
  <r>
    <s v="4000008837"/>
    <s v="77035479-K"/>
    <s v="PIMARES SPA"/>
    <s v="670133344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8T00:00:00"/>
    <n v="10"/>
    <d v="2025-10-22T00:00:00"/>
    <d v="2025-10-17T00:00:00"/>
    <x v="9"/>
    <x v="0"/>
    <n v="45328"/>
    <n v="45328"/>
  </r>
  <r>
    <s v="4000008837"/>
    <s v="77035479-K"/>
    <s v="PIMARES SPA"/>
    <s v="6701333665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0-08T00:00:00"/>
    <n v="10"/>
    <d v="2025-10-22T00:00:00"/>
    <d v="2025-10-17T00:00:00"/>
    <x v="9"/>
    <x v="0"/>
    <n v="43327"/>
    <n v="43327"/>
  </r>
  <r>
    <s v="4000008837"/>
    <s v="77035479-K"/>
    <s v="PIMARES SPA"/>
    <s v="670133370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8T00:00:00"/>
    <n v="10"/>
    <d v="2025-10-23T00:00:00"/>
    <d v="2025-10-15T00:00:00"/>
    <x v="9"/>
    <x v="0"/>
    <n v="92854"/>
    <n v="92854"/>
  </r>
  <r>
    <s v="4000008837"/>
    <s v="77035479-K"/>
    <s v="PIMARES SPA"/>
    <s v="6701333721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0-08T00:00:00"/>
    <n v="10"/>
    <d v="2025-10-22T00:00:00"/>
    <d v="2025-10-21T00:00:00"/>
    <x v="9"/>
    <x v="0"/>
    <n v="335701"/>
    <n v="335701"/>
  </r>
  <r>
    <s v="4000008837"/>
    <s v="77035479-K"/>
    <s v="PIMARES SPA"/>
    <s v="670133373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0-08T00:00:00"/>
    <n v="10"/>
    <d v="2025-10-23T00:00:00"/>
    <d v="2025-10-21T00:00:00"/>
    <x v="9"/>
    <x v="0"/>
    <n v="93325"/>
    <n v="93325"/>
  </r>
  <r>
    <s v="4000008837"/>
    <s v="77035479-K"/>
    <s v="PIMARES SPA"/>
    <s v="670133132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8T00:00:00"/>
    <n v="10"/>
    <d v="2025-10-21T00:00:00"/>
    <d v="2025-10-15T00:00:00"/>
    <x v="9"/>
    <x v="0"/>
    <n v="55325"/>
    <n v="55325"/>
  </r>
  <r>
    <s v="4000008837"/>
    <s v="77035479-K"/>
    <s v="PIMARES SPA"/>
    <s v="670133150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8T00:00:00"/>
    <n v="10"/>
    <d v="2025-10-21T00:00:00"/>
    <d v="2025-10-17T00:00:00"/>
    <x v="9"/>
    <x v="0"/>
    <n v="31994"/>
    <n v="31994"/>
  </r>
  <r>
    <s v="4000008837"/>
    <s v="77035479-K"/>
    <s v="PIMARES SPA"/>
    <s v="6701331504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10-08T00:00:00"/>
    <n v="10"/>
    <d v="2025-10-21T00:00:00"/>
    <d v="2025-10-15T00:00:00"/>
    <x v="9"/>
    <x v="0"/>
    <n v="421445"/>
    <n v="421445"/>
  </r>
  <r>
    <s v="4000008837"/>
    <s v="77035479-K"/>
    <s v="PIMARES SPA"/>
    <s v="670133386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8T00:00:00"/>
    <n v="10"/>
    <d v="2025-10-23T00:00:00"/>
    <d v="2025-10-17T00:00:00"/>
    <x v="9"/>
    <x v="0"/>
    <n v="46660"/>
    <n v="46660"/>
  </r>
  <r>
    <s v="4000008837"/>
    <s v="77035479-K"/>
    <s v="PIMARES SPA"/>
    <s v="670133388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9T00:00:00"/>
    <d v="2025-10-22T00:00:00"/>
    <x v="9"/>
    <x v="0"/>
    <n v="99995"/>
    <n v="99995"/>
  </r>
  <r>
    <s v="4000008837"/>
    <s v="77035479-K"/>
    <s v="PIMARES SPA"/>
    <s v="6701333922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8T00:00:00"/>
    <n v="10"/>
    <d v="2025-10-30T00:00:00"/>
    <d v="2025-10-24T00:00:00"/>
    <x v="9"/>
    <x v="0"/>
    <n v="160707"/>
    <n v="160707"/>
  </r>
  <r>
    <s v="4000008837"/>
    <s v="77035479-K"/>
    <s v="PIMARES SPA"/>
    <s v="670133151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1T00:00:00"/>
    <d v="2025-10-17T00:00:00"/>
    <x v="9"/>
    <x v="0"/>
    <n v="107135"/>
    <n v="107135"/>
  </r>
  <r>
    <s v="4000008837"/>
    <s v="77035479-K"/>
    <s v="PIMARES SPA"/>
    <s v="670133007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8T00:00:00"/>
    <n v="10"/>
    <d v="2025-10-15T00:00:00"/>
    <d v="2025-10-13T00:00:00"/>
    <x v="9"/>
    <x v="0"/>
    <n v="49318"/>
    <n v="49318"/>
  </r>
  <r>
    <s v="4000008837"/>
    <s v="77035479-K"/>
    <s v="PIMARES SPA"/>
    <s v="670133015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8T00:00:00"/>
    <n v="10"/>
    <d v="2025-10-16T00:00:00"/>
    <d v="2025-10-13T00:00:00"/>
    <x v="9"/>
    <x v="0"/>
    <n v="74995"/>
    <n v="74995"/>
  </r>
  <r>
    <s v="4000008837"/>
    <s v="77035479-K"/>
    <s v="PIMARES SPA"/>
    <s v="6701331870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0-08T00:00:00"/>
    <n v="10"/>
    <d v="2025-10-22T00:00:00"/>
    <d v="2025-10-21T00:00:00"/>
    <x v="9"/>
    <x v="0"/>
    <n v="45324"/>
    <n v="45324"/>
  </r>
  <r>
    <s v="4000008837"/>
    <s v="77035479-K"/>
    <s v="PIMARES SPA"/>
    <s v="670133402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8T00:00:00"/>
    <n v="10"/>
    <d v="2025-10-23T00:00:00"/>
    <d v="2025-10-21T00:00:00"/>
    <x v="9"/>
    <x v="0"/>
    <n v="31994"/>
    <n v="31994"/>
  </r>
  <r>
    <s v="4000008837"/>
    <s v="77035479-K"/>
    <s v="PIMARES SPA"/>
    <s v="67013318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2T00:00:00"/>
    <d v="2025-10-21T00:00:00"/>
    <x v="9"/>
    <x v="0"/>
    <n v="103563"/>
    <n v="103563"/>
  </r>
  <r>
    <s v="4000008837"/>
    <s v="77035479-K"/>
    <s v="PIMARES SPA"/>
    <s v="670133415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8T00:00:00"/>
    <n v="10"/>
    <d v="2025-10-24T00:00:00"/>
    <d v="2025-10-22T00:00:00"/>
    <x v="9"/>
    <x v="0"/>
    <n v="60708"/>
    <n v="60708"/>
  </r>
  <r>
    <s v="4000008837"/>
    <s v="77035479-K"/>
    <s v="PIMARES SPA"/>
    <s v="670133419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8T00:00:00"/>
    <n v="10"/>
    <d v="2025-10-22T00:00:00"/>
    <d v="2025-10-17T00:00:00"/>
    <x v="9"/>
    <x v="0"/>
    <n v="103559"/>
    <n v="103559"/>
  </r>
  <r>
    <s v="4000008837"/>
    <s v="77035479-K"/>
    <s v="PIMARES SPA"/>
    <s v="670133422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22T00:00:00"/>
    <d v="2025-10-17T00:00:00"/>
    <x v="9"/>
    <x v="0"/>
    <n v="103563"/>
    <n v="103563"/>
  </r>
  <r>
    <s v="4000008837"/>
    <s v="77035479-K"/>
    <s v="PIMARES SPA"/>
    <s v="670133423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3T00:00:00"/>
    <d v="2025-10-21T00:00:00"/>
    <x v="9"/>
    <x v="0"/>
    <n v="99995"/>
    <n v="99995"/>
  </r>
  <r>
    <s v="4000008837"/>
    <s v="77035479-K"/>
    <s v="PIMARES SPA"/>
    <s v="6701334247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10-08T00:00:00"/>
    <n v="10"/>
    <d v="2025-10-29T00:00:00"/>
    <d v="2025-10-15T00:00:00"/>
    <x v="9"/>
    <x v="0"/>
    <n v="56658"/>
    <n v="56658"/>
  </r>
  <r>
    <s v="4000008837"/>
    <s v="77035479-K"/>
    <s v="PIMARES SPA"/>
    <s v="670133425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10-08T00:00:00"/>
    <n v="10"/>
    <d v="2025-10-29T00:00:00"/>
    <d v="2025-10-15T00:00:00"/>
    <x v="9"/>
    <x v="0"/>
    <n v="93321"/>
    <n v="93321"/>
  </r>
  <r>
    <s v="4000008837"/>
    <s v="77035479-K"/>
    <s v="PIMARES SPA"/>
    <s v="670133426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2"/>
    <n v="2"/>
    <s v="UN"/>
    <d v="2025-10-08T00:00:00"/>
    <n v="10"/>
    <d v="2025-10-29T00:00:00"/>
    <d v="2025-10-15T00:00:00"/>
    <x v="9"/>
    <x v="0"/>
    <n v="192851"/>
    <n v="192851"/>
  </r>
  <r>
    <s v="4000008837"/>
    <s v="77035479-K"/>
    <s v="PIMARES SPA"/>
    <s v="67013342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30T00:00:00"/>
    <d v="2025-10-24T00:00:00"/>
    <x v="9"/>
    <x v="0"/>
    <n v="46660"/>
    <n v="46660"/>
  </r>
  <r>
    <s v="4000008837"/>
    <s v="77035479-K"/>
    <s v="PIMARES SPA"/>
    <s v="670133432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3T00:00:00"/>
    <d v="2025-10-21T00:00:00"/>
    <x v="9"/>
    <x v="0"/>
    <n v="85701"/>
    <n v="85701"/>
  </r>
  <r>
    <s v="4000008837"/>
    <s v="77035479-K"/>
    <s v="PIMARES SPA"/>
    <s v="670133434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8T00:00:00"/>
    <n v="10"/>
    <d v="2025-10-23T00:00:00"/>
    <d v="2025-10-17T00:00:00"/>
    <x v="9"/>
    <x v="0"/>
    <n v="69992"/>
    <n v="69992"/>
  </r>
  <r>
    <s v="4000008837"/>
    <s v="77035479-K"/>
    <s v="PIMARES SPA"/>
    <s v="6701334393"/>
    <s v="ZPCD"/>
    <s v="10"/>
    <x v="0"/>
    <x v="1"/>
    <s v="C004"/>
    <s v="E599"/>
    <n v="3"/>
    <x v="0"/>
    <s v="41"/>
    <s v="Baño y Cocina"/>
    <s v=""/>
    <s v="410203003"/>
    <s v="1391501"/>
    <s v="VANITORIO AEREO ASTER 60 GREY"/>
    <n v="1"/>
    <n v="0"/>
    <s v="UN"/>
    <d v="2025-10-08T00:00:00"/>
    <n v="10"/>
    <d v="2025-10-22T00:00:00"/>
    <m/>
    <x v="9"/>
    <x v="0"/>
    <n v="62853"/>
    <n v="0"/>
  </r>
  <r>
    <s v="4000008837"/>
    <s v="77035479-K"/>
    <s v="PIMARES SPA"/>
    <s v="670133442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3T00:00:00"/>
    <d v="2025-10-21T00:00:00"/>
    <x v="9"/>
    <x v="0"/>
    <n v="107135"/>
    <n v="107135"/>
  </r>
  <r>
    <s v="4000008837"/>
    <s v="77035479-K"/>
    <s v="PIMARES SPA"/>
    <s v="670133449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22T00:00:00"/>
    <d v="2025-10-17T00:00:00"/>
    <x v="9"/>
    <x v="0"/>
    <n v="46660"/>
    <n v="46660"/>
  </r>
  <r>
    <s v="4000008837"/>
    <s v="77035479-K"/>
    <s v="PIMARES SPA"/>
    <s v="670133452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8T00:00:00"/>
    <n v="10"/>
    <d v="2025-10-22T00:00:00"/>
    <d v="2025-10-17T00:00:00"/>
    <x v="9"/>
    <x v="0"/>
    <n v="109989"/>
    <n v="109989"/>
  </r>
  <r>
    <s v="4000008837"/>
    <s v="77035479-K"/>
    <s v="PIMARES SPA"/>
    <s v="6701334647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0-08T00:00:00"/>
    <n v="10"/>
    <d v="2025-10-22T00:00:00"/>
    <d v="2025-10-17T00:00:00"/>
    <x v="9"/>
    <x v="0"/>
    <n v="63325"/>
    <n v="63325"/>
  </r>
  <r>
    <s v="4000008837"/>
    <s v="77035479-K"/>
    <s v="PIMARES SPA"/>
    <s v="670133467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3T00:00:00"/>
    <d v="2025-10-21T00:00:00"/>
    <x v="9"/>
    <x v="0"/>
    <n v="45324"/>
    <n v="45324"/>
  </r>
  <r>
    <s v="4000008837"/>
    <s v="77035479-K"/>
    <s v="PIMARES SPA"/>
    <s v="6701334696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08T00:00:00"/>
    <n v="10"/>
    <d v="2025-10-24T00:00:00"/>
    <d v="2025-10-22T00:00:00"/>
    <x v="9"/>
    <x v="0"/>
    <n v="123327"/>
    <n v="123327"/>
  </r>
  <r>
    <s v="4000008837"/>
    <s v="77035479-K"/>
    <s v="PIMARES SPA"/>
    <s v="670133470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08T00:00:00"/>
    <n v="10"/>
    <d v="2025-10-23T00:00:00"/>
    <d v="2025-10-21T00:00:00"/>
    <x v="9"/>
    <x v="0"/>
    <n v="30660"/>
    <n v="30660"/>
  </r>
  <r>
    <s v="4000008837"/>
    <s v="77035479-K"/>
    <s v="PIMARES SPA"/>
    <s v="670133203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8T00:00:00"/>
    <n v="10"/>
    <d v="2025-10-22T00:00:00"/>
    <d v="2025-10-17T00:00:00"/>
    <x v="9"/>
    <x v="0"/>
    <n v="43327"/>
    <n v="43327"/>
  </r>
  <r>
    <s v="4000008837"/>
    <s v="77035479-K"/>
    <s v="PIMARES SPA"/>
    <s v="670133493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22T00:00:00"/>
    <d v="2025-10-17T00:00:00"/>
    <x v="9"/>
    <x v="0"/>
    <n v="46660"/>
    <n v="46660"/>
  </r>
  <r>
    <s v="4000008837"/>
    <s v="77035479-K"/>
    <s v="PIMARES SPA"/>
    <s v="670133500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22T00:00:00"/>
    <d v="2025-10-17T00:00:00"/>
    <x v="9"/>
    <x v="0"/>
    <n v="46660"/>
    <n v="46660"/>
  </r>
  <r>
    <s v="4000008837"/>
    <s v="77035479-K"/>
    <s v="PIMARES SPA"/>
    <s v="670133508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23T00:00:00"/>
    <d v="2025-10-21T00:00:00"/>
    <x v="9"/>
    <x v="0"/>
    <n v="78658"/>
    <n v="78658"/>
  </r>
  <r>
    <s v="4000008837"/>
    <s v="77035479-K"/>
    <s v="PIMARES SPA"/>
    <s v="670133508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3"/>
    <n v="3"/>
    <s v="UN"/>
    <d v="2025-10-08T00:00:00"/>
    <n v="10"/>
    <d v="2025-10-24T00:00:00"/>
    <d v="2025-10-22T00:00:00"/>
    <x v="9"/>
    <x v="0"/>
    <n v="101975"/>
    <n v="101975"/>
  </r>
  <r>
    <s v="4000008837"/>
    <s v="77035479-K"/>
    <s v="PIMARES SPA"/>
    <s v="670133515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9T00:00:00"/>
    <n v="10"/>
    <d v="2025-10-24T00:00:00"/>
    <d v="2025-10-22T00:00:00"/>
    <x v="9"/>
    <x v="0"/>
    <n v="69992"/>
    <n v="69992"/>
  </r>
  <r>
    <s v="4000008837"/>
    <s v="77035479-K"/>
    <s v="PIMARES SPA"/>
    <s v="6701335179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9T00:00:00"/>
    <n v="10"/>
    <d v="2025-10-24T00:00:00"/>
    <d v="2025-10-21T00:00:00"/>
    <x v="9"/>
    <x v="0"/>
    <n v="99995"/>
    <n v="99995"/>
  </r>
  <r>
    <s v="4000008837"/>
    <s v="77035479-K"/>
    <s v="PIMARES SPA"/>
    <s v="670133522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23T00:00:00"/>
    <d v="2025-10-21T00:00:00"/>
    <x v="9"/>
    <x v="0"/>
    <n v="24659"/>
    <n v="24659"/>
  </r>
  <r>
    <s v="4000008837"/>
    <s v="77035479-K"/>
    <s v="PIMARES SPA"/>
    <s v="670133209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8T00:00:00"/>
    <n v="10"/>
    <d v="2025-10-21T00:00:00"/>
    <d v="2025-10-15T00:00:00"/>
    <x v="9"/>
    <x v="0"/>
    <n v="29991"/>
    <n v="29991"/>
  </r>
  <r>
    <s v="4000008837"/>
    <s v="77035479-K"/>
    <s v="PIMARES SPA"/>
    <s v="670133531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8T00:00:00"/>
    <n v="10"/>
    <d v="2025-10-23T00:00:00"/>
    <d v="2025-10-21T00:00:00"/>
    <x v="9"/>
    <x v="0"/>
    <n v="99992"/>
    <n v="99992"/>
  </r>
  <r>
    <s v="4000008837"/>
    <s v="77035479-K"/>
    <s v="PIMARES SPA"/>
    <s v="670133219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8T00:00:00"/>
    <n v="10"/>
    <d v="2025-10-21T00:00:00"/>
    <d v="2025-10-17T00:00:00"/>
    <x v="9"/>
    <x v="0"/>
    <n v="55325"/>
    <n v="55325"/>
  </r>
  <r>
    <s v="4000008837"/>
    <s v="77035479-K"/>
    <s v="PIMARES SPA"/>
    <s v="670133229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8T00:00:00"/>
    <n v="10"/>
    <d v="2025-10-23T00:00:00"/>
    <d v="2025-10-21T00:00:00"/>
    <x v="9"/>
    <x v="0"/>
    <n v="39994"/>
    <n v="39994"/>
  </r>
  <r>
    <s v="4000008837"/>
    <s v="77035479-K"/>
    <s v="PIMARES SPA"/>
    <s v="670133232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8T00:00:00"/>
    <n v="10"/>
    <d v="2025-10-22T00:00:00"/>
    <d v="2025-10-17T00:00:00"/>
    <x v="9"/>
    <x v="0"/>
    <n v="33995"/>
    <n v="33995"/>
  </r>
  <r>
    <s v="4000008837"/>
    <s v="77035479-K"/>
    <s v="PIMARES SPA"/>
    <s v="670133542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08T00:00:00"/>
    <n v="10"/>
    <d v="2025-11-05T00:00:00"/>
    <d v="2025-10-24T00:00:00"/>
    <x v="9"/>
    <x v="0"/>
    <n v="123327"/>
    <n v="123327"/>
  </r>
  <r>
    <s v="4000008837"/>
    <s v="77035479-K"/>
    <s v="PIMARES SPA"/>
    <s v="6701335506"/>
    <s v="ZPCD"/>
    <s v="10"/>
    <x v="0"/>
    <x v="0"/>
    <s v="C004"/>
    <s v="E599"/>
    <n v="3"/>
    <x v="0"/>
    <s v="41"/>
    <s v="Baño y Cocina"/>
    <s v=""/>
    <s v="410203003"/>
    <s v="1447376"/>
    <s v="VANITORIO AEREO CON ESPEJO AGATA CAFE"/>
    <n v="1"/>
    <n v="1"/>
    <s v="UN"/>
    <d v="2025-10-08T00:00:00"/>
    <n v="10"/>
    <d v="2025-10-24T00:00:00"/>
    <d v="2025-10-21T00:00:00"/>
    <x v="9"/>
    <x v="0"/>
    <n v="57324"/>
    <n v="57324"/>
  </r>
  <r>
    <s v="4000008837"/>
    <s v="77035479-K"/>
    <s v="PIMARES SPA"/>
    <s v="6701335508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08T00:00:00"/>
    <n v="10"/>
    <d v="2025-10-24T00:00:00"/>
    <d v="2025-10-21T00:00:00"/>
    <x v="9"/>
    <x v="0"/>
    <n v="96426"/>
    <n v="96426"/>
  </r>
  <r>
    <s v="4000008837"/>
    <s v="77035479-K"/>
    <s v="PIMARES SPA"/>
    <s v="670133558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8T00:00:00"/>
    <d v="2025-10-22T00:00:00"/>
    <x v="9"/>
    <x v="0"/>
    <n v="103559"/>
    <n v="103559"/>
  </r>
  <r>
    <s v="4000008837"/>
    <s v="77035479-K"/>
    <s v="PIMARES SPA"/>
    <s v="6701335594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09T00:00:00"/>
    <n v="10"/>
    <d v="2025-10-24T00:00:00"/>
    <d v="2025-10-22T00:00:00"/>
    <x v="9"/>
    <x v="0"/>
    <n v="128556"/>
    <n v="128556"/>
  </r>
  <r>
    <s v="4000008837"/>
    <s v="77035479-K"/>
    <s v="PIMARES SPA"/>
    <s v="67013355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3T00:00:00"/>
    <d v="2025-10-21T00:00:00"/>
    <x v="9"/>
    <x v="0"/>
    <n v="45328"/>
    <n v="45328"/>
  </r>
  <r>
    <s v="4000008837"/>
    <s v="77035479-K"/>
    <s v="PIMARES SPA"/>
    <s v="670133559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1-07T00:00:00"/>
    <d v="2025-10-24T00:00:00"/>
    <x v="9"/>
    <x v="0"/>
    <n v="103559"/>
    <n v="103559"/>
  </r>
  <r>
    <s v="4000008837"/>
    <s v="77035479-K"/>
    <s v="PIMARES SPA"/>
    <s v="670133561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8T00:00:00"/>
    <n v="10"/>
    <d v="2025-10-22T00:00:00"/>
    <d v="2025-10-17T00:00:00"/>
    <x v="9"/>
    <x v="0"/>
    <n v="92854"/>
    <n v="92854"/>
  </r>
  <r>
    <s v="4000008837"/>
    <s v="77035479-K"/>
    <s v="PIMARES SPA"/>
    <s v="670133250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8T00:00:00"/>
    <n v="10"/>
    <d v="2025-10-22T00:00:00"/>
    <d v="2025-10-17T00:00:00"/>
    <x v="9"/>
    <x v="0"/>
    <n v="31994"/>
    <n v="31994"/>
  </r>
  <r>
    <s v="4000008837"/>
    <s v="77035479-K"/>
    <s v="PIMARES SPA"/>
    <s v="6701335763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9T00:00:00"/>
    <n v="10"/>
    <d v="2025-11-07T00:00:00"/>
    <d v="2025-10-24T00:00:00"/>
    <x v="9"/>
    <x v="0"/>
    <n v="103327"/>
    <n v="103327"/>
  </r>
  <r>
    <s v="4000008837"/>
    <s v="77035479-K"/>
    <s v="PIMARES SPA"/>
    <s v="670133578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9T00:00:00"/>
    <n v="10"/>
    <d v="2025-10-29T00:00:00"/>
    <d v="2025-10-24T00:00:00"/>
    <x v="9"/>
    <x v="0"/>
    <n v="43327"/>
    <n v="43327"/>
  </r>
  <r>
    <s v="4000008837"/>
    <s v="77035479-K"/>
    <s v="PIMARES SPA"/>
    <s v="6701332770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8T00:00:00"/>
    <n v="10"/>
    <d v="2025-10-23T00:00:00"/>
    <d v="2025-10-21T00:00:00"/>
    <x v="9"/>
    <x v="0"/>
    <n v="99995"/>
    <n v="99995"/>
  </r>
  <r>
    <s v="4000008837"/>
    <s v="77035479-K"/>
    <s v="PIMARES SPA"/>
    <s v="6701335836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0-08T00:00:00"/>
    <n v="10"/>
    <d v="2025-10-21T00:00:00"/>
    <d v="2025-10-17T00:00:00"/>
    <x v="9"/>
    <x v="0"/>
    <n v="98666"/>
    <n v="98666"/>
  </r>
  <r>
    <s v="4000008837"/>
    <s v="77035479-K"/>
    <s v="PIMARES SPA"/>
    <s v="670133594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8T00:00:00"/>
    <n v="10"/>
    <d v="2025-10-21T00:00:00"/>
    <d v="2025-10-17T00:00:00"/>
    <x v="9"/>
    <x v="0"/>
    <n v="46660"/>
    <n v="46660"/>
  </r>
  <r>
    <s v="4000008837"/>
    <s v="77035479-K"/>
    <s v="PIMARES SPA"/>
    <s v="670133599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8T00:00:00"/>
    <n v="10"/>
    <d v="2025-10-22T00:00:00"/>
    <d v="2025-10-17T00:00:00"/>
    <x v="9"/>
    <x v="0"/>
    <n v="29400"/>
    <n v="29400"/>
  </r>
  <r>
    <s v="4000008837"/>
    <s v="77035479-K"/>
    <s v="PIMARES SPA"/>
    <s v="6701336080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10-09T00:00:00"/>
    <n v="10"/>
    <d v="2025-10-24T00:00:00"/>
    <d v="2025-10-22T00:00:00"/>
    <x v="9"/>
    <x v="0"/>
    <n v="37327"/>
    <n v="37327"/>
  </r>
  <r>
    <s v="4000008837"/>
    <s v="77035479-K"/>
    <s v="PIMARES SPA"/>
    <s v="6701336161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10-09T00:00:00"/>
    <n v="10"/>
    <d v="2025-10-24T00:00:00"/>
    <d v="2025-10-21T00:00:00"/>
    <x v="9"/>
    <x v="0"/>
    <n v="93319"/>
    <n v="93319"/>
  </r>
  <r>
    <s v="4000008837"/>
    <s v="77035479-K"/>
    <s v="PIMARES SPA"/>
    <s v="670133623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1-11T00:00:00"/>
    <d v="2025-10-24T00:00:00"/>
    <x v="9"/>
    <x v="0"/>
    <n v="46660"/>
    <n v="46660"/>
  </r>
  <r>
    <s v="4000008837"/>
    <s v="77035479-K"/>
    <s v="PIMARES SPA"/>
    <s v="670133627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8T00:00:00"/>
    <n v="10"/>
    <d v="2025-10-23T00:00:00"/>
    <d v="2025-10-21T00:00:00"/>
    <x v="9"/>
    <x v="0"/>
    <n v="69992"/>
    <n v="69992"/>
  </r>
  <r>
    <s v="4000008837"/>
    <s v="77035479-K"/>
    <s v="PIMARES SPA"/>
    <s v="6701336278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8T00:00:00"/>
    <n v="10"/>
    <d v="2025-10-22T00:00:00"/>
    <d v="2025-10-21T00:00:00"/>
    <x v="9"/>
    <x v="0"/>
    <n v="45324"/>
    <n v="45324"/>
  </r>
  <r>
    <s v="4000008837"/>
    <s v="77035479-K"/>
    <s v="PIMARES SPA"/>
    <s v="670133628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22T00:00:00"/>
    <d v="2025-10-17T00:00:00"/>
    <x v="9"/>
    <x v="0"/>
    <n v="79995"/>
    <n v="79995"/>
  </r>
  <r>
    <s v="4000008837"/>
    <s v="77035479-K"/>
    <s v="PIMARES SPA"/>
    <s v="670133628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3T00:00:00"/>
    <d v="2025-10-17T00:00:00"/>
    <x v="9"/>
    <x v="0"/>
    <n v="128565"/>
    <n v="128565"/>
  </r>
  <r>
    <s v="4000008837"/>
    <s v="77035479-K"/>
    <s v="PIMARES SPA"/>
    <s v="670133277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8T00:00:00"/>
    <n v="10"/>
    <d v="2025-10-24T00:00:00"/>
    <d v="2025-10-22T00:00:00"/>
    <x v="9"/>
    <x v="0"/>
    <n v="45324"/>
    <n v="45324"/>
  </r>
  <r>
    <s v="4000008837"/>
    <s v="77035479-K"/>
    <s v="PIMARES SPA"/>
    <s v="670133280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8T00:00:00"/>
    <n v="10"/>
    <d v="2025-10-22T00:00:00"/>
    <d v="2025-10-15T00:00:00"/>
    <x v="9"/>
    <x v="0"/>
    <n v="71421"/>
    <n v="71421"/>
  </r>
  <r>
    <s v="4000008837"/>
    <s v="77035479-K"/>
    <s v="PIMARES SPA"/>
    <s v="670133634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9T00:00:00"/>
    <n v="10"/>
    <d v="2025-11-07T00:00:00"/>
    <d v="2025-10-24T00:00:00"/>
    <x v="9"/>
    <x v="0"/>
    <n v="39995"/>
    <n v="39995"/>
  </r>
  <r>
    <s v="4000008837"/>
    <s v="77035479-K"/>
    <s v="PIMARES SPA"/>
    <s v="6701336353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09T00:00:00"/>
    <n v="10"/>
    <d v="2025-10-24T00:00:00"/>
    <d v="2025-10-22T00:00:00"/>
    <x v="9"/>
    <x v="0"/>
    <n v="39994"/>
    <n v="39994"/>
  </r>
  <r>
    <s v="4000008837"/>
    <s v="77035479-K"/>
    <s v="PIMARES SPA"/>
    <s v="670133636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9T00:00:00"/>
    <d v="2025-10-24T00:00:00"/>
    <x v="9"/>
    <x v="0"/>
    <n v="103559"/>
    <n v="103559"/>
  </r>
  <r>
    <s v="4000008837"/>
    <s v="77035479-K"/>
    <s v="PIMARES SPA"/>
    <s v="670133636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9T00:00:00"/>
    <n v="10"/>
    <d v="2025-10-29T00:00:00"/>
    <d v="2025-10-22T00:00:00"/>
    <x v="9"/>
    <x v="0"/>
    <n v="69992"/>
    <n v="69992"/>
  </r>
  <r>
    <s v="4000008837"/>
    <s v="77035479-K"/>
    <s v="PIMARES SPA"/>
    <s v="6701336402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0-09T00:00:00"/>
    <n v="10"/>
    <d v="2025-10-29T00:00:00"/>
    <d v="2025-10-24T00:00:00"/>
    <x v="9"/>
    <x v="0"/>
    <n v="46662"/>
    <n v="46662"/>
  </r>
  <r>
    <s v="4000008837"/>
    <s v="77035479-K"/>
    <s v="PIMARES SPA"/>
    <s v="67013364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1-04T00:00:00"/>
    <d v="2025-10-24T00:00:00"/>
    <x v="9"/>
    <x v="0"/>
    <n v="45328"/>
    <n v="45328"/>
  </r>
  <r>
    <s v="4000008837"/>
    <s v="77035479-K"/>
    <s v="PIMARES SPA"/>
    <s v="670133641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9T00:00:00"/>
    <n v="10"/>
    <d v="2025-10-28T00:00:00"/>
    <d v="2025-10-22T00:00:00"/>
    <x v="9"/>
    <x v="0"/>
    <n v="160707"/>
    <n v="160707"/>
  </r>
  <r>
    <s v="4000008837"/>
    <s v="77035479-K"/>
    <s v="PIMARES SPA"/>
    <s v="670133642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9T00:00:00"/>
    <n v="10"/>
    <d v="2025-10-29T00:00:00"/>
    <d v="2025-10-17T00:00:00"/>
    <x v="9"/>
    <x v="0"/>
    <n v="60705"/>
    <n v="60705"/>
  </r>
  <r>
    <s v="4000008837"/>
    <s v="77035479-K"/>
    <s v="PIMARES SPA"/>
    <s v="6701336432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9T00:00:00"/>
    <n v="10"/>
    <d v="2025-10-27T00:00:00"/>
    <d v="2025-10-22T00:00:00"/>
    <x v="9"/>
    <x v="0"/>
    <n v="48660"/>
    <n v="48660"/>
  </r>
  <r>
    <s v="4000008837"/>
    <s v="77035479-K"/>
    <s v="PIMARES SPA"/>
    <s v="670133644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9T00:00:00"/>
    <n v="10"/>
    <d v="2025-10-24T00:00:00"/>
    <d v="2025-10-22T00:00:00"/>
    <x v="9"/>
    <x v="0"/>
    <n v="107135"/>
    <n v="107135"/>
  </r>
  <r>
    <s v="4000008837"/>
    <s v="77035479-K"/>
    <s v="PIMARES SPA"/>
    <s v="6701336455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9T00:00:00"/>
    <n v="10"/>
    <d v="2025-10-22T00:00:00"/>
    <d v="2025-10-21T00:00:00"/>
    <x v="9"/>
    <x v="0"/>
    <n v="55325"/>
    <n v="55325"/>
  </r>
  <r>
    <s v="4000008837"/>
    <s v="77035479-K"/>
    <s v="PIMARES SPA"/>
    <s v="6701336459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09T00:00:00"/>
    <n v="10"/>
    <d v="2025-10-23T00:00:00"/>
    <d v="2025-10-21T00:00:00"/>
    <x v="9"/>
    <x v="0"/>
    <n v="59994"/>
    <n v="59994"/>
  </r>
  <r>
    <s v="4000008837"/>
    <s v="77035479-K"/>
    <s v="PIMARES SPA"/>
    <s v="670133646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4T00:00:00"/>
    <d v="2025-10-22T00:00:00"/>
    <x v="9"/>
    <x v="0"/>
    <n v="43325"/>
    <n v="43325"/>
  </r>
  <r>
    <s v="4000008837"/>
    <s v="77035479-K"/>
    <s v="PIMARES SPA"/>
    <s v="670133324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2T00:00:00"/>
    <d v="2025-10-17T00:00:00"/>
    <x v="9"/>
    <x v="0"/>
    <n v="68743"/>
    <n v="68743"/>
  </r>
  <r>
    <s v="4000008837"/>
    <s v="77035479-K"/>
    <s v="PIMARES SPA"/>
    <s v="670133670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9T00:00:00"/>
    <n v="10"/>
    <d v="2025-11-05T00:00:00"/>
    <d v="2025-10-24T00:00:00"/>
    <x v="9"/>
    <x v="0"/>
    <n v="85705"/>
    <n v="85705"/>
  </r>
  <r>
    <s v="4000008837"/>
    <s v="77035479-K"/>
    <s v="PIMARES SPA"/>
    <s v="670133670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9T00:00:00"/>
    <n v="10"/>
    <d v="2025-10-30T00:00:00"/>
    <d v="2025-10-24T00:00:00"/>
    <x v="9"/>
    <x v="0"/>
    <n v="43327"/>
    <n v="43327"/>
  </r>
  <r>
    <s v="4000008837"/>
    <s v="77035479-K"/>
    <s v="PIMARES SPA"/>
    <s v="670133673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9T00:00:00"/>
    <n v="10"/>
    <d v="2025-10-28T00:00:00"/>
    <d v="2025-10-22T00:00:00"/>
    <x v="9"/>
    <x v="0"/>
    <n v="69992"/>
    <n v="69992"/>
  </r>
  <r>
    <s v="4000008837"/>
    <s v="77035479-K"/>
    <s v="PIMARES SPA"/>
    <s v="6701336744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10-09T00:00:00"/>
    <n v="10"/>
    <d v="2025-10-21T00:00:00"/>
    <d v="2025-10-15T00:00:00"/>
    <x v="9"/>
    <x v="0"/>
    <n v="33992"/>
    <n v="33992"/>
  </r>
  <r>
    <s v="4000008837"/>
    <s v="77035479-K"/>
    <s v="PIMARES SPA"/>
    <s v="670133693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9T00:00:00"/>
    <n v="10"/>
    <d v="2025-10-24T00:00:00"/>
    <d v="2025-10-22T00:00:00"/>
    <x v="9"/>
    <x v="0"/>
    <n v="43327"/>
    <n v="43327"/>
  </r>
  <r>
    <s v="4000008837"/>
    <s v="77035479-K"/>
    <s v="PIMARES SPA"/>
    <s v="6701333753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0-08T00:00:00"/>
    <n v="10"/>
    <d v="2025-10-21T00:00:00"/>
    <d v="2025-10-17T00:00:00"/>
    <x v="9"/>
    <x v="0"/>
    <n v="179997"/>
    <n v="179997"/>
  </r>
  <r>
    <s v="4000008837"/>
    <s v="77035479-K"/>
    <s v="PIMARES SPA"/>
    <s v="670133382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8T00:00:00"/>
    <n v="10"/>
    <d v="2025-10-23T00:00:00"/>
    <d v="2025-10-21T00:00:00"/>
    <x v="9"/>
    <x v="0"/>
    <n v="62853"/>
    <n v="62853"/>
  </r>
  <r>
    <s v="4000008837"/>
    <s v="77035479-K"/>
    <s v="PIMARES SPA"/>
    <s v="670133706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3T00:00:00"/>
    <d v="2025-10-21T00:00:00"/>
    <x v="9"/>
    <x v="0"/>
    <n v="85701"/>
    <n v="85701"/>
  </r>
  <r>
    <s v="4000008837"/>
    <s v="77035479-K"/>
    <s v="PIMARES SPA"/>
    <s v="670133383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22T00:00:00"/>
    <d v="2025-10-21T00:00:00"/>
    <x v="9"/>
    <x v="0"/>
    <n v="78658"/>
    <n v="78658"/>
  </r>
  <r>
    <s v="4000008837"/>
    <s v="77035479-K"/>
    <s v="PIMARES SPA"/>
    <s v="670133151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21T00:00:00"/>
    <d v="2025-10-17T00:00:00"/>
    <x v="9"/>
    <x v="0"/>
    <n v="45325"/>
    <n v="45325"/>
  </r>
  <r>
    <s v="4000008837"/>
    <s v="77035479-K"/>
    <s v="PIMARES SPA"/>
    <s v="6701337160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10-09T00:00:00"/>
    <n v="10"/>
    <d v="2025-10-24T00:00:00"/>
    <d v="2025-10-22T00:00:00"/>
    <x v="9"/>
    <x v="0"/>
    <n v="56658"/>
    <n v="56658"/>
  </r>
  <r>
    <s v="4000008837"/>
    <s v="77035479-K"/>
    <s v="PIMARES SPA"/>
    <s v="6701337194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0-09T00:00:00"/>
    <n v="10"/>
    <d v="2025-10-23T00:00:00"/>
    <d v="2025-10-21T00:00:00"/>
    <x v="9"/>
    <x v="0"/>
    <n v="26660"/>
    <n v="26660"/>
  </r>
  <r>
    <s v="4000008837"/>
    <s v="77035479-K"/>
    <s v="PIMARES SPA"/>
    <s v="6701337270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9T00:00:00"/>
    <n v="10"/>
    <d v="2025-10-24T00:00:00"/>
    <d v="2025-10-22T00:00:00"/>
    <x v="9"/>
    <x v="0"/>
    <n v="60706"/>
    <n v="60706"/>
  </r>
  <r>
    <s v="4000008837"/>
    <s v="77035479-K"/>
    <s v="PIMARES SPA"/>
    <s v="670133729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9T00:00:00"/>
    <d v="2025-10-24T00:00:00"/>
    <x v="9"/>
    <x v="0"/>
    <n v="45328"/>
    <n v="45328"/>
  </r>
  <r>
    <s v="4000008837"/>
    <s v="77035479-K"/>
    <s v="PIMARES SPA"/>
    <s v="6701337295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9T00:00:00"/>
    <n v="10"/>
    <d v="2025-10-22T00:00:00"/>
    <d v="2025-10-21T00:00:00"/>
    <x v="9"/>
    <x v="0"/>
    <n v="99992"/>
    <n v="99992"/>
  </r>
  <r>
    <s v="4000008837"/>
    <s v="77035479-K"/>
    <s v="PIMARES SPA"/>
    <s v="670133152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23T00:00:00"/>
    <d v="2025-10-21T00:00:00"/>
    <x v="9"/>
    <x v="0"/>
    <n v="24659"/>
    <n v="24659"/>
  </r>
  <r>
    <s v="4000008837"/>
    <s v="77035479-K"/>
    <s v="PIMARES SPA"/>
    <s v="67013315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22T00:00:00"/>
    <d v="2025-10-15T00:00:00"/>
    <x v="9"/>
    <x v="0"/>
    <n v="39995"/>
    <n v="39995"/>
  </r>
  <r>
    <s v="4000008837"/>
    <s v="77035479-K"/>
    <s v="PIMARES SPA"/>
    <s v="670133155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1-03T00:00:00"/>
    <d v="2025-10-24T00:00:00"/>
    <x v="9"/>
    <x v="0"/>
    <n v="45324"/>
    <n v="45324"/>
  </r>
  <r>
    <s v="4000008837"/>
    <s v="77035479-K"/>
    <s v="PIMARES SPA"/>
    <s v="670133734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9T00:00:00"/>
    <n v="10"/>
    <d v="2025-10-29T00:00:00"/>
    <d v="2025-10-24T00:00:00"/>
    <x v="9"/>
    <x v="0"/>
    <n v="43327"/>
    <n v="43327"/>
  </r>
  <r>
    <s v="4000008837"/>
    <s v="77035479-K"/>
    <s v="PIMARES SPA"/>
    <s v="670133736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9T00:00:00"/>
    <n v="10"/>
    <d v="2025-10-24T00:00:00"/>
    <d v="2025-10-22T00:00:00"/>
    <x v="9"/>
    <x v="0"/>
    <n v="92854"/>
    <n v="92854"/>
  </r>
  <r>
    <s v="4000008837"/>
    <s v="77035479-K"/>
    <s v="PIMARES SPA"/>
    <s v="670133155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8T00:00:00"/>
    <n v="10"/>
    <d v="2025-10-21T00:00:00"/>
    <d v="2025-10-15T00:00:00"/>
    <x v="9"/>
    <x v="0"/>
    <n v="46660"/>
    <n v="46660"/>
  </r>
  <r>
    <s v="4000008837"/>
    <s v="77035479-K"/>
    <s v="PIMARES SPA"/>
    <s v="670133742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9T00:00:00"/>
    <n v="10"/>
    <d v="2025-10-29T00:00:00"/>
    <d v="2025-10-24T00:00:00"/>
    <x v="9"/>
    <x v="0"/>
    <n v="78658"/>
    <n v="78658"/>
  </r>
  <r>
    <s v="4000008837"/>
    <s v="77035479-K"/>
    <s v="PIMARES SPA"/>
    <s v="670133184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8T00:00:00"/>
    <n v="10"/>
    <d v="2025-10-20T00:00:00"/>
    <d v="2025-10-15T00:00:00"/>
    <x v="9"/>
    <x v="0"/>
    <n v="24659"/>
    <n v="24659"/>
  </r>
  <r>
    <s v="4000008837"/>
    <s v="77035479-K"/>
    <s v="PIMARES SPA"/>
    <s v="670133749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3T00:00:00"/>
    <d v="2025-10-21T00:00:00"/>
    <x v="9"/>
    <x v="0"/>
    <n v="85701"/>
    <n v="85701"/>
  </r>
  <r>
    <s v="4000008837"/>
    <s v="77035479-K"/>
    <s v="PIMARES SPA"/>
    <s v="6701337512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9T00:00:00"/>
    <n v="10"/>
    <d v="2025-11-07T00:00:00"/>
    <d v="2025-10-24T00:00:00"/>
    <x v="9"/>
    <x v="0"/>
    <n v="132141"/>
    <n v="132141"/>
  </r>
  <r>
    <s v="4000008837"/>
    <s v="77035479-K"/>
    <s v="PIMARES SPA"/>
    <s v="6701337564"/>
    <s v="ZPCD"/>
    <s v="10"/>
    <x v="0"/>
    <x v="1"/>
    <s v="C004"/>
    <s v="E599"/>
    <n v="3"/>
    <x v="0"/>
    <s v="47"/>
    <s v="Muebles"/>
    <s v=""/>
    <s v="470101002"/>
    <s v="1410874"/>
    <s v="RACK TV LE MANS LIGHT 55&quot; 2P"/>
    <n v="1"/>
    <n v="0"/>
    <s v="UN"/>
    <d v="2025-10-09T00:00:00"/>
    <n v="10"/>
    <d v="2025-10-29T00:00:00"/>
    <m/>
    <x v="9"/>
    <x v="0"/>
    <n v="46662"/>
    <n v="0"/>
  </r>
  <r>
    <s v="4000008837"/>
    <s v="77035479-K"/>
    <s v="PIMARES SPA"/>
    <s v="670133756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9T00:00:00"/>
    <n v="10"/>
    <d v="2025-10-29T00:00:00"/>
    <d v="2025-10-24T00:00:00"/>
    <x v="9"/>
    <x v="0"/>
    <n v="46660"/>
    <n v="46660"/>
  </r>
  <r>
    <s v="4000008837"/>
    <s v="77035479-K"/>
    <s v="PIMARES SPA"/>
    <s v="670133776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0-09T00:00:00"/>
    <n v="10"/>
    <d v="2025-10-24T00:00:00"/>
    <d v="2025-10-22T00:00:00"/>
    <x v="9"/>
    <x v="0"/>
    <n v="30660"/>
    <n v="30660"/>
  </r>
  <r>
    <s v="4000008837"/>
    <s v="77035479-K"/>
    <s v="PIMARES SPA"/>
    <s v="6701337806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9T00:00:00"/>
    <n v="10"/>
    <d v="2025-10-23T00:00:00"/>
    <d v="2025-10-21T00:00:00"/>
    <x v="9"/>
    <x v="0"/>
    <n v="48660"/>
    <n v="48660"/>
  </r>
  <r>
    <s v="4000008837"/>
    <s v="77035479-K"/>
    <s v="PIMARES SPA"/>
    <s v="670133784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9T00:00:00"/>
    <n v="10"/>
    <d v="2025-10-24T00:00:00"/>
    <d v="2025-10-21T00:00:00"/>
    <x v="9"/>
    <x v="0"/>
    <n v="74995"/>
    <n v="74995"/>
  </r>
  <r>
    <s v="4000008837"/>
    <s v="77035479-K"/>
    <s v="PIMARES SPA"/>
    <s v="670133408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10-08T00:00:00"/>
    <n v="10"/>
    <d v="2025-10-22T00:00:00"/>
    <d v="2025-10-21T00:00:00"/>
    <x v="9"/>
    <x v="0"/>
    <n v="63325"/>
    <n v="63325"/>
  </r>
  <r>
    <s v="4000008837"/>
    <s v="77035479-K"/>
    <s v="PIMARES SPA"/>
    <s v="6701334754"/>
    <s v="ZPCD"/>
    <s v="10"/>
    <x v="0"/>
    <x v="0"/>
    <s v="C004"/>
    <s v="E599"/>
    <n v="3"/>
    <x v="0"/>
    <s v="47"/>
    <s v="Muebles"/>
    <s v=""/>
    <s v="470801001"/>
    <s v="1466292"/>
    <s v="CLOSET OPUS 6 PUERTAS BLANCO"/>
    <n v="1"/>
    <n v="1"/>
    <s v="UN"/>
    <d v="2025-10-08T00:00:00"/>
    <n v="10"/>
    <d v="2025-10-23T00:00:00"/>
    <d v="2025-10-21T00:00:00"/>
    <x v="9"/>
    <x v="0"/>
    <n v="139990"/>
    <n v="139990"/>
  </r>
  <r>
    <s v="4000008837"/>
    <s v="77035479-K"/>
    <s v="PIMARES SPA"/>
    <s v="6701338032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9T00:00:00"/>
    <n v="10"/>
    <d v="2025-10-28T00:00:00"/>
    <d v="2025-10-22T00:00:00"/>
    <x v="9"/>
    <x v="0"/>
    <n v="128565"/>
    <n v="128565"/>
  </r>
  <r>
    <s v="4000008837"/>
    <s v="77035479-K"/>
    <s v="PIMARES SPA"/>
    <s v="670133526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22T00:00:00"/>
    <d v="2025-10-17T00:00:00"/>
    <x v="9"/>
    <x v="0"/>
    <n v="79995"/>
    <n v="79995"/>
  </r>
  <r>
    <s v="4000008837"/>
    <s v="77035479-K"/>
    <s v="PIMARES SPA"/>
    <s v="670133806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28T00:00:00"/>
    <d v="2025-10-22T00:00:00"/>
    <x v="9"/>
    <x v="0"/>
    <n v="45324"/>
    <n v="45324"/>
  </r>
  <r>
    <s v="4000008837"/>
    <s v="77035479-K"/>
    <s v="PIMARES SPA"/>
    <s v="670133532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21T00:00:00"/>
    <d v="2025-10-17T00:00:00"/>
    <x v="9"/>
    <x v="0"/>
    <n v="78658"/>
    <n v="78658"/>
  </r>
  <r>
    <s v="4000008837"/>
    <s v="77035479-K"/>
    <s v="PIMARES SPA"/>
    <s v="6701335324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0-08T00:00:00"/>
    <n v="10"/>
    <d v="2025-10-24T00:00:00"/>
    <d v="2025-10-22T00:00:00"/>
    <x v="9"/>
    <x v="0"/>
    <n v="83326"/>
    <n v="83326"/>
  </r>
  <r>
    <s v="4000008837"/>
    <s v="77035479-K"/>
    <s v="PIMARES SPA"/>
    <s v="6701338116"/>
    <s v="ZPCD"/>
    <s v="10"/>
    <x v="0"/>
    <x v="0"/>
    <s v="C004"/>
    <s v="E599"/>
    <n v="3"/>
    <x v="0"/>
    <s v="41"/>
    <s v="Baño y Cocina"/>
    <s v=""/>
    <s v="410203003"/>
    <s v="1390396"/>
    <s v="VANITORIO HORTENSIA LIGHT"/>
    <n v="1"/>
    <n v="1"/>
    <s v="UN"/>
    <d v="2025-10-09T00:00:00"/>
    <n v="10"/>
    <d v="2025-10-29T00:00:00"/>
    <d v="2025-10-24T00:00:00"/>
    <x v="9"/>
    <x v="0"/>
    <n v="63326"/>
    <n v="63326"/>
  </r>
  <r>
    <s v="4000008837"/>
    <s v="77035479-K"/>
    <s v="PIMARES SPA"/>
    <s v="670133814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9T00:00:00"/>
    <n v="10"/>
    <d v="2025-10-27T00:00:00"/>
    <d v="2025-10-22T00:00:00"/>
    <x v="9"/>
    <x v="0"/>
    <n v="55325"/>
    <n v="55325"/>
  </r>
  <r>
    <s v="4000008837"/>
    <s v="77035479-K"/>
    <s v="PIMARES SPA"/>
    <s v="6701338150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9T00:00:00"/>
    <n v="10"/>
    <d v="2025-10-28T00:00:00"/>
    <d v="2025-10-24T00:00:00"/>
    <x v="9"/>
    <x v="0"/>
    <n v="79995"/>
    <n v="79995"/>
  </r>
  <r>
    <s v="4000008837"/>
    <s v="77035479-K"/>
    <s v="PIMARES SPA"/>
    <s v="6701338151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9T00:00:00"/>
    <n v="10"/>
    <d v="2025-10-24T00:00:00"/>
    <d v="2025-10-22T00:00:00"/>
    <x v="9"/>
    <x v="0"/>
    <n v="78568"/>
    <n v="78568"/>
  </r>
  <r>
    <s v="4000008837"/>
    <s v="77035479-K"/>
    <s v="PIMARES SPA"/>
    <s v="6701338155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0-09T00:00:00"/>
    <n v="10"/>
    <d v="2025-10-24T00:00:00"/>
    <d v="2025-10-21T00:00:00"/>
    <x v="9"/>
    <x v="0"/>
    <n v="43327"/>
    <n v="43327"/>
  </r>
  <r>
    <s v="4000008837"/>
    <s v="77035479-K"/>
    <s v="PIMARES SPA"/>
    <s v="6701338219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0-09T00:00:00"/>
    <n v="10"/>
    <d v="2025-10-24T00:00:00"/>
    <d v="2025-10-22T00:00:00"/>
    <x v="9"/>
    <x v="0"/>
    <n v="78568"/>
    <n v="78568"/>
  </r>
  <r>
    <s v="4000008837"/>
    <s v="77035479-K"/>
    <s v="PIMARES SPA"/>
    <s v="670133824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9T00:00:00"/>
    <n v="10"/>
    <d v="2025-10-28T00:00:00"/>
    <d v="2025-10-22T00:00:00"/>
    <x v="9"/>
    <x v="0"/>
    <n v="92854"/>
    <n v="92854"/>
  </r>
  <r>
    <s v="4000008837"/>
    <s v="77035479-K"/>
    <s v="PIMARES SPA"/>
    <s v="670133825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8T00:00:00"/>
    <d v="2025-10-22T00:00:00"/>
    <x v="9"/>
    <x v="0"/>
    <n v="103559"/>
    <n v="103559"/>
  </r>
  <r>
    <s v="4000008837"/>
    <s v="77035479-K"/>
    <s v="PIMARES SPA"/>
    <s v="670133826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0-24T00:00:00"/>
    <d v="2025-10-22T00:00:00"/>
    <x v="9"/>
    <x v="0"/>
    <n v="39995"/>
    <n v="39995"/>
  </r>
  <r>
    <s v="4000008837"/>
    <s v="77035479-K"/>
    <s v="PIMARES SPA"/>
    <s v="670133826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9T00:00:00"/>
    <n v="10"/>
    <d v="2025-10-24T00:00:00"/>
    <d v="2025-10-22T00:00:00"/>
    <x v="9"/>
    <x v="0"/>
    <n v="85707"/>
    <n v="85707"/>
  </r>
  <r>
    <s v="4000008837"/>
    <s v="77035479-K"/>
    <s v="PIMARES SPA"/>
    <s v="670133826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9T00:00:00"/>
    <n v="10"/>
    <d v="2025-10-22T00:00:00"/>
    <d v="2025-10-21T00:00:00"/>
    <x v="9"/>
    <x v="0"/>
    <n v="24659"/>
    <n v="24659"/>
  </r>
  <r>
    <s v="4000008837"/>
    <s v="77035479-K"/>
    <s v="PIMARES SPA"/>
    <s v="670133829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9T00:00:00"/>
    <n v="10"/>
    <d v="2025-10-27T00:00:00"/>
    <d v="2025-10-22T00:00:00"/>
    <x v="9"/>
    <x v="0"/>
    <n v="62853"/>
    <n v="62853"/>
  </r>
  <r>
    <s v="4000008837"/>
    <s v="77035479-K"/>
    <s v="PIMARES SPA"/>
    <s v="6701338300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9T00:00:00"/>
    <n v="10"/>
    <d v="2025-10-29T00:00:00"/>
    <d v="2025-10-24T00:00:00"/>
    <x v="9"/>
    <x v="0"/>
    <n v="60706"/>
    <n v="60706"/>
  </r>
  <r>
    <s v="4000008837"/>
    <s v="77035479-K"/>
    <s v="PIMARES SPA"/>
    <s v="6701338311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9T00:00:00"/>
    <n v="10"/>
    <d v="2025-10-29T00:00:00"/>
    <d v="2025-10-24T00:00:00"/>
    <x v="9"/>
    <x v="0"/>
    <n v="83325"/>
    <n v="83325"/>
  </r>
  <r>
    <s v="4000008837"/>
    <s v="77035479-K"/>
    <s v="PIMARES SPA"/>
    <s v="670133536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1T00:00:00"/>
    <d v="2025-10-17T00:00:00"/>
    <x v="9"/>
    <x v="0"/>
    <n v="107135"/>
    <n v="107135"/>
  </r>
  <r>
    <s v="4000008837"/>
    <s v="77035479-K"/>
    <s v="PIMARES SPA"/>
    <s v="6701335734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10-08T00:00:00"/>
    <n v="10"/>
    <d v="2025-10-24T00:00:00"/>
    <d v="2025-10-22T00:00:00"/>
    <x v="9"/>
    <x v="0"/>
    <n v="33992"/>
    <n v="33992"/>
  </r>
  <r>
    <s v="4000008837"/>
    <s v="77035479-K"/>
    <s v="PIMARES SPA"/>
    <s v="670133836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4T00:00:00"/>
    <d v="2025-10-21T00:00:00"/>
    <x v="9"/>
    <x v="0"/>
    <n v="45328"/>
    <n v="45328"/>
  </r>
  <r>
    <s v="4000008837"/>
    <s v="77035479-K"/>
    <s v="PIMARES SPA"/>
    <s v="670133840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9T00:00:00"/>
    <n v="10"/>
    <d v="2025-10-22T00:00:00"/>
    <d v="2025-10-17T00:00:00"/>
    <x v="9"/>
    <x v="0"/>
    <n v="103327"/>
    <n v="103327"/>
  </r>
  <r>
    <s v="4000008837"/>
    <s v="77035479-K"/>
    <s v="PIMARES SPA"/>
    <s v="670133579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9T00:00:00"/>
    <n v="10"/>
    <d v="2025-10-28T00:00:00"/>
    <d v="2025-10-22T00:00:00"/>
    <x v="9"/>
    <x v="0"/>
    <n v="92854"/>
    <n v="92854"/>
  </r>
  <r>
    <s v="4000008837"/>
    <s v="77035479-K"/>
    <s v="PIMARES SPA"/>
    <s v="670133851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9T00:00:00"/>
    <n v="10"/>
    <d v="2025-10-28T00:00:00"/>
    <d v="2025-10-22T00:00:00"/>
    <x v="9"/>
    <x v="0"/>
    <n v="89278"/>
    <n v="89278"/>
  </r>
  <r>
    <s v="4000008837"/>
    <s v="77035479-K"/>
    <s v="PIMARES SPA"/>
    <s v="6701336297"/>
    <s v="ZPCD"/>
    <s v="10"/>
    <x v="0"/>
    <x v="0"/>
    <s v="C004"/>
    <s v="E599"/>
    <n v="3"/>
    <x v="0"/>
    <s v="47"/>
    <s v="Muebles"/>
    <s v=""/>
    <s v="470202001"/>
    <s v="1466413"/>
    <s v="COMODA COIMBRA 5 CAJONES GRAFITO"/>
    <n v="1"/>
    <n v="1"/>
    <s v="UN"/>
    <d v="2025-10-09T00:00:00"/>
    <n v="10"/>
    <d v="2025-10-24T00:00:00"/>
    <d v="2025-10-22T00:00:00"/>
    <x v="9"/>
    <x v="0"/>
    <n v="79995"/>
    <n v="79995"/>
  </r>
  <r>
    <s v="4000008837"/>
    <s v="77035479-K"/>
    <s v="PIMARES SPA"/>
    <s v="6701336321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8T00:00:00"/>
    <n v="10"/>
    <d v="2025-10-22T00:00:00"/>
    <d v="2025-10-17T00:00:00"/>
    <x v="9"/>
    <x v="0"/>
    <n v="86665"/>
    <n v="86665"/>
  </r>
  <r>
    <s v="4000008837"/>
    <s v="77035479-K"/>
    <s v="PIMARES SPA"/>
    <s v="670133664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0-24T00:00:00"/>
    <d v="2025-10-22T00:00:00"/>
    <x v="9"/>
    <x v="0"/>
    <n v="39995"/>
    <n v="39995"/>
  </r>
  <r>
    <s v="4000008837"/>
    <s v="77035479-K"/>
    <s v="PIMARES SPA"/>
    <s v="670133697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9T00:00:00"/>
    <n v="10"/>
    <d v="2025-10-27T00:00:00"/>
    <d v="2025-10-22T00:00:00"/>
    <x v="9"/>
    <x v="0"/>
    <n v="85705"/>
    <n v="85705"/>
  </r>
  <r>
    <s v="4000008837"/>
    <s v="77035479-K"/>
    <s v="PIMARES SPA"/>
    <s v="670133698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8T00:00:00"/>
    <d v="2025-10-22T00:00:00"/>
    <x v="9"/>
    <x v="0"/>
    <n v="103559"/>
    <n v="103559"/>
  </r>
  <r>
    <s v="4000008837"/>
    <s v="77035479-K"/>
    <s v="PIMARES SPA"/>
    <s v="670133711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9T00:00:00"/>
    <n v="10"/>
    <d v="2025-10-22T00:00:00"/>
    <d v="2025-10-21T00:00:00"/>
    <x v="9"/>
    <x v="0"/>
    <n v="62853"/>
    <n v="62853"/>
  </r>
  <r>
    <s v="4000008837"/>
    <s v="77035479-K"/>
    <s v="PIMARES SPA"/>
    <s v="6701337129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9T00:00:00"/>
    <n v="10"/>
    <d v="2025-10-24T00:00:00"/>
    <d v="2025-10-22T00:00:00"/>
    <x v="9"/>
    <x v="0"/>
    <n v="79989"/>
    <n v="79989"/>
  </r>
  <r>
    <s v="4000008837"/>
    <s v="77035479-K"/>
    <s v="PIMARES SPA"/>
    <s v="6701338737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10-09T00:00:00"/>
    <n v="10"/>
    <d v="2025-10-24T00:00:00"/>
    <d v="2025-10-22T00:00:00"/>
    <x v="9"/>
    <x v="0"/>
    <n v="66661"/>
    <n v="66661"/>
  </r>
  <r>
    <s v="4000008837"/>
    <s v="77035479-K"/>
    <s v="PIMARES SPA"/>
    <s v="670133878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9T00:00:00"/>
    <n v="10"/>
    <d v="2025-10-21T00:00:00"/>
    <d v="2025-10-17T00:00:00"/>
    <x v="9"/>
    <x v="0"/>
    <n v="69992"/>
    <n v="69992"/>
  </r>
  <r>
    <s v="4000008837"/>
    <s v="77035479-K"/>
    <s v="PIMARES SPA"/>
    <s v="670133397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8T00:00:00"/>
    <n v="10"/>
    <d v="2025-10-23T00:00:00"/>
    <d v="2025-10-21T00:00:00"/>
    <x v="9"/>
    <x v="0"/>
    <n v="45328"/>
    <n v="45328"/>
  </r>
  <r>
    <s v="4000008837"/>
    <s v="77035479-K"/>
    <s v="PIMARES SPA"/>
    <s v="6701338893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9T00:00:00"/>
    <n v="10"/>
    <d v="2025-10-23T00:00:00"/>
    <d v="2025-10-21T00:00:00"/>
    <x v="9"/>
    <x v="0"/>
    <n v="233318"/>
    <n v="233318"/>
  </r>
  <r>
    <s v="4000008837"/>
    <s v="77035479-K"/>
    <s v="PIMARES SPA"/>
    <s v="670133398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8T00:00:00"/>
    <n v="10"/>
    <d v="2025-10-22T00:00:00"/>
    <d v="2025-10-17T00:00:00"/>
    <x v="9"/>
    <x v="0"/>
    <n v="73327"/>
    <n v="73327"/>
  </r>
  <r>
    <s v="4000008837"/>
    <s v="77035479-K"/>
    <s v="PIMARES SPA"/>
    <s v="670133732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4T00:00:00"/>
    <d v="2025-10-22T00:00:00"/>
    <x v="9"/>
    <x v="0"/>
    <n v="43325"/>
    <n v="43325"/>
  </r>
  <r>
    <s v="4000008837"/>
    <s v="77035479-K"/>
    <s v="PIMARES SPA"/>
    <s v="670133897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9T00:00:00"/>
    <n v="10"/>
    <d v="2025-10-29T00:00:00"/>
    <d v="2025-10-24T00:00:00"/>
    <x v="9"/>
    <x v="0"/>
    <n v="69992"/>
    <n v="69992"/>
  </r>
  <r>
    <s v="4000008837"/>
    <s v="77035479-K"/>
    <s v="PIMARES SPA"/>
    <s v="670133897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9T00:00:00"/>
    <n v="10"/>
    <d v="2025-10-28T00:00:00"/>
    <d v="2025-10-22T00:00:00"/>
    <x v="9"/>
    <x v="0"/>
    <n v="103563"/>
    <n v="103563"/>
  </r>
  <r>
    <s v="4000008837"/>
    <s v="77035479-K"/>
    <s v="PIMARES SPA"/>
    <s v="670133733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9T00:00:00"/>
    <n v="10"/>
    <d v="2025-10-28T00:00:00"/>
    <d v="2025-10-24T00:00:00"/>
    <x v="9"/>
    <x v="0"/>
    <n v="46660"/>
    <n v="46660"/>
  </r>
  <r>
    <s v="4000008837"/>
    <s v="77035479-K"/>
    <s v="PIMARES SPA"/>
    <s v="670133901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9T00:00:00"/>
    <n v="10"/>
    <d v="2025-10-28T00:00:00"/>
    <d v="2025-10-24T00:00:00"/>
    <x v="9"/>
    <x v="0"/>
    <n v="29991"/>
    <n v="29991"/>
  </r>
  <r>
    <s v="4000008837"/>
    <s v="77035479-K"/>
    <s v="PIMARES SPA"/>
    <s v="6701339023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9T00:00:00"/>
    <n v="10"/>
    <d v="2025-10-24T00:00:00"/>
    <d v="2025-10-22T00:00:00"/>
    <x v="9"/>
    <x v="0"/>
    <n v="83325"/>
    <n v="83325"/>
  </r>
  <r>
    <s v="4000008837"/>
    <s v="77035479-K"/>
    <s v="PIMARES SPA"/>
    <s v="670133905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9T00:00:00"/>
    <n v="10"/>
    <d v="2025-10-23T00:00:00"/>
    <d v="2025-10-21T00:00:00"/>
    <x v="9"/>
    <x v="0"/>
    <n v="45324"/>
    <n v="45324"/>
  </r>
  <r>
    <s v="4000008837"/>
    <s v="77035479-K"/>
    <s v="PIMARES SPA"/>
    <s v="670133907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9T00:00:00"/>
    <d v="2025-10-24T00:00:00"/>
    <x v="9"/>
    <x v="0"/>
    <n v="45328"/>
    <n v="45328"/>
  </r>
  <r>
    <s v="4000008837"/>
    <s v="77035479-K"/>
    <s v="PIMARES SPA"/>
    <s v="670133908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9T00:00:00"/>
    <n v="10"/>
    <d v="2025-10-28T00:00:00"/>
    <d v="2025-10-22T00:00:00"/>
    <x v="9"/>
    <x v="0"/>
    <n v="46660"/>
    <n v="46660"/>
  </r>
  <r>
    <s v="4000008837"/>
    <s v="77035479-K"/>
    <s v="PIMARES SPA"/>
    <s v="6701337339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09T00:00:00"/>
    <n v="10"/>
    <d v="2025-10-29T00:00:00"/>
    <d v="2025-10-24T00:00:00"/>
    <x v="9"/>
    <x v="0"/>
    <n v="106656"/>
    <n v="106656"/>
  </r>
  <r>
    <s v="4000008837"/>
    <s v="77035479-K"/>
    <s v="PIMARES SPA"/>
    <s v="670133921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3T00:00:00"/>
    <d v="2025-10-21T00:00:00"/>
    <x v="9"/>
    <x v="0"/>
    <n v="85701"/>
    <n v="85701"/>
  </r>
  <r>
    <s v="4000008837"/>
    <s v="77035479-K"/>
    <s v="PIMARES SPA"/>
    <s v="670133924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9T00:00:00"/>
    <n v="10"/>
    <d v="2025-10-29T00:00:00"/>
    <d v="2025-10-24T00:00:00"/>
    <x v="9"/>
    <x v="0"/>
    <n v="43327"/>
    <n v="43327"/>
  </r>
  <r>
    <s v="4000008837"/>
    <s v="77035479-K"/>
    <s v="PIMARES SPA"/>
    <s v="670133932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30T00:00:00"/>
    <d v="2025-10-24T00:00:00"/>
    <x v="9"/>
    <x v="0"/>
    <n v="45324"/>
    <n v="45324"/>
  </r>
  <r>
    <s v="4000008837"/>
    <s v="77035479-K"/>
    <s v="PIMARES SPA"/>
    <s v="670133940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9T00:00:00"/>
    <n v="10"/>
    <d v="2025-11-07T00:00:00"/>
    <d v="2025-10-24T00:00:00"/>
    <x v="9"/>
    <x v="0"/>
    <n v="61424"/>
    <n v="61424"/>
  </r>
  <r>
    <s v="4000008837"/>
    <s v="77035479-K"/>
    <s v="PIMARES SPA"/>
    <s v="670133940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1-14T00:00:00"/>
    <d v="2025-10-24T00:00:00"/>
    <x v="9"/>
    <x v="0"/>
    <n v="39995"/>
    <n v="39995"/>
  </r>
  <r>
    <s v="4000008837"/>
    <s v="77035479-K"/>
    <s v="PIMARES SPA"/>
    <s v="670133399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8T00:00:00"/>
    <n v="10"/>
    <d v="2025-10-22T00:00:00"/>
    <d v="2025-10-17T00:00:00"/>
    <x v="9"/>
    <x v="0"/>
    <n v="24659"/>
    <n v="24659"/>
  </r>
  <r>
    <s v="4000008837"/>
    <s v="77035479-K"/>
    <s v="PIMARES SPA"/>
    <s v="670133400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8T00:00:00"/>
    <n v="10"/>
    <d v="2025-10-23T00:00:00"/>
    <d v="2025-10-21T00:00:00"/>
    <x v="9"/>
    <x v="0"/>
    <n v="31994"/>
    <n v="31994"/>
  </r>
  <r>
    <s v="4000008837"/>
    <s v="77035479-K"/>
    <s v="PIMARES SPA"/>
    <s v="6701339492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09T00:00:00"/>
    <n v="10"/>
    <d v="2025-10-22T00:00:00"/>
    <d v="2025-10-21T00:00:00"/>
    <x v="9"/>
    <x v="0"/>
    <n v="106656"/>
    <n v="106656"/>
  </r>
  <r>
    <s v="4000008837"/>
    <s v="77035479-K"/>
    <s v="PIMARES SPA"/>
    <s v="670133955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9T00:00:00"/>
    <n v="10"/>
    <d v="2025-10-24T00:00:00"/>
    <d v="2025-10-22T00:00:00"/>
    <x v="9"/>
    <x v="0"/>
    <n v="60708"/>
    <n v="60708"/>
  </r>
  <r>
    <s v="4000008837"/>
    <s v="77035479-K"/>
    <s v="PIMARES SPA"/>
    <s v="6701339562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9T00:00:00"/>
    <n v="10"/>
    <d v="2025-11-19T00:00:00"/>
    <d v="2025-10-24T00:00:00"/>
    <x v="9"/>
    <x v="0"/>
    <n v="132141"/>
    <n v="132141"/>
  </r>
  <r>
    <s v="4000008837"/>
    <s v="77035479-K"/>
    <s v="PIMARES SPA"/>
    <s v="67013396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7T00:00:00"/>
    <d v="2025-10-22T00:00:00"/>
    <x v="9"/>
    <x v="0"/>
    <n v="45328"/>
    <n v="45328"/>
  </r>
  <r>
    <s v="4000008837"/>
    <s v="77035479-K"/>
    <s v="PIMARES SPA"/>
    <s v="670133968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9T00:00:00"/>
    <n v="10"/>
    <d v="2025-11-07T00:00:00"/>
    <d v="2025-10-24T00:00:00"/>
    <x v="9"/>
    <x v="0"/>
    <n v="24659"/>
    <n v="24659"/>
  </r>
  <r>
    <s v="4000008837"/>
    <s v="77035479-K"/>
    <s v="PIMARES SPA"/>
    <s v="670133792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0-09T00:00:00"/>
    <n v="10"/>
    <d v="2025-10-28T00:00:00"/>
    <d v="2025-10-22T00:00:00"/>
    <x v="9"/>
    <x v="0"/>
    <n v="87495"/>
    <n v="87495"/>
  </r>
  <r>
    <s v="4000008837"/>
    <s v="77035479-K"/>
    <s v="PIMARES SPA"/>
    <s v="6701339837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10-09T00:00:00"/>
    <n v="10"/>
    <d v="2025-10-24T00:00:00"/>
    <d v="2025-10-22T00:00:00"/>
    <x v="9"/>
    <x v="0"/>
    <n v="133328"/>
    <n v="133328"/>
  </r>
  <r>
    <s v="4000008837"/>
    <s v="77035479-K"/>
    <s v="PIMARES SPA"/>
    <s v="670133996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7T00:00:00"/>
    <d v="2025-10-22T00:00:00"/>
    <x v="9"/>
    <x v="0"/>
    <n v="85701"/>
    <n v="85701"/>
  </r>
  <r>
    <s v="4000008837"/>
    <s v="77035479-K"/>
    <s v="PIMARES SPA"/>
    <s v="670134000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9T00:00:00"/>
    <n v="10"/>
    <d v="2025-10-24T00:00:00"/>
    <d v="2025-10-22T00:00:00"/>
    <x v="9"/>
    <x v="0"/>
    <n v="43325"/>
    <n v="43325"/>
  </r>
  <r>
    <s v="4000008837"/>
    <s v="77035479-K"/>
    <s v="PIMARES SPA"/>
    <s v="6701340008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10-09T00:00:00"/>
    <n v="10"/>
    <d v="2025-10-24T00:00:00"/>
    <d v="2025-10-22T00:00:00"/>
    <x v="9"/>
    <x v="0"/>
    <n v="56658"/>
    <n v="56658"/>
  </r>
  <r>
    <s v="4000008837"/>
    <s v="77035479-K"/>
    <s v="PIMARES SPA"/>
    <s v="6701340107"/>
    <s v="ZPCD"/>
    <s v="10"/>
    <x v="0"/>
    <x v="1"/>
    <s v="C004"/>
    <s v="E599"/>
    <n v="3"/>
    <x v="0"/>
    <s v="41"/>
    <s v="Baño y Cocina"/>
    <s v=""/>
    <s v="410302004"/>
    <s v="1381312"/>
    <s v="MUEBLE BASE OPIE GRAFITO 120 CM"/>
    <n v="1"/>
    <n v="0"/>
    <s v="UN"/>
    <d v="2025-10-09T00:00:00"/>
    <n v="10"/>
    <d v="2025-10-29T00:00:00"/>
    <m/>
    <x v="9"/>
    <x v="0"/>
    <n v="46660"/>
    <n v="0"/>
  </r>
  <r>
    <s v="4000008837"/>
    <s v="77035479-K"/>
    <s v="PIMARES SPA"/>
    <s v="670134012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9T00:00:00"/>
    <n v="10"/>
    <d v="2025-10-30T00:00:00"/>
    <d v="2025-10-24T00:00:00"/>
    <x v="9"/>
    <x v="0"/>
    <n v="60705"/>
    <n v="60705"/>
  </r>
  <r>
    <s v="4000008837"/>
    <s v="77035479-K"/>
    <s v="PIMARES SPA"/>
    <s v="670133804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9T00:00:00"/>
    <n v="10"/>
    <d v="2025-10-24T00:00:00"/>
    <d v="2025-10-22T00:00:00"/>
    <x v="9"/>
    <x v="0"/>
    <n v="43327"/>
    <n v="43327"/>
  </r>
  <r>
    <s v="4000008837"/>
    <s v="77035479-K"/>
    <s v="PIMARES SPA"/>
    <s v="670134018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9T00:00:00"/>
    <n v="10"/>
    <d v="2025-10-29T00:00:00"/>
    <d v="2025-10-22T00:00:00"/>
    <x v="9"/>
    <x v="0"/>
    <n v="103563"/>
    <n v="103563"/>
  </r>
  <r>
    <s v="4000008837"/>
    <s v="77035479-K"/>
    <s v="PIMARES SPA"/>
    <s v="6701340217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0-09T00:00:00"/>
    <n v="10"/>
    <d v="2025-10-29T00:00:00"/>
    <d v="2025-10-24T00:00:00"/>
    <x v="9"/>
    <x v="0"/>
    <n v="47052"/>
    <n v="47052"/>
  </r>
  <r>
    <s v="4000008837"/>
    <s v="77035479-K"/>
    <s v="PIMARES SPA"/>
    <s v="670134022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09T00:00:00"/>
    <n v="10"/>
    <d v="2025-10-27T00:00:00"/>
    <d v="2025-10-22T00:00:00"/>
    <x v="9"/>
    <x v="0"/>
    <n v="96426"/>
    <n v="96426"/>
  </r>
  <r>
    <s v="4000008837"/>
    <s v="77035479-K"/>
    <s v="PIMARES SPA"/>
    <s v="670134024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9T00:00:00"/>
    <n v="10"/>
    <d v="2025-10-23T00:00:00"/>
    <d v="2025-10-21T00:00:00"/>
    <x v="9"/>
    <x v="0"/>
    <n v="78658"/>
    <n v="78658"/>
  </r>
  <r>
    <s v="4000008837"/>
    <s v="77035479-K"/>
    <s v="PIMARES SPA"/>
    <s v="6701338080"/>
    <s v="ZPCD"/>
    <s v="10"/>
    <x v="0"/>
    <x v="1"/>
    <s v="C004"/>
    <s v="E599"/>
    <n v="3"/>
    <x v="0"/>
    <s v="47"/>
    <s v="Muebles"/>
    <s v=""/>
    <s v="470201001"/>
    <s v="1433253"/>
    <s v="CLOSET ROMA GRIS 6 PUERTAS"/>
    <n v="1"/>
    <n v="0"/>
    <s v="UN"/>
    <d v="2025-10-09T00:00:00"/>
    <n v="10"/>
    <d v="2025-10-28T00:00:00"/>
    <m/>
    <x v="9"/>
    <x v="0"/>
    <n v="86665"/>
    <n v="0"/>
  </r>
  <r>
    <s v="4000008837"/>
    <s v="77035479-K"/>
    <s v="PIMARES SPA"/>
    <s v="670133808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30T00:00:00"/>
    <d v="2025-10-24T00:00:00"/>
    <x v="9"/>
    <x v="0"/>
    <n v="45324"/>
    <n v="45324"/>
  </r>
  <r>
    <s v="4000008837"/>
    <s v="77035479-K"/>
    <s v="PIMARES SPA"/>
    <s v="670133832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2T00:00:00"/>
    <d v="2025-10-21T00:00:00"/>
    <x v="9"/>
    <x v="0"/>
    <n v="43325"/>
    <n v="43325"/>
  </r>
  <r>
    <s v="4000008837"/>
    <s v="77035479-K"/>
    <s v="PIMARES SPA"/>
    <s v="670134056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9T00:00:00"/>
    <n v="10"/>
    <d v="2025-10-30T00:00:00"/>
    <d v="2025-10-24T00:00:00"/>
    <x v="9"/>
    <x v="0"/>
    <n v="39995"/>
    <n v="39995"/>
  </r>
  <r>
    <s v="4000008837"/>
    <s v="77035479-K"/>
    <s v="PIMARES SPA"/>
    <s v="670134058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9T00:00:00"/>
    <n v="10"/>
    <d v="2025-10-24T00:00:00"/>
    <d v="2025-10-22T00:00:00"/>
    <x v="9"/>
    <x v="0"/>
    <n v="74995"/>
    <n v="74995"/>
  </r>
  <r>
    <s v="4000008837"/>
    <s v="77035479-K"/>
    <s v="PIMARES SPA"/>
    <s v="6701338339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0-09T00:00:00"/>
    <n v="10"/>
    <d v="2025-10-22T00:00:00"/>
    <d v="2025-10-21T00:00:00"/>
    <x v="9"/>
    <x v="0"/>
    <n v="79989"/>
    <n v="79989"/>
  </r>
  <r>
    <s v="4000008837"/>
    <s v="77035479-K"/>
    <s v="PIMARES SPA"/>
    <s v="670134073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8T00:00:00"/>
    <d v="2025-10-24T00:00:00"/>
    <x v="9"/>
    <x v="0"/>
    <n v="43325"/>
    <n v="43325"/>
  </r>
  <r>
    <s v="4000008837"/>
    <s v="77035479-K"/>
    <s v="PIMARES SPA"/>
    <s v="67013407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9T00:00:00"/>
    <n v="10"/>
    <d v="2025-10-24T00:00:00"/>
    <d v="2025-10-21T00:00:00"/>
    <x v="9"/>
    <x v="0"/>
    <n v="49318"/>
    <n v="49318"/>
  </r>
  <r>
    <s v="4000008837"/>
    <s v="77035479-K"/>
    <s v="PIMARES SPA"/>
    <s v="6701340858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9T00:00:00"/>
    <n v="10"/>
    <d v="2025-10-24T00:00:00"/>
    <d v="2025-10-21T00:00:00"/>
    <x v="9"/>
    <x v="0"/>
    <n v="36662"/>
    <n v="36662"/>
  </r>
  <r>
    <s v="4000008837"/>
    <s v="77035479-K"/>
    <s v="PIMARES SPA"/>
    <s v="670134106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0T00:00:00"/>
    <n v="10"/>
    <d v="2025-10-28T00:00:00"/>
    <d v="2025-10-22T00:00:00"/>
    <x v="9"/>
    <x v="0"/>
    <n v="103559"/>
    <n v="103559"/>
  </r>
  <r>
    <s v="4000008837"/>
    <s v="77035479-K"/>
    <s v="PIMARES SPA"/>
    <s v="6701341078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10T00:00:00"/>
    <n v="10"/>
    <d v="2025-10-27T00:00:00"/>
    <d v="2025-10-22T00:00:00"/>
    <x v="9"/>
    <x v="0"/>
    <n v="46660"/>
    <n v="46660"/>
  </r>
  <r>
    <s v="4000008837"/>
    <s v="77035479-K"/>
    <s v="PIMARES SPA"/>
    <s v="670133851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9T00:00:00"/>
    <n v="10"/>
    <d v="2025-10-22T00:00:00"/>
    <d v="2025-10-21T00:00:00"/>
    <x v="9"/>
    <x v="0"/>
    <n v="107135"/>
    <n v="107135"/>
  </r>
  <r>
    <s v="4000008837"/>
    <s v="77035479-K"/>
    <s v="PIMARES SPA"/>
    <s v="670133853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9T00:00:00"/>
    <d v="2025-10-22T00:00:00"/>
    <x v="9"/>
    <x v="0"/>
    <n v="103559"/>
    <n v="103559"/>
  </r>
  <r>
    <s v="4000008837"/>
    <s v="77035479-K"/>
    <s v="PIMARES SPA"/>
    <s v="6701338545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0-09T00:00:00"/>
    <n v="10"/>
    <d v="2025-10-23T00:00:00"/>
    <d v="2025-10-21T00:00:00"/>
    <x v="9"/>
    <x v="0"/>
    <n v="167854"/>
    <n v="167854"/>
  </r>
  <r>
    <s v="4000008837"/>
    <s v="77035479-K"/>
    <s v="PIMARES SPA"/>
    <s v="670134133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0T00:00:00"/>
    <n v="10"/>
    <d v="2025-10-24T00:00:00"/>
    <d v="2025-10-22T00:00:00"/>
    <x v="9"/>
    <x v="0"/>
    <n v="68743"/>
    <n v="68743"/>
  </r>
  <r>
    <s v="4000008837"/>
    <s v="77035479-K"/>
    <s v="PIMARES SPA"/>
    <s v="6701338593"/>
    <s v="ZPCD"/>
    <s v="10"/>
    <x v="0"/>
    <x v="0"/>
    <s v="C004"/>
    <s v="E599"/>
    <n v="3"/>
    <x v="0"/>
    <s v="47"/>
    <s v="Muebles"/>
    <s v=""/>
    <s v="470201001"/>
    <s v="1386545"/>
    <s v="CLOSET 4P MOBI WHITE"/>
    <n v="2"/>
    <n v="2"/>
    <s v="UN"/>
    <d v="2025-10-09T00:00:00"/>
    <n v="10"/>
    <d v="2025-10-24T00:00:00"/>
    <d v="2025-10-22T00:00:00"/>
    <x v="9"/>
    <x v="0"/>
    <n v="139984"/>
    <n v="139984"/>
  </r>
  <r>
    <s v="4000008837"/>
    <s v="77035479-K"/>
    <s v="PIMARES SPA"/>
    <s v="6701341386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10-10T00:00:00"/>
    <n v="10"/>
    <d v="2025-10-27T00:00:00"/>
    <d v="2025-10-21T00:00:00"/>
    <x v="9"/>
    <x v="0"/>
    <n v="86651"/>
    <n v="86651"/>
  </r>
  <r>
    <s v="4000008837"/>
    <s v="77035479-K"/>
    <s v="PIMARES SPA"/>
    <s v="670134139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10T00:00:00"/>
    <n v="10"/>
    <d v="2025-10-30T00:00:00"/>
    <d v="2025-10-24T00:00:00"/>
    <x v="9"/>
    <x v="0"/>
    <n v="29991"/>
    <n v="29991"/>
  </r>
  <r>
    <s v="4000008837"/>
    <s v="77035479-K"/>
    <s v="PIMARES SPA"/>
    <s v="670134158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10T00:00:00"/>
    <n v="10"/>
    <d v="2025-10-16T00:00:00"/>
    <d v="2025-10-15T00:00:00"/>
    <x v="9"/>
    <x v="0"/>
    <n v="43327"/>
    <n v="43327"/>
  </r>
  <r>
    <s v="4000008837"/>
    <s v="77035479-K"/>
    <s v="PIMARES SPA"/>
    <s v="670134159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0T00:00:00"/>
    <n v="10"/>
    <d v="2025-10-17T00:00:00"/>
    <d v="2025-10-15T00:00:00"/>
    <x v="9"/>
    <x v="0"/>
    <n v="30660"/>
    <n v="30660"/>
  </r>
  <r>
    <s v="4000008837"/>
    <s v="77035479-K"/>
    <s v="PIMARES SPA"/>
    <s v="6701341612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10T00:00:00"/>
    <n v="10"/>
    <d v="2025-10-17T00:00:00"/>
    <d v="2025-10-17T00:00:00"/>
    <x v="9"/>
    <x v="0"/>
    <n v="185708"/>
    <n v="185708"/>
  </r>
  <r>
    <s v="4000008837"/>
    <s v="77035479-K"/>
    <s v="PIMARES SPA"/>
    <s v="6701338651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09T00:00:00"/>
    <n v="10"/>
    <d v="2025-10-21T00:00:00"/>
    <d v="2025-10-17T00:00:00"/>
    <x v="9"/>
    <x v="0"/>
    <n v="106656"/>
    <n v="106656"/>
  </r>
  <r>
    <s v="4000008837"/>
    <s v="77035479-K"/>
    <s v="PIMARES SPA"/>
    <s v="670133865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0-09T00:00:00"/>
    <n v="10"/>
    <d v="2025-10-28T00:00:00"/>
    <d v="2025-10-22T00:00:00"/>
    <x v="9"/>
    <x v="0"/>
    <n v="94112"/>
    <n v="94112"/>
  </r>
  <r>
    <s v="4000008837"/>
    <s v="77035479-K"/>
    <s v="PIMARES SPA"/>
    <s v="670133865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9T00:00:00"/>
    <n v="10"/>
    <d v="2025-10-23T00:00:00"/>
    <d v="2025-10-21T00:00:00"/>
    <x v="9"/>
    <x v="0"/>
    <n v="128565"/>
    <n v="128565"/>
  </r>
  <r>
    <s v="4000008837"/>
    <s v="77035479-K"/>
    <s v="PIMARES SPA"/>
    <s v="670134175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10T00:00:00"/>
    <n v="10"/>
    <d v="2025-10-20T00:00:00"/>
    <d v="2025-10-15T00:00:00"/>
    <x v="9"/>
    <x v="0"/>
    <n v="92854"/>
    <n v="92854"/>
  </r>
  <r>
    <s v="4000008837"/>
    <s v="77035479-K"/>
    <s v="PIMARES SPA"/>
    <s v="670134175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0T00:00:00"/>
    <n v="10"/>
    <d v="2025-10-17T00:00:00"/>
    <d v="2025-10-15T00:00:00"/>
    <x v="9"/>
    <x v="0"/>
    <n v="103559"/>
    <n v="103559"/>
  </r>
  <r>
    <s v="4000008837"/>
    <s v="77035479-K"/>
    <s v="PIMARES SPA"/>
    <s v="670133868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21T00:00:00"/>
    <d v="2025-10-17T00:00:00"/>
    <x v="9"/>
    <x v="0"/>
    <n v="45324"/>
    <n v="45324"/>
  </r>
  <r>
    <s v="4000008837"/>
    <s v="77035479-K"/>
    <s v="PIMARES SPA"/>
    <s v="670133882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3T00:00:00"/>
    <d v="2025-10-21T00:00:00"/>
    <x v="9"/>
    <x v="0"/>
    <n v="103559"/>
    <n v="103559"/>
  </r>
  <r>
    <s v="4000008837"/>
    <s v="77035479-K"/>
    <s v="PIMARES SPA"/>
    <s v="6701341821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10T00:00:00"/>
    <n v="10"/>
    <d v="2025-10-22T00:00:00"/>
    <d v="2025-10-21T00:00:00"/>
    <x v="9"/>
    <x v="0"/>
    <n v="26660"/>
    <n v="26660"/>
  </r>
  <r>
    <s v="4000008837"/>
    <s v="77035479-K"/>
    <s v="PIMARES SPA"/>
    <s v="670133890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9T00:00:00"/>
    <n v="10"/>
    <d v="2025-10-28T00:00:00"/>
    <d v="2025-10-22T00:00:00"/>
    <x v="9"/>
    <x v="0"/>
    <n v="109989"/>
    <n v="109989"/>
  </r>
  <r>
    <s v="4000008837"/>
    <s v="77035479-K"/>
    <s v="PIMARES SPA"/>
    <s v="670134188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10T00:00:00"/>
    <n v="10"/>
    <d v="2025-10-20T00:00:00"/>
    <d v="2025-10-15T00:00:00"/>
    <x v="9"/>
    <x v="0"/>
    <n v="30662"/>
    <n v="30662"/>
  </r>
  <r>
    <s v="4000008837"/>
    <s v="77035479-K"/>
    <s v="PIMARES SPA"/>
    <s v="670133890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9T00:00:00"/>
    <n v="10"/>
    <d v="2025-10-28T00:00:00"/>
    <d v="2025-10-22T00:00:00"/>
    <x v="9"/>
    <x v="0"/>
    <n v="26660"/>
    <n v="26660"/>
  </r>
  <r>
    <s v="4000008837"/>
    <s v="77035479-K"/>
    <s v="PIMARES SPA"/>
    <s v="670134201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11T00:00:00"/>
    <n v="10"/>
    <d v="2025-10-20T00:00:00"/>
    <d v="2025-10-15T00:00:00"/>
    <x v="9"/>
    <x v="0"/>
    <n v="33995"/>
    <n v="33995"/>
  </r>
  <r>
    <s v="4000008837"/>
    <s v="77035479-K"/>
    <s v="PIMARES SPA"/>
    <s v="670133901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4T00:00:00"/>
    <d v="2025-10-22T00:00:00"/>
    <x v="9"/>
    <x v="0"/>
    <n v="85701"/>
    <n v="85701"/>
  </r>
  <r>
    <s v="4000008837"/>
    <s v="77035479-K"/>
    <s v="PIMARES SPA"/>
    <s v="670134214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10T00:00:00"/>
    <n v="10"/>
    <d v="2025-10-20T00:00:00"/>
    <d v="2025-10-15T00:00:00"/>
    <x v="9"/>
    <x v="0"/>
    <n v="62853"/>
    <n v="62853"/>
  </r>
  <r>
    <s v="4000008837"/>
    <s v="77035479-K"/>
    <s v="PIMARES SPA"/>
    <s v="670134217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1T00:00:00"/>
    <n v="10"/>
    <d v="2025-10-20T00:00:00"/>
    <d v="2025-10-15T00:00:00"/>
    <x v="9"/>
    <x v="0"/>
    <n v="68743"/>
    <n v="68743"/>
  </r>
  <r>
    <s v="4000008837"/>
    <s v="77035479-K"/>
    <s v="PIMARES SPA"/>
    <s v="6701339164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9T00:00:00"/>
    <n v="10"/>
    <d v="2025-10-24T00:00:00"/>
    <d v="2025-10-22T00:00:00"/>
    <x v="9"/>
    <x v="0"/>
    <n v="79989"/>
    <n v="79989"/>
  </r>
  <r>
    <s v="4000008837"/>
    <s v="77035479-K"/>
    <s v="PIMARES SPA"/>
    <s v="6701337404"/>
    <s v="ZPCD"/>
    <s v="10"/>
    <x v="0"/>
    <x v="1"/>
    <s v="C004"/>
    <s v="E599"/>
    <n v="3"/>
    <x v="0"/>
    <s v="41"/>
    <s v="Baño y Cocina"/>
    <s v=""/>
    <s v="410203003"/>
    <s v="1390397"/>
    <s v="VANITORIO AEREO KYOTO"/>
    <n v="1"/>
    <n v="0"/>
    <s v="UN"/>
    <d v="2025-10-09T00:00:00"/>
    <n v="10"/>
    <d v="2025-10-24T00:00:00"/>
    <m/>
    <x v="9"/>
    <x v="0"/>
    <n v="93325"/>
    <n v="0"/>
  </r>
  <r>
    <s v="4000008837"/>
    <s v="77035479-K"/>
    <s v="PIMARES SPA"/>
    <s v="6701342327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11T00:00:00"/>
    <n v="10"/>
    <d v="2025-10-20T00:00:00"/>
    <d v="2025-10-15T00:00:00"/>
    <x v="9"/>
    <x v="0"/>
    <n v="103563"/>
    <n v="103563"/>
  </r>
  <r>
    <s v="4000008837"/>
    <s v="77035479-K"/>
    <s v="PIMARES SPA"/>
    <s v="6701342348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11T00:00:00"/>
    <n v="10"/>
    <d v="2025-10-24T00:00:00"/>
    <d v="2025-10-22T00:00:00"/>
    <x v="9"/>
    <x v="0"/>
    <n v="43325"/>
    <n v="43325"/>
  </r>
  <r>
    <s v="4000008837"/>
    <s v="77035479-K"/>
    <s v="PIMARES SPA"/>
    <s v="670133747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9T00:00:00"/>
    <n v="10"/>
    <d v="2025-10-29T00:00:00"/>
    <d v="2025-10-22T00:00:00"/>
    <x v="9"/>
    <x v="0"/>
    <n v="109989"/>
    <n v="109989"/>
  </r>
  <r>
    <s v="4000008837"/>
    <s v="77035479-K"/>
    <s v="PIMARES SPA"/>
    <s v="670133791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09T00:00:00"/>
    <n v="10"/>
    <d v="2025-10-28T00:00:00"/>
    <d v="2025-10-22T00:00:00"/>
    <x v="9"/>
    <x v="0"/>
    <n v="14700"/>
    <n v="14700"/>
  </r>
  <r>
    <s v="4000008837"/>
    <s v="77035479-K"/>
    <s v="PIMARES SPA"/>
    <s v="670134014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1-07T00:00:00"/>
    <d v="2025-10-24T00:00:00"/>
    <x v="9"/>
    <x v="0"/>
    <n v="45328"/>
    <n v="45328"/>
  </r>
  <r>
    <s v="4000008837"/>
    <s v="77035479-K"/>
    <s v="PIMARES SPA"/>
    <s v="670134239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11T00:00:00"/>
    <n v="10"/>
    <d v="2025-10-27T00:00:00"/>
    <d v="2025-10-22T00:00:00"/>
    <x v="9"/>
    <x v="0"/>
    <n v="92854"/>
    <n v="92854"/>
  </r>
  <r>
    <s v="4000008837"/>
    <s v="77035479-K"/>
    <s v="PIMARES SPA"/>
    <s v="670134241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11T00:00:00"/>
    <n v="10"/>
    <d v="2025-10-21T00:00:00"/>
    <d v="2025-10-15T00:00:00"/>
    <x v="9"/>
    <x v="0"/>
    <n v="43327"/>
    <n v="43327"/>
  </r>
  <r>
    <s v="4000008837"/>
    <s v="77035479-K"/>
    <s v="PIMARES SPA"/>
    <s v="670134030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9T00:00:00"/>
    <n v="10"/>
    <d v="2025-10-24T00:00:00"/>
    <d v="2025-10-22T00:00:00"/>
    <x v="9"/>
    <x v="0"/>
    <n v="46660"/>
    <n v="46660"/>
  </r>
  <r>
    <s v="4000008837"/>
    <s v="77035479-K"/>
    <s v="PIMARES SPA"/>
    <s v="670134037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9T00:00:00"/>
    <n v="10"/>
    <d v="2025-10-28T00:00:00"/>
    <d v="2025-10-22T00:00:00"/>
    <x v="9"/>
    <x v="0"/>
    <n v="128565"/>
    <n v="128565"/>
  </r>
  <r>
    <s v="4000008837"/>
    <s v="77035479-K"/>
    <s v="PIMARES SPA"/>
    <s v="6701342484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12T00:00:00"/>
    <n v="10"/>
    <d v="2025-10-22T00:00:00"/>
    <d v="2025-10-17T00:00:00"/>
    <x v="9"/>
    <x v="0"/>
    <n v="86665"/>
    <n v="86665"/>
  </r>
  <r>
    <s v="4000008837"/>
    <s v="77035479-K"/>
    <s v="PIMARES SPA"/>
    <s v="670134252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1T00:00:00"/>
    <n v="10"/>
    <d v="2025-10-24T00:00:00"/>
    <d v="2025-10-21T00:00:00"/>
    <x v="9"/>
    <x v="0"/>
    <n v="43327"/>
    <n v="43327"/>
  </r>
  <r>
    <s v="4000008837"/>
    <s v="77035479-K"/>
    <s v="PIMARES SPA"/>
    <s v="670134039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0-27T00:00:00"/>
    <d v="2025-10-22T00:00:00"/>
    <x v="9"/>
    <x v="0"/>
    <n v="39995"/>
    <n v="39995"/>
  </r>
  <r>
    <s v="4000008837"/>
    <s v="77035479-K"/>
    <s v="PIMARES SPA"/>
    <s v="670134070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8T00:00:00"/>
    <d v="2025-10-24T00:00:00"/>
    <x v="9"/>
    <x v="0"/>
    <n v="45328"/>
    <n v="45328"/>
  </r>
  <r>
    <s v="4000008837"/>
    <s v="77035479-K"/>
    <s v="PIMARES SPA"/>
    <s v="670134259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2T00:00:00"/>
    <n v="10"/>
    <d v="2025-10-23T00:00:00"/>
    <d v="2025-10-21T00:00:00"/>
    <x v="9"/>
    <x v="0"/>
    <n v="45325"/>
    <n v="45325"/>
  </r>
  <r>
    <s v="4000008837"/>
    <s v="77035479-K"/>
    <s v="PIMARES SPA"/>
    <s v="6701341209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3"/>
    <n v="3"/>
    <s v="UN"/>
    <d v="2025-10-09T00:00:00"/>
    <n v="10"/>
    <d v="2025-10-24T00:00:00"/>
    <d v="2025-10-22T00:00:00"/>
    <x v="9"/>
    <x v="0"/>
    <n v="564687"/>
    <n v="564687"/>
  </r>
  <r>
    <s v="4000008837"/>
    <s v="77035479-K"/>
    <s v="PIMARES SPA"/>
    <s v="670134273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11T00:00:00"/>
    <n v="10"/>
    <d v="2025-10-24T00:00:00"/>
    <d v="2025-10-21T00:00:00"/>
    <x v="9"/>
    <x v="0"/>
    <n v="70582"/>
    <n v="70582"/>
  </r>
  <r>
    <s v="4000008837"/>
    <s v="77035479-K"/>
    <s v="PIMARES SPA"/>
    <s v="670134273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12T00:00:00"/>
    <n v="10"/>
    <d v="2025-10-23T00:00:00"/>
    <d v="2025-10-21T00:00:00"/>
    <x v="9"/>
    <x v="0"/>
    <n v="39994"/>
    <n v="39994"/>
  </r>
  <r>
    <s v="4000008837"/>
    <s v="77035479-K"/>
    <s v="PIMARES SPA"/>
    <s v="6701342737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10-12T00:00:00"/>
    <n v="10"/>
    <d v="2025-10-23T00:00:00"/>
    <d v="2025-10-21T00:00:00"/>
    <x v="9"/>
    <x v="0"/>
    <n v="79995"/>
    <n v="79995"/>
  </r>
  <r>
    <s v="4000008837"/>
    <s v="77035479-K"/>
    <s v="PIMARES SPA"/>
    <s v="67013427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0-12T00:00:00"/>
    <n v="10"/>
    <d v="2025-10-23T00:00:00"/>
    <d v="2025-10-21T00:00:00"/>
    <x v="9"/>
    <x v="0"/>
    <n v="26660"/>
    <n v="26660"/>
  </r>
  <r>
    <s v="4000008837"/>
    <s v="77035479-K"/>
    <s v="PIMARES SPA"/>
    <s v="6701342760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0-12T00:00:00"/>
    <n v="10"/>
    <d v="2025-10-28T00:00:00"/>
    <d v="2025-10-22T00:00:00"/>
    <x v="9"/>
    <x v="0"/>
    <n v="123327"/>
    <n v="123327"/>
  </r>
  <r>
    <s v="4000008837"/>
    <s v="77035479-K"/>
    <s v="PIMARES SPA"/>
    <s v="6701342861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10-12T00:00:00"/>
    <n v="10"/>
    <d v="2025-10-22T00:00:00"/>
    <d v="2025-10-17T00:00:00"/>
    <x v="9"/>
    <x v="0"/>
    <n v="139984"/>
    <n v="139984"/>
  </r>
  <r>
    <s v="4000008837"/>
    <s v="77035479-K"/>
    <s v="PIMARES SPA"/>
    <s v="670134286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2T00:00:00"/>
    <n v="10"/>
    <d v="2025-10-23T00:00:00"/>
    <d v="2025-10-21T00:00:00"/>
    <x v="9"/>
    <x v="0"/>
    <n v="39995"/>
    <n v="39995"/>
  </r>
  <r>
    <s v="4000008837"/>
    <s v="77035479-K"/>
    <s v="PIMARES SPA"/>
    <s v="670134125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4T00:00:00"/>
    <d v="2025-10-21T00:00:00"/>
    <x v="9"/>
    <x v="0"/>
    <n v="103559"/>
    <n v="103559"/>
  </r>
  <r>
    <s v="4000008837"/>
    <s v="77035479-K"/>
    <s v="PIMARES SPA"/>
    <s v="6701341307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9T00:00:00"/>
    <n v="10"/>
    <d v="2025-10-27T00:00:00"/>
    <d v="2025-10-22T00:00:00"/>
    <x v="9"/>
    <x v="0"/>
    <n v="128565"/>
    <n v="128565"/>
  </r>
  <r>
    <s v="4000008837"/>
    <s v="77035479-K"/>
    <s v="PIMARES SPA"/>
    <s v="670134138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10T00:00:00"/>
    <n v="10"/>
    <d v="2025-10-24T00:00:00"/>
    <d v="2025-10-21T00:00:00"/>
    <x v="9"/>
    <x v="0"/>
    <n v="135713"/>
    <n v="135713"/>
  </r>
  <r>
    <s v="4000008837"/>
    <s v="77035479-K"/>
    <s v="PIMARES SPA"/>
    <s v="67013429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10-12T00:00:00"/>
    <n v="10"/>
    <d v="2025-10-23T00:00:00"/>
    <d v="2025-10-21T00:00:00"/>
    <x v="9"/>
    <x v="0"/>
    <n v="86655"/>
    <n v="86655"/>
  </r>
  <r>
    <s v="4000008837"/>
    <s v="77035479-K"/>
    <s v="PIMARES SPA"/>
    <s v="6701343006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12T00:00:00"/>
    <n v="10"/>
    <d v="2025-10-22T00:00:00"/>
    <d v="2025-10-17T00:00:00"/>
    <x v="9"/>
    <x v="0"/>
    <n v="63325"/>
    <n v="63325"/>
  </r>
  <r>
    <s v="4000008837"/>
    <s v="77035479-K"/>
    <s v="PIMARES SPA"/>
    <s v="6701343023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12T00:00:00"/>
    <n v="10"/>
    <d v="2025-10-22T00:00:00"/>
    <d v="2025-10-17T00:00:00"/>
    <x v="9"/>
    <x v="0"/>
    <n v="79989"/>
    <n v="79989"/>
  </r>
  <r>
    <s v="4000008837"/>
    <s v="77035479-K"/>
    <s v="PIMARES SPA"/>
    <s v="670134303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12T00:00:00"/>
    <n v="10"/>
    <d v="2025-10-21T00:00:00"/>
    <d v="2025-10-17T00:00:00"/>
    <x v="9"/>
    <x v="0"/>
    <n v="99995"/>
    <n v="99995"/>
  </r>
  <r>
    <s v="4000008837"/>
    <s v="77035479-K"/>
    <s v="PIMARES SPA"/>
    <s v="670134305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3T00:00:00"/>
    <n v="10"/>
    <d v="2025-10-23T00:00:00"/>
    <d v="2025-10-21T00:00:00"/>
    <x v="9"/>
    <x v="0"/>
    <n v="68743"/>
    <n v="68743"/>
  </r>
  <r>
    <s v="4000008837"/>
    <s v="77035479-K"/>
    <s v="PIMARES SPA"/>
    <s v="670134166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10T00:00:00"/>
    <n v="10"/>
    <d v="2025-10-17T00:00:00"/>
    <d v="2025-10-15T00:00:00"/>
    <x v="9"/>
    <x v="0"/>
    <n v="107135"/>
    <n v="107135"/>
  </r>
  <r>
    <s v="4000008837"/>
    <s v="77035479-K"/>
    <s v="PIMARES SPA"/>
    <s v="670134170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10T00:00:00"/>
    <n v="10"/>
    <d v="2025-10-24T00:00:00"/>
    <d v="2025-10-21T00:00:00"/>
    <x v="9"/>
    <x v="0"/>
    <n v="60705"/>
    <n v="60705"/>
  </r>
  <r>
    <s v="4000008837"/>
    <s v="77035479-K"/>
    <s v="PIMARES SPA"/>
    <s v="6701343244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13T00:00:00"/>
    <n v="10"/>
    <d v="2025-10-23T00:00:00"/>
    <d v="2025-10-21T00:00:00"/>
    <x v="9"/>
    <x v="0"/>
    <n v="36662"/>
    <n v="36662"/>
  </r>
  <r>
    <s v="4000008837"/>
    <s v="77035479-K"/>
    <s v="PIMARES SPA"/>
    <s v="6701343283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0-13T00:00:00"/>
    <n v="10"/>
    <d v="2025-10-29T00:00:00"/>
    <d v="2025-10-24T00:00:00"/>
    <x v="9"/>
    <x v="0"/>
    <n v="167854"/>
    <n v="167854"/>
  </r>
  <r>
    <s v="4000008837"/>
    <s v="77035479-K"/>
    <s v="PIMARES SPA"/>
    <s v="670134171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10T00:00:00"/>
    <n v="10"/>
    <d v="2025-10-24T00:00:00"/>
    <d v="2025-10-21T00:00:00"/>
    <x v="9"/>
    <x v="0"/>
    <n v="96426"/>
    <n v="96426"/>
  </r>
  <r>
    <s v="4000008837"/>
    <s v="77035479-K"/>
    <s v="PIMARES SPA"/>
    <s v="670134333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3T00:00:00"/>
    <n v="10"/>
    <d v="2025-10-23T00:00:00"/>
    <d v="2025-10-21T00:00:00"/>
    <x v="9"/>
    <x v="0"/>
    <n v="92854"/>
    <n v="92854"/>
  </r>
  <r>
    <s v="4000008837"/>
    <s v="77035479-K"/>
    <s v="PIMARES SPA"/>
    <s v="670134337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13T00:00:00"/>
    <n v="10"/>
    <d v="2025-10-23T00:00:00"/>
    <d v="2025-10-21T00:00:00"/>
    <x v="9"/>
    <x v="0"/>
    <n v="96426"/>
    <n v="96426"/>
  </r>
  <r>
    <s v="4000008837"/>
    <s v="77035479-K"/>
    <s v="PIMARES SPA"/>
    <s v="670134340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0-12T00:00:00"/>
    <n v="10"/>
    <d v="2025-10-23T00:00:00"/>
    <d v="2025-10-21T00:00:00"/>
    <x v="9"/>
    <x v="0"/>
    <n v="79995"/>
    <n v="79995"/>
  </r>
  <r>
    <s v="4000008837"/>
    <s v="77035479-K"/>
    <s v="PIMARES SPA"/>
    <s v="670134342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13T00:00:00"/>
    <n v="10"/>
    <d v="2025-10-23T00:00:00"/>
    <d v="2025-10-21T00:00:00"/>
    <x v="9"/>
    <x v="0"/>
    <n v="43325"/>
    <n v="43325"/>
  </r>
  <r>
    <s v="4000008837"/>
    <s v="77035479-K"/>
    <s v="PIMARES SPA"/>
    <s v="6701343490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0-13T00:00:00"/>
    <n v="10"/>
    <d v="2025-10-14T00:00:00"/>
    <d v="2025-10-15T00:00:00"/>
    <x v="9"/>
    <x v="0"/>
    <n v="63325"/>
    <n v="63325"/>
  </r>
  <r>
    <s v="4000008837"/>
    <s v="77035479-K"/>
    <s v="PIMARES SPA"/>
    <s v="670134353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13T00:00:00"/>
    <n v="10"/>
    <d v="2025-10-06T00:00:00"/>
    <d v="2025-10-21T00:00:00"/>
    <x v="9"/>
    <x v="0"/>
    <n v="24659"/>
    <n v="24659"/>
  </r>
  <r>
    <s v="4000008837"/>
    <s v="77035479-K"/>
    <s v="PIMARES SPA"/>
    <s v="6701341789"/>
    <s v="ZPCD"/>
    <s v="10"/>
    <x v="0"/>
    <x v="1"/>
    <s v="C004"/>
    <s v="E599"/>
    <n v="3"/>
    <x v="0"/>
    <s v="47"/>
    <s v="Muebles"/>
    <s v=""/>
    <s v="470202002"/>
    <s v="1466404"/>
    <s v="ZAPATERA NICK 2 PUERTAS NEGRO"/>
    <n v="1"/>
    <n v="0"/>
    <s v="UN"/>
    <d v="2025-10-11T00:00:00"/>
    <n v="10"/>
    <d v="2025-10-20T00:00:00"/>
    <m/>
    <x v="9"/>
    <x v="0"/>
    <n v="33995"/>
    <n v="0"/>
  </r>
  <r>
    <s v="4000008837"/>
    <s v="77035479-K"/>
    <s v="PIMARES SPA"/>
    <s v="670134357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13T00:00:00"/>
    <n v="10"/>
    <d v="2025-10-23T00:00:00"/>
    <d v="2025-10-21T00:00:00"/>
    <x v="9"/>
    <x v="0"/>
    <n v="34368"/>
    <n v="34368"/>
  </r>
  <r>
    <s v="4000008837"/>
    <s v="77035479-K"/>
    <s v="PIMARES SPA"/>
    <s v="670134358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0-14T00:00:00"/>
    <n v="10"/>
    <d v="2025-10-22T00:00:00"/>
    <d v="2025-10-21T00:00:00"/>
    <x v="9"/>
    <x v="0"/>
    <n v="103327"/>
    <n v="103327"/>
  </r>
  <r>
    <s v="4000008837"/>
    <s v="77035479-K"/>
    <s v="PIMARES SPA"/>
    <s v="670134359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14T00:00:00"/>
    <n v="10"/>
    <d v="2025-10-23T00:00:00"/>
    <d v="2025-10-21T00:00:00"/>
    <x v="9"/>
    <x v="0"/>
    <n v="48743"/>
    <n v="48743"/>
  </r>
  <r>
    <s v="4000008837"/>
    <s v="77035479-K"/>
    <s v="PIMARES SPA"/>
    <s v="6701341792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10-11T00:00:00"/>
    <n v="10"/>
    <d v="2025-10-20T00:00:00"/>
    <d v="2025-10-15T00:00:00"/>
    <x v="9"/>
    <x v="0"/>
    <n v="128568"/>
    <n v="128568"/>
  </r>
  <r>
    <s v="4000008837"/>
    <s v="77035479-K"/>
    <s v="PIMARES SPA"/>
    <s v="67013418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10T00:00:00"/>
    <n v="10"/>
    <d v="2025-10-24T00:00:00"/>
    <d v="2025-10-21T00:00:00"/>
    <x v="9"/>
    <x v="0"/>
    <n v="46660"/>
    <n v="46660"/>
  </r>
  <r>
    <s v="4000008837"/>
    <s v="77035479-K"/>
    <s v="PIMARES SPA"/>
    <s v="670134370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13T00:00:00"/>
    <n v="10"/>
    <d v="2025-10-23T00:00:00"/>
    <d v="2025-10-21T00:00:00"/>
    <x v="9"/>
    <x v="0"/>
    <n v="69992"/>
    <n v="69992"/>
  </r>
  <r>
    <s v="4000008837"/>
    <s v="77035479-K"/>
    <s v="PIMARES SPA"/>
    <s v="670134191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0T00:00:00"/>
    <n v="10"/>
    <d v="2025-10-20T00:00:00"/>
    <d v="2025-10-15T00:00:00"/>
    <x v="9"/>
    <x v="0"/>
    <n v="43327"/>
    <n v="43327"/>
  </r>
  <r>
    <s v="4000008837"/>
    <s v="77035479-K"/>
    <s v="PIMARES SPA"/>
    <s v="6701342093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2"/>
    <n v="2"/>
    <s v="UN"/>
    <d v="2025-10-13T00:00:00"/>
    <n v="10"/>
    <d v="2025-10-23T00:00:00"/>
    <d v="2025-10-21T00:00:00"/>
    <x v="9"/>
    <x v="0"/>
    <n v="93321"/>
    <n v="93321"/>
  </r>
  <r>
    <s v="4000008837"/>
    <s v="77035479-K"/>
    <s v="PIMARES SPA"/>
    <s v="670134376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4T00:00:00"/>
    <n v="10"/>
    <d v="2025-10-30T00:00:00"/>
    <d v="2025-10-24T00:00:00"/>
    <x v="9"/>
    <x v="0"/>
    <n v="40620"/>
    <n v="40620"/>
  </r>
  <r>
    <s v="4000008837"/>
    <s v="77035479-K"/>
    <s v="PIMARES SPA"/>
    <s v="6701343781"/>
    <s v="ZPCD"/>
    <s v="10"/>
    <x v="0"/>
    <x v="1"/>
    <s v="C004"/>
    <s v="E599"/>
    <n v="3"/>
    <x v="0"/>
    <s v="41"/>
    <s v="Baño y Cocina"/>
    <s v=""/>
    <s v="410302004"/>
    <s v="1391401"/>
    <s v="COMBO KIT COCINA EMI 90 2X272015"/>
    <n v="1"/>
    <n v="0"/>
    <s v="UN"/>
    <d v="2025-10-14T00:00:00"/>
    <n v="10"/>
    <d v="2025-10-27T00:00:00"/>
    <m/>
    <x v="9"/>
    <x v="0"/>
    <n v="58818"/>
    <n v="0"/>
  </r>
  <r>
    <s v="4000008837"/>
    <s v="77035479-K"/>
    <s v="PIMARES SPA"/>
    <s v="670134219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11T00:00:00"/>
    <n v="10"/>
    <d v="2025-10-24T00:00:00"/>
    <d v="2025-10-21T00:00:00"/>
    <x v="9"/>
    <x v="0"/>
    <n v="103563"/>
    <n v="103563"/>
  </r>
  <r>
    <s v="4000008837"/>
    <s v="77035479-K"/>
    <s v="PIMARES SPA"/>
    <s v="6701343843"/>
    <s v="ZPCD"/>
    <s v="10"/>
    <x v="0"/>
    <x v="0"/>
    <s v="C004"/>
    <s v="E599"/>
    <n v="3"/>
    <x v="0"/>
    <s v="47"/>
    <s v="Muebles"/>
    <s v=""/>
    <s v="470702002"/>
    <s v="1298021"/>
    <s v="ESCRITORIO ANNA BLANCO"/>
    <n v="2"/>
    <n v="2"/>
    <s v="UN"/>
    <d v="2025-10-14T00:00:00"/>
    <n v="10"/>
    <d v="2025-10-28T00:00:00"/>
    <d v="2025-10-24T00:00:00"/>
    <x v="9"/>
    <x v="0"/>
    <n v="56238"/>
    <n v="56238"/>
  </r>
  <r>
    <s v="4000008837"/>
    <s v="77035479-K"/>
    <s v="PIMARES SPA"/>
    <s v="670134384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4T00:00:00"/>
    <n v="10"/>
    <d v="2025-10-23T00:00:00"/>
    <d v="2025-10-21T00:00:00"/>
    <x v="9"/>
    <x v="0"/>
    <n v="71872"/>
    <n v="71872"/>
  </r>
  <r>
    <s v="4000008837"/>
    <s v="77035479-K"/>
    <s v="PIMARES SPA"/>
    <s v="670134387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4T00:00:00"/>
    <n v="10"/>
    <d v="2025-10-27T00:00:00"/>
    <d v="2025-10-22T00:00:00"/>
    <x v="9"/>
    <x v="0"/>
    <n v="113324"/>
    <n v="113324"/>
  </r>
  <r>
    <s v="4000008837"/>
    <s v="77035479-K"/>
    <s v="PIMARES SPA"/>
    <s v="6701342242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0-11T00:00:00"/>
    <n v="10"/>
    <d v="2025-11-03T00:00:00"/>
    <d v="2025-10-24T00:00:00"/>
    <x v="9"/>
    <x v="0"/>
    <n v="179995"/>
    <n v="179995"/>
  </r>
  <r>
    <s v="4000008837"/>
    <s v="77035479-K"/>
    <s v="PIMARES SPA"/>
    <s v="670133947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9T00:00:00"/>
    <n v="10"/>
    <d v="2025-11-18T00:00:00"/>
    <d v="2025-10-24T00:00:00"/>
    <x v="9"/>
    <x v="0"/>
    <n v="78568"/>
    <n v="78568"/>
  </r>
  <r>
    <s v="4000008837"/>
    <s v="77035479-K"/>
    <s v="PIMARES SPA"/>
    <s v="6701339477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0-09T00:00:00"/>
    <n v="10"/>
    <d v="2025-10-24T00:00:00"/>
    <d v="2025-10-21T00:00:00"/>
    <x v="9"/>
    <x v="0"/>
    <n v="64275"/>
    <n v="64275"/>
  </r>
  <r>
    <s v="4000008837"/>
    <s v="77035479-K"/>
    <s v="PIMARES SPA"/>
    <s v="670134392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13T00:00:00"/>
    <n v="10"/>
    <d v="2025-10-23T00:00:00"/>
    <d v="2025-10-21T00:00:00"/>
    <x v="9"/>
    <x v="0"/>
    <n v="62493"/>
    <n v="62493"/>
  </r>
  <r>
    <s v="4000008837"/>
    <s v="77035479-K"/>
    <s v="PIMARES SPA"/>
    <s v="670134398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14T00:00:00"/>
    <n v="10"/>
    <d v="2025-10-29T00:00:00"/>
    <d v="2025-10-24T00:00:00"/>
    <x v="9"/>
    <x v="0"/>
    <n v="31245"/>
    <n v="31245"/>
  </r>
  <r>
    <s v="4000008837"/>
    <s v="77035479-K"/>
    <s v="PIMARES SPA"/>
    <s v="6701344028"/>
    <s v="ZPCD"/>
    <s v="10"/>
    <x v="0"/>
    <x v="0"/>
    <s v="C004"/>
    <s v="E599"/>
    <n v="3"/>
    <x v="0"/>
    <s v="47"/>
    <s v="Muebles"/>
    <s v=""/>
    <s v="470501002"/>
    <s v="1310103"/>
    <s v="MESA DE CENTRO LEONARD"/>
    <n v="1"/>
    <n v="1"/>
    <s v="UN"/>
    <d v="2025-10-14T00:00:00"/>
    <n v="10"/>
    <d v="2025-10-23T00:00:00"/>
    <d v="2025-10-21T00:00:00"/>
    <x v="9"/>
    <x v="0"/>
    <n v="59369"/>
    <n v="59369"/>
  </r>
  <r>
    <s v="4000008837"/>
    <s v="77035479-K"/>
    <s v="PIMARES SPA"/>
    <s v="670134403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14T00:00:00"/>
    <n v="10"/>
    <d v="2025-10-23T00:00:00"/>
    <d v="2025-10-21T00:00:00"/>
    <x v="9"/>
    <x v="0"/>
    <n v="46662"/>
    <n v="46662"/>
  </r>
  <r>
    <s v="4000008837"/>
    <s v="77035479-K"/>
    <s v="PIMARES SPA"/>
    <s v="670134404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4T00:00:00"/>
    <n v="10"/>
    <d v="2025-10-23T00:00:00"/>
    <d v="2025-10-21T00:00:00"/>
    <x v="9"/>
    <x v="0"/>
    <n v="93325"/>
    <n v="93325"/>
  </r>
  <r>
    <s v="4000008837"/>
    <s v="77035479-K"/>
    <s v="PIMARES SPA"/>
    <s v="670134406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14T00:00:00"/>
    <n v="10"/>
    <d v="2025-10-23T00:00:00"/>
    <d v="2025-10-21T00:00:00"/>
    <x v="9"/>
    <x v="0"/>
    <n v="34370"/>
    <n v="34370"/>
  </r>
  <r>
    <s v="4000008837"/>
    <s v="77035479-K"/>
    <s v="PIMARES SPA"/>
    <s v="6701342391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0-11T00:00:00"/>
    <n v="10"/>
    <d v="2025-10-23T00:00:00"/>
    <d v="2025-10-21T00:00:00"/>
    <x v="9"/>
    <x v="0"/>
    <n v="178560"/>
    <n v="178560"/>
  </r>
  <r>
    <s v="4000008837"/>
    <s v="77035479-K"/>
    <s v="PIMARES SPA"/>
    <s v="670133982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9T00:00:00"/>
    <n v="10"/>
    <d v="2025-10-24T00:00:00"/>
    <d v="2025-10-21T00:00:00"/>
    <x v="9"/>
    <x v="0"/>
    <n v="160707"/>
    <n v="160707"/>
  </r>
  <r>
    <s v="4000008837"/>
    <s v="77035479-K"/>
    <s v="PIMARES SPA"/>
    <s v="670134239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11T00:00:00"/>
    <n v="10"/>
    <d v="2025-10-24T00:00:00"/>
    <d v="2025-10-21T00:00:00"/>
    <x v="9"/>
    <x v="0"/>
    <n v="86665"/>
    <n v="86665"/>
  </r>
  <r>
    <s v="4000008837"/>
    <s v="77035479-K"/>
    <s v="PIMARES SPA"/>
    <s v="670134242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1T00:00:00"/>
    <n v="10"/>
    <d v="2025-10-27T00:00:00"/>
    <d v="2025-10-22T00:00:00"/>
    <x v="9"/>
    <x v="0"/>
    <n v="30660"/>
    <n v="30660"/>
  </r>
  <r>
    <s v="4000008837"/>
    <s v="77035479-K"/>
    <s v="PIMARES SPA"/>
    <s v="6701344170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15T00:00:00"/>
    <n v="10"/>
    <d v="2025-10-27T00:00:00"/>
    <d v="2025-10-22T00:00:00"/>
    <x v="9"/>
    <x v="0"/>
    <n v="199995"/>
    <n v="199995"/>
  </r>
  <r>
    <s v="4000008837"/>
    <s v="77035479-K"/>
    <s v="PIMARES SPA"/>
    <s v="670134417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15T00:00:00"/>
    <n v="10"/>
    <d v="2025-10-28T00:00:00"/>
    <d v="2025-10-22T00:00:00"/>
    <x v="9"/>
    <x v="0"/>
    <n v="43745"/>
    <n v="43745"/>
  </r>
  <r>
    <s v="4000008837"/>
    <s v="77035479-K"/>
    <s v="PIMARES SPA"/>
    <s v="670134422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4T00:00:00"/>
    <n v="10"/>
    <d v="2025-10-24T00:00:00"/>
    <d v="2025-10-21T00:00:00"/>
    <x v="9"/>
    <x v="0"/>
    <n v="40620"/>
    <n v="40620"/>
  </r>
  <r>
    <s v="4000008837"/>
    <s v="77035479-K"/>
    <s v="PIMARES SPA"/>
    <s v="670134427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5T00:00:00"/>
    <n v="10"/>
    <d v="2025-10-27T00:00:00"/>
    <d v="2025-10-22T00:00:00"/>
    <x v="9"/>
    <x v="0"/>
    <n v="93325"/>
    <n v="93325"/>
  </r>
  <r>
    <s v="4000008837"/>
    <s v="77035479-K"/>
    <s v="PIMARES SPA"/>
    <s v="6701342436"/>
    <s v="ZPCD"/>
    <s v="10"/>
    <x v="0"/>
    <x v="0"/>
    <s v="C004"/>
    <s v="E599"/>
    <n v="3"/>
    <x v="0"/>
    <s v="47"/>
    <s v="Muebles"/>
    <s v=""/>
    <s v="470101001"/>
    <s v="1433257"/>
    <s v="RACK OLIMPIC 70&quot;"/>
    <n v="1"/>
    <n v="1"/>
    <s v="UN"/>
    <d v="2025-10-11T00:00:00"/>
    <n v="10"/>
    <d v="2025-10-28T00:00:00"/>
    <d v="2025-10-24T00:00:00"/>
    <x v="9"/>
    <x v="0"/>
    <n v="79994"/>
    <n v="79994"/>
  </r>
  <r>
    <s v="4000008837"/>
    <s v="77035479-K"/>
    <s v="PIMARES SPA"/>
    <s v="6701342561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11T00:00:00"/>
    <n v="10"/>
    <d v="2025-10-27T00:00:00"/>
    <d v="2025-10-22T00:00:00"/>
    <x v="9"/>
    <x v="0"/>
    <n v="123327"/>
    <n v="123327"/>
  </r>
  <r>
    <s v="4000008837"/>
    <s v="77035479-K"/>
    <s v="PIMARES SPA"/>
    <s v="670134257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11T00:00:00"/>
    <n v="10"/>
    <d v="2025-10-28T00:00:00"/>
    <d v="2025-10-24T00:00:00"/>
    <x v="9"/>
    <x v="0"/>
    <n v="55325"/>
    <n v="55325"/>
  </r>
  <r>
    <s v="4000008837"/>
    <s v="77035479-K"/>
    <s v="PIMARES SPA"/>
    <s v="6701342633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11T00:00:00"/>
    <n v="10"/>
    <d v="2025-10-22T00:00:00"/>
    <d v="2025-10-17T00:00:00"/>
    <x v="9"/>
    <x v="0"/>
    <n v="128565"/>
    <n v="128565"/>
  </r>
  <r>
    <s v="4000008837"/>
    <s v="77035479-K"/>
    <s v="PIMARES SPA"/>
    <s v="6701344399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15T00:00:00"/>
    <n v="10"/>
    <d v="2025-10-23T00:00:00"/>
    <d v="2025-10-17T00:00:00"/>
    <x v="9"/>
    <x v="0"/>
    <n v="149994"/>
    <n v="149994"/>
  </r>
  <r>
    <s v="4000008837"/>
    <s v="77035479-K"/>
    <s v="PIMARES SPA"/>
    <s v="670134451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5T00:00:00"/>
    <n v="10"/>
    <d v="2025-10-29T00:00:00"/>
    <d v="2025-10-24T00:00:00"/>
    <x v="9"/>
    <x v="0"/>
    <n v="40620"/>
    <n v="40620"/>
  </r>
  <r>
    <s v="4000008837"/>
    <s v="77035479-K"/>
    <s v="PIMARES SPA"/>
    <s v="6701344522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10-15T00:00:00"/>
    <n v="10"/>
    <d v="2025-10-28T00:00:00"/>
    <d v="2025-10-22T00:00:00"/>
    <x v="9"/>
    <x v="0"/>
    <n v="133327"/>
    <n v="133327"/>
  </r>
  <r>
    <s v="4000008837"/>
    <s v="77035479-K"/>
    <s v="PIMARES SPA"/>
    <s v="670134464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15T00:00:00"/>
    <n v="10"/>
    <d v="2025-10-27T00:00:00"/>
    <d v="2025-10-22T00:00:00"/>
    <x v="9"/>
    <x v="0"/>
    <n v="43745"/>
    <n v="43745"/>
  </r>
  <r>
    <s v="4000008837"/>
    <s v="77035479-K"/>
    <s v="PIMARES SPA"/>
    <s v="670134288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2T00:00:00"/>
    <n v="10"/>
    <d v="2025-10-24T00:00:00"/>
    <d v="2025-10-21T00:00:00"/>
    <x v="9"/>
    <x v="0"/>
    <n v="39995"/>
    <n v="39995"/>
  </r>
  <r>
    <s v="4000008837"/>
    <s v="77035479-K"/>
    <s v="PIMARES SPA"/>
    <s v="670134480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15T00:00:00"/>
    <n v="10"/>
    <d v="2025-10-27T00:00:00"/>
    <d v="2025-10-22T00:00:00"/>
    <x v="9"/>
    <x v="0"/>
    <n v="93325"/>
    <n v="93325"/>
  </r>
  <r>
    <s v="4000008837"/>
    <s v="77035479-K"/>
    <s v="PIMARES SPA"/>
    <s v="6701345004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15T00:00:00"/>
    <n v="10"/>
    <d v="2025-10-23T00:00:00"/>
    <d v="2025-10-17T00:00:00"/>
    <x v="9"/>
    <x v="0"/>
    <n v="149994"/>
    <n v="149994"/>
  </r>
  <r>
    <s v="4000008837"/>
    <s v="77035479-K"/>
    <s v="PIMARES SPA"/>
    <s v="670134500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15T00:00:00"/>
    <n v="10"/>
    <d v="2025-10-23T00:00:00"/>
    <d v="2025-10-17T00:00:00"/>
    <x v="9"/>
    <x v="0"/>
    <n v="43744"/>
    <n v="43744"/>
  </r>
  <r>
    <s v="4000008837"/>
    <s v="77035479-K"/>
    <s v="PIMARES SPA"/>
    <s v="6701344299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0-16T00:00:00"/>
    <n v="10"/>
    <d v="2025-10-27T00:00:00"/>
    <d v="2025-10-22T00:00:00"/>
    <x v="9"/>
    <x v="0"/>
    <n v="79997"/>
    <n v="79997"/>
  </r>
  <r>
    <s v="4000008837"/>
    <s v="77035479-K"/>
    <s v="PIMARES SPA"/>
    <s v="670134488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17T00:00:00"/>
    <n v="10"/>
    <d v="2025-10-28T00:00:00"/>
    <d v="2025-10-24T00:00:00"/>
    <x v="9"/>
    <x v="0"/>
    <n v="103324"/>
    <n v="103324"/>
  </r>
  <r>
    <s v="4000008837"/>
    <s v="77035479-K"/>
    <s v="PIMARES SPA"/>
    <s v="6701344885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10-17T00:00:00"/>
    <n v="10"/>
    <d v="2025-10-24T00:00:00"/>
    <d v="2025-10-22T00:00:00"/>
    <x v="9"/>
    <x v="0"/>
    <n v="81245"/>
    <n v="81245"/>
  </r>
  <r>
    <s v="4000008837"/>
    <s v="77035479-K"/>
    <s v="PIMARES SPA"/>
    <s v="670134499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17T00:00:00"/>
    <n v="10"/>
    <d v="2025-10-29T00:00:00"/>
    <d v="2025-10-24T00:00:00"/>
    <x v="9"/>
    <x v="0"/>
    <n v="73327"/>
    <n v="73327"/>
  </r>
  <r>
    <s v="4000008837"/>
    <s v="77035479-K"/>
    <s v="PIMARES SPA"/>
    <s v="6701345035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16T00:00:00"/>
    <n v="10"/>
    <d v="2025-10-27T00:00:00"/>
    <d v="2025-10-22T00:00:00"/>
    <x v="9"/>
    <x v="0"/>
    <n v="112493"/>
    <n v="112493"/>
  </r>
  <r>
    <s v="4000008837"/>
    <s v="77035479-K"/>
    <s v="PIMARES SPA"/>
    <s v="6701342899"/>
    <s v="ZPCD"/>
    <s v="10"/>
    <x v="0"/>
    <x v="0"/>
    <s v="C004"/>
    <s v="E599"/>
    <n v="3"/>
    <x v="0"/>
    <s v="47"/>
    <s v="Muebles"/>
    <s v=""/>
    <s v="470202001"/>
    <s v="1357057"/>
    <s v="COMODA 4C CASTRO"/>
    <n v="3"/>
    <n v="3"/>
    <s v="UN"/>
    <d v="2025-10-12T00:00:00"/>
    <n v="10"/>
    <d v="2025-10-23T00:00:00"/>
    <d v="2025-10-21T00:00:00"/>
    <x v="9"/>
    <x v="0"/>
    <n v="119986"/>
    <n v="119986"/>
  </r>
  <r>
    <s v="4000008837"/>
    <s v="77035479-K"/>
    <s v="PIMARES SPA"/>
    <s v="6701342915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12T00:00:00"/>
    <n v="10"/>
    <d v="2025-10-22T00:00:00"/>
    <d v="2025-10-17T00:00:00"/>
    <x v="9"/>
    <x v="0"/>
    <n v="128565"/>
    <n v="128565"/>
  </r>
  <r>
    <s v="4000008837"/>
    <s v="77035479-K"/>
    <s v="PIMARES SPA"/>
    <s v="6701345091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17T00:00:00"/>
    <n v="10"/>
    <d v="2025-10-27T00:00:00"/>
    <d v="2025-10-22T00:00:00"/>
    <x v="9"/>
    <x v="0"/>
    <n v="87495"/>
    <n v="87495"/>
  </r>
  <r>
    <s v="4000008837"/>
    <s v="77035479-K"/>
    <s v="PIMARES SPA"/>
    <s v="670134313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2T00:00:00"/>
    <n v="10"/>
    <d v="2025-10-28T00:00:00"/>
    <d v="2025-10-22T00:00:00"/>
    <x v="9"/>
    <x v="0"/>
    <n v="92854"/>
    <n v="92854"/>
  </r>
  <r>
    <s v="4000008837"/>
    <s v="77035479-K"/>
    <s v="PIMARES SPA"/>
    <s v="6701343179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13T00:00:00"/>
    <n v="10"/>
    <d v="2025-10-23T00:00:00"/>
    <d v="2025-10-21T00:00:00"/>
    <x v="9"/>
    <x v="0"/>
    <n v="59994"/>
    <n v="59994"/>
  </r>
  <r>
    <s v="4000008837"/>
    <s v="77035479-K"/>
    <s v="PIMARES SPA"/>
    <s v="6701343331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13T00:00:00"/>
    <n v="10"/>
    <d v="2025-10-23T00:00:00"/>
    <d v="2025-10-21T00:00:00"/>
    <x v="9"/>
    <x v="0"/>
    <n v="29991"/>
    <n v="29991"/>
  </r>
  <r>
    <s v="4000008837"/>
    <s v="77035479-K"/>
    <s v="PIMARES SPA"/>
    <s v="670134518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7T00:00:00"/>
    <n v="10"/>
    <d v="2025-10-24T00:00:00"/>
    <d v="2025-10-22T00:00:00"/>
    <x v="9"/>
    <x v="0"/>
    <n v="31245"/>
    <n v="31245"/>
  </r>
  <r>
    <s v="4000008837"/>
    <s v="77035479-K"/>
    <s v="PIMARES SPA"/>
    <s v="670134520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10-16T00:00:00"/>
    <n v="10"/>
    <d v="2025-10-27T00:00:00"/>
    <d v="2025-10-22T00:00:00"/>
    <x v="9"/>
    <x v="0"/>
    <n v="43744"/>
    <n v="43744"/>
  </r>
  <r>
    <s v="4000008837"/>
    <s v="77035479-K"/>
    <s v="PIMARES SPA"/>
    <s v="6701345222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16T00:00:00"/>
    <n v="10"/>
    <d v="2025-10-28T00:00:00"/>
    <d v="2025-10-22T00:00:00"/>
    <x v="9"/>
    <x v="0"/>
    <n v="66662"/>
    <n v="66662"/>
  </r>
  <r>
    <s v="4000008837"/>
    <s v="77035479-K"/>
    <s v="PIMARES SPA"/>
    <s v="670134356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13T00:00:00"/>
    <n v="10"/>
    <d v="2025-10-23T00:00:00"/>
    <d v="2025-10-21T00:00:00"/>
    <x v="9"/>
    <x v="0"/>
    <n v="43327"/>
    <n v="43327"/>
  </r>
  <r>
    <s v="4000008837"/>
    <s v="77035479-K"/>
    <s v="PIMARES SPA"/>
    <s v="670134365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13T00:00:00"/>
    <n v="10"/>
    <d v="2025-10-29T00:00:00"/>
    <d v="2025-10-22T00:00:00"/>
    <x v="9"/>
    <x v="0"/>
    <n v="43327"/>
    <n v="43327"/>
  </r>
  <r>
    <s v="4000008837"/>
    <s v="77035479-K"/>
    <s v="PIMARES SPA"/>
    <s v="6701343675"/>
    <s v="ZPCD"/>
    <s v="10"/>
    <x v="0"/>
    <x v="0"/>
    <s v="C004"/>
    <s v="E599"/>
    <n v="3"/>
    <x v="0"/>
    <s v="47"/>
    <s v="Muebles"/>
    <s v=""/>
    <s v="470303001"/>
    <s v="1417091"/>
    <s v="ARRIMO EN MDF COLOR BEIGE"/>
    <n v="1"/>
    <n v="1"/>
    <s v="UN"/>
    <d v="2025-10-14T00:00:00"/>
    <n v="10"/>
    <d v="2025-10-23T00:00:00"/>
    <d v="2025-10-21T00:00:00"/>
    <x v="9"/>
    <x v="0"/>
    <n v="93744"/>
    <n v="93744"/>
  </r>
  <r>
    <s v="4000008837"/>
    <s v="77035479-K"/>
    <s v="PIMARES SPA"/>
    <s v="670134373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13T00:00:00"/>
    <n v="10"/>
    <d v="2025-10-24T00:00:00"/>
    <d v="2025-10-21T00:00:00"/>
    <x v="9"/>
    <x v="0"/>
    <n v="48742"/>
    <n v="48742"/>
  </r>
  <r>
    <s v="4000008837"/>
    <s v="77035479-K"/>
    <s v="PIMARES SPA"/>
    <s v="670134375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14T00:00:00"/>
    <n v="10"/>
    <d v="2025-10-23T00:00:00"/>
    <d v="2025-10-21T00:00:00"/>
    <x v="9"/>
    <x v="0"/>
    <n v="28119"/>
    <n v="28119"/>
  </r>
  <r>
    <s v="4000008837"/>
    <s v="77035479-K"/>
    <s v="PIMARES SPA"/>
    <s v="670134380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13T00:00:00"/>
    <n v="10"/>
    <d v="2025-10-29T00:00:00"/>
    <d v="2025-10-24T00:00:00"/>
    <x v="9"/>
    <x v="0"/>
    <n v="33995"/>
    <n v="33995"/>
  </r>
  <r>
    <s v="4000008837"/>
    <s v="77035479-K"/>
    <s v="PIMARES SPA"/>
    <s v="670134390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3T00:00:00"/>
    <n v="10"/>
    <d v="2025-10-24T00:00:00"/>
    <d v="2025-10-21T00:00:00"/>
    <x v="9"/>
    <x v="0"/>
    <n v="43327"/>
    <n v="43327"/>
  </r>
  <r>
    <s v="4000008837"/>
    <s v="77035479-K"/>
    <s v="PIMARES SPA"/>
    <s v="670134535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17T00:00:00"/>
    <n v="10"/>
    <d v="2025-10-27T00:00:00"/>
    <d v="2025-10-22T00:00:00"/>
    <x v="9"/>
    <x v="0"/>
    <n v="31245"/>
    <n v="31245"/>
  </r>
  <r>
    <s v="4000008837"/>
    <s v="77035479-K"/>
    <s v="PIMARES SPA"/>
    <s v="670134390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13T00:00:00"/>
    <n v="10"/>
    <d v="2025-10-24T00:00:00"/>
    <d v="2025-10-21T00:00:00"/>
    <x v="9"/>
    <x v="0"/>
    <n v="31994"/>
    <n v="31994"/>
  </r>
  <r>
    <s v="4000008837"/>
    <s v="77035479-K"/>
    <s v="PIMARES SPA"/>
    <s v="67013454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17T00:00:00"/>
    <n v="10"/>
    <d v="2025-10-29T00:00:00"/>
    <d v="2025-10-24T00:00:00"/>
    <x v="9"/>
    <x v="0"/>
    <n v="133325"/>
    <n v="133325"/>
  </r>
  <r>
    <s v="4000008837"/>
    <s v="77035479-K"/>
    <s v="PIMARES SPA"/>
    <s v="670134552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17T00:00:00"/>
    <n v="10"/>
    <d v="2025-10-24T00:00:00"/>
    <d v="2025-10-22T00:00:00"/>
    <x v="9"/>
    <x v="0"/>
    <n v="43745"/>
    <n v="43745"/>
  </r>
  <r>
    <s v="4000008837"/>
    <s v="77035479-K"/>
    <s v="PIMARES SPA"/>
    <s v="6701345715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0-17T00:00:00"/>
    <n v="10"/>
    <d v="2025-10-28T00:00:00"/>
    <d v="2025-10-22T00:00:00"/>
    <x v="9"/>
    <x v="0"/>
    <n v="48742"/>
    <n v="48742"/>
  </r>
  <r>
    <s v="4000008837"/>
    <s v="77035479-K"/>
    <s v="PIMARES SPA"/>
    <s v="67013457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8T00:00:00"/>
    <n v="10"/>
    <d v="2025-10-28T00:00:00"/>
    <d v="2025-10-22T00:00:00"/>
    <x v="9"/>
    <x v="0"/>
    <n v="71872"/>
    <n v="71872"/>
  </r>
  <r>
    <s v="4000008837"/>
    <s v="77035479-K"/>
    <s v="PIMARES SPA"/>
    <s v="6701345769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10-19T00:00:00"/>
    <n v="10"/>
    <d v="2025-10-27T00:00:00"/>
    <d v="2025-10-22T00:00:00"/>
    <x v="9"/>
    <x v="0"/>
    <n v="87495"/>
    <n v="87495"/>
  </r>
  <r>
    <s v="4000008837"/>
    <s v="77035479-K"/>
    <s v="PIMARES SPA"/>
    <s v="6701345773"/>
    <s v="ZPCD"/>
    <s v="10"/>
    <x v="0"/>
    <x v="0"/>
    <s v="C004"/>
    <s v="E599"/>
    <n v="3"/>
    <x v="0"/>
    <s v="47"/>
    <s v="Muebles"/>
    <s v=""/>
    <s v="470201001"/>
    <s v="1357037"/>
    <s v="CLOSET MOBI 6P"/>
    <n v="2"/>
    <n v="2"/>
    <s v="UN"/>
    <d v="2025-10-19T00:00:00"/>
    <n v="10"/>
    <d v="2025-10-27T00:00:00"/>
    <d v="2025-10-22T00:00:00"/>
    <x v="9"/>
    <x v="0"/>
    <n v="186649"/>
    <n v="186649"/>
  </r>
  <r>
    <s v="4000008837"/>
    <s v="77035479-K"/>
    <s v="PIMARES SPA"/>
    <s v="670134390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13T00:00:00"/>
    <n v="10"/>
    <d v="2025-10-24T00:00:00"/>
    <d v="2025-10-21T00:00:00"/>
    <x v="9"/>
    <x v="0"/>
    <n v="45324"/>
    <n v="45324"/>
  </r>
  <r>
    <s v="4000008837"/>
    <s v="77035479-K"/>
    <s v="PIMARES SPA"/>
    <s v="670134585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18T00:00:00"/>
    <n v="10"/>
    <d v="2025-11-03T00:00:00"/>
    <d v="2025-10-24T00:00:00"/>
    <x v="9"/>
    <x v="0"/>
    <n v="76662"/>
    <n v="76662"/>
  </r>
  <r>
    <s v="4000008837"/>
    <s v="77035479-K"/>
    <s v="PIMARES SPA"/>
    <s v="670134585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18T00:00:00"/>
    <n v="10"/>
    <d v="2025-11-04T00:00:00"/>
    <d v="2025-10-24T00:00:00"/>
    <x v="9"/>
    <x v="0"/>
    <n v="73327"/>
    <n v="73327"/>
  </r>
  <r>
    <s v="4000008837"/>
    <s v="77035479-K"/>
    <s v="PIMARES SPA"/>
    <s v="6701345905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17T00:00:00"/>
    <n v="10"/>
    <d v="2025-10-29T00:00:00"/>
    <d v="2025-10-24T00:00:00"/>
    <x v="9"/>
    <x v="0"/>
    <n v="149993"/>
    <n v="149993"/>
  </r>
  <r>
    <s v="4000008837"/>
    <s v="77035479-K"/>
    <s v="PIMARES SPA"/>
    <s v="670134591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8T00:00:00"/>
    <n v="10"/>
    <d v="2025-10-28T00:00:00"/>
    <d v="2025-10-22T00:00:00"/>
    <x v="9"/>
    <x v="0"/>
    <n v="46872"/>
    <n v="46872"/>
  </r>
  <r>
    <s v="4000008837"/>
    <s v="77035479-K"/>
    <s v="PIMARES SPA"/>
    <s v="6701345922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18T00:00:00"/>
    <n v="10"/>
    <d v="2025-10-28T00:00:00"/>
    <d v="2025-10-22T00:00:00"/>
    <x v="9"/>
    <x v="0"/>
    <n v="106655"/>
    <n v="106655"/>
  </r>
  <r>
    <s v="4000008837"/>
    <s v="77035479-K"/>
    <s v="PIMARES SPA"/>
    <s v="670134593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8T00:00:00"/>
    <n v="10"/>
    <d v="2025-10-28T00:00:00"/>
    <d v="2025-10-22T00:00:00"/>
    <x v="9"/>
    <x v="0"/>
    <n v="40620"/>
    <n v="40620"/>
  </r>
  <r>
    <s v="4000008837"/>
    <s v="77035479-K"/>
    <s v="PIMARES SPA"/>
    <s v="6701342360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11T00:00:00"/>
    <n v="10"/>
    <d v="2025-10-21T00:00:00"/>
    <d v="2025-10-17T00:00:00"/>
    <x v="9"/>
    <x v="0"/>
    <n v="36662"/>
    <n v="36662"/>
  </r>
  <r>
    <s v="4000008837"/>
    <s v="77035479-K"/>
    <s v="PIMARES SPA"/>
    <s v="670134599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8T00:00:00"/>
    <n v="10"/>
    <d v="2025-10-28T00:00:00"/>
    <d v="2025-10-22T00:00:00"/>
    <x v="9"/>
    <x v="0"/>
    <n v="40620"/>
    <n v="40620"/>
  </r>
  <r>
    <s v="4000008837"/>
    <s v="77035479-K"/>
    <s v="PIMARES SPA"/>
    <s v="6701346004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2"/>
    <n v="2"/>
    <s v="UN"/>
    <d v="2025-10-18T00:00:00"/>
    <n v="10"/>
    <d v="2025-10-29T00:00:00"/>
    <d v="2025-10-24T00:00:00"/>
    <x v="9"/>
    <x v="0"/>
    <n v="81242"/>
    <n v="81242"/>
  </r>
  <r>
    <s v="4000008837"/>
    <s v="77035479-K"/>
    <s v="PIMARES SPA"/>
    <s v="6701344074"/>
    <s v="ZPCD"/>
    <s v="10"/>
    <x v="0"/>
    <x v="0"/>
    <s v="C004"/>
    <s v="E599"/>
    <n v="3"/>
    <x v="0"/>
    <s v="47"/>
    <s v="Muebles"/>
    <s v=""/>
    <s v="470201001"/>
    <s v="1418270"/>
    <s v="COMBO PEQUIM LIGHT 4P+6P"/>
    <n v="1"/>
    <n v="1"/>
    <s v="UN"/>
    <d v="2025-10-14T00:00:00"/>
    <n v="10"/>
    <d v="2025-10-24T00:00:00"/>
    <d v="2025-10-21T00:00:00"/>
    <x v="9"/>
    <x v="0"/>
    <n v="173327"/>
    <n v="173327"/>
  </r>
  <r>
    <s v="4000008837"/>
    <s v="77035479-K"/>
    <s v="PIMARES SPA"/>
    <s v="670134431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14T00:00:00"/>
    <n v="10"/>
    <d v="2025-10-23T00:00:00"/>
    <d v="2025-10-21T00:00:00"/>
    <x v="9"/>
    <x v="0"/>
    <n v="24987"/>
    <n v="24987"/>
  </r>
  <r>
    <s v="4000008837"/>
    <s v="77035479-K"/>
    <s v="PIMARES SPA"/>
    <s v="6701344323"/>
    <s v="ZPCD"/>
    <s v="10"/>
    <x v="0"/>
    <x v="1"/>
    <s v="C004"/>
    <s v="E599"/>
    <n v="3"/>
    <x v="0"/>
    <s v="41"/>
    <s v="Baño y Cocina"/>
    <s v=""/>
    <s v="410302004"/>
    <s v="1391401"/>
    <s v="COMBO KIT COCINA EMI 90 2X272015"/>
    <n v="1"/>
    <n v="0"/>
    <s v="UN"/>
    <d v="2025-10-14T00:00:00"/>
    <n v="10"/>
    <d v="2025-10-27T00:00:00"/>
    <m/>
    <x v="9"/>
    <x v="0"/>
    <n v="58818"/>
    <n v="0"/>
  </r>
  <r>
    <s v="4000008837"/>
    <s v="77035479-K"/>
    <s v="PIMARES SPA"/>
    <s v="670134605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19T00:00:00"/>
    <n v="10"/>
    <d v="2025-10-27T00:00:00"/>
    <d v="2025-10-22T00:00:00"/>
    <x v="9"/>
    <x v="0"/>
    <n v="62495"/>
    <n v="62495"/>
  </r>
  <r>
    <s v="4000008837"/>
    <s v="77035479-K"/>
    <s v="PIMARES SPA"/>
    <s v="670134607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19T00:00:00"/>
    <n v="10"/>
    <d v="2025-10-28T00:00:00"/>
    <d v="2025-10-22T00:00:00"/>
    <x v="9"/>
    <x v="0"/>
    <n v="49995"/>
    <n v="49995"/>
  </r>
  <r>
    <s v="4000008837"/>
    <s v="77035479-K"/>
    <s v="PIMARES SPA"/>
    <s v="6701346095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10-19T00:00:00"/>
    <n v="10"/>
    <d v="2025-10-28T00:00:00"/>
    <d v="2025-10-22T00:00:00"/>
    <x v="9"/>
    <x v="0"/>
    <n v="53119"/>
    <n v="53119"/>
  </r>
  <r>
    <s v="4000008837"/>
    <s v="77035479-K"/>
    <s v="PIMARES SPA"/>
    <s v="670134613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8T00:00:00"/>
    <n v="10"/>
    <d v="2025-10-21T00:00:00"/>
    <d v="2025-10-22T00:00:00"/>
    <x v="9"/>
    <x v="0"/>
    <n v="113324"/>
    <n v="113324"/>
  </r>
  <r>
    <s v="4000008837"/>
    <s v="77035479-K"/>
    <s v="PIMARES SPA"/>
    <s v="670134434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15T00:00:00"/>
    <n v="10"/>
    <d v="2025-10-24T00:00:00"/>
    <d v="2025-10-21T00:00:00"/>
    <x v="9"/>
    <x v="0"/>
    <n v="81245"/>
    <n v="81245"/>
  </r>
  <r>
    <s v="4000008837"/>
    <s v="77035479-K"/>
    <s v="PIMARES SPA"/>
    <s v="670134436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5T00:00:00"/>
    <n v="10"/>
    <d v="2025-10-28T00:00:00"/>
    <d v="2025-10-24T00:00:00"/>
    <x v="9"/>
    <x v="0"/>
    <n v="93325"/>
    <n v="93325"/>
  </r>
  <r>
    <s v="4000008837"/>
    <s v="77035479-K"/>
    <s v="PIMARES SPA"/>
    <s v="670134472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5T00:00:00"/>
    <n v="10"/>
    <d v="2025-10-28T00:00:00"/>
    <d v="2025-10-24T00:00:00"/>
    <x v="9"/>
    <x v="0"/>
    <n v="43745"/>
    <n v="43745"/>
  </r>
  <r>
    <s v="4000008837"/>
    <s v="77035479-K"/>
    <s v="PIMARES SPA"/>
    <s v="670134506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6T00:00:00"/>
    <n v="10"/>
    <d v="2025-10-28T00:00:00"/>
    <d v="2025-10-24T00:00:00"/>
    <x v="9"/>
    <x v="0"/>
    <n v="93325"/>
    <n v="93325"/>
  </r>
  <r>
    <s v="4000008837"/>
    <s v="77035479-K"/>
    <s v="PIMARES SPA"/>
    <s v="670134508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17T00:00:00"/>
    <n v="10"/>
    <d v="2025-10-20T00:00:00"/>
    <d v="2025-10-22T00:00:00"/>
    <x v="9"/>
    <x v="0"/>
    <n v="76662"/>
    <n v="76662"/>
  </r>
  <r>
    <s v="4000008837"/>
    <s v="77035479-K"/>
    <s v="PIMARES SPA"/>
    <s v="670134511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6T00:00:00"/>
    <n v="10"/>
    <d v="2025-10-24T00:00:00"/>
    <d v="2025-10-22T00:00:00"/>
    <x v="9"/>
    <x v="0"/>
    <n v="31245"/>
    <n v="31245"/>
  </r>
  <r>
    <s v="4000008837"/>
    <s v="77035479-K"/>
    <s v="PIMARES SPA"/>
    <s v="6701345140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16T00:00:00"/>
    <n v="10"/>
    <d v="2025-10-28T00:00:00"/>
    <d v="2025-10-22T00:00:00"/>
    <x v="9"/>
    <x v="0"/>
    <n v="43744"/>
    <n v="43744"/>
  </r>
  <r>
    <s v="4000008837"/>
    <s v="77035479-K"/>
    <s v="PIMARES SPA"/>
    <s v="6701346307"/>
    <s v="ZPCD"/>
    <s v="10"/>
    <x v="0"/>
    <x v="0"/>
    <s v="C004"/>
    <s v="E599"/>
    <n v="3"/>
    <x v="0"/>
    <s v="47"/>
    <s v="Muebles"/>
    <s v=""/>
    <s v="470202001"/>
    <s v="1433215"/>
    <s v="CÓMODA SOLE GRIS 4 CAJONES"/>
    <n v="1"/>
    <n v="1"/>
    <s v="UN"/>
    <d v="2025-10-19T00:00:00"/>
    <n v="10"/>
    <d v="2025-10-28T00:00:00"/>
    <d v="2025-10-24T00:00:00"/>
    <x v="9"/>
    <x v="0"/>
    <n v="81245"/>
    <n v="81245"/>
  </r>
  <r>
    <s v="4000008837"/>
    <s v="77035479-K"/>
    <s v="PIMARES SPA"/>
    <s v="670134517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17T00:00:00"/>
    <n v="10"/>
    <d v="2025-10-24T00:00:00"/>
    <d v="2025-10-22T00:00:00"/>
    <x v="9"/>
    <x v="0"/>
    <n v="28119"/>
    <n v="28119"/>
  </r>
  <r>
    <s v="4000008837"/>
    <s v="77035479-K"/>
    <s v="PIMARES SPA"/>
    <s v="670134524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16T00:00:00"/>
    <n v="10"/>
    <d v="2025-10-27T00:00:00"/>
    <d v="2025-10-22T00:00:00"/>
    <x v="9"/>
    <x v="0"/>
    <n v="46662"/>
    <n v="46662"/>
  </r>
  <r>
    <s v="4000008837"/>
    <s v="77035479-K"/>
    <s v="PIMARES SPA"/>
    <s v="670134648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21T00:00:00"/>
    <n v="10"/>
    <d v="2025-10-28T00:00:00"/>
    <d v="2025-10-24T00:00:00"/>
    <x v="9"/>
    <x v="0"/>
    <n v="106663"/>
    <n v="106663"/>
  </r>
  <r>
    <s v="4000008837"/>
    <s v="77035479-K"/>
    <s v="PIMARES SPA"/>
    <s v="6701345245"/>
    <s v="ZPCW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6T00:00:00"/>
    <n v="10"/>
    <d v="2025-10-21T00:00:00"/>
    <d v="2025-10-21T00:00:00"/>
    <x v="9"/>
    <x v="0"/>
    <n v="46872"/>
    <n v="46872"/>
  </r>
  <r>
    <s v="4000008837"/>
    <s v="77035479-K"/>
    <s v="PIMARES SPA"/>
    <s v="6701345268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17T00:00:00"/>
    <n v="10"/>
    <d v="2025-10-07T00:00:00"/>
    <d v="2025-10-22T00:00:00"/>
    <x v="9"/>
    <x v="0"/>
    <n v="133318"/>
    <n v="133318"/>
  </r>
  <r>
    <s v="4000008837"/>
    <s v="77035479-K"/>
    <s v="PIMARES SPA"/>
    <s v="670134675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21T00:00:00"/>
    <n v="10"/>
    <d v="2025-10-29T00:00:00"/>
    <d v="2025-10-24T00:00:00"/>
    <x v="9"/>
    <x v="0"/>
    <n v="106663"/>
    <n v="106663"/>
  </r>
  <r>
    <s v="4000008837"/>
    <s v="77035479-K"/>
    <s v="PIMARES SPA"/>
    <s v="6701345281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17T00:00:00"/>
    <n v="10"/>
    <d v="2025-10-28T00:00:00"/>
    <d v="2025-10-22T00:00:00"/>
    <x v="9"/>
    <x v="0"/>
    <n v="43745"/>
    <n v="43745"/>
  </r>
  <r>
    <s v="4000008837"/>
    <s v="77035479-K"/>
    <s v="PIMARES SPA"/>
    <s v="670134681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20T00:00:00"/>
    <n v="10"/>
    <d v="2025-10-28T00:00:00"/>
    <d v="2025-10-24T00:00:00"/>
    <x v="9"/>
    <x v="0"/>
    <n v="48742"/>
    <n v="48742"/>
  </r>
  <r>
    <s v="4000008837"/>
    <s v="77035479-K"/>
    <s v="PIMARES SPA"/>
    <s v="6701346830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10-21T00:00:00"/>
    <n v="10"/>
    <d v="2025-10-29T00:00:00"/>
    <d v="2025-10-24T00:00:00"/>
    <x v="9"/>
    <x v="0"/>
    <n v="43744"/>
    <n v="43744"/>
  </r>
  <r>
    <s v="4000008837"/>
    <s v="77035479-K"/>
    <s v="PIMARES SPA"/>
    <s v="6701345329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17T00:00:00"/>
    <n v="10"/>
    <d v="2025-10-27T00:00:00"/>
    <d v="2025-10-22T00:00:00"/>
    <x v="9"/>
    <x v="0"/>
    <n v="71872"/>
    <n v="71872"/>
  </r>
  <r>
    <s v="4000008837"/>
    <s v="77035479-K"/>
    <s v="PIMARES SPA"/>
    <s v="670134533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7T00:00:00"/>
    <n v="10"/>
    <d v="2025-10-27T00:00:00"/>
    <d v="2025-10-22T00:00:00"/>
    <x v="9"/>
    <x v="0"/>
    <n v="93325"/>
    <n v="93325"/>
  </r>
  <r>
    <s v="4000008837"/>
    <s v="77035479-K"/>
    <s v="PIMARES SPA"/>
    <s v="670134533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17T00:00:00"/>
    <n v="10"/>
    <d v="2025-10-28T00:00:00"/>
    <d v="2025-10-22T00:00:00"/>
    <x v="9"/>
    <x v="0"/>
    <n v="81245"/>
    <n v="81245"/>
  </r>
  <r>
    <s v="4000008837"/>
    <s v="77035479-K"/>
    <s v="PIMARES SPA"/>
    <s v="6701346953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10-21T00:00:00"/>
    <n v="10"/>
    <d v="2025-10-28T00:00:00"/>
    <d v="2025-10-24T00:00:00"/>
    <x v="9"/>
    <x v="0"/>
    <n v="31244"/>
    <n v="31244"/>
  </r>
  <r>
    <s v="4000008837"/>
    <s v="77035479-K"/>
    <s v="PIMARES SPA"/>
    <s v="670134695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1T00:00:00"/>
    <n v="10"/>
    <d v="2025-10-28T00:00:00"/>
    <d v="2025-10-24T00:00:00"/>
    <x v="9"/>
    <x v="0"/>
    <n v="49994"/>
    <n v="49994"/>
  </r>
  <r>
    <s v="4000008837"/>
    <s v="77035479-K"/>
    <s v="PIMARES SPA"/>
    <s v="6701345398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17T00:00:00"/>
    <n v="10"/>
    <d v="2025-10-29T00:00:00"/>
    <d v="2025-10-22T00:00:00"/>
    <x v="9"/>
    <x v="0"/>
    <n v="87496"/>
    <n v="87496"/>
  </r>
  <r>
    <s v="4000008837"/>
    <s v="77035479-K"/>
    <s v="PIMARES SPA"/>
    <s v="670134701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1T00:00:00"/>
    <n v="10"/>
    <d v="2025-10-28T00:00:00"/>
    <d v="2025-10-22T00:00:00"/>
    <x v="9"/>
    <x v="0"/>
    <n v="49994"/>
    <n v="49994"/>
  </r>
  <r>
    <s v="4000008837"/>
    <s v="77035479-K"/>
    <s v="PIMARES SPA"/>
    <s v="670134703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1T00:00:00"/>
    <n v="10"/>
    <d v="2025-10-28T00:00:00"/>
    <d v="2025-10-24T00:00:00"/>
    <x v="9"/>
    <x v="0"/>
    <n v="113324"/>
    <n v="113324"/>
  </r>
  <r>
    <s v="4000008837"/>
    <s v="77035479-K"/>
    <s v="PIMARES SPA"/>
    <s v="670134705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10-21T00:00:00"/>
    <n v="10"/>
    <d v="2025-11-03T00:00:00"/>
    <d v="2025-10-24T00:00:00"/>
    <x v="9"/>
    <x v="0"/>
    <n v="93324"/>
    <n v="93324"/>
  </r>
  <r>
    <s v="4000008837"/>
    <s v="77035479-K"/>
    <s v="PIMARES SPA"/>
    <s v="670134581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17T00:00:00"/>
    <n v="10"/>
    <d v="2025-10-27T00:00:00"/>
    <d v="2025-10-22T00:00:00"/>
    <x v="9"/>
    <x v="0"/>
    <n v="31245"/>
    <n v="31245"/>
  </r>
  <r>
    <s v="4000008837"/>
    <s v="77035479-K"/>
    <s v="PIMARES SPA"/>
    <s v="670134708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21T00:00:00"/>
    <n v="10"/>
    <d v="2025-10-28T00:00:00"/>
    <d v="2025-10-24T00:00:00"/>
    <x v="9"/>
    <x v="0"/>
    <n v="40620"/>
    <n v="40620"/>
  </r>
  <r>
    <s v="4000008837"/>
    <s v="77035479-K"/>
    <s v="PIMARES SPA"/>
    <s v="670134715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21T00:00:00"/>
    <n v="10"/>
    <d v="2025-10-29T00:00:00"/>
    <d v="2025-10-24T00:00:00"/>
    <x v="9"/>
    <x v="0"/>
    <n v="31245"/>
    <n v="31245"/>
  </r>
  <r>
    <s v="4000008837"/>
    <s v="77035479-K"/>
    <s v="PIMARES SPA"/>
    <s v="6701347158"/>
    <s v="ZPCW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21T00:00:00"/>
    <n v="10"/>
    <d v="2025-10-28T00:00:00"/>
    <d v="2025-10-24T00:00:00"/>
    <x v="9"/>
    <x v="0"/>
    <n v="149994"/>
    <n v="149994"/>
  </r>
  <r>
    <s v="4000008837"/>
    <s v="77035479-K"/>
    <s v="PIMARES SPA"/>
    <s v="6701347178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22T00:00:00"/>
    <n v="10"/>
    <d v="2025-10-27T00:00:00"/>
    <d v="2025-10-24T00:00:00"/>
    <x v="9"/>
    <x v="0"/>
    <n v="106655"/>
    <n v="106655"/>
  </r>
  <r>
    <s v="4000008837"/>
    <s v="77035479-K"/>
    <s v="PIMARES SPA"/>
    <s v="6701347193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10-22T00:00:00"/>
    <n v="10"/>
    <d v="2025-10-28T00:00:00"/>
    <d v="2025-10-27T00:00:00"/>
    <x v="9"/>
    <x v="0"/>
    <n v="133327"/>
    <n v="133327"/>
  </r>
  <r>
    <s v="4000008837"/>
    <s v="77035479-K"/>
    <s v="PIMARES SPA"/>
    <s v="670134597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18T00:00:00"/>
    <n v="10"/>
    <d v="2025-10-28T00:00:00"/>
    <d v="2025-10-22T00:00:00"/>
    <x v="9"/>
    <x v="0"/>
    <n v="73327"/>
    <n v="73327"/>
  </r>
  <r>
    <s v="4000008837"/>
    <s v="77035479-K"/>
    <s v="PIMARES SPA"/>
    <s v="6701346022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18T00:00:00"/>
    <n v="10"/>
    <d v="2025-10-27T00:00:00"/>
    <d v="2025-10-22T00:00:00"/>
    <x v="9"/>
    <x v="0"/>
    <n v="37494"/>
    <n v="37494"/>
  </r>
  <r>
    <s v="4000008837"/>
    <s v="77035479-K"/>
    <s v="PIMARES SPA"/>
    <s v="670134741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21T00:00:00"/>
    <n v="10"/>
    <d v="2025-10-29T00:00:00"/>
    <d v="2025-10-24T00:00:00"/>
    <x v="9"/>
    <x v="0"/>
    <n v="99995"/>
    <n v="99995"/>
  </r>
  <r>
    <s v="4000008837"/>
    <s v="77035479-K"/>
    <s v="PIMARES SPA"/>
    <s v="6701344094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14T00:00:00"/>
    <n v="10"/>
    <d v="2025-10-23T00:00:00"/>
    <d v="2025-10-21T00:00:00"/>
    <x v="9"/>
    <x v="0"/>
    <n v="12494"/>
    <n v="12494"/>
  </r>
  <r>
    <s v="4000008837"/>
    <s v="77035479-K"/>
    <s v="PIMARES SPA"/>
    <s v="6701347560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0-22T00:00:00"/>
    <n v="10"/>
    <d v="2025-10-28T00:00:00"/>
    <d v="2025-10-27T00:00:00"/>
    <x v="9"/>
    <x v="0"/>
    <n v="34369"/>
    <n v="34369"/>
  </r>
  <r>
    <s v="4000008837"/>
    <s v="77035479-K"/>
    <s v="PIMARES SPA"/>
    <s v="670134413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14T00:00:00"/>
    <n v="10"/>
    <d v="2025-10-28T00:00:00"/>
    <d v="2025-10-24T00:00:00"/>
    <x v="9"/>
    <x v="0"/>
    <n v="66661"/>
    <n v="66661"/>
  </r>
  <r>
    <s v="4000008837"/>
    <s v="77035479-K"/>
    <s v="PIMARES SPA"/>
    <s v="670134413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14T00:00:00"/>
    <n v="10"/>
    <d v="2025-10-28T00:00:00"/>
    <d v="2025-10-24T00:00:00"/>
    <x v="9"/>
    <x v="0"/>
    <n v="86665"/>
    <n v="86665"/>
  </r>
  <r>
    <s v="4000008837"/>
    <s v="77035479-K"/>
    <s v="PIMARES SPA"/>
    <s v="670134603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0-18T00:00:00"/>
    <n v="10"/>
    <d v="2025-10-27T00:00:00"/>
    <d v="2025-10-22T00:00:00"/>
    <x v="9"/>
    <x v="0"/>
    <n v="31245"/>
    <n v="31245"/>
  </r>
  <r>
    <s v="4000008837"/>
    <s v="77035479-K"/>
    <s v="PIMARES SPA"/>
    <s v="6701346220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0-19T00:00:00"/>
    <n v="10"/>
    <d v="2025-10-29T00:00:00"/>
    <d v="2025-10-24T00:00:00"/>
    <x v="9"/>
    <x v="0"/>
    <n v="62493"/>
    <n v="62493"/>
  </r>
  <r>
    <s v="4000008837"/>
    <s v="77035479-K"/>
    <s v="PIMARES SPA"/>
    <s v="670134778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3T00:00:00"/>
    <n v="10"/>
    <d v="2025-11-04T00:00:00"/>
    <d v="2025-10-27T00:00:00"/>
    <x v="9"/>
    <x v="0"/>
    <n v="93325"/>
    <n v="93325"/>
  </r>
  <r>
    <s v="4000008837"/>
    <s v="77035479-K"/>
    <s v="PIMARES SPA"/>
    <s v="670134781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22T00:00:00"/>
    <n v="10"/>
    <d v="2025-10-28T00:00:00"/>
    <d v="2025-10-27T00:00:00"/>
    <x v="9"/>
    <x v="0"/>
    <n v="106663"/>
    <n v="106663"/>
  </r>
  <r>
    <s v="4000008837"/>
    <s v="77035479-K"/>
    <s v="PIMARES SPA"/>
    <s v="6701347823"/>
    <s v="ZPCD"/>
    <s v="10"/>
    <x v="0"/>
    <x v="0"/>
    <s v="C004"/>
    <s v="E599"/>
    <n v="3"/>
    <x v="0"/>
    <s v="47"/>
    <s v="Muebles"/>
    <s v=""/>
    <s v="470202001"/>
    <s v="1357055"/>
    <s v="COMODA DOBLE EVO"/>
    <n v="2"/>
    <n v="2"/>
    <s v="UN"/>
    <d v="2025-10-22T00:00:00"/>
    <n v="10"/>
    <d v="2025-10-29T00:00:00"/>
    <d v="2025-10-24T00:00:00"/>
    <x v="9"/>
    <x v="0"/>
    <n v="213311"/>
    <n v="213311"/>
  </r>
  <r>
    <s v="4000008837"/>
    <s v="77035479-K"/>
    <s v="PIMARES SPA"/>
    <s v="670134787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23T00:00:00"/>
    <n v="10"/>
    <d v="2025-10-28T00:00:00"/>
    <d v="2025-10-24T00:00:00"/>
    <x v="9"/>
    <x v="0"/>
    <n v="106656"/>
    <n v="106656"/>
  </r>
  <r>
    <s v="4000008837"/>
    <s v="77035479-K"/>
    <s v="PIMARES SPA"/>
    <s v="6701347894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23T00:00:00"/>
    <n v="10"/>
    <d v="2025-10-30T00:00:00"/>
    <d v="2025-10-27T00:00:00"/>
    <x v="9"/>
    <x v="0"/>
    <n v="106655"/>
    <n v="106655"/>
  </r>
  <r>
    <s v="4000008837"/>
    <s v="77035479-K"/>
    <s v="PIMARES SPA"/>
    <s v="670134795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3T00:00:00"/>
    <n v="10"/>
    <d v="2025-10-29T00:00:00"/>
    <d v="2025-10-24T00:00:00"/>
    <x v="9"/>
    <x v="0"/>
    <n v="93325"/>
    <n v="93325"/>
  </r>
  <r>
    <s v="4000008837"/>
    <s v="77035479-K"/>
    <s v="PIMARES SPA"/>
    <s v="670134796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23T00:00:00"/>
    <n v="10"/>
    <d v="2025-11-07T00:00:00"/>
    <d v="2025-10-27T00:00:00"/>
    <x v="9"/>
    <x v="0"/>
    <n v="31244"/>
    <n v="31244"/>
  </r>
  <r>
    <s v="4000008837"/>
    <s v="77035479-K"/>
    <s v="PIMARES SPA"/>
    <s v="670134797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23T00:00:00"/>
    <n v="10"/>
    <d v="2025-11-04T00:00:00"/>
    <d v="2025-10-27T00:00:00"/>
    <x v="9"/>
    <x v="0"/>
    <n v="43745"/>
    <n v="43745"/>
  </r>
  <r>
    <s v="4000008837"/>
    <s v="77035479-K"/>
    <s v="PIMARES SPA"/>
    <s v="670134996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26T00:00:00"/>
    <n v="10"/>
    <d v="2025-11-03T00:00:00"/>
    <d v="2025-10-29T00:00:00"/>
    <x v="9"/>
    <x v="0"/>
    <n v="31245"/>
    <n v="31245"/>
  </r>
  <r>
    <s v="4000008837"/>
    <s v="77035479-K"/>
    <s v="PIMARES SPA"/>
    <s v="670134997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27T00:00:00"/>
    <n v="10"/>
    <d v="2025-11-04T00:00:00"/>
    <d v="2025-10-29T00:00:00"/>
    <x v="9"/>
    <x v="0"/>
    <n v="62493"/>
    <n v="62493"/>
  </r>
  <r>
    <s v="4000008837"/>
    <s v="77035479-K"/>
    <s v="PIMARES SPA"/>
    <s v="6701350112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26T00:00:00"/>
    <n v="10"/>
    <d v="2025-11-03T00:00:00"/>
    <d v="2025-10-29T00:00:00"/>
    <x v="9"/>
    <x v="0"/>
    <n v="43744"/>
    <n v="43744"/>
  </r>
  <r>
    <s v="4000008837"/>
    <s v="77035479-K"/>
    <s v="PIMARES SPA"/>
    <s v="6701350121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26T00:00:00"/>
    <n v="10"/>
    <d v="2025-11-03T00:00:00"/>
    <d v="2025-10-29T00:00:00"/>
    <x v="9"/>
    <x v="0"/>
    <n v="106655"/>
    <n v="106655"/>
  </r>
  <r>
    <s v="4000008837"/>
    <s v="77035479-K"/>
    <s v="PIMARES SPA"/>
    <s v="670131339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10-03T00:00:00"/>
    <n v="10"/>
    <d v="2025-10-13T00:00:00"/>
    <d v="2025-10-08T00:00:00"/>
    <x v="9"/>
    <x v="0"/>
    <n v="123523"/>
    <n v="123523"/>
  </r>
  <r>
    <s v="4000008837"/>
    <s v="77035479-K"/>
    <s v="PIMARES SPA"/>
    <s v="6701313394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3T00:00:00"/>
    <n v="10"/>
    <d v="2025-10-13T00:00:00"/>
    <d v="2025-10-08T00:00:00"/>
    <x v="9"/>
    <x v="0"/>
    <n v="46872"/>
    <n v="46872"/>
  </r>
  <r>
    <s v="4000008837"/>
    <s v="77035479-K"/>
    <s v="PIMARES SPA"/>
    <s v="6701287495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08-15T00:00:00"/>
    <n v="8"/>
    <d v="2025-10-20T00:00:00"/>
    <m/>
    <x v="9"/>
    <x v="0"/>
    <n v="28119"/>
    <n v="0"/>
  </r>
  <r>
    <s v="4000008837"/>
    <s v="77035479-K"/>
    <s v="PIMARES SPA"/>
    <s v="6701348013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10-22T00:00:00"/>
    <n v="10"/>
    <d v="2025-10-28T00:00:00"/>
    <d v="2025-10-27T00:00:00"/>
    <x v="9"/>
    <x v="0"/>
    <n v="43744"/>
    <n v="43744"/>
  </r>
  <r>
    <s v="4000008837"/>
    <s v="77035479-K"/>
    <s v="PIMARES SPA"/>
    <s v="67013480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2T00:00:00"/>
    <n v="10"/>
    <d v="2025-10-29T00:00:00"/>
    <d v="2025-10-24T00:00:00"/>
    <x v="9"/>
    <x v="0"/>
    <n v="113324"/>
    <n v="113324"/>
  </r>
  <r>
    <s v="4000008837"/>
    <s v="77035479-K"/>
    <s v="PIMARES SPA"/>
    <s v="670134803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22T00:00:00"/>
    <n v="10"/>
    <d v="2025-10-28T00:00:00"/>
    <d v="2025-10-27T00:00:00"/>
    <x v="9"/>
    <x v="0"/>
    <n v="31244"/>
    <n v="31244"/>
  </r>
  <r>
    <s v="4000008837"/>
    <s v="77035479-K"/>
    <s v="PIMARES SPA"/>
    <s v="6701348088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10-23T00:00:00"/>
    <n v="10"/>
    <d v="2025-11-03T00:00:00"/>
    <d v="2025-10-27T00:00:00"/>
    <x v="9"/>
    <x v="0"/>
    <n v="49995"/>
    <n v="49995"/>
  </r>
  <r>
    <s v="4000008837"/>
    <s v="77035479-K"/>
    <s v="PIMARES SPA"/>
    <s v="6701348125"/>
    <s v="ZPCD"/>
    <s v="10"/>
    <x v="0"/>
    <x v="0"/>
    <s v="C004"/>
    <s v="E599"/>
    <n v="3"/>
    <x v="0"/>
    <s v="47"/>
    <s v="Muebles"/>
    <s v=""/>
    <s v="470101001"/>
    <s v="1487534001"/>
    <s v="PANEL TV LAREDO 65&quot; 1 PUER, BEIGE CLARO"/>
    <n v="1"/>
    <n v="1"/>
    <s v="UN"/>
    <d v="2025-10-23T00:00:00"/>
    <n v="10"/>
    <d v="2025-10-28T00:00:00"/>
    <d v="2025-10-29T00:00:00"/>
    <x v="9"/>
    <x v="0"/>
    <n v="88229"/>
    <n v="88229"/>
  </r>
  <r>
    <s v="4000008837"/>
    <s v="77035479-K"/>
    <s v="PIMARES SPA"/>
    <s v="6701348127"/>
    <s v="ZPCD"/>
    <s v="10"/>
    <x v="0"/>
    <x v="1"/>
    <s v="C004"/>
    <s v="E599"/>
    <n v="3"/>
    <x v="0"/>
    <s v="47"/>
    <s v="Muebles"/>
    <s v=""/>
    <s v="470101001"/>
    <s v="1487534001"/>
    <s v="PANEL TV LAREDO 65&quot; 1 PUER, BEIGE CLARO"/>
    <n v="1"/>
    <n v="0"/>
    <s v="UN"/>
    <d v="2025-10-23T00:00:00"/>
    <n v="10"/>
    <d v="2025-10-28T00:00:00"/>
    <m/>
    <x v="9"/>
    <x v="0"/>
    <n v="88229"/>
    <n v="0"/>
  </r>
  <r>
    <s v="4000008837"/>
    <s v="77035479-K"/>
    <s v="PIMARES SPA"/>
    <s v="6701348158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23T00:00:00"/>
    <n v="10"/>
    <d v="2025-11-04T00:00:00"/>
    <d v="2025-10-27T00:00:00"/>
    <x v="9"/>
    <x v="0"/>
    <n v="71872"/>
    <n v="71872"/>
  </r>
  <r>
    <s v="4000008837"/>
    <s v="77035479-K"/>
    <s v="PIMARES SPA"/>
    <s v="670134622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9T00:00:00"/>
    <n v="10"/>
    <d v="2025-10-27T00:00:00"/>
    <d v="2025-10-22T00:00:00"/>
    <x v="9"/>
    <x v="0"/>
    <n v="31245"/>
    <n v="31245"/>
  </r>
  <r>
    <s v="4000008837"/>
    <s v="77035479-K"/>
    <s v="PIMARES SPA"/>
    <s v="670134623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19T00:00:00"/>
    <n v="10"/>
    <d v="2025-10-27T00:00:00"/>
    <d v="2025-10-22T00:00:00"/>
    <x v="9"/>
    <x v="0"/>
    <n v="31244"/>
    <n v="31244"/>
  </r>
  <r>
    <s v="4000008837"/>
    <s v="77035479-K"/>
    <s v="PIMARES SPA"/>
    <s v="670134828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3T00:00:00"/>
    <n v="10"/>
    <d v="2025-10-30T00:00:00"/>
    <d v="2025-10-27T00:00:00"/>
    <x v="9"/>
    <x v="0"/>
    <n v="113324"/>
    <n v="113324"/>
  </r>
  <r>
    <s v="4000008837"/>
    <s v="77035479-K"/>
    <s v="PIMARES SPA"/>
    <s v="670134625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9T00:00:00"/>
    <n v="10"/>
    <d v="2025-10-28T00:00:00"/>
    <d v="2025-10-22T00:00:00"/>
    <x v="9"/>
    <x v="0"/>
    <n v="46872"/>
    <n v="46872"/>
  </r>
  <r>
    <s v="4000008837"/>
    <s v="77035479-K"/>
    <s v="PIMARES SPA"/>
    <s v="670134626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20T00:00:00"/>
    <n v="10"/>
    <d v="2025-10-28T00:00:00"/>
    <d v="2025-10-24T00:00:00"/>
    <x v="9"/>
    <x v="0"/>
    <n v="40620"/>
    <n v="40620"/>
  </r>
  <r>
    <s v="4000008837"/>
    <s v="77035479-K"/>
    <s v="PIMARES SPA"/>
    <s v="670134630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9T00:00:00"/>
    <n v="10"/>
    <d v="2025-10-29T00:00:00"/>
    <d v="2025-10-24T00:00:00"/>
    <x v="9"/>
    <x v="0"/>
    <n v="93325"/>
    <n v="93325"/>
  </r>
  <r>
    <s v="4000008837"/>
    <s v="77035479-K"/>
    <s v="PIMARES SPA"/>
    <s v="670134844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23T00:00:00"/>
    <n v="10"/>
    <d v="2025-11-04T00:00:00"/>
    <d v="2025-10-27T00:00:00"/>
    <x v="9"/>
    <x v="0"/>
    <n v="49995"/>
    <n v="49995"/>
  </r>
  <r>
    <s v="4000008837"/>
    <s v="77035479-K"/>
    <s v="PIMARES SPA"/>
    <s v="670134847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23T00:00:00"/>
    <n v="10"/>
    <d v="2025-10-30T00:00:00"/>
    <d v="2025-10-29T00:00:00"/>
    <x v="9"/>
    <x v="0"/>
    <n v="46662"/>
    <n v="46662"/>
  </r>
  <r>
    <s v="4000008837"/>
    <s v="77035479-K"/>
    <s v="PIMARES SPA"/>
    <s v="6701348506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23T00:00:00"/>
    <n v="10"/>
    <d v="2025-10-24T00:00:00"/>
    <d v="2025-10-29T00:00:00"/>
    <x v="9"/>
    <x v="0"/>
    <n v="149994"/>
    <n v="149994"/>
  </r>
  <r>
    <s v="4000008837"/>
    <s v="77035479-K"/>
    <s v="PIMARES SPA"/>
    <s v="670134850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23T00:00:00"/>
    <n v="10"/>
    <d v="2025-11-04T00:00:00"/>
    <d v="2025-10-27T00:00:00"/>
    <x v="9"/>
    <x v="0"/>
    <n v="28119"/>
    <n v="28119"/>
  </r>
  <r>
    <s v="4000008837"/>
    <s v="77035479-K"/>
    <s v="PIMARES SPA"/>
    <s v="6701348524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2"/>
    <n v="2"/>
    <s v="UN"/>
    <d v="2025-10-24T00:00:00"/>
    <n v="10"/>
    <d v="2025-11-03T00:00:00"/>
    <d v="2025-10-27T00:00:00"/>
    <x v="9"/>
    <x v="0"/>
    <n v="87488"/>
    <n v="87488"/>
  </r>
  <r>
    <s v="4000008837"/>
    <s v="77035479-K"/>
    <s v="PIMARES SPA"/>
    <s v="670134852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24T00:00:00"/>
    <n v="10"/>
    <d v="2025-11-03T00:00:00"/>
    <d v="2025-10-27T00:00:00"/>
    <x v="9"/>
    <x v="0"/>
    <n v="48742"/>
    <n v="48742"/>
  </r>
  <r>
    <s v="4000008837"/>
    <s v="77035479-K"/>
    <s v="PIMARES SPA"/>
    <s v="6701348555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10-25T00:00:00"/>
    <n v="10"/>
    <d v="2025-11-03T00:00:00"/>
    <d v="2025-10-29T00:00:00"/>
    <x v="9"/>
    <x v="0"/>
    <n v="68743"/>
    <n v="68743"/>
  </r>
  <r>
    <s v="4000008837"/>
    <s v="77035479-K"/>
    <s v="PIMARES SPA"/>
    <s v="670131383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4T00:00:00"/>
    <n v="10"/>
    <d v="2025-10-13T00:00:00"/>
    <d v="2025-10-08T00:00:00"/>
    <x v="9"/>
    <x v="0"/>
    <n v="149994"/>
    <n v="149994"/>
  </r>
  <r>
    <s v="4000008837"/>
    <s v="77035479-K"/>
    <s v="PIMARES SPA"/>
    <s v="670131383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4T00:00:00"/>
    <n v="10"/>
    <d v="2025-10-14T00:00:00"/>
    <d v="2025-10-08T00:00:00"/>
    <x v="9"/>
    <x v="0"/>
    <n v="74995"/>
    <n v="74995"/>
  </r>
  <r>
    <s v="4000008837"/>
    <s v="77035479-K"/>
    <s v="PIMARES SPA"/>
    <s v="6701313847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10-05T00:00:00"/>
    <n v="10"/>
    <d v="2025-10-13T00:00:00"/>
    <d v="2025-10-08T00:00:00"/>
    <x v="9"/>
    <x v="0"/>
    <n v="63325"/>
    <n v="63325"/>
  </r>
  <r>
    <s v="4000008837"/>
    <s v="77035479-K"/>
    <s v="PIMARES SPA"/>
    <s v="670131390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03T00:00:00"/>
    <n v="10"/>
    <d v="2025-10-09T00:00:00"/>
    <d v="2025-10-08T00:00:00"/>
    <x v="9"/>
    <x v="0"/>
    <n v="14700"/>
    <n v="14700"/>
  </r>
  <r>
    <s v="4000008837"/>
    <s v="77035479-K"/>
    <s v="PIMARES SPA"/>
    <s v="670131394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0-04T00:00:00"/>
    <n v="10"/>
    <d v="2025-10-13T00:00:00"/>
    <d v="2025-10-08T00:00:00"/>
    <x v="9"/>
    <x v="0"/>
    <n v="62494"/>
    <n v="62494"/>
  </r>
  <r>
    <s v="4000008837"/>
    <s v="77035479-K"/>
    <s v="PIMARES SPA"/>
    <s v="6701313953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10-04T00:00:00"/>
    <n v="10"/>
    <d v="2025-10-14T00:00:00"/>
    <d v="2025-10-08T00:00:00"/>
    <x v="9"/>
    <x v="0"/>
    <n v="81245"/>
    <n v="81245"/>
  </r>
  <r>
    <s v="4000008837"/>
    <s v="77035479-K"/>
    <s v="PIMARES SPA"/>
    <s v="670131400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4T00:00:00"/>
    <n v="10"/>
    <d v="2025-10-14T00:00:00"/>
    <d v="2025-10-08T00:00:00"/>
    <x v="9"/>
    <x v="0"/>
    <n v="47052"/>
    <n v="47052"/>
  </r>
  <r>
    <s v="4000008837"/>
    <s v="77035479-K"/>
    <s v="PIMARES SPA"/>
    <s v="6701314023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10-04T00:00:00"/>
    <n v="10"/>
    <d v="2025-10-13T00:00:00"/>
    <d v="2025-10-08T00:00:00"/>
    <x v="9"/>
    <x v="0"/>
    <n v="149988"/>
    <n v="149988"/>
  </r>
  <r>
    <s v="4000008837"/>
    <s v="77035479-K"/>
    <s v="PIMARES SPA"/>
    <s v="6701314036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5T00:00:00"/>
    <n v="10"/>
    <d v="2025-10-13T00:00:00"/>
    <d v="2025-10-08T00:00:00"/>
    <x v="9"/>
    <x v="0"/>
    <n v="319986"/>
    <n v="319986"/>
  </r>
  <r>
    <s v="4000008837"/>
    <s v="77035479-K"/>
    <s v="PIMARES SPA"/>
    <s v="670131406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0-06T00:00:00"/>
    <n v="10"/>
    <d v="2025-10-13T00:00:00"/>
    <d v="2025-10-08T00:00:00"/>
    <x v="9"/>
    <x v="0"/>
    <n v="87495"/>
    <n v="87495"/>
  </r>
  <r>
    <s v="4000008837"/>
    <s v="77035479-K"/>
    <s v="PIMARES SPA"/>
    <s v="6701314072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0-06T00:00:00"/>
    <n v="10"/>
    <d v="2025-10-13T00:00:00"/>
    <d v="2025-10-08T00:00:00"/>
    <x v="9"/>
    <x v="0"/>
    <n v="124985"/>
    <n v="124985"/>
  </r>
  <r>
    <s v="4000008837"/>
    <s v="77035479-K"/>
    <s v="PIMARES SPA"/>
    <s v="670131411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5T00:00:00"/>
    <n v="10"/>
    <d v="2025-10-13T00:00:00"/>
    <d v="2025-10-08T00:00:00"/>
    <x v="9"/>
    <x v="0"/>
    <n v="92854"/>
    <n v="92854"/>
  </r>
  <r>
    <s v="4000008837"/>
    <s v="77035479-K"/>
    <s v="PIMARES SPA"/>
    <s v="670134630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19T00:00:00"/>
    <n v="10"/>
    <d v="2025-10-29T00:00:00"/>
    <d v="2025-10-24T00:00:00"/>
    <x v="9"/>
    <x v="0"/>
    <n v="103327"/>
    <n v="103327"/>
  </r>
  <r>
    <s v="4000008837"/>
    <s v="77035479-K"/>
    <s v="PIMARES SPA"/>
    <s v="6701348840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24T00:00:00"/>
    <n v="10"/>
    <d v="2025-11-03T00:00:00"/>
    <d v="2025-10-29T00:00:00"/>
    <x v="9"/>
    <x v="0"/>
    <n v="43745"/>
    <n v="43745"/>
  </r>
  <r>
    <s v="4000008837"/>
    <s v="77035479-K"/>
    <s v="PIMARES SPA"/>
    <s v="6701348841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0-24T00:00:00"/>
    <n v="10"/>
    <d v="2025-11-03T00:00:00"/>
    <d v="2025-10-29T00:00:00"/>
    <x v="9"/>
    <x v="0"/>
    <n v="34369"/>
    <n v="34369"/>
  </r>
  <r>
    <s v="4000008837"/>
    <s v="77035479-K"/>
    <s v="PIMARES SPA"/>
    <s v="6701346329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0-20T00:00:00"/>
    <n v="10"/>
    <d v="2025-10-27T00:00:00"/>
    <d v="2025-10-22T00:00:00"/>
    <x v="9"/>
    <x v="0"/>
    <n v="103327"/>
    <n v="103327"/>
  </r>
  <r>
    <s v="4000008837"/>
    <s v="77035479-K"/>
    <s v="PIMARES SPA"/>
    <s v="670134893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24T00:00:00"/>
    <n v="10"/>
    <d v="2025-10-30T00:00:00"/>
    <d v="2025-10-27T00:00:00"/>
    <x v="9"/>
    <x v="0"/>
    <n v="87495"/>
    <n v="87495"/>
  </r>
  <r>
    <s v="4000008837"/>
    <s v="77035479-K"/>
    <s v="PIMARES SPA"/>
    <s v="670134894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24T00:00:00"/>
    <n v="10"/>
    <d v="2025-11-04T00:00:00"/>
    <d v="2025-10-27T00:00:00"/>
    <x v="9"/>
    <x v="0"/>
    <n v="37494"/>
    <n v="37494"/>
  </r>
  <r>
    <s v="4000008837"/>
    <s v="77035479-K"/>
    <s v="PIMARES SPA"/>
    <s v="670134895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24T00:00:00"/>
    <n v="10"/>
    <d v="2025-10-30T00:00:00"/>
    <d v="2025-10-29T00:00:00"/>
    <x v="9"/>
    <x v="0"/>
    <n v="103324"/>
    <n v="103324"/>
  </r>
  <r>
    <s v="4000008837"/>
    <s v="77035479-K"/>
    <s v="PIMARES SPA"/>
    <s v="6701346468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21T00:00:00"/>
    <n v="10"/>
    <d v="2025-10-28T00:00:00"/>
    <d v="2025-10-24T00:00:00"/>
    <x v="9"/>
    <x v="0"/>
    <n v="66658"/>
    <n v="66658"/>
  </r>
  <r>
    <s v="4000008837"/>
    <s v="77035479-K"/>
    <s v="PIMARES SPA"/>
    <s v="670134652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20T00:00:00"/>
    <n v="10"/>
    <d v="2025-10-28T00:00:00"/>
    <d v="2025-10-24T00:00:00"/>
    <x v="9"/>
    <x v="0"/>
    <n v="79997"/>
    <n v="79997"/>
  </r>
  <r>
    <s v="4000008837"/>
    <s v="77035479-K"/>
    <s v="PIMARES SPA"/>
    <s v="670134668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1T00:00:00"/>
    <n v="10"/>
    <d v="2025-10-27T00:00:00"/>
    <d v="2025-10-24T00:00:00"/>
    <x v="9"/>
    <x v="0"/>
    <n v="49994"/>
    <n v="49994"/>
  </r>
  <r>
    <s v="4000008837"/>
    <s v="77035479-K"/>
    <s v="PIMARES SPA"/>
    <s v="6701346807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20T00:00:00"/>
    <n v="10"/>
    <d v="2025-10-28T00:00:00"/>
    <d v="2025-10-24T00:00:00"/>
    <x v="9"/>
    <x v="0"/>
    <n v="40620"/>
    <n v="40620"/>
  </r>
  <r>
    <s v="4000008837"/>
    <s v="77035479-K"/>
    <s v="PIMARES SPA"/>
    <s v="67013490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24T00:00:00"/>
    <n v="10"/>
    <d v="2025-11-04T00:00:00"/>
    <d v="2025-10-29T00:00:00"/>
    <x v="9"/>
    <x v="0"/>
    <n v="48743"/>
    <n v="48743"/>
  </r>
  <r>
    <s v="4000008837"/>
    <s v="77035479-K"/>
    <s v="PIMARES SPA"/>
    <s v="670134911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0-25T00:00:00"/>
    <n v="10"/>
    <d v="2025-11-03T00:00:00"/>
    <d v="2025-10-29T00:00:00"/>
    <x v="9"/>
    <x v="0"/>
    <n v="62493"/>
    <n v="62493"/>
  </r>
  <r>
    <s v="4000008837"/>
    <s v="77035479-K"/>
    <s v="PIMARES SPA"/>
    <s v="670134922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24T00:00:00"/>
    <n v="10"/>
    <d v="2025-11-03T00:00:00"/>
    <d v="2025-10-29T00:00:00"/>
    <x v="9"/>
    <x v="0"/>
    <n v="49995"/>
    <n v="49995"/>
  </r>
  <r>
    <s v="4000008837"/>
    <s v="77035479-K"/>
    <s v="PIMARES SPA"/>
    <s v="6701349249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0-24T00:00:00"/>
    <n v="10"/>
    <d v="2025-11-03T00:00:00"/>
    <d v="2025-10-29T00:00:00"/>
    <x v="9"/>
    <x v="0"/>
    <n v="87495"/>
    <n v="87495"/>
  </r>
  <r>
    <s v="4000008837"/>
    <s v="77035479-K"/>
    <s v="PIMARES SPA"/>
    <s v="6701349373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25T00:00:00"/>
    <n v="10"/>
    <d v="2025-11-05T00:00:00"/>
    <d v="2025-10-29T00:00:00"/>
    <x v="9"/>
    <x v="0"/>
    <n v="93325"/>
    <n v="93325"/>
  </r>
  <r>
    <s v="4000008837"/>
    <s v="77035479-K"/>
    <s v="PIMARES SPA"/>
    <s v="6701346861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21T00:00:00"/>
    <n v="10"/>
    <d v="2025-10-28T00:00:00"/>
    <d v="2025-10-22T00:00:00"/>
    <x v="9"/>
    <x v="0"/>
    <n v="99989"/>
    <n v="99989"/>
  </r>
  <r>
    <s v="4000008837"/>
    <s v="77035479-K"/>
    <s v="PIMARES SPA"/>
    <s v="6701346863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0-21T00:00:00"/>
    <n v="10"/>
    <d v="2025-10-28T00:00:00"/>
    <d v="2025-10-22T00:00:00"/>
    <x v="9"/>
    <x v="0"/>
    <n v="62493"/>
    <n v="62493"/>
  </r>
  <r>
    <s v="4000008837"/>
    <s v="77035479-K"/>
    <s v="PIMARES SPA"/>
    <s v="6701346937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21T00:00:00"/>
    <n v="10"/>
    <d v="2025-10-27T00:00:00"/>
    <d v="2025-10-24T00:00:00"/>
    <x v="9"/>
    <x v="0"/>
    <n v="71872"/>
    <n v="71872"/>
  </r>
  <r>
    <s v="4000008837"/>
    <s v="77035479-K"/>
    <s v="PIMARES SPA"/>
    <s v="670134697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21T00:00:00"/>
    <n v="10"/>
    <d v="2025-10-28T00:00:00"/>
    <d v="2025-10-24T00:00:00"/>
    <x v="9"/>
    <x v="0"/>
    <n v="46872"/>
    <n v="46872"/>
  </r>
  <r>
    <s v="4000008837"/>
    <s v="77035479-K"/>
    <s v="PIMARES SPA"/>
    <s v="6701349787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10-27T00:00:00"/>
    <n v="10"/>
    <d v="2025-11-04T00:00:00"/>
    <d v="2025-10-29T00:00:00"/>
    <x v="9"/>
    <x v="0"/>
    <n v="118743"/>
    <n v="118743"/>
  </r>
  <r>
    <s v="4000008837"/>
    <s v="77035479-K"/>
    <s v="PIMARES SPA"/>
    <s v="67013498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27T00:00:00"/>
    <n v="10"/>
    <d v="2025-11-03T00:00:00"/>
    <d v="2025-10-29T00:00:00"/>
    <x v="9"/>
    <x v="0"/>
    <n v="48743"/>
    <n v="48743"/>
  </r>
  <r>
    <s v="4000008837"/>
    <s v="77035479-K"/>
    <s v="PIMARES SPA"/>
    <s v="670134993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26T00:00:00"/>
    <n v="10"/>
    <d v="2025-11-03T00:00:00"/>
    <d v="2025-10-29T00:00:00"/>
    <x v="9"/>
    <x v="0"/>
    <n v="99995"/>
    <n v="99995"/>
  </r>
  <r>
    <s v="4000008837"/>
    <s v="77035479-K"/>
    <s v="PIMARES SPA"/>
    <s v="6701349934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0-26T00:00:00"/>
    <n v="10"/>
    <d v="2025-11-06T00:00:00"/>
    <d v="2025-10-29T00:00:00"/>
    <x v="9"/>
    <x v="0"/>
    <n v="103327"/>
    <n v="103327"/>
  </r>
  <r>
    <s v="4000008837"/>
    <s v="77035479-K"/>
    <s v="PIMARES SPA"/>
    <s v="670134706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21T00:00:00"/>
    <n v="10"/>
    <d v="2025-10-27T00:00:00"/>
    <d v="2025-10-24T00:00:00"/>
    <x v="9"/>
    <x v="0"/>
    <n v="73327"/>
    <n v="73327"/>
  </r>
  <r>
    <s v="4000008837"/>
    <s v="77035479-K"/>
    <s v="PIMARES SPA"/>
    <s v="670134730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21T00:00:00"/>
    <n v="10"/>
    <d v="2025-10-30T00:00:00"/>
    <d v="2025-10-24T00:00:00"/>
    <x v="9"/>
    <x v="0"/>
    <n v="79997"/>
    <n v="79997"/>
  </r>
  <r>
    <s v="4000008837"/>
    <s v="77035479-K"/>
    <s v="PIMARES SPA"/>
    <s v="6701350001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26T00:00:00"/>
    <n v="10"/>
    <d v="2025-11-04T00:00:00"/>
    <d v="2025-10-29T00:00:00"/>
    <x v="9"/>
    <x v="0"/>
    <n v="43744"/>
    <n v="43744"/>
  </r>
  <r>
    <s v="4000008837"/>
    <s v="77035479-K"/>
    <s v="PIMARES SPA"/>
    <s v="670135005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7T00:00:00"/>
    <n v="10"/>
    <d v="2025-11-03T00:00:00"/>
    <d v="2025-10-29T00:00:00"/>
    <x v="9"/>
    <x v="0"/>
    <n v="49994"/>
    <n v="49994"/>
  </r>
  <r>
    <s v="4000008837"/>
    <s v="77035479-K"/>
    <s v="PIMARES SPA"/>
    <s v="670134740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21T00:00:00"/>
    <n v="10"/>
    <d v="2025-10-29T00:00:00"/>
    <d v="2025-10-24T00:00:00"/>
    <x v="9"/>
    <x v="0"/>
    <n v="71872"/>
    <n v="71872"/>
  </r>
  <r>
    <s v="4000008837"/>
    <s v="77035479-K"/>
    <s v="PIMARES SPA"/>
    <s v="670134602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18T00:00:00"/>
    <n v="10"/>
    <d v="2025-10-27T00:00:00"/>
    <d v="2025-10-22T00:00:00"/>
    <x v="9"/>
    <x v="0"/>
    <n v="31244"/>
    <n v="31244"/>
  </r>
  <r>
    <s v="4000008837"/>
    <s v="77035479-K"/>
    <s v="PIMARES SPA"/>
    <s v="6701347683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22T00:00:00"/>
    <n v="10"/>
    <d v="2025-10-28T00:00:00"/>
    <d v="2025-10-24T00:00:00"/>
    <x v="9"/>
    <x v="0"/>
    <n v="106655"/>
    <n v="106655"/>
  </r>
  <r>
    <s v="4000008837"/>
    <s v="77035479-K"/>
    <s v="PIMARES SPA"/>
    <s v="6701348312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23T00:00:00"/>
    <n v="10"/>
    <d v="2025-10-29T00:00:00"/>
    <d v="2025-10-24T00:00:00"/>
    <x v="9"/>
    <x v="0"/>
    <n v="106655"/>
    <n v="106655"/>
  </r>
  <r>
    <s v="4000008837"/>
    <s v="77035479-K"/>
    <s v="PIMARES SPA"/>
    <s v="6701348329"/>
    <s v="ZPCD"/>
    <s v="10"/>
    <x v="0"/>
    <x v="1"/>
    <s v="C004"/>
    <s v="E599"/>
    <n v="3"/>
    <x v="0"/>
    <s v="47"/>
    <s v="Muebles"/>
    <s v=""/>
    <s v="470202002"/>
    <s v="1418315"/>
    <s v="ZAPATERA EN MPD COLOR BLANCO 3 PUERTAS"/>
    <n v="3"/>
    <n v="0"/>
    <s v="UN"/>
    <d v="2025-10-23T00:00:00"/>
    <n v="10"/>
    <d v="2025-10-30T00:00:00"/>
    <m/>
    <x v="9"/>
    <x v="0"/>
    <n v="131236"/>
    <n v="0"/>
  </r>
  <r>
    <s v="4000008837"/>
    <s v="77035479-K"/>
    <s v="PIMARES SPA"/>
    <s v="670135083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8T00:00:00"/>
    <n v="10"/>
    <d v="2025-11-03T00:00:00"/>
    <d v="2025-10-29T00:00:00"/>
    <x v="9"/>
    <x v="0"/>
    <n v="113324"/>
    <n v="113324"/>
  </r>
  <r>
    <s v="4000008837"/>
    <s v="77035479-K"/>
    <s v="PIMARES SPA"/>
    <s v="6701348388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24T00:00:00"/>
    <n v="10"/>
    <d v="2025-10-27T00:00:00"/>
    <d v="2025-10-29T00:00:00"/>
    <x v="9"/>
    <x v="0"/>
    <n v="40620"/>
    <n v="40620"/>
  </r>
  <r>
    <s v="4000008837"/>
    <s v="77035479-K"/>
    <s v="PIMARES SPA"/>
    <s v="670134864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24T00:00:00"/>
    <n v="10"/>
    <d v="2025-10-27T00:00:00"/>
    <d v="2025-10-29T00:00:00"/>
    <x v="9"/>
    <x v="0"/>
    <n v="40620"/>
    <n v="40620"/>
  </r>
  <r>
    <s v="4000008837"/>
    <s v="77035479-K"/>
    <s v="PIMARES SPA"/>
    <s v="6701350582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28T00:00:00"/>
    <n v="10"/>
    <d v="2025-11-05T00:00:00"/>
    <d v="2025-10-29T00:00:00"/>
    <x v="9"/>
    <x v="0"/>
    <n v="106242"/>
    <n v="106242"/>
  </r>
  <r>
    <s v="4000008837"/>
    <s v="77035479-K"/>
    <s v="PIMARES SPA"/>
    <s v="670135065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28T00:00:00"/>
    <n v="10"/>
    <d v="2025-11-04T00:00:00"/>
    <d v="2025-10-29T00:00:00"/>
    <x v="9"/>
    <x v="0"/>
    <n v="31244"/>
    <n v="31244"/>
  </r>
  <r>
    <s v="4000008837"/>
    <s v="77035479-K"/>
    <s v="PIMARES SPA"/>
    <s v="6701348996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0-24T00:00:00"/>
    <n v="10"/>
    <d v="2025-11-03T00:00:00"/>
    <d v="2025-10-29T00:00:00"/>
    <x v="9"/>
    <x v="0"/>
    <n v="74998"/>
    <n v="74998"/>
  </r>
  <r>
    <s v="4000008837"/>
    <s v="77035479-K"/>
    <s v="PIMARES SPA"/>
    <s v="670134899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10-24T00:00:00"/>
    <n v="10"/>
    <d v="2025-11-03T00:00:00"/>
    <d v="2025-10-29T00:00:00"/>
    <x v="9"/>
    <x v="0"/>
    <n v="87489"/>
    <n v="87489"/>
  </r>
  <r>
    <s v="4000008837"/>
    <s v="77035479-K"/>
    <s v="PIMARES SPA"/>
    <s v="6701349038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24T00:00:00"/>
    <n v="10"/>
    <d v="2025-11-04T00:00:00"/>
    <d v="2025-10-29T00:00:00"/>
    <x v="9"/>
    <x v="0"/>
    <n v="87495"/>
    <n v="87495"/>
  </r>
  <r>
    <s v="4000008837"/>
    <s v="77035479-K"/>
    <s v="PIMARES SPA"/>
    <s v="670134956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25T00:00:00"/>
    <n v="10"/>
    <d v="2025-11-03T00:00:00"/>
    <d v="2025-10-29T00:00:00"/>
    <x v="9"/>
    <x v="0"/>
    <n v="62494"/>
    <n v="62494"/>
  </r>
  <r>
    <s v="4000008837"/>
    <s v="77035479-K"/>
    <s v="PIMARES SPA"/>
    <s v="670134975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26T00:00:00"/>
    <n v="10"/>
    <d v="2025-11-03T00:00:00"/>
    <d v="2025-10-29T00:00:00"/>
    <x v="9"/>
    <x v="0"/>
    <n v="28120"/>
    <n v="28120"/>
  </r>
  <r>
    <s v="4000008837"/>
    <s v="77035479-K"/>
    <s v="PIMARES SPA"/>
    <s v="670134965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7T00:00:00"/>
    <n v="10"/>
    <d v="2025-11-03T00:00:00"/>
    <d v="2025-10-29T00:00:00"/>
    <x v="9"/>
    <x v="0"/>
    <n v="93325"/>
    <n v="93325"/>
  </r>
  <r>
    <s v="4000008837"/>
    <s v="77035479-K"/>
    <s v="PIMARES SPA"/>
    <s v="670134754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22T00:00:00"/>
    <n v="10"/>
    <d v="2025-10-27T00:00:00"/>
    <d v="2025-10-24T00:00:00"/>
    <x v="9"/>
    <x v="0"/>
    <n v="49995"/>
    <n v="49995"/>
  </r>
  <r>
    <s v="4000008837"/>
    <s v="77035479-K"/>
    <s v="PIMARES SPA"/>
    <s v="6701347628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22T00:00:00"/>
    <n v="10"/>
    <d v="2025-11-03T00:00:00"/>
    <d v="2025-10-24T00:00:00"/>
    <x v="9"/>
    <x v="0"/>
    <n v="99989"/>
    <n v="99989"/>
  </r>
  <r>
    <s v="4000008837"/>
    <s v="77035479-K"/>
    <s v="PIMARES SPA"/>
    <s v="6701347638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22T00:00:00"/>
    <n v="10"/>
    <d v="2025-10-28T00:00:00"/>
    <d v="2025-10-24T00:00:00"/>
    <x v="9"/>
    <x v="0"/>
    <n v="103324"/>
    <n v="103324"/>
  </r>
  <r>
    <s v="4000008837"/>
    <s v="77035479-K"/>
    <s v="PIMARES SPA"/>
    <s v="670134767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22T00:00:00"/>
    <n v="10"/>
    <d v="2025-10-29T00:00:00"/>
    <d v="2025-10-24T00:00:00"/>
    <x v="9"/>
    <x v="0"/>
    <n v="73327"/>
    <n v="73327"/>
  </r>
  <r>
    <s v="4000008837"/>
    <s v="77035479-K"/>
    <s v="PIMARES SPA"/>
    <s v="670135055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27T00:00:00"/>
    <n v="10"/>
    <d v="2025-11-03T00:00:00"/>
    <d v="2025-10-29T00:00:00"/>
    <x v="9"/>
    <x v="0"/>
    <n v="31245"/>
    <n v="31245"/>
  </r>
  <r>
    <s v="4000008837"/>
    <s v="77035479-K"/>
    <s v="PIMARES SPA"/>
    <s v="670135073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27T00:00:00"/>
    <n v="10"/>
    <d v="2025-11-06T00:00:00"/>
    <d v="2025-10-29T00:00:00"/>
    <x v="9"/>
    <x v="0"/>
    <n v="93325"/>
    <n v="93325"/>
  </r>
  <r>
    <s v="4000008837"/>
    <s v="77035479-K"/>
    <s v="PIMARES SPA"/>
    <s v="670135075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28T00:00:00"/>
    <n v="10"/>
    <d v="2025-11-06T00:00:00"/>
    <d v="2025-10-29T00:00:00"/>
    <x v="9"/>
    <x v="0"/>
    <n v="43744"/>
    <n v="43744"/>
  </r>
  <r>
    <s v="4000008837"/>
    <s v="77035479-K"/>
    <s v="PIMARES SPA"/>
    <s v="670135075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28T00:00:00"/>
    <n v="10"/>
    <d v="2025-11-06T00:00:00"/>
    <d v="2025-10-29T00:00:00"/>
    <x v="9"/>
    <x v="0"/>
    <n v="24987"/>
    <n v="24987"/>
  </r>
  <r>
    <s v="4000008837"/>
    <s v="77035479-K"/>
    <s v="PIMARES SPA"/>
    <s v="670134899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4T00:00:00"/>
    <n v="10"/>
    <d v="2025-11-03T00:00:00"/>
    <d v="2025-10-29T00:00:00"/>
    <x v="9"/>
    <x v="0"/>
    <n v="93325"/>
    <n v="93325"/>
  </r>
  <r>
    <s v="4000008837"/>
    <s v="77035479-K"/>
    <s v="PIMARES SPA"/>
    <s v="6701322608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10-07T00:00:00"/>
    <n v="10"/>
    <d v="2025-10-17T00:00:00"/>
    <d v="2025-10-13T00:00:00"/>
    <x v="9"/>
    <x v="0"/>
    <n v="79995"/>
    <n v="79995"/>
  </r>
  <r>
    <s v="4000008837"/>
    <s v="77035479-K"/>
    <s v="PIMARES SPA"/>
    <s v="6701322611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10-07T00:00:00"/>
    <n v="10"/>
    <d v="2025-10-20T00:00:00"/>
    <d v="2025-10-15T00:00:00"/>
    <x v="9"/>
    <x v="0"/>
    <n v="79995"/>
    <n v="79995"/>
  </r>
  <r>
    <s v="4000008837"/>
    <s v="77035479-K"/>
    <s v="PIMARES SPA"/>
    <s v="670132048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6T00:00:00"/>
    <d v="2025-10-13T00:00:00"/>
    <x v="9"/>
    <x v="0"/>
    <n v="128565"/>
    <n v="128565"/>
  </r>
  <r>
    <s v="4000008837"/>
    <s v="77035479-K"/>
    <s v="PIMARES SPA"/>
    <s v="670132268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16T00:00:00"/>
    <d v="2025-10-13T00:00:00"/>
    <x v="9"/>
    <x v="0"/>
    <n v="74995"/>
    <n v="74995"/>
  </r>
  <r>
    <s v="4000008837"/>
    <s v="77035479-K"/>
    <s v="PIMARES SPA"/>
    <s v="670132064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7T00:00:00"/>
    <n v="10"/>
    <d v="2025-10-14T00:00:00"/>
    <d v="2025-10-10T00:00:00"/>
    <x v="9"/>
    <x v="0"/>
    <n v="78568"/>
    <n v="78568"/>
  </r>
  <r>
    <s v="4000008837"/>
    <s v="77035479-K"/>
    <s v="PIMARES SPA"/>
    <s v="670132277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21T00:00:00"/>
    <d v="2025-10-15T00:00:00"/>
    <x v="9"/>
    <x v="0"/>
    <n v="24659"/>
    <n v="24659"/>
  </r>
  <r>
    <s v="4000008837"/>
    <s v="77035479-K"/>
    <s v="PIMARES SPA"/>
    <s v="670132286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6T00:00:00"/>
    <d v="2025-10-13T00:00:00"/>
    <x v="9"/>
    <x v="0"/>
    <n v="45325"/>
    <n v="45325"/>
  </r>
  <r>
    <s v="4000008837"/>
    <s v="77035479-K"/>
    <s v="PIMARES SPA"/>
    <s v="6701322914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0-07T00:00:00"/>
    <n v="10"/>
    <d v="2025-10-14T00:00:00"/>
    <d v="2025-10-10T00:00:00"/>
    <x v="9"/>
    <x v="0"/>
    <n v="63325"/>
    <n v="63325"/>
  </r>
  <r>
    <s v="4000008837"/>
    <s v="77035479-K"/>
    <s v="PIMARES SPA"/>
    <s v="6701322918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7T00:00:00"/>
    <n v="10"/>
    <d v="2025-10-17T00:00:00"/>
    <d v="2025-10-13T00:00:00"/>
    <x v="9"/>
    <x v="0"/>
    <n v="46660"/>
    <n v="46660"/>
  </r>
  <r>
    <s v="4000008837"/>
    <s v="77035479-K"/>
    <s v="PIMARES SPA"/>
    <s v="6701322932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07T00:00:00"/>
    <n v="10"/>
    <d v="2025-10-17T00:00:00"/>
    <d v="2025-10-13T00:00:00"/>
    <x v="9"/>
    <x v="0"/>
    <n v="63325"/>
    <n v="63325"/>
  </r>
  <r>
    <s v="4000008837"/>
    <s v="77035479-K"/>
    <s v="PIMARES SPA"/>
    <s v="6701320652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1"/>
    <n v="1"/>
    <s v="UN"/>
    <d v="2025-10-07T00:00:00"/>
    <n v="10"/>
    <d v="2025-11-04T00:00:00"/>
    <d v="2025-10-24T00:00:00"/>
    <x v="9"/>
    <x v="0"/>
    <n v="124985"/>
    <n v="124985"/>
  </r>
  <r>
    <s v="4000008837"/>
    <s v="77035479-K"/>
    <s v="PIMARES SPA"/>
    <s v="670132298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6T00:00:00"/>
    <d v="2025-10-13T00:00:00"/>
    <x v="9"/>
    <x v="0"/>
    <n v="24659"/>
    <n v="24659"/>
  </r>
  <r>
    <s v="4000008837"/>
    <s v="77035479-K"/>
    <s v="PIMARES SPA"/>
    <s v="6701320871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3078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7T00:00:00"/>
    <n v="10"/>
    <d v="2025-10-14T00:00:00"/>
    <d v="2025-10-10T00:00:00"/>
    <x v="9"/>
    <x v="0"/>
    <n v="69995"/>
    <n v="69995"/>
  </r>
  <r>
    <s v="4000008837"/>
    <s v="77035479-K"/>
    <s v="PIMARES SPA"/>
    <s v="67013230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08T00:00:00"/>
    <d v="2025-10-10T00:00:00"/>
    <x v="9"/>
    <x v="0"/>
    <n v="43327"/>
    <n v="43327"/>
  </r>
  <r>
    <s v="4000008837"/>
    <s v="77035479-K"/>
    <s v="PIMARES SPA"/>
    <s v="670132309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7T00:00:00"/>
    <n v="10"/>
    <d v="2025-10-15T00:00:00"/>
    <d v="2025-10-13T00:00:00"/>
    <x v="9"/>
    <x v="0"/>
    <n v="41995"/>
    <n v="41995"/>
  </r>
  <r>
    <s v="4000008837"/>
    <s v="77035479-K"/>
    <s v="PIMARES SPA"/>
    <s v="670132317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7T00:00:00"/>
    <n v="10"/>
    <d v="2025-10-14T00:00:00"/>
    <d v="2025-10-10T00:00:00"/>
    <x v="9"/>
    <x v="0"/>
    <n v="89283"/>
    <n v="89283"/>
  </r>
  <r>
    <s v="4000008837"/>
    <s v="77035479-K"/>
    <s v="PIMARES SPA"/>
    <s v="670132318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7T00:00:00"/>
    <n v="10"/>
    <d v="2025-10-16T00:00:00"/>
    <d v="2025-10-13T00:00:00"/>
    <x v="9"/>
    <x v="0"/>
    <n v="109989"/>
    <n v="109989"/>
  </r>
  <r>
    <s v="4000008837"/>
    <s v="77035479-K"/>
    <s v="PIMARES SPA"/>
    <s v="670132325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7T00:00:00"/>
    <n v="10"/>
    <d v="2025-10-17T00:00:00"/>
    <d v="2025-10-15T00:00:00"/>
    <x v="9"/>
    <x v="0"/>
    <n v="60708"/>
    <n v="60708"/>
  </r>
  <r>
    <s v="4000008837"/>
    <s v="77035479-K"/>
    <s v="PIMARES SPA"/>
    <s v="6701321048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10-07T00:00:00"/>
    <n v="10"/>
    <d v="2025-10-17T00:00:00"/>
    <d v="2025-10-15T00:00:00"/>
    <x v="9"/>
    <x v="0"/>
    <n v="63325"/>
    <n v="63325"/>
  </r>
  <r>
    <s v="4000008837"/>
    <s v="77035479-K"/>
    <s v="PIMARES SPA"/>
    <s v="670132335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7T00:00:00"/>
    <d v="2025-10-15T00:00:00"/>
    <x v="9"/>
    <x v="0"/>
    <n v="73565"/>
    <n v="73565"/>
  </r>
  <r>
    <s v="4000008837"/>
    <s v="77035479-K"/>
    <s v="PIMARES SPA"/>
    <s v="6701323458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2"/>
    <n v="2"/>
    <s v="UN"/>
    <d v="2025-10-07T00:00:00"/>
    <n v="10"/>
    <d v="2025-10-17T00:00:00"/>
    <d v="2025-10-13T00:00:00"/>
    <x v="9"/>
    <x v="0"/>
    <n v="173330"/>
    <n v="173330"/>
  </r>
  <r>
    <s v="4000008837"/>
    <s v="77035479-K"/>
    <s v="PIMARES SPA"/>
    <s v="670132105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7T00:00:00"/>
    <n v="10"/>
    <d v="2025-10-17T00:00:00"/>
    <d v="2025-10-13T00:00:00"/>
    <x v="9"/>
    <x v="0"/>
    <n v="28660"/>
    <n v="28660"/>
  </r>
  <r>
    <s v="4000008837"/>
    <s v="77035479-K"/>
    <s v="PIMARES SPA"/>
    <s v="6701323500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07T00:00:00"/>
    <n v="10"/>
    <d v="2025-10-17T00:00:00"/>
    <d v="2025-10-13T00:00:00"/>
    <x v="9"/>
    <x v="0"/>
    <n v="103563"/>
    <n v="103563"/>
  </r>
  <r>
    <s v="4000008837"/>
    <s v="77035479-K"/>
    <s v="PIMARES SPA"/>
    <s v="6701323537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7T00:00:00"/>
    <n v="10"/>
    <d v="2025-10-15T00:00:00"/>
    <d v="2025-10-10T00:00:00"/>
    <x v="9"/>
    <x v="0"/>
    <n v="73327"/>
    <n v="73327"/>
  </r>
  <r>
    <s v="4000008837"/>
    <s v="77035479-K"/>
    <s v="PIMARES SPA"/>
    <s v="670132107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7T00:00:00"/>
    <n v="10"/>
    <d v="2025-10-28T00:00:00"/>
    <d v="2025-10-22T00:00:00"/>
    <x v="9"/>
    <x v="0"/>
    <n v="73565"/>
    <n v="73565"/>
  </r>
  <r>
    <s v="4000008837"/>
    <s v="77035479-K"/>
    <s v="PIMARES SPA"/>
    <s v="670132107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4T00:00:00"/>
    <d v="2025-10-08T00:00:00"/>
    <x v="9"/>
    <x v="0"/>
    <n v="73565"/>
    <n v="73565"/>
  </r>
  <r>
    <s v="4000008837"/>
    <s v="77035479-K"/>
    <s v="PIMARES SPA"/>
    <s v="6701323640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10-07T00:00:00"/>
    <n v="10"/>
    <d v="2025-10-16T00:00:00"/>
    <d v="2025-10-13T00:00:00"/>
    <x v="9"/>
    <x v="0"/>
    <n v="157146"/>
    <n v="157146"/>
  </r>
  <r>
    <s v="4000008837"/>
    <s v="77035479-K"/>
    <s v="PIMARES SPA"/>
    <s v="6701321108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7T00:00:00"/>
    <n v="10"/>
    <d v="2025-10-14T00:00:00"/>
    <d v="2025-10-13T00:00:00"/>
    <x v="9"/>
    <x v="0"/>
    <n v="146659"/>
    <n v="146659"/>
  </r>
  <r>
    <s v="4000008837"/>
    <s v="77035479-K"/>
    <s v="PIMARES SPA"/>
    <s v="670132378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5T00:00:00"/>
    <d v="2025-10-13T00:00:00"/>
    <x v="9"/>
    <x v="0"/>
    <n v="92854"/>
    <n v="92854"/>
  </r>
  <r>
    <s v="4000008837"/>
    <s v="77035479-K"/>
    <s v="PIMARES SPA"/>
    <s v="670132113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07T00:00:00"/>
    <n v="10"/>
    <d v="2025-10-15T00:00:00"/>
    <d v="2025-10-10T00:00:00"/>
    <x v="9"/>
    <x v="0"/>
    <n v="59990"/>
    <n v="59990"/>
  </r>
  <r>
    <s v="4000008837"/>
    <s v="77035479-K"/>
    <s v="PIMARES SPA"/>
    <s v="670132383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7T00:00:00"/>
    <n v="10"/>
    <d v="2025-10-15T00:00:00"/>
    <d v="2025-10-13T00:00:00"/>
    <x v="9"/>
    <x v="0"/>
    <n v="92854"/>
    <n v="92854"/>
  </r>
  <r>
    <s v="4000008837"/>
    <s v="77035479-K"/>
    <s v="PIMARES SPA"/>
    <s v="6701321284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7T00:00:00"/>
    <n v="10"/>
    <d v="2025-10-16T00:00:00"/>
    <d v="2025-10-13T00:00:00"/>
    <x v="9"/>
    <x v="0"/>
    <n v="103563"/>
    <n v="103563"/>
  </r>
  <r>
    <s v="4000008837"/>
    <s v="77035479-K"/>
    <s v="PIMARES SPA"/>
    <s v="670132388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1375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0-07T00:00:00"/>
    <n v="10"/>
    <d v="2025-10-15T00:00:00"/>
    <d v="2025-10-10T00:00:00"/>
    <x v="9"/>
    <x v="0"/>
    <n v="93319"/>
    <n v="93319"/>
  </r>
  <r>
    <s v="4000008837"/>
    <s v="77035479-K"/>
    <s v="PIMARES SPA"/>
    <s v="6701323947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7T00:00:00"/>
    <n v="10"/>
    <d v="2025-10-16T00:00:00"/>
    <d v="2025-10-13T00:00:00"/>
    <x v="9"/>
    <x v="0"/>
    <n v="69995"/>
    <n v="69995"/>
  </r>
  <r>
    <s v="4000008837"/>
    <s v="77035479-K"/>
    <s v="PIMARES SPA"/>
    <s v="6701323953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7T00:00:00"/>
    <n v="10"/>
    <d v="2025-10-22T00:00:00"/>
    <d v="2025-10-17T00:00:00"/>
    <x v="9"/>
    <x v="0"/>
    <n v="233318"/>
    <n v="233318"/>
  </r>
  <r>
    <s v="4000008837"/>
    <s v="77035479-K"/>
    <s v="PIMARES SPA"/>
    <s v="670132137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7T00:00:00"/>
    <d v="2025-10-15T00:00:00"/>
    <x v="9"/>
    <x v="0"/>
    <n v="73565"/>
    <n v="73565"/>
  </r>
  <r>
    <s v="4000008837"/>
    <s v="77035479-K"/>
    <s v="PIMARES SPA"/>
    <s v="670132402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7T00:00:00"/>
    <n v="10"/>
    <d v="2025-10-16T00:00:00"/>
    <d v="2025-10-13T00:00:00"/>
    <x v="9"/>
    <x v="0"/>
    <n v="132141"/>
    <n v="132141"/>
  </r>
  <r>
    <s v="4000008837"/>
    <s v="77035479-K"/>
    <s v="PIMARES SPA"/>
    <s v="670132406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7T00:00:00"/>
    <n v="10"/>
    <d v="2025-10-16T00:00:00"/>
    <d v="2025-10-13T00:00:00"/>
    <x v="9"/>
    <x v="0"/>
    <n v="46660"/>
    <n v="46660"/>
  </r>
  <r>
    <s v="4000008837"/>
    <s v="77035479-K"/>
    <s v="PIMARES SPA"/>
    <s v="670132138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5T00:00:00"/>
    <d v="2025-10-10T00:00:00"/>
    <x v="9"/>
    <x v="0"/>
    <n v="45325"/>
    <n v="45325"/>
  </r>
  <r>
    <s v="4000008837"/>
    <s v="77035479-K"/>
    <s v="PIMARES SPA"/>
    <s v="670132420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7T00:00:00"/>
    <n v="10"/>
    <d v="2025-10-16T00:00:00"/>
    <d v="2025-10-13T00:00:00"/>
    <x v="9"/>
    <x v="0"/>
    <n v="62853"/>
    <n v="62853"/>
  </r>
  <r>
    <s v="4000008837"/>
    <s v="77035479-K"/>
    <s v="PIMARES SPA"/>
    <s v="670132421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0-07T00:00:00"/>
    <n v="10"/>
    <d v="2025-10-17T00:00:00"/>
    <d v="2025-10-13T00:00:00"/>
    <x v="9"/>
    <x v="0"/>
    <n v="64275"/>
    <n v="64275"/>
  </r>
  <r>
    <s v="4000008837"/>
    <s v="77035479-K"/>
    <s v="PIMARES SPA"/>
    <s v="670132422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7T00:00:00"/>
    <n v="10"/>
    <d v="2025-10-17T00:00:00"/>
    <d v="2025-10-13T00:00:00"/>
    <x v="9"/>
    <x v="0"/>
    <n v="30662"/>
    <n v="30662"/>
  </r>
  <r>
    <s v="4000008837"/>
    <s v="77035479-K"/>
    <s v="PIMARES SPA"/>
    <s v="670132427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23T00:00:00"/>
    <d v="2025-10-21T00:00:00"/>
    <x v="9"/>
    <x v="0"/>
    <n v="99995"/>
    <n v="99995"/>
  </r>
  <r>
    <s v="4000008837"/>
    <s v="77035479-K"/>
    <s v="PIMARES SPA"/>
    <s v="6701321384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7T00:00:00"/>
    <n v="10"/>
    <d v="2025-10-17T00:00:00"/>
    <d v="2025-10-15T00:00:00"/>
    <x v="9"/>
    <x v="0"/>
    <n v="86665"/>
    <n v="86665"/>
  </r>
  <r>
    <s v="4000008837"/>
    <s v="77035479-K"/>
    <s v="PIMARES SPA"/>
    <s v="670132430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4T00:00:00"/>
    <d v="2025-10-10T00:00:00"/>
    <x v="9"/>
    <x v="0"/>
    <n v="73565"/>
    <n v="73565"/>
  </r>
  <r>
    <s v="4000008837"/>
    <s v="77035479-K"/>
    <s v="PIMARES SPA"/>
    <s v="670132005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08T00:00:00"/>
    <x v="9"/>
    <x v="0"/>
    <n v="103559"/>
    <n v="103559"/>
  </r>
  <r>
    <s v="4000008837"/>
    <s v="77035479-K"/>
    <s v="PIMARES SPA"/>
    <s v="6701324490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10-07T00:00:00"/>
    <n v="10"/>
    <d v="2025-10-17T00:00:00"/>
    <d v="2025-10-13T00:00:00"/>
    <x v="9"/>
    <x v="0"/>
    <n v="109995"/>
    <n v="109995"/>
  </r>
  <r>
    <s v="4000008837"/>
    <s v="77035479-K"/>
    <s v="PIMARES SPA"/>
    <s v="6701324509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0-07T00:00:00"/>
    <n v="10"/>
    <d v="2025-10-20T00:00:00"/>
    <d v="2025-10-15T00:00:00"/>
    <x v="9"/>
    <x v="0"/>
    <n v="44100"/>
    <n v="44100"/>
  </r>
  <r>
    <s v="4000008837"/>
    <s v="77035479-K"/>
    <s v="PIMARES SPA"/>
    <s v="670132451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4559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10-07T00:00:00"/>
    <n v="10"/>
    <d v="2025-10-20T00:00:00"/>
    <d v="2025-10-15T00:00:00"/>
    <x v="9"/>
    <x v="0"/>
    <n v="62493"/>
    <n v="62493"/>
  </r>
  <r>
    <s v="4000008837"/>
    <s v="77035479-K"/>
    <s v="PIMARES SPA"/>
    <s v="670132456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24T00:00:00"/>
    <d v="2025-10-21T00:00:00"/>
    <x v="9"/>
    <x v="0"/>
    <n v="74995"/>
    <n v="74995"/>
  </r>
  <r>
    <s v="4000008837"/>
    <s v="77035479-K"/>
    <s v="PIMARES SPA"/>
    <s v="670132461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20T00:00:00"/>
    <d v="2025-10-15T00:00:00"/>
    <x v="9"/>
    <x v="0"/>
    <n v="43327"/>
    <n v="43327"/>
  </r>
  <r>
    <s v="4000008837"/>
    <s v="77035479-K"/>
    <s v="PIMARES SPA"/>
    <s v="6701321635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10-07T00:00:00"/>
    <n v="10"/>
    <d v="2025-10-17T00:00:00"/>
    <d v="2025-10-15T00:00:00"/>
    <x v="9"/>
    <x v="0"/>
    <n v="69995"/>
    <n v="69995"/>
  </r>
  <r>
    <s v="4000008837"/>
    <s v="77035479-K"/>
    <s v="PIMARES SPA"/>
    <s v="670132464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6T00:00:00"/>
    <d v="2025-10-13T00:00:00"/>
    <x v="9"/>
    <x v="0"/>
    <n v="24659"/>
    <n v="24659"/>
  </r>
  <r>
    <s v="4000008837"/>
    <s v="77035479-K"/>
    <s v="PIMARES SPA"/>
    <s v="6701321775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7T00:00:00"/>
    <n v="10"/>
    <d v="2025-10-14T00:00:00"/>
    <d v="2025-10-10T00:00:00"/>
    <x v="9"/>
    <x v="0"/>
    <n v="39994"/>
    <n v="39994"/>
  </r>
  <r>
    <s v="4000008837"/>
    <s v="77035479-K"/>
    <s v="PIMARES SPA"/>
    <s v="67013247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7T00:00:00"/>
    <n v="10"/>
    <d v="2025-10-17T00:00:00"/>
    <d v="2025-10-13T00:00:00"/>
    <x v="9"/>
    <x v="0"/>
    <n v="45328"/>
    <n v="45328"/>
  </r>
  <r>
    <s v="4000008837"/>
    <s v="77035479-K"/>
    <s v="PIMARES SPA"/>
    <s v="670132476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17T00:00:00"/>
    <d v="2025-10-15T00:00:00"/>
    <x v="9"/>
    <x v="0"/>
    <n v="99995"/>
    <n v="99995"/>
  </r>
  <r>
    <s v="4000008837"/>
    <s v="77035479-K"/>
    <s v="PIMARES SPA"/>
    <s v="670132477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479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24T00:00:00"/>
    <d v="2025-10-21T00:00:00"/>
    <x v="9"/>
    <x v="0"/>
    <n v="43327"/>
    <n v="43327"/>
  </r>
  <r>
    <s v="4000008837"/>
    <s v="77035479-K"/>
    <s v="PIMARES SPA"/>
    <s v="670132196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0-07T00:00:00"/>
    <n v="10"/>
    <d v="2025-10-17T00:00:00"/>
    <d v="2025-10-13T00:00:00"/>
    <x v="9"/>
    <x v="0"/>
    <n v="87495"/>
    <n v="87495"/>
  </r>
  <r>
    <s v="4000008837"/>
    <s v="77035479-K"/>
    <s v="PIMARES SPA"/>
    <s v="6701324918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7T00:00:00"/>
    <n v="10"/>
    <d v="2025-10-17T00:00:00"/>
    <d v="2025-10-13T00:00:00"/>
    <x v="9"/>
    <x v="0"/>
    <n v="92854"/>
    <n v="92854"/>
  </r>
  <r>
    <s v="4000008837"/>
    <s v="77035479-K"/>
    <s v="PIMARES SPA"/>
    <s v="670132196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5T00:00:00"/>
    <d v="2025-10-13T00:00:00"/>
    <x v="9"/>
    <x v="0"/>
    <n v="92854"/>
    <n v="92854"/>
  </r>
  <r>
    <s v="4000008837"/>
    <s v="77035479-K"/>
    <s v="PIMARES SPA"/>
    <s v="6701324971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07T00:00:00"/>
    <n v="10"/>
    <d v="2025-10-17T00:00:00"/>
    <d v="2025-10-13T00:00:00"/>
    <x v="9"/>
    <x v="0"/>
    <n v="128556"/>
    <n v="128556"/>
  </r>
  <r>
    <s v="4000008837"/>
    <s v="77035479-K"/>
    <s v="PIMARES SPA"/>
    <s v="6701324982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7T00:00:00"/>
    <n v="10"/>
    <d v="2025-10-24T00:00:00"/>
    <d v="2025-10-21T00:00:00"/>
    <x v="9"/>
    <x v="0"/>
    <n v="233318"/>
    <n v="233318"/>
  </r>
  <r>
    <s v="4000008837"/>
    <s v="77035479-K"/>
    <s v="PIMARES SPA"/>
    <s v="6701324986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7T00:00:00"/>
    <n v="10"/>
    <d v="2025-10-16T00:00:00"/>
    <d v="2025-10-13T00:00:00"/>
    <x v="9"/>
    <x v="0"/>
    <n v="79989"/>
    <n v="79989"/>
  </r>
  <r>
    <s v="4000008837"/>
    <s v="77035479-K"/>
    <s v="PIMARES SPA"/>
    <s v="670132501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7T00:00:00"/>
    <n v="10"/>
    <d v="2025-10-24T00:00:00"/>
    <d v="2025-10-21T00:00:00"/>
    <x v="9"/>
    <x v="0"/>
    <n v="103559"/>
    <n v="103559"/>
  </r>
  <r>
    <s v="4000008837"/>
    <s v="77035479-K"/>
    <s v="PIMARES SPA"/>
    <s v="6701321981"/>
    <s v="ZPCD"/>
    <s v="10"/>
    <x v="0"/>
    <x v="0"/>
    <s v="C004"/>
    <s v="E599"/>
    <n v="3"/>
    <x v="0"/>
    <s v="47"/>
    <s v="Muebles"/>
    <s v=""/>
    <s v="470101002"/>
    <s v="1410878"/>
    <s v="RACK TV OSLO GREY 55&quot; 2P"/>
    <n v="1"/>
    <n v="1"/>
    <s v="UN"/>
    <d v="2025-10-07T00:00:00"/>
    <n v="10"/>
    <d v="2025-10-17T00:00:00"/>
    <d v="2025-10-15T00:00:00"/>
    <x v="9"/>
    <x v="0"/>
    <n v="53326"/>
    <n v="53326"/>
  </r>
  <r>
    <s v="4000008837"/>
    <s v="77035479-K"/>
    <s v="PIMARES SPA"/>
    <s v="670132511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5131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0-07T00:00:00"/>
    <n v="10"/>
    <d v="2025-10-20T00:00:00"/>
    <d v="2025-10-15T00:00:00"/>
    <x v="9"/>
    <x v="0"/>
    <n v="46662"/>
    <n v="46662"/>
  </r>
  <r>
    <s v="4000008837"/>
    <s v="77035479-K"/>
    <s v="PIMARES SPA"/>
    <s v="6701325195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7T00:00:00"/>
    <n v="10"/>
    <d v="2025-10-14T00:00:00"/>
    <d v="2025-10-10T00:00:00"/>
    <x v="9"/>
    <x v="0"/>
    <n v="146659"/>
    <n v="146659"/>
  </r>
  <r>
    <s v="4000008837"/>
    <s v="77035479-K"/>
    <s v="PIMARES SPA"/>
    <s v="670132525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0-07T00:00:00"/>
    <n v="10"/>
    <d v="2025-10-17T00:00:00"/>
    <d v="2025-10-13T00:00:00"/>
    <x v="9"/>
    <x v="0"/>
    <n v="64275"/>
    <n v="64275"/>
  </r>
  <r>
    <s v="4000008837"/>
    <s v="77035479-K"/>
    <s v="PIMARES SPA"/>
    <s v="6701325285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5316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10-07T00:00:00"/>
    <n v="10"/>
    <d v="2025-10-24T00:00:00"/>
    <d v="2025-10-21T00:00:00"/>
    <x v="9"/>
    <x v="0"/>
    <n v="62493"/>
    <n v="62493"/>
  </r>
  <r>
    <s v="4000008837"/>
    <s v="77035479-K"/>
    <s v="PIMARES SPA"/>
    <s v="670132532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7T00:00:00"/>
    <n v="10"/>
    <d v="2025-10-20T00:00:00"/>
    <d v="2025-10-15T00:00:00"/>
    <x v="9"/>
    <x v="0"/>
    <n v="74995"/>
    <n v="74995"/>
  </r>
  <r>
    <s v="4000008837"/>
    <s v="77035479-K"/>
    <s v="PIMARES SPA"/>
    <s v="670132540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16T00:00:00"/>
    <d v="2025-10-13T00:00:00"/>
    <x v="9"/>
    <x v="0"/>
    <n v="24659"/>
    <n v="24659"/>
  </r>
  <r>
    <s v="4000008837"/>
    <s v="77035479-K"/>
    <s v="PIMARES SPA"/>
    <s v="67013220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5T00:00:00"/>
    <d v="2025-10-10T00:00:00"/>
    <x v="9"/>
    <x v="0"/>
    <n v="43327"/>
    <n v="43327"/>
  </r>
  <r>
    <s v="4000008837"/>
    <s v="77035479-K"/>
    <s v="PIMARES SPA"/>
    <s v="6701325511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17T00:00:00"/>
    <d v="2025-10-13T00:00:00"/>
    <x v="9"/>
    <x v="0"/>
    <n v="26660"/>
    <n v="26660"/>
  </r>
  <r>
    <s v="4000008837"/>
    <s v="77035479-K"/>
    <s v="PIMARES SPA"/>
    <s v="6701325513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0-07T00:00:00"/>
    <n v="10"/>
    <d v="2025-10-20T00:00:00"/>
    <d v="2025-10-15T00:00:00"/>
    <x v="9"/>
    <x v="0"/>
    <n v="34369"/>
    <n v="34369"/>
  </r>
  <r>
    <s v="4000008837"/>
    <s v="77035479-K"/>
    <s v="PIMARES SPA"/>
    <s v="6701322100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7T00:00:00"/>
    <n v="10"/>
    <d v="2025-10-15T00:00:00"/>
    <d v="2025-10-13T00:00:00"/>
    <x v="9"/>
    <x v="0"/>
    <n v="132141"/>
    <n v="132141"/>
  </r>
  <r>
    <s v="4000008837"/>
    <s v="77035479-K"/>
    <s v="PIMARES SPA"/>
    <s v="670132556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4T00:00:00"/>
    <d v="2025-10-10T00:00:00"/>
    <x v="9"/>
    <x v="0"/>
    <n v="24659"/>
    <n v="24659"/>
  </r>
  <r>
    <s v="4000008837"/>
    <s v="77035479-K"/>
    <s v="PIMARES SPA"/>
    <s v="670132558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3T00:00:00"/>
    <d v="2025-10-10T00:00:00"/>
    <x v="9"/>
    <x v="0"/>
    <n v="24659"/>
    <n v="24659"/>
  </r>
  <r>
    <s v="4000008837"/>
    <s v="77035479-K"/>
    <s v="PIMARES SPA"/>
    <s v="6701325592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0-07T00:00:00"/>
    <n v="10"/>
    <d v="2025-10-14T00:00:00"/>
    <d v="2025-10-10T00:00:00"/>
    <x v="9"/>
    <x v="0"/>
    <n v="33326"/>
    <n v="33326"/>
  </r>
  <r>
    <s v="4000008837"/>
    <s v="77035479-K"/>
    <s v="PIMARES SPA"/>
    <s v="6701325639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10-07T00:00:00"/>
    <n v="10"/>
    <d v="2025-10-17T00:00:00"/>
    <d v="2025-10-13T00:00:00"/>
    <x v="9"/>
    <x v="0"/>
    <n v="79990"/>
    <n v="79990"/>
  </r>
  <r>
    <s v="4000008837"/>
    <s v="77035479-K"/>
    <s v="PIMARES SPA"/>
    <s v="670132566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5T00:00:00"/>
    <d v="2025-10-13T00:00:00"/>
    <x v="9"/>
    <x v="0"/>
    <n v="24659"/>
    <n v="24659"/>
  </r>
  <r>
    <s v="4000008837"/>
    <s v="77035479-K"/>
    <s v="PIMARES SPA"/>
    <s v="6701325686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2"/>
    <n v="2"/>
    <s v="UN"/>
    <d v="2025-10-07T00:00:00"/>
    <n v="10"/>
    <d v="2025-10-17T00:00:00"/>
    <d v="2025-10-13T00:00:00"/>
    <x v="9"/>
    <x v="0"/>
    <n v="63988"/>
    <n v="63988"/>
  </r>
  <r>
    <s v="4000008837"/>
    <s v="77035479-K"/>
    <s v="PIMARES SPA"/>
    <s v="670132568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7T00:00:00"/>
    <n v="10"/>
    <d v="2025-10-17T00:00:00"/>
    <d v="2025-10-13T00:00:00"/>
    <x v="9"/>
    <x v="0"/>
    <n v="90650"/>
    <n v="90650"/>
  </r>
  <r>
    <s v="4000008837"/>
    <s v="77035479-K"/>
    <s v="PIMARES SPA"/>
    <s v="670132262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14T00:00:00"/>
    <d v="2025-10-10T00:00:00"/>
    <x v="9"/>
    <x v="0"/>
    <n v="74995"/>
    <n v="74995"/>
  </r>
  <r>
    <s v="4000008837"/>
    <s v="77035479-K"/>
    <s v="PIMARES SPA"/>
    <s v="670132271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578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2"/>
    <n v="2"/>
    <s v="UN"/>
    <d v="2025-10-07T00:00:00"/>
    <n v="10"/>
    <d v="2025-10-22T00:00:00"/>
    <d v="2025-10-17T00:00:00"/>
    <x v="9"/>
    <x v="0"/>
    <n v="53321"/>
    <n v="53321"/>
  </r>
  <r>
    <s v="4000008837"/>
    <s v="77035479-K"/>
    <s v="PIMARES SPA"/>
    <s v="670132297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7T00:00:00"/>
    <n v="10"/>
    <d v="2025-10-16T00:00:00"/>
    <d v="2025-10-13T00:00:00"/>
    <x v="9"/>
    <x v="0"/>
    <n v="45324"/>
    <n v="45324"/>
  </r>
  <r>
    <s v="4000008837"/>
    <s v="77035479-K"/>
    <s v="PIMARES SPA"/>
    <s v="6701325854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10-07T00:00:00"/>
    <n v="10"/>
    <d v="2025-10-15T00:00:00"/>
    <d v="2025-10-13T00:00:00"/>
    <x v="9"/>
    <x v="0"/>
    <n v="60708"/>
    <n v="60708"/>
  </r>
  <r>
    <s v="4000008837"/>
    <s v="77035479-K"/>
    <s v="PIMARES SPA"/>
    <s v="6701323007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0-07T00:00:00"/>
    <n v="10"/>
    <d v="2025-10-15T00:00:00"/>
    <d v="2025-10-13T00:00:00"/>
    <x v="9"/>
    <x v="0"/>
    <n v="335701"/>
    <n v="335701"/>
  </r>
  <r>
    <s v="4000008837"/>
    <s v="77035479-K"/>
    <s v="PIMARES SPA"/>
    <s v="6701325965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07T00:00:00"/>
    <n v="10"/>
    <d v="2025-10-16T00:00:00"/>
    <d v="2025-10-13T00:00:00"/>
    <x v="9"/>
    <x v="0"/>
    <n v="79989"/>
    <n v="79989"/>
  </r>
  <r>
    <s v="4000008837"/>
    <s v="77035479-K"/>
    <s v="PIMARES SPA"/>
    <s v="6701325981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3306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7T00:00:00"/>
    <n v="10"/>
    <d v="2025-10-14T00:00:00"/>
    <d v="2025-10-10T00:00:00"/>
    <x v="9"/>
    <x v="0"/>
    <n v="60706"/>
    <n v="60706"/>
  </r>
  <r>
    <s v="4000008837"/>
    <s v="77035479-K"/>
    <s v="PIMARES SPA"/>
    <s v="6701323477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7T00:00:00"/>
    <n v="10"/>
    <d v="2025-10-16T00:00:00"/>
    <d v="2025-10-13T00:00:00"/>
    <x v="9"/>
    <x v="0"/>
    <n v="36662"/>
    <n v="36662"/>
  </r>
  <r>
    <s v="4000008837"/>
    <s v="77035479-K"/>
    <s v="PIMARES SPA"/>
    <s v="6701326033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0-07T00:00:00"/>
    <n v="10"/>
    <d v="2025-10-17T00:00:00"/>
    <d v="2025-10-15T00:00:00"/>
    <x v="9"/>
    <x v="0"/>
    <n v="123327"/>
    <n v="123327"/>
  </r>
  <r>
    <s v="4000008837"/>
    <s v="77035479-K"/>
    <s v="PIMARES SPA"/>
    <s v="6701326036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0-07T00:00:00"/>
    <n v="10"/>
    <d v="2025-10-16T00:00:00"/>
    <d v="2025-10-13T00:00:00"/>
    <x v="9"/>
    <x v="0"/>
    <n v="59995"/>
    <n v="59995"/>
  </r>
  <r>
    <s v="4000008837"/>
    <s v="77035479-K"/>
    <s v="PIMARES SPA"/>
    <s v="6701326042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7T00:00:00"/>
    <n v="10"/>
    <d v="2025-10-17T00:00:00"/>
    <d v="2025-10-13T00:00:00"/>
    <x v="9"/>
    <x v="0"/>
    <n v="60708"/>
    <n v="60708"/>
  </r>
  <r>
    <s v="4000008837"/>
    <s v="77035479-K"/>
    <s v="PIMARES SPA"/>
    <s v="670132612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7T00:00:00"/>
    <n v="10"/>
    <d v="2025-10-17T00:00:00"/>
    <d v="2025-10-13T00:00:00"/>
    <x v="9"/>
    <x v="0"/>
    <n v="71421"/>
    <n v="71421"/>
  </r>
  <r>
    <s v="4000008837"/>
    <s v="77035479-K"/>
    <s v="PIMARES SPA"/>
    <s v="670132613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7T00:00:00"/>
    <n v="10"/>
    <d v="2025-10-15T00:00:00"/>
    <d v="2025-10-13T00:00:00"/>
    <x v="9"/>
    <x v="0"/>
    <n v="46660"/>
    <n v="46660"/>
  </r>
  <r>
    <s v="4000008837"/>
    <s v="77035479-K"/>
    <s v="PIMARES SPA"/>
    <s v="670132614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6T00:00:00"/>
    <d v="2025-10-13T00:00:00"/>
    <x v="9"/>
    <x v="0"/>
    <n v="128565"/>
    <n v="128565"/>
  </r>
  <r>
    <s v="4000008837"/>
    <s v="77035479-K"/>
    <s v="PIMARES SPA"/>
    <s v="6701323549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7T00:00:00"/>
    <n v="10"/>
    <d v="2025-10-16T00:00:00"/>
    <d v="2025-10-13T00:00:00"/>
    <x v="9"/>
    <x v="0"/>
    <n v="60708"/>
    <n v="60708"/>
  </r>
  <r>
    <s v="4000008837"/>
    <s v="77035479-K"/>
    <s v="PIMARES SPA"/>
    <s v="6701323620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0-07T00:00:00"/>
    <n v="10"/>
    <d v="2025-10-20T00:00:00"/>
    <d v="2025-10-15T00:00:00"/>
    <x v="9"/>
    <x v="0"/>
    <n v="68737"/>
    <n v="68737"/>
  </r>
  <r>
    <s v="4000008837"/>
    <s v="77035479-K"/>
    <s v="PIMARES SPA"/>
    <s v="6701323742"/>
    <s v="ZPCD"/>
    <s v="10"/>
    <x v="0"/>
    <x v="0"/>
    <s v="C004"/>
    <s v="E599"/>
    <n v="3"/>
    <x v="0"/>
    <s v="47"/>
    <s v="Muebles"/>
    <s v=""/>
    <s v="470101001"/>
    <s v="1433260"/>
    <s v="RACK NADINE 75&quot;"/>
    <n v="1"/>
    <n v="1"/>
    <s v="UN"/>
    <d v="2025-10-07T00:00:00"/>
    <n v="10"/>
    <d v="2025-10-15T00:00:00"/>
    <d v="2025-10-13T00:00:00"/>
    <x v="9"/>
    <x v="0"/>
    <n v="106665"/>
    <n v="106665"/>
  </r>
  <r>
    <s v="4000008837"/>
    <s v="77035479-K"/>
    <s v="PIMARES SPA"/>
    <s v="6701323816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0-07T00:00:00"/>
    <n v="10"/>
    <d v="2025-10-14T00:00:00"/>
    <d v="2025-10-10T00:00:00"/>
    <x v="9"/>
    <x v="0"/>
    <n v="48662"/>
    <n v="48662"/>
  </r>
  <r>
    <s v="4000008837"/>
    <s v="77035479-K"/>
    <s v="PIMARES SPA"/>
    <s v="670132386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16T00:00:00"/>
    <d v="2025-10-13T00:00:00"/>
    <x v="9"/>
    <x v="0"/>
    <n v="68743"/>
    <n v="68743"/>
  </r>
  <r>
    <s v="4000008837"/>
    <s v="77035479-K"/>
    <s v="PIMARES SPA"/>
    <s v="6701323909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1"/>
    <n v="0"/>
    <s v="UN"/>
    <d v="2025-10-07T00:00:00"/>
    <n v="10"/>
    <d v="2025-10-17T00:00:00"/>
    <m/>
    <x v="9"/>
    <x v="0"/>
    <n v="68743"/>
    <n v="0"/>
  </r>
  <r>
    <s v="4000008837"/>
    <s v="77035479-K"/>
    <s v="PIMARES SPA"/>
    <s v="670132395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7T00:00:00"/>
    <n v="10"/>
    <d v="2025-10-15T00:00:00"/>
    <d v="2025-10-10T00:00:00"/>
    <x v="9"/>
    <x v="0"/>
    <n v="30662"/>
    <n v="30662"/>
  </r>
  <r>
    <s v="4000008837"/>
    <s v="77035479-K"/>
    <s v="PIMARES SPA"/>
    <s v="670132417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645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7T00:00:00"/>
    <n v="10"/>
    <d v="2025-10-24T00:00:00"/>
    <d v="2025-10-21T00:00:00"/>
    <x v="9"/>
    <x v="0"/>
    <n v="39995"/>
    <n v="39995"/>
  </r>
  <r>
    <s v="4000008837"/>
    <s v="77035479-K"/>
    <s v="PIMARES SPA"/>
    <s v="670132645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7T00:00:00"/>
    <n v="10"/>
    <d v="2025-10-24T00:00:00"/>
    <d v="2025-10-21T00:00:00"/>
    <x v="9"/>
    <x v="0"/>
    <n v="92854"/>
    <n v="92854"/>
  </r>
  <r>
    <s v="4000008837"/>
    <s v="77035479-K"/>
    <s v="PIMARES SPA"/>
    <s v="6701326481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1"/>
    <n v="1"/>
    <s v="UN"/>
    <d v="2025-10-07T00:00:00"/>
    <n v="10"/>
    <d v="2025-10-16T00:00:00"/>
    <d v="2025-10-13T00:00:00"/>
    <x v="9"/>
    <x v="0"/>
    <n v="188229"/>
    <n v="188229"/>
  </r>
  <r>
    <s v="4000008837"/>
    <s v="77035479-K"/>
    <s v="PIMARES SPA"/>
    <s v="6701324306"/>
    <s v="ZPCD"/>
    <s v="10"/>
    <x v="0"/>
    <x v="0"/>
    <s v="C004"/>
    <s v="E599"/>
    <n v="3"/>
    <x v="0"/>
    <s v="41"/>
    <s v="Baño y Cocina"/>
    <s v=""/>
    <s v="410203003"/>
    <s v="1391502"/>
    <s v="VANITORIO AEREO CAETE"/>
    <n v="1"/>
    <n v="1"/>
    <s v="UN"/>
    <d v="2025-10-07T00:00:00"/>
    <n v="10"/>
    <d v="2025-10-17T00:00:00"/>
    <d v="2025-10-13T00:00:00"/>
    <x v="9"/>
    <x v="0"/>
    <n v="71996"/>
    <n v="71996"/>
  </r>
  <r>
    <s v="4000008837"/>
    <s v="77035479-K"/>
    <s v="PIMARES SPA"/>
    <s v="6701321525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15T00:00:00"/>
    <d v="2025-10-08T00:00:00"/>
    <x v="9"/>
    <x v="0"/>
    <n v="26660"/>
    <n v="26660"/>
  </r>
  <r>
    <s v="4000008837"/>
    <s v="77035479-K"/>
    <s v="PIMARES SPA"/>
    <s v="670132656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7T00:00:00"/>
    <d v="2025-10-13T00:00:00"/>
    <x v="9"/>
    <x v="0"/>
    <n v="45325"/>
    <n v="45325"/>
  </r>
  <r>
    <s v="4000008837"/>
    <s v="77035479-K"/>
    <s v="PIMARES SPA"/>
    <s v="6701324677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15T00:00:00"/>
    <d v="2025-10-13T00:00:00"/>
    <x v="9"/>
    <x v="0"/>
    <n v="99995"/>
    <n v="99995"/>
  </r>
  <r>
    <s v="4000008837"/>
    <s v="77035479-K"/>
    <s v="PIMARES SPA"/>
    <s v="6701326615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30T00:00:00"/>
    <d v="2025-10-22T00:00:00"/>
    <x v="9"/>
    <x v="0"/>
    <n v="43327"/>
    <n v="43327"/>
  </r>
  <r>
    <s v="4000008837"/>
    <s v="77035479-K"/>
    <s v="PIMARES SPA"/>
    <s v="6701326640"/>
    <s v="ZPCD"/>
    <s v="10"/>
    <x v="0"/>
    <x v="0"/>
    <s v="C004"/>
    <s v="E599"/>
    <n v="3"/>
    <x v="0"/>
    <s v="47"/>
    <s v="Muebles"/>
    <s v=""/>
    <s v="470301002"/>
    <s v="1418290"/>
    <s v="COMEDOR VIENA LIDIA 6S"/>
    <n v="1"/>
    <n v="1"/>
    <s v="UN"/>
    <d v="2025-10-07T00:00:00"/>
    <n v="10"/>
    <d v="2025-10-16T00:00:00"/>
    <d v="2025-10-13T00:00:00"/>
    <x v="9"/>
    <x v="0"/>
    <n v="385719"/>
    <n v="385719"/>
  </r>
  <r>
    <s v="4000008837"/>
    <s v="77035479-K"/>
    <s v="PIMARES SPA"/>
    <s v="670132664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681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10-07T00:00:00"/>
    <n v="10"/>
    <d v="2025-10-15T00:00:00"/>
    <d v="2025-10-13T00:00:00"/>
    <x v="9"/>
    <x v="0"/>
    <n v="49318"/>
    <n v="49318"/>
  </r>
  <r>
    <s v="4000008837"/>
    <s v="77035479-K"/>
    <s v="PIMARES SPA"/>
    <s v="6701326830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7T00:00:00"/>
    <n v="10"/>
    <d v="2025-10-17T00:00:00"/>
    <d v="2025-10-13T00:00:00"/>
    <x v="9"/>
    <x v="0"/>
    <n v="48660"/>
    <n v="48660"/>
  </r>
  <r>
    <s v="4000008837"/>
    <s v="77035479-K"/>
    <s v="PIMARES SPA"/>
    <s v="670132684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7T00:00:00"/>
    <n v="10"/>
    <d v="2025-11-07T00:00:00"/>
    <d v="2025-10-24T00:00:00"/>
    <x v="9"/>
    <x v="0"/>
    <n v="29400"/>
    <n v="29400"/>
  </r>
  <r>
    <s v="4000008837"/>
    <s v="77035479-K"/>
    <s v="PIMARES SPA"/>
    <s v="6701326921"/>
    <s v="ZPCD"/>
    <s v="10"/>
    <x v="0"/>
    <x v="1"/>
    <s v="C004"/>
    <s v="E599"/>
    <n v="3"/>
    <x v="0"/>
    <s v="47"/>
    <s v="Muebles"/>
    <s v=""/>
    <s v="470202001"/>
    <s v="1391192"/>
    <s v="TOCADOR VIRGINIA"/>
    <n v="1"/>
    <n v="0"/>
    <s v="UN"/>
    <d v="2025-10-07T00:00:00"/>
    <n v="10"/>
    <d v="2025-10-14T00:00:00"/>
    <m/>
    <x v="9"/>
    <x v="0"/>
    <n v="55325"/>
    <n v="0"/>
  </r>
  <r>
    <s v="4000008837"/>
    <s v="77035479-K"/>
    <s v="PIMARES SPA"/>
    <s v="6701326928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17T00:00:00"/>
    <d v="2025-10-15T00:00:00"/>
    <x v="9"/>
    <x v="0"/>
    <n v="103563"/>
    <n v="103563"/>
  </r>
  <r>
    <s v="4000008837"/>
    <s v="77035479-K"/>
    <s v="PIMARES SPA"/>
    <s v="670132693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16T00:00:00"/>
    <d v="2025-10-13T00:00:00"/>
    <x v="9"/>
    <x v="0"/>
    <n v="39995"/>
    <n v="39995"/>
  </r>
  <r>
    <s v="4000008837"/>
    <s v="77035479-K"/>
    <s v="PIMARES SPA"/>
    <s v="670132695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17T00:00:00"/>
    <d v="2025-10-15T00:00:00"/>
    <x v="9"/>
    <x v="0"/>
    <n v="45325"/>
    <n v="45325"/>
  </r>
  <r>
    <s v="4000008837"/>
    <s v="77035479-K"/>
    <s v="PIMARES SPA"/>
    <s v="670132695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2"/>
    <n v="2"/>
    <s v="UN"/>
    <d v="2025-10-08T00:00:00"/>
    <n v="10"/>
    <d v="2025-10-17T00:00:00"/>
    <d v="2025-10-13T00:00:00"/>
    <x v="9"/>
    <x v="0"/>
    <n v="185708"/>
    <n v="185708"/>
  </r>
  <r>
    <s v="4000008837"/>
    <s v="77035479-K"/>
    <s v="PIMARES SPA"/>
    <s v="670132485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7T00:00:00"/>
    <d v="2025-10-13T00:00:00"/>
    <x v="9"/>
    <x v="0"/>
    <n v="43327"/>
    <n v="43327"/>
  </r>
  <r>
    <s v="4000008837"/>
    <s v="77035479-K"/>
    <s v="PIMARES SPA"/>
    <s v="670132492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13T00:00:00"/>
    <d v="2025-10-10T00:00:00"/>
    <x v="9"/>
    <x v="0"/>
    <n v="74995"/>
    <n v="74995"/>
  </r>
  <r>
    <s v="4000008837"/>
    <s v="77035479-K"/>
    <s v="PIMARES SPA"/>
    <s v="670132701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7T00:00:00"/>
    <n v="10"/>
    <d v="2025-10-24T00:00:00"/>
    <d v="2025-10-22T00:00:00"/>
    <x v="9"/>
    <x v="0"/>
    <n v="69992"/>
    <n v="69992"/>
  </r>
  <r>
    <s v="4000008837"/>
    <s v="77035479-K"/>
    <s v="PIMARES SPA"/>
    <s v="6701327026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10-07T00:00:00"/>
    <n v="10"/>
    <d v="2025-10-16T00:00:00"/>
    <d v="2025-10-13T00:00:00"/>
    <x v="9"/>
    <x v="0"/>
    <n v="58818"/>
    <n v="58818"/>
  </r>
  <r>
    <s v="4000008837"/>
    <s v="77035479-K"/>
    <s v="PIMARES SPA"/>
    <s v="670132705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7T00:00:00"/>
    <n v="10"/>
    <d v="2025-10-16T00:00:00"/>
    <d v="2025-10-13T00:00:00"/>
    <x v="9"/>
    <x v="0"/>
    <n v="60708"/>
    <n v="60708"/>
  </r>
  <r>
    <s v="4000008837"/>
    <s v="77035479-K"/>
    <s v="PIMARES SPA"/>
    <s v="670132503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16T00:00:00"/>
    <d v="2025-10-10T00:00:00"/>
    <x v="9"/>
    <x v="0"/>
    <n v="68743"/>
    <n v="68743"/>
  </r>
  <r>
    <s v="4000008837"/>
    <s v="77035479-K"/>
    <s v="PIMARES SPA"/>
    <s v="670132546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6T00:00:00"/>
    <d v="2025-10-13T00:00:00"/>
    <x v="9"/>
    <x v="0"/>
    <n v="45325"/>
    <n v="45325"/>
  </r>
  <r>
    <s v="4000008837"/>
    <s v="77035479-K"/>
    <s v="PIMARES SPA"/>
    <s v="6701325555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7T00:00:00"/>
    <n v="10"/>
    <d v="2025-10-16T00:00:00"/>
    <d v="2025-10-13T00:00:00"/>
    <x v="9"/>
    <x v="0"/>
    <n v="36662"/>
    <n v="36662"/>
  </r>
  <r>
    <s v="4000008837"/>
    <s v="77035479-K"/>
    <s v="PIMARES SPA"/>
    <s v="670132573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7120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7T00:00:00"/>
    <n v="10"/>
    <d v="2025-10-24T00:00:00"/>
    <d v="2025-10-22T00:00:00"/>
    <x v="9"/>
    <x v="0"/>
    <n v="128565"/>
    <n v="128565"/>
  </r>
  <r>
    <s v="4000008837"/>
    <s v="77035479-K"/>
    <s v="PIMARES SPA"/>
    <s v="670132714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7T00:00:00"/>
    <n v="10"/>
    <d v="2025-10-17T00:00:00"/>
    <d v="2025-10-15T00:00:00"/>
    <x v="9"/>
    <x v="0"/>
    <n v="78658"/>
    <n v="78658"/>
  </r>
  <r>
    <s v="4000008837"/>
    <s v="77035479-K"/>
    <s v="PIMARES SPA"/>
    <s v="6701327152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20T00:00:00"/>
    <d v="2025-10-15T00:00:00"/>
    <x v="9"/>
    <x v="0"/>
    <n v="26660"/>
    <n v="26660"/>
  </r>
  <r>
    <s v="4000008837"/>
    <s v="77035479-K"/>
    <s v="PIMARES SPA"/>
    <s v="6701327200"/>
    <s v="ZPCD"/>
    <s v="10"/>
    <x v="0"/>
    <x v="0"/>
    <s v="C004"/>
    <s v="E599"/>
    <n v="3"/>
    <x v="0"/>
    <s v="47"/>
    <s v="Muebles"/>
    <s v=""/>
    <s v="470202001"/>
    <s v="1386536"/>
    <s v="COMODA 4C MOBI WHITE"/>
    <n v="1"/>
    <n v="1"/>
    <s v="UN"/>
    <d v="2025-10-07T00:00:00"/>
    <n v="10"/>
    <d v="2025-10-20T00:00:00"/>
    <d v="2025-10-15T00:00:00"/>
    <x v="9"/>
    <x v="0"/>
    <n v="39995"/>
    <n v="39995"/>
  </r>
  <r>
    <s v="4000008837"/>
    <s v="77035479-K"/>
    <s v="PIMARES SPA"/>
    <s v="670132723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7T00:00:00"/>
    <n v="10"/>
    <d v="2025-10-15T00:00:00"/>
    <d v="2025-10-10T00:00:00"/>
    <x v="9"/>
    <x v="0"/>
    <n v="233318"/>
    <n v="233318"/>
  </r>
  <r>
    <s v="4000008837"/>
    <s v="77035479-K"/>
    <s v="PIMARES SPA"/>
    <s v="6701325739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10-07T00:00:00"/>
    <n v="10"/>
    <d v="2025-10-15T00:00:00"/>
    <d v="2025-10-13T00:00:00"/>
    <x v="9"/>
    <x v="0"/>
    <n v="79995"/>
    <n v="79995"/>
  </r>
  <r>
    <s v="4000008837"/>
    <s v="77035479-K"/>
    <s v="PIMARES SPA"/>
    <s v="670132738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17T00:00:00"/>
    <d v="2025-10-15T00:00:00"/>
    <x v="9"/>
    <x v="0"/>
    <n v="107135"/>
    <n v="107135"/>
  </r>
  <r>
    <s v="4000008837"/>
    <s v="77035479-K"/>
    <s v="PIMARES SPA"/>
    <s v="670132584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7T00:00:00"/>
    <n v="10"/>
    <d v="2025-10-16T00:00:00"/>
    <d v="2025-10-13T00:00:00"/>
    <x v="9"/>
    <x v="0"/>
    <n v="33995"/>
    <n v="33995"/>
  </r>
  <r>
    <s v="4000008837"/>
    <s v="77035479-K"/>
    <s v="PIMARES SPA"/>
    <s v="670132742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14T00:00:00"/>
    <d v="2025-10-10T00:00:00"/>
    <x v="9"/>
    <x v="0"/>
    <n v="43327"/>
    <n v="43327"/>
  </r>
  <r>
    <s v="4000008837"/>
    <s v="77035479-K"/>
    <s v="PIMARES SPA"/>
    <s v="670132749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4T00:00:00"/>
    <d v="2025-10-11T00:00:00"/>
    <x v="9"/>
    <x v="0"/>
    <n v="43327"/>
    <n v="43327"/>
  </r>
  <r>
    <s v="4000008837"/>
    <s v="77035479-K"/>
    <s v="PIMARES SPA"/>
    <s v="670132753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7T00:00:00"/>
    <n v="10"/>
    <d v="2025-10-17T00:00:00"/>
    <d v="2025-10-15T00:00:00"/>
    <x v="9"/>
    <x v="0"/>
    <n v="103559"/>
    <n v="103559"/>
  </r>
  <r>
    <s v="4000008837"/>
    <s v="77035479-K"/>
    <s v="PIMARES SPA"/>
    <s v="670132754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17T00:00:00"/>
    <d v="2025-10-15T00:00:00"/>
    <x v="9"/>
    <x v="0"/>
    <n v="99995"/>
    <n v="99995"/>
  </r>
  <r>
    <s v="4000008837"/>
    <s v="77035479-K"/>
    <s v="PIMARES SPA"/>
    <s v="6701325932"/>
    <s v="ZPCD"/>
    <s v="10"/>
    <x v="0"/>
    <x v="0"/>
    <s v="C004"/>
    <s v="E599"/>
    <n v="3"/>
    <x v="0"/>
    <s v="47"/>
    <s v="Muebles"/>
    <s v=""/>
    <s v="470201001"/>
    <s v="1432597"/>
    <s v="COMEDOR CELESTE TALIA 4 SILLAS"/>
    <n v="1"/>
    <n v="1"/>
    <s v="UN"/>
    <d v="2025-10-07T00:00:00"/>
    <n v="10"/>
    <d v="2025-10-20T00:00:00"/>
    <d v="2025-10-15T00:00:00"/>
    <x v="9"/>
    <x v="0"/>
    <n v="219992"/>
    <n v="219992"/>
  </r>
  <r>
    <s v="4000008837"/>
    <s v="77035479-K"/>
    <s v="PIMARES SPA"/>
    <s v="670132600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7T00:00:00"/>
    <n v="10"/>
    <d v="2025-10-17T00:00:00"/>
    <d v="2025-10-13T00:00:00"/>
    <x v="9"/>
    <x v="0"/>
    <n v="78658"/>
    <n v="78658"/>
  </r>
  <r>
    <s v="4000008837"/>
    <s v="77035479-K"/>
    <s v="PIMARES SPA"/>
    <s v="6701326013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7T00:00:00"/>
    <n v="10"/>
    <d v="2025-10-15T00:00:00"/>
    <d v="2025-10-13T00:00:00"/>
    <x v="9"/>
    <x v="0"/>
    <n v="319986"/>
    <n v="319986"/>
  </r>
  <r>
    <s v="4000008837"/>
    <s v="77035479-K"/>
    <s v="PIMARES SPA"/>
    <s v="6701326163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0-08T00:00:00"/>
    <n v="10"/>
    <d v="2025-10-17T00:00:00"/>
    <d v="2025-10-15T00:00:00"/>
    <x v="9"/>
    <x v="0"/>
    <n v="48662"/>
    <n v="48662"/>
  </r>
  <r>
    <s v="4000008837"/>
    <s v="77035479-K"/>
    <s v="PIMARES SPA"/>
    <s v="6701327756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8T00:00:00"/>
    <n v="10"/>
    <d v="2025-10-22T00:00:00"/>
    <d v="2025-10-17T00:00:00"/>
    <x v="9"/>
    <x v="0"/>
    <n v="60706"/>
    <n v="60706"/>
  </r>
  <r>
    <s v="4000008837"/>
    <s v="77035479-K"/>
    <s v="PIMARES SPA"/>
    <s v="6701327797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08T00:00:00"/>
    <n v="10"/>
    <d v="2025-10-23T00:00:00"/>
    <d v="2025-10-21T00:00:00"/>
    <x v="9"/>
    <x v="0"/>
    <n v="39994"/>
    <n v="39994"/>
  </r>
  <r>
    <s v="4000008837"/>
    <s v="77035479-K"/>
    <s v="PIMARES SPA"/>
    <s v="670132784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8T00:00:00"/>
    <n v="10"/>
    <d v="2025-10-15T00:00:00"/>
    <d v="2025-10-13T00:00:00"/>
    <x v="9"/>
    <x v="0"/>
    <n v="78568"/>
    <n v="78568"/>
  </r>
  <r>
    <s v="4000008837"/>
    <s v="77035479-K"/>
    <s v="PIMARES SPA"/>
    <s v="6701327868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8T00:00:00"/>
    <n v="10"/>
    <d v="2025-10-15T00:00:00"/>
    <d v="2025-10-13T00:00:00"/>
    <x v="9"/>
    <x v="0"/>
    <n v="26660"/>
    <n v="26660"/>
  </r>
  <r>
    <s v="4000008837"/>
    <s v="77035479-K"/>
    <s v="PIMARES SPA"/>
    <s v="670132620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20T00:00:00"/>
    <d v="2025-10-15T00:00:00"/>
    <x v="9"/>
    <x v="0"/>
    <n v="24659"/>
    <n v="24659"/>
  </r>
  <r>
    <s v="4000008837"/>
    <s v="77035479-K"/>
    <s v="PIMARES SPA"/>
    <s v="6701326262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07T00:00:00"/>
    <n v="10"/>
    <d v="2025-10-16T00:00:00"/>
    <d v="2025-10-13T00:00:00"/>
    <x v="9"/>
    <x v="0"/>
    <n v="128556"/>
    <n v="128556"/>
  </r>
  <r>
    <s v="4000008837"/>
    <s v="77035479-K"/>
    <s v="PIMARES SPA"/>
    <s v="67013262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21T00:00:00"/>
    <d v="2025-10-15T00:00:00"/>
    <x v="9"/>
    <x v="0"/>
    <n v="45325"/>
    <n v="45325"/>
  </r>
  <r>
    <s v="4000008837"/>
    <s v="77035479-K"/>
    <s v="PIMARES SPA"/>
    <s v="670132632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4"/>
    <n v="4"/>
    <s v="UN"/>
    <d v="2025-10-07T00:00:00"/>
    <n v="10"/>
    <d v="2025-10-15T00:00:00"/>
    <d v="2025-10-13T00:00:00"/>
    <x v="9"/>
    <x v="0"/>
    <n v="186638"/>
    <n v="186638"/>
  </r>
  <r>
    <s v="4000008837"/>
    <s v="77035479-K"/>
    <s v="PIMARES SPA"/>
    <s v="670132634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22T00:00:00"/>
    <d v="2025-10-21T00:00:00"/>
    <x v="9"/>
    <x v="0"/>
    <n v="74995"/>
    <n v="74995"/>
  </r>
  <r>
    <s v="4000008837"/>
    <s v="77035479-K"/>
    <s v="PIMARES SPA"/>
    <s v="670132794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8T00:00:00"/>
    <n v="10"/>
    <d v="2025-10-22T00:00:00"/>
    <d v="2025-10-17T00:00:00"/>
    <x v="9"/>
    <x v="0"/>
    <n v="59995"/>
    <n v="59995"/>
  </r>
  <r>
    <s v="4000008837"/>
    <s v="77035479-K"/>
    <s v="PIMARES SPA"/>
    <s v="670132797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16T00:00:00"/>
    <d v="2025-10-13T00:00:00"/>
    <x v="9"/>
    <x v="0"/>
    <n v="39995"/>
    <n v="39995"/>
  </r>
  <r>
    <s v="4000008837"/>
    <s v="77035479-K"/>
    <s v="PIMARES SPA"/>
    <s v="6701327982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10-08T00:00:00"/>
    <n v="10"/>
    <d v="2025-10-15T00:00:00"/>
    <d v="2025-10-13T00:00:00"/>
    <x v="9"/>
    <x v="0"/>
    <n v="47053"/>
    <n v="47053"/>
  </r>
  <r>
    <s v="4000008837"/>
    <s v="77035479-K"/>
    <s v="PIMARES SPA"/>
    <s v="670132798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10-08T00:00:00"/>
    <n v="10"/>
    <d v="2025-10-22T00:00:00"/>
    <d v="2025-10-17T00:00:00"/>
    <x v="9"/>
    <x v="0"/>
    <n v="86655"/>
    <n v="86655"/>
  </r>
  <r>
    <s v="4000008837"/>
    <s v="77035479-K"/>
    <s v="PIMARES SPA"/>
    <s v="6701328018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08T00:00:00"/>
    <n v="10"/>
    <d v="2025-10-28T00:00:00"/>
    <d v="2025-10-22T00:00:00"/>
    <x v="9"/>
    <x v="0"/>
    <n v="96426"/>
    <n v="96426"/>
  </r>
  <r>
    <s v="4000008837"/>
    <s v="77035479-K"/>
    <s v="PIMARES SPA"/>
    <s v="6701328031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8T00:00:00"/>
    <n v="10"/>
    <d v="2025-10-24T00:00:00"/>
    <d v="2025-10-22T00:00:00"/>
    <x v="9"/>
    <x v="0"/>
    <n v="29991"/>
    <n v="29991"/>
  </r>
  <r>
    <s v="4000008837"/>
    <s v="77035479-K"/>
    <s v="PIMARES SPA"/>
    <s v="6701328067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0-08T00:00:00"/>
    <n v="10"/>
    <d v="2025-10-22T00:00:00"/>
    <d v="2025-10-17T00:00:00"/>
    <x v="9"/>
    <x v="0"/>
    <n v="34369"/>
    <n v="34369"/>
  </r>
  <r>
    <s v="4000008837"/>
    <s v="77035479-K"/>
    <s v="PIMARES SPA"/>
    <s v="670132808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16T00:00:00"/>
    <d v="2025-10-13T00:00:00"/>
    <x v="9"/>
    <x v="0"/>
    <n v="78658"/>
    <n v="78658"/>
  </r>
  <r>
    <s v="4000008837"/>
    <s v="77035479-K"/>
    <s v="PIMARES SPA"/>
    <s v="670132810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17T00:00:00"/>
    <d v="2025-10-13T00:00:00"/>
    <x v="9"/>
    <x v="0"/>
    <n v="45324"/>
    <n v="45324"/>
  </r>
  <r>
    <s v="4000008837"/>
    <s v="77035479-K"/>
    <s v="PIMARES SPA"/>
    <s v="670132810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8T00:00:00"/>
    <n v="10"/>
    <d v="2025-10-20T00:00:00"/>
    <d v="2025-10-15T00:00:00"/>
    <x v="9"/>
    <x v="0"/>
    <n v="43325"/>
    <n v="43325"/>
  </r>
  <r>
    <s v="4000008837"/>
    <s v="77035479-K"/>
    <s v="PIMARES SPA"/>
    <s v="670132812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17T00:00:00"/>
    <d v="2025-10-15T00:00:00"/>
    <x v="9"/>
    <x v="0"/>
    <n v="24659"/>
    <n v="24659"/>
  </r>
  <r>
    <s v="4000008837"/>
    <s v="77035479-K"/>
    <s v="PIMARES SPA"/>
    <s v="670132636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07T00:00:00"/>
    <n v="10"/>
    <d v="2025-10-22T00:00:00"/>
    <d v="2025-10-21T00:00:00"/>
    <x v="9"/>
    <x v="0"/>
    <n v="42851"/>
    <n v="42851"/>
  </r>
  <r>
    <s v="4000008837"/>
    <s v="77035479-K"/>
    <s v="PIMARES SPA"/>
    <s v="670132818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23T00:00:00"/>
    <d v="2025-10-21T00:00:00"/>
    <x v="9"/>
    <x v="0"/>
    <n v="79995"/>
    <n v="79995"/>
  </r>
  <r>
    <s v="4000008837"/>
    <s v="77035479-K"/>
    <s v="PIMARES SPA"/>
    <s v="6701324335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10-07T00:00:00"/>
    <n v="10"/>
    <d v="2025-10-15T00:00:00"/>
    <d v="2025-10-13T00:00:00"/>
    <x v="9"/>
    <x v="0"/>
    <n v="66661"/>
    <n v="66661"/>
  </r>
  <r>
    <s v="4000008837"/>
    <s v="77035479-K"/>
    <s v="PIMARES SPA"/>
    <s v="670132829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8T00:00:00"/>
    <n v="10"/>
    <d v="2025-10-21T00:00:00"/>
    <d v="2025-10-15T00:00:00"/>
    <x v="9"/>
    <x v="0"/>
    <n v="43327"/>
    <n v="43327"/>
  </r>
  <r>
    <s v="4000008837"/>
    <s v="77035479-K"/>
    <s v="PIMARES SPA"/>
    <s v="6701324623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7T00:00:00"/>
    <n v="10"/>
    <d v="2025-10-24T00:00:00"/>
    <d v="2025-10-22T00:00:00"/>
    <x v="9"/>
    <x v="0"/>
    <n v="86665"/>
    <n v="86665"/>
  </r>
  <r>
    <s v="4000008837"/>
    <s v="77035479-K"/>
    <s v="PIMARES SPA"/>
    <s v="6701328366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08T00:00:00"/>
    <n v="10"/>
    <d v="2025-10-20T00:00:00"/>
    <d v="2025-10-15T00:00:00"/>
    <x v="9"/>
    <x v="0"/>
    <n v="43325"/>
    <n v="43325"/>
  </r>
  <r>
    <s v="4000008837"/>
    <s v="77035479-K"/>
    <s v="PIMARES SPA"/>
    <s v="670132697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8T00:00:00"/>
    <n v="10"/>
    <d v="2025-10-17T00:00:00"/>
    <d v="2025-10-15T00:00:00"/>
    <x v="9"/>
    <x v="0"/>
    <n v="30662"/>
    <n v="30662"/>
  </r>
  <r>
    <s v="4000008837"/>
    <s v="77035479-K"/>
    <s v="PIMARES SPA"/>
    <s v="670132697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23T00:00:00"/>
    <d v="2025-10-21T00:00:00"/>
    <x v="9"/>
    <x v="0"/>
    <n v="26660"/>
    <n v="26660"/>
  </r>
  <r>
    <s v="4000008837"/>
    <s v="77035479-K"/>
    <s v="PIMARES SPA"/>
    <s v="67013283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1-04T00:00:00"/>
    <d v="2025-10-24T00:00:00"/>
    <x v="9"/>
    <x v="0"/>
    <n v="45325"/>
    <n v="45325"/>
  </r>
  <r>
    <s v="4000008837"/>
    <s v="77035479-K"/>
    <s v="PIMARES SPA"/>
    <s v="670132839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8T00:00:00"/>
    <n v="10"/>
    <d v="2025-10-30T00:00:00"/>
    <d v="2025-10-24T00:00:00"/>
    <x v="9"/>
    <x v="0"/>
    <n v="29994"/>
    <n v="29994"/>
  </r>
  <r>
    <s v="4000008837"/>
    <s v="77035479-K"/>
    <s v="PIMARES SPA"/>
    <s v="670132845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2T00:00:00"/>
    <d v="2025-10-17T00:00:00"/>
    <x v="9"/>
    <x v="0"/>
    <n v="128565"/>
    <n v="128565"/>
  </r>
  <r>
    <s v="4000008837"/>
    <s v="77035479-K"/>
    <s v="PIMARES SPA"/>
    <s v="670132848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0T00:00:00"/>
    <d v="2025-10-15T00:00:00"/>
    <x v="9"/>
    <x v="0"/>
    <n v="99995"/>
    <n v="99995"/>
  </r>
  <r>
    <s v="4000008837"/>
    <s v="77035479-K"/>
    <s v="PIMARES SPA"/>
    <s v="670132708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7T00:00:00"/>
    <d v="2025-10-13T00:00:00"/>
    <x v="9"/>
    <x v="0"/>
    <n v="43327"/>
    <n v="43327"/>
  </r>
  <r>
    <s v="4000008837"/>
    <s v="77035479-K"/>
    <s v="PIMARES SPA"/>
    <s v="6701328575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0-08T00:00:00"/>
    <n v="10"/>
    <d v="2025-10-17T00:00:00"/>
    <d v="2025-10-13T00:00:00"/>
    <x v="9"/>
    <x v="0"/>
    <n v="34369"/>
    <n v="34369"/>
  </r>
  <r>
    <s v="4000008837"/>
    <s v="77035479-K"/>
    <s v="PIMARES SPA"/>
    <s v="670132709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7T00:00:00"/>
    <n v="10"/>
    <d v="2025-10-15T00:00:00"/>
    <d v="2025-10-13T00:00:00"/>
    <x v="9"/>
    <x v="0"/>
    <n v="45324"/>
    <n v="45324"/>
  </r>
  <r>
    <s v="4000008837"/>
    <s v="77035479-K"/>
    <s v="PIMARES SPA"/>
    <s v="6701327092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7T00:00:00"/>
    <n v="10"/>
    <d v="2025-10-30T00:00:00"/>
    <d v="2025-10-22T00:00:00"/>
    <x v="9"/>
    <x v="0"/>
    <n v="73327"/>
    <n v="73327"/>
  </r>
  <r>
    <s v="4000008837"/>
    <s v="77035479-K"/>
    <s v="PIMARES SPA"/>
    <s v="670132709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20T00:00:00"/>
    <d v="2025-10-15T00:00:00"/>
    <x v="9"/>
    <x v="0"/>
    <n v="43327"/>
    <n v="43327"/>
  </r>
  <r>
    <s v="4000008837"/>
    <s v="77035479-K"/>
    <s v="PIMARES SPA"/>
    <s v="670132729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4T00:00:00"/>
    <d v="2025-10-10T00:00:00"/>
    <x v="9"/>
    <x v="0"/>
    <n v="43327"/>
    <n v="43327"/>
  </r>
  <r>
    <s v="4000008837"/>
    <s v="77035479-K"/>
    <s v="PIMARES SPA"/>
    <s v="6701329069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2"/>
    <n v="2"/>
    <s v="UN"/>
    <d v="2025-10-08T00:00:00"/>
    <n v="10"/>
    <d v="2025-10-15T00:00:00"/>
    <d v="2025-10-13T00:00:00"/>
    <x v="9"/>
    <x v="0"/>
    <n v="93323"/>
    <n v="93323"/>
  </r>
  <r>
    <s v="4000008837"/>
    <s v="77035479-K"/>
    <s v="PIMARES SPA"/>
    <s v="670132908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14T00:00:00"/>
    <d v="2025-10-13T00:00:00"/>
    <x v="9"/>
    <x v="0"/>
    <n v="45325"/>
    <n v="45325"/>
  </r>
  <r>
    <s v="4000008837"/>
    <s v="77035479-K"/>
    <s v="PIMARES SPA"/>
    <s v="6701329130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08T00:00:00"/>
    <n v="10"/>
    <d v="2025-10-17T00:00:00"/>
    <d v="2025-10-13T00:00:00"/>
    <x v="9"/>
    <x v="0"/>
    <n v="128556"/>
    <n v="128556"/>
  </r>
  <r>
    <s v="4000008837"/>
    <s v="77035479-K"/>
    <s v="PIMARES SPA"/>
    <s v="6701329156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0-08T00:00:00"/>
    <n v="10"/>
    <d v="2025-10-17T00:00:00"/>
    <d v="2025-10-13T00:00:00"/>
    <x v="9"/>
    <x v="0"/>
    <n v="93325"/>
    <n v="93325"/>
  </r>
  <r>
    <s v="4000008837"/>
    <s v="77035479-K"/>
    <s v="PIMARES SPA"/>
    <s v="670132920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14T00:00:00"/>
    <d v="2025-10-13T00:00:00"/>
    <x v="9"/>
    <x v="0"/>
    <n v="107135"/>
    <n v="107135"/>
  </r>
  <r>
    <s v="4000008837"/>
    <s v="77035479-K"/>
    <s v="PIMARES SPA"/>
    <s v="6701329210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10-08T00:00:00"/>
    <n v="10"/>
    <d v="2025-10-14T00:00:00"/>
    <d v="2025-10-13T00:00:00"/>
    <x v="9"/>
    <x v="0"/>
    <n v="133328"/>
    <n v="133328"/>
  </r>
  <r>
    <s v="4000008837"/>
    <s v="77035479-K"/>
    <s v="PIMARES SPA"/>
    <s v="670132926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8T00:00:00"/>
    <n v="10"/>
    <d v="2025-10-22T00:00:00"/>
    <d v="2025-10-21T00:00:00"/>
    <x v="9"/>
    <x v="0"/>
    <n v="99995"/>
    <n v="99995"/>
  </r>
  <r>
    <s v="4000008837"/>
    <s v="77035479-K"/>
    <s v="PIMARES SPA"/>
    <s v="6701327411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7T00:00:00"/>
    <n v="10"/>
    <d v="2025-10-28T00:00:00"/>
    <d v="2025-10-22T00:00:00"/>
    <x v="9"/>
    <x v="0"/>
    <n v="92854"/>
    <n v="92854"/>
  </r>
  <r>
    <s v="4000008837"/>
    <s v="77035479-K"/>
    <s v="PIMARES SPA"/>
    <s v="6701329307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8T00:00:00"/>
    <n v="10"/>
    <d v="2025-10-14T00:00:00"/>
    <d v="2025-10-13T00:00:00"/>
    <x v="9"/>
    <x v="0"/>
    <n v="233318"/>
    <n v="233318"/>
  </r>
  <r>
    <s v="4000008837"/>
    <s v="77035479-K"/>
    <s v="PIMARES SPA"/>
    <s v="6701329321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0-08T00:00:00"/>
    <n v="10"/>
    <d v="2025-10-14T00:00:00"/>
    <d v="2025-10-13T00:00:00"/>
    <x v="9"/>
    <x v="0"/>
    <n v="59995"/>
    <n v="59995"/>
  </r>
  <r>
    <s v="4000008837"/>
    <s v="77035479-K"/>
    <s v="PIMARES SPA"/>
    <s v="670132762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7T00:00:00"/>
    <n v="10"/>
    <d v="2025-10-20T00:00:00"/>
    <d v="2025-10-15T00:00:00"/>
    <x v="9"/>
    <x v="0"/>
    <n v="61424"/>
    <n v="61424"/>
  </r>
  <r>
    <s v="4000008837"/>
    <s v="77035479-K"/>
    <s v="PIMARES SPA"/>
    <s v="670132763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7T00:00:00"/>
    <n v="10"/>
    <d v="2025-10-20T00:00:00"/>
    <d v="2025-10-15T00:00:00"/>
    <x v="9"/>
    <x v="0"/>
    <n v="39995"/>
    <n v="39995"/>
  </r>
  <r>
    <s v="4000008837"/>
    <s v="77035479-K"/>
    <s v="PIMARES SPA"/>
    <s v="670132766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16T00:00:00"/>
    <d v="2025-10-13T00:00:00"/>
    <x v="9"/>
    <x v="0"/>
    <n v="24659"/>
    <n v="24659"/>
  </r>
  <r>
    <s v="4000008837"/>
    <s v="77035479-K"/>
    <s v="PIMARES SPA"/>
    <s v="6701313785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5T00:00:00"/>
    <n v="10"/>
    <d v="2025-10-13T00:00:00"/>
    <d v="2025-10-08T00:00:00"/>
    <x v="9"/>
    <x v="0"/>
    <n v="153319"/>
    <n v="153319"/>
  </r>
  <r>
    <s v="4000008837"/>
    <s v="77035479-K"/>
    <s v="PIMARES SPA"/>
    <s v="6701313803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0-03T00:00:00"/>
    <n v="10"/>
    <d v="2025-10-10T00:00:00"/>
    <d v="2025-10-08T00:00:00"/>
    <x v="9"/>
    <x v="0"/>
    <n v="149988"/>
    <n v="149988"/>
  </r>
  <r>
    <s v="4000008837"/>
    <s v="77035479-K"/>
    <s v="PIMARES SPA"/>
    <s v="670131559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6T00:00:00"/>
    <n v="10"/>
    <d v="2025-10-17T00:00:00"/>
    <d v="2025-10-13T00:00:00"/>
    <x v="9"/>
    <x v="0"/>
    <n v="45324"/>
    <n v="45324"/>
  </r>
  <r>
    <s v="4000008837"/>
    <s v="77035479-K"/>
    <s v="PIMARES SPA"/>
    <s v="670131382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4T00:00:00"/>
    <n v="10"/>
    <d v="2025-10-13T00:00:00"/>
    <d v="2025-10-08T00:00:00"/>
    <x v="9"/>
    <x v="0"/>
    <n v="74995"/>
    <n v="74995"/>
  </r>
  <r>
    <s v="4000008837"/>
    <s v="77035479-K"/>
    <s v="PIMARES SPA"/>
    <s v="670131564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6T00:00:00"/>
    <n v="10"/>
    <d v="2025-10-14T00:00:00"/>
    <d v="2025-10-10T00:00:00"/>
    <x v="9"/>
    <x v="0"/>
    <n v="61424"/>
    <n v="61424"/>
  </r>
  <r>
    <s v="4000008837"/>
    <s v="77035479-K"/>
    <s v="PIMARES SPA"/>
    <s v="67013156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3T00:00:00"/>
    <d v="2025-10-10T00:00:00"/>
    <x v="9"/>
    <x v="0"/>
    <n v="57319"/>
    <n v="57319"/>
  </r>
  <r>
    <s v="4000008837"/>
    <s v="77035479-K"/>
    <s v="PIMARES SPA"/>
    <s v="670131564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6T00:00:00"/>
    <n v="10"/>
    <d v="2025-10-14T00:00:00"/>
    <d v="2025-10-10T00:00:00"/>
    <x v="9"/>
    <x v="0"/>
    <n v="74995"/>
    <n v="74995"/>
  </r>
  <r>
    <s v="4000008837"/>
    <s v="77035479-K"/>
    <s v="PIMARES SPA"/>
    <s v="670131566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6T00:00:00"/>
    <n v="10"/>
    <d v="2025-10-13T00:00:00"/>
    <d v="2025-10-10T00:00:00"/>
    <x v="9"/>
    <x v="0"/>
    <n v="103563"/>
    <n v="103563"/>
  </r>
  <r>
    <s v="4000008837"/>
    <s v="77035479-K"/>
    <s v="PIMARES SPA"/>
    <s v="670131566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06T00:00:00"/>
    <n v="10"/>
    <d v="2025-10-14T00:00:00"/>
    <d v="2025-10-10T00:00:00"/>
    <x v="9"/>
    <x v="0"/>
    <n v="46660"/>
    <n v="46660"/>
  </r>
  <r>
    <s v="4000008837"/>
    <s v="77035479-K"/>
    <s v="PIMARES SPA"/>
    <s v="6701315671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10-06T00:00:00"/>
    <n v="10"/>
    <d v="2025-10-13T00:00:00"/>
    <d v="2025-10-10T00:00:00"/>
    <x v="9"/>
    <x v="0"/>
    <n v="421445"/>
    <n v="421445"/>
  </r>
  <r>
    <s v="4000008837"/>
    <s v="77035479-K"/>
    <s v="PIMARES SPA"/>
    <s v="670131567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6T00:00:00"/>
    <d v="2025-10-13T00:00:00"/>
    <x v="9"/>
    <x v="0"/>
    <n v="99995"/>
    <n v="99995"/>
  </r>
  <r>
    <s v="4000008837"/>
    <s v="77035479-K"/>
    <s v="PIMARES SPA"/>
    <s v="670131382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4T00:00:00"/>
    <n v="10"/>
    <d v="2025-10-13T00:00:00"/>
    <d v="2025-10-08T00:00:00"/>
    <x v="9"/>
    <x v="0"/>
    <n v="74995"/>
    <n v="74995"/>
  </r>
  <r>
    <s v="4000008837"/>
    <s v="77035479-K"/>
    <s v="PIMARES SPA"/>
    <s v="670131414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0-06T00:00:00"/>
    <n v="10"/>
    <d v="2025-10-13T00:00:00"/>
    <d v="2025-10-10T00:00:00"/>
    <x v="9"/>
    <x v="0"/>
    <n v="63325"/>
    <n v="63325"/>
  </r>
  <r>
    <s v="4000008837"/>
    <s v="77035479-K"/>
    <s v="PIMARES SPA"/>
    <s v="670131416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6T00:00:00"/>
    <n v="10"/>
    <d v="2025-10-13T00:00:00"/>
    <d v="2025-10-10T00:00:00"/>
    <x v="9"/>
    <x v="0"/>
    <n v="78658"/>
    <n v="78658"/>
  </r>
  <r>
    <s v="4000008837"/>
    <s v="77035479-K"/>
    <s v="PIMARES SPA"/>
    <s v="670131416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6T00:00:00"/>
    <n v="10"/>
    <d v="2025-10-14T00:00:00"/>
    <d v="2025-10-10T00:00:00"/>
    <x v="9"/>
    <x v="0"/>
    <n v="26660"/>
    <n v="26660"/>
  </r>
  <r>
    <s v="4000008837"/>
    <s v="77035479-K"/>
    <s v="PIMARES SPA"/>
    <s v="670131424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3T00:00:00"/>
    <d v="2025-10-08T00:00:00"/>
    <x v="9"/>
    <x v="0"/>
    <n v="55325"/>
    <n v="55325"/>
  </r>
  <r>
    <s v="4000008837"/>
    <s v="77035479-K"/>
    <s v="PIMARES SPA"/>
    <s v="6701315837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08T00:00:00"/>
    <n v="10"/>
    <d v="2025-10-24T00:00:00"/>
    <d v="2025-10-22T00:00:00"/>
    <x v="9"/>
    <x v="0"/>
    <n v="59994"/>
    <n v="59994"/>
  </r>
  <r>
    <s v="4000008837"/>
    <s v="77035479-K"/>
    <s v="PIMARES SPA"/>
    <s v="67013144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5T00:00:00"/>
    <n v="10"/>
    <d v="2025-10-13T00:00:00"/>
    <d v="2025-10-08T00:00:00"/>
    <x v="9"/>
    <x v="0"/>
    <n v="39995"/>
    <n v="39995"/>
  </r>
  <r>
    <s v="4000008837"/>
    <s v="77035479-K"/>
    <s v="PIMARES SPA"/>
    <s v="670131593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6T00:00:00"/>
    <n v="10"/>
    <d v="2025-10-13T00:00:00"/>
    <d v="2025-10-10T00:00:00"/>
    <x v="9"/>
    <x v="0"/>
    <n v="44111"/>
    <n v="44111"/>
  </r>
  <r>
    <s v="4000008837"/>
    <s v="77035479-K"/>
    <s v="PIMARES SPA"/>
    <s v="670131595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06T00:00:00"/>
    <n v="10"/>
    <d v="2025-10-13T00:00:00"/>
    <d v="2025-10-10T00:00:00"/>
    <x v="9"/>
    <x v="0"/>
    <n v="70582"/>
    <n v="70582"/>
  </r>
  <r>
    <s v="4000008837"/>
    <s v="77035479-K"/>
    <s v="PIMARES SPA"/>
    <s v="6701315964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1"/>
    <n v="1"/>
    <s v="UN"/>
    <d v="2025-10-06T00:00:00"/>
    <n v="10"/>
    <d v="2025-10-13T00:00:00"/>
    <d v="2025-10-10T00:00:00"/>
    <x v="9"/>
    <x v="0"/>
    <n v="124985"/>
    <n v="124985"/>
  </r>
  <r>
    <s v="4000008837"/>
    <s v="77035479-K"/>
    <s v="PIMARES SPA"/>
    <s v="6701316009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6T00:00:00"/>
    <n v="10"/>
    <d v="2025-10-15T00:00:00"/>
    <d v="2025-10-10T00:00:00"/>
    <x v="9"/>
    <x v="0"/>
    <n v="46660"/>
    <n v="46660"/>
  </r>
  <r>
    <s v="4000008837"/>
    <s v="77035479-K"/>
    <s v="PIMARES SPA"/>
    <s v="670131601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06T00:00:00"/>
    <n v="10"/>
    <d v="2025-10-13T00:00:00"/>
    <d v="2025-10-10T00:00:00"/>
    <x v="9"/>
    <x v="0"/>
    <n v="14700"/>
    <n v="14700"/>
  </r>
  <r>
    <s v="4000008837"/>
    <s v="77035479-K"/>
    <s v="PIMARES SPA"/>
    <s v="6701314404"/>
    <s v="ZPCD"/>
    <s v="10"/>
    <x v="0"/>
    <x v="1"/>
    <s v="C004"/>
    <s v="E599"/>
    <n v="3"/>
    <x v="0"/>
    <s v="41"/>
    <s v="Baño y Cocina"/>
    <s v=""/>
    <s v="410302004"/>
    <s v="1415614"/>
    <s v="MUEBLE BASE NEW EVANDRO 105 CM"/>
    <n v="1"/>
    <n v="0"/>
    <s v="UN"/>
    <d v="2025-10-06T00:00:00"/>
    <n v="10"/>
    <d v="2025-10-13T00:00:00"/>
    <m/>
    <x v="9"/>
    <x v="0"/>
    <n v="45324"/>
    <n v="0"/>
  </r>
  <r>
    <s v="4000008837"/>
    <s v="77035479-K"/>
    <s v="PIMARES SPA"/>
    <s v="670131607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6T00:00:00"/>
    <n v="10"/>
    <d v="2025-10-15T00:00:00"/>
    <d v="2025-10-10T00:00:00"/>
    <x v="9"/>
    <x v="0"/>
    <n v="26660"/>
    <n v="26660"/>
  </r>
  <r>
    <s v="4000008837"/>
    <s v="77035479-K"/>
    <s v="PIMARES SPA"/>
    <s v="670131608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6T00:00:00"/>
    <n v="10"/>
    <d v="2025-10-15T00:00:00"/>
    <d v="2025-10-10T00:00:00"/>
    <x v="9"/>
    <x v="0"/>
    <n v="26660"/>
    <n v="26660"/>
  </r>
  <r>
    <s v="4000008837"/>
    <s v="77035479-K"/>
    <s v="PIMARES SPA"/>
    <s v="670131609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6T00:00:00"/>
    <n v="10"/>
    <d v="2025-10-14T00:00:00"/>
    <d v="2025-10-10T00:00:00"/>
    <x v="9"/>
    <x v="0"/>
    <n v="30662"/>
    <n v="30662"/>
  </r>
  <r>
    <s v="4000008837"/>
    <s v="77035479-K"/>
    <s v="PIMARES SPA"/>
    <s v="670131457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6T00:00:00"/>
    <n v="10"/>
    <d v="2025-10-14T00:00:00"/>
    <d v="2025-10-08T00:00:00"/>
    <x v="9"/>
    <x v="0"/>
    <n v="109989"/>
    <n v="109989"/>
  </r>
  <r>
    <s v="4000008837"/>
    <s v="77035479-K"/>
    <s v="PIMARES SPA"/>
    <s v="67013145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08T00:00:00"/>
    <x v="9"/>
    <x v="0"/>
    <n v="99995"/>
    <n v="99995"/>
  </r>
  <r>
    <s v="4000008837"/>
    <s v="77035479-K"/>
    <s v="PIMARES SPA"/>
    <s v="6701314585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6T00:00:00"/>
    <n v="10"/>
    <d v="2025-10-13T00:00:00"/>
    <d v="2025-10-08T00:00:00"/>
    <x v="9"/>
    <x v="0"/>
    <n v="86665"/>
    <n v="86665"/>
  </r>
  <r>
    <s v="4000008837"/>
    <s v="77035479-K"/>
    <s v="PIMARES SPA"/>
    <s v="670131617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3T00:00:00"/>
    <d v="2025-10-10T00:00:00"/>
    <x v="9"/>
    <x v="0"/>
    <n v="68743"/>
    <n v="68743"/>
  </r>
  <r>
    <s v="4000008837"/>
    <s v="77035479-K"/>
    <s v="PIMARES SPA"/>
    <s v="67013161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6T00:00:00"/>
    <n v="10"/>
    <d v="2025-10-15T00:00:00"/>
    <d v="2025-10-10T00:00:00"/>
    <x v="9"/>
    <x v="0"/>
    <n v="85705"/>
    <n v="85705"/>
  </r>
  <r>
    <s v="4000008837"/>
    <s v="77035479-K"/>
    <s v="PIMARES SPA"/>
    <s v="6701316241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10-06T00:00:00"/>
    <n v="10"/>
    <d v="2025-10-20T00:00:00"/>
    <d v="2025-10-15T00:00:00"/>
    <x v="9"/>
    <x v="0"/>
    <n v="79994"/>
    <n v="79994"/>
  </r>
  <r>
    <s v="4000008837"/>
    <s v="77035479-K"/>
    <s v="PIMARES SPA"/>
    <s v="670131494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3T00:00:00"/>
    <d v="2025-10-10T00:00:00"/>
    <x v="9"/>
    <x v="0"/>
    <n v="55325"/>
    <n v="55325"/>
  </r>
  <r>
    <s v="4000008837"/>
    <s v="77035479-K"/>
    <s v="PIMARES SPA"/>
    <s v="670131633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4T00:00:00"/>
    <d v="2025-10-10T00:00:00"/>
    <x v="9"/>
    <x v="0"/>
    <n v="55325"/>
    <n v="55325"/>
  </r>
  <r>
    <s v="4000008837"/>
    <s v="77035479-K"/>
    <s v="PIMARES SPA"/>
    <s v="6701315042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0-06T00:00:00"/>
    <n v="10"/>
    <d v="2025-10-13T00:00:00"/>
    <d v="2025-10-10T00:00:00"/>
    <x v="9"/>
    <x v="0"/>
    <n v="47052"/>
    <n v="47052"/>
  </r>
  <r>
    <s v="4000008837"/>
    <s v="77035479-K"/>
    <s v="PIMARES SPA"/>
    <s v="6701315104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6T00:00:00"/>
    <n v="10"/>
    <d v="2025-10-13T00:00:00"/>
    <d v="2025-10-13T00:00:00"/>
    <x v="9"/>
    <x v="0"/>
    <n v="103563"/>
    <n v="103563"/>
  </r>
  <r>
    <s v="4000008837"/>
    <s v="77035479-K"/>
    <s v="PIMARES SPA"/>
    <s v="670131510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10T00:00:00"/>
    <x v="9"/>
    <x v="0"/>
    <n v="45328"/>
    <n v="45328"/>
  </r>
  <r>
    <s v="4000008837"/>
    <s v="77035479-K"/>
    <s v="PIMARES SPA"/>
    <s v="670131510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3T00:00:00"/>
    <d v="2025-10-10T00:00:00"/>
    <x v="9"/>
    <x v="0"/>
    <n v="135713"/>
    <n v="135713"/>
  </r>
  <r>
    <s v="4000008837"/>
    <s v="77035479-K"/>
    <s v="PIMARES SPA"/>
    <s v="6701316457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10-06T00:00:00"/>
    <n v="10"/>
    <d v="2025-10-14T00:00:00"/>
    <d v="2025-10-10T00:00:00"/>
    <x v="9"/>
    <x v="0"/>
    <n v="63325"/>
    <n v="63325"/>
  </r>
  <r>
    <s v="4000008837"/>
    <s v="77035479-K"/>
    <s v="PIMARES SPA"/>
    <s v="670131517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6T00:00:00"/>
    <n v="10"/>
    <d v="2025-10-13T00:00:00"/>
    <d v="2025-10-10T00:00:00"/>
    <x v="9"/>
    <x v="0"/>
    <n v="31994"/>
    <n v="31994"/>
  </r>
  <r>
    <s v="4000008837"/>
    <s v="77035479-K"/>
    <s v="PIMARES SPA"/>
    <s v="670131531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10T00:00:00"/>
    <x v="9"/>
    <x v="0"/>
    <n v="45328"/>
    <n v="45328"/>
  </r>
  <r>
    <s v="4000008837"/>
    <s v="77035479-K"/>
    <s v="PIMARES SPA"/>
    <s v="670131650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7T00:00:00"/>
    <d v="2025-10-13T00:00:00"/>
    <x v="9"/>
    <x v="0"/>
    <n v="103559"/>
    <n v="103559"/>
  </r>
  <r>
    <s v="4000008837"/>
    <s v="77035479-K"/>
    <s v="PIMARES SPA"/>
    <s v="6701315384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10-06T00:00:00"/>
    <n v="10"/>
    <d v="2025-10-13T00:00:00"/>
    <d v="2025-10-10T00:00:00"/>
    <x v="9"/>
    <x v="0"/>
    <n v="235701"/>
    <n v="235701"/>
  </r>
  <r>
    <s v="4000008837"/>
    <s v="77035479-K"/>
    <s v="PIMARES SPA"/>
    <s v="670131547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6T00:00:00"/>
    <n v="10"/>
    <d v="2025-10-14T00:00:00"/>
    <d v="2025-10-10T00:00:00"/>
    <x v="9"/>
    <x v="0"/>
    <n v="73565"/>
    <n v="73565"/>
  </r>
  <r>
    <s v="4000008837"/>
    <s v="77035479-K"/>
    <s v="PIMARES SPA"/>
    <s v="6701315517"/>
    <s v="ZPCD"/>
    <s v="10"/>
    <x v="0"/>
    <x v="0"/>
    <s v="C004"/>
    <s v="E599"/>
    <n v="3"/>
    <x v="0"/>
    <s v="47"/>
    <s v="Muebles"/>
    <s v=""/>
    <s v="470301002"/>
    <s v="1418290"/>
    <s v="COMEDOR VIENA LIDIA 6S"/>
    <n v="1"/>
    <n v="1"/>
    <s v="UN"/>
    <d v="2025-10-06T00:00:00"/>
    <n v="10"/>
    <d v="2025-10-13T00:00:00"/>
    <d v="2025-10-10T00:00:00"/>
    <x v="9"/>
    <x v="0"/>
    <n v="385719"/>
    <n v="385719"/>
  </r>
  <r>
    <s v="4000008837"/>
    <s v="77035479-K"/>
    <s v="PIMARES SPA"/>
    <s v="67013165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10T00:00:00"/>
    <x v="9"/>
    <x v="0"/>
    <n v="99995"/>
    <n v="99995"/>
  </r>
  <r>
    <s v="4000008837"/>
    <s v="77035479-K"/>
    <s v="PIMARES SPA"/>
    <s v="6701316547"/>
    <s v="ZPCD"/>
    <s v="10"/>
    <x v="0"/>
    <x v="0"/>
    <s v="C004"/>
    <s v="E599"/>
    <n v="3"/>
    <x v="0"/>
    <s v="47"/>
    <s v="Muebles"/>
    <s v=""/>
    <s v="470301002"/>
    <s v="1476667001"/>
    <s v="COMEDOR FER RECTANGULAR 6 SILLAS, GRIS"/>
    <n v="1"/>
    <n v="1"/>
    <s v="UN"/>
    <d v="2025-10-06T00:00:00"/>
    <n v="10"/>
    <d v="2025-10-13T00:00:00"/>
    <d v="2025-10-10T00:00:00"/>
    <x v="9"/>
    <x v="0"/>
    <n v="271427"/>
    <n v="271427"/>
  </r>
  <r>
    <s v="4000008837"/>
    <s v="77035479-K"/>
    <s v="PIMARES SPA"/>
    <s v="670131655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5T00:00:00"/>
    <d v="2025-10-10T00:00:00"/>
    <x v="9"/>
    <x v="0"/>
    <n v="45328"/>
    <n v="45328"/>
  </r>
  <r>
    <s v="4000008837"/>
    <s v="77035479-K"/>
    <s v="PIMARES SPA"/>
    <s v="6701316582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10-06T00:00:00"/>
    <n v="10"/>
    <d v="2025-10-13T00:00:00"/>
    <d v="2025-10-10T00:00:00"/>
    <x v="9"/>
    <x v="0"/>
    <n v="128568"/>
    <n v="128568"/>
  </r>
  <r>
    <s v="4000008837"/>
    <s v="77035479-K"/>
    <s v="PIMARES SPA"/>
    <s v="6701316590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06T00:00:00"/>
    <n v="10"/>
    <d v="2025-10-14T00:00:00"/>
    <d v="2025-10-10T00:00:00"/>
    <x v="9"/>
    <x v="0"/>
    <n v="167854"/>
    <n v="167854"/>
  </r>
  <r>
    <s v="4000008837"/>
    <s v="77035479-K"/>
    <s v="PIMARES SPA"/>
    <s v="670131382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4T00:00:00"/>
    <n v="10"/>
    <d v="2025-10-13T00:00:00"/>
    <d v="2025-10-08T00:00:00"/>
    <x v="9"/>
    <x v="0"/>
    <n v="58817"/>
    <n v="58817"/>
  </r>
  <r>
    <s v="4000008837"/>
    <s v="77035479-K"/>
    <s v="PIMARES SPA"/>
    <s v="670131662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13T00:00:00"/>
    <x v="9"/>
    <x v="0"/>
    <n v="103559"/>
    <n v="103559"/>
  </r>
  <r>
    <s v="4000008837"/>
    <s v="77035479-K"/>
    <s v="PIMARES SPA"/>
    <s v="670131671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6T00:00:00"/>
    <n v="10"/>
    <d v="2025-10-15T00:00:00"/>
    <d v="2025-10-10T00:00:00"/>
    <x v="9"/>
    <x v="0"/>
    <n v="59995"/>
    <n v="59995"/>
  </r>
  <r>
    <s v="4000008837"/>
    <s v="77035479-K"/>
    <s v="PIMARES SPA"/>
    <s v="6701316777"/>
    <s v="ZPCD"/>
    <s v="10"/>
    <x v="0"/>
    <x v="0"/>
    <s v="C004"/>
    <s v="E599"/>
    <n v="3"/>
    <x v="0"/>
    <s v="47"/>
    <s v="Muebles"/>
    <s v=""/>
    <s v="470202001"/>
    <s v="1418296"/>
    <s v="COMODA VITTORIA LIGHT 6C"/>
    <n v="2"/>
    <n v="2"/>
    <s v="UN"/>
    <d v="2025-10-06T00:00:00"/>
    <n v="10"/>
    <d v="2025-10-14T00:00:00"/>
    <d v="2025-10-10T00:00:00"/>
    <x v="9"/>
    <x v="0"/>
    <n v="159990"/>
    <n v="159990"/>
  </r>
  <r>
    <s v="4000008837"/>
    <s v="77035479-K"/>
    <s v="PIMARES SPA"/>
    <s v="67013167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10T00:00:00"/>
    <x v="9"/>
    <x v="0"/>
    <n v="99995"/>
    <n v="99995"/>
  </r>
  <r>
    <s v="4000008837"/>
    <s v="77035479-K"/>
    <s v="PIMARES SPA"/>
    <s v="6701316797"/>
    <s v="ZPCD"/>
    <s v="10"/>
    <x v="0"/>
    <x v="0"/>
    <s v="C004"/>
    <s v="E599"/>
    <n v="3"/>
    <x v="0"/>
    <s v="47"/>
    <s v="Muebles"/>
    <s v=""/>
    <s v="470202001"/>
    <s v="1386536"/>
    <s v="COMODA 4C MOBI WHITE"/>
    <n v="1"/>
    <n v="1"/>
    <s v="UN"/>
    <d v="2025-10-06T00:00:00"/>
    <n v="10"/>
    <d v="2025-10-15T00:00:00"/>
    <d v="2025-10-10T00:00:00"/>
    <x v="9"/>
    <x v="0"/>
    <n v="39995"/>
    <n v="39995"/>
  </r>
  <r>
    <s v="4000008837"/>
    <s v="77035479-K"/>
    <s v="PIMARES SPA"/>
    <s v="670131569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10T00:00:00"/>
    <x v="9"/>
    <x v="0"/>
    <n v="28660"/>
    <n v="28660"/>
  </r>
  <r>
    <s v="4000008837"/>
    <s v="77035479-K"/>
    <s v="PIMARES SPA"/>
    <s v="6701315717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6T00:00:00"/>
    <n v="10"/>
    <d v="2025-10-14T00:00:00"/>
    <d v="2025-10-10T00:00:00"/>
    <x v="9"/>
    <x v="0"/>
    <n v="128565"/>
    <n v="128565"/>
  </r>
  <r>
    <s v="4000008837"/>
    <s v="77035479-K"/>
    <s v="PIMARES SPA"/>
    <s v="670131572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6T00:00:00"/>
    <n v="10"/>
    <d v="2025-10-14T00:00:00"/>
    <d v="2025-10-10T00:00:00"/>
    <x v="9"/>
    <x v="0"/>
    <n v="43327"/>
    <n v="43327"/>
  </r>
  <r>
    <s v="4000008837"/>
    <s v="77035479-K"/>
    <s v="PIMARES SPA"/>
    <s v="670131689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5T00:00:00"/>
    <d v="2025-10-10T00:00:00"/>
    <x v="9"/>
    <x v="0"/>
    <n v="28660"/>
    <n v="28660"/>
  </r>
  <r>
    <s v="4000008837"/>
    <s v="77035479-K"/>
    <s v="PIMARES SPA"/>
    <s v="670131693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3T00:00:00"/>
    <d v="2025-10-10T00:00:00"/>
    <x v="9"/>
    <x v="0"/>
    <n v="92854"/>
    <n v="92854"/>
  </r>
  <r>
    <s v="4000008837"/>
    <s v="77035479-K"/>
    <s v="PIMARES SPA"/>
    <s v="670131693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6T00:00:00"/>
    <n v="10"/>
    <d v="2025-10-14T00:00:00"/>
    <d v="2025-10-10T00:00:00"/>
    <x v="9"/>
    <x v="0"/>
    <n v="43327"/>
    <n v="43327"/>
  </r>
  <r>
    <s v="4000008837"/>
    <s v="77035479-K"/>
    <s v="PIMARES SPA"/>
    <s v="6701316982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06T00:00:00"/>
    <n v="10"/>
    <d v="2025-10-13T00:00:00"/>
    <d v="2025-10-08T00:00:00"/>
    <x v="9"/>
    <x v="0"/>
    <n v="43327"/>
    <n v="43327"/>
  </r>
  <r>
    <s v="4000008837"/>
    <s v="77035479-K"/>
    <s v="PIMARES SPA"/>
    <s v="6701315728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0-06T00:00:00"/>
    <n v="10"/>
    <d v="2025-10-17T00:00:00"/>
    <d v="2025-10-15T00:00:00"/>
    <x v="9"/>
    <x v="0"/>
    <n v="179997"/>
    <n v="179997"/>
  </r>
  <r>
    <s v="4000008837"/>
    <s v="77035479-K"/>
    <s v="PIMARES SPA"/>
    <s v="670131703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6T00:00:00"/>
    <n v="10"/>
    <d v="2025-10-14T00:00:00"/>
    <d v="2025-10-10T00:00:00"/>
    <x v="9"/>
    <x v="0"/>
    <n v="103327"/>
    <n v="103327"/>
  </r>
  <r>
    <s v="4000008837"/>
    <s v="77035479-K"/>
    <s v="PIMARES SPA"/>
    <s v="6701317067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0-06T00:00:00"/>
    <n v="10"/>
    <d v="2025-10-13T00:00:00"/>
    <d v="2025-10-10T00:00:00"/>
    <x v="9"/>
    <x v="0"/>
    <n v="31759"/>
    <n v="31759"/>
  </r>
  <r>
    <s v="4000008837"/>
    <s v="77035479-K"/>
    <s v="PIMARES SPA"/>
    <s v="6701317079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0-06T00:00:00"/>
    <n v="10"/>
    <d v="2025-10-15T00:00:00"/>
    <d v="2025-10-10T00:00:00"/>
    <x v="9"/>
    <x v="0"/>
    <n v="46662"/>
    <n v="46662"/>
  </r>
  <r>
    <s v="4000008837"/>
    <s v="77035479-K"/>
    <s v="PIMARES SPA"/>
    <s v="6701317156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6T00:00:00"/>
    <n v="10"/>
    <d v="2025-10-13T00:00:00"/>
    <d v="2025-10-10T00:00:00"/>
    <x v="9"/>
    <x v="0"/>
    <n v="153319"/>
    <n v="153319"/>
  </r>
  <r>
    <s v="4000008837"/>
    <s v="77035479-K"/>
    <s v="PIMARES SPA"/>
    <s v="6701317177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0-06T00:00:00"/>
    <n v="10"/>
    <d v="2025-10-14T00:00:00"/>
    <d v="2025-10-10T00:00:00"/>
    <x v="9"/>
    <x v="0"/>
    <n v="124985"/>
    <n v="124985"/>
  </r>
  <r>
    <s v="4000008837"/>
    <s v="77035479-K"/>
    <s v="PIMARES SPA"/>
    <s v="670131719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6T00:00:00"/>
    <n v="10"/>
    <d v="2025-10-14T00:00:00"/>
    <d v="2025-10-10T00:00:00"/>
    <x v="9"/>
    <x v="0"/>
    <n v="49318"/>
    <n v="49318"/>
  </r>
  <r>
    <s v="4000008837"/>
    <s v="77035479-K"/>
    <s v="PIMARES SPA"/>
    <s v="670131723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0-06T00:00:00"/>
    <n v="10"/>
    <d v="2025-10-14T00:00:00"/>
    <d v="2025-10-10T00:00:00"/>
    <x v="9"/>
    <x v="0"/>
    <n v="59995"/>
    <n v="59995"/>
  </r>
  <r>
    <s v="4000008837"/>
    <s v="77035479-K"/>
    <s v="PIMARES SPA"/>
    <s v="670131579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10T00:00:00"/>
    <x v="9"/>
    <x v="0"/>
    <n v="73565"/>
    <n v="73565"/>
  </r>
  <r>
    <s v="4000008837"/>
    <s v="77035479-K"/>
    <s v="PIMARES SPA"/>
    <s v="670131584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9T00:00:00"/>
    <n v="10"/>
    <d v="2025-10-28T00:00:00"/>
    <d v="2025-10-22T00:00:00"/>
    <x v="9"/>
    <x v="0"/>
    <n v="74995"/>
    <n v="74995"/>
  </r>
  <r>
    <s v="4000008837"/>
    <s v="77035479-K"/>
    <s v="PIMARES SPA"/>
    <s v="670131737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6T00:00:00"/>
    <n v="10"/>
    <d v="2025-10-13T00:00:00"/>
    <d v="2025-10-10T00:00:00"/>
    <x v="9"/>
    <x v="0"/>
    <n v="73565"/>
    <n v="73565"/>
  </r>
  <r>
    <s v="4000008837"/>
    <s v="77035479-K"/>
    <s v="PIMARES SPA"/>
    <s v="670131739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10T00:00:00"/>
    <x v="9"/>
    <x v="0"/>
    <n v="28660"/>
    <n v="28660"/>
  </r>
  <r>
    <s v="4000008837"/>
    <s v="77035479-K"/>
    <s v="PIMARES SPA"/>
    <s v="6701317397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06T00:00:00"/>
    <n v="10"/>
    <d v="2025-10-13T00:00:00"/>
    <d v="2025-10-10T00:00:00"/>
    <x v="9"/>
    <x v="0"/>
    <n v="96665"/>
    <n v="96665"/>
  </r>
  <r>
    <s v="4000008837"/>
    <s v="77035479-K"/>
    <s v="PIMARES SPA"/>
    <s v="670131740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5T00:00:00"/>
    <d v="2025-10-10T00:00:00"/>
    <x v="9"/>
    <x v="0"/>
    <n v="68743"/>
    <n v="68743"/>
  </r>
  <r>
    <s v="4000008837"/>
    <s v="77035479-K"/>
    <s v="PIMARES SPA"/>
    <s v="670131743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6T00:00:00"/>
    <n v="10"/>
    <d v="2025-10-14T00:00:00"/>
    <d v="2025-10-10T00:00:00"/>
    <x v="9"/>
    <x v="0"/>
    <n v="89283"/>
    <n v="89283"/>
  </r>
  <r>
    <s v="4000008837"/>
    <s v="77035479-K"/>
    <s v="PIMARES SPA"/>
    <s v="670131744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744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3T00:00:00"/>
    <d v="2025-10-10T00:00:00"/>
    <x v="9"/>
    <x v="0"/>
    <n v="46660"/>
    <n v="46660"/>
  </r>
  <r>
    <s v="4000008837"/>
    <s v="77035479-K"/>
    <s v="PIMARES SPA"/>
    <s v="6701317492"/>
    <s v="ZPCD"/>
    <s v="10"/>
    <x v="0"/>
    <x v="1"/>
    <s v="C004"/>
    <s v="E599"/>
    <n v="3"/>
    <x v="0"/>
    <s v="47"/>
    <s v="Muebles"/>
    <s v=""/>
    <s v="470202001"/>
    <s v="1357054"/>
    <s v="COMODA LUISUINA"/>
    <n v="2"/>
    <n v="0"/>
    <s v="UN"/>
    <d v="2025-10-06T00:00:00"/>
    <n v="10"/>
    <d v="2025-10-13T00:00:00"/>
    <m/>
    <x v="9"/>
    <x v="0"/>
    <n v="93319"/>
    <n v="0"/>
  </r>
  <r>
    <s v="4000008837"/>
    <s v="77035479-K"/>
    <s v="PIMARES SPA"/>
    <s v="670131752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6T00:00:00"/>
    <n v="10"/>
    <d v="2025-10-13T00:00:00"/>
    <d v="2025-10-08T00:00:00"/>
    <x v="9"/>
    <x v="0"/>
    <n v="45324"/>
    <n v="45324"/>
  </r>
  <r>
    <s v="4000008837"/>
    <s v="77035479-K"/>
    <s v="PIMARES SPA"/>
    <s v="6701316054"/>
    <s v="ZPCD"/>
    <s v="10"/>
    <x v="0"/>
    <x v="0"/>
    <s v="C004"/>
    <s v="E599"/>
    <n v="3"/>
    <x v="0"/>
    <s v="47"/>
    <s v="Muebles"/>
    <s v=""/>
    <s v="470801001"/>
    <s v="1432599"/>
    <s v="COMEDOR CELESTE LIA 4 SILLAS"/>
    <n v="1"/>
    <n v="1"/>
    <s v="UN"/>
    <d v="2025-10-06T00:00:00"/>
    <n v="10"/>
    <d v="2025-10-13T00:00:00"/>
    <d v="2025-10-10T00:00:00"/>
    <x v="9"/>
    <x v="0"/>
    <n v="239995"/>
    <n v="239995"/>
  </r>
  <r>
    <s v="4000008837"/>
    <s v="77035479-K"/>
    <s v="PIMARES SPA"/>
    <s v="670131613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6T00:00:00"/>
    <n v="10"/>
    <d v="2025-10-13T00:00:00"/>
    <d v="2025-10-13T00:00:00"/>
    <x v="9"/>
    <x v="0"/>
    <n v="31994"/>
    <n v="31994"/>
  </r>
  <r>
    <s v="4000008837"/>
    <s v="77035479-K"/>
    <s v="PIMARES SPA"/>
    <s v="670131759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6T00:00:00"/>
    <n v="10"/>
    <d v="2025-10-15T00:00:00"/>
    <d v="2025-10-08T00:00:00"/>
    <x v="9"/>
    <x v="0"/>
    <n v="73565"/>
    <n v="73565"/>
  </r>
  <r>
    <s v="4000008837"/>
    <s v="77035479-K"/>
    <s v="PIMARES SPA"/>
    <s v="670131764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4T00:00:00"/>
    <d v="2025-10-13T00:00:00"/>
    <x v="9"/>
    <x v="0"/>
    <n v="92854"/>
    <n v="92854"/>
  </r>
  <r>
    <s v="4000008837"/>
    <s v="77035479-K"/>
    <s v="PIMARES SPA"/>
    <s v="670131769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08T00:00:00"/>
    <x v="9"/>
    <x v="0"/>
    <n v="28660"/>
    <n v="28660"/>
  </r>
  <r>
    <s v="4000008837"/>
    <s v="77035479-K"/>
    <s v="PIMARES SPA"/>
    <s v="670131771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772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5T00:00:00"/>
    <d v="2025-10-13T00:00:00"/>
    <x v="9"/>
    <x v="0"/>
    <n v="86665"/>
    <n v="86665"/>
  </r>
  <r>
    <s v="4000008837"/>
    <s v="77035479-K"/>
    <s v="PIMARES SPA"/>
    <s v="670131774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6T00:00:00"/>
    <n v="10"/>
    <d v="2025-10-14T00:00:00"/>
    <d v="2025-10-08T00:00:00"/>
    <x v="9"/>
    <x v="0"/>
    <n v="33995"/>
    <n v="33995"/>
  </r>
  <r>
    <s v="4000008837"/>
    <s v="77035479-K"/>
    <s v="PIMARES SPA"/>
    <s v="670131778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08T00:00:00"/>
    <x v="9"/>
    <x v="0"/>
    <n v="45328"/>
    <n v="45328"/>
  </r>
  <r>
    <s v="4000008837"/>
    <s v="77035479-K"/>
    <s v="PIMARES SPA"/>
    <s v="6701317801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0-06T00:00:00"/>
    <n v="10"/>
    <d v="2025-10-14T00:00:00"/>
    <d v="2025-10-10T00:00:00"/>
    <x v="9"/>
    <x v="0"/>
    <n v="49994"/>
    <n v="49994"/>
  </r>
  <r>
    <s v="4000008837"/>
    <s v="77035479-K"/>
    <s v="PIMARES SPA"/>
    <s v="6701317823"/>
    <s v="ZPCD"/>
    <s v="10"/>
    <x v="0"/>
    <x v="0"/>
    <s v="C004"/>
    <s v="E599"/>
    <n v="3"/>
    <x v="0"/>
    <s v="47"/>
    <s v="Muebles"/>
    <s v=""/>
    <s v="470201001"/>
    <s v="1410879"/>
    <s v="CLOSET PEQUIM LIGTH 6P 2C"/>
    <n v="3"/>
    <n v="3"/>
    <s v="UN"/>
    <d v="2025-10-06T00:00:00"/>
    <n v="10"/>
    <d v="2025-10-22T00:00:00"/>
    <d v="2025-10-21T00:00:00"/>
    <x v="9"/>
    <x v="0"/>
    <n v="299985"/>
    <n v="299985"/>
  </r>
  <r>
    <s v="4000008837"/>
    <s v="77035479-K"/>
    <s v="PIMARES SPA"/>
    <s v="6701317846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0-06T00:00:00"/>
    <n v="10"/>
    <d v="2025-10-14T00:00:00"/>
    <d v="2025-10-08T00:00:00"/>
    <x v="9"/>
    <x v="0"/>
    <n v="79989"/>
    <n v="79989"/>
  </r>
  <r>
    <s v="4000008837"/>
    <s v="77035479-K"/>
    <s v="PIMARES SPA"/>
    <s v="670131615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6T00:00:00"/>
    <n v="10"/>
    <d v="2025-10-13T00:00:00"/>
    <d v="2025-10-10T00:00:00"/>
    <x v="9"/>
    <x v="0"/>
    <n v="60708"/>
    <n v="60708"/>
  </r>
  <r>
    <s v="4000008837"/>
    <s v="77035479-K"/>
    <s v="PIMARES SPA"/>
    <s v="6701317922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6T00:00:00"/>
    <n v="10"/>
    <d v="2025-10-15T00:00:00"/>
    <d v="2025-10-10T00:00:00"/>
    <x v="9"/>
    <x v="0"/>
    <n v="39994"/>
    <n v="39994"/>
  </r>
  <r>
    <s v="4000008837"/>
    <s v="77035479-K"/>
    <s v="PIMARES SPA"/>
    <s v="67013161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10-06T00:00:00"/>
    <n v="10"/>
    <d v="2025-10-14T00:00:00"/>
    <d v="2025-10-10T00:00:00"/>
    <x v="9"/>
    <x v="0"/>
    <n v="137487"/>
    <n v="137487"/>
  </r>
  <r>
    <s v="4000008837"/>
    <s v="77035479-K"/>
    <s v="PIMARES SPA"/>
    <s v="670131796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2"/>
    <n v="2"/>
    <s v="UN"/>
    <d v="2025-10-06T00:00:00"/>
    <n v="10"/>
    <d v="2025-10-14T00:00:00"/>
    <d v="2025-10-08T00:00:00"/>
    <x v="9"/>
    <x v="0"/>
    <n v="146654"/>
    <n v="146654"/>
  </r>
  <r>
    <s v="4000008837"/>
    <s v="77035479-K"/>
    <s v="PIMARES SPA"/>
    <s v="6701317971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06T00:00:00"/>
    <n v="10"/>
    <d v="2025-10-15T00:00:00"/>
    <d v="2025-10-08T00:00:00"/>
    <x v="9"/>
    <x v="0"/>
    <n v="128556"/>
    <n v="128556"/>
  </r>
  <r>
    <s v="4000008837"/>
    <s v="77035479-K"/>
    <s v="PIMARES SPA"/>
    <s v="670131631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3T00:00:00"/>
    <d v="2025-10-10T00:00:00"/>
    <x v="9"/>
    <x v="0"/>
    <n v="46660"/>
    <n v="46660"/>
  </r>
  <r>
    <s v="4000008837"/>
    <s v="77035479-K"/>
    <s v="PIMARES SPA"/>
    <s v="6701316395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6T00:00:00"/>
    <n v="10"/>
    <d v="2025-10-13T00:00:00"/>
    <d v="2025-10-10T00:00:00"/>
    <x v="9"/>
    <x v="0"/>
    <n v="103327"/>
    <n v="103327"/>
  </r>
  <r>
    <s v="4000008837"/>
    <s v="77035479-K"/>
    <s v="PIMARES SPA"/>
    <s v="670131641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6T00:00:00"/>
    <d v="2025-10-13T00:00:00"/>
    <x v="9"/>
    <x v="0"/>
    <n v="28660"/>
    <n v="28660"/>
  </r>
  <r>
    <s v="4000008837"/>
    <s v="77035479-K"/>
    <s v="PIMARES SPA"/>
    <s v="670131642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6T00:00:00"/>
    <n v="10"/>
    <d v="2025-10-13T00:00:00"/>
    <d v="2025-10-10T00:00:00"/>
    <x v="9"/>
    <x v="0"/>
    <n v="79995"/>
    <n v="79995"/>
  </r>
  <r>
    <s v="4000008837"/>
    <s v="77035479-K"/>
    <s v="PIMARES SPA"/>
    <s v="670131809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0-06T00:00:00"/>
    <n v="10"/>
    <d v="2025-10-13T00:00:00"/>
    <d v="2025-10-08T00:00:00"/>
    <x v="9"/>
    <x v="0"/>
    <n v="43327"/>
    <n v="43327"/>
  </r>
  <r>
    <s v="4000008837"/>
    <s v="77035479-K"/>
    <s v="PIMARES SPA"/>
    <s v="670131809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5T00:00:00"/>
    <d v="2025-10-13T00:00:00"/>
    <x v="9"/>
    <x v="0"/>
    <n v="92854"/>
    <n v="92854"/>
  </r>
  <r>
    <s v="4000008837"/>
    <s v="77035479-K"/>
    <s v="PIMARES SPA"/>
    <s v="670131813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4T00:00:00"/>
    <d v="2025-10-08T00:00:00"/>
    <x v="9"/>
    <x v="0"/>
    <n v="135713"/>
    <n v="135713"/>
  </r>
  <r>
    <s v="4000008837"/>
    <s v="77035479-K"/>
    <s v="PIMARES SPA"/>
    <s v="670131643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6T00:00:00"/>
    <n v="10"/>
    <d v="2025-10-21T00:00:00"/>
    <d v="2025-10-17T00:00:00"/>
    <x v="9"/>
    <x v="0"/>
    <n v="78658"/>
    <n v="78658"/>
  </r>
  <r>
    <s v="4000008837"/>
    <s v="77035479-K"/>
    <s v="PIMARES SPA"/>
    <s v="670131816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3T00:00:00"/>
    <d v="2025-10-08T00:00:00"/>
    <x v="9"/>
    <x v="0"/>
    <n v="46660"/>
    <n v="46660"/>
  </r>
  <r>
    <s v="4000008837"/>
    <s v="77035479-K"/>
    <s v="PIMARES SPA"/>
    <s v="670131816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08T00:00:00"/>
    <x v="9"/>
    <x v="0"/>
    <n v="28660"/>
    <n v="28660"/>
  </r>
  <r>
    <s v="4000008837"/>
    <s v="77035479-K"/>
    <s v="PIMARES SPA"/>
    <s v="6701316471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0-06T00:00:00"/>
    <n v="10"/>
    <d v="2025-10-14T00:00:00"/>
    <d v="2025-10-13T00:00:00"/>
    <x v="9"/>
    <x v="0"/>
    <n v="167854"/>
    <n v="167854"/>
  </r>
  <r>
    <s v="4000008837"/>
    <s v="77035479-K"/>
    <s v="PIMARES SPA"/>
    <s v="670131647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5T00:00:00"/>
    <d v="2025-10-10T00:00:00"/>
    <x v="9"/>
    <x v="0"/>
    <n v="45328"/>
    <n v="45328"/>
  </r>
  <r>
    <s v="4000008837"/>
    <s v="77035479-K"/>
    <s v="PIMARES SPA"/>
    <s v="670131823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0-06T00:00:00"/>
    <n v="10"/>
    <d v="2025-10-15T00:00:00"/>
    <d v="2025-10-10T00:00:00"/>
    <x v="9"/>
    <x v="0"/>
    <n v="90656"/>
    <n v="90656"/>
  </r>
  <r>
    <s v="4000008837"/>
    <s v="77035479-K"/>
    <s v="PIMARES SPA"/>
    <s v="670131825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6T00:00:00"/>
    <n v="10"/>
    <d v="2025-10-15T00:00:00"/>
    <d v="2025-10-10T00:00:00"/>
    <x v="9"/>
    <x v="0"/>
    <n v="39994"/>
    <n v="39994"/>
  </r>
  <r>
    <s v="4000008837"/>
    <s v="77035479-K"/>
    <s v="PIMARES SPA"/>
    <s v="670131829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6T00:00:00"/>
    <n v="10"/>
    <d v="2025-10-16T00:00:00"/>
    <d v="2025-10-13T00:00:00"/>
    <x v="9"/>
    <x v="0"/>
    <n v="103563"/>
    <n v="103563"/>
  </r>
  <r>
    <s v="4000008837"/>
    <s v="77035479-K"/>
    <s v="PIMARES SPA"/>
    <s v="670131653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21T00:00:00"/>
    <d v="2025-10-15T00:00:00"/>
    <x v="9"/>
    <x v="0"/>
    <n v="99995"/>
    <n v="99995"/>
  </r>
  <r>
    <s v="4000008837"/>
    <s v="77035479-K"/>
    <s v="PIMARES SPA"/>
    <s v="670131653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6T00:00:00"/>
    <n v="10"/>
    <d v="2025-10-13T00:00:00"/>
    <d v="2025-10-10T00:00:00"/>
    <x v="9"/>
    <x v="0"/>
    <n v="128565"/>
    <n v="128565"/>
  </r>
  <r>
    <s v="4000008837"/>
    <s v="77035479-K"/>
    <s v="PIMARES SPA"/>
    <s v="6701318396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10-06T00:00:00"/>
    <n v="10"/>
    <d v="2025-10-13T00:00:00"/>
    <d v="2025-10-08T00:00:00"/>
    <x v="9"/>
    <x v="0"/>
    <n v="124985"/>
    <n v="124985"/>
  </r>
  <r>
    <s v="4000008837"/>
    <s v="77035479-K"/>
    <s v="PIMARES SPA"/>
    <s v="670131841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5461"/>
    <s v="ZPCD"/>
    <s v="10"/>
    <x v="0"/>
    <x v="1"/>
    <s v="C004"/>
    <s v="E599"/>
    <n v="3"/>
    <x v="0"/>
    <s v="47"/>
    <s v="Muebles"/>
    <s v=""/>
    <s v="470301002"/>
    <s v="1355243"/>
    <s v="COMEDOR 6S GIAN CONTI"/>
    <n v="1"/>
    <n v="0"/>
    <s v="UN"/>
    <d v="2025-10-06T00:00:00"/>
    <n v="10"/>
    <d v="2025-10-13T00:00:00"/>
    <m/>
    <x v="9"/>
    <x v="0"/>
    <n v="286674"/>
    <n v="0"/>
  </r>
  <r>
    <s v="4000008837"/>
    <s v="77035479-K"/>
    <s v="PIMARES SPA"/>
    <s v="67013184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851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6T00:00:00"/>
    <n v="10"/>
    <d v="2025-10-13T00:00:00"/>
    <d v="2025-10-08T00:00:00"/>
    <x v="9"/>
    <x v="0"/>
    <n v="39995"/>
    <n v="39995"/>
  </r>
  <r>
    <s v="4000008837"/>
    <s v="77035479-K"/>
    <s v="PIMARES SPA"/>
    <s v="6701318549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06T00:00:00"/>
    <n v="10"/>
    <d v="2025-10-14T00:00:00"/>
    <d v="2025-10-08T00:00:00"/>
    <x v="9"/>
    <x v="0"/>
    <n v="96665"/>
    <n v="96665"/>
  </r>
  <r>
    <s v="4000008837"/>
    <s v="77035479-K"/>
    <s v="PIMARES SPA"/>
    <s v="670131857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6T00:00:00"/>
    <n v="10"/>
    <d v="2025-10-15T00:00:00"/>
    <d v="2025-10-10T00:00:00"/>
    <x v="9"/>
    <x v="0"/>
    <n v="39995"/>
    <n v="39995"/>
  </r>
  <r>
    <s v="4000008837"/>
    <s v="77035479-K"/>
    <s v="PIMARES SPA"/>
    <s v="670131857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10T00:00:00"/>
    <x v="9"/>
    <x v="0"/>
    <n v="73565"/>
    <n v="73565"/>
  </r>
  <r>
    <s v="4000008837"/>
    <s v="77035479-K"/>
    <s v="PIMARES SPA"/>
    <s v="670131654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6T00:00:00"/>
    <n v="10"/>
    <d v="2025-10-13T00:00:00"/>
    <d v="2025-10-10T00:00:00"/>
    <x v="9"/>
    <x v="0"/>
    <n v="60708"/>
    <n v="60708"/>
  </r>
  <r>
    <s v="4000008837"/>
    <s v="77035479-K"/>
    <s v="PIMARES SPA"/>
    <s v="6701315534"/>
    <s v="ZPCD"/>
    <s v="10"/>
    <x v="0"/>
    <x v="1"/>
    <s v="C004"/>
    <s v="E599"/>
    <n v="3"/>
    <x v="0"/>
    <s v="41"/>
    <s v="Baño y Cocina"/>
    <s v=""/>
    <s v="410302004"/>
    <s v="1381311"/>
    <s v="MUEBLE AEREO OPIE GRAFITO 12O CM"/>
    <n v="2"/>
    <n v="0"/>
    <s v="UN"/>
    <d v="2025-10-06T00:00:00"/>
    <n v="10"/>
    <d v="2025-10-13T00:00:00"/>
    <m/>
    <x v="9"/>
    <x v="0"/>
    <n v="57319"/>
    <n v="0"/>
  </r>
  <r>
    <s v="4000008837"/>
    <s v="77035479-K"/>
    <s v="PIMARES SPA"/>
    <s v="670131869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4T00:00:00"/>
    <d v="2025-10-21T00:00:00"/>
    <x v="9"/>
    <x v="0"/>
    <n v="107135"/>
    <n v="107135"/>
  </r>
  <r>
    <s v="4000008837"/>
    <s v="77035479-K"/>
    <s v="PIMARES SPA"/>
    <s v="670131561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6T00:00:00"/>
    <n v="10"/>
    <d v="2025-10-13T00:00:00"/>
    <d v="2025-10-10T00:00:00"/>
    <x v="9"/>
    <x v="0"/>
    <n v="43325"/>
    <n v="43325"/>
  </r>
  <r>
    <s v="4000008837"/>
    <s v="77035479-K"/>
    <s v="PIMARES SPA"/>
    <s v="670131873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3T00:00:00"/>
    <d v="2025-10-08T00:00:00"/>
    <x v="9"/>
    <x v="0"/>
    <n v="86665"/>
    <n v="86665"/>
  </r>
  <r>
    <s v="4000008837"/>
    <s v="77035479-K"/>
    <s v="PIMARES SPA"/>
    <s v="6701316820"/>
    <s v="ZPCD"/>
    <s v="10"/>
    <x v="0"/>
    <x v="1"/>
    <s v="C004"/>
    <s v="E599"/>
    <n v="3"/>
    <x v="0"/>
    <s v="47"/>
    <s v="Muebles"/>
    <s v=""/>
    <s v="470101002"/>
    <s v="1465586"/>
    <s v="RACK TV 75 PULGADAS MOYAN CAFE Y BLANCO"/>
    <n v="1"/>
    <n v="0"/>
    <s v="UN"/>
    <d v="2025-10-06T00:00:00"/>
    <n v="10"/>
    <d v="2025-10-24T00:00:00"/>
    <m/>
    <x v="9"/>
    <x v="0"/>
    <n v="43327"/>
    <n v="0"/>
  </r>
  <r>
    <s v="4000008837"/>
    <s v="77035479-K"/>
    <s v="PIMARES SPA"/>
    <s v="670131886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6T00:00:00"/>
    <n v="10"/>
    <d v="2025-10-14T00:00:00"/>
    <d v="2025-10-10T00:00:00"/>
    <x v="9"/>
    <x v="0"/>
    <n v="69992"/>
    <n v="69992"/>
  </r>
  <r>
    <s v="4000008837"/>
    <s v="77035479-K"/>
    <s v="PIMARES SPA"/>
    <s v="6701316823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6T00:00:00"/>
    <n v="10"/>
    <d v="2025-10-15T00:00:00"/>
    <d v="2025-10-13T00:00:00"/>
    <x v="9"/>
    <x v="0"/>
    <n v="103327"/>
    <n v="103327"/>
  </r>
  <r>
    <s v="4000008837"/>
    <s v="77035479-K"/>
    <s v="PIMARES SPA"/>
    <s v="670131891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08T00:00:00"/>
    <x v="9"/>
    <x v="0"/>
    <n v="73565"/>
    <n v="73565"/>
  </r>
  <r>
    <s v="4000008837"/>
    <s v="77035479-K"/>
    <s v="PIMARES SPA"/>
    <s v="670131894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13T00:00:00"/>
    <x v="9"/>
    <x v="0"/>
    <n v="103559"/>
    <n v="103559"/>
  </r>
  <r>
    <s v="4000008837"/>
    <s v="77035479-K"/>
    <s v="PIMARES SPA"/>
    <s v="6701318953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6T00:00:00"/>
    <n v="10"/>
    <d v="2025-10-14T00:00:00"/>
    <d v="2025-10-08T00:00:00"/>
    <x v="9"/>
    <x v="0"/>
    <n v="59995"/>
    <n v="59995"/>
  </r>
  <r>
    <s v="4000008837"/>
    <s v="77035479-K"/>
    <s v="PIMARES SPA"/>
    <s v="6701318961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6T00:00:00"/>
    <n v="10"/>
    <d v="2025-10-14T00:00:00"/>
    <d v="2025-10-10T00:00:00"/>
    <x v="9"/>
    <x v="0"/>
    <n v="29400"/>
    <n v="29400"/>
  </r>
  <r>
    <s v="4000008837"/>
    <s v="77035479-K"/>
    <s v="PIMARES SPA"/>
    <s v="670131896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4T00:00:00"/>
    <d v="2025-10-10T00:00:00"/>
    <x v="9"/>
    <x v="0"/>
    <n v="73565"/>
    <n v="73565"/>
  </r>
  <r>
    <s v="4000008837"/>
    <s v="77035479-K"/>
    <s v="PIMARES SPA"/>
    <s v="670131901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4"/>
    <n v="4"/>
    <s v="UN"/>
    <d v="2025-10-06T00:00:00"/>
    <n v="10"/>
    <d v="2025-10-14T00:00:00"/>
    <d v="2025-10-08T00:00:00"/>
    <x v="9"/>
    <x v="0"/>
    <n v="98636"/>
    <n v="98636"/>
  </r>
  <r>
    <s v="4000008837"/>
    <s v="77035479-K"/>
    <s v="PIMARES SPA"/>
    <s v="670131701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6T00:00:00"/>
    <n v="10"/>
    <d v="2025-10-14T00:00:00"/>
    <d v="2025-10-10T00:00:00"/>
    <x v="9"/>
    <x v="0"/>
    <n v="92854"/>
    <n v="92854"/>
  </r>
  <r>
    <s v="4000008837"/>
    <s v="77035479-K"/>
    <s v="PIMARES SPA"/>
    <s v="670131905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6T00:00:00"/>
    <n v="10"/>
    <d v="2025-10-14T00:00:00"/>
    <d v="2025-10-08T00:00:00"/>
    <x v="9"/>
    <x v="0"/>
    <n v="46660"/>
    <n v="46660"/>
  </r>
  <r>
    <s v="4000008837"/>
    <s v="77035479-K"/>
    <s v="PIMARES SPA"/>
    <s v="670131905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08T00:00:00"/>
    <x v="9"/>
    <x v="0"/>
    <n v="28660"/>
    <n v="28660"/>
  </r>
  <r>
    <s v="4000008837"/>
    <s v="77035479-K"/>
    <s v="PIMARES SPA"/>
    <s v="6701319068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6T00:00:00"/>
    <n v="10"/>
    <d v="2025-10-14T00:00:00"/>
    <d v="2025-10-13T00:00:00"/>
    <x v="9"/>
    <x v="0"/>
    <n v="92854"/>
    <n v="92854"/>
  </r>
  <r>
    <s v="4000008837"/>
    <s v="77035479-K"/>
    <s v="PIMARES SPA"/>
    <s v="670131907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5T00:00:00"/>
    <d v="2025-10-13T00:00:00"/>
    <x v="9"/>
    <x v="0"/>
    <n v="135713"/>
    <n v="135713"/>
  </r>
  <r>
    <s v="4000008837"/>
    <s v="77035479-K"/>
    <s v="PIMARES SPA"/>
    <s v="67013172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10T00:00:00"/>
    <x v="9"/>
    <x v="0"/>
    <n v="28660"/>
    <n v="28660"/>
  </r>
  <r>
    <s v="4000008837"/>
    <s v="77035479-K"/>
    <s v="PIMARES SPA"/>
    <s v="670131728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6T00:00:00"/>
    <n v="10"/>
    <d v="2025-11-04T00:00:00"/>
    <d v="2025-10-29T00:00:00"/>
    <x v="9"/>
    <x v="0"/>
    <n v="89283"/>
    <n v="89283"/>
  </r>
  <r>
    <s v="4000008837"/>
    <s v="77035479-K"/>
    <s v="PIMARES SPA"/>
    <s v="670131758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16T00:00:00"/>
    <d v="2025-10-13T00:00:00"/>
    <x v="9"/>
    <x v="0"/>
    <n v="92854"/>
    <n v="92854"/>
  </r>
  <r>
    <s v="4000008837"/>
    <s v="77035479-K"/>
    <s v="PIMARES SPA"/>
    <s v="670131917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6T00:00:00"/>
    <n v="10"/>
    <d v="2025-10-23T00:00:00"/>
    <d v="2025-10-10T00:00:00"/>
    <x v="9"/>
    <x v="0"/>
    <n v="39994"/>
    <n v="39994"/>
  </r>
  <r>
    <s v="4000008837"/>
    <s v="77035479-K"/>
    <s v="PIMARES SPA"/>
    <s v="670131759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3T00:00:00"/>
    <d v="2025-10-08T00:00:00"/>
    <x v="9"/>
    <x v="0"/>
    <n v="103559"/>
    <n v="103559"/>
  </r>
  <r>
    <s v="4000008837"/>
    <s v="77035479-K"/>
    <s v="PIMARES SPA"/>
    <s v="670131787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6T00:00:00"/>
    <n v="10"/>
    <d v="2025-10-15T00:00:00"/>
    <d v="2025-10-10T00:00:00"/>
    <x v="9"/>
    <x v="0"/>
    <n v="41995"/>
    <n v="41995"/>
  </r>
  <r>
    <s v="4000008837"/>
    <s v="77035479-K"/>
    <s v="PIMARES SPA"/>
    <s v="670131920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13T00:00:00"/>
    <x v="9"/>
    <x v="0"/>
    <n v="103559"/>
    <n v="103559"/>
  </r>
  <r>
    <s v="4000008837"/>
    <s v="77035479-K"/>
    <s v="PIMARES SPA"/>
    <s v="670131793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08T00:00:00"/>
    <x v="9"/>
    <x v="0"/>
    <n v="28660"/>
    <n v="28660"/>
  </r>
  <r>
    <s v="4000008837"/>
    <s v="77035479-K"/>
    <s v="PIMARES SPA"/>
    <s v="670131797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08T00:00:00"/>
    <x v="9"/>
    <x v="0"/>
    <n v="45328"/>
    <n v="45328"/>
  </r>
  <r>
    <s v="4000008837"/>
    <s v="77035479-K"/>
    <s v="PIMARES SPA"/>
    <s v="670131798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6T00:00:00"/>
    <n v="10"/>
    <d v="2025-10-14T00:00:00"/>
    <d v="2025-10-08T00:00:00"/>
    <x v="9"/>
    <x v="0"/>
    <n v="99995"/>
    <n v="99995"/>
  </r>
  <r>
    <s v="4000008837"/>
    <s v="77035479-K"/>
    <s v="PIMARES SPA"/>
    <s v="670131804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06T00:00:00"/>
    <n v="10"/>
    <d v="2025-10-13T00:00:00"/>
    <d v="2025-10-08T00:00:00"/>
    <x v="9"/>
    <x v="0"/>
    <n v="103563"/>
    <n v="103563"/>
  </r>
  <r>
    <s v="4000008837"/>
    <s v="77035479-K"/>
    <s v="PIMARES SPA"/>
    <s v="6701318054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6T00:00:00"/>
    <n v="10"/>
    <d v="2025-10-13T00:00:00"/>
    <d v="2025-10-08T00:00:00"/>
    <x v="9"/>
    <x v="0"/>
    <n v="29991"/>
    <n v="29991"/>
  </r>
  <r>
    <s v="4000008837"/>
    <s v="77035479-K"/>
    <s v="PIMARES SPA"/>
    <s v="67013193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4T00:00:00"/>
    <d v="2025-10-08T00:00:00"/>
    <x v="9"/>
    <x v="0"/>
    <n v="99995"/>
    <n v="99995"/>
  </r>
  <r>
    <s v="4000008837"/>
    <s v="77035479-K"/>
    <s v="PIMARES SPA"/>
    <s v="670131939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6T00:00:00"/>
    <n v="10"/>
    <d v="2025-10-14T00:00:00"/>
    <d v="2025-10-08T00:00:00"/>
    <x v="9"/>
    <x v="0"/>
    <n v="29994"/>
    <n v="29994"/>
  </r>
  <r>
    <s v="4000008837"/>
    <s v="77035479-K"/>
    <s v="PIMARES SPA"/>
    <s v="670131939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6T00:00:00"/>
    <n v="10"/>
    <d v="2025-10-16T00:00:00"/>
    <d v="2025-10-13T00:00:00"/>
    <x v="9"/>
    <x v="0"/>
    <n v="99995"/>
    <n v="99995"/>
  </r>
  <r>
    <s v="4000008837"/>
    <s v="77035479-K"/>
    <s v="PIMARES SPA"/>
    <s v="670131952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6T00:00:00"/>
    <n v="10"/>
    <d v="2025-10-15T00:00:00"/>
    <d v="2025-10-10T00:00:00"/>
    <x v="9"/>
    <x v="0"/>
    <n v="90650"/>
    <n v="90650"/>
  </r>
  <r>
    <s v="4000008837"/>
    <s v="77035479-K"/>
    <s v="PIMARES SPA"/>
    <s v="6701318154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6T00:00:00"/>
    <n v="10"/>
    <d v="2025-10-14T00:00:00"/>
    <d v="2025-10-13T00:00:00"/>
    <x v="9"/>
    <x v="0"/>
    <n v="146659"/>
    <n v="146659"/>
  </r>
  <r>
    <s v="4000008837"/>
    <s v="77035479-K"/>
    <s v="PIMARES SPA"/>
    <s v="670131956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6T00:00:00"/>
    <n v="10"/>
    <d v="2025-10-14T00:00:00"/>
    <d v="2025-10-08T00:00:00"/>
    <x v="9"/>
    <x v="0"/>
    <n v="89283"/>
    <n v="89283"/>
  </r>
  <r>
    <s v="4000008837"/>
    <s v="77035479-K"/>
    <s v="PIMARES SPA"/>
    <s v="6701319600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06T00:00:00"/>
    <n v="10"/>
    <d v="2025-10-14T00:00:00"/>
    <d v="2025-10-08T00:00:00"/>
    <x v="9"/>
    <x v="0"/>
    <n v="103563"/>
    <n v="103563"/>
  </r>
  <r>
    <s v="4000008837"/>
    <s v="77035479-K"/>
    <s v="PIMARES SPA"/>
    <s v="670131960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6T00:00:00"/>
    <n v="10"/>
    <d v="2025-10-14T00:00:00"/>
    <d v="2025-10-08T00:00:00"/>
    <x v="9"/>
    <x v="0"/>
    <n v="103563"/>
    <n v="103563"/>
  </r>
  <r>
    <s v="4000008837"/>
    <s v="77035479-K"/>
    <s v="PIMARES SPA"/>
    <s v="6701319608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10-06T00:00:00"/>
    <n v="10"/>
    <d v="2025-10-16T00:00:00"/>
    <m/>
    <x v="9"/>
    <x v="0"/>
    <n v="99995"/>
    <n v="0"/>
  </r>
  <r>
    <s v="4000008837"/>
    <s v="77035479-K"/>
    <s v="PIMARES SPA"/>
    <s v="670131962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5T00:00:00"/>
    <d v="2025-10-13T00:00:00"/>
    <x v="9"/>
    <x v="0"/>
    <n v="92854"/>
    <n v="92854"/>
  </r>
  <r>
    <s v="4000008837"/>
    <s v="77035479-K"/>
    <s v="PIMARES SPA"/>
    <s v="670131962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6T00:00:00"/>
    <n v="10"/>
    <d v="2025-10-14T00:00:00"/>
    <d v="2025-10-08T00:00:00"/>
    <x v="9"/>
    <x v="0"/>
    <n v="85705"/>
    <n v="85705"/>
  </r>
  <r>
    <s v="4000008837"/>
    <s v="77035479-K"/>
    <s v="PIMARES SPA"/>
    <s v="670131820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6T00:00:00"/>
    <n v="10"/>
    <d v="2025-10-14T00:00:00"/>
    <d v="2025-10-08T00:00:00"/>
    <x v="9"/>
    <x v="0"/>
    <n v="73327"/>
    <n v="73327"/>
  </r>
  <r>
    <s v="4000008837"/>
    <s v="77035479-K"/>
    <s v="PIMARES SPA"/>
    <s v="670131821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06T00:00:00"/>
    <n v="10"/>
    <d v="2025-10-14T00:00:00"/>
    <d v="2025-10-10T00:00:00"/>
    <x v="9"/>
    <x v="0"/>
    <n v="30660"/>
    <n v="30660"/>
  </r>
  <r>
    <s v="4000008837"/>
    <s v="77035479-K"/>
    <s v="PIMARES SPA"/>
    <s v="6701319754"/>
    <s v="ZPCD"/>
    <s v="10"/>
    <x v="0"/>
    <x v="0"/>
    <s v="C004"/>
    <s v="E599"/>
    <n v="3"/>
    <x v="0"/>
    <s v="47"/>
    <s v="Muebles"/>
    <s v=""/>
    <s v="470201001"/>
    <s v="1391653"/>
    <s v="CLOSET DENVER 2P"/>
    <n v="2"/>
    <n v="2"/>
    <s v="UN"/>
    <d v="2025-10-07T00:00:00"/>
    <n v="10"/>
    <d v="2025-10-17T00:00:00"/>
    <d v="2025-10-15T00:00:00"/>
    <x v="9"/>
    <x v="0"/>
    <n v="219978"/>
    <n v="219978"/>
  </r>
  <r>
    <s v="4000008837"/>
    <s v="77035479-K"/>
    <s v="PIMARES SPA"/>
    <s v="6701319772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17T00:00:00"/>
    <d v="2025-10-15T00:00:00"/>
    <x v="9"/>
    <x v="0"/>
    <n v="60708"/>
    <n v="60708"/>
  </r>
  <r>
    <s v="4000008837"/>
    <s v="77035479-K"/>
    <s v="PIMARES SPA"/>
    <s v="6701319773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07T00:00:00"/>
    <n v="10"/>
    <d v="2025-10-16T00:00:00"/>
    <d v="2025-10-13T00:00:00"/>
    <x v="9"/>
    <x v="0"/>
    <n v="185708"/>
    <n v="185708"/>
  </r>
  <r>
    <s v="4000008837"/>
    <s v="77035479-K"/>
    <s v="PIMARES SPA"/>
    <s v="670131977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7T00:00:00"/>
    <n v="10"/>
    <d v="2025-10-14T00:00:00"/>
    <d v="2025-10-08T00:00:00"/>
    <x v="9"/>
    <x v="0"/>
    <n v="73565"/>
    <n v="73565"/>
  </r>
  <r>
    <s v="4000008837"/>
    <s v="77035479-K"/>
    <s v="PIMARES SPA"/>
    <s v="6701318327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10-06T00:00:00"/>
    <n v="10"/>
    <d v="2025-10-13T00:00:00"/>
    <d v="2025-10-08T00:00:00"/>
    <x v="9"/>
    <x v="0"/>
    <n v="46662"/>
    <n v="46662"/>
  </r>
  <r>
    <s v="4000008837"/>
    <s v="77035479-K"/>
    <s v="PIMARES SPA"/>
    <s v="670131837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23T00:00:00"/>
    <d v="2025-10-21T00:00:00"/>
    <x v="9"/>
    <x v="0"/>
    <n v="99995"/>
    <n v="99995"/>
  </r>
  <r>
    <s v="4000008837"/>
    <s v="77035479-K"/>
    <s v="PIMARES SPA"/>
    <s v="6701318422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06T00:00:00"/>
    <n v="10"/>
    <d v="2025-10-15T00:00:00"/>
    <d v="2025-10-10T00:00:00"/>
    <x v="9"/>
    <x v="0"/>
    <n v="43327"/>
    <n v="43327"/>
  </r>
  <r>
    <s v="4000008837"/>
    <s v="77035479-K"/>
    <s v="PIMARES SPA"/>
    <s v="670131985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7T00:00:00"/>
    <d v="2025-10-15T00:00:00"/>
    <x v="9"/>
    <x v="0"/>
    <n v="135713"/>
    <n v="135713"/>
  </r>
  <r>
    <s v="4000008837"/>
    <s v="77035479-K"/>
    <s v="PIMARES SPA"/>
    <s v="670131861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20T00:00:00"/>
    <d v="2025-10-15T00:00:00"/>
    <x v="9"/>
    <x v="0"/>
    <n v="92854"/>
    <n v="92854"/>
  </r>
  <r>
    <s v="4000008837"/>
    <s v="77035479-K"/>
    <s v="PIMARES SPA"/>
    <s v="670131861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15T00:00:00"/>
    <d v="2025-10-10T00:00:00"/>
    <x v="9"/>
    <x v="0"/>
    <n v="68743"/>
    <n v="68743"/>
  </r>
  <r>
    <s v="4000008837"/>
    <s v="77035479-K"/>
    <s v="PIMARES SPA"/>
    <s v="670131661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4T00:00:00"/>
    <d v="2025-10-10T00:00:00"/>
    <x v="9"/>
    <x v="0"/>
    <n v="45328"/>
    <n v="45328"/>
  </r>
  <r>
    <s v="4000008837"/>
    <s v="77035479-K"/>
    <s v="PIMARES SPA"/>
    <s v="670131991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6T00:00:00"/>
    <n v="10"/>
    <d v="2025-10-15T00:00:00"/>
    <d v="2025-10-08T00:00:00"/>
    <x v="9"/>
    <x v="0"/>
    <n v="99992"/>
    <n v="99992"/>
  </r>
  <r>
    <s v="4000008837"/>
    <s v="77035479-K"/>
    <s v="PIMARES SPA"/>
    <s v="670131993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6T00:00:00"/>
    <d v="2025-10-13T00:00:00"/>
    <x v="9"/>
    <x v="0"/>
    <n v="57319"/>
    <n v="57319"/>
  </r>
  <r>
    <s v="4000008837"/>
    <s v="77035479-K"/>
    <s v="PIMARES SPA"/>
    <s v="670131995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4T00:00:00"/>
    <d v="2025-10-08T00:00:00"/>
    <x v="9"/>
    <x v="0"/>
    <n v="103559"/>
    <n v="103559"/>
  </r>
  <r>
    <s v="4000008837"/>
    <s v="77035479-K"/>
    <s v="PIMARES SPA"/>
    <s v="670131681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24T00:00:00"/>
    <d v="2025-10-21T00:00:00"/>
    <x v="9"/>
    <x v="0"/>
    <n v="92854"/>
    <n v="92854"/>
  </r>
  <r>
    <s v="4000008837"/>
    <s v="77035479-K"/>
    <s v="PIMARES SPA"/>
    <s v="6701320015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0-06T00:00:00"/>
    <n v="10"/>
    <d v="2025-10-16T00:00:00"/>
    <d v="2025-10-13T00:00:00"/>
    <x v="9"/>
    <x v="0"/>
    <n v="44100"/>
    <n v="44100"/>
  </r>
  <r>
    <s v="4000008837"/>
    <s v="77035479-K"/>
    <s v="PIMARES SPA"/>
    <s v="670132003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5T00:00:00"/>
    <d v="2025-10-08T00:00:00"/>
    <x v="9"/>
    <x v="0"/>
    <n v="57319"/>
    <n v="57319"/>
  </r>
  <r>
    <s v="4000008837"/>
    <s v="77035479-K"/>
    <s v="PIMARES SPA"/>
    <s v="670131889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4T00:00:00"/>
    <d v="2025-10-13T00:00:00"/>
    <x v="9"/>
    <x v="0"/>
    <n v="92854"/>
    <n v="92854"/>
  </r>
  <r>
    <s v="4000008837"/>
    <s v="77035479-K"/>
    <s v="PIMARES SPA"/>
    <s v="670131902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6T00:00:00"/>
    <n v="10"/>
    <d v="2025-10-15T00:00:00"/>
    <d v="2025-10-10T00:00:00"/>
    <x v="9"/>
    <x v="0"/>
    <n v="46660"/>
    <n v="46660"/>
  </r>
  <r>
    <s v="4000008837"/>
    <s v="77035479-K"/>
    <s v="PIMARES SPA"/>
    <s v="670132007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6T00:00:00"/>
    <n v="10"/>
    <d v="2025-10-16T00:00:00"/>
    <d v="2025-10-13T00:00:00"/>
    <x v="9"/>
    <x v="0"/>
    <n v="29994"/>
    <n v="29994"/>
  </r>
  <r>
    <s v="4000008837"/>
    <s v="77035479-K"/>
    <s v="PIMARES SPA"/>
    <s v="670132014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7T00:00:00"/>
    <n v="10"/>
    <d v="2025-10-15T00:00:00"/>
    <d v="2025-10-10T00:00:00"/>
    <x v="9"/>
    <x v="0"/>
    <n v="29991"/>
    <n v="29991"/>
  </r>
  <r>
    <s v="4000008837"/>
    <s v="77035479-K"/>
    <s v="PIMARES SPA"/>
    <s v="6701319118"/>
    <s v="ZPCD"/>
    <s v="10"/>
    <x v="0"/>
    <x v="0"/>
    <s v="C004"/>
    <s v="E599"/>
    <n v="3"/>
    <x v="0"/>
    <s v="47"/>
    <s v="Muebles"/>
    <s v=""/>
    <s v="470801001"/>
    <s v="1432599"/>
    <s v="COMEDOR CELESTE LIA 4 SILLAS"/>
    <n v="1"/>
    <n v="1"/>
    <s v="UN"/>
    <d v="2025-10-06T00:00:00"/>
    <n v="10"/>
    <d v="2025-10-13T00:00:00"/>
    <d v="2025-10-08T00:00:00"/>
    <x v="9"/>
    <x v="0"/>
    <n v="239995"/>
    <n v="239995"/>
  </r>
  <r>
    <s v="4000008837"/>
    <s v="77035479-K"/>
    <s v="PIMARES SPA"/>
    <s v="670131912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5T00:00:00"/>
    <d v="2025-10-10T00:00:00"/>
    <x v="9"/>
    <x v="0"/>
    <n v="68743"/>
    <n v="68743"/>
  </r>
  <r>
    <s v="4000008837"/>
    <s v="77035479-K"/>
    <s v="PIMARES SPA"/>
    <s v="6701320264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7T00:00:00"/>
    <n v="10"/>
    <d v="2025-10-17T00:00:00"/>
    <d v="2025-10-15T00:00:00"/>
    <x v="9"/>
    <x v="0"/>
    <n v="79989"/>
    <n v="79989"/>
  </r>
  <r>
    <s v="4000008837"/>
    <s v="77035479-K"/>
    <s v="PIMARES SPA"/>
    <s v="6701320275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07T00:00:00"/>
    <n v="10"/>
    <d v="2025-10-17T00:00:00"/>
    <d v="2025-10-15T00:00:00"/>
    <x v="9"/>
    <x v="0"/>
    <n v="128556"/>
    <n v="128556"/>
  </r>
  <r>
    <s v="4000008837"/>
    <s v="77035479-K"/>
    <s v="PIMARES SPA"/>
    <s v="670131912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6T00:00:00"/>
    <n v="10"/>
    <d v="2025-10-20T00:00:00"/>
    <d v="2025-10-15T00:00:00"/>
    <x v="9"/>
    <x v="0"/>
    <n v="99995"/>
    <n v="99995"/>
  </r>
  <r>
    <s v="4000008837"/>
    <s v="77035479-K"/>
    <s v="PIMARES SPA"/>
    <s v="670131918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6T00:00:00"/>
    <n v="10"/>
    <d v="2025-10-16T00:00:00"/>
    <d v="2025-10-13T00:00:00"/>
    <x v="9"/>
    <x v="0"/>
    <n v="45324"/>
    <n v="45324"/>
  </r>
  <r>
    <s v="4000008837"/>
    <s v="77035479-K"/>
    <s v="PIMARES SPA"/>
    <s v="670131918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7T00:00:00"/>
    <d v="2025-10-15T00:00:00"/>
    <x v="9"/>
    <x v="0"/>
    <n v="92854"/>
    <n v="92854"/>
  </r>
  <r>
    <s v="4000008837"/>
    <s v="77035479-K"/>
    <s v="PIMARES SPA"/>
    <s v="670131924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20364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6T00:00:00"/>
    <n v="10"/>
    <d v="2025-10-17T00:00:00"/>
    <d v="2025-10-15T00:00:00"/>
    <x v="9"/>
    <x v="0"/>
    <n v="48660"/>
    <n v="48660"/>
  </r>
  <r>
    <s v="4000008837"/>
    <s v="77035479-K"/>
    <s v="PIMARES SPA"/>
    <s v="670132039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3T00:00:00"/>
    <d v="2025-10-08T00:00:00"/>
    <x v="9"/>
    <x v="0"/>
    <n v="68743"/>
    <n v="68743"/>
  </r>
  <r>
    <s v="4000008837"/>
    <s v="77035479-K"/>
    <s v="PIMARES SPA"/>
    <s v="670132040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6T00:00:00"/>
    <n v="10"/>
    <d v="2025-10-15T00:00:00"/>
    <d v="2025-10-13T00:00:00"/>
    <x v="9"/>
    <x v="0"/>
    <n v="85705"/>
    <n v="85705"/>
  </r>
  <r>
    <s v="4000008837"/>
    <s v="77035479-K"/>
    <s v="PIMARES SPA"/>
    <s v="670132044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17T00:00:00"/>
    <d v="2025-10-15T00:00:00"/>
    <x v="9"/>
    <x v="0"/>
    <n v="26660"/>
    <n v="26660"/>
  </r>
  <r>
    <s v="4000008837"/>
    <s v="77035479-K"/>
    <s v="PIMARES SPA"/>
    <s v="670132045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6T00:00:00"/>
    <d v="2025-10-13T00:00:00"/>
    <x v="9"/>
    <x v="0"/>
    <n v="128565"/>
    <n v="128565"/>
  </r>
  <r>
    <s v="4000008837"/>
    <s v="77035479-K"/>
    <s v="PIMARES SPA"/>
    <s v="670131925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4T00:00:00"/>
    <d v="2025-10-10T00:00:00"/>
    <x v="9"/>
    <x v="0"/>
    <n v="68743"/>
    <n v="68743"/>
  </r>
  <r>
    <s v="4000008837"/>
    <s v="77035479-K"/>
    <s v="PIMARES SPA"/>
    <s v="670131926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4T00:00:00"/>
    <d v="2025-10-13T00:00:00"/>
    <x v="9"/>
    <x v="0"/>
    <n v="103559"/>
    <n v="103559"/>
  </r>
  <r>
    <s v="4000008837"/>
    <s v="77035479-K"/>
    <s v="PIMARES SPA"/>
    <s v="670132053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4T00:00:00"/>
    <d v="2025-10-13T00:00:00"/>
    <x v="9"/>
    <x v="0"/>
    <n v="128565"/>
    <n v="128565"/>
  </r>
  <r>
    <s v="4000008837"/>
    <s v="77035479-K"/>
    <s v="PIMARES SPA"/>
    <s v="670132058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5T00:00:00"/>
    <d v="2025-10-10T00:00:00"/>
    <x v="9"/>
    <x v="0"/>
    <n v="73565"/>
    <n v="73565"/>
  </r>
  <r>
    <s v="4000008837"/>
    <s v="77035479-K"/>
    <s v="PIMARES SPA"/>
    <s v="6701320608"/>
    <s v="ZPCD"/>
    <s v="10"/>
    <x v="0"/>
    <x v="0"/>
    <s v="C004"/>
    <s v="E599"/>
    <n v="3"/>
    <x v="0"/>
    <s v="47"/>
    <s v="Muebles"/>
    <s v=""/>
    <s v="470201001"/>
    <s v="1433222"/>
    <s v="CÓMODA DUETO 10 CAJONES"/>
    <n v="1"/>
    <n v="1"/>
    <s v="UN"/>
    <d v="2025-10-07T00:00:00"/>
    <n v="10"/>
    <d v="2025-10-16T00:00:00"/>
    <d v="2025-10-13T00:00:00"/>
    <x v="9"/>
    <x v="0"/>
    <n v="119994"/>
    <n v="119994"/>
  </r>
  <r>
    <s v="4000008837"/>
    <s v="77035479-K"/>
    <s v="PIMARES SPA"/>
    <s v="6701320610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7T00:00:00"/>
    <n v="10"/>
    <d v="2025-10-13T00:00:00"/>
    <d v="2025-10-08T00:00:00"/>
    <x v="9"/>
    <x v="0"/>
    <n v="160707"/>
    <n v="160707"/>
  </r>
  <r>
    <s v="4000008837"/>
    <s v="77035479-K"/>
    <s v="PIMARES SPA"/>
    <s v="6701320612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0-07T00:00:00"/>
    <n v="10"/>
    <d v="2025-10-15T00:00:00"/>
    <d v="2025-10-10T00:00:00"/>
    <x v="9"/>
    <x v="0"/>
    <n v="61424"/>
    <n v="61424"/>
  </r>
  <r>
    <s v="4000008837"/>
    <s v="77035479-K"/>
    <s v="PIMARES SPA"/>
    <s v="670131927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10T00:00:00"/>
    <x v="9"/>
    <x v="0"/>
    <n v="73565"/>
    <n v="73565"/>
  </r>
  <r>
    <s v="4000008837"/>
    <s v="77035479-K"/>
    <s v="PIMARES SPA"/>
    <s v="67013192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6T00:00:00"/>
    <n v="10"/>
    <d v="2025-10-16T00:00:00"/>
    <d v="2025-10-13T00:00:00"/>
    <x v="9"/>
    <x v="0"/>
    <n v="24659"/>
    <n v="24659"/>
  </r>
  <r>
    <s v="4000008837"/>
    <s v="77035479-K"/>
    <s v="PIMARES SPA"/>
    <s v="6701320695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10-07T00:00:00"/>
    <n v="10"/>
    <d v="2025-10-14T00:00:00"/>
    <d v="2025-10-10T00:00:00"/>
    <x v="9"/>
    <x v="0"/>
    <n v="119994"/>
    <n v="119994"/>
  </r>
  <r>
    <s v="4000008837"/>
    <s v="77035479-K"/>
    <s v="PIMARES SPA"/>
    <s v="6701320724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7T00:00:00"/>
    <n v="10"/>
    <d v="2025-10-14T00:00:00"/>
    <d v="2025-10-13T00:00:00"/>
    <x v="9"/>
    <x v="0"/>
    <n v="132141"/>
    <n v="132141"/>
  </r>
  <r>
    <s v="4000008837"/>
    <s v="77035479-K"/>
    <s v="PIMARES SPA"/>
    <s v="670131955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6T00:00:00"/>
    <n v="10"/>
    <d v="2025-10-15T00:00:00"/>
    <d v="2025-10-10T00:00:00"/>
    <x v="9"/>
    <x v="0"/>
    <n v="43327"/>
    <n v="43327"/>
  </r>
  <r>
    <s v="4000008837"/>
    <s v="77035479-K"/>
    <s v="PIMARES SPA"/>
    <s v="6701320918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7T00:00:00"/>
    <n v="10"/>
    <d v="2025-10-24T00:00:00"/>
    <d v="2025-10-22T00:00:00"/>
    <x v="9"/>
    <x v="0"/>
    <n v="61424"/>
    <n v="61424"/>
  </r>
  <r>
    <s v="4000008837"/>
    <s v="77035479-K"/>
    <s v="PIMARES SPA"/>
    <s v="670132092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15T00:00:00"/>
    <d v="2025-10-10T00:00:00"/>
    <x v="9"/>
    <x v="0"/>
    <n v="24659"/>
    <n v="24659"/>
  </r>
  <r>
    <s v="4000008837"/>
    <s v="77035479-K"/>
    <s v="PIMARES SPA"/>
    <s v="670132097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22T00:00:00"/>
    <d v="2025-10-17T00:00:00"/>
    <x v="9"/>
    <x v="0"/>
    <n v="68743"/>
    <n v="68743"/>
  </r>
  <r>
    <s v="4000008837"/>
    <s v="77035479-K"/>
    <s v="PIMARES SPA"/>
    <s v="670132098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22T00:00:00"/>
    <d v="2025-10-17T00:00:00"/>
    <x v="9"/>
    <x v="0"/>
    <n v="60708"/>
    <n v="60708"/>
  </r>
  <r>
    <s v="4000008837"/>
    <s v="77035479-K"/>
    <s v="PIMARES SPA"/>
    <s v="670132098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07T00:00:00"/>
    <n v="10"/>
    <d v="2025-10-13T00:00:00"/>
    <d v="2025-10-10T00:00:00"/>
    <x v="9"/>
    <x v="0"/>
    <n v="70582"/>
    <n v="70582"/>
  </r>
  <r>
    <s v="4000008837"/>
    <s v="77035479-K"/>
    <s v="PIMARES SPA"/>
    <s v="6701320991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07T00:00:00"/>
    <n v="10"/>
    <d v="2025-10-17T00:00:00"/>
    <d v="2025-10-15T00:00:00"/>
    <x v="9"/>
    <x v="0"/>
    <n v="167854"/>
    <n v="167854"/>
  </r>
  <r>
    <s v="4000008837"/>
    <s v="77035479-K"/>
    <s v="PIMARES SPA"/>
    <s v="670131964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6T00:00:00"/>
    <d v="2025-10-13T00:00:00"/>
    <x v="9"/>
    <x v="0"/>
    <n v="92854"/>
    <n v="92854"/>
  </r>
  <r>
    <s v="4000008837"/>
    <s v="77035479-K"/>
    <s v="PIMARES SPA"/>
    <s v="6701319736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07T00:00:00"/>
    <n v="10"/>
    <d v="2025-11-04T00:00:00"/>
    <d v="2025-10-24T00:00:00"/>
    <x v="9"/>
    <x v="0"/>
    <n v="167854"/>
    <n v="167854"/>
  </r>
  <r>
    <s v="4000008837"/>
    <s v="77035479-K"/>
    <s v="PIMARES SPA"/>
    <s v="6701319794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10-07T00:00:00"/>
    <n v="10"/>
    <d v="2025-10-15T00:00:00"/>
    <d v="2025-10-10T00:00:00"/>
    <x v="9"/>
    <x v="0"/>
    <n v="93319"/>
    <n v="93319"/>
  </r>
  <r>
    <s v="4000008837"/>
    <s v="77035479-K"/>
    <s v="PIMARES SPA"/>
    <s v="670131979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14T00:00:00"/>
    <d v="2025-10-08T00:00:00"/>
    <x v="9"/>
    <x v="0"/>
    <n v="60708"/>
    <n v="60708"/>
  </r>
  <r>
    <s v="4000008837"/>
    <s v="77035479-K"/>
    <s v="PIMARES SPA"/>
    <s v="67013198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08T00:00:00"/>
    <x v="9"/>
    <x v="0"/>
    <n v="99995"/>
    <n v="99995"/>
  </r>
  <r>
    <s v="4000008837"/>
    <s v="77035479-K"/>
    <s v="PIMARES SPA"/>
    <s v="670131985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6T00:00:00"/>
    <n v="10"/>
    <d v="2025-10-16T00:00:00"/>
    <d v="2025-10-13T00:00:00"/>
    <x v="9"/>
    <x v="0"/>
    <n v="29400"/>
    <n v="29400"/>
  </r>
  <r>
    <s v="4000008837"/>
    <s v="77035479-K"/>
    <s v="PIMARES SPA"/>
    <s v="670132114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0-07T00:00:00"/>
    <n v="10"/>
    <d v="2025-10-17T00:00:00"/>
    <d v="2025-10-13T00:00:00"/>
    <x v="9"/>
    <x v="0"/>
    <n v="79995"/>
    <n v="79995"/>
  </r>
  <r>
    <s v="4000008837"/>
    <s v="77035479-K"/>
    <s v="PIMARES SPA"/>
    <s v="670132115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7T00:00:00"/>
    <n v="10"/>
    <d v="2025-10-14T00:00:00"/>
    <d v="2025-10-10T00:00:00"/>
    <x v="9"/>
    <x v="0"/>
    <n v="46660"/>
    <n v="46660"/>
  </r>
  <r>
    <s v="4000008837"/>
    <s v="77035479-K"/>
    <s v="PIMARES SPA"/>
    <s v="670132117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7T00:00:00"/>
    <n v="10"/>
    <d v="2025-10-15T00:00:00"/>
    <d v="2025-10-10T00:00:00"/>
    <x v="9"/>
    <x v="0"/>
    <n v="39995"/>
    <n v="39995"/>
  </r>
  <r>
    <s v="4000008837"/>
    <s v="77035479-K"/>
    <s v="PIMARES SPA"/>
    <s v="670132118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7T00:00:00"/>
    <n v="10"/>
    <d v="2025-10-14T00:00:00"/>
    <d v="2025-10-10T00:00:00"/>
    <x v="9"/>
    <x v="0"/>
    <n v="45324"/>
    <n v="45324"/>
  </r>
  <r>
    <s v="4000008837"/>
    <s v="77035479-K"/>
    <s v="PIMARES SPA"/>
    <s v="670132119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7T00:00:00"/>
    <n v="10"/>
    <d v="2025-10-17T00:00:00"/>
    <d v="2025-10-15T00:00:00"/>
    <x v="9"/>
    <x v="0"/>
    <n v="103563"/>
    <n v="103563"/>
  </r>
  <r>
    <s v="4000008837"/>
    <s v="77035479-K"/>
    <s v="PIMARES SPA"/>
    <s v="670132123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7T00:00:00"/>
    <n v="10"/>
    <d v="2025-10-14T00:00:00"/>
    <d v="2025-10-08T00:00:00"/>
    <x v="9"/>
    <x v="0"/>
    <n v="26660"/>
    <n v="26660"/>
  </r>
  <r>
    <s v="4000008837"/>
    <s v="77035479-K"/>
    <s v="PIMARES SPA"/>
    <s v="670131986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6T00:00:00"/>
    <n v="10"/>
    <d v="2025-10-14T00:00:00"/>
    <d v="2025-10-08T00:00:00"/>
    <x v="9"/>
    <x v="0"/>
    <n v="92854"/>
    <n v="92854"/>
  </r>
  <r>
    <s v="4000008837"/>
    <s v="77035479-K"/>
    <s v="PIMARES SPA"/>
    <s v="670131990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10-06T00:00:00"/>
    <n v="10"/>
    <d v="2025-10-15T00:00:00"/>
    <d v="2025-10-13T00:00:00"/>
    <x v="9"/>
    <x v="0"/>
    <n v="174989"/>
    <n v="174989"/>
  </r>
  <r>
    <s v="4000008837"/>
    <s v="77035479-K"/>
    <s v="PIMARES SPA"/>
    <s v="6701319973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2"/>
    <n v="2"/>
    <s v="UN"/>
    <d v="2025-10-07T00:00:00"/>
    <n v="10"/>
    <d v="2025-10-16T00:00:00"/>
    <d v="2025-10-13T00:00:00"/>
    <x v="9"/>
    <x v="0"/>
    <n v="206654"/>
    <n v="206654"/>
  </r>
  <r>
    <s v="4000008837"/>
    <s v="77035479-K"/>
    <s v="PIMARES SPA"/>
    <s v="670131870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6"/>
    <n v="6"/>
    <s v="UN"/>
    <d v="2025-10-06T00:00:00"/>
    <n v="10"/>
    <d v="2025-10-17T00:00:00"/>
    <d v="2025-10-13T00:00:00"/>
    <x v="9"/>
    <x v="0"/>
    <n v="259964"/>
    <n v="259964"/>
  </r>
  <r>
    <s v="4000008837"/>
    <s v="77035479-K"/>
    <s v="PIMARES SPA"/>
    <s v="670131877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0-06T00:00:00"/>
    <n v="10"/>
    <d v="2025-10-15T00:00:00"/>
    <d v="2025-10-08T00:00:00"/>
    <x v="9"/>
    <x v="0"/>
    <n v="61424"/>
    <n v="61424"/>
  </r>
  <r>
    <s v="4000008837"/>
    <s v="77035479-K"/>
    <s v="PIMARES SPA"/>
    <s v="670132141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7T00:00:00"/>
    <d v="2025-10-15T00:00:00"/>
    <x v="9"/>
    <x v="0"/>
    <n v="92854"/>
    <n v="92854"/>
  </r>
  <r>
    <s v="4000008837"/>
    <s v="77035479-K"/>
    <s v="PIMARES SPA"/>
    <s v="6701321420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7T00:00:00"/>
    <n v="10"/>
    <d v="2025-10-16T00:00:00"/>
    <d v="2025-10-13T00:00:00"/>
    <x v="9"/>
    <x v="0"/>
    <n v="132141"/>
    <n v="132141"/>
  </r>
  <r>
    <s v="4000008837"/>
    <s v="77035479-K"/>
    <s v="PIMARES SPA"/>
    <s v="6701321435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7T00:00:00"/>
    <n v="10"/>
    <d v="2025-10-17T00:00:00"/>
    <d v="2025-10-15T00:00:00"/>
    <x v="9"/>
    <x v="0"/>
    <n v="153319"/>
    <n v="153319"/>
  </r>
  <r>
    <s v="4000008837"/>
    <s v="77035479-K"/>
    <s v="PIMARES SPA"/>
    <s v="670132143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7T00:00:00"/>
    <d v="2025-10-15T00:00:00"/>
    <x v="9"/>
    <x v="0"/>
    <n v="73565"/>
    <n v="73565"/>
  </r>
  <r>
    <s v="4000008837"/>
    <s v="77035479-K"/>
    <s v="PIMARES SPA"/>
    <s v="670132146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7T00:00:00"/>
    <n v="10"/>
    <d v="2025-10-27T00:00:00"/>
    <d v="2025-10-22T00:00:00"/>
    <x v="9"/>
    <x v="0"/>
    <n v="45328"/>
    <n v="45328"/>
  </r>
  <r>
    <s v="4000008837"/>
    <s v="77035479-K"/>
    <s v="PIMARES SPA"/>
    <s v="67013214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7T00:00:00"/>
    <n v="10"/>
    <d v="2025-10-17T00:00:00"/>
    <d v="2025-10-15T00:00:00"/>
    <x v="9"/>
    <x v="0"/>
    <n v="45328"/>
    <n v="45328"/>
  </r>
  <r>
    <s v="4000008837"/>
    <s v="77035479-K"/>
    <s v="PIMARES SPA"/>
    <s v="670132149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7T00:00:00"/>
    <n v="10"/>
    <d v="2025-10-16T00:00:00"/>
    <d v="2025-10-13T00:00:00"/>
    <x v="9"/>
    <x v="0"/>
    <n v="73565"/>
    <n v="73565"/>
  </r>
  <r>
    <s v="4000008837"/>
    <s v="77035479-K"/>
    <s v="PIMARES SPA"/>
    <s v="670132150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7T00:00:00"/>
    <n v="10"/>
    <d v="2025-10-15T00:00:00"/>
    <d v="2025-10-13T00:00:00"/>
    <x v="9"/>
    <x v="0"/>
    <n v="103559"/>
    <n v="103559"/>
  </r>
  <r>
    <s v="4000008837"/>
    <s v="77035479-K"/>
    <s v="PIMARES SPA"/>
    <s v="670132005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4T00:00:00"/>
    <d v="2025-10-08T00:00:00"/>
    <x v="9"/>
    <x v="0"/>
    <n v="135713"/>
    <n v="135713"/>
  </r>
  <r>
    <s v="4000008837"/>
    <s v="77035479-K"/>
    <s v="PIMARES SPA"/>
    <s v="670132156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7T00:00:00"/>
    <n v="10"/>
    <d v="2025-10-17T00:00:00"/>
    <d v="2025-10-15T00:00:00"/>
    <x v="9"/>
    <x v="0"/>
    <n v="89283"/>
    <n v="89283"/>
  </r>
  <r>
    <s v="4000008837"/>
    <s v="77035479-K"/>
    <s v="PIMARES SPA"/>
    <s v="670132161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15T00:00:00"/>
    <d v="2025-10-10T00:00:00"/>
    <x v="9"/>
    <x v="0"/>
    <n v="43327"/>
    <n v="43327"/>
  </r>
  <r>
    <s v="4000008837"/>
    <s v="77035479-K"/>
    <s v="PIMARES SPA"/>
    <s v="670132019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7T00:00:00"/>
    <d v="2025-10-13T00:00:00"/>
    <x v="9"/>
    <x v="0"/>
    <n v="45325"/>
    <n v="45325"/>
  </r>
  <r>
    <s v="4000008837"/>
    <s v="77035479-K"/>
    <s v="PIMARES SPA"/>
    <s v="6701321675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7T00:00:00"/>
    <n v="10"/>
    <d v="2025-10-17T00:00:00"/>
    <d v="2025-10-15T00:00:00"/>
    <x v="9"/>
    <x v="0"/>
    <n v="36662"/>
    <n v="36662"/>
  </r>
  <r>
    <s v="4000008837"/>
    <s v="77035479-K"/>
    <s v="PIMARES SPA"/>
    <s v="670132172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17T00:00:00"/>
    <d v="2025-10-15T00:00:00"/>
    <x v="9"/>
    <x v="0"/>
    <n v="43327"/>
    <n v="43327"/>
  </r>
  <r>
    <s v="4000008837"/>
    <s v="77035479-K"/>
    <s v="PIMARES SPA"/>
    <s v="6701320210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06T00:00:00"/>
    <n v="10"/>
    <d v="2025-10-14T00:00:00"/>
    <d v="2025-10-08T00:00:00"/>
    <x v="9"/>
    <x v="0"/>
    <n v="103563"/>
    <n v="103563"/>
  </r>
  <r>
    <s v="4000008837"/>
    <s v="77035479-K"/>
    <s v="PIMARES SPA"/>
    <s v="670132180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7T00:00:00"/>
    <n v="10"/>
    <d v="2025-10-15T00:00:00"/>
    <d v="2025-10-08T00:00:00"/>
    <x v="9"/>
    <x v="0"/>
    <n v="103327"/>
    <n v="103327"/>
  </r>
  <r>
    <s v="4000008837"/>
    <s v="77035479-K"/>
    <s v="PIMARES SPA"/>
    <s v="670132181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7T00:00:00"/>
    <n v="10"/>
    <d v="2025-10-16T00:00:00"/>
    <d v="2025-10-13T00:00:00"/>
    <x v="9"/>
    <x v="0"/>
    <n v="45324"/>
    <n v="45324"/>
  </r>
  <r>
    <s v="4000008837"/>
    <s v="77035479-K"/>
    <s v="PIMARES SPA"/>
    <s v="6701321814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7T00:00:00"/>
    <n v="10"/>
    <d v="2025-10-14T00:00:00"/>
    <d v="2025-10-08T00:00:00"/>
    <x v="9"/>
    <x v="0"/>
    <n v="46660"/>
    <n v="46660"/>
  </r>
  <r>
    <s v="4000008837"/>
    <s v="77035479-K"/>
    <s v="PIMARES SPA"/>
    <s v="670132183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7T00:00:00"/>
    <n v="10"/>
    <d v="2025-10-17T00:00:00"/>
    <d v="2025-10-15T00:00:00"/>
    <x v="9"/>
    <x v="0"/>
    <n v="29991"/>
    <n v="29991"/>
  </r>
  <r>
    <s v="4000008837"/>
    <s v="77035479-K"/>
    <s v="PIMARES SPA"/>
    <s v="670132193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7T00:00:00"/>
    <n v="10"/>
    <d v="2025-10-17T00:00:00"/>
    <d v="2025-10-15T00:00:00"/>
    <x v="9"/>
    <x v="0"/>
    <n v="55325"/>
    <n v="55325"/>
  </r>
  <r>
    <s v="4000008837"/>
    <s v="77035479-K"/>
    <s v="PIMARES SPA"/>
    <s v="6701320280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7T00:00:00"/>
    <n v="10"/>
    <d v="2025-10-13T00:00:00"/>
    <d v="2025-10-08T00:00:00"/>
    <x v="9"/>
    <x v="0"/>
    <n v="79995"/>
    <n v="79995"/>
  </r>
  <r>
    <s v="4000008837"/>
    <s v="77035479-K"/>
    <s v="PIMARES SPA"/>
    <s v="6701320292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0-07T00:00:00"/>
    <n v="10"/>
    <d v="2025-10-15T00:00:00"/>
    <d v="2025-10-13T00:00:00"/>
    <x v="9"/>
    <x v="0"/>
    <n v="31759"/>
    <n v="31759"/>
  </r>
  <r>
    <s v="4000008837"/>
    <s v="77035479-K"/>
    <s v="PIMARES SPA"/>
    <s v="670132030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6T00:00:00"/>
    <n v="10"/>
    <d v="2025-10-15T00:00:00"/>
    <d v="2025-10-08T00:00:00"/>
    <x v="9"/>
    <x v="0"/>
    <n v="39994"/>
    <n v="39994"/>
  </r>
  <r>
    <s v="4000008837"/>
    <s v="77035479-K"/>
    <s v="PIMARES SPA"/>
    <s v="6701322009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16T00:00:00"/>
    <d v="2025-10-13T00:00:00"/>
    <x v="9"/>
    <x v="0"/>
    <n v="60708"/>
    <n v="60708"/>
  </r>
  <r>
    <s v="4000008837"/>
    <s v="77035479-K"/>
    <s v="PIMARES SPA"/>
    <s v="670132032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0-06T00:00:00"/>
    <n v="10"/>
    <d v="2025-10-15T00:00:00"/>
    <d v="2025-10-08T00:00:00"/>
    <x v="9"/>
    <x v="0"/>
    <n v="28658"/>
    <n v="28658"/>
  </r>
  <r>
    <s v="4000008837"/>
    <s v="77035479-K"/>
    <s v="PIMARES SPA"/>
    <s v="670132047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4T00:00:00"/>
    <d v="2025-10-08T00:00:00"/>
    <x v="9"/>
    <x v="0"/>
    <n v="73565"/>
    <n v="73565"/>
  </r>
  <r>
    <s v="4000008837"/>
    <s v="77035479-K"/>
    <s v="PIMARES SPA"/>
    <s v="6701322124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0-07T00:00:00"/>
    <n v="10"/>
    <d v="2025-10-16T00:00:00"/>
    <d v="2025-10-13T00:00:00"/>
    <x v="9"/>
    <x v="0"/>
    <n v="92853"/>
    <n v="92853"/>
  </r>
  <r>
    <s v="4000008837"/>
    <s v="77035479-K"/>
    <s v="PIMARES SPA"/>
    <s v="6701322184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2"/>
    <n v="2"/>
    <s v="UN"/>
    <d v="2025-10-07T00:00:00"/>
    <n v="10"/>
    <d v="2025-10-14T00:00:00"/>
    <d v="2025-10-10T00:00:00"/>
    <x v="9"/>
    <x v="0"/>
    <n v="67983"/>
    <n v="67983"/>
  </r>
  <r>
    <s v="4000008837"/>
    <s v="77035479-K"/>
    <s v="PIMARES SPA"/>
    <s v="670132222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7T00:00:00"/>
    <n v="10"/>
    <d v="2025-10-15T00:00:00"/>
    <d v="2025-10-10T00:00:00"/>
    <x v="9"/>
    <x v="0"/>
    <n v="49318"/>
    <n v="49318"/>
  </r>
  <r>
    <s v="4000008837"/>
    <s v="77035479-K"/>
    <s v="PIMARES SPA"/>
    <s v="670132222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7T00:00:00"/>
    <n v="10"/>
    <d v="2025-10-13T00:00:00"/>
    <d v="2025-10-10T00:00:00"/>
    <x v="9"/>
    <x v="0"/>
    <n v="44111"/>
    <n v="44111"/>
  </r>
  <r>
    <s v="4000008837"/>
    <s v="77035479-K"/>
    <s v="PIMARES SPA"/>
    <s v="6701322531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0-07T00:00:00"/>
    <n v="10"/>
    <d v="2025-10-15T00:00:00"/>
    <d v="2025-10-10T00:00:00"/>
    <x v="9"/>
    <x v="0"/>
    <n v="30660"/>
    <n v="30660"/>
  </r>
  <r>
    <s v="4000008837"/>
    <s v="77035479-K"/>
    <s v="PIMARES SPA"/>
    <s v="670132256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20T00:00:00"/>
    <d v="2025-10-15T00:00:00"/>
    <x v="9"/>
    <x v="0"/>
    <n v="73565"/>
    <n v="73565"/>
  </r>
  <r>
    <s v="4000008837"/>
    <s v="77035479-K"/>
    <s v="PIMARES SPA"/>
    <s v="6701329385"/>
    <s v="ZPCD"/>
    <s v="10"/>
    <x v="0"/>
    <x v="1"/>
    <s v="C004"/>
    <s v="E599"/>
    <n v="3"/>
    <x v="0"/>
    <s v="47"/>
    <s v="Muebles"/>
    <s v=""/>
    <s v="470202001"/>
    <s v="1357057"/>
    <s v="COMODA 4C CASTRO"/>
    <n v="1"/>
    <n v="0"/>
    <s v="UN"/>
    <d v="2025-10-08T00:00:00"/>
    <n v="10"/>
    <d v="2025-11-14T00:00:00"/>
    <m/>
    <x v="10"/>
    <x v="0"/>
    <n v="39995"/>
    <n v="0"/>
  </r>
  <r>
    <s v="4000008837"/>
    <s v="77035479-K"/>
    <s v="PIMARES SPA"/>
    <s v="670135123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29T00:00:00"/>
    <n v="10"/>
    <d v="2025-11-06T00:00:00"/>
    <d v="2025-11-03T00:00:00"/>
    <x v="10"/>
    <x v="0"/>
    <n v="93325"/>
    <n v="93325"/>
  </r>
  <r>
    <s v="4000008837"/>
    <s v="77035479-K"/>
    <s v="PIMARES SPA"/>
    <s v="6701351192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29T00:00:00"/>
    <n v="10"/>
    <d v="2025-11-06T00:00:00"/>
    <d v="2025-11-03T00:00:00"/>
    <x v="10"/>
    <x v="0"/>
    <n v="133318"/>
    <n v="133318"/>
  </r>
  <r>
    <s v="4000008837"/>
    <s v="77035479-K"/>
    <s v="PIMARES SPA"/>
    <s v="670135135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29T00:00:00"/>
    <n v="10"/>
    <d v="2025-11-06T00:00:00"/>
    <d v="2025-11-03T00:00:00"/>
    <x v="10"/>
    <x v="0"/>
    <n v="28119"/>
    <n v="28119"/>
  </r>
  <r>
    <s v="4000008837"/>
    <s v="77035479-K"/>
    <s v="PIMARES SPA"/>
    <s v="670135137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29T00:00:00"/>
    <n v="10"/>
    <d v="2025-11-12T00:00:00"/>
    <d v="2025-11-03T00:00:00"/>
    <x v="10"/>
    <x v="0"/>
    <n v="79997"/>
    <n v="79997"/>
  </r>
  <r>
    <s v="4000008837"/>
    <s v="77035479-K"/>
    <s v="PIMARES SPA"/>
    <s v="6701350915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28T00:00:00"/>
    <n v="10"/>
    <d v="2025-11-07T00:00:00"/>
    <d v="2025-11-03T00:00:00"/>
    <x v="10"/>
    <x v="0"/>
    <n v="66661"/>
    <n v="66661"/>
  </r>
  <r>
    <s v="4000008837"/>
    <s v="77035479-K"/>
    <s v="PIMARES SPA"/>
    <s v="670135280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31T00:00:00"/>
    <n v="10"/>
    <d v="2025-11-10T00:00:00"/>
    <d v="2025-11-05T00:00:00"/>
    <x v="10"/>
    <x v="0"/>
    <n v="40620"/>
    <n v="40620"/>
  </r>
  <r>
    <s v="4000008837"/>
    <s v="77035479-K"/>
    <s v="PIMARES SPA"/>
    <s v="670135096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28T00:00:00"/>
    <n v="10"/>
    <d v="2025-11-10T00:00:00"/>
    <d v="2025-11-03T00:00:00"/>
    <x v="10"/>
    <x v="0"/>
    <n v="43745"/>
    <n v="43745"/>
  </r>
  <r>
    <s v="4000008837"/>
    <s v="77035479-K"/>
    <s v="PIMARES SPA"/>
    <s v="670135103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28T00:00:00"/>
    <n v="10"/>
    <d v="2025-11-06T00:00:00"/>
    <d v="2025-11-03T00:00:00"/>
    <x v="10"/>
    <x v="0"/>
    <n v="133325"/>
    <n v="133325"/>
  </r>
  <r>
    <s v="4000008837"/>
    <s v="77035479-K"/>
    <s v="PIMARES SPA"/>
    <s v="6701351094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0-29T00:00:00"/>
    <n v="10"/>
    <d v="2025-11-06T00:00:00"/>
    <d v="2025-11-03T00:00:00"/>
    <x v="10"/>
    <x v="0"/>
    <n v="93330"/>
    <n v="93330"/>
  </r>
  <r>
    <s v="4000008837"/>
    <s v="77035479-K"/>
    <s v="PIMARES SPA"/>
    <s v="6701351391"/>
    <s v="ZPCD"/>
    <s v="10"/>
    <x v="0"/>
    <x v="0"/>
    <s v="C004"/>
    <s v="E599"/>
    <n v="3"/>
    <x v="0"/>
    <s v="47"/>
    <s v="Muebles"/>
    <s v=""/>
    <s v="470201001"/>
    <s v="1418269"/>
    <s v="COMBO PEQUIM DARK 4P+6P"/>
    <n v="1"/>
    <n v="1"/>
    <s v="UN"/>
    <d v="2025-10-30T00:00:00"/>
    <n v="10"/>
    <d v="2025-11-07T00:00:00"/>
    <d v="2025-11-03T00:00:00"/>
    <x v="10"/>
    <x v="0"/>
    <n v="173327"/>
    <n v="173327"/>
  </r>
  <r>
    <s v="4000008837"/>
    <s v="77035479-K"/>
    <s v="PIMARES SPA"/>
    <s v="67013514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28T00:00:00"/>
    <n v="10"/>
    <d v="2025-11-06T00:00:00"/>
    <d v="2025-11-03T00:00:00"/>
    <x v="10"/>
    <x v="0"/>
    <n v="99995"/>
    <n v="99995"/>
  </r>
  <r>
    <s v="4000008837"/>
    <s v="77035479-K"/>
    <s v="PIMARES SPA"/>
    <s v="670135153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29T00:00:00"/>
    <n v="10"/>
    <d v="2025-11-06T00:00:00"/>
    <d v="2025-11-03T00:00:00"/>
    <x v="10"/>
    <x v="0"/>
    <n v="124993"/>
    <n v="124993"/>
  </r>
  <r>
    <s v="4000008837"/>
    <s v="77035479-K"/>
    <s v="PIMARES SPA"/>
    <s v="670135223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31T00:00:00"/>
    <n v="10"/>
    <d v="2025-11-10T00:00:00"/>
    <d v="2025-11-05T00:00:00"/>
    <x v="10"/>
    <x v="0"/>
    <n v="93325"/>
    <n v="93325"/>
  </r>
  <r>
    <s v="4000008837"/>
    <s v="77035479-K"/>
    <s v="PIMARES SPA"/>
    <s v="670135226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31T00:00:00"/>
    <n v="10"/>
    <d v="2025-11-10T00:00:00"/>
    <d v="2025-11-05T00:00:00"/>
    <x v="10"/>
    <x v="0"/>
    <n v="24987"/>
    <n v="24987"/>
  </r>
  <r>
    <s v="4000008837"/>
    <s v="77035479-K"/>
    <s v="PIMARES SPA"/>
    <s v="670135226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31T00:00:00"/>
    <n v="10"/>
    <d v="2025-11-10T00:00:00"/>
    <d v="2025-11-05T00:00:00"/>
    <x v="10"/>
    <x v="0"/>
    <n v="56240"/>
    <n v="56240"/>
  </r>
  <r>
    <s v="4000008837"/>
    <s v="77035479-K"/>
    <s v="PIMARES SPA"/>
    <s v="6701352322"/>
    <s v="ZPCD"/>
    <s v="10"/>
    <x v="0"/>
    <x v="0"/>
    <s v="C004"/>
    <s v="E599"/>
    <n v="3"/>
    <x v="0"/>
    <s v="47"/>
    <s v="Muebles"/>
    <s v=""/>
    <s v="470202001"/>
    <s v="1386537"/>
    <s v="COMODA DOBLE EVO GRAPHITE"/>
    <n v="2"/>
    <n v="2"/>
    <s v="UN"/>
    <d v="2025-10-31T00:00:00"/>
    <n v="10"/>
    <d v="2025-11-10T00:00:00"/>
    <d v="2025-11-05T00:00:00"/>
    <x v="10"/>
    <x v="0"/>
    <n v="213311"/>
    <n v="213311"/>
  </r>
  <r>
    <s v="4000008837"/>
    <s v="77035479-K"/>
    <s v="PIMARES SPA"/>
    <s v="670135217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31T00:00:00"/>
    <n v="10"/>
    <d v="2025-11-10T00:00:00"/>
    <d v="2025-11-05T00:00:00"/>
    <x v="10"/>
    <x v="0"/>
    <n v="113324"/>
    <n v="113324"/>
  </r>
  <r>
    <s v="4000008837"/>
    <s v="77035479-K"/>
    <s v="PIMARES SPA"/>
    <s v="670135219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31T00:00:00"/>
    <n v="10"/>
    <d v="2025-11-12T00:00:00"/>
    <d v="2025-11-07T00:00:00"/>
    <x v="10"/>
    <x v="0"/>
    <n v="76662"/>
    <n v="76662"/>
  </r>
  <r>
    <s v="4000008837"/>
    <s v="77035479-K"/>
    <s v="PIMARES SPA"/>
    <s v="670135198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31T00:00:00"/>
    <n v="10"/>
    <d v="2025-11-10T00:00:00"/>
    <d v="2025-11-05T00:00:00"/>
    <x v="10"/>
    <x v="0"/>
    <n v="28119"/>
    <n v="28119"/>
  </r>
  <r>
    <s v="4000008837"/>
    <s v="77035479-K"/>
    <s v="PIMARES SPA"/>
    <s v="670135204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30T00:00:00"/>
    <n v="10"/>
    <d v="2025-11-10T00:00:00"/>
    <d v="2025-11-05T00:00:00"/>
    <x v="10"/>
    <x v="0"/>
    <n v="133325"/>
    <n v="133325"/>
  </r>
  <r>
    <s v="4000008837"/>
    <s v="77035479-K"/>
    <s v="PIMARES SPA"/>
    <s v="670135208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31T00:00:00"/>
    <n v="10"/>
    <d v="2025-11-10T00:00:00"/>
    <d v="2025-11-05T00:00:00"/>
    <x v="10"/>
    <x v="0"/>
    <n v="48743"/>
    <n v="48743"/>
  </r>
  <r>
    <s v="4000008837"/>
    <s v="77035479-K"/>
    <s v="PIMARES SPA"/>
    <s v="6701351456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29T00:00:00"/>
    <n v="10"/>
    <d v="2025-11-06T00:00:00"/>
    <d v="2025-11-03T00:00:00"/>
    <x v="10"/>
    <x v="0"/>
    <n v="76662"/>
    <n v="76662"/>
  </r>
  <r>
    <s v="4000008837"/>
    <s v="77035479-K"/>
    <s v="PIMARES SPA"/>
    <s v="6701351459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29T00:00:00"/>
    <n v="10"/>
    <d v="2025-10-30T00:00:00"/>
    <d v="2025-11-10T00:00:00"/>
    <x v="10"/>
    <x v="0"/>
    <n v="133332"/>
    <n v="133332"/>
  </r>
  <r>
    <s v="4000008837"/>
    <s v="77035479-K"/>
    <s v="PIMARES SPA"/>
    <s v="6701351488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30T00:00:00"/>
    <n v="10"/>
    <d v="2025-11-03T00:00:00"/>
    <d v="2025-11-05T00:00:00"/>
    <x v="10"/>
    <x v="0"/>
    <n v="103327"/>
    <n v="103327"/>
  </r>
  <r>
    <s v="4000008837"/>
    <s v="77035479-K"/>
    <s v="PIMARES SPA"/>
    <s v="670135160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29T00:00:00"/>
    <n v="10"/>
    <d v="2025-11-06T00:00:00"/>
    <d v="2025-11-03T00:00:00"/>
    <x v="10"/>
    <x v="0"/>
    <n v="76662"/>
    <n v="76662"/>
  </r>
  <r>
    <s v="4000008837"/>
    <s v="77035479-K"/>
    <s v="PIMARES SPA"/>
    <s v="670135163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29T00:00:00"/>
    <n v="10"/>
    <d v="2025-11-07T00:00:00"/>
    <d v="2025-11-03T00:00:00"/>
    <x v="10"/>
    <x v="0"/>
    <n v="87495"/>
    <n v="87495"/>
  </r>
  <r>
    <s v="4000008837"/>
    <s v="77035479-K"/>
    <s v="PIMARES SPA"/>
    <s v="670135171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10-29T00:00:00"/>
    <n v="10"/>
    <d v="2025-11-06T00:00:00"/>
    <d v="2025-11-05T00:00:00"/>
    <x v="10"/>
    <x v="0"/>
    <n v="143745"/>
    <n v="143745"/>
  </r>
  <r>
    <s v="4000008837"/>
    <s v="77035479-K"/>
    <s v="PIMARES SPA"/>
    <s v="67013517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30T00:00:00"/>
    <n v="10"/>
    <d v="2025-11-07T00:00:00"/>
    <d v="2025-11-05T00:00:00"/>
    <x v="10"/>
    <x v="0"/>
    <n v="46872"/>
    <n v="46872"/>
  </r>
  <r>
    <s v="4000008837"/>
    <s v="77035479-K"/>
    <s v="PIMARES SPA"/>
    <s v="6701351878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31T00:00:00"/>
    <n v="10"/>
    <d v="2025-11-10T00:00:00"/>
    <d v="2025-11-05T00:00:00"/>
    <x v="10"/>
    <x v="0"/>
    <n v="31245"/>
    <n v="31245"/>
  </r>
  <r>
    <s v="4000008837"/>
    <s v="77035479-K"/>
    <s v="PIMARES SPA"/>
    <s v="670135187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31T00:00:00"/>
    <n v="10"/>
    <d v="2025-11-10T00:00:00"/>
    <d v="2025-11-05T00:00:00"/>
    <x v="10"/>
    <x v="0"/>
    <n v="73327"/>
    <n v="73327"/>
  </r>
  <r>
    <s v="4000008837"/>
    <s v="77035479-K"/>
    <s v="PIMARES SPA"/>
    <s v="670135192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30T00:00:00"/>
    <n v="10"/>
    <d v="2025-11-10T00:00:00"/>
    <d v="2025-11-05T00:00:00"/>
    <x v="10"/>
    <x v="0"/>
    <n v="133325"/>
    <n v="133325"/>
  </r>
  <r>
    <s v="4000008837"/>
    <s v="77035479-K"/>
    <s v="PIMARES SPA"/>
    <s v="6701349611"/>
    <s v="ZPCD"/>
    <s v="10"/>
    <x v="0"/>
    <x v="0"/>
    <s v="C004"/>
    <s v="E599"/>
    <n v="3"/>
    <x v="0"/>
    <s v="47"/>
    <s v="Muebles"/>
    <s v=""/>
    <s v="470201001"/>
    <s v="1466298"/>
    <s v="COMODA LARA 8 CAJONES GRIS"/>
    <n v="1"/>
    <n v="1"/>
    <s v="UN"/>
    <d v="2025-10-26T00:00:00"/>
    <n v="10"/>
    <d v="2025-11-07T00:00:00"/>
    <d v="2025-11-03T00:00:00"/>
    <x v="10"/>
    <x v="0"/>
    <n v="81249"/>
    <n v="81249"/>
  </r>
  <r>
    <s v="4000008837"/>
    <s v="77035479-K"/>
    <s v="PIMARES SPA"/>
    <s v="6701351167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29T00:00:00"/>
    <n v="10"/>
    <d v="2025-11-05T00:00:00"/>
    <d v="2025-11-03T00:00:00"/>
    <x v="10"/>
    <x v="0"/>
    <n v="66662"/>
    <n v="66662"/>
  </r>
  <r>
    <s v="4000008837"/>
    <s v="77035479-K"/>
    <s v="PIMARES SPA"/>
    <s v="670134818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24T00:00:00"/>
    <n v="10"/>
    <d v="2025-11-10T00:00:00"/>
    <d v="2025-11-03T00:00:00"/>
    <x v="10"/>
    <x v="0"/>
    <n v="31245"/>
    <n v="31245"/>
  </r>
  <r>
    <s v="4000008837"/>
    <s v="77035479-K"/>
    <s v="PIMARES SPA"/>
    <s v="670135098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29T00:00:00"/>
    <n v="10"/>
    <d v="2025-11-07T00:00:00"/>
    <d v="2025-11-03T00:00:00"/>
    <x v="10"/>
    <x v="0"/>
    <n v="43745"/>
    <n v="43745"/>
  </r>
  <r>
    <s v="4000008837"/>
    <s v="77035479-K"/>
    <s v="PIMARES SPA"/>
    <s v="670134885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25T00:00:00"/>
    <n v="10"/>
    <d v="2025-11-10T00:00:00"/>
    <d v="2025-11-03T00:00:00"/>
    <x v="10"/>
    <x v="0"/>
    <n v="133325"/>
    <n v="133325"/>
  </r>
  <r>
    <s v="4000008837"/>
    <s v="77035479-K"/>
    <s v="PIMARES SPA"/>
    <s v="670135088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0-28T00:00:00"/>
    <n v="10"/>
    <d v="2025-11-06T00:00:00"/>
    <d v="2025-11-03T00:00:00"/>
    <x v="10"/>
    <x v="0"/>
    <n v="81245"/>
    <n v="81245"/>
  </r>
  <r>
    <s v="4000008837"/>
    <s v="77035479-K"/>
    <s v="PIMARES SPA"/>
    <s v="6701350528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27T00:00:00"/>
    <n v="10"/>
    <d v="2025-10-07T00:00:00"/>
    <d v="2025-11-03T00:00:00"/>
    <x v="10"/>
    <x v="0"/>
    <n v="133318"/>
    <n v="133318"/>
  </r>
  <r>
    <s v="4000008837"/>
    <s v="77035479-K"/>
    <s v="PIMARES SPA"/>
    <s v="670134818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24T00:00:00"/>
    <n v="10"/>
    <d v="2025-12-01T00:00:00"/>
    <d v="2025-11-03T00:00:00"/>
    <x v="10"/>
    <x v="0"/>
    <n v="133325"/>
    <n v="133325"/>
  </r>
  <r>
    <s v="4000008837"/>
    <s v="77035479-K"/>
    <s v="PIMARES SPA"/>
    <s v="6701349990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10-27T00:00:00"/>
    <n v="10"/>
    <d v="2025-11-07T00:00:00"/>
    <d v="2025-11-03T00:00:00"/>
    <x v="10"/>
    <x v="0"/>
    <n v="133327"/>
    <n v="133327"/>
  </r>
  <r>
    <s v="4000008837"/>
    <s v="77035479-K"/>
    <s v="PIMARES SPA"/>
    <s v="670134983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26T00:00:00"/>
    <n v="10"/>
    <d v="2025-11-27T00:00:00"/>
    <d v="2025-11-03T00:00:00"/>
    <x v="10"/>
    <x v="0"/>
    <n v="37494"/>
    <n v="37494"/>
  </r>
  <r>
    <s v="4000008837"/>
    <s v="77035479-K"/>
    <s v="PIMARES SPA"/>
    <s v="670134855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5T00:00:00"/>
    <n v="10"/>
    <d v="2025-11-12T00:00:00"/>
    <d v="2025-11-03T00:00:00"/>
    <x v="10"/>
    <x v="0"/>
    <n v="113324"/>
    <n v="113324"/>
  </r>
  <r>
    <s v="4000008837"/>
    <s v="77035479-K"/>
    <s v="PIMARES SPA"/>
    <s v="6701348154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0-23T00:00:00"/>
    <n v="10"/>
    <d v="2025-11-12T00:00:00"/>
    <d v="2025-11-03T00:00:00"/>
    <x v="10"/>
    <x v="0"/>
    <n v="179995"/>
    <n v="179995"/>
  </r>
  <r>
    <s v="4000008837"/>
    <s v="77035479-K"/>
    <s v="PIMARES SPA"/>
    <s v="6701351958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30T00:00:00"/>
    <n v="10"/>
    <d v="2025-11-07T00:00:00"/>
    <d v="2025-11-05T00:00:00"/>
    <x v="10"/>
    <x v="0"/>
    <n v="231230"/>
    <n v="231230"/>
  </r>
  <r>
    <s v="4000008837"/>
    <s v="77035479-K"/>
    <s v="PIMARES SPA"/>
    <s v="670135142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29T00:00:00"/>
    <n v="10"/>
    <d v="2025-11-05T00:00:00"/>
    <d v="2025-11-03T00:00:00"/>
    <x v="10"/>
    <x v="0"/>
    <n v="106656"/>
    <n v="106656"/>
  </r>
  <r>
    <s v="4000008837"/>
    <s v="77035479-K"/>
    <s v="PIMARES SPA"/>
    <s v="670135049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28T00:00:00"/>
    <n v="10"/>
    <d v="2025-11-06T00:00:00"/>
    <d v="2025-11-03T00:00:00"/>
    <x v="10"/>
    <x v="0"/>
    <n v="79997"/>
    <n v="79997"/>
  </r>
  <r>
    <s v="4000008837"/>
    <s v="77035479-K"/>
    <s v="PIMARES SPA"/>
    <s v="670135219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31T00:00:00"/>
    <n v="10"/>
    <d v="2025-11-10T00:00:00"/>
    <d v="2025-11-05T00:00:00"/>
    <x v="10"/>
    <x v="0"/>
    <n v="43745"/>
    <n v="43745"/>
  </r>
  <r>
    <s v="4000008837"/>
    <s v="77035479-K"/>
    <s v="PIMARES SPA"/>
    <s v="6701352222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0-31T00:00:00"/>
    <n v="10"/>
    <d v="2025-11-10T00:00:00"/>
    <d v="2025-11-05T00:00:00"/>
    <x v="10"/>
    <x v="0"/>
    <n v="87495"/>
    <n v="87495"/>
  </r>
  <r>
    <s v="4000008837"/>
    <s v="77035479-K"/>
    <s v="PIMARES SPA"/>
    <s v="670135196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30T00:00:00"/>
    <n v="10"/>
    <d v="2025-11-07T00:00:00"/>
    <d v="2025-11-05T00:00:00"/>
    <x v="10"/>
    <x v="0"/>
    <n v="87496"/>
    <n v="87496"/>
  </r>
  <r>
    <s v="4000008837"/>
    <s v="77035479-K"/>
    <s v="PIMARES SPA"/>
    <s v="670135211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0-30T00:00:00"/>
    <n v="10"/>
    <d v="2025-11-10T00:00:00"/>
    <d v="2025-11-05T00:00:00"/>
    <x v="10"/>
    <x v="0"/>
    <n v="73327"/>
    <n v="73327"/>
  </r>
  <r>
    <s v="4000008837"/>
    <s v="77035479-K"/>
    <s v="PIMARES SPA"/>
    <s v="670135211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30T00:00:00"/>
    <n v="10"/>
    <d v="2025-11-10T00:00:00"/>
    <d v="2025-11-05T00:00:00"/>
    <x v="10"/>
    <x v="0"/>
    <n v="40620"/>
    <n v="40620"/>
  </r>
  <r>
    <s v="4000008837"/>
    <s v="77035479-K"/>
    <s v="PIMARES SPA"/>
    <s v="670135211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30T00:00:00"/>
    <n v="10"/>
    <d v="2025-11-10T00:00:00"/>
    <d v="2025-11-05T00:00:00"/>
    <x v="10"/>
    <x v="0"/>
    <n v="118742"/>
    <n v="118742"/>
  </r>
  <r>
    <s v="4000008837"/>
    <s v="77035479-K"/>
    <s v="PIMARES SPA"/>
    <s v="670135243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31T00:00:00"/>
    <n v="10"/>
    <d v="2025-11-10T00:00:00"/>
    <d v="2025-11-05T00:00:00"/>
    <x v="10"/>
    <x v="0"/>
    <n v="113324"/>
    <n v="113324"/>
  </r>
  <r>
    <s v="4000008837"/>
    <s v="77035479-K"/>
    <s v="PIMARES SPA"/>
    <s v="670135270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31T00:00:00"/>
    <n v="10"/>
    <d v="2025-11-10T00:00:00"/>
    <d v="2025-11-05T00:00:00"/>
    <x v="10"/>
    <x v="0"/>
    <n v="79997"/>
    <n v="79997"/>
  </r>
  <r>
    <s v="4000008837"/>
    <s v="77035479-K"/>
    <s v="PIMARES SPA"/>
    <s v="6701352817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0-31T00:00:00"/>
    <n v="10"/>
    <d v="2025-11-10T00:00:00"/>
    <d v="2025-11-05T00:00:00"/>
    <x v="10"/>
    <x v="0"/>
    <n v="87495"/>
    <n v="87495"/>
  </r>
  <r>
    <s v="4000008837"/>
    <s v="77035479-K"/>
    <s v="PIMARES SPA"/>
    <s v="6701347986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23T00:00:00"/>
    <n v="10"/>
    <d v="2025-10-13T00:00:00"/>
    <d v="2025-11-03T00:00:00"/>
    <x v="10"/>
    <x v="0"/>
    <n v="37494"/>
    <n v="37494"/>
  </r>
  <r>
    <s v="4000008837"/>
    <s v="77035479-K"/>
    <s v="PIMARES SPA"/>
    <s v="67013605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17T00:00:00"/>
    <n v="11"/>
    <d v="2025-11-25T00:00:00"/>
    <d v="2025-11-19T00:00:00"/>
    <x v="10"/>
    <x v="0"/>
    <n v="43745"/>
    <n v="43745"/>
  </r>
  <r>
    <s v="4000008837"/>
    <s v="77035479-K"/>
    <s v="PIMARES SPA"/>
    <s v="670136057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7T00:00:00"/>
    <n v="11"/>
    <d v="2025-11-24T00:00:00"/>
    <d v="2025-11-19T00:00:00"/>
    <x v="10"/>
    <x v="0"/>
    <n v="28120"/>
    <n v="28120"/>
  </r>
  <r>
    <s v="4000008837"/>
    <s v="77035479-K"/>
    <s v="PIMARES SPA"/>
    <s v="670136010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2"/>
    <n v="2"/>
    <s v="UN"/>
    <d v="2025-11-17T00:00:00"/>
    <n v="11"/>
    <d v="2025-11-24T00:00:00"/>
    <d v="2025-11-19T00:00:00"/>
    <x v="10"/>
    <x v="0"/>
    <n v="68736"/>
    <n v="68736"/>
  </r>
  <r>
    <s v="4000008837"/>
    <s v="77035479-K"/>
    <s v="PIMARES SPA"/>
    <s v="670136444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1-25T00:00:00"/>
    <n v="11"/>
    <d v="2025-12-01T00:00:00"/>
    <d v="2025-11-28T00:00:00"/>
    <x v="10"/>
    <x v="0"/>
    <n v="76662"/>
    <n v="76662"/>
  </r>
  <r>
    <s v="4000008837"/>
    <s v="77035479-K"/>
    <s v="PIMARES SPA"/>
    <s v="6701364486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26T00:00:00"/>
    <n v="11"/>
    <d v="2025-12-02T00:00:00"/>
    <d v="2025-11-28T00:00:00"/>
    <x v="10"/>
    <x v="0"/>
    <n v="92854"/>
    <n v="92854"/>
  </r>
  <r>
    <s v="4000008837"/>
    <s v="77035479-K"/>
    <s v="PIMARES SPA"/>
    <s v="670136460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25T00:00:00"/>
    <n v="11"/>
    <d v="2025-12-02T00:00:00"/>
    <d v="2025-11-28T00:00:00"/>
    <x v="10"/>
    <x v="0"/>
    <n v="79997"/>
    <n v="79997"/>
  </r>
  <r>
    <s v="4000008837"/>
    <s v="77035479-K"/>
    <s v="PIMARES SPA"/>
    <s v="670136478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26T00:00:00"/>
    <n v="11"/>
    <d v="2025-12-02T00:00:00"/>
    <d v="2025-11-28T00:00:00"/>
    <x v="10"/>
    <x v="0"/>
    <n v="67854"/>
    <n v="67854"/>
  </r>
  <r>
    <s v="4000008837"/>
    <s v="77035479-K"/>
    <s v="PIMARES SPA"/>
    <s v="6701365016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6T00:00:00"/>
    <n v="11"/>
    <d v="2025-12-05T00:00:00"/>
    <d v="2025-11-28T00:00:00"/>
    <x v="10"/>
    <x v="0"/>
    <n v="59995"/>
    <n v="59995"/>
  </r>
  <r>
    <s v="4000008837"/>
    <s v="77035479-K"/>
    <s v="PIMARES SPA"/>
    <s v="670135996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18T00:00:00"/>
    <n v="11"/>
    <d v="2025-11-28T00:00:00"/>
    <d v="2025-11-26T00:00:00"/>
    <x v="10"/>
    <x v="0"/>
    <n v="133332"/>
    <n v="133332"/>
  </r>
  <r>
    <s v="4000008837"/>
    <s v="77035479-K"/>
    <s v="PIMARES SPA"/>
    <s v="6701365204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1-27T00:00:00"/>
    <n v="11"/>
    <d v="2025-12-03T00:00:00"/>
    <d v="2025-11-28T00:00:00"/>
    <x v="10"/>
    <x v="0"/>
    <n v="78560"/>
    <n v="78560"/>
  </r>
  <r>
    <s v="4000008837"/>
    <s v="77035479-K"/>
    <s v="PIMARES SPA"/>
    <s v="67013600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18T00:00:00"/>
    <n v="11"/>
    <d v="2025-11-24T00:00:00"/>
    <d v="2025-11-21T00:00:00"/>
    <x v="10"/>
    <x v="0"/>
    <n v="40620"/>
    <n v="40620"/>
  </r>
  <r>
    <s v="4000008837"/>
    <s v="77035479-K"/>
    <s v="PIMARES SPA"/>
    <s v="670136470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1-25T00:00:00"/>
    <n v="11"/>
    <d v="2025-11-26T00:00:00"/>
    <d v="2025-11-28T00:00:00"/>
    <x v="10"/>
    <x v="0"/>
    <n v="346671"/>
    <n v="346671"/>
  </r>
  <r>
    <s v="4000008837"/>
    <s v="77035479-K"/>
    <s v="PIMARES SPA"/>
    <s v="670136006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18T00:00:00"/>
    <n v="11"/>
    <d v="2025-11-24T00:00:00"/>
    <d v="2025-11-21T00:00:00"/>
    <x v="10"/>
    <x v="0"/>
    <n v="66661"/>
    <n v="66661"/>
  </r>
  <r>
    <s v="4000008837"/>
    <s v="77035479-K"/>
    <s v="PIMARES SPA"/>
    <s v="6701364244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25T00:00:00"/>
    <n v="11"/>
    <d v="2025-12-04T00:00:00"/>
    <d v="2025-11-28T00:00:00"/>
    <x v="10"/>
    <x v="0"/>
    <n v="28119"/>
    <n v="28119"/>
  </r>
  <r>
    <s v="4000008837"/>
    <s v="77035479-K"/>
    <s v="PIMARES SPA"/>
    <s v="6701363304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3T00:00:00"/>
    <n v="11"/>
    <d v="2025-12-02T00:00:00"/>
    <d v="2025-11-26T00:00:00"/>
    <x v="10"/>
    <x v="0"/>
    <n v="62493"/>
    <n v="62493"/>
  </r>
  <r>
    <s v="4000008837"/>
    <s v="77035479-K"/>
    <s v="PIMARES SPA"/>
    <s v="670136366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4T00:00:00"/>
    <n v="11"/>
    <d v="2025-12-02T00:00:00"/>
    <d v="2025-11-26T00:00:00"/>
    <x v="10"/>
    <x v="0"/>
    <n v="99995"/>
    <n v="99995"/>
  </r>
  <r>
    <s v="4000008837"/>
    <s v="77035479-K"/>
    <s v="PIMARES SPA"/>
    <s v="6701364205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25T00:00:00"/>
    <n v="11"/>
    <d v="2025-12-01T00:00:00"/>
    <d v="2025-11-28T00:00:00"/>
    <x v="10"/>
    <x v="0"/>
    <n v="34369"/>
    <n v="34369"/>
  </r>
  <r>
    <s v="4000008837"/>
    <s v="77035479-K"/>
    <s v="PIMARES SPA"/>
    <s v="670136387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1-24T00:00:00"/>
    <n v="11"/>
    <d v="2025-12-01T00:00:00"/>
    <d v="2025-11-26T00:00:00"/>
    <x v="10"/>
    <x v="0"/>
    <n v="106665"/>
    <n v="106665"/>
  </r>
  <r>
    <s v="4000008837"/>
    <s v="77035479-K"/>
    <s v="PIMARES SPA"/>
    <s v="670136388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5T00:00:00"/>
    <n v="11"/>
    <d v="2025-12-03T00:00:00"/>
    <d v="2025-11-28T00:00:00"/>
    <x v="10"/>
    <x v="0"/>
    <n v="40620"/>
    <n v="40620"/>
  </r>
  <r>
    <s v="4000008837"/>
    <s v="77035479-K"/>
    <s v="PIMARES SPA"/>
    <s v="670136389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25T00:00:00"/>
    <n v="11"/>
    <d v="2025-12-02T00:00:00"/>
    <d v="2025-11-26T00:00:00"/>
    <x v="10"/>
    <x v="0"/>
    <n v="43745"/>
    <n v="43745"/>
  </r>
  <r>
    <s v="4000008837"/>
    <s v="77035479-K"/>
    <s v="PIMARES SPA"/>
    <s v="670136194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20T00:00:00"/>
    <n v="11"/>
    <d v="2025-11-28T00:00:00"/>
    <d v="2025-11-24T00:00:00"/>
    <x v="10"/>
    <x v="0"/>
    <n v="43745"/>
    <n v="43745"/>
  </r>
  <r>
    <s v="4000008837"/>
    <s v="77035479-K"/>
    <s v="PIMARES SPA"/>
    <s v="6701361526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1-19T00:00:00"/>
    <n v="11"/>
    <d v="2025-11-26T00:00:00"/>
    <d v="2025-11-24T00:00:00"/>
    <x v="10"/>
    <x v="0"/>
    <n v="99989"/>
    <n v="99989"/>
  </r>
  <r>
    <s v="4000008837"/>
    <s v="77035479-K"/>
    <s v="PIMARES SPA"/>
    <s v="670136161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9T00:00:00"/>
    <n v="11"/>
    <d v="2025-11-27T00:00:00"/>
    <d v="2025-11-21T00:00:00"/>
    <x v="10"/>
    <x v="0"/>
    <n v="12494"/>
    <n v="12494"/>
  </r>
  <r>
    <s v="4000008837"/>
    <s v="77035479-K"/>
    <s v="PIMARES SPA"/>
    <s v="6701363459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24T00:00:00"/>
    <n v="11"/>
    <d v="2025-12-01T00:00:00"/>
    <d v="2025-11-26T00:00:00"/>
    <x v="10"/>
    <x v="0"/>
    <n v="40620"/>
    <n v="40620"/>
  </r>
  <r>
    <s v="4000008837"/>
    <s v="77035479-K"/>
    <s v="PIMARES SPA"/>
    <s v="670136353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1-24T00:00:00"/>
    <n v="11"/>
    <d v="2025-12-01T00:00:00"/>
    <d v="2025-11-26T00:00:00"/>
    <x v="10"/>
    <x v="0"/>
    <n v="113324"/>
    <n v="113324"/>
  </r>
  <r>
    <s v="4000008837"/>
    <s v="77035479-K"/>
    <s v="PIMARES SPA"/>
    <s v="6701363600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11-24T00:00:00"/>
    <n v="11"/>
    <d v="2025-12-02T00:00:00"/>
    <d v="2025-11-28T00:00:00"/>
    <x v="10"/>
    <x v="0"/>
    <n v="68741"/>
    <n v="68741"/>
  </r>
  <r>
    <s v="4000008837"/>
    <s v="77035479-K"/>
    <s v="PIMARES SPA"/>
    <s v="670136296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3T00:00:00"/>
    <n v="11"/>
    <d v="2025-12-01T00:00:00"/>
    <d v="2025-11-26T00:00:00"/>
    <x v="10"/>
    <x v="0"/>
    <n v="58817"/>
    <n v="58817"/>
  </r>
  <r>
    <s v="4000008837"/>
    <s v="77035479-K"/>
    <s v="PIMARES SPA"/>
    <s v="670136297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3T00:00:00"/>
    <n v="11"/>
    <d v="2025-12-01T00:00:00"/>
    <d v="2025-11-26T00:00:00"/>
    <x v="10"/>
    <x v="0"/>
    <n v="246671"/>
    <n v="246671"/>
  </r>
  <r>
    <s v="4000008837"/>
    <s v="77035479-K"/>
    <s v="PIMARES SPA"/>
    <s v="6701362979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1-23T00:00:00"/>
    <n v="11"/>
    <d v="2025-12-01T00:00:00"/>
    <d v="2025-11-26T00:00:00"/>
    <x v="10"/>
    <x v="0"/>
    <n v="74998"/>
    <n v="74998"/>
  </r>
  <r>
    <s v="4000008837"/>
    <s v="77035479-K"/>
    <s v="PIMARES SPA"/>
    <s v="6701363002"/>
    <s v="ZPCD"/>
    <s v="10"/>
    <x v="0"/>
    <x v="0"/>
    <s v="C004"/>
    <s v="E599"/>
    <n v="3"/>
    <x v="0"/>
    <s v="47"/>
    <s v="Muebles"/>
    <s v=""/>
    <s v="470202001"/>
    <s v="1386539"/>
    <s v="COMODA DOBLE EVO WHITE"/>
    <n v="2"/>
    <n v="2"/>
    <s v="UN"/>
    <d v="2025-11-22T00:00:00"/>
    <n v="11"/>
    <d v="2025-12-01T00:00:00"/>
    <d v="2025-11-26T00:00:00"/>
    <x v="10"/>
    <x v="0"/>
    <n v="213311"/>
    <n v="213311"/>
  </r>
  <r>
    <s v="4000008837"/>
    <s v="77035479-K"/>
    <s v="PIMARES SPA"/>
    <s v="670136300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22T00:00:00"/>
    <n v="11"/>
    <d v="2025-12-02T00:00:00"/>
    <d v="2025-11-26T00:00:00"/>
    <x v="10"/>
    <x v="0"/>
    <n v="133325"/>
    <n v="133325"/>
  </r>
  <r>
    <s v="4000008837"/>
    <s v="77035479-K"/>
    <s v="PIMARES SPA"/>
    <s v="670136303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3T00:00:00"/>
    <n v="11"/>
    <d v="2025-12-01T00:00:00"/>
    <d v="2025-11-26T00:00:00"/>
    <x v="10"/>
    <x v="0"/>
    <n v="62493"/>
    <n v="62493"/>
  </r>
  <r>
    <s v="4000008837"/>
    <s v="77035479-K"/>
    <s v="PIMARES SPA"/>
    <s v="670136314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24T00:00:00"/>
    <n v="11"/>
    <d v="2025-12-03T00:00:00"/>
    <d v="2025-11-26T00:00:00"/>
    <x v="10"/>
    <x v="0"/>
    <n v="49994"/>
    <n v="49994"/>
  </r>
  <r>
    <s v="4000008837"/>
    <s v="77035479-K"/>
    <s v="PIMARES SPA"/>
    <s v="6701363184"/>
    <s v="ZPCD"/>
    <s v="10"/>
    <x v="0"/>
    <x v="0"/>
    <s v="C004"/>
    <s v="E599"/>
    <n v="3"/>
    <x v="0"/>
    <s v="47"/>
    <s v="Muebles"/>
    <s v=""/>
    <s v="470201001"/>
    <s v="1432597"/>
    <s v="COMEDOR CELESTE TALIA 4 SILLAS"/>
    <n v="1"/>
    <n v="1"/>
    <s v="UN"/>
    <d v="2025-11-24T00:00:00"/>
    <n v="11"/>
    <d v="2025-12-01T00:00:00"/>
    <d v="2025-11-26T00:00:00"/>
    <x v="10"/>
    <x v="0"/>
    <n v="224995"/>
    <n v="224995"/>
  </r>
  <r>
    <s v="4000008837"/>
    <s v="77035479-K"/>
    <s v="PIMARES SPA"/>
    <s v="6701363221"/>
    <s v="ZPCD"/>
    <s v="10"/>
    <x v="0"/>
    <x v="0"/>
    <s v="C004"/>
    <s v="E599"/>
    <n v="3"/>
    <x v="0"/>
    <s v="47"/>
    <s v="Muebles"/>
    <s v=""/>
    <s v="470202001"/>
    <s v="1495812"/>
    <s v="CLOSET AVEIRO CAFE 8 PUERTAS 2 CAJONES"/>
    <n v="1"/>
    <n v="1"/>
    <s v="UN"/>
    <d v="2025-11-23T00:00:00"/>
    <n v="11"/>
    <d v="2025-12-01T00:00:00"/>
    <d v="2025-11-26T00:00:00"/>
    <x v="10"/>
    <x v="0"/>
    <n v="124992"/>
    <n v="124992"/>
  </r>
  <r>
    <s v="4000008837"/>
    <s v="77035479-K"/>
    <s v="PIMARES SPA"/>
    <s v="6701363247"/>
    <s v="ZPCD"/>
    <s v="10"/>
    <x v="0"/>
    <x v="0"/>
    <s v="C004"/>
    <s v="E599"/>
    <n v="3"/>
    <x v="0"/>
    <s v="47"/>
    <s v="Muebles"/>
    <s v=""/>
    <s v="470201001"/>
    <s v="1357041"/>
    <s v="CLOSET 2P UKO"/>
    <n v="2"/>
    <n v="2"/>
    <s v="UN"/>
    <d v="2025-11-23T00:00:00"/>
    <n v="11"/>
    <d v="2025-12-01T00:00:00"/>
    <d v="2025-11-26T00:00:00"/>
    <x v="10"/>
    <x v="0"/>
    <n v="81240"/>
    <n v="81240"/>
  </r>
  <r>
    <s v="4000008837"/>
    <s v="77035479-K"/>
    <s v="PIMARES SPA"/>
    <s v="670136200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0T00:00:00"/>
    <n v="11"/>
    <d v="2025-11-27T00:00:00"/>
    <d v="2025-11-21T00:00:00"/>
    <x v="10"/>
    <x v="0"/>
    <n v="12494"/>
    <n v="12494"/>
  </r>
  <r>
    <s v="4000008837"/>
    <s v="77035479-K"/>
    <s v="PIMARES SPA"/>
    <s v="6701362030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11-20T00:00:00"/>
    <n v="11"/>
    <d v="2025-11-26T00:00:00"/>
    <d v="2025-11-21T00:00:00"/>
    <x v="10"/>
    <x v="0"/>
    <n v="199996"/>
    <n v="199996"/>
  </r>
  <r>
    <s v="4000008837"/>
    <s v="77035479-K"/>
    <s v="PIMARES SPA"/>
    <s v="670136203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1-20T00:00:00"/>
    <n v="11"/>
    <d v="2025-11-25T00:00:00"/>
    <d v="2025-11-21T00:00:00"/>
    <x v="10"/>
    <x v="0"/>
    <n v="40617"/>
    <n v="40617"/>
  </r>
  <r>
    <s v="4000008837"/>
    <s v="77035479-K"/>
    <s v="PIMARES SPA"/>
    <s v="670136213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0T00:00:00"/>
    <n v="11"/>
    <d v="2025-11-27T00:00:00"/>
    <d v="2025-11-24T00:00:00"/>
    <x v="10"/>
    <x v="0"/>
    <n v="93325"/>
    <n v="93325"/>
  </r>
  <r>
    <s v="4000008837"/>
    <s v="77035479-K"/>
    <s v="PIMARES SPA"/>
    <s v="6701362285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2T00:00:00"/>
    <n v="11"/>
    <d v="2025-12-01T00:00:00"/>
    <d v="2025-11-26T00:00:00"/>
    <x v="10"/>
    <x v="0"/>
    <n v="106662"/>
    <n v="106662"/>
  </r>
  <r>
    <s v="4000008837"/>
    <s v="77035479-K"/>
    <s v="PIMARES SPA"/>
    <s v="670136232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1T00:00:00"/>
    <n v="11"/>
    <d v="2025-11-27T00:00:00"/>
    <d v="2025-11-24T00:00:00"/>
    <x v="10"/>
    <x v="0"/>
    <n v="40620"/>
    <n v="40620"/>
  </r>
  <r>
    <s v="4000008837"/>
    <s v="77035479-K"/>
    <s v="PIMARES SPA"/>
    <s v="670136236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1-21T00:00:00"/>
    <n v="11"/>
    <d v="2025-12-02T00:00:00"/>
    <d v="2025-11-26T00:00:00"/>
    <x v="10"/>
    <x v="0"/>
    <n v="37481"/>
    <n v="37481"/>
  </r>
  <r>
    <s v="4000008837"/>
    <s v="77035479-K"/>
    <s v="PIMARES SPA"/>
    <s v="670136245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21T00:00:00"/>
    <n v="11"/>
    <d v="2025-11-28T00:00:00"/>
    <d v="2025-11-26T00:00:00"/>
    <x v="10"/>
    <x v="0"/>
    <n v="119987"/>
    <n v="119987"/>
  </r>
  <r>
    <s v="4000008837"/>
    <s v="77035479-K"/>
    <s v="PIMARES SPA"/>
    <s v="6701362574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1-23T00:00:00"/>
    <n v="11"/>
    <d v="2025-12-01T00:00:00"/>
    <d v="2025-11-26T00:00:00"/>
    <x v="10"/>
    <x v="0"/>
    <n v="31245"/>
    <n v="31245"/>
  </r>
  <r>
    <s v="4000008837"/>
    <s v="77035479-K"/>
    <s v="PIMARES SPA"/>
    <s v="670136259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4T00:00:00"/>
    <n v="11"/>
    <d v="2025-12-01T00:00:00"/>
    <d v="2025-11-26T00:00:00"/>
    <x v="10"/>
    <x v="0"/>
    <n v="62493"/>
    <n v="62493"/>
  </r>
  <r>
    <s v="4000008837"/>
    <s v="77035479-K"/>
    <s v="PIMARES SPA"/>
    <s v="6701362665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22T00:00:00"/>
    <n v="11"/>
    <d v="2025-12-01T00:00:00"/>
    <d v="2025-11-26T00:00:00"/>
    <x v="10"/>
    <x v="0"/>
    <n v="76662"/>
    <n v="76662"/>
  </r>
  <r>
    <s v="4000008837"/>
    <s v="77035479-K"/>
    <s v="PIMARES SPA"/>
    <s v="670136267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1-22T00:00:00"/>
    <n v="11"/>
    <d v="2025-12-02T00:00:00"/>
    <d v="2025-11-26T00:00:00"/>
    <x v="10"/>
    <x v="0"/>
    <n v="62495"/>
    <n v="62495"/>
  </r>
  <r>
    <s v="4000008837"/>
    <s v="77035479-K"/>
    <s v="PIMARES SPA"/>
    <s v="670136270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1T00:00:00"/>
    <n v="11"/>
    <d v="2025-11-28T00:00:00"/>
    <d v="2025-11-26T00:00:00"/>
    <x v="10"/>
    <x v="0"/>
    <n v="106656"/>
    <n v="106656"/>
  </r>
  <r>
    <s v="4000008837"/>
    <s v="77035479-K"/>
    <s v="PIMARES SPA"/>
    <s v="670136271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22T00:00:00"/>
    <n v="11"/>
    <d v="2025-12-01T00:00:00"/>
    <d v="2025-11-26T00:00:00"/>
    <x v="10"/>
    <x v="0"/>
    <n v="93325"/>
    <n v="93325"/>
  </r>
  <r>
    <s v="4000008837"/>
    <s v="77035479-K"/>
    <s v="PIMARES SPA"/>
    <s v="6701362716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1-22T00:00:00"/>
    <n v="11"/>
    <d v="2025-12-01T00:00:00"/>
    <d v="2025-11-26T00:00:00"/>
    <x v="10"/>
    <x v="0"/>
    <n v="99989"/>
    <n v="99989"/>
  </r>
  <r>
    <s v="4000008837"/>
    <s v="77035479-K"/>
    <s v="PIMARES SPA"/>
    <s v="670136276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1-22T00:00:00"/>
    <n v="11"/>
    <d v="2025-12-01T00:00:00"/>
    <d v="2025-11-26T00:00:00"/>
    <x v="10"/>
    <x v="0"/>
    <n v="66661"/>
    <n v="66661"/>
  </r>
  <r>
    <s v="4000008837"/>
    <s v="77035479-K"/>
    <s v="PIMARES SPA"/>
    <s v="670136276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1-22T00:00:00"/>
    <n v="11"/>
    <d v="2025-12-01T00:00:00"/>
    <d v="2025-11-26T00:00:00"/>
    <x v="10"/>
    <x v="0"/>
    <n v="99995"/>
    <n v="99995"/>
  </r>
  <r>
    <s v="4000008837"/>
    <s v="77035479-K"/>
    <s v="PIMARES SPA"/>
    <s v="6701362824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21T00:00:00"/>
    <n v="11"/>
    <d v="2025-11-27T00:00:00"/>
    <d v="2025-11-26T00:00:00"/>
    <x v="10"/>
    <x v="0"/>
    <n v="34369"/>
    <n v="34369"/>
  </r>
  <r>
    <s v="4000008837"/>
    <s v="77035479-K"/>
    <s v="PIMARES SPA"/>
    <s v="6701362898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11-22T00:00:00"/>
    <n v="11"/>
    <d v="2025-12-01T00:00:00"/>
    <d v="2025-11-26T00:00:00"/>
    <x v="10"/>
    <x v="0"/>
    <n v="31244"/>
    <n v="31244"/>
  </r>
  <r>
    <s v="4000008837"/>
    <s v="77035479-K"/>
    <s v="PIMARES SPA"/>
    <s v="6701362953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3T00:00:00"/>
    <n v="11"/>
    <d v="2025-12-01T00:00:00"/>
    <d v="2025-11-26T00:00:00"/>
    <x v="10"/>
    <x v="0"/>
    <n v="62493"/>
    <n v="62493"/>
  </r>
  <r>
    <s v="4000008837"/>
    <s v="77035479-K"/>
    <s v="PIMARES SPA"/>
    <s v="6701361771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11-20T00:00:00"/>
    <n v="11"/>
    <d v="2025-11-27T00:00:00"/>
    <d v="2025-11-24T00:00:00"/>
    <x v="10"/>
    <x v="0"/>
    <n v="53119"/>
    <n v="53119"/>
  </r>
  <r>
    <s v="4000008837"/>
    <s v="77035479-K"/>
    <s v="PIMARES SPA"/>
    <s v="670136182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20T00:00:00"/>
    <n v="11"/>
    <d v="2025-11-26T00:00:00"/>
    <d v="2025-11-24T00:00:00"/>
    <x v="10"/>
    <x v="0"/>
    <n v="31245"/>
    <n v="31245"/>
  </r>
  <r>
    <s v="4000008837"/>
    <s v="77035479-K"/>
    <s v="PIMARES SPA"/>
    <s v="670136189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0T00:00:00"/>
    <n v="11"/>
    <d v="2025-11-28T00:00:00"/>
    <d v="2025-11-24T00:00:00"/>
    <x v="10"/>
    <x v="0"/>
    <n v="79997"/>
    <n v="79997"/>
  </r>
  <r>
    <s v="4000008837"/>
    <s v="77035479-K"/>
    <s v="PIMARES SPA"/>
    <s v="670136053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17T00:00:00"/>
    <n v="11"/>
    <d v="2025-11-24T00:00:00"/>
    <d v="2025-11-19T00:00:00"/>
    <x v="10"/>
    <x v="0"/>
    <n v="49994"/>
    <n v="49994"/>
  </r>
  <r>
    <s v="4000008837"/>
    <s v="77035479-K"/>
    <s v="PIMARES SPA"/>
    <s v="670136054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1-17T00:00:00"/>
    <n v="11"/>
    <d v="2025-11-25T00:00:00"/>
    <d v="2025-11-19T00:00:00"/>
    <x v="10"/>
    <x v="0"/>
    <n v="62493"/>
    <n v="62493"/>
  </r>
  <r>
    <s v="4000008837"/>
    <s v="77035479-K"/>
    <s v="PIMARES SPA"/>
    <s v="670136055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17T00:00:00"/>
    <n v="11"/>
    <d v="2025-11-24T00:00:00"/>
    <d v="2025-11-19T00:00:00"/>
    <x v="10"/>
    <x v="0"/>
    <n v="73327"/>
    <n v="73327"/>
  </r>
  <r>
    <s v="4000008837"/>
    <s v="77035479-K"/>
    <s v="PIMARES SPA"/>
    <s v="670136066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21T00:00:00"/>
    <n v="11"/>
    <d v="2025-11-26T00:00:00"/>
    <d v="2025-11-26T00:00:00"/>
    <x v="10"/>
    <x v="0"/>
    <n v="93325"/>
    <n v="93325"/>
  </r>
  <r>
    <s v="4000008837"/>
    <s v="77035479-K"/>
    <s v="PIMARES SPA"/>
    <s v="67013608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18T00:00:00"/>
    <n v="11"/>
    <d v="2025-11-25T00:00:00"/>
    <d v="2025-11-21T00:00:00"/>
    <x v="10"/>
    <x v="0"/>
    <n v="43745"/>
    <n v="43745"/>
  </r>
  <r>
    <s v="4000008837"/>
    <s v="77035479-K"/>
    <s v="PIMARES SPA"/>
    <s v="670136084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1-18T00:00:00"/>
    <n v="11"/>
    <d v="2025-11-26T00:00:00"/>
    <d v="2025-11-21T00:00:00"/>
    <x v="10"/>
    <x v="0"/>
    <n v="93324"/>
    <n v="93324"/>
  </r>
  <r>
    <s v="4000008837"/>
    <s v="77035479-K"/>
    <s v="PIMARES SPA"/>
    <s v="670136094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8T00:00:00"/>
    <n v="11"/>
    <d v="2025-12-01T00:00:00"/>
    <d v="2025-11-26T00:00:00"/>
    <x v="10"/>
    <x v="0"/>
    <n v="31245"/>
    <n v="31245"/>
  </r>
  <r>
    <s v="4000008837"/>
    <s v="77035479-K"/>
    <s v="PIMARES SPA"/>
    <s v="6701360956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18T00:00:00"/>
    <n v="11"/>
    <d v="2025-11-26T00:00:00"/>
    <d v="2025-11-21T00:00:00"/>
    <x v="10"/>
    <x v="0"/>
    <n v="49995"/>
    <n v="49995"/>
  </r>
  <r>
    <s v="4000008837"/>
    <s v="77035479-K"/>
    <s v="PIMARES SPA"/>
    <s v="670136104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18T00:00:00"/>
    <n v="11"/>
    <d v="2025-11-25T00:00:00"/>
    <d v="2025-11-21T00:00:00"/>
    <x v="10"/>
    <x v="0"/>
    <n v="46662"/>
    <n v="46662"/>
  </r>
  <r>
    <s v="4000008837"/>
    <s v="77035479-K"/>
    <s v="PIMARES SPA"/>
    <s v="670136110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18T00:00:00"/>
    <n v="11"/>
    <d v="2025-11-26T00:00:00"/>
    <d v="2025-11-21T00:00:00"/>
    <x v="10"/>
    <x v="0"/>
    <n v="43745"/>
    <n v="43745"/>
  </r>
  <r>
    <s v="4000008837"/>
    <s v="77035479-K"/>
    <s v="PIMARES SPA"/>
    <s v="6701361111"/>
    <s v="ZPCD"/>
    <s v="10"/>
    <x v="0"/>
    <x v="0"/>
    <s v="C004"/>
    <s v="E599"/>
    <n v="3"/>
    <x v="0"/>
    <s v="41"/>
    <s v="Baño y Cocina"/>
    <s v=""/>
    <s v="410203003"/>
    <s v="1447375"/>
    <s v="VANITORIO AEREO 60CM COSMOS BLANCO CAFÉ"/>
    <n v="1"/>
    <n v="1"/>
    <s v="UN"/>
    <d v="2025-11-18T00:00:00"/>
    <n v="11"/>
    <d v="2025-11-24T00:00:00"/>
    <d v="2025-11-21T00:00:00"/>
    <x v="10"/>
    <x v="0"/>
    <n v="94111"/>
    <n v="94111"/>
  </r>
  <r>
    <s v="4000008837"/>
    <s v="77035479-K"/>
    <s v="PIMARES SPA"/>
    <s v="670136126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19T00:00:00"/>
    <n v="11"/>
    <d v="2025-11-26T00:00:00"/>
    <d v="2025-11-24T00:00:00"/>
    <x v="10"/>
    <x v="0"/>
    <n v="93325"/>
    <n v="93325"/>
  </r>
  <r>
    <s v="4000008837"/>
    <s v="77035479-K"/>
    <s v="PIMARES SPA"/>
    <s v="670136017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18T00:00:00"/>
    <n v="11"/>
    <d v="2025-11-24T00:00:00"/>
    <d v="2025-11-21T00:00:00"/>
    <x v="10"/>
    <x v="0"/>
    <n v="40620"/>
    <n v="40620"/>
  </r>
  <r>
    <s v="4000008837"/>
    <s v="77035479-K"/>
    <s v="PIMARES SPA"/>
    <s v="670136018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18T00:00:00"/>
    <n v="11"/>
    <d v="2025-11-25T00:00:00"/>
    <d v="2025-11-21T00:00:00"/>
    <x v="10"/>
    <x v="0"/>
    <n v="106656"/>
    <n v="106656"/>
  </r>
  <r>
    <s v="4000008837"/>
    <s v="77035479-K"/>
    <s v="PIMARES SPA"/>
    <s v="670136018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11-18T00:00:00"/>
    <n v="11"/>
    <d v="2025-11-26T00:00:00"/>
    <d v="2025-11-21T00:00:00"/>
    <x v="10"/>
    <x v="0"/>
    <n v="174989"/>
    <n v="174989"/>
  </r>
  <r>
    <s v="4000008837"/>
    <s v="77035479-K"/>
    <s v="PIMARES SPA"/>
    <s v="6701360236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1"/>
    <n v="1"/>
    <s v="UN"/>
    <d v="2025-11-16T00:00:00"/>
    <n v="11"/>
    <d v="2025-11-24T00:00:00"/>
    <d v="2025-11-19T00:00:00"/>
    <x v="10"/>
    <x v="0"/>
    <n v="31244"/>
    <n v="31244"/>
  </r>
  <r>
    <s v="4000008837"/>
    <s v="77035479-K"/>
    <s v="PIMARES SPA"/>
    <s v="6701360339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11-16T00:00:00"/>
    <n v="11"/>
    <d v="2025-11-24T00:00:00"/>
    <d v="2025-11-19T00:00:00"/>
    <x v="10"/>
    <x v="0"/>
    <n v="62488"/>
    <n v="62488"/>
  </r>
  <r>
    <s v="4000008837"/>
    <s v="77035479-K"/>
    <s v="PIMARES SPA"/>
    <s v="670136035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17T00:00:00"/>
    <n v="11"/>
    <d v="2025-11-24T00:00:00"/>
    <d v="2025-11-19T00:00:00"/>
    <x v="10"/>
    <x v="0"/>
    <n v="106656"/>
    <n v="106656"/>
  </r>
  <r>
    <s v="4000008837"/>
    <s v="77035479-K"/>
    <s v="PIMARES SPA"/>
    <s v="6701360396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1"/>
    <n v="0"/>
    <s v="UN"/>
    <d v="2025-11-17T00:00:00"/>
    <n v="11"/>
    <d v="2025-11-24T00:00:00"/>
    <m/>
    <x v="10"/>
    <x v="0"/>
    <n v="43745"/>
    <n v="0"/>
  </r>
  <r>
    <s v="4000008837"/>
    <s v="77035479-K"/>
    <s v="PIMARES SPA"/>
    <s v="670136043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7T00:00:00"/>
    <n v="11"/>
    <d v="2025-11-24T00:00:00"/>
    <d v="2025-11-19T00:00:00"/>
    <x v="10"/>
    <x v="0"/>
    <n v="31244"/>
    <n v="31244"/>
  </r>
  <r>
    <s v="4000008837"/>
    <s v="77035479-K"/>
    <s v="PIMARES SPA"/>
    <s v="6701360435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1-17T00:00:00"/>
    <n v="11"/>
    <d v="2025-11-24T00:00:00"/>
    <d v="2025-11-19T00:00:00"/>
    <x v="10"/>
    <x v="0"/>
    <n v="187501"/>
    <n v="187501"/>
  </r>
  <r>
    <s v="4000008837"/>
    <s v="77035479-K"/>
    <s v="PIMARES SPA"/>
    <s v="670136047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7T00:00:00"/>
    <n v="11"/>
    <d v="2025-11-26T00:00:00"/>
    <d v="2025-11-19T00:00:00"/>
    <x v="10"/>
    <x v="0"/>
    <n v="99995"/>
    <n v="99995"/>
  </r>
  <r>
    <s v="4000008837"/>
    <s v="77035479-K"/>
    <s v="PIMARES SPA"/>
    <s v="670136049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7T00:00:00"/>
    <n v="11"/>
    <d v="2025-11-25T00:00:00"/>
    <d v="2025-11-19T00:00:00"/>
    <x v="10"/>
    <x v="0"/>
    <n v="99995"/>
    <n v="99995"/>
  </r>
  <r>
    <s v="4000008837"/>
    <s v="77035479-K"/>
    <s v="PIMARES SPA"/>
    <s v="670135997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9T00:00:00"/>
    <n v="11"/>
    <d v="2025-11-26T00:00:00"/>
    <d v="2025-11-24T00:00:00"/>
    <x v="10"/>
    <x v="0"/>
    <n v="99995"/>
    <n v="99995"/>
  </r>
  <r>
    <s v="4000008837"/>
    <s v="77035479-K"/>
    <s v="PIMARES SPA"/>
    <s v="670136004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18T00:00:00"/>
    <n v="11"/>
    <d v="2025-11-28T00:00:00"/>
    <d v="2025-11-26T00:00:00"/>
    <x v="10"/>
    <x v="0"/>
    <n v="79997"/>
    <n v="79997"/>
  </r>
  <r>
    <s v="4000008837"/>
    <s v="77035479-K"/>
    <s v="PIMARES SPA"/>
    <s v="6701352910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1-01T00:00:00"/>
    <n v="11"/>
    <d v="2025-11-10T00:00:00"/>
    <d v="2025-11-05T00:00:00"/>
    <x v="10"/>
    <x v="0"/>
    <n v="62495"/>
    <n v="62495"/>
  </r>
  <r>
    <s v="4000008837"/>
    <s v="77035479-K"/>
    <s v="PIMARES SPA"/>
    <s v="670135442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4T00:00:00"/>
    <n v="11"/>
    <d v="2025-11-10T00:00:00"/>
    <d v="2025-11-07T00:00:00"/>
    <x v="10"/>
    <x v="0"/>
    <n v="43745"/>
    <n v="43745"/>
  </r>
  <r>
    <s v="4000008837"/>
    <s v="77035479-K"/>
    <s v="PIMARES SPA"/>
    <s v="670135306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02T00:00:00"/>
    <n v="11"/>
    <d v="2025-11-10T00:00:00"/>
    <d v="2025-11-05T00:00:00"/>
    <x v="10"/>
    <x v="0"/>
    <n v="49994"/>
    <n v="49994"/>
  </r>
  <r>
    <s v="4000008837"/>
    <s v="77035479-K"/>
    <s v="PIMARES SPA"/>
    <s v="670135449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05T00:00:00"/>
    <n v="11"/>
    <d v="2025-11-13T00:00:00"/>
    <d v="2025-11-07T00:00:00"/>
    <x v="10"/>
    <x v="0"/>
    <n v="48742"/>
    <n v="48742"/>
  </r>
  <r>
    <s v="4000008837"/>
    <s v="77035479-K"/>
    <s v="PIMARES SPA"/>
    <s v="670135450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04T00:00:00"/>
    <n v="11"/>
    <d v="2025-11-12T00:00:00"/>
    <d v="2025-11-07T00:00:00"/>
    <x v="10"/>
    <x v="0"/>
    <n v="28119"/>
    <n v="28119"/>
  </r>
  <r>
    <s v="4000008837"/>
    <s v="77035479-K"/>
    <s v="PIMARES SPA"/>
    <s v="6701354551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5T00:00:00"/>
    <n v="11"/>
    <d v="2025-11-11T00:00:00"/>
    <d v="2025-11-07T00:00:00"/>
    <x v="10"/>
    <x v="0"/>
    <n v="79997"/>
    <n v="79997"/>
  </r>
  <r>
    <s v="4000008837"/>
    <s v="77035479-K"/>
    <s v="PIMARES SPA"/>
    <s v="6701354653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1-05T00:00:00"/>
    <n v="11"/>
    <d v="2025-11-12T00:00:00"/>
    <d v="2025-11-07T00:00:00"/>
    <x v="10"/>
    <x v="0"/>
    <n v="113324"/>
    <n v="113324"/>
  </r>
  <r>
    <s v="4000008837"/>
    <s v="77035479-K"/>
    <s v="PIMARES SPA"/>
    <s v="670135466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05T00:00:00"/>
    <n v="11"/>
    <d v="2025-11-11T00:00:00"/>
    <d v="2025-11-07T00:00:00"/>
    <x v="10"/>
    <x v="0"/>
    <n v="133332"/>
    <n v="133332"/>
  </r>
  <r>
    <s v="4000008837"/>
    <s v="77035479-K"/>
    <s v="PIMARES SPA"/>
    <s v="670135306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02T00:00:00"/>
    <n v="11"/>
    <d v="2025-11-10T00:00:00"/>
    <d v="2025-11-05T00:00:00"/>
    <x v="10"/>
    <x v="0"/>
    <n v="106656"/>
    <n v="106656"/>
  </r>
  <r>
    <s v="4000008837"/>
    <s v="77035479-K"/>
    <s v="PIMARES SPA"/>
    <s v="6701354711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1-05T00:00:00"/>
    <n v="11"/>
    <d v="2025-11-12T00:00:00"/>
    <d v="2025-11-07T00:00:00"/>
    <x v="10"/>
    <x v="0"/>
    <n v="49995"/>
    <n v="49995"/>
  </r>
  <r>
    <s v="4000008837"/>
    <s v="77035479-K"/>
    <s v="PIMARES SPA"/>
    <s v="6701354731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1-05T00:00:00"/>
    <n v="11"/>
    <d v="2025-11-11T00:00:00"/>
    <d v="2025-11-07T00:00:00"/>
    <x v="10"/>
    <x v="0"/>
    <n v="199995"/>
    <n v="199995"/>
  </r>
  <r>
    <s v="4000008837"/>
    <s v="77035479-K"/>
    <s v="PIMARES SPA"/>
    <s v="670135317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1-03T00:00:00"/>
    <n v="11"/>
    <d v="2025-11-10T00:00:00"/>
    <d v="2025-11-05T00:00:00"/>
    <x v="10"/>
    <x v="0"/>
    <n v="113324"/>
    <n v="113324"/>
  </r>
  <r>
    <s v="4000008837"/>
    <s v="77035479-K"/>
    <s v="PIMARES SPA"/>
    <s v="6701354819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05T00:00:00"/>
    <n v="11"/>
    <d v="2025-11-12T00:00:00"/>
    <d v="2025-11-07T00:00:00"/>
    <x v="10"/>
    <x v="0"/>
    <n v="126657"/>
    <n v="126657"/>
  </r>
  <r>
    <s v="4000008837"/>
    <s v="77035479-K"/>
    <s v="PIMARES SPA"/>
    <s v="6701354840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06T00:00:00"/>
    <n v="11"/>
    <d v="2025-11-13T00:00:00"/>
    <d v="2025-11-07T00:00:00"/>
    <x v="10"/>
    <x v="0"/>
    <n v="28119"/>
    <n v="28119"/>
  </r>
  <r>
    <s v="4000008837"/>
    <s v="77035479-K"/>
    <s v="PIMARES SPA"/>
    <s v="670135502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06T00:00:00"/>
    <n v="11"/>
    <d v="2025-11-11T00:00:00"/>
    <d v="2025-11-10T00:00:00"/>
    <x v="10"/>
    <x v="0"/>
    <n v="79997"/>
    <n v="79997"/>
  </r>
  <r>
    <s v="4000008837"/>
    <s v="77035479-K"/>
    <s v="PIMARES SPA"/>
    <s v="670135504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06T00:00:00"/>
    <n v="11"/>
    <d v="2025-11-17T00:00:00"/>
    <d v="2025-11-12T00:00:00"/>
    <x v="10"/>
    <x v="0"/>
    <n v="93325"/>
    <n v="93325"/>
  </r>
  <r>
    <s v="4000008837"/>
    <s v="77035479-K"/>
    <s v="PIMARES SPA"/>
    <s v="670135509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7T00:00:00"/>
    <n v="11"/>
    <d v="2025-11-02T00:00:00"/>
    <d v="2025-11-12T00:00:00"/>
    <x v="10"/>
    <x v="0"/>
    <n v="106656"/>
    <n v="106656"/>
  </r>
  <r>
    <s v="4000008837"/>
    <s v="77035479-K"/>
    <s v="PIMARES SPA"/>
    <s v="670135516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1-06T00:00:00"/>
    <n v="11"/>
    <d v="2025-11-21T00:00:00"/>
    <d v="2025-11-17T00:00:00"/>
    <x v="10"/>
    <x v="0"/>
    <n v="62495"/>
    <n v="62495"/>
  </r>
  <r>
    <s v="4000008837"/>
    <s v="77035479-K"/>
    <s v="PIMARES SPA"/>
    <s v="670135322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2T00:00:00"/>
    <n v="11"/>
    <d v="2025-11-14T00:00:00"/>
    <d v="2025-11-10T00:00:00"/>
    <x v="10"/>
    <x v="0"/>
    <n v="73327"/>
    <n v="73327"/>
  </r>
  <r>
    <s v="4000008837"/>
    <s v="77035479-K"/>
    <s v="PIMARES SPA"/>
    <s v="670135323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02T00:00:00"/>
    <n v="11"/>
    <d v="2025-11-14T00:00:00"/>
    <d v="2025-11-10T00:00:00"/>
    <x v="10"/>
    <x v="0"/>
    <n v="106656"/>
    <n v="106656"/>
  </r>
  <r>
    <s v="4000008837"/>
    <s v="77035479-K"/>
    <s v="PIMARES SPA"/>
    <s v="670135323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2T00:00:00"/>
    <n v="11"/>
    <d v="2025-11-10T00:00:00"/>
    <d v="2025-11-05T00:00:00"/>
    <x v="10"/>
    <x v="0"/>
    <n v="106656"/>
    <n v="106656"/>
  </r>
  <r>
    <s v="4000008837"/>
    <s v="77035479-K"/>
    <s v="PIMARES SPA"/>
    <s v="670135521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05T00:00:00"/>
    <n v="11"/>
    <d v="2025-11-13T00:00:00"/>
    <d v="2025-11-10T00:00:00"/>
    <x v="10"/>
    <x v="0"/>
    <n v="79997"/>
    <n v="79997"/>
  </r>
  <r>
    <s v="4000008837"/>
    <s v="77035479-K"/>
    <s v="PIMARES SPA"/>
    <s v="670135521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06T00:00:00"/>
    <n v="11"/>
    <d v="2025-11-18T00:00:00"/>
    <d v="2025-11-10T00:00:00"/>
    <x v="10"/>
    <x v="0"/>
    <n v="71872"/>
    <n v="71872"/>
  </r>
  <r>
    <s v="4000008837"/>
    <s v="77035479-K"/>
    <s v="PIMARES SPA"/>
    <s v="670135343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03T00:00:00"/>
    <n v="11"/>
    <d v="2025-11-10T00:00:00"/>
    <d v="2025-11-07T00:00:00"/>
    <x v="10"/>
    <x v="0"/>
    <n v="106656"/>
    <n v="106656"/>
  </r>
  <r>
    <s v="4000008837"/>
    <s v="77035479-K"/>
    <s v="PIMARES SPA"/>
    <s v="6701353434"/>
    <s v="ZPCD"/>
    <s v="10"/>
    <x v="0"/>
    <x v="1"/>
    <s v="C004"/>
    <s v="E599"/>
    <n v="3"/>
    <x v="0"/>
    <s v="41"/>
    <s v="Baño y Cocina"/>
    <s v=""/>
    <s v="410203003"/>
    <s v="1391516"/>
    <s v="VANITORIO AEREO ASTER 80 GREY"/>
    <n v="1"/>
    <n v="0"/>
    <s v="UN"/>
    <d v="2025-11-03T00:00:00"/>
    <n v="11"/>
    <d v="2025-11-10T00:00:00"/>
    <m/>
    <x v="10"/>
    <x v="0"/>
    <n v="87495"/>
    <n v="0"/>
  </r>
  <r>
    <s v="4000008837"/>
    <s v="77035479-K"/>
    <s v="PIMARES SPA"/>
    <s v="670135528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7T00:00:00"/>
    <n v="11"/>
    <d v="2025-11-17T00:00:00"/>
    <d v="2025-11-10T00:00:00"/>
    <x v="10"/>
    <x v="0"/>
    <n v="79997"/>
    <n v="79997"/>
  </r>
  <r>
    <s v="4000008837"/>
    <s v="77035479-K"/>
    <s v="PIMARES SPA"/>
    <s v="6701355317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1-06T00:00:00"/>
    <n v="11"/>
    <d v="2025-11-17T00:00:00"/>
    <d v="2025-11-10T00:00:00"/>
    <x v="10"/>
    <x v="0"/>
    <n v="179995"/>
    <n v="179995"/>
  </r>
  <r>
    <s v="4000008837"/>
    <s v="77035479-K"/>
    <s v="PIMARES SPA"/>
    <s v="6701353570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11-04T00:00:00"/>
    <n v="11"/>
    <d v="2025-11-11T00:00:00"/>
    <d v="2025-11-07T00:00:00"/>
    <x v="10"/>
    <x v="0"/>
    <n v="53118"/>
    <n v="53118"/>
  </r>
  <r>
    <s v="4000008837"/>
    <s v="77035479-K"/>
    <s v="PIMARES SPA"/>
    <s v="670135364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1-03T00:00:00"/>
    <n v="11"/>
    <d v="2025-11-11T00:00:00"/>
    <d v="2025-11-07T00:00:00"/>
    <x v="10"/>
    <x v="0"/>
    <n v="113324"/>
    <n v="113324"/>
  </r>
  <r>
    <s v="4000008837"/>
    <s v="77035479-K"/>
    <s v="PIMARES SPA"/>
    <s v="670135539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08T00:00:00"/>
    <n v="11"/>
    <d v="2025-11-18T00:00:00"/>
    <d v="2025-11-12T00:00:00"/>
    <x v="10"/>
    <x v="0"/>
    <n v="66661"/>
    <n v="66661"/>
  </r>
  <r>
    <s v="4000008837"/>
    <s v="77035479-K"/>
    <s v="PIMARES SPA"/>
    <s v="670135375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3T00:00:00"/>
    <n v="11"/>
    <d v="2025-11-12T00:00:00"/>
    <d v="2025-11-07T00:00:00"/>
    <x v="10"/>
    <x v="0"/>
    <n v="99995"/>
    <n v="99995"/>
  </r>
  <r>
    <s v="4000008837"/>
    <s v="77035479-K"/>
    <s v="PIMARES SPA"/>
    <s v="670135387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04T00:00:00"/>
    <n v="11"/>
    <d v="2025-11-12T00:00:00"/>
    <d v="2025-11-07T00:00:00"/>
    <x v="10"/>
    <x v="0"/>
    <n v="93325"/>
    <n v="93325"/>
  </r>
  <r>
    <s v="4000008837"/>
    <s v="77035479-K"/>
    <s v="PIMARES SPA"/>
    <s v="670135389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04T00:00:00"/>
    <n v="11"/>
    <d v="2025-11-11T00:00:00"/>
    <d v="2025-11-07T00:00:00"/>
    <x v="10"/>
    <x v="0"/>
    <n v="28119"/>
    <n v="28119"/>
  </r>
  <r>
    <s v="4000008837"/>
    <s v="77035479-K"/>
    <s v="PIMARES SPA"/>
    <s v="670135393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4T00:00:00"/>
    <n v="11"/>
    <d v="2025-11-12T00:00:00"/>
    <d v="2025-11-07T00:00:00"/>
    <x v="10"/>
    <x v="0"/>
    <n v="43745"/>
    <n v="43745"/>
  </r>
  <r>
    <s v="4000008837"/>
    <s v="77035479-K"/>
    <s v="PIMARES SPA"/>
    <s v="670135403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04T00:00:00"/>
    <n v="11"/>
    <d v="2025-11-10T00:00:00"/>
    <d v="2025-11-07T00:00:00"/>
    <x v="10"/>
    <x v="0"/>
    <n v="81245"/>
    <n v="81245"/>
  </r>
  <r>
    <s v="4000008837"/>
    <s v="77035479-K"/>
    <s v="PIMARES SPA"/>
    <s v="670135416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04T00:00:00"/>
    <n v="11"/>
    <d v="2025-11-12T00:00:00"/>
    <d v="2025-11-07T00:00:00"/>
    <x v="10"/>
    <x v="0"/>
    <n v="56247"/>
    <n v="56247"/>
  </r>
  <r>
    <s v="4000008837"/>
    <s v="77035479-K"/>
    <s v="PIMARES SPA"/>
    <s v="6701352658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11-01T00:00:00"/>
    <n v="11"/>
    <d v="2025-11-10T00:00:00"/>
    <d v="2025-11-05T00:00:00"/>
    <x v="10"/>
    <x v="0"/>
    <n v="49995"/>
    <n v="49995"/>
  </r>
  <r>
    <s v="4000008837"/>
    <s v="77035479-K"/>
    <s v="PIMARES SPA"/>
    <s v="6701355691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08T00:00:00"/>
    <n v="11"/>
    <d v="2025-11-11T00:00:00"/>
    <d v="2025-11-12T00:00:00"/>
    <x v="10"/>
    <x v="0"/>
    <n v="40620"/>
    <n v="40620"/>
  </r>
  <r>
    <s v="4000008837"/>
    <s v="77035479-K"/>
    <s v="PIMARES SPA"/>
    <s v="670135571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7T00:00:00"/>
    <n v="11"/>
    <d v="2025-11-17T00:00:00"/>
    <d v="2025-11-10T00:00:00"/>
    <x v="10"/>
    <x v="0"/>
    <n v="79997"/>
    <n v="79997"/>
  </r>
  <r>
    <s v="4000008837"/>
    <s v="77035479-K"/>
    <s v="PIMARES SPA"/>
    <s v="670135579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08T00:00:00"/>
    <n v="11"/>
    <d v="2025-11-17T00:00:00"/>
    <d v="2025-11-12T00:00:00"/>
    <x v="10"/>
    <x v="0"/>
    <n v="62494"/>
    <n v="62494"/>
  </r>
  <r>
    <s v="4000008837"/>
    <s v="77035479-K"/>
    <s v="PIMARES SPA"/>
    <s v="6701355814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1-07T00:00:00"/>
    <n v="11"/>
    <d v="2025-11-14T00:00:00"/>
    <d v="2025-11-12T00:00:00"/>
    <x v="10"/>
    <x v="0"/>
    <n v="111759"/>
    <n v="111759"/>
  </r>
  <r>
    <s v="4000008837"/>
    <s v="77035479-K"/>
    <s v="PIMARES SPA"/>
    <s v="670135586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08T00:00:00"/>
    <n v="11"/>
    <d v="2025-11-17T00:00:00"/>
    <d v="2025-11-12T00:00:00"/>
    <x v="10"/>
    <x v="0"/>
    <n v="40620"/>
    <n v="40620"/>
  </r>
  <r>
    <s v="4000008837"/>
    <s v="77035479-K"/>
    <s v="PIMARES SPA"/>
    <s v="670135586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08T00:00:00"/>
    <n v="11"/>
    <d v="2025-11-17T00:00:00"/>
    <d v="2025-11-12T00:00:00"/>
    <x v="10"/>
    <x v="0"/>
    <n v="79997"/>
    <n v="79997"/>
  </r>
  <r>
    <s v="4000008837"/>
    <s v="77035479-K"/>
    <s v="PIMARES SPA"/>
    <s v="6701355892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1-09T00:00:00"/>
    <n v="11"/>
    <d v="2025-11-17T00:00:00"/>
    <d v="2025-11-12T00:00:00"/>
    <x v="10"/>
    <x v="0"/>
    <n v="111759"/>
    <n v="111759"/>
  </r>
  <r>
    <s v="4000008837"/>
    <s v="77035479-K"/>
    <s v="PIMARES SPA"/>
    <s v="670135589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1-09T00:00:00"/>
    <n v="11"/>
    <d v="2025-11-17T00:00:00"/>
    <d v="2025-11-12T00:00:00"/>
    <x v="10"/>
    <x v="0"/>
    <n v="38229"/>
    <n v="38229"/>
  </r>
  <r>
    <s v="4000008837"/>
    <s v="77035479-K"/>
    <s v="PIMARES SPA"/>
    <s v="670135266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01T00:00:00"/>
    <n v="11"/>
    <d v="2025-11-10T00:00:00"/>
    <d v="2025-11-05T00:00:00"/>
    <x v="10"/>
    <x v="0"/>
    <n v="106656"/>
    <n v="106656"/>
  </r>
  <r>
    <s v="4000008837"/>
    <s v="77035479-K"/>
    <s v="PIMARES SPA"/>
    <s v="6701355942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1-08T00:00:00"/>
    <n v="11"/>
    <d v="2025-11-18T00:00:00"/>
    <d v="2025-11-12T00:00:00"/>
    <x v="10"/>
    <x v="0"/>
    <n v="112493"/>
    <n v="112493"/>
  </r>
  <r>
    <s v="4000008837"/>
    <s v="77035479-K"/>
    <s v="PIMARES SPA"/>
    <s v="670135267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1-02T00:00:00"/>
    <n v="11"/>
    <d v="2025-11-10T00:00:00"/>
    <d v="2025-11-05T00:00:00"/>
    <x v="10"/>
    <x v="0"/>
    <n v="73327"/>
    <n v="73327"/>
  </r>
  <r>
    <s v="4000008837"/>
    <s v="77035479-K"/>
    <s v="PIMARES SPA"/>
    <s v="670135267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2T00:00:00"/>
    <n v="11"/>
    <d v="2025-11-10T00:00:00"/>
    <d v="2025-11-05T00:00:00"/>
    <x v="10"/>
    <x v="0"/>
    <n v="40620"/>
    <n v="40620"/>
  </r>
  <r>
    <s v="4000008837"/>
    <s v="77035479-K"/>
    <s v="PIMARES SPA"/>
    <s v="6701356070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1-09T00:00:00"/>
    <n v="11"/>
    <d v="2025-11-11T00:00:00"/>
    <d v="2025-11-12T00:00:00"/>
    <x v="10"/>
    <x v="0"/>
    <n v="123523"/>
    <n v="123523"/>
  </r>
  <r>
    <s v="4000008837"/>
    <s v="77035479-K"/>
    <s v="PIMARES SPA"/>
    <s v="670135267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2T00:00:00"/>
    <n v="11"/>
    <d v="2025-11-10T00:00:00"/>
    <d v="2025-11-05T00:00:00"/>
    <x v="10"/>
    <x v="0"/>
    <n v="73327"/>
    <n v="73327"/>
  </r>
  <r>
    <s v="4000008837"/>
    <s v="77035479-K"/>
    <s v="PIMARES SPA"/>
    <s v="6701356161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1-08T00:00:00"/>
    <n v="11"/>
    <d v="2025-11-17T00:00:00"/>
    <d v="2025-11-12T00:00:00"/>
    <x v="10"/>
    <x v="0"/>
    <n v="79989"/>
    <n v="79989"/>
  </r>
  <r>
    <s v="4000008837"/>
    <s v="77035479-K"/>
    <s v="PIMARES SPA"/>
    <s v="670135617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09T00:00:00"/>
    <n v="11"/>
    <d v="2025-11-17T00:00:00"/>
    <d v="2025-11-12T00:00:00"/>
    <x v="10"/>
    <x v="0"/>
    <n v="117641"/>
    <n v="117641"/>
  </r>
  <r>
    <s v="4000008837"/>
    <s v="77035479-K"/>
    <s v="PIMARES SPA"/>
    <s v="6701356191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09T00:00:00"/>
    <n v="11"/>
    <d v="2025-11-17T00:00:00"/>
    <d v="2025-11-12T00:00:00"/>
    <x v="10"/>
    <x v="0"/>
    <n v="37494"/>
    <n v="37494"/>
  </r>
  <r>
    <s v="4000008837"/>
    <s v="77035479-K"/>
    <s v="PIMARES SPA"/>
    <s v="670135447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5T00:00:00"/>
    <n v="11"/>
    <d v="2025-11-13T00:00:00"/>
    <d v="2025-11-10T00:00:00"/>
    <x v="10"/>
    <x v="0"/>
    <n v="79997"/>
    <n v="79997"/>
  </r>
  <r>
    <s v="4000008837"/>
    <s v="77035479-K"/>
    <s v="PIMARES SPA"/>
    <s v="670135624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1-09T00:00:00"/>
    <n v="11"/>
    <d v="2025-11-17T00:00:00"/>
    <d v="2025-11-12T00:00:00"/>
    <x v="10"/>
    <x v="0"/>
    <n v="38229"/>
    <n v="38229"/>
  </r>
  <r>
    <s v="4000008837"/>
    <s v="77035479-K"/>
    <s v="PIMARES SPA"/>
    <s v="670135470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04T00:00:00"/>
    <n v="11"/>
    <d v="2025-11-11T00:00:00"/>
    <d v="2025-11-07T00:00:00"/>
    <x v="10"/>
    <x v="0"/>
    <n v="40620"/>
    <n v="40620"/>
  </r>
  <r>
    <s v="4000008837"/>
    <s v="77035479-K"/>
    <s v="PIMARES SPA"/>
    <s v="670135631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09T00:00:00"/>
    <n v="11"/>
    <d v="2025-11-17T00:00:00"/>
    <d v="2025-11-12T00:00:00"/>
    <x v="10"/>
    <x v="0"/>
    <n v="40620"/>
    <n v="40620"/>
  </r>
  <r>
    <s v="4000008837"/>
    <s v="77035479-K"/>
    <s v="PIMARES SPA"/>
    <s v="6701356338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11-09T00:00:00"/>
    <n v="11"/>
    <d v="2025-11-19T00:00:00"/>
    <d v="2025-11-14T00:00:00"/>
    <x v="10"/>
    <x v="0"/>
    <n v="426645"/>
    <n v="426645"/>
  </r>
  <r>
    <s v="4000008837"/>
    <s v="77035479-K"/>
    <s v="PIMARES SPA"/>
    <s v="6701356398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1-10T00:00:00"/>
    <n v="11"/>
    <d v="2025-11-17T00:00:00"/>
    <d v="2025-11-12T00:00:00"/>
    <x v="10"/>
    <x v="0"/>
    <n v="38229"/>
    <n v="38229"/>
  </r>
  <r>
    <s v="4000008837"/>
    <s v="77035479-K"/>
    <s v="PIMARES SPA"/>
    <s v="6701356433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3"/>
    <n v="3"/>
    <s v="UN"/>
    <d v="2025-11-09T00:00:00"/>
    <n v="11"/>
    <d v="2025-11-19T00:00:00"/>
    <d v="2025-11-12T00:00:00"/>
    <x v="10"/>
    <x v="0"/>
    <n v="215617"/>
    <n v="215617"/>
  </r>
  <r>
    <s v="4000008837"/>
    <s v="77035479-K"/>
    <s v="PIMARES SPA"/>
    <s v="670135644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9T00:00:00"/>
    <n v="11"/>
    <d v="2025-11-17T00:00:00"/>
    <d v="2025-11-12T00:00:00"/>
    <x v="10"/>
    <x v="0"/>
    <n v="79997"/>
    <n v="79997"/>
  </r>
  <r>
    <s v="4000008837"/>
    <s v="77035479-K"/>
    <s v="PIMARES SPA"/>
    <s v="670135645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10T00:00:00"/>
    <n v="11"/>
    <d v="2025-11-17T00:00:00"/>
    <d v="2025-11-12T00:00:00"/>
    <x v="10"/>
    <x v="0"/>
    <n v="46662"/>
    <n v="46662"/>
  </r>
  <r>
    <s v="4000008837"/>
    <s v="77035479-K"/>
    <s v="PIMARES SPA"/>
    <s v="670135646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1-10T00:00:00"/>
    <n v="11"/>
    <d v="2025-11-17T00:00:00"/>
    <d v="2025-11-17T00:00:00"/>
    <x v="10"/>
    <x v="0"/>
    <n v="76464"/>
    <n v="76464"/>
  </r>
  <r>
    <s v="4000008837"/>
    <s v="77035479-K"/>
    <s v="PIMARES SPA"/>
    <s v="670135474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05T00:00:00"/>
    <n v="11"/>
    <d v="2025-11-13T00:00:00"/>
    <d v="2025-11-10T00:00:00"/>
    <x v="10"/>
    <x v="0"/>
    <n v="34369"/>
    <n v="34369"/>
  </r>
  <r>
    <s v="4000008837"/>
    <s v="77035479-K"/>
    <s v="PIMARES SPA"/>
    <s v="670135518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7T00:00:00"/>
    <n v="11"/>
    <d v="2025-11-12T00:00:00"/>
    <d v="2025-11-10T00:00:00"/>
    <x v="10"/>
    <x v="0"/>
    <n v="79997"/>
    <n v="79997"/>
  </r>
  <r>
    <s v="4000008837"/>
    <s v="77035479-K"/>
    <s v="PIMARES SPA"/>
    <s v="6701356498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2"/>
    <n v="2"/>
    <s v="UN"/>
    <d v="2025-11-10T00:00:00"/>
    <n v="11"/>
    <d v="2025-11-17T00:00:00"/>
    <d v="2025-11-12T00:00:00"/>
    <x v="10"/>
    <x v="0"/>
    <n v="253314"/>
    <n v="253314"/>
  </r>
  <r>
    <s v="4000008837"/>
    <s v="77035479-K"/>
    <s v="PIMARES SPA"/>
    <s v="670135650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09T00:00:00"/>
    <n v="11"/>
    <d v="2025-11-17T00:00:00"/>
    <d v="2025-11-12T00:00:00"/>
    <x v="10"/>
    <x v="0"/>
    <n v="12494"/>
    <n v="12494"/>
  </r>
  <r>
    <s v="4000008837"/>
    <s v="77035479-K"/>
    <s v="PIMARES SPA"/>
    <s v="6701356508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09T00:00:00"/>
    <n v="11"/>
    <d v="2025-11-17T00:00:00"/>
    <d v="2025-11-12T00:00:00"/>
    <x v="10"/>
    <x v="0"/>
    <n v="40620"/>
    <n v="40620"/>
  </r>
  <r>
    <s v="4000008837"/>
    <s v="77035479-K"/>
    <s v="PIMARES SPA"/>
    <s v="670135652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11-09T00:00:00"/>
    <n v="11"/>
    <d v="2025-11-17T00:00:00"/>
    <d v="2025-11-12T00:00:00"/>
    <x v="10"/>
    <x v="0"/>
    <n v="58810"/>
    <n v="58810"/>
  </r>
  <r>
    <s v="4000008837"/>
    <s v="77035479-K"/>
    <s v="PIMARES SPA"/>
    <s v="670135654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1-09T00:00:00"/>
    <n v="11"/>
    <d v="2025-11-17T00:00:00"/>
    <d v="2025-11-12T00:00:00"/>
    <x v="10"/>
    <x v="0"/>
    <n v="66661"/>
    <n v="66661"/>
  </r>
  <r>
    <s v="4000008837"/>
    <s v="77035479-K"/>
    <s v="PIMARES SPA"/>
    <s v="670135655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1-09T00:00:00"/>
    <n v="11"/>
    <d v="2025-11-17T00:00:00"/>
    <d v="2025-11-12T00:00:00"/>
    <x v="10"/>
    <x v="0"/>
    <n v="93324"/>
    <n v="93324"/>
  </r>
  <r>
    <s v="4000008837"/>
    <s v="77035479-K"/>
    <s v="PIMARES SPA"/>
    <s v="6701356563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11-10T00:00:00"/>
    <n v="11"/>
    <d v="2025-11-17T00:00:00"/>
    <d v="2025-11-12T00:00:00"/>
    <x v="10"/>
    <x v="0"/>
    <n v="58818"/>
    <n v="58818"/>
  </r>
  <r>
    <s v="4000008837"/>
    <s v="77035479-K"/>
    <s v="PIMARES SPA"/>
    <s v="670135656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0T00:00:00"/>
    <n v="11"/>
    <d v="2025-11-17T00:00:00"/>
    <d v="2025-11-12T00:00:00"/>
    <x v="10"/>
    <x v="0"/>
    <n v="31244"/>
    <n v="31244"/>
  </r>
  <r>
    <s v="4000008837"/>
    <s v="77035479-K"/>
    <s v="PIMARES SPA"/>
    <s v="6701355186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07T00:00:00"/>
    <n v="11"/>
    <d v="2025-11-13T00:00:00"/>
    <d v="2025-11-10T00:00:00"/>
    <x v="10"/>
    <x v="0"/>
    <n v="76662"/>
    <n v="76662"/>
  </r>
  <r>
    <s v="4000008837"/>
    <s v="77035479-K"/>
    <s v="PIMARES SPA"/>
    <s v="6701355191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1-07T00:00:00"/>
    <n v="11"/>
    <d v="2025-11-12T00:00:00"/>
    <d v="2025-11-10T00:00:00"/>
    <x v="10"/>
    <x v="0"/>
    <n v="187501"/>
    <n v="187501"/>
  </r>
  <r>
    <s v="4000008837"/>
    <s v="77035479-K"/>
    <s v="PIMARES SPA"/>
    <s v="6701355240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06T00:00:00"/>
    <n v="11"/>
    <d v="2025-11-14T00:00:00"/>
    <d v="2025-11-10T00:00:00"/>
    <x v="10"/>
    <x v="0"/>
    <n v="166657"/>
    <n v="166657"/>
  </r>
  <r>
    <s v="4000008837"/>
    <s v="77035479-K"/>
    <s v="PIMARES SPA"/>
    <s v="6701356668"/>
    <s v="ZPCD"/>
    <s v="10"/>
    <x v="0"/>
    <x v="0"/>
    <s v="C004"/>
    <s v="E599"/>
    <n v="3"/>
    <x v="0"/>
    <s v="47"/>
    <s v="Muebles"/>
    <s v=""/>
    <s v="470202001"/>
    <s v="1433215"/>
    <s v="CÓMODA SOLE GRIS 4 CAJONES"/>
    <n v="1"/>
    <n v="1"/>
    <s v="UN"/>
    <d v="2025-11-10T00:00:00"/>
    <n v="11"/>
    <d v="2025-11-17T00:00:00"/>
    <d v="2025-11-12T00:00:00"/>
    <x v="10"/>
    <x v="0"/>
    <n v="81245"/>
    <n v="81245"/>
  </r>
  <r>
    <s v="4000008837"/>
    <s v="77035479-K"/>
    <s v="PIMARES SPA"/>
    <s v="670135666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11-10T00:00:00"/>
    <n v="11"/>
    <d v="2025-11-17T00:00:00"/>
    <d v="2025-11-12T00:00:00"/>
    <x v="10"/>
    <x v="0"/>
    <n v="87491"/>
    <n v="87491"/>
  </r>
  <r>
    <s v="4000008837"/>
    <s v="77035479-K"/>
    <s v="PIMARES SPA"/>
    <s v="670135524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6T00:00:00"/>
    <n v="11"/>
    <d v="2025-11-19T00:00:00"/>
    <d v="2025-11-10T00:00:00"/>
    <x v="10"/>
    <x v="0"/>
    <n v="40620"/>
    <n v="40620"/>
  </r>
  <r>
    <s v="4000008837"/>
    <s v="77035479-K"/>
    <s v="PIMARES SPA"/>
    <s v="670135534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06T00:00:00"/>
    <n v="11"/>
    <d v="2025-11-27T00:00:00"/>
    <d v="2025-11-24T00:00:00"/>
    <x v="10"/>
    <x v="0"/>
    <n v="76662"/>
    <n v="76662"/>
  </r>
  <r>
    <s v="4000008837"/>
    <s v="77035479-K"/>
    <s v="PIMARES SPA"/>
    <s v="670135534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06T00:00:00"/>
    <n v="11"/>
    <d v="2025-11-27T00:00:00"/>
    <d v="2025-11-24T00:00:00"/>
    <x v="10"/>
    <x v="0"/>
    <n v="43745"/>
    <n v="43745"/>
  </r>
  <r>
    <s v="4000008837"/>
    <s v="77035479-K"/>
    <s v="PIMARES SPA"/>
    <s v="6701356768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1-10T00:00:00"/>
    <n v="11"/>
    <d v="2025-11-24T00:00:00"/>
    <d v="2025-11-17T00:00:00"/>
    <x v="10"/>
    <x v="0"/>
    <n v="79989"/>
    <n v="79989"/>
  </r>
  <r>
    <s v="4000008837"/>
    <s v="77035479-K"/>
    <s v="PIMARES SPA"/>
    <s v="6701356810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10T00:00:00"/>
    <n v="11"/>
    <d v="2025-11-17T00:00:00"/>
    <d v="2025-11-12T00:00:00"/>
    <x v="10"/>
    <x v="0"/>
    <n v="126657"/>
    <n v="126657"/>
  </r>
  <r>
    <s v="4000008837"/>
    <s v="77035479-K"/>
    <s v="PIMARES SPA"/>
    <s v="670135544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06T00:00:00"/>
    <n v="11"/>
    <d v="2025-11-14T00:00:00"/>
    <d v="2025-11-10T00:00:00"/>
    <x v="10"/>
    <x v="0"/>
    <n v="71872"/>
    <n v="71872"/>
  </r>
  <r>
    <s v="4000008837"/>
    <s v="77035479-K"/>
    <s v="PIMARES SPA"/>
    <s v="6701355480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07T00:00:00"/>
    <n v="11"/>
    <d v="2025-11-13T00:00:00"/>
    <d v="2025-11-12T00:00:00"/>
    <x v="10"/>
    <x v="0"/>
    <n v="166657"/>
    <n v="166657"/>
  </r>
  <r>
    <s v="4000008837"/>
    <s v="77035479-K"/>
    <s v="PIMARES SPA"/>
    <s v="670135551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07T00:00:00"/>
    <n v="11"/>
    <d v="2025-11-13T00:00:00"/>
    <d v="2025-11-10T00:00:00"/>
    <x v="10"/>
    <x v="0"/>
    <n v="73327"/>
    <n v="73327"/>
  </r>
  <r>
    <s v="4000008837"/>
    <s v="77035479-K"/>
    <s v="PIMARES SPA"/>
    <s v="670135710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10T00:00:00"/>
    <n v="11"/>
    <d v="2025-11-17T00:00:00"/>
    <d v="2025-11-12T00:00:00"/>
    <x v="10"/>
    <x v="0"/>
    <n v="79997"/>
    <n v="79997"/>
  </r>
  <r>
    <s v="4000008837"/>
    <s v="77035479-K"/>
    <s v="PIMARES SPA"/>
    <s v="6701357125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1-11T00:00:00"/>
    <n v="11"/>
    <d v="2025-11-17T00:00:00"/>
    <d v="2025-11-12T00:00:00"/>
    <x v="10"/>
    <x v="0"/>
    <n v="41170"/>
    <n v="41170"/>
  </r>
  <r>
    <s v="4000008837"/>
    <s v="77035479-K"/>
    <s v="PIMARES SPA"/>
    <s v="670135712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11T00:00:00"/>
    <n v="11"/>
    <d v="2025-11-17T00:00:00"/>
    <d v="2025-11-12T00:00:00"/>
    <x v="10"/>
    <x v="0"/>
    <n v="24987"/>
    <n v="24987"/>
  </r>
  <r>
    <s v="4000008837"/>
    <s v="77035479-K"/>
    <s v="PIMARES SPA"/>
    <s v="6701357148"/>
    <s v="ZPCD"/>
    <s v="10"/>
    <x v="0"/>
    <x v="1"/>
    <s v="C004"/>
    <s v="E599"/>
    <n v="3"/>
    <x v="0"/>
    <s v="47"/>
    <s v="Muebles"/>
    <s v=""/>
    <s v="470202001"/>
    <s v="1386534"/>
    <s v="COMODA 4C MOBI GRAPHITE"/>
    <n v="1"/>
    <n v="0"/>
    <s v="UN"/>
    <d v="2025-11-11T00:00:00"/>
    <n v="11"/>
    <d v="2025-11-17T00:00:00"/>
    <m/>
    <x v="10"/>
    <x v="0"/>
    <n v="40620"/>
    <n v="0"/>
  </r>
  <r>
    <s v="4000008837"/>
    <s v="77035479-K"/>
    <s v="PIMARES SPA"/>
    <s v="670135715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1T00:00:00"/>
    <n v="11"/>
    <d v="2025-11-19T00:00:00"/>
    <d v="2025-11-14T00:00:00"/>
    <x v="10"/>
    <x v="0"/>
    <n v="31244"/>
    <n v="31244"/>
  </r>
  <r>
    <s v="4000008837"/>
    <s v="77035479-K"/>
    <s v="PIMARES SPA"/>
    <s v="670135555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1-07T00:00:00"/>
    <n v="11"/>
    <d v="2025-11-14T00:00:00"/>
    <d v="2025-11-12T00:00:00"/>
    <x v="10"/>
    <x v="0"/>
    <n v="93329"/>
    <n v="93329"/>
  </r>
  <r>
    <s v="4000008837"/>
    <s v="77035479-K"/>
    <s v="PIMARES SPA"/>
    <s v="6701355625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07T00:00:00"/>
    <n v="11"/>
    <d v="2025-11-14T00:00:00"/>
    <d v="2025-11-12T00:00:00"/>
    <x v="10"/>
    <x v="0"/>
    <n v="106655"/>
    <n v="106655"/>
  </r>
  <r>
    <s v="4000008837"/>
    <s v="77035479-K"/>
    <s v="PIMARES SPA"/>
    <s v="6701357411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1-11T00:00:00"/>
    <n v="11"/>
    <d v="2025-11-17T00:00:00"/>
    <d v="2025-11-14T00:00:00"/>
    <x v="10"/>
    <x v="0"/>
    <n v="99995"/>
    <n v="99995"/>
  </r>
  <r>
    <s v="4000008837"/>
    <s v="77035479-K"/>
    <s v="PIMARES SPA"/>
    <s v="670135742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11T00:00:00"/>
    <n v="11"/>
    <d v="2025-11-17T00:00:00"/>
    <d v="2025-11-14T00:00:00"/>
    <x v="10"/>
    <x v="0"/>
    <n v="40620"/>
    <n v="40620"/>
  </r>
  <r>
    <s v="4000008837"/>
    <s v="77035479-K"/>
    <s v="PIMARES SPA"/>
    <s v="670135564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1-07T00:00:00"/>
    <n v="11"/>
    <d v="2025-11-17T00:00:00"/>
    <d v="2025-11-12T00:00:00"/>
    <x v="10"/>
    <x v="0"/>
    <n v="21869"/>
    <n v="21869"/>
  </r>
  <r>
    <s v="4000008837"/>
    <s v="77035479-K"/>
    <s v="PIMARES SPA"/>
    <s v="670135772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12T00:00:00"/>
    <n v="11"/>
    <d v="2025-11-18T00:00:00"/>
    <d v="2025-11-14T00:00:00"/>
    <x v="10"/>
    <x v="0"/>
    <n v="71872"/>
    <n v="71872"/>
  </r>
  <r>
    <s v="4000008837"/>
    <s v="77035479-K"/>
    <s v="PIMARES SPA"/>
    <s v="6701355650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1-07T00:00:00"/>
    <n v="11"/>
    <d v="2025-11-14T00:00:00"/>
    <d v="2025-11-12T00:00:00"/>
    <x v="10"/>
    <x v="0"/>
    <n v="41170"/>
    <n v="41170"/>
  </r>
  <r>
    <s v="4000008837"/>
    <s v="77035479-K"/>
    <s v="PIMARES SPA"/>
    <s v="6701357754"/>
    <s v="ZPCD"/>
    <s v="10"/>
    <x v="0"/>
    <x v="0"/>
    <s v="C004"/>
    <s v="E599"/>
    <n v="3"/>
    <x v="0"/>
    <s v="47"/>
    <s v="Muebles"/>
    <s v=""/>
    <s v="470201001"/>
    <s v="1466418"/>
    <s v="COMODA COIMBRA 4 CAJONES 1 PUERTA BEIGE"/>
    <n v="1"/>
    <n v="1"/>
    <s v="UN"/>
    <d v="2025-11-12T00:00:00"/>
    <n v="11"/>
    <d v="2025-12-01T00:00:00"/>
    <d v="2025-11-26T00:00:00"/>
    <x v="10"/>
    <x v="0"/>
    <n v="93743"/>
    <n v="93743"/>
  </r>
  <r>
    <s v="4000008837"/>
    <s v="77035479-K"/>
    <s v="PIMARES SPA"/>
    <s v="670135777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1-13T00:00:00"/>
    <n v="11"/>
    <d v="2025-11-18T00:00:00"/>
    <d v="2025-11-14T00:00:00"/>
    <x v="10"/>
    <x v="0"/>
    <n v="153330"/>
    <n v="153330"/>
  </r>
  <r>
    <s v="4000008837"/>
    <s v="77035479-K"/>
    <s v="PIMARES SPA"/>
    <s v="6701357805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1T00:00:00"/>
    <n v="11"/>
    <d v="2025-11-20T00:00:00"/>
    <d v="2025-11-14T00:00:00"/>
    <x v="10"/>
    <x v="0"/>
    <n v="12494"/>
    <n v="12494"/>
  </r>
  <r>
    <s v="4000008837"/>
    <s v="77035479-K"/>
    <s v="PIMARES SPA"/>
    <s v="670135781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1T00:00:00"/>
    <n v="11"/>
    <d v="2025-11-20T00:00:00"/>
    <d v="2025-11-19T00:00:00"/>
    <x v="10"/>
    <x v="0"/>
    <n v="12494"/>
    <n v="12494"/>
  </r>
  <r>
    <s v="4000008837"/>
    <s v="77035479-K"/>
    <s v="PIMARES SPA"/>
    <s v="670135781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1-11T00:00:00"/>
    <n v="11"/>
    <d v="2025-11-20T00:00:00"/>
    <d v="2025-11-19T00:00:00"/>
    <x v="10"/>
    <x v="0"/>
    <n v="117641"/>
    <n v="117641"/>
  </r>
  <r>
    <s v="4000008837"/>
    <s v="77035479-K"/>
    <s v="PIMARES SPA"/>
    <s v="6701357818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1-11T00:00:00"/>
    <n v="11"/>
    <d v="2025-11-18T00:00:00"/>
    <d v="2025-11-14T00:00:00"/>
    <x v="10"/>
    <x v="0"/>
    <n v="58817"/>
    <n v="58817"/>
  </r>
  <r>
    <s v="4000008837"/>
    <s v="77035479-K"/>
    <s v="PIMARES SPA"/>
    <s v="67013541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04T00:00:00"/>
    <n v="11"/>
    <d v="2025-11-10T00:00:00"/>
    <d v="2025-11-07T00:00:00"/>
    <x v="10"/>
    <x v="0"/>
    <n v="48743"/>
    <n v="48743"/>
  </r>
  <r>
    <s v="4000008837"/>
    <s v="77035479-K"/>
    <s v="PIMARES SPA"/>
    <s v="670135594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8T00:00:00"/>
    <n v="11"/>
    <d v="2025-11-17T00:00:00"/>
    <d v="2025-11-12T00:00:00"/>
    <x v="10"/>
    <x v="0"/>
    <n v="99995"/>
    <n v="99995"/>
  </r>
  <r>
    <s v="4000008837"/>
    <s v="77035479-K"/>
    <s v="PIMARES SPA"/>
    <s v="670135788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1-12T00:00:00"/>
    <n v="11"/>
    <d v="2025-11-20T00:00:00"/>
    <d v="2025-11-14T00:00:00"/>
    <x v="10"/>
    <x v="0"/>
    <n v="88229"/>
    <n v="88229"/>
  </r>
  <r>
    <s v="4000008837"/>
    <s v="77035479-K"/>
    <s v="PIMARES SPA"/>
    <s v="670135790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1T00:00:00"/>
    <n v="11"/>
    <d v="2025-11-18T00:00:00"/>
    <d v="2025-11-14T00:00:00"/>
    <x v="10"/>
    <x v="0"/>
    <n v="29405"/>
    <n v="29405"/>
  </r>
  <r>
    <s v="4000008837"/>
    <s v="77035479-K"/>
    <s v="PIMARES SPA"/>
    <s v="670135791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11T00:00:00"/>
    <n v="11"/>
    <d v="2025-11-18T00:00:00"/>
    <d v="2025-11-14T00:00:00"/>
    <x v="10"/>
    <x v="0"/>
    <n v="133332"/>
    <n v="133332"/>
  </r>
  <r>
    <s v="4000008837"/>
    <s v="77035479-K"/>
    <s v="PIMARES SPA"/>
    <s v="670135792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11T00:00:00"/>
    <n v="11"/>
    <d v="2025-11-18T00:00:00"/>
    <d v="2025-11-14T00:00:00"/>
    <x v="10"/>
    <x v="0"/>
    <n v="93325"/>
    <n v="93325"/>
  </r>
  <r>
    <s v="4000008837"/>
    <s v="77035479-K"/>
    <s v="PIMARES SPA"/>
    <s v="6701357969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12T00:00:00"/>
    <n v="11"/>
    <d v="2025-11-17T00:00:00"/>
    <d v="2025-11-17T00:00:00"/>
    <x v="10"/>
    <x v="0"/>
    <n v="88229"/>
    <n v="88229"/>
  </r>
  <r>
    <s v="4000008837"/>
    <s v="77035479-K"/>
    <s v="PIMARES SPA"/>
    <s v="67013560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08T00:00:00"/>
    <n v="11"/>
    <d v="2025-11-17T00:00:00"/>
    <d v="2025-11-12T00:00:00"/>
    <x v="10"/>
    <x v="0"/>
    <n v="43745"/>
    <n v="43745"/>
  </r>
  <r>
    <s v="4000008837"/>
    <s v="77035479-K"/>
    <s v="PIMARES SPA"/>
    <s v="6701357992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1-12T00:00:00"/>
    <n v="11"/>
    <d v="2025-11-18T00:00:00"/>
    <d v="2025-11-14T00:00:00"/>
    <x v="10"/>
    <x v="0"/>
    <n v="199995"/>
    <n v="199995"/>
  </r>
  <r>
    <s v="4000008837"/>
    <s v="77035479-K"/>
    <s v="PIMARES SPA"/>
    <s v="670135799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12T00:00:00"/>
    <n v="11"/>
    <d v="2025-11-17T00:00:00"/>
    <d v="2025-11-17T00:00:00"/>
    <x v="10"/>
    <x v="0"/>
    <n v="79997"/>
    <n v="79997"/>
  </r>
  <r>
    <s v="4000008837"/>
    <s v="77035479-K"/>
    <s v="PIMARES SPA"/>
    <s v="670135808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4T00:00:00"/>
    <n v="11"/>
    <d v="2025-11-17T00:00:00"/>
    <d v="2025-11-19T00:00:00"/>
    <x v="10"/>
    <x v="0"/>
    <n v="31244"/>
    <n v="31244"/>
  </r>
  <r>
    <s v="4000008837"/>
    <s v="77035479-K"/>
    <s v="PIMARES SPA"/>
    <s v="670135812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11T00:00:00"/>
    <n v="11"/>
    <d v="2025-11-20T00:00:00"/>
    <d v="2025-11-14T00:00:00"/>
    <x v="10"/>
    <x v="0"/>
    <n v="79997"/>
    <n v="79997"/>
  </r>
  <r>
    <s v="4000008837"/>
    <s v="77035479-K"/>
    <s v="PIMARES SPA"/>
    <s v="6701358145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12T00:00:00"/>
    <n v="11"/>
    <d v="2025-11-20T00:00:00"/>
    <d v="2025-11-14T00:00:00"/>
    <x v="10"/>
    <x v="0"/>
    <n v="74987"/>
    <n v="74987"/>
  </r>
  <r>
    <s v="4000008837"/>
    <s v="77035479-K"/>
    <s v="PIMARES SPA"/>
    <s v="6701358190"/>
    <s v="ZPCD"/>
    <s v="10"/>
    <x v="0"/>
    <x v="1"/>
    <s v="C004"/>
    <s v="E599"/>
    <n v="3"/>
    <x v="0"/>
    <s v="47"/>
    <s v="Muebles"/>
    <s v=""/>
    <s v="470201001"/>
    <s v="1391600"/>
    <s v="COMBO CLOSET 4P+COMODA DOB GRAP"/>
    <n v="1"/>
    <n v="0"/>
    <s v="UN"/>
    <d v="2025-11-12T00:00:00"/>
    <n v="11"/>
    <d v="2025-11-18T00:00:00"/>
    <m/>
    <x v="10"/>
    <x v="0"/>
    <n v="199995"/>
    <n v="0"/>
  </r>
  <r>
    <s v="4000008837"/>
    <s v="77035479-K"/>
    <s v="PIMARES SPA"/>
    <s v="670135603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8T00:00:00"/>
    <n v="11"/>
    <d v="2025-11-17T00:00:00"/>
    <d v="2025-11-12T00:00:00"/>
    <x v="10"/>
    <x v="0"/>
    <n v="40620"/>
    <n v="40620"/>
  </r>
  <r>
    <s v="4000008837"/>
    <s v="77035479-K"/>
    <s v="PIMARES SPA"/>
    <s v="670135430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1-04T00:00:00"/>
    <n v="11"/>
    <d v="2025-11-12T00:00:00"/>
    <d v="2025-11-10T00:00:00"/>
    <x v="10"/>
    <x v="0"/>
    <n v="113324"/>
    <n v="113324"/>
  </r>
  <r>
    <s v="4000008837"/>
    <s v="77035479-K"/>
    <s v="PIMARES SPA"/>
    <s v="670135431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04T00:00:00"/>
    <n v="11"/>
    <d v="2025-11-12T00:00:00"/>
    <d v="2025-11-07T00:00:00"/>
    <x v="10"/>
    <x v="0"/>
    <n v="43745"/>
    <n v="43745"/>
  </r>
  <r>
    <s v="4000008837"/>
    <s v="77035479-K"/>
    <s v="PIMARES SPA"/>
    <s v="6701358295"/>
    <s v="ZPCD"/>
    <s v="10"/>
    <x v="0"/>
    <x v="0"/>
    <s v="C004"/>
    <s v="E599"/>
    <n v="3"/>
    <x v="0"/>
    <s v="47"/>
    <s v="Muebles"/>
    <s v=""/>
    <s v="470702002"/>
    <s v="1298021"/>
    <s v="ESCRITORIO ANNA BLANCO"/>
    <n v="2"/>
    <n v="2"/>
    <s v="UN"/>
    <d v="2025-11-13T00:00:00"/>
    <n v="11"/>
    <d v="2025-11-18T00:00:00"/>
    <d v="2025-11-14T00:00:00"/>
    <x v="10"/>
    <x v="0"/>
    <n v="56238"/>
    <n v="56238"/>
  </r>
  <r>
    <s v="4000008837"/>
    <s v="77035479-K"/>
    <s v="PIMARES SPA"/>
    <s v="670135834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12T00:00:00"/>
    <n v="11"/>
    <d v="2025-11-18T00:00:00"/>
    <d v="2025-11-14T00:00:00"/>
    <x v="10"/>
    <x v="0"/>
    <n v="43745"/>
    <n v="43745"/>
  </r>
  <r>
    <s v="4000008837"/>
    <s v="77035479-K"/>
    <s v="PIMARES SPA"/>
    <s v="670135834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1-12T00:00:00"/>
    <n v="11"/>
    <d v="2025-11-20T00:00:00"/>
    <d v="2025-11-14T00:00:00"/>
    <x v="10"/>
    <x v="0"/>
    <n v="87495"/>
    <n v="87495"/>
  </r>
  <r>
    <s v="4000008837"/>
    <s v="77035479-K"/>
    <s v="PIMARES SPA"/>
    <s v="670135628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10T00:00:00"/>
    <n v="11"/>
    <d v="2025-11-18T00:00:00"/>
    <d v="2025-11-12T00:00:00"/>
    <x v="10"/>
    <x v="0"/>
    <n v="43745"/>
    <n v="43745"/>
  </r>
  <r>
    <s v="4000008837"/>
    <s v="77035479-K"/>
    <s v="PIMARES SPA"/>
    <s v="670135857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13T00:00:00"/>
    <n v="11"/>
    <d v="2025-11-21T00:00:00"/>
    <d v="2025-11-17T00:00:00"/>
    <x v="10"/>
    <x v="0"/>
    <n v="29405"/>
    <n v="29405"/>
  </r>
  <r>
    <s v="4000008837"/>
    <s v="77035479-K"/>
    <s v="PIMARES SPA"/>
    <s v="670135857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13T00:00:00"/>
    <n v="11"/>
    <d v="2025-11-19T00:00:00"/>
    <d v="2025-11-17T00:00:00"/>
    <x v="10"/>
    <x v="0"/>
    <n v="93325"/>
    <n v="93325"/>
  </r>
  <r>
    <s v="4000008837"/>
    <s v="77035479-K"/>
    <s v="PIMARES SPA"/>
    <s v="670135646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1-10T00:00:00"/>
    <n v="11"/>
    <d v="2025-11-18T00:00:00"/>
    <d v="2025-11-12T00:00:00"/>
    <x v="10"/>
    <x v="0"/>
    <n v="37494"/>
    <n v="37494"/>
  </r>
  <r>
    <s v="4000008837"/>
    <s v="77035479-K"/>
    <s v="PIMARES SPA"/>
    <s v="6701356482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8"/>
    <n v="8"/>
    <s v="UN"/>
    <d v="2025-11-10T00:00:00"/>
    <n v="11"/>
    <d v="2025-11-19T00:00:00"/>
    <d v="2025-11-12T00:00:00"/>
    <x v="10"/>
    <x v="0"/>
    <n v="499952"/>
    <n v="499952"/>
  </r>
  <r>
    <s v="4000008837"/>
    <s v="77035479-K"/>
    <s v="PIMARES SPA"/>
    <s v="6701358741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1-13T00:00:00"/>
    <n v="11"/>
    <d v="2025-11-18T00:00:00"/>
    <d v="2025-11-14T00:00:00"/>
    <x v="10"/>
    <x v="0"/>
    <n v="74998"/>
    <n v="74998"/>
  </r>
  <r>
    <s v="4000008837"/>
    <s v="77035479-K"/>
    <s v="PIMARES SPA"/>
    <s v="6701356585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1-10T00:00:00"/>
    <n v="11"/>
    <d v="2025-11-17T00:00:00"/>
    <d v="2025-11-12T00:00:00"/>
    <x v="10"/>
    <x v="0"/>
    <n v="79989"/>
    <n v="79989"/>
  </r>
  <r>
    <s v="4000008837"/>
    <s v="77035479-K"/>
    <s v="PIMARES SPA"/>
    <s v="670135662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09T00:00:00"/>
    <n v="11"/>
    <d v="2025-11-21T00:00:00"/>
    <d v="2025-11-17T00:00:00"/>
    <x v="10"/>
    <x v="0"/>
    <n v="79997"/>
    <n v="79997"/>
  </r>
  <r>
    <s v="4000008837"/>
    <s v="77035479-K"/>
    <s v="PIMARES SPA"/>
    <s v="6701358780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11-13T00:00:00"/>
    <n v="11"/>
    <d v="2025-11-21T00:00:00"/>
    <d v="2025-11-17T00:00:00"/>
    <x v="10"/>
    <x v="0"/>
    <n v="81240"/>
    <n v="81240"/>
  </r>
  <r>
    <s v="4000008837"/>
    <s v="77035479-K"/>
    <s v="PIMARES SPA"/>
    <s v="6701358785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13T00:00:00"/>
    <n v="11"/>
    <d v="2025-11-21T00:00:00"/>
    <d v="2025-11-17T00:00:00"/>
    <x v="10"/>
    <x v="0"/>
    <n v="88229"/>
    <n v="88229"/>
  </r>
  <r>
    <s v="4000008837"/>
    <s v="77035479-K"/>
    <s v="PIMARES SPA"/>
    <s v="670135879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13T00:00:00"/>
    <n v="11"/>
    <d v="2025-11-19T00:00:00"/>
    <d v="2025-11-17T00:00:00"/>
    <x v="10"/>
    <x v="0"/>
    <n v="43745"/>
    <n v="43745"/>
  </r>
  <r>
    <s v="4000008837"/>
    <s v="77035479-K"/>
    <s v="PIMARES SPA"/>
    <s v="6701358871"/>
    <s v="ZPCD"/>
    <s v="10"/>
    <x v="0"/>
    <x v="0"/>
    <s v="C004"/>
    <s v="E599"/>
    <n v="3"/>
    <x v="0"/>
    <s v="47"/>
    <s v="Muebles"/>
    <s v=""/>
    <s v="470202001"/>
    <s v="1391192"/>
    <s v="TOCADOR VIRGINIA"/>
    <n v="2"/>
    <n v="2"/>
    <s v="UN"/>
    <d v="2025-11-13T00:00:00"/>
    <n v="11"/>
    <d v="2025-11-19T00:00:00"/>
    <d v="2025-11-17T00:00:00"/>
    <x v="10"/>
    <x v="0"/>
    <n v="124987"/>
    <n v="124987"/>
  </r>
  <r>
    <s v="4000008837"/>
    <s v="77035479-K"/>
    <s v="PIMARES SPA"/>
    <s v="6701358874"/>
    <s v="ZPCD"/>
    <s v="10"/>
    <x v="0"/>
    <x v="0"/>
    <s v="C004"/>
    <s v="E599"/>
    <n v="3"/>
    <x v="0"/>
    <s v="47"/>
    <s v="Muebles"/>
    <s v=""/>
    <s v="470303001"/>
    <s v="1417091"/>
    <s v="ARRIMO EN MDF COLOR BEIGE"/>
    <n v="1"/>
    <n v="1"/>
    <s v="UN"/>
    <d v="2025-11-13T00:00:00"/>
    <n v="11"/>
    <d v="2025-11-25T00:00:00"/>
    <d v="2025-11-17T00:00:00"/>
    <x v="10"/>
    <x v="0"/>
    <n v="93744"/>
    <n v="93744"/>
  </r>
  <r>
    <s v="4000008837"/>
    <s v="77035479-K"/>
    <s v="PIMARES SPA"/>
    <s v="6701358883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1-14T00:00:00"/>
    <n v="11"/>
    <d v="2025-11-19T00:00:00"/>
    <d v="2025-11-17T00:00:00"/>
    <x v="10"/>
    <x v="0"/>
    <n v="74987"/>
    <n v="74987"/>
  </r>
  <r>
    <s v="4000008837"/>
    <s v="77035479-K"/>
    <s v="PIMARES SPA"/>
    <s v="670135899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4T00:00:00"/>
    <n v="11"/>
    <d v="2025-11-21T00:00:00"/>
    <d v="2025-11-19T00:00:00"/>
    <x v="10"/>
    <x v="0"/>
    <n v="28120"/>
    <n v="28120"/>
  </r>
  <r>
    <s v="4000008837"/>
    <s v="77035479-K"/>
    <s v="PIMARES SPA"/>
    <s v="670135665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10T00:00:00"/>
    <n v="11"/>
    <d v="2025-11-17T00:00:00"/>
    <d v="2025-11-17T00:00:00"/>
    <x v="10"/>
    <x v="0"/>
    <n v="76662"/>
    <n v="76662"/>
  </r>
  <r>
    <s v="4000008837"/>
    <s v="77035479-K"/>
    <s v="PIMARES SPA"/>
    <s v="6701359095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1-15T00:00:00"/>
    <n v="11"/>
    <d v="2025-11-24T00:00:00"/>
    <d v="2025-11-19T00:00:00"/>
    <x v="10"/>
    <x v="0"/>
    <n v="106655"/>
    <n v="106655"/>
  </r>
  <r>
    <s v="4000008837"/>
    <s v="77035479-K"/>
    <s v="PIMARES SPA"/>
    <s v="6701359196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11-14T00:00:00"/>
    <n v="11"/>
    <d v="2025-11-26T00:00:00"/>
    <d v="2025-11-21T00:00:00"/>
    <x v="10"/>
    <x v="0"/>
    <n v="71872"/>
    <n v="71872"/>
  </r>
  <r>
    <s v="4000008837"/>
    <s v="77035479-K"/>
    <s v="PIMARES SPA"/>
    <s v="670135925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14T00:00:00"/>
    <n v="11"/>
    <d v="2025-11-21T00:00:00"/>
    <d v="2025-11-19T00:00:00"/>
    <x v="10"/>
    <x v="0"/>
    <n v="93325"/>
    <n v="93325"/>
  </r>
  <r>
    <s v="4000008837"/>
    <s v="77035479-K"/>
    <s v="PIMARES SPA"/>
    <s v="6701359301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1-14T00:00:00"/>
    <n v="11"/>
    <d v="2025-11-21T00:00:00"/>
    <d v="2025-11-19T00:00:00"/>
    <x v="10"/>
    <x v="0"/>
    <n v="71869"/>
    <n v="71869"/>
  </r>
  <r>
    <s v="4000008837"/>
    <s v="77035479-K"/>
    <s v="PIMARES SPA"/>
    <s v="670135933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4T00:00:00"/>
    <n v="11"/>
    <d v="2025-11-21T00:00:00"/>
    <d v="2025-11-19T00:00:00"/>
    <x v="10"/>
    <x v="0"/>
    <n v="99995"/>
    <n v="99995"/>
  </r>
  <r>
    <s v="4000008837"/>
    <s v="77035479-K"/>
    <s v="PIMARES SPA"/>
    <s v="670135672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10T00:00:00"/>
    <n v="11"/>
    <d v="2025-11-17T00:00:00"/>
    <d v="2025-11-12T00:00:00"/>
    <x v="10"/>
    <x v="0"/>
    <n v="46662"/>
    <n v="46662"/>
  </r>
  <r>
    <s v="4000008837"/>
    <s v="77035479-K"/>
    <s v="PIMARES SPA"/>
    <s v="670135936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15T00:00:00"/>
    <n v="11"/>
    <d v="2025-11-28T00:00:00"/>
    <d v="2025-11-24T00:00:00"/>
    <x v="10"/>
    <x v="0"/>
    <n v="79997"/>
    <n v="79997"/>
  </r>
  <r>
    <s v="4000008837"/>
    <s v="77035479-K"/>
    <s v="PIMARES SPA"/>
    <s v="6701359473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11-15T00:00:00"/>
    <n v="11"/>
    <d v="2025-11-24T00:00:00"/>
    <d v="2025-11-19T00:00:00"/>
    <x v="10"/>
    <x v="0"/>
    <n v="40621"/>
    <n v="40621"/>
  </r>
  <r>
    <s v="4000008837"/>
    <s v="77035479-K"/>
    <s v="PIMARES SPA"/>
    <s v="670135952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15T00:00:00"/>
    <n v="11"/>
    <d v="2025-11-24T00:00:00"/>
    <d v="2025-11-19T00:00:00"/>
    <x v="10"/>
    <x v="0"/>
    <n v="62494"/>
    <n v="62494"/>
  </r>
  <r>
    <s v="4000008837"/>
    <s v="77035479-K"/>
    <s v="PIMARES SPA"/>
    <s v="6701356739"/>
    <s v="ZPCD"/>
    <s v="10"/>
    <x v="0"/>
    <x v="0"/>
    <s v="C004"/>
    <s v="E599"/>
    <n v="3"/>
    <x v="0"/>
    <s v="47"/>
    <s v="Muebles"/>
    <s v=""/>
    <s v="470801001"/>
    <s v="1466293"/>
    <s v="CLOSET SAFIRA 6 PUERTAS BEIGE"/>
    <n v="1"/>
    <n v="1"/>
    <s v="UN"/>
    <d v="2025-11-10T00:00:00"/>
    <n v="11"/>
    <d v="2025-11-17T00:00:00"/>
    <d v="2025-11-12T00:00:00"/>
    <x v="10"/>
    <x v="0"/>
    <n v="199989"/>
    <n v="199989"/>
  </r>
  <r>
    <s v="4000008837"/>
    <s v="77035479-K"/>
    <s v="PIMARES SPA"/>
    <s v="6701356743"/>
    <s v="ZPCD"/>
    <s v="10"/>
    <x v="0"/>
    <x v="0"/>
    <s v="C004"/>
    <s v="E599"/>
    <n v="3"/>
    <x v="0"/>
    <s v="41"/>
    <s v="Baño y Cocina"/>
    <s v=""/>
    <s v="410203003"/>
    <s v="1447375"/>
    <s v="VANITORIO AEREO 60CM COSMOS BLANCO CAFÉ"/>
    <n v="3"/>
    <n v="3"/>
    <s v="UN"/>
    <d v="2025-11-10T00:00:00"/>
    <n v="11"/>
    <d v="2025-11-17T00:00:00"/>
    <d v="2025-11-12T00:00:00"/>
    <x v="10"/>
    <x v="0"/>
    <n v="282333"/>
    <n v="282333"/>
  </r>
  <r>
    <s v="4000008837"/>
    <s v="77035479-K"/>
    <s v="PIMARES SPA"/>
    <s v="670135971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15T00:00:00"/>
    <n v="11"/>
    <d v="2025-11-27T00:00:00"/>
    <d v="2025-11-21T00:00:00"/>
    <x v="10"/>
    <x v="0"/>
    <n v="113324"/>
    <n v="113324"/>
  </r>
  <r>
    <s v="4000008837"/>
    <s v="77035479-K"/>
    <s v="PIMARES SPA"/>
    <s v="670135684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11T00:00:00"/>
    <n v="11"/>
    <d v="2025-11-17T00:00:00"/>
    <d v="2025-11-12T00:00:00"/>
    <x v="10"/>
    <x v="0"/>
    <n v="40620"/>
    <n v="40620"/>
  </r>
  <r>
    <s v="4000008837"/>
    <s v="77035479-K"/>
    <s v="PIMARES SPA"/>
    <s v="6701356958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1-11T00:00:00"/>
    <n v="11"/>
    <d v="2025-11-19T00:00:00"/>
    <d v="2025-11-14T00:00:00"/>
    <x v="10"/>
    <x v="0"/>
    <n v="66658"/>
    <n v="66658"/>
  </r>
  <r>
    <s v="4000008837"/>
    <s v="77035479-K"/>
    <s v="PIMARES SPA"/>
    <s v="670135697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11T00:00:00"/>
    <n v="11"/>
    <d v="2025-11-17T00:00:00"/>
    <d v="2025-11-12T00:00:00"/>
    <x v="10"/>
    <x v="0"/>
    <n v="76662"/>
    <n v="76662"/>
  </r>
  <r>
    <s v="4000008837"/>
    <s v="77035479-K"/>
    <s v="PIMARES SPA"/>
    <s v="670135720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10T00:00:00"/>
    <n v="11"/>
    <d v="2025-11-17T00:00:00"/>
    <d v="2025-11-12T00:00:00"/>
    <x v="10"/>
    <x v="0"/>
    <n v="79997"/>
    <n v="79997"/>
  </r>
  <r>
    <s v="4000008837"/>
    <s v="77035479-K"/>
    <s v="PIMARES SPA"/>
    <s v="6701357221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10T00:00:00"/>
    <n v="11"/>
    <d v="2025-11-17T00:00:00"/>
    <d v="2025-11-12T00:00:00"/>
    <x v="10"/>
    <x v="0"/>
    <n v="43745"/>
    <n v="43745"/>
  </r>
  <r>
    <s v="4000008837"/>
    <s v="77035479-K"/>
    <s v="PIMARES SPA"/>
    <s v="6701357522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11T00:00:00"/>
    <n v="11"/>
    <d v="2025-11-18T00:00:00"/>
    <d v="2025-11-14T00:00:00"/>
    <x v="10"/>
    <x v="0"/>
    <n v="246671"/>
    <n v="246671"/>
  </r>
  <r>
    <s v="4000008837"/>
    <s v="77035479-K"/>
    <s v="PIMARES SPA"/>
    <s v="670135774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12T00:00:00"/>
    <n v="11"/>
    <d v="2025-11-18T00:00:00"/>
    <d v="2025-11-17T00:00:00"/>
    <x v="10"/>
    <x v="0"/>
    <n v="106656"/>
    <n v="106656"/>
  </r>
  <r>
    <s v="4000008837"/>
    <s v="77035479-K"/>
    <s v="PIMARES SPA"/>
    <s v="670135786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12T00:00:00"/>
    <n v="11"/>
    <d v="2025-11-18T00:00:00"/>
    <d v="2025-11-14T00:00:00"/>
    <x v="10"/>
    <x v="0"/>
    <n v="79995"/>
    <n v="79995"/>
  </r>
  <r>
    <s v="4000008837"/>
    <s v="77035479-K"/>
    <s v="PIMARES SPA"/>
    <s v="670135788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1-12T00:00:00"/>
    <n v="11"/>
    <d v="2025-11-19T00:00:00"/>
    <d v="2025-11-17T00:00:00"/>
    <x v="10"/>
    <x v="0"/>
    <n v="49994"/>
    <n v="49994"/>
  </r>
  <r>
    <s v="4000008837"/>
    <s v="77035479-K"/>
    <s v="PIMARES SPA"/>
    <s v="6701357976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4"/>
    <n v="4"/>
    <s v="UN"/>
    <d v="2025-11-12T00:00:00"/>
    <n v="11"/>
    <d v="2025-11-25T00:00:00"/>
    <d v="2025-11-21T00:00:00"/>
    <x v="10"/>
    <x v="0"/>
    <n v="287490"/>
    <n v="287490"/>
  </r>
  <r>
    <s v="4000008837"/>
    <s v="77035479-K"/>
    <s v="PIMARES SPA"/>
    <s v="670135821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1T00:00:00"/>
    <n v="11"/>
    <d v="2025-11-19T00:00:00"/>
    <d v="2025-11-14T00:00:00"/>
    <x v="10"/>
    <x v="0"/>
    <n v="31245"/>
    <n v="31245"/>
  </r>
  <r>
    <s v="4000008837"/>
    <s v="77035479-K"/>
    <s v="PIMARES SPA"/>
    <s v="670135391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3T00:00:00"/>
    <n v="11"/>
    <d v="2025-11-11T00:00:00"/>
    <d v="2025-11-07T00:00:00"/>
    <x v="10"/>
    <x v="0"/>
    <n v="40620"/>
    <n v="40620"/>
  </r>
  <r>
    <s v="4000008837"/>
    <s v="77035479-K"/>
    <s v="PIMARES SPA"/>
    <s v="6701354138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04T00:00:00"/>
    <n v="11"/>
    <d v="2025-11-12T00:00:00"/>
    <d v="2025-11-07T00:00:00"/>
    <x v="10"/>
    <x v="0"/>
    <n v="12494"/>
    <n v="12494"/>
  </r>
  <r>
    <s v="4000008837"/>
    <s v="77035479-K"/>
    <s v="PIMARES SPA"/>
    <s v="670135414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4T00:00:00"/>
    <n v="11"/>
    <d v="2025-11-12T00:00:00"/>
    <d v="2025-11-07T00:00:00"/>
    <x v="10"/>
    <x v="0"/>
    <n v="99995"/>
    <n v="99995"/>
  </r>
  <r>
    <s v="4000008837"/>
    <s v="77035479-K"/>
    <s v="PIMARES SPA"/>
    <s v="67013541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04T00:00:00"/>
    <n v="11"/>
    <d v="2025-11-11T00:00:00"/>
    <d v="2025-11-07T00:00:00"/>
    <x v="10"/>
    <x v="0"/>
    <n v="43745"/>
    <n v="43745"/>
  </r>
  <r>
    <s v="4000008837"/>
    <s v="77035479-K"/>
    <s v="PIMARES SPA"/>
    <s v="670135256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01T00:00:00"/>
    <n v="11"/>
    <d v="2025-11-12T00:00:00"/>
    <d v="2025-11-07T00:00:00"/>
    <x v="10"/>
    <x v="0"/>
    <n v="93325"/>
    <n v="93325"/>
  </r>
  <r>
    <s v="4000008837"/>
    <s v="77035479-K"/>
    <s v="PIMARES SPA"/>
    <s v="670135359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04T00:00:00"/>
    <n v="11"/>
    <d v="2025-11-12T00:00:00"/>
    <d v="2025-11-07T00:00:00"/>
    <x v="10"/>
    <x v="0"/>
    <n v="43745"/>
    <n v="43745"/>
  </r>
  <r>
    <s v="4000008837"/>
    <s v="77035479-K"/>
    <s v="PIMARES SPA"/>
    <s v="670135367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1-04T00:00:00"/>
    <n v="11"/>
    <d v="2025-11-10T00:00:00"/>
    <d v="2025-11-07T00:00:00"/>
    <x v="10"/>
    <x v="0"/>
    <n v="103324"/>
    <n v="103324"/>
  </r>
  <r>
    <s v="4000008837"/>
    <s v="77035479-K"/>
    <s v="PIMARES SPA"/>
    <s v="670135381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1-03T00:00:00"/>
    <n v="11"/>
    <d v="2025-11-11T00:00:00"/>
    <d v="2025-11-07T00:00:00"/>
    <x v="10"/>
    <x v="0"/>
    <n v="46872"/>
    <n v="46872"/>
  </r>
  <r>
    <s v="4000008837"/>
    <s v="77035479-K"/>
    <s v="PIMARES SPA"/>
    <s v="670135384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1-04T00:00:00"/>
    <n v="11"/>
    <d v="2025-11-11T00:00:00"/>
    <d v="2025-11-07T00:00:00"/>
    <x v="10"/>
    <x v="0"/>
    <n v="133325"/>
    <n v="133325"/>
  </r>
  <r>
    <s v="4000008837"/>
    <s v="77035479-K"/>
    <s v="PIMARES SPA"/>
    <s v="6701353856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1-04T00:00:00"/>
    <n v="11"/>
    <d v="2025-11-10T00:00:00"/>
    <d v="2025-11-07T00:00:00"/>
    <x v="10"/>
    <x v="0"/>
    <n v="93330"/>
    <n v="93330"/>
  </r>
  <r>
    <s v="4000008837"/>
    <s v="77035479-K"/>
    <s v="PIMARES SPA"/>
    <s v="6701353275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11-03T00:00:00"/>
    <n v="11"/>
    <d v="2025-11-10T00:00:00"/>
    <d v="2025-11-05T00:00:00"/>
    <x v="10"/>
    <x v="0"/>
    <n v="62494"/>
    <n v="62494"/>
  </r>
  <r>
    <s v="4000008837"/>
    <s v="77035479-K"/>
    <s v="PIMARES SPA"/>
    <s v="6701353276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1-03T00:00:00"/>
    <n v="11"/>
    <d v="2025-11-10T00:00:00"/>
    <d v="2025-11-05T00:00:00"/>
    <x v="10"/>
    <x v="0"/>
    <n v="31245"/>
    <n v="31245"/>
  </r>
  <r>
    <s v="4000008837"/>
    <s v="77035479-K"/>
    <s v="PIMARES SPA"/>
    <s v="6701353279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1-03T00:00:00"/>
    <n v="11"/>
    <d v="2025-11-17T00:00:00"/>
    <d v="2025-11-07T00:00:00"/>
    <x v="10"/>
    <x v="0"/>
    <n v="66662"/>
    <n v="66662"/>
  </r>
  <r>
    <s v="4000008837"/>
    <s v="77035479-K"/>
    <s v="PIMARES SPA"/>
    <s v="670135328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03T00:00:00"/>
    <n v="11"/>
    <d v="2025-11-12T00:00:00"/>
    <d v="2025-11-07T00:00:00"/>
    <x v="10"/>
    <x v="0"/>
    <n v="43745"/>
    <n v="43745"/>
  </r>
  <r>
    <s v="4000008837"/>
    <s v="77035479-K"/>
    <s v="PIMARES SPA"/>
    <s v="670135330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02T00:00:00"/>
    <n v="11"/>
    <d v="2025-11-11T00:00:00"/>
    <d v="2025-11-05T00:00:00"/>
    <x v="10"/>
    <x v="0"/>
    <n v="31244"/>
    <n v="31244"/>
  </r>
  <r>
    <s v="4000008837"/>
    <s v="77035479-K"/>
    <s v="PIMARES SPA"/>
    <s v="670135332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02T00:00:00"/>
    <n v="11"/>
    <d v="2025-11-10T00:00:00"/>
    <d v="2025-11-05T00:00:00"/>
    <x v="10"/>
    <x v="0"/>
    <n v="49995"/>
    <n v="49995"/>
  </r>
  <r>
    <s v="4000008837"/>
    <s v="77035479-K"/>
    <s v="PIMARES SPA"/>
    <s v="670135332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03T00:00:00"/>
    <n v="11"/>
    <d v="2025-11-10T00:00:00"/>
    <d v="2025-11-05T00:00:00"/>
    <x v="10"/>
    <x v="0"/>
    <n v="93325"/>
    <n v="93325"/>
  </r>
  <r>
    <s v="4000008837"/>
    <s v="77035479-K"/>
    <s v="PIMARES SPA"/>
    <s v="6701353353"/>
    <s v="ZPCD"/>
    <s v="10"/>
    <x v="0"/>
    <x v="1"/>
    <s v="C004"/>
    <s v="E599"/>
    <n v="3"/>
    <x v="0"/>
    <s v="47"/>
    <s v="Muebles"/>
    <s v=""/>
    <s v="470101002"/>
    <s v="1386564"/>
    <s v="PANEL BENTO 60"/>
    <n v="1"/>
    <n v="0"/>
    <s v="UN"/>
    <d v="2025-11-03T00:00:00"/>
    <n v="11"/>
    <d v="2025-11-14T00:00:00"/>
    <m/>
    <x v="10"/>
    <x v="0"/>
    <n v="62493"/>
    <n v="0"/>
  </r>
  <r>
    <s v="4000008837"/>
    <s v="77035479-K"/>
    <s v="PIMARES SPA"/>
    <s v="670135339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03T00:00:00"/>
    <n v="11"/>
    <d v="2025-11-11T00:00:00"/>
    <d v="2025-11-07T00:00:00"/>
    <x v="10"/>
    <x v="0"/>
    <n v="73327"/>
    <n v="73327"/>
  </r>
  <r>
    <s v="4000008837"/>
    <s v="77035479-K"/>
    <s v="PIMARES SPA"/>
    <s v="6701353406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1-02T00:00:00"/>
    <n v="11"/>
    <d v="2025-11-11T00:00:00"/>
    <d v="2025-11-07T00:00:00"/>
    <x v="10"/>
    <x v="0"/>
    <n v="46869"/>
    <n v="46869"/>
  </r>
  <r>
    <s v="4000008837"/>
    <s v="77035479-K"/>
    <s v="PIMARES SPA"/>
    <s v="6701353414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11-02T00:00:00"/>
    <n v="11"/>
    <d v="2025-11-10T00:00:00"/>
    <d v="2025-11-05T00:00:00"/>
    <x v="10"/>
    <x v="0"/>
    <n v="99989"/>
    <n v="99989"/>
  </r>
  <r>
    <s v="4000008837"/>
    <s v="77035479-K"/>
    <s v="PIMARES SPA"/>
    <s v="67013534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2T00:00:00"/>
    <n v="11"/>
    <d v="2025-11-10T00:00:00"/>
    <d v="2025-11-05T00:00:00"/>
    <x v="10"/>
    <x v="0"/>
    <n v="99995"/>
    <n v="99995"/>
  </r>
  <r>
    <s v="4000008837"/>
    <s v="77035479-K"/>
    <s v="PIMARES SPA"/>
    <s v="670135342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02T00:00:00"/>
    <n v="11"/>
    <d v="2025-11-10T00:00:00"/>
    <d v="2025-11-05T00:00:00"/>
    <x v="10"/>
    <x v="0"/>
    <n v="76662"/>
    <n v="76662"/>
  </r>
  <r>
    <s v="4000008837"/>
    <s v="77035479-K"/>
    <s v="PIMARES SPA"/>
    <s v="6701353423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11-02T00:00:00"/>
    <n v="11"/>
    <d v="2025-11-10T00:00:00"/>
    <d v="2025-11-05T00:00:00"/>
    <x v="10"/>
    <x v="0"/>
    <n v="53118"/>
    <n v="53118"/>
  </r>
  <r>
    <s v="4000008837"/>
    <s v="77035479-K"/>
    <s v="PIMARES SPA"/>
    <s v="6701353074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1-02T00:00:00"/>
    <n v="11"/>
    <d v="2025-11-10T00:00:00"/>
    <d v="2025-11-05T00:00:00"/>
    <x v="10"/>
    <x v="0"/>
    <n v="48742"/>
    <n v="48742"/>
  </r>
  <r>
    <s v="4000008837"/>
    <s v="77035479-K"/>
    <s v="PIMARES SPA"/>
    <s v="6701353078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03T00:00:00"/>
    <n v="11"/>
    <d v="2025-11-10T00:00:00"/>
    <d v="2025-11-07T00:00:00"/>
    <x v="10"/>
    <x v="0"/>
    <n v="46869"/>
    <n v="46869"/>
  </r>
  <r>
    <s v="4000008837"/>
    <s v="77035479-K"/>
    <s v="PIMARES SPA"/>
    <s v="670135310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02T00:00:00"/>
    <n v="11"/>
    <d v="2025-11-10T00:00:00"/>
    <d v="2025-11-05T00:00:00"/>
    <x v="10"/>
    <x v="0"/>
    <n v="106655"/>
    <n v="106655"/>
  </r>
  <r>
    <s v="4000008837"/>
    <s v="77035479-K"/>
    <s v="PIMARES SPA"/>
    <s v="6701353138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1-02T00:00:00"/>
    <n v="11"/>
    <d v="2025-11-12T00:00:00"/>
    <d v="2025-11-07T00:00:00"/>
    <x v="10"/>
    <x v="0"/>
    <n v="159983"/>
    <n v="159983"/>
  </r>
  <r>
    <s v="4000008837"/>
    <s v="77035479-K"/>
    <s v="PIMARES SPA"/>
    <s v="6701352644"/>
    <s v="ZPCD"/>
    <s v="10"/>
    <x v="0"/>
    <x v="1"/>
    <s v="C004"/>
    <s v="E599"/>
    <n v="3"/>
    <x v="0"/>
    <s v="47"/>
    <s v="Muebles"/>
    <s v=""/>
    <s v="470101002"/>
    <s v="1386564"/>
    <s v="PANEL BENTO 60"/>
    <n v="1"/>
    <n v="0"/>
    <s v="UN"/>
    <d v="2025-11-01T00:00:00"/>
    <n v="11"/>
    <d v="2025-11-14T00:00:00"/>
    <m/>
    <x v="10"/>
    <x v="0"/>
    <n v="62493"/>
    <n v="0"/>
  </r>
  <r>
    <s v="4000008837"/>
    <s v="77035479-K"/>
    <s v="PIMARES SPA"/>
    <s v="6701353455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1-03T00:00:00"/>
    <n v="11"/>
    <d v="2025-11-10T00:00:00"/>
    <d v="2025-11-05T00:00:00"/>
    <x v="10"/>
    <x v="0"/>
    <n v="124993"/>
    <n v="124993"/>
  </r>
  <r>
    <s v="4000008837"/>
    <s v="77035479-K"/>
    <s v="PIMARES SPA"/>
    <s v="6701353528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1-03T00:00:00"/>
    <n v="11"/>
    <d v="2025-11-11T00:00:00"/>
    <d v="2025-11-05T00:00:00"/>
    <x v="10"/>
    <x v="0"/>
    <n v="106655"/>
    <n v="106655"/>
  </r>
  <r>
    <s v="4000008837"/>
    <s v="77035479-K"/>
    <s v="PIMARES SPA"/>
    <s v="670135354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1-03T00:00:00"/>
    <n v="11"/>
    <d v="2025-11-12T00:00:00"/>
    <d v="2025-11-05T00:00:00"/>
    <x v="10"/>
    <x v="0"/>
    <n v="93330"/>
    <n v="93330"/>
  </r>
  <r>
    <s v="4000008837"/>
    <s v="77035479-K"/>
    <s v="PIMARES SPA"/>
    <s v="6701353561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1-03T00:00:00"/>
    <n v="11"/>
    <d v="2025-11-11T00:00:00"/>
    <d v="2025-11-07T00:00:00"/>
    <x v="10"/>
    <x v="0"/>
    <n v="199995"/>
    <n v="199995"/>
  </r>
  <r>
    <s v="4000008837"/>
    <s v="77035479-K"/>
    <s v="PIMARES SPA"/>
    <s v="670136127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9T00:00:00"/>
    <n v="11"/>
    <d v="2025-11-27T00:00:00"/>
    <d v="2025-11-24T00:00:00"/>
    <x v="10"/>
    <x v="0"/>
    <n v="28120"/>
    <n v="28120"/>
  </r>
  <r>
    <s v="4000008837"/>
    <s v="77035479-K"/>
    <s v="PIMARES SPA"/>
    <s v="670136176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0T00:00:00"/>
    <n v="11"/>
    <d v="2025-11-21T00:00:00"/>
    <d v="2025-11-26T00:00:00"/>
    <x v="10"/>
    <x v="0"/>
    <n v="79997"/>
    <n v="79997"/>
  </r>
  <r>
    <s v="4000008837"/>
    <s v="77035479-K"/>
    <s v="PIMARES SPA"/>
    <s v="670136193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1-20T00:00:00"/>
    <n v="11"/>
    <d v="2025-11-27T00:00:00"/>
    <d v="2025-11-24T00:00:00"/>
    <x v="10"/>
    <x v="0"/>
    <n v="49994"/>
    <n v="49994"/>
  </r>
  <r>
    <s v="4000008837"/>
    <s v="77035479-K"/>
    <s v="PIMARES SPA"/>
    <s v="670136198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0T00:00:00"/>
    <n v="11"/>
    <d v="2025-11-21T00:00:00"/>
    <d v="2025-11-26T00:00:00"/>
    <x v="10"/>
    <x v="0"/>
    <n v="106656"/>
    <n v="106656"/>
  </r>
  <r>
    <s v="4000008837"/>
    <s v="77035479-K"/>
    <s v="PIMARES SPA"/>
    <s v="6701362961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1-23T00:00:00"/>
    <n v="11"/>
    <d v="2025-12-01T00:00:00"/>
    <d v="2025-11-26T00:00:00"/>
    <x v="10"/>
    <x v="0"/>
    <n v="62493"/>
    <n v="62493"/>
  </r>
  <r>
    <s v="4000008837"/>
    <s v="77035479-K"/>
    <s v="PIMARES SPA"/>
    <s v="670136328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4T00:00:00"/>
    <n v="11"/>
    <d v="2025-12-02T00:00:00"/>
    <d v="2025-11-28T00:00:00"/>
    <x v="10"/>
    <x v="0"/>
    <n v="99995"/>
    <n v="99995"/>
  </r>
  <r>
    <s v="4000008837"/>
    <s v="77035479-K"/>
    <s v="PIMARES SPA"/>
    <s v="670136383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24T00:00:00"/>
    <n v="11"/>
    <d v="2025-12-01T00:00:00"/>
    <d v="2025-11-26T00:00:00"/>
    <x v="10"/>
    <x v="0"/>
    <n v="119987"/>
    <n v="119987"/>
  </r>
  <r>
    <s v="4000008837"/>
    <s v="77035479-K"/>
    <s v="PIMARES SPA"/>
    <s v="670136384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24T00:00:00"/>
    <n v="11"/>
    <d v="2025-12-02T00:00:00"/>
    <d v="2025-11-26T00:00:00"/>
    <x v="10"/>
    <x v="0"/>
    <n v="74987"/>
    <n v="74987"/>
  </r>
  <r>
    <s v="4000008837"/>
    <s v="77035479-K"/>
    <s v="PIMARES SPA"/>
    <s v="670136395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25T00:00:00"/>
    <n v="11"/>
    <d v="2025-12-02T00:00:00"/>
    <d v="2025-11-28T00:00:00"/>
    <x v="10"/>
    <x v="0"/>
    <n v="40620"/>
    <n v="40620"/>
  </r>
  <r>
    <s v="4000008837"/>
    <s v="77035479-K"/>
    <s v="PIMARES SPA"/>
    <s v="6701360100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1-16T00:00:00"/>
    <n v="11"/>
    <d v="2025-11-25T00:00:00"/>
    <d v="2025-11-19T00:00:00"/>
    <x v="10"/>
    <x v="0"/>
    <n v="93330"/>
    <n v="93330"/>
  </r>
  <r>
    <s v="4000008837"/>
    <s v="77035479-K"/>
    <s v="PIMARES SPA"/>
    <s v="6701360102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1-17T00:00:00"/>
    <n v="11"/>
    <d v="2025-11-24T00:00:00"/>
    <d v="2025-11-19T00:00:00"/>
    <x v="10"/>
    <x v="0"/>
    <n v="46869"/>
    <n v="46869"/>
  </r>
  <r>
    <s v="4000008837"/>
    <s v="77035479-K"/>
    <s v="PIMARES SPA"/>
    <s v="670136439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26T00:00:00"/>
    <n v="11"/>
    <d v="2025-12-02T00:00:00"/>
    <d v="2025-11-28T00:00:00"/>
    <x v="10"/>
    <x v="0"/>
    <n v="30660"/>
    <n v="30660"/>
  </r>
  <r>
    <s v="4000008837"/>
    <s v="77035479-K"/>
    <s v="PIMARES SPA"/>
    <s v="670136415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1-25T00:00:00"/>
    <n v="11"/>
    <d v="2025-12-02T00:00:00"/>
    <d v="2025-11-28T00:00:00"/>
    <x v="10"/>
    <x v="0"/>
    <n v="76662"/>
    <n v="76662"/>
  </r>
  <r>
    <s v="4000008837"/>
    <s v="77035479-K"/>
    <s v="PIMARES SPA"/>
    <s v="6701364228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11-25T00:00:00"/>
    <n v="11"/>
    <d v="2025-12-04T00:00:00"/>
    <d v="2025-11-28T00:00:00"/>
    <x v="10"/>
    <x v="0"/>
    <n v="62488"/>
    <n v="62488"/>
  </r>
  <r>
    <s v="4000008837"/>
    <s v="77035479-K"/>
    <s v="PIMARES SPA"/>
    <s v="670135229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01T00:00:00"/>
    <n v="11"/>
    <d v="2025-11-10T00:00:00"/>
    <d v="2025-11-05T00:00:00"/>
    <x v="10"/>
    <x v="0"/>
    <n v="31244"/>
    <n v="31244"/>
  </r>
  <r>
    <s v="4000008837"/>
    <s v="77035479-K"/>
    <s v="PIMARES SPA"/>
    <s v="670135229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1T00:00:00"/>
    <n v="11"/>
    <d v="2025-11-10T00:00:00"/>
    <d v="2025-11-05T00:00:00"/>
    <x v="10"/>
    <x v="0"/>
    <n v="79997"/>
    <n v="79997"/>
  </r>
  <r>
    <s v="4000008837"/>
    <s v="77035479-K"/>
    <s v="PIMARES SPA"/>
    <s v="670135235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1-03T00:00:00"/>
    <n v="11"/>
    <d v="2025-11-10T00:00:00"/>
    <d v="2025-11-05T00:00:00"/>
    <x v="10"/>
    <x v="0"/>
    <n v="99989"/>
    <n v="99989"/>
  </r>
  <r>
    <s v="4000008837"/>
    <s v="77035479-K"/>
    <s v="PIMARES SPA"/>
    <s v="6701352358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11-03T00:00:00"/>
    <n v="11"/>
    <d v="2025-11-10T00:00:00"/>
    <d v="2025-11-07T00:00:00"/>
    <x v="10"/>
    <x v="0"/>
    <n v="87495"/>
    <n v="87495"/>
  </r>
  <r>
    <s v="4000008837"/>
    <s v="77035479-K"/>
    <s v="PIMARES SPA"/>
    <s v="670135251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1T00:00:00"/>
    <n v="11"/>
    <d v="2025-11-10T00:00:00"/>
    <d v="2025-11-05T00:00:00"/>
    <x v="10"/>
    <x v="0"/>
    <n v="73327"/>
    <n v="73327"/>
  </r>
  <r>
    <s v="4000008837"/>
    <s v="77035479-K"/>
    <s v="PIMARES SPA"/>
    <s v="670135252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1T00:00:00"/>
    <n v="11"/>
    <d v="2025-11-11T00:00:00"/>
    <d v="2025-11-05T00:00:00"/>
    <x v="10"/>
    <x v="0"/>
    <n v="106656"/>
    <n v="106656"/>
  </r>
  <r>
    <s v="4000008837"/>
    <s v="77035479-K"/>
    <s v="PIMARES SPA"/>
    <s v="670135269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02T00:00:00"/>
    <n v="11"/>
    <d v="2025-11-14T00:00:00"/>
    <d v="2025-11-10T00:00:00"/>
    <x v="10"/>
    <x v="0"/>
    <n v="46662"/>
    <n v="46662"/>
  </r>
  <r>
    <s v="4000008837"/>
    <s v="77035479-K"/>
    <s v="PIMARES SPA"/>
    <s v="6701352733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01T00:00:00"/>
    <n v="11"/>
    <d v="2025-11-10T00:00:00"/>
    <d v="2025-11-05T00:00:00"/>
    <x v="10"/>
    <x v="0"/>
    <n v="68737"/>
    <n v="68737"/>
  </r>
  <r>
    <s v="4000008837"/>
    <s v="77035479-K"/>
    <s v="PIMARES SPA"/>
    <s v="670135273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01T00:00:00"/>
    <n v="11"/>
    <d v="2025-11-12T00:00:00"/>
    <d v="2025-11-07T00:00:00"/>
    <x v="10"/>
    <x v="0"/>
    <n v="40620"/>
    <n v="40620"/>
  </r>
  <r>
    <s v="4000008837"/>
    <s v="77035479-K"/>
    <s v="PIMARES SPA"/>
    <s v="670135275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01T00:00:00"/>
    <n v="11"/>
    <d v="2025-11-10T00:00:00"/>
    <d v="2025-11-05T00:00:00"/>
    <x v="10"/>
    <x v="0"/>
    <n v="73327"/>
    <n v="73327"/>
  </r>
  <r>
    <s v="4000008837"/>
    <s v="77035479-K"/>
    <s v="PIMARES SPA"/>
    <s v="670135277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1-01T00:00:00"/>
    <n v="11"/>
    <d v="2025-11-10T00:00:00"/>
    <d v="2025-11-05T00:00:00"/>
    <x v="10"/>
    <x v="0"/>
    <n v="46872"/>
    <n v="46872"/>
  </r>
  <r>
    <s v="4000008837"/>
    <s v="77035479-K"/>
    <s v="PIMARES SPA"/>
    <s v="670135277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1T00:00:00"/>
    <n v="11"/>
    <d v="2025-11-10T00:00:00"/>
    <d v="2025-11-05T00:00:00"/>
    <x v="10"/>
    <x v="0"/>
    <n v="73327"/>
    <n v="73327"/>
  </r>
  <r>
    <s v="4000008837"/>
    <s v="77035479-K"/>
    <s v="PIMARES SPA"/>
    <s v="6701352843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2"/>
    <n v="0"/>
    <s v="UN"/>
    <d v="2025-11-01T00:00:00"/>
    <n v="11"/>
    <d v="2025-11-10T00:00:00"/>
    <m/>
    <x v="10"/>
    <x v="0"/>
    <n v="87491"/>
    <n v="0"/>
  </r>
  <r>
    <s v="4000008837"/>
    <s v="77035479-K"/>
    <s v="PIMARES SPA"/>
    <s v="6701352854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01T00:00:00"/>
    <n v="11"/>
    <d v="2025-11-11T00:00:00"/>
    <d v="2025-11-05T00:00:00"/>
    <x v="10"/>
    <x v="0"/>
    <n v="93325"/>
    <n v="93325"/>
  </r>
  <r>
    <s v="4000008837"/>
    <s v="77035479-K"/>
    <s v="PIMARES SPA"/>
    <s v="670135286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01T00:00:00"/>
    <n v="11"/>
    <d v="2025-11-11T00:00:00"/>
    <d v="2025-11-05T00:00:00"/>
    <x v="10"/>
    <x v="0"/>
    <n v="73327"/>
    <n v="73327"/>
  </r>
  <r>
    <s v="4000008837"/>
    <s v="77035479-K"/>
    <s v="PIMARES SPA"/>
    <s v="670135286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1T00:00:00"/>
    <n v="11"/>
    <d v="2025-11-10T00:00:00"/>
    <d v="2025-11-05T00:00:00"/>
    <x v="10"/>
    <x v="0"/>
    <n v="43745"/>
    <n v="43745"/>
  </r>
  <r>
    <s v="4000008837"/>
    <s v="77035479-K"/>
    <s v="PIMARES SPA"/>
    <s v="6701352888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11-02T00:00:00"/>
    <n v="11"/>
    <d v="2025-11-10T00:00:00"/>
    <d v="2025-11-05T00:00:00"/>
    <x v="10"/>
    <x v="0"/>
    <n v="81240"/>
    <n v="81240"/>
  </r>
  <r>
    <s v="4000008837"/>
    <s v="77035479-K"/>
    <s v="PIMARES SPA"/>
    <s v="6701352912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11-02T00:00:00"/>
    <n v="11"/>
    <d v="2025-11-10T00:00:00"/>
    <d v="2025-11-05T00:00:00"/>
    <x v="10"/>
    <x v="0"/>
    <n v="159983"/>
    <n v="159983"/>
  </r>
  <r>
    <s v="4000008837"/>
    <s v="77035479-K"/>
    <s v="PIMARES SPA"/>
    <s v="670135291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11-02T00:00:00"/>
    <n v="11"/>
    <d v="2025-11-10T00:00:00"/>
    <d v="2025-11-05T00:00:00"/>
    <x v="10"/>
    <x v="0"/>
    <n v="56240"/>
    <n v="56240"/>
  </r>
  <r>
    <s v="4000008837"/>
    <s v="77035479-K"/>
    <s v="PIMARES SPA"/>
    <s v="6701352924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02T00:00:00"/>
    <n v="11"/>
    <d v="2025-11-10T00:00:00"/>
    <d v="2025-11-05T00:00:00"/>
    <x v="10"/>
    <x v="0"/>
    <n v="43745"/>
    <n v="43745"/>
  </r>
  <r>
    <s v="4000008837"/>
    <s v="77035479-K"/>
    <s v="PIMARES SPA"/>
    <s v="670135293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2T00:00:00"/>
    <n v="11"/>
    <d v="2025-11-12T00:00:00"/>
    <d v="2025-11-05T00:00:00"/>
    <x v="10"/>
    <x v="0"/>
    <n v="106656"/>
    <n v="106656"/>
  </r>
  <r>
    <s v="4000008837"/>
    <s v="77035479-K"/>
    <s v="PIMARES SPA"/>
    <s v="670135295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02T00:00:00"/>
    <n v="11"/>
    <d v="2025-11-10T00:00:00"/>
    <d v="2025-11-05T00:00:00"/>
    <x v="10"/>
    <x v="0"/>
    <n v="49994"/>
    <n v="49994"/>
  </r>
  <r>
    <s v="4000008837"/>
    <s v="77035479-K"/>
    <s v="PIMARES SPA"/>
    <s v="670135295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2T00:00:00"/>
    <n v="11"/>
    <d v="2025-11-10T00:00:00"/>
    <d v="2025-11-05T00:00:00"/>
    <x v="10"/>
    <x v="0"/>
    <n v="43745"/>
    <n v="43745"/>
  </r>
  <r>
    <s v="4000008837"/>
    <s v="77035479-K"/>
    <s v="PIMARES SPA"/>
    <s v="670135298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1-03T00:00:00"/>
    <n v="11"/>
    <d v="2025-11-10T00:00:00"/>
    <d v="2025-11-07T00:00:00"/>
    <x v="10"/>
    <x v="0"/>
    <n v="62493"/>
    <n v="62493"/>
  </r>
  <r>
    <s v="4000008837"/>
    <s v="77035479-K"/>
    <s v="PIMARES SPA"/>
    <s v="6701352988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1-03T00:00:00"/>
    <n v="11"/>
    <d v="2025-11-10T00:00:00"/>
    <d v="2025-11-07T00:00:00"/>
    <x v="10"/>
    <x v="0"/>
    <n v="118742"/>
    <n v="118742"/>
  </r>
  <r>
    <s v="4000008837"/>
    <s v="77035479-K"/>
    <s v="PIMARES SPA"/>
    <s v="670135301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02T00:00:00"/>
    <n v="11"/>
    <d v="2025-11-10T00:00:00"/>
    <d v="2025-11-05T00:00:00"/>
    <x v="10"/>
    <x v="0"/>
    <n v="73327"/>
    <n v="73327"/>
  </r>
  <r>
    <s v="4000008837"/>
    <s v="77035479-K"/>
    <s v="PIMARES SPA"/>
    <s v="670135303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2T00:00:00"/>
    <n v="11"/>
    <d v="2025-11-10T00:00:00"/>
    <d v="2025-11-05T00:00:00"/>
    <x v="10"/>
    <x v="0"/>
    <n v="79997"/>
    <n v="79997"/>
  </r>
  <r>
    <s v="4000008837"/>
    <s v="77035479-K"/>
    <s v="PIMARES SPA"/>
    <s v="670135304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2T00:00:00"/>
    <n v="11"/>
    <d v="2025-11-10T00:00:00"/>
    <d v="2025-11-05T00:00:00"/>
    <x v="10"/>
    <x v="0"/>
    <n v="43745"/>
    <n v="43745"/>
  </r>
  <r>
    <s v="4000008837"/>
    <s v="77035479-K"/>
    <s v="PIMARES SPA"/>
    <s v="6701358704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1"/>
    <n v="1"/>
    <s v="UN"/>
    <d v="2025-11-12T00:00:00"/>
    <n v="11"/>
    <d v="2025-11-21T00:00:00"/>
    <d v="2025-11-17T00:00:00"/>
    <x v="10"/>
    <x v="0"/>
    <n v="162498"/>
    <n v="162498"/>
  </r>
  <r>
    <s v="4000008837"/>
    <s v="77035479-K"/>
    <s v="PIMARES SPA"/>
    <s v="670135870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2T00:00:00"/>
    <n v="11"/>
    <d v="2025-11-21T00:00:00"/>
    <d v="2025-11-17T00:00:00"/>
    <x v="10"/>
    <x v="0"/>
    <n v="31245"/>
    <n v="31245"/>
  </r>
  <r>
    <s v="4000008837"/>
    <s v="77035479-K"/>
    <s v="PIMARES SPA"/>
    <s v="6701358762"/>
    <s v="ZPCD"/>
    <s v="10"/>
    <x v="0"/>
    <x v="1"/>
    <s v="C004"/>
    <s v="E599"/>
    <n v="3"/>
    <x v="0"/>
    <s v="47"/>
    <s v="Muebles"/>
    <s v=""/>
    <s v="470201001"/>
    <s v="1418310"/>
    <s v="CLOSET EN MDF COLOR BEIGE 4 PUERTAS"/>
    <n v="1"/>
    <n v="0"/>
    <s v="UN"/>
    <d v="2025-11-13T00:00:00"/>
    <n v="11"/>
    <d v="2025-11-19T00:00:00"/>
    <m/>
    <x v="10"/>
    <x v="0"/>
    <n v="199996"/>
    <n v="0"/>
  </r>
  <r>
    <s v="4000008837"/>
    <s v="77035479-K"/>
    <s v="PIMARES SPA"/>
    <s v="6701358765"/>
    <s v="ZPCD"/>
    <s v="10"/>
    <x v="0"/>
    <x v="1"/>
    <s v="C004"/>
    <s v="E599"/>
    <n v="3"/>
    <x v="0"/>
    <s v="47"/>
    <s v="Muebles"/>
    <s v=""/>
    <s v="470407001"/>
    <s v="1433193"/>
    <s v="VELADOR SOLE 2 CAJONES"/>
    <n v="2"/>
    <n v="0"/>
    <s v="UN"/>
    <d v="2025-11-13T00:00:00"/>
    <n v="11"/>
    <d v="2025-11-19T00:00:00"/>
    <m/>
    <x v="10"/>
    <x v="0"/>
    <n v="74987"/>
    <n v="0"/>
  </r>
  <r>
    <s v="4000008837"/>
    <s v="77035479-K"/>
    <s v="PIMARES SPA"/>
    <s v="670135906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4T00:00:00"/>
    <n v="11"/>
    <d v="2025-11-25T00:00:00"/>
    <d v="2025-11-19T00:00:00"/>
    <x v="10"/>
    <x v="0"/>
    <n v="12494"/>
    <n v="12494"/>
  </r>
  <r>
    <s v="4000008837"/>
    <s v="77035479-K"/>
    <s v="PIMARES SPA"/>
    <s v="6701359339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1-15T00:00:00"/>
    <n v="11"/>
    <d v="2025-11-28T00:00:00"/>
    <d v="2025-11-24T00:00:00"/>
    <x v="10"/>
    <x v="0"/>
    <n v="34370"/>
    <n v="34370"/>
  </r>
  <r>
    <s v="4000008837"/>
    <s v="77035479-K"/>
    <s v="PIMARES SPA"/>
    <s v="6701356218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08T00:00:00"/>
    <n v="11"/>
    <d v="2025-11-17T00:00:00"/>
    <d v="2025-11-12T00:00:00"/>
    <x v="10"/>
    <x v="0"/>
    <n v="79997"/>
    <n v="79997"/>
  </r>
  <r>
    <s v="4000008837"/>
    <s v="77035479-K"/>
    <s v="PIMARES SPA"/>
    <s v="6701356101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8T00:00:00"/>
    <n v="11"/>
    <d v="2025-11-21T00:00:00"/>
    <d v="2025-11-17T00:00:00"/>
    <x v="10"/>
    <x v="0"/>
    <n v="79997"/>
    <n v="79997"/>
  </r>
  <r>
    <s v="4000008837"/>
    <s v="77035479-K"/>
    <s v="PIMARES SPA"/>
    <s v="670135963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5T00:00:00"/>
    <n v="11"/>
    <d v="2025-11-25T00:00:00"/>
    <d v="2025-11-21T00:00:00"/>
    <x v="10"/>
    <x v="0"/>
    <n v="31245"/>
    <n v="31245"/>
  </r>
  <r>
    <s v="4000008837"/>
    <s v="77035479-K"/>
    <s v="PIMARES SPA"/>
    <s v="670135827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12T00:00:00"/>
    <n v="11"/>
    <d v="2025-11-28T00:00:00"/>
    <d v="2025-11-24T00:00:00"/>
    <x v="10"/>
    <x v="0"/>
    <n v="133332"/>
    <n v="133332"/>
  </r>
  <r>
    <s v="4000008837"/>
    <s v="77035479-K"/>
    <s v="PIMARES SPA"/>
    <s v="67013582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1-12T00:00:00"/>
    <n v="11"/>
    <d v="2025-11-20T00:00:00"/>
    <d v="2025-11-14T00:00:00"/>
    <x v="10"/>
    <x v="0"/>
    <n v="74104"/>
    <n v="74104"/>
  </r>
  <r>
    <s v="4000008837"/>
    <s v="77035479-K"/>
    <s v="PIMARES SPA"/>
    <s v="670135841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2T00:00:00"/>
    <n v="11"/>
    <d v="2025-11-21T00:00:00"/>
    <d v="2025-11-17T00:00:00"/>
    <x v="10"/>
    <x v="0"/>
    <n v="29405"/>
    <n v="29405"/>
  </r>
  <r>
    <s v="4000008837"/>
    <s v="77035479-K"/>
    <s v="PIMARES SPA"/>
    <s v="670135955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15T00:00:00"/>
    <n v="11"/>
    <d v="2025-11-24T00:00:00"/>
    <d v="2025-11-19T00:00:00"/>
    <x v="10"/>
    <x v="0"/>
    <n v="29405"/>
    <n v="29405"/>
  </r>
  <r>
    <s v="4000008837"/>
    <s v="77035479-K"/>
    <s v="PIMARES SPA"/>
    <s v="670135909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6T00:00:00"/>
    <n v="11"/>
    <d v="2025-11-24T00:00:00"/>
    <d v="2025-11-19T00:00:00"/>
    <x v="10"/>
    <x v="0"/>
    <n v="31245"/>
    <n v="31245"/>
  </r>
  <r>
    <s v="4000008837"/>
    <s v="77035479-K"/>
    <s v="PIMARES SPA"/>
    <s v="6701359573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1-16T00:00:00"/>
    <n v="11"/>
    <d v="2025-11-24T00:00:00"/>
    <d v="2025-11-19T00:00:00"/>
    <x v="10"/>
    <x v="0"/>
    <n v="124994"/>
    <n v="124994"/>
  </r>
  <r>
    <s v="4000008837"/>
    <s v="77035479-K"/>
    <s v="PIMARES SPA"/>
    <s v="670135965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1-16T00:00:00"/>
    <n v="11"/>
    <d v="2025-11-24T00:00:00"/>
    <d v="2025-11-19T00:00:00"/>
    <x v="10"/>
    <x v="0"/>
    <n v="49994"/>
    <n v="49994"/>
  </r>
  <r>
    <s v="4000008837"/>
    <s v="77035479-K"/>
    <s v="PIMARES SPA"/>
    <s v="670135965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6T00:00:00"/>
    <n v="11"/>
    <d v="2025-11-25T00:00:00"/>
    <d v="2025-11-19T00:00:00"/>
    <x v="10"/>
    <x v="0"/>
    <n v="99995"/>
    <n v="99995"/>
  </r>
  <r>
    <s v="4000008837"/>
    <s v="77035479-K"/>
    <s v="PIMARES SPA"/>
    <s v="6701359675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1-17T00:00:00"/>
    <n v="11"/>
    <d v="2025-11-24T00:00:00"/>
    <d v="2025-11-19T00:00:00"/>
    <x v="10"/>
    <x v="0"/>
    <n v="346671"/>
    <n v="346671"/>
  </r>
  <r>
    <s v="4000008837"/>
    <s v="77035479-K"/>
    <s v="PIMARES SPA"/>
    <s v="6701359678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17T00:00:00"/>
    <n v="11"/>
    <d v="2025-11-25T00:00:00"/>
    <d v="2025-11-19T00:00:00"/>
    <x v="10"/>
    <x v="0"/>
    <n v="34369"/>
    <n v="34369"/>
  </r>
  <r>
    <s v="4000008837"/>
    <s v="77035479-K"/>
    <s v="PIMARES SPA"/>
    <s v="670135979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6T00:00:00"/>
    <n v="11"/>
    <d v="2025-11-25T00:00:00"/>
    <d v="2025-11-19T00:00:00"/>
    <x v="10"/>
    <x v="0"/>
    <n v="31244"/>
    <n v="31244"/>
  </r>
  <r>
    <s v="4000008837"/>
    <s v="77035479-K"/>
    <s v="PIMARES SPA"/>
    <s v="670135986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18T00:00:00"/>
    <n v="11"/>
    <d v="2025-11-24T00:00:00"/>
    <d v="2025-11-21T00:00:00"/>
    <x v="10"/>
    <x v="0"/>
    <n v="43745"/>
    <n v="43745"/>
  </r>
  <r>
    <s v="4000008837"/>
    <s v="77035479-K"/>
    <s v="PIMARES SPA"/>
    <s v="670135995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18T00:00:00"/>
    <n v="11"/>
    <d v="2025-11-26T00:00:00"/>
    <d v="2025-11-21T00:00:00"/>
    <x v="10"/>
    <x v="0"/>
    <n v="43745"/>
    <n v="43745"/>
  </r>
  <r>
    <s v="4000008837"/>
    <s v="77035479-K"/>
    <s v="PIMARES SPA"/>
    <s v="670136853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1-28T00:00:00"/>
    <n v="11"/>
    <d v="2025-12-10T00:00:00"/>
    <d v="2025-12-03T00:00:00"/>
    <x v="11"/>
    <x v="0"/>
    <n v="45324"/>
    <n v="45324"/>
  </r>
  <r>
    <s v="4000008837"/>
    <s v="77035479-K"/>
    <s v="PIMARES SPA"/>
    <s v="6701368551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4"/>
    <n v="4"/>
    <s v="UN"/>
    <d v="2025-11-28T00:00:00"/>
    <n v="11"/>
    <d v="2025-12-09T00:00:00"/>
    <d v="2025-12-05T00:00:00"/>
    <x v="11"/>
    <x v="0"/>
    <n v="557134"/>
    <n v="557134"/>
  </r>
  <r>
    <s v="4000008837"/>
    <s v="77035479-K"/>
    <s v="PIMARES SPA"/>
    <s v="6701366541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1-28T00:00:00"/>
    <n v="11"/>
    <d v="2025-12-05T00:00:00"/>
    <d v="2025-12-03T00:00:00"/>
    <x v="11"/>
    <x v="0"/>
    <n v="109994"/>
    <n v="109994"/>
  </r>
  <r>
    <s v="4000008837"/>
    <s v="77035479-K"/>
    <s v="PIMARES SPA"/>
    <s v="670136673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1-28T00:00:00"/>
    <n v="11"/>
    <d v="2025-12-05T00:00:00"/>
    <d v="2025-12-05T00:00:00"/>
    <x v="11"/>
    <x v="0"/>
    <n v="99995"/>
    <n v="99995"/>
  </r>
  <r>
    <s v="4000008837"/>
    <s v="77035479-K"/>
    <s v="PIMARES SPA"/>
    <s v="670136678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8T00:00:00"/>
    <n v="11"/>
    <d v="2025-12-05T00:00:00"/>
    <d v="2025-12-05T00:00:00"/>
    <x v="11"/>
    <x v="0"/>
    <n v="92854"/>
    <n v="92854"/>
  </r>
  <r>
    <s v="4000008837"/>
    <s v="77035479-K"/>
    <s v="PIMARES SPA"/>
    <s v="670136687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12T00:00:00"/>
    <d v="2025-12-05T00:00:00"/>
    <x v="11"/>
    <x v="0"/>
    <n v="128565"/>
    <n v="128565"/>
  </r>
  <r>
    <s v="4000008837"/>
    <s v="77035479-K"/>
    <s v="PIMARES SPA"/>
    <s v="670136687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28T00:00:00"/>
    <n v="11"/>
    <d v="2025-12-10T00:00:00"/>
    <d v="2025-12-03T00:00:00"/>
    <x v="11"/>
    <x v="0"/>
    <n v="39995"/>
    <n v="39995"/>
  </r>
  <r>
    <s v="4000008837"/>
    <s v="77035479-K"/>
    <s v="PIMARES SPA"/>
    <s v="670136699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05T00:00:00"/>
    <d v="2025-12-03T00:00:00"/>
    <x v="11"/>
    <x v="0"/>
    <n v="128565"/>
    <n v="128565"/>
  </r>
  <r>
    <s v="4000008837"/>
    <s v="77035479-K"/>
    <s v="PIMARES SPA"/>
    <s v="670136714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28T00:00:00"/>
    <n v="11"/>
    <d v="2025-12-09T00:00:00"/>
    <d v="2025-12-03T00:00:00"/>
    <x v="11"/>
    <x v="0"/>
    <n v="69992"/>
    <n v="69992"/>
  </r>
  <r>
    <s v="4000008837"/>
    <s v="77035479-K"/>
    <s v="PIMARES SPA"/>
    <s v="6701367184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28T00:00:00"/>
    <n v="11"/>
    <d v="2025-12-05T00:00:00"/>
    <d v="2025-12-03T00:00:00"/>
    <x v="11"/>
    <x v="0"/>
    <n v="39992"/>
    <n v="39992"/>
  </r>
  <r>
    <s v="4000008837"/>
    <s v="77035479-K"/>
    <s v="PIMARES SPA"/>
    <s v="670136882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28T00:00:00"/>
    <n v="11"/>
    <d v="2025-12-10T00:00:00"/>
    <d v="2025-12-03T00:00:00"/>
    <x v="11"/>
    <x v="0"/>
    <n v="103563"/>
    <n v="103563"/>
  </r>
  <r>
    <s v="4000008837"/>
    <s v="77035479-K"/>
    <s v="PIMARES SPA"/>
    <s v="6701368829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1-28T00:00:00"/>
    <n v="11"/>
    <d v="2025-12-10T00:00:00"/>
    <d v="2025-12-03T00:00:00"/>
    <x v="11"/>
    <x v="0"/>
    <n v="66654"/>
    <n v="66654"/>
  </r>
  <r>
    <s v="4000008837"/>
    <s v="77035479-K"/>
    <s v="PIMARES SPA"/>
    <s v="6701367354"/>
    <s v="ZPCD"/>
    <s v="10"/>
    <x v="0"/>
    <x v="1"/>
    <s v="C004"/>
    <s v="E599"/>
    <n v="3"/>
    <x v="0"/>
    <s v="47"/>
    <s v="Muebles"/>
    <s v=""/>
    <s v="470201001"/>
    <s v="1418309"/>
    <s v="CLOSET EN MDF COLOR GRIS 4 PUERTAS"/>
    <n v="1"/>
    <n v="0"/>
    <s v="UN"/>
    <d v="2025-11-28T00:00:00"/>
    <n v="11"/>
    <d v="2025-12-09T00:00:00"/>
    <m/>
    <x v="11"/>
    <x v="0"/>
    <n v="92854"/>
    <n v="0"/>
  </r>
  <r>
    <s v="4000008837"/>
    <s v="77035479-K"/>
    <s v="PIMARES SPA"/>
    <s v="6701367359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28T00:00:00"/>
    <n v="11"/>
    <d v="2025-12-05T00:00:00"/>
    <d v="2025-12-03T00:00:00"/>
    <x v="11"/>
    <x v="0"/>
    <n v="33326"/>
    <n v="33326"/>
  </r>
  <r>
    <s v="4000008837"/>
    <s v="77035479-K"/>
    <s v="PIMARES SPA"/>
    <s v="6701368916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1-28T00:00:00"/>
    <n v="11"/>
    <d v="2025-12-10T00:00:00"/>
    <d v="2025-12-03T00:00:00"/>
    <x v="11"/>
    <x v="0"/>
    <n v="132141"/>
    <n v="132141"/>
  </r>
  <r>
    <s v="4000008837"/>
    <s v="77035479-K"/>
    <s v="PIMARES SPA"/>
    <s v="670136892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8T00:00:00"/>
    <n v="11"/>
    <d v="2025-12-09T00:00:00"/>
    <d v="2025-12-03T00:00:00"/>
    <x v="11"/>
    <x v="0"/>
    <n v="25319"/>
    <n v="25319"/>
  </r>
  <r>
    <s v="4000008837"/>
    <s v="77035479-K"/>
    <s v="PIMARES SPA"/>
    <s v="6701367640"/>
    <s v="ZPCD"/>
    <s v="10"/>
    <x v="0"/>
    <x v="0"/>
    <s v="C004"/>
    <s v="E599"/>
    <n v="3"/>
    <x v="0"/>
    <s v="47"/>
    <s v="Muebles"/>
    <s v=""/>
    <s v="470202001"/>
    <s v="1495814"/>
    <s v="CLOSET COIMBRA BLANCO 6 PUERTA 2 CAJONES"/>
    <n v="1"/>
    <n v="1"/>
    <s v="UN"/>
    <d v="2025-11-28T00:00:00"/>
    <n v="11"/>
    <d v="2025-12-10T00:00:00"/>
    <d v="2025-12-03T00:00:00"/>
    <x v="11"/>
    <x v="0"/>
    <n v="86665"/>
    <n v="86665"/>
  </r>
  <r>
    <s v="4000008837"/>
    <s v="77035479-K"/>
    <s v="PIMARES SPA"/>
    <s v="670136899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1-29T00:00:00"/>
    <n v="11"/>
    <d v="2025-12-11T00:00:00"/>
    <d v="2025-12-05T00:00:00"/>
    <x v="11"/>
    <x v="0"/>
    <n v="90656"/>
    <n v="90656"/>
  </r>
  <r>
    <s v="4000008837"/>
    <s v="77035479-K"/>
    <s v="PIMARES SPA"/>
    <s v="6701367657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28T00:00:00"/>
    <n v="11"/>
    <d v="2025-12-10T00:00:00"/>
    <d v="2025-12-03T00:00:00"/>
    <x v="11"/>
    <x v="0"/>
    <n v="33326"/>
    <n v="33326"/>
  </r>
  <r>
    <s v="4000008837"/>
    <s v="77035479-K"/>
    <s v="PIMARES SPA"/>
    <s v="6701365709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11-27T00:00:00"/>
    <n v="11"/>
    <d v="2025-12-03T00:00:00"/>
    <d v="2025-12-01T00:00:00"/>
    <x v="11"/>
    <x v="0"/>
    <n v="90649"/>
    <n v="90649"/>
  </r>
  <r>
    <s v="4000008837"/>
    <s v="77035479-K"/>
    <s v="PIMARES SPA"/>
    <s v="67013690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8T00:00:00"/>
    <n v="11"/>
    <d v="2025-12-05T00:00:00"/>
    <d v="2025-12-03T00:00:00"/>
    <x v="11"/>
    <x v="0"/>
    <n v="43327"/>
    <n v="43327"/>
  </r>
  <r>
    <s v="4000008837"/>
    <s v="77035479-K"/>
    <s v="PIMARES SPA"/>
    <s v="6701367663"/>
    <s v="ZPCD"/>
    <s v="10"/>
    <x v="0"/>
    <x v="0"/>
    <s v="C004"/>
    <s v="E599"/>
    <n v="3"/>
    <x v="0"/>
    <s v="47"/>
    <s v="Muebles"/>
    <s v=""/>
    <s v="470301002"/>
    <s v="1476668002"/>
    <s v="COMEDOR ISABEL REDONDA 4 SILLAS, NEGRO"/>
    <n v="1"/>
    <n v="1"/>
    <s v="UN"/>
    <d v="2025-11-28T00:00:00"/>
    <n v="11"/>
    <d v="2025-12-12T00:00:00"/>
    <d v="2025-12-10T00:00:00"/>
    <x v="11"/>
    <x v="0"/>
    <n v="299136"/>
    <n v="299136"/>
  </r>
  <r>
    <s v="4000008837"/>
    <s v="77035479-K"/>
    <s v="PIMARES SPA"/>
    <s v="6701365713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27T00:00:00"/>
    <n v="11"/>
    <d v="2025-12-05T00:00:00"/>
    <d v="2025-12-01T00:00:00"/>
    <x v="11"/>
    <x v="0"/>
    <n v="160707"/>
    <n v="160707"/>
  </r>
  <r>
    <s v="4000008837"/>
    <s v="77035479-K"/>
    <s v="PIMARES SPA"/>
    <s v="670136572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12T00:00:00"/>
    <d v="2025-12-05T00:00:00"/>
    <x v="11"/>
    <x v="0"/>
    <n v="128565"/>
    <n v="128565"/>
  </r>
  <r>
    <s v="4000008837"/>
    <s v="77035479-K"/>
    <s v="PIMARES SPA"/>
    <s v="6701369136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29T00:00:00"/>
    <n v="11"/>
    <d v="2025-12-10T00:00:00"/>
    <d v="2025-12-03T00:00:00"/>
    <x v="11"/>
    <x v="0"/>
    <n v="99995"/>
    <n v="99995"/>
  </r>
  <r>
    <s v="4000008837"/>
    <s v="77035479-K"/>
    <s v="PIMARES SPA"/>
    <s v="670136918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10T00:00:00"/>
    <d v="2025-12-05T00:00:00"/>
    <x v="11"/>
    <x v="0"/>
    <n v="103559"/>
    <n v="103559"/>
  </r>
  <r>
    <s v="4000008837"/>
    <s v="77035479-K"/>
    <s v="PIMARES SPA"/>
    <s v="670136919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9T00:00:00"/>
    <n v="11"/>
    <d v="2025-12-09T00:00:00"/>
    <d v="2025-12-05T00:00:00"/>
    <x v="11"/>
    <x v="0"/>
    <n v="92854"/>
    <n v="92854"/>
  </r>
  <r>
    <s v="4000008837"/>
    <s v="77035479-K"/>
    <s v="PIMARES SPA"/>
    <s v="6701369216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10T00:00:00"/>
    <d v="2025-12-03T00:00:00"/>
    <x v="11"/>
    <x v="0"/>
    <n v="69992"/>
    <n v="69992"/>
  </r>
  <r>
    <s v="4000008837"/>
    <s v="77035479-K"/>
    <s v="PIMARES SPA"/>
    <s v="670136923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11-29T00:00:00"/>
    <n v="11"/>
    <d v="2025-12-10T00:00:00"/>
    <d v="2025-12-03T00:00:00"/>
    <x v="11"/>
    <x v="0"/>
    <n v="92850"/>
    <n v="92850"/>
  </r>
  <r>
    <s v="4000008837"/>
    <s v="77035479-K"/>
    <s v="PIMARES SPA"/>
    <s v="6701369287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29T00:00:00"/>
    <n v="11"/>
    <d v="2025-12-09T00:00:00"/>
    <d v="2025-12-03T00:00:00"/>
    <x v="11"/>
    <x v="0"/>
    <n v="73327"/>
    <n v="73327"/>
  </r>
  <r>
    <s v="4000008837"/>
    <s v="77035479-K"/>
    <s v="PIMARES SPA"/>
    <s v="6701369296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09T00:00:00"/>
    <d v="2025-12-03T00:00:00"/>
    <x v="11"/>
    <x v="0"/>
    <n v="69992"/>
    <n v="69992"/>
  </r>
  <r>
    <s v="4000008837"/>
    <s v="77035479-K"/>
    <s v="PIMARES SPA"/>
    <s v="670136823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8T00:00:00"/>
    <n v="11"/>
    <d v="2025-12-05T00:00:00"/>
    <d v="2025-12-03T00:00:00"/>
    <x v="11"/>
    <x v="0"/>
    <n v="73565"/>
    <n v="73565"/>
  </r>
  <r>
    <s v="4000008837"/>
    <s v="77035479-K"/>
    <s v="PIMARES SPA"/>
    <s v="670136936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29T00:00:00"/>
    <n v="11"/>
    <d v="2025-12-12T00:00:00"/>
    <d v="2025-12-10T00:00:00"/>
    <x v="11"/>
    <x v="0"/>
    <n v="53325"/>
    <n v="53325"/>
  </r>
  <r>
    <s v="4000008837"/>
    <s v="77035479-K"/>
    <s v="PIMARES SPA"/>
    <s v="670136825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8T00:00:00"/>
    <n v="11"/>
    <d v="2025-12-10T00:00:00"/>
    <d v="2025-12-05T00:00:00"/>
    <x v="11"/>
    <x v="0"/>
    <n v="103563"/>
    <n v="103563"/>
  </r>
  <r>
    <s v="4000008837"/>
    <s v="77035479-K"/>
    <s v="PIMARES SPA"/>
    <s v="6701368336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8T00:00:00"/>
    <n v="11"/>
    <d v="2025-12-10T00:00:00"/>
    <d v="2025-12-03T00:00:00"/>
    <x v="11"/>
    <x v="0"/>
    <n v="59995"/>
    <n v="59995"/>
  </r>
  <r>
    <s v="4000008837"/>
    <s v="77035479-K"/>
    <s v="PIMARES SPA"/>
    <s v="6701368375"/>
    <s v="ZPCD"/>
    <s v="10"/>
    <x v="0"/>
    <x v="0"/>
    <s v="C004"/>
    <s v="E599"/>
    <n v="3"/>
    <x v="0"/>
    <s v="41"/>
    <s v="Baño y Cocina"/>
    <s v=""/>
    <s v="410302005"/>
    <s v="1487580"/>
    <s v="KIT COCINA LAURA 8 PTAS 2 CAJON GRAFITO"/>
    <n v="1"/>
    <n v="1"/>
    <s v="UN"/>
    <d v="2025-11-28T00:00:00"/>
    <n v="11"/>
    <d v="2025-12-10T00:00:00"/>
    <d v="2025-12-03T00:00:00"/>
    <x v="11"/>
    <x v="0"/>
    <n v="73327"/>
    <n v="73327"/>
  </r>
  <r>
    <s v="4000008837"/>
    <s v="77035479-K"/>
    <s v="PIMARES SPA"/>
    <s v="670136944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1-29T00:00:00"/>
    <n v="11"/>
    <d v="2025-12-10T00:00:00"/>
    <d v="2025-12-03T00:00:00"/>
    <x v="11"/>
    <x v="0"/>
    <n v="57319"/>
    <n v="57319"/>
  </r>
  <r>
    <s v="4000008837"/>
    <s v="77035479-K"/>
    <s v="PIMARES SPA"/>
    <s v="670136948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68381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1-28T00:00:00"/>
    <n v="11"/>
    <d v="2025-12-10T00:00:00"/>
    <d v="2025-12-03T00:00:00"/>
    <x v="11"/>
    <x v="0"/>
    <n v="66661"/>
    <n v="66661"/>
  </r>
  <r>
    <s v="4000008837"/>
    <s v="77035479-K"/>
    <s v="PIMARES SPA"/>
    <s v="6701369542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29T00:00:00"/>
    <n v="11"/>
    <d v="2025-12-11T00:00:00"/>
    <d v="2025-12-05T00:00:00"/>
    <x v="11"/>
    <x v="0"/>
    <n v="109989"/>
    <n v="109989"/>
  </r>
  <r>
    <s v="4000008837"/>
    <s v="77035479-K"/>
    <s v="PIMARES SPA"/>
    <s v="670136843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8T00:00:00"/>
    <n v="11"/>
    <d v="2025-12-09T00:00:00"/>
    <d v="2025-12-03T00:00:00"/>
    <x v="11"/>
    <x v="0"/>
    <n v="26660"/>
    <n v="26660"/>
  </r>
  <r>
    <s v="4000008837"/>
    <s v="77035479-K"/>
    <s v="PIMARES SPA"/>
    <s v="670136957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9T00:00:00"/>
    <n v="11"/>
    <d v="2025-12-09T00:00:00"/>
    <d v="2025-12-03T00:00:00"/>
    <x v="11"/>
    <x v="0"/>
    <n v="103563"/>
    <n v="103563"/>
  </r>
  <r>
    <s v="4000008837"/>
    <s v="77035479-K"/>
    <s v="PIMARES SPA"/>
    <s v="670136848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8T00:00:00"/>
    <n v="11"/>
    <d v="2025-12-05T00:00:00"/>
    <d v="2025-12-03T00:00:00"/>
    <x v="11"/>
    <x v="0"/>
    <n v="99992"/>
    <n v="99992"/>
  </r>
  <r>
    <s v="4000008837"/>
    <s v="77035479-K"/>
    <s v="PIMARES SPA"/>
    <s v="670136856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2T00:00:00"/>
    <d v="2025-12-05T00:00:00"/>
    <x v="11"/>
    <x v="0"/>
    <n v="99995"/>
    <n v="99995"/>
  </r>
  <r>
    <s v="4000008837"/>
    <s v="77035479-K"/>
    <s v="PIMARES SPA"/>
    <s v="670136964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10T00:00:00"/>
    <d v="2025-12-03T00:00:00"/>
    <x v="11"/>
    <x v="0"/>
    <n v="45328"/>
    <n v="45328"/>
  </r>
  <r>
    <s v="4000008837"/>
    <s v="77035479-K"/>
    <s v="PIMARES SPA"/>
    <s v="6701369653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29T00:00:00"/>
    <n v="11"/>
    <d v="2025-12-10T00:00:00"/>
    <d v="2025-12-03T00:00:00"/>
    <x v="11"/>
    <x v="0"/>
    <n v="73565"/>
    <n v="73565"/>
  </r>
  <r>
    <s v="4000008837"/>
    <s v="77035479-K"/>
    <s v="PIMARES SPA"/>
    <s v="670136970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10T00:00:00"/>
    <d v="2025-12-03T00:00:00"/>
    <x v="11"/>
    <x v="0"/>
    <n v="45328"/>
    <n v="45328"/>
  </r>
  <r>
    <s v="4000008837"/>
    <s v="77035479-K"/>
    <s v="PIMARES SPA"/>
    <s v="6701369738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29T00:00:00"/>
    <n v="11"/>
    <d v="2025-12-09T00:00:00"/>
    <d v="2025-12-03T00:00:00"/>
    <x v="11"/>
    <x v="0"/>
    <n v="73327"/>
    <n v="73327"/>
  </r>
  <r>
    <s v="4000008837"/>
    <s v="77035479-K"/>
    <s v="PIMARES SPA"/>
    <s v="670136974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9T00:00:00"/>
    <n v="11"/>
    <d v="2025-12-10T00:00:00"/>
    <d v="2025-12-05T00:00:00"/>
    <x v="11"/>
    <x v="0"/>
    <n v="92854"/>
    <n v="92854"/>
  </r>
  <r>
    <s v="4000008837"/>
    <s v="77035479-K"/>
    <s v="PIMARES SPA"/>
    <s v="670136980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1-29T00:00:00"/>
    <n v="11"/>
    <d v="2025-12-10T00:00:00"/>
    <d v="2025-12-03T00:00:00"/>
    <x v="11"/>
    <x v="0"/>
    <n v="49994"/>
    <n v="49994"/>
  </r>
  <r>
    <s v="4000008837"/>
    <s v="77035479-K"/>
    <s v="PIMARES SPA"/>
    <s v="6701368577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1"/>
    <n v="0"/>
    <s v="UN"/>
    <d v="2025-11-28T00:00:00"/>
    <n v="11"/>
    <d v="2025-12-05T00:00:00"/>
    <m/>
    <x v="11"/>
    <x v="0"/>
    <n v="43327"/>
    <n v="0"/>
  </r>
  <r>
    <s v="4000008837"/>
    <s v="77035479-K"/>
    <s v="PIMARES SPA"/>
    <s v="670136858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5T00:00:00"/>
    <d v="2025-12-05T00:00:00"/>
    <x v="11"/>
    <x v="0"/>
    <n v="99995"/>
    <n v="99995"/>
  </r>
  <r>
    <s v="4000008837"/>
    <s v="77035479-K"/>
    <s v="PIMARES SPA"/>
    <s v="670136860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1-28T00:00:00"/>
    <n v="11"/>
    <d v="2025-12-05T00:00:00"/>
    <d v="2025-12-03T00:00:00"/>
    <x v="11"/>
    <x v="0"/>
    <n v="63325"/>
    <n v="63325"/>
  </r>
  <r>
    <s v="4000008837"/>
    <s v="77035479-K"/>
    <s v="PIMARES SPA"/>
    <s v="6701368631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8T00:00:00"/>
    <n v="11"/>
    <d v="2025-12-11T00:00:00"/>
    <d v="2025-12-03T00:00:00"/>
    <x v="11"/>
    <x v="0"/>
    <n v="60705"/>
    <n v="60705"/>
  </r>
  <r>
    <s v="4000008837"/>
    <s v="77035479-K"/>
    <s v="PIMARES SPA"/>
    <s v="670136863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8T00:00:00"/>
    <n v="11"/>
    <d v="2025-12-11T00:00:00"/>
    <d v="2025-12-05T00:00:00"/>
    <x v="11"/>
    <x v="0"/>
    <n v="233318"/>
    <n v="233318"/>
  </r>
  <r>
    <s v="4000008837"/>
    <s v="77035479-K"/>
    <s v="PIMARES SPA"/>
    <s v="670136992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29T00:00:00"/>
    <n v="11"/>
    <d v="2025-12-10T00:00:00"/>
    <d v="2025-12-03T00:00:00"/>
    <x v="11"/>
    <x v="0"/>
    <n v="64275"/>
    <n v="64275"/>
  </r>
  <r>
    <s v="4000008837"/>
    <s v="77035479-K"/>
    <s v="PIMARES SPA"/>
    <s v="6701369940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29T00:00:00"/>
    <n v="11"/>
    <d v="2025-12-09T00:00:00"/>
    <d v="2025-12-03T00:00:00"/>
    <x v="11"/>
    <x v="0"/>
    <n v="99995"/>
    <n v="99995"/>
  </r>
  <r>
    <s v="4000008837"/>
    <s v="77035479-K"/>
    <s v="PIMARES SPA"/>
    <s v="6701368667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3"/>
    <n v="3"/>
    <s v="UN"/>
    <d v="2025-11-28T00:00:00"/>
    <n v="11"/>
    <d v="2025-12-11T00:00:00"/>
    <d v="2025-12-03T00:00:00"/>
    <x v="11"/>
    <x v="0"/>
    <n v="235680"/>
    <n v="235680"/>
  </r>
  <r>
    <s v="4000008837"/>
    <s v="77035479-K"/>
    <s v="PIMARES SPA"/>
    <s v="670136867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8T00:00:00"/>
    <n v="11"/>
    <d v="2025-12-10T00:00:00"/>
    <d v="2025-12-03T00:00:00"/>
    <x v="11"/>
    <x v="0"/>
    <n v="39995"/>
    <n v="39995"/>
  </r>
  <r>
    <s v="4000008837"/>
    <s v="77035479-K"/>
    <s v="PIMARES SPA"/>
    <s v="670137008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29T00:00:00"/>
    <n v="11"/>
    <d v="2025-12-09T00:00:00"/>
    <d v="2025-12-03T00:00:00"/>
    <x v="11"/>
    <x v="0"/>
    <n v="66654"/>
    <n v="66654"/>
  </r>
  <r>
    <s v="4000008837"/>
    <s v="77035479-K"/>
    <s v="PIMARES SPA"/>
    <s v="6701368869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28T00:00:00"/>
    <n v="11"/>
    <d v="2025-12-05T00:00:00"/>
    <d v="2025-12-05T00:00:00"/>
    <x v="11"/>
    <x v="0"/>
    <n v="160707"/>
    <n v="160707"/>
  </r>
  <r>
    <s v="4000008837"/>
    <s v="77035479-K"/>
    <s v="PIMARES SPA"/>
    <s v="670137017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9T00:00:00"/>
    <n v="11"/>
    <d v="2025-12-09T00:00:00"/>
    <d v="2025-12-03T00:00:00"/>
    <x v="11"/>
    <x v="0"/>
    <n v="73565"/>
    <n v="73565"/>
  </r>
  <r>
    <s v="4000008837"/>
    <s v="77035479-K"/>
    <s v="PIMARES SPA"/>
    <s v="6701370215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11-29T00:00:00"/>
    <n v="11"/>
    <d v="2025-12-10T00:00:00"/>
    <d v="2025-12-03T00:00:00"/>
    <x v="11"/>
    <x v="0"/>
    <n v="60706"/>
    <n v="60706"/>
  </r>
  <r>
    <s v="4000008837"/>
    <s v="77035479-K"/>
    <s v="PIMARES SPA"/>
    <s v="670136890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8T00:00:00"/>
    <n v="11"/>
    <d v="2025-12-10T00:00:00"/>
    <d v="2025-12-03T00:00:00"/>
    <x v="11"/>
    <x v="0"/>
    <n v="39995"/>
    <n v="39995"/>
  </r>
  <r>
    <s v="4000008837"/>
    <s v="77035479-K"/>
    <s v="PIMARES SPA"/>
    <s v="670137032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9T00:00:00"/>
    <n v="11"/>
    <d v="2025-12-09T00:00:00"/>
    <d v="2025-12-03T00:00:00"/>
    <x v="11"/>
    <x v="0"/>
    <n v="12660"/>
    <n v="12660"/>
  </r>
  <r>
    <s v="4000008837"/>
    <s v="77035479-K"/>
    <s v="PIMARES SPA"/>
    <s v="670137033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9T00:00:00"/>
    <n v="11"/>
    <d v="2025-12-10T00:00:00"/>
    <d v="2025-12-03T00:00:00"/>
    <x v="11"/>
    <x v="0"/>
    <n v="43327"/>
    <n v="43327"/>
  </r>
  <r>
    <s v="4000008837"/>
    <s v="77035479-K"/>
    <s v="PIMARES SPA"/>
    <s v="670137038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1-29T00:00:00"/>
    <n v="11"/>
    <d v="2025-12-10T00:00:00"/>
    <d v="2025-12-05T00:00:00"/>
    <x v="11"/>
    <x v="0"/>
    <n v="123327"/>
    <n v="123327"/>
  </r>
  <r>
    <s v="4000008837"/>
    <s v="77035479-K"/>
    <s v="PIMARES SPA"/>
    <s v="670137041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044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29T00:00:00"/>
    <n v="11"/>
    <d v="2025-12-09T00:00:00"/>
    <d v="2025-12-03T00:00:00"/>
    <x v="11"/>
    <x v="0"/>
    <n v="42851"/>
    <n v="42851"/>
  </r>
  <r>
    <s v="4000008837"/>
    <s v="77035479-K"/>
    <s v="PIMARES SPA"/>
    <s v="670137044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6893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1T00:00:00"/>
    <d v="2025-12-05T00:00:00"/>
    <x v="11"/>
    <x v="0"/>
    <n v="99995"/>
    <n v="99995"/>
  </r>
  <r>
    <s v="4000008837"/>
    <s v="77035479-K"/>
    <s v="PIMARES SPA"/>
    <s v="6701369014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1-28T00:00:00"/>
    <n v="11"/>
    <d v="2025-12-09T00:00:00"/>
    <d v="2025-12-05T00:00:00"/>
    <x v="11"/>
    <x v="0"/>
    <n v="92854"/>
    <n v="92854"/>
  </r>
  <r>
    <s v="4000008837"/>
    <s v="77035479-K"/>
    <s v="PIMARES SPA"/>
    <s v="670137048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29T00:00:00"/>
    <n v="11"/>
    <d v="2025-12-12T00:00:00"/>
    <d v="2025-12-03T00:00:00"/>
    <x v="11"/>
    <x v="0"/>
    <n v="73565"/>
    <n v="73565"/>
  </r>
  <r>
    <s v="4000008837"/>
    <s v="77035479-K"/>
    <s v="PIMARES SPA"/>
    <s v="6701370551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11-29T00:00:00"/>
    <n v="11"/>
    <d v="2025-12-09T00:00:00"/>
    <d v="2025-12-03T00:00:00"/>
    <x v="11"/>
    <x v="0"/>
    <n v="37327"/>
    <n v="37327"/>
  </r>
  <r>
    <s v="4000008837"/>
    <s v="77035479-K"/>
    <s v="PIMARES SPA"/>
    <s v="6701369015"/>
    <s v="ZPCD"/>
    <s v="10"/>
    <x v="0"/>
    <x v="0"/>
    <s v="C004"/>
    <s v="E599"/>
    <n v="3"/>
    <x v="0"/>
    <s v="41"/>
    <s v="Baño y Cocina"/>
    <s v=""/>
    <s v="410203003"/>
    <s v="1447376"/>
    <s v="VANITORIO AEREO CON ESPEJO AGATA CAFE"/>
    <n v="1"/>
    <n v="1"/>
    <s v="UN"/>
    <d v="2025-11-28T00:00:00"/>
    <n v="11"/>
    <d v="2025-12-10T00:00:00"/>
    <d v="2025-12-03T00:00:00"/>
    <x v="11"/>
    <x v="0"/>
    <n v="53326"/>
    <n v="53326"/>
  </r>
  <r>
    <s v="4000008837"/>
    <s v="77035479-K"/>
    <s v="PIMARES SPA"/>
    <s v="670136909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691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05T00:00:00"/>
    <d v="2025-12-03T00:00:00"/>
    <x v="11"/>
    <x v="0"/>
    <n v="99995"/>
    <n v="99995"/>
  </r>
  <r>
    <s v="4000008837"/>
    <s v="77035479-K"/>
    <s v="PIMARES SPA"/>
    <s v="6701370679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9T00:00:00"/>
    <n v="11"/>
    <d v="2025-12-10T00:00:00"/>
    <d v="2025-12-05T00:00:00"/>
    <x v="11"/>
    <x v="0"/>
    <n v="99992"/>
    <n v="99992"/>
  </r>
  <r>
    <s v="4000008837"/>
    <s v="77035479-K"/>
    <s v="PIMARES SPA"/>
    <s v="670136911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05T00:00:00"/>
    <d v="2025-12-05T00:00:00"/>
    <x v="11"/>
    <x v="0"/>
    <n v="103563"/>
    <n v="103563"/>
  </r>
  <r>
    <s v="4000008837"/>
    <s v="77035479-K"/>
    <s v="PIMARES SPA"/>
    <s v="6701368148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28T00:00:00"/>
    <n v="11"/>
    <d v="2025-12-12T00:00:00"/>
    <d v="2025-12-05T00:00:00"/>
    <x v="11"/>
    <x v="0"/>
    <n v="26660"/>
    <n v="26660"/>
  </r>
  <r>
    <s v="4000008837"/>
    <s v="77035479-K"/>
    <s v="PIMARES SPA"/>
    <s v="6701369392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9T00:00:00"/>
    <n v="11"/>
    <d v="2025-12-10T00:00:00"/>
    <d v="2025-12-03T00:00:00"/>
    <x v="11"/>
    <x v="0"/>
    <n v="233318"/>
    <n v="233318"/>
  </r>
  <r>
    <s v="4000008837"/>
    <s v="77035479-K"/>
    <s v="PIMARES SPA"/>
    <s v="670136942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9T00:00:00"/>
    <n v="11"/>
    <d v="2025-12-10T00:00:00"/>
    <d v="2025-12-03T00:00:00"/>
    <x v="11"/>
    <x v="0"/>
    <n v="28660"/>
    <n v="28660"/>
  </r>
  <r>
    <s v="4000008837"/>
    <s v="77035479-K"/>
    <s v="PIMARES SPA"/>
    <s v="670136942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082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9T00:00:00"/>
    <n v="11"/>
    <d v="2025-12-10T00:00:00"/>
    <d v="2025-12-05T00:00:00"/>
    <x v="11"/>
    <x v="0"/>
    <n v="103563"/>
    <n v="103563"/>
  </r>
  <r>
    <s v="4000008837"/>
    <s v="77035479-K"/>
    <s v="PIMARES SPA"/>
    <s v="670137083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29T00:00:00"/>
    <n v="11"/>
    <d v="2025-12-09T00:00:00"/>
    <d v="2025-12-05T00:00:00"/>
    <x v="11"/>
    <x v="0"/>
    <n v="78568"/>
    <n v="78568"/>
  </r>
  <r>
    <s v="4000008837"/>
    <s v="77035479-K"/>
    <s v="PIMARES SPA"/>
    <s v="670137084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29T00:00:00"/>
    <n v="11"/>
    <d v="2025-12-11T00:00:00"/>
    <d v="2025-12-03T00:00:00"/>
    <x v="11"/>
    <x v="0"/>
    <n v="43327"/>
    <n v="43327"/>
  </r>
  <r>
    <s v="4000008837"/>
    <s v="77035479-K"/>
    <s v="PIMARES SPA"/>
    <s v="6701370854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1-29T00:00:00"/>
    <n v="11"/>
    <d v="2025-12-10T00:00:00"/>
    <d v="2025-12-05T00:00:00"/>
    <x v="11"/>
    <x v="0"/>
    <n v="132141"/>
    <n v="132141"/>
  </r>
  <r>
    <s v="4000008837"/>
    <s v="77035479-K"/>
    <s v="PIMARES SPA"/>
    <s v="670137085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11T00:00:00"/>
    <d v="2025-12-03T00:00:00"/>
    <x v="11"/>
    <x v="0"/>
    <n v="69992"/>
    <n v="69992"/>
  </r>
  <r>
    <s v="4000008837"/>
    <s v="77035479-K"/>
    <s v="PIMARES SPA"/>
    <s v="6701370856"/>
    <s v="ZPCD"/>
    <s v="10"/>
    <x v="0"/>
    <x v="0"/>
    <s v="C004"/>
    <s v="E599"/>
    <n v="3"/>
    <x v="0"/>
    <s v="47"/>
    <s v="Muebles"/>
    <s v=""/>
    <s v="470201001"/>
    <s v="1357037"/>
    <s v="CLOSET MOBI 6P"/>
    <n v="3"/>
    <n v="3"/>
    <s v="UN"/>
    <d v="2025-11-29T00:00:00"/>
    <n v="11"/>
    <d v="2025-12-11T00:00:00"/>
    <d v="2025-12-05T00:00:00"/>
    <x v="11"/>
    <x v="0"/>
    <n v="278562"/>
    <n v="278562"/>
  </r>
  <r>
    <s v="4000008837"/>
    <s v="77035479-K"/>
    <s v="PIMARES SPA"/>
    <s v="6701370871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9T00:00:00"/>
    <n v="11"/>
    <d v="2025-12-10T00:00:00"/>
    <d v="2025-12-03T00:00:00"/>
    <x v="11"/>
    <x v="0"/>
    <n v="73565"/>
    <n v="73565"/>
  </r>
  <r>
    <s v="4000008837"/>
    <s v="77035479-K"/>
    <s v="PIMARES SPA"/>
    <s v="670137095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29T00:00:00"/>
    <n v="11"/>
    <d v="2025-12-09T00:00:00"/>
    <d v="2025-12-03T00:00:00"/>
    <x v="11"/>
    <x v="0"/>
    <n v="41995"/>
    <n v="41995"/>
  </r>
  <r>
    <s v="4000008837"/>
    <s v="77035479-K"/>
    <s v="PIMARES SPA"/>
    <s v="670137095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9T00:00:00"/>
    <n v="11"/>
    <d v="2025-12-11T00:00:00"/>
    <d v="2025-12-03T00:00:00"/>
    <x v="11"/>
    <x v="0"/>
    <n v="59995"/>
    <n v="59995"/>
  </r>
  <r>
    <s v="4000008837"/>
    <s v="77035479-K"/>
    <s v="PIMARES SPA"/>
    <s v="670137097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9T00:00:00"/>
    <n v="11"/>
    <d v="2025-12-23T00:00:00"/>
    <d v="2025-12-17T00:00:00"/>
    <x v="11"/>
    <x v="0"/>
    <n v="60705"/>
    <n v="60705"/>
  </r>
  <r>
    <s v="4000008837"/>
    <s v="77035479-K"/>
    <s v="PIMARES SPA"/>
    <s v="670137103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9T00:00:00"/>
    <n v="11"/>
    <d v="2025-12-10T00:00:00"/>
    <d v="2025-12-03T00:00:00"/>
    <x v="11"/>
    <x v="0"/>
    <n v="28660"/>
    <n v="28660"/>
  </r>
  <r>
    <s v="4000008837"/>
    <s v="77035479-K"/>
    <s v="PIMARES SPA"/>
    <s v="670137106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9T00:00:00"/>
    <n v="11"/>
    <d v="2025-12-09T00:00:00"/>
    <d v="2025-12-05T00:00:00"/>
    <x v="11"/>
    <x v="0"/>
    <n v="99995"/>
    <n v="99995"/>
  </r>
  <r>
    <s v="4000008837"/>
    <s v="77035479-K"/>
    <s v="PIMARES SPA"/>
    <s v="670137106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107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29T00:00:00"/>
    <n v="11"/>
    <d v="2025-12-12T00:00:00"/>
    <d v="2025-12-05T00:00:00"/>
    <x v="11"/>
    <x v="0"/>
    <n v="26660"/>
    <n v="26660"/>
  </r>
  <r>
    <s v="4000008837"/>
    <s v="77035479-K"/>
    <s v="PIMARES SPA"/>
    <s v="670136952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29T00:00:00"/>
    <n v="11"/>
    <d v="2025-12-09T00:00:00"/>
    <d v="2025-12-03T00:00:00"/>
    <x v="11"/>
    <x v="0"/>
    <n v="53325"/>
    <n v="53325"/>
  </r>
  <r>
    <s v="4000008837"/>
    <s v="77035479-K"/>
    <s v="PIMARES SPA"/>
    <s v="670136955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69629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2"/>
    <n v="2"/>
    <s v="UN"/>
    <d v="2025-11-29T00:00:00"/>
    <n v="11"/>
    <d v="2025-12-10T00:00:00"/>
    <d v="2025-12-03T00:00:00"/>
    <x v="11"/>
    <x v="0"/>
    <n v="74654"/>
    <n v="74654"/>
  </r>
  <r>
    <s v="4000008837"/>
    <s v="77035479-K"/>
    <s v="PIMARES SPA"/>
    <s v="670136963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29T00:00:00"/>
    <n v="11"/>
    <d v="2025-12-09T00:00:00"/>
    <d v="2025-12-03T00:00:00"/>
    <x v="11"/>
    <x v="0"/>
    <n v="24659"/>
    <n v="24659"/>
  </r>
  <r>
    <s v="4000008837"/>
    <s v="77035479-K"/>
    <s v="PIMARES SPA"/>
    <s v="670136981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6981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1-29T00:00:00"/>
    <n v="11"/>
    <d v="2025-12-09T00:00:00"/>
    <d v="2025-12-03T00:00:00"/>
    <x v="11"/>
    <x v="0"/>
    <n v="82135"/>
    <n v="82135"/>
  </r>
  <r>
    <s v="4000008837"/>
    <s v="77035479-K"/>
    <s v="PIMARES SPA"/>
    <s v="67013698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698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9T00:00:00"/>
    <n v="11"/>
    <d v="2025-12-09T00:00:00"/>
    <d v="2025-12-03T00:00:00"/>
    <x v="11"/>
    <x v="0"/>
    <n v="28660"/>
    <n v="28660"/>
  </r>
  <r>
    <s v="4000008837"/>
    <s v="77035479-K"/>
    <s v="PIMARES SPA"/>
    <s v="670137117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9T00:00:00"/>
    <n v="11"/>
    <d v="2025-12-10T00:00:00"/>
    <d v="2025-12-03T00:00:00"/>
    <x v="11"/>
    <x v="0"/>
    <n v="73565"/>
    <n v="73565"/>
  </r>
  <r>
    <s v="4000008837"/>
    <s v="77035479-K"/>
    <s v="PIMARES SPA"/>
    <s v="670137118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1217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1-29T00:00:00"/>
    <n v="11"/>
    <d v="2025-12-09T00:00:00"/>
    <d v="2025-12-03T00:00:00"/>
    <x v="11"/>
    <x v="0"/>
    <n v="39994"/>
    <n v="39994"/>
  </r>
  <r>
    <s v="4000008837"/>
    <s v="77035479-K"/>
    <s v="PIMARES SPA"/>
    <s v="670137121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11-29T00:00:00"/>
    <n v="11"/>
    <d v="2025-12-09T00:00:00"/>
    <d v="2025-12-03T00:00:00"/>
    <x v="11"/>
    <x v="0"/>
    <n v="157316"/>
    <n v="157316"/>
  </r>
  <r>
    <s v="4000008837"/>
    <s v="77035479-K"/>
    <s v="PIMARES SPA"/>
    <s v="6701371223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11-29T00:00:00"/>
    <n v="11"/>
    <d v="2025-12-09T00:00:00"/>
    <d v="2025-12-03T00:00:00"/>
    <x v="11"/>
    <x v="0"/>
    <n v="66661"/>
    <n v="66661"/>
  </r>
  <r>
    <s v="4000008837"/>
    <s v="77035479-K"/>
    <s v="PIMARES SPA"/>
    <s v="670137123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12T00:00:00"/>
    <d v="2025-12-05T00:00:00"/>
    <x v="11"/>
    <x v="0"/>
    <n v="45328"/>
    <n v="45328"/>
  </r>
  <r>
    <s v="4000008837"/>
    <s v="77035479-K"/>
    <s v="PIMARES SPA"/>
    <s v="670136986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29T00:00:00"/>
    <n v="11"/>
    <d v="2025-12-09T00:00:00"/>
    <d v="2025-12-03T00:00:00"/>
    <x v="11"/>
    <x v="0"/>
    <n v="69992"/>
    <n v="69992"/>
  </r>
  <r>
    <s v="4000008837"/>
    <s v="77035479-K"/>
    <s v="PIMARES SPA"/>
    <s v="670137003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5T00:00:00"/>
    <x v="11"/>
    <x v="0"/>
    <n v="103559"/>
    <n v="103559"/>
  </r>
  <r>
    <s v="4000008837"/>
    <s v="77035479-K"/>
    <s v="PIMARES SPA"/>
    <s v="670137129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9T00:00:00"/>
    <n v="11"/>
    <d v="2025-12-12T00:00:00"/>
    <d v="2025-12-05T00:00:00"/>
    <x v="11"/>
    <x v="0"/>
    <n v="25319"/>
    <n v="25319"/>
  </r>
  <r>
    <s v="4000008837"/>
    <s v="77035479-K"/>
    <s v="PIMARES SPA"/>
    <s v="670137131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134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1-29T00:00:00"/>
    <n v="11"/>
    <d v="2025-12-12T00:00:00"/>
    <d v="2025-12-05T00:00:00"/>
    <x v="11"/>
    <x v="0"/>
    <n v="78658"/>
    <n v="78658"/>
  </r>
  <r>
    <s v="4000008837"/>
    <s v="77035479-K"/>
    <s v="PIMARES SPA"/>
    <s v="6701371486"/>
    <s v="ZPCD"/>
    <s v="10"/>
    <x v="0"/>
    <x v="0"/>
    <s v="C004"/>
    <s v="E599"/>
    <n v="3"/>
    <x v="0"/>
    <s v="47"/>
    <s v="Muebles"/>
    <s v=""/>
    <s v="470201001"/>
    <s v="1433222"/>
    <s v="CÓMODA DUETO 10 CAJONES"/>
    <n v="1"/>
    <n v="1"/>
    <s v="UN"/>
    <d v="2025-11-29T00:00:00"/>
    <n v="11"/>
    <d v="2025-12-11T00:00:00"/>
    <d v="2025-12-05T00:00:00"/>
    <x v="11"/>
    <x v="0"/>
    <n v="119994"/>
    <n v="119994"/>
  </r>
  <r>
    <s v="4000008837"/>
    <s v="77035479-K"/>
    <s v="PIMARES SPA"/>
    <s v="670137149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29T00:00:00"/>
    <n v="11"/>
    <d v="2025-12-11T00:00:00"/>
    <d v="2025-12-05T00:00:00"/>
    <x v="11"/>
    <x v="0"/>
    <n v="160707"/>
    <n v="160707"/>
  </r>
  <r>
    <s v="4000008837"/>
    <s v="77035479-K"/>
    <s v="PIMARES SPA"/>
    <s v="6701371495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1-29T00:00:00"/>
    <n v="11"/>
    <d v="2025-12-10T00:00:00"/>
    <d v="2025-12-05T00:00:00"/>
    <x v="11"/>
    <x v="0"/>
    <n v="167854"/>
    <n v="167854"/>
  </r>
  <r>
    <s v="4000008837"/>
    <s v="77035479-K"/>
    <s v="PIMARES SPA"/>
    <s v="670137004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9T00:00:00"/>
    <n v="11"/>
    <d v="2025-12-09T00:00:00"/>
    <d v="2025-12-03T00:00:00"/>
    <x v="11"/>
    <x v="0"/>
    <n v="103563"/>
    <n v="103563"/>
  </r>
  <r>
    <s v="4000008837"/>
    <s v="77035479-K"/>
    <s v="PIMARES SPA"/>
    <s v="670137156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29T00:00:00"/>
    <n v="11"/>
    <d v="2025-12-09T00:00:00"/>
    <d v="2025-12-03T00:00:00"/>
    <x v="11"/>
    <x v="0"/>
    <n v="55325"/>
    <n v="55325"/>
  </r>
  <r>
    <s v="4000008837"/>
    <s v="77035479-K"/>
    <s v="PIMARES SPA"/>
    <s v="670137156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159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9T00:00:00"/>
    <n v="11"/>
    <d v="2025-12-09T00:00:00"/>
    <d v="2025-12-03T00:00:00"/>
    <x v="11"/>
    <x v="0"/>
    <n v="103563"/>
    <n v="103563"/>
  </r>
  <r>
    <s v="4000008837"/>
    <s v="77035479-K"/>
    <s v="PIMARES SPA"/>
    <s v="670137014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71631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10T00:00:00"/>
    <d v="2025-12-03T00:00:00"/>
    <x v="11"/>
    <x v="0"/>
    <n v="26660"/>
    <n v="26660"/>
  </r>
  <r>
    <s v="4000008837"/>
    <s v="77035479-K"/>
    <s v="PIMARES SPA"/>
    <s v="670137028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19T00:00:00"/>
    <d v="2025-12-17T00:00:00"/>
    <x v="11"/>
    <x v="0"/>
    <n v="69992"/>
    <n v="69992"/>
  </r>
  <r>
    <s v="4000008837"/>
    <s v="77035479-K"/>
    <s v="PIMARES SPA"/>
    <s v="670137167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1-29T00:00:00"/>
    <n v="11"/>
    <d v="2025-12-10T00:00:00"/>
    <d v="2025-12-05T00:00:00"/>
    <x v="11"/>
    <x v="0"/>
    <n v="39995"/>
    <n v="39995"/>
  </r>
  <r>
    <s v="4000008837"/>
    <s v="77035479-K"/>
    <s v="PIMARES SPA"/>
    <s v="670137168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3T00:00:00"/>
    <x v="11"/>
    <x v="0"/>
    <n v="103559"/>
    <n v="103559"/>
  </r>
  <r>
    <s v="4000008837"/>
    <s v="77035479-K"/>
    <s v="PIMARES SPA"/>
    <s v="670137172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1734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9T00:00:00"/>
    <n v="11"/>
    <d v="2025-12-09T00:00:00"/>
    <d v="2025-12-03T00:00:00"/>
    <x v="11"/>
    <x v="0"/>
    <n v="59995"/>
    <n v="59995"/>
  </r>
  <r>
    <s v="4000008837"/>
    <s v="77035479-K"/>
    <s v="PIMARES SPA"/>
    <s v="670137181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9T00:00:00"/>
    <n v="11"/>
    <d v="2025-12-10T00:00:00"/>
    <d v="2025-12-03T00:00:00"/>
    <x v="11"/>
    <x v="0"/>
    <n v="12660"/>
    <n v="12660"/>
  </r>
  <r>
    <s v="4000008837"/>
    <s v="77035479-K"/>
    <s v="PIMARES SPA"/>
    <s v="670137045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29T00:00:00"/>
    <n v="11"/>
    <d v="2025-12-09T00:00:00"/>
    <d v="2025-12-05T00:00:00"/>
    <x v="11"/>
    <x v="0"/>
    <n v="103563"/>
    <n v="103563"/>
  </r>
  <r>
    <s v="4000008837"/>
    <s v="77035479-K"/>
    <s v="PIMARES SPA"/>
    <s v="670137187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5T00:00:00"/>
    <x v="11"/>
    <x v="0"/>
    <n v="103559"/>
    <n v="103559"/>
  </r>
  <r>
    <s v="4000008837"/>
    <s v="77035479-K"/>
    <s v="PIMARES SPA"/>
    <s v="67013704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9T00:00:00"/>
    <n v="11"/>
    <d v="2025-12-11T00:00:00"/>
    <d v="2025-12-05T00:00:00"/>
    <x v="11"/>
    <x v="0"/>
    <n v="92854"/>
    <n v="92854"/>
  </r>
  <r>
    <s v="4000008837"/>
    <s v="77035479-K"/>
    <s v="PIMARES SPA"/>
    <s v="670137195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1T00:00:00"/>
    <d v="2025-12-03T00:00:00"/>
    <x v="11"/>
    <x v="0"/>
    <n v="45328"/>
    <n v="45328"/>
  </r>
  <r>
    <s v="4000008837"/>
    <s v="77035479-K"/>
    <s v="PIMARES SPA"/>
    <s v="670137195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064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9T00:00:00"/>
    <n v="11"/>
    <d v="2025-12-09T00:00:00"/>
    <d v="2025-12-03T00:00:00"/>
    <x v="11"/>
    <x v="0"/>
    <n v="46660"/>
    <n v="46660"/>
  </r>
  <r>
    <s v="4000008837"/>
    <s v="77035479-K"/>
    <s v="PIMARES SPA"/>
    <s v="6701370648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1-29T00:00:00"/>
    <n v="11"/>
    <d v="2025-12-10T00:00:00"/>
    <d v="2025-12-05T00:00:00"/>
    <x v="11"/>
    <x v="0"/>
    <n v="106656"/>
    <n v="106656"/>
  </r>
  <r>
    <s v="4000008837"/>
    <s v="77035479-K"/>
    <s v="PIMARES SPA"/>
    <s v="670137065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9T00:00:00"/>
    <n v="11"/>
    <d v="2025-12-09T00:00:00"/>
    <d v="2025-12-03T00:00:00"/>
    <x v="11"/>
    <x v="0"/>
    <n v="46660"/>
    <n v="46660"/>
  </r>
  <r>
    <s v="4000008837"/>
    <s v="77035479-K"/>
    <s v="PIMARES SPA"/>
    <s v="670137204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29T00:00:00"/>
    <n v="11"/>
    <d v="2025-12-11T00:00:00"/>
    <d v="2025-12-03T00:00:00"/>
    <x v="11"/>
    <x v="0"/>
    <n v="67854"/>
    <n v="67854"/>
  </r>
  <r>
    <s v="4000008837"/>
    <s v="77035479-K"/>
    <s v="PIMARES SPA"/>
    <s v="670136931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29T00:00:00"/>
    <n v="11"/>
    <d v="2025-12-11T00:00:00"/>
    <d v="2025-12-03T00:00:00"/>
    <x v="11"/>
    <x v="0"/>
    <n v="64275"/>
    <n v="64275"/>
  </r>
  <r>
    <s v="4000008837"/>
    <s v="77035479-K"/>
    <s v="PIMARES SPA"/>
    <s v="670137214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15T00:00:00"/>
    <d v="2025-12-10T00:00:00"/>
    <x v="11"/>
    <x v="0"/>
    <n v="103559"/>
    <n v="103559"/>
  </r>
  <r>
    <s v="4000008837"/>
    <s v="77035479-K"/>
    <s v="PIMARES SPA"/>
    <s v="6701370747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1-29T00:00:00"/>
    <n v="11"/>
    <d v="2025-12-09T00:00:00"/>
    <d v="2025-12-03T00:00:00"/>
    <x v="11"/>
    <x v="0"/>
    <n v="79994"/>
    <n v="79994"/>
  </r>
  <r>
    <s v="4000008837"/>
    <s v="77035479-K"/>
    <s v="PIMARES SPA"/>
    <s v="670137078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1-29T00:00:00"/>
    <n v="11"/>
    <d v="2025-12-11T00:00:00"/>
    <d v="2025-12-03T00:00:00"/>
    <x v="11"/>
    <x v="0"/>
    <n v="37979"/>
    <n v="37979"/>
  </r>
  <r>
    <s v="4000008837"/>
    <s v="77035479-K"/>
    <s v="PIMARES SPA"/>
    <s v="6701372175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0T00:00:00"/>
    <d v="2025-12-05T00:00:00"/>
    <x v="11"/>
    <x v="0"/>
    <n v="26660"/>
    <n v="26660"/>
  </r>
  <r>
    <s v="4000008837"/>
    <s v="77035479-K"/>
    <s v="PIMARES SPA"/>
    <s v="6701371121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7225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29T00:00:00"/>
    <n v="11"/>
    <d v="2025-12-11T00:00:00"/>
    <d v="2025-12-05T00:00:00"/>
    <x v="11"/>
    <x v="0"/>
    <n v="42851"/>
    <n v="42851"/>
  </r>
  <r>
    <s v="4000008837"/>
    <s v="77035479-K"/>
    <s v="PIMARES SPA"/>
    <s v="670137112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29T00:00:00"/>
    <n v="11"/>
    <d v="2025-12-09T00:00:00"/>
    <d v="2025-12-03T00:00:00"/>
    <x v="11"/>
    <x v="0"/>
    <n v="61424"/>
    <n v="61424"/>
  </r>
  <r>
    <s v="4000008837"/>
    <s v="77035479-K"/>
    <s v="PIMARES SPA"/>
    <s v="670137113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113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3T00:00:00"/>
    <x v="11"/>
    <x v="0"/>
    <n v="103559"/>
    <n v="103559"/>
  </r>
  <r>
    <s v="4000008837"/>
    <s v="77035479-K"/>
    <s v="PIMARES SPA"/>
    <s v="6701371140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10T00:00:00"/>
    <d v="2025-12-03T00:00:00"/>
    <x v="11"/>
    <x v="0"/>
    <n v="26660"/>
    <n v="26660"/>
  </r>
  <r>
    <s v="4000008837"/>
    <s v="77035479-K"/>
    <s v="PIMARES SPA"/>
    <s v="670137114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29T00:00:00"/>
    <n v="11"/>
    <d v="2025-12-09T00:00:00"/>
    <d v="2025-12-03T00:00:00"/>
    <x v="11"/>
    <x v="0"/>
    <n v="24659"/>
    <n v="24659"/>
  </r>
  <r>
    <s v="4000008837"/>
    <s v="77035479-K"/>
    <s v="PIMARES SPA"/>
    <s v="670137114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244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1T00:00:00"/>
    <d v="2025-12-05T00:00:00"/>
    <x v="11"/>
    <x v="0"/>
    <n v="103559"/>
    <n v="103559"/>
  </r>
  <r>
    <s v="4000008837"/>
    <s v="77035479-K"/>
    <s v="PIMARES SPA"/>
    <s v="670137247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30T00:00:00"/>
    <n v="11"/>
    <d v="2025-12-12T00:00:00"/>
    <d v="2025-12-05T00:00:00"/>
    <x v="11"/>
    <x v="0"/>
    <n v="73565"/>
    <n v="73565"/>
  </r>
  <r>
    <s v="4000008837"/>
    <s v="77035479-K"/>
    <s v="PIMARES SPA"/>
    <s v="670137115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1-29T00:00:00"/>
    <n v="11"/>
    <d v="2025-12-10T00:00:00"/>
    <d v="2025-12-03T00:00:00"/>
    <x v="11"/>
    <x v="0"/>
    <n v="33995"/>
    <n v="33995"/>
  </r>
  <r>
    <s v="4000008837"/>
    <s v="77035479-K"/>
    <s v="PIMARES SPA"/>
    <s v="6701371276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29T00:00:00"/>
    <n v="11"/>
    <d v="2025-12-11T00:00:00"/>
    <d v="2025-12-05T00:00:00"/>
    <x v="11"/>
    <x v="0"/>
    <n v="92854"/>
    <n v="92854"/>
  </r>
  <r>
    <s v="4000008837"/>
    <s v="77035479-K"/>
    <s v="PIMARES SPA"/>
    <s v="6701372576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30T00:00:00"/>
    <n v="11"/>
    <d v="2025-12-11T00:00:00"/>
    <d v="2025-12-05T00:00:00"/>
    <x v="11"/>
    <x v="0"/>
    <n v="60705"/>
    <n v="60705"/>
  </r>
  <r>
    <s v="4000008837"/>
    <s v="77035479-K"/>
    <s v="PIMARES SPA"/>
    <s v="670137258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30T00:00:00"/>
    <n v="11"/>
    <d v="2025-12-12T00:00:00"/>
    <d v="2025-12-05T00:00:00"/>
    <x v="11"/>
    <x v="0"/>
    <n v="69992"/>
    <n v="69992"/>
  </r>
  <r>
    <s v="4000008837"/>
    <s v="77035479-K"/>
    <s v="PIMARES SPA"/>
    <s v="6701372584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1T00:00:00"/>
    <d v="2025-12-05T00:00:00"/>
    <x v="11"/>
    <x v="0"/>
    <n v="26660"/>
    <n v="26660"/>
  </r>
  <r>
    <s v="4000008837"/>
    <s v="77035479-K"/>
    <s v="PIMARES SPA"/>
    <s v="6701372616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30T00:00:00"/>
    <n v="11"/>
    <d v="2025-12-11T00:00:00"/>
    <d v="2025-12-05T00:00:00"/>
    <x v="11"/>
    <x v="0"/>
    <n v="59995"/>
    <n v="59995"/>
  </r>
  <r>
    <s v="4000008837"/>
    <s v="77035479-K"/>
    <s v="PIMARES SPA"/>
    <s v="6701371291"/>
    <s v="ZPCD"/>
    <s v="10"/>
    <x v="0"/>
    <x v="0"/>
    <s v="C004"/>
    <s v="E599"/>
    <n v="3"/>
    <x v="0"/>
    <s v="47"/>
    <s v="Muebles"/>
    <s v=""/>
    <s v="470201001"/>
    <s v="1466418"/>
    <s v="COMODA COIMBRA 4 CAJONES 1 PUERTA BEIGE"/>
    <n v="2"/>
    <n v="2"/>
    <s v="UN"/>
    <d v="2025-11-29T00:00:00"/>
    <n v="11"/>
    <d v="2025-12-12T00:00:00"/>
    <d v="2025-12-05T00:00:00"/>
    <x v="11"/>
    <x v="0"/>
    <n v="173319"/>
    <n v="173319"/>
  </r>
  <r>
    <s v="4000008837"/>
    <s v="77035479-K"/>
    <s v="PIMARES SPA"/>
    <s v="670137265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30T00:00:00"/>
    <n v="11"/>
    <d v="2025-12-10T00:00:00"/>
    <d v="2025-12-05T00:00:00"/>
    <x v="11"/>
    <x v="0"/>
    <n v="79995"/>
    <n v="79995"/>
  </r>
  <r>
    <s v="4000008837"/>
    <s v="77035479-K"/>
    <s v="PIMARES SPA"/>
    <s v="670137154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29T00:00:00"/>
    <n v="11"/>
    <d v="2025-12-09T00:00:00"/>
    <d v="2025-12-03T00:00:00"/>
    <x v="11"/>
    <x v="0"/>
    <n v="24659"/>
    <n v="24659"/>
  </r>
  <r>
    <s v="4000008837"/>
    <s v="77035479-K"/>
    <s v="PIMARES SPA"/>
    <s v="67013727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283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30T00:00:00"/>
    <n v="11"/>
    <d v="2025-12-10T00:00:00"/>
    <d v="2025-12-05T00:00:00"/>
    <x v="11"/>
    <x v="0"/>
    <n v="73565"/>
    <n v="73565"/>
  </r>
  <r>
    <s v="4000008837"/>
    <s v="77035479-K"/>
    <s v="PIMARES SPA"/>
    <s v="670137284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1-30T00:00:00"/>
    <n v="11"/>
    <d v="2025-12-11T00:00:00"/>
    <d v="2025-12-05T00:00:00"/>
    <x v="11"/>
    <x v="0"/>
    <n v="39995"/>
    <n v="39995"/>
  </r>
  <r>
    <s v="4000008837"/>
    <s v="77035479-K"/>
    <s v="PIMARES SPA"/>
    <s v="670137287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161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1-29T00:00:00"/>
    <n v="11"/>
    <d v="2025-12-10T00:00:00"/>
    <d v="2025-12-03T00:00:00"/>
    <x v="11"/>
    <x v="0"/>
    <n v="39994"/>
    <n v="39994"/>
  </r>
  <r>
    <s v="4000008837"/>
    <s v="77035479-K"/>
    <s v="PIMARES SPA"/>
    <s v="670137293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30T00:00:00"/>
    <n v="11"/>
    <d v="2025-12-09T00:00:00"/>
    <d v="2025-12-05T00:00:00"/>
    <x v="11"/>
    <x v="0"/>
    <n v="30662"/>
    <n v="30662"/>
  </r>
  <r>
    <s v="4000008837"/>
    <s v="77035479-K"/>
    <s v="PIMARES SPA"/>
    <s v="6701371645"/>
    <s v="ZPCD"/>
    <s v="10"/>
    <x v="0"/>
    <x v="1"/>
    <s v="C004"/>
    <s v="E599"/>
    <n v="3"/>
    <x v="0"/>
    <s v="41"/>
    <s v="Baño y Cocina"/>
    <s v=""/>
    <s v="410203003"/>
    <s v="1390397"/>
    <s v="VANITORIO AEREO KYOTO"/>
    <n v="1"/>
    <n v="0"/>
    <s v="UN"/>
    <d v="2025-11-29T00:00:00"/>
    <n v="11"/>
    <d v="2025-12-10T00:00:00"/>
    <m/>
    <x v="11"/>
    <x v="0"/>
    <n v="99995"/>
    <n v="0"/>
  </r>
  <r>
    <s v="4000008837"/>
    <s v="77035479-K"/>
    <s v="PIMARES SPA"/>
    <s v="6701371831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1-29T00:00:00"/>
    <n v="11"/>
    <d v="2025-12-09T00:00:00"/>
    <d v="2025-12-05T00:00:00"/>
    <x v="11"/>
    <x v="0"/>
    <n v="99995"/>
    <n v="99995"/>
  </r>
  <r>
    <s v="4000008837"/>
    <s v="77035479-K"/>
    <s v="PIMARES SPA"/>
    <s v="670137072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9T00:00:00"/>
    <n v="11"/>
    <d v="2025-12-09T00:00:00"/>
    <d v="2025-12-05T00:00:00"/>
    <x v="11"/>
    <x v="0"/>
    <n v="99992"/>
    <n v="99992"/>
  </r>
  <r>
    <s v="4000008837"/>
    <s v="77035479-K"/>
    <s v="PIMARES SPA"/>
    <s v="6701373079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1-30T00:00:00"/>
    <n v="11"/>
    <d v="2025-12-12T00:00:00"/>
    <d v="2025-12-05T00:00:00"/>
    <x v="11"/>
    <x v="0"/>
    <n v="83326"/>
    <n v="83326"/>
  </r>
  <r>
    <s v="4000008837"/>
    <s v="77035479-K"/>
    <s v="PIMARES SPA"/>
    <s v="6701370739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1-29T00:00:00"/>
    <n v="11"/>
    <d v="2025-12-10T00:00:00"/>
    <d v="2025-12-03T00:00:00"/>
    <x v="11"/>
    <x v="0"/>
    <n v="96425"/>
    <n v="96425"/>
  </r>
  <r>
    <s v="4000008837"/>
    <s v="77035479-K"/>
    <s v="PIMARES SPA"/>
    <s v="670137074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1-29T00:00:00"/>
    <n v="11"/>
    <d v="2025-12-12T00:00:00"/>
    <d v="2025-12-05T00:00:00"/>
    <x v="11"/>
    <x v="0"/>
    <n v="60708"/>
    <n v="60708"/>
  </r>
  <r>
    <s v="4000008837"/>
    <s v="77035479-K"/>
    <s v="PIMARES SPA"/>
    <s v="670137319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30T00:00:00"/>
    <n v="11"/>
    <d v="2025-12-12T00:00:00"/>
    <d v="2025-12-05T00:00:00"/>
    <x v="11"/>
    <x v="0"/>
    <n v="128565"/>
    <n v="128565"/>
  </r>
  <r>
    <s v="4000008837"/>
    <s v="77035479-K"/>
    <s v="PIMARES SPA"/>
    <s v="670137323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2T00:00:00"/>
    <d v="2025-12-10T00:00:00"/>
    <x v="11"/>
    <x v="0"/>
    <n v="43327"/>
    <n v="43327"/>
  </r>
  <r>
    <s v="4000008837"/>
    <s v="77035479-K"/>
    <s v="PIMARES SPA"/>
    <s v="670137324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0T00:00:00"/>
    <d v="2025-12-05T00:00:00"/>
    <x v="11"/>
    <x v="0"/>
    <n v="42851"/>
    <n v="42851"/>
  </r>
  <r>
    <s v="4000008837"/>
    <s v="77035479-K"/>
    <s v="PIMARES SPA"/>
    <s v="6701373348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11-30T00:00:00"/>
    <n v="11"/>
    <d v="2025-12-10T00:00:00"/>
    <d v="2025-12-05T00:00:00"/>
    <x v="11"/>
    <x v="0"/>
    <n v="29995"/>
    <n v="29995"/>
  </r>
  <r>
    <s v="4000008837"/>
    <s v="77035479-K"/>
    <s v="PIMARES SPA"/>
    <s v="670137339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5T00:00:00"/>
    <d v="2025-12-05T00:00:00"/>
    <x v="11"/>
    <x v="0"/>
    <n v="128565"/>
    <n v="128565"/>
  </r>
  <r>
    <s v="4000008837"/>
    <s v="77035479-K"/>
    <s v="PIMARES SPA"/>
    <s v="6701373424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1-30T00:00:00"/>
    <n v="11"/>
    <d v="2025-12-10T00:00:00"/>
    <d v="2025-12-05T00:00:00"/>
    <x v="11"/>
    <x v="0"/>
    <n v="33327"/>
    <n v="33327"/>
  </r>
  <r>
    <s v="4000008837"/>
    <s v="77035479-K"/>
    <s v="PIMARES SPA"/>
    <s v="670137215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29T00:00:00"/>
    <n v="11"/>
    <d v="2025-12-11T00:00:00"/>
    <d v="2025-12-05T00:00:00"/>
    <x v="11"/>
    <x v="0"/>
    <n v="43327"/>
    <n v="43327"/>
  </r>
  <r>
    <s v="4000008837"/>
    <s v="77035479-K"/>
    <s v="PIMARES SPA"/>
    <s v="670137354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30T00:00:00"/>
    <n v="11"/>
    <d v="2025-12-10T00:00:00"/>
    <d v="2025-12-05T00:00:00"/>
    <x v="11"/>
    <x v="0"/>
    <n v="99992"/>
    <n v="99992"/>
  </r>
  <r>
    <s v="4000008837"/>
    <s v="77035479-K"/>
    <s v="PIMARES SPA"/>
    <s v="6701373559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30T00:00:00"/>
    <n v="11"/>
    <d v="2025-12-12T00:00:00"/>
    <d v="2025-12-05T00:00:00"/>
    <x v="11"/>
    <x v="0"/>
    <n v="78568"/>
    <n v="78568"/>
  </r>
  <r>
    <s v="4000008837"/>
    <s v="77035479-K"/>
    <s v="PIMARES SPA"/>
    <s v="670137220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29T00:00:00"/>
    <n v="11"/>
    <d v="2025-12-11T00:00:00"/>
    <d v="2025-12-05T00:00:00"/>
    <x v="11"/>
    <x v="0"/>
    <n v="78568"/>
    <n v="78568"/>
  </r>
  <r>
    <s v="4000008837"/>
    <s v="77035479-K"/>
    <s v="PIMARES SPA"/>
    <s v="670137369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30T00:00:00"/>
    <n v="11"/>
    <d v="2025-12-17T00:00:00"/>
    <d v="2025-12-10T00:00:00"/>
    <x v="11"/>
    <x v="0"/>
    <n v="132141"/>
    <n v="132141"/>
  </r>
  <r>
    <s v="4000008837"/>
    <s v="77035479-K"/>
    <s v="PIMARES SPA"/>
    <s v="670137376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378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2T00:00:00"/>
    <d v="2025-12-05T00:00:00"/>
    <x v="11"/>
    <x v="0"/>
    <n v="42851"/>
    <n v="42851"/>
  </r>
  <r>
    <s v="4000008837"/>
    <s v="77035479-K"/>
    <s v="PIMARES SPA"/>
    <s v="670137378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30T00:00:00"/>
    <n v="11"/>
    <d v="2025-12-12T00:00:00"/>
    <d v="2025-12-05T00:00:00"/>
    <x v="11"/>
    <x v="0"/>
    <n v="92854"/>
    <n v="92854"/>
  </r>
  <r>
    <s v="4000008837"/>
    <s v="77035479-K"/>
    <s v="PIMARES SPA"/>
    <s v="670137379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30T00:00:00"/>
    <n v="11"/>
    <d v="2025-12-12T00:00:00"/>
    <d v="2025-12-10T00:00:00"/>
    <x v="11"/>
    <x v="0"/>
    <n v="109989"/>
    <n v="109989"/>
  </r>
  <r>
    <s v="4000008837"/>
    <s v="77035479-K"/>
    <s v="PIMARES SPA"/>
    <s v="670137379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2T00:00:00"/>
    <d v="2025-12-05T00:00:00"/>
    <x v="11"/>
    <x v="0"/>
    <n v="45324"/>
    <n v="45324"/>
  </r>
  <r>
    <s v="4000008837"/>
    <s v="77035479-K"/>
    <s v="PIMARES SPA"/>
    <s v="670137382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30T00:00:00"/>
    <n v="11"/>
    <d v="2025-12-12T00:00:00"/>
    <d v="2025-12-05T00:00:00"/>
    <x v="11"/>
    <x v="0"/>
    <n v="24659"/>
    <n v="24659"/>
  </r>
  <r>
    <s v="4000008837"/>
    <s v="77035479-K"/>
    <s v="PIMARES SPA"/>
    <s v="6701373825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2"/>
    <n v="2"/>
    <s v="UN"/>
    <d v="2025-11-30T00:00:00"/>
    <n v="11"/>
    <d v="2025-12-12T00:00:00"/>
    <d v="2025-12-05T00:00:00"/>
    <x v="11"/>
    <x v="0"/>
    <n v="126650"/>
    <n v="126650"/>
  </r>
  <r>
    <s v="4000008837"/>
    <s v="77035479-K"/>
    <s v="PIMARES SPA"/>
    <s v="6701373882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1-30T00:00:00"/>
    <n v="11"/>
    <d v="2025-12-12T00:00:00"/>
    <d v="2025-12-05T00:00:00"/>
    <x v="11"/>
    <x v="0"/>
    <n v="63325"/>
    <n v="63325"/>
  </r>
  <r>
    <s v="4000008837"/>
    <s v="77035479-K"/>
    <s v="PIMARES SPA"/>
    <s v="670137397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30T00:00:00"/>
    <n v="11"/>
    <d v="2025-12-12T00:00:00"/>
    <d v="2025-12-05T00:00:00"/>
    <x v="11"/>
    <x v="0"/>
    <n v="46425"/>
    <n v="46425"/>
  </r>
  <r>
    <s v="4000008837"/>
    <s v="77035479-K"/>
    <s v="PIMARES SPA"/>
    <s v="670137398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2T00:00:00"/>
    <d v="2025-12-05T00:00:00"/>
    <x v="11"/>
    <x v="0"/>
    <n v="43327"/>
    <n v="43327"/>
  </r>
  <r>
    <s v="4000008837"/>
    <s v="77035479-K"/>
    <s v="PIMARES SPA"/>
    <s v="6701374045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1-30T00:00:00"/>
    <n v="11"/>
    <d v="2025-12-10T00:00:00"/>
    <d v="2025-12-05T00:00:00"/>
    <x v="11"/>
    <x v="0"/>
    <n v="53326"/>
    <n v="53326"/>
  </r>
  <r>
    <s v="4000008837"/>
    <s v="77035479-K"/>
    <s v="PIMARES SPA"/>
    <s v="670137407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2T00:00:00"/>
    <d v="2025-12-05T00:00:00"/>
    <x v="11"/>
    <x v="0"/>
    <n v="103559"/>
    <n v="103559"/>
  </r>
  <r>
    <s v="4000008837"/>
    <s v="77035479-K"/>
    <s v="PIMARES SPA"/>
    <s v="670137407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408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30T00:00:00"/>
    <n v="11"/>
    <d v="2025-12-10T00:00:00"/>
    <d v="2025-12-05T00:00:00"/>
    <x v="11"/>
    <x v="0"/>
    <n v="43327"/>
    <n v="43327"/>
  </r>
  <r>
    <s v="4000008837"/>
    <s v="77035479-K"/>
    <s v="PIMARES SPA"/>
    <s v="670137411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30T00:00:00"/>
    <n v="11"/>
    <d v="2025-12-12T00:00:00"/>
    <d v="2025-12-05T00:00:00"/>
    <x v="11"/>
    <x v="0"/>
    <n v="60705"/>
    <n v="60705"/>
  </r>
  <r>
    <s v="4000008837"/>
    <s v="77035479-K"/>
    <s v="PIMARES SPA"/>
    <s v="6701374124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1-30T00:00:00"/>
    <n v="11"/>
    <d v="2025-12-15T00:00:00"/>
    <d v="2025-12-05T00:00:00"/>
    <x v="11"/>
    <x v="0"/>
    <n v="132141"/>
    <n v="132141"/>
  </r>
  <r>
    <s v="4000008837"/>
    <s v="77035479-K"/>
    <s v="PIMARES SPA"/>
    <s v="670137413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1T00:00:00"/>
    <d v="2025-12-05T00:00:00"/>
    <x v="11"/>
    <x v="0"/>
    <n v="26660"/>
    <n v="26660"/>
  </r>
  <r>
    <s v="4000008837"/>
    <s v="77035479-K"/>
    <s v="PIMARES SPA"/>
    <s v="6701374143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1-30T00:00:00"/>
    <n v="11"/>
    <d v="2025-12-11T00:00:00"/>
    <d v="2025-12-05T00:00:00"/>
    <x v="11"/>
    <x v="0"/>
    <n v="53326"/>
    <n v="53326"/>
  </r>
  <r>
    <s v="4000008837"/>
    <s v="77035479-K"/>
    <s v="PIMARES SPA"/>
    <s v="670137417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7T00:00:00"/>
    <d v="2025-12-10T00:00:00"/>
    <x v="11"/>
    <x v="0"/>
    <n v="103559"/>
    <n v="103559"/>
  </r>
  <r>
    <s v="4000008837"/>
    <s v="77035479-K"/>
    <s v="PIMARES SPA"/>
    <s v="670137423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30T00:00:00"/>
    <n v="11"/>
    <d v="2025-12-12T00:00:00"/>
    <d v="2025-12-05T00:00:00"/>
    <x v="11"/>
    <x v="0"/>
    <n v="24659"/>
    <n v="24659"/>
  </r>
  <r>
    <s v="4000008837"/>
    <s v="77035479-K"/>
    <s v="PIMARES SPA"/>
    <s v="670137234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0T00:00:00"/>
    <d v="2025-12-05T00:00:00"/>
    <x v="11"/>
    <x v="0"/>
    <n v="45324"/>
    <n v="45324"/>
  </r>
  <r>
    <s v="4000008837"/>
    <s v="77035479-K"/>
    <s v="PIMARES SPA"/>
    <s v="67013723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1T00:00:00"/>
    <d v="2025-12-05T00:00:00"/>
    <x v="11"/>
    <x v="0"/>
    <n v="43327"/>
    <n v="43327"/>
  </r>
  <r>
    <s v="4000008837"/>
    <s v="77035479-K"/>
    <s v="PIMARES SPA"/>
    <s v="6701374305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1-30T00:00:00"/>
    <n v="11"/>
    <d v="2025-12-12T00:00:00"/>
    <d v="2025-12-05T00:00:00"/>
    <x v="11"/>
    <x v="0"/>
    <n v="45324"/>
    <n v="45324"/>
  </r>
  <r>
    <s v="4000008837"/>
    <s v="77035479-K"/>
    <s v="PIMARES SPA"/>
    <s v="6701372391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30T00:00:00"/>
    <n v="11"/>
    <d v="2025-12-10T00:00:00"/>
    <d v="2025-12-05T00:00:00"/>
    <x v="11"/>
    <x v="0"/>
    <n v="59995"/>
    <n v="59995"/>
  </r>
  <r>
    <s v="4000008837"/>
    <s v="77035479-K"/>
    <s v="PIMARES SPA"/>
    <s v="670137436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30T00:00:00"/>
    <n v="11"/>
    <d v="2025-12-12T00:00:00"/>
    <d v="2025-12-05T00:00:00"/>
    <x v="11"/>
    <x v="0"/>
    <n v="73565"/>
    <n v="73565"/>
  </r>
  <r>
    <s v="4000008837"/>
    <s v="77035479-K"/>
    <s v="PIMARES SPA"/>
    <s v="670137239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2406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30T00:00:00"/>
    <n v="11"/>
    <d v="2025-12-10T00:00:00"/>
    <d v="2025-12-05T00:00:00"/>
    <x v="11"/>
    <x v="0"/>
    <n v="26660"/>
    <n v="26660"/>
  </r>
  <r>
    <s v="4000008837"/>
    <s v="77035479-K"/>
    <s v="PIMARES SPA"/>
    <s v="670137241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09T00:00:00"/>
    <d v="2025-12-05T00:00:00"/>
    <x v="11"/>
    <x v="0"/>
    <n v="103563"/>
    <n v="103563"/>
  </r>
  <r>
    <s v="4000008837"/>
    <s v="77035479-K"/>
    <s v="PIMARES SPA"/>
    <s v="6701372507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11-29T00:00:00"/>
    <n v="11"/>
    <d v="2025-12-11T00:00:00"/>
    <d v="2025-12-05T00:00:00"/>
    <x v="11"/>
    <x v="0"/>
    <n v="246648"/>
    <n v="246648"/>
  </r>
  <r>
    <s v="4000008837"/>
    <s v="77035479-K"/>
    <s v="PIMARES SPA"/>
    <s v="6701372509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29T00:00:00"/>
    <n v="11"/>
    <d v="2025-12-09T00:00:00"/>
    <d v="2025-12-05T00:00:00"/>
    <x v="11"/>
    <x v="0"/>
    <n v="66654"/>
    <n v="66654"/>
  </r>
  <r>
    <s v="4000008837"/>
    <s v="77035479-K"/>
    <s v="PIMARES SPA"/>
    <s v="670137445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30T00:00:00"/>
    <n v="11"/>
    <d v="2025-12-16T00:00:00"/>
    <d v="2025-12-10T00:00:00"/>
    <x v="11"/>
    <x v="0"/>
    <n v="78568"/>
    <n v="78568"/>
  </r>
  <r>
    <s v="4000008837"/>
    <s v="77035479-K"/>
    <s v="PIMARES SPA"/>
    <s v="670137452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2T00:00:00"/>
    <d v="2025-12-05T00:00:00"/>
    <x v="11"/>
    <x v="0"/>
    <n v="45328"/>
    <n v="45328"/>
  </r>
  <r>
    <s v="4000008837"/>
    <s v="77035479-K"/>
    <s v="PIMARES SPA"/>
    <s v="6701374539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1-30T00:00:00"/>
    <n v="11"/>
    <d v="2025-12-11T00:00:00"/>
    <d v="2025-12-05T00:00:00"/>
    <x v="11"/>
    <x v="0"/>
    <n v="146659"/>
    <n v="146659"/>
  </r>
  <r>
    <s v="4000008837"/>
    <s v="77035479-K"/>
    <s v="PIMARES SPA"/>
    <s v="670137264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1T00:00:00"/>
    <d v="2025-12-05T00:00:00"/>
    <x v="11"/>
    <x v="0"/>
    <n v="45328"/>
    <n v="45328"/>
  </r>
  <r>
    <s v="4000008837"/>
    <s v="77035479-K"/>
    <s v="PIMARES SPA"/>
    <s v="670137268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0T00:00:00"/>
    <d v="2025-12-05T00:00:00"/>
    <x v="11"/>
    <x v="0"/>
    <n v="42851"/>
    <n v="42851"/>
  </r>
  <r>
    <s v="4000008837"/>
    <s v="77035479-K"/>
    <s v="PIMARES SPA"/>
    <s v="67013747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10T00:00:00"/>
    <x v="11"/>
    <x v="0"/>
    <n v="46660"/>
    <n v="46660"/>
  </r>
  <r>
    <s v="4000008837"/>
    <s v="77035479-K"/>
    <s v="PIMARES SPA"/>
    <s v="6701374719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11-30T00:00:00"/>
    <n v="11"/>
    <d v="2025-12-12T00:00:00"/>
    <d v="2025-12-05T00:00:00"/>
    <x v="11"/>
    <x v="0"/>
    <n v="49993"/>
    <n v="49993"/>
  </r>
  <r>
    <s v="4000008837"/>
    <s v="77035479-K"/>
    <s v="PIMARES SPA"/>
    <s v="670137289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30T00:00:00"/>
    <n v="11"/>
    <d v="2025-12-09T00:00:00"/>
    <d v="2025-12-05T00:00:00"/>
    <x v="11"/>
    <x v="0"/>
    <n v="30662"/>
    <n v="30662"/>
  </r>
  <r>
    <s v="4000008837"/>
    <s v="77035479-K"/>
    <s v="PIMARES SPA"/>
    <s v="6701372975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1-30T00:00:00"/>
    <n v="11"/>
    <d v="2025-12-10T00:00:00"/>
    <d v="2025-12-05T00:00:00"/>
    <x v="11"/>
    <x v="0"/>
    <n v="85705"/>
    <n v="85705"/>
  </r>
  <r>
    <s v="4000008837"/>
    <s v="77035479-K"/>
    <s v="PIMARES SPA"/>
    <s v="670137298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30T00:00:00"/>
    <n v="11"/>
    <d v="2025-12-10T00:00:00"/>
    <d v="2025-12-05T00:00:00"/>
    <x v="11"/>
    <x v="0"/>
    <n v="61424"/>
    <n v="61424"/>
  </r>
  <r>
    <s v="4000008837"/>
    <s v="77035479-K"/>
    <s v="PIMARES SPA"/>
    <s v="6701374888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30T00:00:00"/>
    <n v="11"/>
    <d v="2025-12-12T00:00:00"/>
    <d v="2025-12-10T00:00:00"/>
    <x v="11"/>
    <x v="0"/>
    <n v="128565"/>
    <n v="128565"/>
  </r>
  <r>
    <s v="4000008837"/>
    <s v="77035479-K"/>
    <s v="PIMARES SPA"/>
    <s v="670137490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2T00:00:00"/>
    <d v="2025-12-05T00:00:00"/>
    <x v="11"/>
    <x v="0"/>
    <n v="46660"/>
    <n v="46660"/>
  </r>
  <r>
    <s v="4000008837"/>
    <s v="77035479-K"/>
    <s v="PIMARES SPA"/>
    <s v="670137490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30T00:00:00"/>
    <n v="11"/>
    <d v="2025-12-11T00:00:00"/>
    <d v="2025-12-05T00:00:00"/>
    <x v="11"/>
    <x v="0"/>
    <n v="78568"/>
    <n v="78568"/>
  </r>
  <r>
    <s v="4000008837"/>
    <s v="77035479-K"/>
    <s v="PIMARES SPA"/>
    <s v="6701373044"/>
    <s v="ZPCD"/>
    <s v="10"/>
    <x v="0"/>
    <x v="1"/>
    <s v="C004"/>
    <s v="E599"/>
    <n v="3"/>
    <x v="0"/>
    <s v="47"/>
    <s v="Muebles"/>
    <s v=""/>
    <s v="470702002"/>
    <s v="1391198"/>
    <s v="ESCRITORIO LIBERDADE"/>
    <n v="4"/>
    <n v="0"/>
    <s v="UN"/>
    <d v="2025-11-30T00:00:00"/>
    <n v="11"/>
    <d v="2025-12-12T00:00:00"/>
    <m/>
    <x v="11"/>
    <x v="0"/>
    <n v="79969"/>
    <n v="0"/>
  </r>
  <r>
    <s v="4000008837"/>
    <s v="77035479-K"/>
    <s v="PIMARES SPA"/>
    <s v="670137496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6T00:00:00"/>
    <d v="2025-12-10T00:00:00"/>
    <x v="11"/>
    <x v="0"/>
    <n v="128565"/>
    <n v="128565"/>
  </r>
  <r>
    <s v="4000008837"/>
    <s v="77035479-K"/>
    <s v="PIMARES SPA"/>
    <s v="670137497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2T00:00:00"/>
    <d v="2025-12-05T00:00:00"/>
    <x v="11"/>
    <x v="0"/>
    <n v="128565"/>
    <n v="128565"/>
  </r>
  <r>
    <s v="4000008837"/>
    <s v="77035479-K"/>
    <s v="PIMARES SPA"/>
    <s v="6701371901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29T00:00:00"/>
    <n v="11"/>
    <d v="2025-12-11T00:00:00"/>
    <d v="2025-12-03T00:00:00"/>
    <x v="11"/>
    <x v="0"/>
    <n v="55325"/>
    <n v="55325"/>
  </r>
  <r>
    <s v="4000008837"/>
    <s v="77035479-K"/>
    <s v="PIMARES SPA"/>
    <s v="670137514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197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5T00:00:00"/>
    <d v="2025-12-05T00:00:00"/>
    <x v="11"/>
    <x v="0"/>
    <n v="103563"/>
    <n v="103563"/>
  </r>
  <r>
    <s v="4000008837"/>
    <s v="77035479-K"/>
    <s v="PIMARES SPA"/>
    <s v="670137200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51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30T00:00:00"/>
    <n v="11"/>
    <d v="2025-12-15T00:00:00"/>
    <d v="2025-12-10T00:00:00"/>
    <x v="11"/>
    <x v="0"/>
    <n v="24659"/>
    <n v="24659"/>
  </r>
  <r>
    <s v="4000008837"/>
    <s v="77035479-K"/>
    <s v="PIMARES SPA"/>
    <s v="670137521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0T00:00:00"/>
    <d v="2025-12-05T00:00:00"/>
    <x v="11"/>
    <x v="0"/>
    <n v="46660"/>
    <n v="46660"/>
  </r>
  <r>
    <s v="4000008837"/>
    <s v="77035479-K"/>
    <s v="PIMARES SPA"/>
    <s v="670137524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2T00:00:00"/>
    <d v="2025-12-10T00:00:00"/>
    <x v="11"/>
    <x v="0"/>
    <n v="103559"/>
    <n v="103559"/>
  </r>
  <r>
    <s v="4000008837"/>
    <s v="77035479-K"/>
    <s v="PIMARES SPA"/>
    <s v="6701375244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524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525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525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30T00:00:00"/>
    <n v="11"/>
    <d v="2025-12-12T00:00:00"/>
    <d v="2025-12-10T00:00:00"/>
    <x v="11"/>
    <x v="0"/>
    <n v="66654"/>
    <n v="66654"/>
  </r>
  <r>
    <s v="4000008837"/>
    <s v="77035479-K"/>
    <s v="PIMARES SPA"/>
    <s v="670137526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10T00:00:00"/>
    <x v="11"/>
    <x v="0"/>
    <n v="46660"/>
    <n v="46660"/>
  </r>
  <r>
    <s v="4000008837"/>
    <s v="77035479-K"/>
    <s v="PIMARES SPA"/>
    <s v="670137526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6T00:00:00"/>
    <d v="2025-12-10T00:00:00"/>
    <x v="11"/>
    <x v="0"/>
    <n v="45328"/>
    <n v="45328"/>
  </r>
  <r>
    <s v="4000008837"/>
    <s v="77035479-K"/>
    <s v="PIMARES SPA"/>
    <s v="670137201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9T00:00:00"/>
    <n v="11"/>
    <d v="2025-12-11T00:00:00"/>
    <d v="2025-12-05T00:00:00"/>
    <x v="11"/>
    <x v="0"/>
    <n v="99995"/>
    <n v="99995"/>
  </r>
  <r>
    <s v="4000008837"/>
    <s v="77035479-K"/>
    <s v="PIMARES SPA"/>
    <s v="670137540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1-30T00:00:00"/>
    <n v="11"/>
    <d v="2025-12-16T00:00:00"/>
    <d v="2025-12-10T00:00:00"/>
    <x v="11"/>
    <x v="0"/>
    <n v="35288"/>
    <n v="35288"/>
  </r>
  <r>
    <s v="4000008837"/>
    <s v="77035479-K"/>
    <s v="PIMARES SPA"/>
    <s v="6701375404"/>
    <s v="ZPCD"/>
    <s v="10"/>
    <x v="0"/>
    <x v="0"/>
    <s v="C004"/>
    <s v="E599"/>
    <n v="3"/>
    <x v="0"/>
    <s v="47"/>
    <s v="Muebles"/>
    <s v=""/>
    <s v="470201001"/>
    <s v="1466419"/>
    <s v="COMODA COIMBRA 4 CAJONES 1 PUERTA GRIS"/>
    <n v="1"/>
    <n v="1"/>
    <s v="UN"/>
    <d v="2025-11-30T00:00:00"/>
    <n v="11"/>
    <d v="2025-12-16T00:00:00"/>
    <d v="2025-12-10T00:00:00"/>
    <x v="11"/>
    <x v="0"/>
    <n v="86660"/>
    <n v="86660"/>
  </r>
  <r>
    <s v="4000008837"/>
    <s v="77035479-K"/>
    <s v="PIMARES SPA"/>
    <s v="670137540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30T00:00:00"/>
    <n v="11"/>
    <d v="2025-12-16T00:00:00"/>
    <d v="2025-12-10T00:00:00"/>
    <x v="11"/>
    <x v="0"/>
    <n v="92854"/>
    <n v="92854"/>
  </r>
  <r>
    <s v="4000008837"/>
    <s v="77035479-K"/>
    <s v="PIMARES SPA"/>
    <s v="670137208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30T00:00:00"/>
    <n v="11"/>
    <d v="2025-12-10T00:00:00"/>
    <d v="2025-12-05T00:00:00"/>
    <x v="11"/>
    <x v="0"/>
    <n v="39995"/>
    <n v="39995"/>
  </r>
  <r>
    <s v="4000008837"/>
    <s v="77035479-K"/>
    <s v="PIMARES SPA"/>
    <s v="6701375479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30T00:00:00"/>
    <n v="11"/>
    <d v="2025-12-16T00:00:00"/>
    <d v="2025-12-10T00:00:00"/>
    <x v="11"/>
    <x v="0"/>
    <n v="61424"/>
    <n v="61424"/>
  </r>
  <r>
    <s v="4000008837"/>
    <s v="77035479-K"/>
    <s v="PIMARES SPA"/>
    <s v="6701375489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1-30T00:00:00"/>
    <n v="11"/>
    <d v="2025-12-16T00:00:00"/>
    <d v="2025-12-10T00:00:00"/>
    <x v="11"/>
    <x v="0"/>
    <n v="45324"/>
    <n v="45324"/>
  </r>
  <r>
    <s v="4000008837"/>
    <s v="77035479-K"/>
    <s v="PIMARES SPA"/>
    <s v="6701373116"/>
    <s v="ZPCD"/>
    <s v="10"/>
    <x v="0"/>
    <x v="1"/>
    <s v="C004"/>
    <s v="E599"/>
    <n v="3"/>
    <x v="0"/>
    <s v="47"/>
    <s v="Muebles"/>
    <s v=""/>
    <s v="470201001"/>
    <s v="1466295"/>
    <s v="CLOSET QUEEN 2 PUERTAS BLANCO"/>
    <n v="1"/>
    <n v="0"/>
    <s v="UN"/>
    <d v="2025-11-30T00:00:00"/>
    <n v="11"/>
    <d v="2025-12-11T00:00:00"/>
    <m/>
    <x v="11"/>
    <x v="0"/>
    <n v="42851"/>
    <n v="0"/>
  </r>
  <r>
    <s v="4000008837"/>
    <s v="77035479-K"/>
    <s v="PIMARES SPA"/>
    <s v="6701373158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1-30T00:00:00"/>
    <n v="11"/>
    <d v="2025-12-10T00:00:00"/>
    <d v="2025-12-05T00:00:00"/>
    <x v="11"/>
    <x v="0"/>
    <n v="46662"/>
    <n v="46662"/>
  </r>
  <r>
    <s v="4000008837"/>
    <s v="77035479-K"/>
    <s v="PIMARES SPA"/>
    <s v="6701372158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11-29T00:00:00"/>
    <n v="11"/>
    <d v="2025-12-10T00:00:00"/>
    <d v="2025-12-03T00:00:00"/>
    <x v="11"/>
    <x v="0"/>
    <n v="60706"/>
    <n v="60706"/>
  </r>
  <r>
    <s v="4000008837"/>
    <s v="77035479-K"/>
    <s v="PIMARES SPA"/>
    <s v="670137555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6T00:00:00"/>
    <d v="2025-12-10T00:00:00"/>
    <x v="11"/>
    <x v="0"/>
    <n v="103559"/>
    <n v="103559"/>
  </r>
  <r>
    <s v="4000008837"/>
    <s v="77035479-K"/>
    <s v="PIMARES SPA"/>
    <s v="6701375567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11-30T00:00:00"/>
    <n v="11"/>
    <d v="2025-12-12T00:00:00"/>
    <d v="2025-12-10T00:00:00"/>
    <x v="11"/>
    <x v="0"/>
    <n v="43326"/>
    <n v="43326"/>
  </r>
  <r>
    <s v="4000008837"/>
    <s v="77035479-K"/>
    <s v="PIMARES SPA"/>
    <s v="670137556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30T00:00:00"/>
    <n v="11"/>
    <d v="2025-12-15T00:00:00"/>
    <d v="2025-12-05T00:00:00"/>
    <x v="11"/>
    <x v="0"/>
    <n v="69992"/>
    <n v="69992"/>
  </r>
  <r>
    <s v="4000008837"/>
    <s v="77035479-K"/>
    <s v="PIMARES SPA"/>
    <s v="6701375581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1-30T00:00:00"/>
    <n v="11"/>
    <d v="2025-12-17T00:00:00"/>
    <d v="2025-12-10T00:00:00"/>
    <x v="11"/>
    <x v="0"/>
    <n v="167854"/>
    <n v="167854"/>
  </r>
  <r>
    <s v="4000008837"/>
    <s v="77035479-K"/>
    <s v="PIMARES SPA"/>
    <s v="6701375597"/>
    <s v="ZPCD"/>
    <s v="10"/>
    <x v="0"/>
    <x v="0"/>
    <s v="C004"/>
    <s v="E599"/>
    <n v="3"/>
    <x v="0"/>
    <s v="47"/>
    <s v="Muebles"/>
    <s v=""/>
    <s v="470201001"/>
    <s v="1357037"/>
    <s v="CLOSET MOBI 6P"/>
    <n v="2"/>
    <n v="2"/>
    <s v="UN"/>
    <d v="2025-11-30T00:00:00"/>
    <n v="11"/>
    <d v="2025-12-17T00:00:00"/>
    <d v="2025-12-10T00:00:00"/>
    <x v="11"/>
    <x v="0"/>
    <n v="185708"/>
    <n v="185708"/>
  </r>
  <r>
    <s v="4000008837"/>
    <s v="77035479-K"/>
    <s v="PIMARES SPA"/>
    <s v="670137560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23T00:00:00"/>
    <d v="2025-12-17T00:00:00"/>
    <x v="11"/>
    <x v="0"/>
    <n v="103559"/>
    <n v="103559"/>
  </r>
  <r>
    <s v="4000008837"/>
    <s v="77035479-K"/>
    <s v="PIMARES SPA"/>
    <s v="670137561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2T00:00:00"/>
    <d v="2025-12-10T00:00:00"/>
    <x v="11"/>
    <x v="0"/>
    <n v="46660"/>
    <n v="46660"/>
  </r>
  <r>
    <s v="4000008837"/>
    <s v="77035479-K"/>
    <s v="PIMARES SPA"/>
    <s v="670137562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5T00:00:00"/>
    <d v="2025-12-05T00:00:00"/>
    <x v="11"/>
    <x v="0"/>
    <n v="103559"/>
    <n v="103559"/>
  </r>
  <r>
    <s v="4000008837"/>
    <s v="77035479-K"/>
    <s v="PIMARES SPA"/>
    <s v="6701375626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30T00:00:00"/>
    <n v="11"/>
    <d v="2025-12-15T00:00:00"/>
    <d v="2025-12-05T00:00:00"/>
    <x v="11"/>
    <x v="0"/>
    <n v="128565"/>
    <n v="128565"/>
  </r>
  <r>
    <s v="4000008837"/>
    <s v="77035479-K"/>
    <s v="PIMARES SPA"/>
    <s v="6701373605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30T00:00:00"/>
    <n v="11"/>
    <d v="2025-12-19T00:00:00"/>
    <d v="2025-12-17T00:00:00"/>
    <x v="11"/>
    <x v="0"/>
    <n v="43327"/>
    <n v="43327"/>
  </r>
  <r>
    <s v="4000008837"/>
    <s v="77035479-K"/>
    <s v="PIMARES SPA"/>
    <s v="670137425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2T00:00:00"/>
    <d v="2025-12-05T00:00:00"/>
    <x v="11"/>
    <x v="0"/>
    <n v="103559"/>
    <n v="103559"/>
  </r>
  <r>
    <s v="4000008837"/>
    <s v="77035479-K"/>
    <s v="PIMARES SPA"/>
    <s v="670137425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4318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30T00:00:00"/>
    <n v="11"/>
    <d v="2025-12-10T00:00:00"/>
    <d v="2025-12-05T00:00:00"/>
    <x v="11"/>
    <x v="0"/>
    <n v="92854"/>
    <n v="92854"/>
  </r>
  <r>
    <s v="4000008837"/>
    <s v="77035479-K"/>
    <s v="PIMARES SPA"/>
    <s v="670137437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2T00:00:00"/>
    <d v="2025-12-05T00:00:00"/>
    <x v="11"/>
    <x v="0"/>
    <n v="26660"/>
    <n v="26660"/>
  </r>
  <r>
    <s v="4000008837"/>
    <s v="77035479-K"/>
    <s v="PIMARES SPA"/>
    <s v="67013743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439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4395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30T00:00:00"/>
    <n v="11"/>
    <d v="2025-12-11T00:00:00"/>
    <d v="2025-12-05T00:00:00"/>
    <x v="11"/>
    <x v="0"/>
    <n v="99995"/>
    <n v="99995"/>
  </r>
  <r>
    <s v="4000008837"/>
    <s v="77035479-K"/>
    <s v="PIMARES SPA"/>
    <s v="670137441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30T00:00:00"/>
    <n v="11"/>
    <d v="2025-12-12T00:00:00"/>
    <d v="2025-12-05T00:00:00"/>
    <x v="11"/>
    <x v="0"/>
    <n v="73565"/>
    <n v="73565"/>
  </r>
  <r>
    <s v="4000008837"/>
    <s v="77035479-K"/>
    <s v="PIMARES SPA"/>
    <s v="670137591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05T00:00:00"/>
    <x v="11"/>
    <x v="0"/>
    <n v="46660"/>
    <n v="46660"/>
  </r>
  <r>
    <s v="4000008837"/>
    <s v="77035479-K"/>
    <s v="PIMARES SPA"/>
    <s v="670137597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10T00:00:00"/>
    <x v="11"/>
    <x v="0"/>
    <n v="46660"/>
    <n v="46660"/>
  </r>
  <r>
    <s v="4000008837"/>
    <s v="77035479-K"/>
    <s v="PIMARES SPA"/>
    <s v="670137457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5T00:00:00"/>
    <d v="2025-12-05T00:00:00"/>
    <x v="11"/>
    <x v="0"/>
    <n v="42851"/>
    <n v="42851"/>
  </r>
  <r>
    <s v="4000008837"/>
    <s v="77035479-K"/>
    <s v="PIMARES SPA"/>
    <s v="6701374644"/>
    <s v="ZPCD"/>
    <s v="10"/>
    <x v="0"/>
    <x v="0"/>
    <s v="C004"/>
    <s v="E599"/>
    <n v="3"/>
    <x v="0"/>
    <s v="47"/>
    <s v="Muebles"/>
    <s v=""/>
    <s v="470202001"/>
    <s v="1466413"/>
    <s v="COMODA COIMBRA 5 CAJONES GRAFITO"/>
    <n v="1"/>
    <n v="1"/>
    <s v="UN"/>
    <d v="2025-11-30T00:00:00"/>
    <n v="11"/>
    <d v="2025-12-15T00:00:00"/>
    <d v="2025-12-05T00:00:00"/>
    <x v="11"/>
    <x v="0"/>
    <n v="79995"/>
    <n v="79995"/>
  </r>
  <r>
    <s v="4000008837"/>
    <s v="77035479-K"/>
    <s v="PIMARES SPA"/>
    <s v="670137472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30T00:00:00"/>
    <n v="11"/>
    <d v="2025-12-16T00:00:00"/>
    <d v="2025-12-05T00:00:00"/>
    <x v="11"/>
    <x v="0"/>
    <n v="78568"/>
    <n v="78568"/>
  </r>
  <r>
    <s v="4000008837"/>
    <s v="77035479-K"/>
    <s v="PIMARES SPA"/>
    <s v="670137487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613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30T00:00:00"/>
    <n v="11"/>
    <d v="2025-12-12T00:00:00"/>
    <d v="2025-12-05T00:00:00"/>
    <x v="11"/>
    <x v="0"/>
    <n v="103563"/>
    <n v="103563"/>
  </r>
  <r>
    <s v="4000008837"/>
    <s v="77035479-K"/>
    <s v="PIMARES SPA"/>
    <s v="670137487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30T00:00:00"/>
    <n v="11"/>
    <d v="2025-12-16T00:00:00"/>
    <d v="2025-12-10T00:00:00"/>
    <x v="11"/>
    <x v="0"/>
    <n v="26660"/>
    <n v="26660"/>
  </r>
  <r>
    <s v="4000008837"/>
    <s v="77035479-K"/>
    <s v="PIMARES SPA"/>
    <s v="670137624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30T00:00:00"/>
    <n v="11"/>
    <d v="2025-12-12T00:00:00"/>
    <d v="2025-12-10T00:00:00"/>
    <x v="11"/>
    <x v="0"/>
    <n v="41995"/>
    <n v="41995"/>
  </r>
  <r>
    <s v="4000008837"/>
    <s v="77035479-K"/>
    <s v="PIMARES SPA"/>
    <s v="670137625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30T00:00:00"/>
    <n v="11"/>
    <d v="2025-12-11T00:00:00"/>
    <d v="2025-12-05T00:00:00"/>
    <x v="11"/>
    <x v="0"/>
    <n v="26660"/>
    <n v="26660"/>
  </r>
  <r>
    <s v="4000008837"/>
    <s v="77035479-K"/>
    <s v="PIMARES SPA"/>
    <s v="6701374935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1-30T00:00:00"/>
    <n v="11"/>
    <d v="2025-12-15T00:00:00"/>
    <d v="2025-12-05T00:00:00"/>
    <x v="11"/>
    <x v="0"/>
    <n v="46662"/>
    <n v="46662"/>
  </r>
  <r>
    <s v="4000008837"/>
    <s v="77035479-K"/>
    <s v="PIMARES SPA"/>
    <s v="6701375126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30T00:00:00"/>
    <n v="11"/>
    <d v="2025-12-17T00:00:00"/>
    <d v="2025-12-12T00:00:00"/>
    <x v="11"/>
    <x v="0"/>
    <n v="124985"/>
    <n v="124985"/>
  </r>
  <r>
    <s v="4000008837"/>
    <s v="77035479-K"/>
    <s v="PIMARES SPA"/>
    <s v="670137517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6326"/>
    <s v="ZPCD"/>
    <s v="10"/>
    <x v="0"/>
    <x v="1"/>
    <s v="C004"/>
    <s v="E599"/>
    <n v="3"/>
    <x v="0"/>
    <s v="41"/>
    <s v="Baño y Cocina"/>
    <s v=""/>
    <s v="410302004"/>
    <s v="1391097"/>
    <s v="KIT COCINA EMILLY DARK"/>
    <n v="1"/>
    <n v="0"/>
    <s v="UN"/>
    <d v="2025-11-30T00:00:00"/>
    <n v="11"/>
    <d v="2025-12-12T00:00:00"/>
    <m/>
    <x v="11"/>
    <x v="0"/>
    <n v="128565"/>
    <n v="0"/>
  </r>
  <r>
    <s v="4000008837"/>
    <s v="77035479-K"/>
    <s v="PIMARES SPA"/>
    <s v="670137633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9T00:00:00"/>
    <d v="2025-12-12T00:00:00"/>
    <x v="11"/>
    <x v="0"/>
    <n v="103559"/>
    <n v="103559"/>
  </r>
  <r>
    <s v="4000008837"/>
    <s v="77035479-K"/>
    <s v="PIMARES SPA"/>
    <s v="670137640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30T00:00:00"/>
    <n v="11"/>
    <d v="2025-12-12T00:00:00"/>
    <d v="2025-12-10T00:00:00"/>
    <x v="11"/>
    <x v="0"/>
    <n v="39995"/>
    <n v="39995"/>
  </r>
  <r>
    <s v="4000008837"/>
    <s v="77035479-K"/>
    <s v="PIMARES SPA"/>
    <s v="670137641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30T00:00:00"/>
    <n v="11"/>
    <d v="2025-12-16T00:00:00"/>
    <d v="2025-12-10T00:00:00"/>
    <x v="11"/>
    <x v="0"/>
    <n v="69992"/>
    <n v="69992"/>
  </r>
  <r>
    <s v="4000008837"/>
    <s v="77035479-K"/>
    <s v="PIMARES SPA"/>
    <s v="670137642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2T00:00:00"/>
    <d v="2025-12-10T00:00:00"/>
    <x v="11"/>
    <x v="0"/>
    <n v="45324"/>
    <n v="45324"/>
  </r>
  <r>
    <s v="4000008837"/>
    <s v="77035479-K"/>
    <s v="PIMARES SPA"/>
    <s v="6701376527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1-30T00:00:00"/>
    <n v="11"/>
    <d v="2025-12-15T00:00:00"/>
    <d v="2025-12-05T00:00:00"/>
    <x v="11"/>
    <x v="0"/>
    <n v="33327"/>
    <n v="33327"/>
  </r>
  <r>
    <s v="4000008837"/>
    <s v="77035479-K"/>
    <s v="PIMARES SPA"/>
    <s v="6701375176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1-30T00:00:00"/>
    <n v="11"/>
    <d v="2025-12-12T00:00:00"/>
    <d v="2025-12-10T00:00:00"/>
    <x v="11"/>
    <x v="0"/>
    <n v="49994"/>
    <n v="49994"/>
  </r>
  <r>
    <s v="4000008837"/>
    <s v="77035479-K"/>
    <s v="PIMARES SPA"/>
    <s v="670139164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15T00:00:00"/>
    <n v="12"/>
    <d v="2025-12-26T00:00:00"/>
    <d v="2025-12-19T00:00:00"/>
    <x v="11"/>
    <x v="0"/>
    <n v="53325"/>
    <n v="53325"/>
  </r>
  <r>
    <s v="4000008837"/>
    <s v="77035479-K"/>
    <s v="PIMARES SPA"/>
    <s v="67013916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15T00:00:00"/>
    <n v="12"/>
    <d v="2025-12-26T00:00:00"/>
    <d v="2025-12-19T00:00:00"/>
    <x v="11"/>
    <x v="0"/>
    <n v="28660"/>
    <n v="28660"/>
  </r>
  <r>
    <s v="4000008837"/>
    <s v="77035479-K"/>
    <s v="PIMARES SPA"/>
    <s v="6701391319"/>
    <s v="ZPCD"/>
    <s v="10"/>
    <x v="0"/>
    <x v="0"/>
    <s v="C004"/>
    <s v="E599"/>
    <n v="3"/>
    <x v="0"/>
    <s v="47"/>
    <s v="Muebles"/>
    <s v=""/>
    <s v="470202001"/>
    <s v="1418319"/>
    <s v="CÓMODA 4 CAJONES EN MADERA DE PINO C"/>
    <n v="1"/>
    <n v="1"/>
    <s v="UN"/>
    <d v="2025-12-14T00:00:00"/>
    <n v="12"/>
    <d v="2025-12-23T00:00:00"/>
    <d v="2025-12-17T00:00:00"/>
    <x v="11"/>
    <x v="0"/>
    <n v="68741"/>
    <n v="68741"/>
  </r>
  <r>
    <s v="4000008837"/>
    <s v="77035479-K"/>
    <s v="PIMARES SPA"/>
    <s v="670139133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14T00:00:00"/>
    <n v="12"/>
    <d v="2025-12-22T00:00:00"/>
    <d v="2025-12-17T00:00:00"/>
    <x v="11"/>
    <x v="0"/>
    <n v="66661"/>
    <n v="66661"/>
  </r>
  <r>
    <s v="4000008837"/>
    <s v="77035479-K"/>
    <s v="PIMARES SPA"/>
    <s v="670139134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5T00:00:00"/>
    <n v="12"/>
    <d v="2025-12-26T00:00:00"/>
    <d v="2025-12-19T00:00:00"/>
    <x v="11"/>
    <x v="0"/>
    <n v="28119"/>
    <n v="28119"/>
  </r>
  <r>
    <s v="4000008837"/>
    <s v="77035479-K"/>
    <s v="PIMARES SPA"/>
    <s v="670137477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1T00:00:00"/>
    <n v="12"/>
    <d v="2025-12-15T00:00:00"/>
    <d v="2025-12-10T00:00:00"/>
    <x v="11"/>
    <x v="0"/>
    <n v="128565"/>
    <n v="128565"/>
  </r>
  <r>
    <s v="4000008837"/>
    <s v="77035479-K"/>
    <s v="PIMARES SPA"/>
    <s v="670137478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9T00:00:00"/>
    <d v="2025-12-12T00:00:00"/>
    <x v="11"/>
    <x v="0"/>
    <n v="128565"/>
    <n v="128565"/>
  </r>
  <r>
    <s v="4000008837"/>
    <s v="77035479-K"/>
    <s v="PIMARES SPA"/>
    <s v="670137479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01T00:00:00"/>
    <n v="12"/>
    <d v="2025-12-16T00:00:00"/>
    <d v="2025-12-10T00:00:00"/>
    <x v="11"/>
    <x v="0"/>
    <n v="92854"/>
    <n v="92854"/>
  </r>
  <r>
    <s v="4000008837"/>
    <s v="77035479-K"/>
    <s v="PIMARES SPA"/>
    <s v="670137578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1T00:00:00"/>
    <n v="12"/>
    <d v="2025-12-16T00:00:00"/>
    <d v="2025-12-10T00:00:00"/>
    <x v="11"/>
    <x v="0"/>
    <n v="30662"/>
    <n v="30662"/>
  </r>
  <r>
    <s v="4000008837"/>
    <s v="77035479-K"/>
    <s v="PIMARES SPA"/>
    <s v="670137578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2T00:00:00"/>
    <d v="2025-12-10T00:00:00"/>
    <x v="11"/>
    <x v="0"/>
    <n v="45328"/>
    <n v="45328"/>
  </r>
  <r>
    <s v="4000008837"/>
    <s v="77035479-K"/>
    <s v="PIMARES SPA"/>
    <s v="6701375791"/>
    <s v="ZPCD"/>
    <s v="10"/>
    <x v="0"/>
    <x v="0"/>
    <s v="C004"/>
    <s v="E599"/>
    <n v="3"/>
    <x v="0"/>
    <s v="47"/>
    <s v="Muebles"/>
    <s v=""/>
    <s v="470202001"/>
    <s v="1466411"/>
    <s v="COMODA COIMBRA 5 CAJONES BLANCA"/>
    <n v="1"/>
    <n v="1"/>
    <s v="UN"/>
    <d v="2025-12-01T00:00:00"/>
    <n v="12"/>
    <d v="2025-12-15T00:00:00"/>
    <d v="2025-12-05T00:00:00"/>
    <x v="11"/>
    <x v="0"/>
    <n v="79995"/>
    <n v="79995"/>
  </r>
  <r>
    <s v="4000008837"/>
    <s v="77035479-K"/>
    <s v="PIMARES SPA"/>
    <s v="670137600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2T00:00:00"/>
    <d v="2025-12-05T00:00:00"/>
    <x v="11"/>
    <x v="0"/>
    <n v="79995"/>
    <n v="79995"/>
  </r>
  <r>
    <s v="4000008837"/>
    <s v="77035479-K"/>
    <s v="PIMARES SPA"/>
    <s v="670137601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01T00:00:00"/>
    <n v="12"/>
    <d v="2025-12-12T00:00:00"/>
    <d v="2025-12-10T00:00:00"/>
    <x v="11"/>
    <x v="0"/>
    <n v="78568"/>
    <n v="78568"/>
  </r>
  <r>
    <s v="4000008837"/>
    <s v="77035479-K"/>
    <s v="PIMARES SPA"/>
    <s v="6701376488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1T00:00:00"/>
    <n v="12"/>
    <d v="2025-12-16T00:00:00"/>
    <d v="2025-12-10T00:00:00"/>
    <x v="11"/>
    <x v="0"/>
    <n v="12660"/>
    <n v="12660"/>
  </r>
  <r>
    <s v="4000008837"/>
    <s v="77035479-K"/>
    <s v="PIMARES SPA"/>
    <s v="6701376495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6578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1T00:00:00"/>
    <n v="12"/>
    <d v="2025-12-12T00:00:00"/>
    <d v="2025-12-05T00:00:00"/>
    <x v="11"/>
    <x v="0"/>
    <n v="109989"/>
    <n v="109989"/>
  </r>
  <r>
    <s v="4000008837"/>
    <s v="77035479-K"/>
    <s v="PIMARES SPA"/>
    <s v="670137659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2T00:00:00"/>
    <d v="2025-12-10T00:00:00"/>
    <x v="11"/>
    <x v="0"/>
    <n v="128565"/>
    <n v="128565"/>
  </r>
  <r>
    <s v="4000008837"/>
    <s v="77035479-K"/>
    <s v="PIMARES SPA"/>
    <s v="6701376665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12-01T00:00:00"/>
    <n v="12"/>
    <d v="2025-12-16T00:00:00"/>
    <d v="2025-12-10T00:00:00"/>
    <x v="11"/>
    <x v="0"/>
    <n v="79990"/>
    <n v="79990"/>
  </r>
  <r>
    <s v="4000008837"/>
    <s v="77035479-K"/>
    <s v="PIMARES SPA"/>
    <s v="670137666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12-01T00:00:00"/>
    <n v="12"/>
    <d v="2025-12-12T00:00:00"/>
    <d v="2025-12-10T00:00:00"/>
    <x v="11"/>
    <x v="0"/>
    <n v="85702"/>
    <n v="85702"/>
  </r>
  <r>
    <s v="4000008837"/>
    <s v="77035479-K"/>
    <s v="PIMARES SPA"/>
    <s v="6701376698"/>
    <s v="ZPCD"/>
    <s v="10"/>
    <x v="0"/>
    <x v="1"/>
    <s v="C004"/>
    <s v="E599"/>
    <n v="3"/>
    <x v="0"/>
    <s v="47"/>
    <s v="Muebles"/>
    <s v=""/>
    <s v="470301002"/>
    <s v="1355200"/>
    <s v="COMEDOR 4S CELINE GRECO"/>
    <n v="1"/>
    <n v="0"/>
    <s v="UN"/>
    <d v="2025-12-01T00:00:00"/>
    <n v="12"/>
    <d v="2025-12-12T00:00:00"/>
    <m/>
    <x v="11"/>
    <x v="0"/>
    <n v="78568"/>
    <n v="0"/>
  </r>
  <r>
    <s v="4000008837"/>
    <s v="77035479-K"/>
    <s v="PIMARES SPA"/>
    <s v="6701376717"/>
    <s v="ZPCD"/>
    <s v="10"/>
    <x v="0"/>
    <x v="1"/>
    <s v="C004"/>
    <s v="E599"/>
    <n v="3"/>
    <x v="0"/>
    <s v="47"/>
    <s v="Muebles"/>
    <s v=""/>
    <s v="470201001"/>
    <s v="1391600"/>
    <s v="COMBO CLOSET 4P+COMODA DOB GRAP"/>
    <n v="2"/>
    <n v="0"/>
    <s v="UN"/>
    <d v="2025-12-01T00:00:00"/>
    <n v="12"/>
    <d v="2025-12-12T00:00:00"/>
    <m/>
    <x v="11"/>
    <x v="0"/>
    <n v="335709"/>
    <n v="0"/>
  </r>
  <r>
    <s v="4000008837"/>
    <s v="77035479-K"/>
    <s v="PIMARES SPA"/>
    <s v="6701376751"/>
    <s v="ZPCD"/>
    <s v="10"/>
    <x v="0"/>
    <x v="1"/>
    <s v="C004"/>
    <s v="E599"/>
    <n v="3"/>
    <x v="0"/>
    <s v="47"/>
    <s v="Muebles"/>
    <s v=""/>
    <s v="470201001"/>
    <s v="1391199"/>
    <s v="COMBO CLOSET 6P+COMODA 4C GRAP"/>
    <n v="1"/>
    <n v="0"/>
    <s v="UN"/>
    <d v="2025-12-01T00:00:00"/>
    <n v="12"/>
    <d v="2025-12-12T00:00:00"/>
    <m/>
    <x v="11"/>
    <x v="0"/>
    <n v="124985"/>
    <n v="0"/>
  </r>
  <r>
    <s v="4000008837"/>
    <s v="77035479-K"/>
    <s v="PIMARES SPA"/>
    <s v="670137678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1T00:00:00"/>
    <n v="12"/>
    <d v="2025-12-16T00:00:00"/>
    <d v="2025-12-10T00:00:00"/>
    <x v="11"/>
    <x v="0"/>
    <n v="30662"/>
    <n v="30662"/>
  </r>
  <r>
    <s v="4000008837"/>
    <s v="77035479-K"/>
    <s v="PIMARES SPA"/>
    <s v="6701376842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2-01T00:00:00"/>
    <n v="12"/>
    <d v="2025-12-16T00:00:00"/>
    <d v="2025-12-10T00:00:00"/>
    <x v="11"/>
    <x v="0"/>
    <n v="66654"/>
    <n v="66654"/>
  </r>
  <r>
    <s v="4000008837"/>
    <s v="77035479-K"/>
    <s v="PIMARES SPA"/>
    <s v="6701376853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01T00:00:00"/>
    <n v="12"/>
    <d v="2025-12-12T00:00:00"/>
    <d v="2025-12-10T00:00:00"/>
    <x v="11"/>
    <x v="0"/>
    <n v="99995"/>
    <n v="99995"/>
  </r>
  <r>
    <s v="4000008837"/>
    <s v="77035479-K"/>
    <s v="PIMARES SPA"/>
    <s v="6701376855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1T00:00:00"/>
    <n v="12"/>
    <d v="2025-12-16T00:00:00"/>
    <d v="2025-12-10T00:00:00"/>
    <x v="11"/>
    <x v="0"/>
    <n v="60705"/>
    <n v="60705"/>
  </r>
  <r>
    <s v="4000008837"/>
    <s v="77035479-K"/>
    <s v="PIMARES SPA"/>
    <s v="670137700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7T00:00:00"/>
    <d v="2025-12-10T00:00:00"/>
    <x v="11"/>
    <x v="0"/>
    <n v="46660"/>
    <n v="46660"/>
  </r>
  <r>
    <s v="4000008837"/>
    <s v="77035479-K"/>
    <s v="PIMARES SPA"/>
    <s v="670137701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5T00:00:00"/>
    <d v="2025-12-10T00:00:00"/>
    <x v="11"/>
    <x v="0"/>
    <n v="73565"/>
    <n v="73565"/>
  </r>
  <r>
    <s v="4000008837"/>
    <s v="77035479-K"/>
    <s v="PIMARES SPA"/>
    <s v="670137703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1T00:00:00"/>
    <n v="12"/>
    <d v="2025-12-12T00:00:00"/>
    <d v="2025-12-05T00:00:00"/>
    <x v="11"/>
    <x v="0"/>
    <n v="24659"/>
    <n v="24659"/>
  </r>
  <r>
    <s v="4000008837"/>
    <s v="77035479-K"/>
    <s v="PIMARES SPA"/>
    <s v="670137705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05T00:00:00"/>
    <x v="11"/>
    <x v="0"/>
    <n v="103563"/>
    <n v="103563"/>
  </r>
  <r>
    <s v="4000008837"/>
    <s v="77035479-K"/>
    <s v="PIMARES SPA"/>
    <s v="670137707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12T00:00:00"/>
    <d v="2025-12-10T00:00:00"/>
    <x v="11"/>
    <x v="0"/>
    <n v="103559"/>
    <n v="103559"/>
  </r>
  <r>
    <s v="4000008837"/>
    <s v="77035479-K"/>
    <s v="PIMARES SPA"/>
    <s v="670137708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6T00:00:00"/>
    <d v="2025-12-10T00:00:00"/>
    <x v="11"/>
    <x v="0"/>
    <n v="45328"/>
    <n v="45328"/>
  </r>
  <r>
    <s v="4000008837"/>
    <s v="77035479-K"/>
    <s v="PIMARES SPA"/>
    <s v="670137708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01T00:00:00"/>
    <n v="12"/>
    <d v="2025-12-16T00:00:00"/>
    <d v="2025-12-10T00:00:00"/>
    <x v="11"/>
    <x v="0"/>
    <n v="99995"/>
    <n v="99995"/>
  </r>
  <r>
    <s v="4000008837"/>
    <s v="77035479-K"/>
    <s v="PIMARES SPA"/>
    <s v="670137718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6T00:00:00"/>
    <d v="2025-12-10T00:00:00"/>
    <x v="11"/>
    <x v="0"/>
    <n v="128565"/>
    <n v="128565"/>
  </r>
  <r>
    <s v="4000008837"/>
    <s v="77035479-K"/>
    <s v="PIMARES SPA"/>
    <s v="6701377194"/>
    <s v="ZPCD"/>
    <s v="10"/>
    <x v="0"/>
    <x v="0"/>
    <s v="C004"/>
    <s v="E599"/>
    <n v="3"/>
    <x v="0"/>
    <s v="47"/>
    <s v="Muebles"/>
    <s v=""/>
    <s v="470202002"/>
    <s v="1356988"/>
    <s v="ZAPATERA 2P NICK"/>
    <n v="2"/>
    <n v="2"/>
    <s v="UN"/>
    <d v="2025-12-01T00:00:00"/>
    <n v="12"/>
    <d v="2025-12-12T00:00:00"/>
    <d v="2025-12-10T00:00:00"/>
    <x v="11"/>
    <x v="0"/>
    <n v="67983"/>
    <n v="67983"/>
  </r>
  <r>
    <s v="4000008837"/>
    <s v="77035479-K"/>
    <s v="PIMARES SPA"/>
    <s v="6701377367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2-01T00:00:00"/>
    <n v="12"/>
    <d v="2025-12-16T00:00:00"/>
    <d v="2025-12-10T00:00:00"/>
    <x v="11"/>
    <x v="0"/>
    <n v="33326"/>
    <n v="33326"/>
  </r>
  <r>
    <s v="4000008837"/>
    <s v="77035479-K"/>
    <s v="PIMARES SPA"/>
    <s v="670137739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6T00:00:00"/>
    <d v="2025-12-10T00:00:00"/>
    <x v="11"/>
    <x v="0"/>
    <n v="73565"/>
    <n v="73565"/>
  </r>
  <r>
    <s v="4000008837"/>
    <s v="77035479-K"/>
    <s v="PIMARES SPA"/>
    <s v="6701377401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1T00:00:00"/>
    <n v="12"/>
    <d v="2025-12-16T00:00:00"/>
    <d v="2025-12-10T00:00:00"/>
    <x v="11"/>
    <x v="0"/>
    <n v="78658"/>
    <n v="78658"/>
  </r>
  <r>
    <s v="4000008837"/>
    <s v="77035479-K"/>
    <s v="PIMARES SPA"/>
    <s v="670137741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1T00:00:00"/>
    <n v="12"/>
    <d v="2025-12-16T00:00:00"/>
    <d v="2025-12-10T00:00:00"/>
    <x v="11"/>
    <x v="0"/>
    <n v="60705"/>
    <n v="60705"/>
  </r>
  <r>
    <s v="4000008837"/>
    <s v="77035479-K"/>
    <s v="PIMARES SPA"/>
    <s v="670137742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1T00:00:00"/>
    <n v="12"/>
    <d v="2025-12-12T00:00:00"/>
    <d v="2025-12-05T00:00:00"/>
    <x v="11"/>
    <x v="0"/>
    <n v="73565"/>
    <n v="73565"/>
  </r>
  <r>
    <s v="4000008837"/>
    <s v="77035479-K"/>
    <s v="PIMARES SPA"/>
    <s v="670137745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752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9T00:00:00"/>
    <d v="2025-12-15T00:00:00"/>
    <x v="11"/>
    <x v="0"/>
    <n v="79995"/>
    <n v="79995"/>
  </r>
  <r>
    <s v="4000008837"/>
    <s v="77035479-K"/>
    <s v="PIMARES SPA"/>
    <s v="670137766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1T00:00:00"/>
    <n v="12"/>
    <d v="2025-12-16T00:00:00"/>
    <d v="2025-12-10T00:00:00"/>
    <x v="11"/>
    <x v="0"/>
    <n v="92854"/>
    <n v="92854"/>
  </r>
  <r>
    <s v="4000008837"/>
    <s v="77035479-K"/>
    <s v="PIMARES SPA"/>
    <s v="670137766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2-01T00:00:00"/>
    <n v="12"/>
    <d v="2025-12-16T00:00:00"/>
    <d v="2025-12-10T00:00:00"/>
    <x v="11"/>
    <x v="0"/>
    <n v="85705"/>
    <n v="85705"/>
  </r>
  <r>
    <s v="4000008837"/>
    <s v="77035479-K"/>
    <s v="PIMARES SPA"/>
    <s v="6701377675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2-01T00:00:00"/>
    <n v="12"/>
    <d v="2025-12-16T00:00:00"/>
    <d v="2025-12-10T00:00:00"/>
    <x v="11"/>
    <x v="0"/>
    <n v="63325"/>
    <n v="63325"/>
  </r>
  <r>
    <s v="4000008837"/>
    <s v="77035479-K"/>
    <s v="PIMARES SPA"/>
    <s v="670137769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2"/>
    <n v="2"/>
    <s v="UN"/>
    <d v="2025-12-01T00:00:00"/>
    <n v="12"/>
    <d v="2025-12-15T00:00:00"/>
    <d v="2025-12-10T00:00:00"/>
    <x v="11"/>
    <x v="0"/>
    <n v="147131"/>
    <n v="147131"/>
  </r>
  <r>
    <s v="4000008837"/>
    <s v="77035479-K"/>
    <s v="PIMARES SPA"/>
    <s v="670137770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2-01T00:00:00"/>
    <n v="12"/>
    <d v="2025-12-17T00:00:00"/>
    <d v="2025-12-10T00:00:00"/>
    <x v="11"/>
    <x v="0"/>
    <n v="78655"/>
    <n v="78655"/>
  </r>
  <r>
    <s v="4000008837"/>
    <s v="77035479-K"/>
    <s v="PIMARES SPA"/>
    <s v="67013777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7713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01T00:00:00"/>
    <n v="12"/>
    <d v="2025-12-12T00:00:00"/>
    <d v="2025-12-05T00:00:00"/>
    <x v="11"/>
    <x v="0"/>
    <n v="33327"/>
    <n v="33327"/>
  </r>
  <r>
    <s v="4000008837"/>
    <s v="77035479-K"/>
    <s v="PIMARES SPA"/>
    <s v="670137775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760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01T00:00:00"/>
    <n v="12"/>
    <d v="2025-12-16T00:00:00"/>
    <d v="2025-12-10T00:00:00"/>
    <x v="11"/>
    <x v="0"/>
    <n v="99995"/>
    <n v="99995"/>
  </r>
  <r>
    <s v="4000008837"/>
    <s v="77035479-K"/>
    <s v="PIMARES SPA"/>
    <s v="670137776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05T00:00:00"/>
    <x v="11"/>
    <x v="0"/>
    <n v="46660"/>
    <n v="46660"/>
  </r>
  <r>
    <s v="4000008837"/>
    <s v="77035479-K"/>
    <s v="PIMARES SPA"/>
    <s v="670137777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1T00:00:00"/>
    <n v="12"/>
    <d v="2025-12-12T00:00:00"/>
    <d v="2025-12-10T00:00:00"/>
    <x v="11"/>
    <x v="0"/>
    <n v="73565"/>
    <n v="73565"/>
  </r>
  <r>
    <s v="4000008837"/>
    <s v="77035479-K"/>
    <s v="PIMARES SPA"/>
    <s v="670137778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7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8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7T00:00:00"/>
    <d v="2025-12-12T00:00:00"/>
    <x v="11"/>
    <x v="0"/>
    <n v="45328"/>
    <n v="45328"/>
  </r>
  <r>
    <s v="4000008837"/>
    <s v="77035479-K"/>
    <s v="PIMARES SPA"/>
    <s v="6701377953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1T00:00:00"/>
    <n v="12"/>
    <d v="2025-12-16T00:00:00"/>
    <d v="2025-12-10T00:00:00"/>
    <x v="11"/>
    <x v="0"/>
    <n v="233318"/>
    <n v="233318"/>
  </r>
  <r>
    <s v="4000008837"/>
    <s v="77035479-K"/>
    <s v="PIMARES SPA"/>
    <s v="670137801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1T00:00:00"/>
    <n v="12"/>
    <d v="2025-12-12T00:00:00"/>
    <d v="2025-12-10T00:00:00"/>
    <x v="11"/>
    <x v="0"/>
    <n v="24659"/>
    <n v="24659"/>
  </r>
  <r>
    <s v="4000008837"/>
    <s v="77035479-K"/>
    <s v="PIMARES SPA"/>
    <s v="670137812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812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01T00:00:00"/>
    <n v="12"/>
    <d v="2025-12-12T00:00:00"/>
    <d v="2025-12-05T00:00:00"/>
    <x v="11"/>
    <x v="0"/>
    <n v="43327"/>
    <n v="43327"/>
  </r>
  <r>
    <s v="4000008837"/>
    <s v="77035479-K"/>
    <s v="PIMARES SPA"/>
    <s v="67013782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01T00:00:00"/>
    <n v="12"/>
    <d v="2025-12-12T00:00:00"/>
    <d v="2025-12-10T00:00:00"/>
    <x v="11"/>
    <x v="0"/>
    <n v="99995"/>
    <n v="99995"/>
  </r>
  <r>
    <s v="4000008837"/>
    <s v="77035479-K"/>
    <s v="PIMARES SPA"/>
    <s v="6701378422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2-01T00:00:00"/>
    <n v="12"/>
    <d v="2025-12-16T00:00:00"/>
    <d v="2025-12-10T00:00:00"/>
    <x v="11"/>
    <x v="0"/>
    <n v="99992"/>
    <n v="99992"/>
  </r>
  <r>
    <s v="4000008837"/>
    <s v="77035479-K"/>
    <s v="PIMARES SPA"/>
    <s v="670138484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9T00:00:00"/>
    <d v="2025-12-15T00:00:00"/>
    <x v="11"/>
    <x v="0"/>
    <n v="24659"/>
    <n v="24659"/>
  </r>
  <r>
    <s v="4000008837"/>
    <s v="77035479-K"/>
    <s v="PIMARES SPA"/>
    <s v="670138520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4T00:00:00"/>
    <n v="12"/>
    <d v="2025-12-18T00:00:00"/>
    <d v="2025-12-12T00:00:00"/>
    <x v="11"/>
    <x v="0"/>
    <n v="103559"/>
    <n v="103559"/>
  </r>
  <r>
    <s v="4000008837"/>
    <s v="77035479-K"/>
    <s v="PIMARES SPA"/>
    <s v="670138619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6T00:00:00"/>
    <n v="12"/>
    <d v="2025-12-19T00:00:00"/>
    <d v="2025-12-15T00:00:00"/>
    <x v="11"/>
    <x v="0"/>
    <n v="103559"/>
    <n v="103559"/>
  </r>
  <r>
    <s v="4000008837"/>
    <s v="77035479-K"/>
    <s v="PIMARES SPA"/>
    <s v="670138619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6T00:00:00"/>
    <n v="12"/>
    <d v="2025-12-19T00:00:00"/>
    <d v="2025-12-15T00:00:00"/>
    <x v="11"/>
    <x v="0"/>
    <n v="30662"/>
    <n v="30662"/>
  </r>
  <r>
    <s v="4000008837"/>
    <s v="77035479-K"/>
    <s v="PIMARES SPA"/>
    <s v="6701385213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2-04T00:00:00"/>
    <n v="12"/>
    <d v="2025-12-16T00:00:00"/>
    <d v="2025-12-12T00:00:00"/>
    <x v="11"/>
    <x v="0"/>
    <n v="46425"/>
    <n v="46425"/>
  </r>
  <r>
    <s v="4000008837"/>
    <s v="77035479-K"/>
    <s v="PIMARES SPA"/>
    <s v="6701386352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2-05T00:00:00"/>
    <n v="12"/>
    <d v="2025-12-18T00:00:00"/>
    <d v="2025-12-15T00:00:00"/>
    <x v="11"/>
    <x v="0"/>
    <n v="124985"/>
    <n v="124985"/>
  </r>
  <r>
    <s v="4000008837"/>
    <s v="77035479-K"/>
    <s v="PIMARES SPA"/>
    <s v="670138636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6T00:00:00"/>
    <n v="12"/>
    <d v="2025-12-19T00:00:00"/>
    <d v="2025-12-15T00:00:00"/>
    <x v="11"/>
    <x v="0"/>
    <n v="73565"/>
    <n v="73565"/>
  </r>
  <r>
    <s v="4000008837"/>
    <s v="77035479-K"/>
    <s v="PIMARES SPA"/>
    <s v="670138637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6T00:00:00"/>
    <n v="12"/>
    <d v="2025-12-18T00:00:00"/>
    <d v="2025-12-15T00:00:00"/>
    <x v="11"/>
    <x v="0"/>
    <n v="73565"/>
    <n v="73565"/>
  </r>
  <r>
    <s v="4000008837"/>
    <s v="77035479-K"/>
    <s v="PIMARES SPA"/>
    <s v="670138638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06T00:00:00"/>
    <n v="12"/>
    <d v="2025-12-22T00:00:00"/>
    <d v="2025-12-15T00:00:00"/>
    <x v="11"/>
    <x v="0"/>
    <n v="69992"/>
    <n v="69992"/>
  </r>
  <r>
    <s v="4000008837"/>
    <s v="77035479-K"/>
    <s v="PIMARES SPA"/>
    <s v="670138639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6T00:00:00"/>
    <n v="12"/>
    <d v="2025-12-18T00:00:00"/>
    <d v="2025-12-15T00:00:00"/>
    <x v="11"/>
    <x v="0"/>
    <n v="26660"/>
    <n v="26660"/>
  </r>
  <r>
    <s v="4000008837"/>
    <s v="77035479-K"/>
    <s v="PIMARES SPA"/>
    <s v="6701386405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05T00:00:00"/>
    <n v="12"/>
    <d v="2025-12-19T00:00:00"/>
    <d v="2025-12-15T00:00:00"/>
    <x v="11"/>
    <x v="0"/>
    <n v="167854"/>
    <n v="167854"/>
  </r>
  <r>
    <s v="4000008837"/>
    <s v="77035479-K"/>
    <s v="PIMARES SPA"/>
    <s v="6701386481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6T00:00:00"/>
    <n v="12"/>
    <d v="2025-12-17T00:00:00"/>
    <d v="2025-12-12T00:00:00"/>
    <x v="11"/>
    <x v="0"/>
    <n v="73565"/>
    <n v="73565"/>
  </r>
  <r>
    <s v="4000008837"/>
    <s v="77035479-K"/>
    <s v="PIMARES SPA"/>
    <s v="670138653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5T00:00:00"/>
    <n v="12"/>
    <d v="2025-12-26T00:00:00"/>
    <d v="2025-12-17T00:00:00"/>
    <x v="11"/>
    <x v="0"/>
    <n v="19992"/>
    <n v="19992"/>
  </r>
  <r>
    <s v="4000008837"/>
    <s v="77035479-K"/>
    <s v="PIMARES SPA"/>
    <s v="670138655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5T00:00:00"/>
    <n v="12"/>
    <d v="2025-12-19T00:00:00"/>
    <d v="2025-12-15T00:00:00"/>
    <x v="11"/>
    <x v="0"/>
    <n v="24659"/>
    <n v="24659"/>
  </r>
  <r>
    <s v="4000008837"/>
    <s v="77035479-K"/>
    <s v="PIMARES SPA"/>
    <s v="6701386566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6T00:00:00"/>
    <n v="12"/>
    <d v="2025-12-19T00:00:00"/>
    <d v="2025-12-17T00:00:00"/>
    <x v="11"/>
    <x v="0"/>
    <n v="79995"/>
    <n v="79995"/>
  </r>
  <r>
    <s v="4000008837"/>
    <s v="77035479-K"/>
    <s v="PIMARES SPA"/>
    <s v="6701385296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4T00:00:00"/>
    <n v="12"/>
    <d v="2025-12-17T00:00:00"/>
    <d v="2025-12-15T00:00:00"/>
    <x v="11"/>
    <x v="0"/>
    <n v="39994"/>
    <n v="39994"/>
  </r>
  <r>
    <s v="4000008837"/>
    <s v="77035479-K"/>
    <s v="PIMARES SPA"/>
    <s v="670138530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4T00:00:00"/>
    <n v="12"/>
    <d v="2025-12-18T00:00:00"/>
    <d v="2025-12-12T00:00:00"/>
    <x v="11"/>
    <x v="0"/>
    <n v="42851"/>
    <n v="42851"/>
  </r>
  <r>
    <s v="4000008837"/>
    <s v="77035479-K"/>
    <s v="PIMARES SPA"/>
    <s v="670138546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4T00:00:00"/>
    <n v="12"/>
    <d v="2025-12-22T00:00:00"/>
    <d v="2025-12-15T00:00:00"/>
    <x v="11"/>
    <x v="0"/>
    <n v="43327"/>
    <n v="43327"/>
  </r>
  <r>
    <s v="4000008837"/>
    <s v="77035479-K"/>
    <s v="PIMARES SPA"/>
    <s v="670138549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4T00:00:00"/>
    <n v="12"/>
    <d v="2025-12-22T00:00:00"/>
    <d v="2025-12-15T00:00:00"/>
    <x v="11"/>
    <x v="0"/>
    <n v="43327"/>
    <n v="43327"/>
  </r>
  <r>
    <s v="4000008837"/>
    <s v="77035479-K"/>
    <s v="PIMARES SPA"/>
    <s v="670138549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2-04T00:00:00"/>
    <n v="12"/>
    <d v="2025-12-18T00:00:00"/>
    <d v="2025-12-15T00:00:00"/>
    <x v="11"/>
    <x v="0"/>
    <n v="46425"/>
    <n v="46425"/>
  </r>
  <r>
    <s v="4000008837"/>
    <s v="77035479-K"/>
    <s v="PIMARES SPA"/>
    <s v="670138551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4T00:00:00"/>
    <n v="12"/>
    <d v="2025-12-17T00:00:00"/>
    <d v="2025-12-15T00:00:00"/>
    <x v="11"/>
    <x v="0"/>
    <n v="46660"/>
    <n v="46660"/>
  </r>
  <r>
    <s v="4000008837"/>
    <s v="77035479-K"/>
    <s v="PIMARES SPA"/>
    <s v="670138668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6T00:00:00"/>
    <n v="12"/>
    <d v="2025-12-19T00:00:00"/>
    <d v="2025-12-15T00:00:00"/>
    <x v="11"/>
    <x v="0"/>
    <n v="28660"/>
    <n v="28660"/>
  </r>
  <r>
    <s v="4000008837"/>
    <s v="77035479-K"/>
    <s v="PIMARES SPA"/>
    <s v="6701386727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6T00:00:00"/>
    <n v="12"/>
    <d v="2025-12-22T00:00:00"/>
    <d v="2025-12-15T00:00:00"/>
    <x v="11"/>
    <x v="0"/>
    <n v="233318"/>
    <n v="233318"/>
  </r>
  <r>
    <s v="4000008837"/>
    <s v="77035479-K"/>
    <s v="PIMARES SPA"/>
    <s v="670138674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6T00:00:00"/>
    <n v="12"/>
    <d v="2025-12-18T00:00:00"/>
    <d v="2025-12-12T00:00:00"/>
    <x v="11"/>
    <x v="0"/>
    <n v="25319"/>
    <n v="25319"/>
  </r>
  <r>
    <s v="4000008837"/>
    <s v="77035479-K"/>
    <s v="PIMARES SPA"/>
    <s v="6701386807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6T00:00:00"/>
    <n v="12"/>
    <d v="2025-12-19T00:00:00"/>
    <d v="2025-12-15T00:00:00"/>
    <x v="11"/>
    <x v="0"/>
    <n v="103563"/>
    <n v="103563"/>
  </r>
  <r>
    <s v="4000008837"/>
    <s v="77035479-K"/>
    <s v="PIMARES SPA"/>
    <s v="670138682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6T00:00:00"/>
    <n v="12"/>
    <d v="2025-12-18T00:00:00"/>
    <d v="2025-12-12T00:00:00"/>
    <x v="11"/>
    <x v="0"/>
    <n v="60705"/>
    <n v="60705"/>
  </r>
  <r>
    <s v="4000008837"/>
    <s v="77035479-K"/>
    <s v="PIMARES SPA"/>
    <s v="6701386871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12-07T00:00:00"/>
    <n v="12"/>
    <d v="2025-12-19T00:00:00"/>
    <d v="2025-12-15T00:00:00"/>
    <x v="11"/>
    <x v="0"/>
    <n v="59329"/>
    <n v="59329"/>
  </r>
  <r>
    <s v="4000008837"/>
    <s v="77035479-K"/>
    <s v="PIMARES SPA"/>
    <s v="670138687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07T00:00:00"/>
    <n v="12"/>
    <d v="2025-12-23T00:00:00"/>
    <d v="2025-12-15T00:00:00"/>
    <x v="11"/>
    <x v="0"/>
    <n v="92854"/>
    <n v="92854"/>
  </r>
  <r>
    <s v="4000008837"/>
    <s v="77035479-K"/>
    <s v="PIMARES SPA"/>
    <s v="670138692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6T00:00:00"/>
    <n v="12"/>
    <d v="2025-12-19T00:00:00"/>
    <d v="2025-12-15T00:00:00"/>
    <x v="11"/>
    <x v="0"/>
    <n v="12660"/>
    <n v="12660"/>
  </r>
  <r>
    <s v="4000008837"/>
    <s v="77035479-K"/>
    <s v="PIMARES SPA"/>
    <s v="670138693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6T00:00:00"/>
    <n v="12"/>
    <d v="2025-12-19T00:00:00"/>
    <d v="2025-12-12T00:00:00"/>
    <x v="11"/>
    <x v="0"/>
    <n v="103559"/>
    <n v="103559"/>
  </r>
  <r>
    <s v="4000008837"/>
    <s v="77035479-K"/>
    <s v="PIMARES SPA"/>
    <s v="670138693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6T00:00:00"/>
    <n v="12"/>
    <d v="2025-12-23T00:00:00"/>
    <d v="2025-12-17T00:00:00"/>
    <x v="11"/>
    <x v="0"/>
    <n v="55325"/>
    <n v="55325"/>
  </r>
  <r>
    <s v="4000008837"/>
    <s v="77035479-K"/>
    <s v="PIMARES SPA"/>
    <s v="670138696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6T00:00:00"/>
    <n v="12"/>
    <d v="2025-12-19T00:00:00"/>
    <d v="2025-12-15T00:00:00"/>
    <x v="11"/>
    <x v="0"/>
    <n v="26660"/>
    <n v="26660"/>
  </r>
  <r>
    <s v="4000008837"/>
    <s v="77035479-K"/>
    <s v="PIMARES SPA"/>
    <s v="670138697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7T00:00:00"/>
    <n v="12"/>
    <d v="2025-12-17T00:00:00"/>
    <d v="2025-12-15T00:00:00"/>
    <x v="11"/>
    <x v="0"/>
    <n v="55325"/>
    <n v="55325"/>
  </r>
  <r>
    <s v="4000008837"/>
    <s v="77035479-K"/>
    <s v="PIMARES SPA"/>
    <s v="6701386980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2"/>
    <n v="2"/>
    <s v="UN"/>
    <d v="2025-12-07T00:00:00"/>
    <n v="12"/>
    <d v="2025-12-19T00:00:00"/>
    <d v="2025-12-15T00:00:00"/>
    <x v="11"/>
    <x v="0"/>
    <n v="293336"/>
    <n v="293336"/>
  </r>
  <r>
    <s v="4000008837"/>
    <s v="77035479-K"/>
    <s v="PIMARES SPA"/>
    <s v="6701385544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2-05T00:00:00"/>
    <n v="12"/>
    <d v="2025-12-22T00:00:00"/>
    <d v="2025-12-15T00:00:00"/>
    <x v="11"/>
    <x v="0"/>
    <n v="39994"/>
    <n v="39994"/>
  </r>
  <r>
    <s v="4000008837"/>
    <s v="77035479-K"/>
    <s v="PIMARES SPA"/>
    <s v="6701385569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1"/>
    <n v="1"/>
    <s v="UN"/>
    <d v="2025-12-06T00:00:00"/>
    <n v="12"/>
    <d v="2025-12-19T00:00:00"/>
    <d v="2025-12-15T00:00:00"/>
    <x v="11"/>
    <x v="0"/>
    <n v="43325"/>
    <n v="43325"/>
  </r>
  <r>
    <s v="4000008837"/>
    <s v="77035479-K"/>
    <s v="PIMARES SPA"/>
    <s v="670138709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07T00:00:00"/>
    <n v="12"/>
    <d v="2025-12-23T00:00:00"/>
    <d v="2025-12-17T00:00:00"/>
    <x v="11"/>
    <x v="0"/>
    <n v="61424"/>
    <n v="61424"/>
  </r>
  <r>
    <s v="4000008837"/>
    <s v="77035479-K"/>
    <s v="PIMARES SPA"/>
    <s v="670138557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6T00:00:00"/>
    <n v="12"/>
    <d v="2025-12-19T00:00:00"/>
    <d v="2025-12-15T00:00:00"/>
    <x v="11"/>
    <x v="0"/>
    <n v="73565"/>
    <n v="73565"/>
  </r>
  <r>
    <s v="4000008837"/>
    <s v="77035479-K"/>
    <s v="PIMARES SPA"/>
    <s v="6701385572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12-06T00:00:00"/>
    <n v="12"/>
    <d v="2025-12-19T00:00:00"/>
    <d v="2025-12-12T00:00:00"/>
    <x v="11"/>
    <x v="0"/>
    <n v="63325"/>
    <n v="63325"/>
  </r>
  <r>
    <s v="4000008837"/>
    <s v="77035479-K"/>
    <s v="PIMARES SPA"/>
    <s v="670138557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6T00:00:00"/>
    <n v="12"/>
    <d v="2025-12-19T00:00:00"/>
    <d v="2025-12-15T00:00:00"/>
    <x v="11"/>
    <x v="0"/>
    <n v="45328"/>
    <n v="45328"/>
  </r>
  <r>
    <s v="4000008837"/>
    <s v="77035479-K"/>
    <s v="PIMARES SPA"/>
    <s v="670138712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6T00:00:00"/>
    <n v="12"/>
    <d v="2025-12-19T00:00:00"/>
    <d v="2025-12-15T00:00:00"/>
    <x v="11"/>
    <x v="0"/>
    <n v="26660"/>
    <n v="26660"/>
  </r>
  <r>
    <s v="4000008837"/>
    <s v="77035479-K"/>
    <s v="PIMARES SPA"/>
    <s v="670138584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5T00:00:00"/>
    <n v="12"/>
    <d v="2025-12-23T00:00:00"/>
    <d v="2025-12-17T00:00:00"/>
    <x v="11"/>
    <x v="0"/>
    <n v="24659"/>
    <n v="24659"/>
  </r>
  <r>
    <s v="4000008837"/>
    <s v="77035479-K"/>
    <s v="PIMARES SPA"/>
    <s v="670138590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4T00:00:00"/>
    <n v="12"/>
    <d v="2025-12-30T00:00:00"/>
    <d v="2025-12-22T00:00:00"/>
    <x v="11"/>
    <x v="0"/>
    <n v="26660"/>
    <n v="26660"/>
  </r>
  <r>
    <s v="4000008837"/>
    <s v="77035479-K"/>
    <s v="PIMARES SPA"/>
    <s v="670138591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4T00:00:00"/>
    <n v="12"/>
    <d v="2025-12-17T00:00:00"/>
    <d v="2025-12-15T00:00:00"/>
    <x v="11"/>
    <x v="0"/>
    <n v="24659"/>
    <n v="24659"/>
  </r>
  <r>
    <s v="4000008837"/>
    <s v="77035479-K"/>
    <s v="PIMARES SPA"/>
    <s v="670138591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2"/>
    <n v="2"/>
    <s v="UN"/>
    <d v="2025-12-04T00:00:00"/>
    <n v="12"/>
    <d v="2025-12-17T00:00:00"/>
    <d v="2025-12-15T00:00:00"/>
    <x v="11"/>
    <x v="0"/>
    <n v="207119"/>
    <n v="207119"/>
  </r>
  <r>
    <s v="4000008837"/>
    <s v="77035479-K"/>
    <s v="PIMARES SPA"/>
    <s v="670138453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3T00:00:00"/>
    <n v="12"/>
    <d v="2025-12-19T00:00:00"/>
    <d v="2025-12-15T00:00:00"/>
    <x v="11"/>
    <x v="0"/>
    <n v="41995"/>
    <n v="41995"/>
  </r>
  <r>
    <s v="4000008837"/>
    <s v="77035479-K"/>
    <s v="PIMARES SPA"/>
    <s v="670138611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5T00:00:00"/>
    <n v="12"/>
    <d v="2025-12-22T00:00:00"/>
    <d v="2025-12-15T00:00:00"/>
    <x v="11"/>
    <x v="0"/>
    <n v="55325"/>
    <n v="55325"/>
  </r>
  <r>
    <s v="4000008837"/>
    <s v="77035479-K"/>
    <s v="PIMARES SPA"/>
    <s v="670138614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5T00:00:00"/>
    <n v="12"/>
    <d v="2025-12-19T00:00:00"/>
    <d v="2025-12-15T00:00:00"/>
    <x v="11"/>
    <x v="0"/>
    <n v="82135"/>
    <n v="82135"/>
  </r>
  <r>
    <s v="4000008837"/>
    <s v="77035479-K"/>
    <s v="PIMARES SPA"/>
    <s v="670138724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7T00:00:00"/>
    <n v="12"/>
    <d v="2025-12-18T00:00:00"/>
    <d v="2025-12-15T00:00:00"/>
    <x v="11"/>
    <x v="0"/>
    <n v="73565"/>
    <n v="73565"/>
  </r>
  <r>
    <s v="4000008837"/>
    <s v="77035479-K"/>
    <s v="PIMARES SPA"/>
    <s v="670138724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7T00:00:00"/>
    <n v="12"/>
    <d v="2025-12-18T00:00:00"/>
    <d v="2025-12-12T00:00:00"/>
    <x v="11"/>
    <x v="0"/>
    <n v="79995"/>
    <n v="79995"/>
  </r>
  <r>
    <s v="4000008837"/>
    <s v="77035479-K"/>
    <s v="PIMARES SPA"/>
    <s v="670138725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7T00:00:00"/>
    <n v="12"/>
    <d v="2025-12-18T00:00:00"/>
    <d v="2025-12-15T00:00:00"/>
    <x v="11"/>
    <x v="0"/>
    <n v="103563"/>
    <n v="103563"/>
  </r>
  <r>
    <s v="4000008837"/>
    <s v="77035479-K"/>
    <s v="PIMARES SPA"/>
    <s v="670138726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7T00:00:00"/>
    <n v="12"/>
    <d v="2025-12-22T00:00:00"/>
    <d v="2025-12-15T00:00:00"/>
    <x v="11"/>
    <x v="0"/>
    <n v="30662"/>
    <n v="30662"/>
  </r>
  <r>
    <s v="4000008837"/>
    <s v="77035479-K"/>
    <s v="PIMARES SPA"/>
    <s v="6701387269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07T00:00:00"/>
    <n v="12"/>
    <d v="2025-12-17T00:00:00"/>
    <d v="2025-12-15T00:00:00"/>
    <x v="11"/>
    <x v="0"/>
    <n v="99995"/>
    <n v="99995"/>
  </r>
  <r>
    <s v="4000008837"/>
    <s v="77035479-K"/>
    <s v="PIMARES SPA"/>
    <s v="670138615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05T00:00:00"/>
    <n v="12"/>
    <d v="2025-12-18T00:00:00"/>
    <d v="2025-12-15T00:00:00"/>
    <x v="11"/>
    <x v="0"/>
    <n v="71421"/>
    <n v="71421"/>
  </r>
  <r>
    <s v="4000008837"/>
    <s v="77035479-K"/>
    <s v="PIMARES SPA"/>
    <s v="670138733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07T00:00:00"/>
    <n v="12"/>
    <d v="2025-12-22T00:00:00"/>
    <d v="2025-12-15T00:00:00"/>
    <x v="11"/>
    <x v="0"/>
    <n v="69992"/>
    <n v="69992"/>
  </r>
  <r>
    <s v="4000008837"/>
    <s v="77035479-K"/>
    <s v="PIMARES SPA"/>
    <s v="670138734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7T00:00:00"/>
    <n v="12"/>
    <d v="2025-12-19T00:00:00"/>
    <d v="2025-12-15T00:00:00"/>
    <x v="11"/>
    <x v="0"/>
    <n v="12660"/>
    <n v="12660"/>
  </r>
  <r>
    <s v="4000008837"/>
    <s v="77035479-K"/>
    <s v="PIMARES SPA"/>
    <s v="670138734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7T00:00:00"/>
    <n v="12"/>
    <d v="2025-12-19T00:00:00"/>
    <d v="2025-12-15T00:00:00"/>
    <x v="11"/>
    <x v="0"/>
    <n v="24659"/>
    <n v="24659"/>
  </r>
  <r>
    <s v="4000008837"/>
    <s v="77035479-K"/>
    <s v="PIMARES SPA"/>
    <s v="670138735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7T00:00:00"/>
    <n v="12"/>
    <d v="2025-12-19T00:00:00"/>
    <d v="2025-12-17T00:00:00"/>
    <x v="11"/>
    <x v="0"/>
    <n v="46660"/>
    <n v="46660"/>
  </r>
  <r>
    <s v="4000008837"/>
    <s v="77035479-K"/>
    <s v="PIMARES SPA"/>
    <s v="670138616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5T00:00:00"/>
    <n v="12"/>
    <d v="2025-12-09T00:00:00"/>
    <d v="2025-12-12T00:00:00"/>
    <x v="11"/>
    <x v="0"/>
    <n v="45328"/>
    <n v="45328"/>
  </r>
  <r>
    <s v="4000008837"/>
    <s v="77035479-K"/>
    <s v="PIMARES SPA"/>
    <s v="670138739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8T00:00:00"/>
    <n v="12"/>
    <d v="2025-12-19T00:00:00"/>
    <d v="2025-12-15T00:00:00"/>
    <x v="11"/>
    <x v="0"/>
    <n v="78658"/>
    <n v="78658"/>
  </r>
  <r>
    <s v="4000008837"/>
    <s v="77035479-K"/>
    <s v="PIMARES SPA"/>
    <s v="670138745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7T00:00:00"/>
    <n v="12"/>
    <d v="2025-12-19T00:00:00"/>
    <d v="2025-12-17T00:00:00"/>
    <x v="11"/>
    <x v="0"/>
    <n v="41995"/>
    <n v="41995"/>
  </r>
  <r>
    <s v="4000008837"/>
    <s v="77035479-K"/>
    <s v="PIMARES SPA"/>
    <s v="670138616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5T00:00:00"/>
    <n v="12"/>
    <d v="2025-12-22T00:00:00"/>
    <d v="2025-12-15T00:00:00"/>
    <x v="11"/>
    <x v="0"/>
    <n v="103559"/>
    <n v="103559"/>
  </r>
  <r>
    <s v="4000008837"/>
    <s v="77035479-K"/>
    <s v="PIMARES SPA"/>
    <s v="670138632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5T00:00:00"/>
    <n v="12"/>
    <d v="2025-12-18T00:00:00"/>
    <d v="2025-12-15T00:00:00"/>
    <x v="11"/>
    <x v="0"/>
    <n v="92853"/>
    <n v="92853"/>
  </r>
  <r>
    <s v="4000008837"/>
    <s v="77035479-K"/>
    <s v="PIMARES SPA"/>
    <s v="670138748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8T00:00:00"/>
    <n v="12"/>
    <d v="2025-12-23T00:00:00"/>
    <d v="2025-12-17T00:00:00"/>
    <x v="11"/>
    <x v="0"/>
    <n v="43327"/>
    <n v="43327"/>
  </r>
  <r>
    <s v="4000008837"/>
    <s v="77035479-K"/>
    <s v="PIMARES SPA"/>
    <s v="6701387506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2-07T00:00:00"/>
    <n v="12"/>
    <d v="2025-12-17T00:00:00"/>
    <d v="2025-12-15T00:00:00"/>
    <x v="11"/>
    <x v="0"/>
    <n v="43327"/>
    <n v="43327"/>
  </r>
  <r>
    <s v="4000008837"/>
    <s v="77035479-K"/>
    <s v="PIMARES SPA"/>
    <s v="6701387516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7T00:00:00"/>
    <n v="12"/>
    <d v="2025-12-19T00:00:00"/>
    <d v="2025-12-17T00:00:00"/>
    <x v="11"/>
    <x v="0"/>
    <n v="92853"/>
    <n v="92853"/>
  </r>
  <r>
    <s v="4000008837"/>
    <s v="77035479-K"/>
    <s v="PIMARES SPA"/>
    <s v="670138660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05T00:00:00"/>
    <n v="12"/>
    <d v="2025-12-22T00:00:00"/>
    <d v="2025-12-15T00:00:00"/>
    <x v="11"/>
    <x v="0"/>
    <n v="46660"/>
    <n v="46660"/>
  </r>
  <r>
    <s v="4000008837"/>
    <s v="77035479-K"/>
    <s v="PIMARES SPA"/>
    <s v="6701386635"/>
    <s v="ZPCD"/>
    <s v="10"/>
    <x v="0"/>
    <x v="0"/>
    <s v="C004"/>
    <s v="E599"/>
    <n v="3"/>
    <x v="0"/>
    <s v="47"/>
    <s v="Muebles"/>
    <s v=""/>
    <s v="470201001"/>
    <s v="1433245"/>
    <s v="CÓMODA IPE SALIVA 1 PUERTA+4 CAJONES"/>
    <n v="1"/>
    <n v="1"/>
    <s v="UN"/>
    <d v="2025-12-06T00:00:00"/>
    <n v="12"/>
    <d v="2025-12-19T00:00:00"/>
    <d v="2025-12-15T00:00:00"/>
    <x v="11"/>
    <x v="0"/>
    <n v="126656"/>
    <n v="126656"/>
  </r>
  <r>
    <s v="4000008837"/>
    <s v="77035479-K"/>
    <s v="PIMARES SPA"/>
    <s v="670138664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6T00:00:00"/>
    <n v="12"/>
    <d v="2025-12-22T00:00:00"/>
    <d v="2025-12-15T00:00:00"/>
    <x v="11"/>
    <x v="0"/>
    <n v="109989"/>
    <n v="109989"/>
  </r>
  <r>
    <s v="4000008837"/>
    <s v="77035479-K"/>
    <s v="PIMARES SPA"/>
    <s v="670138664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6T00:00:00"/>
    <n v="12"/>
    <d v="2025-12-22T00:00:00"/>
    <d v="2025-12-15T00:00:00"/>
    <x v="11"/>
    <x v="0"/>
    <n v="82135"/>
    <n v="82135"/>
  </r>
  <r>
    <s v="4000008837"/>
    <s v="77035479-K"/>
    <s v="PIMARES SPA"/>
    <s v="670138764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8T00:00:00"/>
    <n v="12"/>
    <d v="2025-12-23T00:00:00"/>
    <d v="2025-12-17T00:00:00"/>
    <x v="11"/>
    <x v="0"/>
    <n v="26660"/>
    <n v="26660"/>
  </r>
  <r>
    <s v="4000008837"/>
    <s v="77035479-K"/>
    <s v="PIMARES SPA"/>
    <s v="670138766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2-08T00:00:00"/>
    <n v="12"/>
    <d v="2025-12-23T00:00:00"/>
    <d v="2025-12-17T00:00:00"/>
    <x v="11"/>
    <x v="0"/>
    <n v="33995"/>
    <n v="33995"/>
  </r>
  <r>
    <s v="4000008837"/>
    <s v="77035479-K"/>
    <s v="PIMARES SPA"/>
    <s v="670138768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8T00:00:00"/>
    <n v="12"/>
    <d v="2025-12-23T00:00:00"/>
    <d v="2025-12-17T00:00:00"/>
    <x v="11"/>
    <x v="0"/>
    <n v="103563"/>
    <n v="103563"/>
  </r>
  <r>
    <s v="4000008837"/>
    <s v="77035479-K"/>
    <s v="PIMARES SPA"/>
    <s v="6701387681"/>
    <s v="ZPCD"/>
    <s v="10"/>
    <x v="0"/>
    <x v="0"/>
    <s v="C004"/>
    <s v="E599"/>
    <n v="3"/>
    <x v="0"/>
    <s v="47"/>
    <s v="Muebles"/>
    <s v=""/>
    <s v="470201002"/>
    <s v="1433246"/>
    <s v="CÓMODA IPE BLANCO 1 PUERTA+4 CAJONES"/>
    <n v="1"/>
    <n v="1"/>
    <s v="UN"/>
    <d v="2025-12-08T00:00:00"/>
    <n v="12"/>
    <d v="2025-12-23T00:00:00"/>
    <d v="2025-12-17T00:00:00"/>
    <x v="11"/>
    <x v="0"/>
    <n v="126656"/>
    <n v="126656"/>
  </r>
  <r>
    <s v="4000008837"/>
    <s v="77035479-K"/>
    <s v="PIMARES SPA"/>
    <s v="6701387705"/>
    <s v="ZPCD"/>
    <s v="10"/>
    <x v="0"/>
    <x v="0"/>
    <s v="C004"/>
    <s v="E599"/>
    <n v="3"/>
    <x v="0"/>
    <s v="47"/>
    <s v="Muebles"/>
    <s v=""/>
    <s v="470201001"/>
    <s v="1433213"/>
    <s v="CLOSET IPE SALVIA 3 PUERTAS+2 CAJONES"/>
    <n v="1"/>
    <n v="1"/>
    <s v="UN"/>
    <d v="2025-12-07T00:00:00"/>
    <n v="12"/>
    <d v="2025-12-19T00:00:00"/>
    <d v="2025-12-15T00:00:00"/>
    <x v="11"/>
    <x v="0"/>
    <n v="173320"/>
    <n v="173320"/>
  </r>
  <r>
    <s v="4000008837"/>
    <s v="77035479-K"/>
    <s v="PIMARES SPA"/>
    <s v="6701387738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08T00:00:00"/>
    <n v="12"/>
    <d v="2025-12-22T00:00:00"/>
    <d v="2025-12-15T00:00:00"/>
    <x v="11"/>
    <x v="0"/>
    <n v="59995"/>
    <n v="59995"/>
  </r>
  <r>
    <s v="4000008837"/>
    <s v="77035479-K"/>
    <s v="PIMARES SPA"/>
    <s v="6701387773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08T00:00:00"/>
    <n v="12"/>
    <d v="2025-12-23T00:00:00"/>
    <d v="2025-12-17T00:00:00"/>
    <x v="11"/>
    <x v="0"/>
    <n v="78560"/>
    <n v="78560"/>
  </r>
  <r>
    <s v="4000008837"/>
    <s v="77035479-K"/>
    <s v="PIMARES SPA"/>
    <s v="6701387795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08T00:00:00"/>
    <n v="12"/>
    <d v="2025-12-19T00:00:00"/>
    <d v="2025-12-15T00:00:00"/>
    <x v="11"/>
    <x v="0"/>
    <n v="63325"/>
    <n v="63325"/>
  </r>
  <r>
    <s v="4000008837"/>
    <s v="77035479-K"/>
    <s v="PIMARES SPA"/>
    <s v="670138785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2-08T00:00:00"/>
    <n v="12"/>
    <d v="2025-12-19T00:00:00"/>
    <d v="2025-12-17T00:00:00"/>
    <x v="11"/>
    <x v="0"/>
    <n v="66654"/>
    <n v="66654"/>
  </r>
  <r>
    <s v="4000008837"/>
    <s v="77035479-K"/>
    <s v="PIMARES SPA"/>
    <s v="670138666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6T00:00:00"/>
    <n v="12"/>
    <d v="2025-12-17T00:00:00"/>
    <d v="2025-12-15T00:00:00"/>
    <x v="11"/>
    <x v="0"/>
    <n v="24659"/>
    <n v="24659"/>
  </r>
  <r>
    <s v="4000008837"/>
    <s v="77035479-K"/>
    <s v="PIMARES SPA"/>
    <s v="6701386663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2-06T00:00:00"/>
    <n v="12"/>
    <d v="2025-12-19T00:00:00"/>
    <d v="2025-12-15T00:00:00"/>
    <x v="11"/>
    <x v="0"/>
    <n v="335701"/>
    <n v="335701"/>
  </r>
  <r>
    <s v="4000008837"/>
    <s v="77035479-K"/>
    <s v="PIMARES SPA"/>
    <s v="670138702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2-06T00:00:00"/>
    <n v="12"/>
    <d v="2025-12-19T00:00:00"/>
    <d v="2025-12-15T00:00:00"/>
    <x v="11"/>
    <x v="0"/>
    <n v="90656"/>
    <n v="90656"/>
  </r>
  <r>
    <s v="4000008837"/>
    <s v="77035479-K"/>
    <s v="PIMARES SPA"/>
    <s v="6701387933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2-08T00:00:00"/>
    <n v="12"/>
    <d v="2025-12-23T00:00:00"/>
    <d v="2025-12-17T00:00:00"/>
    <x v="11"/>
    <x v="0"/>
    <n v="103563"/>
    <n v="103563"/>
  </r>
  <r>
    <s v="4000008837"/>
    <s v="77035479-K"/>
    <s v="PIMARES SPA"/>
    <s v="670138703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07T00:00:00"/>
    <n v="12"/>
    <d v="2025-12-17T00:00:00"/>
    <d v="2025-12-15T00:00:00"/>
    <x v="11"/>
    <x v="0"/>
    <n v="69992"/>
    <n v="69992"/>
  </r>
  <r>
    <s v="4000008837"/>
    <s v="77035479-K"/>
    <s v="PIMARES SPA"/>
    <s v="670138797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8T00:00:00"/>
    <n v="12"/>
    <d v="2025-12-23T00:00:00"/>
    <d v="2025-12-17T00:00:00"/>
    <x v="11"/>
    <x v="0"/>
    <n v="73565"/>
    <n v="73565"/>
  </r>
  <r>
    <s v="4000008837"/>
    <s v="77035479-K"/>
    <s v="PIMARES SPA"/>
    <s v="6701387992"/>
    <s v="ZPCD"/>
    <s v="10"/>
    <x v="0"/>
    <x v="0"/>
    <s v="C004"/>
    <s v="E599"/>
    <n v="3"/>
    <x v="0"/>
    <s v="47"/>
    <s v="Muebles"/>
    <s v=""/>
    <s v="470202001"/>
    <s v="1466415"/>
    <s v="COMODA COIMBRA 4 CAJONES BEIGE"/>
    <n v="1"/>
    <n v="1"/>
    <s v="UN"/>
    <d v="2025-12-08T00:00:00"/>
    <n v="12"/>
    <d v="2025-12-19T00:00:00"/>
    <d v="2025-12-17T00:00:00"/>
    <x v="11"/>
    <x v="0"/>
    <n v="63325"/>
    <n v="63325"/>
  </r>
  <r>
    <s v="4000008837"/>
    <s v="77035479-K"/>
    <s v="PIMARES SPA"/>
    <s v="670138800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8T00:00:00"/>
    <n v="12"/>
    <d v="2025-12-19T00:00:00"/>
    <d v="2025-12-15T00:00:00"/>
    <x v="11"/>
    <x v="0"/>
    <n v="103563"/>
    <n v="103563"/>
  </r>
  <r>
    <s v="4000008837"/>
    <s v="77035479-K"/>
    <s v="PIMARES SPA"/>
    <s v="670138710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6T00:00:00"/>
    <n v="12"/>
    <d v="2025-12-19T00:00:00"/>
    <d v="2025-12-15T00:00:00"/>
    <x v="11"/>
    <x v="0"/>
    <n v="45324"/>
    <n v="45324"/>
  </r>
  <r>
    <s v="4000008837"/>
    <s v="77035479-K"/>
    <s v="PIMARES SPA"/>
    <s v="670138806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8T00:00:00"/>
    <n v="12"/>
    <d v="2025-12-23T00:00:00"/>
    <d v="2025-12-17T00:00:00"/>
    <x v="11"/>
    <x v="0"/>
    <n v="41995"/>
    <n v="41995"/>
  </r>
  <r>
    <s v="4000008837"/>
    <s v="77035479-K"/>
    <s v="PIMARES SPA"/>
    <s v="6701387112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2-06T00:00:00"/>
    <n v="12"/>
    <d v="2025-12-26T00:00:00"/>
    <d v="2025-12-19T00:00:00"/>
    <x v="11"/>
    <x v="0"/>
    <n v="59990"/>
    <n v="59990"/>
  </r>
  <r>
    <s v="4000008837"/>
    <s v="77035479-K"/>
    <s v="PIMARES SPA"/>
    <s v="6701387117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12-06T00:00:00"/>
    <n v="12"/>
    <d v="2025-12-19T00:00:00"/>
    <d v="2025-12-15T00:00:00"/>
    <x v="11"/>
    <x v="0"/>
    <n v="59994"/>
    <n v="59994"/>
  </r>
  <r>
    <s v="4000008837"/>
    <s v="77035479-K"/>
    <s v="PIMARES SPA"/>
    <s v="670138714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7T00:00:00"/>
    <n v="12"/>
    <d v="2025-12-19T00:00:00"/>
    <d v="2025-12-12T00:00:00"/>
    <x v="11"/>
    <x v="0"/>
    <n v="26660"/>
    <n v="26660"/>
  </r>
  <r>
    <s v="4000008837"/>
    <s v="77035479-K"/>
    <s v="PIMARES SPA"/>
    <s v="670138816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8T00:00:00"/>
    <n v="12"/>
    <d v="2025-12-26T00:00:00"/>
    <d v="2025-12-17T00:00:00"/>
    <x v="11"/>
    <x v="0"/>
    <n v="55325"/>
    <n v="55325"/>
  </r>
  <r>
    <s v="4000008837"/>
    <s v="77035479-K"/>
    <s v="PIMARES SPA"/>
    <s v="670138715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7T00:00:00"/>
    <n v="12"/>
    <d v="2025-12-17T00:00:00"/>
    <d v="2025-12-15T00:00:00"/>
    <x v="11"/>
    <x v="0"/>
    <n v="39995"/>
    <n v="39995"/>
  </r>
  <r>
    <s v="4000008837"/>
    <s v="77035479-K"/>
    <s v="PIMARES SPA"/>
    <s v="670138715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07T00:00:00"/>
    <n v="12"/>
    <d v="2025-12-17T00:00:00"/>
    <d v="2025-12-15T00:00:00"/>
    <x v="11"/>
    <x v="0"/>
    <n v="93319"/>
    <n v="93319"/>
  </r>
  <r>
    <s v="4000008837"/>
    <s v="77035479-K"/>
    <s v="PIMARES SPA"/>
    <s v="670138715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07T00:00:00"/>
    <n v="12"/>
    <d v="2025-12-17T00:00:00"/>
    <d v="2025-12-15T00:00:00"/>
    <x v="11"/>
    <x v="0"/>
    <n v="57319"/>
    <n v="57319"/>
  </r>
  <r>
    <s v="4000008837"/>
    <s v="77035479-K"/>
    <s v="PIMARES SPA"/>
    <s v="670138598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5T00:00:00"/>
    <n v="12"/>
    <d v="2025-12-17T00:00:00"/>
    <d v="2025-12-15T00:00:00"/>
    <x v="11"/>
    <x v="0"/>
    <n v="55325"/>
    <n v="55325"/>
  </r>
  <r>
    <s v="4000008837"/>
    <s v="77035479-K"/>
    <s v="PIMARES SPA"/>
    <s v="670138825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9T00:00:00"/>
    <n v="12"/>
    <d v="2025-12-23T00:00:00"/>
    <d v="2025-12-17T00:00:00"/>
    <x v="11"/>
    <x v="0"/>
    <n v="103563"/>
    <n v="103563"/>
  </r>
  <r>
    <s v="4000008837"/>
    <s v="77035479-K"/>
    <s v="PIMARES SPA"/>
    <s v="670138599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5T00:00:00"/>
    <n v="12"/>
    <d v="2025-12-17T00:00:00"/>
    <d v="2025-12-15T00:00:00"/>
    <x v="11"/>
    <x v="0"/>
    <n v="26660"/>
    <n v="26660"/>
  </r>
  <r>
    <s v="4000008837"/>
    <s v="77035479-K"/>
    <s v="PIMARES SPA"/>
    <s v="670138830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8T00:00:00"/>
    <n v="12"/>
    <d v="2025-12-23T00:00:00"/>
    <d v="2025-12-17T00:00:00"/>
    <x v="11"/>
    <x v="0"/>
    <n v="24659"/>
    <n v="24659"/>
  </r>
  <r>
    <s v="4000008837"/>
    <s v="77035479-K"/>
    <s v="PIMARES SPA"/>
    <s v="670138718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7T00:00:00"/>
    <n v="12"/>
    <d v="2025-12-23T00:00:00"/>
    <d v="2025-12-17T00:00:00"/>
    <x v="11"/>
    <x v="0"/>
    <n v="26660"/>
    <n v="26660"/>
  </r>
  <r>
    <s v="4000008837"/>
    <s v="77035479-K"/>
    <s v="PIMARES SPA"/>
    <s v="670138834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09T00:00:00"/>
    <n v="12"/>
    <d v="2025-12-19T00:00:00"/>
    <d v="2025-12-17T00:00:00"/>
    <x v="11"/>
    <x v="0"/>
    <n v="58817"/>
    <n v="58817"/>
  </r>
  <r>
    <s v="4000008837"/>
    <s v="77035479-K"/>
    <s v="PIMARES SPA"/>
    <s v="670138728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7T00:00:00"/>
    <n v="12"/>
    <d v="2025-12-19T00:00:00"/>
    <d v="2025-12-15T00:00:00"/>
    <x v="11"/>
    <x v="0"/>
    <n v="103563"/>
    <n v="103563"/>
  </r>
  <r>
    <s v="4000008837"/>
    <s v="77035479-K"/>
    <s v="PIMARES SPA"/>
    <s v="6701387379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2-07T00:00:00"/>
    <n v="12"/>
    <d v="2025-12-19T00:00:00"/>
    <d v="2025-12-17T00:00:00"/>
    <x v="11"/>
    <x v="0"/>
    <n v="73327"/>
    <n v="73327"/>
  </r>
  <r>
    <s v="4000008837"/>
    <s v="77035479-K"/>
    <s v="PIMARES SPA"/>
    <s v="670138746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2-08T00:00:00"/>
    <n v="12"/>
    <d v="2025-12-23T00:00:00"/>
    <d v="2025-12-17T00:00:00"/>
    <x v="11"/>
    <x v="0"/>
    <n v="92854"/>
    <n v="92854"/>
  </r>
  <r>
    <s v="4000008837"/>
    <s v="77035479-K"/>
    <s v="PIMARES SPA"/>
    <s v="6701388387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2-09T00:00:00"/>
    <n v="12"/>
    <d v="2025-12-23T00:00:00"/>
    <d v="2025-12-17T00:00:00"/>
    <x v="11"/>
    <x v="0"/>
    <n v="60706"/>
    <n v="60706"/>
  </r>
  <r>
    <s v="4000008837"/>
    <s v="77035479-K"/>
    <s v="PIMARES SPA"/>
    <s v="670138842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9T00:00:00"/>
    <n v="12"/>
    <d v="2025-12-19T00:00:00"/>
    <d v="2025-12-17T00:00:00"/>
    <x v="11"/>
    <x v="0"/>
    <n v="39995"/>
    <n v="39995"/>
  </r>
  <r>
    <s v="4000008837"/>
    <s v="77035479-K"/>
    <s v="PIMARES SPA"/>
    <s v="670138850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2-08T00:00:00"/>
    <n v="12"/>
    <d v="2025-12-23T00:00:00"/>
    <d v="2025-12-17T00:00:00"/>
    <x v="11"/>
    <x v="0"/>
    <n v="49318"/>
    <n v="49318"/>
  </r>
  <r>
    <s v="4000008837"/>
    <s v="77035479-K"/>
    <s v="PIMARES SPA"/>
    <s v="670138850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8T00:00:00"/>
    <n v="12"/>
    <d v="2025-12-23T00:00:00"/>
    <d v="2025-12-17T00:00:00"/>
    <x v="11"/>
    <x v="0"/>
    <n v="26660"/>
    <n v="26660"/>
  </r>
  <r>
    <s v="4000008837"/>
    <s v="77035479-K"/>
    <s v="PIMARES SPA"/>
    <s v="6701388601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09T00:00:00"/>
    <n v="12"/>
    <d v="2025-12-30T00:00:00"/>
    <d v="2025-12-19T00:00:00"/>
    <x v="11"/>
    <x v="0"/>
    <n v="59995"/>
    <n v="59995"/>
  </r>
  <r>
    <s v="4000008837"/>
    <s v="77035479-K"/>
    <s v="PIMARES SPA"/>
    <s v="670138862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9T00:00:00"/>
    <n v="12"/>
    <d v="2025-12-19T00:00:00"/>
    <d v="2025-12-17T00:00:00"/>
    <x v="11"/>
    <x v="0"/>
    <n v="43327"/>
    <n v="43327"/>
  </r>
  <r>
    <s v="4000008837"/>
    <s v="77035479-K"/>
    <s v="PIMARES SPA"/>
    <s v="6701387475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12-08T00:00:00"/>
    <n v="12"/>
    <d v="2025-12-23T00:00:00"/>
    <d v="2025-12-15T00:00:00"/>
    <x v="11"/>
    <x v="0"/>
    <n v="56658"/>
    <n v="56658"/>
  </r>
  <r>
    <s v="4000008837"/>
    <s v="77035479-K"/>
    <s v="PIMARES SPA"/>
    <s v="670138754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8T00:00:00"/>
    <n v="12"/>
    <d v="2025-12-23T00:00:00"/>
    <d v="2025-12-17T00:00:00"/>
    <x v="11"/>
    <x v="0"/>
    <n v="42851"/>
    <n v="42851"/>
  </r>
  <r>
    <s v="4000008837"/>
    <s v="77035479-K"/>
    <s v="PIMARES SPA"/>
    <s v="670138756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08T00:00:00"/>
    <n v="12"/>
    <d v="2025-12-23T00:00:00"/>
    <d v="2025-12-17T00:00:00"/>
    <x v="11"/>
    <x v="0"/>
    <n v="69992"/>
    <n v="69992"/>
  </r>
  <r>
    <s v="4000008837"/>
    <s v="77035479-K"/>
    <s v="PIMARES SPA"/>
    <s v="670138757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8T00:00:00"/>
    <n v="12"/>
    <d v="2025-12-23T00:00:00"/>
    <d v="2025-12-17T00:00:00"/>
    <x v="11"/>
    <x v="0"/>
    <n v="73565"/>
    <n v="73565"/>
  </r>
  <r>
    <s v="4000008837"/>
    <s v="77035479-K"/>
    <s v="PIMARES SPA"/>
    <s v="670138764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8T00:00:00"/>
    <n v="12"/>
    <d v="2025-12-23T00:00:00"/>
    <d v="2025-12-17T00:00:00"/>
    <x v="11"/>
    <x v="0"/>
    <n v="103563"/>
    <n v="103563"/>
  </r>
  <r>
    <s v="4000008837"/>
    <s v="77035479-K"/>
    <s v="PIMARES SPA"/>
    <s v="6701387874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2-08T00:00:00"/>
    <n v="12"/>
    <d v="2025-12-26T00:00:00"/>
    <d v="2025-12-17T00:00:00"/>
    <x v="11"/>
    <x v="0"/>
    <n v="63325"/>
    <n v="63325"/>
  </r>
  <r>
    <s v="4000008837"/>
    <s v="77035479-K"/>
    <s v="PIMARES SPA"/>
    <s v="6701388776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12-09T00:00:00"/>
    <n v="12"/>
    <d v="2025-12-19T00:00:00"/>
    <d v="2025-12-17T00:00:00"/>
    <x v="11"/>
    <x v="0"/>
    <n v="43583"/>
    <n v="43583"/>
  </r>
  <r>
    <s v="4000008837"/>
    <s v="77035479-K"/>
    <s v="PIMARES SPA"/>
    <s v="670138879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9T00:00:00"/>
    <n v="12"/>
    <d v="2025-12-19T00:00:00"/>
    <d v="2025-12-15T00:00:00"/>
    <x v="11"/>
    <x v="0"/>
    <n v="107136"/>
    <n v="107136"/>
  </r>
  <r>
    <s v="4000008837"/>
    <s v="77035479-K"/>
    <s v="PIMARES SPA"/>
    <s v="670138883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9T00:00:00"/>
    <n v="12"/>
    <d v="2025-12-23T00:00:00"/>
    <d v="2025-12-17T00:00:00"/>
    <x v="11"/>
    <x v="0"/>
    <n v="19992"/>
    <n v="19992"/>
  </r>
  <r>
    <s v="4000008837"/>
    <s v="77035479-K"/>
    <s v="PIMARES SPA"/>
    <s v="6701387913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08T00:00:00"/>
    <n v="12"/>
    <d v="2025-12-19T00:00:00"/>
    <d v="2025-12-17T00:00:00"/>
    <x v="11"/>
    <x v="0"/>
    <n v="96425"/>
    <n v="96425"/>
  </r>
  <r>
    <s v="4000008837"/>
    <s v="77035479-K"/>
    <s v="PIMARES SPA"/>
    <s v="67013879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8T00:00:00"/>
    <n v="12"/>
    <d v="2025-12-22T00:00:00"/>
    <d v="2025-12-15T00:00:00"/>
    <x v="11"/>
    <x v="0"/>
    <n v="43327"/>
    <n v="43327"/>
  </r>
  <r>
    <s v="4000008837"/>
    <s v="77035479-K"/>
    <s v="PIMARES SPA"/>
    <s v="670138795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8T00:00:00"/>
    <n v="12"/>
    <d v="2025-12-26T00:00:00"/>
    <d v="2025-12-22T00:00:00"/>
    <x v="11"/>
    <x v="0"/>
    <n v="49994"/>
    <n v="49994"/>
  </r>
  <r>
    <s v="4000008837"/>
    <s v="77035479-K"/>
    <s v="PIMARES SPA"/>
    <s v="670138893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9T00:00:00"/>
    <n v="12"/>
    <d v="2025-12-23T00:00:00"/>
    <d v="2025-12-17T00:00:00"/>
    <x v="11"/>
    <x v="0"/>
    <n v="60705"/>
    <n v="60705"/>
  </r>
  <r>
    <s v="4000008837"/>
    <s v="77035479-K"/>
    <s v="PIMARES SPA"/>
    <s v="6701388948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09T00:00:00"/>
    <n v="12"/>
    <d v="2025-12-19T00:00:00"/>
    <d v="2025-12-15T00:00:00"/>
    <x v="11"/>
    <x v="0"/>
    <n v="160707"/>
    <n v="160707"/>
  </r>
  <r>
    <s v="4000008837"/>
    <s v="77035479-K"/>
    <s v="PIMARES SPA"/>
    <s v="670138898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9T00:00:00"/>
    <n v="12"/>
    <d v="2025-12-23T00:00:00"/>
    <d v="2025-12-17T00:00:00"/>
    <x v="11"/>
    <x v="0"/>
    <n v="28660"/>
    <n v="28660"/>
  </r>
  <r>
    <s v="4000008837"/>
    <s v="77035479-K"/>
    <s v="PIMARES SPA"/>
    <s v="6701389032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09T00:00:00"/>
    <n v="12"/>
    <d v="2025-12-22T00:00:00"/>
    <d v="2025-12-17T00:00:00"/>
    <x v="11"/>
    <x v="0"/>
    <n v="73407"/>
    <n v="73407"/>
  </r>
  <r>
    <s v="4000008837"/>
    <s v="77035479-K"/>
    <s v="PIMARES SPA"/>
    <s v="670138903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9T00:00:00"/>
    <n v="12"/>
    <d v="2025-12-23T00:00:00"/>
    <d v="2025-12-17T00:00:00"/>
    <x v="11"/>
    <x v="0"/>
    <n v="73230"/>
    <n v="73230"/>
  </r>
  <r>
    <s v="4000008837"/>
    <s v="77035479-K"/>
    <s v="PIMARES SPA"/>
    <s v="670138918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0T00:00:00"/>
    <n v="12"/>
    <d v="2025-12-23T00:00:00"/>
    <d v="2025-12-17T00:00:00"/>
    <x v="11"/>
    <x v="0"/>
    <n v="59995"/>
    <n v="59995"/>
  </r>
  <r>
    <s v="4000008837"/>
    <s v="77035479-K"/>
    <s v="PIMARES SPA"/>
    <s v="6701388023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2-08T00:00:00"/>
    <n v="12"/>
    <d v="2025-12-29T00:00:00"/>
    <d v="2025-12-19T00:00:00"/>
    <x v="11"/>
    <x v="0"/>
    <n v="39994"/>
    <n v="39994"/>
  </r>
  <r>
    <s v="4000008837"/>
    <s v="77035479-K"/>
    <s v="PIMARES SPA"/>
    <s v="6701388071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12-08T00:00:00"/>
    <n v="12"/>
    <d v="2025-12-23T00:00:00"/>
    <d v="2025-12-17T00:00:00"/>
    <x v="11"/>
    <x v="0"/>
    <n v="40620"/>
    <n v="40620"/>
  </r>
  <r>
    <s v="4000008837"/>
    <s v="77035479-K"/>
    <s v="PIMARES SPA"/>
    <s v="670138808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9T00:00:00"/>
    <n v="12"/>
    <d v="2025-12-19T00:00:00"/>
    <d v="2025-12-17T00:00:00"/>
    <x v="11"/>
    <x v="0"/>
    <n v="12660"/>
    <n v="12660"/>
  </r>
  <r>
    <s v="4000008837"/>
    <s v="77035479-K"/>
    <s v="PIMARES SPA"/>
    <s v="67013880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9T00:00:00"/>
    <n v="12"/>
    <d v="2025-12-23T00:00:00"/>
    <d v="2025-12-17T00:00:00"/>
    <x v="11"/>
    <x v="0"/>
    <n v="29405"/>
    <n v="29405"/>
  </r>
  <r>
    <s v="4000008837"/>
    <s v="77035479-K"/>
    <s v="PIMARES SPA"/>
    <s v="670138816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8T00:00:00"/>
    <n v="12"/>
    <d v="2025-12-22T00:00:00"/>
    <d v="2025-12-15T00:00:00"/>
    <x v="11"/>
    <x v="0"/>
    <n v="41995"/>
    <n v="41995"/>
  </r>
  <r>
    <s v="4000008837"/>
    <s v="77035479-K"/>
    <s v="PIMARES SPA"/>
    <s v="670138946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10T00:00:00"/>
    <n v="12"/>
    <d v="2025-12-26T00:00:00"/>
    <d v="2025-12-17T00:00:00"/>
    <x v="11"/>
    <x v="0"/>
    <n v="92936"/>
    <n v="92936"/>
  </r>
  <r>
    <s v="4000008837"/>
    <s v="77035479-K"/>
    <s v="PIMARES SPA"/>
    <s v="670138946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0T00:00:00"/>
    <n v="12"/>
    <d v="2025-12-19T00:00:00"/>
    <d v="2025-12-17T00:00:00"/>
    <x v="11"/>
    <x v="0"/>
    <n v="103524"/>
    <n v="103524"/>
  </r>
  <r>
    <s v="4000008837"/>
    <s v="77035479-K"/>
    <s v="PIMARES SPA"/>
    <s v="6701389496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11T00:00:00"/>
    <n v="12"/>
    <d v="2025-12-23T00:00:00"/>
    <d v="2025-12-17T00:00:00"/>
    <x v="11"/>
    <x v="0"/>
    <n v="73327"/>
    <n v="73327"/>
  </r>
  <r>
    <s v="4000008837"/>
    <s v="77035479-K"/>
    <s v="PIMARES SPA"/>
    <s v="670138817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8T00:00:00"/>
    <n v="12"/>
    <d v="2025-12-22T00:00:00"/>
    <d v="2025-12-15T00:00:00"/>
    <x v="11"/>
    <x v="0"/>
    <n v="45324"/>
    <n v="45324"/>
  </r>
  <r>
    <s v="4000008837"/>
    <s v="77035479-K"/>
    <s v="PIMARES SPA"/>
    <s v="670138954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0T00:00:00"/>
    <n v="12"/>
    <d v="2025-12-19T00:00:00"/>
    <d v="2025-12-17T00:00:00"/>
    <x v="11"/>
    <x v="0"/>
    <n v="103524"/>
    <n v="103524"/>
  </r>
  <r>
    <s v="4000008837"/>
    <s v="77035479-K"/>
    <s v="PIMARES SPA"/>
    <s v="6701389581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12-11T00:00:00"/>
    <n v="12"/>
    <d v="2025-12-22T00:00:00"/>
    <d v="2025-12-17T00:00:00"/>
    <x v="11"/>
    <x v="0"/>
    <n v="58817"/>
    <n v="58817"/>
  </r>
  <r>
    <s v="4000008837"/>
    <s v="77035479-K"/>
    <s v="PIMARES SPA"/>
    <s v="6701389592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11T00:00:00"/>
    <n v="12"/>
    <d v="2025-12-19T00:00:00"/>
    <d v="2025-12-17T00:00:00"/>
    <x v="11"/>
    <x v="0"/>
    <n v="45324"/>
    <n v="45324"/>
  </r>
  <r>
    <s v="4000008837"/>
    <s v="77035479-K"/>
    <s v="PIMARES SPA"/>
    <s v="6701388172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2-09T00:00:00"/>
    <n v="12"/>
    <d v="2025-12-22T00:00:00"/>
    <d v="2025-12-15T00:00:00"/>
    <x v="11"/>
    <x v="0"/>
    <n v="63325"/>
    <n v="63325"/>
  </r>
  <r>
    <s v="4000008837"/>
    <s v="77035479-K"/>
    <s v="PIMARES SPA"/>
    <s v="6701389659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11T00:00:00"/>
    <n v="12"/>
    <d v="2025-12-19T00:00:00"/>
    <d v="2025-12-17T00:00:00"/>
    <x v="11"/>
    <x v="0"/>
    <n v="156701"/>
    <n v="156701"/>
  </r>
  <r>
    <s v="4000008837"/>
    <s v="77035479-K"/>
    <s v="PIMARES SPA"/>
    <s v="670138977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11T00:00:00"/>
    <n v="12"/>
    <d v="2025-12-12T00:00:00"/>
    <d v="2025-12-17T00:00:00"/>
    <x v="11"/>
    <x v="0"/>
    <n v="128565"/>
    <n v="128565"/>
  </r>
  <r>
    <s v="4000008837"/>
    <s v="77035479-K"/>
    <s v="PIMARES SPA"/>
    <s v="670138981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11T00:00:00"/>
    <n v="12"/>
    <d v="2025-12-26T00:00:00"/>
    <d v="2025-12-17T00:00:00"/>
    <x v="11"/>
    <x v="0"/>
    <n v="69701"/>
    <n v="69701"/>
  </r>
  <r>
    <s v="4000008837"/>
    <s v="77035479-K"/>
    <s v="PIMARES SPA"/>
    <s v="670138986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11T00:00:00"/>
    <n v="12"/>
    <d v="2025-12-19T00:00:00"/>
    <d v="2025-12-17T00:00:00"/>
    <x v="11"/>
    <x v="0"/>
    <n v="103524"/>
    <n v="103524"/>
  </r>
  <r>
    <s v="4000008837"/>
    <s v="77035479-K"/>
    <s v="PIMARES SPA"/>
    <s v="670138991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1T00:00:00"/>
    <n v="12"/>
    <d v="2025-12-23T00:00:00"/>
    <d v="2025-12-17T00:00:00"/>
    <x v="11"/>
    <x v="0"/>
    <n v="43407"/>
    <n v="43407"/>
  </r>
  <r>
    <s v="4000008837"/>
    <s v="77035479-K"/>
    <s v="PIMARES SPA"/>
    <s v="6701387177"/>
    <s v="ZPCD"/>
    <s v="10"/>
    <x v="0"/>
    <x v="1"/>
    <s v="C004"/>
    <s v="E599"/>
    <n v="3"/>
    <x v="0"/>
    <s v="47"/>
    <s v="Muebles"/>
    <s v=""/>
    <s v="470202001"/>
    <s v="1386557"/>
    <s v="COMODA WHITE"/>
    <n v="1"/>
    <n v="0"/>
    <s v="UN"/>
    <d v="2025-12-07T00:00:00"/>
    <n v="12"/>
    <d v="2025-12-17T00:00:00"/>
    <m/>
    <x v="11"/>
    <x v="0"/>
    <n v="46660"/>
    <n v="0"/>
  </r>
  <r>
    <s v="4000008837"/>
    <s v="77035479-K"/>
    <s v="PIMARES SPA"/>
    <s v="6701387186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7T00:00:00"/>
    <n v="12"/>
    <d v="2025-12-23T00:00:00"/>
    <d v="2025-12-17T00:00:00"/>
    <x v="11"/>
    <x v="0"/>
    <n v="49994"/>
    <n v="49994"/>
  </r>
  <r>
    <s v="4000008837"/>
    <s v="77035479-K"/>
    <s v="PIMARES SPA"/>
    <s v="670139009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14T00:00:00"/>
    <n v="12"/>
    <d v="2025-12-22T00:00:00"/>
    <d v="2025-12-17T00:00:00"/>
    <x v="11"/>
    <x v="0"/>
    <n v="45324"/>
    <n v="45324"/>
  </r>
  <r>
    <s v="4000008837"/>
    <s v="77035479-K"/>
    <s v="PIMARES SPA"/>
    <s v="6701390092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14T00:00:00"/>
    <n v="12"/>
    <d v="2025-12-29T00:00:00"/>
    <d v="2025-12-19T00:00:00"/>
    <x v="11"/>
    <x v="0"/>
    <n v="109994"/>
    <n v="109994"/>
  </r>
  <r>
    <s v="4000008837"/>
    <s v="77035479-K"/>
    <s v="PIMARES SPA"/>
    <s v="67013901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2T00:00:00"/>
    <n v="12"/>
    <d v="2025-12-19T00:00:00"/>
    <d v="2025-12-17T00:00:00"/>
    <x v="11"/>
    <x v="0"/>
    <n v="103324"/>
    <n v="103324"/>
  </r>
  <r>
    <s v="4000008837"/>
    <s v="77035479-K"/>
    <s v="PIMARES SPA"/>
    <s v="670139019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12T00:00:00"/>
    <n v="12"/>
    <d v="2025-12-19T00:00:00"/>
    <d v="2025-12-17T00:00:00"/>
    <x v="11"/>
    <x v="0"/>
    <n v="99995"/>
    <n v="99995"/>
  </r>
  <r>
    <s v="4000008837"/>
    <s v="77035479-K"/>
    <s v="PIMARES SPA"/>
    <s v="670139019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12T00:00:00"/>
    <n v="12"/>
    <d v="2025-12-23T00:00:00"/>
    <d v="2025-12-17T00:00:00"/>
    <x v="11"/>
    <x v="0"/>
    <n v="83323"/>
    <n v="83323"/>
  </r>
  <r>
    <s v="4000008837"/>
    <s v="77035479-K"/>
    <s v="PIMARES SPA"/>
    <s v="670139034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2T00:00:00"/>
    <n v="12"/>
    <d v="2025-12-23T00:00:00"/>
    <d v="2025-12-17T00:00:00"/>
    <x v="11"/>
    <x v="0"/>
    <n v="79997"/>
    <n v="79997"/>
  </r>
  <r>
    <s v="4000008837"/>
    <s v="77035479-K"/>
    <s v="PIMARES SPA"/>
    <s v="670139035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2T00:00:00"/>
    <n v="12"/>
    <d v="2025-12-22T00:00:00"/>
    <d v="2025-12-17T00:00:00"/>
    <x v="11"/>
    <x v="0"/>
    <n v="62493"/>
    <n v="62493"/>
  </r>
  <r>
    <s v="4000008837"/>
    <s v="77035479-K"/>
    <s v="PIMARES SPA"/>
    <s v="670139037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13T00:00:00"/>
    <n v="12"/>
    <d v="2025-12-22T00:00:00"/>
    <d v="2025-12-17T00:00:00"/>
    <x v="11"/>
    <x v="0"/>
    <n v="99995"/>
    <n v="99995"/>
  </r>
  <r>
    <s v="4000008837"/>
    <s v="77035479-K"/>
    <s v="PIMARES SPA"/>
    <s v="6701390421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2-12T00:00:00"/>
    <n v="12"/>
    <d v="2025-12-22T00:00:00"/>
    <d v="2025-12-17T00:00:00"/>
    <x v="11"/>
    <x v="0"/>
    <n v="193336"/>
    <n v="193336"/>
  </r>
  <r>
    <s v="4000008837"/>
    <s v="77035479-K"/>
    <s v="PIMARES SPA"/>
    <s v="6701390448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12T00:00:00"/>
    <n v="12"/>
    <d v="2025-12-23T00:00:00"/>
    <d v="2025-12-17T00:00:00"/>
    <x v="11"/>
    <x v="0"/>
    <n v="106656"/>
    <n v="106656"/>
  </r>
  <r>
    <s v="4000008837"/>
    <s v="77035479-K"/>
    <s v="PIMARES SPA"/>
    <s v="6701390449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2-12T00:00:00"/>
    <n v="12"/>
    <d v="2025-12-23T00:00:00"/>
    <d v="2025-12-17T00:00:00"/>
    <x v="11"/>
    <x v="0"/>
    <n v="169999"/>
    <n v="169999"/>
  </r>
  <r>
    <s v="4000008837"/>
    <s v="77035479-K"/>
    <s v="PIMARES SPA"/>
    <s v="670139047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13T00:00:00"/>
    <n v="12"/>
    <d v="2025-12-22T00:00:00"/>
    <d v="2025-12-17T00:00:00"/>
    <x v="11"/>
    <x v="0"/>
    <n v="79995"/>
    <n v="79995"/>
  </r>
  <r>
    <s v="4000008837"/>
    <s v="77035479-K"/>
    <s v="PIMARES SPA"/>
    <s v="670139047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2T00:00:00"/>
    <d v="2025-12-17T00:00:00"/>
    <x v="11"/>
    <x v="0"/>
    <n v="28119"/>
    <n v="28119"/>
  </r>
  <r>
    <s v="4000008837"/>
    <s v="77035479-K"/>
    <s v="PIMARES SPA"/>
    <s v="6701390483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13T00:00:00"/>
    <n v="12"/>
    <d v="2025-12-22T00:00:00"/>
    <d v="2025-12-17T00:00:00"/>
    <x v="11"/>
    <x v="0"/>
    <n v="99995"/>
    <n v="99995"/>
  </r>
  <r>
    <s v="4000008837"/>
    <s v="77035479-K"/>
    <s v="PIMARES SPA"/>
    <s v="670139050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12T00:00:00"/>
    <n v="12"/>
    <d v="2025-12-23T00:00:00"/>
    <d v="2025-12-17T00:00:00"/>
    <x v="11"/>
    <x v="0"/>
    <n v="106656"/>
    <n v="106656"/>
  </r>
  <r>
    <s v="4000008837"/>
    <s v="77035479-K"/>
    <s v="PIMARES SPA"/>
    <s v="670139055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2T00:00:00"/>
    <n v="12"/>
    <d v="2025-12-26T00:00:00"/>
    <d v="2025-12-17T00:00:00"/>
    <x v="11"/>
    <x v="0"/>
    <n v="45328"/>
    <n v="45328"/>
  </r>
  <r>
    <s v="4000008837"/>
    <s v="77035479-K"/>
    <s v="PIMARES SPA"/>
    <s v="670138835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9T00:00:00"/>
    <n v="12"/>
    <d v="2025-12-26T00:00:00"/>
    <d v="2025-12-17T00:00:00"/>
    <x v="11"/>
    <x v="0"/>
    <n v="30662"/>
    <n v="30662"/>
  </r>
  <r>
    <s v="4000008837"/>
    <s v="77035479-K"/>
    <s v="PIMARES SPA"/>
    <s v="670139058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12T00:00:00"/>
    <n v="12"/>
    <d v="2025-12-22T00:00:00"/>
    <d v="2025-12-17T00:00:00"/>
    <x v="11"/>
    <x v="0"/>
    <n v="139995"/>
    <n v="139995"/>
  </r>
  <r>
    <s v="4000008837"/>
    <s v="77035479-K"/>
    <s v="PIMARES SPA"/>
    <s v="6701390593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2-13T00:00:00"/>
    <n v="12"/>
    <d v="2025-12-22T00:00:00"/>
    <d v="2025-12-17T00:00:00"/>
    <x v="11"/>
    <x v="0"/>
    <n v="346671"/>
    <n v="346671"/>
  </r>
  <r>
    <s v="4000008837"/>
    <s v="77035479-K"/>
    <s v="PIMARES SPA"/>
    <s v="670139059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3T00:00:00"/>
    <n v="12"/>
    <d v="2025-12-23T00:00:00"/>
    <d v="2025-12-17T00:00:00"/>
    <x v="11"/>
    <x v="0"/>
    <n v="24659"/>
    <n v="24659"/>
  </r>
  <r>
    <s v="4000008837"/>
    <s v="77035479-K"/>
    <s v="PIMARES SPA"/>
    <s v="670139059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13T00:00:00"/>
    <n v="12"/>
    <d v="2025-12-23T00:00:00"/>
    <d v="2025-12-17T00:00:00"/>
    <x v="11"/>
    <x v="0"/>
    <n v="46660"/>
    <n v="46660"/>
  </r>
  <r>
    <s v="4000008837"/>
    <s v="77035479-K"/>
    <s v="PIMARES SPA"/>
    <s v="6701390625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12T00:00:00"/>
    <n v="12"/>
    <d v="2025-12-23T00:00:00"/>
    <d v="2025-12-17T00:00:00"/>
    <x v="11"/>
    <x v="0"/>
    <n v="68743"/>
    <n v="68743"/>
  </r>
  <r>
    <s v="4000008837"/>
    <s v="77035479-K"/>
    <s v="PIMARES SPA"/>
    <s v="6701390634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12T00:00:00"/>
    <n v="12"/>
    <d v="2025-12-23T00:00:00"/>
    <d v="2025-12-17T00:00:00"/>
    <x v="11"/>
    <x v="0"/>
    <n v="29994"/>
    <n v="29994"/>
  </r>
  <r>
    <s v="4000008837"/>
    <s v="77035479-K"/>
    <s v="PIMARES SPA"/>
    <s v="6701390640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2-12T00:00:00"/>
    <n v="12"/>
    <d v="2025-12-19T00:00:00"/>
    <d v="2025-12-17T00:00:00"/>
    <x v="11"/>
    <x v="0"/>
    <n v="99995"/>
    <n v="99995"/>
  </r>
  <r>
    <s v="4000008837"/>
    <s v="77035479-K"/>
    <s v="PIMARES SPA"/>
    <s v="670139065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2T00:00:00"/>
    <n v="12"/>
    <d v="2025-12-19T00:00:00"/>
    <d v="2025-12-17T00:00:00"/>
    <x v="11"/>
    <x v="0"/>
    <n v="28119"/>
    <n v="28119"/>
  </r>
  <r>
    <s v="4000008837"/>
    <s v="77035479-K"/>
    <s v="PIMARES SPA"/>
    <s v="6701388366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2-09T00:00:00"/>
    <n v="12"/>
    <d v="2025-12-23T00:00:00"/>
    <d v="2025-12-17T00:00:00"/>
    <x v="11"/>
    <x v="0"/>
    <n v="29995"/>
    <n v="29995"/>
  </r>
  <r>
    <s v="4000008837"/>
    <s v="77035479-K"/>
    <s v="PIMARES SPA"/>
    <s v="670139068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4T00:00:00"/>
    <n v="12"/>
    <d v="2025-12-23T00:00:00"/>
    <d v="2025-12-17T00:00:00"/>
    <x v="11"/>
    <x v="0"/>
    <n v="24659"/>
    <n v="24659"/>
  </r>
  <r>
    <s v="4000008837"/>
    <s v="77035479-K"/>
    <s v="PIMARES SPA"/>
    <s v="6701390692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14T00:00:00"/>
    <n v="12"/>
    <d v="2025-12-22T00:00:00"/>
    <d v="2025-12-17T00:00:00"/>
    <x v="11"/>
    <x v="0"/>
    <n v="176654"/>
    <n v="176654"/>
  </r>
  <r>
    <s v="4000008837"/>
    <s v="77035479-K"/>
    <s v="PIMARES SPA"/>
    <s v="670139069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14T00:00:00"/>
    <n v="12"/>
    <d v="2025-12-22T00:00:00"/>
    <d v="2025-12-17T00:00:00"/>
    <x v="11"/>
    <x v="0"/>
    <n v="37494"/>
    <n v="37494"/>
  </r>
  <r>
    <s v="4000008837"/>
    <s v="77035479-K"/>
    <s v="PIMARES SPA"/>
    <s v="670138836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2-09T00:00:00"/>
    <n v="12"/>
    <d v="2025-12-22T00:00:00"/>
    <d v="2025-12-15T00:00:00"/>
    <x v="11"/>
    <x v="0"/>
    <n v="132141"/>
    <n v="132141"/>
  </r>
  <r>
    <s v="4000008837"/>
    <s v="77035479-K"/>
    <s v="PIMARES SPA"/>
    <s v="670138873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9T00:00:00"/>
    <n v="12"/>
    <d v="2025-12-19T00:00:00"/>
    <d v="2025-12-17T00:00:00"/>
    <x v="11"/>
    <x v="0"/>
    <n v="109989"/>
    <n v="109989"/>
  </r>
  <r>
    <s v="4000008837"/>
    <s v="77035479-K"/>
    <s v="PIMARES SPA"/>
    <s v="6701388752"/>
    <s v="ZPCD"/>
    <s v="10"/>
    <x v="0"/>
    <x v="0"/>
    <s v="C004"/>
    <s v="E599"/>
    <n v="3"/>
    <x v="0"/>
    <s v="47"/>
    <s v="Muebles"/>
    <s v=""/>
    <s v="470201001"/>
    <s v="1466296"/>
    <s v="COMODA LILLE 3 CAJONES 2 PUERTAS BLANCO"/>
    <n v="1"/>
    <n v="1"/>
    <s v="UN"/>
    <d v="2025-12-09T00:00:00"/>
    <n v="12"/>
    <d v="2025-12-19T00:00:00"/>
    <d v="2025-12-17T00:00:00"/>
    <x v="11"/>
    <x v="0"/>
    <n v="59329"/>
    <n v="59329"/>
  </r>
  <r>
    <s v="4000008837"/>
    <s v="77035479-K"/>
    <s v="PIMARES SPA"/>
    <s v="6701388753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2-09T00:00:00"/>
    <n v="12"/>
    <d v="2025-12-19T00:00:00"/>
    <d v="2025-12-17T00:00:00"/>
    <x v="11"/>
    <x v="0"/>
    <n v="85705"/>
    <n v="85705"/>
  </r>
  <r>
    <s v="4000008837"/>
    <s v="77035479-K"/>
    <s v="PIMARES SPA"/>
    <s v="6701390764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12-13T00:00:00"/>
    <n v="12"/>
    <d v="2025-12-22T00:00:00"/>
    <d v="2025-12-17T00:00:00"/>
    <x v="11"/>
    <x v="0"/>
    <n v="66661"/>
    <n v="66661"/>
  </r>
  <r>
    <s v="4000008837"/>
    <s v="77035479-K"/>
    <s v="PIMARES SPA"/>
    <s v="670139076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3T00:00:00"/>
    <n v="12"/>
    <d v="2025-12-22T00:00:00"/>
    <d v="2025-12-17T00:00:00"/>
    <x v="11"/>
    <x v="0"/>
    <n v="79997"/>
    <n v="79997"/>
  </r>
  <r>
    <s v="4000008837"/>
    <s v="77035479-K"/>
    <s v="PIMARES SPA"/>
    <s v="670139080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2T00:00:00"/>
    <n v="12"/>
    <d v="2025-12-23T00:00:00"/>
    <d v="2025-12-17T00:00:00"/>
    <x v="11"/>
    <x v="0"/>
    <n v="33326"/>
    <n v="33326"/>
  </r>
  <r>
    <s v="4000008837"/>
    <s v="77035479-K"/>
    <s v="PIMARES SPA"/>
    <s v="670139080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12T00:00:00"/>
    <n v="12"/>
    <d v="2025-12-19T00:00:00"/>
    <d v="2025-12-17T00:00:00"/>
    <x v="11"/>
    <x v="0"/>
    <n v="28660"/>
    <n v="28660"/>
  </r>
  <r>
    <s v="4000008837"/>
    <s v="77035479-K"/>
    <s v="PIMARES SPA"/>
    <s v="670139081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2-12T00:00:00"/>
    <n v="12"/>
    <d v="2025-12-26T00:00:00"/>
    <d v="2025-12-17T00:00:00"/>
    <x v="11"/>
    <x v="0"/>
    <n v="43325"/>
    <n v="43325"/>
  </r>
  <r>
    <s v="4000008837"/>
    <s v="77035479-K"/>
    <s v="PIMARES SPA"/>
    <s v="670138875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09T00:00:00"/>
    <n v="12"/>
    <d v="2025-12-22T00:00:00"/>
    <d v="2025-12-15T00:00:00"/>
    <x v="11"/>
    <x v="0"/>
    <n v="73332"/>
    <n v="73332"/>
  </r>
  <r>
    <s v="4000008837"/>
    <s v="77035479-K"/>
    <s v="PIMARES SPA"/>
    <s v="670138875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9T00:00:00"/>
    <n v="12"/>
    <d v="2025-12-19T00:00:00"/>
    <d v="2025-12-17T00:00:00"/>
    <x v="11"/>
    <x v="0"/>
    <n v="26660"/>
    <n v="26660"/>
  </r>
  <r>
    <s v="4000008837"/>
    <s v="77035479-K"/>
    <s v="PIMARES SPA"/>
    <s v="670139087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2T00:00:00"/>
    <d v="2025-12-17T00:00:00"/>
    <x v="11"/>
    <x v="0"/>
    <n v="28119"/>
    <n v="28119"/>
  </r>
  <r>
    <s v="4000008837"/>
    <s v="77035479-K"/>
    <s v="PIMARES SPA"/>
    <s v="6701390883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2-14T00:00:00"/>
    <n v="12"/>
    <d v="2025-12-22T00:00:00"/>
    <d v="2025-12-17T00:00:00"/>
    <x v="11"/>
    <x v="0"/>
    <n v="71869"/>
    <n v="71869"/>
  </r>
  <r>
    <s v="4000008837"/>
    <s v="77035479-K"/>
    <s v="PIMARES SPA"/>
    <s v="6701390884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12-14T00:00:00"/>
    <n v="12"/>
    <d v="2025-12-23T00:00:00"/>
    <d v="2025-12-17T00:00:00"/>
    <x v="11"/>
    <x v="0"/>
    <n v="66662"/>
    <n v="66662"/>
  </r>
  <r>
    <s v="4000008837"/>
    <s v="77035479-K"/>
    <s v="PIMARES SPA"/>
    <s v="6701390894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2-14T00:00:00"/>
    <n v="12"/>
    <d v="2025-12-23T00:00:00"/>
    <d v="2025-12-17T00:00:00"/>
    <x v="11"/>
    <x v="0"/>
    <n v="346674"/>
    <n v="346674"/>
  </r>
  <r>
    <s v="4000008837"/>
    <s v="77035479-K"/>
    <s v="PIMARES SPA"/>
    <s v="670138876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9T00:00:00"/>
    <n v="12"/>
    <d v="2025-12-26T00:00:00"/>
    <d v="2025-12-17T00:00:00"/>
    <x v="11"/>
    <x v="0"/>
    <n v="12660"/>
    <n v="12660"/>
  </r>
  <r>
    <s v="4000008837"/>
    <s v="77035479-K"/>
    <s v="PIMARES SPA"/>
    <s v="67013888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10T00:00:00"/>
    <n v="12"/>
    <d v="2025-12-11T00:00:00"/>
    <d v="2025-12-15T00:00:00"/>
    <x v="11"/>
    <x v="0"/>
    <n v="42877"/>
    <n v="42877"/>
  </r>
  <r>
    <s v="4000008837"/>
    <s v="77035479-K"/>
    <s v="PIMARES SPA"/>
    <s v="670138887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0T00:00:00"/>
    <n v="12"/>
    <d v="2025-12-23T00:00:00"/>
    <d v="2025-12-17T00:00:00"/>
    <x v="11"/>
    <x v="0"/>
    <n v="43407"/>
    <n v="43407"/>
  </r>
  <r>
    <s v="4000008837"/>
    <s v="77035479-K"/>
    <s v="PIMARES SPA"/>
    <s v="6701388933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2-09T00:00:00"/>
    <n v="12"/>
    <d v="2025-12-23T00:00:00"/>
    <d v="2025-12-17T00:00:00"/>
    <x v="11"/>
    <x v="0"/>
    <n v="41170"/>
    <n v="41170"/>
  </r>
  <r>
    <s v="4000008837"/>
    <s v="77035479-K"/>
    <s v="PIMARES SPA"/>
    <s v="670139098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4T00:00:00"/>
    <n v="12"/>
    <d v="2025-12-23T00:00:00"/>
    <d v="2025-12-17T00:00:00"/>
    <x v="11"/>
    <x v="0"/>
    <n v="103324"/>
    <n v="103324"/>
  </r>
  <r>
    <s v="4000008837"/>
    <s v="77035479-K"/>
    <s v="PIMARES SPA"/>
    <s v="670139099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14T00:00:00"/>
    <n v="12"/>
    <d v="2025-12-23T00:00:00"/>
    <d v="2025-12-17T00:00:00"/>
    <x v="11"/>
    <x v="0"/>
    <n v="46660"/>
    <n v="46660"/>
  </r>
  <r>
    <s v="4000008837"/>
    <s v="77035479-K"/>
    <s v="PIMARES SPA"/>
    <s v="670139099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14T00:00:00"/>
    <n v="12"/>
    <d v="2025-12-23T00:00:00"/>
    <d v="2025-12-17T00:00:00"/>
    <x v="11"/>
    <x v="0"/>
    <n v="76662"/>
    <n v="76662"/>
  </r>
  <r>
    <s v="4000008837"/>
    <s v="77035479-K"/>
    <s v="PIMARES SPA"/>
    <s v="670139100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3T00:00:00"/>
    <n v="12"/>
    <d v="2025-12-22T00:00:00"/>
    <d v="2025-12-17T00:00:00"/>
    <x v="11"/>
    <x v="0"/>
    <n v="45328"/>
    <n v="45328"/>
  </r>
  <r>
    <s v="4000008837"/>
    <s v="77035479-K"/>
    <s v="PIMARES SPA"/>
    <s v="67013910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3T00:00:00"/>
    <n v="12"/>
    <d v="2025-12-26T00:00:00"/>
    <d v="2025-12-17T00:00:00"/>
    <x v="11"/>
    <x v="0"/>
    <n v="40620"/>
    <n v="40620"/>
  </r>
  <r>
    <s v="4000008837"/>
    <s v="77035479-K"/>
    <s v="PIMARES SPA"/>
    <s v="670139101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14T00:00:00"/>
    <n v="12"/>
    <d v="2025-12-23T00:00:00"/>
    <d v="2025-12-17T00:00:00"/>
    <x v="11"/>
    <x v="0"/>
    <n v="46660"/>
    <n v="46660"/>
  </r>
  <r>
    <s v="4000008837"/>
    <s v="77035479-K"/>
    <s v="PIMARES SPA"/>
    <s v="6701391019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4T00:00:00"/>
    <n v="12"/>
    <d v="2025-12-22T00:00:00"/>
    <d v="2025-12-17T00:00:00"/>
    <x v="11"/>
    <x v="0"/>
    <n v="62493"/>
    <n v="62493"/>
  </r>
  <r>
    <s v="4000008837"/>
    <s v="77035479-K"/>
    <s v="PIMARES SPA"/>
    <s v="6701391039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14T00:00:00"/>
    <n v="12"/>
    <d v="2025-12-22T00:00:00"/>
    <d v="2025-12-17T00:00:00"/>
    <x v="11"/>
    <x v="0"/>
    <n v="37494"/>
    <n v="37494"/>
  </r>
  <r>
    <s v="4000008837"/>
    <s v="77035479-K"/>
    <s v="PIMARES SPA"/>
    <s v="6701389393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2-10T00:00:00"/>
    <n v="12"/>
    <d v="2025-12-23T00:00:00"/>
    <d v="2025-12-17T00:00:00"/>
    <x v="11"/>
    <x v="0"/>
    <n v="26525"/>
    <n v="26525"/>
  </r>
  <r>
    <s v="4000008837"/>
    <s v="77035479-K"/>
    <s v="PIMARES SPA"/>
    <s v="670138943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0T00:00:00"/>
    <n v="12"/>
    <d v="2025-12-23T00:00:00"/>
    <d v="2025-12-17T00:00:00"/>
    <x v="11"/>
    <x v="0"/>
    <n v="24659"/>
    <n v="24659"/>
  </r>
  <r>
    <s v="4000008837"/>
    <s v="77035479-K"/>
    <s v="PIMARES SPA"/>
    <s v="6701391068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15T00:00:00"/>
    <n v="12"/>
    <d v="2025-12-22T00:00:00"/>
    <d v="2025-12-17T00:00:00"/>
    <x v="11"/>
    <x v="0"/>
    <n v="99995"/>
    <n v="99995"/>
  </r>
  <r>
    <s v="4000008837"/>
    <s v="77035479-K"/>
    <s v="PIMARES SPA"/>
    <s v="670139107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15T00:00:00"/>
    <n v="12"/>
    <d v="2025-12-26T00:00:00"/>
    <d v="2025-12-17T00:00:00"/>
    <x v="11"/>
    <x v="0"/>
    <n v="25284"/>
    <n v="25284"/>
  </r>
  <r>
    <s v="4000008837"/>
    <s v="77035479-K"/>
    <s v="PIMARES SPA"/>
    <s v="670139107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15T00:00:00"/>
    <n v="12"/>
    <d v="2025-12-22T00:00:00"/>
    <d v="2025-12-17T00:00:00"/>
    <x v="11"/>
    <x v="0"/>
    <n v="12642"/>
    <n v="12642"/>
  </r>
  <r>
    <s v="4000008837"/>
    <s v="77035479-K"/>
    <s v="PIMARES SPA"/>
    <s v="670139110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13T00:00:00"/>
    <n v="12"/>
    <d v="2025-12-16T00:00:00"/>
    <d v="2025-12-17T00:00:00"/>
    <x v="11"/>
    <x v="0"/>
    <n v="66661"/>
    <n v="66661"/>
  </r>
  <r>
    <s v="4000008837"/>
    <s v="77035479-K"/>
    <s v="PIMARES SPA"/>
    <s v="670139111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3T00:00:00"/>
    <n v="12"/>
    <d v="2025-12-22T00:00:00"/>
    <d v="2025-12-17T00:00:00"/>
    <x v="11"/>
    <x v="0"/>
    <n v="33326"/>
    <n v="33326"/>
  </r>
  <r>
    <s v="4000008837"/>
    <s v="77035479-K"/>
    <s v="PIMARES SPA"/>
    <s v="6701391118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2-14T00:00:00"/>
    <n v="12"/>
    <d v="2025-12-22T00:00:00"/>
    <d v="2025-12-17T00:00:00"/>
    <x v="11"/>
    <x v="0"/>
    <n v="66662"/>
    <n v="66662"/>
  </r>
  <r>
    <s v="4000008837"/>
    <s v="77035479-K"/>
    <s v="PIMARES SPA"/>
    <s v="670139115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4T00:00:00"/>
    <n v="12"/>
    <d v="2026-01-02T00:00:00"/>
    <d v="2025-12-22T00:00:00"/>
    <x v="11"/>
    <x v="0"/>
    <n v="33326"/>
    <n v="33326"/>
  </r>
  <r>
    <s v="4000008837"/>
    <s v="77035479-K"/>
    <s v="PIMARES SPA"/>
    <s v="6701391163"/>
    <s v="ZPCD"/>
    <s v="10"/>
    <x v="0"/>
    <x v="0"/>
    <s v="C004"/>
    <s v="E599"/>
    <n v="3"/>
    <x v="0"/>
    <s v="47"/>
    <s v="Muebles"/>
    <s v=""/>
    <s v="470202002"/>
    <s v="1356987"/>
    <s v="ZAPATERA 3P NICK"/>
    <n v="2"/>
    <n v="2"/>
    <s v="UN"/>
    <d v="2025-12-14T00:00:00"/>
    <n v="12"/>
    <d v="2025-12-26T00:00:00"/>
    <d v="2025-12-17T00:00:00"/>
    <x v="11"/>
    <x v="0"/>
    <n v="93737"/>
    <n v="93737"/>
  </r>
  <r>
    <s v="4000008837"/>
    <s v="77035479-K"/>
    <s v="PIMARES SPA"/>
    <s v="670139118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14T00:00:00"/>
    <n v="12"/>
    <d v="2025-12-23T00:00:00"/>
    <d v="2025-12-17T00:00:00"/>
    <x v="11"/>
    <x v="0"/>
    <n v="66661"/>
    <n v="66661"/>
  </r>
  <r>
    <s v="4000008837"/>
    <s v="77035479-K"/>
    <s v="PIMARES SPA"/>
    <s v="670139118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14T00:00:00"/>
    <n v="12"/>
    <d v="2025-12-26T00:00:00"/>
    <d v="2025-12-19T00:00:00"/>
    <x v="11"/>
    <x v="0"/>
    <n v="24659"/>
    <n v="24659"/>
  </r>
  <r>
    <s v="4000008837"/>
    <s v="77035479-K"/>
    <s v="PIMARES SPA"/>
    <s v="67013911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14T00:00:00"/>
    <n v="12"/>
    <d v="2025-12-26T00:00:00"/>
    <d v="2025-12-19T00:00:00"/>
    <x v="11"/>
    <x v="0"/>
    <n v="46660"/>
    <n v="46660"/>
  </r>
  <r>
    <s v="4000008837"/>
    <s v="77035479-K"/>
    <s v="PIMARES SPA"/>
    <s v="67013912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3T00:00:00"/>
    <d v="2025-12-17T00:00:00"/>
    <x v="11"/>
    <x v="0"/>
    <n v="28119"/>
    <n v="28119"/>
  </r>
  <r>
    <s v="4000008837"/>
    <s v="77035479-K"/>
    <s v="PIMARES SPA"/>
    <s v="6701389438"/>
    <s v="ZPCD"/>
    <s v="10"/>
    <x v="0"/>
    <x v="0"/>
    <s v="C004"/>
    <s v="E599"/>
    <n v="3"/>
    <x v="0"/>
    <s v="47"/>
    <s v="Muebles"/>
    <s v=""/>
    <s v="470202001"/>
    <s v="1418319"/>
    <s v="CÓMODA 4 CAJONES EN MADERA DE PINO C"/>
    <n v="3"/>
    <n v="3"/>
    <s v="UN"/>
    <d v="2025-12-10T00:00:00"/>
    <n v="12"/>
    <d v="2025-12-26T00:00:00"/>
    <d v="2025-12-17T00:00:00"/>
    <x v="11"/>
    <x v="0"/>
    <n v="196864"/>
    <n v="196864"/>
  </r>
  <r>
    <s v="4000008837"/>
    <s v="77035479-K"/>
    <s v="PIMARES SPA"/>
    <s v="670138944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0T00:00:00"/>
    <n v="12"/>
    <d v="2025-12-30T00:00:00"/>
    <d v="2025-12-19T00:00:00"/>
    <x v="11"/>
    <x v="0"/>
    <n v="103524"/>
    <n v="103524"/>
  </r>
  <r>
    <s v="4000008837"/>
    <s v="77035479-K"/>
    <s v="PIMARES SPA"/>
    <s v="670138945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10T00:00:00"/>
    <n v="12"/>
    <d v="2025-12-23T00:00:00"/>
    <d v="2025-12-17T00:00:00"/>
    <x v="11"/>
    <x v="0"/>
    <n v="26525"/>
    <n v="26525"/>
  </r>
  <r>
    <s v="4000008837"/>
    <s v="77035479-K"/>
    <s v="PIMARES SPA"/>
    <s v="670139127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15T00:00:00"/>
    <n v="12"/>
    <d v="2025-12-23T00:00:00"/>
    <d v="2025-12-17T00:00:00"/>
    <x v="11"/>
    <x v="0"/>
    <n v="71872"/>
    <n v="71872"/>
  </r>
  <r>
    <s v="4000008837"/>
    <s v="77035479-K"/>
    <s v="PIMARES SPA"/>
    <s v="6701391276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15T00:00:00"/>
    <n v="12"/>
    <d v="2025-12-26T00:00:00"/>
    <d v="2025-12-17T00:00:00"/>
    <x v="11"/>
    <x v="0"/>
    <n v="66661"/>
    <n v="66661"/>
  </r>
  <r>
    <s v="4000008837"/>
    <s v="77035479-K"/>
    <s v="PIMARES SPA"/>
    <s v="670139131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4T00:00:00"/>
    <n v="12"/>
    <d v="2025-12-22T00:00:00"/>
    <d v="2025-12-17T00:00:00"/>
    <x v="11"/>
    <x v="0"/>
    <n v="33326"/>
    <n v="33326"/>
  </r>
  <r>
    <s v="4000008837"/>
    <s v="77035479-K"/>
    <s v="PIMARES SPA"/>
    <s v="670138951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10T00:00:00"/>
    <n v="12"/>
    <d v="2025-12-26T00:00:00"/>
    <d v="2025-12-17T00:00:00"/>
    <x v="11"/>
    <x v="0"/>
    <n v="92936"/>
    <n v="92936"/>
  </r>
  <r>
    <s v="4000008837"/>
    <s v="77035479-K"/>
    <s v="PIMARES SPA"/>
    <s v="6701389622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10T00:00:00"/>
    <n v="12"/>
    <d v="2025-12-19T00:00:00"/>
    <d v="2025-12-17T00:00:00"/>
    <x v="11"/>
    <x v="0"/>
    <n v="78348"/>
    <n v="78348"/>
  </r>
  <r>
    <s v="4000008837"/>
    <s v="77035479-K"/>
    <s v="PIMARES SPA"/>
    <s v="6701390019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2-11T00:00:00"/>
    <n v="12"/>
    <d v="2025-12-26T00:00:00"/>
    <d v="2025-12-22T00:00:00"/>
    <x v="11"/>
    <x v="0"/>
    <n v="43325"/>
    <n v="43325"/>
  </r>
  <r>
    <s v="4000008837"/>
    <s v="77035479-K"/>
    <s v="PIMARES SPA"/>
    <s v="670138824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4"/>
    <n v="4"/>
    <s v="UN"/>
    <d v="2025-12-09T00:00:00"/>
    <n v="12"/>
    <d v="2025-12-22T00:00:00"/>
    <d v="2025-12-15T00:00:00"/>
    <x v="11"/>
    <x v="0"/>
    <n v="173309"/>
    <n v="173309"/>
  </r>
  <r>
    <s v="4000008837"/>
    <s v="77035479-K"/>
    <s v="PIMARES SPA"/>
    <s v="6701391361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5T00:00:00"/>
    <n v="12"/>
    <d v="2025-12-22T00:00:00"/>
    <d v="2025-12-19T00:00:00"/>
    <x v="11"/>
    <x v="0"/>
    <n v="99990"/>
    <n v="99990"/>
  </r>
  <r>
    <s v="4000008837"/>
    <s v="77035479-K"/>
    <s v="PIMARES SPA"/>
    <s v="670139008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13T00:00:00"/>
    <n v="12"/>
    <d v="2025-12-16T00:00:00"/>
    <d v="2025-12-17T00:00:00"/>
    <x v="11"/>
    <x v="0"/>
    <n v="46660"/>
    <n v="46660"/>
  </r>
  <r>
    <s v="4000008837"/>
    <s v="77035479-K"/>
    <s v="PIMARES SPA"/>
    <s v="6701388299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2-09T00:00:00"/>
    <n v="12"/>
    <d v="2025-12-26T00:00:00"/>
    <d v="2025-12-17T00:00:00"/>
    <x v="11"/>
    <x v="0"/>
    <n v="41170"/>
    <n v="41170"/>
  </r>
  <r>
    <s v="4000008837"/>
    <s v="77035479-K"/>
    <s v="PIMARES SPA"/>
    <s v="670139142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2-15T00:00:00"/>
    <n v="12"/>
    <d v="2025-12-22T00:00:00"/>
    <d v="2025-12-17T00:00:00"/>
    <x v="11"/>
    <x v="0"/>
    <n v="133332"/>
    <n v="133332"/>
  </r>
  <r>
    <s v="4000008837"/>
    <s v="77035479-K"/>
    <s v="PIMARES SPA"/>
    <s v="670139142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15T00:00:00"/>
    <n v="12"/>
    <d v="2025-12-23T00:00:00"/>
    <d v="2025-12-17T00:00:00"/>
    <x v="11"/>
    <x v="0"/>
    <n v="49994"/>
    <n v="49994"/>
  </r>
  <r>
    <s v="4000008837"/>
    <s v="77035479-K"/>
    <s v="PIMARES SPA"/>
    <s v="670139145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5T00:00:00"/>
    <n v="12"/>
    <d v="2025-12-26T00:00:00"/>
    <d v="2025-12-19T00:00:00"/>
    <x v="11"/>
    <x v="0"/>
    <n v="46869"/>
    <n v="46869"/>
  </r>
  <r>
    <s v="4000008837"/>
    <s v="77035479-K"/>
    <s v="PIMARES SPA"/>
    <s v="6701391522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14T00:00:00"/>
    <n v="12"/>
    <d v="2025-12-23T00:00:00"/>
    <d v="2025-12-17T00:00:00"/>
    <x v="11"/>
    <x v="0"/>
    <n v="59996"/>
    <n v="59996"/>
  </r>
  <r>
    <s v="4000008837"/>
    <s v="77035479-K"/>
    <s v="PIMARES SPA"/>
    <s v="67013915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14T00:00:00"/>
    <n v="12"/>
    <d v="2025-12-22T00:00:00"/>
    <d v="2025-12-17T00:00:00"/>
    <x v="11"/>
    <x v="0"/>
    <n v="46662"/>
    <n v="46662"/>
  </r>
  <r>
    <s v="4000008837"/>
    <s v="77035479-K"/>
    <s v="PIMARES SPA"/>
    <s v="670139153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14T00:00:00"/>
    <n v="12"/>
    <d v="2025-12-23T00:00:00"/>
    <d v="2025-12-17T00:00:00"/>
    <x v="11"/>
    <x v="0"/>
    <n v="12642"/>
    <n v="12642"/>
  </r>
  <r>
    <s v="4000008837"/>
    <s v="77035479-K"/>
    <s v="PIMARES SPA"/>
    <s v="6701391588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15T00:00:00"/>
    <n v="12"/>
    <d v="2025-12-26T00:00:00"/>
    <d v="2025-12-19T00:00:00"/>
    <x v="11"/>
    <x v="0"/>
    <n v="173327"/>
    <n v="173327"/>
  </r>
  <r>
    <s v="4000008837"/>
    <s v="77035479-K"/>
    <s v="PIMARES SPA"/>
    <s v="6701391618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2"/>
    <n v="2"/>
    <s v="UN"/>
    <d v="2025-12-15T00:00:00"/>
    <n v="12"/>
    <d v="2025-12-23T00:00:00"/>
    <d v="2025-12-19T00:00:00"/>
    <x v="11"/>
    <x v="0"/>
    <n v="74989"/>
    <n v="74989"/>
  </r>
  <r>
    <s v="4000008837"/>
    <s v="77035479-K"/>
    <s v="PIMARES SPA"/>
    <s v="670138833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2-09T00:00:00"/>
    <n v="12"/>
    <d v="2025-12-19T00:00:00"/>
    <d v="2025-12-15T00:00:00"/>
    <x v="11"/>
    <x v="0"/>
    <n v="342833"/>
    <n v="342833"/>
  </r>
  <r>
    <s v="4000008837"/>
    <s v="77035479-K"/>
    <s v="PIMARES SPA"/>
    <s v="670139068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2T00:00:00"/>
    <d v="2025-12-17T00:00:00"/>
    <x v="11"/>
    <x v="0"/>
    <n v="28119"/>
    <n v="28119"/>
  </r>
  <r>
    <s v="4000008837"/>
    <s v="77035479-K"/>
    <s v="PIMARES SPA"/>
    <s v="6701391703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2-15T00:00:00"/>
    <n v="12"/>
    <d v="2025-12-23T00:00:00"/>
    <d v="2025-12-17T00:00:00"/>
    <x v="11"/>
    <x v="0"/>
    <n v="176654"/>
    <n v="176654"/>
  </r>
  <r>
    <s v="4000008837"/>
    <s v="77035479-K"/>
    <s v="PIMARES SPA"/>
    <s v="670139172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15T00:00:00"/>
    <n v="12"/>
    <d v="2025-12-26T00:00:00"/>
    <d v="2025-12-19T00:00:00"/>
    <x v="11"/>
    <x v="0"/>
    <n v="106656"/>
    <n v="106656"/>
  </r>
  <r>
    <s v="4000008837"/>
    <s v="77035479-K"/>
    <s v="PIMARES SPA"/>
    <s v="6701391738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15T00:00:00"/>
    <n v="12"/>
    <d v="2025-12-26T00:00:00"/>
    <d v="2025-12-19T00:00:00"/>
    <x v="11"/>
    <x v="0"/>
    <n v="96425"/>
    <n v="96425"/>
  </r>
  <r>
    <s v="4000008837"/>
    <s v="77035479-K"/>
    <s v="PIMARES SPA"/>
    <s v="670139174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5T00:00:00"/>
    <n v="12"/>
    <d v="2025-12-26T00:00:00"/>
    <d v="2025-12-19T00:00:00"/>
    <x v="11"/>
    <x v="0"/>
    <n v="103324"/>
    <n v="103324"/>
  </r>
  <r>
    <s v="4000008837"/>
    <s v="77035479-K"/>
    <s v="PIMARES SPA"/>
    <s v="670139174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15T00:00:00"/>
    <n v="12"/>
    <d v="2025-12-26T00:00:00"/>
    <d v="2025-12-19T00:00:00"/>
    <x v="11"/>
    <x v="0"/>
    <n v="57319"/>
    <n v="57319"/>
  </r>
  <r>
    <s v="4000008837"/>
    <s v="77035479-K"/>
    <s v="PIMARES SPA"/>
    <s v="670139073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2T00:00:00"/>
    <n v="12"/>
    <d v="2025-12-23T00:00:00"/>
    <d v="2025-12-17T00:00:00"/>
    <x v="11"/>
    <x v="0"/>
    <n v="45328"/>
    <n v="45328"/>
  </r>
  <r>
    <s v="4000008837"/>
    <s v="77035479-K"/>
    <s v="PIMARES SPA"/>
    <s v="670139074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12T00:00:00"/>
    <n v="12"/>
    <d v="2025-12-19T00:00:00"/>
    <d v="2025-12-17T00:00:00"/>
    <x v="11"/>
    <x v="0"/>
    <n v="31994"/>
    <n v="31994"/>
  </r>
  <r>
    <s v="4000008837"/>
    <s v="77035479-K"/>
    <s v="PIMARES SPA"/>
    <s v="670139074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2T00:00:00"/>
    <n v="12"/>
    <d v="2025-12-26T00:00:00"/>
    <d v="2025-12-17T00:00:00"/>
    <x v="11"/>
    <x v="0"/>
    <n v="45328"/>
    <n v="45328"/>
  </r>
  <r>
    <s v="4000008837"/>
    <s v="77035479-K"/>
    <s v="PIMARES SPA"/>
    <s v="6701392041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2-15T00:00:00"/>
    <n v="12"/>
    <d v="2025-12-23T00:00:00"/>
    <d v="2025-12-19T00:00:00"/>
    <x v="11"/>
    <x v="0"/>
    <n v="71869"/>
    <n v="71869"/>
  </r>
  <r>
    <s v="4000008837"/>
    <s v="77035479-K"/>
    <s v="PIMARES SPA"/>
    <s v="670139210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5T00:00:00"/>
    <n v="12"/>
    <d v="2025-12-29T00:00:00"/>
    <d v="2025-12-22T00:00:00"/>
    <x v="11"/>
    <x v="0"/>
    <n v="79997"/>
    <n v="79997"/>
  </r>
  <r>
    <s v="4000008837"/>
    <s v="77035479-K"/>
    <s v="PIMARES SPA"/>
    <s v="670139075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12T00:00:00"/>
    <n v="12"/>
    <d v="2025-12-19T00:00:00"/>
    <d v="2025-12-17T00:00:00"/>
    <x v="11"/>
    <x v="0"/>
    <n v="45324"/>
    <n v="45324"/>
  </r>
  <r>
    <s v="4000008837"/>
    <s v="77035479-K"/>
    <s v="PIMARES SPA"/>
    <s v="6701392208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15T00:00:00"/>
    <n v="12"/>
    <d v="2025-12-22T00:00:00"/>
    <d v="2025-12-19T00:00:00"/>
    <x v="11"/>
    <x v="0"/>
    <n v="106665"/>
    <n v="106665"/>
  </r>
  <r>
    <s v="4000008837"/>
    <s v="77035479-K"/>
    <s v="PIMARES SPA"/>
    <s v="670139082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3T00:00:00"/>
    <n v="12"/>
    <d v="2025-12-23T00:00:00"/>
    <d v="2025-12-17T00:00:00"/>
    <x v="11"/>
    <x v="0"/>
    <n v="103324"/>
    <n v="103324"/>
  </r>
  <r>
    <s v="4000008837"/>
    <s v="77035479-K"/>
    <s v="PIMARES SPA"/>
    <s v="6701392245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2-15T00:00:00"/>
    <n v="12"/>
    <d v="2025-12-26T00:00:00"/>
    <d v="2025-12-19T00:00:00"/>
    <x v="11"/>
    <x v="0"/>
    <n v="28119"/>
    <n v="28119"/>
  </r>
  <r>
    <s v="4000008837"/>
    <s v="77035479-K"/>
    <s v="PIMARES SPA"/>
    <s v="670139224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15T00:00:00"/>
    <n v="12"/>
    <d v="2025-12-22T00:00:00"/>
    <d v="2025-12-19T00:00:00"/>
    <x v="11"/>
    <x v="0"/>
    <n v="49994"/>
    <n v="49994"/>
  </r>
  <r>
    <s v="4000008837"/>
    <s v="77035479-K"/>
    <s v="PIMARES SPA"/>
    <s v="670139227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5T00:00:00"/>
    <n v="12"/>
    <d v="2025-12-26T00:00:00"/>
    <d v="2025-12-19T00:00:00"/>
    <x v="11"/>
    <x v="0"/>
    <n v="40620"/>
    <n v="40620"/>
  </r>
  <r>
    <s v="4000008837"/>
    <s v="77035479-K"/>
    <s v="PIMARES SPA"/>
    <s v="67013922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5T00:00:00"/>
    <n v="12"/>
    <d v="2025-12-22T00:00:00"/>
    <d v="2025-12-19T00:00:00"/>
    <x v="11"/>
    <x v="0"/>
    <n v="45328"/>
    <n v="45328"/>
  </r>
  <r>
    <s v="4000008837"/>
    <s v="77035479-K"/>
    <s v="PIMARES SPA"/>
    <s v="670139087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13T00:00:00"/>
    <n v="12"/>
    <d v="2025-12-23T00:00:00"/>
    <d v="2025-12-17T00:00:00"/>
    <x v="11"/>
    <x v="0"/>
    <n v="41995"/>
    <n v="41995"/>
  </r>
  <r>
    <s v="4000008837"/>
    <s v="77035479-K"/>
    <s v="PIMARES SPA"/>
    <s v="670139093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13T00:00:00"/>
    <n v="12"/>
    <d v="2026-01-02T00:00:00"/>
    <d v="2025-12-29T00:00:00"/>
    <x v="11"/>
    <x v="0"/>
    <n v="37494"/>
    <n v="37494"/>
  </r>
  <r>
    <s v="4000008837"/>
    <s v="77035479-K"/>
    <s v="PIMARES SPA"/>
    <s v="670139093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3T00:00:00"/>
    <n v="12"/>
    <d v="2025-12-22T00:00:00"/>
    <d v="2025-12-17T00:00:00"/>
    <x v="11"/>
    <x v="0"/>
    <n v="103324"/>
    <n v="103324"/>
  </r>
  <r>
    <s v="4000008837"/>
    <s v="77035479-K"/>
    <s v="PIMARES SPA"/>
    <s v="670137570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30T00:00:00"/>
    <n v="11"/>
    <d v="2025-12-16T00:00:00"/>
    <d v="2025-12-10T00:00:00"/>
    <x v="11"/>
    <x v="0"/>
    <n v="53325"/>
    <n v="53325"/>
  </r>
  <r>
    <s v="4000008837"/>
    <s v="77035479-K"/>
    <s v="PIMARES SPA"/>
    <s v="670137571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30T00:00:00"/>
    <n v="11"/>
    <d v="2025-12-18T00:00:00"/>
    <d v="2025-12-12T00:00:00"/>
    <x v="11"/>
    <x v="0"/>
    <n v="60705"/>
    <n v="60705"/>
  </r>
  <r>
    <s v="4000008837"/>
    <s v="77035479-K"/>
    <s v="PIMARES SPA"/>
    <s v="670137569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539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6T00:00:00"/>
    <d v="2025-12-10T00:00:00"/>
    <x v="11"/>
    <x v="0"/>
    <n v="128565"/>
    <n v="128565"/>
  </r>
  <r>
    <s v="4000008837"/>
    <s v="77035479-K"/>
    <s v="PIMARES SPA"/>
    <s v="6701367018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1-28T00:00:00"/>
    <n v="11"/>
    <d v="2025-12-09T00:00:00"/>
    <d v="2025-12-05T00:00:00"/>
    <x v="11"/>
    <x v="0"/>
    <n v="99995"/>
    <n v="99995"/>
  </r>
  <r>
    <s v="4000008837"/>
    <s v="77035479-K"/>
    <s v="PIMARES SPA"/>
    <s v="670136709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09T00:00:00"/>
    <d v="2025-12-03T00:00:00"/>
    <x v="11"/>
    <x v="0"/>
    <n v="99995"/>
    <n v="99995"/>
  </r>
  <r>
    <s v="4000008837"/>
    <s v="77035479-K"/>
    <s v="PIMARES SPA"/>
    <s v="670136689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11T00:00:00"/>
    <d v="2025-12-05T00:00:00"/>
    <x v="11"/>
    <x v="0"/>
    <n v="103563"/>
    <n v="103563"/>
  </r>
  <r>
    <s v="4000008837"/>
    <s v="77035479-K"/>
    <s v="PIMARES SPA"/>
    <s v="670136699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8T00:00:00"/>
    <n v="11"/>
    <d v="2025-12-15T00:00:00"/>
    <d v="2025-12-05T00:00:00"/>
    <x v="11"/>
    <x v="0"/>
    <n v="46660"/>
    <n v="46660"/>
  </r>
  <r>
    <s v="4000008837"/>
    <s v="77035479-K"/>
    <s v="PIMARES SPA"/>
    <s v="670136715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8T00:00:00"/>
    <n v="11"/>
    <d v="2025-12-09T00:00:00"/>
    <d v="2025-12-03T00:00:00"/>
    <x v="11"/>
    <x v="0"/>
    <n v="60705"/>
    <n v="60705"/>
  </r>
  <r>
    <s v="4000008837"/>
    <s v="77035479-K"/>
    <s v="PIMARES SPA"/>
    <s v="670136715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8T00:00:00"/>
    <n v="11"/>
    <d v="2025-12-05T00:00:00"/>
    <d v="2025-12-03T00:00:00"/>
    <x v="11"/>
    <x v="0"/>
    <n v="69992"/>
    <n v="69992"/>
  </r>
  <r>
    <s v="4000008837"/>
    <s v="77035479-K"/>
    <s v="PIMARES SPA"/>
    <s v="6701367163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28T00:00:00"/>
    <n v="11"/>
    <d v="2025-12-09T00:00:00"/>
    <d v="2025-12-03T00:00:00"/>
    <x v="11"/>
    <x v="0"/>
    <n v="124985"/>
    <n v="124985"/>
  </r>
  <r>
    <s v="4000008837"/>
    <s v="77035479-K"/>
    <s v="PIMARES SPA"/>
    <s v="670136516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1-27T00:00:00"/>
    <n v="11"/>
    <d v="2025-12-04T00:00:00"/>
    <d v="2025-12-01T00:00:00"/>
    <x v="11"/>
    <x v="0"/>
    <n v="71421"/>
    <n v="71421"/>
  </r>
  <r>
    <s v="4000008837"/>
    <s v="77035479-K"/>
    <s v="PIMARES SPA"/>
    <s v="670136726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8T00:00:00"/>
    <n v="11"/>
    <d v="2025-12-05T00:00:00"/>
    <d v="2025-12-05T00:00:00"/>
    <x v="11"/>
    <x v="0"/>
    <n v="103559"/>
    <n v="103559"/>
  </r>
  <r>
    <s v="4000008837"/>
    <s v="77035479-K"/>
    <s v="PIMARES SPA"/>
    <s v="670136727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8T00:00:00"/>
    <n v="11"/>
    <d v="2025-12-05T00:00:00"/>
    <d v="2025-12-03T00:00:00"/>
    <x v="11"/>
    <x v="0"/>
    <n v="60705"/>
    <n v="60705"/>
  </r>
  <r>
    <s v="4000008837"/>
    <s v="77035479-K"/>
    <s v="PIMARES SPA"/>
    <s v="6701367314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11-28T00:00:00"/>
    <n v="11"/>
    <d v="2025-12-05T00:00:00"/>
    <d v="2025-12-05T00:00:00"/>
    <x v="11"/>
    <x v="0"/>
    <n v="119987"/>
    <n v="119987"/>
  </r>
  <r>
    <s v="4000008837"/>
    <s v="77035479-K"/>
    <s v="PIMARES SPA"/>
    <s v="670136523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27T00:00:00"/>
    <n v="11"/>
    <d v="2025-12-09T00:00:00"/>
    <d v="2025-12-01T00:00:00"/>
    <x v="11"/>
    <x v="0"/>
    <n v="92854"/>
    <n v="92854"/>
  </r>
  <r>
    <s v="4000008837"/>
    <s v="77035479-K"/>
    <s v="PIMARES SPA"/>
    <s v="670136538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7T00:00:00"/>
    <n v="11"/>
    <d v="2025-11-28T00:00:00"/>
    <d v="2025-12-03T00:00:00"/>
    <x v="11"/>
    <x v="0"/>
    <n v="107136"/>
    <n v="107136"/>
  </r>
  <r>
    <s v="4000008837"/>
    <s v="77035479-K"/>
    <s v="PIMARES SPA"/>
    <s v="670136740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11T00:00:00"/>
    <d v="2025-12-03T00:00:00"/>
    <x v="11"/>
    <x v="0"/>
    <n v="28660"/>
    <n v="28660"/>
  </r>
  <r>
    <s v="4000008837"/>
    <s v="77035479-K"/>
    <s v="PIMARES SPA"/>
    <s v="6701367527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8T00:00:00"/>
    <n v="11"/>
    <d v="2025-12-05T00:00:00"/>
    <d v="2025-12-03T00:00:00"/>
    <x v="11"/>
    <x v="0"/>
    <n v="233318"/>
    <n v="233318"/>
  </r>
  <r>
    <s v="4000008837"/>
    <s v="77035479-K"/>
    <s v="PIMARES SPA"/>
    <s v="6701367530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1-28T00:00:00"/>
    <n v="11"/>
    <d v="2025-12-05T00:00:00"/>
    <d v="2025-12-03T00:00:00"/>
    <x v="11"/>
    <x v="0"/>
    <n v="66654"/>
    <n v="66654"/>
  </r>
  <r>
    <s v="4000008837"/>
    <s v="77035479-K"/>
    <s v="PIMARES SPA"/>
    <s v="6701365608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11-27T00:00:00"/>
    <n v="11"/>
    <d v="2025-12-03T00:00:00"/>
    <d v="2025-12-01T00:00:00"/>
    <x v="11"/>
    <x v="0"/>
    <n v="57322"/>
    <n v="57322"/>
  </r>
  <r>
    <s v="4000008837"/>
    <s v="77035479-K"/>
    <s v="PIMARES SPA"/>
    <s v="670136766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8T00:00:00"/>
    <n v="11"/>
    <d v="2025-12-05T00:00:00"/>
    <d v="2025-12-03T00:00:00"/>
    <x v="11"/>
    <x v="0"/>
    <n v="45328"/>
    <n v="45328"/>
  </r>
  <r>
    <s v="4000008837"/>
    <s v="77035479-K"/>
    <s v="PIMARES SPA"/>
    <s v="6701367685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1-29T00:00:00"/>
    <n v="11"/>
    <d v="2025-12-12T00:00:00"/>
    <d v="2025-12-05T00:00:00"/>
    <x v="11"/>
    <x v="0"/>
    <n v="157146"/>
    <n v="157146"/>
  </r>
  <r>
    <s v="4000008837"/>
    <s v="77035479-K"/>
    <s v="PIMARES SPA"/>
    <s v="670136768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1-29T00:00:00"/>
    <n v="11"/>
    <d v="2025-12-09T00:00:00"/>
    <d v="2025-12-03T00:00:00"/>
    <x v="11"/>
    <x v="0"/>
    <n v="57319"/>
    <n v="57319"/>
  </r>
  <r>
    <s v="4000008837"/>
    <s v="77035479-K"/>
    <s v="PIMARES SPA"/>
    <s v="6701367695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1-29T00:00:00"/>
    <n v="11"/>
    <d v="2025-12-09T00:00:00"/>
    <d v="2025-12-03T00:00:00"/>
    <x v="11"/>
    <x v="0"/>
    <n v="92853"/>
    <n v="92853"/>
  </r>
  <r>
    <s v="4000008837"/>
    <s v="77035479-K"/>
    <s v="PIMARES SPA"/>
    <s v="670136773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15T00:00:00"/>
    <d v="2025-12-05T00:00:00"/>
    <x v="11"/>
    <x v="0"/>
    <n v="28660"/>
    <n v="28660"/>
  </r>
  <r>
    <s v="4000008837"/>
    <s v="77035479-K"/>
    <s v="PIMARES SPA"/>
    <s v="6701367742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1-28T00:00:00"/>
    <n v="11"/>
    <d v="2025-12-05T00:00:00"/>
    <d v="2025-12-03T00:00:00"/>
    <x v="11"/>
    <x v="0"/>
    <n v="46662"/>
    <n v="46662"/>
  </r>
  <r>
    <s v="4000008837"/>
    <s v="77035479-K"/>
    <s v="PIMARES SPA"/>
    <s v="670136778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1-28T00:00:00"/>
    <n v="11"/>
    <d v="2025-12-05T00:00:00"/>
    <d v="2025-12-03T00:00:00"/>
    <x v="11"/>
    <x v="0"/>
    <n v="60706"/>
    <n v="60706"/>
  </r>
  <r>
    <s v="4000008837"/>
    <s v="77035479-K"/>
    <s v="PIMARES SPA"/>
    <s v="6701367794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28T00:00:00"/>
    <n v="11"/>
    <d v="2025-12-05T00:00:00"/>
    <d v="2025-12-03T00:00:00"/>
    <x v="11"/>
    <x v="0"/>
    <n v="43327"/>
    <n v="43327"/>
  </r>
  <r>
    <s v="4000008837"/>
    <s v="77035479-K"/>
    <s v="PIMARES SPA"/>
    <s v="670136783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03T00:00:00"/>
    <d v="2025-12-03T00:00:00"/>
    <x v="11"/>
    <x v="0"/>
    <n v="128565"/>
    <n v="128565"/>
  </r>
  <r>
    <s v="4000008837"/>
    <s v="77035479-K"/>
    <s v="PIMARES SPA"/>
    <s v="670136791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8T00:00:00"/>
    <n v="11"/>
    <d v="2025-12-05T00:00:00"/>
    <d v="2025-12-03T00:00:00"/>
    <x v="11"/>
    <x v="0"/>
    <n v="92854"/>
    <n v="92854"/>
  </r>
  <r>
    <s v="4000008837"/>
    <s v="77035479-K"/>
    <s v="PIMARES SPA"/>
    <s v="6701367920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1-28T00:00:00"/>
    <n v="11"/>
    <d v="2025-12-11T00:00:00"/>
    <d v="2025-12-03T00:00:00"/>
    <x v="11"/>
    <x v="0"/>
    <n v="37979"/>
    <n v="37979"/>
  </r>
  <r>
    <s v="4000008837"/>
    <s v="77035479-K"/>
    <s v="PIMARES SPA"/>
    <s v="6701368003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28T00:00:00"/>
    <n v="11"/>
    <d v="2025-12-11T00:00:00"/>
    <d v="2025-12-03T00:00:00"/>
    <x v="11"/>
    <x v="0"/>
    <n v="99995"/>
    <n v="99995"/>
  </r>
  <r>
    <s v="4000008837"/>
    <s v="77035479-K"/>
    <s v="PIMARES SPA"/>
    <s v="670136808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1-28T00:00:00"/>
    <n v="11"/>
    <d v="2025-12-05T00:00:00"/>
    <d v="2025-12-03T00:00:00"/>
    <x v="11"/>
    <x v="0"/>
    <n v="96426"/>
    <n v="96426"/>
  </r>
  <r>
    <s v="4000008837"/>
    <s v="77035479-K"/>
    <s v="PIMARES SPA"/>
    <s v="670136809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09T00:00:00"/>
    <d v="2025-12-03T00:00:00"/>
    <x v="11"/>
    <x v="0"/>
    <n v="103563"/>
    <n v="103563"/>
  </r>
  <r>
    <s v="4000008837"/>
    <s v="77035479-K"/>
    <s v="PIMARES SPA"/>
    <s v="6701368098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1-28T00:00:00"/>
    <n v="11"/>
    <d v="2025-12-10T00:00:00"/>
    <d v="2025-12-05T00:00:00"/>
    <x v="11"/>
    <x v="0"/>
    <n v="157146"/>
    <n v="157146"/>
  </r>
  <r>
    <s v="4000008837"/>
    <s v="77035479-K"/>
    <s v="PIMARES SPA"/>
    <s v="670136811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8T00:00:00"/>
    <n v="11"/>
    <d v="2025-12-10T00:00:00"/>
    <d v="2025-12-03T00:00:00"/>
    <x v="11"/>
    <x v="0"/>
    <n v="103563"/>
    <n v="103563"/>
  </r>
  <r>
    <s v="4000008837"/>
    <s v="77035479-K"/>
    <s v="PIMARES SPA"/>
    <s v="6701365895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28T00:00:00"/>
    <n v="11"/>
    <d v="2025-12-10T00:00:00"/>
    <d v="2025-12-03T00:00:00"/>
    <x v="11"/>
    <x v="0"/>
    <n v="39992"/>
    <n v="39992"/>
  </r>
  <r>
    <s v="4000008837"/>
    <s v="77035479-K"/>
    <s v="PIMARES SPA"/>
    <s v="670136818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8T00:00:00"/>
    <n v="11"/>
    <d v="2025-12-10T00:00:00"/>
    <d v="2025-12-05T00:00:00"/>
    <x v="11"/>
    <x v="0"/>
    <n v="103559"/>
    <n v="103559"/>
  </r>
  <r>
    <s v="4000008837"/>
    <s v="77035479-K"/>
    <s v="PIMARES SPA"/>
    <s v="6701368182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1-28T00:00:00"/>
    <n v="11"/>
    <d v="2025-12-11T00:00:00"/>
    <d v="2025-12-05T00:00:00"/>
    <x v="11"/>
    <x v="0"/>
    <n v="82135"/>
    <n v="82135"/>
  </r>
  <r>
    <s v="4000008837"/>
    <s v="77035479-K"/>
    <s v="PIMARES SPA"/>
    <s v="6701365982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11-28T00:00:00"/>
    <n v="11"/>
    <d v="2025-12-09T00:00:00"/>
    <d v="2025-12-03T00:00:00"/>
    <x v="11"/>
    <x v="0"/>
    <n v="63325"/>
    <n v="63325"/>
  </r>
  <r>
    <s v="4000008837"/>
    <s v="77035479-K"/>
    <s v="PIMARES SPA"/>
    <s v="6701366040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1-28T00:00:00"/>
    <n v="11"/>
    <d v="2025-12-05T00:00:00"/>
    <d v="2025-12-03T00:00:00"/>
    <x v="11"/>
    <x v="0"/>
    <n v="30660"/>
    <n v="30660"/>
  </r>
  <r>
    <s v="4000008837"/>
    <s v="77035479-K"/>
    <s v="PIMARES SPA"/>
    <s v="6701366042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1-28T00:00:00"/>
    <n v="11"/>
    <d v="2025-12-10T00:00:00"/>
    <d v="2025-12-03T00:00:00"/>
    <x v="11"/>
    <x v="0"/>
    <n v="342833"/>
    <n v="342833"/>
  </r>
  <r>
    <s v="4000008837"/>
    <s v="77035479-K"/>
    <s v="PIMARES SPA"/>
    <s v="670136604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28T00:00:00"/>
    <n v="11"/>
    <d v="2025-12-05T00:00:00"/>
    <d v="2025-12-05T00:00:00"/>
    <x v="11"/>
    <x v="0"/>
    <n v="103563"/>
    <n v="103563"/>
  </r>
  <r>
    <s v="4000008837"/>
    <s v="77035479-K"/>
    <s v="PIMARES SPA"/>
    <s v="6701366141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1-28T00:00:00"/>
    <n v="11"/>
    <d v="2025-12-10T00:00:00"/>
    <d v="2025-12-03T00:00:00"/>
    <x v="11"/>
    <x v="0"/>
    <n v="79995"/>
    <n v="79995"/>
  </r>
  <r>
    <s v="4000008837"/>
    <s v="77035479-K"/>
    <s v="PIMARES SPA"/>
    <s v="670136842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1-28T00:00:00"/>
    <n v="11"/>
    <d v="2025-12-05T00:00:00"/>
    <d v="2025-12-03T00:00:00"/>
    <x v="11"/>
    <x v="0"/>
    <n v="82135"/>
    <n v="82135"/>
  </r>
  <r>
    <s v="4000008837"/>
    <s v="77035479-K"/>
    <s v="PIMARES SPA"/>
    <s v="670136650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1-28T00:00:00"/>
    <n v="11"/>
    <d v="2026-01-05T00:00:00"/>
    <d v="2025-12-29T00:00:00"/>
    <x v="11"/>
    <x v="0"/>
    <n v="135713"/>
    <n v="135713"/>
  </r>
  <r>
    <s v="4000008837"/>
    <s v="77035479-K"/>
    <s v="PIMARES SPA"/>
    <s v="670136681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8T00:00:00"/>
    <n v="11"/>
    <d v="2025-12-09T00:00:00"/>
    <d v="2025-12-03T00:00:00"/>
    <x v="11"/>
    <x v="0"/>
    <n v="46660"/>
    <n v="46660"/>
  </r>
  <r>
    <s v="4000008837"/>
    <s v="77035479-K"/>
    <s v="PIMARES SPA"/>
    <s v="670136681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09T00:00:00"/>
    <d v="2025-12-03T00:00:00"/>
    <x v="11"/>
    <x v="0"/>
    <n v="28660"/>
    <n v="28660"/>
  </r>
  <r>
    <s v="4000008837"/>
    <s v="77035479-K"/>
    <s v="PIMARES SPA"/>
    <s v="6701366837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8T00:00:00"/>
    <n v="11"/>
    <d v="2025-12-10T00:00:00"/>
    <d v="2025-12-03T00:00:00"/>
    <x v="11"/>
    <x v="0"/>
    <n v="59995"/>
    <n v="59995"/>
  </r>
  <r>
    <s v="4000008837"/>
    <s v="77035479-K"/>
    <s v="PIMARES SPA"/>
    <s v="6701366843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2"/>
    <n v="2"/>
    <s v="UN"/>
    <d v="2025-11-28T00:00:00"/>
    <n v="11"/>
    <d v="2025-12-05T00:00:00"/>
    <d v="2025-12-03T00:00:00"/>
    <x v="11"/>
    <x v="0"/>
    <n v="157120"/>
    <n v="157120"/>
  </r>
  <r>
    <s v="4000008837"/>
    <s v="77035479-K"/>
    <s v="PIMARES SPA"/>
    <s v="6701364067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5T00:00:00"/>
    <n v="11"/>
    <d v="2025-12-04T00:00:00"/>
    <d v="2025-12-01T00:00:00"/>
    <x v="11"/>
    <x v="0"/>
    <n v="106656"/>
    <n v="106656"/>
  </r>
  <r>
    <s v="4000008837"/>
    <s v="77035479-K"/>
    <s v="PIMARES SPA"/>
    <s v="670136659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28T00:00:00"/>
    <n v="11"/>
    <d v="2025-12-05T00:00:00"/>
    <d v="2025-12-03T00:00:00"/>
    <x v="11"/>
    <x v="0"/>
    <n v="49995"/>
    <n v="49995"/>
  </r>
  <r>
    <s v="4000008837"/>
    <s v="77035479-K"/>
    <s v="PIMARES SPA"/>
    <s v="670136669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8T00:00:00"/>
    <n v="11"/>
    <d v="2025-12-05T00:00:00"/>
    <d v="2025-12-03T00:00:00"/>
    <x v="11"/>
    <x v="0"/>
    <n v="12660"/>
    <n v="12660"/>
  </r>
  <r>
    <s v="4000008837"/>
    <s v="77035479-K"/>
    <s v="PIMARES SPA"/>
    <s v="670136621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1-28T00:00:00"/>
    <n v="11"/>
    <d v="2025-12-12T00:00:00"/>
    <d v="2025-12-05T00:00:00"/>
    <x v="11"/>
    <x v="0"/>
    <n v="29994"/>
    <n v="29994"/>
  </r>
  <r>
    <s v="4000008837"/>
    <s v="77035479-K"/>
    <s v="PIMARES SPA"/>
    <s v="670136623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28T00:00:00"/>
    <n v="11"/>
    <d v="2025-12-18T00:00:00"/>
    <d v="2025-12-12T00:00:00"/>
    <x v="11"/>
    <x v="0"/>
    <n v="79995"/>
    <n v="79995"/>
  </r>
  <r>
    <s v="4000008837"/>
    <s v="77035479-K"/>
    <s v="PIMARES SPA"/>
    <s v="670136630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0T00:00:00"/>
    <d v="2025-12-05T00:00:00"/>
    <x v="11"/>
    <x v="0"/>
    <n v="99995"/>
    <n v="99995"/>
  </r>
  <r>
    <s v="4000008837"/>
    <s v="77035479-K"/>
    <s v="PIMARES SPA"/>
    <s v="670136640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28T00:00:00"/>
    <n v="11"/>
    <d v="2025-12-09T00:00:00"/>
    <d v="2025-12-03T00:00:00"/>
    <x v="11"/>
    <x v="0"/>
    <n v="43327"/>
    <n v="43327"/>
  </r>
  <r>
    <s v="4000008837"/>
    <s v="77035479-K"/>
    <s v="PIMARES SPA"/>
    <s v="6701366093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8T00:00:00"/>
    <n v="11"/>
    <d v="2025-12-05T00:00:00"/>
    <d v="2025-12-05T00:00:00"/>
    <x v="11"/>
    <x v="0"/>
    <n v="26660"/>
    <n v="26660"/>
  </r>
  <r>
    <s v="4000008837"/>
    <s v="77035479-K"/>
    <s v="PIMARES SPA"/>
    <s v="67013660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8T00:00:00"/>
    <n v="11"/>
    <d v="2025-12-10T00:00:00"/>
    <d v="2025-12-05T00:00:00"/>
    <x v="11"/>
    <x v="0"/>
    <n v="43327"/>
    <n v="43327"/>
  </r>
  <r>
    <s v="4000008837"/>
    <s v="77035479-K"/>
    <s v="PIMARES SPA"/>
    <s v="6701366113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28T00:00:00"/>
    <n v="11"/>
    <d v="2025-12-05T00:00:00"/>
    <d v="2025-12-05T00:00:00"/>
    <x v="11"/>
    <x v="0"/>
    <n v="78568"/>
    <n v="78568"/>
  </r>
  <r>
    <s v="4000008837"/>
    <s v="77035479-K"/>
    <s v="PIMARES SPA"/>
    <s v="670137612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30T00:00:00"/>
    <n v="11"/>
    <d v="2025-12-12T00:00:00"/>
    <d v="2025-12-10T00:00:00"/>
    <x v="11"/>
    <x v="0"/>
    <n v="92854"/>
    <n v="92854"/>
  </r>
  <r>
    <s v="4000008837"/>
    <s v="77035479-K"/>
    <s v="PIMARES SPA"/>
    <s v="6701375461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11-30T00:00:00"/>
    <n v="11"/>
    <d v="2025-12-12T00:00:00"/>
    <d v="2025-12-10T00:00:00"/>
    <x v="11"/>
    <x v="0"/>
    <n v="57322"/>
    <n v="57322"/>
  </r>
  <r>
    <s v="4000008837"/>
    <s v="77035479-K"/>
    <s v="PIMARES SPA"/>
    <s v="670137551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30T00:00:00"/>
    <n v="11"/>
    <d v="2025-12-12T00:00:00"/>
    <d v="2025-12-10T00:00:00"/>
    <x v="11"/>
    <x v="0"/>
    <n v="66654"/>
    <n v="66654"/>
  </r>
  <r>
    <s v="4000008837"/>
    <s v="77035479-K"/>
    <s v="PIMARES SPA"/>
    <s v="670137552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7T00:00:00"/>
    <d v="2025-12-10T00:00:00"/>
    <x v="11"/>
    <x v="0"/>
    <n v="103559"/>
    <n v="103559"/>
  </r>
  <r>
    <s v="4000008837"/>
    <s v="77035479-K"/>
    <s v="PIMARES SPA"/>
    <s v="670137353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2T00:00:00"/>
    <d v="2025-12-05T00:00:00"/>
    <x v="11"/>
    <x v="0"/>
    <n v="42851"/>
    <n v="42851"/>
  </r>
  <r>
    <s v="4000008837"/>
    <s v="77035479-K"/>
    <s v="PIMARES SPA"/>
    <s v="670137566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6T00:00:00"/>
    <d v="2025-12-05T00:00:00"/>
    <x v="11"/>
    <x v="0"/>
    <n v="45324"/>
    <n v="45324"/>
  </r>
  <r>
    <s v="4000008837"/>
    <s v="77035479-K"/>
    <s v="PIMARES SPA"/>
    <s v="6701375714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1-30T00:00:00"/>
    <n v="11"/>
    <d v="2025-12-16T00:00:00"/>
    <d v="2025-12-10T00:00:00"/>
    <x v="11"/>
    <x v="0"/>
    <n v="67848"/>
    <n v="67848"/>
  </r>
  <r>
    <s v="4000008837"/>
    <s v="77035479-K"/>
    <s v="PIMARES SPA"/>
    <s v="6701375722"/>
    <s v="ZPCD"/>
    <s v="10"/>
    <x v="0"/>
    <x v="0"/>
    <s v="C004"/>
    <s v="E599"/>
    <n v="3"/>
    <x v="0"/>
    <s v="47"/>
    <s v="Muebles"/>
    <s v=""/>
    <s v="470201002"/>
    <s v="1466417"/>
    <s v="COMODA COIMBRA 4 CAJONES 1 PUERTA BLANCA"/>
    <n v="1"/>
    <n v="1"/>
    <s v="UN"/>
    <d v="2025-11-30T00:00:00"/>
    <n v="11"/>
    <d v="2025-12-19T00:00:00"/>
    <d v="2025-12-12T00:00:00"/>
    <x v="11"/>
    <x v="0"/>
    <n v="86660"/>
    <n v="86660"/>
  </r>
  <r>
    <s v="4000008837"/>
    <s v="77035479-K"/>
    <s v="PIMARES SPA"/>
    <s v="6701375739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1-30T00:00:00"/>
    <n v="11"/>
    <d v="2025-12-16T00:00:00"/>
    <d v="2025-12-10T00:00:00"/>
    <x v="11"/>
    <x v="0"/>
    <n v="103563"/>
    <n v="103563"/>
  </r>
  <r>
    <s v="4000008837"/>
    <s v="77035479-K"/>
    <s v="PIMARES SPA"/>
    <s v="670137587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30T00:00:00"/>
    <n v="11"/>
    <d v="2025-12-16T00:00:00"/>
    <d v="2025-12-10T00:00:00"/>
    <x v="11"/>
    <x v="0"/>
    <n v="59995"/>
    <n v="59995"/>
  </r>
  <r>
    <s v="4000008837"/>
    <s v="77035479-K"/>
    <s v="PIMARES SPA"/>
    <s v="6701376000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1-30T00:00:00"/>
    <n v="11"/>
    <d v="2025-12-15T00:00:00"/>
    <d v="2025-12-10T00:00:00"/>
    <x v="11"/>
    <x v="0"/>
    <n v="53326"/>
    <n v="53326"/>
  </r>
  <r>
    <s v="4000008837"/>
    <s v="77035479-K"/>
    <s v="PIMARES SPA"/>
    <s v="6701376120"/>
    <s v="ZPCD"/>
    <s v="10"/>
    <x v="0"/>
    <x v="0"/>
    <s v="C004"/>
    <s v="E599"/>
    <n v="3"/>
    <x v="0"/>
    <s v="41"/>
    <s v="Baño y Cocina"/>
    <s v=""/>
    <s v="410203003"/>
    <s v="1447378"/>
    <s v="VANITORIO AEREO CON ESPEJO ONIX NEGRO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628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5T00:00:00"/>
    <d v="2025-12-10T00:00:00"/>
    <x v="11"/>
    <x v="0"/>
    <n v="128565"/>
    <n v="128565"/>
  </r>
  <r>
    <s v="4000008837"/>
    <s v="77035479-K"/>
    <s v="PIMARES SPA"/>
    <s v="6701376291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11-30T00:00:00"/>
    <n v="11"/>
    <d v="2025-12-22T00:00:00"/>
    <d v="2025-12-15T00:00:00"/>
    <x v="11"/>
    <x v="0"/>
    <n v="56658"/>
    <n v="56658"/>
  </r>
  <r>
    <s v="4000008837"/>
    <s v="77035479-K"/>
    <s v="PIMARES SPA"/>
    <s v="6701376151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30T00:00:00"/>
    <n v="11"/>
    <d v="2025-12-12T00:00:00"/>
    <d v="2025-12-10T00:00:00"/>
    <x v="11"/>
    <x v="0"/>
    <n v="33326"/>
    <n v="33326"/>
  </r>
  <r>
    <s v="4000008837"/>
    <s v="77035479-K"/>
    <s v="PIMARES SPA"/>
    <s v="670137613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30T00:00:00"/>
    <n v="11"/>
    <d v="2025-12-12T00:00:00"/>
    <d v="2025-12-05T00:00:00"/>
    <x v="11"/>
    <x v="0"/>
    <n v="43327"/>
    <n v="43327"/>
  </r>
  <r>
    <s v="4000008837"/>
    <s v="77035479-K"/>
    <s v="PIMARES SPA"/>
    <s v="670137552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30T00:00:00"/>
    <n v="11"/>
    <d v="2025-12-16T00:00:00"/>
    <d v="2025-12-10T00:00:00"/>
    <x v="11"/>
    <x v="0"/>
    <n v="39995"/>
    <n v="39995"/>
  </r>
  <r>
    <s v="4000008837"/>
    <s v="77035479-K"/>
    <s v="PIMARES SPA"/>
    <s v="670137564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6T00:00:00"/>
    <d v="2025-12-10T00:00:00"/>
    <x v="11"/>
    <x v="0"/>
    <n v="128565"/>
    <n v="128565"/>
  </r>
  <r>
    <s v="4000008837"/>
    <s v="77035479-K"/>
    <s v="PIMARES SPA"/>
    <s v="6701376305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11-30T00:00:00"/>
    <n v="11"/>
    <d v="2025-12-12T00:00:00"/>
    <d v="2025-12-10T00:00:00"/>
    <x v="11"/>
    <x v="0"/>
    <n v="56658"/>
    <n v="56658"/>
  </r>
  <r>
    <s v="4000008837"/>
    <s v="77035479-K"/>
    <s v="PIMARES SPA"/>
    <s v="670137663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5T00:00:00"/>
    <d v="2025-12-05T00:00:00"/>
    <x v="11"/>
    <x v="0"/>
    <n v="103563"/>
    <n v="103563"/>
  </r>
  <r>
    <s v="4000008837"/>
    <s v="77035479-K"/>
    <s v="PIMARES SPA"/>
    <s v="670139222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15T00:00:00"/>
    <n v="12"/>
    <d v="2025-12-29T00:00:00"/>
    <d v="2025-12-19T00:00:00"/>
    <x v="11"/>
    <x v="0"/>
    <n v="73327"/>
    <n v="73327"/>
  </r>
  <r>
    <s v="4000008837"/>
    <s v="77035479-K"/>
    <s v="PIMARES SPA"/>
    <s v="670139056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12T00:00:00"/>
    <n v="12"/>
    <d v="2025-12-19T00:00:00"/>
    <d v="2025-12-17T00:00:00"/>
    <x v="11"/>
    <x v="0"/>
    <n v="24659"/>
    <n v="24659"/>
  </r>
  <r>
    <s v="4000008837"/>
    <s v="77035479-K"/>
    <s v="PIMARES SPA"/>
    <s v="670139184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5T00:00:00"/>
    <n v="12"/>
    <d v="2025-12-22T00:00:00"/>
    <d v="2025-12-19T00:00:00"/>
    <x v="11"/>
    <x v="0"/>
    <n v="85705"/>
    <n v="85705"/>
  </r>
  <r>
    <s v="4000008837"/>
    <s v="77035479-K"/>
    <s v="PIMARES SPA"/>
    <s v="670139185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2-15T00:00:00"/>
    <n v="12"/>
    <d v="2025-12-23T00:00:00"/>
    <d v="2025-12-19T00:00:00"/>
    <x v="11"/>
    <x v="0"/>
    <n v="71421"/>
    <n v="71421"/>
  </r>
  <r>
    <s v="4000008837"/>
    <s v="77035479-K"/>
    <s v="PIMARES SPA"/>
    <s v="6701392027"/>
    <s v="ZPCD"/>
    <s v="10"/>
    <x v="0"/>
    <x v="0"/>
    <s v="C004"/>
    <s v="E599"/>
    <n v="3"/>
    <x v="0"/>
    <s v="41"/>
    <s v="Baño y Cocina"/>
    <s v=""/>
    <s v="410302005"/>
    <s v="1487580"/>
    <s v="KIT COCINA LAURA 8 PTAS 2 CAJON GRAFITO"/>
    <n v="1"/>
    <n v="1"/>
    <s v="UN"/>
    <d v="2025-12-15T00:00:00"/>
    <n v="12"/>
    <d v="2025-12-23T00:00:00"/>
    <d v="2025-12-19T00:00:00"/>
    <x v="11"/>
    <x v="0"/>
    <n v="79997"/>
    <n v="79997"/>
  </r>
  <r>
    <s v="4000008837"/>
    <s v="77035479-K"/>
    <s v="PIMARES SPA"/>
    <s v="670139214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5T00:00:00"/>
    <n v="12"/>
    <d v="2025-12-26T00:00:00"/>
    <d v="2025-12-19T00:00:00"/>
    <x v="11"/>
    <x v="0"/>
    <n v="28660"/>
    <n v="28660"/>
  </r>
  <r>
    <s v="4000008837"/>
    <s v="77035479-K"/>
    <s v="PIMARES SPA"/>
    <s v="6701391386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12-15T00:00:00"/>
    <n v="12"/>
    <d v="2025-12-24T00:00:00"/>
    <m/>
    <x v="11"/>
    <x v="0"/>
    <n v="106656"/>
    <n v="0"/>
  </r>
  <r>
    <s v="4000008837"/>
    <s v="77035479-K"/>
    <s v="PIMARES SPA"/>
    <s v="670139139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5T00:00:00"/>
    <n v="12"/>
    <d v="2025-12-23T00:00:00"/>
    <d v="2025-12-19T00:00:00"/>
    <x v="11"/>
    <x v="0"/>
    <n v="28119"/>
    <n v="28119"/>
  </r>
  <r>
    <s v="4000008837"/>
    <s v="77035479-K"/>
    <s v="PIMARES SPA"/>
    <s v="6701391359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2-15T00:00:00"/>
    <n v="12"/>
    <d v="2025-12-22T00:00:00"/>
    <d v="2025-12-19T00:00:00"/>
    <x v="11"/>
    <x v="0"/>
    <n v="83326"/>
    <n v="83326"/>
  </r>
  <r>
    <s v="4000008837"/>
    <s v="77035479-K"/>
    <s v="PIMARES SPA"/>
    <s v="670139093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3T00:00:00"/>
    <n v="12"/>
    <d v="2025-12-22T00:00:00"/>
    <d v="2025-12-17T00:00:00"/>
    <x v="11"/>
    <x v="0"/>
    <n v="24659"/>
    <n v="24659"/>
  </r>
  <r>
    <s v="4000008837"/>
    <s v="77035479-K"/>
    <s v="PIMARES SPA"/>
    <s v="6701391047"/>
    <s v="ZPCD"/>
    <s v="10"/>
    <x v="0"/>
    <x v="0"/>
    <s v="C004"/>
    <s v="E599"/>
    <n v="3"/>
    <x v="0"/>
    <s v="47"/>
    <s v="Muebles"/>
    <s v=""/>
    <s v="470702002"/>
    <s v="1391442"/>
    <s v="ESCRITORIO FILADELFIA 2C"/>
    <n v="1"/>
    <n v="1"/>
    <s v="UN"/>
    <d v="2025-12-14T00:00:00"/>
    <n v="12"/>
    <d v="2025-12-23T00:00:00"/>
    <d v="2025-12-17T00:00:00"/>
    <x v="11"/>
    <x v="0"/>
    <n v="40620"/>
    <n v="40620"/>
  </r>
  <r>
    <s v="4000008837"/>
    <s v="77035479-K"/>
    <s v="PIMARES SPA"/>
    <s v="670139105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14T00:00:00"/>
    <n v="12"/>
    <d v="2025-12-22T00:00:00"/>
    <d v="2025-12-17T00:00:00"/>
    <x v="11"/>
    <x v="0"/>
    <n v="66661"/>
    <n v="66661"/>
  </r>
  <r>
    <s v="4000008837"/>
    <s v="77035479-K"/>
    <s v="PIMARES SPA"/>
    <s v="670139122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4T00:00:00"/>
    <n v="12"/>
    <d v="2025-12-23T00:00:00"/>
    <d v="2025-12-17T00:00:00"/>
    <x v="11"/>
    <x v="0"/>
    <n v="28119"/>
    <n v="28119"/>
  </r>
  <r>
    <s v="4000008837"/>
    <s v="77035479-K"/>
    <s v="PIMARES SPA"/>
    <s v="670139123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14T00:00:00"/>
    <n v="12"/>
    <d v="2025-12-23T00:00:00"/>
    <d v="2025-12-17T00:00:00"/>
    <x v="11"/>
    <x v="0"/>
    <n v="46660"/>
    <n v="46660"/>
  </r>
  <r>
    <s v="4000008837"/>
    <s v="77035479-K"/>
    <s v="PIMARES SPA"/>
    <s v="670139125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4T00:00:00"/>
    <n v="12"/>
    <d v="2025-12-23T00:00:00"/>
    <d v="2025-12-17T00:00:00"/>
    <x v="11"/>
    <x v="0"/>
    <n v="28119"/>
    <n v="28119"/>
  </r>
  <r>
    <s v="4000008837"/>
    <s v="77035479-K"/>
    <s v="PIMARES SPA"/>
    <s v="670136365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1-24T00:00:00"/>
    <n v="11"/>
    <d v="2025-12-02T00:00:00"/>
    <d v="2025-12-01T00:00:00"/>
    <x v="11"/>
    <x v="0"/>
    <n v="93324"/>
    <n v="93324"/>
  </r>
  <r>
    <s v="4000008837"/>
    <s v="77035479-K"/>
    <s v="PIMARES SPA"/>
    <s v="670136417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26T00:00:00"/>
    <n v="11"/>
    <d v="2025-12-02T00:00:00"/>
    <d v="2025-12-01T00:00:00"/>
    <x v="11"/>
    <x v="0"/>
    <n v="71421"/>
    <n v="71421"/>
  </r>
  <r>
    <s v="4000008837"/>
    <s v="77035479-K"/>
    <s v="PIMARES SPA"/>
    <s v="670136338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4T00:00:00"/>
    <n v="11"/>
    <d v="2025-12-03T00:00:00"/>
    <d v="2025-12-01T00:00:00"/>
    <x v="11"/>
    <x v="0"/>
    <n v="24987"/>
    <n v="24987"/>
  </r>
  <r>
    <s v="4000008837"/>
    <s v="77035479-K"/>
    <s v="PIMARES SPA"/>
    <s v="670136426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26T00:00:00"/>
    <n v="11"/>
    <d v="2025-12-01T00:00:00"/>
    <d v="2025-12-01T00:00:00"/>
    <x v="11"/>
    <x v="0"/>
    <n v="92854"/>
    <n v="92854"/>
  </r>
  <r>
    <s v="4000008837"/>
    <s v="77035479-K"/>
    <s v="PIMARES SPA"/>
    <s v="670136429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6T00:00:00"/>
    <n v="11"/>
    <d v="2025-12-02T00:00:00"/>
    <d v="2025-12-01T00:00:00"/>
    <x v="11"/>
    <x v="0"/>
    <n v="92854"/>
    <n v="92854"/>
  </r>
  <r>
    <s v="4000008837"/>
    <s v="77035479-K"/>
    <s v="PIMARES SPA"/>
    <s v="6701365491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7T00:00:00"/>
    <n v="11"/>
    <d v="2025-12-05T00:00:00"/>
    <d v="2025-12-01T00:00:00"/>
    <x v="11"/>
    <x v="0"/>
    <n v="25319"/>
    <n v="25319"/>
  </r>
  <r>
    <s v="4000008837"/>
    <s v="77035479-K"/>
    <s v="PIMARES SPA"/>
    <s v="670136473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6T00:00:00"/>
    <n v="11"/>
    <d v="2025-12-03T00:00:00"/>
    <d v="2025-12-01T00:00:00"/>
    <x v="11"/>
    <x v="0"/>
    <n v="39995"/>
    <n v="39995"/>
  </r>
  <r>
    <s v="4000008837"/>
    <s v="77035479-K"/>
    <s v="PIMARES SPA"/>
    <s v="670136525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27T00:00:00"/>
    <n v="11"/>
    <d v="2025-12-03T00:00:00"/>
    <d v="2025-12-01T00:00:00"/>
    <x v="11"/>
    <x v="0"/>
    <n v="92854"/>
    <n v="92854"/>
  </r>
  <r>
    <s v="4000008837"/>
    <s v="77035479-K"/>
    <s v="PIMARES SPA"/>
    <s v="670136527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1-27T00:00:00"/>
    <n v="11"/>
    <d v="2025-12-04T00:00:00"/>
    <d v="2025-12-01T00:00:00"/>
    <x v="11"/>
    <x v="0"/>
    <n v="99995"/>
    <n v="99995"/>
  </r>
  <r>
    <s v="4000008837"/>
    <s v="77035479-K"/>
    <s v="PIMARES SPA"/>
    <s v="670136529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27T00:00:00"/>
    <n v="11"/>
    <d v="2025-12-05T00:00:00"/>
    <d v="2025-12-01T00:00:00"/>
    <x v="11"/>
    <x v="0"/>
    <n v="132141"/>
    <n v="132141"/>
  </r>
  <r>
    <s v="4000008837"/>
    <s v="77035479-K"/>
    <s v="PIMARES SPA"/>
    <s v="670136479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26T00:00:00"/>
    <n v="11"/>
    <d v="2025-12-05T00:00:00"/>
    <d v="2025-12-01T00:00:00"/>
    <x v="11"/>
    <x v="0"/>
    <n v="30660"/>
    <n v="30660"/>
  </r>
  <r>
    <s v="4000008837"/>
    <s v="77035479-K"/>
    <s v="PIMARES SPA"/>
    <s v="670136482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26T00:00:00"/>
    <n v="11"/>
    <d v="2025-12-03T00:00:00"/>
    <d v="2025-12-01T00:00:00"/>
    <x v="11"/>
    <x v="0"/>
    <n v="46660"/>
    <n v="46660"/>
  </r>
  <r>
    <s v="4000008837"/>
    <s v="77035479-K"/>
    <s v="PIMARES SPA"/>
    <s v="6701364931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11-26T00:00:00"/>
    <n v="11"/>
    <d v="2025-12-03T00:00:00"/>
    <d v="2025-12-01T00:00:00"/>
    <x v="11"/>
    <x v="0"/>
    <n v="93319"/>
    <n v="93319"/>
  </r>
  <r>
    <s v="4000008837"/>
    <s v="77035479-K"/>
    <s v="PIMARES SPA"/>
    <s v="6701364671"/>
    <s v="ZPCD"/>
    <s v="10"/>
    <x v="0"/>
    <x v="0"/>
    <s v="C004"/>
    <s v="E599"/>
    <n v="3"/>
    <x v="0"/>
    <s v="47"/>
    <s v="Muebles"/>
    <s v=""/>
    <s v="470202001"/>
    <s v="1495818"/>
    <s v="CLOSET PORTO BLANCO 3 PUERTAS 2 CAJONES"/>
    <n v="1"/>
    <n v="1"/>
    <s v="UN"/>
    <d v="2025-11-26T00:00:00"/>
    <n v="11"/>
    <d v="2025-12-04T00:00:00"/>
    <d v="2025-12-01T00:00:00"/>
    <x v="11"/>
    <x v="0"/>
    <n v="56658"/>
    <n v="56658"/>
  </r>
  <r>
    <s v="4000008837"/>
    <s v="77035479-K"/>
    <s v="PIMARES SPA"/>
    <s v="670136581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7T00:00:00"/>
    <n v="11"/>
    <d v="2025-12-05T00:00:00"/>
    <d v="2025-12-01T00:00:00"/>
    <x v="11"/>
    <x v="0"/>
    <n v="59995"/>
    <n v="59995"/>
  </r>
  <r>
    <s v="4000008837"/>
    <s v="77035479-K"/>
    <s v="PIMARES SPA"/>
    <s v="6701365851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1-28T00:00:00"/>
    <n v="11"/>
    <d v="2025-12-05T00:00:00"/>
    <d v="2025-12-03T00:00:00"/>
    <x v="11"/>
    <x v="0"/>
    <n v="29995"/>
    <n v="29995"/>
  </r>
  <r>
    <s v="4000008837"/>
    <s v="77035479-K"/>
    <s v="PIMARES SPA"/>
    <s v="6701365853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2"/>
    <n v="2"/>
    <s v="UN"/>
    <d v="2025-11-28T00:00:00"/>
    <n v="11"/>
    <d v="2025-12-12T00:00:00"/>
    <d v="2025-12-05T00:00:00"/>
    <x v="11"/>
    <x v="0"/>
    <n v="471401"/>
    <n v="471401"/>
  </r>
  <r>
    <s v="4000008837"/>
    <s v="77035479-K"/>
    <s v="PIMARES SPA"/>
    <s v="6701365854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1-28T00:00:00"/>
    <n v="11"/>
    <d v="2025-12-15T00:00:00"/>
    <d v="2025-12-05T00:00:00"/>
    <x v="11"/>
    <x v="0"/>
    <n v="60708"/>
    <n v="60708"/>
  </r>
  <r>
    <s v="4000008837"/>
    <s v="77035479-K"/>
    <s v="PIMARES SPA"/>
    <s v="670136587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11T00:00:00"/>
    <d v="2025-12-05T00:00:00"/>
    <x v="11"/>
    <x v="0"/>
    <n v="103563"/>
    <n v="103563"/>
  </r>
  <r>
    <s v="4000008837"/>
    <s v="77035479-K"/>
    <s v="PIMARES SPA"/>
    <s v="6701365882"/>
    <s v="ZPCD"/>
    <s v="10"/>
    <x v="0"/>
    <x v="0"/>
    <s v="C004"/>
    <s v="E599"/>
    <n v="3"/>
    <x v="0"/>
    <s v="47"/>
    <s v="Muebles"/>
    <s v=""/>
    <s v="470702002"/>
    <s v="1330064"/>
    <s v="ESCRITORIO HOME 90X54X75"/>
    <n v="2"/>
    <n v="2"/>
    <s v="UN"/>
    <d v="2025-11-28T00:00:00"/>
    <n v="11"/>
    <d v="2025-12-05T00:00:00"/>
    <d v="2025-12-03T00:00:00"/>
    <x v="11"/>
    <x v="0"/>
    <n v="53321"/>
    <n v="53321"/>
  </r>
  <r>
    <s v="4000008837"/>
    <s v="77035479-K"/>
    <s v="PIMARES SPA"/>
    <s v="670136599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8T00:00:00"/>
    <n v="11"/>
    <d v="2025-12-10T00:00:00"/>
    <d v="2025-12-03T00:00:00"/>
    <x v="11"/>
    <x v="0"/>
    <n v="73565"/>
    <n v="73565"/>
  </r>
  <r>
    <s v="4000008837"/>
    <s v="77035479-K"/>
    <s v="PIMARES SPA"/>
    <s v="670136591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7T00:00:00"/>
    <n v="11"/>
    <d v="2025-12-09T00:00:00"/>
    <d v="2025-12-01T00:00:00"/>
    <x v="11"/>
    <x v="0"/>
    <n v="26660"/>
    <n v="26660"/>
  </r>
  <r>
    <s v="4000008837"/>
    <s v="77035479-K"/>
    <s v="PIMARES SPA"/>
    <s v="670136563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1-27T00:00:00"/>
    <n v="11"/>
    <d v="2025-12-05T00:00:00"/>
    <d v="2025-12-01T00:00:00"/>
    <x v="11"/>
    <x v="0"/>
    <n v="135713"/>
    <n v="135713"/>
  </r>
  <r>
    <s v="4000008837"/>
    <s v="77035479-K"/>
    <s v="PIMARES SPA"/>
    <s v="670136569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11T00:00:00"/>
    <d v="2025-12-03T00:00:00"/>
    <x v="11"/>
    <x v="0"/>
    <n v="28660"/>
    <n v="28660"/>
  </r>
  <r>
    <s v="4000008837"/>
    <s v="77035479-K"/>
    <s v="PIMARES SPA"/>
    <s v="6701365699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28T00:00:00"/>
    <n v="11"/>
    <d v="2025-12-12T00:00:00"/>
    <d v="2025-12-03T00:00:00"/>
    <x v="11"/>
    <x v="0"/>
    <n v="43327"/>
    <n v="43327"/>
  </r>
  <r>
    <s v="4000008837"/>
    <s v="77035479-K"/>
    <s v="PIMARES SPA"/>
    <s v="6701378434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1T00:00:00"/>
    <n v="12"/>
    <d v="2025-12-16T00:00:00"/>
    <d v="2025-12-10T00:00:00"/>
    <x v="11"/>
    <x v="0"/>
    <n v="233318"/>
    <n v="233318"/>
  </r>
  <r>
    <s v="4000008837"/>
    <s v="77035479-K"/>
    <s v="PIMARES SPA"/>
    <s v="6701378557"/>
    <s v="ZPCD"/>
    <s v="10"/>
    <x v="0"/>
    <x v="1"/>
    <s v="C004"/>
    <s v="E599"/>
    <n v="3"/>
    <x v="0"/>
    <s v="47"/>
    <s v="Muebles"/>
    <s v=""/>
    <s v="470407002"/>
    <s v="1386563"/>
    <s v="VELADOR ESPAÑA"/>
    <n v="1"/>
    <n v="0"/>
    <s v="UN"/>
    <d v="2025-12-01T00:00:00"/>
    <n v="12"/>
    <d v="2025-12-16T00:00:00"/>
    <m/>
    <x v="11"/>
    <x v="0"/>
    <n v="12660"/>
    <n v="0"/>
  </r>
  <r>
    <s v="4000008837"/>
    <s v="77035479-K"/>
    <s v="PIMARES SPA"/>
    <s v="6701378567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12-01T00:00:00"/>
    <n v="12"/>
    <d v="2025-12-12T00:00:00"/>
    <d v="2025-12-10T00:00:00"/>
    <x v="11"/>
    <x v="0"/>
    <n v="49994"/>
    <n v="49994"/>
  </r>
  <r>
    <s v="4000008837"/>
    <s v="77035479-K"/>
    <s v="PIMARES SPA"/>
    <s v="670137857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01T00:00:00"/>
    <n v="12"/>
    <d v="2025-12-12T00:00:00"/>
    <d v="2025-12-10T00:00:00"/>
    <x v="11"/>
    <x v="0"/>
    <n v="61424"/>
    <n v="61424"/>
  </r>
  <r>
    <s v="4000008837"/>
    <s v="77035479-K"/>
    <s v="PIMARES SPA"/>
    <s v="670137841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841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1T00:00:00"/>
    <n v="12"/>
    <d v="2025-12-12T00:00:00"/>
    <d v="2025-12-10T00:00:00"/>
    <x v="11"/>
    <x v="0"/>
    <n v="42851"/>
    <n v="42851"/>
  </r>
  <r>
    <s v="4000008837"/>
    <s v="77035479-K"/>
    <s v="PIMARES SPA"/>
    <s v="6701378620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834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1T00:00:00"/>
    <n v="12"/>
    <d v="2025-12-16T00:00:00"/>
    <d v="2025-12-12T00:00:00"/>
    <x v="11"/>
    <x v="0"/>
    <n v="92853"/>
    <n v="92853"/>
  </r>
  <r>
    <s v="4000008837"/>
    <s v="77035479-K"/>
    <s v="PIMARES SPA"/>
    <s v="6701378099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2-01T00:00:00"/>
    <n v="12"/>
    <d v="2025-12-16T00:00:00"/>
    <d v="2025-12-10T00:00:00"/>
    <x v="11"/>
    <x v="0"/>
    <n v="46425"/>
    <n v="46425"/>
  </r>
  <r>
    <s v="4000008837"/>
    <s v="77035479-K"/>
    <s v="PIMARES SPA"/>
    <s v="670137865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6T00:00:00"/>
    <d v="2025-12-10T00:00:00"/>
    <x v="11"/>
    <x v="0"/>
    <n v="73565"/>
    <n v="73565"/>
  </r>
  <r>
    <s v="4000008837"/>
    <s v="77035479-K"/>
    <s v="PIMARES SPA"/>
    <s v="670137865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86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2T00:00:00"/>
    <d v="2025-12-10T00:00:00"/>
    <x v="11"/>
    <x v="0"/>
    <n v="39995"/>
    <n v="39995"/>
  </r>
  <r>
    <s v="4000008837"/>
    <s v="77035479-K"/>
    <s v="PIMARES SPA"/>
    <s v="6701378693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1T00:00:00"/>
    <n v="12"/>
    <d v="2025-12-16T00:00:00"/>
    <d v="2025-12-10T00:00:00"/>
    <x v="11"/>
    <x v="0"/>
    <n v="49994"/>
    <n v="49994"/>
  </r>
  <r>
    <s v="4000008837"/>
    <s v="77035479-K"/>
    <s v="PIMARES SPA"/>
    <s v="670137870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808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8783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2-01T00:00:00"/>
    <n v="12"/>
    <d v="2025-12-16T00:00:00"/>
    <d v="2025-12-10T00:00:00"/>
    <x v="11"/>
    <x v="0"/>
    <n v="48660"/>
    <n v="48660"/>
  </r>
  <r>
    <s v="4000008837"/>
    <s v="77035479-K"/>
    <s v="PIMARES SPA"/>
    <s v="670137879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8T00:00:00"/>
    <d v="2025-12-12T00:00:00"/>
    <x v="11"/>
    <x v="0"/>
    <n v="46660"/>
    <n v="46660"/>
  </r>
  <r>
    <s v="4000008837"/>
    <s v="77035479-K"/>
    <s v="PIMARES SPA"/>
    <s v="670137804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1T00:00:00"/>
    <n v="12"/>
    <d v="2025-12-16T00:00:00"/>
    <d v="2025-12-10T00:00:00"/>
    <x v="11"/>
    <x v="0"/>
    <n v="43327"/>
    <n v="43327"/>
  </r>
  <r>
    <s v="4000008837"/>
    <s v="77035479-K"/>
    <s v="PIMARES SPA"/>
    <s v="6701378040"/>
    <s v="ZPCD"/>
    <s v="10"/>
    <x v="0"/>
    <x v="0"/>
    <s v="C004"/>
    <s v="E599"/>
    <n v="3"/>
    <x v="0"/>
    <s v="47"/>
    <s v="Muebles"/>
    <s v=""/>
    <s v="470201001"/>
    <s v="1386543"/>
    <s v="CLOSET 4P MOBI GRAPHITE"/>
    <n v="2"/>
    <n v="2"/>
    <s v="UN"/>
    <d v="2025-12-01T00:00:00"/>
    <n v="12"/>
    <d v="2025-12-16T00:00:00"/>
    <d v="2025-12-05T00:00:00"/>
    <x v="11"/>
    <x v="0"/>
    <n v="139984"/>
    <n v="139984"/>
  </r>
  <r>
    <s v="4000008837"/>
    <s v="77035479-K"/>
    <s v="PIMARES SPA"/>
    <s v="6701377925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1T00:00:00"/>
    <n v="12"/>
    <d v="2025-12-22T00:00:00"/>
    <d v="2025-12-15T00:00:00"/>
    <x v="11"/>
    <x v="0"/>
    <n v="25319"/>
    <n v="25319"/>
  </r>
  <r>
    <s v="4000008837"/>
    <s v="77035479-K"/>
    <s v="PIMARES SPA"/>
    <s v="6701378888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2-01T00:00:00"/>
    <n v="12"/>
    <d v="2025-12-16T00:00:00"/>
    <d v="2025-12-10T00:00:00"/>
    <x v="11"/>
    <x v="0"/>
    <n v="33327"/>
    <n v="33327"/>
  </r>
  <r>
    <s v="4000008837"/>
    <s v="77035479-K"/>
    <s v="PIMARES SPA"/>
    <s v="6701377924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01T00:00:00"/>
    <n v="12"/>
    <d v="2025-12-12T00:00:00"/>
    <d v="2025-12-10T00:00:00"/>
    <x v="11"/>
    <x v="0"/>
    <n v="96425"/>
    <n v="96425"/>
  </r>
  <r>
    <s v="4000008837"/>
    <s v="77035479-K"/>
    <s v="PIMARES SPA"/>
    <s v="67013779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6T00:00:00"/>
    <d v="2025-12-10T00:00:00"/>
    <x v="11"/>
    <x v="0"/>
    <n v="45328"/>
    <n v="45328"/>
  </r>
  <r>
    <s v="4000008837"/>
    <s v="77035479-K"/>
    <s v="PIMARES SPA"/>
    <s v="670137904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1T00:00:00"/>
    <n v="12"/>
    <d v="2025-12-17T00:00:00"/>
    <d v="2025-12-10T00:00:00"/>
    <x v="11"/>
    <x v="0"/>
    <n v="12660"/>
    <n v="12660"/>
  </r>
  <r>
    <s v="4000008837"/>
    <s v="77035479-K"/>
    <s v="PIMARES SPA"/>
    <s v="670137789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787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9125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872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12-01T00:00:00"/>
    <n v="12"/>
    <d v="2025-12-12T00:00:00"/>
    <d v="2025-12-10T00:00:00"/>
    <x v="11"/>
    <x v="0"/>
    <n v="85705"/>
    <n v="85705"/>
  </r>
  <r>
    <s v="4000008837"/>
    <s v="77035479-K"/>
    <s v="PIMARES SPA"/>
    <s v="670137919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22T00:00:00"/>
    <d v="2025-12-12T00:00:00"/>
    <x v="11"/>
    <x v="0"/>
    <n v="103559"/>
    <n v="103559"/>
  </r>
  <r>
    <s v="4000008837"/>
    <s v="77035479-K"/>
    <s v="PIMARES SPA"/>
    <s v="6701379296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2-01T00:00:00"/>
    <n v="12"/>
    <d v="2025-12-12T00:00:00"/>
    <d v="2025-12-10T00:00:00"/>
    <x v="11"/>
    <x v="0"/>
    <n v="33327"/>
    <n v="33327"/>
  </r>
  <r>
    <s v="4000008837"/>
    <s v="77035479-K"/>
    <s v="PIMARES SPA"/>
    <s v="6701379432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1T00:00:00"/>
    <n v="12"/>
    <d v="2025-12-16T00:00:00"/>
    <d v="2025-12-10T00:00:00"/>
    <x v="11"/>
    <x v="0"/>
    <n v="26660"/>
    <n v="26660"/>
  </r>
  <r>
    <s v="4000008837"/>
    <s v="77035479-K"/>
    <s v="PIMARES SPA"/>
    <s v="670137944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1T00:00:00"/>
    <n v="12"/>
    <d v="2025-12-18T00:00:00"/>
    <d v="2025-12-12T00:00:00"/>
    <x v="11"/>
    <x v="0"/>
    <n v="12660"/>
    <n v="12660"/>
  </r>
  <r>
    <s v="4000008837"/>
    <s v="77035479-K"/>
    <s v="PIMARES SPA"/>
    <s v="670137946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1T00:00:00"/>
    <n v="12"/>
    <d v="2025-12-19T00:00:00"/>
    <d v="2025-12-12T00:00:00"/>
    <x v="11"/>
    <x v="0"/>
    <n v="128565"/>
    <n v="128565"/>
  </r>
  <r>
    <s v="4000008837"/>
    <s v="77035479-K"/>
    <s v="PIMARES SPA"/>
    <s v="670137948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1T00:00:00"/>
    <n v="12"/>
    <d v="2025-12-18T00:00:00"/>
    <d v="2025-12-12T00:00:00"/>
    <x v="11"/>
    <x v="0"/>
    <n v="69992"/>
    <n v="69992"/>
  </r>
  <r>
    <s v="4000008837"/>
    <s v="77035479-K"/>
    <s v="PIMARES SPA"/>
    <s v="670137948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01T00:00:00"/>
    <n v="12"/>
    <d v="2025-12-16T00:00:00"/>
    <d v="2025-12-12T00:00:00"/>
    <x v="11"/>
    <x v="0"/>
    <n v="67854"/>
    <n v="67854"/>
  </r>
  <r>
    <s v="4000008837"/>
    <s v="77035479-K"/>
    <s v="PIMARES SPA"/>
    <s v="670137780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1T00:00:00"/>
    <n v="12"/>
    <d v="2025-12-15T00:00:00"/>
    <d v="2025-12-10T00:00:00"/>
    <x v="11"/>
    <x v="0"/>
    <n v="45324"/>
    <n v="45324"/>
  </r>
  <r>
    <s v="4000008837"/>
    <s v="77035479-K"/>
    <s v="PIMARES SPA"/>
    <s v="670137950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2T00:00:00"/>
    <d v="2025-12-10T00:00:00"/>
    <x v="11"/>
    <x v="0"/>
    <n v="39995"/>
    <n v="39995"/>
  </r>
  <r>
    <s v="4000008837"/>
    <s v="77035479-K"/>
    <s v="PIMARES SPA"/>
    <s v="6701379509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1T00:00:00"/>
    <n v="12"/>
    <d v="2025-12-12T00:00:00"/>
    <d v="2025-12-10T00:00:00"/>
    <x v="11"/>
    <x v="0"/>
    <n v="233318"/>
    <n v="233318"/>
  </r>
  <r>
    <s v="4000008837"/>
    <s v="77035479-K"/>
    <s v="PIMARES SPA"/>
    <s v="670137952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1T00:00:00"/>
    <n v="12"/>
    <d v="2025-12-18T00:00:00"/>
    <d v="2025-12-12T00:00:00"/>
    <x v="11"/>
    <x v="0"/>
    <n v="45324"/>
    <n v="45324"/>
  </r>
  <r>
    <s v="4000008837"/>
    <s v="77035479-K"/>
    <s v="PIMARES SPA"/>
    <s v="6701379534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2-01T00:00:00"/>
    <n v="12"/>
    <d v="2025-12-15T00:00:00"/>
    <d v="2025-12-10T00:00:00"/>
    <x v="11"/>
    <x v="0"/>
    <n v="92854"/>
    <n v="92854"/>
  </r>
  <r>
    <s v="4000008837"/>
    <s v="77035479-K"/>
    <s v="PIMARES SPA"/>
    <s v="6701379553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01T00:00:00"/>
    <n v="12"/>
    <d v="2025-12-18T00:00:00"/>
    <d v="2025-12-12T00:00:00"/>
    <x v="11"/>
    <x v="0"/>
    <n v="45324"/>
    <n v="45324"/>
  </r>
  <r>
    <s v="4000008837"/>
    <s v="77035479-K"/>
    <s v="PIMARES SPA"/>
    <s v="6701379566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1"/>
    <n v="1"/>
    <s v="UN"/>
    <d v="2025-12-01T00:00:00"/>
    <n v="12"/>
    <d v="2025-12-18T00:00:00"/>
    <d v="2025-12-12T00:00:00"/>
    <x v="11"/>
    <x v="0"/>
    <n v="124985"/>
    <n v="124985"/>
  </r>
  <r>
    <s v="4000008837"/>
    <s v="77035479-K"/>
    <s v="PIMARES SPA"/>
    <s v="670137780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1T00:00:00"/>
    <n v="12"/>
    <d v="2025-12-15T00:00:00"/>
    <d v="2025-12-10T00:00:00"/>
    <x v="11"/>
    <x v="0"/>
    <n v="103563"/>
    <n v="103563"/>
  </r>
  <r>
    <s v="4000008837"/>
    <s v="77035479-K"/>
    <s v="PIMARES SPA"/>
    <s v="6701377635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1T00:00:00"/>
    <n v="12"/>
    <d v="2025-12-18T00:00:00"/>
    <d v="2025-12-10T00:00:00"/>
    <x v="11"/>
    <x v="0"/>
    <n v="73565"/>
    <n v="73565"/>
  </r>
  <r>
    <s v="4000008837"/>
    <s v="77035479-K"/>
    <s v="PIMARES SPA"/>
    <s v="6701377446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12-01T00:00:00"/>
    <n v="12"/>
    <d v="2025-12-15T00:00:00"/>
    <d v="2025-12-05T00:00:00"/>
    <x v="11"/>
    <x v="0"/>
    <n v="49994"/>
    <n v="49994"/>
  </r>
  <r>
    <s v="4000008837"/>
    <s v="77035479-K"/>
    <s v="PIMARES SPA"/>
    <s v="670137968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1T00:00:00"/>
    <n v="12"/>
    <d v="2025-12-18T00:00:00"/>
    <d v="2025-12-12T00:00:00"/>
    <x v="11"/>
    <x v="0"/>
    <n v="60705"/>
    <n v="60705"/>
  </r>
  <r>
    <s v="4000008837"/>
    <s v="77035479-K"/>
    <s v="PIMARES SPA"/>
    <s v="670137969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8T00:00:00"/>
    <d v="2025-12-12T00:00:00"/>
    <x v="11"/>
    <x v="0"/>
    <n v="46660"/>
    <n v="46660"/>
  </r>
  <r>
    <s v="4000008837"/>
    <s v="77035479-K"/>
    <s v="PIMARES SPA"/>
    <s v="670137969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12-01T00:00:00"/>
    <n v="12"/>
    <d v="2025-12-18T00:00:00"/>
    <d v="2025-12-12T00:00:00"/>
    <x v="11"/>
    <x v="0"/>
    <n v="157316"/>
    <n v="157316"/>
  </r>
  <r>
    <s v="4000008837"/>
    <s v="77035479-K"/>
    <s v="PIMARES SPA"/>
    <s v="670137972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1T00:00:00"/>
    <n v="12"/>
    <d v="2025-12-15T00:00:00"/>
    <d v="2025-12-10T00:00:00"/>
    <x v="11"/>
    <x v="0"/>
    <n v="43327"/>
    <n v="43327"/>
  </r>
  <r>
    <s v="4000008837"/>
    <s v="77035479-K"/>
    <s v="PIMARES SPA"/>
    <s v="6701377359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2-01T00:00:00"/>
    <n v="12"/>
    <d v="2025-12-12T00:00:00"/>
    <d v="2025-12-10T00:00:00"/>
    <x v="11"/>
    <x v="0"/>
    <n v="59995"/>
    <n v="59995"/>
  </r>
  <r>
    <s v="4000008837"/>
    <s v="77035479-K"/>
    <s v="PIMARES SPA"/>
    <s v="670137979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9T00:00:00"/>
    <d v="2025-12-12T00:00:00"/>
    <x v="11"/>
    <x v="0"/>
    <n v="46660"/>
    <n v="46660"/>
  </r>
  <r>
    <s v="4000008837"/>
    <s v="77035479-K"/>
    <s v="PIMARES SPA"/>
    <s v="670137979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7T00:00:00"/>
    <d v="2025-12-10T00:00:00"/>
    <x v="11"/>
    <x v="0"/>
    <n v="79995"/>
    <n v="79995"/>
  </r>
  <r>
    <s v="4000008837"/>
    <s v="77035479-K"/>
    <s v="PIMARES SPA"/>
    <s v="670137727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1T00:00:00"/>
    <n v="12"/>
    <d v="2025-12-16T00:00:00"/>
    <d v="2025-12-10T00:00:00"/>
    <x v="11"/>
    <x v="0"/>
    <n v="45324"/>
    <n v="45324"/>
  </r>
  <r>
    <s v="4000008837"/>
    <s v="77035479-K"/>
    <s v="PIMARES SPA"/>
    <s v="670137987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5T00:00:00"/>
    <d v="2025-12-10T00:00:00"/>
    <x v="11"/>
    <x v="0"/>
    <n v="73565"/>
    <n v="73565"/>
  </r>
  <r>
    <s v="4000008837"/>
    <s v="77035479-K"/>
    <s v="PIMARES SPA"/>
    <s v="6701377268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2-01T00:00:00"/>
    <n v="12"/>
    <d v="2025-12-16T00:00:00"/>
    <d v="2025-12-10T00:00:00"/>
    <x v="11"/>
    <x v="0"/>
    <n v="106656"/>
    <n v="106656"/>
  </r>
  <r>
    <s v="4000008837"/>
    <s v="77035479-K"/>
    <s v="PIMARES SPA"/>
    <s v="670138000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80011"/>
    <s v="ZPCD"/>
    <s v="10"/>
    <x v="0"/>
    <x v="1"/>
    <s v="C004"/>
    <s v="E599"/>
    <n v="3"/>
    <x v="0"/>
    <s v="47"/>
    <s v="Muebles"/>
    <s v=""/>
    <s v="470101002"/>
    <s v="1386551"/>
    <s v="RACK TV 75 GRAFITTE MOYAN"/>
    <n v="1"/>
    <n v="0"/>
    <s v="UN"/>
    <d v="2025-12-01T00:00:00"/>
    <n v="12"/>
    <d v="2025-12-16T00:00:00"/>
    <m/>
    <x v="11"/>
    <x v="0"/>
    <n v="43327"/>
    <n v="0"/>
  </r>
  <r>
    <s v="4000008837"/>
    <s v="77035479-K"/>
    <s v="PIMARES SPA"/>
    <s v="67013772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2T00:00:00"/>
    <d v="2025-12-10T00:00:00"/>
    <x v="11"/>
    <x v="0"/>
    <n v="39995"/>
    <n v="39995"/>
  </r>
  <r>
    <s v="4000008837"/>
    <s v="77035479-K"/>
    <s v="PIMARES SPA"/>
    <s v="670137721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6T00:00:00"/>
    <d v="2025-12-10T00:00:00"/>
    <x v="11"/>
    <x v="0"/>
    <n v="73565"/>
    <n v="73565"/>
  </r>
  <r>
    <s v="4000008837"/>
    <s v="77035479-K"/>
    <s v="PIMARES SPA"/>
    <s v="6701377120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01T00:00:00"/>
    <n v="12"/>
    <d v="2025-12-16T00:00:00"/>
    <d v="2025-12-10T00:00:00"/>
    <x v="11"/>
    <x v="0"/>
    <n v="99995"/>
    <n v="99995"/>
  </r>
  <r>
    <s v="4000008837"/>
    <s v="77035479-K"/>
    <s v="PIMARES SPA"/>
    <s v="6701380091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9T00:00:00"/>
    <d v="2025-12-15T00:00:00"/>
    <x v="11"/>
    <x v="0"/>
    <n v="73565"/>
    <n v="73565"/>
  </r>
  <r>
    <s v="4000008837"/>
    <s v="77035479-K"/>
    <s v="PIMARES SPA"/>
    <s v="670138018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7T00:00:00"/>
    <d v="2025-12-12T00:00:00"/>
    <x v="11"/>
    <x v="0"/>
    <n v="46660"/>
    <n v="46660"/>
  </r>
  <r>
    <s v="4000008837"/>
    <s v="77035479-K"/>
    <s v="PIMARES SPA"/>
    <s v="6701380198"/>
    <s v="ZPCD"/>
    <s v="10"/>
    <x v="0"/>
    <x v="1"/>
    <s v="C004"/>
    <s v="E599"/>
    <n v="3"/>
    <x v="0"/>
    <s v="47"/>
    <s v="Muebles"/>
    <s v=""/>
    <s v="470201001"/>
    <s v="1386545"/>
    <s v="CLOSET 4P MOBI WHITE"/>
    <n v="2"/>
    <n v="0"/>
    <s v="UN"/>
    <d v="2025-12-01T00:00:00"/>
    <n v="12"/>
    <d v="2025-12-18T00:00:00"/>
    <m/>
    <x v="11"/>
    <x v="0"/>
    <n v="139984"/>
    <n v="0"/>
  </r>
  <r>
    <s v="4000008837"/>
    <s v="77035479-K"/>
    <s v="PIMARES SPA"/>
    <s v="670138031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16T00:00:00"/>
    <d v="2025-12-12T00:00:00"/>
    <x v="11"/>
    <x v="0"/>
    <n v="103559"/>
    <n v="103559"/>
  </r>
  <r>
    <s v="4000008837"/>
    <s v="77035479-K"/>
    <s v="PIMARES SPA"/>
    <s v="6701377113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2-01T00:00:00"/>
    <n v="12"/>
    <d v="2025-12-12T00:00:00"/>
    <d v="2025-12-10T00:00:00"/>
    <x v="11"/>
    <x v="0"/>
    <n v="66654"/>
    <n v="66654"/>
  </r>
  <r>
    <s v="4000008837"/>
    <s v="77035479-K"/>
    <s v="PIMARES SPA"/>
    <s v="6701378594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1T00:00:00"/>
    <n v="12"/>
    <d v="2025-12-16T00:00:00"/>
    <d v="2025-12-10T00:00:00"/>
    <x v="11"/>
    <x v="0"/>
    <n v="92853"/>
    <n v="92853"/>
  </r>
  <r>
    <s v="4000008837"/>
    <s v="77035479-K"/>
    <s v="PIMARES SPA"/>
    <s v="6701380454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2"/>
    <n v="2"/>
    <s v="UN"/>
    <d v="2025-12-01T00:00:00"/>
    <n v="12"/>
    <d v="2025-12-17T00:00:00"/>
    <d v="2025-12-10T00:00:00"/>
    <x v="11"/>
    <x v="0"/>
    <n v="135696"/>
    <n v="135696"/>
  </r>
  <r>
    <s v="4000008837"/>
    <s v="77035479-K"/>
    <s v="PIMARES SPA"/>
    <s v="670138047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9T00:00:00"/>
    <d v="2025-12-15T00:00:00"/>
    <x v="11"/>
    <x v="0"/>
    <n v="46660"/>
    <n v="46660"/>
  </r>
  <r>
    <s v="4000008837"/>
    <s v="77035479-K"/>
    <s v="PIMARES SPA"/>
    <s v="670138047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17T00:00:00"/>
    <d v="2025-12-12T00:00:00"/>
    <x v="11"/>
    <x v="0"/>
    <n v="103559"/>
    <n v="103559"/>
  </r>
  <r>
    <s v="4000008837"/>
    <s v="77035479-K"/>
    <s v="PIMARES SPA"/>
    <s v="6701380549"/>
    <s v="ZPCD"/>
    <s v="10"/>
    <x v="0"/>
    <x v="1"/>
    <s v="C004"/>
    <s v="E599"/>
    <n v="3"/>
    <x v="0"/>
    <s v="41"/>
    <s v="Baño y Cocina"/>
    <s v=""/>
    <s v="410203003"/>
    <s v="1391519"/>
    <s v="VANITORIO AEREO LIS DARK"/>
    <n v="1"/>
    <n v="0"/>
    <s v="UN"/>
    <d v="2025-12-02T00:00:00"/>
    <n v="12"/>
    <d v="2025-12-16T00:00:00"/>
    <m/>
    <x v="11"/>
    <x v="0"/>
    <n v="79994"/>
    <n v="0"/>
  </r>
  <r>
    <s v="4000008837"/>
    <s v="77035479-K"/>
    <s v="PIMARES SPA"/>
    <s v="6701380555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2T00:00:00"/>
    <n v="12"/>
    <d v="2025-12-18T00:00:00"/>
    <d v="2025-12-12T00:00:00"/>
    <x v="11"/>
    <x v="0"/>
    <n v="60705"/>
    <n v="60705"/>
  </r>
  <r>
    <s v="4000008837"/>
    <s v="77035479-K"/>
    <s v="PIMARES SPA"/>
    <s v="6701380560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2-02T00:00:00"/>
    <n v="12"/>
    <d v="2025-12-16T00:00:00"/>
    <d v="2025-12-12T00:00:00"/>
    <x v="11"/>
    <x v="0"/>
    <n v="60706"/>
    <n v="60706"/>
  </r>
  <r>
    <s v="4000008837"/>
    <s v="77035479-K"/>
    <s v="PIMARES SPA"/>
    <s v="670137860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1T00:00:00"/>
    <n v="12"/>
    <d v="2025-12-17T00:00:00"/>
    <d v="2025-12-12T00:00:00"/>
    <x v="11"/>
    <x v="0"/>
    <n v="24659"/>
    <n v="24659"/>
  </r>
  <r>
    <s v="4000008837"/>
    <s v="77035479-K"/>
    <s v="PIMARES SPA"/>
    <s v="670138062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1T00:00:00"/>
    <n v="12"/>
    <d v="2025-12-19T00:00:00"/>
    <d v="2025-12-12T00:00:00"/>
    <x v="11"/>
    <x v="0"/>
    <n v="92854"/>
    <n v="92854"/>
  </r>
  <r>
    <s v="4000008837"/>
    <s v="77035479-K"/>
    <s v="PIMARES SPA"/>
    <s v="670138063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1T00:00:00"/>
    <n v="12"/>
    <d v="2025-12-19T00:00:00"/>
    <d v="2025-12-12T00:00:00"/>
    <x v="11"/>
    <x v="0"/>
    <n v="103563"/>
    <n v="103563"/>
  </r>
  <r>
    <s v="4000008837"/>
    <s v="77035479-K"/>
    <s v="PIMARES SPA"/>
    <s v="670138071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01T00:00:00"/>
    <n v="12"/>
    <d v="2025-12-19T00:00:00"/>
    <d v="2025-12-15T00:00:00"/>
    <x v="11"/>
    <x v="0"/>
    <n v="92854"/>
    <n v="92854"/>
  </r>
  <r>
    <s v="4000008837"/>
    <s v="77035479-K"/>
    <s v="PIMARES SPA"/>
    <s v="67013807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2T00:00:00"/>
    <n v="12"/>
    <d v="2025-12-18T00:00:00"/>
    <d v="2025-12-12T00:00:00"/>
    <x v="11"/>
    <x v="0"/>
    <n v="39995"/>
    <n v="39995"/>
  </r>
  <r>
    <s v="4000008837"/>
    <s v="77035479-K"/>
    <s v="PIMARES SPA"/>
    <s v="670138080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5T00:00:00"/>
    <d v="2025-12-10T00:00:00"/>
    <x v="11"/>
    <x v="0"/>
    <n v="46660"/>
    <n v="46660"/>
  </r>
  <r>
    <s v="4000008837"/>
    <s v="77035479-K"/>
    <s v="PIMARES SPA"/>
    <s v="670138083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2T00:00:00"/>
    <n v="12"/>
    <d v="2025-12-18T00:00:00"/>
    <d v="2025-12-12T00:00:00"/>
    <x v="11"/>
    <x v="0"/>
    <n v="42851"/>
    <n v="42851"/>
  </r>
  <r>
    <s v="4000008837"/>
    <s v="77035479-K"/>
    <s v="PIMARES SPA"/>
    <s v="6701378635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1"/>
    <n v="1"/>
    <s v="UN"/>
    <d v="2025-12-01T00:00:00"/>
    <n v="12"/>
    <d v="2025-12-16T00:00:00"/>
    <d v="2025-12-10T00:00:00"/>
    <x v="11"/>
    <x v="0"/>
    <n v="43325"/>
    <n v="43325"/>
  </r>
  <r>
    <s v="4000008837"/>
    <s v="77035479-K"/>
    <s v="PIMARES SPA"/>
    <s v="6701380918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2-02T00:00:00"/>
    <n v="12"/>
    <d v="2025-12-18T00:00:00"/>
    <d v="2025-12-12T00:00:00"/>
    <x v="11"/>
    <x v="0"/>
    <n v="39992"/>
    <n v="39992"/>
  </r>
  <r>
    <s v="4000008837"/>
    <s v="77035479-K"/>
    <s v="PIMARES SPA"/>
    <s v="6701378641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1T00:00:00"/>
    <n v="12"/>
    <d v="2025-12-15T00:00:00"/>
    <d v="2025-12-10T00:00:00"/>
    <x v="11"/>
    <x v="0"/>
    <n v="49994"/>
    <n v="49994"/>
  </r>
  <r>
    <s v="4000008837"/>
    <s v="77035479-K"/>
    <s v="PIMARES SPA"/>
    <s v="6701381002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2-02T00:00:00"/>
    <n v="12"/>
    <d v="2025-12-18T00:00:00"/>
    <d v="2025-12-12T00:00:00"/>
    <x v="11"/>
    <x v="0"/>
    <n v="63325"/>
    <n v="63325"/>
  </r>
  <r>
    <s v="4000008837"/>
    <s v="77035479-K"/>
    <s v="PIMARES SPA"/>
    <s v="670138100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101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02T00:00:00"/>
    <n v="12"/>
    <d v="2025-12-17T00:00:00"/>
    <d v="2025-12-12T00:00:00"/>
    <x v="11"/>
    <x v="0"/>
    <n v="107136"/>
    <n v="107136"/>
  </r>
  <r>
    <s v="4000008837"/>
    <s v="77035479-K"/>
    <s v="PIMARES SPA"/>
    <s v="6701381047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02T00:00:00"/>
    <n v="12"/>
    <d v="2025-12-16T00:00:00"/>
    <d v="2025-12-12T00:00:00"/>
    <x v="11"/>
    <x v="0"/>
    <n v="59995"/>
    <n v="59995"/>
  </r>
  <r>
    <s v="4000008837"/>
    <s v="77035479-K"/>
    <s v="PIMARES SPA"/>
    <s v="670137875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12-01T00:00:00"/>
    <n v="12"/>
    <d v="2025-12-17T00:00:00"/>
    <d v="2025-12-10T00:00:00"/>
    <x v="11"/>
    <x v="0"/>
    <n v="257130"/>
    <n v="257130"/>
  </r>
  <r>
    <s v="4000008837"/>
    <s v="77035479-K"/>
    <s v="PIMARES SPA"/>
    <s v="670137882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2-01T00:00:00"/>
    <n v="12"/>
    <d v="2025-12-16T00:00:00"/>
    <d v="2025-12-10T00:00:00"/>
    <x v="11"/>
    <x v="0"/>
    <n v="69995"/>
    <n v="69995"/>
  </r>
  <r>
    <s v="4000008837"/>
    <s v="77035479-K"/>
    <s v="PIMARES SPA"/>
    <s v="670138108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02T00:00:00"/>
    <n v="12"/>
    <d v="2025-12-17T00:00:00"/>
    <d v="2025-12-10T00:00:00"/>
    <x v="11"/>
    <x v="0"/>
    <n v="107136"/>
    <n v="107136"/>
  </r>
  <r>
    <s v="4000008837"/>
    <s v="77035479-K"/>
    <s v="PIMARES SPA"/>
    <s v="670138113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9T00:00:00"/>
    <d v="2025-12-15T00:00:00"/>
    <x v="11"/>
    <x v="0"/>
    <n v="103559"/>
    <n v="103559"/>
  </r>
  <r>
    <s v="4000008837"/>
    <s v="77035479-K"/>
    <s v="PIMARES SPA"/>
    <s v="670138115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116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5T00:00:00"/>
    <x v="11"/>
    <x v="0"/>
    <n v="46660"/>
    <n v="46660"/>
  </r>
  <r>
    <s v="4000008837"/>
    <s v="77035479-K"/>
    <s v="PIMARES SPA"/>
    <s v="670137882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2-01T00:00:00"/>
    <n v="12"/>
    <d v="2025-12-16T00:00:00"/>
    <d v="2025-12-10T00:00:00"/>
    <x v="11"/>
    <x v="0"/>
    <n v="85705"/>
    <n v="85705"/>
  </r>
  <r>
    <s v="4000008837"/>
    <s v="77035479-K"/>
    <s v="PIMARES SPA"/>
    <s v="670138124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2-02T00:00:00"/>
    <n v="12"/>
    <d v="2025-12-16T00:00:00"/>
    <d v="2025-12-10T00:00:00"/>
    <x v="11"/>
    <x v="0"/>
    <n v="59995"/>
    <n v="59995"/>
  </r>
  <r>
    <s v="4000008837"/>
    <s v="77035479-K"/>
    <s v="PIMARES SPA"/>
    <s v="670138125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02T00:00:00"/>
    <n v="12"/>
    <d v="2025-12-18T00:00:00"/>
    <d v="2025-12-12T00:00:00"/>
    <x v="11"/>
    <x v="0"/>
    <n v="61424"/>
    <n v="61424"/>
  </r>
  <r>
    <s v="4000008837"/>
    <s v="77035479-K"/>
    <s v="PIMARES SPA"/>
    <s v="670138126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2T00:00:00"/>
    <n v="12"/>
    <d v="2025-12-23T00:00:00"/>
    <d v="2025-12-15T00:00:00"/>
    <x v="11"/>
    <x v="0"/>
    <n v="92854"/>
    <n v="92854"/>
  </r>
  <r>
    <s v="4000008837"/>
    <s v="77035479-K"/>
    <s v="PIMARES SPA"/>
    <s v="670138127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02T00:00:00"/>
    <n v="12"/>
    <d v="2025-12-18T00:00:00"/>
    <d v="2025-12-12T00:00:00"/>
    <x v="11"/>
    <x v="0"/>
    <n v="107136"/>
    <n v="107136"/>
  </r>
  <r>
    <s v="4000008837"/>
    <s v="77035479-K"/>
    <s v="PIMARES SPA"/>
    <s v="6701381279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12-02T00:00:00"/>
    <n v="12"/>
    <d v="2025-12-18T00:00:00"/>
    <d v="2025-12-12T00:00:00"/>
    <x v="11"/>
    <x v="0"/>
    <n v="53330"/>
    <n v="53330"/>
  </r>
  <r>
    <s v="4000008837"/>
    <s v="77035479-K"/>
    <s v="PIMARES SPA"/>
    <s v="6701381345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2-02T00:00:00"/>
    <n v="12"/>
    <d v="2025-12-18T00:00:00"/>
    <d v="2025-12-12T00:00:00"/>
    <x v="11"/>
    <x v="0"/>
    <n v="103563"/>
    <n v="103563"/>
  </r>
  <r>
    <s v="4000008837"/>
    <s v="77035479-K"/>
    <s v="PIMARES SPA"/>
    <s v="670138134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2T00:00:00"/>
    <n v="12"/>
    <d v="2025-12-18T00:00:00"/>
    <d v="2025-12-12T00:00:00"/>
    <x v="11"/>
    <x v="0"/>
    <n v="12660"/>
    <n v="12660"/>
  </r>
  <r>
    <s v="4000008837"/>
    <s v="77035479-K"/>
    <s v="PIMARES SPA"/>
    <s v="6701381350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12-02T00:00:00"/>
    <n v="12"/>
    <d v="2025-12-23T00:00:00"/>
    <d v="2025-12-17T00:00:00"/>
    <x v="11"/>
    <x v="0"/>
    <n v="99996"/>
    <n v="99996"/>
  </r>
  <r>
    <s v="4000008837"/>
    <s v="77035479-K"/>
    <s v="PIMARES SPA"/>
    <s v="670138140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9T00:00:00"/>
    <d v="2025-12-15T00:00:00"/>
    <x v="11"/>
    <x v="0"/>
    <n v="28660"/>
    <n v="28660"/>
  </r>
  <r>
    <s v="4000008837"/>
    <s v="77035479-K"/>
    <s v="PIMARES SPA"/>
    <s v="6701378851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01T00:00:00"/>
    <n v="12"/>
    <d v="2025-12-12T00:00:00"/>
    <d v="2025-12-10T00:00:00"/>
    <x v="11"/>
    <x v="0"/>
    <n v="78568"/>
    <n v="78568"/>
  </r>
  <r>
    <s v="4000008837"/>
    <s v="77035479-K"/>
    <s v="PIMARES SPA"/>
    <s v="6701378976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2-01T00:00:00"/>
    <n v="12"/>
    <d v="2025-12-16T00:00:00"/>
    <d v="2025-12-10T00:00:00"/>
    <x v="11"/>
    <x v="0"/>
    <n v="66654"/>
    <n v="66654"/>
  </r>
  <r>
    <s v="4000008837"/>
    <s v="77035479-K"/>
    <s v="PIMARES SPA"/>
    <s v="670138143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2T00:00:00"/>
    <n v="12"/>
    <d v="2026-01-05T00:00:00"/>
    <d v="2025-12-29T00:00:00"/>
    <x v="11"/>
    <x v="0"/>
    <n v="24659"/>
    <n v="24659"/>
  </r>
  <r>
    <s v="4000008837"/>
    <s v="77035479-K"/>
    <s v="PIMARES SPA"/>
    <s v="670138144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7900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2-01T00:00:00"/>
    <n v="12"/>
    <d v="2025-12-15T00:00:00"/>
    <d v="2025-12-10T00:00:00"/>
    <x v="11"/>
    <x v="0"/>
    <n v="85705"/>
    <n v="85705"/>
  </r>
  <r>
    <s v="4000008837"/>
    <s v="77035479-K"/>
    <s v="PIMARES SPA"/>
    <s v="670137906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2"/>
    <n v="2"/>
    <s v="UN"/>
    <d v="2025-12-01T00:00:00"/>
    <n v="12"/>
    <d v="2025-12-16T00:00:00"/>
    <d v="2025-12-10T00:00:00"/>
    <x v="11"/>
    <x v="0"/>
    <n v="70576"/>
    <n v="70576"/>
  </r>
  <r>
    <s v="4000008837"/>
    <s v="77035479-K"/>
    <s v="PIMARES SPA"/>
    <s v="670138150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8T00:00:00"/>
    <d v="2025-12-12T00:00:00"/>
    <x v="11"/>
    <x v="0"/>
    <n v="103559"/>
    <n v="103559"/>
  </r>
  <r>
    <s v="4000008837"/>
    <s v="77035479-K"/>
    <s v="PIMARES SPA"/>
    <s v="670138155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2T00:00:00"/>
    <n v="12"/>
    <d v="2025-12-18T00:00:00"/>
    <d v="2025-12-12T00:00:00"/>
    <x v="11"/>
    <x v="0"/>
    <n v="25319"/>
    <n v="25319"/>
  </r>
  <r>
    <s v="4000008837"/>
    <s v="77035479-K"/>
    <s v="PIMARES SPA"/>
    <s v="6701381558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02T00:00:00"/>
    <n v="12"/>
    <d v="2025-12-16T00:00:00"/>
    <d v="2025-12-12T00:00:00"/>
    <x v="11"/>
    <x v="0"/>
    <n v="63325"/>
    <n v="63325"/>
  </r>
  <r>
    <s v="4000008837"/>
    <s v="77035479-K"/>
    <s v="PIMARES SPA"/>
    <s v="670138157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2T00:00:00"/>
    <n v="12"/>
    <d v="2025-12-17T00:00:00"/>
    <d v="2025-12-12T00:00:00"/>
    <x v="11"/>
    <x v="0"/>
    <n v="60705"/>
    <n v="60705"/>
  </r>
  <r>
    <s v="4000008837"/>
    <s v="77035479-K"/>
    <s v="PIMARES SPA"/>
    <s v="670138158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160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161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2T00:00:00"/>
    <n v="12"/>
    <d v="2025-12-19T00:00:00"/>
    <d v="2025-12-15T00:00:00"/>
    <x v="11"/>
    <x v="0"/>
    <n v="128565"/>
    <n v="128565"/>
  </r>
  <r>
    <s v="4000008837"/>
    <s v="77035479-K"/>
    <s v="PIMARES SPA"/>
    <s v="670138163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2T00:00:00"/>
    <n v="12"/>
    <d v="2025-12-19T00:00:00"/>
    <d v="2025-12-15T00:00:00"/>
    <x v="11"/>
    <x v="0"/>
    <n v="43327"/>
    <n v="43327"/>
  </r>
  <r>
    <s v="4000008837"/>
    <s v="77035479-K"/>
    <s v="PIMARES SPA"/>
    <s v="670138163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2T00:00:00"/>
    <n v="12"/>
    <d v="2025-12-18T00:00:00"/>
    <d v="2025-12-12T00:00:00"/>
    <x v="11"/>
    <x v="0"/>
    <n v="92854"/>
    <n v="92854"/>
  </r>
  <r>
    <s v="4000008837"/>
    <s v="77035479-K"/>
    <s v="PIMARES SPA"/>
    <s v="670138164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1678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02T00:00:00"/>
    <n v="12"/>
    <d v="2025-12-19T00:00:00"/>
    <d v="2025-12-17T00:00:00"/>
    <x v="11"/>
    <x v="0"/>
    <n v="99995"/>
    <n v="99995"/>
  </r>
  <r>
    <s v="4000008837"/>
    <s v="77035479-K"/>
    <s v="PIMARES SPA"/>
    <s v="670138171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2T00:00:00"/>
    <n v="12"/>
    <d v="2025-12-18T00:00:00"/>
    <d v="2025-12-12T00:00:00"/>
    <x v="11"/>
    <x v="0"/>
    <n v="55325"/>
    <n v="55325"/>
  </r>
  <r>
    <s v="4000008837"/>
    <s v="77035479-K"/>
    <s v="PIMARES SPA"/>
    <s v="670138176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1803"/>
    <s v="ZPCD"/>
    <s v="10"/>
    <x v="0"/>
    <x v="0"/>
    <s v="C004"/>
    <s v="E599"/>
    <n v="3"/>
    <x v="0"/>
    <s v="41"/>
    <s v="Baño y Cocina"/>
    <s v=""/>
    <s v="410302005"/>
    <s v="1487580"/>
    <s v="KIT COCINA LAURA 8 PTAS 2 CAJON GRAFITO"/>
    <n v="1"/>
    <n v="1"/>
    <s v="UN"/>
    <d v="2025-12-02T00:00:00"/>
    <n v="12"/>
    <d v="2025-12-18T00:00:00"/>
    <d v="2025-12-12T00:00:00"/>
    <x v="11"/>
    <x v="0"/>
    <n v="73327"/>
    <n v="73327"/>
  </r>
  <r>
    <s v="4000008837"/>
    <s v="77035479-K"/>
    <s v="PIMARES SPA"/>
    <s v="670138181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2T00:00:00"/>
    <n v="12"/>
    <d v="2025-12-18T00:00:00"/>
    <d v="2025-12-12T00:00:00"/>
    <x v="11"/>
    <x v="0"/>
    <n v="25319"/>
    <n v="25319"/>
  </r>
  <r>
    <s v="4000008837"/>
    <s v="77035479-K"/>
    <s v="PIMARES SPA"/>
    <s v="670137907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6T00:00:00"/>
    <d v="2025-12-10T00:00:00"/>
    <x v="11"/>
    <x v="0"/>
    <n v="79995"/>
    <n v="79995"/>
  </r>
  <r>
    <s v="4000008837"/>
    <s v="77035479-K"/>
    <s v="PIMARES SPA"/>
    <s v="670138184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02T00:00:00"/>
    <n v="12"/>
    <d v="2025-12-16T00:00:00"/>
    <d v="2025-12-10T00:00:00"/>
    <x v="11"/>
    <x v="0"/>
    <n v="46660"/>
    <n v="46660"/>
  </r>
  <r>
    <s v="4000008837"/>
    <s v="77035479-K"/>
    <s v="PIMARES SPA"/>
    <s v="6701381863"/>
    <s v="ZPCD"/>
    <s v="10"/>
    <x v="0"/>
    <x v="1"/>
    <s v="C004"/>
    <s v="E599"/>
    <n v="3"/>
    <x v="0"/>
    <s v="47"/>
    <s v="Muebles"/>
    <s v=""/>
    <s v="470301002"/>
    <s v="1355200"/>
    <s v="COMEDOR 4S CELINE GRECO"/>
    <n v="2"/>
    <n v="0"/>
    <s v="UN"/>
    <d v="2025-12-02T00:00:00"/>
    <n v="12"/>
    <d v="2025-12-19T00:00:00"/>
    <m/>
    <x v="11"/>
    <x v="0"/>
    <n v="157136"/>
    <n v="0"/>
  </r>
  <r>
    <s v="4000008837"/>
    <s v="77035479-K"/>
    <s v="PIMARES SPA"/>
    <s v="6701381957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2-02T00:00:00"/>
    <n v="12"/>
    <d v="2025-12-15T00:00:00"/>
    <d v="2025-12-10T00:00:00"/>
    <x v="11"/>
    <x v="0"/>
    <n v="96665"/>
    <n v="96665"/>
  </r>
  <r>
    <s v="4000008837"/>
    <s v="77035479-K"/>
    <s v="PIMARES SPA"/>
    <s v="670138201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02T00:00:00"/>
    <n v="12"/>
    <d v="2025-12-18T00:00:00"/>
    <d v="2025-12-12T00:00:00"/>
    <x v="11"/>
    <x v="0"/>
    <n v="69992"/>
    <n v="69992"/>
  </r>
  <r>
    <s v="4000008837"/>
    <s v="77035479-K"/>
    <s v="PIMARES SPA"/>
    <s v="670138206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209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02T00:00:00"/>
    <n v="12"/>
    <d v="2025-12-19T00:00:00"/>
    <d v="2025-12-15T00:00:00"/>
    <x v="11"/>
    <x v="0"/>
    <n v="38229"/>
    <n v="38229"/>
  </r>
  <r>
    <s v="4000008837"/>
    <s v="77035479-K"/>
    <s v="PIMARES SPA"/>
    <s v="670138215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7T00:00:00"/>
    <d v="2025-12-10T00:00:00"/>
    <x v="11"/>
    <x v="0"/>
    <n v="28660"/>
    <n v="28660"/>
  </r>
  <r>
    <s v="4000008837"/>
    <s v="77035479-K"/>
    <s v="PIMARES SPA"/>
    <s v="670138220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2T00:00:00"/>
    <n v="12"/>
    <d v="2025-12-18T00:00:00"/>
    <d v="2025-12-12T00:00:00"/>
    <x v="11"/>
    <x v="0"/>
    <n v="30662"/>
    <n v="30662"/>
  </r>
  <r>
    <s v="4000008837"/>
    <s v="77035479-K"/>
    <s v="PIMARES SPA"/>
    <s v="670138221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02T00:00:00"/>
    <n v="12"/>
    <d v="2025-12-16T00:00:00"/>
    <d v="2025-12-12T00:00:00"/>
    <x v="11"/>
    <x v="0"/>
    <n v="67848"/>
    <n v="67848"/>
  </r>
  <r>
    <s v="4000008837"/>
    <s v="77035479-K"/>
    <s v="PIMARES SPA"/>
    <s v="670138221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02T00:00:00"/>
    <n v="12"/>
    <d v="2025-12-18T00:00:00"/>
    <d v="2025-12-12T00:00:00"/>
    <x v="11"/>
    <x v="0"/>
    <n v="64275"/>
    <n v="64275"/>
  </r>
  <r>
    <s v="4000008837"/>
    <s v="77035479-K"/>
    <s v="PIMARES SPA"/>
    <s v="670137916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01T00:00:00"/>
    <n v="12"/>
    <d v="2025-12-17T00:00:00"/>
    <d v="2025-12-10T00:00:00"/>
    <x v="11"/>
    <x v="0"/>
    <n v="64275"/>
    <n v="64275"/>
  </r>
  <r>
    <s v="4000008837"/>
    <s v="77035479-K"/>
    <s v="PIMARES SPA"/>
    <s v="6701379496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01T00:00:00"/>
    <n v="12"/>
    <d v="2025-12-18T00:00:00"/>
    <d v="2025-12-12T00:00:00"/>
    <x v="11"/>
    <x v="0"/>
    <n v="92854"/>
    <n v="92854"/>
  </r>
  <r>
    <s v="4000008837"/>
    <s v="77035479-K"/>
    <s v="PIMARES SPA"/>
    <s v="670137961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01T00:00:00"/>
    <n v="12"/>
    <d v="2025-12-17T00:00:00"/>
    <d v="2025-12-10T00:00:00"/>
    <x v="11"/>
    <x v="0"/>
    <n v="64275"/>
    <n v="64275"/>
  </r>
  <r>
    <s v="4000008837"/>
    <s v="77035479-K"/>
    <s v="PIMARES SPA"/>
    <s v="670137961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1T00:00:00"/>
    <n v="12"/>
    <d v="2025-12-19T00:00:00"/>
    <d v="2025-12-17T00:00:00"/>
    <x v="11"/>
    <x v="0"/>
    <n v="39995"/>
    <n v="39995"/>
  </r>
  <r>
    <s v="4000008837"/>
    <s v="77035479-K"/>
    <s v="PIMARES SPA"/>
    <s v="6701379618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1T00:00:00"/>
    <n v="12"/>
    <d v="2025-12-12T00:00:00"/>
    <d v="2025-12-10T00:00:00"/>
    <x v="11"/>
    <x v="0"/>
    <n v="39994"/>
    <n v="39994"/>
  </r>
  <r>
    <s v="4000008837"/>
    <s v="77035479-K"/>
    <s v="PIMARES SPA"/>
    <s v="670137973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2-01T00:00:00"/>
    <n v="12"/>
    <d v="2025-12-16T00:00:00"/>
    <d v="2025-12-10T00:00:00"/>
    <x v="11"/>
    <x v="0"/>
    <n v="39992"/>
    <n v="39992"/>
  </r>
  <r>
    <s v="4000008837"/>
    <s v="77035479-K"/>
    <s v="PIMARES SPA"/>
    <s v="670138238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7T00:00:00"/>
    <d v="2025-12-10T00:00:00"/>
    <x v="11"/>
    <x v="0"/>
    <n v="28660"/>
    <n v="28660"/>
  </r>
  <r>
    <s v="4000008837"/>
    <s v="77035479-K"/>
    <s v="PIMARES SPA"/>
    <s v="670138238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2T00:00:00"/>
    <n v="12"/>
    <d v="2025-12-18T00:00:00"/>
    <d v="2025-12-12T00:00:00"/>
    <x v="11"/>
    <x v="0"/>
    <n v="45328"/>
    <n v="45328"/>
  </r>
  <r>
    <s v="4000008837"/>
    <s v="77035479-K"/>
    <s v="PIMARES SPA"/>
    <s v="670137983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1T00:00:00"/>
    <n v="12"/>
    <d v="2025-12-16T00:00:00"/>
    <d v="2025-12-10T00:00:00"/>
    <x v="11"/>
    <x v="0"/>
    <n v="39995"/>
    <n v="39995"/>
  </r>
  <r>
    <s v="4000008837"/>
    <s v="77035479-K"/>
    <s v="PIMARES SPA"/>
    <s v="6701379950"/>
    <s v="ZPCD"/>
    <s v="10"/>
    <x v="0"/>
    <x v="0"/>
    <s v="C004"/>
    <s v="E599"/>
    <n v="3"/>
    <x v="0"/>
    <s v="47"/>
    <s v="Muebles"/>
    <s v=""/>
    <s v="470302002"/>
    <s v="1355094"/>
    <s v="MESA LATERAL JUANA"/>
    <n v="1"/>
    <n v="1"/>
    <s v="UN"/>
    <d v="2025-12-02T00:00:00"/>
    <n v="12"/>
    <d v="2025-12-17T00:00:00"/>
    <d v="2025-12-10T00:00:00"/>
    <x v="11"/>
    <x v="0"/>
    <n v="27934"/>
    <n v="27934"/>
  </r>
  <r>
    <s v="4000008837"/>
    <s v="77035479-K"/>
    <s v="PIMARES SPA"/>
    <s v="670138004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1T00:00:00"/>
    <n v="12"/>
    <d v="2025-12-16T00:00:00"/>
    <d v="2025-12-10T00:00:00"/>
    <x v="11"/>
    <x v="0"/>
    <n v="26660"/>
    <n v="26660"/>
  </r>
  <r>
    <s v="4000008837"/>
    <s v="77035479-K"/>
    <s v="PIMARES SPA"/>
    <s v="670138005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1T00:00:00"/>
    <n v="12"/>
    <d v="2025-12-18T00:00:00"/>
    <d v="2025-12-12T00:00:00"/>
    <x v="11"/>
    <x v="0"/>
    <n v="78658"/>
    <n v="78658"/>
  </r>
  <r>
    <s v="4000008837"/>
    <s v="77035479-K"/>
    <s v="PIMARES SPA"/>
    <s v="67013826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2T00:00:00"/>
    <n v="12"/>
    <d v="2025-12-22T00:00:00"/>
    <d v="2025-12-15T00:00:00"/>
    <x v="11"/>
    <x v="0"/>
    <n v="103563"/>
    <n v="103563"/>
  </r>
  <r>
    <s v="4000008837"/>
    <s v="77035479-K"/>
    <s v="PIMARES SPA"/>
    <s v="670138007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1T00:00:00"/>
    <n v="12"/>
    <d v="2025-12-17T00:00:00"/>
    <d v="2025-12-10T00:00:00"/>
    <x v="11"/>
    <x v="0"/>
    <n v="43327"/>
    <n v="43327"/>
  </r>
  <r>
    <s v="4000008837"/>
    <s v="77035479-K"/>
    <s v="PIMARES SPA"/>
    <s v="67013827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2T00:00:00"/>
    <n v="12"/>
    <d v="2025-12-18T00:00:00"/>
    <d v="2025-12-12T00:00:00"/>
    <x v="11"/>
    <x v="0"/>
    <n v="41995"/>
    <n v="41995"/>
  </r>
  <r>
    <s v="4000008837"/>
    <s v="77035479-K"/>
    <s v="PIMARES SPA"/>
    <s v="67013827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271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02T00:00:00"/>
    <n v="12"/>
    <d v="2025-12-17T00:00:00"/>
    <d v="2025-12-10T00:00:00"/>
    <x v="11"/>
    <x v="0"/>
    <n v="46660"/>
    <n v="46660"/>
  </r>
  <r>
    <s v="4000008837"/>
    <s v="77035479-K"/>
    <s v="PIMARES SPA"/>
    <s v="670138272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7T00:00:00"/>
    <d v="2025-12-10T00:00:00"/>
    <x v="11"/>
    <x v="0"/>
    <n v="28660"/>
    <n v="28660"/>
  </r>
  <r>
    <s v="4000008837"/>
    <s v="77035479-K"/>
    <s v="PIMARES SPA"/>
    <s v="670138277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3"/>
    <n v="3"/>
    <s v="UN"/>
    <d v="2025-12-02T00:00:00"/>
    <n v="12"/>
    <d v="2025-12-18T00:00:00"/>
    <d v="2025-12-12T00:00:00"/>
    <x v="11"/>
    <x v="0"/>
    <n v="85979"/>
    <n v="85979"/>
  </r>
  <r>
    <s v="4000008837"/>
    <s v="77035479-K"/>
    <s v="PIMARES SPA"/>
    <s v="670138060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9T00:00:00"/>
    <d v="2025-12-12T00:00:00"/>
    <x v="11"/>
    <x v="0"/>
    <n v="128565"/>
    <n v="128565"/>
  </r>
  <r>
    <s v="4000008837"/>
    <s v="77035479-K"/>
    <s v="PIMARES SPA"/>
    <s v="670138282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02T00:00:00"/>
    <n v="12"/>
    <d v="2025-12-16T00:00:00"/>
    <d v="2025-12-12T00:00:00"/>
    <x v="11"/>
    <x v="0"/>
    <n v="67854"/>
    <n v="67854"/>
  </r>
  <r>
    <s v="4000008837"/>
    <s v="77035479-K"/>
    <s v="PIMARES SPA"/>
    <s v="670138284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03T00:00:00"/>
    <n v="12"/>
    <d v="2025-12-19T00:00:00"/>
    <d v="2025-12-15T00:00:00"/>
    <x v="11"/>
    <x v="0"/>
    <n v="46660"/>
    <n v="46660"/>
  </r>
  <r>
    <s v="4000008837"/>
    <s v="77035479-K"/>
    <s v="PIMARES SPA"/>
    <s v="670138284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3T00:00:00"/>
    <n v="12"/>
    <d v="2025-12-19T00:00:00"/>
    <d v="2025-12-15T00:00:00"/>
    <x v="11"/>
    <x v="0"/>
    <n v="45324"/>
    <n v="45324"/>
  </r>
  <r>
    <s v="4000008837"/>
    <s v="77035479-K"/>
    <s v="PIMARES SPA"/>
    <s v="670138284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8T00:00:00"/>
    <d v="2025-12-15T00:00:00"/>
    <x v="11"/>
    <x v="0"/>
    <n v="24659"/>
    <n v="24659"/>
  </r>
  <r>
    <s v="4000008837"/>
    <s v="77035479-K"/>
    <s v="PIMARES SPA"/>
    <s v="6701380893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2-02T00:00:00"/>
    <n v="12"/>
    <d v="2025-12-18T00:00:00"/>
    <d v="2025-12-12T00:00:00"/>
    <x v="11"/>
    <x v="0"/>
    <n v="33327"/>
    <n v="33327"/>
  </r>
  <r>
    <s v="4000008837"/>
    <s v="77035479-K"/>
    <s v="PIMARES SPA"/>
    <s v="670138093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2T00:00:00"/>
    <n v="12"/>
    <d v="2025-12-19T00:00:00"/>
    <d v="2025-12-15T00:00:00"/>
    <x v="11"/>
    <x v="0"/>
    <n v="42851"/>
    <n v="42851"/>
  </r>
  <r>
    <s v="4000008837"/>
    <s v="77035479-K"/>
    <s v="PIMARES SPA"/>
    <s v="6701381052"/>
    <s v="ZPCD"/>
    <s v="10"/>
    <x v="0"/>
    <x v="1"/>
    <s v="C004"/>
    <s v="E599"/>
    <n v="3"/>
    <x v="0"/>
    <s v="41"/>
    <s v="Baño y Cocina"/>
    <s v=""/>
    <s v="410302004"/>
    <s v="1353888"/>
    <s v="MUEBLE COCINA BALCON EVA 105"/>
    <n v="1"/>
    <n v="0"/>
    <s v="UN"/>
    <d v="2025-12-02T00:00:00"/>
    <n v="12"/>
    <d v="2025-12-16T00:00:00"/>
    <m/>
    <x v="11"/>
    <x v="0"/>
    <n v="45328"/>
    <n v="0"/>
  </r>
  <r>
    <s v="4000008837"/>
    <s v="77035479-K"/>
    <s v="PIMARES SPA"/>
    <s v="670138108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6T00:00:00"/>
    <d v="2025-12-10T00:00:00"/>
    <x v="11"/>
    <x v="0"/>
    <n v="103559"/>
    <n v="103559"/>
  </r>
  <r>
    <s v="4000008837"/>
    <s v="77035479-K"/>
    <s v="PIMARES SPA"/>
    <s v="670138296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2T00:00:00"/>
    <n v="12"/>
    <d v="2025-12-22T00:00:00"/>
    <d v="2025-12-15T00:00:00"/>
    <x v="11"/>
    <x v="0"/>
    <n v="73565"/>
    <n v="73565"/>
  </r>
  <r>
    <s v="4000008837"/>
    <s v="77035479-K"/>
    <s v="PIMARES SPA"/>
    <s v="670138297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12-02T00:00:00"/>
    <n v="12"/>
    <d v="2025-12-19T00:00:00"/>
    <d v="2025-12-15T00:00:00"/>
    <x v="11"/>
    <x v="0"/>
    <n v="147131"/>
    <n v="147131"/>
  </r>
  <r>
    <s v="4000008837"/>
    <s v="77035479-K"/>
    <s v="PIMARES SPA"/>
    <s v="670138121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3091"/>
    <s v="ZPCD"/>
    <s v="10"/>
    <x v="0"/>
    <x v="0"/>
    <s v="C004"/>
    <s v="E599"/>
    <n v="3"/>
    <x v="0"/>
    <s v="47"/>
    <s v="Muebles"/>
    <s v=""/>
    <s v="470202002"/>
    <s v="1466400"/>
    <s v="COMODA MAIA 4 CAJONES GRIS"/>
    <n v="2"/>
    <n v="2"/>
    <s v="UN"/>
    <d v="2025-12-03T00:00:00"/>
    <n v="12"/>
    <d v="2025-12-23T00:00:00"/>
    <d v="2025-12-17T00:00:00"/>
    <x v="11"/>
    <x v="0"/>
    <n v="97320"/>
    <n v="97320"/>
  </r>
  <r>
    <s v="4000008837"/>
    <s v="77035479-K"/>
    <s v="PIMARES SPA"/>
    <s v="670138141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2T00:00:00"/>
    <n v="12"/>
    <d v="2025-12-19T00:00:00"/>
    <d v="2025-12-15T00:00:00"/>
    <x v="11"/>
    <x v="0"/>
    <n v="82135"/>
    <n v="82135"/>
  </r>
  <r>
    <s v="4000008837"/>
    <s v="77035479-K"/>
    <s v="PIMARES SPA"/>
    <s v="670138314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3157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2-02T00:00:00"/>
    <n v="12"/>
    <d v="2025-12-18T00:00:00"/>
    <d v="2025-12-10T00:00:00"/>
    <x v="11"/>
    <x v="0"/>
    <n v="43325"/>
    <n v="43325"/>
  </r>
  <r>
    <s v="4000008837"/>
    <s v="77035479-K"/>
    <s v="PIMARES SPA"/>
    <s v="6701383189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2-03T00:00:00"/>
    <n v="12"/>
    <d v="2025-12-16T00:00:00"/>
    <d v="2025-12-12T00:00:00"/>
    <x v="11"/>
    <x v="0"/>
    <n v="53326"/>
    <n v="53326"/>
  </r>
  <r>
    <s v="4000008837"/>
    <s v="77035479-K"/>
    <s v="PIMARES SPA"/>
    <s v="6701383190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2-03T00:00:00"/>
    <n v="12"/>
    <d v="2025-12-19T00:00:00"/>
    <d v="2025-12-15T00:00:00"/>
    <x v="11"/>
    <x v="0"/>
    <n v="33327"/>
    <n v="33327"/>
  </r>
  <r>
    <s v="4000008837"/>
    <s v="77035479-K"/>
    <s v="PIMARES SPA"/>
    <s v="670138142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7T00:00:00"/>
    <d v="2025-12-12T00:00:00"/>
    <x v="11"/>
    <x v="0"/>
    <n v="103559"/>
    <n v="103559"/>
  </r>
  <r>
    <s v="4000008837"/>
    <s v="77035479-K"/>
    <s v="PIMARES SPA"/>
    <s v="6701383307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2-02T00:00:00"/>
    <n v="12"/>
    <d v="2025-12-16T00:00:00"/>
    <d v="2025-12-10T00:00:00"/>
    <x v="11"/>
    <x v="0"/>
    <n v="78560"/>
    <n v="78560"/>
  </r>
  <r>
    <s v="4000008837"/>
    <s v="77035479-K"/>
    <s v="PIMARES SPA"/>
    <s v="670138339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17T00:00:00"/>
    <d v="2025-12-15T00:00:00"/>
    <x v="11"/>
    <x v="0"/>
    <n v="103559"/>
    <n v="103559"/>
  </r>
  <r>
    <s v="4000008837"/>
    <s v="77035479-K"/>
    <s v="PIMARES SPA"/>
    <s v="6701383438"/>
    <s v="ZPCD"/>
    <s v="10"/>
    <x v="0"/>
    <x v="1"/>
    <s v="C004"/>
    <s v="E599"/>
    <n v="3"/>
    <x v="0"/>
    <s v="41"/>
    <s v="Baño y Cocina"/>
    <s v=""/>
    <s v="410203003"/>
    <s v="1390394"/>
    <s v="VANITORIO LÓTUS 60 DARK"/>
    <n v="1"/>
    <n v="0"/>
    <s v="UN"/>
    <d v="2025-12-03T00:00:00"/>
    <n v="12"/>
    <d v="2025-12-17T00:00:00"/>
    <m/>
    <x v="11"/>
    <x v="0"/>
    <n v="67848"/>
    <n v="0"/>
  </r>
  <r>
    <s v="4000008837"/>
    <s v="77035479-K"/>
    <s v="PIMARES SPA"/>
    <s v="670138146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2T00:00:00"/>
    <n v="12"/>
    <d v="2025-12-16T00:00:00"/>
    <d v="2025-12-12T00:00:00"/>
    <x v="11"/>
    <x v="0"/>
    <n v="43327"/>
    <n v="43327"/>
  </r>
  <r>
    <s v="4000008837"/>
    <s v="77035479-K"/>
    <s v="PIMARES SPA"/>
    <s v="670138146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2T00:00:00"/>
    <n v="12"/>
    <d v="2025-12-18T00:00:00"/>
    <d v="2025-12-12T00:00:00"/>
    <x v="11"/>
    <x v="0"/>
    <n v="60705"/>
    <n v="60705"/>
  </r>
  <r>
    <s v="4000008837"/>
    <s v="77035479-K"/>
    <s v="PIMARES SPA"/>
    <s v="6701383503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12-03T00:00:00"/>
    <n v="12"/>
    <d v="2025-12-18T00:00:00"/>
    <d v="2025-12-12T00:00:00"/>
    <x v="11"/>
    <x v="0"/>
    <n v="28661"/>
    <n v="28661"/>
  </r>
  <r>
    <s v="4000008837"/>
    <s v="77035479-K"/>
    <s v="PIMARES SPA"/>
    <s v="670138351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6T00:00:00"/>
    <d v="2025-12-12T00:00:00"/>
    <x v="11"/>
    <x v="0"/>
    <n v="24659"/>
    <n v="24659"/>
  </r>
  <r>
    <s v="4000008837"/>
    <s v="77035479-K"/>
    <s v="PIMARES SPA"/>
    <s v="670138351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3T00:00:00"/>
    <n v="12"/>
    <d v="2025-12-18T00:00:00"/>
    <d v="2025-12-12T00:00:00"/>
    <x v="11"/>
    <x v="0"/>
    <n v="26660"/>
    <n v="26660"/>
  </r>
  <r>
    <s v="4000008837"/>
    <s v="77035479-K"/>
    <s v="PIMARES SPA"/>
    <s v="670138352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2-03T00:00:00"/>
    <n v="12"/>
    <d v="2025-12-17T00:00:00"/>
    <d v="2025-12-15T00:00:00"/>
    <x v="11"/>
    <x v="0"/>
    <n v="63325"/>
    <n v="63325"/>
  </r>
  <r>
    <s v="4000008837"/>
    <s v="77035479-K"/>
    <s v="PIMARES SPA"/>
    <s v="670138362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3T00:00:00"/>
    <n v="12"/>
    <d v="2025-12-18T00:00:00"/>
    <d v="2025-12-12T00:00:00"/>
    <x v="11"/>
    <x v="0"/>
    <n v="19992"/>
    <n v="19992"/>
  </r>
  <r>
    <s v="4000008837"/>
    <s v="77035479-K"/>
    <s v="PIMARES SPA"/>
    <s v="670138368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3T00:00:00"/>
    <n v="12"/>
    <d v="2025-12-19T00:00:00"/>
    <d v="2025-12-15T00:00:00"/>
    <x v="11"/>
    <x v="0"/>
    <n v="45328"/>
    <n v="45328"/>
  </r>
  <r>
    <s v="4000008837"/>
    <s v="77035479-K"/>
    <s v="PIMARES SPA"/>
    <s v="670138368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03T00:00:00"/>
    <n v="12"/>
    <d v="2025-12-19T00:00:00"/>
    <d v="2025-12-15T00:00:00"/>
    <x v="11"/>
    <x v="0"/>
    <n v="99995"/>
    <n v="99995"/>
  </r>
  <r>
    <s v="4000008837"/>
    <s v="77035479-K"/>
    <s v="PIMARES SPA"/>
    <s v="670138183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371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3T00:00:00"/>
    <n v="12"/>
    <d v="2025-12-19T00:00:00"/>
    <d v="2025-12-15T00:00:00"/>
    <x v="11"/>
    <x v="0"/>
    <n v="45324"/>
    <n v="45324"/>
  </r>
  <r>
    <s v="4000008837"/>
    <s v="77035479-K"/>
    <s v="PIMARES SPA"/>
    <s v="670138373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19T00:00:00"/>
    <d v="2025-12-15T00:00:00"/>
    <x v="11"/>
    <x v="0"/>
    <n v="103559"/>
    <n v="103559"/>
  </r>
  <r>
    <s v="4000008837"/>
    <s v="77035479-K"/>
    <s v="PIMARES SPA"/>
    <s v="670138376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23T00:00:00"/>
    <d v="2025-12-17T00:00:00"/>
    <x v="11"/>
    <x v="0"/>
    <n v="103559"/>
    <n v="103559"/>
  </r>
  <r>
    <s v="4000008837"/>
    <s v="77035479-K"/>
    <s v="PIMARES SPA"/>
    <s v="670138377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3T00:00:00"/>
    <n v="12"/>
    <d v="2025-12-17T00:00:00"/>
    <d v="2025-12-15T00:00:00"/>
    <x v="11"/>
    <x v="0"/>
    <n v="73565"/>
    <n v="73565"/>
  </r>
  <r>
    <s v="4000008837"/>
    <s v="77035479-K"/>
    <s v="PIMARES SPA"/>
    <s v="670138383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3T00:00:00"/>
    <n v="12"/>
    <d v="2025-12-18T00:00:00"/>
    <d v="2025-12-15T00:00:00"/>
    <x v="11"/>
    <x v="0"/>
    <n v="73565"/>
    <n v="73565"/>
  </r>
  <r>
    <s v="4000008837"/>
    <s v="77035479-K"/>
    <s v="PIMARES SPA"/>
    <s v="670138384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6T00:00:00"/>
    <d v="2025-12-12T00:00:00"/>
    <x v="11"/>
    <x v="0"/>
    <n v="24659"/>
    <n v="24659"/>
  </r>
  <r>
    <s v="4000008837"/>
    <s v="77035479-K"/>
    <s v="PIMARES SPA"/>
    <s v="670138390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18T00:00:00"/>
    <d v="2025-12-12T00:00:00"/>
    <x v="11"/>
    <x v="0"/>
    <n v="103559"/>
    <n v="103559"/>
  </r>
  <r>
    <s v="4000008837"/>
    <s v="77035479-K"/>
    <s v="PIMARES SPA"/>
    <s v="670138394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03T00:00:00"/>
    <n v="12"/>
    <d v="2025-12-19T00:00:00"/>
    <d v="2025-12-15T00:00:00"/>
    <x v="11"/>
    <x v="0"/>
    <n v="92854"/>
    <n v="92854"/>
  </r>
  <r>
    <s v="4000008837"/>
    <s v="77035479-K"/>
    <s v="PIMARES SPA"/>
    <s v="670138399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3T00:00:00"/>
    <n v="12"/>
    <d v="2025-12-19T00:00:00"/>
    <d v="2025-12-12T00:00:00"/>
    <x v="11"/>
    <x v="0"/>
    <n v="55325"/>
    <n v="55325"/>
  </r>
  <r>
    <s v="4000008837"/>
    <s v="77035479-K"/>
    <s v="PIMARES SPA"/>
    <s v="670138400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3T00:00:00"/>
    <n v="12"/>
    <d v="2025-12-18T00:00:00"/>
    <d v="2025-12-12T00:00:00"/>
    <x v="11"/>
    <x v="0"/>
    <n v="45328"/>
    <n v="45328"/>
  </r>
  <r>
    <s v="4000008837"/>
    <s v="77035479-K"/>
    <s v="PIMARES SPA"/>
    <s v="6701384029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12-03T00:00:00"/>
    <n v="12"/>
    <d v="2025-12-18T00:00:00"/>
    <d v="2025-12-12T00:00:00"/>
    <x v="11"/>
    <x v="0"/>
    <n v="66661"/>
    <n v="66661"/>
  </r>
  <r>
    <s v="4000008837"/>
    <s v="77035479-K"/>
    <s v="PIMARES SPA"/>
    <s v="6701384032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3T00:00:00"/>
    <n v="12"/>
    <d v="2025-12-18T00:00:00"/>
    <d v="2025-12-12T00:00:00"/>
    <x v="11"/>
    <x v="0"/>
    <n v="39994"/>
    <n v="39994"/>
  </r>
  <r>
    <s v="4000008837"/>
    <s v="77035479-K"/>
    <s v="PIMARES SPA"/>
    <s v="670138403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3T00:00:00"/>
    <n v="12"/>
    <d v="2025-12-18T00:00:00"/>
    <d v="2025-12-12T00:00:00"/>
    <x v="11"/>
    <x v="0"/>
    <n v="78658"/>
    <n v="78658"/>
  </r>
  <r>
    <s v="4000008837"/>
    <s v="77035479-K"/>
    <s v="PIMARES SPA"/>
    <s v="6701384037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03T00:00:00"/>
    <n v="12"/>
    <d v="2025-12-19T00:00:00"/>
    <d v="2025-12-15T00:00:00"/>
    <x v="11"/>
    <x v="0"/>
    <n v="59994"/>
    <n v="59994"/>
  </r>
  <r>
    <s v="4000008837"/>
    <s v="77035479-K"/>
    <s v="PIMARES SPA"/>
    <s v="670138404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3T00:00:00"/>
    <n v="12"/>
    <d v="2025-12-18T00:00:00"/>
    <d v="2025-12-15T00:00:00"/>
    <x v="11"/>
    <x v="0"/>
    <n v="73565"/>
    <n v="73565"/>
  </r>
  <r>
    <s v="4000008837"/>
    <s v="77035479-K"/>
    <s v="PIMARES SPA"/>
    <s v="67013840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3T00:00:00"/>
    <n v="12"/>
    <d v="2025-12-24T00:00:00"/>
    <d v="2025-12-19T00:00:00"/>
    <x v="11"/>
    <x v="0"/>
    <n v="42851"/>
    <n v="42851"/>
  </r>
  <r>
    <s v="4000008837"/>
    <s v="77035479-K"/>
    <s v="PIMARES SPA"/>
    <s v="670138406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3T00:00:00"/>
    <n v="12"/>
    <d v="2025-12-19T00:00:00"/>
    <d v="2025-12-15T00:00:00"/>
    <x v="11"/>
    <x v="0"/>
    <n v="42851"/>
    <n v="42851"/>
  </r>
  <r>
    <s v="4000008837"/>
    <s v="77035479-K"/>
    <s v="PIMARES SPA"/>
    <s v="670138406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03T00:00:00"/>
    <n v="12"/>
    <d v="2025-12-18T00:00:00"/>
    <d v="2025-12-12T00:00:00"/>
    <x v="11"/>
    <x v="0"/>
    <n v="92854"/>
    <n v="92854"/>
  </r>
  <r>
    <s v="4000008837"/>
    <s v="77035479-K"/>
    <s v="PIMARES SPA"/>
    <s v="670138223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2T00:00:00"/>
    <n v="12"/>
    <d v="2025-12-16T00:00:00"/>
    <d v="2025-12-10T00:00:00"/>
    <x v="11"/>
    <x v="0"/>
    <n v="24659"/>
    <n v="24659"/>
  </r>
  <r>
    <s v="4000008837"/>
    <s v="77035479-K"/>
    <s v="PIMARES SPA"/>
    <s v="670138411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3T00:00:00"/>
    <n v="12"/>
    <d v="2025-12-18T00:00:00"/>
    <d v="2025-12-12T00:00:00"/>
    <x v="11"/>
    <x v="0"/>
    <n v="73565"/>
    <n v="73565"/>
  </r>
  <r>
    <s v="4000008837"/>
    <s v="77035479-K"/>
    <s v="PIMARES SPA"/>
    <s v="670138224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2T00:00:00"/>
    <n v="12"/>
    <d v="2025-12-17T00:00:00"/>
    <d v="2025-12-12T00:00:00"/>
    <x v="11"/>
    <x v="0"/>
    <n v="128565"/>
    <n v="128565"/>
  </r>
  <r>
    <s v="4000008837"/>
    <s v="77035479-K"/>
    <s v="PIMARES SPA"/>
    <s v="670138414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2-03T00:00:00"/>
    <n v="12"/>
    <d v="2025-12-18T00:00:00"/>
    <d v="2025-12-12T00:00:00"/>
    <x v="11"/>
    <x v="0"/>
    <n v="123327"/>
    <n v="123327"/>
  </r>
  <r>
    <s v="4000008837"/>
    <s v="77035479-K"/>
    <s v="PIMARES SPA"/>
    <s v="670138415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03T00:00:00"/>
    <n v="12"/>
    <d v="2025-12-18T00:00:00"/>
    <d v="2025-12-12T00:00:00"/>
    <x v="11"/>
    <x v="0"/>
    <n v="67854"/>
    <n v="67854"/>
  </r>
  <r>
    <s v="4000008837"/>
    <s v="77035479-K"/>
    <s v="PIMARES SPA"/>
    <s v="6701382242"/>
    <s v="ZPCD"/>
    <s v="10"/>
    <x v="0"/>
    <x v="1"/>
    <s v="C004"/>
    <s v="E599"/>
    <n v="3"/>
    <x v="0"/>
    <s v="47"/>
    <s v="Muebles"/>
    <s v=""/>
    <s v="470201001"/>
    <s v="1410879"/>
    <s v="CLOSET PEQUIM LIGTH 6P 2C"/>
    <n v="1"/>
    <n v="0"/>
    <s v="UN"/>
    <d v="2025-12-02T00:00:00"/>
    <n v="12"/>
    <d v="2025-12-17T00:00:00"/>
    <m/>
    <x v="11"/>
    <x v="0"/>
    <n v="99995"/>
    <n v="0"/>
  </r>
  <r>
    <s v="4000008837"/>
    <s v="77035479-K"/>
    <s v="PIMARES SPA"/>
    <s v="6701382300"/>
    <s v="ZPCD"/>
    <s v="10"/>
    <x v="0"/>
    <x v="1"/>
    <s v="C004"/>
    <s v="E599"/>
    <n v="3"/>
    <x v="0"/>
    <s v="41"/>
    <s v="Baño y Cocina"/>
    <s v=""/>
    <s v="410302004"/>
    <s v="1415608"/>
    <s v="KIT COCINA 177 BUCK WHITE"/>
    <n v="1"/>
    <n v="0"/>
    <s v="UN"/>
    <d v="2025-12-02T00:00:00"/>
    <n v="12"/>
    <d v="2025-12-15T00:00:00"/>
    <m/>
    <x v="11"/>
    <x v="0"/>
    <n v="103559"/>
    <n v="0"/>
  </r>
  <r>
    <s v="4000008837"/>
    <s v="77035479-K"/>
    <s v="PIMARES SPA"/>
    <s v="670138234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2T00:00:00"/>
    <n v="12"/>
    <d v="2025-12-16T00:00:00"/>
    <d v="2025-12-12T00:00:00"/>
    <x v="11"/>
    <x v="0"/>
    <n v="103563"/>
    <n v="103563"/>
  </r>
  <r>
    <s v="4000008837"/>
    <s v="77035479-K"/>
    <s v="PIMARES SPA"/>
    <s v="6701382366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12-02T00:00:00"/>
    <n v="12"/>
    <d v="2025-12-22T00:00:00"/>
    <d v="2025-12-15T00:00:00"/>
    <x v="11"/>
    <x v="0"/>
    <n v="246648"/>
    <n v="246648"/>
  </r>
  <r>
    <s v="4000008837"/>
    <s v="77035479-K"/>
    <s v="PIMARES SPA"/>
    <s v="6701382424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2-02T00:00:00"/>
    <n v="12"/>
    <d v="2025-12-19T00:00:00"/>
    <d v="2025-12-15T00:00:00"/>
    <x v="11"/>
    <x v="0"/>
    <n v="39994"/>
    <n v="39994"/>
  </r>
  <r>
    <s v="4000008837"/>
    <s v="77035479-K"/>
    <s v="PIMARES SPA"/>
    <s v="670138440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9T00:00:00"/>
    <d v="2025-12-15T00:00:00"/>
    <x v="11"/>
    <x v="0"/>
    <n v="24659"/>
    <n v="24659"/>
  </r>
  <r>
    <s v="4000008837"/>
    <s v="77035479-K"/>
    <s v="PIMARES SPA"/>
    <s v="670138249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2T00:00:00"/>
    <n v="12"/>
    <d v="2025-12-16T00:00:00"/>
    <d v="2025-12-12T00:00:00"/>
    <x v="11"/>
    <x v="0"/>
    <n v="39995"/>
    <n v="39995"/>
  </r>
  <r>
    <s v="4000008837"/>
    <s v="77035479-K"/>
    <s v="PIMARES SPA"/>
    <s v="670138254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255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2T00:00:00"/>
    <n v="12"/>
    <d v="2025-12-18T00:00:00"/>
    <d v="2025-12-12T00:00:00"/>
    <x v="11"/>
    <x v="0"/>
    <n v="103563"/>
    <n v="103563"/>
  </r>
  <r>
    <s v="4000008837"/>
    <s v="77035479-K"/>
    <s v="PIMARES SPA"/>
    <s v="670138037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2-01T00:00:00"/>
    <n v="12"/>
    <d v="2025-12-16T00:00:00"/>
    <d v="2025-12-12T00:00:00"/>
    <x v="11"/>
    <x v="0"/>
    <n v="60708"/>
    <n v="60708"/>
  </r>
  <r>
    <s v="4000008837"/>
    <s v="77035479-K"/>
    <s v="PIMARES SPA"/>
    <s v="670138044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8T00:00:00"/>
    <d v="2025-12-12T00:00:00"/>
    <x v="11"/>
    <x v="0"/>
    <n v="39995"/>
    <n v="39995"/>
  </r>
  <r>
    <s v="4000008837"/>
    <s v="77035479-K"/>
    <s v="PIMARES SPA"/>
    <s v="670138446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3T00:00:00"/>
    <n v="12"/>
    <d v="2025-12-16T00:00:00"/>
    <d v="2025-12-12T00:00:00"/>
    <x v="11"/>
    <x v="0"/>
    <n v="73565"/>
    <n v="73565"/>
  </r>
  <r>
    <s v="4000008837"/>
    <s v="77035479-K"/>
    <s v="PIMARES SPA"/>
    <s v="670138447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4T00:00:00"/>
    <n v="12"/>
    <d v="2025-12-19T00:00:00"/>
    <d v="2025-12-17T00:00:00"/>
    <x v="11"/>
    <x v="0"/>
    <n v="103563"/>
    <n v="103563"/>
  </r>
  <r>
    <s v="4000008837"/>
    <s v="77035479-K"/>
    <s v="PIMARES SPA"/>
    <s v="670138448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04T00:00:00"/>
    <n v="12"/>
    <d v="2025-12-18T00:00:00"/>
    <d v="2025-12-12T00:00:00"/>
    <x v="11"/>
    <x v="0"/>
    <n v="71421"/>
    <n v="71421"/>
  </r>
  <r>
    <s v="4000008837"/>
    <s v="77035479-K"/>
    <s v="PIMARES SPA"/>
    <s v="670138449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3"/>
    <n v="3"/>
    <s v="UN"/>
    <d v="2025-12-04T00:00:00"/>
    <n v="12"/>
    <d v="2025-12-22T00:00:00"/>
    <d v="2025-12-15T00:00:00"/>
    <x v="11"/>
    <x v="0"/>
    <n v="179983"/>
    <n v="179983"/>
  </r>
  <r>
    <s v="4000008837"/>
    <s v="77035479-K"/>
    <s v="PIMARES SPA"/>
    <s v="6701384529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03T00:00:00"/>
    <n v="12"/>
    <d v="2025-12-19T00:00:00"/>
    <d v="2025-12-15T00:00:00"/>
    <x v="11"/>
    <x v="0"/>
    <n v="53326"/>
    <n v="53326"/>
  </r>
  <r>
    <s v="4000008837"/>
    <s v="77035479-K"/>
    <s v="PIMARES SPA"/>
    <s v="6701382903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2T00:00:00"/>
    <n v="12"/>
    <d v="2025-12-18T00:00:00"/>
    <d v="2025-12-12T00:00:00"/>
    <x v="11"/>
    <x v="0"/>
    <n v="128565"/>
    <n v="128565"/>
  </r>
  <r>
    <s v="4000008837"/>
    <s v="77035479-K"/>
    <s v="PIMARES SPA"/>
    <s v="6701382919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12-02T00:00:00"/>
    <n v="12"/>
    <d v="2025-12-16T00:00:00"/>
    <d v="2025-12-10T00:00:00"/>
    <x v="11"/>
    <x v="0"/>
    <n v="99996"/>
    <n v="99996"/>
  </r>
  <r>
    <s v="4000008837"/>
    <s v="77035479-K"/>
    <s v="PIMARES SPA"/>
    <s v="67013829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2T00:00:00"/>
    <n v="12"/>
    <d v="2025-12-15T00:00:00"/>
    <d v="2025-12-10T00:00:00"/>
    <x v="11"/>
    <x v="0"/>
    <n v="42851"/>
    <n v="42851"/>
  </r>
  <r>
    <s v="4000008837"/>
    <s v="77035479-K"/>
    <s v="PIMARES SPA"/>
    <s v="670138461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03T00:00:00"/>
    <n v="12"/>
    <d v="2025-12-16T00:00:00"/>
    <d v="2025-12-12T00:00:00"/>
    <x v="11"/>
    <x v="0"/>
    <n v="30660"/>
    <n v="30660"/>
  </r>
  <r>
    <s v="4000008837"/>
    <s v="77035479-K"/>
    <s v="PIMARES SPA"/>
    <s v="6701384621"/>
    <s v="ZPCD"/>
    <s v="10"/>
    <x v="0"/>
    <x v="0"/>
    <s v="C004"/>
    <s v="E599"/>
    <n v="3"/>
    <x v="0"/>
    <s v="47"/>
    <s v="Muebles"/>
    <s v=""/>
    <s v="470101002"/>
    <s v="1418334"/>
    <s v="RACK TV EN PINO MACIZO CAFÉ HASTA 60&quot;"/>
    <n v="1"/>
    <n v="1"/>
    <s v="UN"/>
    <d v="2025-12-03T00:00:00"/>
    <n v="12"/>
    <d v="2025-12-19T00:00:00"/>
    <d v="2025-12-12T00:00:00"/>
    <x v="11"/>
    <x v="0"/>
    <n v="103124"/>
    <n v="103124"/>
  </r>
  <r>
    <s v="4000008837"/>
    <s v="77035479-K"/>
    <s v="PIMARES SPA"/>
    <s v="670138473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3T00:00:00"/>
    <n v="12"/>
    <d v="2025-12-23T00:00:00"/>
    <d v="2025-12-17T00:00:00"/>
    <x v="11"/>
    <x v="0"/>
    <n v="12660"/>
    <n v="12660"/>
  </r>
  <r>
    <s v="4000008837"/>
    <s v="77035479-K"/>
    <s v="PIMARES SPA"/>
    <s v="670138293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2T00:00:00"/>
    <n v="12"/>
    <d v="2025-12-18T00:00:00"/>
    <d v="2025-12-12T00:00:00"/>
    <x v="11"/>
    <x v="0"/>
    <n v="45328"/>
    <n v="45328"/>
  </r>
  <r>
    <s v="4000008837"/>
    <s v="77035479-K"/>
    <s v="PIMARES SPA"/>
    <s v="6701384779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03T00:00:00"/>
    <n v="12"/>
    <d v="2025-12-19T00:00:00"/>
    <d v="2025-12-15T00:00:00"/>
    <x v="11"/>
    <x v="0"/>
    <n v="53326"/>
    <n v="53326"/>
  </r>
  <r>
    <s v="4000008837"/>
    <s v="77035479-K"/>
    <s v="PIMARES SPA"/>
    <s v="670138478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6T00:00:00"/>
    <d v="2025-12-12T00:00:00"/>
    <x v="11"/>
    <x v="0"/>
    <n v="24659"/>
    <n v="24659"/>
  </r>
  <r>
    <s v="4000008837"/>
    <s v="77035479-K"/>
    <s v="PIMARES SPA"/>
    <s v="670138479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4T00:00:00"/>
    <n v="12"/>
    <d v="2025-12-19T00:00:00"/>
    <d v="2025-12-15T00:00:00"/>
    <x v="11"/>
    <x v="0"/>
    <n v="45328"/>
    <n v="45328"/>
  </r>
  <r>
    <s v="4000008837"/>
    <s v="77035479-K"/>
    <s v="PIMARES SPA"/>
    <s v="670138480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3T00:00:00"/>
    <n v="12"/>
    <d v="2025-12-18T00:00:00"/>
    <d v="2025-12-12T00:00:00"/>
    <x v="11"/>
    <x v="0"/>
    <n v="19992"/>
    <n v="19992"/>
  </r>
  <r>
    <s v="4000008837"/>
    <s v="77035479-K"/>
    <s v="PIMARES SPA"/>
    <s v="670138480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3T00:00:00"/>
    <n v="12"/>
    <d v="2025-12-18T00:00:00"/>
    <d v="2025-12-12T00:00:00"/>
    <x v="11"/>
    <x v="0"/>
    <n v="26660"/>
    <n v="26660"/>
  </r>
  <r>
    <s v="4000008837"/>
    <s v="77035479-K"/>
    <s v="PIMARES SPA"/>
    <s v="670138299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2T00:00:00"/>
    <n v="12"/>
    <d v="2025-12-18T00:00:00"/>
    <d v="2025-12-15T00:00:00"/>
    <x v="11"/>
    <x v="0"/>
    <n v="39995"/>
    <n v="39995"/>
  </r>
  <r>
    <s v="4000008837"/>
    <s v="77035479-K"/>
    <s v="PIMARES SPA"/>
    <s v="670138310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02T00:00:00"/>
    <n v="12"/>
    <d v="2025-12-16T00:00:00"/>
    <d v="2025-12-10T00:00:00"/>
    <x v="11"/>
    <x v="0"/>
    <n v="43327"/>
    <n v="43327"/>
  </r>
  <r>
    <s v="4000008837"/>
    <s v="77035479-K"/>
    <s v="PIMARES SPA"/>
    <s v="67013848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3T00:00:00"/>
    <n v="12"/>
    <d v="2025-12-19T00:00:00"/>
    <d v="2025-12-15T00:00:00"/>
    <x v="11"/>
    <x v="0"/>
    <n v="42851"/>
    <n v="42851"/>
  </r>
  <r>
    <s v="4000008837"/>
    <s v="77035479-K"/>
    <s v="PIMARES SPA"/>
    <s v="67013849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3T00:00:00"/>
    <n v="12"/>
    <d v="2025-12-16T00:00:00"/>
    <d v="2025-12-12T00:00:00"/>
    <x v="11"/>
    <x v="0"/>
    <n v="26660"/>
    <n v="26660"/>
  </r>
  <r>
    <s v="4000008837"/>
    <s v="77035479-K"/>
    <s v="PIMARES SPA"/>
    <s v="670138493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3T00:00:00"/>
    <n v="12"/>
    <d v="2025-12-19T00:00:00"/>
    <d v="2025-12-17T00:00:00"/>
    <x v="11"/>
    <x v="0"/>
    <n v="78658"/>
    <n v="78658"/>
  </r>
  <r>
    <s v="4000008837"/>
    <s v="77035479-K"/>
    <s v="PIMARES SPA"/>
    <s v="6701384985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04T00:00:00"/>
    <n v="12"/>
    <d v="2025-12-19T00:00:00"/>
    <d v="2025-12-15T00:00:00"/>
    <x v="11"/>
    <x v="0"/>
    <n v="78560"/>
    <n v="78560"/>
  </r>
  <r>
    <s v="4000008837"/>
    <s v="77035479-K"/>
    <s v="PIMARES SPA"/>
    <s v="670138500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03T00:00:00"/>
    <n v="12"/>
    <d v="2025-12-19T00:00:00"/>
    <d v="2025-12-15T00:00:00"/>
    <x v="11"/>
    <x v="0"/>
    <n v="71421"/>
    <n v="71421"/>
  </r>
  <r>
    <s v="4000008837"/>
    <s v="77035479-K"/>
    <s v="PIMARES SPA"/>
    <s v="670138512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4T00:00:00"/>
    <n v="12"/>
    <d v="2025-12-23T00:00:00"/>
    <d v="2025-12-15T00:00:00"/>
    <x v="11"/>
    <x v="0"/>
    <n v="69992"/>
    <n v="69992"/>
  </r>
  <r>
    <s v="4000008837"/>
    <s v="77035479-K"/>
    <s v="PIMARES SPA"/>
    <s v="670138512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4T00:00:00"/>
    <n v="12"/>
    <d v="2025-12-19T00:00:00"/>
    <d v="2025-12-15T00:00:00"/>
    <x v="11"/>
    <x v="0"/>
    <n v="79995"/>
    <n v="79995"/>
  </r>
  <r>
    <s v="4000008837"/>
    <s v="77035479-K"/>
    <s v="PIMARES SPA"/>
    <s v="670138513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4T00:00:00"/>
    <n v="12"/>
    <d v="2025-12-18T00:00:00"/>
    <d v="2025-12-12T00:00:00"/>
    <x v="11"/>
    <x v="0"/>
    <n v="43327"/>
    <n v="43327"/>
  </r>
  <r>
    <s v="4000008837"/>
    <s v="77035479-K"/>
    <s v="PIMARES SPA"/>
    <s v="6701385161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12-04T00:00:00"/>
    <n v="12"/>
    <d v="2025-12-18T00:00:00"/>
    <d v="2025-12-12T00:00:00"/>
    <x v="11"/>
    <x v="0"/>
    <n v="99996"/>
    <n v="99996"/>
  </r>
  <r>
    <s v="4000008837"/>
    <s v="77035479-K"/>
    <s v="PIMARES SPA"/>
    <s v="670138322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02T00:00:00"/>
    <n v="12"/>
    <d v="2025-12-19T00:00:00"/>
    <d v="2025-12-15T00:00:00"/>
    <x v="11"/>
    <x v="0"/>
    <n v="59994"/>
    <n v="59994"/>
  </r>
  <r>
    <s v="4000008837"/>
    <s v="77035479-K"/>
    <s v="PIMARES SPA"/>
    <s v="670138346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9T00:00:00"/>
    <d v="2025-12-15T00:00:00"/>
    <x v="11"/>
    <x v="0"/>
    <n v="24659"/>
    <n v="24659"/>
  </r>
  <r>
    <s v="4000008837"/>
    <s v="77035479-K"/>
    <s v="PIMARES SPA"/>
    <s v="670138522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4T00:00:00"/>
    <n v="12"/>
    <d v="2025-12-18T00:00:00"/>
    <d v="2025-12-12T00:00:00"/>
    <x v="11"/>
    <x v="0"/>
    <n v="19992"/>
    <n v="19992"/>
  </r>
  <r>
    <s v="4000008837"/>
    <s v="77035479-K"/>
    <s v="PIMARES SPA"/>
    <s v="670138522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4T00:00:00"/>
    <n v="12"/>
    <d v="2025-12-19T00:00:00"/>
    <d v="2025-12-15T00:00:00"/>
    <x v="11"/>
    <x v="0"/>
    <n v="69992"/>
    <n v="69992"/>
  </r>
  <r>
    <s v="4000008837"/>
    <s v="77035479-K"/>
    <s v="PIMARES SPA"/>
    <s v="670138527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4T00:00:00"/>
    <n v="12"/>
    <d v="2025-12-17T00:00:00"/>
    <d v="2025-12-15T00:00:00"/>
    <x v="11"/>
    <x v="0"/>
    <n v="24659"/>
    <n v="24659"/>
  </r>
  <r>
    <s v="4000008837"/>
    <s v="77035479-K"/>
    <s v="PIMARES SPA"/>
    <s v="670138348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3T00:00:00"/>
    <n v="12"/>
    <d v="2025-12-23T00:00:00"/>
    <d v="2025-12-15T00:00:00"/>
    <x v="11"/>
    <x v="0"/>
    <n v="45328"/>
    <n v="45328"/>
  </r>
  <r>
    <s v="4000008837"/>
    <s v="77035479-K"/>
    <s v="PIMARES SPA"/>
    <s v="670138370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3T00:00:00"/>
    <n v="12"/>
    <d v="2025-12-19T00:00:00"/>
    <d v="2025-12-15T00:00:00"/>
    <x v="11"/>
    <x v="0"/>
    <n v="39995"/>
    <n v="39995"/>
  </r>
  <r>
    <s v="4000008837"/>
    <s v="77035479-K"/>
    <s v="PIMARES SPA"/>
    <s v="670138532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4T00:00:00"/>
    <n v="12"/>
    <d v="2025-12-16T00:00:00"/>
    <d v="2025-12-12T00:00:00"/>
    <x v="11"/>
    <x v="0"/>
    <n v="43327"/>
    <n v="43327"/>
  </r>
  <r>
    <s v="4000008837"/>
    <s v="77035479-K"/>
    <s v="PIMARES SPA"/>
    <s v="670138536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4T00:00:00"/>
    <n v="12"/>
    <d v="2025-12-19T00:00:00"/>
    <d v="2025-12-15T00:00:00"/>
    <x v="11"/>
    <x v="0"/>
    <n v="109989"/>
    <n v="109989"/>
  </r>
  <r>
    <s v="4000008837"/>
    <s v="77035479-K"/>
    <s v="PIMARES SPA"/>
    <s v="670138538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4T00:00:00"/>
    <n v="12"/>
    <d v="2025-12-22T00:00:00"/>
    <d v="2025-12-15T00:00:00"/>
    <x v="11"/>
    <x v="0"/>
    <n v="60705"/>
    <n v="60705"/>
  </r>
  <r>
    <s v="4000008837"/>
    <s v="77035479-K"/>
    <s v="PIMARES SPA"/>
    <s v="67013854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4T00:00:00"/>
    <n v="12"/>
    <d v="2025-12-16T00:00:00"/>
    <d v="2025-12-12T00:00:00"/>
    <x v="11"/>
    <x v="0"/>
    <n v="42851"/>
    <n v="42851"/>
  </r>
  <r>
    <s v="4000008837"/>
    <s v="77035479-K"/>
    <s v="PIMARES SPA"/>
    <s v="670138545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4T00:00:00"/>
    <n v="12"/>
    <d v="2025-12-22T00:00:00"/>
    <d v="2025-12-15T00:00:00"/>
    <x v="11"/>
    <x v="0"/>
    <n v="73565"/>
    <n v="73565"/>
  </r>
  <r>
    <s v="4000008837"/>
    <s v="77035479-K"/>
    <s v="PIMARES SPA"/>
    <s v="6701384089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3T00:00:00"/>
    <n v="12"/>
    <d v="2025-12-18T00:00:00"/>
    <d v="2025-12-12T00:00:00"/>
    <x v="11"/>
    <x v="0"/>
    <n v="39994"/>
    <n v="39994"/>
  </r>
  <r>
    <s v="4000008837"/>
    <s v="77035479-K"/>
    <s v="PIMARES SPA"/>
    <s v="6701384139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2-03T00:00:00"/>
    <n v="12"/>
    <d v="2025-12-16T00:00:00"/>
    <d v="2025-12-12T00:00:00"/>
    <x v="11"/>
    <x v="0"/>
    <n v="85705"/>
    <n v="85705"/>
  </r>
  <r>
    <s v="4000008837"/>
    <s v="77035479-K"/>
    <s v="PIMARES SPA"/>
    <s v="670138422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3T00:00:00"/>
    <n v="12"/>
    <d v="2025-12-19T00:00:00"/>
    <d v="2025-12-15T00:00:00"/>
    <x v="11"/>
    <x v="0"/>
    <n v="43327"/>
    <n v="43327"/>
  </r>
  <r>
    <s v="4000008837"/>
    <s v="77035479-K"/>
    <s v="PIMARES SPA"/>
    <s v="670138423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3T00:00:00"/>
    <n v="12"/>
    <d v="2025-12-19T00:00:00"/>
    <d v="2025-12-15T00:00:00"/>
    <x v="11"/>
    <x v="0"/>
    <n v="82135"/>
    <n v="82135"/>
  </r>
  <r>
    <s v="4000008837"/>
    <s v="77035479-K"/>
    <s v="PIMARES SPA"/>
    <s v="670138428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03T00:00:00"/>
    <n v="12"/>
    <d v="2025-12-19T00:00:00"/>
    <d v="2025-12-15T00:00:00"/>
    <x v="11"/>
    <x v="0"/>
    <n v="45324"/>
    <n v="45324"/>
  </r>
  <r>
    <s v="4000008837"/>
    <s v="77035479-K"/>
    <s v="PIMARES SPA"/>
    <s v="6701384288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2-03T00:00:00"/>
    <n v="12"/>
    <d v="2025-12-16T00:00:00"/>
    <d v="2025-12-12T00:00:00"/>
    <x v="11"/>
    <x v="0"/>
    <n v="26660"/>
    <n v="26660"/>
  </r>
  <r>
    <s v="4000008837"/>
    <s v="77035479-K"/>
    <s v="PIMARES SPA"/>
    <s v="6701384303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2-03T00:00:00"/>
    <n v="12"/>
    <d v="2025-12-18T00:00:00"/>
    <d v="2025-12-15T00:00:00"/>
    <x v="11"/>
    <x v="0"/>
    <n v="53326"/>
    <n v="53326"/>
  </r>
  <r>
    <s v="4000008837"/>
    <s v="77035479-K"/>
    <s v="PIMARES SPA"/>
    <s v="670138443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2-03T00:00:00"/>
    <n v="12"/>
    <d v="2025-12-23T00:00:00"/>
    <d v="2025-12-17T00:00:00"/>
    <x v="11"/>
    <x v="0"/>
    <n v="59990"/>
    <n v="59990"/>
  </r>
  <r>
    <s v="4000008837"/>
    <s v="77035479-K"/>
    <s v="PIMARES SPA"/>
    <s v="670138444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03T00:00:00"/>
    <n v="12"/>
    <d v="2025-12-23T00:00:00"/>
    <d v="2025-12-17T00:00:00"/>
    <x v="11"/>
    <x v="0"/>
    <n v="43327"/>
    <n v="43327"/>
  </r>
  <r>
    <s v="4000008837"/>
    <s v="77035479-K"/>
    <s v="PIMARES SPA"/>
    <s v="670138560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4T00:00:00"/>
    <n v="12"/>
    <d v="2025-12-19T00:00:00"/>
    <d v="2025-12-15T00:00:00"/>
    <x v="11"/>
    <x v="0"/>
    <n v="24659"/>
    <n v="24659"/>
  </r>
  <r>
    <s v="4000008837"/>
    <s v="77035479-K"/>
    <s v="PIMARES SPA"/>
    <s v="670138560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4T00:00:00"/>
    <n v="12"/>
    <d v="2025-12-19T00:00:00"/>
    <d v="2025-12-15T00:00:00"/>
    <x v="11"/>
    <x v="0"/>
    <n v="28660"/>
    <n v="28660"/>
  </r>
  <r>
    <s v="4000008837"/>
    <s v="77035479-K"/>
    <s v="PIMARES SPA"/>
    <s v="670138569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5T00:00:00"/>
    <n v="12"/>
    <d v="2025-12-19T00:00:00"/>
    <d v="2025-12-15T00:00:00"/>
    <x v="11"/>
    <x v="0"/>
    <n v="103563"/>
    <n v="103563"/>
  </r>
  <r>
    <s v="4000008837"/>
    <s v="77035479-K"/>
    <s v="PIMARES SPA"/>
    <s v="670138570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4T00:00:00"/>
    <n v="12"/>
    <d v="2025-12-22T00:00:00"/>
    <d v="2025-12-15T00:00:00"/>
    <x v="11"/>
    <x v="0"/>
    <n v="78658"/>
    <n v="78658"/>
  </r>
  <r>
    <s v="4000008837"/>
    <s v="77035479-K"/>
    <s v="PIMARES SPA"/>
    <s v="6701385739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12-04T00:00:00"/>
    <n v="12"/>
    <d v="2025-12-23T00:00:00"/>
    <d v="2025-12-15T00:00:00"/>
    <x v="11"/>
    <x v="0"/>
    <n v="81246"/>
    <n v="81246"/>
  </r>
  <r>
    <s v="4000008837"/>
    <s v="77035479-K"/>
    <s v="PIMARES SPA"/>
    <s v="6701385762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2-05T00:00:00"/>
    <n v="12"/>
    <d v="2025-12-19T00:00:00"/>
    <d v="2025-12-15T00:00:00"/>
    <x v="11"/>
    <x v="0"/>
    <n v="26660"/>
    <n v="26660"/>
  </r>
  <r>
    <s v="4000008837"/>
    <s v="77035479-K"/>
    <s v="PIMARES SPA"/>
    <s v="670138576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5T00:00:00"/>
    <n v="12"/>
    <d v="2025-12-17T00:00:00"/>
    <d v="2025-12-15T00:00:00"/>
    <x v="11"/>
    <x v="0"/>
    <n v="43327"/>
    <n v="43327"/>
  </r>
  <r>
    <s v="4000008837"/>
    <s v="77035479-K"/>
    <s v="PIMARES SPA"/>
    <s v="670138579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05T00:00:00"/>
    <n v="12"/>
    <d v="2025-12-19T00:00:00"/>
    <d v="2025-12-12T00:00:00"/>
    <x v="11"/>
    <x v="0"/>
    <n v="93319"/>
    <n v="93319"/>
  </r>
  <r>
    <s v="4000008837"/>
    <s v="77035479-K"/>
    <s v="PIMARES SPA"/>
    <s v="670138579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05T00:00:00"/>
    <n v="12"/>
    <d v="2025-12-19T00:00:00"/>
    <d v="2025-12-12T00:00:00"/>
    <x v="11"/>
    <x v="0"/>
    <n v="57319"/>
    <n v="57319"/>
  </r>
  <r>
    <s v="4000008837"/>
    <s v="77035479-K"/>
    <s v="PIMARES SPA"/>
    <s v="670138580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04T00:00:00"/>
    <n v="12"/>
    <d v="2025-12-22T00:00:00"/>
    <d v="2025-12-15T00:00:00"/>
    <x v="11"/>
    <x v="0"/>
    <n v="46660"/>
    <n v="46660"/>
  </r>
  <r>
    <s v="4000008837"/>
    <s v="77035479-K"/>
    <s v="PIMARES SPA"/>
    <s v="670138581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4T00:00:00"/>
    <n v="12"/>
    <d v="2025-12-18T00:00:00"/>
    <d v="2025-12-15T00:00:00"/>
    <x v="11"/>
    <x v="0"/>
    <n v="39995"/>
    <n v="39995"/>
  </r>
  <r>
    <s v="4000008837"/>
    <s v="77035479-K"/>
    <s v="PIMARES SPA"/>
    <s v="6701385833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2-05T00:00:00"/>
    <n v="12"/>
    <d v="2025-12-23T00:00:00"/>
    <d v="2025-12-15T00:00:00"/>
    <x v="11"/>
    <x v="0"/>
    <n v="132141"/>
    <n v="132141"/>
  </r>
  <r>
    <s v="4000008837"/>
    <s v="77035479-K"/>
    <s v="PIMARES SPA"/>
    <s v="6701384448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12-03T00:00:00"/>
    <n v="12"/>
    <d v="2025-12-19T00:00:00"/>
    <d v="2025-12-15T00:00:00"/>
    <x v="11"/>
    <x v="0"/>
    <n v="119987"/>
    <n v="119987"/>
  </r>
  <r>
    <s v="4000008837"/>
    <s v="77035479-K"/>
    <s v="PIMARES SPA"/>
    <s v="6701384452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2-03T00:00:00"/>
    <n v="12"/>
    <d v="2025-12-23T00:00:00"/>
    <d v="2025-12-17T00:00:00"/>
    <x v="11"/>
    <x v="0"/>
    <n v="63325"/>
    <n v="63325"/>
  </r>
  <r>
    <s v="4000008837"/>
    <s v="77035479-K"/>
    <s v="PIMARES SPA"/>
    <s v="670138266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2T00:00:00"/>
    <n v="12"/>
    <d v="2025-12-18T00:00:00"/>
    <d v="2025-12-12T00:00:00"/>
    <x v="11"/>
    <x v="0"/>
    <n v="30662"/>
    <n v="30662"/>
  </r>
  <r>
    <s v="4000008837"/>
    <s v="77035479-K"/>
    <s v="PIMARES SPA"/>
    <s v="6701382805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2T00:00:00"/>
    <n v="12"/>
    <d v="2025-12-19T00:00:00"/>
    <d v="2025-12-15T00:00:00"/>
    <x v="11"/>
    <x v="0"/>
    <n v="128565"/>
    <n v="128565"/>
  </r>
  <r>
    <s v="4000008837"/>
    <s v="77035479-K"/>
    <s v="PIMARES SPA"/>
    <s v="670138593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05T00:00:00"/>
    <n v="12"/>
    <d v="2025-12-18T00:00:00"/>
    <d v="2025-12-15T00:00:00"/>
    <x v="11"/>
    <x v="0"/>
    <n v="53325"/>
    <n v="53325"/>
  </r>
  <r>
    <s v="4000008837"/>
    <s v="77035479-K"/>
    <s v="PIMARES SPA"/>
    <s v="670138594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5T00:00:00"/>
    <n v="12"/>
    <d v="2025-12-18T00:00:00"/>
    <d v="2025-12-15T00:00:00"/>
    <x v="11"/>
    <x v="0"/>
    <n v="24659"/>
    <n v="24659"/>
  </r>
  <r>
    <s v="4000008837"/>
    <s v="77035479-K"/>
    <s v="PIMARES SPA"/>
    <s v="6701384454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03T00:00:00"/>
    <n v="12"/>
    <d v="2025-12-16T00:00:00"/>
    <d v="2025-12-12T00:00:00"/>
    <x v="11"/>
    <x v="0"/>
    <n v="157146"/>
    <n v="157146"/>
  </r>
  <r>
    <s v="4000008837"/>
    <s v="77035479-K"/>
    <s v="PIMARES SPA"/>
    <s v="670138455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4"/>
    <n v="4"/>
    <s v="UN"/>
    <d v="2025-12-03T00:00:00"/>
    <n v="12"/>
    <d v="2025-12-19T00:00:00"/>
    <d v="2025-12-15T00:00:00"/>
    <x v="11"/>
    <x v="0"/>
    <n v="242819"/>
    <n v="242819"/>
  </r>
  <r>
    <s v="4000008837"/>
    <s v="77035479-K"/>
    <s v="PIMARES SPA"/>
    <s v="67013860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5T00:00:00"/>
    <n v="12"/>
    <d v="2025-12-22T00:00:00"/>
    <d v="2025-12-15T00:00:00"/>
    <x v="11"/>
    <x v="0"/>
    <n v="42851"/>
    <n v="42851"/>
  </r>
  <r>
    <s v="4000008837"/>
    <s v="77035479-K"/>
    <s v="PIMARES SPA"/>
    <s v="670138606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5T00:00:00"/>
    <n v="12"/>
    <d v="2025-12-22T00:00:00"/>
    <d v="2025-12-15T00:00:00"/>
    <x v="11"/>
    <x v="0"/>
    <n v="73565"/>
    <n v="73565"/>
  </r>
  <r>
    <s v="4000008837"/>
    <s v="77035479-K"/>
    <s v="PIMARES SPA"/>
    <s v="670138606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5T00:00:00"/>
    <n v="12"/>
    <d v="2025-12-22T00:00:00"/>
    <d v="2025-12-15T00:00:00"/>
    <x v="11"/>
    <x v="0"/>
    <n v="42851"/>
    <n v="42851"/>
  </r>
  <r>
    <s v="4000008837"/>
    <s v="77035479-K"/>
    <s v="PIMARES SPA"/>
    <s v="670138606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05T00:00:00"/>
    <n v="12"/>
    <d v="2025-12-23T00:00:00"/>
    <d v="2025-12-15T00:00:00"/>
    <x v="11"/>
    <x v="0"/>
    <n v="71421"/>
    <n v="71421"/>
  </r>
  <r>
    <s v="4000008837"/>
    <s v="77035479-K"/>
    <s v="PIMARES SPA"/>
    <s v="670138607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5T00:00:00"/>
    <n v="12"/>
    <d v="2025-12-22T00:00:00"/>
    <d v="2025-12-15T00:00:00"/>
    <x v="11"/>
    <x v="0"/>
    <n v="69992"/>
    <n v="69992"/>
  </r>
  <r>
    <s v="4000008837"/>
    <s v="77035479-K"/>
    <s v="PIMARES SPA"/>
    <s v="670138459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3T00:00:00"/>
    <n v="12"/>
    <d v="2025-12-16T00:00:00"/>
    <d v="2025-12-12T00:00:00"/>
    <x v="11"/>
    <x v="0"/>
    <n v="73565"/>
    <n v="73565"/>
  </r>
  <r>
    <s v="4000008837"/>
    <s v="77035479-K"/>
    <s v="PIMARES SPA"/>
    <s v="670138476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2-03T00:00:00"/>
    <n v="12"/>
    <d v="2025-12-16T00:00:00"/>
    <d v="2025-12-12T00:00:00"/>
    <x v="11"/>
    <x v="0"/>
    <n v="85705"/>
    <n v="85705"/>
  </r>
  <r>
    <s v="4000008837"/>
    <s v="77035479-K"/>
    <s v="PIMARES SPA"/>
    <s v="670139207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6T00:00:00"/>
    <n v="12"/>
    <d v="2025-12-23T00:00:00"/>
    <d v="2025-12-19T00:00:00"/>
    <x v="11"/>
    <x v="0"/>
    <n v="99990"/>
    <n v="99990"/>
  </r>
  <r>
    <s v="4000008837"/>
    <s v="77035479-K"/>
    <s v="PIMARES SPA"/>
    <s v="670139336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17T00:00:00"/>
    <n v="12"/>
    <d v="2025-12-26T00:00:00"/>
    <d v="2025-12-22T00:00:00"/>
    <x v="11"/>
    <x v="0"/>
    <n v="66661"/>
    <n v="66661"/>
  </r>
  <r>
    <s v="4000008837"/>
    <s v="77035479-K"/>
    <s v="PIMARES SPA"/>
    <s v="670139339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7T00:00:00"/>
    <n v="12"/>
    <d v="2025-12-23T00:00:00"/>
    <d v="2025-12-19T00:00:00"/>
    <x v="11"/>
    <x v="0"/>
    <n v="79997"/>
    <n v="79997"/>
  </r>
  <r>
    <s v="4000008837"/>
    <s v="77035479-K"/>
    <s v="PIMARES SPA"/>
    <s v="6701393409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17T00:00:00"/>
    <n v="12"/>
    <d v="2025-12-23T00:00:00"/>
    <d v="2025-12-19T00:00:00"/>
    <x v="11"/>
    <x v="0"/>
    <n v="12642"/>
    <n v="12642"/>
  </r>
  <r>
    <s v="4000008837"/>
    <s v="77035479-K"/>
    <s v="PIMARES SPA"/>
    <s v="670139214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16T00:00:00"/>
    <n v="12"/>
    <d v="2025-12-26T00:00:00"/>
    <d v="2025-12-19T00:00:00"/>
    <x v="11"/>
    <x v="0"/>
    <n v="79997"/>
    <n v="79997"/>
  </r>
  <r>
    <s v="4000008837"/>
    <s v="77035479-K"/>
    <s v="PIMARES SPA"/>
    <s v="6701392366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16T00:00:00"/>
    <n v="12"/>
    <d v="2025-12-26T00:00:00"/>
    <d v="2025-12-19T00:00:00"/>
    <x v="11"/>
    <x v="0"/>
    <n v="96425"/>
    <n v="96425"/>
  </r>
  <r>
    <s v="4000008837"/>
    <s v="77035479-K"/>
    <s v="PIMARES SPA"/>
    <s v="6701392380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16T00:00:00"/>
    <n v="12"/>
    <d v="2025-12-22T00:00:00"/>
    <d v="2025-12-19T00:00:00"/>
    <x v="11"/>
    <x v="0"/>
    <n v="73327"/>
    <n v="73327"/>
  </r>
  <r>
    <s v="4000008837"/>
    <s v="77035479-K"/>
    <s v="PIMARES SPA"/>
    <s v="670139353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18T00:00:00"/>
    <n v="12"/>
    <d v="2025-12-29T00:00:00"/>
    <d v="2025-12-19T00:00:00"/>
    <x v="11"/>
    <x v="0"/>
    <n v="66661"/>
    <n v="66661"/>
  </r>
  <r>
    <s v="4000008837"/>
    <s v="77035479-K"/>
    <s v="PIMARES SPA"/>
    <s v="670139355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18T00:00:00"/>
    <n v="12"/>
    <d v="2025-12-31T00:00:00"/>
    <d v="2025-12-22T00:00:00"/>
    <x v="11"/>
    <x v="0"/>
    <n v="99995"/>
    <n v="99995"/>
  </r>
  <r>
    <s v="4000008837"/>
    <s v="77035479-K"/>
    <s v="PIMARES SPA"/>
    <s v="670139239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6T00:00:00"/>
    <n v="12"/>
    <d v="2025-12-29T00:00:00"/>
    <d v="2025-12-19T00:00:00"/>
    <x v="11"/>
    <x v="0"/>
    <n v="103324"/>
    <n v="103324"/>
  </r>
  <r>
    <s v="4000008837"/>
    <s v="77035479-K"/>
    <s v="PIMARES SPA"/>
    <s v="670139259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17T00:00:00"/>
    <n v="12"/>
    <d v="2025-12-26T00:00:00"/>
    <d v="2025-12-22T00:00:00"/>
    <x v="11"/>
    <x v="0"/>
    <n v="107135"/>
    <n v="107135"/>
  </r>
  <r>
    <s v="4000008837"/>
    <s v="77035479-K"/>
    <s v="PIMARES SPA"/>
    <s v="670139260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16T00:00:00"/>
    <n v="12"/>
    <d v="2025-12-26T00:00:00"/>
    <d v="2025-12-19T00:00:00"/>
    <x v="11"/>
    <x v="0"/>
    <n v="43745"/>
    <n v="43745"/>
  </r>
  <r>
    <s v="4000008837"/>
    <s v="77035479-K"/>
    <s v="PIMARES SPA"/>
    <s v="6701393681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2-18T00:00:00"/>
    <n v="12"/>
    <d v="2025-12-26T00:00:00"/>
    <d v="2025-12-22T00:00:00"/>
    <x v="11"/>
    <x v="0"/>
    <n v="85326"/>
    <n v="85326"/>
  </r>
  <r>
    <s v="4000008837"/>
    <s v="77035479-K"/>
    <s v="PIMARES SPA"/>
    <s v="670139371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18T00:00:00"/>
    <n v="12"/>
    <d v="2025-12-29T00:00:00"/>
    <d v="2025-12-19T00:00:00"/>
    <x v="11"/>
    <x v="0"/>
    <n v="76662"/>
    <n v="76662"/>
  </r>
  <r>
    <s v="4000008837"/>
    <s v="77035479-K"/>
    <s v="PIMARES SPA"/>
    <s v="670139371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18T00:00:00"/>
    <n v="12"/>
    <d v="2025-12-23T00:00:00"/>
    <d v="2025-12-19T00:00:00"/>
    <x v="11"/>
    <x v="0"/>
    <n v="83323"/>
    <n v="83323"/>
  </r>
  <r>
    <s v="4000008837"/>
    <s v="77035479-K"/>
    <s v="PIMARES SPA"/>
    <s v="6701393779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2-18T00:00:00"/>
    <n v="12"/>
    <d v="2025-12-19T00:00:00"/>
    <d v="2025-12-22T00:00:00"/>
    <x v="11"/>
    <x v="0"/>
    <n v="93324"/>
    <n v="93324"/>
  </r>
  <r>
    <s v="4000008837"/>
    <s v="77035479-K"/>
    <s v="PIMARES SPA"/>
    <s v="6701393785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12-18T00:00:00"/>
    <n v="12"/>
    <d v="2025-12-30T00:00:00"/>
    <d v="2025-12-22T00:00:00"/>
    <x v="11"/>
    <x v="0"/>
    <n v="90615"/>
    <n v="90615"/>
  </r>
  <r>
    <s v="4000008837"/>
    <s v="77035479-K"/>
    <s v="PIMARES SPA"/>
    <s v="6701392765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2-17T00:00:00"/>
    <n v="12"/>
    <d v="2025-12-29T00:00:00"/>
    <d v="2025-12-19T00:00:00"/>
    <x v="11"/>
    <x v="0"/>
    <n v="43325"/>
    <n v="43325"/>
  </r>
  <r>
    <s v="4000008837"/>
    <s v="77035479-K"/>
    <s v="PIMARES SPA"/>
    <s v="670139385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8T00:00:00"/>
    <n v="12"/>
    <d v="2025-12-30T00:00:00"/>
    <d v="2025-12-22T00:00:00"/>
    <x v="11"/>
    <x v="0"/>
    <n v="40620"/>
    <n v="40620"/>
  </r>
  <r>
    <s v="4000008837"/>
    <s v="77035479-K"/>
    <s v="PIMARES SPA"/>
    <s v="670139280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6T00:00:00"/>
    <n v="12"/>
    <d v="2025-12-29T00:00:00"/>
    <d v="2025-12-22T00:00:00"/>
    <x v="11"/>
    <x v="0"/>
    <n v="28660"/>
    <n v="28660"/>
  </r>
  <r>
    <s v="4000008837"/>
    <s v="77035479-K"/>
    <s v="PIMARES SPA"/>
    <s v="670139397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19T00:00:00"/>
    <n v="12"/>
    <d v="2025-12-26T00:00:00"/>
    <d v="2025-12-22T00:00:00"/>
    <x v="11"/>
    <x v="0"/>
    <n v="76662"/>
    <n v="76662"/>
  </r>
  <r>
    <s v="4000008837"/>
    <s v="77035479-K"/>
    <s v="PIMARES SPA"/>
    <s v="6701393985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2-19T00:00:00"/>
    <n v="12"/>
    <d v="2025-12-30T00:00:00"/>
    <d v="2025-12-22T00:00:00"/>
    <x v="11"/>
    <x v="0"/>
    <n v="62494"/>
    <n v="62494"/>
  </r>
  <r>
    <s v="4000008837"/>
    <s v="77035479-K"/>
    <s v="PIMARES SPA"/>
    <s v="670139406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9T00:00:00"/>
    <n v="12"/>
    <d v="2025-12-30T00:00:00"/>
    <d v="2025-12-26T00:00:00"/>
    <x v="11"/>
    <x v="0"/>
    <n v="93324"/>
    <n v="93324"/>
  </r>
  <r>
    <s v="4000008837"/>
    <s v="77035479-K"/>
    <s v="PIMARES SPA"/>
    <s v="670139406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19T00:00:00"/>
    <n v="12"/>
    <d v="2025-12-30T00:00:00"/>
    <d v="2025-12-26T00:00:00"/>
    <x v="11"/>
    <x v="0"/>
    <n v="106665"/>
    <n v="106665"/>
  </r>
  <r>
    <s v="4000008837"/>
    <s v="77035479-K"/>
    <s v="PIMARES SPA"/>
    <s v="6701394075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2-19T00:00:00"/>
    <n v="12"/>
    <d v="2026-01-02T00:00:00"/>
    <d v="2025-12-26T00:00:00"/>
    <x v="11"/>
    <x v="0"/>
    <n v="37494"/>
    <n v="37494"/>
  </r>
  <r>
    <s v="4000008837"/>
    <s v="77035479-K"/>
    <s v="PIMARES SPA"/>
    <s v="670139408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9T00:00:00"/>
    <n v="12"/>
    <d v="2025-12-31T00:00:00"/>
    <d v="2025-12-29T00:00:00"/>
    <x v="11"/>
    <x v="0"/>
    <n v="49992"/>
    <n v="49992"/>
  </r>
  <r>
    <s v="4000008837"/>
    <s v="77035479-K"/>
    <s v="PIMARES SPA"/>
    <s v="670139409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19T00:00:00"/>
    <n v="12"/>
    <d v="2026-01-06T00:00:00"/>
    <d v="2025-12-29T00:00:00"/>
    <x v="11"/>
    <x v="0"/>
    <n v="46869"/>
    <n v="46869"/>
  </r>
  <r>
    <s v="4000008837"/>
    <s v="77035479-K"/>
    <s v="PIMARES SPA"/>
    <s v="670139294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17T00:00:00"/>
    <n v="12"/>
    <d v="2025-12-29T00:00:00"/>
    <d v="2025-12-19T00:00:00"/>
    <x v="11"/>
    <x v="0"/>
    <n v="28119"/>
    <n v="28119"/>
  </r>
  <r>
    <s v="4000008837"/>
    <s v="77035479-K"/>
    <s v="PIMARES SPA"/>
    <s v="6701392999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2-17T00:00:00"/>
    <n v="12"/>
    <d v="2026-01-05T00:00:00"/>
    <d v="2025-12-29T00:00:00"/>
    <x v="11"/>
    <x v="0"/>
    <n v="169999"/>
    <n v="169999"/>
  </r>
  <r>
    <s v="4000008837"/>
    <s v="77035479-K"/>
    <s v="PIMARES SPA"/>
    <s v="6701393024"/>
    <s v="ZPCD"/>
    <s v="10"/>
    <x v="0"/>
    <x v="0"/>
    <s v="C004"/>
    <s v="E599"/>
    <n v="3"/>
    <x v="0"/>
    <s v="47"/>
    <s v="Muebles"/>
    <s v=""/>
    <s v="470201001"/>
    <s v="1433222"/>
    <s v="CÓMODA DUETO 10 CAJONES"/>
    <n v="1"/>
    <n v="1"/>
    <s v="UN"/>
    <d v="2025-12-17T00:00:00"/>
    <n v="12"/>
    <d v="2025-12-30T00:00:00"/>
    <d v="2025-12-22T00:00:00"/>
    <x v="11"/>
    <x v="0"/>
    <n v="131244"/>
    <n v="131244"/>
  </r>
  <r>
    <s v="4000008837"/>
    <s v="77035479-K"/>
    <s v="PIMARES SPA"/>
    <s v="6701394188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20T00:00:00"/>
    <n v="12"/>
    <d v="2026-01-05T00:00:00"/>
    <d v="2025-12-29T00:00:00"/>
    <x v="11"/>
    <x v="0"/>
    <n v="118742"/>
    <n v="118742"/>
  </r>
  <r>
    <s v="4000008837"/>
    <s v="77035479-K"/>
    <s v="PIMARES SPA"/>
    <s v="670139304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17T00:00:00"/>
    <n v="12"/>
    <d v="2025-12-23T00:00:00"/>
    <d v="2025-12-19T00:00:00"/>
    <x v="11"/>
    <x v="0"/>
    <n v="66661"/>
    <n v="66661"/>
  </r>
  <r>
    <s v="4000008837"/>
    <s v="77035479-K"/>
    <s v="PIMARES SPA"/>
    <s v="6701393048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2-18T00:00:00"/>
    <n v="12"/>
    <d v="2025-12-29T00:00:00"/>
    <d v="2025-12-22T00:00:00"/>
    <x v="11"/>
    <x v="0"/>
    <n v="37494"/>
    <n v="37494"/>
  </r>
  <r>
    <s v="4000008837"/>
    <s v="77035479-K"/>
    <s v="PIMARES SPA"/>
    <s v="67013932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17T00:00:00"/>
    <n v="12"/>
    <d v="2025-12-30T00:00:00"/>
    <d v="2025-12-19T00:00:00"/>
    <x v="11"/>
    <x v="0"/>
    <n v="43745"/>
    <n v="43745"/>
  </r>
  <r>
    <s v="4000008837"/>
    <s v="77035479-K"/>
    <s v="PIMARES SPA"/>
    <s v="670139325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7T00:00:00"/>
    <n v="12"/>
    <d v="2025-12-26T00:00:00"/>
    <d v="2025-12-22T00:00:00"/>
    <x v="11"/>
    <x v="0"/>
    <n v="79997"/>
    <n v="79997"/>
  </r>
  <r>
    <s v="4000008837"/>
    <s v="77035479-K"/>
    <s v="PIMARES SPA"/>
    <s v="670139449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2-20T00:00:00"/>
    <n v="12"/>
    <d v="2025-12-30T00:00:00"/>
    <d v="2025-12-26T00:00:00"/>
    <x v="11"/>
    <x v="0"/>
    <n v="99995"/>
    <n v="99995"/>
  </r>
  <r>
    <s v="4000008837"/>
    <s v="77035479-K"/>
    <s v="PIMARES SPA"/>
    <s v="670139450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9T00:00:00"/>
    <n v="12"/>
    <d v="2026-01-05T00:00:00"/>
    <d v="2025-12-29T00:00:00"/>
    <x v="11"/>
    <x v="0"/>
    <n v="28119"/>
    <n v="28119"/>
  </r>
  <r>
    <s v="4000008837"/>
    <s v="77035479-K"/>
    <s v="PIMARES SPA"/>
    <s v="670139326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4539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19T00:00:00"/>
    <n v="12"/>
    <d v="2025-12-22T00:00:00"/>
    <d v="2025-12-31T00:00:00"/>
    <x v="11"/>
    <x v="0"/>
    <n v="106242"/>
    <n v="106242"/>
  </r>
  <r>
    <s v="4000008837"/>
    <s v="77035479-K"/>
    <s v="PIMARES SPA"/>
    <s v="6701394558"/>
    <s v="ZPCD"/>
    <s v="10"/>
    <x v="0"/>
    <x v="0"/>
    <s v="C004"/>
    <s v="E599"/>
    <n v="3"/>
    <x v="0"/>
    <s v="47"/>
    <s v="Muebles"/>
    <s v=""/>
    <s v="470407002"/>
    <s v="1386563"/>
    <s v="VELADOR ESPAÑA"/>
    <n v="6"/>
    <n v="6"/>
    <s v="UN"/>
    <d v="2025-12-20T00:00:00"/>
    <n v="12"/>
    <d v="2026-01-02T00:00:00"/>
    <d v="2025-12-29T00:00:00"/>
    <x v="11"/>
    <x v="0"/>
    <n v="75852"/>
    <n v="75852"/>
  </r>
  <r>
    <s v="4000008837"/>
    <s v="77035479-K"/>
    <s v="PIMARES SPA"/>
    <s v="6701394566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0T00:00:00"/>
    <n v="12"/>
    <d v="2026-01-02T00:00:00"/>
    <d v="2025-12-26T00:00:00"/>
    <x v="11"/>
    <x v="0"/>
    <n v="79995"/>
    <n v="79995"/>
  </r>
  <r>
    <s v="4000008837"/>
    <s v="77035479-K"/>
    <s v="PIMARES SPA"/>
    <s v="670139458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0T00:00:00"/>
    <n v="12"/>
    <d v="2026-01-02T00:00:00"/>
    <d v="2025-12-26T00:00:00"/>
    <x v="11"/>
    <x v="0"/>
    <n v="68748"/>
    <n v="68748"/>
  </r>
  <r>
    <s v="4000008837"/>
    <s v="77035479-K"/>
    <s v="PIMARES SPA"/>
    <s v="670139332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17T00:00:00"/>
    <n v="12"/>
    <d v="2025-12-23T00:00:00"/>
    <d v="2025-12-19T00:00:00"/>
    <x v="11"/>
    <x v="0"/>
    <n v="21869"/>
    <n v="21869"/>
  </r>
  <r>
    <s v="4000008837"/>
    <s v="77035479-K"/>
    <s v="PIMARES SPA"/>
    <s v="670139460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19T00:00:00"/>
    <n v="12"/>
    <d v="2026-01-02T00:00:00"/>
    <d v="2025-12-29T00:00:00"/>
    <x v="11"/>
    <x v="0"/>
    <n v="68748"/>
    <n v="68748"/>
  </r>
  <r>
    <s v="4000008837"/>
    <s v="77035479-K"/>
    <s v="PIMARES SPA"/>
    <s v="670139461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9T00:00:00"/>
    <n v="12"/>
    <d v="2026-01-05T00:00:00"/>
    <d v="2025-12-29T00:00:00"/>
    <x v="11"/>
    <x v="0"/>
    <n v="34368"/>
    <n v="34368"/>
  </r>
  <r>
    <s v="4000008837"/>
    <s v="77035479-K"/>
    <s v="PIMARES SPA"/>
    <s v="6701394349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19T00:00:00"/>
    <n v="12"/>
    <d v="2025-12-30T00:00:00"/>
    <d v="2025-12-29T00:00:00"/>
    <x v="11"/>
    <x v="0"/>
    <n v="68743"/>
    <n v="68743"/>
  </r>
  <r>
    <s v="4000008837"/>
    <s v="77035479-K"/>
    <s v="PIMARES SPA"/>
    <s v="6701394355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19T00:00:00"/>
    <n v="12"/>
    <d v="2026-01-02T00:00:00"/>
    <d v="2025-12-26T00:00:00"/>
    <x v="11"/>
    <x v="0"/>
    <n v="118742"/>
    <n v="118742"/>
  </r>
  <r>
    <s v="4000008837"/>
    <s v="77035479-K"/>
    <s v="PIMARES SPA"/>
    <s v="670139436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9T00:00:00"/>
    <n v="12"/>
    <d v="2026-01-06T00:00:00"/>
    <d v="2025-12-29T00:00:00"/>
    <x v="11"/>
    <x v="0"/>
    <n v="34368"/>
    <n v="34368"/>
  </r>
  <r>
    <s v="4000008837"/>
    <s v="77035479-K"/>
    <s v="PIMARES SPA"/>
    <s v="6701394409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19T00:00:00"/>
    <n v="12"/>
    <d v="2025-12-30T00:00:00"/>
    <d v="2025-12-22T00:00:00"/>
    <x v="11"/>
    <x v="0"/>
    <n v="93330"/>
    <n v="93330"/>
  </r>
  <r>
    <s v="4000008837"/>
    <s v="77035479-K"/>
    <s v="PIMARES SPA"/>
    <s v="6701394469"/>
    <s v="ZPCD"/>
    <s v="10"/>
    <x v="0"/>
    <x v="0"/>
    <s v="C004"/>
    <s v="E599"/>
    <n v="3"/>
    <x v="0"/>
    <s v="41"/>
    <s v="Baño y Cocina"/>
    <s v=""/>
    <s v="410203003"/>
    <s v="1390396"/>
    <s v="VANITORIO HORTENSIA LIGHT"/>
    <n v="1"/>
    <n v="1"/>
    <s v="UN"/>
    <d v="2025-12-19T00:00:00"/>
    <n v="12"/>
    <d v="2026-01-06T00:00:00"/>
    <d v="2025-12-29T00:00:00"/>
    <x v="11"/>
    <x v="0"/>
    <n v="63326"/>
    <n v="63326"/>
  </r>
  <r>
    <s v="4000008837"/>
    <s v="77035479-K"/>
    <s v="PIMARES SPA"/>
    <s v="670139323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7T00:00:00"/>
    <n v="12"/>
    <d v="2025-12-26T00:00:00"/>
    <d v="2025-12-22T00:00:00"/>
    <x v="11"/>
    <x v="0"/>
    <n v="79997"/>
    <n v="79997"/>
  </r>
  <r>
    <s v="4000008837"/>
    <s v="77035479-K"/>
    <s v="PIMARES SPA"/>
    <s v="6701393184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2"/>
    <n v="2"/>
    <s v="UN"/>
    <d v="2025-12-18T00:00:00"/>
    <n v="12"/>
    <d v="2025-12-26T00:00:00"/>
    <d v="2025-12-19T00:00:00"/>
    <x v="11"/>
    <x v="0"/>
    <n v="86651"/>
    <n v="86651"/>
  </r>
  <r>
    <s v="4000008837"/>
    <s v="77035479-K"/>
    <s v="PIMARES SPA"/>
    <s v="670139276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7T00:00:00"/>
    <n v="12"/>
    <d v="2025-12-23T00:00:00"/>
    <d v="2025-12-19T00:00:00"/>
    <x v="11"/>
    <x v="0"/>
    <n v="46869"/>
    <n v="46869"/>
  </r>
  <r>
    <s v="4000008837"/>
    <s v="77035479-K"/>
    <s v="PIMARES SPA"/>
    <s v="670139277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7T00:00:00"/>
    <n v="12"/>
    <d v="2025-12-23T00:00:00"/>
    <d v="2025-12-22T00:00:00"/>
    <x v="11"/>
    <x v="0"/>
    <n v="106656"/>
    <n v="106656"/>
  </r>
  <r>
    <s v="4000008837"/>
    <s v="77035479-K"/>
    <s v="PIMARES SPA"/>
    <s v="670139309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8T00:00:00"/>
    <n v="12"/>
    <d v="2025-12-26T00:00:00"/>
    <d v="2025-12-22T00:00:00"/>
    <x v="11"/>
    <x v="0"/>
    <n v="103324"/>
    <n v="103324"/>
  </r>
  <r>
    <s v="4000008837"/>
    <s v="77035479-K"/>
    <s v="PIMARES SPA"/>
    <s v="6701393096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18T00:00:00"/>
    <n v="12"/>
    <d v="2025-12-26T00:00:00"/>
    <d v="2025-12-22T00:00:00"/>
    <x v="11"/>
    <x v="0"/>
    <n v="79995"/>
    <n v="79995"/>
  </r>
  <r>
    <s v="4000008837"/>
    <s v="77035479-K"/>
    <s v="PIMARES SPA"/>
    <s v="670139314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17T00:00:00"/>
    <n v="12"/>
    <d v="2025-12-02T00:00:00"/>
    <d v="2025-12-22T00:00:00"/>
    <x v="11"/>
    <x v="0"/>
    <n v="66661"/>
    <n v="66661"/>
  </r>
  <r>
    <s v="4000008837"/>
    <s v="77035479-K"/>
    <s v="PIMARES SPA"/>
    <s v="67013931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17T00:00:00"/>
    <n v="12"/>
    <d v="2025-12-04T00:00:00"/>
    <d v="2025-12-22T00:00:00"/>
    <x v="11"/>
    <x v="0"/>
    <n v="46869"/>
    <n v="46869"/>
  </r>
  <r>
    <s v="4000008837"/>
    <s v="77035479-K"/>
    <s v="PIMARES SPA"/>
    <s v="67013931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17T00:00:00"/>
    <n v="12"/>
    <d v="2026-01-05T00:00:00"/>
    <d v="2025-12-29T00:00:00"/>
    <x v="11"/>
    <x v="0"/>
    <n v="49994"/>
    <n v="49994"/>
  </r>
  <r>
    <s v="4000008837"/>
    <s v="77035479-K"/>
    <s v="PIMARES SPA"/>
    <s v="670139315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17T00:00:00"/>
    <n v="12"/>
    <d v="2025-12-26T00:00:00"/>
    <d v="2025-12-19T00:00:00"/>
    <x v="11"/>
    <x v="0"/>
    <n v="139995"/>
    <n v="139995"/>
  </r>
  <r>
    <s v="4000008837"/>
    <s v="77035479-K"/>
    <s v="PIMARES SPA"/>
    <s v="6701393160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12-17T00:00:00"/>
    <n v="12"/>
    <d v="2025-12-23T00:00:00"/>
    <d v="2025-12-19T00:00:00"/>
    <x v="11"/>
    <x v="0"/>
    <n v="56247"/>
    <n v="56247"/>
  </r>
  <r>
    <s v="4000008837"/>
    <s v="77035479-K"/>
    <s v="PIMARES SPA"/>
    <s v="6701393168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2-17T00:00:00"/>
    <n v="12"/>
    <d v="2025-12-26T00:00:00"/>
    <d v="2025-12-19T00:00:00"/>
    <x v="11"/>
    <x v="0"/>
    <n v="79994"/>
    <n v="79994"/>
  </r>
  <r>
    <s v="4000008837"/>
    <s v="77035479-K"/>
    <s v="PIMARES SPA"/>
    <s v="670139468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0T00:00:00"/>
    <n v="12"/>
    <d v="2026-01-06T00:00:00"/>
    <d v="2025-12-29T00:00:00"/>
    <x v="11"/>
    <x v="0"/>
    <n v="34368"/>
    <n v="34368"/>
  </r>
  <r>
    <s v="4000008837"/>
    <s v="77035479-K"/>
    <s v="PIMARES SPA"/>
    <s v="670139469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0T00:00:00"/>
    <n v="12"/>
    <d v="2026-01-02T00:00:00"/>
    <d v="2025-12-29T00:00:00"/>
    <x v="11"/>
    <x v="0"/>
    <n v="62493"/>
    <n v="62493"/>
  </r>
  <r>
    <s v="4000008837"/>
    <s v="77035479-K"/>
    <s v="PIMARES SPA"/>
    <s v="670139469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0T00:00:00"/>
    <n v="12"/>
    <d v="2026-01-06T00:00:00"/>
    <d v="2025-12-29T00:00:00"/>
    <x v="11"/>
    <x v="0"/>
    <n v="139995"/>
    <n v="139995"/>
  </r>
  <r>
    <s v="4000008837"/>
    <s v="77035479-K"/>
    <s v="PIMARES SPA"/>
    <s v="6701393329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17T00:00:00"/>
    <n v="12"/>
    <d v="2025-12-23T00:00:00"/>
    <d v="2025-12-19T00:00:00"/>
    <x v="11"/>
    <x v="0"/>
    <n v="43745"/>
    <n v="43745"/>
  </r>
  <r>
    <s v="4000008837"/>
    <s v="77035479-K"/>
    <s v="PIMARES SPA"/>
    <s v="6701393444"/>
    <s v="ZPCD"/>
    <s v="10"/>
    <x v="0"/>
    <x v="0"/>
    <s v="C004"/>
    <s v="E599"/>
    <n v="3"/>
    <x v="0"/>
    <s v="47"/>
    <s v="Muebles"/>
    <s v=""/>
    <s v="470101001"/>
    <s v="1433259"/>
    <s v="RACK LOTUS 75&quot;"/>
    <n v="1"/>
    <n v="1"/>
    <s v="UN"/>
    <d v="2025-12-17T00:00:00"/>
    <n v="12"/>
    <d v="2025-12-26T00:00:00"/>
    <d v="2025-12-22T00:00:00"/>
    <x v="11"/>
    <x v="0"/>
    <n v="109994"/>
    <n v="109994"/>
  </r>
  <r>
    <s v="4000008837"/>
    <s v="77035479-K"/>
    <s v="PIMARES SPA"/>
    <s v="67013934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475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0T00:00:00"/>
    <n v="12"/>
    <d v="2026-01-02T00:00:00"/>
    <d v="2025-12-26T00:00:00"/>
    <x v="11"/>
    <x v="0"/>
    <n v="106656"/>
    <n v="106656"/>
  </r>
  <r>
    <s v="4000008837"/>
    <s v="77035479-K"/>
    <s v="PIMARES SPA"/>
    <s v="670139478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20T00:00:00"/>
    <n v="12"/>
    <d v="2026-01-05T00:00:00"/>
    <d v="2025-12-29T00:00:00"/>
    <x v="11"/>
    <x v="0"/>
    <n v="49992"/>
    <n v="49992"/>
  </r>
  <r>
    <s v="4000008837"/>
    <s v="77035479-K"/>
    <s v="PIMARES SPA"/>
    <s v="6701394816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20T00:00:00"/>
    <n v="12"/>
    <d v="2026-01-02T00:00:00"/>
    <d v="2025-12-26T00:00:00"/>
    <x v="11"/>
    <x v="0"/>
    <n v="25284"/>
    <n v="25284"/>
  </r>
  <r>
    <s v="4000008837"/>
    <s v="77035479-K"/>
    <s v="PIMARES SPA"/>
    <s v="670139348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8T00:00:00"/>
    <n v="12"/>
    <d v="2025-12-30T00:00:00"/>
    <d v="2025-12-22T00:00:00"/>
    <x v="11"/>
    <x v="0"/>
    <n v="40620"/>
    <n v="40620"/>
  </r>
  <r>
    <s v="4000008837"/>
    <s v="77035479-K"/>
    <s v="PIMARES SPA"/>
    <s v="670139486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1T00:00:00"/>
    <n v="12"/>
    <d v="2026-01-05T00:00:00"/>
    <d v="2025-12-29T00:00:00"/>
    <x v="11"/>
    <x v="0"/>
    <n v="34368"/>
    <n v="34368"/>
  </r>
  <r>
    <s v="4000008837"/>
    <s v="77035479-K"/>
    <s v="PIMARES SPA"/>
    <s v="670139358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8T00:00:00"/>
    <n v="12"/>
    <d v="2025-12-30T00:00:00"/>
    <d v="2025-12-22T00:00:00"/>
    <x v="11"/>
    <x v="0"/>
    <n v="28119"/>
    <n v="28119"/>
  </r>
  <r>
    <s v="4000008837"/>
    <s v="77035479-K"/>
    <s v="PIMARES SPA"/>
    <s v="670139360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17T00:00:00"/>
    <n v="12"/>
    <d v="2025-12-02T00:00:00"/>
    <d v="2025-12-22T00:00:00"/>
    <x v="11"/>
    <x v="0"/>
    <n v="107136"/>
    <n v="107136"/>
  </r>
  <r>
    <s v="4000008837"/>
    <s v="77035479-K"/>
    <s v="PIMARES SPA"/>
    <s v="670139363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8T00:00:00"/>
    <n v="12"/>
    <d v="2025-12-30T00:00:00"/>
    <d v="2025-12-22T00:00:00"/>
    <x v="11"/>
    <x v="0"/>
    <n v="106656"/>
    <n v="106656"/>
  </r>
  <r>
    <s v="4000008837"/>
    <s v="77035479-K"/>
    <s v="PIMARES SPA"/>
    <s v="670139384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8T00:00:00"/>
    <n v="12"/>
    <d v="2026-01-05T00:00:00"/>
    <d v="2025-12-29T00:00:00"/>
    <x v="11"/>
    <x v="0"/>
    <n v="45328"/>
    <n v="45328"/>
  </r>
  <r>
    <s v="4000008837"/>
    <s v="77035479-K"/>
    <s v="PIMARES SPA"/>
    <s v="6701393923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18T00:00:00"/>
    <n v="12"/>
    <d v="2025-12-30T00:00:00"/>
    <d v="2025-12-22T00:00:00"/>
    <x v="11"/>
    <x v="0"/>
    <n v="43745"/>
    <n v="43745"/>
  </r>
  <r>
    <s v="4000008837"/>
    <s v="77035479-K"/>
    <s v="PIMARES SPA"/>
    <s v="6701394909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20T00:00:00"/>
    <n v="12"/>
    <d v="2026-01-05T00:00:00"/>
    <d v="2025-12-29T00:00:00"/>
    <x v="11"/>
    <x v="0"/>
    <n v="46869"/>
    <n v="46869"/>
  </r>
  <r>
    <s v="4000008837"/>
    <s v="77035479-K"/>
    <s v="PIMARES SPA"/>
    <s v="670139492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21T00:00:00"/>
    <n v="12"/>
    <d v="2025-12-30T00:00:00"/>
    <d v="2025-12-26T00:00:00"/>
    <x v="11"/>
    <x v="0"/>
    <n v="34368"/>
    <n v="34368"/>
  </r>
  <r>
    <s v="4000008837"/>
    <s v="77035479-K"/>
    <s v="PIMARES SPA"/>
    <s v="670139413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9T00:00:00"/>
    <n v="12"/>
    <d v="2025-12-26T00:00:00"/>
    <d v="2025-12-22T00:00:00"/>
    <x v="11"/>
    <x v="0"/>
    <n v="93324"/>
    <n v="93324"/>
  </r>
  <r>
    <s v="4000008837"/>
    <s v="77035479-K"/>
    <s v="PIMARES SPA"/>
    <s v="670139417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19T00:00:00"/>
    <n v="12"/>
    <d v="2026-01-07T00:00:00"/>
    <d v="2025-12-29T00:00:00"/>
    <x v="11"/>
    <x v="0"/>
    <n v="113324"/>
    <n v="113324"/>
  </r>
  <r>
    <s v="4000008837"/>
    <s v="77035479-K"/>
    <s v="PIMARES SPA"/>
    <s v="6701394179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12-19T00:00:00"/>
    <n v="12"/>
    <d v="2026-01-07T00:00:00"/>
    <d v="2025-12-29T00:00:00"/>
    <x v="11"/>
    <x v="0"/>
    <n v="66661"/>
    <n v="66661"/>
  </r>
  <r>
    <s v="4000008837"/>
    <s v="77035479-K"/>
    <s v="PIMARES SPA"/>
    <s v="670139495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1T00:00:00"/>
    <n v="12"/>
    <d v="2025-12-30T00:00:00"/>
    <d v="2025-12-26T00:00:00"/>
    <x v="11"/>
    <x v="0"/>
    <n v="79997"/>
    <n v="79997"/>
  </r>
  <r>
    <s v="4000008837"/>
    <s v="77035479-K"/>
    <s v="PIMARES SPA"/>
    <s v="6701394967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21T00:00:00"/>
    <n v="12"/>
    <d v="2026-01-05T00:00:00"/>
    <d v="2025-12-29T00:00:00"/>
    <x v="11"/>
    <x v="0"/>
    <n v="173327"/>
    <n v="173327"/>
  </r>
  <r>
    <s v="4000008837"/>
    <s v="77035479-K"/>
    <s v="PIMARES SPA"/>
    <s v="6701394204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19T00:00:00"/>
    <n v="12"/>
    <d v="2026-01-05T00:00:00"/>
    <d v="2025-12-29T00:00:00"/>
    <x v="11"/>
    <x v="0"/>
    <n v="62494"/>
    <n v="62494"/>
  </r>
  <r>
    <s v="4000008837"/>
    <s v="77035479-K"/>
    <s v="PIMARES SPA"/>
    <s v="6701394242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19T00:00:00"/>
    <n v="12"/>
    <d v="2025-12-22T00:00:00"/>
    <d v="2025-12-26T00:00:00"/>
    <x v="11"/>
    <x v="0"/>
    <n v="106242"/>
    <n v="106242"/>
  </r>
  <r>
    <s v="4000008837"/>
    <s v="77035479-K"/>
    <s v="PIMARES SPA"/>
    <s v="6701394303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2-19T00:00:00"/>
    <n v="12"/>
    <d v="2026-01-02T00:00:00"/>
    <d v="2025-12-22T00:00:00"/>
    <x v="11"/>
    <x v="0"/>
    <n v="176654"/>
    <n v="176654"/>
  </r>
  <r>
    <s v="4000008837"/>
    <s v="77035479-K"/>
    <s v="PIMARES SPA"/>
    <s v="6701394304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9T00:00:00"/>
    <n v="12"/>
    <d v="2025-12-30T00:00:00"/>
    <d v="2025-12-22T00:00:00"/>
    <x v="11"/>
    <x v="0"/>
    <n v="62493"/>
    <n v="62493"/>
  </r>
  <r>
    <s v="4000008837"/>
    <s v="77035479-K"/>
    <s v="PIMARES SPA"/>
    <s v="6701394312"/>
    <s v="ZPCD"/>
    <s v="10"/>
    <x v="0"/>
    <x v="0"/>
    <s v="C004"/>
    <s v="E599"/>
    <n v="3"/>
    <x v="0"/>
    <s v="47"/>
    <s v="Muebles"/>
    <s v=""/>
    <s v="470201001"/>
    <s v="1410879"/>
    <s v="CLOSET PEQUIM LIGTH 6P 2C"/>
    <n v="2"/>
    <n v="2"/>
    <s v="UN"/>
    <d v="2025-12-19T00:00:00"/>
    <n v="12"/>
    <d v="2025-12-30T00:00:00"/>
    <d v="2025-12-22T00:00:00"/>
    <x v="11"/>
    <x v="0"/>
    <n v="213330"/>
    <n v="213330"/>
  </r>
  <r>
    <s v="4000008837"/>
    <s v="77035479-K"/>
    <s v="PIMARES SPA"/>
    <s v="6701395102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2-20T00:00:00"/>
    <n v="12"/>
    <d v="2026-01-02T00:00:00"/>
    <d v="2025-12-29T00:00:00"/>
    <x v="11"/>
    <x v="0"/>
    <n v="74987"/>
    <n v="74987"/>
  </r>
  <r>
    <s v="4000008837"/>
    <s v="77035479-K"/>
    <s v="PIMARES SPA"/>
    <s v="670139510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0T00:00:00"/>
    <n v="12"/>
    <d v="2026-01-02T00:00:00"/>
    <d v="2025-12-29T00:00:00"/>
    <x v="11"/>
    <x v="0"/>
    <n v="106656"/>
    <n v="106656"/>
  </r>
  <r>
    <s v="4000008837"/>
    <s v="77035479-K"/>
    <s v="PIMARES SPA"/>
    <s v="670139510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0T00:00:00"/>
    <n v="12"/>
    <d v="2026-01-05T00:00:00"/>
    <d v="2025-12-29T00:00:00"/>
    <x v="11"/>
    <x v="0"/>
    <n v="139995"/>
    <n v="139995"/>
  </r>
  <r>
    <s v="4000008837"/>
    <s v="77035479-K"/>
    <s v="PIMARES SPA"/>
    <s v="67013932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448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20T00:00:00"/>
    <n v="12"/>
    <d v="2026-01-05T00:00:00"/>
    <d v="2025-12-29T00:00:00"/>
    <x v="11"/>
    <x v="0"/>
    <n v="40620"/>
    <n v="40620"/>
  </r>
  <r>
    <s v="4000008837"/>
    <s v="77035479-K"/>
    <s v="PIMARES SPA"/>
    <s v="670139513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21T00:00:00"/>
    <n v="12"/>
    <d v="2025-12-30T00:00:00"/>
    <d v="2025-12-26T00:00:00"/>
    <x v="11"/>
    <x v="0"/>
    <n v="79997"/>
    <n v="79997"/>
  </r>
  <r>
    <s v="4000008837"/>
    <s v="77035479-K"/>
    <s v="PIMARES SPA"/>
    <s v="6701395132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2-21T00:00:00"/>
    <n v="12"/>
    <d v="2026-01-06T00:00:00"/>
    <d v="2025-12-29T00:00:00"/>
    <x v="11"/>
    <x v="0"/>
    <n v="87495"/>
    <n v="87495"/>
  </r>
  <r>
    <s v="4000008837"/>
    <s v="77035479-K"/>
    <s v="PIMARES SPA"/>
    <s v="670139517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21T00:00:00"/>
    <n v="12"/>
    <d v="2025-12-30T00:00:00"/>
    <d v="2025-12-26T00:00:00"/>
    <x v="11"/>
    <x v="0"/>
    <n v="99989"/>
    <n v="99989"/>
  </r>
  <r>
    <s v="4000008837"/>
    <s v="77035479-K"/>
    <s v="PIMARES SPA"/>
    <s v="670139459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21T00:00:00"/>
    <n v="12"/>
    <d v="2025-12-30T00:00:00"/>
    <d v="2025-12-26T00:00:00"/>
    <x v="11"/>
    <x v="0"/>
    <n v="59367"/>
    <n v="59367"/>
  </r>
  <r>
    <s v="4000008837"/>
    <s v="77035479-K"/>
    <s v="PIMARES SPA"/>
    <s v="6701394707"/>
    <s v="ZPCD"/>
    <s v="10"/>
    <x v="0"/>
    <x v="0"/>
    <s v="C004"/>
    <s v="E599"/>
    <n v="3"/>
    <x v="0"/>
    <s v="41"/>
    <s v="Baño y Cocina"/>
    <s v=""/>
    <s v="410302002"/>
    <s v="1353883"/>
    <s v="DESPENSA 1P LISS"/>
    <n v="2"/>
    <n v="2"/>
    <s v="UN"/>
    <d v="2025-12-19T00:00:00"/>
    <n v="12"/>
    <d v="2025-12-30T00:00:00"/>
    <d v="2025-12-26T00:00:00"/>
    <x v="11"/>
    <x v="0"/>
    <n v="62489"/>
    <n v="62489"/>
  </r>
  <r>
    <s v="4000008837"/>
    <s v="77035479-K"/>
    <s v="PIMARES SPA"/>
    <s v="670139525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1T00:00:00"/>
    <n v="12"/>
    <d v="2025-12-30T00:00:00"/>
    <d v="2025-12-26T00:00:00"/>
    <x v="11"/>
    <x v="0"/>
    <n v="33326"/>
    <n v="33326"/>
  </r>
  <r>
    <s v="4000008837"/>
    <s v="77035479-K"/>
    <s v="PIMARES SPA"/>
    <s v="670139526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21T00:00:00"/>
    <n v="12"/>
    <d v="2026-01-05T00:00:00"/>
    <d v="2025-12-29T00:00:00"/>
    <x v="11"/>
    <x v="0"/>
    <n v="46869"/>
    <n v="46869"/>
  </r>
  <r>
    <s v="4000008837"/>
    <s v="77035479-K"/>
    <s v="PIMARES SPA"/>
    <s v="670139527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21T00:00:00"/>
    <n v="12"/>
    <d v="2026-01-05T00:00:00"/>
    <d v="2025-12-29T00:00:00"/>
    <x v="11"/>
    <x v="0"/>
    <n v="83323"/>
    <n v="83323"/>
  </r>
  <r>
    <s v="4000008837"/>
    <s v="77035479-K"/>
    <s v="PIMARES SPA"/>
    <s v="6701395277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2-21T00:00:00"/>
    <n v="12"/>
    <d v="2026-01-02T00:00:00"/>
    <d v="2025-12-26T00:00:00"/>
    <x v="11"/>
    <x v="0"/>
    <n v="112493"/>
    <n v="112493"/>
  </r>
  <r>
    <s v="4000008837"/>
    <s v="77035479-K"/>
    <s v="PIMARES SPA"/>
    <s v="670139470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2-19T00:00:00"/>
    <n v="12"/>
    <d v="2025-12-30T00:00:00"/>
    <d v="2025-12-26T00:00:00"/>
    <x v="11"/>
    <x v="0"/>
    <n v="99984"/>
    <n v="99984"/>
  </r>
  <r>
    <s v="4000008837"/>
    <s v="77035479-K"/>
    <s v="PIMARES SPA"/>
    <s v="670139473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9T00:00:00"/>
    <n v="12"/>
    <d v="2026-01-06T00:00:00"/>
    <d v="2025-12-29T00:00:00"/>
    <x v="11"/>
    <x v="0"/>
    <n v="34368"/>
    <n v="34368"/>
  </r>
  <r>
    <s v="4000008837"/>
    <s v="77035479-K"/>
    <s v="PIMARES SPA"/>
    <s v="670139532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2-21T00:00:00"/>
    <n v="12"/>
    <d v="2026-01-05T00:00:00"/>
    <d v="2025-12-29T00:00:00"/>
    <x v="11"/>
    <x v="0"/>
    <n v="34368"/>
    <n v="34368"/>
  </r>
  <r>
    <s v="4000008837"/>
    <s v="77035479-K"/>
    <s v="PIMARES SPA"/>
    <s v="670139534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2"/>
    <n v="2"/>
    <s v="UN"/>
    <d v="2025-12-21T00:00:00"/>
    <n v="12"/>
    <d v="2026-01-06T00:00:00"/>
    <d v="2025-12-29T00:00:00"/>
    <x v="11"/>
    <x v="0"/>
    <n v="68736"/>
    <n v="68736"/>
  </r>
  <r>
    <s v="4000008837"/>
    <s v="77035479-K"/>
    <s v="PIMARES SPA"/>
    <s v="670139485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21T00:00:00"/>
    <n v="12"/>
    <d v="2025-12-30T00:00:00"/>
    <d v="2025-12-26T00:00:00"/>
    <x v="11"/>
    <x v="0"/>
    <n v="62495"/>
    <n v="62495"/>
  </r>
  <r>
    <s v="4000008837"/>
    <s v="77035479-K"/>
    <s v="PIMARES SPA"/>
    <s v="67013953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22T00:00:00"/>
    <n v="12"/>
    <d v="2026-01-02T00:00:00"/>
    <d v="2025-12-29T00:00:00"/>
    <x v="11"/>
    <x v="0"/>
    <n v="68739"/>
    <n v="68739"/>
  </r>
  <r>
    <s v="4000008837"/>
    <s v="77035479-K"/>
    <s v="PIMARES SPA"/>
    <s v="670139542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1T00:00:00"/>
    <n v="12"/>
    <d v="2026-01-02T00:00:00"/>
    <d v="2025-12-26T00:00:00"/>
    <x v="11"/>
    <x v="0"/>
    <n v="103324"/>
    <n v="103324"/>
  </r>
  <r>
    <s v="4000008837"/>
    <s v="77035479-K"/>
    <s v="PIMARES SPA"/>
    <s v="670139542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2T00:00:00"/>
    <n v="12"/>
    <d v="2026-01-02T00:00:00"/>
    <d v="2025-12-29T00:00:00"/>
    <x v="11"/>
    <x v="0"/>
    <n v="113324"/>
    <n v="113324"/>
  </r>
  <r>
    <s v="4000008837"/>
    <s v="77035479-K"/>
    <s v="PIMARES SPA"/>
    <s v="670139542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22T00:00:00"/>
    <n v="12"/>
    <d v="2026-01-05T00:00:00"/>
    <d v="2025-12-29T00:00:00"/>
    <x v="11"/>
    <x v="0"/>
    <n v="43745"/>
    <n v="43745"/>
  </r>
  <r>
    <s v="4000008837"/>
    <s v="77035479-K"/>
    <s v="PIMARES SPA"/>
    <s v="6701395447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22T00:00:00"/>
    <n v="12"/>
    <d v="2026-01-05T00:00:00"/>
    <d v="2025-12-29T00:00:00"/>
    <x v="11"/>
    <x v="0"/>
    <n v="53118"/>
    <n v="53118"/>
  </r>
  <r>
    <s v="4000008837"/>
    <s v="77035479-K"/>
    <s v="PIMARES SPA"/>
    <s v="670139545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22T00:00:00"/>
    <n v="12"/>
    <d v="2026-01-02T00:00:00"/>
    <d v="2025-12-26T00:00:00"/>
    <x v="11"/>
    <x v="0"/>
    <n v="66661"/>
    <n v="66661"/>
  </r>
  <r>
    <s v="4000008837"/>
    <s v="77035479-K"/>
    <s v="PIMARES SPA"/>
    <s v="6701394885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1T00:00:00"/>
    <n v="12"/>
    <d v="2026-01-06T00:00:00"/>
    <d v="2025-12-29T00:00:00"/>
    <x v="11"/>
    <x v="0"/>
    <n v="99995"/>
    <n v="99995"/>
  </r>
  <r>
    <s v="4000008837"/>
    <s v="77035479-K"/>
    <s v="PIMARES SPA"/>
    <s v="670139549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2-23T00:00:00"/>
    <n v="12"/>
    <d v="2025-12-30T00:00:00"/>
    <d v="2025-12-26T00:00:00"/>
    <x v="11"/>
    <x v="0"/>
    <n v="65622"/>
    <n v="65622"/>
  </r>
  <r>
    <s v="4000008837"/>
    <s v="77035479-K"/>
    <s v="PIMARES SPA"/>
    <s v="670139550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2T00:00:00"/>
    <n v="12"/>
    <d v="2026-01-05T00:00:00"/>
    <d v="2025-12-29T00:00:00"/>
    <x v="11"/>
    <x v="0"/>
    <n v="99995"/>
    <n v="99995"/>
  </r>
  <r>
    <s v="4000008837"/>
    <s v="77035479-K"/>
    <s v="PIMARES SPA"/>
    <s v="670139488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1T00:00:00"/>
    <n v="12"/>
    <d v="2026-01-05T00:00:00"/>
    <d v="2025-12-29T00:00:00"/>
    <x v="11"/>
    <x v="0"/>
    <n v="93324"/>
    <n v="93324"/>
  </r>
  <r>
    <s v="4000008837"/>
    <s v="77035479-K"/>
    <s v="PIMARES SPA"/>
    <s v="670139553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22T00:00:00"/>
    <n v="12"/>
    <d v="2026-01-02T00:00:00"/>
    <d v="2025-12-29T00:00:00"/>
    <x v="11"/>
    <x v="0"/>
    <n v="49994"/>
    <n v="49994"/>
  </r>
  <r>
    <s v="4000008837"/>
    <s v="77035479-K"/>
    <s v="PIMARES SPA"/>
    <s v="6701395536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2-22T00:00:00"/>
    <n v="12"/>
    <d v="2026-01-02T00:00:00"/>
    <d v="2025-12-26T00:00:00"/>
    <x v="11"/>
    <x v="0"/>
    <n v="93330"/>
    <n v="93330"/>
  </r>
  <r>
    <s v="4000008837"/>
    <s v="77035479-K"/>
    <s v="PIMARES SPA"/>
    <s v="6701395590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2T00:00:00"/>
    <n v="12"/>
    <d v="2025-12-30T00:00:00"/>
    <d v="2025-12-26T00:00:00"/>
    <x v="11"/>
    <x v="0"/>
    <n v="99995"/>
    <n v="99995"/>
  </r>
  <r>
    <s v="4000008837"/>
    <s v="77035479-K"/>
    <s v="PIMARES SPA"/>
    <s v="6701394890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2-21T00:00:00"/>
    <n v="12"/>
    <d v="2026-01-05T00:00:00"/>
    <d v="2025-12-29T00:00:00"/>
    <x v="11"/>
    <x v="0"/>
    <n v="99995"/>
    <n v="99995"/>
  </r>
  <r>
    <s v="4000008837"/>
    <s v="77035479-K"/>
    <s v="PIMARES SPA"/>
    <s v="6701395791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12-23T00:00:00"/>
    <n v="12"/>
    <d v="2025-12-30T00:00:00"/>
    <d v="2025-12-26T00:00:00"/>
    <x v="11"/>
    <x v="0"/>
    <n v="71872"/>
    <n v="71872"/>
  </r>
  <r>
    <s v="4000008837"/>
    <s v="77035479-K"/>
    <s v="PIMARES SPA"/>
    <s v="670139494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2-21T00:00:00"/>
    <n v="12"/>
    <d v="2025-12-30T00:00:00"/>
    <d v="2025-12-26T00:00:00"/>
    <x v="11"/>
    <x v="0"/>
    <n v="74987"/>
    <n v="74987"/>
  </r>
  <r>
    <s v="4000008837"/>
    <s v="77035479-K"/>
    <s v="PIMARES SPA"/>
    <s v="670139582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2T00:00:00"/>
    <n v="12"/>
    <d v="2026-01-02T00:00:00"/>
    <d v="2025-12-26T00:00:00"/>
    <x v="11"/>
    <x v="0"/>
    <n v="103324"/>
    <n v="103324"/>
  </r>
  <r>
    <s v="4000008837"/>
    <s v="77035479-K"/>
    <s v="PIMARES SPA"/>
    <s v="670139583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2T00:00:00"/>
    <n v="12"/>
    <d v="2025-12-30T00:00:00"/>
    <d v="2025-12-26T00:00:00"/>
    <x v="11"/>
    <x v="0"/>
    <n v="68748"/>
    <n v="68748"/>
  </r>
  <r>
    <s v="4000008837"/>
    <s v="77035479-K"/>
    <s v="PIMARES SPA"/>
    <s v="6701395843"/>
    <s v="ZPCD"/>
    <s v="10"/>
    <x v="0"/>
    <x v="0"/>
    <s v="C004"/>
    <s v="E599"/>
    <n v="3"/>
    <x v="0"/>
    <s v="47"/>
    <s v="Muebles"/>
    <s v=""/>
    <s v="470202001"/>
    <s v="1495954"/>
    <s v="COMODA FONTANA BEIGE 2 PUERTAS 7 CAJONES"/>
    <n v="1"/>
    <n v="1"/>
    <s v="UN"/>
    <d v="2025-12-23T00:00:00"/>
    <n v="12"/>
    <d v="2026-01-02T00:00:00"/>
    <d v="2025-12-29T00:00:00"/>
    <x v="11"/>
    <x v="0"/>
    <n v="133332"/>
    <n v="133332"/>
  </r>
  <r>
    <s v="4000008837"/>
    <s v="77035479-K"/>
    <s v="PIMARES SPA"/>
    <s v="6701395852"/>
    <s v="ZPCD"/>
    <s v="10"/>
    <x v="0"/>
    <x v="0"/>
    <s v="C004"/>
    <s v="E599"/>
    <n v="3"/>
    <x v="0"/>
    <s v="47"/>
    <s v="Muebles"/>
    <s v=""/>
    <s v="470201001"/>
    <s v="1433201"/>
    <s v="BUFFET BRISE"/>
    <n v="1"/>
    <n v="1"/>
    <s v="UN"/>
    <d v="2025-12-23T00:00:00"/>
    <n v="12"/>
    <d v="2026-01-02T00:00:00"/>
    <d v="2025-12-29T00:00:00"/>
    <x v="11"/>
    <x v="0"/>
    <n v="124993"/>
    <n v="124993"/>
  </r>
  <r>
    <s v="4000008837"/>
    <s v="77035479-K"/>
    <s v="PIMARES SPA"/>
    <s v="670139601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2T00:00:00"/>
    <n v="12"/>
    <d v="2026-01-02T00:00:00"/>
    <d v="2025-12-26T00:00:00"/>
    <x v="11"/>
    <x v="0"/>
    <n v="34369"/>
    <n v="34369"/>
  </r>
  <r>
    <s v="4000008837"/>
    <s v="77035479-K"/>
    <s v="PIMARES SPA"/>
    <s v="6701396040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3T00:00:00"/>
    <n v="12"/>
    <d v="2026-01-05T00:00:00"/>
    <d v="2025-12-29T00:00:00"/>
    <x v="11"/>
    <x v="0"/>
    <n v="28119"/>
    <n v="28119"/>
  </r>
  <r>
    <s v="4000008837"/>
    <s v="77035479-K"/>
    <s v="PIMARES SPA"/>
    <s v="670139605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23T00:00:00"/>
    <n v="12"/>
    <d v="2026-01-05T00:00:00"/>
    <d v="2025-12-29T00:00:00"/>
    <x v="11"/>
    <x v="0"/>
    <n v="79997"/>
    <n v="79997"/>
  </r>
  <r>
    <s v="4000008837"/>
    <s v="77035479-K"/>
    <s v="PIMARES SPA"/>
    <s v="670139494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21T00:00:00"/>
    <n v="12"/>
    <d v="2026-01-06T00:00:00"/>
    <d v="2025-12-29T00:00:00"/>
    <x v="11"/>
    <x v="0"/>
    <n v="83323"/>
    <n v="83323"/>
  </r>
  <r>
    <s v="4000008837"/>
    <s v="77035479-K"/>
    <s v="PIMARES SPA"/>
    <s v="6701396122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2-23T00:00:00"/>
    <n v="12"/>
    <d v="2025-12-30T00:00:00"/>
    <d v="2025-12-26T00:00:00"/>
    <x v="11"/>
    <x v="0"/>
    <n v="187491"/>
    <n v="187491"/>
  </r>
  <r>
    <s v="4000008837"/>
    <s v="77035479-K"/>
    <s v="PIMARES SPA"/>
    <s v="6701396178"/>
    <s v="ZPCD"/>
    <s v="10"/>
    <x v="0"/>
    <x v="0"/>
    <s v="C004"/>
    <s v="E599"/>
    <n v="3"/>
    <x v="0"/>
    <s v="47"/>
    <s v="Muebles"/>
    <s v=""/>
    <s v="470202001"/>
    <s v="1433215"/>
    <s v="CÓMODA SOLE GRIS 4 CAJONES"/>
    <n v="1"/>
    <n v="1"/>
    <s v="UN"/>
    <d v="2025-12-23T00:00:00"/>
    <n v="12"/>
    <d v="2025-12-30T00:00:00"/>
    <d v="2025-12-26T00:00:00"/>
    <x v="11"/>
    <x v="0"/>
    <n v="81245"/>
    <n v="81245"/>
  </r>
  <r>
    <s v="4000008837"/>
    <s v="77035479-K"/>
    <s v="PIMARES SPA"/>
    <s v="670139623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23T00:00:00"/>
    <n v="12"/>
    <d v="2026-01-02T00:00:00"/>
    <d v="2025-12-26T00:00:00"/>
    <x v="11"/>
    <x v="0"/>
    <n v="76662"/>
    <n v="76662"/>
  </r>
  <r>
    <s v="4000008837"/>
    <s v="77035479-K"/>
    <s v="PIMARES SPA"/>
    <s v="670139626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23T00:00:00"/>
    <n v="12"/>
    <d v="2026-01-02T00:00:00"/>
    <d v="2025-12-26T00:00:00"/>
    <x v="11"/>
    <x v="0"/>
    <n v="40620"/>
    <n v="40620"/>
  </r>
  <r>
    <s v="4000008837"/>
    <s v="77035479-K"/>
    <s v="PIMARES SPA"/>
    <s v="6701396280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12-24T00:00:00"/>
    <n v="12"/>
    <d v="2025-12-30T00:00:00"/>
    <d v="2025-12-29T00:00:00"/>
    <x v="11"/>
    <x v="0"/>
    <n v="62494"/>
    <n v="62494"/>
  </r>
  <r>
    <s v="4000008837"/>
    <s v="77035479-K"/>
    <s v="PIMARES SPA"/>
    <s v="670139427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0T00:00:00"/>
    <n v="12"/>
    <d v="2026-01-05T00:00:00"/>
    <d v="2025-12-29T00:00:00"/>
    <x v="11"/>
    <x v="0"/>
    <n v="34369"/>
    <n v="34369"/>
  </r>
  <r>
    <s v="4000008837"/>
    <s v="77035479-K"/>
    <s v="PIMARES SPA"/>
    <s v="670139317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18T00:00:00"/>
    <n v="12"/>
    <d v="2025-12-26T00:00:00"/>
    <d v="2025-12-19T00:00:00"/>
    <x v="11"/>
    <x v="0"/>
    <n v="45324"/>
    <n v="45324"/>
  </r>
  <r>
    <s v="4000008837"/>
    <s v="77035479-K"/>
    <s v="PIMARES SPA"/>
    <s v="670139489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2T00:00:00"/>
    <n v="12"/>
    <d v="2025-12-30T00:00:00"/>
    <d v="2025-12-29T00:00:00"/>
    <x v="11"/>
    <x v="0"/>
    <n v="79997"/>
    <n v="79997"/>
  </r>
  <r>
    <s v="4000008837"/>
    <s v="77035479-K"/>
    <s v="PIMARES SPA"/>
    <s v="6701394898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12-22T00:00:00"/>
    <n v="12"/>
    <d v="2026-01-05T00:00:00"/>
    <d v="2025-12-29T00:00:00"/>
    <x v="11"/>
    <x v="0"/>
    <n v="40621"/>
    <n v="40621"/>
  </r>
  <r>
    <s v="4000008837"/>
    <s v="77035479-K"/>
    <s v="PIMARES SPA"/>
    <s v="670139571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2T00:00:00"/>
    <n v="12"/>
    <d v="2026-01-05T00:00:00"/>
    <d v="2025-12-29T00:00:00"/>
    <x v="11"/>
    <x v="0"/>
    <n v="34369"/>
    <n v="34369"/>
  </r>
  <r>
    <s v="4000008837"/>
    <s v="77035479-K"/>
    <s v="PIMARES SPA"/>
    <s v="670139575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22T00:00:00"/>
    <n v="12"/>
    <d v="2026-01-05T00:00:00"/>
    <d v="2025-12-29T00:00:00"/>
    <x v="11"/>
    <x v="0"/>
    <n v="119987"/>
    <n v="119987"/>
  </r>
  <r>
    <s v="4000008837"/>
    <s v="77035479-K"/>
    <s v="PIMARES SPA"/>
    <s v="670139632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23T00:00:00"/>
    <n v="12"/>
    <d v="2026-01-05T00:00:00"/>
    <d v="2025-12-29T00:00:00"/>
    <x v="11"/>
    <x v="0"/>
    <n v="87495"/>
    <n v="87495"/>
  </r>
  <r>
    <s v="4000008837"/>
    <s v="77035479-K"/>
    <s v="PIMARES SPA"/>
    <s v="670139632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23T00:00:00"/>
    <n v="12"/>
    <d v="2026-01-05T00:00:00"/>
    <d v="2025-12-29T00:00:00"/>
    <x v="11"/>
    <x v="0"/>
    <n v="99995"/>
    <n v="99995"/>
  </r>
  <r>
    <s v="4000008837"/>
    <s v="77035479-K"/>
    <s v="PIMARES SPA"/>
    <s v="670139635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4T00:00:00"/>
    <n v="12"/>
    <d v="2026-01-02T00:00:00"/>
    <d v="2025-12-26T00:00:00"/>
    <x v="11"/>
    <x v="0"/>
    <n v="28119"/>
    <n v="28119"/>
  </r>
  <r>
    <s v="4000008837"/>
    <s v="77035479-K"/>
    <s v="PIMARES SPA"/>
    <s v="670139635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4T00:00:00"/>
    <n v="12"/>
    <d v="2026-01-05T00:00:00"/>
    <d v="2025-12-29T00:00:00"/>
    <x v="11"/>
    <x v="0"/>
    <n v="103324"/>
    <n v="103324"/>
  </r>
  <r>
    <s v="4000008837"/>
    <s v="77035479-K"/>
    <s v="PIMARES SPA"/>
    <s v="6701394977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22T00:00:00"/>
    <n v="12"/>
    <d v="2026-01-02T00:00:00"/>
    <d v="2025-12-26T00:00:00"/>
    <x v="11"/>
    <x v="0"/>
    <n v="173327"/>
    <n v="173327"/>
  </r>
  <r>
    <s v="4000008837"/>
    <s v="77035479-K"/>
    <s v="PIMARES SPA"/>
    <s v="6701396399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4T00:00:00"/>
    <n v="12"/>
    <d v="2026-01-02T00:00:00"/>
    <d v="2025-12-29T00:00:00"/>
    <x v="11"/>
    <x v="0"/>
    <n v="79995"/>
    <n v="79995"/>
  </r>
  <r>
    <s v="4000008837"/>
    <s v="77035479-K"/>
    <s v="PIMARES SPA"/>
    <s v="670139431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9T00:00:00"/>
    <n v="12"/>
    <d v="2025-12-31T00:00:00"/>
    <d v="2025-12-22T00:00:00"/>
    <x v="11"/>
    <x v="0"/>
    <n v="79997"/>
    <n v="79997"/>
  </r>
  <r>
    <s v="4000008837"/>
    <s v="77035479-K"/>
    <s v="PIMARES SPA"/>
    <s v="6701394478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20T00:00:00"/>
    <n v="12"/>
    <d v="2025-12-30T00:00:00"/>
    <d v="2025-12-26T00:00:00"/>
    <x v="11"/>
    <x v="0"/>
    <n v="79997"/>
    <n v="79997"/>
  </r>
  <r>
    <s v="4000008837"/>
    <s v="77035479-K"/>
    <s v="PIMARES SPA"/>
    <s v="670139642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23T00:00:00"/>
    <n v="12"/>
    <d v="2025-12-30T00:00:00"/>
    <d v="2025-12-26T00:00:00"/>
    <x v="11"/>
    <x v="0"/>
    <n v="49994"/>
    <n v="49994"/>
  </r>
  <r>
    <s v="4000008837"/>
    <s v="77035479-K"/>
    <s v="PIMARES SPA"/>
    <s v="670139647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24T00:00:00"/>
    <n v="12"/>
    <d v="2026-01-02T00:00:00"/>
    <d v="2025-12-29T00:00:00"/>
    <x v="11"/>
    <x v="0"/>
    <n v="113324"/>
    <n v="113324"/>
  </r>
  <r>
    <s v="4000008837"/>
    <s v="77035479-K"/>
    <s v="PIMARES SPA"/>
    <s v="670139647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2-24T00:00:00"/>
    <n v="12"/>
    <d v="2026-01-02T00:00:00"/>
    <d v="2025-12-29T00:00:00"/>
    <x v="11"/>
    <x v="0"/>
    <n v="43744"/>
    <n v="43744"/>
  </r>
  <r>
    <s v="4000008837"/>
    <s v="77035479-K"/>
    <s v="PIMARES SPA"/>
    <s v="670139648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4T00:00:00"/>
    <n v="12"/>
    <d v="2026-01-02T00:00:00"/>
    <d v="2025-12-29T00:00:00"/>
    <x v="11"/>
    <x v="0"/>
    <n v="28119"/>
    <n v="28119"/>
  </r>
  <r>
    <s v="4000008837"/>
    <s v="77035479-K"/>
    <s v="PIMARES SPA"/>
    <s v="670139649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4T00:00:00"/>
    <n v="12"/>
    <d v="2026-01-02T00:00:00"/>
    <d v="2025-12-29T00:00:00"/>
    <x v="11"/>
    <x v="0"/>
    <n v="62493"/>
    <n v="62493"/>
  </r>
  <r>
    <s v="4000008837"/>
    <s v="77035479-K"/>
    <s v="PIMARES SPA"/>
    <s v="670139650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3T00:00:00"/>
    <n v="12"/>
    <d v="2026-01-02T00:00:00"/>
    <d v="2025-12-29T00:00:00"/>
    <x v="11"/>
    <x v="0"/>
    <n v="33326"/>
    <n v="33326"/>
  </r>
  <r>
    <s v="4000008837"/>
    <s v="77035479-K"/>
    <s v="PIMARES SPA"/>
    <s v="6701396503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23T00:00:00"/>
    <n v="12"/>
    <d v="2026-01-02T00:00:00"/>
    <d v="2025-12-29T00:00:00"/>
    <x v="11"/>
    <x v="0"/>
    <n v="83323"/>
    <n v="83323"/>
  </r>
  <r>
    <s v="4000008837"/>
    <s v="77035479-K"/>
    <s v="PIMARES SPA"/>
    <s v="6701396504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23T00:00:00"/>
    <n v="12"/>
    <d v="2026-01-05T00:00:00"/>
    <d v="2025-12-29T00:00:00"/>
    <x v="11"/>
    <x v="0"/>
    <n v="49994"/>
    <n v="49994"/>
  </r>
  <r>
    <s v="4000008837"/>
    <s v="77035479-K"/>
    <s v="PIMARES SPA"/>
    <s v="6701396506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2-23T00:00:00"/>
    <n v="12"/>
    <d v="2026-01-02T00:00:00"/>
    <d v="2025-12-29T00:00:00"/>
    <x v="11"/>
    <x v="0"/>
    <n v="199995"/>
    <n v="199995"/>
  </r>
  <r>
    <s v="4000008837"/>
    <s v="77035479-K"/>
    <s v="PIMARES SPA"/>
    <s v="6701394479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2-20T00:00:00"/>
    <n v="12"/>
    <d v="2025-12-30T00:00:00"/>
    <d v="2025-12-26T00:00:00"/>
    <x v="11"/>
    <x v="0"/>
    <n v="346671"/>
    <n v="346671"/>
  </r>
  <r>
    <s v="4000008837"/>
    <s v="77035479-K"/>
    <s v="PIMARES SPA"/>
    <s v="670139654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2-24T00:00:00"/>
    <n v="12"/>
    <d v="2026-01-05T00:00:00"/>
    <d v="2025-12-29T00:00:00"/>
    <x v="11"/>
    <x v="0"/>
    <n v="106665"/>
    <n v="106665"/>
  </r>
  <r>
    <s v="4000008837"/>
    <s v="77035479-K"/>
    <s v="PIMARES SPA"/>
    <s v="670139655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4T00:00:00"/>
    <n v="12"/>
    <d v="2026-01-02T00:00:00"/>
    <d v="2025-12-26T00:00:00"/>
    <x v="11"/>
    <x v="0"/>
    <n v="28119"/>
    <n v="28119"/>
  </r>
  <r>
    <s v="4000008837"/>
    <s v="77035479-K"/>
    <s v="PIMARES SPA"/>
    <s v="670139655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24T00:00:00"/>
    <n v="12"/>
    <d v="2026-01-02T00:00:00"/>
    <d v="2025-12-29T00:00:00"/>
    <x v="11"/>
    <x v="0"/>
    <n v="49994"/>
    <n v="49994"/>
  </r>
  <r>
    <s v="4000008837"/>
    <s v="77035479-K"/>
    <s v="PIMARES SPA"/>
    <s v="670139512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0T00:00:00"/>
    <n v="12"/>
    <d v="2026-01-05T00:00:00"/>
    <d v="2025-12-29T00:00:00"/>
    <x v="11"/>
    <x v="0"/>
    <n v="34368"/>
    <n v="34368"/>
  </r>
  <r>
    <s v="4000008837"/>
    <s v="77035479-K"/>
    <s v="PIMARES SPA"/>
    <s v="6701395209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2-20T00:00:00"/>
    <n v="12"/>
    <d v="2025-12-30T00:00:00"/>
    <d v="2025-12-26T00:00:00"/>
    <x v="11"/>
    <x v="0"/>
    <n v="87495"/>
    <n v="87495"/>
  </r>
  <r>
    <s v="4000008837"/>
    <s v="77035479-K"/>
    <s v="PIMARES SPA"/>
    <s v="670139524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2-21T00:00:00"/>
    <n v="12"/>
    <d v="2026-01-05T00:00:00"/>
    <d v="2025-12-29T00:00:00"/>
    <x v="11"/>
    <x v="0"/>
    <n v="34368"/>
    <n v="34368"/>
  </r>
  <r>
    <s v="4000008837"/>
    <s v="77035479-K"/>
    <s v="PIMARES SPA"/>
    <s v="670139663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24T00:00:00"/>
    <n v="12"/>
    <d v="2026-01-05T00:00:00"/>
    <d v="2025-12-29T00:00:00"/>
    <x v="11"/>
    <x v="0"/>
    <n v="31245"/>
    <n v="31245"/>
  </r>
  <r>
    <s v="4000008837"/>
    <s v="77035479-K"/>
    <s v="PIMARES SPA"/>
    <s v="670139665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25T00:00:00"/>
    <n v="12"/>
    <d v="2026-01-02T00:00:00"/>
    <d v="2025-12-29T00:00:00"/>
    <x v="11"/>
    <x v="0"/>
    <n v="46869"/>
    <n v="46869"/>
  </r>
  <r>
    <s v="4000008837"/>
    <s v="77035479-K"/>
    <s v="PIMARES SPA"/>
    <s v="670139529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2T00:00:00"/>
    <n v="12"/>
    <d v="2026-01-05T00:00:00"/>
    <d v="2025-12-29T00:00:00"/>
    <x v="11"/>
    <x v="0"/>
    <n v="34369"/>
    <n v="34369"/>
  </r>
  <r>
    <s v="4000008837"/>
    <s v="77035479-K"/>
    <s v="PIMARES SPA"/>
    <s v="6701396696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12-26T00:00:00"/>
    <n v="12"/>
    <d v="2026-01-05T00:00:00"/>
    <d v="2025-12-31T00:00:00"/>
    <x v="11"/>
    <x v="0"/>
    <n v="81246"/>
    <n v="81246"/>
  </r>
  <r>
    <s v="4000008837"/>
    <s v="77035479-K"/>
    <s v="PIMARES SPA"/>
    <s v="670139675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5T00:00:00"/>
    <n v="12"/>
    <d v="2026-01-06T00:00:00"/>
    <d v="2025-12-29T00:00:00"/>
    <x v="11"/>
    <x v="0"/>
    <n v="68748"/>
    <n v="68748"/>
  </r>
  <r>
    <s v="4000008837"/>
    <s v="77035479-K"/>
    <s v="PIMARES SPA"/>
    <s v="67013967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5T00:00:00"/>
    <n v="12"/>
    <d v="2026-01-06T00:00:00"/>
    <d v="2025-12-29T00:00:00"/>
    <x v="11"/>
    <x v="0"/>
    <n v="28119"/>
    <n v="28119"/>
  </r>
  <r>
    <s v="4000008837"/>
    <s v="77035479-K"/>
    <s v="PIMARES SPA"/>
    <s v="670139676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5T00:00:00"/>
    <n v="12"/>
    <d v="2026-01-02T00:00:00"/>
    <d v="2025-12-29T00:00:00"/>
    <x v="11"/>
    <x v="0"/>
    <n v="28119"/>
    <n v="28119"/>
  </r>
  <r>
    <s v="4000008837"/>
    <s v="77035479-K"/>
    <s v="PIMARES SPA"/>
    <s v="670139529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22T00:00:00"/>
    <n v="12"/>
    <d v="2026-01-06T00:00:00"/>
    <d v="2025-12-29T00:00:00"/>
    <x v="11"/>
    <x v="0"/>
    <n v="34368"/>
    <n v="34368"/>
  </r>
  <r>
    <s v="4000008837"/>
    <s v="77035479-K"/>
    <s v="PIMARES SPA"/>
    <s v="670139536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2-21T00:00:00"/>
    <n v="12"/>
    <d v="2026-01-05T00:00:00"/>
    <d v="2025-12-29T00:00:00"/>
    <x v="11"/>
    <x v="0"/>
    <n v="113324"/>
    <n v="113324"/>
  </r>
  <r>
    <s v="4000008837"/>
    <s v="77035479-K"/>
    <s v="PIMARES SPA"/>
    <s v="670139682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5T00:00:00"/>
    <n v="12"/>
    <d v="2025-12-31T00:00:00"/>
    <d v="2025-12-29T00:00:00"/>
    <x v="11"/>
    <x v="0"/>
    <n v="33326"/>
    <n v="33326"/>
  </r>
  <r>
    <s v="4000008837"/>
    <s v="77035479-K"/>
    <s v="PIMARES SPA"/>
    <s v="670139683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25T00:00:00"/>
    <n v="12"/>
    <d v="2026-01-06T00:00:00"/>
    <d v="2025-12-29T00:00:00"/>
    <x v="11"/>
    <x v="0"/>
    <n v="79997"/>
    <n v="79997"/>
  </r>
  <r>
    <s v="4000008837"/>
    <s v="77035479-K"/>
    <s v="PIMARES SPA"/>
    <s v="6701396836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25T00:00:00"/>
    <n v="12"/>
    <d v="2026-01-02T00:00:00"/>
    <d v="2025-12-29T00:00:00"/>
    <x v="11"/>
    <x v="0"/>
    <n v="68743"/>
    <n v="68743"/>
  </r>
  <r>
    <s v="4000008837"/>
    <s v="77035479-K"/>
    <s v="PIMARES SPA"/>
    <s v="670139686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25T00:00:00"/>
    <n v="12"/>
    <d v="2026-01-02T00:00:00"/>
    <d v="2025-12-29T00:00:00"/>
    <x v="11"/>
    <x v="0"/>
    <n v="76662"/>
    <n v="76662"/>
  </r>
  <r>
    <s v="4000008837"/>
    <s v="77035479-K"/>
    <s v="PIMARES SPA"/>
    <s v="670139700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4T00:00:00"/>
    <n v="12"/>
    <d v="2026-01-02T00:00:00"/>
    <d v="2025-12-29T00:00:00"/>
    <x v="11"/>
    <x v="0"/>
    <n v="106656"/>
    <n v="106656"/>
  </r>
  <r>
    <s v="4000008837"/>
    <s v="77035479-K"/>
    <s v="PIMARES SPA"/>
    <s v="6701397006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4T00:00:00"/>
    <n v="12"/>
    <d v="2025-12-30T00:00:00"/>
    <d v="2025-12-29T00:00:00"/>
    <x v="11"/>
    <x v="0"/>
    <n v="43745"/>
    <n v="43745"/>
  </r>
  <r>
    <s v="4000008837"/>
    <s v="77035479-K"/>
    <s v="PIMARES SPA"/>
    <s v="670139700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25T00:00:00"/>
    <n v="12"/>
    <d v="2025-12-31T00:00:00"/>
    <d v="2025-12-29T00:00:00"/>
    <x v="11"/>
    <x v="0"/>
    <n v="31245"/>
    <n v="31245"/>
  </r>
  <r>
    <s v="4000008837"/>
    <s v="77035479-K"/>
    <s v="PIMARES SPA"/>
    <s v="670139701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25T00:00:00"/>
    <n v="12"/>
    <d v="2026-01-02T00:00:00"/>
    <d v="2025-12-29T00:00:00"/>
    <x v="11"/>
    <x v="0"/>
    <n v="49994"/>
    <n v="49994"/>
  </r>
  <r>
    <s v="4000008837"/>
    <s v="77035479-K"/>
    <s v="PIMARES SPA"/>
    <s v="670139701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5T00:00:00"/>
    <n v="12"/>
    <d v="2026-01-06T00:00:00"/>
    <d v="2025-12-29T00:00:00"/>
    <x v="11"/>
    <x v="0"/>
    <n v="43745"/>
    <n v="43745"/>
  </r>
  <r>
    <s v="4000008837"/>
    <s v="77035479-K"/>
    <s v="PIMARES SPA"/>
    <s v="670139701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25T00:00:00"/>
    <n v="12"/>
    <d v="2026-01-02T00:00:00"/>
    <d v="2025-12-29T00:00:00"/>
    <x v="11"/>
    <x v="0"/>
    <n v="71872"/>
    <n v="71872"/>
  </r>
  <r>
    <s v="4000008837"/>
    <s v="77035479-K"/>
    <s v="PIMARES SPA"/>
    <s v="670139551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22T00:00:00"/>
    <n v="12"/>
    <d v="2026-01-05T00:00:00"/>
    <d v="2025-12-29T00:00:00"/>
    <x v="11"/>
    <x v="0"/>
    <n v="49995"/>
    <n v="49995"/>
  </r>
  <r>
    <s v="4000008837"/>
    <s v="77035479-K"/>
    <s v="PIMARES SPA"/>
    <s v="6701395611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2-22T00:00:00"/>
    <n v="12"/>
    <d v="2025-12-30T00:00:00"/>
    <d v="2025-12-29T00:00:00"/>
    <x v="11"/>
    <x v="0"/>
    <n v="46869"/>
    <n v="46869"/>
  </r>
  <r>
    <s v="4000008837"/>
    <s v="77035479-K"/>
    <s v="PIMARES SPA"/>
    <s v="670139710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5T00:00:00"/>
    <n v="12"/>
    <d v="2026-01-06T00:00:00"/>
    <d v="2025-12-29T00:00:00"/>
    <x v="11"/>
    <x v="0"/>
    <n v="68748"/>
    <n v="68748"/>
  </r>
  <r>
    <s v="4000008837"/>
    <s v="77035479-K"/>
    <s v="PIMARES SPA"/>
    <s v="6701397132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2"/>
    <n v="2"/>
    <s v="UN"/>
    <d v="2025-12-25T00:00:00"/>
    <n v="12"/>
    <d v="2026-01-06T00:00:00"/>
    <d v="2025-12-29T00:00:00"/>
    <x v="11"/>
    <x v="0"/>
    <n v="99989"/>
    <n v="99989"/>
  </r>
  <r>
    <s v="4000008837"/>
    <s v="77035479-K"/>
    <s v="PIMARES SPA"/>
    <s v="670139713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6T00:00:00"/>
    <n v="12"/>
    <d v="2026-01-02T00:00:00"/>
    <d v="2025-12-29T00:00:00"/>
    <x v="11"/>
    <x v="0"/>
    <n v="106656"/>
    <n v="106656"/>
  </r>
  <r>
    <s v="4000008837"/>
    <s v="77035479-K"/>
    <s v="PIMARES SPA"/>
    <s v="670139713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26T00:00:00"/>
    <n v="12"/>
    <d v="2026-01-06T00:00:00"/>
    <d v="2025-12-29T00:00:00"/>
    <x v="11"/>
    <x v="0"/>
    <n v="73327"/>
    <n v="73327"/>
  </r>
  <r>
    <s v="4000008837"/>
    <s v="77035479-K"/>
    <s v="PIMARES SPA"/>
    <s v="670139714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2-26T00:00:00"/>
    <n v="12"/>
    <d v="2026-01-06T00:00:00"/>
    <d v="2025-12-29T00:00:00"/>
    <x v="11"/>
    <x v="0"/>
    <n v="65622"/>
    <n v="65622"/>
  </r>
  <r>
    <s v="4000008837"/>
    <s v="77035479-K"/>
    <s v="PIMARES SPA"/>
    <s v="6701397150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26T00:00:00"/>
    <n v="12"/>
    <d v="2026-01-05T00:00:00"/>
    <d v="2025-12-29T00:00:00"/>
    <x v="11"/>
    <x v="0"/>
    <n v="62493"/>
    <n v="62493"/>
  </r>
  <r>
    <s v="4000008837"/>
    <s v="77035479-K"/>
    <s v="PIMARES SPA"/>
    <s v="670139566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22T00:00:00"/>
    <n v="12"/>
    <d v="2025-12-23T00:00:00"/>
    <d v="2025-12-26T00:00:00"/>
    <x v="11"/>
    <x v="0"/>
    <n v="79997"/>
    <n v="79997"/>
  </r>
  <r>
    <s v="4000008837"/>
    <s v="77035479-K"/>
    <s v="PIMARES SPA"/>
    <s v="67013956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2T00:00:00"/>
    <n v="12"/>
    <d v="2025-12-30T00:00:00"/>
    <d v="2025-12-26T00:00:00"/>
    <x v="11"/>
    <x v="0"/>
    <n v="139995"/>
    <n v="139995"/>
  </r>
  <r>
    <s v="4000008837"/>
    <s v="77035479-K"/>
    <s v="PIMARES SPA"/>
    <s v="6701395735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2T00:00:00"/>
    <n v="12"/>
    <d v="2026-01-05T00:00:00"/>
    <d v="2025-12-29T00:00:00"/>
    <x v="11"/>
    <x v="0"/>
    <n v="28119"/>
    <n v="28119"/>
  </r>
  <r>
    <s v="4000008837"/>
    <s v="77035479-K"/>
    <s v="PIMARES SPA"/>
    <s v="670139581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22T00:00:00"/>
    <n v="12"/>
    <d v="2026-01-06T00:00:00"/>
    <d v="2025-12-29T00:00:00"/>
    <x v="11"/>
    <x v="0"/>
    <n v="83323"/>
    <n v="83323"/>
  </r>
  <r>
    <s v="4000008837"/>
    <s v="77035479-K"/>
    <s v="PIMARES SPA"/>
    <s v="6701396920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24T00:00:00"/>
    <n v="12"/>
    <d v="2025-12-30T00:00:00"/>
    <d v="2025-12-29T00:00:00"/>
    <x v="11"/>
    <x v="0"/>
    <n v="37494"/>
    <n v="37494"/>
  </r>
  <r>
    <s v="4000008837"/>
    <s v="77035479-K"/>
    <s v="PIMARES SPA"/>
    <s v="670139548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3T00:00:00"/>
    <n v="12"/>
    <d v="2026-01-02T00:00:00"/>
    <d v="2025-12-29T00:00:00"/>
    <x v="11"/>
    <x v="0"/>
    <n v="34368"/>
    <n v="34368"/>
  </r>
  <r>
    <s v="4000008837"/>
    <s v="77035479-K"/>
    <s v="PIMARES SPA"/>
    <s v="670139695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26T00:00:00"/>
    <n v="12"/>
    <d v="2025-12-29T00:00:00"/>
    <d v="2025-12-31T00:00:00"/>
    <x v="11"/>
    <x v="0"/>
    <n v="106665"/>
    <n v="106665"/>
  </r>
  <r>
    <s v="4000008837"/>
    <s v="77035479-K"/>
    <s v="PIMARES SPA"/>
    <s v="6701397242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25T00:00:00"/>
    <n v="12"/>
    <d v="2026-01-07T00:00:00"/>
    <d v="2025-12-29T00:00:00"/>
    <x v="11"/>
    <x v="0"/>
    <n v="106665"/>
    <n v="106665"/>
  </r>
  <r>
    <s v="4000008837"/>
    <s v="77035479-K"/>
    <s v="PIMARES SPA"/>
    <s v="6701397255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26T00:00:00"/>
    <n v="12"/>
    <d v="2025-12-29T00:00:00"/>
    <d v="2025-12-31T00:00:00"/>
    <x v="11"/>
    <x v="0"/>
    <n v="169999"/>
    <n v="169999"/>
  </r>
  <r>
    <s v="4000008837"/>
    <s v="77035479-K"/>
    <s v="PIMARES SPA"/>
    <s v="670139609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24T00:00:00"/>
    <n v="12"/>
    <d v="2026-01-02T00:00:00"/>
    <d v="2025-12-29T00:00:00"/>
    <x v="11"/>
    <x v="0"/>
    <n v="46869"/>
    <n v="46869"/>
  </r>
  <r>
    <s v="4000008837"/>
    <s v="77035479-K"/>
    <s v="PIMARES SPA"/>
    <s v="6701396378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24T00:00:00"/>
    <n v="12"/>
    <d v="2025-12-30T00:00:00"/>
    <d v="2025-12-29T00:00:00"/>
    <x v="11"/>
    <x v="0"/>
    <n v="12642"/>
    <n v="12642"/>
  </r>
  <r>
    <s v="4000008837"/>
    <s v="77035479-K"/>
    <s v="PIMARES SPA"/>
    <s v="6701397423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12-27T00:00:00"/>
    <n v="12"/>
    <d v="2026-01-05T00:00:00"/>
    <d v="2025-12-31T00:00:00"/>
    <x v="11"/>
    <x v="0"/>
    <n v="49995"/>
    <n v="49995"/>
  </r>
  <r>
    <s v="4000008837"/>
    <s v="77035479-K"/>
    <s v="PIMARES SPA"/>
    <s v="6701397436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7T00:00:00"/>
    <n v="12"/>
    <d v="2026-01-06T00:00:00"/>
    <d v="2025-12-31T00:00:00"/>
    <x v="11"/>
    <x v="0"/>
    <n v="62493"/>
    <n v="62493"/>
  </r>
  <r>
    <s v="4000008837"/>
    <s v="77035479-K"/>
    <s v="PIMARES SPA"/>
    <s v="670139499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2-22T00:00:00"/>
    <n v="12"/>
    <d v="2026-01-02T00:00:00"/>
    <d v="2025-12-29T00:00:00"/>
    <x v="11"/>
    <x v="0"/>
    <n v="113324"/>
    <n v="113324"/>
  </r>
  <r>
    <s v="4000008837"/>
    <s v="77035479-K"/>
    <s v="PIMARES SPA"/>
    <s v="670139504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22T00:00:00"/>
    <n v="12"/>
    <d v="2026-01-05T00:00:00"/>
    <d v="2025-12-29T00:00:00"/>
    <x v="11"/>
    <x v="0"/>
    <n v="99990"/>
    <n v="99990"/>
  </r>
  <r>
    <s v="4000008837"/>
    <s v="77035479-K"/>
    <s v="PIMARES SPA"/>
    <s v="6701397523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1"/>
    <n v="1"/>
    <s v="UN"/>
    <d v="2025-12-27T00:00:00"/>
    <n v="12"/>
    <d v="2026-01-06T00:00:00"/>
    <d v="2025-12-31T00:00:00"/>
    <x v="11"/>
    <x v="0"/>
    <n v="43744"/>
    <n v="43744"/>
  </r>
  <r>
    <s v="4000008837"/>
    <s v="77035479-K"/>
    <s v="PIMARES SPA"/>
    <s v="670139753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7T00:00:00"/>
    <n v="12"/>
    <d v="2026-01-06T00:00:00"/>
    <d v="2025-12-31T00:00:00"/>
    <x v="11"/>
    <x v="0"/>
    <n v="34368"/>
    <n v="34368"/>
  </r>
  <r>
    <s v="4000008837"/>
    <s v="77035479-K"/>
    <s v="PIMARES SPA"/>
    <s v="670139506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22T00:00:00"/>
    <n v="12"/>
    <d v="2026-01-02T00:00:00"/>
    <d v="2025-12-26T00:00:00"/>
    <x v="11"/>
    <x v="0"/>
    <n v="49994"/>
    <n v="49994"/>
  </r>
  <r>
    <s v="4000008837"/>
    <s v="77035479-K"/>
    <s v="PIMARES SPA"/>
    <s v="670139506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2T00:00:00"/>
    <n v="12"/>
    <d v="2026-01-02T00:00:00"/>
    <d v="2025-12-26T00:00:00"/>
    <x v="11"/>
    <x v="0"/>
    <n v="28120"/>
    <n v="28120"/>
  </r>
  <r>
    <s v="4000008837"/>
    <s v="77035479-K"/>
    <s v="PIMARES SPA"/>
    <s v="670139511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0T00:00:00"/>
    <n v="12"/>
    <d v="2026-01-02T00:00:00"/>
    <d v="2025-12-26T00:00:00"/>
    <x v="11"/>
    <x v="0"/>
    <n v="99995"/>
    <n v="99995"/>
  </r>
  <r>
    <s v="4000008837"/>
    <s v="77035479-K"/>
    <s v="PIMARES SPA"/>
    <s v="670139512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0T00:00:00"/>
    <n v="12"/>
    <d v="2026-01-02T00:00:00"/>
    <d v="2025-12-29T00:00:00"/>
    <x v="11"/>
    <x v="0"/>
    <n v="62493"/>
    <n v="62493"/>
  </r>
  <r>
    <s v="4000008837"/>
    <s v="77035479-K"/>
    <s v="PIMARES SPA"/>
    <s v="6701396592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24T00:00:00"/>
    <n v="12"/>
    <d v="2025-12-26T00:00:00"/>
    <d v="2025-12-29T00:00:00"/>
    <x v="11"/>
    <x v="0"/>
    <n v="176654"/>
    <n v="176654"/>
  </r>
  <r>
    <s v="4000008837"/>
    <s v="77035479-K"/>
    <s v="PIMARES SPA"/>
    <s v="670139659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4T00:00:00"/>
    <n v="12"/>
    <d v="2026-01-02T00:00:00"/>
    <d v="2025-12-29T00:00:00"/>
    <x v="11"/>
    <x v="0"/>
    <n v="34368"/>
    <n v="34368"/>
  </r>
  <r>
    <s v="4000008837"/>
    <s v="77035479-K"/>
    <s v="PIMARES SPA"/>
    <s v="6701396922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24T00:00:00"/>
    <n v="12"/>
    <d v="2025-12-30T00:00:00"/>
    <d v="2025-12-29T00:00:00"/>
    <x v="11"/>
    <x v="0"/>
    <n v="37494"/>
    <n v="37494"/>
  </r>
  <r>
    <s v="4000008837"/>
    <s v="77035479-K"/>
    <s v="PIMARES SPA"/>
    <s v="670139703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25T00:00:00"/>
    <n v="12"/>
    <d v="2026-01-02T00:00:00"/>
    <d v="2025-12-29T00:00:00"/>
    <x v="11"/>
    <x v="0"/>
    <n v="99990"/>
    <n v="99990"/>
  </r>
  <r>
    <s v="4000008837"/>
    <s v="77035479-K"/>
    <s v="PIMARES SPA"/>
    <s v="67013980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28T00:00:00"/>
    <n v="12"/>
    <d v="2026-01-05T00:00:00"/>
    <d v="2025-12-31T00:00:00"/>
    <x v="11"/>
    <x v="0"/>
    <n v="28120"/>
    <n v="28120"/>
  </r>
  <r>
    <s v="4000008837"/>
    <s v="77035479-K"/>
    <s v="PIMARES SPA"/>
    <s v="670139805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8T00:00:00"/>
    <n v="12"/>
    <d v="2026-01-05T00:00:00"/>
    <d v="2025-12-31T00:00:00"/>
    <x v="11"/>
    <x v="0"/>
    <n v="113324"/>
    <n v="113324"/>
  </r>
  <r>
    <s v="4000008837"/>
    <s v="77035479-K"/>
    <s v="PIMARES SPA"/>
    <s v="670139822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28T00:00:00"/>
    <n v="12"/>
    <d v="2026-01-07T00:00:00"/>
    <d v="2025-12-31T00:00:00"/>
    <x v="11"/>
    <x v="0"/>
    <n v="99995"/>
    <n v="99995"/>
  </r>
  <r>
    <s v="4000008837"/>
    <s v="77035479-K"/>
    <s v="PIMARES SPA"/>
    <s v="670139642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3T00:00:00"/>
    <n v="12"/>
    <d v="2026-01-02T00:00:00"/>
    <d v="2025-12-26T00:00:00"/>
    <x v="11"/>
    <x v="0"/>
    <n v="93324"/>
    <n v="93324"/>
  </r>
  <r>
    <s v="4000008837"/>
    <s v="77035479-K"/>
    <s v="PIMARES SPA"/>
    <s v="6701397230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12-25T00:00:00"/>
    <n v="12"/>
    <d v="2026-01-05T00:00:00"/>
    <d v="2025-12-29T00:00:00"/>
    <x v="11"/>
    <x v="0"/>
    <n v="62488"/>
    <n v="62488"/>
  </r>
  <r>
    <s v="4000008837"/>
    <s v="77035479-K"/>
    <s v="PIMARES SPA"/>
    <s v="670139723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25T00:00:00"/>
    <n v="12"/>
    <d v="2026-01-02T00:00:00"/>
    <d v="2025-12-29T00:00:00"/>
    <x v="11"/>
    <x v="0"/>
    <n v="76662"/>
    <n v="76662"/>
  </r>
  <r>
    <s v="4000008837"/>
    <s v="77035479-K"/>
    <s v="PIMARES SPA"/>
    <s v="6701397236"/>
    <s v="ZPCD"/>
    <s v="10"/>
    <x v="0"/>
    <x v="0"/>
    <s v="C004"/>
    <s v="E599"/>
    <n v="3"/>
    <x v="0"/>
    <s v="47"/>
    <s v="Muebles"/>
    <s v=""/>
    <s v="470202001"/>
    <s v="1418318"/>
    <s v="CÓMODA 4 CAJONES EN MADERA DE PINO A"/>
    <n v="1"/>
    <n v="1"/>
    <s v="UN"/>
    <d v="2025-12-25T00:00:00"/>
    <n v="12"/>
    <d v="2026-01-06T00:00:00"/>
    <d v="2025-12-29T00:00:00"/>
    <x v="11"/>
    <x v="0"/>
    <n v="68741"/>
    <n v="68741"/>
  </r>
  <r>
    <s v="4000008837"/>
    <s v="77035479-K"/>
    <s v="PIMARES SPA"/>
    <s v="67013968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4T00:00:00"/>
    <n v="12"/>
    <d v="2025-12-30T00:00:00"/>
    <d v="2025-12-29T00:00:00"/>
    <x v="11"/>
    <x v="0"/>
    <n v="28119"/>
    <n v="28119"/>
  </r>
  <r>
    <s v="4000008837"/>
    <s v="77035479-K"/>
    <s v="PIMARES SPA"/>
    <s v="6701397543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1"/>
    <n v="1"/>
    <s v="UN"/>
    <d v="2025-12-27T00:00:00"/>
    <n v="12"/>
    <d v="2026-01-07T00:00:00"/>
    <d v="2025-12-31T00:00:00"/>
    <x v="11"/>
    <x v="0"/>
    <n v="31244"/>
    <n v="31244"/>
  </r>
  <r>
    <s v="4000008837"/>
    <s v="77035479-K"/>
    <s v="PIMARES SPA"/>
    <s v="670139642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3T00:00:00"/>
    <n v="12"/>
    <d v="2026-01-02T00:00:00"/>
    <d v="2025-12-26T00:00:00"/>
    <x v="11"/>
    <x v="0"/>
    <n v="34368"/>
    <n v="34368"/>
  </r>
  <r>
    <s v="4000008837"/>
    <s v="77035479-K"/>
    <s v="PIMARES SPA"/>
    <s v="670139658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24T00:00:00"/>
    <n v="12"/>
    <d v="2026-01-02T00:00:00"/>
    <d v="2025-12-29T00:00:00"/>
    <x v="11"/>
    <x v="0"/>
    <n v="113324"/>
    <n v="113324"/>
  </r>
  <r>
    <s v="4000008837"/>
    <s v="77035479-K"/>
    <s v="PIMARES SPA"/>
    <s v="670139807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28T00:00:00"/>
    <n v="12"/>
    <d v="2026-01-05T00:00:00"/>
    <d v="2025-12-31T00:00:00"/>
    <x v="11"/>
    <x v="0"/>
    <n v="99995"/>
    <n v="99995"/>
  </r>
  <r>
    <s v="4000008837"/>
    <s v="77035479-K"/>
    <s v="PIMARES SPA"/>
    <s v="670139281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16T00:00:00"/>
    <n v="12"/>
    <d v="2025-12-23T00:00:00"/>
    <d v="2025-12-19T00:00:00"/>
    <x v="11"/>
    <x v="0"/>
    <n v="73327"/>
    <n v="73327"/>
  </r>
  <r>
    <s v="4000008837"/>
    <s v="77035479-K"/>
    <s v="PIMARES SPA"/>
    <s v="670139282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16T00:00:00"/>
    <n v="12"/>
    <d v="2025-12-23T00:00:00"/>
    <d v="2025-12-19T00:00:00"/>
    <x v="11"/>
    <x v="0"/>
    <n v="21869"/>
    <n v="21869"/>
  </r>
  <r>
    <s v="4000008837"/>
    <s v="77035479-K"/>
    <s v="PIMARES SPA"/>
    <s v="670139283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7T00:00:00"/>
    <n v="12"/>
    <d v="2025-12-29T00:00:00"/>
    <d v="2025-12-19T00:00:00"/>
    <x v="11"/>
    <x v="0"/>
    <n v="99990"/>
    <n v="99990"/>
  </r>
  <r>
    <s v="4000008837"/>
    <s v="77035479-K"/>
    <s v="PIMARES SPA"/>
    <s v="670139286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17T00:00:00"/>
    <n v="12"/>
    <d v="2025-12-02T00:00:00"/>
    <d v="2025-12-22T00:00:00"/>
    <x v="11"/>
    <x v="0"/>
    <n v="46869"/>
    <n v="46869"/>
  </r>
  <r>
    <s v="4000008837"/>
    <s v="77035479-K"/>
    <s v="PIMARES SPA"/>
    <s v="6701392872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12-17T00:00:00"/>
    <n v="12"/>
    <d v="2025-12-29T00:00:00"/>
    <d v="2025-12-19T00:00:00"/>
    <x v="11"/>
    <x v="0"/>
    <n v="159994"/>
    <n v="159994"/>
  </r>
  <r>
    <s v="4000008837"/>
    <s v="77035479-K"/>
    <s v="PIMARES SPA"/>
    <s v="6701392874"/>
    <s v="ZPCD"/>
    <s v="10"/>
    <x v="0"/>
    <x v="0"/>
    <s v="C004"/>
    <s v="E599"/>
    <n v="3"/>
    <x v="0"/>
    <s v="47"/>
    <s v="Muebles"/>
    <s v=""/>
    <s v="470301002"/>
    <s v="1355243"/>
    <s v="COMEDOR 6S GIAN CONTI"/>
    <n v="1"/>
    <n v="1"/>
    <s v="UN"/>
    <d v="2025-12-17T00:00:00"/>
    <n v="12"/>
    <d v="2025-12-26T00:00:00"/>
    <d v="2025-12-19T00:00:00"/>
    <x v="11"/>
    <x v="0"/>
    <n v="287483"/>
    <n v="287483"/>
  </r>
  <r>
    <s v="4000008837"/>
    <s v="77035479-K"/>
    <s v="PIMARES SPA"/>
    <s v="670139287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7T00:00:00"/>
    <n v="12"/>
    <d v="2025-12-26T00:00:00"/>
    <d v="2025-12-19T00:00:00"/>
    <x v="11"/>
    <x v="0"/>
    <n v="103324"/>
    <n v="103324"/>
  </r>
  <r>
    <s v="4000008837"/>
    <s v="77035479-K"/>
    <s v="PIMARES SPA"/>
    <s v="6701392903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12-16T00:00:00"/>
    <n v="12"/>
    <d v="2025-12-24T00:00:00"/>
    <m/>
    <x v="11"/>
    <x v="0"/>
    <n v="106656"/>
    <n v="0"/>
  </r>
  <r>
    <s v="4000008837"/>
    <s v="77035479-K"/>
    <s v="PIMARES SPA"/>
    <s v="670139292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6T00:00:00"/>
    <n v="12"/>
    <d v="2025-12-23T00:00:00"/>
    <d v="2025-12-19T00:00:00"/>
    <x v="11"/>
    <x v="0"/>
    <n v="28119"/>
    <n v="28119"/>
  </r>
  <r>
    <s v="4000008837"/>
    <s v="77035479-K"/>
    <s v="PIMARES SPA"/>
    <s v="670139261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6T00:00:00"/>
    <n v="12"/>
    <d v="2025-12-29T00:00:00"/>
    <d v="2025-12-19T00:00:00"/>
    <x v="11"/>
    <x v="0"/>
    <n v="45328"/>
    <n v="45328"/>
  </r>
  <r>
    <s v="4000008837"/>
    <s v="77035479-K"/>
    <s v="PIMARES SPA"/>
    <s v="670139261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16T00:00:00"/>
    <n v="12"/>
    <d v="2025-12-26T00:00:00"/>
    <d v="2025-12-19T00:00:00"/>
    <x v="11"/>
    <x v="0"/>
    <n v="24659"/>
    <n v="24659"/>
  </r>
  <r>
    <s v="4000008837"/>
    <s v="77035479-K"/>
    <s v="PIMARES SPA"/>
    <s v="670139267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268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17T00:00:00"/>
    <n v="12"/>
    <d v="2025-12-29T00:00:00"/>
    <d v="2025-12-22T00:00:00"/>
    <x v="11"/>
    <x v="0"/>
    <n v="107136"/>
    <n v="107136"/>
  </r>
  <r>
    <s v="4000008837"/>
    <s v="77035479-K"/>
    <s v="PIMARES SPA"/>
    <s v="670139273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2-16T00:00:00"/>
    <n v="12"/>
    <d v="2025-12-26T00:00:00"/>
    <d v="2025-12-22T00:00:00"/>
    <x v="11"/>
    <x v="0"/>
    <n v="26660"/>
    <n v="26660"/>
  </r>
  <r>
    <s v="4000008837"/>
    <s v="77035479-K"/>
    <s v="PIMARES SPA"/>
    <s v="6701392751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6T00:00:00"/>
    <n v="12"/>
    <d v="2025-12-23T00:00:00"/>
    <d v="2025-12-19T00:00:00"/>
    <x v="11"/>
    <x v="0"/>
    <n v="99990"/>
    <n v="99990"/>
  </r>
  <r>
    <s v="4000008837"/>
    <s v="77035479-K"/>
    <s v="PIMARES SPA"/>
    <s v="670139229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16T00:00:00"/>
    <n v="12"/>
    <d v="2025-12-26T00:00:00"/>
    <d v="2025-12-19T00:00:00"/>
    <x v="11"/>
    <x v="0"/>
    <n v="99995"/>
    <n v="99995"/>
  </r>
  <r>
    <s v="4000008837"/>
    <s v="77035479-K"/>
    <s v="PIMARES SPA"/>
    <s v="6701392303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16T00:00:00"/>
    <n v="12"/>
    <d v="2025-12-26T00:00:00"/>
    <d v="2025-12-19T00:00:00"/>
    <x v="11"/>
    <x v="0"/>
    <n v="28119"/>
    <n v="28119"/>
  </r>
  <r>
    <s v="4000008837"/>
    <s v="77035479-K"/>
    <s v="PIMARES SPA"/>
    <s v="6701392354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2-16T00:00:00"/>
    <n v="12"/>
    <d v="2025-12-23T00:00:00"/>
    <d v="2025-12-19T00:00:00"/>
    <x v="11"/>
    <x v="0"/>
    <n v="87495"/>
    <n v="87495"/>
  </r>
  <r>
    <s v="4000008837"/>
    <s v="77035479-K"/>
    <s v="PIMARES SPA"/>
    <s v="6701392455"/>
    <s v="ZPCD"/>
    <s v="10"/>
    <x v="0"/>
    <x v="0"/>
    <s v="C004"/>
    <s v="E599"/>
    <n v="3"/>
    <x v="0"/>
    <s v="41"/>
    <s v="Baño y Cocina"/>
    <s v=""/>
    <s v="410203003"/>
    <s v="1227444"/>
    <s v="VANITORIO 2P  1C FAVATEX 865X510X313"/>
    <n v="1"/>
    <n v="1"/>
    <s v="UN"/>
    <d v="2025-12-16T00:00:00"/>
    <n v="12"/>
    <d v="2025-12-22T00:00:00"/>
    <d v="2025-12-19T00:00:00"/>
    <x v="11"/>
    <x v="0"/>
    <n v="43483"/>
    <n v="43483"/>
  </r>
  <r>
    <s v="4000008837"/>
    <s v="77035479-K"/>
    <s v="PIMARES SPA"/>
    <s v="670139246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6T00:00:00"/>
    <n v="12"/>
    <d v="2025-12-23T00:00:00"/>
    <d v="2025-12-19T00:00:00"/>
    <x v="11"/>
    <x v="0"/>
    <n v="85705"/>
    <n v="85705"/>
  </r>
  <r>
    <s v="4000008837"/>
    <s v="77035479-K"/>
    <s v="PIMARES SPA"/>
    <s v="670139259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16T00:00:00"/>
    <n v="12"/>
    <d v="2025-12-26T00:00:00"/>
    <d v="2025-12-19T00:00:00"/>
    <x v="11"/>
    <x v="0"/>
    <n v="43745"/>
    <n v="43745"/>
  </r>
  <r>
    <s v="4000008837"/>
    <s v="77035479-K"/>
    <s v="PIMARES SPA"/>
    <s v="6701322583"/>
    <s v="ZPCD"/>
    <s v="10"/>
    <x v="0"/>
    <x v="1"/>
    <s v="C004"/>
    <s v="E599"/>
    <n v="3"/>
    <x v="0"/>
    <s v="41"/>
    <s v="Baño y Cocina"/>
    <s v=""/>
    <s v="410302003"/>
    <s v="1433161"/>
    <s v="MUEBLE BASE MADRI NEGRO"/>
    <n v="1"/>
    <n v="0"/>
    <s v="UN"/>
    <d v="2025-10-07T00:00:00"/>
    <n v="10"/>
    <d v="2025-12-18T00:00:00"/>
    <m/>
    <x v="11"/>
    <x v="0"/>
    <n v="45325"/>
    <n v="0"/>
  </r>
  <r>
    <s v="4000008837"/>
    <s v="77035479-K"/>
    <s v="PIMARES SPA"/>
    <s v="6701392448"/>
    <s v="ZPCD"/>
    <s v="10"/>
    <x v="0"/>
    <x v="0"/>
    <s v="C004"/>
    <s v="E599"/>
    <n v="3"/>
    <x v="0"/>
    <s v="41"/>
    <s v="Baño y Cocina"/>
    <s v=""/>
    <s v="410203003"/>
    <s v="1447376"/>
    <s v="VANITORIO AEREO CON ESPEJO AGATA CAFE"/>
    <n v="1"/>
    <n v="1"/>
    <s v="UN"/>
    <d v="2025-12-16T00:00:00"/>
    <n v="12"/>
    <d v="2026-01-19T00:00:00"/>
    <d v="2026-01-12T00:00:00"/>
    <x v="0"/>
    <x v="1"/>
    <n v="53326"/>
    <n v="53326"/>
  </r>
  <r>
    <s v="4000008837"/>
    <s v="77035479-K"/>
    <s v="PIMARES SPA"/>
    <s v="670139882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29T00:00:00"/>
    <n v="12"/>
    <d v="2026-01-08T00:00:00"/>
    <d v="2026-01-02T00:00:00"/>
    <x v="0"/>
    <x v="1"/>
    <n v="106665"/>
    <n v="106665"/>
  </r>
  <r>
    <s v="4000008837"/>
    <s v="77035479-K"/>
    <s v="PIMARES SPA"/>
    <s v="670139883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9T00:00:00"/>
    <n v="12"/>
    <d v="2026-01-09T00:00:00"/>
    <d v="2026-01-05T00:00:00"/>
    <x v="0"/>
    <x v="1"/>
    <n v="34368"/>
    <n v="34368"/>
  </r>
  <r>
    <s v="4000008837"/>
    <s v="77035479-K"/>
    <s v="PIMARES SPA"/>
    <s v="670139885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2-30T00:00:00"/>
    <n v="12"/>
    <d v="2026-01-12T00:00:00"/>
    <d v="2026-01-05T00:00:00"/>
    <x v="0"/>
    <x v="1"/>
    <n v="37494"/>
    <n v="37494"/>
  </r>
  <r>
    <s v="4000008837"/>
    <s v="77035479-K"/>
    <s v="PIMARES SPA"/>
    <s v="670139887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30T00:00:00"/>
    <n v="12"/>
    <d v="2026-01-07T00:00:00"/>
    <d v="2026-01-05T00:00:00"/>
    <x v="0"/>
    <x v="1"/>
    <n v="113324"/>
    <n v="113324"/>
  </r>
  <r>
    <s v="4000008837"/>
    <s v="77035479-K"/>
    <s v="PIMARES SPA"/>
    <s v="670139887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30T00:00:00"/>
    <n v="12"/>
    <d v="2026-01-07T00:00:00"/>
    <d v="2026-01-05T00:00:00"/>
    <x v="0"/>
    <x v="1"/>
    <n v="34368"/>
    <n v="34368"/>
  </r>
  <r>
    <s v="4000008837"/>
    <s v="77035479-K"/>
    <s v="PIMARES SPA"/>
    <s v="670139812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28T00:00:00"/>
    <n v="12"/>
    <d v="2026-01-08T00:00:00"/>
    <d v="2026-01-02T00:00:00"/>
    <x v="0"/>
    <x v="1"/>
    <n v="46869"/>
    <n v="46869"/>
  </r>
  <r>
    <s v="4000008837"/>
    <s v="77035479-K"/>
    <s v="PIMARES SPA"/>
    <s v="670139893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2"/>
    <n v="2"/>
    <s v="UN"/>
    <d v="2025-12-29T00:00:00"/>
    <n v="12"/>
    <d v="2026-01-09T00:00:00"/>
    <d v="2026-01-05T00:00:00"/>
    <x v="0"/>
    <x v="1"/>
    <n v="199990"/>
    <n v="199990"/>
  </r>
  <r>
    <s v="4000008837"/>
    <s v="77035479-K"/>
    <s v="PIMARES SPA"/>
    <s v="670139894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9T00:00:00"/>
    <n v="12"/>
    <d v="2026-01-09T00:00:00"/>
    <d v="2026-01-05T00:00:00"/>
    <x v="0"/>
    <x v="1"/>
    <n v="103324"/>
    <n v="103324"/>
  </r>
  <r>
    <s v="4000008837"/>
    <s v="77035479-K"/>
    <s v="PIMARES SPA"/>
    <s v="6701398957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29T00:00:00"/>
    <n v="12"/>
    <d v="2026-01-09T00:00:00"/>
    <d v="2026-01-05T00:00:00"/>
    <x v="0"/>
    <x v="1"/>
    <n v="169999"/>
    <n v="169999"/>
  </r>
  <r>
    <s v="4000008837"/>
    <s v="77035479-K"/>
    <s v="PIMARES SPA"/>
    <s v="6701398959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30T00:00:00"/>
    <n v="12"/>
    <d v="2026-01-09T00:00:00"/>
    <d v="2026-01-05T00:00:00"/>
    <x v="0"/>
    <x v="1"/>
    <n v="99995"/>
    <n v="99995"/>
  </r>
  <r>
    <s v="4000008837"/>
    <s v="77035479-K"/>
    <s v="PIMARES SPA"/>
    <s v="6701398135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2-28T00:00:00"/>
    <n v="12"/>
    <d v="2026-01-08T00:00:00"/>
    <d v="2026-01-05T00:00:00"/>
    <x v="0"/>
    <x v="1"/>
    <n v="79995"/>
    <n v="79995"/>
  </r>
  <r>
    <s v="4000008837"/>
    <s v="77035479-K"/>
    <s v="PIMARES SPA"/>
    <s v="670139813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2-28T00:00:00"/>
    <n v="12"/>
    <d v="2026-01-12T00:00:00"/>
    <d v="2026-01-05T00:00:00"/>
    <x v="0"/>
    <x v="1"/>
    <n v="79997"/>
    <n v="79997"/>
  </r>
  <r>
    <s v="4000008837"/>
    <s v="77035479-K"/>
    <s v="PIMARES SPA"/>
    <s v="670139814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8T00:00:00"/>
    <n v="12"/>
    <d v="2026-01-07T00:00:00"/>
    <d v="2026-01-05T00:00:00"/>
    <x v="0"/>
    <x v="1"/>
    <n v="33326"/>
    <n v="33326"/>
  </r>
  <r>
    <s v="4000008837"/>
    <s v="77035479-K"/>
    <s v="PIMARES SPA"/>
    <s v="6701398151"/>
    <s v="ZPCD"/>
    <s v="10"/>
    <x v="0"/>
    <x v="1"/>
    <s v="C004"/>
    <s v="E599"/>
    <n v="3"/>
    <x v="0"/>
    <s v="41"/>
    <s v="Baño y Cocina"/>
    <s v=""/>
    <s v="410302004"/>
    <s v="1353886"/>
    <s v="MUEBLE COCINA AEREO SHIN 120"/>
    <n v="1"/>
    <n v="0"/>
    <s v="UN"/>
    <d v="2025-12-28T00:00:00"/>
    <n v="12"/>
    <d v="2026-01-08T00:00:00"/>
    <m/>
    <x v="0"/>
    <x v="1"/>
    <n v="34368"/>
    <n v="0"/>
  </r>
  <r>
    <s v="4000008837"/>
    <s v="77035479-K"/>
    <s v="PIMARES SPA"/>
    <s v="6701399037"/>
    <s v="ZPCD"/>
    <s v="10"/>
    <x v="0"/>
    <x v="0"/>
    <s v="C004"/>
    <s v="E599"/>
    <n v="3"/>
    <x v="0"/>
    <s v="41"/>
    <s v="Baño y Cocina"/>
    <s v=""/>
    <s v="410302002"/>
    <s v="1415807"/>
    <s v="DESPENSA WINNER 2P GRAFITO"/>
    <n v="1"/>
    <n v="1"/>
    <s v="UN"/>
    <d v="2025-12-30T00:00:00"/>
    <n v="12"/>
    <d v="2026-01-07T00:00:00"/>
    <d v="2026-01-05T00:00:00"/>
    <x v="0"/>
    <x v="1"/>
    <n v="47053"/>
    <n v="47053"/>
  </r>
  <r>
    <s v="4000008837"/>
    <s v="77035479-K"/>
    <s v="PIMARES SPA"/>
    <s v="6701399054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2-30T00:00:00"/>
    <n v="12"/>
    <d v="2026-01-09T00:00:00"/>
    <d v="2026-01-05T00:00:00"/>
    <x v="0"/>
    <x v="1"/>
    <n v="153319"/>
    <n v="153319"/>
  </r>
  <r>
    <s v="4000008837"/>
    <s v="77035479-K"/>
    <s v="PIMARES SPA"/>
    <s v="6701398399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2-29T00:00:00"/>
    <n v="12"/>
    <d v="2026-01-07T00:00:00"/>
    <d v="2026-01-05T00:00:00"/>
    <x v="0"/>
    <x v="1"/>
    <n v="79995"/>
    <n v="79995"/>
  </r>
  <r>
    <s v="4000008837"/>
    <s v="77035479-K"/>
    <s v="PIMARES SPA"/>
    <s v="670139840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28T00:00:00"/>
    <n v="12"/>
    <d v="2026-01-08T00:00:00"/>
    <d v="2026-01-05T00:00:00"/>
    <x v="0"/>
    <x v="1"/>
    <n v="49992"/>
    <n v="49992"/>
  </r>
  <r>
    <s v="4000008837"/>
    <s v="77035479-K"/>
    <s v="PIMARES SPA"/>
    <s v="670139841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28T00:00:00"/>
    <n v="12"/>
    <d v="2026-01-07T00:00:00"/>
    <d v="2026-01-05T00:00:00"/>
    <x v="0"/>
    <x v="1"/>
    <n v="66661"/>
    <n v="66661"/>
  </r>
  <r>
    <s v="4000008837"/>
    <s v="77035479-K"/>
    <s v="PIMARES SPA"/>
    <s v="670139920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30T00:00:00"/>
    <n v="12"/>
    <d v="2026-01-12T00:00:00"/>
    <d v="2026-01-05T00:00:00"/>
    <x v="0"/>
    <x v="1"/>
    <n v="79997"/>
    <n v="79997"/>
  </r>
  <r>
    <s v="4000008837"/>
    <s v="77035479-K"/>
    <s v="PIMARES SPA"/>
    <s v="670139921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30T00:00:00"/>
    <n v="12"/>
    <d v="2026-01-09T00:00:00"/>
    <d v="2026-01-05T00:00:00"/>
    <x v="0"/>
    <x v="1"/>
    <n v="43745"/>
    <n v="43745"/>
  </r>
  <r>
    <s v="4000008837"/>
    <s v="77035479-K"/>
    <s v="PIMARES SPA"/>
    <s v="670139924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30T00:00:00"/>
    <n v="12"/>
    <d v="2026-01-08T00:00:00"/>
    <d v="2026-01-02T00:00:00"/>
    <x v="0"/>
    <x v="1"/>
    <n v="79997"/>
    <n v="79997"/>
  </r>
  <r>
    <s v="4000008837"/>
    <s v="77035479-K"/>
    <s v="PIMARES SPA"/>
    <s v="670139926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30T00:00:00"/>
    <n v="12"/>
    <d v="2026-01-12T00:00:00"/>
    <d v="2026-01-05T00:00:00"/>
    <x v="0"/>
    <x v="1"/>
    <n v="106665"/>
    <n v="106665"/>
  </r>
  <r>
    <s v="4000008837"/>
    <s v="77035479-K"/>
    <s v="PIMARES SPA"/>
    <s v="670139927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30T00:00:00"/>
    <n v="12"/>
    <d v="2026-01-09T00:00:00"/>
    <d v="2026-01-02T00:00:00"/>
    <x v="0"/>
    <x v="1"/>
    <n v="73327"/>
    <n v="73327"/>
  </r>
  <r>
    <s v="4000008837"/>
    <s v="77035479-K"/>
    <s v="PIMARES SPA"/>
    <s v="6701399425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30T00:00:00"/>
    <n v="12"/>
    <d v="2026-01-08T00:00:00"/>
    <d v="2026-01-02T00:00:00"/>
    <x v="0"/>
    <x v="1"/>
    <n v="31245"/>
    <n v="31245"/>
  </r>
  <r>
    <s v="4000008837"/>
    <s v="77035479-K"/>
    <s v="PIMARES SPA"/>
    <s v="6701399429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30T00:00:00"/>
    <n v="12"/>
    <d v="2026-01-09T00:00:00"/>
    <d v="2026-01-05T00:00:00"/>
    <x v="0"/>
    <x v="1"/>
    <n v="106665"/>
    <n v="106665"/>
  </r>
  <r>
    <s v="4000008837"/>
    <s v="77035479-K"/>
    <s v="PIMARES SPA"/>
    <s v="6701399430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12-30T00:00:00"/>
    <n v="12"/>
    <d v="2026-01-09T00:00:00"/>
    <d v="2026-01-05T00:00:00"/>
    <x v="0"/>
    <x v="1"/>
    <n v="34369"/>
    <n v="34369"/>
  </r>
  <r>
    <s v="4000008837"/>
    <s v="77035479-K"/>
    <s v="PIMARES SPA"/>
    <s v="670139841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28T00:00:00"/>
    <n v="12"/>
    <d v="2026-01-08T00:00:00"/>
    <d v="2026-01-02T00:00:00"/>
    <x v="0"/>
    <x v="1"/>
    <n v="46869"/>
    <n v="46869"/>
  </r>
  <r>
    <s v="4000008837"/>
    <s v="77035479-K"/>
    <s v="PIMARES SPA"/>
    <s v="670139948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2-31T00:00:00"/>
    <n v="12"/>
    <d v="2026-01-09T00:00:00"/>
    <d v="2026-01-05T00:00:00"/>
    <x v="0"/>
    <x v="1"/>
    <n v="113332"/>
    <n v="113332"/>
  </r>
  <r>
    <s v="4000008837"/>
    <s v="77035479-K"/>
    <s v="PIMARES SPA"/>
    <s v="6701399502"/>
    <s v="ZPCD"/>
    <s v="10"/>
    <x v="0"/>
    <x v="0"/>
    <s v="C004"/>
    <s v="E599"/>
    <n v="3"/>
    <x v="0"/>
    <s v="47"/>
    <s v="Muebles"/>
    <s v=""/>
    <s v="470202001"/>
    <s v="1418319"/>
    <s v="CÓMODA 4 CAJONES EN MADERA DE PINO C"/>
    <n v="1"/>
    <n v="1"/>
    <s v="UN"/>
    <d v="2025-12-30T00:00:00"/>
    <n v="12"/>
    <d v="2026-01-08T00:00:00"/>
    <d v="2026-01-05T00:00:00"/>
    <x v="0"/>
    <x v="1"/>
    <n v="68741"/>
    <n v="68741"/>
  </r>
  <r>
    <s v="4000008837"/>
    <s v="77035479-K"/>
    <s v="PIMARES SPA"/>
    <s v="6701399509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30T00:00:00"/>
    <n v="12"/>
    <d v="2026-01-09T00:00:00"/>
    <d v="2026-01-05T00:00:00"/>
    <x v="0"/>
    <x v="1"/>
    <n v="176654"/>
    <n v="176654"/>
  </r>
  <r>
    <s v="4000008837"/>
    <s v="77035479-K"/>
    <s v="PIMARES SPA"/>
    <s v="670139953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30T00:00:00"/>
    <n v="12"/>
    <d v="2026-01-09T00:00:00"/>
    <d v="2026-01-05T00:00:00"/>
    <x v="0"/>
    <x v="1"/>
    <n v="28120"/>
    <n v="28120"/>
  </r>
  <r>
    <s v="4000008837"/>
    <s v="77035479-K"/>
    <s v="PIMARES SPA"/>
    <s v="670139954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30T00:00:00"/>
    <n v="12"/>
    <d v="2026-01-09T00:00:00"/>
    <d v="2026-01-05T00:00:00"/>
    <x v="0"/>
    <x v="1"/>
    <n v="62495"/>
    <n v="62495"/>
  </r>
  <r>
    <s v="4000008837"/>
    <s v="77035479-K"/>
    <s v="PIMARES SPA"/>
    <s v="670139954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30T00:00:00"/>
    <n v="12"/>
    <d v="2026-01-08T00:00:00"/>
    <d v="2026-01-02T00:00:00"/>
    <x v="0"/>
    <x v="1"/>
    <n v="12642"/>
    <n v="12642"/>
  </r>
  <r>
    <s v="4000008837"/>
    <s v="77035479-K"/>
    <s v="PIMARES SPA"/>
    <s v="6701398502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12-28T00:00:00"/>
    <n v="12"/>
    <d v="2026-01-28T00:00:00"/>
    <d v="2026-01-21T00:00:00"/>
    <x v="0"/>
    <x v="1"/>
    <n v="43744"/>
    <n v="43744"/>
  </r>
  <r>
    <s v="4000008837"/>
    <s v="77035479-K"/>
    <s v="PIMARES SPA"/>
    <s v="670139850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8T00:00:00"/>
    <n v="12"/>
    <d v="2026-01-08T00:00:00"/>
    <d v="2026-01-02T00:00:00"/>
    <x v="0"/>
    <x v="1"/>
    <n v="62493"/>
    <n v="62493"/>
  </r>
  <r>
    <s v="4000008837"/>
    <s v="77035479-K"/>
    <s v="PIMARES SPA"/>
    <s v="670139960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30T00:00:00"/>
    <n v="12"/>
    <d v="2025-12-31T00:00:00"/>
    <d v="2026-01-02T00:00:00"/>
    <x v="0"/>
    <x v="1"/>
    <n v="109994"/>
    <n v="109994"/>
  </r>
  <r>
    <s v="4000008837"/>
    <s v="77035479-K"/>
    <s v="PIMARES SPA"/>
    <s v="6701399611"/>
    <s v="ZPCD"/>
    <s v="10"/>
    <x v="0"/>
    <x v="0"/>
    <s v="C004"/>
    <s v="E599"/>
    <n v="3"/>
    <x v="0"/>
    <s v="47"/>
    <s v="Muebles"/>
    <s v=""/>
    <s v="470201001"/>
    <s v="1466296"/>
    <s v="COMODA LILLE 3 CAJONES 2 PUERTAS BLANCO"/>
    <n v="1"/>
    <n v="1"/>
    <s v="UN"/>
    <d v="2025-12-30T00:00:00"/>
    <n v="12"/>
    <d v="2026-01-09T00:00:00"/>
    <d v="2026-01-05T00:00:00"/>
    <x v="0"/>
    <x v="1"/>
    <n v="62495"/>
    <n v="62495"/>
  </r>
  <r>
    <s v="4000008837"/>
    <s v="77035479-K"/>
    <s v="PIMARES SPA"/>
    <s v="670139961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30T00:00:00"/>
    <n v="12"/>
    <d v="2026-01-08T00:00:00"/>
    <d v="2026-01-05T00:00:00"/>
    <x v="0"/>
    <x v="1"/>
    <n v="62495"/>
    <n v="62495"/>
  </r>
  <r>
    <s v="4000008837"/>
    <s v="77035479-K"/>
    <s v="PIMARES SPA"/>
    <s v="670139962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31T00:00:00"/>
    <n v="12"/>
    <d v="2026-01-08T00:00:00"/>
    <d v="2026-01-02T00:00:00"/>
    <x v="0"/>
    <x v="1"/>
    <n v="37494"/>
    <n v="37494"/>
  </r>
  <r>
    <s v="4000008837"/>
    <s v="77035479-K"/>
    <s v="PIMARES SPA"/>
    <s v="6701399632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2"/>
    <n v="2"/>
    <s v="UN"/>
    <d v="2025-12-31T00:00:00"/>
    <n v="12"/>
    <d v="2026-01-12T00:00:00"/>
    <d v="2026-01-05T00:00:00"/>
    <x v="0"/>
    <x v="1"/>
    <n v="118737"/>
    <n v="118737"/>
  </r>
  <r>
    <s v="4000008837"/>
    <s v="77035479-K"/>
    <s v="PIMARES SPA"/>
    <s v="6701399652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31T00:00:00"/>
    <n v="12"/>
    <d v="2026-01-16T00:00:00"/>
    <d v="2026-01-12T00:00:00"/>
    <x v="0"/>
    <x v="1"/>
    <n v="106665"/>
    <n v="106665"/>
  </r>
  <r>
    <s v="4000008837"/>
    <s v="77035479-K"/>
    <s v="PIMARES SPA"/>
    <s v="670139965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31T00:00:00"/>
    <n v="12"/>
    <d v="2026-01-16T00:00:00"/>
    <d v="2026-01-12T00:00:00"/>
    <x v="0"/>
    <x v="1"/>
    <n v="49992"/>
    <n v="49992"/>
  </r>
  <r>
    <s v="4000008837"/>
    <s v="77035479-K"/>
    <s v="PIMARES SPA"/>
    <s v="6701399658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31T00:00:00"/>
    <n v="12"/>
    <d v="2026-01-09T00:00:00"/>
    <d v="2026-01-05T00:00:00"/>
    <x v="0"/>
    <x v="1"/>
    <n v="86660"/>
    <n v="86660"/>
  </r>
  <r>
    <s v="4000008837"/>
    <s v="77035479-K"/>
    <s v="PIMARES SPA"/>
    <s v="670139965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31T00:00:00"/>
    <n v="12"/>
    <d v="2026-01-13T00:00:00"/>
    <d v="2026-01-05T00:00:00"/>
    <x v="0"/>
    <x v="1"/>
    <n v="28119"/>
    <n v="28119"/>
  </r>
  <r>
    <s v="4000008837"/>
    <s v="77035479-K"/>
    <s v="PIMARES SPA"/>
    <s v="670139760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6T00:00:00"/>
    <n v="12"/>
    <d v="2026-01-08T00:00:00"/>
    <d v="2026-01-02T00:00:00"/>
    <x v="0"/>
    <x v="1"/>
    <n v="139995"/>
    <n v="139995"/>
  </r>
  <r>
    <s v="4000008837"/>
    <s v="77035479-K"/>
    <s v="PIMARES SPA"/>
    <s v="670139973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31T00:00:00"/>
    <n v="12"/>
    <d v="2026-01-08T00:00:00"/>
    <d v="2026-01-05T00:00:00"/>
    <x v="0"/>
    <x v="1"/>
    <n v="99989"/>
    <n v="99989"/>
  </r>
  <r>
    <s v="4000008837"/>
    <s v="77035479-K"/>
    <s v="PIMARES SPA"/>
    <s v="6701397606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6T00:00:00"/>
    <n v="12"/>
    <d v="2026-01-08T00:00:00"/>
    <d v="2026-01-02T00:00:00"/>
    <x v="0"/>
    <x v="1"/>
    <n v="28119"/>
    <n v="28119"/>
  </r>
  <r>
    <s v="4000008837"/>
    <s v="77035479-K"/>
    <s v="PIMARES SPA"/>
    <s v="670139760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12-26T00:00:00"/>
    <n v="12"/>
    <d v="2026-01-08T00:00:00"/>
    <d v="2026-01-02T00:00:00"/>
    <x v="0"/>
    <x v="1"/>
    <n v="93324"/>
    <n v="93324"/>
  </r>
  <r>
    <s v="4000008837"/>
    <s v="77035479-K"/>
    <s v="PIMARES SPA"/>
    <s v="6701398515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2-28T00:00:00"/>
    <n v="12"/>
    <d v="2026-01-09T00:00:00"/>
    <d v="2026-01-02T00:00:00"/>
    <x v="0"/>
    <x v="1"/>
    <n v="124994"/>
    <n v="124994"/>
  </r>
  <r>
    <s v="4000008837"/>
    <s v="77035479-K"/>
    <s v="PIMARES SPA"/>
    <s v="670139853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9T00:00:00"/>
    <n v="12"/>
    <d v="2026-01-07T00:00:00"/>
    <d v="2026-01-05T00:00:00"/>
    <x v="0"/>
    <x v="1"/>
    <n v="34368"/>
    <n v="34368"/>
  </r>
  <r>
    <s v="4000008837"/>
    <s v="77035479-K"/>
    <s v="PIMARES SPA"/>
    <s v="670139857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29T00:00:00"/>
    <n v="12"/>
    <d v="2026-01-07T00:00:00"/>
    <d v="2026-01-05T00:00:00"/>
    <x v="0"/>
    <x v="1"/>
    <n v="76662"/>
    <n v="76662"/>
  </r>
  <r>
    <s v="4000008837"/>
    <s v="77035479-K"/>
    <s v="PIMARES SPA"/>
    <s v="670139861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29T00:00:00"/>
    <n v="12"/>
    <d v="2026-01-06T00:00:00"/>
    <d v="2026-01-05T00:00:00"/>
    <x v="0"/>
    <x v="1"/>
    <n v="62495"/>
    <n v="62495"/>
  </r>
  <r>
    <s v="4000008837"/>
    <s v="77035479-K"/>
    <s v="PIMARES SPA"/>
    <s v="670139875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2-29T00:00:00"/>
    <n v="12"/>
    <d v="2026-01-09T00:00:00"/>
    <d v="2026-01-05T00:00:00"/>
    <x v="0"/>
    <x v="1"/>
    <n v="34368"/>
    <n v="34368"/>
  </r>
  <r>
    <s v="4000008837"/>
    <s v="77035479-K"/>
    <s v="PIMARES SPA"/>
    <s v="6701398778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29T00:00:00"/>
    <n v="12"/>
    <d v="2026-01-08T00:00:00"/>
    <d v="2026-01-05T00:00:00"/>
    <x v="0"/>
    <x v="1"/>
    <n v="21869"/>
    <n v="21869"/>
  </r>
  <r>
    <s v="4000008837"/>
    <s v="77035479-K"/>
    <s v="PIMARES SPA"/>
    <s v="6701398782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2"/>
    <n v="2"/>
    <s v="UN"/>
    <d v="2025-12-29T00:00:00"/>
    <n v="12"/>
    <d v="2026-01-09T00:00:00"/>
    <d v="2026-01-05T00:00:00"/>
    <x v="0"/>
    <x v="1"/>
    <n v="87488"/>
    <n v="87488"/>
  </r>
  <r>
    <s v="4000008837"/>
    <s v="77035479-K"/>
    <s v="PIMARES SPA"/>
    <s v="670139881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9T00:00:00"/>
    <n v="12"/>
    <d v="2026-01-07T00:00:00"/>
    <d v="2026-01-05T00:00:00"/>
    <x v="0"/>
    <x v="1"/>
    <n v="46662"/>
    <n v="46662"/>
  </r>
  <r>
    <s v="4000008837"/>
    <s v="77035479-K"/>
    <s v="PIMARES SPA"/>
    <s v="670139889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30T00:00:00"/>
    <n v="12"/>
    <d v="2026-01-08T00:00:00"/>
    <d v="2026-01-02T00:00:00"/>
    <x v="0"/>
    <x v="1"/>
    <n v="93324"/>
    <n v="93324"/>
  </r>
  <r>
    <s v="4000008837"/>
    <s v="77035479-K"/>
    <s v="PIMARES SPA"/>
    <s v="670139901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9T00:00:00"/>
    <n v="12"/>
    <d v="2026-01-09T00:00:00"/>
    <d v="2026-01-05T00:00:00"/>
    <x v="0"/>
    <x v="1"/>
    <n v="28120"/>
    <n v="28120"/>
  </r>
  <r>
    <s v="4000008837"/>
    <s v="77035479-K"/>
    <s v="PIMARES SPA"/>
    <s v="6701399025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2-29T00:00:00"/>
    <n v="12"/>
    <d v="2026-01-08T00:00:00"/>
    <d v="2026-01-02T00:00:00"/>
    <x v="0"/>
    <x v="1"/>
    <n v="133332"/>
    <n v="133332"/>
  </r>
  <r>
    <s v="4000008837"/>
    <s v="77035479-K"/>
    <s v="PIMARES SPA"/>
    <s v="670139902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30T00:00:00"/>
    <n v="12"/>
    <d v="2026-01-09T00:00:00"/>
    <d v="2026-01-05T00:00:00"/>
    <x v="0"/>
    <x v="1"/>
    <n v="31245"/>
    <n v="31245"/>
  </r>
  <r>
    <s v="4000008837"/>
    <s v="77035479-K"/>
    <s v="PIMARES SPA"/>
    <s v="670139903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30T00:00:00"/>
    <n v="12"/>
    <d v="2026-01-09T00:00:00"/>
    <d v="2026-01-05T00:00:00"/>
    <x v="0"/>
    <x v="1"/>
    <n v="31245"/>
    <n v="31245"/>
  </r>
  <r>
    <s v="4000008837"/>
    <s v="77035479-K"/>
    <s v="PIMARES SPA"/>
    <s v="670139912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30T00:00:00"/>
    <n v="12"/>
    <d v="2026-01-07T00:00:00"/>
    <d v="2026-01-05T00:00:00"/>
    <x v="0"/>
    <x v="1"/>
    <n v="99995"/>
    <n v="99995"/>
  </r>
  <r>
    <s v="4000008837"/>
    <s v="77035479-K"/>
    <s v="PIMARES SPA"/>
    <s v="670139913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30T00:00:00"/>
    <n v="12"/>
    <d v="2026-01-07T00:00:00"/>
    <d v="2026-01-05T00:00:00"/>
    <x v="0"/>
    <x v="1"/>
    <n v="71872"/>
    <n v="71872"/>
  </r>
  <r>
    <s v="4000008837"/>
    <s v="77035479-K"/>
    <s v="PIMARES SPA"/>
    <s v="6701399135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2-30T00:00:00"/>
    <n v="12"/>
    <d v="2026-01-07T00:00:00"/>
    <d v="2026-01-05T00:00:00"/>
    <x v="0"/>
    <x v="1"/>
    <n v="37494"/>
    <n v="37494"/>
  </r>
  <r>
    <s v="4000008837"/>
    <s v="77035479-K"/>
    <s v="PIMARES SPA"/>
    <s v="670139946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31T00:00:00"/>
    <n v="12"/>
    <d v="2026-01-08T00:00:00"/>
    <d v="2026-01-02T00:00:00"/>
    <x v="0"/>
    <x v="1"/>
    <n v="109994"/>
    <n v="109994"/>
  </r>
  <r>
    <s v="4000008837"/>
    <s v="77035479-K"/>
    <s v="PIMARES SPA"/>
    <s v="6701399556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12-31T00:00:00"/>
    <n v="12"/>
    <d v="2026-01-12T00:00:00"/>
    <d v="2026-01-05T00:00:00"/>
    <x v="0"/>
    <x v="1"/>
    <n v="112493"/>
    <n v="112493"/>
  </r>
  <r>
    <s v="4000008837"/>
    <s v="77035479-K"/>
    <s v="PIMARES SPA"/>
    <s v="670139956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31T00:00:00"/>
    <n v="12"/>
    <d v="2026-01-09T00:00:00"/>
    <d v="2026-01-05T00:00:00"/>
    <x v="0"/>
    <x v="1"/>
    <n v="113324"/>
    <n v="113324"/>
  </r>
  <r>
    <s v="4000008837"/>
    <s v="77035479-K"/>
    <s v="PIMARES SPA"/>
    <s v="670139852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8T00:00:00"/>
    <n v="12"/>
    <d v="2026-01-09T00:00:00"/>
    <d v="2026-01-05T00:00:00"/>
    <x v="0"/>
    <x v="1"/>
    <n v="62493"/>
    <n v="62493"/>
  </r>
  <r>
    <s v="4000008837"/>
    <s v="77035479-K"/>
    <s v="PIMARES SPA"/>
    <s v="6701398523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2-28T00:00:00"/>
    <n v="12"/>
    <d v="2026-01-09T00:00:00"/>
    <d v="2026-01-05T00:00:00"/>
    <x v="0"/>
    <x v="1"/>
    <n v="106662"/>
    <n v="106662"/>
  </r>
  <r>
    <s v="4000008837"/>
    <s v="77035479-K"/>
    <s v="PIMARES SPA"/>
    <s v="670139973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31T00:00:00"/>
    <n v="12"/>
    <d v="2026-01-09T00:00:00"/>
    <d v="2026-01-02T00:00:00"/>
    <x v="0"/>
    <x v="1"/>
    <n v="99995"/>
    <n v="99995"/>
  </r>
  <r>
    <s v="4000008837"/>
    <s v="77035479-K"/>
    <s v="PIMARES SPA"/>
    <s v="6701399834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31T00:00:00"/>
    <n v="12"/>
    <d v="2026-01-16T00:00:00"/>
    <d v="2026-01-12T00:00:00"/>
    <x v="0"/>
    <x v="1"/>
    <n v="118742"/>
    <n v="118742"/>
  </r>
  <r>
    <s v="4000008837"/>
    <s v="77035479-K"/>
    <s v="PIMARES SPA"/>
    <s v="670139983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31T00:00:00"/>
    <n v="12"/>
    <d v="2026-01-12T00:00:00"/>
    <d v="2026-01-05T00:00:00"/>
    <x v="0"/>
    <x v="1"/>
    <n v="93324"/>
    <n v="93324"/>
  </r>
  <r>
    <s v="4000008837"/>
    <s v="77035479-K"/>
    <s v="PIMARES SPA"/>
    <s v="6701397632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27T00:00:00"/>
    <n v="12"/>
    <d v="2026-01-07T00:00:00"/>
    <d v="2026-01-05T00:00:00"/>
    <x v="0"/>
    <x v="1"/>
    <n v="86660"/>
    <n v="86660"/>
  </r>
  <r>
    <s v="4000008837"/>
    <s v="77035479-K"/>
    <s v="PIMARES SPA"/>
    <s v="670139773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7T00:00:00"/>
    <n v="12"/>
    <d v="2026-01-07T00:00:00"/>
    <d v="2026-01-02T00:00:00"/>
    <x v="0"/>
    <x v="1"/>
    <n v="62493"/>
    <n v="62493"/>
  </r>
  <r>
    <s v="4000008837"/>
    <s v="77035479-K"/>
    <s v="PIMARES SPA"/>
    <s v="6701398555"/>
    <s v="ZPCD"/>
    <s v="10"/>
    <x v="0"/>
    <x v="0"/>
    <s v="C004"/>
    <s v="E599"/>
    <n v="3"/>
    <x v="0"/>
    <s v="41"/>
    <s v="Baño y Cocina"/>
    <s v=""/>
    <s v="410302004"/>
    <s v="1487575"/>
    <s v="ISLA GOURMET 1 PUERTA BLANCO"/>
    <n v="1"/>
    <n v="1"/>
    <s v="UN"/>
    <d v="2025-12-29T00:00:00"/>
    <n v="12"/>
    <d v="2026-01-09T00:00:00"/>
    <d v="2026-01-02T00:00:00"/>
    <x v="0"/>
    <x v="1"/>
    <n v="49992"/>
    <n v="49992"/>
  </r>
  <r>
    <s v="4000008837"/>
    <s v="77035479-K"/>
    <s v="PIMARES SPA"/>
    <s v="670139857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9T00:00:00"/>
    <n v="12"/>
    <d v="2026-01-08T00:00:00"/>
    <d v="2026-01-02T00:00:00"/>
    <x v="0"/>
    <x v="1"/>
    <n v="34369"/>
    <n v="34369"/>
  </r>
  <r>
    <s v="4000008837"/>
    <s v="77035479-K"/>
    <s v="PIMARES SPA"/>
    <s v="670139857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9T00:00:00"/>
    <n v="12"/>
    <d v="2026-01-12T00:00:00"/>
    <d v="2026-01-05T00:00:00"/>
    <x v="0"/>
    <x v="1"/>
    <n v="46662"/>
    <n v="46662"/>
  </r>
  <r>
    <s v="4000008837"/>
    <s v="77035479-K"/>
    <s v="PIMARES SPA"/>
    <s v="6701397813"/>
    <s v="ZPCD"/>
    <s v="10"/>
    <x v="0"/>
    <x v="1"/>
    <s v="C004"/>
    <s v="E599"/>
    <n v="3"/>
    <x v="0"/>
    <s v="47"/>
    <s v="Muebles"/>
    <s v=""/>
    <s v="470702002"/>
    <s v="1466402"/>
    <s v="ESCRITORIO INFINITY 1 CAJON GRIS"/>
    <n v="1"/>
    <n v="0"/>
    <s v="UN"/>
    <d v="2025-12-28T00:00:00"/>
    <n v="12"/>
    <d v="2026-01-06T00:00:00"/>
    <m/>
    <x v="0"/>
    <x v="1"/>
    <n v="31244"/>
    <n v="0"/>
  </r>
  <r>
    <s v="4000008837"/>
    <s v="77035479-K"/>
    <s v="PIMARES SPA"/>
    <s v="670139858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2-29T00:00:00"/>
    <n v="12"/>
    <d v="2026-01-09T00:00:00"/>
    <d v="2026-01-05T00:00:00"/>
    <x v="0"/>
    <x v="1"/>
    <n v="153330"/>
    <n v="153330"/>
  </r>
  <r>
    <s v="4000008837"/>
    <s v="77035479-K"/>
    <s v="PIMARES SPA"/>
    <s v="670139858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9T00:00:00"/>
    <n v="12"/>
    <d v="2026-01-09T00:00:00"/>
    <d v="2026-01-05T00:00:00"/>
    <x v="0"/>
    <x v="1"/>
    <n v="68748"/>
    <n v="68748"/>
  </r>
  <r>
    <s v="4000008837"/>
    <s v="77035479-K"/>
    <s v="PIMARES SPA"/>
    <s v="670139858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29T00:00:00"/>
    <n v="12"/>
    <d v="2026-01-07T00:00:00"/>
    <d v="2026-01-05T00:00:00"/>
    <x v="0"/>
    <x v="1"/>
    <n v="49992"/>
    <n v="49992"/>
  </r>
  <r>
    <s v="4000008837"/>
    <s v="77035479-K"/>
    <s v="PIMARES SPA"/>
    <s v="6701398598"/>
    <s v="ZPCD"/>
    <s v="10"/>
    <x v="0"/>
    <x v="0"/>
    <s v="C004"/>
    <s v="E599"/>
    <n v="3"/>
    <x v="0"/>
    <s v="41"/>
    <s v="Baño y Cocina"/>
    <s v=""/>
    <s v="410302002"/>
    <s v="1415807"/>
    <s v="DESPENSA WINNER 2P GRAFITO"/>
    <n v="1"/>
    <n v="1"/>
    <s v="UN"/>
    <d v="2025-12-30T00:00:00"/>
    <n v="12"/>
    <d v="2026-01-07T00:00:00"/>
    <d v="2026-01-02T00:00:00"/>
    <x v="0"/>
    <x v="1"/>
    <n v="47053"/>
    <n v="47053"/>
  </r>
  <r>
    <s v="4000008837"/>
    <s v="77035479-K"/>
    <s v="PIMARES SPA"/>
    <s v="670139781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2-28T00:00:00"/>
    <n v="12"/>
    <d v="2026-01-07T00:00:00"/>
    <d v="2026-01-05T00:00:00"/>
    <x v="0"/>
    <x v="1"/>
    <n v="106665"/>
    <n v="106665"/>
  </r>
  <r>
    <s v="4000008837"/>
    <s v="77035479-K"/>
    <s v="PIMARES SPA"/>
    <s v="6701398651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29T00:00:00"/>
    <n v="12"/>
    <d v="2026-01-09T00:00:00"/>
    <d v="2026-01-05T00:00:00"/>
    <x v="0"/>
    <x v="1"/>
    <n v="21869"/>
    <n v="21869"/>
  </r>
  <r>
    <s v="4000008837"/>
    <s v="77035479-K"/>
    <s v="PIMARES SPA"/>
    <s v="670139865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9T00:00:00"/>
    <n v="12"/>
    <d v="2026-01-07T00:00:00"/>
    <d v="2026-01-05T00:00:00"/>
    <x v="0"/>
    <x v="1"/>
    <n v="28120"/>
    <n v="28120"/>
  </r>
  <r>
    <s v="4000008837"/>
    <s v="77035479-K"/>
    <s v="PIMARES SPA"/>
    <s v="670139867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29T00:00:00"/>
    <n v="12"/>
    <d v="2026-01-07T00:00:00"/>
    <d v="2026-01-05T00:00:00"/>
    <x v="0"/>
    <x v="1"/>
    <n v="99995"/>
    <n v="99995"/>
  </r>
  <r>
    <s v="4000008837"/>
    <s v="77035479-K"/>
    <s v="PIMARES SPA"/>
    <s v="6701398676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9T00:00:00"/>
    <n v="12"/>
    <d v="2026-01-09T00:00:00"/>
    <d v="2026-01-05T00:00:00"/>
    <x v="0"/>
    <x v="1"/>
    <n v="43745"/>
    <n v="43745"/>
  </r>
  <r>
    <s v="4000008837"/>
    <s v="77035479-K"/>
    <s v="PIMARES SPA"/>
    <s v="670139868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30T00:00:00"/>
    <n v="12"/>
    <d v="2026-01-09T00:00:00"/>
    <d v="2026-01-05T00:00:00"/>
    <x v="0"/>
    <x v="1"/>
    <n v="66661"/>
    <n v="66661"/>
  </r>
  <r>
    <s v="4000008837"/>
    <s v="77035479-K"/>
    <s v="PIMARES SPA"/>
    <s v="6701398695"/>
    <s v="ZPCD"/>
    <s v="10"/>
    <x v="0"/>
    <x v="0"/>
    <s v="C004"/>
    <s v="E599"/>
    <n v="3"/>
    <x v="0"/>
    <s v="41"/>
    <s v="Baño y Cocina"/>
    <s v=""/>
    <s v="410302002"/>
    <s v="1415807"/>
    <s v="DESPENSA WINNER 2P GRAFITO"/>
    <n v="1"/>
    <n v="1"/>
    <s v="UN"/>
    <d v="2025-12-30T00:00:00"/>
    <n v="12"/>
    <d v="2026-01-07T00:00:00"/>
    <d v="2026-01-02T00:00:00"/>
    <x v="0"/>
    <x v="1"/>
    <n v="47053"/>
    <n v="47053"/>
  </r>
  <r>
    <s v="4000008837"/>
    <s v="77035479-K"/>
    <s v="PIMARES SPA"/>
    <s v="6701398698"/>
    <s v="ZPCD"/>
    <s v="10"/>
    <x v="0"/>
    <x v="0"/>
    <s v="C004"/>
    <s v="E599"/>
    <n v="3"/>
    <x v="0"/>
    <s v="47"/>
    <s v="Muebles"/>
    <s v=""/>
    <s v="470201002"/>
    <s v="1466421"/>
    <s v="COMODA COIMBRA 3 CAJONES BEIGE"/>
    <n v="1"/>
    <n v="1"/>
    <s v="UN"/>
    <d v="2025-12-30T00:00:00"/>
    <n v="12"/>
    <d v="2026-01-07T00:00:00"/>
    <d v="2026-01-05T00:00:00"/>
    <x v="0"/>
    <x v="1"/>
    <n v="40621"/>
    <n v="40621"/>
  </r>
  <r>
    <s v="4000008837"/>
    <s v="77035479-K"/>
    <s v="PIMARES SPA"/>
    <s v="6701398699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2-30T00:00:00"/>
    <n v="12"/>
    <d v="2026-01-09T00:00:00"/>
    <d v="2026-01-05T00:00:00"/>
    <x v="0"/>
    <x v="1"/>
    <n v="176654"/>
    <n v="176654"/>
  </r>
  <r>
    <s v="4000008837"/>
    <s v="77035479-K"/>
    <s v="PIMARES SPA"/>
    <s v="670139870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9T00:00:00"/>
    <n v="12"/>
    <d v="2026-01-05T00:00:00"/>
    <d v="2026-01-05T00:00:00"/>
    <x v="0"/>
    <x v="1"/>
    <n v="33326"/>
    <n v="33326"/>
  </r>
  <r>
    <s v="4000008837"/>
    <s v="77035479-K"/>
    <s v="PIMARES SPA"/>
    <s v="670139870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9T00:00:00"/>
    <n v="12"/>
    <d v="2026-01-05T00:00:00"/>
    <d v="2026-01-05T00:00:00"/>
    <x v="0"/>
    <x v="1"/>
    <n v="113324"/>
    <n v="113324"/>
  </r>
  <r>
    <s v="4000008837"/>
    <s v="77035479-K"/>
    <s v="PIMARES SPA"/>
    <s v="67013987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9T00:00:00"/>
    <n v="12"/>
    <d v="2026-01-09T00:00:00"/>
    <d v="2026-01-02T00:00:00"/>
    <x v="0"/>
    <x v="1"/>
    <n v="99995"/>
    <n v="99995"/>
  </r>
  <r>
    <s v="4000008837"/>
    <s v="77035479-K"/>
    <s v="PIMARES SPA"/>
    <s v="670139873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29T00:00:00"/>
    <n v="12"/>
    <d v="2026-01-07T00:00:00"/>
    <d v="2026-01-02T00:00:00"/>
    <x v="0"/>
    <x v="1"/>
    <n v="106656"/>
    <n v="106656"/>
  </r>
  <r>
    <s v="4000008837"/>
    <s v="77035479-K"/>
    <s v="PIMARES SPA"/>
    <s v="6701397880"/>
    <s v="ZPCD"/>
    <s v="10"/>
    <x v="0"/>
    <x v="0"/>
    <s v="C004"/>
    <s v="E599"/>
    <n v="3"/>
    <x v="0"/>
    <s v="47"/>
    <s v="Muebles"/>
    <s v=""/>
    <s v="470201001"/>
    <s v="1410883"/>
    <s v="CLOSET PEQUIM DARK 4P 2C"/>
    <n v="2"/>
    <n v="2"/>
    <s v="UN"/>
    <d v="2025-12-29T00:00:00"/>
    <n v="12"/>
    <d v="2026-01-09T00:00:00"/>
    <d v="2026-01-05T00:00:00"/>
    <x v="0"/>
    <x v="1"/>
    <n v="153324"/>
    <n v="153324"/>
  </r>
  <r>
    <s v="4000008837"/>
    <s v="77035479-K"/>
    <s v="PIMARES SPA"/>
    <s v="670139877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29T00:00:00"/>
    <n v="12"/>
    <d v="2026-01-09T00:00:00"/>
    <d v="2026-01-05T00:00:00"/>
    <x v="0"/>
    <x v="1"/>
    <n v="71872"/>
    <n v="71872"/>
  </r>
  <r>
    <s v="4000008837"/>
    <s v="77035479-K"/>
    <s v="PIMARES SPA"/>
    <s v="670139790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27T00:00:00"/>
    <n v="12"/>
    <d v="2026-01-07T00:00:00"/>
    <d v="2026-01-05T00:00:00"/>
    <x v="0"/>
    <x v="1"/>
    <n v="31245"/>
    <n v="31245"/>
  </r>
  <r>
    <s v="4000008837"/>
    <s v="77035479-K"/>
    <s v="PIMARES SPA"/>
    <s v="670139806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28T00:00:00"/>
    <n v="12"/>
    <d v="2026-01-08T00:00:00"/>
    <d v="2026-01-02T00:00:00"/>
    <x v="0"/>
    <x v="1"/>
    <n v="73327"/>
    <n v="73327"/>
  </r>
  <r>
    <s v="4000008837"/>
    <s v="77035479-K"/>
    <s v="PIMARES SPA"/>
    <s v="670139879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30T00:00:00"/>
    <n v="12"/>
    <d v="2026-01-09T00:00:00"/>
    <d v="2026-01-05T00:00:00"/>
    <x v="0"/>
    <x v="1"/>
    <n v="39995"/>
    <n v="39995"/>
  </r>
  <r>
    <s v="4000008837"/>
    <s v="77035479-K"/>
    <s v="PIMARES SPA"/>
    <s v="6701398804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9T00:00:00"/>
    <n v="12"/>
    <d v="2026-01-08T00:00:00"/>
    <d v="2026-01-02T00:00:00"/>
    <x v="0"/>
    <x v="1"/>
    <n v="62493"/>
    <n v="62493"/>
  </r>
  <r>
    <s v="4000008837"/>
    <s v="77035479-K"/>
    <s v="PIMARES SPA"/>
    <s v="670139652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3T00:00:00"/>
    <n v="12"/>
    <d v="2026-01-13T00:00:00"/>
    <d v="2026-01-07T00:00:00"/>
    <x v="0"/>
    <x v="1"/>
    <n v="28120"/>
    <n v="28120"/>
  </r>
  <r>
    <s v="4000008837"/>
    <s v="77035479-K"/>
    <s v="PIMARES SPA"/>
    <s v="6701397860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12-29T00:00:00"/>
    <n v="12"/>
    <d v="2026-01-05T00:00:00"/>
    <d v="2026-01-05T00:00:00"/>
    <x v="0"/>
    <x v="1"/>
    <n v="56247"/>
    <n v="56247"/>
  </r>
  <r>
    <s v="4000008837"/>
    <s v="77035479-K"/>
    <s v="PIMARES SPA"/>
    <s v="670139733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26T00:00:00"/>
    <n v="12"/>
    <d v="2026-01-08T00:00:00"/>
    <d v="2026-01-02T00:00:00"/>
    <x v="0"/>
    <x v="1"/>
    <n v="106242"/>
    <n v="106242"/>
  </r>
  <r>
    <s v="4000008837"/>
    <s v="77035479-K"/>
    <s v="PIMARES SPA"/>
    <s v="670139734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6T00:00:00"/>
    <n v="12"/>
    <d v="2026-01-22T00:00:00"/>
    <d v="2026-01-19T00:00:00"/>
    <x v="0"/>
    <x v="1"/>
    <n v="46662"/>
    <n v="46662"/>
  </r>
  <r>
    <s v="4000008837"/>
    <s v="77035479-K"/>
    <s v="PIMARES SPA"/>
    <s v="670139816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8T00:00:00"/>
    <n v="12"/>
    <d v="2026-01-08T00:00:00"/>
    <d v="2026-01-02T00:00:00"/>
    <x v="0"/>
    <x v="1"/>
    <n v="46662"/>
    <n v="46662"/>
  </r>
  <r>
    <s v="4000008837"/>
    <s v="77035479-K"/>
    <s v="PIMARES SPA"/>
    <s v="670139819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9T00:00:00"/>
    <n v="12"/>
    <d v="2026-01-07T00:00:00"/>
    <d v="2026-01-05T00:00:00"/>
    <x v="0"/>
    <x v="1"/>
    <n v="106656"/>
    <n v="106656"/>
  </r>
  <r>
    <s v="4000008837"/>
    <s v="77035479-K"/>
    <s v="PIMARES SPA"/>
    <s v="670139748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28T00:00:00"/>
    <n v="12"/>
    <d v="2026-01-09T00:00:00"/>
    <d v="2026-01-05T00:00:00"/>
    <x v="0"/>
    <x v="1"/>
    <n v="66661"/>
    <n v="66661"/>
  </r>
  <r>
    <s v="4000008837"/>
    <s v="77035479-K"/>
    <s v="PIMARES SPA"/>
    <s v="6701397541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2-27T00:00:00"/>
    <n v="12"/>
    <d v="2026-01-09T00:00:00"/>
    <d v="2026-01-05T00:00:00"/>
    <x v="0"/>
    <x v="1"/>
    <n v="199990"/>
    <n v="199990"/>
  </r>
  <r>
    <s v="4000008837"/>
    <s v="77035479-K"/>
    <s v="PIMARES SPA"/>
    <s v="670139842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28T00:00:00"/>
    <n v="12"/>
    <d v="2026-01-08T00:00:00"/>
    <d v="2026-01-02T00:00:00"/>
    <x v="0"/>
    <x v="1"/>
    <n v="87495"/>
    <n v="87495"/>
  </r>
  <r>
    <s v="4000008837"/>
    <s v="77035479-K"/>
    <s v="PIMARES SPA"/>
    <s v="6701398430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12-28T00:00:00"/>
    <n v="12"/>
    <d v="2026-01-12T00:00:00"/>
    <d v="2026-01-05T00:00:00"/>
    <x v="0"/>
    <x v="1"/>
    <n v="82347"/>
    <n v="82347"/>
  </r>
  <r>
    <s v="4000008837"/>
    <s v="77035479-K"/>
    <s v="PIMARES SPA"/>
    <s v="6701398437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8T00:00:00"/>
    <n v="12"/>
    <d v="2026-01-08T00:00:00"/>
    <d v="2026-01-02T00:00:00"/>
    <x v="0"/>
    <x v="1"/>
    <n v="62493"/>
    <n v="62493"/>
  </r>
  <r>
    <s v="4000008837"/>
    <s v="77035479-K"/>
    <s v="PIMARES SPA"/>
    <s v="6701398450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2-28T00:00:00"/>
    <n v="12"/>
    <d v="2026-01-13T00:00:00"/>
    <d v="2026-01-07T00:00:00"/>
    <x v="0"/>
    <x v="1"/>
    <n v="78348"/>
    <n v="78348"/>
  </r>
  <r>
    <s v="4000008837"/>
    <s v="77035479-K"/>
    <s v="PIMARES SPA"/>
    <s v="6701398455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9T00:00:00"/>
    <n v="12"/>
    <d v="2026-01-07T00:00:00"/>
    <d v="2026-01-05T00:00:00"/>
    <x v="0"/>
    <x v="1"/>
    <n v="28119"/>
    <n v="28119"/>
  </r>
  <r>
    <s v="4000008837"/>
    <s v="77035479-K"/>
    <s v="PIMARES SPA"/>
    <s v="670139847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2-29T00:00:00"/>
    <n v="12"/>
    <d v="2026-01-12T00:00:00"/>
    <d v="2026-01-05T00:00:00"/>
    <x v="0"/>
    <x v="1"/>
    <n v="113324"/>
    <n v="113324"/>
  </r>
  <r>
    <s v="4000008837"/>
    <s v="77035479-K"/>
    <s v="PIMARES SPA"/>
    <s v="670139827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9T00:00:00"/>
    <n v="12"/>
    <d v="2026-01-07T00:00:00"/>
    <d v="2026-01-05T00:00:00"/>
    <x v="0"/>
    <x v="1"/>
    <n v="79995"/>
    <n v="79995"/>
  </r>
  <r>
    <s v="4000008837"/>
    <s v="77035479-K"/>
    <s v="PIMARES SPA"/>
    <s v="670139832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8T00:00:00"/>
    <n v="12"/>
    <d v="2026-01-08T00:00:00"/>
    <d v="2026-01-02T00:00:00"/>
    <x v="0"/>
    <x v="1"/>
    <n v="79997"/>
    <n v="79997"/>
  </r>
  <r>
    <s v="4000008837"/>
    <s v="77035479-K"/>
    <s v="PIMARES SPA"/>
    <s v="6701398349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2-28T00:00:00"/>
    <n v="12"/>
    <d v="2026-01-09T00:00:00"/>
    <d v="2026-01-05T00:00:00"/>
    <x v="0"/>
    <x v="1"/>
    <n v="87495"/>
    <n v="87495"/>
  </r>
  <r>
    <s v="4000008837"/>
    <s v="77035479-K"/>
    <s v="PIMARES SPA"/>
    <s v="670139835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28T00:00:00"/>
    <n v="12"/>
    <d v="2026-01-08T00:00:00"/>
    <d v="2026-01-02T00:00:00"/>
    <x v="0"/>
    <x v="1"/>
    <n v="73327"/>
    <n v="73327"/>
  </r>
  <r>
    <s v="4000008837"/>
    <s v="77035479-K"/>
    <s v="PIMARES SPA"/>
    <s v="6701398353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8T00:00:00"/>
    <n v="12"/>
    <d v="2026-01-13T00:00:00"/>
    <d v="2026-01-07T00:00:00"/>
    <x v="0"/>
    <x v="1"/>
    <n v="79997"/>
    <n v="79997"/>
  </r>
  <r>
    <s v="4000008837"/>
    <s v="77035479-K"/>
    <s v="PIMARES SPA"/>
    <s v="6701398360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12-29T00:00:00"/>
    <n v="12"/>
    <d v="2026-01-08T00:00:00"/>
    <d v="2026-01-02T00:00:00"/>
    <x v="0"/>
    <x v="1"/>
    <n v="56243"/>
    <n v="56243"/>
  </r>
  <r>
    <s v="4000008837"/>
    <s v="77035479-K"/>
    <s v="PIMARES SPA"/>
    <s v="670139836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29T00:00:00"/>
    <n v="12"/>
    <d v="2026-01-09T00:00:00"/>
    <d v="2026-01-05T00:00:00"/>
    <x v="0"/>
    <x v="1"/>
    <n v="49995"/>
    <n v="49995"/>
  </r>
  <r>
    <s v="4000008837"/>
    <s v="77035479-K"/>
    <s v="PIMARES SPA"/>
    <s v="670139836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9T00:00:00"/>
    <n v="12"/>
    <d v="2026-01-08T00:00:00"/>
    <d v="2026-01-02T00:00:00"/>
    <x v="0"/>
    <x v="1"/>
    <n v="106656"/>
    <n v="106656"/>
  </r>
  <r>
    <s v="4000008837"/>
    <s v="77035479-K"/>
    <s v="PIMARES SPA"/>
    <s v="6701398390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9T00:00:00"/>
    <n v="12"/>
    <d v="2026-01-06T00:00:00"/>
    <d v="2026-01-02T00:00:00"/>
    <x v="0"/>
    <x v="1"/>
    <n v="79995"/>
    <n v="79995"/>
  </r>
  <r>
    <s v="4000008837"/>
    <s v="77035479-K"/>
    <s v="PIMARES SPA"/>
    <s v="670139747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28T00:00:00"/>
    <n v="12"/>
    <d v="2026-01-08T00:00:00"/>
    <d v="2026-01-02T00:00:00"/>
    <x v="0"/>
    <x v="1"/>
    <n v="59367"/>
    <n v="59367"/>
  </r>
  <r>
    <s v="4000008837"/>
    <s v="77035479-K"/>
    <s v="PIMARES SPA"/>
    <s v="6701397048"/>
    <s v="ZPCD"/>
    <s v="10"/>
    <x v="0"/>
    <x v="0"/>
    <s v="C004"/>
    <s v="E599"/>
    <n v="3"/>
    <x v="0"/>
    <s v="41"/>
    <s v="Baño y Cocina"/>
    <s v=""/>
    <s v="410302002"/>
    <s v="1353883"/>
    <s v="DESPENSA 1P LISS"/>
    <n v="2"/>
    <n v="2"/>
    <s v="UN"/>
    <d v="2025-12-26T00:00:00"/>
    <n v="12"/>
    <d v="2026-01-09T00:00:00"/>
    <d v="2026-01-05T00:00:00"/>
    <x v="0"/>
    <x v="1"/>
    <n v="62489"/>
    <n v="62489"/>
  </r>
  <r>
    <s v="4000008837"/>
    <s v="77035479-K"/>
    <s v="PIMARES SPA"/>
    <s v="6701397172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6T00:00:00"/>
    <n v="12"/>
    <d v="2026-01-07T00:00:00"/>
    <d v="2026-01-05T00:00:00"/>
    <x v="0"/>
    <x v="1"/>
    <n v="28119"/>
    <n v="28119"/>
  </r>
  <r>
    <s v="4000008837"/>
    <s v="77035479-K"/>
    <s v="PIMARES SPA"/>
    <s v="670139794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27T00:00:00"/>
    <n v="12"/>
    <d v="2026-01-07T00:00:00"/>
    <d v="2026-01-05T00:00:00"/>
    <x v="0"/>
    <x v="1"/>
    <n v="49994"/>
    <n v="49994"/>
  </r>
  <r>
    <s v="4000008837"/>
    <s v="77035479-K"/>
    <s v="PIMARES SPA"/>
    <s v="670139795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7T00:00:00"/>
    <n v="12"/>
    <d v="2026-01-08T00:00:00"/>
    <d v="2026-01-02T00:00:00"/>
    <x v="0"/>
    <x v="1"/>
    <n v="28120"/>
    <n v="28120"/>
  </r>
  <r>
    <s v="4000008837"/>
    <s v="77035479-K"/>
    <s v="PIMARES SPA"/>
    <s v="670139796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27T00:00:00"/>
    <n v="12"/>
    <d v="2026-01-07T00:00:00"/>
    <d v="2026-01-02T00:00:00"/>
    <x v="0"/>
    <x v="1"/>
    <n v="76662"/>
    <n v="76662"/>
  </r>
  <r>
    <s v="4000008837"/>
    <s v="77035479-K"/>
    <s v="PIMARES SPA"/>
    <s v="670139797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28T00:00:00"/>
    <n v="12"/>
    <d v="2026-01-08T00:00:00"/>
    <d v="2026-01-02T00:00:00"/>
    <x v="0"/>
    <x v="1"/>
    <n v="49994"/>
    <n v="49994"/>
  </r>
  <r>
    <s v="4000008837"/>
    <s v="77035479-K"/>
    <s v="PIMARES SPA"/>
    <s v="6701398011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28T00:00:00"/>
    <n v="12"/>
    <d v="2026-01-08T00:00:00"/>
    <d v="2026-01-02T00:00:00"/>
    <x v="0"/>
    <x v="1"/>
    <n v="21869"/>
    <n v="21869"/>
  </r>
  <r>
    <s v="4000008837"/>
    <s v="77035479-K"/>
    <s v="PIMARES SPA"/>
    <s v="6701397649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27T00:00:00"/>
    <n v="12"/>
    <d v="2026-01-08T00:00:00"/>
    <d v="2026-01-02T00:00:00"/>
    <x v="0"/>
    <x v="1"/>
    <n v="12642"/>
    <n v="12642"/>
  </r>
  <r>
    <s v="4000008837"/>
    <s v="77035479-K"/>
    <s v="PIMARES SPA"/>
    <s v="6701397685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28T00:00:00"/>
    <n v="12"/>
    <d v="2026-01-08T00:00:00"/>
    <d v="2026-01-05T00:00:00"/>
    <x v="0"/>
    <x v="1"/>
    <n v="62493"/>
    <n v="62493"/>
  </r>
  <r>
    <s v="4000008837"/>
    <s v="77035479-K"/>
    <s v="PIMARES SPA"/>
    <s v="6701396674"/>
    <s v="ZPCD"/>
    <s v="10"/>
    <x v="0"/>
    <x v="0"/>
    <s v="C004"/>
    <s v="E599"/>
    <n v="3"/>
    <x v="0"/>
    <s v="47"/>
    <s v="Muebles"/>
    <s v=""/>
    <s v="470702002"/>
    <s v="1249829"/>
    <s v="ESCRITORO FRANCE"/>
    <n v="3"/>
    <n v="3"/>
    <s v="UN"/>
    <d v="2025-12-26T00:00:00"/>
    <n v="12"/>
    <d v="2026-01-08T00:00:00"/>
    <d v="2026-01-02T00:00:00"/>
    <x v="0"/>
    <x v="1"/>
    <n v="196867"/>
    <n v="196867"/>
  </r>
  <r>
    <s v="4000008837"/>
    <s v="77035479-K"/>
    <s v="PIMARES SPA"/>
    <s v="670139773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7T00:00:00"/>
    <n v="12"/>
    <d v="2026-01-09T00:00:00"/>
    <d v="2026-01-05T00:00:00"/>
    <x v="0"/>
    <x v="1"/>
    <n v="43745"/>
    <n v="43745"/>
  </r>
  <r>
    <s v="4000008837"/>
    <s v="77035479-K"/>
    <s v="PIMARES SPA"/>
    <s v="670139773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7T00:00:00"/>
    <n v="12"/>
    <d v="2026-01-08T00:00:00"/>
    <d v="2026-01-02T00:00:00"/>
    <x v="0"/>
    <x v="1"/>
    <n v="93324"/>
    <n v="93324"/>
  </r>
  <r>
    <s v="4000008837"/>
    <s v="77035479-K"/>
    <s v="PIMARES SPA"/>
    <s v="670139780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7T00:00:00"/>
    <n v="12"/>
    <d v="2026-01-08T00:00:00"/>
    <d v="2026-01-02T00:00:00"/>
    <x v="0"/>
    <x v="1"/>
    <n v="43745"/>
    <n v="43745"/>
  </r>
  <r>
    <s v="4000008837"/>
    <s v="77035479-K"/>
    <s v="PIMARES SPA"/>
    <s v="6701397807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7T00:00:00"/>
    <n v="12"/>
    <d v="2026-01-08T00:00:00"/>
    <d v="2026-01-02T00:00:00"/>
    <x v="0"/>
    <x v="1"/>
    <n v="34368"/>
    <n v="34368"/>
  </r>
  <r>
    <s v="4000008837"/>
    <s v="77035479-K"/>
    <s v="PIMARES SPA"/>
    <s v="670139680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4T00:00:00"/>
    <n v="12"/>
    <d v="2026-01-09T00:00:00"/>
    <d v="2026-01-05T00:00:00"/>
    <x v="0"/>
    <x v="1"/>
    <n v="93324"/>
    <n v="93324"/>
  </r>
  <r>
    <s v="4000008837"/>
    <s v="77035479-K"/>
    <s v="PIMARES SPA"/>
    <s v="670139758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7T00:00:00"/>
    <n v="12"/>
    <d v="2026-01-08T00:00:00"/>
    <d v="2026-01-02T00:00:00"/>
    <x v="0"/>
    <x v="1"/>
    <n v="28119"/>
    <n v="28119"/>
  </r>
  <r>
    <s v="4000008837"/>
    <s v="77035479-K"/>
    <s v="PIMARES SPA"/>
    <s v="670139750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26T00:00:00"/>
    <n v="12"/>
    <d v="2026-01-08T00:00:00"/>
    <d v="2026-01-02T00:00:00"/>
    <x v="0"/>
    <x v="1"/>
    <n v="12642"/>
    <n v="12642"/>
  </r>
  <r>
    <s v="4000008837"/>
    <s v="77035479-K"/>
    <s v="PIMARES SPA"/>
    <s v="670139750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26T00:00:00"/>
    <n v="12"/>
    <d v="2026-01-07T00:00:00"/>
    <d v="2026-01-05T00:00:00"/>
    <x v="0"/>
    <x v="1"/>
    <n v="46869"/>
    <n v="46869"/>
  </r>
  <r>
    <s v="4000008837"/>
    <s v="77035479-K"/>
    <s v="PIMARES SPA"/>
    <s v="6701397511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2-26T00:00:00"/>
    <n v="12"/>
    <d v="2026-01-08T00:00:00"/>
    <d v="2026-01-02T00:00:00"/>
    <x v="0"/>
    <x v="1"/>
    <n v="113332"/>
    <n v="113332"/>
  </r>
  <r>
    <s v="4000008837"/>
    <s v="77035479-K"/>
    <s v="PIMARES SPA"/>
    <s v="670139743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7T00:00:00"/>
    <n v="12"/>
    <d v="2026-01-08T00:00:00"/>
    <d v="2026-01-02T00:00:00"/>
    <x v="0"/>
    <x v="1"/>
    <n v="99995"/>
    <n v="99995"/>
  </r>
  <r>
    <s v="4000008837"/>
    <s v="77035479-K"/>
    <s v="PIMARES SPA"/>
    <s v="670139744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27T00:00:00"/>
    <n v="12"/>
    <d v="2026-01-08T00:00:00"/>
    <d v="2026-01-02T00:00:00"/>
    <x v="0"/>
    <x v="1"/>
    <n v="73327"/>
    <n v="73327"/>
  </r>
  <r>
    <s v="4000008837"/>
    <s v="77035479-K"/>
    <s v="PIMARES SPA"/>
    <s v="670139745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12-27T00:00:00"/>
    <n v="12"/>
    <d v="2026-01-06T00:00:00"/>
    <d v="2026-01-02T00:00:00"/>
    <x v="0"/>
    <x v="1"/>
    <n v="43744"/>
    <n v="43744"/>
  </r>
  <r>
    <s v="4000008837"/>
    <s v="77035479-K"/>
    <s v="PIMARES SPA"/>
    <s v="670139745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8T00:00:00"/>
    <n v="12"/>
    <d v="2026-01-08T00:00:00"/>
    <d v="2026-01-02T00:00:00"/>
    <x v="0"/>
    <x v="1"/>
    <n v="106656"/>
    <n v="106656"/>
  </r>
  <r>
    <s v="4000008837"/>
    <s v="77035479-K"/>
    <s v="PIMARES SPA"/>
    <s v="670139743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27T00:00:00"/>
    <n v="12"/>
    <d v="2026-01-08T00:00:00"/>
    <d v="2026-01-02T00:00:00"/>
    <x v="0"/>
    <x v="1"/>
    <n v="99990"/>
    <n v="99990"/>
  </r>
  <r>
    <s v="4000008837"/>
    <s v="77035479-K"/>
    <s v="PIMARES SPA"/>
    <s v="670139741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6T00:00:00"/>
    <n v="12"/>
    <d v="2026-01-08T00:00:00"/>
    <d v="2026-01-02T00:00:00"/>
    <x v="0"/>
    <x v="1"/>
    <n v="28119"/>
    <n v="28119"/>
  </r>
  <r>
    <s v="4000008837"/>
    <s v="77035479-K"/>
    <s v="PIMARES SPA"/>
    <s v="670139726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6T00:00:00"/>
    <n v="12"/>
    <d v="2026-01-08T00:00:00"/>
    <d v="2026-01-02T00:00:00"/>
    <x v="0"/>
    <x v="1"/>
    <n v="99995"/>
    <n v="99995"/>
  </r>
  <r>
    <s v="4000008837"/>
    <s v="77035479-K"/>
    <s v="PIMARES SPA"/>
    <s v="6701397268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6T00:00:00"/>
    <n v="12"/>
    <d v="2026-01-08T00:00:00"/>
    <d v="2026-01-02T00:00:00"/>
    <x v="0"/>
    <x v="1"/>
    <n v="99995"/>
    <n v="99995"/>
  </r>
  <r>
    <s v="4000008837"/>
    <s v="77035479-K"/>
    <s v="PIMARES SPA"/>
    <s v="670139729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26T00:00:00"/>
    <n v="12"/>
    <d v="2026-01-08T00:00:00"/>
    <d v="2026-01-02T00:00:00"/>
    <x v="0"/>
    <x v="1"/>
    <n v="62494"/>
    <n v="62494"/>
  </r>
  <r>
    <s v="4000008837"/>
    <s v="77035479-K"/>
    <s v="PIMARES SPA"/>
    <s v="670139729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6T00:00:00"/>
    <n v="12"/>
    <d v="2026-01-07T00:00:00"/>
    <d v="2026-01-05T00:00:00"/>
    <x v="0"/>
    <x v="1"/>
    <n v="106656"/>
    <n v="106656"/>
  </r>
  <r>
    <s v="4000008837"/>
    <s v="77035479-K"/>
    <s v="PIMARES SPA"/>
    <s v="670139699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26T00:00:00"/>
    <n v="12"/>
    <d v="2026-01-08T00:00:00"/>
    <d v="2026-01-02T00:00:00"/>
    <x v="0"/>
    <x v="1"/>
    <n v="49995"/>
    <n v="49995"/>
  </r>
  <r>
    <s v="4000008837"/>
    <s v="77035479-K"/>
    <s v="PIMARES SPA"/>
    <s v="6701396946"/>
    <s v="ZPCD"/>
    <s v="10"/>
    <x v="0"/>
    <x v="1"/>
    <s v="C004"/>
    <s v="E599"/>
    <n v="3"/>
    <x v="0"/>
    <s v="47"/>
    <s v="Muebles"/>
    <s v=""/>
    <s v="470301002"/>
    <s v="1418400"/>
    <s v="COMEDOR PIA LEONE"/>
    <n v="1"/>
    <n v="0"/>
    <s v="UN"/>
    <d v="2025-12-25T00:00:00"/>
    <n v="12"/>
    <d v="2026-01-02T00:00:00"/>
    <m/>
    <x v="0"/>
    <x v="1"/>
    <n v="99990"/>
    <n v="0"/>
  </r>
  <r>
    <s v="4000008837"/>
    <s v="77035479-K"/>
    <s v="PIMARES SPA"/>
    <s v="670139724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5T00:00:00"/>
    <n v="12"/>
    <d v="2026-01-09T00:00:00"/>
    <d v="2026-01-05T00:00:00"/>
    <x v="0"/>
    <x v="1"/>
    <n v="113324"/>
    <n v="113324"/>
  </r>
  <r>
    <s v="4000008837"/>
    <s v="77035479-K"/>
    <s v="PIMARES SPA"/>
    <s v="670139688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6T00:00:00"/>
    <n v="12"/>
    <d v="2026-01-08T00:00:00"/>
    <d v="2026-01-02T00:00:00"/>
    <x v="0"/>
    <x v="1"/>
    <n v="106656"/>
    <n v="106656"/>
  </r>
  <r>
    <s v="4000008837"/>
    <s v="77035479-K"/>
    <s v="PIMARES SPA"/>
    <s v="6701396469"/>
    <s v="ZPCD"/>
    <s v="10"/>
    <x v="0"/>
    <x v="0"/>
    <s v="C004"/>
    <s v="E599"/>
    <n v="3"/>
    <x v="0"/>
    <s v="47"/>
    <s v="Muebles"/>
    <s v=""/>
    <s v="470202001"/>
    <s v="1495822"/>
    <s v="TOCADOR STAR NEGRO 1 PUERTA +ESPEJO"/>
    <n v="1"/>
    <n v="1"/>
    <s v="UN"/>
    <d v="2025-12-24T00:00:00"/>
    <n v="12"/>
    <d v="2026-01-02T00:00:00"/>
    <d v="2026-01-02T00:00:00"/>
    <x v="0"/>
    <x v="1"/>
    <n v="68741"/>
    <n v="68741"/>
  </r>
  <r>
    <s v="4000008837"/>
    <s v="77035479-K"/>
    <s v="PIMARES SPA"/>
    <s v="6701395783"/>
    <s v="ZPCD"/>
    <s v="10"/>
    <x v="0"/>
    <x v="0"/>
    <s v="C004"/>
    <s v="E599"/>
    <n v="3"/>
    <x v="0"/>
    <s v="47"/>
    <s v="Muebles"/>
    <s v=""/>
    <s v="470201002"/>
    <s v="1466417"/>
    <s v="COMODA COIMBRA 4 CAJONES 1 PUERTA BLANCA"/>
    <n v="1"/>
    <n v="1"/>
    <s v="UN"/>
    <d v="2025-12-23T00:00:00"/>
    <n v="12"/>
    <d v="2026-01-08T00:00:00"/>
    <d v="2026-01-02T00:00:00"/>
    <x v="0"/>
    <x v="1"/>
    <n v="93743"/>
    <n v="93743"/>
  </r>
  <r>
    <s v="4000008837"/>
    <s v="77035479-K"/>
    <s v="PIMARES SPA"/>
    <s v="6701394938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2"/>
    <n v="2"/>
    <s v="UN"/>
    <d v="2025-12-21T00:00:00"/>
    <n v="12"/>
    <d v="2026-01-09T00:00:00"/>
    <d v="2026-01-02T00:00:00"/>
    <x v="0"/>
    <x v="1"/>
    <n v="170653"/>
    <n v="170653"/>
  </r>
  <r>
    <s v="4000008837"/>
    <s v="77035479-K"/>
    <s v="PIMARES SPA"/>
    <s v="6701395703"/>
    <s v="ZPCD"/>
    <s v="10"/>
    <x v="0"/>
    <x v="1"/>
    <s v="C004"/>
    <s v="E599"/>
    <n v="3"/>
    <x v="0"/>
    <s v="47"/>
    <s v="Muebles"/>
    <s v=""/>
    <s v="470301002"/>
    <s v="1391645"/>
    <s v="JUEGO DE COMEDOR LILO LEONE"/>
    <n v="1"/>
    <n v="0"/>
    <s v="UN"/>
    <d v="2025-12-22T00:00:00"/>
    <n v="12"/>
    <d v="2026-01-02T00:00:00"/>
    <m/>
    <x v="0"/>
    <x v="1"/>
    <n v="93330"/>
    <n v="0"/>
  </r>
  <r>
    <s v="4000008837"/>
    <s v="77035479-K"/>
    <s v="PIMARES SPA"/>
    <s v="6701396306"/>
    <s v="ZPCD"/>
    <s v="10"/>
    <x v="0"/>
    <x v="1"/>
    <s v="C004"/>
    <s v="E599"/>
    <n v="3"/>
    <x v="0"/>
    <s v="47"/>
    <s v="Muebles"/>
    <s v=""/>
    <s v="470702002"/>
    <s v="1386562"/>
    <s v="ESCRITORIO GRAFFITTE"/>
    <n v="1"/>
    <n v="0"/>
    <s v="UN"/>
    <d v="2025-12-23T00:00:00"/>
    <n v="12"/>
    <d v="2026-01-05T00:00:00"/>
    <m/>
    <x v="0"/>
    <x v="1"/>
    <n v="28119"/>
    <n v="0"/>
  </r>
  <r>
    <s v="4000008837"/>
    <s v="77035479-K"/>
    <s v="PIMARES SPA"/>
    <s v="6701395626"/>
    <s v="ZPCD"/>
    <s v="10"/>
    <x v="0"/>
    <x v="1"/>
    <s v="C004"/>
    <s v="E599"/>
    <n v="3"/>
    <x v="0"/>
    <s v="47"/>
    <s v="Muebles"/>
    <s v=""/>
    <s v="470702003"/>
    <s v="1263284"/>
    <s v="ESCRITORIO GAMER MARCUS"/>
    <n v="1"/>
    <n v="0"/>
    <s v="UN"/>
    <d v="2025-12-22T00:00:00"/>
    <n v="12"/>
    <d v="2026-01-09T00:00:00"/>
    <m/>
    <x v="0"/>
    <x v="1"/>
    <n v="56247"/>
    <n v="0"/>
  </r>
  <r>
    <s v="4000008837"/>
    <s v="77035479-K"/>
    <s v="PIMARES SPA"/>
    <s v="6701394521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2-19T00:00:00"/>
    <n v="12"/>
    <d v="2026-01-09T00:00:00"/>
    <d v="2026-01-05T00:00:00"/>
    <x v="0"/>
    <x v="1"/>
    <n v="43745"/>
    <n v="43745"/>
  </r>
  <r>
    <s v="4000008837"/>
    <s v="77035479-K"/>
    <s v="PIMARES SPA"/>
    <s v="670139466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2-20T00:00:00"/>
    <n v="12"/>
    <d v="2026-01-13T00:00:00"/>
    <d v="2026-01-07T00:00:00"/>
    <x v="0"/>
    <x v="1"/>
    <n v="34370"/>
    <n v="34370"/>
  </r>
  <r>
    <s v="4000008837"/>
    <s v="77035479-K"/>
    <s v="PIMARES SPA"/>
    <s v="670139426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19T00:00:00"/>
    <n v="12"/>
    <d v="2026-01-08T00:00:00"/>
    <d v="2026-01-02T00:00:00"/>
    <x v="0"/>
    <x v="1"/>
    <n v="71872"/>
    <n v="71872"/>
  </r>
  <r>
    <s v="4000008837"/>
    <s v="77035479-K"/>
    <s v="PIMARES SPA"/>
    <s v="6701384842"/>
    <s v="ZPCD"/>
    <s v="10"/>
    <x v="0"/>
    <x v="1"/>
    <s v="C004"/>
    <s v="E599"/>
    <n v="3"/>
    <x v="0"/>
    <s v="47"/>
    <s v="Muebles"/>
    <s v=""/>
    <s v="470201001"/>
    <s v="1386558"/>
    <s v="CLOSET 1P WHITE"/>
    <n v="1"/>
    <n v="0"/>
    <s v="UN"/>
    <d v="2025-12-03T00:00:00"/>
    <n v="12"/>
    <d v="2026-01-15T00:00:00"/>
    <m/>
    <x v="0"/>
    <x v="1"/>
    <n v="49994"/>
    <n v="0"/>
  </r>
  <r>
    <s v="4000008837"/>
    <s v="77035479-K"/>
    <s v="PIMARES SPA"/>
    <s v="6701366527"/>
    <s v="ZPCD"/>
    <s v="10"/>
    <x v="0"/>
    <x v="1"/>
    <s v="C004"/>
    <s v="E599"/>
    <n v="3"/>
    <x v="0"/>
    <s v="41"/>
    <s v="Baño y Cocina"/>
    <s v=""/>
    <s v="410302004"/>
    <s v="1415605"/>
    <s v="MUEBLE AEREO NIDO 160 CM"/>
    <n v="2"/>
    <n v="0"/>
    <s v="UN"/>
    <d v="2025-11-28T00:00:00"/>
    <n v="11"/>
    <d v="2026-01-05T00:00:00"/>
    <m/>
    <x v="0"/>
    <x v="1"/>
    <n v="83990"/>
    <n v="0"/>
  </r>
  <r>
    <s v="4000008837"/>
    <s v="77035479-K"/>
    <s v="PIMARES SPA"/>
    <s v="6701390936"/>
    <s v="ZPCD"/>
    <s v="10"/>
    <x v="0"/>
    <x v="1"/>
    <s v="C004"/>
    <s v="E599"/>
    <n v="3"/>
    <x v="0"/>
    <s v="41"/>
    <s v="Baño y Cocina"/>
    <s v=""/>
    <s v="410203003"/>
    <s v="1391505"/>
    <s v="VANITORIO AEREO MARGARIDA LIGHT"/>
    <n v="1"/>
    <n v="0"/>
    <s v="UN"/>
    <d v="2025-12-13T00:00:00"/>
    <n v="12"/>
    <d v="2026-01-02T00:00:00"/>
    <m/>
    <x v="0"/>
    <x v="1"/>
    <n v="56658"/>
    <n v="0"/>
  </r>
  <r>
    <s v="4000008837"/>
    <s v="77035479-K"/>
    <s v="PIMARES SPA"/>
    <s v="6701378433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2-01T00:00:00"/>
    <n v="12"/>
    <d v="2026-01-09T00:00:00"/>
    <d v="2026-01-07T00:00:00"/>
    <x v="0"/>
    <x v="1"/>
    <n v="179997"/>
    <n v="17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1"/>
    <n v="0"/>
    <n v="0"/>
    <n v="0"/>
    <n v="0"/>
    <n v="0"/>
    <n v="0"/>
    <n v="0"/>
    <n v="0"/>
    <n v="0"/>
    <n v="0"/>
    <n v="0"/>
    <n v="0"/>
    <n v="0"/>
  </r>
  <r>
    <x v="0"/>
    <x v="0"/>
    <x v="1"/>
    <x v="0"/>
    <n v="216408.55000000002"/>
    <n v="235539.19"/>
    <n v="169867.58000000002"/>
    <n v="224402.11000000002"/>
    <n v="892022.09"/>
    <n v="302828.48"/>
    <n v="144903.34"/>
    <n v="278218.01"/>
    <n v="511240.06"/>
    <n v="306116.55"/>
    <n v="54004.630000000005"/>
    <n v="324010.93"/>
    <n v="3659561.5199999996"/>
  </r>
  <r>
    <x v="0"/>
    <x v="0"/>
    <x v="1"/>
    <x v="1"/>
    <n v="-219682"/>
    <n v="-237350"/>
    <n v="-164783"/>
    <n v="-237179"/>
    <n v="-889205"/>
    <n v="0"/>
    <n v="-161556"/>
    <n v="-272147"/>
    <n v="-523895"/>
    <n v="-284014"/>
    <n v="-53778"/>
    <n v="-616272"/>
    <n v="-3659861"/>
  </r>
  <r>
    <x v="0"/>
    <x v="0"/>
    <x v="2"/>
    <x v="0"/>
    <n v="0"/>
    <n v="0"/>
    <n v="0"/>
    <n v="0"/>
    <n v="0"/>
    <n v="0"/>
    <n v="0"/>
    <n v="0"/>
    <n v="0"/>
    <n v="0"/>
    <n v="0"/>
    <n v="0"/>
    <n v="0"/>
  </r>
  <r>
    <x v="0"/>
    <x v="0"/>
    <x v="2"/>
    <x v="1"/>
    <n v="0"/>
    <n v="0"/>
    <n v="0"/>
    <n v="0"/>
    <n v="0"/>
    <n v="0"/>
    <n v="0"/>
    <n v="0"/>
    <n v="0"/>
    <n v="0"/>
    <n v="0"/>
    <n v="0"/>
    <n v="0"/>
  </r>
  <r>
    <x v="0"/>
    <x v="0"/>
    <x v="3"/>
    <x v="0"/>
    <n v="0"/>
    <n v="0"/>
    <n v="0"/>
    <n v="0"/>
    <n v="0"/>
    <n v="0"/>
    <n v="0"/>
    <n v="0"/>
    <n v="0"/>
    <n v="0"/>
    <n v="0"/>
    <n v="0"/>
    <n v="0"/>
  </r>
  <r>
    <x v="0"/>
    <x v="0"/>
    <x v="3"/>
    <x v="1"/>
    <n v="0"/>
    <n v="0"/>
    <n v="0"/>
    <n v="0"/>
    <n v="0"/>
    <n v="0"/>
    <n v="0"/>
    <n v="0"/>
    <n v="0"/>
    <n v="0"/>
    <n v="0"/>
    <n v="0"/>
    <n v="0"/>
  </r>
  <r>
    <x v="0"/>
    <x v="0"/>
    <x v="4"/>
    <x v="0"/>
    <n v="0"/>
    <n v="0"/>
    <n v="0"/>
    <n v="0"/>
    <n v="0"/>
    <n v="0"/>
    <n v="0"/>
    <n v="0"/>
    <n v="0"/>
    <n v="0"/>
    <n v="0"/>
    <n v="0"/>
    <n v="0"/>
  </r>
  <r>
    <x v="0"/>
    <x v="0"/>
    <x v="4"/>
    <x v="1"/>
    <n v="-360972"/>
    <n v="-490974"/>
    <n v="-415391"/>
    <n v="-409402"/>
    <n v="-1513127"/>
    <n v="-619607"/>
    <n v="-263607"/>
    <n v="-84351"/>
    <n v="0"/>
    <n v="0"/>
    <n v="0"/>
    <n v="-212766"/>
    <n v="-4370197"/>
  </r>
  <r>
    <x v="0"/>
    <x v="0"/>
    <x v="5"/>
    <x v="0"/>
    <n v="0"/>
    <n v="0"/>
    <n v="0"/>
    <n v="0"/>
    <n v="0"/>
    <n v="0"/>
    <n v="0"/>
    <n v="0"/>
    <n v="0"/>
    <n v="0"/>
    <n v="0"/>
    <n v="0"/>
    <n v="0"/>
  </r>
  <r>
    <x v="0"/>
    <x v="0"/>
    <x v="5"/>
    <x v="1"/>
    <n v="0"/>
    <n v="0"/>
    <n v="0"/>
    <n v="0"/>
    <n v="0"/>
    <n v="0"/>
    <n v="0"/>
    <n v="0"/>
    <n v="0"/>
    <n v="0"/>
    <n v="0"/>
    <n v="0"/>
    <n v="0"/>
  </r>
  <r>
    <x v="0"/>
    <x v="0"/>
    <x v="6"/>
    <x v="0"/>
    <n v="64412.8995"/>
    <n v="75882.906000000003"/>
    <n v="71079.454500000007"/>
    <n v="92560.922999999995"/>
    <n v="189126.74850000002"/>
    <n v="142977.5955"/>
    <n v="67102.11"/>
    <n v="94858.479000000007"/>
    <n v="116052.573"/>
    <n v="153373.47450000001"/>
    <n v="49139.695500000002"/>
    <n v="157599.462"/>
    <n v="1274166.321"/>
  </r>
  <r>
    <x v="0"/>
    <x v="0"/>
    <x v="6"/>
    <x v="1"/>
    <n v="-32461"/>
    <n v="-36783"/>
    <n v="-26225"/>
    <n v="-33705"/>
    <n v="-134028"/>
    <n v="-46406"/>
    <n v="-21735"/>
    <n v="-41264"/>
    <n v="-76495"/>
    <n v="-49706"/>
    <n v="-9115"/>
    <n v="-50270"/>
    <n v="-558193"/>
  </r>
  <r>
    <x v="0"/>
    <x v="0"/>
    <x v="7"/>
    <x v="0"/>
    <n v="0"/>
    <n v="0"/>
    <n v="0"/>
    <n v="0"/>
    <n v="0"/>
    <n v="0"/>
    <n v="0"/>
    <n v="0"/>
    <n v="0"/>
    <n v="0"/>
    <n v="0"/>
    <n v="0"/>
    <n v="0"/>
  </r>
  <r>
    <x v="0"/>
    <x v="0"/>
    <x v="7"/>
    <x v="1"/>
    <n v="0"/>
    <n v="0"/>
    <n v="0"/>
    <n v="0"/>
    <n v="0"/>
    <n v="0"/>
    <n v="-228598"/>
    <n v="-666585"/>
    <n v="-193318"/>
    <n v="-6134989"/>
    <n v="0"/>
    <n v="0"/>
    <n v="-7223490"/>
  </r>
  <r>
    <x v="0"/>
    <x v="1"/>
    <x v="0"/>
    <x v="0"/>
    <n v="0"/>
    <n v="0"/>
    <n v="0"/>
    <n v="0"/>
    <n v="0"/>
    <n v="0"/>
    <n v="0"/>
    <n v="0"/>
    <n v="0"/>
    <n v="0"/>
    <n v="0"/>
    <n v="0"/>
    <n v="0"/>
  </r>
  <r>
    <x v="0"/>
    <x v="1"/>
    <x v="0"/>
    <x v="1"/>
    <n v="0"/>
    <n v="0"/>
    <n v="-4050"/>
    <n v="-1341"/>
    <n v="-1350"/>
    <n v="0"/>
    <n v="0"/>
    <n v="-3460"/>
    <n v="0"/>
    <n v="0"/>
    <n v="0"/>
    <n v="0"/>
    <n v="-10201"/>
  </r>
  <r>
    <x v="0"/>
    <x v="1"/>
    <x v="1"/>
    <x v="0"/>
    <n v="213010.78"/>
    <n v="270346.84999999998"/>
    <n v="303171.98"/>
    <n v="392670.71"/>
    <n v="368822.9"/>
    <n v="650355.49"/>
    <n v="302444.06"/>
    <n v="354171.85000000003"/>
    <n v="262443.76"/>
    <n v="716373.28"/>
    <n v="273593.34000000003"/>
    <n v="726652.15"/>
    <n v="4834057.1500000004"/>
  </r>
  <r>
    <x v="0"/>
    <x v="1"/>
    <x v="1"/>
    <x v="1"/>
    <n v="-236643"/>
    <n v="-262815"/>
    <n v="-287072"/>
    <n v="-422967"/>
    <n v="-355420"/>
    <n v="-637338"/>
    <n v="-326663"/>
    <n v="-340308"/>
    <n v="-305637"/>
    <n v="-688725"/>
    <n v="-264737"/>
    <n v="-709609"/>
    <n v="-4837934"/>
  </r>
  <r>
    <x v="0"/>
    <x v="1"/>
    <x v="2"/>
    <x v="0"/>
    <n v="0"/>
    <n v="0"/>
    <n v="0"/>
    <n v="0"/>
    <n v="0"/>
    <n v="0"/>
    <n v="0"/>
    <n v="0"/>
    <n v="0"/>
    <n v="0"/>
    <n v="0"/>
    <n v="0"/>
    <n v="0"/>
  </r>
  <r>
    <x v="0"/>
    <x v="1"/>
    <x v="2"/>
    <x v="1"/>
    <n v="0"/>
    <n v="0"/>
    <n v="0"/>
    <n v="0"/>
    <n v="0"/>
    <n v="0"/>
    <n v="0"/>
    <n v="0"/>
    <n v="0"/>
    <n v="0"/>
    <n v="0"/>
    <n v="0"/>
    <n v="0"/>
  </r>
  <r>
    <x v="0"/>
    <x v="1"/>
    <x v="3"/>
    <x v="0"/>
    <n v="0"/>
    <n v="0"/>
    <n v="0"/>
    <n v="0"/>
    <n v="0"/>
    <n v="0"/>
    <n v="0"/>
    <n v="0"/>
    <n v="0"/>
    <n v="0"/>
    <n v="0"/>
    <n v="0"/>
    <n v="0"/>
  </r>
  <r>
    <x v="0"/>
    <x v="1"/>
    <x v="3"/>
    <x v="1"/>
    <n v="0"/>
    <n v="0"/>
    <n v="0"/>
    <n v="0"/>
    <n v="0"/>
    <n v="0"/>
    <n v="0"/>
    <n v="0"/>
    <n v="0"/>
    <n v="0"/>
    <n v="0"/>
    <n v="0"/>
    <n v="0"/>
  </r>
  <r>
    <x v="0"/>
    <x v="1"/>
    <x v="4"/>
    <x v="0"/>
    <n v="0"/>
    <n v="0"/>
    <n v="0"/>
    <n v="0"/>
    <n v="0"/>
    <n v="0"/>
    <n v="0"/>
    <n v="0"/>
    <n v="0"/>
    <n v="0"/>
    <n v="0"/>
    <n v="0"/>
    <n v="0"/>
  </r>
  <r>
    <x v="0"/>
    <x v="1"/>
    <x v="4"/>
    <x v="1"/>
    <n v="-497867"/>
    <n v="-520798"/>
    <n v="-532335"/>
    <n v="-797523"/>
    <n v="-1008563"/>
    <n v="-1286760"/>
    <n v="-631088"/>
    <n v="-366791"/>
    <n v="0"/>
    <n v="0"/>
    <n v="0"/>
    <n v="0"/>
    <n v="-5641725"/>
  </r>
  <r>
    <x v="0"/>
    <x v="1"/>
    <x v="5"/>
    <x v="0"/>
    <n v="0"/>
    <n v="0"/>
    <n v="0"/>
    <n v="0"/>
    <n v="0"/>
    <n v="0"/>
    <n v="0"/>
    <n v="0"/>
    <n v="0"/>
    <n v="0"/>
    <n v="0"/>
    <n v="0"/>
    <n v="0"/>
  </r>
  <r>
    <x v="0"/>
    <x v="1"/>
    <x v="5"/>
    <x v="1"/>
    <n v="0"/>
    <n v="0"/>
    <n v="0"/>
    <n v="0"/>
    <n v="0"/>
    <n v="0"/>
    <n v="0"/>
    <n v="0"/>
    <n v="0"/>
    <n v="0"/>
    <n v="0"/>
    <n v="0"/>
    <n v="0"/>
  </r>
  <r>
    <x v="0"/>
    <x v="1"/>
    <x v="6"/>
    <x v="0"/>
    <n v="0"/>
    <n v="0"/>
    <n v="0"/>
    <n v="0"/>
    <n v="0"/>
    <n v="0"/>
    <n v="0"/>
    <n v="0"/>
    <n v="0"/>
    <n v="0"/>
    <n v="0"/>
    <n v="0"/>
    <n v="0"/>
  </r>
  <r>
    <x v="0"/>
    <x v="1"/>
    <x v="6"/>
    <x v="1"/>
    <n v="-31952"/>
    <n v="-39100"/>
    <n v="-45158"/>
    <n v="-59583"/>
    <n v="-55200"/>
    <n v="-96572"/>
    <n v="-45367"/>
    <n v="-53854"/>
    <n v="-39558"/>
    <n v="-103668"/>
    <n v="-40025"/>
    <n v="-107329"/>
    <n v="-717366"/>
  </r>
  <r>
    <x v="0"/>
    <x v="1"/>
    <x v="7"/>
    <x v="0"/>
    <n v="0"/>
    <n v="0"/>
    <n v="0"/>
    <n v="0"/>
    <n v="0"/>
    <n v="0"/>
    <n v="0"/>
    <n v="0"/>
    <n v="0"/>
    <n v="0"/>
    <n v="0"/>
    <n v="0"/>
    <n v="0"/>
  </r>
  <r>
    <x v="0"/>
    <x v="1"/>
    <x v="7"/>
    <x v="1"/>
    <n v="0"/>
    <n v="-1294"/>
    <n v="0"/>
    <n v="-3518"/>
    <n v="0"/>
    <n v="0"/>
    <n v="0"/>
    <n v="0"/>
    <n v="0"/>
    <n v="0"/>
    <n v="0"/>
    <n v="0"/>
    <n v="-4812"/>
  </r>
  <r>
    <x v="1"/>
    <x v="2"/>
    <x v="8"/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21E19-5DCC-4932-B75B-38258773DD51}" name="TablaDinámica10" cacheId="7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N9" firstHeaderRow="1" firstDataRow="2" firstDataCol="1" rowPageCount="2" colPageCount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0"/>
        <item x="1"/>
        <item t="default"/>
      </items>
    </pivotField>
    <pivotField numFmtId="3" showAll="0"/>
    <pivotField dataField="1" numFmtId="3" showAll="0"/>
  </pivotFields>
  <rowFields count="2">
    <field x="6"/>
    <field x="26"/>
  </rowFields>
  <rowItems count="4">
    <i>
      <x/>
    </i>
    <i r="1">
      <x/>
    </i>
    <i r="1">
      <x v="1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7" item="1" hier="-1"/>
    <pageField fld="11" item="0" hier="-1"/>
  </pageFields>
  <dataFields count="1">
    <dataField name="Suma de Importe Neto Entregado" fld="28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04B25-22C2-4283-A270-9073662732B1}" name="TablaDinámica11" cacheId="7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4" firstHeaderRow="0" firstDataRow="1" firstDataCol="0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showAll="0"/>
    <pivotField showAll="0"/>
    <pivotField dataField="1" numFmtId="3" showAll="0"/>
    <pivotField dataField="1" numFmtId="3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a de Importe Neto Pedido" fld="27" baseField="0" baseItem="0" numFmtId="3"/>
    <dataField name="Suma de Importe Neto Entregado" fld="28" baseField="0" baseItem="0" numFmtId="3"/>
  </dataFields>
  <formats count="1">
    <format dxfId="2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eA" cacheId="811" applyNumberFormats="0" applyBorderFormats="0" applyFontFormats="0" applyPatternFormats="0" applyAlignmentFormats="0" applyWidthHeightFormats="1" dataCaption="Values" updatedVersion="8" minRefreshableVersion="3" showDrill="0" itemPrintTitles="1" mergeItem="1" createdVersion="4" indent="0" compact="0" compactData="0" gridDropZones="1">
  <location ref="B14:P25" firstHeaderRow="1" firstDataRow="2" firstDataCol="2" rowPageCount="2" colPageCount="1"/>
  <pivotFields count="17">
    <pivotField axis="axisPage" compact="0" outline="0" showAll="0" defaultSubtotal="0">
      <items count="2">
        <item x="1"/>
        <item x="0"/>
      </items>
    </pivotField>
    <pivotField axis="axisPage" compact="0" outline="0" showAll="0">
      <items count="4">
        <item x="2"/>
        <item x="0"/>
        <item x="1"/>
        <item t="default"/>
      </items>
    </pivotField>
    <pivotField axis="axisRow" compact="0" outline="0" showAll="0">
      <items count="10">
        <item h="1" x="8"/>
        <item x="0"/>
        <item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  <pivotField name="ENERO2" dataField="1" compact="0" numFmtId="164" outline="0" showAll="0" defaultSubtotal="0"/>
    <pivotField name="FEBRERO2" dataField="1" compact="0" numFmtId="164" outline="0" showAll="0" defaultSubtotal="0"/>
    <pivotField name="MARZO2" dataField="1" compact="0" numFmtId="164" outline="0" showAll="0" defaultSubtotal="0"/>
    <pivotField name="ABRIL2" dataField="1" compact="0" numFmtId="164" outline="0" showAll="0" defaultSubtotal="0"/>
    <pivotField name="MAYO2" dataField="1" compact="0" numFmtId="164" outline="0" showAll="0" defaultSubtotal="0"/>
    <pivotField name="JUNIO2" dataField="1" compact="0" numFmtId="164" outline="0" showAll="0" defaultSubtotal="0"/>
    <pivotField name="JULIO2" dataField="1" compact="0" numFmtId="164" outline="0" showAll="0" defaultSubtotal="0"/>
    <pivotField name="AGOSTO2" dataField="1" compact="0" numFmtId="164" outline="0" showAll="0" defaultSubtotal="0"/>
    <pivotField name="SEPTIEMBRE2" dataField="1" compact="0" numFmtId="164" outline="0" showAll="0" defaultSubtotal="0"/>
    <pivotField name="OCTUBRE2" dataField="1" compact="0" numFmtId="164" outline="0" showAll="0" defaultSubtotal="0"/>
    <pivotField dataField="1" compact="0" numFmtId="164" outline="0" showAll="0" defaultSubtotal="0"/>
    <pivotField name="DICIEMBRE2" dataField="1" compact="0" numFmtId="164" outline="0" showAll="0" defaultSubtotal="0"/>
    <pivotField dataField="1" compact="0" numFmtId="164" outline="0" showAll="0"/>
  </pivotFields>
  <rowFields count="2">
    <field x="2"/>
    <field x="3"/>
  </rowFields>
  <rowItems count="10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5"/>
      <x v="1"/>
    </i>
    <i r="1">
      <x v="2"/>
    </i>
    <i t="default">
      <x v="5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0" hier="-1"/>
    <pageField fld="1" hier="-1"/>
  </pageFields>
  <dataFields count="13">
    <dataField name="Enero" fld="4" baseField="2" baseItem="0"/>
    <dataField name="Febrero" fld="5" baseField="2" baseItem="0"/>
    <dataField name="Marzo" fld="6" baseField="2" baseItem="0"/>
    <dataField name="Abril" fld="7" baseField="2" baseItem="0"/>
    <dataField name="Mayo" fld="8" baseField="2" baseItem="0"/>
    <dataField name="Junio" fld="9" baseField="2" baseItem="0"/>
    <dataField name="Julio" fld="10" baseField="2" baseItem="0"/>
    <dataField name="Agosto" fld="11" baseField="2" baseItem="0"/>
    <dataField name="Septiembre" fld="12" baseField="2" baseItem="0"/>
    <dataField name="Octubre" fld="13" baseField="2" baseItem="0"/>
    <dataField name="Noviembre" fld="14" baseField="2" baseItem="0"/>
    <dataField name="Diciembre" fld="15" baseField="2" baseItem="0"/>
    <dataField name="Total año" fld="16" baseField="2" baseItem="0"/>
  </dataFields>
  <formats count="20">
    <format dxfId="258">
      <pivotArea outline="0" collapsedLevelsAreSubtotals="1" fieldPosition="0"/>
    </format>
    <format dxfId="259">
      <pivotArea field="-2" type="button" dataOnly="0" labelOnly="1" outline="0" axis="axisCol" fieldPosition="0"/>
    </format>
    <format dxfId="260">
      <pivotArea type="topRight" dataOnly="0" labelOnly="1" outline="0" fieldPosition="0"/>
    </format>
    <format dxfId="261">
      <pivotArea dataOnly="0" outline="0" fieldPosition="0">
        <references count="1">
          <reference field="2" count="0" defaultSubtotal="1"/>
        </references>
      </pivotArea>
    </format>
    <format dxfId="262">
      <pivotArea type="all" dataOnly="0" outline="0" fieldPosition="0"/>
    </format>
    <format dxfId="263">
      <pivotArea outline="0" collapsedLevelsAreSubtotals="1" fieldPosition="0"/>
    </format>
    <format dxfId="264">
      <pivotArea dataOnly="0" labelOnly="1" grandRow="1" outline="0" fieldPosition="0"/>
    </format>
    <format dxfId="265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66">
      <pivotArea outline="0" collapsedLevelsAreSubtotals="1" fieldPosition="0">
        <references count="2">
          <reference field="0" count="0" selected="0"/>
          <reference field="1" count="0" selected="0" defaultSubtotal="1"/>
        </references>
      </pivotArea>
    </format>
    <format dxfId="267">
      <pivotArea dataOnly="0" labelOnly="1" outline="0" fieldPosition="0">
        <references count="1">
          <reference field="0" count="0"/>
        </references>
      </pivotArea>
    </format>
    <format dxfId="268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269">
      <pivotArea dataOnly="0" labelOnly="1" outline="0" fieldPosition="0">
        <references count="2">
          <reference field="0" count="0" selected="0"/>
          <reference field="1" count="0" defaultSubtotal="1"/>
        </references>
      </pivotArea>
    </format>
    <format dxfId="270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271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  <format dxfId="272">
      <pivotArea dataOnly="0" labelOnly="1" outline="0" fieldPosition="0">
        <references count="4">
          <reference field="0" count="0" selected="0"/>
          <reference field="1" count="0" selected="0"/>
          <reference field="2" count="0" selected="0"/>
          <reference field="3" count="0"/>
        </references>
      </pivotArea>
    </format>
    <format dxfId="273">
      <pivotArea outline="0" collapsedLevelsAreSubtotals="1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74">
      <pivotArea outline="0" collapsedLevelsAreSubtotals="1" fieldPosition="0">
        <references count="3">
          <reference field="0" count="0" selected="0"/>
          <reference field="1" count="0" selected="0"/>
          <reference field="2" count="0" selected="0" defaultSubtotal="1"/>
        </references>
      </pivotArea>
    </format>
    <format dxfId="275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276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277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</formats>
  <pivotTableStyleInfo name="ArHi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B1:AP33"/>
  <sheetViews>
    <sheetView showGridLines="0" showWhiteSpace="0" topLeftCell="V1" zoomScale="70" zoomScaleNormal="70" workbookViewId="0">
      <selection activeCell="AF4" sqref="AF4:AF15"/>
    </sheetView>
  </sheetViews>
  <sheetFormatPr baseColWidth="10" defaultColWidth="16.88671875" defaultRowHeight="14.4"/>
  <cols>
    <col min="1" max="1" width="2.6640625" style="68" customWidth="1"/>
    <col min="2" max="2" width="16.88671875" style="68" customWidth="1"/>
    <col min="3" max="3" width="11.109375" style="73" customWidth="1"/>
    <col min="4" max="4" width="8.5546875" style="65" hidden="1" customWidth="1"/>
    <col min="5" max="5" width="17.6640625" style="66" customWidth="1"/>
    <col min="6" max="6" width="17.6640625" style="67" customWidth="1"/>
    <col min="7" max="7" width="16.6640625" style="70" customWidth="1"/>
    <col min="8" max="10" width="16.6640625" style="69" customWidth="1"/>
    <col min="11" max="11" width="16.6640625" style="70" customWidth="1"/>
    <col min="12" max="14" width="16.6640625" style="69" customWidth="1"/>
    <col min="15" max="15" width="16.6640625" style="70" customWidth="1"/>
    <col min="16" max="16" width="16.6640625" style="69" customWidth="1"/>
    <col min="17" max="17" width="16.6640625" style="71" customWidth="1"/>
    <col min="18" max="18" width="16.6640625" style="69" customWidth="1"/>
    <col min="19" max="22" width="16.6640625" style="70" customWidth="1"/>
    <col min="23" max="36" width="16.88671875" style="70" customWidth="1"/>
    <col min="37" max="38" width="16.88671875" style="68" customWidth="1"/>
    <col min="39" max="39" width="2.5546875" style="68" customWidth="1"/>
    <col min="40" max="40" width="16.88671875" style="68" customWidth="1"/>
    <col min="41" max="16384" width="16.88671875" style="68"/>
  </cols>
  <sheetData>
    <row r="1" spans="2:42" ht="29.25" customHeight="1">
      <c r="B1" s="109" t="s">
        <v>11065</v>
      </c>
      <c r="C1" s="64"/>
      <c r="E1" s="110"/>
      <c r="F1" s="68"/>
      <c r="G1" s="68"/>
      <c r="X1" s="72"/>
      <c r="Y1" s="72"/>
      <c r="Z1" s="72"/>
    </row>
    <row r="2" spans="2:42" ht="22.5" customHeight="1">
      <c r="B2" s="111">
        <v>2025</v>
      </c>
      <c r="E2" s="110"/>
      <c r="F2" s="68"/>
      <c r="G2" s="121" t="s">
        <v>11066</v>
      </c>
      <c r="H2" s="121"/>
      <c r="I2" s="121"/>
      <c r="J2" s="121"/>
      <c r="K2" s="121" t="s">
        <v>11067</v>
      </c>
      <c r="L2" s="121"/>
      <c r="M2" s="121"/>
      <c r="N2" s="121"/>
      <c r="O2" s="121" t="s">
        <v>11068</v>
      </c>
      <c r="P2" s="121"/>
      <c r="Q2" s="121"/>
      <c r="R2" s="121"/>
      <c r="S2" s="121" t="s">
        <v>11069</v>
      </c>
      <c r="T2" s="121"/>
      <c r="U2" s="121"/>
      <c r="V2" s="121"/>
      <c r="W2" s="121" t="s">
        <v>11070</v>
      </c>
      <c r="X2" s="121"/>
      <c r="Y2" s="121"/>
      <c r="Z2" s="121"/>
      <c r="AA2" s="121" t="s">
        <v>11071</v>
      </c>
      <c r="AB2" s="121"/>
      <c r="AC2" s="121"/>
      <c r="AD2" s="121"/>
      <c r="AE2" s="121" t="s">
        <v>11072</v>
      </c>
      <c r="AF2" s="121"/>
      <c r="AG2" s="121"/>
      <c r="AH2" s="121"/>
      <c r="AI2" s="121" t="s">
        <v>11073</v>
      </c>
      <c r="AJ2" s="121"/>
      <c r="AK2" s="121"/>
      <c r="AL2" s="121"/>
      <c r="AM2" s="74"/>
      <c r="AN2" s="121" t="s">
        <v>3</v>
      </c>
      <c r="AO2" s="121"/>
      <c r="AP2" s="121"/>
    </row>
    <row r="3" spans="2:42" s="84" customFormat="1" ht="31.5" customHeight="1">
      <c r="B3" s="75" t="s">
        <v>28</v>
      </c>
      <c r="C3" s="76" t="s">
        <v>11074</v>
      </c>
      <c r="D3" s="76" t="s">
        <v>11074</v>
      </c>
      <c r="E3" s="112" t="s">
        <v>11075</v>
      </c>
      <c r="F3" s="113" t="s">
        <v>11076</v>
      </c>
      <c r="G3" s="77" t="s">
        <v>11077</v>
      </c>
      <c r="H3" s="78" t="s">
        <v>11078</v>
      </c>
      <c r="I3" s="79" t="s">
        <v>11079</v>
      </c>
      <c r="J3" s="80" t="s">
        <v>11080</v>
      </c>
      <c r="K3" s="77" t="s">
        <v>11077</v>
      </c>
      <c r="L3" s="80" t="s">
        <v>11078</v>
      </c>
      <c r="M3" s="79" t="s">
        <v>11079</v>
      </c>
      <c r="N3" s="80" t="s">
        <v>11080</v>
      </c>
      <c r="O3" s="77" t="s">
        <v>11077</v>
      </c>
      <c r="P3" s="80" t="s">
        <v>11078</v>
      </c>
      <c r="Q3" s="81" t="s">
        <v>11079</v>
      </c>
      <c r="R3" s="80" t="s">
        <v>11080</v>
      </c>
      <c r="S3" s="77" t="s">
        <v>11077</v>
      </c>
      <c r="T3" s="77" t="s">
        <v>11078</v>
      </c>
      <c r="U3" s="79" t="s">
        <v>11079</v>
      </c>
      <c r="V3" s="77" t="s">
        <v>11080</v>
      </c>
      <c r="W3" s="77" t="s">
        <v>11077</v>
      </c>
      <c r="X3" s="77" t="s">
        <v>11078</v>
      </c>
      <c r="Y3" s="79" t="s">
        <v>11079</v>
      </c>
      <c r="Z3" s="77" t="s">
        <v>11080</v>
      </c>
      <c r="AA3" s="77" t="s">
        <v>11077</v>
      </c>
      <c r="AB3" s="77" t="s">
        <v>11078</v>
      </c>
      <c r="AC3" s="79" t="s">
        <v>11079</v>
      </c>
      <c r="AD3" s="77" t="s">
        <v>11080</v>
      </c>
      <c r="AE3" s="77" t="s">
        <v>11077</v>
      </c>
      <c r="AF3" s="77" t="s">
        <v>11078</v>
      </c>
      <c r="AG3" s="79" t="s">
        <v>11079</v>
      </c>
      <c r="AH3" s="77" t="s">
        <v>11080</v>
      </c>
      <c r="AI3" s="77" t="s">
        <v>11077</v>
      </c>
      <c r="AJ3" s="77" t="s">
        <v>11078</v>
      </c>
      <c r="AK3" s="79" t="s">
        <v>11079</v>
      </c>
      <c r="AL3" s="79" t="s">
        <v>11080</v>
      </c>
      <c r="AM3" s="82"/>
      <c r="AN3" s="83" t="s">
        <v>11078</v>
      </c>
      <c r="AO3" s="83" t="s">
        <v>11079</v>
      </c>
      <c r="AP3" s="83" t="s">
        <v>11080</v>
      </c>
    </row>
    <row r="4" spans="2:42">
      <c r="B4" s="117" t="s">
        <v>56</v>
      </c>
      <c r="C4" s="85">
        <f>DATE($B$2,1,1)</f>
        <v>45658</v>
      </c>
      <c r="D4" s="86" t="str">
        <f>TEXT(C4,"YYYYMM")</f>
        <v>202501</v>
      </c>
      <c r="E4" s="87">
        <f ca="1">IF(ISERROR(INDEX(IV_Compras_Totales_Base!$E$2:$P$300,MATCH(INDIRECT(ADDRESS(4+13*QUOTIENT(ROW()-3,13),2,1,1)),IV_Compras_Totales_Base!$C$2:$C$300,0),MATCH($D4,IV_Compras_Totales_Base!$E$1:$P$1,0))),0,INDEX(IV_Compras_Totales_Base!$E$2:$P$300,MATCH(INDIRECT(ADDRESS(4+13*QUOTIENT(ROW()-3,13),2,1,1)),IV_Compras_Totales_Base!$C$2:$C$300,0),MATCH($D4,IV_Compras_Totales_Base!$E$1:$P$1,0)))</f>
        <v>21640855</v>
      </c>
      <c r="F4" s="87">
        <f ca="1">IF(ISERROR(INDEX(V_Compras_Logistica_Base!$E$2:$P$300,MATCH(INDIRECT(ADDRESS(4+13*QUOTIENT(ROW()-3,13),2,1,1)),V_Compras_Logistica_Base!$C$2:$C$300,0),MATCH($D4,V_Compras_Logistica_Base!$E$1:$P$1,0))),0,INDEX(V_Compras_Logistica_Base!$E$2:$P$300,MATCH(INDIRECT(ADDRESS(4+13*QUOTIENT(ROW()-3,13),2,1,1)),V_Compras_Logistica_Base!$C$2:$C$300,0),MATCH($D4,V_Compras_Logistica_Base!$E$1:$P$1,0)))</f>
        <v>21640855</v>
      </c>
      <c r="G4" s="88">
        <f ca="1">INDIRECT("Condiciones!"&amp;ADDRESS(VLOOKUP(G$2,Saltos,2,FALSE)+8*QUOTIENT((ROW()-3),13),MOD(ROW()-3,13)+COLUMN(Condiciones!$F$1)))</f>
        <v>0</v>
      </c>
      <c r="H4" s="89">
        <f ca="1">IF($E4="",0,G4*$E4)</f>
        <v>0</v>
      </c>
      <c r="I4" s="90">
        <f>IF(ISERROR(INDEX(PAGADO!$F$2:$R$321,MATCH(CONCATENATE($B$4,"Publicidad"),PAGADO!$E$2:$E$321,0),MATCH($D4,PAGADO!$F$1:$Q$1,0))),0,INDEX(PAGADO!$F$2:$R$321,MATCH(CONCATENATE($B$4,"Publicidad"),PAGADO!$E$2:$E$321,0),MATCH($D4,PAGADO!$F$1:$Q$1,0)))</f>
        <v>0</v>
      </c>
      <c r="J4" s="90">
        <f t="shared" ref="J4:J15" ca="1" si="0">H4+I4</f>
        <v>0</v>
      </c>
      <c r="K4" s="88">
        <f ca="1">INDIRECT("Condiciones!"&amp;ADDRESS(VLOOKUP(K$2,Saltos,2,FALSE)+8*QUOTIENT((ROW()-3),13),MOD(ROW()-3,13)+COLUMN(Condiciones!$F$1)))</f>
        <v>0.01</v>
      </c>
      <c r="L4" s="91">
        <f ca="1">IF($F4="",0,K4*$F4)</f>
        <v>216408.55000000002</v>
      </c>
      <c r="M4" s="90">
        <f>IF(ISERROR(INDEX(PAGADO!$F$2:$R$321,MATCH(CONCATENATE($B$4,"Logistica"),PAGADO!$E$2:$E$321,0),MATCH($D4,PAGADO!$F$1:$Q$1,0))),0,INDEX(PAGADO!$F$2:$R$321,MATCH(CONCATENATE($B$4,"Logistica"),PAGADO!$E$2:$E$321,0),MATCH($D4,PAGADO!$F$1:$Q$1,0)))</f>
        <v>-219682</v>
      </c>
      <c r="N4" s="90">
        <f t="shared" ref="N4:N15" ca="1" si="1">L4+M4</f>
        <v>-3273.4499999999825</v>
      </c>
      <c r="O4" s="88">
        <f ca="1">INDIRECT("Condiciones!"&amp;ADDRESS(VLOOKUP(O$2,Saltos,2,FALSE)+8*QUOTIENT((ROW()-3),13),MOD(ROW()-3,13)+COLUMN(Condiciones!$F$1)))</f>
        <v>0</v>
      </c>
      <c r="P4" s="90">
        <f ca="1">IF($E4="",0,O4*$E4)</f>
        <v>0</v>
      </c>
      <c r="Q4" s="90">
        <f>IF(ISERROR(INDEX(PAGADO!$F$2:$R$321,MATCH(CONCATENATE($B$4,"Centralizada"),PAGADO!$E$2:$E$321,0),MATCH($D4,PAGADO!$F$1:$Q$1,0))),0,INDEX(PAGADO!$F$2:$R$321,MATCH(CONCATENATE($B$4,"Centralizada"),PAGADO!$E$2:$E$321,0),MATCH($D4,PAGADO!$F$1:$Q$1,0)))</f>
        <v>0</v>
      </c>
      <c r="R4" s="90">
        <f t="shared" ref="R4:R15" ca="1" si="2">P4+Q4</f>
        <v>0</v>
      </c>
      <c r="S4" s="88">
        <f ca="1">INDIRECT("Condiciones!"&amp;ADDRESS(VLOOKUP(S$2,Saltos,2,FALSE)+8*QUOTIENT((ROW()-3),13),MOD(ROW()-3,13)+COLUMN(Condiciones!$F$1)))</f>
        <v>0</v>
      </c>
      <c r="T4" s="90">
        <f ca="1">IF($E4="",0,S4*$E4)</f>
        <v>0</v>
      </c>
      <c r="U4" s="90">
        <f>IF(ISERROR(INDEX(PAGADO!$F$2:$R$321,MATCH(CONCATENATE($B$4,"Escala Crecimiento"),PAGADO!$E$2:$E$321,0),MATCH($D4,PAGADO!$F$1:$Q$1,0))),0,INDEX(PAGADO!$F$2:$R$321,MATCH(CONCATENATE($B$4,"Escala Crecimiento"),PAGADO!$E$2:$E$321,0),MATCH($D4,PAGADO!$F$1:$Q$1,0)))</f>
        <v>0</v>
      </c>
      <c r="V4" s="90">
        <f t="shared" ref="V4:V15" ca="1" si="3">T4+U4</f>
        <v>0</v>
      </c>
      <c r="W4" s="88">
        <f ca="1">INDIRECT("Condiciones!"&amp;ADDRESS(VLOOKUP(W$2,Saltos,2,FALSE)+8*QUOTIENT((ROW()-3),13),MOD(ROW()-3,13)+COLUMN(Condiciones!$F$1)))</f>
        <v>0</v>
      </c>
      <c r="X4" s="90">
        <f ca="1">IF($E4="",0,W4*$E4)</f>
        <v>0</v>
      </c>
      <c r="Y4" s="90">
        <f>IF(ISERROR(INDEX(PAGADO!$F$2:$R$321,MATCH(CONCATENATE($B$4,"Escala Fija"),PAGADO!$E$2:$E$321,0),MATCH($D4,PAGADO!$F$1:$Q$1,0))),0,INDEX(PAGADO!$F$2:$R$321,MATCH(CONCATENATE($B$4,"Escala Fija"),PAGADO!$E$2:$E$321,0),MATCH($D4,PAGADO!$F$1:$Q$1,0)))</f>
        <v>-360972</v>
      </c>
      <c r="Z4" s="90">
        <f t="shared" ref="Z4:Z15" ca="1" si="4">X4+Y4</f>
        <v>-360972</v>
      </c>
      <c r="AA4" s="88">
        <f ca="1">INDIRECT("Condiciones!"&amp;ADDRESS(VLOOKUP(AA$2,Saltos,2,FALSE)+8*QUOTIENT((ROW()-3),13),MOD(ROW()-3,13)+COLUMN(Condiciones!$F$1)))</f>
        <v>0</v>
      </c>
      <c r="AB4" s="90">
        <f ca="1">IF($E4="",0,AA4*$E4)</f>
        <v>0</v>
      </c>
      <c r="AC4" s="90">
        <f>IF(ISERROR(INDEX(PAGADO!$F$2:$R$321,MATCH(CONCATENATE($B$4,"Devoluciones"),PAGADO!$E$2:$E$321,0),MATCH($D4,PAGADO!$F$1:$Q$1,0))),0,INDEX(PAGADO!$F$2:$R$321,MATCH(CONCATENATE($B$4,"Devoluciones"),PAGADO!$E$2:$E$321,0),MATCH($D4,PAGADO!$F$1:$Q$1,0)))</f>
        <v>0</v>
      </c>
      <c r="AD4" s="90">
        <f t="shared" ref="AD4:AD15" ca="1" si="5">AB4+AC4</f>
        <v>0</v>
      </c>
      <c r="AE4" s="88">
        <f ca="1">INDIRECT("Condiciones!"&amp;ADDRESS(VLOOKUP(AE$2,Saltos,2,FALSE)+8*QUOTIENT((ROW()-3),13),MOD(ROW()-3,13)+COLUMN(Condiciones!$F$1)))</f>
        <v>0</v>
      </c>
      <c r="AF4" s="90">
        <v>64412.8995</v>
      </c>
      <c r="AG4" s="90">
        <f>IF(ISERROR(INDEX(PAGADO!$F$2:$R$321,MATCH(CONCATENATE($B$4,"Otros"),PAGADO!$E$2:$E$321,0),MATCH($D4,PAGADO!$F$1:$Q$1,0))),0,INDEX(PAGADO!$F$2:$R$321,MATCH(CONCATENATE($B$4,"Otros"),PAGADO!$E$2:$E$321,0),MATCH($D4,PAGADO!$F$1:$Q$1,0)))</f>
        <v>-32461</v>
      </c>
      <c r="AH4" s="90">
        <f t="shared" ref="AH4:AH15" si="6">AF4+AG4</f>
        <v>31951.8995</v>
      </c>
      <c r="AI4" s="88">
        <f ca="1">INDIRECT("Condiciones!"&amp;ADDRESS(VLOOKUP(AI$2,Saltos,2,FALSE)+8*QUOTIENT((ROW()-3),13),MOD(ROW()-3,13)+COLUMN(Condiciones!$F$1)))</f>
        <v>0</v>
      </c>
      <c r="AJ4" s="90">
        <f ca="1">IF($E4="",0,AI4*$E4)</f>
        <v>0</v>
      </c>
      <c r="AK4" s="90">
        <f>IF(ISERROR(INDEX(PAGADO!$F$2:$R$321,MATCH(CONCATENATE($B$4,"Aportes Manuales"),PAGADO!$E$2:$E$321,0),MATCH($D4,PAGADO!$F$1:$Q$1,0))),0,INDEX(PAGADO!$F$2:$R$321,MATCH(CONCATENATE($B$4,"Aportes Manuales"),PAGADO!$E$2:$E$321,0),MATCH($D4,PAGADO!$F$1:$Q$1,0)))</f>
        <v>0</v>
      </c>
      <c r="AL4" s="90">
        <f t="shared" ref="AL4:AL15" ca="1" si="7">AJ4+AK4</f>
        <v>0</v>
      </c>
      <c r="AM4" s="71"/>
      <c r="AN4" s="90">
        <f t="shared" ref="AN4:AN15" ca="1" si="8">H4+L4+P4+T4+X4+AB4+AF4+AJ4</f>
        <v>280821.44949999999</v>
      </c>
      <c r="AO4" s="90">
        <f t="shared" ref="AO4:AO15" si="9">I4+M4+Q4+U4+Y4+AC4+AG4+AK4</f>
        <v>-613115</v>
      </c>
      <c r="AP4" s="90">
        <f t="shared" ref="AP4:AP15" ca="1" si="10">AN4+AO4</f>
        <v>-332293.55050000001</v>
      </c>
    </row>
    <row r="5" spans="2:42">
      <c r="B5" s="118"/>
      <c r="C5" s="85">
        <f>DATE($B$2,2,1)</f>
        <v>45689</v>
      </c>
      <c r="D5" s="86" t="str">
        <f t="shared" ref="D5:D15" si="11">TEXT(C5,"YYYYMM")</f>
        <v>202502</v>
      </c>
      <c r="E5" s="87">
        <f ca="1">IF(ISERROR(INDEX(IV_Compras_Totales_Base!$E$2:$P$300,MATCH(INDIRECT(ADDRESS(4+13*QUOTIENT(ROW()-3,13),2,1,1)),IV_Compras_Totales_Base!$C$2:$C$300,0),MATCH($D5,IV_Compras_Totales_Base!$E$1:$P$1,0))),0,INDEX(IV_Compras_Totales_Base!$E$2:$P$300,MATCH(INDIRECT(ADDRESS(4+13*QUOTIENT(ROW()-3,13),2,1,1)),IV_Compras_Totales_Base!$C$2:$C$300,0),MATCH($D5,IV_Compras_Totales_Base!$E$1:$P$1,0)))</f>
        <v>23553919</v>
      </c>
      <c r="F5" s="87">
        <f ca="1">IF(ISERROR(INDEX(V_Compras_Logistica_Base!$E$2:$P$300,MATCH(INDIRECT(ADDRESS(4+13*QUOTIENT(ROW()-3,13),2,1,1)),V_Compras_Logistica_Base!$C$2:$C$300,0),MATCH($D5,V_Compras_Logistica_Base!$E$1:$P$1,0))),0,INDEX(V_Compras_Logistica_Base!$E$2:$P$300,MATCH(INDIRECT(ADDRESS(4+13*QUOTIENT(ROW()-3,13),2,1,1)),V_Compras_Logistica_Base!$C$2:$C$300,0),MATCH($D5,V_Compras_Logistica_Base!$E$1:$P$1,0)))</f>
        <v>23553919</v>
      </c>
      <c r="G5" s="88">
        <f ca="1">INDIRECT("Condiciones!"&amp;ADDRESS(VLOOKUP(G$2,Saltos,2,FALSE)+8*QUOTIENT((ROW()-3),13),MOD(ROW()-3,13)+COLUMN(Condiciones!$F$1)))</f>
        <v>0</v>
      </c>
      <c r="H5" s="89">
        <f t="shared" ref="H5:H15" ca="1" si="12">IF($E5="",0,G5*$E5)</f>
        <v>0</v>
      </c>
      <c r="I5" s="90">
        <f>IF(ISERROR(INDEX(PAGADO!$F$2:$R$321,MATCH(CONCATENATE($B$4,"Publicidad"),PAGADO!$E$2:$E$321,0),MATCH($D5,PAGADO!$F$1:$Q$1,0))),0,INDEX(PAGADO!$F$2:$R$321,MATCH(CONCATENATE($B$4,"Publicidad"),PAGADO!$E$2:$E$321,0),MATCH($D5,PAGADO!$F$1:$Q$1,0)))</f>
        <v>0</v>
      </c>
      <c r="J5" s="90">
        <f t="shared" ca="1" si="0"/>
        <v>0</v>
      </c>
      <c r="K5" s="88">
        <f ca="1">INDIRECT("Condiciones!"&amp;ADDRESS(VLOOKUP(K$2,Saltos,2,FALSE)+8*QUOTIENT((ROW()-3),13),MOD(ROW()-3,13)+COLUMN(Condiciones!$F$1)))</f>
        <v>0.01</v>
      </c>
      <c r="L5" s="91">
        <f t="shared" ref="L5:L15" ca="1" si="13">IF($F5="",0,K5*$F5)</f>
        <v>235539.19</v>
      </c>
      <c r="M5" s="90">
        <f>IF(ISERROR(INDEX(PAGADO!$F$2:$R$321,MATCH(CONCATENATE($B$4,"Logistica"),PAGADO!$E$2:$E$321,0),MATCH($D5,PAGADO!$F$1:$Q$1,0))),0,INDEX(PAGADO!$F$2:$R$321,MATCH(CONCATENATE($B$4,"Logistica"),PAGADO!$E$2:$E$321,0),MATCH($D5,PAGADO!$F$1:$Q$1,0)))</f>
        <v>-237350</v>
      </c>
      <c r="N5" s="90">
        <f t="shared" ca="1" si="1"/>
        <v>-1810.8099999999977</v>
      </c>
      <c r="O5" s="88">
        <f ca="1">INDIRECT("Condiciones!"&amp;ADDRESS(VLOOKUP(O$2,Saltos,2,FALSE)+8*QUOTIENT((ROW()-3),13),MOD(ROW()-3,13)+COLUMN(Condiciones!$F$1)))</f>
        <v>0</v>
      </c>
      <c r="P5" s="90">
        <f t="shared" ref="P5:P15" ca="1" si="14">IF($E5="",0,O5*$E5)</f>
        <v>0</v>
      </c>
      <c r="Q5" s="90">
        <f>IF(ISERROR(INDEX(PAGADO!$F$2:$R$321,MATCH(CONCATENATE($B$4,"Centralizada"),PAGADO!$E$2:$E$321,0),MATCH($D5,PAGADO!$F$1:$Q$1,0))),0,INDEX(PAGADO!$F$2:$R$321,MATCH(CONCATENATE($B$4,"Centralizada"),PAGADO!$E$2:$E$321,0),MATCH($D5,PAGADO!$F$1:$Q$1,0)))</f>
        <v>0</v>
      </c>
      <c r="R5" s="90">
        <f t="shared" ca="1" si="2"/>
        <v>0</v>
      </c>
      <c r="S5" s="88">
        <f ca="1">INDIRECT("Condiciones!"&amp;ADDRESS(VLOOKUP(S$2,Saltos,2,FALSE)+8*QUOTIENT((ROW()-3),13),MOD(ROW()-3,13)+COLUMN(Condiciones!$F$1)))</f>
        <v>0</v>
      </c>
      <c r="T5" s="90">
        <f t="shared" ref="T5:T15" ca="1" si="15">IF($E5="",0,S5*$E5)</f>
        <v>0</v>
      </c>
      <c r="U5" s="90">
        <f>IF(ISERROR(INDEX(PAGADO!$F$2:$R$321,MATCH(CONCATENATE($B$4,"Escala Crecimiento"),PAGADO!$E$2:$E$321,0),MATCH($D5,PAGADO!$F$1:$Q$1,0))),0,INDEX(PAGADO!$F$2:$R$321,MATCH(CONCATENATE($B$4,"Escala Crecimiento"),PAGADO!$E$2:$E$321,0),MATCH($D5,PAGADO!$F$1:$Q$1,0)))</f>
        <v>0</v>
      </c>
      <c r="V5" s="90">
        <f t="shared" ca="1" si="3"/>
        <v>0</v>
      </c>
      <c r="W5" s="88">
        <f ca="1">INDIRECT("Condiciones!"&amp;ADDRESS(VLOOKUP(W$2,Saltos,2,FALSE)+8*QUOTIENT((ROW()-3),13),MOD(ROW()-3,13)+COLUMN(Condiciones!$F$1)))</f>
        <v>0</v>
      </c>
      <c r="X5" s="90">
        <f t="shared" ref="X5:X15" ca="1" si="16">IF($E5="",0,W5*$E5)</f>
        <v>0</v>
      </c>
      <c r="Y5" s="90">
        <f>IF(ISERROR(INDEX(PAGADO!$F$2:$R$321,MATCH(CONCATENATE($B$4,"Escala Fija"),PAGADO!$E$2:$E$321,0),MATCH($D5,PAGADO!$F$1:$Q$1,0))),0,INDEX(PAGADO!$F$2:$R$321,MATCH(CONCATENATE($B$4,"Escala Fija"),PAGADO!$E$2:$E$321,0),MATCH($D5,PAGADO!$F$1:$Q$1,0)))</f>
        <v>-490974</v>
      </c>
      <c r="Z5" s="90">
        <f t="shared" ca="1" si="4"/>
        <v>-490974</v>
      </c>
      <c r="AA5" s="88">
        <f ca="1">INDIRECT("Condiciones!"&amp;ADDRESS(VLOOKUP(AA$2,Saltos,2,FALSE)+8*QUOTIENT((ROW()-3),13),MOD(ROW()-3,13)+COLUMN(Condiciones!$F$1)))</f>
        <v>0</v>
      </c>
      <c r="AB5" s="90">
        <f t="shared" ref="AB5:AB15" ca="1" si="17">IF($E5="",0,AA5*$E5)</f>
        <v>0</v>
      </c>
      <c r="AC5" s="90">
        <f>IF(ISERROR(INDEX(PAGADO!$F$2:$R$321,MATCH(CONCATENATE($B$4,"Devoluciones"),PAGADO!$E$2:$E$321,0),MATCH($D5,PAGADO!$F$1:$Q$1,0))),0,INDEX(PAGADO!$F$2:$R$321,MATCH(CONCATENATE($B$4,"Devoluciones"),PAGADO!$E$2:$E$321,0),MATCH($D5,PAGADO!$F$1:$Q$1,0)))</f>
        <v>0</v>
      </c>
      <c r="AD5" s="90">
        <f t="shared" ca="1" si="5"/>
        <v>0</v>
      </c>
      <c r="AE5" s="88">
        <f ca="1">INDIRECT("Condiciones!"&amp;ADDRESS(VLOOKUP(AE$2,Saltos,2,FALSE)+8*QUOTIENT((ROW()-3),13),MOD(ROW()-3,13)+COLUMN(Condiciones!$F$1)))</f>
        <v>0</v>
      </c>
      <c r="AF5" s="90">
        <v>75882.906000000003</v>
      </c>
      <c r="AG5" s="90">
        <f>IF(ISERROR(INDEX(PAGADO!$F$2:$R$321,MATCH(CONCATENATE($B$4,"Otros"),PAGADO!$E$2:$E$321,0),MATCH($D5,PAGADO!$F$1:$Q$1,0))),0,INDEX(PAGADO!$F$2:$R$321,MATCH(CONCATENATE($B$4,"Otros"),PAGADO!$E$2:$E$321,0),MATCH($D5,PAGADO!$F$1:$Q$1,0)))</f>
        <v>-36783</v>
      </c>
      <c r="AH5" s="90">
        <f t="shared" si="6"/>
        <v>39099.906000000003</v>
      </c>
      <c r="AI5" s="88">
        <f ca="1">INDIRECT("Condiciones!"&amp;ADDRESS(VLOOKUP(AI$2,Saltos,2,FALSE)+8*QUOTIENT((ROW()-3),13),MOD(ROW()-3,13)+COLUMN(Condiciones!$F$1)))</f>
        <v>0</v>
      </c>
      <c r="AJ5" s="90">
        <f t="shared" ref="AJ5:AJ15" ca="1" si="18">IF($E5="",0,AI5*$E5)</f>
        <v>0</v>
      </c>
      <c r="AK5" s="90">
        <f>IF(ISERROR(INDEX(PAGADO!$F$2:$R$321,MATCH(CONCATENATE($B$4,"Aportes Manuales"),PAGADO!$E$2:$E$321,0),MATCH($D5,PAGADO!$F$1:$Q$1,0))),0,INDEX(PAGADO!$F$2:$R$321,MATCH(CONCATENATE($B$4,"Aportes Manuales"),PAGADO!$E$2:$E$321,0),MATCH($D5,PAGADO!$F$1:$Q$1,0)))</f>
        <v>0</v>
      </c>
      <c r="AL5" s="90">
        <f t="shared" ca="1" si="7"/>
        <v>0</v>
      </c>
      <c r="AM5" s="71"/>
      <c r="AN5" s="90">
        <f t="shared" ca="1" si="8"/>
        <v>311422.09600000002</v>
      </c>
      <c r="AO5" s="90">
        <f t="shared" si="9"/>
        <v>-765107</v>
      </c>
      <c r="AP5" s="90">
        <f t="shared" ca="1" si="10"/>
        <v>-453684.90399999998</v>
      </c>
    </row>
    <row r="6" spans="2:42">
      <c r="B6" s="118"/>
      <c r="C6" s="85">
        <f>DATE($B$2,3,1)</f>
        <v>45717</v>
      </c>
      <c r="D6" s="86" t="str">
        <f t="shared" si="11"/>
        <v>202503</v>
      </c>
      <c r="E6" s="87">
        <f ca="1">IF(ISERROR(INDEX(IV_Compras_Totales_Base!$E$2:$P$300,MATCH(INDIRECT(ADDRESS(4+13*QUOTIENT(ROW()-3,13),2,1,1)),IV_Compras_Totales_Base!$C$2:$C$300,0),MATCH($D6,IV_Compras_Totales_Base!$E$1:$P$1,0))),0,INDEX(IV_Compras_Totales_Base!$E$2:$P$300,MATCH(INDIRECT(ADDRESS(4+13*QUOTIENT(ROW()-3,13),2,1,1)),IV_Compras_Totales_Base!$C$2:$C$300,0),MATCH($D6,IV_Compras_Totales_Base!$E$1:$P$1,0)))</f>
        <v>16986758</v>
      </c>
      <c r="F6" s="87">
        <f ca="1">IF(ISERROR(INDEX(V_Compras_Logistica_Base!$E$2:$P$300,MATCH(INDIRECT(ADDRESS(4+13*QUOTIENT(ROW()-3,13),2,1,1)),V_Compras_Logistica_Base!$C$2:$C$300,0),MATCH($D6,V_Compras_Logistica_Base!$E$1:$P$1,0))),0,INDEX(V_Compras_Logistica_Base!$E$2:$P$300,MATCH(INDIRECT(ADDRESS(4+13*QUOTIENT(ROW()-3,13),2,1,1)),V_Compras_Logistica_Base!$C$2:$C$300,0),MATCH($D6,V_Compras_Logistica_Base!$E$1:$P$1,0)))</f>
        <v>16986758</v>
      </c>
      <c r="G6" s="88">
        <f ca="1">INDIRECT("Condiciones!"&amp;ADDRESS(VLOOKUP(G$2,Saltos,2,FALSE)+8*QUOTIENT((ROW()-3),13),MOD(ROW()-3,13)+COLUMN(Condiciones!$F$1)))</f>
        <v>0</v>
      </c>
      <c r="H6" s="89">
        <f t="shared" ca="1" si="12"/>
        <v>0</v>
      </c>
      <c r="I6" s="90">
        <f>IF(ISERROR(INDEX(PAGADO!$F$2:$R$321,MATCH(CONCATENATE($B$4,"Publicidad"),PAGADO!$E$2:$E$321,0),MATCH($D6,PAGADO!$F$1:$Q$1,0))),0,INDEX(PAGADO!$F$2:$R$321,MATCH(CONCATENATE($B$4,"Publicidad"),PAGADO!$E$2:$E$321,0),MATCH($D6,PAGADO!$F$1:$Q$1,0)))</f>
        <v>0</v>
      </c>
      <c r="J6" s="90">
        <f t="shared" ca="1" si="0"/>
        <v>0</v>
      </c>
      <c r="K6" s="88">
        <f ca="1">INDIRECT("Condiciones!"&amp;ADDRESS(VLOOKUP(K$2,Saltos,2,FALSE)+8*QUOTIENT((ROW()-3),13),MOD(ROW()-3,13)+COLUMN(Condiciones!$F$1)))</f>
        <v>0.01</v>
      </c>
      <c r="L6" s="91">
        <f t="shared" ca="1" si="13"/>
        <v>169867.58000000002</v>
      </c>
      <c r="M6" s="90">
        <f>IF(ISERROR(INDEX(PAGADO!$F$2:$R$321,MATCH(CONCATENATE($B$4,"Logistica"),PAGADO!$E$2:$E$321,0),MATCH($D6,PAGADO!$F$1:$Q$1,0))),0,INDEX(PAGADO!$F$2:$R$321,MATCH(CONCATENATE($B$4,"Logistica"),PAGADO!$E$2:$E$321,0),MATCH($D6,PAGADO!$F$1:$Q$1,0)))</f>
        <v>-164783</v>
      </c>
      <c r="N6" s="90">
        <f t="shared" ca="1" si="1"/>
        <v>5084.5800000000163</v>
      </c>
      <c r="O6" s="88">
        <f ca="1">INDIRECT("Condiciones!"&amp;ADDRESS(VLOOKUP(O$2,Saltos,2,FALSE)+8*QUOTIENT((ROW()-3),13),MOD(ROW()-3,13)+COLUMN(Condiciones!$F$1)))</f>
        <v>0</v>
      </c>
      <c r="P6" s="90">
        <f t="shared" ca="1" si="14"/>
        <v>0</v>
      </c>
      <c r="Q6" s="90">
        <f>IF(ISERROR(INDEX(PAGADO!$F$2:$R$321,MATCH(CONCATENATE($B$4,"Centralizada"),PAGADO!$E$2:$E$321,0),MATCH($D6,PAGADO!$F$1:$Q$1,0))),0,INDEX(PAGADO!$F$2:$R$321,MATCH(CONCATENATE($B$4,"Centralizada"),PAGADO!$E$2:$E$321,0),MATCH($D6,PAGADO!$F$1:$Q$1,0)))</f>
        <v>0</v>
      </c>
      <c r="R6" s="90">
        <f t="shared" ca="1" si="2"/>
        <v>0</v>
      </c>
      <c r="S6" s="88">
        <f ca="1">INDIRECT("Condiciones!"&amp;ADDRESS(VLOOKUP(S$2,Saltos,2,FALSE)+8*QUOTIENT((ROW()-3),13),MOD(ROW()-3,13)+COLUMN(Condiciones!$F$1)))</f>
        <v>0</v>
      </c>
      <c r="T6" s="90">
        <f t="shared" ca="1" si="15"/>
        <v>0</v>
      </c>
      <c r="U6" s="90">
        <f>IF(ISERROR(INDEX(PAGADO!$F$2:$R$321,MATCH(CONCATENATE($B$4,"Escala Crecimiento"),PAGADO!$E$2:$E$321,0),MATCH($D6,PAGADO!$F$1:$Q$1,0))),0,INDEX(PAGADO!$F$2:$R$321,MATCH(CONCATENATE($B$4,"Escala Crecimiento"),PAGADO!$E$2:$E$321,0),MATCH($D6,PAGADO!$F$1:$Q$1,0)))</f>
        <v>0</v>
      </c>
      <c r="V6" s="90">
        <f t="shared" ca="1" si="3"/>
        <v>0</v>
      </c>
      <c r="W6" s="88">
        <f ca="1">INDIRECT("Condiciones!"&amp;ADDRESS(VLOOKUP(W$2,Saltos,2,FALSE)+8*QUOTIENT((ROW()-3),13),MOD(ROW()-3,13)+COLUMN(Condiciones!$F$1)))</f>
        <v>0</v>
      </c>
      <c r="X6" s="90">
        <f t="shared" ca="1" si="16"/>
        <v>0</v>
      </c>
      <c r="Y6" s="90">
        <f>IF(ISERROR(INDEX(PAGADO!$F$2:$R$321,MATCH(CONCATENATE($B$4,"Escala Fija"),PAGADO!$E$2:$E$321,0),MATCH($D6,PAGADO!$F$1:$Q$1,0))),0,INDEX(PAGADO!$F$2:$R$321,MATCH(CONCATENATE($B$4,"Escala Fija"),PAGADO!$E$2:$E$321,0),MATCH($D6,PAGADO!$F$1:$Q$1,0)))</f>
        <v>-415391</v>
      </c>
      <c r="Z6" s="90">
        <f t="shared" ca="1" si="4"/>
        <v>-415391</v>
      </c>
      <c r="AA6" s="88">
        <f ca="1">INDIRECT("Condiciones!"&amp;ADDRESS(VLOOKUP(AA$2,Saltos,2,FALSE)+8*QUOTIENT((ROW()-3),13),MOD(ROW()-3,13)+COLUMN(Condiciones!$F$1)))</f>
        <v>0</v>
      </c>
      <c r="AB6" s="90">
        <f t="shared" ca="1" si="17"/>
        <v>0</v>
      </c>
      <c r="AC6" s="90">
        <f>IF(ISERROR(INDEX(PAGADO!$F$2:$R$321,MATCH(CONCATENATE($B$4,"Devoluciones"),PAGADO!$E$2:$E$321,0),MATCH($D6,PAGADO!$F$1:$Q$1,0))),0,INDEX(PAGADO!$F$2:$R$321,MATCH(CONCATENATE($B$4,"Devoluciones"),PAGADO!$E$2:$E$321,0),MATCH($D6,PAGADO!$F$1:$Q$1,0)))</f>
        <v>0</v>
      </c>
      <c r="AD6" s="90">
        <f t="shared" ca="1" si="5"/>
        <v>0</v>
      </c>
      <c r="AE6" s="88">
        <f ca="1">INDIRECT("Condiciones!"&amp;ADDRESS(VLOOKUP(AE$2,Saltos,2,FALSE)+8*QUOTIENT((ROW()-3),13),MOD(ROW()-3,13)+COLUMN(Condiciones!$F$1)))</f>
        <v>0</v>
      </c>
      <c r="AF6" s="90">
        <v>71079.454500000007</v>
      </c>
      <c r="AG6" s="90">
        <f>IF(ISERROR(INDEX(PAGADO!$F$2:$R$321,MATCH(CONCATENATE($B$4,"Otros"),PAGADO!$E$2:$E$321,0),MATCH($D6,PAGADO!$F$1:$Q$1,0))),0,INDEX(PAGADO!$F$2:$R$321,MATCH(CONCATENATE($B$4,"Otros"),PAGADO!$E$2:$E$321,0),MATCH($D6,PAGADO!$F$1:$Q$1,0)))</f>
        <v>-26225</v>
      </c>
      <c r="AH6" s="90">
        <f t="shared" si="6"/>
        <v>44854.454500000007</v>
      </c>
      <c r="AI6" s="88">
        <f ca="1">INDIRECT("Condiciones!"&amp;ADDRESS(VLOOKUP(AI$2,Saltos,2,FALSE)+8*QUOTIENT((ROW()-3),13),MOD(ROW()-3,13)+COLUMN(Condiciones!$F$1)))</f>
        <v>0</v>
      </c>
      <c r="AJ6" s="90">
        <f t="shared" ca="1" si="18"/>
        <v>0</v>
      </c>
      <c r="AK6" s="90">
        <f>IF(ISERROR(INDEX(PAGADO!$F$2:$R$321,MATCH(CONCATENATE($B$4,"Aportes Manuales"),PAGADO!$E$2:$E$321,0),MATCH($D6,PAGADO!$F$1:$Q$1,0))),0,INDEX(PAGADO!$F$2:$R$321,MATCH(CONCATENATE($B$4,"Aportes Manuales"),PAGADO!$E$2:$E$321,0),MATCH($D6,PAGADO!$F$1:$Q$1,0)))</f>
        <v>0</v>
      </c>
      <c r="AL6" s="90">
        <f t="shared" ca="1" si="7"/>
        <v>0</v>
      </c>
      <c r="AM6" s="71"/>
      <c r="AN6" s="90">
        <f t="shared" ca="1" si="8"/>
        <v>240947.03450000001</v>
      </c>
      <c r="AO6" s="90">
        <f t="shared" si="9"/>
        <v>-606399</v>
      </c>
      <c r="AP6" s="90">
        <f t="shared" ca="1" si="10"/>
        <v>-365451.96549999999</v>
      </c>
    </row>
    <row r="7" spans="2:42">
      <c r="B7" s="118"/>
      <c r="C7" s="85">
        <f>DATE($B$2,4,1)</f>
        <v>45748</v>
      </c>
      <c r="D7" s="86" t="str">
        <f t="shared" si="11"/>
        <v>202504</v>
      </c>
      <c r="E7" s="87">
        <f ca="1">IF(ISERROR(INDEX(IV_Compras_Totales_Base!$E$2:$P$300,MATCH(INDIRECT(ADDRESS(4+13*QUOTIENT(ROW()-3,13),2,1,1)),IV_Compras_Totales_Base!$C$2:$C$300,0),MATCH($D7,IV_Compras_Totales_Base!$E$1:$P$1,0))),0,INDEX(IV_Compras_Totales_Base!$E$2:$P$300,MATCH(INDIRECT(ADDRESS(4+13*QUOTIENT(ROW()-3,13),2,1,1)),IV_Compras_Totales_Base!$C$2:$C$300,0),MATCH($D7,IV_Compras_Totales_Base!$E$1:$P$1,0)))</f>
        <v>22440211</v>
      </c>
      <c r="F7" s="87">
        <f ca="1">IF(ISERROR(INDEX(V_Compras_Logistica_Base!$E$2:$P$300,MATCH(INDIRECT(ADDRESS(4+13*QUOTIENT(ROW()-3,13),2,1,1)),V_Compras_Logistica_Base!$C$2:$C$300,0),MATCH($D7,V_Compras_Logistica_Base!$E$1:$P$1,0))),0,INDEX(V_Compras_Logistica_Base!$E$2:$P$300,MATCH(INDIRECT(ADDRESS(4+13*QUOTIENT(ROW()-3,13),2,1,1)),V_Compras_Logistica_Base!$C$2:$C$300,0),MATCH($D7,V_Compras_Logistica_Base!$E$1:$P$1,0)))</f>
        <v>22440211</v>
      </c>
      <c r="G7" s="88">
        <f ca="1">INDIRECT("Condiciones!"&amp;ADDRESS(VLOOKUP(G$2,Saltos,2,FALSE)+8*QUOTIENT((ROW()-3),13),MOD(ROW()-3,13)+COLUMN(Condiciones!$F$1)))</f>
        <v>0</v>
      </c>
      <c r="H7" s="89">
        <f t="shared" ca="1" si="12"/>
        <v>0</v>
      </c>
      <c r="I7" s="90">
        <f>IF(ISERROR(INDEX(PAGADO!$F$2:$R$321,MATCH(CONCATENATE($B$4,"Publicidad"),PAGADO!$E$2:$E$321,0),MATCH($D7,PAGADO!$F$1:$Q$1,0))),0,INDEX(PAGADO!$F$2:$R$321,MATCH(CONCATENATE($B$4,"Publicidad"),PAGADO!$E$2:$E$321,0),MATCH($D7,PAGADO!$F$1:$Q$1,0)))</f>
        <v>0</v>
      </c>
      <c r="J7" s="90">
        <f t="shared" ca="1" si="0"/>
        <v>0</v>
      </c>
      <c r="K7" s="88">
        <f ca="1">INDIRECT("Condiciones!"&amp;ADDRESS(VLOOKUP(K$2,Saltos,2,FALSE)+8*QUOTIENT((ROW()-3),13),MOD(ROW()-3,13)+COLUMN(Condiciones!$F$1)))</f>
        <v>0.01</v>
      </c>
      <c r="L7" s="91">
        <f t="shared" ca="1" si="13"/>
        <v>224402.11000000002</v>
      </c>
      <c r="M7" s="90">
        <f>IF(ISERROR(INDEX(PAGADO!$F$2:$R$321,MATCH(CONCATENATE($B$4,"Logistica"),PAGADO!$E$2:$E$321,0),MATCH($D7,PAGADO!$F$1:$Q$1,0))),0,INDEX(PAGADO!$F$2:$R$321,MATCH(CONCATENATE($B$4,"Logistica"),PAGADO!$E$2:$E$321,0),MATCH($D7,PAGADO!$F$1:$Q$1,0)))</f>
        <v>-237179</v>
      </c>
      <c r="N7" s="90">
        <f t="shared" ca="1" si="1"/>
        <v>-12776.889999999985</v>
      </c>
      <c r="O7" s="88">
        <f ca="1">INDIRECT("Condiciones!"&amp;ADDRESS(VLOOKUP(O$2,Saltos,2,FALSE)+8*QUOTIENT((ROW()-3),13),MOD(ROW()-3,13)+COLUMN(Condiciones!$F$1)))</f>
        <v>0</v>
      </c>
      <c r="P7" s="90">
        <f t="shared" ca="1" si="14"/>
        <v>0</v>
      </c>
      <c r="Q7" s="90">
        <f>IF(ISERROR(INDEX(PAGADO!$F$2:$R$321,MATCH(CONCATENATE($B$4,"Centralizada"),PAGADO!$E$2:$E$321,0),MATCH($D7,PAGADO!$F$1:$Q$1,0))),0,INDEX(PAGADO!$F$2:$R$321,MATCH(CONCATENATE($B$4,"Centralizada"),PAGADO!$E$2:$E$321,0),MATCH($D7,PAGADO!$F$1:$Q$1,0)))</f>
        <v>0</v>
      </c>
      <c r="R7" s="90">
        <f t="shared" ca="1" si="2"/>
        <v>0</v>
      </c>
      <c r="S7" s="88">
        <f ca="1">INDIRECT("Condiciones!"&amp;ADDRESS(VLOOKUP(S$2,Saltos,2,FALSE)+8*QUOTIENT((ROW()-3),13),MOD(ROW()-3,13)+COLUMN(Condiciones!$F$1)))</f>
        <v>0</v>
      </c>
      <c r="T7" s="90">
        <f t="shared" ca="1" si="15"/>
        <v>0</v>
      </c>
      <c r="U7" s="90">
        <f>IF(ISERROR(INDEX(PAGADO!$F$2:$R$321,MATCH(CONCATENATE($B$4,"Escala Crecimiento"),PAGADO!$E$2:$E$321,0),MATCH($D7,PAGADO!$F$1:$Q$1,0))),0,INDEX(PAGADO!$F$2:$R$321,MATCH(CONCATENATE($B$4,"Escala Crecimiento"),PAGADO!$E$2:$E$321,0),MATCH($D7,PAGADO!$F$1:$Q$1,0)))</f>
        <v>0</v>
      </c>
      <c r="V7" s="90">
        <f t="shared" ca="1" si="3"/>
        <v>0</v>
      </c>
      <c r="W7" s="88">
        <f ca="1">INDIRECT("Condiciones!"&amp;ADDRESS(VLOOKUP(W$2,Saltos,2,FALSE)+8*QUOTIENT((ROW()-3),13),MOD(ROW()-3,13)+COLUMN(Condiciones!$F$1)))</f>
        <v>0</v>
      </c>
      <c r="X7" s="90">
        <f t="shared" ca="1" si="16"/>
        <v>0</v>
      </c>
      <c r="Y7" s="90">
        <f>IF(ISERROR(INDEX(PAGADO!$F$2:$R$321,MATCH(CONCATENATE($B$4,"Escala Fija"),PAGADO!$E$2:$E$321,0),MATCH($D7,PAGADO!$F$1:$Q$1,0))),0,INDEX(PAGADO!$F$2:$R$321,MATCH(CONCATENATE($B$4,"Escala Fija"),PAGADO!$E$2:$E$321,0),MATCH($D7,PAGADO!$F$1:$Q$1,0)))</f>
        <v>-409402</v>
      </c>
      <c r="Z7" s="90">
        <f t="shared" ca="1" si="4"/>
        <v>-409402</v>
      </c>
      <c r="AA7" s="88">
        <f ca="1">INDIRECT("Condiciones!"&amp;ADDRESS(VLOOKUP(AA$2,Saltos,2,FALSE)+8*QUOTIENT((ROW()-3),13),MOD(ROW()-3,13)+COLUMN(Condiciones!$F$1)))</f>
        <v>0</v>
      </c>
      <c r="AB7" s="90">
        <f t="shared" ca="1" si="17"/>
        <v>0</v>
      </c>
      <c r="AC7" s="90">
        <f>IF(ISERROR(INDEX(PAGADO!$F$2:$R$321,MATCH(CONCATENATE($B$4,"Devoluciones"),PAGADO!$E$2:$E$321,0),MATCH($D7,PAGADO!$F$1:$Q$1,0))),0,INDEX(PAGADO!$F$2:$R$321,MATCH(CONCATENATE($B$4,"Devoluciones"),PAGADO!$E$2:$E$321,0),MATCH($D7,PAGADO!$F$1:$Q$1,0)))</f>
        <v>0</v>
      </c>
      <c r="AD7" s="90">
        <f t="shared" ca="1" si="5"/>
        <v>0</v>
      </c>
      <c r="AE7" s="88">
        <f ca="1">INDIRECT("Condiciones!"&amp;ADDRESS(VLOOKUP(AE$2,Saltos,2,FALSE)+8*QUOTIENT((ROW()-3),13),MOD(ROW()-3,13)+COLUMN(Condiciones!$F$1)))</f>
        <v>0</v>
      </c>
      <c r="AF7" s="90">
        <v>92560.922999999995</v>
      </c>
      <c r="AG7" s="90">
        <f>IF(ISERROR(INDEX(PAGADO!$F$2:$R$321,MATCH(CONCATENATE($B$4,"Otros"),PAGADO!$E$2:$E$321,0),MATCH($D7,PAGADO!$F$1:$Q$1,0))),0,INDEX(PAGADO!$F$2:$R$321,MATCH(CONCATENATE($B$4,"Otros"),PAGADO!$E$2:$E$321,0),MATCH($D7,PAGADO!$F$1:$Q$1,0)))</f>
        <v>-33705</v>
      </c>
      <c r="AH7" s="90">
        <f t="shared" si="6"/>
        <v>58855.922999999995</v>
      </c>
      <c r="AI7" s="88">
        <f ca="1">INDIRECT("Condiciones!"&amp;ADDRESS(VLOOKUP(AI$2,Saltos,2,FALSE)+8*QUOTIENT((ROW()-3),13),MOD(ROW()-3,13)+COLUMN(Condiciones!$F$1)))</f>
        <v>0</v>
      </c>
      <c r="AJ7" s="90">
        <f t="shared" ca="1" si="18"/>
        <v>0</v>
      </c>
      <c r="AK7" s="90">
        <f>IF(ISERROR(INDEX(PAGADO!$F$2:$R$321,MATCH(CONCATENATE($B$4,"Aportes Manuales"),PAGADO!$E$2:$E$321,0),MATCH($D7,PAGADO!$F$1:$Q$1,0))),0,INDEX(PAGADO!$F$2:$R$321,MATCH(CONCATENATE($B$4,"Aportes Manuales"),PAGADO!$E$2:$E$321,0),MATCH($D7,PAGADO!$F$1:$Q$1,0)))</f>
        <v>0</v>
      </c>
      <c r="AL7" s="90">
        <f t="shared" ca="1" si="7"/>
        <v>0</v>
      </c>
      <c r="AM7" s="71"/>
      <c r="AN7" s="90">
        <f t="shared" ca="1" si="8"/>
        <v>316963.033</v>
      </c>
      <c r="AO7" s="90">
        <f t="shared" si="9"/>
        <v>-680286</v>
      </c>
      <c r="AP7" s="90">
        <f t="shared" ca="1" si="10"/>
        <v>-363322.967</v>
      </c>
    </row>
    <row r="8" spans="2:42">
      <c r="B8" s="118"/>
      <c r="C8" s="85">
        <f>DATE($B$2,6,)</f>
        <v>45808</v>
      </c>
      <c r="D8" s="86" t="str">
        <f t="shared" si="11"/>
        <v>202505</v>
      </c>
      <c r="E8" s="87">
        <f ca="1">IF(ISERROR(INDEX(IV_Compras_Totales_Base!$E$2:$P$300,MATCH(INDIRECT(ADDRESS(4+13*QUOTIENT(ROW()-3,13),2,1,1)),IV_Compras_Totales_Base!$C$2:$C$300,0),MATCH($D8,IV_Compras_Totales_Base!$E$1:$P$1,0))),0,INDEX(IV_Compras_Totales_Base!$E$2:$P$300,MATCH(INDIRECT(ADDRESS(4+13*QUOTIENT(ROW()-3,13),2,1,1)),IV_Compras_Totales_Base!$C$2:$C$300,0),MATCH($D8,IV_Compras_Totales_Base!$E$1:$P$1,0)))</f>
        <v>89202209</v>
      </c>
      <c r="F8" s="87">
        <f ca="1">IF(ISERROR(INDEX(V_Compras_Logistica_Base!$E$2:$P$300,MATCH(INDIRECT(ADDRESS(4+13*QUOTIENT(ROW()-3,13),2,1,1)),V_Compras_Logistica_Base!$C$2:$C$300,0),MATCH($D8,V_Compras_Logistica_Base!$E$1:$P$1,0))),0,INDEX(V_Compras_Logistica_Base!$E$2:$P$300,MATCH(INDIRECT(ADDRESS(4+13*QUOTIENT(ROW()-3,13),2,1,1)),V_Compras_Logistica_Base!$C$2:$C$300,0),MATCH($D8,V_Compras_Logistica_Base!$E$1:$P$1,0)))</f>
        <v>89202209</v>
      </c>
      <c r="G8" s="88">
        <f ca="1">INDIRECT("Condiciones!"&amp;ADDRESS(VLOOKUP(G$2,Saltos,2,FALSE)+8*QUOTIENT((ROW()-3),13),MOD(ROW()-3,13)+COLUMN(Condiciones!$F$1)))</f>
        <v>0</v>
      </c>
      <c r="H8" s="89">
        <f t="shared" ca="1" si="12"/>
        <v>0</v>
      </c>
      <c r="I8" s="90">
        <f>IF(ISERROR(INDEX(PAGADO!$F$2:$R$321,MATCH(CONCATENATE($B$4,"Publicidad"),PAGADO!$E$2:$E$321,0),MATCH($D8,PAGADO!$F$1:$Q$1,0))),0,INDEX(PAGADO!$F$2:$R$321,MATCH(CONCATENATE($B$4,"Publicidad"),PAGADO!$E$2:$E$321,0),MATCH($D8,PAGADO!$F$1:$Q$1,0)))</f>
        <v>0</v>
      </c>
      <c r="J8" s="90">
        <f t="shared" ca="1" si="0"/>
        <v>0</v>
      </c>
      <c r="K8" s="88">
        <f ca="1">INDIRECT("Condiciones!"&amp;ADDRESS(VLOOKUP(K$2,Saltos,2,FALSE)+8*QUOTIENT((ROW()-3),13),MOD(ROW()-3,13)+COLUMN(Condiciones!$F$1)))</f>
        <v>0.01</v>
      </c>
      <c r="L8" s="91">
        <f t="shared" ca="1" si="13"/>
        <v>892022.09</v>
      </c>
      <c r="M8" s="90">
        <f>IF(ISERROR(INDEX(PAGADO!$F$2:$R$321,MATCH(CONCATENATE($B$4,"Logistica"),PAGADO!$E$2:$E$321,0),MATCH($D8,PAGADO!$F$1:$Q$1,0))),0,INDEX(PAGADO!$F$2:$R$321,MATCH(CONCATENATE($B$4,"Logistica"),PAGADO!$E$2:$E$321,0),MATCH($D8,PAGADO!$F$1:$Q$1,0)))</f>
        <v>-889205</v>
      </c>
      <c r="N8" s="90">
        <f t="shared" ca="1" si="1"/>
        <v>2817.0899999999674</v>
      </c>
      <c r="O8" s="88">
        <f ca="1">INDIRECT("Condiciones!"&amp;ADDRESS(VLOOKUP(O$2,Saltos,2,FALSE)+8*QUOTIENT((ROW()-3),13),MOD(ROW()-3,13)+COLUMN(Condiciones!$F$1)))</f>
        <v>0</v>
      </c>
      <c r="P8" s="90">
        <f t="shared" ca="1" si="14"/>
        <v>0</v>
      </c>
      <c r="Q8" s="90">
        <f>IF(ISERROR(INDEX(PAGADO!$F$2:$R$321,MATCH(CONCATENATE($B$4,"Centralizada"),PAGADO!$E$2:$E$321,0),MATCH($D8,PAGADO!$F$1:$Q$1,0))),0,INDEX(PAGADO!$F$2:$R$321,MATCH(CONCATENATE($B$4,"Centralizada"),PAGADO!$E$2:$E$321,0),MATCH($D8,PAGADO!$F$1:$Q$1,0)))</f>
        <v>0</v>
      </c>
      <c r="R8" s="90">
        <f t="shared" ca="1" si="2"/>
        <v>0</v>
      </c>
      <c r="S8" s="88">
        <f ca="1">INDIRECT("Condiciones!"&amp;ADDRESS(VLOOKUP(S$2,Saltos,2,FALSE)+8*QUOTIENT((ROW()-3),13),MOD(ROW()-3,13)+COLUMN(Condiciones!$F$1)))</f>
        <v>0</v>
      </c>
      <c r="T8" s="90">
        <f t="shared" ca="1" si="15"/>
        <v>0</v>
      </c>
      <c r="U8" s="90">
        <f>IF(ISERROR(INDEX(PAGADO!$F$2:$R$321,MATCH(CONCATENATE($B$4,"Escala Crecimiento"),PAGADO!$E$2:$E$321,0),MATCH($D8,PAGADO!$F$1:$Q$1,0))),0,INDEX(PAGADO!$F$2:$R$321,MATCH(CONCATENATE($B$4,"Escala Crecimiento"),PAGADO!$E$2:$E$321,0),MATCH($D8,PAGADO!$F$1:$Q$1,0)))</f>
        <v>0</v>
      </c>
      <c r="V8" s="90">
        <f t="shared" ca="1" si="3"/>
        <v>0</v>
      </c>
      <c r="W8" s="88">
        <f ca="1">INDIRECT("Condiciones!"&amp;ADDRESS(VLOOKUP(W$2,Saltos,2,FALSE)+8*QUOTIENT((ROW()-3),13),MOD(ROW()-3,13)+COLUMN(Condiciones!$F$1)))</f>
        <v>0</v>
      </c>
      <c r="X8" s="90">
        <f t="shared" ca="1" si="16"/>
        <v>0</v>
      </c>
      <c r="Y8" s="90">
        <f>IF(ISERROR(INDEX(PAGADO!$F$2:$R$321,MATCH(CONCATENATE($B$4,"Escala Fija"),PAGADO!$E$2:$E$321,0),MATCH($D8,PAGADO!$F$1:$Q$1,0))),0,INDEX(PAGADO!$F$2:$R$321,MATCH(CONCATENATE($B$4,"Escala Fija"),PAGADO!$E$2:$E$321,0),MATCH($D8,PAGADO!$F$1:$Q$1,0)))</f>
        <v>-1513127</v>
      </c>
      <c r="Z8" s="90">
        <f t="shared" ca="1" si="4"/>
        <v>-1513127</v>
      </c>
      <c r="AA8" s="88">
        <f ca="1">INDIRECT("Condiciones!"&amp;ADDRESS(VLOOKUP(AA$2,Saltos,2,FALSE)+8*QUOTIENT((ROW()-3),13),MOD(ROW()-3,13)+COLUMN(Condiciones!$F$1)))</f>
        <v>0</v>
      </c>
      <c r="AB8" s="90">
        <f t="shared" ca="1" si="17"/>
        <v>0</v>
      </c>
      <c r="AC8" s="90">
        <f>IF(ISERROR(INDEX(PAGADO!$F$2:$R$321,MATCH(CONCATENATE($B$4,"Devoluciones"),PAGADO!$E$2:$E$321,0),MATCH($D8,PAGADO!$F$1:$Q$1,0))),0,INDEX(PAGADO!$F$2:$R$321,MATCH(CONCATENATE($B$4,"Devoluciones"),PAGADO!$E$2:$E$321,0),MATCH($D8,PAGADO!$F$1:$Q$1,0)))</f>
        <v>0</v>
      </c>
      <c r="AD8" s="90">
        <f t="shared" ca="1" si="5"/>
        <v>0</v>
      </c>
      <c r="AE8" s="88">
        <f ca="1">INDIRECT("Condiciones!"&amp;ADDRESS(VLOOKUP(AE$2,Saltos,2,FALSE)+8*QUOTIENT((ROW()-3),13),MOD(ROW()-3,13)+COLUMN(Condiciones!$F$1)))</f>
        <v>0</v>
      </c>
      <c r="AF8" s="90">
        <v>189126.74850000002</v>
      </c>
      <c r="AG8" s="90">
        <f>IF(ISERROR(INDEX(PAGADO!$F$2:$R$321,MATCH(CONCATENATE($B$4,"Otros"),PAGADO!$E$2:$E$321,0),MATCH($D8,PAGADO!$F$1:$Q$1,0))),0,INDEX(PAGADO!$F$2:$R$321,MATCH(CONCATENATE($B$4,"Otros"),PAGADO!$E$2:$E$321,0),MATCH($D8,PAGADO!$F$1:$Q$1,0)))</f>
        <v>-134028</v>
      </c>
      <c r="AH8" s="90">
        <f t="shared" si="6"/>
        <v>55098.748500000016</v>
      </c>
      <c r="AI8" s="88">
        <f ca="1">INDIRECT("Condiciones!"&amp;ADDRESS(VLOOKUP(AI$2,Saltos,2,FALSE)+8*QUOTIENT((ROW()-3),13),MOD(ROW()-3,13)+COLUMN(Condiciones!$F$1)))</f>
        <v>0</v>
      </c>
      <c r="AJ8" s="90">
        <f t="shared" ca="1" si="18"/>
        <v>0</v>
      </c>
      <c r="AK8" s="90">
        <f>IF(ISERROR(INDEX(PAGADO!$F$2:$R$321,MATCH(CONCATENATE($B$4,"Aportes Manuales"),PAGADO!$E$2:$E$321,0),MATCH($D8,PAGADO!$F$1:$Q$1,0))),0,INDEX(PAGADO!$F$2:$R$321,MATCH(CONCATENATE($B$4,"Aportes Manuales"),PAGADO!$E$2:$E$321,0),MATCH($D8,PAGADO!$F$1:$Q$1,0)))</f>
        <v>0</v>
      </c>
      <c r="AL8" s="90">
        <f t="shared" ca="1" si="7"/>
        <v>0</v>
      </c>
      <c r="AM8" s="71"/>
      <c r="AN8" s="90">
        <f t="shared" ca="1" si="8"/>
        <v>1081148.8385000001</v>
      </c>
      <c r="AO8" s="90">
        <f t="shared" si="9"/>
        <v>-2536360</v>
      </c>
      <c r="AP8" s="90">
        <f t="shared" ca="1" si="10"/>
        <v>-1455211.1614999999</v>
      </c>
    </row>
    <row r="9" spans="2:42">
      <c r="B9" s="118"/>
      <c r="C9" s="85">
        <f>DATE($B$2,6,1)</f>
        <v>45809</v>
      </c>
      <c r="D9" s="86" t="str">
        <f t="shared" si="11"/>
        <v>202506</v>
      </c>
      <c r="E9" s="87">
        <f ca="1">IF(ISERROR(INDEX(IV_Compras_Totales_Base!$E$2:$P$300,MATCH(INDIRECT(ADDRESS(4+13*QUOTIENT(ROW()-3,13),2,1,1)),IV_Compras_Totales_Base!$C$2:$C$300,0),MATCH($D9,IV_Compras_Totales_Base!$E$1:$P$1,0))),0,INDEX(IV_Compras_Totales_Base!$E$2:$P$300,MATCH(INDIRECT(ADDRESS(4+13*QUOTIENT(ROW()-3,13),2,1,1)),IV_Compras_Totales_Base!$C$2:$C$300,0),MATCH($D9,IV_Compras_Totales_Base!$E$1:$P$1,0)))</f>
        <v>30282848</v>
      </c>
      <c r="F9" s="87">
        <f ca="1">IF(ISERROR(INDEX(V_Compras_Logistica_Base!$E$2:$P$300,MATCH(INDIRECT(ADDRESS(4+13*QUOTIENT(ROW()-3,13),2,1,1)),V_Compras_Logistica_Base!$C$2:$C$300,0),MATCH($D9,V_Compras_Logistica_Base!$E$1:$P$1,0))),0,INDEX(V_Compras_Logistica_Base!$E$2:$P$300,MATCH(INDIRECT(ADDRESS(4+13*QUOTIENT(ROW()-3,13),2,1,1)),V_Compras_Logistica_Base!$C$2:$C$300,0),MATCH($D9,V_Compras_Logistica_Base!$E$1:$P$1,0)))</f>
        <v>30282848</v>
      </c>
      <c r="G9" s="88">
        <f ca="1">INDIRECT("Condiciones!"&amp;ADDRESS(VLOOKUP(G$2,Saltos,2,FALSE)+8*QUOTIENT((ROW()-3),13),MOD(ROW()-3,13)+COLUMN(Condiciones!$F$1)))</f>
        <v>0</v>
      </c>
      <c r="H9" s="89">
        <f t="shared" ca="1" si="12"/>
        <v>0</v>
      </c>
      <c r="I9" s="90">
        <f>IF(ISERROR(INDEX(PAGADO!$F$2:$R$321,MATCH(CONCATENATE($B$4,"Publicidad"),PAGADO!$E$2:$E$321,0),MATCH($D9,PAGADO!$F$1:$Q$1,0))),0,INDEX(PAGADO!$F$2:$R$321,MATCH(CONCATENATE($B$4,"Publicidad"),PAGADO!$E$2:$E$321,0),MATCH($D9,PAGADO!$F$1:$Q$1,0)))</f>
        <v>0</v>
      </c>
      <c r="J9" s="90">
        <f t="shared" ca="1" si="0"/>
        <v>0</v>
      </c>
      <c r="K9" s="88">
        <f ca="1">INDIRECT("Condiciones!"&amp;ADDRESS(VLOOKUP(K$2,Saltos,2,FALSE)+8*QUOTIENT((ROW()-3),13),MOD(ROW()-3,13)+COLUMN(Condiciones!$F$1)))</f>
        <v>0.01</v>
      </c>
      <c r="L9" s="91">
        <f t="shared" ca="1" si="13"/>
        <v>302828.48</v>
      </c>
      <c r="M9" s="90">
        <f>IF(ISERROR(INDEX(PAGADO!$F$2:$R$321,MATCH(CONCATENATE($B$4,"Logistica"),PAGADO!$E$2:$E$321,0),MATCH($D9,PAGADO!$F$1:$Q$1,0))),0,INDEX(PAGADO!$F$2:$R$321,MATCH(CONCATENATE($B$4,"Logistica"),PAGADO!$E$2:$E$321,0),MATCH($D9,PAGADO!$F$1:$Q$1,0)))</f>
        <v>0</v>
      </c>
      <c r="N9" s="90">
        <f t="shared" ca="1" si="1"/>
        <v>302828.48</v>
      </c>
      <c r="O9" s="88">
        <f ca="1">INDIRECT("Condiciones!"&amp;ADDRESS(VLOOKUP(O$2,Saltos,2,FALSE)+8*QUOTIENT((ROW()-3),13),MOD(ROW()-3,13)+COLUMN(Condiciones!$F$1)))</f>
        <v>0</v>
      </c>
      <c r="P9" s="90">
        <f t="shared" ca="1" si="14"/>
        <v>0</v>
      </c>
      <c r="Q9" s="90">
        <f>IF(ISERROR(INDEX(PAGADO!$F$2:$R$321,MATCH(CONCATENATE($B$4,"Centralizada"),PAGADO!$E$2:$E$321,0),MATCH($D9,PAGADO!$F$1:$Q$1,0))),0,INDEX(PAGADO!$F$2:$R$321,MATCH(CONCATENATE($B$4,"Centralizada"),PAGADO!$E$2:$E$321,0),MATCH($D9,PAGADO!$F$1:$Q$1,0)))</f>
        <v>0</v>
      </c>
      <c r="R9" s="90">
        <f t="shared" ca="1" si="2"/>
        <v>0</v>
      </c>
      <c r="S9" s="88">
        <f ca="1">INDIRECT("Condiciones!"&amp;ADDRESS(VLOOKUP(S$2,Saltos,2,FALSE)+8*QUOTIENT((ROW()-3),13),MOD(ROW()-3,13)+COLUMN(Condiciones!$F$1)))</f>
        <v>0</v>
      </c>
      <c r="T9" s="90">
        <f t="shared" ca="1" si="15"/>
        <v>0</v>
      </c>
      <c r="U9" s="90">
        <f>IF(ISERROR(INDEX(PAGADO!$F$2:$R$321,MATCH(CONCATENATE($B$4,"Escala Crecimiento"),PAGADO!$E$2:$E$321,0),MATCH($D9,PAGADO!$F$1:$Q$1,0))),0,INDEX(PAGADO!$F$2:$R$321,MATCH(CONCATENATE($B$4,"Escala Crecimiento"),PAGADO!$E$2:$E$321,0),MATCH($D9,PAGADO!$F$1:$Q$1,0)))</f>
        <v>0</v>
      </c>
      <c r="V9" s="90">
        <f t="shared" ca="1" si="3"/>
        <v>0</v>
      </c>
      <c r="W9" s="88">
        <f ca="1">INDIRECT("Condiciones!"&amp;ADDRESS(VLOOKUP(W$2,Saltos,2,FALSE)+8*QUOTIENT((ROW()-3),13),MOD(ROW()-3,13)+COLUMN(Condiciones!$F$1)))</f>
        <v>0</v>
      </c>
      <c r="X9" s="90">
        <f t="shared" ca="1" si="16"/>
        <v>0</v>
      </c>
      <c r="Y9" s="90">
        <f>IF(ISERROR(INDEX(PAGADO!$F$2:$R$321,MATCH(CONCATENATE($B$4,"Escala Fija"),PAGADO!$E$2:$E$321,0),MATCH($D9,PAGADO!$F$1:$Q$1,0))),0,INDEX(PAGADO!$F$2:$R$321,MATCH(CONCATENATE($B$4,"Escala Fija"),PAGADO!$E$2:$E$321,0),MATCH($D9,PAGADO!$F$1:$Q$1,0)))</f>
        <v>-619607</v>
      </c>
      <c r="Z9" s="90">
        <f t="shared" ca="1" si="4"/>
        <v>-619607</v>
      </c>
      <c r="AA9" s="88">
        <f ca="1">INDIRECT("Condiciones!"&amp;ADDRESS(VLOOKUP(AA$2,Saltos,2,FALSE)+8*QUOTIENT((ROW()-3),13),MOD(ROW()-3,13)+COLUMN(Condiciones!$F$1)))</f>
        <v>0</v>
      </c>
      <c r="AB9" s="90">
        <f t="shared" ca="1" si="17"/>
        <v>0</v>
      </c>
      <c r="AC9" s="90">
        <f>IF(ISERROR(INDEX(PAGADO!$F$2:$R$321,MATCH(CONCATENATE($B$4,"Devoluciones"),PAGADO!$E$2:$E$321,0),MATCH($D9,PAGADO!$F$1:$Q$1,0))),0,INDEX(PAGADO!$F$2:$R$321,MATCH(CONCATENATE($B$4,"Devoluciones"),PAGADO!$E$2:$E$321,0),MATCH($D9,PAGADO!$F$1:$Q$1,0)))</f>
        <v>0</v>
      </c>
      <c r="AD9" s="90">
        <f t="shared" ca="1" si="5"/>
        <v>0</v>
      </c>
      <c r="AE9" s="88">
        <f ca="1">INDIRECT("Condiciones!"&amp;ADDRESS(VLOOKUP(AE$2,Saltos,2,FALSE)+8*QUOTIENT((ROW()-3),13),MOD(ROW()-3,13)+COLUMN(Condiciones!$F$1)))</f>
        <v>0</v>
      </c>
      <c r="AF9" s="90">
        <v>142977.5955</v>
      </c>
      <c r="AG9" s="90">
        <f>IF(ISERROR(INDEX(PAGADO!$F$2:$R$321,MATCH(CONCATENATE($B$4,"Otros"),PAGADO!$E$2:$E$321,0),MATCH($D9,PAGADO!$F$1:$Q$1,0))),0,INDEX(PAGADO!$F$2:$R$321,MATCH(CONCATENATE($B$4,"Otros"),PAGADO!$E$2:$E$321,0),MATCH($D9,PAGADO!$F$1:$Q$1,0)))</f>
        <v>-46406</v>
      </c>
      <c r="AH9" s="90">
        <f t="shared" si="6"/>
        <v>96571.595499999996</v>
      </c>
      <c r="AI9" s="88">
        <f ca="1">INDIRECT("Condiciones!"&amp;ADDRESS(VLOOKUP(AI$2,Saltos,2,FALSE)+8*QUOTIENT((ROW()-3),13),MOD(ROW()-3,13)+COLUMN(Condiciones!$F$1)))</f>
        <v>0</v>
      </c>
      <c r="AJ9" s="90">
        <f t="shared" ca="1" si="18"/>
        <v>0</v>
      </c>
      <c r="AK9" s="90">
        <f>IF(ISERROR(INDEX(PAGADO!$F$2:$R$321,MATCH(CONCATENATE($B$4,"Aportes Manuales"),PAGADO!$E$2:$E$321,0),MATCH($D9,PAGADO!$F$1:$Q$1,0))),0,INDEX(PAGADO!$F$2:$R$321,MATCH(CONCATENATE($B$4,"Aportes Manuales"),PAGADO!$E$2:$E$321,0),MATCH($D9,PAGADO!$F$1:$Q$1,0)))</f>
        <v>0</v>
      </c>
      <c r="AL9" s="90">
        <f t="shared" ca="1" si="7"/>
        <v>0</v>
      </c>
      <c r="AM9" s="71"/>
      <c r="AN9" s="90">
        <f t="shared" ca="1" si="8"/>
        <v>445806.07549999998</v>
      </c>
      <c r="AO9" s="90">
        <f t="shared" si="9"/>
        <v>-666013</v>
      </c>
      <c r="AP9" s="90">
        <f t="shared" ca="1" si="10"/>
        <v>-220206.92450000002</v>
      </c>
    </row>
    <row r="10" spans="2:42">
      <c r="B10" s="118"/>
      <c r="C10" s="85">
        <f>DATE($B$2,7,1)</f>
        <v>45839</v>
      </c>
      <c r="D10" s="86" t="str">
        <f t="shared" si="11"/>
        <v>202507</v>
      </c>
      <c r="E10" s="87">
        <f ca="1">IF(ISERROR(INDEX(IV_Compras_Totales_Base!$E$2:$P$300,MATCH(INDIRECT(ADDRESS(4+13*QUOTIENT(ROW()-3,13),2,1,1)),IV_Compras_Totales_Base!$C$2:$C$300,0),MATCH($D10,IV_Compras_Totales_Base!$E$1:$P$1,0))),0,INDEX(IV_Compras_Totales_Base!$E$2:$P$300,MATCH(INDIRECT(ADDRESS(4+13*QUOTIENT(ROW()-3,13),2,1,1)),IV_Compras_Totales_Base!$C$2:$C$300,0),MATCH($D10,IV_Compras_Totales_Base!$E$1:$P$1,0)))</f>
        <v>14490334</v>
      </c>
      <c r="F10" s="87">
        <f ca="1">IF(ISERROR(INDEX(V_Compras_Logistica_Base!$E$2:$P$300,MATCH(INDIRECT(ADDRESS(4+13*QUOTIENT(ROW()-3,13),2,1,1)),V_Compras_Logistica_Base!$C$2:$C$300,0),MATCH($D10,V_Compras_Logistica_Base!$E$1:$P$1,0))),0,INDEX(V_Compras_Logistica_Base!$E$2:$P$300,MATCH(INDIRECT(ADDRESS(4+13*QUOTIENT(ROW()-3,13),2,1,1)),V_Compras_Logistica_Base!$C$2:$C$300,0),MATCH($D10,V_Compras_Logistica_Base!$E$1:$P$1,0)))</f>
        <v>14490334</v>
      </c>
      <c r="G10" s="88">
        <f ca="1">INDIRECT("Condiciones!"&amp;ADDRESS(VLOOKUP(G$2,Saltos,2,FALSE)+8*QUOTIENT((ROW()-3),13),MOD(ROW()-3,13)+COLUMN(Condiciones!$F$1)))</f>
        <v>0</v>
      </c>
      <c r="H10" s="89">
        <f t="shared" ca="1" si="12"/>
        <v>0</v>
      </c>
      <c r="I10" s="90">
        <f>IF(ISERROR(INDEX(PAGADO!$F$2:$R$321,MATCH(CONCATENATE($B$4,"Publicidad"),PAGADO!$E$2:$E$321,0),MATCH($D10,PAGADO!$F$1:$Q$1,0))),0,INDEX(PAGADO!$F$2:$R$321,MATCH(CONCATENATE($B$4,"Publicidad"),PAGADO!$E$2:$E$321,0),MATCH($D10,PAGADO!$F$1:$Q$1,0)))</f>
        <v>0</v>
      </c>
      <c r="J10" s="90">
        <f t="shared" ca="1" si="0"/>
        <v>0</v>
      </c>
      <c r="K10" s="88">
        <f ca="1">INDIRECT("Condiciones!"&amp;ADDRESS(VLOOKUP(K$2,Saltos,2,FALSE)+8*QUOTIENT((ROW()-3),13),MOD(ROW()-3,13)+COLUMN(Condiciones!$F$1)))</f>
        <v>0.01</v>
      </c>
      <c r="L10" s="91">
        <f t="shared" ca="1" si="13"/>
        <v>144903.34</v>
      </c>
      <c r="M10" s="90">
        <f>IF(ISERROR(INDEX(PAGADO!$F$2:$R$321,MATCH(CONCATENATE($B$4,"Logistica"),PAGADO!$E$2:$E$321,0),MATCH($D10,PAGADO!$F$1:$Q$1,0))),0,INDEX(PAGADO!$F$2:$R$321,MATCH(CONCATENATE($B$4,"Logistica"),PAGADO!$E$2:$E$321,0),MATCH($D10,PAGADO!$F$1:$Q$1,0)))</f>
        <v>-161556</v>
      </c>
      <c r="N10" s="90">
        <f t="shared" ca="1" si="1"/>
        <v>-16652.660000000003</v>
      </c>
      <c r="O10" s="88">
        <f ca="1">INDIRECT("Condiciones!"&amp;ADDRESS(VLOOKUP(O$2,Saltos,2,FALSE)+8*QUOTIENT((ROW()-3),13),MOD(ROW()-3,13)+COLUMN(Condiciones!$F$1)))</f>
        <v>0</v>
      </c>
      <c r="P10" s="90">
        <f t="shared" ca="1" si="14"/>
        <v>0</v>
      </c>
      <c r="Q10" s="90">
        <f>IF(ISERROR(INDEX(PAGADO!$F$2:$R$321,MATCH(CONCATENATE($B$4,"Centralizada"),PAGADO!$E$2:$E$321,0),MATCH($D10,PAGADO!$F$1:$Q$1,0))),0,INDEX(PAGADO!$F$2:$R$321,MATCH(CONCATENATE($B$4,"Centralizada"),PAGADO!$E$2:$E$321,0),MATCH($D10,PAGADO!$F$1:$Q$1,0)))</f>
        <v>0</v>
      </c>
      <c r="R10" s="90">
        <f t="shared" ca="1" si="2"/>
        <v>0</v>
      </c>
      <c r="S10" s="88">
        <f ca="1">INDIRECT("Condiciones!"&amp;ADDRESS(VLOOKUP(S$2,Saltos,2,FALSE)+8*QUOTIENT((ROW()-3),13),MOD(ROW()-3,13)+COLUMN(Condiciones!$F$1)))</f>
        <v>0</v>
      </c>
      <c r="T10" s="90">
        <f t="shared" ca="1" si="15"/>
        <v>0</v>
      </c>
      <c r="U10" s="90">
        <f>IF(ISERROR(INDEX(PAGADO!$F$2:$R$321,MATCH(CONCATENATE($B$4,"Escala Crecimiento"),PAGADO!$E$2:$E$321,0),MATCH($D10,PAGADO!$F$1:$Q$1,0))),0,INDEX(PAGADO!$F$2:$R$321,MATCH(CONCATENATE($B$4,"Escala Crecimiento"),PAGADO!$E$2:$E$321,0),MATCH($D10,PAGADO!$F$1:$Q$1,0)))</f>
        <v>0</v>
      </c>
      <c r="V10" s="90">
        <f t="shared" ca="1" si="3"/>
        <v>0</v>
      </c>
      <c r="W10" s="88">
        <f ca="1">INDIRECT("Condiciones!"&amp;ADDRESS(VLOOKUP(W$2,Saltos,2,FALSE)+8*QUOTIENT((ROW()-3),13),MOD(ROW()-3,13)+COLUMN(Condiciones!$F$1)))</f>
        <v>0</v>
      </c>
      <c r="X10" s="90">
        <f t="shared" ca="1" si="16"/>
        <v>0</v>
      </c>
      <c r="Y10" s="90">
        <f>IF(ISERROR(INDEX(PAGADO!$F$2:$R$321,MATCH(CONCATENATE($B$4,"Escala Fija"),PAGADO!$E$2:$E$321,0),MATCH($D10,PAGADO!$F$1:$Q$1,0))),0,INDEX(PAGADO!$F$2:$R$321,MATCH(CONCATENATE($B$4,"Escala Fija"),PAGADO!$E$2:$E$321,0),MATCH($D10,PAGADO!$F$1:$Q$1,0)))</f>
        <v>-263607</v>
      </c>
      <c r="Z10" s="90">
        <f t="shared" ca="1" si="4"/>
        <v>-263607</v>
      </c>
      <c r="AA10" s="88">
        <f ca="1">INDIRECT("Condiciones!"&amp;ADDRESS(VLOOKUP(AA$2,Saltos,2,FALSE)+8*QUOTIENT((ROW()-3),13),MOD(ROW()-3,13)+COLUMN(Condiciones!$F$1)))</f>
        <v>0</v>
      </c>
      <c r="AB10" s="90">
        <f t="shared" ca="1" si="17"/>
        <v>0</v>
      </c>
      <c r="AC10" s="90">
        <f>IF(ISERROR(INDEX(PAGADO!$F$2:$R$321,MATCH(CONCATENATE($B$4,"Devoluciones"),PAGADO!$E$2:$E$321,0),MATCH($D10,PAGADO!$F$1:$Q$1,0))),0,INDEX(PAGADO!$F$2:$R$321,MATCH(CONCATENATE($B$4,"Devoluciones"),PAGADO!$E$2:$E$321,0),MATCH($D10,PAGADO!$F$1:$Q$1,0)))</f>
        <v>0</v>
      </c>
      <c r="AD10" s="90">
        <f t="shared" ca="1" si="5"/>
        <v>0</v>
      </c>
      <c r="AE10" s="88">
        <f ca="1">INDIRECT("Condiciones!"&amp;ADDRESS(VLOOKUP(AE$2,Saltos,2,FALSE)+8*QUOTIENT((ROW()-3),13),MOD(ROW()-3,13)+COLUMN(Condiciones!$F$1)))</f>
        <v>0</v>
      </c>
      <c r="AF10" s="90">
        <v>67102.11</v>
      </c>
      <c r="AG10" s="90">
        <f>IF(ISERROR(INDEX(PAGADO!$F$2:$R$321,MATCH(CONCATENATE($B$4,"Otros"),PAGADO!$E$2:$E$321,0),MATCH($D10,PAGADO!$F$1:$Q$1,0))),0,INDEX(PAGADO!$F$2:$R$321,MATCH(CONCATENATE($B$4,"Otros"),PAGADO!$E$2:$E$321,0),MATCH($D10,PAGADO!$F$1:$Q$1,0)))</f>
        <v>-21735</v>
      </c>
      <c r="AH10" s="90">
        <f t="shared" si="6"/>
        <v>45367.11</v>
      </c>
      <c r="AI10" s="88">
        <f ca="1">INDIRECT("Condiciones!"&amp;ADDRESS(VLOOKUP(AI$2,Saltos,2,FALSE)+8*QUOTIENT((ROW()-3),13),MOD(ROW()-3,13)+COLUMN(Condiciones!$F$1)))</f>
        <v>0</v>
      </c>
      <c r="AJ10" s="90">
        <f t="shared" ca="1" si="18"/>
        <v>0</v>
      </c>
      <c r="AK10" s="90">
        <f>IF(ISERROR(INDEX(PAGADO!$F$2:$R$321,MATCH(CONCATENATE($B$4,"Aportes Manuales"),PAGADO!$E$2:$E$321,0),MATCH($D10,PAGADO!$F$1:$Q$1,0))),0,INDEX(PAGADO!$F$2:$R$321,MATCH(CONCATENATE($B$4,"Aportes Manuales"),PAGADO!$E$2:$E$321,0),MATCH($D10,PAGADO!$F$1:$Q$1,0)))</f>
        <v>-228598</v>
      </c>
      <c r="AL10" s="90">
        <f t="shared" ca="1" si="7"/>
        <v>-228598</v>
      </c>
      <c r="AM10" s="71"/>
      <c r="AN10" s="90">
        <f t="shared" ca="1" si="8"/>
        <v>212005.45</v>
      </c>
      <c r="AO10" s="90">
        <f t="shared" si="9"/>
        <v>-675496</v>
      </c>
      <c r="AP10" s="90">
        <f t="shared" ca="1" si="10"/>
        <v>-463490.55</v>
      </c>
    </row>
    <row r="11" spans="2:42">
      <c r="B11" s="118"/>
      <c r="C11" s="85">
        <f>DATE($B$2,8,1)</f>
        <v>45870</v>
      </c>
      <c r="D11" s="86" t="str">
        <f t="shared" si="11"/>
        <v>202508</v>
      </c>
      <c r="E11" s="87">
        <f ca="1">IF(ISERROR(INDEX(IV_Compras_Totales_Base!$E$2:$P$300,MATCH(INDIRECT(ADDRESS(4+13*QUOTIENT(ROW()-3,13),2,1,1)),IV_Compras_Totales_Base!$C$2:$C$300,0),MATCH($D11,IV_Compras_Totales_Base!$E$1:$P$1,0))),0,INDEX(IV_Compras_Totales_Base!$E$2:$P$300,MATCH(INDIRECT(ADDRESS(4+13*QUOTIENT(ROW()-3,13),2,1,1)),IV_Compras_Totales_Base!$C$2:$C$300,0),MATCH($D11,IV_Compras_Totales_Base!$E$1:$P$1,0)))</f>
        <v>27821801</v>
      </c>
      <c r="F11" s="87">
        <f ca="1">IF(ISERROR(INDEX(V_Compras_Logistica_Base!$E$2:$P$300,MATCH(INDIRECT(ADDRESS(4+13*QUOTIENT(ROW()-3,13),2,1,1)),V_Compras_Logistica_Base!$C$2:$C$300,0),MATCH($D11,V_Compras_Logistica_Base!$E$1:$P$1,0))),0,INDEX(V_Compras_Logistica_Base!$E$2:$P$300,MATCH(INDIRECT(ADDRESS(4+13*QUOTIENT(ROW()-3,13),2,1,1)),V_Compras_Logistica_Base!$C$2:$C$300,0),MATCH($D11,V_Compras_Logistica_Base!$E$1:$P$1,0)))</f>
        <v>27821801</v>
      </c>
      <c r="G11" s="88">
        <f ca="1">INDIRECT("Condiciones!"&amp;ADDRESS(VLOOKUP(G$2,Saltos,2,FALSE)+8*QUOTIENT((ROW()-3),13),MOD(ROW()-3,13)+COLUMN(Condiciones!$F$1)))</f>
        <v>0</v>
      </c>
      <c r="H11" s="89">
        <f t="shared" ca="1" si="12"/>
        <v>0</v>
      </c>
      <c r="I11" s="90">
        <f>IF(ISERROR(INDEX(PAGADO!$F$2:$R$321,MATCH(CONCATENATE($B$4,"Publicidad"),PAGADO!$E$2:$E$321,0),MATCH($D11,PAGADO!$F$1:$Q$1,0))),0,INDEX(PAGADO!$F$2:$R$321,MATCH(CONCATENATE($B$4,"Publicidad"),PAGADO!$E$2:$E$321,0),MATCH($D11,PAGADO!$F$1:$Q$1,0)))</f>
        <v>0</v>
      </c>
      <c r="J11" s="90">
        <f t="shared" ca="1" si="0"/>
        <v>0</v>
      </c>
      <c r="K11" s="88">
        <f ca="1">INDIRECT("Condiciones!"&amp;ADDRESS(VLOOKUP(K$2,Saltos,2,FALSE)+8*QUOTIENT((ROW()-3),13),MOD(ROW()-3,13)+COLUMN(Condiciones!$F$1)))</f>
        <v>0.01</v>
      </c>
      <c r="L11" s="91">
        <f t="shared" ca="1" si="13"/>
        <v>278218.01</v>
      </c>
      <c r="M11" s="90">
        <f>IF(ISERROR(INDEX(PAGADO!$F$2:$R$321,MATCH(CONCATENATE($B$4,"Logistica"),PAGADO!$E$2:$E$321,0),MATCH($D11,PAGADO!$F$1:$Q$1,0))),0,INDEX(PAGADO!$F$2:$R$321,MATCH(CONCATENATE($B$4,"Logistica"),PAGADO!$E$2:$E$321,0),MATCH($D11,PAGADO!$F$1:$Q$1,0)))</f>
        <v>-272147</v>
      </c>
      <c r="N11" s="90">
        <f t="shared" ca="1" si="1"/>
        <v>6071.0100000000093</v>
      </c>
      <c r="O11" s="88">
        <f ca="1">INDIRECT("Condiciones!"&amp;ADDRESS(VLOOKUP(O$2,Saltos,2,FALSE)+8*QUOTIENT((ROW()-3),13),MOD(ROW()-3,13)+COLUMN(Condiciones!$F$1)))</f>
        <v>0</v>
      </c>
      <c r="P11" s="90">
        <f t="shared" ca="1" si="14"/>
        <v>0</v>
      </c>
      <c r="Q11" s="90">
        <f>IF(ISERROR(INDEX(PAGADO!$F$2:$R$321,MATCH(CONCATENATE($B$4,"Centralizada"),PAGADO!$E$2:$E$321,0),MATCH($D11,PAGADO!$F$1:$Q$1,0))),0,INDEX(PAGADO!$F$2:$R$321,MATCH(CONCATENATE($B$4,"Centralizada"),PAGADO!$E$2:$E$321,0),MATCH($D11,PAGADO!$F$1:$Q$1,0)))</f>
        <v>0</v>
      </c>
      <c r="R11" s="90">
        <f t="shared" ca="1" si="2"/>
        <v>0</v>
      </c>
      <c r="S11" s="88">
        <f ca="1">INDIRECT("Condiciones!"&amp;ADDRESS(VLOOKUP(S$2,Saltos,2,FALSE)+8*QUOTIENT((ROW()-3),13),MOD(ROW()-3,13)+COLUMN(Condiciones!$F$1)))</f>
        <v>0</v>
      </c>
      <c r="T11" s="90">
        <f t="shared" ca="1" si="15"/>
        <v>0</v>
      </c>
      <c r="U11" s="90">
        <f>IF(ISERROR(INDEX(PAGADO!$F$2:$R$321,MATCH(CONCATENATE($B$4,"Escala Crecimiento"),PAGADO!$E$2:$E$321,0),MATCH($D11,PAGADO!$F$1:$Q$1,0))),0,INDEX(PAGADO!$F$2:$R$321,MATCH(CONCATENATE($B$4,"Escala Crecimiento"),PAGADO!$E$2:$E$321,0),MATCH($D11,PAGADO!$F$1:$Q$1,0)))</f>
        <v>0</v>
      </c>
      <c r="V11" s="90">
        <f t="shared" ca="1" si="3"/>
        <v>0</v>
      </c>
      <c r="W11" s="88">
        <f ca="1">INDIRECT("Condiciones!"&amp;ADDRESS(VLOOKUP(W$2,Saltos,2,FALSE)+8*QUOTIENT((ROW()-3),13),MOD(ROW()-3,13)+COLUMN(Condiciones!$F$1)))</f>
        <v>0</v>
      </c>
      <c r="X11" s="90">
        <f t="shared" ca="1" si="16"/>
        <v>0</v>
      </c>
      <c r="Y11" s="90">
        <f>IF(ISERROR(INDEX(PAGADO!$F$2:$R$321,MATCH(CONCATENATE($B$4,"Escala Fija"),PAGADO!$E$2:$E$321,0),MATCH($D11,PAGADO!$F$1:$Q$1,0))),0,INDEX(PAGADO!$F$2:$R$321,MATCH(CONCATENATE($B$4,"Escala Fija"),PAGADO!$E$2:$E$321,0),MATCH($D11,PAGADO!$F$1:$Q$1,0)))</f>
        <v>-84351</v>
      </c>
      <c r="Z11" s="90">
        <f t="shared" ca="1" si="4"/>
        <v>-84351</v>
      </c>
      <c r="AA11" s="88">
        <f ca="1">INDIRECT("Condiciones!"&amp;ADDRESS(VLOOKUP(AA$2,Saltos,2,FALSE)+8*QUOTIENT((ROW()-3),13),MOD(ROW()-3,13)+COLUMN(Condiciones!$F$1)))</f>
        <v>0</v>
      </c>
      <c r="AB11" s="90">
        <f t="shared" ca="1" si="17"/>
        <v>0</v>
      </c>
      <c r="AC11" s="90">
        <f>IF(ISERROR(INDEX(PAGADO!$F$2:$R$321,MATCH(CONCATENATE($B$4,"Devoluciones"),PAGADO!$E$2:$E$321,0),MATCH($D11,PAGADO!$F$1:$Q$1,0))),0,INDEX(PAGADO!$F$2:$R$321,MATCH(CONCATENATE($B$4,"Devoluciones"),PAGADO!$E$2:$E$321,0),MATCH($D11,PAGADO!$F$1:$Q$1,0)))</f>
        <v>0</v>
      </c>
      <c r="AD11" s="90">
        <f t="shared" ca="1" si="5"/>
        <v>0</v>
      </c>
      <c r="AE11" s="88">
        <f ca="1">INDIRECT("Condiciones!"&amp;ADDRESS(VLOOKUP(AE$2,Saltos,2,FALSE)+8*QUOTIENT((ROW()-3),13),MOD(ROW()-3,13)+COLUMN(Condiciones!$F$1)))</f>
        <v>0</v>
      </c>
      <c r="AF11" s="90">
        <v>94858.479000000007</v>
      </c>
      <c r="AG11" s="90">
        <f>IF(ISERROR(INDEX(PAGADO!$F$2:$R$321,MATCH(CONCATENATE($B$4,"Otros"),PAGADO!$E$2:$E$321,0),MATCH($D11,PAGADO!$F$1:$Q$1,0))),0,INDEX(PAGADO!$F$2:$R$321,MATCH(CONCATENATE($B$4,"Otros"),PAGADO!$E$2:$E$321,0),MATCH($D11,PAGADO!$F$1:$Q$1,0)))</f>
        <v>-41264</v>
      </c>
      <c r="AH11" s="90">
        <f t="shared" si="6"/>
        <v>53594.479000000007</v>
      </c>
      <c r="AI11" s="88">
        <f ca="1">INDIRECT("Condiciones!"&amp;ADDRESS(VLOOKUP(AI$2,Saltos,2,FALSE)+8*QUOTIENT((ROW()-3),13),MOD(ROW()-3,13)+COLUMN(Condiciones!$F$1)))</f>
        <v>0</v>
      </c>
      <c r="AJ11" s="90">
        <f t="shared" ca="1" si="18"/>
        <v>0</v>
      </c>
      <c r="AK11" s="90">
        <f>IF(ISERROR(INDEX(PAGADO!$F$2:$R$321,MATCH(CONCATENATE($B$4,"Aportes Manuales"),PAGADO!$E$2:$E$321,0),MATCH($D11,PAGADO!$F$1:$Q$1,0))),0,INDEX(PAGADO!$F$2:$R$321,MATCH(CONCATENATE($B$4,"Aportes Manuales"),PAGADO!$E$2:$E$321,0),MATCH($D11,PAGADO!$F$1:$Q$1,0)))</f>
        <v>-666585</v>
      </c>
      <c r="AL11" s="90">
        <f t="shared" ca="1" si="7"/>
        <v>-666585</v>
      </c>
      <c r="AM11" s="71"/>
      <c r="AN11" s="90">
        <f t="shared" ca="1" si="8"/>
        <v>373076.489</v>
      </c>
      <c r="AO11" s="90">
        <f t="shared" si="9"/>
        <v>-1064347</v>
      </c>
      <c r="AP11" s="90">
        <f t="shared" ca="1" si="10"/>
        <v>-691270.51099999994</v>
      </c>
    </row>
    <row r="12" spans="2:42">
      <c r="B12" s="118"/>
      <c r="C12" s="85">
        <f>DATE($B$2,9,1)</f>
        <v>45901</v>
      </c>
      <c r="D12" s="86" t="str">
        <f t="shared" si="11"/>
        <v>202509</v>
      </c>
      <c r="E12" s="87">
        <f ca="1">IF(ISERROR(INDEX(IV_Compras_Totales_Base!$E$2:$P$300,MATCH(INDIRECT(ADDRESS(4+13*QUOTIENT(ROW()-3,13),2,1,1)),IV_Compras_Totales_Base!$C$2:$C$300,0),MATCH($D12,IV_Compras_Totales_Base!$E$1:$P$1,0))),0,INDEX(IV_Compras_Totales_Base!$E$2:$P$300,MATCH(INDIRECT(ADDRESS(4+13*QUOTIENT(ROW()-3,13),2,1,1)),IV_Compras_Totales_Base!$C$2:$C$300,0),MATCH($D12,IV_Compras_Totales_Base!$E$1:$P$1,0)))</f>
        <v>51124006</v>
      </c>
      <c r="F12" s="87">
        <f ca="1">IF(ISERROR(INDEX(V_Compras_Logistica_Base!$E$2:$P$300,MATCH(INDIRECT(ADDRESS(4+13*QUOTIENT(ROW()-3,13),2,1,1)),V_Compras_Logistica_Base!$C$2:$C$300,0),MATCH($D12,V_Compras_Logistica_Base!$E$1:$P$1,0))),0,INDEX(V_Compras_Logistica_Base!$E$2:$P$300,MATCH(INDIRECT(ADDRESS(4+13*QUOTIENT(ROW()-3,13),2,1,1)),V_Compras_Logistica_Base!$C$2:$C$300,0),MATCH($D12,V_Compras_Logistica_Base!$E$1:$P$1,0)))</f>
        <v>51124006</v>
      </c>
      <c r="G12" s="88">
        <f ca="1">INDIRECT("Condiciones!"&amp;ADDRESS(VLOOKUP(G$2,Saltos,2,FALSE)+8*QUOTIENT((ROW()-3),13),MOD(ROW()-3,13)+COLUMN(Condiciones!$F$1)))</f>
        <v>0</v>
      </c>
      <c r="H12" s="89">
        <f t="shared" ca="1" si="12"/>
        <v>0</v>
      </c>
      <c r="I12" s="90">
        <f>IF(ISERROR(INDEX(PAGADO!$F$2:$R$321,MATCH(CONCATENATE($B$4,"Publicidad"),PAGADO!$E$2:$E$321,0),MATCH($D12,PAGADO!$F$1:$Q$1,0))),0,INDEX(PAGADO!$F$2:$R$321,MATCH(CONCATENATE($B$4,"Publicidad"),PAGADO!$E$2:$E$321,0),MATCH($D12,PAGADO!$F$1:$Q$1,0)))</f>
        <v>0</v>
      </c>
      <c r="J12" s="90">
        <f t="shared" ca="1" si="0"/>
        <v>0</v>
      </c>
      <c r="K12" s="88">
        <f ca="1">INDIRECT("Condiciones!"&amp;ADDRESS(VLOOKUP(K$2,Saltos,2,FALSE)+8*QUOTIENT((ROW()-3),13),MOD(ROW()-3,13)+COLUMN(Condiciones!$F$1)))</f>
        <v>0.01</v>
      </c>
      <c r="L12" s="91">
        <f t="shared" ca="1" si="13"/>
        <v>511240.06</v>
      </c>
      <c r="M12" s="90">
        <f>IF(ISERROR(INDEX(PAGADO!$F$2:$R$321,MATCH(CONCATENATE($B$4,"Logistica"),PAGADO!$E$2:$E$321,0),MATCH($D12,PAGADO!$F$1:$Q$1,0))),0,INDEX(PAGADO!$F$2:$R$321,MATCH(CONCATENATE($B$4,"Logistica"),PAGADO!$E$2:$E$321,0),MATCH($D12,PAGADO!$F$1:$Q$1,0)))</f>
        <v>-523895</v>
      </c>
      <c r="N12" s="90">
        <f t="shared" ca="1" si="1"/>
        <v>-12654.940000000002</v>
      </c>
      <c r="O12" s="88">
        <f ca="1">INDIRECT("Condiciones!"&amp;ADDRESS(VLOOKUP(O$2,Saltos,2,FALSE)+8*QUOTIENT((ROW()-3),13),MOD(ROW()-3,13)+COLUMN(Condiciones!$F$1)))</f>
        <v>0</v>
      </c>
      <c r="P12" s="90">
        <f t="shared" ca="1" si="14"/>
        <v>0</v>
      </c>
      <c r="Q12" s="90">
        <f>IF(ISERROR(INDEX(PAGADO!$F$2:$R$321,MATCH(CONCATENATE($B$4,"Centralizada"),PAGADO!$E$2:$E$321,0),MATCH($D12,PAGADO!$F$1:$Q$1,0))),0,INDEX(PAGADO!$F$2:$R$321,MATCH(CONCATENATE($B$4,"Centralizada"),PAGADO!$E$2:$E$321,0),MATCH($D12,PAGADO!$F$1:$Q$1,0)))</f>
        <v>0</v>
      </c>
      <c r="R12" s="90">
        <f t="shared" ca="1" si="2"/>
        <v>0</v>
      </c>
      <c r="S12" s="88">
        <f ca="1">INDIRECT("Condiciones!"&amp;ADDRESS(VLOOKUP(S$2,Saltos,2,FALSE)+8*QUOTIENT((ROW()-3),13),MOD(ROW()-3,13)+COLUMN(Condiciones!$F$1)))</f>
        <v>0</v>
      </c>
      <c r="T12" s="90">
        <f t="shared" ca="1" si="15"/>
        <v>0</v>
      </c>
      <c r="U12" s="90">
        <f>IF(ISERROR(INDEX(PAGADO!$F$2:$R$321,MATCH(CONCATENATE($B$4,"Escala Crecimiento"),PAGADO!$E$2:$E$321,0),MATCH($D12,PAGADO!$F$1:$Q$1,0))),0,INDEX(PAGADO!$F$2:$R$321,MATCH(CONCATENATE($B$4,"Escala Crecimiento"),PAGADO!$E$2:$E$321,0),MATCH($D12,PAGADO!$F$1:$Q$1,0)))</f>
        <v>0</v>
      </c>
      <c r="V12" s="90">
        <f t="shared" ca="1" si="3"/>
        <v>0</v>
      </c>
      <c r="W12" s="88">
        <f ca="1">INDIRECT("Condiciones!"&amp;ADDRESS(VLOOKUP(W$2,Saltos,2,FALSE)+8*QUOTIENT((ROW()-3),13),MOD(ROW()-3,13)+COLUMN(Condiciones!$F$1)))</f>
        <v>0</v>
      </c>
      <c r="X12" s="90">
        <f t="shared" ca="1" si="16"/>
        <v>0</v>
      </c>
      <c r="Y12" s="90">
        <f>IF(ISERROR(INDEX(PAGADO!$F$2:$R$321,MATCH(CONCATENATE($B$4,"Escala Fija"),PAGADO!$E$2:$E$321,0),MATCH($D12,PAGADO!$F$1:$Q$1,0))),0,INDEX(PAGADO!$F$2:$R$321,MATCH(CONCATENATE($B$4,"Escala Fija"),PAGADO!$E$2:$E$321,0),MATCH($D12,PAGADO!$F$1:$Q$1,0)))</f>
        <v>0</v>
      </c>
      <c r="Z12" s="90">
        <f t="shared" ca="1" si="4"/>
        <v>0</v>
      </c>
      <c r="AA12" s="88">
        <f ca="1">INDIRECT("Condiciones!"&amp;ADDRESS(VLOOKUP(AA$2,Saltos,2,FALSE)+8*QUOTIENT((ROW()-3),13),MOD(ROW()-3,13)+COLUMN(Condiciones!$F$1)))</f>
        <v>0</v>
      </c>
      <c r="AB12" s="90">
        <f t="shared" ca="1" si="17"/>
        <v>0</v>
      </c>
      <c r="AC12" s="90">
        <f>IF(ISERROR(INDEX(PAGADO!$F$2:$R$321,MATCH(CONCATENATE($B$4,"Devoluciones"),PAGADO!$E$2:$E$321,0),MATCH($D12,PAGADO!$F$1:$Q$1,0))),0,INDEX(PAGADO!$F$2:$R$321,MATCH(CONCATENATE($B$4,"Devoluciones"),PAGADO!$E$2:$E$321,0),MATCH($D12,PAGADO!$F$1:$Q$1,0)))</f>
        <v>0</v>
      </c>
      <c r="AD12" s="90">
        <f t="shared" ca="1" si="5"/>
        <v>0</v>
      </c>
      <c r="AE12" s="88">
        <f ca="1">INDIRECT("Condiciones!"&amp;ADDRESS(VLOOKUP(AE$2,Saltos,2,FALSE)+8*QUOTIENT((ROW()-3),13),MOD(ROW()-3,13)+COLUMN(Condiciones!$F$1)))</f>
        <v>0</v>
      </c>
      <c r="AF12" s="90">
        <v>116052.573</v>
      </c>
      <c r="AG12" s="90">
        <f>IF(ISERROR(INDEX(PAGADO!$F$2:$R$321,MATCH(CONCATENATE($B$4,"Otros"),PAGADO!$E$2:$E$321,0),MATCH($D12,PAGADO!$F$1:$Q$1,0))),0,INDEX(PAGADO!$F$2:$R$321,MATCH(CONCATENATE($B$4,"Otros"),PAGADO!$E$2:$E$321,0),MATCH($D12,PAGADO!$F$1:$Q$1,0)))</f>
        <v>-76495</v>
      </c>
      <c r="AH12" s="90">
        <f t="shared" si="6"/>
        <v>39557.573000000004</v>
      </c>
      <c r="AI12" s="88">
        <f ca="1">INDIRECT("Condiciones!"&amp;ADDRESS(VLOOKUP(AI$2,Saltos,2,FALSE)+8*QUOTIENT((ROW()-3),13),MOD(ROW()-3,13)+COLUMN(Condiciones!$F$1)))</f>
        <v>0</v>
      </c>
      <c r="AJ12" s="90">
        <f t="shared" ca="1" si="18"/>
        <v>0</v>
      </c>
      <c r="AK12" s="90">
        <f>IF(ISERROR(INDEX(PAGADO!$F$2:$R$321,MATCH(CONCATENATE($B$4,"Aportes Manuales"),PAGADO!$E$2:$E$321,0),MATCH($D12,PAGADO!$F$1:$Q$1,0))),0,INDEX(PAGADO!$F$2:$R$321,MATCH(CONCATENATE($B$4,"Aportes Manuales"),PAGADO!$E$2:$E$321,0),MATCH($D12,PAGADO!$F$1:$Q$1,0)))</f>
        <v>-193318</v>
      </c>
      <c r="AL12" s="90">
        <f t="shared" ca="1" si="7"/>
        <v>-193318</v>
      </c>
      <c r="AM12" s="71"/>
      <c r="AN12" s="90">
        <f t="shared" ca="1" si="8"/>
        <v>627292.63300000003</v>
      </c>
      <c r="AO12" s="90">
        <f t="shared" si="9"/>
        <v>-793708</v>
      </c>
      <c r="AP12" s="90">
        <f t="shared" ca="1" si="10"/>
        <v>-166415.36699999997</v>
      </c>
    </row>
    <row r="13" spans="2:42">
      <c r="B13" s="118"/>
      <c r="C13" s="85">
        <f>DATE($B$2,10,1)</f>
        <v>45931</v>
      </c>
      <c r="D13" s="86" t="str">
        <f t="shared" si="11"/>
        <v>202510</v>
      </c>
      <c r="E13" s="87">
        <f ca="1">IF(ISERROR(INDEX(IV_Compras_Totales_Base!$E$2:$P$300,MATCH(INDIRECT(ADDRESS(4+13*QUOTIENT(ROW()-3,13),2,1,1)),IV_Compras_Totales_Base!$C$2:$C$300,0),MATCH($D13,IV_Compras_Totales_Base!$E$1:$P$1,0))),0,INDEX(IV_Compras_Totales_Base!$E$2:$P$300,MATCH(INDIRECT(ADDRESS(4+13*QUOTIENT(ROW()-3,13),2,1,1)),IV_Compras_Totales_Base!$C$2:$C$300,0),MATCH($D13,IV_Compras_Totales_Base!$E$1:$P$1,0)))</f>
        <v>30611655</v>
      </c>
      <c r="F13" s="87">
        <f ca="1">IF(ISERROR(INDEX(V_Compras_Logistica_Base!$E$2:$P$300,MATCH(INDIRECT(ADDRESS(4+13*QUOTIENT(ROW()-3,13),2,1,1)),V_Compras_Logistica_Base!$C$2:$C$300,0),MATCH($D13,V_Compras_Logistica_Base!$E$1:$P$1,0))),0,INDEX(V_Compras_Logistica_Base!$E$2:$P$300,MATCH(INDIRECT(ADDRESS(4+13*QUOTIENT(ROW()-3,13),2,1,1)),V_Compras_Logistica_Base!$C$2:$C$300,0),MATCH($D13,V_Compras_Logistica_Base!$E$1:$P$1,0)))</f>
        <v>30611655</v>
      </c>
      <c r="G13" s="88">
        <f ca="1">INDIRECT("Condiciones!"&amp;ADDRESS(VLOOKUP(G$2,Saltos,2,FALSE)+8*QUOTIENT((ROW()-3),13),MOD(ROW()-3,13)+COLUMN(Condiciones!$F$1)))</f>
        <v>0</v>
      </c>
      <c r="H13" s="89">
        <f t="shared" ca="1" si="12"/>
        <v>0</v>
      </c>
      <c r="I13" s="90">
        <f>IF(ISERROR(INDEX(PAGADO!$F$2:$R$321,MATCH(CONCATENATE($B$4,"Publicidad"),PAGADO!$E$2:$E$321,0),MATCH($D13,PAGADO!$F$1:$Q$1,0))),0,INDEX(PAGADO!$F$2:$R$321,MATCH(CONCATENATE($B$4,"Publicidad"),PAGADO!$E$2:$E$321,0),MATCH($D13,PAGADO!$F$1:$Q$1,0)))</f>
        <v>0</v>
      </c>
      <c r="J13" s="90">
        <f t="shared" ca="1" si="0"/>
        <v>0</v>
      </c>
      <c r="K13" s="88">
        <f ca="1">INDIRECT("Condiciones!"&amp;ADDRESS(VLOOKUP(K$2,Saltos,2,FALSE)+8*QUOTIENT((ROW()-3),13),MOD(ROW()-3,13)+COLUMN(Condiciones!$F$1)))</f>
        <v>0.01</v>
      </c>
      <c r="L13" s="91">
        <f t="shared" ca="1" si="13"/>
        <v>306116.55</v>
      </c>
      <c r="M13" s="90">
        <f>IF(ISERROR(INDEX(PAGADO!$F$2:$R$321,MATCH(CONCATENATE($B$4,"Logistica"),PAGADO!$E$2:$E$321,0),MATCH($D13,PAGADO!$F$1:$Q$1,0))),0,INDEX(PAGADO!$F$2:$R$321,MATCH(CONCATENATE($B$4,"Logistica"),PAGADO!$E$2:$E$321,0),MATCH($D13,PAGADO!$F$1:$Q$1,0)))</f>
        <v>-284014</v>
      </c>
      <c r="N13" s="90">
        <f t="shared" ca="1" si="1"/>
        <v>22102.549999999988</v>
      </c>
      <c r="O13" s="88">
        <f ca="1">INDIRECT("Condiciones!"&amp;ADDRESS(VLOOKUP(O$2,Saltos,2,FALSE)+8*QUOTIENT((ROW()-3),13),MOD(ROW()-3,13)+COLUMN(Condiciones!$F$1)))</f>
        <v>0</v>
      </c>
      <c r="P13" s="90">
        <f t="shared" ca="1" si="14"/>
        <v>0</v>
      </c>
      <c r="Q13" s="90">
        <f>IF(ISERROR(INDEX(PAGADO!$F$2:$R$321,MATCH(CONCATENATE($B$4,"Centralizada"),PAGADO!$E$2:$E$321,0),MATCH($D13,PAGADO!$F$1:$Q$1,0))),0,INDEX(PAGADO!$F$2:$R$321,MATCH(CONCATENATE($B$4,"Centralizada"),PAGADO!$E$2:$E$321,0),MATCH($D13,PAGADO!$F$1:$Q$1,0)))</f>
        <v>0</v>
      </c>
      <c r="R13" s="90">
        <f t="shared" ca="1" si="2"/>
        <v>0</v>
      </c>
      <c r="S13" s="88">
        <f ca="1">INDIRECT("Condiciones!"&amp;ADDRESS(VLOOKUP(S$2,Saltos,2,FALSE)+8*QUOTIENT((ROW()-3),13),MOD(ROW()-3,13)+COLUMN(Condiciones!$F$1)))</f>
        <v>0</v>
      </c>
      <c r="T13" s="90">
        <f t="shared" ca="1" si="15"/>
        <v>0</v>
      </c>
      <c r="U13" s="90">
        <f>IF(ISERROR(INDEX(PAGADO!$F$2:$R$321,MATCH(CONCATENATE($B$4,"Escala Crecimiento"),PAGADO!$E$2:$E$321,0),MATCH($D13,PAGADO!$F$1:$Q$1,0))),0,INDEX(PAGADO!$F$2:$R$321,MATCH(CONCATENATE($B$4,"Escala Crecimiento"),PAGADO!$E$2:$E$321,0),MATCH($D13,PAGADO!$F$1:$Q$1,0)))</f>
        <v>0</v>
      </c>
      <c r="V13" s="90">
        <f t="shared" ca="1" si="3"/>
        <v>0</v>
      </c>
      <c r="W13" s="88">
        <f ca="1">INDIRECT("Condiciones!"&amp;ADDRESS(VLOOKUP(W$2,Saltos,2,FALSE)+8*QUOTIENT((ROW()-3),13),MOD(ROW()-3,13)+COLUMN(Condiciones!$F$1)))</f>
        <v>0</v>
      </c>
      <c r="X13" s="90">
        <f t="shared" ca="1" si="16"/>
        <v>0</v>
      </c>
      <c r="Y13" s="90">
        <f>IF(ISERROR(INDEX(PAGADO!$F$2:$R$321,MATCH(CONCATENATE($B$4,"Escala Fija"),PAGADO!$E$2:$E$321,0),MATCH($D13,PAGADO!$F$1:$Q$1,0))),0,INDEX(PAGADO!$F$2:$R$321,MATCH(CONCATENATE($B$4,"Escala Fija"),PAGADO!$E$2:$E$321,0),MATCH($D13,PAGADO!$F$1:$Q$1,0)))</f>
        <v>0</v>
      </c>
      <c r="Z13" s="90">
        <f t="shared" ca="1" si="4"/>
        <v>0</v>
      </c>
      <c r="AA13" s="88">
        <f ca="1">INDIRECT("Condiciones!"&amp;ADDRESS(VLOOKUP(AA$2,Saltos,2,FALSE)+8*QUOTIENT((ROW()-3),13),MOD(ROW()-3,13)+COLUMN(Condiciones!$F$1)))</f>
        <v>0</v>
      </c>
      <c r="AB13" s="90">
        <f t="shared" ca="1" si="17"/>
        <v>0</v>
      </c>
      <c r="AC13" s="90">
        <f>IF(ISERROR(INDEX(PAGADO!$F$2:$R$321,MATCH(CONCATENATE($B$4,"Devoluciones"),PAGADO!$E$2:$E$321,0),MATCH($D13,PAGADO!$F$1:$Q$1,0))),0,INDEX(PAGADO!$F$2:$R$321,MATCH(CONCATENATE($B$4,"Devoluciones"),PAGADO!$E$2:$E$321,0),MATCH($D13,PAGADO!$F$1:$Q$1,0)))</f>
        <v>0</v>
      </c>
      <c r="AD13" s="90">
        <f t="shared" ca="1" si="5"/>
        <v>0</v>
      </c>
      <c r="AE13" s="88">
        <f ca="1">INDIRECT("Condiciones!"&amp;ADDRESS(VLOOKUP(AE$2,Saltos,2,FALSE)+8*QUOTIENT((ROW()-3),13),MOD(ROW()-3,13)+COLUMN(Condiciones!$F$1)))</f>
        <v>0</v>
      </c>
      <c r="AF13" s="90">
        <v>153373.47450000001</v>
      </c>
      <c r="AG13" s="90">
        <f>IF(ISERROR(INDEX(PAGADO!$F$2:$R$321,MATCH(CONCATENATE($B$4,"Otros"),PAGADO!$E$2:$E$321,0),MATCH($D13,PAGADO!$F$1:$Q$1,0))),0,INDEX(PAGADO!$F$2:$R$321,MATCH(CONCATENATE($B$4,"Otros"),PAGADO!$E$2:$E$321,0),MATCH($D13,PAGADO!$F$1:$Q$1,0)))</f>
        <v>-49706</v>
      </c>
      <c r="AH13" s="90">
        <f t="shared" si="6"/>
        <v>103667.47450000001</v>
      </c>
      <c r="AI13" s="88">
        <f ca="1">INDIRECT("Condiciones!"&amp;ADDRESS(VLOOKUP(AI$2,Saltos,2,FALSE)+8*QUOTIENT((ROW()-3),13),MOD(ROW()-3,13)+COLUMN(Condiciones!$F$1)))</f>
        <v>0</v>
      </c>
      <c r="AJ13" s="90">
        <f t="shared" ca="1" si="18"/>
        <v>0</v>
      </c>
      <c r="AK13" s="90">
        <f>IF(ISERROR(INDEX(PAGADO!$F$2:$R$321,MATCH(CONCATENATE($B$4,"Aportes Manuales"),PAGADO!$E$2:$E$321,0),MATCH($D13,PAGADO!$F$1:$Q$1,0))),0,INDEX(PAGADO!$F$2:$R$321,MATCH(CONCATENATE($B$4,"Aportes Manuales"),PAGADO!$E$2:$E$321,0),MATCH($D13,PAGADO!$F$1:$Q$1,0)))</f>
        <v>-6134989</v>
      </c>
      <c r="AL13" s="90">
        <f t="shared" ca="1" si="7"/>
        <v>-6134989</v>
      </c>
      <c r="AM13" s="71"/>
      <c r="AN13" s="90">
        <f t="shared" ca="1" si="8"/>
        <v>459490.0245</v>
      </c>
      <c r="AO13" s="90">
        <f t="shared" si="9"/>
        <v>-6468709</v>
      </c>
      <c r="AP13" s="90">
        <f t="shared" ca="1" si="10"/>
        <v>-6009218.9754999997</v>
      </c>
    </row>
    <row r="14" spans="2:42">
      <c r="B14" s="118"/>
      <c r="C14" s="85">
        <f>DATE($B$2,11,1)</f>
        <v>45962</v>
      </c>
      <c r="D14" s="86" t="str">
        <f t="shared" si="11"/>
        <v>202511</v>
      </c>
      <c r="E14" s="87">
        <f ca="1">IF(ISERROR(INDEX(IV_Compras_Totales_Base!$E$2:$P$300,MATCH(INDIRECT(ADDRESS(4+13*QUOTIENT(ROW()-3,13),2,1,1)),IV_Compras_Totales_Base!$C$2:$C$300,0),MATCH($D14,IV_Compras_Totales_Base!$E$1:$P$1,0))),0,INDEX(IV_Compras_Totales_Base!$E$2:$P$300,MATCH(INDIRECT(ADDRESS(4+13*QUOTIENT(ROW()-3,13),2,1,1)),IV_Compras_Totales_Base!$C$2:$C$300,0),MATCH($D14,IV_Compras_Totales_Base!$E$1:$P$1,0)))</f>
        <v>5400463</v>
      </c>
      <c r="F14" s="87">
        <f ca="1">IF(ISERROR(INDEX(V_Compras_Logistica_Base!$E$2:$P$300,MATCH(INDIRECT(ADDRESS(4+13*QUOTIENT(ROW()-3,13),2,1,1)),V_Compras_Logistica_Base!$C$2:$C$300,0),MATCH($D14,V_Compras_Logistica_Base!$E$1:$P$1,0))),0,INDEX(V_Compras_Logistica_Base!$E$2:$P$300,MATCH(INDIRECT(ADDRESS(4+13*QUOTIENT(ROW()-3,13),2,1,1)),V_Compras_Logistica_Base!$C$2:$C$300,0),MATCH($D14,V_Compras_Logistica_Base!$E$1:$P$1,0)))</f>
        <v>5400463</v>
      </c>
      <c r="G14" s="88">
        <f ca="1">INDIRECT("Condiciones!"&amp;ADDRESS(VLOOKUP(G$2,Saltos,2,FALSE)+8*QUOTIENT((ROW()-3),13),MOD(ROW()-3,13)+COLUMN(Condiciones!$F$1)))</f>
        <v>0</v>
      </c>
      <c r="H14" s="89">
        <f t="shared" ca="1" si="12"/>
        <v>0</v>
      </c>
      <c r="I14" s="90">
        <f>IF(ISERROR(INDEX(PAGADO!$F$2:$R$321,MATCH(CONCATENATE($B$4,"Publicidad"),PAGADO!$E$2:$E$321,0),MATCH($D14,PAGADO!$F$1:$Q$1,0))),0,INDEX(PAGADO!$F$2:$R$321,MATCH(CONCATENATE($B$4,"Publicidad"),PAGADO!$E$2:$E$321,0),MATCH($D14,PAGADO!$F$1:$Q$1,0)))</f>
        <v>0</v>
      </c>
      <c r="J14" s="90">
        <f t="shared" ca="1" si="0"/>
        <v>0</v>
      </c>
      <c r="K14" s="88">
        <f ca="1">INDIRECT("Condiciones!"&amp;ADDRESS(VLOOKUP(K$2,Saltos,2,FALSE)+8*QUOTIENT((ROW()-3),13),MOD(ROW()-3,13)+COLUMN(Condiciones!$F$1)))</f>
        <v>0.01</v>
      </c>
      <c r="L14" s="91">
        <f t="shared" ca="1" si="13"/>
        <v>54004.630000000005</v>
      </c>
      <c r="M14" s="90">
        <f>IF(ISERROR(INDEX(PAGADO!$F$2:$R$321,MATCH(CONCATENATE($B$4,"Logistica"),PAGADO!$E$2:$E$321,0),MATCH($D14,PAGADO!$F$1:$Q$1,0))),0,INDEX(PAGADO!$F$2:$R$321,MATCH(CONCATENATE($B$4,"Logistica"),PAGADO!$E$2:$E$321,0),MATCH($D14,PAGADO!$F$1:$Q$1,0)))</f>
        <v>-53778</v>
      </c>
      <c r="N14" s="90">
        <f t="shared" ca="1" si="1"/>
        <v>226.63000000000466</v>
      </c>
      <c r="O14" s="88">
        <f ca="1">INDIRECT("Condiciones!"&amp;ADDRESS(VLOOKUP(O$2,Saltos,2,FALSE)+8*QUOTIENT((ROW()-3),13),MOD(ROW()-3,13)+COLUMN(Condiciones!$F$1)))</f>
        <v>0</v>
      </c>
      <c r="P14" s="90">
        <f t="shared" ca="1" si="14"/>
        <v>0</v>
      </c>
      <c r="Q14" s="90">
        <f>IF(ISERROR(INDEX(PAGADO!$F$2:$R$321,MATCH(CONCATENATE($B$4,"Centralizada"),PAGADO!$E$2:$E$321,0),MATCH($D14,PAGADO!$F$1:$Q$1,0))),0,INDEX(PAGADO!$F$2:$R$321,MATCH(CONCATENATE($B$4,"Centralizada"),PAGADO!$E$2:$E$321,0),MATCH($D14,PAGADO!$F$1:$Q$1,0)))</f>
        <v>0</v>
      </c>
      <c r="R14" s="90">
        <f t="shared" ca="1" si="2"/>
        <v>0</v>
      </c>
      <c r="S14" s="88">
        <f ca="1">INDIRECT("Condiciones!"&amp;ADDRESS(VLOOKUP(S$2,Saltos,2,FALSE)+8*QUOTIENT((ROW()-3),13),MOD(ROW()-3,13)+COLUMN(Condiciones!$F$1)))</f>
        <v>0</v>
      </c>
      <c r="T14" s="90">
        <f t="shared" ca="1" si="15"/>
        <v>0</v>
      </c>
      <c r="U14" s="90">
        <f>IF(ISERROR(INDEX(PAGADO!$F$2:$R$321,MATCH(CONCATENATE($B$4,"Escala Crecimiento"),PAGADO!$E$2:$E$321,0),MATCH($D14,PAGADO!$F$1:$Q$1,0))),0,INDEX(PAGADO!$F$2:$R$321,MATCH(CONCATENATE($B$4,"Escala Crecimiento"),PAGADO!$E$2:$E$321,0),MATCH($D14,PAGADO!$F$1:$Q$1,0)))</f>
        <v>0</v>
      </c>
      <c r="V14" s="90">
        <f t="shared" ca="1" si="3"/>
        <v>0</v>
      </c>
      <c r="W14" s="88">
        <f ca="1">INDIRECT("Condiciones!"&amp;ADDRESS(VLOOKUP(W$2,Saltos,2,FALSE)+8*QUOTIENT((ROW()-3),13),MOD(ROW()-3,13)+COLUMN(Condiciones!$F$1)))</f>
        <v>0</v>
      </c>
      <c r="X14" s="90">
        <f t="shared" ca="1" si="16"/>
        <v>0</v>
      </c>
      <c r="Y14" s="90">
        <f>IF(ISERROR(INDEX(PAGADO!$F$2:$R$321,MATCH(CONCATENATE($B$4,"Escala Fija"),PAGADO!$E$2:$E$321,0),MATCH($D14,PAGADO!$F$1:$Q$1,0))),0,INDEX(PAGADO!$F$2:$R$321,MATCH(CONCATENATE($B$4,"Escala Fija"),PAGADO!$E$2:$E$321,0),MATCH($D14,PAGADO!$F$1:$Q$1,0)))</f>
        <v>0</v>
      </c>
      <c r="Z14" s="90">
        <f t="shared" ca="1" si="4"/>
        <v>0</v>
      </c>
      <c r="AA14" s="88">
        <f ca="1">INDIRECT("Condiciones!"&amp;ADDRESS(VLOOKUP(AA$2,Saltos,2,FALSE)+8*QUOTIENT((ROW()-3),13),MOD(ROW()-3,13)+COLUMN(Condiciones!$F$1)))</f>
        <v>0</v>
      </c>
      <c r="AB14" s="90">
        <f t="shared" ca="1" si="17"/>
        <v>0</v>
      </c>
      <c r="AC14" s="90">
        <f>IF(ISERROR(INDEX(PAGADO!$F$2:$R$321,MATCH(CONCATENATE($B$4,"Devoluciones"),PAGADO!$E$2:$E$321,0),MATCH($D14,PAGADO!$F$1:$Q$1,0))),0,INDEX(PAGADO!$F$2:$R$321,MATCH(CONCATENATE($B$4,"Devoluciones"),PAGADO!$E$2:$E$321,0),MATCH($D14,PAGADO!$F$1:$Q$1,0)))</f>
        <v>0</v>
      </c>
      <c r="AD14" s="90">
        <f t="shared" ca="1" si="5"/>
        <v>0</v>
      </c>
      <c r="AE14" s="88">
        <f ca="1">INDIRECT("Condiciones!"&amp;ADDRESS(VLOOKUP(AE$2,Saltos,2,FALSE)+8*QUOTIENT((ROW()-3),13),MOD(ROW()-3,13)+COLUMN(Condiciones!$F$1)))</f>
        <v>0</v>
      </c>
      <c r="AF14" s="90">
        <v>49139.695500000002</v>
      </c>
      <c r="AG14" s="90">
        <f>IF(ISERROR(INDEX(PAGADO!$F$2:$R$321,MATCH(CONCATENATE($B$4,"Otros"),PAGADO!$E$2:$E$321,0),MATCH($D14,PAGADO!$F$1:$Q$1,0))),0,INDEX(PAGADO!$F$2:$R$321,MATCH(CONCATENATE($B$4,"Otros"),PAGADO!$E$2:$E$321,0),MATCH($D14,PAGADO!$F$1:$Q$1,0)))</f>
        <v>-9115</v>
      </c>
      <c r="AH14" s="90">
        <f t="shared" si="6"/>
        <v>40024.695500000002</v>
      </c>
      <c r="AI14" s="88">
        <f ca="1">INDIRECT("Condiciones!"&amp;ADDRESS(VLOOKUP(AI$2,Saltos,2,FALSE)+8*QUOTIENT((ROW()-3),13),MOD(ROW()-3,13)+COLUMN(Condiciones!$F$1)))</f>
        <v>0</v>
      </c>
      <c r="AJ14" s="90">
        <f t="shared" ca="1" si="18"/>
        <v>0</v>
      </c>
      <c r="AK14" s="90">
        <f>IF(ISERROR(INDEX(PAGADO!$F$2:$R$321,MATCH(CONCATENATE($B$4,"Aportes Manuales"),PAGADO!$E$2:$E$321,0),MATCH($D14,PAGADO!$F$1:$Q$1,0))),0,INDEX(PAGADO!$F$2:$R$321,MATCH(CONCATENATE($B$4,"Aportes Manuales"),PAGADO!$E$2:$E$321,0),MATCH($D14,PAGADO!$F$1:$Q$1,0)))</f>
        <v>0</v>
      </c>
      <c r="AL14" s="90">
        <f t="shared" ca="1" si="7"/>
        <v>0</v>
      </c>
      <c r="AM14" s="71"/>
      <c r="AN14" s="90">
        <f t="shared" ca="1" si="8"/>
        <v>103144.32550000001</v>
      </c>
      <c r="AO14" s="90">
        <f t="shared" si="9"/>
        <v>-62893</v>
      </c>
      <c r="AP14" s="90">
        <f t="shared" ca="1" si="10"/>
        <v>40251.325500000006</v>
      </c>
    </row>
    <row r="15" spans="2:42">
      <c r="B15" s="119"/>
      <c r="C15" s="85">
        <f>DATE($B$2,12,1)</f>
        <v>45992</v>
      </c>
      <c r="D15" s="86" t="str">
        <f t="shared" si="11"/>
        <v>202512</v>
      </c>
      <c r="E15" s="87">
        <f ca="1">IF(ISERROR(INDEX(IV_Compras_Totales_Base!$E$2:$P$300,MATCH(INDIRECT(ADDRESS(4+13*QUOTIENT(ROW()-3,13),2,1,1)),IV_Compras_Totales_Base!$C$2:$C$300,0),MATCH($D15,IV_Compras_Totales_Base!$E$1:$P$1,0))),0,INDEX(IV_Compras_Totales_Base!$E$2:$P$300,MATCH(INDIRECT(ADDRESS(4+13*QUOTIENT(ROW()-3,13),2,1,1)),IV_Compras_Totales_Base!$C$2:$C$300,0),MATCH($D15,IV_Compras_Totales_Base!$E$1:$P$1,0)))</f>
        <v>32401093</v>
      </c>
      <c r="F15" s="87">
        <f ca="1">IF(ISERROR(INDEX(V_Compras_Logistica_Base!$E$2:$P$300,MATCH(INDIRECT(ADDRESS(4+13*QUOTIENT(ROW()-3,13),2,1,1)),V_Compras_Logistica_Base!$C$2:$C$300,0),MATCH($D15,V_Compras_Logistica_Base!$E$1:$P$1,0))),0,INDEX(V_Compras_Logistica_Base!$E$2:$P$300,MATCH(INDIRECT(ADDRESS(4+13*QUOTIENT(ROW()-3,13),2,1,1)),V_Compras_Logistica_Base!$C$2:$C$300,0),MATCH($D15,V_Compras_Logistica_Base!$E$1:$P$1,0)))</f>
        <v>32401093</v>
      </c>
      <c r="G15" s="88">
        <f ca="1">INDIRECT("Condiciones!"&amp;ADDRESS(VLOOKUP(G$2,Saltos,2,FALSE)+8*QUOTIENT((ROW()-3),13),MOD(ROW()-3,13)+COLUMN(Condiciones!$F$1)))</f>
        <v>0</v>
      </c>
      <c r="H15" s="89">
        <f t="shared" ca="1" si="12"/>
        <v>0</v>
      </c>
      <c r="I15" s="90">
        <f>IF(ISERROR(INDEX(PAGADO!$F$2:$R$321,MATCH(CONCATENATE($B$4,"Publicidad"),PAGADO!$E$2:$E$321,0),MATCH($D15,PAGADO!$F$1:$Q$1,0))),0,INDEX(PAGADO!$F$2:$R$321,MATCH(CONCATENATE($B$4,"Publicidad"),PAGADO!$E$2:$E$321,0),MATCH($D15,PAGADO!$F$1:$Q$1,0)))</f>
        <v>0</v>
      </c>
      <c r="J15" s="90">
        <f t="shared" ca="1" si="0"/>
        <v>0</v>
      </c>
      <c r="K15" s="88">
        <f ca="1">INDIRECT("Condiciones!"&amp;ADDRESS(VLOOKUP(K$2,Saltos,2,FALSE)+8*QUOTIENT((ROW()-3),13),MOD(ROW()-3,13)+COLUMN(Condiciones!$F$1)))</f>
        <v>0.01</v>
      </c>
      <c r="L15" s="91">
        <f t="shared" ca="1" si="13"/>
        <v>324010.93</v>
      </c>
      <c r="M15" s="90">
        <f>IF(ISERROR(INDEX(PAGADO!$F$2:$R$321,MATCH(CONCATENATE($B$4,"Logistica"),PAGADO!$E$2:$E$321,0),MATCH($D15,PAGADO!$F$1:$Q$1,0))),0,INDEX(PAGADO!$F$2:$R$321,MATCH(CONCATENATE($B$4,"Logistica"),PAGADO!$E$2:$E$321,0),MATCH($D15,PAGADO!$F$1:$Q$1,0)))</f>
        <v>-616272</v>
      </c>
      <c r="N15" s="90">
        <f t="shared" ca="1" si="1"/>
        <v>-292261.07</v>
      </c>
      <c r="O15" s="88">
        <f ca="1">INDIRECT("Condiciones!"&amp;ADDRESS(VLOOKUP(O$2,Saltos,2,FALSE)+8*QUOTIENT((ROW()-3),13),MOD(ROW()-3,13)+COLUMN(Condiciones!$F$1)))</f>
        <v>0</v>
      </c>
      <c r="P15" s="90">
        <f t="shared" ca="1" si="14"/>
        <v>0</v>
      </c>
      <c r="Q15" s="90">
        <f>IF(ISERROR(INDEX(PAGADO!$F$2:$R$321,MATCH(CONCATENATE($B$4,"Centralizada"),PAGADO!$E$2:$E$321,0),MATCH($D15,PAGADO!$F$1:$Q$1,0))),0,INDEX(PAGADO!$F$2:$R$321,MATCH(CONCATENATE($B$4,"Centralizada"),PAGADO!$E$2:$E$321,0),MATCH($D15,PAGADO!$F$1:$Q$1,0)))</f>
        <v>0</v>
      </c>
      <c r="R15" s="90">
        <f t="shared" ca="1" si="2"/>
        <v>0</v>
      </c>
      <c r="S15" s="88">
        <f ca="1">INDIRECT("Condiciones!"&amp;ADDRESS(VLOOKUP(S$2,Saltos,2,FALSE)+8*QUOTIENT((ROW()-3),13),MOD(ROW()-3,13)+COLUMN(Condiciones!$F$1)))</f>
        <v>0</v>
      </c>
      <c r="T15" s="90">
        <f t="shared" ca="1" si="15"/>
        <v>0</v>
      </c>
      <c r="U15" s="90">
        <f>IF(ISERROR(INDEX(PAGADO!$F$2:$R$321,MATCH(CONCATENATE($B$4,"Escala Crecimiento"),PAGADO!$E$2:$E$321,0),MATCH($D15,PAGADO!$F$1:$Q$1,0))),0,INDEX(PAGADO!$F$2:$R$321,MATCH(CONCATENATE($B$4,"Escala Crecimiento"),PAGADO!$E$2:$E$321,0),MATCH($D15,PAGADO!$F$1:$Q$1,0)))</f>
        <v>0</v>
      </c>
      <c r="V15" s="90">
        <f t="shared" ca="1" si="3"/>
        <v>0</v>
      </c>
      <c r="W15" s="88">
        <f ca="1">INDIRECT("Condiciones!"&amp;ADDRESS(VLOOKUP(W$2,Saltos,2,FALSE)+8*QUOTIENT((ROW()-3),13),MOD(ROW()-3,13)+COLUMN(Condiciones!$F$1)))</f>
        <v>0</v>
      </c>
      <c r="X15" s="90">
        <f t="shared" ca="1" si="16"/>
        <v>0</v>
      </c>
      <c r="Y15" s="90">
        <f>IF(ISERROR(INDEX(PAGADO!$F$2:$R$321,MATCH(CONCATENATE($B$4,"Escala Fija"),PAGADO!$E$2:$E$321,0),MATCH($D15,PAGADO!$F$1:$Q$1,0))),0,INDEX(PAGADO!$F$2:$R$321,MATCH(CONCATENATE($B$4,"Escala Fija"),PAGADO!$E$2:$E$321,0),MATCH($D15,PAGADO!$F$1:$Q$1,0)))</f>
        <v>-212766</v>
      </c>
      <c r="Z15" s="90">
        <f t="shared" ca="1" si="4"/>
        <v>-212766</v>
      </c>
      <c r="AA15" s="88">
        <f ca="1">INDIRECT("Condiciones!"&amp;ADDRESS(VLOOKUP(AA$2,Saltos,2,FALSE)+8*QUOTIENT((ROW()-3),13),MOD(ROW()-3,13)+COLUMN(Condiciones!$F$1)))</f>
        <v>0</v>
      </c>
      <c r="AB15" s="90">
        <f t="shared" ca="1" si="17"/>
        <v>0</v>
      </c>
      <c r="AC15" s="90">
        <f>IF(ISERROR(INDEX(PAGADO!$F$2:$R$321,MATCH(CONCATENATE($B$4,"Devoluciones"),PAGADO!$E$2:$E$321,0),MATCH($D15,PAGADO!$F$1:$Q$1,0))),0,INDEX(PAGADO!$F$2:$R$321,MATCH(CONCATENATE($B$4,"Devoluciones"),PAGADO!$E$2:$E$321,0),MATCH($D15,PAGADO!$F$1:$Q$1,0)))</f>
        <v>0</v>
      </c>
      <c r="AD15" s="90">
        <f t="shared" ca="1" si="5"/>
        <v>0</v>
      </c>
      <c r="AE15" s="88">
        <f ca="1">INDIRECT("Condiciones!"&amp;ADDRESS(VLOOKUP(AE$2,Saltos,2,FALSE)+8*QUOTIENT((ROW()-3),13),MOD(ROW()-3,13)+COLUMN(Condiciones!$F$1)))</f>
        <v>0</v>
      </c>
      <c r="AF15" s="90">
        <v>157599.462</v>
      </c>
      <c r="AG15" s="90">
        <f>IF(ISERROR(INDEX(PAGADO!$F$2:$R$321,MATCH(CONCATENATE($B$4,"Otros"),PAGADO!$E$2:$E$321,0),MATCH($D15,PAGADO!$F$1:$Q$1,0))),0,INDEX(PAGADO!$F$2:$R$321,MATCH(CONCATENATE($B$4,"Otros"),PAGADO!$E$2:$E$321,0),MATCH($D15,PAGADO!$F$1:$Q$1,0)))</f>
        <v>-50270</v>
      </c>
      <c r="AH15" s="90">
        <f t="shared" si="6"/>
        <v>107329.462</v>
      </c>
      <c r="AI15" s="88">
        <f ca="1">INDIRECT("Condiciones!"&amp;ADDRESS(VLOOKUP(AI$2,Saltos,2,FALSE)+8*QUOTIENT((ROW()-3),13),MOD(ROW()-3,13)+COLUMN(Condiciones!$F$1)))</f>
        <v>0</v>
      </c>
      <c r="AJ15" s="90">
        <f t="shared" ca="1" si="18"/>
        <v>0</v>
      </c>
      <c r="AK15" s="90">
        <f>IF(ISERROR(INDEX(PAGADO!$F$2:$R$321,MATCH(CONCATENATE($B$4,"Aportes Manuales"),PAGADO!$E$2:$E$321,0),MATCH($D15,PAGADO!$F$1:$Q$1,0))),0,INDEX(PAGADO!$F$2:$R$321,MATCH(CONCATENATE($B$4,"Aportes Manuales"),PAGADO!$E$2:$E$321,0),MATCH($D15,PAGADO!$F$1:$Q$1,0)))</f>
        <v>0</v>
      </c>
      <c r="AL15" s="90">
        <f t="shared" ca="1" si="7"/>
        <v>0</v>
      </c>
      <c r="AM15" s="71"/>
      <c r="AN15" s="90">
        <f t="shared" ca="1" si="8"/>
        <v>481610.39199999999</v>
      </c>
      <c r="AO15" s="90">
        <f t="shared" si="9"/>
        <v>-879308</v>
      </c>
      <c r="AP15" s="90">
        <f t="shared" ca="1" si="10"/>
        <v>-397697.60800000001</v>
      </c>
    </row>
    <row r="16" spans="2:42">
      <c r="B16" s="92"/>
      <c r="C16" s="93"/>
      <c r="D16" s="94"/>
      <c r="E16" s="95">
        <f ca="1">SUM(E4:E15)</f>
        <v>365956152</v>
      </c>
      <c r="F16" s="95">
        <f ca="1">SUM(F4:F15)</f>
        <v>365956152</v>
      </c>
      <c r="G16" s="96"/>
      <c r="H16" s="97">
        <f ca="1">SUM(H4:H15)</f>
        <v>0</v>
      </c>
      <c r="I16" s="97">
        <f>SUM(I4:I15)</f>
        <v>0</v>
      </c>
      <c r="J16" s="98">
        <f ca="1">SUM(J4:J15)</f>
        <v>0</v>
      </c>
      <c r="K16" s="96"/>
      <c r="L16" s="98">
        <f ca="1">SUM(L4:L15)</f>
        <v>3659561.5199999996</v>
      </c>
      <c r="M16" s="98">
        <f>SUM(M4:M15)</f>
        <v>-3659861</v>
      </c>
      <c r="N16" s="98">
        <f ca="1">SUM(N4:N15)</f>
        <v>-299.48000000003958</v>
      </c>
      <c r="O16" s="96"/>
      <c r="P16" s="98">
        <f ca="1">SUM(P4:P15)</f>
        <v>0</v>
      </c>
      <c r="Q16" s="99">
        <f>SUM(Q4:Q15)</f>
        <v>0</v>
      </c>
      <c r="R16" s="98">
        <f ca="1">SUM(R4:R15)</f>
        <v>0</v>
      </c>
      <c r="S16" s="96"/>
      <c r="T16" s="98">
        <f ca="1">SUM(T4:T15)</f>
        <v>0</v>
      </c>
      <c r="U16" s="98">
        <f>SUM(U4:U15)</f>
        <v>0</v>
      </c>
      <c r="V16" s="98">
        <f ca="1">SUM(V4:V15)</f>
        <v>0</v>
      </c>
      <c r="W16" s="96"/>
      <c r="X16" s="98">
        <f ca="1">SUM(X4:X15)</f>
        <v>0</v>
      </c>
      <c r="Y16" s="98">
        <f>SUM(Y4:Y15)</f>
        <v>-4370197</v>
      </c>
      <c r="Z16" s="98">
        <f ca="1">SUM(Z4:Z15)</f>
        <v>-4370197</v>
      </c>
      <c r="AA16" s="96"/>
      <c r="AB16" s="98">
        <f ca="1">SUM(AB4:AB15)</f>
        <v>0</v>
      </c>
      <c r="AC16" s="98">
        <f>SUM(AC4:AC15)</f>
        <v>0</v>
      </c>
      <c r="AD16" s="98">
        <f ca="1">SUM(AD4:AD15)</f>
        <v>0</v>
      </c>
      <c r="AE16" s="96"/>
      <c r="AF16" s="98">
        <f>SUM(AF4:AF15)</f>
        <v>1274166.321</v>
      </c>
      <c r="AG16" s="98">
        <f>SUM(AG4:AG15)</f>
        <v>-558193</v>
      </c>
      <c r="AH16" s="98">
        <f>SUM(AH4:AH15)</f>
        <v>715973.321</v>
      </c>
      <c r="AI16" s="96"/>
      <c r="AJ16" s="98">
        <f ca="1">SUM(AJ4:AJ15)</f>
        <v>0</v>
      </c>
      <c r="AK16" s="98">
        <f>SUM(AK4:AK15)</f>
        <v>-7223490</v>
      </c>
      <c r="AL16" s="98">
        <f ca="1">SUM(AL4:AL15)</f>
        <v>-7223490</v>
      </c>
      <c r="AM16" s="71"/>
      <c r="AN16" s="98">
        <f ca="1">SUM(AN4:AN15)</f>
        <v>4933727.8410000009</v>
      </c>
      <c r="AO16" s="98">
        <f>SUM(AO4:AO15)</f>
        <v>-15811741</v>
      </c>
      <c r="AP16" s="98">
        <f ca="1">SUM(AP4:AP15)</f>
        <v>-10878013.158999998</v>
      </c>
    </row>
    <row r="17" spans="2:42">
      <c r="B17" s="117" t="s">
        <v>77</v>
      </c>
      <c r="C17" s="85">
        <f>DATE($B$2,1,1)</f>
        <v>45658</v>
      </c>
      <c r="D17" s="86" t="str">
        <f>TEXT(C17,"YYYYMM")</f>
        <v>202501</v>
      </c>
      <c r="E17" s="87">
        <f ca="1">IF(ISERROR(INDEX(IV_Compras_Totales_Base!$E$2:$P$300,MATCH(INDIRECT(ADDRESS(4+13*QUOTIENT(ROW()-3,13),2,1,1)),IV_Compras_Totales_Base!$C$2:$C$300,0),MATCH($D17,IV_Compras_Totales_Base!$E$1:$P$1,0))),0,INDEX(IV_Compras_Totales_Base!$E$2:$P$300,MATCH(INDIRECT(ADDRESS(4+13*QUOTIENT(ROW()-3,13),2,1,1)),IV_Compras_Totales_Base!$C$2:$C$300,0),MATCH($D17,IV_Compras_Totales_Base!$E$1:$P$1,0)))</f>
        <v>21301078</v>
      </c>
      <c r="F17" s="87">
        <f ca="1">IF(ISERROR(INDEX(V_Compras_Logistica_Base!$E$2:$P$300,MATCH(INDIRECT(ADDRESS(4+13*QUOTIENT(ROW()-3,13),2,1,1)),V_Compras_Logistica_Base!$C$2:$C$300,0),MATCH($D17,V_Compras_Logistica_Base!$E$1:$P$1,0))),0,INDEX(V_Compras_Logistica_Base!$E$2:$P$300,MATCH(INDIRECT(ADDRESS(4+13*QUOTIENT(ROW()-3,13),2,1,1)),V_Compras_Logistica_Base!$C$2:$C$300,0),MATCH($D17,V_Compras_Logistica_Base!$E$1:$P$1,0)))</f>
        <v>21301078</v>
      </c>
      <c r="G17" s="88">
        <f ca="1">INDIRECT("Condiciones!"&amp;ADDRESS(VLOOKUP(G$2,Saltos,2,FALSE)+8*QUOTIENT((ROW()-3),13),MOD(ROW()-3,13)+COLUMN(Condiciones!$F$1)))</f>
        <v>0</v>
      </c>
      <c r="H17" s="89">
        <f ca="1">IF($E17="",0,G17*$E17)</f>
        <v>0</v>
      </c>
      <c r="I17" s="90">
        <f>IF(ISERROR(INDEX(PAGADO!$F$2:$R$321,MATCH(CONCATENATE($B$17,"Publicidad"),PAGADO!$E$2:$E$321,0),MATCH($D17,PAGADO!$F$1:$Q$1,0))),0,INDEX(PAGADO!$F$2:$R$321,MATCH(CONCATENATE($B$17,"Publicidad"),PAGADO!$E$2:$E$321,0),MATCH($D17,PAGADO!$F$1:$Q$1,0)))</f>
        <v>0</v>
      </c>
      <c r="J17" s="90">
        <f ca="1">H17+I17</f>
        <v>0</v>
      </c>
      <c r="K17" s="88">
        <f ca="1">INDIRECT("Condiciones!"&amp;ADDRESS(VLOOKUP(K$2,Saltos,2,FALSE)+8*QUOTIENT((ROW()-3),13),MOD(ROW()-3,13)+COLUMN(Condiciones!$F$1)))</f>
        <v>0.01</v>
      </c>
      <c r="L17" s="91">
        <f ca="1">IF($F17="",0,K17*$F17)</f>
        <v>213010.78</v>
      </c>
      <c r="M17" s="90">
        <f>IF(ISERROR(INDEX(PAGADO!$F$2:$R$321,MATCH(CONCATENATE($B$17,"Logistica"),PAGADO!$E$2:$E$321,0),MATCH($D17,PAGADO!$F$1:$Q$1,0))),0,INDEX(PAGADO!$F$2:$R$321,MATCH(CONCATENATE($B$17,"Logistica"),PAGADO!$E$2:$E$321,0),MATCH($D17,PAGADO!$F$1:$Q$1,0)))</f>
        <v>-236643</v>
      </c>
      <c r="N17" s="90">
        <f ca="1">L17+M17</f>
        <v>-23632.22</v>
      </c>
      <c r="O17" s="88">
        <f ca="1">INDIRECT("Condiciones!"&amp;ADDRESS(VLOOKUP(O$2,Saltos,2,FALSE)+8*QUOTIENT((ROW()-3),13),MOD(ROW()-3,13)+COLUMN(Condiciones!$F$1)))</f>
        <v>0</v>
      </c>
      <c r="P17" s="90">
        <f ca="1">IF($E17="",0,O17*$E17)</f>
        <v>0</v>
      </c>
      <c r="Q17" s="91">
        <f>IF(ISERROR(INDEX(PAGADO!$F$2:$R$321,MATCH(CONCATENATE($B$17,"Centralizada"),PAGADO!$E$2:$E$321,0),MATCH($D17,PAGADO!$F$1:$Q$1,0))),0,INDEX(PAGADO!$F$2:$R$321,MATCH(CONCATENATE($B$17,"Centralizada"),PAGADO!$E$2:$E$321,0),MATCH($D17,PAGADO!$F$1:$Q$1,0)))</f>
        <v>0</v>
      </c>
      <c r="R17" s="90">
        <f ca="1">P17+Q17</f>
        <v>0</v>
      </c>
      <c r="S17" s="88">
        <f ca="1">INDIRECT("Condiciones!"&amp;ADDRESS(VLOOKUP(S$2,Saltos,2,FALSE)+8*QUOTIENT((ROW()-3),13),MOD(ROW()-3,13)+COLUMN(Condiciones!$F$1)))</f>
        <v>0</v>
      </c>
      <c r="T17" s="90">
        <f ca="1">IF($E17="",0,S17*$E17)</f>
        <v>0</v>
      </c>
      <c r="U17" s="90">
        <f>IF(ISERROR(INDEX(PAGADO!$F$2:$R$321,MATCH(CONCATENATE($B$17,"Escala Crecimiento"),PAGADO!$E$2:$E$321,0),MATCH($D17,PAGADO!$F$1:$Q$1,0))),0,INDEX(PAGADO!$F$2:$R$321,MATCH(CONCATENATE($B$17,"Escala Crecimiento"),PAGADO!$E$2:$E$321,0),MATCH($D17,PAGADO!$F$1:$Q$1,0)))</f>
        <v>0</v>
      </c>
      <c r="V17" s="90">
        <f ca="1">T17+U17</f>
        <v>0</v>
      </c>
      <c r="W17" s="88">
        <f ca="1">INDIRECT("Condiciones!"&amp;ADDRESS(VLOOKUP(W$2,Saltos,2,FALSE)+8*QUOTIENT((ROW()-3),13),MOD(ROW()-3,13)+COLUMN(Condiciones!$F$1)))</f>
        <v>0</v>
      </c>
      <c r="X17" s="90">
        <f ca="1">IF($E17="",0,W17*$E17)</f>
        <v>0</v>
      </c>
      <c r="Y17" s="90">
        <f>IF(ISERROR(INDEX(PAGADO!$F$2:$R$321,MATCH(CONCATENATE($B$17,"Escala Fija"),PAGADO!$E$2:$E$321,0),MATCH($D17,PAGADO!$F$1:$Q$1,0))),0,INDEX(PAGADO!$F$2:$R$321,MATCH(CONCATENATE($B$17,"Escala Fija"),PAGADO!$E$2:$E$321,0),MATCH($D17,PAGADO!$F$1:$Q$1,0)))</f>
        <v>-497867</v>
      </c>
      <c r="Z17" s="90">
        <f ca="1">X17+Y17</f>
        <v>-497867</v>
      </c>
      <c r="AA17" s="88">
        <f ca="1">INDIRECT("Condiciones!"&amp;ADDRESS(VLOOKUP(AA$2,Saltos,2,FALSE)+8*QUOTIENT((ROW()-3),13),MOD(ROW()-3,13)+COLUMN(Condiciones!$F$1)))</f>
        <v>0</v>
      </c>
      <c r="AB17" s="90">
        <f ca="1">IF($E17="",0,AA17*$E17)</f>
        <v>0</v>
      </c>
      <c r="AC17" s="90">
        <f>IF(ISERROR(INDEX(PAGADO!$F$2:$R$321,MATCH(CONCATENATE($B$17,"Devoluciones"),PAGADO!$E$2:$E$321,0),MATCH($D17,PAGADO!$F$1:$Q$1,0))),0,INDEX(PAGADO!$F$2:$R$321,MATCH(CONCATENATE($B$17,"Devoluciones"),PAGADO!$E$2:$E$321,0),MATCH($D17,PAGADO!$F$1:$Q$1,0)))</f>
        <v>0</v>
      </c>
      <c r="AD17" s="90">
        <f ca="1">AB17+AC17</f>
        <v>0</v>
      </c>
      <c r="AE17" s="88">
        <f ca="1">INDIRECT("Condiciones!"&amp;ADDRESS(VLOOKUP(AE$2,Saltos,2,FALSE)+8*QUOTIENT((ROW()-3),13),MOD(ROW()-3,13)+COLUMN(Condiciones!$F$1)))</f>
        <v>0</v>
      </c>
      <c r="AF17" s="90">
        <f ca="1">IF($E17="",0,AE17*$E17)</f>
        <v>0</v>
      </c>
      <c r="AG17" s="90">
        <f>IF(ISERROR(INDEX(PAGADO!$F$2:$R$321,MATCH(CONCATENATE($B$17,"Otros"),PAGADO!$E$2:$E$321,0),MATCH($D17,PAGADO!$F$1:$Q$1,0))),0,INDEX(PAGADO!$F$2:$R$321,MATCH(CONCATENATE($B$17,"Otros"),PAGADO!$E$2:$E$321,0),MATCH($D17,PAGADO!$F$1:$Q$1,0)))</f>
        <v>-31952</v>
      </c>
      <c r="AH17" s="90">
        <f ca="1">AF17+AG17</f>
        <v>-31952</v>
      </c>
      <c r="AI17" s="88">
        <f ca="1">INDIRECT("Condiciones!"&amp;ADDRESS(VLOOKUP(AI$2,Saltos,2,FALSE)+8*QUOTIENT((ROW()-3),13),MOD(ROW()-3,13)+COLUMN(Condiciones!$F$1)))</f>
        <v>0</v>
      </c>
      <c r="AJ17" s="90">
        <f ca="1">IF($E17="",0,AI17*$E17)</f>
        <v>0</v>
      </c>
      <c r="AK17" s="90">
        <f>IF(ISERROR(INDEX(PAGADO!$F$2:$R$321,MATCH(CONCATENATE($B$17,"Aportes Manuales"),PAGADO!$E$2:$E$321,0),MATCH($D17,PAGADO!$F$1:$Q$1,0))),0,INDEX(PAGADO!$F$2:$R$321,MATCH(CONCATENATE($B$17,"Aportes Manuales"),PAGADO!$E$2:$E$321,0),MATCH($D17,PAGADO!$F$1:$Q$1,0)))</f>
        <v>0</v>
      </c>
      <c r="AL17" s="90">
        <f ca="1">AJ17+AK17</f>
        <v>0</v>
      </c>
      <c r="AM17" s="71"/>
      <c r="AN17" s="90">
        <f t="shared" ref="AN17:AN28" ca="1" si="19">H17+L17+P17+T17+X17+AB17+AF17+AJ17</f>
        <v>213010.78</v>
      </c>
      <c r="AO17" s="90">
        <f t="shared" ref="AO17:AO28" si="20">I17+M17+Q17+U17+Y17+AC17+AG17+AK17</f>
        <v>-766462</v>
      </c>
      <c r="AP17" s="90">
        <f t="shared" ref="AP17:AP28" ca="1" si="21">AN17+AO17</f>
        <v>-553451.22</v>
      </c>
    </row>
    <row r="18" spans="2:42">
      <c r="B18" s="118"/>
      <c r="C18" s="85">
        <f>DATE($B$2,2,1)</f>
        <v>45689</v>
      </c>
      <c r="D18" s="86" t="str">
        <f t="shared" ref="D18:D28" si="22">TEXT(C18,"YYYYMM")</f>
        <v>202502</v>
      </c>
      <c r="E18" s="87">
        <f ca="1">IF(ISERROR(INDEX(IV_Compras_Totales_Base!$E$2:$P$300,MATCH(INDIRECT(ADDRESS(4+13*QUOTIENT(ROW()-3,13),2,1,1)),IV_Compras_Totales_Base!$C$2:$C$300,0),MATCH($D18,IV_Compras_Totales_Base!$E$1:$P$1,0))),0,INDEX(IV_Compras_Totales_Base!$E$2:$P$300,MATCH(INDIRECT(ADDRESS(4+13*QUOTIENT(ROW()-3,13),2,1,1)),IV_Compras_Totales_Base!$C$2:$C$300,0),MATCH($D18,IV_Compras_Totales_Base!$E$1:$P$1,0)))</f>
        <v>27034685</v>
      </c>
      <c r="F18" s="87">
        <f ca="1">IF(ISERROR(INDEX(V_Compras_Logistica_Base!$E$2:$P$300,MATCH(INDIRECT(ADDRESS(4+13*QUOTIENT(ROW()-3,13),2,1,1)),V_Compras_Logistica_Base!$C$2:$C$300,0),MATCH($D18,V_Compras_Logistica_Base!$E$1:$P$1,0))),0,INDEX(V_Compras_Logistica_Base!$E$2:$P$300,MATCH(INDIRECT(ADDRESS(4+13*QUOTIENT(ROW()-3,13),2,1,1)),V_Compras_Logistica_Base!$C$2:$C$300,0),MATCH($D18,V_Compras_Logistica_Base!$E$1:$P$1,0)))</f>
        <v>27034685</v>
      </c>
      <c r="G18" s="88">
        <f ca="1">INDIRECT("Condiciones!"&amp;ADDRESS(VLOOKUP(G$2,Saltos,2,FALSE)+8*QUOTIENT((ROW()-3),13),MOD(ROW()-3,13)+COLUMN(Condiciones!$F$1)))</f>
        <v>0</v>
      </c>
      <c r="H18" s="89">
        <f t="shared" ref="H18:H28" ca="1" si="23">IF($E18="",0,G18*$E18)</f>
        <v>0</v>
      </c>
      <c r="I18" s="90">
        <f>IF(ISERROR(INDEX(PAGADO!$F$2:$R$321,MATCH(CONCATENATE($B$17,"Publicidad"),PAGADO!$E$2:$E$321,0),MATCH($D18,PAGADO!$F$1:$Q$1,0))),0,INDEX(PAGADO!$F$2:$R$321,MATCH(CONCATENATE($B$17,"Publicidad"),PAGADO!$E$2:$E$321,0),MATCH($D18,PAGADO!$F$1:$Q$1,0)))</f>
        <v>0</v>
      </c>
      <c r="J18" s="90">
        <f t="shared" ref="J18:J28" ca="1" si="24">H18+I18</f>
        <v>0</v>
      </c>
      <c r="K18" s="88">
        <f ca="1">INDIRECT("Condiciones!"&amp;ADDRESS(VLOOKUP(K$2,Saltos,2,FALSE)+8*QUOTIENT((ROW()-3),13),MOD(ROW()-3,13)+COLUMN(Condiciones!$F$1)))</f>
        <v>0.01</v>
      </c>
      <c r="L18" s="91">
        <f t="shared" ref="L18:L28" ca="1" si="25">IF($F18="",0,K18*$F18)</f>
        <v>270346.84999999998</v>
      </c>
      <c r="M18" s="90">
        <f>IF(ISERROR(INDEX(PAGADO!$F$2:$R$321,MATCH(CONCATENATE($B$17,"Logistica"),PAGADO!$E$2:$E$321,0),MATCH($D18,PAGADO!$F$1:$Q$1,0))),0,INDEX(PAGADO!$F$2:$R$321,MATCH(CONCATENATE($B$17,"Logistica"),PAGADO!$E$2:$E$321,0),MATCH($D18,PAGADO!$F$1:$Q$1,0)))</f>
        <v>-262815</v>
      </c>
      <c r="N18" s="90">
        <f t="shared" ref="N18:N28" ca="1" si="26">L18+M18</f>
        <v>7531.8499999999767</v>
      </c>
      <c r="O18" s="88">
        <f ca="1">INDIRECT("Condiciones!"&amp;ADDRESS(VLOOKUP(O$2,Saltos,2,FALSE)+8*QUOTIENT((ROW()-3),13),MOD(ROW()-3,13)+COLUMN(Condiciones!$F$1)))</f>
        <v>0</v>
      </c>
      <c r="P18" s="90">
        <f t="shared" ref="P18:P28" ca="1" si="27">IF($E18="",0,O18*$E18)</f>
        <v>0</v>
      </c>
      <c r="Q18" s="91">
        <f>IF(ISERROR(INDEX(PAGADO!$F$2:$R$321,MATCH(CONCATENATE($B$17,"Centralizada"),PAGADO!$E$2:$E$321,0),MATCH($D18,PAGADO!$F$1:$Q$1,0))),0,INDEX(PAGADO!$F$2:$R$321,MATCH(CONCATENATE($B$17,"Centralizada"),PAGADO!$E$2:$E$321,0),MATCH($D18,PAGADO!$F$1:$Q$1,0)))</f>
        <v>0</v>
      </c>
      <c r="R18" s="90">
        <f t="shared" ref="R18:R28" ca="1" si="28">P18+Q18</f>
        <v>0</v>
      </c>
      <c r="S18" s="88">
        <f ca="1">INDIRECT("Condiciones!"&amp;ADDRESS(VLOOKUP(S$2,Saltos,2,FALSE)+8*QUOTIENT((ROW()-3),13),MOD(ROW()-3,13)+COLUMN(Condiciones!$F$1)))</f>
        <v>0</v>
      </c>
      <c r="T18" s="90">
        <f t="shared" ref="T18:T28" ca="1" si="29">IF($E18="",0,S18*$E18)</f>
        <v>0</v>
      </c>
      <c r="U18" s="90">
        <f>IF(ISERROR(INDEX(PAGADO!$F$2:$R$321,MATCH(CONCATENATE($B$17,"Escala Crecimiento"),PAGADO!$E$2:$E$321,0),MATCH($D18,PAGADO!$F$1:$Q$1,0))),0,INDEX(PAGADO!$F$2:$R$321,MATCH(CONCATENATE($B$17,"Escala Crecimiento"),PAGADO!$E$2:$E$321,0),MATCH($D18,PAGADO!$F$1:$Q$1,0)))</f>
        <v>0</v>
      </c>
      <c r="V18" s="90">
        <f t="shared" ref="V18:V28" ca="1" si="30">T18+U18</f>
        <v>0</v>
      </c>
      <c r="W18" s="88">
        <f ca="1">INDIRECT("Condiciones!"&amp;ADDRESS(VLOOKUP(W$2,Saltos,2,FALSE)+8*QUOTIENT((ROW()-3),13),MOD(ROW()-3,13)+COLUMN(Condiciones!$F$1)))</f>
        <v>0</v>
      </c>
      <c r="X18" s="90">
        <f t="shared" ref="X18:X28" ca="1" si="31">IF($E18="",0,W18*$E18)</f>
        <v>0</v>
      </c>
      <c r="Y18" s="90">
        <f>IF(ISERROR(INDEX(PAGADO!$F$2:$R$321,MATCH(CONCATENATE($B$17,"Escala Fija"),PAGADO!$E$2:$E$321,0),MATCH($D18,PAGADO!$F$1:$Q$1,0))),0,INDEX(PAGADO!$F$2:$R$321,MATCH(CONCATENATE($B$17,"Escala Fija"),PAGADO!$E$2:$E$321,0),MATCH($D18,PAGADO!$F$1:$Q$1,0)))</f>
        <v>-520798</v>
      </c>
      <c r="Z18" s="90">
        <f t="shared" ref="Z18:Z28" ca="1" si="32">X18+Y18</f>
        <v>-520798</v>
      </c>
      <c r="AA18" s="88">
        <f ca="1">INDIRECT("Condiciones!"&amp;ADDRESS(VLOOKUP(AA$2,Saltos,2,FALSE)+8*QUOTIENT((ROW()-3),13),MOD(ROW()-3,13)+COLUMN(Condiciones!$F$1)))</f>
        <v>0</v>
      </c>
      <c r="AB18" s="90">
        <f t="shared" ref="AB18:AB28" ca="1" si="33">IF($E18="",0,AA18*$E18)</f>
        <v>0</v>
      </c>
      <c r="AC18" s="90">
        <f>IF(ISERROR(INDEX(PAGADO!$F$2:$R$321,MATCH(CONCATENATE($B$17,"Devoluciones"),PAGADO!$E$2:$E$321,0),MATCH($D18,PAGADO!$F$1:$Q$1,0))),0,INDEX(PAGADO!$F$2:$R$321,MATCH(CONCATENATE($B$17,"Devoluciones"),PAGADO!$E$2:$E$321,0),MATCH($D18,PAGADO!$F$1:$Q$1,0)))</f>
        <v>0</v>
      </c>
      <c r="AD18" s="90">
        <f t="shared" ref="AD18:AD28" ca="1" si="34">AB18+AC18</f>
        <v>0</v>
      </c>
      <c r="AE18" s="88">
        <f ca="1">INDIRECT("Condiciones!"&amp;ADDRESS(VLOOKUP(AE$2,Saltos,2,FALSE)+8*QUOTIENT((ROW()-3),13),MOD(ROW()-3,13)+COLUMN(Condiciones!$F$1)))</f>
        <v>0</v>
      </c>
      <c r="AF18" s="90">
        <f t="shared" ref="AF18:AF28" ca="1" si="35">IF($E18="",0,AE18*$E18)</f>
        <v>0</v>
      </c>
      <c r="AG18" s="90">
        <f>IF(ISERROR(INDEX(PAGADO!$F$2:$R$321,MATCH(CONCATENATE($B$17,"Otros"),PAGADO!$E$2:$E$321,0),MATCH($D18,PAGADO!$F$1:$Q$1,0))),0,INDEX(PAGADO!$F$2:$R$321,MATCH(CONCATENATE($B$17,"Otros"),PAGADO!$E$2:$E$321,0),MATCH($D18,PAGADO!$F$1:$Q$1,0)))</f>
        <v>-39100</v>
      </c>
      <c r="AH18" s="90">
        <f t="shared" ref="AH18:AH28" ca="1" si="36">AF18+AG18</f>
        <v>-39100</v>
      </c>
      <c r="AI18" s="88">
        <f ca="1">INDIRECT("Condiciones!"&amp;ADDRESS(VLOOKUP(AI$2,Saltos,2,FALSE)+8*QUOTIENT((ROW()-3),13),MOD(ROW()-3,13)+COLUMN(Condiciones!$F$1)))</f>
        <v>0</v>
      </c>
      <c r="AJ18" s="90">
        <f t="shared" ref="AJ18:AJ28" ca="1" si="37">IF($E18="",0,AI18*$E18)</f>
        <v>0</v>
      </c>
      <c r="AK18" s="90">
        <f>IF(ISERROR(INDEX(PAGADO!$F$2:$R$321,MATCH(CONCATENATE($B$17,"Aportes Manuales"),PAGADO!$E$2:$E$321,0),MATCH($D18,PAGADO!$F$1:$Q$1,0))),0,INDEX(PAGADO!$F$2:$R$321,MATCH(CONCATENATE($B$17,"Aportes Manuales"),PAGADO!$E$2:$E$321,0),MATCH($D18,PAGADO!$F$1:$Q$1,0)))</f>
        <v>-1294</v>
      </c>
      <c r="AL18" s="90">
        <f t="shared" ref="AL18:AL28" ca="1" si="38">AJ18+AK18</f>
        <v>-1294</v>
      </c>
      <c r="AM18" s="71"/>
      <c r="AN18" s="90">
        <f t="shared" ca="1" si="19"/>
        <v>270346.84999999998</v>
      </c>
      <c r="AO18" s="90">
        <f t="shared" si="20"/>
        <v>-824007</v>
      </c>
      <c r="AP18" s="90">
        <f t="shared" ca="1" si="21"/>
        <v>-553660.15</v>
      </c>
    </row>
    <row r="19" spans="2:42">
      <c r="B19" s="118"/>
      <c r="C19" s="85">
        <f>DATE($B$2,3,1)</f>
        <v>45717</v>
      </c>
      <c r="D19" s="86" t="str">
        <f t="shared" si="22"/>
        <v>202503</v>
      </c>
      <c r="E19" s="87">
        <f ca="1">IF(ISERROR(INDEX(IV_Compras_Totales_Base!$E$2:$P$300,MATCH(INDIRECT(ADDRESS(4+13*QUOTIENT(ROW()-3,13),2,1,1)),IV_Compras_Totales_Base!$C$2:$C$300,0),MATCH($D19,IV_Compras_Totales_Base!$E$1:$P$1,0))),0,INDEX(IV_Compras_Totales_Base!$E$2:$P$300,MATCH(INDIRECT(ADDRESS(4+13*QUOTIENT(ROW()-3,13),2,1,1)),IV_Compras_Totales_Base!$C$2:$C$300,0),MATCH($D19,IV_Compras_Totales_Base!$E$1:$P$1,0)))</f>
        <v>30602027</v>
      </c>
      <c r="F19" s="87">
        <f ca="1">IF(ISERROR(INDEX(V_Compras_Logistica_Base!$E$2:$P$300,MATCH(INDIRECT(ADDRESS(4+13*QUOTIENT(ROW()-3,13),2,1,1)),V_Compras_Logistica_Base!$C$2:$C$300,0),MATCH($D19,V_Compras_Logistica_Base!$E$1:$P$1,0))),0,INDEX(V_Compras_Logistica_Base!$E$2:$P$300,MATCH(INDIRECT(ADDRESS(4+13*QUOTIENT(ROW()-3,13),2,1,1)),V_Compras_Logistica_Base!$C$2:$C$300,0),MATCH($D19,V_Compras_Logistica_Base!$E$1:$P$1,0)))</f>
        <v>30317198</v>
      </c>
      <c r="G19" s="88">
        <f ca="1">INDIRECT("Condiciones!"&amp;ADDRESS(VLOOKUP(G$2,Saltos,2,FALSE)+8*QUOTIENT((ROW()-3),13),MOD(ROW()-3,13)+COLUMN(Condiciones!$F$1)))</f>
        <v>0</v>
      </c>
      <c r="H19" s="89">
        <f t="shared" ca="1" si="23"/>
        <v>0</v>
      </c>
      <c r="I19" s="90">
        <f>IF(ISERROR(INDEX(PAGADO!$F$2:$R$321,MATCH(CONCATENATE($B$17,"Publicidad"),PAGADO!$E$2:$E$321,0),MATCH($D19,PAGADO!$F$1:$Q$1,0))),0,INDEX(PAGADO!$F$2:$R$321,MATCH(CONCATENATE($B$17,"Publicidad"),PAGADO!$E$2:$E$321,0),MATCH($D19,PAGADO!$F$1:$Q$1,0)))</f>
        <v>-4050</v>
      </c>
      <c r="J19" s="90">
        <f t="shared" ca="1" si="24"/>
        <v>-4050</v>
      </c>
      <c r="K19" s="88">
        <f ca="1">INDIRECT("Condiciones!"&amp;ADDRESS(VLOOKUP(K$2,Saltos,2,FALSE)+8*QUOTIENT((ROW()-3),13),MOD(ROW()-3,13)+COLUMN(Condiciones!$F$1)))</f>
        <v>0.01</v>
      </c>
      <c r="L19" s="91">
        <f t="shared" ca="1" si="25"/>
        <v>303171.98</v>
      </c>
      <c r="M19" s="90">
        <f>IF(ISERROR(INDEX(PAGADO!$F$2:$R$321,MATCH(CONCATENATE($B$17,"Logistica"),PAGADO!$E$2:$E$321,0),MATCH($D19,PAGADO!$F$1:$Q$1,0))),0,INDEX(PAGADO!$F$2:$R$321,MATCH(CONCATENATE($B$17,"Logistica"),PAGADO!$E$2:$E$321,0),MATCH($D19,PAGADO!$F$1:$Q$1,0)))</f>
        <v>-287072</v>
      </c>
      <c r="N19" s="90">
        <f t="shared" ca="1" si="26"/>
        <v>16099.979999999981</v>
      </c>
      <c r="O19" s="88">
        <f ca="1">INDIRECT("Condiciones!"&amp;ADDRESS(VLOOKUP(O$2,Saltos,2,FALSE)+8*QUOTIENT((ROW()-3),13),MOD(ROW()-3,13)+COLUMN(Condiciones!$F$1)))</f>
        <v>0</v>
      </c>
      <c r="P19" s="90">
        <f t="shared" ca="1" si="27"/>
        <v>0</v>
      </c>
      <c r="Q19" s="91">
        <f>IF(ISERROR(INDEX(PAGADO!$F$2:$R$321,MATCH(CONCATENATE($B$17,"Centralizada"),PAGADO!$E$2:$E$321,0),MATCH($D19,PAGADO!$F$1:$Q$1,0))),0,INDEX(PAGADO!$F$2:$R$321,MATCH(CONCATENATE($B$17,"Centralizada"),PAGADO!$E$2:$E$321,0),MATCH($D19,PAGADO!$F$1:$Q$1,0)))</f>
        <v>0</v>
      </c>
      <c r="R19" s="90">
        <f t="shared" ca="1" si="28"/>
        <v>0</v>
      </c>
      <c r="S19" s="88">
        <f ca="1">INDIRECT("Condiciones!"&amp;ADDRESS(VLOOKUP(S$2,Saltos,2,FALSE)+8*QUOTIENT((ROW()-3),13),MOD(ROW()-3,13)+COLUMN(Condiciones!$F$1)))</f>
        <v>0</v>
      </c>
      <c r="T19" s="90">
        <f t="shared" ca="1" si="29"/>
        <v>0</v>
      </c>
      <c r="U19" s="90">
        <f>IF(ISERROR(INDEX(PAGADO!$F$2:$R$321,MATCH(CONCATENATE($B$17,"Escala Crecimiento"),PAGADO!$E$2:$E$321,0),MATCH($D19,PAGADO!$F$1:$Q$1,0))),0,INDEX(PAGADO!$F$2:$R$321,MATCH(CONCATENATE($B$17,"Escala Crecimiento"),PAGADO!$E$2:$E$321,0),MATCH($D19,PAGADO!$F$1:$Q$1,0)))</f>
        <v>0</v>
      </c>
      <c r="V19" s="90">
        <f t="shared" ca="1" si="30"/>
        <v>0</v>
      </c>
      <c r="W19" s="88">
        <f ca="1">INDIRECT("Condiciones!"&amp;ADDRESS(VLOOKUP(W$2,Saltos,2,FALSE)+8*QUOTIENT((ROW()-3),13),MOD(ROW()-3,13)+COLUMN(Condiciones!$F$1)))</f>
        <v>0</v>
      </c>
      <c r="X19" s="90">
        <f t="shared" ca="1" si="31"/>
        <v>0</v>
      </c>
      <c r="Y19" s="90">
        <f>IF(ISERROR(INDEX(PAGADO!$F$2:$R$321,MATCH(CONCATENATE($B$17,"Escala Fija"),PAGADO!$E$2:$E$321,0),MATCH($D19,PAGADO!$F$1:$Q$1,0))),0,INDEX(PAGADO!$F$2:$R$321,MATCH(CONCATENATE($B$17,"Escala Fija"),PAGADO!$E$2:$E$321,0),MATCH($D19,PAGADO!$F$1:$Q$1,0)))</f>
        <v>-532335</v>
      </c>
      <c r="Z19" s="90">
        <f t="shared" ca="1" si="32"/>
        <v>-532335</v>
      </c>
      <c r="AA19" s="88">
        <f ca="1">INDIRECT("Condiciones!"&amp;ADDRESS(VLOOKUP(AA$2,Saltos,2,FALSE)+8*QUOTIENT((ROW()-3),13),MOD(ROW()-3,13)+COLUMN(Condiciones!$F$1)))</f>
        <v>0</v>
      </c>
      <c r="AB19" s="90">
        <f t="shared" ca="1" si="33"/>
        <v>0</v>
      </c>
      <c r="AC19" s="90">
        <f>IF(ISERROR(INDEX(PAGADO!$F$2:$R$321,MATCH(CONCATENATE($B$17,"Devoluciones"),PAGADO!$E$2:$E$321,0),MATCH($D19,PAGADO!$F$1:$Q$1,0))),0,INDEX(PAGADO!$F$2:$R$321,MATCH(CONCATENATE($B$17,"Devoluciones"),PAGADO!$E$2:$E$321,0),MATCH($D19,PAGADO!$F$1:$Q$1,0)))</f>
        <v>0</v>
      </c>
      <c r="AD19" s="90">
        <f t="shared" ca="1" si="34"/>
        <v>0</v>
      </c>
      <c r="AE19" s="88">
        <f ca="1">INDIRECT("Condiciones!"&amp;ADDRESS(VLOOKUP(AE$2,Saltos,2,FALSE)+8*QUOTIENT((ROW()-3),13),MOD(ROW()-3,13)+COLUMN(Condiciones!$F$1)))</f>
        <v>0</v>
      </c>
      <c r="AF19" s="90">
        <f t="shared" ca="1" si="35"/>
        <v>0</v>
      </c>
      <c r="AG19" s="90">
        <f>IF(ISERROR(INDEX(PAGADO!$F$2:$R$321,MATCH(CONCATENATE($B$17,"Otros"),PAGADO!$E$2:$E$321,0),MATCH($D19,PAGADO!$F$1:$Q$1,0))),0,INDEX(PAGADO!$F$2:$R$321,MATCH(CONCATENATE($B$17,"Otros"),PAGADO!$E$2:$E$321,0),MATCH($D19,PAGADO!$F$1:$Q$1,0)))</f>
        <v>-45158</v>
      </c>
      <c r="AH19" s="90">
        <f t="shared" ca="1" si="36"/>
        <v>-45158</v>
      </c>
      <c r="AI19" s="88">
        <f ca="1">INDIRECT("Condiciones!"&amp;ADDRESS(VLOOKUP(AI$2,Saltos,2,FALSE)+8*QUOTIENT((ROW()-3),13),MOD(ROW()-3,13)+COLUMN(Condiciones!$F$1)))</f>
        <v>0</v>
      </c>
      <c r="AJ19" s="90">
        <f t="shared" ca="1" si="37"/>
        <v>0</v>
      </c>
      <c r="AK19" s="90">
        <f>IF(ISERROR(INDEX(PAGADO!$F$2:$R$321,MATCH(CONCATENATE($B$17,"Aportes Manuales"),PAGADO!$E$2:$E$321,0),MATCH($D19,PAGADO!$F$1:$Q$1,0))),0,INDEX(PAGADO!$F$2:$R$321,MATCH(CONCATENATE($B$17,"Aportes Manuales"),PAGADO!$E$2:$E$321,0),MATCH($D19,PAGADO!$F$1:$Q$1,0)))</f>
        <v>0</v>
      </c>
      <c r="AL19" s="90">
        <f t="shared" ca="1" si="38"/>
        <v>0</v>
      </c>
      <c r="AM19" s="71"/>
      <c r="AN19" s="90">
        <f t="shared" ca="1" si="19"/>
        <v>303171.98</v>
      </c>
      <c r="AO19" s="90">
        <f t="shared" si="20"/>
        <v>-868615</v>
      </c>
      <c r="AP19" s="90">
        <f t="shared" ca="1" si="21"/>
        <v>-565443.02</v>
      </c>
    </row>
    <row r="20" spans="2:42">
      <c r="B20" s="118"/>
      <c r="C20" s="85">
        <f>DATE($B$2,4,1)</f>
        <v>45748</v>
      </c>
      <c r="D20" s="86" t="str">
        <f t="shared" si="22"/>
        <v>202504</v>
      </c>
      <c r="E20" s="87">
        <f ca="1">IF(ISERROR(INDEX(IV_Compras_Totales_Base!$E$2:$P$300,MATCH(INDIRECT(ADDRESS(4+13*QUOTIENT(ROW()-3,13),2,1,1)),IV_Compras_Totales_Base!$C$2:$C$300,0),MATCH($D20,IV_Compras_Totales_Base!$E$1:$P$1,0))),0,INDEX(IV_Compras_Totales_Base!$E$2:$P$300,MATCH(INDIRECT(ADDRESS(4+13*QUOTIENT(ROW()-3,13),2,1,1)),IV_Compras_Totales_Base!$C$2:$C$300,0),MATCH($D20,IV_Compras_Totales_Base!$E$1:$P$1,0)))</f>
        <v>39334123</v>
      </c>
      <c r="F20" s="87">
        <f ca="1">IF(ISERROR(INDEX(V_Compras_Logistica_Base!$E$2:$P$300,MATCH(INDIRECT(ADDRESS(4+13*QUOTIENT(ROW()-3,13),2,1,1)),V_Compras_Logistica_Base!$C$2:$C$300,0),MATCH($D20,V_Compras_Logistica_Base!$E$1:$P$1,0))),0,INDEX(V_Compras_Logistica_Base!$E$2:$P$300,MATCH(INDIRECT(ADDRESS(4+13*QUOTIENT(ROW()-3,13),2,1,1)),V_Compras_Logistica_Base!$C$2:$C$300,0),MATCH($D20,V_Compras_Logistica_Base!$E$1:$P$1,0)))</f>
        <v>39267071</v>
      </c>
      <c r="G20" s="88">
        <f ca="1">INDIRECT("Condiciones!"&amp;ADDRESS(VLOOKUP(G$2,Saltos,2,FALSE)+8*QUOTIENT((ROW()-3),13),MOD(ROW()-3,13)+COLUMN(Condiciones!$F$1)))</f>
        <v>0</v>
      </c>
      <c r="H20" s="89">
        <f t="shared" ca="1" si="23"/>
        <v>0</v>
      </c>
      <c r="I20" s="90">
        <f>IF(ISERROR(INDEX(PAGADO!$F$2:$R$321,MATCH(CONCATENATE($B$17,"Publicidad"),PAGADO!$E$2:$E$321,0),MATCH($D20,PAGADO!$F$1:$Q$1,0))),0,INDEX(PAGADO!$F$2:$R$321,MATCH(CONCATENATE($B$17,"Publicidad"),PAGADO!$E$2:$E$321,0),MATCH($D20,PAGADO!$F$1:$Q$1,0)))</f>
        <v>-1341</v>
      </c>
      <c r="J20" s="90">
        <f t="shared" ca="1" si="24"/>
        <v>-1341</v>
      </c>
      <c r="K20" s="88">
        <f ca="1">INDIRECT("Condiciones!"&amp;ADDRESS(VLOOKUP(K$2,Saltos,2,FALSE)+8*QUOTIENT((ROW()-3),13),MOD(ROW()-3,13)+COLUMN(Condiciones!$F$1)))</f>
        <v>0.01</v>
      </c>
      <c r="L20" s="91">
        <f t="shared" ca="1" si="25"/>
        <v>392670.71</v>
      </c>
      <c r="M20" s="90">
        <f>IF(ISERROR(INDEX(PAGADO!$F$2:$R$321,MATCH(CONCATENATE($B$17,"Logistica"),PAGADO!$E$2:$E$321,0),MATCH($D20,PAGADO!$F$1:$Q$1,0))),0,INDEX(PAGADO!$F$2:$R$321,MATCH(CONCATENATE($B$17,"Logistica"),PAGADO!$E$2:$E$321,0),MATCH($D20,PAGADO!$F$1:$Q$1,0)))</f>
        <v>-422967</v>
      </c>
      <c r="N20" s="90">
        <f t="shared" ca="1" si="26"/>
        <v>-30296.289999999979</v>
      </c>
      <c r="O20" s="88">
        <f ca="1">INDIRECT("Condiciones!"&amp;ADDRESS(VLOOKUP(O$2,Saltos,2,FALSE)+8*QUOTIENT((ROW()-3),13),MOD(ROW()-3,13)+COLUMN(Condiciones!$F$1)))</f>
        <v>0</v>
      </c>
      <c r="P20" s="90">
        <f t="shared" ca="1" si="27"/>
        <v>0</v>
      </c>
      <c r="Q20" s="91">
        <f>IF(ISERROR(INDEX(PAGADO!$F$2:$R$321,MATCH(CONCATENATE($B$17,"Centralizada"),PAGADO!$E$2:$E$321,0),MATCH($D20,PAGADO!$F$1:$Q$1,0))),0,INDEX(PAGADO!$F$2:$R$321,MATCH(CONCATENATE($B$17,"Centralizada"),PAGADO!$E$2:$E$321,0),MATCH($D20,PAGADO!$F$1:$Q$1,0)))</f>
        <v>0</v>
      </c>
      <c r="R20" s="90">
        <f t="shared" ca="1" si="28"/>
        <v>0</v>
      </c>
      <c r="S20" s="88">
        <f ca="1">INDIRECT("Condiciones!"&amp;ADDRESS(VLOOKUP(S$2,Saltos,2,FALSE)+8*QUOTIENT((ROW()-3),13),MOD(ROW()-3,13)+COLUMN(Condiciones!$F$1)))</f>
        <v>0</v>
      </c>
      <c r="T20" s="90">
        <f t="shared" ca="1" si="29"/>
        <v>0</v>
      </c>
      <c r="U20" s="90">
        <f>IF(ISERROR(INDEX(PAGADO!$F$2:$R$321,MATCH(CONCATENATE($B$17,"Escala Crecimiento"),PAGADO!$E$2:$E$321,0),MATCH($D20,PAGADO!$F$1:$Q$1,0))),0,INDEX(PAGADO!$F$2:$R$321,MATCH(CONCATENATE($B$17,"Escala Crecimiento"),PAGADO!$E$2:$E$321,0),MATCH($D20,PAGADO!$F$1:$Q$1,0)))</f>
        <v>0</v>
      </c>
      <c r="V20" s="90">
        <f t="shared" ca="1" si="30"/>
        <v>0</v>
      </c>
      <c r="W20" s="88">
        <f ca="1">INDIRECT("Condiciones!"&amp;ADDRESS(VLOOKUP(W$2,Saltos,2,FALSE)+8*QUOTIENT((ROW()-3),13),MOD(ROW()-3,13)+COLUMN(Condiciones!$F$1)))</f>
        <v>0</v>
      </c>
      <c r="X20" s="90">
        <f t="shared" ca="1" si="31"/>
        <v>0</v>
      </c>
      <c r="Y20" s="90">
        <f>IF(ISERROR(INDEX(PAGADO!$F$2:$R$321,MATCH(CONCATENATE($B$17,"Escala Fija"),PAGADO!$E$2:$E$321,0),MATCH($D20,PAGADO!$F$1:$Q$1,0))),0,INDEX(PAGADO!$F$2:$R$321,MATCH(CONCATENATE($B$17,"Escala Fija"),PAGADO!$E$2:$E$321,0),MATCH($D20,PAGADO!$F$1:$Q$1,0)))</f>
        <v>-797523</v>
      </c>
      <c r="Z20" s="90">
        <f t="shared" ca="1" si="32"/>
        <v>-797523</v>
      </c>
      <c r="AA20" s="88">
        <f ca="1">INDIRECT("Condiciones!"&amp;ADDRESS(VLOOKUP(AA$2,Saltos,2,FALSE)+8*QUOTIENT((ROW()-3),13),MOD(ROW()-3,13)+COLUMN(Condiciones!$F$1)))</f>
        <v>0</v>
      </c>
      <c r="AB20" s="90">
        <f t="shared" ca="1" si="33"/>
        <v>0</v>
      </c>
      <c r="AC20" s="90">
        <f>IF(ISERROR(INDEX(PAGADO!$F$2:$R$321,MATCH(CONCATENATE($B$17,"Devoluciones"),PAGADO!$E$2:$E$321,0),MATCH($D20,PAGADO!$F$1:$Q$1,0))),0,INDEX(PAGADO!$F$2:$R$321,MATCH(CONCATENATE($B$17,"Devoluciones"),PAGADO!$E$2:$E$321,0),MATCH($D20,PAGADO!$F$1:$Q$1,0)))</f>
        <v>0</v>
      </c>
      <c r="AD20" s="90">
        <f t="shared" ca="1" si="34"/>
        <v>0</v>
      </c>
      <c r="AE20" s="88">
        <f ca="1">INDIRECT("Condiciones!"&amp;ADDRESS(VLOOKUP(AE$2,Saltos,2,FALSE)+8*QUOTIENT((ROW()-3),13),MOD(ROW()-3,13)+COLUMN(Condiciones!$F$1)))</f>
        <v>0</v>
      </c>
      <c r="AF20" s="90">
        <f t="shared" ca="1" si="35"/>
        <v>0</v>
      </c>
      <c r="AG20" s="90">
        <f>IF(ISERROR(INDEX(PAGADO!$F$2:$R$321,MATCH(CONCATENATE($B$17,"Otros"),PAGADO!$E$2:$E$321,0),MATCH($D20,PAGADO!$F$1:$Q$1,0))),0,INDEX(PAGADO!$F$2:$R$321,MATCH(CONCATENATE($B$17,"Otros"),PAGADO!$E$2:$E$321,0),MATCH($D20,PAGADO!$F$1:$Q$1,0)))</f>
        <v>-59583</v>
      </c>
      <c r="AH20" s="90">
        <f t="shared" ca="1" si="36"/>
        <v>-59583</v>
      </c>
      <c r="AI20" s="88">
        <f ca="1">INDIRECT("Condiciones!"&amp;ADDRESS(VLOOKUP(AI$2,Saltos,2,FALSE)+8*QUOTIENT((ROW()-3),13),MOD(ROW()-3,13)+COLUMN(Condiciones!$F$1)))</f>
        <v>0</v>
      </c>
      <c r="AJ20" s="90">
        <f t="shared" ca="1" si="37"/>
        <v>0</v>
      </c>
      <c r="AK20" s="90">
        <f>IF(ISERROR(INDEX(PAGADO!$F$2:$R$321,MATCH(CONCATENATE($B$17,"Aportes Manuales"),PAGADO!$E$2:$E$321,0),MATCH($D20,PAGADO!$F$1:$Q$1,0))),0,INDEX(PAGADO!$F$2:$R$321,MATCH(CONCATENATE($B$17,"Aportes Manuales"),PAGADO!$E$2:$E$321,0),MATCH($D20,PAGADO!$F$1:$Q$1,0)))</f>
        <v>-3518</v>
      </c>
      <c r="AL20" s="90">
        <f t="shared" ca="1" si="38"/>
        <v>-3518</v>
      </c>
      <c r="AM20" s="71"/>
      <c r="AN20" s="90">
        <f t="shared" ca="1" si="19"/>
        <v>392670.71</v>
      </c>
      <c r="AO20" s="90">
        <f t="shared" si="20"/>
        <v>-1284932</v>
      </c>
      <c r="AP20" s="90">
        <f t="shared" ca="1" si="21"/>
        <v>-892261.29</v>
      </c>
    </row>
    <row r="21" spans="2:42">
      <c r="B21" s="118"/>
      <c r="C21" s="85">
        <f>DATE($B$2,6,)</f>
        <v>45808</v>
      </c>
      <c r="D21" s="86" t="str">
        <f t="shared" si="22"/>
        <v>202505</v>
      </c>
      <c r="E21" s="87">
        <f ca="1">IF(ISERROR(INDEX(IV_Compras_Totales_Base!$E$2:$P$300,MATCH(INDIRECT(ADDRESS(4+13*QUOTIENT(ROW()-3,13),2,1,1)),IV_Compras_Totales_Base!$C$2:$C$300,0),MATCH($D21,IV_Compras_Totales_Base!$E$1:$P$1,0))),0,INDEX(IV_Compras_Totales_Base!$E$2:$P$300,MATCH(INDIRECT(ADDRESS(4+13*QUOTIENT(ROW()-3,13),2,1,1)),IV_Compras_Totales_Base!$C$2:$C$300,0),MATCH($D21,IV_Compras_Totales_Base!$E$1:$P$1,0)))</f>
        <v>36949784</v>
      </c>
      <c r="F21" s="87">
        <f ca="1">IF(ISERROR(INDEX(V_Compras_Logistica_Base!$E$2:$P$300,MATCH(INDIRECT(ADDRESS(4+13*QUOTIENT(ROW()-3,13),2,1,1)),V_Compras_Logistica_Base!$C$2:$C$300,0),MATCH($D21,V_Compras_Logistica_Base!$E$1:$P$1,0))),0,INDEX(V_Compras_Logistica_Base!$E$2:$P$300,MATCH(INDIRECT(ADDRESS(4+13*QUOTIENT(ROW()-3,13),2,1,1)),V_Compras_Logistica_Base!$C$2:$C$300,0),MATCH($D21,V_Compras_Logistica_Base!$E$1:$P$1,0)))</f>
        <v>36882290</v>
      </c>
      <c r="G21" s="88">
        <f ca="1">INDIRECT("Condiciones!"&amp;ADDRESS(VLOOKUP(G$2,Saltos,2,FALSE)+8*QUOTIENT((ROW()-3),13),MOD(ROW()-3,13)+COLUMN(Condiciones!$F$1)))</f>
        <v>0</v>
      </c>
      <c r="H21" s="89">
        <f t="shared" ca="1" si="23"/>
        <v>0</v>
      </c>
      <c r="I21" s="90">
        <f>IF(ISERROR(INDEX(PAGADO!$F$2:$R$321,MATCH(CONCATENATE($B$17,"Publicidad"),PAGADO!$E$2:$E$321,0),MATCH($D21,PAGADO!$F$1:$Q$1,0))),0,INDEX(PAGADO!$F$2:$R$321,MATCH(CONCATENATE($B$17,"Publicidad"),PAGADO!$E$2:$E$321,0),MATCH($D21,PAGADO!$F$1:$Q$1,0)))</f>
        <v>-1350</v>
      </c>
      <c r="J21" s="90">
        <f t="shared" ca="1" si="24"/>
        <v>-1350</v>
      </c>
      <c r="K21" s="88">
        <f ca="1">INDIRECT("Condiciones!"&amp;ADDRESS(VLOOKUP(K$2,Saltos,2,FALSE)+8*QUOTIENT((ROW()-3),13),MOD(ROW()-3,13)+COLUMN(Condiciones!$F$1)))</f>
        <v>0.01</v>
      </c>
      <c r="L21" s="91">
        <f t="shared" ca="1" si="25"/>
        <v>368822.9</v>
      </c>
      <c r="M21" s="90">
        <f>IF(ISERROR(INDEX(PAGADO!$F$2:$R$321,MATCH(CONCATENATE($B$17,"Logistica"),PAGADO!$E$2:$E$321,0),MATCH($D21,PAGADO!$F$1:$Q$1,0))),0,INDEX(PAGADO!$F$2:$R$321,MATCH(CONCATENATE($B$17,"Logistica"),PAGADO!$E$2:$E$321,0),MATCH($D21,PAGADO!$F$1:$Q$1,0)))</f>
        <v>-355420</v>
      </c>
      <c r="N21" s="90">
        <f t="shared" ca="1" si="26"/>
        <v>13402.900000000023</v>
      </c>
      <c r="O21" s="88">
        <f ca="1">INDIRECT("Condiciones!"&amp;ADDRESS(VLOOKUP(O$2,Saltos,2,FALSE)+8*QUOTIENT((ROW()-3),13),MOD(ROW()-3,13)+COLUMN(Condiciones!$F$1)))</f>
        <v>0</v>
      </c>
      <c r="P21" s="90">
        <f t="shared" ca="1" si="27"/>
        <v>0</v>
      </c>
      <c r="Q21" s="91">
        <f>IF(ISERROR(INDEX(PAGADO!$F$2:$R$321,MATCH(CONCATENATE($B$17,"Centralizada"),PAGADO!$E$2:$E$321,0),MATCH($D21,PAGADO!$F$1:$Q$1,0))),0,INDEX(PAGADO!$F$2:$R$321,MATCH(CONCATENATE($B$17,"Centralizada"),PAGADO!$E$2:$E$321,0),MATCH($D21,PAGADO!$F$1:$Q$1,0)))</f>
        <v>0</v>
      </c>
      <c r="R21" s="90">
        <f t="shared" ca="1" si="28"/>
        <v>0</v>
      </c>
      <c r="S21" s="88">
        <f ca="1">INDIRECT("Condiciones!"&amp;ADDRESS(VLOOKUP(S$2,Saltos,2,FALSE)+8*QUOTIENT((ROW()-3),13),MOD(ROW()-3,13)+COLUMN(Condiciones!$F$1)))</f>
        <v>0</v>
      </c>
      <c r="T21" s="90">
        <f t="shared" ca="1" si="29"/>
        <v>0</v>
      </c>
      <c r="U21" s="90">
        <f>IF(ISERROR(INDEX(PAGADO!$F$2:$R$321,MATCH(CONCATENATE($B$17,"Escala Crecimiento"),PAGADO!$E$2:$E$321,0),MATCH($D21,PAGADO!$F$1:$Q$1,0))),0,INDEX(PAGADO!$F$2:$R$321,MATCH(CONCATENATE($B$17,"Escala Crecimiento"),PAGADO!$E$2:$E$321,0),MATCH($D21,PAGADO!$F$1:$Q$1,0)))</f>
        <v>0</v>
      </c>
      <c r="V21" s="90">
        <f t="shared" ca="1" si="30"/>
        <v>0</v>
      </c>
      <c r="W21" s="88">
        <f ca="1">INDIRECT("Condiciones!"&amp;ADDRESS(VLOOKUP(W$2,Saltos,2,FALSE)+8*QUOTIENT((ROW()-3),13),MOD(ROW()-3,13)+COLUMN(Condiciones!$F$1)))</f>
        <v>0</v>
      </c>
      <c r="X21" s="90">
        <f t="shared" ca="1" si="31"/>
        <v>0</v>
      </c>
      <c r="Y21" s="90">
        <f>IF(ISERROR(INDEX(PAGADO!$F$2:$R$321,MATCH(CONCATENATE($B$17,"Escala Fija"),PAGADO!$E$2:$E$321,0),MATCH($D21,PAGADO!$F$1:$Q$1,0))),0,INDEX(PAGADO!$F$2:$R$321,MATCH(CONCATENATE($B$17,"Escala Fija"),PAGADO!$E$2:$E$321,0),MATCH($D21,PAGADO!$F$1:$Q$1,0)))</f>
        <v>-1008563</v>
      </c>
      <c r="Z21" s="90">
        <f t="shared" ca="1" si="32"/>
        <v>-1008563</v>
      </c>
      <c r="AA21" s="88">
        <f ca="1">INDIRECT("Condiciones!"&amp;ADDRESS(VLOOKUP(AA$2,Saltos,2,FALSE)+8*QUOTIENT((ROW()-3),13),MOD(ROW()-3,13)+COLUMN(Condiciones!$F$1)))</f>
        <v>0</v>
      </c>
      <c r="AB21" s="90">
        <f t="shared" ca="1" si="33"/>
        <v>0</v>
      </c>
      <c r="AC21" s="90">
        <f>IF(ISERROR(INDEX(PAGADO!$F$2:$R$321,MATCH(CONCATENATE($B$17,"Devoluciones"),PAGADO!$E$2:$E$321,0),MATCH($D21,PAGADO!$F$1:$Q$1,0))),0,INDEX(PAGADO!$F$2:$R$321,MATCH(CONCATENATE($B$17,"Devoluciones"),PAGADO!$E$2:$E$321,0),MATCH($D21,PAGADO!$F$1:$Q$1,0)))</f>
        <v>0</v>
      </c>
      <c r="AD21" s="90">
        <f t="shared" ca="1" si="34"/>
        <v>0</v>
      </c>
      <c r="AE21" s="88">
        <f ca="1">INDIRECT("Condiciones!"&amp;ADDRESS(VLOOKUP(AE$2,Saltos,2,FALSE)+8*QUOTIENT((ROW()-3),13),MOD(ROW()-3,13)+COLUMN(Condiciones!$F$1)))</f>
        <v>0</v>
      </c>
      <c r="AF21" s="90">
        <f t="shared" ca="1" si="35"/>
        <v>0</v>
      </c>
      <c r="AG21" s="90">
        <f>IF(ISERROR(INDEX(PAGADO!$F$2:$R$321,MATCH(CONCATENATE($B$17,"Otros"),PAGADO!$E$2:$E$321,0),MATCH($D21,PAGADO!$F$1:$Q$1,0))),0,INDEX(PAGADO!$F$2:$R$321,MATCH(CONCATENATE($B$17,"Otros"),PAGADO!$E$2:$E$321,0),MATCH($D21,PAGADO!$F$1:$Q$1,0)))</f>
        <v>-55200</v>
      </c>
      <c r="AH21" s="90">
        <f t="shared" ca="1" si="36"/>
        <v>-55200</v>
      </c>
      <c r="AI21" s="88">
        <f ca="1">INDIRECT("Condiciones!"&amp;ADDRESS(VLOOKUP(AI$2,Saltos,2,FALSE)+8*QUOTIENT((ROW()-3),13),MOD(ROW()-3,13)+COLUMN(Condiciones!$F$1)))</f>
        <v>0</v>
      </c>
      <c r="AJ21" s="90">
        <f t="shared" ca="1" si="37"/>
        <v>0</v>
      </c>
      <c r="AK21" s="90">
        <f>IF(ISERROR(INDEX(PAGADO!$F$2:$R$321,MATCH(CONCATENATE($B$17,"Aportes Manuales"),PAGADO!$E$2:$E$321,0),MATCH($D21,PAGADO!$F$1:$Q$1,0))),0,INDEX(PAGADO!$F$2:$R$321,MATCH(CONCATENATE($B$17,"Aportes Manuales"),PAGADO!$E$2:$E$321,0),MATCH($D21,PAGADO!$F$1:$Q$1,0)))</f>
        <v>0</v>
      </c>
      <c r="AL21" s="90">
        <f t="shared" ca="1" si="38"/>
        <v>0</v>
      </c>
      <c r="AM21" s="71"/>
      <c r="AN21" s="90">
        <f t="shared" ca="1" si="19"/>
        <v>368822.9</v>
      </c>
      <c r="AO21" s="90">
        <f t="shared" si="20"/>
        <v>-1420533</v>
      </c>
      <c r="AP21" s="90">
        <f t="shared" ca="1" si="21"/>
        <v>-1051710.1000000001</v>
      </c>
    </row>
    <row r="22" spans="2:42">
      <c r="B22" s="118"/>
      <c r="C22" s="85">
        <f>DATE($B$2,6,1)</f>
        <v>45809</v>
      </c>
      <c r="D22" s="86" t="str">
        <f t="shared" si="22"/>
        <v>202506</v>
      </c>
      <c r="E22" s="87">
        <f ca="1">IF(ISERROR(INDEX(IV_Compras_Totales_Base!$E$2:$P$300,MATCH(INDIRECT(ADDRESS(4+13*QUOTIENT(ROW()-3,13),2,1,1)),IV_Compras_Totales_Base!$C$2:$C$300,0),MATCH($D22,IV_Compras_Totales_Base!$E$1:$P$1,0))),0,INDEX(IV_Compras_Totales_Base!$E$2:$P$300,MATCH(INDIRECT(ADDRESS(4+13*QUOTIENT(ROW()-3,13),2,1,1)),IV_Compras_Totales_Base!$C$2:$C$300,0),MATCH($D22,IV_Compras_Totales_Base!$E$1:$P$1,0)))</f>
        <v>65035549</v>
      </c>
      <c r="F22" s="87">
        <f ca="1">IF(ISERROR(INDEX(V_Compras_Logistica_Base!$E$2:$P$300,MATCH(INDIRECT(ADDRESS(4+13*QUOTIENT(ROW()-3,13),2,1,1)),V_Compras_Logistica_Base!$C$2:$C$300,0),MATCH($D22,V_Compras_Logistica_Base!$E$1:$P$1,0))),0,INDEX(V_Compras_Logistica_Base!$E$2:$P$300,MATCH(INDIRECT(ADDRESS(4+13*QUOTIENT(ROW()-3,13),2,1,1)),V_Compras_Logistica_Base!$C$2:$C$300,0),MATCH($D22,V_Compras_Logistica_Base!$E$1:$P$1,0)))</f>
        <v>65035549</v>
      </c>
      <c r="G22" s="88">
        <f ca="1">INDIRECT("Condiciones!"&amp;ADDRESS(VLOOKUP(G$2,Saltos,2,FALSE)+8*QUOTIENT((ROW()-3),13),MOD(ROW()-3,13)+COLUMN(Condiciones!$F$1)))</f>
        <v>0</v>
      </c>
      <c r="H22" s="89">
        <f t="shared" ca="1" si="23"/>
        <v>0</v>
      </c>
      <c r="I22" s="90">
        <f>IF(ISERROR(INDEX(PAGADO!$F$2:$R$321,MATCH(CONCATENATE($B$17,"Publicidad"),PAGADO!$E$2:$E$321,0),MATCH($D22,PAGADO!$F$1:$Q$1,0))),0,INDEX(PAGADO!$F$2:$R$321,MATCH(CONCATENATE($B$17,"Publicidad"),PAGADO!$E$2:$E$321,0),MATCH($D22,PAGADO!$F$1:$Q$1,0)))</f>
        <v>0</v>
      </c>
      <c r="J22" s="90">
        <f t="shared" ca="1" si="24"/>
        <v>0</v>
      </c>
      <c r="K22" s="88">
        <f ca="1">INDIRECT("Condiciones!"&amp;ADDRESS(VLOOKUP(K$2,Saltos,2,FALSE)+8*QUOTIENT((ROW()-3),13),MOD(ROW()-3,13)+COLUMN(Condiciones!$F$1)))</f>
        <v>0.01</v>
      </c>
      <c r="L22" s="91">
        <f t="shared" ca="1" si="25"/>
        <v>650355.49</v>
      </c>
      <c r="M22" s="90">
        <f>IF(ISERROR(INDEX(PAGADO!$F$2:$R$321,MATCH(CONCATENATE($B$17,"Logistica"),PAGADO!$E$2:$E$321,0),MATCH($D22,PAGADO!$F$1:$Q$1,0))),0,INDEX(PAGADO!$F$2:$R$321,MATCH(CONCATENATE($B$17,"Logistica"),PAGADO!$E$2:$E$321,0),MATCH($D22,PAGADO!$F$1:$Q$1,0)))</f>
        <v>-637338</v>
      </c>
      <c r="N22" s="90">
        <f t="shared" ca="1" si="26"/>
        <v>13017.489999999991</v>
      </c>
      <c r="O22" s="88">
        <f ca="1">INDIRECT("Condiciones!"&amp;ADDRESS(VLOOKUP(O$2,Saltos,2,FALSE)+8*QUOTIENT((ROW()-3),13),MOD(ROW()-3,13)+COLUMN(Condiciones!$F$1)))</f>
        <v>0</v>
      </c>
      <c r="P22" s="90">
        <f t="shared" ca="1" si="27"/>
        <v>0</v>
      </c>
      <c r="Q22" s="91">
        <f>IF(ISERROR(INDEX(PAGADO!$F$2:$R$321,MATCH(CONCATENATE($B$17,"Centralizada"),PAGADO!$E$2:$E$321,0),MATCH($D22,PAGADO!$F$1:$Q$1,0))),0,INDEX(PAGADO!$F$2:$R$321,MATCH(CONCATENATE($B$17,"Centralizada"),PAGADO!$E$2:$E$321,0),MATCH($D22,PAGADO!$F$1:$Q$1,0)))</f>
        <v>0</v>
      </c>
      <c r="R22" s="90">
        <f t="shared" ca="1" si="28"/>
        <v>0</v>
      </c>
      <c r="S22" s="88">
        <f ca="1">INDIRECT("Condiciones!"&amp;ADDRESS(VLOOKUP(S$2,Saltos,2,FALSE)+8*QUOTIENT((ROW()-3),13),MOD(ROW()-3,13)+COLUMN(Condiciones!$F$1)))</f>
        <v>0</v>
      </c>
      <c r="T22" s="90">
        <f t="shared" ca="1" si="29"/>
        <v>0</v>
      </c>
      <c r="U22" s="90">
        <f>IF(ISERROR(INDEX(PAGADO!$F$2:$R$321,MATCH(CONCATENATE($B$17,"Escala Crecimiento"),PAGADO!$E$2:$E$321,0),MATCH($D22,PAGADO!$F$1:$Q$1,0))),0,INDEX(PAGADO!$F$2:$R$321,MATCH(CONCATENATE($B$17,"Escala Crecimiento"),PAGADO!$E$2:$E$321,0),MATCH($D22,PAGADO!$F$1:$Q$1,0)))</f>
        <v>0</v>
      </c>
      <c r="V22" s="90">
        <f t="shared" ca="1" si="30"/>
        <v>0</v>
      </c>
      <c r="W22" s="88">
        <f ca="1">INDIRECT("Condiciones!"&amp;ADDRESS(VLOOKUP(W$2,Saltos,2,FALSE)+8*QUOTIENT((ROW()-3),13),MOD(ROW()-3,13)+COLUMN(Condiciones!$F$1)))</f>
        <v>0</v>
      </c>
      <c r="X22" s="90">
        <f t="shared" ca="1" si="31"/>
        <v>0</v>
      </c>
      <c r="Y22" s="90">
        <f>IF(ISERROR(INDEX(PAGADO!$F$2:$R$321,MATCH(CONCATENATE($B$17,"Escala Fija"),PAGADO!$E$2:$E$321,0),MATCH($D22,PAGADO!$F$1:$Q$1,0))),0,INDEX(PAGADO!$F$2:$R$321,MATCH(CONCATENATE($B$17,"Escala Fija"),PAGADO!$E$2:$E$321,0),MATCH($D22,PAGADO!$F$1:$Q$1,0)))</f>
        <v>-1286760</v>
      </c>
      <c r="Z22" s="90">
        <f t="shared" ca="1" si="32"/>
        <v>-1286760</v>
      </c>
      <c r="AA22" s="88">
        <f ca="1">INDIRECT("Condiciones!"&amp;ADDRESS(VLOOKUP(AA$2,Saltos,2,FALSE)+8*QUOTIENT((ROW()-3),13),MOD(ROW()-3,13)+COLUMN(Condiciones!$F$1)))</f>
        <v>0</v>
      </c>
      <c r="AB22" s="90">
        <f t="shared" ca="1" si="33"/>
        <v>0</v>
      </c>
      <c r="AC22" s="90">
        <f>IF(ISERROR(INDEX(PAGADO!$F$2:$R$321,MATCH(CONCATENATE($B$17,"Devoluciones"),PAGADO!$E$2:$E$321,0),MATCH($D22,PAGADO!$F$1:$Q$1,0))),0,INDEX(PAGADO!$F$2:$R$321,MATCH(CONCATENATE($B$17,"Devoluciones"),PAGADO!$E$2:$E$321,0),MATCH($D22,PAGADO!$F$1:$Q$1,0)))</f>
        <v>0</v>
      </c>
      <c r="AD22" s="90">
        <f t="shared" ca="1" si="34"/>
        <v>0</v>
      </c>
      <c r="AE22" s="88">
        <f ca="1">INDIRECT("Condiciones!"&amp;ADDRESS(VLOOKUP(AE$2,Saltos,2,FALSE)+8*QUOTIENT((ROW()-3),13),MOD(ROW()-3,13)+COLUMN(Condiciones!$F$1)))</f>
        <v>0</v>
      </c>
      <c r="AF22" s="90">
        <f t="shared" ca="1" si="35"/>
        <v>0</v>
      </c>
      <c r="AG22" s="90">
        <f>IF(ISERROR(INDEX(PAGADO!$F$2:$R$321,MATCH(CONCATENATE($B$17,"Otros"),PAGADO!$E$2:$E$321,0),MATCH($D22,PAGADO!$F$1:$Q$1,0))),0,INDEX(PAGADO!$F$2:$R$321,MATCH(CONCATENATE($B$17,"Otros"),PAGADO!$E$2:$E$321,0),MATCH($D22,PAGADO!$F$1:$Q$1,0)))</f>
        <v>-96572</v>
      </c>
      <c r="AH22" s="90">
        <f t="shared" ca="1" si="36"/>
        <v>-96572</v>
      </c>
      <c r="AI22" s="88">
        <f ca="1">INDIRECT("Condiciones!"&amp;ADDRESS(VLOOKUP(AI$2,Saltos,2,FALSE)+8*QUOTIENT((ROW()-3),13),MOD(ROW()-3,13)+COLUMN(Condiciones!$F$1)))</f>
        <v>0</v>
      </c>
      <c r="AJ22" s="90">
        <f t="shared" ca="1" si="37"/>
        <v>0</v>
      </c>
      <c r="AK22" s="90">
        <f>IF(ISERROR(INDEX(PAGADO!$F$2:$R$321,MATCH(CONCATENATE($B$17,"Aportes Manuales"),PAGADO!$E$2:$E$321,0),MATCH($D22,PAGADO!$F$1:$Q$1,0))),0,INDEX(PAGADO!$F$2:$R$321,MATCH(CONCATENATE($B$17,"Aportes Manuales"),PAGADO!$E$2:$E$321,0),MATCH($D22,PAGADO!$F$1:$Q$1,0)))</f>
        <v>0</v>
      </c>
      <c r="AL22" s="90">
        <f t="shared" ca="1" si="38"/>
        <v>0</v>
      </c>
      <c r="AM22" s="71"/>
      <c r="AN22" s="90">
        <f t="shared" ca="1" si="19"/>
        <v>650355.49</v>
      </c>
      <c r="AO22" s="90">
        <f t="shared" si="20"/>
        <v>-2020670</v>
      </c>
      <c r="AP22" s="90">
        <f t="shared" ca="1" si="21"/>
        <v>-1370314.51</v>
      </c>
    </row>
    <row r="23" spans="2:42">
      <c r="B23" s="118"/>
      <c r="C23" s="85">
        <f>DATE($B$2,7,1)</f>
        <v>45839</v>
      </c>
      <c r="D23" s="86" t="str">
        <f t="shared" si="22"/>
        <v>202507</v>
      </c>
      <c r="E23" s="87">
        <f ca="1">IF(ISERROR(INDEX(IV_Compras_Totales_Base!$E$2:$P$300,MATCH(INDIRECT(ADDRESS(4+13*QUOTIENT(ROW()-3,13),2,1,1)),IV_Compras_Totales_Base!$C$2:$C$300,0),MATCH($D23,IV_Compras_Totales_Base!$E$1:$P$1,0))),0,INDEX(IV_Compras_Totales_Base!$E$2:$P$300,MATCH(INDIRECT(ADDRESS(4+13*QUOTIENT(ROW()-3,13),2,1,1)),IV_Compras_Totales_Base!$C$2:$C$300,0),MATCH($D23,IV_Compras_Totales_Base!$E$1:$P$1,0)))</f>
        <v>30244406</v>
      </c>
      <c r="F23" s="87">
        <f ca="1">IF(ISERROR(INDEX(V_Compras_Logistica_Base!$E$2:$P$300,MATCH(INDIRECT(ADDRESS(4+13*QUOTIENT(ROW()-3,13),2,1,1)),V_Compras_Logistica_Base!$C$2:$C$300,0),MATCH($D23,V_Compras_Logistica_Base!$E$1:$P$1,0))),0,INDEX(V_Compras_Logistica_Base!$E$2:$P$300,MATCH(INDIRECT(ADDRESS(4+13*QUOTIENT(ROW()-3,13),2,1,1)),V_Compras_Logistica_Base!$C$2:$C$300,0),MATCH($D23,V_Compras_Logistica_Base!$E$1:$P$1,0)))</f>
        <v>30244406</v>
      </c>
      <c r="G23" s="88">
        <f ca="1">INDIRECT("Condiciones!"&amp;ADDRESS(VLOOKUP(G$2,Saltos,2,FALSE)+8*QUOTIENT((ROW()-3),13),MOD(ROW()-3,13)+COLUMN(Condiciones!$F$1)))</f>
        <v>0</v>
      </c>
      <c r="H23" s="89">
        <f t="shared" ca="1" si="23"/>
        <v>0</v>
      </c>
      <c r="I23" s="90">
        <f>IF(ISERROR(INDEX(PAGADO!$F$2:$R$321,MATCH(CONCATENATE($B$17,"Publicidad"),PAGADO!$E$2:$E$321,0),MATCH($D23,PAGADO!$F$1:$Q$1,0))),0,INDEX(PAGADO!$F$2:$R$321,MATCH(CONCATENATE($B$17,"Publicidad"),PAGADO!$E$2:$E$321,0),MATCH($D23,PAGADO!$F$1:$Q$1,0)))</f>
        <v>0</v>
      </c>
      <c r="J23" s="90">
        <f t="shared" ca="1" si="24"/>
        <v>0</v>
      </c>
      <c r="K23" s="88">
        <f ca="1">INDIRECT("Condiciones!"&amp;ADDRESS(VLOOKUP(K$2,Saltos,2,FALSE)+8*QUOTIENT((ROW()-3),13),MOD(ROW()-3,13)+COLUMN(Condiciones!$F$1)))</f>
        <v>0.01</v>
      </c>
      <c r="L23" s="91">
        <f t="shared" ca="1" si="25"/>
        <v>302444.06</v>
      </c>
      <c r="M23" s="90">
        <f>IF(ISERROR(INDEX(PAGADO!$F$2:$R$321,MATCH(CONCATENATE($B$17,"Logistica"),PAGADO!$E$2:$E$321,0),MATCH($D23,PAGADO!$F$1:$Q$1,0))),0,INDEX(PAGADO!$F$2:$R$321,MATCH(CONCATENATE($B$17,"Logistica"),PAGADO!$E$2:$E$321,0),MATCH($D23,PAGADO!$F$1:$Q$1,0)))</f>
        <v>-326663</v>
      </c>
      <c r="N23" s="90">
        <f t="shared" ca="1" si="26"/>
        <v>-24218.940000000002</v>
      </c>
      <c r="O23" s="88">
        <f ca="1">INDIRECT("Condiciones!"&amp;ADDRESS(VLOOKUP(O$2,Saltos,2,FALSE)+8*QUOTIENT((ROW()-3),13),MOD(ROW()-3,13)+COLUMN(Condiciones!$F$1)))</f>
        <v>0</v>
      </c>
      <c r="P23" s="90">
        <f t="shared" ca="1" si="27"/>
        <v>0</v>
      </c>
      <c r="Q23" s="91">
        <f>IF(ISERROR(INDEX(PAGADO!$F$2:$R$321,MATCH(CONCATENATE($B$17,"Centralizada"),PAGADO!$E$2:$E$321,0),MATCH($D23,PAGADO!$F$1:$Q$1,0))),0,INDEX(PAGADO!$F$2:$R$321,MATCH(CONCATENATE($B$17,"Centralizada"),PAGADO!$E$2:$E$321,0),MATCH($D23,PAGADO!$F$1:$Q$1,0)))</f>
        <v>0</v>
      </c>
      <c r="R23" s="90">
        <f t="shared" ca="1" si="28"/>
        <v>0</v>
      </c>
      <c r="S23" s="88">
        <f ca="1">INDIRECT("Condiciones!"&amp;ADDRESS(VLOOKUP(S$2,Saltos,2,FALSE)+8*QUOTIENT((ROW()-3),13),MOD(ROW()-3,13)+COLUMN(Condiciones!$F$1)))</f>
        <v>0</v>
      </c>
      <c r="T23" s="90">
        <f t="shared" ca="1" si="29"/>
        <v>0</v>
      </c>
      <c r="U23" s="90">
        <f>IF(ISERROR(INDEX(PAGADO!$F$2:$R$321,MATCH(CONCATENATE($B$17,"Escala Crecimiento"),PAGADO!$E$2:$E$321,0),MATCH($D23,PAGADO!$F$1:$Q$1,0))),0,INDEX(PAGADO!$F$2:$R$321,MATCH(CONCATENATE($B$17,"Escala Crecimiento"),PAGADO!$E$2:$E$321,0),MATCH($D23,PAGADO!$F$1:$Q$1,0)))</f>
        <v>0</v>
      </c>
      <c r="V23" s="90">
        <f t="shared" ca="1" si="30"/>
        <v>0</v>
      </c>
      <c r="W23" s="88">
        <f ca="1">INDIRECT("Condiciones!"&amp;ADDRESS(VLOOKUP(W$2,Saltos,2,FALSE)+8*QUOTIENT((ROW()-3),13),MOD(ROW()-3,13)+COLUMN(Condiciones!$F$1)))</f>
        <v>0</v>
      </c>
      <c r="X23" s="90">
        <f t="shared" ca="1" si="31"/>
        <v>0</v>
      </c>
      <c r="Y23" s="90">
        <f>IF(ISERROR(INDEX(PAGADO!$F$2:$R$321,MATCH(CONCATENATE($B$17,"Escala Fija"),PAGADO!$E$2:$E$321,0),MATCH($D23,PAGADO!$F$1:$Q$1,0))),0,INDEX(PAGADO!$F$2:$R$321,MATCH(CONCATENATE($B$17,"Escala Fija"),PAGADO!$E$2:$E$321,0),MATCH($D23,PAGADO!$F$1:$Q$1,0)))</f>
        <v>-631088</v>
      </c>
      <c r="Z23" s="90">
        <f t="shared" ca="1" si="32"/>
        <v>-631088</v>
      </c>
      <c r="AA23" s="88">
        <f ca="1">INDIRECT("Condiciones!"&amp;ADDRESS(VLOOKUP(AA$2,Saltos,2,FALSE)+8*QUOTIENT((ROW()-3),13),MOD(ROW()-3,13)+COLUMN(Condiciones!$F$1)))</f>
        <v>0</v>
      </c>
      <c r="AB23" s="90">
        <f t="shared" ca="1" si="33"/>
        <v>0</v>
      </c>
      <c r="AC23" s="90">
        <f>IF(ISERROR(INDEX(PAGADO!$F$2:$R$321,MATCH(CONCATENATE($B$17,"Devoluciones"),PAGADO!$E$2:$E$321,0),MATCH($D23,PAGADO!$F$1:$Q$1,0))),0,INDEX(PAGADO!$F$2:$R$321,MATCH(CONCATENATE($B$17,"Devoluciones"),PAGADO!$E$2:$E$321,0),MATCH($D23,PAGADO!$F$1:$Q$1,0)))</f>
        <v>0</v>
      </c>
      <c r="AD23" s="90">
        <f t="shared" ca="1" si="34"/>
        <v>0</v>
      </c>
      <c r="AE23" s="88">
        <f ca="1">INDIRECT("Condiciones!"&amp;ADDRESS(VLOOKUP(AE$2,Saltos,2,FALSE)+8*QUOTIENT((ROW()-3),13),MOD(ROW()-3,13)+COLUMN(Condiciones!$F$1)))</f>
        <v>0</v>
      </c>
      <c r="AF23" s="90">
        <f t="shared" ca="1" si="35"/>
        <v>0</v>
      </c>
      <c r="AG23" s="90">
        <f>IF(ISERROR(INDEX(PAGADO!$F$2:$R$321,MATCH(CONCATENATE($B$17,"Otros"),PAGADO!$E$2:$E$321,0),MATCH($D23,PAGADO!$F$1:$Q$1,0))),0,INDEX(PAGADO!$F$2:$R$321,MATCH(CONCATENATE($B$17,"Otros"),PAGADO!$E$2:$E$321,0),MATCH($D23,PAGADO!$F$1:$Q$1,0)))</f>
        <v>-45367</v>
      </c>
      <c r="AH23" s="90">
        <f t="shared" ca="1" si="36"/>
        <v>-45367</v>
      </c>
      <c r="AI23" s="88">
        <f ca="1">INDIRECT("Condiciones!"&amp;ADDRESS(VLOOKUP(AI$2,Saltos,2,FALSE)+8*QUOTIENT((ROW()-3),13),MOD(ROW()-3,13)+COLUMN(Condiciones!$F$1)))</f>
        <v>0</v>
      </c>
      <c r="AJ23" s="90">
        <f t="shared" ca="1" si="37"/>
        <v>0</v>
      </c>
      <c r="AK23" s="90">
        <f>IF(ISERROR(INDEX(PAGADO!$F$2:$R$321,MATCH(CONCATENATE($B$17,"Aportes Manuales"),PAGADO!$E$2:$E$321,0),MATCH($D23,PAGADO!$F$1:$Q$1,0))),0,INDEX(PAGADO!$F$2:$R$321,MATCH(CONCATENATE($B$17,"Aportes Manuales"),PAGADO!$E$2:$E$321,0),MATCH($D23,PAGADO!$F$1:$Q$1,0)))</f>
        <v>0</v>
      </c>
      <c r="AL23" s="90">
        <f t="shared" ca="1" si="38"/>
        <v>0</v>
      </c>
      <c r="AM23" s="71"/>
      <c r="AN23" s="90">
        <f t="shared" ca="1" si="19"/>
        <v>302444.06</v>
      </c>
      <c r="AO23" s="90">
        <f t="shared" si="20"/>
        <v>-1003118</v>
      </c>
      <c r="AP23" s="90">
        <f t="shared" ca="1" si="21"/>
        <v>-700673.94</v>
      </c>
    </row>
    <row r="24" spans="2:42">
      <c r="B24" s="118"/>
      <c r="C24" s="85">
        <f>DATE($B$2,8,1)</f>
        <v>45870</v>
      </c>
      <c r="D24" s="86" t="str">
        <f t="shared" si="22"/>
        <v>202508</v>
      </c>
      <c r="E24" s="87">
        <f ca="1">IF(ISERROR(INDEX(IV_Compras_Totales_Base!$E$2:$P$300,MATCH(INDIRECT(ADDRESS(4+13*QUOTIENT(ROW()-3,13),2,1,1)),IV_Compras_Totales_Base!$C$2:$C$300,0),MATCH($D24,IV_Compras_Totales_Base!$E$1:$P$1,0))),0,INDEX(IV_Compras_Totales_Base!$E$2:$P$300,MATCH(INDIRECT(ADDRESS(4+13*QUOTIENT(ROW()-3,13),2,1,1)),IV_Compras_Totales_Base!$C$2:$C$300,0),MATCH($D24,IV_Compras_Totales_Base!$E$1:$P$1,0)))</f>
        <v>35542171</v>
      </c>
      <c r="F24" s="87">
        <f ca="1">IF(ISERROR(INDEX(V_Compras_Logistica_Base!$E$2:$P$300,MATCH(INDIRECT(ADDRESS(4+13*QUOTIENT(ROW()-3,13),2,1,1)),V_Compras_Logistica_Base!$C$2:$C$300,0),MATCH($D24,V_Compras_Logistica_Base!$E$1:$P$1,0))),0,INDEX(V_Compras_Logistica_Base!$E$2:$P$300,MATCH(INDIRECT(ADDRESS(4+13*QUOTIENT(ROW()-3,13),2,1,1)),V_Compras_Logistica_Base!$C$2:$C$300,0),MATCH($D24,V_Compras_Logistica_Base!$E$1:$P$1,0)))</f>
        <v>35417185</v>
      </c>
      <c r="G24" s="88">
        <f ca="1">INDIRECT("Condiciones!"&amp;ADDRESS(VLOOKUP(G$2,Saltos,2,FALSE)+8*QUOTIENT((ROW()-3),13),MOD(ROW()-3,13)+COLUMN(Condiciones!$F$1)))</f>
        <v>0</v>
      </c>
      <c r="H24" s="89">
        <f t="shared" ca="1" si="23"/>
        <v>0</v>
      </c>
      <c r="I24" s="90">
        <f>IF(ISERROR(INDEX(PAGADO!$F$2:$R$321,MATCH(CONCATENATE($B$17,"Publicidad"),PAGADO!$E$2:$E$321,0),MATCH($D24,PAGADO!$F$1:$Q$1,0))),0,INDEX(PAGADO!$F$2:$R$321,MATCH(CONCATENATE($B$17,"Publicidad"),PAGADO!$E$2:$E$321,0),MATCH($D24,PAGADO!$F$1:$Q$1,0)))</f>
        <v>-3460</v>
      </c>
      <c r="J24" s="90">
        <f t="shared" ca="1" si="24"/>
        <v>-3460</v>
      </c>
      <c r="K24" s="88">
        <f ca="1">INDIRECT("Condiciones!"&amp;ADDRESS(VLOOKUP(K$2,Saltos,2,FALSE)+8*QUOTIENT((ROW()-3),13),MOD(ROW()-3,13)+COLUMN(Condiciones!$F$1)))</f>
        <v>0.01</v>
      </c>
      <c r="L24" s="91">
        <f t="shared" ca="1" si="25"/>
        <v>354171.85000000003</v>
      </c>
      <c r="M24" s="90">
        <f>IF(ISERROR(INDEX(PAGADO!$F$2:$R$321,MATCH(CONCATENATE($B$17,"Logistica"),PAGADO!$E$2:$E$321,0),MATCH($D24,PAGADO!$F$1:$Q$1,0))),0,INDEX(PAGADO!$F$2:$R$321,MATCH(CONCATENATE($B$17,"Logistica"),PAGADO!$E$2:$E$321,0),MATCH($D24,PAGADO!$F$1:$Q$1,0)))</f>
        <v>-340308</v>
      </c>
      <c r="N24" s="90">
        <f t="shared" ca="1" si="26"/>
        <v>13863.850000000035</v>
      </c>
      <c r="O24" s="88">
        <f ca="1">INDIRECT("Condiciones!"&amp;ADDRESS(VLOOKUP(O$2,Saltos,2,FALSE)+8*QUOTIENT((ROW()-3),13),MOD(ROW()-3,13)+COLUMN(Condiciones!$F$1)))</f>
        <v>0</v>
      </c>
      <c r="P24" s="90">
        <f t="shared" ca="1" si="27"/>
        <v>0</v>
      </c>
      <c r="Q24" s="91">
        <f>IF(ISERROR(INDEX(PAGADO!$F$2:$R$321,MATCH(CONCATENATE($B$17,"Centralizada"),PAGADO!$E$2:$E$321,0),MATCH($D24,PAGADO!$F$1:$Q$1,0))),0,INDEX(PAGADO!$F$2:$R$321,MATCH(CONCATENATE($B$17,"Centralizada"),PAGADO!$E$2:$E$321,0),MATCH($D24,PAGADO!$F$1:$Q$1,0)))</f>
        <v>0</v>
      </c>
      <c r="R24" s="90">
        <f t="shared" ca="1" si="28"/>
        <v>0</v>
      </c>
      <c r="S24" s="88">
        <f ca="1">INDIRECT("Condiciones!"&amp;ADDRESS(VLOOKUP(S$2,Saltos,2,FALSE)+8*QUOTIENT((ROW()-3),13),MOD(ROW()-3,13)+COLUMN(Condiciones!$F$1)))</f>
        <v>0</v>
      </c>
      <c r="T24" s="90">
        <f t="shared" ca="1" si="29"/>
        <v>0</v>
      </c>
      <c r="U24" s="90">
        <f>IF(ISERROR(INDEX(PAGADO!$F$2:$R$321,MATCH(CONCATENATE($B$17,"Escala Crecimiento"),PAGADO!$E$2:$E$321,0),MATCH($D24,PAGADO!$F$1:$Q$1,0))),0,INDEX(PAGADO!$F$2:$R$321,MATCH(CONCATENATE($B$17,"Escala Crecimiento"),PAGADO!$E$2:$E$321,0),MATCH($D24,PAGADO!$F$1:$Q$1,0)))</f>
        <v>0</v>
      </c>
      <c r="V24" s="90">
        <f t="shared" ca="1" si="30"/>
        <v>0</v>
      </c>
      <c r="W24" s="88">
        <f ca="1">INDIRECT("Condiciones!"&amp;ADDRESS(VLOOKUP(W$2,Saltos,2,FALSE)+8*QUOTIENT((ROW()-3),13),MOD(ROW()-3,13)+COLUMN(Condiciones!$F$1)))</f>
        <v>0</v>
      </c>
      <c r="X24" s="90">
        <f t="shared" ca="1" si="31"/>
        <v>0</v>
      </c>
      <c r="Y24" s="90">
        <f>IF(ISERROR(INDEX(PAGADO!$F$2:$R$321,MATCH(CONCATENATE($B$17,"Escala Fija"),PAGADO!$E$2:$E$321,0),MATCH($D24,PAGADO!$F$1:$Q$1,0))),0,INDEX(PAGADO!$F$2:$R$321,MATCH(CONCATENATE($B$17,"Escala Fija"),PAGADO!$E$2:$E$321,0),MATCH($D24,PAGADO!$F$1:$Q$1,0)))</f>
        <v>-366791</v>
      </c>
      <c r="Z24" s="90">
        <f t="shared" ca="1" si="32"/>
        <v>-366791</v>
      </c>
      <c r="AA24" s="88">
        <f ca="1">INDIRECT("Condiciones!"&amp;ADDRESS(VLOOKUP(AA$2,Saltos,2,FALSE)+8*QUOTIENT((ROW()-3),13),MOD(ROW()-3,13)+COLUMN(Condiciones!$F$1)))</f>
        <v>0</v>
      </c>
      <c r="AB24" s="90">
        <f t="shared" ca="1" si="33"/>
        <v>0</v>
      </c>
      <c r="AC24" s="90">
        <f>IF(ISERROR(INDEX(PAGADO!$F$2:$R$321,MATCH(CONCATENATE($B$17,"Devoluciones"),PAGADO!$E$2:$E$321,0),MATCH($D24,PAGADO!$F$1:$Q$1,0))),0,INDEX(PAGADO!$F$2:$R$321,MATCH(CONCATENATE($B$17,"Devoluciones"),PAGADO!$E$2:$E$321,0),MATCH($D24,PAGADO!$F$1:$Q$1,0)))</f>
        <v>0</v>
      </c>
      <c r="AD24" s="90">
        <f t="shared" ca="1" si="34"/>
        <v>0</v>
      </c>
      <c r="AE24" s="88">
        <f ca="1">INDIRECT("Condiciones!"&amp;ADDRESS(VLOOKUP(AE$2,Saltos,2,FALSE)+8*QUOTIENT((ROW()-3),13),MOD(ROW()-3,13)+COLUMN(Condiciones!$F$1)))</f>
        <v>0</v>
      </c>
      <c r="AF24" s="90">
        <f t="shared" ca="1" si="35"/>
        <v>0</v>
      </c>
      <c r="AG24" s="90">
        <f>IF(ISERROR(INDEX(PAGADO!$F$2:$R$321,MATCH(CONCATENATE($B$17,"Otros"),PAGADO!$E$2:$E$321,0),MATCH($D24,PAGADO!$F$1:$Q$1,0))),0,INDEX(PAGADO!$F$2:$R$321,MATCH(CONCATENATE($B$17,"Otros"),PAGADO!$E$2:$E$321,0),MATCH($D24,PAGADO!$F$1:$Q$1,0)))</f>
        <v>-53854</v>
      </c>
      <c r="AH24" s="90">
        <f t="shared" ca="1" si="36"/>
        <v>-53854</v>
      </c>
      <c r="AI24" s="88">
        <f ca="1">INDIRECT("Condiciones!"&amp;ADDRESS(VLOOKUP(AI$2,Saltos,2,FALSE)+8*QUOTIENT((ROW()-3),13),MOD(ROW()-3,13)+COLUMN(Condiciones!$F$1)))</f>
        <v>0</v>
      </c>
      <c r="AJ24" s="90">
        <f t="shared" ca="1" si="37"/>
        <v>0</v>
      </c>
      <c r="AK24" s="90">
        <f>IF(ISERROR(INDEX(PAGADO!$F$2:$R$321,MATCH(CONCATENATE($B$17,"Aportes Manuales"),PAGADO!$E$2:$E$321,0),MATCH($D24,PAGADO!$F$1:$Q$1,0))),0,INDEX(PAGADO!$F$2:$R$321,MATCH(CONCATENATE($B$17,"Aportes Manuales"),PAGADO!$E$2:$E$321,0),MATCH($D24,PAGADO!$F$1:$Q$1,0)))</f>
        <v>0</v>
      </c>
      <c r="AL24" s="90">
        <f t="shared" ca="1" si="38"/>
        <v>0</v>
      </c>
      <c r="AM24" s="71"/>
      <c r="AN24" s="90">
        <f t="shared" ca="1" si="19"/>
        <v>354171.85000000003</v>
      </c>
      <c r="AO24" s="90">
        <f t="shared" si="20"/>
        <v>-764413</v>
      </c>
      <c r="AP24" s="90">
        <f t="shared" ca="1" si="21"/>
        <v>-410241.14999999997</v>
      </c>
    </row>
    <row r="25" spans="2:42">
      <c r="B25" s="118"/>
      <c r="C25" s="85">
        <f>DATE($B$2,9,1)</f>
        <v>45901</v>
      </c>
      <c r="D25" s="86" t="str">
        <f t="shared" si="22"/>
        <v>202509</v>
      </c>
      <c r="E25" s="87">
        <f ca="1">IF(ISERROR(INDEX(IV_Compras_Totales_Base!$E$2:$P$300,MATCH(INDIRECT(ADDRESS(4+13*QUOTIENT(ROW()-3,13),2,1,1)),IV_Compras_Totales_Base!$C$2:$C$300,0),MATCH($D25,IV_Compras_Totales_Base!$E$1:$P$1,0))),0,INDEX(IV_Compras_Totales_Base!$E$2:$P$300,MATCH(INDIRECT(ADDRESS(4+13*QUOTIENT(ROW()-3,13),2,1,1)),IV_Compras_Totales_Base!$C$2:$C$300,0),MATCH($D25,IV_Compras_Totales_Base!$E$1:$P$1,0)))</f>
        <v>26244376</v>
      </c>
      <c r="F25" s="87">
        <f ca="1">IF(ISERROR(INDEX(V_Compras_Logistica_Base!$E$2:$P$300,MATCH(INDIRECT(ADDRESS(4+13*QUOTIENT(ROW()-3,13),2,1,1)),V_Compras_Logistica_Base!$C$2:$C$300,0),MATCH($D25,V_Compras_Logistica_Base!$E$1:$P$1,0))),0,INDEX(V_Compras_Logistica_Base!$E$2:$P$300,MATCH(INDIRECT(ADDRESS(4+13*QUOTIENT(ROW()-3,13),2,1,1)),V_Compras_Logistica_Base!$C$2:$C$300,0),MATCH($D25,V_Compras_Logistica_Base!$E$1:$P$1,0)))</f>
        <v>26244376</v>
      </c>
      <c r="G25" s="88">
        <f ca="1">INDIRECT("Condiciones!"&amp;ADDRESS(VLOOKUP(G$2,Saltos,2,FALSE)+8*QUOTIENT((ROW()-3),13),MOD(ROW()-3,13)+COLUMN(Condiciones!$F$1)))</f>
        <v>0</v>
      </c>
      <c r="H25" s="89">
        <f t="shared" ca="1" si="23"/>
        <v>0</v>
      </c>
      <c r="I25" s="90">
        <f>IF(ISERROR(INDEX(PAGADO!$F$2:$R$321,MATCH(CONCATENATE($B$17,"Publicidad"),PAGADO!$E$2:$E$321,0),MATCH($D25,PAGADO!$F$1:$Q$1,0))),0,INDEX(PAGADO!$F$2:$R$321,MATCH(CONCATENATE($B$17,"Publicidad"),PAGADO!$E$2:$E$321,0),MATCH($D25,PAGADO!$F$1:$Q$1,0)))</f>
        <v>0</v>
      </c>
      <c r="J25" s="90">
        <f t="shared" ca="1" si="24"/>
        <v>0</v>
      </c>
      <c r="K25" s="88">
        <f ca="1">INDIRECT("Condiciones!"&amp;ADDRESS(VLOOKUP(K$2,Saltos,2,FALSE)+8*QUOTIENT((ROW()-3),13),MOD(ROW()-3,13)+COLUMN(Condiciones!$F$1)))</f>
        <v>0.01</v>
      </c>
      <c r="L25" s="91">
        <f t="shared" ca="1" si="25"/>
        <v>262443.76</v>
      </c>
      <c r="M25" s="90">
        <f>IF(ISERROR(INDEX(PAGADO!$F$2:$R$321,MATCH(CONCATENATE($B$17,"Logistica"),PAGADO!$E$2:$E$321,0),MATCH($D25,PAGADO!$F$1:$Q$1,0))),0,INDEX(PAGADO!$F$2:$R$321,MATCH(CONCATENATE($B$17,"Logistica"),PAGADO!$E$2:$E$321,0),MATCH($D25,PAGADO!$F$1:$Q$1,0)))</f>
        <v>-305637</v>
      </c>
      <c r="N25" s="90">
        <f t="shared" ca="1" si="26"/>
        <v>-43193.239999999991</v>
      </c>
      <c r="O25" s="88">
        <f ca="1">INDIRECT("Condiciones!"&amp;ADDRESS(VLOOKUP(O$2,Saltos,2,FALSE)+8*QUOTIENT((ROW()-3),13),MOD(ROW()-3,13)+COLUMN(Condiciones!$F$1)))</f>
        <v>0</v>
      </c>
      <c r="P25" s="90">
        <f t="shared" ca="1" si="27"/>
        <v>0</v>
      </c>
      <c r="Q25" s="91">
        <f>IF(ISERROR(INDEX(PAGADO!$F$2:$R$321,MATCH(CONCATENATE($B$17,"Centralizada"),PAGADO!$E$2:$E$321,0),MATCH($D25,PAGADO!$F$1:$Q$1,0))),0,INDEX(PAGADO!$F$2:$R$321,MATCH(CONCATENATE($B$17,"Centralizada"),PAGADO!$E$2:$E$321,0),MATCH($D25,PAGADO!$F$1:$Q$1,0)))</f>
        <v>0</v>
      </c>
      <c r="R25" s="90">
        <f t="shared" ca="1" si="28"/>
        <v>0</v>
      </c>
      <c r="S25" s="88">
        <f ca="1">INDIRECT("Condiciones!"&amp;ADDRESS(VLOOKUP(S$2,Saltos,2,FALSE)+8*QUOTIENT((ROW()-3),13),MOD(ROW()-3,13)+COLUMN(Condiciones!$F$1)))</f>
        <v>0</v>
      </c>
      <c r="T25" s="90">
        <f t="shared" ca="1" si="29"/>
        <v>0</v>
      </c>
      <c r="U25" s="90">
        <f>IF(ISERROR(INDEX(PAGADO!$F$2:$R$321,MATCH(CONCATENATE($B$17,"Escala Crecimiento"),PAGADO!$E$2:$E$321,0),MATCH($D25,PAGADO!$F$1:$Q$1,0))),0,INDEX(PAGADO!$F$2:$R$321,MATCH(CONCATENATE($B$17,"Escala Crecimiento"),PAGADO!$E$2:$E$321,0),MATCH($D25,PAGADO!$F$1:$Q$1,0)))</f>
        <v>0</v>
      </c>
      <c r="V25" s="90">
        <f t="shared" ca="1" si="30"/>
        <v>0</v>
      </c>
      <c r="W25" s="88">
        <f ca="1">INDIRECT("Condiciones!"&amp;ADDRESS(VLOOKUP(W$2,Saltos,2,FALSE)+8*QUOTIENT((ROW()-3),13),MOD(ROW()-3,13)+COLUMN(Condiciones!$F$1)))</f>
        <v>0</v>
      </c>
      <c r="X25" s="90">
        <f t="shared" ca="1" si="31"/>
        <v>0</v>
      </c>
      <c r="Y25" s="90">
        <f>IF(ISERROR(INDEX(PAGADO!$F$2:$R$321,MATCH(CONCATENATE($B$17,"Escala Fija"),PAGADO!$E$2:$E$321,0),MATCH($D25,PAGADO!$F$1:$Q$1,0))),0,INDEX(PAGADO!$F$2:$R$321,MATCH(CONCATENATE($B$17,"Escala Fija"),PAGADO!$E$2:$E$321,0),MATCH($D25,PAGADO!$F$1:$Q$1,0)))</f>
        <v>0</v>
      </c>
      <c r="Z25" s="90">
        <f t="shared" ca="1" si="32"/>
        <v>0</v>
      </c>
      <c r="AA25" s="88">
        <f ca="1">INDIRECT("Condiciones!"&amp;ADDRESS(VLOOKUP(AA$2,Saltos,2,FALSE)+8*QUOTIENT((ROW()-3),13),MOD(ROW()-3,13)+COLUMN(Condiciones!$F$1)))</f>
        <v>0</v>
      </c>
      <c r="AB25" s="90">
        <f t="shared" ca="1" si="33"/>
        <v>0</v>
      </c>
      <c r="AC25" s="90">
        <f>IF(ISERROR(INDEX(PAGADO!$F$2:$R$321,MATCH(CONCATENATE($B$17,"Devoluciones"),PAGADO!$E$2:$E$321,0),MATCH($D25,PAGADO!$F$1:$Q$1,0))),0,INDEX(PAGADO!$F$2:$R$321,MATCH(CONCATENATE($B$17,"Devoluciones"),PAGADO!$E$2:$E$321,0),MATCH($D25,PAGADO!$F$1:$Q$1,0)))</f>
        <v>0</v>
      </c>
      <c r="AD25" s="90">
        <f t="shared" ca="1" si="34"/>
        <v>0</v>
      </c>
      <c r="AE25" s="88">
        <f ca="1">INDIRECT("Condiciones!"&amp;ADDRESS(VLOOKUP(AE$2,Saltos,2,FALSE)+8*QUOTIENT((ROW()-3),13),MOD(ROW()-3,13)+COLUMN(Condiciones!$F$1)))</f>
        <v>0</v>
      </c>
      <c r="AF25" s="90">
        <f t="shared" ca="1" si="35"/>
        <v>0</v>
      </c>
      <c r="AG25" s="90">
        <f>IF(ISERROR(INDEX(PAGADO!$F$2:$R$321,MATCH(CONCATENATE($B$17,"Otros"),PAGADO!$E$2:$E$321,0),MATCH($D25,PAGADO!$F$1:$Q$1,0))),0,INDEX(PAGADO!$F$2:$R$321,MATCH(CONCATENATE($B$17,"Otros"),PAGADO!$E$2:$E$321,0),MATCH($D25,PAGADO!$F$1:$Q$1,0)))</f>
        <v>-39558</v>
      </c>
      <c r="AH25" s="90">
        <f t="shared" ca="1" si="36"/>
        <v>-39558</v>
      </c>
      <c r="AI25" s="88">
        <f ca="1">INDIRECT("Condiciones!"&amp;ADDRESS(VLOOKUP(AI$2,Saltos,2,FALSE)+8*QUOTIENT((ROW()-3),13),MOD(ROW()-3,13)+COLUMN(Condiciones!$F$1)))</f>
        <v>0</v>
      </c>
      <c r="AJ25" s="90">
        <f t="shared" ca="1" si="37"/>
        <v>0</v>
      </c>
      <c r="AK25" s="90">
        <f>IF(ISERROR(INDEX(PAGADO!$F$2:$R$321,MATCH(CONCATENATE($B$17,"Aportes Manuales"),PAGADO!$E$2:$E$321,0),MATCH($D25,PAGADO!$F$1:$Q$1,0))),0,INDEX(PAGADO!$F$2:$R$321,MATCH(CONCATENATE($B$17,"Aportes Manuales"),PAGADO!$E$2:$E$321,0),MATCH($D25,PAGADO!$F$1:$Q$1,0)))</f>
        <v>0</v>
      </c>
      <c r="AL25" s="90">
        <f t="shared" ca="1" si="38"/>
        <v>0</v>
      </c>
      <c r="AM25" s="71"/>
      <c r="AN25" s="90">
        <f t="shared" ca="1" si="19"/>
        <v>262443.76</v>
      </c>
      <c r="AO25" s="90">
        <f t="shared" si="20"/>
        <v>-345195</v>
      </c>
      <c r="AP25" s="90">
        <f t="shared" ca="1" si="21"/>
        <v>-82751.239999999991</v>
      </c>
    </row>
    <row r="26" spans="2:42">
      <c r="B26" s="118"/>
      <c r="C26" s="85">
        <f>DATE($B$2,10,1)</f>
        <v>45931</v>
      </c>
      <c r="D26" s="86" t="str">
        <f t="shared" si="22"/>
        <v>202510</v>
      </c>
      <c r="E26" s="87">
        <f ca="1">IF(ISERROR(INDEX(IV_Compras_Totales_Base!$E$2:$P$300,MATCH(INDIRECT(ADDRESS(4+13*QUOTIENT(ROW()-3,13),2,1,1)),IV_Compras_Totales_Base!$C$2:$C$300,0),MATCH($D26,IV_Compras_Totales_Base!$E$1:$P$1,0))),0,INDEX(IV_Compras_Totales_Base!$E$2:$P$300,MATCH(INDIRECT(ADDRESS(4+13*QUOTIENT(ROW()-3,13),2,1,1)),IV_Compras_Totales_Base!$C$2:$C$300,0),MATCH($D26,IV_Compras_Totales_Base!$E$1:$P$1,0)))</f>
        <v>71637328</v>
      </c>
      <c r="F26" s="87">
        <f ca="1">IF(ISERROR(INDEX(V_Compras_Logistica_Base!$E$2:$P$300,MATCH(INDIRECT(ADDRESS(4+13*QUOTIENT(ROW()-3,13),2,1,1)),V_Compras_Logistica_Base!$C$2:$C$300,0),MATCH($D26,V_Compras_Logistica_Base!$E$1:$P$1,0))),0,INDEX(V_Compras_Logistica_Base!$E$2:$P$300,MATCH(INDIRECT(ADDRESS(4+13*QUOTIENT(ROW()-3,13),2,1,1)),V_Compras_Logistica_Base!$C$2:$C$300,0),MATCH($D26,V_Compras_Logistica_Base!$E$1:$P$1,0)))</f>
        <v>71637328</v>
      </c>
      <c r="G26" s="88">
        <f ca="1">INDIRECT("Condiciones!"&amp;ADDRESS(VLOOKUP(G$2,Saltos,2,FALSE)+8*QUOTIENT((ROW()-3),13),MOD(ROW()-3,13)+COLUMN(Condiciones!$F$1)))</f>
        <v>0</v>
      </c>
      <c r="H26" s="89">
        <f t="shared" ca="1" si="23"/>
        <v>0</v>
      </c>
      <c r="I26" s="90">
        <f>IF(ISERROR(INDEX(PAGADO!$F$2:$R$321,MATCH(CONCATENATE($B$17,"Publicidad"),PAGADO!$E$2:$E$321,0),MATCH($D26,PAGADO!$F$1:$Q$1,0))),0,INDEX(PAGADO!$F$2:$R$321,MATCH(CONCATENATE($B$17,"Publicidad"),PAGADO!$E$2:$E$321,0),MATCH($D26,PAGADO!$F$1:$Q$1,0)))</f>
        <v>0</v>
      </c>
      <c r="J26" s="90">
        <f t="shared" ca="1" si="24"/>
        <v>0</v>
      </c>
      <c r="K26" s="88">
        <f ca="1">INDIRECT("Condiciones!"&amp;ADDRESS(VLOOKUP(K$2,Saltos,2,FALSE)+8*QUOTIENT((ROW()-3),13),MOD(ROW()-3,13)+COLUMN(Condiciones!$F$1)))</f>
        <v>0.01</v>
      </c>
      <c r="L26" s="91">
        <f t="shared" ca="1" si="25"/>
        <v>716373.28</v>
      </c>
      <c r="M26" s="90">
        <f>IF(ISERROR(INDEX(PAGADO!$F$2:$R$321,MATCH(CONCATENATE($B$17,"Logistica"),PAGADO!$E$2:$E$321,0),MATCH($D26,PAGADO!$F$1:$Q$1,0))),0,INDEX(PAGADO!$F$2:$R$321,MATCH(CONCATENATE($B$17,"Logistica"),PAGADO!$E$2:$E$321,0),MATCH($D26,PAGADO!$F$1:$Q$1,0)))</f>
        <v>-688725</v>
      </c>
      <c r="N26" s="90">
        <f t="shared" ca="1" si="26"/>
        <v>27648.280000000028</v>
      </c>
      <c r="O26" s="88">
        <f ca="1">INDIRECT("Condiciones!"&amp;ADDRESS(VLOOKUP(O$2,Saltos,2,FALSE)+8*QUOTIENT((ROW()-3),13),MOD(ROW()-3,13)+COLUMN(Condiciones!$F$1)))</f>
        <v>0</v>
      </c>
      <c r="P26" s="90">
        <f t="shared" ca="1" si="27"/>
        <v>0</v>
      </c>
      <c r="Q26" s="91">
        <f>IF(ISERROR(INDEX(PAGADO!$F$2:$R$321,MATCH(CONCATENATE($B$17,"Centralizada"),PAGADO!$E$2:$E$321,0),MATCH($D26,PAGADO!$F$1:$Q$1,0))),0,INDEX(PAGADO!$F$2:$R$321,MATCH(CONCATENATE($B$17,"Centralizada"),PAGADO!$E$2:$E$321,0),MATCH($D26,PAGADO!$F$1:$Q$1,0)))</f>
        <v>0</v>
      </c>
      <c r="R26" s="90">
        <f t="shared" ca="1" si="28"/>
        <v>0</v>
      </c>
      <c r="S26" s="88">
        <f ca="1">INDIRECT("Condiciones!"&amp;ADDRESS(VLOOKUP(S$2,Saltos,2,FALSE)+8*QUOTIENT((ROW()-3),13),MOD(ROW()-3,13)+COLUMN(Condiciones!$F$1)))</f>
        <v>0</v>
      </c>
      <c r="T26" s="90">
        <f t="shared" ca="1" si="29"/>
        <v>0</v>
      </c>
      <c r="U26" s="90">
        <f>IF(ISERROR(INDEX(PAGADO!$F$2:$R$321,MATCH(CONCATENATE($B$17,"Escala Crecimiento"),PAGADO!$E$2:$E$321,0),MATCH($D26,PAGADO!$F$1:$Q$1,0))),0,INDEX(PAGADO!$F$2:$R$321,MATCH(CONCATENATE($B$17,"Escala Crecimiento"),PAGADO!$E$2:$E$321,0),MATCH($D26,PAGADO!$F$1:$Q$1,0)))</f>
        <v>0</v>
      </c>
      <c r="V26" s="90">
        <f t="shared" ca="1" si="30"/>
        <v>0</v>
      </c>
      <c r="W26" s="88">
        <f ca="1">INDIRECT("Condiciones!"&amp;ADDRESS(VLOOKUP(W$2,Saltos,2,FALSE)+8*QUOTIENT((ROW()-3),13),MOD(ROW()-3,13)+COLUMN(Condiciones!$F$1)))</f>
        <v>0</v>
      </c>
      <c r="X26" s="90">
        <f t="shared" ca="1" si="31"/>
        <v>0</v>
      </c>
      <c r="Y26" s="90">
        <f>IF(ISERROR(INDEX(PAGADO!$F$2:$R$321,MATCH(CONCATENATE($B$17,"Escala Fija"),PAGADO!$E$2:$E$321,0),MATCH($D26,PAGADO!$F$1:$Q$1,0))),0,INDEX(PAGADO!$F$2:$R$321,MATCH(CONCATENATE($B$17,"Escala Fija"),PAGADO!$E$2:$E$321,0),MATCH($D26,PAGADO!$F$1:$Q$1,0)))</f>
        <v>0</v>
      </c>
      <c r="Z26" s="90">
        <f t="shared" ca="1" si="32"/>
        <v>0</v>
      </c>
      <c r="AA26" s="88">
        <f ca="1">INDIRECT("Condiciones!"&amp;ADDRESS(VLOOKUP(AA$2,Saltos,2,FALSE)+8*QUOTIENT((ROW()-3),13),MOD(ROW()-3,13)+COLUMN(Condiciones!$F$1)))</f>
        <v>0</v>
      </c>
      <c r="AB26" s="90">
        <f t="shared" ca="1" si="33"/>
        <v>0</v>
      </c>
      <c r="AC26" s="90">
        <f>IF(ISERROR(INDEX(PAGADO!$F$2:$R$321,MATCH(CONCATENATE($B$17,"Devoluciones"),PAGADO!$E$2:$E$321,0),MATCH($D26,PAGADO!$F$1:$Q$1,0))),0,INDEX(PAGADO!$F$2:$R$321,MATCH(CONCATENATE($B$17,"Devoluciones"),PAGADO!$E$2:$E$321,0),MATCH($D26,PAGADO!$F$1:$Q$1,0)))</f>
        <v>0</v>
      </c>
      <c r="AD26" s="90">
        <f t="shared" ca="1" si="34"/>
        <v>0</v>
      </c>
      <c r="AE26" s="88">
        <f ca="1">INDIRECT("Condiciones!"&amp;ADDRESS(VLOOKUP(AE$2,Saltos,2,FALSE)+8*QUOTIENT((ROW()-3),13),MOD(ROW()-3,13)+COLUMN(Condiciones!$F$1)))</f>
        <v>0</v>
      </c>
      <c r="AF26" s="90">
        <f t="shared" ca="1" si="35"/>
        <v>0</v>
      </c>
      <c r="AG26" s="90">
        <f>IF(ISERROR(INDEX(PAGADO!$F$2:$R$321,MATCH(CONCATENATE($B$17,"Otros"),PAGADO!$E$2:$E$321,0),MATCH($D26,PAGADO!$F$1:$Q$1,0))),0,INDEX(PAGADO!$F$2:$R$321,MATCH(CONCATENATE($B$17,"Otros"),PAGADO!$E$2:$E$321,0),MATCH($D26,PAGADO!$F$1:$Q$1,0)))</f>
        <v>-103668</v>
      </c>
      <c r="AH26" s="90">
        <f t="shared" ca="1" si="36"/>
        <v>-103668</v>
      </c>
      <c r="AI26" s="88">
        <f ca="1">INDIRECT("Condiciones!"&amp;ADDRESS(VLOOKUP(AI$2,Saltos,2,FALSE)+8*QUOTIENT((ROW()-3),13),MOD(ROW()-3,13)+COLUMN(Condiciones!$F$1)))</f>
        <v>0</v>
      </c>
      <c r="AJ26" s="90">
        <f t="shared" ca="1" si="37"/>
        <v>0</v>
      </c>
      <c r="AK26" s="90">
        <f>IF(ISERROR(INDEX(PAGADO!$F$2:$R$321,MATCH(CONCATENATE($B$17,"Aportes Manuales"),PAGADO!$E$2:$E$321,0),MATCH($D26,PAGADO!$F$1:$Q$1,0))),0,INDEX(PAGADO!$F$2:$R$321,MATCH(CONCATENATE($B$17,"Aportes Manuales"),PAGADO!$E$2:$E$321,0),MATCH($D26,PAGADO!$F$1:$Q$1,0)))</f>
        <v>0</v>
      </c>
      <c r="AL26" s="90">
        <f t="shared" ca="1" si="38"/>
        <v>0</v>
      </c>
      <c r="AM26" s="71"/>
      <c r="AN26" s="90">
        <f t="shared" ca="1" si="19"/>
        <v>716373.28</v>
      </c>
      <c r="AO26" s="90">
        <f t="shared" si="20"/>
        <v>-792393</v>
      </c>
      <c r="AP26" s="90">
        <f t="shared" ca="1" si="21"/>
        <v>-76019.719999999972</v>
      </c>
    </row>
    <row r="27" spans="2:42">
      <c r="B27" s="118"/>
      <c r="C27" s="85">
        <f>DATE($B$2,11,1)</f>
        <v>45962</v>
      </c>
      <c r="D27" s="86" t="str">
        <f t="shared" si="22"/>
        <v>202511</v>
      </c>
      <c r="E27" s="87">
        <f ca="1">IF(ISERROR(INDEX(IV_Compras_Totales_Base!$E$2:$P$300,MATCH(INDIRECT(ADDRESS(4+13*QUOTIENT(ROW()-3,13),2,1,1)),IV_Compras_Totales_Base!$C$2:$C$300,0),MATCH($D27,IV_Compras_Totales_Base!$E$1:$P$1,0))),0,INDEX(IV_Compras_Totales_Base!$E$2:$P$300,MATCH(INDIRECT(ADDRESS(4+13*QUOTIENT(ROW()-3,13),2,1,1)),IV_Compras_Totales_Base!$C$2:$C$300,0),MATCH($D27,IV_Compras_Totales_Base!$E$1:$P$1,0)))</f>
        <v>27359334</v>
      </c>
      <c r="F27" s="87">
        <f ca="1">IF(ISERROR(INDEX(V_Compras_Logistica_Base!$E$2:$P$300,MATCH(INDIRECT(ADDRESS(4+13*QUOTIENT(ROW()-3,13),2,1,1)),V_Compras_Logistica_Base!$C$2:$C$300,0),MATCH($D27,V_Compras_Logistica_Base!$E$1:$P$1,0))),0,INDEX(V_Compras_Logistica_Base!$E$2:$P$300,MATCH(INDIRECT(ADDRESS(4+13*QUOTIENT(ROW()-3,13),2,1,1)),V_Compras_Logistica_Base!$C$2:$C$300,0),MATCH($D27,V_Compras_Logistica_Base!$E$1:$P$1,0)))</f>
        <v>27359334</v>
      </c>
      <c r="G27" s="88">
        <f ca="1">INDIRECT("Condiciones!"&amp;ADDRESS(VLOOKUP(G$2,Saltos,2,FALSE)+8*QUOTIENT((ROW()-3),13),MOD(ROW()-3,13)+COLUMN(Condiciones!$F$1)))</f>
        <v>0</v>
      </c>
      <c r="H27" s="89">
        <f t="shared" ca="1" si="23"/>
        <v>0</v>
      </c>
      <c r="I27" s="90">
        <f>IF(ISERROR(INDEX(PAGADO!$F$2:$R$321,MATCH(CONCATENATE($B$17,"Publicidad"),PAGADO!$E$2:$E$321,0),MATCH($D27,PAGADO!$F$1:$Q$1,0))),0,INDEX(PAGADO!$F$2:$R$321,MATCH(CONCATENATE($B$17,"Publicidad"),PAGADO!$E$2:$E$321,0),MATCH($D27,PAGADO!$F$1:$Q$1,0)))</f>
        <v>0</v>
      </c>
      <c r="J27" s="90">
        <f t="shared" ca="1" si="24"/>
        <v>0</v>
      </c>
      <c r="K27" s="88">
        <f ca="1">INDIRECT("Condiciones!"&amp;ADDRESS(VLOOKUP(K$2,Saltos,2,FALSE)+8*QUOTIENT((ROW()-3),13),MOD(ROW()-3,13)+COLUMN(Condiciones!$F$1)))</f>
        <v>0.01</v>
      </c>
      <c r="L27" s="91">
        <f t="shared" ca="1" si="25"/>
        <v>273593.34000000003</v>
      </c>
      <c r="M27" s="90">
        <f>IF(ISERROR(INDEX(PAGADO!$F$2:$R$321,MATCH(CONCATENATE($B$17,"Logistica"),PAGADO!$E$2:$E$321,0),MATCH($D27,PAGADO!$F$1:$Q$1,0))),0,INDEX(PAGADO!$F$2:$R$321,MATCH(CONCATENATE($B$17,"Logistica"),PAGADO!$E$2:$E$321,0),MATCH($D27,PAGADO!$F$1:$Q$1,0)))</f>
        <v>-264737</v>
      </c>
      <c r="N27" s="90">
        <f t="shared" ca="1" si="26"/>
        <v>8856.3400000000256</v>
      </c>
      <c r="O27" s="88">
        <f ca="1">INDIRECT("Condiciones!"&amp;ADDRESS(VLOOKUP(O$2,Saltos,2,FALSE)+8*QUOTIENT((ROW()-3),13),MOD(ROW()-3,13)+COLUMN(Condiciones!$F$1)))</f>
        <v>0</v>
      </c>
      <c r="P27" s="90">
        <f t="shared" ca="1" si="27"/>
        <v>0</v>
      </c>
      <c r="Q27" s="91">
        <f>IF(ISERROR(INDEX(PAGADO!$F$2:$R$321,MATCH(CONCATENATE($B$17,"Centralizada"),PAGADO!$E$2:$E$321,0),MATCH($D27,PAGADO!$F$1:$Q$1,0))),0,INDEX(PAGADO!$F$2:$R$321,MATCH(CONCATENATE($B$17,"Centralizada"),PAGADO!$E$2:$E$321,0),MATCH($D27,PAGADO!$F$1:$Q$1,0)))</f>
        <v>0</v>
      </c>
      <c r="R27" s="90">
        <f t="shared" ca="1" si="28"/>
        <v>0</v>
      </c>
      <c r="S27" s="88">
        <f ca="1">INDIRECT("Condiciones!"&amp;ADDRESS(VLOOKUP(S$2,Saltos,2,FALSE)+8*QUOTIENT((ROW()-3),13),MOD(ROW()-3,13)+COLUMN(Condiciones!$F$1)))</f>
        <v>0</v>
      </c>
      <c r="T27" s="90">
        <f t="shared" ca="1" si="29"/>
        <v>0</v>
      </c>
      <c r="U27" s="90">
        <f>IF(ISERROR(INDEX(PAGADO!$F$2:$R$321,MATCH(CONCATENATE($B$17,"Escala Crecimiento"),PAGADO!$E$2:$E$321,0),MATCH($D27,PAGADO!$F$1:$Q$1,0))),0,INDEX(PAGADO!$F$2:$R$321,MATCH(CONCATENATE($B$17,"Escala Crecimiento"),PAGADO!$E$2:$E$321,0),MATCH($D27,PAGADO!$F$1:$Q$1,0)))</f>
        <v>0</v>
      </c>
      <c r="V27" s="90">
        <f t="shared" ca="1" si="30"/>
        <v>0</v>
      </c>
      <c r="W27" s="88">
        <f ca="1">INDIRECT("Condiciones!"&amp;ADDRESS(VLOOKUP(W$2,Saltos,2,FALSE)+8*QUOTIENT((ROW()-3),13),MOD(ROW()-3,13)+COLUMN(Condiciones!$F$1)))</f>
        <v>0</v>
      </c>
      <c r="X27" s="90">
        <f t="shared" ca="1" si="31"/>
        <v>0</v>
      </c>
      <c r="Y27" s="90">
        <f>IF(ISERROR(INDEX(PAGADO!$F$2:$R$321,MATCH(CONCATENATE($B$17,"Escala Fija"),PAGADO!$E$2:$E$321,0),MATCH($D27,PAGADO!$F$1:$Q$1,0))),0,INDEX(PAGADO!$F$2:$R$321,MATCH(CONCATENATE($B$17,"Escala Fija"),PAGADO!$E$2:$E$321,0),MATCH($D27,PAGADO!$F$1:$Q$1,0)))</f>
        <v>0</v>
      </c>
      <c r="Z27" s="90">
        <f t="shared" ca="1" si="32"/>
        <v>0</v>
      </c>
      <c r="AA27" s="88">
        <f ca="1">INDIRECT("Condiciones!"&amp;ADDRESS(VLOOKUP(AA$2,Saltos,2,FALSE)+8*QUOTIENT((ROW()-3),13),MOD(ROW()-3,13)+COLUMN(Condiciones!$F$1)))</f>
        <v>0</v>
      </c>
      <c r="AB27" s="90">
        <f t="shared" ca="1" si="33"/>
        <v>0</v>
      </c>
      <c r="AC27" s="90">
        <f>IF(ISERROR(INDEX(PAGADO!$F$2:$R$321,MATCH(CONCATENATE($B$17,"Devoluciones"),PAGADO!$E$2:$E$321,0),MATCH($D27,PAGADO!$F$1:$Q$1,0))),0,INDEX(PAGADO!$F$2:$R$321,MATCH(CONCATENATE($B$17,"Devoluciones"),PAGADO!$E$2:$E$321,0),MATCH($D27,PAGADO!$F$1:$Q$1,0)))</f>
        <v>0</v>
      </c>
      <c r="AD27" s="90">
        <f t="shared" ca="1" si="34"/>
        <v>0</v>
      </c>
      <c r="AE27" s="88">
        <f ca="1">INDIRECT("Condiciones!"&amp;ADDRESS(VLOOKUP(AE$2,Saltos,2,FALSE)+8*QUOTIENT((ROW()-3),13),MOD(ROW()-3,13)+COLUMN(Condiciones!$F$1)))</f>
        <v>0</v>
      </c>
      <c r="AF27" s="90">
        <f t="shared" ca="1" si="35"/>
        <v>0</v>
      </c>
      <c r="AG27" s="90">
        <f>IF(ISERROR(INDEX(PAGADO!$F$2:$R$321,MATCH(CONCATENATE($B$17,"Otros"),PAGADO!$E$2:$E$321,0),MATCH($D27,PAGADO!$F$1:$Q$1,0))),0,INDEX(PAGADO!$F$2:$R$321,MATCH(CONCATENATE($B$17,"Otros"),PAGADO!$E$2:$E$321,0),MATCH($D27,PAGADO!$F$1:$Q$1,0)))</f>
        <v>-40025</v>
      </c>
      <c r="AH27" s="90">
        <f t="shared" ca="1" si="36"/>
        <v>-40025</v>
      </c>
      <c r="AI27" s="88">
        <f ca="1">INDIRECT("Condiciones!"&amp;ADDRESS(VLOOKUP(AI$2,Saltos,2,FALSE)+8*QUOTIENT((ROW()-3),13),MOD(ROW()-3,13)+COLUMN(Condiciones!$F$1)))</f>
        <v>0</v>
      </c>
      <c r="AJ27" s="90">
        <f t="shared" ca="1" si="37"/>
        <v>0</v>
      </c>
      <c r="AK27" s="90">
        <f>IF(ISERROR(INDEX(PAGADO!$F$2:$R$321,MATCH(CONCATENATE($B$17,"Aportes Manuales"),PAGADO!$E$2:$E$321,0),MATCH($D27,PAGADO!$F$1:$Q$1,0))),0,INDEX(PAGADO!$F$2:$R$321,MATCH(CONCATENATE($B$17,"Aportes Manuales"),PAGADO!$E$2:$E$321,0),MATCH($D27,PAGADO!$F$1:$Q$1,0)))</f>
        <v>0</v>
      </c>
      <c r="AL27" s="90">
        <f t="shared" ca="1" si="38"/>
        <v>0</v>
      </c>
      <c r="AM27" s="71"/>
      <c r="AN27" s="90">
        <f t="shared" ca="1" si="19"/>
        <v>273593.34000000003</v>
      </c>
      <c r="AO27" s="90">
        <f t="shared" si="20"/>
        <v>-304762</v>
      </c>
      <c r="AP27" s="90">
        <f t="shared" ca="1" si="21"/>
        <v>-31168.659999999974</v>
      </c>
    </row>
    <row r="28" spans="2:42">
      <c r="B28" s="119"/>
      <c r="C28" s="85">
        <f>DATE($B$2,12,1)</f>
        <v>45992</v>
      </c>
      <c r="D28" s="86" t="str">
        <f t="shared" si="22"/>
        <v>202512</v>
      </c>
      <c r="E28" s="87">
        <f ca="1">IF(ISERROR(INDEX(IV_Compras_Totales_Base!$E$2:$P$300,MATCH(INDIRECT(ADDRESS(4+13*QUOTIENT(ROW()-3,13),2,1,1)),IV_Compras_Totales_Base!$C$2:$C$300,0),MATCH($D28,IV_Compras_Totales_Base!$E$1:$P$1,0))),0,INDEX(IV_Compras_Totales_Base!$E$2:$P$300,MATCH(INDIRECT(ADDRESS(4+13*QUOTIENT(ROW()-3,13),2,1,1)),IV_Compras_Totales_Base!$C$2:$C$300,0),MATCH($D28,IV_Compras_Totales_Base!$E$1:$P$1,0)))</f>
        <v>72665215</v>
      </c>
      <c r="F28" s="87">
        <f ca="1">IF(ISERROR(INDEX(V_Compras_Logistica_Base!$E$2:$P$300,MATCH(INDIRECT(ADDRESS(4+13*QUOTIENT(ROW()-3,13),2,1,1)),V_Compras_Logistica_Base!$C$2:$C$300,0),MATCH($D28,V_Compras_Logistica_Base!$E$1:$P$1,0))),0,INDEX(V_Compras_Logistica_Base!$E$2:$P$300,MATCH(INDIRECT(ADDRESS(4+13*QUOTIENT(ROW()-3,13),2,1,1)),V_Compras_Logistica_Base!$C$2:$C$300,0),MATCH($D28,V_Compras_Logistica_Base!$E$1:$P$1,0)))</f>
        <v>72665215</v>
      </c>
      <c r="G28" s="88">
        <f ca="1">INDIRECT("Condiciones!"&amp;ADDRESS(VLOOKUP(G$2,Saltos,2,FALSE)+8*QUOTIENT((ROW()-3),13),MOD(ROW()-3,13)+COLUMN(Condiciones!$F$1)))</f>
        <v>0</v>
      </c>
      <c r="H28" s="89">
        <f t="shared" ca="1" si="23"/>
        <v>0</v>
      </c>
      <c r="I28" s="90">
        <f>IF(ISERROR(INDEX(PAGADO!$F$2:$R$321,MATCH(CONCATENATE($B$17,"Publicidad"),PAGADO!$E$2:$E$321,0),MATCH($D28,PAGADO!$F$1:$Q$1,0))),0,INDEX(PAGADO!$F$2:$R$321,MATCH(CONCATENATE($B$17,"Publicidad"),PAGADO!$E$2:$E$321,0),MATCH($D28,PAGADO!$F$1:$Q$1,0)))</f>
        <v>0</v>
      </c>
      <c r="J28" s="90">
        <f t="shared" ca="1" si="24"/>
        <v>0</v>
      </c>
      <c r="K28" s="88">
        <f ca="1">INDIRECT("Condiciones!"&amp;ADDRESS(VLOOKUP(K$2,Saltos,2,FALSE)+8*QUOTIENT((ROW()-3),13),MOD(ROW()-3,13)+COLUMN(Condiciones!$F$1)))</f>
        <v>0.01</v>
      </c>
      <c r="L28" s="91">
        <f t="shared" ca="1" si="25"/>
        <v>726652.15</v>
      </c>
      <c r="M28" s="90">
        <f>IF(ISERROR(INDEX(PAGADO!$F$2:$R$321,MATCH(CONCATENATE($B$17,"Logistica"),PAGADO!$E$2:$E$321,0),MATCH($D28,PAGADO!$F$1:$Q$1,0))),0,INDEX(PAGADO!$F$2:$R$321,MATCH(CONCATENATE($B$17,"Logistica"),PAGADO!$E$2:$E$321,0),MATCH($D28,PAGADO!$F$1:$Q$1,0)))</f>
        <v>-709609</v>
      </c>
      <c r="N28" s="90">
        <f t="shared" ca="1" si="26"/>
        <v>17043.150000000023</v>
      </c>
      <c r="O28" s="88">
        <f ca="1">INDIRECT("Condiciones!"&amp;ADDRESS(VLOOKUP(O$2,Saltos,2,FALSE)+8*QUOTIENT((ROW()-3),13),MOD(ROW()-3,13)+COLUMN(Condiciones!$F$1)))</f>
        <v>0</v>
      </c>
      <c r="P28" s="90">
        <f t="shared" ca="1" si="27"/>
        <v>0</v>
      </c>
      <c r="Q28" s="91">
        <f>IF(ISERROR(INDEX(PAGADO!$F$2:$R$321,MATCH(CONCATENATE($B$17,"Centralizada"),PAGADO!$E$2:$E$321,0),MATCH($D28,PAGADO!$F$1:$Q$1,0))),0,INDEX(PAGADO!$F$2:$R$321,MATCH(CONCATENATE($B$17,"Centralizada"),PAGADO!$E$2:$E$321,0),MATCH($D28,PAGADO!$F$1:$Q$1,0)))</f>
        <v>0</v>
      </c>
      <c r="R28" s="90">
        <f t="shared" ca="1" si="28"/>
        <v>0</v>
      </c>
      <c r="S28" s="88">
        <f ca="1">INDIRECT("Condiciones!"&amp;ADDRESS(VLOOKUP(S$2,Saltos,2,FALSE)+8*QUOTIENT((ROW()-3),13),MOD(ROW()-3,13)+COLUMN(Condiciones!$F$1)))</f>
        <v>0</v>
      </c>
      <c r="T28" s="90">
        <f t="shared" ca="1" si="29"/>
        <v>0</v>
      </c>
      <c r="U28" s="90">
        <f>IF(ISERROR(INDEX(PAGADO!$F$2:$R$321,MATCH(CONCATENATE($B$17,"Escala Crecimiento"),PAGADO!$E$2:$E$321,0),MATCH($D28,PAGADO!$F$1:$Q$1,0))),0,INDEX(PAGADO!$F$2:$R$321,MATCH(CONCATENATE($B$17,"Escala Crecimiento"),PAGADO!$E$2:$E$321,0),MATCH($D28,PAGADO!$F$1:$Q$1,0)))</f>
        <v>0</v>
      </c>
      <c r="V28" s="90">
        <f t="shared" ca="1" si="30"/>
        <v>0</v>
      </c>
      <c r="W28" s="88">
        <f ca="1">INDIRECT("Condiciones!"&amp;ADDRESS(VLOOKUP(W$2,Saltos,2,FALSE)+8*QUOTIENT((ROW()-3),13),MOD(ROW()-3,13)+COLUMN(Condiciones!$F$1)))</f>
        <v>0</v>
      </c>
      <c r="X28" s="90">
        <f t="shared" ca="1" si="31"/>
        <v>0</v>
      </c>
      <c r="Y28" s="90">
        <f>IF(ISERROR(INDEX(PAGADO!$F$2:$R$321,MATCH(CONCATENATE($B$17,"Escala Fija"),PAGADO!$E$2:$E$321,0),MATCH($D28,PAGADO!$F$1:$Q$1,0))),0,INDEX(PAGADO!$F$2:$R$321,MATCH(CONCATENATE($B$17,"Escala Fija"),PAGADO!$E$2:$E$321,0),MATCH($D28,PAGADO!$F$1:$Q$1,0)))</f>
        <v>0</v>
      </c>
      <c r="Z28" s="90">
        <f t="shared" ca="1" si="32"/>
        <v>0</v>
      </c>
      <c r="AA28" s="88">
        <f ca="1">INDIRECT("Condiciones!"&amp;ADDRESS(VLOOKUP(AA$2,Saltos,2,FALSE)+8*QUOTIENT((ROW()-3),13),MOD(ROW()-3,13)+COLUMN(Condiciones!$F$1)))</f>
        <v>0</v>
      </c>
      <c r="AB28" s="90">
        <f t="shared" ca="1" si="33"/>
        <v>0</v>
      </c>
      <c r="AC28" s="90">
        <f>IF(ISERROR(INDEX(PAGADO!$F$2:$R$321,MATCH(CONCATENATE($B$17,"Devoluciones"),PAGADO!$E$2:$E$321,0),MATCH($D28,PAGADO!$F$1:$Q$1,0))),0,INDEX(PAGADO!$F$2:$R$321,MATCH(CONCATENATE($B$17,"Devoluciones"),PAGADO!$E$2:$E$321,0),MATCH($D28,PAGADO!$F$1:$Q$1,0)))</f>
        <v>0</v>
      </c>
      <c r="AD28" s="90">
        <f t="shared" ca="1" si="34"/>
        <v>0</v>
      </c>
      <c r="AE28" s="88">
        <f ca="1">INDIRECT("Condiciones!"&amp;ADDRESS(VLOOKUP(AE$2,Saltos,2,FALSE)+8*QUOTIENT((ROW()-3),13),MOD(ROW()-3,13)+COLUMN(Condiciones!$F$1)))</f>
        <v>0</v>
      </c>
      <c r="AF28" s="90">
        <f t="shared" ca="1" si="35"/>
        <v>0</v>
      </c>
      <c r="AG28" s="90">
        <f>IF(ISERROR(INDEX(PAGADO!$F$2:$R$321,MATCH(CONCATENATE($B$17,"Otros"),PAGADO!$E$2:$E$321,0),MATCH($D28,PAGADO!$F$1:$Q$1,0))),0,INDEX(PAGADO!$F$2:$R$321,MATCH(CONCATENATE($B$17,"Otros"),PAGADO!$E$2:$E$321,0),MATCH($D28,PAGADO!$F$1:$Q$1,0)))</f>
        <v>-107329</v>
      </c>
      <c r="AH28" s="90">
        <f t="shared" ca="1" si="36"/>
        <v>-107329</v>
      </c>
      <c r="AI28" s="88">
        <f ca="1">INDIRECT("Condiciones!"&amp;ADDRESS(VLOOKUP(AI$2,Saltos,2,FALSE)+8*QUOTIENT((ROW()-3),13),MOD(ROW()-3,13)+COLUMN(Condiciones!$F$1)))</f>
        <v>0</v>
      </c>
      <c r="AJ28" s="90">
        <f t="shared" ca="1" si="37"/>
        <v>0</v>
      </c>
      <c r="AK28" s="90">
        <f>IF(ISERROR(INDEX(PAGADO!$F$2:$R$321,MATCH(CONCATENATE($B$17,"Aportes Manuales"),PAGADO!$E$2:$E$321,0),MATCH($D28,PAGADO!$F$1:$Q$1,0))),0,INDEX(PAGADO!$F$2:$R$321,MATCH(CONCATENATE($B$17,"Aportes Manuales"),PAGADO!$E$2:$E$321,0),MATCH($D28,PAGADO!$F$1:$Q$1,0)))</f>
        <v>0</v>
      </c>
      <c r="AL28" s="90">
        <f t="shared" ca="1" si="38"/>
        <v>0</v>
      </c>
      <c r="AM28" s="71"/>
      <c r="AN28" s="90">
        <f t="shared" ca="1" si="19"/>
        <v>726652.15</v>
      </c>
      <c r="AO28" s="90">
        <f t="shared" si="20"/>
        <v>-816938</v>
      </c>
      <c r="AP28" s="90">
        <f t="shared" ca="1" si="21"/>
        <v>-90285.849999999977</v>
      </c>
    </row>
    <row r="29" spans="2:42">
      <c r="B29" s="92"/>
      <c r="C29" s="93"/>
      <c r="D29" s="94"/>
      <c r="E29" s="95">
        <f ca="1">SUM(E17:E28)</f>
        <v>483950076</v>
      </c>
      <c r="F29" s="95">
        <f ca="1">SUM(F17:F28)</f>
        <v>483405715</v>
      </c>
      <c r="G29" s="96"/>
      <c r="H29" s="97">
        <f ca="1">SUM(H17:H28)</f>
        <v>0</v>
      </c>
      <c r="I29" s="97">
        <f>SUM(I17:I28)</f>
        <v>-10201</v>
      </c>
      <c r="J29" s="98">
        <f ca="1">SUM(J17:J28)</f>
        <v>-10201</v>
      </c>
      <c r="K29" s="96"/>
      <c r="L29" s="98">
        <f ca="1">SUM(L17:L28)</f>
        <v>4834057.1500000004</v>
      </c>
      <c r="M29" s="98">
        <f>SUM(M17:M28)</f>
        <v>-4837934</v>
      </c>
      <c r="N29" s="98">
        <f ca="1">SUM(N17:N28)</f>
        <v>-3876.8499999998894</v>
      </c>
      <c r="O29" s="96"/>
      <c r="P29" s="98">
        <f ca="1">SUM(P17:P28)</f>
        <v>0</v>
      </c>
      <c r="Q29" s="99">
        <f>SUM(Q17:Q28)</f>
        <v>0</v>
      </c>
      <c r="R29" s="98">
        <f ca="1">SUM(R17:R28)</f>
        <v>0</v>
      </c>
      <c r="S29" s="96"/>
      <c r="T29" s="98">
        <f ca="1">SUM(T17:T28)</f>
        <v>0</v>
      </c>
      <c r="U29" s="98">
        <f>SUM(U17:U28)</f>
        <v>0</v>
      </c>
      <c r="V29" s="98">
        <f ca="1">SUM(V17:V28)</f>
        <v>0</v>
      </c>
      <c r="W29" s="96"/>
      <c r="X29" s="98">
        <f ca="1">SUM(X17:X28)</f>
        <v>0</v>
      </c>
      <c r="Y29" s="98">
        <f>SUM(Y17:Y28)</f>
        <v>-5641725</v>
      </c>
      <c r="Z29" s="98">
        <f ca="1">SUM(Z17:Z28)</f>
        <v>-5641725</v>
      </c>
      <c r="AA29" s="96"/>
      <c r="AB29" s="98">
        <f ca="1">SUM(AB17:AB28)</f>
        <v>0</v>
      </c>
      <c r="AC29" s="98">
        <f>SUM(AC17:AC28)</f>
        <v>0</v>
      </c>
      <c r="AD29" s="98">
        <f ca="1">SUM(AD17:AD28)</f>
        <v>0</v>
      </c>
      <c r="AE29" s="96"/>
      <c r="AF29" s="98">
        <f ca="1">SUM(AF17:AF28)</f>
        <v>0</v>
      </c>
      <c r="AG29" s="98">
        <f>SUM(AG17:AG28)</f>
        <v>-717366</v>
      </c>
      <c r="AH29" s="98">
        <f ca="1">SUM(AH17:AH28)</f>
        <v>-717366</v>
      </c>
      <c r="AI29" s="96"/>
      <c r="AJ29" s="98">
        <f ca="1">SUM(AJ17:AJ28)</f>
        <v>0</v>
      </c>
      <c r="AK29" s="98">
        <f>SUM(AK17:AK28)</f>
        <v>-4812</v>
      </c>
      <c r="AL29" s="98">
        <f ca="1">SUM(AL17:AL28)</f>
        <v>-4812</v>
      </c>
      <c r="AM29" s="71"/>
      <c r="AN29" s="98">
        <f ca="1">SUM(AN17:AN28)</f>
        <v>4834057.1500000004</v>
      </c>
      <c r="AO29" s="98">
        <f>SUM(AO17:AO28)</f>
        <v>-11212038</v>
      </c>
      <c r="AP29" s="98">
        <f ca="1">SUM(AP17:AP28)</f>
        <v>-6377980.8500000006</v>
      </c>
    </row>
    <row r="31" spans="2:42">
      <c r="B31" s="122" t="s">
        <v>11081</v>
      </c>
      <c r="C31" s="122"/>
      <c r="D31" s="122"/>
      <c r="E31" s="122"/>
      <c r="F31" s="122"/>
      <c r="G31" s="100"/>
      <c r="H31" s="120" t="s">
        <v>11066</v>
      </c>
      <c r="I31" s="120"/>
      <c r="J31" s="120"/>
      <c r="L31" s="120" t="s">
        <v>11067</v>
      </c>
      <c r="M31" s="120"/>
      <c r="N31" s="120"/>
      <c r="P31" s="120" t="s">
        <v>11068</v>
      </c>
      <c r="Q31" s="120"/>
      <c r="R31" s="120"/>
      <c r="T31" s="120" t="s">
        <v>11069</v>
      </c>
      <c r="U31" s="120"/>
      <c r="V31" s="120"/>
      <c r="X31" s="120" t="s">
        <v>11070</v>
      </c>
      <c r="Y31" s="120"/>
      <c r="Z31" s="120"/>
      <c r="AB31" s="120" t="s">
        <v>11071</v>
      </c>
      <c r="AC31" s="120"/>
      <c r="AD31" s="120"/>
      <c r="AF31" s="120" t="s">
        <v>11072</v>
      </c>
      <c r="AG31" s="120"/>
      <c r="AH31" s="120"/>
      <c r="AJ31" s="120" t="s">
        <v>11073</v>
      </c>
      <c r="AK31" s="120"/>
      <c r="AL31" s="120"/>
      <c r="AM31" s="101"/>
      <c r="AN31" s="120" t="s">
        <v>3</v>
      </c>
      <c r="AO31" s="120"/>
      <c r="AP31" s="120"/>
    </row>
    <row r="32" spans="2:42">
      <c r="B32" s="122"/>
      <c r="C32" s="122"/>
      <c r="D32" s="122"/>
      <c r="E32" s="122"/>
      <c r="F32" s="122"/>
      <c r="G32" s="100"/>
      <c r="H32" s="102" t="s">
        <v>11078</v>
      </c>
      <c r="I32" s="103" t="s">
        <v>11079</v>
      </c>
      <c r="J32" s="104" t="s">
        <v>11080</v>
      </c>
      <c r="L32" s="104" t="s">
        <v>11078</v>
      </c>
      <c r="M32" s="103" t="s">
        <v>11079</v>
      </c>
      <c r="N32" s="104" t="s">
        <v>11080</v>
      </c>
      <c r="P32" s="104" t="s">
        <v>11078</v>
      </c>
      <c r="Q32" s="105" t="s">
        <v>11079</v>
      </c>
      <c r="R32" s="104" t="s">
        <v>11080</v>
      </c>
      <c r="T32" s="104" t="s">
        <v>11078</v>
      </c>
      <c r="U32" s="103" t="s">
        <v>11079</v>
      </c>
      <c r="V32" s="104" t="s">
        <v>11080</v>
      </c>
      <c r="X32" s="104" t="s">
        <v>11078</v>
      </c>
      <c r="Y32" s="103" t="s">
        <v>11079</v>
      </c>
      <c r="Z32" s="104" t="s">
        <v>11080</v>
      </c>
      <c r="AB32" s="104" t="s">
        <v>11078</v>
      </c>
      <c r="AC32" s="103" t="s">
        <v>11079</v>
      </c>
      <c r="AD32" s="104" t="s">
        <v>11080</v>
      </c>
      <c r="AF32" s="104" t="s">
        <v>11078</v>
      </c>
      <c r="AG32" s="103" t="s">
        <v>11079</v>
      </c>
      <c r="AH32" s="104" t="s">
        <v>11080</v>
      </c>
      <c r="AJ32" s="104" t="s">
        <v>11078</v>
      </c>
      <c r="AK32" s="103" t="s">
        <v>11079</v>
      </c>
      <c r="AL32" s="104" t="s">
        <v>11080</v>
      </c>
      <c r="AM32" s="106"/>
      <c r="AN32" s="104" t="s">
        <v>11078</v>
      </c>
      <c r="AO32" s="104" t="s">
        <v>11079</v>
      </c>
      <c r="AP32" s="104" t="s">
        <v>11080</v>
      </c>
    </row>
    <row r="33" spans="2:42">
      <c r="B33" s="122"/>
      <c r="C33" s="122"/>
      <c r="D33" s="122"/>
      <c r="E33" s="122"/>
      <c r="F33" s="122"/>
      <c r="G33" s="100"/>
      <c r="H33" s="90">
        <f ca="1">SUMIFS(H4:H29,G4:G29,"=")</f>
        <v>0</v>
      </c>
      <c r="I33" s="90">
        <f ca="1">SUMIFS(I4:I29,G4:G29,"=")</f>
        <v>-10201</v>
      </c>
      <c r="J33" s="90">
        <f ca="1">SUMIFS(J4:J29,$G4:$G29,"=")</f>
        <v>-10201</v>
      </c>
      <c r="L33" s="90">
        <f ca="1">SUMIFS(L4:L29,$G4:$G29,"=")</f>
        <v>8493618.6699999999</v>
      </c>
      <c r="M33" s="90">
        <f ca="1">SUMIFS(M4:M29,$G4:$G29,"=")</f>
        <v>-8497795</v>
      </c>
      <c r="N33" s="90">
        <f ca="1">SUMIFS(N4:N29,$G4:$G29,"=")</f>
        <v>-4176.329999999929</v>
      </c>
      <c r="P33" s="90">
        <f ca="1">SUMIFS(P4:P29,$G4:$G29,"=")</f>
        <v>0</v>
      </c>
      <c r="Q33" s="91">
        <f ca="1">SUMIFS(Q4:Q29,$G4:$G29,"=")</f>
        <v>0</v>
      </c>
      <c r="R33" s="90">
        <f ca="1">SUMIFS(R4:R29,$G4:$G29,"=")</f>
        <v>0</v>
      </c>
      <c r="T33" s="90">
        <f ca="1">SUMIFS(T4:T29,$G4:$G29,"=")</f>
        <v>0</v>
      </c>
      <c r="U33" s="90">
        <f ca="1">SUMIFS(U4:U29,$G4:$G29,"=")</f>
        <v>0</v>
      </c>
      <c r="V33" s="90">
        <f ca="1">SUMIFS(V4:V29,$G4:$G29,"=")</f>
        <v>0</v>
      </c>
      <c r="X33" s="90">
        <f ca="1">SUMIFS(X4:X29,$G4:$G29,"=")</f>
        <v>0</v>
      </c>
      <c r="Y33" s="90">
        <f ca="1">SUMIFS(Y4:Y29,$G4:$G29,"=")</f>
        <v>-10011922</v>
      </c>
      <c r="Z33" s="90">
        <f ca="1">SUMIFS(Z4:Z29,$G4:$G29,"=")</f>
        <v>-10011922</v>
      </c>
      <c r="AB33" s="90">
        <f ca="1">SUMIFS(AB4:AB29,$G4:$G29,"=")</f>
        <v>0</v>
      </c>
      <c r="AC33" s="90">
        <f ca="1">SUMIFS(AC4:AC29,$G4:$G29,"=")</f>
        <v>0</v>
      </c>
      <c r="AD33" s="90">
        <f ca="1">SUMIFS(AD4:AD29,$G4:$G29,"=")</f>
        <v>0</v>
      </c>
      <c r="AF33" s="90">
        <f ca="1">SUMIFS(AF4:AF29,$G4:$G29,"=")</f>
        <v>1274166.321</v>
      </c>
      <c r="AG33" s="90">
        <f ca="1">SUMIFS(AG4:AG29,$G4:$G29,"=")</f>
        <v>-1275559</v>
      </c>
      <c r="AH33" s="90">
        <f ca="1">SUMIFS(AH4:AH29,$G4:$G29,"=")</f>
        <v>-1392.6790000000037</v>
      </c>
      <c r="AJ33" s="90">
        <f ca="1">SUMIFS(AJ4:AJ29,$G4:$G29,"=")</f>
        <v>0</v>
      </c>
      <c r="AK33" s="90">
        <f ca="1">SUMIFS(AK4:AK29,$G4:$G29,"=")</f>
        <v>-7228302</v>
      </c>
      <c r="AL33" s="90">
        <f ca="1">SUMIFS(AL4:AL29,$G4:$G29,"=")</f>
        <v>-7228302</v>
      </c>
      <c r="AN33" s="90">
        <f ca="1">SUMIFS(AN4:AN29,$G4:$G29,"=")</f>
        <v>9767784.9910000004</v>
      </c>
      <c r="AO33" s="90">
        <f ca="1">SUMIFS(AO4:AO29,$G4:$G29,"=")</f>
        <v>-27023779</v>
      </c>
      <c r="AP33" s="90">
        <f ca="1">SUMIFS(AP4:AP29,$G4:$G29,"=")</f>
        <v>-17255994.009</v>
      </c>
    </row>
  </sheetData>
  <mergeCells count="21">
    <mergeCell ref="AF31:AH31"/>
    <mergeCell ref="AJ31:AL31"/>
    <mergeCell ref="AN31:AP31"/>
    <mergeCell ref="AE2:AH2"/>
    <mergeCell ref="AI2:AL2"/>
    <mergeCell ref="AN2:AP2"/>
    <mergeCell ref="B4:B15"/>
    <mergeCell ref="B17:B28"/>
    <mergeCell ref="X31:Z31"/>
    <mergeCell ref="AB31:AD31"/>
    <mergeCell ref="G2:J2"/>
    <mergeCell ref="K2:N2"/>
    <mergeCell ref="O2:R2"/>
    <mergeCell ref="S2:V2"/>
    <mergeCell ref="W2:Z2"/>
    <mergeCell ref="AA2:AD2"/>
    <mergeCell ref="B31:F33"/>
    <mergeCell ref="H31:J31"/>
    <mergeCell ref="L31:N31"/>
    <mergeCell ref="P31:R31"/>
    <mergeCell ref="T31:V31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88121-CCB1-4342-BDF1-03227D0673BF}">
  <dimension ref="A1:O21"/>
  <sheetViews>
    <sheetView tabSelected="1" workbookViewId="0">
      <selection activeCell="H30" sqref="H30"/>
    </sheetView>
  </sheetViews>
  <sheetFormatPr baseColWidth="10" defaultRowHeight="14.4"/>
  <cols>
    <col min="1" max="1" width="30" bestFit="1" customWidth="1"/>
    <col min="2" max="2" width="21.77734375" bestFit="1" customWidth="1"/>
    <col min="3" max="3" width="12.88671875" bestFit="1" customWidth="1"/>
    <col min="4" max="5" width="10.109375" bestFit="1" customWidth="1"/>
    <col min="6" max="6" width="11.109375" bestFit="1" customWidth="1"/>
    <col min="7" max="7" width="13.21875" customWidth="1"/>
    <col min="8" max="10" width="10.109375" bestFit="1" customWidth="1"/>
    <col min="11" max="12" width="11.109375" bestFit="1" customWidth="1"/>
    <col min="13" max="13" width="10.109375" bestFit="1" customWidth="1"/>
    <col min="14" max="14" width="12.21875" bestFit="1" customWidth="1"/>
  </cols>
  <sheetData>
    <row r="1" spans="1:15">
      <c r="A1" s="131" t="s">
        <v>23</v>
      </c>
      <c r="B1" t="s">
        <v>52</v>
      </c>
    </row>
    <row r="2" spans="1:15">
      <c r="A2" s="131" t="s">
        <v>27</v>
      </c>
      <c r="B2" t="s">
        <v>55</v>
      </c>
    </row>
    <row r="4" spans="1:15">
      <c r="A4" s="131" t="s">
        <v>11639</v>
      </c>
      <c r="B4" s="131" t="s">
        <v>11638</v>
      </c>
    </row>
    <row r="5" spans="1:15">
      <c r="A5" s="131" t="s">
        <v>11637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 t="s">
        <v>11627</v>
      </c>
    </row>
    <row r="6" spans="1:15">
      <c r="A6" s="116" t="s">
        <v>51</v>
      </c>
      <c r="B6" s="45">
        <v>55291187</v>
      </c>
      <c r="C6" s="45">
        <v>50588604</v>
      </c>
      <c r="D6" s="45">
        <v>47303956</v>
      </c>
      <c r="E6" s="45">
        <v>61707282</v>
      </c>
      <c r="F6" s="45">
        <v>126084499</v>
      </c>
      <c r="G6" s="45">
        <v>95318397</v>
      </c>
      <c r="H6" s="45">
        <v>44734740</v>
      </c>
      <c r="I6" s="45">
        <v>63238986</v>
      </c>
      <c r="J6" s="45">
        <v>77368382</v>
      </c>
      <c r="K6" s="45">
        <v>102248983</v>
      </c>
      <c r="L6" s="45">
        <v>32759797</v>
      </c>
      <c r="M6" s="45">
        <v>92717054</v>
      </c>
      <c r="N6" s="45">
        <v>849361867</v>
      </c>
    </row>
    <row r="7" spans="1:15">
      <c r="A7" s="134">
        <v>2025</v>
      </c>
      <c r="B7" s="45">
        <v>42941933</v>
      </c>
      <c r="C7" s="45">
        <v>50588604</v>
      </c>
      <c r="D7" s="45">
        <v>47303956</v>
      </c>
      <c r="E7" s="45">
        <v>61707282</v>
      </c>
      <c r="F7" s="45">
        <v>126084499</v>
      </c>
      <c r="G7" s="45">
        <v>95318397</v>
      </c>
      <c r="H7" s="45">
        <v>44734740</v>
      </c>
      <c r="I7" s="45">
        <v>63238986</v>
      </c>
      <c r="J7" s="45">
        <v>77368382</v>
      </c>
      <c r="K7" s="45">
        <v>102248983</v>
      </c>
      <c r="L7" s="45">
        <v>32759797</v>
      </c>
      <c r="M7" s="45">
        <v>92717054</v>
      </c>
      <c r="N7" s="45">
        <v>837012613</v>
      </c>
    </row>
    <row r="8" spans="1:15">
      <c r="A8" s="134">
        <v>2026</v>
      </c>
      <c r="B8" s="45">
        <v>12349254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>
        <v>12349254</v>
      </c>
    </row>
    <row r="9" spans="1:15">
      <c r="A9" s="116" t="s">
        <v>11627</v>
      </c>
      <c r="B9" s="45">
        <v>55291187</v>
      </c>
      <c r="C9" s="45">
        <v>50588604</v>
      </c>
      <c r="D9" s="45">
        <v>47303956</v>
      </c>
      <c r="E9" s="45">
        <v>61707282</v>
      </c>
      <c r="F9" s="45">
        <v>126084499</v>
      </c>
      <c r="G9" s="45">
        <v>95318397</v>
      </c>
      <c r="H9" s="45">
        <v>44734740</v>
      </c>
      <c r="I9" s="45">
        <v>63238986</v>
      </c>
      <c r="J9" s="45">
        <v>77368382</v>
      </c>
      <c r="K9" s="45">
        <v>102248983</v>
      </c>
      <c r="L9" s="45">
        <v>32759797</v>
      </c>
      <c r="M9" s="45">
        <v>92717054</v>
      </c>
      <c r="N9" s="45">
        <v>849361867</v>
      </c>
    </row>
    <row r="15" spans="1:15">
      <c r="B15" t="s">
        <v>11640</v>
      </c>
      <c r="C15" s="136">
        <v>1</v>
      </c>
      <c r="D15" s="136">
        <v>2</v>
      </c>
      <c r="E15" s="136">
        <v>3</v>
      </c>
      <c r="F15" s="136">
        <v>4</v>
      </c>
      <c r="G15" s="136">
        <v>5</v>
      </c>
      <c r="H15" s="136">
        <v>6</v>
      </c>
      <c r="I15" s="136">
        <v>7</v>
      </c>
      <c r="J15" s="136">
        <v>8</v>
      </c>
      <c r="K15" s="136">
        <v>9</v>
      </c>
      <c r="L15" s="136">
        <v>10</v>
      </c>
      <c r="M15" s="136">
        <v>11</v>
      </c>
      <c r="N15" s="136">
        <v>12</v>
      </c>
      <c r="O15" s="136" t="s">
        <v>11627</v>
      </c>
    </row>
    <row r="16" spans="1:15">
      <c r="B16" s="135" t="s">
        <v>51</v>
      </c>
      <c r="C16" s="137">
        <v>42941933</v>
      </c>
      <c r="D16" s="137">
        <v>50588604</v>
      </c>
      <c r="E16" s="137">
        <v>47386303</v>
      </c>
      <c r="F16" s="137">
        <v>61707282</v>
      </c>
      <c r="G16" s="137">
        <v>126084499</v>
      </c>
      <c r="H16" s="137">
        <v>95318397</v>
      </c>
      <c r="I16" s="137">
        <v>44734740</v>
      </c>
      <c r="J16" s="137">
        <v>63238986</v>
      </c>
      <c r="K16" s="137">
        <v>77368382</v>
      </c>
      <c r="L16" s="137">
        <v>102248983</v>
      </c>
      <c r="M16" s="137">
        <v>32759797</v>
      </c>
      <c r="N16" s="137">
        <v>92717054</v>
      </c>
      <c r="O16" s="45">
        <f>+SUM(C16:N16)</f>
        <v>837094960</v>
      </c>
    </row>
    <row r="19" spans="1:15">
      <c r="A19" s="139">
        <v>0.02</v>
      </c>
      <c r="B19" s="141" t="s">
        <v>11101</v>
      </c>
      <c r="C19" s="142">
        <f>+$A$19*C16</f>
        <v>858838.66</v>
      </c>
      <c r="D19" s="142">
        <f t="shared" ref="D19:N19" si="0">+$A$19*D16</f>
        <v>1011772.0800000001</v>
      </c>
      <c r="E19" s="142">
        <f t="shared" si="0"/>
        <v>947726.06</v>
      </c>
      <c r="F19" s="142">
        <f t="shared" si="0"/>
        <v>1234145.6400000001</v>
      </c>
      <c r="G19" s="142">
        <f t="shared" si="0"/>
        <v>2521689.98</v>
      </c>
      <c r="H19" s="142">
        <f t="shared" si="0"/>
        <v>1906367.94</v>
      </c>
      <c r="I19" s="142">
        <f t="shared" si="0"/>
        <v>894694.8</v>
      </c>
      <c r="J19" s="142">
        <f t="shared" si="0"/>
        <v>1264779.72</v>
      </c>
      <c r="K19" s="142">
        <f t="shared" si="0"/>
        <v>1547367.6400000001</v>
      </c>
      <c r="L19" s="142">
        <f t="shared" si="0"/>
        <v>2044979.6600000001</v>
      </c>
      <c r="M19" s="142">
        <f t="shared" si="0"/>
        <v>655195.94000000006</v>
      </c>
      <c r="N19" s="142">
        <f t="shared" si="0"/>
        <v>1854341.08</v>
      </c>
      <c r="O19" s="143">
        <f>+SUM(C19:N19)</f>
        <v>16741899.200000001</v>
      </c>
    </row>
    <row r="20" spans="1:15">
      <c r="A20" s="139">
        <v>1.5E-3</v>
      </c>
      <c r="B20" s="141" t="s">
        <v>11641</v>
      </c>
      <c r="C20" s="142">
        <f>+$A$20*C16</f>
        <v>64412.8995</v>
      </c>
      <c r="D20" s="142">
        <f t="shared" ref="D20:N20" si="1">+$A$20*D16</f>
        <v>75882.906000000003</v>
      </c>
      <c r="E20" s="142">
        <f t="shared" si="1"/>
        <v>71079.454500000007</v>
      </c>
      <c r="F20" s="142">
        <f t="shared" si="1"/>
        <v>92560.922999999995</v>
      </c>
      <c r="G20" s="142">
        <f t="shared" si="1"/>
        <v>189126.74850000002</v>
      </c>
      <c r="H20" s="142">
        <f t="shared" si="1"/>
        <v>142977.5955</v>
      </c>
      <c r="I20" s="142">
        <f t="shared" si="1"/>
        <v>67102.11</v>
      </c>
      <c r="J20" s="142">
        <f t="shared" si="1"/>
        <v>94858.479000000007</v>
      </c>
      <c r="K20" s="142">
        <f t="shared" si="1"/>
        <v>116052.573</v>
      </c>
      <c r="L20" s="142">
        <f t="shared" si="1"/>
        <v>153373.47450000001</v>
      </c>
      <c r="M20" s="142">
        <f t="shared" si="1"/>
        <v>49139.695500000002</v>
      </c>
      <c r="N20" s="142">
        <f t="shared" si="1"/>
        <v>139075.58100000001</v>
      </c>
      <c r="O20" s="143">
        <f t="shared" ref="O20:O21" si="2">+SUM(C20:N20)</f>
        <v>1255642.44</v>
      </c>
    </row>
    <row r="21" spans="1:15">
      <c r="A21" s="138">
        <v>0.01</v>
      </c>
      <c r="B21" s="141" t="s">
        <v>11098</v>
      </c>
      <c r="C21" s="142">
        <f>+$A$21*C16</f>
        <v>429419.33</v>
      </c>
      <c r="D21" s="142">
        <f t="shared" ref="D21:N21" si="3">+$A$21*D16</f>
        <v>505886.04000000004</v>
      </c>
      <c r="E21" s="142">
        <f t="shared" si="3"/>
        <v>473863.03</v>
      </c>
      <c r="F21" s="142">
        <f t="shared" si="3"/>
        <v>617072.82000000007</v>
      </c>
      <c r="G21" s="142">
        <f t="shared" si="3"/>
        <v>1260844.99</v>
      </c>
      <c r="H21" s="142">
        <f t="shared" si="3"/>
        <v>953183.97</v>
      </c>
      <c r="I21" s="142">
        <f t="shared" si="3"/>
        <v>447347.4</v>
      </c>
      <c r="J21" s="142">
        <f t="shared" si="3"/>
        <v>632389.86</v>
      </c>
      <c r="K21" s="142">
        <f t="shared" si="3"/>
        <v>773683.82000000007</v>
      </c>
      <c r="L21" s="142">
        <f t="shared" si="3"/>
        <v>1022489.8300000001</v>
      </c>
      <c r="M21" s="142">
        <f t="shared" si="3"/>
        <v>327597.97000000003</v>
      </c>
      <c r="N21" s="142">
        <f t="shared" si="3"/>
        <v>927170.54</v>
      </c>
      <c r="O21" s="143">
        <f t="shared" si="2"/>
        <v>8370949.6000000006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41812-62AC-4B13-AC50-0CD26CD7DD39}">
  <sheetPr filterMode="1"/>
  <dimension ref="A1:T311"/>
  <sheetViews>
    <sheetView workbookViewId="0">
      <selection activeCell="L74" sqref="L74"/>
    </sheetView>
  </sheetViews>
  <sheetFormatPr baseColWidth="10" defaultRowHeight="14.4"/>
  <cols>
    <col min="12" max="12" width="22.109375" customWidth="1"/>
  </cols>
  <sheetData>
    <row r="1" spans="1:20">
      <c r="A1" t="s">
        <v>11643</v>
      </c>
      <c r="B1" t="s">
        <v>11644</v>
      </c>
      <c r="C1" t="s">
        <v>11645</v>
      </c>
      <c r="D1" t="s">
        <v>11646</v>
      </c>
      <c r="E1" t="s">
        <v>11647</v>
      </c>
      <c r="F1" t="s">
        <v>11648</v>
      </c>
      <c r="G1" t="s">
        <v>11649</v>
      </c>
      <c r="H1" t="s">
        <v>11650</v>
      </c>
      <c r="I1" t="s">
        <v>11191</v>
      </c>
      <c r="J1" t="s">
        <v>11651</v>
      </c>
      <c r="K1" t="s">
        <v>11652</v>
      </c>
      <c r="L1" t="s">
        <v>11653</v>
      </c>
      <c r="M1" t="s">
        <v>11654</v>
      </c>
      <c r="N1" t="s">
        <v>11111</v>
      </c>
      <c r="O1" t="s">
        <v>11203</v>
      </c>
      <c r="P1" t="s">
        <v>11796</v>
      </c>
      <c r="Q1" t="s">
        <v>11655</v>
      </c>
      <c r="R1" t="s">
        <v>11141</v>
      </c>
      <c r="S1" t="s">
        <v>11074</v>
      </c>
      <c r="T1" t="s">
        <v>2</v>
      </c>
    </row>
    <row r="2" spans="1:20" hidden="1">
      <c r="A2">
        <v>5962168910</v>
      </c>
      <c r="B2" t="s">
        <v>11656</v>
      </c>
      <c r="C2">
        <v>3908927376</v>
      </c>
      <c r="D2" t="s">
        <v>11657</v>
      </c>
      <c r="E2" t="s">
        <v>53</v>
      </c>
      <c r="F2" t="s">
        <v>11207</v>
      </c>
      <c r="G2">
        <v>4112340</v>
      </c>
      <c r="H2" t="s">
        <v>11658</v>
      </c>
      <c r="I2" t="s">
        <v>11659</v>
      </c>
      <c r="J2">
        <v>4000213352</v>
      </c>
      <c r="K2" t="s">
        <v>47</v>
      </c>
      <c r="L2" t="s">
        <v>11660</v>
      </c>
      <c r="M2" s="45">
        <v>-25122</v>
      </c>
      <c r="N2">
        <v>34012632</v>
      </c>
      <c r="O2">
        <v>1</v>
      </c>
      <c r="P2">
        <v>2025</v>
      </c>
      <c r="Q2">
        <v>1</v>
      </c>
      <c r="R2" s="20">
        <v>45669</v>
      </c>
      <c r="S2">
        <f>+IFERROR(MONTH(R2),"")</f>
        <v>1</v>
      </c>
      <c r="T2" t="str">
        <f>+RIGHT(F2,2)</f>
        <v>41</v>
      </c>
    </row>
    <row r="3" spans="1:20" hidden="1">
      <c r="A3">
        <v>5962168910</v>
      </c>
      <c r="B3" t="s">
        <v>11656</v>
      </c>
      <c r="C3">
        <v>3908927376</v>
      </c>
      <c r="D3" t="s">
        <v>11657</v>
      </c>
      <c r="E3" t="s">
        <v>53</v>
      </c>
      <c r="F3" t="s">
        <v>11216</v>
      </c>
      <c r="G3">
        <v>4112340</v>
      </c>
      <c r="H3" t="s">
        <v>11658</v>
      </c>
      <c r="I3" t="s">
        <v>11659</v>
      </c>
      <c r="J3">
        <v>4000213352</v>
      </c>
      <c r="K3" t="s">
        <v>47</v>
      </c>
      <c r="L3" t="s">
        <v>11660</v>
      </c>
      <c r="M3" s="45">
        <v>-104944</v>
      </c>
      <c r="N3">
        <v>34012632</v>
      </c>
      <c r="O3">
        <v>1</v>
      </c>
      <c r="P3">
        <v>2025</v>
      </c>
      <c r="Q3">
        <v>2</v>
      </c>
      <c r="R3" s="20">
        <v>45669</v>
      </c>
      <c r="S3">
        <f t="shared" ref="S3:S66" si="0">+IFERROR(MONTH(R3),"")</f>
        <v>1</v>
      </c>
      <c r="T3" t="str">
        <f t="shared" ref="T3:T66" si="1">+RIGHT(F3,2)</f>
        <v>47</v>
      </c>
    </row>
    <row r="4" spans="1:20" hidden="1">
      <c r="A4">
        <v>5962173040</v>
      </c>
      <c r="B4" t="s">
        <v>11656</v>
      </c>
      <c r="C4">
        <v>3908928068</v>
      </c>
      <c r="D4" t="s">
        <v>11657</v>
      </c>
      <c r="E4" t="s">
        <v>53</v>
      </c>
      <c r="F4" t="s">
        <v>11207</v>
      </c>
      <c r="G4">
        <v>4112401</v>
      </c>
      <c r="H4" t="s">
        <v>11662</v>
      </c>
      <c r="I4" t="s">
        <v>11659</v>
      </c>
      <c r="J4">
        <v>4000213352</v>
      </c>
      <c r="K4" t="s">
        <v>47</v>
      </c>
      <c r="L4" t="s">
        <v>11663</v>
      </c>
      <c r="M4" s="45">
        <v>-11921</v>
      </c>
      <c r="N4">
        <v>34012894</v>
      </c>
      <c r="O4">
        <v>1</v>
      </c>
      <c r="P4">
        <v>2025</v>
      </c>
      <c r="Q4">
        <v>1</v>
      </c>
      <c r="R4" s="20">
        <v>45669</v>
      </c>
      <c r="S4">
        <f t="shared" si="0"/>
        <v>1</v>
      </c>
      <c r="T4" t="str">
        <f t="shared" si="1"/>
        <v>41</v>
      </c>
    </row>
    <row r="5" spans="1:20" hidden="1">
      <c r="A5">
        <v>5962173040</v>
      </c>
      <c r="B5" t="s">
        <v>11656</v>
      </c>
      <c r="C5">
        <v>3908928068</v>
      </c>
      <c r="D5" t="s">
        <v>11657</v>
      </c>
      <c r="E5" t="s">
        <v>53</v>
      </c>
      <c r="F5" t="s">
        <v>11216</v>
      </c>
      <c r="G5">
        <v>4112401</v>
      </c>
      <c r="H5" t="s">
        <v>11662</v>
      </c>
      <c r="I5" t="s">
        <v>11659</v>
      </c>
      <c r="J5">
        <v>4000213352</v>
      </c>
      <c r="K5" t="s">
        <v>47</v>
      </c>
      <c r="L5" t="s">
        <v>11663</v>
      </c>
      <c r="M5" s="45">
        <v>-12209</v>
      </c>
      <c r="N5">
        <v>34012894</v>
      </c>
      <c r="O5">
        <v>1</v>
      </c>
      <c r="P5">
        <v>2025</v>
      </c>
      <c r="Q5">
        <v>2</v>
      </c>
      <c r="R5" s="20">
        <v>45669</v>
      </c>
      <c r="S5">
        <f t="shared" si="0"/>
        <v>1</v>
      </c>
      <c r="T5" t="str">
        <f t="shared" si="1"/>
        <v>47</v>
      </c>
    </row>
    <row r="6" spans="1:20" hidden="1">
      <c r="A6">
        <v>5962173041</v>
      </c>
      <c r="B6" t="s">
        <v>11656</v>
      </c>
      <c r="C6">
        <v>3908928069</v>
      </c>
      <c r="D6" t="s">
        <v>11657</v>
      </c>
      <c r="E6" t="s">
        <v>53</v>
      </c>
      <c r="F6" t="s">
        <v>11226</v>
      </c>
      <c r="G6">
        <v>4112401</v>
      </c>
      <c r="H6" t="s">
        <v>11662</v>
      </c>
      <c r="I6" t="s">
        <v>11659</v>
      </c>
      <c r="J6">
        <v>4000213352</v>
      </c>
      <c r="K6" t="s">
        <v>47</v>
      </c>
      <c r="L6" t="s">
        <v>11663</v>
      </c>
      <c r="M6">
        <v>-44</v>
      </c>
      <c r="N6">
        <v>34012896</v>
      </c>
      <c r="O6">
        <v>1</v>
      </c>
      <c r="P6">
        <v>2025</v>
      </c>
      <c r="Q6">
        <v>1</v>
      </c>
      <c r="R6" s="20">
        <v>45669</v>
      </c>
      <c r="S6">
        <f t="shared" si="0"/>
        <v>1</v>
      </c>
      <c r="T6" t="str">
        <f t="shared" si="1"/>
        <v>47</v>
      </c>
    </row>
    <row r="7" spans="1:20" hidden="1">
      <c r="A7">
        <v>5962173041</v>
      </c>
      <c r="B7" t="s">
        <v>11656</v>
      </c>
      <c r="C7">
        <v>3908928069</v>
      </c>
      <c r="D7" t="s">
        <v>11657</v>
      </c>
      <c r="E7" t="s">
        <v>53</v>
      </c>
      <c r="F7" t="s">
        <v>11228</v>
      </c>
      <c r="G7">
        <v>4112401</v>
      </c>
      <c r="H7" t="s">
        <v>11662</v>
      </c>
      <c r="I7" t="s">
        <v>11659</v>
      </c>
      <c r="J7">
        <v>4000213352</v>
      </c>
      <c r="K7" t="s">
        <v>47</v>
      </c>
      <c r="L7" t="s">
        <v>11663</v>
      </c>
      <c r="M7">
        <v>-168</v>
      </c>
      <c r="N7">
        <v>34012896</v>
      </c>
      <c r="O7">
        <v>1</v>
      </c>
      <c r="P7">
        <v>2025</v>
      </c>
      <c r="Q7">
        <v>2</v>
      </c>
      <c r="R7" s="20">
        <v>45669</v>
      </c>
      <c r="S7">
        <f t="shared" si="0"/>
        <v>1</v>
      </c>
      <c r="T7" t="str">
        <f t="shared" si="1"/>
        <v>47</v>
      </c>
    </row>
    <row r="8" spans="1:20" hidden="1">
      <c r="A8">
        <v>5962176982</v>
      </c>
      <c r="B8" t="s">
        <v>11656</v>
      </c>
      <c r="C8">
        <v>3908928625</v>
      </c>
      <c r="D8" t="s">
        <v>11657</v>
      </c>
      <c r="E8" t="s">
        <v>53</v>
      </c>
      <c r="F8" t="s">
        <v>11207</v>
      </c>
      <c r="G8">
        <v>4112340</v>
      </c>
      <c r="H8" t="s">
        <v>11658</v>
      </c>
      <c r="I8" t="s">
        <v>11659</v>
      </c>
      <c r="J8">
        <v>4000213352</v>
      </c>
      <c r="K8" t="s">
        <v>47</v>
      </c>
      <c r="L8" t="s">
        <v>11664</v>
      </c>
      <c r="M8" s="45">
        <v>-158942</v>
      </c>
      <c r="N8">
        <v>34013068</v>
      </c>
      <c r="O8">
        <v>1</v>
      </c>
      <c r="P8">
        <v>2025</v>
      </c>
      <c r="Q8">
        <v>1</v>
      </c>
      <c r="R8" s="20">
        <v>45669</v>
      </c>
      <c r="S8">
        <f t="shared" si="0"/>
        <v>1</v>
      </c>
      <c r="T8" t="str">
        <f t="shared" si="1"/>
        <v>41</v>
      </c>
    </row>
    <row r="9" spans="1:20" hidden="1">
      <c r="A9">
        <v>5962176982</v>
      </c>
      <c r="B9" t="s">
        <v>11656</v>
      </c>
      <c r="C9">
        <v>3908928625</v>
      </c>
      <c r="D9" t="s">
        <v>11657</v>
      </c>
      <c r="E9" t="s">
        <v>53</v>
      </c>
      <c r="F9" t="s">
        <v>11216</v>
      </c>
      <c r="G9">
        <v>4112340</v>
      </c>
      <c r="H9" t="s">
        <v>11658</v>
      </c>
      <c r="I9" t="s">
        <v>11659</v>
      </c>
      <c r="J9">
        <v>4000213352</v>
      </c>
      <c r="K9" t="s">
        <v>47</v>
      </c>
      <c r="L9" t="s">
        <v>11664</v>
      </c>
      <c r="M9" s="45">
        <v>-162789</v>
      </c>
      <c r="N9">
        <v>34013068</v>
      </c>
      <c r="O9">
        <v>1</v>
      </c>
      <c r="P9">
        <v>2025</v>
      </c>
      <c r="Q9">
        <v>2</v>
      </c>
      <c r="R9" s="20">
        <v>45669</v>
      </c>
      <c r="S9">
        <f t="shared" si="0"/>
        <v>1</v>
      </c>
      <c r="T9" t="str">
        <f t="shared" si="1"/>
        <v>47</v>
      </c>
    </row>
    <row r="10" spans="1:20" hidden="1">
      <c r="A10">
        <v>5962176984</v>
      </c>
      <c r="B10" t="s">
        <v>11656</v>
      </c>
      <c r="C10">
        <v>3908928626</v>
      </c>
      <c r="D10" t="s">
        <v>11657</v>
      </c>
      <c r="E10" t="s">
        <v>53</v>
      </c>
      <c r="F10" t="s">
        <v>11226</v>
      </c>
      <c r="G10">
        <v>4112340</v>
      </c>
      <c r="H10" t="s">
        <v>11658</v>
      </c>
      <c r="I10" t="s">
        <v>11659</v>
      </c>
      <c r="J10">
        <v>4000213352</v>
      </c>
      <c r="K10" t="s">
        <v>47</v>
      </c>
      <c r="L10" t="s">
        <v>11664</v>
      </c>
      <c r="M10">
        <v>-588</v>
      </c>
      <c r="N10">
        <v>34013069</v>
      </c>
      <c r="O10">
        <v>1</v>
      </c>
      <c r="P10">
        <v>2025</v>
      </c>
      <c r="Q10">
        <v>1</v>
      </c>
      <c r="R10" s="20">
        <v>45669</v>
      </c>
      <c r="S10">
        <f t="shared" si="0"/>
        <v>1</v>
      </c>
      <c r="T10" t="str">
        <f t="shared" si="1"/>
        <v>47</v>
      </c>
    </row>
    <row r="11" spans="1:20" hidden="1">
      <c r="A11">
        <v>5962176984</v>
      </c>
      <c r="B11" t="s">
        <v>11656</v>
      </c>
      <c r="C11">
        <v>3908928626</v>
      </c>
      <c r="D11" t="s">
        <v>11657</v>
      </c>
      <c r="E11" t="s">
        <v>53</v>
      </c>
      <c r="F11" t="s">
        <v>11228</v>
      </c>
      <c r="G11">
        <v>4112340</v>
      </c>
      <c r="H11" t="s">
        <v>11658</v>
      </c>
      <c r="I11" t="s">
        <v>11659</v>
      </c>
      <c r="J11">
        <v>4000213352</v>
      </c>
      <c r="K11" t="s">
        <v>47</v>
      </c>
      <c r="L11" t="s">
        <v>11664</v>
      </c>
      <c r="M11" s="45">
        <v>-2235</v>
      </c>
      <c r="N11">
        <v>34013069</v>
      </c>
      <c r="O11">
        <v>1</v>
      </c>
      <c r="P11">
        <v>2025</v>
      </c>
      <c r="Q11">
        <v>2</v>
      </c>
      <c r="R11" s="20">
        <v>45669</v>
      </c>
      <c r="S11">
        <f t="shared" si="0"/>
        <v>1</v>
      </c>
      <c r="T11" t="str">
        <f t="shared" si="1"/>
        <v>47</v>
      </c>
    </row>
    <row r="12" spans="1:20" hidden="1">
      <c r="A12">
        <v>5966568798</v>
      </c>
      <c r="B12" t="s">
        <v>11665</v>
      </c>
      <c r="C12">
        <v>3908979840</v>
      </c>
      <c r="D12" t="s">
        <v>11657</v>
      </c>
      <c r="E12" t="s">
        <v>53</v>
      </c>
      <c r="F12" t="s">
        <v>11207</v>
      </c>
      <c r="G12">
        <v>4112340</v>
      </c>
      <c r="H12" t="s">
        <v>11658</v>
      </c>
      <c r="I12" t="s">
        <v>11659</v>
      </c>
      <c r="J12">
        <v>4000213352</v>
      </c>
      <c r="K12" t="s">
        <v>47</v>
      </c>
      <c r="L12" t="s">
        <v>11666</v>
      </c>
      <c r="M12" s="45">
        <v>-109625</v>
      </c>
      <c r="N12">
        <v>34355073</v>
      </c>
      <c r="O12">
        <v>1</v>
      </c>
      <c r="P12">
        <v>2025</v>
      </c>
      <c r="Q12">
        <v>1</v>
      </c>
      <c r="R12" s="20">
        <v>45676</v>
      </c>
      <c r="S12">
        <f t="shared" si="0"/>
        <v>1</v>
      </c>
      <c r="T12" t="str">
        <f t="shared" si="1"/>
        <v>41</v>
      </c>
    </row>
    <row r="13" spans="1:20" hidden="1">
      <c r="A13">
        <v>5966568798</v>
      </c>
      <c r="B13" t="s">
        <v>11665</v>
      </c>
      <c r="C13">
        <v>3908979840</v>
      </c>
      <c r="D13" t="s">
        <v>11657</v>
      </c>
      <c r="E13" t="s">
        <v>53</v>
      </c>
      <c r="F13" t="s">
        <v>11216</v>
      </c>
      <c r="G13">
        <v>4112340</v>
      </c>
      <c r="H13" t="s">
        <v>11658</v>
      </c>
      <c r="I13" t="s">
        <v>11659</v>
      </c>
      <c r="J13">
        <v>4000213352</v>
      </c>
      <c r="K13" t="s">
        <v>47</v>
      </c>
      <c r="L13" t="s">
        <v>11666</v>
      </c>
      <c r="M13" s="45">
        <v>-173280</v>
      </c>
      <c r="N13">
        <v>34355073</v>
      </c>
      <c r="O13">
        <v>1</v>
      </c>
      <c r="P13">
        <v>2025</v>
      </c>
      <c r="Q13">
        <v>2</v>
      </c>
      <c r="R13" s="20">
        <v>45676</v>
      </c>
      <c r="S13">
        <f t="shared" si="0"/>
        <v>1</v>
      </c>
      <c r="T13" t="str">
        <f t="shared" si="1"/>
        <v>47</v>
      </c>
    </row>
    <row r="14" spans="1:20" hidden="1">
      <c r="A14">
        <v>5966570935</v>
      </c>
      <c r="B14" t="s">
        <v>11665</v>
      </c>
      <c r="C14">
        <v>3908980030</v>
      </c>
      <c r="D14" t="s">
        <v>11657</v>
      </c>
      <c r="E14" t="s">
        <v>53</v>
      </c>
      <c r="F14" t="s">
        <v>11207</v>
      </c>
      <c r="G14">
        <v>4112401</v>
      </c>
      <c r="H14" t="s">
        <v>11662</v>
      </c>
      <c r="I14" t="s">
        <v>11659</v>
      </c>
      <c r="J14">
        <v>4000213352</v>
      </c>
      <c r="K14" t="s">
        <v>47</v>
      </c>
      <c r="L14" t="s">
        <v>11667</v>
      </c>
      <c r="M14">
        <v>-300</v>
      </c>
      <c r="N14">
        <v>34355095</v>
      </c>
      <c r="O14">
        <v>1</v>
      </c>
      <c r="P14">
        <v>2025</v>
      </c>
      <c r="Q14">
        <v>1</v>
      </c>
      <c r="R14" s="20">
        <v>45676</v>
      </c>
      <c r="S14">
        <f t="shared" si="0"/>
        <v>1</v>
      </c>
      <c r="T14" t="str">
        <f t="shared" si="1"/>
        <v>41</v>
      </c>
    </row>
    <row r="15" spans="1:20" hidden="1">
      <c r="A15">
        <v>5966570935</v>
      </c>
      <c r="B15" t="s">
        <v>11665</v>
      </c>
      <c r="C15">
        <v>3908980030</v>
      </c>
      <c r="D15" t="s">
        <v>11657</v>
      </c>
      <c r="E15" t="s">
        <v>53</v>
      </c>
      <c r="F15" t="s">
        <v>11216</v>
      </c>
      <c r="G15">
        <v>4112401</v>
      </c>
      <c r="H15" t="s">
        <v>11662</v>
      </c>
      <c r="I15" t="s">
        <v>11659</v>
      </c>
      <c r="J15">
        <v>4000213352</v>
      </c>
      <c r="K15" t="s">
        <v>47</v>
      </c>
      <c r="L15" t="s">
        <v>11667</v>
      </c>
      <c r="M15">
        <v>-308</v>
      </c>
      <c r="N15">
        <v>34355095</v>
      </c>
      <c r="O15">
        <v>1</v>
      </c>
      <c r="P15">
        <v>2025</v>
      </c>
      <c r="Q15">
        <v>2</v>
      </c>
      <c r="R15" s="20">
        <v>45676</v>
      </c>
      <c r="S15">
        <f t="shared" si="0"/>
        <v>1</v>
      </c>
      <c r="T15" t="str">
        <f t="shared" si="1"/>
        <v>47</v>
      </c>
    </row>
    <row r="16" spans="1:20" hidden="1">
      <c r="A16">
        <v>5966573856</v>
      </c>
      <c r="B16" t="s">
        <v>11665</v>
      </c>
      <c r="C16">
        <v>3908980314</v>
      </c>
      <c r="D16" t="s">
        <v>11657</v>
      </c>
      <c r="E16" t="s">
        <v>53</v>
      </c>
      <c r="F16" t="s">
        <v>11207</v>
      </c>
      <c r="G16">
        <v>4112340</v>
      </c>
      <c r="H16" t="s">
        <v>11658</v>
      </c>
      <c r="I16" t="s">
        <v>11659</v>
      </c>
      <c r="J16">
        <v>4000213352</v>
      </c>
      <c r="K16" t="s">
        <v>47</v>
      </c>
      <c r="L16" t="s">
        <v>11668</v>
      </c>
      <c r="M16" s="45">
        <v>-4011</v>
      </c>
      <c r="N16">
        <v>34355167</v>
      </c>
      <c r="O16">
        <v>1</v>
      </c>
      <c r="P16">
        <v>2025</v>
      </c>
      <c r="Q16">
        <v>1</v>
      </c>
      <c r="R16" s="20">
        <v>45676</v>
      </c>
      <c r="S16">
        <f t="shared" si="0"/>
        <v>1</v>
      </c>
      <c r="T16" t="str">
        <f t="shared" si="1"/>
        <v>41</v>
      </c>
    </row>
    <row r="17" spans="1:20" hidden="1">
      <c r="A17">
        <v>5966573856</v>
      </c>
      <c r="B17" t="s">
        <v>11665</v>
      </c>
      <c r="C17">
        <v>3908980314</v>
      </c>
      <c r="D17" t="s">
        <v>11657</v>
      </c>
      <c r="E17" t="s">
        <v>53</v>
      </c>
      <c r="F17" t="s">
        <v>11216</v>
      </c>
      <c r="G17">
        <v>4112340</v>
      </c>
      <c r="H17" t="s">
        <v>11658</v>
      </c>
      <c r="I17" t="s">
        <v>11659</v>
      </c>
      <c r="J17">
        <v>4000213352</v>
      </c>
      <c r="K17" t="s">
        <v>47</v>
      </c>
      <c r="L17" t="s">
        <v>11668</v>
      </c>
      <c r="M17" s="45">
        <v>-4107</v>
      </c>
      <c r="N17">
        <v>34355167</v>
      </c>
      <c r="O17">
        <v>1</v>
      </c>
      <c r="P17">
        <v>2025</v>
      </c>
      <c r="Q17">
        <v>2</v>
      </c>
      <c r="R17" s="20">
        <v>45676</v>
      </c>
      <c r="S17">
        <f t="shared" si="0"/>
        <v>1</v>
      </c>
      <c r="T17" t="str">
        <f t="shared" si="1"/>
        <v>47</v>
      </c>
    </row>
    <row r="18" spans="1:20" hidden="1">
      <c r="A18">
        <v>5971084839</v>
      </c>
      <c r="B18" t="s">
        <v>11669</v>
      </c>
      <c r="C18">
        <v>3909033038</v>
      </c>
      <c r="D18" t="s">
        <v>11657</v>
      </c>
      <c r="E18" t="s">
        <v>53</v>
      </c>
      <c r="F18" t="s">
        <v>11207</v>
      </c>
      <c r="G18">
        <v>4112340</v>
      </c>
      <c r="H18" t="s">
        <v>11658</v>
      </c>
      <c r="I18" t="s">
        <v>11659</v>
      </c>
      <c r="J18">
        <v>4000213352</v>
      </c>
      <c r="K18" t="s">
        <v>47</v>
      </c>
      <c r="L18" t="s">
        <v>11670</v>
      </c>
      <c r="M18" s="45">
        <v>-103197</v>
      </c>
      <c r="N18">
        <v>34357054</v>
      </c>
      <c r="O18">
        <v>1</v>
      </c>
      <c r="P18">
        <v>2025</v>
      </c>
      <c r="Q18">
        <v>1</v>
      </c>
      <c r="R18" s="20">
        <v>45683</v>
      </c>
      <c r="S18">
        <f t="shared" si="0"/>
        <v>1</v>
      </c>
      <c r="T18" t="str">
        <f t="shared" si="1"/>
        <v>41</v>
      </c>
    </row>
    <row r="19" spans="1:20" hidden="1">
      <c r="A19">
        <v>5971084839</v>
      </c>
      <c r="B19" t="s">
        <v>11669</v>
      </c>
      <c r="C19">
        <v>3909033038</v>
      </c>
      <c r="D19" t="s">
        <v>11657</v>
      </c>
      <c r="E19" t="s">
        <v>53</v>
      </c>
      <c r="F19" t="s">
        <v>11216</v>
      </c>
      <c r="G19">
        <v>4112340</v>
      </c>
      <c r="H19" t="s">
        <v>11658</v>
      </c>
      <c r="I19" t="s">
        <v>11659</v>
      </c>
      <c r="J19">
        <v>4000213352</v>
      </c>
      <c r="K19" t="s">
        <v>47</v>
      </c>
      <c r="L19" t="s">
        <v>11670</v>
      </c>
      <c r="M19" s="45">
        <v>-98546</v>
      </c>
      <c r="N19">
        <v>34357054</v>
      </c>
      <c r="O19">
        <v>1</v>
      </c>
      <c r="P19">
        <v>2025</v>
      </c>
      <c r="Q19">
        <v>2</v>
      </c>
      <c r="R19" s="20">
        <v>45683</v>
      </c>
      <c r="S19">
        <f t="shared" si="0"/>
        <v>1</v>
      </c>
      <c r="T19" t="str">
        <f t="shared" si="1"/>
        <v>47</v>
      </c>
    </row>
    <row r="20" spans="1:20" hidden="1">
      <c r="A20">
        <v>5973811131</v>
      </c>
      <c r="B20" t="s">
        <v>11671</v>
      </c>
      <c r="C20">
        <v>3909071923</v>
      </c>
      <c r="D20" t="s">
        <v>11657</v>
      </c>
      <c r="E20" t="s">
        <v>53</v>
      </c>
      <c r="F20" t="s">
        <v>11207</v>
      </c>
      <c r="G20">
        <v>4112402</v>
      </c>
      <c r="H20" t="s">
        <v>11672</v>
      </c>
      <c r="I20" t="s">
        <v>11659</v>
      </c>
      <c r="J20">
        <v>4000213352</v>
      </c>
      <c r="K20" t="s">
        <v>47</v>
      </c>
      <c r="L20" t="s">
        <v>11673</v>
      </c>
      <c r="M20" s="45">
        <v>-452419</v>
      </c>
      <c r="N20">
        <v>34358943</v>
      </c>
      <c r="O20">
        <v>1</v>
      </c>
      <c r="P20">
        <v>2025</v>
      </c>
      <c r="Q20">
        <v>1</v>
      </c>
      <c r="R20" s="20">
        <v>45687</v>
      </c>
      <c r="S20">
        <f t="shared" si="0"/>
        <v>1</v>
      </c>
      <c r="T20" t="str">
        <f t="shared" si="1"/>
        <v>41</v>
      </c>
    </row>
    <row r="21" spans="1:20" hidden="1">
      <c r="A21">
        <v>5973811131</v>
      </c>
      <c r="B21" t="s">
        <v>11671</v>
      </c>
      <c r="C21">
        <v>3909071923</v>
      </c>
      <c r="D21" t="s">
        <v>11657</v>
      </c>
      <c r="E21" t="s">
        <v>53</v>
      </c>
      <c r="F21" t="s">
        <v>11216</v>
      </c>
      <c r="G21">
        <v>4112402</v>
      </c>
      <c r="H21" t="s">
        <v>11672</v>
      </c>
      <c r="I21" t="s">
        <v>11659</v>
      </c>
      <c r="J21">
        <v>4000213352</v>
      </c>
      <c r="K21" t="s">
        <v>47</v>
      </c>
      <c r="L21" t="s">
        <v>11673</v>
      </c>
      <c r="M21" s="45">
        <v>-463316</v>
      </c>
      <c r="N21">
        <v>34358943</v>
      </c>
      <c r="O21">
        <v>1</v>
      </c>
      <c r="P21">
        <v>2025</v>
      </c>
      <c r="Q21">
        <v>2</v>
      </c>
      <c r="R21" s="20">
        <v>45687</v>
      </c>
      <c r="S21">
        <f t="shared" si="0"/>
        <v>1</v>
      </c>
      <c r="T21" t="str">
        <f t="shared" si="1"/>
        <v>47</v>
      </c>
    </row>
    <row r="22" spans="1:20" hidden="1">
      <c r="A22">
        <v>5974627334</v>
      </c>
      <c r="B22" t="s">
        <v>11674</v>
      </c>
      <c r="C22">
        <v>3909081353</v>
      </c>
      <c r="D22" t="s">
        <v>11657</v>
      </c>
      <c r="E22" t="s">
        <v>53</v>
      </c>
      <c r="F22" t="s">
        <v>11207</v>
      </c>
      <c r="G22">
        <v>4112401</v>
      </c>
      <c r="H22" t="s">
        <v>11662</v>
      </c>
      <c r="I22" t="s">
        <v>11659</v>
      </c>
      <c r="J22">
        <v>4000213352</v>
      </c>
      <c r="K22" t="s">
        <v>47</v>
      </c>
      <c r="L22" t="s">
        <v>11675</v>
      </c>
      <c r="M22" s="45">
        <v>-32461</v>
      </c>
      <c r="N22">
        <v>34359796</v>
      </c>
      <c r="O22">
        <v>1</v>
      </c>
      <c r="P22">
        <v>2025</v>
      </c>
      <c r="Q22">
        <v>1</v>
      </c>
      <c r="R22" s="20">
        <v>45688</v>
      </c>
      <c r="S22">
        <f t="shared" si="0"/>
        <v>1</v>
      </c>
      <c r="T22" t="str">
        <f t="shared" si="1"/>
        <v>41</v>
      </c>
    </row>
    <row r="23" spans="1:20" hidden="1">
      <c r="A23">
        <v>5974627334</v>
      </c>
      <c r="B23" t="s">
        <v>11674</v>
      </c>
      <c r="C23">
        <v>3909081353</v>
      </c>
      <c r="D23" t="s">
        <v>11657</v>
      </c>
      <c r="E23" t="s">
        <v>53</v>
      </c>
      <c r="F23" t="s">
        <v>11216</v>
      </c>
      <c r="G23">
        <v>4112401</v>
      </c>
      <c r="H23" t="s">
        <v>11662</v>
      </c>
      <c r="I23" t="s">
        <v>11659</v>
      </c>
      <c r="J23">
        <v>4000213352</v>
      </c>
      <c r="K23" t="s">
        <v>47</v>
      </c>
      <c r="L23" t="s">
        <v>11675</v>
      </c>
      <c r="M23" s="45">
        <v>-31952</v>
      </c>
      <c r="N23">
        <v>34359796</v>
      </c>
      <c r="O23">
        <v>1</v>
      </c>
      <c r="P23">
        <v>2025</v>
      </c>
      <c r="Q23">
        <v>2</v>
      </c>
      <c r="R23" s="20">
        <v>45688</v>
      </c>
      <c r="S23">
        <f t="shared" si="0"/>
        <v>1</v>
      </c>
      <c r="T23" t="str">
        <f t="shared" si="1"/>
        <v>47</v>
      </c>
    </row>
    <row r="24" spans="1:20" hidden="1">
      <c r="A24">
        <v>5974632587</v>
      </c>
      <c r="B24" t="s">
        <v>11674</v>
      </c>
      <c r="C24">
        <v>3909082138</v>
      </c>
      <c r="D24" t="s">
        <v>11657</v>
      </c>
      <c r="E24" t="s">
        <v>53</v>
      </c>
      <c r="F24" t="s">
        <v>11207</v>
      </c>
      <c r="G24">
        <v>4112340</v>
      </c>
      <c r="H24" t="s">
        <v>11658</v>
      </c>
      <c r="I24" t="s">
        <v>11659</v>
      </c>
      <c r="J24">
        <v>4000213352</v>
      </c>
      <c r="K24" t="s">
        <v>47</v>
      </c>
      <c r="L24" t="s">
        <v>11676</v>
      </c>
      <c r="M24" s="45">
        <v>-123028</v>
      </c>
      <c r="N24">
        <v>34359965</v>
      </c>
      <c r="O24">
        <v>1</v>
      </c>
      <c r="P24">
        <v>2025</v>
      </c>
      <c r="Q24">
        <v>1</v>
      </c>
      <c r="R24" s="20">
        <v>45688</v>
      </c>
      <c r="S24">
        <f t="shared" si="0"/>
        <v>1</v>
      </c>
      <c r="T24" t="str">
        <f t="shared" si="1"/>
        <v>41</v>
      </c>
    </row>
    <row r="25" spans="1:20" hidden="1">
      <c r="A25">
        <v>5974632587</v>
      </c>
      <c r="B25" t="s">
        <v>11674</v>
      </c>
      <c r="C25">
        <v>3909082138</v>
      </c>
      <c r="D25" t="s">
        <v>11657</v>
      </c>
      <c r="E25" t="s">
        <v>53</v>
      </c>
      <c r="F25" t="s">
        <v>11216</v>
      </c>
      <c r="G25">
        <v>4112340</v>
      </c>
      <c r="H25" t="s">
        <v>11658</v>
      </c>
      <c r="I25" t="s">
        <v>11659</v>
      </c>
      <c r="J25">
        <v>4000213352</v>
      </c>
      <c r="K25" t="s">
        <v>47</v>
      </c>
      <c r="L25" t="s">
        <v>11676</v>
      </c>
      <c r="M25" s="45">
        <v>-121097</v>
      </c>
      <c r="N25">
        <v>34359965</v>
      </c>
      <c r="O25">
        <v>1</v>
      </c>
      <c r="P25">
        <v>2025</v>
      </c>
      <c r="Q25">
        <v>2</v>
      </c>
      <c r="R25" s="20">
        <v>45688</v>
      </c>
      <c r="S25">
        <f t="shared" si="0"/>
        <v>1</v>
      </c>
      <c r="T25" t="str">
        <f t="shared" si="1"/>
        <v>47</v>
      </c>
    </row>
    <row r="26" spans="1:20" hidden="1">
      <c r="A26">
        <v>5980449982</v>
      </c>
      <c r="B26" t="s">
        <v>11677</v>
      </c>
      <c r="C26">
        <v>3909156130</v>
      </c>
      <c r="D26" t="s">
        <v>11657</v>
      </c>
      <c r="E26" t="s">
        <v>53</v>
      </c>
      <c r="F26" t="s">
        <v>11207</v>
      </c>
      <c r="G26">
        <v>4112340</v>
      </c>
      <c r="H26" t="s">
        <v>11658</v>
      </c>
      <c r="I26" t="s">
        <v>11659</v>
      </c>
      <c r="J26">
        <v>4000213352</v>
      </c>
      <c r="K26" t="s">
        <v>47</v>
      </c>
      <c r="L26" t="s">
        <v>11678</v>
      </c>
      <c r="M26" s="45">
        <v>-158846</v>
      </c>
      <c r="N26">
        <v>34387459</v>
      </c>
      <c r="O26">
        <v>2</v>
      </c>
      <c r="P26">
        <v>2025</v>
      </c>
      <c r="Q26">
        <v>1</v>
      </c>
      <c r="R26" s="20">
        <v>45697</v>
      </c>
      <c r="S26">
        <f t="shared" si="0"/>
        <v>2</v>
      </c>
      <c r="T26" t="str">
        <f t="shared" si="1"/>
        <v>41</v>
      </c>
    </row>
    <row r="27" spans="1:20" hidden="1">
      <c r="A27">
        <v>5980449982</v>
      </c>
      <c r="B27" t="s">
        <v>11677</v>
      </c>
      <c r="C27">
        <v>3909156130</v>
      </c>
      <c r="D27" t="s">
        <v>11657</v>
      </c>
      <c r="E27" t="s">
        <v>53</v>
      </c>
      <c r="F27" t="s">
        <v>11216</v>
      </c>
      <c r="G27">
        <v>4112340</v>
      </c>
      <c r="H27" t="s">
        <v>11658</v>
      </c>
      <c r="I27" t="s">
        <v>11659</v>
      </c>
      <c r="J27">
        <v>4000213352</v>
      </c>
      <c r="K27" t="s">
        <v>47</v>
      </c>
      <c r="L27" t="s">
        <v>11678</v>
      </c>
      <c r="M27" s="45">
        <v>-164542</v>
      </c>
      <c r="N27">
        <v>34387459</v>
      </c>
      <c r="O27">
        <v>2</v>
      </c>
      <c r="P27">
        <v>2025</v>
      </c>
      <c r="Q27">
        <v>2</v>
      </c>
      <c r="R27" s="20">
        <v>45697</v>
      </c>
      <c r="S27">
        <f t="shared" si="0"/>
        <v>2</v>
      </c>
      <c r="T27" t="str">
        <f t="shared" si="1"/>
        <v>47</v>
      </c>
    </row>
    <row r="28" spans="1:20" hidden="1">
      <c r="A28">
        <v>5984933080</v>
      </c>
      <c r="B28" t="s">
        <v>11679</v>
      </c>
      <c r="C28">
        <v>3909209449</v>
      </c>
      <c r="D28" t="s">
        <v>11657</v>
      </c>
      <c r="E28" t="s">
        <v>53</v>
      </c>
      <c r="F28" t="s">
        <v>11207</v>
      </c>
      <c r="G28">
        <v>4112340</v>
      </c>
      <c r="H28" t="s">
        <v>11658</v>
      </c>
      <c r="I28" t="s">
        <v>11659</v>
      </c>
      <c r="J28">
        <v>4000213352</v>
      </c>
      <c r="K28" t="s">
        <v>47</v>
      </c>
      <c r="L28" t="s">
        <v>11680</v>
      </c>
      <c r="M28" s="45">
        <v>-128123</v>
      </c>
      <c r="N28">
        <v>34389556</v>
      </c>
      <c r="O28">
        <v>2</v>
      </c>
      <c r="P28">
        <v>2025</v>
      </c>
      <c r="Q28">
        <v>1</v>
      </c>
      <c r="R28" s="20">
        <v>45704</v>
      </c>
      <c r="S28">
        <f t="shared" si="0"/>
        <v>2</v>
      </c>
      <c r="T28" t="str">
        <f t="shared" si="1"/>
        <v>41</v>
      </c>
    </row>
    <row r="29" spans="1:20" hidden="1">
      <c r="A29">
        <v>5984933080</v>
      </c>
      <c r="B29" t="s">
        <v>11679</v>
      </c>
      <c r="C29">
        <v>3909209449</v>
      </c>
      <c r="D29" t="s">
        <v>11657</v>
      </c>
      <c r="E29" t="s">
        <v>53</v>
      </c>
      <c r="F29" t="s">
        <v>11216</v>
      </c>
      <c r="G29">
        <v>4112340</v>
      </c>
      <c r="H29" t="s">
        <v>11658</v>
      </c>
      <c r="I29" t="s">
        <v>11659</v>
      </c>
      <c r="J29">
        <v>4000213352</v>
      </c>
      <c r="K29" t="s">
        <v>47</v>
      </c>
      <c r="L29" t="s">
        <v>11680</v>
      </c>
      <c r="M29" s="45">
        <v>-142654</v>
      </c>
      <c r="N29">
        <v>34389556</v>
      </c>
      <c r="O29">
        <v>2</v>
      </c>
      <c r="P29">
        <v>2025</v>
      </c>
      <c r="Q29">
        <v>2</v>
      </c>
      <c r="R29" s="20">
        <v>45704</v>
      </c>
      <c r="S29">
        <f t="shared" si="0"/>
        <v>2</v>
      </c>
      <c r="T29" t="str">
        <f t="shared" si="1"/>
        <v>47</v>
      </c>
    </row>
    <row r="30" spans="1:20" hidden="1">
      <c r="A30">
        <v>5989415386</v>
      </c>
      <c r="B30" t="s">
        <v>11681</v>
      </c>
      <c r="C30">
        <v>3909260168</v>
      </c>
      <c r="D30" t="s">
        <v>11657</v>
      </c>
      <c r="E30" t="s">
        <v>53</v>
      </c>
      <c r="F30" t="s">
        <v>11207</v>
      </c>
      <c r="G30">
        <v>4112340</v>
      </c>
      <c r="H30" t="s">
        <v>11658</v>
      </c>
      <c r="I30" t="s">
        <v>11659</v>
      </c>
      <c r="J30">
        <v>4000213352</v>
      </c>
      <c r="K30" t="s">
        <v>47</v>
      </c>
      <c r="L30" t="s">
        <v>11682</v>
      </c>
      <c r="M30" s="45">
        <v>-142228</v>
      </c>
      <c r="N30">
        <v>34391431</v>
      </c>
      <c r="O30">
        <v>2</v>
      </c>
      <c r="P30">
        <v>2025</v>
      </c>
      <c r="Q30">
        <v>1</v>
      </c>
      <c r="R30" s="20">
        <v>45711</v>
      </c>
      <c r="S30">
        <f t="shared" si="0"/>
        <v>2</v>
      </c>
      <c r="T30" t="str">
        <f t="shared" si="1"/>
        <v>41</v>
      </c>
    </row>
    <row r="31" spans="1:20" hidden="1">
      <c r="A31">
        <v>5989415386</v>
      </c>
      <c r="B31" t="s">
        <v>11681</v>
      </c>
      <c r="C31">
        <v>3909260168</v>
      </c>
      <c r="D31" t="s">
        <v>11657</v>
      </c>
      <c r="E31" t="s">
        <v>53</v>
      </c>
      <c r="F31" t="s">
        <v>11216</v>
      </c>
      <c r="G31">
        <v>4112340</v>
      </c>
      <c r="H31" t="s">
        <v>11658</v>
      </c>
      <c r="I31" t="s">
        <v>11659</v>
      </c>
      <c r="J31">
        <v>4000213352</v>
      </c>
      <c r="K31" t="s">
        <v>47</v>
      </c>
      <c r="L31" t="s">
        <v>11682</v>
      </c>
      <c r="M31" s="45">
        <v>-147981</v>
      </c>
      <c r="N31">
        <v>34391431</v>
      </c>
      <c r="O31">
        <v>2</v>
      </c>
      <c r="P31">
        <v>2025</v>
      </c>
      <c r="Q31">
        <v>2</v>
      </c>
      <c r="R31" s="20">
        <v>45711</v>
      </c>
      <c r="S31">
        <f t="shared" si="0"/>
        <v>2</v>
      </c>
      <c r="T31" t="str">
        <f t="shared" si="1"/>
        <v>47</v>
      </c>
    </row>
    <row r="32" spans="1:20" hidden="1">
      <c r="A32">
        <v>5990622047</v>
      </c>
      <c r="B32" t="s">
        <v>11683</v>
      </c>
      <c r="C32">
        <v>3909276316</v>
      </c>
      <c r="D32" t="s">
        <v>11657</v>
      </c>
      <c r="E32" t="s">
        <v>53</v>
      </c>
      <c r="F32" t="s">
        <v>11207</v>
      </c>
      <c r="G32">
        <v>4112402</v>
      </c>
      <c r="H32" t="s">
        <v>11672</v>
      </c>
      <c r="I32" t="s">
        <v>11659</v>
      </c>
      <c r="J32">
        <v>4000213352</v>
      </c>
      <c r="K32" t="s">
        <v>47</v>
      </c>
      <c r="L32" t="s">
        <v>11684</v>
      </c>
      <c r="M32" s="45">
        <v>-219682</v>
      </c>
      <c r="N32">
        <v>34392270</v>
      </c>
      <c r="O32">
        <v>2</v>
      </c>
      <c r="P32">
        <v>2025</v>
      </c>
      <c r="Q32">
        <v>1</v>
      </c>
      <c r="R32" s="20">
        <v>45713</v>
      </c>
      <c r="S32">
        <f t="shared" si="0"/>
        <v>2</v>
      </c>
      <c r="T32" t="str">
        <f t="shared" si="1"/>
        <v>41</v>
      </c>
    </row>
    <row r="33" spans="1:20" hidden="1">
      <c r="A33">
        <v>5990622047</v>
      </c>
      <c r="B33" t="s">
        <v>11683</v>
      </c>
      <c r="C33">
        <v>3909276316</v>
      </c>
      <c r="D33" t="s">
        <v>11657</v>
      </c>
      <c r="E33" t="s">
        <v>53</v>
      </c>
      <c r="F33" t="s">
        <v>11216</v>
      </c>
      <c r="G33">
        <v>4112402</v>
      </c>
      <c r="H33" t="s">
        <v>11672</v>
      </c>
      <c r="I33" t="s">
        <v>11659</v>
      </c>
      <c r="J33">
        <v>4000213352</v>
      </c>
      <c r="K33" t="s">
        <v>47</v>
      </c>
      <c r="L33" t="s">
        <v>11684</v>
      </c>
      <c r="M33" s="45">
        <v>-236643</v>
      </c>
      <c r="N33">
        <v>34392270</v>
      </c>
      <c r="O33">
        <v>2</v>
      </c>
      <c r="P33">
        <v>2025</v>
      </c>
      <c r="Q33">
        <v>2</v>
      </c>
      <c r="R33" s="20">
        <v>45713</v>
      </c>
      <c r="S33">
        <f t="shared" si="0"/>
        <v>2</v>
      </c>
      <c r="T33" t="str">
        <f t="shared" si="1"/>
        <v>47</v>
      </c>
    </row>
    <row r="34" spans="1:20" hidden="1">
      <c r="A34">
        <v>5992500281</v>
      </c>
      <c r="B34" t="s">
        <v>11685</v>
      </c>
      <c r="C34">
        <v>3909297536</v>
      </c>
      <c r="D34" t="s">
        <v>11686</v>
      </c>
      <c r="E34" t="s">
        <v>53</v>
      </c>
      <c r="F34" t="s">
        <v>11216</v>
      </c>
      <c r="G34">
        <v>4112402</v>
      </c>
      <c r="H34" t="s">
        <v>11672</v>
      </c>
      <c r="I34" t="s">
        <v>11659</v>
      </c>
      <c r="J34">
        <v>4000213352</v>
      </c>
      <c r="K34" t="s">
        <v>47</v>
      </c>
      <c r="L34" t="s">
        <v>11687</v>
      </c>
      <c r="M34" s="45">
        <v>-1294</v>
      </c>
      <c r="N34">
        <v>34393229</v>
      </c>
      <c r="O34">
        <v>2</v>
      </c>
      <c r="P34">
        <v>2025</v>
      </c>
      <c r="Q34">
        <v>1</v>
      </c>
      <c r="R34" t="s">
        <v>11661</v>
      </c>
      <c r="S34" t="str">
        <f t="shared" si="0"/>
        <v/>
      </c>
      <c r="T34" t="str">
        <f t="shared" si="1"/>
        <v>47</v>
      </c>
    </row>
    <row r="35" spans="1:20" hidden="1">
      <c r="A35">
        <v>5992908980</v>
      </c>
      <c r="B35" t="s">
        <v>11688</v>
      </c>
      <c r="C35">
        <v>3909303716</v>
      </c>
      <c r="D35" t="s">
        <v>11657</v>
      </c>
      <c r="E35" t="s">
        <v>53</v>
      </c>
      <c r="F35" t="s">
        <v>11207</v>
      </c>
      <c r="G35">
        <v>4112401</v>
      </c>
      <c r="H35" t="s">
        <v>11662</v>
      </c>
      <c r="I35" t="s">
        <v>11659</v>
      </c>
      <c r="J35">
        <v>4000213352</v>
      </c>
      <c r="K35" t="s">
        <v>47</v>
      </c>
      <c r="L35" t="s">
        <v>11689</v>
      </c>
      <c r="M35" s="45">
        <v>-36783</v>
      </c>
      <c r="N35">
        <v>34593807</v>
      </c>
      <c r="O35">
        <v>2</v>
      </c>
      <c r="P35">
        <v>2025</v>
      </c>
      <c r="Q35">
        <v>1</v>
      </c>
      <c r="R35" s="20">
        <v>45716</v>
      </c>
      <c r="S35">
        <f t="shared" si="0"/>
        <v>2</v>
      </c>
      <c r="T35" t="str">
        <f t="shared" si="1"/>
        <v>41</v>
      </c>
    </row>
    <row r="36" spans="1:20" hidden="1">
      <c r="A36">
        <v>5992908980</v>
      </c>
      <c r="B36" t="s">
        <v>11688</v>
      </c>
      <c r="C36">
        <v>3909303716</v>
      </c>
      <c r="D36" t="s">
        <v>11657</v>
      </c>
      <c r="E36" t="s">
        <v>53</v>
      </c>
      <c r="F36" t="s">
        <v>11216</v>
      </c>
      <c r="G36">
        <v>4112401</v>
      </c>
      <c r="H36" t="s">
        <v>11662</v>
      </c>
      <c r="I36" t="s">
        <v>11659</v>
      </c>
      <c r="J36">
        <v>4000213352</v>
      </c>
      <c r="K36" t="s">
        <v>47</v>
      </c>
      <c r="L36" t="s">
        <v>11689</v>
      </c>
      <c r="M36" s="45">
        <v>-39100</v>
      </c>
      <c r="N36">
        <v>34593807</v>
      </c>
      <c r="O36">
        <v>2</v>
      </c>
      <c r="P36">
        <v>2025</v>
      </c>
      <c r="Q36">
        <v>2</v>
      </c>
      <c r="R36" s="20">
        <v>45716</v>
      </c>
      <c r="S36">
        <f t="shared" si="0"/>
        <v>2</v>
      </c>
      <c r="T36" t="str">
        <f t="shared" si="1"/>
        <v>47</v>
      </c>
    </row>
    <row r="37" spans="1:20" hidden="1">
      <c r="A37">
        <v>5992922563</v>
      </c>
      <c r="B37" t="s">
        <v>11688</v>
      </c>
      <c r="C37">
        <v>3909304138</v>
      </c>
      <c r="D37" t="s">
        <v>11657</v>
      </c>
      <c r="E37" t="s">
        <v>53</v>
      </c>
      <c r="F37" t="s">
        <v>11207</v>
      </c>
      <c r="G37">
        <v>4112340</v>
      </c>
      <c r="H37" t="s">
        <v>11658</v>
      </c>
      <c r="I37" t="s">
        <v>11659</v>
      </c>
      <c r="J37">
        <v>4000213352</v>
      </c>
      <c r="K37" t="s">
        <v>47</v>
      </c>
      <c r="L37" t="s">
        <v>11690</v>
      </c>
      <c r="M37" s="45">
        <v>-61777</v>
      </c>
      <c r="N37">
        <v>34593939</v>
      </c>
      <c r="O37">
        <v>2</v>
      </c>
      <c r="P37">
        <v>2025</v>
      </c>
      <c r="Q37">
        <v>1</v>
      </c>
      <c r="R37" s="20">
        <v>45716</v>
      </c>
      <c r="S37">
        <f t="shared" si="0"/>
        <v>2</v>
      </c>
      <c r="T37" t="str">
        <f t="shared" si="1"/>
        <v>41</v>
      </c>
    </row>
    <row r="38" spans="1:20" hidden="1">
      <c r="A38">
        <v>5992922563</v>
      </c>
      <c r="B38" t="s">
        <v>11688</v>
      </c>
      <c r="C38">
        <v>3909304138</v>
      </c>
      <c r="D38" t="s">
        <v>11657</v>
      </c>
      <c r="E38" t="s">
        <v>53</v>
      </c>
      <c r="F38" t="s">
        <v>11216</v>
      </c>
      <c r="G38">
        <v>4112340</v>
      </c>
      <c r="H38" t="s">
        <v>11658</v>
      </c>
      <c r="I38" t="s">
        <v>11659</v>
      </c>
      <c r="J38">
        <v>4000213352</v>
      </c>
      <c r="K38" t="s">
        <v>47</v>
      </c>
      <c r="L38" t="s">
        <v>11690</v>
      </c>
      <c r="M38" s="45">
        <v>-65621</v>
      </c>
      <c r="N38">
        <v>34593939</v>
      </c>
      <c r="O38">
        <v>2</v>
      </c>
      <c r="P38">
        <v>2025</v>
      </c>
      <c r="Q38">
        <v>2</v>
      </c>
      <c r="R38" s="20">
        <v>45716</v>
      </c>
      <c r="S38">
        <f t="shared" si="0"/>
        <v>2</v>
      </c>
      <c r="T38" t="str">
        <f t="shared" si="1"/>
        <v>47</v>
      </c>
    </row>
    <row r="39" spans="1:20" hidden="1">
      <c r="A39">
        <v>5998457396</v>
      </c>
      <c r="B39" t="s">
        <v>11691</v>
      </c>
      <c r="C39">
        <v>3909373640</v>
      </c>
      <c r="D39" t="s">
        <v>11657</v>
      </c>
      <c r="E39" t="s">
        <v>53</v>
      </c>
      <c r="F39" t="s">
        <v>11207</v>
      </c>
      <c r="G39">
        <v>4112340</v>
      </c>
      <c r="H39" t="s">
        <v>11658</v>
      </c>
      <c r="I39" t="s">
        <v>11659</v>
      </c>
      <c r="J39">
        <v>4000213352</v>
      </c>
      <c r="K39" t="s">
        <v>47</v>
      </c>
      <c r="L39" t="s">
        <v>11692</v>
      </c>
      <c r="M39" s="45">
        <v>-104428</v>
      </c>
      <c r="N39">
        <v>34596159</v>
      </c>
      <c r="O39">
        <v>3</v>
      </c>
      <c r="P39">
        <v>2025</v>
      </c>
      <c r="Q39">
        <v>1</v>
      </c>
      <c r="R39" s="20">
        <v>45725</v>
      </c>
      <c r="S39">
        <f t="shared" si="0"/>
        <v>3</v>
      </c>
      <c r="T39" t="str">
        <f t="shared" si="1"/>
        <v>41</v>
      </c>
    </row>
    <row r="40" spans="1:20" hidden="1">
      <c r="A40">
        <v>5998457396</v>
      </c>
      <c r="B40" t="s">
        <v>11691</v>
      </c>
      <c r="C40">
        <v>3909373640</v>
      </c>
      <c r="D40" t="s">
        <v>11657</v>
      </c>
      <c r="E40" t="s">
        <v>53</v>
      </c>
      <c r="F40" t="s">
        <v>11216</v>
      </c>
      <c r="G40">
        <v>4112340</v>
      </c>
      <c r="H40" t="s">
        <v>11658</v>
      </c>
      <c r="I40" t="s">
        <v>11659</v>
      </c>
      <c r="J40">
        <v>4000213352</v>
      </c>
      <c r="K40" t="s">
        <v>47</v>
      </c>
      <c r="L40" t="s">
        <v>11692</v>
      </c>
      <c r="M40" s="45">
        <v>-69089</v>
      </c>
      <c r="N40">
        <v>34596159</v>
      </c>
      <c r="O40">
        <v>3</v>
      </c>
      <c r="P40">
        <v>2025</v>
      </c>
      <c r="Q40">
        <v>2</v>
      </c>
      <c r="R40" s="20">
        <v>45725</v>
      </c>
      <c r="S40">
        <f t="shared" si="0"/>
        <v>3</v>
      </c>
      <c r="T40" t="str">
        <f t="shared" si="1"/>
        <v>47</v>
      </c>
    </row>
    <row r="41" spans="1:20" hidden="1">
      <c r="A41">
        <v>5998457397</v>
      </c>
      <c r="B41" t="s">
        <v>11691</v>
      </c>
      <c r="C41">
        <v>3909373641</v>
      </c>
      <c r="D41" t="s">
        <v>11657</v>
      </c>
      <c r="E41" t="s">
        <v>53</v>
      </c>
      <c r="F41" t="s">
        <v>11305</v>
      </c>
      <c r="G41">
        <v>4112340</v>
      </c>
      <c r="H41" t="s">
        <v>11658</v>
      </c>
      <c r="I41" t="s">
        <v>11659</v>
      </c>
      <c r="J41">
        <v>4000213352</v>
      </c>
      <c r="K41" t="s">
        <v>47</v>
      </c>
      <c r="L41" t="s">
        <v>11692</v>
      </c>
      <c r="M41" s="45">
        <v>-1647</v>
      </c>
      <c r="N41">
        <v>34596160</v>
      </c>
      <c r="O41">
        <v>3</v>
      </c>
      <c r="P41">
        <v>2025</v>
      </c>
      <c r="Q41">
        <v>1</v>
      </c>
      <c r="R41" s="20">
        <v>45725</v>
      </c>
      <c r="S41">
        <f t="shared" si="0"/>
        <v>3</v>
      </c>
      <c r="T41" t="str">
        <f t="shared" si="1"/>
        <v>47</v>
      </c>
    </row>
    <row r="42" spans="1:20" hidden="1">
      <c r="A42">
        <v>6003195467</v>
      </c>
      <c r="B42" t="s">
        <v>11693</v>
      </c>
      <c r="C42">
        <v>3909425539</v>
      </c>
      <c r="D42" t="s">
        <v>11657</v>
      </c>
      <c r="E42" t="s">
        <v>53</v>
      </c>
      <c r="F42" t="s">
        <v>11216</v>
      </c>
      <c r="G42">
        <v>4112340</v>
      </c>
      <c r="H42" t="s">
        <v>11658</v>
      </c>
      <c r="I42" t="s">
        <v>11659</v>
      </c>
      <c r="J42">
        <v>4000213352</v>
      </c>
      <c r="K42" t="s">
        <v>47</v>
      </c>
      <c r="L42" t="s">
        <v>11694</v>
      </c>
      <c r="M42" s="45">
        <v>-119892</v>
      </c>
      <c r="N42">
        <v>34598132</v>
      </c>
      <c r="O42">
        <v>3</v>
      </c>
      <c r="P42">
        <v>2025</v>
      </c>
      <c r="Q42">
        <v>1</v>
      </c>
      <c r="R42" s="20">
        <v>45732</v>
      </c>
      <c r="S42">
        <f t="shared" si="0"/>
        <v>3</v>
      </c>
      <c r="T42" t="str">
        <f t="shared" si="1"/>
        <v>47</v>
      </c>
    </row>
    <row r="43" spans="1:20" hidden="1">
      <c r="A43">
        <v>6003195467</v>
      </c>
      <c r="B43" t="s">
        <v>11693</v>
      </c>
      <c r="C43">
        <v>3909425539</v>
      </c>
      <c r="D43" t="s">
        <v>11657</v>
      </c>
      <c r="E43" t="s">
        <v>53</v>
      </c>
      <c r="F43" t="s">
        <v>11207</v>
      </c>
      <c r="G43">
        <v>4112340</v>
      </c>
      <c r="H43" t="s">
        <v>11658</v>
      </c>
      <c r="I43" t="s">
        <v>11659</v>
      </c>
      <c r="J43">
        <v>4000213352</v>
      </c>
      <c r="K43" t="s">
        <v>47</v>
      </c>
      <c r="L43" t="s">
        <v>11694</v>
      </c>
      <c r="M43" s="45">
        <v>-100405</v>
      </c>
      <c r="N43">
        <v>34598132</v>
      </c>
      <c r="O43">
        <v>3</v>
      </c>
      <c r="P43">
        <v>2025</v>
      </c>
      <c r="Q43">
        <v>2</v>
      </c>
      <c r="R43" s="20">
        <v>45732</v>
      </c>
      <c r="S43">
        <f t="shared" si="0"/>
        <v>3</v>
      </c>
      <c r="T43" t="str">
        <f t="shared" si="1"/>
        <v>41</v>
      </c>
    </row>
    <row r="44" spans="1:20" hidden="1">
      <c r="A44">
        <v>6007592522</v>
      </c>
      <c r="B44" t="s">
        <v>11695</v>
      </c>
      <c r="C44">
        <v>3909491185</v>
      </c>
      <c r="D44" t="s">
        <v>11657</v>
      </c>
      <c r="E44" t="s">
        <v>53</v>
      </c>
      <c r="F44" t="s">
        <v>11216</v>
      </c>
      <c r="G44">
        <v>4112340</v>
      </c>
      <c r="H44" t="s">
        <v>11658</v>
      </c>
      <c r="I44" t="s">
        <v>11659</v>
      </c>
      <c r="J44">
        <v>4000213352</v>
      </c>
      <c r="K44" t="s">
        <v>47</v>
      </c>
      <c r="L44" t="s">
        <v>11696</v>
      </c>
      <c r="M44" s="45">
        <v>-134609</v>
      </c>
      <c r="N44">
        <v>34601430</v>
      </c>
      <c r="O44">
        <v>3</v>
      </c>
      <c r="P44">
        <v>2025</v>
      </c>
      <c r="Q44">
        <v>1</v>
      </c>
      <c r="R44" s="20">
        <v>45739</v>
      </c>
      <c r="S44">
        <f t="shared" si="0"/>
        <v>3</v>
      </c>
      <c r="T44" t="str">
        <f t="shared" si="1"/>
        <v>47</v>
      </c>
    </row>
    <row r="45" spans="1:20" hidden="1">
      <c r="A45">
        <v>6007592522</v>
      </c>
      <c r="B45" t="s">
        <v>11695</v>
      </c>
      <c r="C45">
        <v>3909491185</v>
      </c>
      <c r="D45" t="s">
        <v>11657</v>
      </c>
      <c r="E45" t="s">
        <v>53</v>
      </c>
      <c r="F45" t="s">
        <v>11207</v>
      </c>
      <c r="G45">
        <v>4112340</v>
      </c>
      <c r="H45" t="s">
        <v>11658</v>
      </c>
      <c r="I45" t="s">
        <v>11659</v>
      </c>
      <c r="J45">
        <v>4000213352</v>
      </c>
      <c r="K45" t="s">
        <v>47</v>
      </c>
      <c r="L45" t="s">
        <v>11696</v>
      </c>
      <c r="M45" s="45">
        <v>-91681</v>
      </c>
      <c r="N45">
        <v>34601430</v>
      </c>
      <c r="O45">
        <v>3</v>
      </c>
      <c r="P45">
        <v>2025</v>
      </c>
      <c r="Q45">
        <v>2</v>
      </c>
      <c r="R45" s="20">
        <v>45739</v>
      </c>
      <c r="S45">
        <f t="shared" si="0"/>
        <v>3</v>
      </c>
      <c r="T45" t="str">
        <f t="shared" si="1"/>
        <v>41</v>
      </c>
    </row>
    <row r="46" spans="1:20" hidden="1">
      <c r="A46">
        <v>6009497388</v>
      </c>
      <c r="B46" t="s">
        <v>11697</v>
      </c>
      <c r="C46">
        <v>3909523010</v>
      </c>
      <c r="D46" t="s">
        <v>11657</v>
      </c>
      <c r="E46" t="s">
        <v>53</v>
      </c>
      <c r="F46" t="s">
        <v>11207</v>
      </c>
      <c r="G46">
        <v>4112402</v>
      </c>
      <c r="H46" t="s">
        <v>11672</v>
      </c>
      <c r="I46" t="s">
        <v>11659</v>
      </c>
      <c r="J46">
        <v>4000213352</v>
      </c>
      <c r="K46" t="s">
        <v>47</v>
      </c>
      <c r="L46" t="s">
        <v>11698</v>
      </c>
      <c r="M46" s="45">
        <v>-237350</v>
      </c>
      <c r="N46">
        <v>34602953</v>
      </c>
      <c r="O46">
        <v>3</v>
      </c>
      <c r="P46">
        <v>2025</v>
      </c>
      <c r="Q46">
        <v>1</v>
      </c>
      <c r="R46" s="20">
        <v>45742</v>
      </c>
      <c r="S46">
        <f t="shared" si="0"/>
        <v>3</v>
      </c>
      <c r="T46" t="str">
        <f t="shared" si="1"/>
        <v>41</v>
      </c>
    </row>
    <row r="47" spans="1:20" hidden="1">
      <c r="A47">
        <v>6009497388</v>
      </c>
      <c r="B47" t="s">
        <v>11697</v>
      </c>
      <c r="C47">
        <v>3909523010</v>
      </c>
      <c r="D47" t="s">
        <v>11657</v>
      </c>
      <c r="E47" t="s">
        <v>53</v>
      </c>
      <c r="F47" t="s">
        <v>11216</v>
      </c>
      <c r="G47">
        <v>4112402</v>
      </c>
      <c r="H47" t="s">
        <v>11672</v>
      </c>
      <c r="I47" t="s">
        <v>11659</v>
      </c>
      <c r="J47">
        <v>4000213352</v>
      </c>
      <c r="K47" t="s">
        <v>47</v>
      </c>
      <c r="L47" t="s">
        <v>11698</v>
      </c>
      <c r="M47" s="45">
        <v>-262815</v>
      </c>
      <c r="N47">
        <v>34602953</v>
      </c>
      <c r="O47">
        <v>3</v>
      </c>
      <c r="P47">
        <v>2025</v>
      </c>
      <c r="Q47">
        <v>2</v>
      </c>
      <c r="R47" s="20">
        <v>45742</v>
      </c>
      <c r="S47">
        <f t="shared" si="0"/>
        <v>3</v>
      </c>
      <c r="T47" t="str">
        <f t="shared" si="1"/>
        <v>47</v>
      </c>
    </row>
    <row r="48" spans="1:20" hidden="1">
      <c r="A48">
        <v>6012991988</v>
      </c>
      <c r="B48" t="s">
        <v>11699</v>
      </c>
      <c r="C48">
        <v>3909573600</v>
      </c>
      <c r="D48" t="s">
        <v>11657</v>
      </c>
      <c r="E48" t="s">
        <v>53</v>
      </c>
      <c r="F48" t="s">
        <v>11207</v>
      </c>
      <c r="G48">
        <v>4112401</v>
      </c>
      <c r="H48" t="s">
        <v>11662</v>
      </c>
      <c r="I48" t="s">
        <v>11659</v>
      </c>
      <c r="J48">
        <v>4000213352</v>
      </c>
      <c r="K48" t="s">
        <v>47</v>
      </c>
      <c r="L48" t="s">
        <v>11700</v>
      </c>
      <c r="M48" s="45">
        <v>-26225</v>
      </c>
      <c r="N48">
        <v>34605172</v>
      </c>
      <c r="O48">
        <v>3</v>
      </c>
      <c r="P48">
        <v>2025</v>
      </c>
      <c r="Q48">
        <v>1</v>
      </c>
      <c r="R48" s="20">
        <v>45747</v>
      </c>
      <c r="S48">
        <f t="shared" si="0"/>
        <v>3</v>
      </c>
      <c r="T48" t="str">
        <f t="shared" si="1"/>
        <v>41</v>
      </c>
    </row>
    <row r="49" spans="1:20" hidden="1">
      <c r="A49">
        <v>6012991988</v>
      </c>
      <c r="B49" t="s">
        <v>11699</v>
      </c>
      <c r="C49">
        <v>3909573600</v>
      </c>
      <c r="D49" t="s">
        <v>11657</v>
      </c>
      <c r="E49" t="s">
        <v>53</v>
      </c>
      <c r="F49" t="s">
        <v>11216</v>
      </c>
      <c r="G49">
        <v>4112401</v>
      </c>
      <c r="H49" t="s">
        <v>11662</v>
      </c>
      <c r="I49" t="s">
        <v>11659</v>
      </c>
      <c r="J49">
        <v>4000213352</v>
      </c>
      <c r="K49" t="s">
        <v>47</v>
      </c>
      <c r="L49" t="s">
        <v>11700</v>
      </c>
      <c r="M49" s="45">
        <v>-44730</v>
      </c>
      <c r="N49">
        <v>34605172</v>
      </c>
      <c r="O49">
        <v>3</v>
      </c>
      <c r="P49">
        <v>2025</v>
      </c>
      <c r="Q49">
        <v>2</v>
      </c>
      <c r="R49" s="20">
        <v>45747</v>
      </c>
      <c r="S49">
        <f t="shared" si="0"/>
        <v>3</v>
      </c>
      <c r="T49" t="str">
        <f t="shared" si="1"/>
        <v>47</v>
      </c>
    </row>
    <row r="50" spans="1:20" hidden="1">
      <c r="A50">
        <v>6012991994</v>
      </c>
      <c r="B50" t="s">
        <v>11699</v>
      </c>
      <c r="C50">
        <v>3909573601</v>
      </c>
      <c r="D50" t="s">
        <v>11657</v>
      </c>
      <c r="E50" t="s">
        <v>53</v>
      </c>
      <c r="F50" t="s">
        <v>11305</v>
      </c>
      <c r="G50">
        <v>4112401</v>
      </c>
      <c r="H50" t="s">
        <v>11662</v>
      </c>
      <c r="I50" t="s">
        <v>11659</v>
      </c>
      <c r="J50">
        <v>4000213352</v>
      </c>
      <c r="K50" t="s">
        <v>47</v>
      </c>
      <c r="L50" t="s">
        <v>11700</v>
      </c>
      <c r="M50">
        <v>-124</v>
      </c>
      <c r="N50">
        <v>34605175</v>
      </c>
      <c r="O50">
        <v>3</v>
      </c>
      <c r="P50">
        <v>2025</v>
      </c>
      <c r="Q50">
        <v>1</v>
      </c>
      <c r="R50" s="20">
        <v>45747</v>
      </c>
      <c r="S50">
        <f t="shared" si="0"/>
        <v>3</v>
      </c>
      <c r="T50" t="str">
        <f t="shared" si="1"/>
        <v>47</v>
      </c>
    </row>
    <row r="51" spans="1:20" hidden="1">
      <c r="A51">
        <v>6012991994</v>
      </c>
      <c r="B51" t="s">
        <v>11699</v>
      </c>
      <c r="C51">
        <v>3909573601</v>
      </c>
      <c r="D51" t="s">
        <v>11657</v>
      </c>
      <c r="E51" t="s">
        <v>53</v>
      </c>
      <c r="F51" t="s">
        <v>11326</v>
      </c>
      <c r="G51">
        <v>4112401</v>
      </c>
      <c r="H51" t="s">
        <v>11662</v>
      </c>
      <c r="I51" t="s">
        <v>11659</v>
      </c>
      <c r="J51">
        <v>4000213352</v>
      </c>
      <c r="K51" t="s">
        <v>47</v>
      </c>
      <c r="L51" t="s">
        <v>11700</v>
      </c>
      <c r="M51">
        <v>-304</v>
      </c>
      <c r="N51">
        <v>34605175</v>
      </c>
      <c r="O51">
        <v>3</v>
      </c>
      <c r="P51">
        <v>2025</v>
      </c>
      <c r="Q51">
        <v>2</v>
      </c>
      <c r="R51" s="20">
        <v>45747</v>
      </c>
      <c r="S51">
        <f t="shared" si="0"/>
        <v>3</v>
      </c>
      <c r="T51" t="str">
        <f t="shared" si="1"/>
        <v>47</v>
      </c>
    </row>
    <row r="52" spans="1:20" hidden="1">
      <c r="A52">
        <v>6013002198</v>
      </c>
      <c r="B52" t="s">
        <v>11699</v>
      </c>
      <c r="C52">
        <v>3909574011</v>
      </c>
      <c r="D52" t="s">
        <v>11657</v>
      </c>
      <c r="E52" t="s">
        <v>53</v>
      </c>
      <c r="F52" t="s">
        <v>11216</v>
      </c>
      <c r="G52">
        <v>4112340</v>
      </c>
      <c r="H52" t="s">
        <v>11658</v>
      </c>
      <c r="I52" t="s">
        <v>11659</v>
      </c>
      <c r="J52">
        <v>4000213352</v>
      </c>
      <c r="K52" t="s">
        <v>47</v>
      </c>
      <c r="L52" t="s">
        <v>11701</v>
      </c>
      <c r="M52" s="45">
        <v>-207098</v>
      </c>
      <c r="N52">
        <v>34605291</v>
      </c>
      <c r="O52">
        <v>3</v>
      </c>
      <c r="P52">
        <v>2025</v>
      </c>
      <c r="Q52">
        <v>1</v>
      </c>
      <c r="R52" s="20">
        <v>45747</v>
      </c>
      <c r="S52">
        <f t="shared" si="0"/>
        <v>3</v>
      </c>
      <c r="T52" t="str">
        <f t="shared" si="1"/>
        <v>47</v>
      </c>
    </row>
    <row r="53" spans="1:20" hidden="1">
      <c r="A53">
        <v>6013002198</v>
      </c>
      <c r="B53" t="s">
        <v>11699</v>
      </c>
      <c r="C53">
        <v>3909574011</v>
      </c>
      <c r="D53" t="s">
        <v>11657</v>
      </c>
      <c r="E53" t="s">
        <v>53</v>
      </c>
      <c r="F53" t="s">
        <v>11207</v>
      </c>
      <c r="G53">
        <v>4112340</v>
      </c>
      <c r="H53" t="s">
        <v>11658</v>
      </c>
      <c r="I53" t="s">
        <v>11659</v>
      </c>
      <c r="J53">
        <v>4000213352</v>
      </c>
      <c r="K53" t="s">
        <v>47</v>
      </c>
      <c r="L53" t="s">
        <v>11701</v>
      </c>
      <c r="M53" s="45">
        <v>-118877</v>
      </c>
      <c r="N53">
        <v>34605291</v>
      </c>
      <c r="O53">
        <v>3</v>
      </c>
      <c r="P53">
        <v>2025</v>
      </c>
      <c r="Q53">
        <v>2</v>
      </c>
      <c r="R53" s="20">
        <v>45747</v>
      </c>
      <c r="S53">
        <f t="shared" si="0"/>
        <v>3</v>
      </c>
      <c r="T53" t="str">
        <f t="shared" si="1"/>
        <v>41</v>
      </c>
    </row>
    <row r="54" spans="1:20">
      <c r="A54">
        <v>6013024197</v>
      </c>
      <c r="B54" t="s">
        <v>11699</v>
      </c>
      <c r="C54">
        <v>3909575339</v>
      </c>
      <c r="D54" t="s">
        <v>11657</v>
      </c>
      <c r="E54" t="s">
        <v>53</v>
      </c>
      <c r="F54" t="s">
        <v>11326</v>
      </c>
      <c r="G54">
        <v>4110110</v>
      </c>
      <c r="H54" t="s">
        <v>11702</v>
      </c>
      <c r="I54" t="s">
        <v>11659</v>
      </c>
      <c r="J54">
        <v>4000213352</v>
      </c>
      <c r="K54" t="s">
        <v>47</v>
      </c>
      <c r="L54" t="s">
        <v>11703</v>
      </c>
      <c r="M54" s="45">
        <v>-4050</v>
      </c>
      <c r="N54">
        <v>34605539</v>
      </c>
      <c r="O54">
        <v>3</v>
      </c>
      <c r="P54">
        <v>2025</v>
      </c>
      <c r="Q54">
        <v>1</v>
      </c>
      <c r="R54" s="20">
        <v>45747</v>
      </c>
      <c r="S54">
        <f t="shared" si="0"/>
        <v>3</v>
      </c>
      <c r="T54" t="str">
        <f t="shared" si="1"/>
        <v>47</v>
      </c>
    </row>
    <row r="55" spans="1:20" hidden="1">
      <c r="A55">
        <v>6017189961</v>
      </c>
      <c r="B55" t="s">
        <v>11704</v>
      </c>
      <c r="C55">
        <v>3909638701</v>
      </c>
      <c r="D55" t="s">
        <v>11657</v>
      </c>
      <c r="E55" t="s">
        <v>53</v>
      </c>
      <c r="F55" t="s">
        <v>11216</v>
      </c>
      <c r="G55">
        <v>4112340</v>
      </c>
      <c r="H55" t="s">
        <v>11658</v>
      </c>
      <c r="I55" t="s">
        <v>11659</v>
      </c>
      <c r="J55">
        <v>4000213352</v>
      </c>
      <c r="K55" t="s">
        <v>47</v>
      </c>
      <c r="L55" t="s">
        <v>11705</v>
      </c>
      <c r="M55" s="45">
        <v>-142894</v>
      </c>
      <c r="N55">
        <v>34607750</v>
      </c>
      <c r="O55">
        <v>4</v>
      </c>
      <c r="P55">
        <v>2025</v>
      </c>
      <c r="Q55">
        <v>1</v>
      </c>
      <c r="R55" s="20">
        <v>45753</v>
      </c>
      <c r="S55">
        <f t="shared" si="0"/>
        <v>4</v>
      </c>
      <c r="T55" t="str">
        <f t="shared" si="1"/>
        <v>47</v>
      </c>
    </row>
    <row r="56" spans="1:20" hidden="1">
      <c r="A56">
        <v>6017189961</v>
      </c>
      <c r="B56" t="s">
        <v>11704</v>
      </c>
      <c r="C56">
        <v>3909638701</v>
      </c>
      <c r="D56" t="s">
        <v>11657</v>
      </c>
      <c r="E56" t="s">
        <v>53</v>
      </c>
      <c r="F56" t="s">
        <v>11207</v>
      </c>
      <c r="G56">
        <v>4112340</v>
      </c>
      <c r="H56" t="s">
        <v>11658</v>
      </c>
      <c r="I56" t="s">
        <v>11659</v>
      </c>
      <c r="J56">
        <v>4000213352</v>
      </c>
      <c r="K56" t="s">
        <v>47</v>
      </c>
      <c r="L56" t="s">
        <v>11705</v>
      </c>
      <c r="M56" s="45">
        <v>-71964</v>
      </c>
      <c r="N56">
        <v>34607750</v>
      </c>
      <c r="O56">
        <v>4</v>
      </c>
      <c r="P56">
        <v>2025</v>
      </c>
      <c r="Q56">
        <v>2</v>
      </c>
      <c r="R56" s="20">
        <v>45753</v>
      </c>
      <c r="S56">
        <f t="shared" si="0"/>
        <v>4</v>
      </c>
      <c r="T56" t="str">
        <f t="shared" si="1"/>
        <v>41</v>
      </c>
    </row>
    <row r="57" spans="1:20">
      <c r="A57">
        <v>6017208669</v>
      </c>
      <c r="B57" t="s">
        <v>11704</v>
      </c>
      <c r="C57">
        <v>3909639209</v>
      </c>
      <c r="D57" t="s">
        <v>11657</v>
      </c>
      <c r="E57" t="s">
        <v>53</v>
      </c>
      <c r="F57" t="s">
        <v>11326</v>
      </c>
      <c r="G57">
        <v>4110110</v>
      </c>
      <c r="H57" t="s">
        <v>11702</v>
      </c>
      <c r="I57" t="s">
        <v>11659</v>
      </c>
      <c r="J57">
        <v>4000213352</v>
      </c>
      <c r="K57" t="s">
        <v>47</v>
      </c>
      <c r="L57" t="s">
        <v>11706</v>
      </c>
      <c r="M57" s="45">
        <v>-1341</v>
      </c>
      <c r="N57">
        <v>34607868</v>
      </c>
      <c r="O57">
        <v>4</v>
      </c>
      <c r="P57">
        <v>2025</v>
      </c>
      <c r="Q57">
        <v>1</v>
      </c>
      <c r="R57" s="20">
        <v>45753</v>
      </c>
      <c r="S57">
        <f t="shared" si="0"/>
        <v>4</v>
      </c>
      <c r="T57" t="str">
        <f t="shared" si="1"/>
        <v>47</v>
      </c>
    </row>
    <row r="58" spans="1:20" hidden="1">
      <c r="A58">
        <v>6021713889</v>
      </c>
      <c r="B58" t="s">
        <v>11707</v>
      </c>
      <c r="C58">
        <v>3909693294</v>
      </c>
      <c r="D58" t="s">
        <v>11657</v>
      </c>
      <c r="E58" t="s">
        <v>53</v>
      </c>
      <c r="F58" t="s">
        <v>11216</v>
      </c>
      <c r="G58">
        <v>4112340</v>
      </c>
      <c r="H58" t="s">
        <v>11658</v>
      </c>
      <c r="I58" t="s">
        <v>11659</v>
      </c>
      <c r="J58">
        <v>4000213352</v>
      </c>
      <c r="K58" t="s">
        <v>47</v>
      </c>
      <c r="L58" t="s">
        <v>11708</v>
      </c>
      <c r="M58" s="45">
        <v>-229677</v>
      </c>
      <c r="N58">
        <v>34979135</v>
      </c>
      <c r="O58">
        <v>4</v>
      </c>
      <c r="P58">
        <v>2025</v>
      </c>
      <c r="Q58">
        <v>1</v>
      </c>
      <c r="R58" s="20">
        <v>45760</v>
      </c>
      <c r="S58">
        <f t="shared" si="0"/>
        <v>4</v>
      </c>
      <c r="T58" t="str">
        <f t="shared" si="1"/>
        <v>47</v>
      </c>
    </row>
    <row r="59" spans="1:20" hidden="1">
      <c r="A59">
        <v>6021713889</v>
      </c>
      <c r="B59" t="s">
        <v>11707</v>
      </c>
      <c r="C59">
        <v>3909693294</v>
      </c>
      <c r="D59" t="s">
        <v>11657</v>
      </c>
      <c r="E59" t="s">
        <v>53</v>
      </c>
      <c r="F59" t="s">
        <v>11207</v>
      </c>
      <c r="G59">
        <v>4112340</v>
      </c>
      <c r="H59" t="s">
        <v>11658</v>
      </c>
      <c r="I59" t="s">
        <v>11659</v>
      </c>
      <c r="J59">
        <v>4000213352</v>
      </c>
      <c r="K59" t="s">
        <v>47</v>
      </c>
      <c r="L59" t="s">
        <v>11708</v>
      </c>
      <c r="M59" s="45">
        <v>-135573</v>
      </c>
      <c r="N59">
        <v>34979135</v>
      </c>
      <c r="O59">
        <v>4</v>
      </c>
      <c r="P59">
        <v>2025</v>
      </c>
      <c r="Q59">
        <v>2</v>
      </c>
      <c r="R59" s="20">
        <v>45760</v>
      </c>
      <c r="S59">
        <f t="shared" si="0"/>
        <v>4</v>
      </c>
      <c r="T59" t="str">
        <f t="shared" si="1"/>
        <v>41</v>
      </c>
    </row>
    <row r="60" spans="1:20" hidden="1">
      <c r="A60">
        <v>6025999349</v>
      </c>
      <c r="B60" t="s">
        <v>11709</v>
      </c>
      <c r="C60">
        <v>3909735692</v>
      </c>
      <c r="D60" t="s">
        <v>11657</v>
      </c>
      <c r="E60" t="s">
        <v>53</v>
      </c>
      <c r="F60" t="s">
        <v>11216</v>
      </c>
      <c r="G60">
        <v>4112340</v>
      </c>
      <c r="H60" t="s">
        <v>11658</v>
      </c>
      <c r="I60" t="s">
        <v>11659</v>
      </c>
      <c r="J60">
        <v>4000213352</v>
      </c>
      <c r="K60" t="s">
        <v>47</v>
      </c>
      <c r="L60" t="s">
        <v>11710</v>
      </c>
      <c r="M60" s="45">
        <v>-159085</v>
      </c>
      <c r="N60">
        <v>34980730</v>
      </c>
      <c r="O60">
        <v>4</v>
      </c>
      <c r="P60">
        <v>2025</v>
      </c>
      <c r="Q60">
        <v>1</v>
      </c>
      <c r="R60" s="20">
        <v>45767</v>
      </c>
      <c r="S60">
        <f t="shared" si="0"/>
        <v>4</v>
      </c>
      <c r="T60" t="str">
        <f t="shared" si="1"/>
        <v>47</v>
      </c>
    </row>
    <row r="61" spans="1:20" hidden="1">
      <c r="A61">
        <v>6025999349</v>
      </c>
      <c r="B61" t="s">
        <v>11709</v>
      </c>
      <c r="C61">
        <v>3909735692</v>
      </c>
      <c r="D61" t="s">
        <v>11657</v>
      </c>
      <c r="E61" t="s">
        <v>53</v>
      </c>
      <c r="F61" t="s">
        <v>11207</v>
      </c>
      <c r="G61">
        <v>4112340</v>
      </c>
      <c r="H61" t="s">
        <v>11658</v>
      </c>
      <c r="I61" t="s">
        <v>11659</v>
      </c>
      <c r="J61">
        <v>4000213352</v>
      </c>
      <c r="K61" t="s">
        <v>47</v>
      </c>
      <c r="L61" t="s">
        <v>11710</v>
      </c>
      <c r="M61" s="45">
        <v>-90224</v>
      </c>
      <c r="N61">
        <v>34980730</v>
      </c>
      <c r="O61">
        <v>4</v>
      </c>
      <c r="P61">
        <v>2025</v>
      </c>
      <c r="Q61">
        <v>2</v>
      </c>
      <c r="R61" s="20">
        <v>45767</v>
      </c>
      <c r="S61">
        <f t="shared" si="0"/>
        <v>4</v>
      </c>
      <c r="T61" t="str">
        <f t="shared" si="1"/>
        <v>41</v>
      </c>
    </row>
    <row r="62" spans="1:20" hidden="1">
      <c r="A62">
        <v>6030538986</v>
      </c>
      <c r="B62" t="s">
        <v>11711</v>
      </c>
      <c r="C62">
        <v>3909787767</v>
      </c>
      <c r="D62" t="s">
        <v>11657</v>
      </c>
      <c r="E62" t="s">
        <v>53</v>
      </c>
      <c r="F62" t="s">
        <v>11216</v>
      </c>
      <c r="G62">
        <v>4112340</v>
      </c>
      <c r="H62" t="s">
        <v>11658</v>
      </c>
      <c r="I62" t="s">
        <v>11659</v>
      </c>
      <c r="J62">
        <v>4000213352</v>
      </c>
      <c r="K62" t="s">
        <v>47</v>
      </c>
      <c r="L62" t="s">
        <v>11712</v>
      </c>
      <c r="M62" s="45">
        <v>-203092</v>
      </c>
      <c r="N62">
        <v>34984699</v>
      </c>
      <c r="O62">
        <v>4</v>
      </c>
      <c r="P62">
        <v>2025</v>
      </c>
      <c r="Q62">
        <v>1</v>
      </c>
      <c r="R62" s="20">
        <v>45774</v>
      </c>
      <c r="S62">
        <f t="shared" si="0"/>
        <v>4</v>
      </c>
      <c r="T62" t="str">
        <f t="shared" si="1"/>
        <v>47</v>
      </c>
    </row>
    <row r="63" spans="1:20" hidden="1">
      <c r="A63">
        <v>6030538986</v>
      </c>
      <c r="B63" t="s">
        <v>11711</v>
      </c>
      <c r="C63">
        <v>3909787767</v>
      </c>
      <c r="D63" t="s">
        <v>11657</v>
      </c>
      <c r="E63" t="s">
        <v>53</v>
      </c>
      <c r="F63" t="s">
        <v>11207</v>
      </c>
      <c r="G63">
        <v>4112340</v>
      </c>
      <c r="H63" t="s">
        <v>11658</v>
      </c>
      <c r="I63" t="s">
        <v>11659</v>
      </c>
      <c r="J63">
        <v>4000213352</v>
      </c>
      <c r="K63" t="s">
        <v>47</v>
      </c>
      <c r="L63" t="s">
        <v>11712</v>
      </c>
      <c r="M63" s="45">
        <v>-111641</v>
      </c>
      <c r="N63">
        <v>34984699</v>
      </c>
      <c r="O63">
        <v>4</v>
      </c>
      <c r="P63">
        <v>2025</v>
      </c>
      <c r="Q63">
        <v>2</v>
      </c>
      <c r="R63" s="20">
        <v>45774</v>
      </c>
      <c r="S63">
        <f t="shared" si="0"/>
        <v>4</v>
      </c>
      <c r="T63" t="str">
        <f t="shared" si="1"/>
        <v>41</v>
      </c>
    </row>
    <row r="64" spans="1:20" hidden="1">
      <c r="A64">
        <v>6031817303</v>
      </c>
      <c r="B64" t="s">
        <v>11713</v>
      </c>
      <c r="C64">
        <v>3909806863</v>
      </c>
      <c r="D64" t="s">
        <v>11657</v>
      </c>
      <c r="E64" t="s">
        <v>53</v>
      </c>
      <c r="F64" t="s">
        <v>11216</v>
      </c>
      <c r="G64">
        <v>4112402</v>
      </c>
      <c r="H64" t="s">
        <v>11672</v>
      </c>
      <c r="I64" t="s">
        <v>11659</v>
      </c>
      <c r="J64">
        <v>4000213352</v>
      </c>
      <c r="K64" t="s">
        <v>47</v>
      </c>
      <c r="L64" t="s">
        <v>11714</v>
      </c>
      <c r="M64" s="45">
        <v>-287072</v>
      </c>
      <c r="N64">
        <v>34985895</v>
      </c>
      <c r="O64">
        <v>4</v>
      </c>
      <c r="P64">
        <v>2025</v>
      </c>
      <c r="Q64">
        <v>1</v>
      </c>
      <c r="R64" s="20">
        <v>45776</v>
      </c>
      <c r="S64">
        <f t="shared" si="0"/>
        <v>4</v>
      </c>
      <c r="T64" t="str">
        <f t="shared" si="1"/>
        <v>47</v>
      </c>
    </row>
    <row r="65" spans="1:20" hidden="1">
      <c r="A65">
        <v>6031817303</v>
      </c>
      <c r="B65" t="s">
        <v>11713</v>
      </c>
      <c r="C65">
        <v>3909806863</v>
      </c>
      <c r="D65" t="s">
        <v>11657</v>
      </c>
      <c r="E65" t="s">
        <v>53</v>
      </c>
      <c r="F65" t="s">
        <v>11207</v>
      </c>
      <c r="G65">
        <v>4112402</v>
      </c>
      <c r="H65" t="s">
        <v>11672</v>
      </c>
      <c r="I65" t="s">
        <v>11659</v>
      </c>
      <c r="J65">
        <v>4000213352</v>
      </c>
      <c r="K65" t="s">
        <v>47</v>
      </c>
      <c r="L65" t="s">
        <v>11714</v>
      </c>
      <c r="M65" s="45">
        <v>-164783</v>
      </c>
      <c r="N65">
        <v>34985895</v>
      </c>
      <c r="O65">
        <v>4</v>
      </c>
      <c r="P65">
        <v>2025</v>
      </c>
      <c r="Q65">
        <v>2</v>
      </c>
      <c r="R65" s="20">
        <v>45776</v>
      </c>
      <c r="S65">
        <f t="shared" si="0"/>
        <v>4</v>
      </c>
      <c r="T65" t="str">
        <f t="shared" si="1"/>
        <v>41</v>
      </c>
    </row>
    <row r="66" spans="1:20" hidden="1">
      <c r="A66">
        <v>6032751023</v>
      </c>
      <c r="B66" t="s">
        <v>11715</v>
      </c>
      <c r="C66">
        <v>3909819883</v>
      </c>
      <c r="D66" t="s">
        <v>11657</v>
      </c>
      <c r="E66" t="s">
        <v>53</v>
      </c>
      <c r="F66" t="s">
        <v>11207</v>
      </c>
      <c r="G66">
        <v>4112401</v>
      </c>
      <c r="H66" t="s">
        <v>11662</v>
      </c>
      <c r="I66" t="s">
        <v>11659</v>
      </c>
      <c r="J66">
        <v>4000213352</v>
      </c>
      <c r="K66" t="s">
        <v>47</v>
      </c>
      <c r="L66" t="s">
        <v>11716</v>
      </c>
      <c r="M66" s="45">
        <v>-33705</v>
      </c>
      <c r="N66">
        <v>34986777</v>
      </c>
      <c r="O66">
        <v>4</v>
      </c>
      <c r="P66">
        <v>2025</v>
      </c>
      <c r="Q66">
        <v>1</v>
      </c>
      <c r="R66" s="20">
        <v>45777</v>
      </c>
      <c r="S66">
        <f t="shared" si="0"/>
        <v>4</v>
      </c>
      <c r="T66" t="str">
        <f t="shared" si="1"/>
        <v>41</v>
      </c>
    </row>
    <row r="67" spans="1:20" hidden="1">
      <c r="A67">
        <v>6032751023</v>
      </c>
      <c r="B67" t="s">
        <v>11715</v>
      </c>
      <c r="C67">
        <v>3909819883</v>
      </c>
      <c r="D67" t="s">
        <v>11657</v>
      </c>
      <c r="E67" t="s">
        <v>53</v>
      </c>
      <c r="F67" t="s">
        <v>11216</v>
      </c>
      <c r="G67">
        <v>4112401</v>
      </c>
      <c r="H67" t="s">
        <v>11662</v>
      </c>
      <c r="I67" t="s">
        <v>11659</v>
      </c>
      <c r="J67">
        <v>4000213352</v>
      </c>
      <c r="K67" t="s">
        <v>47</v>
      </c>
      <c r="L67" t="s">
        <v>11716</v>
      </c>
      <c r="M67" s="45">
        <v>-59482</v>
      </c>
      <c r="N67">
        <v>34986777</v>
      </c>
      <c r="O67">
        <v>4</v>
      </c>
      <c r="P67">
        <v>2025</v>
      </c>
      <c r="Q67">
        <v>2</v>
      </c>
      <c r="R67" s="20">
        <v>45777</v>
      </c>
      <c r="S67">
        <f t="shared" ref="S67:S130" si="2">+IFERROR(MONTH(R67),"")</f>
        <v>4</v>
      </c>
      <c r="T67" t="str">
        <f t="shared" ref="T67:T130" si="3">+RIGHT(F67,2)</f>
        <v>47</v>
      </c>
    </row>
    <row r="68" spans="1:20" hidden="1">
      <c r="A68">
        <v>6032751028</v>
      </c>
      <c r="B68" t="s">
        <v>11715</v>
      </c>
      <c r="C68">
        <v>3909819884</v>
      </c>
      <c r="D68" t="s">
        <v>11657</v>
      </c>
      <c r="E68" t="s">
        <v>53</v>
      </c>
      <c r="F68" t="s">
        <v>11326</v>
      </c>
      <c r="G68">
        <v>4112401</v>
      </c>
      <c r="H68" t="s">
        <v>11662</v>
      </c>
      <c r="I68" t="s">
        <v>11659</v>
      </c>
      <c r="J68">
        <v>4000213352</v>
      </c>
      <c r="K68" t="s">
        <v>47</v>
      </c>
      <c r="L68" t="s">
        <v>11716</v>
      </c>
      <c r="M68">
        <v>-101</v>
      </c>
      <c r="N68">
        <v>34986778</v>
      </c>
      <c r="O68">
        <v>4</v>
      </c>
      <c r="P68">
        <v>2025</v>
      </c>
      <c r="Q68">
        <v>1</v>
      </c>
      <c r="R68" s="20">
        <v>45777</v>
      </c>
      <c r="S68">
        <f t="shared" si="2"/>
        <v>4</v>
      </c>
      <c r="T68" t="str">
        <f t="shared" si="3"/>
        <v>47</v>
      </c>
    </row>
    <row r="69" spans="1:20" hidden="1">
      <c r="A69">
        <v>6032757361</v>
      </c>
      <c r="B69" t="s">
        <v>11715</v>
      </c>
      <c r="C69">
        <v>3909820352</v>
      </c>
      <c r="D69" t="s">
        <v>11657</v>
      </c>
      <c r="E69" t="s">
        <v>53</v>
      </c>
      <c r="F69" t="s">
        <v>11207</v>
      </c>
      <c r="G69">
        <v>4112340</v>
      </c>
      <c r="H69" t="s">
        <v>11658</v>
      </c>
      <c r="I69" t="s">
        <v>11659</v>
      </c>
      <c r="J69">
        <v>4000213352</v>
      </c>
      <c r="K69" t="s">
        <v>47</v>
      </c>
      <c r="L69" t="s">
        <v>11717</v>
      </c>
      <c r="M69" s="45">
        <v>-35572</v>
      </c>
      <c r="N69">
        <v>34986850</v>
      </c>
      <c r="O69">
        <v>4</v>
      </c>
      <c r="P69">
        <v>2025</v>
      </c>
      <c r="Q69">
        <v>1</v>
      </c>
      <c r="R69" s="20">
        <v>45777</v>
      </c>
      <c r="S69">
        <f t="shared" si="2"/>
        <v>4</v>
      </c>
      <c r="T69" t="str">
        <f t="shared" si="3"/>
        <v>41</v>
      </c>
    </row>
    <row r="70" spans="1:20" hidden="1">
      <c r="A70">
        <v>6032757361</v>
      </c>
      <c r="B70" t="s">
        <v>11715</v>
      </c>
      <c r="C70">
        <v>3909820352</v>
      </c>
      <c r="D70" t="s">
        <v>11657</v>
      </c>
      <c r="E70" t="s">
        <v>53</v>
      </c>
      <c r="F70" t="s">
        <v>11216</v>
      </c>
      <c r="G70">
        <v>4112340</v>
      </c>
      <c r="H70" t="s">
        <v>11658</v>
      </c>
      <c r="I70" t="s">
        <v>11659</v>
      </c>
      <c r="J70">
        <v>4000213352</v>
      </c>
      <c r="K70" t="s">
        <v>47</v>
      </c>
      <c r="L70" t="s">
        <v>11717</v>
      </c>
      <c r="M70" s="45">
        <v>-62775</v>
      </c>
      <c r="N70">
        <v>34986850</v>
      </c>
      <c r="O70">
        <v>4</v>
      </c>
      <c r="P70">
        <v>2025</v>
      </c>
      <c r="Q70">
        <v>2</v>
      </c>
      <c r="R70" s="20">
        <v>45777</v>
      </c>
      <c r="S70">
        <f t="shared" si="2"/>
        <v>4</v>
      </c>
      <c r="T70" t="str">
        <f t="shared" si="3"/>
        <v>47</v>
      </c>
    </row>
    <row r="71" spans="1:20" hidden="1">
      <c r="A71">
        <v>6033626670</v>
      </c>
      <c r="B71" t="s">
        <v>11715</v>
      </c>
      <c r="C71">
        <v>3909836162</v>
      </c>
      <c r="D71" t="s">
        <v>11686</v>
      </c>
      <c r="E71" t="s">
        <v>53</v>
      </c>
      <c r="F71" t="s">
        <v>11216</v>
      </c>
      <c r="G71">
        <v>4112402</v>
      </c>
      <c r="H71" t="s">
        <v>11672</v>
      </c>
      <c r="I71" t="s">
        <v>11659</v>
      </c>
      <c r="J71">
        <v>4000213352</v>
      </c>
      <c r="K71" t="s">
        <v>47</v>
      </c>
      <c r="L71" t="s">
        <v>11687</v>
      </c>
      <c r="M71" s="45">
        <v>-3518</v>
      </c>
      <c r="N71">
        <v>34987518</v>
      </c>
      <c r="O71">
        <v>4</v>
      </c>
      <c r="P71">
        <v>2025</v>
      </c>
      <c r="Q71">
        <v>1</v>
      </c>
      <c r="R71" t="s">
        <v>11661</v>
      </c>
      <c r="S71" t="str">
        <f t="shared" si="2"/>
        <v/>
      </c>
      <c r="T71" t="str">
        <f t="shared" si="3"/>
        <v>47</v>
      </c>
    </row>
    <row r="72" spans="1:20" hidden="1">
      <c r="A72">
        <v>6039633287</v>
      </c>
      <c r="B72" t="s">
        <v>11718</v>
      </c>
      <c r="C72">
        <v>3909899469</v>
      </c>
      <c r="D72" t="s">
        <v>11657</v>
      </c>
      <c r="E72" t="s">
        <v>53</v>
      </c>
      <c r="F72" t="s">
        <v>11207</v>
      </c>
      <c r="G72">
        <v>4112340</v>
      </c>
      <c r="H72" t="s">
        <v>11658</v>
      </c>
      <c r="I72" t="s">
        <v>11659</v>
      </c>
      <c r="J72">
        <v>4000213352</v>
      </c>
      <c r="K72" t="s">
        <v>47</v>
      </c>
      <c r="L72" t="s">
        <v>11719</v>
      </c>
      <c r="M72" s="45">
        <v>-118479</v>
      </c>
      <c r="N72">
        <v>34989869</v>
      </c>
      <c r="O72">
        <v>5</v>
      </c>
      <c r="P72">
        <v>2025</v>
      </c>
      <c r="Q72">
        <v>1</v>
      </c>
      <c r="R72" s="20">
        <v>45788</v>
      </c>
      <c r="S72">
        <f t="shared" si="2"/>
        <v>5</v>
      </c>
      <c r="T72" t="str">
        <f t="shared" si="3"/>
        <v>41</v>
      </c>
    </row>
    <row r="73" spans="1:20" hidden="1">
      <c r="A73">
        <v>6039633287</v>
      </c>
      <c r="B73" t="s">
        <v>11718</v>
      </c>
      <c r="C73">
        <v>3909899469</v>
      </c>
      <c r="D73" t="s">
        <v>11657</v>
      </c>
      <c r="E73" t="s">
        <v>53</v>
      </c>
      <c r="F73" t="s">
        <v>11216</v>
      </c>
      <c r="G73">
        <v>4112340</v>
      </c>
      <c r="H73" t="s">
        <v>11658</v>
      </c>
      <c r="I73" t="s">
        <v>11659</v>
      </c>
      <c r="J73">
        <v>4000213352</v>
      </c>
      <c r="K73" t="s">
        <v>47</v>
      </c>
      <c r="L73" t="s">
        <v>11719</v>
      </c>
      <c r="M73" s="45">
        <v>-210552</v>
      </c>
      <c r="N73">
        <v>34989869</v>
      </c>
      <c r="O73">
        <v>5</v>
      </c>
      <c r="P73">
        <v>2025</v>
      </c>
      <c r="Q73">
        <v>2</v>
      </c>
      <c r="R73" s="20">
        <v>45788</v>
      </c>
      <c r="S73">
        <f t="shared" si="2"/>
        <v>5</v>
      </c>
      <c r="T73" t="str">
        <f t="shared" si="3"/>
        <v>47</v>
      </c>
    </row>
    <row r="74" spans="1:20">
      <c r="A74">
        <v>6039711496</v>
      </c>
      <c r="B74" t="s">
        <v>11718</v>
      </c>
      <c r="C74">
        <v>3909900093</v>
      </c>
      <c r="D74" t="s">
        <v>11657</v>
      </c>
      <c r="E74" t="s">
        <v>53</v>
      </c>
      <c r="F74" t="s">
        <v>11326</v>
      </c>
      <c r="G74">
        <v>4110110</v>
      </c>
      <c r="H74" t="s">
        <v>11702</v>
      </c>
      <c r="I74" t="s">
        <v>11659</v>
      </c>
      <c r="J74">
        <v>4000213352</v>
      </c>
      <c r="K74" t="s">
        <v>47</v>
      </c>
      <c r="L74" t="s">
        <v>11720</v>
      </c>
      <c r="M74" s="45">
        <v>-1350</v>
      </c>
      <c r="N74">
        <v>34990058</v>
      </c>
      <c r="O74">
        <v>5</v>
      </c>
      <c r="P74">
        <v>2025</v>
      </c>
      <c r="Q74">
        <v>1</v>
      </c>
      <c r="R74" s="20">
        <v>45788</v>
      </c>
      <c r="S74">
        <f t="shared" si="2"/>
        <v>5</v>
      </c>
      <c r="T74" t="str">
        <f t="shared" si="3"/>
        <v>47</v>
      </c>
    </row>
    <row r="75" spans="1:20" hidden="1">
      <c r="A75">
        <v>6041533754</v>
      </c>
      <c r="B75" t="s">
        <v>11721</v>
      </c>
      <c r="C75">
        <v>3909922358</v>
      </c>
      <c r="D75" t="s">
        <v>11657</v>
      </c>
      <c r="E75" t="s">
        <v>53</v>
      </c>
      <c r="F75" t="s">
        <v>11207</v>
      </c>
      <c r="G75">
        <v>4112402</v>
      </c>
      <c r="H75" t="s">
        <v>11672</v>
      </c>
      <c r="I75" t="s">
        <v>11659</v>
      </c>
      <c r="J75">
        <v>4000213352</v>
      </c>
      <c r="K75" t="s">
        <v>47</v>
      </c>
      <c r="L75" t="s">
        <v>11722</v>
      </c>
      <c r="M75" s="45">
        <v>-237179</v>
      </c>
      <c r="N75">
        <v>34990959</v>
      </c>
      <c r="O75">
        <v>5</v>
      </c>
      <c r="P75">
        <v>2025</v>
      </c>
      <c r="Q75">
        <v>1</v>
      </c>
      <c r="R75" s="20">
        <v>45791</v>
      </c>
      <c r="S75">
        <f t="shared" si="2"/>
        <v>5</v>
      </c>
      <c r="T75" t="str">
        <f t="shared" si="3"/>
        <v>41</v>
      </c>
    </row>
    <row r="76" spans="1:20" hidden="1">
      <c r="A76">
        <v>6041533754</v>
      </c>
      <c r="B76" t="s">
        <v>11721</v>
      </c>
      <c r="C76">
        <v>3909922358</v>
      </c>
      <c r="D76" t="s">
        <v>11657</v>
      </c>
      <c r="E76" t="s">
        <v>53</v>
      </c>
      <c r="F76" t="s">
        <v>11216</v>
      </c>
      <c r="G76">
        <v>4112402</v>
      </c>
      <c r="H76" t="s">
        <v>11672</v>
      </c>
      <c r="I76" t="s">
        <v>11659</v>
      </c>
      <c r="J76">
        <v>4000213352</v>
      </c>
      <c r="K76" t="s">
        <v>47</v>
      </c>
      <c r="L76" t="s">
        <v>11722</v>
      </c>
      <c r="M76" s="45">
        <v>-422967</v>
      </c>
      <c r="N76">
        <v>34990959</v>
      </c>
      <c r="O76">
        <v>5</v>
      </c>
      <c r="P76">
        <v>2025</v>
      </c>
      <c r="Q76">
        <v>2</v>
      </c>
      <c r="R76" s="20">
        <v>45791</v>
      </c>
      <c r="S76">
        <f t="shared" si="2"/>
        <v>5</v>
      </c>
      <c r="T76" t="str">
        <f t="shared" si="3"/>
        <v>47</v>
      </c>
    </row>
    <row r="77" spans="1:20" hidden="1">
      <c r="A77">
        <v>6043964305</v>
      </c>
      <c r="B77" t="s">
        <v>11723</v>
      </c>
      <c r="C77">
        <v>3909950483</v>
      </c>
      <c r="D77" t="s">
        <v>11657</v>
      </c>
      <c r="E77" t="s">
        <v>53</v>
      </c>
      <c r="F77" t="s">
        <v>11207</v>
      </c>
      <c r="G77">
        <v>4112340</v>
      </c>
      <c r="H77" t="s">
        <v>11658</v>
      </c>
      <c r="I77" t="s">
        <v>11659</v>
      </c>
      <c r="J77">
        <v>4000213352</v>
      </c>
      <c r="K77" t="s">
        <v>47</v>
      </c>
      <c r="L77" t="s">
        <v>11724</v>
      </c>
      <c r="M77" s="45">
        <v>-90579</v>
      </c>
      <c r="N77">
        <v>34992684</v>
      </c>
      <c r="O77">
        <v>5</v>
      </c>
      <c r="P77">
        <v>2025</v>
      </c>
      <c r="Q77">
        <v>1</v>
      </c>
      <c r="R77" s="20">
        <v>45795</v>
      </c>
      <c r="S77">
        <f t="shared" si="2"/>
        <v>5</v>
      </c>
      <c r="T77" t="str">
        <f t="shared" si="3"/>
        <v>41</v>
      </c>
    </row>
    <row r="78" spans="1:20" hidden="1">
      <c r="A78">
        <v>6043964305</v>
      </c>
      <c r="B78" t="s">
        <v>11723</v>
      </c>
      <c r="C78">
        <v>3909950483</v>
      </c>
      <c r="D78" t="s">
        <v>11657</v>
      </c>
      <c r="E78" t="s">
        <v>53</v>
      </c>
      <c r="F78" t="s">
        <v>11216</v>
      </c>
      <c r="G78">
        <v>4112340</v>
      </c>
      <c r="H78" t="s">
        <v>11658</v>
      </c>
      <c r="I78" t="s">
        <v>11659</v>
      </c>
      <c r="J78">
        <v>4000213352</v>
      </c>
      <c r="K78" t="s">
        <v>47</v>
      </c>
      <c r="L78" t="s">
        <v>11724</v>
      </c>
      <c r="M78" s="45">
        <v>-172976</v>
      </c>
      <c r="N78">
        <v>34992684</v>
      </c>
      <c r="O78">
        <v>5</v>
      </c>
      <c r="P78">
        <v>2025</v>
      </c>
      <c r="Q78">
        <v>2</v>
      </c>
      <c r="R78" s="20">
        <v>45795</v>
      </c>
      <c r="S78">
        <f t="shared" si="2"/>
        <v>5</v>
      </c>
      <c r="T78" t="str">
        <f t="shared" si="3"/>
        <v>47</v>
      </c>
    </row>
    <row r="79" spans="1:20" hidden="1">
      <c r="A79">
        <v>6048351015</v>
      </c>
      <c r="B79" t="s">
        <v>11725</v>
      </c>
      <c r="C79">
        <v>3909998542</v>
      </c>
      <c r="D79" t="s">
        <v>11657</v>
      </c>
      <c r="E79" t="s">
        <v>53</v>
      </c>
      <c r="F79" t="s">
        <v>11207</v>
      </c>
      <c r="G79">
        <v>4112340</v>
      </c>
      <c r="H79" t="s">
        <v>11658</v>
      </c>
      <c r="I79" t="s">
        <v>11659</v>
      </c>
      <c r="J79">
        <v>4000213352</v>
      </c>
      <c r="K79" t="s">
        <v>47</v>
      </c>
      <c r="L79" t="s">
        <v>11726</v>
      </c>
      <c r="M79" s="45">
        <v>-282459</v>
      </c>
      <c r="N79">
        <v>34994559</v>
      </c>
      <c r="O79">
        <v>5</v>
      </c>
      <c r="P79">
        <v>2025</v>
      </c>
      <c r="Q79">
        <v>1</v>
      </c>
      <c r="R79" s="20">
        <v>45802</v>
      </c>
      <c r="S79">
        <f t="shared" si="2"/>
        <v>5</v>
      </c>
      <c r="T79" t="str">
        <f t="shared" si="3"/>
        <v>41</v>
      </c>
    </row>
    <row r="80" spans="1:20" hidden="1">
      <c r="A80">
        <v>6048351015</v>
      </c>
      <c r="B80" t="s">
        <v>11725</v>
      </c>
      <c r="C80">
        <v>3909998542</v>
      </c>
      <c r="D80" t="s">
        <v>11657</v>
      </c>
      <c r="E80" t="s">
        <v>53</v>
      </c>
      <c r="F80" t="s">
        <v>11216</v>
      </c>
      <c r="G80">
        <v>4112340</v>
      </c>
      <c r="H80" t="s">
        <v>11658</v>
      </c>
      <c r="I80" t="s">
        <v>11659</v>
      </c>
      <c r="J80">
        <v>4000213352</v>
      </c>
      <c r="K80" t="s">
        <v>47</v>
      </c>
      <c r="L80" t="s">
        <v>11726</v>
      </c>
      <c r="M80" s="45">
        <v>-227327</v>
      </c>
      <c r="N80">
        <v>34994559</v>
      </c>
      <c r="O80">
        <v>5</v>
      </c>
      <c r="P80">
        <v>2025</v>
      </c>
      <c r="Q80">
        <v>2</v>
      </c>
      <c r="R80" s="20">
        <v>45802</v>
      </c>
      <c r="S80">
        <f t="shared" si="2"/>
        <v>5</v>
      </c>
      <c r="T80" t="str">
        <f t="shared" si="3"/>
        <v>47</v>
      </c>
    </row>
    <row r="81" spans="1:20" hidden="1">
      <c r="A81">
        <v>6052442435</v>
      </c>
      <c r="B81" t="s">
        <v>11727</v>
      </c>
      <c r="C81">
        <v>3910043981</v>
      </c>
      <c r="D81" t="s">
        <v>11657</v>
      </c>
      <c r="E81" t="s">
        <v>53</v>
      </c>
      <c r="F81" t="s">
        <v>11207</v>
      </c>
      <c r="G81">
        <v>4112401</v>
      </c>
      <c r="H81" t="s">
        <v>11662</v>
      </c>
      <c r="I81" t="s">
        <v>11659</v>
      </c>
      <c r="J81">
        <v>4000213352</v>
      </c>
      <c r="K81" t="s">
        <v>47</v>
      </c>
      <c r="L81" t="s">
        <v>11728</v>
      </c>
      <c r="M81" s="45">
        <v>-134028</v>
      </c>
      <c r="N81">
        <v>34996806</v>
      </c>
      <c r="O81">
        <v>5</v>
      </c>
      <c r="P81">
        <v>2025</v>
      </c>
      <c r="Q81">
        <v>1</v>
      </c>
      <c r="R81" s="20">
        <v>45808</v>
      </c>
      <c r="S81">
        <f t="shared" si="2"/>
        <v>5</v>
      </c>
      <c r="T81" t="str">
        <f t="shared" si="3"/>
        <v>41</v>
      </c>
    </row>
    <row r="82" spans="1:20" hidden="1">
      <c r="A82">
        <v>6052442435</v>
      </c>
      <c r="B82" t="s">
        <v>11727</v>
      </c>
      <c r="C82">
        <v>3910043981</v>
      </c>
      <c r="D82" t="s">
        <v>11657</v>
      </c>
      <c r="E82" t="s">
        <v>53</v>
      </c>
      <c r="F82" t="s">
        <v>11216</v>
      </c>
      <c r="G82">
        <v>4112401</v>
      </c>
      <c r="H82" t="s">
        <v>11662</v>
      </c>
      <c r="I82" t="s">
        <v>11659</v>
      </c>
      <c r="J82">
        <v>4000213352</v>
      </c>
      <c r="K82" t="s">
        <v>47</v>
      </c>
      <c r="L82" t="s">
        <v>11728</v>
      </c>
      <c r="M82" s="45">
        <v>-55099</v>
      </c>
      <c r="N82">
        <v>34996806</v>
      </c>
      <c r="O82">
        <v>5</v>
      </c>
      <c r="P82">
        <v>2025</v>
      </c>
      <c r="Q82">
        <v>2</v>
      </c>
      <c r="R82" s="20">
        <v>45808</v>
      </c>
      <c r="S82">
        <f t="shared" si="2"/>
        <v>5</v>
      </c>
      <c r="T82" t="str">
        <f t="shared" si="3"/>
        <v>47</v>
      </c>
    </row>
    <row r="83" spans="1:20" hidden="1">
      <c r="A83">
        <v>6052442454</v>
      </c>
      <c r="B83" t="s">
        <v>11727</v>
      </c>
      <c r="C83">
        <v>3910043982</v>
      </c>
      <c r="D83" t="s">
        <v>11657</v>
      </c>
      <c r="E83" t="s">
        <v>53</v>
      </c>
      <c r="F83" t="s">
        <v>11326</v>
      </c>
      <c r="G83">
        <v>4112401</v>
      </c>
      <c r="H83" t="s">
        <v>11662</v>
      </c>
      <c r="I83" t="s">
        <v>11659</v>
      </c>
      <c r="J83">
        <v>4000213352</v>
      </c>
      <c r="K83" t="s">
        <v>47</v>
      </c>
      <c r="L83" t="s">
        <v>11728</v>
      </c>
      <c r="M83">
        <v>-101</v>
      </c>
      <c r="N83">
        <v>34996808</v>
      </c>
      <c r="O83">
        <v>5</v>
      </c>
      <c r="P83">
        <v>2025</v>
      </c>
      <c r="Q83">
        <v>1</v>
      </c>
      <c r="R83" s="20">
        <v>45808</v>
      </c>
      <c r="S83">
        <f t="shared" si="2"/>
        <v>5</v>
      </c>
      <c r="T83" t="str">
        <f t="shared" si="3"/>
        <v>47</v>
      </c>
    </row>
    <row r="84" spans="1:20" hidden="1">
      <c r="A84">
        <v>6052448991</v>
      </c>
      <c r="B84" t="s">
        <v>11727</v>
      </c>
      <c r="C84">
        <v>3910044732</v>
      </c>
      <c r="D84" t="s">
        <v>11657</v>
      </c>
      <c r="E84" t="s">
        <v>53</v>
      </c>
      <c r="F84" t="s">
        <v>11207</v>
      </c>
      <c r="G84">
        <v>4112340</v>
      </c>
      <c r="H84" t="s">
        <v>11658</v>
      </c>
      <c r="I84" t="s">
        <v>11659</v>
      </c>
      <c r="J84">
        <v>4000213352</v>
      </c>
      <c r="K84" t="s">
        <v>47</v>
      </c>
      <c r="L84" t="s">
        <v>11729</v>
      </c>
      <c r="M84" s="45">
        <v>-1021610</v>
      </c>
      <c r="N84">
        <v>34996976</v>
      </c>
      <c r="O84">
        <v>5</v>
      </c>
      <c r="P84">
        <v>2025</v>
      </c>
      <c r="Q84">
        <v>1</v>
      </c>
      <c r="R84" s="20">
        <v>45808</v>
      </c>
      <c r="S84">
        <f t="shared" si="2"/>
        <v>5</v>
      </c>
      <c r="T84" t="str">
        <f t="shared" si="3"/>
        <v>41</v>
      </c>
    </row>
    <row r="85" spans="1:20" hidden="1">
      <c r="A85">
        <v>6052448991</v>
      </c>
      <c r="B85" t="s">
        <v>11727</v>
      </c>
      <c r="C85">
        <v>3910044732</v>
      </c>
      <c r="D85" t="s">
        <v>11657</v>
      </c>
      <c r="E85" t="s">
        <v>53</v>
      </c>
      <c r="F85" t="s">
        <v>11216</v>
      </c>
      <c r="G85">
        <v>4112340</v>
      </c>
      <c r="H85" t="s">
        <v>11658</v>
      </c>
      <c r="I85" t="s">
        <v>11659</v>
      </c>
      <c r="J85">
        <v>4000213352</v>
      </c>
      <c r="K85" t="s">
        <v>47</v>
      </c>
      <c r="L85" t="s">
        <v>11729</v>
      </c>
      <c r="M85" s="45">
        <v>-397708</v>
      </c>
      <c r="N85">
        <v>34996976</v>
      </c>
      <c r="O85">
        <v>5</v>
      </c>
      <c r="P85">
        <v>2025</v>
      </c>
      <c r="Q85">
        <v>2</v>
      </c>
      <c r="R85" s="20">
        <v>45808</v>
      </c>
      <c r="S85">
        <f t="shared" si="2"/>
        <v>5</v>
      </c>
      <c r="T85" t="str">
        <f t="shared" si="3"/>
        <v>47</v>
      </c>
    </row>
    <row r="86" spans="1:20" hidden="1">
      <c r="A86">
        <v>6057587671</v>
      </c>
      <c r="B86" t="s">
        <v>11730</v>
      </c>
      <c r="C86">
        <v>3910232815</v>
      </c>
      <c r="D86" t="s">
        <v>11657</v>
      </c>
      <c r="E86" t="s">
        <v>53</v>
      </c>
      <c r="F86" t="s">
        <v>11207</v>
      </c>
      <c r="G86">
        <v>4112340</v>
      </c>
      <c r="H86" t="s">
        <v>11658</v>
      </c>
      <c r="I86" t="s">
        <v>11659</v>
      </c>
      <c r="J86">
        <v>4000213352</v>
      </c>
      <c r="K86" t="s">
        <v>47</v>
      </c>
      <c r="L86" t="s">
        <v>11731</v>
      </c>
      <c r="M86" s="45">
        <v>-57412</v>
      </c>
      <c r="N86">
        <v>35585080</v>
      </c>
      <c r="O86">
        <v>6</v>
      </c>
      <c r="P86">
        <v>2025</v>
      </c>
      <c r="Q86">
        <v>1</v>
      </c>
      <c r="R86" s="20">
        <v>45816</v>
      </c>
      <c r="S86">
        <f t="shared" si="2"/>
        <v>6</v>
      </c>
      <c r="T86" t="str">
        <f t="shared" si="3"/>
        <v>41</v>
      </c>
    </row>
    <row r="87" spans="1:20" hidden="1">
      <c r="A87">
        <v>6057587671</v>
      </c>
      <c r="B87" t="s">
        <v>11730</v>
      </c>
      <c r="C87">
        <v>3910232815</v>
      </c>
      <c r="D87" t="s">
        <v>11657</v>
      </c>
      <c r="E87" t="s">
        <v>53</v>
      </c>
      <c r="F87" t="s">
        <v>11216</v>
      </c>
      <c r="G87">
        <v>4112340</v>
      </c>
      <c r="H87" t="s">
        <v>11658</v>
      </c>
      <c r="I87" t="s">
        <v>11659</v>
      </c>
      <c r="J87">
        <v>4000213352</v>
      </c>
      <c r="K87" t="s">
        <v>47</v>
      </c>
      <c r="L87" t="s">
        <v>11731</v>
      </c>
      <c r="M87" s="45">
        <v>-98167</v>
      </c>
      <c r="N87">
        <v>35585080</v>
      </c>
      <c r="O87">
        <v>6</v>
      </c>
      <c r="P87">
        <v>2025</v>
      </c>
      <c r="Q87">
        <v>2</v>
      </c>
      <c r="R87" s="20">
        <v>45816</v>
      </c>
      <c r="S87">
        <f t="shared" si="2"/>
        <v>6</v>
      </c>
      <c r="T87" t="str">
        <f t="shared" si="3"/>
        <v>47</v>
      </c>
    </row>
    <row r="88" spans="1:20" hidden="1">
      <c r="A88">
        <v>6062304602</v>
      </c>
      <c r="B88" t="s">
        <v>11732</v>
      </c>
      <c r="C88">
        <v>3910285033</v>
      </c>
      <c r="D88" t="s">
        <v>11657</v>
      </c>
      <c r="E88" t="s">
        <v>53</v>
      </c>
      <c r="F88" t="s">
        <v>11216</v>
      </c>
      <c r="G88">
        <v>4112340</v>
      </c>
      <c r="H88" t="s">
        <v>11658</v>
      </c>
      <c r="I88" t="s">
        <v>11659</v>
      </c>
      <c r="J88">
        <v>4000213352</v>
      </c>
      <c r="K88" t="s">
        <v>47</v>
      </c>
      <c r="L88" t="s">
        <v>11733</v>
      </c>
      <c r="M88" s="45">
        <v>-595445</v>
      </c>
      <c r="N88">
        <v>35587082</v>
      </c>
      <c r="O88">
        <v>6</v>
      </c>
      <c r="P88">
        <v>2025</v>
      </c>
      <c r="Q88">
        <v>1</v>
      </c>
      <c r="R88" s="20">
        <v>45823</v>
      </c>
      <c r="S88">
        <f t="shared" si="2"/>
        <v>6</v>
      </c>
      <c r="T88" t="str">
        <f t="shared" si="3"/>
        <v>47</v>
      </c>
    </row>
    <row r="89" spans="1:20" hidden="1">
      <c r="A89">
        <v>6062304602</v>
      </c>
      <c r="B89" t="s">
        <v>11732</v>
      </c>
      <c r="C89">
        <v>3910285033</v>
      </c>
      <c r="D89" t="s">
        <v>11657</v>
      </c>
      <c r="E89" t="s">
        <v>53</v>
      </c>
      <c r="F89" t="s">
        <v>11207</v>
      </c>
      <c r="G89">
        <v>4112340</v>
      </c>
      <c r="H89" t="s">
        <v>11658</v>
      </c>
      <c r="I89" t="s">
        <v>11659</v>
      </c>
      <c r="J89">
        <v>4000213352</v>
      </c>
      <c r="K89" t="s">
        <v>47</v>
      </c>
      <c r="L89" t="s">
        <v>11733</v>
      </c>
      <c r="M89" s="45">
        <v>-280350</v>
      </c>
      <c r="N89">
        <v>35587082</v>
      </c>
      <c r="O89">
        <v>6</v>
      </c>
      <c r="P89">
        <v>2025</v>
      </c>
      <c r="Q89">
        <v>2</v>
      </c>
      <c r="R89" s="20">
        <v>45823</v>
      </c>
      <c r="S89">
        <f t="shared" si="2"/>
        <v>6</v>
      </c>
      <c r="T89" t="str">
        <f t="shared" si="3"/>
        <v>41</v>
      </c>
    </row>
    <row r="90" spans="1:20" hidden="1">
      <c r="A90">
        <v>6062792646</v>
      </c>
      <c r="B90" t="s">
        <v>11734</v>
      </c>
      <c r="C90">
        <v>3910292135</v>
      </c>
      <c r="D90" t="s">
        <v>11657</v>
      </c>
      <c r="E90" t="s">
        <v>53</v>
      </c>
      <c r="F90" t="s">
        <v>11207</v>
      </c>
      <c r="G90">
        <v>4112402</v>
      </c>
      <c r="H90" t="s">
        <v>11672</v>
      </c>
      <c r="I90" t="s">
        <v>11659</v>
      </c>
      <c r="J90">
        <v>4000213352</v>
      </c>
      <c r="K90" t="s">
        <v>47</v>
      </c>
      <c r="L90" t="s">
        <v>11735</v>
      </c>
      <c r="M90" s="45">
        <v>-889205</v>
      </c>
      <c r="N90">
        <v>35587610</v>
      </c>
      <c r="O90">
        <v>6</v>
      </c>
      <c r="P90">
        <v>2025</v>
      </c>
      <c r="Q90">
        <v>1</v>
      </c>
      <c r="R90" s="20">
        <v>45824</v>
      </c>
      <c r="S90">
        <f t="shared" si="2"/>
        <v>6</v>
      </c>
      <c r="T90" t="str">
        <f t="shared" si="3"/>
        <v>41</v>
      </c>
    </row>
    <row r="91" spans="1:20" hidden="1">
      <c r="A91">
        <v>6062792646</v>
      </c>
      <c r="B91" t="s">
        <v>11734</v>
      </c>
      <c r="C91">
        <v>3910292135</v>
      </c>
      <c r="D91" t="s">
        <v>11657</v>
      </c>
      <c r="E91" t="s">
        <v>53</v>
      </c>
      <c r="F91" t="s">
        <v>11216</v>
      </c>
      <c r="G91">
        <v>4112402</v>
      </c>
      <c r="H91" t="s">
        <v>11672</v>
      </c>
      <c r="I91" t="s">
        <v>11659</v>
      </c>
      <c r="J91">
        <v>4000213352</v>
      </c>
      <c r="K91" t="s">
        <v>47</v>
      </c>
      <c r="L91" t="s">
        <v>11735</v>
      </c>
      <c r="M91" s="45">
        <v>-355420</v>
      </c>
      <c r="N91">
        <v>35587610</v>
      </c>
      <c r="O91">
        <v>6</v>
      </c>
      <c r="P91">
        <v>2025</v>
      </c>
      <c r="Q91">
        <v>2</v>
      </c>
      <c r="R91" s="20">
        <v>45824</v>
      </c>
      <c r="S91">
        <f t="shared" si="2"/>
        <v>6</v>
      </c>
      <c r="T91" t="str">
        <f t="shared" si="3"/>
        <v>47</v>
      </c>
    </row>
    <row r="92" spans="1:20" hidden="1">
      <c r="A92">
        <v>6066419586</v>
      </c>
      <c r="B92" t="s">
        <v>11736</v>
      </c>
      <c r="C92">
        <v>3910331357</v>
      </c>
      <c r="D92" t="s">
        <v>11657</v>
      </c>
      <c r="E92" t="s">
        <v>53</v>
      </c>
      <c r="F92" t="s">
        <v>11216</v>
      </c>
      <c r="G92">
        <v>4112340</v>
      </c>
      <c r="H92" t="s">
        <v>11658</v>
      </c>
      <c r="I92" t="s">
        <v>11659</v>
      </c>
      <c r="J92">
        <v>4000213352</v>
      </c>
      <c r="K92" t="s">
        <v>47</v>
      </c>
      <c r="L92" t="s">
        <v>11737</v>
      </c>
      <c r="M92" s="45">
        <v>-257445</v>
      </c>
      <c r="N92">
        <v>35589090</v>
      </c>
      <c r="O92">
        <v>6</v>
      </c>
      <c r="P92">
        <v>2025</v>
      </c>
      <c r="Q92">
        <v>1</v>
      </c>
      <c r="R92" s="20">
        <v>45830</v>
      </c>
      <c r="S92">
        <f t="shared" si="2"/>
        <v>6</v>
      </c>
      <c r="T92" t="str">
        <f t="shared" si="3"/>
        <v>47</v>
      </c>
    </row>
    <row r="93" spans="1:20" hidden="1">
      <c r="A93">
        <v>6066419586</v>
      </c>
      <c r="B93" t="s">
        <v>11736</v>
      </c>
      <c r="C93">
        <v>3910331357</v>
      </c>
      <c r="D93" t="s">
        <v>11657</v>
      </c>
      <c r="E93" t="s">
        <v>53</v>
      </c>
      <c r="F93" t="s">
        <v>11207</v>
      </c>
      <c r="G93">
        <v>4112340</v>
      </c>
      <c r="H93" t="s">
        <v>11658</v>
      </c>
      <c r="I93" t="s">
        <v>11659</v>
      </c>
      <c r="J93">
        <v>4000213352</v>
      </c>
      <c r="K93" t="s">
        <v>47</v>
      </c>
      <c r="L93" t="s">
        <v>11737</v>
      </c>
      <c r="M93" s="45">
        <v>-127426</v>
      </c>
      <c r="N93">
        <v>35589090</v>
      </c>
      <c r="O93">
        <v>6</v>
      </c>
      <c r="P93">
        <v>2025</v>
      </c>
      <c r="Q93">
        <v>2</v>
      </c>
      <c r="R93" s="20">
        <v>45830</v>
      </c>
      <c r="S93">
        <f t="shared" si="2"/>
        <v>6</v>
      </c>
      <c r="T93" t="str">
        <f t="shared" si="3"/>
        <v>41</v>
      </c>
    </row>
    <row r="94" spans="1:20" hidden="1">
      <c r="A94">
        <v>6071567295</v>
      </c>
      <c r="B94" t="s">
        <v>11738</v>
      </c>
      <c r="C94">
        <v>3910392540</v>
      </c>
      <c r="D94" t="s">
        <v>11657</v>
      </c>
      <c r="E94" t="s">
        <v>53</v>
      </c>
      <c r="F94" t="s">
        <v>11207</v>
      </c>
      <c r="G94">
        <v>4112401</v>
      </c>
      <c r="H94" t="s">
        <v>11662</v>
      </c>
      <c r="I94" t="s">
        <v>11659</v>
      </c>
      <c r="J94">
        <v>4000213352</v>
      </c>
      <c r="K94" t="s">
        <v>47</v>
      </c>
      <c r="L94" t="s">
        <v>11739</v>
      </c>
      <c r="M94" s="45">
        <v>-46406</v>
      </c>
      <c r="N94">
        <v>35591481</v>
      </c>
      <c r="O94">
        <v>6</v>
      </c>
      <c r="P94">
        <v>2025</v>
      </c>
      <c r="Q94">
        <v>1</v>
      </c>
      <c r="R94" s="20">
        <v>45838</v>
      </c>
      <c r="S94">
        <f t="shared" si="2"/>
        <v>6</v>
      </c>
      <c r="T94" t="str">
        <f t="shared" si="3"/>
        <v>41</v>
      </c>
    </row>
    <row r="95" spans="1:20" hidden="1">
      <c r="A95">
        <v>6071567295</v>
      </c>
      <c r="B95" t="s">
        <v>11738</v>
      </c>
      <c r="C95">
        <v>3910392540</v>
      </c>
      <c r="D95" t="s">
        <v>11657</v>
      </c>
      <c r="E95" t="s">
        <v>53</v>
      </c>
      <c r="F95" t="s">
        <v>11216</v>
      </c>
      <c r="G95">
        <v>4112401</v>
      </c>
      <c r="H95" t="s">
        <v>11662</v>
      </c>
      <c r="I95" t="s">
        <v>11659</v>
      </c>
      <c r="J95">
        <v>4000213352</v>
      </c>
      <c r="K95" t="s">
        <v>47</v>
      </c>
      <c r="L95" t="s">
        <v>11739</v>
      </c>
      <c r="M95" s="45">
        <v>-96572</v>
      </c>
      <c r="N95">
        <v>35591481</v>
      </c>
      <c r="O95">
        <v>6</v>
      </c>
      <c r="P95">
        <v>2025</v>
      </c>
      <c r="Q95">
        <v>2</v>
      </c>
      <c r="R95" s="20">
        <v>45838</v>
      </c>
      <c r="S95">
        <f t="shared" si="2"/>
        <v>6</v>
      </c>
      <c r="T95" t="str">
        <f t="shared" si="3"/>
        <v>47</v>
      </c>
    </row>
    <row r="96" spans="1:20" hidden="1">
      <c r="A96">
        <v>6071573084</v>
      </c>
      <c r="B96" t="s">
        <v>11738</v>
      </c>
      <c r="C96">
        <v>3910393715</v>
      </c>
      <c r="D96" t="s">
        <v>11657</v>
      </c>
      <c r="E96" t="s">
        <v>53</v>
      </c>
      <c r="F96" t="s">
        <v>11216</v>
      </c>
      <c r="G96">
        <v>4112340</v>
      </c>
      <c r="H96" t="s">
        <v>11658</v>
      </c>
      <c r="I96" t="s">
        <v>11659</v>
      </c>
      <c r="J96">
        <v>4000213352</v>
      </c>
      <c r="K96" t="s">
        <v>47</v>
      </c>
      <c r="L96" t="s">
        <v>11740</v>
      </c>
      <c r="M96" s="45">
        <v>-335703</v>
      </c>
      <c r="N96">
        <v>35591666</v>
      </c>
      <c r="O96">
        <v>6</v>
      </c>
      <c r="P96">
        <v>2025</v>
      </c>
      <c r="Q96">
        <v>1</v>
      </c>
      <c r="R96" s="20">
        <v>45838</v>
      </c>
      <c r="S96">
        <f t="shared" si="2"/>
        <v>6</v>
      </c>
      <c r="T96" t="str">
        <f t="shared" si="3"/>
        <v>47</v>
      </c>
    </row>
    <row r="97" spans="1:20" hidden="1">
      <c r="A97">
        <v>6071573084</v>
      </c>
      <c r="B97" t="s">
        <v>11738</v>
      </c>
      <c r="C97">
        <v>3910393715</v>
      </c>
      <c r="D97" t="s">
        <v>11657</v>
      </c>
      <c r="E97" t="s">
        <v>53</v>
      </c>
      <c r="F97" t="s">
        <v>11207</v>
      </c>
      <c r="G97">
        <v>4112340</v>
      </c>
      <c r="H97" t="s">
        <v>11658</v>
      </c>
      <c r="I97" t="s">
        <v>11659</v>
      </c>
      <c r="J97">
        <v>4000213352</v>
      </c>
      <c r="K97" t="s">
        <v>47</v>
      </c>
      <c r="L97" t="s">
        <v>11740</v>
      </c>
      <c r="M97" s="45">
        <v>-154419</v>
      </c>
      <c r="N97">
        <v>35591666</v>
      </c>
      <c r="O97">
        <v>6</v>
      </c>
      <c r="P97">
        <v>2025</v>
      </c>
      <c r="Q97">
        <v>2</v>
      </c>
      <c r="R97" s="20">
        <v>45838</v>
      </c>
      <c r="S97">
        <f t="shared" si="2"/>
        <v>6</v>
      </c>
      <c r="T97" t="str">
        <f t="shared" si="3"/>
        <v>41</v>
      </c>
    </row>
    <row r="98" spans="1:20" hidden="1">
      <c r="A98">
        <v>6075534061</v>
      </c>
      <c r="B98" t="s">
        <v>11741</v>
      </c>
      <c r="C98">
        <v>3910446493</v>
      </c>
      <c r="D98" t="s">
        <v>11657</v>
      </c>
      <c r="E98" t="s">
        <v>53</v>
      </c>
      <c r="F98" t="s">
        <v>11216</v>
      </c>
      <c r="G98">
        <v>4112340</v>
      </c>
      <c r="H98" t="s">
        <v>11658</v>
      </c>
      <c r="I98" t="s">
        <v>11659</v>
      </c>
      <c r="J98">
        <v>4000213352</v>
      </c>
      <c r="K98" t="s">
        <v>47</v>
      </c>
      <c r="L98" t="s">
        <v>11742</v>
      </c>
      <c r="M98" s="45">
        <v>-158412</v>
      </c>
      <c r="N98">
        <v>35593551</v>
      </c>
      <c r="O98">
        <v>7</v>
      </c>
      <c r="P98">
        <v>2025</v>
      </c>
      <c r="Q98">
        <v>1</v>
      </c>
      <c r="R98" s="20">
        <v>45844</v>
      </c>
      <c r="S98">
        <f t="shared" si="2"/>
        <v>7</v>
      </c>
      <c r="T98" t="str">
        <f t="shared" si="3"/>
        <v>47</v>
      </c>
    </row>
    <row r="99" spans="1:20" hidden="1">
      <c r="A99">
        <v>6075534061</v>
      </c>
      <c r="B99" t="s">
        <v>11741</v>
      </c>
      <c r="C99">
        <v>3910446493</v>
      </c>
      <c r="D99" t="s">
        <v>11657</v>
      </c>
      <c r="E99" t="s">
        <v>53</v>
      </c>
      <c r="F99" t="s">
        <v>11207</v>
      </c>
      <c r="G99">
        <v>4112340</v>
      </c>
      <c r="H99" t="s">
        <v>11658</v>
      </c>
      <c r="I99" t="s">
        <v>11659</v>
      </c>
      <c r="J99">
        <v>4000213352</v>
      </c>
      <c r="K99" t="s">
        <v>47</v>
      </c>
      <c r="L99" t="s">
        <v>11742</v>
      </c>
      <c r="M99" s="45">
        <v>-54418</v>
      </c>
      <c r="N99">
        <v>35593551</v>
      </c>
      <c r="O99">
        <v>7</v>
      </c>
      <c r="P99">
        <v>2025</v>
      </c>
      <c r="Q99">
        <v>2</v>
      </c>
      <c r="R99" s="20">
        <v>45844</v>
      </c>
      <c r="S99">
        <f t="shared" si="2"/>
        <v>7</v>
      </c>
      <c r="T99" t="str">
        <f t="shared" si="3"/>
        <v>41</v>
      </c>
    </row>
    <row r="100" spans="1:20" hidden="1">
      <c r="A100">
        <v>6078005603</v>
      </c>
      <c r="B100" t="s">
        <v>11743</v>
      </c>
      <c r="C100">
        <v>3910479106</v>
      </c>
      <c r="D100" t="s">
        <v>11657</v>
      </c>
      <c r="E100" t="s">
        <v>53</v>
      </c>
      <c r="F100" t="s">
        <v>11216</v>
      </c>
      <c r="G100">
        <v>4112402</v>
      </c>
      <c r="H100" t="s">
        <v>11672</v>
      </c>
      <c r="I100" t="s">
        <v>11659</v>
      </c>
      <c r="J100">
        <v>4000213352</v>
      </c>
      <c r="K100" t="s">
        <v>47</v>
      </c>
      <c r="L100" t="s">
        <v>11744</v>
      </c>
      <c r="M100" s="45">
        <v>-637338</v>
      </c>
      <c r="N100">
        <v>35594845</v>
      </c>
      <c r="O100">
        <v>7</v>
      </c>
      <c r="P100">
        <v>2025</v>
      </c>
      <c r="Q100">
        <v>1</v>
      </c>
      <c r="R100" s="20">
        <v>45848</v>
      </c>
      <c r="S100">
        <f t="shared" si="2"/>
        <v>7</v>
      </c>
      <c r="T100" t="str">
        <f t="shared" si="3"/>
        <v>47</v>
      </c>
    </row>
    <row r="101" spans="1:20" hidden="1">
      <c r="A101">
        <v>6078005603</v>
      </c>
      <c r="B101" t="s">
        <v>11743</v>
      </c>
      <c r="C101">
        <v>3910479106</v>
      </c>
      <c r="D101" t="s">
        <v>11657</v>
      </c>
      <c r="E101" t="s">
        <v>53</v>
      </c>
      <c r="F101" t="s">
        <v>11207</v>
      </c>
      <c r="G101">
        <v>4112402</v>
      </c>
      <c r="H101" t="s">
        <v>11672</v>
      </c>
      <c r="I101" t="s">
        <v>11659</v>
      </c>
      <c r="J101">
        <v>4000213352</v>
      </c>
      <c r="K101" t="s">
        <v>47</v>
      </c>
      <c r="L101" t="s">
        <v>11744</v>
      </c>
      <c r="M101" s="45">
        <v>-293168</v>
      </c>
      <c r="N101">
        <v>35594845</v>
      </c>
      <c r="O101">
        <v>7</v>
      </c>
      <c r="P101">
        <v>2025</v>
      </c>
      <c r="Q101">
        <v>2</v>
      </c>
      <c r="R101" s="20">
        <v>45848</v>
      </c>
      <c r="S101">
        <f t="shared" si="2"/>
        <v>7</v>
      </c>
      <c r="T101" t="str">
        <f t="shared" si="3"/>
        <v>41</v>
      </c>
    </row>
    <row r="102" spans="1:20" hidden="1">
      <c r="A102">
        <v>6079877815</v>
      </c>
      <c r="B102" t="s">
        <v>11745</v>
      </c>
      <c r="C102">
        <v>3910499068</v>
      </c>
      <c r="D102" t="s">
        <v>11657</v>
      </c>
      <c r="E102" t="s">
        <v>53</v>
      </c>
      <c r="F102" t="s">
        <v>11216</v>
      </c>
      <c r="G102">
        <v>4112340</v>
      </c>
      <c r="H102" t="s">
        <v>11658</v>
      </c>
      <c r="I102" t="s">
        <v>11659</v>
      </c>
      <c r="J102">
        <v>4000213352</v>
      </c>
      <c r="K102" t="s">
        <v>47</v>
      </c>
      <c r="L102" t="s">
        <v>11746</v>
      </c>
      <c r="M102" s="45">
        <v>-124808</v>
      </c>
      <c r="N102">
        <v>35595820</v>
      </c>
      <c r="O102">
        <v>7</v>
      </c>
      <c r="P102">
        <v>2025</v>
      </c>
      <c r="Q102">
        <v>1</v>
      </c>
      <c r="R102" s="20">
        <v>45851</v>
      </c>
      <c r="S102">
        <f t="shared" si="2"/>
        <v>7</v>
      </c>
      <c r="T102" t="str">
        <f t="shared" si="3"/>
        <v>47</v>
      </c>
    </row>
    <row r="103" spans="1:20" hidden="1">
      <c r="A103">
        <v>6079877815</v>
      </c>
      <c r="B103" t="s">
        <v>11745</v>
      </c>
      <c r="C103">
        <v>3910499068</v>
      </c>
      <c r="D103" t="s">
        <v>11657</v>
      </c>
      <c r="E103" t="s">
        <v>53</v>
      </c>
      <c r="F103" t="s">
        <v>11207</v>
      </c>
      <c r="G103">
        <v>4112340</v>
      </c>
      <c r="H103" t="s">
        <v>11658</v>
      </c>
      <c r="I103" t="s">
        <v>11659</v>
      </c>
      <c r="J103">
        <v>4000213352</v>
      </c>
      <c r="K103" t="s">
        <v>47</v>
      </c>
      <c r="L103" t="s">
        <v>11746</v>
      </c>
      <c r="M103" s="45">
        <v>-51383</v>
      </c>
      <c r="N103">
        <v>35595820</v>
      </c>
      <c r="O103">
        <v>7</v>
      </c>
      <c r="P103">
        <v>2025</v>
      </c>
      <c r="Q103">
        <v>2</v>
      </c>
      <c r="R103" s="20">
        <v>45851</v>
      </c>
      <c r="S103">
        <f t="shared" si="2"/>
        <v>7</v>
      </c>
      <c r="T103" t="str">
        <f t="shared" si="3"/>
        <v>41</v>
      </c>
    </row>
    <row r="104" spans="1:20" hidden="1">
      <c r="A104">
        <v>6083073261</v>
      </c>
      <c r="B104" t="s">
        <v>11747</v>
      </c>
      <c r="C104">
        <v>3910536201</v>
      </c>
      <c r="D104" t="s">
        <v>11686</v>
      </c>
      <c r="E104" t="s">
        <v>53</v>
      </c>
      <c r="F104" t="s">
        <v>11445</v>
      </c>
      <c r="G104">
        <v>4114120</v>
      </c>
      <c r="H104" t="s">
        <v>11748</v>
      </c>
      <c r="I104" t="s">
        <v>11659</v>
      </c>
      <c r="J104">
        <v>4000213352</v>
      </c>
      <c r="K104" t="s">
        <v>47</v>
      </c>
      <c r="L104" t="s">
        <v>11687</v>
      </c>
      <c r="M104" s="45">
        <v>-1205</v>
      </c>
      <c r="N104">
        <v>35597347</v>
      </c>
      <c r="O104">
        <v>7</v>
      </c>
      <c r="P104">
        <v>2025</v>
      </c>
      <c r="Q104">
        <v>1</v>
      </c>
      <c r="R104" t="s">
        <v>11661</v>
      </c>
      <c r="S104" t="str">
        <f t="shared" si="2"/>
        <v/>
      </c>
      <c r="T104" t="str">
        <f t="shared" si="3"/>
        <v>41</v>
      </c>
    </row>
    <row r="105" spans="1:20" hidden="1">
      <c r="A105">
        <v>6083073261</v>
      </c>
      <c r="B105" t="s">
        <v>11747</v>
      </c>
      <c r="C105">
        <v>3910536201</v>
      </c>
      <c r="D105" t="s">
        <v>11686</v>
      </c>
      <c r="E105" t="s">
        <v>53</v>
      </c>
      <c r="F105" t="s">
        <v>11449</v>
      </c>
      <c r="G105">
        <v>4114120</v>
      </c>
      <c r="H105" t="s">
        <v>11748</v>
      </c>
      <c r="I105" t="s">
        <v>11659</v>
      </c>
      <c r="J105">
        <v>4000213352</v>
      </c>
      <c r="K105" t="s">
        <v>47</v>
      </c>
      <c r="L105" t="s">
        <v>11687</v>
      </c>
      <c r="M105" s="45">
        <v>-8502</v>
      </c>
      <c r="N105">
        <v>35597347</v>
      </c>
      <c r="O105">
        <v>7</v>
      </c>
      <c r="P105">
        <v>2025</v>
      </c>
      <c r="Q105">
        <v>2</v>
      </c>
      <c r="R105" t="s">
        <v>11661</v>
      </c>
      <c r="S105" t="str">
        <f t="shared" si="2"/>
        <v/>
      </c>
      <c r="T105" t="str">
        <f t="shared" si="3"/>
        <v>41</v>
      </c>
    </row>
    <row r="106" spans="1:20" hidden="1">
      <c r="A106">
        <v>6083073261</v>
      </c>
      <c r="B106" t="s">
        <v>11747</v>
      </c>
      <c r="C106">
        <v>3910536201</v>
      </c>
      <c r="D106" t="s">
        <v>11686</v>
      </c>
      <c r="E106" t="s">
        <v>53</v>
      </c>
      <c r="F106" t="s">
        <v>11450</v>
      </c>
      <c r="G106">
        <v>4114120</v>
      </c>
      <c r="H106" t="s">
        <v>11748</v>
      </c>
      <c r="I106" t="s">
        <v>11659</v>
      </c>
      <c r="J106">
        <v>4000213352</v>
      </c>
      <c r="K106" t="s">
        <v>47</v>
      </c>
      <c r="L106" t="s">
        <v>11687</v>
      </c>
      <c r="M106" s="45">
        <v>-15477</v>
      </c>
      <c r="N106">
        <v>35597347</v>
      </c>
      <c r="O106">
        <v>7</v>
      </c>
      <c r="P106">
        <v>2025</v>
      </c>
      <c r="Q106">
        <v>3</v>
      </c>
      <c r="R106" t="s">
        <v>11661</v>
      </c>
      <c r="S106" t="str">
        <f t="shared" si="2"/>
        <v/>
      </c>
      <c r="T106" t="str">
        <f t="shared" si="3"/>
        <v>41</v>
      </c>
    </row>
    <row r="107" spans="1:20" hidden="1">
      <c r="A107">
        <v>6083073261</v>
      </c>
      <c r="B107" t="s">
        <v>11747</v>
      </c>
      <c r="C107">
        <v>3910536201</v>
      </c>
      <c r="D107" t="s">
        <v>11686</v>
      </c>
      <c r="E107" t="s">
        <v>53</v>
      </c>
      <c r="F107" t="s">
        <v>11451</v>
      </c>
      <c r="G107">
        <v>4114120</v>
      </c>
      <c r="H107" t="s">
        <v>11748</v>
      </c>
      <c r="I107" t="s">
        <v>11659</v>
      </c>
      <c r="J107">
        <v>4000213352</v>
      </c>
      <c r="K107" t="s">
        <v>47</v>
      </c>
      <c r="L107" t="s">
        <v>11687</v>
      </c>
      <c r="M107">
        <v>-217</v>
      </c>
      <c r="N107">
        <v>35597347</v>
      </c>
      <c r="O107">
        <v>7</v>
      </c>
      <c r="P107">
        <v>2025</v>
      </c>
      <c r="Q107">
        <v>4</v>
      </c>
      <c r="R107" t="s">
        <v>11661</v>
      </c>
      <c r="S107" t="str">
        <f t="shared" si="2"/>
        <v/>
      </c>
      <c r="T107" t="str">
        <f t="shared" si="3"/>
        <v>41</v>
      </c>
    </row>
    <row r="108" spans="1:20" hidden="1">
      <c r="A108">
        <v>6083073261</v>
      </c>
      <c r="B108" t="s">
        <v>11747</v>
      </c>
      <c r="C108">
        <v>3910536201</v>
      </c>
      <c r="D108" t="s">
        <v>11686</v>
      </c>
      <c r="E108" t="s">
        <v>53</v>
      </c>
      <c r="F108" t="s">
        <v>11452</v>
      </c>
      <c r="G108">
        <v>4114120</v>
      </c>
      <c r="H108" t="s">
        <v>11748</v>
      </c>
      <c r="I108" t="s">
        <v>11659</v>
      </c>
      <c r="J108">
        <v>4000213352</v>
      </c>
      <c r="K108" t="s">
        <v>47</v>
      </c>
      <c r="L108" t="s">
        <v>11687</v>
      </c>
      <c r="M108" s="45">
        <v>-6719</v>
      </c>
      <c r="N108">
        <v>35597347</v>
      </c>
      <c r="O108">
        <v>7</v>
      </c>
      <c r="P108">
        <v>2025</v>
      </c>
      <c r="Q108">
        <v>5</v>
      </c>
      <c r="R108" t="s">
        <v>11661</v>
      </c>
      <c r="S108" t="str">
        <f t="shared" si="2"/>
        <v/>
      </c>
      <c r="T108" t="str">
        <f t="shared" si="3"/>
        <v>41</v>
      </c>
    </row>
    <row r="109" spans="1:20" hidden="1">
      <c r="A109">
        <v>6083073261</v>
      </c>
      <c r="B109" t="s">
        <v>11747</v>
      </c>
      <c r="C109">
        <v>3910536201</v>
      </c>
      <c r="D109" t="s">
        <v>11686</v>
      </c>
      <c r="E109" t="s">
        <v>53</v>
      </c>
      <c r="F109" t="s">
        <v>11453</v>
      </c>
      <c r="G109">
        <v>4114120</v>
      </c>
      <c r="H109" t="s">
        <v>11748</v>
      </c>
      <c r="I109" t="s">
        <v>11659</v>
      </c>
      <c r="J109">
        <v>4000213352</v>
      </c>
      <c r="K109" t="s">
        <v>47</v>
      </c>
      <c r="L109" t="s">
        <v>11687</v>
      </c>
      <c r="M109" s="45">
        <v>-6991</v>
      </c>
      <c r="N109">
        <v>35597347</v>
      </c>
      <c r="O109">
        <v>7</v>
      </c>
      <c r="P109">
        <v>2025</v>
      </c>
      <c r="Q109">
        <v>6</v>
      </c>
      <c r="R109" t="s">
        <v>11661</v>
      </c>
      <c r="S109" t="str">
        <f t="shared" si="2"/>
        <v/>
      </c>
      <c r="T109" t="str">
        <f t="shared" si="3"/>
        <v>41</v>
      </c>
    </row>
    <row r="110" spans="1:20" hidden="1">
      <c r="A110">
        <v>6083073261</v>
      </c>
      <c r="B110" t="s">
        <v>11747</v>
      </c>
      <c r="C110">
        <v>3910536201</v>
      </c>
      <c r="D110" t="s">
        <v>11686</v>
      </c>
      <c r="E110" t="s">
        <v>53</v>
      </c>
      <c r="F110" t="s">
        <v>11454</v>
      </c>
      <c r="G110">
        <v>4114120</v>
      </c>
      <c r="H110" t="s">
        <v>11748</v>
      </c>
      <c r="I110" t="s">
        <v>11659</v>
      </c>
      <c r="J110">
        <v>4000213352</v>
      </c>
      <c r="K110" t="s">
        <v>47</v>
      </c>
      <c r="L110" t="s">
        <v>11687</v>
      </c>
      <c r="M110" s="45">
        <v>-4643</v>
      </c>
      <c r="N110">
        <v>35597347</v>
      </c>
      <c r="O110">
        <v>7</v>
      </c>
      <c r="P110">
        <v>2025</v>
      </c>
      <c r="Q110">
        <v>7</v>
      </c>
      <c r="R110" t="s">
        <v>11661</v>
      </c>
      <c r="S110" t="str">
        <f t="shared" si="2"/>
        <v/>
      </c>
      <c r="T110" t="str">
        <f t="shared" si="3"/>
        <v>41</v>
      </c>
    </row>
    <row r="111" spans="1:20" hidden="1">
      <c r="A111">
        <v>6083073261</v>
      </c>
      <c r="B111" t="s">
        <v>11747</v>
      </c>
      <c r="C111">
        <v>3910536201</v>
      </c>
      <c r="D111" t="s">
        <v>11686</v>
      </c>
      <c r="E111" t="s">
        <v>53</v>
      </c>
      <c r="F111" t="s">
        <v>11455</v>
      </c>
      <c r="G111">
        <v>4114120</v>
      </c>
      <c r="H111" t="s">
        <v>11748</v>
      </c>
      <c r="I111" t="s">
        <v>11659</v>
      </c>
      <c r="J111">
        <v>4000213352</v>
      </c>
      <c r="K111" t="s">
        <v>47</v>
      </c>
      <c r="L111" t="s">
        <v>11687</v>
      </c>
      <c r="M111" s="45">
        <v>-2896</v>
      </c>
      <c r="N111">
        <v>35597347</v>
      </c>
      <c r="O111">
        <v>7</v>
      </c>
      <c r="P111">
        <v>2025</v>
      </c>
      <c r="Q111">
        <v>8</v>
      </c>
      <c r="R111" t="s">
        <v>11661</v>
      </c>
      <c r="S111" t="str">
        <f t="shared" si="2"/>
        <v/>
      </c>
      <c r="T111" t="str">
        <f t="shared" si="3"/>
        <v>41</v>
      </c>
    </row>
    <row r="112" spans="1:20" hidden="1">
      <c r="A112">
        <v>6083073261</v>
      </c>
      <c r="B112" t="s">
        <v>11747</v>
      </c>
      <c r="C112">
        <v>3910536201</v>
      </c>
      <c r="D112" t="s">
        <v>11686</v>
      </c>
      <c r="E112" t="s">
        <v>53</v>
      </c>
      <c r="F112" t="s">
        <v>11456</v>
      </c>
      <c r="G112">
        <v>4114120</v>
      </c>
      <c r="H112" t="s">
        <v>11748</v>
      </c>
      <c r="I112" t="s">
        <v>11659</v>
      </c>
      <c r="J112">
        <v>4000213352</v>
      </c>
      <c r="K112" t="s">
        <v>47</v>
      </c>
      <c r="L112" t="s">
        <v>11687</v>
      </c>
      <c r="M112" s="45">
        <v>-5321</v>
      </c>
      <c r="N112">
        <v>35597347</v>
      </c>
      <c r="O112">
        <v>7</v>
      </c>
      <c r="P112">
        <v>2025</v>
      </c>
      <c r="Q112">
        <v>9</v>
      </c>
      <c r="R112" t="s">
        <v>11661</v>
      </c>
      <c r="S112" t="str">
        <f t="shared" si="2"/>
        <v/>
      </c>
      <c r="T112" t="str">
        <f t="shared" si="3"/>
        <v>41</v>
      </c>
    </row>
    <row r="113" spans="1:20" hidden="1">
      <c r="A113">
        <v>6083073261</v>
      </c>
      <c r="B113" t="s">
        <v>11747</v>
      </c>
      <c r="C113">
        <v>3910536201</v>
      </c>
      <c r="D113" t="s">
        <v>11686</v>
      </c>
      <c r="E113" t="s">
        <v>53</v>
      </c>
      <c r="F113" t="s">
        <v>11457</v>
      </c>
      <c r="G113">
        <v>4114120</v>
      </c>
      <c r="H113" t="s">
        <v>11748</v>
      </c>
      <c r="I113" t="s">
        <v>11659</v>
      </c>
      <c r="J113">
        <v>4000213352</v>
      </c>
      <c r="K113" t="s">
        <v>47</v>
      </c>
      <c r="L113" t="s">
        <v>11687</v>
      </c>
      <c r="M113">
        <v>-963</v>
      </c>
      <c r="N113">
        <v>35597347</v>
      </c>
      <c r="O113">
        <v>7</v>
      </c>
      <c r="P113">
        <v>2025</v>
      </c>
      <c r="Q113">
        <v>10</v>
      </c>
      <c r="R113" t="s">
        <v>11661</v>
      </c>
      <c r="S113" t="str">
        <f t="shared" si="2"/>
        <v/>
      </c>
      <c r="T113" t="str">
        <f t="shared" si="3"/>
        <v>41</v>
      </c>
    </row>
    <row r="114" spans="1:20" hidden="1">
      <c r="A114">
        <v>6083073261</v>
      </c>
      <c r="B114" t="s">
        <v>11747</v>
      </c>
      <c r="C114">
        <v>3910536201</v>
      </c>
      <c r="D114" t="s">
        <v>11686</v>
      </c>
      <c r="E114" t="s">
        <v>53</v>
      </c>
      <c r="F114" t="s">
        <v>11458</v>
      </c>
      <c r="G114">
        <v>4114120</v>
      </c>
      <c r="H114" t="s">
        <v>11748</v>
      </c>
      <c r="I114" t="s">
        <v>11659</v>
      </c>
      <c r="J114">
        <v>4000213352</v>
      </c>
      <c r="K114" t="s">
        <v>47</v>
      </c>
      <c r="L114" t="s">
        <v>11687</v>
      </c>
      <c r="M114" s="45">
        <v>-5783</v>
      </c>
      <c r="N114">
        <v>35597347</v>
      </c>
      <c r="O114">
        <v>7</v>
      </c>
      <c r="P114">
        <v>2025</v>
      </c>
      <c r="Q114">
        <v>11</v>
      </c>
      <c r="R114" t="s">
        <v>11661</v>
      </c>
      <c r="S114" t="str">
        <f t="shared" si="2"/>
        <v/>
      </c>
      <c r="T114" t="str">
        <f t="shared" si="3"/>
        <v>41</v>
      </c>
    </row>
    <row r="115" spans="1:20" hidden="1">
      <c r="A115">
        <v>6083073261</v>
      </c>
      <c r="B115" t="s">
        <v>11747</v>
      </c>
      <c r="C115">
        <v>3910536201</v>
      </c>
      <c r="D115" t="s">
        <v>11686</v>
      </c>
      <c r="E115" t="s">
        <v>53</v>
      </c>
      <c r="F115" t="s">
        <v>11459</v>
      </c>
      <c r="G115">
        <v>4114120</v>
      </c>
      <c r="H115" t="s">
        <v>11748</v>
      </c>
      <c r="I115" t="s">
        <v>11659</v>
      </c>
      <c r="J115">
        <v>4000213352</v>
      </c>
      <c r="K115" t="s">
        <v>47</v>
      </c>
      <c r="L115" t="s">
        <v>11687</v>
      </c>
      <c r="M115" s="45">
        <v>-10845</v>
      </c>
      <c r="N115">
        <v>35597347</v>
      </c>
      <c r="O115">
        <v>7</v>
      </c>
      <c r="P115">
        <v>2025</v>
      </c>
      <c r="Q115">
        <v>12</v>
      </c>
      <c r="R115" t="s">
        <v>11661</v>
      </c>
      <c r="S115" t="str">
        <f t="shared" si="2"/>
        <v/>
      </c>
      <c r="T115" t="str">
        <f t="shared" si="3"/>
        <v>41</v>
      </c>
    </row>
    <row r="116" spans="1:20" hidden="1">
      <c r="A116">
        <v>6083073261</v>
      </c>
      <c r="B116" t="s">
        <v>11747</v>
      </c>
      <c r="C116">
        <v>3910536201</v>
      </c>
      <c r="D116" t="s">
        <v>11686</v>
      </c>
      <c r="E116" t="s">
        <v>53</v>
      </c>
      <c r="F116" t="s">
        <v>11460</v>
      </c>
      <c r="G116">
        <v>4114120</v>
      </c>
      <c r="H116" t="s">
        <v>11748</v>
      </c>
      <c r="I116" t="s">
        <v>11659</v>
      </c>
      <c r="J116">
        <v>4000213352</v>
      </c>
      <c r="K116" t="s">
        <v>47</v>
      </c>
      <c r="L116" t="s">
        <v>11687</v>
      </c>
      <c r="M116" s="45">
        <v>-4919</v>
      </c>
      <c r="N116">
        <v>35597347</v>
      </c>
      <c r="O116">
        <v>7</v>
      </c>
      <c r="P116">
        <v>2025</v>
      </c>
      <c r="Q116">
        <v>13</v>
      </c>
      <c r="R116" t="s">
        <v>11661</v>
      </c>
      <c r="S116" t="str">
        <f t="shared" si="2"/>
        <v/>
      </c>
      <c r="T116" t="str">
        <f t="shared" si="3"/>
        <v>41</v>
      </c>
    </row>
    <row r="117" spans="1:20" hidden="1">
      <c r="A117">
        <v>6083073261</v>
      </c>
      <c r="B117" t="s">
        <v>11747</v>
      </c>
      <c r="C117">
        <v>3910536201</v>
      </c>
      <c r="D117" t="s">
        <v>11686</v>
      </c>
      <c r="E117" t="s">
        <v>53</v>
      </c>
      <c r="F117" t="s">
        <v>11461</v>
      </c>
      <c r="G117">
        <v>4114120</v>
      </c>
      <c r="H117" t="s">
        <v>11748</v>
      </c>
      <c r="I117" t="s">
        <v>11659</v>
      </c>
      <c r="J117">
        <v>4000213352</v>
      </c>
      <c r="K117" t="s">
        <v>47</v>
      </c>
      <c r="L117" t="s">
        <v>11687</v>
      </c>
      <c r="M117" s="45">
        <v>-4045</v>
      </c>
      <c r="N117">
        <v>35597347</v>
      </c>
      <c r="O117">
        <v>7</v>
      </c>
      <c r="P117">
        <v>2025</v>
      </c>
      <c r="Q117">
        <v>14</v>
      </c>
      <c r="R117" t="s">
        <v>11661</v>
      </c>
      <c r="S117" t="str">
        <f t="shared" si="2"/>
        <v/>
      </c>
      <c r="T117" t="str">
        <f t="shared" si="3"/>
        <v>41</v>
      </c>
    </row>
    <row r="118" spans="1:20" hidden="1">
      <c r="A118">
        <v>6083073261</v>
      </c>
      <c r="B118" t="s">
        <v>11747</v>
      </c>
      <c r="C118">
        <v>3910536201</v>
      </c>
      <c r="D118" t="s">
        <v>11686</v>
      </c>
      <c r="E118" t="s">
        <v>53</v>
      </c>
      <c r="F118" t="s">
        <v>11462</v>
      </c>
      <c r="G118">
        <v>4114120</v>
      </c>
      <c r="H118" t="s">
        <v>11748</v>
      </c>
      <c r="I118" t="s">
        <v>11659</v>
      </c>
      <c r="J118">
        <v>4000213352</v>
      </c>
      <c r="K118" t="s">
        <v>47</v>
      </c>
      <c r="L118" t="s">
        <v>11687</v>
      </c>
      <c r="M118" s="45">
        <v>-5891</v>
      </c>
      <c r="N118">
        <v>35597347</v>
      </c>
      <c r="O118">
        <v>7</v>
      </c>
      <c r="P118">
        <v>2025</v>
      </c>
      <c r="Q118">
        <v>15</v>
      </c>
      <c r="R118" t="s">
        <v>11661</v>
      </c>
      <c r="S118" t="str">
        <f t="shared" si="2"/>
        <v/>
      </c>
      <c r="T118" t="str">
        <f t="shared" si="3"/>
        <v>41</v>
      </c>
    </row>
    <row r="119" spans="1:20" hidden="1">
      <c r="A119">
        <v>6083073261</v>
      </c>
      <c r="B119" t="s">
        <v>11747</v>
      </c>
      <c r="C119">
        <v>3910536201</v>
      </c>
      <c r="D119" t="s">
        <v>11686</v>
      </c>
      <c r="E119" t="s">
        <v>53</v>
      </c>
      <c r="F119" t="s">
        <v>11463</v>
      </c>
      <c r="G119">
        <v>4114120</v>
      </c>
      <c r="H119" t="s">
        <v>11748</v>
      </c>
      <c r="I119" t="s">
        <v>11659</v>
      </c>
      <c r="J119">
        <v>4000213352</v>
      </c>
      <c r="K119" t="s">
        <v>47</v>
      </c>
      <c r="L119" t="s">
        <v>11687</v>
      </c>
      <c r="M119" s="45">
        <v>-12770</v>
      </c>
      <c r="N119">
        <v>35597347</v>
      </c>
      <c r="O119">
        <v>7</v>
      </c>
      <c r="P119">
        <v>2025</v>
      </c>
      <c r="Q119">
        <v>16</v>
      </c>
      <c r="R119" t="s">
        <v>11661</v>
      </c>
      <c r="S119" t="str">
        <f t="shared" si="2"/>
        <v/>
      </c>
      <c r="T119" t="str">
        <f t="shared" si="3"/>
        <v>41</v>
      </c>
    </row>
    <row r="120" spans="1:20" hidden="1">
      <c r="A120">
        <v>6083073261</v>
      </c>
      <c r="B120" t="s">
        <v>11747</v>
      </c>
      <c r="C120">
        <v>3910536201</v>
      </c>
      <c r="D120" t="s">
        <v>11686</v>
      </c>
      <c r="E120" t="s">
        <v>53</v>
      </c>
      <c r="F120" t="s">
        <v>11464</v>
      </c>
      <c r="G120">
        <v>4114120</v>
      </c>
      <c r="H120" t="s">
        <v>11748</v>
      </c>
      <c r="I120" t="s">
        <v>11659</v>
      </c>
      <c r="J120">
        <v>4000213352</v>
      </c>
      <c r="K120" t="s">
        <v>47</v>
      </c>
      <c r="L120" t="s">
        <v>11687</v>
      </c>
      <c r="M120" s="45">
        <v>-4958</v>
      </c>
      <c r="N120">
        <v>35597347</v>
      </c>
      <c r="O120">
        <v>7</v>
      </c>
      <c r="P120">
        <v>2025</v>
      </c>
      <c r="Q120">
        <v>17</v>
      </c>
      <c r="R120" t="s">
        <v>11661</v>
      </c>
      <c r="S120" t="str">
        <f t="shared" si="2"/>
        <v/>
      </c>
      <c r="T120" t="str">
        <f t="shared" si="3"/>
        <v>41</v>
      </c>
    </row>
    <row r="121" spans="1:20" hidden="1">
      <c r="A121">
        <v>6083073261</v>
      </c>
      <c r="B121" t="s">
        <v>11747</v>
      </c>
      <c r="C121">
        <v>3910536201</v>
      </c>
      <c r="D121" t="s">
        <v>11686</v>
      </c>
      <c r="E121" t="s">
        <v>53</v>
      </c>
      <c r="F121" t="s">
        <v>11465</v>
      </c>
      <c r="G121">
        <v>4114120</v>
      </c>
      <c r="H121" t="s">
        <v>11748</v>
      </c>
      <c r="I121" t="s">
        <v>11659</v>
      </c>
      <c r="J121">
        <v>4000213352</v>
      </c>
      <c r="K121" t="s">
        <v>47</v>
      </c>
      <c r="L121" t="s">
        <v>11687</v>
      </c>
      <c r="M121" s="45">
        <v>-12844</v>
      </c>
      <c r="N121">
        <v>35597347</v>
      </c>
      <c r="O121">
        <v>7</v>
      </c>
      <c r="P121">
        <v>2025</v>
      </c>
      <c r="Q121">
        <v>18</v>
      </c>
      <c r="R121" t="s">
        <v>11661</v>
      </c>
      <c r="S121" t="str">
        <f t="shared" si="2"/>
        <v/>
      </c>
      <c r="T121" t="str">
        <f t="shared" si="3"/>
        <v>41</v>
      </c>
    </row>
    <row r="122" spans="1:20" hidden="1">
      <c r="A122">
        <v>6083073261</v>
      </c>
      <c r="B122" t="s">
        <v>11747</v>
      </c>
      <c r="C122">
        <v>3910536201</v>
      </c>
      <c r="D122" t="s">
        <v>11686</v>
      </c>
      <c r="E122" t="s">
        <v>53</v>
      </c>
      <c r="F122" t="s">
        <v>11466</v>
      </c>
      <c r="G122">
        <v>4114120</v>
      </c>
      <c r="H122" t="s">
        <v>11748</v>
      </c>
      <c r="I122" t="s">
        <v>11659</v>
      </c>
      <c r="J122">
        <v>4000213352</v>
      </c>
      <c r="K122" t="s">
        <v>47</v>
      </c>
      <c r="L122" t="s">
        <v>11687</v>
      </c>
      <c r="M122" s="45">
        <v>-6397</v>
      </c>
      <c r="N122">
        <v>35597347</v>
      </c>
      <c r="O122">
        <v>7</v>
      </c>
      <c r="P122">
        <v>2025</v>
      </c>
      <c r="Q122">
        <v>19</v>
      </c>
      <c r="R122" t="s">
        <v>11661</v>
      </c>
      <c r="S122" t="str">
        <f t="shared" si="2"/>
        <v/>
      </c>
      <c r="T122" t="str">
        <f t="shared" si="3"/>
        <v>41</v>
      </c>
    </row>
    <row r="123" spans="1:20" hidden="1">
      <c r="A123">
        <v>6083073261</v>
      </c>
      <c r="B123" t="s">
        <v>11747</v>
      </c>
      <c r="C123">
        <v>3910536201</v>
      </c>
      <c r="D123" t="s">
        <v>11686</v>
      </c>
      <c r="E123" t="s">
        <v>53</v>
      </c>
      <c r="F123" t="s">
        <v>11467</v>
      </c>
      <c r="G123">
        <v>4114120</v>
      </c>
      <c r="H123" t="s">
        <v>11748</v>
      </c>
      <c r="I123" t="s">
        <v>11659</v>
      </c>
      <c r="J123">
        <v>4000213352</v>
      </c>
      <c r="K123" t="s">
        <v>47</v>
      </c>
      <c r="L123" t="s">
        <v>11687</v>
      </c>
      <c r="M123" s="45">
        <v>-3843</v>
      </c>
      <c r="N123">
        <v>35597347</v>
      </c>
      <c r="O123">
        <v>7</v>
      </c>
      <c r="P123">
        <v>2025</v>
      </c>
      <c r="Q123">
        <v>20</v>
      </c>
      <c r="R123" t="s">
        <v>11661</v>
      </c>
      <c r="S123" t="str">
        <f t="shared" si="2"/>
        <v/>
      </c>
      <c r="T123" t="str">
        <f t="shared" si="3"/>
        <v>41</v>
      </c>
    </row>
    <row r="124" spans="1:20" hidden="1">
      <c r="A124">
        <v>6083073261</v>
      </c>
      <c r="B124" t="s">
        <v>11747</v>
      </c>
      <c r="C124">
        <v>3910536201</v>
      </c>
      <c r="D124" t="s">
        <v>11686</v>
      </c>
      <c r="E124" t="s">
        <v>53</v>
      </c>
      <c r="F124" t="s">
        <v>11468</v>
      </c>
      <c r="G124">
        <v>4114120</v>
      </c>
      <c r="H124" t="s">
        <v>11748</v>
      </c>
      <c r="I124" t="s">
        <v>11659</v>
      </c>
      <c r="J124">
        <v>4000213352</v>
      </c>
      <c r="K124" t="s">
        <v>47</v>
      </c>
      <c r="L124" t="s">
        <v>11687</v>
      </c>
      <c r="M124" s="45">
        <v>-4775</v>
      </c>
      <c r="N124">
        <v>35597347</v>
      </c>
      <c r="O124">
        <v>7</v>
      </c>
      <c r="P124">
        <v>2025</v>
      </c>
      <c r="Q124">
        <v>21</v>
      </c>
      <c r="R124" t="s">
        <v>11661</v>
      </c>
      <c r="S124" t="str">
        <f t="shared" si="2"/>
        <v/>
      </c>
      <c r="T124" t="str">
        <f t="shared" si="3"/>
        <v>41</v>
      </c>
    </row>
    <row r="125" spans="1:20" hidden="1">
      <c r="A125">
        <v>6083073261</v>
      </c>
      <c r="B125" t="s">
        <v>11747</v>
      </c>
      <c r="C125">
        <v>3910536201</v>
      </c>
      <c r="D125" t="s">
        <v>11686</v>
      </c>
      <c r="E125" t="s">
        <v>53</v>
      </c>
      <c r="F125" t="s">
        <v>11469</v>
      </c>
      <c r="G125">
        <v>4114120</v>
      </c>
      <c r="H125" t="s">
        <v>11748</v>
      </c>
      <c r="I125" t="s">
        <v>11659</v>
      </c>
      <c r="J125">
        <v>4000213352</v>
      </c>
      <c r="K125" t="s">
        <v>47</v>
      </c>
      <c r="L125" t="s">
        <v>11687</v>
      </c>
      <c r="M125" s="45">
        <v>-5497</v>
      </c>
      <c r="N125">
        <v>35597347</v>
      </c>
      <c r="O125">
        <v>7</v>
      </c>
      <c r="P125">
        <v>2025</v>
      </c>
      <c r="Q125">
        <v>22</v>
      </c>
      <c r="R125" t="s">
        <v>11661</v>
      </c>
      <c r="S125" t="str">
        <f t="shared" si="2"/>
        <v/>
      </c>
      <c r="T125" t="str">
        <f t="shared" si="3"/>
        <v>41</v>
      </c>
    </row>
    <row r="126" spans="1:20" hidden="1">
      <c r="A126">
        <v>6083073261</v>
      </c>
      <c r="B126" t="s">
        <v>11747</v>
      </c>
      <c r="C126">
        <v>3910536201</v>
      </c>
      <c r="D126" t="s">
        <v>11686</v>
      </c>
      <c r="E126" t="s">
        <v>53</v>
      </c>
      <c r="F126" t="s">
        <v>11470</v>
      </c>
      <c r="G126">
        <v>4114120</v>
      </c>
      <c r="H126" t="s">
        <v>11748</v>
      </c>
      <c r="I126" t="s">
        <v>11659</v>
      </c>
      <c r="J126">
        <v>4000213352</v>
      </c>
      <c r="K126" t="s">
        <v>47</v>
      </c>
      <c r="L126" t="s">
        <v>11687</v>
      </c>
      <c r="M126" s="45">
        <v>-5266</v>
      </c>
      <c r="N126">
        <v>35597347</v>
      </c>
      <c r="O126">
        <v>7</v>
      </c>
      <c r="P126">
        <v>2025</v>
      </c>
      <c r="Q126">
        <v>23</v>
      </c>
      <c r="R126" t="s">
        <v>11661</v>
      </c>
      <c r="S126" t="str">
        <f t="shared" si="2"/>
        <v/>
      </c>
      <c r="T126" t="str">
        <f t="shared" si="3"/>
        <v>41</v>
      </c>
    </row>
    <row r="127" spans="1:20" hidden="1">
      <c r="A127">
        <v>6083073261</v>
      </c>
      <c r="B127" t="s">
        <v>11747</v>
      </c>
      <c r="C127">
        <v>3910536201</v>
      </c>
      <c r="D127" t="s">
        <v>11686</v>
      </c>
      <c r="E127" t="s">
        <v>53</v>
      </c>
      <c r="F127" t="s">
        <v>11471</v>
      </c>
      <c r="G127">
        <v>4114120</v>
      </c>
      <c r="H127" t="s">
        <v>11748</v>
      </c>
      <c r="I127" t="s">
        <v>11659</v>
      </c>
      <c r="J127">
        <v>4000213352</v>
      </c>
      <c r="K127" t="s">
        <v>47</v>
      </c>
      <c r="L127" t="s">
        <v>11687</v>
      </c>
      <c r="M127" s="45">
        <v>-5880</v>
      </c>
      <c r="N127">
        <v>35597347</v>
      </c>
      <c r="O127">
        <v>7</v>
      </c>
      <c r="P127">
        <v>2025</v>
      </c>
      <c r="Q127">
        <v>24</v>
      </c>
      <c r="R127" t="s">
        <v>11661</v>
      </c>
      <c r="S127" t="str">
        <f t="shared" si="2"/>
        <v/>
      </c>
      <c r="T127" t="str">
        <f t="shared" si="3"/>
        <v>41</v>
      </c>
    </row>
    <row r="128" spans="1:20" hidden="1">
      <c r="A128">
        <v>6083073261</v>
      </c>
      <c r="B128" t="s">
        <v>11747</v>
      </c>
      <c r="C128">
        <v>3910536201</v>
      </c>
      <c r="D128" t="s">
        <v>11686</v>
      </c>
      <c r="E128" t="s">
        <v>53</v>
      </c>
      <c r="F128" t="s">
        <v>11472</v>
      </c>
      <c r="G128">
        <v>4114120</v>
      </c>
      <c r="H128" t="s">
        <v>11748</v>
      </c>
      <c r="I128" t="s">
        <v>11659</v>
      </c>
      <c r="J128">
        <v>4000213352</v>
      </c>
      <c r="K128" t="s">
        <v>47</v>
      </c>
      <c r="L128" t="s">
        <v>11687</v>
      </c>
      <c r="M128" s="45">
        <v>-2807</v>
      </c>
      <c r="N128">
        <v>35597347</v>
      </c>
      <c r="O128">
        <v>7</v>
      </c>
      <c r="P128">
        <v>2025</v>
      </c>
      <c r="Q128">
        <v>25</v>
      </c>
      <c r="R128" t="s">
        <v>11661</v>
      </c>
      <c r="S128" t="str">
        <f t="shared" si="2"/>
        <v/>
      </c>
      <c r="T128" t="str">
        <f t="shared" si="3"/>
        <v>41</v>
      </c>
    </row>
    <row r="129" spans="1:20" hidden="1">
      <c r="A129">
        <v>6083073261</v>
      </c>
      <c r="B129" t="s">
        <v>11747</v>
      </c>
      <c r="C129">
        <v>3910536201</v>
      </c>
      <c r="D129" t="s">
        <v>11686</v>
      </c>
      <c r="E129" t="s">
        <v>53</v>
      </c>
      <c r="F129" t="s">
        <v>11473</v>
      </c>
      <c r="G129">
        <v>4114120</v>
      </c>
      <c r="H129" t="s">
        <v>11748</v>
      </c>
      <c r="I129" t="s">
        <v>11659</v>
      </c>
      <c r="J129">
        <v>4000213352</v>
      </c>
      <c r="K129" t="s">
        <v>47</v>
      </c>
      <c r="L129" t="s">
        <v>11687</v>
      </c>
      <c r="M129" s="45">
        <v>-7362</v>
      </c>
      <c r="N129">
        <v>35597347</v>
      </c>
      <c r="O129">
        <v>7</v>
      </c>
      <c r="P129">
        <v>2025</v>
      </c>
      <c r="Q129">
        <v>26</v>
      </c>
      <c r="R129" t="s">
        <v>11661</v>
      </c>
      <c r="S129" t="str">
        <f t="shared" si="2"/>
        <v/>
      </c>
      <c r="T129" t="str">
        <f t="shared" si="3"/>
        <v>41</v>
      </c>
    </row>
    <row r="130" spans="1:20" hidden="1">
      <c r="A130">
        <v>6083073261</v>
      </c>
      <c r="B130" t="s">
        <v>11747</v>
      </c>
      <c r="C130">
        <v>3910536201</v>
      </c>
      <c r="D130" t="s">
        <v>11686</v>
      </c>
      <c r="E130" t="s">
        <v>53</v>
      </c>
      <c r="F130" t="s">
        <v>11474</v>
      </c>
      <c r="G130">
        <v>4114120</v>
      </c>
      <c r="H130" t="s">
        <v>11748</v>
      </c>
      <c r="I130" t="s">
        <v>11659</v>
      </c>
      <c r="J130">
        <v>4000213352</v>
      </c>
      <c r="K130" t="s">
        <v>47</v>
      </c>
      <c r="L130" t="s">
        <v>11687</v>
      </c>
      <c r="M130" s="45">
        <v>-2623</v>
      </c>
      <c r="N130">
        <v>35597347</v>
      </c>
      <c r="O130">
        <v>7</v>
      </c>
      <c r="P130">
        <v>2025</v>
      </c>
      <c r="Q130">
        <v>27</v>
      </c>
      <c r="R130" t="s">
        <v>11661</v>
      </c>
      <c r="S130" t="str">
        <f t="shared" si="2"/>
        <v/>
      </c>
      <c r="T130" t="str">
        <f t="shared" si="3"/>
        <v>41</v>
      </c>
    </row>
    <row r="131" spans="1:20" hidden="1">
      <c r="A131">
        <v>6083073261</v>
      </c>
      <c r="B131" t="s">
        <v>11747</v>
      </c>
      <c r="C131">
        <v>3910536201</v>
      </c>
      <c r="D131" t="s">
        <v>11686</v>
      </c>
      <c r="E131" t="s">
        <v>53</v>
      </c>
      <c r="F131" t="s">
        <v>11475</v>
      </c>
      <c r="G131">
        <v>4114120</v>
      </c>
      <c r="H131" t="s">
        <v>11748</v>
      </c>
      <c r="I131" t="s">
        <v>11659</v>
      </c>
      <c r="J131">
        <v>4000213352</v>
      </c>
      <c r="K131" t="s">
        <v>47</v>
      </c>
      <c r="L131" t="s">
        <v>11687</v>
      </c>
      <c r="M131" s="45">
        <v>-2788</v>
      </c>
      <c r="N131">
        <v>35597347</v>
      </c>
      <c r="O131">
        <v>7</v>
      </c>
      <c r="P131">
        <v>2025</v>
      </c>
      <c r="Q131">
        <v>28</v>
      </c>
      <c r="R131" t="s">
        <v>11661</v>
      </c>
      <c r="S131" t="str">
        <f t="shared" ref="S131:S194" si="4">+IFERROR(MONTH(R131),"")</f>
        <v/>
      </c>
      <c r="T131" t="str">
        <f t="shared" ref="T131:T194" si="5">+RIGHT(F131,2)</f>
        <v>41</v>
      </c>
    </row>
    <row r="132" spans="1:20" hidden="1">
      <c r="A132">
        <v>6083073261</v>
      </c>
      <c r="B132" t="s">
        <v>11747</v>
      </c>
      <c r="C132">
        <v>3910536201</v>
      </c>
      <c r="D132" t="s">
        <v>11686</v>
      </c>
      <c r="E132" t="s">
        <v>53</v>
      </c>
      <c r="F132" t="s">
        <v>11476</v>
      </c>
      <c r="G132">
        <v>4114120</v>
      </c>
      <c r="H132" t="s">
        <v>11748</v>
      </c>
      <c r="I132" t="s">
        <v>11659</v>
      </c>
      <c r="J132">
        <v>4000213352</v>
      </c>
      <c r="K132" t="s">
        <v>47</v>
      </c>
      <c r="L132" t="s">
        <v>11687</v>
      </c>
      <c r="M132" s="45">
        <v>-4926</v>
      </c>
      <c r="N132">
        <v>35597347</v>
      </c>
      <c r="O132">
        <v>7</v>
      </c>
      <c r="P132">
        <v>2025</v>
      </c>
      <c r="Q132">
        <v>29</v>
      </c>
      <c r="R132" t="s">
        <v>11661</v>
      </c>
      <c r="S132" t="str">
        <f t="shared" si="4"/>
        <v/>
      </c>
      <c r="T132" t="str">
        <f t="shared" si="5"/>
        <v>41</v>
      </c>
    </row>
    <row r="133" spans="1:20" hidden="1">
      <c r="A133">
        <v>6083073261</v>
      </c>
      <c r="B133" t="s">
        <v>11747</v>
      </c>
      <c r="C133">
        <v>3910536201</v>
      </c>
      <c r="D133" t="s">
        <v>11686</v>
      </c>
      <c r="E133" t="s">
        <v>53</v>
      </c>
      <c r="F133" t="s">
        <v>11477</v>
      </c>
      <c r="G133">
        <v>4114120</v>
      </c>
      <c r="H133" t="s">
        <v>11748</v>
      </c>
      <c r="I133" t="s">
        <v>11659</v>
      </c>
      <c r="J133">
        <v>4000213352</v>
      </c>
      <c r="K133" t="s">
        <v>47</v>
      </c>
      <c r="L133" t="s">
        <v>11687</v>
      </c>
      <c r="M133" s="45">
        <v>-4500</v>
      </c>
      <c r="N133">
        <v>35597347</v>
      </c>
      <c r="O133">
        <v>7</v>
      </c>
      <c r="P133">
        <v>2025</v>
      </c>
      <c r="Q133">
        <v>30</v>
      </c>
      <c r="R133" t="s">
        <v>11661</v>
      </c>
      <c r="S133" t="str">
        <f t="shared" si="4"/>
        <v/>
      </c>
      <c r="T133" t="str">
        <f t="shared" si="5"/>
        <v>41</v>
      </c>
    </row>
    <row r="134" spans="1:20" hidden="1">
      <c r="A134">
        <v>6083073261</v>
      </c>
      <c r="B134" t="s">
        <v>11747</v>
      </c>
      <c r="C134">
        <v>3910536201</v>
      </c>
      <c r="D134" t="s">
        <v>11686</v>
      </c>
      <c r="E134" t="s">
        <v>53</v>
      </c>
      <c r="F134" t="s">
        <v>11478</v>
      </c>
      <c r="G134">
        <v>4114120</v>
      </c>
      <c r="H134" t="s">
        <v>11748</v>
      </c>
      <c r="I134" t="s">
        <v>11659</v>
      </c>
      <c r="J134">
        <v>4000213352</v>
      </c>
      <c r="K134" t="s">
        <v>47</v>
      </c>
      <c r="L134" t="s">
        <v>11687</v>
      </c>
      <c r="M134">
        <v>-179</v>
      </c>
      <c r="N134">
        <v>35597347</v>
      </c>
      <c r="O134">
        <v>7</v>
      </c>
      <c r="P134">
        <v>2025</v>
      </c>
      <c r="Q134">
        <v>31</v>
      </c>
      <c r="R134" t="s">
        <v>11661</v>
      </c>
      <c r="S134" t="str">
        <f t="shared" si="4"/>
        <v/>
      </c>
      <c r="T134" t="str">
        <f t="shared" si="5"/>
        <v>41</v>
      </c>
    </row>
    <row r="135" spans="1:20" hidden="1">
      <c r="A135">
        <v>6083073261</v>
      </c>
      <c r="B135" t="s">
        <v>11747</v>
      </c>
      <c r="C135">
        <v>3910536201</v>
      </c>
      <c r="D135" t="s">
        <v>11686</v>
      </c>
      <c r="E135" t="s">
        <v>53</v>
      </c>
      <c r="F135" t="s">
        <v>11479</v>
      </c>
      <c r="G135">
        <v>4114120</v>
      </c>
      <c r="H135" t="s">
        <v>11748</v>
      </c>
      <c r="I135" t="s">
        <v>11659</v>
      </c>
      <c r="J135">
        <v>4000213352</v>
      </c>
      <c r="K135" t="s">
        <v>47</v>
      </c>
      <c r="L135" t="s">
        <v>11687</v>
      </c>
      <c r="M135" s="45">
        <v>-4010</v>
      </c>
      <c r="N135">
        <v>35597347</v>
      </c>
      <c r="O135">
        <v>7</v>
      </c>
      <c r="P135">
        <v>2025</v>
      </c>
      <c r="Q135">
        <v>32</v>
      </c>
      <c r="R135" t="s">
        <v>11661</v>
      </c>
      <c r="S135" t="str">
        <f t="shared" si="4"/>
        <v/>
      </c>
      <c r="T135" t="str">
        <f t="shared" si="5"/>
        <v>41</v>
      </c>
    </row>
    <row r="136" spans="1:20" hidden="1">
      <c r="A136">
        <v>6083073261</v>
      </c>
      <c r="B136" t="s">
        <v>11747</v>
      </c>
      <c r="C136">
        <v>3910536201</v>
      </c>
      <c r="D136" t="s">
        <v>11686</v>
      </c>
      <c r="E136" t="s">
        <v>53</v>
      </c>
      <c r="F136" t="s">
        <v>11523</v>
      </c>
      <c r="G136">
        <v>4114120</v>
      </c>
      <c r="H136" t="s">
        <v>11748</v>
      </c>
      <c r="I136" t="s">
        <v>11659</v>
      </c>
      <c r="J136">
        <v>4000213352</v>
      </c>
      <c r="K136" t="s">
        <v>47</v>
      </c>
      <c r="L136" t="s">
        <v>11687</v>
      </c>
      <c r="M136" s="45">
        <v>-5784</v>
      </c>
      <c r="N136">
        <v>35597347</v>
      </c>
      <c r="O136">
        <v>7</v>
      </c>
      <c r="P136">
        <v>2025</v>
      </c>
      <c r="Q136">
        <v>33</v>
      </c>
      <c r="R136" t="s">
        <v>11661</v>
      </c>
      <c r="S136" t="str">
        <f t="shared" si="4"/>
        <v/>
      </c>
      <c r="T136" t="str">
        <f t="shared" si="5"/>
        <v>41</v>
      </c>
    </row>
    <row r="137" spans="1:20" hidden="1">
      <c r="A137">
        <v>6083073261</v>
      </c>
      <c r="B137" t="s">
        <v>11747</v>
      </c>
      <c r="C137">
        <v>3910536201</v>
      </c>
      <c r="D137" t="s">
        <v>11686</v>
      </c>
      <c r="E137" t="s">
        <v>53</v>
      </c>
      <c r="F137" t="s">
        <v>11480</v>
      </c>
      <c r="G137">
        <v>4114120</v>
      </c>
      <c r="H137" t="s">
        <v>11748</v>
      </c>
      <c r="I137" t="s">
        <v>11659</v>
      </c>
      <c r="J137">
        <v>4000213352</v>
      </c>
      <c r="K137" t="s">
        <v>47</v>
      </c>
      <c r="L137" t="s">
        <v>11687</v>
      </c>
      <c r="M137">
        <v>-569</v>
      </c>
      <c r="N137">
        <v>35597347</v>
      </c>
      <c r="O137">
        <v>7</v>
      </c>
      <c r="P137">
        <v>2025</v>
      </c>
      <c r="Q137">
        <v>34</v>
      </c>
      <c r="R137" t="s">
        <v>11661</v>
      </c>
      <c r="S137" t="str">
        <f t="shared" si="4"/>
        <v/>
      </c>
      <c r="T137" t="str">
        <f t="shared" si="5"/>
        <v>41</v>
      </c>
    </row>
    <row r="138" spans="1:20" hidden="1">
      <c r="A138">
        <v>6083073261</v>
      </c>
      <c r="B138" t="s">
        <v>11747</v>
      </c>
      <c r="C138">
        <v>3910536201</v>
      </c>
      <c r="D138" t="s">
        <v>11686</v>
      </c>
      <c r="E138" t="s">
        <v>53</v>
      </c>
      <c r="F138" t="s">
        <v>11481</v>
      </c>
      <c r="G138">
        <v>4114120</v>
      </c>
      <c r="H138" t="s">
        <v>11748</v>
      </c>
      <c r="I138" t="s">
        <v>11659</v>
      </c>
      <c r="J138">
        <v>4000213352</v>
      </c>
      <c r="K138" t="s">
        <v>47</v>
      </c>
      <c r="L138" t="s">
        <v>11687</v>
      </c>
      <c r="M138" s="45">
        <v>-4315</v>
      </c>
      <c r="N138">
        <v>35597347</v>
      </c>
      <c r="O138">
        <v>7</v>
      </c>
      <c r="P138">
        <v>2025</v>
      </c>
      <c r="Q138">
        <v>35</v>
      </c>
      <c r="R138" t="s">
        <v>11661</v>
      </c>
      <c r="S138" t="str">
        <f t="shared" si="4"/>
        <v/>
      </c>
      <c r="T138" t="str">
        <f t="shared" si="5"/>
        <v>41</v>
      </c>
    </row>
    <row r="139" spans="1:20" hidden="1">
      <c r="A139">
        <v>6083073261</v>
      </c>
      <c r="B139" t="s">
        <v>11747</v>
      </c>
      <c r="C139">
        <v>3910536201</v>
      </c>
      <c r="D139" t="s">
        <v>11686</v>
      </c>
      <c r="E139" t="s">
        <v>53</v>
      </c>
      <c r="F139" t="s">
        <v>11482</v>
      </c>
      <c r="G139">
        <v>4114120</v>
      </c>
      <c r="H139" t="s">
        <v>11748</v>
      </c>
      <c r="I139" t="s">
        <v>11659</v>
      </c>
      <c r="J139">
        <v>4000213352</v>
      </c>
      <c r="K139" t="s">
        <v>47</v>
      </c>
      <c r="L139" t="s">
        <v>11687</v>
      </c>
      <c r="M139" s="45">
        <v>-30080</v>
      </c>
      <c r="N139">
        <v>35597347</v>
      </c>
      <c r="O139">
        <v>7</v>
      </c>
      <c r="P139">
        <v>2025</v>
      </c>
      <c r="Q139">
        <v>36</v>
      </c>
      <c r="R139" t="s">
        <v>11661</v>
      </c>
      <c r="S139" t="str">
        <f t="shared" si="4"/>
        <v/>
      </c>
      <c r="T139" t="str">
        <f t="shared" si="5"/>
        <v>41</v>
      </c>
    </row>
    <row r="140" spans="1:20" hidden="1">
      <c r="A140">
        <v>6083073261</v>
      </c>
      <c r="B140" t="s">
        <v>11747</v>
      </c>
      <c r="C140">
        <v>3910536201</v>
      </c>
      <c r="D140" t="s">
        <v>11686</v>
      </c>
      <c r="E140" t="s">
        <v>53</v>
      </c>
      <c r="F140" t="s">
        <v>11483</v>
      </c>
      <c r="G140">
        <v>4114120</v>
      </c>
      <c r="H140" t="s">
        <v>11748</v>
      </c>
      <c r="I140" t="s">
        <v>11659</v>
      </c>
      <c r="J140">
        <v>4000213352</v>
      </c>
      <c r="K140" t="s">
        <v>47</v>
      </c>
      <c r="L140" t="s">
        <v>11687</v>
      </c>
      <c r="M140" s="45">
        <v>-5275</v>
      </c>
      <c r="N140">
        <v>35597347</v>
      </c>
      <c r="O140">
        <v>7</v>
      </c>
      <c r="P140">
        <v>2025</v>
      </c>
      <c r="Q140">
        <v>37</v>
      </c>
      <c r="R140" t="s">
        <v>11661</v>
      </c>
      <c r="S140" t="str">
        <f t="shared" si="4"/>
        <v/>
      </c>
      <c r="T140" t="str">
        <f t="shared" si="5"/>
        <v>41</v>
      </c>
    </row>
    <row r="141" spans="1:20" hidden="1">
      <c r="A141">
        <v>6083073261</v>
      </c>
      <c r="B141" t="s">
        <v>11747</v>
      </c>
      <c r="C141">
        <v>3910536201</v>
      </c>
      <c r="D141" t="s">
        <v>11686</v>
      </c>
      <c r="E141" t="s">
        <v>53</v>
      </c>
      <c r="F141" t="s">
        <v>11484</v>
      </c>
      <c r="G141">
        <v>4114120</v>
      </c>
      <c r="H141" t="s">
        <v>11748</v>
      </c>
      <c r="I141" t="s">
        <v>11659</v>
      </c>
      <c r="J141">
        <v>4000213352</v>
      </c>
      <c r="K141" t="s">
        <v>47</v>
      </c>
      <c r="L141" t="s">
        <v>11687</v>
      </c>
      <c r="M141" s="45">
        <v>-2691</v>
      </c>
      <c r="N141">
        <v>35597347</v>
      </c>
      <c r="O141">
        <v>7</v>
      </c>
      <c r="P141">
        <v>2025</v>
      </c>
      <c r="Q141">
        <v>38</v>
      </c>
      <c r="R141" t="s">
        <v>11661</v>
      </c>
      <c r="S141" t="str">
        <f t="shared" si="4"/>
        <v/>
      </c>
      <c r="T141" t="str">
        <f t="shared" si="5"/>
        <v>41</v>
      </c>
    </row>
    <row r="142" spans="1:20" hidden="1">
      <c r="A142">
        <v>6083073261</v>
      </c>
      <c r="B142" t="s">
        <v>11747</v>
      </c>
      <c r="C142">
        <v>3910536201</v>
      </c>
      <c r="D142" t="s">
        <v>11686</v>
      </c>
      <c r="E142" t="s">
        <v>53</v>
      </c>
      <c r="F142" t="s">
        <v>11485</v>
      </c>
      <c r="G142">
        <v>4114120</v>
      </c>
      <c r="H142" t="s">
        <v>11748</v>
      </c>
      <c r="I142" t="s">
        <v>11659</v>
      </c>
      <c r="J142">
        <v>4000213352</v>
      </c>
      <c r="K142" t="s">
        <v>47</v>
      </c>
      <c r="L142" t="s">
        <v>11687</v>
      </c>
      <c r="M142" s="45">
        <v>-6198</v>
      </c>
      <c r="N142">
        <v>35597347</v>
      </c>
      <c r="O142">
        <v>7</v>
      </c>
      <c r="P142">
        <v>2025</v>
      </c>
      <c r="Q142">
        <v>39</v>
      </c>
      <c r="R142" t="s">
        <v>11661</v>
      </c>
      <c r="S142" t="str">
        <f t="shared" si="4"/>
        <v/>
      </c>
      <c r="T142" t="str">
        <f t="shared" si="5"/>
        <v>41</v>
      </c>
    </row>
    <row r="143" spans="1:20" hidden="1">
      <c r="A143">
        <v>6083073261</v>
      </c>
      <c r="B143" t="s">
        <v>11747</v>
      </c>
      <c r="C143">
        <v>3910536201</v>
      </c>
      <c r="D143" t="s">
        <v>11686</v>
      </c>
      <c r="E143" t="s">
        <v>53</v>
      </c>
      <c r="F143" t="s">
        <v>11486</v>
      </c>
      <c r="G143">
        <v>4114120</v>
      </c>
      <c r="H143" t="s">
        <v>11748</v>
      </c>
      <c r="I143" t="s">
        <v>11659</v>
      </c>
      <c r="J143">
        <v>4000213352</v>
      </c>
      <c r="K143" t="s">
        <v>47</v>
      </c>
      <c r="L143" t="s">
        <v>11687</v>
      </c>
      <c r="M143" s="45">
        <v>-3628</v>
      </c>
      <c r="N143">
        <v>35597347</v>
      </c>
      <c r="O143">
        <v>7</v>
      </c>
      <c r="P143">
        <v>2025</v>
      </c>
      <c r="Q143">
        <v>40</v>
      </c>
      <c r="R143" t="s">
        <v>11661</v>
      </c>
      <c r="S143" t="str">
        <f t="shared" si="4"/>
        <v/>
      </c>
      <c r="T143" t="str">
        <f t="shared" si="5"/>
        <v>41</v>
      </c>
    </row>
    <row r="144" spans="1:20" hidden="1">
      <c r="A144">
        <v>6084215408</v>
      </c>
      <c r="B144" t="s">
        <v>11749</v>
      </c>
      <c r="C144">
        <v>3910552741</v>
      </c>
      <c r="D144" t="s">
        <v>11657</v>
      </c>
      <c r="E144" t="s">
        <v>53</v>
      </c>
      <c r="F144" t="s">
        <v>11216</v>
      </c>
      <c r="G144">
        <v>4112340</v>
      </c>
      <c r="H144" t="s">
        <v>11658</v>
      </c>
      <c r="I144" t="s">
        <v>11659</v>
      </c>
      <c r="J144">
        <v>4000213352</v>
      </c>
      <c r="K144" t="s">
        <v>47</v>
      </c>
      <c r="L144" t="s">
        <v>11750</v>
      </c>
      <c r="M144" s="45">
        <v>-75188</v>
      </c>
      <c r="N144">
        <v>35598061</v>
      </c>
      <c r="O144">
        <v>7</v>
      </c>
      <c r="P144">
        <v>2025</v>
      </c>
      <c r="Q144">
        <v>1</v>
      </c>
      <c r="R144" s="20">
        <v>45858</v>
      </c>
      <c r="S144">
        <f t="shared" si="4"/>
        <v>7</v>
      </c>
      <c r="T144" t="str">
        <f t="shared" si="5"/>
        <v>47</v>
      </c>
    </row>
    <row r="145" spans="1:20" hidden="1">
      <c r="A145">
        <v>6084215408</v>
      </c>
      <c r="B145" t="s">
        <v>11749</v>
      </c>
      <c r="C145">
        <v>3910552741</v>
      </c>
      <c r="D145" t="s">
        <v>11657</v>
      </c>
      <c r="E145" t="s">
        <v>53</v>
      </c>
      <c r="F145" t="s">
        <v>11207</v>
      </c>
      <c r="G145">
        <v>4112340</v>
      </c>
      <c r="H145" t="s">
        <v>11658</v>
      </c>
      <c r="I145" t="s">
        <v>11659</v>
      </c>
      <c r="J145">
        <v>4000213352</v>
      </c>
      <c r="K145" t="s">
        <v>47</v>
      </c>
      <c r="L145" t="s">
        <v>11750</v>
      </c>
      <c r="M145" s="45">
        <v>-34216</v>
      </c>
      <c r="N145">
        <v>35598061</v>
      </c>
      <c r="O145">
        <v>7</v>
      </c>
      <c r="P145">
        <v>2025</v>
      </c>
      <c r="Q145">
        <v>2</v>
      </c>
      <c r="R145" s="20">
        <v>45858</v>
      </c>
      <c r="S145">
        <f t="shared" si="4"/>
        <v>7</v>
      </c>
      <c r="T145" t="str">
        <f t="shared" si="5"/>
        <v>41</v>
      </c>
    </row>
    <row r="146" spans="1:20" hidden="1">
      <c r="A146">
        <v>6088836311</v>
      </c>
      <c r="B146" t="s">
        <v>11751</v>
      </c>
      <c r="C146">
        <v>3910615358</v>
      </c>
      <c r="D146" t="s">
        <v>11657</v>
      </c>
      <c r="E146" t="s">
        <v>53</v>
      </c>
      <c r="F146" t="s">
        <v>11216</v>
      </c>
      <c r="G146">
        <v>4112340</v>
      </c>
      <c r="H146" t="s">
        <v>11658</v>
      </c>
      <c r="I146" t="s">
        <v>11659</v>
      </c>
      <c r="J146">
        <v>4000213352</v>
      </c>
      <c r="K146" t="s">
        <v>47</v>
      </c>
      <c r="L146" t="s">
        <v>11752</v>
      </c>
      <c r="M146" s="45">
        <v>-158344</v>
      </c>
      <c r="N146">
        <v>35820623</v>
      </c>
      <c r="O146">
        <v>7</v>
      </c>
      <c r="P146">
        <v>2025</v>
      </c>
      <c r="Q146">
        <v>1</v>
      </c>
      <c r="R146" s="20">
        <v>45865</v>
      </c>
      <c r="S146">
        <f t="shared" si="4"/>
        <v>7</v>
      </c>
      <c r="T146" t="str">
        <f t="shared" si="5"/>
        <v>47</v>
      </c>
    </row>
    <row r="147" spans="1:20" hidden="1">
      <c r="A147">
        <v>6088836311</v>
      </c>
      <c r="B147" t="s">
        <v>11751</v>
      </c>
      <c r="C147">
        <v>3910615358</v>
      </c>
      <c r="D147" t="s">
        <v>11657</v>
      </c>
      <c r="E147" t="s">
        <v>53</v>
      </c>
      <c r="F147" t="s">
        <v>11207</v>
      </c>
      <c r="G147">
        <v>4112340</v>
      </c>
      <c r="H147" t="s">
        <v>11658</v>
      </c>
      <c r="I147" t="s">
        <v>11659</v>
      </c>
      <c r="J147">
        <v>4000213352</v>
      </c>
      <c r="K147" t="s">
        <v>47</v>
      </c>
      <c r="L147" t="s">
        <v>11752</v>
      </c>
      <c r="M147" s="45">
        <v>-68810</v>
      </c>
      <c r="N147">
        <v>35820623</v>
      </c>
      <c r="O147">
        <v>7</v>
      </c>
      <c r="P147">
        <v>2025</v>
      </c>
      <c r="Q147">
        <v>2</v>
      </c>
      <c r="R147" s="20">
        <v>45865</v>
      </c>
      <c r="S147">
        <f t="shared" si="4"/>
        <v>7</v>
      </c>
      <c r="T147" t="str">
        <f t="shared" si="5"/>
        <v>41</v>
      </c>
    </row>
    <row r="148" spans="1:20" hidden="1">
      <c r="A148">
        <v>6091661481</v>
      </c>
      <c r="B148" t="s">
        <v>11753</v>
      </c>
      <c r="C148">
        <v>3910657770</v>
      </c>
      <c r="D148" t="s">
        <v>11657</v>
      </c>
      <c r="E148" t="s">
        <v>53</v>
      </c>
      <c r="F148" t="s">
        <v>11216</v>
      </c>
      <c r="G148">
        <v>4112401</v>
      </c>
      <c r="H148" t="s">
        <v>11662</v>
      </c>
      <c r="I148" t="s">
        <v>11659</v>
      </c>
      <c r="J148">
        <v>4000213352</v>
      </c>
      <c r="K148" t="s">
        <v>47</v>
      </c>
      <c r="L148" t="s">
        <v>11754</v>
      </c>
      <c r="M148" s="45">
        <v>-45367</v>
      </c>
      <c r="N148">
        <v>35822775</v>
      </c>
      <c r="O148">
        <v>7</v>
      </c>
      <c r="P148">
        <v>2025</v>
      </c>
      <c r="Q148">
        <v>1</v>
      </c>
      <c r="R148" s="20">
        <v>45869</v>
      </c>
      <c r="S148">
        <f t="shared" si="4"/>
        <v>7</v>
      </c>
      <c r="T148" t="str">
        <f t="shared" si="5"/>
        <v>47</v>
      </c>
    </row>
    <row r="149" spans="1:20" hidden="1">
      <c r="A149">
        <v>6091661481</v>
      </c>
      <c r="B149" t="s">
        <v>11753</v>
      </c>
      <c r="C149">
        <v>3910657770</v>
      </c>
      <c r="D149" t="s">
        <v>11657</v>
      </c>
      <c r="E149" t="s">
        <v>53</v>
      </c>
      <c r="F149" t="s">
        <v>11207</v>
      </c>
      <c r="G149">
        <v>4112401</v>
      </c>
      <c r="H149" t="s">
        <v>11662</v>
      </c>
      <c r="I149" t="s">
        <v>11659</v>
      </c>
      <c r="J149">
        <v>4000213352</v>
      </c>
      <c r="K149" t="s">
        <v>47</v>
      </c>
      <c r="L149" t="s">
        <v>11754</v>
      </c>
      <c r="M149" s="45">
        <v>-21735</v>
      </c>
      <c r="N149">
        <v>35822775</v>
      </c>
      <c r="O149">
        <v>7</v>
      </c>
      <c r="P149">
        <v>2025</v>
      </c>
      <c r="Q149">
        <v>2</v>
      </c>
      <c r="R149" s="20">
        <v>45869</v>
      </c>
      <c r="S149">
        <f t="shared" si="4"/>
        <v>7</v>
      </c>
      <c r="T149" t="str">
        <f t="shared" si="5"/>
        <v>41</v>
      </c>
    </row>
    <row r="150" spans="1:20" hidden="1">
      <c r="A150">
        <v>6091673121</v>
      </c>
      <c r="B150" t="s">
        <v>11753</v>
      </c>
      <c r="C150">
        <v>3910657991</v>
      </c>
      <c r="D150" t="s">
        <v>11657</v>
      </c>
      <c r="E150" t="s">
        <v>53</v>
      </c>
      <c r="F150" t="s">
        <v>11216</v>
      </c>
      <c r="G150">
        <v>4112340</v>
      </c>
      <c r="H150" t="s">
        <v>11658</v>
      </c>
      <c r="I150" t="s">
        <v>11659</v>
      </c>
      <c r="J150">
        <v>4000213352</v>
      </c>
      <c r="K150" t="s">
        <v>47</v>
      </c>
      <c r="L150" t="s">
        <v>11755</v>
      </c>
      <c r="M150" s="45">
        <v>-114336</v>
      </c>
      <c r="N150">
        <v>35822912</v>
      </c>
      <c r="O150">
        <v>7</v>
      </c>
      <c r="P150">
        <v>2025</v>
      </c>
      <c r="Q150">
        <v>1</v>
      </c>
      <c r="R150" s="20">
        <v>45869</v>
      </c>
      <c r="S150">
        <f t="shared" si="4"/>
        <v>7</v>
      </c>
      <c r="T150" t="str">
        <f t="shared" si="5"/>
        <v>47</v>
      </c>
    </row>
    <row r="151" spans="1:20" hidden="1">
      <c r="A151">
        <v>6091673121</v>
      </c>
      <c r="B151" t="s">
        <v>11753</v>
      </c>
      <c r="C151">
        <v>3910657991</v>
      </c>
      <c r="D151" t="s">
        <v>11657</v>
      </c>
      <c r="E151" t="s">
        <v>53</v>
      </c>
      <c r="F151" t="s">
        <v>11207</v>
      </c>
      <c r="G151">
        <v>4112340</v>
      </c>
      <c r="H151" t="s">
        <v>11658</v>
      </c>
      <c r="I151" t="s">
        <v>11659</v>
      </c>
      <c r="J151">
        <v>4000213352</v>
      </c>
      <c r="K151" t="s">
        <v>47</v>
      </c>
      <c r="L151" t="s">
        <v>11755</v>
      </c>
      <c r="M151" s="45">
        <v>-54780</v>
      </c>
      <c r="N151">
        <v>35822912</v>
      </c>
      <c r="O151">
        <v>7</v>
      </c>
      <c r="P151">
        <v>2025</v>
      </c>
      <c r="Q151">
        <v>2</v>
      </c>
      <c r="R151" s="20">
        <v>45869</v>
      </c>
      <c r="S151">
        <f t="shared" si="4"/>
        <v>7</v>
      </c>
      <c r="T151" t="str">
        <f t="shared" si="5"/>
        <v>41</v>
      </c>
    </row>
    <row r="152" spans="1:20" hidden="1">
      <c r="A152">
        <v>6097935409</v>
      </c>
      <c r="B152" t="s">
        <v>11756</v>
      </c>
      <c r="C152">
        <v>3910741158</v>
      </c>
      <c r="D152" t="s">
        <v>11657</v>
      </c>
      <c r="E152" t="s">
        <v>53</v>
      </c>
      <c r="F152" t="s">
        <v>11216</v>
      </c>
      <c r="G152">
        <v>4112340</v>
      </c>
      <c r="H152" t="s">
        <v>11658</v>
      </c>
      <c r="I152" t="s">
        <v>11659</v>
      </c>
      <c r="J152">
        <v>4000213352</v>
      </c>
      <c r="K152" t="s">
        <v>47</v>
      </c>
      <c r="L152" t="s">
        <v>11757</v>
      </c>
      <c r="M152" s="45">
        <v>-256374</v>
      </c>
      <c r="N152">
        <v>35825794</v>
      </c>
      <c r="O152">
        <v>8</v>
      </c>
      <c r="P152">
        <v>2025</v>
      </c>
      <c r="Q152">
        <v>1</v>
      </c>
      <c r="R152" s="20">
        <v>45879</v>
      </c>
      <c r="S152">
        <f t="shared" si="4"/>
        <v>8</v>
      </c>
      <c r="T152" t="str">
        <f t="shared" si="5"/>
        <v>47</v>
      </c>
    </row>
    <row r="153" spans="1:20" hidden="1">
      <c r="A153">
        <v>6097935409</v>
      </c>
      <c r="B153" t="s">
        <v>11756</v>
      </c>
      <c r="C153">
        <v>3910741158</v>
      </c>
      <c r="D153" t="s">
        <v>11657</v>
      </c>
      <c r="E153" t="s">
        <v>53</v>
      </c>
      <c r="F153" t="s">
        <v>11207</v>
      </c>
      <c r="G153">
        <v>4112340</v>
      </c>
      <c r="H153" t="s">
        <v>11658</v>
      </c>
      <c r="I153" t="s">
        <v>11659</v>
      </c>
      <c r="J153">
        <v>4000213352</v>
      </c>
      <c r="K153" t="s">
        <v>47</v>
      </c>
      <c r="L153" t="s">
        <v>11757</v>
      </c>
      <c r="M153" s="45">
        <v>-177194</v>
      </c>
      <c r="N153">
        <v>35825794</v>
      </c>
      <c r="O153">
        <v>8</v>
      </c>
      <c r="P153">
        <v>2025</v>
      </c>
      <c r="Q153">
        <v>2</v>
      </c>
      <c r="R153" s="20">
        <v>45879</v>
      </c>
      <c r="S153">
        <f t="shared" si="4"/>
        <v>8</v>
      </c>
      <c r="T153" t="str">
        <f t="shared" si="5"/>
        <v>41</v>
      </c>
    </row>
    <row r="154" spans="1:20" hidden="1">
      <c r="A154">
        <v>6100548843</v>
      </c>
      <c r="B154" t="s">
        <v>11758</v>
      </c>
      <c r="C154">
        <v>3910772859</v>
      </c>
      <c r="D154" t="s">
        <v>11657</v>
      </c>
      <c r="E154" t="s">
        <v>53</v>
      </c>
      <c r="F154" t="s">
        <v>11216</v>
      </c>
      <c r="G154">
        <v>4112402</v>
      </c>
      <c r="H154" t="s">
        <v>11672</v>
      </c>
      <c r="I154" t="s">
        <v>11659</v>
      </c>
      <c r="J154">
        <v>4000213352</v>
      </c>
      <c r="K154" t="s">
        <v>47</v>
      </c>
      <c r="L154" t="s">
        <v>11759</v>
      </c>
      <c r="M154" s="45">
        <v>-326663</v>
      </c>
      <c r="N154">
        <v>35827109</v>
      </c>
      <c r="O154">
        <v>8</v>
      </c>
      <c r="P154">
        <v>2025</v>
      </c>
      <c r="Q154">
        <v>1</v>
      </c>
      <c r="R154" s="20">
        <v>45883</v>
      </c>
      <c r="S154">
        <f t="shared" si="4"/>
        <v>8</v>
      </c>
      <c r="T154" t="str">
        <f t="shared" si="5"/>
        <v>47</v>
      </c>
    </row>
    <row r="155" spans="1:20" hidden="1">
      <c r="A155">
        <v>6100548843</v>
      </c>
      <c r="B155" t="s">
        <v>11758</v>
      </c>
      <c r="C155">
        <v>3910772859</v>
      </c>
      <c r="D155" t="s">
        <v>11657</v>
      </c>
      <c r="E155" t="s">
        <v>53</v>
      </c>
      <c r="F155" t="s">
        <v>11207</v>
      </c>
      <c r="G155">
        <v>4112402</v>
      </c>
      <c r="H155" t="s">
        <v>11672</v>
      </c>
      <c r="I155" t="s">
        <v>11659</v>
      </c>
      <c r="J155">
        <v>4000213352</v>
      </c>
      <c r="K155" t="s">
        <v>47</v>
      </c>
      <c r="L155" t="s">
        <v>11759</v>
      </c>
      <c r="M155" s="45">
        <v>-161556</v>
      </c>
      <c r="N155">
        <v>35827109</v>
      </c>
      <c r="O155">
        <v>8</v>
      </c>
      <c r="P155">
        <v>2025</v>
      </c>
      <c r="Q155">
        <v>2</v>
      </c>
      <c r="R155" s="20">
        <v>45883</v>
      </c>
      <c r="S155">
        <f t="shared" si="4"/>
        <v>8</v>
      </c>
      <c r="T155" t="str">
        <f t="shared" si="5"/>
        <v>41</v>
      </c>
    </row>
    <row r="156" spans="1:20" hidden="1">
      <c r="A156">
        <v>6102100166</v>
      </c>
      <c r="B156" t="s">
        <v>11760</v>
      </c>
      <c r="C156">
        <v>3910789663</v>
      </c>
      <c r="D156" t="s">
        <v>11657</v>
      </c>
      <c r="E156" t="s">
        <v>53</v>
      </c>
      <c r="F156" t="s">
        <v>11216</v>
      </c>
      <c r="G156">
        <v>4112340</v>
      </c>
      <c r="H156" t="s">
        <v>11658</v>
      </c>
      <c r="I156" t="s">
        <v>11659</v>
      </c>
      <c r="J156">
        <v>4000213352</v>
      </c>
      <c r="K156" t="s">
        <v>47</v>
      </c>
      <c r="L156" t="s">
        <v>11761</v>
      </c>
      <c r="M156" s="45">
        <v>-110417</v>
      </c>
      <c r="N156">
        <v>35827927</v>
      </c>
      <c r="O156">
        <v>8</v>
      </c>
      <c r="P156">
        <v>2025</v>
      </c>
      <c r="Q156">
        <v>1</v>
      </c>
      <c r="R156" s="20">
        <v>45886</v>
      </c>
      <c r="S156">
        <f t="shared" si="4"/>
        <v>8</v>
      </c>
      <c r="T156" t="str">
        <f t="shared" si="5"/>
        <v>47</v>
      </c>
    </row>
    <row r="157" spans="1:20" hidden="1">
      <c r="A157">
        <v>6102100166</v>
      </c>
      <c r="B157" t="s">
        <v>11760</v>
      </c>
      <c r="C157">
        <v>3910789663</v>
      </c>
      <c r="D157" t="s">
        <v>11657</v>
      </c>
      <c r="E157" t="s">
        <v>53</v>
      </c>
      <c r="F157" t="s">
        <v>11207</v>
      </c>
      <c r="G157">
        <v>4112340</v>
      </c>
      <c r="H157" t="s">
        <v>11658</v>
      </c>
      <c r="I157" t="s">
        <v>11659</v>
      </c>
      <c r="J157">
        <v>4000213352</v>
      </c>
      <c r="K157" t="s">
        <v>47</v>
      </c>
      <c r="L157" t="s">
        <v>11761</v>
      </c>
      <c r="M157" s="45">
        <v>-84351</v>
      </c>
      <c r="N157">
        <v>35827927</v>
      </c>
      <c r="O157">
        <v>8</v>
      </c>
      <c r="P157">
        <v>2025</v>
      </c>
      <c r="Q157">
        <v>2</v>
      </c>
      <c r="R157" s="20">
        <v>45886</v>
      </c>
      <c r="S157">
        <f t="shared" si="4"/>
        <v>8</v>
      </c>
      <c r="T157" t="str">
        <f t="shared" si="5"/>
        <v>41</v>
      </c>
    </row>
    <row r="158" spans="1:20">
      <c r="A158">
        <v>6102148366</v>
      </c>
      <c r="B158" t="s">
        <v>11760</v>
      </c>
      <c r="C158">
        <v>3910790480</v>
      </c>
      <c r="D158" t="s">
        <v>11657</v>
      </c>
      <c r="E158" t="s">
        <v>53</v>
      </c>
      <c r="F158" t="s">
        <v>11517</v>
      </c>
      <c r="G158">
        <v>4110110</v>
      </c>
      <c r="H158" t="s">
        <v>11702</v>
      </c>
      <c r="I158" t="s">
        <v>11659</v>
      </c>
      <c r="J158">
        <v>4000213352</v>
      </c>
      <c r="K158" t="s">
        <v>47</v>
      </c>
      <c r="L158" t="s">
        <v>11762</v>
      </c>
      <c r="M158" s="45">
        <v>-3460</v>
      </c>
      <c r="N158">
        <v>35828106</v>
      </c>
      <c r="O158">
        <v>8</v>
      </c>
      <c r="P158">
        <v>2025</v>
      </c>
      <c r="Q158">
        <v>1</v>
      </c>
      <c r="R158" s="20">
        <v>45886</v>
      </c>
      <c r="S158">
        <f t="shared" si="4"/>
        <v>8</v>
      </c>
      <c r="T158" t="str">
        <f t="shared" si="5"/>
        <v>47</v>
      </c>
    </row>
    <row r="159" spans="1:20" hidden="1">
      <c r="A159">
        <v>6105772699</v>
      </c>
      <c r="B159" t="s">
        <v>11763</v>
      </c>
      <c r="C159">
        <v>3910828986</v>
      </c>
      <c r="D159" t="s">
        <v>11686</v>
      </c>
      <c r="E159" t="s">
        <v>53</v>
      </c>
      <c r="F159" t="s">
        <v>11445</v>
      </c>
      <c r="G159">
        <v>4114120</v>
      </c>
      <c r="H159" t="s">
        <v>11748</v>
      </c>
      <c r="I159" t="s">
        <v>11659</v>
      </c>
      <c r="J159">
        <v>4000213352</v>
      </c>
      <c r="K159" t="s">
        <v>47</v>
      </c>
      <c r="L159" t="s">
        <v>11687</v>
      </c>
      <c r="M159" s="45">
        <v>-3504</v>
      </c>
      <c r="N159">
        <v>35829597</v>
      </c>
      <c r="O159">
        <v>8</v>
      </c>
      <c r="P159">
        <v>2025</v>
      </c>
      <c r="Q159">
        <v>1</v>
      </c>
      <c r="R159" t="s">
        <v>11661</v>
      </c>
      <c r="S159" t="str">
        <f t="shared" si="4"/>
        <v/>
      </c>
      <c r="T159" t="str">
        <f t="shared" si="5"/>
        <v>41</v>
      </c>
    </row>
    <row r="160" spans="1:20" hidden="1">
      <c r="A160">
        <v>6105772699</v>
      </c>
      <c r="B160" t="s">
        <v>11763</v>
      </c>
      <c r="C160">
        <v>3910828986</v>
      </c>
      <c r="D160" t="s">
        <v>11686</v>
      </c>
      <c r="E160" t="s">
        <v>53</v>
      </c>
      <c r="F160" t="s">
        <v>11449</v>
      </c>
      <c r="G160">
        <v>4114120</v>
      </c>
      <c r="H160" t="s">
        <v>11748</v>
      </c>
      <c r="I160" t="s">
        <v>11659</v>
      </c>
      <c r="J160">
        <v>4000213352</v>
      </c>
      <c r="K160" t="s">
        <v>47</v>
      </c>
      <c r="L160" t="s">
        <v>11687</v>
      </c>
      <c r="M160" s="45">
        <v>-24736</v>
      </c>
      <c r="N160">
        <v>35829597</v>
      </c>
      <c r="O160">
        <v>8</v>
      </c>
      <c r="P160">
        <v>2025</v>
      </c>
      <c r="Q160">
        <v>2</v>
      </c>
      <c r="R160" t="s">
        <v>11661</v>
      </c>
      <c r="S160" t="str">
        <f t="shared" si="4"/>
        <v/>
      </c>
      <c r="T160" t="str">
        <f t="shared" si="5"/>
        <v>41</v>
      </c>
    </row>
    <row r="161" spans="1:20" hidden="1">
      <c r="A161">
        <v>6105772699</v>
      </c>
      <c r="B161" t="s">
        <v>11763</v>
      </c>
      <c r="C161">
        <v>3910828986</v>
      </c>
      <c r="D161" t="s">
        <v>11686</v>
      </c>
      <c r="E161" t="s">
        <v>53</v>
      </c>
      <c r="F161" t="s">
        <v>11450</v>
      </c>
      <c r="G161">
        <v>4114120</v>
      </c>
      <c r="H161" t="s">
        <v>11748</v>
      </c>
      <c r="I161" t="s">
        <v>11659</v>
      </c>
      <c r="J161">
        <v>4000213352</v>
      </c>
      <c r="K161" t="s">
        <v>47</v>
      </c>
      <c r="L161" t="s">
        <v>11687</v>
      </c>
      <c r="M161" s="45">
        <v>-45028</v>
      </c>
      <c r="N161">
        <v>35829597</v>
      </c>
      <c r="O161">
        <v>8</v>
      </c>
      <c r="P161">
        <v>2025</v>
      </c>
      <c r="Q161">
        <v>3</v>
      </c>
      <c r="R161" t="s">
        <v>11661</v>
      </c>
      <c r="S161" t="str">
        <f t="shared" si="4"/>
        <v/>
      </c>
      <c r="T161" t="str">
        <f t="shared" si="5"/>
        <v>41</v>
      </c>
    </row>
    <row r="162" spans="1:20" hidden="1">
      <c r="A162">
        <v>6105772699</v>
      </c>
      <c r="B162" t="s">
        <v>11763</v>
      </c>
      <c r="C162">
        <v>3910828986</v>
      </c>
      <c r="D162" t="s">
        <v>11686</v>
      </c>
      <c r="E162" t="s">
        <v>53</v>
      </c>
      <c r="F162" t="s">
        <v>11451</v>
      </c>
      <c r="G162">
        <v>4114120</v>
      </c>
      <c r="H162" t="s">
        <v>11748</v>
      </c>
      <c r="I162" t="s">
        <v>11659</v>
      </c>
      <c r="J162">
        <v>4000213352</v>
      </c>
      <c r="K162" t="s">
        <v>47</v>
      </c>
      <c r="L162" t="s">
        <v>11687</v>
      </c>
      <c r="M162" s="45">
        <v>-11188</v>
      </c>
      <c r="N162">
        <v>35829597</v>
      </c>
      <c r="O162">
        <v>8</v>
      </c>
      <c r="P162">
        <v>2025</v>
      </c>
      <c r="Q162">
        <v>4</v>
      </c>
      <c r="R162" t="s">
        <v>11661</v>
      </c>
      <c r="S162" t="str">
        <f t="shared" si="4"/>
        <v/>
      </c>
      <c r="T162" t="str">
        <f t="shared" si="5"/>
        <v>41</v>
      </c>
    </row>
    <row r="163" spans="1:20" hidden="1">
      <c r="A163">
        <v>6105772699</v>
      </c>
      <c r="B163" t="s">
        <v>11763</v>
      </c>
      <c r="C163">
        <v>3910828986</v>
      </c>
      <c r="D163" t="s">
        <v>11686</v>
      </c>
      <c r="E163" t="s">
        <v>53</v>
      </c>
      <c r="F163" t="s">
        <v>11452</v>
      </c>
      <c r="G163">
        <v>4114120</v>
      </c>
      <c r="H163" t="s">
        <v>11748</v>
      </c>
      <c r="I163" t="s">
        <v>11659</v>
      </c>
      <c r="J163">
        <v>4000213352</v>
      </c>
      <c r="K163" t="s">
        <v>47</v>
      </c>
      <c r="L163" t="s">
        <v>11687</v>
      </c>
      <c r="M163" s="45">
        <v>-19548</v>
      </c>
      <c r="N163">
        <v>35829597</v>
      </c>
      <c r="O163">
        <v>8</v>
      </c>
      <c r="P163">
        <v>2025</v>
      </c>
      <c r="Q163">
        <v>5</v>
      </c>
      <c r="R163" t="s">
        <v>11661</v>
      </c>
      <c r="S163" t="str">
        <f t="shared" si="4"/>
        <v/>
      </c>
      <c r="T163" t="str">
        <f t="shared" si="5"/>
        <v>41</v>
      </c>
    </row>
    <row r="164" spans="1:20" hidden="1">
      <c r="A164">
        <v>6105772699</v>
      </c>
      <c r="B164" t="s">
        <v>11763</v>
      </c>
      <c r="C164">
        <v>3910828986</v>
      </c>
      <c r="D164" t="s">
        <v>11686</v>
      </c>
      <c r="E164" t="s">
        <v>53</v>
      </c>
      <c r="F164" t="s">
        <v>11453</v>
      </c>
      <c r="G164">
        <v>4114120</v>
      </c>
      <c r="H164" t="s">
        <v>11748</v>
      </c>
      <c r="I164" t="s">
        <v>11659</v>
      </c>
      <c r="J164">
        <v>4000213352</v>
      </c>
      <c r="K164" t="s">
        <v>47</v>
      </c>
      <c r="L164" t="s">
        <v>11687</v>
      </c>
      <c r="M164" s="45">
        <v>-20339</v>
      </c>
      <c r="N164">
        <v>35829597</v>
      </c>
      <c r="O164">
        <v>8</v>
      </c>
      <c r="P164">
        <v>2025</v>
      </c>
      <c r="Q164">
        <v>6</v>
      </c>
      <c r="R164" t="s">
        <v>11661</v>
      </c>
      <c r="S164" t="str">
        <f t="shared" si="4"/>
        <v/>
      </c>
      <c r="T164" t="str">
        <f t="shared" si="5"/>
        <v>41</v>
      </c>
    </row>
    <row r="165" spans="1:20" hidden="1">
      <c r="A165">
        <v>6105772699</v>
      </c>
      <c r="B165" t="s">
        <v>11763</v>
      </c>
      <c r="C165">
        <v>3910828986</v>
      </c>
      <c r="D165" t="s">
        <v>11686</v>
      </c>
      <c r="E165" t="s">
        <v>53</v>
      </c>
      <c r="F165" t="s">
        <v>11454</v>
      </c>
      <c r="G165">
        <v>4114120</v>
      </c>
      <c r="H165" t="s">
        <v>11748</v>
      </c>
      <c r="I165" t="s">
        <v>11659</v>
      </c>
      <c r="J165">
        <v>4000213352</v>
      </c>
      <c r="K165" t="s">
        <v>47</v>
      </c>
      <c r="L165" t="s">
        <v>11687</v>
      </c>
      <c r="M165" s="45">
        <v>-13508</v>
      </c>
      <c r="N165">
        <v>35829597</v>
      </c>
      <c r="O165">
        <v>8</v>
      </c>
      <c r="P165">
        <v>2025</v>
      </c>
      <c r="Q165">
        <v>7</v>
      </c>
      <c r="R165" t="s">
        <v>11661</v>
      </c>
      <c r="S165" t="str">
        <f t="shared" si="4"/>
        <v/>
      </c>
      <c r="T165" t="str">
        <f t="shared" si="5"/>
        <v>41</v>
      </c>
    </row>
    <row r="166" spans="1:20" hidden="1">
      <c r="A166">
        <v>6105772699</v>
      </c>
      <c r="B166" t="s">
        <v>11763</v>
      </c>
      <c r="C166">
        <v>3910828986</v>
      </c>
      <c r="D166" t="s">
        <v>11686</v>
      </c>
      <c r="E166" t="s">
        <v>53</v>
      </c>
      <c r="F166" t="s">
        <v>11455</v>
      </c>
      <c r="G166">
        <v>4114120</v>
      </c>
      <c r="H166" t="s">
        <v>11748</v>
      </c>
      <c r="I166" t="s">
        <v>11659</v>
      </c>
      <c r="J166">
        <v>4000213352</v>
      </c>
      <c r="K166" t="s">
        <v>47</v>
      </c>
      <c r="L166" t="s">
        <v>11687</v>
      </c>
      <c r="M166" s="45">
        <v>-8426</v>
      </c>
      <c r="N166">
        <v>35829597</v>
      </c>
      <c r="O166">
        <v>8</v>
      </c>
      <c r="P166">
        <v>2025</v>
      </c>
      <c r="Q166">
        <v>8</v>
      </c>
      <c r="R166" t="s">
        <v>11661</v>
      </c>
      <c r="S166" t="str">
        <f t="shared" si="4"/>
        <v/>
      </c>
      <c r="T166" t="str">
        <f t="shared" si="5"/>
        <v>41</v>
      </c>
    </row>
    <row r="167" spans="1:20" hidden="1">
      <c r="A167">
        <v>6105772699</v>
      </c>
      <c r="B167" t="s">
        <v>11763</v>
      </c>
      <c r="C167">
        <v>3910828986</v>
      </c>
      <c r="D167" t="s">
        <v>11686</v>
      </c>
      <c r="E167" t="s">
        <v>53</v>
      </c>
      <c r="F167" t="s">
        <v>11456</v>
      </c>
      <c r="G167">
        <v>4114120</v>
      </c>
      <c r="H167" t="s">
        <v>11748</v>
      </c>
      <c r="I167" t="s">
        <v>11659</v>
      </c>
      <c r="J167">
        <v>4000213352</v>
      </c>
      <c r="K167" t="s">
        <v>47</v>
      </c>
      <c r="L167" t="s">
        <v>11687</v>
      </c>
      <c r="M167" s="45">
        <v>-15480</v>
      </c>
      <c r="N167">
        <v>35829597</v>
      </c>
      <c r="O167">
        <v>8</v>
      </c>
      <c r="P167">
        <v>2025</v>
      </c>
      <c r="Q167">
        <v>9</v>
      </c>
      <c r="R167" t="s">
        <v>11661</v>
      </c>
      <c r="S167" t="str">
        <f t="shared" si="4"/>
        <v/>
      </c>
      <c r="T167" t="str">
        <f t="shared" si="5"/>
        <v>41</v>
      </c>
    </row>
    <row r="168" spans="1:20" hidden="1">
      <c r="A168">
        <v>6105772699</v>
      </c>
      <c r="B168" t="s">
        <v>11763</v>
      </c>
      <c r="C168">
        <v>3910828986</v>
      </c>
      <c r="D168" t="s">
        <v>11686</v>
      </c>
      <c r="E168" t="s">
        <v>53</v>
      </c>
      <c r="F168" t="s">
        <v>11457</v>
      </c>
      <c r="G168">
        <v>4114120</v>
      </c>
      <c r="H168" t="s">
        <v>11748</v>
      </c>
      <c r="I168" t="s">
        <v>11659</v>
      </c>
      <c r="J168">
        <v>4000213352</v>
      </c>
      <c r="K168" t="s">
        <v>47</v>
      </c>
      <c r="L168" t="s">
        <v>11687</v>
      </c>
      <c r="M168" s="45">
        <v>-2802</v>
      </c>
      <c r="N168">
        <v>35829597</v>
      </c>
      <c r="O168">
        <v>8</v>
      </c>
      <c r="P168">
        <v>2025</v>
      </c>
      <c r="Q168">
        <v>10</v>
      </c>
      <c r="R168" t="s">
        <v>11661</v>
      </c>
      <c r="S168" t="str">
        <f t="shared" si="4"/>
        <v/>
      </c>
      <c r="T168" t="str">
        <f t="shared" si="5"/>
        <v>41</v>
      </c>
    </row>
    <row r="169" spans="1:20" hidden="1">
      <c r="A169">
        <v>6105772699</v>
      </c>
      <c r="B169" t="s">
        <v>11763</v>
      </c>
      <c r="C169">
        <v>3910828986</v>
      </c>
      <c r="D169" t="s">
        <v>11686</v>
      </c>
      <c r="E169" t="s">
        <v>53</v>
      </c>
      <c r="F169" t="s">
        <v>11458</v>
      </c>
      <c r="G169">
        <v>4114120</v>
      </c>
      <c r="H169" t="s">
        <v>11748</v>
      </c>
      <c r="I169" t="s">
        <v>11659</v>
      </c>
      <c r="J169">
        <v>4000213352</v>
      </c>
      <c r="K169" t="s">
        <v>47</v>
      </c>
      <c r="L169" t="s">
        <v>11687</v>
      </c>
      <c r="M169" s="45">
        <v>-16826</v>
      </c>
      <c r="N169">
        <v>35829597</v>
      </c>
      <c r="O169">
        <v>8</v>
      </c>
      <c r="P169">
        <v>2025</v>
      </c>
      <c r="Q169">
        <v>11</v>
      </c>
      <c r="R169" t="s">
        <v>11661</v>
      </c>
      <c r="S169" t="str">
        <f t="shared" si="4"/>
        <v/>
      </c>
      <c r="T169" t="str">
        <f t="shared" si="5"/>
        <v>41</v>
      </c>
    </row>
    <row r="170" spans="1:20" hidden="1">
      <c r="A170">
        <v>6105772699</v>
      </c>
      <c r="B170" t="s">
        <v>11763</v>
      </c>
      <c r="C170">
        <v>3910828986</v>
      </c>
      <c r="D170" t="s">
        <v>11686</v>
      </c>
      <c r="E170" t="s">
        <v>53</v>
      </c>
      <c r="F170" t="s">
        <v>11459</v>
      </c>
      <c r="G170">
        <v>4114120</v>
      </c>
      <c r="H170" t="s">
        <v>11748</v>
      </c>
      <c r="I170" t="s">
        <v>11659</v>
      </c>
      <c r="J170">
        <v>4000213352</v>
      </c>
      <c r="K170" t="s">
        <v>47</v>
      </c>
      <c r="L170" t="s">
        <v>11687</v>
      </c>
      <c r="M170" s="45">
        <v>-31553</v>
      </c>
      <c r="N170">
        <v>35829597</v>
      </c>
      <c r="O170">
        <v>8</v>
      </c>
      <c r="P170">
        <v>2025</v>
      </c>
      <c r="Q170">
        <v>12</v>
      </c>
      <c r="R170" t="s">
        <v>11661</v>
      </c>
      <c r="S170" t="str">
        <f t="shared" si="4"/>
        <v/>
      </c>
      <c r="T170" t="str">
        <f t="shared" si="5"/>
        <v>41</v>
      </c>
    </row>
    <row r="171" spans="1:20" hidden="1">
      <c r="A171">
        <v>6105772699</v>
      </c>
      <c r="B171" t="s">
        <v>11763</v>
      </c>
      <c r="C171">
        <v>3910828986</v>
      </c>
      <c r="D171" t="s">
        <v>11686</v>
      </c>
      <c r="E171" t="s">
        <v>53</v>
      </c>
      <c r="F171" t="s">
        <v>11460</v>
      </c>
      <c r="G171">
        <v>4114120</v>
      </c>
      <c r="H171" t="s">
        <v>11748</v>
      </c>
      <c r="I171" t="s">
        <v>11659</v>
      </c>
      <c r="J171">
        <v>4000213352</v>
      </c>
      <c r="K171" t="s">
        <v>47</v>
      </c>
      <c r="L171" t="s">
        <v>11687</v>
      </c>
      <c r="M171" s="45">
        <v>-14310</v>
      </c>
      <c r="N171">
        <v>35829597</v>
      </c>
      <c r="O171">
        <v>8</v>
      </c>
      <c r="P171">
        <v>2025</v>
      </c>
      <c r="Q171">
        <v>13</v>
      </c>
      <c r="R171" t="s">
        <v>11661</v>
      </c>
      <c r="S171" t="str">
        <f t="shared" si="4"/>
        <v/>
      </c>
      <c r="T171" t="str">
        <f t="shared" si="5"/>
        <v>41</v>
      </c>
    </row>
    <row r="172" spans="1:20" hidden="1">
      <c r="A172">
        <v>6105772699</v>
      </c>
      <c r="B172" t="s">
        <v>11763</v>
      </c>
      <c r="C172">
        <v>3910828986</v>
      </c>
      <c r="D172" t="s">
        <v>11686</v>
      </c>
      <c r="E172" t="s">
        <v>53</v>
      </c>
      <c r="F172" t="s">
        <v>11461</v>
      </c>
      <c r="G172">
        <v>4114120</v>
      </c>
      <c r="H172" t="s">
        <v>11748</v>
      </c>
      <c r="I172" t="s">
        <v>11659</v>
      </c>
      <c r="J172">
        <v>4000213352</v>
      </c>
      <c r="K172" t="s">
        <v>47</v>
      </c>
      <c r="L172" t="s">
        <v>11687</v>
      </c>
      <c r="M172" s="45">
        <v>-11768</v>
      </c>
      <c r="N172">
        <v>35829597</v>
      </c>
      <c r="O172">
        <v>8</v>
      </c>
      <c r="P172">
        <v>2025</v>
      </c>
      <c r="Q172">
        <v>14</v>
      </c>
      <c r="R172" t="s">
        <v>11661</v>
      </c>
      <c r="S172" t="str">
        <f t="shared" si="4"/>
        <v/>
      </c>
      <c r="T172" t="str">
        <f t="shared" si="5"/>
        <v>41</v>
      </c>
    </row>
    <row r="173" spans="1:20" hidden="1">
      <c r="A173">
        <v>6105772699</v>
      </c>
      <c r="B173" t="s">
        <v>11763</v>
      </c>
      <c r="C173">
        <v>3910828986</v>
      </c>
      <c r="D173" t="s">
        <v>11686</v>
      </c>
      <c r="E173" t="s">
        <v>53</v>
      </c>
      <c r="F173" t="s">
        <v>11462</v>
      </c>
      <c r="G173">
        <v>4114120</v>
      </c>
      <c r="H173" t="s">
        <v>11748</v>
      </c>
      <c r="I173" t="s">
        <v>11659</v>
      </c>
      <c r="J173">
        <v>4000213352</v>
      </c>
      <c r="K173" t="s">
        <v>47</v>
      </c>
      <c r="L173" t="s">
        <v>11687</v>
      </c>
      <c r="M173" s="45">
        <v>-17138</v>
      </c>
      <c r="N173">
        <v>35829597</v>
      </c>
      <c r="O173">
        <v>8</v>
      </c>
      <c r="P173">
        <v>2025</v>
      </c>
      <c r="Q173">
        <v>15</v>
      </c>
      <c r="R173" t="s">
        <v>11661</v>
      </c>
      <c r="S173" t="str">
        <f t="shared" si="4"/>
        <v/>
      </c>
      <c r="T173" t="str">
        <f t="shared" si="5"/>
        <v>41</v>
      </c>
    </row>
    <row r="174" spans="1:20" hidden="1">
      <c r="A174">
        <v>6105772699</v>
      </c>
      <c r="B174" t="s">
        <v>11763</v>
      </c>
      <c r="C174">
        <v>3910828986</v>
      </c>
      <c r="D174" t="s">
        <v>11686</v>
      </c>
      <c r="E174" t="s">
        <v>53</v>
      </c>
      <c r="F174" t="s">
        <v>11463</v>
      </c>
      <c r="G174">
        <v>4114120</v>
      </c>
      <c r="H174" t="s">
        <v>11748</v>
      </c>
      <c r="I174" t="s">
        <v>11659</v>
      </c>
      <c r="J174">
        <v>4000213352</v>
      </c>
      <c r="K174" t="s">
        <v>47</v>
      </c>
      <c r="L174" t="s">
        <v>11687</v>
      </c>
      <c r="M174" s="45">
        <v>-37152</v>
      </c>
      <c r="N174">
        <v>35829597</v>
      </c>
      <c r="O174">
        <v>8</v>
      </c>
      <c r="P174">
        <v>2025</v>
      </c>
      <c r="Q174">
        <v>16</v>
      </c>
      <c r="R174" t="s">
        <v>11661</v>
      </c>
      <c r="S174" t="str">
        <f t="shared" si="4"/>
        <v/>
      </c>
      <c r="T174" t="str">
        <f t="shared" si="5"/>
        <v>41</v>
      </c>
    </row>
    <row r="175" spans="1:20" hidden="1">
      <c r="A175">
        <v>6105772699</v>
      </c>
      <c r="B175" t="s">
        <v>11763</v>
      </c>
      <c r="C175">
        <v>3910828986</v>
      </c>
      <c r="D175" t="s">
        <v>11686</v>
      </c>
      <c r="E175" t="s">
        <v>53</v>
      </c>
      <c r="F175" t="s">
        <v>11464</v>
      </c>
      <c r="G175">
        <v>4114120</v>
      </c>
      <c r="H175" t="s">
        <v>11748</v>
      </c>
      <c r="I175" t="s">
        <v>11659</v>
      </c>
      <c r="J175">
        <v>4000213352</v>
      </c>
      <c r="K175" t="s">
        <v>47</v>
      </c>
      <c r="L175" t="s">
        <v>11687</v>
      </c>
      <c r="M175" s="45">
        <v>-14424</v>
      </c>
      <c r="N175">
        <v>35829597</v>
      </c>
      <c r="O175">
        <v>8</v>
      </c>
      <c r="P175">
        <v>2025</v>
      </c>
      <c r="Q175">
        <v>17</v>
      </c>
      <c r="R175" t="s">
        <v>11661</v>
      </c>
      <c r="S175" t="str">
        <f t="shared" si="4"/>
        <v/>
      </c>
      <c r="T175" t="str">
        <f t="shared" si="5"/>
        <v>41</v>
      </c>
    </row>
    <row r="176" spans="1:20" hidden="1">
      <c r="A176">
        <v>6105772699</v>
      </c>
      <c r="B176" t="s">
        <v>11763</v>
      </c>
      <c r="C176">
        <v>3910828986</v>
      </c>
      <c r="D176" t="s">
        <v>11686</v>
      </c>
      <c r="E176" t="s">
        <v>53</v>
      </c>
      <c r="F176" t="s">
        <v>11465</v>
      </c>
      <c r="G176">
        <v>4114120</v>
      </c>
      <c r="H176" t="s">
        <v>11748</v>
      </c>
      <c r="I176" t="s">
        <v>11659</v>
      </c>
      <c r="J176">
        <v>4000213352</v>
      </c>
      <c r="K176" t="s">
        <v>47</v>
      </c>
      <c r="L176" t="s">
        <v>11687</v>
      </c>
      <c r="M176" s="45">
        <v>-37368</v>
      </c>
      <c r="N176">
        <v>35829597</v>
      </c>
      <c r="O176">
        <v>8</v>
      </c>
      <c r="P176">
        <v>2025</v>
      </c>
      <c r="Q176">
        <v>18</v>
      </c>
      <c r="R176" t="s">
        <v>11661</v>
      </c>
      <c r="S176" t="str">
        <f t="shared" si="4"/>
        <v/>
      </c>
      <c r="T176" t="str">
        <f t="shared" si="5"/>
        <v>41</v>
      </c>
    </row>
    <row r="177" spans="1:20" hidden="1">
      <c r="A177">
        <v>6105772699</v>
      </c>
      <c r="B177" t="s">
        <v>11763</v>
      </c>
      <c r="C177">
        <v>3910828986</v>
      </c>
      <c r="D177" t="s">
        <v>11686</v>
      </c>
      <c r="E177" t="s">
        <v>53</v>
      </c>
      <c r="F177" t="s">
        <v>11466</v>
      </c>
      <c r="G177">
        <v>4114120</v>
      </c>
      <c r="H177" t="s">
        <v>11748</v>
      </c>
      <c r="I177" t="s">
        <v>11659</v>
      </c>
      <c r="J177">
        <v>4000213352</v>
      </c>
      <c r="K177" t="s">
        <v>47</v>
      </c>
      <c r="L177" t="s">
        <v>11687</v>
      </c>
      <c r="M177" s="45">
        <v>-18610</v>
      </c>
      <c r="N177">
        <v>35829597</v>
      </c>
      <c r="O177">
        <v>8</v>
      </c>
      <c r="P177">
        <v>2025</v>
      </c>
      <c r="Q177">
        <v>19</v>
      </c>
      <c r="R177" t="s">
        <v>11661</v>
      </c>
      <c r="S177" t="str">
        <f t="shared" si="4"/>
        <v/>
      </c>
      <c r="T177" t="str">
        <f t="shared" si="5"/>
        <v>41</v>
      </c>
    </row>
    <row r="178" spans="1:20" hidden="1">
      <c r="A178">
        <v>6105772699</v>
      </c>
      <c r="B178" t="s">
        <v>11763</v>
      </c>
      <c r="C178">
        <v>3910828986</v>
      </c>
      <c r="D178" t="s">
        <v>11686</v>
      </c>
      <c r="E178" t="s">
        <v>53</v>
      </c>
      <c r="F178" t="s">
        <v>11467</v>
      </c>
      <c r="G178">
        <v>4114120</v>
      </c>
      <c r="H178" t="s">
        <v>11748</v>
      </c>
      <c r="I178" t="s">
        <v>11659</v>
      </c>
      <c r="J178">
        <v>4000213352</v>
      </c>
      <c r="K178" t="s">
        <v>47</v>
      </c>
      <c r="L178" t="s">
        <v>11687</v>
      </c>
      <c r="M178" s="45">
        <v>-11182</v>
      </c>
      <c r="N178">
        <v>35829597</v>
      </c>
      <c r="O178">
        <v>8</v>
      </c>
      <c r="P178">
        <v>2025</v>
      </c>
      <c r="Q178">
        <v>20</v>
      </c>
      <c r="R178" t="s">
        <v>11661</v>
      </c>
      <c r="S178" t="str">
        <f t="shared" si="4"/>
        <v/>
      </c>
      <c r="T178" t="str">
        <f t="shared" si="5"/>
        <v>41</v>
      </c>
    </row>
    <row r="179" spans="1:20" hidden="1">
      <c r="A179">
        <v>6105772699</v>
      </c>
      <c r="B179" t="s">
        <v>11763</v>
      </c>
      <c r="C179">
        <v>3910828986</v>
      </c>
      <c r="D179" t="s">
        <v>11686</v>
      </c>
      <c r="E179" t="s">
        <v>53</v>
      </c>
      <c r="F179" t="s">
        <v>11468</v>
      </c>
      <c r="G179">
        <v>4114120</v>
      </c>
      <c r="H179" t="s">
        <v>11748</v>
      </c>
      <c r="I179" t="s">
        <v>11659</v>
      </c>
      <c r="J179">
        <v>4000213352</v>
      </c>
      <c r="K179" t="s">
        <v>47</v>
      </c>
      <c r="L179" t="s">
        <v>11687</v>
      </c>
      <c r="M179" s="45">
        <v>-13893</v>
      </c>
      <c r="N179">
        <v>35829597</v>
      </c>
      <c r="O179">
        <v>8</v>
      </c>
      <c r="P179">
        <v>2025</v>
      </c>
      <c r="Q179">
        <v>21</v>
      </c>
      <c r="R179" t="s">
        <v>11661</v>
      </c>
      <c r="S179" t="str">
        <f t="shared" si="4"/>
        <v/>
      </c>
      <c r="T179" t="str">
        <f t="shared" si="5"/>
        <v>41</v>
      </c>
    </row>
    <row r="180" spans="1:20" hidden="1">
      <c r="A180">
        <v>6105772699</v>
      </c>
      <c r="B180" t="s">
        <v>11763</v>
      </c>
      <c r="C180">
        <v>3910828986</v>
      </c>
      <c r="D180" t="s">
        <v>11686</v>
      </c>
      <c r="E180" t="s">
        <v>53</v>
      </c>
      <c r="F180" t="s">
        <v>11469</v>
      </c>
      <c r="G180">
        <v>4114120</v>
      </c>
      <c r="H180" t="s">
        <v>11748</v>
      </c>
      <c r="I180" t="s">
        <v>11659</v>
      </c>
      <c r="J180">
        <v>4000213352</v>
      </c>
      <c r="K180" t="s">
        <v>47</v>
      </c>
      <c r="L180" t="s">
        <v>11687</v>
      </c>
      <c r="M180" s="45">
        <v>-15992</v>
      </c>
      <c r="N180">
        <v>35829597</v>
      </c>
      <c r="O180">
        <v>8</v>
      </c>
      <c r="P180">
        <v>2025</v>
      </c>
      <c r="Q180">
        <v>22</v>
      </c>
      <c r="R180" t="s">
        <v>11661</v>
      </c>
      <c r="S180" t="str">
        <f t="shared" si="4"/>
        <v/>
      </c>
      <c r="T180" t="str">
        <f t="shared" si="5"/>
        <v>41</v>
      </c>
    </row>
    <row r="181" spans="1:20" hidden="1">
      <c r="A181">
        <v>6105772699</v>
      </c>
      <c r="B181" t="s">
        <v>11763</v>
      </c>
      <c r="C181">
        <v>3910828986</v>
      </c>
      <c r="D181" t="s">
        <v>11686</v>
      </c>
      <c r="E181" t="s">
        <v>53</v>
      </c>
      <c r="F181" t="s">
        <v>11470</v>
      </c>
      <c r="G181">
        <v>4114120</v>
      </c>
      <c r="H181" t="s">
        <v>11748</v>
      </c>
      <c r="I181" t="s">
        <v>11659</v>
      </c>
      <c r="J181">
        <v>4000213352</v>
      </c>
      <c r="K181" t="s">
        <v>47</v>
      </c>
      <c r="L181" t="s">
        <v>11687</v>
      </c>
      <c r="M181" s="45">
        <v>-15319</v>
      </c>
      <c r="N181">
        <v>35829597</v>
      </c>
      <c r="O181">
        <v>8</v>
      </c>
      <c r="P181">
        <v>2025</v>
      </c>
      <c r="Q181">
        <v>23</v>
      </c>
      <c r="R181" t="s">
        <v>11661</v>
      </c>
      <c r="S181" t="str">
        <f t="shared" si="4"/>
        <v/>
      </c>
      <c r="T181" t="str">
        <f t="shared" si="5"/>
        <v>41</v>
      </c>
    </row>
    <row r="182" spans="1:20" hidden="1">
      <c r="A182">
        <v>6105772699</v>
      </c>
      <c r="B182" t="s">
        <v>11763</v>
      </c>
      <c r="C182">
        <v>3910828986</v>
      </c>
      <c r="D182" t="s">
        <v>11686</v>
      </c>
      <c r="E182" t="s">
        <v>53</v>
      </c>
      <c r="F182" t="s">
        <v>11471</v>
      </c>
      <c r="G182">
        <v>4114120</v>
      </c>
      <c r="H182" t="s">
        <v>11748</v>
      </c>
      <c r="I182" t="s">
        <v>11659</v>
      </c>
      <c r="J182">
        <v>4000213352</v>
      </c>
      <c r="K182" t="s">
        <v>47</v>
      </c>
      <c r="L182" t="s">
        <v>11687</v>
      </c>
      <c r="M182" s="45">
        <v>-17108</v>
      </c>
      <c r="N182">
        <v>35829597</v>
      </c>
      <c r="O182">
        <v>8</v>
      </c>
      <c r="P182">
        <v>2025</v>
      </c>
      <c r="Q182">
        <v>24</v>
      </c>
      <c r="R182" t="s">
        <v>11661</v>
      </c>
      <c r="S182" t="str">
        <f t="shared" si="4"/>
        <v/>
      </c>
      <c r="T182" t="str">
        <f t="shared" si="5"/>
        <v>41</v>
      </c>
    </row>
    <row r="183" spans="1:20" hidden="1">
      <c r="A183">
        <v>6105772699</v>
      </c>
      <c r="B183" t="s">
        <v>11763</v>
      </c>
      <c r="C183">
        <v>3910828986</v>
      </c>
      <c r="D183" t="s">
        <v>11686</v>
      </c>
      <c r="E183" t="s">
        <v>53</v>
      </c>
      <c r="F183" t="s">
        <v>11472</v>
      </c>
      <c r="G183">
        <v>4114120</v>
      </c>
      <c r="H183" t="s">
        <v>11748</v>
      </c>
      <c r="I183" t="s">
        <v>11659</v>
      </c>
      <c r="J183">
        <v>4000213352</v>
      </c>
      <c r="K183" t="s">
        <v>47</v>
      </c>
      <c r="L183" t="s">
        <v>11687</v>
      </c>
      <c r="M183" s="45">
        <v>-8168</v>
      </c>
      <c r="N183">
        <v>35829597</v>
      </c>
      <c r="O183">
        <v>8</v>
      </c>
      <c r="P183">
        <v>2025</v>
      </c>
      <c r="Q183">
        <v>25</v>
      </c>
      <c r="R183" t="s">
        <v>11661</v>
      </c>
      <c r="S183" t="str">
        <f t="shared" si="4"/>
        <v/>
      </c>
      <c r="T183" t="str">
        <f t="shared" si="5"/>
        <v>41</v>
      </c>
    </row>
    <row r="184" spans="1:20" hidden="1">
      <c r="A184">
        <v>6105772699</v>
      </c>
      <c r="B184" t="s">
        <v>11763</v>
      </c>
      <c r="C184">
        <v>3910828986</v>
      </c>
      <c r="D184" t="s">
        <v>11686</v>
      </c>
      <c r="E184" t="s">
        <v>53</v>
      </c>
      <c r="F184" t="s">
        <v>11473</v>
      </c>
      <c r="G184">
        <v>4114120</v>
      </c>
      <c r="H184" t="s">
        <v>11748</v>
      </c>
      <c r="I184" t="s">
        <v>11659</v>
      </c>
      <c r="J184">
        <v>4000213352</v>
      </c>
      <c r="K184" t="s">
        <v>47</v>
      </c>
      <c r="L184" t="s">
        <v>11687</v>
      </c>
      <c r="M184" s="45">
        <v>-21419</v>
      </c>
      <c r="N184">
        <v>35829597</v>
      </c>
      <c r="O184">
        <v>8</v>
      </c>
      <c r="P184">
        <v>2025</v>
      </c>
      <c r="Q184">
        <v>26</v>
      </c>
      <c r="R184" t="s">
        <v>11661</v>
      </c>
      <c r="S184" t="str">
        <f t="shared" si="4"/>
        <v/>
      </c>
      <c r="T184" t="str">
        <f t="shared" si="5"/>
        <v>41</v>
      </c>
    </row>
    <row r="185" spans="1:20" hidden="1">
      <c r="A185">
        <v>6105772699</v>
      </c>
      <c r="B185" t="s">
        <v>11763</v>
      </c>
      <c r="C185">
        <v>3910828986</v>
      </c>
      <c r="D185" t="s">
        <v>11686</v>
      </c>
      <c r="E185" t="s">
        <v>53</v>
      </c>
      <c r="F185" t="s">
        <v>11474</v>
      </c>
      <c r="G185">
        <v>4114120</v>
      </c>
      <c r="H185" t="s">
        <v>11748</v>
      </c>
      <c r="I185" t="s">
        <v>11659</v>
      </c>
      <c r="J185">
        <v>4000213352</v>
      </c>
      <c r="K185" t="s">
        <v>47</v>
      </c>
      <c r="L185" t="s">
        <v>11687</v>
      </c>
      <c r="M185" s="45">
        <v>-7632</v>
      </c>
      <c r="N185">
        <v>35829597</v>
      </c>
      <c r="O185">
        <v>8</v>
      </c>
      <c r="P185">
        <v>2025</v>
      </c>
      <c r="Q185">
        <v>27</v>
      </c>
      <c r="R185" t="s">
        <v>11661</v>
      </c>
      <c r="S185" t="str">
        <f t="shared" si="4"/>
        <v/>
      </c>
      <c r="T185" t="str">
        <f t="shared" si="5"/>
        <v>41</v>
      </c>
    </row>
    <row r="186" spans="1:20" hidden="1">
      <c r="A186">
        <v>6105772699</v>
      </c>
      <c r="B186" t="s">
        <v>11763</v>
      </c>
      <c r="C186">
        <v>3910828986</v>
      </c>
      <c r="D186" t="s">
        <v>11686</v>
      </c>
      <c r="E186" t="s">
        <v>53</v>
      </c>
      <c r="F186" t="s">
        <v>11475</v>
      </c>
      <c r="G186">
        <v>4114120</v>
      </c>
      <c r="H186" t="s">
        <v>11748</v>
      </c>
      <c r="I186" t="s">
        <v>11659</v>
      </c>
      <c r="J186">
        <v>4000213352</v>
      </c>
      <c r="K186" t="s">
        <v>47</v>
      </c>
      <c r="L186" t="s">
        <v>11687</v>
      </c>
      <c r="M186" s="45">
        <v>-8112</v>
      </c>
      <c r="N186">
        <v>35829597</v>
      </c>
      <c r="O186">
        <v>8</v>
      </c>
      <c r="P186">
        <v>2025</v>
      </c>
      <c r="Q186">
        <v>28</v>
      </c>
      <c r="R186" t="s">
        <v>11661</v>
      </c>
      <c r="S186" t="str">
        <f t="shared" si="4"/>
        <v/>
      </c>
      <c r="T186" t="str">
        <f t="shared" si="5"/>
        <v>41</v>
      </c>
    </row>
    <row r="187" spans="1:20" hidden="1">
      <c r="A187">
        <v>6105772699</v>
      </c>
      <c r="B187" t="s">
        <v>11763</v>
      </c>
      <c r="C187">
        <v>3910828986</v>
      </c>
      <c r="D187" t="s">
        <v>11686</v>
      </c>
      <c r="E187" t="s">
        <v>53</v>
      </c>
      <c r="F187" t="s">
        <v>11476</v>
      </c>
      <c r="G187">
        <v>4114120</v>
      </c>
      <c r="H187" t="s">
        <v>11748</v>
      </c>
      <c r="I187" t="s">
        <v>11659</v>
      </c>
      <c r="J187">
        <v>4000213352</v>
      </c>
      <c r="K187" t="s">
        <v>47</v>
      </c>
      <c r="L187" t="s">
        <v>11687</v>
      </c>
      <c r="M187" s="45">
        <v>-87513</v>
      </c>
      <c r="N187">
        <v>35829597</v>
      </c>
      <c r="O187">
        <v>8</v>
      </c>
      <c r="P187">
        <v>2025</v>
      </c>
      <c r="Q187">
        <v>29</v>
      </c>
      <c r="R187" t="s">
        <v>11661</v>
      </c>
      <c r="S187" t="str">
        <f t="shared" si="4"/>
        <v/>
      </c>
      <c r="T187" t="str">
        <f t="shared" si="5"/>
        <v>41</v>
      </c>
    </row>
    <row r="188" spans="1:20" hidden="1">
      <c r="A188">
        <v>6105772699</v>
      </c>
      <c r="B188" t="s">
        <v>11763</v>
      </c>
      <c r="C188">
        <v>3910828986</v>
      </c>
      <c r="D188" t="s">
        <v>11686</v>
      </c>
      <c r="E188" t="s">
        <v>53</v>
      </c>
      <c r="F188" t="s">
        <v>11477</v>
      </c>
      <c r="G188">
        <v>4114120</v>
      </c>
      <c r="H188" t="s">
        <v>11748</v>
      </c>
      <c r="I188" t="s">
        <v>11659</v>
      </c>
      <c r="J188">
        <v>4000213352</v>
      </c>
      <c r="K188" t="s">
        <v>47</v>
      </c>
      <c r="L188" t="s">
        <v>11687</v>
      </c>
      <c r="M188" s="45">
        <v>-14333</v>
      </c>
      <c r="N188">
        <v>35829597</v>
      </c>
      <c r="O188">
        <v>8</v>
      </c>
      <c r="P188">
        <v>2025</v>
      </c>
      <c r="Q188">
        <v>30</v>
      </c>
      <c r="R188" t="s">
        <v>11661</v>
      </c>
      <c r="S188" t="str">
        <f t="shared" si="4"/>
        <v/>
      </c>
      <c r="T188" t="str">
        <f t="shared" si="5"/>
        <v>41</v>
      </c>
    </row>
    <row r="189" spans="1:20" hidden="1">
      <c r="A189">
        <v>6105772699</v>
      </c>
      <c r="B189" t="s">
        <v>11763</v>
      </c>
      <c r="C189">
        <v>3910828986</v>
      </c>
      <c r="D189" t="s">
        <v>11686</v>
      </c>
      <c r="E189" t="s">
        <v>53</v>
      </c>
      <c r="F189" t="s">
        <v>11478</v>
      </c>
      <c r="G189">
        <v>4114120</v>
      </c>
      <c r="H189" t="s">
        <v>11748</v>
      </c>
      <c r="I189" t="s">
        <v>11659</v>
      </c>
      <c r="J189">
        <v>4000213352</v>
      </c>
      <c r="K189" t="s">
        <v>47</v>
      </c>
      <c r="L189" t="s">
        <v>11687</v>
      </c>
      <c r="M189" s="45">
        <v>-13091</v>
      </c>
      <c r="N189">
        <v>35829597</v>
      </c>
      <c r="O189">
        <v>8</v>
      </c>
      <c r="P189">
        <v>2025</v>
      </c>
      <c r="Q189">
        <v>31</v>
      </c>
      <c r="R189" t="s">
        <v>11661</v>
      </c>
      <c r="S189" t="str">
        <f t="shared" si="4"/>
        <v/>
      </c>
      <c r="T189" t="str">
        <f t="shared" si="5"/>
        <v>41</v>
      </c>
    </row>
    <row r="190" spans="1:20" hidden="1">
      <c r="A190">
        <v>6105772699</v>
      </c>
      <c r="B190" t="s">
        <v>11763</v>
      </c>
      <c r="C190">
        <v>3910828986</v>
      </c>
      <c r="D190" t="s">
        <v>11686</v>
      </c>
      <c r="E190" t="s">
        <v>53</v>
      </c>
      <c r="F190" t="s">
        <v>11479</v>
      </c>
      <c r="G190">
        <v>4114120</v>
      </c>
      <c r="H190" t="s">
        <v>11748</v>
      </c>
      <c r="I190" t="s">
        <v>11659</v>
      </c>
      <c r="J190">
        <v>4000213352</v>
      </c>
      <c r="K190" t="s">
        <v>47</v>
      </c>
      <c r="L190" t="s">
        <v>11687</v>
      </c>
      <c r="M190">
        <v>-522</v>
      </c>
      <c r="N190">
        <v>35829597</v>
      </c>
      <c r="O190">
        <v>8</v>
      </c>
      <c r="P190">
        <v>2025</v>
      </c>
      <c r="Q190">
        <v>32</v>
      </c>
      <c r="R190" t="s">
        <v>11661</v>
      </c>
      <c r="S190" t="str">
        <f t="shared" si="4"/>
        <v/>
      </c>
      <c r="T190" t="str">
        <f t="shared" si="5"/>
        <v>41</v>
      </c>
    </row>
    <row r="191" spans="1:20" hidden="1">
      <c r="A191">
        <v>6105772699</v>
      </c>
      <c r="B191" t="s">
        <v>11763</v>
      </c>
      <c r="C191">
        <v>3910828986</v>
      </c>
      <c r="D191" t="s">
        <v>11686</v>
      </c>
      <c r="E191" t="s">
        <v>53</v>
      </c>
      <c r="F191" t="s">
        <v>11523</v>
      </c>
      <c r="G191">
        <v>4114120</v>
      </c>
      <c r="H191" t="s">
        <v>11748</v>
      </c>
      <c r="I191" t="s">
        <v>11659</v>
      </c>
      <c r="J191">
        <v>4000213352</v>
      </c>
      <c r="K191" t="s">
        <v>47</v>
      </c>
      <c r="L191" t="s">
        <v>11687</v>
      </c>
      <c r="M191" s="45">
        <v>-11668</v>
      </c>
      <c r="N191">
        <v>35829597</v>
      </c>
      <c r="O191">
        <v>8</v>
      </c>
      <c r="P191">
        <v>2025</v>
      </c>
      <c r="Q191">
        <v>33</v>
      </c>
      <c r="R191" t="s">
        <v>11661</v>
      </c>
      <c r="S191" t="str">
        <f t="shared" si="4"/>
        <v/>
      </c>
      <c r="T191" t="str">
        <f t="shared" si="5"/>
        <v>41</v>
      </c>
    </row>
    <row r="192" spans="1:20" hidden="1">
      <c r="A192">
        <v>6105772699</v>
      </c>
      <c r="B192" t="s">
        <v>11763</v>
      </c>
      <c r="C192">
        <v>3910828986</v>
      </c>
      <c r="D192" t="s">
        <v>11686</v>
      </c>
      <c r="E192" t="s">
        <v>53</v>
      </c>
      <c r="F192" t="s">
        <v>11480</v>
      </c>
      <c r="G192">
        <v>4114120</v>
      </c>
      <c r="H192" t="s">
        <v>11748</v>
      </c>
      <c r="I192" t="s">
        <v>11659</v>
      </c>
      <c r="J192">
        <v>4000213352</v>
      </c>
      <c r="K192" t="s">
        <v>47</v>
      </c>
      <c r="L192" t="s">
        <v>11687</v>
      </c>
      <c r="M192" s="45">
        <v>-1654</v>
      </c>
      <c r="N192">
        <v>35829597</v>
      </c>
      <c r="O192">
        <v>8</v>
      </c>
      <c r="P192">
        <v>2025</v>
      </c>
      <c r="Q192">
        <v>34</v>
      </c>
      <c r="R192" t="s">
        <v>11661</v>
      </c>
      <c r="S192" t="str">
        <f t="shared" si="4"/>
        <v/>
      </c>
      <c r="T192" t="str">
        <f t="shared" si="5"/>
        <v>41</v>
      </c>
    </row>
    <row r="193" spans="1:20" hidden="1">
      <c r="A193">
        <v>6105772699</v>
      </c>
      <c r="B193" t="s">
        <v>11763</v>
      </c>
      <c r="C193">
        <v>3910828986</v>
      </c>
      <c r="D193" t="s">
        <v>11686</v>
      </c>
      <c r="E193" t="s">
        <v>53</v>
      </c>
      <c r="F193" t="s">
        <v>11481</v>
      </c>
      <c r="G193">
        <v>4114120</v>
      </c>
      <c r="H193" t="s">
        <v>11748</v>
      </c>
      <c r="I193" t="s">
        <v>11659</v>
      </c>
      <c r="J193">
        <v>4000213352</v>
      </c>
      <c r="K193" t="s">
        <v>47</v>
      </c>
      <c r="L193" t="s">
        <v>11687</v>
      </c>
      <c r="M193" s="45">
        <v>-16828</v>
      </c>
      <c r="N193">
        <v>35829597</v>
      </c>
      <c r="O193">
        <v>8</v>
      </c>
      <c r="P193">
        <v>2025</v>
      </c>
      <c r="Q193">
        <v>35</v>
      </c>
      <c r="R193" t="s">
        <v>11661</v>
      </c>
      <c r="S193" t="str">
        <f t="shared" si="4"/>
        <v/>
      </c>
      <c r="T193" t="str">
        <f t="shared" si="5"/>
        <v>41</v>
      </c>
    </row>
    <row r="194" spans="1:20" hidden="1">
      <c r="A194">
        <v>6105772699</v>
      </c>
      <c r="B194" t="s">
        <v>11763</v>
      </c>
      <c r="C194">
        <v>3910828986</v>
      </c>
      <c r="D194" t="s">
        <v>11686</v>
      </c>
      <c r="E194" t="s">
        <v>53</v>
      </c>
      <c r="F194" t="s">
        <v>11482</v>
      </c>
      <c r="G194">
        <v>4114120</v>
      </c>
      <c r="H194" t="s">
        <v>11748</v>
      </c>
      <c r="I194" t="s">
        <v>11659</v>
      </c>
      <c r="J194">
        <v>4000213352</v>
      </c>
      <c r="K194" t="s">
        <v>47</v>
      </c>
      <c r="L194" t="s">
        <v>11687</v>
      </c>
      <c r="M194" s="45">
        <v>-12554</v>
      </c>
      <c r="N194">
        <v>35829597</v>
      </c>
      <c r="O194">
        <v>8</v>
      </c>
      <c r="P194">
        <v>2025</v>
      </c>
      <c r="Q194">
        <v>36</v>
      </c>
      <c r="R194" t="s">
        <v>11661</v>
      </c>
      <c r="S194" t="str">
        <f t="shared" si="4"/>
        <v/>
      </c>
      <c r="T194" t="str">
        <f t="shared" si="5"/>
        <v>41</v>
      </c>
    </row>
    <row r="195" spans="1:20" hidden="1">
      <c r="A195">
        <v>6105772699</v>
      </c>
      <c r="B195" t="s">
        <v>11763</v>
      </c>
      <c r="C195">
        <v>3910828986</v>
      </c>
      <c r="D195" t="s">
        <v>11686</v>
      </c>
      <c r="E195" t="s">
        <v>53</v>
      </c>
      <c r="F195" t="s">
        <v>11483</v>
      </c>
      <c r="G195">
        <v>4114120</v>
      </c>
      <c r="H195" t="s">
        <v>11748</v>
      </c>
      <c r="I195" t="s">
        <v>11659</v>
      </c>
      <c r="J195">
        <v>4000213352</v>
      </c>
      <c r="K195" t="s">
        <v>47</v>
      </c>
      <c r="L195" t="s">
        <v>11687</v>
      </c>
      <c r="M195" s="45">
        <v>-15346</v>
      </c>
      <c r="N195">
        <v>35829597</v>
      </c>
      <c r="O195">
        <v>8</v>
      </c>
      <c r="P195">
        <v>2025</v>
      </c>
      <c r="Q195">
        <v>37</v>
      </c>
      <c r="R195" t="s">
        <v>11661</v>
      </c>
      <c r="S195" t="str">
        <f t="shared" ref="S195:S258" si="6">+IFERROR(MONTH(R195),"")</f>
        <v/>
      </c>
      <c r="T195" t="str">
        <f t="shared" ref="T195:T258" si="7">+RIGHT(F195,2)</f>
        <v>41</v>
      </c>
    </row>
    <row r="196" spans="1:20" hidden="1">
      <c r="A196">
        <v>6105772699</v>
      </c>
      <c r="B196" t="s">
        <v>11763</v>
      </c>
      <c r="C196">
        <v>3910828986</v>
      </c>
      <c r="D196" t="s">
        <v>11686</v>
      </c>
      <c r="E196" t="s">
        <v>53</v>
      </c>
      <c r="F196" t="s">
        <v>11484</v>
      </c>
      <c r="G196">
        <v>4114120</v>
      </c>
      <c r="H196" t="s">
        <v>11748</v>
      </c>
      <c r="I196" t="s">
        <v>11659</v>
      </c>
      <c r="J196">
        <v>4000213352</v>
      </c>
      <c r="K196" t="s">
        <v>47</v>
      </c>
      <c r="L196" t="s">
        <v>11687</v>
      </c>
      <c r="M196" s="45">
        <v>-7829</v>
      </c>
      <c r="N196">
        <v>35829597</v>
      </c>
      <c r="O196">
        <v>8</v>
      </c>
      <c r="P196">
        <v>2025</v>
      </c>
      <c r="Q196">
        <v>38</v>
      </c>
      <c r="R196" t="s">
        <v>11661</v>
      </c>
      <c r="S196" t="str">
        <f t="shared" si="6"/>
        <v/>
      </c>
      <c r="T196" t="str">
        <f t="shared" si="7"/>
        <v>41</v>
      </c>
    </row>
    <row r="197" spans="1:20" hidden="1">
      <c r="A197">
        <v>6105772699</v>
      </c>
      <c r="B197" t="s">
        <v>11763</v>
      </c>
      <c r="C197">
        <v>3910828986</v>
      </c>
      <c r="D197" t="s">
        <v>11686</v>
      </c>
      <c r="E197" t="s">
        <v>53</v>
      </c>
      <c r="F197" t="s">
        <v>11485</v>
      </c>
      <c r="G197">
        <v>4114120</v>
      </c>
      <c r="H197" t="s">
        <v>11748</v>
      </c>
      <c r="I197" t="s">
        <v>11659</v>
      </c>
      <c r="J197">
        <v>4000213352</v>
      </c>
      <c r="K197" t="s">
        <v>47</v>
      </c>
      <c r="L197" t="s">
        <v>11687</v>
      </c>
      <c r="M197" s="45">
        <v>-18033</v>
      </c>
      <c r="N197">
        <v>35829597</v>
      </c>
      <c r="O197">
        <v>8</v>
      </c>
      <c r="P197">
        <v>2025</v>
      </c>
      <c r="Q197">
        <v>39</v>
      </c>
      <c r="R197" t="s">
        <v>11661</v>
      </c>
      <c r="S197" t="str">
        <f t="shared" si="6"/>
        <v/>
      </c>
      <c r="T197" t="str">
        <f t="shared" si="7"/>
        <v>41</v>
      </c>
    </row>
    <row r="198" spans="1:20" hidden="1">
      <c r="A198">
        <v>6111422887</v>
      </c>
      <c r="B198" t="s">
        <v>11764</v>
      </c>
      <c r="C198">
        <v>3910895694</v>
      </c>
      <c r="D198" t="s">
        <v>11657</v>
      </c>
      <c r="E198" t="s">
        <v>53</v>
      </c>
      <c r="F198" t="s">
        <v>11216</v>
      </c>
      <c r="G198">
        <v>4112401</v>
      </c>
      <c r="H198" t="s">
        <v>11662</v>
      </c>
      <c r="I198" t="s">
        <v>11659</v>
      </c>
      <c r="J198">
        <v>4000213352</v>
      </c>
      <c r="K198" t="s">
        <v>47</v>
      </c>
      <c r="L198" t="s">
        <v>11765</v>
      </c>
      <c r="M198" s="45">
        <v>-53595</v>
      </c>
      <c r="N198">
        <v>35832508</v>
      </c>
      <c r="O198">
        <v>8</v>
      </c>
      <c r="P198">
        <v>2025</v>
      </c>
      <c r="Q198">
        <v>1</v>
      </c>
      <c r="R198" s="20">
        <v>45900</v>
      </c>
      <c r="S198">
        <f t="shared" si="6"/>
        <v>8</v>
      </c>
      <c r="T198" t="str">
        <f t="shared" si="7"/>
        <v>47</v>
      </c>
    </row>
    <row r="199" spans="1:20" hidden="1">
      <c r="A199">
        <v>6111422887</v>
      </c>
      <c r="B199" t="s">
        <v>11764</v>
      </c>
      <c r="C199">
        <v>3910895694</v>
      </c>
      <c r="D199" t="s">
        <v>11657</v>
      </c>
      <c r="E199" t="s">
        <v>53</v>
      </c>
      <c r="F199" t="s">
        <v>11207</v>
      </c>
      <c r="G199">
        <v>4112401</v>
      </c>
      <c r="H199" t="s">
        <v>11662</v>
      </c>
      <c r="I199" t="s">
        <v>11659</v>
      </c>
      <c r="J199">
        <v>4000213352</v>
      </c>
      <c r="K199" t="s">
        <v>47</v>
      </c>
      <c r="L199" t="s">
        <v>11765</v>
      </c>
      <c r="M199" s="45">
        <v>-41264</v>
      </c>
      <c r="N199">
        <v>35832508</v>
      </c>
      <c r="O199">
        <v>8</v>
      </c>
      <c r="P199">
        <v>2025</v>
      </c>
      <c r="Q199">
        <v>2</v>
      </c>
      <c r="R199" s="20">
        <v>45900</v>
      </c>
      <c r="S199">
        <f t="shared" si="6"/>
        <v>8</v>
      </c>
      <c r="T199" t="str">
        <f t="shared" si="7"/>
        <v>41</v>
      </c>
    </row>
    <row r="200" spans="1:20" hidden="1">
      <c r="A200">
        <v>6111422889</v>
      </c>
      <c r="B200" t="s">
        <v>11764</v>
      </c>
      <c r="C200">
        <v>3910895695</v>
      </c>
      <c r="D200" t="s">
        <v>11657</v>
      </c>
      <c r="E200" t="s">
        <v>53</v>
      </c>
      <c r="F200" t="s">
        <v>11517</v>
      </c>
      <c r="G200">
        <v>4112401</v>
      </c>
      <c r="H200" t="s">
        <v>11662</v>
      </c>
      <c r="I200" t="s">
        <v>11659</v>
      </c>
      <c r="J200">
        <v>4000213352</v>
      </c>
      <c r="K200" t="s">
        <v>47</v>
      </c>
      <c r="L200" t="s">
        <v>11765</v>
      </c>
      <c r="M200">
        <v>-259</v>
      </c>
      <c r="N200">
        <v>35832510</v>
      </c>
      <c r="O200">
        <v>8</v>
      </c>
      <c r="P200">
        <v>2025</v>
      </c>
      <c r="Q200">
        <v>1</v>
      </c>
      <c r="R200" s="20">
        <v>45900</v>
      </c>
      <c r="S200">
        <f t="shared" si="6"/>
        <v>8</v>
      </c>
      <c r="T200" t="str">
        <f t="shared" si="7"/>
        <v>47</v>
      </c>
    </row>
    <row r="201" spans="1:20" hidden="1">
      <c r="A201">
        <v>6118271006</v>
      </c>
      <c r="B201" t="s">
        <v>11766</v>
      </c>
      <c r="C201">
        <v>3910984026</v>
      </c>
      <c r="D201" t="s">
        <v>11657</v>
      </c>
      <c r="E201" t="s">
        <v>53</v>
      </c>
      <c r="F201" t="s">
        <v>11216</v>
      </c>
      <c r="G201">
        <v>4112402</v>
      </c>
      <c r="H201" t="s">
        <v>11672</v>
      </c>
      <c r="I201" t="s">
        <v>11659</v>
      </c>
      <c r="J201">
        <v>4000213352</v>
      </c>
      <c r="K201" t="s">
        <v>47</v>
      </c>
      <c r="L201" t="s">
        <v>11767</v>
      </c>
      <c r="M201" s="45">
        <v>-340308</v>
      </c>
      <c r="N201">
        <v>36156512</v>
      </c>
      <c r="O201">
        <v>9</v>
      </c>
      <c r="P201">
        <v>2025</v>
      </c>
      <c r="Q201">
        <v>1</v>
      </c>
      <c r="R201" s="20">
        <v>45911</v>
      </c>
      <c r="S201">
        <f t="shared" si="6"/>
        <v>9</v>
      </c>
      <c r="T201" t="str">
        <f t="shared" si="7"/>
        <v>47</v>
      </c>
    </row>
    <row r="202" spans="1:20" hidden="1">
      <c r="A202">
        <v>6118271006</v>
      </c>
      <c r="B202" t="s">
        <v>11766</v>
      </c>
      <c r="C202">
        <v>3910984026</v>
      </c>
      <c r="D202" t="s">
        <v>11657</v>
      </c>
      <c r="E202" t="s">
        <v>53</v>
      </c>
      <c r="F202" t="s">
        <v>11207</v>
      </c>
      <c r="G202">
        <v>4112402</v>
      </c>
      <c r="H202" t="s">
        <v>11672</v>
      </c>
      <c r="I202" t="s">
        <v>11659</v>
      </c>
      <c r="J202">
        <v>4000213352</v>
      </c>
      <c r="K202" t="s">
        <v>47</v>
      </c>
      <c r="L202" t="s">
        <v>11767</v>
      </c>
      <c r="M202" s="45">
        <v>-272147</v>
      </c>
      <c r="N202">
        <v>36156512</v>
      </c>
      <c r="O202">
        <v>9</v>
      </c>
      <c r="P202">
        <v>2025</v>
      </c>
      <c r="Q202">
        <v>2</v>
      </c>
      <c r="R202" s="20">
        <v>45911</v>
      </c>
      <c r="S202">
        <f t="shared" si="6"/>
        <v>9</v>
      </c>
      <c r="T202" t="str">
        <f t="shared" si="7"/>
        <v>41</v>
      </c>
    </row>
    <row r="203" spans="1:20" hidden="1">
      <c r="A203">
        <v>6130518070</v>
      </c>
      <c r="B203" t="s">
        <v>11768</v>
      </c>
      <c r="C203">
        <v>3911100217</v>
      </c>
      <c r="D203" t="s">
        <v>11686</v>
      </c>
      <c r="E203" t="s">
        <v>53</v>
      </c>
      <c r="F203" t="s">
        <v>11445</v>
      </c>
      <c r="G203">
        <v>4114120</v>
      </c>
      <c r="H203" t="s">
        <v>11748</v>
      </c>
      <c r="I203" t="s">
        <v>11659</v>
      </c>
      <c r="J203">
        <v>4000213352</v>
      </c>
      <c r="K203" t="s">
        <v>47</v>
      </c>
      <c r="L203" t="s">
        <v>11687</v>
      </c>
      <c r="M203">
        <v>-993</v>
      </c>
      <c r="N203">
        <v>36160998</v>
      </c>
      <c r="O203">
        <v>9</v>
      </c>
      <c r="P203">
        <v>2025</v>
      </c>
      <c r="Q203">
        <v>1</v>
      </c>
      <c r="R203" t="s">
        <v>11661</v>
      </c>
      <c r="S203" t="str">
        <f t="shared" si="6"/>
        <v/>
      </c>
      <c r="T203" t="str">
        <f t="shared" si="7"/>
        <v>41</v>
      </c>
    </row>
    <row r="204" spans="1:20" hidden="1">
      <c r="A204">
        <v>6130518070</v>
      </c>
      <c r="B204" t="s">
        <v>11768</v>
      </c>
      <c r="C204">
        <v>3911100217</v>
      </c>
      <c r="D204" t="s">
        <v>11686</v>
      </c>
      <c r="E204" t="s">
        <v>53</v>
      </c>
      <c r="F204" t="s">
        <v>11449</v>
      </c>
      <c r="G204">
        <v>4114120</v>
      </c>
      <c r="H204" t="s">
        <v>11748</v>
      </c>
      <c r="I204" t="s">
        <v>11659</v>
      </c>
      <c r="J204">
        <v>4000213352</v>
      </c>
      <c r="K204" t="s">
        <v>47</v>
      </c>
      <c r="L204" t="s">
        <v>11687</v>
      </c>
      <c r="M204" s="45">
        <v>-7012</v>
      </c>
      <c r="N204">
        <v>36160998</v>
      </c>
      <c r="O204">
        <v>9</v>
      </c>
      <c r="P204">
        <v>2025</v>
      </c>
      <c r="Q204">
        <v>2</v>
      </c>
      <c r="R204" t="s">
        <v>11661</v>
      </c>
      <c r="S204" t="str">
        <f t="shared" si="6"/>
        <v/>
      </c>
      <c r="T204" t="str">
        <f t="shared" si="7"/>
        <v>41</v>
      </c>
    </row>
    <row r="205" spans="1:20" hidden="1">
      <c r="A205">
        <v>6130518070</v>
      </c>
      <c r="B205" t="s">
        <v>11768</v>
      </c>
      <c r="C205">
        <v>3911100217</v>
      </c>
      <c r="D205" t="s">
        <v>11686</v>
      </c>
      <c r="E205" t="s">
        <v>53</v>
      </c>
      <c r="F205" t="s">
        <v>11450</v>
      </c>
      <c r="G205">
        <v>4114120</v>
      </c>
      <c r="H205" t="s">
        <v>11748</v>
      </c>
      <c r="I205" t="s">
        <v>11659</v>
      </c>
      <c r="J205">
        <v>4000213352</v>
      </c>
      <c r="K205" t="s">
        <v>47</v>
      </c>
      <c r="L205" t="s">
        <v>11687</v>
      </c>
      <c r="M205" s="45">
        <v>-12765</v>
      </c>
      <c r="N205">
        <v>36160998</v>
      </c>
      <c r="O205">
        <v>9</v>
      </c>
      <c r="P205">
        <v>2025</v>
      </c>
      <c r="Q205">
        <v>3</v>
      </c>
      <c r="R205" t="s">
        <v>11661</v>
      </c>
      <c r="S205" t="str">
        <f t="shared" si="6"/>
        <v/>
      </c>
      <c r="T205" t="str">
        <f t="shared" si="7"/>
        <v>41</v>
      </c>
    </row>
    <row r="206" spans="1:20" hidden="1">
      <c r="A206">
        <v>6130518070</v>
      </c>
      <c r="B206" t="s">
        <v>11768</v>
      </c>
      <c r="C206">
        <v>3911100217</v>
      </c>
      <c r="D206" t="s">
        <v>11686</v>
      </c>
      <c r="E206" t="s">
        <v>53</v>
      </c>
      <c r="F206" t="s">
        <v>11451</v>
      </c>
      <c r="G206">
        <v>4114120</v>
      </c>
      <c r="H206" t="s">
        <v>11748</v>
      </c>
      <c r="I206" t="s">
        <v>11659</v>
      </c>
      <c r="J206">
        <v>4000213352</v>
      </c>
      <c r="K206" t="s">
        <v>47</v>
      </c>
      <c r="L206" t="s">
        <v>11687</v>
      </c>
      <c r="M206">
        <v>-179</v>
      </c>
      <c r="N206">
        <v>36160998</v>
      </c>
      <c r="O206">
        <v>9</v>
      </c>
      <c r="P206">
        <v>2025</v>
      </c>
      <c r="Q206">
        <v>4</v>
      </c>
      <c r="R206" t="s">
        <v>11661</v>
      </c>
      <c r="S206" t="str">
        <f t="shared" si="6"/>
        <v/>
      </c>
      <c r="T206" t="str">
        <f t="shared" si="7"/>
        <v>41</v>
      </c>
    </row>
    <row r="207" spans="1:20" hidden="1">
      <c r="A207">
        <v>6130518070</v>
      </c>
      <c r="B207" t="s">
        <v>11768</v>
      </c>
      <c r="C207">
        <v>3911100217</v>
      </c>
      <c r="D207" t="s">
        <v>11686</v>
      </c>
      <c r="E207" t="s">
        <v>53</v>
      </c>
      <c r="F207" t="s">
        <v>11452</v>
      </c>
      <c r="G207">
        <v>4114120</v>
      </c>
      <c r="H207" t="s">
        <v>11748</v>
      </c>
      <c r="I207" t="s">
        <v>11659</v>
      </c>
      <c r="J207">
        <v>4000213352</v>
      </c>
      <c r="K207" t="s">
        <v>47</v>
      </c>
      <c r="L207" t="s">
        <v>11687</v>
      </c>
      <c r="M207" s="45">
        <v>-5542</v>
      </c>
      <c r="N207">
        <v>36160998</v>
      </c>
      <c r="O207">
        <v>9</v>
      </c>
      <c r="P207">
        <v>2025</v>
      </c>
      <c r="Q207">
        <v>5</v>
      </c>
      <c r="R207" t="s">
        <v>11661</v>
      </c>
      <c r="S207" t="str">
        <f t="shared" si="6"/>
        <v/>
      </c>
      <c r="T207" t="str">
        <f t="shared" si="7"/>
        <v>41</v>
      </c>
    </row>
    <row r="208" spans="1:20" hidden="1">
      <c r="A208">
        <v>6130518070</v>
      </c>
      <c r="B208" t="s">
        <v>11768</v>
      </c>
      <c r="C208">
        <v>3911100217</v>
      </c>
      <c r="D208" t="s">
        <v>11686</v>
      </c>
      <c r="E208" t="s">
        <v>53</v>
      </c>
      <c r="F208" t="s">
        <v>11453</v>
      </c>
      <c r="G208">
        <v>4114120</v>
      </c>
      <c r="H208" t="s">
        <v>11748</v>
      </c>
      <c r="I208" t="s">
        <v>11659</v>
      </c>
      <c r="J208">
        <v>4000213352</v>
      </c>
      <c r="K208" t="s">
        <v>47</v>
      </c>
      <c r="L208" t="s">
        <v>11687</v>
      </c>
      <c r="M208" s="45">
        <v>-5766</v>
      </c>
      <c r="N208">
        <v>36160998</v>
      </c>
      <c r="O208">
        <v>9</v>
      </c>
      <c r="P208">
        <v>2025</v>
      </c>
      <c r="Q208">
        <v>6</v>
      </c>
      <c r="R208" t="s">
        <v>11661</v>
      </c>
      <c r="S208" t="str">
        <f t="shared" si="6"/>
        <v/>
      </c>
      <c r="T208" t="str">
        <f t="shared" si="7"/>
        <v>41</v>
      </c>
    </row>
    <row r="209" spans="1:20" hidden="1">
      <c r="A209">
        <v>6130518070</v>
      </c>
      <c r="B209" t="s">
        <v>11768</v>
      </c>
      <c r="C209">
        <v>3911100217</v>
      </c>
      <c r="D209" t="s">
        <v>11686</v>
      </c>
      <c r="E209" t="s">
        <v>53</v>
      </c>
      <c r="F209" t="s">
        <v>11454</v>
      </c>
      <c r="G209">
        <v>4114120</v>
      </c>
      <c r="H209" t="s">
        <v>11748</v>
      </c>
      <c r="I209" t="s">
        <v>11659</v>
      </c>
      <c r="J209">
        <v>4000213352</v>
      </c>
      <c r="K209" t="s">
        <v>47</v>
      </c>
      <c r="L209" t="s">
        <v>11687</v>
      </c>
      <c r="M209" s="45">
        <v>-3829</v>
      </c>
      <c r="N209">
        <v>36160998</v>
      </c>
      <c r="O209">
        <v>9</v>
      </c>
      <c r="P209">
        <v>2025</v>
      </c>
      <c r="Q209">
        <v>7</v>
      </c>
      <c r="R209" t="s">
        <v>11661</v>
      </c>
      <c r="S209" t="str">
        <f t="shared" si="6"/>
        <v/>
      </c>
      <c r="T209" t="str">
        <f t="shared" si="7"/>
        <v>41</v>
      </c>
    </row>
    <row r="210" spans="1:20" hidden="1">
      <c r="A210">
        <v>6130518070</v>
      </c>
      <c r="B210" t="s">
        <v>11768</v>
      </c>
      <c r="C210">
        <v>3911100217</v>
      </c>
      <c r="D210" t="s">
        <v>11686</v>
      </c>
      <c r="E210" t="s">
        <v>53</v>
      </c>
      <c r="F210" t="s">
        <v>11455</v>
      </c>
      <c r="G210">
        <v>4114120</v>
      </c>
      <c r="H210" t="s">
        <v>11748</v>
      </c>
      <c r="I210" t="s">
        <v>11659</v>
      </c>
      <c r="J210">
        <v>4000213352</v>
      </c>
      <c r="K210" t="s">
        <v>47</v>
      </c>
      <c r="L210" t="s">
        <v>11687</v>
      </c>
      <c r="M210" s="45">
        <v>-2389</v>
      </c>
      <c r="N210">
        <v>36160998</v>
      </c>
      <c r="O210">
        <v>9</v>
      </c>
      <c r="P210">
        <v>2025</v>
      </c>
      <c r="Q210">
        <v>8</v>
      </c>
      <c r="R210" t="s">
        <v>11661</v>
      </c>
      <c r="S210" t="str">
        <f t="shared" si="6"/>
        <v/>
      </c>
      <c r="T210" t="str">
        <f t="shared" si="7"/>
        <v>41</v>
      </c>
    </row>
    <row r="211" spans="1:20" hidden="1">
      <c r="A211">
        <v>6130518070</v>
      </c>
      <c r="B211" t="s">
        <v>11768</v>
      </c>
      <c r="C211">
        <v>3911100217</v>
      </c>
      <c r="D211" t="s">
        <v>11686</v>
      </c>
      <c r="E211" t="s">
        <v>53</v>
      </c>
      <c r="F211" t="s">
        <v>11456</v>
      </c>
      <c r="G211">
        <v>4114120</v>
      </c>
      <c r="H211" t="s">
        <v>11748</v>
      </c>
      <c r="I211" t="s">
        <v>11659</v>
      </c>
      <c r="J211">
        <v>4000213352</v>
      </c>
      <c r="K211" t="s">
        <v>47</v>
      </c>
      <c r="L211" t="s">
        <v>11687</v>
      </c>
      <c r="M211" s="45">
        <v>-4388</v>
      </c>
      <c r="N211">
        <v>36160998</v>
      </c>
      <c r="O211">
        <v>9</v>
      </c>
      <c r="P211">
        <v>2025</v>
      </c>
      <c r="Q211">
        <v>9</v>
      </c>
      <c r="R211" t="s">
        <v>11661</v>
      </c>
      <c r="S211" t="str">
        <f t="shared" si="6"/>
        <v/>
      </c>
      <c r="T211" t="str">
        <f t="shared" si="7"/>
        <v>41</v>
      </c>
    </row>
    <row r="212" spans="1:20" hidden="1">
      <c r="A212">
        <v>6130518070</v>
      </c>
      <c r="B212" t="s">
        <v>11768</v>
      </c>
      <c r="C212">
        <v>3911100217</v>
      </c>
      <c r="D212" t="s">
        <v>11686</v>
      </c>
      <c r="E212" t="s">
        <v>53</v>
      </c>
      <c r="F212" t="s">
        <v>11457</v>
      </c>
      <c r="G212">
        <v>4114120</v>
      </c>
      <c r="H212" t="s">
        <v>11748</v>
      </c>
      <c r="I212" t="s">
        <v>11659</v>
      </c>
      <c r="J212">
        <v>4000213352</v>
      </c>
      <c r="K212" t="s">
        <v>47</v>
      </c>
      <c r="L212" t="s">
        <v>11687</v>
      </c>
      <c r="M212">
        <v>-794</v>
      </c>
      <c r="N212">
        <v>36160998</v>
      </c>
      <c r="O212">
        <v>9</v>
      </c>
      <c r="P212">
        <v>2025</v>
      </c>
      <c r="Q212">
        <v>10</v>
      </c>
      <c r="R212" t="s">
        <v>11661</v>
      </c>
      <c r="S212" t="str">
        <f t="shared" si="6"/>
        <v/>
      </c>
      <c r="T212" t="str">
        <f t="shared" si="7"/>
        <v>41</v>
      </c>
    </row>
    <row r="213" spans="1:20" hidden="1">
      <c r="A213">
        <v>6130518070</v>
      </c>
      <c r="B213" t="s">
        <v>11768</v>
      </c>
      <c r="C213">
        <v>3911100217</v>
      </c>
      <c r="D213" t="s">
        <v>11686</v>
      </c>
      <c r="E213" t="s">
        <v>53</v>
      </c>
      <c r="F213" t="s">
        <v>11458</v>
      </c>
      <c r="G213">
        <v>4114120</v>
      </c>
      <c r="H213" t="s">
        <v>11748</v>
      </c>
      <c r="I213" t="s">
        <v>11659</v>
      </c>
      <c r="J213">
        <v>4000213352</v>
      </c>
      <c r="K213" t="s">
        <v>47</v>
      </c>
      <c r="L213" t="s">
        <v>11687</v>
      </c>
      <c r="M213" s="45">
        <v>-4770</v>
      </c>
      <c r="N213">
        <v>36160998</v>
      </c>
      <c r="O213">
        <v>9</v>
      </c>
      <c r="P213">
        <v>2025</v>
      </c>
      <c r="Q213">
        <v>11</v>
      </c>
      <c r="R213" t="s">
        <v>11661</v>
      </c>
      <c r="S213" t="str">
        <f t="shared" si="6"/>
        <v/>
      </c>
      <c r="T213" t="str">
        <f t="shared" si="7"/>
        <v>41</v>
      </c>
    </row>
    <row r="214" spans="1:20" hidden="1">
      <c r="A214">
        <v>6130518070</v>
      </c>
      <c r="B214" t="s">
        <v>11768</v>
      </c>
      <c r="C214">
        <v>3911100217</v>
      </c>
      <c r="D214" t="s">
        <v>11686</v>
      </c>
      <c r="E214" t="s">
        <v>53</v>
      </c>
      <c r="F214" t="s">
        <v>11459</v>
      </c>
      <c r="G214">
        <v>4114120</v>
      </c>
      <c r="H214" t="s">
        <v>11748</v>
      </c>
      <c r="I214" t="s">
        <v>11659</v>
      </c>
      <c r="J214">
        <v>4000213352</v>
      </c>
      <c r="K214" t="s">
        <v>47</v>
      </c>
      <c r="L214" t="s">
        <v>11687</v>
      </c>
      <c r="M214" s="45">
        <v>-8945</v>
      </c>
      <c r="N214">
        <v>36160998</v>
      </c>
      <c r="O214">
        <v>9</v>
      </c>
      <c r="P214">
        <v>2025</v>
      </c>
      <c r="Q214">
        <v>12</v>
      </c>
      <c r="R214" t="s">
        <v>11661</v>
      </c>
      <c r="S214" t="str">
        <f t="shared" si="6"/>
        <v/>
      </c>
      <c r="T214" t="str">
        <f t="shared" si="7"/>
        <v>41</v>
      </c>
    </row>
    <row r="215" spans="1:20" hidden="1">
      <c r="A215">
        <v>6130518070</v>
      </c>
      <c r="B215" t="s">
        <v>11768</v>
      </c>
      <c r="C215">
        <v>3911100217</v>
      </c>
      <c r="D215" t="s">
        <v>11686</v>
      </c>
      <c r="E215" t="s">
        <v>53</v>
      </c>
      <c r="F215" t="s">
        <v>11460</v>
      </c>
      <c r="G215">
        <v>4114120</v>
      </c>
      <c r="H215" t="s">
        <v>11748</v>
      </c>
      <c r="I215" t="s">
        <v>11659</v>
      </c>
      <c r="J215">
        <v>4000213352</v>
      </c>
      <c r="K215" t="s">
        <v>47</v>
      </c>
      <c r="L215" t="s">
        <v>11687</v>
      </c>
      <c r="M215" s="45">
        <v>-4057</v>
      </c>
      <c r="N215">
        <v>36160998</v>
      </c>
      <c r="O215">
        <v>9</v>
      </c>
      <c r="P215">
        <v>2025</v>
      </c>
      <c r="Q215">
        <v>13</v>
      </c>
      <c r="R215" t="s">
        <v>11661</v>
      </c>
      <c r="S215" t="str">
        <f t="shared" si="6"/>
        <v/>
      </c>
      <c r="T215" t="str">
        <f t="shared" si="7"/>
        <v>41</v>
      </c>
    </row>
    <row r="216" spans="1:20" hidden="1">
      <c r="A216">
        <v>6130518070</v>
      </c>
      <c r="B216" t="s">
        <v>11768</v>
      </c>
      <c r="C216">
        <v>3911100217</v>
      </c>
      <c r="D216" t="s">
        <v>11686</v>
      </c>
      <c r="E216" t="s">
        <v>53</v>
      </c>
      <c r="F216" t="s">
        <v>11461</v>
      </c>
      <c r="G216">
        <v>4114120</v>
      </c>
      <c r="H216" t="s">
        <v>11748</v>
      </c>
      <c r="I216" t="s">
        <v>11659</v>
      </c>
      <c r="J216">
        <v>4000213352</v>
      </c>
      <c r="K216" t="s">
        <v>47</v>
      </c>
      <c r="L216" t="s">
        <v>11687</v>
      </c>
      <c r="M216" s="45">
        <v>-3336</v>
      </c>
      <c r="N216">
        <v>36160998</v>
      </c>
      <c r="O216">
        <v>9</v>
      </c>
      <c r="P216">
        <v>2025</v>
      </c>
      <c r="Q216">
        <v>14</v>
      </c>
      <c r="R216" t="s">
        <v>11661</v>
      </c>
      <c r="S216" t="str">
        <f t="shared" si="6"/>
        <v/>
      </c>
      <c r="T216" t="str">
        <f t="shared" si="7"/>
        <v>41</v>
      </c>
    </row>
    <row r="217" spans="1:20" hidden="1">
      <c r="A217">
        <v>6130518070</v>
      </c>
      <c r="B217" t="s">
        <v>11768</v>
      </c>
      <c r="C217">
        <v>3911100217</v>
      </c>
      <c r="D217" t="s">
        <v>11686</v>
      </c>
      <c r="E217" t="s">
        <v>53</v>
      </c>
      <c r="F217" t="s">
        <v>11462</v>
      </c>
      <c r="G217">
        <v>4114120</v>
      </c>
      <c r="H217" t="s">
        <v>11748</v>
      </c>
      <c r="I217" t="s">
        <v>11659</v>
      </c>
      <c r="J217">
        <v>4000213352</v>
      </c>
      <c r="K217" t="s">
        <v>47</v>
      </c>
      <c r="L217" t="s">
        <v>11687</v>
      </c>
      <c r="M217" s="45">
        <v>-4859</v>
      </c>
      <c r="N217">
        <v>36160998</v>
      </c>
      <c r="O217">
        <v>9</v>
      </c>
      <c r="P217">
        <v>2025</v>
      </c>
      <c r="Q217">
        <v>15</v>
      </c>
      <c r="R217" t="s">
        <v>11661</v>
      </c>
      <c r="S217" t="str">
        <f t="shared" si="6"/>
        <v/>
      </c>
      <c r="T217" t="str">
        <f t="shared" si="7"/>
        <v>41</v>
      </c>
    </row>
    <row r="218" spans="1:20" hidden="1">
      <c r="A218">
        <v>6130518070</v>
      </c>
      <c r="B218" t="s">
        <v>11768</v>
      </c>
      <c r="C218">
        <v>3911100217</v>
      </c>
      <c r="D218" t="s">
        <v>11686</v>
      </c>
      <c r="E218" t="s">
        <v>53</v>
      </c>
      <c r="F218" t="s">
        <v>11463</v>
      </c>
      <c r="G218">
        <v>4114120</v>
      </c>
      <c r="H218" t="s">
        <v>11748</v>
      </c>
      <c r="I218" t="s">
        <v>11659</v>
      </c>
      <c r="J218">
        <v>4000213352</v>
      </c>
      <c r="K218" t="s">
        <v>47</v>
      </c>
      <c r="L218" t="s">
        <v>11687</v>
      </c>
      <c r="M218" s="45">
        <v>-10532</v>
      </c>
      <c r="N218">
        <v>36160998</v>
      </c>
      <c r="O218">
        <v>9</v>
      </c>
      <c r="P218">
        <v>2025</v>
      </c>
      <c r="Q218">
        <v>16</v>
      </c>
      <c r="R218" t="s">
        <v>11661</v>
      </c>
      <c r="S218" t="str">
        <f t="shared" si="6"/>
        <v/>
      </c>
      <c r="T218" t="str">
        <f t="shared" si="7"/>
        <v>41</v>
      </c>
    </row>
    <row r="219" spans="1:20" hidden="1">
      <c r="A219">
        <v>6130518070</v>
      </c>
      <c r="B219" t="s">
        <v>11768</v>
      </c>
      <c r="C219">
        <v>3911100217</v>
      </c>
      <c r="D219" t="s">
        <v>11686</v>
      </c>
      <c r="E219" t="s">
        <v>53</v>
      </c>
      <c r="F219" t="s">
        <v>11464</v>
      </c>
      <c r="G219">
        <v>4114120</v>
      </c>
      <c r="H219" t="s">
        <v>11748</v>
      </c>
      <c r="I219" t="s">
        <v>11659</v>
      </c>
      <c r="J219">
        <v>4000213352</v>
      </c>
      <c r="K219" t="s">
        <v>47</v>
      </c>
      <c r="L219" t="s">
        <v>11687</v>
      </c>
      <c r="M219" s="45">
        <v>-4089</v>
      </c>
      <c r="N219">
        <v>36160998</v>
      </c>
      <c r="O219">
        <v>9</v>
      </c>
      <c r="P219">
        <v>2025</v>
      </c>
      <c r="Q219">
        <v>17</v>
      </c>
      <c r="R219" t="s">
        <v>11661</v>
      </c>
      <c r="S219" t="str">
        <f t="shared" si="6"/>
        <v/>
      </c>
      <c r="T219" t="str">
        <f t="shared" si="7"/>
        <v>41</v>
      </c>
    </row>
    <row r="220" spans="1:20" hidden="1">
      <c r="A220">
        <v>6130518070</v>
      </c>
      <c r="B220" t="s">
        <v>11768</v>
      </c>
      <c r="C220">
        <v>3911100217</v>
      </c>
      <c r="D220" t="s">
        <v>11686</v>
      </c>
      <c r="E220" t="s">
        <v>53</v>
      </c>
      <c r="F220" t="s">
        <v>11465</v>
      </c>
      <c r="G220">
        <v>4114120</v>
      </c>
      <c r="H220" t="s">
        <v>11748</v>
      </c>
      <c r="I220" t="s">
        <v>11659</v>
      </c>
      <c r="J220">
        <v>4000213352</v>
      </c>
      <c r="K220" t="s">
        <v>47</v>
      </c>
      <c r="L220" t="s">
        <v>11687</v>
      </c>
      <c r="M220" s="45">
        <v>-10594</v>
      </c>
      <c r="N220">
        <v>36160998</v>
      </c>
      <c r="O220">
        <v>9</v>
      </c>
      <c r="P220">
        <v>2025</v>
      </c>
      <c r="Q220">
        <v>18</v>
      </c>
      <c r="R220" t="s">
        <v>11661</v>
      </c>
      <c r="S220" t="str">
        <f t="shared" si="6"/>
        <v/>
      </c>
      <c r="T220" t="str">
        <f t="shared" si="7"/>
        <v>41</v>
      </c>
    </row>
    <row r="221" spans="1:20" hidden="1">
      <c r="A221">
        <v>6130518070</v>
      </c>
      <c r="B221" t="s">
        <v>11768</v>
      </c>
      <c r="C221">
        <v>3911100217</v>
      </c>
      <c r="D221" t="s">
        <v>11686</v>
      </c>
      <c r="E221" t="s">
        <v>53</v>
      </c>
      <c r="F221" t="s">
        <v>11466</v>
      </c>
      <c r="G221">
        <v>4114120</v>
      </c>
      <c r="H221" t="s">
        <v>11748</v>
      </c>
      <c r="I221" t="s">
        <v>11659</v>
      </c>
      <c r="J221">
        <v>4000213352</v>
      </c>
      <c r="K221" t="s">
        <v>47</v>
      </c>
      <c r="L221" t="s">
        <v>11687</v>
      </c>
      <c r="M221" s="45">
        <v>-5276</v>
      </c>
      <c r="N221">
        <v>36160998</v>
      </c>
      <c r="O221">
        <v>9</v>
      </c>
      <c r="P221">
        <v>2025</v>
      </c>
      <c r="Q221">
        <v>19</v>
      </c>
      <c r="R221" t="s">
        <v>11661</v>
      </c>
      <c r="S221" t="str">
        <f t="shared" si="6"/>
        <v/>
      </c>
      <c r="T221" t="str">
        <f t="shared" si="7"/>
        <v>41</v>
      </c>
    </row>
    <row r="222" spans="1:20" hidden="1">
      <c r="A222">
        <v>6130518070</v>
      </c>
      <c r="B222" t="s">
        <v>11768</v>
      </c>
      <c r="C222">
        <v>3911100217</v>
      </c>
      <c r="D222" t="s">
        <v>11686</v>
      </c>
      <c r="E222" t="s">
        <v>53</v>
      </c>
      <c r="F222" t="s">
        <v>11467</v>
      </c>
      <c r="G222">
        <v>4114120</v>
      </c>
      <c r="H222" t="s">
        <v>11748</v>
      </c>
      <c r="I222" t="s">
        <v>11659</v>
      </c>
      <c r="J222">
        <v>4000213352</v>
      </c>
      <c r="K222" t="s">
        <v>47</v>
      </c>
      <c r="L222" t="s">
        <v>11687</v>
      </c>
      <c r="M222" s="45">
        <v>-3170</v>
      </c>
      <c r="N222">
        <v>36160998</v>
      </c>
      <c r="O222">
        <v>9</v>
      </c>
      <c r="P222">
        <v>2025</v>
      </c>
      <c r="Q222">
        <v>20</v>
      </c>
      <c r="R222" t="s">
        <v>11661</v>
      </c>
      <c r="S222" t="str">
        <f t="shared" si="6"/>
        <v/>
      </c>
      <c r="T222" t="str">
        <f t="shared" si="7"/>
        <v>41</v>
      </c>
    </row>
    <row r="223" spans="1:20" hidden="1">
      <c r="A223">
        <v>6130518070</v>
      </c>
      <c r="B223" t="s">
        <v>11768</v>
      </c>
      <c r="C223">
        <v>3911100217</v>
      </c>
      <c r="D223" t="s">
        <v>11686</v>
      </c>
      <c r="E223" t="s">
        <v>53</v>
      </c>
      <c r="F223" t="s">
        <v>11468</v>
      </c>
      <c r="G223">
        <v>4114120</v>
      </c>
      <c r="H223" t="s">
        <v>11748</v>
      </c>
      <c r="I223" t="s">
        <v>11659</v>
      </c>
      <c r="J223">
        <v>4000213352</v>
      </c>
      <c r="K223" t="s">
        <v>47</v>
      </c>
      <c r="L223" t="s">
        <v>11687</v>
      </c>
      <c r="M223" s="45">
        <v>-3939</v>
      </c>
      <c r="N223">
        <v>36160998</v>
      </c>
      <c r="O223">
        <v>9</v>
      </c>
      <c r="P223">
        <v>2025</v>
      </c>
      <c r="Q223">
        <v>21</v>
      </c>
      <c r="R223" t="s">
        <v>11661</v>
      </c>
      <c r="S223" t="str">
        <f t="shared" si="6"/>
        <v/>
      </c>
      <c r="T223" t="str">
        <f t="shared" si="7"/>
        <v>41</v>
      </c>
    </row>
    <row r="224" spans="1:20" hidden="1">
      <c r="A224">
        <v>6130518070</v>
      </c>
      <c r="B224" t="s">
        <v>11768</v>
      </c>
      <c r="C224">
        <v>3911100217</v>
      </c>
      <c r="D224" t="s">
        <v>11686</v>
      </c>
      <c r="E224" t="s">
        <v>53</v>
      </c>
      <c r="F224" t="s">
        <v>11469</v>
      </c>
      <c r="G224">
        <v>4114120</v>
      </c>
      <c r="H224" t="s">
        <v>11748</v>
      </c>
      <c r="I224" t="s">
        <v>11659</v>
      </c>
      <c r="J224">
        <v>4000213352</v>
      </c>
      <c r="K224" t="s">
        <v>47</v>
      </c>
      <c r="L224" t="s">
        <v>11687</v>
      </c>
      <c r="M224" s="45">
        <v>-4534</v>
      </c>
      <c r="N224">
        <v>36160998</v>
      </c>
      <c r="O224">
        <v>9</v>
      </c>
      <c r="P224">
        <v>2025</v>
      </c>
      <c r="Q224">
        <v>22</v>
      </c>
      <c r="R224" t="s">
        <v>11661</v>
      </c>
      <c r="S224" t="str">
        <f t="shared" si="6"/>
        <v/>
      </c>
      <c r="T224" t="str">
        <f t="shared" si="7"/>
        <v>41</v>
      </c>
    </row>
    <row r="225" spans="1:20" hidden="1">
      <c r="A225">
        <v>6130518070</v>
      </c>
      <c r="B225" t="s">
        <v>11768</v>
      </c>
      <c r="C225">
        <v>3911100217</v>
      </c>
      <c r="D225" t="s">
        <v>11686</v>
      </c>
      <c r="E225" t="s">
        <v>53</v>
      </c>
      <c r="F225" t="s">
        <v>11470</v>
      </c>
      <c r="G225">
        <v>4114120</v>
      </c>
      <c r="H225" t="s">
        <v>11748</v>
      </c>
      <c r="I225" t="s">
        <v>11659</v>
      </c>
      <c r="J225">
        <v>4000213352</v>
      </c>
      <c r="K225" t="s">
        <v>47</v>
      </c>
      <c r="L225" t="s">
        <v>11687</v>
      </c>
      <c r="M225" s="45">
        <v>-4343</v>
      </c>
      <c r="N225">
        <v>36160998</v>
      </c>
      <c r="O225">
        <v>9</v>
      </c>
      <c r="P225">
        <v>2025</v>
      </c>
      <c r="Q225">
        <v>23</v>
      </c>
      <c r="R225" t="s">
        <v>11661</v>
      </c>
      <c r="S225" t="str">
        <f t="shared" si="6"/>
        <v/>
      </c>
      <c r="T225" t="str">
        <f t="shared" si="7"/>
        <v>41</v>
      </c>
    </row>
    <row r="226" spans="1:20" hidden="1">
      <c r="A226">
        <v>6130518070</v>
      </c>
      <c r="B226" t="s">
        <v>11768</v>
      </c>
      <c r="C226">
        <v>3911100217</v>
      </c>
      <c r="D226" t="s">
        <v>11686</v>
      </c>
      <c r="E226" t="s">
        <v>53</v>
      </c>
      <c r="F226" t="s">
        <v>11471</v>
      </c>
      <c r="G226">
        <v>4114120</v>
      </c>
      <c r="H226" t="s">
        <v>11748</v>
      </c>
      <c r="I226" t="s">
        <v>11659</v>
      </c>
      <c r="J226">
        <v>4000213352</v>
      </c>
      <c r="K226" t="s">
        <v>47</v>
      </c>
      <c r="L226" t="s">
        <v>11687</v>
      </c>
      <c r="M226" s="45">
        <v>-4850</v>
      </c>
      <c r="N226">
        <v>36160998</v>
      </c>
      <c r="O226">
        <v>9</v>
      </c>
      <c r="P226">
        <v>2025</v>
      </c>
      <c r="Q226">
        <v>24</v>
      </c>
      <c r="R226" t="s">
        <v>11661</v>
      </c>
      <c r="S226" t="str">
        <f t="shared" si="6"/>
        <v/>
      </c>
      <c r="T226" t="str">
        <f t="shared" si="7"/>
        <v>41</v>
      </c>
    </row>
    <row r="227" spans="1:20" hidden="1">
      <c r="A227">
        <v>6130518070</v>
      </c>
      <c r="B227" t="s">
        <v>11768</v>
      </c>
      <c r="C227">
        <v>3911100217</v>
      </c>
      <c r="D227" t="s">
        <v>11686</v>
      </c>
      <c r="E227" t="s">
        <v>53</v>
      </c>
      <c r="F227" t="s">
        <v>11472</v>
      </c>
      <c r="G227">
        <v>4114120</v>
      </c>
      <c r="H227" t="s">
        <v>11748</v>
      </c>
      <c r="I227" t="s">
        <v>11659</v>
      </c>
      <c r="J227">
        <v>4000213352</v>
      </c>
      <c r="K227" t="s">
        <v>47</v>
      </c>
      <c r="L227" t="s">
        <v>11687</v>
      </c>
      <c r="M227" s="45">
        <v>-2316</v>
      </c>
      <c r="N227">
        <v>36160998</v>
      </c>
      <c r="O227">
        <v>9</v>
      </c>
      <c r="P227">
        <v>2025</v>
      </c>
      <c r="Q227">
        <v>25</v>
      </c>
      <c r="R227" t="s">
        <v>11661</v>
      </c>
      <c r="S227" t="str">
        <f t="shared" si="6"/>
        <v/>
      </c>
      <c r="T227" t="str">
        <f t="shared" si="7"/>
        <v>41</v>
      </c>
    </row>
    <row r="228" spans="1:20" hidden="1">
      <c r="A228">
        <v>6130518070</v>
      </c>
      <c r="B228" t="s">
        <v>11768</v>
      </c>
      <c r="C228">
        <v>3911100217</v>
      </c>
      <c r="D228" t="s">
        <v>11686</v>
      </c>
      <c r="E228" t="s">
        <v>53</v>
      </c>
      <c r="F228" t="s">
        <v>11473</v>
      </c>
      <c r="G228">
        <v>4114120</v>
      </c>
      <c r="H228" t="s">
        <v>11748</v>
      </c>
      <c r="I228" t="s">
        <v>11659</v>
      </c>
      <c r="J228">
        <v>4000213352</v>
      </c>
      <c r="K228" t="s">
        <v>47</v>
      </c>
      <c r="L228" t="s">
        <v>11687</v>
      </c>
      <c r="M228" s="45">
        <v>-6072</v>
      </c>
      <c r="N228">
        <v>36160998</v>
      </c>
      <c r="O228">
        <v>9</v>
      </c>
      <c r="P228">
        <v>2025</v>
      </c>
      <c r="Q228">
        <v>26</v>
      </c>
      <c r="R228" t="s">
        <v>11661</v>
      </c>
      <c r="S228" t="str">
        <f t="shared" si="6"/>
        <v/>
      </c>
      <c r="T228" t="str">
        <f t="shared" si="7"/>
        <v>41</v>
      </c>
    </row>
    <row r="229" spans="1:20" hidden="1">
      <c r="A229">
        <v>6130518070</v>
      </c>
      <c r="B229" t="s">
        <v>11768</v>
      </c>
      <c r="C229">
        <v>3911100217</v>
      </c>
      <c r="D229" t="s">
        <v>11686</v>
      </c>
      <c r="E229" t="s">
        <v>53</v>
      </c>
      <c r="F229" t="s">
        <v>11474</v>
      </c>
      <c r="G229">
        <v>4114120</v>
      </c>
      <c r="H229" t="s">
        <v>11748</v>
      </c>
      <c r="I229" t="s">
        <v>11659</v>
      </c>
      <c r="J229">
        <v>4000213352</v>
      </c>
      <c r="K229" t="s">
        <v>47</v>
      </c>
      <c r="L229" t="s">
        <v>11687</v>
      </c>
      <c r="M229" s="45">
        <v>-2164</v>
      </c>
      <c r="N229">
        <v>36160998</v>
      </c>
      <c r="O229">
        <v>9</v>
      </c>
      <c r="P229">
        <v>2025</v>
      </c>
      <c r="Q229">
        <v>27</v>
      </c>
      <c r="R229" t="s">
        <v>11661</v>
      </c>
      <c r="S229" t="str">
        <f t="shared" si="6"/>
        <v/>
      </c>
      <c r="T229" t="str">
        <f t="shared" si="7"/>
        <v>41</v>
      </c>
    </row>
    <row r="230" spans="1:20" hidden="1">
      <c r="A230">
        <v>6130518070</v>
      </c>
      <c r="B230" t="s">
        <v>11768</v>
      </c>
      <c r="C230">
        <v>3911100217</v>
      </c>
      <c r="D230" t="s">
        <v>11686</v>
      </c>
      <c r="E230" t="s">
        <v>53</v>
      </c>
      <c r="F230" t="s">
        <v>11475</v>
      </c>
      <c r="G230">
        <v>4114120</v>
      </c>
      <c r="H230" t="s">
        <v>11748</v>
      </c>
      <c r="I230" t="s">
        <v>11659</v>
      </c>
      <c r="J230">
        <v>4000213352</v>
      </c>
      <c r="K230" t="s">
        <v>47</v>
      </c>
      <c r="L230" t="s">
        <v>11687</v>
      </c>
      <c r="M230" s="45">
        <v>-2300</v>
      </c>
      <c r="N230">
        <v>36160998</v>
      </c>
      <c r="O230">
        <v>9</v>
      </c>
      <c r="P230">
        <v>2025</v>
      </c>
      <c r="Q230">
        <v>28</v>
      </c>
      <c r="R230" t="s">
        <v>11661</v>
      </c>
      <c r="S230" t="str">
        <f t="shared" si="6"/>
        <v/>
      </c>
      <c r="T230" t="str">
        <f t="shared" si="7"/>
        <v>41</v>
      </c>
    </row>
    <row r="231" spans="1:20" hidden="1">
      <c r="A231">
        <v>6130518070</v>
      </c>
      <c r="B231" t="s">
        <v>11768</v>
      </c>
      <c r="C231">
        <v>3911100217</v>
      </c>
      <c r="D231" t="s">
        <v>11686</v>
      </c>
      <c r="E231" t="s">
        <v>53</v>
      </c>
      <c r="F231" t="s">
        <v>11476</v>
      </c>
      <c r="G231">
        <v>4114120</v>
      </c>
      <c r="H231" t="s">
        <v>11748</v>
      </c>
      <c r="I231" t="s">
        <v>11659</v>
      </c>
      <c r="J231">
        <v>4000213352</v>
      </c>
      <c r="K231" t="s">
        <v>47</v>
      </c>
      <c r="L231" t="s">
        <v>11687</v>
      </c>
      <c r="M231" s="45">
        <v>-24810</v>
      </c>
      <c r="N231">
        <v>36160998</v>
      </c>
      <c r="O231">
        <v>9</v>
      </c>
      <c r="P231">
        <v>2025</v>
      </c>
      <c r="Q231">
        <v>29</v>
      </c>
      <c r="R231" t="s">
        <v>11661</v>
      </c>
      <c r="S231" t="str">
        <f t="shared" si="6"/>
        <v/>
      </c>
      <c r="T231" t="str">
        <f t="shared" si="7"/>
        <v>41</v>
      </c>
    </row>
    <row r="232" spans="1:20" hidden="1">
      <c r="A232">
        <v>6130518070</v>
      </c>
      <c r="B232" t="s">
        <v>11768</v>
      </c>
      <c r="C232">
        <v>3911100217</v>
      </c>
      <c r="D232" t="s">
        <v>11686</v>
      </c>
      <c r="E232" t="s">
        <v>53</v>
      </c>
      <c r="F232" t="s">
        <v>11477</v>
      </c>
      <c r="G232">
        <v>4114120</v>
      </c>
      <c r="H232" t="s">
        <v>11748</v>
      </c>
      <c r="I232" t="s">
        <v>11659</v>
      </c>
      <c r="J232">
        <v>4000213352</v>
      </c>
      <c r="K232" t="s">
        <v>47</v>
      </c>
      <c r="L232" t="s">
        <v>11687</v>
      </c>
      <c r="M232" s="45">
        <v>-4063</v>
      </c>
      <c r="N232">
        <v>36160998</v>
      </c>
      <c r="O232">
        <v>9</v>
      </c>
      <c r="P232">
        <v>2025</v>
      </c>
      <c r="Q232">
        <v>30</v>
      </c>
      <c r="R232" t="s">
        <v>11661</v>
      </c>
      <c r="S232" t="str">
        <f t="shared" si="6"/>
        <v/>
      </c>
      <c r="T232" t="str">
        <f t="shared" si="7"/>
        <v>41</v>
      </c>
    </row>
    <row r="233" spans="1:20" hidden="1">
      <c r="A233">
        <v>6130518070</v>
      </c>
      <c r="B233" t="s">
        <v>11768</v>
      </c>
      <c r="C233">
        <v>3911100217</v>
      </c>
      <c r="D233" t="s">
        <v>11686</v>
      </c>
      <c r="E233" t="s">
        <v>53</v>
      </c>
      <c r="F233" t="s">
        <v>11478</v>
      </c>
      <c r="G233">
        <v>4114120</v>
      </c>
      <c r="H233" t="s">
        <v>11748</v>
      </c>
      <c r="I233" t="s">
        <v>11659</v>
      </c>
      <c r="J233">
        <v>4000213352</v>
      </c>
      <c r="K233" t="s">
        <v>47</v>
      </c>
      <c r="L233" t="s">
        <v>11687</v>
      </c>
      <c r="M233" s="45">
        <v>-3711</v>
      </c>
      <c r="N233">
        <v>36160998</v>
      </c>
      <c r="O233">
        <v>9</v>
      </c>
      <c r="P233">
        <v>2025</v>
      </c>
      <c r="Q233">
        <v>31</v>
      </c>
      <c r="R233" t="s">
        <v>11661</v>
      </c>
      <c r="S233" t="str">
        <f t="shared" si="6"/>
        <v/>
      </c>
      <c r="T233" t="str">
        <f t="shared" si="7"/>
        <v>41</v>
      </c>
    </row>
    <row r="234" spans="1:20" hidden="1">
      <c r="A234">
        <v>6130518070</v>
      </c>
      <c r="B234" t="s">
        <v>11768</v>
      </c>
      <c r="C234">
        <v>3911100217</v>
      </c>
      <c r="D234" t="s">
        <v>11686</v>
      </c>
      <c r="E234" t="s">
        <v>53</v>
      </c>
      <c r="F234" t="s">
        <v>11523</v>
      </c>
      <c r="G234">
        <v>4114120</v>
      </c>
      <c r="H234" t="s">
        <v>11748</v>
      </c>
      <c r="I234" t="s">
        <v>11659</v>
      </c>
      <c r="J234">
        <v>4000213352</v>
      </c>
      <c r="K234" t="s">
        <v>47</v>
      </c>
      <c r="L234" t="s">
        <v>11687</v>
      </c>
      <c r="M234" s="45">
        <v>-3456</v>
      </c>
      <c r="N234">
        <v>36160998</v>
      </c>
      <c r="O234">
        <v>9</v>
      </c>
      <c r="P234">
        <v>2025</v>
      </c>
      <c r="Q234">
        <v>32</v>
      </c>
      <c r="R234" t="s">
        <v>11661</v>
      </c>
      <c r="S234" t="str">
        <f t="shared" si="6"/>
        <v/>
      </c>
      <c r="T234" t="str">
        <f t="shared" si="7"/>
        <v>41</v>
      </c>
    </row>
    <row r="235" spans="1:20" hidden="1">
      <c r="A235">
        <v>6130518070</v>
      </c>
      <c r="B235" t="s">
        <v>11768</v>
      </c>
      <c r="C235">
        <v>3911100217</v>
      </c>
      <c r="D235" t="s">
        <v>11686</v>
      </c>
      <c r="E235" t="s">
        <v>53</v>
      </c>
      <c r="F235" t="s">
        <v>11480</v>
      </c>
      <c r="G235">
        <v>4114120</v>
      </c>
      <c r="H235" t="s">
        <v>11748</v>
      </c>
      <c r="I235" t="s">
        <v>11659</v>
      </c>
      <c r="J235">
        <v>4000213352</v>
      </c>
      <c r="K235" t="s">
        <v>47</v>
      </c>
      <c r="L235" t="s">
        <v>11687</v>
      </c>
      <c r="M235">
        <v>-469</v>
      </c>
      <c r="N235">
        <v>36160998</v>
      </c>
      <c r="O235">
        <v>9</v>
      </c>
      <c r="P235">
        <v>2025</v>
      </c>
      <c r="Q235">
        <v>33</v>
      </c>
      <c r="R235" t="s">
        <v>11661</v>
      </c>
      <c r="S235" t="str">
        <f t="shared" si="6"/>
        <v/>
      </c>
      <c r="T235" t="str">
        <f t="shared" si="7"/>
        <v>41</v>
      </c>
    </row>
    <row r="236" spans="1:20" hidden="1">
      <c r="A236">
        <v>6130518070</v>
      </c>
      <c r="B236" t="s">
        <v>11768</v>
      </c>
      <c r="C236">
        <v>3911100217</v>
      </c>
      <c r="D236" t="s">
        <v>11686</v>
      </c>
      <c r="E236" t="s">
        <v>53</v>
      </c>
      <c r="F236" t="s">
        <v>11481</v>
      </c>
      <c r="G236">
        <v>4114120</v>
      </c>
      <c r="H236" t="s">
        <v>11748</v>
      </c>
      <c r="I236" t="s">
        <v>11659</v>
      </c>
      <c r="J236">
        <v>4000213352</v>
      </c>
      <c r="K236" t="s">
        <v>47</v>
      </c>
      <c r="L236" t="s">
        <v>11687</v>
      </c>
      <c r="M236" s="45">
        <v>-4771</v>
      </c>
      <c r="N236">
        <v>36160998</v>
      </c>
      <c r="O236">
        <v>9</v>
      </c>
      <c r="P236">
        <v>2025</v>
      </c>
      <c r="Q236">
        <v>34</v>
      </c>
      <c r="R236" t="s">
        <v>11661</v>
      </c>
      <c r="S236" t="str">
        <f t="shared" si="6"/>
        <v/>
      </c>
      <c r="T236" t="str">
        <f t="shared" si="7"/>
        <v>41</v>
      </c>
    </row>
    <row r="237" spans="1:20" hidden="1">
      <c r="A237">
        <v>6130518070</v>
      </c>
      <c r="B237" t="s">
        <v>11768</v>
      </c>
      <c r="C237">
        <v>3911100217</v>
      </c>
      <c r="D237" t="s">
        <v>11686</v>
      </c>
      <c r="E237" t="s">
        <v>53</v>
      </c>
      <c r="F237" t="s">
        <v>11482</v>
      </c>
      <c r="G237">
        <v>4114120</v>
      </c>
      <c r="H237" t="s">
        <v>11748</v>
      </c>
      <c r="I237" t="s">
        <v>11659</v>
      </c>
      <c r="J237">
        <v>4000213352</v>
      </c>
      <c r="K237" t="s">
        <v>47</v>
      </c>
      <c r="L237" t="s">
        <v>11687</v>
      </c>
      <c r="M237" s="45">
        <v>-3559</v>
      </c>
      <c r="N237">
        <v>36160998</v>
      </c>
      <c r="O237">
        <v>9</v>
      </c>
      <c r="P237">
        <v>2025</v>
      </c>
      <c r="Q237">
        <v>35</v>
      </c>
      <c r="R237" t="s">
        <v>11661</v>
      </c>
      <c r="S237" t="str">
        <f t="shared" si="6"/>
        <v/>
      </c>
      <c r="T237" t="str">
        <f t="shared" si="7"/>
        <v>41</v>
      </c>
    </row>
    <row r="238" spans="1:20" hidden="1">
      <c r="A238">
        <v>6130518070</v>
      </c>
      <c r="B238" t="s">
        <v>11768</v>
      </c>
      <c r="C238">
        <v>3911100217</v>
      </c>
      <c r="D238" t="s">
        <v>11686</v>
      </c>
      <c r="E238" t="s">
        <v>53</v>
      </c>
      <c r="F238" t="s">
        <v>11483</v>
      </c>
      <c r="G238">
        <v>4114120</v>
      </c>
      <c r="H238" t="s">
        <v>11748</v>
      </c>
      <c r="I238" t="s">
        <v>11659</v>
      </c>
      <c r="J238">
        <v>4000213352</v>
      </c>
      <c r="K238" t="s">
        <v>47</v>
      </c>
      <c r="L238" t="s">
        <v>11687</v>
      </c>
      <c r="M238" s="45">
        <v>-4351</v>
      </c>
      <c r="N238">
        <v>36160998</v>
      </c>
      <c r="O238">
        <v>9</v>
      </c>
      <c r="P238">
        <v>2025</v>
      </c>
      <c r="Q238">
        <v>36</v>
      </c>
      <c r="R238" t="s">
        <v>11661</v>
      </c>
      <c r="S238" t="str">
        <f t="shared" si="6"/>
        <v/>
      </c>
      <c r="T238" t="str">
        <f t="shared" si="7"/>
        <v>41</v>
      </c>
    </row>
    <row r="239" spans="1:20" hidden="1">
      <c r="A239">
        <v>6130518070</v>
      </c>
      <c r="B239" t="s">
        <v>11768</v>
      </c>
      <c r="C239">
        <v>3911100217</v>
      </c>
      <c r="D239" t="s">
        <v>11686</v>
      </c>
      <c r="E239" t="s">
        <v>53</v>
      </c>
      <c r="F239" t="s">
        <v>11484</v>
      </c>
      <c r="G239">
        <v>4114120</v>
      </c>
      <c r="H239" t="s">
        <v>11748</v>
      </c>
      <c r="I239" t="s">
        <v>11659</v>
      </c>
      <c r="J239">
        <v>4000213352</v>
      </c>
      <c r="K239" t="s">
        <v>47</v>
      </c>
      <c r="L239" t="s">
        <v>11687</v>
      </c>
      <c r="M239" s="45">
        <v>-2220</v>
      </c>
      <c r="N239">
        <v>36160998</v>
      </c>
      <c r="O239">
        <v>9</v>
      </c>
      <c r="P239">
        <v>2025</v>
      </c>
      <c r="Q239">
        <v>37</v>
      </c>
      <c r="R239" t="s">
        <v>11661</v>
      </c>
      <c r="S239" t="str">
        <f t="shared" si="6"/>
        <v/>
      </c>
      <c r="T239" t="str">
        <f t="shared" si="7"/>
        <v>41</v>
      </c>
    </row>
    <row r="240" spans="1:20" hidden="1">
      <c r="A240">
        <v>6130518070</v>
      </c>
      <c r="B240" t="s">
        <v>11768</v>
      </c>
      <c r="C240">
        <v>3911100217</v>
      </c>
      <c r="D240" t="s">
        <v>11686</v>
      </c>
      <c r="E240" t="s">
        <v>53</v>
      </c>
      <c r="F240" t="s">
        <v>11485</v>
      </c>
      <c r="G240">
        <v>4114120</v>
      </c>
      <c r="H240" t="s">
        <v>11748</v>
      </c>
      <c r="I240" t="s">
        <v>11659</v>
      </c>
      <c r="J240">
        <v>4000213352</v>
      </c>
      <c r="K240" t="s">
        <v>47</v>
      </c>
      <c r="L240" t="s">
        <v>11687</v>
      </c>
      <c r="M240" s="45">
        <v>-8105</v>
      </c>
      <c r="N240">
        <v>36160998</v>
      </c>
      <c r="O240">
        <v>9</v>
      </c>
      <c r="P240">
        <v>2025</v>
      </c>
      <c r="Q240">
        <v>38</v>
      </c>
      <c r="R240" t="s">
        <v>11661</v>
      </c>
      <c r="S240" t="str">
        <f t="shared" si="6"/>
        <v/>
      </c>
      <c r="T240" t="str">
        <f t="shared" si="7"/>
        <v>41</v>
      </c>
    </row>
    <row r="241" spans="1:20" hidden="1">
      <c r="A241">
        <v>6130615398</v>
      </c>
      <c r="B241" t="s">
        <v>11768</v>
      </c>
      <c r="C241">
        <v>3911104501</v>
      </c>
      <c r="D241" t="s">
        <v>11657</v>
      </c>
      <c r="E241" t="s">
        <v>53</v>
      </c>
      <c r="F241" t="s">
        <v>11216</v>
      </c>
      <c r="G241">
        <v>4112401</v>
      </c>
      <c r="H241" t="s">
        <v>11662</v>
      </c>
      <c r="I241" t="s">
        <v>11659</v>
      </c>
      <c r="J241">
        <v>4000213352</v>
      </c>
      <c r="K241" t="s">
        <v>47</v>
      </c>
      <c r="L241" t="s">
        <v>11769</v>
      </c>
      <c r="M241" s="45">
        <v>-39558</v>
      </c>
      <c r="N241">
        <v>36161412</v>
      </c>
      <c r="O241">
        <v>9</v>
      </c>
      <c r="P241">
        <v>2025</v>
      </c>
      <c r="Q241">
        <v>1</v>
      </c>
      <c r="R241" s="20">
        <v>45930</v>
      </c>
      <c r="S241">
        <f t="shared" si="6"/>
        <v>9</v>
      </c>
      <c r="T241" t="str">
        <f t="shared" si="7"/>
        <v>47</v>
      </c>
    </row>
    <row r="242" spans="1:20" hidden="1">
      <c r="A242">
        <v>6130615398</v>
      </c>
      <c r="B242" t="s">
        <v>11768</v>
      </c>
      <c r="C242">
        <v>3911104501</v>
      </c>
      <c r="D242" t="s">
        <v>11657</v>
      </c>
      <c r="E242" t="s">
        <v>53</v>
      </c>
      <c r="F242" t="s">
        <v>11207</v>
      </c>
      <c r="G242">
        <v>4112401</v>
      </c>
      <c r="H242" t="s">
        <v>11662</v>
      </c>
      <c r="I242" t="s">
        <v>11659</v>
      </c>
      <c r="J242">
        <v>4000213352</v>
      </c>
      <c r="K242" t="s">
        <v>47</v>
      </c>
      <c r="L242" t="s">
        <v>11769</v>
      </c>
      <c r="M242" s="45">
        <v>-76495</v>
      </c>
      <c r="N242">
        <v>36161412</v>
      </c>
      <c r="O242">
        <v>9</v>
      </c>
      <c r="P242">
        <v>2025</v>
      </c>
      <c r="Q242">
        <v>2</v>
      </c>
      <c r="R242" s="20">
        <v>45930</v>
      </c>
      <c r="S242">
        <f t="shared" si="6"/>
        <v>9</v>
      </c>
      <c r="T242" t="str">
        <f t="shared" si="7"/>
        <v>41</v>
      </c>
    </row>
    <row r="243" spans="1:20" hidden="1">
      <c r="A243">
        <v>6141756330</v>
      </c>
      <c r="B243" t="s">
        <v>11770</v>
      </c>
      <c r="C243">
        <v>3911356124</v>
      </c>
      <c r="D243" t="s">
        <v>11657</v>
      </c>
      <c r="E243" t="s">
        <v>53</v>
      </c>
      <c r="F243" t="s">
        <v>11207</v>
      </c>
      <c r="G243">
        <v>4112402</v>
      </c>
      <c r="H243" t="s">
        <v>11672</v>
      </c>
      <c r="I243" t="s">
        <v>11659</v>
      </c>
      <c r="J243">
        <v>4000213352</v>
      </c>
      <c r="K243" t="s">
        <v>47</v>
      </c>
      <c r="L243" t="s">
        <v>11771</v>
      </c>
      <c r="M243" s="45">
        <v>-523895</v>
      </c>
      <c r="N243">
        <v>36524055</v>
      </c>
      <c r="O243">
        <v>10</v>
      </c>
      <c r="P243">
        <v>2025</v>
      </c>
      <c r="Q243">
        <v>1</v>
      </c>
      <c r="R243" s="20">
        <v>45946</v>
      </c>
      <c r="S243">
        <f t="shared" si="6"/>
        <v>10</v>
      </c>
      <c r="T243" t="str">
        <f t="shared" si="7"/>
        <v>41</v>
      </c>
    </row>
    <row r="244" spans="1:20" hidden="1">
      <c r="A244">
        <v>6141756330</v>
      </c>
      <c r="B244" t="s">
        <v>11770</v>
      </c>
      <c r="C244">
        <v>3911356124</v>
      </c>
      <c r="D244" t="s">
        <v>11657</v>
      </c>
      <c r="E244" t="s">
        <v>53</v>
      </c>
      <c r="F244" t="s">
        <v>11216</v>
      </c>
      <c r="G244">
        <v>4112402</v>
      </c>
      <c r="H244" t="s">
        <v>11672</v>
      </c>
      <c r="I244" t="s">
        <v>11659</v>
      </c>
      <c r="J244">
        <v>4000213352</v>
      </c>
      <c r="K244" t="s">
        <v>47</v>
      </c>
      <c r="L244" t="s">
        <v>11771</v>
      </c>
      <c r="M244" s="45">
        <v>-305637</v>
      </c>
      <c r="N244">
        <v>36524055</v>
      </c>
      <c r="O244">
        <v>10</v>
      </c>
      <c r="P244">
        <v>2025</v>
      </c>
      <c r="Q244">
        <v>2</v>
      </c>
      <c r="R244" s="20">
        <v>45946</v>
      </c>
      <c r="S244">
        <f t="shared" si="6"/>
        <v>10</v>
      </c>
      <c r="T244" t="str">
        <f t="shared" si="7"/>
        <v>47</v>
      </c>
    </row>
    <row r="245" spans="1:20" hidden="1">
      <c r="A245">
        <v>6151307489</v>
      </c>
      <c r="B245" t="s">
        <v>11772</v>
      </c>
      <c r="C245">
        <v>3911456959</v>
      </c>
      <c r="D245" t="s">
        <v>11686</v>
      </c>
      <c r="E245" t="s">
        <v>53</v>
      </c>
      <c r="F245" t="s">
        <v>11445</v>
      </c>
      <c r="G245">
        <v>4114120</v>
      </c>
      <c r="H245" t="s">
        <v>11748</v>
      </c>
      <c r="I245" t="s">
        <v>11659</v>
      </c>
      <c r="J245">
        <v>4000213352</v>
      </c>
      <c r="K245" t="s">
        <v>47</v>
      </c>
      <c r="L245" t="s">
        <v>11687</v>
      </c>
      <c r="M245" s="45">
        <v>-31528</v>
      </c>
      <c r="N245">
        <v>36528466</v>
      </c>
      <c r="O245">
        <v>10</v>
      </c>
      <c r="P245">
        <v>2025</v>
      </c>
      <c r="Q245">
        <v>1</v>
      </c>
      <c r="R245" t="s">
        <v>11661</v>
      </c>
      <c r="S245" t="str">
        <f t="shared" si="6"/>
        <v/>
      </c>
      <c r="T245" t="str">
        <f t="shared" si="7"/>
        <v>41</v>
      </c>
    </row>
    <row r="246" spans="1:20" hidden="1">
      <c r="A246">
        <v>6151307489</v>
      </c>
      <c r="B246" t="s">
        <v>11772</v>
      </c>
      <c r="C246">
        <v>3911456959</v>
      </c>
      <c r="D246" t="s">
        <v>11686</v>
      </c>
      <c r="E246" t="s">
        <v>53</v>
      </c>
      <c r="F246" t="s">
        <v>11449</v>
      </c>
      <c r="G246">
        <v>4114120</v>
      </c>
      <c r="H246" t="s">
        <v>11748</v>
      </c>
      <c r="I246" t="s">
        <v>11659</v>
      </c>
      <c r="J246">
        <v>4000213352</v>
      </c>
      <c r="K246" t="s">
        <v>47</v>
      </c>
      <c r="L246" t="s">
        <v>11687</v>
      </c>
      <c r="M246" s="45">
        <v>-222542</v>
      </c>
      <c r="N246">
        <v>36528466</v>
      </c>
      <c r="O246">
        <v>10</v>
      </c>
      <c r="P246">
        <v>2025</v>
      </c>
      <c r="Q246">
        <v>2</v>
      </c>
      <c r="R246" t="s">
        <v>11661</v>
      </c>
      <c r="S246" t="str">
        <f t="shared" si="6"/>
        <v/>
      </c>
      <c r="T246" t="str">
        <f t="shared" si="7"/>
        <v>41</v>
      </c>
    </row>
    <row r="247" spans="1:20" hidden="1">
      <c r="A247">
        <v>6151307489</v>
      </c>
      <c r="B247" t="s">
        <v>11772</v>
      </c>
      <c r="C247">
        <v>3911456959</v>
      </c>
      <c r="D247" t="s">
        <v>11686</v>
      </c>
      <c r="E247" t="s">
        <v>53</v>
      </c>
      <c r="F247" t="s">
        <v>11450</v>
      </c>
      <c r="G247">
        <v>4114120</v>
      </c>
      <c r="H247" t="s">
        <v>11748</v>
      </c>
      <c r="I247" t="s">
        <v>11659</v>
      </c>
      <c r="J247">
        <v>4000213352</v>
      </c>
      <c r="K247" t="s">
        <v>47</v>
      </c>
      <c r="L247" t="s">
        <v>11687</v>
      </c>
      <c r="M247" s="45">
        <v>-405107</v>
      </c>
      <c r="N247">
        <v>36528466</v>
      </c>
      <c r="O247">
        <v>10</v>
      </c>
      <c r="P247">
        <v>2025</v>
      </c>
      <c r="Q247">
        <v>3</v>
      </c>
      <c r="R247" t="s">
        <v>11661</v>
      </c>
      <c r="S247" t="str">
        <f t="shared" si="6"/>
        <v/>
      </c>
      <c r="T247" t="str">
        <f t="shared" si="7"/>
        <v>41</v>
      </c>
    </row>
    <row r="248" spans="1:20" hidden="1">
      <c r="A248">
        <v>6151307489</v>
      </c>
      <c r="B248" t="s">
        <v>11772</v>
      </c>
      <c r="C248">
        <v>3911456959</v>
      </c>
      <c r="D248" t="s">
        <v>11686</v>
      </c>
      <c r="E248" t="s">
        <v>53</v>
      </c>
      <c r="F248" t="s">
        <v>11451</v>
      </c>
      <c r="G248">
        <v>4114120</v>
      </c>
      <c r="H248" t="s">
        <v>11748</v>
      </c>
      <c r="I248" t="s">
        <v>11659</v>
      </c>
      <c r="J248">
        <v>4000213352</v>
      </c>
      <c r="K248" t="s">
        <v>47</v>
      </c>
      <c r="L248" t="s">
        <v>11687</v>
      </c>
      <c r="M248" s="45">
        <v>-5670</v>
      </c>
      <c r="N248">
        <v>36528466</v>
      </c>
      <c r="O248">
        <v>10</v>
      </c>
      <c r="P248">
        <v>2025</v>
      </c>
      <c r="Q248">
        <v>4</v>
      </c>
      <c r="R248" t="s">
        <v>11661</v>
      </c>
      <c r="S248" t="str">
        <f t="shared" si="6"/>
        <v/>
      </c>
      <c r="T248" t="str">
        <f t="shared" si="7"/>
        <v>41</v>
      </c>
    </row>
    <row r="249" spans="1:20" hidden="1">
      <c r="A249">
        <v>6151307489</v>
      </c>
      <c r="B249" t="s">
        <v>11772</v>
      </c>
      <c r="C249">
        <v>3911456959</v>
      </c>
      <c r="D249" t="s">
        <v>11686</v>
      </c>
      <c r="E249" t="s">
        <v>53</v>
      </c>
      <c r="F249" t="s">
        <v>11452</v>
      </c>
      <c r="G249">
        <v>4114120</v>
      </c>
      <c r="H249" t="s">
        <v>11748</v>
      </c>
      <c r="I249" t="s">
        <v>11659</v>
      </c>
      <c r="J249">
        <v>4000213352</v>
      </c>
      <c r="K249" t="s">
        <v>47</v>
      </c>
      <c r="L249" t="s">
        <v>11687</v>
      </c>
      <c r="M249" s="45">
        <v>-175871</v>
      </c>
      <c r="N249">
        <v>36528466</v>
      </c>
      <c r="O249">
        <v>10</v>
      </c>
      <c r="P249">
        <v>2025</v>
      </c>
      <c r="Q249">
        <v>5</v>
      </c>
      <c r="R249" t="s">
        <v>11661</v>
      </c>
      <c r="S249" t="str">
        <f t="shared" si="6"/>
        <v/>
      </c>
      <c r="T249" t="str">
        <f t="shared" si="7"/>
        <v>41</v>
      </c>
    </row>
    <row r="250" spans="1:20" hidden="1">
      <c r="A250">
        <v>6151307489</v>
      </c>
      <c r="B250" t="s">
        <v>11772</v>
      </c>
      <c r="C250">
        <v>3911456959</v>
      </c>
      <c r="D250" t="s">
        <v>11686</v>
      </c>
      <c r="E250" t="s">
        <v>53</v>
      </c>
      <c r="F250" t="s">
        <v>11453</v>
      </c>
      <c r="G250">
        <v>4114120</v>
      </c>
      <c r="H250" t="s">
        <v>11748</v>
      </c>
      <c r="I250" t="s">
        <v>11659</v>
      </c>
      <c r="J250">
        <v>4000213352</v>
      </c>
      <c r="K250" t="s">
        <v>47</v>
      </c>
      <c r="L250" t="s">
        <v>11687</v>
      </c>
      <c r="M250" s="45">
        <v>-182986</v>
      </c>
      <c r="N250">
        <v>36528466</v>
      </c>
      <c r="O250">
        <v>10</v>
      </c>
      <c r="P250">
        <v>2025</v>
      </c>
      <c r="Q250">
        <v>6</v>
      </c>
      <c r="R250" t="s">
        <v>11661</v>
      </c>
      <c r="S250" t="str">
        <f t="shared" si="6"/>
        <v/>
      </c>
      <c r="T250" t="str">
        <f t="shared" si="7"/>
        <v>41</v>
      </c>
    </row>
    <row r="251" spans="1:20" hidden="1">
      <c r="A251">
        <v>6151307489</v>
      </c>
      <c r="B251" t="s">
        <v>11772</v>
      </c>
      <c r="C251">
        <v>3911456959</v>
      </c>
      <c r="D251" t="s">
        <v>11686</v>
      </c>
      <c r="E251" t="s">
        <v>53</v>
      </c>
      <c r="F251" t="s">
        <v>11454</v>
      </c>
      <c r="G251">
        <v>4114120</v>
      </c>
      <c r="H251" t="s">
        <v>11748</v>
      </c>
      <c r="I251" t="s">
        <v>11659</v>
      </c>
      <c r="J251">
        <v>4000213352</v>
      </c>
      <c r="K251" t="s">
        <v>47</v>
      </c>
      <c r="L251" t="s">
        <v>11687</v>
      </c>
      <c r="M251" s="45">
        <v>-121527</v>
      </c>
      <c r="N251">
        <v>36528466</v>
      </c>
      <c r="O251">
        <v>10</v>
      </c>
      <c r="P251">
        <v>2025</v>
      </c>
      <c r="Q251">
        <v>7</v>
      </c>
      <c r="R251" t="s">
        <v>11661</v>
      </c>
      <c r="S251" t="str">
        <f t="shared" si="6"/>
        <v/>
      </c>
      <c r="T251" t="str">
        <f t="shared" si="7"/>
        <v>41</v>
      </c>
    </row>
    <row r="252" spans="1:20" hidden="1">
      <c r="A252">
        <v>6151307489</v>
      </c>
      <c r="B252" t="s">
        <v>11772</v>
      </c>
      <c r="C252">
        <v>3911456959</v>
      </c>
      <c r="D252" t="s">
        <v>11686</v>
      </c>
      <c r="E252" t="s">
        <v>53</v>
      </c>
      <c r="F252" t="s">
        <v>11455</v>
      </c>
      <c r="G252">
        <v>4114120</v>
      </c>
      <c r="H252" t="s">
        <v>11748</v>
      </c>
      <c r="I252" t="s">
        <v>11659</v>
      </c>
      <c r="J252">
        <v>4000213352</v>
      </c>
      <c r="K252" t="s">
        <v>47</v>
      </c>
      <c r="L252" t="s">
        <v>11687</v>
      </c>
      <c r="M252" s="45">
        <v>-75809</v>
      </c>
      <c r="N252">
        <v>36528466</v>
      </c>
      <c r="O252">
        <v>10</v>
      </c>
      <c r="P252">
        <v>2025</v>
      </c>
      <c r="Q252">
        <v>8</v>
      </c>
      <c r="R252" t="s">
        <v>11661</v>
      </c>
      <c r="S252" t="str">
        <f t="shared" si="6"/>
        <v/>
      </c>
      <c r="T252" t="str">
        <f t="shared" si="7"/>
        <v>41</v>
      </c>
    </row>
    <row r="253" spans="1:20" hidden="1">
      <c r="A253">
        <v>6151307489</v>
      </c>
      <c r="B253" t="s">
        <v>11772</v>
      </c>
      <c r="C253">
        <v>3911456959</v>
      </c>
      <c r="D253" t="s">
        <v>11686</v>
      </c>
      <c r="E253" t="s">
        <v>53</v>
      </c>
      <c r="F253" t="s">
        <v>11456</v>
      </c>
      <c r="G253">
        <v>4114120</v>
      </c>
      <c r="H253" t="s">
        <v>11748</v>
      </c>
      <c r="I253" t="s">
        <v>11659</v>
      </c>
      <c r="J253">
        <v>4000213352</v>
      </c>
      <c r="K253" t="s">
        <v>47</v>
      </c>
      <c r="L253" t="s">
        <v>11687</v>
      </c>
      <c r="M253" s="45">
        <v>-139269</v>
      </c>
      <c r="N253">
        <v>36528466</v>
      </c>
      <c r="O253">
        <v>10</v>
      </c>
      <c r="P253">
        <v>2025</v>
      </c>
      <c r="Q253">
        <v>9</v>
      </c>
      <c r="R253" t="s">
        <v>11661</v>
      </c>
      <c r="S253" t="str">
        <f t="shared" si="6"/>
        <v/>
      </c>
      <c r="T253" t="str">
        <f t="shared" si="7"/>
        <v>41</v>
      </c>
    </row>
    <row r="254" spans="1:20" hidden="1">
      <c r="A254">
        <v>6151307489</v>
      </c>
      <c r="B254" t="s">
        <v>11772</v>
      </c>
      <c r="C254">
        <v>3911456959</v>
      </c>
      <c r="D254" t="s">
        <v>11686</v>
      </c>
      <c r="E254" t="s">
        <v>53</v>
      </c>
      <c r="F254" t="s">
        <v>11457</v>
      </c>
      <c r="G254">
        <v>4114120</v>
      </c>
      <c r="H254" t="s">
        <v>11748</v>
      </c>
      <c r="I254" t="s">
        <v>11659</v>
      </c>
      <c r="J254">
        <v>4000213352</v>
      </c>
      <c r="K254" t="s">
        <v>47</v>
      </c>
      <c r="L254" t="s">
        <v>11687</v>
      </c>
      <c r="M254" s="45">
        <v>-25207</v>
      </c>
      <c r="N254">
        <v>36528466</v>
      </c>
      <c r="O254">
        <v>10</v>
      </c>
      <c r="P254">
        <v>2025</v>
      </c>
      <c r="Q254">
        <v>10</v>
      </c>
      <c r="R254" t="s">
        <v>11661</v>
      </c>
      <c r="S254" t="str">
        <f t="shared" si="6"/>
        <v/>
      </c>
      <c r="T254" t="str">
        <f t="shared" si="7"/>
        <v>41</v>
      </c>
    </row>
    <row r="255" spans="1:20" hidden="1">
      <c r="A255">
        <v>6151307489</v>
      </c>
      <c r="B255" t="s">
        <v>11772</v>
      </c>
      <c r="C255">
        <v>3911456959</v>
      </c>
      <c r="D255" t="s">
        <v>11686</v>
      </c>
      <c r="E255" t="s">
        <v>53</v>
      </c>
      <c r="F255" t="s">
        <v>11458</v>
      </c>
      <c r="G255">
        <v>4114120</v>
      </c>
      <c r="H255" t="s">
        <v>11748</v>
      </c>
      <c r="I255" t="s">
        <v>11659</v>
      </c>
      <c r="J255">
        <v>4000213352</v>
      </c>
      <c r="K255" t="s">
        <v>47</v>
      </c>
      <c r="L255" t="s">
        <v>11687</v>
      </c>
      <c r="M255" s="45">
        <v>-151378</v>
      </c>
      <c r="N255">
        <v>36528466</v>
      </c>
      <c r="O255">
        <v>10</v>
      </c>
      <c r="P255">
        <v>2025</v>
      </c>
      <c r="Q255">
        <v>11</v>
      </c>
      <c r="R255" t="s">
        <v>11661</v>
      </c>
      <c r="S255" t="str">
        <f t="shared" si="6"/>
        <v/>
      </c>
      <c r="T255" t="str">
        <f t="shared" si="7"/>
        <v>41</v>
      </c>
    </row>
    <row r="256" spans="1:20" hidden="1">
      <c r="A256">
        <v>6151307489</v>
      </c>
      <c r="B256" t="s">
        <v>11772</v>
      </c>
      <c r="C256">
        <v>3911456959</v>
      </c>
      <c r="D256" t="s">
        <v>11686</v>
      </c>
      <c r="E256" t="s">
        <v>53</v>
      </c>
      <c r="F256" t="s">
        <v>11459</v>
      </c>
      <c r="G256">
        <v>4114120</v>
      </c>
      <c r="H256" t="s">
        <v>11748</v>
      </c>
      <c r="I256" t="s">
        <v>11659</v>
      </c>
      <c r="J256">
        <v>4000213352</v>
      </c>
      <c r="K256" t="s">
        <v>47</v>
      </c>
      <c r="L256" t="s">
        <v>11687</v>
      </c>
      <c r="M256" s="45">
        <v>-283878</v>
      </c>
      <c r="N256">
        <v>36528466</v>
      </c>
      <c r="O256">
        <v>10</v>
      </c>
      <c r="P256">
        <v>2025</v>
      </c>
      <c r="Q256">
        <v>12</v>
      </c>
      <c r="R256" t="s">
        <v>11661</v>
      </c>
      <c r="S256" t="str">
        <f t="shared" si="6"/>
        <v/>
      </c>
      <c r="T256" t="str">
        <f t="shared" si="7"/>
        <v>41</v>
      </c>
    </row>
    <row r="257" spans="1:20" hidden="1">
      <c r="A257">
        <v>6151307489</v>
      </c>
      <c r="B257" t="s">
        <v>11772</v>
      </c>
      <c r="C257">
        <v>3911456959</v>
      </c>
      <c r="D257" t="s">
        <v>11686</v>
      </c>
      <c r="E257" t="s">
        <v>53</v>
      </c>
      <c r="F257" t="s">
        <v>11460</v>
      </c>
      <c r="G257">
        <v>4114120</v>
      </c>
      <c r="H257" t="s">
        <v>11748</v>
      </c>
      <c r="I257" t="s">
        <v>11659</v>
      </c>
      <c r="J257">
        <v>4000213352</v>
      </c>
      <c r="K257" t="s">
        <v>47</v>
      </c>
      <c r="L257" t="s">
        <v>11687</v>
      </c>
      <c r="M257" s="45">
        <v>-128748</v>
      </c>
      <c r="N257">
        <v>36528466</v>
      </c>
      <c r="O257">
        <v>10</v>
      </c>
      <c r="P257">
        <v>2025</v>
      </c>
      <c r="Q257">
        <v>13</v>
      </c>
      <c r="R257" t="s">
        <v>11661</v>
      </c>
      <c r="S257" t="str">
        <f t="shared" si="6"/>
        <v/>
      </c>
      <c r="T257" t="str">
        <f t="shared" si="7"/>
        <v>41</v>
      </c>
    </row>
    <row r="258" spans="1:20" hidden="1">
      <c r="A258">
        <v>6151307489</v>
      </c>
      <c r="B258" t="s">
        <v>11772</v>
      </c>
      <c r="C258">
        <v>3911456959</v>
      </c>
      <c r="D258" t="s">
        <v>11686</v>
      </c>
      <c r="E258" t="s">
        <v>53</v>
      </c>
      <c r="F258" t="s">
        <v>11461</v>
      </c>
      <c r="G258">
        <v>4114120</v>
      </c>
      <c r="H258" t="s">
        <v>11748</v>
      </c>
      <c r="I258" t="s">
        <v>11659</v>
      </c>
      <c r="J258">
        <v>4000213352</v>
      </c>
      <c r="K258" t="s">
        <v>47</v>
      </c>
      <c r="L258" t="s">
        <v>11687</v>
      </c>
      <c r="M258" s="45">
        <v>-105878</v>
      </c>
      <c r="N258">
        <v>36528466</v>
      </c>
      <c r="O258">
        <v>10</v>
      </c>
      <c r="P258">
        <v>2025</v>
      </c>
      <c r="Q258">
        <v>14</v>
      </c>
      <c r="R258" t="s">
        <v>11661</v>
      </c>
      <c r="S258" t="str">
        <f t="shared" si="6"/>
        <v/>
      </c>
      <c r="T258" t="str">
        <f t="shared" si="7"/>
        <v>41</v>
      </c>
    </row>
    <row r="259" spans="1:20" hidden="1">
      <c r="A259">
        <v>6151307489</v>
      </c>
      <c r="B259" t="s">
        <v>11772</v>
      </c>
      <c r="C259">
        <v>3911456959</v>
      </c>
      <c r="D259" t="s">
        <v>11686</v>
      </c>
      <c r="E259" t="s">
        <v>53</v>
      </c>
      <c r="F259" t="s">
        <v>11462</v>
      </c>
      <c r="G259">
        <v>4114120</v>
      </c>
      <c r="H259" t="s">
        <v>11748</v>
      </c>
      <c r="I259" t="s">
        <v>11659</v>
      </c>
      <c r="J259">
        <v>4000213352</v>
      </c>
      <c r="K259" t="s">
        <v>47</v>
      </c>
      <c r="L259" t="s">
        <v>11687</v>
      </c>
      <c r="M259" s="45">
        <v>-154191</v>
      </c>
      <c r="N259">
        <v>36528466</v>
      </c>
      <c r="O259">
        <v>10</v>
      </c>
      <c r="P259">
        <v>2025</v>
      </c>
      <c r="Q259">
        <v>15</v>
      </c>
      <c r="R259" t="s">
        <v>11661</v>
      </c>
      <c r="S259" t="str">
        <f t="shared" ref="S259:S311" si="8">+IFERROR(MONTH(R259),"")</f>
        <v/>
      </c>
      <c r="T259" t="str">
        <f t="shared" ref="T259:T311" si="9">+RIGHT(F259,2)</f>
        <v>41</v>
      </c>
    </row>
    <row r="260" spans="1:20" hidden="1">
      <c r="A260">
        <v>6151307489</v>
      </c>
      <c r="B260" t="s">
        <v>11772</v>
      </c>
      <c r="C260">
        <v>3911456959</v>
      </c>
      <c r="D260" t="s">
        <v>11686</v>
      </c>
      <c r="E260" t="s">
        <v>53</v>
      </c>
      <c r="F260" t="s">
        <v>11463</v>
      </c>
      <c r="G260">
        <v>4114120</v>
      </c>
      <c r="H260" t="s">
        <v>11748</v>
      </c>
      <c r="I260" t="s">
        <v>11659</v>
      </c>
      <c r="J260">
        <v>4000213352</v>
      </c>
      <c r="K260" t="s">
        <v>47</v>
      </c>
      <c r="L260" t="s">
        <v>11687</v>
      </c>
      <c r="M260" s="45">
        <v>-334248</v>
      </c>
      <c r="N260">
        <v>36528466</v>
      </c>
      <c r="O260">
        <v>10</v>
      </c>
      <c r="P260">
        <v>2025</v>
      </c>
      <c r="Q260">
        <v>16</v>
      </c>
      <c r="R260" t="s">
        <v>11661</v>
      </c>
      <c r="S260" t="str">
        <f t="shared" si="8"/>
        <v/>
      </c>
      <c r="T260" t="str">
        <f t="shared" si="9"/>
        <v>41</v>
      </c>
    </row>
    <row r="261" spans="1:20" hidden="1">
      <c r="A261">
        <v>6151307489</v>
      </c>
      <c r="B261" t="s">
        <v>11772</v>
      </c>
      <c r="C261">
        <v>3911456959</v>
      </c>
      <c r="D261" t="s">
        <v>11686</v>
      </c>
      <c r="E261" t="s">
        <v>53</v>
      </c>
      <c r="F261" t="s">
        <v>11464</v>
      </c>
      <c r="G261">
        <v>4114120</v>
      </c>
      <c r="H261" t="s">
        <v>11748</v>
      </c>
      <c r="I261" t="s">
        <v>11659</v>
      </c>
      <c r="J261">
        <v>4000213352</v>
      </c>
      <c r="K261" t="s">
        <v>47</v>
      </c>
      <c r="L261" t="s">
        <v>11687</v>
      </c>
      <c r="M261" s="45">
        <v>-129772</v>
      </c>
      <c r="N261">
        <v>36528466</v>
      </c>
      <c r="O261">
        <v>10</v>
      </c>
      <c r="P261">
        <v>2025</v>
      </c>
      <c r="Q261">
        <v>17</v>
      </c>
      <c r="R261" t="s">
        <v>11661</v>
      </c>
      <c r="S261" t="str">
        <f t="shared" si="8"/>
        <v/>
      </c>
      <c r="T261" t="str">
        <f t="shared" si="9"/>
        <v>41</v>
      </c>
    </row>
    <row r="262" spans="1:20" hidden="1">
      <c r="A262">
        <v>6151307489</v>
      </c>
      <c r="B262" t="s">
        <v>11772</v>
      </c>
      <c r="C262">
        <v>3911456959</v>
      </c>
      <c r="D262" t="s">
        <v>11686</v>
      </c>
      <c r="E262" t="s">
        <v>53</v>
      </c>
      <c r="F262" t="s">
        <v>11465</v>
      </c>
      <c r="G262">
        <v>4114120</v>
      </c>
      <c r="H262" t="s">
        <v>11748</v>
      </c>
      <c r="I262" t="s">
        <v>11659</v>
      </c>
      <c r="J262">
        <v>4000213352</v>
      </c>
      <c r="K262" t="s">
        <v>47</v>
      </c>
      <c r="L262" t="s">
        <v>11687</v>
      </c>
      <c r="M262" s="45">
        <v>-336194</v>
      </c>
      <c r="N262">
        <v>36528466</v>
      </c>
      <c r="O262">
        <v>10</v>
      </c>
      <c r="P262">
        <v>2025</v>
      </c>
      <c r="Q262">
        <v>18</v>
      </c>
      <c r="R262" t="s">
        <v>11661</v>
      </c>
      <c r="S262" t="str">
        <f t="shared" si="8"/>
        <v/>
      </c>
      <c r="T262" t="str">
        <f t="shared" si="9"/>
        <v>41</v>
      </c>
    </row>
    <row r="263" spans="1:20" hidden="1">
      <c r="A263">
        <v>6151307489</v>
      </c>
      <c r="B263" t="s">
        <v>11772</v>
      </c>
      <c r="C263">
        <v>3911456959</v>
      </c>
      <c r="D263" t="s">
        <v>11686</v>
      </c>
      <c r="E263" t="s">
        <v>53</v>
      </c>
      <c r="F263" t="s">
        <v>11466</v>
      </c>
      <c r="G263">
        <v>4114120</v>
      </c>
      <c r="H263" t="s">
        <v>11748</v>
      </c>
      <c r="I263" t="s">
        <v>11659</v>
      </c>
      <c r="J263">
        <v>4000213352</v>
      </c>
      <c r="K263" t="s">
        <v>47</v>
      </c>
      <c r="L263" t="s">
        <v>11687</v>
      </c>
      <c r="M263" s="45">
        <v>-167433</v>
      </c>
      <c r="N263">
        <v>36528466</v>
      </c>
      <c r="O263">
        <v>10</v>
      </c>
      <c r="P263">
        <v>2025</v>
      </c>
      <c r="Q263">
        <v>19</v>
      </c>
      <c r="R263" t="s">
        <v>11661</v>
      </c>
      <c r="S263" t="str">
        <f t="shared" si="8"/>
        <v/>
      </c>
      <c r="T263" t="str">
        <f t="shared" si="9"/>
        <v>41</v>
      </c>
    </row>
    <row r="264" spans="1:20" hidden="1">
      <c r="A264">
        <v>6151307489</v>
      </c>
      <c r="B264" t="s">
        <v>11772</v>
      </c>
      <c r="C264">
        <v>3911456959</v>
      </c>
      <c r="D264" t="s">
        <v>11686</v>
      </c>
      <c r="E264" t="s">
        <v>53</v>
      </c>
      <c r="F264" t="s">
        <v>11467</v>
      </c>
      <c r="G264">
        <v>4114120</v>
      </c>
      <c r="H264" t="s">
        <v>11748</v>
      </c>
      <c r="I264" t="s">
        <v>11659</v>
      </c>
      <c r="J264">
        <v>4000213352</v>
      </c>
      <c r="K264" t="s">
        <v>47</v>
      </c>
      <c r="L264" t="s">
        <v>11687</v>
      </c>
      <c r="M264" s="45">
        <v>-100599</v>
      </c>
      <c r="N264">
        <v>36528466</v>
      </c>
      <c r="O264">
        <v>10</v>
      </c>
      <c r="P264">
        <v>2025</v>
      </c>
      <c r="Q264">
        <v>20</v>
      </c>
      <c r="R264" t="s">
        <v>11661</v>
      </c>
      <c r="S264" t="str">
        <f t="shared" si="8"/>
        <v/>
      </c>
      <c r="T264" t="str">
        <f t="shared" si="9"/>
        <v>41</v>
      </c>
    </row>
    <row r="265" spans="1:20" hidden="1">
      <c r="A265">
        <v>6151307489</v>
      </c>
      <c r="B265" t="s">
        <v>11772</v>
      </c>
      <c r="C265">
        <v>3911456959</v>
      </c>
      <c r="D265" t="s">
        <v>11686</v>
      </c>
      <c r="E265" t="s">
        <v>53</v>
      </c>
      <c r="F265" t="s">
        <v>11468</v>
      </c>
      <c r="G265">
        <v>4114120</v>
      </c>
      <c r="H265" t="s">
        <v>11748</v>
      </c>
      <c r="I265" t="s">
        <v>11659</v>
      </c>
      <c r="J265">
        <v>4000213352</v>
      </c>
      <c r="K265" t="s">
        <v>47</v>
      </c>
      <c r="L265" t="s">
        <v>11687</v>
      </c>
      <c r="M265" s="45">
        <v>-124994</v>
      </c>
      <c r="N265">
        <v>36528466</v>
      </c>
      <c r="O265">
        <v>10</v>
      </c>
      <c r="P265">
        <v>2025</v>
      </c>
      <c r="Q265">
        <v>21</v>
      </c>
      <c r="R265" t="s">
        <v>11661</v>
      </c>
      <c r="S265" t="str">
        <f t="shared" si="8"/>
        <v/>
      </c>
      <c r="T265" t="str">
        <f t="shared" si="9"/>
        <v>41</v>
      </c>
    </row>
    <row r="266" spans="1:20" hidden="1">
      <c r="A266">
        <v>6151307489</v>
      </c>
      <c r="B266" t="s">
        <v>11772</v>
      </c>
      <c r="C266">
        <v>3911456959</v>
      </c>
      <c r="D266" t="s">
        <v>11686</v>
      </c>
      <c r="E266" t="s">
        <v>53</v>
      </c>
      <c r="F266" t="s">
        <v>11469</v>
      </c>
      <c r="G266">
        <v>4114120</v>
      </c>
      <c r="H266" t="s">
        <v>11748</v>
      </c>
      <c r="I266" t="s">
        <v>11659</v>
      </c>
      <c r="J266">
        <v>4000213352</v>
      </c>
      <c r="K266" t="s">
        <v>47</v>
      </c>
      <c r="L266" t="s">
        <v>11687</v>
      </c>
      <c r="M266" s="45">
        <v>-143881</v>
      </c>
      <c r="N266">
        <v>36528466</v>
      </c>
      <c r="O266">
        <v>10</v>
      </c>
      <c r="P266">
        <v>2025</v>
      </c>
      <c r="Q266">
        <v>22</v>
      </c>
      <c r="R266" t="s">
        <v>11661</v>
      </c>
      <c r="S266" t="str">
        <f t="shared" si="8"/>
        <v/>
      </c>
      <c r="T266" t="str">
        <f t="shared" si="9"/>
        <v>41</v>
      </c>
    </row>
    <row r="267" spans="1:20" hidden="1">
      <c r="A267">
        <v>6151307489</v>
      </c>
      <c r="B267" t="s">
        <v>11772</v>
      </c>
      <c r="C267">
        <v>3911456959</v>
      </c>
      <c r="D267" t="s">
        <v>11686</v>
      </c>
      <c r="E267" t="s">
        <v>53</v>
      </c>
      <c r="F267" t="s">
        <v>11470</v>
      </c>
      <c r="G267">
        <v>4114120</v>
      </c>
      <c r="H267" t="s">
        <v>11748</v>
      </c>
      <c r="I267" t="s">
        <v>11659</v>
      </c>
      <c r="J267">
        <v>4000213352</v>
      </c>
      <c r="K267" t="s">
        <v>47</v>
      </c>
      <c r="L267" t="s">
        <v>11687</v>
      </c>
      <c r="M267" s="45">
        <v>-137826</v>
      </c>
      <c r="N267">
        <v>36528466</v>
      </c>
      <c r="O267">
        <v>10</v>
      </c>
      <c r="P267">
        <v>2025</v>
      </c>
      <c r="Q267">
        <v>23</v>
      </c>
      <c r="R267" t="s">
        <v>11661</v>
      </c>
      <c r="S267" t="str">
        <f t="shared" si="8"/>
        <v/>
      </c>
      <c r="T267" t="str">
        <f t="shared" si="9"/>
        <v>41</v>
      </c>
    </row>
    <row r="268" spans="1:20" hidden="1">
      <c r="A268">
        <v>6151307489</v>
      </c>
      <c r="B268" t="s">
        <v>11772</v>
      </c>
      <c r="C268">
        <v>3911456959</v>
      </c>
      <c r="D268" t="s">
        <v>11686</v>
      </c>
      <c r="E268" t="s">
        <v>53</v>
      </c>
      <c r="F268" t="s">
        <v>11471</v>
      </c>
      <c r="G268">
        <v>4114120</v>
      </c>
      <c r="H268" t="s">
        <v>11748</v>
      </c>
      <c r="I268" t="s">
        <v>11659</v>
      </c>
      <c r="J268">
        <v>4000213352</v>
      </c>
      <c r="K268" t="s">
        <v>47</v>
      </c>
      <c r="L268" t="s">
        <v>11687</v>
      </c>
      <c r="M268" s="45">
        <v>-153918</v>
      </c>
      <c r="N268">
        <v>36528466</v>
      </c>
      <c r="O268">
        <v>10</v>
      </c>
      <c r="P268">
        <v>2025</v>
      </c>
      <c r="Q268">
        <v>24</v>
      </c>
      <c r="R268" t="s">
        <v>11661</v>
      </c>
      <c r="S268" t="str">
        <f t="shared" si="8"/>
        <v/>
      </c>
      <c r="T268" t="str">
        <f t="shared" si="9"/>
        <v>41</v>
      </c>
    </row>
    <row r="269" spans="1:20" hidden="1">
      <c r="A269">
        <v>6151307489</v>
      </c>
      <c r="B269" t="s">
        <v>11772</v>
      </c>
      <c r="C269">
        <v>3911456959</v>
      </c>
      <c r="D269" t="s">
        <v>11686</v>
      </c>
      <c r="E269" t="s">
        <v>53</v>
      </c>
      <c r="F269" t="s">
        <v>11472</v>
      </c>
      <c r="G269">
        <v>4114120</v>
      </c>
      <c r="H269" t="s">
        <v>11748</v>
      </c>
      <c r="I269" t="s">
        <v>11659</v>
      </c>
      <c r="J269">
        <v>4000213352</v>
      </c>
      <c r="K269" t="s">
        <v>47</v>
      </c>
      <c r="L269" t="s">
        <v>11687</v>
      </c>
      <c r="M269" s="45">
        <v>-73485</v>
      </c>
      <c r="N269">
        <v>36528466</v>
      </c>
      <c r="O269">
        <v>10</v>
      </c>
      <c r="P269">
        <v>2025</v>
      </c>
      <c r="Q269">
        <v>25</v>
      </c>
      <c r="R269" t="s">
        <v>11661</v>
      </c>
      <c r="S269" t="str">
        <f t="shared" si="8"/>
        <v/>
      </c>
      <c r="T269" t="str">
        <f t="shared" si="9"/>
        <v>41</v>
      </c>
    </row>
    <row r="270" spans="1:20" hidden="1">
      <c r="A270">
        <v>6151307489</v>
      </c>
      <c r="B270" t="s">
        <v>11772</v>
      </c>
      <c r="C270">
        <v>3911456959</v>
      </c>
      <c r="D270" t="s">
        <v>11686</v>
      </c>
      <c r="E270" t="s">
        <v>53</v>
      </c>
      <c r="F270" t="s">
        <v>11473</v>
      </c>
      <c r="G270">
        <v>4114120</v>
      </c>
      <c r="H270" t="s">
        <v>11748</v>
      </c>
      <c r="I270" t="s">
        <v>11659</v>
      </c>
      <c r="J270">
        <v>4000213352</v>
      </c>
      <c r="K270" t="s">
        <v>47</v>
      </c>
      <c r="L270" t="s">
        <v>11687</v>
      </c>
      <c r="M270" s="45">
        <v>-192704</v>
      </c>
      <c r="N270">
        <v>36528466</v>
      </c>
      <c r="O270">
        <v>10</v>
      </c>
      <c r="P270">
        <v>2025</v>
      </c>
      <c r="Q270">
        <v>26</v>
      </c>
      <c r="R270" t="s">
        <v>11661</v>
      </c>
      <c r="S270" t="str">
        <f t="shared" si="8"/>
        <v/>
      </c>
      <c r="T270" t="str">
        <f t="shared" si="9"/>
        <v>41</v>
      </c>
    </row>
    <row r="271" spans="1:20" hidden="1">
      <c r="A271">
        <v>6151307489</v>
      </c>
      <c r="B271" t="s">
        <v>11772</v>
      </c>
      <c r="C271">
        <v>3911456959</v>
      </c>
      <c r="D271" t="s">
        <v>11686</v>
      </c>
      <c r="E271" t="s">
        <v>53</v>
      </c>
      <c r="F271" t="s">
        <v>11474</v>
      </c>
      <c r="G271">
        <v>4114120</v>
      </c>
      <c r="H271" t="s">
        <v>11748</v>
      </c>
      <c r="I271" t="s">
        <v>11659</v>
      </c>
      <c r="J271">
        <v>4000213352</v>
      </c>
      <c r="K271" t="s">
        <v>47</v>
      </c>
      <c r="L271" t="s">
        <v>11687</v>
      </c>
      <c r="M271" s="45">
        <v>-68668</v>
      </c>
      <c r="N271">
        <v>36528466</v>
      </c>
      <c r="O271">
        <v>10</v>
      </c>
      <c r="P271">
        <v>2025</v>
      </c>
      <c r="Q271">
        <v>27</v>
      </c>
      <c r="R271" t="s">
        <v>11661</v>
      </c>
      <c r="S271" t="str">
        <f t="shared" si="8"/>
        <v/>
      </c>
      <c r="T271" t="str">
        <f t="shared" si="9"/>
        <v>41</v>
      </c>
    </row>
    <row r="272" spans="1:20" hidden="1">
      <c r="A272">
        <v>6151307489</v>
      </c>
      <c r="B272" t="s">
        <v>11772</v>
      </c>
      <c r="C272">
        <v>3911456959</v>
      </c>
      <c r="D272" t="s">
        <v>11686</v>
      </c>
      <c r="E272" t="s">
        <v>53</v>
      </c>
      <c r="F272" t="s">
        <v>11475</v>
      </c>
      <c r="G272">
        <v>4114120</v>
      </c>
      <c r="H272" t="s">
        <v>11748</v>
      </c>
      <c r="I272" t="s">
        <v>11659</v>
      </c>
      <c r="J272">
        <v>4000213352</v>
      </c>
      <c r="K272" t="s">
        <v>47</v>
      </c>
      <c r="L272" t="s">
        <v>11687</v>
      </c>
      <c r="M272" s="45">
        <v>-72982</v>
      </c>
      <c r="N272">
        <v>36528466</v>
      </c>
      <c r="O272">
        <v>10</v>
      </c>
      <c r="P272">
        <v>2025</v>
      </c>
      <c r="Q272">
        <v>28</v>
      </c>
      <c r="R272" t="s">
        <v>11661</v>
      </c>
      <c r="S272" t="str">
        <f t="shared" si="8"/>
        <v/>
      </c>
      <c r="T272" t="str">
        <f t="shared" si="9"/>
        <v>41</v>
      </c>
    </row>
    <row r="273" spans="1:20" hidden="1">
      <c r="A273">
        <v>6151307489</v>
      </c>
      <c r="B273" t="s">
        <v>11772</v>
      </c>
      <c r="C273">
        <v>3911456959</v>
      </c>
      <c r="D273" t="s">
        <v>11686</v>
      </c>
      <c r="E273" t="s">
        <v>53</v>
      </c>
      <c r="F273" t="s">
        <v>11549</v>
      </c>
      <c r="G273">
        <v>4114120</v>
      </c>
      <c r="H273" t="s">
        <v>11748</v>
      </c>
      <c r="I273" t="s">
        <v>11659</v>
      </c>
      <c r="J273">
        <v>4000213352</v>
      </c>
      <c r="K273" t="s">
        <v>47</v>
      </c>
      <c r="L273" t="s">
        <v>11687</v>
      </c>
      <c r="M273" s="45">
        <v>-787344</v>
      </c>
      <c r="N273">
        <v>36528466</v>
      </c>
      <c r="O273">
        <v>10</v>
      </c>
      <c r="P273">
        <v>2025</v>
      </c>
      <c r="Q273">
        <v>29</v>
      </c>
      <c r="R273" t="s">
        <v>11661</v>
      </c>
      <c r="S273" t="str">
        <f t="shared" si="8"/>
        <v/>
      </c>
      <c r="T273" t="str">
        <f t="shared" si="9"/>
        <v>41</v>
      </c>
    </row>
    <row r="274" spans="1:20" hidden="1">
      <c r="A274">
        <v>6151307489</v>
      </c>
      <c r="B274" t="s">
        <v>11772</v>
      </c>
      <c r="C274">
        <v>3911456959</v>
      </c>
      <c r="D274" t="s">
        <v>11686</v>
      </c>
      <c r="E274" t="s">
        <v>53</v>
      </c>
      <c r="F274" t="s">
        <v>11476</v>
      </c>
      <c r="G274">
        <v>4114120</v>
      </c>
      <c r="H274" t="s">
        <v>11748</v>
      </c>
      <c r="I274" t="s">
        <v>11659</v>
      </c>
      <c r="J274">
        <v>4000213352</v>
      </c>
      <c r="K274" t="s">
        <v>47</v>
      </c>
      <c r="L274" t="s">
        <v>11687</v>
      </c>
      <c r="M274" s="45">
        <v>-128949</v>
      </c>
      <c r="N274">
        <v>36528466</v>
      </c>
      <c r="O274">
        <v>10</v>
      </c>
      <c r="P274">
        <v>2025</v>
      </c>
      <c r="Q274">
        <v>30</v>
      </c>
      <c r="R274" t="s">
        <v>11661</v>
      </c>
      <c r="S274" t="str">
        <f t="shared" si="8"/>
        <v/>
      </c>
      <c r="T274" t="str">
        <f t="shared" si="9"/>
        <v>41</v>
      </c>
    </row>
    <row r="275" spans="1:20" hidden="1">
      <c r="A275">
        <v>6151307489</v>
      </c>
      <c r="B275" t="s">
        <v>11772</v>
      </c>
      <c r="C275">
        <v>3911456959</v>
      </c>
      <c r="D275" t="s">
        <v>11686</v>
      </c>
      <c r="E275" t="s">
        <v>53</v>
      </c>
      <c r="F275" t="s">
        <v>11477</v>
      </c>
      <c r="G275">
        <v>4114120</v>
      </c>
      <c r="H275" t="s">
        <v>11748</v>
      </c>
      <c r="I275" t="s">
        <v>11659</v>
      </c>
      <c r="J275">
        <v>4000213352</v>
      </c>
      <c r="K275" t="s">
        <v>47</v>
      </c>
      <c r="L275" t="s">
        <v>11687</v>
      </c>
      <c r="M275" s="45">
        <v>-117781</v>
      </c>
      <c r="N275">
        <v>36528466</v>
      </c>
      <c r="O275">
        <v>10</v>
      </c>
      <c r="P275">
        <v>2025</v>
      </c>
      <c r="Q275">
        <v>31</v>
      </c>
      <c r="R275" t="s">
        <v>11661</v>
      </c>
      <c r="S275" t="str">
        <f t="shared" si="8"/>
        <v/>
      </c>
      <c r="T275" t="str">
        <f t="shared" si="9"/>
        <v>41</v>
      </c>
    </row>
    <row r="276" spans="1:20" hidden="1">
      <c r="A276">
        <v>6151307489</v>
      </c>
      <c r="B276" t="s">
        <v>11772</v>
      </c>
      <c r="C276">
        <v>3911456959</v>
      </c>
      <c r="D276" t="s">
        <v>11686</v>
      </c>
      <c r="E276" t="s">
        <v>53</v>
      </c>
      <c r="F276" t="s">
        <v>11478</v>
      </c>
      <c r="G276">
        <v>4114120</v>
      </c>
      <c r="H276" t="s">
        <v>11748</v>
      </c>
      <c r="I276" t="s">
        <v>11659</v>
      </c>
      <c r="J276">
        <v>4000213352</v>
      </c>
      <c r="K276" t="s">
        <v>47</v>
      </c>
      <c r="L276" t="s">
        <v>11687</v>
      </c>
      <c r="M276" s="45">
        <v>-4696</v>
      </c>
      <c r="N276">
        <v>36528466</v>
      </c>
      <c r="O276">
        <v>10</v>
      </c>
      <c r="P276">
        <v>2025</v>
      </c>
      <c r="Q276">
        <v>32</v>
      </c>
      <c r="R276" t="s">
        <v>11661</v>
      </c>
      <c r="S276" t="str">
        <f t="shared" si="8"/>
        <v/>
      </c>
      <c r="T276" t="str">
        <f t="shared" si="9"/>
        <v>41</v>
      </c>
    </row>
    <row r="277" spans="1:20" hidden="1">
      <c r="A277">
        <v>6151307489</v>
      </c>
      <c r="B277" t="s">
        <v>11772</v>
      </c>
      <c r="C277">
        <v>3911456959</v>
      </c>
      <c r="D277" t="s">
        <v>11686</v>
      </c>
      <c r="E277" t="s">
        <v>53</v>
      </c>
      <c r="F277" t="s">
        <v>11479</v>
      </c>
      <c r="G277">
        <v>4114120</v>
      </c>
      <c r="H277" t="s">
        <v>11748</v>
      </c>
      <c r="I277" t="s">
        <v>11659</v>
      </c>
      <c r="J277">
        <v>4000213352</v>
      </c>
      <c r="K277" t="s">
        <v>47</v>
      </c>
      <c r="L277" t="s">
        <v>11687</v>
      </c>
      <c r="M277" s="45">
        <v>-104971</v>
      </c>
      <c r="N277">
        <v>36528466</v>
      </c>
      <c r="O277">
        <v>10</v>
      </c>
      <c r="P277">
        <v>2025</v>
      </c>
      <c r="Q277">
        <v>33</v>
      </c>
      <c r="R277" t="s">
        <v>11661</v>
      </c>
      <c r="S277" t="str">
        <f t="shared" si="8"/>
        <v/>
      </c>
      <c r="T277" t="str">
        <f t="shared" si="9"/>
        <v>41</v>
      </c>
    </row>
    <row r="278" spans="1:20" hidden="1">
      <c r="A278">
        <v>6151307489</v>
      </c>
      <c r="B278" t="s">
        <v>11772</v>
      </c>
      <c r="C278">
        <v>3911456959</v>
      </c>
      <c r="D278" t="s">
        <v>11686</v>
      </c>
      <c r="E278" t="s">
        <v>53</v>
      </c>
      <c r="F278" t="s">
        <v>11523</v>
      </c>
      <c r="G278">
        <v>4114120</v>
      </c>
      <c r="H278" t="s">
        <v>11748</v>
      </c>
      <c r="I278" t="s">
        <v>11659</v>
      </c>
      <c r="J278">
        <v>4000213352</v>
      </c>
      <c r="K278" t="s">
        <v>47</v>
      </c>
      <c r="L278" t="s">
        <v>11687</v>
      </c>
      <c r="M278" s="45">
        <v>-151396</v>
      </c>
      <c r="N278">
        <v>36528466</v>
      </c>
      <c r="O278">
        <v>10</v>
      </c>
      <c r="P278">
        <v>2025</v>
      </c>
      <c r="Q278">
        <v>34</v>
      </c>
      <c r="R278" t="s">
        <v>11661</v>
      </c>
      <c r="S278" t="str">
        <f t="shared" si="8"/>
        <v/>
      </c>
      <c r="T278" t="str">
        <f t="shared" si="9"/>
        <v>41</v>
      </c>
    </row>
    <row r="279" spans="1:20" hidden="1">
      <c r="A279">
        <v>6151307489</v>
      </c>
      <c r="B279" t="s">
        <v>11772</v>
      </c>
      <c r="C279">
        <v>3911456959</v>
      </c>
      <c r="D279" t="s">
        <v>11686</v>
      </c>
      <c r="E279" t="s">
        <v>53</v>
      </c>
      <c r="F279" t="s">
        <v>11480</v>
      </c>
      <c r="G279">
        <v>4114120</v>
      </c>
      <c r="H279" t="s">
        <v>11748</v>
      </c>
      <c r="I279" t="s">
        <v>11659</v>
      </c>
      <c r="J279">
        <v>4000213352</v>
      </c>
      <c r="K279" t="s">
        <v>47</v>
      </c>
      <c r="L279" t="s">
        <v>11687</v>
      </c>
      <c r="M279" s="45">
        <v>-14884</v>
      </c>
      <c r="N279">
        <v>36528466</v>
      </c>
      <c r="O279">
        <v>10</v>
      </c>
      <c r="P279">
        <v>2025</v>
      </c>
      <c r="Q279">
        <v>35</v>
      </c>
      <c r="R279" t="s">
        <v>11661</v>
      </c>
      <c r="S279" t="str">
        <f t="shared" si="8"/>
        <v/>
      </c>
      <c r="T279" t="str">
        <f t="shared" si="9"/>
        <v>41</v>
      </c>
    </row>
    <row r="280" spans="1:20" hidden="1">
      <c r="A280">
        <v>6151307489</v>
      </c>
      <c r="B280" t="s">
        <v>11772</v>
      </c>
      <c r="C280">
        <v>3911456959</v>
      </c>
      <c r="D280" t="s">
        <v>11686</v>
      </c>
      <c r="E280" t="s">
        <v>53</v>
      </c>
      <c r="F280" t="s">
        <v>11481</v>
      </c>
      <c r="G280">
        <v>4114120</v>
      </c>
      <c r="H280" t="s">
        <v>11748</v>
      </c>
      <c r="I280" t="s">
        <v>11659</v>
      </c>
      <c r="J280">
        <v>4000213352</v>
      </c>
      <c r="K280" t="s">
        <v>47</v>
      </c>
      <c r="L280" t="s">
        <v>11687</v>
      </c>
      <c r="M280" s="45">
        <v>-112945</v>
      </c>
      <c r="N280">
        <v>36528466</v>
      </c>
      <c r="O280">
        <v>10</v>
      </c>
      <c r="P280">
        <v>2025</v>
      </c>
      <c r="Q280">
        <v>36</v>
      </c>
      <c r="R280" t="s">
        <v>11661</v>
      </c>
      <c r="S280" t="str">
        <f t="shared" si="8"/>
        <v/>
      </c>
      <c r="T280" t="str">
        <f t="shared" si="9"/>
        <v>41</v>
      </c>
    </row>
    <row r="281" spans="1:20" hidden="1">
      <c r="A281">
        <v>6151307489</v>
      </c>
      <c r="B281" t="s">
        <v>11772</v>
      </c>
      <c r="C281">
        <v>3911456959</v>
      </c>
      <c r="D281" t="s">
        <v>11686</v>
      </c>
      <c r="E281" t="s">
        <v>53</v>
      </c>
      <c r="F281" t="s">
        <v>11483</v>
      </c>
      <c r="G281">
        <v>4114120</v>
      </c>
      <c r="H281" t="s">
        <v>11748</v>
      </c>
      <c r="I281" t="s">
        <v>11659</v>
      </c>
      <c r="J281">
        <v>4000213352</v>
      </c>
      <c r="K281" t="s">
        <v>47</v>
      </c>
      <c r="L281" t="s">
        <v>11687</v>
      </c>
      <c r="M281" s="45">
        <v>-138068</v>
      </c>
      <c r="N281">
        <v>36528466</v>
      </c>
      <c r="O281">
        <v>10</v>
      </c>
      <c r="P281">
        <v>2025</v>
      </c>
      <c r="Q281">
        <v>37</v>
      </c>
      <c r="R281" t="s">
        <v>11661</v>
      </c>
      <c r="S281" t="str">
        <f t="shared" si="8"/>
        <v/>
      </c>
      <c r="T281" t="str">
        <f t="shared" si="9"/>
        <v>41</v>
      </c>
    </row>
    <row r="282" spans="1:20" hidden="1">
      <c r="A282">
        <v>6151307489</v>
      </c>
      <c r="B282" t="s">
        <v>11772</v>
      </c>
      <c r="C282">
        <v>3911456959</v>
      </c>
      <c r="D282" t="s">
        <v>11686</v>
      </c>
      <c r="E282" t="s">
        <v>53</v>
      </c>
      <c r="F282" t="s">
        <v>11484</v>
      </c>
      <c r="G282">
        <v>4114120</v>
      </c>
      <c r="H282" t="s">
        <v>11748</v>
      </c>
      <c r="I282" t="s">
        <v>11659</v>
      </c>
      <c r="J282">
        <v>4000213352</v>
      </c>
      <c r="K282" t="s">
        <v>47</v>
      </c>
      <c r="L282" t="s">
        <v>11687</v>
      </c>
      <c r="M282" s="45">
        <v>-70438</v>
      </c>
      <c r="N282">
        <v>36528466</v>
      </c>
      <c r="O282">
        <v>10</v>
      </c>
      <c r="P282">
        <v>2025</v>
      </c>
      <c r="Q282">
        <v>38</v>
      </c>
      <c r="R282" t="s">
        <v>11661</v>
      </c>
      <c r="S282" t="str">
        <f t="shared" si="8"/>
        <v/>
      </c>
      <c r="T282" t="str">
        <f t="shared" si="9"/>
        <v>41</v>
      </c>
    </row>
    <row r="283" spans="1:20" hidden="1">
      <c r="A283">
        <v>6151307489</v>
      </c>
      <c r="B283" t="s">
        <v>11772</v>
      </c>
      <c r="C283">
        <v>3911456959</v>
      </c>
      <c r="D283" t="s">
        <v>11686</v>
      </c>
      <c r="E283" t="s">
        <v>53</v>
      </c>
      <c r="F283" t="s">
        <v>11485</v>
      </c>
      <c r="G283">
        <v>4114120</v>
      </c>
      <c r="H283" t="s">
        <v>11748</v>
      </c>
      <c r="I283" t="s">
        <v>11659</v>
      </c>
      <c r="J283">
        <v>4000213352</v>
      </c>
      <c r="K283" t="s">
        <v>47</v>
      </c>
      <c r="L283" t="s">
        <v>11687</v>
      </c>
      <c r="M283" s="45">
        <v>-162244</v>
      </c>
      <c r="N283">
        <v>36528466</v>
      </c>
      <c r="O283">
        <v>10</v>
      </c>
      <c r="P283">
        <v>2025</v>
      </c>
      <c r="Q283">
        <v>39</v>
      </c>
      <c r="R283" t="s">
        <v>11661</v>
      </c>
      <c r="S283" t="str">
        <f t="shared" si="8"/>
        <v/>
      </c>
      <c r="T283" t="str">
        <f t="shared" si="9"/>
        <v>41</v>
      </c>
    </row>
    <row r="284" spans="1:20" hidden="1">
      <c r="A284">
        <v>6151307489</v>
      </c>
      <c r="B284" t="s">
        <v>11772</v>
      </c>
      <c r="C284">
        <v>3911456959</v>
      </c>
      <c r="D284" t="s">
        <v>11686</v>
      </c>
      <c r="E284" t="s">
        <v>53</v>
      </c>
      <c r="F284" t="s">
        <v>11486</v>
      </c>
      <c r="G284">
        <v>4114120</v>
      </c>
      <c r="H284" t="s">
        <v>11748</v>
      </c>
      <c r="I284" t="s">
        <v>11659</v>
      </c>
      <c r="J284">
        <v>4000213352</v>
      </c>
      <c r="K284" t="s">
        <v>47</v>
      </c>
      <c r="L284" t="s">
        <v>11687</v>
      </c>
      <c r="M284" s="45">
        <v>-94980</v>
      </c>
      <c r="N284">
        <v>36528466</v>
      </c>
      <c r="O284">
        <v>10</v>
      </c>
      <c r="P284">
        <v>2025</v>
      </c>
      <c r="Q284">
        <v>40</v>
      </c>
      <c r="R284" t="s">
        <v>11661</v>
      </c>
      <c r="S284" t="str">
        <f t="shared" si="8"/>
        <v/>
      </c>
      <c r="T284" t="str">
        <f t="shared" si="9"/>
        <v>41</v>
      </c>
    </row>
    <row r="285" spans="1:20" hidden="1">
      <c r="A285">
        <v>6152042139</v>
      </c>
      <c r="B285" t="s">
        <v>11773</v>
      </c>
      <c r="C285">
        <v>3911464812</v>
      </c>
      <c r="D285" t="s">
        <v>11657</v>
      </c>
      <c r="E285" t="s">
        <v>53</v>
      </c>
      <c r="F285" t="s">
        <v>11207</v>
      </c>
      <c r="G285">
        <v>4112401</v>
      </c>
      <c r="H285" t="s">
        <v>11662</v>
      </c>
      <c r="I285" t="s">
        <v>11659</v>
      </c>
      <c r="J285">
        <v>4000213352</v>
      </c>
      <c r="K285" t="s">
        <v>47</v>
      </c>
      <c r="L285" t="s">
        <v>11774</v>
      </c>
      <c r="M285" s="45">
        <v>-49706</v>
      </c>
      <c r="N285">
        <v>36529173</v>
      </c>
      <c r="O285">
        <v>10</v>
      </c>
      <c r="P285">
        <v>2025</v>
      </c>
      <c r="Q285">
        <v>1</v>
      </c>
      <c r="R285" s="20">
        <v>45961</v>
      </c>
      <c r="S285">
        <f t="shared" si="8"/>
        <v>10</v>
      </c>
      <c r="T285" t="str">
        <f t="shared" si="9"/>
        <v>41</v>
      </c>
    </row>
    <row r="286" spans="1:20" hidden="1">
      <c r="A286">
        <v>6152042139</v>
      </c>
      <c r="B286" t="s">
        <v>11773</v>
      </c>
      <c r="C286">
        <v>3911464812</v>
      </c>
      <c r="D286" t="s">
        <v>11657</v>
      </c>
      <c r="E286" t="s">
        <v>53</v>
      </c>
      <c r="F286" t="s">
        <v>11216</v>
      </c>
      <c r="G286">
        <v>4112401</v>
      </c>
      <c r="H286" t="s">
        <v>11662</v>
      </c>
      <c r="I286" t="s">
        <v>11659</v>
      </c>
      <c r="J286">
        <v>4000213352</v>
      </c>
      <c r="K286" t="s">
        <v>47</v>
      </c>
      <c r="L286" t="s">
        <v>11774</v>
      </c>
      <c r="M286" s="45">
        <v>-103668</v>
      </c>
      <c r="N286">
        <v>36529173</v>
      </c>
      <c r="O286">
        <v>10</v>
      </c>
      <c r="P286">
        <v>2025</v>
      </c>
      <c r="Q286">
        <v>2</v>
      </c>
      <c r="R286" s="20">
        <v>45961</v>
      </c>
      <c r="S286">
        <f t="shared" si="8"/>
        <v>10</v>
      </c>
      <c r="T286" t="str">
        <f t="shared" si="9"/>
        <v>47</v>
      </c>
    </row>
    <row r="287" spans="1:20" hidden="1">
      <c r="A287">
        <v>6162460742</v>
      </c>
      <c r="B287" t="s">
        <v>11775</v>
      </c>
      <c r="C287">
        <v>3911590558</v>
      </c>
      <c r="D287" t="s">
        <v>11657</v>
      </c>
      <c r="E287" t="s">
        <v>53</v>
      </c>
      <c r="F287" t="s">
        <v>11216</v>
      </c>
      <c r="G287">
        <v>4112402</v>
      </c>
      <c r="H287" t="s">
        <v>11672</v>
      </c>
      <c r="I287" t="s">
        <v>11659</v>
      </c>
      <c r="J287">
        <v>4000213352</v>
      </c>
      <c r="K287" t="s">
        <v>47</v>
      </c>
      <c r="L287" t="s">
        <v>11776</v>
      </c>
      <c r="M287" s="45">
        <v>-688725</v>
      </c>
      <c r="N287">
        <v>36734242</v>
      </c>
      <c r="O287">
        <v>11</v>
      </c>
      <c r="P287">
        <v>2025</v>
      </c>
      <c r="Q287">
        <v>1</v>
      </c>
      <c r="R287" s="20">
        <v>45978</v>
      </c>
      <c r="S287">
        <f t="shared" si="8"/>
        <v>11</v>
      </c>
      <c r="T287" t="str">
        <f t="shared" si="9"/>
        <v>47</v>
      </c>
    </row>
    <row r="288" spans="1:20" hidden="1">
      <c r="A288">
        <v>6162460742</v>
      </c>
      <c r="B288" t="s">
        <v>11775</v>
      </c>
      <c r="C288">
        <v>3911590558</v>
      </c>
      <c r="D288" t="s">
        <v>11657</v>
      </c>
      <c r="E288" t="s">
        <v>53</v>
      </c>
      <c r="F288" t="s">
        <v>11207</v>
      </c>
      <c r="G288">
        <v>4112402</v>
      </c>
      <c r="H288" t="s">
        <v>11672</v>
      </c>
      <c r="I288" t="s">
        <v>11659</v>
      </c>
      <c r="J288">
        <v>4000213352</v>
      </c>
      <c r="K288" t="s">
        <v>47</v>
      </c>
      <c r="L288" t="s">
        <v>11776</v>
      </c>
      <c r="M288" s="45">
        <v>-284014</v>
      </c>
      <c r="N288">
        <v>36734242</v>
      </c>
      <c r="O288">
        <v>11</v>
      </c>
      <c r="P288">
        <v>2025</v>
      </c>
      <c r="Q288">
        <v>2</v>
      </c>
      <c r="R288" s="20">
        <v>45978</v>
      </c>
      <c r="S288">
        <f t="shared" si="8"/>
        <v>11</v>
      </c>
      <c r="T288" t="str">
        <f t="shared" si="9"/>
        <v>41</v>
      </c>
    </row>
    <row r="289" spans="1:20" hidden="1">
      <c r="A289">
        <v>6173508484</v>
      </c>
      <c r="B289" t="s">
        <v>11777</v>
      </c>
      <c r="C289">
        <v>3911742991</v>
      </c>
      <c r="D289" t="s">
        <v>11657</v>
      </c>
      <c r="E289" t="s">
        <v>53</v>
      </c>
      <c r="F289" t="s">
        <v>11216</v>
      </c>
      <c r="G289">
        <v>4112401</v>
      </c>
      <c r="H289" t="s">
        <v>11662</v>
      </c>
      <c r="I289" t="s">
        <v>11659</v>
      </c>
      <c r="J289">
        <v>4000213352</v>
      </c>
      <c r="K289" t="s">
        <v>47</v>
      </c>
      <c r="L289" t="s">
        <v>11778</v>
      </c>
      <c r="M289" s="45">
        <v>-40025</v>
      </c>
      <c r="N289">
        <v>36741058</v>
      </c>
      <c r="O289">
        <v>11</v>
      </c>
      <c r="P289">
        <v>2025</v>
      </c>
      <c r="Q289">
        <v>1</v>
      </c>
      <c r="R289" s="20">
        <v>45991</v>
      </c>
      <c r="S289">
        <f t="shared" si="8"/>
        <v>11</v>
      </c>
      <c r="T289" t="str">
        <f t="shared" si="9"/>
        <v>47</v>
      </c>
    </row>
    <row r="290" spans="1:20" hidden="1">
      <c r="A290">
        <v>6173508484</v>
      </c>
      <c r="B290" t="s">
        <v>11777</v>
      </c>
      <c r="C290">
        <v>3911742991</v>
      </c>
      <c r="D290" t="s">
        <v>11657</v>
      </c>
      <c r="E290" t="s">
        <v>53</v>
      </c>
      <c r="F290" t="s">
        <v>11207</v>
      </c>
      <c r="G290">
        <v>4112401</v>
      </c>
      <c r="H290" t="s">
        <v>11662</v>
      </c>
      <c r="I290" t="s">
        <v>11659</v>
      </c>
      <c r="J290">
        <v>4000213352</v>
      </c>
      <c r="K290" t="s">
        <v>47</v>
      </c>
      <c r="L290" t="s">
        <v>11778</v>
      </c>
      <c r="M290" s="45">
        <v>-9115</v>
      </c>
      <c r="N290">
        <v>36741058</v>
      </c>
      <c r="O290">
        <v>11</v>
      </c>
      <c r="P290">
        <v>2025</v>
      </c>
      <c r="Q290">
        <v>2</v>
      </c>
      <c r="R290" s="20">
        <v>45991</v>
      </c>
      <c r="S290">
        <f t="shared" si="8"/>
        <v>11</v>
      </c>
      <c r="T290" t="str">
        <f t="shared" si="9"/>
        <v>41</v>
      </c>
    </row>
    <row r="291" spans="1:20" hidden="1">
      <c r="A291">
        <v>6181547488</v>
      </c>
      <c r="B291" t="s">
        <v>11779</v>
      </c>
      <c r="C291">
        <v>3911876858</v>
      </c>
      <c r="D291" t="s">
        <v>11657</v>
      </c>
      <c r="E291" t="s">
        <v>53</v>
      </c>
      <c r="F291" t="s">
        <v>11216</v>
      </c>
      <c r="G291">
        <v>4112402</v>
      </c>
      <c r="H291" t="s">
        <v>11672</v>
      </c>
      <c r="I291" t="s">
        <v>11659</v>
      </c>
      <c r="J291">
        <v>4000213352</v>
      </c>
      <c r="K291" t="s">
        <v>47</v>
      </c>
      <c r="L291" t="s">
        <v>11780</v>
      </c>
      <c r="M291" s="45">
        <v>-264737</v>
      </c>
      <c r="N291">
        <v>36746990</v>
      </c>
      <c r="O291">
        <v>12</v>
      </c>
      <c r="P291">
        <v>2025</v>
      </c>
      <c r="Q291">
        <v>1</v>
      </c>
      <c r="R291" s="20">
        <v>46002</v>
      </c>
      <c r="S291">
        <f t="shared" si="8"/>
        <v>12</v>
      </c>
      <c r="T291" t="str">
        <f t="shared" si="9"/>
        <v>47</v>
      </c>
    </row>
    <row r="292" spans="1:20" hidden="1">
      <c r="A292">
        <v>6181547488</v>
      </c>
      <c r="B292" t="s">
        <v>11779</v>
      </c>
      <c r="C292">
        <v>3911876858</v>
      </c>
      <c r="D292" t="s">
        <v>11657</v>
      </c>
      <c r="E292" t="s">
        <v>53</v>
      </c>
      <c r="F292" t="s">
        <v>11207</v>
      </c>
      <c r="G292">
        <v>4112402</v>
      </c>
      <c r="H292" t="s">
        <v>11672</v>
      </c>
      <c r="I292" t="s">
        <v>11659</v>
      </c>
      <c r="J292">
        <v>4000213352</v>
      </c>
      <c r="K292" t="s">
        <v>47</v>
      </c>
      <c r="L292" t="s">
        <v>11780</v>
      </c>
      <c r="M292" s="45">
        <v>-53778</v>
      </c>
      <c r="N292">
        <v>36746990</v>
      </c>
      <c r="O292">
        <v>12</v>
      </c>
      <c r="P292">
        <v>2025</v>
      </c>
      <c r="Q292">
        <v>2</v>
      </c>
      <c r="R292" s="20">
        <v>46002</v>
      </c>
      <c r="S292">
        <f t="shared" si="8"/>
        <v>12</v>
      </c>
      <c r="T292" t="str">
        <f t="shared" si="9"/>
        <v>41</v>
      </c>
    </row>
    <row r="293" spans="1:20" hidden="1">
      <c r="A293">
        <v>6196540859</v>
      </c>
      <c r="B293" t="s">
        <v>11781</v>
      </c>
      <c r="C293">
        <v>3912026215</v>
      </c>
      <c r="D293" t="s">
        <v>11657</v>
      </c>
      <c r="E293" t="s">
        <v>53</v>
      </c>
      <c r="F293" t="s">
        <v>11216</v>
      </c>
      <c r="G293">
        <v>4112401</v>
      </c>
      <c r="H293" t="s">
        <v>11662</v>
      </c>
      <c r="I293" t="s">
        <v>11659</v>
      </c>
      <c r="J293">
        <v>4000213352</v>
      </c>
      <c r="K293" t="s">
        <v>47</v>
      </c>
      <c r="L293" t="s">
        <v>11782</v>
      </c>
      <c r="M293" s="45">
        <v>-94601</v>
      </c>
      <c r="N293">
        <v>36753447</v>
      </c>
      <c r="O293">
        <v>12</v>
      </c>
      <c r="P293">
        <v>2025</v>
      </c>
      <c r="Q293">
        <v>1</v>
      </c>
      <c r="R293" s="20">
        <v>46022</v>
      </c>
      <c r="S293">
        <f t="shared" si="8"/>
        <v>12</v>
      </c>
      <c r="T293" t="str">
        <f t="shared" si="9"/>
        <v>47</v>
      </c>
    </row>
    <row r="294" spans="1:20" hidden="1">
      <c r="A294">
        <v>6196540859</v>
      </c>
      <c r="B294" t="s">
        <v>11781</v>
      </c>
      <c r="C294">
        <v>3912026215</v>
      </c>
      <c r="D294" t="s">
        <v>11657</v>
      </c>
      <c r="E294" t="s">
        <v>53</v>
      </c>
      <c r="F294" t="s">
        <v>11207</v>
      </c>
      <c r="G294">
        <v>4112401</v>
      </c>
      <c r="H294" t="s">
        <v>11662</v>
      </c>
      <c r="I294" t="s">
        <v>11659</v>
      </c>
      <c r="J294">
        <v>4000213352</v>
      </c>
      <c r="K294" t="s">
        <v>47</v>
      </c>
      <c r="L294" t="s">
        <v>11782</v>
      </c>
      <c r="M294" s="45">
        <v>-44474</v>
      </c>
      <c r="N294">
        <v>36753447</v>
      </c>
      <c r="O294">
        <v>12</v>
      </c>
      <c r="P294">
        <v>2025</v>
      </c>
      <c r="Q294">
        <v>2</v>
      </c>
      <c r="R294" s="20">
        <v>46022</v>
      </c>
      <c r="S294">
        <f t="shared" si="8"/>
        <v>12</v>
      </c>
      <c r="T294" t="str">
        <f t="shared" si="9"/>
        <v>41</v>
      </c>
    </row>
    <row r="295" spans="1:20" hidden="1">
      <c r="A295">
        <v>6212593346</v>
      </c>
      <c r="B295" t="s">
        <v>11783</v>
      </c>
      <c r="C295">
        <v>3912230965</v>
      </c>
      <c r="D295" t="s">
        <v>11657</v>
      </c>
      <c r="E295" t="s">
        <v>53</v>
      </c>
      <c r="F295" t="s">
        <v>11216</v>
      </c>
      <c r="G295">
        <v>4112402</v>
      </c>
      <c r="H295" t="s">
        <v>11672</v>
      </c>
      <c r="I295" t="s">
        <v>11659</v>
      </c>
      <c r="J295">
        <v>4000213352</v>
      </c>
      <c r="K295" t="s">
        <v>47</v>
      </c>
      <c r="L295" t="s">
        <v>11784</v>
      </c>
      <c r="M295" s="45">
        <v>-709609</v>
      </c>
      <c r="N295">
        <v>37191771</v>
      </c>
      <c r="O295">
        <v>1</v>
      </c>
      <c r="P295">
        <v>2026</v>
      </c>
      <c r="Q295">
        <v>1</v>
      </c>
      <c r="R295" s="20">
        <v>46050</v>
      </c>
      <c r="S295">
        <f t="shared" si="8"/>
        <v>1</v>
      </c>
      <c r="T295" t="str">
        <f t="shared" si="9"/>
        <v>47</v>
      </c>
    </row>
    <row r="296" spans="1:20" hidden="1">
      <c r="A296">
        <v>6212593346</v>
      </c>
      <c r="B296" t="s">
        <v>11783</v>
      </c>
      <c r="C296">
        <v>3912230965</v>
      </c>
      <c r="D296" t="s">
        <v>11657</v>
      </c>
      <c r="E296" t="s">
        <v>53</v>
      </c>
      <c r="F296" t="s">
        <v>11207</v>
      </c>
      <c r="G296">
        <v>4112402</v>
      </c>
      <c r="H296" t="s">
        <v>11672</v>
      </c>
      <c r="I296" t="s">
        <v>11659</v>
      </c>
      <c r="J296">
        <v>4000213352</v>
      </c>
      <c r="K296" t="s">
        <v>47</v>
      </c>
      <c r="L296" t="s">
        <v>11784</v>
      </c>
      <c r="M296" s="45">
        <v>-323104</v>
      </c>
      <c r="N296">
        <v>37191771</v>
      </c>
      <c r="O296">
        <v>1</v>
      </c>
      <c r="P296">
        <v>2026</v>
      </c>
      <c r="Q296">
        <v>2</v>
      </c>
      <c r="R296" s="20">
        <v>46050</v>
      </c>
      <c r="S296">
        <f t="shared" si="8"/>
        <v>1</v>
      </c>
      <c r="T296" t="str">
        <f t="shared" si="9"/>
        <v>41</v>
      </c>
    </row>
    <row r="297" spans="1:20" hidden="1">
      <c r="A297">
        <v>6214879998</v>
      </c>
      <c r="B297" t="s">
        <v>11785</v>
      </c>
      <c r="C297">
        <v>3912259918</v>
      </c>
      <c r="D297" t="s">
        <v>11657</v>
      </c>
      <c r="E297" t="s">
        <v>53</v>
      </c>
      <c r="F297" t="s">
        <v>11216</v>
      </c>
      <c r="G297">
        <v>4112401</v>
      </c>
      <c r="H297" t="s">
        <v>11662</v>
      </c>
      <c r="I297" t="s">
        <v>11659</v>
      </c>
      <c r="J297">
        <v>4000213352</v>
      </c>
      <c r="K297" t="s">
        <v>47</v>
      </c>
      <c r="L297" t="s">
        <v>11786</v>
      </c>
      <c r="M297" s="45">
        <v>-37617</v>
      </c>
      <c r="N297">
        <v>37193345</v>
      </c>
      <c r="O297">
        <v>1</v>
      </c>
      <c r="P297">
        <v>2026</v>
      </c>
      <c r="Q297">
        <v>1</v>
      </c>
      <c r="R297" s="20">
        <v>46053</v>
      </c>
      <c r="S297">
        <f t="shared" si="8"/>
        <v>1</v>
      </c>
      <c r="T297" t="str">
        <f t="shared" si="9"/>
        <v>47</v>
      </c>
    </row>
    <row r="298" spans="1:20" hidden="1">
      <c r="A298">
        <v>6214879998</v>
      </c>
      <c r="B298" t="s">
        <v>11785</v>
      </c>
      <c r="C298">
        <v>3912259918</v>
      </c>
      <c r="D298" t="s">
        <v>11657</v>
      </c>
      <c r="E298" t="s">
        <v>53</v>
      </c>
      <c r="F298" t="s">
        <v>11207</v>
      </c>
      <c r="G298">
        <v>4112401</v>
      </c>
      <c r="H298" t="s">
        <v>11662</v>
      </c>
      <c r="I298" t="s">
        <v>11659</v>
      </c>
      <c r="J298">
        <v>4000213352</v>
      </c>
      <c r="K298" t="s">
        <v>47</v>
      </c>
      <c r="L298" t="s">
        <v>11786</v>
      </c>
      <c r="M298" s="45">
        <v>-24676</v>
      </c>
      <c r="N298">
        <v>37193345</v>
      </c>
      <c r="O298">
        <v>1</v>
      </c>
      <c r="P298">
        <v>2026</v>
      </c>
      <c r="Q298">
        <v>2</v>
      </c>
      <c r="R298" s="20">
        <v>46053</v>
      </c>
      <c r="S298">
        <f t="shared" si="8"/>
        <v>1</v>
      </c>
      <c r="T298" t="str">
        <f t="shared" si="9"/>
        <v>41</v>
      </c>
    </row>
    <row r="299" spans="1:20" hidden="1">
      <c r="A299">
        <v>6214879998</v>
      </c>
      <c r="B299" t="s">
        <v>11785</v>
      </c>
      <c r="C299">
        <v>3912259918</v>
      </c>
      <c r="D299" t="s">
        <v>11657</v>
      </c>
      <c r="E299" t="s">
        <v>53</v>
      </c>
      <c r="F299" t="s">
        <v>11579</v>
      </c>
      <c r="G299">
        <v>4112401</v>
      </c>
      <c r="H299" t="s">
        <v>11662</v>
      </c>
      <c r="I299" t="s">
        <v>11659</v>
      </c>
      <c r="J299">
        <v>4000213352</v>
      </c>
      <c r="K299" t="s">
        <v>47</v>
      </c>
      <c r="L299" t="s">
        <v>11786</v>
      </c>
      <c r="M299">
        <v>-54</v>
      </c>
      <c r="N299">
        <v>37193345</v>
      </c>
      <c r="O299">
        <v>1</v>
      </c>
      <c r="P299">
        <v>2026</v>
      </c>
      <c r="Q299">
        <v>3</v>
      </c>
      <c r="R299" s="20">
        <v>46053</v>
      </c>
      <c r="S299">
        <f t="shared" si="8"/>
        <v>1</v>
      </c>
      <c r="T299" t="str">
        <f t="shared" si="9"/>
        <v>23</v>
      </c>
    </row>
    <row r="300" spans="1:20" hidden="1">
      <c r="A300">
        <v>6214889712</v>
      </c>
      <c r="B300" t="s">
        <v>11785</v>
      </c>
      <c r="C300">
        <v>3912261015</v>
      </c>
      <c r="D300" t="s">
        <v>11657</v>
      </c>
      <c r="E300" t="s">
        <v>53</v>
      </c>
      <c r="F300" t="s">
        <v>11216</v>
      </c>
      <c r="G300">
        <v>4112401</v>
      </c>
      <c r="H300" t="s">
        <v>11662</v>
      </c>
      <c r="I300" t="s">
        <v>11659</v>
      </c>
      <c r="J300">
        <v>4000213352</v>
      </c>
      <c r="K300" t="s">
        <v>47</v>
      </c>
      <c r="L300" t="s">
        <v>11787</v>
      </c>
      <c r="M300" s="45">
        <v>-12728</v>
      </c>
      <c r="N300">
        <v>37193786</v>
      </c>
      <c r="O300">
        <v>1</v>
      </c>
      <c r="P300">
        <v>2026</v>
      </c>
      <c r="Q300">
        <v>1</v>
      </c>
      <c r="R300" s="20">
        <v>46053</v>
      </c>
      <c r="S300">
        <f t="shared" si="8"/>
        <v>1</v>
      </c>
      <c r="T300" t="str">
        <f t="shared" si="9"/>
        <v>47</v>
      </c>
    </row>
    <row r="301" spans="1:20" hidden="1">
      <c r="A301">
        <v>6214889712</v>
      </c>
      <c r="B301" t="s">
        <v>11785</v>
      </c>
      <c r="C301">
        <v>3912261015</v>
      </c>
      <c r="D301" t="s">
        <v>11657</v>
      </c>
      <c r="E301" t="s">
        <v>53</v>
      </c>
      <c r="F301" t="s">
        <v>11207</v>
      </c>
      <c r="G301">
        <v>4112401</v>
      </c>
      <c r="H301" t="s">
        <v>11662</v>
      </c>
      <c r="I301" t="s">
        <v>11659</v>
      </c>
      <c r="J301">
        <v>4000213352</v>
      </c>
      <c r="K301" t="s">
        <v>47</v>
      </c>
      <c r="L301" t="s">
        <v>11787</v>
      </c>
      <c r="M301" s="45">
        <v>-5796</v>
      </c>
      <c r="N301">
        <v>37193786</v>
      </c>
      <c r="O301">
        <v>1</v>
      </c>
      <c r="P301">
        <v>2026</v>
      </c>
      <c r="Q301">
        <v>2</v>
      </c>
      <c r="R301" s="20">
        <v>46053</v>
      </c>
      <c r="S301">
        <f t="shared" si="8"/>
        <v>1</v>
      </c>
      <c r="T301" t="str">
        <f t="shared" si="9"/>
        <v>41</v>
      </c>
    </row>
    <row r="302" spans="1:20" hidden="1">
      <c r="A302">
        <v>6230518686</v>
      </c>
      <c r="B302" t="s">
        <v>11788</v>
      </c>
      <c r="C302">
        <v>3912464126</v>
      </c>
      <c r="D302" t="s">
        <v>11657</v>
      </c>
      <c r="E302" t="s">
        <v>53</v>
      </c>
      <c r="F302" t="s">
        <v>11216</v>
      </c>
      <c r="G302">
        <v>4112402</v>
      </c>
      <c r="H302" t="s">
        <v>11672</v>
      </c>
      <c r="I302" t="s">
        <v>11659</v>
      </c>
      <c r="J302">
        <v>4000213352</v>
      </c>
      <c r="K302" t="s">
        <v>47</v>
      </c>
      <c r="L302" t="s">
        <v>11789</v>
      </c>
      <c r="M302" s="45">
        <v>-273981</v>
      </c>
      <c r="N302">
        <v>37202008</v>
      </c>
      <c r="O302">
        <v>2</v>
      </c>
      <c r="P302">
        <v>2026</v>
      </c>
      <c r="Q302">
        <v>1</v>
      </c>
      <c r="R302" s="20">
        <v>46078</v>
      </c>
      <c r="S302">
        <f t="shared" si="8"/>
        <v>2</v>
      </c>
      <c r="T302" t="str">
        <f t="shared" si="9"/>
        <v>47</v>
      </c>
    </row>
    <row r="303" spans="1:20" hidden="1">
      <c r="A303">
        <v>6230518686</v>
      </c>
      <c r="B303" t="s">
        <v>11788</v>
      </c>
      <c r="C303">
        <v>3912464126</v>
      </c>
      <c r="D303" t="s">
        <v>11657</v>
      </c>
      <c r="E303" t="s">
        <v>53</v>
      </c>
      <c r="F303" t="s">
        <v>11207</v>
      </c>
      <c r="G303">
        <v>4112402</v>
      </c>
      <c r="H303" t="s">
        <v>11672</v>
      </c>
      <c r="I303" t="s">
        <v>11659</v>
      </c>
      <c r="J303">
        <v>4000213352</v>
      </c>
      <c r="K303" t="s">
        <v>47</v>
      </c>
      <c r="L303" t="s">
        <v>11789</v>
      </c>
      <c r="M303" s="45">
        <v>-175784</v>
      </c>
      <c r="N303">
        <v>37202008</v>
      </c>
      <c r="O303">
        <v>2</v>
      </c>
      <c r="P303">
        <v>2026</v>
      </c>
      <c r="Q303">
        <v>2</v>
      </c>
      <c r="R303" s="20">
        <v>46078</v>
      </c>
      <c r="S303">
        <f t="shared" si="8"/>
        <v>2</v>
      </c>
      <c r="T303" t="str">
        <f t="shared" si="9"/>
        <v>41</v>
      </c>
    </row>
    <row r="304" spans="1:20" hidden="1">
      <c r="A304">
        <v>6230518686</v>
      </c>
      <c r="B304" t="s">
        <v>11788</v>
      </c>
      <c r="C304">
        <v>3912464126</v>
      </c>
      <c r="D304" t="s">
        <v>11657</v>
      </c>
      <c r="E304" t="s">
        <v>53</v>
      </c>
      <c r="F304" t="s">
        <v>11579</v>
      </c>
      <c r="G304">
        <v>4112402</v>
      </c>
      <c r="H304" t="s">
        <v>11672</v>
      </c>
      <c r="I304" t="s">
        <v>11659</v>
      </c>
      <c r="J304">
        <v>4000213352</v>
      </c>
      <c r="K304" t="s">
        <v>47</v>
      </c>
      <c r="L304" t="s">
        <v>11789</v>
      </c>
      <c r="M304">
        <v>-362</v>
      </c>
      <c r="N304">
        <v>37202008</v>
      </c>
      <c r="O304">
        <v>2</v>
      </c>
      <c r="P304">
        <v>2026</v>
      </c>
      <c r="Q304">
        <v>3</v>
      </c>
      <c r="R304" s="20">
        <v>46078</v>
      </c>
      <c r="S304">
        <f t="shared" si="8"/>
        <v>2</v>
      </c>
      <c r="T304" t="str">
        <f t="shared" si="9"/>
        <v>23</v>
      </c>
    </row>
    <row r="305" spans="1:20" hidden="1">
      <c r="A305">
        <v>6232866163</v>
      </c>
      <c r="B305" t="s">
        <v>11790</v>
      </c>
      <c r="C305">
        <v>3912491472</v>
      </c>
      <c r="D305" t="s">
        <v>11657</v>
      </c>
      <c r="E305" t="s">
        <v>53</v>
      </c>
      <c r="F305" t="s">
        <v>11216</v>
      </c>
      <c r="G305">
        <v>4112401</v>
      </c>
      <c r="H305" t="s">
        <v>11662</v>
      </c>
      <c r="I305" t="s">
        <v>11659</v>
      </c>
      <c r="J305">
        <v>4000213352</v>
      </c>
      <c r="K305" t="s">
        <v>47</v>
      </c>
      <c r="L305" t="s">
        <v>11791</v>
      </c>
      <c r="M305" s="45">
        <v>-49442</v>
      </c>
      <c r="N305">
        <v>37203433</v>
      </c>
      <c r="O305">
        <v>2</v>
      </c>
      <c r="P305">
        <v>2026</v>
      </c>
      <c r="Q305">
        <v>1</v>
      </c>
      <c r="R305" s="20">
        <v>46081</v>
      </c>
      <c r="S305">
        <f t="shared" si="8"/>
        <v>2</v>
      </c>
      <c r="T305" t="str">
        <f t="shared" si="9"/>
        <v>47</v>
      </c>
    </row>
    <row r="306" spans="1:20" hidden="1">
      <c r="A306">
        <v>6232866163</v>
      </c>
      <c r="B306" t="s">
        <v>11790</v>
      </c>
      <c r="C306">
        <v>3912491472</v>
      </c>
      <c r="D306" t="s">
        <v>11657</v>
      </c>
      <c r="E306" t="s">
        <v>53</v>
      </c>
      <c r="F306" t="s">
        <v>11207</v>
      </c>
      <c r="G306">
        <v>4112401</v>
      </c>
      <c r="H306" t="s">
        <v>11662</v>
      </c>
      <c r="I306" t="s">
        <v>11659</v>
      </c>
      <c r="J306">
        <v>4000213352</v>
      </c>
      <c r="K306" t="s">
        <v>47</v>
      </c>
      <c r="L306" t="s">
        <v>11791</v>
      </c>
      <c r="M306" s="45">
        <v>-30428</v>
      </c>
      <c r="N306">
        <v>37203433</v>
      </c>
      <c r="O306">
        <v>2</v>
      </c>
      <c r="P306">
        <v>2026</v>
      </c>
      <c r="Q306">
        <v>2</v>
      </c>
      <c r="R306" s="20">
        <v>46081</v>
      </c>
      <c r="S306">
        <f t="shared" si="8"/>
        <v>2</v>
      </c>
      <c r="T306" t="str">
        <f t="shared" si="9"/>
        <v>41</v>
      </c>
    </row>
    <row r="307" spans="1:20" hidden="1">
      <c r="A307">
        <v>6232866163</v>
      </c>
      <c r="B307" t="s">
        <v>11790</v>
      </c>
      <c r="C307">
        <v>3912491472</v>
      </c>
      <c r="D307" t="s">
        <v>11657</v>
      </c>
      <c r="E307" t="s">
        <v>53</v>
      </c>
      <c r="F307" t="s">
        <v>11579</v>
      </c>
      <c r="G307">
        <v>4112401</v>
      </c>
      <c r="H307" t="s">
        <v>11662</v>
      </c>
      <c r="I307" t="s">
        <v>11659</v>
      </c>
      <c r="J307">
        <v>4000213352</v>
      </c>
      <c r="K307" t="s">
        <v>47</v>
      </c>
      <c r="L307" t="s">
        <v>11791</v>
      </c>
      <c r="M307">
        <v>-4</v>
      </c>
      <c r="N307">
        <v>37203433</v>
      </c>
      <c r="O307">
        <v>2</v>
      </c>
      <c r="P307">
        <v>2026</v>
      </c>
      <c r="Q307">
        <v>3</v>
      </c>
      <c r="R307" s="20">
        <v>46081</v>
      </c>
      <c r="S307">
        <f t="shared" si="8"/>
        <v>2</v>
      </c>
      <c r="T307" t="str">
        <f t="shared" si="9"/>
        <v>23</v>
      </c>
    </row>
    <row r="308" spans="1:20" hidden="1">
      <c r="A308">
        <v>6247607357</v>
      </c>
      <c r="B308" t="s">
        <v>11792</v>
      </c>
      <c r="C308">
        <v>3912717316</v>
      </c>
      <c r="D308" t="s">
        <v>11657</v>
      </c>
      <c r="E308" t="s">
        <v>53</v>
      </c>
      <c r="F308" t="s">
        <v>11216</v>
      </c>
      <c r="G308">
        <v>4112402</v>
      </c>
      <c r="H308" t="s">
        <v>11672</v>
      </c>
      <c r="I308" t="s">
        <v>11659</v>
      </c>
      <c r="J308">
        <v>4000213352</v>
      </c>
      <c r="K308" t="s">
        <v>47</v>
      </c>
      <c r="L308" t="s">
        <v>11793</v>
      </c>
      <c r="M308" s="45">
        <v>-331356</v>
      </c>
      <c r="N308">
        <v>37592775</v>
      </c>
      <c r="O308">
        <v>3</v>
      </c>
      <c r="P308">
        <v>2026</v>
      </c>
      <c r="Q308">
        <v>1</v>
      </c>
      <c r="R308" s="20">
        <v>46106</v>
      </c>
      <c r="S308">
        <f t="shared" si="8"/>
        <v>3</v>
      </c>
      <c r="T308" t="str">
        <f t="shared" si="9"/>
        <v>47</v>
      </c>
    </row>
    <row r="309" spans="1:20" hidden="1">
      <c r="A309">
        <v>6247607357</v>
      </c>
      <c r="B309" t="s">
        <v>11792</v>
      </c>
      <c r="C309">
        <v>3912717316</v>
      </c>
      <c r="D309" t="s">
        <v>11657</v>
      </c>
      <c r="E309" t="s">
        <v>53</v>
      </c>
      <c r="F309" t="s">
        <v>11207</v>
      </c>
      <c r="G309">
        <v>4112402</v>
      </c>
      <c r="H309" t="s">
        <v>11672</v>
      </c>
      <c r="I309" t="s">
        <v>11659</v>
      </c>
      <c r="J309">
        <v>4000213352</v>
      </c>
      <c r="K309" t="s">
        <v>47</v>
      </c>
      <c r="L309" t="s">
        <v>11793</v>
      </c>
      <c r="M309" s="45">
        <v>-195442</v>
      </c>
      <c r="N309">
        <v>37592775</v>
      </c>
      <c r="O309">
        <v>3</v>
      </c>
      <c r="P309">
        <v>2026</v>
      </c>
      <c r="Q309">
        <v>2</v>
      </c>
      <c r="R309" s="20">
        <v>46106</v>
      </c>
      <c r="S309">
        <f t="shared" si="8"/>
        <v>3</v>
      </c>
      <c r="T309" t="str">
        <f t="shared" si="9"/>
        <v>41</v>
      </c>
    </row>
    <row r="310" spans="1:20" hidden="1">
      <c r="A310">
        <v>6251453721</v>
      </c>
      <c r="B310" t="s">
        <v>11794</v>
      </c>
      <c r="C310">
        <v>3912801742</v>
      </c>
      <c r="D310" t="s">
        <v>11657</v>
      </c>
      <c r="E310" t="s">
        <v>53</v>
      </c>
      <c r="F310" t="s">
        <v>11216</v>
      </c>
      <c r="G310">
        <v>4112401</v>
      </c>
      <c r="H310" t="s">
        <v>11662</v>
      </c>
      <c r="I310" t="s">
        <v>11659</v>
      </c>
      <c r="J310">
        <v>4000213352</v>
      </c>
      <c r="K310" t="s">
        <v>47</v>
      </c>
      <c r="L310" t="s">
        <v>11795</v>
      </c>
      <c r="M310" s="45">
        <v>-79039</v>
      </c>
      <c r="N310">
        <v>37596987</v>
      </c>
      <c r="O310">
        <v>3</v>
      </c>
      <c r="P310">
        <v>2026</v>
      </c>
      <c r="Q310">
        <v>1</v>
      </c>
      <c r="R310" s="20">
        <v>46112</v>
      </c>
      <c r="S310">
        <f t="shared" si="8"/>
        <v>3</v>
      </c>
      <c r="T310" t="str">
        <f t="shared" si="9"/>
        <v>47</v>
      </c>
    </row>
    <row r="311" spans="1:20" hidden="1">
      <c r="A311">
        <v>6251453721</v>
      </c>
      <c r="B311" t="s">
        <v>11794</v>
      </c>
      <c r="C311">
        <v>3912801742</v>
      </c>
      <c r="D311" t="s">
        <v>11657</v>
      </c>
      <c r="E311" t="s">
        <v>53</v>
      </c>
      <c r="F311" t="s">
        <v>11207</v>
      </c>
      <c r="G311">
        <v>4112401</v>
      </c>
      <c r="H311" t="s">
        <v>11662</v>
      </c>
      <c r="I311" t="s">
        <v>11659</v>
      </c>
      <c r="J311">
        <v>4000213352</v>
      </c>
      <c r="K311" t="s">
        <v>47</v>
      </c>
      <c r="L311" t="s">
        <v>11795</v>
      </c>
      <c r="M311" s="45">
        <v>-28034</v>
      </c>
      <c r="N311">
        <v>37596987</v>
      </c>
      <c r="O311">
        <v>3</v>
      </c>
      <c r="P311">
        <v>2026</v>
      </c>
      <c r="Q311">
        <v>2</v>
      </c>
      <c r="R311" s="20">
        <v>46112</v>
      </c>
      <c r="S311">
        <f t="shared" si="8"/>
        <v>3</v>
      </c>
      <c r="T311" t="str">
        <f t="shared" si="9"/>
        <v>41</v>
      </c>
    </row>
  </sheetData>
  <autoFilter ref="A1:T311" xr:uid="{F4541812-62AC-4B13-AC50-0CD26CD7DD39}">
    <filterColumn colId="11">
      <filters>
        <filter val="Acuerdo 0000234345, 06.04.2025, Liquidación i -200"/>
        <filter val="Acuerdo 0000234345, 11.05.2025, Liquidación i -200"/>
        <filter val="Acuerdo 0000234345, 17.08.2025, Liquidación i -200"/>
        <filter val="Acuerdo 0000234345, 31.03.2025, Liquidación i -200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5102E-6323-43C2-8C95-CB0AE81AB175}">
  <dimension ref="A3:C4"/>
  <sheetViews>
    <sheetView workbookViewId="0">
      <selection activeCell="C32" sqref="C32"/>
    </sheetView>
  </sheetViews>
  <sheetFormatPr baseColWidth="10" defaultRowHeight="14.4"/>
  <cols>
    <col min="1" max="1" width="27.33203125" bestFit="1" customWidth="1"/>
    <col min="2" max="2" width="30" bestFit="1" customWidth="1"/>
  </cols>
  <sheetData>
    <row r="3" spans="1:3">
      <c r="A3" t="s">
        <v>11642</v>
      </c>
      <c r="B3" t="s">
        <v>11639</v>
      </c>
    </row>
    <row r="4" spans="1:3">
      <c r="A4" s="45">
        <v>933974154</v>
      </c>
      <c r="B4" s="140">
        <v>849906228</v>
      </c>
      <c r="C4" s="138">
        <v>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0" tint="-0.249977111117893"/>
  </sheetPr>
  <dimension ref="A1:AL18680"/>
  <sheetViews>
    <sheetView zoomScale="80" zoomScaleNormal="80" workbookViewId="0">
      <pane ySplit="1" topLeftCell="A2" activePane="bottomLeft" state="frozen"/>
      <selection activeCell="E2" sqref="E2:K2"/>
      <selection pane="bottomLeft" activeCell="M1" sqref="M1"/>
    </sheetView>
  </sheetViews>
  <sheetFormatPr baseColWidth="10" defaultColWidth="7.6640625" defaultRowHeight="14.4"/>
  <cols>
    <col min="1" max="1" width="16.5546875" bestFit="1" customWidth="1"/>
    <col min="2" max="2" width="12.33203125" customWidth="1"/>
    <col min="3" max="3" width="37.33203125" bestFit="1" customWidth="1"/>
    <col min="4" max="4" width="16.33203125" bestFit="1" customWidth="1"/>
    <col min="5" max="5" width="12.6640625" customWidth="1"/>
    <col min="6" max="6" width="10.6640625" customWidth="1"/>
    <col min="7" max="7" width="12.44140625" bestFit="1" customWidth="1"/>
    <col min="8" max="8" width="7.6640625" style="20" customWidth="1"/>
    <col min="9" max="9" width="16.6640625" bestFit="1" customWidth="1"/>
    <col min="10" max="10" width="13.33203125" bestFit="1" customWidth="1"/>
    <col min="11" max="11" width="13.33203125" customWidth="1"/>
    <col min="12" max="12" width="20.6640625" customWidth="1"/>
    <col min="13" max="13" width="10.6640625" customWidth="1"/>
    <col min="14" max="14" width="20.88671875" customWidth="1"/>
    <col min="15" max="15" width="14.6640625" style="21" bestFit="1" customWidth="1"/>
    <col min="16" max="16" width="14.6640625" style="21" customWidth="1"/>
    <col min="17" max="17" width="10.6640625" style="20" customWidth="1"/>
    <col min="18" max="18" width="47.6640625" style="21" customWidth="1"/>
    <col min="19" max="19" width="11.88671875" style="35" bestFit="1" customWidth="1"/>
    <col min="20" max="20" width="14.5546875" style="22" bestFit="1" customWidth="1"/>
    <col min="21" max="21" width="13.6640625" style="20" bestFit="1" customWidth="1"/>
    <col min="22" max="22" width="17.109375" style="20" bestFit="1" customWidth="1"/>
    <col min="23" max="23" width="8.33203125" style="21" bestFit="1" customWidth="1"/>
    <col min="24" max="25" width="17.6640625" style="20" customWidth="1"/>
    <col min="26" max="26" width="11.33203125" style="48" bestFit="1" customWidth="1"/>
    <col min="27" max="27" width="11.33203125" bestFit="1" customWidth="1"/>
    <col min="28" max="28" width="19.44140625" style="45" bestFit="1" customWidth="1"/>
    <col min="29" max="29" width="22.33203125" style="45" bestFit="1" customWidth="1"/>
    <col min="30" max="30" width="7.6640625" style="26" customWidth="1"/>
    <col min="31" max="34" width="7.6640625" style="10" customWidth="1"/>
    <col min="35" max="35" width="7.6640625" customWidth="1"/>
  </cols>
  <sheetData>
    <row r="1" spans="1:37">
      <c r="A1" s="16" t="s">
        <v>16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21</v>
      </c>
      <c r="G1" s="16" t="s">
        <v>22</v>
      </c>
      <c r="H1" s="16" t="s">
        <v>23</v>
      </c>
      <c r="I1" s="16" t="s">
        <v>24</v>
      </c>
      <c r="J1" s="16" t="s">
        <v>25</v>
      </c>
      <c r="K1" s="16" t="s">
        <v>26</v>
      </c>
      <c r="L1" s="16" t="s">
        <v>27</v>
      </c>
      <c r="M1" s="16" t="s">
        <v>28</v>
      </c>
      <c r="N1" s="16" t="s">
        <v>29</v>
      </c>
      <c r="O1" s="16" t="s">
        <v>30</v>
      </c>
      <c r="P1" s="16" t="s">
        <v>31</v>
      </c>
      <c r="Q1" s="17" t="s">
        <v>32</v>
      </c>
      <c r="R1" s="19" t="s">
        <v>33</v>
      </c>
      <c r="S1" s="34" t="s">
        <v>34</v>
      </c>
      <c r="T1" s="18" t="s">
        <v>35</v>
      </c>
      <c r="U1" s="17" t="s">
        <v>36</v>
      </c>
      <c r="V1" s="17" t="s">
        <v>37</v>
      </c>
      <c r="W1" s="19" t="s">
        <v>38</v>
      </c>
      <c r="X1" s="17" t="s">
        <v>39</v>
      </c>
      <c r="Y1" s="17" t="s">
        <v>40</v>
      </c>
      <c r="Z1" s="47" t="s">
        <v>41</v>
      </c>
      <c r="AA1" s="16" t="s">
        <v>42</v>
      </c>
      <c r="AB1" s="46" t="s">
        <v>43</v>
      </c>
      <c r="AC1" s="46" t="s">
        <v>44</v>
      </c>
      <c r="AD1"/>
      <c r="AE1"/>
      <c r="AF1"/>
      <c r="AG1"/>
      <c r="AH1"/>
    </row>
    <row r="2" spans="1:37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s="20" t="s">
        <v>52</v>
      </c>
      <c r="I2" s="21" t="s">
        <v>53</v>
      </c>
      <c r="J2" s="21" t="s">
        <v>54</v>
      </c>
      <c r="K2" s="21"/>
      <c r="L2" t="s">
        <v>55</v>
      </c>
      <c r="M2" t="s">
        <v>56</v>
      </c>
      <c r="N2" t="s">
        <v>57</v>
      </c>
      <c r="O2" s="21" t="s">
        <v>58</v>
      </c>
      <c r="P2" s="21" t="s">
        <v>59</v>
      </c>
      <c r="Q2" s="20" t="s">
        <v>60</v>
      </c>
      <c r="R2" s="21" t="s">
        <v>61</v>
      </c>
      <c r="S2" s="35">
        <v>1</v>
      </c>
      <c r="T2" s="22">
        <v>0</v>
      </c>
      <c r="U2" s="20" t="s">
        <v>62</v>
      </c>
      <c r="V2" s="20">
        <v>45664</v>
      </c>
      <c r="W2" s="21">
        <v>1</v>
      </c>
      <c r="X2" s="20">
        <v>45674</v>
      </c>
      <c r="Z2" s="48">
        <v>1</v>
      </c>
      <c r="AA2">
        <v>2025</v>
      </c>
      <c r="AB2" s="45">
        <v>0</v>
      </c>
      <c r="AC2" s="45">
        <v>0</v>
      </c>
      <c r="AD2"/>
      <c r="AI2" s="10"/>
      <c r="AK2" s="10"/>
    </row>
    <row r="3" spans="1:37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63</v>
      </c>
      <c r="G3" t="s">
        <v>51</v>
      </c>
      <c r="H3" s="20" t="s">
        <v>52</v>
      </c>
      <c r="I3" s="21" t="s">
        <v>53</v>
      </c>
      <c r="J3" s="21" t="s">
        <v>54</v>
      </c>
      <c r="K3" s="21"/>
      <c r="L3" t="s">
        <v>55</v>
      </c>
      <c r="M3" t="s">
        <v>56</v>
      </c>
      <c r="N3" t="s">
        <v>57</v>
      </c>
      <c r="O3" s="21" t="s">
        <v>58</v>
      </c>
      <c r="P3" s="21" t="s">
        <v>64</v>
      </c>
      <c r="Q3" s="20" t="s">
        <v>65</v>
      </c>
      <c r="R3" s="21" t="s">
        <v>66</v>
      </c>
      <c r="S3" s="35">
        <v>8</v>
      </c>
      <c r="T3" s="22">
        <v>8</v>
      </c>
      <c r="U3" s="20" t="s">
        <v>62</v>
      </c>
      <c r="V3" s="20">
        <v>45664</v>
      </c>
      <c r="W3" s="21">
        <v>1</v>
      </c>
      <c r="X3" s="20">
        <v>45674</v>
      </c>
      <c r="Y3" s="20">
        <v>45674</v>
      </c>
      <c r="Z3" s="48">
        <v>1</v>
      </c>
      <c r="AA3">
        <v>2025</v>
      </c>
      <c r="AB3" s="45">
        <v>784000</v>
      </c>
      <c r="AC3" s="45">
        <v>784000</v>
      </c>
      <c r="AD3"/>
      <c r="AI3" s="10"/>
      <c r="AK3" s="10"/>
    </row>
    <row r="4" spans="1:37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67</v>
      </c>
      <c r="G4" t="s">
        <v>51</v>
      </c>
      <c r="H4" s="20" t="s">
        <v>52</v>
      </c>
      <c r="I4" t="s">
        <v>53</v>
      </c>
      <c r="J4" t="s">
        <v>54</v>
      </c>
      <c r="L4" t="s">
        <v>55</v>
      </c>
      <c r="M4" t="s">
        <v>56</v>
      </c>
      <c r="N4" t="s">
        <v>57</v>
      </c>
      <c r="O4" s="21" t="s">
        <v>58</v>
      </c>
      <c r="P4" s="21" t="s">
        <v>64</v>
      </c>
      <c r="Q4" s="20" t="s">
        <v>65</v>
      </c>
      <c r="R4" s="21" t="s">
        <v>66</v>
      </c>
      <c r="S4" s="35">
        <v>4</v>
      </c>
      <c r="T4" s="22">
        <v>0</v>
      </c>
      <c r="U4" s="20" t="s">
        <v>62</v>
      </c>
      <c r="V4" s="20">
        <v>45664</v>
      </c>
      <c r="W4" s="21">
        <v>1</v>
      </c>
      <c r="X4" s="20">
        <v>45674</v>
      </c>
      <c r="Z4" s="48">
        <v>1</v>
      </c>
      <c r="AA4">
        <v>2025</v>
      </c>
      <c r="AB4" s="45">
        <v>0</v>
      </c>
      <c r="AC4" s="45">
        <v>0</v>
      </c>
      <c r="AI4" s="10"/>
      <c r="AK4" s="10"/>
    </row>
    <row r="5" spans="1:37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68</v>
      </c>
      <c r="G5" t="s">
        <v>51</v>
      </c>
      <c r="H5" s="20" t="s">
        <v>52</v>
      </c>
      <c r="I5" t="s">
        <v>53</v>
      </c>
      <c r="J5" t="s">
        <v>54</v>
      </c>
      <c r="L5" t="s">
        <v>55</v>
      </c>
      <c r="M5" t="s">
        <v>56</v>
      </c>
      <c r="N5" t="s">
        <v>57</v>
      </c>
      <c r="O5" s="21" t="s">
        <v>58</v>
      </c>
      <c r="P5" s="21" t="s">
        <v>64</v>
      </c>
      <c r="Q5" s="20" t="s">
        <v>65</v>
      </c>
      <c r="R5" s="21" t="s">
        <v>66</v>
      </c>
      <c r="S5" s="35">
        <v>4</v>
      </c>
      <c r="T5" s="22">
        <v>0</v>
      </c>
      <c r="U5" s="20" t="s">
        <v>62</v>
      </c>
      <c r="V5" s="20">
        <v>45664</v>
      </c>
      <c r="W5" s="21">
        <v>1</v>
      </c>
      <c r="X5" s="20">
        <v>45674</v>
      </c>
      <c r="Z5" s="48">
        <v>1</v>
      </c>
      <c r="AA5">
        <v>2025</v>
      </c>
      <c r="AB5" s="45">
        <v>0</v>
      </c>
      <c r="AC5" s="45">
        <v>0</v>
      </c>
      <c r="AI5" s="10"/>
      <c r="AK5" s="10"/>
    </row>
    <row r="6" spans="1:37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69</v>
      </c>
      <c r="G6" t="s">
        <v>51</v>
      </c>
      <c r="H6" s="20" t="s">
        <v>52</v>
      </c>
      <c r="I6" t="s">
        <v>53</v>
      </c>
      <c r="J6" t="s">
        <v>54</v>
      </c>
      <c r="L6" t="s">
        <v>55</v>
      </c>
      <c r="M6" t="s">
        <v>56</v>
      </c>
      <c r="N6" t="s">
        <v>57</v>
      </c>
      <c r="O6" s="21" t="s">
        <v>58</v>
      </c>
      <c r="P6" s="21" t="s">
        <v>64</v>
      </c>
      <c r="Q6" s="20" t="s">
        <v>70</v>
      </c>
      <c r="R6" s="21" t="s">
        <v>71</v>
      </c>
      <c r="S6" s="35">
        <v>28</v>
      </c>
      <c r="T6" s="22">
        <v>28</v>
      </c>
      <c r="U6" s="20" t="s">
        <v>62</v>
      </c>
      <c r="V6" s="20">
        <v>45664</v>
      </c>
      <c r="W6" s="21">
        <v>1</v>
      </c>
      <c r="X6" s="20">
        <v>45674</v>
      </c>
      <c r="Y6" s="20">
        <v>45674</v>
      </c>
      <c r="Z6" s="48">
        <v>1</v>
      </c>
      <c r="AA6">
        <v>2025</v>
      </c>
      <c r="AB6" s="45">
        <v>3080000</v>
      </c>
      <c r="AC6" s="45">
        <v>3080000</v>
      </c>
      <c r="AI6" s="10"/>
      <c r="AK6" s="10"/>
    </row>
    <row r="7" spans="1:37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56</v>
      </c>
      <c r="G7" t="s">
        <v>51</v>
      </c>
      <c r="H7" s="20" t="s">
        <v>52</v>
      </c>
      <c r="I7" t="s">
        <v>53</v>
      </c>
      <c r="J7" t="s">
        <v>54</v>
      </c>
      <c r="L7" t="s">
        <v>55</v>
      </c>
      <c r="M7" t="s">
        <v>56</v>
      </c>
      <c r="N7" t="s">
        <v>57</v>
      </c>
      <c r="O7" s="21" t="s">
        <v>58</v>
      </c>
      <c r="P7" s="21" t="s">
        <v>64</v>
      </c>
      <c r="Q7" s="20" t="s">
        <v>70</v>
      </c>
      <c r="R7" s="21" t="s">
        <v>71</v>
      </c>
      <c r="S7" s="35">
        <v>4</v>
      </c>
      <c r="T7" s="22">
        <v>0</v>
      </c>
      <c r="U7" s="20" t="s">
        <v>62</v>
      </c>
      <c r="V7" s="20">
        <v>45664</v>
      </c>
      <c r="W7" s="21">
        <v>1</v>
      </c>
      <c r="X7" s="20">
        <v>45674</v>
      </c>
      <c r="Z7" s="48">
        <v>1</v>
      </c>
      <c r="AA7">
        <v>2025</v>
      </c>
      <c r="AB7" s="45">
        <v>0</v>
      </c>
      <c r="AC7" s="45">
        <v>0</v>
      </c>
      <c r="AI7" s="10"/>
      <c r="AK7" s="10"/>
    </row>
    <row r="8" spans="1:37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72</v>
      </c>
      <c r="G8" t="s">
        <v>51</v>
      </c>
      <c r="H8" s="20" t="s">
        <v>52</v>
      </c>
      <c r="I8" t="s">
        <v>53</v>
      </c>
      <c r="J8" t="s">
        <v>54</v>
      </c>
      <c r="L8" t="s">
        <v>55</v>
      </c>
      <c r="M8" t="s">
        <v>56</v>
      </c>
      <c r="N8" t="s">
        <v>57</v>
      </c>
      <c r="O8" s="21" t="s">
        <v>58</v>
      </c>
      <c r="P8" s="21" t="s">
        <v>64</v>
      </c>
      <c r="Q8" s="20" t="s">
        <v>70</v>
      </c>
      <c r="R8" s="21" t="s">
        <v>71</v>
      </c>
      <c r="S8" s="35">
        <v>4</v>
      </c>
      <c r="T8" s="22">
        <v>0</v>
      </c>
      <c r="U8" s="20" t="s">
        <v>62</v>
      </c>
      <c r="V8" s="20">
        <v>45664</v>
      </c>
      <c r="W8" s="21">
        <v>1</v>
      </c>
      <c r="X8" s="20">
        <v>45674</v>
      </c>
      <c r="Z8" s="48">
        <v>1</v>
      </c>
      <c r="AA8">
        <v>2025</v>
      </c>
      <c r="AB8" s="45">
        <v>0</v>
      </c>
      <c r="AC8" s="45">
        <v>0</v>
      </c>
      <c r="AI8" s="10"/>
      <c r="AK8" s="10"/>
    </row>
    <row r="9" spans="1:37">
      <c r="A9" t="s">
        <v>45</v>
      </c>
      <c r="B9" t="s">
        <v>46</v>
      </c>
      <c r="C9" t="s">
        <v>47</v>
      </c>
      <c r="D9" t="s">
        <v>48</v>
      </c>
      <c r="E9" t="s">
        <v>49</v>
      </c>
      <c r="F9" t="s">
        <v>73</v>
      </c>
      <c r="G9" t="s">
        <v>51</v>
      </c>
      <c r="H9" s="20" t="s">
        <v>52</v>
      </c>
      <c r="I9" t="s">
        <v>53</v>
      </c>
      <c r="J9" t="s">
        <v>54</v>
      </c>
      <c r="L9" t="s">
        <v>55</v>
      </c>
      <c r="M9" t="s">
        <v>56</v>
      </c>
      <c r="N9" t="s">
        <v>57</v>
      </c>
      <c r="O9" s="21" t="s">
        <v>58</v>
      </c>
      <c r="P9" s="21" t="s">
        <v>64</v>
      </c>
      <c r="Q9" s="20" t="s">
        <v>70</v>
      </c>
      <c r="R9" s="21" t="s">
        <v>71</v>
      </c>
      <c r="S9" s="35">
        <v>4</v>
      </c>
      <c r="T9" s="22">
        <v>0</v>
      </c>
      <c r="U9" s="20" t="s">
        <v>62</v>
      </c>
      <c r="V9" s="20">
        <v>45664</v>
      </c>
      <c r="W9" s="21">
        <v>1</v>
      </c>
      <c r="X9" s="20">
        <v>45674</v>
      </c>
      <c r="Z9" s="48">
        <v>1</v>
      </c>
      <c r="AA9">
        <v>2025</v>
      </c>
      <c r="AB9" s="45">
        <v>0</v>
      </c>
      <c r="AC9" s="45">
        <v>0</v>
      </c>
      <c r="AI9" s="10"/>
      <c r="AK9" s="10"/>
    </row>
    <row r="10" spans="1:37">
      <c r="A10" t="s">
        <v>45</v>
      </c>
      <c r="B10" t="s">
        <v>46</v>
      </c>
      <c r="C10" t="s">
        <v>47</v>
      </c>
      <c r="D10" t="s">
        <v>48</v>
      </c>
      <c r="E10" t="s">
        <v>49</v>
      </c>
      <c r="F10" t="s">
        <v>74</v>
      </c>
      <c r="G10" t="s">
        <v>51</v>
      </c>
      <c r="H10" s="20" t="s">
        <v>52</v>
      </c>
      <c r="I10" t="s">
        <v>53</v>
      </c>
      <c r="J10" t="s">
        <v>54</v>
      </c>
      <c r="L10" t="s">
        <v>55</v>
      </c>
      <c r="M10" t="s">
        <v>56</v>
      </c>
      <c r="N10" t="s">
        <v>57</v>
      </c>
      <c r="O10" s="21" t="s">
        <v>58</v>
      </c>
      <c r="P10" s="21" t="s">
        <v>64</v>
      </c>
      <c r="Q10" s="20" t="s">
        <v>70</v>
      </c>
      <c r="R10" s="21" t="s">
        <v>71</v>
      </c>
      <c r="S10" s="35">
        <v>4</v>
      </c>
      <c r="T10" s="22">
        <v>0</v>
      </c>
      <c r="U10" s="20" t="s">
        <v>62</v>
      </c>
      <c r="V10" s="20">
        <v>45664</v>
      </c>
      <c r="W10" s="21">
        <v>1</v>
      </c>
      <c r="X10" s="20">
        <v>45674</v>
      </c>
      <c r="Z10" s="48">
        <v>1</v>
      </c>
      <c r="AA10">
        <v>2025</v>
      </c>
      <c r="AB10" s="45">
        <v>0</v>
      </c>
      <c r="AC10" s="45">
        <v>0</v>
      </c>
      <c r="AI10" s="10"/>
      <c r="AK10" s="10"/>
    </row>
    <row r="11" spans="1:37">
      <c r="A11" t="s">
        <v>45</v>
      </c>
      <c r="B11" t="s">
        <v>46</v>
      </c>
      <c r="C11" t="s">
        <v>47</v>
      </c>
      <c r="D11" t="s">
        <v>48</v>
      </c>
      <c r="E11" t="s">
        <v>49</v>
      </c>
      <c r="F11" t="s">
        <v>75</v>
      </c>
      <c r="G11" t="s">
        <v>51</v>
      </c>
      <c r="H11" s="20" t="s">
        <v>52</v>
      </c>
      <c r="I11" t="s">
        <v>53</v>
      </c>
      <c r="J11" t="s">
        <v>54</v>
      </c>
      <c r="L11" t="s">
        <v>55</v>
      </c>
      <c r="M11" t="s">
        <v>56</v>
      </c>
      <c r="N11" t="s">
        <v>57</v>
      </c>
      <c r="O11" s="21" t="s">
        <v>58</v>
      </c>
      <c r="P11" s="21" t="s">
        <v>64</v>
      </c>
      <c r="Q11" s="20" t="s">
        <v>70</v>
      </c>
      <c r="R11" s="21" t="s">
        <v>71</v>
      </c>
      <c r="S11" s="35">
        <v>4</v>
      </c>
      <c r="T11" s="22">
        <v>0</v>
      </c>
      <c r="U11" s="20" t="s">
        <v>62</v>
      </c>
      <c r="V11" s="20">
        <v>45664</v>
      </c>
      <c r="W11" s="21">
        <v>1</v>
      </c>
      <c r="X11" s="20">
        <v>45674</v>
      </c>
      <c r="Z11" s="48">
        <v>1</v>
      </c>
      <c r="AA11">
        <v>2025</v>
      </c>
      <c r="AB11" s="45">
        <v>0</v>
      </c>
      <c r="AC11" s="45">
        <v>0</v>
      </c>
      <c r="AI11" s="10"/>
      <c r="AK11" s="10"/>
    </row>
    <row r="12" spans="1:37">
      <c r="A12" t="s">
        <v>45</v>
      </c>
      <c r="B12" t="s">
        <v>46</v>
      </c>
      <c r="C12" t="s">
        <v>47</v>
      </c>
      <c r="D12" t="s">
        <v>48</v>
      </c>
      <c r="E12" t="s">
        <v>49</v>
      </c>
      <c r="F12" t="s">
        <v>76</v>
      </c>
      <c r="G12" t="s">
        <v>51</v>
      </c>
      <c r="H12" s="20" t="s">
        <v>52</v>
      </c>
      <c r="I12" t="s">
        <v>53</v>
      </c>
      <c r="J12" t="s">
        <v>54</v>
      </c>
      <c r="L12" t="s">
        <v>55</v>
      </c>
      <c r="M12" t="s">
        <v>56</v>
      </c>
      <c r="N12" t="s">
        <v>57</v>
      </c>
      <c r="O12" s="21" t="s">
        <v>58</v>
      </c>
      <c r="P12" s="21" t="s">
        <v>64</v>
      </c>
      <c r="Q12" s="20" t="s">
        <v>70</v>
      </c>
      <c r="R12" s="21" t="s">
        <v>71</v>
      </c>
      <c r="S12" s="35">
        <v>4</v>
      </c>
      <c r="T12" s="22">
        <v>0</v>
      </c>
      <c r="U12" s="20" t="s">
        <v>62</v>
      </c>
      <c r="V12" s="20">
        <v>45664</v>
      </c>
      <c r="W12" s="21">
        <v>1</v>
      </c>
      <c r="X12" s="20">
        <v>45674</v>
      </c>
      <c r="Z12" s="48">
        <v>1</v>
      </c>
      <c r="AA12">
        <v>2025</v>
      </c>
      <c r="AB12" s="45">
        <v>0</v>
      </c>
      <c r="AC12" s="45">
        <v>0</v>
      </c>
      <c r="AI12" s="10"/>
      <c r="AK12" s="10"/>
    </row>
    <row r="13" spans="1:37">
      <c r="A13" t="s">
        <v>45</v>
      </c>
      <c r="B13" t="s">
        <v>46</v>
      </c>
      <c r="C13" t="s">
        <v>47</v>
      </c>
      <c r="D13" t="s">
        <v>48</v>
      </c>
      <c r="E13" t="s">
        <v>49</v>
      </c>
      <c r="F13" t="s">
        <v>77</v>
      </c>
      <c r="G13" t="s">
        <v>51</v>
      </c>
      <c r="H13" s="20" t="s">
        <v>52</v>
      </c>
      <c r="I13" t="s">
        <v>53</v>
      </c>
      <c r="J13" t="s">
        <v>54</v>
      </c>
      <c r="L13" t="s">
        <v>55</v>
      </c>
      <c r="M13" t="s">
        <v>56</v>
      </c>
      <c r="N13" t="s">
        <v>57</v>
      </c>
      <c r="O13" s="21" t="s">
        <v>58</v>
      </c>
      <c r="P13" s="21" t="s">
        <v>64</v>
      </c>
      <c r="Q13" s="20" t="s">
        <v>70</v>
      </c>
      <c r="R13" s="21" t="s">
        <v>71</v>
      </c>
      <c r="S13" s="35">
        <v>4</v>
      </c>
      <c r="T13" s="22">
        <v>0</v>
      </c>
      <c r="U13" s="20" t="s">
        <v>62</v>
      </c>
      <c r="V13" s="20">
        <v>45664</v>
      </c>
      <c r="W13" s="21">
        <v>1</v>
      </c>
      <c r="X13" s="20">
        <v>45674</v>
      </c>
      <c r="Z13" s="48">
        <v>1</v>
      </c>
      <c r="AA13">
        <v>2025</v>
      </c>
      <c r="AB13" s="45">
        <v>0</v>
      </c>
      <c r="AC13" s="45">
        <v>0</v>
      </c>
      <c r="AI13" s="10"/>
      <c r="AK13" s="10"/>
    </row>
    <row r="14" spans="1:37">
      <c r="A14" t="s">
        <v>45</v>
      </c>
      <c r="B14" t="s">
        <v>46</v>
      </c>
      <c r="C14" t="s">
        <v>47</v>
      </c>
      <c r="D14" t="s">
        <v>78</v>
      </c>
      <c r="E14" t="s">
        <v>49</v>
      </c>
      <c r="F14" t="s">
        <v>79</v>
      </c>
      <c r="G14" t="s">
        <v>51</v>
      </c>
      <c r="H14" s="20" t="s">
        <v>52</v>
      </c>
      <c r="I14" t="s">
        <v>53</v>
      </c>
      <c r="J14" t="s">
        <v>54</v>
      </c>
      <c r="L14" t="s">
        <v>55</v>
      </c>
      <c r="M14" t="s">
        <v>56</v>
      </c>
      <c r="N14" t="s">
        <v>57</v>
      </c>
      <c r="O14" s="21" t="s">
        <v>58</v>
      </c>
      <c r="P14" s="21" t="s">
        <v>59</v>
      </c>
      <c r="Q14" s="20" t="s">
        <v>80</v>
      </c>
      <c r="R14" s="21" t="s">
        <v>81</v>
      </c>
      <c r="S14" s="35">
        <v>2</v>
      </c>
      <c r="T14" s="22">
        <v>2</v>
      </c>
      <c r="U14" s="20" t="s">
        <v>82</v>
      </c>
      <c r="V14" s="20">
        <v>45665</v>
      </c>
      <c r="W14" s="21">
        <v>1</v>
      </c>
      <c r="X14" s="20">
        <v>45677</v>
      </c>
      <c r="Y14" s="20">
        <v>45677</v>
      </c>
      <c r="Z14" s="48">
        <v>1</v>
      </c>
      <c r="AA14">
        <v>2025</v>
      </c>
      <c r="AB14" s="45">
        <v>246000</v>
      </c>
      <c r="AC14" s="45">
        <v>246000</v>
      </c>
      <c r="AI14" s="10"/>
      <c r="AK14" s="10"/>
    </row>
    <row r="15" spans="1:37">
      <c r="A15" t="s">
        <v>45</v>
      </c>
      <c r="B15" t="s">
        <v>46</v>
      </c>
      <c r="C15" t="s">
        <v>47</v>
      </c>
      <c r="D15" t="s">
        <v>78</v>
      </c>
      <c r="E15" t="s">
        <v>49</v>
      </c>
      <c r="F15" t="s">
        <v>83</v>
      </c>
      <c r="G15" t="s">
        <v>51</v>
      </c>
      <c r="H15" s="20" t="s">
        <v>52</v>
      </c>
      <c r="I15" t="s">
        <v>53</v>
      </c>
      <c r="J15" t="s">
        <v>54</v>
      </c>
      <c r="L15" t="s">
        <v>55</v>
      </c>
      <c r="M15" t="s">
        <v>56</v>
      </c>
      <c r="N15" t="s">
        <v>57</v>
      </c>
      <c r="O15" s="21" t="s">
        <v>58</v>
      </c>
      <c r="P15" s="21" t="s">
        <v>59</v>
      </c>
      <c r="Q15" s="20" t="s">
        <v>80</v>
      </c>
      <c r="R15" s="21" t="s">
        <v>81</v>
      </c>
      <c r="S15" s="35">
        <v>1</v>
      </c>
      <c r="T15" s="22">
        <v>0</v>
      </c>
      <c r="U15" s="20" t="s">
        <v>82</v>
      </c>
      <c r="V15" s="20">
        <v>45665</v>
      </c>
      <c r="W15" s="21">
        <v>1</v>
      </c>
      <c r="X15" s="20">
        <v>45677</v>
      </c>
      <c r="Z15" s="48">
        <v>1</v>
      </c>
      <c r="AA15">
        <v>2025</v>
      </c>
      <c r="AB15" s="45">
        <v>0</v>
      </c>
      <c r="AC15" s="45">
        <v>0</v>
      </c>
      <c r="AI15" s="10"/>
      <c r="AK15" s="10"/>
    </row>
    <row r="16" spans="1:37">
      <c r="A16" t="s">
        <v>45</v>
      </c>
      <c r="B16" t="s">
        <v>46</v>
      </c>
      <c r="C16" t="s">
        <v>47</v>
      </c>
      <c r="D16" t="s">
        <v>78</v>
      </c>
      <c r="E16" t="s">
        <v>49</v>
      </c>
      <c r="F16" t="s">
        <v>84</v>
      </c>
      <c r="G16" t="s">
        <v>51</v>
      </c>
      <c r="H16" s="20" t="s">
        <v>52</v>
      </c>
      <c r="I16" t="s">
        <v>53</v>
      </c>
      <c r="J16" t="s">
        <v>54</v>
      </c>
      <c r="L16" t="s">
        <v>55</v>
      </c>
      <c r="M16" t="s">
        <v>56</v>
      </c>
      <c r="N16" t="s">
        <v>57</v>
      </c>
      <c r="O16" s="21" t="s">
        <v>58</v>
      </c>
      <c r="P16" s="21" t="s">
        <v>59</v>
      </c>
      <c r="Q16" s="20" t="s">
        <v>80</v>
      </c>
      <c r="R16" s="21" t="s">
        <v>81</v>
      </c>
      <c r="S16" s="35">
        <v>1</v>
      </c>
      <c r="T16" s="22">
        <v>0</v>
      </c>
      <c r="U16" s="20" t="s">
        <v>82</v>
      </c>
      <c r="V16" s="20">
        <v>45665</v>
      </c>
      <c r="W16" s="21">
        <v>1</v>
      </c>
      <c r="X16" s="20">
        <v>45677</v>
      </c>
      <c r="Z16" s="48">
        <v>1</v>
      </c>
      <c r="AA16">
        <v>2025</v>
      </c>
      <c r="AB16" s="45">
        <v>0</v>
      </c>
      <c r="AC16" s="45">
        <v>0</v>
      </c>
      <c r="AI16" s="10"/>
      <c r="AK16" s="10"/>
    </row>
    <row r="17" spans="1:37">
      <c r="A17" t="s">
        <v>45</v>
      </c>
      <c r="B17" t="s">
        <v>46</v>
      </c>
      <c r="C17" t="s">
        <v>47</v>
      </c>
      <c r="D17" t="s">
        <v>78</v>
      </c>
      <c r="E17" t="s">
        <v>49</v>
      </c>
      <c r="F17" t="s">
        <v>85</v>
      </c>
      <c r="G17" t="s">
        <v>51</v>
      </c>
      <c r="H17" s="20" t="s">
        <v>52</v>
      </c>
      <c r="I17" t="s">
        <v>53</v>
      </c>
      <c r="J17" t="s">
        <v>54</v>
      </c>
      <c r="L17" t="s">
        <v>55</v>
      </c>
      <c r="M17" t="s">
        <v>56</v>
      </c>
      <c r="N17" t="s">
        <v>57</v>
      </c>
      <c r="O17" s="21" t="s">
        <v>58</v>
      </c>
      <c r="P17" s="21" t="s">
        <v>59</v>
      </c>
      <c r="Q17" s="20" t="s">
        <v>60</v>
      </c>
      <c r="R17" s="21" t="s">
        <v>61</v>
      </c>
      <c r="S17" s="35">
        <v>6</v>
      </c>
      <c r="T17" s="22">
        <v>6</v>
      </c>
      <c r="U17" s="20" t="s">
        <v>62</v>
      </c>
      <c r="V17" s="20">
        <v>45665</v>
      </c>
      <c r="W17" s="21">
        <v>1</v>
      </c>
      <c r="X17" s="20">
        <v>45677</v>
      </c>
      <c r="Y17" s="20">
        <v>45677</v>
      </c>
      <c r="Z17" s="48">
        <v>1</v>
      </c>
      <c r="AA17">
        <v>2025</v>
      </c>
      <c r="AB17" s="45">
        <v>162000</v>
      </c>
      <c r="AC17" s="45">
        <v>162000</v>
      </c>
      <c r="AI17" s="10"/>
      <c r="AK17" s="10"/>
    </row>
    <row r="18" spans="1:37">
      <c r="A18" t="s">
        <v>45</v>
      </c>
      <c r="B18" t="s">
        <v>46</v>
      </c>
      <c r="C18" t="s">
        <v>47</v>
      </c>
      <c r="D18" t="s">
        <v>78</v>
      </c>
      <c r="E18" t="s">
        <v>49</v>
      </c>
      <c r="F18" t="s">
        <v>86</v>
      </c>
      <c r="G18" t="s">
        <v>51</v>
      </c>
      <c r="H18" s="20" t="s">
        <v>52</v>
      </c>
      <c r="I18" t="s">
        <v>53</v>
      </c>
      <c r="J18" t="s">
        <v>54</v>
      </c>
      <c r="L18" t="s">
        <v>55</v>
      </c>
      <c r="M18" t="s">
        <v>56</v>
      </c>
      <c r="N18" t="s">
        <v>57</v>
      </c>
      <c r="O18" s="21" t="s">
        <v>58</v>
      </c>
      <c r="P18" s="21" t="s">
        <v>59</v>
      </c>
      <c r="Q18" s="20" t="s">
        <v>60</v>
      </c>
      <c r="R18" s="21" t="s">
        <v>61</v>
      </c>
      <c r="S18" s="35">
        <v>6</v>
      </c>
      <c r="T18" s="22">
        <v>0</v>
      </c>
      <c r="U18" s="20" t="s">
        <v>62</v>
      </c>
      <c r="V18" s="20">
        <v>45665</v>
      </c>
      <c r="W18" s="21">
        <v>1</v>
      </c>
      <c r="X18" s="20">
        <v>45677</v>
      </c>
      <c r="Z18" s="48">
        <v>1</v>
      </c>
      <c r="AA18">
        <v>2025</v>
      </c>
      <c r="AB18" s="45">
        <v>0</v>
      </c>
      <c r="AC18" s="45">
        <v>0</v>
      </c>
      <c r="AI18" s="10"/>
      <c r="AK18" s="10"/>
    </row>
    <row r="19" spans="1:37">
      <c r="A19" t="s">
        <v>45</v>
      </c>
      <c r="B19" t="s">
        <v>46</v>
      </c>
      <c r="C19" t="s">
        <v>47</v>
      </c>
      <c r="D19" t="s">
        <v>78</v>
      </c>
      <c r="E19" t="s">
        <v>49</v>
      </c>
      <c r="F19" t="s">
        <v>63</v>
      </c>
      <c r="G19" t="s">
        <v>51</v>
      </c>
      <c r="H19" s="20" t="s">
        <v>52</v>
      </c>
      <c r="I19" t="s">
        <v>53</v>
      </c>
      <c r="J19" t="s">
        <v>54</v>
      </c>
      <c r="L19" t="s">
        <v>55</v>
      </c>
      <c r="M19" t="s">
        <v>56</v>
      </c>
      <c r="N19" t="s">
        <v>57</v>
      </c>
      <c r="O19" s="21" t="s">
        <v>58</v>
      </c>
      <c r="P19" s="21" t="s">
        <v>64</v>
      </c>
      <c r="Q19" s="20" t="s">
        <v>70</v>
      </c>
      <c r="R19" s="21" t="s">
        <v>71</v>
      </c>
      <c r="S19" s="35">
        <v>29</v>
      </c>
      <c r="T19" s="22">
        <v>29</v>
      </c>
      <c r="U19" s="20" t="s">
        <v>62</v>
      </c>
      <c r="V19" s="20">
        <v>45665</v>
      </c>
      <c r="W19" s="21">
        <v>1</v>
      </c>
      <c r="X19" s="20">
        <v>45677</v>
      </c>
      <c r="Y19" s="20">
        <v>45677</v>
      </c>
      <c r="Z19" s="48">
        <v>1</v>
      </c>
      <c r="AA19">
        <v>2025</v>
      </c>
      <c r="AB19" s="45">
        <v>3190000</v>
      </c>
      <c r="AC19" s="45">
        <v>3190000</v>
      </c>
      <c r="AI19" s="10"/>
      <c r="AK19" s="10"/>
    </row>
    <row r="20" spans="1:37">
      <c r="A20" t="s">
        <v>45</v>
      </c>
      <c r="B20" t="s">
        <v>46</v>
      </c>
      <c r="C20" t="s">
        <v>47</v>
      </c>
      <c r="D20" t="s">
        <v>78</v>
      </c>
      <c r="E20" t="s">
        <v>49</v>
      </c>
      <c r="F20" t="s">
        <v>67</v>
      </c>
      <c r="G20" t="s">
        <v>51</v>
      </c>
      <c r="H20" s="20" t="s">
        <v>52</v>
      </c>
      <c r="I20" t="s">
        <v>53</v>
      </c>
      <c r="J20" t="s">
        <v>54</v>
      </c>
      <c r="L20" t="s">
        <v>55</v>
      </c>
      <c r="M20" t="s">
        <v>56</v>
      </c>
      <c r="N20" t="s">
        <v>57</v>
      </c>
      <c r="O20" s="21" t="s">
        <v>58</v>
      </c>
      <c r="P20" s="21" t="s">
        <v>64</v>
      </c>
      <c r="Q20" s="20" t="s">
        <v>70</v>
      </c>
      <c r="R20" s="21" t="s">
        <v>71</v>
      </c>
      <c r="S20" s="35">
        <v>1</v>
      </c>
      <c r="T20" s="22">
        <v>0</v>
      </c>
      <c r="U20" s="20" t="s">
        <v>62</v>
      </c>
      <c r="V20" s="20">
        <v>45665</v>
      </c>
      <c r="W20" s="21">
        <v>1</v>
      </c>
      <c r="X20" s="20">
        <v>45677</v>
      </c>
      <c r="Z20" s="48">
        <v>1</v>
      </c>
      <c r="AA20">
        <v>2025</v>
      </c>
      <c r="AB20" s="45">
        <v>0</v>
      </c>
      <c r="AC20" s="45">
        <v>0</v>
      </c>
      <c r="AI20" s="10"/>
      <c r="AK20" s="10"/>
    </row>
    <row r="21" spans="1:37">
      <c r="A21" t="s">
        <v>45</v>
      </c>
      <c r="B21" t="s">
        <v>46</v>
      </c>
      <c r="C21" t="s">
        <v>47</v>
      </c>
      <c r="D21" t="s">
        <v>87</v>
      </c>
      <c r="E21" t="s">
        <v>88</v>
      </c>
      <c r="F21" t="s">
        <v>79</v>
      </c>
      <c r="G21" t="s">
        <v>51</v>
      </c>
      <c r="H21" s="20" t="s">
        <v>52</v>
      </c>
      <c r="I21" t="s">
        <v>53</v>
      </c>
      <c r="J21" t="s">
        <v>54</v>
      </c>
      <c r="L21" t="s">
        <v>55</v>
      </c>
      <c r="M21" t="s">
        <v>77</v>
      </c>
      <c r="N21" t="s">
        <v>89</v>
      </c>
      <c r="O21" s="21" t="s">
        <v>58</v>
      </c>
      <c r="P21" s="21" t="s">
        <v>90</v>
      </c>
      <c r="Q21" s="20" t="s">
        <v>91</v>
      </c>
      <c r="R21" s="21" t="s">
        <v>92</v>
      </c>
      <c r="S21" s="35">
        <v>2</v>
      </c>
      <c r="T21" s="22">
        <v>2</v>
      </c>
      <c r="U21" s="20" t="s">
        <v>62</v>
      </c>
      <c r="V21" s="20">
        <v>45658</v>
      </c>
      <c r="W21" s="21">
        <v>1</v>
      </c>
      <c r="X21" s="20">
        <v>45666</v>
      </c>
      <c r="Y21" s="20">
        <v>45663</v>
      </c>
      <c r="Z21" s="48">
        <v>1</v>
      </c>
      <c r="AA21">
        <v>2025</v>
      </c>
      <c r="AB21" s="45">
        <v>99988</v>
      </c>
      <c r="AC21" s="45">
        <v>99988</v>
      </c>
      <c r="AI21" s="10"/>
      <c r="AK21" s="10"/>
    </row>
    <row r="22" spans="1:37">
      <c r="A22" t="s">
        <v>45</v>
      </c>
      <c r="B22" t="s">
        <v>46</v>
      </c>
      <c r="C22" t="s">
        <v>47</v>
      </c>
      <c r="D22" t="s">
        <v>93</v>
      </c>
      <c r="E22" t="s">
        <v>88</v>
      </c>
      <c r="F22" t="s">
        <v>79</v>
      </c>
      <c r="G22" t="s">
        <v>51</v>
      </c>
      <c r="H22" s="20" t="s">
        <v>52</v>
      </c>
      <c r="I22" t="s">
        <v>53</v>
      </c>
      <c r="J22" t="s">
        <v>54</v>
      </c>
      <c r="L22" t="s">
        <v>55</v>
      </c>
      <c r="M22" t="s">
        <v>56</v>
      </c>
      <c r="N22" t="s">
        <v>57</v>
      </c>
      <c r="O22" s="21" t="s">
        <v>58</v>
      </c>
      <c r="P22" s="21" t="s">
        <v>64</v>
      </c>
      <c r="Q22" s="20" t="s">
        <v>94</v>
      </c>
      <c r="R22" s="21" t="s">
        <v>95</v>
      </c>
      <c r="S22" s="35">
        <v>1</v>
      </c>
      <c r="T22" s="22">
        <v>1</v>
      </c>
      <c r="U22" s="20" t="s">
        <v>62</v>
      </c>
      <c r="V22" s="20">
        <v>45658</v>
      </c>
      <c r="W22" s="21">
        <v>1</v>
      </c>
      <c r="X22" s="20">
        <v>45665</v>
      </c>
      <c r="Y22" s="20">
        <v>45663</v>
      </c>
      <c r="Z22" s="48">
        <v>1</v>
      </c>
      <c r="AA22">
        <v>2025</v>
      </c>
      <c r="AB22" s="45">
        <v>31244</v>
      </c>
      <c r="AC22" s="45">
        <v>31244</v>
      </c>
      <c r="AI22" s="10"/>
      <c r="AK22" s="10"/>
    </row>
    <row r="23" spans="1:37">
      <c r="A23" t="s">
        <v>45</v>
      </c>
      <c r="B23" t="s">
        <v>46</v>
      </c>
      <c r="C23" t="s">
        <v>47</v>
      </c>
      <c r="D23" t="s">
        <v>96</v>
      </c>
      <c r="E23" t="s">
        <v>88</v>
      </c>
      <c r="F23" t="s">
        <v>79</v>
      </c>
      <c r="G23" t="s">
        <v>51</v>
      </c>
      <c r="H23" s="20" t="s">
        <v>52</v>
      </c>
      <c r="I23" t="s">
        <v>53</v>
      </c>
      <c r="J23" t="s">
        <v>54</v>
      </c>
      <c r="L23" t="s">
        <v>55</v>
      </c>
      <c r="M23" t="s">
        <v>77</v>
      </c>
      <c r="N23" t="s">
        <v>89</v>
      </c>
      <c r="O23" s="21" t="s">
        <v>58</v>
      </c>
      <c r="P23" s="21" t="s">
        <v>97</v>
      </c>
      <c r="Q23" s="20" t="s">
        <v>98</v>
      </c>
      <c r="R23" s="21" t="s">
        <v>99</v>
      </c>
      <c r="S23" s="35">
        <v>1</v>
      </c>
      <c r="T23" s="22">
        <v>1</v>
      </c>
      <c r="U23" s="20" t="s">
        <v>62</v>
      </c>
      <c r="V23" s="20">
        <v>45658</v>
      </c>
      <c r="W23" s="21">
        <v>1</v>
      </c>
      <c r="X23" s="20">
        <v>45665</v>
      </c>
      <c r="Y23" s="20">
        <v>45663</v>
      </c>
      <c r="Z23" s="48">
        <v>1</v>
      </c>
      <c r="AA23">
        <v>2025</v>
      </c>
      <c r="AB23" s="45">
        <v>43744</v>
      </c>
      <c r="AC23" s="45">
        <v>43744</v>
      </c>
      <c r="AI23" s="10"/>
      <c r="AK23" s="10"/>
    </row>
    <row r="24" spans="1:37">
      <c r="A24" t="s">
        <v>45</v>
      </c>
      <c r="B24" t="s">
        <v>46</v>
      </c>
      <c r="C24" t="s">
        <v>47</v>
      </c>
      <c r="D24" t="s">
        <v>100</v>
      </c>
      <c r="E24" t="s">
        <v>88</v>
      </c>
      <c r="F24" t="s">
        <v>79</v>
      </c>
      <c r="G24" t="s">
        <v>51</v>
      </c>
      <c r="H24" s="20" t="s">
        <v>52</v>
      </c>
      <c r="I24" t="s">
        <v>53</v>
      </c>
      <c r="J24" t="s">
        <v>54</v>
      </c>
      <c r="L24" t="s">
        <v>55</v>
      </c>
      <c r="M24" t="s">
        <v>77</v>
      </c>
      <c r="N24" t="s">
        <v>89</v>
      </c>
      <c r="O24" s="21" t="s">
        <v>58</v>
      </c>
      <c r="P24" s="21" t="s">
        <v>97</v>
      </c>
      <c r="Q24" s="20" t="s">
        <v>101</v>
      </c>
      <c r="R24" s="21" t="s">
        <v>102</v>
      </c>
      <c r="S24" s="35">
        <v>1</v>
      </c>
      <c r="T24" s="22">
        <v>1</v>
      </c>
      <c r="U24" s="20" t="s">
        <v>62</v>
      </c>
      <c r="V24" s="20">
        <v>45659</v>
      </c>
      <c r="W24" s="21">
        <v>1</v>
      </c>
      <c r="X24" s="20">
        <v>45667</v>
      </c>
      <c r="Y24" s="20">
        <v>45665</v>
      </c>
      <c r="Z24" s="48">
        <v>1</v>
      </c>
      <c r="AA24">
        <v>2025</v>
      </c>
      <c r="AB24" s="45">
        <v>43744</v>
      </c>
      <c r="AC24" s="45">
        <v>43744</v>
      </c>
      <c r="AI24" s="10"/>
      <c r="AK24" s="10"/>
    </row>
    <row r="25" spans="1:37">
      <c r="A25" t="s">
        <v>45</v>
      </c>
      <c r="B25" t="s">
        <v>46</v>
      </c>
      <c r="C25" t="s">
        <v>47</v>
      </c>
      <c r="D25" t="s">
        <v>103</v>
      </c>
      <c r="E25" t="s">
        <v>88</v>
      </c>
      <c r="F25" t="s">
        <v>79</v>
      </c>
      <c r="G25" t="s">
        <v>51</v>
      </c>
      <c r="H25" s="20" t="s">
        <v>52</v>
      </c>
      <c r="I25" t="s">
        <v>53</v>
      </c>
      <c r="J25" t="s">
        <v>54</v>
      </c>
      <c r="L25" t="s">
        <v>55</v>
      </c>
      <c r="M25" t="s">
        <v>77</v>
      </c>
      <c r="N25" t="s">
        <v>89</v>
      </c>
      <c r="O25" s="21" t="s">
        <v>58</v>
      </c>
      <c r="P25" s="21" t="s">
        <v>104</v>
      </c>
      <c r="Q25" s="20" t="s">
        <v>105</v>
      </c>
      <c r="R25" s="21" t="s">
        <v>106</v>
      </c>
      <c r="S25" s="35">
        <v>1</v>
      </c>
      <c r="T25" s="22">
        <v>1</v>
      </c>
      <c r="U25" s="20" t="s">
        <v>62</v>
      </c>
      <c r="V25" s="20">
        <v>45659</v>
      </c>
      <c r="W25" s="21">
        <v>1</v>
      </c>
      <c r="X25" s="20">
        <v>45667</v>
      </c>
      <c r="Y25" s="20">
        <v>45665</v>
      </c>
      <c r="Z25" s="48">
        <v>1</v>
      </c>
      <c r="AA25">
        <v>2025</v>
      </c>
      <c r="AB25" s="45">
        <v>81244</v>
      </c>
      <c r="AC25" s="45">
        <v>81244</v>
      </c>
      <c r="AI25" s="10"/>
      <c r="AK25" s="10"/>
    </row>
    <row r="26" spans="1:37">
      <c r="A26" t="s">
        <v>45</v>
      </c>
      <c r="B26" t="s">
        <v>46</v>
      </c>
      <c r="C26" t="s">
        <v>47</v>
      </c>
      <c r="D26" t="s">
        <v>107</v>
      </c>
      <c r="E26" t="s">
        <v>88</v>
      </c>
      <c r="F26" t="s">
        <v>79</v>
      </c>
      <c r="G26" t="s">
        <v>51</v>
      </c>
      <c r="H26" s="20" t="s">
        <v>52</v>
      </c>
      <c r="I26" t="s">
        <v>53</v>
      </c>
      <c r="J26" t="s">
        <v>54</v>
      </c>
      <c r="L26" t="s">
        <v>55</v>
      </c>
      <c r="M26" t="s">
        <v>77</v>
      </c>
      <c r="N26" t="s">
        <v>89</v>
      </c>
      <c r="O26" s="21" t="s">
        <v>58</v>
      </c>
      <c r="P26" s="21" t="s">
        <v>97</v>
      </c>
      <c r="Q26" s="20" t="s">
        <v>108</v>
      </c>
      <c r="R26" s="21" t="s">
        <v>109</v>
      </c>
      <c r="S26" s="35">
        <v>1</v>
      </c>
      <c r="T26" s="22">
        <v>1</v>
      </c>
      <c r="U26" s="20" t="s">
        <v>62</v>
      </c>
      <c r="V26" s="20">
        <v>45660</v>
      </c>
      <c r="W26" s="21">
        <v>1</v>
      </c>
      <c r="X26" s="20">
        <v>45674</v>
      </c>
      <c r="Y26" s="20">
        <v>45670</v>
      </c>
      <c r="Z26" s="48">
        <v>1</v>
      </c>
      <c r="AA26">
        <v>2025</v>
      </c>
      <c r="AB26" s="45">
        <v>62494</v>
      </c>
      <c r="AC26" s="45">
        <v>62494</v>
      </c>
      <c r="AI26" s="10"/>
      <c r="AK26" s="10"/>
    </row>
    <row r="27" spans="1:37">
      <c r="A27" t="s">
        <v>45</v>
      </c>
      <c r="B27" t="s">
        <v>46</v>
      </c>
      <c r="C27" t="s">
        <v>47</v>
      </c>
      <c r="D27" t="s">
        <v>110</v>
      </c>
      <c r="E27" t="s">
        <v>88</v>
      </c>
      <c r="F27" t="s">
        <v>79</v>
      </c>
      <c r="G27" t="s">
        <v>51</v>
      </c>
      <c r="H27" s="20" t="s">
        <v>52</v>
      </c>
      <c r="I27" t="s">
        <v>53</v>
      </c>
      <c r="J27" t="s">
        <v>54</v>
      </c>
      <c r="L27" t="s">
        <v>55</v>
      </c>
      <c r="M27" t="s">
        <v>77</v>
      </c>
      <c r="N27" t="s">
        <v>89</v>
      </c>
      <c r="O27" s="21" t="s">
        <v>58</v>
      </c>
      <c r="P27" s="21" t="s">
        <v>97</v>
      </c>
      <c r="Q27" s="20" t="s">
        <v>108</v>
      </c>
      <c r="R27" s="21" t="s">
        <v>109</v>
      </c>
      <c r="S27" s="35">
        <v>1</v>
      </c>
      <c r="T27" s="22">
        <v>1</v>
      </c>
      <c r="U27" s="20" t="s">
        <v>62</v>
      </c>
      <c r="V27" s="20">
        <v>45658</v>
      </c>
      <c r="W27" s="21">
        <v>1</v>
      </c>
      <c r="X27" s="20">
        <v>45674</v>
      </c>
      <c r="Y27" s="20">
        <v>45670</v>
      </c>
      <c r="Z27" s="48">
        <v>1</v>
      </c>
      <c r="AA27">
        <v>2025</v>
      </c>
      <c r="AB27" s="45">
        <v>62494</v>
      </c>
      <c r="AC27" s="45">
        <v>62494</v>
      </c>
      <c r="AI27" s="10"/>
      <c r="AK27" s="10"/>
    </row>
    <row r="28" spans="1:37">
      <c r="A28" t="s">
        <v>45</v>
      </c>
      <c r="B28" t="s">
        <v>46</v>
      </c>
      <c r="C28" t="s">
        <v>47</v>
      </c>
      <c r="D28" t="s">
        <v>111</v>
      </c>
      <c r="E28" t="s">
        <v>88</v>
      </c>
      <c r="F28" t="s">
        <v>79</v>
      </c>
      <c r="G28" t="s">
        <v>51</v>
      </c>
      <c r="H28" s="20" t="s">
        <v>52</v>
      </c>
      <c r="I28" t="s">
        <v>53</v>
      </c>
      <c r="J28" t="s">
        <v>54</v>
      </c>
      <c r="L28" t="s">
        <v>55</v>
      </c>
      <c r="M28" t="s">
        <v>56</v>
      </c>
      <c r="N28" t="s">
        <v>57</v>
      </c>
      <c r="O28" s="21" t="s">
        <v>58</v>
      </c>
      <c r="P28" s="21" t="s">
        <v>64</v>
      </c>
      <c r="Q28" s="20" t="s">
        <v>112</v>
      </c>
      <c r="R28" s="21" t="s">
        <v>113</v>
      </c>
      <c r="S28" s="35">
        <v>1</v>
      </c>
      <c r="T28" s="22">
        <v>1</v>
      </c>
      <c r="U28" s="20" t="s">
        <v>62</v>
      </c>
      <c r="V28" s="20">
        <v>45658</v>
      </c>
      <c r="W28" s="21">
        <v>1</v>
      </c>
      <c r="X28" s="20">
        <v>45667</v>
      </c>
      <c r="Y28" s="20">
        <v>45663</v>
      </c>
      <c r="Z28" s="48">
        <v>1</v>
      </c>
      <c r="AA28">
        <v>2025</v>
      </c>
      <c r="AB28" s="45">
        <v>37402</v>
      </c>
      <c r="AC28" s="45">
        <v>37402</v>
      </c>
      <c r="AI28" s="10"/>
      <c r="AK28" s="10"/>
    </row>
    <row r="29" spans="1:37">
      <c r="A29" t="s">
        <v>45</v>
      </c>
      <c r="B29" t="s">
        <v>46</v>
      </c>
      <c r="C29" t="s">
        <v>47</v>
      </c>
      <c r="D29" t="s">
        <v>114</v>
      </c>
      <c r="E29" t="s">
        <v>88</v>
      </c>
      <c r="F29" t="s">
        <v>79</v>
      </c>
      <c r="G29" t="s">
        <v>51</v>
      </c>
      <c r="H29" s="20" t="s">
        <v>52</v>
      </c>
      <c r="I29" t="s">
        <v>53</v>
      </c>
      <c r="J29" t="s">
        <v>54</v>
      </c>
      <c r="L29" t="s">
        <v>55</v>
      </c>
      <c r="M29" t="s">
        <v>56</v>
      </c>
      <c r="N29" t="s">
        <v>57</v>
      </c>
      <c r="O29" s="21" t="s">
        <v>58</v>
      </c>
      <c r="P29" s="21" t="s">
        <v>64</v>
      </c>
      <c r="Q29" s="20" t="s">
        <v>115</v>
      </c>
      <c r="R29" s="21" t="s">
        <v>116</v>
      </c>
      <c r="S29" s="35">
        <v>1</v>
      </c>
      <c r="T29" s="22">
        <v>1</v>
      </c>
      <c r="U29" s="20" t="s">
        <v>62</v>
      </c>
      <c r="V29" s="20">
        <v>45659</v>
      </c>
      <c r="W29" s="21">
        <v>1</v>
      </c>
      <c r="X29" s="20">
        <v>45667</v>
      </c>
      <c r="Y29" s="20">
        <v>45665</v>
      </c>
      <c r="Z29" s="48">
        <v>1</v>
      </c>
      <c r="AA29">
        <v>2025</v>
      </c>
      <c r="AB29" s="45">
        <v>156244</v>
      </c>
      <c r="AC29" s="45">
        <v>156244</v>
      </c>
      <c r="AI29" s="10"/>
      <c r="AK29" s="10"/>
    </row>
    <row r="30" spans="1:37">
      <c r="A30" t="s">
        <v>45</v>
      </c>
      <c r="B30" t="s">
        <v>46</v>
      </c>
      <c r="C30" t="s">
        <v>47</v>
      </c>
      <c r="D30" t="s">
        <v>117</v>
      </c>
      <c r="E30" t="s">
        <v>88</v>
      </c>
      <c r="F30" t="s">
        <v>79</v>
      </c>
      <c r="G30" t="s">
        <v>51</v>
      </c>
      <c r="H30" s="20" t="s">
        <v>52</v>
      </c>
      <c r="I30" t="s">
        <v>53</v>
      </c>
      <c r="J30" t="s">
        <v>54</v>
      </c>
      <c r="L30" t="s">
        <v>55</v>
      </c>
      <c r="M30" t="s">
        <v>77</v>
      </c>
      <c r="N30" t="s">
        <v>89</v>
      </c>
      <c r="O30" s="21" t="s">
        <v>58</v>
      </c>
      <c r="P30" s="21" t="s">
        <v>97</v>
      </c>
      <c r="Q30" s="20" t="s">
        <v>108</v>
      </c>
      <c r="R30" s="21" t="s">
        <v>109</v>
      </c>
      <c r="S30" s="35">
        <v>1</v>
      </c>
      <c r="T30" s="22">
        <v>1</v>
      </c>
      <c r="U30" s="20" t="s">
        <v>62</v>
      </c>
      <c r="V30" s="20">
        <v>45659</v>
      </c>
      <c r="W30" s="21">
        <v>1</v>
      </c>
      <c r="X30" s="20">
        <v>45667</v>
      </c>
      <c r="Y30" s="20">
        <v>45665</v>
      </c>
      <c r="Z30" s="48">
        <v>1</v>
      </c>
      <c r="AA30">
        <v>2025</v>
      </c>
      <c r="AB30" s="45">
        <v>62494</v>
      </c>
      <c r="AC30" s="45">
        <v>62494</v>
      </c>
      <c r="AI30" s="10"/>
      <c r="AK30" s="10"/>
    </row>
    <row r="31" spans="1:37">
      <c r="A31" t="s">
        <v>45</v>
      </c>
      <c r="B31" t="s">
        <v>46</v>
      </c>
      <c r="C31" t="s">
        <v>47</v>
      </c>
      <c r="D31" t="s">
        <v>118</v>
      </c>
      <c r="E31" t="s">
        <v>88</v>
      </c>
      <c r="F31" t="s">
        <v>79</v>
      </c>
      <c r="G31" t="s">
        <v>51</v>
      </c>
      <c r="H31" s="20" t="s">
        <v>52</v>
      </c>
      <c r="I31" t="s">
        <v>53</v>
      </c>
      <c r="J31" t="s">
        <v>54</v>
      </c>
      <c r="L31" t="s">
        <v>55</v>
      </c>
      <c r="M31" t="s">
        <v>77</v>
      </c>
      <c r="N31" t="s">
        <v>89</v>
      </c>
      <c r="O31" s="21" t="s">
        <v>58</v>
      </c>
      <c r="P31" s="21" t="s">
        <v>119</v>
      </c>
      <c r="Q31" s="20" t="s">
        <v>120</v>
      </c>
      <c r="R31" s="21" t="s">
        <v>121</v>
      </c>
      <c r="S31" s="35">
        <v>1</v>
      </c>
      <c r="T31" s="22">
        <v>1</v>
      </c>
      <c r="U31" s="20" t="s">
        <v>62</v>
      </c>
      <c r="V31" s="20">
        <v>45659</v>
      </c>
      <c r="W31" s="21">
        <v>1</v>
      </c>
      <c r="X31" s="20">
        <v>45667</v>
      </c>
      <c r="Y31" s="20">
        <v>45665</v>
      </c>
      <c r="Z31" s="48">
        <v>1</v>
      </c>
      <c r="AA31">
        <v>2025</v>
      </c>
      <c r="AB31" s="45">
        <v>96869</v>
      </c>
      <c r="AC31" s="45">
        <v>96869</v>
      </c>
      <c r="AI31" s="10"/>
      <c r="AK31" s="10"/>
    </row>
    <row r="32" spans="1:37">
      <c r="A32" t="s">
        <v>45</v>
      </c>
      <c r="B32" t="s">
        <v>46</v>
      </c>
      <c r="C32" t="s">
        <v>47</v>
      </c>
      <c r="D32" t="s">
        <v>48</v>
      </c>
      <c r="E32" t="s">
        <v>49</v>
      </c>
      <c r="F32" t="s">
        <v>79</v>
      </c>
      <c r="G32" t="s">
        <v>51</v>
      </c>
      <c r="H32" s="20" t="s">
        <v>52</v>
      </c>
      <c r="I32" t="s">
        <v>53</v>
      </c>
      <c r="J32" t="s">
        <v>54</v>
      </c>
      <c r="L32" t="s">
        <v>55</v>
      </c>
      <c r="M32" t="s">
        <v>56</v>
      </c>
      <c r="N32" t="s">
        <v>57</v>
      </c>
      <c r="O32" s="21" t="s">
        <v>58</v>
      </c>
      <c r="P32" s="21" t="s">
        <v>122</v>
      </c>
      <c r="Q32" s="20" t="s">
        <v>123</v>
      </c>
      <c r="R32" s="21" t="s">
        <v>124</v>
      </c>
      <c r="S32" s="35">
        <v>1</v>
      </c>
      <c r="T32" s="22">
        <v>1</v>
      </c>
      <c r="U32" s="20" t="s">
        <v>82</v>
      </c>
      <c r="V32" s="20">
        <v>45664</v>
      </c>
      <c r="W32" s="21">
        <v>1</v>
      </c>
      <c r="X32" s="20">
        <v>45674</v>
      </c>
      <c r="Y32" s="20">
        <v>45674</v>
      </c>
      <c r="Z32" s="48">
        <v>1</v>
      </c>
      <c r="AA32">
        <v>2025</v>
      </c>
      <c r="AB32" s="45">
        <v>85218</v>
      </c>
      <c r="AC32" s="45">
        <v>85218</v>
      </c>
      <c r="AI32" s="10"/>
      <c r="AK32" s="10"/>
    </row>
    <row r="33" spans="1:37">
      <c r="A33" t="s">
        <v>45</v>
      </c>
      <c r="B33" t="s">
        <v>46</v>
      </c>
      <c r="C33" t="s">
        <v>47</v>
      </c>
      <c r="D33" t="s">
        <v>48</v>
      </c>
      <c r="E33" t="s">
        <v>49</v>
      </c>
      <c r="F33" t="s">
        <v>83</v>
      </c>
      <c r="G33" t="s">
        <v>51</v>
      </c>
      <c r="H33" s="20" t="s">
        <v>52</v>
      </c>
      <c r="I33" t="s">
        <v>53</v>
      </c>
      <c r="J33" t="s">
        <v>54</v>
      </c>
      <c r="L33" t="s">
        <v>55</v>
      </c>
      <c r="M33" t="s">
        <v>56</v>
      </c>
      <c r="N33" t="s">
        <v>57</v>
      </c>
      <c r="O33" s="21" t="s">
        <v>58</v>
      </c>
      <c r="P33" s="21" t="s">
        <v>122</v>
      </c>
      <c r="Q33" s="20" t="s">
        <v>123</v>
      </c>
      <c r="R33" s="21" t="s">
        <v>124</v>
      </c>
      <c r="S33" s="35">
        <v>1</v>
      </c>
      <c r="T33" s="22">
        <v>0</v>
      </c>
      <c r="U33" s="20" t="s">
        <v>82</v>
      </c>
      <c r="V33" s="20">
        <v>45664</v>
      </c>
      <c r="W33" s="21">
        <v>1</v>
      </c>
      <c r="X33" s="20">
        <v>45674</v>
      </c>
      <c r="Z33" s="48">
        <v>1</v>
      </c>
      <c r="AA33">
        <v>2025</v>
      </c>
      <c r="AB33" s="45">
        <v>0</v>
      </c>
      <c r="AC33" s="45">
        <v>0</v>
      </c>
      <c r="AI33" s="10"/>
      <c r="AK33" s="10"/>
    </row>
    <row r="34" spans="1:37">
      <c r="A34" t="s">
        <v>45</v>
      </c>
      <c r="B34" t="s">
        <v>46</v>
      </c>
      <c r="C34" t="s">
        <v>47</v>
      </c>
      <c r="D34" t="s">
        <v>48</v>
      </c>
      <c r="E34" t="s">
        <v>49</v>
      </c>
      <c r="F34" t="s">
        <v>85</v>
      </c>
      <c r="G34" t="s">
        <v>51</v>
      </c>
      <c r="H34" s="20" t="s">
        <v>52</v>
      </c>
      <c r="I34" t="s">
        <v>53</v>
      </c>
      <c r="J34" t="s">
        <v>54</v>
      </c>
      <c r="L34" t="s">
        <v>55</v>
      </c>
      <c r="M34" t="s">
        <v>56</v>
      </c>
      <c r="N34" t="s">
        <v>57</v>
      </c>
      <c r="O34" s="21" t="s">
        <v>58</v>
      </c>
      <c r="P34" s="21" t="s">
        <v>59</v>
      </c>
      <c r="Q34" s="20" t="s">
        <v>60</v>
      </c>
      <c r="R34" s="21" t="s">
        <v>61</v>
      </c>
      <c r="S34" s="35">
        <v>2</v>
      </c>
      <c r="T34" s="22">
        <v>2</v>
      </c>
      <c r="U34" s="20" t="s">
        <v>62</v>
      </c>
      <c r="V34" s="20">
        <v>45664</v>
      </c>
      <c r="W34" s="21">
        <v>1</v>
      </c>
      <c r="X34" s="20">
        <v>45674</v>
      </c>
      <c r="Y34" s="20">
        <v>45674</v>
      </c>
      <c r="Z34" s="48">
        <v>1</v>
      </c>
      <c r="AA34">
        <v>2025</v>
      </c>
      <c r="AB34" s="45">
        <v>54000</v>
      </c>
      <c r="AC34" s="45">
        <v>54000</v>
      </c>
      <c r="AI34" s="10"/>
      <c r="AK34" s="10"/>
    </row>
    <row r="35" spans="1:37">
      <c r="A35" t="s">
        <v>45</v>
      </c>
      <c r="B35" t="s">
        <v>46</v>
      </c>
      <c r="C35" t="s">
        <v>47</v>
      </c>
      <c r="D35" t="s">
        <v>125</v>
      </c>
      <c r="E35" t="s">
        <v>88</v>
      </c>
      <c r="F35" t="s">
        <v>79</v>
      </c>
      <c r="G35" t="s">
        <v>51</v>
      </c>
      <c r="H35" s="20" t="s">
        <v>52</v>
      </c>
      <c r="I35" t="s">
        <v>53</v>
      </c>
      <c r="J35" t="s">
        <v>54</v>
      </c>
      <c r="L35" t="s">
        <v>55</v>
      </c>
      <c r="M35" t="s">
        <v>77</v>
      </c>
      <c r="N35" t="s">
        <v>89</v>
      </c>
      <c r="O35" s="21" t="s">
        <v>58</v>
      </c>
      <c r="P35" s="21" t="s">
        <v>126</v>
      </c>
      <c r="Q35" s="20" t="s">
        <v>127</v>
      </c>
      <c r="R35" s="21" t="s">
        <v>128</v>
      </c>
      <c r="S35" s="35">
        <v>1</v>
      </c>
      <c r="T35" s="22">
        <v>1</v>
      </c>
      <c r="U35" s="20" t="s">
        <v>62</v>
      </c>
      <c r="V35" s="20">
        <v>45659</v>
      </c>
      <c r="W35" s="21">
        <v>1</v>
      </c>
      <c r="X35" s="20">
        <v>45660</v>
      </c>
      <c r="Y35" s="20">
        <v>45663</v>
      </c>
      <c r="Z35" s="48">
        <v>1</v>
      </c>
      <c r="AA35">
        <v>2025</v>
      </c>
      <c r="AB35" s="45">
        <v>40619</v>
      </c>
      <c r="AC35" s="45">
        <v>40619</v>
      </c>
      <c r="AI35" s="10"/>
      <c r="AK35" s="10"/>
    </row>
    <row r="36" spans="1:37">
      <c r="A36" t="s">
        <v>45</v>
      </c>
      <c r="B36" t="s">
        <v>46</v>
      </c>
      <c r="C36" t="s">
        <v>47</v>
      </c>
      <c r="D36" t="s">
        <v>129</v>
      </c>
      <c r="E36" t="s">
        <v>88</v>
      </c>
      <c r="F36" t="s">
        <v>79</v>
      </c>
      <c r="G36" t="s">
        <v>51</v>
      </c>
      <c r="H36" s="20" t="s">
        <v>52</v>
      </c>
      <c r="I36" t="s">
        <v>53</v>
      </c>
      <c r="J36" t="s">
        <v>54</v>
      </c>
      <c r="L36" t="s">
        <v>55</v>
      </c>
      <c r="M36" t="s">
        <v>77</v>
      </c>
      <c r="N36" t="s">
        <v>89</v>
      </c>
      <c r="O36" s="21" t="s">
        <v>58</v>
      </c>
      <c r="P36" s="21" t="s">
        <v>119</v>
      </c>
      <c r="Q36" s="20" t="s">
        <v>130</v>
      </c>
      <c r="R36" s="21" t="s">
        <v>131</v>
      </c>
      <c r="S36" s="35">
        <v>1</v>
      </c>
      <c r="T36" s="22">
        <v>1</v>
      </c>
      <c r="U36" s="20" t="s">
        <v>62</v>
      </c>
      <c r="V36" s="20">
        <v>45659</v>
      </c>
      <c r="W36" s="21">
        <v>1</v>
      </c>
      <c r="X36" s="20">
        <v>45667</v>
      </c>
      <c r="Y36" s="20">
        <v>45665</v>
      </c>
      <c r="Z36" s="48">
        <v>1</v>
      </c>
      <c r="AA36">
        <v>2025</v>
      </c>
      <c r="AB36" s="45">
        <v>112494</v>
      </c>
      <c r="AC36" s="45">
        <v>112494</v>
      </c>
      <c r="AI36" s="10"/>
      <c r="AK36" s="10"/>
    </row>
    <row r="37" spans="1:37">
      <c r="A37" t="s">
        <v>45</v>
      </c>
      <c r="B37" t="s">
        <v>46</v>
      </c>
      <c r="C37" t="s">
        <v>47</v>
      </c>
      <c r="D37" t="s">
        <v>132</v>
      </c>
      <c r="E37" t="s">
        <v>88</v>
      </c>
      <c r="F37" t="s">
        <v>79</v>
      </c>
      <c r="G37" t="s">
        <v>51</v>
      </c>
      <c r="H37" s="20" t="s">
        <v>52</v>
      </c>
      <c r="I37" t="s">
        <v>53</v>
      </c>
      <c r="J37" t="s">
        <v>54</v>
      </c>
      <c r="L37" t="s">
        <v>55</v>
      </c>
      <c r="M37" t="s">
        <v>56</v>
      </c>
      <c r="N37" t="s">
        <v>57</v>
      </c>
      <c r="O37" s="21" t="s">
        <v>58</v>
      </c>
      <c r="P37" s="21" t="s">
        <v>133</v>
      </c>
      <c r="Q37" s="20" t="s">
        <v>134</v>
      </c>
      <c r="R37" s="21" t="s">
        <v>135</v>
      </c>
      <c r="S37" s="35">
        <v>1</v>
      </c>
      <c r="T37" s="22">
        <v>1</v>
      </c>
      <c r="U37" s="20" t="s">
        <v>62</v>
      </c>
      <c r="V37" s="20">
        <v>45659</v>
      </c>
      <c r="W37" s="21">
        <v>1</v>
      </c>
      <c r="X37" s="20">
        <v>45671</v>
      </c>
      <c r="Y37" s="20">
        <v>45665</v>
      </c>
      <c r="Z37" s="48">
        <v>1</v>
      </c>
      <c r="AA37">
        <v>2025</v>
      </c>
      <c r="AB37" s="45">
        <v>25536</v>
      </c>
      <c r="AC37" s="45">
        <v>25536</v>
      </c>
      <c r="AI37" s="10"/>
      <c r="AK37" s="10"/>
    </row>
    <row r="38" spans="1:37">
      <c r="A38" t="s">
        <v>45</v>
      </c>
      <c r="B38" t="s">
        <v>46</v>
      </c>
      <c r="C38" t="s">
        <v>47</v>
      </c>
      <c r="D38" t="s">
        <v>48</v>
      </c>
      <c r="E38" t="s">
        <v>49</v>
      </c>
      <c r="F38" t="s">
        <v>86</v>
      </c>
      <c r="G38" t="s">
        <v>51</v>
      </c>
      <c r="H38" s="20" t="s">
        <v>52</v>
      </c>
      <c r="I38" t="s">
        <v>53</v>
      </c>
      <c r="J38" t="s">
        <v>54</v>
      </c>
      <c r="L38" t="s">
        <v>55</v>
      </c>
      <c r="M38" t="s">
        <v>56</v>
      </c>
      <c r="N38" t="s">
        <v>57</v>
      </c>
      <c r="O38" s="21" t="s">
        <v>58</v>
      </c>
      <c r="P38" s="21" t="s">
        <v>59</v>
      </c>
      <c r="Q38" s="20" t="s">
        <v>60</v>
      </c>
      <c r="R38" s="21" t="s">
        <v>61</v>
      </c>
      <c r="S38" s="35">
        <v>1</v>
      </c>
      <c r="T38" s="22">
        <v>0</v>
      </c>
      <c r="U38" s="20" t="s">
        <v>62</v>
      </c>
      <c r="V38" s="20">
        <v>45664</v>
      </c>
      <c r="W38" s="21">
        <v>1</v>
      </c>
      <c r="X38" s="20">
        <v>45674</v>
      </c>
      <c r="Z38" s="48">
        <v>1</v>
      </c>
      <c r="AA38">
        <v>2025</v>
      </c>
      <c r="AB38" s="45">
        <v>0</v>
      </c>
      <c r="AC38" s="45">
        <v>0</v>
      </c>
      <c r="AI38" s="10"/>
      <c r="AK38" s="10"/>
    </row>
    <row r="39" spans="1:37">
      <c r="A39" t="s">
        <v>45</v>
      </c>
      <c r="B39" t="s">
        <v>46</v>
      </c>
      <c r="C39" t="s">
        <v>47</v>
      </c>
      <c r="D39" t="s">
        <v>136</v>
      </c>
      <c r="E39" t="s">
        <v>88</v>
      </c>
      <c r="F39" t="s">
        <v>79</v>
      </c>
      <c r="G39" t="s">
        <v>51</v>
      </c>
      <c r="H39" s="20" t="s">
        <v>52</v>
      </c>
      <c r="I39" t="s">
        <v>53</v>
      </c>
      <c r="J39" t="s">
        <v>54</v>
      </c>
      <c r="L39" t="s">
        <v>55</v>
      </c>
      <c r="M39" t="s">
        <v>77</v>
      </c>
      <c r="N39" t="s">
        <v>89</v>
      </c>
      <c r="O39" s="21" t="s">
        <v>58</v>
      </c>
      <c r="P39" s="21" t="s">
        <v>137</v>
      </c>
      <c r="Q39" s="20" t="s">
        <v>138</v>
      </c>
      <c r="R39" s="21" t="s">
        <v>139</v>
      </c>
      <c r="S39" s="35">
        <v>1</v>
      </c>
      <c r="T39" s="22">
        <v>1</v>
      </c>
      <c r="U39" s="20" t="s">
        <v>62</v>
      </c>
      <c r="V39" s="20">
        <v>45660</v>
      </c>
      <c r="W39" s="21">
        <v>1</v>
      </c>
      <c r="X39" s="20">
        <v>45667</v>
      </c>
      <c r="Y39" s="20">
        <v>45665</v>
      </c>
      <c r="Z39" s="48">
        <v>1</v>
      </c>
      <c r="AA39">
        <v>2025</v>
      </c>
      <c r="AB39" s="45">
        <v>143744</v>
      </c>
      <c r="AC39" s="45">
        <v>143744</v>
      </c>
      <c r="AI39" s="10"/>
      <c r="AK39" s="10"/>
    </row>
    <row r="40" spans="1:37">
      <c r="A40" t="s">
        <v>45</v>
      </c>
      <c r="B40" t="s">
        <v>46</v>
      </c>
      <c r="C40" t="s">
        <v>47</v>
      </c>
      <c r="D40" t="s">
        <v>140</v>
      </c>
      <c r="E40" t="s">
        <v>88</v>
      </c>
      <c r="F40" t="s">
        <v>79</v>
      </c>
      <c r="G40" t="s">
        <v>51</v>
      </c>
      <c r="H40" s="20" t="s">
        <v>52</v>
      </c>
      <c r="I40" t="s">
        <v>53</v>
      </c>
      <c r="J40" t="s">
        <v>54</v>
      </c>
      <c r="L40" t="s">
        <v>55</v>
      </c>
      <c r="M40" t="s">
        <v>77</v>
      </c>
      <c r="N40" t="s">
        <v>89</v>
      </c>
      <c r="O40" s="21" t="s">
        <v>58</v>
      </c>
      <c r="P40" s="21" t="s">
        <v>97</v>
      </c>
      <c r="Q40" s="20" t="s">
        <v>141</v>
      </c>
      <c r="R40" s="21" t="s">
        <v>142</v>
      </c>
      <c r="S40" s="35">
        <v>1</v>
      </c>
      <c r="T40" s="22">
        <v>1</v>
      </c>
      <c r="U40" s="20" t="s">
        <v>62</v>
      </c>
      <c r="V40" s="20">
        <v>45660</v>
      </c>
      <c r="W40" s="21">
        <v>1</v>
      </c>
      <c r="X40" s="20">
        <v>45663</v>
      </c>
      <c r="Y40" s="20">
        <v>45665</v>
      </c>
      <c r="Z40" s="48">
        <v>1</v>
      </c>
      <c r="AA40">
        <v>2025</v>
      </c>
      <c r="AB40" s="45">
        <v>53119</v>
      </c>
      <c r="AC40" s="45">
        <v>53119</v>
      </c>
      <c r="AI40" s="10"/>
      <c r="AK40" s="10"/>
    </row>
    <row r="41" spans="1:37">
      <c r="A41" t="s">
        <v>45</v>
      </c>
      <c r="B41" t="s">
        <v>46</v>
      </c>
      <c r="C41" t="s">
        <v>47</v>
      </c>
      <c r="D41" t="s">
        <v>143</v>
      </c>
      <c r="E41" t="s">
        <v>88</v>
      </c>
      <c r="F41" t="s">
        <v>79</v>
      </c>
      <c r="G41" t="s">
        <v>51</v>
      </c>
      <c r="H41" s="20" t="s">
        <v>52</v>
      </c>
      <c r="I41" t="s">
        <v>53</v>
      </c>
      <c r="J41" t="s">
        <v>54</v>
      </c>
      <c r="L41" t="s">
        <v>55</v>
      </c>
      <c r="M41" t="s">
        <v>77</v>
      </c>
      <c r="N41" t="s">
        <v>89</v>
      </c>
      <c r="O41" s="21" t="s">
        <v>58</v>
      </c>
      <c r="P41" s="21" t="s">
        <v>97</v>
      </c>
      <c r="Q41" s="20" t="s">
        <v>141</v>
      </c>
      <c r="R41" s="21" t="s">
        <v>142</v>
      </c>
      <c r="S41" s="35">
        <v>1</v>
      </c>
      <c r="T41" s="22">
        <v>1</v>
      </c>
      <c r="U41" s="20" t="s">
        <v>62</v>
      </c>
      <c r="V41" s="20">
        <v>45661</v>
      </c>
      <c r="W41" s="21">
        <v>1</v>
      </c>
      <c r="X41" s="20">
        <v>45670</v>
      </c>
      <c r="Y41" s="20">
        <v>45665</v>
      </c>
      <c r="Z41" s="48">
        <v>1</v>
      </c>
      <c r="AA41">
        <v>2025</v>
      </c>
      <c r="AB41" s="45">
        <v>53119</v>
      </c>
      <c r="AC41" s="45">
        <v>53119</v>
      </c>
      <c r="AI41" s="10"/>
      <c r="AK41" s="10"/>
    </row>
    <row r="42" spans="1:37">
      <c r="A42" t="s">
        <v>45</v>
      </c>
      <c r="B42" t="s">
        <v>46</v>
      </c>
      <c r="C42" t="s">
        <v>47</v>
      </c>
      <c r="D42" t="s">
        <v>144</v>
      </c>
      <c r="E42" t="s">
        <v>88</v>
      </c>
      <c r="F42" t="s">
        <v>79</v>
      </c>
      <c r="G42" t="s">
        <v>51</v>
      </c>
      <c r="H42" s="20" t="s">
        <v>52</v>
      </c>
      <c r="I42" t="s">
        <v>53</v>
      </c>
      <c r="J42" t="s">
        <v>54</v>
      </c>
      <c r="L42" t="s">
        <v>55</v>
      </c>
      <c r="M42" t="s">
        <v>77</v>
      </c>
      <c r="N42" t="s">
        <v>89</v>
      </c>
      <c r="O42" s="21" t="s">
        <v>58</v>
      </c>
      <c r="P42" s="21" t="s">
        <v>97</v>
      </c>
      <c r="Q42" s="20" t="s">
        <v>108</v>
      </c>
      <c r="R42" s="21" t="s">
        <v>109</v>
      </c>
      <c r="S42" s="35">
        <v>1</v>
      </c>
      <c r="T42" s="22">
        <v>1</v>
      </c>
      <c r="U42" s="20" t="s">
        <v>62</v>
      </c>
      <c r="V42" s="20">
        <v>45661</v>
      </c>
      <c r="W42" s="21">
        <v>1</v>
      </c>
      <c r="X42" s="20">
        <v>45670</v>
      </c>
      <c r="Y42" s="20">
        <v>45665</v>
      </c>
      <c r="Z42" s="48">
        <v>1</v>
      </c>
      <c r="AA42">
        <v>2025</v>
      </c>
      <c r="AB42" s="45">
        <v>62494</v>
      </c>
      <c r="AC42" s="45">
        <v>62494</v>
      </c>
      <c r="AI42" s="10"/>
      <c r="AK42" s="10"/>
    </row>
    <row r="43" spans="1:37">
      <c r="A43" t="s">
        <v>45</v>
      </c>
      <c r="B43" t="s">
        <v>46</v>
      </c>
      <c r="C43" t="s">
        <v>47</v>
      </c>
      <c r="D43" t="s">
        <v>145</v>
      </c>
      <c r="E43" t="s">
        <v>88</v>
      </c>
      <c r="F43" t="s">
        <v>79</v>
      </c>
      <c r="G43" t="s">
        <v>51</v>
      </c>
      <c r="H43" s="20" t="s">
        <v>52</v>
      </c>
      <c r="I43" t="s">
        <v>53</v>
      </c>
      <c r="J43" t="s">
        <v>54</v>
      </c>
      <c r="L43" t="s">
        <v>55</v>
      </c>
      <c r="M43" t="s">
        <v>77</v>
      </c>
      <c r="N43" t="s">
        <v>89</v>
      </c>
      <c r="O43" s="21" t="s">
        <v>58</v>
      </c>
      <c r="P43" s="21" t="s">
        <v>97</v>
      </c>
      <c r="Q43" s="20" t="s">
        <v>108</v>
      </c>
      <c r="R43" s="21" t="s">
        <v>109</v>
      </c>
      <c r="S43" s="35">
        <v>1</v>
      </c>
      <c r="T43" s="22">
        <v>1</v>
      </c>
      <c r="U43" s="20" t="s">
        <v>62</v>
      </c>
      <c r="V43" s="20">
        <v>45661</v>
      </c>
      <c r="W43" s="21">
        <v>1</v>
      </c>
      <c r="X43" s="20">
        <v>45670</v>
      </c>
      <c r="Y43" s="20">
        <v>45665</v>
      </c>
      <c r="Z43" s="48">
        <v>1</v>
      </c>
      <c r="AA43">
        <v>2025</v>
      </c>
      <c r="AB43" s="45">
        <v>62494</v>
      </c>
      <c r="AC43" s="45">
        <v>62494</v>
      </c>
      <c r="AI43" s="10"/>
      <c r="AK43" s="10"/>
    </row>
    <row r="44" spans="1:37">
      <c r="A44" t="s">
        <v>45</v>
      </c>
      <c r="B44" t="s">
        <v>46</v>
      </c>
      <c r="C44" t="s">
        <v>47</v>
      </c>
      <c r="D44" t="s">
        <v>146</v>
      </c>
      <c r="E44" t="s">
        <v>49</v>
      </c>
      <c r="F44" t="s">
        <v>85</v>
      </c>
      <c r="G44" t="s">
        <v>51</v>
      </c>
      <c r="H44" s="20" t="s">
        <v>52</v>
      </c>
      <c r="I44" t="s">
        <v>53</v>
      </c>
      <c r="J44" t="s">
        <v>54</v>
      </c>
      <c r="L44" t="s">
        <v>55</v>
      </c>
      <c r="M44" t="s">
        <v>56</v>
      </c>
      <c r="N44" t="s">
        <v>57</v>
      </c>
      <c r="O44" s="21" t="s">
        <v>58</v>
      </c>
      <c r="P44" s="21" t="s">
        <v>59</v>
      </c>
      <c r="Q44" s="20" t="s">
        <v>147</v>
      </c>
      <c r="R44" s="21" t="s">
        <v>148</v>
      </c>
      <c r="S44" s="35">
        <v>1</v>
      </c>
      <c r="T44" s="22">
        <v>1</v>
      </c>
      <c r="U44" s="20" t="s">
        <v>62</v>
      </c>
      <c r="V44" s="20">
        <v>45671</v>
      </c>
      <c r="W44" s="21">
        <v>1</v>
      </c>
      <c r="X44" s="20">
        <v>45681</v>
      </c>
      <c r="Y44" s="20">
        <v>45679</v>
      </c>
      <c r="Z44" s="48">
        <v>1</v>
      </c>
      <c r="AA44">
        <v>2025</v>
      </c>
      <c r="AB44" s="45">
        <v>54112</v>
      </c>
      <c r="AC44" s="45">
        <v>54112</v>
      </c>
      <c r="AI44" s="10"/>
      <c r="AK44" s="10"/>
    </row>
    <row r="45" spans="1:37">
      <c r="A45" t="s">
        <v>45</v>
      </c>
      <c r="B45" t="s">
        <v>46</v>
      </c>
      <c r="C45" t="s">
        <v>47</v>
      </c>
      <c r="D45" t="s">
        <v>149</v>
      </c>
      <c r="E45" t="s">
        <v>88</v>
      </c>
      <c r="F45" t="s">
        <v>79</v>
      </c>
      <c r="G45" t="s">
        <v>51</v>
      </c>
      <c r="H45" s="20" t="s">
        <v>52</v>
      </c>
      <c r="I45" t="s">
        <v>53</v>
      </c>
      <c r="J45" t="s">
        <v>54</v>
      </c>
      <c r="L45" t="s">
        <v>55</v>
      </c>
      <c r="M45" t="s">
        <v>77</v>
      </c>
      <c r="N45" t="s">
        <v>89</v>
      </c>
      <c r="O45" s="21" t="s">
        <v>58</v>
      </c>
      <c r="P45" s="21" t="s">
        <v>150</v>
      </c>
      <c r="Q45" s="20" t="s">
        <v>151</v>
      </c>
      <c r="R45" s="21" t="s">
        <v>152</v>
      </c>
      <c r="S45" s="35">
        <v>1</v>
      </c>
      <c r="T45" s="22">
        <v>1</v>
      </c>
      <c r="U45" s="20" t="s">
        <v>62</v>
      </c>
      <c r="V45" s="20">
        <v>45660</v>
      </c>
      <c r="W45" s="21">
        <v>1</v>
      </c>
      <c r="X45" s="20">
        <v>45667</v>
      </c>
      <c r="Y45" s="20">
        <v>45665</v>
      </c>
      <c r="Z45" s="48">
        <v>1</v>
      </c>
      <c r="AA45">
        <v>2025</v>
      </c>
      <c r="AB45" s="45">
        <v>84369</v>
      </c>
      <c r="AC45" s="45">
        <v>84369</v>
      </c>
      <c r="AI45" s="10"/>
      <c r="AK45" s="10"/>
    </row>
    <row r="46" spans="1:37">
      <c r="A46" t="s">
        <v>45</v>
      </c>
      <c r="B46" t="s">
        <v>46</v>
      </c>
      <c r="C46" t="s">
        <v>47</v>
      </c>
      <c r="D46" t="s">
        <v>146</v>
      </c>
      <c r="E46" t="s">
        <v>49</v>
      </c>
      <c r="F46" t="s">
        <v>86</v>
      </c>
      <c r="G46" t="s">
        <v>51</v>
      </c>
      <c r="H46" s="20" t="s">
        <v>52</v>
      </c>
      <c r="I46" t="s">
        <v>53</v>
      </c>
      <c r="J46" t="s">
        <v>54</v>
      </c>
      <c r="L46" t="s">
        <v>55</v>
      </c>
      <c r="M46" t="s">
        <v>56</v>
      </c>
      <c r="N46" t="s">
        <v>57</v>
      </c>
      <c r="O46" s="21" t="s">
        <v>58</v>
      </c>
      <c r="P46" s="21" t="s">
        <v>59</v>
      </c>
      <c r="Q46" s="20" t="s">
        <v>147</v>
      </c>
      <c r="R46" s="21" t="s">
        <v>148</v>
      </c>
      <c r="S46" s="35">
        <v>1</v>
      </c>
      <c r="T46" s="22">
        <v>0</v>
      </c>
      <c r="U46" s="20" t="s">
        <v>62</v>
      </c>
      <c r="V46" s="20">
        <v>45671</v>
      </c>
      <c r="W46" s="21">
        <v>1</v>
      </c>
      <c r="X46" s="20">
        <v>45681</v>
      </c>
      <c r="Z46" s="48">
        <v>1</v>
      </c>
      <c r="AA46">
        <v>2025</v>
      </c>
      <c r="AB46" s="45">
        <v>0</v>
      </c>
      <c r="AC46" s="45">
        <v>0</v>
      </c>
      <c r="AI46" s="10"/>
      <c r="AK46" s="10"/>
    </row>
    <row r="47" spans="1:37">
      <c r="A47" t="s">
        <v>45</v>
      </c>
      <c r="B47" t="s">
        <v>46</v>
      </c>
      <c r="C47" t="s">
        <v>47</v>
      </c>
      <c r="D47" t="s">
        <v>153</v>
      </c>
      <c r="E47" t="s">
        <v>88</v>
      </c>
      <c r="F47" t="s">
        <v>79</v>
      </c>
      <c r="G47" t="s">
        <v>51</v>
      </c>
      <c r="H47" s="20" t="s">
        <v>52</v>
      </c>
      <c r="I47" t="s">
        <v>53</v>
      </c>
      <c r="J47" t="s">
        <v>54</v>
      </c>
      <c r="L47" t="s">
        <v>55</v>
      </c>
      <c r="M47" t="s">
        <v>56</v>
      </c>
      <c r="N47" t="s">
        <v>57</v>
      </c>
      <c r="O47" s="21" t="s">
        <v>58</v>
      </c>
      <c r="P47" s="21" t="s">
        <v>64</v>
      </c>
      <c r="Q47" s="20" t="s">
        <v>154</v>
      </c>
      <c r="R47" s="21" t="s">
        <v>155</v>
      </c>
      <c r="S47" s="35">
        <v>1</v>
      </c>
      <c r="T47" s="22">
        <v>1</v>
      </c>
      <c r="U47" s="20" t="s">
        <v>62</v>
      </c>
      <c r="V47" s="20">
        <v>45661</v>
      </c>
      <c r="W47" s="21">
        <v>1</v>
      </c>
      <c r="X47" s="20">
        <v>45670</v>
      </c>
      <c r="Y47" s="20">
        <v>45665</v>
      </c>
      <c r="Z47" s="48">
        <v>1</v>
      </c>
      <c r="AA47">
        <v>2025</v>
      </c>
      <c r="AB47" s="45">
        <v>93744</v>
      </c>
      <c r="AC47" s="45">
        <v>93744</v>
      </c>
      <c r="AI47" s="10"/>
      <c r="AK47" s="10"/>
    </row>
    <row r="48" spans="1:37">
      <c r="A48" t="s">
        <v>45</v>
      </c>
      <c r="B48" t="s">
        <v>46</v>
      </c>
      <c r="C48" t="s">
        <v>47</v>
      </c>
      <c r="D48" t="s">
        <v>156</v>
      </c>
      <c r="E48" t="s">
        <v>88</v>
      </c>
      <c r="F48" t="s">
        <v>79</v>
      </c>
      <c r="G48" t="s">
        <v>51</v>
      </c>
      <c r="H48" s="20" t="s">
        <v>52</v>
      </c>
      <c r="I48" t="s">
        <v>53</v>
      </c>
      <c r="J48" t="s">
        <v>54</v>
      </c>
      <c r="L48" t="s">
        <v>55</v>
      </c>
      <c r="M48" t="s">
        <v>77</v>
      </c>
      <c r="N48" t="s">
        <v>89</v>
      </c>
      <c r="O48" s="21" t="s">
        <v>58</v>
      </c>
      <c r="P48" s="21" t="s">
        <v>97</v>
      </c>
      <c r="Q48" s="20" t="s">
        <v>98</v>
      </c>
      <c r="R48" s="21" t="s">
        <v>99</v>
      </c>
      <c r="S48" s="35">
        <v>1</v>
      </c>
      <c r="T48" s="22">
        <v>1</v>
      </c>
      <c r="U48" s="20" t="s">
        <v>62</v>
      </c>
      <c r="V48" s="20">
        <v>45659</v>
      </c>
      <c r="W48" s="21">
        <v>1</v>
      </c>
      <c r="X48" s="20">
        <v>45667</v>
      </c>
      <c r="Y48" s="20">
        <v>45665</v>
      </c>
      <c r="Z48" s="48">
        <v>1</v>
      </c>
      <c r="AA48">
        <v>2025</v>
      </c>
      <c r="AB48" s="45">
        <v>43744</v>
      </c>
      <c r="AC48" s="45">
        <v>43744</v>
      </c>
      <c r="AI48" s="10"/>
      <c r="AK48" s="10"/>
    </row>
    <row r="49" spans="1:37">
      <c r="A49" t="s">
        <v>45</v>
      </c>
      <c r="B49" t="s">
        <v>46</v>
      </c>
      <c r="C49" t="s">
        <v>47</v>
      </c>
      <c r="D49" t="s">
        <v>146</v>
      </c>
      <c r="E49" t="s">
        <v>49</v>
      </c>
      <c r="F49" t="s">
        <v>63</v>
      </c>
      <c r="G49" t="s">
        <v>51</v>
      </c>
      <c r="H49" s="20" t="s">
        <v>52</v>
      </c>
      <c r="I49" t="s">
        <v>53</v>
      </c>
      <c r="J49" t="s">
        <v>54</v>
      </c>
      <c r="L49" t="s">
        <v>55</v>
      </c>
      <c r="M49" t="s">
        <v>56</v>
      </c>
      <c r="N49" t="s">
        <v>57</v>
      </c>
      <c r="O49" s="21" t="s">
        <v>58</v>
      </c>
      <c r="P49" s="21" t="s">
        <v>64</v>
      </c>
      <c r="Q49" s="20" t="s">
        <v>70</v>
      </c>
      <c r="R49" s="21" t="s">
        <v>71</v>
      </c>
      <c r="S49" s="35">
        <v>7</v>
      </c>
      <c r="T49" s="22">
        <v>7</v>
      </c>
      <c r="U49" s="20" t="s">
        <v>62</v>
      </c>
      <c r="V49" s="20">
        <v>45671</v>
      </c>
      <c r="W49" s="21">
        <v>1</v>
      </c>
      <c r="X49" s="20">
        <v>45681</v>
      </c>
      <c r="Y49" s="20">
        <v>45679</v>
      </c>
      <c r="Z49" s="48">
        <v>1</v>
      </c>
      <c r="AA49">
        <v>2025</v>
      </c>
      <c r="AB49" s="45">
        <v>770000</v>
      </c>
      <c r="AC49" s="45">
        <v>770000</v>
      </c>
      <c r="AI49" s="10"/>
      <c r="AK49" s="10"/>
    </row>
    <row r="50" spans="1:37">
      <c r="A50" t="s">
        <v>45</v>
      </c>
      <c r="B50" t="s">
        <v>46</v>
      </c>
      <c r="C50" t="s">
        <v>47</v>
      </c>
      <c r="D50" t="s">
        <v>146</v>
      </c>
      <c r="E50" t="s">
        <v>49</v>
      </c>
      <c r="F50" t="s">
        <v>67</v>
      </c>
      <c r="G50" t="s">
        <v>51</v>
      </c>
      <c r="H50" s="20" t="s">
        <v>52</v>
      </c>
      <c r="I50" t="s">
        <v>53</v>
      </c>
      <c r="J50" t="s">
        <v>54</v>
      </c>
      <c r="L50" t="s">
        <v>55</v>
      </c>
      <c r="M50" t="s">
        <v>56</v>
      </c>
      <c r="N50" t="s">
        <v>57</v>
      </c>
      <c r="O50" s="21" t="s">
        <v>58</v>
      </c>
      <c r="P50" s="21" t="s">
        <v>64</v>
      </c>
      <c r="Q50" s="20" t="s">
        <v>70</v>
      </c>
      <c r="R50" s="21" t="s">
        <v>71</v>
      </c>
      <c r="S50" s="35">
        <v>1</v>
      </c>
      <c r="T50" s="22">
        <v>0</v>
      </c>
      <c r="U50" s="20" t="s">
        <v>62</v>
      </c>
      <c r="V50" s="20">
        <v>45671</v>
      </c>
      <c r="W50" s="21">
        <v>1</v>
      </c>
      <c r="X50" s="20">
        <v>45681</v>
      </c>
      <c r="Z50" s="48">
        <v>1</v>
      </c>
      <c r="AA50">
        <v>2025</v>
      </c>
      <c r="AB50" s="45">
        <v>0</v>
      </c>
      <c r="AC50" s="45">
        <v>0</v>
      </c>
      <c r="AI50" s="10"/>
      <c r="AK50" s="10"/>
    </row>
    <row r="51" spans="1:37">
      <c r="A51" t="s">
        <v>45</v>
      </c>
      <c r="B51" t="s">
        <v>46</v>
      </c>
      <c r="C51" t="s">
        <v>47</v>
      </c>
      <c r="D51" t="s">
        <v>146</v>
      </c>
      <c r="E51" t="s">
        <v>49</v>
      </c>
      <c r="F51" t="s">
        <v>68</v>
      </c>
      <c r="G51" t="s">
        <v>51</v>
      </c>
      <c r="H51" s="20" t="s">
        <v>52</v>
      </c>
      <c r="I51" t="s">
        <v>53</v>
      </c>
      <c r="J51" t="s">
        <v>54</v>
      </c>
      <c r="L51" t="s">
        <v>55</v>
      </c>
      <c r="M51" t="s">
        <v>56</v>
      </c>
      <c r="N51" t="s">
        <v>57</v>
      </c>
      <c r="O51" s="21" t="s">
        <v>58</v>
      </c>
      <c r="P51" s="21" t="s">
        <v>64</v>
      </c>
      <c r="Q51" s="20" t="s">
        <v>70</v>
      </c>
      <c r="R51" s="21" t="s">
        <v>71</v>
      </c>
      <c r="S51" s="35">
        <v>2</v>
      </c>
      <c r="T51" s="22">
        <v>0</v>
      </c>
      <c r="U51" s="20" t="s">
        <v>62</v>
      </c>
      <c r="V51" s="20">
        <v>45671</v>
      </c>
      <c r="W51" s="21">
        <v>1</v>
      </c>
      <c r="X51" s="20">
        <v>45681</v>
      </c>
      <c r="Z51" s="48">
        <v>1</v>
      </c>
      <c r="AA51">
        <v>2025</v>
      </c>
      <c r="AB51" s="45">
        <v>0</v>
      </c>
      <c r="AC51" s="45">
        <v>0</v>
      </c>
      <c r="AI51" s="10"/>
      <c r="AK51" s="10"/>
    </row>
    <row r="52" spans="1:37">
      <c r="A52" t="s">
        <v>45</v>
      </c>
      <c r="B52" t="s">
        <v>46</v>
      </c>
      <c r="C52" t="s">
        <v>47</v>
      </c>
      <c r="D52" t="s">
        <v>146</v>
      </c>
      <c r="E52" t="s">
        <v>49</v>
      </c>
      <c r="F52" t="s">
        <v>157</v>
      </c>
      <c r="G52" t="s">
        <v>51</v>
      </c>
      <c r="H52" s="20" t="s">
        <v>52</v>
      </c>
      <c r="I52" t="s">
        <v>53</v>
      </c>
      <c r="J52" t="s">
        <v>54</v>
      </c>
      <c r="L52" t="s">
        <v>55</v>
      </c>
      <c r="M52" t="s">
        <v>56</v>
      </c>
      <c r="N52" t="s">
        <v>57</v>
      </c>
      <c r="O52" s="21" t="s">
        <v>58</v>
      </c>
      <c r="P52" s="21" t="s">
        <v>64</v>
      </c>
      <c r="Q52" s="20" t="s">
        <v>70</v>
      </c>
      <c r="R52" s="21" t="s">
        <v>71</v>
      </c>
      <c r="S52" s="35">
        <v>4</v>
      </c>
      <c r="T52" s="22">
        <v>0</v>
      </c>
      <c r="U52" s="20" t="s">
        <v>62</v>
      </c>
      <c r="V52" s="20">
        <v>45671</v>
      </c>
      <c r="W52" s="21">
        <v>1</v>
      </c>
      <c r="X52" s="20">
        <v>45681</v>
      </c>
      <c r="Z52" s="48">
        <v>1</v>
      </c>
      <c r="AA52">
        <v>2025</v>
      </c>
      <c r="AB52" s="45">
        <v>0</v>
      </c>
      <c r="AC52" s="45">
        <v>0</v>
      </c>
      <c r="AI52" s="10"/>
      <c r="AK52" s="10"/>
    </row>
    <row r="53" spans="1:37">
      <c r="A53" t="s">
        <v>45</v>
      </c>
      <c r="B53" t="s">
        <v>46</v>
      </c>
      <c r="C53" t="s">
        <v>47</v>
      </c>
      <c r="D53" t="s">
        <v>158</v>
      </c>
      <c r="E53" t="s">
        <v>88</v>
      </c>
      <c r="F53" t="s">
        <v>79</v>
      </c>
      <c r="G53" t="s">
        <v>51</v>
      </c>
      <c r="H53" s="20" t="s">
        <v>52</v>
      </c>
      <c r="I53" t="s">
        <v>53</v>
      </c>
      <c r="J53" t="s">
        <v>54</v>
      </c>
      <c r="L53" t="s">
        <v>55</v>
      </c>
      <c r="M53" t="s">
        <v>77</v>
      </c>
      <c r="N53" t="s">
        <v>89</v>
      </c>
      <c r="O53" s="21" t="s">
        <v>58</v>
      </c>
      <c r="P53" s="21" t="s">
        <v>159</v>
      </c>
      <c r="Q53" s="20" t="s">
        <v>160</v>
      </c>
      <c r="R53" s="21" t="s">
        <v>161</v>
      </c>
      <c r="S53" s="35">
        <v>1</v>
      </c>
      <c r="T53" s="22">
        <v>1</v>
      </c>
      <c r="U53" s="20" t="s">
        <v>62</v>
      </c>
      <c r="V53" s="20">
        <v>45659</v>
      </c>
      <c r="W53" s="21">
        <v>1</v>
      </c>
      <c r="X53" s="20">
        <v>45667</v>
      </c>
      <c r="Y53" s="20">
        <v>45665</v>
      </c>
      <c r="Z53" s="48">
        <v>1</v>
      </c>
      <c r="AA53">
        <v>2025</v>
      </c>
      <c r="AB53" s="45">
        <v>44699</v>
      </c>
      <c r="AC53" s="45">
        <v>44699</v>
      </c>
      <c r="AI53" s="10"/>
      <c r="AK53" s="10"/>
    </row>
    <row r="54" spans="1:37">
      <c r="A54" t="s">
        <v>45</v>
      </c>
      <c r="B54" t="s">
        <v>46</v>
      </c>
      <c r="C54" t="s">
        <v>47</v>
      </c>
      <c r="D54" t="s">
        <v>78</v>
      </c>
      <c r="E54" t="s">
        <v>49</v>
      </c>
      <c r="F54" t="s">
        <v>68</v>
      </c>
      <c r="G54" t="s">
        <v>51</v>
      </c>
      <c r="H54" s="20" t="s">
        <v>52</v>
      </c>
      <c r="I54" t="s">
        <v>53</v>
      </c>
      <c r="J54" t="s">
        <v>54</v>
      </c>
      <c r="L54" t="s">
        <v>55</v>
      </c>
      <c r="M54" t="s">
        <v>56</v>
      </c>
      <c r="N54" t="s">
        <v>57</v>
      </c>
      <c r="O54" s="21" t="s">
        <v>58</v>
      </c>
      <c r="P54" s="21" t="s">
        <v>64</v>
      </c>
      <c r="Q54" s="20" t="s">
        <v>70</v>
      </c>
      <c r="R54" s="21" t="s">
        <v>71</v>
      </c>
      <c r="S54" s="35">
        <v>1</v>
      </c>
      <c r="T54" s="22">
        <v>0</v>
      </c>
      <c r="U54" s="20" t="s">
        <v>62</v>
      </c>
      <c r="V54" s="20">
        <v>45665</v>
      </c>
      <c r="W54" s="21">
        <v>1</v>
      </c>
      <c r="X54" s="20">
        <v>45677</v>
      </c>
      <c r="Z54" s="48">
        <v>1</v>
      </c>
      <c r="AA54">
        <v>2025</v>
      </c>
      <c r="AB54" s="45">
        <v>0</v>
      </c>
      <c r="AC54" s="45">
        <v>0</v>
      </c>
      <c r="AI54" s="10"/>
      <c r="AK54" s="10"/>
    </row>
    <row r="55" spans="1:37">
      <c r="A55" t="s">
        <v>45</v>
      </c>
      <c r="B55" t="s">
        <v>46</v>
      </c>
      <c r="C55" t="s">
        <v>47</v>
      </c>
      <c r="D55" t="s">
        <v>78</v>
      </c>
      <c r="E55" t="s">
        <v>49</v>
      </c>
      <c r="F55" t="s">
        <v>157</v>
      </c>
      <c r="G55" t="s">
        <v>51</v>
      </c>
      <c r="H55" s="20" t="s">
        <v>52</v>
      </c>
      <c r="I55" t="s">
        <v>53</v>
      </c>
      <c r="J55" t="s">
        <v>54</v>
      </c>
      <c r="L55" t="s">
        <v>55</v>
      </c>
      <c r="M55" t="s">
        <v>56</v>
      </c>
      <c r="N55" t="s">
        <v>57</v>
      </c>
      <c r="O55" s="21" t="s">
        <v>58</v>
      </c>
      <c r="P55" s="21" t="s">
        <v>64</v>
      </c>
      <c r="Q55" s="20" t="s">
        <v>70</v>
      </c>
      <c r="R55" s="21" t="s">
        <v>71</v>
      </c>
      <c r="S55" s="35">
        <v>20</v>
      </c>
      <c r="T55" s="22">
        <v>0</v>
      </c>
      <c r="U55" s="20" t="s">
        <v>62</v>
      </c>
      <c r="V55" s="20">
        <v>45665</v>
      </c>
      <c r="W55" s="21">
        <v>1</v>
      </c>
      <c r="X55" s="20">
        <v>45677</v>
      </c>
      <c r="Z55" s="48">
        <v>1</v>
      </c>
      <c r="AA55">
        <v>2025</v>
      </c>
      <c r="AB55" s="45">
        <v>0</v>
      </c>
      <c r="AC55" s="45">
        <v>0</v>
      </c>
      <c r="AI55" s="10"/>
      <c r="AK55" s="10"/>
    </row>
    <row r="56" spans="1:37">
      <c r="A56" t="s">
        <v>45</v>
      </c>
      <c r="B56" t="s">
        <v>46</v>
      </c>
      <c r="C56" t="s">
        <v>47</v>
      </c>
      <c r="D56" t="s">
        <v>162</v>
      </c>
      <c r="E56" t="s">
        <v>88</v>
      </c>
      <c r="F56" t="s">
        <v>79</v>
      </c>
      <c r="G56" t="s">
        <v>51</v>
      </c>
      <c r="H56" s="20" t="s">
        <v>52</v>
      </c>
      <c r="I56" t="s">
        <v>53</v>
      </c>
      <c r="J56" t="s">
        <v>54</v>
      </c>
      <c r="L56" t="s">
        <v>55</v>
      </c>
      <c r="M56" t="s">
        <v>77</v>
      </c>
      <c r="N56" t="s">
        <v>89</v>
      </c>
      <c r="O56" s="21" t="s">
        <v>58</v>
      </c>
      <c r="P56" s="21" t="s">
        <v>90</v>
      </c>
      <c r="Q56" s="20" t="s">
        <v>163</v>
      </c>
      <c r="R56" s="21" t="s">
        <v>164</v>
      </c>
      <c r="S56" s="35">
        <v>1</v>
      </c>
      <c r="T56" s="22">
        <v>1</v>
      </c>
      <c r="U56" s="20" t="s">
        <v>62</v>
      </c>
      <c r="V56" s="20">
        <v>45660</v>
      </c>
      <c r="W56" s="21">
        <v>1</v>
      </c>
      <c r="X56" s="20">
        <v>45667</v>
      </c>
      <c r="Y56" s="20">
        <v>45665</v>
      </c>
      <c r="Z56" s="48">
        <v>1</v>
      </c>
      <c r="AA56">
        <v>2025</v>
      </c>
      <c r="AB56" s="45">
        <v>40619</v>
      </c>
      <c r="AC56" s="45">
        <v>40619</v>
      </c>
      <c r="AI56" s="10"/>
      <c r="AK56" s="10"/>
    </row>
    <row r="57" spans="1:37">
      <c r="A57" t="s">
        <v>45</v>
      </c>
      <c r="B57" t="s">
        <v>46</v>
      </c>
      <c r="C57" t="s">
        <v>47</v>
      </c>
      <c r="D57" t="s">
        <v>165</v>
      </c>
      <c r="E57" t="s">
        <v>88</v>
      </c>
      <c r="F57" t="s">
        <v>79</v>
      </c>
      <c r="G57" t="s">
        <v>51</v>
      </c>
      <c r="H57" s="20" t="s">
        <v>52</v>
      </c>
      <c r="I57" t="s">
        <v>53</v>
      </c>
      <c r="J57" t="s">
        <v>54</v>
      </c>
      <c r="L57" t="s">
        <v>55</v>
      </c>
      <c r="M57" t="s">
        <v>77</v>
      </c>
      <c r="N57" t="s">
        <v>89</v>
      </c>
      <c r="O57" s="21" t="s">
        <v>58</v>
      </c>
      <c r="P57" s="21" t="s">
        <v>90</v>
      </c>
      <c r="Q57" s="20" t="s">
        <v>166</v>
      </c>
      <c r="R57" s="21" t="s">
        <v>167</v>
      </c>
      <c r="S57" s="35">
        <v>1</v>
      </c>
      <c r="T57" s="22">
        <v>1</v>
      </c>
      <c r="U57" s="20" t="s">
        <v>62</v>
      </c>
      <c r="V57" s="20">
        <v>45660</v>
      </c>
      <c r="W57" s="21">
        <v>1</v>
      </c>
      <c r="X57" s="20">
        <v>45667</v>
      </c>
      <c r="Y57" s="20">
        <v>45665</v>
      </c>
      <c r="Z57" s="48">
        <v>1</v>
      </c>
      <c r="AA57">
        <v>2025</v>
      </c>
      <c r="AB57" s="45">
        <v>43744</v>
      </c>
      <c r="AC57" s="45">
        <v>43744</v>
      </c>
      <c r="AI57" s="10"/>
      <c r="AK57" s="10"/>
    </row>
    <row r="58" spans="1:37">
      <c r="A58" t="s">
        <v>45</v>
      </c>
      <c r="B58" t="s">
        <v>46</v>
      </c>
      <c r="C58" t="s">
        <v>47</v>
      </c>
      <c r="D58" t="s">
        <v>168</v>
      </c>
      <c r="E58" t="s">
        <v>88</v>
      </c>
      <c r="F58" t="s">
        <v>79</v>
      </c>
      <c r="G58" t="s">
        <v>51</v>
      </c>
      <c r="H58" s="20" t="s">
        <v>52</v>
      </c>
      <c r="I58" t="s">
        <v>53</v>
      </c>
      <c r="J58" t="s">
        <v>54</v>
      </c>
      <c r="L58" t="s">
        <v>55</v>
      </c>
      <c r="M58" t="s">
        <v>56</v>
      </c>
      <c r="N58" t="s">
        <v>57</v>
      </c>
      <c r="O58" s="21" t="s">
        <v>58</v>
      </c>
      <c r="P58" s="21" t="s">
        <v>133</v>
      </c>
      <c r="Q58" s="20" t="s">
        <v>169</v>
      </c>
      <c r="R58" s="21" t="s">
        <v>170</v>
      </c>
      <c r="S58" s="35">
        <v>1</v>
      </c>
      <c r="T58" s="22">
        <v>1</v>
      </c>
      <c r="U58" s="20" t="s">
        <v>62</v>
      </c>
      <c r="V58" s="20">
        <v>45660</v>
      </c>
      <c r="W58" s="21">
        <v>1</v>
      </c>
      <c r="X58" s="20">
        <v>45667</v>
      </c>
      <c r="Y58" s="20">
        <v>45665</v>
      </c>
      <c r="Z58" s="48">
        <v>1</v>
      </c>
      <c r="AA58">
        <v>2025</v>
      </c>
      <c r="AB58" s="45">
        <v>40669</v>
      </c>
      <c r="AC58" s="45">
        <v>40669</v>
      </c>
      <c r="AI58" s="10"/>
      <c r="AK58" s="10"/>
    </row>
    <row r="59" spans="1:37">
      <c r="A59" t="s">
        <v>45</v>
      </c>
      <c r="B59" t="s">
        <v>46</v>
      </c>
      <c r="C59" t="s">
        <v>47</v>
      </c>
      <c r="D59" t="s">
        <v>171</v>
      </c>
      <c r="E59" t="s">
        <v>88</v>
      </c>
      <c r="F59" t="s">
        <v>79</v>
      </c>
      <c r="G59" t="s">
        <v>51</v>
      </c>
      <c r="H59" s="20" t="s">
        <v>58</v>
      </c>
      <c r="I59" t="s">
        <v>53</v>
      </c>
      <c r="J59" t="s">
        <v>54</v>
      </c>
      <c r="L59" t="s">
        <v>55</v>
      </c>
      <c r="M59" t="s">
        <v>77</v>
      </c>
      <c r="N59" t="s">
        <v>89</v>
      </c>
      <c r="O59" s="21" t="s">
        <v>58</v>
      </c>
      <c r="P59" s="21" t="s">
        <v>97</v>
      </c>
      <c r="Q59" s="20" t="s">
        <v>108</v>
      </c>
      <c r="R59" s="21" t="s">
        <v>109</v>
      </c>
      <c r="S59" s="35">
        <v>1</v>
      </c>
      <c r="T59" s="22">
        <v>0</v>
      </c>
      <c r="U59" s="20" t="s">
        <v>62</v>
      </c>
      <c r="V59" s="20">
        <v>45660</v>
      </c>
      <c r="W59" s="21">
        <v>1</v>
      </c>
      <c r="X59" s="20">
        <v>45670</v>
      </c>
      <c r="Z59" s="48">
        <v>1</v>
      </c>
      <c r="AA59">
        <v>2025</v>
      </c>
      <c r="AB59" s="45">
        <v>62494</v>
      </c>
      <c r="AC59" s="45">
        <v>0</v>
      </c>
      <c r="AI59" s="10"/>
      <c r="AK59" s="10"/>
    </row>
    <row r="60" spans="1:37">
      <c r="A60" t="s">
        <v>45</v>
      </c>
      <c r="B60" t="s">
        <v>46</v>
      </c>
      <c r="C60" t="s">
        <v>47</v>
      </c>
      <c r="D60" t="s">
        <v>172</v>
      </c>
      <c r="E60" t="s">
        <v>88</v>
      </c>
      <c r="F60" t="s">
        <v>79</v>
      </c>
      <c r="G60" t="s">
        <v>51</v>
      </c>
      <c r="H60" s="20" t="s">
        <v>52</v>
      </c>
      <c r="I60" t="s">
        <v>53</v>
      </c>
      <c r="J60" t="s">
        <v>54</v>
      </c>
      <c r="L60" t="s">
        <v>55</v>
      </c>
      <c r="M60" t="s">
        <v>77</v>
      </c>
      <c r="N60" t="s">
        <v>89</v>
      </c>
      <c r="O60" s="21" t="s">
        <v>58</v>
      </c>
      <c r="P60" s="21" t="s">
        <v>97</v>
      </c>
      <c r="Q60" s="20" t="s">
        <v>141</v>
      </c>
      <c r="R60" s="21" t="s">
        <v>142</v>
      </c>
      <c r="S60" s="35">
        <v>1</v>
      </c>
      <c r="T60" s="22">
        <v>1</v>
      </c>
      <c r="U60" s="20" t="s">
        <v>62</v>
      </c>
      <c r="V60" s="20">
        <v>45660</v>
      </c>
      <c r="W60" s="21">
        <v>1</v>
      </c>
      <c r="X60" s="20">
        <v>45667</v>
      </c>
      <c r="Y60" s="20">
        <v>45665</v>
      </c>
      <c r="Z60" s="48">
        <v>1</v>
      </c>
      <c r="AA60">
        <v>2025</v>
      </c>
      <c r="AB60" s="45">
        <v>53119</v>
      </c>
      <c r="AC60" s="45">
        <v>53119</v>
      </c>
      <c r="AI60" s="10"/>
      <c r="AK60" s="10"/>
    </row>
    <row r="61" spans="1:37">
      <c r="A61" t="s">
        <v>45</v>
      </c>
      <c r="B61" t="s">
        <v>46</v>
      </c>
      <c r="C61" t="s">
        <v>47</v>
      </c>
      <c r="D61" t="s">
        <v>78</v>
      </c>
      <c r="E61" t="s">
        <v>49</v>
      </c>
      <c r="F61" t="s">
        <v>173</v>
      </c>
      <c r="G61" t="s">
        <v>51</v>
      </c>
      <c r="H61" s="20" t="s">
        <v>52</v>
      </c>
      <c r="I61" t="s">
        <v>53</v>
      </c>
      <c r="J61" t="s">
        <v>54</v>
      </c>
      <c r="L61" t="s">
        <v>55</v>
      </c>
      <c r="M61" t="s">
        <v>56</v>
      </c>
      <c r="N61" t="s">
        <v>57</v>
      </c>
      <c r="O61" s="21" t="s">
        <v>58</v>
      </c>
      <c r="P61" s="21" t="s">
        <v>64</v>
      </c>
      <c r="Q61" s="20" t="s">
        <v>70</v>
      </c>
      <c r="R61" s="21" t="s">
        <v>71</v>
      </c>
      <c r="S61" s="35">
        <v>1</v>
      </c>
      <c r="T61" s="22">
        <v>0</v>
      </c>
      <c r="U61" s="20" t="s">
        <v>62</v>
      </c>
      <c r="V61" s="20">
        <v>45665</v>
      </c>
      <c r="W61" s="21">
        <v>1</v>
      </c>
      <c r="X61" s="20">
        <v>45677</v>
      </c>
      <c r="Z61" s="48">
        <v>1</v>
      </c>
      <c r="AA61">
        <v>2025</v>
      </c>
      <c r="AB61" s="45">
        <v>0</v>
      </c>
      <c r="AC61" s="45">
        <v>0</v>
      </c>
      <c r="AI61" s="10"/>
      <c r="AK61" s="10"/>
    </row>
    <row r="62" spans="1:37">
      <c r="A62" t="s">
        <v>45</v>
      </c>
      <c r="B62" t="s">
        <v>46</v>
      </c>
      <c r="C62" t="s">
        <v>47</v>
      </c>
      <c r="D62" t="s">
        <v>78</v>
      </c>
      <c r="E62" t="s">
        <v>49</v>
      </c>
      <c r="F62" t="s">
        <v>174</v>
      </c>
      <c r="G62" t="s">
        <v>51</v>
      </c>
      <c r="H62" s="20" t="s">
        <v>52</v>
      </c>
      <c r="I62" t="s">
        <v>53</v>
      </c>
      <c r="J62" t="s">
        <v>54</v>
      </c>
      <c r="L62" t="s">
        <v>55</v>
      </c>
      <c r="M62" t="s">
        <v>56</v>
      </c>
      <c r="N62" t="s">
        <v>57</v>
      </c>
      <c r="O62" s="21" t="s">
        <v>58</v>
      </c>
      <c r="P62" s="21" t="s">
        <v>64</v>
      </c>
      <c r="Q62" s="20" t="s">
        <v>70</v>
      </c>
      <c r="R62" s="21" t="s">
        <v>71</v>
      </c>
      <c r="S62" s="35">
        <v>2</v>
      </c>
      <c r="T62" s="22">
        <v>0</v>
      </c>
      <c r="U62" s="20" t="s">
        <v>62</v>
      </c>
      <c r="V62" s="20">
        <v>45665</v>
      </c>
      <c r="W62" s="21">
        <v>1</v>
      </c>
      <c r="X62" s="20">
        <v>45677</v>
      </c>
      <c r="Z62" s="48">
        <v>1</v>
      </c>
      <c r="AA62">
        <v>2025</v>
      </c>
      <c r="AB62" s="45">
        <v>0</v>
      </c>
      <c r="AC62" s="45">
        <v>0</v>
      </c>
      <c r="AI62" s="10"/>
      <c r="AK62" s="10"/>
    </row>
    <row r="63" spans="1:37">
      <c r="A63" t="s">
        <v>45</v>
      </c>
      <c r="B63" t="s">
        <v>46</v>
      </c>
      <c r="C63" t="s">
        <v>47</v>
      </c>
      <c r="D63" t="s">
        <v>175</v>
      </c>
      <c r="E63" t="s">
        <v>88</v>
      </c>
      <c r="F63" t="s">
        <v>79</v>
      </c>
      <c r="G63" t="s">
        <v>51</v>
      </c>
      <c r="H63" s="20" t="s">
        <v>52</v>
      </c>
      <c r="I63" t="s">
        <v>53</v>
      </c>
      <c r="J63" t="s">
        <v>54</v>
      </c>
      <c r="L63" t="s">
        <v>55</v>
      </c>
      <c r="M63" t="s">
        <v>77</v>
      </c>
      <c r="N63" t="s">
        <v>89</v>
      </c>
      <c r="O63" s="21" t="s">
        <v>58</v>
      </c>
      <c r="P63" s="21" t="s">
        <v>97</v>
      </c>
      <c r="Q63" s="20" t="s">
        <v>176</v>
      </c>
      <c r="R63" s="21" t="s">
        <v>177</v>
      </c>
      <c r="S63" s="35">
        <v>1</v>
      </c>
      <c r="T63" s="22">
        <v>1</v>
      </c>
      <c r="U63" s="20" t="s">
        <v>62</v>
      </c>
      <c r="V63" s="20">
        <v>45662</v>
      </c>
      <c r="W63" s="21">
        <v>1</v>
      </c>
      <c r="X63" s="20">
        <v>45670</v>
      </c>
      <c r="Y63" s="20">
        <v>45665</v>
      </c>
      <c r="Z63" s="48">
        <v>1</v>
      </c>
      <c r="AA63">
        <v>2025</v>
      </c>
      <c r="AB63" s="45">
        <v>43744</v>
      </c>
      <c r="AC63" s="45">
        <v>43744</v>
      </c>
      <c r="AI63" s="10"/>
      <c r="AK63" s="10"/>
    </row>
    <row r="64" spans="1:37">
      <c r="A64" t="s">
        <v>45</v>
      </c>
      <c r="B64" t="s">
        <v>46</v>
      </c>
      <c r="C64" t="s">
        <v>47</v>
      </c>
      <c r="D64" t="s">
        <v>178</v>
      </c>
      <c r="E64" t="s">
        <v>88</v>
      </c>
      <c r="F64" t="s">
        <v>79</v>
      </c>
      <c r="G64" t="s">
        <v>51</v>
      </c>
      <c r="H64" s="20" t="s">
        <v>52</v>
      </c>
      <c r="I64" t="s">
        <v>53</v>
      </c>
      <c r="J64" t="s">
        <v>54</v>
      </c>
      <c r="L64" t="s">
        <v>55</v>
      </c>
      <c r="M64" t="s">
        <v>56</v>
      </c>
      <c r="N64" t="s">
        <v>57</v>
      </c>
      <c r="O64" s="21" t="s">
        <v>58</v>
      </c>
      <c r="P64" s="21" t="s">
        <v>64</v>
      </c>
      <c r="Q64" s="20" t="s">
        <v>179</v>
      </c>
      <c r="R64" s="21" t="s">
        <v>180</v>
      </c>
      <c r="S64" s="35">
        <v>1</v>
      </c>
      <c r="T64" s="22">
        <v>1</v>
      </c>
      <c r="U64" s="20" t="s">
        <v>62</v>
      </c>
      <c r="V64" s="20">
        <v>45660</v>
      </c>
      <c r="W64" s="21">
        <v>1</v>
      </c>
      <c r="X64" s="20">
        <v>45667</v>
      </c>
      <c r="Y64" s="20">
        <v>45665</v>
      </c>
      <c r="Z64" s="48">
        <v>1</v>
      </c>
      <c r="AA64">
        <v>2025</v>
      </c>
      <c r="AB64" s="45">
        <v>38276</v>
      </c>
      <c r="AC64" s="45">
        <v>38276</v>
      </c>
      <c r="AI64" s="10"/>
      <c r="AK64" s="10"/>
    </row>
    <row r="65" spans="1:37">
      <c r="A65" t="s">
        <v>45</v>
      </c>
      <c r="B65" t="s">
        <v>46</v>
      </c>
      <c r="C65" t="s">
        <v>47</v>
      </c>
      <c r="D65" t="s">
        <v>181</v>
      </c>
      <c r="E65" t="s">
        <v>88</v>
      </c>
      <c r="F65" t="s">
        <v>79</v>
      </c>
      <c r="G65" t="s">
        <v>51</v>
      </c>
      <c r="H65" s="20" t="s">
        <v>52</v>
      </c>
      <c r="I65" t="s">
        <v>53</v>
      </c>
      <c r="J65" t="s">
        <v>54</v>
      </c>
      <c r="L65" t="s">
        <v>55</v>
      </c>
      <c r="M65" t="s">
        <v>77</v>
      </c>
      <c r="N65" t="s">
        <v>89</v>
      </c>
      <c r="O65" s="21" t="s">
        <v>58</v>
      </c>
      <c r="P65" s="21" t="s">
        <v>119</v>
      </c>
      <c r="Q65" s="20" t="s">
        <v>182</v>
      </c>
      <c r="R65" s="21" t="s">
        <v>183</v>
      </c>
      <c r="S65" s="35">
        <v>1</v>
      </c>
      <c r="T65" s="22">
        <v>1</v>
      </c>
      <c r="U65" s="20" t="s">
        <v>62</v>
      </c>
      <c r="V65" s="20">
        <v>45661</v>
      </c>
      <c r="W65" s="21">
        <v>1</v>
      </c>
      <c r="X65" s="20">
        <v>45670</v>
      </c>
      <c r="Y65" s="20">
        <v>45665</v>
      </c>
      <c r="Z65" s="48">
        <v>1</v>
      </c>
      <c r="AA65">
        <v>2025</v>
      </c>
      <c r="AB65" s="45">
        <v>78119</v>
      </c>
      <c r="AC65" s="45">
        <v>78119</v>
      </c>
      <c r="AI65" s="10"/>
      <c r="AK65" s="10"/>
    </row>
    <row r="66" spans="1:37">
      <c r="A66" t="s">
        <v>45</v>
      </c>
      <c r="B66" t="s">
        <v>46</v>
      </c>
      <c r="C66" t="s">
        <v>47</v>
      </c>
      <c r="D66" t="s">
        <v>184</v>
      </c>
      <c r="E66" t="s">
        <v>88</v>
      </c>
      <c r="F66" t="s">
        <v>79</v>
      </c>
      <c r="G66" t="s">
        <v>51</v>
      </c>
      <c r="H66" s="20" t="s">
        <v>52</v>
      </c>
      <c r="I66" t="s">
        <v>53</v>
      </c>
      <c r="J66" t="s">
        <v>54</v>
      </c>
      <c r="L66" t="s">
        <v>55</v>
      </c>
      <c r="M66" t="s">
        <v>77</v>
      </c>
      <c r="N66" t="s">
        <v>89</v>
      </c>
      <c r="O66" s="21" t="s">
        <v>58</v>
      </c>
      <c r="P66" s="21" t="s">
        <v>97</v>
      </c>
      <c r="Q66" s="20" t="s">
        <v>108</v>
      </c>
      <c r="R66" s="21" t="s">
        <v>109</v>
      </c>
      <c r="S66" s="35">
        <v>1</v>
      </c>
      <c r="T66" s="22">
        <v>1</v>
      </c>
      <c r="U66" s="20" t="s">
        <v>62</v>
      </c>
      <c r="V66" s="20">
        <v>45662</v>
      </c>
      <c r="W66" s="21">
        <v>1</v>
      </c>
      <c r="X66" s="20">
        <v>45670</v>
      </c>
      <c r="Y66" s="20">
        <v>45665</v>
      </c>
      <c r="Z66" s="48">
        <v>1</v>
      </c>
      <c r="AA66">
        <v>2025</v>
      </c>
      <c r="AB66" s="45">
        <v>62494</v>
      </c>
      <c r="AC66" s="45">
        <v>62494</v>
      </c>
      <c r="AI66" s="10"/>
      <c r="AK66" s="10"/>
    </row>
    <row r="67" spans="1:37">
      <c r="A67" t="s">
        <v>45</v>
      </c>
      <c r="B67" t="s">
        <v>46</v>
      </c>
      <c r="C67" t="s">
        <v>47</v>
      </c>
      <c r="D67" t="s">
        <v>185</v>
      </c>
      <c r="E67" t="s">
        <v>88</v>
      </c>
      <c r="F67" t="s">
        <v>79</v>
      </c>
      <c r="G67" t="s">
        <v>51</v>
      </c>
      <c r="H67" s="20" t="s">
        <v>52</v>
      </c>
      <c r="I67" t="s">
        <v>53</v>
      </c>
      <c r="J67" t="s">
        <v>54</v>
      </c>
      <c r="L67" t="s">
        <v>55</v>
      </c>
      <c r="M67" t="s">
        <v>77</v>
      </c>
      <c r="N67" t="s">
        <v>89</v>
      </c>
      <c r="O67" s="21" t="s">
        <v>58</v>
      </c>
      <c r="P67" s="21" t="s">
        <v>90</v>
      </c>
      <c r="Q67" s="20" t="s">
        <v>186</v>
      </c>
      <c r="R67" s="21" t="s">
        <v>187</v>
      </c>
      <c r="S67" s="35">
        <v>1</v>
      </c>
      <c r="T67" s="22">
        <v>1</v>
      </c>
      <c r="U67" s="20" t="s">
        <v>62</v>
      </c>
      <c r="V67" s="20">
        <v>45661</v>
      </c>
      <c r="W67" s="21">
        <v>1</v>
      </c>
      <c r="X67" s="20">
        <v>45670</v>
      </c>
      <c r="Y67" s="20">
        <v>45665</v>
      </c>
      <c r="Z67" s="48">
        <v>1</v>
      </c>
      <c r="AA67">
        <v>2025</v>
      </c>
      <c r="AB67" s="45">
        <v>103119</v>
      </c>
      <c r="AC67" s="45">
        <v>103119</v>
      </c>
      <c r="AI67" s="10"/>
      <c r="AK67" s="10"/>
    </row>
    <row r="68" spans="1:37">
      <c r="A68" t="s">
        <v>45</v>
      </c>
      <c r="B68" t="s">
        <v>46</v>
      </c>
      <c r="C68" t="s">
        <v>47</v>
      </c>
      <c r="D68" t="s">
        <v>188</v>
      </c>
      <c r="E68" t="s">
        <v>88</v>
      </c>
      <c r="F68" t="s">
        <v>79</v>
      </c>
      <c r="G68" t="s">
        <v>51</v>
      </c>
      <c r="H68" s="20" t="s">
        <v>52</v>
      </c>
      <c r="I68" t="s">
        <v>53</v>
      </c>
      <c r="J68" t="s">
        <v>54</v>
      </c>
      <c r="L68" t="s">
        <v>55</v>
      </c>
      <c r="M68" t="s">
        <v>77</v>
      </c>
      <c r="N68" t="s">
        <v>89</v>
      </c>
      <c r="O68" s="21" t="s">
        <v>58</v>
      </c>
      <c r="P68" s="21" t="s">
        <v>90</v>
      </c>
      <c r="Q68" s="20" t="s">
        <v>91</v>
      </c>
      <c r="R68" s="21" t="s">
        <v>92</v>
      </c>
      <c r="S68" s="35">
        <v>1</v>
      </c>
      <c r="T68" s="22">
        <v>1</v>
      </c>
      <c r="U68" s="20" t="s">
        <v>62</v>
      </c>
      <c r="V68" s="20">
        <v>45662</v>
      </c>
      <c r="W68" s="21">
        <v>1</v>
      </c>
      <c r="X68" s="20">
        <v>45670</v>
      </c>
      <c r="Y68" s="20">
        <v>45665</v>
      </c>
      <c r="Z68" s="48">
        <v>1</v>
      </c>
      <c r="AA68">
        <v>2025</v>
      </c>
      <c r="AB68" s="45">
        <v>49994</v>
      </c>
      <c r="AC68" s="45">
        <v>49994</v>
      </c>
      <c r="AI68" s="10"/>
      <c r="AK68" s="10"/>
    </row>
    <row r="69" spans="1:37">
      <c r="A69" t="s">
        <v>45</v>
      </c>
      <c r="B69" t="s">
        <v>46</v>
      </c>
      <c r="C69" t="s">
        <v>47</v>
      </c>
      <c r="D69" t="s">
        <v>189</v>
      </c>
      <c r="E69" t="s">
        <v>88</v>
      </c>
      <c r="F69" t="s">
        <v>79</v>
      </c>
      <c r="G69" t="s">
        <v>51</v>
      </c>
      <c r="H69" s="20" t="s">
        <v>52</v>
      </c>
      <c r="I69" t="s">
        <v>53</v>
      </c>
      <c r="J69" t="s">
        <v>54</v>
      </c>
      <c r="L69" t="s">
        <v>55</v>
      </c>
      <c r="M69" t="s">
        <v>77</v>
      </c>
      <c r="N69" t="s">
        <v>89</v>
      </c>
      <c r="O69" s="21" t="s">
        <v>58</v>
      </c>
      <c r="P69" s="21" t="s">
        <v>97</v>
      </c>
      <c r="Q69" s="20" t="s">
        <v>108</v>
      </c>
      <c r="R69" s="21" t="s">
        <v>109</v>
      </c>
      <c r="S69" s="35">
        <v>1</v>
      </c>
      <c r="T69" s="22">
        <v>1</v>
      </c>
      <c r="U69" s="20" t="s">
        <v>62</v>
      </c>
      <c r="V69" s="20">
        <v>45662</v>
      </c>
      <c r="W69" s="21">
        <v>1</v>
      </c>
      <c r="X69" s="20">
        <v>45670</v>
      </c>
      <c r="Y69" s="20">
        <v>45665</v>
      </c>
      <c r="Z69" s="48">
        <v>1</v>
      </c>
      <c r="AA69">
        <v>2025</v>
      </c>
      <c r="AB69" s="45">
        <v>62494</v>
      </c>
      <c r="AC69" s="45">
        <v>62494</v>
      </c>
      <c r="AI69" s="10"/>
      <c r="AK69" s="10"/>
    </row>
    <row r="70" spans="1:37">
      <c r="A70" t="s">
        <v>45</v>
      </c>
      <c r="B70" t="s">
        <v>46</v>
      </c>
      <c r="C70" t="s">
        <v>47</v>
      </c>
      <c r="D70" t="s">
        <v>190</v>
      </c>
      <c r="E70" t="s">
        <v>88</v>
      </c>
      <c r="F70" t="s">
        <v>79</v>
      </c>
      <c r="G70" t="s">
        <v>51</v>
      </c>
      <c r="H70" s="20" t="s">
        <v>52</v>
      </c>
      <c r="I70" t="s">
        <v>53</v>
      </c>
      <c r="J70" t="s">
        <v>54</v>
      </c>
      <c r="L70" t="s">
        <v>55</v>
      </c>
      <c r="M70" t="s">
        <v>77</v>
      </c>
      <c r="N70" t="s">
        <v>89</v>
      </c>
      <c r="O70" s="21" t="s">
        <v>58</v>
      </c>
      <c r="P70" s="21" t="s">
        <v>90</v>
      </c>
      <c r="Q70" s="20" t="s">
        <v>191</v>
      </c>
      <c r="R70" s="21" t="s">
        <v>192</v>
      </c>
      <c r="S70" s="35">
        <v>1</v>
      </c>
      <c r="T70" s="22">
        <v>1</v>
      </c>
      <c r="U70" s="20" t="s">
        <v>62</v>
      </c>
      <c r="V70" s="20">
        <v>45662</v>
      </c>
      <c r="W70" s="21">
        <v>1</v>
      </c>
      <c r="X70" s="20">
        <v>45670</v>
      </c>
      <c r="Y70" s="20">
        <v>45665</v>
      </c>
      <c r="Z70" s="48">
        <v>1</v>
      </c>
      <c r="AA70">
        <v>2025</v>
      </c>
      <c r="AB70" s="45">
        <v>109369</v>
      </c>
      <c r="AC70" s="45">
        <v>109369</v>
      </c>
      <c r="AI70" s="10"/>
      <c r="AK70" s="10"/>
    </row>
    <row r="71" spans="1:37">
      <c r="A71" t="s">
        <v>45</v>
      </c>
      <c r="B71" t="s">
        <v>46</v>
      </c>
      <c r="C71" t="s">
        <v>47</v>
      </c>
      <c r="D71" t="s">
        <v>78</v>
      </c>
      <c r="E71" t="s">
        <v>49</v>
      </c>
      <c r="F71" t="s">
        <v>193</v>
      </c>
      <c r="G71" t="s">
        <v>51</v>
      </c>
      <c r="H71" s="20" t="s">
        <v>52</v>
      </c>
      <c r="I71" t="s">
        <v>53</v>
      </c>
      <c r="J71" t="s">
        <v>54</v>
      </c>
      <c r="L71" t="s">
        <v>55</v>
      </c>
      <c r="M71" t="s">
        <v>56</v>
      </c>
      <c r="N71" t="s">
        <v>57</v>
      </c>
      <c r="O71" s="21" t="s">
        <v>58</v>
      </c>
      <c r="P71" s="21" t="s">
        <v>64</v>
      </c>
      <c r="Q71" s="20" t="s">
        <v>70</v>
      </c>
      <c r="R71" s="21" t="s">
        <v>71</v>
      </c>
      <c r="S71" s="35">
        <v>4</v>
      </c>
      <c r="T71" s="22">
        <v>0</v>
      </c>
      <c r="U71" s="20" t="s">
        <v>62</v>
      </c>
      <c r="V71" s="20">
        <v>45665</v>
      </c>
      <c r="W71" s="21">
        <v>1</v>
      </c>
      <c r="X71" s="20">
        <v>45677</v>
      </c>
      <c r="Z71" s="48">
        <v>1</v>
      </c>
      <c r="AA71">
        <v>2025</v>
      </c>
      <c r="AB71" s="45">
        <v>0</v>
      </c>
      <c r="AC71" s="45">
        <v>0</v>
      </c>
      <c r="AI71" s="10"/>
      <c r="AK71" s="10"/>
    </row>
    <row r="72" spans="1:37">
      <c r="A72" t="s">
        <v>45</v>
      </c>
      <c r="B72" t="s">
        <v>46</v>
      </c>
      <c r="C72" t="s">
        <v>47</v>
      </c>
      <c r="D72" t="s">
        <v>194</v>
      </c>
      <c r="E72" t="s">
        <v>49</v>
      </c>
      <c r="F72" t="s">
        <v>79</v>
      </c>
      <c r="G72" t="s">
        <v>51</v>
      </c>
      <c r="H72" s="20" t="s">
        <v>52</v>
      </c>
      <c r="I72" t="s">
        <v>53</v>
      </c>
      <c r="J72" t="s">
        <v>54</v>
      </c>
      <c r="L72" t="s">
        <v>55</v>
      </c>
      <c r="M72" t="s">
        <v>56</v>
      </c>
      <c r="N72" t="s">
        <v>57</v>
      </c>
      <c r="O72" s="21" t="s">
        <v>58</v>
      </c>
      <c r="P72" s="21" t="s">
        <v>59</v>
      </c>
      <c r="Q72" s="20" t="s">
        <v>60</v>
      </c>
      <c r="R72" s="21" t="s">
        <v>61</v>
      </c>
      <c r="S72" s="35">
        <v>5</v>
      </c>
      <c r="T72" s="22">
        <v>5</v>
      </c>
      <c r="U72" s="20" t="s">
        <v>62</v>
      </c>
      <c r="V72" s="20">
        <v>45665</v>
      </c>
      <c r="W72" s="21">
        <v>1</v>
      </c>
      <c r="X72" s="20">
        <v>45677</v>
      </c>
      <c r="Y72" s="20">
        <v>45677</v>
      </c>
      <c r="Z72" s="48">
        <v>1</v>
      </c>
      <c r="AA72">
        <v>2025</v>
      </c>
      <c r="AB72" s="45">
        <v>135000</v>
      </c>
      <c r="AC72" s="45">
        <v>135000</v>
      </c>
      <c r="AI72" s="10"/>
      <c r="AK72" s="10"/>
    </row>
    <row r="73" spans="1:37">
      <c r="A73" t="s">
        <v>45</v>
      </c>
      <c r="B73" t="s">
        <v>46</v>
      </c>
      <c r="C73" t="s">
        <v>47</v>
      </c>
      <c r="D73" t="s">
        <v>195</v>
      </c>
      <c r="E73" t="s">
        <v>88</v>
      </c>
      <c r="F73" t="s">
        <v>79</v>
      </c>
      <c r="G73" t="s">
        <v>51</v>
      </c>
      <c r="H73" s="20" t="s">
        <v>52</v>
      </c>
      <c r="I73" t="s">
        <v>53</v>
      </c>
      <c r="J73" t="s">
        <v>54</v>
      </c>
      <c r="L73" t="s">
        <v>55</v>
      </c>
      <c r="M73" t="s">
        <v>77</v>
      </c>
      <c r="N73" t="s">
        <v>89</v>
      </c>
      <c r="O73" s="21" t="s">
        <v>58</v>
      </c>
      <c r="P73" s="21" t="s">
        <v>90</v>
      </c>
      <c r="Q73" s="20" t="s">
        <v>196</v>
      </c>
      <c r="R73" s="21" t="s">
        <v>197</v>
      </c>
      <c r="S73" s="35">
        <v>1</v>
      </c>
      <c r="T73" s="22">
        <v>1</v>
      </c>
      <c r="U73" s="20" t="s">
        <v>62</v>
      </c>
      <c r="V73" s="20">
        <v>45661</v>
      </c>
      <c r="W73" s="21">
        <v>1</v>
      </c>
      <c r="X73" s="20">
        <v>45670</v>
      </c>
      <c r="Y73" s="20">
        <v>45665</v>
      </c>
      <c r="Z73" s="48">
        <v>1</v>
      </c>
      <c r="AA73">
        <v>2025</v>
      </c>
      <c r="AB73" s="45">
        <v>68744</v>
      </c>
      <c r="AC73" s="45">
        <v>68744</v>
      </c>
      <c r="AI73" s="10"/>
      <c r="AK73" s="10"/>
    </row>
    <row r="74" spans="1:37">
      <c r="A74" t="s">
        <v>45</v>
      </c>
      <c r="B74" t="s">
        <v>46</v>
      </c>
      <c r="C74" t="s">
        <v>47</v>
      </c>
      <c r="D74" t="s">
        <v>198</v>
      </c>
      <c r="E74" t="s">
        <v>88</v>
      </c>
      <c r="F74" t="s">
        <v>79</v>
      </c>
      <c r="G74" t="s">
        <v>51</v>
      </c>
      <c r="H74" s="20" t="s">
        <v>52</v>
      </c>
      <c r="I74" t="s">
        <v>53</v>
      </c>
      <c r="J74" t="s">
        <v>54</v>
      </c>
      <c r="L74" t="s">
        <v>55</v>
      </c>
      <c r="M74" t="s">
        <v>77</v>
      </c>
      <c r="N74" t="s">
        <v>89</v>
      </c>
      <c r="O74" s="21" t="s">
        <v>58</v>
      </c>
      <c r="P74" s="21" t="s">
        <v>97</v>
      </c>
      <c r="Q74" s="20" t="s">
        <v>141</v>
      </c>
      <c r="R74" s="21" t="s">
        <v>142</v>
      </c>
      <c r="S74" s="35">
        <v>1</v>
      </c>
      <c r="T74" s="22">
        <v>1</v>
      </c>
      <c r="U74" s="20" t="s">
        <v>62</v>
      </c>
      <c r="V74" s="20">
        <v>45661</v>
      </c>
      <c r="W74" s="21">
        <v>1</v>
      </c>
      <c r="X74" s="20">
        <v>45670</v>
      </c>
      <c r="Y74" s="20">
        <v>45665</v>
      </c>
      <c r="Z74" s="48">
        <v>1</v>
      </c>
      <c r="AA74">
        <v>2025</v>
      </c>
      <c r="AB74" s="45">
        <v>53119</v>
      </c>
      <c r="AC74" s="45">
        <v>53119</v>
      </c>
      <c r="AI74" s="10"/>
      <c r="AK74" s="10"/>
    </row>
    <row r="75" spans="1:37">
      <c r="A75" t="s">
        <v>45</v>
      </c>
      <c r="B75" t="s">
        <v>46</v>
      </c>
      <c r="C75" t="s">
        <v>47</v>
      </c>
      <c r="D75" t="s">
        <v>199</v>
      </c>
      <c r="E75" t="s">
        <v>88</v>
      </c>
      <c r="F75" t="s">
        <v>79</v>
      </c>
      <c r="G75" t="s">
        <v>51</v>
      </c>
      <c r="H75" s="20" t="s">
        <v>52</v>
      </c>
      <c r="I75" t="s">
        <v>53</v>
      </c>
      <c r="J75" t="s">
        <v>54</v>
      </c>
      <c r="L75" t="s">
        <v>55</v>
      </c>
      <c r="M75" t="s">
        <v>77</v>
      </c>
      <c r="N75" t="s">
        <v>89</v>
      </c>
      <c r="O75" s="21" t="s">
        <v>58</v>
      </c>
      <c r="P75" s="21" t="s">
        <v>97</v>
      </c>
      <c r="Q75" s="20" t="s">
        <v>101</v>
      </c>
      <c r="R75" s="21" t="s">
        <v>102</v>
      </c>
      <c r="S75" s="35">
        <v>1</v>
      </c>
      <c r="T75" s="22">
        <v>1</v>
      </c>
      <c r="U75" s="20" t="s">
        <v>62</v>
      </c>
      <c r="V75" s="20">
        <v>45661</v>
      </c>
      <c r="W75" s="21">
        <v>1</v>
      </c>
      <c r="X75" s="20">
        <v>45670</v>
      </c>
      <c r="Y75" s="20">
        <v>45665</v>
      </c>
      <c r="Z75" s="48">
        <v>1</v>
      </c>
      <c r="AA75">
        <v>2025</v>
      </c>
      <c r="AB75" s="45">
        <v>43744</v>
      </c>
      <c r="AC75" s="45">
        <v>43744</v>
      </c>
      <c r="AI75" s="10"/>
      <c r="AK75" s="10"/>
    </row>
    <row r="76" spans="1:37">
      <c r="A76" t="s">
        <v>45</v>
      </c>
      <c r="B76" t="s">
        <v>46</v>
      </c>
      <c r="C76" t="s">
        <v>47</v>
      </c>
      <c r="D76" t="s">
        <v>200</v>
      </c>
      <c r="E76" t="s">
        <v>88</v>
      </c>
      <c r="F76" t="s">
        <v>79</v>
      </c>
      <c r="G76" t="s">
        <v>51</v>
      </c>
      <c r="H76" s="20" t="s">
        <v>52</v>
      </c>
      <c r="I76" t="s">
        <v>53</v>
      </c>
      <c r="J76" t="s">
        <v>54</v>
      </c>
      <c r="L76" t="s">
        <v>55</v>
      </c>
      <c r="M76" t="s">
        <v>77</v>
      </c>
      <c r="N76" t="s">
        <v>89</v>
      </c>
      <c r="O76" s="21" t="s">
        <v>58</v>
      </c>
      <c r="P76" s="21" t="s">
        <v>90</v>
      </c>
      <c r="Q76" s="20" t="s">
        <v>91</v>
      </c>
      <c r="R76" s="21" t="s">
        <v>92</v>
      </c>
      <c r="S76" s="35">
        <v>1</v>
      </c>
      <c r="T76" s="22">
        <v>1</v>
      </c>
      <c r="U76" s="20" t="s">
        <v>62</v>
      </c>
      <c r="V76" s="20">
        <v>45662</v>
      </c>
      <c r="W76" s="21">
        <v>1</v>
      </c>
      <c r="X76" s="20">
        <v>45670</v>
      </c>
      <c r="Y76" s="20">
        <v>45665</v>
      </c>
      <c r="Z76" s="48">
        <v>1</v>
      </c>
      <c r="AA76">
        <v>2025</v>
      </c>
      <c r="AB76" s="45">
        <v>49994</v>
      </c>
      <c r="AC76" s="45">
        <v>49994</v>
      </c>
      <c r="AI76" s="10"/>
      <c r="AK76" s="10"/>
    </row>
    <row r="77" spans="1:37">
      <c r="A77" t="s">
        <v>45</v>
      </c>
      <c r="B77" t="s">
        <v>46</v>
      </c>
      <c r="C77" t="s">
        <v>47</v>
      </c>
      <c r="D77" t="s">
        <v>201</v>
      </c>
      <c r="E77" t="s">
        <v>88</v>
      </c>
      <c r="F77" t="s">
        <v>79</v>
      </c>
      <c r="G77" t="s">
        <v>51</v>
      </c>
      <c r="H77" s="20" t="s">
        <v>52</v>
      </c>
      <c r="I77" t="s">
        <v>53</v>
      </c>
      <c r="J77" t="s">
        <v>54</v>
      </c>
      <c r="L77" t="s">
        <v>55</v>
      </c>
      <c r="M77" t="s">
        <v>56</v>
      </c>
      <c r="N77" t="s">
        <v>57</v>
      </c>
      <c r="O77" s="21" t="s">
        <v>58</v>
      </c>
      <c r="P77" s="21" t="s">
        <v>133</v>
      </c>
      <c r="Q77" s="20" t="s">
        <v>169</v>
      </c>
      <c r="R77" s="21" t="s">
        <v>170</v>
      </c>
      <c r="S77" s="35">
        <v>1</v>
      </c>
      <c r="T77" s="22">
        <v>1</v>
      </c>
      <c r="U77" s="20" t="s">
        <v>62</v>
      </c>
      <c r="V77" s="20">
        <v>45662</v>
      </c>
      <c r="W77" s="21">
        <v>1</v>
      </c>
      <c r="X77" s="20">
        <v>45670</v>
      </c>
      <c r="Y77" s="20">
        <v>45665</v>
      </c>
      <c r="Z77" s="48">
        <v>1</v>
      </c>
      <c r="AA77">
        <v>2025</v>
      </c>
      <c r="AB77" s="45">
        <v>40669</v>
      </c>
      <c r="AC77" s="45">
        <v>40669</v>
      </c>
      <c r="AI77" s="10"/>
      <c r="AK77" s="10"/>
    </row>
    <row r="78" spans="1:37">
      <c r="A78" t="s">
        <v>45</v>
      </c>
      <c r="B78" t="s">
        <v>46</v>
      </c>
      <c r="C78" t="s">
        <v>47</v>
      </c>
      <c r="D78" t="s">
        <v>202</v>
      </c>
      <c r="E78" t="s">
        <v>88</v>
      </c>
      <c r="F78" t="s">
        <v>79</v>
      </c>
      <c r="G78" t="s">
        <v>51</v>
      </c>
      <c r="H78" s="20" t="s">
        <v>52</v>
      </c>
      <c r="I78" t="s">
        <v>53</v>
      </c>
      <c r="J78" t="s">
        <v>54</v>
      </c>
      <c r="L78" t="s">
        <v>55</v>
      </c>
      <c r="M78" t="s">
        <v>77</v>
      </c>
      <c r="N78" t="s">
        <v>89</v>
      </c>
      <c r="O78" s="21" t="s">
        <v>58</v>
      </c>
      <c r="P78" s="21" t="s">
        <v>203</v>
      </c>
      <c r="Q78" s="20" t="s">
        <v>204</v>
      </c>
      <c r="R78" s="21" t="s">
        <v>205</v>
      </c>
      <c r="S78" s="35">
        <v>1</v>
      </c>
      <c r="T78" s="22">
        <v>1</v>
      </c>
      <c r="U78" s="20" t="s">
        <v>62</v>
      </c>
      <c r="V78" s="20">
        <v>45662</v>
      </c>
      <c r="W78" s="21">
        <v>1</v>
      </c>
      <c r="X78" s="20">
        <v>45670</v>
      </c>
      <c r="Y78" s="20">
        <v>45665</v>
      </c>
      <c r="Z78" s="48">
        <v>1</v>
      </c>
      <c r="AA78">
        <v>2025</v>
      </c>
      <c r="AB78" s="45">
        <v>94112</v>
      </c>
      <c r="AC78" s="45">
        <v>94112</v>
      </c>
      <c r="AI78" s="10"/>
      <c r="AK78" s="10"/>
    </row>
    <row r="79" spans="1:37">
      <c r="A79" t="s">
        <v>45</v>
      </c>
      <c r="B79" t="s">
        <v>46</v>
      </c>
      <c r="C79" t="s">
        <v>47</v>
      </c>
      <c r="D79" t="s">
        <v>206</v>
      </c>
      <c r="E79" t="s">
        <v>88</v>
      </c>
      <c r="F79" t="s">
        <v>79</v>
      </c>
      <c r="G79" t="s">
        <v>51</v>
      </c>
      <c r="H79" s="20" t="s">
        <v>52</v>
      </c>
      <c r="I79" t="s">
        <v>53</v>
      </c>
      <c r="J79" t="s">
        <v>54</v>
      </c>
      <c r="L79" t="s">
        <v>55</v>
      </c>
      <c r="M79" t="s">
        <v>56</v>
      </c>
      <c r="N79" t="s">
        <v>57</v>
      </c>
      <c r="O79" s="21" t="s">
        <v>58</v>
      </c>
      <c r="P79" s="21" t="s">
        <v>207</v>
      </c>
      <c r="Q79" s="20" t="s">
        <v>208</v>
      </c>
      <c r="R79" s="21" t="s">
        <v>209</v>
      </c>
      <c r="S79" s="35">
        <v>1</v>
      </c>
      <c r="T79" s="22">
        <v>1</v>
      </c>
      <c r="U79" s="20" t="s">
        <v>62</v>
      </c>
      <c r="V79" s="20">
        <v>45662</v>
      </c>
      <c r="W79" s="21">
        <v>1</v>
      </c>
      <c r="X79" s="20">
        <v>45670</v>
      </c>
      <c r="Y79" s="20">
        <v>45665</v>
      </c>
      <c r="Z79" s="48">
        <v>1</v>
      </c>
      <c r="AA79">
        <v>2025</v>
      </c>
      <c r="AB79" s="45">
        <v>74994</v>
      </c>
      <c r="AC79" s="45">
        <v>74994</v>
      </c>
      <c r="AI79" s="10"/>
      <c r="AK79" s="10"/>
    </row>
    <row r="80" spans="1:37">
      <c r="A80" t="s">
        <v>45</v>
      </c>
      <c r="B80" t="s">
        <v>46</v>
      </c>
      <c r="C80" t="s">
        <v>47</v>
      </c>
      <c r="D80" t="s">
        <v>210</v>
      </c>
      <c r="E80" t="s">
        <v>88</v>
      </c>
      <c r="F80" t="s">
        <v>79</v>
      </c>
      <c r="G80" t="s">
        <v>51</v>
      </c>
      <c r="H80" s="20" t="s">
        <v>52</v>
      </c>
      <c r="I80" t="s">
        <v>53</v>
      </c>
      <c r="J80" t="s">
        <v>54</v>
      </c>
      <c r="L80" t="s">
        <v>55</v>
      </c>
      <c r="M80" t="s">
        <v>56</v>
      </c>
      <c r="N80" t="s">
        <v>57</v>
      </c>
      <c r="O80" s="21" t="s">
        <v>58</v>
      </c>
      <c r="P80" s="21" t="s">
        <v>64</v>
      </c>
      <c r="Q80" s="20" t="s">
        <v>211</v>
      </c>
      <c r="R80" s="21" t="s">
        <v>212</v>
      </c>
      <c r="S80" s="35">
        <v>1</v>
      </c>
      <c r="T80" s="22">
        <v>1</v>
      </c>
      <c r="U80" s="20" t="s">
        <v>62</v>
      </c>
      <c r="V80" s="20">
        <v>45663</v>
      </c>
      <c r="W80" s="21">
        <v>1</v>
      </c>
      <c r="X80" s="20">
        <v>45673</v>
      </c>
      <c r="Y80" s="20">
        <v>45665</v>
      </c>
      <c r="Z80" s="48">
        <v>1</v>
      </c>
      <c r="AA80">
        <v>2025</v>
      </c>
      <c r="AB80" s="45">
        <v>28088</v>
      </c>
      <c r="AC80" s="45">
        <v>28088</v>
      </c>
      <c r="AI80" s="10"/>
      <c r="AK80" s="10"/>
    </row>
    <row r="81" spans="1:37">
      <c r="A81" t="s">
        <v>45</v>
      </c>
      <c r="B81" t="s">
        <v>46</v>
      </c>
      <c r="C81" t="s">
        <v>47</v>
      </c>
      <c r="D81" t="s">
        <v>213</v>
      </c>
      <c r="E81" t="s">
        <v>88</v>
      </c>
      <c r="F81" t="s">
        <v>79</v>
      </c>
      <c r="G81" t="s">
        <v>51</v>
      </c>
      <c r="H81" s="20" t="s">
        <v>52</v>
      </c>
      <c r="I81" t="s">
        <v>53</v>
      </c>
      <c r="J81" t="s">
        <v>54</v>
      </c>
      <c r="L81" t="s">
        <v>55</v>
      </c>
      <c r="M81" t="s">
        <v>77</v>
      </c>
      <c r="N81" t="s">
        <v>89</v>
      </c>
      <c r="O81" s="21" t="s">
        <v>58</v>
      </c>
      <c r="P81" s="21" t="s">
        <v>90</v>
      </c>
      <c r="Q81" s="20" t="s">
        <v>214</v>
      </c>
      <c r="R81" s="21" t="s">
        <v>215</v>
      </c>
      <c r="S81" s="35">
        <v>1</v>
      </c>
      <c r="T81" s="22">
        <v>1</v>
      </c>
      <c r="U81" s="20" t="s">
        <v>62</v>
      </c>
      <c r="V81" s="20">
        <v>45663</v>
      </c>
      <c r="W81" s="21">
        <v>1</v>
      </c>
      <c r="X81" s="20">
        <v>45670</v>
      </c>
      <c r="Y81" s="20">
        <v>45665</v>
      </c>
      <c r="Z81" s="48">
        <v>1</v>
      </c>
      <c r="AA81">
        <v>2025</v>
      </c>
      <c r="AB81" s="45">
        <v>53119</v>
      </c>
      <c r="AC81" s="45">
        <v>53119</v>
      </c>
      <c r="AI81" s="10"/>
      <c r="AK81" s="10"/>
    </row>
    <row r="82" spans="1:37">
      <c r="A82" t="s">
        <v>45</v>
      </c>
      <c r="B82" t="s">
        <v>46</v>
      </c>
      <c r="C82" t="s">
        <v>47</v>
      </c>
      <c r="D82" t="s">
        <v>216</v>
      </c>
      <c r="E82" t="s">
        <v>88</v>
      </c>
      <c r="F82" t="s">
        <v>79</v>
      </c>
      <c r="G82" t="s">
        <v>51</v>
      </c>
      <c r="H82" s="20" t="s">
        <v>52</v>
      </c>
      <c r="I82" t="s">
        <v>53</v>
      </c>
      <c r="J82" t="s">
        <v>54</v>
      </c>
      <c r="L82" t="s">
        <v>55</v>
      </c>
      <c r="M82" t="s">
        <v>77</v>
      </c>
      <c r="N82" t="s">
        <v>89</v>
      </c>
      <c r="O82" s="21" t="s">
        <v>58</v>
      </c>
      <c r="P82" s="21" t="s">
        <v>126</v>
      </c>
      <c r="Q82" s="20" t="s">
        <v>217</v>
      </c>
      <c r="R82" s="21" t="s">
        <v>218</v>
      </c>
      <c r="S82" s="35">
        <v>2</v>
      </c>
      <c r="T82" s="22">
        <v>2</v>
      </c>
      <c r="U82" s="20" t="s">
        <v>62</v>
      </c>
      <c r="V82" s="20">
        <v>45661</v>
      </c>
      <c r="W82" s="21">
        <v>1</v>
      </c>
      <c r="X82" s="20">
        <v>45670</v>
      </c>
      <c r="Y82" s="20">
        <v>45665</v>
      </c>
      <c r="Z82" s="48">
        <v>1</v>
      </c>
      <c r="AA82">
        <v>2025</v>
      </c>
      <c r="AB82" s="45">
        <v>143738</v>
      </c>
      <c r="AC82" s="45">
        <v>143738</v>
      </c>
      <c r="AI82" s="10"/>
      <c r="AK82" s="10"/>
    </row>
    <row r="83" spans="1:37">
      <c r="A83" t="s">
        <v>45</v>
      </c>
      <c r="B83" t="s">
        <v>46</v>
      </c>
      <c r="C83" t="s">
        <v>47</v>
      </c>
      <c r="D83" t="s">
        <v>219</v>
      </c>
      <c r="E83" t="s">
        <v>88</v>
      </c>
      <c r="F83" t="s">
        <v>79</v>
      </c>
      <c r="G83" t="s">
        <v>51</v>
      </c>
      <c r="H83" s="20" t="s">
        <v>52</v>
      </c>
      <c r="I83" t="s">
        <v>53</v>
      </c>
      <c r="J83" t="s">
        <v>54</v>
      </c>
      <c r="L83" t="s">
        <v>55</v>
      </c>
      <c r="M83" t="s">
        <v>77</v>
      </c>
      <c r="N83" t="s">
        <v>89</v>
      </c>
      <c r="O83" s="21" t="s">
        <v>58</v>
      </c>
      <c r="P83" s="21" t="s">
        <v>119</v>
      </c>
      <c r="Q83" s="20" t="s">
        <v>182</v>
      </c>
      <c r="R83" s="21" t="s">
        <v>183</v>
      </c>
      <c r="S83" s="35">
        <v>1</v>
      </c>
      <c r="T83" s="22">
        <v>1</v>
      </c>
      <c r="U83" s="20" t="s">
        <v>62</v>
      </c>
      <c r="V83" s="20">
        <v>45661</v>
      </c>
      <c r="W83" s="21">
        <v>1</v>
      </c>
      <c r="X83" s="20">
        <v>45670</v>
      </c>
      <c r="Y83" s="20">
        <v>45665</v>
      </c>
      <c r="Z83" s="48">
        <v>1</v>
      </c>
      <c r="AA83">
        <v>2025</v>
      </c>
      <c r="AB83" s="45">
        <v>78119</v>
      </c>
      <c r="AC83" s="45">
        <v>78119</v>
      </c>
      <c r="AI83" s="10"/>
      <c r="AK83" s="10"/>
    </row>
    <row r="84" spans="1:37">
      <c r="A84" t="s">
        <v>45</v>
      </c>
      <c r="B84" t="s">
        <v>46</v>
      </c>
      <c r="C84" t="s">
        <v>47</v>
      </c>
      <c r="D84" t="s">
        <v>220</v>
      </c>
      <c r="E84" t="s">
        <v>88</v>
      </c>
      <c r="F84" t="s">
        <v>79</v>
      </c>
      <c r="G84" t="s">
        <v>51</v>
      </c>
      <c r="H84" s="20" t="s">
        <v>52</v>
      </c>
      <c r="I84" t="s">
        <v>53</v>
      </c>
      <c r="J84" t="s">
        <v>54</v>
      </c>
      <c r="L84" t="s">
        <v>55</v>
      </c>
      <c r="M84" t="s">
        <v>56</v>
      </c>
      <c r="N84" t="s">
        <v>57</v>
      </c>
      <c r="O84" s="21" t="s">
        <v>58</v>
      </c>
      <c r="P84" s="21" t="s">
        <v>64</v>
      </c>
      <c r="Q84" s="20" t="s">
        <v>221</v>
      </c>
      <c r="R84" s="21" t="s">
        <v>222</v>
      </c>
      <c r="S84" s="35">
        <v>1</v>
      </c>
      <c r="T84" s="22">
        <v>1</v>
      </c>
      <c r="U84" s="20" t="s">
        <v>62</v>
      </c>
      <c r="V84" s="20">
        <v>45662</v>
      </c>
      <c r="W84" s="21">
        <v>1</v>
      </c>
      <c r="X84" s="20">
        <v>45670</v>
      </c>
      <c r="Y84" s="20">
        <v>45665</v>
      </c>
      <c r="Z84" s="48">
        <v>1</v>
      </c>
      <c r="AA84">
        <v>2025</v>
      </c>
      <c r="AB84" s="45">
        <v>106244</v>
      </c>
      <c r="AC84" s="45">
        <v>106244</v>
      </c>
      <c r="AI84" s="10"/>
      <c r="AK84" s="10"/>
    </row>
    <row r="85" spans="1:37">
      <c r="A85" t="s">
        <v>45</v>
      </c>
      <c r="B85" t="s">
        <v>46</v>
      </c>
      <c r="C85" t="s">
        <v>47</v>
      </c>
      <c r="D85" t="s">
        <v>223</v>
      </c>
      <c r="E85" t="s">
        <v>88</v>
      </c>
      <c r="F85" t="s">
        <v>79</v>
      </c>
      <c r="G85" t="s">
        <v>51</v>
      </c>
      <c r="H85" s="20" t="s">
        <v>52</v>
      </c>
      <c r="I85" t="s">
        <v>53</v>
      </c>
      <c r="J85" t="s">
        <v>54</v>
      </c>
      <c r="L85" t="s">
        <v>55</v>
      </c>
      <c r="M85" t="s">
        <v>56</v>
      </c>
      <c r="N85" t="s">
        <v>57</v>
      </c>
      <c r="O85" s="21" t="s">
        <v>58</v>
      </c>
      <c r="P85" s="21" t="s">
        <v>64</v>
      </c>
      <c r="Q85" s="20" t="s">
        <v>224</v>
      </c>
      <c r="R85" s="21" t="s">
        <v>225</v>
      </c>
      <c r="S85" s="35">
        <v>1</v>
      </c>
      <c r="T85" s="22">
        <v>1</v>
      </c>
      <c r="U85" s="20" t="s">
        <v>62</v>
      </c>
      <c r="V85" s="20">
        <v>45662</v>
      </c>
      <c r="W85" s="21">
        <v>1</v>
      </c>
      <c r="X85" s="20">
        <v>45670</v>
      </c>
      <c r="Y85" s="20">
        <v>45665</v>
      </c>
      <c r="Z85" s="48">
        <v>1</v>
      </c>
      <c r="AA85">
        <v>2025</v>
      </c>
      <c r="AB85" s="45">
        <v>115619</v>
      </c>
      <c r="AC85" s="45">
        <v>115619</v>
      </c>
      <c r="AI85" s="10"/>
      <c r="AK85" s="10"/>
    </row>
    <row r="86" spans="1:37">
      <c r="A86" t="s">
        <v>45</v>
      </c>
      <c r="B86" t="s">
        <v>46</v>
      </c>
      <c r="C86" t="s">
        <v>47</v>
      </c>
      <c r="D86" t="s">
        <v>194</v>
      </c>
      <c r="E86" t="s">
        <v>49</v>
      </c>
      <c r="F86" t="s">
        <v>83</v>
      </c>
      <c r="G86" t="s">
        <v>51</v>
      </c>
      <c r="H86" s="20" t="s">
        <v>52</v>
      </c>
      <c r="I86" t="s">
        <v>53</v>
      </c>
      <c r="J86" t="s">
        <v>54</v>
      </c>
      <c r="L86" t="s">
        <v>55</v>
      </c>
      <c r="M86" t="s">
        <v>56</v>
      </c>
      <c r="N86" t="s">
        <v>57</v>
      </c>
      <c r="O86" s="21" t="s">
        <v>58</v>
      </c>
      <c r="P86" s="21" t="s">
        <v>59</v>
      </c>
      <c r="Q86" s="20" t="s">
        <v>60</v>
      </c>
      <c r="R86" s="21" t="s">
        <v>61</v>
      </c>
      <c r="S86" s="35">
        <v>5</v>
      </c>
      <c r="T86" s="22">
        <v>0</v>
      </c>
      <c r="U86" s="20" t="s">
        <v>62</v>
      </c>
      <c r="V86" s="20">
        <v>45665</v>
      </c>
      <c r="W86" s="21">
        <v>1</v>
      </c>
      <c r="X86" s="20">
        <v>45677</v>
      </c>
      <c r="Z86" s="48">
        <v>1</v>
      </c>
      <c r="AA86">
        <v>2025</v>
      </c>
      <c r="AB86" s="45">
        <v>0</v>
      </c>
      <c r="AC86" s="45">
        <v>0</v>
      </c>
      <c r="AI86" s="10"/>
      <c r="AK86" s="10"/>
    </row>
    <row r="87" spans="1:37">
      <c r="A87" t="s">
        <v>45</v>
      </c>
      <c r="B87" t="s">
        <v>46</v>
      </c>
      <c r="C87" t="s">
        <v>47</v>
      </c>
      <c r="D87" t="s">
        <v>146</v>
      </c>
      <c r="E87" t="s">
        <v>49</v>
      </c>
      <c r="F87" t="s">
        <v>79</v>
      </c>
      <c r="G87" t="s">
        <v>51</v>
      </c>
      <c r="H87" s="20" t="s">
        <v>52</v>
      </c>
      <c r="I87" t="s">
        <v>53</v>
      </c>
      <c r="J87" t="s">
        <v>54</v>
      </c>
      <c r="L87" t="s">
        <v>55</v>
      </c>
      <c r="M87" t="s">
        <v>56</v>
      </c>
      <c r="N87" t="s">
        <v>57</v>
      </c>
      <c r="O87" s="21" t="s">
        <v>58</v>
      </c>
      <c r="P87" s="21" t="s">
        <v>59</v>
      </c>
      <c r="Q87" s="20" t="s">
        <v>60</v>
      </c>
      <c r="R87" s="21" t="s">
        <v>61</v>
      </c>
      <c r="S87" s="35">
        <v>4</v>
      </c>
      <c r="T87" s="22">
        <v>4</v>
      </c>
      <c r="U87" s="20" t="s">
        <v>62</v>
      </c>
      <c r="V87" s="20">
        <v>45671</v>
      </c>
      <c r="W87" s="21">
        <v>1</v>
      </c>
      <c r="X87" s="20">
        <v>45681</v>
      </c>
      <c r="Y87" s="20">
        <v>45679</v>
      </c>
      <c r="Z87" s="48">
        <v>1</v>
      </c>
      <c r="AA87">
        <v>2025</v>
      </c>
      <c r="AB87" s="45">
        <v>108000</v>
      </c>
      <c r="AC87" s="45">
        <v>108000</v>
      </c>
      <c r="AI87" s="10"/>
      <c r="AK87" s="10"/>
    </row>
    <row r="88" spans="1:37">
      <c r="A88" t="s">
        <v>45</v>
      </c>
      <c r="B88" t="s">
        <v>46</v>
      </c>
      <c r="C88" t="s">
        <v>47</v>
      </c>
      <c r="D88" t="s">
        <v>146</v>
      </c>
      <c r="E88" t="s">
        <v>49</v>
      </c>
      <c r="F88" t="s">
        <v>83</v>
      </c>
      <c r="G88" t="s">
        <v>51</v>
      </c>
      <c r="H88" s="20" t="s">
        <v>52</v>
      </c>
      <c r="I88" t="s">
        <v>53</v>
      </c>
      <c r="J88" t="s">
        <v>54</v>
      </c>
      <c r="L88" t="s">
        <v>55</v>
      </c>
      <c r="M88" t="s">
        <v>56</v>
      </c>
      <c r="N88" t="s">
        <v>57</v>
      </c>
      <c r="O88" s="21" t="s">
        <v>58</v>
      </c>
      <c r="P88" s="21" t="s">
        <v>59</v>
      </c>
      <c r="Q88" s="20" t="s">
        <v>60</v>
      </c>
      <c r="R88" s="21" t="s">
        <v>61</v>
      </c>
      <c r="S88" s="35">
        <v>1</v>
      </c>
      <c r="T88" s="22">
        <v>0</v>
      </c>
      <c r="U88" s="20" t="s">
        <v>62</v>
      </c>
      <c r="V88" s="20">
        <v>45671</v>
      </c>
      <c r="W88" s="21">
        <v>1</v>
      </c>
      <c r="X88" s="20">
        <v>45681</v>
      </c>
      <c r="Z88" s="48">
        <v>1</v>
      </c>
      <c r="AA88">
        <v>2025</v>
      </c>
      <c r="AB88" s="45">
        <v>0</v>
      </c>
      <c r="AC88" s="45">
        <v>0</v>
      </c>
      <c r="AI88" s="10"/>
      <c r="AK88" s="10"/>
    </row>
    <row r="89" spans="1:37">
      <c r="A89" t="s">
        <v>45</v>
      </c>
      <c r="B89" t="s">
        <v>46</v>
      </c>
      <c r="C89" t="s">
        <v>47</v>
      </c>
      <c r="D89" t="s">
        <v>226</v>
      </c>
      <c r="E89" t="s">
        <v>88</v>
      </c>
      <c r="F89" t="s">
        <v>79</v>
      </c>
      <c r="G89" t="s">
        <v>51</v>
      </c>
      <c r="H89" s="20" t="s">
        <v>52</v>
      </c>
      <c r="I89" t="s">
        <v>53</v>
      </c>
      <c r="J89" t="s">
        <v>54</v>
      </c>
      <c r="L89" t="s">
        <v>55</v>
      </c>
      <c r="M89" t="s">
        <v>56</v>
      </c>
      <c r="N89" t="s">
        <v>57</v>
      </c>
      <c r="O89" s="21" t="s">
        <v>58</v>
      </c>
      <c r="P89" s="21" t="s">
        <v>64</v>
      </c>
      <c r="Q89" s="20" t="s">
        <v>227</v>
      </c>
      <c r="R89" s="21" t="s">
        <v>228</v>
      </c>
      <c r="S89" s="35">
        <v>1</v>
      </c>
      <c r="T89" s="22">
        <v>1</v>
      </c>
      <c r="U89" s="20" t="s">
        <v>62</v>
      </c>
      <c r="V89" s="20">
        <v>45662</v>
      </c>
      <c r="W89" s="21">
        <v>1</v>
      </c>
      <c r="X89" s="20">
        <v>45671</v>
      </c>
      <c r="Y89" s="20">
        <v>45667</v>
      </c>
      <c r="Z89" s="48">
        <v>1</v>
      </c>
      <c r="AA89">
        <v>2025</v>
      </c>
      <c r="AB89" s="45">
        <v>28119</v>
      </c>
      <c r="AC89" s="45">
        <v>28119</v>
      </c>
      <c r="AI89" s="10"/>
      <c r="AK89" s="10"/>
    </row>
    <row r="90" spans="1:37">
      <c r="A90" t="s">
        <v>45</v>
      </c>
      <c r="B90" t="s">
        <v>46</v>
      </c>
      <c r="C90" t="s">
        <v>47</v>
      </c>
      <c r="D90" t="s">
        <v>229</v>
      </c>
      <c r="E90" t="s">
        <v>88</v>
      </c>
      <c r="F90" t="s">
        <v>79</v>
      </c>
      <c r="G90" t="s">
        <v>51</v>
      </c>
      <c r="H90" s="20" t="s">
        <v>52</v>
      </c>
      <c r="I90" t="s">
        <v>53</v>
      </c>
      <c r="J90" t="s">
        <v>54</v>
      </c>
      <c r="L90" t="s">
        <v>55</v>
      </c>
      <c r="M90" t="s">
        <v>56</v>
      </c>
      <c r="N90" t="s">
        <v>57</v>
      </c>
      <c r="O90" s="21" t="s">
        <v>58</v>
      </c>
      <c r="P90" s="21" t="s">
        <v>64</v>
      </c>
      <c r="Q90" s="20" t="s">
        <v>230</v>
      </c>
      <c r="R90" s="21" t="s">
        <v>231</v>
      </c>
      <c r="S90" s="35">
        <v>1</v>
      </c>
      <c r="T90" s="22">
        <v>1</v>
      </c>
      <c r="U90" s="20" t="s">
        <v>62</v>
      </c>
      <c r="V90" s="20">
        <v>45662</v>
      </c>
      <c r="W90" s="21">
        <v>1</v>
      </c>
      <c r="X90" s="20">
        <v>45671</v>
      </c>
      <c r="Y90" s="20">
        <v>45667</v>
      </c>
      <c r="Z90" s="48">
        <v>1</v>
      </c>
      <c r="AA90">
        <v>2025</v>
      </c>
      <c r="AB90" s="45">
        <v>45330</v>
      </c>
      <c r="AC90" s="45">
        <v>45330</v>
      </c>
      <c r="AI90" s="10"/>
      <c r="AK90" s="10"/>
    </row>
    <row r="91" spans="1:37">
      <c r="A91" t="s">
        <v>45</v>
      </c>
      <c r="B91" t="s">
        <v>46</v>
      </c>
      <c r="C91" t="s">
        <v>47</v>
      </c>
      <c r="D91" t="s">
        <v>232</v>
      </c>
      <c r="E91" t="s">
        <v>88</v>
      </c>
      <c r="F91" t="s">
        <v>79</v>
      </c>
      <c r="G91" t="s">
        <v>51</v>
      </c>
      <c r="H91" s="20" t="s">
        <v>52</v>
      </c>
      <c r="I91" t="s">
        <v>53</v>
      </c>
      <c r="J91" t="s">
        <v>54</v>
      </c>
      <c r="L91" t="s">
        <v>55</v>
      </c>
      <c r="M91" t="s">
        <v>77</v>
      </c>
      <c r="N91" t="s">
        <v>89</v>
      </c>
      <c r="O91" s="21" t="s">
        <v>58</v>
      </c>
      <c r="P91" s="21" t="s">
        <v>119</v>
      </c>
      <c r="Q91" s="20" t="s">
        <v>233</v>
      </c>
      <c r="R91" s="21" t="s">
        <v>234</v>
      </c>
      <c r="S91" s="35">
        <v>1</v>
      </c>
      <c r="T91" s="22">
        <v>1</v>
      </c>
      <c r="U91" s="20" t="s">
        <v>62</v>
      </c>
      <c r="V91" s="20">
        <v>45663</v>
      </c>
      <c r="W91" s="21">
        <v>1</v>
      </c>
      <c r="X91" s="20">
        <v>45670</v>
      </c>
      <c r="Y91" s="20">
        <v>45665</v>
      </c>
      <c r="Z91" s="48">
        <v>1</v>
      </c>
      <c r="AA91">
        <v>2025</v>
      </c>
      <c r="AB91" s="45">
        <v>53119</v>
      </c>
      <c r="AC91" s="45">
        <v>53119</v>
      </c>
      <c r="AI91" s="10"/>
      <c r="AK91" s="10"/>
    </row>
    <row r="92" spans="1:37">
      <c r="A92" t="s">
        <v>45</v>
      </c>
      <c r="B92" t="s">
        <v>46</v>
      </c>
      <c r="C92" t="s">
        <v>47</v>
      </c>
      <c r="D92" t="s">
        <v>235</v>
      </c>
      <c r="E92" t="s">
        <v>88</v>
      </c>
      <c r="F92" t="s">
        <v>79</v>
      </c>
      <c r="G92" t="s">
        <v>51</v>
      </c>
      <c r="H92" s="20" t="s">
        <v>52</v>
      </c>
      <c r="I92" t="s">
        <v>53</v>
      </c>
      <c r="J92" t="s">
        <v>54</v>
      </c>
      <c r="L92" t="s">
        <v>55</v>
      </c>
      <c r="M92" t="s">
        <v>77</v>
      </c>
      <c r="N92" t="s">
        <v>89</v>
      </c>
      <c r="O92" s="21" t="s">
        <v>58</v>
      </c>
      <c r="P92" s="21" t="s">
        <v>97</v>
      </c>
      <c r="Q92" s="20" t="s">
        <v>236</v>
      </c>
      <c r="R92" s="21" t="s">
        <v>237</v>
      </c>
      <c r="S92" s="35">
        <v>1</v>
      </c>
      <c r="T92" s="22">
        <v>1</v>
      </c>
      <c r="U92" s="20" t="s">
        <v>62</v>
      </c>
      <c r="V92" s="20">
        <v>45663</v>
      </c>
      <c r="W92" s="21">
        <v>1</v>
      </c>
      <c r="X92" s="20">
        <v>45664</v>
      </c>
      <c r="Y92" s="20">
        <v>45665</v>
      </c>
      <c r="Z92" s="48">
        <v>1</v>
      </c>
      <c r="AA92">
        <v>2025</v>
      </c>
      <c r="AB92" s="45">
        <v>43744</v>
      </c>
      <c r="AC92" s="45">
        <v>43744</v>
      </c>
      <c r="AI92" s="10"/>
      <c r="AK92" s="10"/>
    </row>
    <row r="93" spans="1:37">
      <c r="A93" t="s">
        <v>45</v>
      </c>
      <c r="B93" t="s">
        <v>46</v>
      </c>
      <c r="C93" t="s">
        <v>47</v>
      </c>
      <c r="D93" t="s">
        <v>238</v>
      </c>
      <c r="E93" t="s">
        <v>88</v>
      </c>
      <c r="F93" t="s">
        <v>79</v>
      </c>
      <c r="G93" t="s">
        <v>51</v>
      </c>
      <c r="H93" s="20" t="s">
        <v>52</v>
      </c>
      <c r="I93" t="s">
        <v>53</v>
      </c>
      <c r="J93" t="s">
        <v>54</v>
      </c>
      <c r="L93" t="s">
        <v>55</v>
      </c>
      <c r="M93" t="s">
        <v>77</v>
      </c>
      <c r="N93" t="s">
        <v>89</v>
      </c>
      <c r="O93" s="21" t="s">
        <v>58</v>
      </c>
      <c r="P93" s="21" t="s">
        <v>119</v>
      </c>
      <c r="Q93" s="20" t="s">
        <v>182</v>
      </c>
      <c r="R93" s="21" t="s">
        <v>183</v>
      </c>
      <c r="S93" s="35">
        <v>1</v>
      </c>
      <c r="T93" s="22">
        <v>1</v>
      </c>
      <c r="U93" s="20" t="s">
        <v>62</v>
      </c>
      <c r="V93" s="20">
        <v>45664</v>
      </c>
      <c r="W93" s="21">
        <v>1</v>
      </c>
      <c r="X93" s="20">
        <v>45671</v>
      </c>
      <c r="Y93" s="20">
        <v>45665</v>
      </c>
      <c r="Z93" s="48">
        <v>1</v>
      </c>
      <c r="AA93">
        <v>2025</v>
      </c>
      <c r="AB93" s="45">
        <v>88229</v>
      </c>
      <c r="AC93" s="45">
        <v>88229</v>
      </c>
      <c r="AI93" s="10"/>
      <c r="AK93" s="10"/>
    </row>
    <row r="94" spans="1:37">
      <c r="A94" t="s">
        <v>45</v>
      </c>
      <c r="B94" t="s">
        <v>46</v>
      </c>
      <c r="C94" t="s">
        <v>47</v>
      </c>
      <c r="D94" t="s">
        <v>239</v>
      </c>
      <c r="E94" t="s">
        <v>88</v>
      </c>
      <c r="F94" t="s">
        <v>79</v>
      </c>
      <c r="G94" t="s">
        <v>51</v>
      </c>
      <c r="H94" s="20" t="s">
        <v>52</v>
      </c>
      <c r="I94" t="s">
        <v>53</v>
      </c>
      <c r="J94" t="s">
        <v>54</v>
      </c>
      <c r="L94" t="s">
        <v>55</v>
      </c>
      <c r="M94" t="s">
        <v>77</v>
      </c>
      <c r="N94" t="s">
        <v>89</v>
      </c>
      <c r="O94" s="21" t="s">
        <v>58</v>
      </c>
      <c r="P94" s="21" t="s">
        <v>203</v>
      </c>
      <c r="Q94" s="20" t="s">
        <v>240</v>
      </c>
      <c r="R94" s="21" t="s">
        <v>241</v>
      </c>
      <c r="S94" s="35">
        <v>1</v>
      </c>
      <c r="T94" s="22">
        <v>1</v>
      </c>
      <c r="U94" s="20" t="s">
        <v>62</v>
      </c>
      <c r="V94" s="20">
        <v>45664</v>
      </c>
      <c r="W94" s="21">
        <v>1</v>
      </c>
      <c r="X94" s="20">
        <v>45672</v>
      </c>
      <c r="Y94" s="20">
        <v>45665</v>
      </c>
      <c r="Z94" s="48">
        <v>1</v>
      </c>
      <c r="AA94">
        <v>2025</v>
      </c>
      <c r="AB94" s="45">
        <v>188229</v>
      </c>
      <c r="AC94" s="45">
        <v>188229</v>
      </c>
      <c r="AI94" s="10"/>
      <c r="AK94" s="10"/>
    </row>
    <row r="95" spans="1:37">
      <c r="A95" t="s">
        <v>45</v>
      </c>
      <c r="B95" t="s">
        <v>46</v>
      </c>
      <c r="C95" t="s">
        <v>47</v>
      </c>
      <c r="D95" t="s">
        <v>242</v>
      </c>
      <c r="E95" t="s">
        <v>88</v>
      </c>
      <c r="F95" t="s">
        <v>79</v>
      </c>
      <c r="G95" t="s">
        <v>51</v>
      </c>
      <c r="H95" s="20" t="s">
        <v>52</v>
      </c>
      <c r="I95" t="s">
        <v>53</v>
      </c>
      <c r="J95" t="s">
        <v>54</v>
      </c>
      <c r="L95" t="s">
        <v>55</v>
      </c>
      <c r="M95" t="s">
        <v>56</v>
      </c>
      <c r="N95" t="s">
        <v>57</v>
      </c>
      <c r="O95" s="21" t="s">
        <v>58</v>
      </c>
      <c r="P95" s="21" t="s">
        <v>64</v>
      </c>
      <c r="Q95" s="20" t="s">
        <v>230</v>
      </c>
      <c r="R95" s="21" t="s">
        <v>231</v>
      </c>
      <c r="S95" s="35">
        <v>1</v>
      </c>
      <c r="T95" s="22">
        <v>1</v>
      </c>
      <c r="U95" s="20" t="s">
        <v>62</v>
      </c>
      <c r="V95" s="20">
        <v>45658</v>
      </c>
      <c r="W95" s="21">
        <v>1</v>
      </c>
      <c r="X95" s="20">
        <v>45665</v>
      </c>
      <c r="Y95" s="20">
        <v>45663</v>
      </c>
      <c r="Z95" s="48">
        <v>1</v>
      </c>
      <c r="AA95">
        <v>2025</v>
      </c>
      <c r="AB95" s="45">
        <v>45330</v>
      </c>
      <c r="AC95" s="45">
        <v>45330</v>
      </c>
      <c r="AI95" s="10"/>
      <c r="AK95" s="10"/>
    </row>
    <row r="96" spans="1:37">
      <c r="A96" t="s">
        <v>45</v>
      </c>
      <c r="B96" t="s">
        <v>46</v>
      </c>
      <c r="C96" t="s">
        <v>47</v>
      </c>
      <c r="D96" t="s">
        <v>243</v>
      </c>
      <c r="E96" t="s">
        <v>88</v>
      </c>
      <c r="F96" t="s">
        <v>79</v>
      </c>
      <c r="G96" t="s">
        <v>51</v>
      </c>
      <c r="H96" s="20" t="s">
        <v>52</v>
      </c>
      <c r="I96" t="s">
        <v>53</v>
      </c>
      <c r="J96" t="s">
        <v>54</v>
      </c>
      <c r="L96" t="s">
        <v>55</v>
      </c>
      <c r="M96" t="s">
        <v>77</v>
      </c>
      <c r="N96" t="s">
        <v>89</v>
      </c>
      <c r="O96" s="21" t="s">
        <v>58</v>
      </c>
      <c r="P96" s="21" t="s">
        <v>150</v>
      </c>
      <c r="Q96" s="20" t="s">
        <v>244</v>
      </c>
      <c r="R96" s="21" t="s">
        <v>245</v>
      </c>
      <c r="S96" s="35">
        <v>1</v>
      </c>
      <c r="T96" s="22">
        <v>1</v>
      </c>
      <c r="U96" s="20" t="s">
        <v>62</v>
      </c>
      <c r="V96" s="20">
        <v>45664</v>
      </c>
      <c r="W96" s="21">
        <v>1</v>
      </c>
      <c r="X96" s="20">
        <v>45672</v>
      </c>
      <c r="Y96" s="20">
        <v>45667</v>
      </c>
      <c r="Z96" s="48">
        <v>1</v>
      </c>
      <c r="AA96">
        <v>2025</v>
      </c>
      <c r="AB96" s="45">
        <v>117641</v>
      </c>
      <c r="AC96" s="45">
        <v>117641</v>
      </c>
      <c r="AI96" s="10"/>
      <c r="AK96" s="10"/>
    </row>
    <row r="97" spans="1:37">
      <c r="A97" t="s">
        <v>45</v>
      </c>
      <c r="B97" t="s">
        <v>46</v>
      </c>
      <c r="C97" t="s">
        <v>47</v>
      </c>
      <c r="D97" t="s">
        <v>246</v>
      </c>
      <c r="E97" t="s">
        <v>88</v>
      </c>
      <c r="F97" t="s">
        <v>79</v>
      </c>
      <c r="G97" t="s">
        <v>51</v>
      </c>
      <c r="H97" s="20" t="s">
        <v>52</v>
      </c>
      <c r="I97" t="s">
        <v>53</v>
      </c>
      <c r="J97" t="s">
        <v>54</v>
      </c>
      <c r="L97" t="s">
        <v>55</v>
      </c>
      <c r="M97" t="s">
        <v>77</v>
      </c>
      <c r="N97" t="s">
        <v>89</v>
      </c>
      <c r="O97" s="21" t="s">
        <v>58</v>
      </c>
      <c r="P97" s="21" t="s">
        <v>104</v>
      </c>
      <c r="Q97" s="20" t="s">
        <v>247</v>
      </c>
      <c r="R97" s="21" t="s">
        <v>248</v>
      </c>
      <c r="S97" s="35">
        <v>1</v>
      </c>
      <c r="T97" s="22">
        <v>1</v>
      </c>
      <c r="U97" s="20" t="s">
        <v>62</v>
      </c>
      <c r="V97" s="20">
        <v>45664</v>
      </c>
      <c r="W97" s="21">
        <v>1</v>
      </c>
      <c r="X97" s="20">
        <v>45670</v>
      </c>
      <c r="Y97" s="20">
        <v>45667</v>
      </c>
      <c r="Z97" s="48">
        <v>1</v>
      </c>
      <c r="AA97">
        <v>2025</v>
      </c>
      <c r="AB97" s="45">
        <v>82347</v>
      </c>
      <c r="AC97" s="45">
        <v>82347</v>
      </c>
      <c r="AI97" s="10"/>
      <c r="AK97" s="10"/>
    </row>
    <row r="98" spans="1:37">
      <c r="A98" t="s">
        <v>45</v>
      </c>
      <c r="B98" t="s">
        <v>46</v>
      </c>
      <c r="C98" t="s">
        <v>47</v>
      </c>
      <c r="D98" t="s">
        <v>146</v>
      </c>
      <c r="E98" t="s">
        <v>49</v>
      </c>
      <c r="F98" t="s">
        <v>84</v>
      </c>
      <c r="G98" t="s">
        <v>51</v>
      </c>
      <c r="H98" s="20" t="s">
        <v>52</v>
      </c>
      <c r="I98" t="s">
        <v>53</v>
      </c>
      <c r="J98" t="s">
        <v>54</v>
      </c>
      <c r="L98" t="s">
        <v>55</v>
      </c>
      <c r="M98" t="s">
        <v>56</v>
      </c>
      <c r="N98" t="s">
        <v>57</v>
      </c>
      <c r="O98" s="21" t="s">
        <v>58</v>
      </c>
      <c r="P98" s="21" t="s">
        <v>59</v>
      </c>
      <c r="Q98" s="20" t="s">
        <v>60</v>
      </c>
      <c r="R98" s="21" t="s">
        <v>61</v>
      </c>
      <c r="S98" s="35">
        <v>1</v>
      </c>
      <c r="T98" s="22">
        <v>0</v>
      </c>
      <c r="U98" s="20" t="s">
        <v>62</v>
      </c>
      <c r="V98" s="20">
        <v>45671</v>
      </c>
      <c r="W98" s="21">
        <v>1</v>
      </c>
      <c r="X98" s="20">
        <v>45681</v>
      </c>
      <c r="Z98" s="48">
        <v>1</v>
      </c>
      <c r="AA98">
        <v>2025</v>
      </c>
      <c r="AB98" s="45">
        <v>0</v>
      </c>
      <c r="AC98" s="45">
        <v>0</v>
      </c>
      <c r="AI98" s="10"/>
      <c r="AK98" s="10"/>
    </row>
    <row r="99" spans="1:37">
      <c r="A99" t="s">
        <v>45</v>
      </c>
      <c r="B99" t="s">
        <v>46</v>
      </c>
      <c r="C99" t="s">
        <v>47</v>
      </c>
      <c r="D99" t="s">
        <v>146</v>
      </c>
      <c r="E99" t="s">
        <v>49</v>
      </c>
      <c r="F99" t="s">
        <v>249</v>
      </c>
      <c r="G99" t="s">
        <v>51</v>
      </c>
      <c r="H99" s="20" t="s">
        <v>52</v>
      </c>
      <c r="I99" t="s">
        <v>53</v>
      </c>
      <c r="J99" t="s">
        <v>54</v>
      </c>
      <c r="L99" t="s">
        <v>55</v>
      </c>
      <c r="M99" t="s">
        <v>56</v>
      </c>
      <c r="N99" t="s">
        <v>57</v>
      </c>
      <c r="O99" s="21" t="s">
        <v>58</v>
      </c>
      <c r="P99" s="21" t="s">
        <v>59</v>
      </c>
      <c r="Q99" s="20" t="s">
        <v>60</v>
      </c>
      <c r="R99" s="21" t="s">
        <v>61</v>
      </c>
      <c r="S99" s="35">
        <v>2</v>
      </c>
      <c r="T99" s="22">
        <v>0</v>
      </c>
      <c r="U99" s="20" t="s">
        <v>62</v>
      </c>
      <c r="V99" s="20">
        <v>45671</v>
      </c>
      <c r="W99" s="21">
        <v>1</v>
      </c>
      <c r="X99" s="20">
        <v>45681</v>
      </c>
      <c r="Z99" s="48">
        <v>1</v>
      </c>
      <c r="AA99">
        <v>2025</v>
      </c>
      <c r="AB99" s="45">
        <v>0</v>
      </c>
      <c r="AC99" s="45">
        <v>0</v>
      </c>
      <c r="AI99" s="10"/>
      <c r="AK99" s="10"/>
    </row>
    <row r="100" spans="1:37">
      <c r="A100" t="s">
        <v>45</v>
      </c>
      <c r="B100" t="s">
        <v>46</v>
      </c>
      <c r="C100" t="s">
        <v>47</v>
      </c>
      <c r="D100" t="s">
        <v>250</v>
      </c>
      <c r="E100" t="s">
        <v>88</v>
      </c>
      <c r="F100" t="s">
        <v>79</v>
      </c>
      <c r="G100" t="s">
        <v>51</v>
      </c>
      <c r="H100" s="20" t="s">
        <v>52</v>
      </c>
      <c r="I100" t="s">
        <v>53</v>
      </c>
      <c r="J100" t="s">
        <v>54</v>
      </c>
      <c r="L100" t="s">
        <v>55</v>
      </c>
      <c r="M100" t="s">
        <v>77</v>
      </c>
      <c r="N100" t="s">
        <v>89</v>
      </c>
      <c r="O100" s="21" t="s">
        <v>58</v>
      </c>
      <c r="P100" s="21" t="s">
        <v>150</v>
      </c>
      <c r="Q100" s="20" t="s">
        <v>244</v>
      </c>
      <c r="R100" s="21" t="s">
        <v>245</v>
      </c>
      <c r="S100" s="35">
        <v>1</v>
      </c>
      <c r="T100" s="22">
        <v>1</v>
      </c>
      <c r="U100" s="20" t="s">
        <v>62</v>
      </c>
      <c r="V100" s="20">
        <v>45664</v>
      </c>
      <c r="W100" s="21">
        <v>1</v>
      </c>
      <c r="X100" s="20">
        <v>45672</v>
      </c>
      <c r="Y100" s="20">
        <v>45670</v>
      </c>
      <c r="Z100" s="48">
        <v>1</v>
      </c>
      <c r="AA100">
        <v>2025</v>
      </c>
      <c r="AB100" s="45">
        <v>117641</v>
      </c>
      <c r="AC100" s="45">
        <v>117641</v>
      </c>
      <c r="AI100" s="10"/>
      <c r="AK100" s="10"/>
    </row>
    <row r="101" spans="1:37">
      <c r="A101" t="s">
        <v>45</v>
      </c>
      <c r="B101" t="s">
        <v>46</v>
      </c>
      <c r="C101" t="s">
        <v>47</v>
      </c>
      <c r="D101" t="s">
        <v>251</v>
      </c>
      <c r="E101" t="s">
        <v>88</v>
      </c>
      <c r="F101" t="s">
        <v>79</v>
      </c>
      <c r="G101" t="s">
        <v>51</v>
      </c>
      <c r="H101" s="20" t="s">
        <v>52</v>
      </c>
      <c r="I101" t="s">
        <v>53</v>
      </c>
      <c r="J101" t="s">
        <v>54</v>
      </c>
      <c r="L101" t="s">
        <v>55</v>
      </c>
      <c r="M101" t="s">
        <v>56</v>
      </c>
      <c r="N101" t="s">
        <v>57</v>
      </c>
      <c r="O101" s="21" t="s">
        <v>58</v>
      </c>
      <c r="P101" s="21" t="s">
        <v>64</v>
      </c>
      <c r="Q101" s="20" t="s">
        <v>230</v>
      </c>
      <c r="R101" s="21" t="s">
        <v>231</v>
      </c>
      <c r="S101" s="35">
        <v>1</v>
      </c>
      <c r="T101" s="22">
        <v>1</v>
      </c>
      <c r="U101" s="20" t="s">
        <v>62</v>
      </c>
      <c r="V101" s="20">
        <v>45663</v>
      </c>
      <c r="W101" s="21">
        <v>1</v>
      </c>
      <c r="X101" s="20">
        <v>45671</v>
      </c>
      <c r="Y101" s="20">
        <v>45665</v>
      </c>
      <c r="Z101" s="48">
        <v>1</v>
      </c>
      <c r="AA101">
        <v>2025</v>
      </c>
      <c r="AB101" s="45">
        <v>45330</v>
      </c>
      <c r="AC101" s="45">
        <v>45330</v>
      </c>
      <c r="AI101" s="10"/>
      <c r="AK101" s="10"/>
    </row>
    <row r="102" spans="1:37">
      <c r="A102" t="s">
        <v>45</v>
      </c>
      <c r="B102" t="s">
        <v>46</v>
      </c>
      <c r="C102" t="s">
        <v>47</v>
      </c>
      <c r="D102" t="s">
        <v>252</v>
      </c>
      <c r="E102" t="s">
        <v>88</v>
      </c>
      <c r="F102" t="s">
        <v>79</v>
      </c>
      <c r="G102" t="s">
        <v>51</v>
      </c>
      <c r="H102" s="20" t="s">
        <v>58</v>
      </c>
      <c r="I102" t="s">
        <v>53</v>
      </c>
      <c r="J102" t="s">
        <v>54</v>
      </c>
      <c r="L102" t="s">
        <v>55</v>
      </c>
      <c r="M102" t="s">
        <v>77</v>
      </c>
      <c r="N102" t="s">
        <v>89</v>
      </c>
      <c r="O102" s="21" t="s">
        <v>58</v>
      </c>
      <c r="P102" s="21" t="s">
        <v>253</v>
      </c>
      <c r="Q102" s="20" t="s">
        <v>254</v>
      </c>
      <c r="R102" s="21" t="s">
        <v>255</v>
      </c>
      <c r="S102" s="35">
        <v>1</v>
      </c>
      <c r="T102" s="22">
        <v>0</v>
      </c>
      <c r="U102" s="20" t="s">
        <v>62</v>
      </c>
      <c r="V102" s="20">
        <v>45660</v>
      </c>
      <c r="W102" s="21">
        <v>1</v>
      </c>
      <c r="X102" s="20">
        <v>45667</v>
      </c>
      <c r="Z102" s="48">
        <v>1</v>
      </c>
      <c r="AA102">
        <v>2025</v>
      </c>
      <c r="AB102" s="45">
        <v>43744</v>
      </c>
      <c r="AC102" s="45">
        <v>0</v>
      </c>
      <c r="AI102" s="10"/>
      <c r="AK102" s="10"/>
    </row>
    <row r="103" spans="1:37">
      <c r="A103" t="s">
        <v>45</v>
      </c>
      <c r="B103" t="s">
        <v>46</v>
      </c>
      <c r="C103" t="s">
        <v>47</v>
      </c>
      <c r="D103" t="s">
        <v>256</v>
      </c>
      <c r="E103" t="s">
        <v>88</v>
      </c>
      <c r="F103" t="s">
        <v>79</v>
      </c>
      <c r="G103" t="s">
        <v>51</v>
      </c>
      <c r="H103" s="20" t="s">
        <v>52</v>
      </c>
      <c r="I103" t="s">
        <v>53</v>
      </c>
      <c r="J103" t="s">
        <v>54</v>
      </c>
      <c r="L103" t="s">
        <v>55</v>
      </c>
      <c r="M103" t="s">
        <v>56</v>
      </c>
      <c r="N103" t="s">
        <v>57</v>
      </c>
      <c r="O103" s="21" t="s">
        <v>58</v>
      </c>
      <c r="P103" s="21" t="s">
        <v>207</v>
      </c>
      <c r="Q103" s="20" t="s">
        <v>257</v>
      </c>
      <c r="R103" s="21" t="s">
        <v>258</v>
      </c>
      <c r="S103" s="35">
        <v>1</v>
      </c>
      <c r="T103" s="22">
        <v>1</v>
      </c>
      <c r="U103" s="20" t="s">
        <v>62</v>
      </c>
      <c r="V103" s="20">
        <v>45660</v>
      </c>
      <c r="W103" s="21">
        <v>1</v>
      </c>
      <c r="X103" s="20">
        <v>45667</v>
      </c>
      <c r="Y103" s="20">
        <v>45665</v>
      </c>
      <c r="Z103" s="48">
        <v>1</v>
      </c>
      <c r="AA103">
        <v>2025</v>
      </c>
      <c r="AB103" s="45">
        <v>59369</v>
      </c>
      <c r="AC103" s="45">
        <v>59369</v>
      </c>
      <c r="AI103" s="10"/>
      <c r="AK103" s="10"/>
    </row>
    <row r="104" spans="1:37">
      <c r="A104" t="s">
        <v>45</v>
      </c>
      <c r="B104" t="s">
        <v>46</v>
      </c>
      <c r="C104" t="s">
        <v>47</v>
      </c>
      <c r="D104" t="s">
        <v>259</v>
      </c>
      <c r="E104" t="s">
        <v>88</v>
      </c>
      <c r="F104" t="s">
        <v>79</v>
      </c>
      <c r="G104" t="s">
        <v>51</v>
      </c>
      <c r="H104" s="20" t="s">
        <v>52</v>
      </c>
      <c r="I104" t="s">
        <v>53</v>
      </c>
      <c r="J104" t="s">
        <v>54</v>
      </c>
      <c r="L104" t="s">
        <v>55</v>
      </c>
      <c r="M104" t="s">
        <v>77</v>
      </c>
      <c r="N104" t="s">
        <v>89</v>
      </c>
      <c r="O104" s="21" t="s">
        <v>58</v>
      </c>
      <c r="P104" s="21" t="s">
        <v>97</v>
      </c>
      <c r="Q104" s="20" t="s">
        <v>260</v>
      </c>
      <c r="R104" s="21" t="s">
        <v>261</v>
      </c>
      <c r="S104" s="35">
        <v>1</v>
      </c>
      <c r="T104" s="22">
        <v>1</v>
      </c>
      <c r="U104" s="20" t="s">
        <v>62</v>
      </c>
      <c r="V104" s="20">
        <v>45660</v>
      </c>
      <c r="W104" s="21">
        <v>1</v>
      </c>
      <c r="X104" s="20">
        <v>45667</v>
      </c>
      <c r="Y104" s="20">
        <v>45665</v>
      </c>
      <c r="Z104" s="48">
        <v>1</v>
      </c>
      <c r="AA104">
        <v>2025</v>
      </c>
      <c r="AB104" s="45">
        <v>43744</v>
      </c>
      <c r="AC104" s="45">
        <v>43744</v>
      </c>
      <c r="AI104" s="10"/>
      <c r="AK104" s="10"/>
    </row>
    <row r="105" spans="1:37">
      <c r="A105" t="s">
        <v>45</v>
      </c>
      <c r="B105" t="s">
        <v>46</v>
      </c>
      <c r="C105" t="s">
        <v>47</v>
      </c>
      <c r="D105" t="s">
        <v>262</v>
      </c>
      <c r="E105" t="s">
        <v>88</v>
      </c>
      <c r="F105" t="s">
        <v>79</v>
      </c>
      <c r="G105" t="s">
        <v>51</v>
      </c>
      <c r="H105" s="20" t="s">
        <v>52</v>
      </c>
      <c r="I105" t="s">
        <v>53</v>
      </c>
      <c r="J105" t="s">
        <v>54</v>
      </c>
      <c r="L105" t="s">
        <v>55</v>
      </c>
      <c r="M105" t="s">
        <v>77</v>
      </c>
      <c r="N105" t="s">
        <v>89</v>
      </c>
      <c r="O105" s="21" t="s">
        <v>58</v>
      </c>
      <c r="P105" s="21" t="s">
        <v>137</v>
      </c>
      <c r="Q105" s="20" t="s">
        <v>138</v>
      </c>
      <c r="R105" s="21" t="s">
        <v>139</v>
      </c>
      <c r="S105" s="35">
        <v>1</v>
      </c>
      <c r="T105" s="22">
        <v>1</v>
      </c>
      <c r="U105" s="20" t="s">
        <v>62</v>
      </c>
      <c r="V105" s="20">
        <v>45664</v>
      </c>
      <c r="W105" s="21">
        <v>1</v>
      </c>
      <c r="X105" s="20">
        <v>45670</v>
      </c>
      <c r="Y105" s="20">
        <v>45667</v>
      </c>
      <c r="Z105" s="48">
        <v>1</v>
      </c>
      <c r="AA105">
        <v>2025</v>
      </c>
      <c r="AB105" s="45">
        <v>164700</v>
      </c>
      <c r="AC105" s="45">
        <v>164700</v>
      </c>
      <c r="AI105" s="10"/>
      <c r="AK105" s="10"/>
    </row>
    <row r="106" spans="1:37">
      <c r="A106" t="s">
        <v>45</v>
      </c>
      <c r="B106" t="s">
        <v>46</v>
      </c>
      <c r="C106" t="s">
        <v>47</v>
      </c>
      <c r="D106" t="s">
        <v>263</v>
      </c>
      <c r="E106" t="s">
        <v>88</v>
      </c>
      <c r="F106" t="s">
        <v>79</v>
      </c>
      <c r="G106" t="s">
        <v>51</v>
      </c>
      <c r="H106" s="20" t="s">
        <v>52</v>
      </c>
      <c r="I106" t="s">
        <v>53</v>
      </c>
      <c r="J106" t="s">
        <v>54</v>
      </c>
      <c r="L106" t="s">
        <v>55</v>
      </c>
      <c r="M106" t="s">
        <v>77</v>
      </c>
      <c r="N106" t="s">
        <v>89</v>
      </c>
      <c r="O106" s="21" t="s">
        <v>58</v>
      </c>
      <c r="P106" s="21" t="s">
        <v>119</v>
      </c>
      <c r="Q106" s="20" t="s">
        <v>264</v>
      </c>
      <c r="R106" s="21" t="s">
        <v>265</v>
      </c>
      <c r="S106" s="35">
        <v>1</v>
      </c>
      <c r="T106" s="22">
        <v>1</v>
      </c>
      <c r="U106" s="20" t="s">
        <v>62</v>
      </c>
      <c r="V106" s="20">
        <v>45664</v>
      </c>
      <c r="W106" s="21">
        <v>1</v>
      </c>
      <c r="X106" s="20">
        <v>45670</v>
      </c>
      <c r="Y106" s="20">
        <v>45667</v>
      </c>
      <c r="Z106" s="48">
        <v>1</v>
      </c>
      <c r="AA106">
        <v>2025</v>
      </c>
      <c r="AB106" s="45">
        <v>88229</v>
      </c>
      <c r="AC106" s="45">
        <v>88229</v>
      </c>
      <c r="AI106" s="10"/>
      <c r="AK106" s="10"/>
    </row>
    <row r="107" spans="1:37">
      <c r="A107" t="s">
        <v>45</v>
      </c>
      <c r="B107" t="s">
        <v>46</v>
      </c>
      <c r="C107" t="s">
        <v>47</v>
      </c>
      <c r="D107" t="s">
        <v>266</v>
      </c>
      <c r="E107" t="s">
        <v>88</v>
      </c>
      <c r="F107" t="s">
        <v>79</v>
      </c>
      <c r="G107" t="s">
        <v>51</v>
      </c>
      <c r="H107" s="20" t="s">
        <v>52</v>
      </c>
      <c r="I107" t="s">
        <v>53</v>
      </c>
      <c r="J107" t="s">
        <v>54</v>
      </c>
      <c r="L107" t="s">
        <v>55</v>
      </c>
      <c r="M107" t="s">
        <v>77</v>
      </c>
      <c r="N107" t="s">
        <v>89</v>
      </c>
      <c r="O107" s="21" t="s">
        <v>58</v>
      </c>
      <c r="P107" s="21" t="s">
        <v>97</v>
      </c>
      <c r="Q107" s="20" t="s">
        <v>141</v>
      </c>
      <c r="R107" s="21" t="s">
        <v>142</v>
      </c>
      <c r="S107" s="35">
        <v>1</v>
      </c>
      <c r="T107" s="22">
        <v>1</v>
      </c>
      <c r="U107" s="20" t="s">
        <v>62</v>
      </c>
      <c r="V107" s="20">
        <v>45660</v>
      </c>
      <c r="W107" s="21">
        <v>1</v>
      </c>
      <c r="X107" s="20">
        <v>45667</v>
      </c>
      <c r="Y107" s="20">
        <v>45665</v>
      </c>
      <c r="Z107" s="48">
        <v>1</v>
      </c>
      <c r="AA107">
        <v>2025</v>
      </c>
      <c r="AB107" s="45">
        <v>53119</v>
      </c>
      <c r="AC107" s="45">
        <v>53119</v>
      </c>
      <c r="AI107" s="10"/>
      <c r="AK107" s="10"/>
    </row>
    <row r="108" spans="1:37">
      <c r="A108" t="s">
        <v>45</v>
      </c>
      <c r="B108" t="s">
        <v>46</v>
      </c>
      <c r="C108" t="s">
        <v>47</v>
      </c>
      <c r="D108" t="s">
        <v>267</v>
      </c>
      <c r="E108" t="s">
        <v>88</v>
      </c>
      <c r="F108" t="s">
        <v>79</v>
      </c>
      <c r="G108" t="s">
        <v>51</v>
      </c>
      <c r="H108" s="20" t="s">
        <v>52</v>
      </c>
      <c r="I108" t="s">
        <v>53</v>
      </c>
      <c r="J108" t="s">
        <v>54</v>
      </c>
      <c r="L108" t="s">
        <v>55</v>
      </c>
      <c r="M108" t="s">
        <v>77</v>
      </c>
      <c r="N108" t="s">
        <v>89</v>
      </c>
      <c r="O108" s="21" t="s">
        <v>58</v>
      </c>
      <c r="P108" s="21" t="s">
        <v>150</v>
      </c>
      <c r="Q108" s="20" t="s">
        <v>268</v>
      </c>
      <c r="R108" s="21" t="s">
        <v>269</v>
      </c>
      <c r="S108" s="35">
        <v>1</v>
      </c>
      <c r="T108" s="22">
        <v>1</v>
      </c>
      <c r="U108" s="20" t="s">
        <v>62</v>
      </c>
      <c r="V108" s="20">
        <v>45664</v>
      </c>
      <c r="W108" s="21">
        <v>1</v>
      </c>
      <c r="X108" s="20">
        <v>45672</v>
      </c>
      <c r="Y108" s="20">
        <v>45670</v>
      </c>
      <c r="Z108" s="48">
        <v>1</v>
      </c>
      <c r="AA108">
        <v>2025</v>
      </c>
      <c r="AB108" s="45">
        <v>111758</v>
      </c>
      <c r="AC108" s="45">
        <v>111758</v>
      </c>
      <c r="AI108" s="10"/>
      <c r="AK108" s="10"/>
    </row>
    <row r="109" spans="1:37">
      <c r="A109" t="s">
        <v>45</v>
      </c>
      <c r="B109" t="s">
        <v>46</v>
      </c>
      <c r="C109" t="s">
        <v>47</v>
      </c>
      <c r="D109" t="s">
        <v>270</v>
      </c>
      <c r="E109" t="s">
        <v>88</v>
      </c>
      <c r="F109" t="s">
        <v>79</v>
      </c>
      <c r="G109" t="s">
        <v>51</v>
      </c>
      <c r="H109" s="20" t="s">
        <v>52</v>
      </c>
      <c r="I109" t="s">
        <v>53</v>
      </c>
      <c r="J109" t="s">
        <v>54</v>
      </c>
      <c r="L109" t="s">
        <v>55</v>
      </c>
      <c r="M109" t="s">
        <v>77</v>
      </c>
      <c r="N109" t="s">
        <v>89</v>
      </c>
      <c r="O109" s="21" t="s">
        <v>58</v>
      </c>
      <c r="P109" s="21" t="s">
        <v>97</v>
      </c>
      <c r="Q109" s="20" t="s">
        <v>108</v>
      </c>
      <c r="R109" s="21" t="s">
        <v>109</v>
      </c>
      <c r="S109" s="35">
        <v>1</v>
      </c>
      <c r="T109" s="22">
        <v>1</v>
      </c>
      <c r="U109" s="20" t="s">
        <v>62</v>
      </c>
      <c r="V109" s="20">
        <v>45664</v>
      </c>
      <c r="W109" s="21">
        <v>1</v>
      </c>
      <c r="X109" s="20">
        <v>45672</v>
      </c>
      <c r="Y109" s="20">
        <v>45670</v>
      </c>
      <c r="Z109" s="48">
        <v>1</v>
      </c>
      <c r="AA109">
        <v>2025</v>
      </c>
      <c r="AB109" s="45">
        <v>76464</v>
      </c>
      <c r="AC109" s="45">
        <v>76464</v>
      </c>
      <c r="AI109" s="10"/>
      <c r="AK109" s="10"/>
    </row>
    <row r="110" spans="1:37">
      <c r="A110" t="s">
        <v>45</v>
      </c>
      <c r="B110" t="s">
        <v>46</v>
      </c>
      <c r="C110" t="s">
        <v>47</v>
      </c>
      <c r="D110" t="s">
        <v>271</v>
      </c>
      <c r="E110" t="s">
        <v>88</v>
      </c>
      <c r="F110" t="s">
        <v>79</v>
      </c>
      <c r="G110" t="s">
        <v>51</v>
      </c>
      <c r="H110" s="20" t="s">
        <v>52</v>
      </c>
      <c r="I110" t="s">
        <v>53</v>
      </c>
      <c r="J110" t="s">
        <v>54</v>
      </c>
      <c r="L110" t="s">
        <v>55</v>
      </c>
      <c r="M110" t="s">
        <v>77</v>
      </c>
      <c r="N110" t="s">
        <v>89</v>
      </c>
      <c r="O110" s="21" t="s">
        <v>58</v>
      </c>
      <c r="P110" s="21" t="s">
        <v>119</v>
      </c>
      <c r="Q110" s="20" t="s">
        <v>233</v>
      </c>
      <c r="R110" s="21" t="s">
        <v>234</v>
      </c>
      <c r="S110" s="35">
        <v>1</v>
      </c>
      <c r="T110" s="22">
        <v>1</v>
      </c>
      <c r="U110" s="20" t="s">
        <v>62</v>
      </c>
      <c r="V110" s="20">
        <v>45660</v>
      </c>
      <c r="W110" s="21">
        <v>1</v>
      </c>
      <c r="X110" s="20">
        <v>45667</v>
      </c>
      <c r="Y110" s="20">
        <v>45665</v>
      </c>
      <c r="Z110" s="48">
        <v>1</v>
      </c>
      <c r="AA110">
        <v>2025</v>
      </c>
      <c r="AB110" s="45">
        <v>53119</v>
      </c>
      <c r="AC110" s="45">
        <v>53119</v>
      </c>
      <c r="AI110" s="10"/>
      <c r="AK110" s="10"/>
    </row>
    <row r="111" spans="1:37">
      <c r="A111" t="s">
        <v>45</v>
      </c>
      <c r="B111" t="s">
        <v>46</v>
      </c>
      <c r="C111" t="s">
        <v>47</v>
      </c>
      <c r="D111" t="s">
        <v>272</v>
      </c>
      <c r="E111" t="s">
        <v>88</v>
      </c>
      <c r="F111" t="s">
        <v>79</v>
      </c>
      <c r="G111" t="s">
        <v>51</v>
      </c>
      <c r="H111" s="20" t="s">
        <v>52</v>
      </c>
      <c r="I111" t="s">
        <v>53</v>
      </c>
      <c r="J111" t="s">
        <v>54</v>
      </c>
      <c r="L111" t="s">
        <v>55</v>
      </c>
      <c r="M111" t="s">
        <v>77</v>
      </c>
      <c r="N111" t="s">
        <v>89</v>
      </c>
      <c r="O111" s="21" t="s">
        <v>58</v>
      </c>
      <c r="P111" s="21" t="s">
        <v>104</v>
      </c>
      <c r="Q111" s="20" t="s">
        <v>273</v>
      </c>
      <c r="R111" s="21" t="s">
        <v>274</v>
      </c>
      <c r="S111" s="35">
        <v>1</v>
      </c>
      <c r="T111" s="22">
        <v>1</v>
      </c>
      <c r="U111" s="20" t="s">
        <v>62</v>
      </c>
      <c r="V111" s="20">
        <v>45665</v>
      </c>
      <c r="W111" s="21">
        <v>1</v>
      </c>
      <c r="X111" s="20">
        <v>45672</v>
      </c>
      <c r="Y111" s="20">
        <v>45670</v>
      </c>
      <c r="Z111" s="48">
        <v>1</v>
      </c>
      <c r="AA111">
        <v>2025</v>
      </c>
      <c r="AB111" s="45">
        <v>81245</v>
      </c>
      <c r="AC111" s="45">
        <v>81245</v>
      </c>
      <c r="AI111" s="10"/>
      <c r="AK111" s="10"/>
    </row>
    <row r="112" spans="1:37">
      <c r="A112" t="s">
        <v>45</v>
      </c>
      <c r="B112" t="s">
        <v>46</v>
      </c>
      <c r="C112" t="s">
        <v>47</v>
      </c>
      <c r="D112" t="s">
        <v>275</v>
      </c>
      <c r="E112" t="s">
        <v>88</v>
      </c>
      <c r="F112" t="s">
        <v>79</v>
      </c>
      <c r="G112" t="s">
        <v>51</v>
      </c>
      <c r="H112" s="20" t="s">
        <v>52</v>
      </c>
      <c r="I112" t="s">
        <v>53</v>
      </c>
      <c r="J112" t="s">
        <v>54</v>
      </c>
      <c r="L112" t="s">
        <v>55</v>
      </c>
      <c r="M112" t="s">
        <v>77</v>
      </c>
      <c r="N112" t="s">
        <v>89</v>
      </c>
      <c r="O112" s="21" t="s">
        <v>58</v>
      </c>
      <c r="P112" s="21" t="s">
        <v>276</v>
      </c>
      <c r="Q112" s="20" t="s">
        <v>277</v>
      </c>
      <c r="R112" s="21" t="s">
        <v>278</v>
      </c>
      <c r="S112" s="35">
        <v>2</v>
      </c>
      <c r="T112" s="22">
        <v>2</v>
      </c>
      <c r="U112" s="20" t="s">
        <v>62</v>
      </c>
      <c r="V112" s="20">
        <v>45665</v>
      </c>
      <c r="W112" s="21">
        <v>1</v>
      </c>
      <c r="X112" s="20">
        <v>45672</v>
      </c>
      <c r="Y112" s="20">
        <v>45670</v>
      </c>
      <c r="Z112" s="48">
        <v>1</v>
      </c>
      <c r="AA112">
        <v>2025</v>
      </c>
      <c r="AB112" s="45">
        <v>27489</v>
      </c>
      <c r="AC112" s="45">
        <v>27489</v>
      </c>
      <c r="AI112" s="10"/>
      <c r="AK112" s="10"/>
    </row>
    <row r="113" spans="1:37">
      <c r="A113" t="s">
        <v>45</v>
      </c>
      <c r="B113" t="s">
        <v>46</v>
      </c>
      <c r="C113" t="s">
        <v>47</v>
      </c>
      <c r="D113" t="s">
        <v>279</v>
      </c>
      <c r="E113" t="s">
        <v>88</v>
      </c>
      <c r="F113" t="s">
        <v>79</v>
      </c>
      <c r="G113" t="s">
        <v>51</v>
      </c>
      <c r="H113" s="20" t="s">
        <v>52</v>
      </c>
      <c r="I113" t="s">
        <v>53</v>
      </c>
      <c r="J113" t="s">
        <v>54</v>
      </c>
      <c r="L113" t="s">
        <v>55</v>
      </c>
      <c r="M113" t="s">
        <v>77</v>
      </c>
      <c r="N113" t="s">
        <v>89</v>
      </c>
      <c r="O113" s="21" t="s">
        <v>58</v>
      </c>
      <c r="P113" s="21" t="s">
        <v>119</v>
      </c>
      <c r="Q113" s="20" t="s">
        <v>182</v>
      </c>
      <c r="R113" s="21" t="s">
        <v>183</v>
      </c>
      <c r="S113" s="35">
        <v>1</v>
      </c>
      <c r="T113" s="22">
        <v>1</v>
      </c>
      <c r="U113" s="20" t="s">
        <v>62</v>
      </c>
      <c r="V113" s="20">
        <v>45665</v>
      </c>
      <c r="W113" s="21">
        <v>1</v>
      </c>
      <c r="X113" s="20">
        <v>45677</v>
      </c>
      <c r="Y113" s="20">
        <v>45670</v>
      </c>
      <c r="Z113" s="48">
        <v>1</v>
      </c>
      <c r="AA113">
        <v>2025</v>
      </c>
      <c r="AB113" s="45">
        <v>62493</v>
      </c>
      <c r="AC113" s="45">
        <v>62493</v>
      </c>
      <c r="AI113" s="10"/>
      <c r="AK113" s="10"/>
    </row>
    <row r="114" spans="1:37">
      <c r="A114" t="s">
        <v>45</v>
      </c>
      <c r="B114" t="s">
        <v>46</v>
      </c>
      <c r="C114" t="s">
        <v>47</v>
      </c>
      <c r="D114" t="s">
        <v>280</v>
      </c>
      <c r="E114" t="s">
        <v>88</v>
      </c>
      <c r="F114" t="s">
        <v>79</v>
      </c>
      <c r="G114" t="s">
        <v>51</v>
      </c>
      <c r="H114" s="20" t="s">
        <v>58</v>
      </c>
      <c r="I114" t="s">
        <v>53</v>
      </c>
      <c r="J114" t="s">
        <v>54</v>
      </c>
      <c r="L114" t="s">
        <v>55</v>
      </c>
      <c r="M114" t="s">
        <v>77</v>
      </c>
      <c r="N114" t="s">
        <v>89</v>
      </c>
      <c r="O114" s="21" t="s">
        <v>58</v>
      </c>
      <c r="P114" s="21" t="s">
        <v>203</v>
      </c>
      <c r="Q114" s="20" t="s">
        <v>204</v>
      </c>
      <c r="R114" s="21" t="s">
        <v>205</v>
      </c>
      <c r="S114" s="35">
        <v>1</v>
      </c>
      <c r="T114" s="22">
        <v>0</v>
      </c>
      <c r="U114" s="20" t="s">
        <v>62</v>
      </c>
      <c r="V114" s="20">
        <v>45665</v>
      </c>
      <c r="W114" s="21">
        <v>1</v>
      </c>
      <c r="X114" s="20">
        <v>45666</v>
      </c>
      <c r="Z114" s="48">
        <v>1</v>
      </c>
      <c r="AA114">
        <v>2025</v>
      </c>
      <c r="AB114" s="45">
        <v>94112</v>
      </c>
      <c r="AC114" s="45">
        <v>0</v>
      </c>
      <c r="AI114" s="10"/>
      <c r="AK114" s="10"/>
    </row>
    <row r="115" spans="1:37">
      <c r="A115" t="s">
        <v>45</v>
      </c>
      <c r="B115" t="s">
        <v>46</v>
      </c>
      <c r="C115" t="s">
        <v>47</v>
      </c>
      <c r="D115" t="s">
        <v>281</v>
      </c>
      <c r="E115" t="s">
        <v>88</v>
      </c>
      <c r="F115" t="s">
        <v>79</v>
      </c>
      <c r="G115" t="s">
        <v>51</v>
      </c>
      <c r="H115" s="20" t="s">
        <v>52</v>
      </c>
      <c r="I115" t="s">
        <v>53</v>
      </c>
      <c r="J115" t="s">
        <v>54</v>
      </c>
      <c r="L115" t="s">
        <v>55</v>
      </c>
      <c r="M115" t="s">
        <v>77</v>
      </c>
      <c r="N115" t="s">
        <v>89</v>
      </c>
      <c r="O115" s="21" t="s">
        <v>58</v>
      </c>
      <c r="P115" s="21" t="s">
        <v>90</v>
      </c>
      <c r="Q115" s="20" t="s">
        <v>191</v>
      </c>
      <c r="R115" s="21" t="s">
        <v>192</v>
      </c>
      <c r="S115" s="35">
        <v>1</v>
      </c>
      <c r="T115" s="22">
        <v>1</v>
      </c>
      <c r="U115" s="20" t="s">
        <v>62</v>
      </c>
      <c r="V115" s="20">
        <v>45660</v>
      </c>
      <c r="W115" s="21">
        <v>1</v>
      </c>
      <c r="X115" s="20">
        <v>45670</v>
      </c>
      <c r="Y115" s="20">
        <v>45665</v>
      </c>
      <c r="Z115" s="48">
        <v>1</v>
      </c>
      <c r="AA115">
        <v>2025</v>
      </c>
      <c r="AB115" s="45">
        <v>109369</v>
      </c>
      <c r="AC115" s="45">
        <v>109369</v>
      </c>
      <c r="AI115" s="10"/>
      <c r="AK115" s="10"/>
    </row>
    <row r="116" spans="1:37">
      <c r="A116" t="s">
        <v>45</v>
      </c>
      <c r="B116" t="s">
        <v>46</v>
      </c>
      <c r="C116" t="s">
        <v>47</v>
      </c>
      <c r="D116" t="s">
        <v>282</v>
      </c>
      <c r="E116" t="s">
        <v>88</v>
      </c>
      <c r="F116" t="s">
        <v>79</v>
      </c>
      <c r="G116" t="s">
        <v>51</v>
      </c>
      <c r="H116" s="20" t="s">
        <v>52</v>
      </c>
      <c r="I116" t="s">
        <v>53</v>
      </c>
      <c r="J116" t="s">
        <v>54</v>
      </c>
      <c r="L116" t="s">
        <v>55</v>
      </c>
      <c r="M116" t="s">
        <v>77</v>
      </c>
      <c r="N116" t="s">
        <v>89</v>
      </c>
      <c r="O116" s="21" t="s">
        <v>58</v>
      </c>
      <c r="P116" s="21" t="s">
        <v>119</v>
      </c>
      <c r="Q116" s="20" t="s">
        <v>264</v>
      </c>
      <c r="R116" s="21" t="s">
        <v>265</v>
      </c>
      <c r="S116" s="35">
        <v>1</v>
      </c>
      <c r="T116" s="22">
        <v>1</v>
      </c>
      <c r="U116" s="20" t="s">
        <v>62</v>
      </c>
      <c r="V116" s="20">
        <v>45660</v>
      </c>
      <c r="W116" s="21">
        <v>1</v>
      </c>
      <c r="X116" s="20">
        <v>45671</v>
      </c>
      <c r="Y116" s="20">
        <v>45665</v>
      </c>
      <c r="Z116" s="48">
        <v>1</v>
      </c>
      <c r="AA116">
        <v>2025</v>
      </c>
      <c r="AB116" s="45">
        <v>74994</v>
      </c>
      <c r="AC116" s="45">
        <v>74994</v>
      </c>
      <c r="AI116" s="10"/>
      <c r="AK116" s="10"/>
    </row>
    <row r="117" spans="1:37">
      <c r="A117" t="s">
        <v>45</v>
      </c>
      <c r="B117" t="s">
        <v>46</v>
      </c>
      <c r="C117" t="s">
        <v>47</v>
      </c>
      <c r="D117" t="s">
        <v>283</v>
      </c>
      <c r="E117" t="s">
        <v>88</v>
      </c>
      <c r="F117" t="s">
        <v>79</v>
      </c>
      <c r="G117" t="s">
        <v>51</v>
      </c>
      <c r="H117" s="20" t="s">
        <v>52</v>
      </c>
      <c r="I117" t="s">
        <v>53</v>
      </c>
      <c r="J117" t="s">
        <v>54</v>
      </c>
      <c r="L117" t="s">
        <v>55</v>
      </c>
      <c r="M117" t="s">
        <v>77</v>
      </c>
      <c r="N117" t="s">
        <v>89</v>
      </c>
      <c r="O117" s="21" t="s">
        <v>58</v>
      </c>
      <c r="P117" s="21" t="s">
        <v>150</v>
      </c>
      <c r="Q117" s="20" t="s">
        <v>284</v>
      </c>
      <c r="R117" s="21" t="s">
        <v>285</v>
      </c>
      <c r="S117" s="35">
        <v>1</v>
      </c>
      <c r="T117" s="22">
        <v>1</v>
      </c>
      <c r="U117" s="20" t="s">
        <v>62</v>
      </c>
      <c r="V117" s="20">
        <v>45660</v>
      </c>
      <c r="W117" s="21">
        <v>1</v>
      </c>
      <c r="X117" s="20">
        <v>45670</v>
      </c>
      <c r="Y117" s="20">
        <v>45665</v>
      </c>
      <c r="Z117" s="48">
        <v>1</v>
      </c>
      <c r="AA117">
        <v>2025</v>
      </c>
      <c r="AB117" s="45">
        <v>281244</v>
      </c>
      <c r="AC117" s="45">
        <v>281244</v>
      </c>
      <c r="AI117" s="10"/>
      <c r="AK117" s="10"/>
    </row>
    <row r="118" spans="1:37">
      <c r="A118" t="s">
        <v>45</v>
      </c>
      <c r="B118" t="s">
        <v>46</v>
      </c>
      <c r="C118" t="s">
        <v>47</v>
      </c>
      <c r="D118" t="s">
        <v>286</v>
      </c>
      <c r="E118" t="s">
        <v>88</v>
      </c>
      <c r="F118" t="s">
        <v>79</v>
      </c>
      <c r="G118" t="s">
        <v>51</v>
      </c>
      <c r="H118" s="20" t="s">
        <v>52</v>
      </c>
      <c r="I118" t="s">
        <v>53</v>
      </c>
      <c r="J118" t="s">
        <v>54</v>
      </c>
      <c r="L118" t="s">
        <v>55</v>
      </c>
      <c r="M118" t="s">
        <v>77</v>
      </c>
      <c r="N118" t="s">
        <v>89</v>
      </c>
      <c r="O118" s="21" t="s">
        <v>58</v>
      </c>
      <c r="P118" s="21" t="s">
        <v>104</v>
      </c>
      <c r="Q118" s="20" t="s">
        <v>287</v>
      </c>
      <c r="R118" s="21" t="s">
        <v>288</v>
      </c>
      <c r="S118" s="35">
        <v>1</v>
      </c>
      <c r="T118" s="22">
        <v>1</v>
      </c>
      <c r="U118" s="20" t="s">
        <v>62</v>
      </c>
      <c r="V118" s="20">
        <v>45661</v>
      </c>
      <c r="W118" s="21">
        <v>1</v>
      </c>
      <c r="X118" s="20">
        <v>45670</v>
      </c>
      <c r="Y118" s="20">
        <v>45665</v>
      </c>
      <c r="Z118" s="48">
        <v>1</v>
      </c>
      <c r="AA118">
        <v>2025</v>
      </c>
      <c r="AB118" s="45">
        <v>156244</v>
      </c>
      <c r="AC118" s="45">
        <v>156244</v>
      </c>
      <c r="AI118" s="10"/>
      <c r="AK118" s="10"/>
    </row>
    <row r="119" spans="1:37">
      <c r="A119" t="s">
        <v>45</v>
      </c>
      <c r="B119" t="s">
        <v>46</v>
      </c>
      <c r="C119" t="s">
        <v>47</v>
      </c>
      <c r="D119" t="s">
        <v>289</v>
      </c>
      <c r="E119" t="s">
        <v>88</v>
      </c>
      <c r="F119" t="s">
        <v>79</v>
      </c>
      <c r="G119" t="s">
        <v>51</v>
      </c>
      <c r="H119" s="20" t="s">
        <v>52</v>
      </c>
      <c r="I119" t="s">
        <v>53</v>
      </c>
      <c r="J119" t="s">
        <v>54</v>
      </c>
      <c r="L119" t="s">
        <v>55</v>
      </c>
      <c r="M119" t="s">
        <v>77</v>
      </c>
      <c r="N119" t="s">
        <v>89</v>
      </c>
      <c r="O119" s="21" t="s">
        <v>58</v>
      </c>
      <c r="P119" s="21" t="s">
        <v>97</v>
      </c>
      <c r="Q119" s="20" t="s">
        <v>290</v>
      </c>
      <c r="R119" s="21" t="s">
        <v>291</v>
      </c>
      <c r="S119" s="35">
        <v>1</v>
      </c>
      <c r="T119" s="22">
        <v>1</v>
      </c>
      <c r="U119" s="20" t="s">
        <v>62</v>
      </c>
      <c r="V119" s="20">
        <v>45661</v>
      </c>
      <c r="W119" s="21">
        <v>1</v>
      </c>
      <c r="X119" s="20">
        <v>45670</v>
      </c>
      <c r="Y119" s="20">
        <v>45665</v>
      </c>
      <c r="Z119" s="48">
        <v>1</v>
      </c>
      <c r="AA119">
        <v>2025</v>
      </c>
      <c r="AB119" s="45">
        <v>35288</v>
      </c>
      <c r="AC119" s="45">
        <v>35288</v>
      </c>
      <c r="AI119" s="10"/>
      <c r="AK119" s="10"/>
    </row>
    <row r="120" spans="1:37">
      <c r="A120" t="s">
        <v>45</v>
      </c>
      <c r="B120" t="s">
        <v>46</v>
      </c>
      <c r="C120" t="s">
        <v>47</v>
      </c>
      <c r="D120" t="s">
        <v>292</v>
      </c>
      <c r="E120" t="s">
        <v>88</v>
      </c>
      <c r="F120" t="s">
        <v>79</v>
      </c>
      <c r="G120" t="s">
        <v>51</v>
      </c>
      <c r="H120" s="20" t="s">
        <v>52</v>
      </c>
      <c r="I120" t="s">
        <v>53</v>
      </c>
      <c r="J120" t="s">
        <v>54</v>
      </c>
      <c r="L120" t="s">
        <v>55</v>
      </c>
      <c r="M120" t="s">
        <v>77</v>
      </c>
      <c r="N120" t="s">
        <v>89</v>
      </c>
      <c r="O120" s="21" t="s">
        <v>58</v>
      </c>
      <c r="P120" s="21" t="s">
        <v>90</v>
      </c>
      <c r="Q120" s="20" t="s">
        <v>163</v>
      </c>
      <c r="R120" s="21" t="s">
        <v>164</v>
      </c>
      <c r="S120" s="35">
        <v>1</v>
      </c>
      <c r="T120" s="22">
        <v>1</v>
      </c>
      <c r="U120" s="20" t="s">
        <v>62</v>
      </c>
      <c r="V120" s="20">
        <v>45664</v>
      </c>
      <c r="W120" s="21">
        <v>1</v>
      </c>
      <c r="X120" s="20">
        <v>45670</v>
      </c>
      <c r="Y120" s="20">
        <v>45667</v>
      </c>
      <c r="Z120" s="48">
        <v>1</v>
      </c>
      <c r="AA120">
        <v>2025</v>
      </c>
      <c r="AB120" s="45">
        <v>49994</v>
      </c>
      <c r="AC120" s="45">
        <v>49994</v>
      </c>
      <c r="AI120" s="10"/>
      <c r="AK120" s="10"/>
    </row>
    <row r="121" spans="1:37">
      <c r="A121" t="s">
        <v>45</v>
      </c>
      <c r="B121" t="s">
        <v>46</v>
      </c>
      <c r="C121" t="s">
        <v>47</v>
      </c>
      <c r="D121" t="s">
        <v>293</v>
      </c>
      <c r="E121" t="s">
        <v>88</v>
      </c>
      <c r="F121" t="s">
        <v>79</v>
      </c>
      <c r="G121" t="s">
        <v>51</v>
      </c>
      <c r="H121" s="20" t="s">
        <v>52</v>
      </c>
      <c r="I121" t="s">
        <v>53</v>
      </c>
      <c r="J121" t="s">
        <v>54</v>
      </c>
      <c r="L121" t="s">
        <v>55</v>
      </c>
      <c r="M121" t="s">
        <v>77</v>
      </c>
      <c r="N121" t="s">
        <v>89</v>
      </c>
      <c r="O121" s="21" t="s">
        <v>58</v>
      </c>
      <c r="P121" s="21" t="s">
        <v>97</v>
      </c>
      <c r="Q121" s="20" t="s">
        <v>101</v>
      </c>
      <c r="R121" s="21" t="s">
        <v>102</v>
      </c>
      <c r="S121" s="35">
        <v>1</v>
      </c>
      <c r="T121" s="22">
        <v>1</v>
      </c>
      <c r="U121" s="20" t="s">
        <v>62</v>
      </c>
      <c r="V121" s="20">
        <v>45665</v>
      </c>
      <c r="W121" s="21">
        <v>1</v>
      </c>
      <c r="X121" s="20">
        <v>45671</v>
      </c>
      <c r="Y121" s="20">
        <v>45670</v>
      </c>
      <c r="Z121" s="48">
        <v>1</v>
      </c>
      <c r="AA121">
        <v>2025</v>
      </c>
      <c r="AB121" s="45">
        <v>47052</v>
      </c>
      <c r="AC121" s="45">
        <v>47052</v>
      </c>
      <c r="AI121" s="10"/>
      <c r="AK121" s="10"/>
    </row>
    <row r="122" spans="1:37">
      <c r="A122" t="s">
        <v>45</v>
      </c>
      <c r="B122" t="s">
        <v>46</v>
      </c>
      <c r="C122" t="s">
        <v>47</v>
      </c>
      <c r="D122" t="s">
        <v>294</v>
      </c>
      <c r="E122" t="s">
        <v>88</v>
      </c>
      <c r="F122" t="s">
        <v>79</v>
      </c>
      <c r="G122" t="s">
        <v>51</v>
      </c>
      <c r="H122" s="20" t="s">
        <v>52</v>
      </c>
      <c r="I122" t="s">
        <v>53</v>
      </c>
      <c r="J122" t="s">
        <v>54</v>
      </c>
      <c r="L122" t="s">
        <v>55</v>
      </c>
      <c r="M122" t="s">
        <v>77</v>
      </c>
      <c r="N122" t="s">
        <v>89</v>
      </c>
      <c r="O122" s="21" t="s">
        <v>58</v>
      </c>
      <c r="P122" s="21" t="s">
        <v>97</v>
      </c>
      <c r="Q122" s="20" t="s">
        <v>101</v>
      </c>
      <c r="R122" s="21" t="s">
        <v>102</v>
      </c>
      <c r="S122" s="35">
        <v>1</v>
      </c>
      <c r="T122" s="22">
        <v>1</v>
      </c>
      <c r="U122" s="20" t="s">
        <v>62</v>
      </c>
      <c r="V122" s="20">
        <v>45665</v>
      </c>
      <c r="W122" s="21">
        <v>1</v>
      </c>
      <c r="X122" s="20">
        <v>45670</v>
      </c>
      <c r="Y122" s="20">
        <v>45667</v>
      </c>
      <c r="Z122" s="48">
        <v>1</v>
      </c>
      <c r="AA122">
        <v>2025</v>
      </c>
      <c r="AB122" s="45">
        <v>47052</v>
      </c>
      <c r="AC122" s="45">
        <v>47052</v>
      </c>
      <c r="AI122" s="10"/>
      <c r="AK122" s="10"/>
    </row>
    <row r="123" spans="1:37">
      <c r="A123" t="s">
        <v>45</v>
      </c>
      <c r="B123" t="s">
        <v>46</v>
      </c>
      <c r="C123" t="s">
        <v>47</v>
      </c>
      <c r="D123" t="s">
        <v>295</v>
      </c>
      <c r="E123" t="s">
        <v>88</v>
      </c>
      <c r="F123" t="s">
        <v>79</v>
      </c>
      <c r="G123" t="s">
        <v>51</v>
      </c>
      <c r="H123" s="20" t="s">
        <v>52</v>
      </c>
      <c r="I123" t="s">
        <v>53</v>
      </c>
      <c r="J123" t="s">
        <v>54</v>
      </c>
      <c r="L123" t="s">
        <v>55</v>
      </c>
      <c r="M123" t="s">
        <v>77</v>
      </c>
      <c r="N123" t="s">
        <v>89</v>
      </c>
      <c r="O123" s="21" t="s">
        <v>58</v>
      </c>
      <c r="P123" s="21" t="s">
        <v>97</v>
      </c>
      <c r="Q123" s="20" t="s">
        <v>296</v>
      </c>
      <c r="R123" s="21" t="s">
        <v>297</v>
      </c>
      <c r="S123" s="35">
        <v>1</v>
      </c>
      <c r="T123" s="22">
        <v>1</v>
      </c>
      <c r="U123" s="20" t="s">
        <v>62</v>
      </c>
      <c r="V123" s="20">
        <v>45665</v>
      </c>
      <c r="W123" s="21">
        <v>1</v>
      </c>
      <c r="X123" s="20">
        <v>45672</v>
      </c>
      <c r="Y123" s="20">
        <v>45670</v>
      </c>
      <c r="Z123" s="48">
        <v>1</v>
      </c>
      <c r="AA123">
        <v>2025</v>
      </c>
      <c r="AB123" s="45">
        <v>68746</v>
      </c>
      <c r="AC123" s="45">
        <v>68746</v>
      </c>
      <c r="AI123" s="10"/>
      <c r="AK123" s="10"/>
    </row>
    <row r="124" spans="1:37">
      <c r="A124" t="s">
        <v>45</v>
      </c>
      <c r="B124" t="s">
        <v>46</v>
      </c>
      <c r="C124" t="s">
        <v>47</v>
      </c>
      <c r="D124" t="s">
        <v>298</v>
      </c>
      <c r="E124" t="s">
        <v>88</v>
      </c>
      <c r="F124" t="s">
        <v>79</v>
      </c>
      <c r="G124" t="s">
        <v>51</v>
      </c>
      <c r="H124" s="20" t="s">
        <v>52</v>
      </c>
      <c r="I124" t="s">
        <v>53</v>
      </c>
      <c r="J124" t="s">
        <v>54</v>
      </c>
      <c r="L124" t="s">
        <v>55</v>
      </c>
      <c r="M124" t="s">
        <v>56</v>
      </c>
      <c r="N124" t="s">
        <v>57</v>
      </c>
      <c r="O124" s="21" t="s">
        <v>58</v>
      </c>
      <c r="P124" s="21" t="s">
        <v>64</v>
      </c>
      <c r="Q124" s="20" t="s">
        <v>211</v>
      </c>
      <c r="R124" s="21" t="s">
        <v>212</v>
      </c>
      <c r="S124" s="35">
        <v>1</v>
      </c>
      <c r="T124" s="22">
        <v>1</v>
      </c>
      <c r="U124" s="20" t="s">
        <v>62</v>
      </c>
      <c r="V124" s="20">
        <v>45666</v>
      </c>
      <c r="W124" s="21">
        <v>1</v>
      </c>
      <c r="X124" s="20">
        <v>45674</v>
      </c>
      <c r="Y124" s="20">
        <v>45672</v>
      </c>
      <c r="Z124" s="48">
        <v>1</v>
      </c>
      <c r="AA124">
        <v>2025</v>
      </c>
      <c r="AB124" s="45">
        <v>28088</v>
      </c>
      <c r="AC124" s="45">
        <v>28088</v>
      </c>
      <c r="AI124" s="10"/>
      <c r="AK124" s="10"/>
    </row>
    <row r="125" spans="1:37">
      <c r="A125" t="s">
        <v>45</v>
      </c>
      <c r="B125" t="s">
        <v>46</v>
      </c>
      <c r="C125" t="s">
        <v>47</v>
      </c>
      <c r="D125" t="s">
        <v>299</v>
      </c>
      <c r="E125" t="s">
        <v>88</v>
      </c>
      <c r="F125" t="s">
        <v>79</v>
      </c>
      <c r="G125" t="s">
        <v>51</v>
      </c>
      <c r="H125" s="20" t="s">
        <v>52</v>
      </c>
      <c r="I125" t="s">
        <v>53</v>
      </c>
      <c r="J125" t="s">
        <v>54</v>
      </c>
      <c r="L125" t="s">
        <v>55</v>
      </c>
      <c r="M125" t="s">
        <v>77</v>
      </c>
      <c r="N125" t="s">
        <v>89</v>
      </c>
      <c r="O125" s="21" t="s">
        <v>58</v>
      </c>
      <c r="P125" s="21" t="s">
        <v>90</v>
      </c>
      <c r="Q125" s="20" t="s">
        <v>300</v>
      </c>
      <c r="R125" s="21" t="s">
        <v>301</v>
      </c>
      <c r="S125" s="35">
        <v>1</v>
      </c>
      <c r="T125" s="22">
        <v>1</v>
      </c>
      <c r="U125" s="20" t="s">
        <v>62</v>
      </c>
      <c r="V125" s="20">
        <v>45666</v>
      </c>
      <c r="W125" s="21">
        <v>1</v>
      </c>
      <c r="X125" s="20">
        <v>45672</v>
      </c>
      <c r="Y125" s="20">
        <v>45670</v>
      </c>
      <c r="Z125" s="48">
        <v>1</v>
      </c>
      <c r="AA125">
        <v>2025</v>
      </c>
      <c r="AB125" s="45">
        <v>40619</v>
      </c>
      <c r="AC125" s="45">
        <v>40619</v>
      </c>
      <c r="AI125" s="10"/>
      <c r="AK125" s="10"/>
    </row>
    <row r="126" spans="1:37">
      <c r="A126" t="s">
        <v>45</v>
      </c>
      <c r="B126" t="s">
        <v>46</v>
      </c>
      <c r="C126" t="s">
        <v>47</v>
      </c>
      <c r="D126" t="s">
        <v>302</v>
      </c>
      <c r="E126" t="s">
        <v>88</v>
      </c>
      <c r="F126" t="s">
        <v>79</v>
      </c>
      <c r="G126" t="s">
        <v>51</v>
      </c>
      <c r="H126" s="20" t="s">
        <v>52</v>
      </c>
      <c r="I126" t="s">
        <v>53</v>
      </c>
      <c r="J126" t="s">
        <v>54</v>
      </c>
      <c r="L126" t="s">
        <v>55</v>
      </c>
      <c r="M126" t="s">
        <v>77</v>
      </c>
      <c r="N126" t="s">
        <v>89</v>
      </c>
      <c r="O126" s="21" t="s">
        <v>58</v>
      </c>
      <c r="P126" s="21" t="s">
        <v>303</v>
      </c>
      <c r="Q126" s="20" t="s">
        <v>304</v>
      </c>
      <c r="R126" s="21" t="s">
        <v>305</v>
      </c>
      <c r="S126" s="35">
        <v>1</v>
      </c>
      <c r="T126" s="22">
        <v>1</v>
      </c>
      <c r="U126" s="20" t="s">
        <v>62</v>
      </c>
      <c r="V126" s="20">
        <v>45664</v>
      </c>
      <c r="W126" s="21">
        <v>1</v>
      </c>
      <c r="X126" s="20">
        <v>45670</v>
      </c>
      <c r="Y126" s="20">
        <v>45667</v>
      </c>
      <c r="Z126" s="48">
        <v>1</v>
      </c>
      <c r="AA126">
        <v>2025</v>
      </c>
      <c r="AB126" s="45">
        <v>76464</v>
      </c>
      <c r="AC126" s="45">
        <v>76464</v>
      </c>
      <c r="AI126" s="10"/>
      <c r="AK126" s="10"/>
    </row>
    <row r="127" spans="1:37">
      <c r="A127" t="s">
        <v>45</v>
      </c>
      <c r="B127" t="s">
        <v>46</v>
      </c>
      <c r="C127" t="s">
        <v>47</v>
      </c>
      <c r="D127" t="s">
        <v>306</v>
      </c>
      <c r="E127" t="s">
        <v>88</v>
      </c>
      <c r="F127" t="s">
        <v>79</v>
      </c>
      <c r="G127" t="s">
        <v>51</v>
      </c>
      <c r="H127" s="20" t="s">
        <v>52</v>
      </c>
      <c r="I127" t="s">
        <v>53</v>
      </c>
      <c r="J127" t="s">
        <v>54</v>
      </c>
      <c r="L127" t="s">
        <v>55</v>
      </c>
      <c r="M127" t="s">
        <v>77</v>
      </c>
      <c r="N127" t="s">
        <v>89</v>
      </c>
      <c r="O127" s="21" t="s">
        <v>58</v>
      </c>
      <c r="P127" s="21" t="s">
        <v>97</v>
      </c>
      <c r="Q127" s="20" t="s">
        <v>290</v>
      </c>
      <c r="R127" s="21" t="s">
        <v>291</v>
      </c>
      <c r="S127" s="35">
        <v>1</v>
      </c>
      <c r="T127" s="22">
        <v>1</v>
      </c>
      <c r="U127" s="20" t="s">
        <v>62</v>
      </c>
      <c r="V127" s="20">
        <v>45665</v>
      </c>
      <c r="W127" s="21">
        <v>1</v>
      </c>
      <c r="X127" s="20">
        <v>45673</v>
      </c>
      <c r="Y127" s="20">
        <v>45670</v>
      </c>
      <c r="Z127" s="48">
        <v>1</v>
      </c>
      <c r="AA127">
        <v>2025</v>
      </c>
      <c r="AB127" s="45">
        <v>28117</v>
      </c>
      <c r="AC127" s="45">
        <v>28117</v>
      </c>
      <c r="AI127" s="10"/>
      <c r="AK127" s="10"/>
    </row>
    <row r="128" spans="1:37">
      <c r="A128" t="s">
        <v>45</v>
      </c>
      <c r="B128" t="s">
        <v>46</v>
      </c>
      <c r="C128" t="s">
        <v>47</v>
      </c>
      <c r="D128" t="s">
        <v>307</v>
      </c>
      <c r="E128" t="s">
        <v>88</v>
      </c>
      <c r="F128" t="s">
        <v>79</v>
      </c>
      <c r="G128" t="s">
        <v>51</v>
      </c>
      <c r="H128" s="20" t="s">
        <v>52</v>
      </c>
      <c r="I128" t="s">
        <v>53</v>
      </c>
      <c r="J128" t="s">
        <v>54</v>
      </c>
      <c r="L128" t="s">
        <v>55</v>
      </c>
      <c r="M128" t="s">
        <v>77</v>
      </c>
      <c r="N128" t="s">
        <v>89</v>
      </c>
      <c r="O128" s="21" t="s">
        <v>58</v>
      </c>
      <c r="P128" s="21" t="s">
        <v>97</v>
      </c>
      <c r="Q128" s="20" t="s">
        <v>290</v>
      </c>
      <c r="R128" s="21" t="s">
        <v>291</v>
      </c>
      <c r="S128" s="35">
        <v>1</v>
      </c>
      <c r="T128" s="22">
        <v>1</v>
      </c>
      <c r="U128" s="20" t="s">
        <v>62</v>
      </c>
      <c r="V128" s="20">
        <v>45665</v>
      </c>
      <c r="W128" s="21">
        <v>1</v>
      </c>
      <c r="X128" s="20">
        <v>45674</v>
      </c>
      <c r="Y128" s="20">
        <v>45672</v>
      </c>
      <c r="Z128" s="48">
        <v>1</v>
      </c>
      <c r="AA128">
        <v>2025</v>
      </c>
      <c r="AB128" s="45">
        <v>28117</v>
      </c>
      <c r="AC128" s="45">
        <v>28117</v>
      </c>
      <c r="AI128" s="10"/>
      <c r="AK128" s="10"/>
    </row>
    <row r="129" spans="1:37">
      <c r="A129" t="s">
        <v>45</v>
      </c>
      <c r="B129" t="s">
        <v>46</v>
      </c>
      <c r="C129" t="s">
        <v>47</v>
      </c>
      <c r="D129" t="s">
        <v>308</v>
      </c>
      <c r="E129" t="s">
        <v>88</v>
      </c>
      <c r="F129" t="s">
        <v>79</v>
      </c>
      <c r="G129" t="s">
        <v>51</v>
      </c>
      <c r="H129" s="20" t="s">
        <v>52</v>
      </c>
      <c r="I129" t="s">
        <v>53</v>
      </c>
      <c r="J129" t="s">
        <v>54</v>
      </c>
      <c r="L129" t="s">
        <v>55</v>
      </c>
      <c r="M129" t="s">
        <v>56</v>
      </c>
      <c r="N129" t="s">
        <v>57</v>
      </c>
      <c r="O129" s="21" t="s">
        <v>58</v>
      </c>
      <c r="P129" s="21" t="s">
        <v>64</v>
      </c>
      <c r="Q129" s="20" t="s">
        <v>230</v>
      </c>
      <c r="R129" s="21" t="s">
        <v>231</v>
      </c>
      <c r="S129" s="35">
        <v>1</v>
      </c>
      <c r="T129" s="22">
        <v>1</v>
      </c>
      <c r="U129" s="20" t="s">
        <v>62</v>
      </c>
      <c r="V129" s="20">
        <v>45665</v>
      </c>
      <c r="W129" s="21">
        <v>1</v>
      </c>
      <c r="X129" s="20">
        <v>45672</v>
      </c>
      <c r="Y129" s="20">
        <v>45670</v>
      </c>
      <c r="Z129" s="48">
        <v>1</v>
      </c>
      <c r="AA129">
        <v>2025</v>
      </c>
      <c r="AB129" s="45">
        <v>45330</v>
      </c>
      <c r="AC129" s="45">
        <v>45330</v>
      </c>
      <c r="AI129" s="10"/>
      <c r="AK129" s="10"/>
    </row>
    <row r="130" spans="1:37">
      <c r="A130" t="s">
        <v>45</v>
      </c>
      <c r="B130" t="s">
        <v>46</v>
      </c>
      <c r="C130" t="s">
        <v>47</v>
      </c>
      <c r="D130" t="s">
        <v>309</v>
      </c>
      <c r="E130" t="s">
        <v>88</v>
      </c>
      <c r="F130" t="s">
        <v>79</v>
      </c>
      <c r="G130" t="s">
        <v>51</v>
      </c>
      <c r="H130" s="20" t="s">
        <v>52</v>
      </c>
      <c r="I130" t="s">
        <v>53</v>
      </c>
      <c r="J130" t="s">
        <v>54</v>
      </c>
      <c r="L130" t="s">
        <v>55</v>
      </c>
      <c r="M130" t="s">
        <v>77</v>
      </c>
      <c r="N130" t="s">
        <v>89</v>
      </c>
      <c r="O130" s="21" t="s">
        <v>58</v>
      </c>
      <c r="P130" s="21" t="s">
        <v>97</v>
      </c>
      <c r="Q130" s="20" t="s">
        <v>98</v>
      </c>
      <c r="R130" s="21" t="s">
        <v>99</v>
      </c>
      <c r="S130" s="35">
        <v>1</v>
      </c>
      <c r="T130" s="22">
        <v>1</v>
      </c>
      <c r="U130" s="20" t="s">
        <v>62</v>
      </c>
      <c r="V130" s="20">
        <v>45662</v>
      </c>
      <c r="W130" s="21">
        <v>1</v>
      </c>
      <c r="X130" s="20">
        <v>45670</v>
      </c>
      <c r="Y130" s="20">
        <v>45665</v>
      </c>
      <c r="Z130" s="48">
        <v>1</v>
      </c>
      <c r="AA130">
        <v>2025</v>
      </c>
      <c r="AB130" s="45">
        <v>43744</v>
      </c>
      <c r="AC130" s="45">
        <v>43744</v>
      </c>
      <c r="AI130" s="10"/>
      <c r="AK130" s="10"/>
    </row>
    <row r="131" spans="1:37">
      <c r="A131" t="s">
        <v>45</v>
      </c>
      <c r="B131" t="s">
        <v>46</v>
      </c>
      <c r="C131" t="s">
        <v>47</v>
      </c>
      <c r="D131" t="s">
        <v>310</v>
      </c>
      <c r="E131" t="s">
        <v>88</v>
      </c>
      <c r="F131" t="s">
        <v>79</v>
      </c>
      <c r="G131" t="s">
        <v>51</v>
      </c>
      <c r="H131" s="20" t="s">
        <v>52</v>
      </c>
      <c r="I131" t="s">
        <v>53</v>
      </c>
      <c r="J131" t="s">
        <v>54</v>
      </c>
      <c r="L131" t="s">
        <v>55</v>
      </c>
      <c r="M131" t="s">
        <v>56</v>
      </c>
      <c r="N131" t="s">
        <v>57</v>
      </c>
      <c r="O131" s="21" t="s">
        <v>58</v>
      </c>
      <c r="P131" s="21" t="s">
        <v>64</v>
      </c>
      <c r="Q131" s="20" t="s">
        <v>230</v>
      </c>
      <c r="R131" s="21" t="s">
        <v>231</v>
      </c>
      <c r="S131" s="35">
        <v>1</v>
      </c>
      <c r="T131" s="22">
        <v>1</v>
      </c>
      <c r="U131" s="20" t="s">
        <v>62</v>
      </c>
      <c r="V131" s="20">
        <v>45666</v>
      </c>
      <c r="W131" s="21">
        <v>1</v>
      </c>
      <c r="X131" s="20">
        <v>45680</v>
      </c>
      <c r="Y131" s="20">
        <v>45672</v>
      </c>
      <c r="Z131" s="48">
        <v>1</v>
      </c>
      <c r="AA131">
        <v>2025</v>
      </c>
      <c r="AB131" s="45">
        <v>45330</v>
      </c>
      <c r="AC131" s="45">
        <v>45330</v>
      </c>
      <c r="AI131" s="10"/>
      <c r="AK131" s="10"/>
    </row>
    <row r="132" spans="1:37">
      <c r="A132" t="s">
        <v>45</v>
      </c>
      <c r="B132" t="s">
        <v>46</v>
      </c>
      <c r="C132" t="s">
        <v>47</v>
      </c>
      <c r="D132" t="s">
        <v>311</v>
      </c>
      <c r="E132" t="s">
        <v>88</v>
      </c>
      <c r="F132" t="s">
        <v>79</v>
      </c>
      <c r="G132" t="s">
        <v>51</v>
      </c>
      <c r="H132" s="20" t="s">
        <v>52</v>
      </c>
      <c r="I132" t="s">
        <v>53</v>
      </c>
      <c r="J132" t="s">
        <v>54</v>
      </c>
      <c r="L132" t="s">
        <v>55</v>
      </c>
      <c r="M132" t="s">
        <v>56</v>
      </c>
      <c r="N132" t="s">
        <v>57</v>
      </c>
      <c r="O132" s="21" t="s">
        <v>58</v>
      </c>
      <c r="P132" s="21" t="s">
        <v>64</v>
      </c>
      <c r="Q132" s="20" t="s">
        <v>312</v>
      </c>
      <c r="R132" s="21" t="s">
        <v>313</v>
      </c>
      <c r="S132" s="35">
        <v>1</v>
      </c>
      <c r="T132" s="22">
        <v>1</v>
      </c>
      <c r="U132" s="20" t="s">
        <v>62</v>
      </c>
      <c r="V132" s="20">
        <v>45662</v>
      </c>
      <c r="W132" s="21">
        <v>1</v>
      </c>
      <c r="X132" s="20">
        <v>45670</v>
      </c>
      <c r="Y132" s="20">
        <v>45665</v>
      </c>
      <c r="Z132" s="48">
        <v>1</v>
      </c>
      <c r="AA132">
        <v>2025</v>
      </c>
      <c r="AB132" s="45">
        <v>45150</v>
      </c>
      <c r="AC132" s="45">
        <v>45150</v>
      </c>
      <c r="AI132" s="10"/>
      <c r="AK132" s="10"/>
    </row>
    <row r="133" spans="1:37">
      <c r="A133" t="s">
        <v>45</v>
      </c>
      <c r="B133" t="s">
        <v>46</v>
      </c>
      <c r="C133" t="s">
        <v>47</v>
      </c>
      <c r="D133" t="s">
        <v>314</v>
      </c>
      <c r="E133" t="s">
        <v>88</v>
      </c>
      <c r="F133" t="s">
        <v>79</v>
      </c>
      <c r="G133" t="s">
        <v>51</v>
      </c>
      <c r="H133" s="20" t="s">
        <v>58</v>
      </c>
      <c r="I133" t="s">
        <v>53</v>
      </c>
      <c r="J133" t="s">
        <v>54</v>
      </c>
      <c r="L133" t="s">
        <v>55</v>
      </c>
      <c r="M133" t="s">
        <v>77</v>
      </c>
      <c r="N133" t="s">
        <v>89</v>
      </c>
      <c r="O133" s="21" t="s">
        <v>58</v>
      </c>
      <c r="P133" s="21" t="s">
        <v>276</v>
      </c>
      <c r="Q133" s="20" t="s">
        <v>315</v>
      </c>
      <c r="R133" s="21" t="s">
        <v>316</v>
      </c>
      <c r="S133" s="35">
        <v>2</v>
      </c>
      <c r="T133" s="22">
        <v>0</v>
      </c>
      <c r="U133" s="20" t="s">
        <v>62</v>
      </c>
      <c r="V133" s="20">
        <v>45665</v>
      </c>
      <c r="W133" s="21">
        <v>1</v>
      </c>
      <c r="X133" s="20">
        <v>45674</v>
      </c>
      <c r="Z133" s="48">
        <v>1</v>
      </c>
      <c r="AA133">
        <v>2025</v>
      </c>
      <c r="AB133" s="45">
        <v>24987</v>
      </c>
      <c r="AC133" s="45">
        <v>0</v>
      </c>
      <c r="AI133" s="10"/>
      <c r="AK133" s="10"/>
    </row>
    <row r="134" spans="1:37">
      <c r="A134" t="s">
        <v>45</v>
      </c>
      <c r="B134" t="s">
        <v>46</v>
      </c>
      <c r="C134" t="s">
        <v>47</v>
      </c>
      <c r="D134" t="s">
        <v>317</v>
      </c>
      <c r="E134" t="s">
        <v>88</v>
      </c>
      <c r="F134" t="s">
        <v>79</v>
      </c>
      <c r="G134" t="s">
        <v>51</v>
      </c>
      <c r="H134" s="20" t="s">
        <v>52</v>
      </c>
      <c r="I134" t="s">
        <v>53</v>
      </c>
      <c r="J134" t="s">
        <v>54</v>
      </c>
      <c r="L134" t="s">
        <v>55</v>
      </c>
      <c r="M134" t="s">
        <v>77</v>
      </c>
      <c r="N134" t="s">
        <v>89</v>
      </c>
      <c r="O134" s="21" t="s">
        <v>58</v>
      </c>
      <c r="P134" s="21" t="s">
        <v>126</v>
      </c>
      <c r="Q134" s="20" t="s">
        <v>318</v>
      </c>
      <c r="R134" s="21" t="s">
        <v>319</v>
      </c>
      <c r="S134" s="35">
        <v>1</v>
      </c>
      <c r="T134" s="22">
        <v>1</v>
      </c>
      <c r="U134" s="20" t="s">
        <v>62</v>
      </c>
      <c r="V134" s="20">
        <v>45665</v>
      </c>
      <c r="W134" s="21">
        <v>1</v>
      </c>
      <c r="X134" s="20">
        <v>45672</v>
      </c>
      <c r="Y134" s="20">
        <v>45670</v>
      </c>
      <c r="Z134" s="48">
        <v>1</v>
      </c>
      <c r="AA134">
        <v>2025</v>
      </c>
      <c r="AB134" s="45">
        <v>62493</v>
      </c>
      <c r="AC134" s="45">
        <v>62493</v>
      </c>
      <c r="AI134" s="10"/>
      <c r="AK134" s="10"/>
    </row>
    <row r="135" spans="1:37">
      <c r="A135" t="s">
        <v>45</v>
      </c>
      <c r="B135" t="s">
        <v>46</v>
      </c>
      <c r="C135" t="s">
        <v>47</v>
      </c>
      <c r="D135" t="s">
        <v>320</v>
      </c>
      <c r="E135" t="s">
        <v>88</v>
      </c>
      <c r="F135" t="s">
        <v>79</v>
      </c>
      <c r="G135" t="s">
        <v>51</v>
      </c>
      <c r="H135" s="20" t="s">
        <v>52</v>
      </c>
      <c r="I135" t="s">
        <v>53</v>
      </c>
      <c r="J135" t="s">
        <v>54</v>
      </c>
      <c r="L135" t="s">
        <v>55</v>
      </c>
      <c r="M135" t="s">
        <v>77</v>
      </c>
      <c r="N135" t="s">
        <v>89</v>
      </c>
      <c r="O135" s="21" t="s">
        <v>58</v>
      </c>
      <c r="P135" s="21" t="s">
        <v>137</v>
      </c>
      <c r="Q135" s="20" t="s">
        <v>138</v>
      </c>
      <c r="R135" s="21" t="s">
        <v>139</v>
      </c>
      <c r="S135" s="35">
        <v>1</v>
      </c>
      <c r="T135" s="22">
        <v>1</v>
      </c>
      <c r="U135" s="20" t="s">
        <v>62</v>
      </c>
      <c r="V135" s="20">
        <v>45666</v>
      </c>
      <c r="W135" s="21">
        <v>1</v>
      </c>
      <c r="X135" s="20">
        <v>45672</v>
      </c>
      <c r="Y135" s="20">
        <v>45670</v>
      </c>
      <c r="Z135" s="48">
        <v>1</v>
      </c>
      <c r="AA135">
        <v>2025</v>
      </c>
      <c r="AB135" s="45">
        <v>143750</v>
      </c>
      <c r="AC135" s="45">
        <v>143750</v>
      </c>
      <c r="AI135" s="10"/>
      <c r="AK135" s="10"/>
    </row>
    <row r="136" spans="1:37">
      <c r="A136" t="s">
        <v>45</v>
      </c>
      <c r="B136" t="s">
        <v>46</v>
      </c>
      <c r="C136" t="s">
        <v>47</v>
      </c>
      <c r="D136" t="s">
        <v>321</v>
      </c>
      <c r="E136" t="s">
        <v>88</v>
      </c>
      <c r="F136" t="s">
        <v>79</v>
      </c>
      <c r="G136" t="s">
        <v>51</v>
      </c>
      <c r="H136" s="20" t="s">
        <v>52</v>
      </c>
      <c r="I136" t="s">
        <v>53</v>
      </c>
      <c r="J136" t="s">
        <v>54</v>
      </c>
      <c r="L136" t="s">
        <v>55</v>
      </c>
      <c r="M136" t="s">
        <v>77</v>
      </c>
      <c r="N136" t="s">
        <v>89</v>
      </c>
      <c r="O136" s="21" t="s">
        <v>58</v>
      </c>
      <c r="P136" s="21" t="s">
        <v>276</v>
      </c>
      <c r="Q136" s="20" t="s">
        <v>277</v>
      </c>
      <c r="R136" s="21" t="s">
        <v>278</v>
      </c>
      <c r="S136" s="35">
        <v>1</v>
      </c>
      <c r="T136" s="22">
        <v>1</v>
      </c>
      <c r="U136" s="20" t="s">
        <v>62</v>
      </c>
      <c r="V136" s="20">
        <v>45666</v>
      </c>
      <c r="W136" s="21">
        <v>1</v>
      </c>
      <c r="X136" s="20">
        <v>45674</v>
      </c>
      <c r="Y136" s="20">
        <v>45670</v>
      </c>
      <c r="Z136" s="48">
        <v>1</v>
      </c>
      <c r="AA136">
        <v>2025</v>
      </c>
      <c r="AB136" s="45">
        <v>13745</v>
      </c>
      <c r="AC136" s="45">
        <v>13745</v>
      </c>
      <c r="AI136" s="10"/>
      <c r="AK136" s="10"/>
    </row>
    <row r="137" spans="1:37">
      <c r="A137" t="s">
        <v>45</v>
      </c>
      <c r="B137" t="s">
        <v>46</v>
      </c>
      <c r="C137" t="s">
        <v>47</v>
      </c>
      <c r="D137" t="s">
        <v>322</v>
      </c>
      <c r="E137" t="s">
        <v>88</v>
      </c>
      <c r="F137" t="s">
        <v>79</v>
      </c>
      <c r="G137" t="s">
        <v>51</v>
      </c>
      <c r="H137" s="20" t="s">
        <v>52</v>
      </c>
      <c r="I137" t="s">
        <v>53</v>
      </c>
      <c r="J137" t="s">
        <v>54</v>
      </c>
      <c r="L137" t="s">
        <v>55</v>
      </c>
      <c r="M137" t="s">
        <v>77</v>
      </c>
      <c r="N137" t="s">
        <v>89</v>
      </c>
      <c r="O137" s="21" t="s">
        <v>58</v>
      </c>
      <c r="P137" s="21" t="s">
        <v>276</v>
      </c>
      <c r="Q137" s="20" t="s">
        <v>315</v>
      </c>
      <c r="R137" s="21" t="s">
        <v>316</v>
      </c>
      <c r="S137" s="35">
        <v>1</v>
      </c>
      <c r="T137" s="22">
        <v>1</v>
      </c>
      <c r="U137" s="20" t="s">
        <v>62</v>
      </c>
      <c r="V137" s="20">
        <v>45663</v>
      </c>
      <c r="W137" s="21">
        <v>1</v>
      </c>
      <c r="X137" s="20">
        <v>45670</v>
      </c>
      <c r="Y137" s="20">
        <v>45665</v>
      </c>
      <c r="Z137" s="48">
        <v>1</v>
      </c>
      <c r="AA137">
        <v>2025</v>
      </c>
      <c r="AB137" s="45">
        <v>12494</v>
      </c>
      <c r="AC137" s="45">
        <v>12494</v>
      </c>
      <c r="AI137" s="10"/>
      <c r="AK137" s="10"/>
    </row>
    <row r="138" spans="1:37">
      <c r="A138" t="s">
        <v>45</v>
      </c>
      <c r="B138" t="s">
        <v>46</v>
      </c>
      <c r="C138" t="s">
        <v>47</v>
      </c>
      <c r="D138" t="s">
        <v>323</v>
      </c>
      <c r="E138" t="s">
        <v>88</v>
      </c>
      <c r="F138" t="s">
        <v>79</v>
      </c>
      <c r="G138" t="s">
        <v>51</v>
      </c>
      <c r="H138" s="20" t="s">
        <v>52</v>
      </c>
      <c r="I138" t="s">
        <v>53</v>
      </c>
      <c r="J138" t="s">
        <v>54</v>
      </c>
      <c r="L138" t="s">
        <v>55</v>
      </c>
      <c r="M138" t="s">
        <v>77</v>
      </c>
      <c r="N138" t="s">
        <v>89</v>
      </c>
      <c r="O138" s="21" t="s">
        <v>58</v>
      </c>
      <c r="P138" s="21" t="s">
        <v>97</v>
      </c>
      <c r="Q138" s="20" t="s">
        <v>101</v>
      </c>
      <c r="R138" s="21" t="s">
        <v>102</v>
      </c>
      <c r="S138" s="35">
        <v>1</v>
      </c>
      <c r="T138" s="22">
        <v>1</v>
      </c>
      <c r="U138" s="20" t="s">
        <v>62</v>
      </c>
      <c r="V138" s="20">
        <v>45662</v>
      </c>
      <c r="W138" s="21">
        <v>1</v>
      </c>
      <c r="X138" s="20">
        <v>45670</v>
      </c>
      <c r="Y138" s="20">
        <v>45665</v>
      </c>
      <c r="Z138" s="48">
        <v>1</v>
      </c>
      <c r="AA138">
        <v>2025</v>
      </c>
      <c r="AB138" s="45">
        <v>43744</v>
      </c>
      <c r="AC138" s="45">
        <v>43744</v>
      </c>
      <c r="AI138" s="10"/>
      <c r="AK138" s="10"/>
    </row>
    <row r="139" spans="1:37">
      <c r="A139" t="s">
        <v>45</v>
      </c>
      <c r="B139" t="s">
        <v>46</v>
      </c>
      <c r="C139" t="s">
        <v>47</v>
      </c>
      <c r="D139" t="s">
        <v>324</v>
      </c>
      <c r="E139" t="s">
        <v>88</v>
      </c>
      <c r="F139" t="s">
        <v>79</v>
      </c>
      <c r="G139" t="s">
        <v>51</v>
      </c>
      <c r="H139" s="20" t="s">
        <v>52</v>
      </c>
      <c r="I139" t="s">
        <v>53</v>
      </c>
      <c r="J139" t="s">
        <v>54</v>
      </c>
      <c r="L139" t="s">
        <v>55</v>
      </c>
      <c r="M139" t="s">
        <v>56</v>
      </c>
      <c r="N139" t="s">
        <v>57</v>
      </c>
      <c r="O139" s="21" t="s">
        <v>58</v>
      </c>
      <c r="P139" s="21" t="s">
        <v>64</v>
      </c>
      <c r="Q139" s="20" t="s">
        <v>325</v>
      </c>
      <c r="R139" s="21" t="s">
        <v>326</v>
      </c>
      <c r="S139" s="35">
        <v>1</v>
      </c>
      <c r="T139" s="22">
        <v>1</v>
      </c>
      <c r="U139" s="20" t="s">
        <v>62</v>
      </c>
      <c r="V139" s="20">
        <v>45663</v>
      </c>
      <c r="W139" s="21">
        <v>1</v>
      </c>
      <c r="X139" s="20">
        <v>45670</v>
      </c>
      <c r="Y139" s="20">
        <v>45665</v>
      </c>
      <c r="Z139" s="48">
        <v>1</v>
      </c>
      <c r="AA139">
        <v>2025</v>
      </c>
      <c r="AB139" s="45">
        <v>84369</v>
      </c>
      <c r="AC139" s="45">
        <v>84369</v>
      </c>
      <c r="AI139" s="10"/>
      <c r="AK139" s="10"/>
    </row>
    <row r="140" spans="1:37">
      <c r="A140" t="s">
        <v>45</v>
      </c>
      <c r="B140" t="s">
        <v>46</v>
      </c>
      <c r="C140" t="s">
        <v>47</v>
      </c>
      <c r="D140" t="s">
        <v>327</v>
      </c>
      <c r="E140" t="s">
        <v>88</v>
      </c>
      <c r="F140" t="s">
        <v>79</v>
      </c>
      <c r="G140" t="s">
        <v>51</v>
      </c>
      <c r="H140" s="20" t="s">
        <v>52</v>
      </c>
      <c r="I140" t="s">
        <v>53</v>
      </c>
      <c r="J140" t="s">
        <v>54</v>
      </c>
      <c r="L140" t="s">
        <v>55</v>
      </c>
      <c r="M140" t="s">
        <v>77</v>
      </c>
      <c r="N140" t="s">
        <v>89</v>
      </c>
      <c r="O140" s="21" t="s">
        <v>58</v>
      </c>
      <c r="P140" s="21" t="s">
        <v>90</v>
      </c>
      <c r="Q140" s="20" t="s">
        <v>166</v>
      </c>
      <c r="R140" s="21" t="s">
        <v>167</v>
      </c>
      <c r="S140" s="35">
        <v>1</v>
      </c>
      <c r="T140" s="22">
        <v>1</v>
      </c>
      <c r="U140" s="20" t="s">
        <v>62</v>
      </c>
      <c r="V140" s="20">
        <v>45663</v>
      </c>
      <c r="W140" s="21">
        <v>1</v>
      </c>
      <c r="X140" s="20">
        <v>45670</v>
      </c>
      <c r="Y140" s="20">
        <v>45667</v>
      </c>
      <c r="Z140" s="48">
        <v>1</v>
      </c>
      <c r="AA140">
        <v>2025</v>
      </c>
      <c r="AB140" s="45">
        <v>43744</v>
      </c>
      <c r="AC140" s="45">
        <v>43744</v>
      </c>
      <c r="AI140" s="10"/>
      <c r="AK140" s="10"/>
    </row>
    <row r="141" spans="1:37">
      <c r="A141" t="s">
        <v>45</v>
      </c>
      <c r="B141" t="s">
        <v>46</v>
      </c>
      <c r="C141" t="s">
        <v>47</v>
      </c>
      <c r="D141" t="s">
        <v>328</v>
      </c>
      <c r="E141" t="s">
        <v>88</v>
      </c>
      <c r="F141" t="s">
        <v>79</v>
      </c>
      <c r="G141" t="s">
        <v>51</v>
      </c>
      <c r="H141" s="20" t="s">
        <v>52</v>
      </c>
      <c r="I141" t="s">
        <v>53</v>
      </c>
      <c r="J141" t="s">
        <v>54</v>
      </c>
      <c r="L141" t="s">
        <v>55</v>
      </c>
      <c r="M141" t="s">
        <v>77</v>
      </c>
      <c r="N141" t="s">
        <v>89</v>
      </c>
      <c r="O141" s="21" t="s">
        <v>58</v>
      </c>
      <c r="P141" s="21" t="s">
        <v>104</v>
      </c>
      <c r="Q141" s="20" t="s">
        <v>329</v>
      </c>
      <c r="R141" s="21" t="s">
        <v>330</v>
      </c>
      <c r="S141" s="35">
        <v>1</v>
      </c>
      <c r="T141" s="22">
        <v>1</v>
      </c>
      <c r="U141" s="20" t="s">
        <v>62</v>
      </c>
      <c r="V141" s="20">
        <v>45664</v>
      </c>
      <c r="W141" s="21">
        <v>1</v>
      </c>
      <c r="X141" s="20">
        <v>45672</v>
      </c>
      <c r="Y141" s="20">
        <v>45667</v>
      </c>
      <c r="Z141" s="48">
        <v>1</v>
      </c>
      <c r="AA141">
        <v>2025</v>
      </c>
      <c r="AB141" s="45">
        <v>82347</v>
      </c>
      <c r="AC141" s="45">
        <v>82347</v>
      </c>
      <c r="AI141" s="10"/>
      <c r="AK141" s="10"/>
    </row>
    <row r="142" spans="1:37">
      <c r="A142" t="s">
        <v>45</v>
      </c>
      <c r="B142" t="s">
        <v>46</v>
      </c>
      <c r="C142" t="s">
        <v>47</v>
      </c>
      <c r="D142" t="s">
        <v>331</v>
      </c>
      <c r="E142" t="s">
        <v>88</v>
      </c>
      <c r="F142" t="s">
        <v>79</v>
      </c>
      <c r="G142" t="s">
        <v>51</v>
      </c>
      <c r="H142" s="20" t="s">
        <v>52</v>
      </c>
      <c r="I142" t="s">
        <v>53</v>
      </c>
      <c r="J142" t="s">
        <v>54</v>
      </c>
      <c r="L142" t="s">
        <v>55</v>
      </c>
      <c r="M142" t="s">
        <v>77</v>
      </c>
      <c r="N142" t="s">
        <v>89</v>
      </c>
      <c r="O142" s="21" t="s">
        <v>58</v>
      </c>
      <c r="P142" s="21" t="s">
        <v>126</v>
      </c>
      <c r="Q142" s="20" t="s">
        <v>127</v>
      </c>
      <c r="R142" s="21" t="s">
        <v>128</v>
      </c>
      <c r="S142" s="35">
        <v>1</v>
      </c>
      <c r="T142" s="22">
        <v>1</v>
      </c>
      <c r="U142" s="20" t="s">
        <v>62</v>
      </c>
      <c r="V142" s="20">
        <v>45665</v>
      </c>
      <c r="W142" s="21">
        <v>1</v>
      </c>
      <c r="X142" s="20">
        <v>45672</v>
      </c>
      <c r="Y142" s="20">
        <v>45670</v>
      </c>
      <c r="Z142" s="48">
        <v>1</v>
      </c>
      <c r="AA142">
        <v>2025</v>
      </c>
      <c r="AB142" s="45">
        <v>40620</v>
      </c>
      <c r="AC142" s="45">
        <v>40620</v>
      </c>
      <c r="AI142" s="10"/>
      <c r="AK142" s="10"/>
    </row>
    <row r="143" spans="1:37">
      <c r="A143" t="s">
        <v>45</v>
      </c>
      <c r="B143" t="s">
        <v>46</v>
      </c>
      <c r="C143" t="s">
        <v>47</v>
      </c>
      <c r="D143" t="s">
        <v>332</v>
      </c>
      <c r="E143" t="s">
        <v>88</v>
      </c>
      <c r="F143" t="s">
        <v>79</v>
      </c>
      <c r="G143" t="s">
        <v>51</v>
      </c>
      <c r="H143" s="20" t="s">
        <v>52</v>
      </c>
      <c r="I143" t="s">
        <v>53</v>
      </c>
      <c r="J143" t="s">
        <v>54</v>
      </c>
      <c r="L143" t="s">
        <v>55</v>
      </c>
      <c r="M143" t="s">
        <v>77</v>
      </c>
      <c r="N143" t="s">
        <v>89</v>
      </c>
      <c r="O143" s="21" t="s">
        <v>58</v>
      </c>
      <c r="P143" s="21" t="s">
        <v>276</v>
      </c>
      <c r="Q143" s="20" t="s">
        <v>315</v>
      </c>
      <c r="R143" s="21" t="s">
        <v>316</v>
      </c>
      <c r="S143" s="35">
        <v>1</v>
      </c>
      <c r="T143" s="22">
        <v>1</v>
      </c>
      <c r="U143" s="20" t="s">
        <v>62</v>
      </c>
      <c r="V143" s="20">
        <v>45666</v>
      </c>
      <c r="W143" s="21">
        <v>1</v>
      </c>
      <c r="X143" s="20">
        <v>45673</v>
      </c>
      <c r="Y143" s="20">
        <v>45670</v>
      </c>
      <c r="Z143" s="48">
        <v>1</v>
      </c>
      <c r="AA143">
        <v>2025</v>
      </c>
      <c r="AB143" s="45">
        <v>12494</v>
      </c>
      <c r="AC143" s="45">
        <v>12494</v>
      </c>
      <c r="AI143" s="10"/>
      <c r="AK143" s="10"/>
    </row>
    <row r="144" spans="1:37">
      <c r="A144" t="s">
        <v>45</v>
      </c>
      <c r="B144" t="s">
        <v>46</v>
      </c>
      <c r="C144" t="s">
        <v>47</v>
      </c>
      <c r="D144" t="s">
        <v>333</v>
      </c>
      <c r="E144" t="s">
        <v>88</v>
      </c>
      <c r="F144" t="s">
        <v>79</v>
      </c>
      <c r="G144" t="s">
        <v>51</v>
      </c>
      <c r="H144" s="20" t="s">
        <v>52</v>
      </c>
      <c r="I144" t="s">
        <v>53</v>
      </c>
      <c r="J144" t="s">
        <v>54</v>
      </c>
      <c r="L144" t="s">
        <v>55</v>
      </c>
      <c r="M144" t="s">
        <v>77</v>
      </c>
      <c r="N144" t="s">
        <v>89</v>
      </c>
      <c r="O144" s="21" t="s">
        <v>58</v>
      </c>
      <c r="P144" s="21" t="s">
        <v>119</v>
      </c>
      <c r="Q144" s="20" t="s">
        <v>334</v>
      </c>
      <c r="R144" s="21" t="s">
        <v>335</v>
      </c>
      <c r="S144" s="35">
        <v>1</v>
      </c>
      <c r="T144" s="22">
        <v>1</v>
      </c>
      <c r="U144" s="20" t="s">
        <v>62</v>
      </c>
      <c r="V144" s="20">
        <v>45659</v>
      </c>
      <c r="W144" s="21">
        <v>1</v>
      </c>
      <c r="X144" s="20">
        <v>45666</v>
      </c>
      <c r="Y144" s="20">
        <v>45663</v>
      </c>
      <c r="Z144" s="48">
        <v>1</v>
      </c>
      <c r="AA144">
        <v>2025</v>
      </c>
      <c r="AB144" s="45">
        <v>43744</v>
      </c>
      <c r="AC144" s="45">
        <v>43744</v>
      </c>
      <c r="AI144" s="10"/>
      <c r="AK144" s="10"/>
    </row>
    <row r="145" spans="1:37">
      <c r="A145" t="s">
        <v>45</v>
      </c>
      <c r="B145" t="s">
        <v>46</v>
      </c>
      <c r="C145" t="s">
        <v>47</v>
      </c>
      <c r="D145" t="s">
        <v>336</v>
      </c>
      <c r="E145" t="s">
        <v>88</v>
      </c>
      <c r="F145" t="s">
        <v>79</v>
      </c>
      <c r="G145" t="s">
        <v>51</v>
      </c>
      <c r="H145" s="20" t="s">
        <v>52</v>
      </c>
      <c r="I145" t="s">
        <v>53</v>
      </c>
      <c r="J145" t="s">
        <v>54</v>
      </c>
      <c r="L145" t="s">
        <v>55</v>
      </c>
      <c r="M145" t="s">
        <v>77</v>
      </c>
      <c r="N145" t="s">
        <v>89</v>
      </c>
      <c r="O145" s="21" t="s">
        <v>58</v>
      </c>
      <c r="P145" s="21" t="s">
        <v>90</v>
      </c>
      <c r="Q145" s="20" t="s">
        <v>163</v>
      </c>
      <c r="R145" s="21" t="s">
        <v>164</v>
      </c>
      <c r="S145" s="35">
        <v>1</v>
      </c>
      <c r="T145" s="22">
        <v>1</v>
      </c>
      <c r="U145" s="20" t="s">
        <v>62</v>
      </c>
      <c r="V145" s="20">
        <v>45659</v>
      </c>
      <c r="W145" s="21">
        <v>1</v>
      </c>
      <c r="X145" s="20">
        <v>45667</v>
      </c>
      <c r="Y145" s="20">
        <v>45665</v>
      </c>
      <c r="Z145" s="48">
        <v>1</v>
      </c>
      <c r="AA145">
        <v>2025</v>
      </c>
      <c r="AB145" s="45">
        <v>40619</v>
      </c>
      <c r="AC145" s="45">
        <v>40619</v>
      </c>
      <c r="AI145" s="10"/>
      <c r="AK145" s="10"/>
    </row>
    <row r="146" spans="1:37">
      <c r="A146" t="s">
        <v>45</v>
      </c>
      <c r="B146" t="s">
        <v>46</v>
      </c>
      <c r="C146" t="s">
        <v>47</v>
      </c>
      <c r="D146" t="s">
        <v>337</v>
      </c>
      <c r="E146" t="s">
        <v>88</v>
      </c>
      <c r="F146" t="s">
        <v>79</v>
      </c>
      <c r="G146" t="s">
        <v>51</v>
      </c>
      <c r="H146" s="20" t="s">
        <v>52</v>
      </c>
      <c r="I146" t="s">
        <v>53</v>
      </c>
      <c r="J146" t="s">
        <v>54</v>
      </c>
      <c r="L146" t="s">
        <v>55</v>
      </c>
      <c r="M146" t="s">
        <v>77</v>
      </c>
      <c r="N146" t="s">
        <v>89</v>
      </c>
      <c r="O146" s="21" t="s">
        <v>58</v>
      </c>
      <c r="P146" s="21" t="s">
        <v>119</v>
      </c>
      <c r="Q146" s="20" t="s">
        <v>338</v>
      </c>
      <c r="R146" s="21" t="s">
        <v>339</v>
      </c>
      <c r="S146" s="35">
        <v>1</v>
      </c>
      <c r="T146" s="22">
        <v>1</v>
      </c>
      <c r="U146" s="20" t="s">
        <v>62</v>
      </c>
      <c r="V146" s="20">
        <v>45666</v>
      </c>
      <c r="W146" s="21">
        <v>1</v>
      </c>
      <c r="X146" s="20">
        <v>45674</v>
      </c>
      <c r="Y146" s="20">
        <v>45672</v>
      </c>
      <c r="Z146" s="48">
        <v>1</v>
      </c>
      <c r="AA146">
        <v>2025</v>
      </c>
      <c r="AB146" s="45">
        <v>137489</v>
      </c>
      <c r="AC146" s="45">
        <v>137489</v>
      </c>
      <c r="AI146" s="10"/>
      <c r="AK146" s="10"/>
    </row>
    <row r="147" spans="1:37">
      <c r="A147" t="s">
        <v>45</v>
      </c>
      <c r="B147" t="s">
        <v>46</v>
      </c>
      <c r="C147" t="s">
        <v>47</v>
      </c>
      <c r="D147" t="s">
        <v>340</v>
      </c>
      <c r="E147" t="s">
        <v>88</v>
      </c>
      <c r="F147" t="s">
        <v>79</v>
      </c>
      <c r="G147" t="s">
        <v>51</v>
      </c>
      <c r="H147" s="20" t="s">
        <v>52</v>
      </c>
      <c r="I147" t="s">
        <v>53</v>
      </c>
      <c r="J147" t="s">
        <v>54</v>
      </c>
      <c r="L147" t="s">
        <v>55</v>
      </c>
      <c r="M147" t="s">
        <v>77</v>
      </c>
      <c r="N147" t="s">
        <v>89</v>
      </c>
      <c r="O147" s="21" t="s">
        <v>58</v>
      </c>
      <c r="P147" s="21" t="s">
        <v>90</v>
      </c>
      <c r="Q147" s="20" t="s">
        <v>341</v>
      </c>
      <c r="R147" s="21" t="s">
        <v>342</v>
      </c>
      <c r="S147" s="35">
        <v>1</v>
      </c>
      <c r="T147" s="22">
        <v>1</v>
      </c>
      <c r="U147" s="20" t="s">
        <v>62</v>
      </c>
      <c r="V147" s="20">
        <v>45666</v>
      </c>
      <c r="W147" s="21">
        <v>1</v>
      </c>
      <c r="X147" s="20">
        <v>45677</v>
      </c>
      <c r="Y147" s="20">
        <v>45670</v>
      </c>
      <c r="Z147" s="48">
        <v>1</v>
      </c>
      <c r="AA147">
        <v>2025</v>
      </c>
      <c r="AB147" s="45">
        <v>103117</v>
      </c>
      <c r="AC147" s="45">
        <v>103117</v>
      </c>
      <c r="AI147" s="10"/>
      <c r="AK147" s="10"/>
    </row>
    <row r="148" spans="1:37">
      <c r="A148" t="s">
        <v>45</v>
      </c>
      <c r="B148" t="s">
        <v>46</v>
      </c>
      <c r="C148" t="s">
        <v>47</v>
      </c>
      <c r="D148" t="s">
        <v>343</v>
      </c>
      <c r="E148" t="s">
        <v>88</v>
      </c>
      <c r="F148" t="s">
        <v>79</v>
      </c>
      <c r="G148" t="s">
        <v>51</v>
      </c>
      <c r="H148" s="20" t="s">
        <v>52</v>
      </c>
      <c r="I148" t="s">
        <v>53</v>
      </c>
      <c r="J148" t="s">
        <v>54</v>
      </c>
      <c r="L148" t="s">
        <v>55</v>
      </c>
      <c r="M148" t="s">
        <v>77</v>
      </c>
      <c r="N148" t="s">
        <v>89</v>
      </c>
      <c r="O148" s="21" t="s">
        <v>58</v>
      </c>
      <c r="P148" s="21" t="s">
        <v>90</v>
      </c>
      <c r="Q148" s="20" t="s">
        <v>344</v>
      </c>
      <c r="R148" s="21" t="s">
        <v>345</v>
      </c>
      <c r="S148" s="35">
        <v>1</v>
      </c>
      <c r="T148" s="22">
        <v>1</v>
      </c>
      <c r="U148" s="20" t="s">
        <v>62</v>
      </c>
      <c r="V148" s="20">
        <v>45666</v>
      </c>
      <c r="W148" s="21">
        <v>1</v>
      </c>
      <c r="X148" s="20">
        <v>45672</v>
      </c>
      <c r="Y148" s="20">
        <v>45670</v>
      </c>
      <c r="Z148" s="48">
        <v>1</v>
      </c>
      <c r="AA148">
        <v>2025</v>
      </c>
      <c r="AB148" s="45">
        <v>40620</v>
      </c>
      <c r="AC148" s="45">
        <v>40620</v>
      </c>
      <c r="AI148" s="10"/>
      <c r="AK148" s="10"/>
    </row>
    <row r="149" spans="1:37">
      <c r="A149" t="s">
        <v>45</v>
      </c>
      <c r="B149" t="s">
        <v>46</v>
      </c>
      <c r="C149" t="s">
        <v>47</v>
      </c>
      <c r="D149" t="s">
        <v>346</v>
      </c>
      <c r="E149" t="s">
        <v>88</v>
      </c>
      <c r="F149" t="s">
        <v>79</v>
      </c>
      <c r="G149" t="s">
        <v>51</v>
      </c>
      <c r="H149" s="20" t="s">
        <v>52</v>
      </c>
      <c r="I149" t="s">
        <v>53</v>
      </c>
      <c r="J149" t="s">
        <v>54</v>
      </c>
      <c r="L149" t="s">
        <v>55</v>
      </c>
      <c r="M149" t="s">
        <v>77</v>
      </c>
      <c r="N149" t="s">
        <v>89</v>
      </c>
      <c r="O149" s="21" t="s">
        <v>58</v>
      </c>
      <c r="P149" s="21" t="s">
        <v>126</v>
      </c>
      <c r="Q149" s="20" t="s">
        <v>347</v>
      </c>
      <c r="R149" s="21" t="s">
        <v>348</v>
      </c>
      <c r="S149" s="35">
        <v>1</v>
      </c>
      <c r="T149" s="22">
        <v>1</v>
      </c>
      <c r="U149" s="20" t="s">
        <v>62</v>
      </c>
      <c r="V149" s="20">
        <v>45666</v>
      </c>
      <c r="W149" s="21">
        <v>1</v>
      </c>
      <c r="X149" s="20">
        <v>45672</v>
      </c>
      <c r="Y149" s="20">
        <v>45670</v>
      </c>
      <c r="Z149" s="48">
        <v>1</v>
      </c>
      <c r="AA149">
        <v>2025</v>
      </c>
      <c r="AB149" s="45">
        <v>87496</v>
      </c>
      <c r="AC149" s="45">
        <v>87496</v>
      </c>
      <c r="AI149" s="10"/>
      <c r="AK149" s="10"/>
    </row>
    <row r="150" spans="1:37">
      <c r="A150" t="s">
        <v>45</v>
      </c>
      <c r="B150" t="s">
        <v>46</v>
      </c>
      <c r="C150" t="s">
        <v>47</v>
      </c>
      <c r="D150" t="s">
        <v>349</v>
      </c>
      <c r="E150" t="s">
        <v>88</v>
      </c>
      <c r="F150" t="s">
        <v>79</v>
      </c>
      <c r="G150" t="s">
        <v>51</v>
      </c>
      <c r="H150" s="20" t="s">
        <v>52</v>
      </c>
      <c r="I150" t="s">
        <v>53</v>
      </c>
      <c r="J150" t="s">
        <v>54</v>
      </c>
      <c r="L150" t="s">
        <v>55</v>
      </c>
      <c r="M150" t="s">
        <v>77</v>
      </c>
      <c r="N150" t="s">
        <v>89</v>
      </c>
      <c r="O150" s="21" t="s">
        <v>58</v>
      </c>
      <c r="P150" s="21" t="s">
        <v>137</v>
      </c>
      <c r="Q150" s="20" t="s">
        <v>138</v>
      </c>
      <c r="R150" s="21" t="s">
        <v>139</v>
      </c>
      <c r="S150" s="35">
        <v>1</v>
      </c>
      <c r="T150" s="22">
        <v>1</v>
      </c>
      <c r="U150" s="20" t="s">
        <v>62</v>
      </c>
      <c r="V150" s="20">
        <v>45666</v>
      </c>
      <c r="W150" s="21">
        <v>1</v>
      </c>
      <c r="X150" s="20">
        <v>45674</v>
      </c>
      <c r="Y150" s="20">
        <v>45670</v>
      </c>
      <c r="Z150" s="48">
        <v>1</v>
      </c>
      <c r="AA150">
        <v>2025</v>
      </c>
      <c r="AB150" s="45">
        <v>143750</v>
      </c>
      <c r="AC150" s="45">
        <v>143750</v>
      </c>
      <c r="AI150" s="10"/>
      <c r="AK150" s="10"/>
    </row>
    <row r="151" spans="1:37">
      <c r="A151" t="s">
        <v>45</v>
      </c>
      <c r="B151" t="s">
        <v>46</v>
      </c>
      <c r="C151" t="s">
        <v>47</v>
      </c>
      <c r="D151" t="s">
        <v>350</v>
      </c>
      <c r="E151" t="s">
        <v>88</v>
      </c>
      <c r="F151" t="s">
        <v>79</v>
      </c>
      <c r="G151" t="s">
        <v>51</v>
      </c>
      <c r="H151" s="20" t="s">
        <v>52</v>
      </c>
      <c r="I151" t="s">
        <v>53</v>
      </c>
      <c r="J151" t="s">
        <v>54</v>
      </c>
      <c r="L151" t="s">
        <v>55</v>
      </c>
      <c r="M151" t="s">
        <v>77</v>
      </c>
      <c r="N151" t="s">
        <v>89</v>
      </c>
      <c r="O151" s="21" t="s">
        <v>58</v>
      </c>
      <c r="P151" s="21" t="s">
        <v>90</v>
      </c>
      <c r="Q151" s="20" t="s">
        <v>341</v>
      </c>
      <c r="R151" s="21" t="s">
        <v>342</v>
      </c>
      <c r="S151" s="35">
        <v>1</v>
      </c>
      <c r="T151" s="22">
        <v>1</v>
      </c>
      <c r="U151" s="20" t="s">
        <v>62</v>
      </c>
      <c r="V151" s="20">
        <v>45663</v>
      </c>
      <c r="W151" s="21">
        <v>1</v>
      </c>
      <c r="X151" s="20">
        <v>45670</v>
      </c>
      <c r="Y151" s="20">
        <v>45667</v>
      </c>
      <c r="Z151" s="48">
        <v>1</v>
      </c>
      <c r="AA151">
        <v>2025</v>
      </c>
      <c r="AB151" s="45">
        <v>103119</v>
      </c>
      <c r="AC151" s="45">
        <v>103119</v>
      </c>
      <c r="AI151" s="10"/>
      <c r="AK151" s="10"/>
    </row>
    <row r="152" spans="1:37">
      <c r="A152" t="s">
        <v>45</v>
      </c>
      <c r="B152" t="s">
        <v>46</v>
      </c>
      <c r="C152" t="s">
        <v>47</v>
      </c>
      <c r="D152" t="s">
        <v>351</v>
      </c>
      <c r="E152" t="s">
        <v>88</v>
      </c>
      <c r="F152" t="s">
        <v>79</v>
      </c>
      <c r="G152" t="s">
        <v>51</v>
      </c>
      <c r="H152" s="20" t="s">
        <v>52</v>
      </c>
      <c r="I152" t="s">
        <v>53</v>
      </c>
      <c r="J152" t="s">
        <v>54</v>
      </c>
      <c r="L152" t="s">
        <v>55</v>
      </c>
      <c r="M152" t="s">
        <v>77</v>
      </c>
      <c r="N152" t="s">
        <v>89</v>
      </c>
      <c r="O152" s="21" t="s">
        <v>58</v>
      </c>
      <c r="P152" s="21" t="s">
        <v>137</v>
      </c>
      <c r="Q152" s="20" t="s">
        <v>138</v>
      </c>
      <c r="R152" s="21" t="s">
        <v>139</v>
      </c>
      <c r="S152" s="35">
        <v>1</v>
      </c>
      <c r="T152" s="22">
        <v>1</v>
      </c>
      <c r="U152" s="20" t="s">
        <v>62</v>
      </c>
      <c r="V152" s="20">
        <v>45666</v>
      </c>
      <c r="W152" s="21">
        <v>1</v>
      </c>
      <c r="X152" s="20">
        <v>45681</v>
      </c>
      <c r="Y152" s="20">
        <v>45677</v>
      </c>
      <c r="Z152" s="48">
        <v>1</v>
      </c>
      <c r="AA152">
        <v>2025</v>
      </c>
      <c r="AB152" s="45">
        <v>143750</v>
      </c>
      <c r="AC152" s="45">
        <v>143750</v>
      </c>
      <c r="AI152" s="10"/>
      <c r="AK152" s="10"/>
    </row>
    <row r="153" spans="1:37">
      <c r="A153" t="s">
        <v>45</v>
      </c>
      <c r="B153" t="s">
        <v>46</v>
      </c>
      <c r="C153" t="s">
        <v>47</v>
      </c>
      <c r="D153" t="s">
        <v>352</v>
      </c>
      <c r="E153" t="s">
        <v>88</v>
      </c>
      <c r="F153" t="s">
        <v>79</v>
      </c>
      <c r="G153" t="s">
        <v>51</v>
      </c>
      <c r="H153" s="20" t="s">
        <v>52</v>
      </c>
      <c r="I153" t="s">
        <v>53</v>
      </c>
      <c r="J153" t="s">
        <v>54</v>
      </c>
      <c r="L153" t="s">
        <v>55</v>
      </c>
      <c r="M153" t="s">
        <v>77</v>
      </c>
      <c r="N153" t="s">
        <v>89</v>
      </c>
      <c r="O153" s="21" t="s">
        <v>58</v>
      </c>
      <c r="P153" s="21" t="s">
        <v>137</v>
      </c>
      <c r="Q153" s="20" t="s">
        <v>138</v>
      </c>
      <c r="R153" s="21" t="s">
        <v>139</v>
      </c>
      <c r="S153" s="35">
        <v>1</v>
      </c>
      <c r="T153" s="22">
        <v>1</v>
      </c>
      <c r="U153" s="20" t="s">
        <v>62</v>
      </c>
      <c r="V153" s="20">
        <v>45666</v>
      </c>
      <c r="W153" s="21">
        <v>1</v>
      </c>
      <c r="X153" s="20">
        <v>45678</v>
      </c>
      <c r="Y153" s="20">
        <v>45670</v>
      </c>
      <c r="Z153" s="48">
        <v>1</v>
      </c>
      <c r="AA153">
        <v>2025</v>
      </c>
      <c r="AB153" s="45">
        <v>143750</v>
      </c>
      <c r="AC153" s="45">
        <v>143750</v>
      </c>
      <c r="AI153" s="10"/>
      <c r="AK153" s="10"/>
    </row>
    <row r="154" spans="1:37">
      <c r="A154" t="s">
        <v>45</v>
      </c>
      <c r="B154" t="s">
        <v>46</v>
      </c>
      <c r="C154" t="s">
        <v>47</v>
      </c>
      <c r="D154" t="s">
        <v>353</v>
      </c>
      <c r="E154" t="s">
        <v>88</v>
      </c>
      <c r="F154" t="s">
        <v>79</v>
      </c>
      <c r="G154" t="s">
        <v>51</v>
      </c>
      <c r="H154" s="20" t="s">
        <v>52</v>
      </c>
      <c r="I154" t="s">
        <v>53</v>
      </c>
      <c r="J154" t="s">
        <v>54</v>
      </c>
      <c r="L154" t="s">
        <v>55</v>
      </c>
      <c r="M154" t="s">
        <v>56</v>
      </c>
      <c r="N154" t="s">
        <v>57</v>
      </c>
      <c r="O154" s="21" t="s">
        <v>58</v>
      </c>
      <c r="P154" s="21" t="s">
        <v>64</v>
      </c>
      <c r="Q154" s="20" t="s">
        <v>354</v>
      </c>
      <c r="R154" s="21" t="s">
        <v>355</v>
      </c>
      <c r="S154" s="35">
        <v>1</v>
      </c>
      <c r="T154" s="22">
        <v>1</v>
      </c>
      <c r="U154" s="20" t="s">
        <v>62</v>
      </c>
      <c r="V154" s="20">
        <v>45666</v>
      </c>
      <c r="W154" s="21">
        <v>1</v>
      </c>
      <c r="X154" s="20">
        <v>45674</v>
      </c>
      <c r="Y154" s="20">
        <v>45672</v>
      </c>
      <c r="Z154" s="48">
        <v>1</v>
      </c>
      <c r="AA154">
        <v>2025</v>
      </c>
      <c r="AB154" s="45">
        <v>143744</v>
      </c>
      <c r="AC154" s="45">
        <v>143744</v>
      </c>
      <c r="AI154" s="10"/>
      <c r="AK154" s="10"/>
    </row>
    <row r="155" spans="1:37">
      <c r="A155" t="s">
        <v>45</v>
      </c>
      <c r="B155" t="s">
        <v>46</v>
      </c>
      <c r="C155" t="s">
        <v>47</v>
      </c>
      <c r="D155" t="s">
        <v>356</v>
      </c>
      <c r="E155" t="s">
        <v>88</v>
      </c>
      <c r="F155" t="s">
        <v>79</v>
      </c>
      <c r="G155" t="s">
        <v>51</v>
      </c>
      <c r="H155" s="20" t="s">
        <v>52</v>
      </c>
      <c r="I155" t="s">
        <v>53</v>
      </c>
      <c r="J155" t="s">
        <v>54</v>
      </c>
      <c r="L155" t="s">
        <v>55</v>
      </c>
      <c r="M155" t="s">
        <v>77</v>
      </c>
      <c r="N155" t="s">
        <v>89</v>
      </c>
      <c r="O155" s="21" t="s">
        <v>58</v>
      </c>
      <c r="P155" s="21" t="s">
        <v>90</v>
      </c>
      <c r="Q155" s="20" t="s">
        <v>341</v>
      </c>
      <c r="R155" s="21" t="s">
        <v>342</v>
      </c>
      <c r="S155" s="35">
        <v>1</v>
      </c>
      <c r="T155" s="22">
        <v>1</v>
      </c>
      <c r="U155" s="20" t="s">
        <v>62</v>
      </c>
      <c r="V155" s="20">
        <v>45666</v>
      </c>
      <c r="W155" s="21">
        <v>1</v>
      </c>
      <c r="X155" s="20">
        <v>45667</v>
      </c>
      <c r="Y155" s="20">
        <v>45670</v>
      </c>
      <c r="Z155" s="48">
        <v>1</v>
      </c>
      <c r="AA155">
        <v>2025</v>
      </c>
      <c r="AB155" s="45">
        <v>103117</v>
      </c>
      <c r="AC155" s="45">
        <v>103117</v>
      </c>
      <c r="AI155" s="10"/>
      <c r="AK155" s="10"/>
    </row>
    <row r="156" spans="1:37">
      <c r="A156" t="s">
        <v>45</v>
      </c>
      <c r="B156" t="s">
        <v>46</v>
      </c>
      <c r="C156" t="s">
        <v>47</v>
      </c>
      <c r="D156" t="s">
        <v>357</v>
      </c>
      <c r="E156" t="s">
        <v>88</v>
      </c>
      <c r="F156" t="s">
        <v>79</v>
      </c>
      <c r="G156" t="s">
        <v>51</v>
      </c>
      <c r="H156" s="20" t="s">
        <v>52</v>
      </c>
      <c r="I156" t="s">
        <v>53</v>
      </c>
      <c r="J156" t="s">
        <v>54</v>
      </c>
      <c r="L156" t="s">
        <v>55</v>
      </c>
      <c r="M156" t="s">
        <v>56</v>
      </c>
      <c r="N156" t="s">
        <v>57</v>
      </c>
      <c r="O156" s="21" t="s">
        <v>58</v>
      </c>
      <c r="P156" s="21" t="s">
        <v>64</v>
      </c>
      <c r="Q156" s="20" t="s">
        <v>358</v>
      </c>
      <c r="R156" s="21" t="s">
        <v>359</v>
      </c>
      <c r="S156" s="35">
        <v>1</v>
      </c>
      <c r="T156" s="22">
        <v>1</v>
      </c>
      <c r="U156" s="20" t="s">
        <v>62</v>
      </c>
      <c r="V156" s="20">
        <v>45666</v>
      </c>
      <c r="W156" s="21">
        <v>1</v>
      </c>
      <c r="X156" s="20">
        <v>45674</v>
      </c>
      <c r="Y156" s="20">
        <v>45672</v>
      </c>
      <c r="Z156" s="48">
        <v>1</v>
      </c>
      <c r="AA156">
        <v>2025</v>
      </c>
      <c r="AB156" s="45">
        <v>81244</v>
      </c>
      <c r="AC156" s="45">
        <v>81244</v>
      </c>
      <c r="AI156" s="10"/>
      <c r="AK156" s="10"/>
    </row>
    <row r="157" spans="1:37">
      <c r="A157" t="s">
        <v>45</v>
      </c>
      <c r="B157" t="s">
        <v>46</v>
      </c>
      <c r="C157" t="s">
        <v>47</v>
      </c>
      <c r="D157" t="s">
        <v>360</v>
      </c>
      <c r="E157" t="s">
        <v>88</v>
      </c>
      <c r="F157" t="s">
        <v>79</v>
      </c>
      <c r="G157" t="s">
        <v>51</v>
      </c>
      <c r="H157" s="20" t="s">
        <v>52</v>
      </c>
      <c r="I157" t="s">
        <v>53</v>
      </c>
      <c r="J157" t="s">
        <v>54</v>
      </c>
      <c r="L157" t="s">
        <v>55</v>
      </c>
      <c r="M157" t="s">
        <v>77</v>
      </c>
      <c r="N157" t="s">
        <v>89</v>
      </c>
      <c r="O157" s="21" t="s">
        <v>58</v>
      </c>
      <c r="P157" s="21" t="s">
        <v>137</v>
      </c>
      <c r="Q157" s="20" t="s">
        <v>138</v>
      </c>
      <c r="R157" s="21" t="s">
        <v>139</v>
      </c>
      <c r="S157" s="35">
        <v>1</v>
      </c>
      <c r="T157" s="22">
        <v>1</v>
      </c>
      <c r="U157" s="20" t="s">
        <v>62</v>
      </c>
      <c r="V157" s="20">
        <v>45667</v>
      </c>
      <c r="W157" s="21">
        <v>1</v>
      </c>
      <c r="X157" s="20">
        <v>45674</v>
      </c>
      <c r="Y157" s="20">
        <v>45672</v>
      </c>
      <c r="Z157" s="48">
        <v>1</v>
      </c>
      <c r="AA157">
        <v>2025</v>
      </c>
      <c r="AB157" s="45">
        <v>143750</v>
      </c>
      <c r="AC157" s="45">
        <v>143750</v>
      </c>
      <c r="AI157" s="10"/>
      <c r="AK157" s="10"/>
    </row>
    <row r="158" spans="1:37">
      <c r="A158" t="s">
        <v>45</v>
      </c>
      <c r="B158" t="s">
        <v>46</v>
      </c>
      <c r="C158" t="s">
        <v>47</v>
      </c>
      <c r="D158" t="s">
        <v>361</v>
      </c>
      <c r="E158" t="s">
        <v>88</v>
      </c>
      <c r="F158" t="s">
        <v>79</v>
      </c>
      <c r="G158" t="s">
        <v>51</v>
      </c>
      <c r="H158" s="20" t="s">
        <v>52</v>
      </c>
      <c r="I158" t="s">
        <v>53</v>
      </c>
      <c r="J158" t="s">
        <v>54</v>
      </c>
      <c r="L158" t="s">
        <v>55</v>
      </c>
      <c r="M158" t="s">
        <v>56</v>
      </c>
      <c r="N158" t="s">
        <v>57</v>
      </c>
      <c r="O158" s="21" t="s">
        <v>58</v>
      </c>
      <c r="P158" s="21" t="s">
        <v>64</v>
      </c>
      <c r="Q158" s="20" t="s">
        <v>230</v>
      </c>
      <c r="R158" s="21" t="s">
        <v>231</v>
      </c>
      <c r="S158" s="35">
        <v>1</v>
      </c>
      <c r="T158" s="22">
        <v>1</v>
      </c>
      <c r="U158" s="20" t="s">
        <v>62</v>
      </c>
      <c r="V158" s="20">
        <v>45666</v>
      </c>
      <c r="W158" s="21">
        <v>1</v>
      </c>
      <c r="X158" s="20">
        <v>45674</v>
      </c>
      <c r="Y158" s="20">
        <v>45672</v>
      </c>
      <c r="Z158" s="48">
        <v>1</v>
      </c>
      <c r="AA158">
        <v>2025</v>
      </c>
      <c r="AB158" s="45">
        <v>45330</v>
      </c>
      <c r="AC158" s="45">
        <v>45330</v>
      </c>
      <c r="AI158" s="10"/>
      <c r="AK158" s="10"/>
    </row>
    <row r="159" spans="1:37">
      <c r="A159" t="s">
        <v>45</v>
      </c>
      <c r="B159" t="s">
        <v>46</v>
      </c>
      <c r="C159" t="s">
        <v>47</v>
      </c>
      <c r="D159" t="s">
        <v>362</v>
      </c>
      <c r="E159" t="s">
        <v>88</v>
      </c>
      <c r="F159" t="s">
        <v>79</v>
      </c>
      <c r="G159" t="s">
        <v>51</v>
      </c>
      <c r="H159" s="20" t="s">
        <v>52</v>
      </c>
      <c r="I159" t="s">
        <v>53</v>
      </c>
      <c r="J159" t="s">
        <v>54</v>
      </c>
      <c r="L159" t="s">
        <v>55</v>
      </c>
      <c r="M159" t="s">
        <v>77</v>
      </c>
      <c r="N159" t="s">
        <v>89</v>
      </c>
      <c r="O159" s="21" t="s">
        <v>58</v>
      </c>
      <c r="P159" s="21" t="s">
        <v>97</v>
      </c>
      <c r="Q159" s="20" t="s">
        <v>363</v>
      </c>
      <c r="R159" s="21" t="s">
        <v>364</v>
      </c>
      <c r="S159" s="35">
        <v>1</v>
      </c>
      <c r="T159" s="22">
        <v>1</v>
      </c>
      <c r="U159" s="20" t="s">
        <v>62</v>
      </c>
      <c r="V159" s="20">
        <v>45666</v>
      </c>
      <c r="W159" s="21">
        <v>1</v>
      </c>
      <c r="X159" s="20">
        <v>45674</v>
      </c>
      <c r="Y159" s="20">
        <v>45672</v>
      </c>
      <c r="Z159" s="48">
        <v>1</v>
      </c>
      <c r="AA159">
        <v>2025</v>
      </c>
      <c r="AB159" s="45">
        <v>43743</v>
      </c>
      <c r="AC159" s="45">
        <v>43743</v>
      </c>
      <c r="AI159" s="10"/>
      <c r="AK159" s="10"/>
    </row>
    <row r="160" spans="1:37">
      <c r="A160" t="s">
        <v>45</v>
      </c>
      <c r="B160" t="s">
        <v>46</v>
      </c>
      <c r="C160" t="s">
        <v>47</v>
      </c>
      <c r="D160" t="s">
        <v>365</v>
      </c>
      <c r="E160" t="s">
        <v>88</v>
      </c>
      <c r="F160" t="s">
        <v>79</v>
      </c>
      <c r="G160" t="s">
        <v>51</v>
      </c>
      <c r="H160" s="20" t="s">
        <v>52</v>
      </c>
      <c r="I160" t="s">
        <v>53</v>
      </c>
      <c r="J160" t="s">
        <v>54</v>
      </c>
      <c r="L160" t="s">
        <v>55</v>
      </c>
      <c r="M160" t="s">
        <v>77</v>
      </c>
      <c r="N160" t="s">
        <v>89</v>
      </c>
      <c r="O160" s="21" t="s">
        <v>58</v>
      </c>
      <c r="P160" s="21" t="s">
        <v>366</v>
      </c>
      <c r="Q160" s="20" t="s">
        <v>367</v>
      </c>
      <c r="R160" s="21" t="s">
        <v>368</v>
      </c>
      <c r="S160" s="35">
        <v>1</v>
      </c>
      <c r="T160" s="22">
        <v>1</v>
      </c>
      <c r="U160" s="20" t="s">
        <v>62</v>
      </c>
      <c r="V160" s="20">
        <v>45666</v>
      </c>
      <c r="W160" s="21">
        <v>1</v>
      </c>
      <c r="X160" s="20">
        <v>45678</v>
      </c>
      <c r="Y160" s="20">
        <v>45670</v>
      </c>
      <c r="Z160" s="48">
        <v>1</v>
      </c>
      <c r="AA160">
        <v>2025</v>
      </c>
      <c r="AB160" s="45">
        <v>34369</v>
      </c>
      <c r="AC160" s="45">
        <v>34369</v>
      </c>
      <c r="AI160" s="10"/>
      <c r="AK160" s="10"/>
    </row>
    <row r="161" spans="1:37">
      <c r="A161" t="s">
        <v>45</v>
      </c>
      <c r="B161" t="s">
        <v>46</v>
      </c>
      <c r="C161" t="s">
        <v>47</v>
      </c>
      <c r="D161" t="s">
        <v>369</v>
      </c>
      <c r="E161" t="s">
        <v>88</v>
      </c>
      <c r="F161" t="s">
        <v>79</v>
      </c>
      <c r="G161" t="s">
        <v>51</v>
      </c>
      <c r="H161" s="20" t="s">
        <v>52</v>
      </c>
      <c r="I161" t="s">
        <v>53</v>
      </c>
      <c r="J161" t="s">
        <v>54</v>
      </c>
      <c r="L161" t="s">
        <v>55</v>
      </c>
      <c r="M161" t="s">
        <v>77</v>
      </c>
      <c r="N161" t="s">
        <v>89</v>
      </c>
      <c r="O161" s="21" t="s">
        <v>58</v>
      </c>
      <c r="P161" s="21" t="s">
        <v>366</v>
      </c>
      <c r="Q161" s="20" t="s">
        <v>367</v>
      </c>
      <c r="R161" s="21" t="s">
        <v>368</v>
      </c>
      <c r="S161" s="35">
        <v>1</v>
      </c>
      <c r="T161" s="22">
        <v>1</v>
      </c>
      <c r="U161" s="20" t="s">
        <v>62</v>
      </c>
      <c r="V161" s="20">
        <v>45666</v>
      </c>
      <c r="W161" s="21">
        <v>1</v>
      </c>
      <c r="X161" s="20">
        <v>45674</v>
      </c>
      <c r="Y161" s="20">
        <v>45672</v>
      </c>
      <c r="Z161" s="48">
        <v>1</v>
      </c>
      <c r="AA161">
        <v>2025</v>
      </c>
      <c r="AB161" s="45">
        <v>34369</v>
      </c>
      <c r="AC161" s="45">
        <v>34369</v>
      </c>
      <c r="AI161" s="10"/>
      <c r="AK161" s="10"/>
    </row>
    <row r="162" spans="1:37">
      <c r="A162" t="s">
        <v>45</v>
      </c>
      <c r="B162" t="s">
        <v>46</v>
      </c>
      <c r="C162" t="s">
        <v>47</v>
      </c>
      <c r="D162" t="s">
        <v>370</v>
      </c>
      <c r="E162" t="s">
        <v>88</v>
      </c>
      <c r="F162" t="s">
        <v>79</v>
      </c>
      <c r="G162" t="s">
        <v>51</v>
      </c>
      <c r="H162" s="20" t="s">
        <v>52</v>
      </c>
      <c r="I162" t="s">
        <v>53</v>
      </c>
      <c r="J162" t="s">
        <v>54</v>
      </c>
      <c r="L162" t="s">
        <v>55</v>
      </c>
      <c r="M162" t="s">
        <v>77</v>
      </c>
      <c r="N162" t="s">
        <v>89</v>
      </c>
      <c r="O162" s="21" t="s">
        <v>58</v>
      </c>
      <c r="P162" s="21" t="s">
        <v>119</v>
      </c>
      <c r="Q162" s="20" t="s">
        <v>264</v>
      </c>
      <c r="R162" s="21" t="s">
        <v>265</v>
      </c>
      <c r="S162" s="35">
        <v>1</v>
      </c>
      <c r="T162" s="22">
        <v>1</v>
      </c>
      <c r="U162" s="20" t="s">
        <v>62</v>
      </c>
      <c r="V162" s="20">
        <v>45658</v>
      </c>
      <c r="W162" s="21">
        <v>1</v>
      </c>
      <c r="X162" s="20">
        <v>45665</v>
      </c>
      <c r="Y162" s="20">
        <v>45663</v>
      </c>
      <c r="Z162" s="48">
        <v>1</v>
      </c>
      <c r="AA162">
        <v>2025</v>
      </c>
      <c r="AB162" s="45">
        <v>74994</v>
      </c>
      <c r="AC162" s="45">
        <v>74994</v>
      </c>
      <c r="AI162" s="10"/>
      <c r="AK162" s="10"/>
    </row>
    <row r="163" spans="1:37">
      <c r="A163" t="s">
        <v>45</v>
      </c>
      <c r="B163" t="s">
        <v>46</v>
      </c>
      <c r="C163" t="s">
        <v>47</v>
      </c>
      <c r="D163" t="s">
        <v>371</v>
      </c>
      <c r="E163" t="s">
        <v>88</v>
      </c>
      <c r="F163" t="s">
        <v>79</v>
      </c>
      <c r="G163" t="s">
        <v>51</v>
      </c>
      <c r="H163" s="20" t="s">
        <v>52</v>
      </c>
      <c r="I163" t="s">
        <v>53</v>
      </c>
      <c r="J163" t="s">
        <v>54</v>
      </c>
      <c r="L163" t="s">
        <v>55</v>
      </c>
      <c r="M163" t="s">
        <v>77</v>
      </c>
      <c r="N163" t="s">
        <v>89</v>
      </c>
      <c r="O163" s="21" t="s">
        <v>58</v>
      </c>
      <c r="P163" s="21" t="s">
        <v>90</v>
      </c>
      <c r="Q163" s="20" t="s">
        <v>300</v>
      </c>
      <c r="R163" s="21" t="s">
        <v>301</v>
      </c>
      <c r="S163" s="35">
        <v>1</v>
      </c>
      <c r="T163" s="22">
        <v>1</v>
      </c>
      <c r="U163" s="20" t="s">
        <v>62</v>
      </c>
      <c r="V163" s="20">
        <v>45658</v>
      </c>
      <c r="W163" s="21">
        <v>1</v>
      </c>
      <c r="X163" s="20">
        <v>45670</v>
      </c>
      <c r="Y163" s="20">
        <v>45663</v>
      </c>
      <c r="Z163" s="48">
        <v>1</v>
      </c>
      <c r="AA163">
        <v>2025</v>
      </c>
      <c r="AB163" s="45">
        <v>40619</v>
      </c>
      <c r="AC163" s="45">
        <v>40619</v>
      </c>
      <c r="AI163" s="10"/>
      <c r="AK163" s="10"/>
    </row>
    <row r="164" spans="1:37">
      <c r="A164" t="s">
        <v>45</v>
      </c>
      <c r="B164" t="s">
        <v>46</v>
      </c>
      <c r="C164" t="s">
        <v>47</v>
      </c>
      <c r="D164" t="s">
        <v>372</v>
      </c>
      <c r="E164" t="s">
        <v>88</v>
      </c>
      <c r="F164" t="s">
        <v>79</v>
      </c>
      <c r="G164" t="s">
        <v>51</v>
      </c>
      <c r="H164" s="20" t="s">
        <v>52</v>
      </c>
      <c r="I164" t="s">
        <v>53</v>
      </c>
      <c r="J164" t="s">
        <v>54</v>
      </c>
      <c r="L164" t="s">
        <v>55</v>
      </c>
      <c r="M164" t="s">
        <v>56</v>
      </c>
      <c r="N164" t="s">
        <v>57</v>
      </c>
      <c r="O164" s="21" t="s">
        <v>58</v>
      </c>
      <c r="P164" s="21" t="s">
        <v>133</v>
      </c>
      <c r="Q164" s="20" t="s">
        <v>373</v>
      </c>
      <c r="R164" s="21" t="s">
        <v>374</v>
      </c>
      <c r="S164" s="35">
        <v>1</v>
      </c>
      <c r="T164" s="22">
        <v>1</v>
      </c>
      <c r="U164" s="20" t="s">
        <v>62</v>
      </c>
      <c r="V164" s="20">
        <v>45659</v>
      </c>
      <c r="W164" s="21">
        <v>1</v>
      </c>
      <c r="X164" s="20">
        <v>45667</v>
      </c>
      <c r="Y164" s="20">
        <v>45665</v>
      </c>
      <c r="Z164" s="48">
        <v>1</v>
      </c>
      <c r="AA164">
        <v>2025</v>
      </c>
      <c r="AB164" s="45">
        <v>62494</v>
      </c>
      <c r="AC164" s="45">
        <v>62494</v>
      </c>
      <c r="AI164" s="10"/>
      <c r="AK164" s="10"/>
    </row>
    <row r="165" spans="1:37">
      <c r="A165" t="s">
        <v>45</v>
      </c>
      <c r="B165" t="s">
        <v>46</v>
      </c>
      <c r="C165" t="s">
        <v>47</v>
      </c>
      <c r="D165" t="s">
        <v>375</v>
      </c>
      <c r="E165" t="s">
        <v>88</v>
      </c>
      <c r="F165" t="s">
        <v>79</v>
      </c>
      <c r="G165" t="s">
        <v>51</v>
      </c>
      <c r="H165" s="20" t="s">
        <v>52</v>
      </c>
      <c r="I165" t="s">
        <v>53</v>
      </c>
      <c r="J165" t="s">
        <v>54</v>
      </c>
      <c r="L165" t="s">
        <v>55</v>
      </c>
      <c r="M165" t="s">
        <v>77</v>
      </c>
      <c r="N165" t="s">
        <v>89</v>
      </c>
      <c r="O165" s="21" t="s">
        <v>58</v>
      </c>
      <c r="P165" s="21" t="s">
        <v>97</v>
      </c>
      <c r="Q165" s="20" t="s">
        <v>108</v>
      </c>
      <c r="R165" s="21" t="s">
        <v>109</v>
      </c>
      <c r="S165" s="35">
        <v>1</v>
      </c>
      <c r="T165" s="22">
        <v>1</v>
      </c>
      <c r="U165" s="20" t="s">
        <v>62</v>
      </c>
      <c r="V165" s="20">
        <v>45659</v>
      </c>
      <c r="W165" s="21">
        <v>1</v>
      </c>
      <c r="X165" s="20">
        <v>45670</v>
      </c>
      <c r="Y165" s="20">
        <v>45665</v>
      </c>
      <c r="Z165" s="48">
        <v>1</v>
      </c>
      <c r="AA165">
        <v>2025</v>
      </c>
      <c r="AB165" s="45">
        <v>62494</v>
      </c>
      <c r="AC165" s="45">
        <v>62494</v>
      </c>
      <c r="AI165" s="10"/>
      <c r="AK165" s="10"/>
    </row>
    <row r="166" spans="1:37">
      <c r="A166" t="s">
        <v>45</v>
      </c>
      <c r="B166" t="s">
        <v>46</v>
      </c>
      <c r="C166" t="s">
        <v>47</v>
      </c>
      <c r="D166" t="s">
        <v>376</v>
      </c>
      <c r="E166" t="s">
        <v>88</v>
      </c>
      <c r="F166" t="s">
        <v>79</v>
      </c>
      <c r="G166" t="s">
        <v>51</v>
      </c>
      <c r="H166" s="20" t="s">
        <v>52</v>
      </c>
      <c r="I166" t="s">
        <v>53</v>
      </c>
      <c r="J166" t="s">
        <v>54</v>
      </c>
      <c r="L166" t="s">
        <v>55</v>
      </c>
      <c r="M166" t="s">
        <v>77</v>
      </c>
      <c r="N166" t="s">
        <v>89</v>
      </c>
      <c r="O166" s="21" t="s">
        <v>58</v>
      </c>
      <c r="P166" s="21" t="s">
        <v>90</v>
      </c>
      <c r="Q166" s="20" t="s">
        <v>377</v>
      </c>
      <c r="R166" s="21" t="s">
        <v>378</v>
      </c>
      <c r="S166" s="35">
        <v>1</v>
      </c>
      <c r="T166" s="22">
        <v>1</v>
      </c>
      <c r="U166" s="20" t="s">
        <v>62</v>
      </c>
      <c r="V166" s="20">
        <v>45664</v>
      </c>
      <c r="W166" s="21">
        <v>1</v>
      </c>
      <c r="X166" s="20">
        <v>45670</v>
      </c>
      <c r="Y166" s="20">
        <v>45667</v>
      </c>
      <c r="Z166" s="48">
        <v>1</v>
      </c>
      <c r="AA166">
        <v>2025</v>
      </c>
      <c r="AB166" s="45">
        <v>123523</v>
      </c>
      <c r="AC166" s="45">
        <v>123523</v>
      </c>
      <c r="AI166" s="10"/>
      <c r="AK166" s="10"/>
    </row>
    <row r="167" spans="1:37">
      <c r="A167" t="s">
        <v>45</v>
      </c>
      <c r="B167" t="s">
        <v>46</v>
      </c>
      <c r="C167" t="s">
        <v>47</v>
      </c>
      <c r="D167" t="s">
        <v>379</v>
      </c>
      <c r="E167" t="s">
        <v>88</v>
      </c>
      <c r="F167" t="s">
        <v>79</v>
      </c>
      <c r="G167" t="s">
        <v>51</v>
      </c>
      <c r="H167" s="20" t="s">
        <v>52</v>
      </c>
      <c r="I167" t="s">
        <v>53</v>
      </c>
      <c r="J167" t="s">
        <v>54</v>
      </c>
      <c r="L167" t="s">
        <v>55</v>
      </c>
      <c r="M167" t="s">
        <v>77</v>
      </c>
      <c r="N167" t="s">
        <v>89</v>
      </c>
      <c r="O167" s="21" t="s">
        <v>58</v>
      </c>
      <c r="P167" s="21" t="s">
        <v>150</v>
      </c>
      <c r="Q167" s="20" t="s">
        <v>268</v>
      </c>
      <c r="R167" s="21" t="s">
        <v>269</v>
      </c>
      <c r="S167" s="35">
        <v>1</v>
      </c>
      <c r="T167" s="22">
        <v>1</v>
      </c>
      <c r="U167" s="20" t="s">
        <v>62</v>
      </c>
      <c r="V167" s="20">
        <v>45663</v>
      </c>
      <c r="W167" s="21">
        <v>1</v>
      </c>
      <c r="X167" s="20">
        <v>45670</v>
      </c>
      <c r="Y167" s="20">
        <v>45667</v>
      </c>
      <c r="Z167" s="48">
        <v>1</v>
      </c>
      <c r="AA167">
        <v>2025</v>
      </c>
      <c r="AB167" s="45">
        <v>99994</v>
      </c>
      <c r="AC167" s="45">
        <v>99994</v>
      </c>
      <c r="AI167" s="10"/>
      <c r="AK167" s="10"/>
    </row>
    <row r="168" spans="1:37">
      <c r="A168" t="s">
        <v>45</v>
      </c>
      <c r="B168" t="s">
        <v>46</v>
      </c>
      <c r="C168" t="s">
        <v>47</v>
      </c>
      <c r="D168" t="s">
        <v>380</v>
      </c>
      <c r="E168" t="s">
        <v>88</v>
      </c>
      <c r="F168" t="s">
        <v>79</v>
      </c>
      <c r="G168" t="s">
        <v>51</v>
      </c>
      <c r="H168" s="20" t="s">
        <v>52</v>
      </c>
      <c r="I168" t="s">
        <v>53</v>
      </c>
      <c r="J168" t="s">
        <v>54</v>
      </c>
      <c r="L168" t="s">
        <v>55</v>
      </c>
      <c r="M168" t="s">
        <v>77</v>
      </c>
      <c r="N168" t="s">
        <v>89</v>
      </c>
      <c r="O168" s="21" t="s">
        <v>58</v>
      </c>
      <c r="P168" s="21" t="s">
        <v>97</v>
      </c>
      <c r="Q168" s="20" t="s">
        <v>98</v>
      </c>
      <c r="R168" s="21" t="s">
        <v>99</v>
      </c>
      <c r="S168" s="35">
        <v>1</v>
      </c>
      <c r="T168" s="22">
        <v>1</v>
      </c>
      <c r="U168" s="20" t="s">
        <v>62</v>
      </c>
      <c r="V168" s="20">
        <v>45663</v>
      </c>
      <c r="W168" s="21">
        <v>1</v>
      </c>
      <c r="X168" s="20">
        <v>45670</v>
      </c>
      <c r="Y168" s="20">
        <v>45665</v>
      </c>
      <c r="Z168" s="48">
        <v>1</v>
      </c>
      <c r="AA168">
        <v>2025</v>
      </c>
      <c r="AB168" s="45">
        <v>47052</v>
      </c>
      <c r="AC168" s="45">
        <v>47052</v>
      </c>
      <c r="AI168" s="10"/>
      <c r="AK168" s="10"/>
    </row>
    <row r="169" spans="1:37">
      <c r="A169" t="s">
        <v>45</v>
      </c>
      <c r="B169" t="s">
        <v>46</v>
      </c>
      <c r="C169" t="s">
        <v>47</v>
      </c>
      <c r="D169" t="s">
        <v>381</v>
      </c>
      <c r="E169" t="s">
        <v>88</v>
      </c>
      <c r="F169" t="s">
        <v>79</v>
      </c>
      <c r="G169" t="s">
        <v>51</v>
      </c>
      <c r="H169" s="20" t="s">
        <v>52</v>
      </c>
      <c r="I169" t="s">
        <v>53</v>
      </c>
      <c r="J169" t="s">
        <v>54</v>
      </c>
      <c r="L169" t="s">
        <v>55</v>
      </c>
      <c r="M169" t="s">
        <v>77</v>
      </c>
      <c r="N169" t="s">
        <v>89</v>
      </c>
      <c r="O169" s="21" t="s">
        <v>58</v>
      </c>
      <c r="P169" s="21" t="s">
        <v>97</v>
      </c>
      <c r="Q169" s="20" t="s">
        <v>101</v>
      </c>
      <c r="R169" s="21" t="s">
        <v>102</v>
      </c>
      <c r="S169" s="35">
        <v>1</v>
      </c>
      <c r="T169" s="22">
        <v>1</v>
      </c>
      <c r="U169" s="20" t="s">
        <v>62</v>
      </c>
      <c r="V169" s="20">
        <v>45664</v>
      </c>
      <c r="W169" s="21">
        <v>1</v>
      </c>
      <c r="X169" s="20">
        <v>45670</v>
      </c>
      <c r="Y169" s="20">
        <v>45667</v>
      </c>
      <c r="Z169" s="48">
        <v>1</v>
      </c>
      <c r="AA169">
        <v>2025</v>
      </c>
      <c r="AB169" s="45">
        <v>47052</v>
      </c>
      <c r="AC169" s="45">
        <v>47052</v>
      </c>
      <c r="AI169" s="10"/>
      <c r="AK169" s="10"/>
    </row>
    <row r="170" spans="1:37">
      <c r="A170" t="s">
        <v>45</v>
      </c>
      <c r="B170" t="s">
        <v>46</v>
      </c>
      <c r="C170" t="s">
        <v>47</v>
      </c>
      <c r="D170" t="s">
        <v>382</v>
      </c>
      <c r="E170" t="s">
        <v>88</v>
      </c>
      <c r="F170" t="s">
        <v>79</v>
      </c>
      <c r="G170" t="s">
        <v>51</v>
      </c>
      <c r="H170" s="20" t="s">
        <v>52</v>
      </c>
      <c r="I170" t="s">
        <v>53</v>
      </c>
      <c r="J170" t="s">
        <v>54</v>
      </c>
      <c r="L170" t="s">
        <v>55</v>
      </c>
      <c r="M170" t="s">
        <v>77</v>
      </c>
      <c r="N170" t="s">
        <v>89</v>
      </c>
      <c r="O170" s="21" t="s">
        <v>58</v>
      </c>
      <c r="P170" s="21" t="s">
        <v>97</v>
      </c>
      <c r="Q170" s="20" t="s">
        <v>363</v>
      </c>
      <c r="R170" s="21" t="s">
        <v>364</v>
      </c>
      <c r="S170" s="35">
        <v>1</v>
      </c>
      <c r="T170" s="22">
        <v>1</v>
      </c>
      <c r="U170" s="20" t="s">
        <v>62</v>
      </c>
      <c r="V170" s="20">
        <v>45665</v>
      </c>
      <c r="W170" s="21">
        <v>1</v>
      </c>
      <c r="X170" s="20">
        <v>45672</v>
      </c>
      <c r="Y170" s="20">
        <v>45670</v>
      </c>
      <c r="Z170" s="48">
        <v>1</v>
      </c>
      <c r="AA170">
        <v>2025</v>
      </c>
      <c r="AB170" s="45">
        <v>43743</v>
      </c>
      <c r="AC170" s="45">
        <v>43743</v>
      </c>
      <c r="AI170" s="10"/>
      <c r="AK170" s="10"/>
    </row>
    <row r="171" spans="1:37">
      <c r="A171" t="s">
        <v>45</v>
      </c>
      <c r="B171" t="s">
        <v>46</v>
      </c>
      <c r="C171" t="s">
        <v>47</v>
      </c>
      <c r="D171" t="s">
        <v>383</v>
      </c>
      <c r="E171" t="s">
        <v>88</v>
      </c>
      <c r="F171" t="s">
        <v>79</v>
      </c>
      <c r="G171" t="s">
        <v>51</v>
      </c>
      <c r="H171" s="20" t="s">
        <v>52</v>
      </c>
      <c r="I171" t="s">
        <v>53</v>
      </c>
      <c r="J171" t="s">
        <v>54</v>
      </c>
      <c r="L171" t="s">
        <v>55</v>
      </c>
      <c r="M171" t="s">
        <v>77</v>
      </c>
      <c r="N171" t="s">
        <v>89</v>
      </c>
      <c r="O171" s="21" t="s">
        <v>58</v>
      </c>
      <c r="P171" s="21" t="s">
        <v>97</v>
      </c>
      <c r="Q171" s="20" t="s">
        <v>141</v>
      </c>
      <c r="R171" s="21" t="s">
        <v>142</v>
      </c>
      <c r="S171" s="35">
        <v>1</v>
      </c>
      <c r="T171" s="22">
        <v>1</v>
      </c>
      <c r="U171" s="20" t="s">
        <v>62</v>
      </c>
      <c r="V171" s="20">
        <v>45664</v>
      </c>
      <c r="W171" s="21">
        <v>1</v>
      </c>
      <c r="X171" s="20">
        <v>45670</v>
      </c>
      <c r="Y171" s="20">
        <v>45667</v>
      </c>
      <c r="Z171" s="48">
        <v>1</v>
      </c>
      <c r="AA171">
        <v>2025</v>
      </c>
      <c r="AB171" s="45">
        <v>70582</v>
      </c>
      <c r="AC171" s="45">
        <v>70582</v>
      </c>
      <c r="AI171" s="10"/>
      <c r="AK171" s="10"/>
    </row>
    <row r="172" spans="1:37">
      <c r="A172" t="s">
        <v>45</v>
      </c>
      <c r="B172" t="s">
        <v>46</v>
      </c>
      <c r="C172" t="s">
        <v>47</v>
      </c>
      <c r="D172" t="s">
        <v>384</v>
      </c>
      <c r="E172" t="s">
        <v>88</v>
      </c>
      <c r="F172" t="s">
        <v>79</v>
      </c>
      <c r="G172" t="s">
        <v>51</v>
      </c>
      <c r="H172" s="20" t="s">
        <v>52</v>
      </c>
      <c r="I172" t="s">
        <v>53</v>
      </c>
      <c r="J172" t="s">
        <v>54</v>
      </c>
      <c r="L172" t="s">
        <v>55</v>
      </c>
      <c r="M172" t="s">
        <v>56</v>
      </c>
      <c r="N172" t="s">
        <v>57</v>
      </c>
      <c r="O172" s="21" t="s">
        <v>58</v>
      </c>
      <c r="P172" s="21" t="s">
        <v>64</v>
      </c>
      <c r="Q172" s="20" t="s">
        <v>385</v>
      </c>
      <c r="R172" s="21" t="s">
        <v>386</v>
      </c>
      <c r="S172" s="35">
        <v>1</v>
      </c>
      <c r="T172" s="22">
        <v>1</v>
      </c>
      <c r="U172" s="20" t="s">
        <v>62</v>
      </c>
      <c r="V172" s="20">
        <v>45665</v>
      </c>
      <c r="W172" s="21">
        <v>1</v>
      </c>
      <c r="X172" s="20">
        <v>45670</v>
      </c>
      <c r="Y172" s="20">
        <v>45667</v>
      </c>
      <c r="Z172" s="48">
        <v>1</v>
      </c>
      <c r="AA172">
        <v>2025</v>
      </c>
      <c r="AB172" s="45">
        <v>51869</v>
      </c>
      <c r="AC172" s="45">
        <v>51869</v>
      </c>
      <c r="AI172" s="10"/>
      <c r="AK172" s="10"/>
    </row>
    <row r="173" spans="1:37">
      <c r="A173" t="s">
        <v>45</v>
      </c>
      <c r="B173" t="s">
        <v>46</v>
      </c>
      <c r="C173" t="s">
        <v>47</v>
      </c>
      <c r="D173" t="s">
        <v>387</v>
      </c>
      <c r="E173" t="s">
        <v>88</v>
      </c>
      <c r="F173" t="s">
        <v>79</v>
      </c>
      <c r="G173" t="s">
        <v>51</v>
      </c>
      <c r="H173" s="20" t="s">
        <v>52</v>
      </c>
      <c r="I173" t="s">
        <v>53</v>
      </c>
      <c r="J173" t="s">
        <v>54</v>
      </c>
      <c r="L173" t="s">
        <v>55</v>
      </c>
      <c r="M173" t="s">
        <v>56</v>
      </c>
      <c r="N173" t="s">
        <v>57</v>
      </c>
      <c r="O173" s="21" t="s">
        <v>58</v>
      </c>
      <c r="P173" s="21" t="s">
        <v>64</v>
      </c>
      <c r="Q173" s="20" t="s">
        <v>230</v>
      </c>
      <c r="R173" s="21" t="s">
        <v>231</v>
      </c>
      <c r="S173" s="35">
        <v>1</v>
      </c>
      <c r="T173" s="22">
        <v>1</v>
      </c>
      <c r="U173" s="20" t="s">
        <v>62</v>
      </c>
      <c r="V173" s="20">
        <v>45665</v>
      </c>
      <c r="W173" s="21">
        <v>1</v>
      </c>
      <c r="X173" s="20">
        <v>45672</v>
      </c>
      <c r="Y173" s="20">
        <v>45670</v>
      </c>
      <c r="Z173" s="48">
        <v>1</v>
      </c>
      <c r="AA173">
        <v>2025</v>
      </c>
      <c r="AB173" s="45">
        <v>45330</v>
      </c>
      <c r="AC173" s="45">
        <v>45330</v>
      </c>
      <c r="AI173" s="10"/>
      <c r="AK173" s="10"/>
    </row>
    <row r="174" spans="1:37">
      <c r="A174" t="s">
        <v>45</v>
      </c>
      <c r="B174" t="s">
        <v>46</v>
      </c>
      <c r="C174" t="s">
        <v>47</v>
      </c>
      <c r="D174" t="s">
        <v>388</v>
      </c>
      <c r="E174" t="s">
        <v>88</v>
      </c>
      <c r="F174" t="s">
        <v>79</v>
      </c>
      <c r="G174" t="s">
        <v>51</v>
      </c>
      <c r="H174" s="20" t="s">
        <v>52</v>
      </c>
      <c r="I174" t="s">
        <v>53</v>
      </c>
      <c r="J174" t="s">
        <v>54</v>
      </c>
      <c r="L174" t="s">
        <v>55</v>
      </c>
      <c r="M174" t="s">
        <v>77</v>
      </c>
      <c r="N174" t="s">
        <v>89</v>
      </c>
      <c r="O174" s="21" t="s">
        <v>58</v>
      </c>
      <c r="P174" s="21" t="s">
        <v>97</v>
      </c>
      <c r="Q174" s="20" t="s">
        <v>290</v>
      </c>
      <c r="R174" s="21" t="s">
        <v>291</v>
      </c>
      <c r="S174" s="35">
        <v>1</v>
      </c>
      <c r="T174" s="22">
        <v>1</v>
      </c>
      <c r="U174" s="20" t="s">
        <v>62</v>
      </c>
      <c r="V174" s="20">
        <v>45665</v>
      </c>
      <c r="W174" s="21">
        <v>1</v>
      </c>
      <c r="X174" s="20">
        <v>45672</v>
      </c>
      <c r="Y174" s="20">
        <v>45670</v>
      </c>
      <c r="Z174" s="48">
        <v>1</v>
      </c>
      <c r="AA174">
        <v>2025</v>
      </c>
      <c r="AB174" s="45">
        <v>28117</v>
      </c>
      <c r="AC174" s="45">
        <v>28117</v>
      </c>
      <c r="AI174" s="10"/>
      <c r="AK174" s="10"/>
    </row>
    <row r="175" spans="1:37">
      <c r="A175" t="s">
        <v>45</v>
      </c>
      <c r="B175" t="s">
        <v>46</v>
      </c>
      <c r="C175" t="s">
        <v>47</v>
      </c>
      <c r="D175" t="s">
        <v>389</v>
      </c>
      <c r="E175" t="s">
        <v>88</v>
      </c>
      <c r="F175" t="s">
        <v>79</v>
      </c>
      <c r="G175" t="s">
        <v>51</v>
      </c>
      <c r="H175" s="20" t="s">
        <v>52</v>
      </c>
      <c r="I175" t="s">
        <v>53</v>
      </c>
      <c r="J175" t="s">
        <v>54</v>
      </c>
      <c r="L175" t="s">
        <v>55</v>
      </c>
      <c r="M175" t="s">
        <v>77</v>
      </c>
      <c r="N175" t="s">
        <v>89</v>
      </c>
      <c r="O175" s="21" t="s">
        <v>58</v>
      </c>
      <c r="P175" s="21" t="s">
        <v>90</v>
      </c>
      <c r="Q175" s="20" t="s">
        <v>390</v>
      </c>
      <c r="R175" s="21" t="s">
        <v>391</v>
      </c>
      <c r="S175" s="35">
        <v>1</v>
      </c>
      <c r="T175" s="22">
        <v>1</v>
      </c>
      <c r="U175" s="20" t="s">
        <v>62</v>
      </c>
      <c r="V175" s="20">
        <v>45665</v>
      </c>
      <c r="W175" s="21">
        <v>1</v>
      </c>
      <c r="X175" s="20">
        <v>45674</v>
      </c>
      <c r="Y175" s="20">
        <v>45672</v>
      </c>
      <c r="Z175" s="48">
        <v>1</v>
      </c>
      <c r="AA175">
        <v>2025</v>
      </c>
      <c r="AB175" s="45">
        <v>87491</v>
      </c>
      <c r="AC175" s="45">
        <v>87491</v>
      </c>
      <c r="AI175" s="10"/>
      <c r="AK175" s="10"/>
    </row>
    <row r="176" spans="1:37">
      <c r="A176" t="s">
        <v>45</v>
      </c>
      <c r="B176" t="s">
        <v>46</v>
      </c>
      <c r="C176" t="s">
        <v>47</v>
      </c>
      <c r="D176" t="s">
        <v>392</v>
      </c>
      <c r="E176" t="s">
        <v>88</v>
      </c>
      <c r="F176" t="s">
        <v>79</v>
      </c>
      <c r="G176" t="s">
        <v>51</v>
      </c>
      <c r="H176" s="20" t="s">
        <v>52</v>
      </c>
      <c r="I176" t="s">
        <v>53</v>
      </c>
      <c r="J176" t="s">
        <v>54</v>
      </c>
      <c r="L176" t="s">
        <v>55</v>
      </c>
      <c r="M176" t="s">
        <v>56</v>
      </c>
      <c r="N176" t="s">
        <v>57</v>
      </c>
      <c r="O176" s="21" t="s">
        <v>58</v>
      </c>
      <c r="P176" s="21" t="s">
        <v>64</v>
      </c>
      <c r="Q176" s="20" t="s">
        <v>230</v>
      </c>
      <c r="R176" s="21" t="s">
        <v>231</v>
      </c>
      <c r="S176" s="35">
        <v>1</v>
      </c>
      <c r="T176" s="22">
        <v>1</v>
      </c>
      <c r="U176" s="20" t="s">
        <v>62</v>
      </c>
      <c r="V176" s="20">
        <v>45666</v>
      </c>
      <c r="W176" s="21">
        <v>1</v>
      </c>
      <c r="X176" s="20">
        <v>45677</v>
      </c>
      <c r="Y176" s="20">
        <v>45670</v>
      </c>
      <c r="Z176" s="48">
        <v>1</v>
      </c>
      <c r="AA176">
        <v>2025</v>
      </c>
      <c r="AB176" s="45">
        <v>45330</v>
      </c>
      <c r="AC176" s="45">
        <v>45330</v>
      </c>
      <c r="AI176" s="10"/>
      <c r="AK176" s="10"/>
    </row>
    <row r="177" spans="1:37">
      <c r="A177" t="s">
        <v>45</v>
      </c>
      <c r="B177" t="s">
        <v>46</v>
      </c>
      <c r="C177" t="s">
        <v>47</v>
      </c>
      <c r="D177" t="s">
        <v>393</v>
      </c>
      <c r="E177" t="s">
        <v>88</v>
      </c>
      <c r="F177" t="s">
        <v>79</v>
      </c>
      <c r="G177" t="s">
        <v>51</v>
      </c>
      <c r="H177" s="20" t="s">
        <v>52</v>
      </c>
      <c r="I177" t="s">
        <v>53</v>
      </c>
      <c r="J177" t="s">
        <v>54</v>
      </c>
      <c r="L177" t="s">
        <v>55</v>
      </c>
      <c r="M177" t="s">
        <v>77</v>
      </c>
      <c r="N177" t="s">
        <v>89</v>
      </c>
      <c r="O177" s="21" t="s">
        <v>58</v>
      </c>
      <c r="P177" s="21" t="s">
        <v>97</v>
      </c>
      <c r="Q177" s="20" t="s">
        <v>394</v>
      </c>
      <c r="R177" s="21" t="s">
        <v>395</v>
      </c>
      <c r="S177" s="35">
        <v>1</v>
      </c>
      <c r="T177" s="22">
        <v>1</v>
      </c>
      <c r="U177" s="20" t="s">
        <v>62</v>
      </c>
      <c r="V177" s="20">
        <v>45666</v>
      </c>
      <c r="W177" s="21">
        <v>1</v>
      </c>
      <c r="X177" s="20">
        <v>45674</v>
      </c>
      <c r="Y177" s="20">
        <v>45672</v>
      </c>
      <c r="Z177" s="48">
        <v>1</v>
      </c>
      <c r="AA177">
        <v>2025</v>
      </c>
      <c r="AB177" s="45">
        <v>53119</v>
      </c>
      <c r="AC177" s="45">
        <v>53119</v>
      </c>
      <c r="AI177" s="10"/>
      <c r="AK177" s="10"/>
    </row>
    <row r="178" spans="1:37">
      <c r="A178" t="s">
        <v>45</v>
      </c>
      <c r="B178" t="s">
        <v>46</v>
      </c>
      <c r="C178" t="s">
        <v>47</v>
      </c>
      <c r="D178" t="s">
        <v>396</v>
      </c>
      <c r="E178" t="s">
        <v>88</v>
      </c>
      <c r="F178" t="s">
        <v>79</v>
      </c>
      <c r="G178" t="s">
        <v>51</v>
      </c>
      <c r="H178" s="20" t="s">
        <v>52</v>
      </c>
      <c r="I178" t="s">
        <v>53</v>
      </c>
      <c r="J178" t="s">
        <v>54</v>
      </c>
      <c r="L178" t="s">
        <v>55</v>
      </c>
      <c r="M178" t="s">
        <v>77</v>
      </c>
      <c r="N178" t="s">
        <v>89</v>
      </c>
      <c r="O178" s="21" t="s">
        <v>58</v>
      </c>
      <c r="P178" s="21" t="s">
        <v>90</v>
      </c>
      <c r="Q178" s="20" t="s">
        <v>166</v>
      </c>
      <c r="R178" s="21" t="s">
        <v>167</v>
      </c>
      <c r="S178" s="35">
        <v>1</v>
      </c>
      <c r="T178" s="22">
        <v>1</v>
      </c>
      <c r="U178" s="20" t="s">
        <v>62</v>
      </c>
      <c r="V178" s="20">
        <v>45666</v>
      </c>
      <c r="W178" s="21">
        <v>1</v>
      </c>
      <c r="X178" s="20">
        <v>45674</v>
      </c>
      <c r="Y178" s="20">
        <v>45672</v>
      </c>
      <c r="Z178" s="48">
        <v>1</v>
      </c>
      <c r="AA178">
        <v>2025</v>
      </c>
      <c r="AB178" s="45">
        <v>43744</v>
      </c>
      <c r="AC178" s="45">
        <v>43744</v>
      </c>
      <c r="AI178" s="10"/>
      <c r="AK178" s="10"/>
    </row>
    <row r="179" spans="1:37">
      <c r="A179" t="s">
        <v>45</v>
      </c>
      <c r="B179" t="s">
        <v>46</v>
      </c>
      <c r="C179" t="s">
        <v>47</v>
      </c>
      <c r="D179" t="s">
        <v>397</v>
      </c>
      <c r="E179" t="s">
        <v>88</v>
      </c>
      <c r="F179" t="s">
        <v>79</v>
      </c>
      <c r="G179" t="s">
        <v>51</v>
      </c>
      <c r="H179" s="20" t="s">
        <v>52</v>
      </c>
      <c r="I179" t="s">
        <v>53</v>
      </c>
      <c r="J179" t="s">
        <v>54</v>
      </c>
      <c r="L179" t="s">
        <v>55</v>
      </c>
      <c r="M179" t="s">
        <v>56</v>
      </c>
      <c r="N179" t="s">
        <v>57</v>
      </c>
      <c r="O179" s="21" t="s">
        <v>58</v>
      </c>
      <c r="P179" s="21" t="s">
        <v>64</v>
      </c>
      <c r="Q179" s="20" t="s">
        <v>312</v>
      </c>
      <c r="R179" s="21" t="s">
        <v>313</v>
      </c>
      <c r="S179" s="35">
        <v>1</v>
      </c>
      <c r="T179" s="22">
        <v>1</v>
      </c>
      <c r="U179" s="20" t="s">
        <v>62</v>
      </c>
      <c r="V179" s="20">
        <v>45667</v>
      </c>
      <c r="W179" s="21">
        <v>1</v>
      </c>
      <c r="X179" s="20">
        <v>45674</v>
      </c>
      <c r="Y179" s="20">
        <v>45672</v>
      </c>
      <c r="Z179" s="48">
        <v>1</v>
      </c>
      <c r="AA179">
        <v>2025</v>
      </c>
      <c r="AB179" s="45">
        <v>45150</v>
      </c>
      <c r="AC179" s="45">
        <v>45150</v>
      </c>
      <c r="AI179" s="10"/>
      <c r="AK179" s="10"/>
    </row>
    <row r="180" spans="1:37">
      <c r="A180" t="s">
        <v>45</v>
      </c>
      <c r="B180" t="s">
        <v>46</v>
      </c>
      <c r="C180" t="s">
        <v>47</v>
      </c>
      <c r="D180" t="s">
        <v>398</v>
      </c>
      <c r="E180" t="s">
        <v>88</v>
      </c>
      <c r="F180" t="s">
        <v>79</v>
      </c>
      <c r="G180" t="s">
        <v>51</v>
      </c>
      <c r="H180" s="20" t="s">
        <v>52</v>
      </c>
      <c r="I180" t="s">
        <v>53</v>
      </c>
      <c r="J180" t="s">
        <v>54</v>
      </c>
      <c r="L180" t="s">
        <v>55</v>
      </c>
      <c r="M180" t="s">
        <v>77</v>
      </c>
      <c r="N180" t="s">
        <v>89</v>
      </c>
      <c r="O180" s="21" t="s">
        <v>58</v>
      </c>
      <c r="P180" s="21" t="s">
        <v>150</v>
      </c>
      <c r="Q180" s="20" t="s">
        <v>244</v>
      </c>
      <c r="R180" s="21" t="s">
        <v>245</v>
      </c>
      <c r="S180" s="35">
        <v>1</v>
      </c>
      <c r="T180" s="22">
        <v>1</v>
      </c>
      <c r="U180" s="20" t="s">
        <v>62</v>
      </c>
      <c r="V180" s="20">
        <v>45666</v>
      </c>
      <c r="W180" s="21">
        <v>1</v>
      </c>
      <c r="X180" s="20">
        <v>45674</v>
      </c>
      <c r="Y180" s="20">
        <v>45672</v>
      </c>
      <c r="Z180" s="48">
        <v>1</v>
      </c>
      <c r="AA180">
        <v>2025</v>
      </c>
      <c r="AB180" s="45">
        <v>106242</v>
      </c>
      <c r="AC180" s="45">
        <v>106242</v>
      </c>
      <c r="AI180" s="10"/>
      <c r="AK180" s="10"/>
    </row>
    <row r="181" spans="1:37">
      <c r="A181" t="s">
        <v>45</v>
      </c>
      <c r="B181" t="s">
        <v>46</v>
      </c>
      <c r="C181" t="s">
        <v>47</v>
      </c>
      <c r="D181" t="s">
        <v>399</v>
      </c>
      <c r="E181" t="s">
        <v>88</v>
      </c>
      <c r="F181" t="s">
        <v>79</v>
      </c>
      <c r="G181" t="s">
        <v>51</v>
      </c>
      <c r="H181" s="20" t="s">
        <v>52</v>
      </c>
      <c r="I181" t="s">
        <v>53</v>
      </c>
      <c r="J181" t="s">
        <v>54</v>
      </c>
      <c r="L181" t="s">
        <v>55</v>
      </c>
      <c r="M181" t="s">
        <v>77</v>
      </c>
      <c r="N181" t="s">
        <v>89</v>
      </c>
      <c r="O181" s="21" t="s">
        <v>58</v>
      </c>
      <c r="P181" s="21" t="s">
        <v>97</v>
      </c>
      <c r="Q181" s="20" t="s">
        <v>108</v>
      </c>
      <c r="R181" s="21" t="s">
        <v>109</v>
      </c>
      <c r="S181" s="35">
        <v>1</v>
      </c>
      <c r="T181" s="22">
        <v>1</v>
      </c>
      <c r="U181" s="20" t="s">
        <v>62</v>
      </c>
      <c r="V181" s="20">
        <v>45666</v>
      </c>
      <c r="W181" s="21">
        <v>1</v>
      </c>
      <c r="X181" s="20">
        <v>45674</v>
      </c>
      <c r="Y181" s="20">
        <v>45672</v>
      </c>
      <c r="Z181" s="48">
        <v>1</v>
      </c>
      <c r="AA181">
        <v>2025</v>
      </c>
      <c r="AB181" s="45">
        <v>62494</v>
      </c>
      <c r="AC181" s="45">
        <v>62494</v>
      </c>
      <c r="AI181" s="10"/>
      <c r="AK181" s="10"/>
    </row>
    <row r="182" spans="1:37">
      <c r="A182" t="s">
        <v>45</v>
      </c>
      <c r="B182" t="s">
        <v>46</v>
      </c>
      <c r="C182" t="s">
        <v>47</v>
      </c>
      <c r="D182" t="s">
        <v>400</v>
      </c>
      <c r="E182" t="s">
        <v>88</v>
      </c>
      <c r="F182" t="s">
        <v>79</v>
      </c>
      <c r="G182" t="s">
        <v>51</v>
      </c>
      <c r="H182" s="20" t="s">
        <v>52</v>
      </c>
      <c r="I182" t="s">
        <v>53</v>
      </c>
      <c r="J182" t="s">
        <v>54</v>
      </c>
      <c r="L182" t="s">
        <v>55</v>
      </c>
      <c r="M182" t="s">
        <v>77</v>
      </c>
      <c r="N182" t="s">
        <v>89</v>
      </c>
      <c r="O182" s="21" t="s">
        <v>58</v>
      </c>
      <c r="P182" s="21" t="s">
        <v>137</v>
      </c>
      <c r="Q182" s="20" t="s">
        <v>138</v>
      </c>
      <c r="R182" s="21" t="s">
        <v>139</v>
      </c>
      <c r="S182" s="35">
        <v>2</v>
      </c>
      <c r="T182" s="22">
        <v>2</v>
      </c>
      <c r="U182" s="20" t="s">
        <v>62</v>
      </c>
      <c r="V182" s="20">
        <v>45667</v>
      </c>
      <c r="W182" s="21">
        <v>1</v>
      </c>
      <c r="X182" s="20">
        <v>45677</v>
      </c>
      <c r="Y182" s="20">
        <v>45672</v>
      </c>
      <c r="Z182" s="48">
        <v>1</v>
      </c>
      <c r="AA182">
        <v>2025</v>
      </c>
      <c r="AB182" s="45">
        <v>287500</v>
      </c>
      <c r="AC182" s="45">
        <v>287500</v>
      </c>
      <c r="AI182" s="10"/>
      <c r="AK182" s="10"/>
    </row>
    <row r="183" spans="1:37">
      <c r="A183" t="s">
        <v>45</v>
      </c>
      <c r="B183" t="s">
        <v>46</v>
      </c>
      <c r="C183" t="s">
        <v>47</v>
      </c>
      <c r="D183" t="s">
        <v>401</v>
      </c>
      <c r="E183" t="s">
        <v>88</v>
      </c>
      <c r="F183" t="s">
        <v>79</v>
      </c>
      <c r="G183" t="s">
        <v>51</v>
      </c>
      <c r="H183" s="20" t="s">
        <v>52</v>
      </c>
      <c r="I183" t="s">
        <v>53</v>
      </c>
      <c r="J183" t="s">
        <v>54</v>
      </c>
      <c r="L183" t="s">
        <v>55</v>
      </c>
      <c r="M183" t="s">
        <v>77</v>
      </c>
      <c r="N183" t="s">
        <v>89</v>
      </c>
      <c r="O183" s="21" t="s">
        <v>58</v>
      </c>
      <c r="P183" s="21" t="s">
        <v>90</v>
      </c>
      <c r="Q183" s="20" t="s">
        <v>166</v>
      </c>
      <c r="R183" s="21" t="s">
        <v>167</v>
      </c>
      <c r="S183" s="35">
        <v>1</v>
      </c>
      <c r="T183" s="22">
        <v>1</v>
      </c>
      <c r="U183" s="20" t="s">
        <v>62</v>
      </c>
      <c r="V183" s="20">
        <v>45668</v>
      </c>
      <c r="W183" s="21">
        <v>1</v>
      </c>
      <c r="X183" s="20">
        <v>45677</v>
      </c>
      <c r="Y183" s="20">
        <v>45672</v>
      </c>
      <c r="Z183" s="48">
        <v>1</v>
      </c>
      <c r="AA183">
        <v>2025</v>
      </c>
      <c r="AB183" s="45">
        <v>43744</v>
      </c>
      <c r="AC183" s="45">
        <v>43744</v>
      </c>
      <c r="AI183" s="10"/>
      <c r="AK183" s="10"/>
    </row>
    <row r="184" spans="1:37">
      <c r="A184" t="s">
        <v>45</v>
      </c>
      <c r="B184" t="s">
        <v>46</v>
      </c>
      <c r="C184" t="s">
        <v>47</v>
      </c>
      <c r="D184" t="s">
        <v>402</v>
      </c>
      <c r="E184" t="s">
        <v>88</v>
      </c>
      <c r="F184" t="s">
        <v>79</v>
      </c>
      <c r="G184" t="s">
        <v>51</v>
      </c>
      <c r="H184" s="20" t="s">
        <v>52</v>
      </c>
      <c r="I184" t="s">
        <v>53</v>
      </c>
      <c r="J184" t="s">
        <v>54</v>
      </c>
      <c r="L184" t="s">
        <v>55</v>
      </c>
      <c r="M184" t="s">
        <v>77</v>
      </c>
      <c r="N184" t="s">
        <v>89</v>
      </c>
      <c r="O184" s="21" t="s">
        <v>58</v>
      </c>
      <c r="P184" s="21" t="s">
        <v>97</v>
      </c>
      <c r="Q184" s="20" t="s">
        <v>98</v>
      </c>
      <c r="R184" s="21" t="s">
        <v>99</v>
      </c>
      <c r="S184" s="35">
        <v>1</v>
      </c>
      <c r="T184" s="22">
        <v>1</v>
      </c>
      <c r="U184" s="20" t="s">
        <v>62</v>
      </c>
      <c r="V184" s="20">
        <v>45667</v>
      </c>
      <c r="W184" s="21">
        <v>1</v>
      </c>
      <c r="X184" s="20">
        <v>45674</v>
      </c>
      <c r="Y184" s="20">
        <v>45672</v>
      </c>
      <c r="Z184" s="48">
        <v>1</v>
      </c>
      <c r="AA184">
        <v>2025</v>
      </c>
      <c r="AB184" s="45">
        <v>43744</v>
      </c>
      <c r="AC184" s="45">
        <v>43744</v>
      </c>
      <c r="AI184" s="10"/>
      <c r="AK184" s="10"/>
    </row>
    <row r="185" spans="1:37">
      <c r="A185" t="s">
        <v>45</v>
      </c>
      <c r="B185" t="s">
        <v>46</v>
      </c>
      <c r="C185" t="s">
        <v>47</v>
      </c>
      <c r="D185" t="s">
        <v>403</v>
      </c>
      <c r="E185" t="s">
        <v>88</v>
      </c>
      <c r="F185" t="s">
        <v>79</v>
      </c>
      <c r="G185" t="s">
        <v>51</v>
      </c>
      <c r="H185" s="20" t="s">
        <v>58</v>
      </c>
      <c r="I185" t="s">
        <v>53</v>
      </c>
      <c r="J185" t="s">
        <v>54</v>
      </c>
      <c r="L185" t="s">
        <v>55</v>
      </c>
      <c r="M185" t="s">
        <v>56</v>
      </c>
      <c r="N185" t="s">
        <v>57</v>
      </c>
      <c r="O185" s="21" t="s">
        <v>58</v>
      </c>
      <c r="P185" s="21" t="s">
        <v>64</v>
      </c>
      <c r="Q185" s="20" t="s">
        <v>404</v>
      </c>
      <c r="R185" s="21" t="s">
        <v>405</v>
      </c>
      <c r="S185" s="35">
        <v>1</v>
      </c>
      <c r="T185" s="22">
        <v>0</v>
      </c>
      <c r="U185" s="20" t="s">
        <v>62</v>
      </c>
      <c r="V185" s="20">
        <v>45667</v>
      </c>
      <c r="W185" s="21">
        <v>1</v>
      </c>
      <c r="X185" s="20">
        <v>45674</v>
      </c>
      <c r="Z185" s="48">
        <v>1</v>
      </c>
      <c r="AA185">
        <v>2025</v>
      </c>
      <c r="AB185" s="45">
        <v>143744</v>
      </c>
      <c r="AC185" s="45">
        <v>0</v>
      </c>
      <c r="AI185" s="10"/>
      <c r="AK185" s="10"/>
    </row>
    <row r="186" spans="1:37">
      <c r="A186" t="s">
        <v>45</v>
      </c>
      <c r="B186" t="s">
        <v>46</v>
      </c>
      <c r="C186" t="s">
        <v>47</v>
      </c>
      <c r="D186" t="s">
        <v>406</v>
      </c>
      <c r="E186" t="s">
        <v>88</v>
      </c>
      <c r="F186" t="s">
        <v>79</v>
      </c>
      <c r="G186" t="s">
        <v>51</v>
      </c>
      <c r="H186" s="20" t="s">
        <v>52</v>
      </c>
      <c r="I186" t="s">
        <v>53</v>
      </c>
      <c r="J186" t="s">
        <v>54</v>
      </c>
      <c r="L186" t="s">
        <v>55</v>
      </c>
      <c r="M186" t="s">
        <v>77</v>
      </c>
      <c r="N186" t="s">
        <v>89</v>
      </c>
      <c r="O186" s="21" t="s">
        <v>58</v>
      </c>
      <c r="P186" s="21" t="s">
        <v>104</v>
      </c>
      <c r="Q186" s="20" t="s">
        <v>273</v>
      </c>
      <c r="R186" s="21" t="s">
        <v>274</v>
      </c>
      <c r="S186" s="35">
        <v>2</v>
      </c>
      <c r="T186" s="22">
        <v>2</v>
      </c>
      <c r="U186" s="20" t="s">
        <v>62</v>
      </c>
      <c r="V186" s="20">
        <v>45668</v>
      </c>
      <c r="W186" s="21">
        <v>1</v>
      </c>
      <c r="X186" s="20">
        <v>45677</v>
      </c>
      <c r="Y186" s="20">
        <v>45672</v>
      </c>
      <c r="Z186" s="48">
        <v>1</v>
      </c>
      <c r="AA186">
        <v>2025</v>
      </c>
      <c r="AB186" s="45">
        <v>162490</v>
      </c>
      <c r="AC186" s="45">
        <v>162490</v>
      </c>
      <c r="AI186" s="10"/>
      <c r="AK186" s="10"/>
    </row>
    <row r="187" spans="1:37">
      <c r="A187" t="s">
        <v>45</v>
      </c>
      <c r="B187" t="s">
        <v>46</v>
      </c>
      <c r="C187" t="s">
        <v>47</v>
      </c>
      <c r="D187" t="s">
        <v>407</v>
      </c>
      <c r="E187" t="s">
        <v>88</v>
      </c>
      <c r="F187" t="s">
        <v>79</v>
      </c>
      <c r="G187" t="s">
        <v>51</v>
      </c>
      <c r="H187" s="20" t="s">
        <v>52</v>
      </c>
      <c r="I187" t="s">
        <v>53</v>
      </c>
      <c r="J187" t="s">
        <v>54</v>
      </c>
      <c r="L187" t="s">
        <v>55</v>
      </c>
      <c r="M187" t="s">
        <v>77</v>
      </c>
      <c r="N187" t="s">
        <v>89</v>
      </c>
      <c r="O187" s="21" t="s">
        <v>58</v>
      </c>
      <c r="P187" s="21" t="s">
        <v>137</v>
      </c>
      <c r="Q187" s="20" t="s">
        <v>138</v>
      </c>
      <c r="R187" s="21" t="s">
        <v>139</v>
      </c>
      <c r="S187" s="35">
        <v>1</v>
      </c>
      <c r="T187" s="22">
        <v>1</v>
      </c>
      <c r="U187" s="20" t="s">
        <v>62</v>
      </c>
      <c r="V187" s="20">
        <v>45667</v>
      </c>
      <c r="W187" s="21">
        <v>1</v>
      </c>
      <c r="X187" s="20">
        <v>45674</v>
      </c>
      <c r="Y187" s="20">
        <v>45672</v>
      </c>
      <c r="Z187" s="48">
        <v>1</v>
      </c>
      <c r="AA187">
        <v>2025</v>
      </c>
      <c r="AB187" s="45">
        <v>143750</v>
      </c>
      <c r="AC187" s="45">
        <v>143750</v>
      </c>
      <c r="AI187" s="10"/>
      <c r="AK187" s="10"/>
    </row>
    <row r="188" spans="1:37">
      <c r="A188" t="s">
        <v>45</v>
      </c>
      <c r="B188" t="s">
        <v>46</v>
      </c>
      <c r="C188" t="s">
        <v>47</v>
      </c>
      <c r="D188" t="s">
        <v>408</v>
      </c>
      <c r="E188" t="s">
        <v>88</v>
      </c>
      <c r="F188" t="s">
        <v>79</v>
      </c>
      <c r="G188" t="s">
        <v>51</v>
      </c>
      <c r="H188" s="20" t="s">
        <v>52</v>
      </c>
      <c r="I188" t="s">
        <v>53</v>
      </c>
      <c r="J188" t="s">
        <v>54</v>
      </c>
      <c r="L188" t="s">
        <v>55</v>
      </c>
      <c r="M188" t="s">
        <v>56</v>
      </c>
      <c r="N188" t="s">
        <v>57</v>
      </c>
      <c r="O188" s="21" t="s">
        <v>58</v>
      </c>
      <c r="P188" s="21" t="s">
        <v>64</v>
      </c>
      <c r="Q188" s="20" t="s">
        <v>230</v>
      </c>
      <c r="R188" s="21" t="s">
        <v>231</v>
      </c>
      <c r="S188" s="35">
        <v>1</v>
      </c>
      <c r="T188" s="22">
        <v>1</v>
      </c>
      <c r="U188" s="20" t="s">
        <v>62</v>
      </c>
      <c r="V188" s="20">
        <v>45666</v>
      </c>
      <c r="W188" s="21">
        <v>1</v>
      </c>
      <c r="X188" s="20">
        <v>45672</v>
      </c>
      <c r="Y188" s="20">
        <v>45670</v>
      </c>
      <c r="Z188" s="48">
        <v>1</v>
      </c>
      <c r="AA188">
        <v>2025</v>
      </c>
      <c r="AB188" s="45">
        <v>45330</v>
      </c>
      <c r="AC188" s="45">
        <v>45330</v>
      </c>
      <c r="AI188" s="10"/>
      <c r="AK188" s="10"/>
    </row>
    <row r="189" spans="1:37">
      <c r="A189" t="s">
        <v>45</v>
      </c>
      <c r="B189" t="s">
        <v>46</v>
      </c>
      <c r="C189" t="s">
        <v>47</v>
      </c>
      <c r="D189" t="s">
        <v>409</v>
      </c>
      <c r="E189" t="s">
        <v>88</v>
      </c>
      <c r="F189" t="s">
        <v>79</v>
      </c>
      <c r="G189" t="s">
        <v>51</v>
      </c>
      <c r="H189" s="20" t="s">
        <v>52</v>
      </c>
      <c r="I189" t="s">
        <v>53</v>
      </c>
      <c r="J189" t="s">
        <v>54</v>
      </c>
      <c r="L189" t="s">
        <v>55</v>
      </c>
      <c r="M189" t="s">
        <v>56</v>
      </c>
      <c r="N189" t="s">
        <v>57</v>
      </c>
      <c r="O189" s="21" t="s">
        <v>58</v>
      </c>
      <c r="P189" s="21" t="s">
        <v>64</v>
      </c>
      <c r="Q189" s="20" t="s">
        <v>410</v>
      </c>
      <c r="R189" s="21" t="s">
        <v>411</v>
      </c>
      <c r="S189" s="35">
        <v>1</v>
      </c>
      <c r="T189" s="22">
        <v>1</v>
      </c>
      <c r="U189" s="20" t="s">
        <v>62</v>
      </c>
      <c r="V189" s="20">
        <v>45666</v>
      </c>
      <c r="W189" s="21">
        <v>1</v>
      </c>
      <c r="X189" s="20">
        <v>45672</v>
      </c>
      <c r="Y189" s="20">
        <v>45670</v>
      </c>
      <c r="Z189" s="48">
        <v>1</v>
      </c>
      <c r="AA189">
        <v>2025</v>
      </c>
      <c r="AB189" s="45">
        <v>51869</v>
      </c>
      <c r="AC189" s="45">
        <v>51869</v>
      </c>
      <c r="AI189" s="10"/>
      <c r="AK189" s="10"/>
    </row>
    <row r="190" spans="1:37">
      <c r="A190" t="s">
        <v>45</v>
      </c>
      <c r="B190" t="s">
        <v>46</v>
      </c>
      <c r="C190" t="s">
        <v>47</v>
      </c>
      <c r="D190" t="s">
        <v>412</v>
      </c>
      <c r="E190" t="s">
        <v>88</v>
      </c>
      <c r="F190" t="s">
        <v>79</v>
      </c>
      <c r="G190" t="s">
        <v>51</v>
      </c>
      <c r="H190" s="20" t="s">
        <v>52</v>
      </c>
      <c r="I190" t="s">
        <v>53</v>
      </c>
      <c r="J190" t="s">
        <v>54</v>
      </c>
      <c r="L190" t="s">
        <v>55</v>
      </c>
      <c r="M190" t="s">
        <v>77</v>
      </c>
      <c r="N190" t="s">
        <v>89</v>
      </c>
      <c r="O190" s="21" t="s">
        <v>58</v>
      </c>
      <c r="P190" s="21" t="s">
        <v>119</v>
      </c>
      <c r="Q190" s="20" t="s">
        <v>334</v>
      </c>
      <c r="R190" s="21" t="s">
        <v>335</v>
      </c>
      <c r="S190" s="35">
        <v>1</v>
      </c>
      <c r="T190" s="22">
        <v>1</v>
      </c>
      <c r="U190" s="20" t="s">
        <v>62</v>
      </c>
      <c r="V190" s="20">
        <v>45666</v>
      </c>
      <c r="W190" s="21">
        <v>1</v>
      </c>
      <c r="X190" s="20">
        <v>45674</v>
      </c>
      <c r="Y190" s="20">
        <v>45672</v>
      </c>
      <c r="Z190" s="48">
        <v>1</v>
      </c>
      <c r="AA190">
        <v>2025</v>
      </c>
      <c r="AB190" s="45">
        <v>43744</v>
      </c>
      <c r="AC190" s="45">
        <v>43744</v>
      </c>
      <c r="AI190" s="10"/>
      <c r="AK190" s="10"/>
    </row>
    <row r="191" spans="1:37">
      <c r="A191" t="s">
        <v>45</v>
      </c>
      <c r="B191" t="s">
        <v>46</v>
      </c>
      <c r="C191" t="s">
        <v>47</v>
      </c>
      <c r="D191" t="s">
        <v>413</v>
      </c>
      <c r="E191" t="s">
        <v>88</v>
      </c>
      <c r="F191" t="s">
        <v>79</v>
      </c>
      <c r="G191" t="s">
        <v>51</v>
      </c>
      <c r="H191" s="20" t="s">
        <v>52</v>
      </c>
      <c r="I191" t="s">
        <v>53</v>
      </c>
      <c r="J191" t="s">
        <v>54</v>
      </c>
      <c r="L191" t="s">
        <v>55</v>
      </c>
      <c r="M191" t="s">
        <v>77</v>
      </c>
      <c r="N191" t="s">
        <v>89</v>
      </c>
      <c r="O191" s="21" t="s">
        <v>58</v>
      </c>
      <c r="P191" s="21" t="s">
        <v>97</v>
      </c>
      <c r="Q191" s="20" t="s">
        <v>290</v>
      </c>
      <c r="R191" s="21" t="s">
        <v>291</v>
      </c>
      <c r="S191" s="35">
        <v>1</v>
      </c>
      <c r="T191" s="22">
        <v>1</v>
      </c>
      <c r="U191" s="20" t="s">
        <v>62</v>
      </c>
      <c r="V191" s="20">
        <v>45668</v>
      </c>
      <c r="W191" s="21">
        <v>1</v>
      </c>
      <c r="X191" s="20">
        <v>45679</v>
      </c>
      <c r="Y191" s="20">
        <v>45674</v>
      </c>
      <c r="Z191" s="48">
        <v>1</v>
      </c>
      <c r="AA191">
        <v>2025</v>
      </c>
      <c r="AB191" s="45">
        <v>28117</v>
      </c>
      <c r="AC191" s="45">
        <v>28117</v>
      </c>
      <c r="AI191" s="10"/>
      <c r="AK191" s="10"/>
    </row>
    <row r="192" spans="1:37">
      <c r="A192" t="s">
        <v>45</v>
      </c>
      <c r="B192" t="s">
        <v>46</v>
      </c>
      <c r="C192" t="s">
        <v>47</v>
      </c>
      <c r="D192" t="s">
        <v>414</v>
      </c>
      <c r="E192" t="s">
        <v>88</v>
      </c>
      <c r="F192" t="s">
        <v>79</v>
      </c>
      <c r="G192" t="s">
        <v>51</v>
      </c>
      <c r="H192" s="20" t="s">
        <v>52</v>
      </c>
      <c r="I192" t="s">
        <v>53</v>
      </c>
      <c r="J192" t="s">
        <v>54</v>
      </c>
      <c r="L192" t="s">
        <v>55</v>
      </c>
      <c r="M192" t="s">
        <v>56</v>
      </c>
      <c r="N192" t="s">
        <v>57</v>
      </c>
      <c r="O192" s="21" t="s">
        <v>58</v>
      </c>
      <c r="P192" s="21" t="s">
        <v>207</v>
      </c>
      <c r="Q192" s="20" t="s">
        <v>415</v>
      </c>
      <c r="R192" s="21" t="s">
        <v>416</v>
      </c>
      <c r="S192" s="35">
        <v>2</v>
      </c>
      <c r="T192" s="22">
        <v>2</v>
      </c>
      <c r="U192" s="20" t="s">
        <v>62</v>
      </c>
      <c r="V192" s="20">
        <v>45666</v>
      </c>
      <c r="W192" s="21">
        <v>1</v>
      </c>
      <c r="X192" s="20">
        <v>45678</v>
      </c>
      <c r="Y192" s="20">
        <v>45670</v>
      </c>
      <c r="Z192" s="48">
        <v>1</v>
      </c>
      <c r="AA192">
        <v>2025</v>
      </c>
      <c r="AB192" s="45">
        <v>156238</v>
      </c>
      <c r="AC192" s="45">
        <v>156238</v>
      </c>
      <c r="AI192" s="10"/>
      <c r="AK192" s="10"/>
    </row>
    <row r="193" spans="1:37">
      <c r="A193" t="s">
        <v>45</v>
      </c>
      <c r="B193" t="s">
        <v>46</v>
      </c>
      <c r="C193" t="s">
        <v>47</v>
      </c>
      <c r="D193" t="s">
        <v>417</v>
      </c>
      <c r="E193" t="s">
        <v>88</v>
      </c>
      <c r="F193" t="s">
        <v>79</v>
      </c>
      <c r="G193" t="s">
        <v>51</v>
      </c>
      <c r="H193" s="20" t="s">
        <v>52</v>
      </c>
      <c r="I193" t="s">
        <v>53</v>
      </c>
      <c r="J193" t="s">
        <v>54</v>
      </c>
      <c r="L193" t="s">
        <v>55</v>
      </c>
      <c r="M193" t="s">
        <v>56</v>
      </c>
      <c r="N193" t="s">
        <v>57</v>
      </c>
      <c r="O193" s="21" t="s">
        <v>58</v>
      </c>
      <c r="P193" s="21" t="s">
        <v>207</v>
      </c>
      <c r="Q193" s="20" t="s">
        <v>418</v>
      </c>
      <c r="R193" s="21" t="s">
        <v>419</v>
      </c>
      <c r="S193" s="35">
        <v>1</v>
      </c>
      <c r="T193" s="22">
        <v>1</v>
      </c>
      <c r="U193" s="20" t="s">
        <v>62</v>
      </c>
      <c r="V193" s="20">
        <v>45666</v>
      </c>
      <c r="W193" s="21">
        <v>1</v>
      </c>
      <c r="X193" s="20">
        <v>45678</v>
      </c>
      <c r="Y193" s="20">
        <v>45670</v>
      </c>
      <c r="Z193" s="48">
        <v>1</v>
      </c>
      <c r="AA193">
        <v>2025</v>
      </c>
      <c r="AB193" s="45">
        <v>78119</v>
      </c>
      <c r="AC193" s="45">
        <v>78119</v>
      </c>
      <c r="AI193" s="10"/>
      <c r="AK193" s="10"/>
    </row>
    <row r="194" spans="1:37">
      <c r="A194" t="s">
        <v>45</v>
      </c>
      <c r="B194" t="s">
        <v>46</v>
      </c>
      <c r="C194" t="s">
        <v>47</v>
      </c>
      <c r="D194" t="s">
        <v>420</v>
      </c>
      <c r="E194" t="s">
        <v>88</v>
      </c>
      <c r="F194" t="s">
        <v>79</v>
      </c>
      <c r="G194" t="s">
        <v>51</v>
      </c>
      <c r="H194" s="20" t="s">
        <v>52</v>
      </c>
      <c r="I194" t="s">
        <v>53</v>
      </c>
      <c r="J194" t="s">
        <v>54</v>
      </c>
      <c r="L194" t="s">
        <v>55</v>
      </c>
      <c r="M194" t="s">
        <v>77</v>
      </c>
      <c r="N194" t="s">
        <v>89</v>
      </c>
      <c r="O194" s="21" t="s">
        <v>58</v>
      </c>
      <c r="P194" s="21" t="s">
        <v>104</v>
      </c>
      <c r="Q194" s="20" t="s">
        <v>273</v>
      </c>
      <c r="R194" s="21" t="s">
        <v>274</v>
      </c>
      <c r="S194" s="35">
        <v>1</v>
      </c>
      <c r="T194" s="22">
        <v>1</v>
      </c>
      <c r="U194" s="20" t="s">
        <v>62</v>
      </c>
      <c r="V194" s="20">
        <v>45664</v>
      </c>
      <c r="W194" s="21">
        <v>1</v>
      </c>
      <c r="X194" s="20">
        <v>45670</v>
      </c>
      <c r="Y194" s="20">
        <v>45665</v>
      </c>
      <c r="Z194" s="48">
        <v>1</v>
      </c>
      <c r="AA194">
        <v>2025</v>
      </c>
      <c r="AB194" s="45">
        <v>99994</v>
      </c>
      <c r="AC194" s="45">
        <v>99994</v>
      </c>
      <c r="AI194" s="10"/>
      <c r="AK194" s="10"/>
    </row>
    <row r="195" spans="1:37">
      <c r="A195" t="s">
        <v>45</v>
      </c>
      <c r="B195" t="s">
        <v>46</v>
      </c>
      <c r="C195" t="s">
        <v>47</v>
      </c>
      <c r="D195" t="s">
        <v>421</v>
      </c>
      <c r="E195" t="s">
        <v>88</v>
      </c>
      <c r="F195" t="s">
        <v>79</v>
      </c>
      <c r="G195" t="s">
        <v>51</v>
      </c>
      <c r="H195" s="20" t="s">
        <v>52</v>
      </c>
      <c r="I195" t="s">
        <v>53</v>
      </c>
      <c r="J195" t="s">
        <v>54</v>
      </c>
      <c r="L195" t="s">
        <v>55</v>
      </c>
      <c r="M195" t="s">
        <v>56</v>
      </c>
      <c r="N195" t="s">
        <v>57</v>
      </c>
      <c r="O195" s="21" t="s">
        <v>58</v>
      </c>
      <c r="P195" s="21" t="s">
        <v>64</v>
      </c>
      <c r="Q195" s="20" t="s">
        <v>230</v>
      </c>
      <c r="R195" s="21" t="s">
        <v>231</v>
      </c>
      <c r="S195" s="35">
        <v>1</v>
      </c>
      <c r="T195" s="22">
        <v>1</v>
      </c>
      <c r="U195" s="20" t="s">
        <v>62</v>
      </c>
      <c r="V195" s="20">
        <v>45668</v>
      </c>
      <c r="W195" s="21">
        <v>1</v>
      </c>
      <c r="X195" s="20">
        <v>45677</v>
      </c>
      <c r="Y195" s="20">
        <v>45672</v>
      </c>
      <c r="Z195" s="48">
        <v>1</v>
      </c>
      <c r="AA195">
        <v>2025</v>
      </c>
      <c r="AB195" s="45">
        <v>45330</v>
      </c>
      <c r="AC195" s="45">
        <v>45330</v>
      </c>
      <c r="AI195" s="10"/>
      <c r="AK195" s="10"/>
    </row>
    <row r="196" spans="1:37">
      <c r="A196" t="s">
        <v>45</v>
      </c>
      <c r="B196" t="s">
        <v>46</v>
      </c>
      <c r="C196" t="s">
        <v>47</v>
      </c>
      <c r="D196" t="s">
        <v>422</v>
      </c>
      <c r="E196" t="s">
        <v>88</v>
      </c>
      <c r="F196" t="s">
        <v>79</v>
      </c>
      <c r="G196" t="s">
        <v>51</v>
      </c>
      <c r="H196" s="20" t="s">
        <v>52</v>
      </c>
      <c r="I196" t="s">
        <v>53</v>
      </c>
      <c r="J196" t="s">
        <v>54</v>
      </c>
      <c r="L196" t="s">
        <v>55</v>
      </c>
      <c r="M196" t="s">
        <v>77</v>
      </c>
      <c r="N196" t="s">
        <v>89</v>
      </c>
      <c r="O196" s="21" t="s">
        <v>58</v>
      </c>
      <c r="P196" s="21" t="s">
        <v>137</v>
      </c>
      <c r="Q196" s="20" t="s">
        <v>138</v>
      </c>
      <c r="R196" s="21" t="s">
        <v>139</v>
      </c>
      <c r="S196" s="35">
        <v>1</v>
      </c>
      <c r="T196" s="22">
        <v>1</v>
      </c>
      <c r="U196" s="20" t="s">
        <v>62</v>
      </c>
      <c r="V196" s="20">
        <v>45669</v>
      </c>
      <c r="W196" s="21">
        <v>1</v>
      </c>
      <c r="X196" s="20">
        <v>45677</v>
      </c>
      <c r="Y196" s="20">
        <v>45672</v>
      </c>
      <c r="Z196" s="48">
        <v>1</v>
      </c>
      <c r="AA196">
        <v>2025</v>
      </c>
      <c r="AB196" s="45">
        <v>143750</v>
      </c>
      <c r="AC196" s="45">
        <v>143750</v>
      </c>
      <c r="AI196" s="10"/>
      <c r="AK196" s="10"/>
    </row>
    <row r="197" spans="1:37">
      <c r="A197" t="s">
        <v>45</v>
      </c>
      <c r="B197" t="s">
        <v>46</v>
      </c>
      <c r="C197" t="s">
        <v>47</v>
      </c>
      <c r="D197" t="s">
        <v>423</v>
      </c>
      <c r="E197" t="s">
        <v>88</v>
      </c>
      <c r="F197" t="s">
        <v>79</v>
      </c>
      <c r="G197" t="s">
        <v>51</v>
      </c>
      <c r="H197" s="20" t="s">
        <v>52</v>
      </c>
      <c r="I197" t="s">
        <v>53</v>
      </c>
      <c r="J197" t="s">
        <v>54</v>
      </c>
      <c r="L197" t="s">
        <v>55</v>
      </c>
      <c r="M197" t="s">
        <v>77</v>
      </c>
      <c r="N197" t="s">
        <v>89</v>
      </c>
      <c r="O197" s="21" t="s">
        <v>58</v>
      </c>
      <c r="P197" s="21" t="s">
        <v>424</v>
      </c>
      <c r="Q197" s="20" t="s">
        <v>425</v>
      </c>
      <c r="R197" s="21" t="s">
        <v>426</v>
      </c>
      <c r="S197" s="35">
        <v>1</v>
      </c>
      <c r="T197" s="22">
        <v>1</v>
      </c>
      <c r="U197" s="20" t="s">
        <v>62</v>
      </c>
      <c r="V197" s="20">
        <v>45667</v>
      </c>
      <c r="W197" s="21">
        <v>1</v>
      </c>
      <c r="X197" s="20">
        <v>45674</v>
      </c>
      <c r="Y197" s="20">
        <v>45672</v>
      </c>
      <c r="Z197" s="48">
        <v>1</v>
      </c>
      <c r="AA197">
        <v>2025</v>
      </c>
      <c r="AB197" s="45">
        <v>56247</v>
      </c>
      <c r="AC197" s="45">
        <v>56247</v>
      </c>
      <c r="AI197" s="10"/>
      <c r="AK197" s="10"/>
    </row>
    <row r="198" spans="1:37">
      <c r="A198" t="s">
        <v>45</v>
      </c>
      <c r="B198" t="s">
        <v>46</v>
      </c>
      <c r="C198" t="s">
        <v>47</v>
      </c>
      <c r="D198" t="s">
        <v>427</v>
      </c>
      <c r="E198" t="s">
        <v>88</v>
      </c>
      <c r="F198" t="s">
        <v>79</v>
      </c>
      <c r="G198" t="s">
        <v>51</v>
      </c>
      <c r="H198" s="20" t="s">
        <v>52</v>
      </c>
      <c r="I198" t="s">
        <v>53</v>
      </c>
      <c r="J198" t="s">
        <v>54</v>
      </c>
      <c r="L198" t="s">
        <v>55</v>
      </c>
      <c r="M198" t="s">
        <v>77</v>
      </c>
      <c r="N198" t="s">
        <v>89</v>
      </c>
      <c r="O198" s="21" t="s">
        <v>58</v>
      </c>
      <c r="P198" s="21" t="s">
        <v>97</v>
      </c>
      <c r="Q198" s="20" t="s">
        <v>428</v>
      </c>
      <c r="R198" s="21" t="s">
        <v>429</v>
      </c>
      <c r="S198" s="35">
        <v>1</v>
      </c>
      <c r="T198" s="22">
        <v>1</v>
      </c>
      <c r="U198" s="20" t="s">
        <v>62</v>
      </c>
      <c r="V198" s="20">
        <v>45667</v>
      </c>
      <c r="W198" s="21">
        <v>1</v>
      </c>
      <c r="X198" s="20">
        <v>45678</v>
      </c>
      <c r="Y198" s="20">
        <v>45672</v>
      </c>
      <c r="Z198" s="48">
        <v>1</v>
      </c>
      <c r="AA198">
        <v>2025</v>
      </c>
      <c r="AB198" s="45">
        <v>59367</v>
      </c>
      <c r="AC198" s="45">
        <v>59367</v>
      </c>
      <c r="AI198" s="10"/>
      <c r="AK198" s="10"/>
    </row>
    <row r="199" spans="1:37">
      <c r="A199" t="s">
        <v>45</v>
      </c>
      <c r="B199" t="s">
        <v>46</v>
      </c>
      <c r="C199" t="s">
        <v>47</v>
      </c>
      <c r="D199" t="s">
        <v>430</v>
      </c>
      <c r="E199" t="s">
        <v>88</v>
      </c>
      <c r="F199" t="s">
        <v>79</v>
      </c>
      <c r="G199" t="s">
        <v>51</v>
      </c>
      <c r="H199" s="20" t="s">
        <v>52</v>
      </c>
      <c r="I199" t="s">
        <v>53</v>
      </c>
      <c r="J199" t="s">
        <v>54</v>
      </c>
      <c r="L199" t="s">
        <v>55</v>
      </c>
      <c r="M199" t="s">
        <v>56</v>
      </c>
      <c r="N199" t="s">
        <v>57</v>
      </c>
      <c r="O199" s="21" t="s">
        <v>58</v>
      </c>
      <c r="P199" s="21" t="s">
        <v>207</v>
      </c>
      <c r="Q199" s="20" t="s">
        <v>418</v>
      </c>
      <c r="R199" s="21" t="s">
        <v>419</v>
      </c>
      <c r="S199" s="35">
        <v>1</v>
      </c>
      <c r="T199" s="22">
        <v>1</v>
      </c>
      <c r="U199" s="20" t="s">
        <v>62</v>
      </c>
      <c r="V199" s="20">
        <v>45669</v>
      </c>
      <c r="W199" s="21">
        <v>1</v>
      </c>
      <c r="X199" s="20">
        <v>45677</v>
      </c>
      <c r="Y199" s="20">
        <v>45672</v>
      </c>
      <c r="Z199" s="48">
        <v>1</v>
      </c>
      <c r="AA199">
        <v>2025</v>
      </c>
      <c r="AB199" s="45">
        <v>78119</v>
      </c>
      <c r="AC199" s="45">
        <v>78119</v>
      </c>
      <c r="AI199" s="10"/>
      <c r="AK199" s="10"/>
    </row>
    <row r="200" spans="1:37">
      <c r="A200" t="s">
        <v>45</v>
      </c>
      <c r="B200" t="s">
        <v>46</v>
      </c>
      <c r="C200" t="s">
        <v>47</v>
      </c>
      <c r="D200" t="s">
        <v>431</v>
      </c>
      <c r="E200" t="s">
        <v>88</v>
      </c>
      <c r="F200" t="s">
        <v>79</v>
      </c>
      <c r="G200" t="s">
        <v>51</v>
      </c>
      <c r="H200" s="20" t="s">
        <v>52</v>
      </c>
      <c r="I200" t="s">
        <v>53</v>
      </c>
      <c r="J200" t="s">
        <v>54</v>
      </c>
      <c r="L200" t="s">
        <v>55</v>
      </c>
      <c r="M200" t="s">
        <v>56</v>
      </c>
      <c r="N200" t="s">
        <v>57</v>
      </c>
      <c r="O200" s="21" t="s">
        <v>58</v>
      </c>
      <c r="P200" s="21" t="s">
        <v>64</v>
      </c>
      <c r="Q200" s="20" t="s">
        <v>385</v>
      </c>
      <c r="R200" s="21" t="s">
        <v>386</v>
      </c>
      <c r="S200" s="35">
        <v>1</v>
      </c>
      <c r="T200" s="22">
        <v>1</v>
      </c>
      <c r="U200" s="20" t="s">
        <v>62</v>
      </c>
      <c r="V200" s="20">
        <v>45669</v>
      </c>
      <c r="W200" s="21">
        <v>1</v>
      </c>
      <c r="X200" s="20">
        <v>45677</v>
      </c>
      <c r="Y200" s="20">
        <v>45672</v>
      </c>
      <c r="Z200" s="48">
        <v>1</v>
      </c>
      <c r="AA200">
        <v>2025</v>
      </c>
      <c r="AB200" s="45">
        <v>51869</v>
      </c>
      <c r="AC200" s="45">
        <v>51869</v>
      </c>
      <c r="AI200" s="10"/>
      <c r="AK200" s="10"/>
    </row>
    <row r="201" spans="1:37">
      <c r="A201" t="s">
        <v>45</v>
      </c>
      <c r="B201" t="s">
        <v>46</v>
      </c>
      <c r="C201" t="s">
        <v>47</v>
      </c>
      <c r="D201" t="s">
        <v>432</v>
      </c>
      <c r="E201" t="s">
        <v>88</v>
      </c>
      <c r="F201" t="s">
        <v>79</v>
      </c>
      <c r="G201" t="s">
        <v>51</v>
      </c>
      <c r="H201" s="20" t="s">
        <v>52</v>
      </c>
      <c r="I201" t="s">
        <v>53</v>
      </c>
      <c r="J201" t="s">
        <v>54</v>
      </c>
      <c r="L201" t="s">
        <v>55</v>
      </c>
      <c r="M201" t="s">
        <v>77</v>
      </c>
      <c r="N201" t="s">
        <v>89</v>
      </c>
      <c r="O201" s="21" t="s">
        <v>58</v>
      </c>
      <c r="P201" s="21" t="s">
        <v>119</v>
      </c>
      <c r="Q201" s="20" t="s">
        <v>433</v>
      </c>
      <c r="R201" s="21" t="s">
        <v>434</v>
      </c>
      <c r="S201" s="35">
        <v>1</v>
      </c>
      <c r="T201" s="22">
        <v>1</v>
      </c>
      <c r="U201" s="20" t="s">
        <v>62</v>
      </c>
      <c r="V201" s="20">
        <v>45669</v>
      </c>
      <c r="W201" s="21">
        <v>1</v>
      </c>
      <c r="X201" s="20">
        <v>45677</v>
      </c>
      <c r="Y201" s="20">
        <v>45672</v>
      </c>
      <c r="Z201" s="48">
        <v>1</v>
      </c>
      <c r="AA201">
        <v>2025</v>
      </c>
      <c r="AB201" s="45">
        <v>61090</v>
      </c>
      <c r="AC201" s="45">
        <v>61090</v>
      </c>
      <c r="AI201" s="10"/>
      <c r="AK201" s="10"/>
    </row>
    <row r="202" spans="1:37">
      <c r="A202" t="s">
        <v>45</v>
      </c>
      <c r="B202" t="s">
        <v>46</v>
      </c>
      <c r="C202" t="s">
        <v>47</v>
      </c>
      <c r="D202" t="s">
        <v>435</v>
      </c>
      <c r="E202" t="s">
        <v>88</v>
      </c>
      <c r="F202" t="s">
        <v>79</v>
      </c>
      <c r="G202" t="s">
        <v>51</v>
      </c>
      <c r="H202" s="20" t="s">
        <v>52</v>
      </c>
      <c r="I202" t="s">
        <v>53</v>
      </c>
      <c r="J202" t="s">
        <v>54</v>
      </c>
      <c r="L202" t="s">
        <v>55</v>
      </c>
      <c r="M202" t="s">
        <v>56</v>
      </c>
      <c r="N202" t="s">
        <v>57</v>
      </c>
      <c r="O202" s="21" t="s">
        <v>58</v>
      </c>
      <c r="P202" s="21" t="s">
        <v>64</v>
      </c>
      <c r="Q202" s="20" t="s">
        <v>436</v>
      </c>
      <c r="R202" s="21" t="s">
        <v>437</v>
      </c>
      <c r="S202" s="35">
        <v>1</v>
      </c>
      <c r="T202" s="22">
        <v>1</v>
      </c>
      <c r="U202" s="20" t="s">
        <v>62</v>
      </c>
      <c r="V202" s="20">
        <v>45669</v>
      </c>
      <c r="W202" s="21">
        <v>1</v>
      </c>
      <c r="X202" s="20">
        <v>45677</v>
      </c>
      <c r="Y202" s="20">
        <v>45672</v>
      </c>
      <c r="Z202" s="48">
        <v>1</v>
      </c>
      <c r="AA202">
        <v>2025</v>
      </c>
      <c r="AB202" s="45">
        <v>45150</v>
      </c>
      <c r="AC202" s="45">
        <v>45150</v>
      </c>
      <c r="AI202" s="10"/>
      <c r="AK202" s="10"/>
    </row>
    <row r="203" spans="1:37">
      <c r="A203" t="s">
        <v>45</v>
      </c>
      <c r="B203" t="s">
        <v>46</v>
      </c>
      <c r="C203" t="s">
        <v>47</v>
      </c>
      <c r="D203" t="s">
        <v>438</v>
      </c>
      <c r="E203" t="s">
        <v>88</v>
      </c>
      <c r="F203" t="s">
        <v>79</v>
      </c>
      <c r="G203" t="s">
        <v>51</v>
      </c>
      <c r="H203" s="20" t="s">
        <v>52</v>
      </c>
      <c r="I203" t="s">
        <v>53</v>
      </c>
      <c r="J203" t="s">
        <v>54</v>
      </c>
      <c r="L203" t="s">
        <v>55</v>
      </c>
      <c r="M203" t="s">
        <v>77</v>
      </c>
      <c r="N203" t="s">
        <v>89</v>
      </c>
      <c r="O203" s="21" t="s">
        <v>58</v>
      </c>
      <c r="P203" s="21" t="s">
        <v>97</v>
      </c>
      <c r="Q203" s="20" t="s">
        <v>108</v>
      </c>
      <c r="R203" s="21" t="s">
        <v>109</v>
      </c>
      <c r="S203" s="35">
        <v>1</v>
      </c>
      <c r="T203" s="22">
        <v>1</v>
      </c>
      <c r="U203" s="20" t="s">
        <v>62</v>
      </c>
      <c r="V203" s="20">
        <v>45669</v>
      </c>
      <c r="W203" s="21">
        <v>1</v>
      </c>
      <c r="X203" s="20">
        <v>45677</v>
      </c>
      <c r="Y203" s="20">
        <v>45672</v>
      </c>
      <c r="Z203" s="48">
        <v>1</v>
      </c>
      <c r="AA203">
        <v>2025</v>
      </c>
      <c r="AB203" s="45">
        <v>62494</v>
      </c>
      <c r="AC203" s="45">
        <v>62494</v>
      </c>
      <c r="AI203" s="10"/>
      <c r="AK203" s="10"/>
    </row>
    <row r="204" spans="1:37">
      <c r="A204" t="s">
        <v>45</v>
      </c>
      <c r="B204" t="s">
        <v>46</v>
      </c>
      <c r="C204" t="s">
        <v>47</v>
      </c>
      <c r="D204" t="s">
        <v>439</v>
      </c>
      <c r="E204" t="s">
        <v>88</v>
      </c>
      <c r="F204" t="s">
        <v>79</v>
      </c>
      <c r="G204" t="s">
        <v>51</v>
      </c>
      <c r="H204" s="20" t="s">
        <v>52</v>
      </c>
      <c r="I204" t="s">
        <v>53</v>
      </c>
      <c r="J204" t="s">
        <v>54</v>
      </c>
      <c r="L204" t="s">
        <v>55</v>
      </c>
      <c r="M204" t="s">
        <v>56</v>
      </c>
      <c r="N204" t="s">
        <v>57</v>
      </c>
      <c r="O204" s="21" t="s">
        <v>58</v>
      </c>
      <c r="P204" s="21" t="s">
        <v>64</v>
      </c>
      <c r="Q204" s="20" t="s">
        <v>211</v>
      </c>
      <c r="R204" s="21" t="s">
        <v>212</v>
      </c>
      <c r="S204" s="35">
        <v>1</v>
      </c>
      <c r="T204" s="22">
        <v>1</v>
      </c>
      <c r="U204" s="20" t="s">
        <v>62</v>
      </c>
      <c r="V204" s="20">
        <v>45667</v>
      </c>
      <c r="W204" s="21">
        <v>1</v>
      </c>
      <c r="X204" s="20">
        <v>45678</v>
      </c>
      <c r="Y204" s="20">
        <v>45672</v>
      </c>
      <c r="Z204" s="48">
        <v>1</v>
      </c>
      <c r="AA204">
        <v>2025</v>
      </c>
      <c r="AB204" s="45">
        <v>28088</v>
      </c>
      <c r="AC204" s="45">
        <v>28088</v>
      </c>
      <c r="AI204" s="10"/>
      <c r="AK204" s="10"/>
    </row>
    <row r="205" spans="1:37">
      <c r="A205" t="s">
        <v>45</v>
      </c>
      <c r="B205" t="s">
        <v>46</v>
      </c>
      <c r="C205" t="s">
        <v>47</v>
      </c>
      <c r="D205" t="s">
        <v>440</v>
      </c>
      <c r="E205" t="s">
        <v>88</v>
      </c>
      <c r="F205" t="s">
        <v>79</v>
      </c>
      <c r="G205" t="s">
        <v>51</v>
      </c>
      <c r="H205" s="20" t="s">
        <v>52</v>
      </c>
      <c r="I205" t="s">
        <v>53</v>
      </c>
      <c r="J205" t="s">
        <v>54</v>
      </c>
      <c r="L205" t="s">
        <v>55</v>
      </c>
      <c r="M205" t="s">
        <v>77</v>
      </c>
      <c r="N205" t="s">
        <v>89</v>
      </c>
      <c r="O205" s="21" t="s">
        <v>58</v>
      </c>
      <c r="P205" s="21" t="s">
        <v>97</v>
      </c>
      <c r="Q205" s="20" t="s">
        <v>290</v>
      </c>
      <c r="R205" s="21" t="s">
        <v>291</v>
      </c>
      <c r="S205" s="35">
        <v>1</v>
      </c>
      <c r="T205" s="22">
        <v>1</v>
      </c>
      <c r="U205" s="20" t="s">
        <v>62</v>
      </c>
      <c r="V205" s="20">
        <v>45668</v>
      </c>
      <c r="W205" s="21">
        <v>1</v>
      </c>
      <c r="X205" s="20">
        <v>45677</v>
      </c>
      <c r="Y205" s="20">
        <v>45674</v>
      </c>
      <c r="Z205" s="48">
        <v>1</v>
      </c>
      <c r="AA205">
        <v>2025</v>
      </c>
      <c r="AB205" s="45">
        <v>28117</v>
      </c>
      <c r="AC205" s="45">
        <v>28117</v>
      </c>
      <c r="AI205" s="10"/>
      <c r="AK205" s="10"/>
    </row>
    <row r="206" spans="1:37">
      <c r="A206" t="s">
        <v>45</v>
      </c>
      <c r="B206" t="s">
        <v>46</v>
      </c>
      <c r="C206" t="s">
        <v>47</v>
      </c>
      <c r="D206" t="s">
        <v>441</v>
      </c>
      <c r="E206" t="s">
        <v>88</v>
      </c>
      <c r="F206" t="s">
        <v>79</v>
      </c>
      <c r="G206" t="s">
        <v>51</v>
      </c>
      <c r="H206" s="20" t="s">
        <v>52</v>
      </c>
      <c r="I206" t="s">
        <v>53</v>
      </c>
      <c r="J206" t="s">
        <v>54</v>
      </c>
      <c r="L206" t="s">
        <v>55</v>
      </c>
      <c r="M206" t="s">
        <v>77</v>
      </c>
      <c r="N206" t="s">
        <v>89</v>
      </c>
      <c r="O206" s="21" t="s">
        <v>58</v>
      </c>
      <c r="P206" s="21" t="s">
        <v>276</v>
      </c>
      <c r="Q206" s="20" t="s">
        <v>315</v>
      </c>
      <c r="R206" s="21" t="s">
        <v>316</v>
      </c>
      <c r="S206" s="35">
        <v>2</v>
      </c>
      <c r="T206" s="22">
        <v>2</v>
      </c>
      <c r="U206" s="20" t="s">
        <v>62</v>
      </c>
      <c r="V206" s="20">
        <v>45668</v>
      </c>
      <c r="W206" s="21">
        <v>1</v>
      </c>
      <c r="X206" s="20">
        <v>45677</v>
      </c>
      <c r="Y206" s="20">
        <v>45672</v>
      </c>
      <c r="Z206" s="48">
        <v>1</v>
      </c>
      <c r="AA206">
        <v>2025</v>
      </c>
      <c r="AB206" s="45">
        <v>24987</v>
      </c>
      <c r="AC206" s="45">
        <v>24987</v>
      </c>
      <c r="AI206" s="10"/>
      <c r="AK206" s="10"/>
    </row>
    <row r="207" spans="1:37">
      <c r="A207" t="s">
        <v>45</v>
      </c>
      <c r="B207" t="s">
        <v>46</v>
      </c>
      <c r="C207" t="s">
        <v>47</v>
      </c>
      <c r="D207" t="s">
        <v>442</v>
      </c>
      <c r="E207" t="s">
        <v>88</v>
      </c>
      <c r="F207" t="s">
        <v>79</v>
      </c>
      <c r="G207" t="s">
        <v>51</v>
      </c>
      <c r="H207" s="20" t="s">
        <v>52</v>
      </c>
      <c r="I207" t="s">
        <v>53</v>
      </c>
      <c r="J207" t="s">
        <v>54</v>
      </c>
      <c r="L207" t="s">
        <v>55</v>
      </c>
      <c r="M207" t="s">
        <v>56</v>
      </c>
      <c r="N207" t="s">
        <v>57</v>
      </c>
      <c r="O207" s="21" t="s">
        <v>58</v>
      </c>
      <c r="P207" s="21" t="s">
        <v>64</v>
      </c>
      <c r="Q207" s="20" t="s">
        <v>385</v>
      </c>
      <c r="R207" s="21" t="s">
        <v>386</v>
      </c>
      <c r="S207" s="35">
        <v>1</v>
      </c>
      <c r="T207" s="22">
        <v>1</v>
      </c>
      <c r="U207" s="20" t="s">
        <v>62</v>
      </c>
      <c r="V207" s="20">
        <v>45668</v>
      </c>
      <c r="W207" s="21">
        <v>1</v>
      </c>
      <c r="X207" s="20">
        <v>45679</v>
      </c>
      <c r="Y207" s="20">
        <v>45672</v>
      </c>
      <c r="Z207" s="48">
        <v>1</v>
      </c>
      <c r="AA207">
        <v>2025</v>
      </c>
      <c r="AB207" s="45">
        <v>51869</v>
      </c>
      <c r="AC207" s="45">
        <v>51869</v>
      </c>
      <c r="AI207" s="10"/>
      <c r="AK207" s="10"/>
    </row>
    <row r="208" spans="1:37">
      <c r="A208" t="s">
        <v>45</v>
      </c>
      <c r="B208" t="s">
        <v>46</v>
      </c>
      <c r="C208" t="s">
        <v>47</v>
      </c>
      <c r="D208" t="s">
        <v>443</v>
      </c>
      <c r="E208" t="s">
        <v>88</v>
      </c>
      <c r="F208" t="s">
        <v>79</v>
      </c>
      <c r="G208" t="s">
        <v>51</v>
      </c>
      <c r="H208" s="20" t="s">
        <v>52</v>
      </c>
      <c r="I208" t="s">
        <v>53</v>
      </c>
      <c r="J208" t="s">
        <v>54</v>
      </c>
      <c r="L208" t="s">
        <v>55</v>
      </c>
      <c r="M208" t="s">
        <v>77</v>
      </c>
      <c r="N208" t="s">
        <v>89</v>
      </c>
      <c r="O208" s="21" t="s">
        <v>58</v>
      </c>
      <c r="P208" s="21" t="s">
        <v>97</v>
      </c>
      <c r="Q208" s="20" t="s">
        <v>108</v>
      </c>
      <c r="R208" s="21" t="s">
        <v>109</v>
      </c>
      <c r="S208" s="35">
        <v>1</v>
      </c>
      <c r="T208" s="22">
        <v>1</v>
      </c>
      <c r="U208" s="20" t="s">
        <v>62</v>
      </c>
      <c r="V208" s="20">
        <v>45668</v>
      </c>
      <c r="W208" s="21">
        <v>1</v>
      </c>
      <c r="X208" s="20">
        <v>45677</v>
      </c>
      <c r="Y208" s="20">
        <v>45672</v>
      </c>
      <c r="Z208" s="48">
        <v>1</v>
      </c>
      <c r="AA208">
        <v>2025</v>
      </c>
      <c r="AB208" s="45">
        <v>62494</v>
      </c>
      <c r="AC208" s="45">
        <v>62494</v>
      </c>
      <c r="AI208" s="10"/>
      <c r="AK208" s="10"/>
    </row>
    <row r="209" spans="1:37">
      <c r="A209" t="s">
        <v>45</v>
      </c>
      <c r="B209" t="s">
        <v>46</v>
      </c>
      <c r="C209" t="s">
        <v>47</v>
      </c>
      <c r="D209" t="s">
        <v>444</v>
      </c>
      <c r="E209" t="s">
        <v>88</v>
      </c>
      <c r="F209" t="s">
        <v>79</v>
      </c>
      <c r="G209" t="s">
        <v>51</v>
      </c>
      <c r="H209" s="20" t="s">
        <v>52</v>
      </c>
      <c r="I209" t="s">
        <v>53</v>
      </c>
      <c r="J209" t="s">
        <v>54</v>
      </c>
      <c r="L209" t="s">
        <v>55</v>
      </c>
      <c r="M209" t="s">
        <v>77</v>
      </c>
      <c r="N209" t="s">
        <v>89</v>
      </c>
      <c r="O209" s="21" t="s">
        <v>58</v>
      </c>
      <c r="P209" s="21" t="s">
        <v>97</v>
      </c>
      <c r="Q209" s="20" t="s">
        <v>290</v>
      </c>
      <c r="R209" s="21" t="s">
        <v>291</v>
      </c>
      <c r="S209" s="35">
        <v>2</v>
      </c>
      <c r="T209" s="22">
        <v>2</v>
      </c>
      <c r="U209" s="20" t="s">
        <v>62</v>
      </c>
      <c r="V209" s="20">
        <v>45666</v>
      </c>
      <c r="W209" s="21">
        <v>1</v>
      </c>
      <c r="X209" s="20">
        <v>45677</v>
      </c>
      <c r="Y209" s="20">
        <v>45672</v>
      </c>
      <c r="Z209" s="48">
        <v>1</v>
      </c>
      <c r="AA209">
        <v>2025</v>
      </c>
      <c r="AB209" s="45">
        <v>56235</v>
      </c>
      <c r="AC209" s="45">
        <v>56235</v>
      </c>
      <c r="AI209" s="10"/>
      <c r="AK209" s="10"/>
    </row>
    <row r="210" spans="1:37">
      <c r="A210" t="s">
        <v>45</v>
      </c>
      <c r="B210" t="s">
        <v>46</v>
      </c>
      <c r="C210" t="s">
        <v>47</v>
      </c>
      <c r="D210" t="s">
        <v>445</v>
      </c>
      <c r="E210" t="s">
        <v>88</v>
      </c>
      <c r="F210" t="s">
        <v>79</v>
      </c>
      <c r="G210" t="s">
        <v>51</v>
      </c>
      <c r="H210" s="20" t="s">
        <v>52</v>
      </c>
      <c r="I210" t="s">
        <v>53</v>
      </c>
      <c r="J210" t="s">
        <v>54</v>
      </c>
      <c r="L210" t="s">
        <v>55</v>
      </c>
      <c r="M210" t="s">
        <v>77</v>
      </c>
      <c r="N210" t="s">
        <v>89</v>
      </c>
      <c r="O210" s="21" t="s">
        <v>58</v>
      </c>
      <c r="P210" s="21" t="s">
        <v>150</v>
      </c>
      <c r="Q210" s="20" t="s">
        <v>244</v>
      </c>
      <c r="R210" s="21" t="s">
        <v>245</v>
      </c>
      <c r="S210" s="35">
        <v>1</v>
      </c>
      <c r="T210" s="22">
        <v>1</v>
      </c>
      <c r="U210" s="20" t="s">
        <v>62</v>
      </c>
      <c r="V210" s="20">
        <v>45666</v>
      </c>
      <c r="W210" s="21">
        <v>1</v>
      </c>
      <c r="X210" s="20">
        <v>45674</v>
      </c>
      <c r="Y210" s="20">
        <v>45672</v>
      </c>
      <c r="Z210" s="48">
        <v>1</v>
      </c>
      <c r="AA210">
        <v>2025</v>
      </c>
      <c r="AB210" s="45">
        <v>106242</v>
      </c>
      <c r="AC210" s="45">
        <v>106242</v>
      </c>
      <c r="AI210" s="10"/>
      <c r="AK210" s="10"/>
    </row>
    <row r="211" spans="1:37">
      <c r="A211" t="s">
        <v>45</v>
      </c>
      <c r="B211" t="s">
        <v>46</v>
      </c>
      <c r="C211" t="s">
        <v>47</v>
      </c>
      <c r="D211" t="s">
        <v>446</v>
      </c>
      <c r="E211" t="s">
        <v>88</v>
      </c>
      <c r="F211" t="s">
        <v>79</v>
      </c>
      <c r="G211" t="s">
        <v>51</v>
      </c>
      <c r="H211" s="20" t="s">
        <v>52</v>
      </c>
      <c r="I211" t="s">
        <v>53</v>
      </c>
      <c r="J211" t="s">
        <v>54</v>
      </c>
      <c r="L211" t="s">
        <v>55</v>
      </c>
      <c r="M211" t="s">
        <v>56</v>
      </c>
      <c r="N211" t="s">
        <v>57</v>
      </c>
      <c r="O211" s="21" t="s">
        <v>58</v>
      </c>
      <c r="P211" s="21" t="s">
        <v>64</v>
      </c>
      <c r="Q211" s="20" t="s">
        <v>230</v>
      </c>
      <c r="R211" s="21" t="s">
        <v>231</v>
      </c>
      <c r="S211" s="35">
        <v>1</v>
      </c>
      <c r="T211" s="22">
        <v>1</v>
      </c>
      <c r="U211" s="20" t="s">
        <v>62</v>
      </c>
      <c r="V211" s="20">
        <v>45667</v>
      </c>
      <c r="W211" s="21">
        <v>1</v>
      </c>
      <c r="X211" s="20">
        <v>45674</v>
      </c>
      <c r="Y211" s="20">
        <v>45672</v>
      </c>
      <c r="Z211" s="48">
        <v>1</v>
      </c>
      <c r="AA211">
        <v>2025</v>
      </c>
      <c r="AB211" s="45">
        <v>45330</v>
      </c>
      <c r="AC211" s="45">
        <v>45330</v>
      </c>
      <c r="AI211" s="10"/>
      <c r="AK211" s="10"/>
    </row>
    <row r="212" spans="1:37">
      <c r="A212" t="s">
        <v>45</v>
      </c>
      <c r="B212" t="s">
        <v>46</v>
      </c>
      <c r="C212" t="s">
        <v>47</v>
      </c>
      <c r="D212" t="s">
        <v>447</v>
      </c>
      <c r="E212" t="s">
        <v>88</v>
      </c>
      <c r="F212" t="s">
        <v>79</v>
      </c>
      <c r="G212" t="s">
        <v>51</v>
      </c>
      <c r="H212" s="20" t="s">
        <v>52</v>
      </c>
      <c r="I212" t="s">
        <v>53</v>
      </c>
      <c r="J212" t="s">
        <v>54</v>
      </c>
      <c r="L212" t="s">
        <v>55</v>
      </c>
      <c r="M212" t="s">
        <v>77</v>
      </c>
      <c r="N212" t="s">
        <v>89</v>
      </c>
      <c r="O212" s="21" t="s">
        <v>58</v>
      </c>
      <c r="P212" s="21" t="s">
        <v>97</v>
      </c>
      <c r="Q212" s="20" t="s">
        <v>448</v>
      </c>
      <c r="R212" s="21" t="s">
        <v>449</v>
      </c>
      <c r="S212" s="35">
        <v>1</v>
      </c>
      <c r="T212" s="22">
        <v>1</v>
      </c>
      <c r="U212" s="20" t="s">
        <v>62</v>
      </c>
      <c r="V212" s="20">
        <v>45667</v>
      </c>
      <c r="W212" s="21">
        <v>1</v>
      </c>
      <c r="X212" s="20">
        <v>45674</v>
      </c>
      <c r="Y212" s="20">
        <v>45672</v>
      </c>
      <c r="Z212" s="48">
        <v>1</v>
      </c>
      <c r="AA212">
        <v>2025</v>
      </c>
      <c r="AB212" s="45">
        <v>43744</v>
      </c>
      <c r="AC212" s="45">
        <v>43744</v>
      </c>
      <c r="AI212" s="10"/>
      <c r="AK212" s="10"/>
    </row>
    <row r="213" spans="1:37">
      <c r="A213" t="s">
        <v>45</v>
      </c>
      <c r="B213" t="s">
        <v>46</v>
      </c>
      <c r="C213" t="s">
        <v>47</v>
      </c>
      <c r="D213" t="s">
        <v>450</v>
      </c>
      <c r="E213" t="s">
        <v>88</v>
      </c>
      <c r="F213" t="s">
        <v>79</v>
      </c>
      <c r="G213" t="s">
        <v>51</v>
      </c>
      <c r="H213" s="20" t="s">
        <v>52</v>
      </c>
      <c r="I213" t="s">
        <v>53</v>
      </c>
      <c r="J213" t="s">
        <v>54</v>
      </c>
      <c r="L213" t="s">
        <v>55</v>
      </c>
      <c r="M213" t="s">
        <v>77</v>
      </c>
      <c r="N213" t="s">
        <v>89</v>
      </c>
      <c r="O213" s="21" t="s">
        <v>58</v>
      </c>
      <c r="P213" s="21" t="s">
        <v>150</v>
      </c>
      <c r="Q213" s="20" t="s">
        <v>244</v>
      </c>
      <c r="R213" s="21" t="s">
        <v>245</v>
      </c>
      <c r="S213" s="35">
        <v>1</v>
      </c>
      <c r="T213" s="22">
        <v>1</v>
      </c>
      <c r="U213" s="20" t="s">
        <v>62</v>
      </c>
      <c r="V213" s="20">
        <v>45668</v>
      </c>
      <c r="W213" s="21">
        <v>1</v>
      </c>
      <c r="X213" s="20">
        <v>45677</v>
      </c>
      <c r="Y213" s="20">
        <v>45674</v>
      </c>
      <c r="Z213" s="48">
        <v>1</v>
      </c>
      <c r="AA213">
        <v>2025</v>
      </c>
      <c r="AB213" s="45">
        <v>106242</v>
      </c>
      <c r="AC213" s="45">
        <v>106242</v>
      </c>
      <c r="AI213" s="10"/>
      <c r="AK213" s="10"/>
    </row>
    <row r="214" spans="1:37">
      <c r="A214" t="s">
        <v>45</v>
      </c>
      <c r="B214" t="s">
        <v>46</v>
      </c>
      <c r="C214" t="s">
        <v>47</v>
      </c>
      <c r="D214" t="s">
        <v>451</v>
      </c>
      <c r="E214" t="s">
        <v>88</v>
      </c>
      <c r="F214" t="s">
        <v>79</v>
      </c>
      <c r="G214" t="s">
        <v>51</v>
      </c>
      <c r="H214" s="20" t="s">
        <v>52</v>
      </c>
      <c r="I214" t="s">
        <v>53</v>
      </c>
      <c r="J214" t="s">
        <v>54</v>
      </c>
      <c r="L214" t="s">
        <v>55</v>
      </c>
      <c r="M214" t="s">
        <v>77</v>
      </c>
      <c r="N214" t="s">
        <v>89</v>
      </c>
      <c r="O214" s="21" t="s">
        <v>58</v>
      </c>
      <c r="P214" s="21" t="s">
        <v>150</v>
      </c>
      <c r="Q214" s="20" t="s">
        <v>452</v>
      </c>
      <c r="R214" s="21" t="s">
        <v>453</v>
      </c>
      <c r="S214" s="35">
        <v>1</v>
      </c>
      <c r="T214" s="22">
        <v>1</v>
      </c>
      <c r="U214" s="20" t="s">
        <v>62</v>
      </c>
      <c r="V214" s="20">
        <v>45668</v>
      </c>
      <c r="W214" s="21">
        <v>1</v>
      </c>
      <c r="X214" s="20">
        <v>45677</v>
      </c>
      <c r="Y214" s="20">
        <v>45672</v>
      </c>
      <c r="Z214" s="48">
        <v>1</v>
      </c>
      <c r="AA214">
        <v>2025</v>
      </c>
      <c r="AB214" s="45">
        <v>237498</v>
      </c>
      <c r="AC214" s="45">
        <v>237498</v>
      </c>
      <c r="AI214" s="10"/>
      <c r="AK214" s="10"/>
    </row>
    <row r="215" spans="1:37">
      <c r="A215" t="s">
        <v>45</v>
      </c>
      <c r="B215" t="s">
        <v>46</v>
      </c>
      <c r="C215" t="s">
        <v>47</v>
      </c>
      <c r="D215" t="s">
        <v>454</v>
      </c>
      <c r="E215" t="s">
        <v>88</v>
      </c>
      <c r="F215" t="s">
        <v>79</v>
      </c>
      <c r="G215" t="s">
        <v>51</v>
      </c>
      <c r="H215" s="20" t="s">
        <v>52</v>
      </c>
      <c r="I215" t="s">
        <v>53</v>
      </c>
      <c r="J215" t="s">
        <v>54</v>
      </c>
      <c r="L215" t="s">
        <v>55</v>
      </c>
      <c r="M215" t="s">
        <v>77</v>
      </c>
      <c r="N215" t="s">
        <v>89</v>
      </c>
      <c r="O215" s="21" t="s">
        <v>58</v>
      </c>
      <c r="P215" s="21" t="s">
        <v>276</v>
      </c>
      <c r="Q215" s="20" t="s">
        <v>277</v>
      </c>
      <c r="R215" s="21" t="s">
        <v>278</v>
      </c>
      <c r="S215" s="35">
        <v>2</v>
      </c>
      <c r="T215" s="22">
        <v>2</v>
      </c>
      <c r="U215" s="20" t="s">
        <v>62</v>
      </c>
      <c r="V215" s="20">
        <v>45668</v>
      </c>
      <c r="W215" s="21">
        <v>1</v>
      </c>
      <c r="X215" s="20">
        <v>45677</v>
      </c>
      <c r="Y215" s="20">
        <v>45672</v>
      </c>
      <c r="Z215" s="48">
        <v>1</v>
      </c>
      <c r="AA215">
        <v>2025</v>
      </c>
      <c r="AB215" s="45">
        <v>27489</v>
      </c>
      <c r="AC215" s="45">
        <v>27489</v>
      </c>
      <c r="AI215" s="10"/>
      <c r="AK215" s="10"/>
    </row>
    <row r="216" spans="1:37">
      <c r="A216" t="s">
        <v>45</v>
      </c>
      <c r="B216" t="s">
        <v>46</v>
      </c>
      <c r="C216" t="s">
        <v>47</v>
      </c>
      <c r="D216" t="s">
        <v>455</v>
      </c>
      <c r="E216" t="s">
        <v>88</v>
      </c>
      <c r="F216" t="s">
        <v>79</v>
      </c>
      <c r="G216" t="s">
        <v>51</v>
      </c>
      <c r="H216" s="20" t="s">
        <v>52</v>
      </c>
      <c r="I216" t="s">
        <v>53</v>
      </c>
      <c r="J216" t="s">
        <v>54</v>
      </c>
      <c r="L216" t="s">
        <v>55</v>
      </c>
      <c r="M216" t="s">
        <v>56</v>
      </c>
      <c r="N216" t="s">
        <v>57</v>
      </c>
      <c r="O216" s="21" t="s">
        <v>58</v>
      </c>
      <c r="P216" s="21" t="s">
        <v>64</v>
      </c>
      <c r="Q216" s="20" t="s">
        <v>456</v>
      </c>
      <c r="R216" s="21" t="s">
        <v>457</v>
      </c>
      <c r="S216" s="35">
        <v>1</v>
      </c>
      <c r="T216" s="22">
        <v>1</v>
      </c>
      <c r="U216" s="20" t="s">
        <v>62</v>
      </c>
      <c r="V216" s="20">
        <v>45670</v>
      </c>
      <c r="W216" s="21">
        <v>1</v>
      </c>
      <c r="X216" s="20">
        <v>45677</v>
      </c>
      <c r="Y216" s="20">
        <v>45672</v>
      </c>
      <c r="Z216" s="48">
        <v>1</v>
      </c>
      <c r="AA216">
        <v>2025</v>
      </c>
      <c r="AB216" s="45">
        <v>28088</v>
      </c>
      <c r="AC216" s="45">
        <v>28088</v>
      </c>
      <c r="AI216" s="10"/>
      <c r="AK216" s="10"/>
    </row>
    <row r="217" spans="1:37">
      <c r="A217" t="s">
        <v>45</v>
      </c>
      <c r="B217" t="s">
        <v>46</v>
      </c>
      <c r="C217" t="s">
        <v>47</v>
      </c>
      <c r="D217" t="s">
        <v>458</v>
      </c>
      <c r="E217" t="s">
        <v>88</v>
      </c>
      <c r="F217" t="s">
        <v>79</v>
      </c>
      <c r="G217" t="s">
        <v>51</v>
      </c>
      <c r="H217" s="20" t="s">
        <v>58</v>
      </c>
      <c r="I217" t="s">
        <v>53</v>
      </c>
      <c r="J217" t="s">
        <v>54</v>
      </c>
      <c r="L217" t="s">
        <v>55</v>
      </c>
      <c r="M217" t="s">
        <v>77</v>
      </c>
      <c r="N217" t="s">
        <v>89</v>
      </c>
      <c r="O217" s="21" t="s">
        <v>58</v>
      </c>
      <c r="P217" s="21" t="s">
        <v>97</v>
      </c>
      <c r="Q217" s="20" t="s">
        <v>290</v>
      </c>
      <c r="R217" s="21" t="s">
        <v>291</v>
      </c>
      <c r="S217" s="35">
        <v>1</v>
      </c>
      <c r="T217" s="22">
        <v>0</v>
      </c>
      <c r="U217" s="20" t="s">
        <v>62</v>
      </c>
      <c r="V217" s="20">
        <v>45670</v>
      </c>
      <c r="W217" s="21">
        <v>1</v>
      </c>
      <c r="X217" s="20">
        <v>45677</v>
      </c>
      <c r="Z217" s="48">
        <v>1</v>
      </c>
      <c r="AA217">
        <v>2025</v>
      </c>
      <c r="AB217" s="45">
        <v>28117</v>
      </c>
      <c r="AC217" s="45">
        <v>0</v>
      </c>
      <c r="AI217" s="10"/>
      <c r="AK217" s="10"/>
    </row>
    <row r="218" spans="1:37">
      <c r="A218" t="s">
        <v>45</v>
      </c>
      <c r="B218" t="s">
        <v>46</v>
      </c>
      <c r="C218" t="s">
        <v>47</v>
      </c>
      <c r="D218" t="s">
        <v>459</v>
      </c>
      <c r="E218" t="s">
        <v>88</v>
      </c>
      <c r="F218" t="s">
        <v>79</v>
      </c>
      <c r="G218" t="s">
        <v>51</v>
      </c>
      <c r="H218" s="20" t="s">
        <v>52</v>
      </c>
      <c r="I218" t="s">
        <v>53</v>
      </c>
      <c r="J218" t="s">
        <v>54</v>
      </c>
      <c r="L218" t="s">
        <v>55</v>
      </c>
      <c r="M218" t="s">
        <v>77</v>
      </c>
      <c r="N218" t="s">
        <v>89</v>
      </c>
      <c r="O218" s="21" t="s">
        <v>58</v>
      </c>
      <c r="P218" s="21" t="s">
        <v>90</v>
      </c>
      <c r="Q218" s="20" t="s">
        <v>186</v>
      </c>
      <c r="R218" s="21" t="s">
        <v>187</v>
      </c>
      <c r="S218" s="35">
        <v>1</v>
      </c>
      <c r="T218" s="22">
        <v>1</v>
      </c>
      <c r="U218" s="20" t="s">
        <v>62</v>
      </c>
      <c r="V218" s="20">
        <v>45668</v>
      </c>
      <c r="W218" s="21">
        <v>1</v>
      </c>
      <c r="X218" s="20">
        <v>45677</v>
      </c>
      <c r="Y218" s="20">
        <v>45672</v>
      </c>
      <c r="Z218" s="48">
        <v>1</v>
      </c>
      <c r="AA218">
        <v>2025</v>
      </c>
      <c r="AB218" s="45">
        <v>87651</v>
      </c>
      <c r="AC218" s="45">
        <v>87651</v>
      </c>
      <c r="AI218" s="10"/>
      <c r="AK218" s="10"/>
    </row>
    <row r="219" spans="1:37">
      <c r="A219" t="s">
        <v>45</v>
      </c>
      <c r="B219" t="s">
        <v>46</v>
      </c>
      <c r="C219" t="s">
        <v>47</v>
      </c>
      <c r="D219" t="s">
        <v>460</v>
      </c>
      <c r="E219" t="s">
        <v>88</v>
      </c>
      <c r="F219" t="s">
        <v>79</v>
      </c>
      <c r="G219" t="s">
        <v>51</v>
      </c>
      <c r="H219" s="20" t="s">
        <v>52</v>
      </c>
      <c r="I219" t="s">
        <v>53</v>
      </c>
      <c r="J219" t="s">
        <v>54</v>
      </c>
      <c r="L219" t="s">
        <v>55</v>
      </c>
      <c r="M219" t="s">
        <v>56</v>
      </c>
      <c r="N219" t="s">
        <v>57</v>
      </c>
      <c r="O219" s="21" t="s">
        <v>58</v>
      </c>
      <c r="P219" s="21" t="s">
        <v>64</v>
      </c>
      <c r="Q219" s="20" t="s">
        <v>230</v>
      </c>
      <c r="R219" s="21" t="s">
        <v>231</v>
      </c>
      <c r="S219" s="35">
        <v>2</v>
      </c>
      <c r="T219" s="22">
        <v>2</v>
      </c>
      <c r="U219" s="20" t="s">
        <v>62</v>
      </c>
      <c r="V219" s="20">
        <v>45668</v>
      </c>
      <c r="W219" s="21">
        <v>1</v>
      </c>
      <c r="X219" s="20">
        <v>45677</v>
      </c>
      <c r="Y219" s="20">
        <v>45672</v>
      </c>
      <c r="Z219" s="48">
        <v>1</v>
      </c>
      <c r="AA219">
        <v>2025</v>
      </c>
      <c r="AB219" s="45">
        <v>90659</v>
      </c>
      <c r="AC219" s="45">
        <v>90659</v>
      </c>
      <c r="AI219" s="10"/>
      <c r="AK219" s="10"/>
    </row>
    <row r="220" spans="1:37">
      <c r="A220" t="s">
        <v>45</v>
      </c>
      <c r="B220" t="s">
        <v>46</v>
      </c>
      <c r="C220" t="s">
        <v>47</v>
      </c>
      <c r="D220" t="s">
        <v>461</v>
      </c>
      <c r="E220" t="s">
        <v>88</v>
      </c>
      <c r="F220" t="s">
        <v>79</v>
      </c>
      <c r="G220" t="s">
        <v>51</v>
      </c>
      <c r="H220" s="20" t="s">
        <v>52</v>
      </c>
      <c r="I220" t="s">
        <v>53</v>
      </c>
      <c r="J220" t="s">
        <v>54</v>
      </c>
      <c r="L220" t="s">
        <v>55</v>
      </c>
      <c r="M220" t="s">
        <v>56</v>
      </c>
      <c r="N220" t="s">
        <v>57</v>
      </c>
      <c r="O220" s="21" t="s">
        <v>58</v>
      </c>
      <c r="P220" s="21" t="s">
        <v>207</v>
      </c>
      <c r="Q220" s="20" t="s">
        <v>462</v>
      </c>
      <c r="R220" s="21" t="s">
        <v>463</v>
      </c>
      <c r="S220" s="35">
        <v>1</v>
      </c>
      <c r="T220" s="22">
        <v>1</v>
      </c>
      <c r="U220" s="20" t="s">
        <v>62</v>
      </c>
      <c r="V220" s="20">
        <v>45667</v>
      </c>
      <c r="W220" s="21">
        <v>1</v>
      </c>
      <c r="X220" s="20">
        <v>45674</v>
      </c>
      <c r="Y220" s="20">
        <v>45672</v>
      </c>
      <c r="Z220" s="48">
        <v>1</v>
      </c>
      <c r="AA220">
        <v>2025</v>
      </c>
      <c r="AB220" s="45">
        <v>87494</v>
      </c>
      <c r="AC220" s="45">
        <v>87494</v>
      </c>
      <c r="AI220" s="10"/>
      <c r="AK220" s="10"/>
    </row>
    <row r="221" spans="1:37">
      <c r="A221" t="s">
        <v>45</v>
      </c>
      <c r="B221" t="s">
        <v>46</v>
      </c>
      <c r="C221" t="s">
        <v>47</v>
      </c>
      <c r="D221" t="s">
        <v>464</v>
      </c>
      <c r="E221" t="s">
        <v>88</v>
      </c>
      <c r="F221" t="s">
        <v>79</v>
      </c>
      <c r="G221" t="s">
        <v>51</v>
      </c>
      <c r="H221" s="20" t="s">
        <v>52</v>
      </c>
      <c r="I221" t="s">
        <v>53</v>
      </c>
      <c r="J221" t="s">
        <v>54</v>
      </c>
      <c r="L221" t="s">
        <v>55</v>
      </c>
      <c r="M221" t="s">
        <v>77</v>
      </c>
      <c r="N221" t="s">
        <v>89</v>
      </c>
      <c r="O221" s="21" t="s">
        <v>58</v>
      </c>
      <c r="P221" s="21" t="s">
        <v>90</v>
      </c>
      <c r="Q221" s="20" t="s">
        <v>214</v>
      </c>
      <c r="R221" s="21" t="s">
        <v>215</v>
      </c>
      <c r="S221" s="35">
        <v>1</v>
      </c>
      <c r="T221" s="22">
        <v>1</v>
      </c>
      <c r="U221" s="20" t="s">
        <v>62</v>
      </c>
      <c r="V221" s="20">
        <v>45670</v>
      </c>
      <c r="W221" s="21">
        <v>1</v>
      </c>
      <c r="X221" s="20">
        <v>45678</v>
      </c>
      <c r="Y221" s="20">
        <v>45672</v>
      </c>
      <c r="Z221" s="48">
        <v>1</v>
      </c>
      <c r="AA221">
        <v>2025</v>
      </c>
      <c r="AB221" s="45">
        <v>53118</v>
      </c>
      <c r="AC221" s="45">
        <v>53118</v>
      </c>
      <c r="AI221" s="10"/>
      <c r="AK221" s="10"/>
    </row>
    <row r="222" spans="1:37">
      <c r="A222" t="s">
        <v>45</v>
      </c>
      <c r="B222" t="s">
        <v>46</v>
      </c>
      <c r="C222" t="s">
        <v>47</v>
      </c>
      <c r="D222" t="s">
        <v>465</v>
      </c>
      <c r="E222" t="s">
        <v>88</v>
      </c>
      <c r="F222" t="s">
        <v>79</v>
      </c>
      <c r="G222" t="s">
        <v>51</v>
      </c>
      <c r="H222" s="20" t="s">
        <v>52</v>
      </c>
      <c r="I222" t="s">
        <v>53</v>
      </c>
      <c r="J222" t="s">
        <v>54</v>
      </c>
      <c r="L222" t="s">
        <v>55</v>
      </c>
      <c r="M222" t="s">
        <v>56</v>
      </c>
      <c r="N222" t="s">
        <v>57</v>
      </c>
      <c r="O222" s="21" t="s">
        <v>58</v>
      </c>
      <c r="P222" s="21" t="s">
        <v>64</v>
      </c>
      <c r="Q222" s="20" t="s">
        <v>230</v>
      </c>
      <c r="R222" s="21" t="s">
        <v>231</v>
      </c>
      <c r="S222" s="35">
        <v>2</v>
      </c>
      <c r="T222" s="22">
        <v>2</v>
      </c>
      <c r="U222" s="20" t="s">
        <v>62</v>
      </c>
      <c r="V222" s="20">
        <v>45670</v>
      </c>
      <c r="W222" s="21">
        <v>1</v>
      </c>
      <c r="X222" s="20">
        <v>45677</v>
      </c>
      <c r="Y222" s="20">
        <v>45672</v>
      </c>
      <c r="Z222" s="48">
        <v>1</v>
      </c>
      <c r="AA222">
        <v>2025</v>
      </c>
      <c r="AB222" s="45">
        <v>90659</v>
      </c>
      <c r="AC222" s="45">
        <v>90659</v>
      </c>
      <c r="AI222" s="10"/>
      <c r="AK222" s="10"/>
    </row>
    <row r="223" spans="1:37">
      <c r="A223" t="s">
        <v>45</v>
      </c>
      <c r="B223" t="s">
        <v>46</v>
      </c>
      <c r="C223" t="s">
        <v>47</v>
      </c>
      <c r="D223" t="s">
        <v>466</v>
      </c>
      <c r="E223" t="s">
        <v>88</v>
      </c>
      <c r="F223" t="s">
        <v>79</v>
      </c>
      <c r="G223" t="s">
        <v>51</v>
      </c>
      <c r="H223" s="20" t="s">
        <v>52</v>
      </c>
      <c r="I223" t="s">
        <v>53</v>
      </c>
      <c r="J223" t="s">
        <v>54</v>
      </c>
      <c r="L223" t="s">
        <v>55</v>
      </c>
      <c r="M223" t="s">
        <v>77</v>
      </c>
      <c r="N223" t="s">
        <v>89</v>
      </c>
      <c r="O223" s="21" t="s">
        <v>58</v>
      </c>
      <c r="P223" s="21" t="s">
        <v>150</v>
      </c>
      <c r="Q223" s="20" t="s">
        <v>244</v>
      </c>
      <c r="R223" s="21" t="s">
        <v>245</v>
      </c>
      <c r="S223" s="35">
        <v>1</v>
      </c>
      <c r="T223" s="22">
        <v>1</v>
      </c>
      <c r="U223" s="20" t="s">
        <v>62</v>
      </c>
      <c r="V223" s="20">
        <v>45670</v>
      </c>
      <c r="W223" s="21">
        <v>1</v>
      </c>
      <c r="X223" s="20">
        <v>45677</v>
      </c>
      <c r="Y223" s="20">
        <v>45674</v>
      </c>
      <c r="Z223" s="48">
        <v>1</v>
      </c>
      <c r="AA223">
        <v>2025</v>
      </c>
      <c r="AB223" s="45">
        <v>106242</v>
      </c>
      <c r="AC223" s="45">
        <v>106242</v>
      </c>
      <c r="AI223" s="10"/>
      <c r="AK223" s="10"/>
    </row>
    <row r="224" spans="1:37">
      <c r="A224" t="s">
        <v>45</v>
      </c>
      <c r="B224" t="s">
        <v>46</v>
      </c>
      <c r="C224" t="s">
        <v>47</v>
      </c>
      <c r="D224" t="s">
        <v>467</v>
      </c>
      <c r="E224" t="s">
        <v>88</v>
      </c>
      <c r="F224" t="s">
        <v>79</v>
      </c>
      <c r="G224" t="s">
        <v>51</v>
      </c>
      <c r="H224" s="20" t="s">
        <v>52</v>
      </c>
      <c r="I224" t="s">
        <v>53</v>
      </c>
      <c r="J224" t="s">
        <v>54</v>
      </c>
      <c r="L224" t="s">
        <v>55</v>
      </c>
      <c r="M224" t="s">
        <v>56</v>
      </c>
      <c r="N224" t="s">
        <v>57</v>
      </c>
      <c r="O224" s="21" t="s">
        <v>58</v>
      </c>
      <c r="P224" s="21" t="s">
        <v>64</v>
      </c>
      <c r="Q224" s="20" t="s">
        <v>112</v>
      </c>
      <c r="R224" s="21" t="s">
        <v>113</v>
      </c>
      <c r="S224" s="35">
        <v>1</v>
      </c>
      <c r="T224" s="22">
        <v>1</v>
      </c>
      <c r="U224" s="20" t="s">
        <v>62</v>
      </c>
      <c r="V224" s="20">
        <v>45670</v>
      </c>
      <c r="W224" s="21">
        <v>1</v>
      </c>
      <c r="X224" s="20">
        <v>45677</v>
      </c>
      <c r="Y224" s="20">
        <v>45674</v>
      </c>
      <c r="Z224" s="48">
        <v>1</v>
      </c>
      <c r="AA224">
        <v>2025</v>
      </c>
      <c r="AB224" s="45">
        <v>37402</v>
      </c>
      <c r="AC224" s="45">
        <v>37402</v>
      </c>
      <c r="AI224" s="10"/>
      <c r="AK224" s="10"/>
    </row>
    <row r="225" spans="1:37">
      <c r="A225" t="s">
        <v>45</v>
      </c>
      <c r="B225" t="s">
        <v>46</v>
      </c>
      <c r="C225" t="s">
        <v>47</v>
      </c>
      <c r="D225" t="s">
        <v>468</v>
      </c>
      <c r="E225" t="s">
        <v>88</v>
      </c>
      <c r="F225" t="s">
        <v>79</v>
      </c>
      <c r="G225" t="s">
        <v>51</v>
      </c>
      <c r="H225" s="20" t="s">
        <v>52</v>
      </c>
      <c r="I225" t="s">
        <v>53</v>
      </c>
      <c r="J225" t="s">
        <v>54</v>
      </c>
      <c r="L225" t="s">
        <v>55</v>
      </c>
      <c r="M225" t="s">
        <v>77</v>
      </c>
      <c r="N225" t="s">
        <v>89</v>
      </c>
      <c r="O225" s="21" t="s">
        <v>58</v>
      </c>
      <c r="P225" s="21" t="s">
        <v>253</v>
      </c>
      <c r="Q225" s="20" t="s">
        <v>469</v>
      </c>
      <c r="R225" s="21" t="s">
        <v>470</v>
      </c>
      <c r="S225" s="35">
        <v>1</v>
      </c>
      <c r="T225" s="22">
        <v>1</v>
      </c>
      <c r="U225" s="20" t="s">
        <v>62</v>
      </c>
      <c r="V225" s="20">
        <v>45667</v>
      </c>
      <c r="W225" s="21">
        <v>1</v>
      </c>
      <c r="X225" s="20">
        <v>45674</v>
      </c>
      <c r="Y225" s="20">
        <v>45672</v>
      </c>
      <c r="Z225" s="48">
        <v>1</v>
      </c>
      <c r="AA225">
        <v>2025</v>
      </c>
      <c r="AB225" s="45">
        <v>46869</v>
      </c>
      <c r="AC225" s="45">
        <v>46869</v>
      </c>
      <c r="AI225" s="10"/>
      <c r="AK225" s="10"/>
    </row>
    <row r="226" spans="1:37">
      <c r="A226" t="s">
        <v>45</v>
      </c>
      <c r="B226" t="s">
        <v>46</v>
      </c>
      <c r="C226" t="s">
        <v>47</v>
      </c>
      <c r="D226" t="s">
        <v>471</v>
      </c>
      <c r="E226" t="s">
        <v>88</v>
      </c>
      <c r="F226" t="s">
        <v>79</v>
      </c>
      <c r="G226" t="s">
        <v>51</v>
      </c>
      <c r="H226" s="20" t="s">
        <v>52</v>
      </c>
      <c r="I226" t="s">
        <v>53</v>
      </c>
      <c r="J226" t="s">
        <v>54</v>
      </c>
      <c r="L226" t="s">
        <v>55</v>
      </c>
      <c r="M226" t="s">
        <v>77</v>
      </c>
      <c r="N226" t="s">
        <v>89</v>
      </c>
      <c r="O226" s="21" t="s">
        <v>58</v>
      </c>
      <c r="P226" s="21" t="s">
        <v>90</v>
      </c>
      <c r="Q226" s="20" t="s">
        <v>377</v>
      </c>
      <c r="R226" s="21" t="s">
        <v>378</v>
      </c>
      <c r="S226" s="35">
        <v>1</v>
      </c>
      <c r="T226" s="22">
        <v>1</v>
      </c>
      <c r="U226" s="20" t="s">
        <v>62</v>
      </c>
      <c r="V226" s="20">
        <v>45668</v>
      </c>
      <c r="W226" s="21">
        <v>1</v>
      </c>
      <c r="X226" s="20">
        <v>45677</v>
      </c>
      <c r="Y226" s="20">
        <v>45672</v>
      </c>
      <c r="Z226" s="48">
        <v>1</v>
      </c>
      <c r="AA226">
        <v>2025</v>
      </c>
      <c r="AB226" s="45">
        <v>103117</v>
      </c>
      <c r="AC226" s="45">
        <v>103117</v>
      </c>
      <c r="AI226" s="10"/>
      <c r="AK226" s="10"/>
    </row>
    <row r="227" spans="1:37">
      <c r="A227" t="s">
        <v>45</v>
      </c>
      <c r="B227" t="s">
        <v>46</v>
      </c>
      <c r="C227" t="s">
        <v>47</v>
      </c>
      <c r="D227" t="s">
        <v>472</v>
      </c>
      <c r="E227" t="s">
        <v>88</v>
      </c>
      <c r="F227" t="s">
        <v>79</v>
      </c>
      <c r="G227" t="s">
        <v>51</v>
      </c>
      <c r="H227" s="20" t="s">
        <v>52</v>
      </c>
      <c r="I227" t="s">
        <v>53</v>
      </c>
      <c r="J227" t="s">
        <v>54</v>
      </c>
      <c r="L227" t="s">
        <v>55</v>
      </c>
      <c r="M227" t="s">
        <v>77</v>
      </c>
      <c r="N227" t="s">
        <v>89</v>
      </c>
      <c r="O227" s="21" t="s">
        <v>58</v>
      </c>
      <c r="P227" s="21" t="s">
        <v>276</v>
      </c>
      <c r="Q227" s="20" t="s">
        <v>277</v>
      </c>
      <c r="R227" s="21" t="s">
        <v>278</v>
      </c>
      <c r="S227" s="35">
        <v>3</v>
      </c>
      <c r="T227" s="22">
        <v>3</v>
      </c>
      <c r="U227" s="20" t="s">
        <v>62</v>
      </c>
      <c r="V227" s="20">
        <v>45668</v>
      </c>
      <c r="W227" s="21">
        <v>1</v>
      </c>
      <c r="X227" s="20">
        <v>45677</v>
      </c>
      <c r="Y227" s="20">
        <v>45672</v>
      </c>
      <c r="Z227" s="48">
        <v>1</v>
      </c>
      <c r="AA227">
        <v>2025</v>
      </c>
      <c r="AB227" s="45">
        <v>41234</v>
      </c>
      <c r="AC227" s="45">
        <v>41234</v>
      </c>
      <c r="AI227" s="10"/>
      <c r="AK227" s="10"/>
    </row>
    <row r="228" spans="1:37">
      <c r="A228" t="s">
        <v>45</v>
      </c>
      <c r="B228" t="s">
        <v>46</v>
      </c>
      <c r="C228" t="s">
        <v>47</v>
      </c>
      <c r="D228" t="s">
        <v>473</v>
      </c>
      <c r="E228" t="s">
        <v>88</v>
      </c>
      <c r="F228" t="s">
        <v>79</v>
      </c>
      <c r="G228" t="s">
        <v>51</v>
      </c>
      <c r="H228" s="20" t="s">
        <v>52</v>
      </c>
      <c r="I228" t="s">
        <v>53</v>
      </c>
      <c r="J228" t="s">
        <v>54</v>
      </c>
      <c r="L228" t="s">
        <v>55</v>
      </c>
      <c r="M228" t="s">
        <v>56</v>
      </c>
      <c r="N228" t="s">
        <v>57</v>
      </c>
      <c r="O228" s="21" t="s">
        <v>58</v>
      </c>
      <c r="P228" s="21" t="s">
        <v>64</v>
      </c>
      <c r="Q228" s="20" t="s">
        <v>474</v>
      </c>
      <c r="R228" s="21" t="s">
        <v>475</v>
      </c>
      <c r="S228" s="35">
        <v>1</v>
      </c>
      <c r="T228" s="22">
        <v>1</v>
      </c>
      <c r="U228" s="20" t="s">
        <v>62</v>
      </c>
      <c r="V228" s="20">
        <v>45668</v>
      </c>
      <c r="W228" s="21">
        <v>1</v>
      </c>
      <c r="X228" s="20">
        <v>45677</v>
      </c>
      <c r="Y228" s="20">
        <v>45672</v>
      </c>
      <c r="Z228" s="48">
        <v>1</v>
      </c>
      <c r="AA228">
        <v>2025</v>
      </c>
      <c r="AB228" s="45">
        <v>26890</v>
      </c>
      <c r="AC228" s="45">
        <v>26890</v>
      </c>
      <c r="AI228" s="10"/>
      <c r="AK228" s="10"/>
    </row>
    <row r="229" spans="1:37">
      <c r="A229" t="s">
        <v>45</v>
      </c>
      <c r="B229" t="s">
        <v>46</v>
      </c>
      <c r="C229" t="s">
        <v>47</v>
      </c>
      <c r="D229" t="s">
        <v>476</v>
      </c>
      <c r="E229" t="s">
        <v>88</v>
      </c>
      <c r="F229" t="s">
        <v>79</v>
      </c>
      <c r="G229" t="s">
        <v>51</v>
      </c>
      <c r="H229" s="20" t="s">
        <v>52</v>
      </c>
      <c r="I229" t="s">
        <v>53</v>
      </c>
      <c r="J229" t="s">
        <v>54</v>
      </c>
      <c r="L229" t="s">
        <v>55</v>
      </c>
      <c r="M229" t="s">
        <v>56</v>
      </c>
      <c r="N229" t="s">
        <v>57</v>
      </c>
      <c r="O229" s="21" t="s">
        <v>58</v>
      </c>
      <c r="P229" s="21" t="s">
        <v>64</v>
      </c>
      <c r="Q229" s="20" t="s">
        <v>456</v>
      </c>
      <c r="R229" s="21" t="s">
        <v>457</v>
      </c>
      <c r="S229" s="35">
        <v>1</v>
      </c>
      <c r="T229" s="22">
        <v>1</v>
      </c>
      <c r="U229" s="20" t="s">
        <v>62</v>
      </c>
      <c r="V229" s="20">
        <v>45667</v>
      </c>
      <c r="W229" s="21">
        <v>1</v>
      </c>
      <c r="X229" s="20">
        <v>45674</v>
      </c>
      <c r="Y229" s="20">
        <v>45672</v>
      </c>
      <c r="Z229" s="48">
        <v>1</v>
      </c>
      <c r="AA229">
        <v>2025</v>
      </c>
      <c r="AB229" s="45">
        <v>28088</v>
      </c>
      <c r="AC229" s="45">
        <v>28088</v>
      </c>
      <c r="AI229" s="10"/>
      <c r="AK229" s="10"/>
    </row>
    <row r="230" spans="1:37">
      <c r="A230" t="s">
        <v>45</v>
      </c>
      <c r="B230" t="s">
        <v>46</v>
      </c>
      <c r="C230" t="s">
        <v>47</v>
      </c>
      <c r="D230" t="s">
        <v>477</v>
      </c>
      <c r="E230" t="s">
        <v>88</v>
      </c>
      <c r="F230" t="s">
        <v>79</v>
      </c>
      <c r="G230" t="s">
        <v>51</v>
      </c>
      <c r="H230" s="20" t="s">
        <v>52</v>
      </c>
      <c r="I230" t="s">
        <v>53</v>
      </c>
      <c r="J230" t="s">
        <v>54</v>
      </c>
      <c r="L230" t="s">
        <v>55</v>
      </c>
      <c r="M230" t="s">
        <v>56</v>
      </c>
      <c r="N230" t="s">
        <v>57</v>
      </c>
      <c r="O230" s="21" t="s">
        <v>58</v>
      </c>
      <c r="P230" s="21" t="s">
        <v>64</v>
      </c>
      <c r="Q230" s="20" t="s">
        <v>230</v>
      </c>
      <c r="R230" s="21" t="s">
        <v>231</v>
      </c>
      <c r="S230" s="35">
        <v>1</v>
      </c>
      <c r="T230" s="22">
        <v>1</v>
      </c>
      <c r="U230" s="20" t="s">
        <v>62</v>
      </c>
      <c r="V230" s="20">
        <v>45667</v>
      </c>
      <c r="W230" s="21">
        <v>1</v>
      </c>
      <c r="X230" s="20">
        <v>45674</v>
      </c>
      <c r="Y230" s="20">
        <v>45672</v>
      </c>
      <c r="Z230" s="48">
        <v>1</v>
      </c>
      <c r="AA230">
        <v>2025</v>
      </c>
      <c r="AB230" s="45">
        <v>45330</v>
      </c>
      <c r="AC230" s="45">
        <v>45330</v>
      </c>
      <c r="AI230" s="10"/>
      <c r="AK230" s="10"/>
    </row>
    <row r="231" spans="1:37">
      <c r="A231" t="s">
        <v>45</v>
      </c>
      <c r="B231" t="s">
        <v>46</v>
      </c>
      <c r="C231" t="s">
        <v>47</v>
      </c>
      <c r="D231" t="s">
        <v>478</v>
      </c>
      <c r="E231" t="s">
        <v>88</v>
      </c>
      <c r="F231" t="s">
        <v>79</v>
      </c>
      <c r="G231" t="s">
        <v>51</v>
      </c>
      <c r="H231" s="20" t="s">
        <v>52</v>
      </c>
      <c r="I231" t="s">
        <v>53</v>
      </c>
      <c r="J231" t="s">
        <v>54</v>
      </c>
      <c r="L231" t="s">
        <v>55</v>
      </c>
      <c r="M231" t="s">
        <v>56</v>
      </c>
      <c r="N231" t="s">
        <v>57</v>
      </c>
      <c r="O231" s="21" t="s">
        <v>58</v>
      </c>
      <c r="P231" s="21" t="s">
        <v>64</v>
      </c>
      <c r="Q231" s="20" t="s">
        <v>230</v>
      </c>
      <c r="R231" s="21" t="s">
        <v>231</v>
      </c>
      <c r="S231" s="35">
        <v>1</v>
      </c>
      <c r="T231" s="22">
        <v>1</v>
      </c>
      <c r="U231" s="20" t="s">
        <v>62</v>
      </c>
      <c r="V231" s="20">
        <v>45667</v>
      </c>
      <c r="W231" s="21">
        <v>1</v>
      </c>
      <c r="X231" s="20">
        <v>45674</v>
      </c>
      <c r="Y231" s="20">
        <v>45672</v>
      </c>
      <c r="Z231" s="48">
        <v>1</v>
      </c>
      <c r="AA231">
        <v>2025</v>
      </c>
      <c r="AB231" s="45">
        <v>45330</v>
      </c>
      <c r="AC231" s="45">
        <v>45330</v>
      </c>
      <c r="AI231" s="10"/>
      <c r="AK231" s="10"/>
    </row>
    <row r="232" spans="1:37">
      <c r="A232" t="s">
        <v>45</v>
      </c>
      <c r="B232" t="s">
        <v>46</v>
      </c>
      <c r="C232" t="s">
        <v>47</v>
      </c>
      <c r="D232" t="s">
        <v>479</v>
      </c>
      <c r="E232" t="s">
        <v>88</v>
      </c>
      <c r="F232" t="s">
        <v>79</v>
      </c>
      <c r="G232" t="s">
        <v>51</v>
      </c>
      <c r="H232" s="20" t="s">
        <v>52</v>
      </c>
      <c r="I232" t="s">
        <v>53</v>
      </c>
      <c r="J232" t="s">
        <v>54</v>
      </c>
      <c r="L232" t="s">
        <v>55</v>
      </c>
      <c r="M232" t="s">
        <v>56</v>
      </c>
      <c r="N232" t="s">
        <v>57</v>
      </c>
      <c r="O232" s="21" t="s">
        <v>58</v>
      </c>
      <c r="P232" s="21" t="s">
        <v>64</v>
      </c>
      <c r="Q232" s="20" t="s">
        <v>230</v>
      </c>
      <c r="R232" s="21" t="s">
        <v>231</v>
      </c>
      <c r="S232" s="35">
        <v>1</v>
      </c>
      <c r="T232" s="22">
        <v>1</v>
      </c>
      <c r="U232" s="20" t="s">
        <v>62</v>
      </c>
      <c r="V232" s="20">
        <v>45670</v>
      </c>
      <c r="W232" s="21">
        <v>1</v>
      </c>
      <c r="X232" s="20">
        <v>45677</v>
      </c>
      <c r="Y232" s="20">
        <v>45674</v>
      </c>
      <c r="Z232" s="48">
        <v>1</v>
      </c>
      <c r="AA232">
        <v>2025</v>
      </c>
      <c r="AB232" s="45">
        <v>45330</v>
      </c>
      <c r="AC232" s="45">
        <v>45330</v>
      </c>
      <c r="AI232" s="10"/>
      <c r="AK232" s="10"/>
    </row>
    <row r="233" spans="1:37">
      <c r="A233" t="s">
        <v>45</v>
      </c>
      <c r="B233" t="s">
        <v>46</v>
      </c>
      <c r="C233" t="s">
        <v>47</v>
      </c>
      <c r="D233" t="s">
        <v>480</v>
      </c>
      <c r="E233" t="s">
        <v>88</v>
      </c>
      <c r="F233" t="s">
        <v>79</v>
      </c>
      <c r="G233" t="s">
        <v>51</v>
      </c>
      <c r="H233" s="20" t="s">
        <v>52</v>
      </c>
      <c r="I233" t="s">
        <v>53</v>
      </c>
      <c r="J233" t="s">
        <v>54</v>
      </c>
      <c r="L233" t="s">
        <v>55</v>
      </c>
      <c r="M233" t="s">
        <v>56</v>
      </c>
      <c r="N233" t="s">
        <v>57</v>
      </c>
      <c r="O233" s="21" t="s">
        <v>58</v>
      </c>
      <c r="P233" s="21" t="s">
        <v>64</v>
      </c>
      <c r="Q233" s="20" t="s">
        <v>481</v>
      </c>
      <c r="R233" s="21" t="s">
        <v>482</v>
      </c>
      <c r="S233" s="35">
        <v>1</v>
      </c>
      <c r="T233" s="22">
        <v>1</v>
      </c>
      <c r="U233" s="20" t="s">
        <v>62</v>
      </c>
      <c r="V233" s="20">
        <v>45669</v>
      </c>
      <c r="W233" s="21">
        <v>1</v>
      </c>
      <c r="X233" s="20">
        <v>45677</v>
      </c>
      <c r="Y233" s="20">
        <v>45674</v>
      </c>
      <c r="Z233" s="48">
        <v>1</v>
      </c>
      <c r="AA233">
        <v>2025</v>
      </c>
      <c r="AB233" s="45">
        <v>74994</v>
      </c>
      <c r="AC233" s="45">
        <v>74994</v>
      </c>
      <c r="AI233" s="10"/>
      <c r="AK233" s="10"/>
    </row>
    <row r="234" spans="1:37">
      <c r="A234" t="s">
        <v>45</v>
      </c>
      <c r="B234" t="s">
        <v>46</v>
      </c>
      <c r="C234" t="s">
        <v>47</v>
      </c>
      <c r="D234" t="s">
        <v>483</v>
      </c>
      <c r="E234" t="s">
        <v>88</v>
      </c>
      <c r="F234" t="s">
        <v>79</v>
      </c>
      <c r="G234" t="s">
        <v>51</v>
      </c>
      <c r="H234" s="20" t="s">
        <v>52</v>
      </c>
      <c r="I234" t="s">
        <v>53</v>
      </c>
      <c r="J234" t="s">
        <v>54</v>
      </c>
      <c r="L234" t="s">
        <v>55</v>
      </c>
      <c r="M234" t="s">
        <v>56</v>
      </c>
      <c r="N234" t="s">
        <v>57</v>
      </c>
      <c r="O234" s="21" t="s">
        <v>58</v>
      </c>
      <c r="P234" s="21" t="s">
        <v>207</v>
      </c>
      <c r="Q234" s="20" t="s">
        <v>484</v>
      </c>
      <c r="R234" s="21" t="s">
        <v>485</v>
      </c>
      <c r="S234" s="35">
        <v>1</v>
      </c>
      <c r="T234" s="22">
        <v>1</v>
      </c>
      <c r="U234" s="20" t="s">
        <v>62</v>
      </c>
      <c r="V234" s="20">
        <v>45669</v>
      </c>
      <c r="W234" s="21">
        <v>1</v>
      </c>
      <c r="X234" s="20">
        <v>45677</v>
      </c>
      <c r="Y234" s="20">
        <v>45672</v>
      </c>
      <c r="Z234" s="48">
        <v>1</v>
      </c>
      <c r="AA234">
        <v>2025</v>
      </c>
      <c r="AB234" s="45">
        <v>65619</v>
      </c>
      <c r="AC234" s="45">
        <v>65619</v>
      </c>
      <c r="AI234" s="10"/>
      <c r="AK234" s="10"/>
    </row>
    <row r="235" spans="1:37">
      <c r="A235" t="s">
        <v>45</v>
      </c>
      <c r="B235" t="s">
        <v>46</v>
      </c>
      <c r="C235" t="s">
        <v>47</v>
      </c>
      <c r="D235" t="s">
        <v>486</v>
      </c>
      <c r="E235" t="s">
        <v>88</v>
      </c>
      <c r="F235" t="s">
        <v>79</v>
      </c>
      <c r="G235" t="s">
        <v>51</v>
      </c>
      <c r="H235" s="20" t="s">
        <v>52</v>
      </c>
      <c r="I235" t="s">
        <v>53</v>
      </c>
      <c r="J235" t="s">
        <v>54</v>
      </c>
      <c r="L235" t="s">
        <v>55</v>
      </c>
      <c r="M235" t="s">
        <v>77</v>
      </c>
      <c r="N235" t="s">
        <v>89</v>
      </c>
      <c r="O235" s="21" t="s">
        <v>58</v>
      </c>
      <c r="P235" s="21" t="s">
        <v>126</v>
      </c>
      <c r="Q235" s="20" t="s">
        <v>318</v>
      </c>
      <c r="R235" s="21" t="s">
        <v>319</v>
      </c>
      <c r="S235" s="35">
        <v>1</v>
      </c>
      <c r="T235" s="22">
        <v>1</v>
      </c>
      <c r="U235" s="20" t="s">
        <v>62</v>
      </c>
      <c r="V235" s="20">
        <v>45670</v>
      </c>
      <c r="W235" s="21">
        <v>1</v>
      </c>
      <c r="X235" s="20">
        <v>45677</v>
      </c>
      <c r="Y235" s="20">
        <v>45672</v>
      </c>
      <c r="Z235" s="48">
        <v>1</v>
      </c>
      <c r="AA235">
        <v>2025</v>
      </c>
      <c r="AB235" s="45">
        <v>62493</v>
      </c>
      <c r="AC235" s="45">
        <v>62493</v>
      </c>
      <c r="AI235" s="10"/>
      <c r="AK235" s="10"/>
    </row>
    <row r="236" spans="1:37">
      <c r="A236" t="s">
        <v>45</v>
      </c>
      <c r="B236" t="s">
        <v>46</v>
      </c>
      <c r="C236" t="s">
        <v>47</v>
      </c>
      <c r="D236" t="s">
        <v>487</v>
      </c>
      <c r="E236" t="s">
        <v>88</v>
      </c>
      <c r="F236" t="s">
        <v>79</v>
      </c>
      <c r="G236" t="s">
        <v>51</v>
      </c>
      <c r="H236" s="20" t="s">
        <v>52</v>
      </c>
      <c r="I236" t="s">
        <v>53</v>
      </c>
      <c r="J236" t="s">
        <v>54</v>
      </c>
      <c r="L236" t="s">
        <v>55</v>
      </c>
      <c r="M236" t="s">
        <v>77</v>
      </c>
      <c r="N236" t="s">
        <v>89</v>
      </c>
      <c r="O236" s="21" t="s">
        <v>58</v>
      </c>
      <c r="P236" s="21" t="s">
        <v>119</v>
      </c>
      <c r="Q236" s="20" t="s">
        <v>334</v>
      </c>
      <c r="R236" s="21" t="s">
        <v>335</v>
      </c>
      <c r="S236" s="35">
        <v>1</v>
      </c>
      <c r="T236" s="22">
        <v>1</v>
      </c>
      <c r="U236" s="20" t="s">
        <v>62</v>
      </c>
      <c r="V236" s="20">
        <v>45671</v>
      </c>
      <c r="W236" s="21">
        <v>1</v>
      </c>
      <c r="X236" s="20">
        <v>45677</v>
      </c>
      <c r="Y236" s="20">
        <v>45674</v>
      </c>
      <c r="Z236" s="48">
        <v>1</v>
      </c>
      <c r="AA236">
        <v>2025</v>
      </c>
      <c r="AB236" s="45">
        <v>37764</v>
      </c>
      <c r="AC236" s="45">
        <v>37764</v>
      </c>
      <c r="AI236" s="10"/>
      <c r="AK236" s="10"/>
    </row>
    <row r="237" spans="1:37">
      <c r="A237" t="s">
        <v>45</v>
      </c>
      <c r="B237" t="s">
        <v>46</v>
      </c>
      <c r="C237" t="s">
        <v>47</v>
      </c>
      <c r="D237" t="s">
        <v>488</v>
      </c>
      <c r="E237" t="s">
        <v>88</v>
      </c>
      <c r="F237" t="s">
        <v>79</v>
      </c>
      <c r="G237" t="s">
        <v>51</v>
      </c>
      <c r="H237" s="20" t="s">
        <v>52</v>
      </c>
      <c r="I237" t="s">
        <v>53</v>
      </c>
      <c r="J237" t="s">
        <v>54</v>
      </c>
      <c r="L237" t="s">
        <v>55</v>
      </c>
      <c r="M237" t="s">
        <v>77</v>
      </c>
      <c r="N237" t="s">
        <v>89</v>
      </c>
      <c r="O237" s="21" t="s">
        <v>58</v>
      </c>
      <c r="P237" s="21" t="s">
        <v>97</v>
      </c>
      <c r="Q237" s="20" t="s">
        <v>290</v>
      </c>
      <c r="R237" s="21" t="s">
        <v>291</v>
      </c>
      <c r="S237" s="35">
        <v>1</v>
      </c>
      <c r="T237" s="22">
        <v>1</v>
      </c>
      <c r="U237" s="20" t="s">
        <v>62</v>
      </c>
      <c r="V237" s="20">
        <v>45670</v>
      </c>
      <c r="W237" s="21">
        <v>1</v>
      </c>
      <c r="X237" s="20">
        <v>45677</v>
      </c>
      <c r="Y237" s="20">
        <v>45672</v>
      </c>
      <c r="Z237" s="48">
        <v>1</v>
      </c>
      <c r="AA237">
        <v>2025</v>
      </c>
      <c r="AB237" s="45">
        <v>28117</v>
      </c>
      <c r="AC237" s="45">
        <v>28117</v>
      </c>
      <c r="AI237" s="10"/>
      <c r="AK237" s="10"/>
    </row>
    <row r="238" spans="1:37">
      <c r="A238" t="s">
        <v>45</v>
      </c>
      <c r="B238" t="s">
        <v>46</v>
      </c>
      <c r="C238" t="s">
        <v>47</v>
      </c>
      <c r="D238" t="s">
        <v>489</v>
      </c>
      <c r="E238" t="s">
        <v>88</v>
      </c>
      <c r="F238" t="s">
        <v>79</v>
      </c>
      <c r="G238" t="s">
        <v>51</v>
      </c>
      <c r="H238" s="20" t="s">
        <v>52</v>
      </c>
      <c r="I238" t="s">
        <v>53</v>
      </c>
      <c r="J238" t="s">
        <v>54</v>
      </c>
      <c r="L238" t="s">
        <v>55</v>
      </c>
      <c r="M238" t="s">
        <v>77</v>
      </c>
      <c r="N238" t="s">
        <v>89</v>
      </c>
      <c r="O238" s="21" t="s">
        <v>58</v>
      </c>
      <c r="P238" s="21" t="s">
        <v>97</v>
      </c>
      <c r="Q238" s="20" t="s">
        <v>108</v>
      </c>
      <c r="R238" s="21" t="s">
        <v>109</v>
      </c>
      <c r="S238" s="35">
        <v>1</v>
      </c>
      <c r="T238" s="22">
        <v>1</v>
      </c>
      <c r="U238" s="20" t="s">
        <v>62</v>
      </c>
      <c r="V238" s="20">
        <v>45670</v>
      </c>
      <c r="W238" s="21">
        <v>1</v>
      </c>
      <c r="X238" s="20">
        <v>45677</v>
      </c>
      <c r="Y238" s="20">
        <v>45674</v>
      </c>
      <c r="Z238" s="48">
        <v>1</v>
      </c>
      <c r="AA238">
        <v>2025</v>
      </c>
      <c r="AB238" s="45">
        <v>62494</v>
      </c>
      <c r="AC238" s="45">
        <v>62494</v>
      </c>
      <c r="AI238" s="10"/>
      <c r="AK238" s="10"/>
    </row>
    <row r="239" spans="1:37">
      <c r="A239" t="s">
        <v>45</v>
      </c>
      <c r="B239" t="s">
        <v>46</v>
      </c>
      <c r="C239" t="s">
        <v>47</v>
      </c>
      <c r="D239" t="s">
        <v>490</v>
      </c>
      <c r="E239" t="s">
        <v>88</v>
      </c>
      <c r="F239" t="s">
        <v>79</v>
      </c>
      <c r="G239" t="s">
        <v>51</v>
      </c>
      <c r="H239" s="20" t="s">
        <v>52</v>
      </c>
      <c r="I239" t="s">
        <v>53</v>
      </c>
      <c r="J239" t="s">
        <v>54</v>
      </c>
      <c r="L239" t="s">
        <v>55</v>
      </c>
      <c r="M239" t="s">
        <v>56</v>
      </c>
      <c r="N239" t="s">
        <v>57</v>
      </c>
      <c r="O239" s="21" t="s">
        <v>58</v>
      </c>
      <c r="P239" s="21" t="s">
        <v>64</v>
      </c>
      <c r="Q239" s="20" t="s">
        <v>179</v>
      </c>
      <c r="R239" s="21" t="s">
        <v>180</v>
      </c>
      <c r="S239" s="35">
        <v>1</v>
      </c>
      <c r="T239" s="22">
        <v>1</v>
      </c>
      <c r="U239" s="20" t="s">
        <v>62</v>
      </c>
      <c r="V239" s="20">
        <v>45671</v>
      </c>
      <c r="W239" s="21">
        <v>1</v>
      </c>
      <c r="X239" s="20">
        <v>45684</v>
      </c>
      <c r="Y239" s="20">
        <v>45677</v>
      </c>
      <c r="Z239" s="48">
        <v>1</v>
      </c>
      <c r="AA239">
        <v>2025</v>
      </c>
      <c r="AB239" s="45">
        <v>38276</v>
      </c>
      <c r="AC239" s="45">
        <v>38276</v>
      </c>
      <c r="AI239" s="10"/>
      <c r="AK239" s="10"/>
    </row>
    <row r="240" spans="1:37">
      <c r="A240" t="s">
        <v>45</v>
      </c>
      <c r="B240" t="s">
        <v>46</v>
      </c>
      <c r="C240" t="s">
        <v>47</v>
      </c>
      <c r="D240" t="s">
        <v>491</v>
      </c>
      <c r="E240" t="s">
        <v>88</v>
      </c>
      <c r="F240" t="s">
        <v>79</v>
      </c>
      <c r="G240" t="s">
        <v>51</v>
      </c>
      <c r="H240" s="20" t="s">
        <v>52</v>
      </c>
      <c r="I240" t="s">
        <v>53</v>
      </c>
      <c r="J240" t="s">
        <v>54</v>
      </c>
      <c r="L240" t="s">
        <v>55</v>
      </c>
      <c r="M240" t="s">
        <v>77</v>
      </c>
      <c r="N240" t="s">
        <v>89</v>
      </c>
      <c r="O240" s="21" t="s">
        <v>58</v>
      </c>
      <c r="P240" s="21" t="s">
        <v>97</v>
      </c>
      <c r="Q240" s="20" t="s">
        <v>108</v>
      </c>
      <c r="R240" s="21" t="s">
        <v>109</v>
      </c>
      <c r="S240" s="35">
        <v>1</v>
      </c>
      <c r="T240" s="22">
        <v>1</v>
      </c>
      <c r="U240" s="20" t="s">
        <v>62</v>
      </c>
      <c r="V240" s="20">
        <v>45671</v>
      </c>
      <c r="W240" s="21">
        <v>1</v>
      </c>
      <c r="X240" s="20">
        <v>45677</v>
      </c>
      <c r="Y240" s="20">
        <v>45674</v>
      </c>
      <c r="Z240" s="48">
        <v>1</v>
      </c>
      <c r="AA240">
        <v>2025</v>
      </c>
      <c r="AB240" s="45">
        <v>62494</v>
      </c>
      <c r="AC240" s="45">
        <v>62494</v>
      </c>
      <c r="AI240" s="10"/>
      <c r="AK240" s="10"/>
    </row>
    <row r="241" spans="1:37">
      <c r="A241" t="s">
        <v>45</v>
      </c>
      <c r="B241" t="s">
        <v>46</v>
      </c>
      <c r="C241" t="s">
        <v>47</v>
      </c>
      <c r="D241" t="s">
        <v>492</v>
      </c>
      <c r="E241" t="s">
        <v>88</v>
      </c>
      <c r="F241" t="s">
        <v>79</v>
      </c>
      <c r="G241" t="s">
        <v>51</v>
      </c>
      <c r="H241" s="20" t="s">
        <v>52</v>
      </c>
      <c r="I241" t="s">
        <v>53</v>
      </c>
      <c r="J241" t="s">
        <v>54</v>
      </c>
      <c r="L241" t="s">
        <v>55</v>
      </c>
      <c r="M241" t="s">
        <v>56</v>
      </c>
      <c r="N241" t="s">
        <v>57</v>
      </c>
      <c r="O241" s="21" t="s">
        <v>58</v>
      </c>
      <c r="P241" s="21" t="s">
        <v>64</v>
      </c>
      <c r="Q241" s="20" t="s">
        <v>481</v>
      </c>
      <c r="R241" s="21" t="s">
        <v>482</v>
      </c>
      <c r="S241" s="35">
        <v>1</v>
      </c>
      <c r="T241" s="22">
        <v>1</v>
      </c>
      <c r="U241" s="20" t="s">
        <v>62</v>
      </c>
      <c r="V241" s="20">
        <v>45671</v>
      </c>
      <c r="W241" s="21">
        <v>1</v>
      </c>
      <c r="X241" s="20">
        <v>45678</v>
      </c>
      <c r="Y241" s="20">
        <v>45674</v>
      </c>
      <c r="Z241" s="48">
        <v>1</v>
      </c>
      <c r="AA241">
        <v>2025</v>
      </c>
      <c r="AB241" s="45">
        <v>74994</v>
      </c>
      <c r="AC241" s="45">
        <v>74994</v>
      </c>
      <c r="AI241" s="10"/>
      <c r="AK241" s="10"/>
    </row>
    <row r="242" spans="1:37">
      <c r="A242" t="s">
        <v>45</v>
      </c>
      <c r="B242" t="s">
        <v>46</v>
      </c>
      <c r="C242" t="s">
        <v>47</v>
      </c>
      <c r="D242" t="s">
        <v>493</v>
      </c>
      <c r="E242" t="s">
        <v>88</v>
      </c>
      <c r="F242" t="s">
        <v>79</v>
      </c>
      <c r="G242" t="s">
        <v>51</v>
      </c>
      <c r="H242" s="20" t="s">
        <v>52</v>
      </c>
      <c r="I242" t="s">
        <v>53</v>
      </c>
      <c r="J242" t="s">
        <v>54</v>
      </c>
      <c r="L242" t="s">
        <v>55</v>
      </c>
      <c r="M242" t="s">
        <v>56</v>
      </c>
      <c r="N242" t="s">
        <v>57</v>
      </c>
      <c r="O242" s="21" t="s">
        <v>58</v>
      </c>
      <c r="P242" s="21" t="s">
        <v>64</v>
      </c>
      <c r="Q242" s="20" t="s">
        <v>404</v>
      </c>
      <c r="R242" s="21" t="s">
        <v>405</v>
      </c>
      <c r="S242" s="35">
        <v>1</v>
      </c>
      <c r="T242" s="22">
        <v>1</v>
      </c>
      <c r="U242" s="20" t="s">
        <v>62</v>
      </c>
      <c r="V242" s="20">
        <v>45670</v>
      </c>
      <c r="W242" s="21">
        <v>1</v>
      </c>
      <c r="X242" s="20">
        <v>45677</v>
      </c>
      <c r="Y242" s="20">
        <v>45674</v>
      </c>
      <c r="Z242" s="48">
        <v>1</v>
      </c>
      <c r="AA242">
        <v>2025</v>
      </c>
      <c r="AB242" s="45">
        <v>143744</v>
      </c>
      <c r="AC242" s="45">
        <v>143744</v>
      </c>
      <c r="AI242" s="10"/>
      <c r="AK242" s="10"/>
    </row>
    <row r="243" spans="1:37">
      <c r="A243" t="s">
        <v>45</v>
      </c>
      <c r="B243" t="s">
        <v>46</v>
      </c>
      <c r="C243" t="s">
        <v>47</v>
      </c>
      <c r="D243" t="s">
        <v>494</v>
      </c>
      <c r="E243" t="s">
        <v>88</v>
      </c>
      <c r="F243" t="s">
        <v>79</v>
      </c>
      <c r="G243" t="s">
        <v>51</v>
      </c>
      <c r="H243" s="20" t="s">
        <v>52</v>
      </c>
      <c r="I243" t="s">
        <v>53</v>
      </c>
      <c r="J243" t="s">
        <v>54</v>
      </c>
      <c r="L243" t="s">
        <v>55</v>
      </c>
      <c r="M243" t="s">
        <v>77</v>
      </c>
      <c r="N243" t="s">
        <v>89</v>
      </c>
      <c r="O243" s="21" t="s">
        <v>58</v>
      </c>
      <c r="P243" s="21" t="s">
        <v>97</v>
      </c>
      <c r="Q243" s="20" t="s">
        <v>495</v>
      </c>
      <c r="R243" s="21" t="s">
        <v>496</v>
      </c>
      <c r="S243" s="35">
        <v>1</v>
      </c>
      <c r="T243" s="22">
        <v>1</v>
      </c>
      <c r="U243" s="20" t="s">
        <v>62</v>
      </c>
      <c r="V243" s="20">
        <v>45670</v>
      </c>
      <c r="W243" s="21">
        <v>1</v>
      </c>
      <c r="X243" s="20">
        <v>45677</v>
      </c>
      <c r="Y243" s="20">
        <v>45674</v>
      </c>
      <c r="Z243" s="48">
        <v>1</v>
      </c>
      <c r="AA243">
        <v>2025</v>
      </c>
      <c r="AB243" s="45">
        <v>112492</v>
      </c>
      <c r="AC243" s="45">
        <v>112492</v>
      </c>
      <c r="AI243" s="10"/>
      <c r="AK243" s="10"/>
    </row>
    <row r="244" spans="1:37">
      <c r="A244" t="s">
        <v>45</v>
      </c>
      <c r="B244" t="s">
        <v>46</v>
      </c>
      <c r="C244" t="s">
        <v>47</v>
      </c>
      <c r="D244" t="s">
        <v>497</v>
      </c>
      <c r="E244" t="s">
        <v>88</v>
      </c>
      <c r="F244" t="s">
        <v>79</v>
      </c>
      <c r="G244" t="s">
        <v>51</v>
      </c>
      <c r="H244" s="20" t="s">
        <v>52</v>
      </c>
      <c r="I244" t="s">
        <v>53</v>
      </c>
      <c r="J244" t="s">
        <v>54</v>
      </c>
      <c r="L244" t="s">
        <v>55</v>
      </c>
      <c r="M244" t="s">
        <v>77</v>
      </c>
      <c r="N244" t="s">
        <v>89</v>
      </c>
      <c r="O244" s="21" t="s">
        <v>58</v>
      </c>
      <c r="P244" s="21" t="s">
        <v>150</v>
      </c>
      <c r="Q244" s="20" t="s">
        <v>498</v>
      </c>
      <c r="R244" s="21" t="s">
        <v>499</v>
      </c>
      <c r="S244" s="35">
        <v>1</v>
      </c>
      <c r="T244" s="22">
        <v>1</v>
      </c>
      <c r="U244" s="20" t="s">
        <v>62</v>
      </c>
      <c r="V244" s="20">
        <v>45671</v>
      </c>
      <c r="W244" s="21">
        <v>1</v>
      </c>
      <c r="X244" s="20">
        <v>45678</v>
      </c>
      <c r="Y244" s="20">
        <v>45674</v>
      </c>
      <c r="Z244" s="48">
        <v>1</v>
      </c>
      <c r="AA244">
        <v>2025</v>
      </c>
      <c r="AB244" s="45">
        <v>106242</v>
      </c>
      <c r="AC244" s="45">
        <v>106242</v>
      </c>
      <c r="AI244" s="10"/>
      <c r="AK244" s="10"/>
    </row>
    <row r="245" spans="1:37">
      <c r="A245" t="s">
        <v>45</v>
      </c>
      <c r="B245" t="s">
        <v>46</v>
      </c>
      <c r="C245" t="s">
        <v>47</v>
      </c>
      <c r="D245" t="s">
        <v>500</v>
      </c>
      <c r="E245" t="s">
        <v>88</v>
      </c>
      <c r="F245" t="s">
        <v>79</v>
      </c>
      <c r="G245" t="s">
        <v>51</v>
      </c>
      <c r="H245" s="20" t="s">
        <v>52</v>
      </c>
      <c r="I245" t="s">
        <v>53</v>
      </c>
      <c r="J245" t="s">
        <v>54</v>
      </c>
      <c r="L245" t="s">
        <v>55</v>
      </c>
      <c r="M245" t="s">
        <v>77</v>
      </c>
      <c r="N245" t="s">
        <v>89</v>
      </c>
      <c r="O245" s="21" t="s">
        <v>58</v>
      </c>
      <c r="P245" s="21" t="s">
        <v>97</v>
      </c>
      <c r="Q245" s="20" t="s">
        <v>108</v>
      </c>
      <c r="R245" s="21" t="s">
        <v>109</v>
      </c>
      <c r="S245" s="35">
        <v>1</v>
      </c>
      <c r="T245" s="22">
        <v>1</v>
      </c>
      <c r="U245" s="20" t="s">
        <v>62</v>
      </c>
      <c r="V245" s="20">
        <v>45671</v>
      </c>
      <c r="W245" s="21">
        <v>1</v>
      </c>
      <c r="X245" s="20">
        <v>45684</v>
      </c>
      <c r="Y245" s="20">
        <v>45677</v>
      </c>
      <c r="Z245" s="48">
        <v>1</v>
      </c>
      <c r="AA245">
        <v>2025</v>
      </c>
      <c r="AB245" s="45">
        <v>62494</v>
      </c>
      <c r="AC245" s="45">
        <v>62494</v>
      </c>
      <c r="AI245" s="10"/>
      <c r="AK245" s="10"/>
    </row>
    <row r="246" spans="1:37">
      <c r="A246" t="s">
        <v>45</v>
      </c>
      <c r="B246" t="s">
        <v>46</v>
      </c>
      <c r="C246" t="s">
        <v>47</v>
      </c>
      <c r="D246" t="s">
        <v>501</v>
      </c>
      <c r="E246" t="s">
        <v>88</v>
      </c>
      <c r="F246" t="s">
        <v>79</v>
      </c>
      <c r="G246" t="s">
        <v>51</v>
      </c>
      <c r="H246" s="20" t="s">
        <v>52</v>
      </c>
      <c r="I246" t="s">
        <v>53</v>
      </c>
      <c r="J246" t="s">
        <v>54</v>
      </c>
      <c r="L246" t="s">
        <v>55</v>
      </c>
      <c r="M246" t="s">
        <v>56</v>
      </c>
      <c r="N246" t="s">
        <v>57</v>
      </c>
      <c r="O246" s="21" t="s">
        <v>58</v>
      </c>
      <c r="P246" s="21" t="s">
        <v>64</v>
      </c>
      <c r="Q246" s="20" t="s">
        <v>502</v>
      </c>
      <c r="R246" s="21" t="s">
        <v>503</v>
      </c>
      <c r="S246" s="35">
        <v>1</v>
      </c>
      <c r="T246" s="22">
        <v>1</v>
      </c>
      <c r="U246" s="20" t="s">
        <v>62</v>
      </c>
      <c r="V246" s="20">
        <v>45672</v>
      </c>
      <c r="W246" s="21">
        <v>1</v>
      </c>
      <c r="X246" s="20">
        <v>45680</v>
      </c>
      <c r="Y246" s="20">
        <v>45677</v>
      </c>
      <c r="Z246" s="48">
        <v>1</v>
      </c>
      <c r="AA246">
        <v>2025</v>
      </c>
      <c r="AB246" s="45">
        <v>45150</v>
      </c>
      <c r="AC246" s="45">
        <v>45150</v>
      </c>
      <c r="AI246" s="10"/>
      <c r="AK246" s="10"/>
    </row>
    <row r="247" spans="1:37">
      <c r="A247" t="s">
        <v>45</v>
      </c>
      <c r="B247" t="s">
        <v>46</v>
      </c>
      <c r="C247" t="s">
        <v>47</v>
      </c>
      <c r="D247" t="s">
        <v>504</v>
      </c>
      <c r="E247" t="s">
        <v>88</v>
      </c>
      <c r="F247" t="s">
        <v>79</v>
      </c>
      <c r="G247" t="s">
        <v>51</v>
      </c>
      <c r="H247" s="20" t="s">
        <v>58</v>
      </c>
      <c r="I247" t="s">
        <v>53</v>
      </c>
      <c r="J247" t="s">
        <v>54</v>
      </c>
      <c r="L247" t="s">
        <v>55</v>
      </c>
      <c r="M247" t="s">
        <v>56</v>
      </c>
      <c r="N247" t="s">
        <v>57</v>
      </c>
      <c r="O247" s="21" t="s">
        <v>58</v>
      </c>
      <c r="P247" s="21" t="s">
        <v>64</v>
      </c>
      <c r="Q247" s="20" t="s">
        <v>505</v>
      </c>
      <c r="R247" s="21" t="s">
        <v>506</v>
      </c>
      <c r="S247" s="35">
        <v>1</v>
      </c>
      <c r="T247" s="22">
        <v>0</v>
      </c>
      <c r="U247" s="20" t="s">
        <v>62</v>
      </c>
      <c r="V247" s="20">
        <v>45672</v>
      </c>
      <c r="W247" s="21">
        <v>1</v>
      </c>
      <c r="X247" s="20">
        <v>45680</v>
      </c>
      <c r="Z247" s="48">
        <v>1</v>
      </c>
      <c r="AA247">
        <v>2025</v>
      </c>
      <c r="AB247" s="45">
        <v>28119</v>
      </c>
      <c r="AC247" s="45">
        <v>0</v>
      </c>
      <c r="AI247" s="10"/>
      <c r="AK247" s="10"/>
    </row>
    <row r="248" spans="1:37">
      <c r="A248" t="s">
        <v>45</v>
      </c>
      <c r="B248" t="s">
        <v>46</v>
      </c>
      <c r="C248" t="s">
        <v>47</v>
      </c>
      <c r="D248" t="s">
        <v>507</v>
      </c>
      <c r="E248" t="s">
        <v>88</v>
      </c>
      <c r="F248" t="s">
        <v>79</v>
      </c>
      <c r="G248" t="s">
        <v>51</v>
      </c>
      <c r="H248" s="20" t="s">
        <v>52</v>
      </c>
      <c r="I248" t="s">
        <v>53</v>
      </c>
      <c r="J248" t="s">
        <v>54</v>
      </c>
      <c r="L248" t="s">
        <v>55</v>
      </c>
      <c r="M248" t="s">
        <v>56</v>
      </c>
      <c r="N248" t="s">
        <v>57</v>
      </c>
      <c r="O248" s="21" t="s">
        <v>58</v>
      </c>
      <c r="P248" s="21" t="s">
        <v>64</v>
      </c>
      <c r="Q248" s="20" t="s">
        <v>508</v>
      </c>
      <c r="R248" s="21" t="s">
        <v>509</v>
      </c>
      <c r="S248" s="35">
        <v>1</v>
      </c>
      <c r="T248" s="22">
        <v>1</v>
      </c>
      <c r="U248" s="20" t="s">
        <v>62</v>
      </c>
      <c r="V248" s="20">
        <v>45672</v>
      </c>
      <c r="W248" s="21">
        <v>1</v>
      </c>
      <c r="X248" s="20">
        <v>45680</v>
      </c>
      <c r="Y248" s="20">
        <v>45677</v>
      </c>
      <c r="Z248" s="48">
        <v>1</v>
      </c>
      <c r="AA248">
        <v>2025</v>
      </c>
      <c r="AB248" s="45">
        <v>26082</v>
      </c>
      <c r="AC248" s="45">
        <v>26082</v>
      </c>
      <c r="AI248" s="10"/>
      <c r="AK248" s="10"/>
    </row>
    <row r="249" spans="1:37">
      <c r="A249" t="s">
        <v>45</v>
      </c>
      <c r="B249" t="s">
        <v>46</v>
      </c>
      <c r="C249" t="s">
        <v>47</v>
      </c>
      <c r="D249" t="s">
        <v>510</v>
      </c>
      <c r="E249" t="s">
        <v>88</v>
      </c>
      <c r="F249" t="s">
        <v>79</v>
      </c>
      <c r="G249" t="s">
        <v>51</v>
      </c>
      <c r="H249" s="20" t="s">
        <v>52</v>
      </c>
      <c r="I249" t="s">
        <v>53</v>
      </c>
      <c r="J249" t="s">
        <v>54</v>
      </c>
      <c r="L249" t="s">
        <v>55</v>
      </c>
      <c r="M249" t="s">
        <v>56</v>
      </c>
      <c r="N249" t="s">
        <v>57</v>
      </c>
      <c r="O249" s="21" t="s">
        <v>58</v>
      </c>
      <c r="P249" s="21" t="s">
        <v>133</v>
      </c>
      <c r="Q249" s="20" t="s">
        <v>511</v>
      </c>
      <c r="R249" s="21" t="s">
        <v>512</v>
      </c>
      <c r="S249" s="35">
        <v>1</v>
      </c>
      <c r="T249" s="22">
        <v>1</v>
      </c>
      <c r="U249" s="20" t="s">
        <v>62</v>
      </c>
      <c r="V249" s="20">
        <v>45669</v>
      </c>
      <c r="W249" s="21">
        <v>1</v>
      </c>
      <c r="X249" s="20">
        <v>45677</v>
      </c>
      <c r="Y249" s="20">
        <v>45672</v>
      </c>
      <c r="Z249" s="48">
        <v>1</v>
      </c>
      <c r="AA249">
        <v>2025</v>
      </c>
      <c r="AB249" s="45">
        <v>43744</v>
      </c>
      <c r="AC249" s="45">
        <v>43744</v>
      </c>
      <c r="AI249" s="10"/>
      <c r="AK249" s="10"/>
    </row>
    <row r="250" spans="1:37">
      <c r="A250" t="s">
        <v>45</v>
      </c>
      <c r="B250" t="s">
        <v>46</v>
      </c>
      <c r="C250" t="s">
        <v>47</v>
      </c>
      <c r="D250" t="s">
        <v>513</v>
      </c>
      <c r="E250" t="s">
        <v>88</v>
      </c>
      <c r="F250" t="s">
        <v>79</v>
      </c>
      <c r="G250" t="s">
        <v>51</v>
      </c>
      <c r="H250" s="20" t="s">
        <v>52</v>
      </c>
      <c r="I250" t="s">
        <v>53</v>
      </c>
      <c r="J250" t="s">
        <v>54</v>
      </c>
      <c r="L250" t="s">
        <v>55</v>
      </c>
      <c r="M250" t="s">
        <v>77</v>
      </c>
      <c r="N250" t="s">
        <v>89</v>
      </c>
      <c r="O250" s="21" t="s">
        <v>58</v>
      </c>
      <c r="P250" s="21" t="s">
        <v>137</v>
      </c>
      <c r="Q250" s="20" t="s">
        <v>138</v>
      </c>
      <c r="R250" s="21" t="s">
        <v>139</v>
      </c>
      <c r="S250" s="35">
        <v>1</v>
      </c>
      <c r="T250" s="22">
        <v>1</v>
      </c>
      <c r="U250" s="20" t="s">
        <v>62</v>
      </c>
      <c r="V250" s="20">
        <v>45671</v>
      </c>
      <c r="W250" s="21">
        <v>1</v>
      </c>
      <c r="X250" s="20">
        <v>45677</v>
      </c>
      <c r="Y250" s="20">
        <v>45674</v>
      </c>
      <c r="Z250" s="48">
        <v>1</v>
      </c>
      <c r="AA250">
        <v>2025</v>
      </c>
      <c r="AB250" s="45">
        <v>143750</v>
      </c>
      <c r="AC250" s="45">
        <v>143750</v>
      </c>
      <c r="AI250" s="10"/>
      <c r="AK250" s="10"/>
    </row>
    <row r="251" spans="1:37">
      <c r="A251" t="s">
        <v>45</v>
      </c>
      <c r="B251" t="s">
        <v>46</v>
      </c>
      <c r="C251" t="s">
        <v>47</v>
      </c>
      <c r="D251" t="s">
        <v>514</v>
      </c>
      <c r="E251" t="s">
        <v>88</v>
      </c>
      <c r="F251" t="s">
        <v>79</v>
      </c>
      <c r="G251" t="s">
        <v>51</v>
      </c>
      <c r="H251" s="20" t="s">
        <v>52</v>
      </c>
      <c r="I251" t="s">
        <v>53</v>
      </c>
      <c r="J251" t="s">
        <v>54</v>
      </c>
      <c r="L251" t="s">
        <v>55</v>
      </c>
      <c r="M251" t="s">
        <v>77</v>
      </c>
      <c r="N251" t="s">
        <v>89</v>
      </c>
      <c r="O251" s="21" t="s">
        <v>58</v>
      </c>
      <c r="P251" s="21" t="s">
        <v>104</v>
      </c>
      <c r="Q251" s="20" t="s">
        <v>515</v>
      </c>
      <c r="R251" s="21" t="s">
        <v>516</v>
      </c>
      <c r="S251" s="35">
        <v>2</v>
      </c>
      <c r="T251" s="22">
        <v>2</v>
      </c>
      <c r="U251" s="20" t="s">
        <v>62</v>
      </c>
      <c r="V251" s="20">
        <v>45671</v>
      </c>
      <c r="W251" s="21">
        <v>1</v>
      </c>
      <c r="X251" s="20">
        <v>45684</v>
      </c>
      <c r="Y251" s="20">
        <v>45679</v>
      </c>
      <c r="Z251" s="48">
        <v>1</v>
      </c>
      <c r="AA251">
        <v>2025</v>
      </c>
      <c r="AB251" s="45">
        <v>162490</v>
      </c>
      <c r="AC251" s="45">
        <v>162490</v>
      </c>
      <c r="AI251" s="10"/>
      <c r="AK251" s="10"/>
    </row>
    <row r="252" spans="1:37">
      <c r="A252" t="s">
        <v>45</v>
      </c>
      <c r="B252" t="s">
        <v>46</v>
      </c>
      <c r="C252" t="s">
        <v>47</v>
      </c>
      <c r="D252" t="s">
        <v>517</v>
      </c>
      <c r="E252" t="s">
        <v>88</v>
      </c>
      <c r="F252" t="s">
        <v>79</v>
      </c>
      <c r="G252" t="s">
        <v>51</v>
      </c>
      <c r="H252" s="20" t="s">
        <v>52</v>
      </c>
      <c r="I252" t="s">
        <v>53</v>
      </c>
      <c r="J252" t="s">
        <v>54</v>
      </c>
      <c r="L252" t="s">
        <v>55</v>
      </c>
      <c r="M252" t="s">
        <v>56</v>
      </c>
      <c r="N252" t="s">
        <v>57</v>
      </c>
      <c r="O252" s="21" t="s">
        <v>58</v>
      </c>
      <c r="P252" s="21" t="s">
        <v>64</v>
      </c>
      <c r="Q252" s="20" t="s">
        <v>518</v>
      </c>
      <c r="R252" s="21" t="s">
        <v>519</v>
      </c>
      <c r="S252" s="35">
        <v>1</v>
      </c>
      <c r="T252" s="22">
        <v>1</v>
      </c>
      <c r="U252" s="20" t="s">
        <v>62</v>
      </c>
      <c r="V252" s="20">
        <v>45671</v>
      </c>
      <c r="W252" s="21">
        <v>1</v>
      </c>
      <c r="X252" s="20">
        <v>45679</v>
      </c>
      <c r="Y252" s="20">
        <v>45674</v>
      </c>
      <c r="Z252" s="48">
        <v>1</v>
      </c>
      <c r="AA252">
        <v>2025</v>
      </c>
      <c r="AB252" s="45">
        <v>137494</v>
      </c>
      <c r="AC252" s="45">
        <v>137494</v>
      </c>
      <c r="AI252" s="10"/>
      <c r="AK252" s="10"/>
    </row>
    <row r="253" spans="1:37">
      <c r="A253" t="s">
        <v>45</v>
      </c>
      <c r="B253" t="s">
        <v>46</v>
      </c>
      <c r="C253" t="s">
        <v>47</v>
      </c>
      <c r="D253" t="s">
        <v>520</v>
      </c>
      <c r="E253" t="s">
        <v>88</v>
      </c>
      <c r="F253" t="s">
        <v>79</v>
      </c>
      <c r="G253" t="s">
        <v>51</v>
      </c>
      <c r="H253" s="20" t="s">
        <v>52</v>
      </c>
      <c r="I253" t="s">
        <v>53</v>
      </c>
      <c r="J253" t="s">
        <v>54</v>
      </c>
      <c r="L253" t="s">
        <v>55</v>
      </c>
      <c r="M253" t="s">
        <v>77</v>
      </c>
      <c r="N253" t="s">
        <v>89</v>
      </c>
      <c r="O253" s="21" t="s">
        <v>58</v>
      </c>
      <c r="P253" s="21" t="s">
        <v>137</v>
      </c>
      <c r="Q253" s="20" t="s">
        <v>138</v>
      </c>
      <c r="R253" s="21" t="s">
        <v>139</v>
      </c>
      <c r="S253" s="35">
        <v>1</v>
      </c>
      <c r="T253" s="22">
        <v>1</v>
      </c>
      <c r="U253" s="20" t="s">
        <v>62</v>
      </c>
      <c r="V253" s="20">
        <v>45671</v>
      </c>
      <c r="W253" s="21">
        <v>1</v>
      </c>
      <c r="X253" s="20">
        <v>45680</v>
      </c>
      <c r="Y253" s="20">
        <v>45677</v>
      </c>
      <c r="Z253" s="48">
        <v>1</v>
      </c>
      <c r="AA253">
        <v>2025</v>
      </c>
      <c r="AB253" s="45">
        <v>143750</v>
      </c>
      <c r="AC253" s="45">
        <v>143750</v>
      </c>
      <c r="AI253" s="10"/>
      <c r="AK253" s="10"/>
    </row>
    <row r="254" spans="1:37">
      <c r="A254" t="s">
        <v>45</v>
      </c>
      <c r="B254" t="s">
        <v>46</v>
      </c>
      <c r="C254" t="s">
        <v>47</v>
      </c>
      <c r="D254" t="s">
        <v>521</v>
      </c>
      <c r="E254" t="s">
        <v>88</v>
      </c>
      <c r="F254" t="s">
        <v>79</v>
      </c>
      <c r="G254" t="s">
        <v>51</v>
      </c>
      <c r="H254" s="20" t="s">
        <v>52</v>
      </c>
      <c r="I254" t="s">
        <v>53</v>
      </c>
      <c r="J254" t="s">
        <v>54</v>
      </c>
      <c r="L254" t="s">
        <v>55</v>
      </c>
      <c r="M254" t="s">
        <v>56</v>
      </c>
      <c r="N254" t="s">
        <v>57</v>
      </c>
      <c r="O254" s="21" t="s">
        <v>58</v>
      </c>
      <c r="P254" s="21" t="s">
        <v>522</v>
      </c>
      <c r="Q254" s="20" t="s">
        <v>523</v>
      </c>
      <c r="R254" s="21" t="s">
        <v>524</v>
      </c>
      <c r="S254" s="35">
        <v>1</v>
      </c>
      <c r="T254" s="22">
        <v>1</v>
      </c>
      <c r="U254" s="20" t="s">
        <v>62</v>
      </c>
      <c r="V254" s="20">
        <v>45671</v>
      </c>
      <c r="W254" s="21">
        <v>1</v>
      </c>
      <c r="X254" s="20">
        <v>45679</v>
      </c>
      <c r="Y254" s="20">
        <v>45674</v>
      </c>
      <c r="Z254" s="48">
        <v>1</v>
      </c>
      <c r="AA254">
        <v>2025</v>
      </c>
      <c r="AB254" s="45">
        <v>30898</v>
      </c>
      <c r="AC254" s="45">
        <v>30898</v>
      </c>
      <c r="AI254" s="10"/>
      <c r="AK254" s="10"/>
    </row>
    <row r="255" spans="1:37">
      <c r="A255" t="s">
        <v>45</v>
      </c>
      <c r="B255" t="s">
        <v>46</v>
      </c>
      <c r="C255" t="s">
        <v>47</v>
      </c>
      <c r="D255" t="s">
        <v>525</v>
      </c>
      <c r="E255" t="s">
        <v>88</v>
      </c>
      <c r="F255" t="s">
        <v>79</v>
      </c>
      <c r="G255" t="s">
        <v>51</v>
      </c>
      <c r="H255" s="20" t="s">
        <v>52</v>
      </c>
      <c r="I255" t="s">
        <v>53</v>
      </c>
      <c r="J255" t="s">
        <v>54</v>
      </c>
      <c r="L255" t="s">
        <v>55</v>
      </c>
      <c r="M255" t="s">
        <v>77</v>
      </c>
      <c r="N255" t="s">
        <v>89</v>
      </c>
      <c r="O255" s="21" t="s">
        <v>58</v>
      </c>
      <c r="P255" s="21" t="s">
        <v>119</v>
      </c>
      <c r="Q255" s="20" t="s">
        <v>338</v>
      </c>
      <c r="R255" s="21" t="s">
        <v>339</v>
      </c>
      <c r="S255" s="35">
        <v>1</v>
      </c>
      <c r="T255" s="22">
        <v>1</v>
      </c>
      <c r="U255" s="20" t="s">
        <v>62</v>
      </c>
      <c r="V255" s="20">
        <v>45671</v>
      </c>
      <c r="W255" s="21">
        <v>1</v>
      </c>
      <c r="X255" s="20">
        <v>45678</v>
      </c>
      <c r="Y255" s="20">
        <v>45674</v>
      </c>
      <c r="Z255" s="48">
        <v>1</v>
      </c>
      <c r="AA255">
        <v>2025</v>
      </c>
      <c r="AB255" s="45">
        <v>137489</v>
      </c>
      <c r="AC255" s="45">
        <v>137489</v>
      </c>
      <c r="AI255" s="10"/>
      <c r="AK255" s="10"/>
    </row>
    <row r="256" spans="1:37">
      <c r="A256" t="s">
        <v>45</v>
      </c>
      <c r="B256" t="s">
        <v>46</v>
      </c>
      <c r="C256" t="s">
        <v>47</v>
      </c>
      <c r="D256" t="s">
        <v>526</v>
      </c>
      <c r="E256" t="s">
        <v>88</v>
      </c>
      <c r="F256" t="s">
        <v>79</v>
      </c>
      <c r="G256" t="s">
        <v>51</v>
      </c>
      <c r="H256" s="20" t="s">
        <v>52</v>
      </c>
      <c r="I256" t="s">
        <v>53</v>
      </c>
      <c r="J256" t="s">
        <v>54</v>
      </c>
      <c r="L256" t="s">
        <v>55</v>
      </c>
      <c r="M256" t="s">
        <v>56</v>
      </c>
      <c r="N256" t="s">
        <v>57</v>
      </c>
      <c r="O256" s="21" t="s">
        <v>58</v>
      </c>
      <c r="P256" s="21" t="s">
        <v>64</v>
      </c>
      <c r="Q256" s="20" t="s">
        <v>456</v>
      </c>
      <c r="R256" s="21" t="s">
        <v>457</v>
      </c>
      <c r="S256" s="35">
        <v>2</v>
      </c>
      <c r="T256" s="22">
        <v>2</v>
      </c>
      <c r="U256" s="20" t="s">
        <v>62</v>
      </c>
      <c r="V256" s="20">
        <v>45671</v>
      </c>
      <c r="W256" s="21">
        <v>1</v>
      </c>
      <c r="X256" s="20">
        <v>45685</v>
      </c>
      <c r="Y256" s="20">
        <v>45681</v>
      </c>
      <c r="Z256" s="48">
        <v>1</v>
      </c>
      <c r="AA256">
        <v>2025</v>
      </c>
      <c r="AB256" s="45">
        <v>56177</v>
      </c>
      <c r="AC256" s="45">
        <v>56177</v>
      </c>
      <c r="AI256" s="10"/>
      <c r="AK256" s="10"/>
    </row>
    <row r="257" spans="1:37">
      <c r="A257" t="s">
        <v>45</v>
      </c>
      <c r="B257" t="s">
        <v>46</v>
      </c>
      <c r="C257" t="s">
        <v>47</v>
      </c>
      <c r="D257" t="s">
        <v>527</v>
      </c>
      <c r="E257" t="s">
        <v>88</v>
      </c>
      <c r="F257" t="s">
        <v>79</v>
      </c>
      <c r="G257" t="s">
        <v>51</v>
      </c>
      <c r="H257" s="20" t="s">
        <v>52</v>
      </c>
      <c r="I257" t="s">
        <v>53</v>
      </c>
      <c r="J257" t="s">
        <v>54</v>
      </c>
      <c r="L257" t="s">
        <v>55</v>
      </c>
      <c r="M257" t="s">
        <v>77</v>
      </c>
      <c r="N257" t="s">
        <v>89</v>
      </c>
      <c r="O257" s="21" t="s">
        <v>58</v>
      </c>
      <c r="P257" s="21" t="s">
        <v>97</v>
      </c>
      <c r="Q257" s="20" t="s">
        <v>108</v>
      </c>
      <c r="R257" s="21" t="s">
        <v>109</v>
      </c>
      <c r="S257" s="35">
        <v>1</v>
      </c>
      <c r="T257" s="22">
        <v>1</v>
      </c>
      <c r="U257" s="20" t="s">
        <v>62</v>
      </c>
      <c r="V257" s="20">
        <v>45670</v>
      </c>
      <c r="W257" s="21">
        <v>1</v>
      </c>
      <c r="X257" s="20">
        <v>45678</v>
      </c>
      <c r="Y257" s="20">
        <v>45674</v>
      </c>
      <c r="Z257" s="48">
        <v>1</v>
      </c>
      <c r="AA257">
        <v>2025</v>
      </c>
      <c r="AB257" s="45">
        <v>62494</v>
      </c>
      <c r="AC257" s="45">
        <v>62494</v>
      </c>
      <c r="AI257" s="10"/>
      <c r="AK257" s="10"/>
    </row>
    <row r="258" spans="1:37">
      <c r="A258" t="s">
        <v>45</v>
      </c>
      <c r="B258" t="s">
        <v>46</v>
      </c>
      <c r="C258" t="s">
        <v>47</v>
      </c>
      <c r="D258" t="s">
        <v>528</v>
      </c>
      <c r="E258" t="s">
        <v>88</v>
      </c>
      <c r="F258" t="s">
        <v>79</v>
      </c>
      <c r="G258" t="s">
        <v>51</v>
      </c>
      <c r="H258" s="20" t="s">
        <v>52</v>
      </c>
      <c r="I258" t="s">
        <v>53</v>
      </c>
      <c r="J258" t="s">
        <v>54</v>
      </c>
      <c r="L258" t="s">
        <v>55</v>
      </c>
      <c r="M258" t="s">
        <v>77</v>
      </c>
      <c r="N258" t="s">
        <v>89</v>
      </c>
      <c r="O258" s="21" t="s">
        <v>58</v>
      </c>
      <c r="P258" s="21" t="s">
        <v>137</v>
      </c>
      <c r="Q258" s="20" t="s">
        <v>138</v>
      </c>
      <c r="R258" s="21" t="s">
        <v>139</v>
      </c>
      <c r="S258" s="35">
        <v>1</v>
      </c>
      <c r="T258" s="22">
        <v>1</v>
      </c>
      <c r="U258" s="20" t="s">
        <v>62</v>
      </c>
      <c r="V258" s="20">
        <v>45670</v>
      </c>
      <c r="W258" s="21">
        <v>1</v>
      </c>
      <c r="X258" s="20">
        <v>45678</v>
      </c>
      <c r="Y258" s="20">
        <v>45674</v>
      </c>
      <c r="Z258" s="48">
        <v>1</v>
      </c>
      <c r="AA258">
        <v>2025</v>
      </c>
      <c r="AB258" s="45">
        <v>143750</v>
      </c>
      <c r="AC258" s="45">
        <v>143750</v>
      </c>
      <c r="AI258" s="10"/>
      <c r="AK258" s="10"/>
    </row>
    <row r="259" spans="1:37">
      <c r="A259" t="s">
        <v>45</v>
      </c>
      <c r="B259" t="s">
        <v>46</v>
      </c>
      <c r="C259" t="s">
        <v>47</v>
      </c>
      <c r="D259" t="s">
        <v>529</v>
      </c>
      <c r="E259" t="s">
        <v>88</v>
      </c>
      <c r="F259" t="s">
        <v>79</v>
      </c>
      <c r="G259" t="s">
        <v>51</v>
      </c>
      <c r="H259" s="20" t="s">
        <v>52</v>
      </c>
      <c r="I259" t="s">
        <v>53</v>
      </c>
      <c r="J259" t="s">
        <v>54</v>
      </c>
      <c r="L259" t="s">
        <v>55</v>
      </c>
      <c r="M259" t="s">
        <v>56</v>
      </c>
      <c r="N259" t="s">
        <v>57</v>
      </c>
      <c r="O259" s="21" t="s">
        <v>58</v>
      </c>
      <c r="P259" s="21" t="s">
        <v>64</v>
      </c>
      <c r="Q259" s="20" t="s">
        <v>230</v>
      </c>
      <c r="R259" s="21" t="s">
        <v>231</v>
      </c>
      <c r="S259" s="35">
        <v>1</v>
      </c>
      <c r="T259" s="22">
        <v>1</v>
      </c>
      <c r="U259" s="20" t="s">
        <v>62</v>
      </c>
      <c r="V259" s="20">
        <v>45669</v>
      </c>
      <c r="W259" s="21">
        <v>1</v>
      </c>
      <c r="X259" s="20">
        <v>45677</v>
      </c>
      <c r="Y259" s="20">
        <v>45672</v>
      </c>
      <c r="Z259" s="48">
        <v>1</v>
      </c>
      <c r="AA259">
        <v>2025</v>
      </c>
      <c r="AB259" s="45">
        <v>45330</v>
      </c>
      <c r="AC259" s="45">
        <v>45330</v>
      </c>
      <c r="AI259" s="10"/>
      <c r="AK259" s="10"/>
    </row>
    <row r="260" spans="1:37">
      <c r="A260" t="s">
        <v>45</v>
      </c>
      <c r="B260" t="s">
        <v>46</v>
      </c>
      <c r="C260" t="s">
        <v>47</v>
      </c>
      <c r="D260" t="s">
        <v>530</v>
      </c>
      <c r="E260" t="s">
        <v>88</v>
      </c>
      <c r="F260" t="s">
        <v>79</v>
      </c>
      <c r="G260" t="s">
        <v>51</v>
      </c>
      <c r="H260" s="20" t="s">
        <v>52</v>
      </c>
      <c r="I260" t="s">
        <v>53</v>
      </c>
      <c r="J260" t="s">
        <v>54</v>
      </c>
      <c r="L260" t="s">
        <v>55</v>
      </c>
      <c r="M260" t="s">
        <v>77</v>
      </c>
      <c r="N260" t="s">
        <v>89</v>
      </c>
      <c r="O260" s="21" t="s">
        <v>58</v>
      </c>
      <c r="P260" s="21" t="s">
        <v>366</v>
      </c>
      <c r="Q260" s="20" t="s">
        <v>531</v>
      </c>
      <c r="R260" s="21" t="s">
        <v>532</v>
      </c>
      <c r="S260" s="35">
        <v>2</v>
      </c>
      <c r="T260" s="22">
        <v>2</v>
      </c>
      <c r="U260" s="20" t="s">
        <v>62</v>
      </c>
      <c r="V260" s="20">
        <v>45669</v>
      </c>
      <c r="W260" s="21">
        <v>1</v>
      </c>
      <c r="X260" s="20">
        <v>45677</v>
      </c>
      <c r="Y260" s="20">
        <v>45672</v>
      </c>
      <c r="Z260" s="48">
        <v>1</v>
      </c>
      <c r="AA260">
        <v>2025</v>
      </c>
      <c r="AB260" s="45">
        <v>93737</v>
      </c>
      <c r="AC260" s="45">
        <v>93737</v>
      </c>
      <c r="AI260" s="10"/>
      <c r="AK260" s="10"/>
    </row>
    <row r="261" spans="1:37">
      <c r="A261" t="s">
        <v>45</v>
      </c>
      <c r="B261" t="s">
        <v>46</v>
      </c>
      <c r="C261" t="s">
        <v>47</v>
      </c>
      <c r="D261" t="s">
        <v>533</v>
      </c>
      <c r="E261" t="s">
        <v>88</v>
      </c>
      <c r="F261" t="s">
        <v>79</v>
      </c>
      <c r="G261" t="s">
        <v>51</v>
      </c>
      <c r="H261" s="20" t="s">
        <v>52</v>
      </c>
      <c r="I261" t="s">
        <v>53</v>
      </c>
      <c r="J261" t="s">
        <v>54</v>
      </c>
      <c r="L261" t="s">
        <v>55</v>
      </c>
      <c r="M261" t="s">
        <v>56</v>
      </c>
      <c r="N261" t="s">
        <v>57</v>
      </c>
      <c r="O261" s="21" t="s">
        <v>58</v>
      </c>
      <c r="P261" s="21" t="s">
        <v>64</v>
      </c>
      <c r="Q261" s="20" t="s">
        <v>505</v>
      </c>
      <c r="R261" s="21" t="s">
        <v>506</v>
      </c>
      <c r="S261" s="35">
        <v>1</v>
      </c>
      <c r="T261" s="22">
        <v>1</v>
      </c>
      <c r="U261" s="20" t="s">
        <v>62</v>
      </c>
      <c r="V261" s="20">
        <v>45670</v>
      </c>
      <c r="W261" s="21">
        <v>1</v>
      </c>
      <c r="X261" s="20">
        <v>45677</v>
      </c>
      <c r="Y261" s="20">
        <v>45674</v>
      </c>
      <c r="Z261" s="48">
        <v>1</v>
      </c>
      <c r="AA261">
        <v>2025</v>
      </c>
      <c r="AB261" s="45">
        <v>28119</v>
      </c>
      <c r="AC261" s="45">
        <v>28119</v>
      </c>
      <c r="AI261" s="10"/>
      <c r="AK261" s="10"/>
    </row>
    <row r="262" spans="1:37">
      <c r="A262" t="s">
        <v>45</v>
      </c>
      <c r="B262" t="s">
        <v>46</v>
      </c>
      <c r="C262" t="s">
        <v>47</v>
      </c>
      <c r="D262" t="s">
        <v>534</v>
      </c>
      <c r="E262" t="s">
        <v>88</v>
      </c>
      <c r="F262" t="s">
        <v>79</v>
      </c>
      <c r="G262" t="s">
        <v>51</v>
      </c>
      <c r="H262" s="20" t="s">
        <v>52</v>
      </c>
      <c r="I262" t="s">
        <v>53</v>
      </c>
      <c r="J262" t="s">
        <v>54</v>
      </c>
      <c r="L262" t="s">
        <v>55</v>
      </c>
      <c r="M262" t="s">
        <v>77</v>
      </c>
      <c r="N262" t="s">
        <v>89</v>
      </c>
      <c r="O262" s="21" t="s">
        <v>58</v>
      </c>
      <c r="P262" s="21" t="s">
        <v>97</v>
      </c>
      <c r="Q262" s="20" t="s">
        <v>290</v>
      </c>
      <c r="R262" s="21" t="s">
        <v>291</v>
      </c>
      <c r="S262" s="35">
        <v>1</v>
      </c>
      <c r="T262" s="22">
        <v>1</v>
      </c>
      <c r="U262" s="20" t="s">
        <v>62</v>
      </c>
      <c r="V262" s="20">
        <v>45670</v>
      </c>
      <c r="W262" s="21">
        <v>1</v>
      </c>
      <c r="X262" s="20">
        <v>45677</v>
      </c>
      <c r="Y262" s="20">
        <v>45674</v>
      </c>
      <c r="Z262" s="48">
        <v>1</v>
      </c>
      <c r="AA262">
        <v>2025</v>
      </c>
      <c r="AB262" s="45">
        <v>28117</v>
      </c>
      <c r="AC262" s="45">
        <v>28117</v>
      </c>
      <c r="AI262" s="10"/>
      <c r="AK262" s="10"/>
    </row>
    <row r="263" spans="1:37">
      <c r="A263" t="s">
        <v>45</v>
      </c>
      <c r="B263" t="s">
        <v>46</v>
      </c>
      <c r="C263" t="s">
        <v>47</v>
      </c>
      <c r="D263" t="s">
        <v>535</v>
      </c>
      <c r="E263" t="s">
        <v>88</v>
      </c>
      <c r="F263" t="s">
        <v>79</v>
      </c>
      <c r="G263" t="s">
        <v>51</v>
      </c>
      <c r="H263" s="20" t="s">
        <v>52</v>
      </c>
      <c r="I263" t="s">
        <v>53</v>
      </c>
      <c r="J263" t="s">
        <v>54</v>
      </c>
      <c r="L263" t="s">
        <v>55</v>
      </c>
      <c r="M263" t="s">
        <v>77</v>
      </c>
      <c r="N263" t="s">
        <v>89</v>
      </c>
      <c r="O263" s="21" t="s">
        <v>58</v>
      </c>
      <c r="P263" s="21" t="s">
        <v>150</v>
      </c>
      <c r="Q263" s="20" t="s">
        <v>536</v>
      </c>
      <c r="R263" s="21" t="s">
        <v>537</v>
      </c>
      <c r="S263" s="35">
        <v>1</v>
      </c>
      <c r="T263" s="22">
        <v>1</v>
      </c>
      <c r="U263" s="20" t="s">
        <v>62</v>
      </c>
      <c r="V263" s="20">
        <v>45671</v>
      </c>
      <c r="W263" s="21">
        <v>1</v>
      </c>
      <c r="X263" s="20">
        <v>45677</v>
      </c>
      <c r="Y263" s="20">
        <v>45674</v>
      </c>
      <c r="Z263" s="48">
        <v>1</v>
      </c>
      <c r="AA263">
        <v>2025</v>
      </c>
      <c r="AB263" s="45">
        <v>99989</v>
      </c>
      <c r="AC263" s="45">
        <v>99989</v>
      </c>
      <c r="AI263" s="10"/>
      <c r="AK263" s="10"/>
    </row>
    <row r="264" spans="1:37">
      <c r="A264" t="s">
        <v>45</v>
      </c>
      <c r="B264" t="s">
        <v>46</v>
      </c>
      <c r="C264" t="s">
        <v>47</v>
      </c>
      <c r="D264" t="s">
        <v>538</v>
      </c>
      <c r="E264" t="s">
        <v>88</v>
      </c>
      <c r="F264" t="s">
        <v>79</v>
      </c>
      <c r="G264" t="s">
        <v>51</v>
      </c>
      <c r="H264" s="20" t="s">
        <v>52</v>
      </c>
      <c r="I264" t="s">
        <v>53</v>
      </c>
      <c r="J264" t="s">
        <v>54</v>
      </c>
      <c r="L264" t="s">
        <v>55</v>
      </c>
      <c r="M264" t="s">
        <v>77</v>
      </c>
      <c r="N264" t="s">
        <v>89</v>
      </c>
      <c r="O264" s="21" t="s">
        <v>58</v>
      </c>
      <c r="P264" s="21" t="s">
        <v>119</v>
      </c>
      <c r="Q264" s="20" t="s">
        <v>539</v>
      </c>
      <c r="R264" s="21" t="s">
        <v>540</v>
      </c>
      <c r="S264" s="35">
        <v>1</v>
      </c>
      <c r="T264" s="22">
        <v>1</v>
      </c>
      <c r="U264" s="20" t="s">
        <v>62</v>
      </c>
      <c r="V264" s="20">
        <v>45672</v>
      </c>
      <c r="W264" s="21">
        <v>1</v>
      </c>
      <c r="X264" s="20">
        <v>45678</v>
      </c>
      <c r="Y264" s="20">
        <v>45674</v>
      </c>
      <c r="Z264" s="48">
        <v>1</v>
      </c>
      <c r="AA264">
        <v>2025</v>
      </c>
      <c r="AB264" s="45">
        <v>118742</v>
      </c>
      <c r="AC264" s="45">
        <v>118742</v>
      </c>
      <c r="AI264" s="10"/>
      <c r="AK264" s="10"/>
    </row>
    <row r="265" spans="1:37">
      <c r="A265" t="s">
        <v>45</v>
      </c>
      <c r="B265" t="s">
        <v>46</v>
      </c>
      <c r="C265" t="s">
        <v>47</v>
      </c>
      <c r="D265" t="s">
        <v>541</v>
      </c>
      <c r="E265" t="s">
        <v>88</v>
      </c>
      <c r="F265" t="s">
        <v>79</v>
      </c>
      <c r="G265" t="s">
        <v>51</v>
      </c>
      <c r="H265" s="20" t="s">
        <v>52</v>
      </c>
      <c r="I265" t="s">
        <v>53</v>
      </c>
      <c r="J265" t="s">
        <v>54</v>
      </c>
      <c r="L265" t="s">
        <v>55</v>
      </c>
      <c r="M265" t="s">
        <v>77</v>
      </c>
      <c r="N265" t="s">
        <v>89</v>
      </c>
      <c r="O265" s="21" t="s">
        <v>58</v>
      </c>
      <c r="P265" s="21" t="s">
        <v>366</v>
      </c>
      <c r="Q265" s="20" t="s">
        <v>542</v>
      </c>
      <c r="R265" s="21" t="s">
        <v>543</v>
      </c>
      <c r="S265" s="35">
        <v>1</v>
      </c>
      <c r="T265" s="22">
        <v>1</v>
      </c>
      <c r="U265" s="20" t="s">
        <v>62</v>
      </c>
      <c r="V265" s="20">
        <v>45672</v>
      </c>
      <c r="W265" s="21">
        <v>1</v>
      </c>
      <c r="X265" s="20">
        <v>45679</v>
      </c>
      <c r="Y265" s="20">
        <v>45679</v>
      </c>
      <c r="Z265" s="48">
        <v>1</v>
      </c>
      <c r="AA265">
        <v>2025</v>
      </c>
      <c r="AB265" s="45">
        <v>46869</v>
      </c>
      <c r="AC265" s="45">
        <v>46869</v>
      </c>
      <c r="AI265" s="10"/>
      <c r="AK265" s="10"/>
    </row>
    <row r="266" spans="1:37">
      <c r="A266" t="s">
        <v>45</v>
      </c>
      <c r="B266" t="s">
        <v>46</v>
      </c>
      <c r="C266" t="s">
        <v>47</v>
      </c>
      <c r="D266" t="s">
        <v>544</v>
      </c>
      <c r="E266" t="s">
        <v>88</v>
      </c>
      <c r="F266" t="s">
        <v>79</v>
      </c>
      <c r="G266" t="s">
        <v>51</v>
      </c>
      <c r="H266" s="20" t="s">
        <v>52</v>
      </c>
      <c r="I266" t="s">
        <v>53</v>
      </c>
      <c r="J266" t="s">
        <v>54</v>
      </c>
      <c r="L266" t="s">
        <v>55</v>
      </c>
      <c r="M266" t="s">
        <v>56</v>
      </c>
      <c r="N266" t="s">
        <v>57</v>
      </c>
      <c r="O266" s="21" t="s">
        <v>58</v>
      </c>
      <c r="P266" s="21" t="s">
        <v>64</v>
      </c>
      <c r="Q266" s="20" t="s">
        <v>545</v>
      </c>
      <c r="R266" s="21" t="s">
        <v>546</v>
      </c>
      <c r="S266" s="35">
        <v>1</v>
      </c>
      <c r="T266" s="22">
        <v>1</v>
      </c>
      <c r="U266" s="20" t="s">
        <v>62</v>
      </c>
      <c r="V266" s="20">
        <v>45672</v>
      </c>
      <c r="W266" s="21">
        <v>1</v>
      </c>
      <c r="X266" s="20">
        <v>45680</v>
      </c>
      <c r="Y266" s="20">
        <v>45677</v>
      </c>
      <c r="Z266" s="48">
        <v>1</v>
      </c>
      <c r="AA266">
        <v>2025</v>
      </c>
      <c r="AB266" s="45">
        <v>71869</v>
      </c>
      <c r="AC266" s="45">
        <v>71869</v>
      </c>
      <c r="AI266" s="10"/>
      <c r="AK266" s="10"/>
    </row>
    <row r="267" spans="1:37">
      <c r="A267" t="s">
        <v>45</v>
      </c>
      <c r="B267" t="s">
        <v>46</v>
      </c>
      <c r="C267" t="s">
        <v>47</v>
      </c>
      <c r="D267" t="s">
        <v>547</v>
      </c>
      <c r="E267" t="s">
        <v>88</v>
      </c>
      <c r="F267" t="s">
        <v>79</v>
      </c>
      <c r="G267" t="s">
        <v>51</v>
      </c>
      <c r="H267" s="20" t="s">
        <v>52</v>
      </c>
      <c r="I267" t="s">
        <v>53</v>
      </c>
      <c r="J267" t="s">
        <v>54</v>
      </c>
      <c r="L267" t="s">
        <v>55</v>
      </c>
      <c r="M267" t="s">
        <v>56</v>
      </c>
      <c r="N267" t="s">
        <v>57</v>
      </c>
      <c r="O267" s="21" t="s">
        <v>58</v>
      </c>
      <c r="P267" s="21" t="s">
        <v>64</v>
      </c>
      <c r="Q267" s="20" t="s">
        <v>385</v>
      </c>
      <c r="R267" s="21" t="s">
        <v>386</v>
      </c>
      <c r="S267" s="35">
        <v>1</v>
      </c>
      <c r="T267" s="22">
        <v>1</v>
      </c>
      <c r="U267" s="20" t="s">
        <v>62</v>
      </c>
      <c r="V267" s="20">
        <v>45671</v>
      </c>
      <c r="W267" s="21">
        <v>1</v>
      </c>
      <c r="X267" s="20">
        <v>45677</v>
      </c>
      <c r="Y267" s="20">
        <v>45672</v>
      </c>
      <c r="Z267" s="48">
        <v>1</v>
      </c>
      <c r="AA267">
        <v>2025</v>
      </c>
      <c r="AB267" s="45">
        <v>51869</v>
      </c>
      <c r="AC267" s="45">
        <v>51869</v>
      </c>
      <c r="AI267" s="10"/>
      <c r="AK267" s="10"/>
    </row>
    <row r="268" spans="1:37">
      <c r="A268" t="s">
        <v>45</v>
      </c>
      <c r="B268" t="s">
        <v>46</v>
      </c>
      <c r="C268" t="s">
        <v>47</v>
      </c>
      <c r="D268" t="s">
        <v>548</v>
      </c>
      <c r="E268" t="s">
        <v>88</v>
      </c>
      <c r="F268" t="s">
        <v>79</v>
      </c>
      <c r="G268" t="s">
        <v>51</v>
      </c>
      <c r="H268" s="20" t="s">
        <v>52</v>
      </c>
      <c r="I268" t="s">
        <v>53</v>
      </c>
      <c r="J268" t="s">
        <v>54</v>
      </c>
      <c r="L268" t="s">
        <v>55</v>
      </c>
      <c r="M268" t="s">
        <v>77</v>
      </c>
      <c r="N268" t="s">
        <v>89</v>
      </c>
      <c r="O268" s="21" t="s">
        <v>58</v>
      </c>
      <c r="P268" s="21" t="s">
        <v>97</v>
      </c>
      <c r="Q268" s="20" t="s">
        <v>108</v>
      </c>
      <c r="R268" s="21" t="s">
        <v>109</v>
      </c>
      <c r="S268" s="35">
        <v>1</v>
      </c>
      <c r="T268" s="22">
        <v>1</v>
      </c>
      <c r="U268" s="20" t="s">
        <v>62</v>
      </c>
      <c r="V268" s="20">
        <v>45669</v>
      </c>
      <c r="W268" s="21">
        <v>1</v>
      </c>
      <c r="X268" s="20">
        <v>45677</v>
      </c>
      <c r="Y268" s="20">
        <v>45672</v>
      </c>
      <c r="Z268" s="48">
        <v>1</v>
      </c>
      <c r="AA268">
        <v>2025</v>
      </c>
      <c r="AB268" s="45">
        <v>62494</v>
      </c>
      <c r="AC268" s="45">
        <v>62494</v>
      </c>
      <c r="AI268" s="10"/>
      <c r="AK268" s="10"/>
    </row>
    <row r="269" spans="1:37">
      <c r="A269" t="s">
        <v>45</v>
      </c>
      <c r="B269" t="s">
        <v>46</v>
      </c>
      <c r="C269" t="s">
        <v>47</v>
      </c>
      <c r="D269" t="s">
        <v>549</v>
      </c>
      <c r="E269" t="s">
        <v>88</v>
      </c>
      <c r="F269" t="s">
        <v>79</v>
      </c>
      <c r="G269" t="s">
        <v>51</v>
      </c>
      <c r="H269" s="20" t="s">
        <v>52</v>
      </c>
      <c r="I269" t="s">
        <v>53</v>
      </c>
      <c r="J269" t="s">
        <v>54</v>
      </c>
      <c r="L269" t="s">
        <v>55</v>
      </c>
      <c r="M269" t="s">
        <v>77</v>
      </c>
      <c r="N269" t="s">
        <v>89</v>
      </c>
      <c r="O269" s="21" t="s">
        <v>58</v>
      </c>
      <c r="P269" s="21" t="s">
        <v>119</v>
      </c>
      <c r="Q269" s="20" t="s">
        <v>550</v>
      </c>
      <c r="R269" s="21" t="s">
        <v>551</v>
      </c>
      <c r="S269" s="35">
        <v>1</v>
      </c>
      <c r="T269" s="22">
        <v>1</v>
      </c>
      <c r="U269" s="20" t="s">
        <v>62</v>
      </c>
      <c r="V269" s="20">
        <v>45669</v>
      </c>
      <c r="W269" s="21">
        <v>1</v>
      </c>
      <c r="X269" s="20">
        <v>45677</v>
      </c>
      <c r="Y269" s="20">
        <v>45672</v>
      </c>
      <c r="Z269" s="48">
        <v>1</v>
      </c>
      <c r="AA269">
        <v>2025</v>
      </c>
      <c r="AB269" s="45">
        <v>87490</v>
      </c>
      <c r="AC269" s="45">
        <v>87490</v>
      </c>
      <c r="AI269" s="10"/>
      <c r="AK269" s="10"/>
    </row>
    <row r="270" spans="1:37">
      <c r="A270" t="s">
        <v>45</v>
      </c>
      <c r="B270" t="s">
        <v>46</v>
      </c>
      <c r="C270" t="s">
        <v>47</v>
      </c>
      <c r="D270" t="s">
        <v>552</v>
      </c>
      <c r="E270" t="s">
        <v>88</v>
      </c>
      <c r="F270" t="s">
        <v>79</v>
      </c>
      <c r="G270" t="s">
        <v>51</v>
      </c>
      <c r="H270" s="20" t="s">
        <v>52</v>
      </c>
      <c r="I270" t="s">
        <v>53</v>
      </c>
      <c r="J270" t="s">
        <v>54</v>
      </c>
      <c r="L270" t="s">
        <v>55</v>
      </c>
      <c r="M270" t="s">
        <v>77</v>
      </c>
      <c r="N270" t="s">
        <v>89</v>
      </c>
      <c r="O270" s="21" t="s">
        <v>58</v>
      </c>
      <c r="P270" s="21" t="s">
        <v>276</v>
      </c>
      <c r="Q270" s="20" t="s">
        <v>277</v>
      </c>
      <c r="R270" s="21" t="s">
        <v>278</v>
      </c>
      <c r="S270" s="35">
        <v>6</v>
      </c>
      <c r="T270" s="22">
        <v>6</v>
      </c>
      <c r="U270" s="20" t="s">
        <v>62</v>
      </c>
      <c r="V270" s="20">
        <v>45672</v>
      </c>
      <c r="W270" s="21">
        <v>1</v>
      </c>
      <c r="X270" s="20">
        <v>45680</v>
      </c>
      <c r="Y270" s="20">
        <v>45677</v>
      </c>
      <c r="Z270" s="48">
        <v>1</v>
      </c>
      <c r="AA270">
        <v>2025</v>
      </c>
      <c r="AB270" s="45">
        <v>82467</v>
      </c>
      <c r="AC270" s="45">
        <v>82467</v>
      </c>
      <c r="AI270" s="10"/>
      <c r="AK270" s="10"/>
    </row>
    <row r="271" spans="1:37">
      <c r="A271" t="s">
        <v>45</v>
      </c>
      <c r="B271" t="s">
        <v>46</v>
      </c>
      <c r="C271" t="s">
        <v>47</v>
      </c>
      <c r="D271" t="s">
        <v>553</v>
      </c>
      <c r="E271" t="s">
        <v>88</v>
      </c>
      <c r="F271" t="s">
        <v>79</v>
      </c>
      <c r="G271" t="s">
        <v>51</v>
      </c>
      <c r="H271" s="20" t="s">
        <v>52</v>
      </c>
      <c r="I271" t="s">
        <v>53</v>
      </c>
      <c r="J271" t="s">
        <v>54</v>
      </c>
      <c r="L271" t="s">
        <v>55</v>
      </c>
      <c r="M271" t="s">
        <v>56</v>
      </c>
      <c r="N271" t="s">
        <v>57</v>
      </c>
      <c r="O271" s="21" t="s">
        <v>58</v>
      </c>
      <c r="P271" s="21" t="s">
        <v>64</v>
      </c>
      <c r="Q271" s="20" t="s">
        <v>358</v>
      </c>
      <c r="R271" s="21" t="s">
        <v>359</v>
      </c>
      <c r="S271" s="35">
        <v>1</v>
      </c>
      <c r="T271" s="22">
        <v>1</v>
      </c>
      <c r="U271" s="20" t="s">
        <v>62</v>
      </c>
      <c r="V271" s="20">
        <v>45672</v>
      </c>
      <c r="W271" s="21">
        <v>1</v>
      </c>
      <c r="X271" s="20">
        <v>45680</v>
      </c>
      <c r="Y271" s="20">
        <v>45677</v>
      </c>
      <c r="Z271" s="48">
        <v>1</v>
      </c>
      <c r="AA271">
        <v>2025</v>
      </c>
      <c r="AB271" s="45">
        <v>81244</v>
      </c>
      <c r="AC271" s="45">
        <v>81244</v>
      </c>
      <c r="AI271" s="10"/>
      <c r="AK271" s="10"/>
    </row>
    <row r="272" spans="1:37">
      <c r="A272" t="s">
        <v>45</v>
      </c>
      <c r="B272" t="s">
        <v>46</v>
      </c>
      <c r="C272" t="s">
        <v>47</v>
      </c>
      <c r="D272" t="s">
        <v>554</v>
      </c>
      <c r="E272" t="s">
        <v>88</v>
      </c>
      <c r="F272" t="s">
        <v>79</v>
      </c>
      <c r="G272" t="s">
        <v>51</v>
      </c>
      <c r="H272" s="20" t="s">
        <v>52</v>
      </c>
      <c r="I272" t="s">
        <v>53</v>
      </c>
      <c r="J272" t="s">
        <v>54</v>
      </c>
      <c r="L272" t="s">
        <v>55</v>
      </c>
      <c r="M272" t="s">
        <v>77</v>
      </c>
      <c r="N272" t="s">
        <v>89</v>
      </c>
      <c r="O272" s="21" t="s">
        <v>58</v>
      </c>
      <c r="P272" s="21" t="s">
        <v>97</v>
      </c>
      <c r="Q272" s="20" t="s">
        <v>98</v>
      </c>
      <c r="R272" s="21" t="s">
        <v>99</v>
      </c>
      <c r="S272" s="35">
        <v>1</v>
      </c>
      <c r="T272" s="22">
        <v>1</v>
      </c>
      <c r="U272" s="20" t="s">
        <v>62</v>
      </c>
      <c r="V272" s="20">
        <v>45669</v>
      </c>
      <c r="W272" s="21">
        <v>1</v>
      </c>
      <c r="X272" s="20">
        <v>45677</v>
      </c>
      <c r="Y272" s="20">
        <v>45672</v>
      </c>
      <c r="Z272" s="48">
        <v>1</v>
      </c>
      <c r="AA272">
        <v>2025</v>
      </c>
      <c r="AB272" s="45">
        <v>43744</v>
      </c>
      <c r="AC272" s="45">
        <v>43744</v>
      </c>
      <c r="AI272" s="10"/>
      <c r="AK272" s="10"/>
    </row>
    <row r="273" spans="1:37">
      <c r="A273" t="s">
        <v>45</v>
      </c>
      <c r="B273" t="s">
        <v>46</v>
      </c>
      <c r="C273" t="s">
        <v>47</v>
      </c>
      <c r="D273" t="s">
        <v>555</v>
      </c>
      <c r="E273" t="s">
        <v>88</v>
      </c>
      <c r="F273" t="s">
        <v>79</v>
      </c>
      <c r="G273" t="s">
        <v>51</v>
      </c>
      <c r="H273" s="20" t="s">
        <v>52</v>
      </c>
      <c r="I273" t="s">
        <v>53</v>
      </c>
      <c r="J273" t="s">
        <v>54</v>
      </c>
      <c r="L273" t="s">
        <v>55</v>
      </c>
      <c r="M273" t="s">
        <v>77</v>
      </c>
      <c r="N273" t="s">
        <v>89</v>
      </c>
      <c r="O273" s="21" t="s">
        <v>58</v>
      </c>
      <c r="P273" s="21" t="s">
        <v>97</v>
      </c>
      <c r="Q273" s="20" t="s">
        <v>108</v>
      </c>
      <c r="R273" s="21" t="s">
        <v>109</v>
      </c>
      <c r="S273" s="35">
        <v>1</v>
      </c>
      <c r="T273" s="22">
        <v>1</v>
      </c>
      <c r="U273" s="20" t="s">
        <v>62</v>
      </c>
      <c r="V273" s="20">
        <v>45669</v>
      </c>
      <c r="W273" s="21">
        <v>1</v>
      </c>
      <c r="X273" s="20">
        <v>45679</v>
      </c>
      <c r="Y273" s="20">
        <v>45672</v>
      </c>
      <c r="Z273" s="48">
        <v>1</v>
      </c>
      <c r="AA273">
        <v>2025</v>
      </c>
      <c r="AB273" s="45">
        <v>62494</v>
      </c>
      <c r="AC273" s="45">
        <v>62494</v>
      </c>
      <c r="AI273" s="10"/>
      <c r="AK273" s="10"/>
    </row>
    <row r="274" spans="1:37">
      <c r="A274" t="s">
        <v>45</v>
      </c>
      <c r="B274" t="s">
        <v>46</v>
      </c>
      <c r="C274" t="s">
        <v>47</v>
      </c>
      <c r="D274" t="s">
        <v>556</v>
      </c>
      <c r="E274" t="s">
        <v>88</v>
      </c>
      <c r="F274" t="s">
        <v>79</v>
      </c>
      <c r="G274" t="s">
        <v>51</v>
      </c>
      <c r="H274" s="20" t="s">
        <v>52</v>
      </c>
      <c r="I274" t="s">
        <v>53</v>
      </c>
      <c r="J274" t="s">
        <v>54</v>
      </c>
      <c r="L274" t="s">
        <v>55</v>
      </c>
      <c r="M274" t="s">
        <v>56</v>
      </c>
      <c r="N274" t="s">
        <v>57</v>
      </c>
      <c r="O274" s="21" t="s">
        <v>58</v>
      </c>
      <c r="P274" s="21" t="s">
        <v>64</v>
      </c>
      <c r="Q274" s="20" t="s">
        <v>557</v>
      </c>
      <c r="R274" s="21" t="s">
        <v>558</v>
      </c>
      <c r="S274" s="35">
        <v>1</v>
      </c>
      <c r="T274" s="22">
        <v>1</v>
      </c>
      <c r="U274" s="20" t="s">
        <v>62</v>
      </c>
      <c r="V274" s="20">
        <v>45670</v>
      </c>
      <c r="W274" s="21">
        <v>1</v>
      </c>
      <c r="X274" s="20">
        <v>45679</v>
      </c>
      <c r="Y274" s="20">
        <v>45674</v>
      </c>
      <c r="Z274" s="48">
        <v>1</v>
      </c>
      <c r="AA274">
        <v>2025</v>
      </c>
      <c r="AB274" s="45">
        <v>93744</v>
      </c>
      <c r="AC274" s="45">
        <v>93744</v>
      </c>
      <c r="AI274" s="10"/>
      <c r="AK274" s="10"/>
    </row>
    <row r="275" spans="1:37">
      <c r="A275" t="s">
        <v>45</v>
      </c>
      <c r="B275" t="s">
        <v>46</v>
      </c>
      <c r="C275" t="s">
        <v>47</v>
      </c>
      <c r="D275" t="s">
        <v>559</v>
      </c>
      <c r="E275" t="s">
        <v>88</v>
      </c>
      <c r="F275" t="s">
        <v>79</v>
      </c>
      <c r="G275" t="s">
        <v>51</v>
      </c>
      <c r="H275" s="20" t="s">
        <v>52</v>
      </c>
      <c r="I275" t="s">
        <v>53</v>
      </c>
      <c r="J275" t="s">
        <v>54</v>
      </c>
      <c r="L275" t="s">
        <v>55</v>
      </c>
      <c r="M275" t="s">
        <v>56</v>
      </c>
      <c r="N275" t="s">
        <v>57</v>
      </c>
      <c r="O275" s="21" t="s">
        <v>58</v>
      </c>
      <c r="P275" s="21" t="s">
        <v>207</v>
      </c>
      <c r="Q275" s="20" t="s">
        <v>560</v>
      </c>
      <c r="R275" s="21" t="s">
        <v>561</v>
      </c>
      <c r="S275" s="35">
        <v>1</v>
      </c>
      <c r="T275" s="22">
        <v>1</v>
      </c>
      <c r="U275" s="20" t="s">
        <v>62</v>
      </c>
      <c r="V275" s="20">
        <v>45672</v>
      </c>
      <c r="W275" s="21">
        <v>1</v>
      </c>
      <c r="X275" s="20">
        <v>45680</v>
      </c>
      <c r="Y275" s="20">
        <v>45677</v>
      </c>
      <c r="Z275" s="48">
        <v>1</v>
      </c>
      <c r="AA275">
        <v>2025</v>
      </c>
      <c r="AB275" s="45">
        <v>59369</v>
      </c>
      <c r="AC275" s="45">
        <v>59369</v>
      </c>
      <c r="AI275" s="10"/>
      <c r="AK275" s="10"/>
    </row>
    <row r="276" spans="1:37">
      <c r="A276" t="s">
        <v>45</v>
      </c>
      <c r="B276" t="s">
        <v>46</v>
      </c>
      <c r="C276" t="s">
        <v>47</v>
      </c>
      <c r="D276" t="s">
        <v>562</v>
      </c>
      <c r="E276" t="s">
        <v>88</v>
      </c>
      <c r="F276" t="s">
        <v>79</v>
      </c>
      <c r="G276" t="s">
        <v>51</v>
      </c>
      <c r="H276" s="20" t="s">
        <v>52</v>
      </c>
      <c r="I276" t="s">
        <v>53</v>
      </c>
      <c r="J276" t="s">
        <v>54</v>
      </c>
      <c r="L276" t="s">
        <v>55</v>
      </c>
      <c r="M276" t="s">
        <v>56</v>
      </c>
      <c r="N276" t="s">
        <v>57</v>
      </c>
      <c r="O276" s="21" t="s">
        <v>58</v>
      </c>
      <c r="P276" s="21" t="s">
        <v>64</v>
      </c>
      <c r="Q276" s="20" t="s">
        <v>474</v>
      </c>
      <c r="R276" s="21" t="s">
        <v>475</v>
      </c>
      <c r="S276" s="35">
        <v>2</v>
      </c>
      <c r="T276" s="22">
        <v>2</v>
      </c>
      <c r="U276" s="20" t="s">
        <v>62</v>
      </c>
      <c r="V276" s="20">
        <v>45670</v>
      </c>
      <c r="W276" s="21">
        <v>1</v>
      </c>
      <c r="X276" s="20">
        <v>45677</v>
      </c>
      <c r="Y276" s="20">
        <v>45674</v>
      </c>
      <c r="Z276" s="48">
        <v>1</v>
      </c>
      <c r="AA276">
        <v>2025</v>
      </c>
      <c r="AB276" s="45">
        <v>53780</v>
      </c>
      <c r="AC276" s="45">
        <v>53780</v>
      </c>
      <c r="AI276" s="10"/>
      <c r="AK276" s="10"/>
    </row>
    <row r="277" spans="1:37">
      <c r="A277" t="s">
        <v>45</v>
      </c>
      <c r="B277" t="s">
        <v>46</v>
      </c>
      <c r="C277" t="s">
        <v>47</v>
      </c>
      <c r="D277" t="s">
        <v>563</v>
      </c>
      <c r="E277" t="s">
        <v>88</v>
      </c>
      <c r="F277" t="s">
        <v>79</v>
      </c>
      <c r="G277" t="s">
        <v>51</v>
      </c>
      <c r="H277" s="20" t="s">
        <v>52</v>
      </c>
      <c r="I277" t="s">
        <v>53</v>
      </c>
      <c r="J277" t="s">
        <v>54</v>
      </c>
      <c r="L277" t="s">
        <v>55</v>
      </c>
      <c r="M277" t="s">
        <v>56</v>
      </c>
      <c r="N277" t="s">
        <v>57</v>
      </c>
      <c r="O277" s="21" t="s">
        <v>58</v>
      </c>
      <c r="P277" s="21" t="s">
        <v>64</v>
      </c>
      <c r="Q277" s="20" t="s">
        <v>112</v>
      </c>
      <c r="R277" s="21" t="s">
        <v>113</v>
      </c>
      <c r="S277" s="35">
        <v>1</v>
      </c>
      <c r="T277" s="22">
        <v>1</v>
      </c>
      <c r="U277" s="20" t="s">
        <v>62</v>
      </c>
      <c r="V277" s="20">
        <v>45670</v>
      </c>
      <c r="W277" s="21">
        <v>1</v>
      </c>
      <c r="X277" s="20">
        <v>45679</v>
      </c>
      <c r="Y277" s="20">
        <v>45674</v>
      </c>
      <c r="Z277" s="48">
        <v>1</v>
      </c>
      <c r="AA277">
        <v>2025</v>
      </c>
      <c r="AB277" s="45">
        <v>37402</v>
      </c>
      <c r="AC277" s="45">
        <v>37402</v>
      </c>
      <c r="AI277" s="10"/>
      <c r="AK277" s="10"/>
    </row>
    <row r="278" spans="1:37">
      <c r="A278" t="s">
        <v>45</v>
      </c>
      <c r="B278" t="s">
        <v>46</v>
      </c>
      <c r="C278" t="s">
        <v>47</v>
      </c>
      <c r="D278" t="s">
        <v>564</v>
      </c>
      <c r="E278" t="s">
        <v>88</v>
      </c>
      <c r="F278" t="s">
        <v>79</v>
      </c>
      <c r="G278" t="s">
        <v>51</v>
      </c>
      <c r="H278" s="20" t="s">
        <v>52</v>
      </c>
      <c r="I278" t="s">
        <v>53</v>
      </c>
      <c r="J278" t="s">
        <v>54</v>
      </c>
      <c r="L278" t="s">
        <v>55</v>
      </c>
      <c r="M278" t="s">
        <v>56</v>
      </c>
      <c r="N278" t="s">
        <v>57</v>
      </c>
      <c r="O278" s="21" t="s">
        <v>58</v>
      </c>
      <c r="P278" s="21" t="s">
        <v>64</v>
      </c>
      <c r="Q278" s="20" t="s">
        <v>565</v>
      </c>
      <c r="R278" s="21" t="s">
        <v>566</v>
      </c>
      <c r="S278" s="35">
        <v>1</v>
      </c>
      <c r="T278" s="22">
        <v>1</v>
      </c>
      <c r="U278" s="20" t="s">
        <v>62</v>
      </c>
      <c r="V278" s="20">
        <v>45670</v>
      </c>
      <c r="W278" s="21">
        <v>1</v>
      </c>
      <c r="X278" s="20">
        <v>45677</v>
      </c>
      <c r="Y278" s="20">
        <v>45674</v>
      </c>
      <c r="Z278" s="48">
        <v>1</v>
      </c>
      <c r="AA278">
        <v>2025</v>
      </c>
      <c r="AB278" s="45">
        <v>31244</v>
      </c>
      <c r="AC278" s="45">
        <v>31244</v>
      </c>
      <c r="AI278" s="10"/>
      <c r="AK278" s="10"/>
    </row>
    <row r="279" spans="1:37">
      <c r="A279" t="s">
        <v>45</v>
      </c>
      <c r="B279" t="s">
        <v>46</v>
      </c>
      <c r="C279" t="s">
        <v>47</v>
      </c>
      <c r="D279" t="s">
        <v>567</v>
      </c>
      <c r="E279" t="s">
        <v>88</v>
      </c>
      <c r="F279" t="s">
        <v>79</v>
      </c>
      <c r="G279" t="s">
        <v>51</v>
      </c>
      <c r="H279" s="20" t="s">
        <v>52</v>
      </c>
      <c r="I279" t="s">
        <v>53</v>
      </c>
      <c r="J279" t="s">
        <v>54</v>
      </c>
      <c r="L279" t="s">
        <v>55</v>
      </c>
      <c r="M279" t="s">
        <v>77</v>
      </c>
      <c r="N279" t="s">
        <v>89</v>
      </c>
      <c r="O279" s="21" t="s">
        <v>58</v>
      </c>
      <c r="P279" s="21" t="s">
        <v>90</v>
      </c>
      <c r="Q279" s="20" t="s">
        <v>214</v>
      </c>
      <c r="R279" s="21" t="s">
        <v>215</v>
      </c>
      <c r="S279" s="35">
        <v>1</v>
      </c>
      <c r="T279" s="22">
        <v>1</v>
      </c>
      <c r="U279" s="20" t="s">
        <v>62</v>
      </c>
      <c r="V279" s="20">
        <v>45671</v>
      </c>
      <c r="W279" s="21">
        <v>1</v>
      </c>
      <c r="X279" s="20">
        <v>45672</v>
      </c>
      <c r="Y279" s="20">
        <v>45674</v>
      </c>
      <c r="Z279" s="48">
        <v>1</v>
      </c>
      <c r="AA279">
        <v>2025</v>
      </c>
      <c r="AB279" s="45">
        <v>53118</v>
      </c>
      <c r="AC279" s="45">
        <v>53118</v>
      </c>
      <c r="AI279" s="10"/>
      <c r="AK279" s="10"/>
    </row>
    <row r="280" spans="1:37">
      <c r="A280" t="s">
        <v>45</v>
      </c>
      <c r="B280" t="s">
        <v>46</v>
      </c>
      <c r="C280" t="s">
        <v>47</v>
      </c>
      <c r="D280" t="s">
        <v>568</v>
      </c>
      <c r="E280" t="s">
        <v>88</v>
      </c>
      <c r="F280" t="s">
        <v>79</v>
      </c>
      <c r="G280" t="s">
        <v>51</v>
      </c>
      <c r="H280" s="20" t="s">
        <v>52</v>
      </c>
      <c r="I280" t="s">
        <v>53</v>
      </c>
      <c r="J280" t="s">
        <v>54</v>
      </c>
      <c r="L280" t="s">
        <v>55</v>
      </c>
      <c r="M280" t="s">
        <v>77</v>
      </c>
      <c r="N280" t="s">
        <v>89</v>
      </c>
      <c r="O280" s="21" t="s">
        <v>58</v>
      </c>
      <c r="P280" s="21" t="s">
        <v>150</v>
      </c>
      <c r="Q280" s="20" t="s">
        <v>244</v>
      </c>
      <c r="R280" s="21" t="s">
        <v>245</v>
      </c>
      <c r="S280" s="35">
        <v>1</v>
      </c>
      <c r="T280" s="22">
        <v>1</v>
      </c>
      <c r="U280" s="20" t="s">
        <v>62</v>
      </c>
      <c r="V280" s="20">
        <v>45672</v>
      </c>
      <c r="W280" s="21">
        <v>1</v>
      </c>
      <c r="X280" s="20">
        <v>45678</v>
      </c>
      <c r="Y280" s="20">
        <v>45674</v>
      </c>
      <c r="Z280" s="48">
        <v>1</v>
      </c>
      <c r="AA280">
        <v>2025</v>
      </c>
      <c r="AB280" s="45">
        <v>106242</v>
      </c>
      <c r="AC280" s="45">
        <v>106242</v>
      </c>
      <c r="AI280" s="10"/>
      <c r="AK280" s="10"/>
    </row>
    <row r="281" spans="1:37">
      <c r="A281" t="s">
        <v>45</v>
      </c>
      <c r="B281" t="s">
        <v>46</v>
      </c>
      <c r="C281" t="s">
        <v>47</v>
      </c>
      <c r="D281" t="s">
        <v>569</v>
      </c>
      <c r="E281" t="s">
        <v>88</v>
      </c>
      <c r="F281" t="s">
        <v>79</v>
      </c>
      <c r="G281" t="s">
        <v>51</v>
      </c>
      <c r="H281" s="20" t="s">
        <v>52</v>
      </c>
      <c r="I281" t="s">
        <v>53</v>
      </c>
      <c r="J281" t="s">
        <v>54</v>
      </c>
      <c r="L281" t="s">
        <v>55</v>
      </c>
      <c r="M281" t="s">
        <v>56</v>
      </c>
      <c r="N281" t="s">
        <v>57</v>
      </c>
      <c r="O281" s="21" t="s">
        <v>58</v>
      </c>
      <c r="P281" s="21" t="s">
        <v>64</v>
      </c>
      <c r="Q281" s="20" t="s">
        <v>456</v>
      </c>
      <c r="R281" s="21" t="s">
        <v>457</v>
      </c>
      <c r="S281" s="35">
        <v>1</v>
      </c>
      <c r="T281" s="22">
        <v>1</v>
      </c>
      <c r="U281" s="20" t="s">
        <v>62</v>
      </c>
      <c r="V281" s="20">
        <v>45672</v>
      </c>
      <c r="W281" s="21">
        <v>1</v>
      </c>
      <c r="X281" s="20">
        <v>45678</v>
      </c>
      <c r="Y281" s="20">
        <v>45674</v>
      </c>
      <c r="Z281" s="48">
        <v>1</v>
      </c>
      <c r="AA281">
        <v>2025</v>
      </c>
      <c r="AB281" s="45">
        <v>28088</v>
      </c>
      <c r="AC281" s="45">
        <v>28088</v>
      </c>
      <c r="AI281" s="10"/>
      <c r="AK281" s="10"/>
    </row>
    <row r="282" spans="1:37">
      <c r="A282" t="s">
        <v>45</v>
      </c>
      <c r="B282" t="s">
        <v>46</v>
      </c>
      <c r="C282" t="s">
        <v>47</v>
      </c>
      <c r="D282" t="s">
        <v>570</v>
      </c>
      <c r="E282" t="s">
        <v>88</v>
      </c>
      <c r="F282" t="s">
        <v>79</v>
      </c>
      <c r="G282" t="s">
        <v>51</v>
      </c>
      <c r="H282" s="20" t="s">
        <v>52</v>
      </c>
      <c r="I282" t="s">
        <v>53</v>
      </c>
      <c r="J282" t="s">
        <v>54</v>
      </c>
      <c r="L282" t="s">
        <v>55</v>
      </c>
      <c r="M282" t="s">
        <v>77</v>
      </c>
      <c r="N282" t="s">
        <v>89</v>
      </c>
      <c r="O282" s="21" t="s">
        <v>58</v>
      </c>
      <c r="P282" s="21" t="s">
        <v>97</v>
      </c>
      <c r="Q282" s="20" t="s">
        <v>108</v>
      </c>
      <c r="R282" s="21" t="s">
        <v>109</v>
      </c>
      <c r="S282" s="35">
        <v>1</v>
      </c>
      <c r="T282" s="22">
        <v>1</v>
      </c>
      <c r="U282" s="20" t="s">
        <v>62</v>
      </c>
      <c r="V282" s="20">
        <v>45672</v>
      </c>
      <c r="W282" s="21">
        <v>1</v>
      </c>
      <c r="X282" s="20">
        <v>45681</v>
      </c>
      <c r="Y282" s="20">
        <v>45674</v>
      </c>
      <c r="Z282" s="48">
        <v>1</v>
      </c>
      <c r="AA282">
        <v>2025</v>
      </c>
      <c r="AB282" s="45">
        <v>62494</v>
      </c>
      <c r="AC282" s="45">
        <v>62494</v>
      </c>
      <c r="AI282" s="10"/>
      <c r="AK282" s="10"/>
    </row>
    <row r="283" spans="1:37">
      <c r="A283" t="s">
        <v>45</v>
      </c>
      <c r="B283" t="s">
        <v>46</v>
      </c>
      <c r="C283" t="s">
        <v>47</v>
      </c>
      <c r="D283" t="s">
        <v>571</v>
      </c>
      <c r="E283" t="s">
        <v>88</v>
      </c>
      <c r="F283" t="s">
        <v>79</v>
      </c>
      <c r="G283" t="s">
        <v>51</v>
      </c>
      <c r="H283" s="20" t="s">
        <v>52</v>
      </c>
      <c r="I283" t="s">
        <v>53</v>
      </c>
      <c r="J283" t="s">
        <v>54</v>
      </c>
      <c r="L283" t="s">
        <v>55</v>
      </c>
      <c r="M283" t="s">
        <v>77</v>
      </c>
      <c r="N283" t="s">
        <v>89</v>
      </c>
      <c r="O283" s="21" t="s">
        <v>58</v>
      </c>
      <c r="P283" s="21" t="s">
        <v>150</v>
      </c>
      <c r="Q283" s="20" t="s">
        <v>572</v>
      </c>
      <c r="R283" s="21" t="s">
        <v>573</v>
      </c>
      <c r="S283" s="35">
        <v>1</v>
      </c>
      <c r="T283" s="22">
        <v>1</v>
      </c>
      <c r="U283" s="20" t="s">
        <v>62</v>
      </c>
      <c r="V283" s="20">
        <v>45670</v>
      </c>
      <c r="W283" s="21">
        <v>1</v>
      </c>
      <c r="X283" s="20">
        <v>45677</v>
      </c>
      <c r="Y283" s="20">
        <v>45674</v>
      </c>
      <c r="Z283" s="48">
        <v>1</v>
      </c>
      <c r="AA283">
        <v>2025</v>
      </c>
      <c r="AB283" s="45">
        <v>312481</v>
      </c>
      <c r="AC283" s="45">
        <v>312481</v>
      </c>
      <c r="AI283" s="10"/>
      <c r="AK283" s="10"/>
    </row>
    <row r="284" spans="1:37">
      <c r="A284" t="s">
        <v>45</v>
      </c>
      <c r="B284" t="s">
        <v>46</v>
      </c>
      <c r="C284" t="s">
        <v>47</v>
      </c>
      <c r="D284" t="s">
        <v>574</v>
      </c>
      <c r="E284" t="s">
        <v>88</v>
      </c>
      <c r="F284" t="s">
        <v>79</v>
      </c>
      <c r="G284" t="s">
        <v>51</v>
      </c>
      <c r="H284" s="20" t="s">
        <v>52</v>
      </c>
      <c r="I284" t="s">
        <v>53</v>
      </c>
      <c r="J284" t="s">
        <v>54</v>
      </c>
      <c r="L284" t="s">
        <v>55</v>
      </c>
      <c r="M284" t="s">
        <v>77</v>
      </c>
      <c r="N284" t="s">
        <v>89</v>
      </c>
      <c r="O284" s="21" t="s">
        <v>58</v>
      </c>
      <c r="P284" s="21" t="s">
        <v>276</v>
      </c>
      <c r="Q284" s="20" t="s">
        <v>277</v>
      </c>
      <c r="R284" s="21" t="s">
        <v>278</v>
      </c>
      <c r="S284" s="35">
        <v>1</v>
      </c>
      <c r="T284" s="22">
        <v>1</v>
      </c>
      <c r="U284" s="20" t="s">
        <v>62</v>
      </c>
      <c r="V284" s="20">
        <v>45671</v>
      </c>
      <c r="W284" s="21">
        <v>1</v>
      </c>
      <c r="X284" s="20">
        <v>45677</v>
      </c>
      <c r="Y284" s="20">
        <v>45674</v>
      </c>
      <c r="Z284" s="48">
        <v>1</v>
      </c>
      <c r="AA284">
        <v>2025</v>
      </c>
      <c r="AB284" s="45">
        <v>13745</v>
      </c>
      <c r="AC284" s="45">
        <v>13745</v>
      </c>
      <c r="AI284" s="10"/>
      <c r="AK284" s="10"/>
    </row>
    <row r="285" spans="1:37">
      <c r="A285" t="s">
        <v>45</v>
      </c>
      <c r="B285" t="s">
        <v>46</v>
      </c>
      <c r="C285" t="s">
        <v>47</v>
      </c>
      <c r="D285" t="s">
        <v>575</v>
      </c>
      <c r="E285" t="s">
        <v>88</v>
      </c>
      <c r="F285" t="s">
        <v>79</v>
      </c>
      <c r="G285" t="s">
        <v>51</v>
      </c>
      <c r="H285" s="20" t="s">
        <v>52</v>
      </c>
      <c r="I285" t="s">
        <v>53</v>
      </c>
      <c r="J285" t="s">
        <v>54</v>
      </c>
      <c r="L285" t="s">
        <v>55</v>
      </c>
      <c r="M285" t="s">
        <v>77</v>
      </c>
      <c r="N285" t="s">
        <v>89</v>
      </c>
      <c r="O285" s="21" t="s">
        <v>58</v>
      </c>
      <c r="P285" s="21" t="s">
        <v>150</v>
      </c>
      <c r="Q285" s="20" t="s">
        <v>244</v>
      </c>
      <c r="R285" s="21" t="s">
        <v>245</v>
      </c>
      <c r="S285" s="35">
        <v>1</v>
      </c>
      <c r="T285" s="22">
        <v>1</v>
      </c>
      <c r="U285" s="20" t="s">
        <v>62</v>
      </c>
      <c r="V285" s="20">
        <v>45671</v>
      </c>
      <c r="W285" s="21">
        <v>1</v>
      </c>
      <c r="X285" s="20">
        <v>45677</v>
      </c>
      <c r="Y285" s="20">
        <v>45674</v>
      </c>
      <c r="Z285" s="48">
        <v>1</v>
      </c>
      <c r="AA285">
        <v>2025</v>
      </c>
      <c r="AB285" s="45">
        <v>106242</v>
      </c>
      <c r="AC285" s="45">
        <v>106242</v>
      </c>
      <c r="AI285" s="10"/>
      <c r="AK285" s="10"/>
    </row>
    <row r="286" spans="1:37">
      <c r="A286" t="s">
        <v>45</v>
      </c>
      <c r="B286" t="s">
        <v>46</v>
      </c>
      <c r="C286" t="s">
        <v>47</v>
      </c>
      <c r="D286" t="s">
        <v>576</v>
      </c>
      <c r="E286" t="s">
        <v>88</v>
      </c>
      <c r="F286" t="s">
        <v>79</v>
      </c>
      <c r="G286" t="s">
        <v>51</v>
      </c>
      <c r="H286" s="20" t="s">
        <v>52</v>
      </c>
      <c r="I286" t="s">
        <v>53</v>
      </c>
      <c r="J286" t="s">
        <v>54</v>
      </c>
      <c r="L286" t="s">
        <v>55</v>
      </c>
      <c r="M286" t="s">
        <v>77</v>
      </c>
      <c r="N286" t="s">
        <v>89</v>
      </c>
      <c r="O286" s="21" t="s">
        <v>58</v>
      </c>
      <c r="P286" s="21" t="s">
        <v>97</v>
      </c>
      <c r="Q286" s="20" t="s">
        <v>108</v>
      </c>
      <c r="R286" s="21" t="s">
        <v>109</v>
      </c>
      <c r="S286" s="35">
        <v>1</v>
      </c>
      <c r="T286" s="22">
        <v>1</v>
      </c>
      <c r="U286" s="20" t="s">
        <v>62</v>
      </c>
      <c r="V286" s="20">
        <v>45671</v>
      </c>
      <c r="W286" s="21">
        <v>1</v>
      </c>
      <c r="X286" s="20">
        <v>45677</v>
      </c>
      <c r="Y286" s="20">
        <v>45674</v>
      </c>
      <c r="Z286" s="48">
        <v>1</v>
      </c>
      <c r="AA286">
        <v>2025</v>
      </c>
      <c r="AB286" s="45">
        <v>62494</v>
      </c>
      <c r="AC286" s="45">
        <v>62494</v>
      </c>
      <c r="AI286" s="10"/>
      <c r="AK286" s="10"/>
    </row>
    <row r="287" spans="1:37">
      <c r="A287" t="s">
        <v>45</v>
      </c>
      <c r="B287" t="s">
        <v>46</v>
      </c>
      <c r="C287" t="s">
        <v>47</v>
      </c>
      <c r="D287" t="s">
        <v>577</v>
      </c>
      <c r="E287" t="s">
        <v>88</v>
      </c>
      <c r="F287" t="s">
        <v>79</v>
      </c>
      <c r="G287" t="s">
        <v>51</v>
      </c>
      <c r="H287" s="20" t="s">
        <v>52</v>
      </c>
      <c r="I287" t="s">
        <v>53</v>
      </c>
      <c r="J287" t="s">
        <v>54</v>
      </c>
      <c r="L287" t="s">
        <v>55</v>
      </c>
      <c r="M287" t="s">
        <v>77</v>
      </c>
      <c r="N287" t="s">
        <v>89</v>
      </c>
      <c r="O287" s="21" t="s">
        <v>58</v>
      </c>
      <c r="P287" s="21" t="s">
        <v>119</v>
      </c>
      <c r="Q287" s="20" t="s">
        <v>130</v>
      </c>
      <c r="R287" s="21" t="s">
        <v>131</v>
      </c>
      <c r="S287" s="35">
        <v>1</v>
      </c>
      <c r="T287" s="22">
        <v>1</v>
      </c>
      <c r="U287" s="20" t="s">
        <v>62</v>
      </c>
      <c r="V287" s="20">
        <v>45671</v>
      </c>
      <c r="W287" s="21">
        <v>1</v>
      </c>
      <c r="X287" s="20">
        <v>45678</v>
      </c>
      <c r="Y287" s="20">
        <v>45674</v>
      </c>
      <c r="Z287" s="48">
        <v>1</v>
      </c>
      <c r="AA287">
        <v>2025</v>
      </c>
      <c r="AB287" s="45">
        <v>99995</v>
      </c>
      <c r="AC287" s="45">
        <v>99995</v>
      </c>
      <c r="AI287" s="10"/>
      <c r="AK287" s="10"/>
    </row>
    <row r="288" spans="1:37">
      <c r="A288" t="s">
        <v>45</v>
      </c>
      <c r="B288" t="s">
        <v>46</v>
      </c>
      <c r="C288" t="s">
        <v>47</v>
      </c>
      <c r="D288" t="s">
        <v>578</v>
      </c>
      <c r="E288" t="s">
        <v>88</v>
      </c>
      <c r="F288" t="s">
        <v>79</v>
      </c>
      <c r="G288" t="s">
        <v>51</v>
      </c>
      <c r="H288" s="20" t="s">
        <v>52</v>
      </c>
      <c r="I288" t="s">
        <v>53</v>
      </c>
      <c r="J288" t="s">
        <v>54</v>
      </c>
      <c r="L288" t="s">
        <v>55</v>
      </c>
      <c r="M288" t="s">
        <v>56</v>
      </c>
      <c r="N288" t="s">
        <v>57</v>
      </c>
      <c r="O288" s="21" t="s">
        <v>58</v>
      </c>
      <c r="P288" s="21" t="s">
        <v>207</v>
      </c>
      <c r="Q288" s="20" t="s">
        <v>462</v>
      </c>
      <c r="R288" s="21" t="s">
        <v>463</v>
      </c>
      <c r="S288" s="35">
        <v>1</v>
      </c>
      <c r="T288" s="22">
        <v>1</v>
      </c>
      <c r="U288" s="20" t="s">
        <v>62</v>
      </c>
      <c r="V288" s="20">
        <v>45672</v>
      </c>
      <c r="W288" s="21">
        <v>1</v>
      </c>
      <c r="X288" s="20">
        <v>45681</v>
      </c>
      <c r="Y288" s="20">
        <v>45679</v>
      </c>
      <c r="Z288" s="48">
        <v>1</v>
      </c>
      <c r="AA288">
        <v>2025</v>
      </c>
      <c r="AB288" s="45">
        <v>87494</v>
      </c>
      <c r="AC288" s="45">
        <v>87494</v>
      </c>
      <c r="AI288" s="10"/>
      <c r="AK288" s="10"/>
    </row>
    <row r="289" spans="1:37">
      <c r="A289" t="s">
        <v>45</v>
      </c>
      <c r="B289" t="s">
        <v>46</v>
      </c>
      <c r="C289" t="s">
        <v>47</v>
      </c>
      <c r="D289" t="s">
        <v>579</v>
      </c>
      <c r="E289" t="s">
        <v>88</v>
      </c>
      <c r="F289" t="s">
        <v>79</v>
      </c>
      <c r="G289" t="s">
        <v>51</v>
      </c>
      <c r="H289" s="20" t="s">
        <v>52</v>
      </c>
      <c r="I289" t="s">
        <v>53</v>
      </c>
      <c r="J289" t="s">
        <v>54</v>
      </c>
      <c r="L289" t="s">
        <v>55</v>
      </c>
      <c r="M289" t="s">
        <v>56</v>
      </c>
      <c r="N289" t="s">
        <v>57</v>
      </c>
      <c r="O289" s="21" t="s">
        <v>58</v>
      </c>
      <c r="P289" s="21" t="s">
        <v>64</v>
      </c>
      <c r="Q289" s="20" t="s">
        <v>456</v>
      </c>
      <c r="R289" s="21" t="s">
        <v>457</v>
      </c>
      <c r="S289" s="35">
        <v>1</v>
      </c>
      <c r="T289" s="22">
        <v>1</v>
      </c>
      <c r="U289" s="20" t="s">
        <v>62</v>
      </c>
      <c r="V289" s="20">
        <v>45672</v>
      </c>
      <c r="W289" s="21">
        <v>1</v>
      </c>
      <c r="X289" s="20">
        <v>45678</v>
      </c>
      <c r="Y289" s="20">
        <v>45674</v>
      </c>
      <c r="Z289" s="48">
        <v>1</v>
      </c>
      <c r="AA289">
        <v>2025</v>
      </c>
      <c r="AB289" s="45">
        <v>28088</v>
      </c>
      <c r="AC289" s="45">
        <v>28088</v>
      </c>
      <c r="AI289" s="10"/>
      <c r="AK289" s="10"/>
    </row>
    <row r="290" spans="1:37">
      <c r="A290" t="s">
        <v>45</v>
      </c>
      <c r="B290" t="s">
        <v>46</v>
      </c>
      <c r="C290" t="s">
        <v>47</v>
      </c>
      <c r="D290" t="s">
        <v>580</v>
      </c>
      <c r="E290" t="s">
        <v>88</v>
      </c>
      <c r="F290" t="s">
        <v>79</v>
      </c>
      <c r="G290" t="s">
        <v>51</v>
      </c>
      <c r="H290" s="20" t="s">
        <v>52</v>
      </c>
      <c r="I290" t="s">
        <v>53</v>
      </c>
      <c r="J290" t="s">
        <v>54</v>
      </c>
      <c r="L290" t="s">
        <v>55</v>
      </c>
      <c r="M290" t="s">
        <v>77</v>
      </c>
      <c r="N290" t="s">
        <v>89</v>
      </c>
      <c r="O290" s="21" t="s">
        <v>58</v>
      </c>
      <c r="P290" s="21" t="s">
        <v>150</v>
      </c>
      <c r="Q290" s="20" t="s">
        <v>268</v>
      </c>
      <c r="R290" s="21" t="s">
        <v>269</v>
      </c>
      <c r="S290" s="35">
        <v>1</v>
      </c>
      <c r="T290" s="22">
        <v>1</v>
      </c>
      <c r="U290" s="20" t="s">
        <v>62</v>
      </c>
      <c r="V290" s="20">
        <v>45672</v>
      </c>
      <c r="W290" s="21">
        <v>1</v>
      </c>
      <c r="X290" s="20">
        <v>45678</v>
      </c>
      <c r="Y290" s="20">
        <v>45674</v>
      </c>
      <c r="Z290" s="48">
        <v>1</v>
      </c>
      <c r="AA290">
        <v>2025</v>
      </c>
      <c r="AB290" s="45">
        <v>99990</v>
      </c>
      <c r="AC290" s="45">
        <v>99990</v>
      </c>
      <c r="AI290" s="10"/>
      <c r="AK290" s="10"/>
    </row>
    <row r="291" spans="1:37">
      <c r="A291" t="s">
        <v>45</v>
      </c>
      <c r="B291" t="s">
        <v>46</v>
      </c>
      <c r="C291" t="s">
        <v>47</v>
      </c>
      <c r="D291" t="s">
        <v>581</v>
      </c>
      <c r="E291" t="s">
        <v>88</v>
      </c>
      <c r="F291" t="s">
        <v>79</v>
      </c>
      <c r="G291" t="s">
        <v>51</v>
      </c>
      <c r="H291" s="20" t="s">
        <v>52</v>
      </c>
      <c r="I291" t="s">
        <v>53</v>
      </c>
      <c r="J291" t="s">
        <v>54</v>
      </c>
      <c r="L291" t="s">
        <v>55</v>
      </c>
      <c r="M291" t="s">
        <v>77</v>
      </c>
      <c r="N291" t="s">
        <v>89</v>
      </c>
      <c r="O291" s="21" t="s">
        <v>58</v>
      </c>
      <c r="P291" s="21" t="s">
        <v>126</v>
      </c>
      <c r="Q291" s="20" t="s">
        <v>127</v>
      </c>
      <c r="R291" s="21" t="s">
        <v>128</v>
      </c>
      <c r="S291" s="35">
        <v>1</v>
      </c>
      <c r="T291" s="22">
        <v>1</v>
      </c>
      <c r="U291" s="20" t="s">
        <v>62</v>
      </c>
      <c r="V291" s="20">
        <v>45672</v>
      </c>
      <c r="W291" s="21">
        <v>1</v>
      </c>
      <c r="X291" s="20">
        <v>45673</v>
      </c>
      <c r="Y291" s="20">
        <v>45674</v>
      </c>
      <c r="Z291" s="48">
        <v>1</v>
      </c>
      <c r="AA291">
        <v>2025</v>
      </c>
      <c r="AB291" s="45">
        <v>40620</v>
      </c>
      <c r="AC291" s="45">
        <v>40620</v>
      </c>
      <c r="AI291" s="10"/>
      <c r="AK291" s="10"/>
    </row>
    <row r="292" spans="1:37">
      <c r="A292" t="s">
        <v>45</v>
      </c>
      <c r="B292" t="s">
        <v>46</v>
      </c>
      <c r="C292" t="s">
        <v>47</v>
      </c>
      <c r="D292" t="s">
        <v>582</v>
      </c>
      <c r="E292" t="s">
        <v>88</v>
      </c>
      <c r="F292" t="s">
        <v>79</v>
      </c>
      <c r="G292" t="s">
        <v>51</v>
      </c>
      <c r="H292" s="20" t="s">
        <v>52</v>
      </c>
      <c r="I292" t="s">
        <v>53</v>
      </c>
      <c r="J292" t="s">
        <v>54</v>
      </c>
      <c r="L292" t="s">
        <v>55</v>
      </c>
      <c r="M292" t="s">
        <v>77</v>
      </c>
      <c r="N292" t="s">
        <v>89</v>
      </c>
      <c r="O292" s="21" t="s">
        <v>58</v>
      </c>
      <c r="P292" s="21" t="s">
        <v>97</v>
      </c>
      <c r="Q292" s="20" t="s">
        <v>108</v>
      </c>
      <c r="R292" s="21" t="s">
        <v>109</v>
      </c>
      <c r="S292" s="35">
        <v>1</v>
      </c>
      <c r="T292" s="22">
        <v>1</v>
      </c>
      <c r="U292" s="20" t="s">
        <v>62</v>
      </c>
      <c r="V292" s="20">
        <v>45671</v>
      </c>
      <c r="W292" s="21">
        <v>1</v>
      </c>
      <c r="X292" s="20">
        <v>45677</v>
      </c>
      <c r="Y292" s="20">
        <v>45674</v>
      </c>
      <c r="Z292" s="48">
        <v>1</v>
      </c>
      <c r="AA292">
        <v>2025</v>
      </c>
      <c r="AB292" s="45">
        <v>62494</v>
      </c>
      <c r="AC292" s="45">
        <v>62494</v>
      </c>
      <c r="AI292" s="10"/>
      <c r="AK292" s="10"/>
    </row>
    <row r="293" spans="1:37">
      <c r="A293" t="s">
        <v>45</v>
      </c>
      <c r="B293" t="s">
        <v>46</v>
      </c>
      <c r="C293" t="s">
        <v>47</v>
      </c>
      <c r="D293" t="s">
        <v>583</v>
      </c>
      <c r="E293" t="s">
        <v>88</v>
      </c>
      <c r="F293" t="s">
        <v>79</v>
      </c>
      <c r="G293" t="s">
        <v>51</v>
      </c>
      <c r="H293" s="20" t="s">
        <v>52</v>
      </c>
      <c r="I293" t="s">
        <v>53</v>
      </c>
      <c r="J293" t="s">
        <v>54</v>
      </c>
      <c r="L293" t="s">
        <v>55</v>
      </c>
      <c r="M293" t="s">
        <v>77</v>
      </c>
      <c r="N293" t="s">
        <v>89</v>
      </c>
      <c r="O293" s="21" t="s">
        <v>58</v>
      </c>
      <c r="P293" s="21" t="s">
        <v>97</v>
      </c>
      <c r="Q293" s="20" t="s">
        <v>290</v>
      </c>
      <c r="R293" s="21" t="s">
        <v>291</v>
      </c>
      <c r="S293" s="35">
        <v>1</v>
      </c>
      <c r="T293" s="22">
        <v>1</v>
      </c>
      <c r="U293" s="20" t="s">
        <v>62</v>
      </c>
      <c r="V293" s="20">
        <v>45671</v>
      </c>
      <c r="W293" s="21">
        <v>1</v>
      </c>
      <c r="X293" s="20">
        <v>45677</v>
      </c>
      <c r="Y293" s="20">
        <v>45674</v>
      </c>
      <c r="Z293" s="48">
        <v>1</v>
      </c>
      <c r="AA293">
        <v>2025</v>
      </c>
      <c r="AB293" s="45">
        <v>28117</v>
      </c>
      <c r="AC293" s="45">
        <v>28117</v>
      </c>
      <c r="AI293" s="10"/>
      <c r="AK293" s="10"/>
    </row>
    <row r="294" spans="1:37">
      <c r="A294" t="s">
        <v>45</v>
      </c>
      <c r="B294" t="s">
        <v>46</v>
      </c>
      <c r="C294" t="s">
        <v>47</v>
      </c>
      <c r="D294" t="s">
        <v>584</v>
      </c>
      <c r="E294" t="s">
        <v>88</v>
      </c>
      <c r="F294" t="s">
        <v>79</v>
      </c>
      <c r="G294" t="s">
        <v>51</v>
      </c>
      <c r="H294" s="20" t="s">
        <v>52</v>
      </c>
      <c r="I294" t="s">
        <v>53</v>
      </c>
      <c r="J294" t="s">
        <v>54</v>
      </c>
      <c r="L294" t="s">
        <v>55</v>
      </c>
      <c r="M294" t="s">
        <v>77</v>
      </c>
      <c r="N294" t="s">
        <v>89</v>
      </c>
      <c r="O294" s="21" t="s">
        <v>58</v>
      </c>
      <c r="P294" s="21" t="s">
        <v>97</v>
      </c>
      <c r="Q294" s="20" t="s">
        <v>108</v>
      </c>
      <c r="R294" s="21" t="s">
        <v>109</v>
      </c>
      <c r="S294" s="35">
        <v>1</v>
      </c>
      <c r="T294" s="22">
        <v>1</v>
      </c>
      <c r="U294" s="20" t="s">
        <v>62</v>
      </c>
      <c r="V294" s="20">
        <v>45671</v>
      </c>
      <c r="W294" s="21">
        <v>1</v>
      </c>
      <c r="X294" s="20">
        <v>45681</v>
      </c>
      <c r="Y294" s="20">
        <v>45677</v>
      </c>
      <c r="Z294" s="48">
        <v>1</v>
      </c>
      <c r="AA294">
        <v>2025</v>
      </c>
      <c r="AB294" s="45">
        <v>62494</v>
      </c>
      <c r="AC294" s="45">
        <v>62494</v>
      </c>
      <c r="AI294" s="10"/>
      <c r="AK294" s="10"/>
    </row>
    <row r="295" spans="1:37">
      <c r="A295" t="s">
        <v>45</v>
      </c>
      <c r="B295" t="s">
        <v>46</v>
      </c>
      <c r="C295" t="s">
        <v>47</v>
      </c>
      <c r="D295" t="s">
        <v>585</v>
      </c>
      <c r="E295" t="s">
        <v>88</v>
      </c>
      <c r="F295" t="s">
        <v>79</v>
      </c>
      <c r="G295" t="s">
        <v>51</v>
      </c>
      <c r="H295" s="20" t="s">
        <v>52</v>
      </c>
      <c r="I295" t="s">
        <v>53</v>
      </c>
      <c r="J295" t="s">
        <v>54</v>
      </c>
      <c r="L295" t="s">
        <v>55</v>
      </c>
      <c r="M295" t="s">
        <v>56</v>
      </c>
      <c r="N295" t="s">
        <v>57</v>
      </c>
      <c r="O295" s="21" t="s">
        <v>58</v>
      </c>
      <c r="P295" s="21" t="s">
        <v>64</v>
      </c>
      <c r="Q295" s="20" t="s">
        <v>230</v>
      </c>
      <c r="R295" s="21" t="s">
        <v>231</v>
      </c>
      <c r="S295" s="35">
        <v>1</v>
      </c>
      <c r="T295" s="22">
        <v>1</v>
      </c>
      <c r="U295" s="20" t="s">
        <v>62</v>
      </c>
      <c r="V295" s="20">
        <v>45671</v>
      </c>
      <c r="W295" s="21">
        <v>1</v>
      </c>
      <c r="X295" s="20">
        <v>45677</v>
      </c>
      <c r="Y295" s="20">
        <v>45674</v>
      </c>
      <c r="Z295" s="48">
        <v>1</v>
      </c>
      <c r="AA295">
        <v>2025</v>
      </c>
      <c r="AB295" s="45">
        <v>45330</v>
      </c>
      <c r="AC295" s="45">
        <v>45330</v>
      </c>
      <c r="AI295" s="10"/>
      <c r="AK295" s="10"/>
    </row>
    <row r="296" spans="1:37">
      <c r="A296" t="s">
        <v>45</v>
      </c>
      <c r="B296" t="s">
        <v>46</v>
      </c>
      <c r="C296" t="s">
        <v>47</v>
      </c>
      <c r="D296" t="s">
        <v>586</v>
      </c>
      <c r="E296" t="s">
        <v>88</v>
      </c>
      <c r="F296" t="s">
        <v>79</v>
      </c>
      <c r="G296" t="s">
        <v>51</v>
      </c>
      <c r="H296" s="20" t="s">
        <v>52</v>
      </c>
      <c r="I296" t="s">
        <v>53</v>
      </c>
      <c r="J296" t="s">
        <v>54</v>
      </c>
      <c r="L296" t="s">
        <v>55</v>
      </c>
      <c r="M296" t="s">
        <v>77</v>
      </c>
      <c r="N296" t="s">
        <v>89</v>
      </c>
      <c r="O296" s="21" t="s">
        <v>58</v>
      </c>
      <c r="P296" s="21" t="s">
        <v>203</v>
      </c>
      <c r="Q296" s="20" t="s">
        <v>240</v>
      </c>
      <c r="R296" s="21" t="s">
        <v>241</v>
      </c>
      <c r="S296" s="35">
        <v>1</v>
      </c>
      <c r="T296" s="22">
        <v>1</v>
      </c>
      <c r="U296" s="20" t="s">
        <v>62</v>
      </c>
      <c r="V296" s="20">
        <v>45672</v>
      </c>
      <c r="W296" s="21">
        <v>1</v>
      </c>
      <c r="X296" s="20">
        <v>45680</v>
      </c>
      <c r="Y296" s="20">
        <v>45677</v>
      </c>
      <c r="Z296" s="48">
        <v>1</v>
      </c>
      <c r="AA296">
        <v>2025</v>
      </c>
      <c r="AB296" s="45">
        <v>188229</v>
      </c>
      <c r="AC296" s="45">
        <v>188229</v>
      </c>
      <c r="AI296" s="10"/>
      <c r="AK296" s="10"/>
    </row>
    <row r="297" spans="1:37">
      <c r="A297" t="s">
        <v>45</v>
      </c>
      <c r="B297" t="s">
        <v>46</v>
      </c>
      <c r="C297" t="s">
        <v>47</v>
      </c>
      <c r="D297" t="s">
        <v>587</v>
      </c>
      <c r="E297" t="s">
        <v>88</v>
      </c>
      <c r="F297" t="s">
        <v>79</v>
      </c>
      <c r="G297" t="s">
        <v>51</v>
      </c>
      <c r="H297" s="20" t="s">
        <v>52</v>
      </c>
      <c r="I297" t="s">
        <v>53</v>
      </c>
      <c r="J297" t="s">
        <v>54</v>
      </c>
      <c r="L297" t="s">
        <v>55</v>
      </c>
      <c r="M297" t="s">
        <v>56</v>
      </c>
      <c r="N297" t="s">
        <v>57</v>
      </c>
      <c r="O297" s="21" t="s">
        <v>58</v>
      </c>
      <c r="P297" s="21" t="s">
        <v>64</v>
      </c>
      <c r="Q297" s="20" t="s">
        <v>588</v>
      </c>
      <c r="R297" s="21" t="s">
        <v>589</v>
      </c>
      <c r="S297" s="35">
        <v>1</v>
      </c>
      <c r="T297" s="22">
        <v>1</v>
      </c>
      <c r="U297" s="20" t="s">
        <v>62</v>
      </c>
      <c r="V297" s="20">
        <v>45672</v>
      </c>
      <c r="W297" s="21">
        <v>1</v>
      </c>
      <c r="X297" s="20">
        <v>45680</v>
      </c>
      <c r="Y297" s="20">
        <v>45677</v>
      </c>
      <c r="Z297" s="48">
        <v>1</v>
      </c>
      <c r="AA297">
        <v>2025</v>
      </c>
      <c r="AB297" s="45">
        <v>46843</v>
      </c>
      <c r="AC297" s="45">
        <v>46843</v>
      </c>
      <c r="AI297" s="10"/>
      <c r="AK297" s="10"/>
    </row>
    <row r="298" spans="1:37">
      <c r="A298" t="s">
        <v>45</v>
      </c>
      <c r="B298" t="s">
        <v>46</v>
      </c>
      <c r="C298" t="s">
        <v>47</v>
      </c>
      <c r="D298" t="s">
        <v>590</v>
      </c>
      <c r="E298" t="s">
        <v>88</v>
      </c>
      <c r="F298" t="s">
        <v>79</v>
      </c>
      <c r="G298" t="s">
        <v>51</v>
      </c>
      <c r="H298" s="20" t="s">
        <v>52</v>
      </c>
      <c r="I298" t="s">
        <v>53</v>
      </c>
      <c r="J298" t="s">
        <v>54</v>
      </c>
      <c r="L298" t="s">
        <v>55</v>
      </c>
      <c r="M298" t="s">
        <v>56</v>
      </c>
      <c r="N298" t="s">
        <v>57</v>
      </c>
      <c r="O298" s="21" t="s">
        <v>58</v>
      </c>
      <c r="P298" s="21" t="s">
        <v>64</v>
      </c>
      <c r="Q298" s="20" t="s">
        <v>591</v>
      </c>
      <c r="R298" s="21" t="s">
        <v>592</v>
      </c>
      <c r="S298" s="35">
        <v>1</v>
      </c>
      <c r="T298" s="22">
        <v>1</v>
      </c>
      <c r="U298" s="20" t="s">
        <v>62</v>
      </c>
      <c r="V298" s="20">
        <v>45672</v>
      </c>
      <c r="W298" s="21">
        <v>1</v>
      </c>
      <c r="X298" s="20">
        <v>45680</v>
      </c>
      <c r="Y298" s="20">
        <v>45677</v>
      </c>
      <c r="Z298" s="48">
        <v>1</v>
      </c>
      <c r="AA298">
        <v>2025</v>
      </c>
      <c r="AB298" s="45">
        <v>22405</v>
      </c>
      <c r="AC298" s="45">
        <v>22405</v>
      </c>
      <c r="AI298" s="10"/>
      <c r="AK298" s="10"/>
    </row>
    <row r="299" spans="1:37">
      <c r="A299" t="s">
        <v>45</v>
      </c>
      <c r="B299" t="s">
        <v>46</v>
      </c>
      <c r="C299" t="s">
        <v>47</v>
      </c>
      <c r="D299" t="s">
        <v>593</v>
      </c>
      <c r="E299" t="s">
        <v>88</v>
      </c>
      <c r="F299" t="s">
        <v>79</v>
      </c>
      <c r="G299" t="s">
        <v>51</v>
      </c>
      <c r="H299" s="20" t="s">
        <v>58</v>
      </c>
      <c r="I299" t="s">
        <v>53</v>
      </c>
      <c r="J299" t="s">
        <v>54</v>
      </c>
      <c r="L299" t="s">
        <v>55</v>
      </c>
      <c r="M299" t="s">
        <v>77</v>
      </c>
      <c r="N299" t="s">
        <v>89</v>
      </c>
      <c r="O299" s="21" t="s">
        <v>58</v>
      </c>
      <c r="P299" s="21" t="s">
        <v>104</v>
      </c>
      <c r="Q299" s="20" t="s">
        <v>329</v>
      </c>
      <c r="R299" s="21" t="s">
        <v>330</v>
      </c>
      <c r="S299" s="35">
        <v>1</v>
      </c>
      <c r="T299" s="22">
        <v>0</v>
      </c>
      <c r="U299" s="20" t="s">
        <v>62</v>
      </c>
      <c r="V299" s="20">
        <v>45671</v>
      </c>
      <c r="W299" s="21">
        <v>1</v>
      </c>
      <c r="X299" s="20">
        <v>45677</v>
      </c>
      <c r="Z299" s="48">
        <v>1</v>
      </c>
      <c r="AA299">
        <v>2025</v>
      </c>
      <c r="AB299" s="45">
        <v>62493</v>
      </c>
      <c r="AC299" s="45">
        <v>0</v>
      </c>
      <c r="AI299" s="10"/>
      <c r="AK299" s="10"/>
    </row>
    <row r="300" spans="1:37">
      <c r="A300" t="s">
        <v>45</v>
      </c>
      <c r="B300" t="s">
        <v>46</v>
      </c>
      <c r="C300" t="s">
        <v>47</v>
      </c>
      <c r="D300" t="s">
        <v>594</v>
      </c>
      <c r="E300" t="s">
        <v>49</v>
      </c>
      <c r="F300" t="s">
        <v>157</v>
      </c>
      <c r="G300" t="s">
        <v>51</v>
      </c>
      <c r="H300" s="20" t="s">
        <v>52</v>
      </c>
      <c r="I300" t="s">
        <v>53</v>
      </c>
      <c r="J300" t="s">
        <v>54</v>
      </c>
      <c r="L300" t="s">
        <v>55</v>
      </c>
      <c r="M300" t="s">
        <v>56</v>
      </c>
      <c r="N300" t="s">
        <v>57</v>
      </c>
      <c r="O300" s="21" t="s">
        <v>58</v>
      </c>
      <c r="P300" s="21" t="s">
        <v>64</v>
      </c>
      <c r="Q300" s="20" t="s">
        <v>70</v>
      </c>
      <c r="R300" s="21" t="s">
        <v>71</v>
      </c>
      <c r="S300" s="35">
        <v>4</v>
      </c>
      <c r="T300" s="22">
        <v>0</v>
      </c>
      <c r="U300" s="20" t="s">
        <v>62</v>
      </c>
      <c r="V300" s="20">
        <v>45678</v>
      </c>
      <c r="W300" s="21">
        <v>1</v>
      </c>
      <c r="X300" s="20">
        <v>45688</v>
      </c>
      <c r="Z300" s="48">
        <v>1</v>
      </c>
      <c r="AA300">
        <v>2025</v>
      </c>
      <c r="AB300" s="45">
        <v>0</v>
      </c>
      <c r="AC300" s="45">
        <v>0</v>
      </c>
      <c r="AI300" s="10"/>
      <c r="AK300" s="10"/>
    </row>
    <row r="301" spans="1:37">
      <c r="A301" t="s">
        <v>45</v>
      </c>
      <c r="B301" t="s">
        <v>46</v>
      </c>
      <c r="C301" t="s">
        <v>47</v>
      </c>
      <c r="D301" t="s">
        <v>595</v>
      </c>
      <c r="E301" t="s">
        <v>88</v>
      </c>
      <c r="F301" t="s">
        <v>79</v>
      </c>
      <c r="G301" t="s">
        <v>51</v>
      </c>
      <c r="H301" s="20" t="s">
        <v>52</v>
      </c>
      <c r="I301" t="s">
        <v>53</v>
      </c>
      <c r="J301" t="s">
        <v>54</v>
      </c>
      <c r="L301" t="s">
        <v>55</v>
      </c>
      <c r="M301" t="s">
        <v>56</v>
      </c>
      <c r="N301" t="s">
        <v>57</v>
      </c>
      <c r="O301" s="21" t="s">
        <v>58</v>
      </c>
      <c r="P301" s="21" t="s">
        <v>64</v>
      </c>
      <c r="Q301" s="20" t="s">
        <v>596</v>
      </c>
      <c r="R301" s="21" t="s">
        <v>597</v>
      </c>
      <c r="S301" s="35">
        <v>1</v>
      </c>
      <c r="T301" s="22">
        <v>1</v>
      </c>
      <c r="U301" s="20" t="s">
        <v>62</v>
      </c>
      <c r="V301" s="20">
        <v>45673</v>
      </c>
      <c r="W301" s="21">
        <v>1</v>
      </c>
      <c r="X301" s="20">
        <v>45684</v>
      </c>
      <c r="Y301" s="20">
        <v>45677</v>
      </c>
      <c r="Z301" s="48">
        <v>1</v>
      </c>
      <c r="AA301">
        <v>2025</v>
      </c>
      <c r="AB301" s="45">
        <v>90940</v>
      </c>
      <c r="AC301" s="45">
        <v>90940</v>
      </c>
      <c r="AI301" s="10"/>
      <c r="AK301" s="10"/>
    </row>
    <row r="302" spans="1:37">
      <c r="A302" t="s">
        <v>45</v>
      </c>
      <c r="B302" t="s">
        <v>46</v>
      </c>
      <c r="C302" t="s">
        <v>47</v>
      </c>
      <c r="D302" t="s">
        <v>598</v>
      </c>
      <c r="E302" t="s">
        <v>88</v>
      </c>
      <c r="F302" t="s">
        <v>79</v>
      </c>
      <c r="G302" t="s">
        <v>51</v>
      </c>
      <c r="H302" s="20" t="s">
        <v>52</v>
      </c>
      <c r="I302" t="s">
        <v>53</v>
      </c>
      <c r="J302" t="s">
        <v>54</v>
      </c>
      <c r="L302" t="s">
        <v>55</v>
      </c>
      <c r="M302" t="s">
        <v>77</v>
      </c>
      <c r="N302" t="s">
        <v>89</v>
      </c>
      <c r="O302" s="21" t="s">
        <v>58</v>
      </c>
      <c r="P302" s="21" t="s">
        <v>276</v>
      </c>
      <c r="Q302" s="20" t="s">
        <v>315</v>
      </c>
      <c r="R302" s="21" t="s">
        <v>316</v>
      </c>
      <c r="S302" s="35">
        <v>2</v>
      </c>
      <c r="T302" s="22">
        <v>2</v>
      </c>
      <c r="U302" s="20" t="s">
        <v>62</v>
      </c>
      <c r="V302" s="20">
        <v>45672</v>
      </c>
      <c r="W302" s="21">
        <v>1</v>
      </c>
      <c r="X302" s="20">
        <v>45681</v>
      </c>
      <c r="Y302" s="20">
        <v>45677</v>
      </c>
      <c r="Z302" s="48">
        <v>1</v>
      </c>
      <c r="AA302">
        <v>2025</v>
      </c>
      <c r="AB302" s="45">
        <v>24987</v>
      </c>
      <c r="AC302" s="45">
        <v>24987</v>
      </c>
      <c r="AI302" s="10"/>
      <c r="AK302" s="10"/>
    </row>
    <row r="303" spans="1:37">
      <c r="A303" t="s">
        <v>45</v>
      </c>
      <c r="B303" t="s">
        <v>46</v>
      </c>
      <c r="C303" t="s">
        <v>47</v>
      </c>
      <c r="D303" t="s">
        <v>599</v>
      </c>
      <c r="E303" t="s">
        <v>88</v>
      </c>
      <c r="F303" t="s">
        <v>79</v>
      </c>
      <c r="G303" t="s">
        <v>51</v>
      </c>
      <c r="H303" s="20" t="s">
        <v>52</v>
      </c>
      <c r="I303" t="s">
        <v>53</v>
      </c>
      <c r="J303" t="s">
        <v>54</v>
      </c>
      <c r="L303" t="s">
        <v>55</v>
      </c>
      <c r="M303" t="s">
        <v>77</v>
      </c>
      <c r="N303" t="s">
        <v>89</v>
      </c>
      <c r="O303" s="21" t="s">
        <v>58</v>
      </c>
      <c r="P303" s="21" t="s">
        <v>276</v>
      </c>
      <c r="Q303" s="20" t="s">
        <v>600</v>
      </c>
      <c r="R303" s="21" t="s">
        <v>601</v>
      </c>
      <c r="S303" s="35">
        <v>1</v>
      </c>
      <c r="T303" s="22">
        <v>1</v>
      </c>
      <c r="U303" s="20" t="s">
        <v>62</v>
      </c>
      <c r="V303" s="20">
        <v>45673</v>
      </c>
      <c r="W303" s="21">
        <v>1</v>
      </c>
      <c r="X303" s="20">
        <v>45685</v>
      </c>
      <c r="Y303" s="20">
        <v>45681</v>
      </c>
      <c r="Z303" s="48">
        <v>1</v>
      </c>
      <c r="AA303">
        <v>2025</v>
      </c>
      <c r="AB303" s="45">
        <v>31244</v>
      </c>
      <c r="AC303" s="45">
        <v>31244</v>
      </c>
      <c r="AI303" s="10"/>
      <c r="AK303" s="10"/>
    </row>
    <row r="304" spans="1:37">
      <c r="A304" t="s">
        <v>45</v>
      </c>
      <c r="B304" t="s">
        <v>46</v>
      </c>
      <c r="C304" t="s">
        <v>47</v>
      </c>
      <c r="D304" t="s">
        <v>602</v>
      </c>
      <c r="E304" t="s">
        <v>88</v>
      </c>
      <c r="F304" t="s">
        <v>79</v>
      </c>
      <c r="G304" t="s">
        <v>51</v>
      </c>
      <c r="H304" s="20" t="s">
        <v>52</v>
      </c>
      <c r="I304" t="s">
        <v>53</v>
      </c>
      <c r="J304" t="s">
        <v>54</v>
      </c>
      <c r="L304" t="s">
        <v>55</v>
      </c>
      <c r="M304" t="s">
        <v>77</v>
      </c>
      <c r="N304" t="s">
        <v>89</v>
      </c>
      <c r="O304" s="21" t="s">
        <v>58</v>
      </c>
      <c r="P304" s="21" t="s">
        <v>119</v>
      </c>
      <c r="Q304" s="20" t="s">
        <v>603</v>
      </c>
      <c r="R304" s="21" t="s">
        <v>604</v>
      </c>
      <c r="S304" s="35">
        <v>2</v>
      </c>
      <c r="T304" s="22">
        <v>2</v>
      </c>
      <c r="U304" s="20" t="s">
        <v>62</v>
      </c>
      <c r="V304" s="20">
        <v>45677</v>
      </c>
      <c r="W304" s="21">
        <v>1</v>
      </c>
      <c r="X304" s="20">
        <v>45684</v>
      </c>
      <c r="Y304" s="20">
        <v>45681</v>
      </c>
      <c r="Z304" s="48">
        <v>1</v>
      </c>
      <c r="AA304">
        <v>2025</v>
      </c>
      <c r="AB304" s="45">
        <v>143737</v>
      </c>
      <c r="AC304" s="45">
        <v>143737</v>
      </c>
      <c r="AI304" s="10"/>
      <c r="AK304" s="10"/>
    </row>
    <row r="305" spans="1:37">
      <c r="A305" t="s">
        <v>45</v>
      </c>
      <c r="B305" t="s">
        <v>46</v>
      </c>
      <c r="C305" t="s">
        <v>47</v>
      </c>
      <c r="D305" t="s">
        <v>594</v>
      </c>
      <c r="E305" t="s">
        <v>49</v>
      </c>
      <c r="F305" t="s">
        <v>605</v>
      </c>
      <c r="G305" t="s">
        <v>51</v>
      </c>
      <c r="H305" s="20" t="s">
        <v>52</v>
      </c>
      <c r="I305" t="s">
        <v>53</v>
      </c>
      <c r="J305" t="s">
        <v>54</v>
      </c>
      <c r="L305" t="s">
        <v>55</v>
      </c>
      <c r="M305" t="s">
        <v>56</v>
      </c>
      <c r="N305" t="s">
        <v>57</v>
      </c>
      <c r="O305" s="21" t="s">
        <v>58</v>
      </c>
      <c r="P305" s="21" t="s">
        <v>59</v>
      </c>
      <c r="Q305" s="20" t="s">
        <v>60</v>
      </c>
      <c r="R305" s="21" t="s">
        <v>61</v>
      </c>
      <c r="S305" s="35">
        <v>1</v>
      </c>
      <c r="T305" s="22">
        <v>0</v>
      </c>
      <c r="U305" s="20" t="s">
        <v>62</v>
      </c>
      <c r="V305" s="20">
        <v>45678</v>
      </c>
      <c r="W305" s="21">
        <v>1</v>
      </c>
      <c r="X305" s="20">
        <v>45688</v>
      </c>
      <c r="Z305" s="48">
        <v>1</v>
      </c>
      <c r="AA305">
        <v>2025</v>
      </c>
      <c r="AB305" s="45">
        <v>0</v>
      </c>
      <c r="AC305" s="45">
        <v>0</v>
      </c>
      <c r="AI305" s="10"/>
      <c r="AK305" s="10"/>
    </row>
    <row r="306" spans="1:37">
      <c r="A306" t="s">
        <v>45</v>
      </c>
      <c r="B306" t="s">
        <v>46</v>
      </c>
      <c r="C306" t="s">
        <v>47</v>
      </c>
      <c r="D306" t="s">
        <v>594</v>
      </c>
      <c r="E306" t="s">
        <v>49</v>
      </c>
      <c r="F306" t="s">
        <v>85</v>
      </c>
      <c r="G306" t="s">
        <v>51</v>
      </c>
      <c r="H306" s="20" t="s">
        <v>52</v>
      </c>
      <c r="I306" t="s">
        <v>53</v>
      </c>
      <c r="J306" t="s">
        <v>54</v>
      </c>
      <c r="L306" t="s">
        <v>55</v>
      </c>
      <c r="M306" t="s">
        <v>56</v>
      </c>
      <c r="N306" t="s">
        <v>57</v>
      </c>
      <c r="O306" s="21" t="s">
        <v>58</v>
      </c>
      <c r="P306" s="21" t="s">
        <v>64</v>
      </c>
      <c r="Q306" s="20" t="s">
        <v>65</v>
      </c>
      <c r="R306" s="21" t="s">
        <v>66</v>
      </c>
      <c r="S306" s="35">
        <v>8</v>
      </c>
      <c r="T306" s="22">
        <v>8</v>
      </c>
      <c r="U306" s="20" t="s">
        <v>62</v>
      </c>
      <c r="V306" s="20">
        <v>45678</v>
      </c>
      <c r="W306" s="21">
        <v>1</v>
      </c>
      <c r="X306" s="20">
        <v>45688</v>
      </c>
      <c r="Y306" s="20">
        <v>45684</v>
      </c>
      <c r="Z306" s="48">
        <v>1</v>
      </c>
      <c r="AA306">
        <v>2025</v>
      </c>
      <c r="AB306" s="45">
        <v>784000</v>
      </c>
      <c r="AC306" s="45">
        <v>784000</v>
      </c>
      <c r="AI306" s="10"/>
      <c r="AK306" s="10"/>
    </row>
    <row r="307" spans="1:37">
      <c r="A307" t="s">
        <v>45</v>
      </c>
      <c r="B307" t="s">
        <v>46</v>
      </c>
      <c r="C307" t="s">
        <v>47</v>
      </c>
      <c r="D307" t="s">
        <v>594</v>
      </c>
      <c r="E307" t="s">
        <v>49</v>
      </c>
      <c r="F307" t="s">
        <v>86</v>
      </c>
      <c r="G307" t="s">
        <v>51</v>
      </c>
      <c r="H307" s="20" t="s">
        <v>52</v>
      </c>
      <c r="I307" t="s">
        <v>53</v>
      </c>
      <c r="J307" t="s">
        <v>54</v>
      </c>
      <c r="L307" t="s">
        <v>55</v>
      </c>
      <c r="M307" t="s">
        <v>56</v>
      </c>
      <c r="N307" t="s">
        <v>57</v>
      </c>
      <c r="O307" s="21" t="s">
        <v>58</v>
      </c>
      <c r="P307" s="21" t="s">
        <v>64</v>
      </c>
      <c r="Q307" s="20" t="s">
        <v>65</v>
      </c>
      <c r="R307" s="21" t="s">
        <v>66</v>
      </c>
      <c r="S307" s="35">
        <v>4</v>
      </c>
      <c r="T307" s="22">
        <v>0</v>
      </c>
      <c r="U307" s="20" t="s">
        <v>62</v>
      </c>
      <c r="V307" s="20">
        <v>45678</v>
      </c>
      <c r="W307" s="21">
        <v>1</v>
      </c>
      <c r="X307" s="20">
        <v>45688</v>
      </c>
      <c r="Z307" s="48">
        <v>1</v>
      </c>
      <c r="AA307">
        <v>2025</v>
      </c>
      <c r="AB307" s="45">
        <v>0</v>
      </c>
      <c r="AC307" s="45">
        <v>0</v>
      </c>
      <c r="AI307" s="10"/>
      <c r="AK307" s="10"/>
    </row>
    <row r="308" spans="1:37">
      <c r="A308" t="s">
        <v>45</v>
      </c>
      <c r="B308" t="s">
        <v>46</v>
      </c>
      <c r="C308" t="s">
        <v>47</v>
      </c>
      <c r="D308" t="s">
        <v>606</v>
      </c>
      <c r="E308" t="s">
        <v>88</v>
      </c>
      <c r="F308" t="s">
        <v>79</v>
      </c>
      <c r="G308" t="s">
        <v>51</v>
      </c>
      <c r="H308" s="20" t="s">
        <v>52</v>
      </c>
      <c r="I308" t="s">
        <v>53</v>
      </c>
      <c r="J308" t="s">
        <v>54</v>
      </c>
      <c r="L308" t="s">
        <v>55</v>
      </c>
      <c r="M308" t="s">
        <v>56</v>
      </c>
      <c r="N308" t="s">
        <v>57</v>
      </c>
      <c r="O308" s="21" t="s">
        <v>58</v>
      </c>
      <c r="P308" s="21" t="s">
        <v>133</v>
      </c>
      <c r="Q308" s="20" t="s">
        <v>134</v>
      </c>
      <c r="R308" s="21" t="s">
        <v>135</v>
      </c>
      <c r="S308" s="35">
        <v>1</v>
      </c>
      <c r="T308" s="22">
        <v>1</v>
      </c>
      <c r="U308" s="20" t="s">
        <v>62</v>
      </c>
      <c r="V308" s="20">
        <v>45677</v>
      </c>
      <c r="W308" s="21">
        <v>1</v>
      </c>
      <c r="X308" s="20">
        <v>45684</v>
      </c>
      <c r="Y308" s="20">
        <v>45681</v>
      </c>
      <c r="Z308" s="48">
        <v>1</v>
      </c>
      <c r="AA308">
        <v>2025</v>
      </c>
      <c r="AB308" s="45">
        <v>25536</v>
      </c>
      <c r="AC308" s="45">
        <v>25536</v>
      </c>
      <c r="AI308" s="10"/>
      <c r="AK308" s="10"/>
    </row>
    <row r="309" spans="1:37">
      <c r="A309" t="s">
        <v>45</v>
      </c>
      <c r="B309" t="s">
        <v>46</v>
      </c>
      <c r="C309" t="s">
        <v>47</v>
      </c>
      <c r="D309" t="s">
        <v>594</v>
      </c>
      <c r="E309" t="s">
        <v>49</v>
      </c>
      <c r="F309" t="s">
        <v>50</v>
      </c>
      <c r="G309" t="s">
        <v>51</v>
      </c>
      <c r="H309" s="20" t="s">
        <v>52</v>
      </c>
      <c r="I309" t="s">
        <v>53</v>
      </c>
      <c r="J309" t="s">
        <v>54</v>
      </c>
      <c r="L309" t="s">
        <v>55</v>
      </c>
      <c r="M309" t="s">
        <v>56</v>
      </c>
      <c r="N309" t="s">
        <v>57</v>
      </c>
      <c r="O309" s="21" t="s">
        <v>58</v>
      </c>
      <c r="P309" s="21" t="s">
        <v>64</v>
      </c>
      <c r="Q309" s="20" t="s">
        <v>65</v>
      </c>
      <c r="R309" s="21" t="s">
        <v>66</v>
      </c>
      <c r="S309" s="35">
        <v>4</v>
      </c>
      <c r="T309" s="22">
        <v>0</v>
      </c>
      <c r="U309" s="20" t="s">
        <v>62</v>
      </c>
      <c r="V309" s="20">
        <v>45678</v>
      </c>
      <c r="W309" s="21">
        <v>1</v>
      </c>
      <c r="X309" s="20">
        <v>45688</v>
      </c>
      <c r="Z309" s="48">
        <v>1</v>
      </c>
      <c r="AA309">
        <v>2025</v>
      </c>
      <c r="AB309" s="45">
        <v>0</v>
      </c>
      <c r="AC309" s="45">
        <v>0</v>
      </c>
      <c r="AI309" s="10"/>
      <c r="AK309" s="10"/>
    </row>
    <row r="310" spans="1:37">
      <c r="A310" t="s">
        <v>45</v>
      </c>
      <c r="B310" t="s">
        <v>46</v>
      </c>
      <c r="C310" t="s">
        <v>47</v>
      </c>
      <c r="D310" t="s">
        <v>594</v>
      </c>
      <c r="E310" t="s">
        <v>49</v>
      </c>
      <c r="F310" t="s">
        <v>63</v>
      </c>
      <c r="G310" t="s">
        <v>51</v>
      </c>
      <c r="H310" s="20" t="s">
        <v>52</v>
      </c>
      <c r="I310" t="s">
        <v>53</v>
      </c>
      <c r="J310" t="s">
        <v>54</v>
      </c>
      <c r="L310" t="s">
        <v>55</v>
      </c>
      <c r="M310" t="s">
        <v>56</v>
      </c>
      <c r="N310" t="s">
        <v>57</v>
      </c>
      <c r="O310" s="21" t="s">
        <v>58</v>
      </c>
      <c r="P310" s="21" t="s">
        <v>64</v>
      </c>
      <c r="Q310" s="20" t="s">
        <v>70</v>
      </c>
      <c r="R310" s="21" t="s">
        <v>71</v>
      </c>
      <c r="S310" s="35">
        <v>12</v>
      </c>
      <c r="T310" s="22">
        <v>12</v>
      </c>
      <c r="U310" s="20" t="s">
        <v>62</v>
      </c>
      <c r="V310" s="20">
        <v>45678</v>
      </c>
      <c r="W310" s="21">
        <v>1</v>
      </c>
      <c r="X310" s="20">
        <v>45688</v>
      </c>
      <c r="Y310" s="20">
        <v>45684</v>
      </c>
      <c r="Z310" s="48">
        <v>1</v>
      </c>
      <c r="AA310">
        <v>2025</v>
      </c>
      <c r="AB310" s="45">
        <v>1320000</v>
      </c>
      <c r="AC310" s="45">
        <v>1320000</v>
      </c>
      <c r="AI310" s="10"/>
      <c r="AK310" s="10"/>
    </row>
    <row r="311" spans="1:37">
      <c r="A311" t="s">
        <v>45</v>
      </c>
      <c r="B311" t="s">
        <v>46</v>
      </c>
      <c r="C311" t="s">
        <v>47</v>
      </c>
      <c r="D311" t="s">
        <v>594</v>
      </c>
      <c r="E311" t="s">
        <v>49</v>
      </c>
      <c r="F311" t="s">
        <v>67</v>
      </c>
      <c r="G311" t="s">
        <v>51</v>
      </c>
      <c r="H311" s="20" t="s">
        <v>52</v>
      </c>
      <c r="I311" t="s">
        <v>53</v>
      </c>
      <c r="J311" t="s">
        <v>54</v>
      </c>
      <c r="L311" t="s">
        <v>55</v>
      </c>
      <c r="M311" t="s">
        <v>56</v>
      </c>
      <c r="N311" t="s">
        <v>57</v>
      </c>
      <c r="O311" s="21" t="s">
        <v>58</v>
      </c>
      <c r="P311" s="21" t="s">
        <v>64</v>
      </c>
      <c r="Q311" s="20" t="s">
        <v>70</v>
      </c>
      <c r="R311" s="21" t="s">
        <v>71</v>
      </c>
      <c r="S311" s="35">
        <v>4</v>
      </c>
      <c r="T311" s="22">
        <v>0</v>
      </c>
      <c r="U311" s="20" t="s">
        <v>62</v>
      </c>
      <c r="V311" s="20">
        <v>45678</v>
      </c>
      <c r="W311" s="21">
        <v>1</v>
      </c>
      <c r="X311" s="20">
        <v>45688</v>
      </c>
      <c r="Z311" s="48">
        <v>1</v>
      </c>
      <c r="AA311">
        <v>2025</v>
      </c>
      <c r="AB311" s="45">
        <v>0</v>
      </c>
      <c r="AC311" s="45">
        <v>0</v>
      </c>
      <c r="AI311" s="10"/>
      <c r="AK311" s="10"/>
    </row>
    <row r="312" spans="1:37">
      <c r="A312" t="s">
        <v>45</v>
      </c>
      <c r="B312" t="s">
        <v>46</v>
      </c>
      <c r="C312" t="s">
        <v>47</v>
      </c>
      <c r="D312" t="s">
        <v>607</v>
      </c>
      <c r="E312" t="s">
        <v>88</v>
      </c>
      <c r="F312" t="s">
        <v>79</v>
      </c>
      <c r="G312" t="s">
        <v>51</v>
      </c>
      <c r="H312" s="20" t="s">
        <v>52</v>
      </c>
      <c r="I312" t="s">
        <v>53</v>
      </c>
      <c r="J312" t="s">
        <v>54</v>
      </c>
      <c r="L312" t="s">
        <v>55</v>
      </c>
      <c r="M312" t="s">
        <v>77</v>
      </c>
      <c r="N312" t="s">
        <v>89</v>
      </c>
      <c r="O312" s="21" t="s">
        <v>58</v>
      </c>
      <c r="P312" s="21" t="s">
        <v>104</v>
      </c>
      <c r="Q312" s="20" t="s">
        <v>515</v>
      </c>
      <c r="R312" s="21" t="s">
        <v>516</v>
      </c>
      <c r="S312" s="35">
        <v>1</v>
      </c>
      <c r="T312" s="22">
        <v>1</v>
      </c>
      <c r="U312" s="20" t="s">
        <v>62</v>
      </c>
      <c r="V312" s="20">
        <v>45676</v>
      </c>
      <c r="W312" s="21">
        <v>1</v>
      </c>
      <c r="X312" s="20">
        <v>45684</v>
      </c>
      <c r="Y312" s="20">
        <v>45679</v>
      </c>
      <c r="Z312" s="48">
        <v>1</v>
      </c>
      <c r="AA312">
        <v>2025</v>
      </c>
      <c r="AB312" s="45">
        <v>81245</v>
      </c>
      <c r="AC312" s="45">
        <v>81245</v>
      </c>
      <c r="AI312" s="10"/>
      <c r="AK312" s="10"/>
    </row>
    <row r="313" spans="1:37">
      <c r="A313" t="s">
        <v>45</v>
      </c>
      <c r="B313" t="s">
        <v>46</v>
      </c>
      <c r="C313" t="s">
        <v>47</v>
      </c>
      <c r="D313" t="s">
        <v>594</v>
      </c>
      <c r="E313" t="s">
        <v>49</v>
      </c>
      <c r="F313" t="s">
        <v>68</v>
      </c>
      <c r="G313" t="s">
        <v>51</v>
      </c>
      <c r="H313" s="20" t="s">
        <v>52</v>
      </c>
      <c r="I313" t="s">
        <v>53</v>
      </c>
      <c r="J313" t="s">
        <v>54</v>
      </c>
      <c r="L313" t="s">
        <v>55</v>
      </c>
      <c r="M313" t="s">
        <v>56</v>
      </c>
      <c r="N313" t="s">
        <v>57</v>
      </c>
      <c r="O313" s="21" t="s">
        <v>58</v>
      </c>
      <c r="P313" s="21" t="s">
        <v>64</v>
      </c>
      <c r="Q313" s="20" t="s">
        <v>70</v>
      </c>
      <c r="R313" s="21" t="s">
        <v>71</v>
      </c>
      <c r="S313" s="35">
        <v>4</v>
      </c>
      <c r="T313" s="22">
        <v>0</v>
      </c>
      <c r="U313" s="20" t="s">
        <v>62</v>
      </c>
      <c r="V313" s="20">
        <v>45678</v>
      </c>
      <c r="W313" s="21">
        <v>1</v>
      </c>
      <c r="X313" s="20">
        <v>45688</v>
      </c>
      <c r="Z313" s="48">
        <v>1</v>
      </c>
      <c r="AA313">
        <v>2025</v>
      </c>
      <c r="AB313" s="45">
        <v>0</v>
      </c>
      <c r="AC313" s="45">
        <v>0</v>
      </c>
      <c r="AI313" s="10"/>
      <c r="AK313" s="10"/>
    </row>
    <row r="314" spans="1:37">
      <c r="A314" t="s">
        <v>45</v>
      </c>
      <c r="B314" t="s">
        <v>46</v>
      </c>
      <c r="C314" t="s">
        <v>47</v>
      </c>
      <c r="D314" t="s">
        <v>608</v>
      </c>
      <c r="E314" t="s">
        <v>88</v>
      </c>
      <c r="F314" t="s">
        <v>79</v>
      </c>
      <c r="G314" t="s">
        <v>51</v>
      </c>
      <c r="H314" s="20" t="s">
        <v>52</v>
      </c>
      <c r="I314" t="s">
        <v>53</v>
      </c>
      <c r="J314" t="s">
        <v>54</v>
      </c>
      <c r="L314" t="s">
        <v>55</v>
      </c>
      <c r="M314" t="s">
        <v>77</v>
      </c>
      <c r="N314" t="s">
        <v>89</v>
      </c>
      <c r="O314" s="21" t="s">
        <v>58</v>
      </c>
      <c r="P314" s="21" t="s">
        <v>276</v>
      </c>
      <c r="Q314" s="20" t="s">
        <v>277</v>
      </c>
      <c r="R314" s="21" t="s">
        <v>278</v>
      </c>
      <c r="S314" s="35">
        <v>2</v>
      </c>
      <c r="T314" s="22">
        <v>2</v>
      </c>
      <c r="U314" s="20" t="s">
        <v>62</v>
      </c>
      <c r="V314" s="20">
        <v>45675</v>
      </c>
      <c r="W314" s="21">
        <v>1</v>
      </c>
      <c r="X314" s="20">
        <v>45684</v>
      </c>
      <c r="Y314" s="20">
        <v>45679</v>
      </c>
      <c r="Z314" s="48">
        <v>1</v>
      </c>
      <c r="AA314">
        <v>2025</v>
      </c>
      <c r="AB314" s="45">
        <v>27489</v>
      </c>
      <c r="AC314" s="45">
        <v>27489</v>
      </c>
      <c r="AI314" s="10"/>
      <c r="AK314" s="10"/>
    </row>
    <row r="315" spans="1:37">
      <c r="A315" t="s">
        <v>45</v>
      </c>
      <c r="B315" t="s">
        <v>46</v>
      </c>
      <c r="C315" t="s">
        <v>47</v>
      </c>
      <c r="D315" t="s">
        <v>609</v>
      </c>
      <c r="E315" t="s">
        <v>88</v>
      </c>
      <c r="F315" t="s">
        <v>79</v>
      </c>
      <c r="G315" t="s">
        <v>51</v>
      </c>
      <c r="H315" s="20" t="s">
        <v>52</v>
      </c>
      <c r="I315" t="s">
        <v>53</v>
      </c>
      <c r="J315" t="s">
        <v>54</v>
      </c>
      <c r="L315" t="s">
        <v>55</v>
      </c>
      <c r="M315" t="s">
        <v>56</v>
      </c>
      <c r="N315" t="s">
        <v>57</v>
      </c>
      <c r="O315" s="21" t="s">
        <v>58</v>
      </c>
      <c r="P315" s="21" t="s">
        <v>133</v>
      </c>
      <c r="Q315" s="20" t="s">
        <v>134</v>
      </c>
      <c r="R315" s="21" t="s">
        <v>135</v>
      </c>
      <c r="S315" s="35">
        <v>1</v>
      </c>
      <c r="T315" s="22">
        <v>1</v>
      </c>
      <c r="U315" s="20" t="s">
        <v>62</v>
      </c>
      <c r="V315" s="20">
        <v>45673</v>
      </c>
      <c r="W315" s="21">
        <v>1</v>
      </c>
      <c r="X315" s="20">
        <v>45681</v>
      </c>
      <c r="Y315" s="20">
        <v>45679</v>
      </c>
      <c r="Z315" s="48">
        <v>1</v>
      </c>
      <c r="AA315">
        <v>2025</v>
      </c>
      <c r="AB315" s="45">
        <v>25536</v>
      </c>
      <c r="AC315" s="45">
        <v>25536</v>
      </c>
      <c r="AI315" s="10"/>
      <c r="AK315" s="10"/>
    </row>
    <row r="316" spans="1:37">
      <c r="A316" t="s">
        <v>45</v>
      </c>
      <c r="B316" t="s">
        <v>46</v>
      </c>
      <c r="C316" t="s">
        <v>47</v>
      </c>
      <c r="D316" t="s">
        <v>610</v>
      </c>
      <c r="E316" t="s">
        <v>611</v>
      </c>
      <c r="F316" t="s">
        <v>79</v>
      </c>
      <c r="G316" t="s">
        <v>51</v>
      </c>
      <c r="H316" s="20" t="s">
        <v>58</v>
      </c>
      <c r="I316" t="s">
        <v>53</v>
      </c>
      <c r="J316" t="s">
        <v>612</v>
      </c>
      <c r="L316" t="s">
        <v>613</v>
      </c>
      <c r="M316" t="s">
        <v>77</v>
      </c>
      <c r="N316" t="s">
        <v>89</v>
      </c>
      <c r="O316" s="21" t="s">
        <v>58</v>
      </c>
      <c r="P316" s="21" t="s">
        <v>126</v>
      </c>
      <c r="Q316" s="20" t="s">
        <v>318</v>
      </c>
      <c r="R316" s="21" t="s">
        <v>319</v>
      </c>
      <c r="S316" s="35">
        <v>1</v>
      </c>
      <c r="T316" s="22">
        <v>0</v>
      </c>
      <c r="U316" s="20" t="s">
        <v>62</v>
      </c>
      <c r="V316" s="20">
        <v>45678</v>
      </c>
      <c r="W316" s="21">
        <v>1</v>
      </c>
      <c r="X316" s="20">
        <v>45688</v>
      </c>
      <c r="Z316" s="48">
        <v>1</v>
      </c>
      <c r="AA316">
        <v>2025</v>
      </c>
      <c r="AB316" s="45">
        <v>84972</v>
      </c>
      <c r="AC316" s="45">
        <v>0</v>
      </c>
      <c r="AI316" s="10"/>
      <c r="AK316" s="10"/>
    </row>
    <row r="317" spans="1:37">
      <c r="A317" t="s">
        <v>45</v>
      </c>
      <c r="B317" t="s">
        <v>46</v>
      </c>
      <c r="C317" t="s">
        <v>47</v>
      </c>
      <c r="D317" t="s">
        <v>614</v>
      </c>
      <c r="E317" t="s">
        <v>88</v>
      </c>
      <c r="F317" t="s">
        <v>79</v>
      </c>
      <c r="G317" t="s">
        <v>51</v>
      </c>
      <c r="H317" s="20" t="s">
        <v>52</v>
      </c>
      <c r="I317" t="s">
        <v>53</v>
      </c>
      <c r="J317" t="s">
        <v>54</v>
      </c>
      <c r="L317" t="s">
        <v>55</v>
      </c>
      <c r="M317" t="s">
        <v>56</v>
      </c>
      <c r="N317" t="s">
        <v>57</v>
      </c>
      <c r="O317" s="21" t="s">
        <v>58</v>
      </c>
      <c r="P317" s="21" t="s">
        <v>64</v>
      </c>
      <c r="Q317" s="20" t="s">
        <v>358</v>
      </c>
      <c r="R317" s="21" t="s">
        <v>359</v>
      </c>
      <c r="S317" s="35">
        <v>1</v>
      </c>
      <c r="T317" s="22">
        <v>1</v>
      </c>
      <c r="U317" s="20" t="s">
        <v>62</v>
      </c>
      <c r="V317" s="20">
        <v>45675</v>
      </c>
      <c r="W317" s="21">
        <v>1</v>
      </c>
      <c r="X317" s="20">
        <v>45684</v>
      </c>
      <c r="Y317" s="20">
        <v>45679</v>
      </c>
      <c r="Z317" s="48">
        <v>1</v>
      </c>
      <c r="AA317">
        <v>2025</v>
      </c>
      <c r="AB317" s="45">
        <v>81244</v>
      </c>
      <c r="AC317" s="45">
        <v>81244</v>
      </c>
      <c r="AI317" s="10"/>
      <c r="AK317" s="10"/>
    </row>
    <row r="318" spans="1:37">
      <c r="A318" t="s">
        <v>45</v>
      </c>
      <c r="B318" t="s">
        <v>46</v>
      </c>
      <c r="C318" t="s">
        <v>47</v>
      </c>
      <c r="D318" t="s">
        <v>615</v>
      </c>
      <c r="E318" t="s">
        <v>88</v>
      </c>
      <c r="F318" t="s">
        <v>79</v>
      </c>
      <c r="G318" t="s">
        <v>51</v>
      </c>
      <c r="H318" s="20" t="s">
        <v>52</v>
      </c>
      <c r="I318" t="s">
        <v>53</v>
      </c>
      <c r="J318" t="s">
        <v>54</v>
      </c>
      <c r="L318" t="s">
        <v>55</v>
      </c>
      <c r="M318" t="s">
        <v>56</v>
      </c>
      <c r="N318" t="s">
        <v>57</v>
      </c>
      <c r="O318" s="21" t="s">
        <v>58</v>
      </c>
      <c r="P318" s="21" t="s">
        <v>64</v>
      </c>
      <c r="Q318" s="20" t="s">
        <v>410</v>
      </c>
      <c r="R318" s="21" t="s">
        <v>411</v>
      </c>
      <c r="S318" s="35">
        <v>1</v>
      </c>
      <c r="T318" s="22">
        <v>1</v>
      </c>
      <c r="U318" s="20" t="s">
        <v>62</v>
      </c>
      <c r="V318" s="20">
        <v>45675</v>
      </c>
      <c r="W318" s="21">
        <v>1</v>
      </c>
      <c r="X318" s="20">
        <v>45684</v>
      </c>
      <c r="Y318" s="20">
        <v>45679</v>
      </c>
      <c r="Z318" s="48">
        <v>1</v>
      </c>
      <c r="AA318">
        <v>2025</v>
      </c>
      <c r="AB318" s="45">
        <v>51869</v>
      </c>
      <c r="AC318" s="45">
        <v>51869</v>
      </c>
      <c r="AI318" s="10"/>
      <c r="AK318" s="10"/>
    </row>
    <row r="319" spans="1:37">
      <c r="A319" t="s">
        <v>45</v>
      </c>
      <c r="B319" t="s">
        <v>46</v>
      </c>
      <c r="C319" t="s">
        <v>47</v>
      </c>
      <c r="D319" t="s">
        <v>616</v>
      </c>
      <c r="E319" t="s">
        <v>88</v>
      </c>
      <c r="F319" t="s">
        <v>79</v>
      </c>
      <c r="G319" t="s">
        <v>51</v>
      </c>
      <c r="H319" s="20" t="s">
        <v>52</v>
      </c>
      <c r="I319" t="s">
        <v>53</v>
      </c>
      <c r="J319" t="s">
        <v>54</v>
      </c>
      <c r="L319" t="s">
        <v>55</v>
      </c>
      <c r="M319" t="s">
        <v>56</v>
      </c>
      <c r="N319" t="s">
        <v>57</v>
      </c>
      <c r="O319" s="21" t="s">
        <v>58</v>
      </c>
      <c r="P319" s="21" t="s">
        <v>207</v>
      </c>
      <c r="Q319" s="20" t="s">
        <v>617</v>
      </c>
      <c r="R319" s="21" t="s">
        <v>618</v>
      </c>
      <c r="S319" s="35">
        <v>1</v>
      </c>
      <c r="T319" s="22">
        <v>1</v>
      </c>
      <c r="U319" s="20" t="s">
        <v>62</v>
      </c>
      <c r="V319" s="20">
        <v>45675</v>
      </c>
      <c r="W319" s="21">
        <v>1</v>
      </c>
      <c r="X319" s="20">
        <v>45684</v>
      </c>
      <c r="Y319" s="20">
        <v>45679</v>
      </c>
      <c r="Z319" s="48">
        <v>1</v>
      </c>
      <c r="AA319">
        <v>2025</v>
      </c>
      <c r="AB319" s="45">
        <v>40619</v>
      </c>
      <c r="AC319" s="45">
        <v>40619</v>
      </c>
      <c r="AI319" s="10"/>
      <c r="AK319" s="10"/>
    </row>
    <row r="320" spans="1:37">
      <c r="A320" t="s">
        <v>45</v>
      </c>
      <c r="B320" t="s">
        <v>46</v>
      </c>
      <c r="C320" t="s">
        <v>47</v>
      </c>
      <c r="D320" t="s">
        <v>594</v>
      </c>
      <c r="E320" t="s">
        <v>49</v>
      </c>
      <c r="F320" t="s">
        <v>79</v>
      </c>
      <c r="G320" t="s">
        <v>51</v>
      </c>
      <c r="H320" s="20" t="s">
        <v>52</v>
      </c>
      <c r="I320" t="s">
        <v>53</v>
      </c>
      <c r="J320" t="s">
        <v>54</v>
      </c>
      <c r="L320" t="s">
        <v>55</v>
      </c>
      <c r="M320" t="s">
        <v>56</v>
      </c>
      <c r="N320" t="s">
        <v>57</v>
      </c>
      <c r="O320" s="21" t="s">
        <v>58</v>
      </c>
      <c r="P320" s="21" t="s">
        <v>59</v>
      </c>
      <c r="Q320" s="20" t="s">
        <v>60</v>
      </c>
      <c r="R320" s="21" t="s">
        <v>61</v>
      </c>
      <c r="S320" s="35">
        <v>7</v>
      </c>
      <c r="T320" s="22">
        <v>7</v>
      </c>
      <c r="U320" s="20" t="s">
        <v>62</v>
      </c>
      <c r="V320" s="20">
        <v>45678</v>
      </c>
      <c r="W320" s="21">
        <v>1</v>
      </c>
      <c r="X320" s="20">
        <v>45688</v>
      </c>
      <c r="Y320" s="20">
        <v>45684</v>
      </c>
      <c r="Z320" s="48">
        <v>1</v>
      </c>
      <c r="AA320">
        <v>2025</v>
      </c>
      <c r="AB320" s="45">
        <v>189000</v>
      </c>
      <c r="AC320" s="45">
        <v>189000</v>
      </c>
      <c r="AI320" s="10"/>
      <c r="AK320" s="10"/>
    </row>
    <row r="321" spans="1:37">
      <c r="A321" t="s">
        <v>45</v>
      </c>
      <c r="B321" t="s">
        <v>46</v>
      </c>
      <c r="C321" t="s">
        <v>47</v>
      </c>
      <c r="D321" t="s">
        <v>594</v>
      </c>
      <c r="E321" t="s">
        <v>49</v>
      </c>
      <c r="F321" t="s">
        <v>83</v>
      </c>
      <c r="G321" t="s">
        <v>51</v>
      </c>
      <c r="H321" s="20" t="s">
        <v>52</v>
      </c>
      <c r="I321" t="s">
        <v>53</v>
      </c>
      <c r="J321" t="s">
        <v>54</v>
      </c>
      <c r="L321" t="s">
        <v>55</v>
      </c>
      <c r="M321" t="s">
        <v>56</v>
      </c>
      <c r="N321" t="s">
        <v>57</v>
      </c>
      <c r="O321" s="21" t="s">
        <v>58</v>
      </c>
      <c r="P321" s="21" t="s">
        <v>59</v>
      </c>
      <c r="Q321" s="20" t="s">
        <v>60</v>
      </c>
      <c r="R321" s="21" t="s">
        <v>61</v>
      </c>
      <c r="S321" s="35">
        <v>1</v>
      </c>
      <c r="T321" s="22">
        <v>0</v>
      </c>
      <c r="U321" s="20" t="s">
        <v>62</v>
      </c>
      <c r="V321" s="20">
        <v>45678</v>
      </c>
      <c r="W321" s="21">
        <v>1</v>
      </c>
      <c r="X321" s="20">
        <v>45688</v>
      </c>
      <c r="Z321" s="48">
        <v>1</v>
      </c>
      <c r="AA321">
        <v>2025</v>
      </c>
      <c r="AB321" s="45">
        <v>0</v>
      </c>
      <c r="AC321" s="45">
        <v>0</v>
      </c>
      <c r="AI321" s="10"/>
      <c r="AK321" s="10"/>
    </row>
    <row r="322" spans="1:37">
      <c r="A322" t="s">
        <v>45</v>
      </c>
      <c r="B322" t="s">
        <v>46</v>
      </c>
      <c r="C322" t="s">
        <v>47</v>
      </c>
      <c r="D322" t="s">
        <v>619</v>
      </c>
      <c r="E322" t="s">
        <v>88</v>
      </c>
      <c r="F322" t="s">
        <v>79</v>
      </c>
      <c r="G322" t="s">
        <v>51</v>
      </c>
      <c r="H322" s="20" t="s">
        <v>52</v>
      </c>
      <c r="I322" t="s">
        <v>53</v>
      </c>
      <c r="J322" t="s">
        <v>54</v>
      </c>
      <c r="L322" t="s">
        <v>55</v>
      </c>
      <c r="M322" t="s">
        <v>56</v>
      </c>
      <c r="N322" t="s">
        <v>57</v>
      </c>
      <c r="O322" s="21" t="s">
        <v>58</v>
      </c>
      <c r="P322" s="21" t="s">
        <v>207</v>
      </c>
      <c r="Q322" s="20" t="s">
        <v>462</v>
      </c>
      <c r="R322" s="21" t="s">
        <v>463</v>
      </c>
      <c r="S322" s="35">
        <v>1</v>
      </c>
      <c r="T322" s="22">
        <v>1</v>
      </c>
      <c r="U322" s="20" t="s">
        <v>62</v>
      </c>
      <c r="V322" s="20">
        <v>45676</v>
      </c>
      <c r="W322" s="21">
        <v>1</v>
      </c>
      <c r="X322" s="20">
        <v>45684</v>
      </c>
      <c r="Y322" s="20">
        <v>45681</v>
      </c>
      <c r="Z322" s="48">
        <v>1</v>
      </c>
      <c r="AA322">
        <v>2025</v>
      </c>
      <c r="AB322" s="45">
        <v>87494</v>
      </c>
      <c r="AC322" s="45">
        <v>87494</v>
      </c>
      <c r="AI322" s="10"/>
      <c r="AK322" s="10"/>
    </row>
    <row r="323" spans="1:37">
      <c r="A323" t="s">
        <v>45</v>
      </c>
      <c r="B323" t="s">
        <v>46</v>
      </c>
      <c r="C323" t="s">
        <v>47</v>
      </c>
      <c r="D323" t="s">
        <v>620</v>
      </c>
      <c r="E323" t="s">
        <v>88</v>
      </c>
      <c r="F323" t="s">
        <v>79</v>
      </c>
      <c r="G323" t="s">
        <v>51</v>
      </c>
      <c r="H323" s="20" t="s">
        <v>52</v>
      </c>
      <c r="I323" t="s">
        <v>53</v>
      </c>
      <c r="J323" t="s">
        <v>54</v>
      </c>
      <c r="L323" t="s">
        <v>55</v>
      </c>
      <c r="M323" t="s">
        <v>56</v>
      </c>
      <c r="N323" t="s">
        <v>57</v>
      </c>
      <c r="O323" s="21" t="s">
        <v>58</v>
      </c>
      <c r="P323" s="21" t="s">
        <v>64</v>
      </c>
      <c r="Q323" s="20" t="s">
        <v>230</v>
      </c>
      <c r="R323" s="21" t="s">
        <v>231</v>
      </c>
      <c r="S323" s="35">
        <v>1</v>
      </c>
      <c r="T323" s="22">
        <v>1</v>
      </c>
      <c r="U323" s="20" t="s">
        <v>62</v>
      </c>
      <c r="V323" s="20">
        <v>45676</v>
      </c>
      <c r="W323" s="21">
        <v>1</v>
      </c>
      <c r="X323" s="20">
        <v>45684</v>
      </c>
      <c r="Y323" s="20">
        <v>45679</v>
      </c>
      <c r="Z323" s="48">
        <v>1</v>
      </c>
      <c r="AA323">
        <v>2025</v>
      </c>
      <c r="AB323" s="45">
        <v>45330</v>
      </c>
      <c r="AC323" s="45">
        <v>45330</v>
      </c>
      <c r="AI323" s="10"/>
      <c r="AK323" s="10"/>
    </row>
    <row r="324" spans="1:37">
      <c r="A324" t="s">
        <v>45</v>
      </c>
      <c r="B324" t="s">
        <v>46</v>
      </c>
      <c r="C324" t="s">
        <v>47</v>
      </c>
      <c r="D324" t="s">
        <v>621</v>
      </c>
      <c r="E324" t="s">
        <v>88</v>
      </c>
      <c r="F324" t="s">
        <v>79</v>
      </c>
      <c r="G324" t="s">
        <v>51</v>
      </c>
      <c r="H324" s="20" t="s">
        <v>52</v>
      </c>
      <c r="I324" t="s">
        <v>53</v>
      </c>
      <c r="J324" t="s">
        <v>54</v>
      </c>
      <c r="L324" t="s">
        <v>55</v>
      </c>
      <c r="M324" t="s">
        <v>77</v>
      </c>
      <c r="N324" t="s">
        <v>89</v>
      </c>
      <c r="O324" s="21" t="s">
        <v>58</v>
      </c>
      <c r="P324" s="21" t="s">
        <v>276</v>
      </c>
      <c r="Q324" s="20" t="s">
        <v>277</v>
      </c>
      <c r="R324" s="21" t="s">
        <v>278</v>
      </c>
      <c r="S324" s="35">
        <v>3</v>
      </c>
      <c r="T324" s="22">
        <v>3</v>
      </c>
      <c r="U324" s="20" t="s">
        <v>62</v>
      </c>
      <c r="V324" s="20">
        <v>45676</v>
      </c>
      <c r="W324" s="21">
        <v>1</v>
      </c>
      <c r="X324" s="20">
        <v>45684</v>
      </c>
      <c r="Y324" s="20">
        <v>45679</v>
      </c>
      <c r="Z324" s="48">
        <v>1</v>
      </c>
      <c r="AA324">
        <v>2025</v>
      </c>
      <c r="AB324" s="45">
        <v>41234</v>
      </c>
      <c r="AC324" s="45">
        <v>41234</v>
      </c>
      <c r="AI324" s="10"/>
      <c r="AK324" s="10"/>
    </row>
    <row r="325" spans="1:37">
      <c r="A325" t="s">
        <v>45</v>
      </c>
      <c r="B325" t="s">
        <v>46</v>
      </c>
      <c r="C325" t="s">
        <v>47</v>
      </c>
      <c r="D325" t="s">
        <v>622</v>
      </c>
      <c r="E325" t="s">
        <v>88</v>
      </c>
      <c r="F325" t="s">
        <v>79</v>
      </c>
      <c r="G325" t="s">
        <v>51</v>
      </c>
      <c r="H325" s="20" t="s">
        <v>52</v>
      </c>
      <c r="I325" t="s">
        <v>53</v>
      </c>
      <c r="J325" t="s">
        <v>54</v>
      </c>
      <c r="L325" t="s">
        <v>55</v>
      </c>
      <c r="M325" t="s">
        <v>56</v>
      </c>
      <c r="N325" t="s">
        <v>57</v>
      </c>
      <c r="O325" s="21" t="s">
        <v>58</v>
      </c>
      <c r="P325" s="21" t="s">
        <v>64</v>
      </c>
      <c r="Q325" s="20" t="s">
        <v>623</v>
      </c>
      <c r="R325" s="21" t="s">
        <v>624</v>
      </c>
      <c r="S325" s="35">
        <v>1</v>
      </c>
      <c r="T325" s="22">
        <v>1</v>
      </c>
      <c r="U325" s="20" t="s">
        <v>62</v>
      </c>
      <c r="V325" s="20">
        <v>45676</v>
      </c>
      <c r="W325" s="21">
        <v>1</v>
      </c>
      <c r="X325" s="20">
        <v>45684</v>
      </c>
      <c r="Y325" s="20">
        <v>45679</v>
      </c>
      <c r="Z325" s="48">
        <v>1</v>
      </c>
      <c r="AA325">
        <v>2025</v>
      </c>
      <c r="AB325" s="45">
        <v>31244</v>
      </c>
      <c r="AC325" s="45">
        <v>31244</v>
      </c>
      <c r="AI325" s="10"/>
      <c r="AK325" s="10"/>
    </row>
    <row r="326" spans="1:37">
      <c r="A326" t="s">
        <v>45</v>
      </c>
      <c r="B326" t="s">
        <v>46</v>
      </c>
      <c r="C326" t="s">
        <v>47</v>
      </c>
      <c r="D326" t="s">
        <v>625</v>
      </c>
      <c r="E326" t="s">
        <v>88</v>
      </c>
      <c r="F326" t="s">
        <v>79</v>
      </c>
      <c r="G326" t="s">
        <v>51</v>
      </c>
      <c r="H326" s="20" t="s">
        <v>52</v>
      </c>
      <c r="I326" t="s">
        <v>53</v>
      </c>
      <c r="J326" t="s">
        <v>54</v>
      </c>
      <c r="L326" t="s">
        <v>55</v>
      </c>
      <c r="M326" t="s">
        <v>56</v>
      </c>
      <c r="N326" t="s">
        <v>57</v>
      </c>
      <c r="O326" s="21" t="s">
        <v>58</v>
      </c>
      <c r="P326" s="21" t="s">
        <v>133</v>
      </c>
      <c r="Q326" s="20" t="s">
        <v>511</v>
      </c>
      <c r="R326" s="21" t="s">
        <v>512</v>
      </c>
      <c r="S326" s="35">
        <v>1</v>
      </c>
      <c r="T326" s="22">
        <v>1</v>
      </c>
      <c r="U326" s="20" t="s">
        <v>62</v>
      </c>
      <c r="V326" s="20">
        <v>45677</v>
      </c>
      <c r="W326" s="21">
        <v>1</v>
      </c>
      <c r="X326" s="20">
        <v>45686</v>
      </c>
      <c r="Y326" s="20">
        <v>45679</v>
      </c>
      <c r="Z326" s="48">
        <v>1</v>
      </c>
      <c r="AA326">
        <v>2025</v>
      </c>
      <c r="AB326" s="45">
        <v>43744</v>
      </c>
      <c r="AC326" s="45">
        <v>43744</v>
      </c>
      <c r="AI326" s="10"/>
      <c r="AK326" s="10"/>
    </row>
    <row r="327" spans="1:37">
      <c r="A327" t="s">
        <v>45</v>
      </c>
      <c r="B327" t="s">
        <v>46</v>
      </c>
      <c r="C327" t="s">
        <v>47</v>
      </c>
      <c r="D327" t="s">
        <v>594</v>
      </c>
      <c r="E327" t="s">
        <v>49</v>
      </c>
      <c r="F327" t="s">
        <v>84</v>
      </c>
      <c r="G327" t="s">
        <v>51</v>
      </c>
      <c r="H327" s="20" t="s">
        <v>52</v>
      </c>
      <c r="I327" t="s">
        <v>53</v>
      </c>
      <c r="J327" t="s">
        <v>54</v>
      </c>
      <c r="L327" t="s">
        <v>55</v>
      </c>
      <c r="M327" t="s">
        <v>56</v>
      </c>
      <c r="N327" t="s">
        <v>57</v>
      </c>
      <c r="O327" s="21" t="s">
        <v>58</v>
      </c>
      <c r="P327" s="21" t="s">
        <v>59</v>
      </c>
      <c r="Q327" s="20" t="s">
        <v>60</v>
      </c>
      <c r="R327" s="21" t="s">
        <v>61</v>
      </c>
      <c r="S327" s="35">
        <v>1</v>
      </c>
      <c r="T327" s="22">
        <v>0</v>
      </c>
      <c r="U327" s="20" t="s">
        <v>62</v>
      </c>
      <c r="V327" s="20">
        <v>45678</v>
      </c>
      <c r="W327" s="21">
        <v>1</v>
      </c>
      <c r="X327" s="20">
        <v>45688</v>
      </c>
      <c r="Z327" s="48">
        <v>1</v>
      </c>
      <c r="AA327">
        <v>2025</v>
      </c>
      <c r="AB327" s="45">
        <v>0</v>
      </c>
      <c r="AC327" s="45">
        <v>0</v>
      </c>
      <c r="AI327" s="10"/>
      <c r="AK327" s="10"/>
    </row>
    <row r="328" spans="1:37">
      <c r="A328" t="s">
        <v>45</v>
      </c>
      <c r="B328" t="s">
        <v>46</v>
      </c>
      <c r="C328" t="s">
        <v>47</v>
      </c>
      <c r="D328" t="s">
        <v>594</v>
      </c>
      <c r="E328" t="s">
        <v>49</v>
      </c>
      <c r="F328" t="s">
        <v>249</v>
      </c>
      <c r="G328" t="s">
        <v>51</v>
      </c>
      <c r="H328" s="20" t="s">
        <v>52</v>
      </c>
      <c r="I328" t="s">
        <v>53</v>
      </c>
      <c r="J328" t="s">
        <v>54</v>
      </c>
      <c r="L328" t="s">
        <v>55</v>
      </c>
      <c r="M328" t="s">
        <v>56</v>
      </c>
      <c r="N328" t="s">
        <v>57</v>
      </c>
      <c r="O328" s="21" t="s">
        <v>58</v>
      </c>
      <c r="P328" s="21" t="s">
        <v>59</v>
      </c>
      <c r="Q328" s="20" t="s">
        <v>60</v>
      </c>
      <c r="R328" s="21" t="s">
        <v>61</v>
      </c>
      <c r="S328" s="35">
        <v>2</v>
      </c>
      <c r="T328" s="22">
        <v>0</v>
      </c>
      <c r="U328" s="20" t="s">
        <v>62</v>
      </c>
      <c r="V328" s="20">
        <v>45678</v>
      </c>
      <c r="W328" s="21">
        <v>1</v>
      </c>
      <c r="X328" s="20">
        <v>45688</v>
      </c>
      <c r="Z328" s="48">
        <v>1</v>
      </c>
      <c r="AA328">
        <v>2025</v>
      </c>
      <c r="AB328" s="45">
        <v>0</v>
      </c>
      <c r="AC328" s="45">
        <v>0</v>
      </c>
      <c r="AI328" s="10"/>
      <c r="AK328" s="10"/>
    </row>
    <row r="329" spans="1:37">
      <c r="A329" t="s">
        <v>45</v>
      </c>
      <c r="B329" t="s">
        <v>46</v>
      </c>
      <c r="C329" t="s">
        <v>47</v>
      </c>
      <c r="D329" t="s">
        <v>594</v>
      </c>
      <c r="E329" t="s">
        <v>49</v>
      </c>
      <c r="F329" t="s">
        <v>626</v>
      </c>
      <c r="G329" t="s">
        <v>51</v>
      </c>
      <c r="H329" s="20" t="s">
        <v>52</v>
      </c>
      <c r="I329" t="s">
        <v>53</v>
      </c>
      <c r="J329" t="s">
        <v>54</v>
      </c>
      <c r="L329" t="s">
        <v>55</v>
      </c>
      <c r="M329" t="s">
        <v>56</v>
      </c>
      <c r="N329" t="s">
        <v>57</v>
      </c>
      <c r="O329" s="21" t="s">
        <v>58</v>
      </c>
      <c r="P329" s="21" t="s">
        <v>59</v>
      </c>
      <c r="Q329" s="20" t="s">
        <v>60</v>
      </c>
      <c r="R329" s="21" t="s">
        <v>61</v>
      </c>
      <c r="S329" s="35">
        <v>1</v>
      </c>
      <c r="T329" s="22">
        <v>0</v>
      </c>
      <c r="U329" s="20" t="s">
        <v>62</v>
      </c>
      <c r="V329" s="20">
        <v>45678</v>
      </c>
      <c r="W329" s="21">
        <v>1</v>
      </c>
      <c r="X329" s="20">
        <v>45688</v>
      </c>
      <c r="Z329" s="48">
        <v>1</v>
      </c>
      <c r="AA329">
        <v>2025</v>
      </c>
      <c r="AB329" s="45">
        <v>0</v>
      </c>
      <c r="AC329" s="45">
        <v>0</v>
      </c>
      <c r="AI329" s="10"/>
      <c r="AK329" s="10"/>
    </row>
    <row r="330" spans="1:37">
      <c r="A330" t="s">
        <v>45</v>
      </c>
      <c r="B330" t="s">
        <v>46</v>
      </c>
      <c r="C330" t="s">
        <v>47</v>
      </c>
      <c r="D330" t="s">
        <v>594</v>
      </c>
      <c r="E330" t="s">
        <v>49</v>
      </c>
      <c r="F330" t="s">
        <v>627</v>
      </c>
      <c r="G330" t="s">
        <v>51</v>
      </c>
      <c r="H330" s="20" t="s">
        <v>52</v>
      </c>
      <c r="I330" t="s">
        <v>53</v>
      </c>
      <c r="J330" t="s">
        <v>54</v>
      </c>
      <c r="L330" t="s">
        <v>55</v>
      </c>
      <c r="M330" t="s">
        <v>56</v>
      </c>
      <c r="N330" t="s">
        <v>57</v>
      </c>
      <c r="O330" s="21" t="s">
        <v>58</v>
      </c>
      <c r="P330" s="21" t="s">
        <v>59</v>
      </c>
      <c r="Q330" s="20" t="s">
        <v>60</v>
      </c>
      <c r="R330" s="21" t="s">
        <v>61</v>
      </c>
      <c r="S330" s="35">
        <v>1</v>
      </c>
      <c r="T330" s="22">
        <v>0</v>
      </c>
      <c r="U330" s="20" t="s">
        <v>62</v>
      </c>
      <c r="V330" s="20">
        <v>45678</v>
      </c>
      <c r="W330" s="21">
        <v>1</v>
      </c>
      <c r="X330" s="20">
        <v>45688</v>
      </c>
      <c r="Z330" s="48">
        <v>1</v>
      </c>
      <c r="AA330">
        <v>2025</v>
      </c>
      <c r="AB330" s="45">
        <v>0</v>
      </c>
      <c r="AC330" s="45">
        <v>0</v>
      </c>
      <c r="AI330" s="10"/>
      <c r="AK330" s="10"/>
    </row>
    <row r="331" spans="1:37">
      <c r="A331" t="s">
        <v>45</v>
      </c>
      <c r="B331" t="s">
        <v>46</v>
      </c>
      <c r="C331" t="s">
        <v>47</v>
      </c>
      <c r="D331" t="s">
        <v>628</v>
      </c>
      <c r="E331" t="s">
        <v>88</v>
      </c>
      <c r="F331" t="s">
        <v>79</v>
      </c>
      <c r="G331" t="s">
        <v>51</v>
      </c>
      <c r="H331" s="20" t="s">
        <v>52</v>
      </c>
      <c r="I331" t="s">
        <v>53</v>
      </c>
      <c r="J331" t="s">
        <v>54</v>
      </c>
      <c r="L331" t="s">
        <v>55</v>
      </c>
      <c r="M331" t="s">
        <v>77</v>
      </c>
      <c r="N331" t="s">
        <v>89</v>
      </c>
      <c r="O331" s="21" t="s">
        <v>58</v>
      </c>
      <c r="P331" s="21" t="s">
        <v>276</v>
      </c>
      <c r="Q331" s="20" t="s">
        <v>277</v>
      </c>
      <c r="R331" s="21" t="s">
        <v>278</v>
      </c>
      <c r="S331" s="35">
        <v>2</v>
      </c>
      <c r="T331" s="22">
        <v>2</v>
      </c>
      <c r="U331" s="20" t="s">
        <v>62</v>
      </c>
      <c r="V331" s="20">
        <v>45677</v>
      </c>
      <c r="W331" s="21">
        <v>1</v>
      </c>
      <c r="X331" s="20">
        <v>45684</v>
      </c>
      <c r="Y331" s="20">
        <v>45681</v>
      </c>
      <c r="Z331" s="48">
        <v>1</v>
      </c>
      <c r="AA331">
        <v>2025</v>
      </c>
      <c r="AB331" s="45">
        <v>27489</v>
      </c>
      <c r="AC331" s="45">
        <v>27489</v>
      </c>
      <c r="AI331" s="10"/>
      <c r="AK331" s="10"/>
    </row>
    <row r="332" spans="1:37">
      <c r="A332" t="s">
        <v>45</v>
      </c>
      <c r="B332" t="s">
        <v>46</v>
      </c>
      <c r="C332" t="s">
        <v>47</v>
      </c>
      <c r="D332" t="s">
        <v>629</v>
      </c>
      <c r="E332" t="s">
        <v>88</v>
      </c>
      <c r="F332" t="s">
        <v>79</v>
      </c>
      <c r="G332" t="s">
        <v>51</v>
      </c>
      <c r="H332" s="20" t="s">
        <v>52</v>
      </c>
      <c r="I332" t="s">
        <v>53</v>
      </c>
      <c r="J332" t="s">
        <v>54</v>
      </c>
      <c r="L332" t="s">
        <v>55</v>
      </c>
      <c r="M332" t="s">
        <v>77</v>
      </c>
      <c r="N332" t="s">
        <v>89</v>
      </c>
      <c r="O332" s="21" t="s">
        <v>58</v>
      </c>
      <c r="P332" s="21" t="s">
        <v>303</v>
      </c>
      <c r="Q332" s="20" t="s">
        <v>304</v>
      </c>
      <c r="R332" s="21" t="s">
        <v>305</v>
      </c>
      <c r="S332" s="35">
        <v>1</v>
      </c>
      <c r="T332" s="22">
        <v>1</v>
      </c>
      <c r="U332" s="20" t="s">
        <v>62</v>
      </c>
      <c r="V332" s="20">
        <v>45678</v>
      </c>
      <c r="W332" s="21">
        <v>1</v>
      </c>
      <c r="X332" s="20">
        <v>45684</v>
      </c>
      <c r="Y332" s="20">
        <v>45681</v>
      </c>
      <c r="Z332" s="48">
        <v>1</v>
      </c>
      <c r="AA332">
        <v>2025</v>
      </c>
      <c r="AB332" s="45">
        <v>62494</v>
      </c>
      <c r="AC332" s="45">
        <v>62494</v>
      </c>
      <c r="AI332" s="10"/>
      <c r="AK332" s="10"/>
    </row>
    <row r="333" spans="1:37">
      <c r="A333" t="s">
        <v>45</v>
      </c>
      <c r="B333" t="s">
        <v>46</v>
      </c>
      <c r="C333" t="s">
        <v>47</v>
      </c>
      <c r="D333" t="s">
        <v>630</v>
      </c>
      <c r="E333" t="s">
        <v>88</v>
      </c>
      <c r="F333" t="s">
        <v>79</v>
      </c>
      <c r="G333" t="s">
        <v>51</v>
      </c>
      <c r="H333" s="20" t="s">
        <v>52</v>
      </c>
      <c r="I333" t="s">
        <v>53</v>
      </c>
      <c r="J333" t="s">
        <v>54</v>
      </c>
      <c r="L333" t="s">
        <v>55</v>
      </c>
      <c r="M333" t="s">
        <v>77</v>
      </c>
      <c r="N333" t="s">
        <v>89</v>
      </c>
      <c r="O333" s="21" t="s">
        <v>58</v>
      </c>
      <c r="P333" s="21" t="s">
        <v>303</v>
      </c>
      <c r="Q333" s="20" t="s">
        <v>631</v>
      </c>
      <c r="R333" s="21" t="s">
        <v>632</v>
      </c>
      <c r="S333" s="35">
        <v>1</v>
      </c>
      <c r="T333" s="22">
        <v>1</v>
      </c>
      <c r="U333" s="20" t="s">
        <v>62</v>
      </c>
      <c r="V333" s="20">
        <v>45678</v>
      </c>
      <c r="W333" s="21">
        <v>1</v>
      </c>
      <c r="X333" s="20">
        <v>45691</v>
      </c>
      <c r="Y333" s="20">
        <v>45686</v>
      </c>
      <c r="Z333" s="48">
        <v>1</v>
      </c>
      <c r="AA333">
        <v>2025</v>
      </c>
      <c r="AB333" s="45">
        <v>62493</v>
      </c>
      <c r="AC333" s="45">
        <v>62493</v>
      </c>
      <c r="AI333" s="10"/>
      <c r="AK333" s="10"/>
    </row>
    <row r="334" spans="1:37">
      <c r="A334" t="s">
        <v>45</v>
      </c>
      <c r="B334" t="s">
        <v>46</v>
      </c>
      <c r="C334" t="s">
        <v>47</v>
      </c>
      <c r="D334" t="s">
        <v>633</v>
      </c>
      <c r="E334" t="s">
        <v>88</v>
      </c>
      <c r="F334" t="s">
        <v>79</v>
      </c>
      <c r="G334" t="s">
        <v>51</v>
      </c>
      <c r="H334" s="20" t="s">
        <v>58</v>
      </c>
      <c r="I334" t="s">
        <v>53</v>
      </c>
      <c r="J334" t="s">
        <v>54</v>
      </c>
      <c r="L334" t="s">
        <v>55</v>
      </c>
      <c r="M334" t="s">
        <v>56</v>
      </c>
      <c r="N334" t="s">
        <v>57</v>
      </c>
      <c r="O334" s="21" t="s">
        <v>58</v>
      </c>
      <c r="P334" s="21" t="s">
        <v>207</v>
      </c>
      <c r="Q334" s="20" t="s">
        <v>634</v>
      </c>
      <c r="R334" s="21" t="s">
        <v>635</v>
      </c>
      <c r="S334" s="35">
        <v>1</v>
      </c>
      <c r="T334" s="22">
        <v>0</v>
      </c>
      <c r="U334" s="20" t="s">
        <v>62</v>
      </c>
      <c r="V334" s="20">
        <v>45677</v>
      </c>
      <c r="W334" s="21">
        <v>1</v>
      </c>
      <c r="X334" s="20">
        <v>45684</v>
      </c>
      <c r="Z334" s="48">
        <v>1</v>
      </c>
      <c r="AA334">
        <v>2025</v>
      </c>
      <c r="AB334" s="45">
        <v>71869</v>
      </c>
      <c r="AC334" s="45">
        <v>0</v>
      </c>
      <c r="AI334" s="10"/>
      <c r="AK334" s="10"/>
    </row>
    <row r="335" spans="1:37">
      <c r="A335" t="s">
        <v>45</v>
      </c>
      <c r="B335" t="s">
        <v>46</v>
      </c>
      <c r="C335" t="s">
        <v>47</v>
      </c>
      <c r="D335" t="s">
        <v>636</v>
      </c>
      <c r="E335" t="s">
        <v>88</v>
      </c>
      <c r="F335" t="s">
        <v>79</v>
      </c>
      <c r="G335" t="s">
        <v>51</v>
      </c>
      <c r="H335" s="20" t="s">
        <v>52</v>
      </c>
      <c r="I335" t="s">
        <v>53</v>
      </c>
      <c r="J335" t="s">
        <v>54</v>
      </c>
      <c r="L335" t="s">
        <v>55</v>
      </c>
      <c r="M335" t="s">
        <v>56</v>
      </c>
      <c r="N335" t="s">
        <v>57</v>
      </c>
      <c r="O335" s="21" t="s">
        <v>58</v>
      </c>
      <c r="P335" s="21" t="s">
        <v>64</v>
      </c>
      <c r="Q335" s="20" t="s">
        <v>637</v>
      </c>
      <c r="R335" s="21" t="s">
        <v>638</v>
      </c>
      <c r="S335" s="35">
        <v>1</v>
      </c>
      <c r="T335" s="22">
        <v>1</v>
      </c>
      <c r="U335" s="20" t="s">
        <v>62</v>
      </c>
      <c r="V335" s="20">
        <v>45678</v>
      </c>
      <c r="W335" s="21">
        <v>1</v>
      </c>
      <c r="X335" s="20">
        <v>45684</v>
      </c>
      <c r="Y335" s="20">
        <v>45679</v>
      </c>
      <c r="Z335" s="48">
        <v>1</v>
      </c>
      <c r="AA335">
        <v>2025</v>
      </c>
      <c r="AB335" s="45">
        <v>40619</v>
      </c>
      <c r="AC335" s="45">
        <v>40619</v>
      </c>
      <c r="AI335" s="10"/>
      <c r="AK335" s="10"/>
    </row>
    <row r="336" spans="1:37">
      <c r="A336" t="s">
        <v>45</v>
      </c>
      <c r="B336" t="s">
        <v>46</v>
      </c>
      <c r="C336" t="s">
        <v>47</v>
      </c>
      <c r="D336" t="s">
        <v>639</v>
      </c>
      <c r="E336" t="s">
        <v>88</v>
      </c>
      <c r="F336" t="s">
        <v>79</v>
      </c>
      <c r="G336" t="s">
        <v>51</v>
      </c>
      <c r="H336" s="20" t="s">
        <v>52</v>
      </c>
      <c r="I336" t="s">
        <v>53</v>
      </c>
      <c r="J336" t="s">
        <v>54</v>
      </c>
      <c r="L336" t="s">
        <v>55</v>
      </c>
      <c r="M336" t="s">
        <v>56</v>
      </c>
      <c r="N336" t="s">
        <v>57</v>
      </c>
      <c r="O336" s="21" t="s">
        <v>58</v>
      </c>
      <c r="P336" s="21" t="s">
        <v>64</v>
      </c>
      <c r="Q336" s="20" t="s">
        <v>474</v>
      </c>
      <c r="R336" s="21" t="s">
        <v>475</v>
      </c>
      <c r="S336" s="35">
        <v>1</v>
      </c>
      <c r="T336" s="22">
        <v>1</v>
      </c>
      <c r="U336" s="20" t="s">
        <v>62</v>
      </c>
      <c r="V336" s="20">
        <v>45676</v>
      </c>
      <c r="W336" s="21">
        <v>1</v>
      </c>
      <c r="X336" s="20">
        <v>45688</v>
      </c>
      <c r="Y336" s="20">
        <v>45686</v>
      </c>
      <c r="Z336" s="48">
        <v>1</v>
      </c>
      <c r="AA336">
        <v>2025</v>
      </c>
      <c r="AB336" s="45">
        <v>26890</v>
      </c>
      <c r="AC336" s="45">
        <v>26890</v>
      </c>
      <c r="AI336" s="10"/>
      <c r="AK336" s="10"/>
    </row>
    <row r="337" spans="1:37">
      <c r="A337" t="s">
        <v>45</v>
      </c>
      <c r="B337" t="s">
        <v>46</v>
      </c>
      <c r="C337" t="s">
        <v>47</v>
      </c>
      <c r="D337" t="s">
        <v>640</v>
      </c>
      <c r="E337" t="s">
        <v>88</v>
      </c>
      <c r="F337" t="s">
        <v>79</v>
      </c>
      <c r="G337" t="s">
        <v>51</v>
      </c>
      <c r="H337" s="20" t="s">
        <v>52</v>
      </c>
      <c r="I337" t="s">
        <v>53</v>
      </c>
      <c r="J337" t="s">
        <v>54</v>
      </c>
      <c r="L337" t="s">
        <v>55</v>
      </c>
      <c r="M337" t="s">
        <v>56</v>
      </c>
      <c r="N337" t="s">
        <v>57</v>
      </c>
      <c r="O337" s="21" t="s">
        <v>58</v>
      </c>
      <c r="P337" s="21" t="s">
        <v>64</v>
      </c>
      <c r="Q337" s="20" t="s">
        <v>358</v>
      </c>
      <c r="R337" s="21" t="s">
        <v>359</v>
      </c>
      <c r="S337" s="35">
        <v>1</v>
      </c>
      <c r="T337" s="22">
        <v>1</v>
      </c>
      <c r="U337" s="20" t="s">
        <v>62</v>
      </c>
      <c r="V337" s="20">
        <v>45678</v>
      </c>
      <c r="W337" s="21">
        <v>1</v>
      </c>
      <c r="X337" s="20">
        <v>45688</v>
      </c>
      <c r="Y337" s="20">
        <v>45681</v>
      </c>
      <c r="Z337" s="48">
        <v>1</v>
      </c>
      <c r="AA337">
        <v>2025</v>
      </c>
      <c r="AB337" s="45">
        <v>81244</v>
      </c>
      <c r="AC337" s="45">
        <v>81244</v>
      </c>
      <c r="AI337" s="10"/>
      <c r="AK337" s="10"/>
    </row>
    <row r="338" spans="1:37">
      <c r="A338" t="s">
        <v>45</v>
      </c>
      <c r="B338" t="s">
        <v>46</v>
      </c>
      <c r="C338" t="s">
        <v>47</v>
      </c>
      <c r="D338" t="s">
        <v>641</v>
      </c>
      <c r="E338" t="s">
        <v>88</v>
      </c>
      <c r="F338" t="s">
        <v>79</v>
      </c>
      <c r="G338" t="s">
        <v>51</v>
      </c>
      <c r="H338" s="20" t="s">
        <v>52</v>
      </c>
      <c r="I338" t="s">
        <v>53</v>
      </c>
      <c r="J338" t="s">
        <v>54</v>
      </c>
      <c r="L338" t="s">
        <v>55</v>
      </c>
      <c r="M338" t="s">
        <v>56</v>
      </c>
      <c r="N338" t="s">
        <v>57</v>
      </c>
      <c r="O338" s="21" t="s">
        <v>58</v>
      </c>
      <c r="P338" s="21" t="s">
        <v>64</v>
      </c>
      <c r="Q338" s="20" t="s">
        <v>230</v>
      </c>
      <c r="R338" s="21" t="s">
        <v>231</v>
      </c>
      <c r="S338" s="35">
        <v>1</v>
      </c>
      <c r="T338" s="22">
        <v>1</v>
      </c>
      <c r="U338" s="20" t="s">
        <v>62</v>
      </c>
      <c r="V338" s="20">
        <v>45676</v>
      </c>
      <c r="W338" s="21">
        <v>1</v>
      </c>
      <c r="X338" s="20">
        <v>45688</v>
      </c>
      <c r="Y338" s="20">
        <v>45686</v>
      </c>
      <c r="Z338" s="48">
        <v>1</v>
      </c>
      <c r="AA338">
        <v>2025</v>
      </c>
      <c r="AB338" s="45">
        <v>45330</v>
      </c>
      <c r="AC338" s="45">
        <v>45330</v>
      </c>
      <c r="AI338" s="10"/>
      <c r="AK338" s="10"/>
    </row>
    <row r="339" spans="1:37">
      <c r="A339" t="s">
        <v>45</v>
      </c>
      <c r="B339" t="s">
        <v>46</v>
      </c>
      <c r="C339" t="s">
        <v>47</v>
      </c>
      <c r="D339" t="s">
        <v>642</v>
      </c>
      <c r="E339" t="s">
        <v>88</v>
      </c>
      <c r="F339" t="s">
        <v>79</v>
      </c>
      <c r="G339" t="s">
        <v>51</v>
      </c>
      <c r="H339" s="20" t="s">
        <v>52</v>
      </c>
      <c r="I339" t="s">
        <v>53</v>
      </c>
      <c r="J339" t="s">
        <v>54</v>
      </c>
      <c r="L339" t="s">
        <v>55</v>
      </c>
      <c r="M339" t="s">
        <v>77</v>
      </c>
      <c r="N339" t="s">
        <v>89</v>
      </c>
      <c r="O339" s="21" t="s">
        <v>58</v>
      </c>
      <c r="P339" s="21" t="s">
        <v>203</v>
      </c>
      <c r="Q339" s="20" t="s">
        <v>643</v>
      </c>
      <c r="R339" s="21" t="s">
        <v>644</v>
      </c>
      <c r="S339" s="35">
        <v>2</v>
      </c>
      <c r="T339" s="22">
        <v>2</v>
      </c>
      <c r="U339" s="20" t="s">
        <v>62</v>
      </c>
      <c r="V339" s="20">
        <v>45676</v>
      </c>
      <c r="W339" s="21">
        <v>1</v>
      </c>
      <c r="X339" s="20">
        <v>45684</v>
      </c>
      <c r="Y339" s="20">
        <v>45679</v>
      </c>
      <c r="Z339" s="48">
        <v>1</v>
      </c>
      <c r="AA339">
        <v>2025</v>
      </c>
      <c r="AB339" s="45">
        <v>137491</v>
      </c>
      <c r="AC339" s="45">
        <v>137491</v>
      </c>
      <c r="AI339" s="10"/>
      <c r="AK339" s="10"/>
    </row>
    <row r="340" spans="1:37">
      <c r="A340" t="s">
        <v>45</v>
      </c>
      <c r="B340" t="s">
        <v>46</v>
      </c>
      <c r="C340" t="s">
        <v>47</v>
      </c>
      <c r="D340" t="s">
        <v>645</v>
      </c>
      <c r="E340" t="s">
        <v>88</v>
      </c>
      <c r="F340" t="s">
        <v>79</v>
      </c>
      <c r="G340" t="s">
        <v>51</v>
      </c>
      <c r="H340" s="20" t="s">
        <v>52</v>
      </c>
      <c r="I340" t="s">
        <v>53</v>
      </c>
      <c r="J340" t="s">
        <v>54</v>
      </c>
      <c r="L340" t="s">
        <v>55</v>
      </c>
      <c r="M340" t="s">
        <v>56</v>
      </c>
      <c r="N340" t="s">
        <v>57</v>
      </c>
      <c r="O340" s="21" t="s">
        <v>58</v>
      </c>
      <c r="P340" s="21" t="s">
        <v>64</v>
      </c>
      <c r="Q340" s="20" t="s">
        <v>211</v>
      </c>
      <c r="R340" s="21" t="s">
        <v>212</v>
      </c>
      <c r="S340" s="35">
        <v>2</v>
      </c>
      <c r="T340" s="22">
        <v>2</v>
      </c>
      <c r="U340" s="20" t="s">
        <v>62</v>
      </c>
      <c r="V340" s="20">
        <v>45674</v>
      </c>
      <c r="W340" s="21">
        <v>1</v>
      </c>
      <c r="X340" s="20">
        <v>45681</v>
      </c>
      <c r="Y340" s="20">
        <v>45679</v>
      </c>
      <c r="Z340" s="48">
        <v>1</v>
      </c>
      <c r="AA340">
        <v>2025</v>
      </c>
      <c r="AB340" s="45">
        <v>56177</v>
      </c>
      <c r="AC340" s="45">
        <v>56177</v>
      </c>
      <c r="AI340" s="10"/>
      <c r="AK340" s="10"/>
    </row>
    <row r="341" spans="1:37">
      <c r="A341" t="s">
        <v>45</v>
      </c>
      <c r="B341" t="s">
        <v>46</v>
      </c>
      <c r="C341" t="s">
        <v>47</v>
      </c>
      <c r="D341" t="s">
        <v>646</v>
      </c>
      <c r="E341" t="s">
        <v>88</v>
      </c>
      <c r="F341" t="s">
        <v>79</v>
      </c>
      <c r="G341" t="s">
        <v>51</v>
      </c>
      <c r="H341" s="20" t="s">
        <v>52</v>
      </c>
      <c r="I341" t="s">
        <v>53</v>
      </c>
      <c r="J341" t="s">
        <v>54</v>
      </c>
      <c r="L341" t="s">
        <v>55</v>
      </c>
      <c r="M341" t="s">
        <v>77</v>
      </c>
      <c r="N341" t="s">
        <v>89</v>
      </c>
      <c r="O341" s="21" t="s">
        <v>58</v>
      </c>
      <c r="P341" s="21" t="s">
        <v>97</v>
      </c>
      <c r="Q341" s="20" t="s">
        <v>647</v>
      </c>
      <c r="R341" s="21" t="s">
        <v>648</v>
      </c>
      <c r="S341" s="35">
        <v>1</v>
      </c>
      <c r="T341" s="22">
        <v>1</v>
      </c>
      <c r="U341" s="20" t="s">
        <v>62</v>
      </c>
      <c r="V341" s="20">
        <v>45674</v>
      </c>
      <c r="W341" s="21">
        <v>1</v>
      </c>
      <c r="X341" s="20">
        <v>45684</v>
      </c>
      <c r="Y341" s="20">
        <v>45681</v>
      </c>
      <c r="Z341" s="48">
        <v>1</v>
      </c>
      <c r="AA341">
        <v>2025</v>
      </c>
      <c r="AB341" s="45">
        <v>43744</v>
      </c>
      <c r="AC341" s="45">
        <v>43744</v>
      </c>
      <c r="AI341" s="10"/>
      <c r="AK341" s="10"/>
    </row>
    <row r="342" spans="1:37">
      <c r="A342" t="s">
        <v>45</v>
      </c>
      <c r="B342" t="s">
        <v>46</v>
      </c>
      <c r="C342" t="s">
        <v>47</v>
      </c>
      <c r="D342" t="s">
        <v>649</v>
      </c>
      <c r="E342" t="s">
        <v>88</v>
      </c>
      <c r="F342" t="s">
        <v>79</v>
      </c>
      <c r="G342" t="s">
        <v>51</v>
      </c>
      <c r="H342" s="20" t="s">
        <v>52</v>
      </c>
      <c r="I342" t="s">
        <v>53</v>
      </c>
      <c r="J342" t="s">
        <v>54</v>
      </c>
      <c r="L342" t="s">
        <v>55</v>
      </c>
      <c r="M342" t="s">
        <v>56</v>
      </c>
      <c r="N342" t="s">
        <v>57</v>
      </c>
      <c r="O342" s="21" t="s">
        <v>58</v>
      </c>
      <c r="P342" s="21" t="s">
        <v>133</v>
      </c>
      <c r="Q342" s="20" t="s">
        <v>511</v>
      </c>
      <c r="R342" s="21" t="s">
        <v>512</v>
      </c>
      <c r="S342" s="35">
        <v>1</v>
      </c>
      <c r="T342" s="22">
        <v>1</v>
      </c>
      <c r="U342" s="20" t="s">
        <v>62</v>
      </c>
      <c r="V342" s="20">
        <v>45675</v>
      </c>
      <c r="W342" s="21">
        <v>1</v>
      </c>
      <c r="X342" s="20">
        <v>45684</v>
      </c>
      <c r="Y342" s="20">
        <v>45679</v>
      </c>
      <c r="Z342" s="48">
        <v>1</v>
      </c>
      <c r="AA342">
        <v>2025</v>
      </c>
      <c r="AB342" s="45">
        <v>43744</v>
      </c>
      <c r="AC342" s="45">
        <v>43744</v>
      </c>
      <c r="AI342" s="10"/>
      <c r="AK342" s="10"/>
    </row>
    <row r="343" spans="1:37">
      <c r="A343" t="s">
        <v>45</v>
      </c>
      <c r="B343" t="s">
        <v>46</v>
      </c>
      <c r="C343" t="s">
        <v>47</v>
      </c>
      <c r="D343" t="s">
        <v>650</v>
      </c>
      <c r="E343" t="s">
        <v>88</v>
      </c>
      <c r="F343" t="s">
        <v>79</v>
      </c>
      <c r="G343" t="s">
        <v>51</v>
      </c>
      <c r="H343" s="20" t="s">
        <v>52</v>
      </c>
      <c r="I343" t="s">
        <v>53</v>
      </c>
      <c r="J343" t="s">
        <v>54</v>
      </c>
      <c r="L343" t="s">
        <v>55</v>
      </c>
      <c r="M343" t="s">
        <v>56</v>
      </c>
      <c r="N343" t="s">
        <v>57</v>
      </c>
      <c r="O343" s="21" t="s">
        <v>58</v>
      </c>
      <c r="P343" s="21" t="s">
        <v>64</v>
      </c>
      <c r="Q343" s="20" t="s">
        <v>230</v>
      </c>
      <c r="R343" s="21" t="s">
        <v>231</v>
      </c>
      <c r="S343" s="35">
        <v>3</v>
      </c>
      <c r="T343" s="22">
        <v>3</v>
      </c>
      <c r="U343" s="20" t="s">
        <v>62</v>
      </c>
      <c r="V343" s="20">
        <v>45675</v>
      </c>
      <c r="W343" s="21">
        <v>1</v>
      </c>
      <c r="X343" s="20">
        <v>45684</v>
      </c>
      <c r="Y343" s="20">
        <v>45679</v>
      </c>
      <c r="Z343" s="48">
        <v>1</v>
      </c>
      <c r="AA343">
        <v>2025</v>
      </c>
      <c r="AB343" s="45">
        <v>135989</v>
      </c>
      <c r="AC343" s="45">
        <v>135989</v>
      </c>
      <c r="AI343" s="10"/>
      <c r="AK343" s="10"/>
    </row>
    <row r="344" spans="1:37">
      <c r="A344" t="s">
        <v>45</v>
      </c>
      <c r="B344" t="s">
        <v>46</v>
      </c>
      <c r="C344" t="s">
        <v>47</v>
      </c>
      <c r="D344" t="s">
        <v>651</v>
      </c>
      <c r="E344" t="s">
        <v>88</v>
      </c>
      <c r="F344" t="s">
        <v>79</v>
      </c>
      <c r="G344" t="s">
        <v>51</v>
      </c>
      <c r="H344" s="20" t="s">
        <v>52</v>
      </c>
      <c r="I344" t="s">
        <v>53</v>
      </c>
      <c r="J344" t="s">
        <v>54</v>
      </c>
      <c r="L344" t="s">
        <v>55</v>
      </c>
      <c r="M344" t="s">
        <v>56</v>
      </c>
      <c r="N344" t="s">
        <v>57</v>
      </c>
      <c r="O344" s="21" t="s">
        <v>58</v>
      </c>
      <c r="P344" s="21" t="s">
        <v>64</v>
      </c>
      <c r="Q344" s="20" t="s">
        <v>385</v>
      </c>
      <c r="R344" s="21" t="s">
        <v>386</v>
      </c>
      <c r="S344" s="35">
        <v>1</v>
      </c>
      <c r="T344" s="22">
        <v>1</v>
      </c>
      <c r="U344" s="20" t="s">
        <v>62</v>
      </c>
      <c r="V344" s="20">
        <v>45675</v>
      </c>
      <c r="W344" s="21">
        <v>1</v>
      </c>
      <c r="X344" s="20">
        <v>45684</v>
      </c>
      <c r="Y344" s="20">
        <v>45679</v>
      </c>
      <c r="Z344" s="48">
        <v>1</v>
      </c>
      <c r="AA344">
        <v>2025</v>
      </c>
      <c r="AB344" s="45">
        <v>51869</v>
      </c>
      <c r="AC344" s="45">
        <v>51869</v>
      </c>
      <c r="AI344" s="10"/>
      <c r="AK344" s="10"/>
    </row>
    <row r="345" spans="1:37">
      <c r="A345" t="s">
        <v>45</v>
      </c>
      <c r="B345" t="s">
        <v>46</v>
      </c>
      <c r="C345" t="s">
        <v>47</v>
      </c>
      <c r="D345" t="s">
        <v>652</v>
      </c>
      <c r="E345" t="s">
        <v>88</v>
      </c>
      <c r="F345" t="s">
        <v>79</v>
      </c>
      <c r="G345" t="s">
        <v>51</v>
      </c>
      <c r="H345" s="20" t="s">
        <v>52</v>
      </c>
      <c r="I345" t="s">
        <v>53</v>
      </c>
      <c r="J345" t="s">
        <v>54</v>
      </c>
      <c r="L345" t="s">
        <v>55</v>
      </c>
      <c r="M345" t="s">
        <v>77</v>
      </c>
      <c r="N345" t="s">
        <v>89</v>
      </c>
      <c r="O345" s="21" t="s">
        <v>58</v>
      </c>
      <c r="P345" s="21" t="s">
        <v>104</v>
      </c>
      <c r="Q345" s="20" t="s">
        <v>653</v>
      </c>
      <c r="R345" s="21" t="s">
        <v>654</v>
      </c>
      <c r="S345" s="35">
        <v>1</v>
      </c>
      <c r="T345" s="22">
        <v>1</v>
      </c>
      <c r="U345" s="20" t="s">
        <v>62</v>
      </c>
      <c r="V345" s="20">
        <v>45680</v>
      </c>
      <c r="W345" s="21">
        <v>1</v>
      </c>
      <c r="X345" s="20">
        <v>45688</v>
      </c>
      <c r="Y345" s="20">
        <v>45686</v>
      </c>
      <c r="Z345" s="48">
        <v>1</v>
      </c>
      <c r="AA345">
        <v>2025</v>
      </c>
      <c r="AB345" s="45">
        <v>124994</v>
      </c>
      <c r="AC345" s="45">
        <v>124994</v>
      </c>
      <c r="AI345" s="10"/>
      <c r="AK345" s="10"/>
    </row>
    <row r="346" spans="1:37">
      <c r="A346" t="s">
        <v>45</v>
      </c>
      <c r="B346" t="s">
        <v>46</v>
      </c>
      <c r="C346" t="s">
        <v>47</v>
      </c>
      <c r="D346" t="s">
        <v>655</v>
      </c>
      <c r="E346" t="s">
        <v>88</v>
      </c>
      <c r="F346" t="s">
        <v>79</v>
      </c>
      <c r="G346" t="s">
        <v>51</v>
      </c>
      <c r="H346" s="20" t="s">
        <v>52</v>
      </c>
      <c r="I346" t="s">
        <v>53</v>
      </c>
      <c r="J346" t="s">
        <v>54</v>
      </c>
      <c r="L346" t="s">
        <v>55</v>
      </c>
      <c r="M346" t="s">
        <v>56</v>
      </c>
      <c r="N346" t="s">
        <v>57</v>
      </c>
      <c r="O346" s="21" t="s">
        <v>58</v>
      </c>
      <c r="P346" s="21" t="s">
        <v>64</v>
      </c>
      <c r="Q346" s="20" t="s">
        <v>230</v>
      </c>
      <c r="R346" s="21" t="s">
        <v>231</v>
      </c>
      <c r="S346" s="35">
        <v>1</v>
      </c>
      <c r="T346" s="22">
        <v>1</v>
      </c>
      <c r="U346" s="20" t="s">
        <v>62</v>
      </c>
      <c r="V346" s="20">
        <v>45680</v>
      </c>
      <c r="W346" s="21">
        <v>1</v>
      </c>
      <c r="X346" s="20">
        <v>45687</v>
      </c>
      <c r="Y346" s="20">
        <v>45684</v>
      </c>
      <c r="Z346" s="48">
        <v>1</v>
      </c>
      <c r="AA346">
        <v>2025</v>
      </c>
      <c r="AB346" s="45">
        <v>45330</v>
      </c>
      <c r="AC346" s="45">
        <v>45330</v>
      </c>
      <c r="AI346" s="10"/>
      <c r="AK346" s="10"/>
    </row>
    <row r="347" spans="1:37">
      <c r="A347" t="s">
        <v>45</v>
      </c>
      <c r="B347" t="s">
        <v>46</v>
      </c>
      <c r="C347" t="s">
        <v>47</v>
      </c>
      <c r="D347" t="s">
        <v>656</v>
      </c>
      <c r="E347" t="s">
        <v>88</v>
      </c>
      <c r="F347" t="s">
        <v>79</v>
      </c>
      <c r="G347" t="s">
        <v>51</v>
      </c>
      <c r="H347" s="20" t="s">
        <v>52</v>
      </c>
      <c r="I347" t="s">
        <v>53</v>
      </c>
      <c r="J347" t="s">
        <v>54</v>
      </c>
      <c r="L347" t="s">
        <v>55</v>
      </c>
      <c r="M347" t="s">
        <v>77</v>
      </c>
      <c r="N347" t="s">
        <v>89</v>
      </c>
      <c r="O347" s="21" t="s">
        <v>58</v>
      </c>
      <c r="P347" s="21" t="s">
        <v>97</v>
      </c>
      <c r="Q347" s="20" t="s">
        <v>108</v>
      </c>
      <c r="R347" s="21" t="s">
        <v>109</v>
      </c>
      <c r="S347" s="35">
        <v>1</v>
      </c>
      <c r="T347" s="22">
        <v>1</v>
      </c>
      <c r="U347" s="20" t="s">
        <v>62</v>
      </c>
      <c r="V347" s="20">
        <v>45678</v>
      </c>
      <c r="W347" s="21">
        <v>1</v>
      </c>
      <c r="X347" s="20">
        <v>45684</v>
      </c>
      <c r="Y347" s="20">
        <v>45681</v>
      </c>
      <c r="Z347" s="48">
        <v>1</v>
      </c>
      <c r="AA347">
        <v>2025</v>
      </c>
      <c r="AB347" s="45">
        <v>62494</v>
      </c>
      <c r="AC347" s="45">
        <v>62494</v>
      </c>
      <c r="AI347" s="10"/>
      <c r="AK347" s="10"/>
    </row>
    <row r="348" spans="1:37">
      <c r="A348" t="s">
        <v>45</v>
      </c>
      <c r="B348" t="s">
        <v>46</v>
      </c>
      <c r="C348" t="s">
        <v>47</v>
      </c>
      <c r="D348" t="s">
        <v>657</v>
      </c>
      <c r="E348" t="s">
        <v>88</v>
      </c>
      <c r="F348" t="s">
        <v>79</v>
      </c>
      <c r="G348" t="s">
        <v>51</v>
      </c>
      <c r="H348" s="20" t="s">
        <v>52</v>
      </c>
      <c r="I348" t="s">
        <v>53</v>
      </c>
      <c r="J348" t="s">
        <v>54</v>
      </c>
      <c r="L348" t="s">
        <v>55</v>
      </c>
      <c r="M348" t="s">
        <v>56</v>
      </c>
      <c r="N348" t="s">
        <v>57</v>
      </c>
      <c r="O348" s="21" t="s">
        <v>58</v>
      </c>
      <c r="P348" s="21" t="s">
        <v>207</v>
      </c>
      <c r="Q348" s="20" t="s">
        <v>634</v>
      </c>
      <c r="R348" s="21" t="s">
        <v>635</v>
      </c>
      <c r="S348" s="35">
        <v>2</v>
      </c>
      <c r="T348" s="22">
        <v>2</v>
      </c>
      <c r="U348" s="20" t="s">
        <v>62</v>
      </c>
      <c r="V348" s="20">
        <v>45678</v>
      </c>
      <c r="W348" s="21">
        <v>1</v>
      </c>
      <c r="X348" s="20">
        <v>45684</v>
      </c>
      <c r="Y348" s="20">
        <v>45681</v>
      </c>
      <c r="Z348" s="48">
        <v>1</v>
      </c>
      <c r="AA348">
        <v>2025</v>
      </c>
      <c r="AB348" s="45">
        <v>143738</v>
      </c>
      <c r="AC348" s="45">
        <v>143738</v>
      </c>
      <c r="AI348" s="10"/>
      <c r="AK348" s="10"/>
    </row>
    <row r="349" spans="1:37">
      <c r="A349" t="s">
        <v>45</v>
      </c>
      <c r="B349" t="s">
        <v>46</v>
      </c>
      <c r="C349" t="s">
        <v>47</v>
      </c>
      <c r="D349" t="s">
        <v>658</v>
      </c>
      <c r="E349" t="s">
        <v>88</v>
      </c>
      <c r="F349" t="s">
        <v>79</v>
      </c>
      <c r="G349" t="s">
        <v>51</v>
      </c>
      <c r="H349" s="20" t="s">
        <v>52</v>
      </c>
      <c r="I349" t="s">
        <v>53</v>
      </c>
      <c r="J349" t="s">
        <v>54</v>
      </c>
      <c r="L349" t="s">
        <v>55</v>
      </c>
      <c r="M349" t="s">
        <v>77</v>
      </c>
      <c r="N349" t="s">
        <v>89</v>
      </c>
      <c r="O349" s="21" t="s">
        <v>58</v>
      </c>
      <c r="P349" s="21" t="s">
        <v>659</v>
      </c>
      <c r="Q349" s="20" t="s">
        <v>660</v>
      </c>
      <c r="R349" s="21" t="s">
        <v>661</v>
      </c>
      <c r="S349" s="35">
        <v>1</v>
      </c>
      <c r="T349" s="22">
        <v>1</v>
      </c>
      <c r="U349" s="20" t="s">
        <v>62</v>
      </c>
      <c r="V349" s="20">
        <v>45678</v>
      </c>
      <c r="W349" s="21">
        <v>1</v>
      </c>
      <c r="X349" s="20">
        <v>45684</v>
      </c>
      <c r="Y349" s="20">
        <v>45681</v>
      </c>
      <c r="Z349" s="48">
        <v>1</v>
      </c>
      <c r="AA349">
        <v>2025</v>
      </c>
      <c r="AB349" s="45">
        <v>56244</v>
      </c>
      <c r="AC349" s="45">
        <v>56244</v>
      </c>
      <c r="AI349" s="10"/>
      <c r="AK349" s="10"/>
    </row>
    <row r="350" spans="1:37">
      <c r="A350" t="s">
        <v>45</v>
      </c>
      <c r="B350" t="s">
        <v>46</v>
      </c>
      <c r="C350" t="s">
        <v>47</v>
      </c>
      <c r="D350" t="s">
        <v>662</v>
      </c>
      <c r="E350" t="s">
        <v>88</v>
      </c>
      <c r="F350" t="s">
        <v>79</v>
      </c>
      <c r="G350" t="s">
        <v>51</v>
      </c>
      <c r="H350" s="20" t="s">
        <v>52</v>
      </c>
      <c r="I350" t="s">
        <v>53</v>
      </c>
      <c r="J350" t="s">
        <v>54</v>
      </c>
      <c r="L350" t="s">
        <v>55</v>
      </c>
      <c r="M350" t="s">
        <v>56</v>
      </c>
      <c r="N350" t="s">
        <v>57</v>
      </c>
      <c r="O350" s="21" t="s">
        <v>58</v>
      </c>
      <c r="P350" s="21" t="s">
        <v>64</v>
      </c>
      <c r="Q350" s="20" t="s">
        <v>518</v>
      </c>
      <c r="R350" s="21" t="s">
        <v>519</v>
      </c>
      <c r="S350" s="35">
        <v>1</v>
      </c>
      <c r="T350" s="22">
        <v>1</v>
      </c>
      <c r="U350" s="20" t="s">
        <v>62</v>
      </c>
      <c r="V350" s="20">
        <v>45678</v>
      </c>
      <c r="W350" s="21">
        <v>1</v>
      </c>
      <c r="X350" s="20">
        <v>45684</v>
      </c>
      <c r="Y350" s="20">
        <v>45681</v>
      </c>
      <c r="Z350" s="48">
        <v>1</v>
      </c>
      <c r="AA350">
        <v>2025</v>
      </c>
      <c r="AB350" s="45">
        <v>137494</v>
      </c>
      <c r="AC350" s="45">
        <v>137494</v>
      </c>
      <c r="AI350" s="10"/>
      <c r="AK350" s="10"/>
    </row>
    <row r="351" spans="1:37">
      <c r="A351" t="s">
        <v>45</v>
      </c>
      <c r="B351" t="s">
        <v>46</v>
      </c>
      <c r="C351" t="s">
        <v>47</v>
      </c>
      <c r="D351" t="s">
        <v>663</v>
      </c>
      <c r="E351" t="s">
        <v>88</v>
      </c>
      <c r="F351" t="s">
        <v>79</v>
      </c>
      <c r="G351" t="s">
        <v>51</v>
      </c>
      <c r="H351" s="20" t="s">
        <v>52</v>
      </c>
      <c r="I351" t="s">
        <v>53</v>
      </c>
      <c r="J351" t="s">
        <v>54</v>
      </c>
      <c r="L351" t="s">
        <v>55</v>
      </c>
      <c r="M351" t="s">
        <v>56</v>
      </c>
      <c r="N351" t="s">
        <v>57</v>
      </c>
      <c r="O351" s="21" t="s">
        <v>58</v>
      </c>
      <c r="P351" s="21" t="s">
        <v>64</v>
      </c>
      <c r="Q351" s="20" t="s">
        <v>230</v>
      </c>
      <c r="R351" s="21" t="s">
        <v>231</v>
      </c>
      <c r="S351" s="35">
        <v>1</v>
      </c>
      <c r="T351" s="22">
        <v>1</v>
      </c>
      <c r="U351" s="20" t="s">
        <v>62</v>
      </c>
      <c r="V351" s="20">
        <v>45676</v>
      </c>
      <c r="W351" s="21">
        <v>1</v>
      </c>
      <c r="X351" s="20">
        <v>45685</v>
      </c>
      <c r="Y351" s="20">
        <v>45681</v>
      </c>
      <c r="Z351" s="48">
        <v>1</v>
      </c>
      <c r="AA351">
        <v>2025</v>
      </c>
      <c r="AB351" s="45">
        <v>45330</v>
      </c>
      <c r="AC351" s="45">
        <v>45330</v>
      </c>
      <c r="AI351" s="10"/>
      <c r="AK351" s="10"/>
    </row>
    <row r="352" spans="1:37">
      <c r="A352" t="s">
        <v>45</v>
      </c>
      <c r="B352" t="s">
        <v>46</v>
      </c>
      <c r="C352" t="s">
        <v>47</v>
      </c>
      <c r="D352" t="s">
        <v>664</v>
      </c>
      <c r="E352" t="s">
        <v>88</v>
      </c>
      <c r="F352" t="s">
        <v>79</v>
      </c>
      <c r="G352" t="s">
        <v>51</v>
      </c>
      <c r="H352" s="20" t="s">
        <v>52</v>
      </c>
      <c r="I352" t="s">
        <v>53</v>
      </c>
      <c r="J352" t="s">
        <v>54</v>
      </c>
      <c r="L352" t="s">
        <v>55</v>
      </c>
      <c r="M352" t="s">
        <v>77</v>
      </c>
      <c r="N352" t="s">
        <v>89</v>
      </c>
      <c r="O352" s="21" t="s">
        <v>58</v>
      </c>
      <c r="P352" s="21" t="s">
        <v>276</v>
      </c>
      <c r="Q352" s="20" t="s">
        <v>315</v>
      </c>
      <c r="R352" s="21" t="s">
        <v>316</v>
      </c>
      <c r="S352" s="35">
        <v>2</v>
      </c>
      <c r="T352" s="22">
        <v>2</v>
      </c>
      <c r="U352" s="20" t="s">
        <v>62</v>
      </c>
      <c r="V352" s="20">
        <v>45677</v>
      </c>
      <c r="W352" s="21">
        <v>1</v>
      </c>
      <c r="X352" s="20">
        <v>45684</v>
      </c>
      <c r="Y352" s="20">
        <v>45679</v>
      </c>
      <c r="Z352" s="48">
        <v>1</v>
      </c>
      <c r="AA352">
        <v>2025</v>
      </c>
      <c r="AB352" s="45">
        <v>24987</v>
      </c>
      <c r="AC352" s="45">
        <v>24987</v>
      </c>
      <c r="AI352" s="10"/>
      <c r="AK352" s="10"/>
    </row>
    <row r="353" spans="1:37">
      <c r="A353" t="s">
        <v>45</v>
      </c>
      <c r="B353" t="s">
        <v>46</v>
      </c>
      <c r="C353" t="s">
        <v>47</v>
      </c>
      <c r="D353" t="s">
        <v>665</v>
      </c>
      <c r="E353" t="s">
        <v>88</v>
      </c>
      <c r="F353" t="s">
        <v>79</v>
      </c>
      <c r="G353" t="s">
        <v>51</v>
      </c>
      <c r="H353" s="20" t="s">
        <v>58</v>
      </c>
      <c r="I353" t="s">
        <v>53</v>
      </c>
      <c r="J353" t="s">
        <v>54</v>
      </c>
      <c r="L353" t="s">
        <v>55</v>
      </c>
      <c r="M353" t="s">
        <v>77</v>
      </c>
      <c r="N353" t="s">
        <v>89</v>
      </c>
      <c r="O353" s="21" t="s">
        <v>58</v>
      </c>
      <c r="P353" s="21" t="s">
        <v>276</v>
      </c>
      <c r="Q353" s="20" t="s">
        <v>315</v>
      </c>
      <c r="R353" s="21" t="s">
        <v>316</v>
      </c>
      <c r="S353" s="35">
        <v>1</v>
      </c>
      <c r="T353" s="22">
        <v>0</v>
      </c>
      <c r="U353" s="20" t="s">
        <v>62</v>
      </c>
      <c r="V353" s="20">
        <v>45673</v>
      </c>
      <c r="W353" s="21">
        <v>1</v>
      </c>
      <c r="X353" s="20">
        <v>45681</v>
      </c>
      <c r="Z353" s="48">
        <v>1</v>
      </c>
      <c r="AA353">
        <v>2025</v>
      </c>
      <c r="AB353" s="45">
        <v>12494</v>
      </c>
      <c r="AC353" s="45">
        <v>0</v>
      </c>
      <c r="AI353" s="10"/>
      <c r="AK353" s="10"/>
    </row>
    <row r="354" spans="1:37">
      <c r="A354" t="s">
        <v>45</v>
      </c>
      <c r="B354" t="s">
        <v>46</v>
      </c>
      <c r="C354" t="s">
        <v>47</v>
      </c>
      <c r="D354" t="s">
        <v>666</v>
      </c>
      <c r="E354" t="s">
        <v>88</v>
      </c>
      <c r="F354" t="s">
        <v>79</v>
      </c>
      <c r="G354" t="s">
        <v>51</v>
      </c>
      <c r="H354" s="20" t="s">
        <v>52</v>
      </c>
      <c r="I354" t="s">
        <v>53</v>
      </c>
      <c r="J354" t="s">
        <v>54</v>
      </c>
      <c r="L354" t="s">
        <v>55</v>
      </c>
      <c r="M354" t="s">
        <v>77</v>
      </c>
      <c r="N354" t="s">
        <v>89</v>
      </c>
      <c r="O354" s="21" t="s">
        <v>58</v>
      </c>
      <c r="P354" s="21" t="s">
        <v>276</v>
      </c>
      <c r="Q354" s="20" t="s">
        <v>667</v>
      </c>
      <c r="R354" s="21" t="s">
        <v>668</v>
      </c>
      <c r="S354" s="35">
        <v>1</v>
      </c>
      <c r="T354" s="22">
        <v>1</v>
      </c>
      <c r="U354" s="20" t="s">
        <v>62</v>
      </c>
      <c r="V354" s="20">
        <v>45679</v>
      </c>
      <c r="W354" s="21">
        <v>1</v>
      </c>
      <c r="X354" s="20">
        <v>45687</v>
      </c>
      <c r="Y354" s="20">
        <v>45684</v>
      </c>
      <c r="Z354" s="48">
        <v>1</v>
      </c>
      <c r="AA354">
        <v>2025</v>
      </c>
      <c r="AB354" s="45">
        <v>21870</v>
      </c>
      <c r="AC354" s="45">
        <v>21870</v>
      </c>
      <c r="AI354" s="10"/>
      <c r="AK354" s="10"/>
    </row>
    <row r="355" spans="1:37">
      <c r="A355" t="s">
        <v>45</v>
      </c>
      <c r="B355" t="s">
        <v>46</v>
      </c>
      <c r="C355" t="s">
        <v>47</v>
      </c>
      <c r="D355" t="s">
        <v>669</v>
      </c>
      <c r="E355" t="s">
        <v>88</v>
      </c>
      <c r="F355" t="s">
        <v>79</v>
      </c>
      <c r="G355" t="s">
        <v>51</v>
      </c>
      <c r="H355" s="20" t="s">
        <v>52</v>
      </c>
      <c r="I355" t="s">
        <v>53</v>
      </c>
      <c r="J355" t="s">
        <v>54</v>
      </c>
      <c r="L355" t="s">
        <v>55</v>
      </c>
      <c r="M355" t="s">
        <v>77</v>
      </c>
      <c r="N355" t="s">
        <v>89</v>
      </c>
      <c r="O355" s="21" t="s">
        <v>58</v>
      </c>
      <c r="P355" s="21" t="s">
        <v>97</v>
      </c>
      <c r="Q355" s="20" t="s">
        <v>290</v>
      </c>
      <c r="R355" s="21" t="s">
        <v>291</v>
      </c>
      <c r="S355" s="35">
        <v>1</v>
      </c>
      <c r="T355" s="22">
        <v>1</v>
      </c>
      <c r="U355" s="20" t="s">
        <v>62</v>
      </c>
      <c r="V355" s="20">
        <v>45680</v>
      </c>
      <c r="W355" s="21">
        <v>1</v>
      </c>
      <c r="X355" s="20">
        <v>45691</v>
      </c>
      <c r="Y355" s="20">
        <v>45684</v>
      </c>
      <c r="Z355" s="48">
        <v>1</v>
      </c>
      <c r="AA355">
        <v>2025</v>
      </c>
      <c r="AB355" s="45">
        <v>28117</v>
      </c>
      <c r="AC355" s="45">
        <v>28117</v>
      </c>
      <c r="AI355" s="10"/>
      <c r="AK355" s="10"/>
    </row>
    <row r="356" spans="1:37">
      <c r="A356" t="s">
        <v>45</v>
      </c>
      <c r="B356" t="s">
        <v>46</v>
      </c>
      <c r="C356" t="s">
        <v>47</v>
      </c>
      <c r="D356" t="s">
        <v>670</v>
      </c>
      <c r="E356" t="s">
        <v>88</v>
      </c>
      <c r="F356" t="s">
        <v>79</v>
      </c>
      <c r="G356" t="s">
        <v>51</v>
      </c>
      <c r="H356" s="20" t="s">
        <v>52</v>
      </c>
      <c r="I356" s="21" t="s">
        <v>53</v>
      </c>
      <c r="J356" s="21" t="s">
        <v>54</v>
      </c>
      <c r="K356" s="21"/>
      <c r="L356" t="s">
        <v>55</v>
      </c>
      <c r="M356" t="s">
        <v>56</v>
      </c>
      <c r="N356" t="s">
        <v>57</v>
      </c>
      <c r="O356" s="21" t="s">
        <v>58</v>
      </c>
      <c r="P356" s="21" t="s">
        <v>64</v>
      </c>
      <c r="Q356" s="20" t="s">
        <v>410</v>
      </c>
      <c r="R356" s="21" t="s">
        <v>411</v>
      </c>
      <c r="S356" s="35">
        <v>1</v>
      </c>
      <c r="T356" s="22">
        <v>1</v>
      </c>
      <c r="U356" s="20" t="s">
        <v>62</v>
      </c>
      <c r="V356" s="20">
        <v>45676</v>
      </c>
      <c r="W356" s="21">
        <v>1</v>
      </c>
      <c r="X356" s="20">
        <v>45684</v>
      </c>
      <c r="Y356" s="20">
        <v>45679</v>
      </c>
      <c r="Z356" s="48">
        <v>1</v>
      </c>
      <c r="AA356">
        <v>2025</v>
      </c>
      <c r="AB356" s="45">
        <v>51869</v>
      </c>
      <c r="AC356" s="45">
        <v>51869</v>
      </c>
      <c r="AD356"/>
      <c r="AI356" s="10"/>
      <c r="AK356" s="10"/>
    </row>
    <row r="357" spans="1:37">
      <c r="A357" t="s">
        <v>45</v>
      </c>
      <c r="B357" t="s">
        <v>46</v>
      </c>
      <c r="C357" t="s">
        <v>47</v>
      </c>
      <c r="D357" t="s">
        <v>671</v>
      </c>
      <c r="E357" t="s">
        <v>88</v>
      </c>
      <c r="F357" t="s">
        <v>79</v>
      </c>
      <c r="G357" t="s">
        <v>51</v>
      </c>
      <c r="H357" s="20" t="s">
        <v>52</v>
      </c>
      <c r="I357" t="s">
        <v>53</v>
      </c>
      <c r="J357" t="s">
        <v>54</v>
      </c>
      <c r="L357" t="s">
        <v>55</v>
      </c>
      <c r="M357" t="s">
        <v>77</v>
      </c>
      <c r="N357" t="s">
        <v>89</v>
      </c>
      <c r="O357" s="21" t="s">
        <v>58</v>
      </c>
      <c r="P357" s="21" t="s">
        <v>276</v>
      </c>
      <c r="Q357" s="20" t="s">
        <v>277</v>
      </c>
      <c r="R357" s="21" t="s">
        <v>278</v>
      </c>
      <c r="S357" s="35">
        <v>2</v>
      </c>
      <c r="T357" s="22">
        <v>2</v>
      </c>
      <c r="U357" s="20" t="s">
        <v>62</v>
      </c>
      <c r="V357" s="20">
        <v>45677</v>
      </c>
      <c r="W357" s="21">
        <v>1</v>
      </c>
      <c r="X357" s="20">
        <v>45684</v>
      </c>
      <c r="Y357" s="20">
        <v>45681</v>
      </c>
      <c r="Z357" s="48">
        <v>1</v>
      </c>
      <c r="AA357">
        <v>2025</v>
      </c>
      <c r="AB357" s="45">
        <v>27489</v>
      </c>
      <c r="AC357" s="45">
        <v>27489</v>
      </c>
      <c r="AI357" s="10"/>
      <c r="AK357" s="10"/>
    </row>
    <row r="358" spans="1:37">
      <c r="A358" t="s">
        <v>45</v>
      </c>
      <c r="B358" t="s">
        <v>46</v>
      </c>
      <c r="C358" t="s">
        <v>47</v>
      </c>
      <c r="D358" t="s">
        <v>672</v>
      </c>
      <c r="E358" t="s">
        <v>88</v>
      </c>
      <c r="F358" t="s">
        <v>79</v>
      </c>
      <c r="G358" t="s">
        <v>51</v>
      </c>
      <c r="H358" s="20" t="s">
        <v>52</v>
      </c>
      <c r="I358" t="s">
        <v>53</v>
      </c>
      <c r="J358" t="s">
        <v>54</v>
      </c>
      <c r="L358" t="s">
        <v>55</v>
      </c>
      <c r="M358" t="s">
        <v>77</v>
      </c>
      <c r="N358" t="s">
        <v>89</v>
      </c>
      <c r="O358" s="21" t="s">
        <v>58</v>
      </c>
      <c r="P358" s="21" t="s">
        <v>150</v>
      </c>
      <c r="Q358" s="20" t="s">
        <v>452</v>
      </c>
      <c r="R358" s="21" t="s">
        <v>453</v>
      </c>
      <c r="S358" s="35">
        <v>1</v>
      </c>
      <c r="T358" s="22">
        <v>1</v>
      </c>
      <c r="U358" s="20" t="s">
        <v>62</v>
      </c>
      <c r="V358" s="20">
        <v>45679</v>
      </c>
      <c r="W358" s="21">
        <v>1</v>
      </c>
      <c r="X358" s="20">
        <v>45688</v>
      </c>
      <c r="Y358" s="20">
        <v>45684</v>
      </c>
      <c r="Z358" s="48">
        <v>1</v>
      </c>
      <c r="AA358">
        <v>2025</v>
      </c>
      <c r="AB358" s="45">
        <v>237498</v>
      </c>
      <c r="AC358" s="45">
        <v>237498</v>
      </c>
      <c r="AI358" s="10"/>
      <c r="AK358" s="10"/>
    </row>
    <row r="359" spans="1:37">
      <c r="A359" t="s">
        <v>45</v>
      </c>
      <c r="B359" t="s">
        <v>46</v>
      </c>
      <c r="C359" t="s">
        <v>47</v>
      </c>
      <c r="D359" t="s">
        <v>673</v>
      </c>
      <c r="E359" t="s">
        <v>88</v>
      </c>
      <c r="F359" t="s">
        <v>79</v>
      </c>
      <c r="G359" t="s">
        <v>51</v>
      </c>
      <c r="H359" s="20" t="s">
        <v>52</v>
      </c>
      <c r="I359" t="s">
        <v>53</v>
      </c>
      <c r="J359" t="s">
        <v>54</v>
      </c>
      <c r="L359" t="s">
        <v>55</v>
      </c>
      <c r="M359" t="s">
        <v>77</v>
      </c>
      <c r="N359" t="s">
        <v>89</v>
      </c>
      <c r="O359" s="21" t="s">
        <v>58</v>
      </c>
      <c r="P359" s="21" t="s">
        <v>276</v>
      </c>
      <c r="Q359" s="20" t="s">
        <v>277</v>
      </c>
      <c r="R359" s="21" t="s">
        <v>278</v>
      </c>
      <c r="S359" s="35">
        <v>1</v>
      </c>
      <c r="T359" s="22">
        <v>1</v>
      </c>
      <c r="U359" s="20" t="s">
        <v>62</v>
      </c>
      <c r="V359" s="20">
        <v>45677</v>
      </c>
      <c r="W359" s="21">
        <v>1</v>
      </c>
      <c r="X359" s="20">
        <v>45684</v>
      </c>
      <c r="Y359" s="20">
        <v>45679</v>
      </c>
      <c r="Z359" s="48">
        <v>1</v>
      </c>
      <c r="AA359">
        <v>2025</v>
      </c>
      <c r="AB359" s="45">
        <v>13745</v>
      </c>
      <c r="AC359" s="45">
        <v>13745</v>
      </c>
      <c r="AI359" s="10"/>
      <c r="AK359" s="10"/>
    </row>
    <row r="360" spans="1:37">
      <c r="A360" t="s">
        <v>45</v>
      </c>
      <c r="B360" t="s">
        <v>46</v>
      </c>
      <c r="C360" t="s">
        <v>47</v>
      </c>
      <c r="D360" t="s">
        <v>674</v>
      </c>
      <c r="E360" t="s">
        <v>88</v>
      </c>
      <c r="F360" t="s">
        <v>79</v>
      </c>
      <c r="G360" t="s">
        <v>51</v>
      </c>
      <c r="H360" s="20" t="s">
        <v>52</v>
      </c>
      <c r="I360" t="s">
        <v>53</v>
      </c>
      <c r="J360" t="s">
        <v>54</v>
      </c>
      <c r="L360" t="s">
        <v>55</v>
      </c>
      <c r="M360" t="s">
        <v>56</v>
      </c>
      <c r="N360" t="s">
        <v>57</v>
      </c>
      <c r="O360" s="21" t="s">
        <v>58</v>
      </c>
      <c r="P360" s="21" t="s">
        <v>207</v>
      </c>
      <c r="Q360" s="20" t="s">
        <v>617</v>
      </c>
      <c r="R360" s="21" t="s">
        <v>618</v>
      </c>
      <c r="S360" s="35">
        <v>1</v>
      </c>
      <c r="T360" s="22">
        <v>1</v>
      </c>
      <c r="U360" s="20" t="s">
        <v>62</v>
      </c>
      <c r="V360" s="20">
        <v>45680</v>
      </c>
      <c r="W360" s="21">
        <v>1</v>
      </c>
      <c r="X360" s="20">
        <v>45688</v>
      </c>
      <c r="Y360" s="20">
        <v>45686</v>
      </c>
      <c r="Z360" s="48">
        <v>1</v>
      </c>
      <c r="AA360">
        <v>2025</v>
      </c>
      <c r="AB360" s="45">
        <v>40619</v>
      </c>
      <c r="AC360" s="45">
        <v>40619</v>
      </c>
      <c r="AI360" s="10"/>
      <c r="AK360" s="10"/>
    </row>
    <row r="361" spans="1:37">
      <c r="A361" t="s">
        <v>45</v>
      </c>
      <c r="B361" t="s">
        <v>46</v>
      </c>
      <c r="C361" t="s">
        <v>47</v>
      </c>
      <c r="D361" t="s">
        <v>675</v>
      </c>
      <c r="E361" t="s">
        <v>88</v>
      </c>
      <c r="F361" t="s">
        <v>79</v>
      </c>
      <c r="G361" t="s">
        <v>51</v>
      </c>
      <c r="H361" s="20" t="s">
        <v>52</v>
      </c>
      <c r="I361" t="s">
        <v>53</v>
      </c>
      <c r="J361" t="s">
        <v>54</v>
      </c>
      <c r="L361" t="s">
        <v>55</v>
      </c>
      <c r="M361" t="s">
        <v>56</v>
      </c>
      <c r="N361" t="s">
        <v>57</v>
      </c>
      <c r="O361" s="21" t="s">
        <v>58</v>
      </c>
      <c r="P361" s="21" t="s">
        <v>64</v>
      </c>
      <c r="Q361" s="20" t="s">
        <v>505</v>
      </c>
      <c r="R361" s="21" t="s">
        <v>506</v>
      </c>
      <c r="S361" s="35">
        <v>1</v>
      </c>
      <c r="T361" s="22">
        <v>1</v>
      </c>
      <c r="U361" s="20" t="s">
        <v>62</v>
      </c>
      <c r="V361" s="20">
        <v>45677</v>
      </c>
      <c r="W361" s="21">
        <v>1</v>
      </c>
      <c r="X361" s="20">
        <v>45684</v>
      </c>
      <c r="Y361" s="20">
        <v>45679</v>
      </c>
      <c r="Z361" s="48">
        <v>1</v>
      </c>
      <c r="AA361">
        <v>2025</v>
      </c>
      <c r="AB361" s="45">
        <v>28119</v>
      </c>
      <c r="AC361" s="45">
        <v>28119</v>
      </c>
      <c r="AI361" s="10"/>
      <c r="AK361" s="10"/>
    </row>
    <row r="362" spans="1:37">
      <c r="A362" t="s">
        <v>45</v>
      </c>
      <c r="B362" t="s">
        <v>46</v>
      </c>
      <c r="C362" t="s">
        <v>47</v>
      </c>
      <c r="D362" t="s">
        <v>676</v>
      </c>
      <c r="E362" t="s">
        <v>88</v>
      </c>
      <c r="F362" t="s">
        <v>79</v>
      </c>
      <c r="G362" t="s">
        <v>51</v>
      </c>
      <c r="H362" s="20" t="s">
        <v>52</v>
      </c>
      <c r="I362" t="s">
        <v>53</v>
      </c>
      <c r="J362" t="s">
        <v>54</v>
      </c>
      <c r="L362" t="s">
        <v>55</v>
      </c>
      <c r="M362" t="s">
        <v>56</v>
      </c>
      <c r="N362" t="s">
        <v>57</v>
      </c>
      <c r="O362" s="21" t="s">
        <v>58</v>
      </c>
      <c r="P362" s="21" t="s">
        <v>64</v>
      </c>
      <c r="Q362" s="20" t="s">
        <v>677</v>
      </c>
      <c r="R362" s="21" t="s">
        <v>678</v>
      </c>
      <c r="S362" s="35">
        <v>2</v>
      </c>
      <c r="T362" s="22">
        <v>2</v>
      </c>
      <c r="U362" s="20" t="s">
        <v>62</v>
      </c>
      <c r="V362" s="20">
        <v>45680</v>
      </c>
      <c r="W362" s="21">
        <v>1</v>
      </c>
      <c r="X362" s="20">
        <v>45692</v>
      </c>
      <c r="Y362" s="20">
        <v>45688</v>
      </c>
      <c r="Z362" s="48">
        <v>1</v>
      </c>
      <c r="AA362">
        <v>2025</v>
      </c>
      <c r="AB362" s="45">
        <v>142177</v>
      </c>
      <c r="AC362" s="45">
        <v>142177</v>
      </c>
      <c r="AI362" s="10"/>
      <c r="AK362" s="10"/>
    </row>
    <row r="363" spans="1:37">
      <c r="A363" t="s">
        <v>45</v>
      </c>
      <c r="B363" t="s">
        <v>46</v>
      </c>
      <c r="C363" t="s">
        <v>47</v>
      </c>
      <c r="D363" t="s">
        <v>679</v>
      </c>
      <c r="E363" t="s">
        <v>88</v>
      </c>
      <c r="F363" t="s">
        <v>79</v>
      </c>
      <c r="G363" t="s">
        <v>51</v>
      </c>
      <c r="H363" s="20" t="s">
        <v>52</v>
      </c>
      <c r="I363" t="s">
        <v>53</v>
      </c>
      <c r="J363" t="s">
        <v>54</v>
      </c>
      <c r="L363" t="s">
        <v>55</v>
      </c>
      <c r="M363" t="s">
        <v>56</v>
      </c>
      <c r="N363" t="s">
        <v>57</v>
      </c>
      <c r="O363" s="21" t="s">
        <v>58</v>
      </c>
      <c r="P363" s="21" t="s">
        <v>64</v>
      </c>
      <c r="Q363" s="20" t="s">
        <v>680</v>
      </c>
      <c r="R363" s="21" t="s">
        <v>681</v>
      </c>
      <c r="S363" s="35">
        <v>2</v>
      </c>
      <c r="T363" s="22">
        <v>2</v>
      </c>
      <c r="U363" s="20" t="s">
        <v>62</v>
      </c>
      <c r="V363" s="20">
        <v>45680</v>
      </c>
      <c r="W363" s="21">
        <v>1</v>
      </c>
      <c r="X363" s="20">
        <v>45692</v>
      </c>
      <c r="Y363" s="20">
        <v>45688</v>
      </c>
      <c r="Z363" s="48">
        <v>1</v>
      </c>
      <c r="AA363">
        <v>2025</v>
      </c>
      <c r="AB363" s="45">
        <v>81238</v>
      </c>
      <c r="AC363" s="45">
        <v>81238</v>
      </c>
      <c r="AI363" s="10"/>
      <c r="AK363" s="10"/>
    </row>
    <row r="364" spans="1:37">
      <c r="A364" t="s">
        <v>45</v>
      </c>
      <c r="B364" t="s">
        <v>46</v>
      </c>
      <c r="C364" t="s">
        <v>47</v>
      </c>
      <c r="D364" t="s">
        <v>682</v>
      </c>
      <c r="E364" t="s">
        <v>88</v>
      </c>
      <c r="F364" t="s">
        <v>79</v>
      </c>
      <c r="G364" t="s">
        <v>51</v>
      </c>
      <c r="H364" s="20" t="s">
        <v>52</v>
      </c>
      <c r="I364" t="s">
        <v>53</v>
      </c>
      <c r="J364" t="s">
        <v>54</v>
      </c>
      <c r="L364" t="s">
        <v>55</v>
      </c>
      <c r="M364" t="s">
        <v>77</v>
      </c>
      <c r="N364" t="s">
        <v>89</v>
      </c>
      <c r="O364" s="21" t="s">
        <v>58</v>
      </c>
      <c r="P364" s="21" t="s">
        <v>253</v>
      </c>
      <c r="Q364" s="20" t="s">
        <v>469</v>
      </c>
      <c r="R364" s="21" t="s">
        <v>470</v>
      </c>
      <c r="S364" s="35">
        <v>1</v>
      </c>
      <c r="T364" s="22">
        <v>1</v>
      </c>
      <c r="U364" s="20" t="s">
        <v>62</v>
      </c>
      <c r="V364" s="20">
        <v>45680</v>
      </c>
      <c r="W364" s="21">
        <v>1</v>
      </c>
      <c r="X364" s="20">
        <v>45692</v>
      </c>
      <c r="Y364" s="20">
        <v>45688</v>
      </c>
      <c r="Z364" s="48">
        <v>1</v>
      </c>
      <c r="AA364">
        <v>2025</v>
      </c>
      <c r="AB364" s="45">
        <v>46869</v>
      </c>
      <c r="AC364" s="45">
        <v>46869</v>
      </c>
      <c r="AI364" s="10"/>
      <c r="AK364" s="10"/>
    </row>
    <row r="365" spans="1:37">
      <c r="A365" t="s">
        <v>45</v>
      </c>
      <c r="B365" t="s">
        <v>46</v>
      </c>
      <c r="C365" t="s">
        <v>47</v>
      </c>
      <c r="D365" t="s">
        <v>683</v>
      </c>
      <c r="E365" t="s">
        <v>88</v>
      </c>
      <c r="F365" t="s">
        <v>79</v>
      </c>
      <c r="G365" t="s">
        <v>51</v>
      </c>
      <c r="H365" s="20" t="s">
        <v>52</v>
      </c>
      <c r="I365" t="s">
        <v>53</v>
      </c>
      <c r="J365" t="s">
        <v>54</v>
      </c>
      <c r="L365" t="s">
        <v>55</v>
      </c>
      <c r="M365" t="s">
        <v>77</v>
      </c>
      <c r="N365" t="s">
        <v>89</v>
      </c>
      <c r="O365" s="21" t="s">
        <v>58</v>
      </c>
      <c r="P365" s="21" t="s">
        <v>126</v>
      </c>
      <c r="Q365" s="20" t="s">
        <v>127</v>
      </c>
      <c r="R365" s="21" t="s">
        <v>128</v>
      </c>
      <c r="S365" s="35">
        <v>1</v>
      </c>
      <c r="T365" s="22">
        <v>1</v>
      </c>
      <c r="U365" s="20" t="s">
        <v>62</v>
      </c>
      <c r="V365" s="20">
        <v>45681</v>
      </c>
      <c r="W365" s="21">
        <v>1</v>
      </c>
      <c r="X365" s="20">
        <v>45688</v>
      </c>
      <c r="Y365" s="20">
        <v>45686</v>
      </c>
      <c r="Z365" s="48">
        <v>1</v>
      </c>
      <c r="AA365">
        <v>2025</v>
      </c>
      <c r="AB365" s="45">
        <v>40620</v>
      </c>
      <c r="AC365" s="45">
        <v>40620</v>
      </c>
      <c r="AI365" s="10"/>
      <c r="AK365" s="10"/>
    </row>
    <row r="366" spans="1:37">
      <c r="A366" t="s">
        <v>45</v>
      </c>
      <c r="B366" t="s">
        <v>46</v>
      </c>
      <c r="C366" t="s">
        <v>47</v>
      </c>
      <c r="D366" t="s">
        <v>684</v>
      </c>
      <c r="E366" t="s">
        <v>88</v>
      </c>
      <c r="F366" t="s">
        <v>79</v>
      </c>
      <c r="G366" t="s">
        <v>51</v>
      </c>
      <c r="H366" s="20" t="s">
        <v>52</v>
      </c>
      <c r="I366" t="s">
        <v>53</v>
      </c>
      <c r="J366" t="s">
        <v>54</v>
      </c>
      <c r="L366" t="s">
        <v>55</v>
      </c>
      <c r="M366" t="s">
        <v>56</v>
      </c>
      <c r="N366" t="s">
        <v>57</v>
      </c>
      <c r="O366" s="21" t="s">
        <v>58</v>
      </c>
      <c r="P366" s="21" t="s">
        <v>64</v>
      </c>
      <c r="Q366" s="20" t="s">
        <v>588</v>
      </c>
      <c r="R366" s="21" t="s">
        <v>589</v>
      </c>
      <c r="S366" s="35">
        <v>1</v>
      </c>
      <c r="T366" s="22">
        <v>1</v>
      </c>
      <c r="U366" s="20" t="s">
        <v>62</v>
      </c>
      <c r="V366" s="20">
        <v>45681</v>
      </c>
      <c r="W366" s="21">
        <v>1</v>
      </c>
      <c r="X366" s="20">
        <v>45693</v>
      </c>
      <c r="Y366" s="20">
        <v>45686</v>
      </c>
      <c r="Z366" s="48">
        <v>1</v>
      </c>
      <c r="AA366">
        <v>2025</v>
      </c>
      <c r="AB366" s="45">
        <v>46843</v>
      </c>
      <c r="AC366" s="45">
        <v>46843</v>
      </c>
      <c r="AI366" s="10"/>
      <c r="AK366" s="10"/>
    </row>
    <row r="367" spans="1:37">
      <c r="A367" t="s">
        <v>45</v>
      </c>
      <c r="B367" t="s">
        <v>46</v>
      </c>
      <c r="C367" t="s">
        <v>47</v>
      </c>
      <c r="D367" t="s">
        <v>685</v>
      </c>
      <c r="E367" t="s">
        <v>88</v>
      </c>
      <c r="F367" t="s">
        <v>79</v>
      </c>
      <c r="G367" t="s">
        <v>51</v>
      </c>
      <c r="H367" s="20" t="s">
        <v>52</v>
      </c>
      <c r="I367" t="s">
        <v>53</v>
      </c>
      <c r="J367" t="s">
        <v>54</v>
      </c>
      <c r="L367" t="s">
        <v>55</v>
      </c>
      <c r="M367" t="s">
        <v>56</v>
      </c>
      <c r="N367" t="s">
        <v>57</v>
      </c>
      <c r="O367" s="21" t="s">
        <v>58</v>
      </c>
      <c r="P367" s="21" t="s">
        <v>64</v>
      </c>
      <c r="Q367" s="20" t="s">
        <v>591</v>
      </c>
      <c r="R367" s="21" t="s">
        <v>592</v>
      </c>
      <c r="S367" s="35">
        <v>1</v>
      </c>
      <c r="T367" s="22">
        <v>1</v>
      </c>
      <c r="U367" s="20" t="s">
        <v>62</v>
      </c>
      <c r="V367" s="20">
        <v>45681</v>
      </c>
      <c r="W367" s="21">
        <v>1</v>
      </c>
      <c r="X367" s="20">
        <v>45693</v>
      </c>
      <c r="Y367" s="20">
        <v>45686</v>
      </c>
      <c r="Z367" s="48">
        <v>1</v>
      </c>
      <c r="AA367">
        <v>2025</v>
      </c>
      <c r="AB367" s="45">
        <v>22405</v>
      </c>
      <c r="AC367" s="45">
        <v>22405</v>
      </c>
      <c r="AI367" s="10"/>
      <c r="AK367" s="10"/>
    </row>
    <row r="368" spans="1:37">
      <c r="A368" t="s">
        <v>45</v>
      </c>
      <c r="B368" t="s">
        <v>46</v>
      </c>
      <c r="C368" t="s">
        <v>47</v>
      </c>
      <c r="D368" t="s">
        <v>686</v>
      </c>
      <c r="E368" t="s">
        <v>88</v>
      </c>
      <c r="F368" t="s">
        <v>79</v>
      </c>
      <c r="G368" t="s">
        <v>51</v>
      </c>
      <c r="H368" s="20" t="s">
        <v>52</v>
      </c>
      <c r="I368" t="s">
        <v>53</v>
      </c>
      <c r="J368" t="s">
        <v>54</v>
      </c>
      <c r="L368" t="s">
        <v>55</v>
      </c>
      <c r="M368" t="s">
        <v>56</v>
      </c>
      <c r="N368" t="s">
        <v>57</v>
      </c>
      <c r="O368" s="21" t="s">
        <v>58</v>
      </c>
      <c r="P368" s="21" t="s">
        <v>64</v>
      </c>
      <c r="Q368" s="20" t="s">
        <v>230</v>
      </c>
      <c r="R368" s="21" t="s">
        <v>231</v>
      </c>
      <c r="S368" s="35">
        <v>1</v>
      </c>
      <c r="T368" s="22">
        <v>1</v>
      </c>
      <c r="U368" s="20" t="s">
        <v>62</v>
      </c>
      <c r="V368" s="20">
        <v>45680</v>
      </c>
      <c r="W368" s="21">
        <v>1</v>
      </c>
      <c r="X368" s="20">
        <v>45688</v>
      </c>
      <c r="Y368" s="20">
        <v>45686</v>
      </c>
      <c r="Z368" s="48">
        <v>1</v>
      </c>
      <c r="AA368">
        <v>2025</v>
      </c>
      <c r="AB368" s="45">
        <v>45330</v>
      </c>
      <c r="AC368" s="45">
        <v>45330</v>
      </c>
      <c r="AI368" s="10"/>
      <c r="AK368" s="10"/>
    </row>
    <row r="369" spans="1:37">
      <c r="A369" t="s">
        <v>45</v>
      </c>
      <c r="B369" t="s">
        <v>46</v>
      </c>
      <c r="C369" t="s">
        <v>47</v>
      </c>
      <c r="D369" t="s">
        <v>687</v>
      </c>
      <c r="E369" t="s">
        <v>88</v>
      </c>
      <c r="F369" t="s">
        <v>79</v>
      </c>
      <c r="G369" t="s">
        <v>51</v>
      </c>
      <c r="H369" s="20" t="s">
        <v>52</v>
      </c>
      <c r="I369" t="s">
        <v>53</v>
      </c>
      <c r="J369" t="s">
        <v>54</v>
      </c>
      <c r="L369" t="s">
        <v>55</v>
      </c>
      <c r="M369" t="s">
        <v>77</v>
      </c>
      <c r="N369" t="s">
        <v>89</v>
      </c>
      <c r="O369" s="21" t="s">
        <v>58</v>
      </c>
      <c r="P369" s="21" t="s">
        <v>97</v>
      </c>
      <c r="Q369" s="20" t="s">
        <v>108</v>
      </c>
      <c r="R369" s="21" t="s">
        <v>109</v>
      </c>
      <c r="S369" s="35">
        <v>1</v>
      </c>
      <c r="T369" s="22">
        <v>1</v>
      </c>
      <c r="U369" s="20" t="s">
        <v>62</v>
      </c>
      <c r="V369" s="20">
        <v>45680</v>
      </c>
      <c r="W369" s="21">
        <v>1</v>
      </c>
      <c r="X369" s="20">
        <v>45688</v>
      </c>
      <c r="Y369" s="20">
        <v>45686</v>
      </c>
      <c r="Z369" s="48">
        <v>1</v>
      </c>
      <c r="AA369">
        <v>2025</v>
      </c>
      <c r="AB369" s="45">
        <v>62494</v>
      </c>
      <c r="AC369" s="45">
        <v>62494</v>
      </c>
      <c r="AI369" s="10"/>
      <c r="AK369" s="10"/>
    </row>
    <row r="370" spans="1:37">
      <c r="A370" t="s">
        <v>45</v>
      </c>
      <c r="B370" t="s">
        <v>46</v>
      </c>
      <c r="C370" t="s">
        <v>47</v>
      </c>
      <c r="D370" t="s">
        <v>688</v>
      </c>
      <c r="E370" t="s">
        <v>88</v>
      </c>
      <c r="F370" t="s">
        <v>79</v>
      </c>
      <c r="G370" t="s">
        <v>51</v>
      </c>
      <c r="H370" s="20" t="s">
        <v>52</v>
      </c>
      <c r="I370" t="s">
        <v>53</v>
      </c>
      <c r="J370" t="s">
        <v>54</v>
      </c>
      <c r="L370" t="s">
        <v>55</v>
      </c>
      <c r="M370" t="s">
        <v>56</v>
      </c>
      <c r="N370" t="s">
        <v>57</v>
      </c>
      <c r="O370" s="21" t="s">
        <v>58</v>
      </c>
      <c r="P370" s="21" t="s">
        <v>207</v>
      </c>
      <c r="Q370" s="20" t="s">
        <v>689</v>
      </c>
      <c r="R370" s="21" t="s">
        <v>690</v>
      </c>
      <c r="S370" s="35">
        <v>1</v>
      </c>
      <c r="T370" s="22">
        <v>1</v>
      </c>
      <c r="U370" s="20" t="s">
        <v>62</v>
      </c>
      <c r="V370" s="20">
        <v>45681</v>
      </c>
      <c r="W370" s="21">
        <v>1</v>
      </c>
      <c r="X370" s="20">
        <v>45688</v>
      </c>
      <c r="Y370" s="20">
        <v>45686</v>
      </c>
      <c r="Z370" s="48">
        <v>1</v>
      </c>
      <c r="AA370">
        <v>2025</v>
      </c>
      <c r="AB370" s="45">
        <v>99994</v>
      </c>
      <c r="AC370" s="45">
        <v>99994</v>
      </c>
      <c r="AI370" s="10"/>
      <c r="AK370" s="10"/>
    </row>
    <row r="371" spans="1:37">
      <c r="A371" t="s">
        <v>45</v>
      </c>
      <c r="B371" t="s">
        <v>46</v>
      </c>
      <c r="C371" t="s">
        <v>47</v>
      </c>
      <c r="D371" t="s">
        <v>691</v>
      </c>
      <c r="E371" t="s">
        <v>88</v>
      </c>
      <c r="F371" t="s">
        <v>79</v>
      </c>
      <c r="G371" t="s">
        <v>51</v>
      </c>
      <c r="H371" s="20" t="s">
        <v>52</v>
      </c>
      <c r="I371" t="s">
        <v>53</v>
      </c>
      <c r="J371" t="s">
        <v>54</v>
      </c>
      <c r="L371" t="s">
        <v>55</v>
      </c>
      <c r="M371" t="s">
        <v>56</v>
      </c>
      <c r="N371" t="s">
        <v>57</v>
      </c>
      <c r="O371" s="21" t="s">
        <v>58</v>
      </c>
      <c r="P371" s="21" t="s">
        <v>64</v>
      </c>
      <c r="Q371" s="20" t="s">
        <v>230</v>
      </c>
      <c r="R371" s="21" t="s">
        <v>231</v>
      </c>
      <c r="S371" s="35">
        <v>1</v>
      </c>
      <c r="T371" s="22">
        <v>1</v>
      </c>
      <c r="U371" s="20" t="s">
        <v>62</v>
      </c>
      <c r="V371" s="20">
        <v>45677</v>
      </c>
      <c r="W371" s="21">
        <v>1</v>
      </c>
      <c r="X371" s="20">
        <v>45684</v>
      </c>
      <c r="Y371" s="20">
        <v>45681</v>
      </c>
      <c r="Z371" s="48">
        <v>1</v>
      </c>
      <c r="AA371">
        <v>2025</v>
      </c>
      <c r="AB371" s="45">
        <v>45330</v>
      </c>
      <c r="AC371" s="45">
        <v>45330</v>
      </c>
      <c r="AI371" s="10"/>
      <c r="AK371" s="10"/>
    </row>
    <row r="372" spans="1:37">
      <c r="A372" t="s">
        <v>45</v>
      </c>
      <c r="B372" t="s">
        <v>46</v>
      </c>
      <c r="C372" t="s">
        <v>47</v>
      </c>
      <c r="D372" t="s">
        <v>692</v>
      </c>
      <c r="E372" t="s">
        <v>88</v>
      </c>
      <c r="F372" t="s">
        <v>79</v>
      </c>
      <c r="G372" t="s">
        <v>51</v>
      </c>
      <c r="H372" s="20" t="s">
        <v>52</v>
      </c>
      <c r="I372" t="s">
        <v>53</v>
      </c>
      <c r="J372" t="s">
        <v>54</v>
      </c>
      <c r="L372" t="s">
        <v>55</v>
      </c>
      <c r="M372" t="s">
        <v>77</v>
      </c>
      <c r="N372" t="s">
        <v>89</v>
      </c>
      <c r="O372" s="21" t="s">
        <v>58</v>
      </c>
      <c r="P372" s="21" t="s">
        <v>90</v>
      </c>
      <c r="Q372" s="20" t="s">
        <v>344</v>
      </c>
      <c r="R372" s="21" t="s">
        <v>345</v>
      </c>
      <c r="S372" s="35">
        <v>1</v>
      </c>
      <c r="T372" s="22">
        <v>1</v>
      </c>
      <c r="U372" s="20" t="s">
        <v>62</v>
      </c>
      <c r="V372" s="20">
        <v>45677</v>
      </c>
      <c r="W372" s="21">
        <v>1</v>
      </c>
      <c r="X372" s="20">
        <v>45684</v>
      </c>
      <c r="Y372" s="20">
        <v>45681</v>
      </c>
      <c r="Z372" s="48">
        <v>1</v>
      </c>
      <c r="AA372">
        <v>2025</v>
      </c>
      <c r="AB372" s="45">
        <v>40620</v>
      </c>
      <c r="AC372" s="45">
        <v>40620</v>
      </c>
      <c r="AI372" s="10"/>
      <c r="AK372" s="10"/>
    </row>
    <row r="373" spans="1:37">
      <c r="A373" t="s">
        <v>45</v>
      </c>
      <c r="B373" t="s">
        <v>46</v>
      </c>
      <c r="C373" t="s">
        <v>47</v>
      </c>
      <c r="D373" t="s">
        <v>693</v>
      </c>
      <c r="E373" t="s">
        <v>88</v>
      </c>
      <c r="F373" t="s">
        <v>79</v>
      </c>
      <c r="G373" t="s">
        <v>51</v>
      </c>
      <c r="H373" s="20" t="s">
        <v>52</v>
      </c>
      <c r="I373" t="s">
        <v>53</v>
      </c>
      <c r="J373" t="s">
        <v>54</v>
      </c>
      <c r="L373" t="s">
        <v>55</v>
      </c>
      <c r="M373" t="s">
        <v>77</v>
      </c>
      <c r="N373" t="s">
        <v>89</v>
      </c>
      <c r="O373" s="21" t="s">
        <v>58</v>
      </c>
      <c r="P373" s="21" t="s">
        <v>366</v>
      </c>
      <c r="Q373" s="20" t="s">
        <v>542</v>
      </c>
      <c r="R373" s="21" t="s">
        <v>543</v>
      </c>
      <c r="S373" s="35">
        <v>1</v>
      </c>
      <c r="T373" s="22">
        <v>1</v>
      </c>
      <c r="U373" s="20" t="s">
        <v>62</v>
      </c>
      <c r="V373" s="20">
        <v>45680</v>
      </c>
      <c r="W373" s="21">
        <v>1</v>
      </c>
      <c r="X373" s="20">
        <v>45688</v>
      </c>
      <c r="Y373" s="20">
        <v>45686</v>
      </c>
      <c r="Z373" s="48">
        <v>1</v>
      </c>
      <c r="AA373">
        <v>2025</v>
      </c>
      <c r="AB373" s="45">
        <v>46869</v>
      </c>
      <c r="AC373" s="45">
        <v>46869</v>
      </c>
      <c r="AI373" s="10"/>
      <c r="AK373" s="10"/>
    </row>
    <row r="374" spans="1:37">
      <c r="A374" t="s">
        <v>45</v>
      </c>
      <c r="B374" t="s">
        <v>46</v>
      </c>
      <c r="C374" t="s">
        <v>47</v>
      </c>
      <c r="D374" t="s">
        <v>694</v>
      </c>
      <c r="E374" t="s">
        <v>88</v>
      </c>
      <c r="F374" t="s">
        <v>79</v>
      </c>
      <c r="G374" t="s">
        <v>51</v>
      </c>
      <c r="H374" s="20" t="s">
        <v>52</v>
      </c>
      <c r="I374" t="s">
        <v>53</v>
      </c>
      <c r="J374" t="s">
        <v>54</v>
      </c>
      <c r="L374" t="s">
        <v>55</v>
      </c>
      <c r="M374" t="s">
        <v>56</v>
      </c>
      <c r="N374" t="s">
        <v>57</v>
      </c>
      <c r="O374" s="21" t="s">
        <v>58</v>
      </c>
      <c r="P374" s="21" t="s">
        <v>64</v>
      </c>
      <c r="Q374" s="20" t="s">
        <v>230</v>
      </c>
      <c r="R374" s="21" t="s">
        <v>231</v>
      </c>
      <c r="S374" s="35">
        <v>1</v>
      </c>
      <c r="T374" s="22">
        <v>1</v>
      </c>
      <c r="U374" s="20" t="s">
        <v>62</v>
      </c>
      <c r="V374" s="20">
        <v>45678</v>
      </c>
      <c r="W374" s="21">
        <v>1</v>
      </c>
      <c r="X374" s="20">
        <v>45684</v>
      </c>
      <c r="Y374" s="20">
        <v>45681</v>
      </c>
      <c r="Z374" s="48">
        <v>1</v>
      </c>
      <c r="AA374">
        <v>2025</v>
      </c>
      <c r="AB374" s="45">
        <v>45330</v>
      </c>
      <c r="AC374" s="45">
        <v>45330</v>
      </c>
      <c r="AI374" s="10"/>
      <c r="AK374" s="10"/>
    </row>
    <row r="375" spans="1:37">
      <c r="A375" t="s">
        <v>45</v>
      </c>
      <c r="B375" t="s">
        <v>46</v>
      </c>
      <c r="C375" t="s">
        <v>47</v>
      </c>
      <c r="D375" t="s">
        <v>695</v>
      </c>
      <c r="E375" t="s">
        <v>88</v>
      </c>
      <c r="F375" t="s">
        <v>79</v>
      </c>
      <c r="G375" t="s">
        <v>51</v>
      </c>
      <c r="H375" s="20" t="s">
        <v>52</v>
      </c>
      <c r="I375" t="s">
        <v>53</v>
      </c>
      <c r="J375" t="s">
        <v>54</v>
      </c>
      <c r="L375" t="s">
        <v>55</v>
      </c>
      <c r="M375" t="s">
        <v>56</v>
      </c>
      <c r="N375" t="s">
        <v>57</v>
      </c>
      <c r="O375" s="21" t="s">
        <v>58</v>
      </c>
      <c r="P375" s="21" t="s">
        <v>64</v>
      </c>
      <c r="Q375" s="20" t="s">
        <v>179</v>
      </c>
      <c r="R375" s="21" t="s">
        <v>180</v>
      </c>
      <c r="S375" s="35">
        <v>1</v>
      </c>
      <c r="T375" s="22">
        <v>1</v>
      </c>
      <c r="U375" s="20" t="s">
        <v>62</v>
      </c>
      <c r="V375" s="20">
        <v>45678</v>
      </c>
      <c r="W375" s="21">
        <v>1</v>
      </c>
      <c r="X375" s="20">
        <v>45686</v>
      </c>
      <c r="Y375" s="20">
        <v>45679</v>
      </c>
      <c r="Z375" s="48">
        <v>1</v>
      </c>
      <c r="AA375">
        <v>2025</v>
      </c>
      <c r="AB375" s="45">
        <v>38276</v>
      </c>
      <c r="AC375" s="45">
        <v>38276</v>
      </c>
      <c r="AI375" s="10"/>
      <c r="AK375" s="10"/>
    </row>
    <row r="376" spans="1:37">
      <c r="A376" t="s">
        <v>45</v>
      </c>
      <c r="B376" t="s">
        <v>46</v>
      </c>
      <c r="C376" t="s">
        <v>47</v>
      </c>
      <c r="D376" t="s">
        <v>696</v>
      </c>
      <c r="E376" t="s">
        <v>88</v>
      </c>
      <c r="F376" t="s">
        <v>79</v>
      </c>
      <c r="G376" t="s">
        <v>51</v>
      </c>
      <c r="H376" s="20" t="s">
        <v>52</v>
      </c>
      <c r="I376" t="s">
        <v>53</v>
      </c>
      <c r="J376" t="s">
        <v>54</v>
      </c>
      <c r="L376" t="s">
        <v>55</v>
      </c>
      <c r="M376" t="s">
        <v>56</v>
      </c>
      <c r="N376" t="s">
        <v>57</v>
      </c>
      <c r="O376" s="21" t="s">
        <v>58</v>
      </c>
      <c r="P376" s="21" t="s">
        <v>207</v>
      </c>
      <c r="Q376" s="20" t="s">
        <v>418</v>
      </c>
      <c r="R376" s="21" t="s">
        <v>419</v>
      </c>
      <c r="S376" s="35">
        <v>1</v>
      </c>
      <c r="T376" s="22">
        <v>1</v>
      </c>
      <c r="U376" s="20" t="s">
        <v>62</v>
      </c>
      <c r="V376" s="20">
        <v>45678</v>
      </c>
      <c r="W376" s="21">
        <v>1</v>
      </c>
      <c r="X376" s="20">
        <v>45684</v>
      </c>
      <c r="Y376" s="20">
        <v>45681</v>
      </c>
      <c r="Z376" s="48">
        <v>1</v>
      </c>
      <c r="AA376">
        <v>2025</v>
      </c>
      <c r="AB376" s="45">
        <v>78119</v>
      </c>
      <c r="AC376" s="45">
        <v>78119</v>
      </c>
      <c r="AI376" s="10"/>
      <c r="AK376" s="10"/>
    </row>
    <row r="377" spans="1:37">
      <c r="A377" t="s">
        <v>45</v>
      </c>
      <c r="B377" t="s">
        <v>46</v>
      </c>
      <c r="C377" t="s">
        <v>47</v>
      </c>
      <c r="D377" t="s">
        <v>697</v>
      </c>
      <c r="E377" t="s">
        <v>88</v>
      </c>
      <c r="F377" t="s">
        <v>79</v>
      </c>
      <c r="G377" t="s">
        <v>51</v>
      </c>
      <c r="H377" s="20" t="s">
        <v>52</v>
      </c>
      <c r="I377" t="s">
        <v>53</v>
      </c>
      <c r="J377" t="s">
        <v>54</v>
      </c>
      <c r="L377" t="s">
        <v>55</v>
      </c>
      <c r="M377" t="s">
        <v>77</v>
      </c>
      <c r="N377" t="s">
        <v>89</v>
      </c>
      <c r="O377" s="21" t="s">
        <v>58</v>
      </c>
      <c r="P377" s="21" t="s">
        <v>150</v>
      </c>
      <c r="Q377" s="20" t="s">
        <v>698</v>
      </c>
      <c r="R377" s="21" t="s">
        <v>699</v>
      </c>
      <c r="S377" s="35">
        <v>1</v>
      </c>
      <c r="T377" s="22">
        <v>1</v>
      </c>
      <c r="U377" s="20" t="s">
        <v>62</v>
      </c>
      <c r="V377" s="20">
        <v>45682</v>
      </c>
      <c r="W377" s="21">
        <v>1</v>
      </c>
      <c r="X377" s="20">
        <v>45691</v>
      </c>
      <c r="Y377" s="20">
        <v>45686</v>
      </c>
      <c r="Z377" s="48">
        <v>1</v>
      </c>
      <c r="AA377">
        <v>2025</v>
      </c>
      <c r="AB377" s="45">
        <v>437495</v>
      </c>
      <c r="AC377" s="45">
        <v>437495</v>
      </c>
      <c r="AI377" s="10"/>
      <c r="AK377" s="10"/>
    </row>
    <row r="378" spans="1:37">
      <c r="A378" t="s">
        <v>45</v>
      </c>
      <c r="B378" t="s">
        <v>46</v>
      </c>
      <c r="C378" t="s">
        <v>47</v>
      </c>
      <c r="D378" t="s">
        <v>700</v>
      </c>
      <c r="E378" t="s">
        <v>88</v>
      </c>
      <c r="F378" t="s">
        <v>79</v>
      </c>
      <c r="G378" t="s">
        <v>51</v>
      </c>
      <c r="H378" s="20" t="s">
        <v>52</v>
      </c>
      <c r="I378" t="s">
        <v>53</v>
      </c>
      <c r="J378" t="s">
        <v>54</v>
      </c>
      <c r="L378" t="s">
        <v>55</v>
      </c>
      <c r="M378" t="s">
        <v>77</v>
      </c>
      <c r="N378" t="s">
        <v>89</v>
      </c>
      <c r="O378" s="21" t="s">
        <v>58</v>
      </c>
      <c r="P378" s="21" t="s">
        <v>104</v>
      </c>
      <c r="Q378" s="20" t="s">
        <v>515</v>
      </c>
      <c r="R378" s="21" t="s">
        <v>516</v>
      </c>
      <c r="S378" s="35">
        <v>1</v>
      </c>
      <c r="T378" s="22">
        <v>1</v>
      </c>
      <c r="U378" s="20" t="s">
        <v>62</v>
      </c>
      <c r="V378" s="20">
        <v>45680</v>
      </c>
      <c r="W378" s="21">
        <v>1</v>
      </c>
      <c r="X378" s="20">
        <v>45692</v>
      </c>
      <c r="Y378" s="20">
        <v>45688</v>
      </c>
      <c r="Z378" s="48">
        <v>1</v>
      </c>
      <c r="AA378">
        <v>2025</v>
      </c>
      <c r="AB378" s="45">
        <v>81245</v>
      </c>
      <c r="AC378" s="45">
        <v>81245</v>
      </c>
      <c r="AI378" s="10"/>
      <c r="AK378" s="10"/>
    </row>
    <row r="379" spans="1:37">
      <c r="A379" t="s">
        <v>45</v>
      </c>
      <c r="B379" t="s">
        <v>46</v>
      </c>
      <c r="C379" t="s">
        <v>47</v>
      </c>
      <c r="D379" t="s">
        <v>701</v>
      </c>
      <c r="E379" t="s">
        <v>88</v>
      </c>
      <c r="F379" t="s">
        <v>79</v>
      </c>
      <c r="G379" t="s">
        <v>51</v>
      </c>
      <c r="H379" s="20" t="s">
        <v>52</v>
      </c>
      <c r="I379" t="s">
        <v>53</v>
      </c>
      <c r="J379" t="s">
        <v>54</v>
      </c>
      <c r="L379" t="s">
        <v>55</v>
      </c>
      <c r="M379" t="s">
        <v>77</v>
      </c>
      <c r="N379" t="s">
        <v>89</v>
      </c>
      <c r="O379" s="21" t="s">
        <v>58</v>
      </c>
      <c r="P379" s="21" t="s">
        <v>303</v>
      </c>
      <c r="Q379" s="20" t="s">
        <v>631</v>
      </c>
      <c r="R379" s="21" t="s">
        <v>632</v>
      </c>
      <c r="S379" s="35">
        <v>1</v>
      </c>
      <c r="T379" s="22">
        <v>1</v>
      </c>
      <c r="U379" s="20" t="s">
        <v>62</v>
      </c>
      <c r="V379" s="20">
        <v>45681</v>
      </c>
      <c r="W379" s="21">
        <v>1</v>
      </c>
      <c r="X379" s="20">
        <v>45688</v>
      </c>
      <c r="Y379" s="20">
        <v>45686</v>
      </c>
      <c r="Z379" s="48">
        <v>1</v>
      </c>
      <c r="AA379">
        <v>2025</v>
      </c>
      <c r="AB379" s="45">
        <v>62493</v>
      </c>
      <c r="AC379" s="45">
        <v>62493</v>
      </c>
      <c r="AI379" s="10"/>
      <c r="AK379" s="10"/>
    </row>
    <row r="380" spans="1:37">
      <c r="A380" t="s">
        <v>45</v>
      </c>
      <c r="B380" t="s">
        <v>46</v>
      </c>
      <c r="C380" t="s">
        <v>47</v>
      </c>
      <c r="D380" t="s">
        <v>702</v>
      </c>
      <c r="E380" t="s">
        <v>88</v>
      </c>
      <c r="F380" t="s">
        <v>79</v>
      </c>
      <c r="G380" t="s">
        <v>51</v>
      </c>
      <c r="H380" s="20" t="s">
        <v>52</v>
      </c>
      <c r="I380" t="s">
        <v>53</v>
      </c>
      <c r="J380" t="s">
        <v>54</v>
      </c>
      <c r="L380" t="s">
        <v>55</v>
      </c>
      <c r="M380" t="s">
        <v>56</v>
      </c>
      <c r="N380" t="s">
        <v>57</v>
      </c>
      <c r="O380" s="21" t="s">
        <v>58</v>
      </c>
      <c r="P380" s="21" t="s">
        <v>64</v>
      </c>
      <c r="Q380" s="20" t="s">
        <v>518</v>
      </c>
      <c r="R380" s="21" t="s">
        <v>519</v>
      </c>
      <c r="S380" s="35">
        <v>1</v>
      </c>
      <c r="T380" s="22">
        <v>1</v>
      </c>
      <c r="U380" s="20" t="s">
        <v>62</v>
      </c>
      <c r="V380" s="20">
        <v>45677</v>
      </c>
      <c r="W380" s="21">
        <v>1</v>
      </c>
      <c r="X380" s="20">
        <v>45685</v>
      </c>
      <c r="Y380" s="20">
        <v>45679</v>
      </c>
      <c r="Z380" s="48">
        <v>1</v>
      </c>
      <c r="AA380">
        <v>2025</v>
      </c>
      <c r="AB380" s="45">
        <v>137494</v>
      </c>
      <c r="AC380" s="45">
        <v>137494</v>
      </c>
      <c r="AI380" s="10"/>
      <c r="AK380" s="10"/>
    </row>
    <row r="381" spans="1:37">
      <c r="A381" t="s">
        <v>45</v>
      </c>
      <c r="B381" t="s">
        <v>46</v>
      </c>
      <c r="C381" t="s">
        <v>47</v>
      </c>
      <c r="D381" t="s">
        <v>703</v>
      </c>
      <c r="E381" t="s">
        <v>88</v>
      </c>
      <c r="F381" t="s">
        <v>79</v>
      </c>
      <c r="G381" t="s">
        <v>51</v>
      </c>
      <c r="H381" s="20" t="s">
        <v>52</v>
      </c>
      <c r="I381" t="s">
        <v>53</v>
      </c>
      <c r="J381" t="s">
        <v>54</v>
      </c>
      <c r="L381" t="s">
        <v>55</v>
      </c>
      <c r="M381" t="s">
        <v>77</v>
      </c>
      <c r="N381" t="s">
        <v>89</v>
      </c>
      <c r="O381" s="21" t="s">
        <v>58</v>
      </c>
      <c r="P381" s="21" t="s">
        <v>276</v>
      </c>
      <c r="Q381" s="20" t="s">
        <v>704</v>
      </c>
      <c r="R381" s="21" t="s">
        <v>705</v>
      </c>
      <c r="S381" s="35">
        <v>2</v>
      </c>
      <c r="T381" s="22">
        <v>2</v>
      </c>
      <c r="U381" s="20" t="s">
        <v>62</v>
      </c>
      <c r="V381" s="20">
        <v>45680</v>
      </c>
      <c r="W381" s="21">
        <v>1</v>
      </c>
      <c r="X381" s="20">
        <v>45688</v>
      </c>
      <c r="Y381" s="20">
        <v>45686</v>
      </c>
      <c r="Z381" s="48">
        <v>1</v>
      </c>
      <c r="AA381">
        <v>2025</v>
      </c>
      <c r="AB381" s="45">
        <v>68736</v>
      </c>
      <c r="AC381" s="45">
        <v>68736</v>
      </c>
      <c r="AI381" s="10"/>
      <c r="AK381" s="10"/>
    </row>
    <row r="382" spans="1:37">
      <c r="A382" t="s">
        <v>45</v>
      </c>
      <c r="B382" t="s">
        <v>46</v>
      </c>
      <c r="C382" t="s">
        <v>47</v>
      </c>
      <c r="D382" t="s">
        <v>706</v>
      </c>
      <c r="E382" t="s">
        <v>88</v>
      </c>
      <c r="F382" t="s">
        <v>79</v>
      </c>
      <c r="G382" t="s">
        <v>51</v>
      </c>
      <c r="H382" s="20" t="s">
        <v>52</v>
      </c>
      <c r="I382" t="s">
        <v>53</v>
      </c>
      <c r="J382" t="s">
        <v>54</v>
      </c>
      <c r="L382" t="s">
        <v>55</v>
      </c>
      <c r="M382" t="s">
        <v>77</v>
      </c>
      <c r="N382" t="s">
        <v>89</v>
      </c>
      <c r="O382" s="21" t="s">
        <v>58</v>
      </c>
      <c r="P382" s="21" t="s">
        <v>119</v>
      </c>
      <c r="Q382" s="20" t="s">
        <v>603</v>
      </c>
      <c r="R382" s="21" t="s">
        <v>604</v>
      </c>
      <c r="S382" s="35">
        <v>1</v>
      </c>
      <c r="T382" s="22">
        <v>1</v>
      </c>
      <c r="U382" s="20" t="s">
        <v>62</v>
      </c>
      <c r="V382" s="20">
        <v>45679</v>
      </c>
      <c r="W382" s="21">
        <v>1</v>
      </c>
      <c r="X382" s="20">
        <v>45688</v>
      </c>
      <c r="Y382" s="20">
        <v>45684</v>
      </c>
      <c r="Z382" s="48">
        <v>1</v>
      </c>
      <c r="AA382">
        <v>2025</v>
      </c>
      <c r="AB382" s="45">
        <v>71869</v>
      </c>
      <c r="AC382" s="45">
        <v>71869</v>
      </c>
      <c r="AI382" s="10"/>
      <c r="AK382" s="10"/>
    </row>
    <row r="383" spans="1:37">
      <c r="A383" t="s">
        <v>45</v>
      </c>
      <c r="B383" t="s">
        <v>46</v>
      </c>
      <c r="C383" t="s">
        <v>47</v>
      </c>
      <c r="D383" t="s">
        <v>707</v>
      </c>
      <c r="E383" t="s">
        <v>88</v>
      </c>
      <c r="F383" t="s">
        <v>79</v>
      </c>
      <c r="G383" t="s">
        <v>51</v>
      </c>
      <c r="H383" s="20" t="s">
        <v>52</v>
      </c>
      <c r="I383" t="s">
        <v>53</v>
      </c>
      <c r="J383" t="s">
        <v>54</v>
      </c>
      <c r="L383" t="s">
        <v>55</v>
      </c>
      <c r="M383" t="s">
        <v>77</v>
      </c>
      <c r="N383" t="s">
        <v>89</v>
      </c>
      <c r="O383" s="21" t="s">
        <v>58</v>
      </c>
      <c r="P383" s="21" t="s">
        <v>203</v>
      </c>
      <c r="Q383" s="20" t="s">
        <v>240</v>
      </c>
      <c r="R383" s="21" t="s">
        <v>241</v>
      </c>
      <c r="S383" s="35">
        <v>1</v>
      </c>
      <c r="T383" s="22">
        <v>1</v>
      </c>
      <c r="U383" s="20" t="s">
        <v>62</v>
      </c>
      <c r="V383" s="20">
        <v>45679</v>
      </c>
      <c r="W383" s="21">
        <v>1</v>
      </c>
      <c r="X383" s="20">
        <v>45680</v>
      </c>
      <c r="Y383" s="20">
        <v>45681</v>
      </c>
      <c r="Z383" s="48">
        <v>1</v>
      </c>
      <c r="AA383">
        <v>2025</v>
      </c>
      <c r="AB383" s="45">
        <v>188229</v>
      </c>
      <c r="AC383" s="45">
        <v>188229</v>
      </c>
      <c r="AI383" s="10"/>
      <c r="AK383" s="10"/>
    </row>
    <row r="384" spans="1:37">
      <c r="A384" t="s">
        <v>45</v>
      </c>
      <c r="B384" t="s">
        <v>46</v>
      </c>
      <c r="C384" t="s">
        <v>47</v>
      </c>
      <c r="D384" t="s">
        <v>708</v>
      </c>
      <c r="E384" t="s">
        <v>88</v>
      </c>
      <c r="F384" t="s">
        <v>79</v>
      </c>
      <c r="G384" t="s">
        <v>51</v>
      </c>
      <c r="H384" s="20" t="s">
        <v>52</v>
      </c>
      <c r="I384" t="s">
        <v>53</v>
      </c>
      <c r="J384" t="s">
        <v>54</v>
      </c>
      <c r="L384" t="s">
        <v>55</v>
      </c>
      <c r="M384" t="s">
        <v>77</v>
      </c>
      <c r="N384" t="s">
        <v>89</v>
      </c>
      <c r="O384" s="21" t="s">
        <v>58</v>
      </c>
      <c r="P384" s="21" t="s">
        <v>97</v>
      </c>
      <c r="Q384" s="20" t="s">
        <v>290</v>
      </c>
      <c r="R384" s="21" t="s">
        <v>291</v>
      </c>
      <c r="S384" s="35">
        <v>1</v>
      </c>
      <c r="T384" s="22">
        <v>1</v>
      </c>
      <c r="U384" s="20" t="s">
        <v>62</v>
      </c>
      <c r="V384" s="20">
        <v>45680</v>
      </c>
      <c r="W384" s="21">
        <v>1</v>
      </c>
      <c r="X384" s="20">
        <v>45693</v>
      </c>
      <c r="Y384" s="20">
        <v>45688</v>
      </c>
      <c r="Z384" s="48">
        <v>1</v>
      </c>
      <c r="AA384">
        <v>2025</v>
      </c>
      <c r="AB384" s="45">
        <v>28117</v>
      </c>
      <c r="AC384" s="45">
        <v>28117</v>
      </c>
      <c r="AI384" s="10"/>
      <c r="AK384" s="10"/>
    </row>
    <row r="385" spans="1:37">
      <c r="A385" t="s">
        <v>45</v>
      </c>
      <c r="B385" t="s">
        <v>46</v>
      </c>
      <c r="C385" t="s">
        <v>47</v>
      </c>
      <c r="D385" t="s">
        <v>709</v>
      </c>
      <c r="E385" t="s">
        <v>88</v>
      </c>
      <c r="F385" t="s">
        <v>79</v>
      </c>
      <c r="G385" t="s">
        <v>51</v>
      </c>
      <c r="H385" s="20" t="s">
        <v>52</v>
      </c>
      <c r="I385" t="s">
        <v>53</v>
      </c>
      <c r="J385" t="s">
        <v>54</v>
      </c>
      <c r="L385" t="s">
        <v>55</v>
      </c>
      <c r="M385" t="s">
        <v>77</v>
      </c>
      <c r="N385" t="s">
        <v>89</v>
      </c>
      <c r="O385" s="21" t="s">
        <v>58</v>
      </c>
      <c r="P385" s="21" t="s">
        <v>126</v>
      </c>
      <c r="Q385" s="20" t="s">
        <v>318</v>
      </c>
      <c r="R385" s="21" t="s">
        <v>319</v>
      </c>
      <c r="S385" s="35">
        <v>1</v>
      </c>
      <c r="T385" s="22">
        <v>1</v>
      </c>
      <c r="U385" s="20" t="s">
        <v>62</v>
      </c>
      <c r="V385" s="20">
        <v>45678</v>
      </c>
      <c r="W385" s="21">
        <v>1</v>
      </c>
      <c r="X385" s="20">
        <v>45684</v>
      </c>
      <c r="Y385" s="20">
        <v>45681</v>
      </c>
      <c r="Z385" s="48">
        <v>1</v>
      </c>
      <c r="AA385">
        <v>2025</v>
      </c>
      <c r="AB385" s="45">
        <v>62493</v>
      </c>
      <c r="AC385" s="45">
        <v>62493</v>
      </c>
      <c r="AI385" s="10"/>
      <c r="AK385" s="10"/>
    </row>
    <row r="386" spans="1:37">
      <c r="A386" t="s">
        <v>45</v>
      </c>
      <c r="B386" t="s">
        <v>46</v>
      </c>
      <c r="C386" t="s">
        <v>47</v>
      </c>
      <c r="D386" t="s">
        <v>710</v>
      </c>
      <c r="E386" t="s">
        <v>88</v>
      </c>
      <c r="F386" t="s">
        <v>79</v>
      </c>
      <c r="G386" t="s">
        <v>51</v>
      </c>
      <c r="H386" s="20" t="s">
        <v>52</v>
      </c>
      <c r="I386" t="s">
        <v>53</v>
      </c>
      <c r="J386" t="s">
        <v>54</v>
      </c>
      <c r="L386" t="s">
        <v>55</v>
      </c>
      <c r="M386" t="s">
        <v>77</v>
      </c>
      <c r="N386" t="s">
        <v>89</v>
      </c>
      <c r="O386" s="21" t="s">
        <v>58</v>
      </c>
      <c r="P386" s="21" t="s">
        <v>276</v>
      </c>
      <c r="Q386" s="20" t="s">
        <v>277</v>
      </c>
      <c r="R386" s="21" t="s">
        <v>278</v>
      </c>
      <c r="S386" s="35">
        <v>1</v>
      </c>
      <c r="T386" s="22">
        <v>1</v>
      </c>
      <c r="U386" s="20" t="s">
        <v>62</v>
      </c>
      <c r="V386" s="20">
        <v>45678</v>
      </c>
      <c r="W386" s="21">
        <v>1</v>
      </c>
      <c r="X386" s="20">
        <v>45685</v>
      </c>
      <c r="Y386" s="20">
        <v>45681</v>
      </c>
      <c r="Z386" s="48">
        <v>1</v>
      </c>
      <c r="AA386">
        <v>2025</v>
      </c>
      <c r="AB386" s="45">
        <v>13745</v>
      </c>
      <c r="AC386" s="45">
        <v>13745</v>
      </c>
      <c r="AI386" s="10"/>
      <c r="AK386" s="10"/>
    </row>
    <row r="387" spans="1:37">
      <c r="A387" t="s">
        <v>45</v>
      </c>
      <c r="B387" t="s">
        <v>46</v>
      </c>
      <c r="C387" t="s">
        <v>47</v>
      </c>
      <c r="D387" t="s">
        <v>711</v>
      </c>
      <c r="E387" t="s">
        <v>88</v>
      </c>
      <c r="F387" t="s">
        <v>79</v>
      </c>
      <c r="G387" t="s">
        <v>51</v>
      </c>
      <c r="H387" s="20" t="s">
        <v>52</v>
      </c>
      <c r="I387" t="s">
        <v>53</v>
      </c>
      <c r="J387" t="s">
        <v>54</v>
      </c>
      <c r="L387" t="s">
        <v>55</v>
      </c>
      <c r="M387" t="s">
        <v>56</v>
      </c>
      <c r="N387" t="s">
        <v>57</v>
      </c>
      <c r="O387" s="21" t="s">
        <v>58</v>
      </c>
      <c r="P387" s="21" t="s">
        <v>64</v>
      </c>
      <c r="Q387" s="20" t="s">
        <v>230</v>
      </c>
      <c r="R387" s="21" t="s">
        <v>231</v>
      </c>
      <c r="S387" s="35">
        <v>1</v>
      </c>
      <c r="T387" s="22">
        <v>1</v>
      </c>
      <c r="U387" s="20" t="s">
        <v>62</v>
      </c>
      <c r="V387" s="20">
        <v>45673</v>
      </c>
      <c r="W387" s="21">
        <v>1</v>
      </c>
      <c r="X387" s="20">
        <v>45681</v>
      </c>
      <c r="Y387" s="20">
        <v>45679</v>
      </c>
      <c r="Z387" s="48">
        <v>1</v>
      </c>
      <c r="AA387">
        <v>2025</v>
      </c>
      <c r="AB387" s="45">
        <v>45330</v>
      </c>
      <c r="AC387" s="45">
        <v>45330</v>
      </c>
      <c r="AI387" s="10"/>
      <c r="AK387" s="10"/>
    </row>
    <row r="388" spans="1:37">
      <c r="A388" t="s">
        <v>45</v>
      </c>
      <c r="B388" t="s">
        <v>46</v>
      </c>
      <c r="C388" t="s">
        <v>47</v>
      </c>
      <c r="D388" t="s">
        <v>712</v>
      </c>
      <c r="E388" t="s">
        <v>88</v>
      </c>
      <c r="F388" t="s">
        <v>79</v>
      </c>
      <c r="G388" t="s">
        <v>51</v>
      </c>
      <c r="H388" s="20" t="s">
        <v>52</v>
      </c>
      <c r="I388" t="s">
        <v>53</v>
      </c>
      <c r="J388" t="s">
        <v>54</v>
      </c>
      <c r="L388" t="s">
        <v>55</v>
      </c>
      <c r="M388" t="s">
        <v>56</v>
      </c>
      <c r="N388" t="s">
        <v>57</v>
      </c>
      <c r="O388" s="21" t="s">
        <v>58</v>
      </c>
      <c r="P388" s="21" t="s">
        <v>64</v>
      </c>
      <c r="Q388" s="20" t="s">
        <v>230</v>
      </c>
      <c r="R388" s="21" t="s">
        <v>231</v>
      </c>
      <c r="S388" s="35">
        <v>1</v>
      </c>
      <c r="T388" s="22">
        <v>1</v>
      </c>
      <c r="U388" s="20" t="s">
        <v>62</v>
      </c>
      <c r="V388" s="20">
        <v>45673</v>
      </c>
      <c r="W388" s="21">
        <v>1</v>
      </c>
      <c r="X388" s="20">
        <v>45674</v>
      </c>
      <c r="Y388" s="20">
        <v>45677</v>
      </c>
      <c r="Z388" s="48">
        <v>1</v>
      </c>
      <c r="AA388">
        <v>2025</v>
      </c>
      <c r="AB388" s="45">
        <v>45330</v>
      </c>
      <c r="AC388" s="45">
        <v>45330</v>
      </c>
      <c r="AI388" s="10"/>
      <c r="AK388" s="10"/>
    </row>
    <row r="389" spans="1:37">
      <c r="A389" t="s">
        <v>45</v>
      </c>
      <c r="B389" t="s">
        <v>46</v>
      </c>
      <c r="C389" t="s">
        <v>47</v>
      </c>
      <c r="D389" t="s">
        <v>713</v>
      </c>
      <c r="E389" t="s">
        <v>88</v>
      </c>
      <c r="F389" t="s">
        <v>79</v>
      </c>
      <c r="G389" t="s">
        <v>51</v>
      </c>
      <c r="H389" s="20" t="s">
        <v>52</v>
      </c>
      <c r="I389" t="s">
        <v>53</v>
      </c>
      <c r="J389" t="s">
        <v>54</v>
      </c>
      <c r="L389" t="s">
        <v>55</v>
      </c>
      <c r="M389" t="s">
        <v>56</v>
      </c>
      <c r="N389" t="s">
        <v>57</v>
      </c>
      <c r="O389" s="21" t="s">
        <v>58</v>
      </c>
      <c r="P389" s="21" t="s">
        <v>64</v>
      </c>
      <c r="Q389" s="20" t="s">
        <v>112</v>
      </c>
      <c r="R389" s="21" t="s">
        <v>113</v>
      </c>
      <c r="S389" s="35">
        <v>1</v>
      </c>
      <c r="T389" s="22">
        <v>1</v>
      </c>
      <c r="U389" s="20" t="s">
        <v>62</v>
      </c>
      <c r="V389" s="20">
        <v>45679</v>
      </c>
      <c r="W389" s="21">
        <v>1</v>
      </c>
      <c r="X389" s="20">
        <v>45688</v>
      </c>
      <c r="Y389" s="20">
        <v>45686</v>
      </c>
      <c r="Z389" s="48">
        <v>1</v>
      </c>
      <c r="AA389">
        <v>2025</v>
      </c>
      <c r="AB389" s="45">
        <v>37402</v>
      </c>
      <c r="AC389" s="45">
        <v>37402</v>
      </c>
      <c r="AI389" s="10"/>
      <c r="AK389" s="10"/>
    </row>
    <row r="390" spans="1:37">
      <c r="A390" t="s">
        <v>45</v>
      </c>
      <c r="B390" t="s">
        <v>46</v>
      </c>
      <c r="C390" t="s">
        <v>47</v>
      </c>
      <c r="D390" t="s">
        <v>714</v>
      </c>
      <c r="E390" t="s">
        <v>88</v>
      </c>
      <c r="F390" t="s">
        <v>79</v>
      </c>
      <c r="G390" t="s">
        <v>51</v>
      </c>
      <c r="H390" s="20" t="s">
        <v>52</v>
      </c>
      <c r="I390" t="s">
        <v>53</v>
      </c>
      <c r="J390" t="s">
        <v>54</v>
      </c>
      <c r="L390" t="s">
        <v>55</v>
      </c>
      <c r="M390" t="s">
        <v>56</v>
      </c>
      <c r="N390" t="s">
        <v>57</v>
      </c>
      <c r="O390" s="21" t="s">
        <v>58</v>
      </c>
      <c r="P390" s="21" t="s">
        <v>133</v>
      </c>
      <c r="Q390" s="20" t="s">
        <v>511</v>
      </c>
      <c r="R390" s="21" t="s">
        <v>512</v>
      </c>
      <c r="S390" s="35">
        <v>1</v>
      </c>
      <c r="T390" s="22">
        <v>1</v>
      </c>
      <c r="U390" s="20" t="s">
        <v>62</v>
      </c>
      <c r="V390" s="20">
        <v>45673</v>
      </c>
      <c r="W390" s="21">
        <v>1</v>
      </c>
      <c r="X390" s="20">
        <v>45681</v>
      </c>
      <c r="Y390" s="20">
        <v>45679</v>
      </c>
      <c r="Z390" s="48">
        <v>1</v>
      </c>
      <c r="AA390">
        <v>2025</v>
      </c>
      <c r="AB390" s="45">
        <v>43744</v>
      </c>
      <c r="AC390" s="45">
        <v>43744</v>
      </c>
      <c r="AI390" s="10"/>
      <c r="AK390" s="10"/>
    </row>
    <row r="391" spans="1:37">
      <c r="A391" t="s">
        <v>45</v>
      </c>
      <c r="B391" t="s">
        <v>46</v>
      </c>
      <c r="C391" t="s">
        <v>47</v>
      </c>
      <c r="D391" t="s">
        <v>715</v>
      </c>
      <c r="E391" t="s">
        <v>88</v>
      </c>
      <c r="F391" t="s">
        <v>79</v>
      </c>
      <c r="G391" t="s">
        <v>51</v>
      </c>
      <c r="H391" s="20" t="s">
        <v>52</v>
      </c>
      <c r="I391" t="s">
        <v>53</v>
      </c>
      <c r="J391" t="s">
        <v>54</v>
      </c>
      <c r="L391" t="s">
        <v>55</v>
      </c>
      <c r="M391" t="s">
        <v>56</v>
      </c>
      <c r="N391" t="s">
        <v>57</v>
      </c>
      <c r="O391" s="21" t="s">
        <v>58</v>
      </c>
      <c r="P391" s="21" t="s">
        <v>59</v>
      </c>
      <c r="Q391" s="20" t="s">
        <v>716</v>
      </c>
      <c r="R391" s="21" t="s">
        <v>717</v>
      </c>
      <c r="S391" s="35">
        <v>1</v>
      </c>
      <c r="T391" s="22">
        <v>1</v>
      </c>
      <c r="U391" s="20" t="s">
        <v>62</v>
      </c>
      <c r="V391" s="20">
        <v>45679</v>
      </c>
      <c r="W391" s="21">
        <v>1</v>
      </c>
      <c r="X391" s="20">
        <v>45687</v>
      </c>
      <c r="Y391" s="20">
        <v>45684</v>
      </c>
      <c r="Z391" s="48">
        <v>1</v>
      </c>
      <c r="AA391">
        <v>2025</v>
      </c>
      <c r="AB391" s="45">
        <v>49994</v>
      </c>
      <c r="AC391" s="45">
        <v>49994</v>
      </c>
      <c r="AI391" s="10"/>
      <c r="AK391" s="10"/>
    </row>
    <row r="392" spans="1:37">
      <c r="A392" t="s">
        <v>45</v>
      </c>
      <c r="B392" t="s">
        <v>46</v>
      </c>
      <c r="C392" t="s">
        <v>47</v>
      </c>
      <c r="D392" t="s">
        <v>718</v>
      </c>
      <c r="E392" t="s">
        <v>88</v>
      </c>
      <c r="F392" t="s">
        <v>79</v>
      </c>
      <c r="G392" t="s">
        <v>51</v>
      </c>
      <c r="H392" s="20" t="s">
        <v>52</v>
      </c>
      <c r="I392" t="s">
        <v>53</v>
      </c>
      <c r="J392" t="s">
        <v>54</v>
      </c>
      <c r="L392" t="s">
        <v>55</v>
      </c>
      <c r="M392" t="s">
        <v>56</v>
      </c>
      <c r="N392" t="s">
        <v>57</v>
      </c>
      <c r="O392" s="21" t="s">
        <v>58</v>
      </c>
      <c r="P392" s="21" t="s">
        <v>64</v>
      </c>
      <c r="Q392" s="20" t="s">
        <v>456</v>
      </c>
      <c r="R392" s="21" t="s">
        <v>457</v>
      </c>
      <c r="S392" s="35">
        <v>1</v>
      </c>
      <c r="T392" s="22">
        <v>1</v>
      </c>
      <c r="U392" s="20" t="s">
        <v>62</v>
      </c>
      <c r="V392" s="20">
        <v>45676</v>
      </c>
      <c r="W392" s="21">
        <v>1</v>
      </c>
      <c r="X392" s="20">
        <v>45688</v>
      </c>
      <c r="Y392" s="20">
        <v>45686</v>
      </c>
      <c r="Z392" s="48">
        <v>1</v>
      </c>
      <c r="AA392">
        <v>2025</v>
      </c>
      <c r="AB392" s="45">
        <v>28088</v>
      </c>
      <c r="AC392" s="45">
        <v>28088</v>
      </c>
      <c r="AI392" s="10"/>
      <c r="AK392" s="10"/>
    </row>
    <row r="393" spans="1:37">
      <c r="A393" t="s">
        <v>45</v>
      </c>
      <c r="B393" t="s">
        <v>46</v>
      </c>
      <c r="C393" t="s">
        <v>47</v>
      </c>
      <c r="D393" t="s">
        <v>719</v>
      </c>
      <c r="E393" t="s">
        <v>88</v>
      </c>
      <c r="F393" t="s">
        <v>79</v>
      </c>
      <c r="G393" t="s">
        <v>51</v>
      </c>
      <c r="H393" s="20" t="s">
        <v>52</v>
      </c>
      <c r="I393" t="s">
        <v>53</v>
      </c>
      <c r="J393" t="s">
        <v>54</v>
      </c>
      <c r="L393" t="s">
        <v>55</v>
      </c>
      <c r="M393" t="s">
        <v>56</v>
      </c>
      <c r="N393" t="s">
        <v>57</v>
      </c>
      <c r="O393" s="21" t="s">
        <v>58</v>
      </c>
      <c r="P393" s="21" t="s">
        <v>64</v>
      </c>
      <c r="Q393" s="20" t="s">
        <v>720</v>
      </c>
      <c r="R393" s="21" t="s">
        <v>721</v>
      </c>
      <c r="S393" s="35">
        <v>1</v>
      </c>
      <c r="T393" s="22">
        <v>1</v>
      </c>
      <c r="U393" s="20" t="s">
        <v>62</v>
      </c>
      <c r="V393" s="20">
        <v>45674</v>
      </c>
      <c r="W393" s="21">
        <v>1</v>
      </c>
      <c r="X393" s="20">
        <v>45681</v>
      </c>
      <c r="Y393" s="20">
        <v>45679</v>
      </c>
      <c r="Z393" s="48">
        <v>1</v>
      </c>
      <c r="AA393">
        <v>2025</v>
      </c>
      <c r="AB393" s="45">
        <v>62494</v>
      </c>
      <c r="AC393" s="45">
        <v>62494</v>
      </c>
      <c r="AI393" s="10"/>
      <c r="AK393" s="10"/>
    </row>
    <row r="394" spans="1:37">
      <c r="A394" t="s">
        <v>45</v>
      </c>
      <c r="B394" t="s">
        <v>46</v>
      </c>
      <c r="C394" t="s">
        <v>47</v>
      </c>
      <c r="D394" t="s">
        <v>722</v>
      </c>
      <c r="E394" t="s">
        <v>88</v>
      </c>
      <c r="F394" t="s">
        <v>79</v>
      </c>
      <c r="G394" t="s">
        <v>51</v>
      </c>
      <c r="H394" s="20" t="s">
        <v>52</v>
      </c>
      <c r="I394" t="s">
        <v>53</v>
      </c>
      <c r="J394" t="s">
        <v>54</v>
      </c>
      <c r="L394" t="s">
        <v>55</v>
      </c>
      <c r="M394" t="s">
        <v>56</v>
      </c>
      <c r="N394" t="s">
        <v>57</v>
      </c>
      <c r="O394" s="21" t="s">
        <v>58</v>
      </c>
      <c r="P394" s="21" t="s">
        <v>133</v>
      </c>
      <c r="Q394" s="20" t="s">
        <v>511</v>
      </c>
      <c r="R394" s="21" t="s">
        <v>512</v>
      </c>
      <c r="S394" s="35">
        <v>1</v>
      </c>
      <c r="T394" s="22">
        <v>1</v>
      </c>
      <c r="U394" s="20" t="s">
        <v>62</v>
      </c>
      <c r="V394" s="20">
        <v>45675</v>
      </c>
      <c r="W394" s="21">
        <v>1</v>
      </c>
      <c r="X394" s="20">
        <v>45684</v>
      </c>
      <c r="Y394" s="20">
        <v>45679</v>
      </c>
      <c r="Z394" s="48">
        <v>1</v>
      </c>
      <c r="AA394">
        <v>2025</v>
      </c>
      <c r="AB394" s="45">
        <v>43744</v>
      </c>
      <c r="AC394" s="45">
        <v>43744</v>
      </c>
      <c r="AI394" s="10"/>
      <c r="AK394" s="10"/>
    </row>
    <row r="395" spans="1:37">
      <c r="A395" t="s">
        <v>45</v>
      </c>
      <c r="B395" t="s">
        <v>46</v>
      </c>
      <c r="C395" t="s">
        <v>47</v>
      </c>
      <c r="D395" t="s">
        <v>723</v>
      </c>
      <c r="E395" t="s">
        <v>88</v>
      </c>
      <c r="F395" t="s">
        <v>79</v>
      </c>
      <c r="G395" t="s">
        <v>51</v>
      </c>
      <c r="H395" s="20" t="s">
        <v>58</v>
      </c>
      <c r="I395" t="s">
        <v>53</v>
      </c>
      <c r="J395" t="s">
        <v>54</v>
      </c>
      <c r="L395" t="s">
        <v>55</v>
      </c>
      <c r="M395" t="s">
        <v>77</v>
      </c>
      <c r="N395" t="s">
        <v>89</v>
      </c>
      <c r="O395" s="21" t="s">
        <v>58</v>
      </c>
      <c r="P395" s="21" t="s">
        <v>276</v>
      </c>
      <c r="Q395" s="20" t="s">
        <v>277</v>
      </c>
      <c r="R395" s="21" t="s">
        <v>278</v>
      </c>
      <c r="S395" s="35">
        <v>2</v>
      </c>
      <c r="T395" s="22">
        <v>0</v>
      </c>
      <c r="U395" s="20" t="s">
        <v>62</v>
      </c>
      <c r="V395" s="20">
        <v>45680</v>
      </c>
      <c r="W395" s="21">
        <v>1</v>
      </c>
      <c r="X395" s="20">
        <v>45688</v>
      </c>
      <c r="Z395" s="48">
        <v>1</v>
      </c>
      <c r="AA395">
        <v>2025</v>
      </c>
      <c r="AB395" s="45">
        <v>27489</v>
      </c>
      <c r="AC395" s="45">
        <v>0</v>
      </c>
      <c r="AI395" s="10"/>
      <c r="AK395" s="10"/>
    </row>
    <row r="396" spans="1:37">
      <c r="A396" t="s">
        <v>45</v>
      </c>
      <c r="B396" t="s">
        <v>46</v>
      </c>
      <c r="C396" t="s">
        <v>47</v>
      </c>
      <c r="D396" t="s">
        <v>724</v>
      </c>
      <c r="E396" t="s">
        <v>88</v>
      </c>
      <c r="F396" t="s">
        <v>79</v>
      </c>
      <c r="G396" t="s">
        <v>51</v>
      </c>
      <c r="H396" s="20" t="s">
        <v>52</v>
      </c>
      <c r="I396" t="s">
        <v>53</v>
      </c>
      <c r="J396" t="s">
        <v>54</v>
      </c>
      <c r="L396" t="s">
        <v>55</v>
      </c>
      <c r="M396" t="s">
        <v>56</v>
      </c>
      <c r="N396" t="s">
        <v>57</v>
      </c>
      <c r="O396" s="21" t="s">
        <v>58</v>
      </c>
      <c r="P396" s="21" t="s">
        <v>64</v>
      </c>
      <c r="Q396" s="20" t="s">
        <v>224</v>
      </c>
      <c r="R396" s="21" t="s">
        <v>225</v>
      </c>
      <c r="S396" s="35">
        <v>1</v>
      </c>
      <c r="T396" s="22">
        <v>1</v>
      </c>
      <c r="U396" s="20" t="s">
        <v>62</v>
      </c>
      <c r="V396" s="20">
        <v>45681</v>
      </c>
      <c r="W396" s="21">
        <v>1</v>
      </c>
      <c r="X396" s="20">
        <v>45688</v>
      </c>
      <c r="Y396" s="20">
        <v>45686</v>
      </c>
      <c r="Z396" s="48">
        <v>1</v>
      </c>
      <c r="AA396">
        <v>2025</v>
      </c>
      <c r="AB396" s="45">
        <v>115619</v>
      </c>
      <c r="AC396" s="45">
        <v>115619</v>
      </c>
      <c r="AI396" s="10"/>
      <c r="AK396" s="10"/>
    </row>
    <row r="397" spans="1:37">
      <c r="A397" t="s">
        <v>45</v>
      </c>
      <c r="B397" t="s">
        <v>46</v>
      </c>
      <c r="C397" t="s">
        <v>47</v>
      </c>
      <c r="D397" t="s">
        <v>725</v>
      </c>
      <c r="E397" t="s">
        <v>88</v>
      </c>
      <c r="F397" t="s">
        <v>79</v>
      </c>
      <c r="G397" t="s">
        <v>51</v>
      </c>
      <c r="H397" s="20" t="s">
        <v>52</v>
      </c>
      <c r="I397" t="s">
        <v>53</v>
      </c>
      <c r="J397" t="s">
        <v>54</v>
      </c>
      <c r="L397" t="s">
        <v>55</v>
      </c>
      <c r="M397" t="s">
        <v>56</v>
      </c>
      <c r="N397" t="s">
        <v>57</v>
      </c>
      <c r="O397" s="21" t="s">
        <v>58</v>
      </c>
      <c r="P397" s="21" t="s">
        <v>64</v>
      </c>
      <c r="Q397" s="20" t="s">
        <v>230</v>
      </c>
      <c r="R397" s="21" t="s">
        <v>231</v>
      </c>
      <c r="S397" s="35">
        <v>1</v>
      </c>
      <c r="T397" s="22">
        <v>1</v>
      </c>
      <c r="U397" s="20" t="s">
        <v>62</v>
      </c>
      <c r="V397" s="20">
        <v>45681</v>
      </c>
      <c r="W397" s="21">
        <v>1</v>
      </c>
      <c r="X397" s="20">
        <v>45688</v>
      </c>
      <c r="Y397" s="20">
        <v>45686</v>
      </c>
      <c r="Z397" s="48">
        <v>1</v>
      </c>
      <c r="AA397">
        <v>2025</v>
      </c>
      <c r="AB397" s="45">
        <v>45330</v>
      </c>
      <c r="AC397" s="45">
        <v>45330</v>
      </c>
      <c r="AI397" s="10"/>
      <c r="AK397" s="10"/>
    </row>
    <row r="398" spans="1:37">
      <c r="A398" t="s">
        <v>45</v>
      </c>
      <c r="B398" t="s">
        <v>46</v>
      </c>
      <c r="C398" t="s">
        <v>47</v>
      </c>
      <c r="D398" t="s">
        <v>726</v>
      </c>
      <c r="E398" t="s">
        <v>88</v>
      </c>
      <c r="F398" t="s">
        <v>79</v>
      </c>
      <c r="G398" t="s">
        <v>51</v>
      </c>
      <c r="H398" s="20" t="s">
        <v>52</v>
      </c>
      <c r="I398" t="s">
        <v>53</v>
      </c>
      <c r="J398" t="s">
        <v>54</v>
      </c>
      <c r="L398" t="s">
        <v>55</v>
      </c>
      <c r="M398" t="s">
        <v>77</v>
      </c>
      <c r="N398" t="s">
        <v>89</v>
      </c>
      <c r="O398" s="21" t="s">
        <v>58</v>
      </c>
      <c r="P398" s="21" t="s">
        <v>119</v>
      </c>
      <c r="Q398" s="20" t="s">
        <v>338</v>
      </c>
      <c r="R398" s="21" t="s">
        <v>339</v>
      </c>
      <c r="S398" s="35">
        <v>2</v>
      </c>
      <c r="T398" s="22">
        <v>2</v>
      </c>
      <c r="U398" s="20" t="s">
        <v>62</v>
      </c>
      <c r="V398" s="20">
        <v>45681</v>
      </c>
      <c r="W398" s="21">
        <v>1</v>
      </c>
      <c r="X398" s="20">
        <v>45688</v>
      </c>
      <c r="Y398" s="20">
        <v>45686</v>
      </c>
      <c r="Z398" s="48">
        <v>1</v>
      </c>
      <c r="AA398">
        <v>2025</v>
      </c>
      <c r="AB398" s="45">
        <v>274978</v>
      </c>
      <c r="AC398" s="45">
        <v>274978</v>
      </c>
      <c r="AI398" s="10"/>
      <c r="AK398" s="10"/>
    </row>
    <row r="399" spans="1:37">
      <c r="A399" t="s">
        <v>45</v>
      </c>
      <c r="B399" t="s">
        <v>46</v>
      </c>
      <c r="C399" t="s">
        <v>47</v>
      </c>
      <c r="D399" t="s">
        <v>727</v>
      </c>
      <c r="E399" t="s">
        <v>88</v>
      </c>
      <c r="F399" t="s">
        <v>79</v>
      </c>
      <c r="G399" t="s">
        <v>51</v>
      </c>
      <c r="H399" s="20" t="s">
        <v>52</v>
      </c>
      <c r="I399" t="s">
        <v>53</v>
      </c>
      <c r="J399" t="s">
        <v>54</v>
      </c>
      <c r="L399" t="s">
        <v>55</v>
      </c>
      <c r="M399" t="s">
        <v>77</v>
      </c>
      <c r="N399" t="s">
        <v>89</v>
      </c>
      <c r="O399" s="21" t="s">
        <v>58</v>
      </c>
      <c r="P399" s="21" t="s">
        <v>119</v>
      </c>
      <c r="Q399" s="20" t="s">
        <v>728</v>
      </c>
      <c r="R399" s="21" t="s">
        <v>729</v>
      </c>
      <c r="S399" s="35">
        <v>1</v>
      </c>
      <c r="T399" s="22">
        <v>1</v>
      </c>
      <c r="U399" s="20" t="s">
        <v>62</v>
      </c>
      <c r="V399" s="20">
        <v>45682</v>
      </c>
      <c r="W399" s="21">
        <v>1</v>
      </c>
      <c r="X399" s="20">
        <v>45691</v>
      </c>
      <c r="Y399" s="20">
        <v>45686</v>
      </c>
      <c r="Z399" s="48">
        <v>1</v>
      </c>
      <c r="AA399">
        <v>2025</v>
      </c>
      <c r="AB399" s="45">
        <v>81241</v>
      </c>
      <c r="AC399" s="45">
        <v>81241</v>
      </c>
      <c r="AI399" s="10"/>
      <c r="AK399" s="10"/>
    </row>
    <row r="400" spans="1:37">
      <c r="A400" t="s">
        <v>45</v>
      </c>
      <c r="B400" t="s">
        <v>46</v>
      </c>
      <c r="C400" t="s">
        <v>47</v>
      </c>
      <c r="D400" t="s">
        <v>730</v>
      </c>
      <c r="E400" t="s">
        <v>88</v>
      </c>
      <c r="F400" t="s">
        <v>79</v>
      </c>
      <c r="G400" t="s">
        <v>51</v>
      </c>
      <c r="H400" s="20" t="s">
        <v>52</v>
      </c>
      <c r="I400" t="s">
        <v>53</v>
      </c>
      <c r="J400" t="s">
        <v>54</v>
      </c>
      <c r="L400" t="s">
        <v>55</v>
      </c>
      <c r="M400" t="s">
        <v>77</v>
      </c>
      <c r="N400" t="s">
        <v>89</v>
      </c>
      <c r="O400" s="21" t="s">
        <v>58</v>
      </c>
      <c r="P400" s="21" t="s">
        <v>104</v>
      </c>
      <c r="Q400" s="20" t="s">
        <v>731</v>
      </c>
      <c r="R400" s="21" t="s">
        <v>732</v>
      </c>
      <c r="S400" s="35">
        <v>1</v>
      </c>
      <c r="T400" s="22">
        <v>1</v>
      </c>
      <c r="U400" s="20" t="s">
        <v>62</v>
      </c>
      <c r="V400" s="20">
        <v>45682</v>
      </c>
      <c r="W400" s="21">
        <v>1</v>
      </c>
      <c r="X400" s="20">
        <v>45691</v>
      </c>
      <c r="Y400" s="20">
        <v>45686</v>
      </c>
      <c r="Z400" s="48">
        <v>1</v>
      </c>
      <c r="AA400">
        <v>2025</v>
      </c>
      <c r="AB400" s="45">
        <v>81239</v>
      </c>
      <c r="AC400" s="45">
        <v>81239</v>
      </c>
      <c r="AI400" s="10"/>
      <c r="AK400" s="10"/>
    </row>
    <row r="401" spans="1:37">
      <c r="A401" t="s">
        <v>45</v>
      </c>
      <c r="B401" t="s">
        <v>46</v>
      </c>
      <c r="C401" t="s">
        <v>47</v>
      </c>
      <c r="D401" t="s">
        <v>733</v>
      </c>
      <c r="E401" t="s">
        <v>88</v>
      </c>
      <c r="F401" t="s">
        <v>79</v>
      </c>
      <c r="G401" t="s">
        <v>51</v>
      </c>
      <c r="H401" s="20" t="s">
        <v>52</v>
      </c>
      <c r="I401" t="s">
        <v>53</v>
      </c>
      <c r="J401" t="s">
        <v>54</v>
      </c>
      <c r="L401" t="s">
        <v>55</v>
      </c>
      <c r="M401" t="s">
        <v>77</v>
      </c>
      <c r="N401" t="s">
        <v>89</v>
      </c>
      <c r="O401" s="21" t="s">
        <v>58</v>
      </c>
      <c r="P401" s="21" t="s">
        <v>119</v>
      </c>
      <c r="Q401" s="20" t="s">
        <v>728</v>
      </c>
      <c r="R401" s="21" t="s">
        <v>729</v>
      </c>
      <c r="S401" s="35">
        <v>1</v>
      </c>
      <c r="T401" s="22">
        <v>1</v>
      </c>
      <c r="U401" s="20" t="s">
        <v>62</v>
      </c>
      <c r="V401" s="20">
        <v>45682</v>
      </c>
      <c r="W401" s="21">
        <v>1</v>
      </c>
      <c r="X401" s="20">
        <v>45692</v>
      </c>
      <c r="Y401" s="20">
        <v>45686</v>
      </c>
      <c r="Z401" s="48">
        <v>1</v>
      </c>
      <c r="AA401">
        <v>2025</v>
      </c>
      <c r="AB401" s="45">
        <v>81241</v>
      </c>
      <c r="AC401" s="45">
        <v>81241</v>
      </c>
      <c r="AI401" s="10"/>
      <c r="AK401" s="10"/>
    </row>
    <row r="402" spans="1:37">
      <c r="A402" t="s">
        <v>45</v>
      </c>
      <c r="B402" t="s">
        <v>46</v>
      </c>
      <c r="C402" t="s">
        <v>47</v>
      </c>
      <c r="D402" t="s">
        <v>734</v>
      </c>
      <c r="E402" t="s">
        <v>88</v>
      </c>
      <c r="F402" t="s">
        <v>79</v>
      </c>
      <c r="G402" t="s">
        <v>51</v>
      </c>
      <c r="H402" s="20" t="s">
        <v>52</v>
      </c>
      <c r="I402" t="s">
        <v>53</v>
      </c>
      <c r="J402" t="s">
        <v>54</v>
      </c>
      <c r="L402" t="s">
        <v>55</v>
      </c>
      <c r="M402" t="s">
        <v>77</v>
      </c>
      <c r="N402" t="s">
        <v>89</v>
      </c>
      <c r="O402" s="21" t="s">
        <v>58</v>
      </c>
      <c r="P402" s="21" t="s">
        <v>104</v>
      </c>
      <c r="Q402" s="20" t="s">
        <v>735</v>
      </c>
      <c r="R402" s="21" t="s">
        <v>736</v>
      </c>
      <c r="S402" s="35">
        <v>1</v>
      </c>
      <c r="T402" s="22">
        <v>1</v>
      </c>
      <c r="U402" s="20" t="s">
        <v>62</v>
      </c>
      <c r="V402" s="20">
        <v>45678</v>
      </c>
      <c r="W402" s="21">
        <v>1</v>
      </c>
      <c r="X402" s="20">
        <v>45684</v>
      </c>
      <c r="Y402" s="20">
        <v>45681</v>
      </c>
      <c r="Z402" s="48">
        <v>1</v>
      </c>
      <c r="AA402">
        <v>2025</v>
      </c>
      <c r="AB402" s="45">
        <v>62493</v>
      </c>
      <c r="AC402" s="45">
        <v>62493</v>
      </c>
      <c r="AI402" s="10"/>
      <c r="AK402" s="10"/>
    </row>
    <row r="403" spans="1:37">
      <c r="A403" t="s">
        <v>45</v>
      </c>
      <c r="B403" t="s">
        <v>46</v>
      </c>
      <c r="C403" t="s">
        <v>47</v>
      </c>
      <c r="D403" t="s">
        <v>737</v>
      </c>
      <c r="E403" t="s">
        <v>88</v>
      </c>
      <c r="F403" t="s">
        <v>79</v>
      </c>
      <c r="G403" t="s">
        <v>51</v>
      </c>
      <c r="H403" s="20" t="s">
        <v>52</v>
      </c>
      <c r="I403" t="s">
        <v>53</v>
      </c>
      <c r="J403" t="s">
        <v>54</v>
      </c>
      <c r="L403" t="s">
        <v>55</v>
      </c>
      <c r="M403" t="s">
        <v>56</v>
      </c>
      <c r="N403" t="s">
        <v>57</v>
      </c>
      <c r="O403" s="21" t="s">
        <v>58</v>
      </c>
      <c r="P403" s="21" t="s">
        <v>64</v>
      </c>
      <c r="Q403" s="20" t="s">
        <v>211</v>
      </c>
      <c r="R403" s="21" t="s">
        <v>212</v>
      </c>
      <c r="S403" s="35">
        <v>1</v>
      </c>
      <c r="T403" s="22">
        <v>1</v>
      </c>
      <c r="U403" s="20" t="s">
        <v>62</v>
      </c>
      <c r="V403" s="20">
        <v>45678</v>
      </c>
      <c r="W403" s="21">
        <v>1</v>
      </c>
      <c r="X403" s="20">
        <v>45684</v>
      </c>
      <c r="Y403" s="20">
        <v>45681</v>
      </c>
      <c r="Z403" s="48">
        <v>1</v>
      </c>
      <c r="AA403">
        <v>2025</v>
      </c>
      <c r="AB403" s="45">
        <v>28088</v>
      </c>
      <c r="AC403" s="45">
        <v>28088</v>
      </c>
      <c r="AI403" s="10"/>
      <c r="AK403" s="10"/>
    </row>
    <row r="404" spans="1:37">
      <c r="A404" t="s">
        <v>45</v>
      </c>
      <c r="B404" t="s">
        <v>46</v>
      </c>
      <c r="C404" t="s">
        <v>47</v>
      </c>
      <c r="D404" t="s">
        <v>738</v>
      </c>
      <c r="E404" t="s">
        <v>88</v>
      </c>
      <c r="F404" t="s">
        <v>79</v>
      </c>
      <c r="G404" t="s">
        <v>51</v>
      </c>
      <c r="H404" s="20" t="s">
        <v>52</v>
      </c>
      <c r="I404" t="s">
        <v>53</v>
      </c>
      <c r="J404" t="s">
        <v>54</v>
      </c>
      <c r="L404" t="s">
        <v>55</v>
      </c>
      <c r="M404" t="s">
        <v>77</v>
      </c>
      <c r="N404" t="s">
        <v>89</v>
      </c>
      <c r="O404" s="21" t="s">
        <v>58</v>
      </c>
      <c r="P404" s="21" t="s">
        <v>104</v>
      </c>
      <c r="Q404" s="20" t="s">
        <v>273</v>
      </c>
      <c r="R404" s="21" t="s">
        <v>274</v>
      </c>
      <c r="S404" s="35">
        <v>1</v>
      </c>
      <c r="T404" s="22">
        <v>1</v>
      </c>
      <c r="U404" s="20" t="s">
        <v>62</v>
      </c>
      <c r="V404" s="20">
        <v>45681</v>
      </c>
      <c r="W404" s="21">
        <v>1</v>
      </c>
      <c r="X404" s="20">
        <v>45695</v>
      </c>
      <c r="Y404" s="20">
        <v>45688</v>
      </c>
      <c r="Z404" s="48">
        <v>1</v>
      </c>
      <c r="AA404">
        <v>2025</v>
      </c>
      <c r="AB404" s="45">
        <v>81245</v>
      </c>
      <c r="AC404" s="45">
        <v>81245</v>
      </c>
      <c r="AI404" s="10"/>
      <c r="AK404" s="10"/>
    </row>
    <row r="405" spans="1:37">
      <c r="A405" t="s">
        <v>45</v>
      </c>
      <c r="B405" t="s">
        <v>46</v>
      </c>
      <c r="C405" t="s">
        <v>47</v>
      </c>
      <c r="D405" t="s">
        <v>739</v>
      </c>
      <c r="E405" t="s">
        <v>88</v>
      </c>
      <c r="F405" t="s">
        <v>79</v>
      </c>
      <c r="G405" t="s">
        <v>51</v>
      </c>
      <c r="H405" s="20" t="s">
        <v>52</v>
      </c>
      <c r="I405" t="s">
        <v>53</v>
      </c>
      <c r="J405" t="s">
        <v>54</v>
      </c>
      <c r="L405" t="s">
        <v>55</v>
      </c>
      <c r="M405" t="s">
        <v>77</v>
      </c>
      <c r="N405" t="s">
        <v>89</v>
      </c>
      <c r="O405" s="21" t="s">
        <v>58</v>
      </c>
      <c r="P405" s="21" t="s">
        <v>740</v>
      </c>
      <c r="Q405" s="20" t="s">
        <v>741</v>
      </c>
      <c r="R405" s="21" t="s">
        <v>742</v>
      </c>
      <c r="S405" s="35">
        <v>1</v>
      </c>
      <c r="T405" s="22">
        <v>1</v>
      </c>
      <c r="U405" s="20" t="s">
        <v>62</v>
      </c>
      <c r="V405" s="20">
        <v>45679</v>
      </c>
      <c r="W405" s="21">
        <v>1</v>
      </c>
      <c r="X405" s="20">
        <v>45685</v>
      </c>
      <c r="Y405" s="20">
        <v>45681</v>
      </c>
      <c r="Z405" s="48">
        <v>1</v>
      </c>
      <c r="AA405">
        <v>2025</v>
      </c>
      <c r="AB405" s="45">
        <v>62493</v>
      </c>
      <c r="AC405" s="45">
        <v>62493</v>
      </c>
      <c r="AI405" s="10"/>
      <c r="AK405" s="10"/>
    </row>
    <row r="406" spans="1:37">
      <c r="A406" t="s">
        <v>45</v>
      </c>
      <c r="B406" t="s">
        <v>46</v>
      </c>
      <c r="C406" t="s">
        <v>47</v>
      </c>
      <c r="D406" t="s">
        <v>743</v>
      </c>
      <c r="E406" t="s">
        <v>88</v>
      </c>
      <c r="F406" t="s">
        <v>79</v>
      </c>
      <c r="G406" t="s">
        <v>51</v>
      </c>
      <c r="H406" s="20" t="s">
        <v>52</v>
      </c>
      <c r="I406" t="s">
        <v>53</v>
      </c>
      <c r="J406" t="s">
        <v>54</v>
      </c>
      <c r="L406" t="s">
        <v>55</v>
      </c>
      <c r="M406" t="s">
        <v>56</v>
      </c>
      <c r="N406" t="s">
        <v>57</v>
      </c>
      <c r="O406" s="21" t="s">
        <v>58</v>
      </c>
      <c r="P406" s="21" t="s">
        <v>744</v>
      </c>
      <c r="Q406" s="20" t="s">
        <v>745</v>
      </c>
      <c r="R406" s="21" t="s">
        <v>746</v>
      </c>
      <c r="S406" s="35">
        <v>1</v>
      </c>
      <c r="T406" s="22">
        <v>1</v>
      </c>
      <c r="U406" s="20" t="s">
        <v>62</v>
      </c>
      <c r="V406" s="20">
        <v>45678</v>
      </c>
      <c r="W406" s="21">
        <v>1</v>
      </c>
      <c r="X406" s="20">
        <v>45684</v>
      </c>
      <c r="Y406" s="20">
        <v>45681</v>
      </c>
      <c r="Z406" s="48">
        <v>1</v>
      </c>
      <c r="AA406">
        <v>2025</v>
      </c>
      <c r="AB406" s="45">
        <v>93566</v>
      </c>
      <c r="AC406" s="45">
        <v>93566</v>
      </c>
      <c r="AI406" s="10"/>
      <c r="AK406" s="10"/>
    </row>
    <row r="407" spans="1:37">
      <c r="A407" t="s">
        <v>45</v>
      </c>
      <c r="B407" t="s">
        <v>46</v>
      </c>
      <c r="C407" t="s">
        <v>47</v>
      </c>
      <c r="D407" t="s">
        <v>747</v>
      </c>
      <c r="E407" t="s">
        <v>88</v>
      </c>
      <c r="F407" t="s">
        <v>79</v>
      </c>
      <c r="G407" t="s">
        <v>51</v>
      </c>
      <c r="H407" s="20" t="s">
        <v>52</v>
      </c>
      <c r="I407" t="s">
        <v>53</v>
      </c>
      <c r="J407" t="s">
        <v>54</v>
      </c>
      <c r="L407" t="s">
        <v>55</v>
      </c>
      <c r="M407" t="s">
        <v>56</v>
      </c>
      <c r="N407" t="s">
        <v>57</v>
      </c>
      <c r="O407" s="21" t="s">
        <v>58</v>
      </c>
      <c r="P407" s="21" t="s">
        <v>64</v>
      </c>
      <c r="Q407" s="20" t="s">
        <v>677</v>
      </c>
      <c r="R407" s="21" t="s">
        <v>678</v>
      </c>
      <c r="S407" s="35">
        <v>1</v>
      </c>
      <c r="T407" s="22">
        <v>1</v>
      </c>
      <c r="U407" s="20" t="s">
        <v>62</v>
      </c>
      <c r="V407" s="20">
        <v>45682</v>
      </c>
      <c r="W407" s="21">
        <v>1</v>
      </c>
      <c r="X407" s="20">
        <v>45692</v>
      </c>
      <c r="Y407" s="20">
        <v>45686</v>
      </c>
      <c r="Z407" s="48">
        <v>1</v>
      </c>
      <c r="AA407">
        <v>2025</v>
      </c>
      <c r="AB407" s="45">
        <v>71088</v>
      </c>
      <c r="AC407" s="45">
        <v>71088</v>
      </c>
      <c r="AI407" s="10"/>
      <c r="AK407" s="10"/>
    </row>
    <row r="408" spans="1:37">
      <c r="A408" t="s">
        <v>45</v>
      </c>
      <c r="B408" t="s">
        <v>46</v>
      </c>
      <c r="C408" t="s">
        <v>47</v>
      </c>
      <c r="D408" t="s">
        <v>748</v>
      </c>
      <c r="E408" t="s">
        <v>88</v>
      </c>
      <c r="F408" t="s">
        <v>79</v>
      </c>
      <c r="G408" t="s">
        <v>51</v>
      </c>
      <c r="H408" s="20" t="s">
        <v>52</v>
      </c>
      <c r="I408" t="s">
        <v>53</v>
      </c>
      <c r="J408" t="s">
        <v>54</v>
      </c>
      <c r="L408" t="s">
        <v>55</v>
      </c>
      <c r="M408" t="s">
        <v>56</v>
      </c>
      <c r="N408" t="s">
        <v>57</v>
      </c>
      <c r="O408" s="21" t="s">
        <v>58</v>
      </c>
      <c r="P408" s="21" t="s">
        <v>64</v>
      </c>
      <c r="Q408" s="20" t="s">
        <v>588</v>
      </c>
      <c r="R408" s="21" t="s">
        <v>589</v>
      </c>
      <c r="S408" s="35">
        <v>1</v>
      </c>
      <c r="T408" s="22">
        <v>1</v>
      </c>
      <c r="U408" s="20" t="s">
        <v>62</v>
      </c>
      <c r="V408" s="20">
        <v>45682</v>
      </c>
      <c r="W408" s="21">
        <v>1</v>
      </c>
      <c r="X408" s="20">
        <v>45691</v>
      </c>
      <c r="Y408" s="20">
        <v>45686</v>
      </c>
      <c r="Z408" s="48">
        <v>1</v>
      </c>
      <c r="AA408">
        <v>2025</v>
      </c>
      <c r="AB408" s="45">
        <v>46843</v>
      </c>
      <c r="AC408" s="45">
        <v>46843</v>
      </c>
      <c r="AI408" s="10"/>
      <c r="AK408" s="10"/>
    </row>
    <row r="409" spans="1:37">
      <c r="A409" t="s">
        <v>45</v>
      </c>
      <c r="B409" t="s">
        <v>46</v>
      </c>
      <c r="C409" t="s">
        <v>47</v>
      </c>
      <c r="D409" t="s">
        <v>749</v>
      </c>
      <c r="E409" t="s">
        <v>88</v>
      </c>
      <c r="F409" t="s">
        <v>79</v>
      </c>
      <c r="G409" t="s">
        <v>51</v>
      </c>
      <c r="H409" s="20" t="s">
        <v>52</v>
      </c>
      <c r="I409" t="s">
        <v>53</v>
      </c>
      <c r="J409" t="s">
        <v>54</v>
      </c>
      <c r="L409" t="s">
        <v>55</v>
      </c>
      <c r="M409" t="s">
        <v>56</v>
      </c>
      <c r="N409" t="s">
        <v>57</v>
      </c>
      <c r="O409" s="21" t="s">
        <v>58</v>
      </c>
      <c r="P409" s="21" t="s">
        <v>207</v>
      </c>
      <c r="Q409" s="20" t="s">
        <v>634</v>
      </c>
      <c r="R409" s="21" t="s">
        <v>635</v>
      </c>
      <c r="S409" s="35">
        <v>1</v>
      </c>
      <c r="T409" s="22">
        <v>1</v>
      </c>
      <c r="U409" s="20" t="s">
        <v>62</v>
      </c>
      <c r="V409" s="20">
        <v>45679</v>
      </c>
      <c r="W409" s="21">
        <v>1</v>
      </c>
      <c r="X409" s="20">
        <v>45691</v>
      </c>
      <c r="Y409" s="20">
        <v>45686</v>
      </c>
      <c r="Z409" s="48">
        <v>1</v>
      </c>
      <c r="AA409">
        <v>2025</v>
      </c>
      <c r="AB409" s="45">
        <v>71869</v>
      </c>
      <c r="AC409" s="45">
        <v>71869</v>
      </c>
      <c r="AI409" s="10"/>
      <c r="AK409" s="10"/>
    </row>
    <row r="410" spans="1:37">
      <c r="A410" t="s">
        <v>45</v>
      </c>
      <c r="B410" t="s">
        <v>46</v>
      </c>
      <c r="C410" t="s">
        <v>47</v>
      </c>
      <c r="D410" t="s">
        <v>750</v>
      </c>
      <c r="E410" t="s">
        <v>88</v>
      </c>
      <c r="F410" t="s">
        <v>79</v>
      </c>
      <c r="G410" t="s">
        <v>51</v>
      </c>
      <c r="H410" s="20" t="s">
        <v>52</v>
      </c>
      <c r="I410" t="s">
        <v>53</v>
      </c>
      <c r="J410" t="s">
        <v>54</v>
      </c>
      <c r="L410" t="s">
        <v>55</v>
      </c>
      <c r="M410" t="s">
        <v>56</v>
      </c>
      <c r="N410" t="s">
        <v>57</v>
      </c>
      <c r="O410" s="21" t="s">
        <v>58</v>
      </c>
      <c r="P410" s="21" t="s">
        <v>207</v>
      </c>
      <c r="Q410" s="20" t="s">
        <v>484</v>
      </c>
      <c r="R410" s="21" t="s">
        <v>485</v>
      </c>
      <c r="S410" s="35">
        <v>1</v>
      </c>
      <c r="T410" s="22">
        <v>1</v>
      </c>
      <c r="U410" s="20" t="s">
        <v>62</v>
      </c>
      <c r="V410" s="20">
        <v>45679</v>
      </c>
      <c r="W410" s="21">
        <v>1</v>
      </c>
      <c r="X410" s="20">
        <v>45685</v>
      </c>
      <c r="Y410" s="20">
        <v>45681</v>
      </c>
      <c r="Z410" s="48">
        <v>1</v>
      </c>
      <c r="AA410">
        <v>2025</v>
      </c>
      <c r="AB410" s="45">
        <v>65619</v>
      </c>
      <c r="AC410" s="45">
        <v>65619</v>
      </c>
      <c r="AI410" s="10"/>
      <c r="AK410" s="10"/>
    </row>
    <row r="411" spans="1:37">
      <c r="A411" t="s">
        <v>45</v>
      </c>
      <c r="B411" t="s">
        <v>46</v>
      </c>
      <c r="C411" t="s">
        <v>47</v>
      </c>
      <c r="D411" t="s">
        <v>751</v>
      </c>
      <c r="E411" t="s">
        <v>88</v>
      </c>
      <c r="F411" t="s">
        <v>79</v>
      </c>
      <c r="G411" t="s">
        <v>51</v>
      </c>
      <c r="H411" s="20" t="s">
        <v>52</v>
      </c>
      <c r="I411" t="s">
        <v>53</v>
      </c>
      <c r="J411" t="s">
        <v>54</v>
      </c>
      <c r="L411" t="s">
        <v>55</v>
      </c>
      <c r="M411" t="s">
        <v>56</v>
      </c>
      <c r="N411" t="s">
        <v>57</v>
      </c>
      <c r="O411" s="21" t="s">
        <v>58</v>
      </c>
      <c r="P411" s="21" t="s">
        <v>64</v>
      </c>
      <c r="Q411" s="20" t="s">
        <v>518</v>
      </c>
      <c r="R411" s="21" t="s">
        <v>519</v>
      </c>
      <c r="S411" s="35">
        <v>1</v>
      </c>
      <c r="T411" s="22">
        <v>1</v>
      </c>
      <c r="U411" s="20" t="s">
        <v>62</v>
      </c>
      <c r="V411" s="20">
        <v>45683</v>
      </c>
      <c r="W411" s="21">
        <v>1</v>
      </c>
      <c r="X411" s="20">
        <v>45692</v>
      </c>
      <c r="Y411" s="20">
        <v>45686</v>
      </c>
      <c r="Z411" s="48">
        <v>1</v>
      </c>
      <c r="AA411">
        <v>2025</v>
      </c>
      <c r="AB411" s="45">
        <v>137494</v>
      </c>
      <c r="AC411" s="45">
        <v>137494</v>
      </c>
      <c r="AI411" s="10"/>
      <c r="AK411" s="10"/>
    </row>
    <row r="412" spans="1:37">
      <c r="A412" t="s">
        <v>45</v>
      </c>
      <c r="B412" t="s">
        <v>46</v>
      </c>
      <c r="C412" t="s">
        <v>47</v>
      </c>
      <c r="D412" t="s">
        <v>752</v>
      </c>
      <c r="E412" t="s">
        <v>88</v>
      </c>
      <c r="F412" t="s">
        <v>79</v>
      </c>
      <c r="G412" t="s">
        <v>51</v>
      </c>
      <c r="H412" s="20" t="s">
        <v>52</v>
      </c>
      <c r="I412" t="s">
        <v>53</v>
      </c>
      <c r="J412" t="s">
        <v>54</v>
      </c>
      <c r="L412" t="s">
        <v>55</v>
      </c>
      <c r="M412" t="s">
        <v>56</v>
      </c>
      <c r="N412" t="s">
        <v>57</v>
      </c>
      <c r="O412" s="21" t="s">
        <v>58</v>
      </c>
      <c r="P412" s="21" t="s">
        <v>64</v>
      </c>
      <c r="Q412" s="20" t="s">
        <v>518</v>
      </c>
      <c r="R412" s="21" t="s">
        <v>519</v>
      </c>
      <c r="S412" s="35">
        <v>1</v>
      </c>
      <c r="T412" s="22">
        <v>1</v>
      </c>
      <c r="U412" s="20" t="s">
        <v>62</v>
      </c>
      <c r="V412" s="20">
        <v>45683</v>
      </c>
      <c r="W412" s="21">
        <v>1</v>
      </c>
      <c r="X412" s="20">
        <v>45692</v>
      </c>
      <c r="Y412" s="20">
        <v>45686</v>
      </c>
      <c r="Z412" s="48">
        <v>1</v>
      </c>
      <c r="AA412">
        <v>2025</v>
      </c>
      <c r="AB412" s="45">
        <v>137494</v>
      </c>
      <c r="AC412" s="45">
        <v>137494</v>
      </c>
      <c r="AI412" s="10"/>
      <c r="AK412" s="10"/>
    </row>
    <row r="413" spans="1:37">
      <c r="A413" t="s">
        <v>45</v>
      </c>
      <c r="B413" t="s">
        <v>46</v>
      </c>
      <c r="C413" t="s">
        <v>47</v>
      </c>
      <c r="D413" t="s">
        <v>753</v>
      </c>
      <c r="E413" t="s">
        <v>88</v>
      </c>
      <c r="F413" t="s">
        <v>79</v>
      </c>
      <c r="G413" t="s">
        <v>51</v>
      </c>
      <c r="H413" s="20" t="s">
        <v>52</v>
      </c>
      <c r="I413" t="s">
        <v>53</v>
      </c>
      <c r="J413" t="s">
        <v>54</v>
      </c>
      <c r="L413" t="s">
        <v>55</v>
      </c>
      <c r="M413" t="s">
        <v>77</v>
      </c>
      <c r="N413" t="s">
        <v>89</v>
      </c>
      <c r="O413" s="21" t="s">
        <v>58</v>
      </c>
      <c r="P413" s="21" t="s">
        <v>97</v>
      </c>
      <c r="Q413" s="20" t="s">
        <v>754</v>
      </c>
      <c r="R413" s="21" t="s">
        <v>755</v>
      </c>
      <c r="S413" s="35">
        <v>1</v>
      </c>
      <c r="T413" s="22">
        <v>1</v>
      </c>
      <c r="U413" s="20" t="s">
        <v>62</v>
      </c>
      <c r="V413" s="20">
        <v>45679</v>
      </c>
      <c r="W413" s="21">
        <v>1</v>
      </c>
      <c r="X413" s="20">
        <v>45687</v>
      </c>
      <c r="Y413" s="20">
        <v>45684</v>
      </c>
      <c r="Z413" s="48">
        <v>1</v>
      </c>
      <c r="AA413">
        <v>2025</v>
      </c>
      <c r="AB413" s="45">
        <v>62493</v>
      </c>
      <c r="AC413" s="45">
        <v>62493</v>
      </c>
      <c r="AI413" s="10"/>
      <c r="AK413" s="10"/>
    </row>
    <row r="414" spans="1:37">
      <c r="A414" t="s">
        <v>45</v>
      </c>
      <c r="B414" t="s">
        <v>46</v>
      </c>
      <c r="C414" t="s">
        <v>47</v>
      </c>
      <c r="D414" t="s">
        <v>756</v>
      </c>
      <c r="E414" t="s">
        <v>88</v>
      </c>
      <c r="F414" t="s">
        <v>79</v>
      </c>
      <c r="G414" t="s">
        <v>51</v>
      </c>
      <c r="H414" s="20" t="s">
        <v>52</v>
      </c>
      <c r="I414" t="s">
        <v>53</v>
      </c>
      <c r="J414" t="s">
        <v>54</v>
      </c>
      <c r="L414" t="s">
        <v>55</v>
      </c>
      <c r="M414" t="s">
        <v>56</v>
      </c>
      <c r="N414" t="s">
        <v>57</v>
      </c>
      <c r="O414" s="21" t="s">
        <v>58</v>
      </c>
      <c r="P414" s="21" t="s">
        <v>64</v>
      </c>
      <c r="Q414" s="20" t="s">
        <v>115</v>
      </c>
      <c r="R414" s="21" t="s">
        <v>116</v>
      </c>
      <c r="S414" s="35">
        <v>1</v>
      </c>
      <c r="T414" s="22">
        <v>1</v>
      </c>
      <c r="U414" s="20" t="s">
        <v>62</v>
      </c>
      <c r="V414" s="20">
        <v>45679</v>
      </c>
      <c r="W414" s="21">
        <v>1</v>
      </c>
      <c r="X414" s="20">
        <v>45685</v>
      </c>
      <c r="Y414" s="20">
        <v>45681</v>
      </c>
      <c r="Z414" s="48">
        <v>1</v>
      </c>
      <c r="AA414">
        <v>2025</v>
      </c>
      <c r="AB414" s="45">
        <v>143744</v>
      </c>
      <c r="AC414" s="45">
        <v>143744</v>
      </c>
      <c r="AI414" s="10"/>
      <c r="AK414" s="10"/>
    </row>
    <row r="415" spans="1:37">
      <c r="A415" t="s">
        <v>45</v>
      </c>
      <c r="B415" t="s">
        <v>46</v>
      </c>
      <c r="C415" t="s">
        <v>47</v>
      </c>
      <c r="D415" t="s">
        <v>757</v>
      </c>
      <c r="E415" t="s">
        <v>88</v>
      </c>
      <c r="F415" t="s">
        <v>79</v>
      </c>
      <c r="G415" t="s">
        <v>51</v>
      </c>
      <c r="H415" s="20" t="s">
        <v>52</v>
      </c>
      <c r="I415" t="s">
        <v>53</v>
      </c>
      <c r="J415" t="s">
        <v>54</v>
      </c>
      <c r="L415" t="s">
        <v>55</v>
      </c>
      <c r="M415" t="s">
        <v>56</v>
      </c>
      <c r="N415" t="s">
        <v>57</v>
      </c>
      <c r="O415" s="21" t="s">
        <v>58</v>
      </c>
      <c r="P415" s="21" t="s">
        <v>64</v>
      </c>
      <c r="Q415" s="20" t="s">
        <v>436</v>
      </c>
      <c r="R415" s="21" t="s">
        <v>437</v>
      </c>
      <c r="S415" s="35">
        <v>1</v>
      </c>
      <c r="T415" s="22">
        <v>1</v>
      </c>
      <c r="U415" s="20" t="s">
        <v>62</v>
      </c>
      <c r="V415" s="20">
        <v>45679</v>
      </c>
      <c r="W415" s="21">
        <v>1</v>
      </c>
      <c r="X415" s="20">
        <v>45688</v>
      </c>
      <c r="Y415" s="20">
        <v>45686</v>
      </c>
      <c r="Z415" s="48">
        <v>1</v>
      </c>
      <c r="AA415">
        <v>2025</v>
      </c>
      <c r="AB415" s="45">
        <v>45150</v>
      </c>
      <c r="AC415" s="45">
        <v>45150</v>
      </c>
      <c r="AI415" s="10"/>
      <c r="AK415" s="10"/>
    </row>
    <row r="416" spans="1:37">
      <c r="A416" t="s">
        <v>45</v>
      </c>
      <c r="B416" t="s">
        <v>46</v>
      </c>
      <c r="C416" t="s">
        <v>47</v>
      </c>
      <c r="D416" t="s">
        <v>758</v>
      </c>
      <c r="E416" t="s">
        <v>88</v>
      </c>
      <c r="F416" t="s">
        <v>79</v>
      </c>
      <c r="G416" t="s">
        <v>51</v>
      </c>
      <c r="H416" s="20" t="s">
        <v>52</v>
      </c>
      <c r="I416" t="s">
        <v>53</v>
      </c>
      <c r="J416" t="s">
        <v>54</v>
      </c>
      <c r="L416" t="s">
        <v>55</v>
      </c>
      <c r="M416" t="s">
        <v>56</v>
      </c>
      <c r="N416" t="s">
        <v>57</v>
      </c>
      <c r="O416" s="21" t="s">
        <v>58</v>
      </c>
      <c r="P416" s="21" t="s">
        <v>207</v>
      </c>
      <c r="Q416" s="20" t="s">
        <v>759</v>
      </c>
      <c r="R416" s="21" t="s">
        <v>760</v>
      </c>
      <c r="S416" s="35">
        <v>1</v>
      </c>
      <c r="T416" s="22">
        <v>1</v>
      </c>
      <c r="U416" s="20" t="s">
        <v>62</v>
      </c>
      <c r="V416" s="20">
        <v>45678</v>
      </c>
      <c r="W416" s="21">
        <v>1</v>
      </c>
      <c r="X416" s="20">
        <v>45691</v>
      </c>
      <c r="Y416" s="20">
        <v>45686</v>
      </c>
      <c r="Z416" s="48">
        <v>1</v>
      </c>
      <c r="AA416">
        <v>2025</v>
      </c>
      <c r="AB416" s="45">
        <v>84369</v>
      </c>
      <c r="AC416" s="45">
        <v>84369</v>
      </c>
      <c r="AI416" s="10"/>
      <c r="AK416" s="10"/>
    </row>
    <row r="417" spans="1:37">
      <c r="A417" t="s">
        <v>45</v>
      </c>
      <c r="B417" t="s">
        <v>46</v>
      </c>
      <c r="C417" t="s">
        <v>47</v>
      </c>
      <c r="D417" t="s">
        <v>761</v>
      </c>
      <c r="E417" t="s">
        <v>88</v>
      </c>
      <c r="F417" t="s">
        <v>79</v>
      </c>
      <c r="G417" t="s">
        <v>51</v>
      </c>
      <c r="H417" s="20" t="s">
        <v>52</v>
      </c>
      <c r="I417" t="s">
        <v>53</v>
      </c>
      <c r="J417" t="s">
        <v>54</v>
      </c>
      <c r="L417" t="s">
        <v>55</v>
      </c>
      <c r="M417" t="s">
        <v>56</v>
      </c>
      <c r="N417" t="s">
        <v>57</v>
      </c>
      <c r="O417" s="21" t="s">
        <v>58</v>
      </c>
      <c r="P417" s="21" t="s">
        <v>64</v>
      </c>
      <c r="Q417" s="20" t="s">
        <v>211</v>
      </c>
      <c r="R417" s="21" t="s">
        <v>212</v>
      </c>
      <c r="S417" s="35">
        <v>1</v>
      </c>
      <c r="T417" s="22">
        <v>1</v>
      </c>
      <c r="U417" s="20" t="s">
        <v>62</v>
      </c>
      <c r="V417" s="20">
        <v>45680</v>
      </c>
      <c r="W417" s="21">
        <v>1</v>
      </c>
      <c r="X417" s="20">
        <v>45687</v>
      </c>
      <c r="Y417" s="20">
        <v>45684</v>
      </c>
      <c r="Z417" s="48">
        <v>1</v>
      </c>
      <c r="AA417">
        <v>2025</v>
      </c>
      <c r="AB417" s="45">
        <v>28088</v>
      </c>
      <c r="AC417" s="45">
        <v>28088</v>
      </c>
      <c r="AI417" s="10"/>
      <c r="AK417" s="10"/>
    </row>
    <row r="418" spans="1:37">
      <c r="A418" t="s">
        <v>45</v>
      </c>
      <c r="B418" t="s">
        <v>46</v>
      </c>
      <c r="C418" t="s">
        <v>47</v>
      </c>
      <c r="D418" t="s">
        <v>762</v>
      </c>
      <c r="E418" t="s">
        <v>88</v>
      </c>
      <c r="F418" t="s">
        <v>79</v>
      </c>
      <c r="G418" t="s">
        <v>51</v>
      </c>
      <c r="H418" s="20" t="s">
        <v>52</v>
      </c>
      <c r="I418" t="s">
        <v>53</v>
      </c>
      <c r="J418" t="s">
        <v>54</v>
      </c>
      <c r="L418" t="s">
        <v>55</v>
      </c>
      <c r="M418" t="s">
        <v>77</v>
      </c>
      <c r="N418" t="s">
        <v>89</v>
      </c>
      <c r="O418" s="21" t="s">
        <v>58</v>
      </c>
      <c r="P418" s="21" t="s">
        <v>119</v>
      </c>
      <c r="Q418" s="20" t="s">
        <v>603</v>
      </c>
      <c r="R418" s="21" t="s">
        <v>604</v>
      </c>
      <c r="S418" s="35">
        <v>2</v>
      </c>
      <c r="T418" s="22">
        <v>2</v>
      </c>
      <c r="U418" s="20" t="s">
        <v>62</v>
      </c>
      <c r="V418" s="20">
        <v>45679</v>
      </c>
      <c r="W418" s="21">
        <v>1</v>
      </c>
      <c r="X418" s="20">
        <v>45687</v>
      </c>
      <c r="Y418" s="20">
        <v>45684</v>
      </c>
      <c r="Z418" s="48">
        <v>1</v>
      </c>
      <c r="AA418">
        <v>2025</v>
      </c>
      <c r="AB418" s="45">
        <v>143737</v>
      </c>
      <c r="AC418" s="45">
        <v>143737</v>
      </c>
      <c r="AI418" s="10"/>
      <c r="AK418" s="10"/>
    </row>
    <row r="419" spans="1:37">
      <c r="A419" t="s">
        <v>45</v>
      </c>
      <c r="B419" t="s">
        <v>46</v>
      </c>
      <c r="C419" t="s">
        <v>47</v>
      </c>
      <c r="D419" t="s">
        <v>763</v>
      </c>
      <c r="E419" t="s">
        <v>88</v>
      </c>
      <c r="F419" t="s">
        <v>79</v>
      </c>
      <c r="G419" t="s">
        <v>51</v>
      </c>
      <c r="H419" s="20" t="s">
        <v>52</v>
      </c>
      <c r="I419" t="s">
        <v>53</v>
      </c>
      <c r="J419" t="s">
        <v>54</v>
      </c>
      <c r="L419" t="s">
        <v>55</v>
      </c>
      <c r="M419" t="s">
        <v>56</v>
      </c>
      <c r="N419" t="s">
        <v>57</v>
      </c>
      <c r="O419" s="21" t="s">
        <v>58</v>
      </c>
      <c r="P419" s="21" t="s">
        <v>133</v>
      </c>
      <c r="Q419" s="20" t="s">
        <v>373</v>
      </c>
      <c r="R419" s="21" t="s">
        <v>374</v>
      </c>
      <c r="S419" s="35">
        <v>1</v>
      </c>
      <c r="T419" s="22">
        <v>1</v>
      </c>
      <c r="U419" s="20" t="s">
        <v>62</v>
      </c>
      <c r="V419" s="20">
        <v>45682</v>
      </c>
      <c r="W419" s="21">
        <v>1</v>
      </c>
      <c r="X419" s="20">
        <v>45691</v>
      </c>
      <c r="Y419" s="20">
        <v>45686</v>
      </c>
      <c r="Z419" s="48">
        <v>1</v>
      </c>
      <c r="AA419">
        <v>2025</v>
      </c>
      <c r="AB419" s="45">
        <v>62494</v>
      </c>
      <c r="AC419" s="45">
        <v>62494</v>
      </c>
      <c r="AI419" s="10"/>
      <c r="AK419" s="10"/>
    </row>
    <row r="420" spans="1:37">
      <c r="A420" t="s">
        <v>45</v>
      </c>
      <c r="B420" t="s">
        <v>46</v>
      </c>
      <c r="C420" t="s">
        <v>47</v>
      </c>
      <c r="D420" t="s">
        <v>764</v>
      </c>
      <c r="E420" t="s">
        <v>88</v>
      </c>
      <c r="F420" t="s">
        <v>79</v>
      </c>
      <c r="G420" t="s">
        <v>51</v>
      </c>
      <c r="H420" s="20" t="s">
        <v>52</v>
      </c>
      <c r="I420" t="s">
        <v>53</v>
      </c>
      <c r="J420" t="s">
        <v>54</v>
      </c>
      <c r="L420" t="s">
        <v>55</v>
      </c>
      <c r="M420" t="s">
        <v>77</v>
      </c>
      <c r="N420" t="s">
        <v>89</v>
      </c>
      <c r="O420" s="21" t="s">
        <v>58</v>
      </c>
      <c r="P420" s="21" t="s">
        <v>276</v>
      </c>
      <c r="Q420" s="20" t="s">
        <v>277</v>
      </c>
      <c r="R420" s="21" t="s">
        <v>278</v>
      </c>
      <c r="S420" s="35">
        <v>2</v>
      </c>
      <c r="T420" s="22">
        <v>2</v>
      </c>
      <c r="U420" s="20" t="s">
        <v>62</v>
      </c>
      <c r="V420" s="20">
        <v>45679</v>
      </c>
      <c r="W420" s="21">
        <v>1</v>
      </c>
      <c r="X420" s="20">
        <v>45687</v>
      </c>
      <c r="Y420" s="20">
        <v>45684</v>
      </c>
      <c r="Z420" s="48">
        <v>1</v>
      </c>
      <c r="AA420">
        <v>2025</v>
      </c>
      <c r="AB420" s="45">
        <v>27489</v>
      </c>
      <c r="AC420" s="45">
        <v>27489</v>
      </c>
      <c r="AI420" s="10"/>
      <c r="AK420" s="10"/>
    </row>
    <row r="421" spans="1:37">
      <c r="A421" t="s">
        <v>45</v>
      </c>
      <c r="B421" t="s">
        <v>46</v>
      </c>
      <c r="C421" t="s">
        <v>47</v>
      </c>
      <c r="D421" t="s">
        <v>765</v>
      </c>
      <c r="E421" t="s">
        <v>88</v>
      </c>
      <c r="F421" t="s">
        <v>79</v>
      </c>
      <c r="G421" t="s">
        <v>51</v>
      </c>
      <c r="H421" s="20" t="s">
        <v>52</v>
      </c>
      <c r="I421" t="s">
        <v>53</v>
      </c>
      <c r="J421" t="s">
        <v>54</v>
      </c>
      <c r="L421" t="s">
        <v>55</v>
      </c>
      <c r="M421" t="s">
        <v>77</v>
      </c>
      <c r="N421" t="s">
        <v>89</v>
      </c>
      <c r="O421" s="21" t="s">
        <v>58</v>
      </c>
      <c r="P421" s="21" t="s">
        <v>97</v>
      </c>
      <c r="Q421" s="20" t="s">
        <v>766</v>
      </c>
      <c r="R421" s="21" t="s">
        <v>767</v>
      </c>
      <c r="S421" s="35">
        <v>1</v>
      </c>
      <c r="T421" s="22">
        <v>1</v>
      </c>
      <c r="U421" s="20" t="s">
        <v>62</v>
      </c>
      <c r="V421" s="20">
        <v>45680</v>
      </c>
      <c r="W421" s="21">
        <v>1</v>
      </c>
      <c r="X421" s="20">
        <v>45688</v>
      </c>
      <c r="Y421" s="20">
        <v>45684</v>
      </c>
      <c r="Z421" s="48">
        <v>1</v>
      </c>
      <c r="AA421">
        <v>2025</v>
      </c>
      <c r="AB421" s="45">
        <v>56243</v>
      </c>
      <c r="AC421" s="45">
        <v>56243</v>
      </c>
      <c r="AI421" s="10"/>
      <c r="AK421" s="10"/>
    </row>
    <row r="422" spans="1:37">
      <c r="A422" t="s">
        <v>45</v>
      </c>
      <c r="B422" t="s">
        <v>46</v>
      </c>
      <c r="C422" t="s">
        <v>47</v>
      </c>
      <c r="D422" t="s">
        <v>768</v>
      </c>
      <c r="E422" t="s">
        <v>88</v>
      </c>
      <c r="F422" t="s">
        <v>79</v>
      </c>
      <c r="G422" t="s">
        <v>51</v>
      </c>
      <c r="H422" s="20" t="s">
        <v>52</v>
      </c>
      <c r="I422" t="s">
        <v>53</v>
      </c>
      <c r="J422" t="s">
        <v>54</v>
      </c>
      <c r="L422" t="s">
        <v>55</v>
      </c>
      <c r="M422" t="s">
        <v>56</v>
      </c>
      <c r="N422" t="s">
        <v>57</v>
      </c>
      <c r="O422" s="21" t="s">
        <v>58</v>
      </c>
      <c r="P422" s="21" t="s">
        <v>64</v>
      </c>
      <c r="Q422" s="20" t="s">
        <v>436</v>
      </c>
      <c r="R422" s="21" t="s">
        <v>437</v>
      </c>
      <c r="S422" s="35">
        <v>3</v>
      </c>
      <c r="T422" s="22">
        <v>3</v>
      </c>
      <c r="U422" s="20" t="s">
        <v>62</v>
      </c>
      <c r="V422" s="20">
        <v>45677</v>
      </c>
      <c r="W422" s="21">
        <v>1</v>
      </c>
      <c r="X422" s="20">
        <v>45686</v>
      </c>
      <c r="Y422" s="20">
        <v>45681</v>
      </c>
      <c r="Z422" s="48">
        <v>1</v>
      </c>
      <c r="AA422">
        <v>2025</v>
      </c>
      <c r="AB422" s="45">
        <v>135449</v>
      </c>
      <c r="AC422" s="45">
        <v>135449</v>
      </c>
      <c r="AI422" s="10"/>
      <c r="AK422" s="10"/>
    </row>
    <row r="423" spans="1:37">
      <c r="A423" t="s">
        <v>45</v>
      </c>
      <c r="B423" t="s">
        <v>46</v>
      </c>
      <c r="C423" t="s">
        <v>47</v>
      </c>
      <c r="D423" t="s">
        <v>769</v>
      </c>
      <c r="E423" t="s">
        <v>88</v>
      </c>
      <c r="F423" t="s">
        <v>79</v>
      </c>
      <c r="G423" t="s">
        <v>51</v>
      </c>
      <c r="H423" s="20" t="s">
        <v>52</v>
      </c>
      <c r="I423" t="s">
        <v>53</v>
      </c>
      <c r="J423" t="s">
        <v>54</v>
      </c>
      <c r="L423" t="s">
        <v>55</v>
      </c>
      <c r="M423" t="s">
        <v>77</v>
      </c>
      <c r="N423" t="s">
        <v>89</v>
      </c>
      <c r="O423" s="21" t="s">
        <v>58</v>
      </c>
      <c r="P423" s="21" t="s">
        <v>150</v>
      </c>
      <c r="Q423" s="20" t="s">
        <v>452</v>
      </c>
      <c r="R423" s="21" t="s">
        <v>453</v>
      </c>
      <c r="S423" s="35">
        <v>1</v>
      </c>
      <c r="T423" s="22">
        <v>1</v>
      </c>
      <c r="U423" s="20" t="s">
        <v>62</v>
      </c>
      <c r="V423" s="20">
        <v>45678</v>
      </c>
      <c r="W423" s="21">
        <v>1</v>
      </c>
      <c r="X423" s="20">
        <v>45685</v>
      </c>
      <c r="Y423" s="20">
        <v>45681</v>
      </c>
      <c r="Z423" s="48">
        <v>1</v>
      </c>
      <c r="AA423">
        <v>2025</v>
      </c>
      <c r="AB423" s="45">
        <v>237498</v>
      </c>
      <c r="AC423" s="45">
        <v>237498</v>
      </c>
      <c r="AI423" s="10"/>
      <c r="AK423" s="10"/>
    </row>
    <row r="424" spans="1:37">
      <c r="A424" t="s">
        <v>45</v>
      </c>
      <c r="B424" t="s">
        <v>46</v>
      </c>
      <c r="C424" t="s">
        <v>47</v>
      </c>
      <c r="D424" t="s">
        <v>770</v>
      </c>
      <c r="E424" t="s">
        <v>88</v>
      </c>
      <c r="F424" t="s">
        <v>79</v>
      </c>
      <c r="G424" t="s">
        <v>51</v>
      </c>
      <c r="H424" s="20" t="s">
        <v>52</v>
      </c>
      <c r="I424" t="s">
        <v>53</v>
      </c>
      <c r="J424" t="s">
        <v>54</v>
      </c>
      <c r="L424" t="s">
        <v>55</v>
      </c>
      <c r="M424" t="s">
        <v>56</v>
      </c>
      <c r="N424" t="s">
        <v>57</v>
      </c>
      <c r="O424" s="21" t="s">
        <v>58</v>
      </c>
      <c r="P424" s="21" t="s">
        <v>207</v>
      </c>
      <c r="Q424" s="20" t="s">
        <v>759</v>
      </c>
      <c r="R424" s="21" t="s">
        <v>760</v>
      </c>
      <c r="S424" s="35">
        <v>1</v>
      </c>
      <c r="T424" s="22">
        <v>1</v>
      </c>
      <c r="U424" s="20" t="s">
        <v>62</v>
      </c>
      <c r="V424" s="20">
        <v>45678</v>
      </c>
      <c r="W424" s="21">
        <v>1</v>
      </c>
      <c r="X424" s="20">
        <v>45684</v>
      </c>
      <c r="Y424" s="20">
        <v>45681</v>
      </c>
      <c r="Z424" s="48">
        <v>1</v>
      </c>
      <c r="AA424">
        <v>2025</v>
      </c>
      <c r="AB424" s="45">
        <v>84369</v>
      </c>
      <c r="AC424" s="45">
        <v>84369</v>
      </c>
      <c r="AI424" s="10"/>
      <c r="AK424" s="10"/>
    </row>
    <row r="425" spans="1:37">
      <c r="A425" t="s">
        <v>45</v>
      </c>
      <c r="B425" t="s">
        <v>46</v>
      </c>
      <c r="C425" t="s">
        <v>47</v>
      </c>
      <c r="D425" t="s">
        <v>771</v>
      </c>
      <c r="E425" t="s">
        <v>88</v>
      </c>
      <c r="F425" t="s">
        <v>79</v>
      </c>
      <c r="G425" t="s">
        <v>51</v>
      </c>
      <c r="H425" s="20" t="s">
        <v>52</v>
      </c>
      <c r="I425" t="s">
        <v>53</v>
      </c>
      <c r="J425" t="s">
        <v>54</v>
      </c>
      <c r="L425" t="s">
        <v>55</v>
      </c>
      <c r="M425" t="s">
        <v>77</v>
      </c>
      <c r="N425" t="s">
        <v>89</v>
      </c>
      <c r="O425" s="21" t="s">
        <v>58</v>
      </c>
      <c r="P425" s="21" t="s">
        <v>97</v>
      </c>
      <c r="Q425" s="20" t="s">
        <v>754</v>
      </c>
      <c r="R425" s="21" t="s">
        <v>755</v>
      </c>
      <c r="S425" s="35">
        <v>1</v>
      </c>
      <c r="T425" s="22">
        <v>1</v>
      </c>
      <c r="U425" s="20" t="s">
        <v>62</v>
      </c>
      <c r="V425" s="20">
        <v>45680</v>
      </c>
      <c r="W425" s="21">
        <v>1</v>
      </c>
      <c r="X425" s="20">
        <v>45691</v>
      </c>
      <c r="Y425" s="20">
        <v>45688</v>
      </c>
      <c r="Z425" s="48">
        <v>1</v>
      </c>
      <c r="AA425">
        <v>2025</v>
      </c>
      <c r="AB425" s="45">
        <v>62493</v>
      </c>
      <c r="AC425" s="45">
        <v>62493</v>
      </c>
      <c r="AI425" s="10"/>
      <c r="AK425" s="10"/>
    </row>
    <row r="426" spans="1:37">
      <c r="A426" t="s">
        <v>45</v>
      </c>
      <c r="B426" t="s">
        <v>46</v>
      </c>
      <c r="C426" t="s">
        <v>47</v>
      </c>
      <c r="D426" t="s">
        <v>772</v>
      </c>
      <c r="E426" t="s">
        <v>88</v>
      </c>
      <c r="F426" t="s">
        <v>79</v>
      </c>
      <c r="G426" t="s">
        <v>51</v>
      </c>
      <c r="H426" s="20" t="s">
        <v>58</v>
      </c>
      <c r="I426" t="s">
        <v>53</v>
      </c>
      <c r="J426" t="s">
        <v>54</v>
      </c>
      <c r="L426" t="s">
        <v>55</v>
      </c>
      <c r="M426" t="s">
        <v>56</v>
      </c>
      <c r="N426" t="s">
        <v>57</v>
      </c>
      <c r="O426" s="21" t="s">
        <v>58</v>
      </c>
      <c r="P426" s="21" t="s">
        <v>64</v>
      </c>
      <c r="Q426" s="20" t="s">
        <v>518</v>
      </c>
      <c r="R426" s="21" t="s">
        <v>519</v>
      </c>
      <c r="S426" s="35">
        <v>1</v>
      </c>
      <c r="T426" s="22">
        <v>0</v>
      </c>
      <c r="U426" s="20" t="s">
        <v>62</v>
      </c>
      <c r="V426" s="20">
        <v>45681</v>
      </c>
      <c r="W426" s="21">
        <v>1</v>
      </c>
      <c r="X426" s="20">
        <v>45688</v>
      </c>
      <c r="Z426" s="48">
        <v>1</v>
      </c>
      <c r="AA426">
        <v>2025</v>
      </c>
      <c r="AB426" s="45">
        <v>137494</v>
      </c>
      <c r="AC426" s="45">
        <v>0</v>
      </c>
      <c r="AI426" s="10"/>
      <c r="AK426" s="10"/>
    </row>
    <row r="427" spans="1:37">
      <c r="A427" t="s">
        <v>45</v>
      </c>
      <c r="B427" t="s">
        <v>46</v>
      </c>
      <c r="C427" t="s">
        <v>47</v>
      </c>
      <c r="D427" t="s">
        <v>773</v>
      </c>
      <c r="E427" t="s">
        <v>88</v>
      </c>
      <c r="F427" t="s">
        <v>79</v>
      </c>
      <c r="G427" t="s">
        <v>51</v>
      </c>
      <c r="H427" s="20" t="s">
        <v>52</v>
      </c>
      <c r="I427" t="s">
        <v>53</v>
      </c>
      <c r="J427" t="s">
        <v>54</v>
      </c>
      <c r="L427" t="s">
        <v>55</v>
      </c>
      <c r="M427" t="s">
        <v>77</v>
      </c>
      <c r="N427" t="s">
        <v>89</v>
      </c>
      <c r="O427" s="21" t="s">
        <v>58</v>
      </c>
      <c r="P427" s="21" t="s">
        <v>303</v>
      </c>
      <c r="Q427" s="20" t="s">
        <v>774</v>
      </c>
      <c r="R427" s="21" t="s">
        <v>775</v>
      </c>
      <c r="S427" s="35">
        <v>1</v>
      </c>
      <c r="T427" s="22">
        <v>1</v>
      </c>
      <c r="U427" s="20" t="s">
        <v>62</v>
      </c>
      <c r="V427" s="20">
        <v>45684</v>
      </c>
      <c r="W427" s="21">
        <v>1</v>
      </c>
      <c r="X427" s="20">
        <v>45691</v>
      </c>
      <c r="Y427" s="20">
        <v>45686</v>
      </c>
      <c r="Z427" s="48">
        <v>1</v>
      </c>
      <c r="AA427">
        <v>2025</v>
      </c>
      <c r="AB427" s="45">
        <v>87495</v>
      </c>
      <c r="AC427" s="45">
        <v>87495</v>
      </c>
      <c r="AI427" s="10"/>
      <c r="AK427" s="10"/>
    </row>
    <row r="428" spans="1:37">
      <c r="A428" t="s">
        <v>45</v>
      </c>
      <c r="B428" t="s">
        <v>46</v>
      </c>
      <c r="C428" t="s">
        <v>47</v>
      </c>
      <c r="D428" t="s">
        <v>776</v>
      </c>
      <c r="E428" t="s">
        <v>88</v>
      </c>
      <c r="F428" t="s">
        <v>79</v>
      </c>
      <c r="G428" t="s">
        <v>51</v>
      </c>
      <c r="H428" s="20" t="s">
        <v>52</v>
      </c>
      <c r="I428" t="s">
        <v>53</v>
      </c>
      <c r="J428" t="s">
        <v>54</v>
      </c>
      <c r="L428" t="s">
        <v>55</v>
      </c>
      <c r="M428" t="s">
        <v>56</v>
      </c>
      <c r="N428" t="s">
        <v>57</v>
      </c>
      <c r="O428" s="21" t="s">
        <v>58</v>
      </c>
      <c r="P428" s="21" t="s">
        <v>64</v>
      </c>
      <c r="Q428" s="20" t="s">
        <v>436</v>
      </c>
      <c r="R428" s="21" t="s">
        <v>437</v>
      </c>
      <c r="S428" s="35">
        <v>1</v>
      </c>
      <c r="T428" s="22">
        <v>1</v>
      </c>
      <c r="U428" s="20" t="s">
        <v>62</v>
      </c>
      <c r="V428" s="20">
        <v>45684</v>
      </c>
      <c r="W428" s="21">
        <v>1</v>
      </c>
      <c r="X428" s="20">
        <v>45691</v>
      </c>
      <c r="Y428" s="20">
        <v>45688</v>
      </c>
      <c r="Z428" s="48">
        <v>1</v>
      </c>
      <c r="AA428">
        <v>2025</v>
      </c>
      <c r="AB428" s="45">
        <v>45150</v>
      </c>
      <c r="AC428" s="45">
        <v>45150</v>
      </c>
      <c r="AI428" s="10"/>
      <c r="AK428" s="10"/>
    </row>
    <row r="429" spans="1:37">
      <c r="A429" t="s">
        <v>45</v>
      </c>
      <c r="B429" t="s">
        <v>46</v>
      </c>
      <c r="C429" t="s">
        <v>47</v>
      </c>
      <c r="D429" t="s">
        <v>777</v>
      </c>
      <c r="E429" t="s">
        <v>88</v>
      </c>
      <c r="F429" t="s">
        <v>79</v>
      </c>
      <c r="G429" t="s">
        <v>51</v>
      </c>
      <c r="H429" s="20" t="s">
        <v>52</v>
      </c>
      <c r="I429" t="s">
        <v>53</v>
      </c>
      <c r="J429" t="s">
        <v>54</v>
      </c>
      <c r="L429" t="s">
        <v>55</v>
      </c>
      <c r="M429" t="s">
        <v>56</v>
      </c>
      <c r="N429" t="s">
        <v>57</v>
      </c>
      <c r="O429" s="21" t="s">
        <v>58</v>
      </c>
      <c r="P429" s="21" t="s">
        <v>64</v>
      </c>
      <c r="Q429" s="20" t="s">
        <v>508</v>
      </c>
      <c r="R429" s="21" t="s">
        <v>509</v>
      </c>
      <c r="S429" s="35">
        <v>1</v>
      </c>
      <c r="T429" s="22">
        <v>1</v>
      </c>
      <c r="U429" s="20" t="s">
        <v>62</v>
      </c>
      <c r="V429" s="20">
        <v>45681</v>
      </c>
      <c r="W429" s="21">
        <v>1</v>
      </c>
      <c r="X429" s="20">
        <v>45688</v>
      </c>
      <c r="Y429" s="20">
        <v>45686</v>
      </c>
      <c r="Z429" s="48">
        <v>1</v>
      </c>
      <c r="AA429">
        <v>2025</v>
      </c>
      <c r="AB429" s="45">
        <v>26082</v>
      </c>
      <c r="AC429" s="45">
        <v>26082</v>
      </c>
      <c r="AI429" s="10"/>
      <c r="AK429" s="10"/>
    </row>
    <row r="430" spans="1:37">
      <c r="A430" t="s">
        <v>45</v>
      </c>
      <c r="B430" t="s">
        <v>46</v>
      </c>
      <c r="C430" t="s">
        <v>47</v>
      </c>
      <c r="D430" t="s">
        <v>778</v>
      </c>
      <c r="E430" t="s">
        <v>88</v>
      </c>
      <c r="F430" t="s">
        <v>79</v>
      </c>
      <c r="G430" t="s">
        <v>51</v>
      </c>
      <c r="H430" s="20" t="s">
        <v>52</v>
      </c>
      <c r="I430" t="s">
        <v>53</v>
      </c>
      <c r="J430" t="s">
        <v>54</v>
      </c>
      <c r="L430" t="s">
        <v>55</v>
      </c>
      <c r="M430" t="s">
        <v>56</v>
      </c>
      <c r="N430" t="s">
        <v>57</v>
      </c>
      <c r="O430" s="21" t="s">
        <v>58</v>
      </c>
      <c r="P430" s="21" t="s">
        <v>64</v>
      </c>
      <c r="Q430" s="20" t="s">
        <v>112</v>
      </c>
      <c r="R430" s="21" t="s">
        <v>113</v>
      </c>
      <c r="S430" s="35">
        <v>1</v>
      </c>
      <c r="T430" s="22">
        <v>1</v>
      </c>
      <c r="U430" s="20" t="s">
        <v>62</v>
      </c>
      <c r="V430" s="20">
        <v>45681</v>
      </c>
      <c r="W430" s="21">
        <v>1</v>
      </c>
      <c r="X430" s="20">
        <v>45688</v>
      </c>
      <c r="Y430" s="20">
        <v>45686</v>
      </c>
      <c r="Z430" s="48">
        <v>1</v>
      </c>
      <c r="AA430">
        <v>2025</v>
      </c>
      <c r="AB430" s="45">
        <v>37402</v>
      </c>
      <c r="AC430" s="45">
        <v>37402</v>
      </c>
      <c r="AI430" s="10"/>
      <c r="AK430" s="10"/>
    </row>
    <row r="431" spans="1:37">
      <c r="A431" t="s">
        <v>45</v>
      </c>
      <c r="B431" t="s">
        <v>46</v>
      </c>
      <c r="C431" t="s">
        <v>47</v>
      </c>
      <c r="D431" t="s">
        <v>779</v>
      </c>
      <c r="E431" t="s">
        <v>88</v>
      </c>
      <c r="F431" t="s">
        <v>79</v>
      </c>
      <c r="G431" t="s">
        <v>51</v>
      </c>
      <c r="H431" s="20" t="s">
        <v>52</v>
      </c>
      <c r="I431" t="s">
        <v>53</v>
      </c>
      <c r="J431" t="s">
        <v>54</v>
      </c>
      <c r="L431" t="s">
        <v>55</v>
      </c>
      <c r="M431" t="s">
        <v>77</v>
      </c>
      <c r="N431" t="s">
        <v>89</v>
      </c>
      <c r="O431" s="21" t="s">
        <v>58</v>
      </c>
      <c r="P431" s="21" t="s">
        <v>90</v>
      </c>
      <c r="Q431" s="20" t="s">
        <v>344</v>
      </c>
      <c r="R431" s="21" t="s">
        <v>345</v>
      </c>
      <c r="S431" s="35">
        <v>1</v>
      </c>
      <c r="T431" s="22">
        <v>1</v>
      </c>
      <c r="U431" s="20" t="s">
        <v>62</v>
      </c>
      <c r="V431" s="20">
        <v>45681</v>
      </c>
      <c r="W431" s="21">
        <v>1</v>
      </c>
      <c r="X431" s="20">
        <v>45688</v>
      </c>
      <c r="Y431" s="20">
        <v>45686</v>
      </c>
      <c r="Z431" s="48">
        <v>1</v>
      </c>
      <c r="AA431">
        <v>2025</v>
      </c>
      <c r="AB431" s="45">
        <v>40620</v>
      </c>
      <c r="AC431" s="45">
        <v>40620</v>
      </c>
      <c r="AI431" s="10"/>
      <c r="AK431" s="10"/>
    </row>
    <row r="432" spans="1:37">
      <c r="A432" t="s">
        <v>45</v>
      </c>
      <c r="B432" t="s">
        <v>46</v>
      </c>
      <c r="C432" t="s">
        <v>47</v>
      </c>
      <c r="D432" t="s">
        <v>780</v>
      </c>
      <c r="E432" t="s">
        <v>88</v>
      </c>
      <c r="F432" t="s">
        <v>79</v>
      </c>
      <c r="G432" t="s">
        <v>51</v>
      </c>
      <c r="H432" s="20" t="s">
        <v>52</v>
      </c>
      <c r="I432" t="s">
        <v>53</v>
      </c>
      <c r="J432" t="s">
        <v>54</v>
      </c>
      <c r="L432" t="s">
        <v>55</v>
      </c>
      <c r="M432" t="s">
        <v>56</v>
      </c>
      <c r="N432" t="s">
        <v>57</v>
      </c>
      <c r="O432" s="21" t="s">
        <v>58</v>
      </c>
      <c r="P432" s="21" t="s">
        <v>64</v>
      </c>
      <c r="Q432" s="20" t="s">
        <v>518</v>
      </c>
      <c r="R432" s="21" t="s">
        <v>519</v>
      </c>
      <c r="S432" s="35">
        <v>1</v>
      </c>
      <c r="T432" s="22">
        <v>1</v>
      </c>
      <c r="U432" s="20" t="s">
        <v>62</v>
      </c>
      <c r="V432" s="20">
        <v>45681</v>
      </c>
      <c r="W432" s="21">
        <v>1</v>
      </c>
      <c r="X432" s="20">
        <v>45693</v>
      </c>
      <c r="Y432" s="20">
        <v>45688</v>
      </c>
      <c r="Z432" s="48">
        <v>1</v>
      </c>
      <c r="AA432">
        <v>2025</v>
      </c>
      <c r="AB432" s="45">
        <v>137494</v>
      </c>
      <c r="AC432" s="45">
        <v>137494</v>
      </c>
      <c r="AI432" s="10"/>
      <c r="AK432" s="10"/>
    </row>
    <row r="433" spans="1:37">
      <c r="A433" t="s">
        <v>45</v>
      </c>
      <c r="B433" t="s">
        <v>46</v>
      </c>
      <c r="C433" t="s">
        <v>47</v>
      </c>
      <c r="D433" t="s">
        <v>781</v>
      </c>
      <c r="E433" t="s">
        <v>88</v>
      </c>
      <c r="F433" t="s">
        <v>79</v>
      </c>
      <c r="G433" t="s">
        <v>51</v>
      </c>
      <c r="H433" s="20" t="s">
        <v>52</v>
      </c>
      <c r="I433" t="s">
        <v>53</v>
      </c>
      <c r="J433" t="s">
        <v>54</v>
      </c>
      <c r="L433" t="s">
        <v>55</v>
      </c>
      <c r="M433" t="s">
        <v>56</v>
      </c>
      <c r="N433" t="s">
        <v>57</v>
      </c>
      <c r="O433" s="21" t="s">
        <v>58</v>
      </c>
      <c r="P433" s="21" t="s">
        <v>64</v>
      </c>
      <c r="Q433" s="20" t="s">
        <v>677</v>
      </c>
      <c r="R433" s="21" t="s">
        <v>678</v>
      </c>
      <c r="S433" s="35">
        <v>1</v>
      </c>
      <c r="T433" s="22">
        <v>1</v>
      </c>
      <c r="U433" s="20" t="s">
        <v>62</v>
      </c>
      <c r="V433" s="20">
        <v>45681</v>
      </c>
      <c r="W433" s="21">
        <v>1</v>
      </c>
      <c r="X433" s="20">
        <v>45692</v>
      </c>
      <c r="Y433" s="20">
        <v>45686</v>
      </c>
      <c r="Z433" s="48">
        <v>1</v>
      </c>
      <c r="AA433">
        <v>2025</v>
      </c>
      <c r="AB433" s="45">
        <v>71088</v>
      </c>
      <c r="AC433" s="45">
        <v>71088</v>
      </c>
      <c r="AI433" s="10"/>
      <c r="AK433" s="10"/>
    </row>
    <row r="434" spans="1:37">
      <c r="A434" t="s">
        <v>45</v>
      </c>
      <c r="B434" t="s">
        <v>46</v>
      </c>
      <c r="C434" t="s">
        <v>47</v>
      </c>
      <c r="D434" t="s">
        <v>782</v>
      </c>
      <c r="E434" t="s">
        <v>88</v>
      </c>
      <c r="F434" t="s">
        <v>79</v>
      </c>
      <c r="G434" t="s">
        <v>51</v>
      </c>
      <c r="H434" s="20" t="s">
        <v>52</v>
      </c>
      <c r="I434" t="s">
        <v>53</v>
      </c>
      <c r="J434" t="s">
        <v>54</v>
      </c>
      <c r="L434" t="s">
        <v>55</v>
      </c>
      <c r="M434" t="s">
        <v>56</v>
      </c>
      <c r="N434" t="s">
        <v>57</v>
      </c>
      <c r="O434" s="21" t="s">
        <v>58</v>
      </c>
      <c r="P434" s="21" t="s">
        <v>64</v>
      </c>
      <c r="Q434" s="20" t="s">
        <v>508</v>
      </c>
      <c r="R434" s="21" t="s">
        <v>509</v>
      </c>
      <c r="S434" s="35">
        <v>1</v>
      </c>
      <c r="T434" s="22">
        <v>1</v>
      </c>
      <c r="U434" s="20" t="s">
        <v>62</v>
      </c>
      <c r="V434" s="20">
        <v>45681</v>
      </c>
      <c r="W434" s="21">
        <v>1</v>
      </c>
      <c r="X434" s="20">
        <v>45692</v>
      </c>
      <c r="Y434" s="20">
        <v>45686</v>
      </c>
      <c r="Z434" s="48">
        <v>1</v>
      </c>
      <c r="AA434">
        <v>2025</v>
      </c>
      <c r="AB434" s="45">
        <v>26082</v>
      </c>
      <c r="AC434" s="45">
        <v>26082</v>
      </c>
      <c r="AI434" s="10"/>
      <c r="AK434" s="10"/>
    </row>
    <row r="435" spans="1:37">
      <c r="A435" t="s">
        <v>45</v>
      </c>
      <c r="B435" t="s">
        <v>46</v>
      </c>
      <c r="C435" t="s">
        <v>47</v>
      </c>
      <c r="D435" t="s">
        <v>783</v>
      </c>
      <c r="E435" t="s">
        <v>88</v>
      </c>
      <c r="F435" t="s">
        <v>79</v>
      </c>
      <c r="G435" t="s">
        <v>51</v>
      </c>
      <c r="H435" s="20" t="s">
        <v>52</v>
      </c>
      <c r="I435" t="s">
        <v>53</v>
      </c>
      <c r="J435" t="s">
        <v>54</v>
      </c>
      <c r="L435" t="s">
        <v>55</v>
      </c>
      <c r="M435" t="s">
        <v>56</v>
      </c>
      <c r="N435" t="s">
        <v>57</v>
      </c>
      <c r="O435" s="21" t="s">
        <v>58</v>
      </c>
      <c r="P435" s="21" t="s">
        <v>64</v>
      </c>
      <c r="Q435" s="20" t="s">
        <v>596</v>
      </c>
      <c r="R435" s="21" t="s">
        <v>597</v>
      </c>
      <c r="S435" s="35">
        <v>1</v>
      </c>
      <c r="T435" s="22">
        <v>1</v>
      </c>
      <c r="U435" s="20" t="s">
        <v>62</v>
      </c>
      <c r="V435" s="20">
        <v>45681</v>
      </c>
      <c r="W435" s="21">
        <v>1</v>
      </c>
      <c r="X435" s="20">
        <v>45693</v>
      </c>
      <c r="Y435" s="20">
        <v>45686</v>
      </c>
      <c r="Z435" s="48">
        <v>1</v>
      </c>
      <c r="AA435">
        <v>2025</v>
      </c>
      <c r="AB435" s="45">
        <v>90940</v>
      </c>
      <c r="AC435" s="45">
        <v>90940</v>
      </c>
      <c r="AI435" s="10"/>
      <c r="AK435" s="10"/>
    </row>
    <row r="436" spans="1:37">
      <c r="A436" t="s">
        <v>45</v>
      </c>
      <c r="B436" t="s">
        <v>46</v>
      </c>
      <c r="C436" t="s">
        <v>47</v>
      </c>
      <c r="D436" t="s">
        <v>784</v>
      </c>
      <c r="E436" t="s">
        <v>88</v>
      </c>
      <c r="F436" t="s">
        <v>79</v>
      </c>
      <c r="G436" t="s">
        <v>51</v>
      </c>
      <c r="H436" s="20" t="s">
        <v>52</v>
      </c>
      <c r="I436" t="s">
        <v>53</v>
      </c>
      <c r="J436" t="s">
        <v>54</v>
      </c>
      <c r="L436" t="s">
        <v>55</v>
      </c>
      <c r="M436" t="s">
        <v>77</v>
      </c>
      <c r="N436" t="s">
        <v>89</v>
      </c>
      <c r="O436" s="21" t="s">
        <v>58</v>
      </c>
      <c r="P436" s="21" t="s">
        <v>104</v>
      </c>
      <c r="Q436" s="20" t="s">
        <v>105</v>
      </c>
      <c r="R436" s="21" t="s">
        <v>106</v>
      </c>
      <c r="S436" s="35">
        <v>1</v>
      </c>
      <c r="T436" s="22">
        <v>1</v>
      </c>
      <c r="U436" s="20" t="s">
        <v>62</v>
      </c>
      <c r="V436" s="20">
        <v>45682</v>
      </c>
      <c r="W436" s="21">
        <v>1</v>
      </c>
      <c r="X436" s="20">
        <v>45691</v>
      </c>
      <c r="Y436" s="20">
        <v>45686</v>
      </c>
      <c r="Z436" s="48">
        <v>1</v>
      </c>
      <c r="AA436">
        <v>2025</v>
      </c>
      <c r="AB436" s="45">
        <v>81246</v>
      </c>
      <c r="AC436" s="45">
        <v>81246</v>
      </c>
      <c r="AI436" s="10"/>
      <c r="AK436" s="10"/>
    </row>
    <row r="437" spans="1:37">
      <c r="A437" t="s">
        <v>45</v>
      </c>
      <c r="B437" t="s">
        <v>46</v>
      </c>
      <c r="C437" t="s">
        <v>47</v>
      </c>
      <c r="D437" t="s">
        <v>785</v>
      </c>
      <c r="E437" t="s">
        <v>88</v>
      </c>
      <c r="F437" t="s">
        <v>79</v>
      </c>
      <c r="G437" t="s">
        <v>51</v>
      </c>
      <c r="H437" s="20" t="s">
        <v>52</v>
      </c>
      <c r="I437" t="s">
        <v>53</v>
      </c>
      <c r="J437" t="s">
        <v>54</v>
      </c>
      <c r="L437" t="s">
        <v>55</v>
      </c>
      <c r="M437" t="s">
        <v>56</v>
      </c>
      <c r="N437" t="s">
        <v>57</v>
      </c>
      <c r="O437" s="21" t="s">
        <v>58</v>
      </c>
      <c r="P437" s="21" t="s">
        <v>64</v>
      </c>
      <c r="Q437" s="20" t="s">
        <v>230</v>
      </c>
      <c r="R437" s="21" t="s">
        <v>231</v>
      </c>
      <c r="S437" s="35">
        <v>1</v>
      </c>
      <c r="T437" s="22">
        <v>1</v>
      </c>
      <c r="U437" s="20" t="s">
        <v>62</v>
      </c>
      <c r="V437" s="20">
        <v>45683</v>
      </c>
      <c r="W437" s="21">
        <v>1</v>
      </c>
      <c r="X437" s="20">
        <v>45691</v>
      </c>
      <c r="Y437" s="20">
        <v>45686</v>
      </c>
      <c r="Z437" s="48">
        <v>1</v>
      </c>
      <c r="AA437">
        <v>2025</v>
      </c>
      <c r="AB437" s="45">
        <v>45330</v>
      </c>
      <c r="AC437" s="45">
        <v>45330</v>
      </c>
      <c r="AI437" s="10"/>
      <c r="AK437" s="10"/>
    </row>
    <row r="438" spans="1:37">
      <c r="A438" t="s">
        <v>45</v>
      </c>
      <c r="B438" t="s">
        <v>46</v>
      </c>
      <c r="C438" t="s">
        <v>47</v>
      </c>
      <c r="D438" t="s">
        <v>786</v>
      </c>
      <c r="E438" t="s">
        <v>88</v>
      </c>
      <c r="F438" t="s">
        <v>79</v>
      </c>
      <c r="G438" t="s">
        <v>51</v>
      </c>
      <c r="H438" s="20" t="s">
        <v>52</v>
      </c>
      <c r="I438" t="s">
        <v>53</v>
      </c>
      <c r="J438" t="s">
        <v>54</v>
      </c>
      <c r="L438" t="s">
        <v>55</v>
      </c>
      <c r="M438" t="s">
        <v>77</v>
      </c>
      <c r="N438" t="s">
        <v>89</v>
      </c>
      <c r="O438" s="21" t="s">
        <v>58</v>
      </c>
      <c r="P438" s="21" t="s">
        <v>150</v>
      </c>
      <c r="Q438" s="20" t="s">
        <v>787</v>
      </c>
      <c r="R438" s="21" t="s">
        <v>788</v>
      </c>
      <c r="S438" s="35">
        <v>1</v>
      </c>
      <c r="T438" s="22">
        <v>1</v>
      </c>
      <c r="U438" s="20" t="s">
        <v>62</v>
      </c>
      <c r="V438" s="20">
        <v>45684</v>
      </c>
      <c r="W438" s="21">
        <v>1</v>
      </c>
      <c r="X438" s="20">
        <v>45691</v>
      </c>
      <c r="Y438" s="20">
        <v>45686</v>
      </c>
      <c r="Z438" s="48">
        <v>1</v>
      </c>
      <c r="AA438">
        <v>2025</v>
      </c>
      <c r="AB438" s="45">
        <v>343730</v>
      </c>
      <c r="AC438" s="45">
        <v>343730</v>
      </c>
      <c r="AI438" s="10"/>
      <c r="AK438" s="10"/>
    </row>
    <row r="439" spans="1:37">
      <c r="A439" t="s">
        <v>45</v>
      </c>
      <c r="B439" t="s">
        <v>46</v>
      </c>
      <c r="C439" t="s">
        <v>47</v>
      </c>
      <c r="D439" t="s">
        <v>789</v>
      </c>
      <c r="E439" t="s">
        <v>88</v>
      </c>
      <c r="F439" t="s">
        <v>79</v>
      </c>
      <c r="G439" t="s">
        <v>51</v>
      </c>
      <c r="H439" s="20" t="s">
        <v>52</v>
      </c>
      <c r="I439" t="s">
        <v>53</v>
      </c>
      <c r="J439" t="s">
        <v>54</v>
      </c>
      <c r="L439" t="s">
        <v>55</v>
      </c>
      <c r="M439" t="s">
        <v>77</v>
      </c>
      <c r="N439" t="s">
        <v>89</v>
      </c>
      <c r="O439" s="21" t="s">
        <v>58</v>
      </c>
      <c r="P439" s="21" t="s">
        <v>276</v>
      </c>
      <c r="Q439" s="20" t="s">
        <v>704</v>
      </c>
      <c r="R439" s="21" t="s">
        <v>705</v>
      </c>
      <c r="S439" s="35">
        <v>2</v>
      </c>
      <c r="T439" s="22">
        <v>2</v>
      </c>
      <c r="U439" s="20" t="s">
        <v>62</v>
      </c>
      <c r="V439" s="20">
        <v>45681</v>
      </c>
      <c r="W439" s="21">
        <v>1</v>
      </c>
      <c r="X439" s="20">
        <v>45688</v>
      </c>
      <c r="Y439" s="20">
        <v>45686</v>
      </c>
      <c r="Z439" s="48">
        <v>1</v>
      </c>
      <c r="AA439">
        <v>2025</v>
      </c>
      <c r="AB439" s="45">
        <v>68736</v>
      </c>
      <c r="AC439" s="45">
        <v>68736</v>
      </c>
      <c r="AI439" s="10"/>
      <c r="AK439" s="10"/>
    </row>
    <row r="440" spans="1:37">
      <c r="A440" t="s">
        <v>45</v>
      </c>
      <c r="B440" t="s">
        <v>46</v>
      </c>
      <c r="C440" t="s">
        <v>47</v>
      </c>
      <c r="D440" t="s">
        <v>790</v>
      </c>
      <c r="E440" t="s">
        <v>88</v>
      </c>
      <c r="F440" t="s">
        <v>79</v>
      </c>
      <c r="G440" t="s">
        <v>51</v>
      </c>
      <c r="H440" s="20" t="s">
        <v>52</v>
      </c>
      <c r="I440" t="s">
        <v>53</v>
      </c>
      <c r="J440" t="s">
        <v>54</v>
      </c>
      <c r="L440" t="s">
        <v>55</v>
      </c>
      <c r="M440" t="s">
        <v>56</v>
      </c>
      <c r="N440" t="s">
        <v>57</v>
      </c>
      <c r="O440" s="21" t="s">
        <v>58</v>
      </c>
      <c r="P440" s="21" t="s">
        <v>64</v>
      </c>
      <c r="Q440" s="20" t="s">
        <v>230</v>
      </c>
      <c r="R440" s="21" t="s">
        <v>231</v>
      </c>
      <c r="S440" s="35">
        <v>2</v>
      </c>
      <c r="T440" s="22">
        <v>2</v>
      </c>
      <c r="U440" s="20" t="s">
        <v>62</v>
      </c>
      <c r="V440" s="20">
        <v>45683</v>
      </c>
      <c r="W440" s="21">
        <v>1</v>
      </c>
      <c r="X440" s="20">
        <v>45691</v>
      </c>
      <c r="Y440" s="20">
        <v>45686</v>
      </c>
      <c r="Z440" s="48">
        <v>1</v>
      </c>
      <c r="AA440">
        <v>2025</v>
      </c>
      <c r="AB440" s="45">
        <v>90659</v>
      </c>
      <c r="AC440" s="45">
        <v>90659</v>
      </c>
      <c r="AI440" s="10"/>
      <c r="AK440" s="10"/>
    </row>
    <row r="441" spans="1:37">
      <c r="A441" t="s">
        <v>45</v>
      </c>
      <c r="B441" t="s">
        <v>46</v>
      </c>
      <c r="C441" t="s">
        <v>47</v>
      </c>
      <c r="D441" t="s">
        <v>791</v>
      </c>
      <c r="E441" t="s">
        <v>88</v>
      </c>
      <c r="F441" t="s">
        <v>79</v>
      </c>
      <c r="G441" t="s">
        <v>51</v>
      </c>
      <c r="H441" s="20" t="s">
        <v>52</v>
      </c>
      <c r="I441" t="s">
        <v>53</v>
      </c>
      <c r="J441" t="s">
        <v>54</v>
      </c>
      <c r="L441" t="s">
        <v>55</v>
      </c>
      <c r="M441" t="s">
        <v>56</v>
      </c>
      <c r="N441" t="s">
        <v>57</v>
      </c>
      <c r="O441" s="21" t="s">
        <v>58</v>
      </c>
      <c r="P441" s="21" t="s">
        <v>64</v>
      </c>
      <c r="Q441" s="20" t="s">
        <v>230</v>
      </c>
      <c r="R441" s="21" t="s">
        <v>231</v>
      </c>
      <c r="S441" s="35">
        <v>1</v>
      </c>
      <c r="T441" s="22">
        <v>1</v>
      </c>
      <c r="U441" s="20" t="s">
        <v>62</v>
      </c>
      <c r="V441" s="20">
        <v>45681</v>
      </c>
      <c r="W441" s="21">
        <v>1</v>
      </c>
      <c r="X441" s="20">
        <v>45692</v>
      </c>
      <c r="Y441" s="20">
        <v>45686</v>
      </c>
      <c r="Z441" s="48">
        <v>1</v>
      </c>
      <c r="AA441">
        <v>2025</v>
      </c>
      <c r="AB441" s="45">
        <v>45330</v>
      </c>
      <c r="AC441" s="45">
        <v>45330</v>
      </c>
      <c r="AI441" s="10"/>
      <c r="AK441" s="10"/>
    </row>
    <row r="442" spans="1:37">
      <c r="A442" t="s">
        <v>45</v>
      </c>
      <c r="B442" t="s">
        <v>46</v>
      </c>
      <c r="C442" t="s">
        <v>47</v>
      </c>
      <c r="D442" t="s">
        <v>792</v>
      </c>
      <c r="E442" t="s">
        <v>88</v>
      </c>
      <c r="F442" t="s">
        <v>79</v>
      </c>
      <c r="G442" t="s">
        <v>51</v>
      </c>
      <c r="H442" s="20" t="s">
        <v>52</v>
      </c>
      <c r="I442" t="s">
        <v>53</v>
      </c>
      <c r="J442" t="s">
        <v>54</v>
      </c>
      <c r="L442" t="s">
        <v>55</v>
      </c>
      <c r="M442" t="s">
        <v>56</v>
      </c>
      <c r="N442" t="s">
        <v>57</v>
      </c>
      <c r="O442" s="21" t="s">
        <v>58</v>
      </c>
      <c r="P442" s="21" t="s">
        <v>64</v>
      </c>
      <c r="Q442" s="20" t="s">
        <v>224</v>
      </c>
      <c r="R442" s="21" t="s">
        <v>225</v>
      </c>
      <c r="S442" s="35">
        <v>1</v>
      </c>
      <c r="T442" s="22">
        <v>1</v>
      </c>
      <c r="U442" s="20" t="s">
        <v>62</v>
      </c>
      <c r="V442" s="20">
        <v>45682</v>
      </c>
      <c r="W442" s="21">
        <v>1</v>
      </c>
      <c r="X442" s="20">
        <v>45691</v>
      </c>
      <c r="Y442" s="20">
        <v>45686</v>
      </c>
      <c r="Z442" s="48">
        <v>1</v>
      </c>
      <c r="AA442">
        <v>2025</v>
      </c>
      <c r="AB442" s="45">
        <v>115619</v>
      </c>
      <c r="AC442" s="45">
        <v>115619</v>
      </c>
      <c r="AI442" s="10"/>
      <c r="AK442" s="10"/>
    </row>
    <row r="443" spans="1:37">
      <c r="A443" t="s">
        <v>45</v>
      </c>
      <c r="B443" t="s">
        <v>46</v>
      </c>
      <c r="C443" t="s">
        <v>47</v>
      </c>
      <c r="D443" t="s">
        <v>793</v>
      </c>
      <c r="E443" t="s">
        <v>88</v>
      </c>
      <c r="F443" t="s">
        <v>79</v>
      </c>
      <c r="G443" t="s">
        <v>51</v>
      </c>
      <c r="H443" s="20" t="s">
        <v>52</v>
      </c>
      <c r="I443" t="s">
        <v>53</v>
      </c>
      <c r="J443" t="s">
        <v>54</v>
      </c>
      <c r="L443" t="s">
        <v>55</v>
      </c>
      <c r="M443" t="s">
        <v>56</v>
      </c>
      <c r="N443" t="s">
        <v>57</v>
      </c>
      <c r="O443" s="21" t="s">
        <v>58</v>
      </c>
      <c r="P443" s="21" t="s">
        <v>64</v>
      </c>
      <c r="Q443" s="20" t="s">
        <v>404</v>
      </c>
      <c r="R443" s="21" t="s">
        <v>405</v>
      </c>
      <c r="S443" s="35">
        <v>1</v>
      </c>
      <c r="T443" s="22">
        <v>1</v>
      </c>
      <c r="U443" s="20" t="s">
        <v>62</v>
      </c>
      <c r="V443" s="20">
        <v>45684</v>
      </c>
      <c r="W443" s="21">
        <v>1</v>
      </c>
      <c r="X443" s="20">
        <v>45691</v>
      </c>
      <c r="Y443" s="20">
        <v>45686</v>
      </c>
      <c r="Z443" s="48">
        <v>1</v>
      </c>
      <c r="AA443">
        <v>2025</v>
      </c>
      <c r="AB443" s="45">
        <v>143744</v>
      </c>
      <c r="AC443" s="45">
        <v>143744</v>
      </c>
      <c r="AI443" s="10"/>
      <c r="AK443" s="10"/>
    </row>
    <row r="444" spans="1:37">
      <c r="A444" t="s">
        <v>45</v>
      </c>
      <c r="B444" t="s">
        <v>46</v>
      </c>
      <c r="C444" t="s">
        <v>47</v>
      </c>
      <c r="D444" t="s">
        <v>794</v>
      </c>
      <c r="E444" t="s">
        <v>88</v>
      </c>
      <c r="F444" t="s">
        <v>79</v>
      </c>
      <c r="G444" t="s">
        <v>51</v>
      </c>
      <c r="H444" s="20" t="s">
        <v>52</v>
      </c>
      <c r="I444" t="s">
        <v>53</v>
      </c>
      <c r="J444" t="s">
        <v>54</v>
      </c>
      <c r="L444" t="s">
        <v>55</v>
      </c>
      <c r="M444" t="s">
        <v>56</v>
      </c>
      <c r="N444" t="s">
        <v>57</v>
      </c>
      <c r="O444" s="21" t="s">
        <v>58</v>
      </c>
      <c r="P444" s="21" t="s">
        <v>64</v>
      </c>
      <c r="Q444" s="20" t="s">
        <v>436</v>
      </c>
      <c r="R444" s="21" t="s">
        <v>437</v>
      </c>
      <c r="S444" s="35">
        <v>1</v>
      </c>
      <c r="T444" s="22">
        <v>1</v>
      </c>
      <c r="U444" s="20" t="s">
        <v>62</v>
      </c>
      <c r="V444" s="20">
        <v>45684</v>
      </c>
      <c r="W444" s="21">
        <v>1</v>
      </c>
      <c r="X444" s="20">
        <v>45691</v>
      </c>
      <c r="Y444" s="20">
        <v>45688</v>
      </c>
      <c r="Z444" s="48">
        <v>1</v>
      </c>
      <c r="AA444">
        <v>2025</v>
      </c>
      <c r="AB444" s="45">
        <v>45150</v>
      </c>
      <c r="AC444" s="45">
        <v>45150</v>
      </c>
      <c r="AI444" s="10"/>
      <c r="AK444" s="10"/>
    </row>
    <row r="445" spans="1:37">
      <c r="A445" t="s">
        <v>45</v>
      </c>
      <c r="B445" t="s">
        <v>46</v>
      </c>
      <c r="C445" t="s">
        <v>47</v>
      </c>
      <c r="D445" t="s">
        <v>795</v>
      </c>
      <c r="E445" t="s">
        <v>88</v>
      </c>
      <c r="F445" t="s">
        <v>79</v>
      </c>
      <c r="G445" t="s">
        <v>51</v>
      </c>
      <c r="H445" s="20" t="s">
        <v>52</v>
      </c>
      <c r="I445" t="s">
        <v>53</v>
      </c>
      <c r="J445" t="s">
        <v>54</v>
      </c>
      <c r="L445" t="s">
        <v>55</v>
      </c>
      <c r="M445" t="s">
        <v>56</v>
      </c>
      <c r="N445" t="s">
        <v>57</v>
      </c>
      <c r="O445" s="21" t="s">
        <v>58</v>
      </c>
      <c r="P445" s="21" t="s">
        <v>64</v>
      </c>
      <c r="Q445" s="20" t="s">
        <v>211</v>
      </c>
      <c r="R445" s="21" t="s">
        <v>212</v>
      </c>
      <c r="S445" s="35">
        <v>1</v>
      </c>
      <c r="T445" s="22">
        <v>1</v>
      </c>
      <c r="U445" s="20" t="s">
        <v>62</v>
      </c>
      <c r="V445" s="20">
        <v>45683</v>
      </c>
      <c r="W445" s="21">
        <v>1</v>
      </c>
      <c r="X445" s="20">
        <v>45692</v>
      </c>
      <c r="Y445" s="20">
        <v>45688</v>
      </c>
      <c r="Z445" s="48">
        <v>1</v>
      </c>
      <c r="AA445">
        <v>2025</v>
      </c>
      <c r="AB445" s="45">
        <v>28088</v>
      </c>
      <c r="AC445" s="45">
        <v>28088</v>
      </c>
      <c r="AI445" s="10"/>
      <c r="AK445" s="10"/>
    </row>
    <row r="446" spans="1:37">
      <c r="A446" t="s">
        <v>45</v>
      </c>
      <c r="B446" t="s">
        <v>46</v>
      </c>
      <c r="C446" t="s">
        <v>47</v>
      </c>
      <c r="D446" t="s">
        <v>796</v>
      </c>
      <c r="E446" t="s">
        <v>88</v>
      </c>
      <c r="F446" t="s">
        <v>79</v>
      </c>
      <c r="G446" t="s">
        <v>51</v>
      </c>
      <c r="H446" s="20" t="s">
        <v>52</v>
      </c>
      <c r="I446" t="s">
        <v>53</v>
      </c>
      <c r="J446" t="s">
        <v>54</v>
      </c>
      <c r="L446" t="s">
        <v>55</v>
      </c>
      <c r="M446" t="s">
        <v>77</v>
      </c>
      <c r="N446" t="s">
        <v>89</v>
      </c>
      <c r="O446" s="21" t="s">
        <v>58</v>
      </c>
      <c r="P446" s="21" t="s">
        <v>150</v>
      </c>
      <c r="Q446" s="20" t="s">
        <v>268</v>
      </c>
      <c r="R446" s="21" t="s">
        <v>269</v>
      </c>
      <c r="S446" s="35">
        <v>4</v>
      </c>
      <c r="T446" s="22">
        <v>4</v>
      </c>
      <c r="U446" s="20" t="s">
        <v>62</v>
      </c>
      <c r="V446" s="20">
        <v>45684</v>
      </c>
      <c r="W446" s="21">
        <v>1</v>
      </c>
      <c r="X446" s="20">
        <v>45691</v>
      </c>
      <c r="Y446" s="20">
        <v>45688</v>
      </c>
      <c r="Z446" s="48">
        <v>1</v>
      </c>
      <c r="AA446">
        <v>2025</v>
      </c>
      <c r="AB446" s="45">
        <v>399960</v>
      </c>
      <c r="AC446" s="45">
        <v>399960</v>
      </c>
      <c r="AI446" s="10"/>
      <c r="AK446" s="10"/>
    </row>
    <row r="447" spans="1:37">
      <c r="A447" t="s">
        <v>45</v>
      </c>
      <c r="B447" t="s">
        <v>46</v>
      </c>
      <c r="C447" t="s">
        <v>47</v>
      </c>
      <c r="D447" t="s">
        <v>797</v>
      </c>
      <c r="E447" t="s">
        <v>88</v>
      </c>
      <c r="F447" t="s">
        <v>79</v>
      </c>
      <c r="G447" t="s">
        <v>51</v>
      </c>
      <c r="H447" s="20" t="s">
        <v>52</v>
      </c>
      <c r="I447" t="s">
        <v>53</v>
      </c>
      <c r="J447" t="s">
        <v>54</v>
      </c>
      <c r="L447" t="s">
        <v>55</v>
      </c>
      <c r="M447" t="s">
        <v>56</v>
      </c>
      <c r="N447" t="s">
        <v>57</v>
      </c>
      <c r="O447" s="21" t="s">
        <v>58</v>
      </c>
      <c r="P447" s="21" t="s">
        <v>64</v>
      </c>
      <c r="Q447" s="20" t="s">
        <v>179</v>
      </c>
      <c r="R447" s="21" t="s">
        <v>180</v>
      </c>
      <c r="S447" s="35">
        <v>1</v>
      </c>
      <c r="T447" s="22">
        <v>1</v>
      </c>
      <c r="U447" s="20" t="s">
        <v>62</v>
      </c>
      <c r="V447" s="20">
        <v>45684</v>
      </c>
      <c r="W447" s="21">
        <v>1</v>
      </c>
      <c r="X447" s="20">
        <v>45691</v>
      </c>
      <c r="Y447" s="20">
        <v>45688</v>
      </c>
      <c r="Z447" s="48">
        <v>1</v>
      </c>
      <c r="AA447">
        <v>2025</v>
      </c>
      <c r="AB447" s="45">
        <v>38276</v>
      </c>
      <c r="AC447" s="45">
        <v>38276</v>
      </c>
      <c r="AI447" s="10"/>
      <c r="AK447" s="10"/>
    </row>
    <row r="448" spans="1:37">
      <c r="A448" t="s">
        <v>45</v>
      </c>
      <c r="B448" t="s">
        <v>46</v>
      </c>
      <c r="C448" t="s">
        <v>47</v>
      </c>
      <c r="D448" t="s">
        <v>798</v>
      </c>
      <c r="E448" t="s">
        <v>88</v>
      </c>
      <c r="F448" t="s">
        <v>79</v>
      </c>
      <c r="G448" t="s">
        <v>51</v>
      </c>
      <c r="H448" s="20" t="s">
        <v>52</v>
      </c>
      <c r="I448" t="s">
        <v>53</v>
      </c>
      <c r="J448" t="s">
        <v>54</v>
      </c>
      <c r="L448" t="s">
        <v>55</v>
      </c>
      <c r="M448" t="s">
        <v>77</v>
      </c>
      <c r="N448" t="s">
        <v>89</v>
      </c>
      <c r="O448" s="21" t="s">
        <v>58</v>
      </c>
      <c r="P448" s="21" t="s">
        <v>126</v>
      </c>
      <c r="Q448" s="20" t="s">
        <v>799</v>
      </c>
      <c r="R448" s="21" t="s">
        <v>800</v>
      </c>
      <c r="S448" s="35">
        <v>1</v>
      </c>
      <c r="T448" s="22">
        <v>1</v>
      </c>
      <c r="U448" s="20" t="s">
        <v>62</v>
      </c>
      <c r="V448" s="20">
        <v>45684</v>
      </c>
      <c r="W448" s="21">
        <v>1</v>
      </c>
      <c r="X448" s="20">
        <v>45692</v>
      </c>
      <c r="Y448" s="20">
        <v>45686</v>
      </c>
      <c r="Z448" s="48">
        <v>1</v>
      </c>
      <c r="AA448">
        <v>2025</v>
      </c>
      <c r="AB448" s="45">
        <v>62493</v>
      </c>
      <c r="AC448" s="45">
        <v>62493</v>
      </c>
      <c r="AI448" s="10"/>
      <c r="AK448" s="10"/>
    </row>
    <row r="449" spans="1:37">
      <c r="A449" t="s">
        <v>45</v>
      </c>
      <c r="B449" t="s">
        <v>46</v>
      </c>
      <c r="C449" t="s">
        <v>47</v>
      </c>
      <c r="D449" t="s">
        <v>801</v>
      </c>
      <c r="E449" t="s">
        <v>88</v>
      </c>
      <c r="F449" t="s">
        <v>79</v>
      </c>
      <c r="G449" t="s">
        <v>51</v>
      </c>
      <c r="H449" s="20" t="s">
        <v>52</v>
      </c>
      <c r="I449" t="s">
        <v>53</v>
      </c>
      <c r="J449" t="s">
        <v>54</v>
      </c>
      <c r="L449" t="s">
        <v>55</v>
      </c>
      <c r="M449" t="s">
        <v>56</v>
      </c>
      <c r="N449" t="s">
        <v>57</v>
      </c>
      <c r="O449" s="21" t="s">
        <v>58</v>
      </c>
      <c r="P449" s="21" t="s">
        <v>59</v>
      </c>
      <c r="Q449" s="20" t="s">
        <v>802</v>
      </c>
      <c r="R449" s="21" t="s">
        <v>803</v>
      </c>
      <c r="S449" s="35">
        <v>1</v>
      </c>
      <c r="T449" s="22">
        <v>1</v>
      </c>
      <c r="U449" s="20" t="s">
        <v>62</v>
      </c>
      <c r="V449" s="20">
        <v>45684</v>
      </c>
      <c r="W449" s="21">
        <v>1</v>
      </c>
      <c r="X449" s="20">
        <v>45692</v>
      </c>
      <c r="Y449" s="20">
        <v>45688</v>
      </c>
      <c r="Z449" s="48">
        <v>1</v>
      </c>
      <c r="AA449">
        <v>2025</v>
      </c>
      <c r="AB449" s="45">
        <v>28119</v>
      </c>
      <c r="AC449" s="45">
        <v>28119</v>
      </c>
      <c r="AI449" s="10"/>
      <c r="AK449" s="10"/>
    </row>
    <row r="450" spans="1:37">
      <c r="A450" t="s">
        <v>45</v>
      </c>
      <c r="B450" t="s">
        <v>46</v>
      </c>
      <c r="C450" t="s">
        <v>47</v>
      </c>
      <c r="D450" t="s">
        <v>804</v>
      </c>
      <c r="E450" t="s">
        <v>88</v>
      </c>
      <c r="F450" t="s">
        <v>79</v>
      </c>
      <c r="G450" t="s">
        <v>51</v>
      </c>
      <c r="H450" s="20" t="s">
        <v>52</v>
      </c>
      <c r="I450" t="s">
        <v>53</v>
      </c>
      <c r="J450" t="s">
        <v>54</v>
      </c>
      <c r="L450" t="s">
        <v>55</v>
      </c>
      <c r="M450" t="s">
        <v>56</v>
      </c>
      <c r="N450" t="s">
        <v>57</v>
      </c>
      <c r="O450" s="21" t="s">
        <v>58</v>
      </c>
      <c r="P450" s="21" t="s">
        <v>64</v>
      </c>
      <c r="Q450" s="20" t="s">
        <v>112</v>
      </c>
      <c r="R450" s="21" t="s">
        <v>113</v>
      </c>
      <c r="S450" s="35">
        <v>1</v>
      </c>
      <c r="T450" s="22">
        <v>1</v>
      </c>
      <c r="U450" s="20" t="s">
        <v>62</v>
      </c>
      <c r="V450" s="20">
        <v>45684</v>
      </c>
      <c r="W450" s="21">
        <v>1</v>
      </c>
      <c r="X450" s="20">
        <v>45691</v>
      </c>
      <c r="Y450" s="20">
        <v>45688</v>
      </c>
      <c r="Z450" s="48">
        <v>1</v>
      </c>
      <c r="AA450">
        <v>2025</v>
      </c>
      <c r="AB450" s="45">
        <v>37402</v>
      </c>
      <c r="AC450" s="45">
        <v>37402</v>
      </c>
      <c r="AI450" s="10"/>
      <c r="AK450" s="10"/>
    </row>
    <row r="451" spans="1:37">
      <c r="A451" t="s">
        <v>45</v>
      </c>
      <c r="B451" t="s">
        <v>46</v>
      </c>
      <c r="C451" t="s">
        <v>47</v>
      </c>
      <c r="D451" t="s">
        <v>805</v>
      </c>
      <c r="E451" t="s">
        <v>88</v>
      </c>
      <c r="F451" t="s">
        <v>79</v>
      </c>
      <c r="G451" t="s">
        <v>51</v>
      </c>
      <c r="H451" s="20" t="s">
        <v>52</v>
      </c>
      <c r="I451" t="s">
        <v>53</v>
      </c>
      <c r="J451" t="s">
        <v>54</v>
      </c>
      <c r="L451" t="s">
        <v>55</v>
      </c>
      <c r="M451" t="s">
        <v>77</v>
      </c>
      <c r="N451" t="s">
        <v>89</v>
      </c>
      <c r="O451" s="21" t="s">
        <v>58</v>
      </c>
      <c r="P451" s="21" t="s">
        <v>90</v>
      </c>
      <c r="Q451" s="20" t="s">
        <v>191</v>
      </c>
      <c r="R451" s="21" t="s">
        <v>192</v>
      </c>
      <c r="S451" s="35">
        <v>1</v>
      </c>
      <c r="T451" s="22">
        <v>1</v>
      </c>
      <c r="U451" s="20" t="s">
        <v>62</v>
      </c>
      <c r="V451" s="20">
        <v>45685</v>
      </c>
      <c r="W451" s="21">
        <v>1</v>
      </c>
      <c r="X451" s="20">
        <v>45691</v>
      </c>
      <c r="Y451" s="20">
        <v>45688</v>
      </c>
      <c r="Z451" s="48">
        <v>1</v>
      </c>
      <c r="AA451">
        <v>2025</v>
      </c>
      <c r="AB451" s="45">
        <v>112492</v>
      </c>
      <c r="AC451" s="45">
        <v>112492</v>
      </c>
      <c r="AI451" s="10"/>
      <c r="AK451" s="10"/>
    </row>
    <row r="452" spans="1:37">
      <c r="A452" t="s">
        <v>45</v>
      </c>
      <c r="B452" t="s">
        <v>46</v>
      </c>
      <c r="C452" t="s">
        <v>47</v>
      </c>
      <c r="D452" t="s">
        <v>806</v>
      </c>
      <c r="E452" t="s">
        <v>88</v>
      </c>
      <c r="F452" t="s">
        <v>79</v>
      </c>
      <c r="G452" t="s">
        <v>51</v>
      </c>
      <c r="H452" s="20" t="s">
        <v>52</v>
      </c>
      <c r="I452" t="s">
        <v>53</v>
      </c>
      <c r="J452" t="s">
        <v>54</v>
      </c>
      <c r="L452" t="s">
        <v>55</v>
      </c>
      <c r="M452" t="s">
        <v>56</v>
      </c>
      <c r="N452" t="s">
        <v>57</v>
      </c>
      <c r="O452" s="21" t="s">
        <v>58</v>
      </c>
      <c r="P452" s="21" t="s">
        <v>64</v>
      </c>
      <c r="Q452" s="20" t="s">
        <v>807</v>
      </c>
      <c r="R452" s="21" t="s">
        <v>808</v>
      </c>
      <c r="S452" s="35">
        <v>1</v>
      </c>
      <c r="T452" s="22">
        <v>1</v>
      </c>
      <c r="U452" s="20" t="s">
        <v>62</v>
      </c>
      <c r="V452" s="20">
        <v>45674</v>
      </c>
      <c r="W452" s="21">
        <v>1</v>
      </c>
      <c r="X452" s="20">
        <v>45688</v>
      </c>
      <c r="Y452" s="20">
        <v>45684</v>
      </c>
      <c r="Z452" s="48">
        <v>1</v>
      </c>
      <c r="AA452">
        <v>2025</v>
      </c>
      <c r="AB452" s="45">
        <v>95949</v>
      </c>
      <c r="AC452" s="45">
        <v>95949</v>
      </c>
      <c r="AI452" s="10"/>
      <c r="AK452" s="10"/>
    </row>
    <row r="453" spans="1:37">
      <c r="A453" t="s">
        <v>45</v>
      </c>
      <c r="B453" t="s">
        <v>46</v>
      </c>
      <c r="C453" t="s">
        <v>47</v>
      </c>
      <c r="D453" t="s">
        <v>809</v>
      </c>
      <c r="E453" t="s">
        <v>88</v>
      </c>
      <c r="F453" t="s">
        <v>79</v>
      </c>
      <c r="G453" t="s">
        <v>51</v>
      </c>
      <c r="H453" s="20" t="s">
        <v>52</v>
      </c>
      <c r="I453" t="s">
        <v>53</v>
      </c>
      <c r="J453" t="s">
        <v>54</v>
      </c>
      <c r="L453" t="s">
        <v>55</v>
      </c>
      <c r="M453" t="s">
        <v>56</v>
      </c>
      <c r="N453" t="s">
        <v>57</v>
      </c>
      <c r="O453" s="21" t="s">
        <v>58</v>
      </c>
      <c r="P453" s="21" t="s">
        <v>64</v>
      </c>
      <c r="Q453" s="20" t="s">
        <v>436</v>
      </c>
      <c r="R453" s="21" t="s">
        <v>437</v>
      </c>
      <c r="S453" s="35">
        <v>1</v>
      </c>
      <c r="T453" s="22">
        <v>1</v>
      </c>
      <c r="U453" s="20" t="s">
        <v>62</v>
      </c>
      <c r="V453" s="20">
        <v>45674</v>
      </c>
      <c r="W453" s="21">
        <v>1</v>
      </c>
      <c r="X453" s="20">
        <v>45681</v>
      </c>
      <c r="Y453" s="20">
        <v>45679</v>
      </c>
      <c r="Z453" s="48">
        <v>1</v>
      </c>
      <c r="AA453">
        <v>2025</v>
      </c>
      <c r="AB453" s="45">
        <v>45150</v>
      </c>
      <c r="AC453" s="45">
        <v>45150</v>
      </c>
      <c r="AI453" s="10"/>
      <c r="AK453" s="10"/>
    </row>
    <row r="454" spans="1:37">
      <c r="A454" t="s">
        <v>45</v>
      </c>
      <c r="B454" t="s">
        <v>46</v>
      </c>
      <c r="C454" t="s">
        <v>47</v>
      </c>
      <c r="D454" t="s">
        <v>810</v>
      </c>
      <c r="E454" t="s">
        <v>88</v>
      </c>
      <c r="F454" t="s">
        <v>79</v>
      </c>
      <c r="G454" t="s">
        <v>51</v>
      </c>
      <c r="H454" s="20" t="s">
        <v>52</v>
      </c>
      <c r="I454" t="s">
        <v>53</v>
      </c>
      <c r="J454" t="s">
        <v>54</v>
      </c>
      <c r="L454" t="s">
        <v>55</v>
      </c>
      <c r="M454" t="s">
        <v>77</v>
      </c>
      <c r="N454" t="s">
        <v>89</v>
      </c>
      <c r="O454" s="21" t="s">
        <v>58</v>
      </c>
      <c r="P454" s="21" t="s">
        <v>97</v>
      </c>
      <c r="Q454" s="20" t="s">
        <v>108</v>
      </c>
      <c r="R454" s="21" t="s">
        <v>109</v>
      </c>
      <c r="S454" s="35">
        <v>1</v>
      </c>
      <c r="T454" s="22">
        <v>1</v>
      </c>
      <c r="U454" s="20" t="s">
        <v>62</v>
      </c>
      <c r="V454" s="20">
        <v>45683</v>
      </c>
      <c r="W454" s="21">
        <v>1</v>
      </c>
      <c r="X454" s="20">
        <v>45691</v>
      </c>
      <c r="Y454" s="20">
        <v>45686</v>
      </c>
      <c r="Z454" s="48">
        <v>1</v>
      </c>
      <c r="AA454">
        <v>2025</v>
      </c>
      <c r="AB454" s="45">
        <v>62494</v>
      </c>
      <c r="AC454" s="45">
        <v>62494</v>
      </c>
      <c r="AI454" s="10"/>
      <c r="AK454" s="10"/>
    </row>
    <row r="455" spans="1:37">
      <c r="A455" t="s">
        <v>45</v>
      </c>
      <c r="B455" t="s">
        <v>46</v>
      </c>
      <c r="C455" t="s">
        <v>47</v>
      </c>
      <c r="D455" t="s">
        <v>811</v>
      </c>
      <c r="E455" t="s">
        <v>88</v>
      </c>
      <c r="F455" t="s">
        <v>79</v>
      </c>
      <c r="G455" t="s">
        <v>51</v>
      </c>
      <c r="H455" s="20" t="s">
        <v>52</v>
      </c>
      <c r="I455" t="s">
        <v>53</v>
      </c>
      <c r="J455" t="s">
        <v>54</v>
      </c>
      <c r="L455" t="s">
        <v>55</v>
      </c>
      <c r="M455" t="s">
        <v>56</v>
      </c>
      <c r="N455" t="s">
        <v>57</v>
      </c>
      <c r="O455" s="21" t="s">
        <v>58</v>
      </c>
      <c r="P455" s="21" t="s">
        <v>64</v>
      </c>
      <c r="Q455" s="20" t="s">
        <v>112</v>
      </c>
      <c r="R455" s="21" t="s">
        <v>113</v>
      </c>
      <c r="S455" s="35">
        <v>1</v>
      </c>
      <c r="T455" s="22">
        <v>1</v>
      </c>
      <c r="U455" s="20" t="s">
        <v>62</v>
      </c>
      <c r="V455" s="20">
        <v>45684</v>
      </c>
      <c r="W455" s="21">
        <v>1</v>
      </c>
      <c r="X455" s="20">
        <v>45692</v>
      </c>
      <c r="Y455" s="20">
        <v>45688</v>
      </c>
      <c r="Z455" s="48">
        <v>1</v>
      </c>
      <c r="AA455">
        <v>2025</v>
      </c>
      <c r="AB455" s="45">
        <v>37402</v>
      </c>
      <c r="AC455" s="45">
        <v>37402</v>
      </c>
      <c r="AI455" s="10"/>
      <c r="AK455" s="10"/>
    </row>
    <row r="456" spans="1:37">
      <c r="A456" t="s">
        <v>45</v>
      </c>
      <c r="B456" t="s">
        <v>46</v>
      </c>
      <c r="C456" t="s">
        <v>47</v>
      </c>
      <c r="D456" t="s">
        <v>812</v>
      </c>
      <c r="E456" t="s">
        <v>88</v>
      </c>
      <c r="F456" t="s">
        <v>79</v>
      </c>
      <c r="G456" t="s">
        <v>51</v>
      </c>
      <c r="H456" s="20" t="s">
        <v>52</v>
      </c>
      <c r="I456" t="s">
        <v>53</v>
      </c>
      <c r="J456" t="s">
        <v>54</v>
      </c>
      <c r="L456" t="s">
        <v>55</v>
      </c>
      <c r="M456" t="s">
        <v>77</v>
      </c>
      <c r="N456" t="s">
        <v>89</v>
      </c>
      <c r="O456" s="21" t="s">
        <v>58</v>
      </c>
      <c r="P456" s="21" t="s">
        <v>203</v>
      </c>
      <c r="Q456" s="20" t="s">
        <v>813</v>
      </c>
      <c r="R456" s="21" t="s">
        <v>814</v>
      </c>
      <c r="S456" s="35">
        <v>1</v>
      </c>
      <c r="T456" s="22">
        <v>1</v>
      </c>
      <c r="U456" s="20" t="s">
        <v>62</v>
      </c>
      <c r="V456" s="20">
        <v>45684</v>
      </c>
      <c r="W456" s="21">
        <v>1</v>
      </c>
      <c r="X456" s="20">
        <v>45691</v>
      </c>
      <c r="Y456" s="20">
        <v>45686</v>
      </c>
      <c r="Z456" s="48">
        <v>1</v>
      </c>
      <c r="AA456">
        <v>2025</v>
      </c>
      <c r="AB456" s="45">
        <v>68746</v>
      </c>
      <c r="AC456" s="45">
        <v>68746</v>
      </c>
      <c r="AI456" s="10"/>
      <c r="AK456" s="10"/>
    </row>
    <row r="457" spans="1:37">
      <c r="A457" t="s">
        <v>45</v>
      </c>
      <c r="B457" t="s">
        <v>46</v>
      </c>
      <c r="C457" t="s">
        <v>47</v>
      </c>
      <c r="D457" t="s">
        <v>815</v>
      </c>
      <c r="E457" t="s">
        <v>88</v>
      </c>
      <c r="F457" t="s">
        <v>79</v>
      </c>
      <c r="G457" t="s">
        <v>51</v>
      </c>
      <c r="H457" s="20" t="s">
        <v>52</v>
      </c>
      <c r="I457" t="s">
        <v>53</v>
      </c>
      <c r="J457" t="s">
        <v>54</v>
      </c>
      <c r="L457" t="s">
        <v>55</v>
      </c>
      <c r="M457" t="s">
        <v>56</v>
      </c>
      <c r="N457" t="s">
        <v>57</v>
      </c>
      <c r="O457" s="21" t="s">
        <v>58</v>
      </c>
      <c r="P457" s="21" t="s">
        <v>64</v>
      </c>
      <c r="Q457" s="20" t="s">
        <v>230</v>
      </c>
      <c r="R457" s="21" t="s">
        <v>231</v>
      </c>
      <c r="S457" s="35">
        <v>1</v>
      </c>
      <c r="T457" s="22">
        <v>1</v>
      </c>
      <c r="U457" s="20" t="s">
        <v>62</v>
      </c>
      <c r="V457" s="20">
        <v>45684</v>
      </c>
      <c r="W457" s="21">
        <v>1</v>
      </c>
      <c r="X457" s="20">
        <v>45691</v>
      </c>
      <c r="Y457" s="20">
        <v>45688</v>
      </c>
      <c r="Z457" s="48">
        <v>1</v>
      </c>
      <c r="AA457">
        <v>2025</v>
      </c>
      <c r="AB457" s="45">
        <v>45330</v>
      </c>
      <c r="AC457" s="45">
        <v>45330</v>
      </c>
      <c r="AI457" s="10"/>
      <c r="AK457" s="10"/>
    </row>
    <row r="458" spans="1:37">
      <c r="A458" t="s">
        <v>45</v>
      </c>
      <c r="B458" t="s">
        <v>46</v>
      </c>
      <c r="C458" t="s">
        <v>47</v>
      </c>
      <c r="D458" t="s">
        <v>816</v>
      </c>
      <c r="E458" t="s">
        <v>88</v>
      </c>
      <c r="F458" t="s">
        <v>79</v>
      </c>
      <c r="G458" t="s">
        <v>51</v>
      </c>
      <c r="H458" s="20" t="s">
        <v>52</v>
      </c>
      <c r="I458" t="s">
        <v>53</v>
      </c>
      <c r="J458" t="s">
        <v>54</v>
      </c>
      <c r="L458" t="s">
        <v>55</v>
      </c>
      <c r="M458" t="s">
        <v>77</v>
      </c>
      <c r="N458" t="s">
        <v>89</v>
      </c>
      <c r="O458" s="21" t="s">
        <v>58</v>
      </c>
      <c r="P458" s="21" t="s">
        <v>119</v>
      </c>
      <c r="Q458" s="20" t="s">
        <v>728</v>
      </c>
      <c r="R458" s="21" t="s">
        <v>729</v>
      </c>
      <c r="S458" s="35">
        <v>1</v>
      </c>
      <c r="T458" s="22">
        <v>1</v>
      </c>
      <c r="U458" s="20" t="s">
        <v>62</v>
      </c>
      <c r="V458" s="20">
        <v>45682</v>
      </c>
      <c r="W458" s="21">
        <v>1</v>
      </c>
      <c r="X458" s="20">
        <v>45691</v>
      </c>
      <c r="Y458" s="20">
        <v>45686</v>
      </c>
      <c r="Z458" s="48">
        <v>1</v>
      </c>
      <c r="AA458">
        <v>2025</v>
      </c>
      <c r="AB458" s="45">
        <v>81241</v>
      </c>
      <c r="AC458" s="45">
        <v>81241</v>
      </c>
      <c r="AI458" s="10"/>
      <c r="AK458" s="10"/>
    </row>
    <row r="459" spans="1:37">
      <c r="A459" t="s">
        <v>45</v>
      </c>
      <c r="B459" t="s">
        <v>46</v>
      </c>
      <c r="C459" t="s">
        <v>47</v>
      </c>
      <c r="D459" t="s">
        <v>817</v>
      </c>
      <c r="E459" t="s">
        <v>88</v>
      </c>
      <c r="F459" t="s">
        <v>79</v>
      </c>
      <c r="G459" t="s">
        <v>51</v>
      </c>
      <c r="H459" s="20" t="s">
        <v>52</v>
      </c>
      <c r="I459" t="s">
        <v>53</v>
      </c>
      <c r="J459" t="s">
        <v>54</v>
      </c>
      <c r="L459" t="s">
        <v>55</v>
      </c>
      <c r="M459" t="s">
        <v>77</v>
      </c>
      <c r="N459" t="s">
        <v>89</v>
      </c>
      <c r="O459" s="21" t="s">
        <v>58</v>
      </c>
      <c r="P459" s="21" t="s">
        <v>303</v>
      </c>
      <c r="Q459" s="20" t="s">
        <v>818</v>
      </c>
      <c r="R459" s="21" t="s">
        <v>819</v>
      </c>
      <c r="S459" s="35">
        <v>1</v>
      </c>
      <c r="T459" s="22">
        <v>1</v>
      </c>
      <c r="U459" s="20" t="s">
        <v>62</v>
      </c>
      <c r="V459" s="20">
        <v>45684</v>
      </c>
      <c r="W459" s="21">
        <v>1</v>
      </c>
      <c r="X459" s="20">
        <v>45695</v>
      </c>
      <c r="Y459" s="20">
        <v>45688</v>
      </c>
      <c r="Z459" s="48">
        <v>1</v>
      </c>
      <c r="AA459">
        <v>2025</v>
      </c>
      <c r="AB459" s="45">
        <v>118742</v>
      </c>
      <c r="AC459" s="45">
        <v>118742</v>
      </c>
      <c r="AI459" s="10"/>
      <c r="AK459" s="10"/>
    </row>
    <row r="460" spans="1:37">
      <c r="A460" t="s">
        <v>45</v>
      </c>
      <c r="B460" t="s">
        <v>46</v>
      </c>
      <c r="C460" t="s">
        <v>47</v>
      </c>
      <c r="D460" t="s">
        <v>820</v>
      </c>
      <c r="E460" t="s">
        <v>88</v>
      </c>
      <c r="F460" t="s">
        <v>79</v>
      </c>
      <c r="G460" t="s">
        <v>51</v>
      </c>
      <c r="H460" s="20" t="s">
        <v>52</v>
      </c>
      <c r="I460" t="s">
        <v>53</v>
      </c>
      <c r="J460" t="s">
        <v>54</v>
      </c>
      <c r="L460" t="s">
        <v>55</v>
      </c>
      <c r="M460" t="s">
        <v>77</v>
      </c>
      <c r="N460" t="s">
        <v>89</v>
      </c>
      <c r="O460" s="21" t="s">
        <v>58</v>
      </c>
      <c r="P460" s="21" t="s">
        <v>119</v>
      </c>
      <c r="Q460" s="20" t="s">
        <v>821</v>
      </c>
      <c r="R460" s="21" t="s">
        <v>822</v>
      </c>
      <c r="S460" s="35">
        <v>1</v>
      </c>
      <c r="T460" s="22">
        <v>1</v>
      </c>
      <c r="U460" s="20" t="s">
        <v>62</v>
      </c>
      <c r="V460" s="20">
        <v>45685</v>
      </c>
      <c r="W460" s="21">
        <v>1</v>
      </c>
      <c r="X460" s="20">
        <v>45691</v>
      </c>
      <c r="Y460" s="20">
        <v>45688</v>
      </c>
      <c r="Z460" s="48">
        <v>1</v>
      </c>
      <c r="AA460">
        <v>2025</v>
      </c>
      <c r="AB460" s="45">
        <v>96866</v>
      </c>
      <c r="AC460" s="45">
        <v>96866</v>
      </c>
      <c r="AI460" s="10"/>
      <c r="AK460" s="10"/>
    </row>
    <row r="461" spans="1:37">
      <c r="A461" t="s">
        <v>45</v>
      </c>
      <c r="B461" t="s">
        <v>46</v>
      </c>
      <c r="C461" t="s">
        <v>47</v>
      </c>
      <c r="D461" t="s">
        <v>823</v>
      </c>
      <c r="E461" t="s">
        <v>88</v>
      </c>
      <c r="F461" t="s">
        <v>79</v>
      </c>
      <c r="G461" t="s">
        <v>51</v>
      </c>
      <c r="H461" s="20" t="s">
        <v>52</v>
      </c>
      <c r="I461" t="s">
        <v>53</v>
      </c>
      <c r="J461" t="s">
        <v>54</v>
      </c>
      <c r="L461" t="s">
        <v>55</v>
      </c>
      <c r="M461" t="s">
        <v>77</v>
      </c>
      <c r="N461" t="s">
        <v>89</v>
      </c>
      <c r="O461" s="21" t="s">
        <v>58</v>
      </c>
      <c r="P461" s="21" t="s">
        <v>150</v>
      </c>
      <c r="Q461" s="20" t="s">
        <v>268</v>
      </c>
      <c r="R461" s="21" t="s">
        <v>269</v>
      </c>
      <c r="S461" s="35">
        <v>1</v>
      </c>
      <c r="T461" s="22">
        <v>1</v>
      </c>
      <c r="U461" s="20" t="s">
        <v>62</v>
      </c>
      <c r="V461" s="20">
        <v>45684</v>
      </c>
      <c r="W461" s="21">
        <v>1</v>
      </c>
      <c r="X461" s="20">
        <v>45692</v>
      </c>
      <c r="Y461" s="20">
        <v>45686</v>
      </c>
      <c r="Z461" s="48">
        <v>1</v>
      </c>
      <c r="AA461">
        <v>2025</v>
      </c>
      <c r="AB461" s="45">
        <v>99990</v>
      </c>
      <c r="AC461" s="45">
        <v>99990</v>
      </c>
      <c r="AI461" s="10"/>
      <c r="AK461" s="10"/>
    </row>
    <row r="462" spans="1:37">
      <c r="A462" t="s">
        <v>45</v>
      </c>
      <c r="B462" t="s">
        <v>46</v>
      </c>
      <c r="C462" t="s">
        <v>47</v>
      </c>
      <c r="D462" t="s">
        <v>824</v>
      </c>
      <c r="E462" t="s">
        <v>88</v>
      </c>
      <c r="F462" t="s">
        <v>79</v>
      </c>
      <c r="G462" t="s">
        <v>51</v>
      </c>
      <c r="H462" s="20" t="s">
        <v>52</v>
      </c>
      <c r="I462" t="s">
        <v>53</v>
      </c>
      <c r="J462" t="s">
        <v>54</v>
      </c>
      <c r="L462" t="s">
        <v>55</v>
      </c>
      <c r="M462" t="s">
        <v>77</v>
      </c>
      <c r="N462" t="s">
        <v>89</v>
      </c>
      <c r="O462" s="21" t="s">
        <v>58</v>
      </c>
      <c r="P462" s="21" t="s">
        <v>303</v>
      </c>
      <c r="Q462" s="20" t="s">
        <v>818</v>
      </c>
      <c r="R462" s="21" t="s">
        <v>819</v>
      </c>
      <c r="S462" s="35">
        <v>1</v>
      </c>
      <c r="T462" s="22">
        <v>1</v>
      </c>
      <c r="U462" s="20" t="s">
        <v>62</v>
      </c>
      <c r="V462" s="20">
        <v>45682</v>
      </c>
      <c r="W462" s="21">
        <v>1</v>
      </c>
      <c r="X462" s="20">
        <v>45691</v>
      </c>
      <c r="Y462" s="20">
        <v>45686</v>
      </c>
      <c r="Z462" s="48">
        <v>1</v>
      </c>
      <c r="AA462">
        <v>2025</v>
      </c>
      <c r="AB462" s="45">
        <v>118742</v>
      </c>
      <c r="AC462" s="45">
        <v>118742</v>
      </c>
      <c r="AI462" s="10"/>
      <c r="AK462" s="10"/>
    </row>
    <row r="463" spans="1:37">
      <c r="A463" t="s">
        <v>45</v>
      </c>
      <c r="B463" t="s">
        <v>46</v>
      </c>
      <c r="C463" t="s">
        <v>47</v>
      </c>
      <c r="D463" t="s">
        <v>825</v>
      </c>
      <c r="E463" t="s">
        <v>88</v>
      </c>
      <c r="F463" t="s">
        <v>79</v>
      </c>
      <c r="G463" t="s">
        <v>51</v>
      </c>
      <c r="H463" s="20" t="s">
        <v>52</v>
      </c>
      <c r="I463" t="s">
        <v>53</v>
      </c>
      <c r="J463" t="s">
        <v>54</v>
      </c>
      <c r="L463" t="s">
        <v>55</v>
      </c>
      <c r="M463" t="s">
        <v>56</v>
      </c>
      <c r="N463" t="s">
        <v>57</v>
      </c>
      <c r="O463" s="21" t="s">
        <v>58</v>
      </c>
      <c r="P463" s="21" t="s">
        <v>64</v>
      </c>
      <c r="Q463" s="20" t="s">
        <v>230</v>
      </c>
      <c r="R463" s="21" t="s">
        <v>231</v>
      </c>
      <c r="S463" s="35">
        <v>1</v>
      </c>
      <c r="T463" s="22">
        <v>1</v>
      </c>
      <c r="U463" s="20" t="s">
        <v>62</v>
      </c>
      <c r="V463" s="20">
        <v>45683</v>
      </c>
      <c r="W463" s="21">
        <v>1</v>
      </c>
      <c r="X463" s="20">
        <v>45691</v>
      </c>
      <c r="Y463" s="20">
        <v>45686</v>
      </c>
      <c r="Z463" s="48">
        <v>1</v>
      </c>
      <c r="AA463">
        <v>2025</v>
      </c>
      <c r="AB463" s="45">
        <v>45330</v>
      </c>
      <c r="AC463" s="45">
        <v>45330</v>
      </c>
      <c r="AI463" s="10"/>
      <c r="AK463" s="10"/>
    </row>
    <row r="464" spans="1:37">
      <c r="A464" t="s">
        <v>45</v>
      </c>
      <c r="B464" t="s">
        <v>46</v>
      </c>
      <c r="C464" t="s">
        <v>47</v>
      </c>
      <c r="D464" t="s">
        <v>826</v>
      </c>
      <c r="E464" t="s">
        <v>88</v>
      </c>
      <c r="F464" t="s">
        <v>79</v>
      </c>
      <c r="G464" t="s">
        <v>51</v>
      </c>
      <c r="H464" s="20" t="s">
        <v>52</v>
      </c>
      <c r="I464" t="s">
        <v>53</v>
      </c>
      <c r="J464" t="s">
        <v>54</v>
      </c>
      <c r="L464" t="s">
        <v>55</v>
      </c>
      <c r="M464" t="s">
        <v>77</v>
      </c>
      <c r="N464" t="s">
        <v>89</v>
      </c>
      <c r="O464" s="21" t="s">
        <v>58</v>
      </c>
      <c r="P464" s="21" t="s">
        <v>276</v>
      </c>
      <c r="Q464" s="20" t="s">
        <v>667</v>
      </c>
      <c r="R464" s="21" t="s">
        <v>668</v>
      </c>
      <c r="S464" s="35">
        <v>1</v>
      </c>
      <c r="T464" s="22">
        <v>1</v>
      </c>
      <c r="U464" s="20" t="s">
        <v>62</v>
      </c>
      <c r="V464" s="20">
        <v>45684</v>
      </c>
      <c r="W464" s="21">
        <v>1</v>
      </c>
      <c r="X464" s="20">
        <v>45691</v>
      </c>
      <c r="Y464" s="20">
        <v>45688</v>
      </c>
      <c r="Z464" s="48">
        <v>1</v>
      </c>
      <c r="AA464">
        <v>2025</v>
      </c>
      <c r="AB464" s="45">
        <v>21870</v>
      </c>
      <c r="AC464" s="45">
        <v>21870</v>
      </c>
      <c r="AI464" s="10"/>
      <c r="AK464" s="10"/>
    </row>
    <row r="465" spans="1:37">
      <c r="A465" t="s">
        <v>45</v>
      </c>
      <c r="B465" t="s">
        <v>46</v>
      </c>
      <c r="C465" t="s">
        <v>47</v>
      </c>
      <c r="D465" t="s">
        <v>827</v>
      </c>
      <c r="E465" t="s">
        <v>88</v>
      </c>
      <c r="F465" t="s">
        <v>79</v>
      </c>
      <c r="G465" t="s">
        <v>51</v>
      </c>
      <c r="H465" s="20" t="s">
        <v>52</v>
      </c>
      <c r="I465" t="s">
        <v>53</v>
      </c>
      <c r="J465" t="s">
        <v>54</v>
      </c>
      <c r="L465" t="s">
        <v>55</v>
      </c>
      <c r="M465" t="s">
        <v>77</v>
      </c>
      <c r="N465" t="s">
        <v>89</v>
      </c>
      <c r="O465" s="21" t="s">
        <v>58</v>
      </c>
      <c r="P465" s="21" t="s">
        <v>828</v>
      </c>
      <c r="Q465" s="20" t="s">
        <v>829</v>
      </c>
      <c r="R465" s="21" t="s">
        <v>830</v>
      </c>
      <c r="S465" s="35">
        <v>1</v>
      </c>
      <c r="T465" s="22">
        <v>1</v>
      </c>
      <c r="U465" s="20" t="s">
        <v>62</v>
      </c>
      <c r="V465" s="20">
        <v>45683</v>
      </c>
      <c r="W465" s="21">
        <v>1</v>
      </c>
      <c r="X465" s="20">
        <v>45691</v>
      </c>
      <c r="Y465" s="20">
        <v>45686</v>
      </c>
      <c r="Z465" s="48">
        <v>1</v>
      </c>
      <c r="AA465">
        <v>2025</v>
      </c>
      <c r="AB465" s="45">
        <v>48744</v>
      </c>
      <c r="AC465" s="45">
        <v>48744</v>
      </c>
      <c r="AI465" s="10"/>
      <c r="AK465" s="10"/>
    </row>
    <row r="466" spans="1:37">
      <c r="A466" t="s">
        <v>45</v>
      </c>
      <c r="B466" t="s">
        <v>46</v>
      </c>
      <c r="C466" t="s">
        <v>47</v>
      </c>
      <c r="D466" t="s">
        <v>831</v>
      </c>
      <c r="E466" t="s">
        <v>88</v>
      </c>
      <c r="F466" t="s">
        <v>79</v>
      </c>
      <c r="G466" t="s">
        <v>51</v>
      </c>
      <c r="H466" s="20" t="s">
        <v>52</v>
      </c>
      <c r="I466" t="s">
        <v>53</v>
      </c>
      <c r="J466" t="s">
        <v>54</v>
      </c>
      <c r="L466" t="s">
        <v>55</v>
      </c>
      <c r="M466" t="s">
        <v>56</v>
      </c>
      <c r="N466" t="s">
        <v>57</v>
      </c>
      <c r="O466" s="21" t="s">
        <v>58</v>
      </c>
      <c r="P466" s="21" t="s">
        <v>64</v>
      </c>
      <c r="Q466" s="20" t="s">
        <v>807</v>
      </c>
      <c r="R466" s="21" t="s">
        <v>808</v>
      </c>
      <c r="S466" s="35">
        <v>1</v>
      </c>
      <c r="T466" s="22">
        <v>1</v>
      </c>
      <c r="U466" s="20" t="s">
        <v>62</v>
      </c>
      <c r="V466" s="20">
        <v>45685</v>
      </c>
      <c r="W466" s="21">
        <v>1</v>
      </c>
      <c r="X466" s="20">
        <v>45693</v>
      </c>
      <c r="Y466" s="20">
        <v>45688</v>
      </c>
      <c r="Z466" s="48">
        <v>1</v>
      </c>
      <c r="AA466">
        <v>2025</v>
      </c>
      <c r="AB466" s="45">
        <v>95949</v>
      </c>
      <c r="AC466" s="45">
        <v>95949</v>
      </c>
      <c r="AI466" s="10"/>
      <c r="AK466" s="10"/>
    </row>
    <row r="467" spans="1:37">
      <c r="A467" t="s">
        <v>45</v>
      </c>
      <c r="B467" t="s">
        <v>46</v>
      </c>
      <c r="C467" t="s">
        <v>47</v>
      </c>
      <c r="D467" t="s">
        <v>832</v>
      </c>
      <c r="E467" t="s">
        <v>88</v>
      </c>
      <c r="F467" t="s">
        <v>79</v>
      </c>
      <c r="G467" t="s">
        <v>51</v>
      </c>
      <c r="H467" s="20" t="s">
        <v>58</v>
      </c>
      <c r="I467" t="s">
        <v>53</v>
      </c>
      <c r="J467" t="s">
        <v>54</v>
      </c>
      <c r="L467" t="s">
        <v>55</v>
      </c>
      <c r="M467" t="s">
        <v>77</v>
      </c>
      <c r="N467" t="s">
        <v>89</v>
      </c>
      <c r="O467" s="21" t="s">
        <v>58</v>
      </c>
      <c r="P467" s="21" t="s">
        <v>150</v>
      </c>
      <c r="Q467" s="20" t="s">
        <v>244</v>
      </c>
      <c r="R467" s="21" t="s">
        <v>245</v>
      </c>
      <c r="S467" s="35">
        <v>1</v>
      </c>
      <c r="T467" s="22">
        <v>0</v>
      </c>
      <c r="U467" s="20" t="s">
        <v>62</v>
      </c>
      <c r="V467" s="20">
        <v>45680</v>
      </c>
      <c r="W467" s="21">
        <v>1</v>
      </c>
      <c r="X467" s="20">
        <v>45681</v>
      </c>
      <c r="Z467" s="48">
        <v>1</v>
      </c>
      <c r="AA467">
        <v>2025</v>
      </c>
      <c r="AB467" s="45">
        <v>106242</v>
      </c>
      <c r="AC467" s="45">
        <v>0</v>
      </c>
      <c r="AI467" s="10"/>
      <c r="AK467" s="10"/>
    </row>
    <row r="468" spans="1:37">
      <c r="A468" t="s">
        <v>45</v>
      </c>
      <c r="B468" t="s">
        <v>46</v>
      </c>
      <c r="C468" t="s">
        <v>47</v>
      </c>
      <c r="D468" t="s">
        <v>833</v>
      </c>
      <c r="E468" t="s">
        <v>88</v>
      </c>
      <c r="F468" t="s">
        <v>79</v>
      </c>
      <c r="G468" t="s">
        <v>51</v>
      </c>
      <c r="H468" s="20" t="s">
        <v>52</v>
      </c>
      <c r="I468" t="s">
        <v>53</v>
      </c>
      <c r="J468" t="s">
        <v>54</v>
      </c>
      <c r="L468" t="s">
        <v>55</v>
      </c>
      <c r="M468" t="s">
        <v>77</v>
      </c>
      <c r="N468" t="s">
        <v>89</v>
      </c>
      <c r="O468" s="21" t="s">
        <v>58</v>
      </c>
      <c r="P468" s="21" t="s">
        <v>119</v>
      </c>
      <c r="Q468" s="20" t="s">
        <v>728</v>
      </c>
      <c r="R468" s="21" t="s">
        <v>729</v>
      </c>
      <c r="S468" s="35">
        <v>1</v>
      </c>
      <c r="T468" s="22">
        <v>1</v>
      </c>
      <c r="U468" s="20" t="s">
        <v>62</v>
      </c>
      <c r="V468" s="20">
        <v>45681</v>
      </c>
      <c r="W468" s="21">
        <v>1</v>
      </c>
      <c r="X468" s="20">
        <v>45688</v>
      </c>
      <c r="Y468" s="20">
        <v>45686</v>
      </c>
      <c r="Z468" s="48">
        <v>1</v>
      </c>
      <c r="AA468">
        <v>2025</v>
      </c>
      <c r="AB468" s="45">
        <v>81241</v>
      </c>
      <c r="AC468" s="45">
        <v>81241</v>
      </c>
      <c r="AI468" s="10"/>
      <c r="AK468" s="10"/>
    </row>
    <row r="469" spans="1:37">
      <c r="A469" t="s">
        <v>45</v>
      </c>
      <c r="B469" t="s">
        <v>46</v>
      </c>
      <c r="C469" t="s">
        <v>47</v>
      </c>
      <c r="D469" t="s">
        <v>834</v>
      </c>
      <c r="E469" t="s">
        <v>88</v>
      </c>
      <c r="F469" t="s">
        <v>79</v>
      </c>
      <c r="G469" t="s">
        <v>51</v>
      </c>
      <c r="H469" s="20" t="s">
        <v>52</v>
      </c>
      <c r="I469" t="s">
        <v>53</v>
      </c>
      <c r="J469" t="s">
        <v>54</v>
      </c>
      <c r="L469" t="s">
        <v>55</v>
      </c>
      <c r="M469" t="s">
        <v>77</v>
      </c>
      <c r="N469" t="s">
        <v>89</v>
      </c>
      <c r="O469" s="21" t="s">
        <v>58</v>
      </c>
      <c r="P469" s="21" t="s">
        <v>97</v>
      </c>
      <c r="Q469" s="20" t="s">
        <v>108</v>
      </c>
      <c r="R469" s="21" t="s">
        <v>109</v>
      </c>
      <c r="S469" s="35">
        <v>1</v>
      </c>
      <c r="T469" s="22">
        <v>1</v>
      </c>
      <c r="U469" s="20" t="s">
        <v>62</v>
      </c>
      <c r="V469" s="20">
        <v>45683</v>
      </c>
      <c r="W469" s="21">
        <v>1</v>
      </c>
      <c r="X469" s="20">
        <v>45691</v>
      </c>
      <c r="Y469" s="20">
        <v>45686</v>
      </c>
      <c r="Z469" s="48">
        <v>1</v>
      </c>
      <c r="AA469">
        <v>2025</v>
      </c>
      <c r="AB469" s="45">
        <v>62494</v>
      </c>
      <c r="AC469" s="45">
        <v>62494</v>
      </c>
      <c r="AI469" s="10"/>
      <c r="AK469" s="10"/>
    </row>
    <row r="470" spans="1:37">
      <c r="A470" t="s">
        <v>45</v>
      </c>
      <c r="B470" t="s">
        <v>46</v>
      </c>
      <c r="C470" t="s">
        <v>47</v>
      </c>
      <c r="D470" t="s">
        <v>835</v>
      </c>
      <c r="E470" t="s">
        <v>88</v>
      </c>
      <c r="F470" t="s">
        <v>79</v>
      </c>
      <c r="G470" t="s">
        <v>51</v>
      </c>
      <c r="H470" s="20" t="s">
        <v>52</v>
      </c>
      <c r="I470" t="s">
        <v>53</v>
      </c>
      <c r="J470" t="s">
        <v>54</v>
      </c>
      <c r="L470" t="s">
        <v>55</v>
      </c>
      <c r="M470" t="s">
        <v>77</v>
      </c>
      <c r="N470" t="s">
        <v>89</v>
      </c>
      <c r="O470" s="21" t="s">
        <v>58</v>
      </c>
      <c r="P470" s="21" t="s">
        <v>276</v>
      </c>
      <c r="Q470" s="20" t="s">
        <v>315</v>
      </c>
      <c r="R470" s="21" t="s">
        <v>316</v>
      </c>
      <c r="S470" s="35">
        <v>1</v>
      </c>
      <c r="T470" s="22">
        <v>1</v>
      </c>
      <c r="U470" s="20" t="s">
        <v>62</v>
      </c>
      <c r="V470" s="20">
        <v>45684</v>
      </c>
      <c r="W470" s="21">
        <v>1</v>
      </c>
      <c r="X470" s="20">
        <v>45691</v>
      </c>
      <c r="Y470" s="20">
        <v>45686</v>
      </c>
      <c r="Z470" s="48">
        <v>1</v>
      </c>
      <c r="AA470">
        <v>2025</v>
      </c>
      <c r="AB470" s="45">
        <v>12494</v>
      </c>
      <c r="AC470" s="45">
        <v>12494</v>
      </c>
      <c r="AI470" s="10"/>
      <c r="AK470" s="10"/>
    </row>
    <row r="471" spans="1:37">
      <c r="A471" t="s">
        <v>45</v>
      </c>
      <c r="B471" t="s">
        <v>46</v>
      </c>
      <c r="C471" t="s">
        <v>47</v>
      </c>
      <c r="D471" t="s">
        <v>836</v>
      </c>
      <c r="E471" t="s">
        <v>88</v>
      </c>
      <c r="F471" t="s">
        <v>79</v>
      </c>
      <c r="G471" t="s">
        <v>51</v>
      </c>
      <c r="H471" s="20" t="s">
        <v>52</v>
      </c>
      <c r="I471" t="s">
        <v>53</v>
      </c>
      <c r="J471" t="s">
        <v>54</v>
      </c>
      <c r="L471" t="s">
        <v>55</v>
      </c>
      <c r="M471" t="s">
        <v>77</v>
      </c>
      <c r="N471" t="s">
        <v>89</v>
      </c>
      <c r="O471" s="21" t="s">
        <v>58</v>
      </c>
      <c r="P471" s="21" t="s">
        <v>104</v>
      </c>
      <c r="Q471" s="20" t="s">
        <v>837</v>
      </c>
      <c r="R471" s="21" t="s">
        <v>838</v>
      </c>
      <c r="S471" s="35">
        <v>1</v>
      </c>
      <c r="T471" s="22">
        <v>1</v>
      </c>
      <c r="U471" s="20" t="s">
        <v>62</v>
      </c>
      <c r="V471" s="20">
        <v>45685</v>
      </c>
      <c r="W471" s="21">
        <v>1</v>
      </c>
      <c r="X471" s="20">
        <v>45691</v>
      </c>
      <c r="Y471" s="20">
        <v>45688</v>
      </c>
      <c r="Z471" s="48">
        <v>1</v>
      </c>
      <c r="AA471">
        <v>2025</v>
      </c>
      <c r="AB471" s="45">
        <v>68743</v>
      </c>
      <c r="AC471" s="45">
        <v>68743</v>
      </c>
      <c r="AI471" s="10"/>
      <c r="AK471" s="10"/>
    </row>
    <row r="472" spans="1:37">
      <c r="A472" t="s">
        <v>45</v>
      </c>
      <c r="B472" t="s">
        <v>46</v>
      </c>
      <c r="C472" t="s">
        <v>47</v>
      </c>
      <c r="D472" t="s">
        <v>839</v>
      </c>
      <c r="E472" t="s">
        <v>88</v>
      </c>
      <c r="F472" t="s">
        <v>79</v>
      </c>
      <c r="G472" t="s">
        <v>51</v>
      </c>
      <c r="H472" s="20" t="s">
        <v>52</v>
      </c>
      <c r="I472" t="s">
        <v>53</v>
      </c>
      <c r="J472" t="s">
        <v>54</v>
      </c>
      <c r="L472" t="s">
        <v>55</v>
      </c>
      <c r="M472" t="s">
        <v>56</v>
      </c>
      <c r="N472" t="s">
        <v>57</v>
      </c>
      <c r="O472" s="21" t="s">
        <v>58</v>
      </c>
      <c r="P472" s="21" t="s">
        <v>64</v>
      </c>
      <c r="Q472" s="20" t="s">
        <v>508</v>
      </c>
      <c r="R472" s="21" t="s">
        <v>509</v>
      </c>
      <c r="S472" s="35">
        <v>1</v>
      </c>
      <c r="T472" s="22">
        <v>1</v>
      </c>
      <c r="U472" s="20" t="s">
        <v>62</v>
      </c>
      <c r="V472" s="20">
        <v>45685</v>
      </c>
      <c r="W472" s="21">
        <v>1</v>
      </c>
      <c r="X472" s="20">
        <v>45691</v>
      </c>
      <c r="Y472" s="20">
        <v>45688</v>
      </c>
      <c r="Z472" s="48">
        <v>1</v>
      </c>
      <c r="AA472">
        <v>2025</v>
      </c>
      <c r="AB472" s="45">
        <v>26082</v>
      </c>
      <c r="AC472" s="45">
        <v>26082</v>
      </c>
      <c r="AI472" s="10"/>
      <c r="AK472" s="10"/>
    </row>
    <row r="473" spans="1:37">
      <c r="A473" t="s">
        <v>45</v>
      </c>
      <c r="B473" t="s">
        <v>46</v>
      </c>
      <c r="C473" t="s">
        <v>47</v>
      </c>
      <c r="D473" t="s">
        <v>840</v>
      </c>
      <c r="E473" t="s">
        <v>88</v>
      </c>
      <c r="F473" t="s">
        <v>79</v>
      </c>
      <c r="G473" t="s">
        <v>51</v>
      </c>
      <c r="H473" s="20" t="s">
        <v>52</v>
      </c>
      <c r="I473" t="s">
        <v>53</v>
      </c>
      <c r="J473" t="s">
        <v>54</v>
      </c>
      <c r="L473" t="s">
        <v>55</v>
      </c>
      <c r="M473" t="s">
        <v>77</v>
      </c>
      <c r="N473" t="s">
        <v>89</v>
      </c>
      <c r="O473" s="21" t="s">
        <v>58</v>
      </c>
      <c r="P473" s="21" t="s">
        <v>97</v>
      </c>
      <c r="Q473" s="20" t="s">
        <v>647</v>
      </c>
      <c r="R473" s="21" t="s">
        <v>648</v>
      </c>
      <c r="S473" s="35">
        <v>1</v>
      </c>
      <c r="T473" s="22">
        <v>1</v>
      </c>
      <c r="U473" s="20" t="s">
        <v>62</v>
      </c>
      <c r="V473" s="20">
        <v>45685</v>
      </c>
      <c r="W473" s="21">
        <v>1</v>
      </c>
      <c r="X473" s="20">
        <v>45691</v>
      </c>
      <c r="Y473" s="20">
        <v>45688</v>
      </c>
      <c r="Z473" s="48">
        <v>1</v>
      </c>
      <c r="AA473">
        <v>2025</v>
      </c>
      <c r="AB473" s="45">
        <v>43744</v>
      </c>
      <c r="AC473" s="45">
        <v>43744</v>
      </c>
      <c r="AI473" s="10"/>
      <c r="AK473" s="10"/>
    </row>
    <row r="474" spans="1:37">
      <c r="A474" t="s">
        <v>45</v>
      </c>
      <c r="B474" t="s">
        <v>46</v>
      </c>
      <c r="C474" t="s">
        <v>47</v>
      </c>
      <c r="D474" t="s">
        <v>841</v>
      </c>
      <c r="E474" t="s">
        <v>88</v>
      </c>
      <c r="F474" t="s">
        <v>79</v>
      </c>
      <c r="G474" t="s">
        <v>51</v>
      </c>
      <c r="H474" s="20" t="s">
        <v>52</v>
      </c>
      <c r="I474" t="s">
        <v>53</v>
      </c>
      <c r="J474" t="s">
        <v>54</v>
      </c>
      <c r="L474" t="s">
        <v>55</v>
      </c>
      <c r="M474" t="s">
        <v>56</v>
      </c>
      <c r="N474" t="s">
        <v>57</v>
      </c>
      <c r="O474" s="21" t="s">
        <v>58</v>
      </c>
      <c r="P474" s="21" t="s">
        <v>64</v>
      </c>
      <c r="Q474" s="20" t="s">
        <v>481</v>
      </c>
      <c r="R474" s="21" t="s">
        <v>482</v>
      </c>
      <c r="S474" s="35">
        <v>1</v>
      </c>
      <c r="T474" s="22">
        <v>1</v>
      </c>
      <c r="U474" s="20" t="s">
        <v>62</v>
      </c>
      <c r="V474" s="20">
        <v>45685</v>
      </c>
      <c r="W474" s="21">
        <v>1</v>
      </c>
      <c r="X474" s="20">
        <v>45694</v>
      </c>
      <c r="Y474" s="20">
        <v>45686</v>
      </c>
      <c r="Z474" s="48">
        <v>1</v>
      </c>
      <c r="AA474">
        <v>2025</v>
      </c>
      <c r="AB474" s="45">
        <v>74994</v>
      </c>
      <c r="AC474" s="45">
        <v>74994</v>
      </c>
      <c r="AI474" s="10"/>
      <c r="AK474" s="10"/>
    </row>
    <row r="475" spans="1:37">
      <c r="A475" t="s">
        <v>45</v>
      </c>
      <c r="B475" t="s">
        <v>46</v>
      </c>
      <c r="C475" t="s">
        <v>47</v>
      </c>
      <c r="D475" t="s">
        <v>842</v>
      </c>
      <c r="E475" t="s">
        <v>88</v>
      </c>
      <c r="F475" t="s">
        <v>79</v>
      </c>
      <c r="G475" t="s">
        <v>51</v>
      </c>
      <c r="H475" s="20" t="s">
        <v>52</v>
      </c>
      <c r="I475" t="s">
        <v>53</v>
      </c>
      <c r="J475" t="s">
        <v>54</v>
      </c>
      <c r="L475" t="s">
        <v>55</v>
      </c>
      <c r="M475" t="s">
        <v>77</v>
      </c>
      <c r="N475" t="s">
        <v>89</v>
      </c>
      <c r="O475" s="21" t="s">
        <v>58</v>
      </c>
      <c r="P475" s="21" t="s">
        <v>104</v>
      </c>
      <c r="Q475" s="20" t="s">
        <v>843</v>
      </c>
      <c r="R475" s="21" t="s">
        <v>844</v>
      </c>
      <c r="S475" s="35">
        <v>2</v>
      </c>
      <c r="T475" s="22">
        <v>2</v>
      </c>
      <c r="U475" s="20" t="s">
        <v>62</v>
      </c>
      <c r="V475" s="20">
        <v>45684</v>
      </c>
      <c r="W475" s="21">
        <v>1</v>
      </c>
      <c r="X475" s="20">
        <v>45691</v>
      </c>
      <c r="Y475" s="20">
        <v>45688</v>
      </c>
      <c r="Z475" s="48">
        <v>1</v>
      </c>
      <c r="AA475">
        <v>2025</v>
      </c>
      <c r="AB475" s="45">
        <v>162490</v>
      </c>
      <c r="AC475" s="45">
        <v>162490</v>
      </c>
      <c r="AI475" s="10"/>
      <c r="AK475" s="10"/>
    </row>
    <row r="476" spans="1:37">
      <c r="A476" t="s">
        <v>45</v>
      </c>
      <c r="B476" t="s">
        <v>46</v>
      </c>
      <c r="C476" t="s">
        <v>47</v>
      </c>
      <c r="D476" t="s">
        <v>845</v>
      </c>
      <c r="E476" t="s">
        <v>88</v>
      </c>
      <c r="F476" t="s">
        <v>79</v>
      </c>
      <c r="G476" t="s">
        <v>51</v>
      </c>
      <c r="H476" s="20" t="s">
        <v>52</v>
      </c>
      <c r="I476" t="s">
        <v>53</v>
      </c>
      <c r="J476" t="s">
        <v>54</v>
      </c>
      <c r="L476" t="s">
        <v>55</v>
      </c>
      <c r="M476" t="s">
        <v>77</v>
      </c>
      <c r="N476" t="s">
        <v>89</v>
      </c>
      <c r="O476" s="21" t="s">
        <v>58</v>
      </c>
      <c r="P476" s="21" t="s">
        <v>366</v>
      </c>
      <c r="Q476" s="20" t="s">
        <v>542</v>
      </c>
      <c r="R476" s="21" t="s">
        <v>543</v>
      </c>
      <c r="S476" s="35">
        <v>1</v>
      </c>
      <c r="T476" s="22">
        <v>1</v>
      </c>
      <c r="U476" s="20" t="s">
        <v>62</v>
      </c>
      <c r="V476" s="20">
        <v>45685</v>
      </c>
      <c r="W476" s="21">
        <v>1</v>
      </c>
      <c r="X476" s="20">
        <v>45693</v>
      </c>
      <c r="Y476" s="20">
        <v>45688</v>
      </c>
      <c r="Z476" s="48">
        <v>1</v>
      </c>
      <c r="AA476">
        <v>2025</v>
      </c>
      <c r="AB476" s="45">
        <v>46869</v>
      </c>
      <c r="AC476" s="45">
        <v>46869</v>
      </c>
      <c r="AI476" s="10"/>
      <c r="AK476" s="10"/>
    </row>
    <row r="477" spans="1:37">
      <c r="A477" t="s">
        <v>45</v>
      </c>
      <c r="B477" t="s">
        <v>46</v>
      </c>
      <c r="C477" t="s">
        <v>47</v>
      </c>
      <c r="D477" t="s">
        <v>846</v>
      </c>
      <c r="E477" t="s">
        <v>88</v>
      </c>
      <c r="F477" t="s">
        <v>79</v>
      </c>
      <c r="G477" t="s">
        <v>51</v>
      </c>
      <c r="H477" s="20" t="s">
        <v>52</v>
      </c>
      <c r="I477" t="s">
        <v>53</v>
      </c>
      <c r="J477" t="s">
        <v>54</v>
      </c>
      <c r="L477" t="s">
        <v>55</v>
      </c>
      <c r="M477" t="s">
        <v>77</v>
      </c>
      <c r="N477" t="s">
        <v>89</v>
      </c>
      <c r="O477" s="21" t="s">
        <v>58</v>
      </c>
      <c r="P477" s="21" t="s">
        <v>303</v>
      </c>
      <c r="Q477" s="20" t="s">
        <v>304</v>
      </c>
      <c r="R477" s="21" t="s">
        <v>305</v>
      </c>
      <c r="S477" s="35">
        <v>1</v>
      </c>
      <c r="T477" s="22">
        <v>1</v>
      </c>
      <c r="U477" s="20" t="s">
        <v>62</v>
      </c>
      <c r="V477" s="20">
        <v>45685</v>
      </c>
      <c r="W477" s="21">
        <v>1</v>
      </c>
      <c r="X477" s="20">
        <v>45692</v>
      </c>
      <c r="Y477" s="20">
        <v>45688</v>
      </c>
      <c r="Z477" s="48">
        <v>1</v>
      </c>
      <c r="AA477">
        <v>2025</v>
      </c>
      <c r="AB477" s="45">
        <v>62494</v>
      </c>
      <c r="AC477" s="45">
        <v>62494</v>
      </c>
      <c r="AI477" s="10"/>
      <c r="AK477" s="10"/>
    </row>
    <row r="478" spans="1:37">
      <c r="A478" t="s">
        <v>45</v>
      </c>
      <c r="B478" t="s">
        <v>46</v>
      </c>
      <c r="C478" t="s">
        <v>47</v>
      </c>
      <c r="D478" t="s">
        <v>847</v>
      </c>
      <c r="E478" t="s">
        <v>88</v>
      </c>
      <c r="F478" t="s">
        <v>79</v>
      </c>
      <c r="G478" t="s">
        <v>51</v>
      </c>
      <c r="H478" s="20" t="s">
        <v>52</v>
      </c>
      <c r="I478" t="s">
        <v>53</v>
      </c>
      <c r="J478" t="s">
        <v>54</v>
      </c>
      <c r="L478" t="s">
        <v>55</v>
      </c>
      <c r="M478" t="s">
        <v>77</v>
      </c>
      <c r="N478" t="s">
        <v>89</v>
      </c>
      <c r="O478" s="21" t="s">
        <v>58</v>
      </c>
      <c r="P478" s="21" t="s">
        <v>150</v>
      </c>
      <c r="Q478" s="20" t="s">
        <v>848</v>
      </c>
      <c r="R478" s="21" t="s">
        <v>849</v>
      </c>
      <c r="S478" s="35">
        <v>1</v>
      </c>
      <c r="T478" s="22">
        <v>1</v>
      </c>
      <c r="U478" s="20" t="s">
        <v>62</v>
      </c>
      <c r="V478" s="20">
        <v>45685</v>
      </c>
      <c r="W478" s="21">
        <v>1</v>
      </c>
      <c r="X478" s="20">
        <v>45691</v>
      </c>
      <c r="Y478" s="20">
        <v>45688</v>
      </c>
      <c r="Z478" s="48">
        <v>1</v>
      </c>
      <c r="AA478">
        <v>2025</v>
      </c>
      <c r="AB478" s="45">
        <v>84365</v>
      </c>
      <c r="AC478" s="45">
        <v>84365</v>
      </c>
      <c r="AI478" s="10"/>
      <c r="AK478" s="10"/>
    </row>
    <row r="479" spans="1:37">
      <c r="A479" t="s">
        <v>45</v>
      </c>
      <c r="B479" t="s">
        <v>46</v>
      </c>
      <c r="C479" t="s">
        <v>47</v>
      </c>
      <c r="D479" t="s">
        <v>850</v>
      </c>
      <c r="E479" t="s">
        <v>88</v>
      </c>
      <c r="F479" t="s">
        <v>79</v>
      </c>
      <c r="G479" t="s">
        <v>51</v>
      </c>
      <c r="H479" s="20" t="s">
        <v>52</v>
      </c>
      <c r="I479" t="s">
        <v>53</v>
      </c>
      <c r="J479" t="s">
        <v>54</v>
      </c>
      <c r="L479" t="s">
        <v>55</v>
      </c>
      <c r="M479" t="s">
        <v>56</v>
      </c>
      <c r="N479" t="s">
        <v>57</v>
      </c>
      <c r="O479" s="21" t="s">
        <v>58</v>
      </c>
      <c r="P479" s="21" t="s">
        <v>64</v>
      </c>
      <c r="Q479" s="20" t="s">
        <v>230</v>
      </c>
      <c r="R479" s="21" t="s">
        <v>231</v>
      </c>
      <c r="S479" s="35">
        <v>1</v>
      </c>
      <c r="T479" s="22">
        <v>1</v>
      </c>
      <c r="U479" s="20" t="s">
        <v>62</v>
      </c>
      <c r="V479" s="20">
        <v>45682</v>
      </c>
      <c r="W479" s="21">
        <v>1</v>
      </c>
      <c r="X479" s="20">
        <v>45691</v>
      </c>
      <c r="Y479" s="20">
        <v>45686</v>
      </c>
      <c r="Z479" s="48">
        <v>1</v>
      </c>
      <c r="AA479">
        <v>2025</v>
      </c>
      <c r="AB479" s="45">
        <v>45330</v>
      </c>
      <c r="AC479" s="45">
        <v>45330</v>
      </c>
      <c r="AI479" s="10"/>
      <c r="AK479" s="10"/>
    </row>
    <row r="480" spans="1:37">
      <c r="A480" t="s">
        <v>45</v>
      </c>
      <c r="B480" t="s">
        <v>46</v>
      </c>
      <c r="C480" t="s">
        <v>47</v>
      </c>
      <c r="D480" t="s">
        <v>851</v>
      </c>
      <c r="E480" t="s">
        <v>88</v>
      </c>
      <c r="F480" t="s">
        <v>79</v>
      </c>
      <c r="G480" t="s">
        <v>51</v>
      </c>
      <c r="H480" s="20" t="s">
        <v>52</v>
      </c>
      <c r="I480" t="s">
        <v>53</v>
      </c>
      <c r="J480" t="s">
        <v>54</v>
      </c>
      <c r="L480" t="s">
        <v>55</v>
      </c>
      <c r="M480" t="s">
        <v>77</v>
      </c>
      <c r="N480" t="s">
        <v>89</v>
      </c>
      <c r="O480" s="21" t="s">
        <v>58</v>
      </c>
      <c r="P480" s="21" t="s">
        <v>150</v>
      </c>
      <c r="Q480" s="20" t="s">
        <v>268</v>
      </c>
      <c r="R480" s="21" t="s">
        <v>269</v>
      </c>
      <c r="S480" s="35">
        <v>1</v>
      </c>
      <c r="T480" s="22">
        <v>1</v>
      </c>
      <c r="U480" s="20" t="s">
        <v>62</v>
      </c>
      <c r="V480" s="20">
        <v>45685</v>
      </c>
      <c r="W480" s="21">
        <v>1</v>
      </c>
      <c r="X480" s="20">
        <v>45691</v>
      </c>
      <c r="Y480" s="20">
        <v>45688</v>
      </c>
      <c r="Z480" s="48">
        <v>1</v>
      </c>
      <c r="AA480">
        <v>2025</v>
      </c>
      <c r="AB480" s="45">
        <v>99990</v>
      </c>
      <c r="AC480" s="45">
        <v>99990</v>
      </c>
      <c r="AI480" s="10"/>
      <c r="AK480" s="10"/>
    </row>
    <row r="481" spans="1:37">
      <c r="A481" t="s">
        <v>45</v>
      </c>
      <c r="B481" t="s">
        <v>46</v>
      </c>
      <c r="C481" t="s">
        <v>47</v>
      </c>
      <c r="D481" t="s">
        <v>852</v>
      </c>
      <c r="E481" t="s">
        <v>88</v>
      </c>
      <c r="F481" t="s">
        <v>79</v>
      </c>
      <c r="G481" t="s">
        <v>51</v>
      </c>
      <c r="H481" s="20" t="s">
        <v>52</v>
      </c>
      <c r="I481" t="s">
        <v>53</v>
      </c>
      <c r="J481" t="s">
        <v>54</v>
      </c>
      <c r="L481" t="s">
        <v>55</v>
      </c>
      <c r="M481" t="s">
        <v>77</v>
      </c>
      <c r="N481" t="s">
        <v>89</v>
      </c>
      <c r="O481" s="21" t="s">
        <v>58</v>
      </c>
      <c r="P481" s="21" t="s">
        <v>90</v>
      </c>
      <c r="Q481" s="20" t="s">
        <v>344</v>
      </c>
      <c r="R481" s="21" t="s">
        <v>345</v>
      </c>
      <c r="S481" s="35">
        <v>1</v>
      </c>
      <c r="T481" s="22">
        <v>1</v>
      </c>
      <c r="U481" s="20" t="s">
        <v>62</v>
      </c>
      <c r="V481" s="20">
        <v>45685</v>
      </c>
      <c r="W481" s="21">
        <v>1</v>
      </c>
      <c r="X481" s="20">
        <v>45691</v>
      </c>
      <c r="Y481" s="20">
        <v>45688</v>
      </c>
      <c r="Z481" s="48">
        <v>1</v>
      </c>
      <c r="AA481">
        <v>2025</v>
      </c>
      <c r="AB481" s="45">
        <v>40620</v>
      </c>
      <c r="AC481" s="45">
        <v>40620</v>
      </c>
      <c r="AI481" s="10"/>
      <c r="AK481" s="10"/>
    </row>
    <row r="482" spans="1:37">
      <c r="A482" t="s">
        <v>45</v>
      </c>
      <c r="B482" t="s">
        <v>46</v>
      </c>
      <c r="C482" t="s">
        <v>47</v>
      </c>
      <c r="D482" t="s">
        <v>853</v>
      </c>
      <c r="E482" t="s">
        <v>88</v>
      </c>
      <c r="F482" t="s">
        <v>79</v>
      </c>
      <c r="G482" t="s">
        <v>51</v>
      </c>
      <c r="H482" s="20" t="s">
        <v>52</v>
      </c>
      <c r="I482" t="s">
        <v>53</v>
      </c>
      <c r="J482" t="s">
        <v>54</v>
      </c>
      <c r="L482" t="s">
        <v>55</v>
      </c>
      <c r="M482" t="s">
        <v>77</v>
      </c>
      <c r="N482" t="s">
        <v>89</v>
      </c>
      <c r="O482" s="21" t="s">
        <v>58</v>
      </c>
      <c r="P482" s="21" t="s">
        <v>97</v>
      </c>
      <c r="Q482" s="20" t="s">
        <v>290</v>
      </c>
      <c r="R482" s="21" t="s">
        <v>291</v>
      </c>
      <c r="S482" s="35">
        <v>1</v>
      </c>
      <c r="T482" s="22">
        <v>1</v>
      </c>
      <c r="U482" s="20" t="s">
        <v>62</v>
      </c>
      <c r="V482" s="20">
        <v>45684</v>
      </c>
      <c r="W482" s="21">
        <v>1</v>
      </c>
      <c r="X482" s="20">
        <v>45691</v>
      </c>
      <c r="Y482" s="20">
        <v>45688</v>
      </c>
      <c r="Z482" s="48">
        <v>1</v>
      </c>
      <c r="AA482">
        <v>2025</v>
      </c>
      <c r="AB482" s="45">
        <v>28117</v>
      </c>
      <c r="AC482" s="45">
        <v>28117</v>
      </c>
      <c r="AI482" s="10"/>
      <c r="AK482" s="10"/>
    </row>
    <row r="483" spans="1:37">
      <c r="A483" t="s">
        <v>45</v>
      </c>
      <c r="B483" t="s">
        <v>46</v>
      </c>
      <c r="C483" t="s">
        <v>47</v>
      </c>
      <c r="D483" t="s">
        <v>854</v>
      </c>
      <c r="E483" t="s">
        <v>88</v>
      </c>
      <c r="F483" t="s">
        <v>79</v>
      </c>
      <c r="G483" t="s">
        <v>51</v>
      </c>
      <c r="H483" s="20" t="s">
        <v>52</v>
      </c>
      <c r="I483" t="s">
        <v>53</v>
      </c>
      <c r="J483" t="s">
        <v>54</v>
      </c>
      <c r="L483" t="s">
        <v>55</v>
      </c>
      <c r="M483" t="s">
        <v>77</v>
      </c>
      <c r="N483" t="s">
        <v>89</v>
      </c>
      <c r="O483" s="21" t="s">
        <v>58</v>
      </c>
      <c r="P483" s="21" t="s">
        <v>276</v>
      </c>
      <c r="Q483" s="20" t="s">
        <v>600</v>
      </c>
      <c r="R483" s="21" t="s">
        <v>601</v>
      </c>
      <c r="S483" s="35">
        <v>2</v>
      </c>
      <c r="T483" s="22">
        <v>2</v>
      </c>
      <c r="U483" s="20" t="s">
        <v>62</v>
      </c>
      <c r="V483" s="20">
        <v>45685</v>
      </c>
      <c r="W483" s="21">
        <v>1</v>
      </c>
      <c r="X483" s="20">
        <v>45692</v>
      </c>
      <c r="Y483" s="20">
        <v>45688</v>
      </c>
      <c r="Z483" s="48">
        <v>1</v>
      </c>
      <c r="AA483">
        <v>2025</v>
      </c>
      <c r="AB483" s="45">
        <v>62488</v>
      </c>
      <c r="AC483" s="45">
        <v>62488</v>
      </c>
      <c r="AI483" s="10"/>
      <c r="AK483" s="10"/>
    </row>
    <row r="484" spans="1:37">
      <c r="A484" t="s">
        <v>45</v>
      </c>
      <c r="B484" t="s">
        <v>46</v>
      </c>
      <c r="C484" t="s">
        <v>47</v>
      </c>
      <c r="D484" t="s">
        <v>855</v>
      </c>
      <c r="E484" t="s">
        <v>88</v>
      </c>
      <c r="F484" t="s">
        <v>79</v>
      </c>
      <c r="G484" t="s">
        <v>51</v>
      </c>
      <c r="H484" s="20" t="s">
        <v>52</v>
      </c>
      <c r="I484" t="s">
        <v>53</v>
      </c>
      <c r="J484" t="s">
        <v>54</v>
      </c>
      <c r="L484" t="s">
        <v>55</v>
      </c>
      <c r="M484" t="s">
        <v>77</v>
      </c>
      <c r="N484" t="s">
        <v>89</v>
      </c>
      <c r="O484" s="21" t="s">
        <v>58</v>
      </c>
      <c r="P484" s="21" t="s">
        <v>276</v>
      </c>
      <c r="Q484" s="20" t="s">
        <v>277</v>
      </c>
      <c r="R484" s="21" t="s">
        <v>278</v>
      </c>
      <c r="S484" s="35">
        <v>2</v>
      </c>
      <c r="T484" s="22">
        <v>2</v>
      </c>
      <c r="U484" s="20" t="s">
        <v>62</v>
      </c>
      <c r="V484" s="20">
        <v>45684</v>
      </c>
      <c r="W484" s="21">
        <v>1</v>
      </c>
      <c r="X484" s="20">
        <v>45691</v>
      </c>
      <c r="Y484" s="20">
        <v>45688</v>
      </c>
      <c r="Z484" s="48">
        <v>1</v>
      </c>
      <c r="AA484">
        <v>2025</v>
      </c>
      <c r="AB484" s="45">
        <v>27489</v>
      </c>
      <c r="AC484" s="45">
        <v>27489</v>
      </c>
      <c r="AI484" s="10"/>
      <c r="AK484" s="10"/>
    </row>
    <row r="485" spans="1:37">
      <c r="A485" t="s">
        <v>45</v>
      </c>
      <c r="B485" t="s">
        <v>46</v>
      </c>
      <c r="C485" t="s">
        <v>47</v>
      </c>
      <c r="D485" t="s">
        <v>856</v>
      </c>
      <c r="E485" t="s">
        <v>88</v>
      </c>
      <c r="F485" t="s">
        <v>79</v>
      </c>
      <c r="G485" t="s">
        <v>51</v>
      </c>
      <c r="H485" s="20" t="s">
        <v>52</v>
      </c>
      <c r="I485" t="s">
        <v>53</v>
      </c>
      <c r="J485" t="s">
        <v>54</v>
      </c>
      <c r="L485" t="s">
        <v>55</v>
      </c>
      <c r="M485" t="s">
        <v>77</v>
      </c>
      <c r="N485" t="s">
        <v>89</v>
      </c>
      <c r="O485" s="21" t="s">
        <v>58</v>
      </c>
      <c r="P485" s="21" t="s">
        <v>276</v>
      </c>
      <c r="Q485" s="20" t="s">
        <v>315</v>
      </c>
      <c r="R485" s="21" t="s">
        <v>316</v>
      </c>
      <c r="S485" s="35">
        <v>2</v>
      </c>
      <c r="T485" s="22">
        <v>2</v>
      </c>
      <c r="U485" s="20" t="s">
        <v>62</v>
      </c>
      <c r="V485" s="20">
        <v>45684</v>
      </c>
      <c r="W485" s="21">
        <v>1</v>
      </c>
      <c r="X485" s="20">
        <v>45691</v>
      </c>
      <c r="Y485" s="20">
        <v>45688</v>
      </c>
      <c r="Z485" s="48">
        <v>1</v>
      </c>
      <c r="AA485">
        <v>2025</v>
      </c>
      <c r="AB485" s="45">
        <v>24987</v>
      </c>
      <c r="AC485" s="45">
        <v>24987</v>
      </c>
      <c r="AI485" s="10"/>
      <c r="AK485" s="10"/>
    </row>
    <row r="486" spans="1:37">
      <c r="A486" t="s">
        <v>45</v>
      </c>
      <c r="B486" t="s">
        <v>46</v>
      </c>
      <c r="C486" t="s">
        <v>47</v>
      </c>
      <c r="D486" t="s">
        <v>857</v>
      </c>
      <c r="E486" t="s">
        <v>88</v>
      </c>
      <c r="F486" t="s">
        <v>79</v>
      </c>
      <c r="G486" t="s">
        <v>51</v>
      </c>
      <c r="H486" s="20" t="s">
        <v>52</v>
      </c>
      <c r="I486" t="s">
        <v>53</v>
      </c>
      <c r="J486" t="s">
        <v>54</v>
      </c>
      <c r="L486" t="s">
        <v>55</v>
      </c>
      <c r="M486" t="s">
        <v>56</v>
      </c>
      <c r="N486" t="s">
        <v>57</v>
      </c>
      <c r="O486" s="21" t="s">
        <v>58</v>
      </c>
      <c r="P486" s="21" t="s">
        <v>64</v>
      </c>
      <c r="Q486" s="20" t="s">
        <v>518</v>
      </c>
      <c r="R486" s="21" t="s">
        <v>519</v>
      </c>
      <c r="S486" s="35">
        <v>1</v>
      </c>
      <c r="T486" s="22">
        <v>1</v>
      </c>
      <c r="U486" s="20" t="s">
        <v>62</v>
      </c>
      <c r="V486" s="20">
        <v>45684</v>
      </c>
      <c r="W486" s="21">
        <v>1</v>
      </c>
      <c r="X486" s="20">
        <v>45691</v>
      </c>
      <c r="Y486" s="20">
        <v>45686</v>
      </c>
      <c r="Z486" s="48">
        <v>1</v>
      </c>
      <c r="AA486">
        <v>2025</v>
      </c>
      <c r="AB486" s="45">
        <v>137494</v>
      </c>
      <c r="AC486" s="45">
        <v>137494</v>
      </c>
      <c r="AI486" s="10"/>
      <c r="AK486" s="10"/>
    </row>
    <row r="487" spans="1:37">
      <c r="A487" t="s">
        <v>45</v>
      </c>
      <c r="B487" t="s">
        <v>46</v>
      </c>
      <c r="C487" t="s">
        <v>47</v>
      </c>
      <c r="D487" t="s">
        <v>858</v>
      </c>
      <c r="E487" t="s">
        <v>88</v>
      </c>
      <c r="F487" t="s">
        <v>79</v>
      </c>
      <c r="G487" t="s">
        <v>51</v>
      </c>
      <c r="H487" s="20" t="s">
        <v>52</v>
      </c>
      <c r="I487" t="s">
        <v>53</v>
      </c>
      <c r="J487" t="s">
        <v>54</v>
      </c>
      <c r="L487" t="s">
        <v>55</v>
      </c>
      <c r="M487" t="s">
        <v>77</v>
      </c>
      <c r="N487" t="s">
        <v>89</v>
      </c>
      <c r="O487" s="21" t="s">
        <v>58</v>
      </c>
      <c r="P487" s="21" t="s">
        <v>119</v>
      </c>
      <c r="Q487" s="20" t="s">
        <v>603</v>
      </c>
      <c r="R487" s="21" t="s">
        <v>604</v>
      </c>
      <c r="S487" s="35">
        <v>1</v>
      </c>
      <c r="T487" s="22">
        <v>1</v>
      </c>
      <c r="U487" s="20" t="s">
        <v>62</v>
      </c>
      <c r="V487" s="20">
        <v>45685</v>
      </c>
      <c r="W487" s="21">
        <v>1</v>
      </c>
      <c r="X487" s="20">
        <v>45691</v>
      </c>
      <c r="Y487" s="20">
        <v>45688</v>
      </c>
      <c r="Z487" s="48">
        <v>1</v>
      </c>
      <c r="AA487">
        <v>2025</v>
      </c>
      <c r="AB487" s="45">
        <v>71869</v>
      </c>
      <c r="AC487" s="45">
        <v>71869</v>
      </c>
      <c r="AI487" s="10"/>
      <c r="AK487" s="10"/>
    </row>
    <row r="488" spans="1:37">
      <c r="A488" t="s">
        <v>45</v>
      </c>
      <c r="B488" t="s">
        <v>46</v>
      </c>
      <c r="C488" t="s">
        <v>47</v>
      </c>
      <c r="D488" t="s">
        <v>859</v>
      </c>
      <c r="E488" t="s">
        <v>88</v>
      </c>
      <c r="F488" t="s">
        <v>79</v>
      </c>
      <c r="G488" t="s">
        <v>51</v>
      </c>
      <c r="H488" s="20" t="s">
        <v>52</v>
      </c>
      <c r="I488" t="s">
        <v>53</v>
      </c>
      <c r="J488" t="s">
        <v>54</v>
      </c>
      <c r="L488" t="s">
        <v>55</v>
      </c>
      <c r="M488" t="s">
        <v>56</v>
      </c>
      <c r="N488" t="s">
        <v>57</v>
      </c>
      <c r="O488" s="21" t="s">
        <v>58</v>
      </c>
      <c r="P488" s="21" t="s">
        <v>64</v>
      </c>
      <c r="Q488" s="20" t="s">
        <v>224</v>
      </c>
      <c r="R488" s="21" t="s">
        <v>225</v>
      </c>
      <c r="S488" s="35">
        <v>1</v>
      </c>
      <c r="T488" s="22">
        <v>1</v>
      </c>
      <c r="U488" s="20" t="s">
        <v>62</v>
      </c>
      <c r="V488" s="20">
        <v>45684</v>
      </c>
      <c r="W488" s="21">
        <v>1</v>
      </c>
      <c r="X488" s="20">
        <v>45692</v>
      </c>
      <c r="Y488" s="20">
        <v>45686</v>
      </c>
      <c r="Z488" s="48">
        <v>1</v>
      </c>
      <c r="AA488">
        <v>2025</v>
      </c>
      <c r="AB488" s="45">
        <v>115619</v>
      </c>
      <c r="AC488" s="45">
        <v>115619</v>
      </c>
      <c r="AI488" s="10"/>
      <c r="AK488" s="10"/>
    </row>
    <row r="489" spans="1:37">
      <c r="A489" t="s">
        <v>45</v>
      </c>
      <c r="B489" t="s">
        <v>46</v>
      </c>
      <c r="C489" t="s">
        <v>47</v>
      </c>
      <c r="D489" t="s">
        <v>860</v>
      </c>
      <c r="E489" t="s">
        <v>88</v>
      </c>
      <c r="F489" t="s">
        <v>79</v>
      </c>
      <c r="G489" t="s">
        <v>51</v>
      </c>
      <c r="H489" s="20" t="s">
        <v>52</v>
      </c>
      <c r="I489" t="s">
        <v>53</v>
      </c>
      <c r="J489" t="s">
        <v>54</v>
      </c>
      <c r="L489" t="s">
        <v>55</v>
      </c>
      <c r="M489" t="s">
        <v>77</v>
      </c>
      <c r="N489" t="s">
        <v>89</v>
      </c>
      <c r="O489" s="21" t="s">
        <v>58</v>
      </c>
      <c r="P489" s="21" t="s">
        <v>119</v>
      </c>
      <c r="Q489" s="20" t="s">
        <v>603</v>
      </c>
      <c r="R489" s="21" t="s">
        <v>604</v>
      </c>
      <c r="S489" s="35">
        <v>1</v>
      </c>
      <c r="T489" s="22">
        <v>1</v>
      </c>
      <c r="U489" s="20" t="s">
        <v>62</v>
      </c>
      <c r="V489" s="20">
        <v>45684</v>
      </c>
      <c r="W489" s="21">
        <v>1</v>
      </c>
      <c r="X489" s="20">
        <v>45691</v>
      </c>
      <c r="Y489" s="20">
        <v>45688</v>
      </c>
      <c r="Z489" s="48">
        <v>1</v>
      </c>
      <c r="AA489">
        <v>2025</v>
      </c>
      <c r="AB489" s="45">
        <v>71869</v>
      </c>
      <c r="AC489" s="45">
        <v>71869</v>
      </c>
      <c r="AI489" s="10"/>
      <c r="AK489" s="10"/>
    </row>
    <row r="490" spans="1:37">
      <c r="A490" t="s">
        <v>45</v>
      </c>
      <c r="B490" t="s">
        <v>46</v>
      </c>
      <c r="C490" t="s">
        <v>47</v>
      </c>
      <c r="D490" t="s">
        <v>861</v>
      </c>
      <c r="E490" t="s">
        <v>88</v>
      </c>
      <c r="F490" t="s">
        <v>79</v>
      </c>
      <c r="G490" t="s">
        <v>51</v>
      </c>
      <c r="H490" s="20" t="s">
        <v>52</v>
      </c>
      <c r="I490" t="s">
        <v>53</v>
      </c>
      <c r="J490" t="s">
        <v>54</v>
      </c>
      <c r="L490" t="s">
        <v>55</v>
      </c>
      <c r="M490" t="s">
        <v>77</v>
      </c>
      <c r="N490" t="s">
        <v>89</v>
      </c>
      <c r="O490" s="21" t="s">
        <v>58</v>
      </c>
      <c r="P490" s="21" t="s">
        <v>366</v>
      </c>
      <c r="Q490" s="20" t="s">
        <v>862</v>
      </c>
      <c r="R490" s="21" t="s">
        <v>863</v>
      </c>
      <c r="S490" s="35">
        <v>1</v>
      </c>
      <c r="T490" s="22">
        <v>1</v>
      </c>
      <c r="U490" s="20" t="s">
        <v>62</v>
      </c>
      <c r="V490" s="20">
        <v>45684</v>
      </c>
      <c r="W490" s="21">
        <v>1</v>
      </c>
      <c r="X490" s="20">
        <v>45691</v>
      </c>
      <c r="Y490" s="20">
        <v>45688</v>
      </c>
      <c r="Z490" s="48">
        <v>1</v>
      </c>
      <c r="AA490">
        <v>2025</v>
      </c>
      <c r="AB490" s="45">
        <v>34369</v>
      </c>
      <c r="AC490" s="45">
        <v>34369</v>
      </c>
      <c r="AI490" s="10"/>
      <c r="AK490" s="10"/>
    </row>
    <row r="491" spans="1:37">
      <c r="A491" t="s">
        <v>45</v>
      </c>
      <c r="B491" t="s">
        <v>46</v>
      </c>
      <c r="C491" t="s">
        <v>47</v>
      </c>
      <c r="D491" t="s">
        <v>864</v>
      </c>
      <c r="E491" t="s">
        <v>88</v>
      </c>
      <c r="F491" t="s">
        <v>79</v>
      </c>
      <c r="G491" t="s">
        <v>51</v>
      </c>
      <c r="H491" s="20" t="s">
        <v>52</v>
      </c>
      <c r="I491" t="s">
        <v>53</v>
      </c>
      <c r="J491" t="s">
        <v>54</v>
      </c>
      <c r="L491" t="s">
        <v>55</v>
      </c>
      <c r="M491" t="s">
        <v>77</v>
      </c>
      <c r="N491" t="s">
        <v>89</v>
      </c>
      <c r="O491" s="21" t="s">
        <v>58</v>
      </c>
      <c r="P491" s="21" t="s">
        <v>97</v>
      </c>
      <c r="Q491" s="20" t="s">
        <v>296</v>
      </c>
      <c r="R491" s="21" t="s">
        <v>297</v>
      </c>
      <c r="S491" s="35">
        <v>1</v>
      </c>
      <c r="T491" s="22">
        <v>1</v>
      </c>
      <c r="U491" s="20" t="s">
        <v>62</v>
      </c>
      <c r="V491" s="20">
        <v>45684</v>
      </c>
      <c r="W491" s="21">
        <v>1</v>
      </c>
      <c r="X491" s="20">
        <v>45692</v>
      </c>
      <c r="Y491" s="20">
        <v>45686</v>
      </c>
      <c r="Z491" s="48">
        <v>1</v>
      </c>
      <c r="AA491">
        <v>2025</v>
      </c>
      <c r="AB491" s="45">
        <v>68746</v>
      </c>
      <c r="AC491" s="45">
        <v>68746</v>
      </c>
      <c r="AI491" s="10"/>
      <c r="AK491" s="10"/>
    </row>
    <row r="492" spans="1:37">
      <c r="A492" t="s">
        <v>45</v>
      </c>
      <c r="B492" t="s">
        <v>46</v>
      </c>
      <c r="C492" t="s">
        <v>47</v>
      </c>
      <c r="D492" t="s">
        <v>865</v>
      </c>
      <c r="E492" t="s">
        <v>88</v>
      </c>
      <c r="F492" t="s">
        <v>79</v>
      </c>
      <c r="G492" t="s">
        <v>51</v>
      </c>
      <c r="H492" s="20" t="s">
        <v>52</v>
      </c>
      <c r="I492" t="s">
        <v>53</v>
      </c>
      <c r="J492" t="s">
        <v>54</v>
      </c>
      <c r="L492" t="s">
        <v>55</v>
      </c>
      <c r="M492" t="s">
        <v>56</v>
      </c>
      <c r="N492" t="s">
        <v>57</v>
      </c>
      <c r="O492" s="21" t="s">
        <v>58</v>
      </c>
      <c r="P492" s="21" t="s">
        <v>64</v>
      </c>
      <c r="Q492" s="20" t="s">
        <v>211</v>
      </c>
      <c r="R492" s="21" t="s">
        <v>212</v>
      </c>
      <c r="S492" s="35">
        <v>3</v>
      </c>
      <c r="T492" s="22">
        <v>3</v>
      </c>
      <c r="U492" s="20" t="s">
        <v>62</v>
      </c>
      <c r="V492" s="20">
        <v>45685</v>
      </c>
      <c r="W492" s="21">
        <v>1</v>
      </c>
      <c r="X492" s="20">
        <v>45692</v>
      </c>
      <c r="Y492" s="20">
        <v>45688</v>
      </c>
      <c r="Z492" s="48">
        <v>1</v>
      </c>
      <c r="AA492">
        <v>2025</v>
      </c>
      <c r="AB492" s="45">
        <v>84265</v>
      </c>
      <c r="AC492" s="45">
        <v>84265</v>
      </c>
      <c r="AI492" s="10"/>
      <c r="AK492" s="10"/>
    </row>
    <row r="493" spans="1:37">
      <c r="A493" t="s">
        <v>45</v>
      </c>
      <c r="B493" t="s">
        <v>46</v>
      </c>
      <c r="C493" t="s">
        <v>47</v>
      </c>
      <c r="D493" t="s">
        <v>866</v>
      </c>
      <c r="E493" t="s">
        <v>88</v>
      </c>
      <c r="F493" t="s">
        <v>79</v>
      </c>
      <c r="G493" t="s">
        <v>51</v>
      </c>
      <c r="H493" s="20" t="s">
        <v>52</v>
      </c>
      <c r="I493" t="s">
        <v>53</v>
      </c>
      <c r="J493" t="s">
        <v>54</v>
      </c>
      <c r="L493" t="s">
        <v>55</v>
      </c>
      <c r="M493" t="s">
        <v>77</v>
      </c>
      <c r="N493" t="s">
        <v>89</v>
      </c>
      <c r="O493" s="21" t="s">
        <v>58</v>
      </c>
      <c r="P493" s="21" t="s">
        <v>97</v>
      </c>
      <c r="Q493" s="20" t="s">
        <v>108</v>
      </c>
      <c r="R493" s="21" t="s">
        <v>109</v>
      </c>
      <c r="S493" s="35">
        <v>1</v>
      </c>
      <c r="T493" s="22">
        <v>1</v>
      </c>
      <c r="U493" s="20" t="s">
        <v>62</v>
      </c>
      <c r="V493" s="20">
        <v>45684</v>
      </c>
      <c r="W493" s="21">
        <v>1</v>
      </c>
      <c r="X493" s="20">
        <v>45691</v>
      </c>
      <c r="Y493" s="20">
        <v>45688</v>
      </c>
      <c r="Z493" s="48">
        <v>1</v>
      </c>
      <c r="AA493">
        <v>2025</v>
      </c>
      <c r="AB493" s="45">
        <v>62494</v>
      </c>
      <c r="AC493" s="45">
        <v>62494</v>
      </c>
      <c r="AI493" s="10"/>
      <c r="AK493" s="10"/>
    </row>
    <row r="494" spans="1:37">
      <c r="A494" t="s">
        <v>45</v>
      </c>
      <c r="B494" t="s">
        <v>46</v>
      </c>
      <c r="C494" t="s">
        <v>47</v>
      </c>
      <c r="D494" t="s">
        <v>867</v>
      </c>
      <c r="E494" t="s">
        <v>88</v>
      </c>
      <c r="F494" t="s">
        <v>79</v>
      </c>
      <c r="G494" t="s">
        <v>51</v>
      </c>
      <c r="H494" s="20" t="s">
        <v>52</v>
      </c>
      <c r="I494" t="s">
        <v>53</v>
      </c>
      <c r="J494" t="s">
        <v>54</v>
      </c>
      <c r="L494" t="s">
        <v>55</v>
      </c>
      <c r="M494" t="s">
        <v>77</v>
      </c>
      <c r="N494" t="s">
        <v>89</v>
      </c>
      <c r="O494" s="21" t="s">
        <v>58</v>
      </c>
      <c r="P494" s="21" t="s">
        <v>119</v>
      </c>
      <c r="Q494" s="20" t="s">
        <v>728</v>
      </c>
      <c r="R494" s="21" t="s">
        <v>729</v>
      </c>
      <c r="S494" s="35">
        <v>1</v>
      </c>
      <c r="T494" s="22">
        <v>1</v>
      </c>
      <c r="U494" s="20" t="s">
        <v>62</v>
      </c>
      <c r="V494" s="20">
        <v>45685</v>
      </c>
      <c r="W494" s="21">
        <v>1</v>
      </c>
      <c r="X494" s="20">
        <v>45691</v>
      </c>
      <c r="Y494" s="20">
        <v>45688</v>
      </c>
      <c r="Z494" s="48">
        <v>1</v>
      </c>
      <c r="AA494">
        <v>2025</v>
      </c>
      <c r="AB494" s="45">
        <v>81241</v>
      </c>
      <c r="AC494" s="45">
        <v>81241</v>
      </c>
      <c r="AI494" s="10"/>
      <c r="AK494" s="10"/>
    </row>
    <row r="495" spans="1:37">
      <c r="A495" t="s">
        <v>45</v>
      </c>
      <c r="B495" t="s">
        <v>46</v>
      </c>
      <c r="C495" t="s">
        <v>47</v>
      </c>
      <c r="D495" t="s">
        <v>868</v>
      </c>
      <c r="E495" t="s">
        <v>88</v>
      </c>
      <c r="F495" t="s">
        <v>79</v>
      </c>
      <c r="G495" t="s">
        <v>51</v>
      </c>
      <c r="H495" s="20" t="s">
        <v>52</v>
      </c>
      <c r="I495" t="s">
        <v>53</v>
      </c>
      <c r="J495" t="s">
        <v>54</v>
      </c>
      <c r="L495" t="s">
        <v>55</v>
      </c>
      <c r="M495" t="s">
        <v>77</v>
      </c>
      <c r="N495" t="s">
        <v>89</v>
      </c>
      <c r="O495" s="21" t="s">
        <v>58</v>
      </c>
      <c r="P495" s="21" t="s">
        <v>150</v>
      </c>
      <c r="Q495" s="20" t="s">
        <v>452</v>
      </c>
      <c r="R495" s="21" t="s">
        <v>453</v>
      </c>
      <c r="S495" s="35">
        <v>1</v>
      </c>
      <c r="T495" s="22">
        <v>1</v>
      </c>
      <c r="U495" s="20" t="s">
        <v>62</v>
      </c>
      <c r="V495" s="20">
        <v>45686</v>
      </c>
      <c r="W495" s="21">
        <v>1</v>
      </c>
      <c r="X495" s="20">
        <v>45687</v>
      </c>
      <c r="Y495" s="20">
        <v>45688</v>
      </c>
      <c r="Z495" s="48">
        <v>1</v>
      </c>
      <c r="AA495">
        <v>2025</v>
      </c>
      <c r="AB495" s="45">
        <v>237498</v>
      </c>
      <c r="AC495" s="45">
        <v>237498</v>
      </c>
      <c r="AI495" s="10"/>
      <c r="AK495" s="10"/>
    </row>
    <row r="496" spans="1:37">
      <c r="A496" t="s">
        <v>45</v>
      </c>
      <c r="B496" t="s">
        <v>46</v>
      </c>
      <c r="C496" t="s">
        <v>47</v>
      </c>
      <c r="D496" t="s">
        <v>869</v>
      </c>
      <c r="E496" t="s">
        <v>88</v>
      </c>
      <c r="F496" t="s">
        <v>79</v>
      </c>
      <c r="G496" t="s">
        <v>51</v>
      </c>
      <c r="H496" s="20" t="s">
        <v>52</v>
      </c>
      <c r="I496" t="s">
        <v>53</v>
      </c>
      <c r="J496" t="s">
        <v>54</v>
      </c>
      <c r="L496" t="s">
        <v>55</v>
      </c>
      <c r="M496" t="s">
        <v>77</v>
      </c>
      <c r="N496" t="s">
        <v>89</v>
      </c>
      <c r="O496" s="21" t="s">
        <v>58</v>
      </c>
      <c r="P496" s="21" t="s">
        <v>90</v>
      </c>
      <c r="Q496" s="20" t="s">
        <v>344</v>
      </c>
      <c r="R496" s="21" t="s">
        <v>345</v>
      </c>
      <c r="S496" s="35">
        <v>1</v>
      </c>
      <c r="T496" s="22">
        <v>1</v>
      </c>
      <c r="U496" s="20" t="s">
        <v>62</v>
      </c>
      <c r="V496" s="20">
        <v>45685</v>
      </c>
      <c r="W496" s="21">
        <v>1</v>
      </c>
      <c r="X496" s="20">
        <v>45695</v>
      </c>
      <c r="Y496" s="20">
        <v>45688</v>
      </c>
      <c r="Z496" s="48">
        <v>1</v>
      </c>
      <c r="AA496">
        <v>2025</v>
      </c>
      <c r="AB496" s="45">
        <v>40620</v>
      </c>
      <c r="AC496" s="45">
        <v>40620</v>
      </c>
      <c r="AI496" s="10"/>
      <c r="AK496" s="10"/>
    </row>
    <row r="497" spans="1:37">
      <c r="A497" t="s">
        <v>45</v>
      </c>
      <c r="B497" t="s">
        <v>46</v>
      </c>
      <c r="C497" t="s">
        <v>47</v>
      </c>
      <c r="D497" t="s">
        <v>870</v>
      </c>
      <c r="E497" t="s">
        <v>88</v>
      </c>
      <c r="F497" t="s">
        <v>79</v>
      </c>
      <c r="G497" t="s">
        <v>51</v>
      </c>
      <c r="H497" s="20" t="s">
        <v>52</v>
      </c>
      <c r="I497" t="s">
        <v>53</v>
      </c>
      <c r="J497" t="s">
        <v>54</v>
      </c>
      <c r="L497" t="s">
        <v>55</v>
      </c>
      <c r="M497" t="s">
        <v>56</v>
      </c>
      <c r="N497" t="s">
        <v>57</v>
      </c>
      <c r="O497" s="21" t="s">
        <v>58</v>
      </c>
      <c r="P497" s="21" t="s">
        <v>64</v>
      </c>
      <c r="Q497" s="20" t="s">
        <v>518</v>
      </c>
      <c r="R497" s="21" t="s">
        <v>519</v>
      </c>
      <c r="S497" s="35">
        <v>1</v>
      </c>
      <c r="T497" s="22">
        <v>1</v>
      </c>
      <c r="U497" s="20" t="s">
        <v>62</v>
      </c>
      <c r="V497" s="20">
        <v>45685</v>
      </c>
      <c r="W497" s="21">
        <v>1</v>
      </c>
      <c r="X497" s="20">
        <v>45692</v>
      </c>
      <c r="Y497" s="20">
        <v>45688</v>
      </c>
      <c r="Z497" s="48">
        <v>1</v>
      </c>
      <c r="AA497">
        <v>2025</v>
      </c>
      <c r="AB497" s="45">
        <v>137494</v>
      </c>
      <c r="AC497" s="45">
        <v>137494</v>
      </c>
      <c r="AI497" s="10"/>
      <c r="AK497" s="10"/>
    </row>
    <row r="498" spans="1:37">
      <c r="A498" t="s">
        <v>45</v>
      </c>
      <c r="B498" t="s">
        <v>46</v>
      </c>
      <c r="C498" t="s">
        <v>47</v>
      </c>
      <c r="D498" t="s">
        <v>871</v>
      </c>
      <c r="E498" t="s">
        <v>88</v>
      </c>
      <c r="F498" t="s">
        <v>79</v>
      </c>
      <c r="G498" t="s">
        <v>51</v>
      </c>
      <c r="H498" s="20" t="s">
        <v>52</v>
      </c>
      <c r="I498" t="s">
        <v>53</v>
      </c>
      <c r="J498" t="s">
        <v>54</v>
      </c>
      <c r="L498" t="s">
        <v>55</v>
      </c>
      <c r="M498" t="s">
        <v>77</v>
      </c>
      <c r="N498" t="s">
        <v>89</v>
      </c>
      <c r="O498" s="21" t="s">
        <v>58</v>
      </c>
      <c r="P498" s="21" t="s">
        <v>104</v>
      </c>
      <c r="Q498" s="20" t="s">
        <v>843</v>
      </c>
      <c r="R498" s="21" t="s">
        <v>844</v>
      </c>
      <c r="S498" s="35">
        <v>1</v>
      </c>
      <c r="T498" s="22">
        <v>1</v>
      </c>
      <c r="U498" s="20" t="s">
        <v>62</v>
      </c>
      <c r="V498" s="20">
        <v>45685</v>
      </c>
      <c r="W498" s="21">
        <v>1</v>
      </c>
      <c r="X498" s="20">
        <v>45691</v>
      </c>
      <c r="Y498" s="20">
        <v>45688</v>
      </c>
      <c r="Z498" s="48">
        <v>1</v>
      </c>
      <c r="AA498">
        <v>2025</v>
      </c>
      <c r="AB498" s="45">
        <v>81245</v>
      </c>
      <c r="AC498" s="45">
        <v>81245</v>
      </c>
      <c r="AI498" s="10"/>
      <c r="AK498" s="10"/>
    </row>
    <row r="499" spans="1:37">
      <c r="A499" t="s">
        <v>45</v>
      </c>
      <c r="B499" t="s">
        <v>46</v>
      </c>
      <c r="C499" t="s">
        <v>47</v>
      </c>
      <c r="D499" t="s">
        <v>872</v>
      </c>
      <c r="E499" t="s">
        <v>88</v>
      </c>
      <c r="F499" t="s">
        <v>79</v>
      </c>
      <c r="G499" t="s">
        <v>51</v>
      </c>
      <c r="H499" s="20" t="s">
        <v>52</v>
      </c>
      <c r="I499" t="s">
        <v>53</v>
      </c>
      <c r="J499" t="s">
        <v>54</v>
      </c>
      <c r="L499" t="s">
        <v>55</v>
      </c>
      <c r="M499" t="s">
        <v>77</v>
      </c>
      <c r="N499" t="s">
        <v>89</v>
      </c>
      <c r="O499" s="21" t="s">
        <v>58</v>
      </c>
      <c r="P499" s="21" t="s">
        <v>119</v>
      </c>
      <c r="Q499" s="20" t="s">
        <v>338</v>
      </c>
      <c r="R499" s="21" t="s">
        <v>339</v>
      </c>
      <c r="S499" s="35">
        <v>1</v>
      </c>
      <c r="T499" s="22">
        <v>1</v>
      </c>
      <c r="U499" s="20" t="s">
        <v>62</v>
      </c>
      <c r="V499" s="20">
        <v>45683</v>
      </c>
      <c r="W499" s="21">
        <v>1</v>
      </c>
      <c r="X499" s="20">
        <v>45691</v>
      </c>
      <c r="Y499" s="20">
        <v>45686</v>
      </c>
      <c r="Z499" s="48">
        <v>1</v>
      </c>
      <c r="AA499">
        <v>2025</v>
      </c>
      <c r="AB499" s="45">
        <v>137489</v>
      </c>
      <c r="AC499" s="45">
        <v>137489</v>
      </c>
      <c r="AI499" s="10"/>
      <c r="AK499" s="10"/>
    </row>
    <row r="500" spans="1:37">
      <c r="A500" t="s">
        <v>45</v>
      </c>
      <c r="B500" t="s">
        <v>46</v>
      </c>
      <c r="C500" t="s">
        <v>47</v>
      </c>
      <c r="D500" t="s">
        <v>873</v>
      </c>
      <c r="E500" t="s">
        <v>88</v>
      </c>
      <c r="F500" t="s">
        <v>79</v>
      </c>
      <c r="G500" t="s">
        <v>51</v>
      </c>
      <c r="H500" s="20" t="s">
        <v>52</v>
      </c>
      <c r="I500" t="s">
        <v>53</v>
      </c>
      <c r="J500" t="s">
        <v>54</v>
      </c>
      <c r="L500" t="s">
        <v>55</v>
      </c>
      <c r="M500" t="s">
        <v>56</v>
      </c>
      <c r="N500" t="s">
        <v>57</v>
      </c>
      <c r="O500" s="21" t="s">
        <v>58</v>
      </c>
      <c r="P500" s="21" t="s">
        <v>64</v>
      </c>
      <c r="Q500" s="20" t="s">
        <v>481</v>
      </c>
      <c r="R500" s="21" t="s">
        <v>482</v>
      </c>
      <c r="S500" s="35">
        <v>1</v>
      </c>
      <c r="T500" s="22">
        <v>1</v>
      </c>
      <c r="U500" s="20" t="s">
        <v>62</v>
      </c>
      <c r="V500" s="20">
        <v>45685</v>
      </c>
      <c r="W500" s="21">
        <v>1</v>
      </c>
      <c r="X500" s="20">
        <v>45691</v>
      </c>
      <c r="Y500" s="20">
        <v>45688</v>
      </c>
      <c r="Z500" s="48">
        <v>1</v>
      </c>
      <c r="AA500">
        <v>2025</v>
      </c>
      <c r="AB500" s="45">
        <v>74994</v>
      </c>
      <c r="AC500" s="45">
        <v>74994</v>
      </c>
      <c r="AI500" s="10"/>
      <c r="AK500" s="10"/>
    </row>
    <row r="501" spans="1:37">
      <c r="A501" t="s">
        <v>45</v>
      </c>
      <c r="B501" t="s">
        <v>46</v>
      </c>
      <c r="C501" t="s">
        <v>47</v>
      </c>
      <c r="D501" t="s">
        <v>874</v>
      </c>
      <c r="E501" t="s">
        <v>88</v>
      </c>
      <c r="F501" t="s">
        <v>79</v>
      </c>
      <c r="G501" t="s">
        <v>51</v>
      </c>
      <c r="H501" s="20" t="s">
        <v>52</v>
      </c>
      <c r="I501" t="s">
        <v>53</v>
      </c>
      <c r="J501" t="s">
        <v>54</v>
      </c>
      <c r="L501" t="s">
        <v>55</v>
      </c>
      <c r="M501" t="s">
        <v>77</v>
      </c>
      <c r="N501" t="s">
        <v>89</v>
      </c>
      <c r="O501" s="21" t="s">
        <v>58</v>
      </c>
      <c r="P501" s="21" t="s">
        <v>97</v>
      </c>
      <c r="Q501" s="20" t="s">
        <v>108</v>
      </c>
      <c r="R501" s="21" t="s">
        <v>109</v>
      </c>
      <c r="S501" s="35">
        <v>1</v>
      </c>
      <c r="T501" s="22">
        <v>1</v>
      </c>
      <c r="U501" s="20" t="s">
        <v>62</v>
      </c>
      <c r="V501" s="20">
        <v>45683</v>
      </c>
      <c r="W501" s="21">
        <v>1</v>
      </c>
      <c r="X501" s="20">
        <v>45691</v>
      </c>
      <c r="Y501" s="20">
        <v>45686</v>
      </c>
      <c r="Z501" s="48">
        <v>1</v>
      </c>
      <c r="AA501">
        <v>2025</v>
      </c>
      <c r="AB501" s="45">
        <v>62494</v>
      </c>
      <c r="AC501" s="45">
        <v>62494</v>
      </c>
      <c r="AI501" s="10"/>
      <c r="AK501" s="10"/>
    </row>
    <row r="502" spans="1:37">
      <c r="A502" t="s">
        <v>45</v>
      </c>
      <c r="B502" t="s">
        <v>46</v>
      </c>
      <c r="C502" t="s">
        <v>47</v>
      </c>
      <c r="D502" t="s">
        <v>875</v>
      </c>
      <c r="E502" t="s">
        <v>88</v>
      </c>
      <c r="F502" t="s">
        <v>79</v>
      </c>
      <c r="G502" t="s">
        <v>51</v>
      </c>
      <c r="H502" s="20" t="s">
        <v>52</v>
      </c>
      <c r="I502" t="s">
        <v>53</v>
      </c>
      <c r="J502" t="s">
        <v>54</v>
      </c>
      <c r="L502" t="s">
        <v>55</v>
      </c>
      <c r="M502" t="s">
        <v>77</v>
      </c>
      <c r="N502" t="s">
        <v>89</v>
      </c>
      <c r="O502" s="21" t="s">
        <v>58</v>
      </c>
      <c r="P502" s="21" t="s">
        <v>104</v>
      </c>
      <c r="Q502" s="20" t="s">
        <v>515</v>
      </c>
      <c r="R502" s="21" t="s">
        <v>516</v>
      </c>
      <c r="S502" s="35">
        <v>1</v>
      </c>
      <c r="T502" s="22">
        <v>1</v>
      </c>
      <c r="U502" s="20" t="s">
        <v>62</v>
      </c>
      <c r="V502" s="20">
        <v>45683</v>
      </c>
      <c r="W502" s="21">
        <v>1</v>
      </c>
      <c r="X502" s="20">
        <v>45692</v>
      </c>
      <c r="Y502" s="20">
        <v>45688</v>
      </c>
      <c r="Z502" s="48">
        <v>1</v>
      </c>
      <c r="AA502">
        <v>2025</v>
      </c>
      <c r="AB502" s="45">
        <v>81245</v>
      </c>
      <c r="AC502" s="45">
        <v>81245</v>
      </c>
      <c r="AI502" s="10"/>
      <c r="AK502" s="10"/>
    </row>
    <row r="503" spans="1:37">
      <c r="A503" t="s">
        <v>45</v>
      </c>
      <c r="B503" t="s">
        <v>46</v>
      </c>
      <c r="C503" t="s">
        <v>47</v>
      </c>
      <c r="D503" t="s">
        <v>876</v>
      </c>
      <c r="E503" t="s">
        <v>88</v>
      </c>
      <c r="F503" t="s">
        <v>79</v>
      </c>
      <c r="G503" t="s">
        <v>51</v>
      </c>
      <c r="H503" s="20" t="s">
        <v>52</v>
      </c>
      <c r="I503" t="s">
        <v>53</v>
      </c>
      <c r="J503" t="s">
        <v>54</v>
      </c>
      <c r="L503" t="s">
        <v>55</v>
      </c>
      <c r="M503" t="s">
        <v>77</v>
      </c>
      <c r="N503" t="s">
        <v>89</v>
      </c>
      <c r="O503" s="21" t="s">
        <v>58</v>
      </c>
      <c r="P503" s="21" t="s">
        <v>97</v>
      </c>
      <c r="Q503" s="20" t="s">
        <v>428</v>
      </c>
      <c r="R503" s="21" t="s">
        <v>429</v>
      </c>
      <c r="S503" s="35">
        <v>1</v>
      </c>
      <c r="T503" s="22">
        <v>1</v>
      </c>
      <c r="U503" s="20" t="s">
        <v>62</v>
      </c>
      <c r="V503" s="20">
        <v>45683</v>
      </c>
      <c r="W503" s="21">
        <v>1</v>
      </c>
      <c r="X503" s="20">
        <v>45692</v>
      </c>
      <c r="Y503" s="20">
        <v>45688</v>
      </c>
      <c r="Z503" s="48">
        <v>1</v>
      </c>
      <c r="AA503">
        <v>2025</v>
      </c>
      <c r="AB503" s="45">
        <v>59367</v>
      </c>
      <c r="AC503" s="45">
        <v>59367</v>
      </c>
      <c r="AI503" s="10"/>
      <c r="AK503" s="10"/>
    </row>
    <row r="504" spans="1:37">
      <c r="A504" t="s">
        <v>45</v>
      </c>
      <c r="B504" t="s">
        <v>46</v>
      </c>
      <c r="C504" t="s">
        <v>47</v>
      </c>
      <c r="D504" t="s">
        <v>877</v>
      </c>
      <c r="E504" t="s">
        <v>88</v>
      </c>
      <c r="F504" t="s">
        <v>79</v>
      </c>
      <c r="G504" t="s">
        <v>51</v>
      </c>
      <c r="H504" s="20" t="s">
        <v>52</v>
      </c>
      <c r="I504" t="s">
        <v>53</v>
      </c>
      <c r="J504" t="s">
        <v>54</v>
      </c>
      <c r="L504" t="s">
        <v>55</v>
      </c>
      <c r="M504" t="s">
        <v>77</v>
      </c>
      <c r="N504" t="s">
        <v>89</v>
      </c>
      <c r="O504" s="21" t="s">
        <v>58</v>
      </c>
      <c r="P504" s="21" t="s">
        <v>97</v>
      </c>
      <c r="Q504" s="20" t="s">
        <v>394</v>
      </c>
      <c r="R504" s="21" t="s">
        <v>395</v>
      </c>
      <c r="S504" s="35">
        <v>1</v>
      </c>
      <c r="T504" s="22">
        <v>1</v>
      </c>
      <c r="U504" s="20" t="s">
        <v>62</v>
      </c>
      <c r="V504" s="20">
        <v>45687</v>
      </c>
      <c r="W504" s="21">
        <v>1</v>
      </c>
      <c r="X504" s="20">
        <v>45699</v>
      </c>
      <c r="Y504" s="20">
        <v>45691</v>
      </c>
      <c r="Z504" s="48">
        <v>2</v>
      </c>
      <c r="AA504">
        <v>2025</v>
      </c>
      <c r="AB504" s="45">
        <v>53119</v>
      </c>
      <c r="AC504" s="45">
        <v>53119</v>
      </c>
      <c r="AI504" s="10"/>
      <c r="AK504" s="10"/>
    </row>
    <row r="505" spans="1:37">
      <c r="A505" t="s">
        <v>45</v>
      </c>
      <c r="B505" t="s">
        <v>46</v>
      </c>
      <c r="C505" t="s">
        <v>47</v>
      </c>
      <c r="D505" t="s">
        <v>878</v>
      </c>
      <c r="E505" t="s">
        <v>88</v>
      </c>
      <c r="F505" t="s">
        <v>79</v>
      </c>
      <c r="G505" t="s">
        <v>51</v>
      </c>
      <c r="H505" s="20" t="s">
        <v>52</v>
      </c>
      <c r="I505" t="s">
        <v>53</v>
      </c>
      <c r="J505" t="s">
        <v>54</v>
      </c>
      <c r="L505" t="s">
        <v>55</v>
      </c>
      <c r="M505" t="s">
        <v>77</v>
      </c>
      <c r="N505" t="s">
        <v>89</v>
      </c>
      <c r="O505" s="21" t="s">
        <v>58</v>
      </c>
      <c r="P505" s="21" t="s">
        <v>90</v>
      </c>
      <c r="Q505" s="20" t="s">
        <v>879</v>
      </c>
      <c r="R505" s="21" t="s">
        <v>880</v>
      </c>
      <c r="S505" s="35">
        <v>1</v>
      </c>
      <c r="T505" s="22">
        <v>1</v>
      </c>
      <c r="U505" s="20" t="s">
        <v>62</v>
      </c>
      <c r="V505" s="20">
        <v>45687</v>
      </c>
      <c r="W505" s="21">
        <v>1</v>
      </c>
      <c r="X505" s="20">
        <v>45695</v>
      </c>
      <c r="Y505" s="20">
        <v>45693</v>
      </c>
      <c r="Z505" s="48">
        <v>2</v>
      </c>
      <c r="AA505">
        <v>2025</v>
      </c>
      <c r="AB505" s="45">
        <v>84371</v>
      </c>
      <c r="AC505" s="45">
        <v>84371</v>
      </c>
      <c r="AI505" s="10"/>
      <c r="AK505" s="10"/>
    </row>
    <row r="506" spans="1:37">
      <c r="A506" t="s">
        <v>45</v>
      </c>
      <c r="B506" t="s">
        <v>46</v>
      </c>
      <c r="C506" t="s">
        <v>47</v>
      </c>
      <c r="D506" t="s">
        <v>881</v>
      </c>
      <c r="E506" t="s">
        <v>88</v>
      </c>
      <c r="F506" t="s">
        <v>79</v>
      </c>
      <c r="G506" t="s">
        <v>51</v>
      </c>
      <c r="H506" s="20" t="s">
        <v>52</v>
      </c>
      <c r="I506" t="s">
        <v>53</v>
      </c>
      <c r="J506" t="s">
        <v>54</v>
      </c>
      <c r="L506" t="s">
        <v>55</v>
      </c>
      <c r="M506" t="s">
        <v>77</v>
      </c>
      <c r="N506" t="s">
        <v>89</v>
      </c>
      <c r="O506" s="21" t="s">
        <v>58</v>
      </c>
      <c r="P506" s="21" t="s">
        <v>303</v>
      </c>
      <c r="Q506" s="20" t="s">
        <v>631</v>
      </c>
      <c r="R506" s="21" t="s">
        <v>632</v>
      </c>
      <c r="S506" s="35">
        <v>1</v>
      </c>
      <c r="T506" s="22">
        <v>1</v>
      </c>
      <c r="U506" s="20" t="s">
        <v>62</v>
      </c>
      <c r="V506" s="20">
        <v>45704</v>
      </c>
      <c r="W506" s="21">
        <v>2</v>
      </c>
      <c r="X506" s="20">
        <v>45712</v>
      </c>
      <c r="Y506" s="20">
        <v>45707</v>
      </c>
      <c r="Z506" s="48">
        <v>2</v>
      </c>
      <c r="AA506">
        <v>2025</v>
      </c>
      <c r="AB506" s="45">
        <v>63326</v>
      </c>
      <c r="AC506" s="45">
        <v>63326</v>
      </c>
      <c r="AI506" s="10"/>
      <c r="AK506" s="10"/>
    </row>
    <row r="507" spans="1:37">
      <c r="A507" t="s">
        <v>45</v>
      </c>
      <c r="B507" t="s">
        <v>46</v>
      </c>
      <c r="C507" t="s">
        <v>47</v>
      </c>
      <c r="D507" t="s">
        <v>882</v>
      </c>
      <c r="E507" t="s">
        <v>88</v>
      </c>
      <c r="F507" t="s">
        <v>79</v>
      </c>
      <c r="G507" t="s">
        <v>51</v>
      </c>
      <c r="H507" s="20" t="s">
        <v>52</v>
      </c>
      <c r="I507" t="s">
        <v>53</v>
      </c>
      <c r="J507" t="s">
        <v>54</v>
      </c>
      <c r="L507" t="s">
        <v>55</v>
      </c>
      <c r="M507" t="s">
        <v>56</v>
      </c>
      <c r="N507" t="s">
        <v>57</v>
      </c>
      <c r="O507" s="21" t="s">
        <v>58</v>
      </c>
      <c r="P507" s="21" t="s">
        <v>64</v>
      </c>
      <c r="Q507" s="20" t="s">
        <v>179</v>
      </c>
      <c r="R507" s="21" t="s">
        <v>180</v>
      </c>
      <c r="S507" s="35">
        <v>1</v>
      </c>
      <c r="T507" s="22">
        <v>1</v>
      </c>
      <c r="U507" s="20" t="s">
        <v>62</v>
      </c>
      <c r="V507" s="20">
        <v>45704</v>
      </c>
      <c r="W507" s="21">
        <v>2</v>
      </c>
      <c r="X507" s="20">
        <v>45713</v>
      </c>
      <c r="Y507" s="20">
        <v>45707</v>
      </c>
      <c r="Z507" s="48">
        <v>2</v>
      </c>
      <c r="AA507">
        <v>2025</v>
      </c>
      <c r="AB507" s="45">
        <v>38276</v>
      </c>
      <c r="AC507" s="45">
        <v>38276</v>
      </c>
      <c r="AI507" s="10"/>
      <c r="AK507" s="10"/>
    </row>
    <row r="508" spans="1:37">
      <c r="A508" t="s">
        <v>45</v>
      </c>
      <c r="B508" t="s">
        <v>46</v>
      </c>
      <c r="C508" t="s">
        <v>47</v>
      </c>
      <c r="D508" t="s">
        <v>883</v>
      </c>
      <c r="E508" t="s">
        <v>88</v>
      </c>
      <c r="F508" t="s">
        <v>79</v>
      </c>
      <c r="G508" t="s">
        <v>51</v>
      </c>
      <c r="H508" s="20" t="s">
        <v>52</v>
      </c>
      <c r="I508" t="s">
        <v>53</v>
      </c>
      <c r="J508" t="s">
        <v>54</v>
      </c>
      <c r="L508" t="s">
        <v>55</v>
      </c>
      <c r="M508" t="s">
        <v>56</v>
      </c>
      <c r="N508" t="s">
        <v>57</v>
      </c>
      <c r="O508" s="21" t="s">
        <v>58</v>
      </c>
      <c r="P508" s="21" t="s">
        <v>64</v>
      </c>
      <c r="Q508" s="20" t="s">
        <v>211</v>
      </c>
      <c r="R508" s="21" t="s">
        <v>212</v>
      </c>
      <c r="S508" s="35">
        <v>1</v>
      </c>
      <c r="T508" s="22">
        <v>1</v>
      </c>
      <c r="U508" s="20" t="s">
        <v>62</v>
      </c>
      <c r="V508" s="20">
        <v>45704</v>
      </c>
      <c r="W508" s="21">
        <v>2</v>
      </c>
      <c r="X508" s="20">
        <v>45713</v>
      </c>
      <c r="Y508" s="20">
        <v>45707</v>
      </c>
      <c r="Z508" s="48">
        <v>2</v>
      </c>
      <c r="AA508">
        <v>2025</v>
      </c>
      <c r="AB508" s="45">
        <v>28088</v>
      </c>
      <c r="AC508" s="45">
        <v>28088</v>
      </c>
      <c r="AI508" s="10"/>
      <c r="AK508" s="10"/>
    </row>
    <row r="509" spans="1:37">
      <c r="A509" t="s">
        <v>45</v>
      </c>
      <c r="B509" t="s">
        <v>46</v>
      </c>
      <c r="C509" t="s">
        <v>47</v>
      </c>
      <c r="D509" t="s">
        <v>884</v>
      </c>
      <c r="E509" t="s">
        <v>88</v>
      </c>
      <c r="F509" t="s">
        <v>79</v>
      </c>
      <c r="G509" t="s">
        <v>51</v>
      </c>
      <c r="H509" s="20" t="s">
        <v>52</v>
      </c>
      <c r="I509" t="s">
        <v>53</v>
      </c>
      <c r="J509" t="s">
        <v>54</v>
      </c>
      <c r="L509" t="s">
        <v>55</v>
      </c>
      <c r="M509" t="s">
        <v>56</v>
      </c>
      <c r="N509" t="s">
        <v>57</v>
      </c>
      <c r="O509" s="21" t="s">
        <v>58</v>
      </c>
      <c r="P509" s="21" t="s">
        <v>64</v>
      </c>
      <c r="Q509" s="20" t="s">
        <v>885</v>
      </c>
      <c r="R509" s="21" t="s">
        <v>886</v>
      </c>
      <c r="S509" s="35">
        <v>1</v>
      </c>
      <c r="T509" s="22">
        <v>1</v>
      </c>
      <c r="U509" s="20" t="s">
        <v>62</v>
      </c>
      <c r="V509" s="20">
        <v>45704</v>
      </c>
      <c r="W509" s="21">
        <v>2</v>
      </c>
      <c r="X509" s="20">
        <v>45713</v>
      </c>
      <c r="Y509" s="20">
        <v>45707</v>
      </c>
      <c r="Z509" s="48">
        <v>2</v>
      </c>
      <c r="AA509">
        <v>2025</v>
      </c>
      <c r="AB509" s="45">
        <v>109369</v>
      </c>
      <c r="AC509" s="45">
        <v>109369</v>
      </c>
      <c r="AI509" s="10"/>
      <c r="AK509" s="10"/>
    </row>
    <row r="510" spans="1:37">
      <c r="A510" t="s">
        <v>45</v>
      </c>
      <c r="B510" t="s">
        <v>46</v>
      </c>
      <c r="C510" t="s">
        <v>47</v>
      </c>
      <c r="D510" t="s">
        <v>887</v>
      </c>
      <c r="E510" t="s">
        <v>88</v>
      </c>
      <c r="F510" t="s">
        <v>79</v>
      </c>
      <c r="G510" t="s">
        <v>51</v>
      </c>
      <c r="H510" s="20" t="s">
        <v>52</v>
      </c>
      <c r="I510" t="s">
        <v>53</v>
      </c>
      <c r="J510" t="s">
        <v>54</v>
      </c>
      <c r="L510" t="s">
        <v>55</v>
      </c>
      <c r="M510" t="s">
        <v>77</v>
      </c>
      <c r="N510" t="s">
        <v>89</v>
      </c>
      <c r="O510" s="21" t="s">
        <v>58</v>
      </c>
      <c r="P510" s="21" t="s">
        <v>366</v>
      </c>
      <c r="Q510" s="20" t="s">
        <v>542</v>
      </c>
      <c r="R510" s="21" t="s">
        <v>543</v>
      </c>
      <c r="S510" s="35">
        <v>1</v>
      </c>
      <c r="T510" s="22">
        <v>1</v>
      </c>
      <c r="U510" s="20" t="s">
        <v>62</v>
      </c>
      <c r="V510" s="20">
        <v>45688</v>
      </c>
      <c r="W510" s="21">
        <v>1</v>
      </c>
      <c r="X510" s="20">
        <v>45695</v>
      </c>
      <c r="Y510" s="20">
        <v>45693</v>
      </c>
      <c r="Z510" s="48">
        <v>2</v>
      </c>
      <c r="AA510">
        <v>2025</v>
      </c>
      <c r="AB510" s="45">
        <v>46869</v>
      </c>
      <c r="AC510" s="45">
        <v>46869</v>
      </c>
      <c r="AI510" s="10"/>
      <c r="AK510" s="10"/>
    </row>
    <row r="511" spans="1:37">
      <c r="A511" t="s">
        <v>45</v>
      </c>
      <c r="B511" t="s">
        <v>46</v>
      </c>
      <c r="C511" t="s">
        <v>47</v>
      </c>
      <c r="D511" t="s">
        <v>888</v>
      </c>
      <c r="E511" t="s">
        <v>88</v>
      </c>
      <c r="F511" t="s">
        <v>79</v>
      </c>
      <c r="G511" t="s">
        <v>51</v>
      </c>
      <c r="H511" s="20" t="s">
        <v>52</v>
      </c>
      <c r="I511" t="s">
        <v>53</v>
      </c>
      <c r="J511" t="s">
        <v>54</v>
      </c>
      <c r="L511" t="s">
        <v>55</v>
      </c>
      <c r="M511" t="s">
        <v>77</v>
      </c>
      <c r="N511" t="s">
        <v>89</v>
      </c>
      <c r="O511" s="21" t="s">
        <v>58</v>
      </c>
      <c r="P511" s="21" t="s">
        <v>126</v>
      </c>
      <c r="Q511" s="20" t="s">
        <v>799</v>
      </c>
      <c r="R511" s="21" t="s">
        <v>800</v>
      </c>
      <c r="S511" s="35">
        <v>1</v>
      </c>
      <c r="T511" s="22">
        <v>1</v>
      </c>
      <c r="U511" s="20" t="s">
        <v>62</v>
      </c>
      <c r="V511" s="20">
        <v>45688</v>
      </c>
      <c r="W511" s="21">
        <v>1</v>
      </c>
      <c r="X511" s="20">
        <v>45695</v>
      </c>
      <c r="Y511" s="20">
        <v>45693</v>
      </c>
      <c r="Z511" s="48">
        <v>2</v>
      </c>
      <c r="AA511">
        <v>2025</v>
      </c>
      <c r="AB511" s="45">
        <v>62493</v>
      </c>
      <c r="AC511" s="45">
        <v>62493</v>
      </c>
      <c r="AI511" s="10"/>
      <c r="AK511" s="10"/>
    </row>
    <row r="512" spans="1:37">
      <c r="A512" t="s">
        <v>45</v>
      </c>
      <c r="B512" t="s">
        <v>46</v>
      </c>
      <c r="C512" t="s">
        <v>47</v>
      </c>
      <c r="D512" t="s">
        <v>889</v>
      </c>
      <c r="E512" t="s">
        <v>49</v>
      </c>
      <c r="F512" t="s">
        <v>890</v>
      </c>
      <c r="G512" t="s">
        <v>51</v>
      </c>
      <c r="H512" s="20" t="s">
        <v>58</v>
      </c>
      <c r="I512" t="s">
        <v>53</v>
      </c>
      <c r="J512" t="s">
        <v>54</v>
      </c>
      <c r="L512" t="s">
        <v>55</v>
      </c>
      <c r="M512" t="s">
        <v>56</v>
      </c>
      <c r="N512" t="s">
        <v>57</v>
      </c>
      <c r="O512" s="21" t="s">
        <v>58</v>
      </c>
      <c r="P512" s="21" t="s">
        <v>64</v>
      </c>
      <c r="Q512" s="20" t="s">
        <v>70</v>
      </c>
      <c r="R512" s="21" t="s">
        <v>71</v>
      </c>
      <c r="S512" s="35">
        <v>9</v>
      </c>
      <c r="T512" s="22">
        <v>0</v>
      </c>
      <c r="U512" s="20" t="s">
        <v>62</v>
      </c>
      <c r="V512" s="20">
        <v>45705</v>
      </c>
      <c r="W512" s="21">
        <v>2</v>
      </c>
      <c r="X512" s="20">
        <v>45715</v>
      </c>
      <c r="Z512" s="48">
        <v>2</v>
      </c>
      <c r="AA512">
        <v>2025</v>
      </c>
      <c r="AB512" s="45">
        <v>990000</v>
      </c>
      <c r="AC512" s="45">
        <v>0</v>
      </c>
      <c r="AI512" s="10"/>
      <c r="AK512" s="10"/>
    </row>
    <row r="513" spans="1:37">
      <c r="A513" t="s">
        <v>45</v>
      </c>
      <c r="B513" t="s">
        <v>46</v>
      </c>
      <c r="C513" t="s">
        <v>47</v>
      </c>
      <c r="D513" t="s">
        <v>891</v>
      </c>
      <c r="E513" t="s">
        <v>88</v>
      </c>
      <c r="F513" t="s">
        <v>79</v>
      </c>
      <c r="G513" t="s">
        <v>51</v>
      </c>
      <c r="H513" s="20" t="s">
        <v>52</v>
      </c>
      <c r="I513" t="s">
        <v>53</v>
      </c>
      <c r="J513" t="s">
        <v>54</v>
      </c>
      <c r="L513" t="s">
        <v>55</v>
      </c>
      <c r="M513" t="s">
        <v>77</v>
      </c>
      <c r="N513" t="s">
        <v>89</v>
      </c>
      <c r="O513" s="21" t="s">
        <v>58</v>
      </c>
      <c r="P513" s="21" t="s">
        <v>126</v>
      </c>
      <c r="Q513" s="20" t="s">
        <v>892</v>
      </c>
      <c r="R513" s="21" t="s">
        <v>893</v>
      </c>
      <c r="S513" s="35">
        <v>1</v>
      </c>
      <c r="T513" s="22">
        <v>1</v>
      </c>
      <c r="U513" s="20" t="s">
        <v>62</v>
      </c>
      <c r="V513" s="20">
        <v>45704</v>
      </c>
      <c r="W513" s="21">
        <v>2</v>
      </c>
      <c r="X513" s="20">
        <v>45713</v>
      </c>
      <c r="Y513" s="20">
        <v>45707</v>
      </c>
      <c r="Z513" s="48">
        <v>2</v>
      </c>
      <c r="AA513">
        <v>2025</v>
      </c>
      <c r="AB513" s="45">
        <v>28119</v>
      </c>
      <c r="AC513" s="45">
        <v>28119</v>
      </c>
      <c r="AI513" s="10"/>
      <c r="AK513" s="10"/>
    </row>
    <row r="514" spans="1:37">
      <c r="A514" t="s">
        <v>45</v>
      </c>
      <c r="B514" t="s">
        <v>46</v>
      </c>
      <c r="C514" t="s">
        <v>47</v>
      </c>
      <c r="D514" t="s">
        <v>889</v>
      </c>
      <c r="E514" t="s">
        <v>49</v>
      </c>
      <c r="F514" t="s">
        <v>894</v>
      </c>
      <c r="G514" t="s">
        <v>51</v>
      </c>
      <c r="H514" s="20" t="s">
        <v>58</v>
      </c>
      <c r="I514" t="s">
        <v>53</v>
      </c>
      <c r="J514" t="s">
        <v>54</v>
      </c>
      <c r="L514" t="s">
        <v>55</v>
      </c>
      <c r="M514" t="s">
        <v>56</v>
      </c>
      <c r="N514" t="s">
        <v>57</v>
      </c>
      <c r="O514" s="21" t="s">
        <v>58</v>
      </c>
      <c r="P514" s="21" t="s">
        <v>64</v>
      </c>
      <c r="Q514" s="20" t="s">
        <v>70</v>
      </c>
      <c r="R514" s="21" t="s">
        <v>71</v>
      </c>
      <c r="S514" s="35">
        <v>3</v>
      </c>
      <c r="T514" s="22">
        <v>0</v>
      </c>
      <c r="U514" s="20" t="s">
        <v>62</v>
      </c>
      <c r="V514" s="20">
        <v>45705</v>
      </c>
      <c r="W514" s="21">
        <v>2</v>
      </c>
      <c r="X514" s="20">
        <v>45715</v>
      </c>
      <c r="Z514" s="48">
        <v>2</v>
      </c>
      <c r="AA514">
        <v>2025</v>
      </c>
      <c r="AB514" s="45">
        <v>0</v>
      </c>
      <c r="AC514" s="45">
        <v>0</v>
      </c>
      <c r="AI514" s="10"/>
      <c r="AK514" s="10"/>
    </row>
    <row r="515" spans="1:37">
      <c r="A515" t="s">
        <v>45</v>
      </c>
      <c r="B515" t="s">
        <v>46</v>
      </c>
      <c r="C515" t="s">
        <v>47</v>
      </c>
      <c r="D515" t="s">
        <v>895</v>
      </c>
      <c r="E515" t="s">
        <v>88</v>
      </c>
      <c r="F515" t="s">
        <v>79</v>
      </c>
      <c r="G515" t="s">
        <v>51</v>
      </c>
      <c r="H515" s="20" t="s">
        <v>52</v>
      </c>
      <c r="I515" t="s">
        <v>53</v>
      </c>
      <c r="J515" t="s">
        <v>54</v>
      </c>
      <c r="L515" t="s">
        <v>55</v>
      </c>
      <c r="M515" t="s">
        <v>77</v>
      </c>
      <c r="N515" t="s">
        <v>89</v>
      </c>
      <c r="O515" s="21" t="s">
        <v>58</v>
      </c>
      <c r="P515" s="21" t="s">
        <v>126</v>
      </c>
      <c r="Q515" s="20" t="s">
        <v>892</v>
      </c>
      <c r="R515" s="21" t="s">
        <v>893</v>
      </c>
      <c r="S515" s="35">
        <v>1</v>
      </c>
      <c r="T515" s="22">
        <v>1</v>
      </c>
      <c r="U515" s="20" t="s">
        <v>62</v>
      </c>
      <c r="V515" s="20">
        <v>45704</v>
      </c>
      <c r="W515" s="21">
        <v>2</v>
      </c>
      <c r="X515" s="20">
        <v>45712</v>
      </c>
      <c r="Y515" s="20">
        <v>45707</v>
      </c>
      <c r="Z515" s="48">
        <v>2</v>
      </c>
      <c r="AA515">
        <v>2025</v>
      </c>
      <c r="AB515" s="45">
        <v>28119</v>
      </c>
      <c r="AC515" s="45">
        <v>28119</v>
      </c>
      <c r="AI515" s="10"/>
      <c r="AK515" s="10"/>
    </row>
    <row r="516" spans="1:37">
      <c r="A516" t="s">
        <v>45</v>
      </c>
      <c r="B516" t="s">
        <v>46</v>
      </c>
      <c r="C516" t="s">
        <v>47</v>
      </c>
      <c r="D516" t="s">
        <v>896</v>
      </c>
      <c r="E516" t="s">
        <v>88</v>
      </c>
      <c r="F516" t="s">
        <v>79</v>
      </c>
      <c r="G516" t="s">
        <v>51</v>
      </c>
      <c r="H516" s="20" t="s">
        <v>52</v>
      </c>
      <c r="I516" t="s">
        <v>53</v>
      </c>
      <c r="J516" t="s">
        <v>54</v>
      </c>
      <c r="L516" t="s">
        <v>55</v>
      </c>
      <c r="M516" t="s">
        <v>77</v>
      </c>
      <c r="N516" t="s">
        <v>89</v>
      </c>
      <c r="O516" s="21" t="s">
        <v>58</v>
      </c>
      <c r="P516" s="21" t="s">
        <v>90</v>
      </c>
      <c r="Q516" s="20" t="s">
        <v>214</v>
      </c>
      <c r="R516" s="21" t="s">
        <v>215</v>
      </c>
      <c r="S516" s="35">
        <v>1</v>
      </c>
      <c r="T516" s="22">
        <v>1</v>
      </c>
      <c r="U516" s="20" t="s">
        <v>62</v>
      </c>
      <c r="V516" s="20">
        <v>45704</v>
      </c>
      <c r="W516" s="21">
        <v>2</v>
      </c>
      <c r="X516" s="20">
        <v>45713</v>
      </c>
      <c r="Y516" s="20">
        <v>45709</v>
      </c>
      <c r="Z516" s="48">
        <v>2</v>
      </c>
      <c r="AA516">
        <v>2025</v>
      </c>
      <c r="AB516" s="45">
        <v>49994</v>
      </c>
      <c r="AC516" s="45">
        <v>49994</v>
      </c>
      <c r="AI516" s="10"/>
      <c r="AK516" s="10"/>
    </row>
    <row r="517" spans="1:37">
      <c r="A517" t="s">
        <v>45</v>
      </c>
      <c r="B517" t="s">
        <v>46</v>
      </c>
      <c r="C517" t="s">
        <v>47</v>
      </c>
      <c r="D517" t="s">
        <v>897</v>
      </c>
      <c r="E517" t="s">
        <v>88</v>
      </c>
      <c r="F517" t="s">
        <v>79</v>
      </c>
      <c r="G517" t="s">
        <v>51</v>
      </c>
      <c r="H517" s="20" t="s">
        <v>52</v>
      </c>
      <c r="I517" t="s">
        <v>53</v>
      </c>
      <c r="J517" t="s">
        <v>54</v>
      </c>
      <c r="L517" t="s">
        <v>55</v>
      </c>
      <c r="M517" t="s">
        <v>56</v>
      </c>
      <c r="N517" t="s">
        <v>57</v>
      </c>
      <c r="O517" s="21" t="s">
        <v>58</v>
      </c>
      <c r="P517" s="21" t="s">
        <v>64</v>
      </c>
      <c r="Q517" s="20" t="s">
        <v>680</v>
      </c>
      <c r="R517" s="21" t="s">
        <v>681</v>
      </c>
      <c r="S517" s="35">
        <v>1</v>
      </c>
      <c r="T517" s="22">
        <v>1</v>
      </c>
      <c r="U517" s="20" t="s">
        <v>62</v>
      </c>
      <c r="V517" s="20">
        <v>45704</v>
      </c>
      <c r="W517" s="21">
        <v>2</v>
      </c>
      <c r="X517" s="20">
        <v>45712</v>
      </c>
      <c r="Y517" s="20">
        <v>45707</v>
      </c>
      <c r="Z517" s="48">
        <v>2</v>
      </c>
      <c r="AA517">
        <v>2025</v>
      </c>
      <c r="AB517" s="45">
        <v>40619</v>
      </c>
      <c r="AC517" s="45">
        <v>40619</v>
      </c>
      <c r="AI517" s="10"/>
      <c r="AK517" s="10"/>
    </row>
    <row r="518" spans="1:37">
      <c r="A518" t="s">
        <v>45</v>
      </c>
      <c r="B518" t="s">
        <v>46</v>
      </c>
      <c r="C518" t="s">
        <v>47</v>
      </c>
      <c r="D518" t="s">
        <v>898</v>
      </c>
      <c r="E518" t="s">
        <v>88</v>
      </c>
      <c r="F518" t="s">
        <v>79</v>
      </c>
      <c r="G518" t="s">
        <v>51</v>
      </c>
      <c r="H518" s="20" t="s">
        <v>52</v>
      </c>
      <c r="I518" t="s">
        <v>53</v>
      </c>
      <c r="J518" t="s">
        <v>54</v>
      </c>
      <c r="L518" t="s">
        <v>55</v>
      </c>
      <c r="M518" t="s">
        <v>56</v>
      </c>
      <c r="N518" t="s">
        <v>57</v>
      </c>
      <c r="O518" s="21" t="s">
        <v>58</v>
      </c>
      <c r="P518" s="21" t="s">
        <v>64</v>
      </c>
      <c r="Q518" s="20" t="s">
        <v>677</v>
      </c>
      <c r="R518" s="21" t="s">
        <v>678</v>
      </c>
      <c r="S518" s="35">
        <v>1</v>
      </c>
      <c r="T518" s="22">
        <v>1</v>
      </c>
      <c r="U518" s="20" t="s">
        <v>62</v>
      </c>
      <c r="V518" s="20">
        <v>45704</v>
      </c>
      <c r="W518" s="21">
        <v>2</v>
      </c>
      <c r="X518" s="20">
        <v>45712</v>
      </c>
      <c r="Y518" s="20">
        <v>45707</v>
      </c>
      <c r="Z518" s="48">
        <v>2</v>
      </c>
      <c r="AA518">
        <v>2025</v>
      </c>
      <c r="AB518" s="45">
        <v>73823</v>
      </c>
      <c r="AC518" s="45">
        <v>73823</v>
      </c>
      <c r="AI518" s="10"/>
      <c r="AK518" s="10"/>
    </row>
    <row r="519" spans="1:37">
      <c r="A519" t="s">
        <v>45</v>
      </c>
      <c r="B519" t="s">
        <v>46</v>
      </c>
      <c r="C519" t="s">
        <v>47</v>
      </c>
      <c r="D519" t="s">
        <v>899</v>
      </c>
      <c r="E519" t="s">
        <v>88</v>
      </c>
      <c r="F519" t="s">
        <v>79</v>
      </c>
      <c r="G519" t="s">
        <v>51</v>
      </c>
      <c r="H519" s="20" t="s">
        <v>52</v>
      </c>
      <c r="I519" t="s">
        <v>53</v>
      </c>
      <c r="J519" t="s">
        <v>54</v>
      </c>
      <c r="L519" t="s">
        <v>55</v>
      </c>
      <c r="M519" t="s">
        <v>56</v>
      </c>
      <c r="N519" t="s">
        <v>57</v>
      </c>
      <c r="O519" s="21" t="s">
        <v>58</v>
      </c>
      <c r="P519" s="21" t="s">
        <v>64</v>
      </c>
      <c r="Q519" s="20" t="s">
        <v>221</v>
      </c>
      <c r="R519" s="21" t="s">
        <v>222</v>
      </c>
      <c r="S519" s="35">
        <v>1</v>
      </c>
      <c r="T519" s="22">
        <v>1</v>
      </c>
      <c r="U519" s="20" t="s">
        <v>62</v>
      </c>
      <c r="V519" s="20">
        <v>45704</v>
      </c>
      <c r="W519" s="21">
        <v>2</v>
      </c>
      <c r="X519" s="20">
        <v>45712</v>
      </c>
      <c r="Y519" s="20">
        <v>45707</v>
      </c>
      <c r="Z519" s="48">
        <v>2</v>
      </c>
      <c r="AA519">
        <v>2025</v>
      </c>
      <c r="AB519" s="45">
        <v>106244</v>
      </c>
      <c r="AC519" s="45">
        <v>106244</v>
      </c>
      <c r="AI519" s="10"/>
      <c r="AK519" s="10"/>
    </row>
    <row r="520" spans="1:37">
      <c r="A520" t="s">
        <v>45</v>
      </c>
      <c r="B520" t="s">
        <v>46</v>
      </c>
      <c r="C520" t="s">
        <v>47</v>
      </c>
      <c r="D520" t="s">
        <v>889</v>
      </c>
      <c r="E520" t="s">
        <v>49</v>
      </c>
      <c r="F520" t="s">
        <v>900</v>
      </c>
      <c r="G520" t="s">
        <v>51</v>
      </c>
      <c r="H520" s="20" t="s">
        <v>58</v>
      </c>
      <c r="I520" t="s">
        <v>53</v>
      </c>
      <c r="J520" t="s">
        <v>54</v>
      </c>
      <c r="L520" t="s">
        <v>55</v>
      </c>
      <c r="M520" t="s">
        <v>56</v>
      </c>
      <c r="N520" t="s">
        <v>57</v>
      </c>
      <c r="O520" s="21" t="s">
        <v>58</v>
      </c>
      <c r="P520" s="21" t="s">
        <v>64</v>
      </c>
      <c r="Q520" s="20" t="s">
        <v>70</v>
      </c>
      <c r="R520" s="21" t="s">
        <v>71</v>
      </c>
      <c r="S520" s="35">
        <v>3</v>
      </c>
      <c r="T520" s="22">
        <v>0</v>
      </c>
      <c r="U520" s="20" t="s">
        <v>62</v>
      </c>
      <c r="V520" s="20">
        <v>45705</v>
      </c>
      <c r="W520" s="21">
        <v>2</v>
      </c>
      <c r="X520" s="20">
        <v>45715</v>
      </c>
      <c r="Z520" s="48">
        <v>2</v>
      </c>
      <c r="AA520">
        <v>2025</v>
      </c>
      <c r="AB520" s="45">
        <v>0</v>
      </c>
      <c r="AC520" s="45">
        <v>0</v>
      </c>
      <c r="AI520" s="10"/>
      <c r="AK520" s="10"/>
    </row>
    <row r="521" spans="1:37">
      <c r="A521" t="s">
        <v>45</v>
      </c>
      <c r="B521" t="s">
        <v>46</v>
      </c>
      <c r="C521" t="s">
        <v>47</v>
      </c>
      <c r="D521" t="s">
        <v>901</v>
      </c>
      <c r="E521" t="s">
        <v>88</v>
      </c>
      <c r="F521" t="s">
        <v>79</v>
      </c>
      <c r="G521" t="s">
        <v>51</v>
      </c>
      <c r="H521" s="20" t="s">
        <v>52</v>
      </c>
      <c r="I521" t="s">
        <v>53</v>
      </c>
      <c r="J521" t="s">
        <v>54</v>
      </c>
      <c r="L521" t="s">
        <v>55</v>
      </c>
      <c r="M521" t="s">
        <v>77</v>
      </c>
      <c r="N521" t="s">
        <v>89</v>
      </c>
      <c r="O521" s="21" t="s">
        <v>58</v>
      </c>
      <c r="P521" s="21" t="s">
        <v>97</v>
      </c>
      <c r="Q521" s="20" t="s">
        <v>296</v>
      </c>
      <c r="R521" s="21" t="s">
        <v>297</v>
      </c>
      <c r="S521" s="35">
        <v>1</v>
      </c>
      <c r="T521" s="22">
        <v>1</v>
      </c>
      <c r="U521" s="20" t="s">
        <v>62</v>
      </c>
      <c r="V521" s="20">
        <v>45704</v>
      </c>
      <c r="W521" s="21">
        <v>2</v>
      </c>
      <c r="X521" s="20">
        <v>45712</v>
      </c>
      <c r="Y521" s="20">
        <v>45707</v>
      </c>
      <c r="Z521" s="48">
        <v>2</v>
      </c>
      <c r="AA521">
        <v>2025</v>
      </c>
      <c r="AB521" s="45">
        <v>68746</v>
      </c>
      <c r="AC521" s="45">
        <v>68746</v>
      </c>
      <c r="AI521" s="10"/>
      <c r="AK521" s="10"/>
    </row>
    <row r="522" spans="1:37">
      <c r="A522" t="s">
        <v>45</v>
      </c>
      <c r="B522" t="s">
        <v>46</v>
      </c>
      <c r="C522" t="s">
        <v>47</v>
      </c>
      <c r="D522" t="s">
        <v>902</v>
      </c>
      <c r="E522" t="s">
        <v>88</v>
      </c>
      <c r="F522" t="s">
        <v>79</v>
      </c>
      <c r="G522" t="s">
        <v>51</v>
      </c>
      <c r="H522" s="20" t="s">
        <v>52</v>
      </c>
      <c r="I522" t="s">
        <v>53</v>
      </c>
      <c r="J522" t="s">
        <v>54</v>
      </c>
      <c r="L522" t="s">
        <v>55</v>
      </c>
      <c r="M522" t="s">
        <v>77</v>
      </c>
      <c r="N522" t="s">
        <v>89</v>
      </c>
      <c r="O522" s="21" t="s">
        <v>58</v>
      </c>
      <c r="P522" s="21" t="s">
        <v>119</v>
      </c>
      <c r="Q522" s="20" t="s">
        <v>903</v>
      </c>
      <c r="R522" s="21" t="s">
        <v>904</v>
      </c>
      <c r="S522" s="35">
        <v>1</v>
      </c>
      <c r="T522" s="22">
        <v>1</v>
      </c>
      <c r="U522" s="20" t="s">
        <v>62</v>
      </c>
      <c r="V522" s="20">
        <v>45704</v>
      </c>
      <c r="W522" s="21">
        <v>2</v>
      </c>
      <c r="X522" s="20">
        <v>45712</v>
      </c>
      <c r="Y522" s="20">
        <v>45707</v>
      </c>
      <c r="Z522" s="48">
        <v>2</v>
      </c>
      <c r="AA522">
        <v>2025</v>
      </c>
      <c r="AB522" s="45">
        <v>103324</v>
      </c>
      <c r="AC522" s="45">
        <v>103324</v>
      </c>
      <c r="AI522" s="10"/>
      <c r="AK522" s="10"/>
    </row>
    <row r="523" spans="1:37">
      <c r="A523" t="s">
        <v>45</v>
      </c>
      <c r="B523" t="s">
        <v>46</v>
      </c>
      <c r="C523" t="s">
        <v>47</v>
      </c>
      <c r="D523" t="s">
        <v>905</v>
      </c>
      <c r="E523" t="s">
        <v>88</v>
      </c>
      <c r="F523" t="s">
        <v>79</v>
      </c>
      <c r="G523" t="s">
        <v>51</v>
      </c>
      <c r="H523" s="20" t="s">
        <v>52</v>
      </c>
      <c r="I523" t="s">
        <v>53</v>
      </c>
      <c r="J523" t="s">
        <v>54</v>
      </c>
      <c r="L523" t="s">
        <v>55</v>
      </c>
      <c r="M523" t="s">
        <v>56</v>
      </c>
      <c r="N523" t="s">
        <v>57</v>
      </c>
      <c r="O523" s="21" t="s">
        <v>58</v>
      </c>
      <c r="P523" s="21" t="s">
        <v>64</v>
      </c>
      <c r="Q523" s="20" t="s">
        <v>456</v>
      </c>
      <c r="R523" s="21" t="s">
        <v>457</v>
      </c>
      <c r="S523" s="35">
        <v>1</v>
      </c>
      <c r="T523" s="22">
        <v>1</v>
      </c>
      <c r="U523" s="20" t="s">
        <v>62</v>
      </c>
      <c r="V523" s="20">
        <v>45704</v>
      </c>
      <c r="W523" s="21">
        <v>2</v>
      </c>
      <c r="X523" s="20">
        <v>45716</v>
      </c>
      <c r="Y523" s="20">
        <v>45709</v>
      </c>
      <c r="Z523" s="48">
        <v>2</v>
      </c>
      <c r="AA523">
        <v>2025</v>
      </c>
      <c r="AB523" s="45">
        <v>28088</v>
      </c>
      <c r="AC523" s="45">
        <v>28088</v>
      </c>
      <c r="AI523" s="10"/>
      <c r="AK523" s="10"/>
    </row>
    <row r="524" spans="1:37">
      <c r="A524" t="s">
        <v>45</v>
      </c>
      <c r="B524" t="s">
        <v>46</v>
      </c>
      <c r="C524" t="s">
        <v>47</v>
      </c>
      <c r="D524" t="s">
        <v>906</v>
      </c>
      <c r="E524" t="s">
        <v>88</v>
      </c>
      <c r="F524" t="s">
        <v>79</v>
      </c>
      <c r="G524" t="s">
        <v>51</v>
      </c>
      <c r="H524" s="20" t="s">
        <v>52</v>
      </c>
      <c r="I524" t="s">
        <v>53</v>
      </c>
      <c r="J524" t="s">
        <v>54</v>
      </c>
      <c r="L524" t="s">
        <v>55</v>
      </c>
      <c r="M524" t="s">
        <v>77</v>
      </c>
      <c r="N524" t="s">
        <v>89</v>
      </c>
      <c r="O524" s="21" t="s">
        <v>58</v>
      </c>
      <c r="P524" s="21" t="s">
        <v>119</v>
      </c>
      <c r="Q524" s="20" t="s">
        <v>539</v>
      </c>
      <c r="R524" s="21" t="s">
        <v>540</v>
      </c>
      <c r="S524" s="35">
        <v>1</v>
      </c>
      <c r="T524" s="22">
        <v>1</v>
      </c>
      <c r="U524" s="20" t="s">
        <v>62</v>
      </c>
      <c r="V524" s="20">
        <v>45704</v>
      </c>
      <c r="W524" s="21">
        <v>2</v>
      </c>
      <c r="X524" s="20">
        <v>45712</v>
      </c>
      <c r="Y524" s="20">
        <v>45707</v>
      </c>
      <c r="Z524" s="48">
        <v>2</v>
      </c>
      <c r="AA524">
        <v>2025</v>
      </c>
      <c r="AB524" s="45">
        <v>118742</v>
      </c>
      <c r="AC524" s="45">
        <v>118742</v>
      </c>
      <c r="AI524" s="10"/>
      <c r="AK524" s="10"/>
    </row>
    <row r="525" spans="1:37">
      <c r="A525" t="s">
        <v>45</v>
      </c>
      <c r="B525" t="s">
        <v>46</v>
      </c>
      <c r="C525" t="s">
        <v>47</v>
      </c>
      <c r="D525" t="s">
        <v>907</v>
      </c>
      <c r="E525" t="s">
        <v>88</v>
      </c>
      <c r="F525" t="s">
        <v>79</v>
      </c>
      <c r="G525" t="s">
        <v>51</v>
      </c>
      <c r="H525" s="20" t="s">
        <v>52</v>
      </c>
      <c r="I525" t="s">
        <v>53</v>
      </c>
      <c r="J525" t="s">
        <v>54</v>
      </c>
      <c r="L525" t="s">
        <v>55</v>
      </c>
      <c r="M525" t="s">
        <v>77</v>
      </c>
      <c r="N525" t="s">
        <v>89</v>
      </c>
      <c r="O525" s="21" t="s">
        <v>58</v>
      </c>
      <c r="P525" s="21" t="s">
        <v>119</v>
      </c>
      <c r="Q525" s="20" t="s">
        <v>908</v>
      </c>
      <c r="R525" s="21" t="s">
        <v>909</v>
      </c>
      <c r="S525" s="35">
        <v>1</v>
      </c>
      <c r="T525" s="22">
        <v>1</v>
      </c>
      <c r="U525" s="20" t="s">
        <v>62</v>
      </c>
      <c r="V525" s="20">
        <v>45705</v>
      </c>
      <c r="W525" s="21">
        <v>2</v>
      </c>
      <c r="X525" s="20">
        <v>45712</v>
      </c>
      <c r="Y525" s="20">
        <v>45707</v>
      </c>
      <c r="Z525" s="48">
        <v>2</v>
      </c>
      <c r="AA525">
        <v>2025</v>
      </c>
      <c r="AB525" s="45">
        <v>73327</v>
      </c>
      <c r="AC525" s="45">
        <v>73327</v>
      </c>
      <c r="AI525" s="10"/>
      <c r="AK525" s="10"/>
    </row>
    <row r="526" spans="1:37">
      <c r="A526" t="s">
        <v>45</v>
      </c>
      <c r="B526" t="s">
        <v>46</v>
      </c>
      <c r="C526" t="s">
        <v>47</v>
      </c>
      <c r="D526" t="s">
        <v>889</v>
      </c>
      <c r="E526" t="s">
        <v>49</v>
      </c>
      <c r="F526" t="s">
        <v>910</v>
      </c>
      <c r="G526" t="s">
        <v>51</v>
      </c>
      <c r="H526" s="20" t="s">
        <v>58</v>
      </c>
      <c r="I526" t="s">
        <v>53</v>
      </c>
      <c r="J526" t="s">
        <v>54</v>
      </c>
      <c r="L526" t="s">
        <v>55</v>
      </c>
      <c r="M526" t="s">
        <v>56</v>
      </c>
      <c r="N526" t="s">
        <v>57</v>
      </c>
      <c r="O526" s="21" t="s">
        <v>58</v>
      </c>
      <c r="P526" s="21" t="s">
        <v>64</v>
      </c>
      <c r="Q526" s="20" t="s">
        <v>70</v>
      </c>
      <c r="R526" s="21" t="s">
        <v>71</v>
      </c>
      <c r="S526" s="35">
        <v>3</v>
      </c>
      <c r="T526" s="22">
        <v>0</v>
      </c>
      <c r="U526" s="20" t="s">
        <v>62</v>
      </c>
      <c r="V526" s="20">
        <v>45705</v>
      </c>
      <c r="W526" s="21">
        <v>2</v>
      </c>
      <c r="X526" s="20">
        <v>45715</v>
      </c>
      <c r="Z526" s="48">
        <v>2</v>
      </c>
      <c r="AA526">
        <v>2025</v>
      </c>
      <c r="AB526" s="45">
        <v>0</v>
      </c>
      <c r="AC526" s="45">
        <v>0</v>
      </c>
      <c r="AI526" s="10"/>
      <c r="AK526" s="10"/>
    </row>
    <row r="527" spans="1:37">
      <c r="A527" t="s">
        <v>45</v>
      </c>
      <c r="B527" t="s">
        <v>46</v>
      </c>
      <c r="C527" t="s">
        <v>47</v>
      </c>
      <c r="D527" t="s">
        <v>911</v>
      </c>
      <c r="E527" t="s">
        <v>88</v>
      </c>
      <c r="F527" t="s">
        <v>79</v>
      </c>
      <c r="G527" t="s">
        <v>51</v>
      </c>
      <c r="H527" s="20" t="s">
        <v>52</v>
      </c>
      <c r="I527" t="s">
        <v>53</v>
      </c>
      <c r="J527" t="s">
        <v>54</v>
      </c>
      <c r="L527" t="s">
        <v>55</v>
      </c>
      <c r="M527" t="s">
        <v>77</v>
      </c>
      <c r="N527" t="s">
        <v>89</v>
      </c>
      <c r="O527" s="21" t="s">
        <v>58</v>
      </c>
      <c r="P527" s="21" t="s">
        <v>97</v>
      </c>
      <c r="Q527" s="20" t="s">
        <v>290</v>
      </c>
      <c r="R527" s="21" t="s">
        <v>291</v>
      </c>
      <c r="S527" s="35">
        <v>1</v>
      </c>
      <c r="T527" s="22">
        <v>1</v>
      </c>
      <c r="U527" s="20" t="s">
        <v>62</v>
      </c>
      <c r="V527" s="20">
        <v>45704</v>
      </c>
      <c r="W527" s="21">
        <v>2</v>
      </c>
      <c r="X527" s="20">
        <v>45712</v>
      </c>
      <c r="Y527" s="20">
        <v>45707</v>
      </c>
      <c r="Z527" s="48">
        <v>2</v>
      </c>
      <c r="AA527">
        <v>2025</v>
      </c>
      <c r="AB527" s="45">
        <v>28117</v>
      </c>
      <c r="AC527" s="45">
        <v>28117</v>
      </c>
      <c r="AI527" s="10"/>
      <c r="AK527" s="10"/>
    </row>
    <row r="528" spans="1:37">
      <c r="A528" t="s">
        <v>45</v>
      </c>
      <c r="B528" t="s">
        <v>46</v>
      </c>
      <c r="C528" t="s">
        <v>47</v>
      </c>
      <c r="D528" t="s">
        <v>912</v>
      </c>
      <c r="E528" t="s">
        <v>88</v>
      </c>
      <c r="F528" t="s">
        <v>79</v>
      </c>
      <c r="G528" t="s">
        <v>51</v>
      </c>
      <c r="H528" s="20" t="s">
        <v>52</v>
      </c>
      <c r="I528" t="s">
        <v>53</v>
      </c>
      <c r="J528" t="s">
        <v>54</v>
      </c>
      <c r="L528" t="s">
        <v>55</v>
      </c>
      <c r="M528" t="s">
        <v>56</v>
      </c>
      <c r="N528" t="s">
        <v>57</v>
      </c>
      <c r="O528" s="21" t="s">
        <v>58</v>
      </c>
      <c r="P528" s="21" t="s">
        <v>133</v>
      </c>
      <c r="Q528" s="20" t="s">
        <v>511</v>
      </c>
      <c r="R528" s="21" t="s">
        <v>512</v>
      </c>
      <c r="S528" s="35">
        <v>1</v>
      </c>
      <c r="T528" s="22">
        <v>1</v>
      </c>
      <c r="U528" s="20" t="s">
        <v>62</v>
      </c>
      <c r="V528" s="20">
        <v>45704</v>
      </c>
      <c r="W528" s="21">
        <v>2</v>
      </c>
      <c r="X528" s="20">
        <v>45712</v>
      </c>
      <c r="Y528" s="20">
        <v>45707</v>
      </c>
      <c r="Z528" s="48">
        <v>2</v>
      </c>
      <c r="AA528">
        <v>2025</v>
      </c>
      <c r="AB528" s="45">
        <v>43744</v>
      </c>
      <c r="AC528" s="45">
        <v>43744</v>
      </c>
      <c r="AI528" s="10"/>
      <c r="AK528" s="10"/>
    </row>
    <row r="529" spans="1:37">
      <c r="A529" t="s">
        <v>45</v>
      </c>
      <c r="B529" t="s">
        <v>46</v>
      </c>
      <c r="C529" t="s">
        <v>47</v>
      </c>
      <c r="D529" t="s">
        <v>913</v>
      </c>
      <c r="E529" t="s">
        <v>88</v>
      </c>
      <c r="F529" t="s">
        <v>79</v>
      </c>
      <c r="G529" t="s">
        <v>51</v>
      </c>
      <c r="H529" s="20" t="s">
        <v>52</v>
      </c>
      <c r="I529" t="s">
        <v>53</v>
      </c>
      <c r="J529" t="s">
        <v>54</v>
      </c>
      <c r="L529" t="s">
        <v>55</v>
      </c>
      <c r="M529" t="s">
        <v>56</v>
      </c>
      <c r="N529" t="s">
        <v>57</v>
      </c>
      <c r="O529" s="21" t="s">
        <v>58</v>
      </c>
      <c r="P529" s="21" t="s">
        <v>207</v>
      </c>
      <c r="Q529" s="20" t="s">
        <v>759</v>
      </c>
      <c r="R529" s="21" t="s">
        <v>760</v>
      </c>
      <c r="S529" s="35">
        <v>1</v>
      </c>
      <c r="T529" s="22">
        <v>1</v>
      </c>
      <c r="U529" s="20" t="s">
        <v>62</v>
      </c>
      <c r="V529" s="20">
        <v>45704</v>
      </c>
      <c r="W529" s="21">
        <v>2</v>
      </c>
      <c r="X529" s="20">
        <v>45712</v>
      </c>
      <c r="Y529" s="20">
        <v>45707</v>
      </c>
      <c r="Z529" s="48">
        <v>2</v>
      </c>
      <c r="AA529">
        <v>2025</v>
      </c>
      <c r="AB529" s="45">
        <v>84369</v>
      </c>
      <c r="AC529" s="45">
        <v>84369</v>
      </c>
      <c r="AI529" s="10"/>
      <c r="AK529" s="10"/>
    </row>
    <row r="530" spans="1:37">
      <c r="A530" t="s">
        <v>45</v>
      </c>
      <c r="B530" t="s">
        <v>46</v>
      </c>
      <c r="C530" t="s">
        <v>47</v>
      </c>
      <c r="D530" t="s">
        <v>914</v>
      </c>
      <c r="E530" t="s">
        <v>88</v>
      </c>
      <c r="F530" t="s">
        <v>79</v>
      </c>
      <c r="G530" t="s">
        <v>51</v>
      </c>
      <c r="H530" s="20" t="s">
        <v>52</v>
      </c>
      <c r="I530" t="s">
        <v>53</v>
      </c>
      <c r="J530" t="s">
        <v>54</v>
      </c>
      <c r="L530" t="s">
        <v>55</v>
      </c>
      <c r="M530" t="s">
        <v>56</v>
      </c>
      <c r="N530" t="s">
        <v>57</v>
      </c>
      <c r="O530" s="21" t="s">
        <v>58</v>
      </c>
      <c r="P530" s="21" t="s">
        <v>522</v>
      </c>
      <c r="Q530" s="20" t="s">
        <v>523</v>
      </c>
      <c r="R530" s="21" t="s">
        <v>524</v>
      </c>
      <c r="S530" s="35">
        <v>1</v>
      </c>
      <c r="T530" s="22">
        <v>1</v>
      </c>
      <c r="U530" s="20" t="s">
        <v>62</v>
      </c>
      <c r="V530" s="20">
        <v>45705</v>
      </c>
      <c r="W530" s="21">
        <v>2</v>
      </c>
      <c r="X530" s="20">
        <v>45713</v>
      </c>
      <c r="Y530" s="20">
        <v>45709</v>
      </c>
      <c r="Z530" s="48">
        <v>2</v>
      </c>
      <c r="AA530">
        <v>2025</v>
      </c>
      <c r="AB530" s="45">
        <v>30898</v>
      </c>
      <c r="AC530" s="45">
        <v>30898</v>
      </c>
      <c r="AI530" s="10"/>
      <c r="AK530" s="10"/>
    </row>
    <row r="531" spans="1:37">
      <c r="A531" t="s">
        <v>45</v>
      </c>
      <c r="B531" t="s">
        <v>46</v>
      </c>
      <c r="C531" t="s">
        <v>47</v>
      </c>
      <c r="D531" t="s">
        <v>915</v>
      </c>
      <c r="E531" t="s">
        <v>88</v>
      </c>
      <c r="F531" t="s">
        <v>79</v>
      </c>
      <c r="G531" t="s">
        <v>51</v>
      </c>
      <c r="H531" s="20" t="s">
        <v>52</v>
      </c>
      <c r="I531" t="s">
        <v>53</v>
      </c>
      <c r="J531" t="s">
        <v>54</v>
      </c>
      <c r="L531" t="s">
        <v>55</v>
      </c>
      <c r="M531" t="s">
        <v>77</v>
      </c>
      <c r="N531" t="s">
        <v>89</v>
      </c>
      <c r="O531" s="21" t="s">
        <v>58</v>
      </c>
      <c r="P531" s="21" t="s">
        <v>150</v>
      </c>
      <c r="Q531" s="20" t="s">
        <v>916</v>
      </c>
      <c r="R531" s="21" t="s">
        <v>917</v>
      </c>
      <c r="S531" s="35">
        <v>1</v>
      </c>
      <c r="T531" s="22">
        <v>1</v>
      </c>
      <c r="U531" s="20" t="s">
        <v>62</v>
      </c>
      <c r="V531" s="20">
        <v>45705</v>
      </c>
      <c r="W531" s="21">
        <v>2</v>
      </c>
      <c r="X531" s="20">
        <v>45712</v>
      </c>
      <c r="Y531" s="20">
        <v>45707</v>
      </c>
      <c r="Z531" s="48">
        <v>2</v>
      </c>
      <c r="AA531">
        <v>2025</v>
      </c>
      <c r="AB531" s="45">
        <v>333330</v>
      </c>
      <c r="AC531" s="45">
        <v>333330</v>
      </c>
      <c r="AI531" s="10"/>
      <c r="AK531" s="10"/>
    </row>
    <row r="532" spans="1:37">
      <c r="A532" t="s">
        <v>45</v>
      </c>
      <c r="B532" t="s">
        <v>46</v>
      </c>
      <c r="C532" t="s">
        <v>47</v>
      </c>
      <c r="D532" t="s">
        <v>918</v>
      </c>
      <c r="E532" t="s">
        <v>88</v>
      </c>
      <c r="F532" t="s">
        <v>79</v>
      </c>
      <c r="G532" t="s">
        <v>51</v>
      </c>
      <c r="H532" s="20" t="s">
        <v>52</v>
      </c>
      <c r="I532" t="s">
        <v>53</v>
      </c>
      <c r="J532" t="s">
        <v>54</v>
      </c>
      <c r="L532" t="s">
        <v>55</v>
      </c>
      <c r="M532" t="s">
        <v>77</v>
      </c>
      <c r="N532" t="s">
        <v>89</v>
      </c>
      <c r="O532" s="21" t="s">
        <v>58</v>
      </c>
      <c r="P532" s="21" t="s">
        <v>104</v>
      </c>
      <c r="Q532" s="20" t="s">
        <v>919</v>
      </c>
      <c r="R532" s="21" t="s">
        <v>920</v>
      </c>
      <c r="S532" s="35">
        <v>1</v>
      </c>
      <c r="T532" s="22">
        <v>1</v>
      </c>
      <c r="U532" s="20" t="s">
        <v>62</v>
      </c>
      <c r="V532" s="20">
        <v>45704</v>
      </c>
      <c r="W532" s="21">
        <v>2</v>
      </c>
      <c r="X532" s="20">
        <v>45712</v>
      </c>
      <c r="Y532" s="20">
        <v>45707</v>
      </c>
      <c r="Z532" s="48">
        <v>2</v>
      </c>
      <c r="AA532">
        <v>2025</v>
      </c>
      <c r="AB532" s="45">
        <v>34369</v>
      </c>
      <c r="AC532" s="45">
        <v>34369</v>
      </c>
      <c r="AI532" s="10"/>
      <c r="AK532" s="10"/>
    </row>
    <row r="533" spans="1:37">
      <c r="A533" t="s">
        <v>45</v>
      </c>
      <c r="B533" t="s">
        <v>46</v>
      </c>
      <c r="C533" t="s">
        <v>47</v>
      </c>
      <c r="D533" t="s">
        <v>921</v>
      </c>
      <c r="E533" t="s">
        <v>88</v>
      </c>
      <c r="F533" t="s">
        <v>79</v>
      </c>
      <c r="G533" t="s">
        <v>51</v>
      </c>
      <c r="H533" s="20" t="s">
        <v>52</v>
      </c>
      <c r="I533" t="s">
        <v>53</v>
      </c>
      <c r="J533" t="s">
        <v>54</v>
      </c>
      <c r="L533" t="s">
        <v>55</v>
      </c>
      <c r="M533" t="s">
        <v>77</v>
      </c>
      <c r="N533" t="s">
        <v>89</v>
      </c>
      <c r="O533" s="21" t="s">
        <v>58</v>
      </c>
      <c r="P533" s="21" t="s">
        <v>97</v>
      </c>
      <c r="Q533" s="20" t="s">
        <v>495</v>
      </c>
      <c r="R533" s="21" t="s">
        <v>496</v>
      </c>
      <c r="S533" s="35">
        <v>1</v>
      </c>
      <c r="T533" s="22">
        <v>1</v>
      </c>
      <c r="U533" s="20" t="s">
        <v>62</v>
      </c>
      <c r="V533" s="20">
        <v>45704</v>
      </c>
      <c r="W533" s="21">
        <v>2</v>
      </c>
      <c r="X533" s="20">
        <v>45712</v>
      </c>
      <c r="Y533" s="20">
        <v>45707</v>
      </c>
      <c r="Z533" s="48">
        <v>2</v>
      </c>
      <c r="AA533">
        <v>2025</v>
      </c>
      <c r="AB533" s="45">
        <v>112492</v>
      </c>
      <c r="AC533" s="45">
        <v>112492</v>
      </c>
      <c r="AI533" s="10"/>
      <c r="AK533" s="10"/>
    </row>
    <row r="534" spans="1:37">
      <c r="A534" t="s">
        <v>45</v>
      </c>
      <c r="B534" t="s">
        <v>46</v>
      </c>
      <c r="C534" t="s">
        <v>47</v>
      </c>
      <c r="D534" t="s">
        <v>922</v>
      </c>
      <c r="E534" t="s">
        <v>88</v>
      </c>
      <c r="F534" t="s">
        <v>79</v>
      </c>
      <c r="G534" t="s">
        <v>51</v>
      </c>
      <c r="H534" s="20" t="s">
        <v>52</v>
      </c>
      <c r="I534" t="s">
        <v>53</v>
      </c>
      <c r="J534" t="s">
        <v>54</v>
      </c>
      <c r="L534" t="s">
        <v>55</v>
      </c>
      <c r="M534" t="s">
        <v>77</v>
      </c>
      <c r="N534" t="s">
        <v>89</v>
      </c>
      <c r="O534" s="21" t="s">
        <v>58</v>
      </c>
      <c r="P534" s="21" t="s">
        <v>126</v>
      </c>
      <c r="Q534" s="20" t="s">
        <v>892</v>
      </c>
      <c r="R534" s="21" t="s">
        <v>893</v>
      </c>
      <c r="S534" s="35">
        <v>1</v>
      </c>
      <c r="T534" s="22">
        <v>1</v>
      </c>
      <c r="U534" s="20" t="s">
        <v>62</v>
      </c>
      <c r="V534" s="20">
        <v>45704</v>
      </c>
      <c r="W534" s="21">
        <v>2</v>
      </c>
      <c r="X534" s="20">
        <v>45712</v>
      </c>
      <c r="Y534" s="20">
        <v>45707</v>
      </c>
      <c r="Z534" s="48">
        <v>2</v>
      </c>
      <c r="AA534">
        <v>2025</v>
      </c>
      <c r="AB534" s="45">
        <v>28119</v>
      </c>
      <c r="AC534" s="45">
        <v>28119</v>
      </c>
      <c r="AI534" s="10"/>
      <c r="AK534" s="10"/>
    </row>
    <row r="535" spans="1:37">
      <c r="A535" t="s">
        <v>45</v>
      </c>
      <c r="B535" t="s">
        <v>46</v>
      </c>
      <c r="C535" t="s">
        <v>47</v>
      </c>
      <c r="D535" t="s">
        <v>923</v>
      </c>
      <c r="E535" t="s">
        <v>88</v>
      </c>
      <c r="F535" t="s">
        <v>79</v>
      </c>
      <c r="G535" t="s">
        <v>51</v>
      </c>
      <c r="H535" s="20" t="s">
        <v>52</v>
      </c>
      <c r="I535" t="s">
        <v>53</v>
      </c>
      <c r="J535" t="s">
        <v>54</v>
      </c>
      <c r="L535" t="s">
        <v>55</v>
      </c>
      <c r="M535" t="s">
        <v>77</v>
      </c>
      <c r="N535" t="s">
        <v>89</v>
      </c>
      <c r="O535" s="21" t="s">
        <v>58</v>
      </c>
      <c r="P535" s="21" t="s">
        <v>150</v>
      </c>
      <c r="Q535" s="20" t="s">
        <v>848</v>
      </c>
      <c r="R535" s="21" t="s">
        <v>849</v>
      </c>
      <c r="S535" s="35">
        <v>1</v>
      </c>
      <c r="T535" s="22">
        <v>1</v>
      </c>
      <c r="U535" s="20" t="s">
        <v>62</v>
      </c>
      <c r="V535" s="20">
        <v>45705</v>
      </c>
      <c r="W535" s="21">
        <v>2</v>
      </c>
      <c r="X535" s="20">
        <v>45712</v>
      </c>
      <c r="Y535" s="20">
        <v>45709</v>
      </c>
      <c r="Z535" s="48">
        <v>2</v>
      </c>
      <c r="AA535">
        <v>2025</v>
      </c>
      <c r="AB535" s="45">
        <v>78118</v>
      </c>
      <c r="AC535" s="45">
        <v>78118</v>
      </c>
      <c r="AI535" s="10"/>
      <c r="AK535" s="10"/>
    </row>
    <row r="536" spans="1:37">
      <c r="A536" t="s">
        <v>45</v>
      </c>
      <c r="B536" t="s">
        <v>46</v>
      </c>
      <c r="C536" t="s">
        <v>47</v>
      </c>
      <c r="D536" t="s">
        <v>924</v>
      </c>
      <c r="E536" t="s">
        <v>88</v>
      </c>
      <c r="F536" t="s">
        <v>79</v>
      </c>
      <c r="G536" t="s">
        <v>51</v>
      </c>
      <c r="H536" s="20" t="s">
        <v>52</v>
      </c>
      <c r="I536" t="s">
        <v>53</v>
      </c>
      <c r="J536" t="s">
        <v>54</v>
      </c>
      <c r="L536" t="s">
        <v>55</v>
      </c>
      <c r="M536" t="s">
        <v>77</v>
      </c>
      <c r="N536" t="s">
        <v>89</v>
      </c>
      <c r="O536" s="21" t="s">
        <v>58</v>
      </c>
      <c r="P536" s="21" t="s">
        <v>104</v>
      </c>
      <c r="Q536" s="20" t="s">
        <v>925</v>
      </c>
      <c r="R536" s="21" t="s">
        <v>926</v>
      </c>
      <c r="S536" s="35">
        <v>1</v>
      </c>
      <c r="T536" s="22">
        <v>1</v>
      </c>
      <c r="U536" s="20" t="s">
        <v>62</v>
      </c>
      <c r="V536" s="20">
        <v>45705</v>
      </c>
      <c r="W536" s="21">
        <v>2</v>
      </c>
      <c r="X536" s="20">
        <v>45712</v>
      </c>
      <c r="Y536" s="20">
        <v>45707</v>
      </c>
      <c r="Z536" s="48">
        <v>2</v>
      </c>
      <c r="AA536">
        <v>2025</v>
      </c>
      <c r="AB536" s="45">
        <v>126656</v>
      </c>
      <c r="AC536" s="45">
        <v>126656</v>
      </c>
      <c r="AI536" s="10"/>
      <c r="AK536" s="10"/>
    </row>
    <row r="537" spans="1:37">
      <c r="A537" t="s">
        <v>45</v>
      </c>
      <c r="B537" t="s">
        <v>46</v>
      </c>
      <c r="C537" t="s">
        <v>47</v>
      </c>
      <c r="D537" t="s">
        <v>927</v>
      </c>
      <c r="E537" t="s">
        <v>88</v>
      </c>
      <c r="F537" t="s">
        <v>79</v>
      </c>
      <c r="G537" t="s">
        <v>51</v>
      </c>
      <c r="H537" s="20" t="s">
        <v>52</v>
      </c>
      <c r="I537" t="s">
        <v>53</v>
      </c>
      <c r="J537" t="s">
        <v>54</v>
      </c>
      <c r="L537" t="s">
        <v>55</v>
      </c>
      <c r="M537" t="s">
        <v>77</v>
      </c>
      <c r="N537" t="s">
        <v>89</v>
      </c>
      <c r="O537" s="21" t="s">
        <v>58</v>
      </c>
      <c r="P537" s="21" t="s">
        <v>119</v>
      </c>
      <c r="Q537" s="20" t="s">
        <v>120</v>
      </c>
      <c r="R537" s="21" t="s">
        <v>121</v>
      </c>
      <c r="S537" s="35">
        <v>1</v>
      </c>
      <c r="T537" s="22">
        <v>1</v>
      </c>
      <c r="U537" s="20" t="s">
        <v>62</v>
      </c>
      <c r="V537" s="20">
        <v>45705</v>
      </c>
      <c r="W537" s="21">
        <v>2</v>
      </c>
      <c r="X537" s="20">
        <v>45713</v>
      </c>
      <c r="Y537" s="20">
        <v>45707</v>
      </c>
      <c r="Z537" s="48">
        <v>2</v>
      </c>
      <c r="AA537">
        <v>2025</v>
      </c>
      <c r="AB537" s="45">
        <v>93748</v>
      </c>
      <c r="AC537" s="45">
        <v>93748</v>
      </c>
      <c r="AI537" s="10"/>
      <c r="AK537" s="10"/>
    </row>
    <row r="538" spans="1:37">
      <c r="A538" t="s">
        <v>45</v>
      </c>
      <c r="B538" t="s">
        <v>46</v>
      </c>
      <c r="C538" t="s">
        <v>47</v>
      </c>
      <c r="D538" t="s">
        <v>928</v>
      </c>
      <c r="E538" t="s">
        <v>88</v>
      </c>
      <c r="F538" t="s">
        <v>79</v>
      </c>
      <c r="G538" t="s">
        <v>51</v>
      </c>
      <c r="H538" s="20" t="s">
        <v>52</v>
      </c>
      <c r="I538" t="s">
        <v>53</v>
      </c>
      <c r="J538" t="s">
        <v>54</v>
      </c>
      <c r="L538" t="s">
        <v>55</v>
      </c>
      <c r="M538" t="s">
        <v>56</v>
      </c>
      <c r="N538" t="s">
        <v>57</v>
      </c>
      <c r="O538" s="21" t="s">
        <v>58</v>
      </c>
      <c r="P538" s="21" t="s">
        <v>64</v>
      </c>
      <c r="Q538" s="20" t="s">
        <v>221</v>
      </c>
      <c r="R538" s="21" t="s">
        <v>222</v>
      </c>
      <c r="S538" s="35">
        <v>1</v>
      </c>
      <c r="T538" s="22">
        <v>1</v>
      </c>
      <c r="U538" s="20" t="s">
        <v>62</v>
      </c>
      <c r="V538" s="20">
        <v>45705</v>
      </c>
      <c r="W538" s="21">
        <v>2</v>
      </c>
      <c r="X538" s="20">
        <v>45714</v>
      </c>
      <c r="Y538" s="20">
        <v>45707</v>
      </c>
      <c r="Z538" s="48">
        <v>2</v>
      </c>
      <c r="AA538">
        <v>2025</v>
      </c>
      <c r="AB538" s="45">
        <v>106244</v>
      </c>
      <c r="AC538" s="45">
        <v>106244</v>
      </c>
      <c r="AI538" s="10"/>
      <c r="AK538" s="10"/>
    </row>
    <row r="539" spans="1:37">
      <c r="A539" t="s">
        <v>45</v>
      </c>
      <c r="B539" t="s">
        <v>46</v>
      </c>
      <c r="C539" t="s">
        <v>47</v>
      </c>
      <c r="D539" t="s">
        <v>929</v>
      </c>
      <c r="E539" t="s">
        <v>88</v>
      </c>
      <c r="F539" t="s">
        <v>79</v>
      </c>
      <c r="G539" t="s">
        <v>51</v>
      </c>
      <c r="H539" s="20" t="s">
        <v>52</v>
      </c>
      <c r="I539" t="s">
        <v>53</v>
      </c>
      <c r="J539" t="s">
        <v>54</v>
      </c>
      <c r="L539" t="s">
        <v>55</v>
      </c>
      <c r="M539" t="s">
        <v>56</v>
      </c>
      <c r="N539" t="s">
        <v>57</v>
      </c>
      <c r="O539" s="21" t="s">
        <v>58</v>
      </c>
      <c r="P539" s="21" t="s">
        <v>64</v>
      </c>
      <c r="Q539" s="20" t="s">
        <v>930</v>
      </c>
      <c r="R539" s="21" t="s">
        <v>931</v>
      </c>
      <c r="S539" s="35">
        <v>1</v>
      </c>
      <c r="T539" s="22">
        <v>1</v>
      </c>
      <c r="U539" s="20" t="s">
        <v>62</v>
      </c>
      <c r="V539" s="20">
        <v>45706</v>
      </c>
      <c r="W539" s="21">
        <v>2</v>
      </c>
      <c r="X539" s="20">
        <v>45713</v>
      </c>
      <c r="Y539" s="20">
        <v>45707</v>
      </c>
      <c r="Z539" s="48">
        <v>2</v>
      </c>
      <c r="AA539">
        <v>2025</v>
      </c>
      <c r="AB539" s="45">
        <v>62494</v>
      </c>
      <c r="AC539" s="45">
        <v>62494</v>
      </c>
      <c r="AI539" s="10"/>
      <c r="AK539" s="10"/>
    </row>
    <row r="540" spans="1:37">
      <c r="A540" t="s">
        <v>45</v>
      </c>
      <c r="B540" t="s">
        <v>46</v>
      </c>
      <c r="C540" t="s">
        <v>47</v>
      </c>
      <c r="D540" t="s">
        <v>932</v>
      </c>
      <c r="E540" t="s">
        <v>88</v>
      </c>
      <c r="F540" t="s">
        <v>79</v>
      </c>
      <c r="G540" t="s">
        <v>51</v>
      </c>
      <c r="H540" s="20" t="s">
        <v>52</v>
      </c>
      <c r="I540" t="s">
        <v>53</v>
      </c>
      <c r="J540" t="s">
        <v>54</v>
      </c>
      <c r="L540" t="s">
        <v>55</v>
      </c>
      <c r="M540" t="s">
        <v>56</v>
      </c>
      <c r="N540" t="s">
        <v>57</v>
      </c>
      <c r="O540" s="21" t="s">
        <v>58</v>
      </c>
      <c r="P540" s="21" t="s">
        <v>64</v>
      </c>
      <c r="Q540" s="20" t="s">
        <v>456</v>
      </c>
      <c r="R540" s="21" t="s">
        <v>457</v>
      </c>
      <c r="S540" s="35">
        <v>1</v>
      </c>
      <c r="T540" s="22">
        <v>1</v>
      </c>
      <c r="U540" s="20" t="s">
        <v>62</v>
      </c>
      <c r="V540" s="20">
        <v>45704</v>
      </c>
      <c r="W540" s="21">
        <v>2</v>
      </c>
      <c r="X540" s="20">
        <v>45712</v>
      </c>
      <c r="Y540" s="20">
        <v>45709</v>
      </c>
      <c r="Z540" s="48">
        <v>2</v>
      </c>
      <c r="AA540">
        <v>2025</v>
      </c>
      <c r="AB540" s="45">
        <v>28088</v>
      </c>
      <c r="AC540" s="45">
        <v>28088</v>
      </c>
      <c r="AI540" s="10"/>
      <c r="AK540" s="10"/>
    </row>
    <row r="541" spans="1:37">
      <c r="A541" t="s">
        <v>45</v>
      </c>
      <c r="B541" t="s">
        <v>46</v>
      </c>
      <c r="C541" t="s">
        <v>47</v>
      </c>
      <c r="D541" t="s">
        <v>933</v>
      </c>
      <c r="E541" t="s">
        <v>88</v>
      </c>
      <c r="F541" t="s">
        <v>79</v>
      </c>
      <c r="G541" t="s">
        <v>51</v>
      </c>
      <c r="H541" s="20" t="s">
        <v>52</v>
      </c>
      <c r="I541" t="s">
        <v>53</v>
      </c>
      <c r="J541" t="s">
        <v>54</v>
      </c>
      <c r="L541" t="s">
        <v>55</v>
      </c>
      <c r="M541" t="s">
        <v>56</v>
      </c>
      <c r="N541" t="s">
        <v>57</v>
      </c>
      <c r="O541" s="21" t="s">
        <v>58</v>
      </c>
      <c r="P541" s="21" t="s">
        <v>64</v>
      </c>
      <c r="Q541" s="20" t="s">
        <v>358</v>
      </c>
      <c r="R541" s="21" t="s">
        <v>359</v>
      </c>
      <c r="S541" s="35">
        <v>1</v>
      </c>
      <c r="T541" s="22">
        <v>1</v>
      </c>
      <c r="U541" s="20" t="s">
        <v>62</v>
      </c>
      <c r="V541" s="20">
        <v>45705</v>
      </c>
      <c r="W541" s="21">
        <v>2</v>
      </c>
      <c r="X541" s="20">
        <v>45712</v>
      </c>
      <c r="Y541" s="20">
        <v>45707</v>
      </c>
      <c r="Z541" s="48">
        <v>2</v>
      </c>
      <c r="AA541">
        <v>2025</v>
      </c>
      <c r="AB541" s="45">
        <v>87494</v>
      </c>
      <c r="AC541" s="45">
        <v>87494</v>
      </c>
      <c r="AI541" s="10"/>
      <c r="AK541" s="10"/>
    </row>
    <row r="542" spans="1:37">
      <c r="A542" t="s">
        <v>45</v>
      </c>
      <c r="B542" t="s">
        <v>46</v>
      </c>
      <c r="C542" t="s">
        <v>47</v>
      </c>
      <c r="D542" t="s">
        <v>934</v>
      </c>
      <c r="E542" t="s">
        <v>88</v>
      </c>
      <c r="F542" t="s">
        <v>79</v>
      </c>
      <c r="G542" t="s">
        <v>51</v>
      </c>
      <c r="H542" s="20" t="s">
        <v>58</v>
      </c>
      <c r="I542" t="s">
        <v>53</v>
      </c>
      <c r="J542" t="s">
        <v>54</v>
      </c>
      <c r="L542" t="s">
        <v>55</v>
      </c>
      <c r="M542" t="s">
        <v>56</v>
      </c>
      <c r="N542" t="s">
        <v>57</v>
      </c>
      <c r="O542" s="21" t="s">
        <v>58</v>
      </c>
      <c r="P542" s="21" t="s">
        <v>64</v>
      </c>
      <c r="Q542" s="20" t="s">
        <v>221</v>
      </c>
      <c r="R542" s="21" t="s">
        <v>222</v>
      </c>
      <c r="S542" s="35">
        <v>2</v>
      </c>
      <c r="T542" s="22">
        <v>0</v>
      </c>
      <c r="U542" s="20" t="s">
        <v>62</v>
      </c>
      <c r="V542" s="20">
        <v>45705</v>
      </c>
      <c r="W542" s="21">
        <v>2</v>
      </c>
      <c r="X542" s="20">
        <v>45713</v>
      </c>
      <c r="Z542" s="48">
        <v>2</v>
      </c>
      <c r="AA542">
        <v>2025</v>
      </c>
      <c r="AB542" s="45">
        <v>212488</v>
      </c>
      <c r="AC542" s="45">
        <v>0</v>
      </c>
      <c r="AI542" s="10"/>
      <c r="AK542" s="10"/>
    </row>
    <row r="543" spans="1:37">
      <c r="A543" t="s">
        <v>45</v>
      </c>
      <c r="B543" t="s">
        <v>46</v>
      </c>
      <c r="C543" t="s">
        <v>47</v>
      </c>
      <c r="D543" t="s">
        <v>935</v>
      </c>
      <c r="E543" t="s">
        <v>88</v>
      </c>
      <c r="F543" t="s">
        <v>79</v>
      </c>
      <c r="G543" t="s">
        <v>51</v>
      </c>
      <c r="H543" s="20" t="s">
        <v>52</v>
      </c>
      <c r="I543" t="s">
        <v>53</v>
      </c>
      <c r="J543" t="s">
        <v>54</v>
      </c>
      <c r="L543" t="s">
        <v>55</v>
      </c>
      <c r="M543" t="s">
        <v>77</v>
      </c>
      <c r="N543" t="s">
        <v>89</v>
      </c>
      <c r="O543" s="21" t="s">
        <v>58</v>
      </c>
      <c r="P543" s="21" t="s">
        <v>126</v>
      </c>
      <c r="Q543" s="20" t="s">
        <v>892</v>
      </c>
      <c r="R543" s="21" t="s">
        <v>893</v>
      </c>
      <c r="S543" s="35">
        <v>1</v>
      </c>
      <c r="T543" s="22">
        <v>1</v>
      </c>
      <c r="U543" s="20" t="s">
        <v>62</v>
      </c>
      <c r="V543" s="20">
        <v>45706</v>
      </c>
      <c r="W543" s="21">
        <v>2</v>
      </c>
      <c r="X543" s="20">
        <v>45712</v>
      </c>
      <c r="Y543" s="20">
        <v>45709</v>
      </c>
      <c r="Z543" s="48">
        <v>2</v>
      </c>
      <c r="AA543">
        <v>2025</v>
      </c>
      <c r="AB543" s="45">
        <v>28119</v>
      </c>
      <c r="AC543" s="45">
        <v>28119</v>
      </c>
      <c r="AI543" s="10"/>
      <c r="AK543" s="10"/>
    </row>
    <row r="544" spans="1:37">
      <c r="A544" t="s">
        <v>45</v>
      </c>
      <c r="B544" t="s">
        <v>46</v>
      </c>
      <c r="C544" t="s">
        <v>47</v>
      </c>
      <c r="D544" t="s">
        <v>936</v>
      </c>
      <c r="E544" t="s">
        <v>88</v>
      </c>
      <c r="F544" t="s">
        <v>79</v>
      </c>
      <c r="G544" t="s">
        <v>51</v>
      </c>
      <c r="H544" s="20" t="s">
        <v>52</v>
      </c>
      <c r="I544" t="s">
        <v>53</v>
      </c>
      <c r="J544" t="s">
        <v>54</v>
      </c>
      <c r="L544" t="s">
        <v>55</v>
      </c>
      <c r="M544" t="s">
        <v>77</v>
      </c>
      <c r="N544" t="s">
        <v>89</v>
      </c>
      <c r="O544" s="21" t="s">
        <v>58</v>
      </c>
      <c r="P544" s="21" t="s">
        <v>253</v>
      </c>
      <c r="Q544" s="20" t="s">
        <v>469</v>
      </c>
      <c r="R544" s="21" t="s">
        <v>470</v>
      </c>
      <c r="S544" s="35">
        <v>1</v>
      </c>
      <c r="T544" s="22">
        <v>1</v>
      </c>
      <c r="U544" s="20" t="s">
        <v>62</v>
      </c>
      <c r="V544" s="20">
        <v>45704</v>
      </c>
      <c r="W544" s="21">
        <v>2</v>
      </c>
      <c r="X544" s="20">
        <v>45712</v>
      </c>
      <c r="Y544" s="20">
        <v>45707</v>
      </c>
      <c r="Z544" s="48">
        <v>2</v>
      </c>
      <c r="AA544">
        <v>2025</v>
      </c>
      <c r="AB544" s="45">
        <v>46869</v>
      </c>
      <c r="AC544" s="45">
        <v>46869</v>
      </c>
      <c r="AI544" s="10"/>
      <c r="AK544" s="10"/>
    </row>
    <row r="545" spans="1:37">
      <c r="A545" t="s">
        <v>45</v>
      </c>
      <c r="B545" t="s">
        <v>46</v>
      </c>
      <c r="C545" t="s">
        <v>47</v>
      </c>
      <c r="D545" t="s">
        <v>937</v>
      </c>
      <c r="E545" t="s">
        <v>88</v>
      </c>
      <c r="F545" t="s">
        <v>79</v>
      </c>
      <c r="G545" t="s">
        <v>51</v>
      </c>
      <c r="H545" s="20" t="s">
        <v>52</v>
      </c>
      <c r="I545" t="s">
        <v>53</v>
      </c>
      <c r="J545" t="s">
        <v>54</v>
      </c>
      <c r="L545" t="s">
        <v>55</v>
      </c>
      <c r="M545" t="s">
        <v>56</v>
      </c>
      <c r="N545" t="s">
        <v>57</v>
      </c>
      <c r="O545" s="21" t="s">
        <v>58</v>
      </c>
      <c r="P545" s="21" t="s">
        <v>207</v>
      </c>
      <c r="Q545" s="20" t="s">
        <v>462</v>
      </c>
      <c r="R545" s="21" t="s">
        <v>463</v>
      </c>
      <c r="S545" s="35">
        <v>1</v>
      </c>
      <c r="T545" s="22">
        <v>1</v>
      </c>
      <c r="U545" s="20" t="s">
        <v>62</v>
      </c>
      <c r="V545" s="20">
        <v>45704</v>
      </c>
      <c r="W545" s="21">
        <v>2</v>
      </c>
      <c r="X545" s="20">
        <v>45712</v>
      </c>
      <c r="Y545" s="20">
        <v>45707</v>
      </c>
      <c r="Z545" s="48">
        <v>2</v>
      </c>
      <c r="AA545">
        <v>2025</v>
      </c>
      <c r="AB545" s="45">
        <v>84369</v>
      </c>
      <c r="AC545" s="45">
        <v>84369</v>
      </c>
      <c r="AI545" s="10"/>
      <c r="AK545" s="10"/>
    </row>
    <row r="546" spans="1:37">
      <c r="A546" t="s">
        <v>45</v>
      </c>
      <c r="B546" t="s">
        <v>46</v>
      </c>
      <c r="C546" t="s">
        <v>47</v>
      </c>
      <c r="D546" t="s">
        <v>938</v>
      </c>
      <c r="E546" t="s">
        <v>88</v>
      </c>
      <c r="F546" t="s">
        <v>79</v>
      </c>
      <c r="G546" t="s">
        <v>51</v>
      </c>
      <c r="H546" s="20" t="s">
        <v>52</v>
      </c>
      <c r="I546" t="s">
        <v>53</v>
      </c>
      <c r="J546" t="s">
        <v>54</v>
      </c>
      <c r="L546" t="s">
        <v>55</v>
      </c>
      <c r="M546" t="s">
        <v>77</v>
      </c>
      <c r="N546" t="s">
        <v>89</v>
      </c>
      <c r="O546" s="21" t="s">
        <v>58</v>
      </c>
      <c r="P546" s="21" t="s">
        <v>119</v>
      </c>
      <c r="Q546" s="20" t="s">
        <v>939</v>
      </c>
      <c r="R546" s="21" t="s">
        <v>940</v>
      </c>
      <c r="S546" s="35">
        <v>1</v>
      </c>
      <c r="T546" s="22">
        <v>1</v>
      </c>
      <c r="U546" s="20" t="s">
        <v>62</v>
      </c>
      <c r="V546" s="20">
        <v>45704</v>
      </c>
      <c r="W546" s="21">
        <v>2</v>
      </c>
      <c r="X546" s="20">
        <v>45712</v>
      </c>
      <c r="Y546" s="20">
        <v>45707</v>
      </c>
      <c r="Z546" s="48">
        <v>2</v>
      </c>
      <c r="AA546">
        <v>2025</v>
      </c>
      <c r="AB546" s="45">
        <v>93748</v>
      </c>
      <c r="AC546" s="45">
        <v>93748</v>
      </c>
      <c r="AI546" s="10"/>
      <c r="AK546" s="10"/>
    </row>
    <row r="547" spans="1:37">
      <c r="A547" t="s">
        <v>45</v>
      </c>
      <c r="B547" t="s">
        <v>46</v>
      </c>
      <c r="C547" t="s">
        <v>47</v>
      </c>
      <c r="D547" t="s">
        <v>941</v>
      </c>
      <c r="E547" t="s">
        <v>88</v>
      </c>
      <c r="F547" t="s">
        <v>79</v>
      </c>
      <c r="G547" t="s">
        <v>51</v>
      </c>
      <c r="H547" s="20" t="s">
        <v>52</v>
      </c>
      <c r="I547" t="s">
        <v>53</v>
      </c>
      <c r="J547" t="s">
        <v>54</v>
      </c>
      <c r="L547" t="s">
        <v>55</v>
      </c>
      <c r="M547" t="s">
        <v>77</v>
      </c>
      <c r="N547" t="s">
        <v>89</v>
      </c>
      <c r="O547" s="21" t="s">
        <v>58</v>
      </c>
      <c r="P547" s="21" t="s">
        <v>97</v>
      </c>
      <c r="Q547" s="20" t="s">
        <v>942</v>
      </c>
      <c r="R547" s="21" t="s">
        <v>943</v>
      </c>
      <c r="S547" s="35">
        <v>1</v>
      </c>
      <c r="T547" s="22">
        <v>1</v>
      </c>
      <c r="U547" s="20" t="s">
        <v>62</v>
      </c>
      <c r="V547" s="20">
        <v>45707</v>
      </c>
      <c r="W547" s="21">
        <v>2</v>
      </c>
      <c r="X547" s="20">
        <v>45723</v>
      </c>
      <c r="Y547" s="20">
        <v>45716</v>
      </c>
      <c r="Z547" s="48">
        <v>2</v>
      </c>
      <c r="AA547">
        <v>2025</v>
      </c>
      <c r="AB547" s="45">
        <v>84365</v>
      </c>
      <c r="AC547" s="45">
        <v>84365</v>
      </c>
      <c r="AI547" s="10"/>
      <c r="AK547" s="10"/>
    </row>
    <row r="548" spans="1:37">
      <c r="A548" t="s">
        <v>45</v>
      </c>
      <c r="B548" t="s">
        <v>46</v>
      </c>
      <c r="C548" t="s">
        <v>47</v>
      </c>
      <c r="D548" t="s">
        <v>944</v>
      </c>
      <c r="E548" t="s">
        <v>88</v>
      </c>
      <c r="F548" t="s">
        <v>79</v>
      </c>
      <c r="G548" t="s">
        <v>51</v>
      </c>
      <c r="H548" s="20" t="s">
        <v>52</v>
      </c>
      <c r="I548" t="s">
        <v>53</v>
      </c>
      <c r="J548" t="s">
        <v>54</v>
      </c>
      <c r="L548" t="s">
        <v>55</v>
      </c>
      <c r="M548" t="s">
        <v>77</v>
      </c>
      <c r="N548" t="s">
        <v>89</v>
      </c>
      <c r="O548" s="21" t="s">
        <v>58</v>
      </c>
      <c r="P548" s="21" t="s">
        <v>150</v>
      </c>
      <c r="Q548" s="20" t="s">
        <v>244</v>
      </c>
      <c r="R548" s="21" t="s">
        <v>245</v>
      </c>
      <c r="S548" s="35">
        <v>1</v>
      </c>
      <c r="T548" s="22">
        <v>1</v>
      </c>
      <c r="U548" s="20" t="s">
        <v>62</v>
      </c>
      <c r="V548" s="20">
        <v>45707</v>
      </c>
      <c r="W548" s="21">
        <v>2</v>
      </c>
      <c r="X548" s="20">
        <v>45712</v>
      </c>
      <c r="Y548" s="20">
        <v>45712</v>
      </c>
      <c r="Z548" s="48">
        <v>2</v>
      </c>
      <c r="AA548">
        <v>2025</v>
      </c>
      <c r="AB548" s="45">
        <v>106665</v>
      </c>
      <c r="AC548" s="45">
        <v>106665</v>
      </c>
      <c r="AI548" s="10"/>
      <c r="AK548" s="10"/>
    </row>
    <row r="549" spans="1:37">
      <c r="A549" t="s">
        <v>45</v>
      </c>
      <c r="B549" t="s">
        <v>46</v>
      </c>
      <c r="C549" t="s">
        <v>47</v>
      </c>
      <c r="D549" t="s">
        <v>945</v>
      </c>
      <c r="E549" t="s">
        <v>88</v>
      </c>
      <c r="F549" t="s">
        <v>79</v>
      </c>
      <c r="G549" t="s">
        <v>51</v>
      </c>
      <c r="H549" s="20" t="s">
        <v>58</v>
      </c>
      <c r="I549" t="s">
        <v>53</v>
      </c>
      <c r="J549" t="s">
        <v>54</v>
      </c>
      <c r="L549" t="s">
        <v>55</v>
      </c>
      <c r="M549" t="s">
        <v>77</v>
      </c>
      <c r="N549" t="s">
        <v>89</v>
      </c>
      <c r="O549" s="21" t="s">
        <v>58</v>
      </c>
      <c r="P549" s="21" t="s">
        <v>104</v>
      </c>
      <c r="Q549" s="20" t="s">
        <v>946</v>
      </c>
      <c r="R549" s="21" t="s">
        <v>947</v>
      </c>
      <c r="S549" s="35">
        <v>2</v>
      </c>
      <c r="T549" s="22">
        <v>0</v>
      </c>
      <c r="U549" s="20" t="s">
        <v>62</v>
      </c>
      <c r="V549" s="20">
        <v>45705</v>
      </c>
      <c r="W549" s="21">
        <v>2</v>
      </c>
      <c r="X549" s="20">
        <v>45712</v>
      </c>
      <c r="Z549" s="48">
        <v>2</v>
      </c>
      <c r="AA549">
        <v>2025</v>
      </c>
      <c r="AB549" s="45">
        <v>68737</v>
      </c>
      <c r="AC549" s="45">
        <v>0</v>
      </c>
      <c r="AI549" s="10"/>
      <c r="AK549" s="10"/>
    </row>
    <row r="550" spans="1:37">
      <c r="A550" t="s">
        <v>45</v>
      </c>
      <c r="B550" t="s">
        <v>46</v>
      </c>
      <c r="C550" t="s">
        <v>47</v>
      </c>
      <c r="D550" t="s">
        <v>948</v>
      </c>
      <c r="E550" t="s">
        <v>88</v>
      </c>
      <c r="F550" t="s">
        <v>79</v>
      </c>
      <c r="G550" t="s">
        <v>51</v>
      </c>
      <c r="H550" s="20" t="s">
        <v>52</v>
      </c>
      <c r="I550" t="s">
        <v>53</v>
      </c>
      <c r="J550" t="s">
        <v>54</v>
      </c>
      <c r="L550" t="s">
        <v>55</v>
      </c>
      <c r="M550" t="s">
        <v>77</v>
      </c>
      <c r="N550" t="s">
        <v>89</v>
      </c>
      <c r="O550" s="21" t="s">
        <v>58</v>
      </c>
      <c r="P550" s="21" t="s">
        <v>126</v>
      </c>
      <c r="Q550" s="20" t="s">
        <v>892</v>
      </c>
      <c r="R550" s="21" t="s">
        <v>893</v>
      </c>
      <c r="S550" s="35">
        <v>1</v>
      </c>
      <c r="T550" s="22">
        <v>1</v>
      </c>
      <c r="U550" s="20" t="s">
        <v>62</v>
      </c>
      <c r="V550" s="20">
        <v>45706</v>
      </c>
      <c r="W550" s="21">
        <v>2</v>
      </c>
      <c r="X550" s="20">
        <v>45712</v>
      </c>
      <c r="Y550" s="20">
        <v>45709</v>
      </c>
      <c r="Z550" s="48">
        <v>2</v>
      </c>
      <c r="AA550">
        <v>2025</v>
      </c>
      <c r="AB550" s="45">
        <v>28119</v>
      </c>
      <c r="AC550" s="45">
        <v>28119</v>
      </c>
      <c r="AI550" s="10"/>
      <c r="AK550" s="10"/>
    </row>
    <row r="551" spans="1:37">
      <c r="A551" t="s">
        <v>45</v>
      </c>
      <c r="B551" t="s">
        <v>46</v>
      </c>
      <c r="C551" t="s">
        <v>47</v>
      </c>
      <c r="D551" t="s">
        <v>949</v>
      </c>
      <c r="E551" t="s">
        <v>88</v>
      </c>
      <c r="F551" t="s">
        <v>79</v>
      </c>
      <c r="G551" t="s">
        <v>51</v>
      </c>
      <c r="H551" s="20" t="s">
        <v>52</v>
      </c>
      <c r="I551" t="s">
        <v>53</v>
      </c>
      <c r="J551" t="s">
        <v>54</v>
      </c>
      <c r="L551" t="s">
        <v>55</v>
      </c>
      <c r="M551" t="s">
        <v>56</v>
      </c>
      <c r="N551" t="s">
        <v>57</v>
      </c>
      <c r="O551" s="21" t="s">
        <v>58</v>
      </c>
      <c r="P551" s="21" t="s">
        <v>207</v>
      </c>
      <c r="Q551" s="20" t="s">
        <v>950</v>
      </c>
      <c r="R551" s="21" t="s">
        <v>951</v>
      </c>
      <c r="S551" s="35">
        <v>1</v>
      </c>
      <c r="T551" s="22">
        <v>1</v>
      </c>
      <c r="U551" s="20" t="s">
        <v>62</v>
      </c>
      <c r="V551" s="20">
        <v>45706</v>
      </c>
      <c r="W551" s="21">
        <v>2</v>
      </c>
      <c r="X551" s="20">
        <v>45712</v>
      </c>
      <c r="Y551" s="20">
        <v>45709</v>
      </c>
      <c r="Z551" s="48">
        <v>2</v>
      </c>
      <c r="AA551">
        <v>2025</v>
      </c>
      <c r="AB551" s="45">
        <v>62494</v>
      </c>
      <c r="AC551" s="45">
        <v>62494</v>
      </c>
      <c r="AI551" s="10"/>
      <c r="AK551" s="10"/>
    </row>
    <row r="552" spans="1:37">
      <c r="A552" t="s">
        <v>45</v>
      </c>
      <c r="B552" t="s">
        <v>46</v>
      </c>
      <c r="C552" t="s">
        <v>47</v>
      </c>
      <c r="D552" t="s">
        <v>952</v>
      </c>
      <c r="E552" t="s">
        <v>88</v>
      </c>
      <c r="F552" t="s">
        <v>79</v>
      </c>
      <c r="G552" t="s">
        <v>51</v>
      </c>
      <c r="H552" s="20" t="s">
        <v>52</v>
      </c>
      <c r="I552" t="s">
        <v>53</v>
      </c>
      <c r="J552" t="s">
        <v>54</v>
      </c>
      <c r="L552" t="s">
        <v>55</v>
      </c>
      <c r="M552" t="s">
        <v>77</v>
      </c>
      <c r="N552" t="s">
        <v>89</v>
      </c>
      <c r="O552" s="21" t="s">
        <v>58</v>
      </c>
      <c r="P552" s="21" t="s">
        <v>253</v>
      </c>
      <c r="Q552" s="20" t="s">
        <v>953</v>
      </c>
      <c r="R552" s="21" t="s">
        <v>954</v>
      </c>
      <c r="S552" s="35">
        <v>1</v>
      </c>
      <c r="T552" s="22">
        <v>1</v>
      </c>
      <c r="U552" s="20" t="s">
        <v>62</v>
      </c>
      <c r="V552" s="20">
        <v>45704</v>
      </c>
      <c r="W552" s="21">
        <v>2</v>
      </c>
      <c r="X552" s="20">
        <v>45712</v>
      </c>
      <c r="Y552" s="20">
        <v>45707</v>
      </c>
      <c r="Z552" s="48">
        <v>2</v>
      </c>
      <c r="AA552">
        <v>2025</v>
      </c>
      <c r="AB552" s="45">
        <v>46869</v>
      </c>
      <c r="AC552" s="45">
        <v>46869</v>
      </c>
      <c r="AI552" s="10"/>
      <c r="AK552" s="10"/>
    </row>
    <row r="553" spans="1:37">
      <c r="A553" t="s">
        <v>45</v>
      </c>
      <c r="B553" t="s">
        <v>46</v>
      </c>
      <c r="C553" t="s">
        <v>47</v>
      </c>
      <c r="D553" t="s">
        <v>955</v>
      </c>
      <c r="E553" t="s">
        <v>88</v>
      </c>
      <c r="F553" t="s">
        <v>79</v>
      </c>
      <c r="G553" t="s">
        <v>51</v>
      </c>
      <c r="H553" s="20" t="s">
        <v>52</v>
      </c>
      <c r="I553" t="s">
        <v>53</v>
      </c>
      <c r="J553" t="s">
        <v>54</v>
      </c>
      <c r="L553" t="s">
        <v>55</v>
      </c>
      <c r="M553" t="s">
        <v>77</v>
      </c>
      <c r="N553" t="s">
        <v>89</v>
      </c>
      <c r="O553" s="21" t="s">
        <v>58</v>
      </c>
      <c r="P553" s="21" t="s">
        <v>97</v>
      </c>
      <c r="Q553" s="20" t="s">
        <v>754</v>
      </c>
      <c r="R553" s="21" t="s">
        <v>755</v>
      </c>
      <c r="S553" s="35">
        <v>1</v>
      </c>
      <c r="T553" s="22">
        <v>1</v>
      </c>
      <c r="U553" s="20" t="s">
        <v>62</v>
      </c>
      <c r="V553" s="20">
        <v>45704</v>
      </c>
      <c r="W553" s="21">
        <v>2</v>
      </c>
      <c r="X553" s="20">
        <v>45712</v>
      </c>
      <c r="Y553" s="20">
        <v>45707</v>
      </c>
      <c r="Z553" s="48">
        <v>2</v>
      </c>
      <c r="AA553">
        <v>2025</v>
      </c>
      <c r="AB553" s="45">
        <v>63326</v>
      </c>
      <c r="AC553" s="45">
        <v>63326</v>
      </c>
      <c r="AI553" s="10"/>
      <c r="AK553" s="10"/>
    </row>
    <row r="554" spans="1:37">
      <c r="A554" t="s">
        <v>45</v>
      </c>
      <c r="B554" t="s">
        <v>46</v>
      </c>
      <c r="C554" t="s">
        <v>47</v>
      </c>
      <c r="D554" t="s">
        <v>956</v>
      </c>
      <c r="E554" t="s">
        <v>88</v>
      </c>
      <c r="F554" t="s">
        <v>79</v>
      </c>
      <c r="G554" t="s">
        <v>51</v>
      </c>
      <c r="H554" s="20" t="s">
        <v>52</v>
      </c>
      <c r="I554" t="s">
        <v>53</v>
      </c>
      <c r="J554" t="s">
        <v>54</v>
      </c>
      <c r="L554" t="s">
        <v>55</v>
      </c>
      <c r="M554" t="s">
        <v>56</v>
      </c>
      <c r="N554" t="s">
        <v>57</v>
      </c>
      <c r="O554" s="21" t="s">
        <v>58</v>
      </c>
      <c r="P554" s="21" t="s">
        <v>133</v>
      </c>
      <c r="Q554" s="20" t="s">
        <v>134</v>
      </c>
      <c r="R554" s="21" t="s">
        <v>135</v>
      </c>
      <c r="S554" s="35">
        <v>1</v>
      </c>
      <c r="T554" s="22">
        <v>1</v>
      </c>
      <c r="U554" s="20" t="s">
        <v>62</v>
      </c>
      <c r="V554" s="20">
        <v>45707</v>
      </c>
      <c r="W554" s="21">
        <v>2</v>
      </c>
      <c r="X554" s="20">
        <v>45715</v>
      </c>
      <c r="Y554" s="20">
        <v>45712</v>
      </c>
      <c r="Z554" s="48">
        <v>2</v>
      </c>
      <c r="AA554">
        <v>2025</v>
      </c>
      <c r="AB554" s="45">
        <v>25536</v>
      </c>
      <c r="AC554" s="45">
        <v>25536</v>
      </c>
      <c r="AI554" s="10"/>
      <c r="AK554" s="10"/>
    </row>
    <row r="555" spans="1:37">
      <c r="A555" t="s">
        <v>45</v>
      </c>
      <c r="B555" t="s">
        <v>46</v>
      </c>
      <c r="C555" t="s">
        <v>47</v>
      </c>
      <c r="D555" t="s">
        <v>957</v>
      </c>
      <c r="E555" t="s">
        <v>88</v>
      </c>
      <c r="F555" t="s">
        <v>79</v>
      </c>
      <c r="G555" t="s">
        <v>51</v>
      </c>
      <c r="H555" s="20" t="s">
        <v>52</v>
      </c>
      <c r="I555" t="s">
        <v>53</v>
      </c>
      <c r="J555" t="s">
        <v>54</v>
      </c>
      <c r="L555" t="s">
        <v>55</v>
      </c>
      <c r="M555" t="s">
        <v>77</v>
      </c>
      <c r="N555" t="s">
        <v>89</v>
      </c>
      <c r="O555" s="21" t="s">
        <v>58</v>
      </c>
      <c r="P555" s="21" t="s">
        <v>90</v>
      </c>
      <c r="Q555" s="20" t="s">
        <v>91</v>
      </c>
      <c r="R555" s="21" t="s">
        <v>92</v>
      </c>
      <c r="S555" s="35">
        <v>1</v>
      </c>
      <c r="T555" s="22">
        <v>1</v>
      </c>
      <c r="U555" s="20" t="s">
        <v>62</v>
      </c>
      <c r="V555" s="20">
        <v>45707</v>
      </c>
      <c r="W555" s="21">
        <v>2</v>
      </c>
      <c r="X555" s="20">
        <v>45715</v>
      </c>
      <c r="Y555" s="20">
        <v>45712</v>
      </c>
      <c r="Z555" s="48">
        <v>2</v>
      </c>
      <c r="AA555">
        <v>2025</v>
      </c>
      <c r="AB555" s="45">
        <v>49994</v>
      </c>
      <c r="AC555" s="45">
        <v>49994</v>
      </c>
      <c r="AI555" s="10"/>
      <c r="AK555" s="10"/>
    </row>
    <row r="556" spans="1:37">
      <c r="A556" t="s">
        <v>45</v>
      </c>
      <c r="B556" t="s">
        <v>46</v>
      </c>
      <c r="C556" t="s">
        <v>47</v>
      </c>
      <c r="D556" t="s">
        <v>958</v>
      </c>
      <c r="E556" t="s">
        <v>88</v>
      </c>
      <c r="F556" t="s">
        <v>79</v>
      </c>
      <c r="G556" t="s">
        <v>51</v>
      </c>
      <c r="H556" s="20" t="s">
        <v>52</v>
      </c>
      <c r="I556" t="s">
        <v>53</v>
      </c>
      <c r="J556" t="s">
        <v>54</v>
      </c>
      <c r="L556" t="s">
        <v>55</v>
      </c>
      <c r="M556" t="s">
        <v>56</v>
      </c>
      <c r="N556" t="s">
        <v>57</v>
      </c>
      <c r="O556" s="21" t="s">
        <v>58</v>
      </c>
      <c r="P556" s="21" t="s">
        <v>64</v>
      </c>
      <c r="Q556" s="20" t="s">
        <v>456</v>
      </c>
      <c r="R556" s="21" t="s">
        <v>457</v>
      </c>
      <c r="S556" s="35">
        <v>1</v>
      </c>
      <c r="T556" s="22">
        <v>1</v>
      </c>
      <c r="U556" s="20" t="s">
        <v>62</v>
      </c>
      <c r="V556" s="20">
        <v>45707</v>
      </c>
      <c r="W556" s="21">
        <v>2</v>
      </c>
      <c r="X556" s="20">
        <v>45715</v>
      </c>
      <c r="Y556" s="20">
        <v>45712</v>
      </c>
      <c r="Z556" s="48">
        <v>2</v>
      </c>
      <c r="AA556">
        <v>2025</v>
      </c>
      <c r="AB556" s="45">
        <v>28088</v>
      </c>
      <c r="AC556" s="45">
        <v>28088</v>
      </c>
      <c r="AI556" s="10"/>
      <c r="AK556" s="10"/>
    </row>
    <row r="557" spans="1:37">
      <c r="A557" t="s">
        <v>45</v>
      </c>
      <c r="B557" t="s">
        <v>46</v>
      </c>
      <c r="C557" t="s">
        <v>47</v>
      </c>
      <c r="D557" t="s">
        <v>959</v>
      </c>
      <c r="E557" t="s">
        <v>88</v>
      </c>
      <c r="F557" t="s">
        <v>79</v>
      </c>
      <c r="G557" t="s">
        <v>51</v>
      </c>
      <c r="H557" s="20" t="s">
        <v>52</v>
      </c>
      <c r="I557" t="s">
        <v>53</v>
      </c>
      <c r="J557" t="s">
        <v>54</v>
      </c>
      <c r="L557" t="s">
        <v>55</v>
      </c>
      <c r="M557" t="s">
        <v>77</v>
      </c>
      <c r="N557" t="s">
        <v>89</v>
      </c>
      <c r="O557" s="21" t="s">
        <v>58</v>
      </c>
      <c r="P557" s="21" t="s">
        <v>126</v>
      </c>
      <c r="Q557" s="20" t="s">
        <v>960</v>
      </c>
      <c r="R557" s="21" t="s">
        <v>961</v>
      </c>
      <c r="S557" s="35">
        <v>1</v>
      </c>
      <c r="T557" s="22">
        <v>1</v>
      </c>
      <c r="U557" s="20" t="s">
        <v>62</v>
      </c>
      <c r="V557" s="20">
        <v>45705</v>
      </c>
      <c r="W557" s="21">
        <v>2</v>
      </c>
      <c r="X557" s="20">
        <v>45712</v>
      </c>
      <c r="Y557" s="20">
        <v>45709</v>
      </c>
      <c r="Z557" s="48">
        <v>2</v>
      </c>
      <c r="AA557">
        <v>2025</v>
      </c>
      <c r="AB557" s="45">
        <v>28119</v>
      </c>
      <c r="AC557" s="45">
        <v>28119</v>
      </c>
      <c r="AI557" s="10"/>
      <c r="AK557" s="10"/>
    </row>
    <row r="558" spans="1:37">
      <c r="A558" t="s">
        <v>45</v>
      </c>
      <c r="B558" t="s">
        <v>46</v>
      </c>
      <c r="C558" t="s">
        <v>47</v>
      </c>
      <c r="D558" t="s">
        <v>962</v>
      </c>
      <c r="E558" t="s">
        <v>88</v>
      </c>
      <c r="F558" t="s">
        <v>79</v>
      </c>
      <c r="G558" t="s">
        <v>51</v>
      </c>
      <c r="H558" s="20" t="s">
        <v>52</v>
      </c>
      <c r="I558" t="s">
        <v>53</v>
      </c>
      <c r="J558" t="s">
        <v>54</v>
      </c>
      <c r="L558" t="s">
        <v>55</v>
      </c>
      <c r="M558" t="s">
        <v>56</v>
      </c>
      <c r="N558" t="s">
        <v>57</v>
      </c>
      <c r="O558" s="21" t="s">
        <v>58</v>
      </c>
      <c r="P558" s="21" t="s">
        <v>207</v>
      </c>
      <c r="Q558" s="20" t="s">
        <v>963</v>
      </c>
      <c r="R558" s="21" t="s">
        <v>964</v>
      </c>
      <c r="S558" s="35">
        <v>1</v>
      </c>
      <c r="T558" s="22">
        <v>1</v>
      </c>
      <c r="U558" s="20" t="s">
        <v>62</v>
      </c>
      <c r="V558" s="20">
        <v>45705</v>
      </c>
      <c r="W558" s="21">
        <v>2</v>
      </c>
      <c r="X558" s="20">
        <v>45712</v>
      </c>
      <c r="Y558" s="20">
        <v>45709</v>
      </c>
      <c r="Z558" s="48">
        <v>2</v>
      </c>
      <c r="AA558">
        <v>2025</v>
      </c>
      <c r="AB558" s="45">
        <v>87494</v>
      </c>
      <c r="AC558" s="45">
        <v>87494</v>
      </c>
      <c r="AI558" s="10"/>
      <c r="AK558" s="10"/>
    </row>
    <row r="559" spans="1:37">
      <c r="A559" t="s">
        <v>45</v>
      </c>
      <c r="B559" t="s">
        <v>46</v>
      </c>
      <c r="C559" t="s">
        <v>47</v>
      </c>
      <c r="D559" t="s">
        <v>965</v>
      </c>
      <c r="E559" t="s">
        <v>88</v>
      </c>
      <c r="F559" t="s">
        <v>79</v>
      </c>
      <c r="G559" t="s">
        <v>51</v>
      </c>
      <c r="H559" s="20" t="s">
        <v>52</v>
      </c>
      <c r="I559" t="s">
        <v>53</v>
      </c>
      <c r="J559" t="s">
        <v>54</v>
      </c>
      <c r="L559" t="s">
        <v>55</v>
      </c>
      <c r="M559" t="s">
        <v>77</v>
      </c>
      <c r="N559" t="s">
        <v>89</v>
      </c>
      <c r="O559" s="21" t="s">
        <v>58</v>
      </c>
      <c r="P559" s="21" t="s">
        <v>366</v>
      </c>
      <c r="Q559" s="20" t="s">
        <v>542</v>
      </c>
      <c r="R559" s="21" t="s">
        <v>543</v>
      </c>
      <c r="S559" s="35">
        <v>1</v>
      </c>
      <c r="T559" s="22">
        <v>1</v>
      </c>
      <c r="U559" s="20" t="s">
        <v>62</v>
      </c>
      <c r="V559" s="20">
        <v>45705</v>
      </c>
      <c r="W559" s="21">
        <v>2</v>
      </c>
      <c r="X559" s="20">
        <v>45712</v>
      </c>
      <c r="Y559" s="20">
        <v>45709</v>
      </c>
      <c r="Z559" s="48">
        <v>2</v>
      </c>
      <c r="AA559">
        <v>2025</v>
      </c>
      <c r="AB559" s="45">
        <v>46662</v>
      </c>
      <c r="AC559" s="45">
        <v>46662</v>
      </c>
      <c r="AI559" s="10"/>
      <c r="AK559" s="10"/>
    </row>
    <row r="560" spans="1:37">
      <c r="A560" t="s">
        <v>45</v>
      </c>
      <c r="B560" t="s">
        <v>46</v>
      </c>
      <c r="C560" t="s">
        <v>47</v>
      </c>
      <c r="D560" t="s">
        <v>966</v>
      </c>
      <c r="E560" t="s">
        <v>88</v>
      </c>
      <c r="F560" t="s">
        <v>79</v>
      </c>
      <c r="G560" t="s">
        <v>51</v>
      </c>
      <c r="H560" s="20" t="s">
        <v>52</v>
      </c>
      <c r="I560" t="s">
        <v>53</v>
      </c>
      <c r="J560" t="s">
        <v>54</v>
      </c>
      <c r="L560" t="s">
        <v>55</v>
      </c>
      <c r="M560" t="s">
        <v>56</v>
      </c>
      <c r="N560" t="s">
        <v>57</v>
      </c>
      <c r="O560" s="21" t="s">
        <v>58</v>
      </c>
      <c r="P560" s="21" t="s">
        <v>64</v>
      </c>
      <c r="Q560" s="20" t="s">
        <v>224</v>
      </c>
      <c r="R560" s="21" t="s">
        <v>225</v>
      </c>
      <c r="S560" s="35">
        <v>1</v>
      </c>
      <c r="T560" s="22">
        <v>1</v>
      </c>
      <c r="U560" s="20" t="s">
        <v>62</v>
      </c>
      <c r="V560" s="20">
        <v>45706</v>
      </c>
      <c r="W560" s="21">
        <v>2</v>
      </c>
      <c r="X560" s="20">
        <v>45712</v>
      </c>
      <c r="Y560" s="20">
        <v>45709</v>
      </c>
      <c r="Z560" s="48">
        <v>2</v>
      </c>
      <c r="AA560">
        <v>2025</v>
      </c>
      <c r="AB560" s="45">
        <v>115619</v>
      </c>
      <c r="AC560" s="45">
        <v>115619</v>
      </c>
      <c r="AI560" s="10"/>
      <c r="AK560" s="10"/>
    </row>
    <row r="561" spans="1:37">
      <c r="A561" t="s">
        <v>45</v>
      </c>
      <c r="B561" t="s">
        <v>46</v>
      </c>
      <c r="C561" t="s">
        <v>47</v>
      </c>
      <c r="D561" t="s">
        <v>967</v>
      </c>
      <c r="E561" t="s">
        <v>88</v>
      </c>
      <c r="F561" t="s">
        <v>79</v>
      </c>
      <c r="G561" t="s">
        <v>51</v>
      </c>
      <c r="H561" s="20" t="s">
        <v>52</v>
      </c>
      <c r="I561" t="s">
        <v>53</v>
      </c>
      <c r="J561" t="s">
        <v>54</v>
      </c>
      <c r="L561" t="s">
        <v>55</v>
      </c>
      <c r="M561" t="s">
        <v>77</v>
      </c>
      <c r="N561" t="s">
        <v>89</v>
      </c>
      <c r="O561" s="21" t="s">
        <v>58</v>
      </c>
      <c r="P561" s="21" t="s">
        <v>119</v>
      </c>
      <c r="Q561" s="20" t="s">
        <v>968</v>
      </c>
      <c r="R561" s="21" t="s">
        <v>969</v>
      </c>
      <c r="S561" s="35">
        <v>1</v>
      </c>
      <c r="T561" s="22">
        <v>1</v>
      </c>
      <c r="U561" s="20" t="s">
        <v>62</v>
      </c>
      <c r="V561" s="20">
        <v>45706</v>
      </c>
      <c r="W561" s="21">
        <v>2</v>
      </c>
      <c r="X561" s="20">
        <v>45712</v>
      </c>
      <c r="Y561" s="20">
        <v>45707</v>
      </c>
      <c r="Z561" s="48">
        <v>2</v>
      </c>
      <c r="AA561">
        <v>2025</v>
      </c>
      <c r="AB561" s="45">
        <v>93748</v>
      </c>
      <c r="AC561" s="45">
        <v>93748</v>
      </c>
      <c r="AI561" s="10"/>
      <c r="AK561" s="10"/>
    </row>
    <row r="562" spans="1:37">
      <c r="A562" t="s">
        <v>45</v>
      </c>
      <c r="B562" t="s">
        <v>46</v>
      </c>
      <c r="C562" t="s">
        <v>47</v>
      </c>
      <c r="D562" t="s">
        <v>970</v>
      </c>
      <c r="E562" t="s">
        <v>88</v>
      </c>
      <c r="F562" t="s">
        <v>79</v>
      </c>
      <c r="G562" t="s">
        <v>51</v>
      </c>
      <c r="H562" s="20" t="s">
        <v>52</v>
      </c>
      <c r="I562" t="s">
        <v>53</v>
      </c>
      <c r="J562" t="s">
        <v>54</v>
      </c>
      <c r="L562" t="s">
        <v>55</v>
      </c>
      <c r="M562" t="s">
        <v>56</v>
      </c>
      <c r="N562" t="s">
        <v>57</v>
      </c>
      <c r="O562" s="21" t="s">
        <v>58</v>
      </c>
      <c r="P562" s="21" t="s">
        <v>64</v>
      </c>
      <c r="Q562" s="20" t="s">
        <v>518</v>
      </c>
      <c r="R562" s="21" t="s">
        <v>519</v>
      </c>
      <c r="S562" s="35">
        <v>1</v>
      </c>
      <c r="T562" s="22">
        <v>1</v>
      </c>
      <c r="U562" s="20" t="s">
        <v>62</v>
      </c>
      <c r="V562" s="20">
        <v>45706</v>
      </c>
      <c r="W562" s="21">
        <v>2</v>
      </c>
      <c r="X562" s="20">
        <v>45712</v>
      </c>
      <c r="Y562" s="20">
        <v>45709</v>
      </c>
      <c r="Z562" s="48">
        <v>2</v>
      </c>
      <c r="AA562">
        <v>2025</v>
      </c>
      <c r="AB562" s="45">
        <v>137494</v>
      </c>
      <c r="AC562" s="45">
        <v>137494</v>
      </c>
      <c r="AI562" s="10"/>
      <c r="AK562" s="10"/>
    </row>
    <row r="563" spans="1:37">
      <c r="A563" t="s">
        <v>45</v>
      </c>
      <c r="B563" t="s">
        <v>46</v>
      </c>
      <c r="C563" t="s">
        <v>47</v>
      </c>
      <c r="D563" t="s">
        <v>971</v>
      </c>
      <c r="E563" t="s">
        <v>88</v>
      </c>
      <c r="F563" t="s">
        <v>79</v>
      </c>
      <c r="G563" t="s">
        <v>51</v>
      </c>
      <c r="H563" s="20" t="s">
        <v>52</v>
      </c>
      <c r="I563" t="s">
        <v>53</v>
      </c>
      <c r="J563" t="s">
        <v>54</v>
      </c>
      <c r="L563" t="s">
        <v>55</v>
      </c>
      <c r="M563" t="s">
        <v>77</v>
      </c>
      <c r="N563" t="s">
        <v>89</v>
      </c>
      <c r="O563" s="21" t="s">
        <v>58</v>
      </c>
      <c r="P563" s="21" t="s">
        <v>150</v>
      </c>
      <c r="Q563" s="20" t="s">
        <v>244</v>
      </c>
      <c r="R563" s="21" t="s">
        <v>245</v>
      </c>
      <c r="S563" s="35">
        <v>1</v>
      </c>
      <c r="T563" s="22">
        <v>1</v>
      </c>
      <c r="U563" s="20" t="s">
        <v>62</v>
      </c>
      <c r="V563" s="20">
        <v>45706</v>
      </c>
      <c r="W563" s="21">
        <v>2</v>
      </c>
      <c r="X563" s="20">
        <v>45712</v>
      </c>
      <c r="Y563" s="20">
        <v>45709</v>
      </c>
      <c r="Z563" s="48">
        <v>2</v>
      </c>
      <c r="AA563">
        <v>2025</v>
      </c>
      <c r="AB563" s="45">
        <v>106665</v>
      </c>
      <c r="AC563" s="45">
        <v>106665</v>
      </c>
      <c r="AI563" s="10"/>
      <c r="AK563" s="10"/>
    </row>
    <row r="564" spans="1:37">
      <c r="A564" t="s">
        <v>45</v>
      </c>
      <c r="B564" t="s">
        <v>46</v>
      </c>
      <c r="C564" t="s">
        <v>47</v>
      </c>
      <c r="D564" t="s">
        <v>972</v>
      </c>
      <c r="E564" t="s">
        <v>88</v>
      </c>
      <c r="F564" t="s">
        <v>79</v>
      </c>
      <c r="G564" t="s">
        <v>51</v>
      </c>
      <c r="H564" s="20" t="s">
        <v>58</v>
      </c>
      <c r="I564" t="s">
        <v>53</v>
      </c>
      <c r="J564" t="s">
        <v>54</v>
      </c>
      <c r="L564" t="s">
        <v>55</v>
      </c>
      <c r="M564" t="s">
        <v>77</v>
      </c>
      <c r="N564" t="s">
        <v>89</v>
      </c>
      <c r="O564" s="21" t="s">
        <v>58</v>
      </c>
      <c r="P564" s="21" t="s">
        <v>150</v>
      </c>
      <c r="Q564" s="20" t="s">
        <v>916</v>
      </c>
      <c r="R564" s="21" t="s">
        <v>917</v>
      </c>
      <c r="S564" s="35">
        <v>1</v>
      </c>
      <c r="T564" s="22">
        <v>0</v>
      </c>
      <c r="U564" s="20" t="s">
        <v>62</v>
      </c>
      <c r="V564" s="20">
        <v>45705</v>
      </c>
      <c r="W564" s="21">
        <v>2</v>
      </c>
      <c r="X564" s="20">
        <v>45716</v>
      </c>
      <c r="Z564" s="48">
        <v>2</v>
      </c>
      <c r="AA564">
        <v>2025</v>
      </c>
      <c r="AB564" s="45">
        <v>333330</v>
      </c>
      <c r="AC564" s="45">
        <v>0</v>
      </c>
      <c r="AI564" s="10"/>
      <c r="AK564" s="10"/>
    </row>
    <row r="565" spans="1:37">
      <c r="A565" t="s">
        <v>45</v>
      </c>
      <c r="B565" t="s">
        <v>46</v>
      </c>
      <c r="C565" t="s">
        <v>47</v>
      </c>
      <c r="D565" t="s">
        <v>973</v>
      </c>
      <c r="E565" t="s">
        <v>88</v>
      </c>
      <c r="F565" t="s">
        <v>79</v>
      </c>
      <c r="G565" t="s">
        <v>51</v>
      </c>
      <c r="H565" s="20" t="s">
        <v>52</v>
      </c>
      <c r="I565" t="s">
        <v>53</v>
      </c>
      <c r="J565" t="s">
        <v>54</v>
      </c>
      <c r="L565" t="s">
        <v>55</v>
      </c>
      <c r="M565" t="s">
        <v>77</v>
      </c>
      <c r="N565" t="s">
        <v>89</v>
      </c>
      <c r="O565" s="21" t="s">
        <v>58</v>
      </c>
      <c r="P565" s="21" t="s">
        <v>253</v>
      </c>
      <c r="Q565" s="20" t="s">
        <v>953</v>
      </c>
      <c r="R565" s="21" t="s">
        <v>954</v>
      </c>
      <c r="S565" s="35">
        <v>1</v>
      </c>
      <c r="T565" s="22">
        <v>1</v>
      </c>
      <c r="U565" s="20" t="s">
        <v>62</v>
      </c>
      <c r="V565" s="20">
        <v>45706</v>
      </c>
      <c r="W565" s="21">
        <v>2</v>
      </c>
      <c r="X565" s="20">
        <v>45712</v>
      </c>
      <c r="Y565" s="20">
        <v>45709</v>
      </c>
      <c r="Z565" s="48">
        <v>2</v>
      </c>
      <c r="AA565">
        <v>2025</v>
      </c>
      <c r="AB565" s="45">
        <v>46869</v>
      </c>
      <c r="AC565" s="45">
        <v>46869</v>
      </c>
      <c r="AI565" s="10"/>
      <c r="AK565" s="10"/>
    </row>
    <row r="566" spans="1:37">
      <c r="A566" t="s">
        <v>45</v>
      </c>
      <c r="B566" t="s">
        <v>46</v>
      </c>
      <c r="C566" t="s">
        <v>47</v>
      </c>
      <c r="D566" t="s">
        <v>974</v>
      </c>
      <c r="E566" t="s">
        <v>88</v>
      </c>
      <c r="F566" t="s">
        <v>79</v>
      </c>
      <c r="G566" t="s">
        <v>51</v>
      </c>
      <c r="H566" s="20" t="s">
        <v>52</v>
      </c>
      <c r="I566" t="s">
        <v>53</v>
      </c>
      <c r="J566" t="s">
        <v>54</v>
      </c>
      <c r="L566" t="s">
        <v>55</v>
      </c>
      <c r="M566" t="s">
        <v>77</v>
      </c>
      <c r="N566" t="s">
        <v>89</v>
      </c>
      <c r="O566" s="21" t="s">
        <v>58</v>
      </c>
      <c r="P566" s="21" t="s">
        <v>90</v>
      </c>
      <c r="Q566" s="20" t="s">
        <v>91</v>
      </c>
      <c r="R566" s="21" t="s">
        <v>92</v>
      </c>
      <c r="S566" s="35">
        <v>1</v>
      </c>
      <c r="T566" s="22">
        <v>1</v>
      </c>
      <c r="U566" s="20" t="s">
        <v>62</v>
      </c>
      <c r="V566" s="20">
        <v>45704</v>
      </c>
      <c r="W566" s="21">
        <v>2</v>
      </c>
      <c r="X566" s="20">
        <v>45712</v>
      </c>
      <c r="Y566" s="20">
        <v>45707</v>
      </c>
      <c r="Z566" s="48">
        <v>2</v>
      </c>
      <c r="AA566">
        <v>2025</v>
      </c>
      <c r="AB566" s="45">
        <v>49994</v>
      </c>
      <c r="AC566" s="45">
        <v>49994</v>
      </c>
      <c r="AI566" s="10"/>
      <c r="AK566" s="10"/>
    </row>
    <row r="567" spans="1:37">
      <c r="A567" t="s">
        <v>45</v>
      </c>
      <c r="B567" t="s">
        <v>46</v>
      </c>
      <c r="C567" t="s">
        <v>47</v>
      </c>
      <c r="D567" t="s">
        <v>975</v>
      </c>
      <c r="E567" t="s">
        <v>88</v>
      </c>
      <c r="F567" t="s">
        <v>79</v>
      </c>
      <c r="G567" t="s">
        <v>51</v>
      </c>
      <c r="H567" s="20" t="s">
        <v>52</v>
      </c>
      <c r="I567" t="s">
        <v>53</v>
      </c>
      <c r="J567" t="s">
        <v>54</v>
      </c>
      <c r="L567" t="s">
        <v>55</v>
      </c>
      <c r="M567" t="s">
        <v>56</v>
      </c>
      <c r="N567" t="s">
        <v>57</v>
      </c>
      <c r="O567" s="21" t="s">
        <v>58</v>
      </c>
      <c r="P567" s="21" t="s">
        <v>64</v>
      </c>
      <c r="Q567" s="20" t="s">
        <v>474</v>
      </c>
      <c r="R567" s="21" t="s">
        <v>475</v>
      </c>
      <c r="S567" s="35">
        <v>1</v>
      </c>
      <c r="T567" s="22">
        <v>1</v>
      </c>
      <c r="U567" s="20" t="s">
        <v>62</v>
      </c>
      <c r="V567" s="20">
        <v>45705</v>
      </c>
      <c r="W567" s="21">
        <v>2</v>
      </c>
      <c r="X567" s="20">
        <v>45712</v>
      </c>
      <c r="Y567" s="20">
        <v>45709</v>
      </c>
      <c r="Z567" s="48">
        <v>2</v>
      </c>
      <c r="AA567">
        <v>2025</v>
      </c>
      <c r="AB567" s="45">
        <v>26890</v>
      </c>
      <c r="AC567" s="45">
        <v>26890</v>
      </c>
      <c r="AI567" s="10"/>
      <c r="AK567" s="10"/>
    </row>
    <row r="568" spans="1:37">
      <c r="A568" t="s">
        <v>45</v>
      </c>
      <c r="B568" t="s">
        <v>46</v>
      </c>
      <c r="C568" t="s">
        <v>47</v>
      </c>
      <c r="D568" t="s">
        <v>976</v>
      </c>
      <c r="E568" t="s">
        <v>88</v>
      </c>
      <c r="F568" t="s">
        <v>79</v>
      </c>
      <c r="G568" t="s">
        <v>51</v>
      </c>
      <c r="H568" s="20" t="s">
        <v>52</v>
      </c>
      <c r="I568" t="s">
        <v>53</v>
      </c>
      <c r="J568" t="s">
        <v>54</v>
      </c>
      <c r="L568" t="s">
        <v>55</v>
      </c>
      <c r="M568" t="s">
        <v>56</v>
      </c>
      <c r="N568" t="s">
        <v>57</v>
      </c>
      <c r="O568" s="21" t="s">
        <v>58</v>
      </c>
      <c r="P568" s="21" t="s">
        <v>64</v>
      </c>
      <c r="Q568" s="20" t="s">
        <v>358</v>
      </c>
      <c r="R568" s="21" t="s">
        <v>359</v>
      </c>
      <c r="S568" s="35">
        <v>1</v>
      </c>
      <c r="T568" s="22">
        <v>1</v>
      </c>
      <c r="U568" s="20" t="s">
        <v>62</v>
      </c>
      <c r="V568" s="20">
        <v>45705</v>
      </c>
      <c r="W568" s="21">
        <v>2</v>
      </c>
      <c r="X568" s="20">
        <v>45712</v>
      </c>
      <c r="Y568" s="20">
        <v>45709</v>
      </c>
      <c r="Z568" s="48">
        <v>2</v>
      </c>
      <c r="AA568">
        <v>2025</v>
      </c>
      <c r="AB568" s="45">
        <v>87494</v>
      </c>
      <c r="AC568" s="45">
        <v>87494</v>
      </c>
      <c r="AI568" s="10"/>
      <c r="AK568" s="10"/>
    </row>
    <row r="569" spans="1:37">
      <c r="A569" t="s">
        <v>45</v>
      </c>
      <c r="B569" t="s">
        <v>46</v>
      </c>
      <c r="C569" t="s">
        <v>47</v>
      </c>
      <c r="D569" t="s">
        <v>977</v>
      </c>
      <c r="E569" t="s">
        <v>88</v>
      </c>
      <c r="F569" t="s">
        <v>79</v>
      </c>
      <c r="G569" t="s">
        <v>51</v>
      </c>
      <c r="H569" s="20" t="s">
        <v>52</v>
      </c>
      <c r="I569" t="s">
        <v>53</v>
      </c>
      <c r="J569" t="s">
        <v>54</v>
      </c>
      <c r="L569" t="s">
        <v>55</v>
      </c>
      <c r="M569" t="s">
        <v>77</v>
      </c>
      <c r="N569" t="s">
        <v>89</v>
      </c>
      <c r="O569" s="21" t="s">
        <v>58</v>
      </c>
      <c r="P569" s="21" t="s">
        <v>97</v>
      </c>
      <c r="Q569" s="20" t="s">
        <v>754</v>
      </c>
      <c r="R569" s="21" t="s">
        <v>755</v>
      </c>
      <c r="S569" s="35">
        <v>1</v>
      </c>
      <c r="T569" s="22">
        <v>1</v>
      </c>
      <c r="U569" s="20" t="s">
        <v>62</v>
      </c>
      <c r="V569" s="20">
        <v>45707</v>
      </c>
      <c r="W569" s="21">
        <v>2</v>
      </c>
      <c r="X569" s="20">
        <v>45712</v>
      </c>
      <c r="Y569" s="20">
        <v>45712</v>
      </c>
      <c r="Z569" s="48">
        <v>2</v>
      </c>
      <c r="AA569">
        <v>2025</v>
      </c>
      <c r="AB569" s="45">
        <v>63326</v>
      </c>
      <c r="AC569" s="45">
        <v>63326</v>
      </c>
      <c r="AI569" s="10"/>
      <c r="AK569" s="10"/>
    </row>
    <row r="570" spans="1:37">
      <c r="A570" t="s">
        <v>45</v>
      </c>
      <c r="B570" t="s">
        <v>46</v>
      </c>
      <c r="C570" t="s">
        <v>47</v>
      </c>
      <c r="D570" t="s">
        <v>978</v>
      </c>
      <c r="E570" t="s">
        <v>88</v>
      </c>
      <c r="F570" t="s">
        <v>79</v>
      </c>
      <c r="G570" t="s">
        <v>51</v>
      </c>
      <c r="H570" s="20" t="s">
        <v>52</v>
      </c>
      <c r="I570" t="s">
        <v>53</v>
      </c>
      <c r="J570" t="s">
        <v>54</v>
      </c>
      <c r="L570" t="s">
        <v>55</v>
      </c>
      <c r="M570" t="s">
        <v>56</v>
      </c>
      <c r="N570" t="s">
        <v>57</v>
      </c>
      <c r="O570" s="21" t="s">
        <v>58</v>
      </c>
      <c r="P570" s="21" t="s">
        <v>64</v>
      </c>
      <c r="Q570" s="20" t="s">
        <v>410</v>
      </c>
      <c r="R570" s="21" t="s">
        <v>411</v>
      </c>
      <c r="S570" s="35">
        <v>1</v>
      </c>
      <c r="T570" s="22">
        <v>1</v>
      </c>
      <c r="U570" s="20" t="s">
        <v>62</v>
      </c>
      <c r="V570" s="20">
        <v>45706</v>
      </c>
      <c r="W570" s="21">
        <v>2</v>
      </c>
      <c r="X570" s="20">
        <v>45712</v>
      </c>
      <c r="Y570" s="20">
        <v>45709</v>
      </c>
      <c r="Z570" s="48">
        <v>2</v>
      </c>
      <c r="AA570">
        <v>2025</v>
      </c>
      <c r="AB570" s="45">
        <v>53119</v>
      </c>
      <c r="AC570" s="45">
        <v>53119</v>
      </c>
      <c r="AI570" s="10"/>
      <c r="AK570" s="10"/>
    </row>
    <row r="571" spans="1:37">
      <c r="A571" t="s">
        <v>45</v>
      </c>
      <c r="B571" t="s">
        <v>46</v>
      </c>
      <c r="C571" t="s">
        <v>47</v>
      </c>
      <c r="D571" t="s">
        <v>979</v>
      </c>
      <c r="E571" t="s">
        <v>88</v>
      </c>
      <c r="F571" t="s">
        <v>79</v>
      </c>
      <c r="G571" t="s">
        <v>51</v>
      </c>
      <c r="H571" s="20" t="s">
        <v>52</v>
      </c>
      <c r="I571" t="s">
        <v>53</v>
      </c>
      <c r="J571" t="s">
        <v>54</v>
      </c>
      <c r="L571" t="s">
        <v>55</v>
      </c>
      <c r="M571" t="s">
        <v>77</v>
      </c>
      <c r="N571" t="s">
        <v>89</v>
      </c>
      <c r="O571" s="21" t="s">
        <v>58</v>
      </c>
      <c r="P571" s="21" t="s">
        <v>126</v>
      </c>
      <c r="Q571" s="20" t="s">
        <v>980</v>
      </c>
      <c r="R571" s="21" t="s">
        <v>981</v>
      </c>
      <c r="S571" s="35">
        <v>1</v>
      </c>
      <c r="T571" s="22">
        <v>1</v>
      </c>
      <c r="U571" s="20" t="s">
        <v>62</v>
      </c>
      <c r="V571" s="20">
        <v>45706</v>
      </c>
      <c r="W571" s="21">
        <v>2</v>
      </c>
      <c r="X571" s="20">
        <v>45713</v>
      </c>
      <c r="Y571" s="20">
        <v>45709</v>
      </c>
      <c r="Z571" s="48">
        <v>2</v>
      </c>
      <c r="AA571">
        <v>2025</v>
      </c>
      <c r="AB571" s="45">
        <v>71872</v>
      </c>
      <c r="AC571" s="45">
        <v>71872</v>
      </c>
      <c r="AI571" s="10"/>
      <c r="AK571" s="10"/>
    </row>
    <row r="572" spans="1:37">
      <c r="A572" t="s">
        <v>45</v>
      </c>
      <c r="B572" t="s">
        <v>46</v>
      </c>
      <c r="C572" t="s">
        <v>47</v>
      </c>
      <c r="D572" t="s">
        <v>982</v>
      </c>
      <c r="E572" t="s">
        <v>88</v>
      </c>
      <c r="F572" t="s">
        <v>79</v>
      </c>
      <c r="G572" t="s">
        <v>51</v>
      </c>
      <c r="H572" s="20" t="s">
        <v>52</v>
      </c>
      <c r="I572" t="s">
        <v>53</v>
      </c>
      <c r="J572" t="s">
        <v>54</v>
      </c>
      <c r="L572" t="s">
        <v>55</v>
      </c>
      <c r="M572" t="s">
        <v>56</v>
      </c>
      <c r="N572" t="s">
        <v>57</v>
      </c>
      <c r="O572" s="21" t="s">
        <v>58</v>
      </c>
      <c r="P572" s="21" t="s">
        <v>64</v>
      </c>
      <c r="Q572" s="20" t="s">
        <v>680</v>
      </c>
      <c r="R572" s="21" t="s">
        <v>681</v>
      </c>
      <c r="S572" s="35">
        <v>1</v>
      </c>
      <c r="T572" s="22">
        <v>1</v>
      </c>
      <c r="U572" s="20" t="s">
        <v>62</v>
      </c>
      <c r="V572" s="20">
        <v>45706</v>
      </c>
      <c r="W572" s="21">
        <v>2</v>
      </c>
      <c r="X572" s="20">
        <v>45729</v>
      </c>
      <c r="Y572" s="20">
        <v>45714</v>
      </c>
      <c r="Z572" s="48">
        <v>2</v>
      </c>
      <c r="AA572">
        <v>2025</v>
      </c>
      <c r="AB572" s="45">
        <v>40619</v>
      </c>
      <c r="AC572" s="45">
        <v>40619</v>
      </c>
      <c r="AI572" s="10"/>
      <c r="AK572" s="10"/>
    </row>
    <row r="573" spans="1:37">
      <c r="A573" t="s">
        <v>45</v>
      </c>
      <c r="B573" t="s">
        <v>46</v>
      </c>
      <c r="C573" t="s">
        <v>47</v>
      </c>
      <c r="D573" t="s">
        <v>983</v>
      </c>
      <c r="E573" t="s">
        <v>88</v>
      </c>
      <c r="F573" t="s">
        <v>79</v>
      </c>
      <c r="G573" t="s">
        <v>51</v>
      </c>
      <c r="H573" s="20" t="s">
        <v>52</v>
      </c>
      <c r="I573" t="s">
        <v>53</v>
      </c>
      <c r="J573" t="s">
        <v>54</v>
      </c>
      <c r="L573" t="s">
        <v>55</v>
      </c>
      <c r="M573" t="s">
        <v>56</v>
      </c>
      <c r="N573" t="s">
        <v>57</v>
      </c>
      <c r="O573" s="21" t="s">
        <v>58</v>
      </c>
      <c r="P573" s="21" t="s">
        <v>64</v>
      </c>
      <c r="Q573" s="20" t="s">
        <v>221</v>
      </c>
      <c r="R573" s="21" t="s">
        <v>222</v>
      </c>
      <c r="S573" s="35">
        <v>1</v>
      </c>
      <c r="T573" s="22">
        <v>1</v>
      </c>
      <c r="U573" s="20" t="s">
        <v>62</v>
      </c>
      <c r="V573" s="20">
        <v>45707</v>
      </c>
      <c r="W573" s="21">
        <v>2</v>
      </c>
      <c r="X573" s="20">
        <v>45715</v>
      </c>
      <c r="Y573" s="20">
        <v>45712</v>
      </c>
      <c r="Z573" s="48">
        <v>2</v>
      </c>
      <c r="AA573">
        <v>2025</v>
      </c>
      <c r="AB573" s="45">
        <v>106244</v>
      </c>
      <c r="AC573" s="45">
        <v>106244</v>
      </c>
      <c r="AI573" s="10"/>
      <c r="AK573" s="10"/>
    </row>
    <row r="574" spans="1:37">
      <c r="A574" t="s">
        <v>45</v>
      </c>
      <c r="B574" t="s">
        <v>46</v>
      </c>
      <c r="C574" t="s">
        <v>47</v>
      </c>
      <c r="D574" t="s">
        <v>984</v>
      </c>
      <c r="E574" t="s">
        <v>88</v>
      </c>
      <c r="F574" t="s">
        <v>79</v>
      </c>
      <c r="G574" t="s">
        <v>51</v>
      </c>
      <c r="H574" s="20" t="s">
        <v>52</v>
      </c>
      <c r="I574" t="s">
        <v>53</v>
      </c>
      <c r="J574" t="s">
        <v>54</v>
      </c>
      <c r="L574" t="s">
        <v>55</v>
      </c>
      <c r="M574" t="s">
        <v>77</v>
      </c>
      <c r="N574" t="s">
        <v>89</v>
      </c>
      <c r="O574" s="21" t="s">
        <v>58</v>
      </c>
      <c r="P574" s="21" t="s">
        <v>150</v>
      </c>
      <c r="Q574" s="20" t="s">
        <v>244</v>
      </c>
      <c r="R574" s="21" t="s">
        <v>245</v>
      </c>
      <c r="S574" s="35">
        <v>1</v>
      </c>
      <c r="T574" s="22">
        <v>1</v>
      </c>
      <c r="U574" s="20" t="s">
        <v>62</v>
      </c>
      <c r="V574" s="20">
        <v>45708</v>
      </c>
      <c r="W574" s="21">
        <v>2</v>
      </c>
      <c r="X574" s="20">
        <v>45720</v>
      </c>
      <c r="Y574" s="20">
        <v>45714</v>
      </c>
      <c r="Z574" s="48">
        <v>2</v>
      </c>
      <c r="AA574">
        <v>2025</v>
      </c>
      <c r="AB574" s="45">
        <v>106665</v>
      </c>
      <c r="AC574" s="45">
        <v>106665</v>
      </c>
      <c r="AI574" s="10"/>
      <c r="AK574" s="10"/>
    </row>
    <row r="575" spans="1:37">
      <c r="A575" t="s">
        <v>45</v>
      </c>
      <c r="B575" t="s">
        <v>46</v>
      </c>
      <c r="C575" t="s">
        <v>47</v>
      </c>
      <c r="D575" t="s">
        <v>985</v>
      </c>
      <c r="E575" t="s">
        <v>88</v>
      </c>
      <c r="F575" t="s">
        <v>79</v>
      </c>
      <c r="G575" t="s">
        <v>51</v>
      </c>
      <c r="H575" s="20" t="s">
        <v>52</v>
      </c>
      <c r="I575" t="s">
        <v>53</v>
      </c>
      <c r="J575" t="s">
        <v>54</v>
      </c>
      <c r="L575" t="s">
        <v>55</v>
      </c>
      <c r="M575" t="s">
        <v>56</v>
      </c>
      <c r="N575" t="s">
        <v>57</v>
      </c>
      <c r="O575" s="21" t="s">
        <v>58</v>
      </c>
      <c r="P575" s="21" t="s">
        <v>64</v>
      </c>
      <c r="Q575" s="20" t="s">
        <v>885</v>
      </c>
      <c r="R575" s="21" t="s">
        <v>886</v>
      </c>
      <c r="S575" s="35">
        <v>1</v>
      </c>
      <c r="T575" s="22">
        <v>1</v>
      </c>
      <c r="U575" s="20" t="s">
        <v>62</v>
      </c>
      <c r="V575" s="20">
        <v>45707</v>
      </c>
      <c r="W575" s="21">
        <v>2</v>
      </c>
      <c r="X575" s="20">
        <v>45715</v>
      </c>
      <c r="Y575" s="20">
        <v>45712</v>
      </c>
      <c r="Z575" s="48">
        <v>2</v>
      </c>
      <c r="AA575">
        <v>2025</v>
      </c>
      <c r="AB575" s="45">
        <v>109369</v>
      </c>
      <c r="AC575" s="45">
        <v>109369</v>
      </c>
      <c r="AI575" s="10"/>
      <c r="AK575" s="10"/>
    </row>
    <row r="576" spans="1:37">
      <c r="A576" t="s">
        <v>45</v>
      </c>
      <c r="B576" t="s">
        <v>46</v>
      </c>
      <c r="C576" t="s">
        <v>47</v>
      </c>
      <c r="D576" t="s">
        <v>986</v>
      </c>
      <c r="E576" t="s">
        <v>88</v>
      </c>
      <c r="F576" t="s">
        <v>79</v>
      </c>
      <c r="G576" t="s">
        <v>51</v>
      </c>
      <c r="H576" s="20" t="s">
        <v>52</v>
      </c>
      <c r="I576" t="s">
        <v>53</v>
      </c>
      <c r="J576" t="s">
        <v>54</v>
      </c>
      <c r="L576" t="s">
        <v>55</v>
      </c>
      <c r="M576" t="s">
        <v>77</v>
      </c>
      <c r="N576" t="s">
        <v>89</v>
      </c>
      <c r="O576" s="21" t="s">
        <v>58</v>
      </c>
      <c r="P576" s="21" t="s">
        <v>104</v>
      </c>
      <c r="Q576" s="20" t="s">
        <v>946</v>
      </c>
      <c r="R576" s="21" t="s">
        <v>947</v>
      </c>
      <c r="S576" s="35">
        <v>2</v>
      </c>
      <c r="T576" s="22">
        <v>2</v>
      </c>
      <c r="U576" s="20" t="s">
        <v>62</v>
      </c>
      <c r="V576" s="20">
        <v>45707</v>
      </c>
      <c r="W576" s="21">
        <v>2</v>
      </c>
      <c r="X576" s="20">
        <v>45715</v>
      </c>
      <c r="Y576" s="20">
        <v>45712</v>
      </c>
      <c r="Z576" s="48">
        <v>2</v>
      </c>
      <c r="AA576">
        <v>2025</v>
      </c>
      <c r="AB576" s="45">
        <v>68737</v>
      </c>
      <c r="AC576" s="45">
        <v>68737</v>
      </c>
      <c r="AI576" s="10"/>
      <c r="AK576" s="10"/>
    </row>
    <row r="577" spans="1:37">
      <c r="A577" t="s">
        <v>45</v>
      </c>
      <c r="B577" t="s">
        <v>46</v>
      </c>
      <c r="C577" t="s">
        <v>47</v>
      </c>
      <c r="D577" t="s">
        <v>987</v>
      </c>
      <c r="E577" t="s">
        <v>88</v>
      </c>
      <c r="F577" t="s">
        <v>79</v>
      </c>
      <c r="G577" t="s">
        <v>51</v>
      </c>
      <c r="H577" s="20" t="s">
        <v>52</v>
      </c>
      <c r="I577" t="s">
        <v>53</v>
      </c>
      <c r="J577" t="s">
        <v>54</v>
      </c>
      <c r="L577" t="s">
        <v>55</v>
      </c>
      <c r="M577" t="s">
        <v>77</v>
      </c>
      <c r="N577" t="s">
        <v>89</v>
      </c>
      <c r="O577" s="21" t="s">
        <v>58</v>
      </c>
      <c r="P577" s="21" t="s">
        <v>119</v>
      </c>
      <c r="Q577" s="20" t="s">
        <v>988</v>
      </c>
      <c r="R577" s="21" t="s">
        <v>989</v>
      </c>
      <c r="S577" s="35">
        <v>1</v>
      </c>
      <c r="T577" s="22">
        <v>1</v>
      </c>
      <c r="U577" s="20" t="s">
        <v>62</v>
      </c>
      <c r="V577" s="20">
        <v>45705</v>
      </c>
      <c r="W577" s="21">
        <v>2</v>
      </c>
      <c r="X577" s="20">
        <v>45712</v>
      </c>
      <c r="Y577" s="20">
        <v>45707</v>
      </c>
      <c r="Z577" s="48">
        <v>2</v>
      </c>
      <c r="AA577">
        <v>2025</v>
      </c>
      <c r="AB577" s="45">
        <v>73327</v>
      </c>
      <c r="AC577" s="45">
        <v>73327</v>
      </c>
      <c r="AI577" s="10"/>
      <c r="AK577" s="10"/>
    </row>
    <row r="578" spans="1:37">
      <c r="A578" t="s">
        <v>45</v>
      </c>
      <c r="B578" t="s">
        <v>46</v>
      </c>
      <c r="C578" t="s">
        <v>47</v>
      </c>
      <c r="D578" t="s">
        <v>990</v>
      </c>
      <c r="E578" t="s">
        <v>88</v>
      </c>
      <c r="F578" t="s">
        <v>79</v>
      </c>
      <c r="G578" t="s">
        <v>51</v>
      </c>
      <c r="H578" s="20" t="s">
        <v>52</v>
      </c>
      <c r="I578" t="s">
        <v>53</v>
      </c>
      <c r="J578" t="s">
        <v>54</v>
      </c>
      <c r="L578" t="s">
        <v>55</v>
      </c>
      <c r="M578" t="s">
        <v>77</v>
      </c>
      <c r="N578" t="s">
        <v>89</v>
      </c>
      <c r="O578" s="21" t="s">
        <v>58</v>
      </c>
      <c r="P578" s="21" t="s">
        <v>104</v>
      </c>
      <c r="Q578" s="20" t="s">
        <v>247</v>
      </c>
      <c r="R578" s="21" t="s">
        <v>248</v>
      </c>
      <c r="S578" s="35">
        <v>1</v>
      </c>
      <c r="T578" s="22">
        <v>1</v>
      </c>
      <c r="U578" s="20" t="s">
        <v>62</v>
      </c>
      <c r="V578" s="20">
        <v>45707</v>
      </c>
      <c r="W578" s="21">
        <v>2</v>
      </c>
      <c r="X578" s="20">
        <v>45715</v>
      </c>
      <c r="Y578" s="20">
        <v>45712</v>
      </c>
      <c r="Z578" s="48">
        <v>2</v>
      </c>
      <c r="AA578">
        <v>2025</v>
      </c>
      <c r="AB578" s="45">
        <v>62493</v>
      </c>
      <c r="AC578" s="45">
        <v>62493</v>
      </c>
      <c r="AI578" s="10"/>
      <c r="AK578" s="10"/>
    </row>
    <row r="579" spans="1:37">
      <c r="A579" t="s">
        <v>45</v>
      </c>
      <c r="B579" t="s">
        <v>46</v>
      </c>
      <c r="C579" t="s">
        <v>47</v>
      </c>
      <c r="D579" t="s">
        <v>991</v>
      </c>
      <c r="E579" t="s">
        <v>88</v>
      </c>
      <c r="F579" t="s">
        <v>79</v>
      </c>
      <c r="G579" t="s">
        <v>51</v>
      </c>
      <c r="H579" s="20" t="s">
        <v>52</v>
      </c>
      <c r="I579" t="s">
        <v>53</v>
      </c>
      <c r="J579" t="s">
        <v>54</v>
      </c>
      <c r="L579" t="s">
        <v>55</v>
      </c>
      <c r="M579" t="s">
        <v>77</v>
      </c>
      <c r="N579" t="s">
        <v>89</v>
      </c>
      <c r="O579" s="21" t="s">
        <v>58</v>
      </c>
      <c r="P579" s="21" t="s">
        <v>126</v>
      </c>
      <c r="Q579" s="20" t="s">
        <v>960</v>
      </c>
      <c r="R579" s="21" t="s">
        <v>961</v>
      </c>
      <c r="S579" s="35">
        <v>1</v>
      </c>
      <c r="T579" s="22">
        <v>1</v>
      </c>
      <c r="U579" s="20" t="s">
        <v>62</v>
      </c>
      <c r="V579" s="20">
        <v>45708</v>
      </c>
      <c r="W579" s="21">
        <v>2</v>
      </c>
      <c r="X579" s="20">
        <v>45720</v>
      </c>
      <c r="Y579" s="20">
        <v>45716</v>
      </c>
      <c r="Z579" s="48">
        <v>2</v>
      </c>
      <c r="AA579">
        <v>2025</v>
      </c>
      <c r="AB579" s="45">
        <v>28119</v>
      </c>
      <c r="AC579" s="45">
        <v>28119</v>
      </c>
      <c r="AI579" s="10"/>
      <c r="AK579" s="10"/>
    </row>
    <row r="580" spans="1:37">
      <c r="A580" t="s">
        <v>45</v>
      </c>
      <c r="B580" t="s">
        <v>46</v>
      </c>
      <c r="C580" t="s">
        <v>47</v>
      </c>
      <c r="D580" t="s">
        <v>992</v>
      </c>
      <c r="E580" t="s">
        <v>88</v>
      </c>
      <c r="F580" t="s">
        <v>79</v>
      </c>
      <c r="G580" t="s">
        <v>51</v>
      </c>
      <c r="H580" s="20" t="s">
        <v>52</v>
      </c>
      <c r="I580" t="s">
        <v>53</v>
      </c>
      <c r="J580" t="s">
        <v>54</v>
      </c>
      <c r="L580" t="s">
        <v>55</v>
      </c>
      <c r="M580" t="s">
        <v>56</v>
      </c>
      <c r="N580" t="s">
        <v>57</v>
      </c>
      <c r="O580" s="21" t="s">
        <v>58</v>
      </c>
      <c r="P580" s="21" t="s">
        <v>64</v>
      </c>
      <c r="Q580" s="20" t="s">
        <v>885</v>
      </c>
      <c r="R580" s="21" t="s">
        <v>886</v>
      </c>
      <c r="S580" s="35">
        <v>1</v>
      </c>
      <c r="T580" s="22">
        <v>1</v>
      </c>
      <c r="U580" s="20" t="s">
        <v>62</v>
      </c>
      <c r="V580" s="20">
        <v>45709</v>
      </c>
      <c r="W580" s="21">
        <v>2</v>
      </c>
      <c r="X580" s="20">
        <v>45719</v>
      </c>
      <c r="Y580" s="20">
        <v>45716</v>
      </c>
      <c r="Z580" s="48">
        <v>2</v>
      </c>
      <c r="AA580">
        <v>2025</v>
      </c>
      <c r="AB580" s="45">
        <v>109369</v>
      </c>
      <c r="AC580" s="45">
        <v>109369</v>
      </c>
      <c r="AI580" s="10"/>
      <c r="AK580" s="10"/>
    </row>
    <row r="581" spans="1:37">
      <c r="A581" t="s">
        <v>45</v>
      </c>
      <c r="B581" t="s">
        <v>46</v>
      </c>
      <c r="C581" t="s">
        <v>47</v>
      </c>
      <c r="D581" t="s">
        <v>993</v>
      </c>
      <c r="E581" t="s">
        <v>88</v>
      </c>
      <c r="F581" t="s">
        <v>79</v>
      </c>
      <c r="G581" t="s">
        <v>51</v>
      </c>
      <c r="H581" s="20" t="s">
        <v>52</v>
      </c>
      <c r="I581" t="s">
        <v>53</v>
      </c>
      <c r="J581" t="s">
        <v>54</v>
      </c>
      <c r="L581" t="s">
        <v>55</v>
      </c>
      <c r="M581" t="s">
        <v>56</v>
      </c>
      <c r="N581" t="s">
        <v>57</v>
      </c>
      <c r="O581" s="21" t="s">
        <v>58</v>
      </c>
      <c r="P581" s="21" t="s">
        <v>64</v>
      </c>
      <c r="Q581" s="20" t="s">
        <v>456</v>
      </c>
      <c r="R581" s="21" t="s">
        <v>457</v>
      </c>
      <c r="S581" s="35">
        <v>1</v>
      </c>
      <c r="T581" s="22">
        <v>1</v>
      </c>
      <c r="U581" s="20" t="s">
        <v>62</v>
      </c>
      <c r="V581" s="20">
        <v>45708</v>
      </c>
      <c r="W581" s="21">
        <v>2</v>
      </c>
      <c r="X581" s="20">
        <v>45719</v>
      </c>
      <c r="Y581" s="20">
        <v>45712</v>
      </c>
      <c r="Z581" s="48">
        <v>2</v>
      </c>
      <c r="AA581">
        <v>2025</v>
      </c>
      <c r="AB581" s="45">
        <v>28088</v>
      </c>
      <c r="AC581" s="45">
        <v>28088</v>
      </c>
      <c r="AI581" s="10"/>
      <c r="AK581" s="10"/>
    </row>
    <row r="582" spans="1:37">
      <c r="A582" t="s">
        <v>45</v>
      </c>
      <c r="B582" t="s">
        <v>46</v>
      </c>
      <c r="C582" t="s">
        <v>47</v>
      </c>
      <c r="D582" t="s">
        <v>994</v>
      </c>
      <c r="E582" t="s">
        <v>88</v>
      </c>
      <c r="F582" t="s">
        <v>79</v>
      </c>
      <c r="G582" t="s">
        <v>51</v>
      </c>
      <c r="H582" s="20" t="s">
        <v>52</v>
      </c>
      <c r="I582" t="s">
        <v>53</v>
      </c>
      <c r="J582" t="s">
        <v>54</v>
      </c>
      <c r="L582" t="s">
        <v>55</v>
      </c>
      <c r="M582" t="s">
        <v>56</v>
      </c>
      <c r="N582" t="s">
        <v>57</v>
      </c>
      <c r="O582" s="21" t="s">
        <v>58</v>
      </c>
      <c r="P582" s="21" t="s">
        <v>64</v>
      </c>
      <c r="Q582" s="20" t="s">
        <v>680</v>
      </c>
      <c r="R582" s="21" t="s">
        <v>681</v>
      </c>
      <c r="S582" s="35">
        <v>1</v>
      </c>
      <c r="T582" s="22">
        <v>1</v>
      </c>
      <c r="U582" s="20" t="s">
        <v>62</v>
      </c>
      <c r="V582" s="20">
        <v>45709</v>
      </c>
      <c r="W582" s="21">
        <v>2</v>
      </c>
      <c r="X582" s="20">
        <v>45720</v>
      </c>
      <c r="Y582" s="20">
        <v>45716</v>
      </c>
      <c r="Z582" s="48">
        <v>2</v>
      </c>
      <c r="AA582">
        <v>2025</v>
      </c>
      <c r="AB582" s="45">
        <v>40619</v>
      </c>
      <c r="AC582" s="45">
        <v>40619</v>
      </c>
      <c r="AI582" s="10"/>
      <c r="AK582" s="10"/>
    </row>
    <row r="583" spans="1:37">
      <c r="A583" t="s">
        <v>45</v>
      </c>
      <c r="B583" t="s">
        <v>46</v>
      </c>
      <c r="C583" t="s">
        <v>47</v>
      </c>
      <c r="D583" t="s">
        <v>995</v>
      </c>
      <c r="E583" t="s">
        <v>88</v>
      </c>
      <c r="F583" t="s">
        <v>79</v>
      </c>
      <c r="G583" t="s">
        <v>51</v>
      </c>
      <c r="H583" s="20" t="s">
        <v>52</v>
      </c>
      <c r="I583" t="s">
        <v>53</v>
      </c>
      <c r="J583" t="s">
        <v>54</v>
      </c>
      <c r="L583" t="s">
        <v>55</v>
      </c>
      <c r="M583" t="s">
        <v>77</v>
      </c>
      <c r="N583" t="s">
        <v>89</v>
      </c>
      <c r="O583" s="21" t="s">
        <v>58</v>
      </c>
      <c r="P583" s="21" t="s">
        <v>119</v>
      </c>
      <c r="Q583" s="20" t="s">
        <v>968</v>
      </c>
      <c r="R583" s="21" t="s">
        <v>969</v>
      </c>
      <c r="S583" s="35">
        <v>1</v>
      </c>
      <c r="T583" s="22">
        <v>1</v>
      </c>
      <c r="U583" s="20" t="s">
        <v>62</v>
      </c>
      <c r="V583" s="20">
        <v>45708</v>
      </c>
      <c r="W583" s="21">
        <v>2</v>
      </c>
      <c r="X583" s="20">
        <v>45716</v>
      </c>
      <c r="Y583" s="20">
        <v>45712</v>
      </c>
      <c r="Z583" s="48">
        <v>2</v>
      </c>
      <c r="AA583">
        <v>2025</v>
      </c>
      <c r="AB583" s="45">
        <v>93748</v>
      </c>
      <c r="AC583" s="45">
        <v>93748</v>
      </c>
      <c r="AI583" s="10"/>
      <c r="AK583" s="10"/>
    </row>
    <row r="584" spans="1:37">
      <c r="A584" t="s">
        <v>45</v>
      </c>
      <c r="B584" t="s">
        <v>46</v>
      </c>
      <c r="C584" t="s">
        <v>47</v>
      </c>
      <c r="D584" t="s">
        <v>996</v>
      </c>
      <c r="E584" t="s">
        <v>88</v>
      </c>
      <c r="F584" t="s">
        <v>79</v>
      </c>
      <c r="G584" t="s">
        <v>51</v>
      </c>
      <c r="H584" s="20" t="s">
        <v>52</v>
      </c>
      <c r="I584" t="s">
        <v>53</v>
      </c>
      <c r="J584" t="s">
        <v>54</v>
      </c>
      <c r="L584" t="s">
        <v>55</v>
      </c>
      <c r="M584" t="s">
        <v>77</v>
      </c>
      <c r="N584" t="s">
        <v>89</v>
      </c>
      <c r="O584" s="21" t="s">
        <v>58</v>
      </c>
      <c r="P584" s="21" t="s">
        <v>126</v>
      </c>
      <c r="Q584" s="20" t="s">
        <v>892</v>
      </c>
      <c r="R584" s="21" t="s">
        <v>893</v>
      </c>
      <c r="S584" s="35">
        <v>1</v>
      </c>
      <c r="T584" s="22">
        <v>1</v>
      </c>
      <c r="U584" s="20" t="s">
        <v>62</v>
      </c>
      <c r="V584" s="20">
        <v>45709</v>
      </c>
      <c r="W584" s="21">
        <v>2</v>
      </c>
      <c r="X584" s="20">
        <v>45716</v>
      </c>
      <c r="Y584" s="20">
        <v>45714</v>
      </c>
      <c r="Z584" s="48">
        <v>2</v>
      </c>
      <c r="AA584">
        <v>2025</v>
      </c>
      <c r="AB584" s="45">
        <v>28119</v>
      </c>
      <c r="AC584" s="45">
        <v>28119</v>
      </c>
      <c r="AI584" s="10"/>
      <c r="AK584" s="10"/>
    </row>
    <row r="585" spans="1:37">
      <c r="A585" t="s">
        <v>45</v>
      </c>
      <c r="B585" t="s">
        <v>46</v>
      </c>
      <c r="C585" t="s">
        <v>47</v>
      </c>
      <c r="D585" t="s">
        <v>997</v>
      </c>
      <c r="E585" t="s">
        <v>88</v>
      </c>
      <c r="F585" t="s">
        <v>79</v>
      </c>
      <c r="G585" t="s">
        <v>51</v>
      </c>
      <c r="H585" s="20" t="s">
        <v>52</v>
      </c>
      <c r="I585" t="s">
        <v>53</v>
      </c>
      <c r="J585" t="s">
        <v>54</v>
      </c>
      <c r="L585" t="s">
        <v>55</v>
      </c>
      <c r="M585" t="s">
        <v>77</v>
      </c>
      <c r="N585" t="s">
        <v>89</v>
      </c>
      <c r="O585" s="21" t="s">
        <v>58</v>
      </c>
      <c r="P585" s="21" t="s">
        <v>104</v>
      </c>
      <c r="Q585" s="20" t="s">
        <v>998</v>
      </c>
      <c r="R585" s="21" t="s">
        <v>999</v>
      </c>
      <c r="S585" s="35">
        <v>1</v>
      </c>
      <c r="T585" s="22">
        <v>1</v>
      </c>
      <c r="U585" s="20" t="s">
        <v>62</v>
      </c>
      <c r="V585" s="20">
        <v>45705</v>
      </c>
      <c r="W585" s="21">
        <v>2</v>
      </c>
      <c r="X585" s="20">
        <v>45713</v>
      </c>
      <c r="Y585" s="20">
        <v>45707</v>
      </c>
      <c r="Z585" s="48">
        <v>2</v>
      </c>
      <c r="AA585">
        <v>2025</v>
      </c>
      <c r="AB585" s="45">
        <v>187491</v>
      </c>
      <c r="AC585" s="45">
        <v>187491</v>
      </c>
      <c r="AI585" s="10"/>
      <c r="AK585" s="10"/>
    </row>
    <row r="586" spans="1:37">
      <c r="A586" t="s">
        <v>45</v>
      </c>
      <c r="B586" t="s">
        <v>46</v>
      </c>
      <c r="C586" t="s">
        <v>47</v>
      </c>
      <c r="D586" t="s">
        <v>1000</v>
      </c>
      <c r="E586" t="s">
        <v>88</v>
      </c>
      <c r="F586" t="s">
        <v>79</v>
      </c>
      <c r="G586" t="s">
        <v>51</v>
      </c>
      <c r="H586" s="20" t="s">
        <v>52</v>
      </c>
      <c r="I586" t="s">
        <v>53</v>
      </c>
      <c r="J586" t="s">
        <v>54</v>
      </c>
      <c r="L586" t="s">
        <v>55</v>
      </c>
      <c r="M586" t="s">
        <v>77</v>
      </c>
      <c r="N586" t="s">
        <v>89</v>
      </c>
      <c r="O586" s="21" t="s">
        <v>58</v>
      </c>
      <c r="P586" s="21" t="s">
        <v>253</v>
      </c>
      <c r="Q586" s="20" t="s">
        <v>469</v>
      </c>
      <c r="R586" s="21" t="s">
        <v>470</v>
      </c>
      <c r="S586" s="35">
        <v>1</v>
      </c>
      <c r="T586" s="22">
        <v>1</v>
      </c>
      <c r="U586" s="20" t="s">
        <v>62</v>
      </c>
      <c r="V586" s="20">
        <v>45709</v>
      </c>
      <c r="W586" s="21">
        <v>2</v>
      </c>
      <c r="X586" s="20">
        <v>45716</v>
      </c>
      <c r="Y586" s="20">
        <v>45714</v>
      </c>
      <c r="Z586" s="48">
        <v>2</v>
      </c>
      <c r="AA586">
        <v>2025</v>
      </c>
      <c r="AB586" s="45">
        <v>46869</v>
      </c>
      <c r="AC586" s="45">
        <v>46869</v>
      </c>
      <c r="AI586" s="10"/>
      <c r="AK586" s="10"/>
    </row>
    <row r="587" spans="1:37">
      <c r="A587" t="s">
        <v>45</v>
      </c>
      <c r="B587" t="s">
        <v>46</v>
      </c>
      <c r="C587" t="s">
        <v>47</v>
      </c>
      <c r="D587" t="s">
        <v>1001</v>
      </c>
      <c r="E587" t="s">
        <v>88</v>
      </c>
      <c r="F587" t="s">
        <v>79</v>
      </c>
      <c r="G587" t="s">
        <v>51</v>
      </c>
      <c r="H587" s="20" t="s">
        <v>52</v>
      </c>
      <c r="I587" t="s">
        <v>53</v>
      </c>
      <c r="J587" t="s">
        <v>54</v>
      </c>
      <c r="L587" t="s">
        <v>55</v>
      </c>
      <c r="M587" t="s">
        <v>77</v>
      </c>
      <c r="N587" t="s">
        <v>89</v>
      </c>
      <c r="O587" s="21" t="s">
        <v>58</v>
      </c>
      <c r="P587" s="21" t="s">
        <v>126</v>
      </c>
      <c r="Q587" s="20" t="s">
        <v>1002</v>
      </c>
      <c r="R587" s="21" t="s">
        <v>1003</v>
      </c>
      <c r="S587" s="35">
        <v>1</v>
      </c>
      <c r="T587" s="22">
        <v>1</v>
      </c>
      <c r="U587" s="20" t="s">
        <v>62</v>
      </c>
      <c r="V587" s="20">
        <v>45709</v>
      </c>
      <c r="W587" s="21">
        <v>2</v>
      </c>
      <c r="X587" s="20">
        <v>45716</v>
      </c>
      <c r="Y587" s="20">
        <v>45714</v>
      </c>
      <c r="Z587" s="48">
        <v>2</v>
      </c>
      <c r="AA587">
        <v>2025</v>
      </c>
      <c r="AB587" s="45">
        <v>34367</v>
      </c>
      <c r="AC587" s="45">
        <v>34367</v>
      </c>
      <c r="AI587" s="10"/>
      <c r="AK587" s="10"/>
    </row>
    <row r="588" spans="1:37">
      <c r="A588" t="s">
        <v>45</v>
      </c>
      <c r="B588" t="s">
        <v>46</v>
      </c>
      <c r="C588" t="s">
        <v>47</v>
      </c>
      <c r="D588" t="s">
        <v>1004</v>
      </c>
      <c r="E588" t="s">
        <v>88</v>
      </c>
      <c r="F588" t="s">
        <v>79</v>
      </c>
      <c r="G588" t="s">
        <v>51</v>
      </c>
      <c r="H588" s="20" t="s">
        <v>52</v>
      </c>
      <c r="I588" t="s">
        <v>53</v>
      </c>
      <c r="J588" t="s">
        <v>54</v>
      </c>
      <c r="L588" t="s">
        <v>55</v>
      </c>
      <c r="M588" t="s">
        <v>56</v>
      </c>
      <c r="N588" t="s">
        <v>57</v>
      </c>
      <c r="O588" s="21" t="s">
        <v>58</v>
      </c>
      <c r="P588" s="21" t="s">
        <v>64</v>
      </c>
      <c r="Q588" s="20" t="s">
        <v>224</v>
      </c>
      <c r="R588" s="21" t="s">
        <v>225</v>
      </c>
      <c r="S588" s="35">
        <v>1</v>
      </c>
      <c r="T588" s="22">
        <v>1</v>
      </c>
      <c r="U588" s="20" t="s">
        <v>62</v>
      </c>
      <c r="V588" s="20">
        <v>45705</v>
      </c>
      <c r="W588" s="21">
        <v>2</v>
      </c>
      <c r="X588" s="20">
        <v>45719</v>
      </c>
      <c r="Y588" s="20">
        <v>45712</v>
      </c>
      <c r="Z588" s="48">
        <v>2</v>
      </c>
      <c r="AA588">
        <v>2025</v>
      </c>
      <c r="AB588" s="45">
        <v>115619</v>
      </c>
      <c r="AC588" s="45">
        <v>115619</v>
      </c>
      <c r="AI588" s="10"/>
      <c r="AK588" s="10"/>
    </row>
    <row r="589" spans="1:37">
      <c r="A589" t="s">
        <v>45</v>
      </c>
      <c r="B589" t="s">
        <v>46</v>
      </c>
      <c r="C589" t="s">
        <v>47</v>
      </c>
      <c r="D589" t="s">
        <v>1005</v>
      </c>
      <c r="E589" t="s">
        <v>88</v>
      </c>
      <c r="F589" t="s">
        <v>79</v>
      </c>
      <c r="G589" t="s">
        <v>51</v>
      </c>
      <c r="H589" s="20" t="s">
        <v>52</v>
      </c>
      <c r="I589" t="s">
        <v>53</v>
      </c>
      <c r="J589" t="s">
        <v>54</v>
      </c>
      <c r="L589" t="s">
        <v>55</v>
      </c>
      <c r="M589" t="s">
        <v>77</v>
      </c>
      <c r="N589" t="s">
        <v>89</v>
      </c>
      <c r="O589" s="21" t="s">
        <v>58</v>
      </c>
      <c r="P589" s="21" t="s">
        <v>126</v>
      </c>
      <c r="Q589" s="20" t="s">
        <v>1006</v>
      </c>
      <c r="R589" s="21" t="s">
        <v>1007</v>
      </c>
      <c r="S589" s="35">
        <v>1</v>
      </c>
      <c r="T589" s="22">
        <v>1</v>
      </c>
      <c r="U589" s="20" t="s">
        <v>62</v>
      </c>
      <c r="V589" s="20">
        <v>45711</v>
      </c>
      <c r="W589" s="21">
        <v>2</v>
      </c>
      <c r="X589" s="20">
        <v>45719</v>
      </c>
      <c r="Y589" s="20">
        <v>45714</v>
      </c>
      <c r="Z589" s="48">
        <v>2</v>
      </c>
      <c r="AA589">
        <v>2025</v>
      </c>
      <c r="AB589" s="45">
        <v>59369</v>
      </c>
      <c r="AC589" s="45">
        <v>59369</v>
      </c>
      <c r="AI589" s="10"/>
      <c r="AK589" s="10"/>
    </row>
    <row r="590" spans="1:37">
      <c r="A590" t="s">
        <v>45</v>
      </c>
      <c r="B590" t="s">
        <v>46</v>
      </c>
      <c r="C590" t="s">
        <v>47</v>
      </c>
      <c r="D590" t="s">
        <v>1008</v>
      </c>
      <c r="E590" t="s">
        <v>88</v>
      </c>
      <c r="F590" t="s">
        <v>79</v>
      </c>
      <c r="G590" t="s">
        <v>51</v>
      </c>
      <c r="H590" s="20" t="s">
        <v>52</v>
      </c>
      <c r="I590" t="s">
        <v>53</v>
      </c>
      <c r="J590" t="s">
        <v>54</v>
      </c>
      <c r="L590" t="s">
        <v>55</v>
      </c>
      <c r="M590" t="s">
        <v>56</v>
      </c>
      <c r="N590" t="s">
        <v>57</v>
      </c>
      <c r="O590" s="21" t="s">
        <v>58</v>
      </c>
      <c r="P590" s="21" t="s">
        <v>64</v>
      </c>
      <c r="Q590" s="20" t="s">
        <v>456</v>
      </c>
      <c r="R590" s="21" t="s">
        <v>457</v>
      </c>
      <c r="S590" s="35">
        <v>1</v>
      </c>
      <c r="T590" s="22">
        <v>1</v>
      </c>
      <c r="U590" s="20" t="s">
        <v>62</v>
      </c>
      <c r="V590" s="20">
        <v>45709</v>
      </c>
      <c r="W590" s="21">
        <v>2</v>
      </c>
      <c r="X590" s="20">
        <v>45716</v>
      </c>
      <c r="Y590" s="20">
        <v>45714</v>
      </c>
      <c r="Z590" s="48">
        <v>2</v>
      </c>
      <c r="AA590">
        <v>2025</v>
      </c>
      <c r="AB590" s="45">
        <v>28088</v>
      </c>
      <c r="AC590" s="45">
        <v>28088</v>
      </c>
      <c r="AI590" s="10"/>
      <c r="AK590" s="10"/>
    </row>
    <row r="591" spans="1:37">
      <c r="A591" t="s">
        <v>45</v>
      </c>
      <c r="B591" t="s">
        <v>46</v>
      </c>
      <c r="C591" t="s">
        <v>47</v>
      </c>
      <c r="D591" t="s">
        <v>1009</v>
      </c>
      <c r="E591" t="s">
        <v>88</v>
      </c>
      <c r="F591" t="s">
        <v>79</v>
      </c>
      <c r="G591" t="s">
        <v>51</v>
      </c>
      <c r="H591" s="20" t="s">
        <v>52</v>
      </c>
      <c r="I591" t="s">
        <v>53</v>
      </c>
      <c r="J591" t="s">
        <v>54</v>
      </c>
      <c r="L591" t="s">
        <v>55</v>
      </c>
      <c r="M591" t="s">
        <v>56</v>
      </c>
      <c r="N591" t="s">
        <v>57</v>
      </c>
      <c r="O591" s="21" t="s">
        <v>58</v>
      </c>
      <c r="P591" s="21" t="s">
        <v>64</v>
      </c>
      <c r="Q591" s="20" t="s">
        <v>224</v>
      </c>
      <c r="R591" s="21" t="s">
        <v>225</v>
      </c>
      <c r="S591" s="35">
        <v>3</v>
      </c>
      <c r="T591" s="22">
        <v>3</v>
      </c>
      <c r="U591" s="20" t="s">
        <v>62</v>
      </c>
      <c r="V591" s="20">
        <v>45705</v>
      </c>
      <c r="W591" s="21">
        <v>2</v>
      </c>
      <c r="X591" s="20">
        <v>45713</v>
      </c>
      <c r="Y591" s="20">
        <v>45709</v>
      </c>
      <c r="Z591" s="48">
        <v>2</v>
      </c>
      <c r="AA591">
        <v>2025</v>
      </c>
      <c r="AB591" s="45">
        <v>346857</v>
      </c>
      <c r="AC591" s="45">
        <v>346857</v>
      </c>
      <c r="AI591" s="10"/>
      <c r="AK591" s="10"/>
    </row>
    <row r="592" spans="1:37">
      <c r="A592" t="s">
        <v>45</v>
      </c>
      <c r="B592" t="s">
        <v>46</v>
      </c>
      <c r="C592" t="s">
        <v>47</v>
      </c>
      <c r="D592" t="s">
        <v>1010</v>
      </c>
      <c r="E592" t="s">
        <v>88</v>
      </c>
      <c r="F592" t="s">
        <v>79</v>
      </c>
      <c r="G592" t="s">
        <v>51</v>
      </c>
      <c r="H592" s="20" t="s">
        <v>52</v>
      </c>
      <c r="I592" t="s">
        <v>53</v>
      </c>
      <c r="J592" t="s">
        <v>54</v>
      </c>
      <c r="L592" t="s">
        <v>55</v>
      </c>
      <c r="M592" t="s">
        <v>77</v>
      </c>
      <c r="N592" t="s">
        <v>89</v>
      </c>
      <c r="O592" s="21" t="s">
        <v>58</v>
      </c>
      <c r="P592" s="21" t="s">
        <v>740</v>
      </c>
      <c r="Q592" s="20" t="s">
        <v>741</v>
      </c>
      <c r="R592" s="21" t="s">
        <v>742</v>
      </c>
      <c r="S592" s="35">
        <v>1</v>
      </c>
      <c r="T592" s="22">
        <v>1</v>
      </c>
      <c r="U592" s="20" t="s">
        <v>62</v>
      </c>
      <c r="V592" s="20">
        <v>45710</v>
      </c>
      <c r="W592" s="21">
        <v>2</v>
      </c>
      <c r="X592" s="20">
        <v>45719</v>
      </c>
      <c r="Y592" s="20">
        <v>45714</v>
      </c>
      <c r="Z592" s="48">
        <v>2</v>
      </c>
      <c r="AA592">
        <v>2025</v>
      </c>
      <c r="AB592" s="45">
        <v>62493</v>
      </c>
      <c r="AC592" s="45">
        <v>62493</v>
      </c>
      <c r="AI592" s="10"/>
      <c r="AK592" s="10"/>
    </row>
    <row r="593" spans="1:37">
      <c r="A593" t="s">
        <v>45</v>
      </c>
      <c r="B593" t="s">
        <v>46</v>
      </c>
      <c r="C593" t="s">
        <v>47</v>
      </c>
      <c r="D593" t="s">
        <v>1011</v>
      </c>
      <c r="E593" t="s">
        <v>88</v>
      </c>
      <c r="F593" t="s">
        <v>79</v>
      </c>
      <c r="G593" t="s">
        <v>51</v>
      </c>
      <c r="H593" s="20" t="s">
        <v>52</v>
      </c>
      <c r="I593" t="s">
        <v>53</v>
      </c>
      <c r="J593" t="s">
        <v>54</v>
      </c>
      <c r="L593" t="s">
        <v>55</v>
      </c>
      <c r="M593" t="s">
        <v>77</v>
      </c>
      <c r="N593" t="s">
        <v>89</v>
      </c>
      <c r="O593" s="21" t="s">
        <v>58</v>
      </c>
      <c r="P593" s="21" t="s">
        <v>97</v>
      </c>
      <c r="Q593" s="20" t="s">
        <v>1012</v>
      </c>
      <c r="R593" s="21" t="s">
        <v>1013</v>
      </c>
      <c r="S593" s="35">
        <v>1</v>
      </c>
      <c r="T593" s="22">
        <v>1</v>
      </c>
      <c r="U593" s="20" t="s">
        <v>62</v>
      </c>
      <c r="V593" s="20">
        <v>45706</v>
      </c>
      <c r="W593" s="21">
        <v>2</v>
      </c>
      <c r="X593" s="20">
        <v>45712</v>
      </c>
      <c r="Y593" s="20">
        <v>45709</v>
      </c>
      <c r="Z593" s="48">
        <v>2</v>
      </c>
      <c r="AA593">
        <v>2025</v>
      </c>
      <c r="AB593" s="45">
        <v>34371</v>
      </c>
      <c r="AC593" s="45">
        <v>34371</v>
      </c>
      <c r="AI593" s="10"/>
      <c r="AK593" s="10"/>
    </row>
    <row r="594" spans="1:37">
      <c r="A594" t="s">
        <v>45</v>
      </c>
      <c r="B594" t="s">
        <v>46</v>
      </c>
      <c r="C594" t="s">
        <v>47</v>
      </c>
      <c r="D594" t="s">
        <v>1014</v>
      </c>
      <c r="E594" t="s">
        <v>88</v>
      </c>
      <c r="F594" t="s">
        <v>79</v>
      </c>
      <c r="G594" t="s">
        <v>51</v>
      </c>
      <c r="H594" s="20" t="s">
        <v>52</v>
      </c>
      <c r="I594" t="s">
        <v>53</v>
      </c>
      <c r="J594" t="s">
        <v>54</v>
      </c>
      <c r="L594" t="s">
        <v>55</v>
      </c>
      <c r="M594" t="s">
        <v>56</v>
      </c>
      <c r="N594" t="s">
        <v>57</v>
      </c>
      <c r="O594" s="21" t="s">
        <v>58</v>
      </c>
      <c r="P594" s="21" t="s">
        <v>133</v>
      </c>
      <c r="Q594" s="20" t="s">
        <v>511</v>
      </c>
      <c r="R594" s="21" t="s">
        <v>512</v>
      </c>
      <c r="S594" s="35">
        <v>1</v>
      </c>
      <c r="T594" s="22">
        <v>1</v>
      </c>
      <c r="U594" s="20" t="s">
        <v>62</v>
      </c>
      <c r="V594" s="20">
        <v>45706</v>
      </c>
      <c r="W594" s="21">
        <v>2</v>
      </c>
      <c r="X594" s="20">
        <v>45712</v>
      </c>
      <c r="Y594" s="20">
        <v>45709</v>
      </c>
      <c r="Z594" s="48">
        <v>2</v>
      </c>
      <c r="AA594">
        <v>2025</v>
      </c>
      <c r="AB594" s="45">
        <v>43744</v>
      </c>
      <c r="AC594" s="45">
        <v>43744</v>
      </c>
      <c r="AI594" s="10"/>
      <c r="AK594" s="10"/>
    </row>
    <row r="595" spans="1:37">
      <c r="A595" t="s">
        <v>45</v>
      </c>
      <c r="B595" t="s">
        <v>46</v>
      </c>
      <c r="C595" t="s">
        <v>47</v>
      </c>
      <c r="D595" t="s">
        <v>1015</v>
      </c>
      <c r="E595" t="s">
        <v>88</v>
      </c>
      <c r="F595" t="s">
        <v>79</v>
      </c>
      <c r="G595" t="s">
        <v>51</v>
      </c>
      <c r="H595" s="20" t="s">
        <v>52</v>
      </c>
      <c r="I595" t="s">
        <v>53</v>
      </c>
      <c r="J595" t="s">
        <v>54</v>
      </c>
      <c r="L595" t="s">
        <v>55</v>
      </c>
      <c r="M595" t="s">
        <v>77</v>
      </c>
      <c r="N595" t="s">
        <v>89</v>
      </c>
      <c r="O595" s="21" t="s">
        <v>58</v>
      </c>
      <c r="P595" s="21" t="s">
        <v>303</v>
      </c>
      <c r="Q595" s="20" t="s">
        <v>631</v>
      </c>
      <c r="R595" s="21" t="s">
        <v>632</v>
      </c>
      <c r="S595" s="35">
        <v>1</v>
      </c>
      <c r="T595" s="22">
        <v>1</v>
      </c>
      <c r="U595" s="20" t="s">
        <v>62</v>
      </c>
      <c r="V595" s="20">
        <v>45709</v>
      </c>
      <c r="W595" s="21">
        <v>2</v>
      </c>
      <c r="X595" s="20">
        <v>45719</v>
      </c>
      <c r="Y595" s="20">
        <v>45714</v>
      </c>
      <c r="Z595" s="48">
        <v>2</v>
      </c>
      <c r="AA595">
        <v>2025</v>
      </c>
      <c r="AB595" s="45">
        <v>63326</v>
      </c>
      <c r="AC595" s="45">
        <v>63326</v>
      </c>
      <c r="AI595" s="10"/>
      <c r="AK595" s="10"/>
    </row>
    <row r="596" spans="1:37">
      <c r="A596" t="s">
        <v>45</v>
      </c>
      <c r="B596" t="s">
        <v>46</v>
      </c>
      <c r="C596" t="s">
        <v>47</v>
      </c>
      <c r="D596" t="s">
        <v>1016</v>
      </c>
      <c r="E596" t="s">
        <v>88</v>
      </c>
      <c r="F596" t="s">
        <v>79</v>
      </c>
      <c r="G596" t="s">
        <v>51</v>
      </c>
      <c r="H596" s="20" t="s">
        <v>52</v>
      </c>
      <c r="I596" t="s">
        <v>53</v>
      </c>
      <c r="J596" t="s">
        <v>54</v>
      </c>
      <c r="L596" t="s">
        <v>55</v>
      </c>
      <c r="M596" t="s">
        <v>56</v>
      </c>
      <c r="N596" t="s">
        <v>57</v>
      </c>
      <c r="O596" s="21" t="s">
        <v>58</v>
      </c>
      <c r="P596" s="21" t="s">
        <v>64</v>
      </c>
      <c r="Q596" s="20" t="s">
        <v>456</v>
      </c>
      <c r="R596" s="21" t="s">
        <v>457</v>
      </c>
      <c r="S596" s="35">
        <v>1</v>
      </c>
      <c r="T596" s="22">
        <v>1</v>
      </c>
      <c r="U596" s="20" t="s">
        <v>62</v>
      </c>
      <c r="V596" s="20">
        <v>45709</v>
      </c>
      <c r="W596" s="21">
        <v>2</v>
      </c>
      <c r="X596" s="20">
        <v>45719</v>
      </c>
      <c r="Y596" s="20">
        <v>45714</v>
      </c>
      <c r="Z596" s="48">
        <v>2</v>
      </c>
      <c r="AA596">
        <v>2025</v>
      </c>
      <c r="AB596" s="45">
        <v>28088</v>
      </c>
      <c r="AC596" s="45">
        <v>28088</v>
      </c>
      <c r="AI596" s="10"/>
      <c r="AK596" s="10"/>
    </row>
    <row r="597" spans="1:37">
      <c r="A597" t="s">
        <v>45</v>
      </c>
      <c r="B597" t="s">
        <v>46</v>
      </c>
      <c r="C597" t="s">
        <v>47</v>
      </c>
      <c r="D597" t="s">
        <v>1017</v>
      </c>
      <c r="E597" t="s">
        <v>88</v>
      </c>
      <c r="F597" t="s">
        <v>79</v>
      </c>
      <c r="G597" t="s">
        <v>51</v>
      </c>
      <c r="H597" s="20" t="s">
        <v>52</v>
      </c>
      <c r="I597" t="s">
        <v>53</v>
      </c>
      <c r="J597" t="s">
        <v>54</v>
      </c>
      <c r="L597" t="s">
        <v>55</v>
      </c>
      <c r="M597" t="s">
        <v>77</v>
      </c>
      <c r="N597" t="s">
        <v>89</v>
      </c>
      <c r="O597" s="21" t="s">
        <v>58</v>
      </c>
      <c r="P597" s="21" t="s">
        <v>303</v>
      </c>
      <c r="Q597" s="20" t="s">
        <v>631</v>
      </c>
      <c r="R597" s="21" t="s">
        <v>632</v>
      </c>
      <c r="S597" s="35">
        <v>1</v>
      </c>
      <c r="T597" s="22">
        <v>1</v>
      </c>
      <c r="U597" s="20" t="s">
        <v>62</v>
      </c>
      <c r="V597" s="20">
        <v>45710</v>
      </c>
      <c r="W597" s="21">
        <v>2</v>
      </c>
      <c r="X597" s="20">
        <v>45719</v>
      </c>
      <c r="Y597" s="20">
        <v>45714</v>
      </c>
      <c r="Z597" s="48">
        <v>2</v>
      </c>
      <c r="AA597">
        <v>2025</v>
      </c>
      <c r="AB597" s="45">
        <v>63326</v>
      </c>
      <c r="AC597" s="45">
        <v>63326</v>
      </c>
      <c r="AI597" s="10"/>
      <c r="AK597" s="10"/>
    </row>
    <row r="598" spans="1:37">
      <c r="A598" t="s">
        <v>45</v>
      </c>
      <c r="B598" t="s">
        <v>46</v>
      </c>
      <c r="C598" t="s">
        <v>47</v>
      </c>
      <c r="D598" t="s">
        <v>1018</v>
      </c>
      <c r="E598" t="s">
        <v>88</v>
      </c>
      <c r="F598" t="s">
        <v>79</v>
      </c>
      <c r="G598" t="s">
        <v>51</v>
      </c>
      <c r="H598" s="20" t="s">
        <v>52</v>
      </c>
      <c r="I598" t="s">
        <v>53</v>
      </c>
      <c r="J598" t="s">
        <v>54</v>
      </c>
      <c r="L598" t="s">
        <v>55</v>
      </c>
      <c r="M598" t="s">
        <v>56</v>
      </c>
      <c r="N598" t="s">
        <v>57</v>
      </c>
      <c r="O598" s="21" t="s">
        <v>58</v>
      </c>
      <c r="P598" s="21" t="s">
        <v>64</v>
      </c>
      <c r="Q598" s="20" t="s">
        <v>224</v>
      </c>
      <c r="R598" s="21" t="s">
        <v>225</v>
      </c>
      <c r="S598" s="35">
        <v>1</v>
      </c>
      <c r="T598" s="22">
        <v>1</v>
      </c>
      <c r="U598" s="20" t="s">
        <v>62</v>
      </c>
      <c r="V598" s="20">
        <v>45710</v>
      </c>
      <c r="W598" s="21">
        <v>2</v>
      </c>
      <c r="X598" s="20">
        <v>45719</v>
      </c>
      <c r="Y598" s="20">
        <v>45714</v>
      </c>
      <c r="Z598" s="48">
        <v>2</v>
      </c>
      <c r="AA598">
        <v>2025</v>
      </c>
      <c r="AB598" s="45">
        <v>115619</v>
      </c>
      <c r="AC598" s="45">
        <v>115619</v>
      </c>
      <c r="AI598" s="10"/>
      <c r="AK598" s="10"/>
    </row>
    <row r="599" spans="1:37">
      <c r="A599" t="s">
        <v>45</v>
      </c>
      <c r="B599" t="s">
        <v>46</v>
      </c>
      <c r="C599" t="s">
        <v>47</v>
      </c>
      <c r="D599" t="s">
        <v>1019</v>
      </c>
      <c r="E599" t="s">
        <v>88</v>
      </c>
      <c r="F599" t="s">
        <v>79</v>
      </c>
      <c r="G599" t="s">
        <v>51</v>
      </c>
      <c r="H599" s="20" t="s">
        <v>52</v>
      </c>
      <c r="I599" t="s">
        <v>53</v>
      </c>
      <c r="J599" t="s">
        <v>54</v>
      </c>
      <c r="L599" t="s">
        <v>55</v>
      </c>
      <c r="M599" t="s">
        <v>77</v>
      </c>
      <c r="N599" t="s">
        <v>89</v>
      </c>
      <c r="O599" s="21" t="s">
        <v>58</v>
      </c>
      <c r="P599" s="21" t="s">
        <v>126</v>
      </c>
      <c r="Q599" s="20" t="s">
        <v>960</v>
      </c>
      <c r="R599" s="21" t="s">
        <v>961</v>
      </c>
      <c r="S599" s="35">
        <v>1</v>
      </c>
      <c r="T599" s="22">
        <v>1</v>
      </c>
      <c r="U599" s="20" t="s">
        <v>62</v>
      </c>
      <c r="V599" s="20">
        <v>45711</v>
      </c>
      <c r="W599" s="21">
        <v>2</v>
      </c>
      <c r="X599" s="20">
        <v>45719</v>
      </c>
      <c r="Y599" s="20">
        <v>45714</v>
      </c>
      <c r="Z599" s="48">
        <v>2</v>
      </c>
      <c r="AA599">
        <v>2025</v>
      </c>
      <c r="AB599" s="45">
        <v>28119</v>
      </c>
      <c r="AC599" s="45">
        <v>28119</v>
      </c>
      <c r="AI599" s="10"/>
      <c r="AK599" s="10"/>
    </row>
    <row r="600" spans="1:37">
      <c r="A600" t="s">
        <v>45</v>
      </c>
      <c r="B600" t="s">
        <v>46</v>
      </c>
      <c r="C600" t="s">
        <v>47</v>
      </c>
      <c r="D600" t="s">
        <v>1020</v>
      </c>
      <c r="E600" t="s">
        <v>88</v>
      </c>
      <c r="F600" t="s">
        <v>79</v>
      </c>
      <c r="G600" t="s">
        <v>51</v>
      </c>
      <c r="H600" s="20" t="s">
        <v>52</v>
      </c>
      <c r="I600" t="s">
        <v>53</v>
      </c>
      <c r="J600" t="s">
        <v>54</v>
      </c>
      <c r="L600" t="s">
        <v>55</v>
      </c>
      <c r="M600" t="s">
        <v>77</v>
      </c>
      <c r="N600" t="s">
        <v>89</v>
      </c>
      <c r="O600" s="21" t="s">
        <v>58</v>
      </c>
      <c r="P600" s="21" t="s">
        <v>150</v>
      </c>
      <c r="Q600" s="20" t="s">
        <v>151</v>
      </c>
      <c r="R600" s="21" t="s">
        <v>152</v>
      </c>
      <c r="S600" s="35">
        <v>1</v>
      </c>
      <c r="T600" s="22">
        <v>1</v>
      </c>
      <c r="U600" s="20" t="s">
        <v>62</v>
      </c>
      <c r="V600" s="20">
        <v>45710</v>
      </c>
      <c r="W600" s="21">
        <v>2</v>
      </c>
      <c r="X600" s="20">
        <v>45719</v>
      </c>
      <c r="Y600" s="20">
        <v>45714</v>
      </c>
      <c r="Z600" s="48">
        <v>2</v>
      </c>
      <c r="AA600">
        <v>2025</v>
      </c>
      <c r="AB600" s="45">
        <v>83323</v>
      </c>
      <c r="AC600" s="45">
        <v>83323</v>
      </c>
      <c r="AI600" s="10"/>
      <c r="AK600" s="10"/>
    </row>
    <row r="601" spans="1:37">
      <c r="A601" t="s">
        <v>45</v>
      </c>
      <c r="B601" t="s">
        <v>46</v>
      </c>
      <c r="C601" t="s">
        <v>47</v>
      </c>
      <c r="D601" t="s">
        <v>1021</v>
      </c>
      <c r="E601" t="s">
        <v>88</v>
      </c>
      <c r="F601" t="s">
        <v>79</v>
      </c>
      <c r="G601" t="s">
        <v>51</v>
      </c>
      <c r="H601" s="20" t="s">
        <v>52</v>
      </c>
      <c r="I601" t="s">
        <v>53</v>
      </c>
      <c r="J601" t="s">
        <v>54</v>
      </c>
      <c r="L601" t="s">
        <v>55</v>
      </c>
      <c r="M601" t="s">
        <v>56</v>
      </c>
      <c r="N601" t="s">
        <v>57</v>
      </c>
      <c r="O601" s="21" t="s">
        <v>58</v>
      </c>
      <c r="P601" s="21" t="s">
        <v>64</v>
      </c>
      <c r="Q601" s="20" t="s">
        <v>456</v>
      </c>
      <c r="R601" s="21" t="s">
        <v>457</v>
      </c>
      <c r="S601" s="35">
        <v>1</v>
      </c>
      <c r="T601" s="22">
        <v>1</v>
      </c>
      <c r="U601" s="20" t="s">
        <v>62</v>
      </c>
      <c r="V601" s="20">
        <v>45710</v>
      </c>
      <c r="W601" s="21">
        <v>2</v>
      </c>
      <c r="X601" s="20">
        <v>45719</v>
      </c>
      <c r="Y601" s="20">
        <v>45714</v>
      </c>
      <c r="Z601" s="48">
        <v>2</v>
      </c>
      <c r="AA601">
        <v>2025</v>
      </c>
      <c r="AB601" s="45">
        <v>28088</v>
      </c>
      <c r="AC601" s="45">
        <v>28088</v>
      </c>
      <c r="AI601" s="10"/>
      <c r="AK601" s="10"/>
    </row>
    <row r="602" spans="1:37">
      <c r="A602" t="s">
        <v>45</v>
      </c>
      <c r="B602" t="s">
        <v>46</v>
      </c>
      <c r="C602" t="s">
        <v>47</v>
      </c>
      <c r="D602" t="s">
        <v>1022</v>
      </c>
      <c r="E602" t="s">
        <v>88</v>
      </c>
      <c r="F602" t="s">
        <v>79</v>
      </c>
      <c r="G602" t="s">
        <v>51</v>
      </c>
      <c r="H602" s="20" t="s">
        <v>52</v>
      </c>
      <c r="I602" t="s">
        <v>53</v>
      </c>
      <c r="J602" t="s">
        <v>54</v>
      </c>
      <c r="L602" t="s">
        <v>55</v>
      </c>
      <c r="M602" t="s">
        <v>56</v>
      </c>
      <c r="N602" t="s">
        <v>57</v>
      </c>
      <c r="O602" s="21" t="s">
        <v>58</v>
      </c>
      <c r="P602" s="21" t="s">
        <v>64</v>
      </c>
      <c r="Q602" s="20" t="s">
        <v>456</v>
      </c>
      <c r="R602" s="21" t="s">
        <v>457</v>
      </c>
      <c r="S602" s="35">
        <v>1</v>
      </c>
      <c r="T602" s="22">
        <v>1</v>
      </c>
      <c r="U602" s="20" t="s">
        <v>62</v>
      </c>
      <c r="V602" s="20">
        <v>45706</v>
      </c>
      <c r="W602" s="21">
        <v>2</v>
      </c>
      <c r="X602" s="20">
        <v>45712</v>
      </c>
      <c r="Y602" s="20">
        <v>45709</v>
      </c>
      <c r="Z602" s="48">
        <v>2</v>
      </c>
      <c r="AA602">
        <v>2025</v>
      </c>
      <c r="AB602" s="45">
        <v>28088</v>
      </c>
      <c r="AC602" s="45">
        <v>28088</v>
      </c>
      <c r="AI602" s="10"/>
      <c r="AK602" s="10"/>
    </row>
    <row r="603" spans="1:37">
      <c r="A603" t="s">
        <v>45</v>
      </c>
      <c r="B603" t="s">
        <v>46</v>
      </c>
      <c r="C603" t="s">
        <v>47</v>
      </c>
      <c r="D603" t="s">
        <v>1023</v>
      </c>
      <c r="E603" t="s">
        <v>88</v>
      </c>
      <c r="F603" t="s">
        <v>79</v>
      </c>
      <c r="G603" t="s">
        <v>51</v>
      </c>
      <c r="H603" s="20" t="s">
        <v>52</v>
      </c>
      <c r="I603" t="s">
        <v>53</v>
      </c>
      <c r="J603" t="s">
        <v>54</v>
      </c>
      <c r="L603" t="s">
        <v>55</v>
      </c>
      <c r="M603" t="s">
        <v>77</v>
      </c>
      <c r="N603" t="s">
        <v>89</v>
      </c>
      <c r="O603" s="21" t="s">
        <v>58</v>
      </c>
      <c r="P603" s="21" t="s">
        <v>126</v>
      </c>
      <c r="Q603" s="20" t="s">
        <v>892</v>
      </c>
      <c r="R603" s="21" t="s">
        <v>893</v>
      </c>
      <c r="S603" s="35">
        <v>1</v>
      </c>
      <c r="T603" s="22">
        <v>1</v>
      </c>
      <c r="U603" s="20" t="s">
        <v>62</v>
      </c>
      <c r="V603" s="20">
        <v>45711</v>
      </c>
      <c r="W603" s="21">
        <v>2</v>
      </c>
      <c r="X603" s="20">
        <v>45719</v>
      </c>
      <c r="Y603" s="20">
        <v>45714</v>
      </c>
      <c r="Z603" s="48">
        <v>2</v>
      </c>
      <c r="AA603">
        <v>2025</v>
      </c>
      <c r="AB603" s="45">
        <v>28119</v>
      </c>
      <c r="AC603" s="45">
        <v>28119</v>
      </c>
      <c r="AI603" s="10"/>
      <c r="AK603" s="10"/>
    </row>
    <row r="604" spans="1:37">
      <c r="A604" t="s">
        <v>45</v>
      </c>
      <c r="B604" t="s">
        <v>46</v>
      </c>
      <c r="C604" t="s">
        <v>47</v>
      </c>
      <c r="D604" t="s">
        <v>1024</v>
      </c>
      <c r="E604" t="s">
        <v>88</v>
      </c>
      <c r="F604" t="s">
        <v>79</v>
      </c>
      <c r="G604" t="s">
        <v>51</v>
      </c>
      <c r="H604" s="20" t="s">
        <v>52</v>
      </c>
      <c r="I604" t="s">
        <v>53</v>
      </c>
      <c r="J604" t="s">
        <v>54</v>
      </c>
      <c r="L604" t="s">
        <v>55</v>
      </c>
      <c r="M604" t="s">
        <v>77</v>
      </c>
      <c r="N604" t="s">
        <v>89</v>
      </c>
      <c r="O604" s="21" t="s">
        <v>58</v>
      </c>
      <c r="P604" s="21" t="s">
        <v>90</v>
      </c>
      <c r="Q604" s="20" t="s">
        <v>1025</v>
      </c>
      <c r="R604" s="21" t="s">
        <v>1026</v>
      </c>
      <c r="S604" s="35">
        <v>1</v>
      </c>
      <c r="T604" s="22">
        <v>1</v>
      </c>
      <c r="U604" s="20" t="s">
        <v>62</v>
      </c>
      <c r="V604" s="20">
        <v>45711</v>
      </c>
      <c r="W604" s="21">
        <v>2</v>
      </c>
      <c r="X604" s="20">
        <v>45719</v>
      </c>
      <c r="Y604" s="20">
        <v>45714</v>
      </c>
      <c r="Z604" s="48">
        <v>2</v>
      </c>
      <c r="AA604">
        <v>2025</v>
      </c>
      <c r="AB604" s="45">
        <v>113333</v>
      </c>
      <c r="AC604" s="45">
        <v>113333</v>
      </c>
      <c r="AI604" s="10"/>
      <c r="AK604" s="10"/>
    </row>
    <row r="605" spans="1:37">
      <c r="A605" t="s">
        <v>45</v>
      </c>
      <c r="B605" t="s">
        <v>46</v>
      </c>
      <c r="C605" t="s">
        <v>47</v>
      </c>
      <c r="D605" t="s">
        <v>1027</v>
      </c>
      <c r="E605" t="s">
        <v>88</v>
      </c>
      <c r="F605" t="s">
        <v>79</v>
      </c>
      <c r="G605" t="s">
        <v>51</v>
      </c>
      <c r="H605" s="20" t="s">
        <v>52</v>
      </c>
      <c r="I605" t="s">
        <v>53</v>
      </c>
      <c r="J605" t="s">
        <v>54</v>
      </c>
      <c r="L605" t="s">
        <v>55</v>
      </c>
      <c r="M605" t="s">
        <v>56</v>
      </c>
      <c r="N605" t="s">
        <v>57</v>
      </c>
      <c r="O605" s="21" t="s">
        <v>58</v>
      </c>
      <c r="P605" s="21" t="s">
        <v>64</v>
      </c>
      <c r="Q605" s="20" t="s">
        <v>224</v>
      </c>
      <c r="R605" s="21" t="s">
        <v>225</v>
      </c>
      <c r="S605" s="35">
        <v>1</v>
      </c>
      <c r="T605" s="22">
        <v>1</v>
      </c>
      <c r="U605" s="20" t="s">
        <v>62</v>
      </c>
      <c r="V605" s="20">
        <v>45707</v>
      </c>
      <c r="W605" s="21">
        <v>2</v>
      </c>
      <c r="X605" s="20">
        <v>45712</v>
      </c>
      <c r="Y605" s="20">
        <v>45709</v>
      </c>
      <c r="Z605" s="48">
        <v>2</v>
      </c>
      <c r="AA605">
        <v>2025</v>
      </c>
      <c r="AB605" s="45">
        <v>115619</v>
      </c>
      <c r="AC605" s="45">
        <v>115619</v>
      </c>
      <c r="AI605" s="10"/>
      <c r="AK605" s="10"/>
    </row>
    <row r="606" spans="1:37">
      <c r="A606" t="s">
        <v>45</v>
      </c>
      <c r="B606" t="s">
        <v>46</v>
      </c>
      <c r="C606" t="s">
        <v>47</v>
      </c>
      <c r="D606" t="s">
        <v>1028</v>
      </c>
      <c r="E606" t="s">
        <v>88</v>
      </c>
      <c r="F606" t="s">
        <v>79</v>
      </c>
      <c r="G606" t="s">
        <v>51</v>
      </c>
      <c r="H606" s="20" t="s">
        <v>52</v>
      </c>
      <c r="I606" t="s">
        <v>53</v>
      </c>
      <c r="J606" t="s">
        <v>54</v>
      </c>
      <c r="L606" t="s">
        <v>55</v>
      </c>
      <c r="M606" t="s">
        <v>77</v>
      </c>
      <c r="N606" t="s">
        <v>89</v>
      </c>
      <c r="O606" s="21" t="s">
        <v>58</v>
      </c>
      <c r="P606" s="21" t="s">
        <v>104</v>
      </c>
      <c r="Q606" s="20" t="s">
        <v>515</v>
      </c>
      <c r="R606" s="21" t="s">
        <v>516</v>
      </c>
      <c r="S606" s="35">
        <v>2</v>
      </c>
      <c r="T606" s="22">
        <v>2</v>
      </c>
      <c r="U606" s="20" t="s">
        <v>62</v>
      </c>
      <c r="V606" s="20">
        <v>45711</v>
      </c>
      <c r="W606" s="21">
        <v>2</v>
      </c>
      <c r="X606" s="20">
        <v>45719</v>
      </c>
      <c r="Y606" s="20">
        <v>45714</v>
      </c>
      <c r="Z606" s="48">
        <v>2</v>
      </c>
      <c r="AA606">
        <v>2025</v>
      </c>
      <c r="AB606" s="45">
        <v>162490</v>
      </c>
      <c r="AC606" s="45">
        <v>162490</v>
      </c>
      <c r="AI606" s="10"/>
      <c r="AK606" s="10"/>
    </row>
    <row r="607" spans="1:37">
      <c r="A607" t="s">
        <v>45</v>
      </c>
      <c r="B607" t="s">
        <v>46</v>
      </c>
      <c r="C607" t="s">
        <v>47</v>
      </c>
      <c r="D607" t="s">
        <v>1029</v>
      </c>
      <c r="E607" t="s">
        <v>88</v>
      </c>
      <c r="F607" t="s">
        <v>79</v>
      </c>
      <c r="G607" t="s">
        <v>51</v>
      </c>
      <c r="H607" s="20" t="s">
        <v>52</v>
      </c>
      <c r="I607" t="s">
        <v>53</v>
      </c>
      <c r="J607" t="s">
        <v>54</v>
      </c>
      <c r="L607" t="s">
        <v>55</v>
      </c>
      <c r="M607" t="s">
        <v>77</v>
      </c>
      <c r="N607" t="s">
        <v>89</v>
      </c>
      <c r="O607" s="21" t="s">
        <v>58</v>
      </c>
      <c r="P607" s="21" t="s">
        <v>137</v>
      </c>
      <c r="Q607" s="20" t="s">
        <v>138</v>
      </c>
      <c r="R607" s="21" t="s">
        <v>139</v>
      </c>
      <c r="S607" s="35">
        <v>1</v>
      </c>
      <c r="T607" s="22">
        <v>1</v>
      </c>
      <c r="U607" s="20" t="s">
        <v>62</v>
      </c>
      <c r="V607" s="20">
        <v>45711</v>
      </c>
      <c r="W607" s="21">
        <v>2</v>
      </c>
      <c r="X607" s="20">
        <v>45720</v>
      </c>
      <c r="Y607" s="20">
        <v>45714</v>
      </c>
      <c r="Z607" s="48">
        <v>2</v>
      </c>
      <c r="AA607">
        <v>2025</v>
      </c>
      <c r="AB607" s="45">
        <v>146665</v>
      </c>
      <c r="AC607" s="45">
        <v>146665</v>
      </c>
      <c r="AI607" s="10"/>
      <c r="AK607" s="10"/>
    </row>
    <row r="608" spans="1:37">
      <c r="A608" t="s">
        <v>45</v>
      </c>
      <c r="B608" t="s">
        <v>46</v>
      </c>
      <c r="C608" t="s">
        <v>47</v>
      </c>
      <c r="D608" t="s">
        <v>1030</v>
      </c>
      <c r="E608" t="s">
        <v>88</v>
      </c>
      <c r="F608" t="s">
        <v>79</v>
      </c>
      <c r="G608" t="s">
        <v>51</v>
      </c>
      <c r="H608" s="20" t="s">
        <v>52</v>
      </c>
      <c r="I608" t="s">
        <v>53</v>
      </c>
      <c r="J608" t="s">
        <v>54</v>
      </c>
      <c r="L608" t="s">
        <v>55</v>
      </c>
      <c r="M608" t="s">
        <v>77</v>
      </c>
      <c r="N608" t="s">
        <v>89</v>
      </c>
      <c r="O608" s="21" t="s">
        <v>58</v>
      </c>
      <c r="P608" s="21" t="s">
        <v>119</v>
      </c>
      <c r="Q608" s="20" t="s">
        <v>968</v>
      </c>
      <c r="R608" s="21" t="s">
        <v>969</v>
      </c>
      <c r="S608" s="35">
        <v>1</v>
      </c>
      <c r="T608" s="22">
        <v>1</v>
      </c>
      <c r="U608" s="20" t="s">
        <v>62</v>
      </c>
      <c r="V608" s="20">
        <v>45706</v>
      </c>
      <c r="W608" s="21">
        <v>2</v>
      </c>
      <c r="X608" s="20">
        <v>45712</v>
      </c>
      <c r="Y608" s="20">
        <v>45709</v>
      </c>
      <c r="Z608" s="48">
        <v>2</v>
      </c>
      <c r="AA608">
        <v>2025</v>
      </c>
      <c r="AB608" s="45">
        <v>93748</v>
      </c>
      <c r="AC608" s="45">
        <v>93748</v>
      </c>
      <c r="AI608" s="10"/>
      <c r="AK608" s="10"/>
    </row>
    <row r="609" spans="1:37">
      <c r="A609" t="s">
        <v>45</v>
      </c>
      <c r="B609" t="s">
        <v>46</v>
      </c>
      <c r="C609" t="s">
        <v>47</v>
      </c>
      <c r="D609" t="s">
        <v>1031</v>
      </c>
      <c r="E609" t="s">
        <v>88</v>
      </c>
      <c r="F609" t="s">
        <v>79</v>
      </c>
      <c r="G609" t="s">
        <v>51</v>
      </c>
      <c r="H609" s="20" t="s">
        <v>52</v>
      </c>
      <c r="I609" t="s">
        <v>53</v>
      </c>
      <c r="J609" t="s">
        <v>54</v>
      </c>
      <c r="L609" t="s">
        <v>55</v>
      </c>
      <c r="M609" t="s">
        <v>77</v>
      </c>
      <c r="N609" t="s">
        <v>89</v>
      </c>
      <c r="O609" s="21" t="s">
        <v>58</v>
      </c>
      <c r="P609" s="21" t="s">
        <v>253</v>
      </c>
      <c r="Q609" s="20" t="s">
        <v>953</v>
      </c>
      <c r="R609" s="21" t="s">
        <v>954</v>
      </c>
      <c r="S609" s="35">
        <v>1</v>
      </c>
      <c r="T609" s="22">
        <v>1</v>
      </c>
      <c r="U609" s="20" t="s">
        <v>62</v>
      </c>
      <c r="V609" s="20">
        <v>45707</v>
      </c>
      <c r="W609" s="21">
        <v>2</v>
      </c>
      <c r="X609" s="20">
        <v>45712</v>
      </c>
      <c r="Y609" s="20">
        <v>45709</v>
      </c>
      <c r="Z609" s="48">
        <v>2</v>
      </c>
      <c r="AA609">
        <v>2025</v>
      </c>
      <c r="AB609" s="45">
        <v>46869</v>
      </c>
      <c r="AC609" s="45">
        <v>46869</v>
      </c>
      <c r="AI609" s="10"/>
      <c r="AK609" s="10"/>
    </row>
    <row r="610" spans="1:37">
      <c r="A610" t="s">
        <v>45</v>
      </c>
      <c r="B610" t="s">
        <v>46</v>
      </c>
      <c r="C610" t="s">
        <v>47</v>
      </c>
      <c r="D610" t="s">
        <v>1032</v>
      </c>
      <c r="E610" t="s">
        <v>88</v>
      </c>
      <c r="F610" t="s">
        <v>79</v>
      </c>
      <c r="G610" t="s">
        <v>51</v>
      </c>
      <c r="H610" s="20" t="s">
        <v>52</v>
      </c>
      <c r="I610" t="s">
        <v>53</v>
      </c>
      <c r="J610" t="s">
        <v>54</v>
      </c>
      <c r="L610" t="s">
        <v>55</v>
      </c>
      <c r="M610" t="s">
        <v>56</v>
      </c>
      <c r="N610" t="s">
        <v>57</v>
      </c>
      <c r="O610" s="21" t="s">
        <v>58</v>
      </c>
      <c r="P610" s="21" t="s">
        <v>64</v>
      </c>
      <c r="Q610" s="20" t="s">
        <v>224</v>
      </c>
      <c r="R610" s="21" t="s">
        <v>225</v>
      </c>
      <c r="S610" s="35">
        <v>1</v>
      </c>
      <c r="T610" s="22">
        <v>1</v>
      </c>
      <c r="U610" s="20" t="s">
        <v>62</v>
      </c>
      <c r="V610" s="20">
        <v>45706</v>
      </c>
      <c r="W610" s="21">
        <v>2</v>
      </c>
      <c r="X610" s="20">
        <v>45712</v>
      </c>
      <c r="Y610" s="20">
        <v>45709</v>
      </c>
      <c r="Z610" s="48">
        <v>2</v>
      </c>
      <c r="AA610">
        <v>2025</v>
      </c>
      <c r="AB610" s="45">
        <v>115619</v>
      </c>
      <c r="AC610" s="45">
        <v>115619</v>
      </c>
      <c r="AI610" s="10"/>
      <c r="AK610" s="10"/>
    </row>
    <row r="611" spans="1:37">
      <c r="A611" t="s">
        <v>45</v>
      </c>
      <c r="B611" t="s">
        <v>46</v>
      </c>
      <c r="C611" t="s">
        <v>47</v>
      </c>
      <c r="D611" t="s">
        <v>1033</v>
      </c>
      <c r="E611" t="s">
        <v>88</v>
      </c>
      <c r="F611" t="s">
        <v>79</v>
      </c>
      <c r="G611" t="s">
        <v>51</v>
      </c>
      <c r="H611" s="20" t="s">
        <v>52</v>
      </c>
      <c r="I611" t="s">
        <v>53</v>
      </c>
      <c r="J611" t="s">
        <v>54</v>
      </c>
      <c r="L611" t="s">
        <v>55</v>
      </c>
      <c r="M611" t="s">
        <v>77</v>
      </c>
      <c r="N611" t="s">
        <v>89</v>
      </c>
      <c r="O611" s="21" t="s">
        <v>58</v>
      </c>
      <c r="P611" s="21" t="s">
        <v>303</v>
      </c>
      <c r="Q611" s="20" t="s">
        <v>631</v>
      </c>
      <c r="R611" s="21" t="s">
        <v>632</v>
      </c>
      <c r="S611" s="35">
        <v>1</v>
      </c>
      <c r="T611" s="22">
        <v>1</v>
      </c>
      <c r="U611" s="20" t="s">
        <v>62</v>
      </c>
      <c r="V611" s="20">
        <v>45706</v>
      </c>
      <c r="W611" s="21">
        <v>2</v>
      </c>
      <c r="X611" s="20">
        <v>45714</v>
      </c>
      <c r="Y611" s="20">
        <v>45709</v>
      </c>
      <c r="Z611" s="48">
        <v>2</v>
      </c>
      <c r="AA611">
        <v>2025</v>
      </c>
      <c r="AB611" s="45">
        <v>63326</v>
      </c>
      <c r="AC611" s="45">
        <v>63326</v>
      </c>
      <c r="AI611" s="10"/>
      <c r="AK611" s="10"/>
    </row>
    <row r="612" spans="1:37">
      <c r="A612" t="s">
        <v>45</v>
      </c>
      <c r="B612" t="s">
        <v>46</v>
      </c>
      <c r="C612" t="s">
        <v>47</v>
      </c>
      <c r="D612" t="s">
        <v>1034</v>
      </c>
      <c r="E612" t="s">
        <v>88</v>
      </c>
      <c r="F612" t="s">
        <v>79</v>
      </c>
      <c r="G612" t="s">
        <v>51</v>
      </c>
      <c r="H612" s="20" t="s">
        <v>52</v>
      </c>
      <c r="I612" t="s">
        <v>53</v>
      </c>
      <c r="J612" t="s">
        <v>54</v>
      </c>
      <c r="L612" t="s">
        <v>55</v>
      </c>
      <c r="M612" t="s">
        <v>77</v>
      </c>
      <c r="N612" t="s">
        <v>89</v>
      </c>
      <c r="O612" s="21" t="s">
        <v>58</v>
      </c>
      <c r="P612" s="21" t="s">
        <v>253</v>
      </c>
      <c r="Q612" s="20" t="s">
        <v>953</v>
      </c>
      <c r="R612" s="21" t="s">
        <v>954</v>
      </c>
      <c r="S612" s="35">
        <v>1</v>
      </c>
      <c r="T612" s="22">
        <v>1</v>
      </c>
      <c r="U612" s="20" t="s">
        <v>62</v>
      </c>
      <c r="V612" s="20">
        <v>45706</v>
      </c>
      <c r="W612" s="21">
        <v>2</v>
      </c>
      <c r="X612" s="20">
        <v>45713</v>
      </c>
      <c r="Y612" s="20">
        <v>45709</v>
      </c>
      <c r="Z612" s="48">
        <v>2</v>
      </c>
      <c r="AA612">
        <v>2025</v>
      </c>
      <c r="AB612" s="45">
        <v>46869</v>
      </c>
      <c r="AC612" s="45">
        <v>46869</v>
      </c>
      <c r="AI612" s="10"/>
      <c r="AK612" s="10"/>
    </row>
    <row r="613" spans="1:37">
      <c r="A613" t="s">
        <v>45</v>
      </c>
      <c r="B613" t="s">
        <v>46</v>
      </c>
      <c r="C613" t="s">
        <v>47</v>
      </c>
      <c r="D613" t="s">
        <v>1035</v>
      </c>
      <c r="E613" t="s">
        <v>88</v>
      </c>
      <c r="F613" t="s">
        <v>79</v>
      </c>
      <c r="G613" t="s">
        <v>51</v>
      </c>
      <c r="H613" s="20" t="s">
        <v>52</v>
      </c>
      <c r="I613" t="s">
        <v>53</v>
      </c>
      <c r="J613" t="s">
        <v>54</v>
      </c>
      <c r="L613" t="s">
        <v>55</v>
      </c>
      <c r="M613" t="s">
        <v>56</v>
      </c>
      <c r="N613" t="s">
        <v>57</v>
      </c>
      <c r="O613" s="21" t="s">
        <v>58</v>
      </c>
      <c r="P613" s="21" t="s">
        <v>64</v>
      </c>
      <c r="Q613" s="20" t="s">
        <v>885</v>
      </c>
      <c r="R613" s="21" t="s">
        <v>886</v>
      </c>
      <c r="S613" s="35">
        <v>1</v>
      </c>
      <c r="T613" s="22">
        <v>1</v>
      </c>
      <c r="U613" s="20" t="s">
        <v>62</v>
      </c>
      <c r="V613" s="20">
        <v>45712</v>
      </c>
      <c r="W613" s="21">
        <v>2</v>
      </c>
      <c r="X613" s="20">
        <v>45720</v>
      </c>
      <c r="Y613" s="20">
        <v>45714</v>
      </c>
      <c r="Z613" s="48">
        <v>2</v>
      </c>
      <c r="AA613">
        <v>2025</v>
      </c>
      <c r="AB613" s="45">
        <v>109369</v>
      </c>
      <c r="AC613" s="45">
        <v>109369</v>
      </c>
      <c r="AI613" s="10"/>
      <c r="AK613" s="10"/>
    </row>
    <row r="614" spans="1:37">
      <c r="A614" t="s">
        <v>45</v>
      </c>
      <c r="B614" t="s">
        <v>46</v>
      </c>
      <c r="C614" t="s">
        <v>47</v>
      </c>
      <c r="D614" t="s">
        <v>1036</v>
      </c>
      <c r="E614" t="s">
        <v>88</v>
      </c>
      <c r="F614" t="s">
        <v>79</v>
      </c>
      <c r="G614" t="s">
        <v>51</v>
      </c>
      <c r="H614" s="20" t="s">
        <v>52</v>
      </c>
      <c r="I614" t="s">
        <v>53</v>
      </c>
      <c r="J614" t="s">
        <v>54</v>
      </c>
      <c r="L614" t="s">
        <v>55</v>
      </c>
      <c r="M614" t="s">
        <v>56</v>
      </c>
      <c r="N614" t="s">
        <v>57</v>
      </c>
      <c r="O614" s="21" t="s">
        <v>58</v>
      </c>
      <c r="P614" s="21" t="s">
        <v>133</v>
      </c>
      <c r="Q614" s="20" t="s">
        <v>134</v>
      </c>
      <c r="R614" s="21" t="s">
        <v>135</v>
      </c>
      <c r="S614" s="35">
        <v>1</v>
      </c>
      <c r="T614" s="22">
        <v>1</v>
      </c>
      <c r="U614" s="20" t="s">
        <v>62</v>
      </c>
      <c r="V614" s="20">
        <v>45707</v>
      </c>
      <c r="W614" s="21">
        <v>2</v>
      </c>
      <c r="X614" s="20">
        <v>45715</v>
      </c>
      <c r="Y614" s="20">
        <v>45712</v>
      </c>
      <c r="Z614" s="48">
        <v>2</v>
      </c>
      <c r="AA614">
        <v>2025</v>
      </c>
      <c r="AB614" s="45">
        <v>25536</v>
      </c>
      <c r="AC614" s="45">
        <v>25536</v>
      </c>
      <c r="AI614" s="10"/>
      <c r="AK614" s="10"/>
    </row>
    <row r="615" spans="1:37">
      <c r="A615" t="s">
        <v>45</v>
      </c>
      <c r="B615" t="s">
        <v>46</v>
      </c>
      <c r="C615" t="s">
        <v>47</v>
      </c>
      <c r="D615" t="s">
        <v>1037</v>
      </c>
      <c r="E615" t="s">
        <v>88</v>
      </c>
      <c r="F615" t="s">
        <v>79</v>
      </c>
      <c r="G615" t="s">
        <v>51</v>
      </c>
      <c r="H615" s="20" t="s">
        <v>52</v>
      </c>
      <c r="I615" t="s">
        <v>53</v>
      </c>
      <c r="J615" t="s">
        <v>54</v>
      </c>
      <c r="L615" t="s">
        <v>55</v>
      </c>
      <c r="M615" t="s">
        <v>56</v>
      </c>
      <c r="N615" t="s">
        <v>57</v>
      </c>
      <c r="O615" s="21" t="s">
        <v>58</v>
      </c>
      <c r="P615" s="21" t="s">
        <v>64</v>
      </c>
      <c r="Q615" s="20" t="s">
        <v>518</v>
      </c>
      <c r="R615" s="21" t="s">
        <v>519</v>
      </c>
      <c r="S615" s="35">
        <v>1</v>
      </c>
      <c r="T615" s="22">
        <v>1</v>
      </c>
      <c r="U615" s="20" t="s">
        <v>62</v>
      </c>
      <c r="V615" s="20">
        <v>45708</v>
      </c>
      <c r="W615" s="21">
        <v>2</v>
      </c>
      <c r="X615" s="20">
        <v>45716</v>
      </c>
      <c r="Y615" s="20">
        <v>45712</v>
      </c>
      <c r="Z615" s="48">
        <v>2</v>
      </c>
      <c r="AA615">
        <v>2025</v>
      </c>
      <c r="AB615" s="45">
        <v>137494</v>
      </c>
      <c r="AC615" s="45">
        <v>137494</v>
      </c>
      <c r="AI615" s="10"/>
      <c r="AK615" s="10"/>
    </row>
    <row r="616" spans="1:37">
      <c r="A616" t="s">
        <v>45</v>
      </c>
      <c r="B616" t="s">
        <v>46</v>
      </c>
      <c r="C616" t="s">
        <v>47</v>
      </c>
      <c r="D616" t="s">
        <v>1038</v>
      </c>
      <c r="E616" t="s">
        <v>88</v>
      </c>
      <c r="F616" t="s">
        <v>79</v>
      </c>
      <c r="G616" t="s">
        <v>51</v>
      </c>
      <c r="H616" s="20" t="s">
        <v>52</v>
      </c>
      <c r="I616" t="s">
        <v>53</v>
      </c>
      <c r="J616" t="s">
        <v>54</v>
      </c>
      <c r="L616" t="s">
        <v>55</v>
      </c>
      <c r="M616" t="s">
        <v>77</v>
      </c>
      <c r="N616" t="s">
        <v>89</v>
      </c>
      <c r="O616" s="21" t="s">
        <v>58</v>
      </c>
      <c r="P616" s="21" t="s">
        <v>303</v>
      </c>
      <c r="Q616" s="20" t="s">
        <v>631</v>
      </c>
      <c r="R616" s="21" t="s">
        <v>632</v>
      </c>
      <c r="S616" s="35">
        <v>1</v>
      </c>
      <c r="T616" s="22">
        <v>1</v>
      </c>
      <c r="U616" s="20" t="s">
        <v>62</v>
      </c>
      <c r="V616" s="20">
        <v>45705</v>
      </c>
      <c r="W616" s="21">
        <v>2</v>
      </c>
      <c r="X616" s="20">
        <v>45712</v>
      </c>
      <c r="Y616" s="20">
        <v>45709</v>
      </c>
      <c r="Z616" s="48">
        <v>2</v>
      </c>
      <c r="AA616">
        <v>2025</v>
      </c>
      <c r="AB616" s="45">
        <v>63326</v>
      </c>
      <c r="AC616" s="45">
        <v>63326</v>
      </c>
      <c r="AI616" s="10"/>
      <c r="AK616" s="10"/>
    </row>
    <row r="617" spans="1:37">
      <c r="A617" t="s">
        <v>45</v>
      </c>
      <c r="B617" t="s">
        <v>46</v>
      </c>
      <c r="C617" t="s">
        <v>47</v>
      </c>
      <c r="D617" t="s">
        <v>1039</v>
      </c>
      <c r="E617" t="s">
        <v>88</v>
      </c>
      <c r="F617" t="s">
        <v>79</v>
      </c>
      <c r="G617" t="s">
        <v>51</v>
      </c>
      <c r="H617" s="20" t="s">
        <v>52</v>
      </c>
      <c r="I617" t="s">
        <v>53</v>
      </c>
      <c r="J617" t="s">
        <v>54</v>
      </c>
      <c r="L617" t="s">
        <v>55</v>
      </c>
      <c r="M617" t="s">
        <v>56</v>
      </c>
      <c r="N617" t="s">
        <v>57</v>
      </c>
      <c r="O617" s="21" t="s">
        <v>58</v>
      </c>
      <c r="P617" s="21" t="s">
        <v>133</v>
      </c>
      <c r="Q617" s="20" t="s">
        <v>511</v>
      </c>
      <c r="R617" s="21" t="s">
        <v>512</v>
      </c>
      <c r="S617" s="35">
        <v>1</v>
      </c>
      <c r="T617" s="22">
        <v>1</v>
      </c>
      <c r="U617" s="20" t="s">
        <v>62</v>
      </c>
      <c r="V617" s="20">
        <v>45708</v>
      </c>
      <c r="W617" s="21">
        <v>2</v>
      </c>
      <c r="X617" s="20">
        <v>45715</v>
      </c>
      <c r="Y617" s="20">
        <v>45712</v>
      </c>
      <c r="Z617" s="48">
        <v>2</v>
      </c>
      <c r="AA617">
        <v>2025</v>
      </c>
      <c r="AB617" s="45">
        <v>43744</v>
      </c>
      <c r="AC617" s="45">
        <v>43744</v>
      </c>
      <c r="AI617" s="10"/>
      <c r="AK617" s="10"/>
    </row>
    <row r="618" spans="1:37">
      <c r="A618" t="s">
        <v>45</v>
      </c>
      <c r="B618" t="s">
        <v>46</v>
      </c>
      <c r="C618" t="s">
        <v>47</v>
      </c>
      <c r="D618" t="s">
        <v>1040</v>
      </c>
      <c r="E618" t="s">
        <v>88</v>
      </c>
      <c r="F618" t="s">
        <v>79</v>
      </c>
      <c r="G618" t="s">
        <v>51</v>
      </c>
      <c r="H618" s="20" t="s">
        <v>52</v>
      </c>
      <c r="I618" t="s">
        <v>53</v>
      </c>
      <c r="J618" t="s">
        <v>54</v>
      </c>
      <c r="L618" t="s">
        <v>55</v>
      </c>
      <c r="M618" t="s">
        <v>56</v>
      </c>
      <c r="N618" t="s">
        <v>57</v>
      </c>
      <c r="O618" s="21" t="s">
        <v>58</v>
      </c>
      <c r="P618" s="21" t="s">
        <v>133</v>
      </c>
      <c r="Q618" s="20" t="s">
        <v>373</v>
      </c>
      <c r="R618" s="21" t="s">
        <v>374</v>
      </c>
      <c r="S618" s="35">
        <v>1</v>
      </c>
      <c r="T618" s="22">
        <v>1</v>
      </c>
      <c r="U618" s="20" t="s">
        <v>62</v>
      </c>
      <c r="V618" s="20">
        <v>45713</v>
      </c>
      <c r="W618" s="21">
        <v>2</v>
      </c>
      <c r="X618" s="20">
        <v>45720</v>
      </c>
      <c r="Y618" s="20">
        <v>45714</v>
      </c>
      <c r="Z618" s="48">
        <v>2</v>
      </c>
      <c r="AA618">
        <v>2025</v>
      </c>
      <c r="AB618" s="45">
        <v>62494</v>
      </c>
      <c r="AC618" s="45">
        <v>62494</v>
      </c>
      <c r="AI618" s="10"/>
      <c r="AK618" s="10"/>
    </row>
    <row r="619" spans="1:37">
      <c r="A619" t="s">
        <v>45</v>
      </c>
      <c r="B619" t="s">
        <v>46</v>
      </c>
      <c r="C619" t="s">
        <v>47</v>
      </c>
      <c r="D619" t="s">
        <v>1041</v>
      </c>
      <c r="E619" t="s">
        <v>88</v>
      </c>
      <c r="F619" t="s">
        <v>79</v>
      </c>
      <c r="G619" t="s">
        <v>51</v>
      </c>
      <c r="H619" s="20" t="s">
        <v>52</v>
      </c>
      <c r="I619" t="s">
        <v>53</v>
      </c>
      <c r="J619" t="s">
        <v>54</v>
      </c>
      <c r="L619" t="s">
        <v>55</v>
      </c>
      <c r="M619" t="s">
        <v>56</v>
      </c>
      <c r="N619" t="s">
        <v>57</v>
      </c>
      <c r="O619" s="21" t="s">
        <v>58</v>
      </c>
      <c r="P619" s="21" t="s">
        <v>64</v>
      </c>
      <c r="Q619" s="20" t="s">
        <v>456</v>
      </c>
      <c r="R619" s="21" t="s">
        <v>457</v>
      </c>
      <c r="S619" s="35">
        <v>2</v>
      </c>
      <c r="T619" s="22">
        <v>2</v>
      </c>
      <c r="U619" s="20" t="s">
        <v>62</v>
      </c>
      <c r="V619" s="20">
        <v>45708</v>
      </c>
      <c r="W619" s="21">
        <v>2</v>
      </c>
      <c r="X619" s="20">
        <v>45719</v>
      </c>
      <c r="Y619" s="20">
        <v>45712</v>
      </c>
      <c r="Z619" s="48">
        <v>2</v>
      </c>
      <c r="AA619">
        <v>2025</v>
      </c>
      <c r="AB619" s="45">
        <v>56177</v>
      </c>
      <c r="AC619" s="45">
        <v>56177</v>
      </c>
      <c r="AI619" s="10"/>
      <c r="AK619" s="10"/>
    </row>
    <row r="620" spans="1:37">
      <c r="A620" t="s">
        <v>45</v>
      </c>
      <c r="B620" t="s">
        <v>46</v>
      </c>
      <c r="C620" t="s">
        <v>47</v>
      </c>
      <c r="D620" t="s">
        <v>1042</v>
      </c>
      <c r="E620" t="s">
        <v>88</v>
      </c>
      <c r="F620" t="s">
        <v>79</v>
      </c>
      <c r="G620" t="s">
        <v>51</v>
      </c>
      <c r="H620" s="20" t="s">
        <v>52</v>
      </c>
      <c r="I620" t="s">
        <v>53</v>
      </c>
      <c r="J620" t="s">
        <v>54</v>
      </c>
      <c r="L620" t="s">
        <v>55</v>
      </c>
      <c r="M620" t="s">
        <v>77</v>
      </c>
      <c r="N620" t="s">
        <v>89</v>
      </c>
      <c r="O620" s="21" t="s">
        <v>58</v>
      </c>
      <c r="P620" s="21" t="s">
        <v>126</v>
      </c>
      <c r="Q620" s="20" t="s">
        <v>892</v>
      </c>
      <c r="R620" s="21" t="s">
        <v>893</v>
      </c>
      <c r="S620" s="35">
        <v>1</v>
      </c>
      <c r="T620" s="22">
        <v>1</v>
      </c>
      <c r="U620" s="20" t="s">
        <v>62</v>
      </c>
      <c r="V620" s="20">
        <v>45713</v>
      </c>
      <c r="W620" s="21">
        <v>2</v>
      </c>
      <c r="X620" s="20">
        <v>45720</v>
      </c>
      <c r="Y620" s="20">
        <v>45716</v>
      </c>
      <c r="Z620" s="48">
        <v>2</v>
      </c>
      <c r="AA620">
        <v>2025</v>
      </c>
      <c r="AB620" s="45">
        <v>28119</v>
      </c>
      <c r="AC620" s="45">
        <v>28119</v>
      </c>
      <c r="AI620" s="10"/>
      <c r="AK620" s="10"/>
    </row>
    <row r="621" spans="1:37">
      <c r="A621" t="s">
        <v>45</v>
      </c>
      <c r="B621" t="s">
        <v>46</v>
      </c>
      <c r="C621" t="s">
        <v>47</v>
      </c>
      <c r="D621" t="s">
        <v>1043</v>
      </c>
      <c r="E621" t="s">
        <v>88</v>
      </c>
      <c r="F621" t="s">
        <v>79</v>
      </c>
      <c r="G621" t="s">
        <v>51</v>
      </c>
      <c r="H621" s="20" t="s">
        <v>52</v>
      </c>
      <c r="I621" t="s">
        <v>53</v>
      </c>
      <c r="J621" t="s">
        <v>54</v>
      </c>
      <c r="L621" t="s">
        <v>55</v>
      </c>
      <c r="M621" t="s">
        <v>77</v>
      </c>
      <c r="N621" t="s">
        <v>89</v>
      </c>
      <c r="O621" s="21" t="s">
        <v>58</v>
      </c>
      <c r="P621" s="21" t="s">
        <v>126</v>
      </c>
      <c r="Q621" s="20" t="s">
        <v>1044</v>
      </c>
      <c r="R621" s="21" t="s">
        <v>1045</v>
      </c>
      <c r="S621" s="35">
        <v>1</v>
      </c>
      <c r="T621" s="22">
        <v>1</v>
      </c>
      <c r="U621" s="20" t="s">
        <v>62</v>
      </c>
      <c r="V621" s="20">
        <v>45714</v>
      </c>
      <c r="W621" s="21">
        <v>2</v>
      </c>
      <c r="X621" s="20">
        <v>45715</v>
      </c>
      <c r="Y621" s="20">
        <v>45716</v>
      </c>
      <c r="Z621" s="48">
        <v>2</v>
      </c>
      <c r="AA621">
        <v>2025</v>
      </c>
      <c r="AB621" s="45">
        <v>69995</v>
      </c>
      <c r="AC621" s="45">
        <v>69995</v>
      </c>
      <c r="AI621" s="10"/>
      <c r="AK621" s="10"/>
    </row>
    <row r="622" spans="1:37">
      <c r="A622" t="s">
        <v>45</v>
      </c>
      <c r="B622" t="s">
        <v>46</v>
      </c>
      <c r="C622" t="s">
        <v>47</v>
      </c>
      <c r="D622" t="s">
        <v>1046</v>
      </c>
      <c r="E622" t="s">
        <v>88</v>
      </c>
      <c r="F622" t="s">
        <v>79</v>
      </c>
      <c r="G622" t="s">
        <v>51</v>
      </c>
      <c r="H622" s="20" t="s">
        <v>52</v>
      </c>
      <c r="I622" t="s">
        <v>53</v>
      </c>
      <c r="J622" t="s">
        <v>54</v>
      </c>
      <c r="L622" t="s">
        <v>55</v>
      </c>
      <c r="M622" t="s">
        <v>77</v>
      </c>
      <c r="N622" t="s">
        <v>89</v>
      </c>
      <c r="O622" s="21" t="s">
        <v>58</v>
      </c>
      <c r="P622" s="21" t="s">
        <v>126</v>
      </c>
      <c r="Q622" s="20" t="s">
        <v>1047</v>
      </c>
      <c r="R622" s="21" t="s">
        <v>1048</v>
      </c>
      <c r="S622" s="35">
        <v>1</v>
      </c>
      <c r="T622" s="22">
        <v>1</v>
      </c>
      <c r="U622" s="20" t="s">
        <v>62</v>
      </c>
      <c r="V622" s="20">
        <v>45708</v>
      </c>
      <c r="W622" s="21">
        <v>2</v>
      </c>
      <c r="X622" s="20">
        <v>45716</v>
      </c>
      <c r="Y622" s="20">
        <v>45714</v>
      </c>
      <c r="Z622" s="48">
        <v>2</v>
      </c>
      <c r="AA622">
        <v>2025</v>
      </c>
      <c r="AB622" s="45">
        <v>43745</v>
      </c>
      <c r="AC622" s="45">
        <v>43745</v>
      </c>
      <c r="AI622" s="10"/>
      <c r="AK622" s="10"/>
    </row>
    <row r="623" spans="1:37">
      <c r="A623" t="s">
        <v>45</v>
      </c>
      <c r="B623" t="s">
        <v>46</v>
      </c>
      <c r="C623" t="s">
        <v>47</v>
      </c>
      <c r="D623" t="s">
        <v>1049</v>
      </c>
      <c r="E623" t="s">
        <v>88</v>
      </c>
      <c r="F623" t="s">
        <v>79</v>
      </c>
      <c r="G623" t="s">
        <v>51</v>
      </c>
      <c r="H623" s="20" t="s">
        <v>52</v>
      </c>
      <c r="I623" t="s">
        <v>53</v>
      </c>
      <c r="J623" t="s">
        <v>54</v>
      </c>
      <c r="L623" t="s">
        <v>55</v>
      </c>
      <c r="M623" t="s">
        <v>56</v>
      </c>
      <c r="N623" t="s">
        <v>57</v>
      </c>
      <c r="O623" s="21" t="s">
        <v>58</v>
      </c>
      <c r="P623" s="21" t="s">
        <v>64</v>
      </c>
      <c r="Q623" s="20" t="s">
        <v>456</v>
      </c>
      <c r="R623" s="21" t="s">
        <v>457</v>
      </c>
      <c r="S623" s="35">
        <v>1</v>
      </c>
      <c r="T623" s="22">
        <v>1</v>
      </c>
      <c r="U623" s="20" t="s">
        <v>62</v>
      </c>
      <c r="V623" s="20">
        <v>45713</v>
      </c>
      <c r="W623" s="21">
        <v>2</v>
      </c>
      <c r="X623" s="20">
        <v>45719</v>
      </c>
      <c r="Y623" s="20">
        <v>45716</v>
      </c>
      <c r="Z623" s="48">
        <v>2</v>
      </c>
      <c r="AA623">
        <v>2025</v>
      </c>
      <c r="AB623" s="45">
        <v>28088</v>
      </c>
      <c r="AC623" s="45">
        <v>28088</v>
      </c>
      <c r="AI623" s="10"/>
      <c r="AK623" s="10"/>
    </row>
    <row r="624" spans="1:37">
      <c r="A624" t="s">
        <v>45</v>
      </c>
      <c r="B624" t="s">
        <v>46</v>
      </c>
      <c r="C624" t="s">
        <v>47</v>
      </c>
      <c r="D624" t="s">
        <v>1050</v>
      </c>
      <c r="E624" t="s">
        <v>88</v>
      </c>
      <c r="F624" t="s">
        <v>79</v>
      </c>
      <c r="G624" t="s">
        <v>51</v>
      </c>
      <c r="H624" s="20" t="s">
        <v>52</v>
      </c>
      <c r="I624" t="s">
        <v>53</v>
      </c>
      <c r="J624" t="s">
        <v>54</v>
      </c>
      <c r="L624" t="s">
        <v>55</v>
      </c>
      <c r="M624" t="s">
        <v>77</v>
      </c>
      <c r="N624" t="s">
        <v>89</v>
      </c>
      <c r="O624" s="21" t="s">
        <v>58</v>
      </c>
      <c r="P624" s="21" t="s">
        <v>126</v>
      </c>
      <c r="Q624" s="20" t="s">
        <v>892</v>
      </c>
      <c r="R624" s="21" t="s">
        <v>893</v>
      </c>
      <c r="S624" s="35">
        <v>1</v>
      </c>
      <c r="T624" s="22">
        <v>1</v>
      </c>
      <c r="U624" s="20" t="s">
        <v>62</v>
      </c>
      <c r="V624" s="20">
        <v>45713</v>
      </c>
      <c r="W624" s="21">
        <v>2</v>
      </c>
      <c r="X624" s="20">
        <v>45720</v>
      </c>
      <c r="Y624" s="20">
        <v>45714</v>
      </c>
      <c r="Z624" s="48">
        <v>2</v>
      </c>
      <c r="AA624">
        <v>2025</v>
      </c>
      <c r="AB624" s="45">
        <v>28119</v>
      </c>
      <c r="AC624" s="45">
        <v>28119</v>
      </c>
      <c r="AI624" s="10"/>
      <c r="AK624" s="10"/>
    </row>
    <row r="625" spans="1:37">
      <c r="A625" t="s">
        <v>45</v>
      </c>
      <c r="B625" t="s">
        <v>46</v>
      </c>
      <c r="C625" t="s">
        <v>47</v>
      </c>
      <c r="D625" t="s">
        <v>1051</v>
      </c>
      <c r="E625" t="s">
        <v>88</v>
      </c>
      <c r="F625" t="s">
        <v>79</v>
      </c>
      <c r="G625" t="s">
        <v>51</v>
      </c>
      <c r="H625" s="20" t="s">
        <v>52</v>
      </c>
      <c r="I625" t="s">
        <v>53</v>
      </c>
      <c r="J625" t="s">
        <v>54</v>
      </c>
      <c r="L625" t="s">
        <v>55</v>
      </c>
      <c r="M625" t="s">
        <v>56</v>
      </c>
      <c r="N625" t="s">
        <v>57</v>
      </c>
      <c r="O625" s="21" t="s">
        <v>58</v>
      </c>
      <c r="P625" s="21" t="s">
        <v>64</v>
      </c>
      <c r="Q625" s="20" t="s">
        <v>1052</v>
      </c>
      <c r="R625" s="21" t="s">
        <v>1053</v>
      </c>
      <c r="S625" s="35">
        <v>1</v>
      </c>
      <c r="T625" s="22">
        <v>1</v>
      </c>
      <c r="U625" s="20" t="s">
        <v>62</v>
      </c>
      <c r="V625" s="20">
        <v>45713</v>
      </c>
      <c r="W625" s="21">
        <v>2</v>
      </c>
      <c r="X625" s="20">
        <v>45720</v>
      </c>
      <c r="Y625" s="20">
        <v>45716</v>
      </c>
      <c r="Z625" s="48">
        <v>2</v>
      </c>
      <c r="AA625">
        <v>2025</v>
      </c>
      <c r="AB625" s="45">
        <v>62494</v>
      </c>
      <c r="AC625" s="45">
        <v>62494</v>
      </c>
      <c r="AI625" s="10"/>
      <c r="AK625" s="10"/>
    </row>
    <row r="626" spans="1:37">
      <c r="A626" t="s">
        <v>45</v>
      </c>
      <c r="B626" t="s">
        <v>46</v>
      </c>
      <c r="C626" t="s">
        <v>47</v>
      </c>
      <c r="D626" t="s">
        <v>1054</v>
      </c>
      <c r="E626" t="s">
        <v>88</v>
      </c>
      <c r="F626" t="s">
        <v>79</v>
      </c>
      <c r="G626" t="s">
        <v>51</v>
      </c>
      <c r="H626" s="20" t="s">
        <v>52</v>
      </c>
      <c r="I626" t="s">
        <v>53</v>
      </c>
      <c r="J626" t="s">
        <v>54</v>
      </c>
      <c r="L626" t="s">
        <v>55</v>
      </c>
      <c r="M626" t="s">
        <v>77</v>
      </c>
      <c r="N626" t="s">
        <v>89</v>
      </c>
      <c r="O626" s="21" t="s">
        <v>58</v>
      </c>
      <c r="P626" s="21" t="s">
        <v>119</v>
      </c>
      <c r="Q626" s="20" t="s">
        <v>264</v>
      </c>
      <c r="R626" s="21" t="s">
        <v>265</v>
      </c>
      <c r="S626" s="35">
        <v>1</v>
      </c>
      <c r="T626" s="22">
        <v>1</v>
      </c>
      <c r="U626" s="20" t="s">
        <v>62</v>
      </c>
      <c r="V626" s="20">
        <v>45709</v>
      </c>
      <c r="W626" s="21">
        <v>2</v>
      </c>
      <c r="X626" s="20">
        <v>45716</v>
      </c>
      <c r="Y626" s="20">
        <v>45714</v>
      </c>
      <c r="Z626" s="48">
        <v>2</v>
      </c>
      <c r="AA626">
        <v>2025</v>
      </c>
      <c r="AB626" s="45">
        <v>73327</v>
      </c>
      <c r="AC626" s="45">
        <v>73327</v>
      </c>
      <c r="AI626" s="10"/>
      <c r="AK626" s="10"/>
    </row>
    <row r="627" spans="1:37">
      <c r="A627" t="s">
        <v>45</v>
      </c>
      <c r="B627" t="s">
        <v>46</v>
      </c>
      <c r="C627" t="s">
        <v>47</v>
      </c>
      <c r="D627" t="s">
        <v>1055</v>
      </c>
      <c r="E627" t="s">
        <v>88</v>
      </c>
      <c r="F627" t="s">
        <v>79</v>
      </c>
      <c r="G627" t="s">
        <v>51</v>
      </c>
      <c r="H627" s="20" t="s">
        <v>52</v>
      </c>
      <c r="I627" t="s">
        <v>53</v>
      </c>
      <c r="J627" t="s">
        <v>54</v>
      </c>
      <c r="L627" t="s">
        <v>55</v>
      </c>
      <c r="M627" t="s">
        <v>56</v>
      </c>
      <c r="N627" t="s">
        <v>57</v>
      </c>
      <c r="O627" s="21" t="s">
        <v>58</v>
      </c>
      <c r="P627" s="21" t="s">
        <v>64</v>
      </c>
      <c r="Q627" s="20" t="s">
        <v>885</v>
      </c>
      <c r="R627" s="21" t="s">
        <v>886</v>
      </c>
      <c r="S627" s="35">
        <v>1</v>
      </c>
      <c r="T627" s="22">
        <v>1</v>
      </c>
      <c r="U627" s="20" t="s">
        <v>62</v>
      </c>
      <c r="V627" s="20">
        <v>45709</v>
      </c>
      <c r="W627" s="21">
        <v>2</v>
      </c>
      <c r="X627" s="20">
        <v>45716</v>
      </c>
      <c r="Y627" s="20">
        <v>45714</v>
      </c>
      <c r="Z627" s="48">
        <v>2</v>
      </c>
      <c r="AA627">
        <v>2025</v>
      </c>
      <c r="AB627" s="45">
        <v>109369</v>
      </c>
      <c r="AC627" s="45">
        <v>109369</v>
      </c>
      <c r="AI627" s="10"/>
      <c r="AK627" s="10"/>
    </row>
    <row r="628" spans="1:37">
      <c r="A628" t="s">
        <v>45</v>
      </c>
      <c r="B628" t="s">
        <v>46</v>
      </c>
      <c r="C628" t="s">
        <v>47</v>
      </c>
      <c r="D628" t="s">
        <v>1056</v>
      </c>
      <c r="E628" t="s">
        <v>88</v>
      </c>
      <c r="F628" t="s">
        <v>79</v>
      </c>
      <c r="G628" t="s">
        <v>51</v>
      </c>
      <c r="H628" s="20" t="s">
        <v>52</v>
      </c>
      <c r="I628" t="s">
        <v>53</v>
      </c>
      <c r="J628" t="s">
        <v>54</v>
      </c>
      <c r="L628" t="s">
        <v>55</v>
      </c>
      <c r="M628" t="s">
        <v>77</v>
      </c>
      <c r="N628" t="s">
        <v>89</v>
      </c>
      <c r="O628" s="21" t="s">
        <v>58</v>
      </c>
      <c r="P628" s="21" t="s">
        <v>253</v>
      </c>
      <c r="Q628" s="20" t="s">
        <v>469</v>
      </c>
      <c r="R628" s="21" t="s">
        <v>470</v>
      </c>
      <c r="S628" s="35">
        <v>1</v>
      </c>
      <c r="T628" s="22">
        <v>1</v>
      </c>
      <c r="U628" s="20" t="s">
        <v>62</v>
      </c>
      <c r="V628" s="20">
        <v>45713</v>
      </c>
      <c r="W628" s="21">
        <v>2</v>
      </c>
      <c r="X628" s="20">
        <v>45722</v>
      </c>
      <c r="Y628" s="20">
        <v>45716</v>
      </c>
      <c r="Z628" s="48">
        <v>2</v>
      </c>
      <c r="AA628">
        <v>2025</v>
      </c>
      <c r="AB628" s="45">
        <v>46869</v>
      </c>
      <c r="AC628" s="45">
        <v>46869</v>
      </c>
      <c r="AI628" s="10"/>
      <c r="AK628" s="10"/>
    </row>
    <row r="629" spans="1:37">
      <c r="A629" t="s">
        <v>45</v>
      </c>
      <c r="B629" t="s">
        <v>46</v>
      </c>
      <c r="C629" t="s">
        <v>47</v>
      </c>
      <c r="D629" t="s">
        <v>1057</v>
      </c>
      <c r="E629" t="s">
        <v>88</v>
      </c>
      <c r="F629" t="s">
        <v>79</v>
      </c>
      <c r="G629" t="s">
        <v>51</v>
      </c>
      <c r="H629" s="20" t="s">
        <v>52</v>
      </c>
      <c r="I629" t="s">
        <v>53</v>
      </c>
      <c r="J629" t="s">
        <v>54</v>
      </c>
      <c r="L629" t="s">
        <v>55</v>
      </c>
      <c r="M629" t="s">
        <v>77</v>
      </c>
      <c r="N629" t="s">
        <v>89</v>
      </c>
      <c r="O629" s="21" t="s">
        <v>58</v>
      </c>
      <c r="P629" s="21" t="s">
        <v>126</v>
      </c>
      <c r="Q629" s="20" t="s">
        <v>1047</v>
      </c>
      <c r="R629" s="21" t="s">
        <v>1048</v>
      </c>
      <c r="S629" s="35">
        <v>1</v>
      </c>
      <c r="T629" s="22">
        <v>1</v>
      </c>
      <c r="U629" s="20" t="s">
        <v>62</v>
      </c>
      <c r="V629" s="20">
        <v>45705</v>
      </c>
      <c r="W629" s="21">
        <v>2</v>
      </c>
      <c r="X629" s="20">
        <v>45712</v>
      </c>
      <c r="Y629" s="20">
        <v>45707</v>
      </c>
      <c r="Z629" s="48">
        <v>2</v>
      </c>
      <c r="AA629">
        <v>2025</v>
      </c>
      <c r="AB629" s="45">
        <v>43745</v>
      </c>
      <c r="AC629" s="45">
        <v>43745</v>
      </c>
      <c r="AI629" s="10"/>
      <c r="AK629" s="10"/>
    </row>
    <row r="630" spans="1:37">
      <c r="A630" t="s">
        <v>45</v>
      </c>
      <c r="B630" t="s">
        <v>46</v>
      </c>
      <c r="C630" t="s">
        <v>47</v>
      </c>
      <c r="D630" t="s">
        <v>1058</v>
      </c>
      <c r="E630" t="s">
        <v>88</v>
      </c>
      <c r="F630" t="s">
        <v>79</v>
      </c>
      <c r="G630" t="s">
        <v>51</v>
      </c>
      <c r="H630" s="20" t="s">
        <v>52</v>
      </c>
      <c r="I630" t="s">
        <v>53</v>
      </c>
      <c r="J630" t="s">
        <v>54</v>
      </c>
      <c r="L630" t="s">
        <v>55</v>
      </c>
      <c r="M630" t="s">
        <v>77</v>
      </c>
      <c r="N630" t="s">
        <v>89</v>
      </c>
      <c r="O630" s="21" t="s">
        <v>58</v>
      </c>
      <c r="P630" s="21" t="s">
        <v>119</v>
      </c>
      <c r="Q630" s="20" t="s">
        <v>968</v>
      </c>
      <c r="R630" s="21" t="s">
        <v>969</v>
      </c>
      <c r="S630" s="35">
        <v>1</v>
      </c>
      <c r="T630" s="22">
        <v>1</v>
      </c>
      <c r="U630" s="20" t="s">
        <v>62</v>
      </c>
      <c r="V630" s="20">
        <v>45705</v>
      </c>
      <c r="W630" s="21">
        <v>2</v>
      </c>
      <c r="X630" s="20">
        <v>45712</v>
      </c>
      <c r="Y630" s="20">
        <v>45707</v>
      </c>
      <c r="Z630" s="48">
        <v>2</v>
      </c>
      <c r="AA630">
        <v>2025</v>
      </c>
      <c r="AB630" s="45">
        <v>93748</v>
      </c>
      <c r="AC630" s="45">
        <v>93748</v>
      </c>
      <c r="AI630" s="10"/>
      <c r="AK630" s="10"/>
    </row>
    <row r="631" spans="1:37">
      <c r="A631" t="s">
        <v>45</v>
      </c>
      <c r="B631" t="s">
        <v>46</v>
      </c>
      <c r="C631" t="s">
        <v>47</v>
      </c>
      <c r="D631" t="s">
        <v>1059</v>
      </c>
      <c r="E631" t="s">
        <v>88</v>
      </c>
      <c r="F631" t="s">
        <v>79</v>
      </c>
      <c r="G631" t="s">
        <v>51</v>
      </c>
      <c r="H631" s="20" t="s">
        <v>52</v>
      </c>
      <c r="I631" t="s">
        <v>53</v>
      </c>
      <c r="J631" t="s">
        <v>54</v>
      </c>
      <c r="L631" t="s">
        <v>55</v>
      </c>
      <c r="M631" t="s">
        <v>56</v>
      </c>
      <c r="N631" t="s">
        <v>57</v>
      </c>
      <c r="O631" s="21" t="s">
        <v>58</v>
      </c>
      <c r="P631" s="21" t="s">
        <v>133</v>
      </c>
      <c r="Q631" s="20" t="s">
        <v>134</v>
      </c>
      <c r="R631" s="21" t="s">
        <v>135</v>
      </c>
      <c r="S631" s="35">
        <v>1</v>
      </c>
      <c r="T631" s="22">
        <v>1</v>
      </c>
      <c r="U631" s="20" t="s">
        <v>62</v>
      </c>
      <c r="V631" s="20">
        <v>45705</v>
      </c>
      <c r="W631" s="21">
        <v>2</v>
      </c>
      <c r="X631" s="20">
        <v>45713</v>
      </c>
      <c r="Y631" s="20">
        <v>45709</v>
      </c>
      <c r="Z631" s="48">
        <v>2</v>
      </c>
      <c r="AA631">
        <v>2025</v>
      </c>
      <c r="AB631" s="45">
        <v>25536</v>
      </c>
      <c r="AC631" s="45">
        <v>25536</v>
      </c>
      <c r="AI631" s="10"/>
      <c r="AK631" s="10"/>
    </row>
    <row r="632" spans="1:37">
      <c r="A632" t="s">
        <v>45</v>
      </c>
      <c r="B632" t="s">
        <v>46</v>
      </c>
      <c r="C632" t="s">
        <v>47</v>
      </c>
      <c r="D632" t="s">
        <v>1060</v>
      </c>
      <c r="E632" t="s">
        <v>88</v>
      </c>
      <c r="F632" t="s">
        <v>79</v>
      </c>
      <c r="G632" t="s">
        <v>51</v>
      </c>
      <c r="H632" s="20" t="s">
        <v>52</v>
      </c>
      <c r="I632" t="s">
        <v>53</v>
      </c>
      <c r="J632" t="s">
        <v>54</v>
      </c>
      <c r="L632" t="s">
        <v>55</v>
      </c>
      <c r="M632" t="s">
        <v>77</v>
      </c>
      <c r="N632" t="s">
        <v>89</v>
      </c>
      <c r="O632" s="21" t="s">
        <v>58</v>
      </c>
      <c r="P632" s="21" t="s">
        <v>97</v>
      </c>
      <c r="Q632" s="20" t="s">
        <v>754</v>
      </c>
      <c r="R632" s="21" t="s">
        <v>755</v>
      </c>
      <c r="S632" s="35">
        <v>1</v>
      </c>
      <c r="T632" s="22">
        <v>1</v>
      </c>
      <c r="U632" s="20" t="s">
        <v>62</v>
      </c>
      <c r="V632" s="20">
        <v>45705</v>
      </c>
      <c r="W632" s="21">
        <v>2</v>
      </c>
      <c r="X632" s="20">
        <v>45716</v>
      </c>
      <c r="Y632" s="20">
        <v>45714</v>
      </c>
      <c r="Z632" s="48">
        <v>2</v>
      </c>
      <c r="AA632">
        <v>2025</v>
      </c>
      <c r="AB632" s="45">
        <v>63326</v>
      </c>
      <c r="AC632" s="45">
        <v>63326</v>
      </c>
      <c r="AI632" s="10"/>
      <c r="AK632" s="10"/>
    </row>
    <row r="633" spans="1:37">
      <c r="A633" t="s">
        <v>45</v>
      </c>
      <c r="B633" t="s">
        <v>46</v>
      </c>
      <c r="C633" t="s">
        <v>47</v>
      </c>
      <c r="D633" t="s">
        <v>1061</v>
      </c>
      <c r="E633" t="s">
        <v>88</v>
      </c>
      <c r="F633" t="s">
        <v>79</v>
      </c>
      <c r="G633" t="s">
        <v>51</v>
      </c>
      <c r="H633" s="20" t="s">
        <v>52</v>
      </c>
      <c r="I633" t="s">
        <v>53</v>
      </c>
      <c r="J633" t="s">
        <v>54</v>
      </c>
      <c r="L633" t="s">
        <v>55</v>
      </c>
      <c r="M633" t="s">
        <v>56</v>
      </c>
      <c r="N633" t="s">
        <v>57</v>
      </c>
      <c r="O633" s="21" t="s">
        <v>58</v>
      </c>
      <c r="P633" s="21" t="s">
        <v>64</v>
      </c>
      <c r="Q633" s="20" t="s">
        <v>221</v>
      </c>
      <c r="R633" s="21" t="s">
        <v>222</v>
      </c>
      <c r="S633" s="35">
        <v>1</v>
      </c>
      <c r="T633" s="22">
        <v>1</v>
      </c>
      <c r="U633" s="20" t="s">
        <v>62</v>
      </c>
      <c r="V633" s="20">
        <v>45705</v>
      </c>
      <c r="W633" s="21">
        <v>2</v>
      </c>
      <c r="X633" s="20">
        <v>45712</v>
      </c>
      <c r="Y633" s="20">
        <v>45709</v>
      </c>
      <c r="Z633" s="48">
        <v>2</v>
      </c>
      <c r="AA633">
        <v>2025</v>
      </c>
      <c r="AB633" s="45">
        <v>106244</v>
      </c>
      <c r="AC633" s="45">
        <v>106244</v>
      </c>
      <c r="AI633" s="10"/>
      <c r="AK633" s="10"/>
    </row>
    <row r="634" spans="1:37">
      <c r="A634" t="s">
        <v>45</v>
      </c>
      <c r="B634" t="s">
        <v>46</v>
      </c>
      <c r="C634" t="s">
        <v>47</v>
      </c>
      <c r="D634" t="s">
        <v>1062</v>
      </c>
      <c r="E634" t="s">
        <v>88</v>
      </c>
      <c r="F634" t="s">
        <v>79</v>
      </c>
      <c r="G634" t="s">
        <v>51</v>
      </c>
      <c r="H634" s="20" t="s">
        <v>52</v>
      </c>
      <c r="I634" t="s">
        <v>53</v>
      </c>
      <c r="J634" t="s">
        <v>54</v>
      </c>
      <c r="L634" t="s">
        <v>55</v>
      </c>
      <c r="M634" t="s">
        <v>56</v>
      </c>
      <c r="N634" t="s">
        <v>57</v>
      </c>
      <c r="O634" s="21" t="s">
        <v>58</v>
      </c>
      <c r="P634" s="21" t="s">
        <v>64</v>
      </c>
      <c r="Q634" s="20" t="s">
        <v>474</v>
      </c>
      <c r="R634" s="21" t="s">
        <v>475</v>
      </c>
      <c r="S634" s="35">
        <v>1</v>
      </c>
      <c r="T634" s="22">
        <v>1</v>
      </c>
      <c r="U634" s="20" t="s">
        <v>62</v>
      </c>
      <c r="V634" s="20">
        <v>45708</v>
      </c>
      <c r="W634" s="21">
        <v>2</v>
      </c>
      <c r="X634" s="20">
        <v>45715</v>
      </c>
      <c r="Y634" s="20">
        <v>45712</v>
      </c>
      <c r="Z634" s="48">
        <v>2</v>
      </c>
      <c r="AA634">
        <v>2025</v>
      </c>
      <c r="AB634" s="45">
        <v>26890</v>
      </c>
      <c r="AC634" s="45">
        <v>26890</v>
      </c>
      <c r="AI634" s="10"/>
      <c r="AK634" s="10"/>
    </row>
    <row r="635" spans="1:37">
      <c r="A635" t="s">
        <v>45</v>
      </c>
      <c r="B635" t="s">
        <v>46</v>
      </c>
      <c r="C635" t="s">
        <v>47</v>
      </c>
      <c r="D635" t="s">
        <v>1063</v>
      </c>
      <c r="E635" t="s">
        <v>88</v>
      </c>
      <c r="F635" t="s">
        <v>79</v>
      </c>
      <c r="G635" t="s">
        <v>51</v>
      </c>
      <c r="H635" s="20" t="s">
        <v>52</v>
      </c>
      <c r="I635" t="s">
        <v>53</v>
      </c>
      <c r="J635" t="s">
        <v>54</v>
      </c>
      <c r="L635" t="s">
        <v>55</v>
      </c>
      <c r="M635" t="s">
        <v>77</v>
      </c>
      <c r="N635" t="s">
        <v>89</v>
      </c>
      <c r="O635" s="21" t="s">
        <v>58</v>
      </c>
      <c r="P635" s="21" t="s">
        <v>150</v>
      </c>
      <c r="Q635" s="20" t="s">
        <v>151</v>
      </c>
      <c r="R635" s="21" t="s">
        <v>152</v>
      </c>
      <c r="S635" s="35">
        <v>1</v>
      </c>
      <c r="T635" s="22">
        <v>1</v>
      </c>
      <c r="U635" s="20" t="s">
        <v>62</v>
      </c>
      <c r="V635" s="20">
        <v>45705</v>
      </c>
      <c r="W635" s="21">
        <v>2</v>
      </c>
      <c r="X635" s="20">
        <v>45712</v>
      </c>
      <c r="Y635" s="20">
        <v>45709</v>
      </c>
      <c r="Z635" s="48">
        <v>2</v>
      </c>
      <c r="AA635">
        <v>2025</v>
      </c>
      <c r="AB635" s="45">
        <v>83323</v>
      </c>
      <c r="AC635" s="45">
        <v>83323</v>
      </c>
      <c r="AI635" s="10"/>
      <c r="AK635" s="10"/>
    </row>
    <row r="636" spans="1:37">
      <c r="A636" t="s">
        <v>45</v>
      </c>
      <c r="B636" t="s">
        <v>46</v>
      </c>
      <c r="C636" t="s">
        <v>47</v>
      </c>
      <c r="D636" t="s">
        <v>1064</v>
      </c>
      <c r="E636" t="s">
        <v>88</v>
      </c>
      <c r="F636" t="s">
        <v>79</v>
      </c>
      <c r="G636" t="s">
        <v>51</v>
      </c>
      <c r="H636" s="20" t="s">
        <v>52</v>
      </c>
      <c r="I636" t="s">
        <v>53</v>
      </c>
      <c r="J636" t="s">
        <v>54</v>
      </c>
      <c r="L636" t="s">
        <v>55</v>
      </c>
      <c r="M636" t="s">
        <v>56</v>
      </c>
      <c r="N636" t="s">
        <v>57</v>
      </c>
      <c r="O636" s="21" t="s">
        <v>58</v>
      </c>
      <c r="P636" s="21" t="s">
        <v>64</v>
      </c>
      <c r="Q636" s="20" t="s">
        <v>518</v>
      </c>
      <c r="R636" s="21" t="s">
        <v>519</v>
      </c>
      <c r="S636" s="35">
        <v>1</v>
      </c>
      <c r="T636" s="22">
        <v>1</v>
      </c>
      <c r="U636" s="20" t="s">
        <v>62</v>
      </c>
      <c r="V636" s="20">
        <v>45709</v>
      </c>
      <c r="W636" s="21">
        <v>2</v>
      </c>
      <c r="X636" s="20">
        <v>45719</v>
      </c>
      <c r="Y636" s="20">
        <v>45716</v>
      </c>
      <c r="Z636" s="48">
        <v>2</v>
      </c>
      <c r="AA636">
        <v>2025</v>
      </c>
      <c r="AB636" s="45">
        <v>137494</v>
      </c>
      <c r="AC636" s="45">
        <v>137494</v>
      </c>
      <c r="AI636" s="10"/>
      <c r="AK636" s="10"/>
    </row>
    <row r="637" spans="1:37">
      <c r="A637" t="s">
        <v>45</v>
      </c>
      <c r="B637" t="s">
        <v>46</v>
      </c>
      <c r="C637" t="s">
        <v>47</v>
      </c>
      <c r="D637" t="s">
        <v>1065</v>
      </c>
      <c r="E637" t="s">
        <v>88</v>
      </c>
      <c r="F637" t="s">
        <v>79</v>
      </c>
      <c r="G637" t="s">
        <v>51</v>
      </c>
      <c r="H637" s="20" t="s">
        <v>52</v>
      </c>
      <c r="I637" t="s">
        <v>53</v>
      </c>
      <c r="J637" t="s">
        <v>54</v>
      </c>
      <c r="L637" t="s">
        <v>55</v>
      </c>
      <c r="M637" t="s">
        <v>56</v>
      </c>
      <c r="N637" t="s">
        <v>57</v>
      </c>
      <c r="O637" s="21" t="s">
        <v>58</v>
      </c>
      <c r="P637" s="21" t="s">
        <v>64</v>
      </c>
      <c r="Q637" s="20" t="s">
        <v>518</v>
      </c>
      <c r="R637" s="21" t="s">
        <v>519</v>
      </c>
      <c r="S637" s="35">
        <v>1</v>
      </c>
      <c r="T637" s="22">
        <v>1</v>
      </c>
      <c r="U637" s="20" t="s">
        <v>62</v>
      </c>
      <c r="V637" s="20">
        <v>45712</v>
      </c>
      <c r="W637" s="21">
        <v>2</v>
      </c>
      <c r="X637" s="20">
        <v>45720</v>
      </c>
      <c r="Y637" s="20">
        <v>45716</v>
      </c>
      <c r="Z637" s="48">
        <v>2</v>
      </c>
      <c r="AA637">
        <v>2025</v>
      </c>
      <c r="AB637" s="45">
        <v>137494</v>
      </c>
      <c r="AC637" s="45">
        <v>137494</v>
      </c>
      <c r="AI637" s="10"/>
      <c r="AK637" s="10"/>
    </row>
    <row r="638" spans="1:37">
      <c r="A638" t="s">
        <v>45</v>
      </c>
      <c r="B638" t="s">
        <v>46</v>
      </c>
      <c r="C638" t="s">
        <v>47</v>
      </c>
      <c r="D638" t="s">
        <v>1066</v>
      </c>
      <c r="E638" t="s">
        <v>88</v>
      </c>
      <c r="F638" t="s">
        <v>79</v>
      </c>
      <c r="G638" t="s">
        <v>51</v>
      </c>
      <c r="H638" s="20" t="s">
        <v>52</v>
      </c>
      <c r="I638" t="s">
        <v>53</v>
      </c>
      <c r="J638" t="s">
        <v>54</v>
      </c>
      <c r="L638" t="s">
        <v>55</v>
      </c>
      <c r="M638" t="s">
        <v>56</v>
      </c>
      <c r="N638" t="s">
        <v>57</v>
      </c>
      <c r="O638" s="21" t="s">
        <v>58</v>
      </c>
      <c r="P638" s="21" t="s">
        <v>64</v>
      </c>
      <c r="Q638" s="20" t="s">
        <v>885</v>
      </c>
      <c r="R638" s="21" t="s">
        <v>886</v>
      </c>
      <c r="S638" s="35">
        <v>1</v>
      </c>
      <c r="T638" s="22">
        <v>1</v>
      </c>
      <c r="U638" s="20" t="s">
        <v>62</v>
      </c>
      <c r="V638" s="20">
        <v>45707</v>
      </c>
      <c r="W638" s="21">
        <v>2</v>
      </c>
      <c r="X638" s="20">
        <v>45719</v>
      </c>
      <c r="Y638" s="20">
        <v>45716</v>
      </c>
      <c r="Z638" s="48">
        <v>2</v>
      </c>
      <c r="AA638">
        <v>2025</v>
      </c>
      <c r="AB638" s="45">
        <v>109369</v>
      </c>
      <c r="AC638" s="45">
        <v>109369</v>
      </c>
      <c r="AI638" s="10"/>
      <c r="AK638" s="10"/>
    </row>
    <row r="639" spans="1:37">
      <c r="A639" t="s">
        <v>45</v>
      </c>
      <c r="B639" t="s">
        <v>46</v>
      </c>
      <c r="C639" t="s">
        <v>47</v>
      </c>
      <c r="D639" t="s">
        <v>1067</v>
      </c>
      <c r="E639" t="s">
        <v>88</v>
      </c>
      <c r="F639" t="s">
        <v>79</v>
      </c>
      <c r="G639" t="s">
        <v>51</v>
      </c>
      <c r="H639" s="20" t="s">
        <v>52</v>
      </c>
      <c r="I639" t="s">
        <v>53</v>
      </c>
      <c r="J639" t="s">
        <v>54</v>
      </c>
      <c r="L639" t="s">
        <v>55</v>
      </c>
      <c r="M639" t="s">
        <v>56</v>
      </c>
      <c r="N639" t="s">
        <v>57</v>
      </c>
      <c r="O639" s="21" t="s">
        <v>58</v>
      </c>
      <c r="P639" s="21" t="s">
        <v>64</v>
      </c>
      <c r="Q639" s="20" t="s">
        <v>221</v>
      </c>
      <c r="R639" s="21" t="s">
        <v>222</v>
      </c>
      <c r="S639" s="35">
        <v>3</v>
      </c>
      <c r="T639" s="22">
        <v>3</v>
      </c>
      <c r="U639" s="20" t="s">
        <v>62</v>
      </c>
      <c r="V639" s="20">
        <v>45705</v>
      </c>
      <c r="W639" s="21">
        <v>2</v>
      </c>
      <c r="X639" s="20">
        <v>45712</v>
      </c>
      <c r="Y639" s="20">
        <v>45707</v>
      </c>
      <c r="Z639" s="48">
        <v>2</v>
      </c>
      <c r="AA639">
        <v>2025</v>
      </c>
      <c r="AB639" s="45">
        <v>318732</v>
      </c>
      <c r="AC639" s="45">
        <v>318732</v>
      </c>
      <c r="AI639" s="10"/>
      <c r="AK639" s="10"/>
    </row>
    <row r="640" spans="1:37">
      <c r="A640" t="s">
        <v>45</v>
      </c>
      <c r="B640" t="s">
        <v>46</v>
      </c>
      <c r="C640" t="s">
        <v>47</v>
      </c>
      <c r="D640" t="s">
        <v>1068</v>
      </c>
      <c r="E640" t="s">
        <v>88</v>
      </c>
      <c r="F640" t="s">
        <v>79</v>
      </c>
      <c r="G640" t="s">
        <v>51</v>
      </c>
      <c r="H640" s="20" t="s">
        <v>52</v>
      </c>
      <c r="I640" t="s">
        <v>53</v>
      </c>
      <c r="J640" t="s">
        <v>54</v>
      </c>
      <c r="L640" t="s">
        <v>55</v>
      </c>
      <c r="M640" t="s">
        <v>56</v>
      </c>
      <c r="N640" t="s">
        <v>57</v>
      </c>
      <c r="O640" s="21" t="s">
        <v>58</v>
      </c>
      <c r="P640" s="21" t="s">
        <v>133</v>
      </c>
      <c r="Q640" s="20" t="s">
        <v>511</v>
      </c>
      <c r="R640" s="21" t="s">
        <v>512</v>
      </c>
      <c r="S640" s="35">
        <v>1</v>
      </c>
      <c r="T640" s="22">
        <v>1</v>
      </c>
      <c r="U640" s="20" t="s">
        <v>62</v>
      </c>
      <c r="V640" s="20">
        <v>45713</v>
      </c>
      <c r="W640" s="21">
        <v>2</v>
      </c>
      <c r="X640" s="20">
        <v>45719</v>
      </c>
      <c r="Y640" s="20">
        <v>45716</v>
      </c>
      <c r="Z640" s="48">
        <v>2</v>
      </c>
      <c r="AA640">
        <v>2025</v>
      </c>
      <c r="AB640" s="45">
        <v>43744</v>
      </c>
      <c r="AC640" s="45">
        <v>43744</v>
      </c>
      <c r="AI640" s="10"/>
      <c r="AK640" s="10"/>
    </row>
    <row r="641" spans="1:37">
      <c r="A641" t="s">
        <v>45</v>
      </c>
      <c r="B641" t="s">
        <v>46</v>
      </c>
      <c r="C641" t="s">
        <v>47</v>
      </c>
      <c r="D641" t="s">
        <v>1069</v>
      </c>
      <c r="E641" t="s">
        <v>88</v>
      </c>
      <c r="F641" t="s">
        <v>79</v>
      </c>
      <c r="G641" t="s">
        <v>51</v>
      </c>
      <c r="H641" s="20" t="s">
        <v>52</v>
      </c>
      <c r="I641" t="s">
        <v>53</v>
      </c>
      <c r="J641" t="s">
        <v>54</v>
      </c>
      <c r="L641" t="s">
        <v>55</v>
      </c>
      <c r="M641" t="s">
        <v>77</v>
      </c>
      <c r="N641" t="s">
        <v>89</v>
      </c>
      <c r="O641" s="21" t="s">
        <v>58</v>
      </c>
      <c r="P641" s="21" t="s">
        <v>90</v>
      </c>
      <c r="Q641" s="20" t="s">
        <v>91</v>
      </c>
      <c r="R641" s="21" t="s">
        <v>92</v>
      </c>
      <c r="S641" s="35">
        <v>1</v>
      </c>
      <c r="T641" s="22">
        <v>1</v>
      </c>
      <c r="U641" s="20" t="s">
        <v>62</v>
      </c>
      <c r="V641" s="20">
        <v>45709</v>
      </c>
      <c r="W641" s="21">
        <v>2</v>
      </c>
      <c r="X641" s="20">
        <v>45721</v>
      </c>
      <c r="Y641" s="20">
        <v>45716</v>
      </c>
      <c r="Z641" s="48">
        <v>2</v>
      </c>
      <c r="AA641">
        <v>2025</v>
      </c>
      <c r="AB641" s="45">
        <v>49994</v>
      </c>
      <c r="AC641" s="45">
        <v>49994</v>
      </c>
      <c r="AI641" s="10"/>
      <c r="AK641" s="10"/>
    </row>
    <row r="642" spans="1:37">
      <c r="A642" t="s">
        <v>45</v>
      </c>
      <c r="B642" t="s">
        <v>46</v>
      </c>
      <c r="C642" t="s">
        <v>47</v>
      </c>
      <c r="D642" t="s">
        <v>1070</v>
      </c>
      <c r="E642" t="s">
        <v>88</v>
      </c>
      <c r="F642" t="s">
        <v>79</v>
      </c>
      <c r="G642" t="s">
        <v>51</v>
      </c>
      <c r="H642" s="20" t="s">
        <v>52</v>
      </c>
      <c r="I642" t="s">
        <v>53</v>
      </c>
      <c r="J642" t="s">
        <v>54</v>
      </c>
      <c r="L642" t="s">
        <v>55</v>
      </c>
      <c r="M642" t="s">
        <v>77</v>
      </c>
      <c r="N642" t="s">
        <v>89</v>
      </c>
      <c r="O642" s="21" t="s">
        <v>58</v>
      </c>
      <c r="P642" s="21" t="s">
        <v>90</v>
      </c>
      <c r="Q642" s="20" t="s">
        <v>1071</v>
      </c>
      <c r="R642" s="21" t="s">
        <v>1072</v>
      </c>
      <c r="S642" s="35">
        <v>1</v>
      </c>
      <c r="T642" s="22">
        <v>1</v>
      </c>
      <c r="U642" s="20" t="s">
        <v>62</v>
      </c>
      <c r="V642" s="20">
        <v>45713</v>
      </c>
      <c r="W642" s="21">
        <v>2</v>
      </c>
      <c r="X642" s="20">
        <v>45720</v>
      </c>
      <c r="Y642" s="20">
        <v>45714</v>
      </c>
      <c r="Z642" s="48">
        <v>2</v>
      </c>
      <c r="AA642">
        <v>2025</v>
      </c>
      <c r="AB642" s="45">
        <v>124994</v>
      </c>
      <c r="AC642" s="45">
        <v>124994</v>
      </c>
      <c r="AI642" s="10"/>
      <c r="AK642" s="10"/>
    </row>
    <row r="643" spans="1:37">
      <c r="A643" t="s">
        <v>45</v>
      </c>
      <c r="B643" t="s">
        <v>46</v>
      </c>
      <c r="C643" t="s">
        <v>47</v>
      </c>
      <c r="D643" t="s">
        <v>1073</v>
      </c>
      <c r="E643" t="s">
        <v>88</v>
      </c>
      <c r="F643" t="s">
        <v>79</v>
      </c>
      <c r="G643" t="s">
        <v>51</v>
      </c>
      <c r="H643" s="20" t="s">
        <v>52</v>
      </c>
      <c r="I643" t="s">
        <v>53</v>
      </c>
      <c r="J643" t="s">
        <v>54</v>
      </c>
      <c r="L643" t="s">
        <v>55</v>
      </c>
      <c r="M643" t="s">
        <v>77</v>
      </c>
      <c r="N643" t="s">
        <v>89</v>
      </c>
      <c r="O643" s="21" t="s">
        <v>58</v>
      </c>
      <c r="P643" s="21" t="s">
        <v>97</v>
      </c>
      <c r="Q643" s="20" t="s">
        <v>754</v>
      </c>
      <c r="R643" s="21" t="s">
        <v>755</v>
      </c>
      <c r="S643" s="35">
        <v>1</v>
      </c>
      <c r="T643" s="22">
        <v>1</v>
      </c>
      <c r="U643" s="20" t="s">
        <v>62</v>
      </c>
      <c r="V643" s="20">
        <v>45712</v>
      </c>
      <c r="W643" s="21">
        <v>2</v>
      </c>
      <c r="X643" s="20">
        <v>45719</v>
      </c>
      <c r="Y643" s="20">
        <v>45716</v>
      </c>
      <c r="Z643" s="48">
        <v>2</v>
      </c>
      <c r="AA643">
        <v>2025</v>
      </c>
      <c r="AB643" s="45">
        <v>63326</v>
      </c>
      <c r="AC643" s="45">
        <v>63326</v>
      </c>
      <c r="AI643" s="10"/>
      <c r="AK643" s="10"/>
    </row>
    <row r="644" spans="1:37">
      <c r="A644" t="s">
        <v>45</v>
      </c>
      <c r="B644" t="s">
        <v>46</v>
      </c>
      <c r="C644" t="s">
        <v>47</v>
      </c>
      <c r="D644" t="s">
        <v>1074</v>
      </c>
      <c r="E644" t="s">
        <v>88</v>
      </c>
      <c r="F644" t="s">
        <v>79</v>
      </c>
      <c r="G644" t="s">
        <v>51</v>
      </c>
      <c r="H644" s="20" t="s">
        <v>52</v>
      </c>
      <c r="I644" t="s">
        <v>53</v>
      </c>
      <c r="J644" t="s">
        <v>54</v>
      </c>
      <c r="L644" t="s">
        <v>55</v>
      </c>
      <c r="M644" t="s">
        <v>56</v>
      </c>
      <c r="N644" t="s">
        <v>57</v>
      </c>
      <c r="O644" s="21" t="s">
        <v>58</v>
      </c>
      <c r="P644" s="21" t="s">
        <v>64</v>
      </c>
      <c r="Q644" s="20" t="s">
        <v>885</v>
      </c>
      <c r="R644" s="21" t="s">
        <v>886</v>
      </c>
      <c r="S644" s="35">
        <v>1</v>
      </c>
      <c r="T644" s="22">
        <v>1</v>
      </c>
      <c r="U644" s="20" t="s">
        <v>62</v>
      </c>
      <c r="V644" s="20">
        <v>45709</v>
      </c>
      <c r="W644" s="21">
        <v>2</v>
      </c>
      <c r="X644" s="20">
        <v>45719</v>
      </c>
      <c r="Y644" s="20">
        <v>45714</v>
      </c>
      <c r="Z644" s="48">
        <v>2</v>
      </c>
      <c r="AA644">
        <v>2025</v>
      </c>
      <c r="AB644" s="45">
        <v>109369</v>
      </c>
      <c r="AC644" s="45">
        <v>109369</v>
      </c>
      <c r="AI644" s="10"/>
      <c r="AK644" s="10"/>
    </row>
    <row r="645" spans="1:37">
      <c r="A645" t="s">
        <v>45</v>
      </c>
      <c r="B645" t="s">
        <v>46</v>
      </c>
      <c r="C645" t="s">
        <v>47</v>
      </c>
      <c r="D645" t="s">
        <v>1075</v>
      </c>
      <c r="E645" t="s">
        <v>88</v>
      </c>
      <c r="F645" t="s">
        <v>79</v>
      </c>
      <c r="G645" t="s">
        <v>51</v>
      </c>
      <c r="H645" s="20" t="s">
        <v>52</v>
      </c>
      <c r="I645" t="s">
        <v>53</v>
      </c>
      <c r="J645" t="s">
        <v>54</v>
      </c>
      <c r="L645" t="s">
        <v>55</v>
      </c>
      <c r="M645" t="s">
        <v>77</v>
      </c>
      <c r="N645" t="s">
        <v>89</v>
      </c>
      <c r="O645" s="21" t="s">
        <v>58</v>
      </c>
      <c r="P645" s="21" t="s">
        <v>90</v>
      </c>
      <c r="Q645" s="20" t="s">
        <v>390</v>
      </c>
      <c r="R645" s="21" t="s">
        <v>391</v>
      </c>
      <c r="S645" s="35">
        <v>1</v>
      </c>
      <c r="T645" s="22">
        <v>1</v>
      </c>
      <c r="U645" s="20" t="s">
        <v>62</v>
      </c>
      <c r="V645" s="20">
        <v>45711</v>
      </c>
      <c r="W645" s="21">
        <v>2</v>
      </c>
      <c r="X645" s="20">
        <v>45719</v>
      </c>
      <c r="Y645" s="20">
        <v>45714</v>
      </c>
      <c r="Z645" s="48">
        <v>2</v>
      </c>
      <c r="AA645">
        <v>2025</v>
      </c>
      <c r="AB645" s="45">
        <v>87491</v>
      </c>
      <c r="AC645" s="45">
        <v>87491</v>
      </c>
      <c r="AI645" s="10"/>
      <c r="AK645" s="10"/>
    </row>
    <row r="646" spans="1:37">
      <c r="A646" t="s">
        <v>45</v>
      </c>
      <c r="B646" t="s">
        <v>46</v>
      </c>
      <c r="C646" t="s">
        <v>47</v>
      </c>
      <c r="D646" t="s">
        <v>1076</v>
      </c>
      <c r="E646" t="s">
        <v>88</v>
      </c>
      <c r="F646" t="s">
        <v>79</v>
      </c>
      <c r="G646" t="s">
        <v>51</v>
      </c>
      <c r="H646" s="20" t="s">
        <v>52</v>
      </c>
      <c r="I646" t="s">
        <v>53</v>
      </c>
      <c r="J646" t="s">
        <v>54</v>
      </c>
      <c r="L646" t="s">
        <v>55</v>
      </c>
      <c r="M646" t="s">
        <v>77</v>
      </c>
      <c r="N646" t="s">
        <v>89</v>
      </c>
      <c r="O646" s="21" t="s">
        <v>58</v>
      </c>
      <c r="P646" s="21" t="s">
        <v>97</v>
      </c>
      <c r="Q646" s="20" t="s">
        <v>495</v>
      </c>
      <c r="R646" s="21" t="s">
        <v>496</v>
      </c>
      <c r="S646" s="35">
        <v>1</v>
      </c>
      <c r="T646" s="22">
        <v>1</v>
      </c>
      <c r="U646" s="20" t="s">
        <v>62</v>
      </c>
      <c r="V646" s="20">
        <v>45705</v>
      </c>
      <c r="W646" s="21">
        <v>2</v>
      </c>
      <c r="X646" s="20">
        <v>45712</v>
      </c>
      <c r="Y646" s="20">
        <v>45707</v>
      </c>
      <c r="Z646" s="48">
        <v>2</v>
      </c>
      <c r="AA646">
        <v>2025</v>
      </c>
      <c r="AB646" s="45">
        <v>112492</v>
      </c>
      <c r="AC646" s="45">
        <v>112492</v>
      </c>
      <c r="AI646" s="10"/>
      <c r="AK646" s="10"/>
    </row>
    <row r="647" spans="1:37">
      <c r="A647" t="s">
        <v>45</v>
      </c>
      <c r="B647" t="s">
        <v>46</v>
      </c>
      <c r="C647" t="s">
        <v>47</v>
      </c>
      <c r="D647" t="s">
        <v>1077</v>
      </c>
      <c r="E647" t="s">
        <v>88</v>
      </c>
      <c r="F647" t="s">
        <v>79</v>
      </c>
      <c r="G647" t="s">
        <v>51</v>
      </c>
      <c r="H647" s="20" t="s">
        <v>52</v>
      </c>
      <c r="I647" t="s">
        <v>53</v>
      </c>
      <c r="J647" t="s">
        <v>54</v>
      </c>
      <c r="L647" t="s">
        <v>55</v>
      </c>
      <c r="M647" t="s">
        <v>56</v>
      </c>
      <c r="N647" t="s">
        <v>57</v>
      </c>
      <c r="O647" s="21" t="s">
        <v>58</v>
      </c>
      <c r="P647" s="21" t="s">
        <v>522</v>
      </c>
      <c r="Q647" s="20" t="s">
        <v>1078</v>
      </c>
      <c r="R647" s="21" t="s">
        <v>1079</v>
      </c>
      <c r="S647" s="35">
        <v>1</v>
      </c>
      <c r="T647" s="22">
        <v>1</v>
      </c>
      <c r="U647" s="20" t="s">
        <v>62</v>
      </c>
      <c r="V647" s="20">
        <v>45714</v>
      </c>
      <c r="W647" s="21">
        <v>2</v>
      </c>
      <c r="X647" s="20">
        <v>45723</v>
      </c>
      <c r="Y647" s="20">
        <v>45716</v>
      </c>
      <c r="Z647" s="48">
        <v>2</v>
      </c>
      <c r="AA647">
        <v>2025</v>
      </c>
      <c r="AB647" s="45">
        <v>49995</v>
      </c>
      <c r="AC647" s="45">
        <v>49995</v>
      </c>
      <c r="AI647" s="10"/>
      <c r="AK647" s="10"/>
    </row>
    <row r="648" spans="1:37">
      <c r="A648" t="s">
        <v>45</v>
      </c>
      <c r="B648" t="s">
        <v>46</v>
      </c>
      <c r="C648" t="s">
        <v>47</v>
      </c>
      <c r="D648" t="s">
        <v>1080</v>
      </c>
      <c r="E648" t="s">
        <v>88</v>
      </c>
      <c r="F648" t="s">
        <v>79</v>
      </c>
      <c r="G648" t="s">
        <v>51</v>
      </c>
      <c r="H648" s="20" t="s">
        <v>52</v>
      </c>
      <c r="I648" t="s">
        <v>53</v>
      </c>
      <c r="J648" t="s">
        <v>54</v>
      </c>
      <c r="L648" t="s">
        <v>55</v>
      </c>
      <c r="M648" t="s">
        <v>77</v>
      </c>
      <c r="N648" t="s">
        <v>89</v>
      </c>
      <c r="O648" s="21" t="s">
        <v>58</v>
      </c>
      <c r="P648" s="21" t="s">
        <v>303</v>
      </c>
      <c r="Q648" s="20" t="s">
        <v>818</v>
      </c>
      <c r="R648" s="21" t="s">
        <v>819</v>
      </c>
      <c r="S648" s="35">
        <v>1</v>
      </c>
      <c r="T648" s="22">
        <v>1</v>
      </c>
      <c r="U648" s="20" t="s">
        <v>62</v>
      </c>
      <c r="V648" s="20">
        <v>45715</v>
      </c>
      <c r="W648" s="21">
        <v>2</v>
      </c>
      <c r="X648" s="20">
        <v>45723</v>
      </c>
      <c r="Y648" s="20">
        <v>45716</v>
      </c>
      <c r="Z648" s="48">
        <v>2</v>
      </c>
      <c r="AA648">
        <v>2025</v>
      </c>
      <c r="AB648" s="45">
        <v>118742</v>
      </c>
      <c r="AC648" s="45">
        <v>118742</v>
      </c>
      <c r="AI648" s="10"/>
      <c r="AK648" s="10"/>
    </row>
    <row r="649" spans="1:37">
      <c r="A649" t="s">
        <v>45</v>
      </c>
      <c r="B649" t="s">
        <v>46</v>
      </c>
      <c r="C649" t="s">
        <v>47</v>
      </c>
      <c r="D649" t="s">
        <v>1081</v>
      </c>
      <c r="E649" t="s">
        <v>88</v>
      </c>
      <c r="F649" t="s">
        <v>79</v>
      </c>
      <c r="G649" t="s">
        <v>51</v>
      </c>
      <c r="H649" s="20" t="s">
        <v>52</v>
      </c>
      <c r="I649" t="s">
        <v>53</v>
      </c>
      <c r="J649" t="s">
        <v>54</v>
      </c>
      <c r="L649" t="s">
        <v>55</v>
      </c>
      <c r="M649" t="s">
        <v>77</v>
      </c>
      <c r="N649" t="s">
        <v>89</v>
      </c>
      <c r="O649" s="21" t="s">
        <v>58</v>
      </c>
      <c r="P649" s="21" t="s">
        <v>104</v>
      </c>
      <c r="Q649" s="20" t="s">
        <v>247</v>
      </c>
      <c r="R649" s="21" t="s">
        <v>248</v>
      </c>
      <c r="S649" s="35">
        <v>1</v>
      </c>
      <c r="T649" s="22">
        <v>1</v>
      </c>
      <c r="U649" s="20" t="s">
        <v>62</v>
      </c>
      <c r="V649" s="20">
        <v>45710</v>
      </c>
      <c r="W649" s="21">
        <v>2</v>
      </c>
      <c r="X649" s="20">
        <v>45719</v>
      </c>
      <c r="Y649" s="20">
        <v>45714</v>
      </c>
      <c r="Z649" s="48">
        <v>2</v>
      </c>
      <c r="AA649">
        <v>2025</v>
      </c>
      <c r="AB649" s="45">
        <v>62493</v>
      </c>
      <c r="AC649" s="45">
        <v>62493</v>
      </c>
      <c r="AI649" s="10"/>
      <c r="AK649" s="10"/>
    </row>
    <row r="650" spans="1:37">
      <c r="A650" t="s">
        <v>45</v>
      </c>
      <c r="B650" t="s">
        <v>46</v>
      </c>
      <c r="C650" t="s">
        <v>47</v>
      </c>
      <c r="D650" t="s">
        <v>1082</v>
      </c>
      <c r="E650" t="s">
        <v>88</v>
      </c>
      <c r="F650" t="s">
        <v>79</v>
      </c>
      <c r="G650" t="s">
        <v>51</v>
      </c>
      <c r="H650" s="20" t="s">
        <v>52</v>
      </c>
      <c r="I650" t="s">
        <v>53</v>
      </c>
      <c r="J650" t="s">
        <v>54</v>
      </c>
      <c r="L650" t="s">
        <v>55</v>
      </c>
      <c r="M650" t="s">
        <v>56</v>
      </c>
      <c r="N650" t="s">
        <v>57</v>
      </c>
      <c r="O650" s="21" t="s">
        <v>58</v>
      </c>
      <c r="P650" s="21" t="s">
        <v>133</v>
      </c>
      <c r="Q650" s="20" t="s">
        <v>511</v>
      </c>
      <c r="R650" s="21" t="s">
        <v>512</v>
      </c>
      <c r="S650" s="35">
        <v>1</v>
      </c>
      <c r="T650" s="22">
        <v>1</v>
      </c>
      <c r="U650" s="20" t="s">
        <v>62</v>
      </c>
      <c r="V650" s="20">
        <v>45710</v>
      </c>
      <c r="W650" s="21">
        <v>2</v>
      </c>
      <c r="X650" s="20">
        <v>45719</v>
      </c>
      <c r="Y650" s="20">
        <v>45716</v>
      </c>
      <c r="Z650" s="48">
        <v>2</v>
      </c>
      <c r="AA650">
        <v>2025</v>
      </c>
      <c r="AB650" s="45">
        <v>43744</v>
      </c>
      <c r="AC650" s="45">
        <v>43744</v>
      </c>
      <c r="AI650" s="10"/>
      <c r="AK650" s="10"/>
    </row>
    <row r="651" spans="1:37">
      <c r="A651" t="s">
        <v>45</v>
      </c>
      <c r="B651" t="s">
        <v>46</v>
      </c>
      <c r="C651" t="s">
        <v>47</v>
      </c>
      <c r="D651" t="s">
        <v>1083</v>
      </c>
      <c r="E651" t="s">
        <v>88</v>
      </c>
      <c r="F651" t="s">
        <v>79</v>
      </c>
      <c r="G651" t="s">
        <v>51</v>
      </c>
      <c r="H651" s="20" t="s">
        <v>52</v>
      </c>
      <c r="I651" t="s">
        <v>53</v>
      </c>
      <c r="J651" t="s">
        <v>54</v>
      </c>
      <c r="L651" t="s">
        <v>55</v>
      </c>
      <c r="M651" t="s">
        <v>56</v>
      </c>
      <c r="N651" t="s">
        <v>57</v>
      </c>
      <c r="O651" s="21" t="s">
        <v>58</v>
      </c>
      <c r="P651" s="21" t="s">
        <v>64</v>
      </c>
      <c r="Q651" s="20" t="s">
        <v>885</v>
      </c>
      <c r="R651" s="21" t="s">
        <v>886</v>
      </c>
      <c r="S651" s="35">
        <v>1</v>
      </c>
      <c r="T651" s="22">
        <v>1</v>
      </c>
      <c r="U651" s="20" t="s">
        <v>62</v>
      </c>
      <c r="V651" s="20">
        <v>45710</v>
      </c>
      <c r="W651" s="21">
        <v>2</v>
      </c>
      <c r="X651" s="20">
        <v>45719</v>
      </c>
      <c r="Y651" s="20">
        <v>45714</v>
      </c>
      <c r="Z651" s="48">
        <v>2</v>
      </c>
      <c r="AA651">
        <v>2025</v>
      </c>
      <c r="AB651" s="45">
        <v>109369</v>
      </c>
      <c r="AC651" s="45">
        <v>109369</v>
      </c>
      <c r="AI651" s="10"/>
      <c r="AK651" s="10"/>
    </row>
    <row r="652" spans="1:37">
      <c r="A652" t="s">
        <v>45</v>
      </c>
      <c r="B652" t="s">
        <v>46</v>
      </c>
      <c r="C652" t="s">
        <v>47</v>
      </c>
      <c r="D652" t="s">
        <v>1084</v>
      </c>
      <c r="E652" t="s">
        <v>88</v>
      </c>
      <c r="F652" t="s">
        <v>79</v>
      </c>
      <c r="G652" t="s">
        <v>51</v>
      </c>
      <c r="H652" s="20" t="s">
        <v>52</v>
      </c>
      <c r="I652" t="s">
        <v>53</v>
      </c>
      <c r="J652" t="s">
        <v>54</v>
      </c>
      <c r="L652" t="s">
        <v>55</v>
      </c>
      <c r="M652" t="s">
        <v>77</v>
      </c>
      <c r="N652" t="s">
        <v>89</v>
      </c>
      <c r="O652" s="21" t="s">
        <v>58</v>
      </c>
      <c r="P652" s="21" t="s">
        <v>126</v>
      </c>
      <c r="Q652" s="20" t="s">
        <v>892</v>
      </c>
      <c r="R652" s="21" t="s">
        <v>893</v>
      </c>
      <c r="S652" s="35">
        <v>1</v>
      </c>
      <c r="T652" s="22">
        <v>1</v>
      </c>
      <c r="U652" s="20" t="s">
        <v>62</v>
      </c>
      <c r="V652" s="20">
        <v>45711</v>
      </c>
      <c r="W652" s="21">
        <v>2</v>
      </c>
      <c r="X652" s="20">
        <v>45719</v>
      </c>
      <c r="Y652" s="20">
        <v>45714</v>
      </c>
      <c r="Z652" s="48">
        <v>2</v>
      </c>
      <c r="AA652">
        <v>2025</v>
      </c>
      <c r="AB652" s="45">
        <v>28119</v>
      </c>
      <c r="AC652" s="45">
        <v>28119</v>
      </c>
      <c r="AI652" s="10"/>
      <c r="AK652" s="10"/>
    </row>
    <row r="653" spans="1:37">
      <c r="A653" t="s">
        <v>45</v>
      </c>
      <c r="B653" t="s">
        <v>46</v>
      </c>
      <c r="C653" t="s">
        <v>47</v>
      </c>
      <c r="D653" t="s">
        <v>1085</v>
      </c>
      <c r="E653" t="s">
        <v>88</v>
      </c>
      <c r="F653" t="s">
        <v>79</v>
      </c>
      <c r="G653" t="s">
        <v>51</v>
      </c>
      <c r="H653" s="20" t="s">
        <v>52</v>
      </c>
      <c r="I653" t="s">
        <v>53</v>
      </c>
      <c r="J653" t="s">
        <v>54</v>
      </c>
      <c r="L653" t="s">
        <v>55</v>
      </c>
      <c r="M653" t="s">
        <v>56</v>
      </c>
      <c r="N653" t="s">
        <v>57</v>
      </c>
      <c r="O653" s="21" t="s">
        <v>58</v>
      </c>
      <c r="P653" s="21" t="s">
        <v>133</v>
      </c>
      <c r="Q653" s="20" t="s">
        <v>134</v>
      </c>
      <c r="R653" s="21" t="s">
        <v>135</v>
      </c>
      <c r="S653" s="35">
        <v>1</v>
      </c>
      <c r="T653" s="22">
        <v>1</v>
      </c>
      <c r="U653" s="20" t="s">
        <v>62</v>
      </c>
      <c r="V653" s="20">
        <v>45711</v>
      </c>
      <c r="W653" s="21">
        <v>2</v>
      </c>
      <c r="X653" s="20">
        <v>45719</v>
      </c>
      <c r="Y653" s="20">
        <v>45714</v>
      </c>
      <c r="Z653" s="48">
        <v>2</v>
      </c>
      <c r="AA653">
        <v>2025</v>
      </c>
      <c r="AB653" s="45">
        <v>25536</v>
      </c>
      <c r="AC653" s="45">
        <v>25536</v>
      </c>
      <c r="AI653" s="10"/>
      <c r="AK653" s="10"/>
    </row>
    <row r="654" spans="1:37">
      <c r="A654" t="s">
        <v>45</v>
      </c>
      <c r="B654" t="s">
        <v>46</v>
      </c>
      <c r="C654" t="s">
        <v>47</v>
      </c>
      <c r="D654" t="s">
        <v>1086</v>
      </c>
      <c r="E654" t="s">
        <v>88</v>
      </c>
      <c r="F654" t="s">
        <v>79</v>
      </c>
      <c r="G654" t="s">
        <v>51</v>
      </c>
      <c r="H654" s="20" t="s">
        <v>52</v>
      </c>
      <c r="I654" t="s">
        <v>53</v>
      </c>
      <c r="J654" t="s">
        <v>54</v>
      </c>
      <c r="L654" t="s">
        <v>55</v>
      </c>
      <c r="M654" t="s">
        <v>77</v>
      </c>
      <c r="N654" t="s">
        <v>89</v>
      </c>
      <c r="O654" s="21" t="s">
        <v>58</v>
      </c>
      <c r="P654" s="21" t="s">
        <v>119</v>
      </c>
      <c r="Q654" s="20" t="s">
        <v>264</v>
      </c>
      <c r="R654" s="21" t="s">
        <v>265</v>
      </c>
      <c r="S654" s="35">
        <v>1</v>
      </c>
      <c r="T654" s="22">
        <v>1</v>
      </c>
      <c r="U654" s="20" t="s">
        <v>62</v>
      </c>
      <c r="V654" s="20">
        <v>45710</v>
      </c>
      <c r="W654" s="21">
        <v>2</v>
      </c>
      <c r="X654" s="20">
        <v>45719</v>
      </c>
      <c r="Y654" s="20">
        <v>45716</v>
      </c>
      <c r="Z654" s="48">
        <v>2</v>
      </c>
      <c r="AA654">
        <v>2025</v>
      </c>
      <c r="AB654" s="45">
        <v>73327</v>
      </c>
      <c r="AC654" s="45">
        <v>73327</v>
      </c>
      <c r="AI654" s="10"/>
      <c r="AK654" s="10"/>
    </row>
    <row r="655" spans="1:37">
      <c r="A655" t="s">
        <v>45</v>
      </c>
      <c r="B655" t="s">
        <v>46</v>
      </c>
      <c r="C655" t="s">
        <v>47</v>
      </c>
      <c r="D655" t="s">
        <v>1087</v>
      </c>
      <c r="E655" t="s">
        <v>88</v>
      </c>
      <c r="F655" t="s">
        <v>79</v>
      </c>
      <c r="G655" t="s">
        <v>51</v>
      </c>
      <c r="H655" s="20" t="s">
        <v>52</v>
      </c>
      <c r="I655" t="s">
        <v>53</v>
      </c>
      <c r="J655" t="s">
        <v>54</v>
      </c>
      <c r="L655" t="s">
        <v>55</v>
      </c>
      <c r="M655" t="s">
        <v>77</v>
      </c>
      <c r="N655" t="s">
        <v>89</v>
      </c>
      <c r="O655" s="21" t="s">
        <v>58</v>
      </c>
      <c r="P655" s="21" t="s">
        <v>126</v>
      </c>
      <c r="Q655" s="20" t="s">
        <v>892</v>
      </c>
      <c r="R655" s="21" t="s">
        <v>893</v>
      </c>
      <c r="S655" s="35">
        <v>1</v>
      </c>
      <c r="T655" s="22">
        <v>1</v>
      </c>
      <c r="U655" s="20" t="s">
        <v>62</v>
      </c>
      <c r="V655" s="20">
        <v>45711</v>
      </c>
      <c r="W655" s="21">
        <v>2</v>
      </c>
      <c r="X655" s="20">
        <v>45719</v>
      </c>
      <c r="Y655" s="20">
        <v>45714</v>
      </c>
      <c r="Z655" s="48">
        <v>2</v>
      </c>
      <c r="AA655">
        <v>2025</v>
      </c>
      <c r="AB655" s="45">
        <v>28119</v>
      </c>
      <c r="AC655" s="45">
        <v>28119</v>
      </c>
      <c r="AI655" s="10"/>
      <c r="AK655" s="10"/>
    </row>
    <row r="656" spans="1:37">
      <c r="A656" t="s">
        <v>45</v>
      </c>
      <c r="B656" t="s">
        <v>46</v>
      </c>
      <c r="C656" t="s">
        <v>47</v>
      </c>
      <c r="D656" t="s">
        <v>1088</v>
      </c>
      <c r="E656" t="s">
        <v>88</v>
      </c>
      <c r="F656" t="s">
        <v>79</v>
      </c>
      <c r="G656" t="s">
        <v>51</v>
      </c>
      <c r="H656" s="20" t="s">
        <v>52</v>
      </c>
      <c r="I656" t="s">
        <v>53</v>
      </c>
      <c r="J656" t="s">
        <v>54</v>
      </c>
      <c r="L656" t="s">
        <v>55</v>
      </c>
      <c r="M656" t="s">
        <v>56</v>
      </c>
      <c r="N656" t="s">
        <v>57</v>
      </c>
      <c r="O656" s="21" t="s">
        <v>58</v>
      </c>
      <c r="P656" s="21" t="s">
        <v>64</v>
      </c>
      <c r="Q656" s="20" t="s">
        <v>474</v>
      </c>
      <c r="R656" s="21" t="s">
        <v>475</v>
      </c>
      <c r="S656" s="35">
        <v>1</v>
      </c>
      <c r="T656" s="22">
        <v>1</v>
      </c>
      <c r="U656" s="20" t="s">
        <v>62</v>
      </c>
      <c r="V656" s="20">
        <v>45711</v>
      </c>
      <c r="W656" s="21">
        <v>2</v>
      </c>
      <c r="X656" s="20">
        <v>45722</v>
      </c>
      <c r="Y656" s="20">
        <v>45716</v>
      </c>
      <c r="Z656" s="48">
        <v>2</v>
      </c>
      <c r="AA656">
        <v>2025</v>
      </c>
      <c r="AB656" s="45">
        <v>26890</v>
      </c>
      <c r="AC656" s="45">
        <v>26890</v>
      </c>
      <c r="AI656" s="10"/>
      <c r="AK656" s="10"/>
    </row>
    <row r="657" spans="1:37">
      <c r="A657" t="s">
        <v>45</v>
      </c>
      <c r="B657" t="s">
        <v>46</v>
      </c>
      <c r="C657" t="s">
        <v>47</v>
      </c>
      <c r="D657" t="s">
        <v>1089</v>
      </c>
      <c r="E657" t="s">
        <v>88</v>
      </c>
      <c r="F657" t="s">
        <v>79</v>
      </c>
      <c r="G657" t="s">
        <v>51</v>
      </c>
      <c r="H657" s="20" t="s">
        <v>52</v>
      </c>
      <c r="I657" t="s">
        <v>53</v>
      </c>
      <c r="J657" t="s">
        <v>54</v>
      </c>
      <c r="L657" t="s">
        <v>55</v>
      </c>
      <c r="M657" t="s">
        <v>56</v>
      </c>
      <c r="N657" t="s">
        <v>57</v>
      </c>
      <c r="O657" s="21" t="s">
        <v>58</v>
      </c>
      <c r="P657" s="21" t="s">
        <v>744</v>
      </c>
      <c r="Q657" s="20" t="s">
        <v>745</v>
      </c>
      <c r="R657" s="21" t="s">
        <v>746</v>
      </c>
      <c r="S657" s="35">
        <v>1</v>
      </c>
      <c r="T657" s="22">
        <v>1</v>
      </c>
      <c r="U657" s="20" t="s">
        <v>62</v>
      </c>
      <c r="V657" s="20">
        <v>45711</v>
      </c>
      <c r="W657" s="21">
        <v>2</v>
      </c>
      <c r="X657" s="20">
        <v>45719</v>
      </c>
      <c r="Y657" s="20">
        <v>45714</v>
      </c>
      <c r="Z657" s="48">
        <v>2</v>
      </c>
      <c r="AA657">
        <v>2025</v>
      </c>
      <c r="AB657" s="45">
        <v>114695</v>
      </c>
      <c r="AC657" s="45">
        <v>114695</v>
      </c>
      <c r="AI657" s="10"/>
      <c r="AK657" s="10"/>
    </row>
    <row r="658" spans="1:37">
      <c r="A658" t="s">
        <v>45</v>
      </c>
      <c r="B658" t="s">
        <v>46</v>
      </c>
      <c r="C658" t="s">
        <v>47</v>
      </c>
      <c r="D658" t="s">
        <v>1090</v>
      </c>
      <c r="E658" t="s">
        <v>88</v>
      </c>
      <c r="F658" t="s">
        <v>79</v>
      </c>
      <c r="G658" t="s">
        <v>51</v>
      </c>
      <c r="H658" s="20" t="s">
        <v>52</v>
      </c>
      <c r="I658" t="s">
        <v>53</v>
      </c>
      <c r="J658" t="s">
        <v>54</v>
      </c>
      <c r="L658" t="s">
        <v>55</v>
      </c>
      <c r="M658" t="s">
        <v>56</v>
      </c>
      <c r="N658" t="s">
        <v>57</v>
      </c>
      <c r="O658" s="21" t="s">
        <v>58</v>
      </c>
      <c r="P658" s="21" t="s">
        <v>64</v>
      </c>
      <c r="Q658" s="20" t="s">
        <v>224</v>
      </c>
      <c r="R658" s="21" t="s">
        <v>225</v>
      </c>
      <c r="S658" s="35">
        <v>1</v>
      </c>
      <c r="T658" s="22">
        <v>1</v>
      </c>
      <c r="U658" s="20" t="s">
        <v>62</v>
      </c>
      <c r="V658" s="20">
        <v>45708</v>
      </c>
      <c r="W658" s="21">
        <v>2</v>
      </c>
      <c r="X658" s="20">
        <v>45716</v>
      </c>
      <c r="Y658" s="20">
        <v>45714</v>
      </c>
      <c r="Z658" s="48">
        <v>2</v>
      </c>
      <c r="AA658">
        <v>2025</v>
      </c>
      <c r="AB658" s="45">
        <v>115619</v>
      </c>
      <c r="AC658" s="45">
        <v>115619</v>
      </c>
      <c r="AI658" s="10"/>
      <c r="AK658" s="10"/>
    </row>
    <row r="659" spans="1:37">
      <c r="A659" t="s">
        <v>45</v>
      </c>
      <c r="B659" t="s">
        <v>46</v>
      </c>
      <c r="C659" t="s">
        <v>47</v>
      </c>
      <c r="D659" t="s">
        <v>1091</v>
      </c>
      <c r="E659" t="s">
        <v>88</v>
      </c>
      <c r="F659" t="s">
        <v>79</v>
      </c>
      <c r="G659" t="s">
        <v>51</v>
      </c>
      <c r="H659" s="20" t="s">
        <v>52</v>
      </c>
      <c r="I659" t="s">
        <v>53</v>
      </c>
      <c r="J659" t="s">
        <v>54</v>
      </c>
      <c r="L659" t="s">
        <v>55</v>
      </c>
      <c r="M659" t="s">
        <v>77</v>
      </c>
      <c r="N659" t="s">
        <v>89</v>
      </c>
      <c r="O659" s="21" t="s">
        <v>58</v>
      </c>
      <c r="P659" s="21" t="s">
        <v>126</v>
      </c>
      <c r="Q659" s="20" t="s">
        <v>892</v>
      </c>
      <c r="R659" s="21" t="s">
        <v>893</v>
      </c>
      <c r="S659" s="35">
        <v>1</v>
      </c>
      <c r="T659" s="22">
        <v>1</v>
      </c>
      <c r="U659" s="20" t="s">
        <v>62</v>
      </c>
      <c r="V659" s="20">
        <v>45709</v>
      </c>
      <c r="W659" s="21">
        <v>2</v>
      </c>
      <c r="X659" s="20">
        <v>45716</v>
      </c>
      <c r="Y659" s="20">
        <v>45714</v>
      </c>
      <c r="Z659" s="48">
        <v>2</v>
      </c>
      <c r="AA659">
        <v>2025</v>
      </c>
      <c r="AB659" s="45">
        <v>28119</v>
      </c>
      <c r="AC659" s="45">
        <v>28119</v>
      </c>
      <c r="AI659" s="10"/>
      <c r="AK659" s="10"/>
    </row>
    <row r="660" spans="1:37">
      <c r="A660" t="s">
        <v>45</v>
      </c>
      <c r="B660" t="s">
        <v>46</v>
      </c>
      <c r="C660" t="s">
        <v>47</v>
      </c>
      <c r="D660" t="s">
        <v>1092</v>
      </c>
      <c r="E660" t="s">
        <v>88</v>
      </c>
      <c r="F660" t="s">
        <v>79</v>
      </c>
      <c r="G660" t="s">
        <v>51</v>
      </c>
      <c r="H660" s="20" t="s">
        <v>52</v>
      </c>
      <c r="I660" t="s">
        <v>53</v>
      </c>
      <c r="J660" t="s">
        <v>54</v>
      </c>
      <c r="L660" t="s">
        <v>55</v>
      </c>
      <c r="M660" t="s">
        <v>77</v>
      </c>
      <c r="N660" t="s">
        <v>89</v>
      </c>
      <c r="O660" s="21" t="s">
        <v>58</v>
      </c>
      <c r="P660" s="21" t="s">
        <v>104</v>
      </c>
      <c r="Q660" s="20" t="s">
        <v>1093</v>
      </c>
      <c r="R660" s="21" t="s">
        <v>1094</v>
      </c>
      <c r="S660" s="35">
        <v>1</v>
      </c>
      <c r="T660" s="22">
        <v>1</v>
      </c>
      <c r="U660" s="20" t="s">
        <v>62</v>
      </c>
      <c r="V660" s="20">
        <v>45712</v>
      </c>
      <c r="W660" s="21">
        <v>2</v>
      </c>
      <c r="X660" s="20">
        <v>45719</v>
      </c>
      <c r="Y660" s="20">
        <v>45716</v>
      </c>
      <c r="Z660" s="48">
        <v>2</v>
      </c>
      <c r="AA660">
        <v>2025</v>
      </c>
      <c r="AB660" s="45">
        <v>237489</v>
      </c>
      <c r="AC660" s="45">
        <v>237489</v>
      </c>
      <c r="AI660" s="10"/>
      <c r="AK660" s="10"/>
    </row>
    <row r="661" spans="1:37">
      <c r="A661" t="s">
        <v>45</v>
      </c>
      <c r="B661" t="s">
        <v>46</v>
      </c>
      <c r="C661" t="s">
        <v>47</v>
      </c>
      <c r="D661" t="s">
        <v>1095</v>
      </c>
      <c r="E661" t="s">
        <v>88</v>
      </c>
      <c r="F661" t="s">
        <v>79</v>
      </c>
      <c r="G661" t="s">
        <v>51</v>
      </c>
      <c r="H661" s="20" t="s">
        <v>52</v>
      </c>
      <c r="I661" t="s">
        <v>53</v>
      </c>
      <c r="J661" t="s">
        <v>54</v>
      </c>
      <c r="L661" t="s">
        <v>55</v>
      </c>
      <c r="M661" t="s">
        <v>77</v>
      </c>
      <c r="N661" t="s">
        <v>89</v>
      </c>
      <c r="O661" s="21" t="s">
        <v>58</v>
      </c>
      <c r="P661" s="21" t="s">
        <v>150</v>
      </c>
      <c r="Q661" s="20" t="s">
        <v>916</v>
      </c>
      <c r="R661" s="21" t="s">
        <v>917</v>
      </c>
      <c r="S661" s="35">
        <v>1</v>
      </c>
      <c r="T661" s="22">
        <v>1</v>
      </c>
      <c r="U661" s="20" t="s">
        <v>62</v>
      </c>
      <c r="V661" s="20">
        <v>45713</v>
      </c>
      <c r="W661" s="21">
        <v>2</v>
      </c>
      <c r="X661" s="20">
        <v>45722</v>
      </c>
      <c r="Y661" s="20">
        <v>45716</v>
      </c>
      <c r="Z661" s="48">
        <v>2</v>
      </c>
      <c r="AA661">
        <v>2025</v>
      </c>
      <c r="AB661" s="45">
        <v>333330</v>
      </c>
      <c r="AC661" s="45">
        <v>333330</v>
      </c>
      <c r="AI661" s="10"/>
      <c r="AK661" s="10"/>
    </row>
    <row r="662" spans="1:37">
      <c r="A662" t="s">
        <v>45</v>
      </c>
      <c r="B662" t="s">
        <v>46</v>
      </c>
      <c r="C662" t="s">
        <v>47</v>
      </c>
      <c r="D662" t="s">
        <v>1096</v>
      </c>
      <c r="E662" t="s">
        <v>88</v>
      </c>
      <c r="F662" t="s">
        <v>79</v>
      </c>
      <c r="G662" t="s">
        <v>51</v>
      </c>
      <c r="H662" s="20" t="s">
        <v>52</v>
      </c>
      <c r="I662" t="s">
        <v>53</v>
      </c>
      <c r="J662" t="s">
        <v>54</v>
      </c>
      <c r="L662" t="s">
        <v>55</v>
      </c>
      <c r="M662" t="s">
        <v>56</v>
      </c>
      <c r="N662" t="s">
        <v>57</v>
      </c>
      <c r="O662" s="21" t="s">
        <v>58</v>
      </c>
      <c r="P662" s="21" t="s">
        <v>64</v>
      </c>
      <c r="Q662" s="20" t="s">
        <v>224</v>
      </c>
      <c r="R662" s="21" t="s">
        <v>225</v>
      </c>
      <c r="S662" s="35">
        <v>1</v>
      </c>
      <c r="T662" s="22">
        <v>1</v>
      </c>
      <c r="U662" s="20" t="s">
        <v>62</v>
      </c>
      <c r="V662" s="20">
        <v>45713</v>
      </c>
      <c r="W662" s="21">
        <v>2</v>
      </c>
      <c r="X662" s="20">
        <v>45714</v>
      </c>
      <c r="Y662" s="20">
        <v>45716</v>
      </c>
      <c r="Z662" s="48">
        <v>2</v>
      </c>
      <c r="AA662">
        <v>2025</v>
      </c>
      <c r="AB662" s="45">
        <v>115619</v>
      </c>
      <c r="AC662" s="45">
        <v>115619</v>
      </c>
      <c r="AI662" s="10"/>
      <c r="AK662" s="10"/>
    </row>
    <row r="663" spans="1:37">
      <c r="A663" t="s">
        <v>45</v>
      </c>
      <c r="B663" t="s">
        <v>46</v>
      </c>
      <c r="C663" t="s">
        <v>47</v>
      </c>
      <c r="D663" t="s">
        <v>1097</v>
      </c>
      <c r="E663" t="s">
        <v>88</v>
      </c>
      <c r="F663" t="s">
        <v>79</v>
      </c>
      <c r="G663" t="s">
        <v>51</v>
      </c>
      <c r="H663" s="20" t="s">
        <v>52</v>
      </c>
      <c r="I663" t="s">
        <v>53</v>
      </c>
      <c r="J663" t="s">
        <v>54</v>
      </c>
      <c r="L663" t="s">
        <v>55</v>
      </c>
      <c r="M663" t="s">
        <v>77</v>
      </c>
      <c r="N663" t="s">
        <v>89</v>
      </c>
      <c r="O663" s="21" t="s">
        <v>58</v>
      </c>
      <c r="P663" s="21" t="s">
        <v>97</v>
      </c>
      <c r="Q663" s="20" t="s">
        <v>754</v>
      </c>
      <c r="R663" s="21" t="s">
        <v>755</v>
      </c>
      <c r="S663" s="35">
        <v>1</v>
      </c>
      <c r="T663" s="22">
        <v>1</v>
      </c>
      <c r="U663" s="20" t="s">
        <v>62</v>
      </c>
      <c r="V663" s="20">
        <v>45712</v>
      </c>
      <c r="W663" s="21">
        <v>2</v>
      </c>
      <c r="X663" s="20">
        <v>45719</v>
      </c>
      <c r="Y663" s="20">
        <v>45714</v>
      </c>
      <c r="Z663" s="48">
        <v>2</v>
      </c>
      <c r="AA663">
        <v>2025</v>
      </c>
      <c r="AB663" s="45">
        <v>63326</v>
      </c>
      <c r="AC663" s="45">
        <v>63326</v>
      </c>
      <c r="AI663" s="10"/>
      <c r="AK663" s="10"/>
    </row>
    <row r="664" spans="1:37">
      <c r="A664" t="s">
        <v>45</v>
      </c>
      <c r="B664" t="s">
        <v>46</v>
      </c>
      <c r="C664" t="s">
        <v>47</v>
      </c>
      <c r="D664" t="s">
        <v>1098</v>
      </c>
      <c r="E664" t="s">
        <v>88</v>
      </c>
      <c r="F664" t="s">
        <v>79</v>
      </c>
      <c r="G664" t="s">
        <v>51</v>
      </c>
      <c r="H664" s="20" t="s">
        <v>52</v>
      </c>
      <c r="I664" t="s">
        <v>53</v>
      </c>
      <c r="J664" t="s">
        <v>54</v>
      </c>
      <c r="L664" t="s">
        <v>55</v>
      </c>
      <c r="M664" t="s">
        <v>77</v>
      </c>
      <c r="N664" t="s">
        <v>89</v>
      </c>
      <c r="O664" s="21" t="s">
        <v>58</v>
      </c>
      <c r="P664" s="21" t="s">
        <v>253</v>
      </c>
      <c r="Q664" s="20" t="s">
        <v>953</v>
      </c>
      <c r="R664" s="21" t="s">
        <v>954</v>
      </c>
      <c r="S664" s="35">
        <v>1</v>
      </c>
      <c r="T664" s="22">
        <v>1</v>
      </c>
      <c r="U664" s="20" t="s">
        <v>62</v>
      </c>
      <c r="V664" s="20">
        <v>45712</v>
      </c>
      <c r="W664" s="21">
        <v>2</v>
      </c>
      <c r="X664" s="20">
        <v>45713</v>
      </c>
      <c r="Y664" s="20">
        <v>45714</v>
      </c>
      <c r="Z664" s="48">
        <v>2</v>
      </c>
      <c r="AA664">
        <v>2025</v>
      </c>
      <c r="AB664" s="45">
        <v>46869</v>
      </c>
      <c r="AC664" s="45">
        <v>46869</v>
      </c>
      <c r="AI664" s="10"/>
      <c r="AK664" s="10"/>
    </row>
    <row r="665" spans="1:37">
      <c r="A665" t="s">
        <v>45</v>
      </c>
      <c r="B665" t="s">
        <v>46</v>
      </c>
      <c r="C665" t="s">
        <v>47</v>
      </c>
      <c r="D665" t="s">
        <v>1099</v>
      </c>
      <c r="E665" t="s">
        <v>88</v>
      </c>
      <c r="F665" t="s">
        <v>79</v>
      </c>
      <c r="G665" t="s">
        <v>51</v>
      </c>
      <c r="H665" s="20" t="s">
        <v>52</v>
      </c>
      <c r="I665" t="s">
        <v>53</v>
      </c>
      <c r="J665" t="s">
        <v>54</v>
      </c>
      <c r="L665" t="s">
        <v>55</v>
      </c>
      <c r="M665" t="s">
        <v>77</v>
      </c>
      <c r="N665" t="s">
        <v>89</v>
      </c>
      <c r="O665" s="21" t="s">
        <v>58</v>
      </c>
      <c r="P665" s="21" t="s">
        <v>119</v>
      </c>
      <c r="Q665" s="20" t="s">
        <v>908</v>
      </c>
      <c r="R665" s="21" t="s">
        <v>909</v>
      </c>
      <c r="S665" s="35">
        <v>1</v>
      </c>
      <c r="T665" s="22">
        <v>1</v>
      </c>
      <c r="U665" s="20" t="s">
        <v>62</v>
      </c>
      <c r="V665" s="20">
        <v>45686</v>
      </c>
      <c r="W665" s="21">
        <v>1</v>
      </c>
      <c r="X665" s="20">
        <v>45698</v>
      </c>
      <c r="Y665" s="20">
        <v>45691</v>
      </c>
      <c r="Z665" s="48">
        <v>2</v>
      </c>
      <c r="AA665">
        <v>2025</v>
      </c>
      <c r="AB665" s="45">
        <v>74995</v>
      </c>
      <c r="AC665" s="45">
        <v>74995</v>
      </c>
      <c r="AI665" s="10"/>
      <c r="AK665" s="10"/>
    </row>
    <row r="666" spans="1:37">
      <c r="A666" t="s">
        <v>45</v>
      </c>
      <c r="B666" t="s">
        <v>46</v>
      </c>
      <c r="C666" t="s">
        <v>47</v>
      </c>
      <c r="D666" t="s">
        <v>1100</v>
      </c>
      <c r="E666" t="s">
        <v>88</v>
      </c>
      <c r="F666" t="s">
        <v>79</v>
      </c>
      <c r="G666" t="s">
        <v>51</v>
      </c>
      <c r="H666" s="20" t="s">
        <v>52</v>
      </c>
      <c r="I666" t="s">
        <v>53</v>
      </c>
      <c r="J666" t="s">
        <v>54</v>
      </c>
      <c r="L666" t="s">
        <v>55</v>
      </c>
      <c r="M666" t="s">
        <v>77</v>
      </c>
      <c r="N666" t="s">
        <v>89</v>
      </c>
      <c r="O666" s="21" t="s">
        <v>58</v>
      </c>
      <c r="P666" s="21" t="s">
        <v>150</v>
      </c>
      <c r="Q666" s="20" t="s">
        <v>848</v>
      </c>
      <c r="R666" s="21" t="s">
        <v>849</v>
      </c>
      <c r="S666" s="35">
        <v>1</v>
      </c>
      <c r="T666" s="22">
        <v>1</v>
      </c>
      <c r="U666" s="20" t="s">
        <v>62</v>
      </c>
      <c r="V666" s="20">
        <v>45687</v>
      </c>
      <c r="W666" s="21">
        <v>1</v>
      </c>
      <c r="X666" s="20">
        <v>45699</v>
      </c>
      <c r="Y666" s="20">
        <v>45691</v>
      </c>
      <c r="Z666" s="48">
        <v>2</v>
      </c>
      <c r="AA666">
        <v>2025</v>
      </c>
      <c r="AB666" s="45">
        <v>84365</v>
      </c>
      <c r="AC666" s="45">
        <v>84365</v>
      </c>
      <c r="AI666" s="10"/>
      <c r="AK666" s="10"/>
    </row>
    <row r="667" spans="1:37">
      <c r="A667" t="s">
        <v>45</v>
      </c>
      <c r="B667" t="s">
        <v>46</v>
      </c>
      <c r="C667" t="s">
        <v>47</v>
      </c>
      <c r="D667" t="s">
        <v>1101</v>
      </c>
      <c r="E667" t="s">
        <v>88</v>
      </c>
      <c r="F667" t="s">
        <v>79</v>
      </c>
      <c r="G667" t="s">
        <v>51</v>
      </c>
      <c r="H667" s="20" t="s">
        <v>52</v>
      </c>
      <c r="I667" t="s">
        <v>53</v>
      </c>
      <c r="J667" t="s">
        <v>54</v>
      </c>
      <c r="L667" t="s">
        <v>55</v>
      </c>
      <c r="M667" t="s">
        <v>77</v>
      </c>
      <c r="N667" t="s">
        <v>89</v>
      </c>
      <c r="O667" s="21" t="s">
        <v>58</v>
      </c>
      <c r="P667" s="21" t="s">
        <v>119</v>
      </c>
      <c r="Q667" s="20" t="s">
        <v>728</v>
      </c>
      <c r="R667" s="21" t="s">
        <v>729</v>
      </c>
      <c r="S667" s="35">
        <v>1</v>
      </c>
      <c r="T667" s="22">
        <v>1</v>
      </c>
      <c r="U667" s="20" t="s">
        <v>62</v>
      </c>
      <c r="V667" s="20">
        <v>45688</v>
      </c>
      <c r="W667" s="21">
        <v>1</v>
      </c>
      <c r="X667" s="20">
        <v>45695</v>
      </c>
      <c r="Y667" s="20">
        <v>45693</v>
      </c>
      <c r="Z667" s="48">
        <v>2</v>
      </c>
      <c r="AA667">
        <v>2025</v>
      </c>
      <c r="AB667" s="45">
        <v>81241</v>
      </c>
      <c r="AC667" s="45">
        <v>81241</v>
      </c>
      <c r="AI667" s="10"/>
      <c r="AK667" s="10"/>
    </row>
    <row r="668" spans="1:37">
      <c r="A668" t="s">
        <v>45</v>
      </c>
      <c r="B668" t="s">
        <v>46</v>
      </c>
      <c r="C668" t="s">
        <v>47</v>
      </c>
      <c r="D668" t="s">
        <v>1102</v>
      </c>
      <c r="E668" t="s">
        <v>88</v>
      </c>
      <c r="F668" t="s">
        <v>79</v>
      </c>
      <c r="G668" t="s">
        <v>51</v>
      </c>
      <c r="H668" s="20" t="s">
        <v>52</v>
      </c>
      <c r="I668" t="s">
        <v>53</v>
      </c>
      <c r="J668" t="s">
        <v>54</v>
      </c>
      <c r="L668" t="s">
        <v>55</v>
      </c>
      <c r="M668" t="s">
        <v>56</v>
      </c>
      <c r="N668" t="s">
        <v>57</v>
      </c>
      <c r="O668" s="21" t="s">
        <v>58</v>
      </c>
      <c r="P668" s="21" t="s">
        <v>133</v>
      </c>
      <c r="Q668" s="20" t="s">
        <v>373</v>
      </c>
      <c r="R668" s="21" t="s">
        <v>374</v>
      </c>
      <c r="S668" s="35">
        <v>1</v>
      </c>
      <c r="T668" s="22">
        <v>1</v>
      </c>
      <c r="U668" s="20" t="s">
        <v>62</v>
      </c>
      <c r="V668" s="20">
        <v>45688</v>
      </c>
      <c r="W668" s="21">
        <v>1</v>
      </c>
      <c r="X668" s="20">
        <v>45695</v>
      </c>
      <c r="Y668" s="20">
        <v>45693</v>
      </c>
      <c r="Z668" s="48">
        <v>2</v>
      </c>
      <c r="AA668">
        <v>2025</v>
      </c>
      <c r="AB668" s="45">
        <v>62494</v>
      </c>
      <c r="AC668" s="45">
        <v>62494</v>
      </c>
      <c r="AI668" s="10"/>
      <c r="AK668" s="10"/>
    </row>
    <row r="669" spans="1:37">
      <c r="A669" t="s">
        <v>45</v>
      </c>
      <c r="B669" t="s">
        <v>46</v>
      </c>
      <c r="C669" t="s">
        <v>47</v>
      </c>
      <c r="D669" t="s">
        <v>1103</v>
      </c>
      <c r="E669" t="s">
        <v>88</v>
      </c>
      <c r="F669" t="s">
        <v>79</v>
      </c>
      <c r="G669" t="s">
        <v>51</v>
      </c>
      <c r="H669" s="20" t="s">
        <v>52</v>
      </c>
      <c r="I669" t="s">
        <v>53</v>
      </c>
      <c r="J669" t="s">
        <v>54</v>
      </c>
      <c r="L669" t="s">
        <v>55</v>
      </c>
      <c r="M669" t="s">
        <v>56</v>
      </c>
      <c r="N669" t="s">
        <v>57</v>
      </c>
      <c r="O669" s="21" t="s">
        <v>58</v>
      </c>
      <c r="P669" s="21" t="s">
        <v>64</v>
      </c>
      <c r="Q669" s="20" t="s">
        <v>637</v>
      </c>
      <c r="R669" s="21" t="s">
        <v>638</v>
      </c>
      <c r="S669" s="35">
        <v>1</v>
      </c>
      <c r="T669" s="22">
        <v>1</v>
      </c>
      <c r="U669" s="20" t="s">
        <v>62</v>
      </c>
      <c r="V669" s="20">
        <v>45688</v>
      </c>
      <c r="W669" s="21">
        <v>1</v>
      </c>
      <c r="X669" s="20">
        <v>45695</v>
      </c>
      <c r="Y669" s="20">
        <v>45693</v>
      </c>
      <c r="Z669" s="48">
        <v>2</v>
      </c>
      <c r="AA669">
        <v>2025</v>
      </c>
      <c r="AB669" s="45">
        <v>40619</v>
      </c>
      <c r="AC669" s="45">
        <v>40619</v>
      </c>
      <c r="AI669" s="10"/>
      <c r="AK669" s="10"/>
    </row>
    <row r="670" spans="1:37">
      <c r="A670" t="s">
        <v>45</v>
      </c>
      <c r="B670" t="s">
        <v>46</v>
      </c>
      <c r="C670" t="s">
        <v>47</v>
      </c>
      <c r="D670" t="s">
        <v>1104</v>
      </c>
      <c r="E670" t="s">
        <v>88</v>
      </c>
      <c r="F670" t="s">
        <v>79</v>
      </c>
      <c r="G670" t="s">
        <v>51</v>
      </c>
      <c r="H670" s="20" t="s">
        <v>52</v>
      </c>
      <c r="I670" t="s">
        <v>53</v>
      </c>
      <c r="J670" t="s">
        <v>54</v>
      </c>
      <c r="L670" t="s">
        <v>55</v>
      </c>
      <c r="M670" t="s">
        <v>77</v>
      </c>
      <c r="N670" t="s">
        <v>89</v>
      </c>
      <c r="O670" s="21" t="s">
        <v>58</v>
      </c>
      <c r="P670" s="21" t="s">
        <v>828</v>
      </c>
      <c r="Q670" s="20" t="s">
        <v>829</v>
      </c>
      <c r="R670" s="21" t="s">
        <v>830</v>
      </c>
      <c r="S670" s="35">
        <v>1</v>
      </c>
      <c r="T670" s="22">
        <v>1</v>
      </c>
      <c r="U670" s="20" t="s">
        <v>62</v>
      </c>
      <c r="V670" s="20">
        <v>45688</v>
      </c>
      <c r="W670" s="21">
        <v>1</v>
      </c>
      <c r="X670" s="20">
        <v>45695</v>
      </c>
      <c r="Y670" s="20">
        <v>45693</v>
      </c>
      <c r="Z670" s="48">
        <v>2</v>
      </c>
      <c r="AA670">
        <v>2025</v>
      </c>
      <c r="AB670" s="45">
        <v>48744</v>
      </c>
      <c r="AC670" s="45">
        <v>48744</v>
      </c>
      <c r="AI670" s="10"/>
      <c r="AK670" s="10"/>
    </row>
    <row r="671" spans="1:37">
      <c r="A671" t="s">
        <v>45</v>
      </c>
      <c r="B671" t="s">
        <v>46</v>
      </c>
      <c r="C671" t="s">
        <v>47</v>
      </c>
      <c r="D671" t="s">
        <v>1105</v>
      </c>
      <c r="E671" t="s">
        <v>88</v>
      </c>
      <c r="F671" t="s">
        <v>79</v>
      </c>
      <c r="G671" t="s">
        <v>51</v>
      </c>
      <c r="H671" s="20" t="s">
        <v>58</v>
      </c>
      <c r="I671" t="s">
        <v>53</v>
      </c>
      <c r="J671" t="s">
        <v>54</v>
      </c>
      <c r="L671" t="s">
        <v>55</v>
      </c>
      <c r="M671" t="s">
        <v>77</v>
      </c>
      <c r="N671" t="s">
        <v>89</v>
      </c>
      <c r="O671" s="21" t="s">
        <v>58</v>
      </c>
      <c r="P671" s="21" t="s">
        <v>119</v>
      </c>
      <c r="Q671" s="20" t="s">
        <v>903</v>
      </c>
      <c r="R671" s="21" t="s">
        <v>904</v>
      </c>
      <c r="S671" s="35">
        <v>1</v>
      </c>
      <c r="T671" s="22">
        <v>0</v>
      </c>
      <c r="U671" s="20" t="s">
        <v>62</v>
      </c>
      <c r="V671" s="20">
        <v>45687</v>
      </c>
      <c r="W671" s="21">
        <v>1</v>
      </c>
      <c r="X671" s="20">
        <v>45694</v>
      </c>
      <c r="Z671" s="48">
        <v>2</v>
      </c>
      <c r="AA671">
        <v>2025</v>
      </c>
      <c r="AB671" s="45">
        <v>106242</v>
      </c>
      <c r="AC671" s="45">
        <v>0</v>
      </c>
      <c r="AI671" s="10"/>
      <c r="AK671" s="10"/>
    </row>
    <row r="672" spans="1:37">
      <c r="A672" t="s">
        <v>45</v>
      </c>
      <c r="B672" t="s">
        <v>46</v>
      </c>
      <c r="C672" t="s">
        <v>47</v>
      </c>
      <c r="D672" t="s">
        <v>1106</v>
      </c>
      <c r="E672" t="s">
        <v>88</v>
      </c>
      <c r="F672" t="s">
        <v>79</v>
      </c>
      <c r="G672" t="s">
        <v>51</v>
      </c>
      <c r="H672" s="20" t="s">
        <v>52</v>
      </c>
      <c r="I672" t="s">
        <v>53</v>
      </c>
      <c r="J672" t="s">
        <v>54</v>
      </c>
      <c r="L672" t="s">
        <v>55</v>
      </c>
      <c r="M672" t="s">
        <v>56</v>
      </c>
      <c r="N672" t="s">
        <v>57</v>
      </c>
      <c r="O672" s="21" t="s">
        <v>58</v>
      </c>
      <c r="P672" s="21" t="s">
        <v>64</v>
      </c>
      <c r="Q672" s="20" t="s">
        <v>230</v>
      </c>
      <c r="R672" s="21" t="s">
        <v>231</v>
      </c>
      <c r="S672" s="35">
        <v>1</v>
      </c>
      <c r="T672" s="22">
        <v>1</v>
      </c>
      <c r="U672" s="20" t="s">
        <v>62</v>
      </c>
      <c r="V672" s="20">
        <v>45687</v>
      </c>
      <c r="W672" s="21">
        <v>1</v>
      </c>
      <c r="X672" s="20">
        <v>45699</v>
      </c>
      <c r="Y672" s="20">
        <v>45691</v>
      </c>
      <c r="Z672" s="48">
        <v>2</v>
      </c>
      <c r="AA672">
        <v>2025</v>
      </c>
      <c r="AB672" s="45">
        <v>45330</v>
      </c>
      <c r="AC672" s="45">
        <v>45330</v>
      </c>
      <c r="AI672" s="10"/>
      <c r="AK672" s="10"/>
    </row>
    <row r="673" spans="1:37">
      <c r="A673" t="s">
        <v>45</v>
      </c>
      <c r="B673" t="s">
        <v>46</v>
      </c>
      <c r="C673" t="s">
        <v>47</v>
      </c>
      <c r="D673" t="s">
        <v>1107</v>
      </c>
      <c r="E673" t="s">
        <v>88</v>
      </c>
      <c r="F673" t="s">
        <v>79</v>
      </c>
      <c r="G673" t="s">
        <v>51</v>
      </c>
      <c r="H673" s="20" t="s">
        <v>52</v>
      </c>
      <c r="I673" t="s">
        <v>53</v>
      </c>
      <c r="J673" t="s">
        <v>54</v>
      </c>
      <c r="L673" t="s">
        <v>55</v>
      </c>
      <c r="M673" t="s">
        <v>77</v>
      </c>
      <c r="N673" t="s">
        <v>89</v>
      </c>
      <c r="O673" s="21" t="s">
        <v>58</v>
      </c>
      <c r="P673" s="21" t="s">
        <v>150</v>
      </c>
      <c r="Q673" s="20" t="s">
        <v>848</v>
      </c>
      <c r="R673" s="21" t="s">
        <v>849</v>
      </c>
      <c r="S673" s="35">
        <v>1</v>
      </c>
      <c r="T673" s="22">
        <v>1</v>
      </c>
      <c r="U673" s="20" t="s">
        <v>62</v>
      </c>
      <c r="V673" s="20">
        <v>45687</v>
      </c>
      <c r="W673" s="21">
        <v>1</v>
      </c>
      <c r="X673" s="20">
        <v>45695</v>
      </c>
      <c r="Y673" s="20">
        <v>45693</v>
      </c>
      <c r="Z673" s="48">
        <v>2</v>
      </c>
      <c r="AA673">
        <v>2025</v>
      </c>
      <c r="AB673" s="45">
        <v>84365</v>
      </c>
      <c r="AC673" s="45">
        <v>84365</v>
      </c>
      <c r="AI673" s="10"/>
      <c r="AK673" s="10"/>
    </row>
    <row r="674" spans="1:37">
      <c r="A674" t="s">
        <v>45</v>
      </c>
      <c r="B674" t="s">
        <v>46</v>
      </c>
      <c r="C674" t="s">
        <v>47</v>
      </c>
      <c r="D674" t="s">
        <v>1108</v>
      </c>
      <c r="E674" t="s">
        <v>88</v>
      </c>
      <c r="F674" t="s">
        <v>79</v>
      </c>
      <c r="G674" t="s">
        <v>51</v>
      </c>
      <c r="H674" s="20" t="s">
        <v>52</v>
      </c>
      <c r="I674" t="s">
        <v>53</v>
      </c>
      <c r="J674" t="s">
        <v>54</v>
      </c>
      <c r="L674" t="s">
        <v>55</v>
      </c>
      <c r="M674" t="s">
        <v>77</v>
      </c>
      <c r="N674" t="s">
        <v>89</v>
      </c>
      <c r="O674" s="21" t="s">
        <v>58</v>
      </c>
      <c r="P674" s="21" t="s">
        <v>119</v>
      </c>
      <c r="Q674" s="20" t="s">
        <v>908</v>
      </c>
      <c r="R674" s="21" t="s">
        <v>909</v>
      </c>
      <c r="S674" s="35">
        <v>1</v>
      </c>
      <c r="T674" s="22">
        <v>1</v>
      </c>
      <c r="U674" s="20" t="s">
        <v>62</v>
      </c>
      <c r="V674" s="20">
        <v>45686</v>
      </c>
      <c r="W674" s="21">
        <v>1</v>
      </c>
      <c r="X674" s="20">
        <v>45695</v>
      </c>
      <c r="Y674" s="20">
        <v>45691</v>
      </c>
      <c r="Z674" s="48">
        <v>2</v>
      </c>
      <c r="AA674">
        <v>2025</v>
      </c>
      <c r="AB674" s="45">
        <v>74995</v>
      </c>
      <c r="AC674" s="45">
        <v>74995</v>
      </c>
      <c r="AI674" s="10"/>
      <c r="AK674" s="10"/>
    </row>
    <row r="675" spans="1:37">
      <c r="A675" t="s">
        <v>45</v>
      </c>
      <c r="B675" t="s">
        <v>46</v>
      </c>
      <c r="C675" t="s">
        <v>47</v>
      </c>
      <c r="D675" t="s">
        <v>1109</v>
      </c>
      <c r="E675" t="s">
        <v>88</v>
      </c>
      <c r="F675" t="s">
        <v>79</v>
      </c>
      <c r="G675" t="s">
        <v>51</v>
      </c>
      <c r="H675" s="20" t="s">
        <v>52</v>
      </c>
      <c r="I675" t="s">
        <v>53</v>
      </c>
      <c r="J675" t="s">
        <v>54</v>
      </c>
      <c r="L675" t="s">
        <v>55</v>
      </c>
      <c r="M675" t="s">
        <v>77</v>
      </c>
      <c r="N675" t="s">
        <v>89</v>
      </c>
      <c r="O675" s="21" t="s">
        <v>58</v>
      </c>
      <c r="P675" s="21" t="s">
        <v>150</v>
      </c>
      <c r="Q675" s="20" t="s">
        <v>452</v>
      </c>
      <c r="R675" s="21" t="s">
        <v>453</v>
      </c>
      <c r="S675" s="35">
        <v>1</v>
      </c>
      <c r="T675" s="22">
        <v>1</v>
      </c>
      <c r="U675" s="20" t="s">
        <v>62</v>
      </c>
      <c r="V675" s="20">
        <v>45687</v>
      </c>
      <c r="W675" s="21">
        <v>1</v>
      </c>
      <c r="X675" s="20">
        <v>45695</v>
      </c>
      <c r="Y675" s="20">
        <v>45693</v>
      </c>
      <c r="Z675" s="48">
        <v>2</v>
      </c>
      <c r="AA675">
        <v>2025</v>
      </c>
      <c r="AB675" s="45">
        <v>237498</v>
      </c>
      <c r="AC675" s="45">
        <v>237498</v>
      </c>
      <c r="AI675" s="10"/>
      <c r="AK675" s="10"/>
    </row>
    <row r="676" spans="1:37">
      <c r="A676" t="s">
        <v>45</v>
      </c>
      <c r="B676" t="s">
        <v>46</v>
      </c>
      <c r="C676" t="s">
        <v>47</v>
      </c>
      <c r="D676" t="s">
        <v>1110</v>
      </c>
      <c r="E676" t="s">
        <v>88</v>
      </c>
      <c r="F676" t="s">
        <v>79</v>
      </c>
      <c r="G676" t="s">
        <v>51</v>
      </c>
      <c r="H676" s="20" t="s">
        <v>52</v>
      </c>
      <c r="I676" t="s">
        <v>53</v>
      </c>
      <c r="J676" t="s">
        <v>54</v>
      </c>
      <c r="L676" t="s">
        <v>55</v>
      </c>
      <c r="M676" t="s">
        <v>77</v>
      </c>
      <c r="N676" t="s">
        <v>89</v>
      </c>
      <c r="O676" s="21" t="s">
        <v>58</v>
      </c>
      <c r="P676" s="21" t="s">
        <v>126</v>
      </c>
      <c r="Q676" s="20" t="s">
        <v>1111</v>
      </c>
      <c r="R676" s="21" t="s">
        <v>1112</v>
      </c>
      <c r="S676" s="35">
        <v>1</v>
      </c>
      <c r="T676" s="22">
        <v>1</v>
      </c>
      <c r="U676" s="20" t="s">
        <v>62</v>
      </c>
      <c r="V676" s="20">
        <v>45687</v>
      </c>
      <c r="W676" s="21">
        <v>1</v>
      </c>
      <c r="X676" s="20">
        <v>45695</v>
      </c>
      <c r="Y676" s="20">
        <v>45693</v>
      </c>
      <c r="Z676" s="48">
        <v>2</v>
      </c>
      <c r="AA676">
        <v>2025</v>
      </c>
      <c r="AB676" s="45">
        <v>28119</v>
      </c>
      <c r="AC676" s="45">
        <v>28119</v>
      </c>
      <c r="AI676" s="10"/>
      <c r="AK676" s="10"/>
    </row>
    <row r="677" spans="1:37">
      <c r="A677" t="s">
        <v>45</v>
      </c>
      <c r="B677" t="s">
        <v>46</v>
      </c>
      <c r="C677" t="s">
        <v>47</v>
      </c>
      <c r="D677" t="s">
        <v>1113</v>
      </c>
      <c r="E677" t="s">
        <v>88</v>
      </c>
      <c r="F677" t="s">
        <v>79</v>
      </c>
      <c r="G677" t="s">
        <v>51</v>
      </c>
      <c r="H677" s="20" t="s">
        <v>52</v>
      </c>
      <c r="I677" t="s">
        <v>53</v>
      </c>
      <c r="J677" t="s">
        <v>54</v>
      </c>
      <c r="L677" t="s">
        <v>55</v>
      </c>
      <c r="M677" t="s">
        <v>77</v>
      </c>
      <c r="N677" t="s">
        <v>89</v>
      </c>
      <c r="O677" s="21" t="s">
        <v>58</v>
      </c>
      <c r="P677" s="21" t="s">
        <v>150</v>
      </c>
      <c r="Q677" s="20" t="s">
        <v>244</v>
      </c>
      <c r="R677" s="21" t="s">
        <v>245</v>
      </c>
      <c r="S677" s="35">
        <v>1</v>
      </c>
      <c r="T677" s="22">
        <v>1</v>
      </c>
      <c r="U677" s="20" t="s">
        <v>62</v>
      </c>
      <c r="V677" s="20">
        <v>45687</v>
      </c>
      <c r="W677" s="21">
        <v>1</v>
      </c>
      <c r="X677" s="20">
        <v>45695</v>
      </c>
      <c r="Y677" s="20">
        <v>45693</v>
      </c>
      <c r="Z677" s="48">
        <v>2</v>
      </c>
      <c r="AA677">
        <v>2025</v>
      </c>
      <c r="AB677" s="45">
        <v>106242</v>
      </c>
      <c r="AC677" s="45">
        <v>106242</v>
      </c>
      <c r="AI677" s="10"/>
      <c r="AK677" s="10"/>
    </row>
    <row r="678" spans="1:37">
      <c r="A678" t="s">
        <v>45</v>
      </c>
      <c r="B678" t="s">
        <v>46</v>
      </c>
      <c r="C678" t="s">
        <v>47</v>
      </c>
      <c r="D678" t="s">
        <v>889</v>
      </c>
      <c r="E678" t="s">
        <v>49</v>
      </c>
      <c r="F678" t="s">
        <v>79</v>
      </c>
      <c r="G678" t="s">
        <v>51</v>
      </c>
      <c r="H678" s="20" t="s">
        <v>58</v>
      </c>
      <c r="I678" t="s">
        <v>53</v>
      </c>
      <c r="J678" t="s">
        <v>54</v>
      </c>
      <c r="L678" t="s">
        <v>55</v>
      </c>
      <c r="M678" t="s">
        <v>56</v>
      </c>
      <c r="N678" t="s">
        <v>57</v>
      </c>
      <c r="O678" s="21" t="s">
        <v>58</v>
      </c>
      <c r="P678" s="21" t="s">
        <v>122</v>
      </c>
      <c r="Q678" s="20" t="s">
        <v>123</v>
      </c>
      <c r="R678" s="21" t="s">
        <v>124</v>
      </c>
      <c r="S678" s="35">
        <v>2</v>
      </c>
      <c r="T678" s="22">
        <v>0</v>
      </c>
      <c r="U678" s="20" t="s">
        <v>82</v>
      </c>
      <c r="V678" s="20">
        <v>45705</v>
      </c>
      <c r="W678" s="21">
        <v>2</v>
      </c>
      <c r="X678" s="20">
        <v>45715</v>
      </c>
      <c r="Z678" s="48">
        <v>2</v>
      </c>
      <c r="AA678">
        <v>2025</v>
      </c>
      <c r="AB678" s="45">
        <v>170436</v>
      </c>
      <c r="AC678" s="45">
        <v>0</v>
      </c>
      <c r="AI678" s="10"/>
      <c r="AK678" s="10"/>
    </row>
    <row r="679" spans="1:37">
      <c r="A679" t="s">
        <v>45</v>
      </c>
      <c r="B679" t="s">
        <v>46</v>
      </c>
      <c r="C679" t="s">
        <v>47</v>
      </c>
      <c r="D679" t="s">
        <v>889</v>
      </c>
      <c r="E679" t="s">
        <v>49</v>
      </c>
      <c r="F679" t="s">
        <v>83</v>
      </c>
      <c r="G679" t="s">
        <v>51</v>
      </c>
      <c r="H679" s="20" t="s">
        <v>58</v>
      </c>
      <c r="I679" t="s">
        <v>53</v>
      </c>
      <c r="J679" t="s">
        <v>54</v>
      </c>
      <c r="L679" t="s">
        <v>55</v>
      </c>
      <c r="M679" t="s">
        <v>56</v>
      </c>
      <c r="N679" t="s">
        <v>57</v>
      </c>
      <c r="O679" s="21" t="s">
        <v>58</v>
      </c>
      <c r="P679" s="21" t="s">
        <v>122</v>
      </c>
      <c r="Q679" s="20" t="s">
        <v>123</v>
      </c>
      <c r="R679" s="21" t="s">
        <v>124</v>
      </c>
      <c r="S679" s="35">
        <v>1</v>
      </c>
      <c r="T679" s="22">
        <v>0</v>
      </c>
      <c r="U679" s="20" t="s">
        <v>82</v>
      </c>
      <c r="V679" s="20">
        <v>45705</v>
      </c>
      <c r="W679" s="21">
        <v>2</v>
      </c>
      <c r="X679" s="20">
        <v>45715</v>
      </c>
      <c r="Z679" s="48">
        <v>2</v>
      </c>
      <c r="AA679">
        <v>2025</v>
      </c>
      <c r="AB679" s="45">
        <v>0</v>
      </c>
      <c r="AC679" s="45">
        <v>0</v>
      </c>
      <c r="AI679" s="10"/>
      <c r="AK679" s="10"/>
    </row>
    <row r="680" spans="1:37">
      <c r="A680" t="s">
        <v>45</v>
      </c>
      <c r="B680" t="s">
        <v>46</v>
      </c>
      <c r="C680" t="s">
        <v>47</v>
      </c>
      <c r="D680" t="s">
        <v>889</v>
      </c>
      <c r="E680" t="s">
        <v>49</v>
      </c>
      <c r="F680" t="s">
        <v>84</v>
      </c>
      <c r="G680" t="s">
        <v>51</v>
      </c>
      <c r="H680" s="20" t="s">
        <v>58</v>
      </c>
      <c r="I680" t="s">
        <v>53</v>
      </c>
      <c r="J680" t="s">
        <v>54</v>
      </c>
      <c r="L680" t="s">
        <v>55</v>
      </c>
      <c r="M680" t="s">
        <v>56</v>
      </c>
      <c r="N680" t="s">
        <v>57</v>
      </c>
      <c r="O680" s="21" t="s">
        <v>58</v>
      </c>
      <c r="P680" s="21" t="s">
        <v>122</v>
      </c>
      <c r="Q680" s="20" t="s">
        <v>123</v>
      </c>
      <c r="R680" s="21" t="s">
        <v>124</v>
      </c>
      <c r="S680" s="35">
        <v>1</v>
      </c>
      <c r="T680" s="22">
        <v>0</v>
      </c>
      <c r="U680" s="20" t="s">
        <v>82</v>
      </c>
      <c r="V680" s="20">
        <v>45705</v>
      </c>
      <c r="W680" s="21">
        <v>2</v>
      </c>
      <c r="X680" s="20">
        <v>45715</v>
      </c>
      <c r="Z680" s="48">
        <v>2</v>
      </c>
      <c r="AA680">
        <v>2025</v>
      </c>
      <c r="AB680" s="45">
        <v>0</v>
      </c>
      <c r="AC680" s="45">
        <v>0</v>
      </c>
      <c r="AI680" s="10"/>
      <c r="AK680" s="10"/>
    </row>
    <row r="681" spans="1:37">
      <c r="A681" t="s">
        <v>45</v>
      </c>
      <c r="B681" t="s">
        <v>46</v>
      </c>
      <c r="C681" t="s">
        <v>47</v>
      </c>
      <c r="D681" t="s">
        <v>889</v>
      </c>
      <c r="E681" t="s">
        <v>49</v>
      </c>
      <c r="F681" t="s">
        <v>85</v>
      </c>
      <c r="G681" t="s">
        <v>51</v>
      </c>
      <c r="H681" s="20" t="s">
        <v>58</v>
      </c>
      <c r="I681" t="s">
        <v>53</v>
      </c>
      <c r="J681" t="s">
        <v>54</v>
      </c>
      <c r="L681" t="s">
        <v>55</v>
      </c>
      <c r="M681" t="s">
        <v>56</v>
      </c>
      <c r="N681" t="s">
        <v>57</v>
      </c>
      <c r="O681" s="21" t="s">
        <v>58</v>
      </c>
      <c r="P681" s="21" t="s">
        <v>59</v>
      </c>
      <c r="Q681" s="20" t="s">
        <v>80</v>
      </c>
      <c r="R681" s="21" t="s">
        <v>81</v>
      </c>
      <c r="S681" s="35">
        <v>3</v>
      </c>
      <c r="T681" s="22">
        <v>0</v>
      </c>
      <c r="U681" s="20" t="s">
        <v>82</v>
      </c>
      <c r="V681" s="20">
        <v>45705</v>
      </c>
      <c r="W681" s="21">
        <v>2</v>
      </c>
      <c r="X681" s="20">
        <v>45715</v>
      </c>
      <c r="Z681" s="48">
        <v>2</v>
      </c>
      <c r="AA681">
        <v>2025</v>
      </c>
      <c r="AB681" s="45">
        <v>369000</v>
      </c>
      <c r="AC681" s="45">
        <v>0</v>
      </c>
      <c r="AI681" s="10"/>
      <c r="AK681" s="10"/>
    </row>
    <row r="682" spans="1:37">
      <c r="A682" t="s">
        <v>45</v>
      </c>
      <c r="B682" t="s">
        <v>46</v>
      </c>
      <c r="C682" t="s">
        <v>47</v>
      </c>
      <c r="D682" t="s">
        <v>889</v>
      </c>
      <c r="E682" t="s">
        <v>49</v>
      </c>
      <c r="F682" t="s">
        <v>86</v>
      </c>
      <c r="G682" t="s">
        <v>51</v>
      </c>
      <c r="H682" s="20" t="s">
        <v>58</v>
      </c>
      <c r="I682" t="s">
        <v>53</v>
      </c>
      <c r="J682" t="s">
        <v>54</v>
      </c>
      <c r="L682" t="s">
        <v>55</v>
      </c>
      <c r="M682" t="s">
        <v>56</v>
      </c>
      <c r="N682" t="s">
        <v>57</v>
      </c>
      <c r="O682" s="21" t="s">
        <v>58</v>
      </c>
      <c r="P682" s="21" t="s">
        <v>59</v>
      </c>
      <c r="Q682" s="20" t="s">
        <v>80</v>
      </c>
      <c r="R682" s="21" t="s">
        <v>81</v>
      </c>
      <c r="S682" s="35">
        <v>1</v>
      </c>
      <c r="T682" s="22">
        <v>0</v>
      </c>
      <c r="U682" s="20" t="s">
        <v>82</v>
      </c>
      <c r="V682" s="20">
        <v>45705</v>
      </c>
      <c r="W682" s="21">
        <v>2</v>
      </c>
      <c r="X682" s="20">
        <v>45715</v>
      </c>
      <c r="Z682" s="48">
        <v>2</v>
      </c>
      <c r="AA682">
        <v>2025</v>
      </c>
      <c r="AB682" s="45">
        <v>0</v>
      </c>
      <c r="AC682" s="45">
        <v>0</v>
      </c>
      <c r="AI682" s="10"/>
      <c r="AK682" s="10"/>
    </row>
    <row r="683" spans="1:37">
      <c r="A683" t="s">
        <v>45</v>
      </c>
      <c r="B683" t="s">
        <v>46</v>
      </c>
      <c r="C683" t="s">
        <v>47</v>
      </c>
      <c r="D683" t="s">
        <v>889</v>
      </c>
      <c r="E683" t="s">
        <v>49</v>
      </c>
      <c r="F683" t="s">
        <v>50</v>
      </c>
      <c r="G683" t="s">
        <v>51</v>
      </c>
      <c r="H683" s="20" t="s">
        <v>58</v>
      </c>
      <c r="I683" t="s">
        <v>53</v>
      </c>
      <c r="J683" t="s">
        <v>54</v>
      </c>
      <c r="L683" t="s">
        <v>55</v>
      </c>
      <c r="M683" t="s">
        <v>56</v>
      </c>
      <c r="N683" t="s">
        <v>57</v>
      </c>
      <c r="O683" s="21" t="s">
        <v>58</v>
      </c>
      <c r="P683" s="21" t="s">
        <v>59</v>
      </c>
      <c r="Q683" s="20" t="s">
        <v>80</v>
      </c>
      <c r="R683" s="21" t="s">
        <v>81</v>
      </c>
      <c r="S683" s="35">
        <v>1</v>
      </c>
      <c r="T683" s="22">
        <v>0</v>
      </c>
      <c r="U683" s="20" t="s">
        <v>82</v>
      </c>
      <c r="V683" s="20">
        <v>45705</v>
      </c>
      <c r="W683" s="21">
        <v>2</v>
      </c>
      <c r="X683" s="20">
        <v>45715</v>
      </c>
      <c r="Z683" s="48">
        <v>2</v>
      </c>
      <c r="AA683">
        <v>2025</v>
      </c>
      <c r="AB683" s="45">
        <v>0</v>
      </c>
      <c r="AC683" s="45">
        <v>0</v>
      </c>
      <c r="AI683" s="10"/>
      <c r="AK683" s="10"/>
    </row>
    <row r="684" spans="1:37">
      <c r="A684" t="s">
        <v>45</v>
      </c>
      <c r="B684" t="s">
        <v>46</v>
      </c>
      <c r="C684" t="s">
        <v>47</v>
      </c>
      <c r="D684" t="s">
        <v>889</v>
      </c>
      <c r="E684" t="s">
        <v>49</v>
      </c>
      <c r="F684" t="s">
        <v>1114</v>
      </c>
      <c r="G684" t="s">
        <v>51</v>
      </c>
      <c r="H684" s="20" t="s">
        <v>58</v>
      </c>
      <c r="I684" t="s">
        <v>53</v>
      </c>
      <c r="J684" t="s">
        <v>54</v>
      </c>
      <c r="L684" t="s">
        <v>55</v>
      </c>
      <c r="M684" t="s">
        <v>56</v>
      </c>
      <c r="N684" t="s">
        <v>57</v>
      </c>
      <c r="O684" s="21" t="s">
        <v>58</v>
      </c>
      <c r="P684" s="21" t="s">
        <v>59</v>
      </c>
      <c r="Q684" s="20" t="s">
        <v>80</v>
      </c>
      <c r="R684" s="21" t="s">
        <v>81</v>
      </c>
      <c r="S684" s="35">
        <v>1</v>
      </c>
      <c r="T684" s="22">
        <v>0</v>
      </c>
      <c r="U684" s="20" t="s">
        <v>82</v>
      </c>
      <c r="V684" s="20">
        <v>45705</v>
      </c>
      <c r="W684" s="21">
        <v>2</v>
      </c>
      <c r="X684" s="20">
        <v>45715</v>
      </c>
      <c r="Z684" s="48">
        <v>2</v>
      </c>
      <c r="AA684">
        <v>2025</v>
      </c>
      <c r="AB684" s="45">
        <v>0</v>
      </c>
      <c r="AC684" s="45">
        <v>0</v>
      </c>
      <c r="AI684" s="10"/>
      <c r="AK684" s="10"/>
    </row>
    <row r="685" spans="1:37">
      <c r="A685" t="s">
        <v>45</v>
      </c>
      <c r="B685" t="s">
        <v>46</v>
      </c>
      <c r="C685" t="s">
        <v>47</v>
      </c>
      <c r="D685" t="s">
        <v>889</v>
      </c>
      <c r="E685" t="s">
        <v>49</v>
      </c>
      <c r="F685" t="s">
        <v>63</v>
      </c>
      <c r="G685" t="s">
        <v>51</v>
      </c>
      <c r="H685" s="20" t="s">
        <v>58</v>
      </c>
      <c r="I685" t="s">
        <v>53</v>
      </c>
      <c r="J685" t="s">
        <v>54</v>
      </c>
      <c r="L685" t="s">
        <v>55</v>
      </c>
      <c r="M685" t="s">
        <v>56</v>
      </c>
      <c r="N685" t="s">
        <v>57</v>
      </c>
      <c r="O685" s="21" t="s">
        <v>58</v>
      </c>
      <c r="P685" s="21" t="s">
        <v>59</v>
      </c>
      <c r="Q685" s="20" t="s">
        <v>60</v>
      </c>
      <c r="R685" s="21" t="s">
        <v>61</v>
      </c>
      <c r="S685" s="35">
        <v>17</v>
      </c>
      <c r="T685" s="22">
        <v>0</v>
      </c>
      <c r="U685" s="20" t="s">
        <v>62</v>
      </c>
      <c r="V685" s="20">
        <v>45705</v>
      </c>
      <c r="W685" s="21">
        <v>2</v>
      </c>
      <c r="X685" s="20">
        <v>45715</v>
      </c>
      <c r="Z685" s="48">
        <v>2</v>
      </c>
      <c r="AA685">
        <v>2025</v>
      </c>
      <c r="AB685" s="45">
        <v>459000</v>
      </c>
      <c r="AC685" s="45">
        <v>0</v>
      </c>
      <c r="AI685" s="10"/>
      <c r="AK685" s="10"/>
    </row>
    <row r="686" spans="1:37">
      <c r="A686" t="s">
        <v>45</v>
      </c>
      <c r="B686" t="s">
        <v>46</v>
      </c>
      <c r="C686" t="s">
        <v>47</v>
      </c>
      <c r="D686" t="s">
        <v>889</v>
      </c>
      <c r="E686" t="s">
        <v>49</v>
      </c>
      <c r="F686" t="s">
        <v>67</v>
      </c>
      <c r="G686" t="s">
        <v>51</v>
      </c>
      <c r="H686" s="20" t="s">
        <v>58</v>
      </c>
      <c r="I686" t="s">
        <v>53</v>
      </c>
      <c r="J686" t="s">
        <v>54</v>
      </c>
      <c r="L686" t="s">
        <v>55</v>
      </c>
      <c r="M686" t="s">
        <v>56</v>
      </c>
      <c r="N686" t="s">
        <v>57</v>
      </c>
      <c r="O686" s="21" t="s">
        <v>58</v>
      </c>
      <c r="P686" s="21" t="s">
        <v>59</v>
      </c>
      <c r="Q686" s="20" t="s">
        <v>60</v>
      </c>
      <c r="R686" s="21" t="s">
        <v>61</v>
      </c>
      <c r="S686" s="35">
        <v>3</v>
      </c>
      <c r="T686" s="22">
        <v>0</v>
      </c>
      <c r="U686" s="20" t="s">
        <v>62</v>
      </c>
      <c r="V686" s="20">
        <v>45705</v>
      </c>
      <c r="W686" s="21">
        <v>2</v>
      </c>
      <c r="X686" s="20">
        <v>45715</v>
      </c>
      <c r="Z686" s="48">
        <v>2</v>
      </c>
      <c r="AA686">
        <v>2025</v>
      </c>
      <c r="AB686" s="45">
        <v>0</v>
      </c>
      <c r="AC686" s="45">
        <v>0</v>
      </c>
      <c r="AI686" s="10"/>
      <c r="AK686" s="10"/>
    </row>
    <row r="687" spans="1:37">
      <c r="A687" t="s">
        <v>45</v>
      </c>
      <c r="B687" t="s">
        <v>46</v>
      </c>
      <c r="C687" t="s">
        <v>47</v>
      </c>
      <c r="D687" t="s">
        <v>889</v>
      </c>
      <c r="E687" t="s">
        <v>49</v>
      </c>
      <c r="F687" t="s">
        <v>68</v>
      </c>
      <c r="G687" t="s">
        <v>51</v>
      </c>
      <c r="H687" s="20" t="s">
        <v>58</v>
      </c>
      <c r="I687" t="s">
        <v>53</v>
      </c>
      <c r="J687" t="s">
        <v>54</v>
      </c>
      <c r="L687" t="s">
        <v>55</v>
      </c>
      <c r="M687" t="s">
        <v>56</v>
      </c>
      <c r="N687" t="s">
        <v>57</v>
      </c>
      <c r="O687" s="21" t="s">
        <v>58</v>
      </c>
      <c r="P687" s="21" t="s">
        <v>59</v>
      </c>
      <c r="Q687" s="20" t="s">
        <v>60</v>
      </c>
      <c r="R687" s="21" t="s">
        <v>61</v>
      </c>
      <c r="S687" s="35">
        <v>5</v>
      </c>
      <c r="T687" s="22">
        <v>0</v>
      </c>
      <c r="U687" s="20" t="s">
        <v>62</v>
      </c>
      <c r="V687" s="20">
        <v>45705</v>
      </c>
      <c r="W687" s="21">
        <v>2</v>
      </c>
      <c r="X687" s="20">
        <v>45715</v>
      </c>
      <c r="Z687" s="48">
        <v>2</v>
      </c>
      <c r="AA687">
        <v>2025</v>
      </c>
      <c r="AB687" s="45">
        <v>0</v>
      </c>
      <c r="AC687" s="45">
        <v>0</v>
      </c>
      <c r="AI687" s="10"/>
      <c r="AK687" s="10"/>
    </row>
    <row r="688" spans="1:37">
      <c r="A688" t="s">
        <v>45</v>
      </c>
      <c r="B688" t="s">
        <v>46</v>
      </c>
      <c r="C688" t="s">
        <v>47</v>
      </c>
      <c r="D688" t="s">
        <v>889</v>
      </c>
      <c r="E688" t="s">
        <v>49</v>
      </c>
      <c r="F688" t="s">
        <v>157</v>
      </c>
      <c r="G688" t="s">
        <v>51</v>
      </c>
      <c r="H688" s="20" t="s">
        <v>58</v>
      </c>
      <c r="I688" t="s">
        <v>53</v>
      </c>
      <c r="J688" t="s">
        <v>54</v>
      </c>
      <c r="L688" t="s">
        <v>55</v>
      </c>
      <c r="M688" t="s">
        <v>56</v>
      </c>
      <c r="N688" t="s">
        <v>57</v>
      </c>
      <c r="O688" s="21" t="s">
        <v>58</v>
      </c>
      <c r="P688" s="21" t="s">
        <v>59</v>
      </c>
      <c r="Q688" s="20" t="s">
        <v>60</v>
      </c>
      <c r="R688" s="21" t="s">
        <v>61</v>
      </c>
      <c r="S688" s="35">
        <v>3</v>
      </c>
      <c r="T688" s="22">
        <v>0</v>
      </c>
      <c r="U688" s="20" t="s">
        <v>62</v>
      </c>
      <c r="V688" s="20">
        <v>45705</v>
      </c>
      <c r="W688" s="21">
        <v>2</v>
      </c>
      <c r="X688" s="20">
        <v>45715</v>
      </c>
      <c r="Z688" s="48">
        <v>2</v>
      </c>
      <c r="AA688">
        <v>2025</v>
      </c>
      <c r="AB688" s="45">
        <v>0</v>
      </c>
      <c r="AC688" s="45">
        <v>0</v>
      </c>
      <c r="AI688" s="10"/>
      <c r="AK688" s="10"/>
    </row>
    <row r="689" spans="1:37">
      <c r="A689" t="s">
        <v>45</v>
      </c>
      <c r="B689" t="s">
        <v>46</v>
      </c>
      <c r="C689" t="s">
        <v>47</v>
      </c>
      <c r="D689" t="s">
        <v>889</v>
      </c>
      <c r="E689" t="s">
        <v>49</v>
      </c>
      <c r="F689" t="s">
        <v>173</v>
      </c>
      <c r="G689" t="s">
        <v>51</v>
      </c>
      <c r="H689" s="20" t="s">
        <v>58</v>
      </c>
      <c r="I689" t="s">
        <v>53</v>
      </c>
      <c r="J689" t="s">
        <v>54</v>
      </c>
      <c r="L689" t="s">
        <v>55</v>
      </c>
      <c r="M689" t="s">
        <v>56</v>
      </c>
      <c r="N689" t="s">
        <v>57</v>
      </c>
      <c r="O689" s="21" t="s">
        <v>58</v>
      </c>
      <c r="P689" s="21" t="s">
        <v>59</v>
      </c>
      <c r="Q689" s="20" t="s">
        <v>60</v>
      </c>
      <c r="R689" s="21" t="s">
        <v>61</v>
      </c>
      <c r="S689" s="35">
        <v>3</v>
      </c>
      <c r="T689" s="22">
        <v>0</v>
      </c>
      <c r="U689" s="20" t="s">
        <v>62</v>
      </c>
      <c r="V689" s="20">
        <v>45705</v>
      </c>
      <c r="W689" s="21">
        <v>2</v>
      </c>
      <c r="X689" s="20">
        <v>45715</v>
      </c>
      <c r="Z689" s="48">
        <v>2</v>
      </c>
      <c r="AA689">
        <v>2025</v>
      </c>
      <c r="AB689" s="45">
        <v>0</v>
      </c>
      <c r="AC689" s="45">
        <v>0</v>
      </c>
      <c r="AI689" s="10"/>
      <c r="AK689" s="10"/>
    </row>
    <row r="690" spans="1:37">
      <c r="A690" t="s">
        <v>45</v>
      </c>
      <c r="B690" t="s">
        <v>46</v>
      </c>
      <c r="C690" t="s">
        <v>47</v>
      </c>
      <c r="D690" t="s">
        <v>889</v>
      </c>
      <c r="E690" t="s">
        <v>49</v>
      </c>
      <c r="F690" t="s">
        <v>174</v>
      </c>
      <c r="G690" t="s">
        <v>51</v>
      </c>
      <c r="H690" s="20" t="s">
        <v>58</v>
      </c>
      <c r="I690" t="s">
        <v>53</v>
      </c>
      <c r="J690" t="s">
        <v>54</v>
      </c>
      <c r="L690" t="s">
        <v>55</v>
      </c>
      <c r="M690" t="s">
        <v>56</v>
      </c>
      <c r="N690" t="s">
        <v>57</v>
      </c>
      <c r="O690" s="21" t="s">
        <v>58</v>
      </c>
      <c r="P690" s="21" t="s">
        <v>59</v>
      </c>
      <c r="Q690" s="20" t="s">
        <v>60</v>
      </c>
      <c r="R690" s="21" t="s">
        <v>61</v>
      </c>
      <c r="S690" s="35">
        <v>3</v>
      </c>
      <c r="T690" s="22">
        <v>0</v>
      </c>
      <c r="U690" s="20" t="s">
        <v>62</v>
      </c>
      <c r="V690" s="20">
        <v>45705</v>
      </c>
      <c r="W690" s="21">
        <v>2</v>
      </c>
      <c r="X690" s="20">
        <v>45715</v>
      </c>
      <c r="Z690" s="48">
        <v>2</v>
      </c>
      <c r="AA690">
        <v>2025</v>
      </c>
      <c r="AB690" s="45">
        <v>0</v>
      </c>
      <c r="AC690" s="45">
        <v>0</v>
      </c>
      <c r="AI690" s="10"/>
      <c r="AK690" s="10"/>
    </row>
    <row r="691" spans="1:37">
      <c r="A691" t="s">
        <v>45</v>
      </c>
      <c r="B691" t="s">
        <v>46</v>
      </c>
      <c r="C691" t="s">
        <v>47</v>
      </c>
      <c r="D691" t="s">
        <v>889</v>
      </c>
      <c r="E691" t="s">
        <v>49</v>
      </c>
      <c r="F691" t="s">
        <v>69</v>
      </c>
      <c r="G691" t="s">
        <v>51</v>
      </c>
      <c r="H691" s="20" t="s">
        <v>58</v>
      </c>
      <c r="I691" t="s">
        <v>53</v>
      </c>
      <c r="J691" t="s">
        <v>54</v>
      </c>
      <c r="L691" t="s">
        <v>55</v>
      </c>
      <c r="M691" t="s">
        <v>56</v>
      </c>
      <c r="N691" t="s">
        <v>57</v>
      </c>
      <c r="O691" s="21" t="s">
        <v>58</v>
      </c>
      <c r="P691" s="21" t="s">
        <v>64</v>
      </c>
      <c r="Q691" s="20" t="s">
        <v>65</v>
      </c>
      <c r="R691" s="21" t="s">
        <v>66</v>
      </c>
      <c r="S691" s="35">
        <v>5</v>
      </c>
      <c r="T691" s="22">
        <v>0</v>
      </c>
      <c r="U691" s="20" t="s">
        <v>62</v>
      </c>
      <c r="V691" s="20">
        <v>45705</v>
      </c>
      <c r="W691" s="21">
        <v>2</v>
      </c>
      <c r="X691" s="20">
        <v>45715</v>
      </c>
      <c r="Z691" s="48">
        <v>2</v>
      </c>
      <c r="AA691">
        <v>2025</v>
      </c>
      <c r="AB691" s="45">
        <v>490000</v>
      </c>
      <c r="AC691" s="45">
        <v>0</v>
      </c>
      <c r="AI691" s="10"/>
      <c r="AK691" s="10"/>
    </row>
    <row r="692" spans="1:37">
      <c r="A692" t="s">
        <v>45</v>
      </c>
      <c r="B692" t="s">
        <v>46</v>
      </c>
      <c r="C692" t="s">
        <v>47</v>
      </c>
      <c r="D692" t="s">
        <v>889</v>
      </c>
      <c r="E692" t="s">
        <v>49</v>
      </c>
      <c r="F692" t="s">
        <v>56</v>
      </c>
      <c r="G692" t="s">
        <v>51</v>
      </c>
      <c r="H692" s="20" t="s">
        <v>58</v>
      </c>
      <c r="I692" t="s">
        <v>53</v>
      </c>
      <c r="J692" t="s">
        <v>54</v>
      </c>
      <c r="L692" t="s">
        <v>55</v>
      </c>
      <c r="M692" t="s">
        <v>56</v>
      </c>
      <c r="N692" t="s">
        <v>57</v>
      </c>
      <c r="O692" s="21" t="s">
        <v>58</v>
      </c>
      <c r="P692" s="21" t="s">
        <v>64</v>
      </c>
      <c r="Q692" s="20" t="s">
        <v>65</v>
      </c>
      <c r="R692" s="21" t="s">
        <v>66</v>
      </c>
      <c r="S692" s="35">
        <v>5</v>
      </c>
      <c r="T692" s="22">
        <v>0</v>
      </c>
      <c r="U692" s="20" t="s">
        <v>62</v>
      </c>
      <c r="V692" s="20">
        <v>45705</v>
      </c>
      <c r="W692" s="21">
        <v>2</v>
      </c>
      <c r="X692" s="20">
        <v>45715</v>
      </c>
      <c r="Z692" s="48">
        <v>2</v>
      </c>
      <c r="AA692">
        <v>2025</v>
      </c>
      <c r="AB692" s="45">
        <v>0</v>
      </c>
      <c r="AC692" s="45">
        <v>0</v>
      </c>
      <c r="AI692" s="10"/>
      <c r="AK692" s="10"/>
    </row>
    <row r="693" spans="1:37">
      <c r="A693" t="s">
        <v>45</v>
      </c>
      <c r="B693" t="s">
        <v>46</v>
      </c>
      <c r="C693" t="s">
        <v>47</v>
      </c>
      <c r="D693" t="s">
        <v>1115</v>
      </c>
      <c r="E693" t="s">
        <v>88</v>
      </c>
      <c r="F693" t="s">
        <v>79</v>
      </c>
      <c r="G693" t="s">
        <v>51</v>
      </c>
      <c r="H693" s="20" t="s">
        <v>58</v>
      </c>
      <c r="I693" t="s">
        <v>53</v>
      </c>
      <c r="J693" t="s">
        <v>54</v>
      </c>
      <c r="L693" t="s">
        <v>55</v>
      </c>
      <c r="M693" t="s">
        <v>77</v>
      </c>
      <c r="N693" t="s">
        <v>89</v>
      </c>
      <c r="O693" s="21" t="s">
        <v>58</v>
      </c>
      <c r="P693" s="21" t="s">
        <v>150</v>
      </c>
      <c r="Q693" s="20" t="s">
        <v>244</v>
      </c>
      <c r="R693" s="21" t="s">
        <v>245</v>
      </c>
      <c r="S693" s="35">
        <v>1</v>
      </c>
      <c r="T693" s="22">
        <v>0</v>
      </c>
      <c r="U693" s="20" t="s">
        <v>62</v>
      </c>
      <c r="V693" s="20">
        <v>45685</v>
      </c>
      <c r="W693" s="21">
        <v>1</v>
      </c>
      <c r="X693" s="20">
        <v>45698</v>
      </c>
      <c r="Z693" s="48">
        <v>2</v>
      </c>
      <c r="AA693">
        <v>2025</v>
      </c>
      <c r="AB693" s="45">
        <v>106242</v>
      </c>
      <c r="AC693" s="45">
        <v>0</v>
      </c>
      <c r="AI693" s="10"/>
      <c r="AK693" s="10"/>
    </row>
    <row r="694" spans="1:37">
      <c r="A694" t="s">
        <v>45</v>
      </c>
      <c r="B694" t="s">
        <v>46</v>
      </c>
      <c r="C694" t="s">
        <v>47</v>
      </c>
      <c r="D694" t="s">
        <v>1116</v>
      </c>
      <c r="E694" t="s">
        <v>88</v>
      </c>
      <c r="F694" t="s">
        <v>79</v>
      </c>
      <c r="G694" t="s">
        <v>51</v>
      </c>
      <c r="H694" s="20" t="s">
        <v>52</v>
      </c>
      <c r="I694" t="s">
        <v>53</v>
      </c>
      <c r="J694" t="s">
        <v>54</v>
      </c>
      <c r="L694" t="s">
        <v>55</v>
      </c>
      <c r="M694" t="s">
        <v>56</v>
      </c>
      <c r="N694" t="s">
        <v>57</v>
      </c>
      <c r="O694" s="21" t="s">
        <v>58</v>
      </c>
      <c r="P694" s="21" t="s">
        <v>64</v>
      </c>
      <c r="Q694" s="20" t="s">
        <v>518</v>
      </c>
      <c r="R694" s="21" t="s">
        <v>519</v>
      </c>
      <c r="S694" s="35">
        <v>1</v>
      </c>
      <c r="T694" s="22">
        <v>1</v>
      </c>
      <c r="U694" s="20" t="s">
        <v>62</v>
      </c>
      <c r="V694" s="20">
        <v>45685</v>
      </c>
      <c r="W694" s="21">
        <v>1</v>
      </c>
      <c r="X694" s="20">
        <v>45699</v>
      </c>
      <c r="Y694" s="20">
        <v>45695</v>
      </c>
      <c r="Z694" s="48">
        <v>2</v>
      </c>
      <c r="AA694">
        <v>2025</v>
      </c>
      <c r="AB694" s="45">
        <v>137494</v>
      </c>
      <c r="AC694" s="45">
        <v>137494</v>
      </c>
      <c r="AI694" s="10"/>
      <c r="AK694" s="10"/>
    </row>
    <row r="695" spans="1:37">
      <c r="A695" t="s">
        <v>45</v>
      </c>
      <c r="B695" t="s">
        <v>46</v>
      </c>
      <c r="C695" t="s">
        <v>47</v>
      </c>
      <c r="D695" t="s">
        <v>1117</v>
      </c>
      <c r="E695" t="s">
        <v>88</v>
      </c>
      <c r="F695" t="s">
        <v>79</v>
      </c>
      <c r="G695" t="s">
        <v>51</v>
      </c>
      <c r="H695" s="20" t="s">
        <v>52</v>
      </c>
      <c r="I695" t="s">
        <v>53</v>
      </c>
      <c r="J695" t="s">
        <v>54</v>
      </c>
      <c r="L695" t="s">
        <v>55</v>
      </c>
      <c r="M695" t="s">
        <v>77</v>
      </c>
      <c r="N695" t="s">
        <v>89</v>
      </c>
      <c r="O695" s="21" t="s">
        <v>58</v>
      </c>
      <c r="P695" s="21" t="s">
        <v>97</v>
      </c>
      <c r="Q695" s="20" t="s">
        <v>290</v>
      </c>
      <c r="R695" s="21" t="s">
        <v>291</v>
      </c>
      <c r="S695" s="35">
        <v>1</v>
      </c>
      <c r="T695" s="22">
        <v>1</v>
      </c>
      <c r="U695" s="20" t="s">
        <v>62</v>
      </c>
      <c r="V695" s="20">
        <v>45688</v>
      </c>
      <c r="W695" s="21">
        <v>1</v>
      </c>
      <c r="X695" s="20">
        <v>45695</v>
      </c>
      <c r="Y695" s="20">
        <v>45693</v>
      </c>
      <c r="Z695" s="48">
        <v>2</v>
      </c>
      <c r="AA695">
        <v>2025</v>
      </c>
      <c r="AB695" s="45">
        <v>28117</v>
      </c>
      <c r="AC695" s="45">
        <v>28117</v>
      </c>
      <c r="AI695" s="10"/>
      <c r="AK695" s="10"/>
    </row>
    <row r="696" spans="1:37">
      <c r="A696" t="s">
        <v>45</v>
      </c>
      <c r="B696" t="s">
        <v>46</v>
      </c>
      <c r="C696" t="s">
        <v>47</v>
      </c>
      <c r="D696" t="s">
        <v>1118</v>
      </c>
      <c r="E696" t="s">
        <v>88</v>
      </c>
      <c r="F696" t="s">
        <v>79</v>
      </c>
      <c r="G696" t="s">
        <v>51</v>
      </c>
      <c r="H696" s="20" t="s">
        <v>52</v>
      </c>
      <c r="I696" t="s">
        <v>53</v>
      </c>
      <c r="J696" t="s">
        <v>54</v>
      </c>
      <c r="L696" t="s">
        <v>55</v>
      </c>
      <c r="M696" t="s">
        <v>77</v>
      </c>
      <c r="N696" t="s">
        <v>89</v>
      </c>
      <c r="O696" s="21" t="s">
        <v>58</v>
      </c>
      <c r="P696" s="21" t="s">
        <v>366</v>
      </c>
      <c r="Q696" s="20" t="s">
        <v>367</v>
      </c>
      <c r="R696" s="21" t="s">
        <v>368</v>
      </c>
      <c r="S696" s="35">
        <v>1</v>
      </c>
      <c r="T696" s="22">
        <v>1</v>
      </c>
      <c r="U696" s="20" t="s">
        <v>62</v>
      </c>
      <c r="V696" s="20">
        <v>45688</v>
      </c>
      <c r="W696" s="21">
        <v>1</v>
      </c>
      <c r="X696" s="20">
        <v>45698</v>
      </c>
      <c r="Y696" s="20">
        <v>45695</v>
      </c>
      <c r="Z696" s="48">
        <v>2</v>
      </c>
      <c r="AA696">
        <v>2025</v>
      </c>
      <c r="AB696" s="45">
        <v>34369</v>
      </c>
      <c r="AC696" s="45">
        <v>34369</v>
      </c>
      <c r="AI696" s="10"/>
      <c r="AK696" s="10"/>
    </row>
    <row r="697" spans="1:37">
      <c r="A697" t="s">
        <v>45</v>
      </c>
      <c r="B697" t="s">
        <v>46</v>
      </c>
      <c r="C697" t="s">
        <v>47</v>
      </c>
      <c r="D697" t="s">
        <v>1119</v>
      </c>
      <c r="E697" t="s">
        <v>88</v>
      </c>
      <c r="F697" t="s">
        <v>79</v>
      </c>
      <c r="G697" t="s">
        <v>51</v>
      </c>
      <c r="H697" s="20" t="s">
        <v>52</v>
      </c>
      <c r="I697" t="s">
        <v>53</v>
      </c>
      <c r="J697" t="s">
        <v>54</v>
      </c>
      <c r="L697" t="s">
        <v>55</v>
      </c>
      <c r="M697" t="s">
        <v>77</v>
      </c>
      <c r="N697" t="s">
        <v>89</v>
      </c>
      <c r="O697" s="21" t="s">
        <v>58</v>
      </c>
      <c r="P697" s="21" t="s">
        <v>90</v>
      </c>
      <c r="Q697" s="20" t="s">
        <v>344</v>
      </c>
      <c r="R697" s="21" t="s">
        <v>345</v>
      </c>
      <c r="S697" s="35">
        <v>1</v>
      </c>
      <c r="T697" s="22">
        <v>1</v>
      </c>
      <c r="U697" s="20" t="s">
        <v>62</v>
      </c>
      <c r="V697" s="20">
        <v>45687</v>
      </c>
      <c r="W697" s="21">
        <v>1</v>
      </c>
      <c r="X697" s="20">
        <v>45695</v>
      </c>
      <c r="Y697" s="20">
        <v>45691</v>
      </c>
      <c r="Z697" s="48">
        <v>2</v>
      </c>
      <c r="AA697">
        <v>2025</v>
      </c>
      <c r="AB697" s="45">
        <v>40620</v>
      </c>
      <c r="AC697" s="45">
        <v>40620</v>
      </c>
      <c r="AI697" s="10"/>
      <c r="AK697" s="10"/>
    </row>
    <row r="698" spans="1:37">
      <c r="A698" t="s">
        <v>45</v>
      </c>
      <c r="B698" t="s">
        <v>46</v>
      </c>
      <c r="C698" t="s">
        <v>47</v>
      </c>
      <c r="D698" t="s">
        <v>1120</v>
      </c>
      <c r="E698" t="s">
        <v>88</v>
      </c>
      <c r="F698" t="s">
        <v>79</v>
      </c>
      <c r="G698" t="s">
        <v>51</v>
      </c>
      <c r="H698" s="20" t="s">
        <v>52</v>
      </c>
      <c r="I698" t="s">
        <v>53</v>
      </c>
      <c r="J698" t="s">
        <v>54</v>
      </c>
      <c r="L698" t="s">
        <v>55</v>
      </c>
      <c r="M698" t="s">
        <v>77</v>
      </c>
      <c r="N698" t="s">
        <v>89</v>
      </c>
      <c r="O698" s="21" t="s">
        <v>58</v>
      </c>
      <c r="P698" s="21" t="s">
        <v>97</v>
      </c>
      <c r="Q698" s="20" t="s">
        <v>290</v>
      </c>
      <c r="R698" s="21" t="s">
        <v>291</v>
      </c>
      <c r="S698" s="35">
        <v>1</v>
      </c>
      <c r="T698" s="22">
        <v>1</v>
      </c>
      <c r="U698" s="20" t="s">
        <v>62</v>
      </c>
      <c r="V698" s="20">
        <v>45688</v>
      </c>
      <c r="W698" s="21">
        <v>1</v>
      </c>
      <c r="X698" s="20">
        <v>45699</v>
      </c>
      <c r="Y698" s="20">
        <v>45693</v>
      </c>
      <c r="Z698" s="48">
        <v>2</v>
      </c>
      <c r="AA698">
        <v>2025</v>
      </c>
      <c r="AB698" s="45">
        <v>28117</v>
      </c>
      <c r="AC698" s="45">
        <v>28117</v>
      </c>
      <c r="AI698" s="10"/>
      <c r="AK698" s="10"/>
    </row>
    <row r="699" spans="1:37">
      <c r="A699" t="s">
        <v>45</v>
      </c>
      <c r="B699" t="s">
        <v>46</v>
      </c>
      <c r="C699" t="s">
        <v>47</v>
      </c>
      <c r="D699" t="s">
        <v>1121</v>
      </c>
      <c r="E699" t="s">
        <v>88</v>
      </c>
      <c r="F699" t="s">
        <v>79</v>
      </c>
      <c r="G699" t="s">
        <v>51</v>
      </c>
      <c r="H699" s="20" t="s">
        <v>52</v>
      </c>
      <c r="I699" t="s">
        <v>53</v>
      </c>
      <c r="J699" t="s">
        <v>54</v>
      </c>
      <c r="L699" t="s">
        <v>55</v>
      </c>
      <c r="M699" t="s">
        <v>77</v>
      </c>
      <c r="N699" t="s">
        <v>89</v>
      </c>
      <c r="O699" s="21" t="s">
        <v>58</v>
      </c>
      <c r="P699" s="21" t="s">
        <v>104</v>
      </c>
      <c r="Q699" s="20" t="s">
        <v>837</v>
      </c>
      <c r="R699" s="21" t="s">
        <v>838</v>
      </c>
      <c r="S699" s="35">
        <v>1</v>
      </c>
      <c r="T699" s="22">
        <v>1</v>
      </c>
      <c r="U699" s="20" t="s">
        <v>62</v>
      </c>
      <c r="V699" s="20">
        <v>45688</v>
      </c>
      <c r="W699" s="21">
        <v>1</v>
      </c>
      <c r="X699" s="20">
        <v>45695</v>
      </c>
      <c r="Y699" s="20">
        <v>45693</v>
      </c>
      <c r="Z699" s="48">
        <v>2</v>
      </c>
      <c r="AA699">
        <v>2025</v>
      </c>
      <c r="AB699" s="45">
        <v>68743</v>
      </c>
      <c r="AC699" s="45">
        <v>68743</v>
      </c>
      <c r="AI699" s="10"/>
      <c r="AK699" s="10"/>
    </row>
    <row r="700" spans="1:37">
      <c r="A700" t="s">
        <v>45</v>
      </c>
      <c r="B700" t="s">
        <v>46</v>
      </c>
      <c r="C700" t="s">
        <v>47</v>
      </c>
      <c r="D700" t="s">
        <v>1122</v>
      </c>
      <c r="E700" t="s">
        <v>88</v>
      </c>
      <c r="F700" t="s">
        <v>79</v>
      </c>
      <c r="G700" t="s">
        <v>51</v>
      </c>
      <c r="H700" s="20" t="s">
        <v>52</v>
      </c>
      <c r="I700" t="s">
        <v>53</v>
      </c>
      <c r="J700" t="s">
        <v>54</v>
      </c>
      <c r="L700" t="s">
        <v>55</v>
      </c>
      <c r="M700" t="s">
        <v>77</v>
      </c>
      <c r="N700" t="s">
        <v>89</v>
      </c>
      <c r="O700" s="21" t="s">
        <v>58</v>
      </c>
      <c r="P700" s="21" t="s">
        <v>119</v>
      </c>
      <c r="Q700" s="20" t="s">
        <v>903</v>
      </c>
      <c r="R700" s="21" t="s">
        <v>904</v>
      </c>
      <c r="S700" s="35">
        <v>1</v>
      </c>
      <c r="T700" s="22">
        <v>1</v>
      </c>
      <c r="U700" s="20" t="s">
        <v>62</v>
      </c>
      <c r="V700" s="20">
        <v>45687</v>
      </c>
      <c r="W700" s="21">
        <v>1</v>
      </c>
      <c r="X700" s="20">
        <v>45699</v>
      </c>
      <c r="Y700" s="20">
        <v>45691</v>
      </c>
      <c r="Z700" s="48">
        <v>2</v>
      </c>
      <c r="AA700">
        <v>2025</v>
      </c>
      <c r="AB700" s="45">
        <v>106242</v>
      </c>
      <c r="AC700" s="45">
        <v>106242</v>
      </c>
      <c r="AI700" s="10"/>
      <c r="AK700" s="10"/>
    </row>
    <row r="701" spans="1:37">
      <c r="A701" t="s">
        <v>45</v>
      </c>
      <c r="B701" t="s">
        <v>46</v>
      </c>
      <c r="C701" t="s">
        <v>47</v>
      </c>
      <c r="D701" t="s">
        <v>1123</v>
      </c>
      <c r="E701" t="s">
        <v>88</v>
      </c>
      <c r="F701" t="s">
        <v>79</v>
      </c>
      <c r="G701" t="s">
        <v>51</v>
      </c>
      <c r="H701" s="20" t="s">
        <v>52</v>
      </c>
      <c r="I701" t="s">
        <v>53</v>
      </c>
      <c r="J701" t="s">
        <v>54</v>
      </c>
      <c r="L701" t="s">
        <v>55</v>
      </c>
      <c r="M701" t="s">
        <v>56</v>
      </c>
      <c r="N701" t="s">
        <v>57</v>
      </c>
      <c r="O701" s="21" t="s">
        <v>58</v>
      </c>
      <c r="P701" s="21" t="s">
        <v>64</v>
      </c>
      <c r="Q701" s="20" t="s">
        <v>112</v>
      </c>
      <c r="R701" s="21" t="s">
        <v>113</v>
      </c>
      <c r="S701" s="35">
        <v>1</v>
      </c>
      <c r="T701" s="22">
        <v>1</v>
      </c>
      <c r="U701" s="20" t="s">
        <v>62</v>
      </c>
      <c r="V701" s="20">
        <v>45687</v>
      </c>
      <c r="W701" s="21">
        <v>1</v>
      </c>
      <c r="X701" s="20">
        <v>45702</v>
      </c>
      <c r="Y701" s="20">
        <v>45700</v>
      </c>
      <c r="Z701" s="48">
        <v>2</v>
      </c>
      <c r="AA701">
        <v>2025</v>
      </c>
      <c r="AB701" s="45">
        <v>37402</v>
      </c>
      <c r="AC701" s="45">
        <v>37402</v>
      </c>
      <c r="AI701" s="10"/>
      <c r="AK701" s="10"/>
    </row>
    <row r="702" spans="1:37">
      <c r="A702" t="s">
        <v>45</v>
      </c>
      <c r="B702" t="s">
        <v>46</v>
      </c>
      <c r="C702" t="s">
        <v>47</v>
      </c>
      <c r="D702" t="s">
        <v>1124</v>
      </c>
      <c r="E702" t="s">
        <v>88</v>
      </c>
      <c r="F702" t="s">
        <v>79</v>
      </c>
      <c r="G702" t="s">
        <v>51</v>
      </c>
      <c r="H702" s="20" t="s">
        <v>52</v>
      </c>
      <c r="I702" t="s">
        <v>53</v>
      </c>
      <c r="J702" t="s">
        <v>54</v>
      </c>
      <c r="L702" t="s">
        <v>55</v>
      </c>
      <c r="M702" t="s">
        <v>77</v>
      </c>
      <c r="N702" t="s">
        <v>89</v>
      </c>
      <c r="O702" s="21" t="s">
        <v>58</v>
      </c>
      <c r="P702" s="21" t="s">
        <v>97</v>
      </c>
      <c r="Q702" s="20" t="s">
        <v>290</v>
      </c>
      <c r="R702" s="21" t="s">
        <v>291</v>
      </c>
      <c r="S702" s="35">
        <v>1</v>
      </c>
      <c r="T702" s="22">
        <v>1</v>
      </c>
      <c r="U702" s="20" t="s">
        <v>62</v>
      </c>
      <c r="V702" s="20">
        <v>45688</v>
      </c>
      <c r="W702" s="21">
        <v>1</v>
      </c>
      <c r="X702" s="20">
        <v>45700</v>
      </c>
      <c r="Y702" s="20">
        <v>45695</v>
      </c>
      <c r="Z702" s="48">
        <v>2</v>
      </c>
      <c r="AA702">
        <v>2025</v>
      </c>
      <c r="AB702" s="45">
        <v>28117</v>
      </c>
      <c r="AC702" s="45">
        <v>28117</v>
      </c>
      <c r="AI702" s="10"/>
      <c r="AK702" s="10"/>
    </row>
    <row r="703" spans="1:37">
      <c r="A703" t="s">
        <v>45</v>
      </c>
      <c r="B703" t="s">
        <v>46</v>
      </c>
      <c r="C703" t="s">
        <v>47</v>
      </c>
      <c r="D703" t="s">
        <v>1125</v>
      </c>
      <c r="E703" t="s">
        <v>88</v>
      </c>
      <c r="F703" t="s">
        <v>79</v>
      </c>
      <c r="G703" t="s">
        <v>51</v>
      </c>
      <c r="H703" s="20" t="s">
        <v>52</v>
      </c>
      <c r="I703" t="s">
        <v>53</v>
      </c>
      <c r="J703" t="s">
        <v>54</v>
      </c>
      <c r="L703" t="s">
        <v>55</v>
      </c>
      <c r="M703" t="s">
        <v>77</v>
      </c>
      <c r="N703" t="s">
        <v>89</v>
      </c>
      <c r="O703" s="21" t="s">
        <v>58</v>
      </c>
      <c r="P703" s="21" t="s">
        <v>97</v>
      </c>
      <c r="Q703" s="20" t="s">
        <v>766</v>
      </c>
      <c r="R703" s="21" t="s">
        <v>767</v>
      </c>
      <c r="S703" s="35">
        <v>1</v>
      </c>
      <c r="T703" s="22">
        <v>1</v>
      </c>
      <c r="U703" s="20" t="s">
        <v>62</v>
      </c>
      <c r="V703" s="20">
        <v>45688</v>
      </c>
      <c r="W703" s="21">
        <v>1</v>
      </c>
      <c r="X703" s="20">
        <v>45695</v>
      </c>
      <c r="Y703" s="20">
        <v>45693</v>
      </c>
      <c r="Z703" s="48">
        <v>2</v>
      </c>
      <c r="AA703">
        <v>2025</v>
      </c>
      <c r="AB703" s="45">
        <v>56243</v>
      </c>
      <c r="AC703" s="45">
        <v>56243</v>
      </c>
      <c r="AI703" s="10"/>
      <c r="AK703" s="10"/>
    </row>
    <row r="704" spans="1:37">
      <c r="A704" t="s">
        <v>45</v>
      </c>
      <c r="B704" t="s">
        <v>46</v>
      </c>
      <c r="C704" t="s">
        <v>47</v>
      </c>
      <c r="D704" t="s">
        <v>1126</v>
      </c>
      <c r="E704" t="s">
        <v>88</v>
      </c>
      <c r="F704" t="s">
        <v>79</v>
      </c>
      <c r="G704" t="s">
        <v>51</v>
      </c>
      <c r="H704" s="20" t="s">
        <v>52</v>
      </c>
      <c r="I704" t="s">
        <v>53</v>
      </c>
      <c r="J704" t="s">
        <v>54</v>
      </c>
      <c r="L704" t="s">
        <v>55</v>
      </c>
      <c r="M704" t="s">
        <v>56</v>
      </c>
      <c r="N704" t="s">
        <v>57</v>
      </c>
      <c r="O704" s="21" t="s">
        <v>58</v>
      </c>
      <c r="P704" s="21" t="s">
        <v>64</v>
      </c>
      <c r="Q704" s="20" t="s">
        <v>720</v>
      </c>
      <c r="R704" s="21" t="s">
        <v>721</v>
      </c>
      <c r="S704" s="35">
        <v>1</v>
      </c>
      <c r="T704" s="22">
        <v>1</v>
      </c>
      <c r="U704" s="20" t="s">
        <v>62</v>
      </c>
      <c r="V704" s="20">
        <v>45688</v>
      </c>
      <c r="W704" s="21">
        <v>1</v>
      </c>
      <c r="X704" s="20">
        <v>45695</v>
      </c>
      <c r="Y704" s="20">
        <v>45693</v>
      </c>
      <c r="Z704" s="48">
        <v>2</v>
      </c>
      <c r="AA704">
        <v>2025</v>
      </c>
      <c r="AB704" s="45">
        <v>62494</v>
      </c>
      <c r="AC704" s="45">
        <v>62494</v>
      </c>
      <c r="AI704" s="10"/>
      <c r="AK704" s="10"/>
    </row>
    <row r="705" spans="1:37">
      <c r="A705" t="s">
        <v>45</v>
      </c>
      <c r="B705" t="s">
        <v>46</v>
      </c>
      <c r="C705" t="s">
        <v>47</v>
      </c>
      <c r="D705" t="s">
        <v>1127</v>
      </c>
      <c r="E705" t="s">
        <v>88</v>
      </c>
      <c r="F705" t="s">
        <v>79</v>
      </c>
      <c r="G705" t="s">
        <v>51</v>
      </c>
      <c r="H705" s="20" t="s">
        <v>52</v>
      </c>
      <c r="I705" t="s">
        <v>53</v>
      </c>
      <c r="J705" t="s">
        <v>54</v>
      </c>
      <c r="L705" t="s">
        <v>55</v>
      </c>
      <c r="M705" t="s">
        <v>56</v>
      </c>
      <c r="N705" t="s">
        <v>57</v>
      </c>
      <c r="O705" s="21" t="s">
        <v>58</v>
      </c>
      <c r="P705" s="21" t="s">
        <v>64</v>
      </c>
      <c r="Q705" s="20" t="s">
        <v>436</v>
      </c>
      <c r="R705" s="21" t="s">
        <v>437</v>
      </c>
      <c r="S705" s="35">
        <v>1</v>
      </c>
      <c r="T705" s="22">
        <v>1</v>
      </c>
      <c r="U705" s="20" t="s">
        <v>62</v>
      </c>
      <c r="V705" s="20">
        <v>45688</v>
      </c>
      <c r="W705" s="21">
        <v>1</v>
      </c>
      <c r="X705" s="20">
        <v>45695</v>
      </c>
      <c r="Y705" s="20">
        <v>45693</v>
      </c>
      <c r="Z705" s="48">
        <v>2</v>
      </c>
      <c r="AA705">
        <v>2025</v>
      </c>
      <c r="AB705" s="45">
        <v>45150</v>
      </c>
      <c r="AC705" s="45">
        <v>45150</v>
      </c>
      <c r="AI705" s="10"/>
      <c r="AK705" s="10"/>
    </row>
    <row r="706" spans="1:37">
      <c r="A706" t="s">
        <v>45</v>
      </c>
      <c r="B706" t="s">
        <v>46</v>
      </c>
      <c r="C706" t="s">
        <v>47</v>
      </c>
      <c r="D706" t="s">
        <v>1128</v>
      </c>
      <c r="E706" t="s">
        <v>88</v>
      </c>
      <c r="F706" t="s">
        <v>79</v>
      </c>
      <c r="G706" t="s">
        <v>51</v>
      </c>
      <c r="H706" s="20" t="s">
        <v>52</v>
      </c>
      <c r="I706" t="s">
        <v>53</v>
      </c>
      <c r="J706" t="s">
        <v>54</v>
      </c>
      <c r="L706" t="s">
        <v>55</v>
      </c>
      <c r="M706" t="s">
        <v>56</v>
      </c>
      <c r="N706" t="s">
        <v>57</v>
      </c>
      <c r="O706" s="21" t="s">
        <v>58</v>
      </c>
      <c r="P706" s="21" t="s">
        <v>64</v>
      </c>
      <c r="Q706" s="20" t="s">
        <v>677</v>
      </c>
      <c r="R706" s="21" t="s">
        <v>678</v>
      </c>
      <c r="S706" s="35">
        <v>1</v>
      </c>
      <c r="T706" s="22">
        <v>1</v>
      </c>
      <c r="U706" s="20" t="s">
        <v>62</v>
      </c>
      <c r="V706" s="20">
        <v>45687</v>
      </c>
      <c r="W706" s="21">
        <v>1</v>
      </c>
      <c r="X706" s="20">
        <v>45705</v>
      </c>
      <c r="Y706" s="20">
        <v>45700</v>
      </c>
      <c r="Z706" s="48">
        <v>2</v>
      </c>
      <c r="AA706">
        <v>2025</v>
      </c>
      <c r="AB706" s="45">
        <v>71088</v>
      </c>
      <c r="AC706" s="45">
        <v>71088</v>
      </c>
      <c r="AI706" s="10"/>
      <c r="AK706" s="10"/>
    </row>
    <row r="707" spans="1:37">
      <c r="A707" t="s">
        <v>45</v>
      </c>
      <c r="B707" t="s">
        <v>46</v>
      </c>
      <c r="C707" t="s">
        <v>47</v>
      </c>
      <c r="D707" t="s">
        <v>1129</v>
      </c>
      <c r="E707" t="s">
        <v>88</v>
      </c>
      <c r="F707" t="s">
        <v>79</v>
      </c>
      <c r="G707" t="s">
        <v>51</v>
      </c>
      <c r="H707" s="20" t="s">
        <v>52</v>
      </c>
      <c r="I707" t="s">
        <v>53</v>
      </c>
      <c r="J707" t="s">
        <v>54</v>
      </c>
      <c r="L707" t="s">
        <v>55</v>
      </c>
      <c r="M707" t="s">
        <v>77</v>
      </c>
      <c r="N707" t="s">
        <v>89</v>
      </c>
      <c r="O707" s="21" t="s">
        <v>58</v>
      </c>
      <c r="P707" s="21" t="s">
        <v>119</v>
      </c>
      <c r="Q707" s="20" t="s">
        <v>908</v>
      </c>
      <c r="R707" s="21" t="s">
        <v>909</v>
      </c>
      <c r="S707" s="35">
        <v>1</v>
      </c>
      <c r="T707" s="22">
        <v>1</v>
      </c>
      <c r="U707" s="20" t="s">
        <v>62</v>
      </c>
      <c r="V707" s="20">
        <v>45687</v>
      </c>
      <c r="W707" s="21">
        <v>1</v>
      </c>
      <c r="X707" s="20">
        <v>45694</v>
      </c>
      <c r="Y707" s="20">
        <v>45691</v>
      </c>
      <c r="Z707" s="48">
        <v>2</v>
      </c>
      <c r="AA707">
        <v>2025</v>
      </c>
      <c r="AB707" s="45">
        <v>74995</v>
      </c>
      <c r="AC707" s="45">
        <v>74995</v>
      </c>
      <c r="AI707" s="10"/>
      <c r="AK707" s="10"/>
    </row>
    <row r="708" spans="1:37">
      <c r="A708" t="s">
        <v>45</v>
      </c>
      <c r="B708" t="s">
        <v>46</v>
      </c>
      <c r="C708" t="s">
        <v>47</v>
      </c>
      <c r="D708" t="s">
        <v>1130</v>
      </c>
      <c r="E708" t="s">
        <v>88</v>
      </c>
      <c r="F708" t="s">
        <v>79</v>
      </c>
      <c r="G708" t="s">
        <v>51</v>
      </c>
      <c r="H708" s="20" t="s">
        <v>52</v>
      </c>
      <c r="I708" t="s">
        <v>53</v>
      </c>
      <c r="J708" t="s">
        <v>54</v>
      </c>
      <c r="L708" t="s">
        <v>55</v>
      </c>
      <c r="M708" t="s">
        <v>77</v>
      </c>
      <c r="N708" t="s">
        <v>89</v>
      </c>
      <c r="O708" s="21" t="s">
        <v>58</v>
      </c>
      <c r="P708" s="21" t="s">
        <v>119</v>
      </c>
      <c r="Q708" s="20" t="s">
        <v>821</v>
      </c>
      <c r="R708" s="21" t="s">
        <v>822</v>
      </c>
      <c r="S708" s="35">
        <v>1</v>
      </c>
      <c r="T708" s="22">
        <v>1</v>
      </c>
      <c r="U708" s="20" t="s">
        <v>62</v>
      </c>
      <c r="V708" s="20">
        <v>45687</v>
      </c>
      <c r="W708" s="21">
        <v>1</v>
      </c>
      <c r="X708" s="20">
        <v>45694</v>
      </c>
      <c r="Y708" s="20">
        <v>45691</v>
      </c>
      <c r="Z708" s="48">
        <v>2</v>
      </c>
      <c r="AA708">
        <v>2025</v>
      </c>
      <c r="AB708" s="45">
        <v>96866</v>
      </c>
      <c r="AC708" s="45">
        <v>96866</v>
      </c>
      <c r="AI708" s="10"/>
      <c r="AK708" s="10"/>
    </row>
    <row r="709" spans="1:37">
      <c r="A709" t="s">
        <v>45</v>
      </c>
      <c r="B709" t="s">
        <v>46</v>
      </c>
      <c r="C709" t="s">
        <v>47</v>
      </c>
      <c r="D709" t="s">
        <v>1131</v>
      </c>
      <c r="E709" t="s">
        <v>88</v>
      </c>
      <c r="F709" t="s">
        <v>79</v>
      </c>
      <c r="G709" t="s">
        <v>51</v>
      </c>
      <c r="H709" s="20" t="s">
        <v>52</v>
      </c>
      <c r="I709" t="s">
        <v>53</v>
      </c>
      <c r="J709" t="s">
        <v>54</v>
      </c>
      <c r="L709" t="s">
        <v>55</v>
      </c>
      <c r="M709" t="s">
        <v>77</v>
      </c>
      <c r="N709" t="s">
        <v>89</v>
      </c>
      <c r="O709" s="21" t="s">
        <v>58</v>
      </c>
      <c r="P709" s="21" t="s">
        <v>276</v>
      </c>
      <c r="Q709" s="20" t="s">
        <v>315</v>
      </c>
      <c r="R709" s="21" t="s">
        <v>316</v>
      </c>
      <c r="S709" s="35">
        <v>1</v>
      </c>
      <c r="T709" s="22">
        <v>1</v>
      </c>
      <c r="U709" s="20" t="s">
        <v>62</v>
      </c>
      <c r="V709" s="20">
        <v>45686</v>
      </c>
      <c r="W709" s="21">
        <v>1</v>
      </c>
      <c r="X709" s="20">
        <v>45694</v>
      </c>
      <c r="Y709" s="20">
        <v>45691</v>
      </c>
      <c r="Z709" s="48">
        <v>2</v>
      </c>
      <c r="AA709">
        <v>2025</v>
      </c>
      <c r="AB709" s="45">
        <v>12494</v>
      </c>
      <c r="AC709" s="45">
        <v>12494</v>
      </c>
      <c r="AI709" s="10"/>
      <c r="AK709" s="10"/>
    </row>
    <row r="710" spans="1:37">
      <c r="A710" t="s">
        <v>45</v>
      </c>
      <c r="B710" t="s">
        <v>46</v>
      </c>
      <c r="C710" t="s">
        <v>47</v>
      </c>
      <c r="D710" t="s">
        <v>1132</v>
      </c>
      <c r="E710" t="s">
        <v>88</v>
      </c>
      <c r="F710" t="s">
        <v>79</v>
      </c>
      <c r="G710" t="s">
        <v>51</v>
      </c>
      <c r="H710" s="20" t="s">
        <v>52</v>
      </c>
      <c r="I710" t="s">
        <v>53</v>
      </c>
      <c r="J710" t="s">
        <v>54</v>
      </c>
      <c r="L710" t="s">
        <v>55</v>
      </c>
      <c r="M710" t="s">
        <v>56</v>
      </c>
      <c r="N710" t="s">
        <v>57</v>
      </c>
      <c r="O710" s="21" t="s">
        <v>58</v>
      </c>
      <c r="P710" s="21" t="s">
        <v>64</v>
      </c>
      <c r="Q710" s="20" t="s">
        <v>518</v>
      </c>
      <c r="R710" s="21" t="s">
        <v>519</v>
      </c>
      <c r="S710" s="35">
        <v>1</v>
      </c>
      <c r="T710" s="22">
        <v>1</v>
      </c>
      <c r="U710" s="20" t="s">
        <v>62</v>
      </c>
      <c r="V710" s="20">
        <v>45686</v>
      </c>
      <c r="W710" s="21">
        <v>1</v>
      </c>
      <c r="X710" s="20">
        <v>45694</v>
      </c>
      <c r="Y710" s="20">
        <v>45691</v>
      </c>
      <c r="Z710" s="48">
        <v>2</v>
      </c>
      <c r="AA710">
        <v>2025</v>
      </c>
      <c r="AB710" s="45">
        <v>137494</v>
      </c>
      <c r="AC710" s="45">
        <v>137494</v>
      </c>
      <c r="AI710" s="10"/>
      <c r="AK710" s="10"/>
    </row>
    <row r="711" spans="1:37">
      <c r="A711" t="s">
        <v>45</v>
      </c>
      <c r="B711" t="s">
        <v>46</v>
      </c>
      <c r="C711" t="s">
        <v>47</v>
      </c>
      <c r="D711" t="s">
        <v>1133</v>
      </c>
      <c r="E711" t="s">
        <v>88</v>
      </c>
      <c r="F711" t="s">
        <v>79</v>
      </c>
      <c r="G711" t="s">
        <v>51</v>
      </c>
      <c r="H711" s="20" t="s">
        <v>52</v>
      </c>
      <c r="I711" t="s">
        <v>53</v>
      </c>
      <c r="J711" t="s">
        <v>54</v>
      </c>
      <c r="L711" t="s">
        <v>55</v>
      </c>
      <c r="M711" t="s">
        <v>56</v>
      </c>
      <c r="N711" t="s">
        <v>57</v>
      </c>
      <c r="O711" s="21" t="s">
        <v>58</v>
      </c>
      <c r="P711" s="21" t="s">
        <v>64</v>
      </c>
      <c r="Q711" s="20" t="s">
        <v>230</v>
      </c>
      <c r="R711" s="21" t="s">
        <v>231</v>
      </c>
      <c r="S711" s="35">
        <v>1</v>
      </c>
      <c r="T711" s="22">
        <v>1</v>
      </c>
      <c r="U711" s="20" t="s">
        <v>62</v>
      </c>
      <c r="V711" s="20">
        <v>45687</v>
      </c>
      <c r="W711" s="21">
        <v>1</v>
      </c>
      <c r="X711" s="20">
        <v>45699</v>
      </c>
      <c r="Y711" s="20">
        <v>45691</v>
      </c>
      <c r="Z711" s="48">
        <v>2</v>
      </c>
      <c r="AA711">
        <v>2025</v>
      </c>
      <c r="AB711" s="45">
        <v>45330</v>
      </c>
      <c r="AC711" s="45">
        <v>45330</v>
      </c>
      <c r="AI711" s="10"/>
      <c r="AK711" s="10"/>
    </row>
    <row r="712" spans="1:37">
      <c r="A712" t="s">
        <v>45</v>
      </c>
      <c r="B712" t="s">
        <v>46</v>
      </c>
      <c r="C712" t="s">
        <v>47</v>
      </c>
      <c r="D712" t="s">
        <v>1134</v>
      </c>
      <c r="E712" t="s">
        <v>88</v>
      </c>
      <c r="F712" t="s">
        <v>79</v>
      </c>
      <c r="G712" t="s">
        <v>51</v>
      </c>
      <c r="H712" s="20" t="s">
        <v>52</v>
      </c>
      <c r="I712" t="s">
        <v>53</v>
      </c>
      <c r="J712" t="s">
        <v>54</v>
      </c>
      <c r="L712" t="s">
        <v>55</v>
      </c>
      <c r="M712" t="s">
        <v>77</v>
      </c>
      <c r="N712" t="s">
        <v>89</v>
      </c>
      <c r="O712" s="21" t="s">
        <v>58</v>
      </c>
      <c r="P712" s="21" t="s">
        <v>97</v>
      </c>
      <c r="Q712" s="20" t="s">
        <v>290</v>
      </c>
      <c r="R712" s="21" t="s">
        <v>291</v>
      </c>
      <c r="S712" s="35">
        <v>1</v>
      </c>
      <c r="T712" s="22">
        <v>1</v>
      </c>
      <c r="U712" s="20" t="s">
        <v>62</v>
      </c>
      <c r="V712" s="20">
        <v>45688</v>
      </c>
      <c r="W712" s="21">
        <v>1</v>
      </c>
      <c r="X712" s="20">
        <v>45695</v>
      </c>
      <c r="Y712" s="20">
        <v>45693</v>
      </c>
      <c r="Z712" s="48">
        <v>2</v>
      </c>
      <c r="AA712">
        <v>2025</v>
      </c>
      <c r="AB712" s="45">
        <v>28117</v>
      </c>
      <c r="AC712" s="45">
        <v>28117</v>
      </c>
      <c r="AI712" s="10"/>
      <c r="AK712" s="10"/>
    </row>
    <row r="713" spans="1:37">
      <c r="A713" t="s">
        <v>45</v>
      </c>
      <c r="B713" t="s">
        <v>46</v>
      </c>
      <c r="C713" t="s">
        <v>47</v>
      </c>
      <c r="D713" t="s">
        <v>1135</v>
      </c>
      <c r="E713" t="s">
        <v>88</v>
      </c>
      <c r="F713" t="s">
        <v>79</v>
      </c>
      <c r="G713" t="s">
        <v>51</v>
      </c>
      <c r="H713" s="20" t="s">
        <v>52</v>
      </c>
      <c r="I713" t="s">
        <v>53</v>
      </c>
      <c r="J713" t="s">
        <v>54</v>
      </c>
      <c r="L713" t="s">
        <v>55</v>
      </c>
      <c r="M713" t="s">
        <v>77</v>
      </c>
      <c r="N713" t="s">
        <v>89</v>
      </c>
      <c r="O713" s="21" t="s">
        <v>58</v>
      </c>
      <c r="P713" s="21" t="s">
        <v>104</v>
      </c>
      <c r="Q713" s="20" t="s">
        <v>946</v>
      </c>
      <c r="R713" s="21" t="s">
        <v>947</v>
      </c>
      <c r="S713" s="35">
        <v>1</v>
      </c>
      <c r="T713" s="22">
        <v>1</v>
      </c>
      <c r="U713" s="20" t="s">
        <v>62</v>
      </c>
      <c r="V713" s="20">
        <v>45688</v>
      </c>
      <c r="W713" s="21">
        <v>1</v>
      </c>
      <c r="X713" s="20">
        <v>45695</v>
      </c>
      <c r="Y713" s="20">
        <v>45693</v>
      </c>
      <c r="Z713" s="48">
        <v>2</v>
      </c>
      <c r="AA713">
        <v>2025</v>
      </c>
      <c r="AB713" s="45">
        <v>34369</v>
      </c>
      <c r="AC713" s="45">
        <v>34369</v>
      </c>
      <c r="AI713" s="10"/>
      <c r="AK713" s="10"/>
    </row>
    <row r="714" spans="1:37">
      <c r="A714" t="s">
        <v>45</v>
      </c>
      <c r="B714" t="s">
        <v>46</v>
      </c>
      <c r="C714" t="s">
        <v>47</v>
      </c>
      <c r="D714" t="s">
        <v>1136</v>
      </c>
      <c r="E714" t="s">
        <v>88</v>
      </c>
      <c r="F714" t="s">
        <v>79</v>
      </c>
      <c r="G714" t="s">
        <v>51</v>
      </c>
      <c r="H714" s="20" t="s">
        <v>52</v>
      </c>
      <c r="I714" t="s">
        <v>53</v>
      </c>
      <c r="J714" t="s">
        <v>54</v>
      </c>
      <c r="L714" t="s">
        <v>55</v>
      </c>
      <c r="M714" t="s">
        <v>77</v>
      </c>
      <c r="N714" t="s">
        <v>89</v>
      </c>
      <c r="O714" s="21" t="s">
        <v>58</v>
      </c>
      <c r="P714" s="21" t="s">
        <v>150</v>
      </c>
      <c r="Q714" s="20" t="s">
        <v>1137</v>
      </c>
      <c r="R714" s="21" t="s">
        <v>1138</v>
      </c>
      <c r="S714" s="35">
        <v>1</v>
      </c>
      <c r="T714" s="22">
        <v>1</v>
      </c>
      <c r="U714" s="20" t="s">
        <v>62</v>
      </c>
      <c r="V714" s="20">
        <v>45686</v>
      </c>
      <c r="W714" s="21">
        <v>1</v>
      </c>
      <c r="X714" s="20">
        <v>45695</v>
      </c>
      <c r="Y714" s="20">
        <v>45691</v>
      </c>
      <c r="Z714" s="48">
        <v>2</v>
      </c>
      <c r="AA714">
        <v>2025</v>
      </c>
      <c r="AB714" s="45">
        <v>93744</v>
      </c>
      <c r="AC714" s="45">
        <v>93744</v>
      </c>
      <c r="AI714" s="10"/>
      <c r="AK714" s="10"/>
    </row>
    <row r="715" spans="1:37">
      <c r="A715" t="s">
        <v>45</v>
      </c>
      <c r="B715" t="s">
        <v>46</v>
      </c>
      <c r="C715" t="s">
        <v>47</v>
      </c>
      <c r="D715" t="s">
        <v>1139</v>
      </c>
      <c r="E715" t="s">
        <v>88</v>
      </c>
      <c r="F715" t="s">
        <v>79</v>
      </c>
      <c r="G715" t="s">
        <v>51</v>
      </c>
      <c r="H715" s="20" t="s">
        <v>52</v>
      </c>
      <c r="I715" t="s">
        <v>53</v>
      </c>
      <c r="J715" t="s">
        <v>54</v>
      </c>
      <c r="L715" t="s">
        <v>55</v>
      </c>
      <c r="M715" t="s">
        <v>56</v>
      </c>
      <c r="N715" t="s">
        <v>57</v>
      </c>
      <c r="O715" s="21" t="s">
        <v>58</v>
      </c>
      <c r="P715" s="21" t="s">
        <v>64</v>
      </c>
      <c r="Q715" s="20" t="s">
        <v>436</v>
      </c>
      <c r="R715" s="21" t="s">
        <v>437</v>
      </c>
      <c r="S715" s="35">
        <v>1</v>
      </c>
      <c r="T715" s="22">
        <v>1</v>
      </c>
      <c r="U715" s="20" t="s">
        <v>62</v>
      </c>
      <c r="V715" s="20">
        <v>45688</v>
      </c>
      <c r="W715" s="21">
        <v>1</v>
      </c>
      <c r="X715" s="20">
        <v>45698</v>
      </c>
      <c r="Y715" s="20">
        <v>45693</v>
      </c>
      <c r="Z715" s="48">
        <v>2</v>
      </c>
      <c r="AA715">
        <v>2025</v>
      </c>
      <c r="AB715" s="45">
        <v>45150</v>
      </c>
      <c r="AC715" s="45">
        <v>45150</v>
      </c>
      <c r="AI715" s="10"/>
      <c r="AK715" s="10"/>
    </row>
    <row r="716" spans="1:37">
      <c r="A716" t="s">
        <v>45</v>
      </c>
      <c r="B716" t="s">
        <v>46</v>
      </c>
      <c r="C716" t="s">
        <v>47</v>
      </c>
      <c r="D716" t="s">
        <v>1140</v>
      </c>
      <c r="E716" t="s">
        <v>88</v>
      </c>
      <c r="F716" t="s">
        <v>79</v>
      </c>
      <c r="G716" t="s">
        <v>51</v>
      </c>
      <c r="H716" s="20" t="s">
        <v>52</v>
      </c>
      <c r="I716" t="s">
        <v>53</v>
      </c>
      <c r="J716" t="s">
        <v>54</v>
      </c>
      <c r="L716" t="s">
        <v>55</v>
      </c>
      <c r="M716" t="s">
        <v>77</v>
      </c>
      <c r="N716" t="s">
        <v>89</v>
      </c>
      <c r="O716" s="21" t="s">
        <v>58</v>
      </c>
      <c r="P716" s="21" t="s">
        <v>119</v>
      </c>
      <c r="Q716" s="20" t="s">
        <v>1141</v>
      </c>
      <c r="R716" s="21" t="s">
        <v>1142</v>
      </c>
      <c r="S716" s="35">
        <v>1</v>
      </c>
      <c r="T716" s="22">
        <v>1</v>
      </c>
      <c r="U716" s="20" t="s">
        <v>62</v>
      </c>
      <c r="V716" s="20">
        <v>45686</v>
      </c>
      <c r="W716" s="21">
        <v>1</v>
      </c>
      <c r="X716" s="20">
        <v>45698</v>
      </c>
      <c r="Y716" s="20">
        <v>45691</v>
      </c>
      <c r="Z716" s="48">
        <v>2</v>
      </c>
      <c r="AA716">
        <v>2025</v>
      </c>
      <c r="AB716" s="45">
        <v>65621</v>
      </c>
      <c r="AC716" s="45">
        <v>65621</v>
      </c>
      <c r="AI716" s="10"/>
      <c r="AK716" s="10"/>
    </row>
    <row r="717" spans="1:37">
      <c r="A717" t="s">
        <v>45</v>
      </c>
      <c r="B717" t="s">
        <v>46</v>
      </c>
      <c r="C717" t="s">
        <v>47</v>
      </c>
      <c r="D717" t="s">
        <v>1143</v>
      </c>
      <c r="E717" t="s">
        <v>88</v>
      </c>
      <c r="F717" t="s">
        <v>79</v>
      </c>
      <c r="G717" t="s">
        <v>51</v>
      </c>
      <c r="H717" s="20" t="s">
        <v>52</v>
      </c>
      <c r="I717" t="s">
        <v>53</v>
      </c>
      <c r="J717" t="s">
        <v>54</v>
      </c>
      <c r="L717" t="s">
        <v>55</v>
      </c>
      <c r="M717" t="s">
        <v>77</v>
      </c>
      <c r="N717" t="s">
        <v>89</v>
      </c>
      <c r="O717" s="21" t="s">
        <v>58</v>
      </c>
      <c r="P717" s="21" t="s">
        <v>97</v>
      </c>
      <c r="Q717" s="20" t="s">
        <v>428</v>
      </c>
      <c r="R717" s="21" t="s">
        <v>429</v>
      </c>
      <c r="S717" s="35">
        <v>1</v>
      </c>
      <c r="T717" s="22">
        <v>1</v>
      </c>
      <c r="U717" s="20" t="s">
        <v>62</v>
      </c>
      <c r="V717" s="20">
        <v>45686</v>
      </c>
      <c r="W717" s="21">
        <v>1</v>
      </c>
      <c r="X717" s="20">
        <v>45699</v>
      </c>
      <c r="Y717" s="20">
        <v>45691</v>
      </c>
      <c r="Z717" s="48">
        <v>2</v>
      </c>
      <c r="AA717">
        <v>2025</v>
      </c>
      <c r="AB717" s="45">
        <v>59367</v>
      </c>
      <c r="AC717" s="45">
        <v>59367</v>
      </c>
      <c r="AI717" s="10"/>
      <c r="AK717" s="10"/>
    </row>
    <row r="718" spans="1:37">
      <c r="A718" t="s">
        <v>45</v>
      </c>
      <c r="B718" t="s">
        <v>46</v>
      </c>
      <c r="C718" t="s">
        <v>47</v>
      </c>
      <c r="D718" t="s">
        <v>1144</v>
      </c>
      <c r="E718" t="s">
        <v>88</v>
      </c>
      <c r="F718" t="s">
        <v>79</v>
      </c>
      <c r="G718" t="s">
        <v>51</v>
      </c>
      <c r="H718" s="20" t="s">
        <v>52</v>
      </c>
      <c r="I718" t="s">
        <v>53</v>
      </c>
      <c r="J718" t="s">
        <v>54</v>
      </c>
      <c r="L718" t="s">
        <v>55</v>
      </c>
      <c r="M718" t="s">
        <v>77</v>
      </c>
      <c r="N718" t="s">
        <v>89</v>
      </c>
      <c r="O718" s="21" t="s">
        <v>58</v>
      </c>
      <c r="P718" s="21" t="s">
        <v>303</v>
      </c>
      <c r="Q718" s="20" t="s">
        <v>304</v>
      </c>
      <c r="R718" s="21" t="s">
        <v>305</v>
      </c>
      <c r="S718" s="35">
        <v>1</v>
      </c>
      <c r="T718" s="22">
        <v>1</v>
      </c>
      <c r="U718" s="20" t="s">
        <v>62</v>
      </c>
      <c r="V718" s="20">
        <v>45687</v>
      </c>
      <c r="W718" s="21">
        <v>1</v>
      </c>
      <c r="X718" s="20">
        <v>45695</v>
      </c>
      <c r="Y718" s="20">
        <v>45693</v>
      </c>
      <c r="Z718" s="48">
        <v>2</v>
      </c>
      <c r="AA718">
        <v>2025</v>
      </c>
      <c r="AB718" s="45">
        <v>62494</v>
      </c>
      <c r="AC718" s="45">
        <v>62494</v>
      </c>
      <c r="AI718" s="10"/>
      <c r="AK718" s="10"/>
    </row>
    <row r="719" spans="1:37">
      <c r="A719" t="s">
        <v>45</v>
      </c>
      <c r="B719" t="s">
        <v>46</v>
      </c>
      <c r="C719" t="s">
        <v>47</v>
      </c>
      <c r="D719" t="s">
        <v>1145</v>
      </c>
      <c r="E719" t="s">
        <v>88</v>
      </c>
      <c r="F719" t="s">
        <v>79</v>
      </c>
      <c r="G719" t="s">
        <v>51</v>
      </c>
      <c r="H719" s="20" t="s">
        <v>52</v>
      </c>
      <c r="I719" t="s">
        <v>53</v>
      </c>
      <c r="J719" t="s">
        <v>54</v>
      </c>
      <c r="L719" t="s">
        <v>55</v>
      </c>
      <c r="M719" t="s">
        <v>56</v>
      </c>
      <c r="N719" t="s">
        <v>57</v>
      </c>
      <c r="O719" s="21" t="s">
        <v>58</v>
      </c>
      <c r="P719" s="21" t="s">
        <v>64</v>
      </c>
      <c r="Q719" s="20" t="s">
        <v>230</v>
      </c>
      <c r="R719" s="21" t="s">
        <v>231</v>
      </c>
      <c r="S719" s="35">
        <v>1</v>
      </c>
      <c r="T719" s="22">
        <v>1</v>
      </c>
      <c r="U719" s="20" t="s">
        <v>62</v>
      </c>
      <c r="V719" s="20">
        <v>45687</v>
      </c>
      <c r="W719" s="21">
        <v>1</v>
      </c>
      <c r="X719" s="20">
        <v>45695</v>
      </c>
      <c r="Y719" s="20">
        <v>45693</v>
      </c>
      <c r="Z719" s="48">
        <v>2</v>
      </c>
      <c r="AA719">
        <v>2025</v>
      </c>
      <c r="AB719" s="45">
        <v>45330</v>
      </c>
      <c r="AC719" s="45">
        <v>45330</v>
      </c>
      <c r="AI719" s="10"/>
      <c r="AK719" s="10"/>
    </row>
    <row r="720" spans="1:37">
      <c r="A720" t="s">
        <v>45</v>
      </c>
      <c r="B720" t="s">
        <v>46</v>
      </c>
      <c r="C720" t="s">
        <v>47</v>
      </c>
      <c r="D720" t="s">
        <v>1146</v>
      </c>
      <c r="E720" t="s">
        <v>88</v>
      </c>
      <c r="F720" t="s">
        <v>79</v>
      </c>
      <c r="G720" t="s">
        <v>51</v>
      </c>
      <c r="H720" s="20" t="s">
        <v>52</v>
      </c>
      <c r="I720" t="s">
        <v>53</v>
      </c>
      <c r="J720" t="s">
        <v>54</v>
      </c>
      <c r="L720" t="s">
        <v>55</v>
      </c>
      <c r="M720" t="s">
        <v>56</v>
      </c>
      <c r="N720" t="s">
        <v>57</v>
      </c>
      <c r="O720" s="21" t="s">
        <v>58</v>
      </c>
      <c r="P720" s="21" t="s">
        <v>64</v>
      </c>
      <c r="Q720" s="20" t="s">
        <v>518</v>
      </c>
      <c r="R720" s="21" t="s">
        <v>519</v>
      </c>
      <c r="S720" s="35">
        <v>1</v>
      </c>
      <c r="T720" s="22">
        <v>1</v>
      </c>
      <c r="U720" s="20" t="s">
        <v>62</v>
      </c>
      <c r="V720" s="20">
        <v>45688</v>
      </c>
      <c r="W720" s="21">
        <v>1</v>
      </c>
      <c r="X720" s="20">
        <v>45698</v>
      </c>
      <c r="Y720" s="20">
        <v>45693</v>
      </c>
      <c r="Z720" s="48">
        <v>2</v>
      </c>
      <c r="AA720">
        <v>2025</v>
      </c>
      <c r="AB720" s="45">
        <v>137494</v>
      </c>
      <c r="AC720" s="45">
        <v>137494</v>
      </c>
      <c r="AI720" s="10"/>
      <c r="AK720" s="10"/>
    </row>
    <row r="721" spans="1:37">
      <c r="A721" t="s">
        <v>45</v>
      </c>
      <c r="B721" t="s">
        <v>46</v>
      </c>
      <c r="C721" t="s">
        <v>47</v>
      </c>
      <c r="D721" t="s">
        <v>1147</v>
      </c>
      <c r="E721" t="s">
        <v>88</v>
      </c>
      <c r="F721" t="s">
        <v>79</v>
      </c>
      <c r="G721" t="s">
        <v>51</v>
      </c>
      <c r="H721" s="20" t="s">
        <v>52</v>
      </c>
      <c r="I721" t="s">
        <v>53</v>
      </c>
      <c r="J721" t="s">
        <v>54</v>
      </c>
      <c r="L721" t="s">
        <v>55</v>
      </c>
      <c r="M721" t="s">
        <v>77</v>
      </c>
      <c r="N721" t="s">
        <v>89</v>
      </c>
      <c r="O721" s="21" t="s">
        <v>58</v>
      </c>
      <c r="P721" s="21" t="s">
        <v>90</v>
      </c>
      <c r="Q721" s="20" t="s">
        <v>344</v>
      </c>
      <c r="R721" s="21" t="s">
        <v>345</v>
      </c>
      <c r="S721" s="35">
        <v>1</v>
      </c>
      <c r="T721" s="22">
        <v>1</v>
      </c>
      <c r="U721" s="20" t="s">
        <v>62</v>
      </c>
      <c r="V721" s="20">
        <v>45687</v>
      </c>
      <c r="W721" s="21">
        <v>1</v>
      </c>
      <c r="X721" s="20">
        <v>45698</v>
      </c>
      <c r="Y721" s="20">
        <v>45691</v>
      </c>
      <c r="Z721" s="48">
        <v>2</v>
      </c>
      <c r="AA721">
        <v>2025</v>
      </c>
      <c r="AB721" s="45">
        <v>40620</v>
      </c>
      <c r="AC721" s="45">
        <v>40620</v>
      </c>
      <c r="AI721" s="10"/>
      <c r="AK721" s="10"/>
    </row>
    <row r="722" spans="1:37">
      <c r="A722" t="s">
        <v>45</v>
      </c>
      <c r="B722" t="s">
        <v>46</v>
      </c>
      <c r="C722" t="s">
        <v>47</v>
      </c>
      <c r="D722" t="s">
        <v>1148</v>
      </c>
      <c r="E722" t="s">
        <v>88</v>
      </c>
      <c r="F722" t="s">
        <v>79</v>
      </c>
      <c r="G722" t="s">
        <v>51</v>
      </c>
      <c r="H722" s="20" t="s">
        <v>52</v>
      </c>
      <c r="I722" t="s">
        <v>53</v>
      </c>
      <c r="J722" t="s">
        <v>54</v>
      </c>
      <c r="L722" t="s">
        <v>55</v>
      </c>
      <c r="M722" t="s">
        <v>77</v>
      </c>
      <c r="N722" t="s">
        <v>89</v>
      </c>
      <c r="O722" s="21" t="s">
        <v>58</v>
      </c>
      <c r="P722" s="21" t="s">
        <v>104</v>
      </c>
      <c r="Q722" s="20" t="s">
        <v>515</v>
      </c>
      <c r="R722" s="21" t="s">
        <v>516</v>
      </c>
      <c r="S722" s="35">
        <v>1</v>
      </c>
      <c r="T722" s="22">
        <v>1</v>
      </c>
      <c r="U722" s="20" t="s">
        <v>62</v>
      </c>
      <c r="V722" s="20">
        <v>45686</v>
      </c>
      <c r="W722" s="21">
        <v>1</v>
      </c>
      <c r="X722" s="20">
        <v>45698</v>
      </c>
      <c r="Y722" s="20">
        <v>45691</v>
      </c>
      <c r="Z722" s="48">
        <v>2</v>
      </c>
      <c r="AA722">
        <v>2025</v>
      </c>
      <c r="AB722" s="45">
        <v>81245</v>
      </c>
      <c r="AC722" s="45">
        <v>81245</v>
      </c>
      <c r="AI722" s="10"/>
      <c r="AK722" s="10"/>
    </row>
    <row r="723" spans="1:37">
      <c r="A723" t="s">
        <v>45</v>
      </c>
      <c r="B723" t="s">
        <v>46</v>
      </c>
      <c r="C723" t="s">
        <v>47</v>
      </c>
      <c r="D723" t="s">
        <v>1149</v>
      </c>
      <c r="E723" t="s">
        <v>88</v>
      </c>
      <c r="F723" t="s">
        <v>79</v>
      </c>
      <c r="G723" t="s">
        <v>51</v>
      </c>
      <c r="H723" s="20" t="s">
        <v>52</v>
      </c>
      <c r="I723" t="s">
        <v>53</v>
      </c>
      <c r="J723" t="s">
        <v>54</v>
      </c>
      <c r="L723" t="s">
        <v>55</v>
      </c>
      <c r="M723" t="s">
        <v>77</v>
      </c>
      <c r="N723" t="s">
        <v>89</v>
      </c>
      <c r="O723" s="21" t="s">
        <v>58</v>
      </c>
      <c r="P723" s="21" t="s">
        <v>104</v>
      </c>
      <c r="Q723" s="20" t="s">
        <v>919</v>
      </c>
      <c r="R723" s="21" t="s">
        <v>920</v>
      </c>
      <c r="S723" s="35">
        <v>1</v>
      </c>
      <c r="T723" s="22">
        <v>1</v>
      </c>
      <c r="U723" s="20" t="s">
        <v>62</v>
      </c>
      <c r="V723" s="20">
        <v>45688</v>
      </c>
      <c r="W723" s="21">
        <v>1</v>
      </c>
      <c r="X723" s="20">
        <v>45695</v>
      </c>
      <c r="Y723" s="20">
        <v>45693</v>
      </c>
      <c r="Z723" s="48">
        <v>2</v>
      </c>
      <c r="AA723">
        <v>2025</v>
      </c>
      <c r="AB723" s="45">
        <v>34369</v>
      </c>
      <c r="AC723" s="45">
        <v>34369</v>
      </c>
      <c r="AI723" s="10"/>
      <c r="AK723" s="10"/>
    </row>
    <row r="724" spans="1:37">
      <c r="A724" t="s">
        <v>45</v>
      </c>
      <c r="B724" t="s">
        <v>46</v>
      </c>
      <c r="C724" t="s">
        <v>47</v>
      </c>
      <c r="D724" t="s">
        <v>1150</v>
      </c>
      <c r="E724" t="s">
        <v>88</v>
      </c>
      <c r="F724" t="s">
        <v>79</v>
      </c>
      <c r="G724" t="s">
        <v>51</v>
      </c>
      <c r="H724" s="20" t="s">
        <v>52</v>
      </c>
      <c r="I724" t="s">
        <v>53</v>
      </c>
      <c r="J724" t="s">
        <v>54</v>
      </c>
      <c r="L724" t="s">
        <v>55</v>
      </c>
      <c r="M724" t="s">
        <v>77</v>
      </c>
      <c r="N724" t="s">
        <v>89</v>
      </c>
      <c r="O724" s="21" t="s">
        <v>58</v>
      </c>
      <c r="P724" s="21" t="s">
        <v>126</v>
      </c>
      <c r="Q724" s="20" t="s">
        <v>347</v>
      </c>
      <c r="R724" s="21" t="s">
        <v>348</v>
      </c>
      <c r="S724" s="35">
        <v>1</v>
      </c>
      <c r="T724" s="22">
        <v>1</v>
      </c>
      <c r="U724" s="20" t="s">
        <v>62</v>
      </c>
      <c r="V724" s="20">
        <v>45688</v>
      </c>
      <c r="W724" s="21">
        <v>1</v>
      </c>
      <c r="X724" s="20">
        <v>45698</v>
      </c>
      <c r="Y724" s="20">
        <v>45695</v>
      </c>
      <c r="Z724" s="48">
        <v>2</v>
      </c>
      <c r="AA724">
        <v>2025</v>
      </c>
      <c r="AB724" s="45">
        <v>87496</v>
      </c>
      <c r="AC724" s="45">
        <v>87496</v>
      </c>
      <c r="AI724" s="10"/>
      <c r="AK724" s="10"/>
    </row>
    <row r="725" spans="1:37">
      <c r="A725" t="s">
        <v>45</v>
      </c>
      <c r="B725" t="s">
        <v>46</v>
      </c>
      <c r="C725" t="s">
        <v>47</v>
      </c>
      <c r="D725" t="s">
        <v>1151</v>
      </c>
      <c r="E725" t="s">
        <v>88</v>
      </c>
      <c r="F725" t="s">
        <v>79</v>
      </c>
      <c r="G725" t="s">
        <v>51</v>
      </c>
      <c r="H725" s="20" t="s">
        <v>52</v>
      </c>
      <c r="I725" t="s">
        <v>53</v>
      </c>
      <c r="J725" t="s">
        <v>54</v>
      </c>
      <c r="L725" t="s">
        <v>55</v>
      </c>
      <c r="M725" t="s">
        <v>77</v>
      </c>
      <c r="N725" t="s">
        <v>89</v>
      </c>
      <c r="O725" s="21" t="s">
        <v>58</v>
      </c>
      <c r="P725" s="21" t="s">
        <v>90</v>
      </c>
      <c r="Q725" s="20" t="s">
        <v>344</v>
      </c>
      <c r="R725" s="21" t="s">
        <v>345</v>
      </c>
      <c r="S725" s="35">
        <v>1</v>
      </c>
      <c r="T725" s="22">
        <v>1</v>
      </c>
      <c r="U725" s="20" t="s">
        <v>62</v>
      </c>
      <c r="V725" s="20">
        <v>45688</v>
      </c>
      <c r="W725" s="21">
        <v>1</v>
      </c>
      <c r="X725" s="20">
        <v>45695</v>
      </c>
      <c r="Y725" s="20">
        <v>45693</v>
      </c>
      <c r="Z725" s="48">
        <v>2</v>
      </c>
      <c r="AA725">
        <v>2025</v>
      </c>
      <c r="AB725" s="45">
        <v>40620</v>
      </c>
      <c r="AC725" s="45">
        <v>40620</v>
      </c>
      <c r="AI725" s="10"/>
      <c r="AK725" s="10"/>
    </row>
    <row r="726" spans="1:37">
      <c r="A726" t="s">
        <v>45</v>
      </c>
      <c r="B726" t="s">
        <v>46</v>
      </c>
      <c r="C726" t="s">
        <v>47</v>
      </c>
      <c r="D726" t="s">
        <v>1152</v>
      </c>
      <c r="E726" t="s">
        <v>88</v>
      </c>
      <c r="F726" t="s">
        <v>79</v>
      </c>
      <c r="G726" t="s">
        <v>51</v>
      </c>
      <c r="H726" s="20" t="s">
        <v>52</v>
      </c>
      <c r="I726" t="s">
        <v>53</v>
      </c>
      <c r="J726" t="s">
        <v>54</v>
      </c>
      <c r="L726" t="s">
        <v>55</v>
      </c>
      <c r="M726" t="s">
        <v>77</v>
      </c>
      <c r="N726" t="s">
        <v>89</v>
      </c>
      <c r="O726" s="21" t="s">
        <v>58</v>
      </c>
      <c r="P726" s="21" t="s">
        <v>90</v>
      </c>
      <c r="Q726" s="20" t="s">
        <v>191</v>
      </c>
      <c r="R726" s="21" t="s">
        <v>192</v>
      </c>
      <c r="S726" s="35">
        <v>1</v>
      </c>
      <c r="T726" s="22">
        <v>1</v>
      </c>
      <c r="U726" s="20" t="s">
        <v>62</v>
      </c>
      <c r="V726" s="20">
        <v>45686</v>
      </c>
      <c r="W726" s="21">
        <v>1</v>
      </c>
      <c r="X726" s="20">
        <v>45695</v>
      </c>
      <c r="Y726" s="20">
        <v>45691</v>
      </c>
      <c r="Z726" s="48">
        <v>2</v>
      </c>
      <c r="AA726">
        <v>2025</v>
      </c>
      <c r="AB726" s="45">
        <v>112492</v>
      </c>
      <c r="AC726" s="45">
        <v>112492</v>
      </c>
      <c r="AI726" s="10"/>
      <c r="AK726" s="10"/>
    </row>
    <row r="727" spans="1:37">
      <c r="A727" t="s">
        <v>45</v>
      </c>
      <c r="B727" t="s">
        <v>46</v>
      </c>
      <c r="C727" t="s">
        <v>47</v>
      </c>
      <c r="D727" t="s">
        <v>1153</v>
      </c>
      <c r="E727" t="s">
        <v>88</v>
      </c>
      <c r="F727" t="s">
        <v>79</v>
      </c>
      <c r="G727" t="s">
        <v>51</v>
      </c>
      <c r="H727" s="20" t="s">
        <v>52</v>
      </c>
      <c r="I727" t="s">
        <v>53</v>
      </c>
      <c r="J727" t="s">
        <v>54</v>
      </c>
      <c r="L727" t="s">
        <v>55</v>
      </c>
      <c r="M727" t="s">
        <v>56</v>
      </c>
      <c r="N727" t="s">
        <v>57</v>
      </c>
      <c r="O727" s="21" t="s">
        <v>58</v>
      </c>
      <c r="P727" s="21" t="s">
        <v>64</v>
      </c>
      <c r="Q727" s="20" t="s">
        <v>230</v>
      </c>
      <c r="R727" s="21" t="s">
        <v>231</v>
      </c>
      <c r="S727" s="35">
        <v>1</v>
      </c>
      <c r="T727" s="22">
        <v>1</v>
      </c>
      <c r="U727" s="20" t="s">
        <v>62</v>
      </c>
      <c r="V727" s="20">
        <v>45688</v>
      </c>
      <c r="W727" s="21">
        <v>1</v>
      </c>
      <c r="X727" s="20">
        <v>45699</v>
      </c>
      <c r="Y727" s="20">
        <v>45695</v>
      </c>
      <c r="Z727" s="48">
        <v>2</v>
      </c>
      <c r="AA727">
        <v>2025</v>
      </c>
      <c r="AB727" s="45">
        <v>45330</v>
      </c>
      <c r="AC727" s="45">
        <v>45330</v>
      </c>
      <c r="AI727" s="10"/>
      <c r="AK727" s="10"/>
    </row>
    <row r="728" spans="1:37">
      <c r="A728" t="s">
        <v>45</v>
      </c>
      <c r="B728" t="s">
        <v>46</v>
      </c>
      <c r="C728" t="s">
        <v>47</v>
      </c>
      <c r="D728" t="s">
        <v>1154</v>
      </c>
      <c r="E728" t="s">
        <v>88</v>
      </c>
      <c r="F728" t="s">
        <v>79</v>
      </c>
      <c r="G728" t="s">
        <v>51</v>
      </c>
      <c r="H728" s="20" t="s">
        <v>52</v>
      </c>
      <c r="I728" t="s">
        <v>53</v>
      </c>
      <c r="J728" t="s">
        <v>54</v>
      </c>
      <c r="L728" t="s">
        <v>55</v>
      </c>
      <c r="M728" t="s">
        <v>77</v>
      </c>
      <c r="N728" t="s">
        <v>89</v>
      </c>
      <c r="O728" s="21" t="s">
        <v>58</v>
      </c>
      <c r="P728" s="21" t="s">
        <v>303</v>
      </c>
      <c r="Q728" s="20" t="s">
        <v>631</v>
      </c>
      <c r="R728" s="21" t="s">
        <v>632</v>
      </c>
      <c r="S728" s="35">
        <v>1</v>
      </c>
      <c r="T728" s="22">
        <v>1</v>
      </c>
      <c r="U728" s="20" t="s">
        <v>62</v>
      </c>
      <c r="V728" s="20">
        <v>45688</v>
      </c>
      <c r="W728" s="21">
        <v>1</v>
      </c>
      <c r="X728" s="20">
        <v>45695</v>
      </c>
      <c r="Y728" s="20">
        <v>45693</v>
      </c>
      <c r="Z728" s="48">
        <v>2</v>
      </c>
      <c r="AA728">
        <v>2025</v>
      </c>
      <c r="AB728" s="45">
        <v>62493</v>
      </c>
      <c r="AC728" s="45">
        <v>62493</v>
      </c>
      <c r="AI728" s="10"/>
      <c r="AK728" s="10"/>
    </row>
    <row r="729" spans="1:37">
      <c r="A729" t="s">
        <v>45</v>
      </c>
      <c r="B729" t="s">
        <v>46</v>
      </c>
      <c r="C729" t="s">
        <v>47</v>
      </c>
      <c r="D729" t="s">
        <v>1155</v>
      </c>
      <c r="E729" t="s">
        <v>88</v>
      </c>
      <c r="F729" t="s">
        <v>79</v>
      </c>
      <c r="G729" t="s">
        <v>51</v>
      </c>
      <c r="H729" s="20" t="s">
        <v>52</v>
      </c>
      <c r="I729" t="s">
        <v>53</v>
      </c>
      <c r="J729" t="s">
        <v>54</v>
      </c>
      <c r="L729" t="s">
        <v>55</v>
      </c>
      <c r="M729" t="s">
        <v>77</v>
      </c>
      <c r="N729" t="s">
        <v>89</v>
      </c>
      <c r="O729" s="21" t="s">
        <v>58</v>
      </c>
      <c r="P729" s="21" t="s">
        <v>90</v>
      </c>
      <c r="Q729" s="20" t="s">
        <v>1156</v>
      </c>
      <c r="R729" s="21" t="s">
        <v>1157</v>
      </c>
      <c r="S729" s="35">
        <v>1</v>
      </c>
      <c r="T729" s="22">
        <v>1</v>
      </c>
      <c r="U729" s="20" t="s">
        <v>62</v>
      </c>
      <c r="V729" s="20">
        <v>45688</v>
      </c>
      <c r="W729" s="21">
        <v>1</v>
      </c>
      <c r="X729" s="20">
        <v>45695</v>
      </c>
      <c r="Y729" s="20">
        <v>45693</v>
      </c>
      <c r="Z729" s="48">
        <v>2</v>
      </c>
      <c r="AA729">
        <v>2025</v>
      </c>
      <c r="AB729" s="45">
        <v>124994</v>
      </c>
      <c r="AC729" s="45">
        <v>124994</v>
      </c>
      <c r="AI729" s="10"/>
      <c r="AK729" s="10"/>
    </row>
    <row r="730" spans="1:37">
      <c r="A730" t="s">
        <v>45</v>
      </c>
      <c r="B730" t="s">
        <v>46</v>
      </c>
      <c r="C730" t="s">
        <v>47</v>
      </c>
      <c r="D730" t="s">
        <v>1158</v>
      </c>
      <c r="E730" t="s">
        <v>88</v>
      </c>
      <c r="F730" t="s">
        <v>79</v>
      </c>
      <c r="G730" t="s">
        <v>51</v>
      </c>
      <c r="H730" s="20" t="s">
        <v>52</v>
      </c>
      <c r="I730" t="s">
        <v>53</v>
      </c>
      <c r="J730" t="s">
        <v>54</v>
      </c>
      <c r="L730" t="s">
        <v>55</v>
      </c>
      <c r="M730" t="s">
        <v>77</v>
      </c>
      <c r="N730" t="s">
        <v>89</v>
      </c>
      <c r="O730" s="21" t="s">
        <v>58</v>
      </c>
      <c r="P730" s="21" t="s">
        <v>150</v>
      </c>
      <c r="Q730" s="20" t="s">
        <v>151</v>
      </c>
      <c r="R730" s="21" t="s">
        <v>152</v>
      </c>
      <c r="S730" s="35">
        <v>1</v>
      </c>
      <c r="T730" s="22">
        <v>1</v>
      </c>
      <c r="U730" s="20" t="s">
        <v>62</v>
      </c>
      <c r="V730" s="20">
        <v>45686</v>
      </c>
      <c r="W730" s="21">
        <v>1</v>
      </c>
      <c r="X730" s="20">
        <v>45698</v>
      </c>
      <c r="Y730" s="20">
        <v>45691</v>
      </c>
      <c r="Z730" s="48">
        <v>2</v>
      </c>
      <c r="AA730">
        <v>2025</v>
      </c>
      <c r="AB730" s="45">
        <v>84365</v>
      </c>
      <c r="AC730" s="45">
        <v>84365</v>
      </c>
      <c r="AI730" s="10"/>
      <c r="AK730" s="10"/>
    </row>
    <row r="731" spans="1:37">
      <c r="A731" t="s">
        <v>45</v>
      </c>
      <c r="B731" t="s">
        <v>46</v>
      </c>
      <c r="C731" t="s">
        <v>47</v>
      </c>
      <c r="D731" t="s">
        <v>1159</v>
      </c>
      <c r="E731" t="s">
        <v>88</v>
      </c>
      <c r="F731" t="s">
        <v>79</v>
      </c>
      <c r="G731" t="s">
        <v>51</v>
      </c>
      <c r="H731" s="20" t="s">
        <v>52</v>
      </c>
      <c r="I731" t="s">
        <v>53</v>
      </c>
      <c r="J731" t="s">
        <v>54</v>
      </c>
      <c r="L731" t="s">
        <v>55</v>
      </c>
      <c r="M731" t="s">
        <v>56</v>
      </c>
      <c r="N731" t="s">
        <v>57</v>
      </c>
      <c r="O731" s="21" t="s">
        <v>58</v>
      </c>
      <c r="P731" s="21" t="s">
        <v>64</v>
      </c>
      <c r="Q731" s="20" t="s">
        <v>436</v>
      </c>
      <c r="R731" s="21" t="s">
        <v>437</v>
      </c>
      <c r="S731" s="35">
        <v>1</v>
      </c>
      <c r="T731" s="22">
        <v>1</v>
      </c>
      <c r="U731" s="20" t="s">
        <v>62</v>
      </c>
      <c r="V731" s="20">
        <v>45688</v>
      </c>
      <c r="W731" s="21">
        <v>1</v>
      </c>
      <c r="X731" s="20">
        <v>45695</v>
      </c>
      <c r="Y731" s="20">
        <v>45693</v>
      </c>
      <c r="Z731" s="48">
        <v>2</v>
      </c>
      <c r="AA731">
        <v>2025</v>
      </c>
      <c r="AB731" s="45">
        <v>45150</v>
      </c>
      <c r="AC731" s="45">
        <v>45150</v>
      </c>
      <c r="AI731" s="10"/>
      <c r="AK731" s="10"/>
    </row>
    <row r="732" spans="1:37">
      <c r="A732" t="s">
        <v>45</v>
      </c>
      <c r="B732" t="s">
        <v>46</v>
      </c>
      <c r="C732" t="s">
        <v>47</v>
      </c>
      <c r="D732" t="s">
        <v>1160</v>
      </c>
      <c r="E732" t="s">
        <v>88</v>
      </c>
      <c r="F732" t="s">
        <v>79</v>
      </c>
      <c r="G732" t="s">
        <v>51</v>
      </c>
      <c r="H732" s="20" t="s">
        <v>52</v>
      </c>
      <c r="I732" t="s">
        <v>53</v>
      </c>
      <c r="J732" t="s">
        <v>54</v>
      </c>
      <c r="L732" t="s">
        <v>55</v>
      </c>
      <c r="M732" t="s">
        <v>77</v>
      </c>
      <c r="N732" t="s">
        <v>89</v>
      </c>
      <c r="O732" s="21" t="s">
        <v>58</v>
      </c>
      <c r="P732" s="21" t="s">
        <v>104</v>
      </c>
      <c r="Q732" s="20" t="s">
        <v>919</v>
      </c>
      <c r="R732" s="21" t="s">
        <v>920</v>
      </c>
      <c r="S732" s="35">
        <v>4</v>
      </c>
      <c r="T732" s="22">
        <v>4</v>
      </c>
      <c r="U732" s="20" t="s">
        <v>62</v>
      </c>
      <c r="V732" s="20">
        <v>45687</v>
      </c>
      <c r="W732" s="21">
        <v>1</v>
      </c>
      <c r="X732" s="20">
        <v>45699</v>
      </c>
      <c r="Y732" s="20">
        <v>45695</v>
      </c>
      <c r="Z732" s="48">
        <v>2</v>
      </c>
      <c r="AA732">
        <v>2025</v>
      </c>
      <c r="AB732" s="45">
        <v>137475</v>
      </c>
      <c r="AC732" s="45">
        <v>137475</v>
      </c>
      <c r="AI732" s="10"/>
      <c r="AK732" s="10"/>
    </row>
    <row r="733" spans="1:37">
      <c r="A733" t="s">
        <v>45</v>
      </c>
      <c r="B733" t="s">
        <v>46</v>
      </c>
      <c r="C733" t="s">
        <v>47</v>
      </c>
      <c r="D733" t="s">
        <v>1161</v>
      </c>
      <c r="E733" t="s">
        <v>88</v>
      </c>
      <c r="F733" t="s">
        <v>79</v>
      </c>
      <c r="G733" t="s">
        <v>51</v>
      </c>
      <c r="H733" s="20" t="s">
        <v>52</v>
      </c>
      <c r="I733" t="s">
        <v>53</v>
      </c>
      <c r="J733" t="s">
        <v>54</v>
      </c>
      <c r="L733" t="s">
        <v>55</v>
      </c>
      <c r="M733" t="s">
        <v>77</v>
      </c>
      <c r="N733" t="s">
        <v>89</v>
      </c>
      <c r="O733" s="21" t="s">
        <v>58</v>
      </c>
      <c r="P733" s="21" t="s">
        <v>119</v>
      </c>
      <c r="Q733" s="20" t="s">
        <v>728</v>
      </c>
      <c r="R733" s="21" t="s">
        <v>729</v>
      </c>
      <c r="S733" s="35">
        <v>1</v>
      </c>
      <c r="T733" s="22">
        <v>1</v>
      </c>
      <c r="U733" s="20" t="s">
        <v>62</v>
      </c>
      <c r="V733" s="20">
        <v>45688</v>
      </c>
      <c r="W733" s="21">
        <v>1</v>
      </c>
      <c r="X733" s="20">
        <v>45695</v>
      </c>
      <c r="Y733" s="20">
        <v>45693</v>
      </c>
      <c r="Z733" s="48">
        <v>2</v>
      </c>
      <c r="AA733">
        <v>2025</v>
      </c>
      <c r="AB733" s="45">
        <v>81241</v>
      </c>
      <c r="AC733" s="45">
        <v>81241</v>
      </c>
      <c r="AI733" s="10"/>
      <c r="AK733" s="10"/>
    </row>
    <row r="734" spans="1:37">
      <c r="A734" t="s">
        <v>45</v>
      </c>
      <c r="B734" t="s">
        <v>46</v>
      </c>
      <c r="C734" t="s">
        <v>47</v>
      </c>
      <c r="D734" t="s">
        <v>1162</v>
      </c>
      <c r="E734" t="s">
        <v>88</v>
      </c>
      <c r="F734" t="s">
        <v>79</v>
      </c>
      <c r="G734" t="s">
        <v>51</v>
      </c>
      <c r="H734" s="20" t="s">
        <v>52</v>
      </c>
      <c r="I734" t="s">
        <v>53</v>
      </c>
      <c r="J734" t="s">
        <v>54</v>
      </c>
      <c r="L734" t="s">
        <v>55</v>
      </c>
      <c r="M734" t="s">
        <v>77</v>
      </c>
      <c r="N734" t="s">
        <v>89</v>
      </c>
      <c r="O734" s="21" t="s">
        <v>58</v>
      </c>
      <c r="P734" s="21" t="s">
        <v>104</v>
      </c>
      <c r="Q734" s="20" t="s">
        <v>946</v>
      </c>
      <c r="R734" s="21" t="s">
        <v>947</v>
      </c>
      <c r="S734" s="35">
        <v>2</v>
      </c>
      <c r="T734" s="22">
        <v>2</v>
      </c>
      <c r="U734" s="20" t="s">
        <v>62</v>
      </c>
      <c r="V734" s="20">
        <v>45687</v>
      </c>
      <c r="W734" s="21">
        <v>1</v>
      </c>
      <c r="X734" s="20">
        <v>45699</v>
      </c>
      <c r="Y734" s="20">
        <v>45695</v>
      </c>
      <c r="Z734" s="48">
        <v>2</v>
      </c>
      <c r="AA734">
        <v>2025</v>
      </c>
      <c r="AB734" s="45">
        <v>68737</v>
      </c>
      <c r="AC734" s="45">
        <v>68737</v>
      </c>
      <c r="AI734" s="10"/>
      <c r="AK734" s="10"/>
    </row>
    <row r="735" spans="1:37">
      <c r="A735" t="s">
        <v>45</v>
      </c>
      <c r="B735" t="s">
        <v>46</v>
      </c>
      <c r="C735" t="s">
        <v>47</v>
      </c>
      <c r="D735" t="s">
        <v>1163</v>
      </c>
      <c r="E735" t="s">
        <v>88</v>
      </c>
      <c r="F735" t="s">
        <v>79</v>
      </c>
      <c r="G735" t="s">
        <v>51</v>
      </c>
      <c r="H735" s="20" t="s">
        <v>52</v>
      </c>
      <c r="I735" t="s">
        <v>53</v>
      </c>
      <c r="J735" t="s">
        <v>54</v>
      </c>
      <c r="L735" t="s">
        <v>55</v>
      </c>
      <c r="M735" t="s">
        <v>77</v>
      </c>
      <c r="N735" t="s">
        <v>89</v>
      </c>
      <c r="O735" s="21" t="s">
        <v>58</v>
      </c>
      <c r="P735" s="21" t="s">
        <v>90</v>
      </c>
      <c r="Q735" s="20" t="s">
        <v>1164</v>
      </c>
      <c r="R735" s="21" t="s">
        <v>1165</v>
      </c>
      <c r="S735" s="35">
        <v>1</v>
      </c>
      <c r="T735" s="22">
        <v>1</v>
      </c>
      <c r="U735" s="20" t="s">
        <v>62</v>
      </c>
      <c r="V735" s="20">
        <v>45687</v>
      </c>
      <c r="W735" s="21">
        <v>1</v>
      </c>
      <c r="X735" s="20">
        <v>45694</v>
      </c>
      <c r="Y735" s="20">
        <v>45691</v>
      </c>
      <c r="Z735" s="48">
        <v>2</v>
      </c>
      <c r="AA735">
        <v>2025</v>
      </c>
      <c r="AB735" s="45">
        <v>62493</v>
      </c>
      <c r="AC735" s="45">
        <v>62493</v>
      </c>
      <c r="AI735" s="10"/>
      <c r="AK735" s="10"/>
    </row>
    <row r="736" spans="1:37">
      <c r="A736" t="s">
        <v>45</v>
      </c>
      <c r="B736" t="s">
        <v>46</v>
      </c>
      <c r="C736" t="s">
        <v>47</v>
      </c>
      <c r="D736" t="s">
        <v>1166</v>
      </c>
      <c r="E736" t="s">
        <v>88</v>
      </c>
      <c r="F736" t="s">
        <v>79</v>
      </c>
      <c r="G736" t="s">
        <v>51</v>
      </c>
      <c r="H736" s="20" t="s">
        <v>52</v>
      </c>
      <c r="I736" t="s">
        <v>53</v>
      </c>
      <c r="J736" t="s">
        <v>54</v>
      </c>
      <c r="L736" t="s">
        <v>55</v>
      </c>
      <c r="M736" t="s">
        <v>77</v>
      </c>
      <c r="N736" t="s">
        <v>89</v>
      </c>
      <c r="O736" s="21" t="s">
        <v>58</v>
      </c>
      <c r="P736" s="21" t="s">
        <v>366</v>
      </c>
      <c r="Q736" s="20" t="s">
        <v>531</v>
      </c>
      <c r="R736" s="21" t="s">
        <v>532</v>
      </c>
      <c r="S736" s="35">
        <v>2</v>
      </c>
      <c r="T736" s="22">
        <v>2</v>
      </c>
      <c r="U736" s="20" t="s">
        <v>62</v>
      </c>
      <c r="V736" s="20">
        <v>45686</v>
      </c>
      <c r="W736" s="21">
        <v>1</v>
      </c>
      <c r="X736" s="20">
        <v>45694</v>
      </c>
      <c r="Y736" s="20">
        <v>45691</v>
      </c>
      <c r="Z736" s="48">
        <v>2</v>
      </c>
      <c r="AA736">
        <v>2025</v>
      </c>
      <c r="AB736" s="45">
        <v>93737</v>
      </c>
      <c r="AC736" s="45">
        <v>93737</v>
      </c>
      <c r="AI736" s="10"/>
      <c r="AK736" s="10"/>
    </row>
    <row r="737" spans="1:37">
      <c r="A737" t="s">
        <v>45</v>
      </c>
      <c r="B737" t="s">
        <v>46</v>
      </c>
      <c r="C737" t="s">
        <v>47</v>
      </c>
      <c r="D737" t="s">
        <v>1167</v>
      </c>
      <c r="E737" t="s">
        <v>88</v>
      </c>
      <c r="F737" t="s">
        <v>79</v>
      </c>
      <c r="G737" t="s">
        <v>51</v>
      </c>
      <c r="H737" s="20" t="s">
        <v>52</v>
      </c>
      <c r="I737" t="s">
        <v>53</v>
      </c>
      <c r="J737" t="s">
        <v>54</v>
      </c>
      <c r="L737" t="s">
        <v>55</v>
      </c>
      <c r="M737" t="s">
        <v>77</v>
      </c>
      <c r="N737" t="s">
        <v>89</v>
      </c>
      <c r="O737" s="21" t="s">
        <v>58</v>
      </c>
      <c r="P737" s="21" t="s">
        <v>97</v>
      </c>
      <c r="Q737" s="20" t="s">
        <v>290</v>
      </c>
      <c r="R737" s="21" t="s">
        <v>291</v>
      </c>
      <c r="S737" s="35">
        <v>1</v>
      </c>
      <c r="T737" s="22">
        <v>1</v>
      </c>
      <c r="U737" s="20" t="s">
        <v>62</v>
      </c>
      <c r="V737" s="20">
        <v>45686</v>
      </c>
      <c r="W737" s="21">
        <v>1</v>
      </c>
      <c r="X737" s="20">
        <v>45694</v>
      </c>
      <c r="Y737" s="20">
        <v>45691</v>
      </c>
      <c r="Z737" s="48">
        <v>2</v>
      </c>
      <c r="AA737">
        <v>2025</v>
      </c>
      <c r="AB737" s="45">
        <v>28117</v>
      </c>
      <c r="AC737" s="45">
        <v>28117</v>
      </c>
      <c r="AI737" s="10"/>
      <c r="AK737" s="10"/>
    </row>
    <row r="738" spans="1:37">
      <c r="A738" t="s">
        <v>45</v>
      </c>
      <c r="B738" t="s">
        <v>46</v>
      </c>
      <c r="C738" t="s">
        <v>47</v>
      </c>
      <c r="D738" t="s">
        <v>1168</v>
      </c>
      <c r="E738" t="s">
        <v>88</v>
      </c>
      <c r="F738" t="s">
        <v>79</v>
      </c>
      <c r="G738" t="s">
        <v>51</v>
      </c>
      <c r="H738" s="20" t="s">
        <v>52</v>
      </c>
      <c r="I738" t="s">
        <v>53</v>
      </c>
      <c r="J738" t="s">
        <v>54</v>
      </c>
      <c r="L738" t="s">
        <v>55</v>
      </c>
      <c r="M738" t="s">
        <v>77</v>
      </c>
      <c r="N738" t="s">
        <v>89</v>
      </c>
      <c r="O738" s="21" t="s">
        <v>58</v>
      </c>
      <c r="P738" s="21" t="s">
        <v>97</v>
      </c>
      <c r="Q738" s="20" t="s">
        <v>290</v>
      </c>
      <c r="R738" s="21" t="s">
        <v>291</v>
      </c>
      <c r="S738" s="35">
        <v>1</v>
      </c>
      <c r="T738" s="22">
        <v>1</v>
      </c>
      <c r="U738" s="20" t="s">
        <v>62</v>
      </c>
      <c r="V738" s="20">
        <v>45686</v>
      </c>
      <c r="W738" s="21">
        <v>1</v>
      </c>
      <c r="X738" s="20">
        <v>45694</v>
      </c>
      <c r="Y738" s="20">
        <v>45691</v>
      </c>
      <c r="Z738" s="48">
        <v>2</v>
      </c>
      <c r="AA738">
        <v>2025</v>
      </c>
      <c r="AB738" s="45">
        <v>28117</v>
      </c>
      <c r="AC738" s="45">
        <v>28117</v>
      </c>
      <c r="AI738" s="10"/>
      <c r="AK738" s="10"/>
    </row>
    <row r="739" spans="1:37">
      <c r="A739" t="s">
        <v>45</v>
      </c>
      <c r="B739" t="s">
        <v>46</v>
      </c>
      <c r="C739" t="s">
        <v>47</v>
      </c>
      <c r="D739" t="s">
        <v>1169</v>
      </c>
      <c r="E739" t="s">
        <v>88</v>
      </c>
      <c r="F739" t="s">
        <v>79</v>
      </c>
      <c r="G739" t="s">
        <v>51</v>
      </c>
      <c r="H739" s="20" t="s">
        <v>52</v>
      </c>
      <c r="I739" t="s">
        <v>53</v>
      </c>
      <c r="J739" t="s">
        <v>54</v>
      </c>
      <c r="L739" t="s">
        <v>55</v>
      </c>
      <c r="M739" t="s">
        <v>77</v>
      </c>
      <c r="N739" t="s">
        <v>89</v>
      </c>
      <c r="O739" s="21" t="s">
        <v>58</v>
      </c>
      <c r="P739" s="21" t="s">
        <v>97</v>
      </c>
      <c r="Q739" s="20" t="s">
        <v>290</v>
      </c>
      <c r="R739" s="21" t="s">
        <v>291</v>
      </c>
      <c r="S739" s="35">
        <v>1</v>
      </c>
      <c r="T739" s="22">
        <v>1</v>
      </c>
      <c r="U739" s="20" t="s">
        <v>62</v>
      </c>
      <c r="V739" s="20">
        <v>45687</v>
      </c>
      <c r="W739" s="21">
        <v>1</v>
      </c>
      <c r="X739" s="20">
        <v>45695</v>
      </c>
      <c r="Y739" s="20">
        <v>45693</v>
      </c>
      <c r="Z739" s="48">
        <v>2</v>
      </c>
      <c r="AA739">
        <v>2025</v>
      </c>
      <c r="AB739" s="45">
        <v>28117</v>
      </c>
      <c r="AC739" s="45">
        <v>28117</v>
      </c>
      <c r="AI739" s="10"/>
      <c r="AK739" s="10"/>
    </row>
    <row r="740" spans="1:37">
      <c r="A740" t="s">
        <v>45</v>
      </c>
      <c r="B740" t="s">
        <v>46</v>
      </c>
      <c r="C740" t="s">
        <v>47</v>
      </c>
      <c r="D740" t="s">
        <v>1170</v>
      </c>
      <c r="E740" t="s">
        <v>88</v>
      </c>
      <c r="F740" t="s">
        <v>79</v>
      </c>
      <c r="G740" t="s">
        <v>51</v>
      </c>
      <c r="H740" s="20" t="s">
        <v>52</v>
      </c>
      <c r="I740" t="s">
        <v>53</v>
      </c>
      <c r="J740" t="s">
        <v>54</v>
      </c>
      <c r="L740" t="s">
        <v>55</v>
      </c>
      <c r="M740" t="s">
        <v>56</v>
      </c>
      <c r="N740" t="s">
        <v>57</v>
      </c>
      <c r="O740" s="21" t="s">
        <v>58</v>
      </c>
      <c r="P740" s="21" t="s">
        <v>59</v>
      </c>
      <c r="Q740" s="20" t="s">
        <v>802</v>
      </c>
      <c r="R740" s="21" t="s">
        <v>803</v>
      </c>
      <c r="S740" s="35">
        <v>1</v>
      </c>
      <c r="T740" s="22">
        <v>1</v>
      </c>
      <c r="U740" s="20" t="s">
        <v>62</v>
      </c>
      <c r="V740" s="20">
        <v>45687</v>
      </c>
      <c r="W740" s="21">
        <v>1</v>
      </c>
      <c r="X740" s="20">
        <v>45695</v>
      </c>
      <c r="Y740" s="20">
        <v>45693</v>
      </c>
      <c r="Z740" s="48">
        <v>2</v>
      </c>
      <c r="AA740">
        <v>2025</v>
      </c>
      <c r="AB740" s="45">
        <v>28119</v>
      </c>
      <c r="AC740" s="45">
        <v>28119</v>
      </c>
      <c r="AI740" s="10"/>
      <c r="AK740" s="10"/>
    </row>
    <row r="741" spans="1:37">
      <c r="A741" t="s">
        <v>45</v>
      </c>
      <c r="B741" t="s">
        <v>46</v>
      </c>
      <c r="C741" t="s">
        <v>47</v>
      </c>
      <c r="D741" t="s">
        <v>1171</v>
      </c>
      <c r="E741" t="s">
        <v>88</v>
      </c>
      <c r="F741" t="s">
        <v>79</v>
      </c>
      <c r="G741" t="s">
        <v>51</v>
      </c>
      <c r="H741" s="20" t="s">
        <v>52</v>
      </c>
      <c r="I741" t="s">
        <v>53</v>
      </c>
      <c r="J741" t="s">
        <v>54</v>
      </c>
      <c r="L741" t="s">
        <v>55</v>
      </c>
      <c r="M741" t="s">
        <v>77</v>
      </c>
      <c r="N741" t="s">
        <v>89</v>
      </c>
      <c r="O741" s="21" t="s">
        <v>58</v>
      </c>
      <c r="P741" s="21" t="s">
        <v>203</v>
      </c>
      <c r="Q741" s="20" t="s">
        <v>813</v>
      </c>
      <c r="R741" s="21" t="s">
        <v>814</v>
      </c>
      <c r="S741" s="35">
        <v>1</v>
      </c>
      <c r="T741" s="22">
        <v>1</v>
      </c>
      <c r="U741" s="20" t="s">
        <v>62</v>
      </c>
      <c r="V741" s="20">
        <v>45687</v>
      </c>
      <c r="W741" s="21">
        <v>1</v>
      </c>
      <c r="X741" s="20">
        <v>45699</v>
      </c>
      <c r="Y741" s="20">
        <v>45693</v>
      </c>
      <c r="Z741" s="48">
        <v>2</v>
      </c>
      <c r="AA741">
        <v>2025</v>
      </c>
      <c r="AB741" s="45">
        <v>68746</v>
      </c>
      <c r="AC741" s="45">
        <v>68746</v>
      </c>
      <c r="AI741" s="10"/>
      <c r="AK741" s="10"/>
    </row>
    <row r="742" spans="1:37">
      <c r="A742" t="s">
        <v>45</v>
      </c>
      <c r="B742" t="s">
        <v>46</v>
      </c>
      <c r="C742" t="s">
        <v>47</v>
      </c>
      <c r="D742" t="s">
        <v>1172</v>
      </c>
      <c r="E742" t="s">
        <v>88</v>
      </c>
      <c r="F742" t="s">
        <v>79</v>
      </c>
      <c r="G742" t="s">
        <v>51</v>
      </c>
      <c r="H742" s="20" t="s">
        <v>58</v>
      </c>
      <c r="I742" t="s">
        <v>53</v>
      </c>
      <c r="J742" t="s">
        <v>54</v>
      </c>
      <c r="L742" t="s">
        <v>55</v>
      </c>
      <c r="M742" t="s">
        <v>56</v>
      </c>
      <c r="N742" t="s">
        <v>57</v>
      </c>
      <c r="O742" s="21" t="s">
        <v>58</v>
      </c>
      <c r="P742" s="21" t="s">
        <v>64</v>
      </c>
      <c r="Q742" s="20" t="s">
        <v>930</v>
      </c>
      <c r="R742" s="21" t="s">
        <v>931</v>
      </c>
      <c r="S742" s="35">
        <v>1</v>
      </c>
      <c r="T742" s="22">
        <v>0</v>
      </c>
      <c r="U742" s="20" t="s">
        <v>62</v>
      </c>
      <c r="V742" s="20">
        <v>45685</v>
      </c>
      <c r="W742" s="21">
        <v>1</v>
      </c>
      <c r="X742" s="20">
        <v>45691</v>
      </c>
      <c r="Z742" s="48">
        <v>2</v>
      </c>
      <c r="AA742">
        <v>2025</v>
      </c>
      <c r="AB742" s="45">
        <v>62494</v>
      </c>
      <c r="AC742" s="45">
        <v>0</v>
      </c>
      <c r="AI742" s="10"/>
      <c r="AK742" s="10"/>
    </row>
    <row r="743" spans="1:37">
      <c r="A743" t="s">
        <v>45</v>
      </c>
      <c r="B743" t="s">
        <v>46</v>
      </c>
      <c r="C743" t="s">
        <v>47</v>
      </c>
      <c r="D743" t="s">
        <v>1173</v>
      </c>
      <c r="E743" t="s">
        <v>88</v>
      </c>
      <c r="F743" t="s">
        <v>79</v>
      </c>
      <c r="G743" t="s">
        <v>51</v>
      </c>
      <c r="H743" s="20" t="s">
        <v>52</v>
      </c>
      <c r="I743" t="s">
        <v>53</v>
      </c>
      <c r="J743" t="s">
        <v>54</v>
      </c>
      <c r="L743" t="s">
        <v>55</v>
      </c>
      <c r="M743" t="s">
        <v>77</v>
      </c>
      <c r="N743" t="s">
        <v>89</v>
      </c>
      <c r="O743" s="21" t="s">
        <v>58</v>
      </c>
      <c r="P743" s="21" t="s">
        <v>366</v>
      </c>
      <c r="Q743" s="20" t="s">
        <v>862</v>
      </c>
      <c r="R743" s="21" t="s">
        <v>863</v>
      </c>
      <c r="S743" s="35">
        <v>1</v>
      </c>
      <c r="T743" s="22">
        <v>1</v>
      </c>
      <c r="U743" s="20" t="s">
        <v>62</v>
      </c>
      <c r="V743" s="20">
        <v>45686</v>
      </c>
      <c r="W743" s="21">
        <v>1</v>
      </c>
      <c r="X743" s="20">
        <v>45695</v>
      </c>
      <c r="Y743" s="20">
        <v>45693</v>
      </c>
      <c r="Z743" s="48">
        <v>2</v>
      </c>
      <c r="AA743">
        <v>2025</v>
      </c>
      <c r="AB743" s="45">
        <v>34369</v>
      </c>
      <c r="AC743" s="45">
        <v>34369</v>
      </c>
      <c r="AI743" s="10"/>
      <c r="AK743" s="10"/>
    </row>
    <row r="744" spans="1:37">
      <c r="A744" t="s">
        <v>45</v>
      </c>
      <c r="B744" t="s">
        <v>46</v>
      </c>
      <c r="C744" t="s">
        <v>47</v>
      </c>
      <c r="D744" t="s">
        <v>1174</v>
      </c>
      <c r="E744" t="s">
        <v>88</v>
      </c>
      <c r="F744" t="s">
        <v>79</v>
      </c>
      <c r="G744" t="s">
        <v>51</v>
      </c>
      <c r="H744" s="20" t="s">
        <v>52</v>
      </c>
      <c r="I744" t="s">
        <v>53</v>
      </c>
      <c r="J744" t="s">
        <v>54</v>
      </c>
      <c r="L744" t="s">
        <v>55</v>
      </c>
      <c r="M744" t="s">
        <v>77</v>
      </c>
      <c r="N744" t="s">
        <v>89</v>
      </c>
      <c r="O744" s="21" t="s">
        <v>58</v>
      </c>
      <c r="P744" s="21" t="s">
        <v>126</v>
      </c>
      <c r="Q744" s="20" t="s">
        <v>1175</v>
      </c>
      <c r="R744" s="21" t="s">
        <v>1176</v>
      </c>
      <c r="S744" s="35">
        <v>1</v>
      </c>
      <c r="T744" s="22">
        <v>1</v>
      </c>
      <c r="U744" s="20" t="s">
        <v>62</v>
      </c>
      <c r="V744" s="20">
        <v>45686</v>
      </c>
      <c r="W744" s="21">
        <v>1</v>
      </c>
      <c r="X744" s="20">
        <v>45695</v>
      </c>
      <c r="Y744" s="20">
        <v>45693</v>
      </c>
      <c r="Z744" s="48">
        <v>2</v>
      </c>
      <c r="AA744">
        <v>2025</v>
      </c>
      <c r="AB744" s="45">
        <v>62494</v>
      </c>
      <c r="AC744" s="45">
        <v>62494</v>
      </c>
      <c r="AI744" s="10"/>
      <c r="AK744" s="10"/>
    </row>
    <row r="745" spans="1:37">
      <c r="A745" t="s">
        <v>45</v>
      </c>
      <c r="B745" t="s">
        <v>46</v>
      </c>
      <c r="C745" t="s">
        <v>47</v>
      </c>
      <c r="D745" t="s">
        <v>1177</v>
      </c>
      <c r="E745" t="s">
        <v>88</v>
      </c>
      <c r="F745" t="s">
        <v>79</v>
      </c>
      <c r="G745" t="s">
        <v>51</v>
      </c>
      <c r="H745" s="20" t="s">
        <v>52</v>
      </c>
      <c r="I745" t="s">
        <v>53</v>
      </c>
      <c r="J745" t="s">
        <v>54</v>
      </c>
      <c r="L745" t="s">
        <v>55</v>
      </c>
      <c r="M745" t="s">
        <v>77</v>
      </c>
      <c r="N745" t="s">
        <v>89</v>
      </c>
      <c r="O745" s="21" t="s">
        <v>58</v>
      </c>
      <c r="P745" s="21" t="s">
        <v>97</v>
      </c>
      <c r="Q745" s="20" t="s">
        <v>290</v>
      </c>
      <c r="R745" s="21" t="s">
        <v>291</v>
      </c>
      <c r="S745" s="35">
        <v>1</v>
      </c>
      <c r="T745" s="22">
        <v>1</v>
      </c>
      <c r="U745" s="20" t="s">
        <v>62</v>
      </c>
      <c r="V745" s="20">
        <v>45686</v>
      </c>
      <c r="W745" s="21">
        <v>1</v>
      </c>
      <c r="X745" s="20">
        <v>45695</v>
      </c>
      <c r="Y745" s="20">
        <v>45691</v>
      </c>
      <c r="Z745" s="48">
        <v>2</v>
      </c>
      <c r="AA745">
        <v>2025</v>
      </c>
      <c r="AB745" s="45">
        <v>28117</v>
      </c>
      <c r="AC745" s="45">
        <v>28117</v>
      </c>
      <c r="AI745" s="10"/>
      <c r="AK745" s="10"/>
    </row>
    <row r="746" spans="1:37">
      <c r="A746" t="s">
        <v>45</v>
      </c>
      <c r="B746" t="s">
        <v>46</v>
      </c>
      <c r="C746" t="s">
        <v>47</v>
      </c>
      <c r="D746" t="s">
        <v>1178</v>
      </c>
      <c r="E746" t="s">
        <v>88</v>
      </c>
      <c r="F746" t="s">
        <v>79</v>
      </c>
      <c r="G746" t="s">
        <v>51</v>
      </c>
      <c r="H746" s="20" t="s">
        <v>52</v>
      </c>
      <c r="I746" t="s">
        <v>53</v>
      </c>
      <c r="J746" t="s">
        <v>54</v>
      </c>
      <c r="L746" t="s">
        <v>55</v>
      </c>
      <c r="M746" t="s">
        <v>77</v>
      </c>
      <c r="N746" t="s">
        <v>89</v>
      </c>
      <c r="O746" s="21" t="s">
        <v>58</v>
      </c>
      <c r="P746" s="21" t="s">
        <v>303</v>
      </c>
      <c r="Q746" s="20" t="s">
        <v>1179</v>
      </c>
      <c r="R746" s="21" t="s">
        <v>1180</v>
      </c>
      <c r="S746" s="35">
        <v>1</v>
      </c>
      <c r="T746" s="22">
        <v>1</v>
      </c>
      <c r="U746" s="20" t="s">
        <v>62</v>
      </c>
      <c r="V746" s="20">
        <v>45687</v>
      </c>
      <c r="W746" s="21">
        <v>1</v>
      </c>
      <c r="X746" s="20">
        <v>45699</v>
      </c>
      <c r="Y746" s="20">
        <v>45691</v>
      </c>
      <c r="Z746" s="48">
        <v>2</v>
      </c>
      <c r="AA746">
        <v>2025</v>
      </c>
      <c r="AB746" s="45">
        <v>87495</v>
      </c>
      <c r="AC746" s="45">
        <v>87495</v>
      </c>
      <c r="AI746" s="10"/>
      <c r="AK746" s="10"/>
    </row>
    <row r="747" spans="1:37">
      <c r="A747" t="s">
        <v>45</v>
      </c>
      <c r="B747" t="s">
        <v>46</v>
      </c>
      <c r="C747" t="s">
        <v>47</v>
      </c>
      <c r="D747" t="s">
        <v>1181</v>
      </c>
      <c r="E747" t="s">
        <v>88</v>
      </c>
      <c r="F747" t="s">
        <v>79</v>
      </c>
      <c r="G747" t="s">
        <v>51</v>
      </c>
      <c r="H747" s="20" t="s">
        <v>52</v>
      </c>
      <c r="I747" t="s">
        <v>53</v>
      </c>
      <c r="J747" t="s">
        <v>54</v>
      </c>
      <c r="L747" t="s">
        <v>55</v>
      </c>
      <c r="M747" t="s">
        <v>77</v>
      </c>
      <c r="N747" t="s">
        <v>89</v>
      </c>
      <c r="O747" s="21" t="s">
        <v>58</v>
      </c>
      <c r="P747" s="21" t="s">
        <v>137</v>
      </c>
      <c r="Q747" s="20" t="s">
        <v>138</v>
      </c>
      <c r="R747" s="21" t="s">
        <v>139</v>
      </c>
      <c r="S747" s="35">
        <v>1</v>
      </c>
      <c r="T747" s="22">
        <v>1</v>
      </c>
      <c r="U747" s="20" t="s">
        <v>62</v>
      </c>
      <c r="V747" s="20">
        <v>45686</v>
      </c>
      <c r="W747" s="21">
        <v>1</v>
      </c>
      <c r="X747" s="20">
        <v>45694</v>
      </c>
      <c r="Y747" s="20">
        <v>45691</v>
      </c>
      <c r="Z747" s="48">
        <v>2</v>
      </c>
      <c r="AA747">
        <v>2025</v>
      </c>
      <c r="AB747" s="45">
        <v>143750</v>
      </c>
      <c r="AC747" s="45">
        <v>143750</v>
      </c>
      <c r="AI747" s="10"/>
      <c r="AK747" s="10"/>
    </row>
    <row r="748" spans="1:37">
      <c r="A748" t="s">
        <v>45</v>
      </c>
      <c r="B748" t="s">
        <v>46</v>
      </c>
      <c r="C748" t="s">
        <v>47</v>
      </c>
      <c r="D748" t="s">
        <v>1182</v>
      </c>
      <c r="E748" t="s">
        <v>88</v>
      </c>
      <c r="F748" t="s">
        <v>79</v>
      </c>
      <c r="G748" t="s">
        <v>51</v>
      </c>
      <c r="H748" s="20" t="s">
        <v>52</v>
      </c>
      <c r="I748" t="s">
        <v>53</v>
      </c>
      <c r="J748" t="s">
        <v>54</v>
      </c>
      <c r="L748" t="s">
        <v>55</v>
      </c>
      <c r="M748" t="s">
        <v>77</v>
      </c>
      <c r="N748" t="s">
        <v>89</v>
      </c>
      <c r="O748" s="21" t="s">
        <v>58</v>
      </c>
      <c r="P748" s="21" t="s">
        <v>90</v>
      </c>
      <c r="Q748" s="20" t="s">
        <v>344</v>
      </c>
      <c r="R748" s="21" t="s">
        <v>345</v>
      </c>
      <c r="S748" s="35">
        <v>1</v>
      </c>
      <c r="T748" s="22">
        <v>1</v>
      </c>
      <c r="U748" s="20" t="s">
        <v>62</v>
      </c>
      <c r="V748" s="20">
        <v>45686</v>
      </c>
      <c r="W748" s="21">
        <v>1</v>
      </c>
      <c r="X748" s="20">
        <v>45694</v>
      </c>
      <c r="Y748" s="20">
        <v>45691</v>
      </c>
      <c r="Z748" s="48">
        <v>2</v>
      </c>
      <c r="AA748">
        <v>2025</v>
      </c>
      <c r="AB748" s="45">
        <v>40620</v>
      </c>
      <c r="AC748" s="45">
        <v>40620</v>
      </c>
      <c r="AI748" s="10"/>
      <c r="AK748" s="10"/>
    </row>
    <row r="749" spans="1:37">
      <c r="A749" t="s">
        <v>45</v>
      </c>
      <c r="B749" t="s">
        <v>46</v>
      </c>
      <c r="C749" t="s">
        <v>47</v>
      </c>
      <c r="D749" t="s">
        <v>1183</v>
      </c>
      <c r="E749" t="s">
        <v>88</v>
      </c>
      <c r="F749" t="s">
        <v>79</v>
      </c>
      <c r="G749" t="s">
        <v>51</v>
      </c>
      <c r="H749" s="20" t="s">
        <v>52</v>
      </c>
      <c r="I749" t="s">
        <v>53</v>
      </c>
      <c r="J749" t="s">
        <v>54</v>
      </c>
      <c r="L749" t="s">
        <v>55</v>
      </c>
      <c r="M749" t="s">
        <v>77</v>
      </c>
      <c r="N749" t="s">
        <v>89</v>
      </c>
      <c r="O749" s="21" t="s">
        <v>58</v>
      </c>
      <c r="P749" s="21" t="s">
        <v>97</v>
      </c>
      <c r="Q749" s="20" t="s">
        <v>754</v>
      </c>
      <c r="R749" s="21" t="s">
        <v>755</v>
      </c>
      <c r="S749" s="35">
        <v>1</v>
      </c>
      <c r="T749" s="22">
        <v>1</v>
      </c>
      <c r="U749" s="20" t="s">
        <v>62</v>
      </c>
      <c r="V749" s="20">
        <v>45686</v>
      </c>
      <c r="W749" s="21">
        <v>1</v>
      </c>
      <c r="X749" s="20">
        <v>45694</v>
      </c>
      <c r="Y749" s="20">
        <v>45691</v>
      </c>
      <c r="Z749" s="48">
        <v>2</v>
      </c>
      <c r="AA749">
        <v>2025</v>
      </c>
      <c r="AB749" s="45">
        <v>62493</v>
      </c>
      <c r="AC749" s="45">
        <v>62493</v>
      </c>
      <c r="AI749" s="10"/>
      <c r="AK749" s="10"/>
    </row>
    <row r="750" spans="1:37">
      <c r="A750" t="s">
        <v>45</v>
      </c>
      <c r="B750" t="s">
        <v>46</v>
      </c>
      <c r="C750" t="s">
        <v>47</v>
      </c>
      <c r="D750" t="s">
        <v>1184</v>
      </c>
      <c r="E750" t="s">
        <v>88</v>
      </c>
      <c r="F750" t="s">
        <v>79</v>
      </c>
      <c r="G750" t="s">
        <v>51</v>
      </c>
      <c r="H750" s="20" t="s">
        <v>52</v>
      </c>
      <c r="I750" t="s">
        <v>53</v>
      </c>
      <c r="J750" t="s">
        <v>54</v>
      </c>
      <c r="L750" t="s">
        <v>55</v>
      </c>
      <c r="M750" t="s">
        <v>56</v>
      </c>
      <c r="N750" t="s">
        <v>57</v>
      </c>
      <c r="O750" s="21" t="s">
        <v>58</v>
      </c>
      <c r="P750" s="21" t="s">
        <v>64</v>
      </c>
      <c r="Q750" s="20" t="s">
        <v>481</v>
      </c>
      <c r="R750" s="21" t="s">
        <v>482</v>
      </c>
      <c r="S750" s="35">
        <v>1</v>
      </c>
      <c r="T750" s="22">
        <v>1</v>
      </c>
      <c r="U750" s="20" t="s">
        <v>62</v>
      </c>
      <c r="V750" s="20">
        <v>45685</v>
      </c>
      <c r="W750" s="21">
        <v>1</v>
      </c>
      <c r="X750" s="20">
        <v>45698</v>
      </c>
      <c r="Y750" s="20">
        <v>45693</v>
      </c>
      <c r="Z750" s="48">
        <v>2</v>
      </c>
      <c r="AA750">
        <v>2025</v>
      </c>
      <c r="AB750" s="45">
        <v>74994</v>
      </c>
      <c r="AC750" s="45">
        <v>74994</v>
      </c>
      <c r="AI750" s="10"/>
      <c r="AK750" s="10"/>
    </row>
    <row r="751" spans="1:37">
      <c r="A751" t="s">
        <v>45</v>
      </c>
      <c r="B751" t="s">
        <v>46</v>
      </c>
      <c r="C751" t="s">
        <v>47</v>
      </c>
      <c r="D751" t="s">
        <v>1185</v>
      </c>
      <c r="E751" t="s">
        <v>88</v>
      </c>
      <c r="F751" t="s">
        <v>79</v>
      </c>
      <c r="G751" t="s">
        <v>51</v>
      </c>
      <c r="H751" s="20" t="s">
        <v>52</v>
      </c>
      <c r="I751" t="s">
        <v>53</v>
      </c>
      <c r="J751" t="s">
        <v>54</v>
      </c>
      <c r="L751" t="s">
        <v>55</v>
      </c>
      <c r="M751" t="s">
        <v>56</v>
      </c>
      <c r="N751" t="s">
        <v>57</v>
      </c>
      <c r="O751" s="21" t="s">
        <v>58</v>
      </c>
      <c r="P751" s="21" t="s">
        <v>64</v>
      </c>
      <c r="Q751" s="20" t="s">
        <v>677</v>
      </c>
      <c r="R751" s="21" t="s">
        <v>678</v>
      </c>
      <c r="S751" s="35">
        <v>1</v>
      </c>
      <c r="T751" s="22">
        <v>1</v>
      </c>
      <c r="U751" s="20" t="s">
        <v>62</v>
      </c>
      <c r="V751" s="20">
        <v>45685</v>
      </c>
      <c r="W751" s="21">
        <v>1</v>
      </c>
      <c r="X751" s="20">
        <v>45694</v>
      </c>
      <c r="Y751" s="20">
        <v>45691</v>
      </c>
      <c r="Z751" s="48">
        <v>2</v>
      </c>
      <c r="AA751">
        <v>2025</v>
      </c>
      <c r="AB751" s="45">
        <v>71088</v>
      </c>
      <c r="AC751" s="45">
        <v>71088</v>
      </c>
      <c r="AI751" s="10"/>
      <c r="AK751" s="10"/>
    </row>
    <row r="752" spans="1:37">
      <c r="A752" t="s">
        <v>45</v>
      </c>
      <c r="B752" t="s">
        <v>46</v>
      </c>
      <c r="C752" t="s">
        <v>47</v>
      </c>
      <c r="D752" t="s">
        <v>1186</v>
      </c>
      <c r="E752" t="s">
        <v>88</v>
      </c>
      <c r="F752" t="s">
        <v>79</v>
      </c>
      <c r="G752" t="s">
        <v>51</v>
      </c>
      <c r="H752" s="20" t="s">
        <v>52</v>
      </c>
      <c r="I752" t="s">
        <v>53</v>
      </c>
      <c r="J752" t="s">
        <v>54</v>
      </c>
      <c r="L752" t="s">
        <v>55</v>
      </c>
      <c r="M752" t="s">
        <v>77</v>
      </c>
      <c r="N752" t="s">
        <v>89</v>
      </c>
      <c r="O752" s="21" t="s">
        <v>58</v>
      </c>
      <c r="P752" s="21" t="s">
        <v>104</v>
      </c>
      <c r="Q752" s="20" t="s">
        <v>1093</v>
      </c>
      <c r="R752" s="21" t="s">
        <v>1094</v>
      </c>
      <c r="S752" s="35">
        <v>1</v>
      </c>
      <c r="T752" s="22">
        <v>1</v>
      </c>
      <c r="U752" s="20" t="s">
        <v>62</v>
      </c>
      <c r="V752" s="20">
        <v>45686</v>
      </c>
      <c r="W752" s="21">
        <v>1</v>
      </c>
      <c r="X752" s="20">
        <v>45698</v>
      </c>
      <c r="Y752" s="20">
        <v>45693</v>
      </c>
      <c r="Z752" s="48">
        <v>2</v>
      </c>
      <c r="AA752">
        <v>2025</v>
      </c>
      <c r="AB752" s="45">
        <v>237489</v>
      </c>
      <c r="AC752" s="45">
        <v>237489</v>
      </c>
      <c r="AI752" s="10"/>
      <c r="AK752" s="10"/>
    </row>
    <row r="753" spans="1:37">
      <c r="A753" t="s">
        <v>45</v>
      </c>
      <c r="B753" t="s">
        <v>46</v>
      </c>
      <c r="C753" t="s">
        <v>47</v>
      </c>
      <c r="D753" t="s">
        <v>1187</v>
      </c>
      <c r="E753" t="s">
        <v>88</v>
      </c>
      <c r="F753" t="s">
        <v>79</v>
      </c>
      <c r="G753" t="s">
        <v>51</v>
      </c>
      <c r="H753" s="20" t="s">
        <v>52</v>
      </c>
      <c r="I753" t="s">
        <v>53</v>
      </c>
      <c r="J753" t="s">
        <v>54</v>
      </c>
      <c r="L753" t="s">
        <v>55</v>
      </c>
      <c r="M753" t="s">
        <v>77</v>
      </c>
      <c r="N753" t="s">
        <v>89</v>
      </c>
      <c r="O753" s="21" t="s">
        <v>58</v>
      </c>
      <c r="P753" s="21" t="s">
        <v>90</v>
      </c>
      <c r="Q753" s="20" t="s">
        <v>214</v>
      </c>
      <c r="R753" s="21" t="s">
        <v>215</v>
      </c>
      <c r="S753" s="35">
        <v>1</v>
      </c>
      <c r="T753" s="22">
        <v>1</v>
      </c>
      <c r="U753" s="20" t="s">
        <v>62</v>
      </c>
      <c r="V753" s="20">
        <v>45686</v>
      </c>
      <c r="W753" s="21">
        <v>1</v>
      </c>
      <c r="X753" s="20">
        <v>45694</v>
      </c>
      <c r="Y753" s="20">
        <v>45691</v>
      </c>
      <c r="Z753" s="48">
        <v>2</v>
      </c>
      <c r="AA753">
        <v>2025</v>
      </c>
      <c r="AB753" s="45">
        <v>53118</v>
      </c>
      <c r="AC753" s="45">
        <v>53118</v>
      </c>
      <c r="AI753" s="10"/>
      <c r="AK753" s="10"/>
    </row>
    <row r="754" spans="1:37">
      <c r="A754" t="s">
        <v>45</v>
      </c>
      <c r="B754" t="s">
        <v>46</v>
      </c>
      <c r="C754" t="s">
        <v>47</v>
      </c>
      <c r="D754" t="s">
        <v>1188</v>
      </c>
      <c r="E754" t="s">
        <v>88</v>
      </c>
      <c r="F754" t="s">
        <v>79</v>
      </c>
      <c r="G754" t="s">
        <v>51</v>
      </c>
      <c r="H754" s="20" t="s">
        <v>52</v>
      </c>
      <c r="I754" t="s">
        <v>53</v>
      </c>
      <c r="J754" t="s">
        <v>54</v>
      </c>
      <c r="L754" t="s">
        <v>55</v>
      </c>
      <c r="M754" t="s">
        <v>77</v>
      </c>
      <c r="N754" t="s">
        <v>89</v>
      </c>
      <c r="O754" s="21" t="s">
        <v>58</v>
      </c>
      <c r="P754" s="21" t="s">
        <v>104</v>
      </c>
      <c r="Q754" s="20" t="s">
        <v>273</v>
      </c>
      <c r="R754" s="21" t="s">
        <v>274</v>
      </c>
      <c r="S754" s="35">
        <v>1</v>
      </c>
      <c r="T754" s="22">
        <v>1</v>
      </c>
      <c r="U754" s="20" t="s">
        <v>62</v>
      </c>
      <c r="V754" s="20">
        <v>45686</v>
      </c>
      <c r="W754" s="21">
        <v>1</v>
      </c>
      <c r="X754" s="20">
        <v>45695</v>
      </c>
      <c r="Y754" s="20">
        <v>45691</v>
      </c>
      <c r="Z754" s="48">
        <v>2</v>
      </c>
      <c r="AA754">
        <v>2025</v>
      </c>
      <c r="AB754" s="45">
        <v>81245</v>
      </c>
      <c r="AC754" s="45">
        <v>81245</v>
      </c>
      <c r="AI754" s="10"/>
      <c r="AK754" s="10"/>
    </row>
    <row r="755" spans="1:37">
      <c r="A755" t="s">
        <v>45</v>
      </c>
      <c r="B755" t="s">
        <v>46</v>
      </c>
      <c r="C755" t="s">
        <v>47</v>
      </c>
      <c r="D755" t="s">
        <v>1189</v>
      </c>
      <c r="E755" t="s">
        <v>88</v>
      </c>
      <c r="F755" t="s">
        <v>79</v>
      </c>
      <c r="G755" t="s">
        <v>51</v>
      </c>
      <c r="H755" s="20" t="s">
        <v>52</v>
      </c>
      <c r="I755" t="s">
        <v>53</v>
      </c>
      <c r="J755" t="s">
        <v>54</v>
      </c>
      <c r="L755" t="s">
        <v>55</v>
      </c>
      <c r="M755" t="s">
        <v>56</v>
      </c>
      <c r="N755" t="s">
        <v>57</v>
      </c>
      <c r="O755" s="21" t="s">
        <v>58</v>
      </c>
      <c r="P755" s="21" t="s">
        <v>64</v>
      </c>
      <c r="Q755" s="20" t="s">
        <v>211</v>
      </c>
      <c r="R755" s="21" t="s">
        <v>212</v>
      </c>
      <c r="S755" s="35">
        <v>1</v>
      </c>
      <c r="T755" s="22">
        <v>1</v>
      </c>
      <c r="U755" s="20" t="s">
        <v>62</v>
      </c>
      <c r="V755" s="20">
        <v>45686</v>
      </c>
      <c r="W755" s="21">
        <v>1</v>
      </c>
      <c r="X755" s="20">
        <v>45694</v>
      </c>
      <c r="Y755" s="20">
        <v>45691</v>
      </c>
      <c r="Z755" s="48">
        <v>2</v>
      </c>
      <c r="AA755">
        <v>2025</v>
      </c>
      <c r="AB755" s="45">
        <v>28088</v>
      </c>
      <c r="AC755" s="45">
        <v>28088</v>
      </c>
      <c r="AI755" s="10"/>
      <c r="AK755" s="10"/>
    </row>
    <row r="756" spans="1:37">
      <c r="A756" t="s">
        <v>45</v>
      </c>
      <c r="B756" t="s">
        <v>46</v>
      </c>
      <c r="C756" t="s">
        <v>47</v>
      </c>
      <c r="D756" t="s">
        <v>1190</v>
      </c>
      <c r="E756" t="s">
        <v>88</v>
      </c>
      <c r="F756" t="s">
        <v>79</v>
      </c>
      <c r="G756" t="s">
        <v>51</v>
      </c>
      <c r="H756" s="20" t="s">
        <v>52</v>
      </c>
      <c r="I756" t="s">
        <v>53</v>
      </c>
      <c r="J756" t="s">
        <v>54</v>
      </c>
      <c r="L756" t="s">
        <v>55</v>
      </c>
      <c r="M756" t="s">
        <v>77</v>
      </c>
      <c r="N756" t="s">
        <v>89</v>
      </c>
      <c r="O756" s="21" t="s">
        <v>58</v>
      </c>
      <c r="P756" s="21" t="s">
        <v>150</v>
      </c>
      <c r="Q756" s="20" t="s">
        <v>151</v>
      </c>
      <c r="R756" s="21" t="s">
        <v>152</v>
      </c>
      <c r="S756" s="35">
        <v>1</v>
      </c>
      <c r="T756" s="22">
        <v>1</v>
      </c>
      <c r="U756" s="20" t="s">
        <v>62</v>
      </c>
      <c r="V756" s="20">
        <v>45686</v>
      </c>
      <c r="W756" s="21">
        <v>1</v>
      </c>
      <c r="X756" s="20">
        <v>45695</v>
      </c>
      <c r="Y756" s="20">
        <v>45693</v>
      </c>
      <c r="Z756" s="48">
        <v>2</v>
      </c>
      <c r="AA756">
        <v>2025</v>
      </c>
      <c r="AB756" s="45">
        <v>84365</v>
      </c>
      <c r="AC756" s="45">
        <v>84365</v>
      </c>
      <c r="AI756" s="10"/>
      <c r="AK756" s="10"/>
    </row>
    <row r="757" spans="1:37">
      <c r="A757" t="s">
        <v>45</v>
      </c>
      <c r="B757" t="s">
        <v>46</v>
      </c>
      <c r="C757" t="s">
        <v>47</v>
      </c>
      <c r="D757" t="s">
        <v>1191</v>
      </c>
      <c r="E757" t="s">
        <v>88</v>
      </c>
      <c r="F757" t="s">
        <v>79</v>
      </c>
      <c r="G757" t="s">
        <v>51</v>
      </c>
      <c r="H757" s="20" t="s">
        <v>52</v>
      </c>
      <c r="I757" t="s">
        <v>53</v>
      </c>
      <c r="J757" t="s">
        <v>54</v>
      </c>
      <c r="L757" t="s">
        <v>55</v>
      </c>
      <c r="M757" t="s">
        <v>77</v>
      </c>
      <c r="N757" t="s">
        <v>89</v>
      </c>
      <c r="O757" s="21" t="s">
        <v>58</v>
      </c>
      <c r="P757" s="21" t="s">
        <v>159</v>
      </c>
      <c r="Q757" s="20" t="s">
        <v>1192</v>
      </c>
      <c r="R757" s="21" t="s">
        <v>1193</v>
      </c>
      <c r="S757" s="35">
        <v>1</v>
      </c>
      <c r="T757" s="22">
        <v>1</v>
      </c>
      <c r="U757" s="20" t="s">
        <v>62</v>
      </c>
      <c r="V757" s="20">
        <v>45686</v>
      </c>
      <c r="W757" s="21">
        <v>1</v>
      </c>
      <c r="X757" s="20">
        <v>45694</v>
      </c>
      <c r="Y757" s="20">
        <v>45691</v>
      </c>
      <c r="Z757" s="48">
        <v>2</v>
      </c>
      <c r="AA757">
        <v>2025</v>
      </c>
      <c r="AB757" s="45">
        <v>44699</v>
      </c>
      <c r="AC757" s="45">
        <v>44699</v>
      </c>
      <c r="AI757" s="10"/>
      <c r="AK757" s="10"/>
    </row>
    <row r="758" spans="1:37">
      <c r="A758" t="s">
        <v>45</v>
      </c>
      <c r="B758" t="s">
        <v>46</v>
      </c>
      <c r="C758" t="s">
        <v>47</v>
      </c>
      <c r="D758" t="s">
        <v>1194</v>
      </c>
      <c r="E758" t="s">
        <v>88</v>
      </c>
      <c r="F758" t="s">
        <v>79</v>
      </c>
      <c r="G758" t="s">
        <v>51</v>
      </c>
      <c r="H758" s="20" t="s">
        <v>52</v>
      </c>
      <c r="I758" t="s">
        <v>53</v>
      </c>
      <c r="J758" t="s">
        <v>54</v>
      </c>
      <c r="L758" t="s">
        <v>55</v>
      </c>
      <c r="M758" t="s">
        <v>77</v>
      </c>
      <c r="N758" t="s">
        <v>89</v>
      </c>
      <c r="O758" s="21" t="s">
        <v>58</v>
      </c>
      <c r="P758" s="21" t="s">
        <v>97</v>
      </c>
      <c r="Q758" s="20" t="s">
        <v>108</v>
      </c>
      <c r="R758" s="21" t="s">
        <v>109</v>
      </c>
      <c r="S758" s="35">
        <v>1</v>
      </c>
      <c r="T758" s="22">
        <v>1</v>
      </c>
      <c r="U758" s="20" t="s">
        <v>62</v>
      </c>
      <c r="V758" s="20">
        <v>45686</v>
      </c>
      <c r="W758" s="21">
        <v>1</v>
      </c>
      <c r="X758" s="20">
        <v>45694</v>
      </c>
      <c r="Y758" s="20">
        <v>45691</v>
      </c>
      <c r="Z758" s="48">
        <v>2</v>
      </c>
      <c r="AA758">
        <v>2025</v>
      </c>
      <c r="AB758" s="45">
        <v>62494</v>
      </c>
      <c r="AC758" s="45">
        <v>62494</v>
      </c>
      <c r="AI758" s="10"/>
      <c r="AK758" s="10"/>
    </row>
    <row r="759" spans="1:37">
      <c r="A759" t="s">
        <v>45</v>
      </c>
      <c r="B759" t="s">
        <v>46</v>
      </c>
      <c r="C759" t="s">
        <v>47</v>
      </c>
      <c r="D759" t="s">
        <v>1195</v>
      </c>
      <c r="E759" t="s">
        <v>88</v>
      </c>
      <c r="F759" t="s">
        <v>79</v>
      </c>
      <c r="G759" t="s">
        <v>51</v>
      </c>
      <c r="H759" s="20" t="s">
        <v>58</v>
      </c>
      <c r="I759" t="s">
        <v>53</v>
      </c>
      <c r="J759" t="s">
        <v>54</v>
      </c>
      <c r="L759" t="s">
        <v>55</v>
      </c>
      <c r="M759" t="s">
        <v>77</v>
      </c>
      <c r="N759" t="s">
        <v>89</v>
      </c>
      <c r="O759" s="21" t="s">
        <v>58</v>
      </c>
      <c r="P759" s="21" t="s">
        <v>303</v>
      </c>
      <c r="Q759" s="20" t="s">
        <v>631</v>
      </c>
      <c r="R759" s="21" t="s">
        <v>632</v>
      </c>
      <c r="S759" s="35">
        <v>1</v>
      </c>
      <c r="T759" s="22">
        <v>0</v>
      </c>
      <c r="U759" s="20" t="s">
        <v>62</v>
      </c>
      <c r="V759" s="20">
        <v>45682</v>
      </c>
      <c r="W759" s="21">
        <v>1</v>
      </c>
      <c r="X759" s="20">
        <v>45691</v>
      </c>
      <c r="Z759" s="48">
        <v>2</v>
      </c>
      <c r="AA759">
        <v>2025</v>
      </c>
      <c r="AB759" s="45">
        <v>62493</v>
      </c>
      <c r="AC759" s="45">
        <v>0</v>
      </c>
      <c r="AI759" s="10"/>
      <c r="AK759" s="10"/>
    </row>
    <row r="760" spans="1:37">
      <c r="A760" t="s">
        <v>45</v>
      </c>
      <c r="B760" t="s">
        <v>46</v>
      </c>
      <c r="C760" t="s">
        <v>47</v>
      </c>
      <c r="D760" t="s">
        <v>1196</v>
      </c>
      <c r="E760" t="s">
        <v>88</v>
      </c>
      <c r="F760" t="s">
        <v>79</v>
      </c>
      <c r="G760" t="s">
        <v>51</v>
      </c>
      <c r="H760" s="20" t="s">
        <v>52</v>
      </c>
      <c r="I760" t="s">
        <v>53</v>
      </c>
      <c r="J760" t="s">
        <v>54</v>
      </c>
      <c r="L760" t="s">
        <v>55</v>
      </c>
      <c r="M760" t="s">
        <v>77</v>
      </c>
      <c r="N760" t="s">
        <v>89</v>
      </c>
      <c r="O760" s="21" t="s">
        <v>58</v>
      </c>
      <c r="P760" s="21" t="s">
        <v>303</v>
      </c>
      <c r="Q760" s="20" t="s">
        <v>818</v>
      </c>
      <c r="R760" s="21" t="s">
        <v>819</v>
      </c>
      <c r="S760" s="35">
        <v>1</v>
      </c>
      <c r="T760" s="22">
        <v>1</v>
      </c>
      <c r="U760" s="20" t="s">
        <v>62</v>
      </c>
      <c r="V760" s="20">
        <v>45686</v>
      </c>
      <c r="W760" s="21">
        <v>1</v>
      </c>
      <c r="X760" s="20">
        <v>45698</v>
      </c>
      <c r="Y760" s="20">
        <v>45691</v>
      </c>
      <c r="Z760" s="48">
        <v>2</v>
      </c>
      <c r="AA760">
        <v>2025</v>
      </c>
      <c r="AB760" s="45">
        <v>118742</v>
      </c>
      <c r="AC760" s="45">
        <v>118742</v>
      </c>
      <c r="AI760" s="10"/>
      <c r="AK760" s="10"/>
    </row>
    <row r="761" spans="1:37">
      <c r="A761" t="s">
        <v>45</v>
      </c>
      <c r="B761" t="s">
        <v>46</v>
      </c>
      <c r="C761" t="s">
        <v>47</v>
      </c>
      <c r="D761" t="s">
        <v>1197</v>
      </c>
      <c r="E761" t="s">
        <v>88</v>
      </c>
      <c r="F761" t="s">
        <v>79</v>
      </c>
      <c r="G761" t="s">
        <v>51</v>
      </c>
      <c r="H761" s="20" t="s">
        <v>52</v>
      </c>
      <c r="I761" t="s">
        <v>53</v>
      </c>
      <c r="J761" t="s">
        <v>54</v>
      </c>
      <c r="L761" t="s">
        <v>55</v>
      </c>
      <c r="M761" t="s">
        <v>77</v>
      </c>
      <c r="N761" t="s">
        <v>89</v>
      </c>
      <c r="O761" s="21" t="s">
        <v>58</v>
      </c>
      <c r="P761" s="21" t="s">
        <v>276</v>
      </c>
      <c r="Q761" s="20" t="s">
        <v>277</v>
      </c>
      <c r="R761" s="21" t="s">
        <v>278</v>
      </c>
      <c r="S761" s="35">
        <v>2</v>
      </c>
      <c r="T761" s="22">
        <v>2</v>
      </c>
      <c r="U761" s="20" t="s">
        <v>62</v>
      </c>
      <c r="V761" s="20">
        <v>45685</v>
      </c>
      <c r="W761" s="21">
        <v>1</v>
      </c>
      <c r="X761" s="20">
        <v>45700</v>
      </c>
      <c r="Y761" s="20">
        <v>45695</v>
      </c>
      <c r="Z761" s="48">
        <v>2</v>
      </c>
      <c r="AA761">
        <v>2025</v>
      </c>
      <c r="AB761" s="45">
        <v>27489</v>
      </c>
      <c r="AC761" s="45">
        <v>27489</v>
      </c>
      <c r="AI761" s="10"/>
      <c r="AK761" s="10"/>
    </row>
    <row r="762" spans="1:37">
      <c r="A762" t="s">
        <v>45</v>
      </c>
      <c r="B762" t="s">
        <v>46</v>
      </c>
      <c r="C762" t="s">
        <v>47</v>
      </c>
      <c r="D762" t="s">
        <v>1198</v>
      </c>
      <c r="E762" t="s">
        <v>88</v>
      </c>
      <c r="F762" t="s">
        <v>79</v>
      </c>
      <c r="G762" t="s">
        <v>51</v>
      </c>
      <c r="H762" s="20" t="s">
        <v>52</v>
      </c>
      <c r="I762" t="s">
        <v>53</v>
      </c>
      <c r="J762" t="s">
        <v>54</v>
      </c>
      <c r="L762" t="s">
        <v>55</v>
      </c>
      <c r="M762" t="s">
        <v>77</v>
      </c>
      <c r="N762" t="s">
        <v>89</v>
      </c>
      <c r="O762" s="21" t="s">
        <v>58</v>
      </c>
      <c r="P762" s="21" t="s">
        <v>276</v>
      </c>
      <c r="Q762" s="20" t="s">
        <v>277</v>
      </c>
      <c r="R762" s="21" t="s">
        <v>278</v>
      </c>
      <c r="S762" s="35">
        <v>3</v>
      </c>
      <c r="T762" s="22">
        <v>3</v>
      </c>
      <c r="U762" s="20" t="s">
        <v>62</v>
      </c>
      <c r="V762" s="20">
        <v>45685</v>
      </c>
      <c r="W762" s="21">
        <v>1</v>
      </c>
      <c r="X762" s="20">
        <v>45695</v>
      </c>
      <c r="Y762" s="20">
        <v>45693</v>
      </c>
      <c r="Z762" s="48">
        <v>2</v>
      </c>
      <c r="AA762">
        <v>2025</v>
      </c>
      <c r="AB762" s="45">
        <v>41234</v>
      </c>
      <c r="AC762" s="45">
        <v>41234</v>
      </c>
      <c r="AI762" s="10"/>
      <c r="AK762" s="10"/>
    </row>
    <row r="763" spans="1:37">
      <c r="A763" t="s">
        <v>45</v>
      </c>
      <c r="B763" t="s">
        <v>46</v>
      </c>
      <c r="C763" t="s">
        <v>47</v>
      </c>
      <c r="D763" t="s">
        <v>1199</v>
      </c>
      <c r="E763" t="s">
        <v>88</v>
      </c>
      <c r="F763" t="s">
        <v>79</v>
      </c>
      <c r="G763" t="s">
        <v>51</v>
      </c>
      <c r="H763" s="20" t="s">
        <v>58</v>
      </c>
      <c r="I763" t="s">
        <v>53</v>
      </c>
      <c r="J763" t="s">
        <v>54</v>
      </c>
      <c r="L763" t="s">
        <v>55</v>
      </c>
      <c r="M763" t="s">
        <v>56</v>
      </c>
      <c r="N763" t="s">
        <v>57</v>
      </c>
      <c r="O763" s="21" t="s">
        <v>58</v>
      </c>
      <c r="P763" s="21" t="s">
        <v>64</v>
      </c>
      <c r="Q763" s="20" t="s">
        <v>211</v>
      </c>
      <c r="R763" s="21" t="s">
        <v>212</v>
      </c>
      <c r="S763" s="35">
        <v>1</v>
      </c>
      <c r="T763" s="22">
        <v>0</v>
      </c>
      <c r="U763" s="20" t="s">
        <v>62</v>
      </c>
      <c r="V763" s="20">
        <v>45683</v>
      </c>
      <c r="W763" s="21">
        <v>1</v>
      </c>
      <c r="X763" s="20">
        <v>45692</v>
      </c>
      <c r="Z763" s="48">
        <v>2</v>
      </c>
      <c r="AA763">
        <v>2025</v>
      </c>
      <c r="AB763" s="45">
        <v>28088</v>
      </c>
      <c r="AC763" s="45">
        <v>0</v>
      </c>
      <c r="AI763" s="10"/>
      <c r="AK763" s="10"/>
    </row>
    <row r="764" spans="1:37">
      <c r="A764" t="s">
        <v>45</v>
      </c>
      <c r="B764" t="s">
        <v>46</v>
      </c>
      <c r="C764" t="s">
        <v>47</v>
      </c>
      <c r="D764" t="s">
        <v>1200</v>
      </c>
      <c r="E764" t="s">
        <v>88</v>
      </c>
      <c r="F764" t="s">
        <v>79</v>
      </c>
      <c r="G764" t="s">
        <v>51</v>
      </c>
      <c r="H764" s="20" t="s">
        <v>58</v>
      </c>
      <c r="I764" t="s">
        <v>53</v>
      </c>
      <c r="J764" t="s">
        <v>54</v>
      </c>
      <c r="L764" t="s">
        <v>55</v>
      </c>
      <c r="M764" t="s">
        <v>56</v>
      </c>
      <c r="N764" t="s">
        <v>57</v>
      </c>
      <c r="O764" s="21" t="s">
        <v>58</v>
      </c>
      <c r="P764" s="21" t="s">
        <v>64</v>
      </c>
      <c r="Q764" s="20" t="s">
        <v>179</v>
      </c>
      <c r="R764" s="21" t="s">
        <v>180</v>
      </c>
      <c r="S764" s="35">
        <v>2</v>
      </c>
      <c r="T764" s="22">
        <v>0</v>
      </c>
      <c r="U764" s="20" t="s">
        <v>62</v>
      </c>
      <c r="V764" s="20">
        <v>45683</v>
      </c>
      <c r="W764" s="21">
        <v>1</v>
      </c>
      <c r="X764" s="20">
        <v>45692</v>
      </c>
      <c r="Z764" s="48">
        <v>2</v>
      </c>
      <c r="AA764">
        <v>2025</v>
      </c>
      <c r="AB764" s="45">
        <v>76552</v>
      </c>
      <c r="AC764" s="45">
        <v>0</v>
      </c>
      <c r="AI764" s="10"/>
      <c r="AK764" s="10"/>
    </row>
    <row r="765" spans="1:37">
      <c r="A765" t="s">
        <v>45</v>
      </c>
      <c r="B765" t="s">
        <v>46</v>
      </c>
      <c r="C765" t="s">
        <v>47</v>
      </c>
      <c r="D765" t="s">
        <v>1201</v>
      </c>
      <c r="E765" t="s">
        <v>88</v>
      </c>
      <c r="F765" t="s">
        <v>79</v>
      </c>
      <c r="G765" t="s">
        <v>51</v>
      </c>
      <c r="H765" s="20" t="s">
        <v>52</v>
      </c>
      <c r="I765" t="s">
        <v>53</v>
      </c>
      <c r="J765" t="s">
        <v>54</v>
      </c>
      <c r="L765" t="s">
        <v>55</v>
      </c>
      <c r="M765" t="s">
        <v>77</v>
      </c>
      <c r="N765" t="s">
        <v>89</v>
      </c>
      <c r="O765" s="21" t="s">
        <v>58</v>
      </c>
      <c r="P765" s="21" t="s">
        <v>150</v>
      </c>
      <c r="Q765" s="20" t="s">
        <v>787</v>
      </c>
      <c r="R765" s="21" t="s">
        <v>788</v>
      </c>
      <c r="S765" s="35">
        <v>1</v>
      </c>
      <c r="T765" s="22">
        <v>1</v>
      </c>
      <c r="U765" s="20" t="s">
        <v>62</v>
      </c>
      <c r="V765" s="20">
        <v>45685</v>
      </c>
      <c r="W765" s="21">
        <v>1</v>
      </c>
      <c r="X765" s="20">
        <v>45695</v>
      </c>
      <c r="Y765" s="20">
        <v>45693</v>
      </c>
      <c r="Z765" s="48">
        <v>2</v>
      </c>
      <c r="AA765">
        <v>2025</v>
      </c>
      <c r="AB765" s="45">
        <v>343730</v>
      </c>
      <c r="AC765" s="45">
        <v>343730</v>
      </c>
      <c r="AI765" s="10"/>
      <c r="AK765" s="10"/>
    </row>
    <row r="766" spans="1:37">
      <c r="A766" t="s">
        <v>45</v>
      </c>
      <c r="B766" t="s">
        <v>46</v>
      </c>
      <c r="C766" t="s">
        <v>47</v>
      </c>
      <c r="D766" t="s">
        <v>1202</v>
      </c>
      <c r="E766" t="s">
        <v>88</v>
      </c>
      <c r="F766" t="s">
        <v>79</v>
      </c>
      <c r="G766" t="s">
        <v>51</v>
      </c>
      <c r="H766" s="20" t="s">
        <v>52</v>
      </c>
      <c r="I766" t="s">
        <v>53</v>
      </c>
      <c r="J766" t="s">
        <v>54</v>
      </c>
      <c r="L766" t="s">
        <v>55</v>
      </c>
      <c r="M766" t="s">
        <v>77</v>
      </c>
      <c r="N766" t="s">
        <v>89</v>
      </c>
      <c r="O766" s="21" t="s">
        <v>58</v>
      </c>
      <c r="P766" s="21" t="s">
        <v>119</v>
      </c>
      <c r="Q766" s="20" t="s">
        <v>603</v>
      </c>
      <c r="R766" s="21" t="s">
        <v>604</v>
      </c>
      <c r="S766" s="35">
        <v>1</v>
      </c>
      <c r="T766" s="22">
        <v>1</v>
      </c>
      <c r="U766" s="20" t="s">
        <v>62</v>
      </c>
      <c r="V766" s="20">
        <v>45685</v>
      </c>
      <c r="W766" s="21">
        <v>1</v>
      </c>
      <c r="X766" s="20">
        <v>45695</v>
      </c>
      <c r="Y766" s="20">
        <v>45693</v>
      </c>
      <c r="Z766" s="48">
        <v>2</v>
      </c>
      <c r="AA766">
        <v>2025</v>
      </c>
      <c r="AB766" s="45">
        <v>71869</v>
      </c>
      <c r="AC766" s="45">
        <v>71869</v>
      </c>
      <c r="AI766" s="10"/>
      <c r="AK766" s="10"/>
    </row>
    <row r="767" spans="1:37">
      <c r="A767" t="s">
        <v>45</v>
      </c>
      <c r="B767" t="s">
        <v>46</v>
      </c>
      <c r="C767" t="s">
        <v>47</v>
      </c>
      <c r="D767" t="s">
        <v>1203</v>
      </c>
      <c r="E767" t="s">
        <v>88</v>
      </c>
      <c r="F767" t="s">
        <v>79</v>
      </c>
      <c r="G767" t="s">
        <v>51</v>
      </c>
      <c r="H767" s="20" t="s">
        <v>52</v>
      </c>
      <c r="I767" t="s">
        <v>53</v>
      </c>
      <c r="J767" t="s">
        <v>54</v>
      </c>
      <c r="L767" t="s">
        <v>55</v>
      </c>
      <c r="M767" t="s">
        <v>77</v>
      </c>
      <c r="N767" t="s">
        <v>89</v>
      </c>
      <c r="O767" s="21" t="s">
        <v>58</v>
      </c>
      <c r="P767" s="21" t="s">
        <v>119</v>
      </c>
      <c r="Q767" s="20" t="s">
        <v>728</v>
      </c>
      <c r="R767" s="21" t="s">
        <v>729</v>
      </c>
      <c r="S767" s="35">
        <v>1</v>
      </c>
      <c r="T767" s="22">
        <v>1</v>
      </c>
      <c r="U767" s="20" t="s">
        <v>62</v>
      </c>
      <c r="V767" s="20">
        <v>45685</v>
      </c>
      <c r="W767" s="21">
        <v>1</v>
      </c>
      <c r="X767" s="20">
        <v>45695</v>
      </c>
      <c r="Y767" s="20">
        <v>45691</v>
      </c>
      <c r="Z767" s="48">
        <v>2</v>
      </c>
      <c r="AA767">
        <v>2025</v>
      </c>
      <c r="AB767" s="45">
        <v>81241</v>
      </c>
      <c r="AC767" s="45">
        <v>81241</v>
      </c>
      <c r="AI767" s="10"/>
      <c r="AK767" s="10"/>
    </row>
    <row r="768" spans="1:37">
      <c r="A768" t="s">
        <v>45</v>
      </c>
      <c r="B768" t="s">
        <v>46</v>
      </c>
      <c r="C768" t="s">
        <v>47</v>
      </c>
      <c r="D768" t="s">
        <v>1204</v>
      </c>
      <c r="E768" t="s">
        <v>88</v>
      </c>
      <c r="F768" t="s">
        <v>79</v>
      </c>
      <c r="G768" t="s">
        <v>51</v>
      </c>
      <c r="H768" s="20" t="s">
        <v>52</v>
      </c>
      <c r="I768" t="s">
        <v>53</v>
      </c>
      <c r="J768" t="s">
        <v>54</v>
      </c>
      <c r="L768" t="s">
        <v>55</v>
      </c>
      <c r="M768" t="s">
        <v>77</v>
      </c>
      <c r="N768" t="s">
        <v>89</v>
      </c>
      <c r="O768" s="21" t="s">
        <v>58</v>
      </c>
      <c r="P768" s="21" t="s">
        <v>97</v>
      </c>
      <c r="Q768" s="20" t="s">
        <v>394</v>
      </c>
      <c r="R768" s="21" t="s">
        <v>395</v>
      </c>
      <c r="S768" s="35">
        <v>1</v>
      </c>
      <c r="T768" s="22">
        <v>1</v>
      </c>
      <c r="U768" s="20" t="s">
        <v>62</v>
      </c>
      <c r="V768" s="20">
        <v>45683</v>
      </c>
      <c r="W768" s="21">
        <v>1</v>
      </c>
      <c r="X768" s="20">
        <v>45695</v>
      </c>
      <c r="Y768" s="20">
        <v>45693</v>
      </c>
      <c r="Z768" s="48">
        <v>2</v>
      </c>
      <c r="AA768">
        <v>2025</v>
      </c>
      <c r="AB768" s="45">
        <v>53119</v>
      </c>
      <c r="AC768" s="45">
        <v>53119</v>
      </c>
      <c r="AI768" s="10"/>
      <c r="AK768" s="10"/>
    </row>
    <row r="769" spans="1:37">
      <c r="A769" t="s">
        <v>45</v>
      </c>
      <c r="B769" t="s">
        <v>46</v>
      </c>
      <c r="C769" t="s">
        <v>47</v>
      </c>
      <c r="D769" t="s">
        <v>1205</v>
      </c>
      <c r="E769" t="s">
        <v>88</v>
      </c>
      <c r="F769" t="s">
        <v>79</v>
      </c>
      <c r="G769" t="s">
        <v>51</v>
      </c>
      <c r="H769" s="20" t="s">
        <v>58</v>
      </c>
      <c r="I769" t="s">
        <v>53</v>
      </c>
      <c r="J769" t="s">
        <v>54</v>
      </c>
      <c r="L769" t="s">
        <v>55</v>
      </c>
      <c r="M769" t="s">
        <v>56</v>
      </c>
      <c r="N769" t="s">
        <v>57</v>
      </c>
      <c r="O769" s="21" t="s">
        <v>58</v>
      </c>
      <c r="P769" s="21" t="s">
        <v>64</v>
      </c>
      <c r="Q769" s="20" t="s">
        <v>179</v>
      </c>
      <c r="R769" s="21" t="s">
        <v>180</v>
      </c>
      <c r="S769" s="35">
        <v>1</v>
      </c>
      <c r="T769" s="22">
        <v>0</v>
      </c>
      <c r="U769" s="20" t="s">
        <v>62</v>
      </c>
      <c r="V769" s="20">
        <v>45684</v>
      </c>
      <c r="W769" s="21">
        <v>1</v>
      </c>
      <c r="X769" s="20">
        <v>45691</v>
      </c>
      <c r="Z769" s="48">
        <v>2</v>
      </c>
      <c r="AA769">
        <v>2025</v>
      </c>
      <c r="AB769" s="45">
        <v>38276</v>
      </c>
      <c r="AC769" s="45">
        <v>0</v>
      </c>
      <c r="AI769" s="10"/>
      <c r="AK769" s="10"/>
    </row>
    <row r="770" spans="1:37">
      <c r="A770" t="s">
        <v>45</v>
      </c>
      <c r="B770" t="s">
        <v>46</v>
      </c>
      <c r="C770" t="s">
        <v>47</v>
      </c>
      <c r="D770" t="s">
        <v>1206</v>
      </c>
      <c r="E770" t="s">
        <v>88</v>
      </c>
      <c r="F770" t="s">
        <v>79</v>
      </c>
      <c r="G770" t="s">
        <v>51</v>
      </c>
      <c r="H770" s="20" t="s">
        <v>58</v>
      </c>
      <c r="I770" t="s">
        <v>53</v>
      </c>
      <c r="J770" t="s">
        <v>54</v>
      </c>
      <c r="L770" t="s">
        <v>55</v>
      </c>
      <c r="M770" t="s">
        <v>77</v>
      </c>
      <c r="N770" t="s">
        <v>89</v>
      </c>
      <c r="O770" s="21" t="s">
        <v>58</v>
      </c>
      <c r="P770" s="21" t="s">
        <v>90</v>
      </c>
      <c r="Q770" s="20" t="s">
        <v>390</v>
      </c>
      <c r="R770" s="21" t="s">
        <v>391</v>
      </c>
      <c r="S770" s="35">
        <v>1</v>
      </c>
      <c r="T770" s="22">
        <v>0</v>
      </c>
      <c r="U770" s="20" t="s">
        <v>62</v>
      </c>
      <c r="V770" s="20">
        <v>45683</v>
      </c>
      <c r="W770" s="21">
        <v>1</v>
      </c>
      <c r="X770" s="20">
        <v>45691</v>
      </c>
      <c r="Z770" s="48">
        <v>2</v>
      </c>
      <c r="AA770">
        <v>2025</v>
      </c>
      <c r="AB770" s="45">
        <v>87491</v>
      </c>
      <c r="AC770" s="45">
        <v>0</v>
      </c>
      <c r="AI770" s="10"/>
      <c r="AK770" s="10"/>
    </row>
    <row r="771" spans="1:37">
      <c r="A771" t="s">
        <v>45</v>
      </c>
      <c r="B771" t="s">
        <v>46</v>
      </c>
      <c r="C771" t="s">
        <v>47</v>
      </c>
      <c r="D771" t="s">
        <v>1207</v>
      </c>
      <c r="E771" t="s">
        <v>88</v>
      </c>
      <c r="F771" t="s">
        <v>79</v>
      </c>
      <c r="G771" t="s">
        <v>51</v>
      </c>
      <c r="H771" s="20" t="s">
        <v>58</v>
      </c>
      <c r="I771" t="s">
        <v>53</v>
      </c>
      <c r="J771" t="s">
        <v>54</v>
      </c>
      <c r="L771" t="s">
        <v>55</v>
      </c>
      <c r="M771" t="s">
        <v>77</v>
      </c>
      <c r="N771" t="s">
        <v>89</v>
      </c>
      <c r="O771" s="21" t="s">
        <v>58</v>
      </c>
      <c r="P771" s="21" t="s">
        <v>119</v>
      </c>
      <c r="Q771" s="20" t="s">
        <v>728</v>
      </c>
      <c r="R771" s="21" t="s">
        <v>729</v>
      </c>
      <c r="S771" s="35">
        <v>1</v>
      </c>
      <c r="T771" s="22">
        <v>0</v>
      </c>
      <c r="U771" s="20" t="s">
        <v>62</v>
      </c>
      <c r="V771" s="20">
        <v>45682</v>
      </c>
      <c r="W771" s="21">
        <v>1</v>
      </c>
      <c r="X771" s="20">
        <v>45716</v>
      </c>
      <c r="Z771" s="48">
        <v>2</v>
      </c>
      <c r="AA771">
        <v>2025</v>
      </c>
      <c r="AB771" s="45">
        <v>81241</v>
      </c>
      <c r="AC771" s="45">
        <v>0</v>
      </c>
      <c r="AI771" s="10"/>
      <c r="AK771" s="10"/>
    </row>
    <row r="772" spans="1:37">
      <c r="A772" t="s">
        <v>45</v>
      </c>
      <c r="B772" t="s">
        <v>46</v>
      </c>
      <c r="C772" t="s">
        <v>47</v>
      </c>
      <c r="D772" t="s">
        <v>1208</v>
      </c>
      <c r="E772" t="s">
        <v>88</v>
      </c>
      <c r="F772" t="s">
        <v>79</v>
      </c>
      <c r="G772" t="s">
        <v>51</v>
      </c>
      <c r="H772" s="20" t="s">
        <v>52</v>
      </c>
      <c r="I772" t="s">
        <v>53</v>
      </c>
      <c r="J772" t="s">
        <v>54</v>
      </c>
      <c r="L772" t="s">
        <v>55</v>
      </c>
      <c r="M772" t="s">
        <v>77</v>
      </c>
      <c r="N772" t="s">
        <v>89</v>
      </c>
      <c r="O772" s="21" t="s">
        <v>58</v>
      </c>
      <c r="P772" s="21" t="s">
        <v>366</v>
      </c>
      <c r="Q772" s="20" t="s">
        <v>542</v>
      </c>
      <c r="R772" s="21" t="s">
        <v>543</v>
      </c>
      <c r="S772" s="35">
        <v>1</v>
      </c>
      <c r="T772" s="22">
        <v>1</v>
      </c>
      <c r="U772" s="20" t="s">
        <v>62</v>
      </c>
      <c r="V772" s="20">
        <v>45684</v>
      </c>
      <c r="W772" s="21">
        <v>1</v>
      </c>
      <c r="X772" s="20">
        <v>45691</v>
      </c>
      <c r="Y772" s="20">
        <v>45691</v>
      </c>
      <c r="Z772" s="48">
        <v>2</v>
      </c>
      <c r="AA772">
        <v>2025</v>
      </c>
      <c r="AB772" s="45">
        <v>46869</v>
      </c>
      <c r="AC772" s="45">
        <v>46869</v>
      </c>
      <c r="AI772" s="10"/>
      <c r="AK772" s="10"/>
    </row>
    <row r="773" spans="1:37">
      <c r="A773" t="s">
        <v>45</v>
      </c>
      <c r="B773" t="s">
        <v>46</v>
      </c>
      <c r="C773" t="s">
        <v>47</v>
      </c>
      <c r="D773" t="s">
        <v>1209</v>
      </c>
      <c r="E773" t="s">
        <v>49</v>
      </c>
      <c r="F773" t="s">
        <v>84</v>
      </c>
      <c r="G773" t="s">
        <v>51</v>
      </c>
      <c r="H773" s="20" t="s">
        <v>52</v>
      </c>
      <c r="I773" t="s">
        <v>53</v>
      </c>
      <c r="J773" t="s">
        <v>54</v>
      </c>
      <c r="L773" t="s">
        <v>55</v>
      </c>
      <c r="M773" t="s">
        <v>56</v>
      </c>
      <c r="N773" t="s">
        <v>57</v>
      </c>
      <c r="O773" s="21" t="s">
        <v>58</v>
      </c>
      <c r="P773" s="21" t="s">
        <v>59</v>
      </c>
      <c r="Q773" s="20" t="s">
        <v>80</v>
      </c>
      <c r="R773" s="21" t="s">
        <v>81</v>
      </c>
      <c r="S773" s="35">
        <v>1</v>
      </c>
      <c r="T773" s="22">
        <v>0</v>
      </c>
      <c r="U773" s="20" t="s">
        <v>82</v>
      </c>
      <c r="V773" s="20">
        <v>45685</v>
      </c>
      <c r="W773" s="21">
        <v>1</v>
      </c>
      <c r="X773" s="20">
        <v>45695</v>
      </c>
      <c r="Z773" s="48">
        <v>2</v>
      </c>
      <c r="AA773">
        <v>2025</v>
      </c>
      <c r="AB773" s="45">
        <v>0</v>
      </c>
      <c r="AC773" s="45">
        <v>0</v>
      </c>
      <c r="AI773" s="10"/>
      <c r="AK773" s="10"/>
    </row>
    <row r="774" spans="1:37">
      <c r="A774" t="s">
        <v>45</v>
      </c>
      <c r="B774" t="s">
        <v>46</v>
      </c>
      <c r="C774" t="s">
        <v>47</v>
      </c>
      <c r="D774" t="s">
        <v>1210</v>
      </c>
      <c r="E774" t="s">
        <v>88</v>
      </c>
      <c r="F774" t="s">
        <v>79</v>
      </c>
      <c r="G774" t="s">
        <v>51</v>
      </c>
      <c r="H774" s="20" t="s">
        <v>52</v>
      </c>
      <c r="I774" t="s">
        <v>53</v>
      </c>
      <c r="J774" t="s">
        <v>54</v>
      </c>
      <c r="L774" t="s">
        <v>55</v>
      </c>
      <c r="M774" t="s">
        <v>56</v>
      </c>
      <c r="N774" t="s">
        <v>57</v>
      </c>
      <c r="O774" s="21" t="s">
        <v>58</v>
      </c>
      <c r="P774" s="21" t="s">
        <v>64</v>
      </c>
      <c r="Q774" s="20" t="s">
        <v>436</v>
      </c>
      <c r="R774" s="21" t="s">
        <v>437</v>
      </c>
      <c r="S774" s="35">
        <v>1</v>
      </c>
      <c r="T774" s="22">
        <v>1</v>
      </c>
      <c r="U774" s="20" t="s">
        <v>62</v>
      </c>
      <c r="V774" s="20">
        <v>45684</v>
      </c>
      <c r="W774" s="21">
        <v>1</v>
      </c>
      <c r="X774" s="20">
        <v>45719</v>
      </c>
      <c r="Y774" s="20">
        <v>45712</v>
      </c>
      <c r="Z774" s="48">
        <v>2</v>
      </c>
      <c r="AA774">
        <v>2025</v>
      </c>
      <c r="AB774" s="45">
        <v>45150</v>
      </c>
      <c r="AC774" s="45">
        <v>45150</v>
      </c>
      <c r="AI774" s="10"/>
      <c r="AK774" s="10"/>
    </row>
    <row r="775" spans="1:37">
      <c r="A775" t="s">
        <v>45</v>
      </c>
      <c r="B775" t="s">
        <v>46</v>
      </c>
      <c r="C775" t="s">
        <v>47</v>
      </c>
      <c r="D775" t="s">
        <v>1211</v>
      </c>
      <c r="E775" t="s">
        <v>88</v>
      </c>
      <c r="F775" t="s">
        <v>79</v>
      </c>
      <c r="G775" t="s">
        <v>51</v>
      </c>
      <c r="H775" s="20" t="s">
        <v>58</v>
      </c>
      <c r="I775" t="s">
        <v>53</v>
      </c>
      <c r="J775" t="s">
        <v>54</v>
      </c>
      <c r="L775" t="s">
        <v>55</v>
      </c>
      <c r="M775" t="s">
        <v>56</v>
      </c>
      <c r="N775" t="s">
        <v>57</v>
      </c>
      <c r="O775" s="21" t="s">
        <v>58</v>
      </c>
      <c r="P775" s="21" t="s">
        <v>133</v>
      </c>
      <c r="Q775" s="20" t="s">
        <v>134</v>
      </c>
      <c r="R775" s="21" t="s">
        <v>135</v>
      </c>
      <c r="S775" s="35">
        <v>1</v>
      </c>
      <c r="T775" s="22">
        <v>0</v>
      </c>
      <c r="U775" s="20" t="s">
        <v>62</v>
      </c>
      <c r="V775" s="20">
        <v>45684</v>
      </c>
      <c r="W775" s="21">
        <v>1</v>
      </c>
      <c r="X775" s="20">
        <v>45691</v>
      </c>
      <c r="Z775" s="48">
        <v>2</v>
      </c>
      <c r="AA775">
        <v>2025</v>
      </c>
      <c r="AB775" s="45">
        <v>25536</v>
      </c>
      <c r="AC775" s="45">
        <v>0</v>
      </c>
      <c r="AI775" s="10"/>
      <c r="AK775" s="10"/>
    </row>
    <row r="776" spans="1:37">
      <c r="A776" t="s">
        <v>45</v>
      </c>
      <c r="B776" t="s">
        <v>46</v>
      </c>
      <c r="C776" t="s">
        <v>47</v>
      </c>
      <c r="D776" t="s">
        <v>1212</v>
      </c>
      <c r="E776" t="s">
        <v>88</v>
      </c>
      <c r="F776" t="s">
        <v>79</v>
      </c>
      <c r="G776" t="s">
        <v>51</v>
      </c>
      <c r="H776" s="20" t="s">
        <v>58</v>
      </c>
      <c r="I776" t="s">
        <v>53</v>
      </c>
      <c r="J776" t="s">
        <v>54</v>
      </c>
      <c r="L776" t="s">
        <v>55</v>
      </c>
      <c r="M776" t="s">
        <v>56</v>
      </c>
      <c r="N776" t="s">
        <v>57</v>
      </c>
      <c r="O776" s="21" t="s">
        <v>58</v>
      </c>
      <c r="P776" s="21" t="s">
        <v>133</v>
      </c>
      <c r="Q776" s="20" t="s">
        <v>134</v>
      </c>
      <c r="R776" s="21" t="s">
        <v>135</v>
      </c>
      <c r="S776" s="35">
        <v>1</v>
      </c>
      <c r="T776" s="22">
        <v>0</v>
      </c>
      <c r="U776" s="20" t="s">
        <v>62</v>
      </c>
      <c r="V776" s="20">
        <v>45681</v>
      </c>
      <c r="W776" s="21">
        <v>1</v>
      </c>
      <c r="X776" s="20">
        <v>45691</v>
      </c>
      <c r="Z776" s="48">
        <v>2</v>
      </c>
      <c r="AA776">
        <v>2025</v>
      </c>
      <c r="AB776" s="45">
        <v>25536</v>
      </c>
      <c r="AC776" s="45">
        <v>0</v>
      </c>
      <c r="AI776" s="10"/>
      <c r="AK776" s="10"/>
    </row>
    <row r="777" spans="1:37">
      <c r="A777" t="s">
        <v>45</v>
      </c>
      <c r="B777" t="s">
        <v>46</v>
      </c>
      <c r="C777" t="s">
        <v>47</v>
      </c>
      <c r="D777" t="s">
        <v>1213</v>
      </c>
      <c r="E777" t="s">
        <v>88</v>
      </c>
      <c r="F777" t="s">
        <v>79</v>
      </c>
      <c r="G777" t="s">
        <v>51</v>
      </c>
      <c r="H777" s="20" t="s">
        <v>52</v>
      </c>
      <c r="I777" t="s">
        <v>53</v>
      </c>
      <c r="J777" t="s">
        <v>54</v>
      </c>
      <c r="L777" t="s">
        <v>55</v>
      </c>
      <c r="M777" t="s">
        <v>77</v>
      </c>
      <c r="N777" t="s">
        <v>89</v>
      </c>
      <c r="O777" s="21" t="s">
        <v>58</v>
      </c>
      <c r="P777" s="21" t="s">
        <v>104</v>
      </c>
      <c r="Q777" s="20" t="s">
        <v>247</v>
      </c>
      <c r="R777" s="21" t="s">
        <v>248</v>
      </c>
      <c r="S777" s="35">
        <v>1</v>
      </c>
      <c r="T777" s="22">
        <v>1</v>
      </c>
      <c r="U777" s="20" t="s">
        <v>62</v>
      </c>
      <c r="V777" s="20">
        <v>45682</v>
      </c>
      <c r="W777" s="21">
        <v>1</v>
      </c>
      <c r="X777" s="20">
        <v>45695</v>
      </c>
      <c r="Y777" s="20">
        <v>45691</v>
      </c>
      <c r="Z777" s="48">
        <v>2</v>
      </c>
      <c r="AA777">
        <v>2025</v>
      </c>
      <c r="AB777" s="45">
        <v>62493</v>
      </c>
      <c r="AC777" s="45">
        <v>62493</v>
      </c>
      <c r="AI777" s="10"/>
      <c r="AK777" s="10"/>
    </row>
    <row r="778" spans="1:37">
      <c r="A778" t="s">
        <v>45</v>
      </c>
      <c r="B778" t="s">
        <v>46</v>
      </c>
      <c r="C778" t="s">
        <v>47</v>
      </c>
      <c r="D778" t="s">
        <v>1214</v>
      </c>
      <c r="E778" t="s">
        <v>88</v>
      </c>
      <c r="F778" t="s">
        <v>79</v>
      </c>
      <c r="G778" t="s">
        <v>51</v>
      </c>
      <c r="H778" s="20" t="s">
        <v>52</v>
      </c>
      <c r="I778" t="s">
        <v>53</v>
      </c>
      <c r="J778" t="s">
        <v>54</v>
      </c>
      <c r="L778" t="s">
        <v>55</v>
      </c>
      <c r="M778" t="s">
        <v>77</v>
      </c>
      <c r="N778" t="s">
        <v>89</v>
      </c>
      <c r="O778" s="21" t="s">
        <v>58</v>
      </c>
      <c r="P778" s="21" t="s">
        <v>90</v>
      </c>
      <c r="Q778" s="20" t="s">
        <v>344</v>
      </c>
      <c r="R778" s="21" t="s">
        <v>345</v>
      </c>
      <c r="S778" s="35">
        <v>1</v>
      </c>
      <c r="T778" s="22">
        <v>1</v>
      </c>
      <c r="U778" s="20" t="s">
        <v>62</v>
      </c>
      <c r="V778" s="20">
        <v>45681</v>
      </c>
      <c r="W778" s="21">
        <v>1</v>
      </c>
      <c r="X778" s="20">
        <v>45695</v>
      </c>
      <c r="Y778" s="20">
        <v>45693</v>
      </c>
      <c r="Z778" s="48">
        <v>2</v>
      </c>
      <c r="AA778">
        <v>2025</v>
      </c>
      <c r="AB778" s="45">
        <v>40620</v>
      </c>
      <c r="AC778" s="45">
        <v>40620</v>
      </c>
      <c r="AI778" s="10"/>
      <c r="AK778" s="10"/>
    </row>
    <row r="779" spans="1:37">
      <c r="A779" t="s">
        <v>45</v>
      </c>
      <c r="B779" t="s">
        <v>46</v>
      </c>
      <c r="C779" t="s">
        <v>47</v>
      </c>
      <c r="D779" t="s">
        <v>1209</v>
      </c>
      <c r="E779" t="s">
        <v>49</v>
      </c>
      <c r="F779" t="s">
        <v>900</v>
      </c>
      <c r="G779" t="s">
        <v>51</v>
      </c>
      <c r="H779" s="20" t="s">
        <v>52</v>
      </c>
      <c r="I779" t="s">
        <v>53</v>
      </c>
      <c r="J779" t="s">
        <v>54</v>
      </c>
      <c r="L779" t="s">
        <v>55</v>
      </c>
      <c r="M779" t="s">
        <v>56</v>
      </c>
      <c r="N779" t="s">
        <v>57</v>
      </c>
      <c r="O779" s="21" t="s">
        <v>58</v>
      </c>
      <c r="P779" s="21" t="s">
        <v>64</v>
      </c>
      <c r="Q779" s="20" t="s">
        <v>70</v>
      </c>
      <c r="R779" s="21" t="s">
        <v>71</v>
      </c>
      <c r="S779" s="35">
        <v>4</v>
      </c>
      <c r="T779" s="22">
        <v>0</v>
      </c>
      <c r="U779" s="20" t="s">
        <v>62</v>
      </c>
      <c r="V779" s="20">
        <v>45685</v>
      </c>
      <c r="W779" s="21">
        <v>1</v>
      </c>
      <c r="X779" s="20">
        <v>45695</v>
      </c>
      <c r="Z779" s="48">
        <v>2</v>
      </c>
      <c r="AA779">
        <v>2025</v>
      </c>
      <c r="AB779" s="45">
        <v>0</v>
      </c>
      <c r="AC779" s="45">
        <v>0</v>
      </c>
      <c r="AI779" s="10"/>
      <c r="AK779" s="10"/>
    </row>
    <row r="780" spans="1:37">
      <c r="A780" t="s">
        <v>45</v>
      </c>
      <c r="B780" t="s">
        <v>46</v>
      </c>
      <c r="C780" t="s">
        <v>47</v>
      </c>
      <c r="D780" t="s">
        <v>1209</v>
      </c>
      <c r="E780" t="s">
        <v>49</v>
      </c>
      <c r="F780" t="s">
        <v>910</v>
      </c>
      <c r="G780" t="s">
        <v>51</v>
      </c>
      <c r="H780" s="20" t="s">
        <v>52</v>
      </c>
      <c r="I780" t="s">
        <v>53</v>
      </c>
      <c r="J780" t="s">
        <v>54</v>
      </c>
      <c r="L780" t="s">
        <v>55</v>
      </c>
      <c r="M780" t="s">
        <v>56</v>
      </c>
      <c r="N780" t="s">
        <v>57</v>
      </c>
      <c r="O780" s="21" t="s">
        <v>58</v>
      </c>
      <c r="P780" s="21" t="s">
        <v>64</v>
      </c>
      <c r="Q780" s="20" t="s">
        <v>70</v>
      </c>
      <c r="R780" s="21" t="s">
        <v>71</v>
      </c>
      <c r="S780" s="35">
        <v>4</v>
      </c>
      <c r="T780" s="22">
        <v>0</v>
      </c>
      <c r="U780" s="20" t="s">
        <v>62</v>
      </c>
      <c r="V780" s="20">
        <v>45685</v>
      </c>
      <c r="W780" s="21">
        <v>1</v>
      </c>
      <c r="X780" s="20">
        <v>45695</v>
      </c>
      <c r="Z780" s="48">
        <v>2</v>
      </c>
      <c r="AA780">
        <v>2025</v>
      </c>
      <c r="AB780" s="45">
        <v>0</v>
      </c>
      <c r="AC780" s="45">
        <v>0</v>
      </c>
      <c r="AI780" s="10"/>
      <c r="AK780" s="10"/>
    </row>
    <row r="781" spans="1:37">
      <c r="A781" t="s">
        <v>45</v>
      </c>
      <c r="B781" t="s">
        <v>46</v>
      </c>
      <c r="C781" t="s">
        <v>47</v>
      </c>
      <c r="D781" t="s">
        <v>1215</v>
      </c>
      <c r="E781" t="s">
        <v>88</v>
      </c>
      <c r="F781" t="s">
        <v>79</v>
      </c>
      <c r="G781" t="s">
        <v>51</v>
      </c>
      <c r="H781" s="20" t="s">
        <v>52</v>
      </c>
      <c r="I781" t="s">
        <v>53</v>
      </c>
      <c r="J781" t="s">
        <v>54</v>
      </c>
      <c r="L781" t="s">
        <v>55</v>
      </c>
      <c r="M781" t="s">
        <v>77</v>
      </c>
      <c r="N781" t="s">
        <v>89</v>
      </c>
      <c r="O781" s="21" t="s">
        <v>58</v>
      </c>
      <c r="P781" s="21" t="s">
        <v>119</v>
      </c>
      <c r="Q781" s="20" t="s">
        <v>728</v>
      </c>
      <c r="R781" s="21" t="s">
        <v>729</v>
      </c>
      <c r="S781" s="35">
        <v>1</v>
      </c>
      <c r="T781" s="22">
        <v>1</v>
      </c>
      <c r="U781" s="20" t="s">
        <v>62</v>
      </c>
      <c r="V781" s="20">
        <v>45680</v>
      </c>
      <c r="W781" s="21">
        <v>1</v>
      </c>
      <c r="X781" s="20">
        <v>45691</v>
      </c>
      <c r="Y781" s="20">
        <v>45691</v>
      </c>
      <c r="Z781" s="48">
        <v>2</v>
      </c>
      <c r="AA781">
        <v>2025</v>
      </c>
      <c r="AB781" s="45">
        <v>81241</v>
      </c>
      <c r="AC781" s="45">
        <v>81241</v>
      </c>
      <c r="AI781" s="10"/>
      <c r="AK781" s="10"/>
    </row>
    <row r="782" spans="1:37">
      <c r="A782" t="s">
        <v>45</v>
      </c>
      <c r="B782" t="s">
        <v>46</v>
      </c>
      <c r="C782" t="s">
        <v>47</v>
      </c>
      <c r="D782" t="s">
        <v>1216</v>
      </c>
      <c r="E782" t="s">
        <v>88</v>
      </c>
      <c r="F782" t="s">
        <v>79</v>
      </c>
      <c r="G782" t="s">
        <v>51</v>
      </c>
      <c r="H782" s="20" t="s">
        <v>58</v>
      </c>
      <c r="I782" t="s">
        <v>53</v>
      </c>
      <c r="J782" t="s">
        <v>54</v>
      </c>
      <c r="L782" t="s">
        <v>55</v>
      </c>
      <c r="M782" t="s">
        <v>77</v>
      </c>
      <c r="N782" t="s">
        <v>89</v>
      </c>
      <c r="O782" s="21" t="s">
        <v>58</v>
      </c>
      <c r="P782" s="21" t="s">
        <v>97</v>
      </c>
      <c r="Q782" s="20" t="s">
        <v>363</v>
      </c>
      <c r="R782" s="21" t="s">
        <v>364</v>
      </c>
      <c r="S782" s="35">
        <v>1</v>
      </c>
      <c r="T782" s="22">
        <v>0</v>
      </c>
      <c r="U782" s="20" t="s">
        <v>62</v>
      </c>
      <c r="V782" s="20">
        <v>45682</v>
      </c>
      <c r="W782" s="21">
        <v>1</v>
      </c>
      <c r="X782" s="20">
        <v>45691</v>
      </c>
      <c r="Z782" s="48">
        <v>2</v>
      </c>
      <c r="AA782">
        <v>2025</v>
      </c>
      <c r="AB782" s="45">
        <v>43743</v>
      </c>
      <c r="AC782" s="45">
        <v>0</v>
      </c>
      <c r="AI782" s="10"/>
      <c r="AK782" s="10"/>
    </row>
    <row r="783" spans="1:37">
      <c r="A783" t="s">
        <v>45</v>
      </c>
      <c r="B783" t="s">
        <v>46</v>
      </c>
      <c r="C783" t="s">
        <v>47</v>
      </c>
      <c r="D783" t="s">
        <v>1217</v>
      </c>
      <c r="E783" t="s">
        <v>88</v>
      </c>
      <c r="F783" t="s">
        <v>79</v>
      </c>
      <c r="G783" t="s">
        <v>51</v>
      </c>
      <c r="H783" s="20" t="s">
        <v>52</v>
      </c>
      <c r="I783" t="s">
        <v>53</v>
      </c>
      <c r="J783" t="s">
        <v>54</v>
      </c>
      <c r="L783" t="s">
        <v>55</v>
      </c>
      <c r="M783" t="s">
        <v>77</v>
      </c>
      <c r="N783" t="s">
        <v>89</v>
      </c>
      <c r="O783" s="21" t="s">
        <v>58</v>
      </c>
      <c r="P783" s="21" t="s">
        <v>119</v>
      </c>
      <c r="Q783" s="20" t="s">
        <v>130</v>
      </c>
      <c r="R783" s="21" t="s">
        <v>131</v>
      </c>
      <c r="S783" s="35">
        <v>1</v>
      </c>
      <c r="T783" s="22">
        <v>1</v>
      </c>
      <c r="U783" s="20" t="s">
        <v>62</v>
      </c>
      <c r="V783" s="20">
        <v>45679</v>
      </c>
      <c r="W783" s="21">
        <v>1</v>
      </c>
      <c r="X783" s="20">
        <v>45698</v>
      </c>
      <c r="Y783" s="20">
        <v>45693</v>
      </c>
      <c r="Z783" s="48">
        <v>2</v>
      </c>
      <c r="AA783">
        <v>2025</v>
      </c>
      <c r="AB783" s="45">
        <v>99995</v>
      </c>
      <c r="AC783" s="45">
        <v>99995</v>
      </c>
      <c r="AI783" s="10"/>
      <c r="AK783" s="10"/>
    </row>
    <row r="784" spans="1:37">
      <c r="A784" t="s">
        <v>45</v>
      </c>
      <c r="B784" t="s">
        <v>46</v>
      </c>
      <c r="C784" t="s">
        <v>47</v>
      </c>
      <c r="D784" t="s">
        <v>1218</v>
      </c>
      <c r="E784" t="s">
        <v>88</v>
      </c>
      <c r="F784" t="s">
        <v>79</v>
      </c>
      <c r="G784" t="s">
        <v>51</v>
      </c>
      <c r="H784" s="20" t="s">
        <v>52</v>
      </c>
      <c r="I784" t="s">
        <v>53</v>
      </c>
      <c r="J784" t="s">
        <v>54</v>
      </c>
      <c r="L784" t="s">
        <v>55</v>
      </c>
      <c r="M784" t="s">
        <v>77</v>
      </c>
      <c r="N784" t="s">
        <v>89</v>
      </c>
      <c r="O784" s="21" t="s">
        <v>58</v>
      </c>
      <c r="P784" s="21" t="s">
        <v>119</v>
      </c>
      <c r="Q784" s="20" t="s">
        <v>603</v>
      </c>
      <c r="R784" s="21" t="s">
        <v>604</v>
      </c>
      <c r="S784" s="35">
        <v>1</v>
      </c>
      <c r="T784" s="22">
        <v>1</v>
      </c>
      <c r="U784" s="20" t="s">
        <v>62</v>
      </c>
      <c r="V784" s="20">
        <v>45675</v>
      </c>
      <c r="W784" s="21">
        <v>1</v>
      </c>
      <c r="X784" s="20">
        <v>45709</v>
      </c>
      <c r="Y784" s="20">
        <v>45707</v>
      </c>
      <c r="Z784" s="48">
        <v>2</v>
      </c>
      <c r="AA784">
        <v>2025</v>
      </c>
      <c r="AB784" s="45">
        <v>71869</v>
      </c>
      <c r="AC784" s="45">
        <v>71869</v>
      </c>
      <c r="AI784" s="10"/>
      <c r="AK784" s="10"/>
    </row>
    <row r="785" spans="1:37">
      <c r="A785" t="s">
        <v>45</v>
      </c>
      <c r="B785" t="s">
        <v>46</v>
      </c>
      <c r="C785" t="s">
        <v>47</v>
      </c>
      <c r="D785" t="s">
        <v>1209</v>
      </c>
      <c r="E785" t="s">
        <v>49</v>
      </c>
      <c r="F785" t="s">
        <v>79</v>
      </c>
      <c r="G785" t="s">
        <v>51</v>
      </c>
      <c r="H785" s="20" t="s">
        <v>52</v>
      </c>
      <c r="I785" t="s">
        <v>53</v>
      </c>
      <c r="J785" t="s">
        <v>54</v>
      </c>
      <c r="L785" t="s">
        <v>55</v>
      </c>
      <c r="M785" t="s">
        <v>56</v>
      </c>
      <c r="N785" t="s">
        <v>57</v>
      </c>
      <c r="O785" s="21" t="s">
        <v>58</v>
      </c>
      <c r="P785" s="21" t="s">
        <v>59</v>
      </c>
      <c r="Q785" s="20" t="s">
        <v>80</v>
      </c>
      <c r="R785" s="21" t="s">
        <v>81</v>
      </c>
      <c r="S785" s="35">
        <v>3</v>
      </c>
      <c r="T785" s="22">
        <v>3</v>
      </c>
      <c r="U785" s="20" t="s">
        <v>82</v>
      </c>
      <c r="V785" s="20">
        <v>45685</v>
      </c>
      <c r="W785" s="21">
        <v>1</v>
      </c>
      <c r="X785" s="20">
        <v>45695</v>
      </c>
      <c r="Y785" s="20">
        <v>45693</v>
      </c>
      <c r="Z785" s="48">
        <v>2</v>
      </c>
      <c r="AA785">
        <v>2025</v>
      </c>
      <c r="AB785" s="45">
        <v>369000</v>
      </c>
      <c r="AC785" s="45">
        <v>369000</v>
      </c>
      <c r="AI785" s="10"/>
      <c r="AK785" s="10"/>
    </row>
    <row r="786" spans="1:37">
      <c r="A786" t="s">
        <v>45</v>
      </c>
      <c r="B786" t="s">
        <v>46</v>
      </c>
      <c r="C786" t="s">
        <v>47</v>
      </c>
      <c r="D786" t="s">
        <v>1209</v>
      </c>
      <c r="E786" t="s">
        <v>49</v>
      </c>
      <c r="F786" t="s">
        <v>83</v>
      </c>
      <c r="G786" t="s">
        <v>51</v>
      </c>
      <c r="H786" s="20" t="s">
        <v>52</v>
      </c>
      <c r="I786" t="s">
        <v>53</v>
      </c>
      <c r="J786" t="s">
        <v>54</v>
      </c>
      <c r="L786" t="s">
        <v>55</v>
      </c>
      <c r="M786" t="s">
        <v>56</v>
      </c>
      <c r="N786" t="s">
        <v>57</v>
      </c>
      <c r="O786" s="21" t="s">
        <v>58</v>
      </c>
      <c r="P786" s="21" t="s">
        <v>59</v>
      </c>
      <c r="Q786" s="20" t="s">
        <v>80</v>
      </c>
      <c r="R786" s="21" t="s">
        <v>81</v>
      </c>
      <c r="S786" s="35">
        <v>1</v>
      </c>
      <c r="T786" s="22">
        <v>0</v>
      </c>
      <c r="U786" s="20" t="s">
        <v>82</v>
      </c>
      <c r="V786" s="20">
        <v>45685</v>
      </c>
      <c r="W786" s="21">
        <v>1</v>
      </c>
      <c r="X786" s="20">
        <v>45695</v>
      </c>
      <c r="Z786" s="48">
        <v>2</v>
      </c>
      <c r="AA786">
        <v>2025</v>
      </c>
      <c r="AB786" s="45">
        <v>0</v>
      </c>
      <c r="AC786" s="45">
        <v>0</v>
      </c>
      <c r="AI786" s="10"/>
      <c r="AK786" s="10"/>
    </row>
    <row r="787" spans="1:37">
      <c r="A787" t="s">
        <v>45</v>
      </c>
      <c r="B787" t="s">
        <v>46</v>
      </c>
      <c r="C787" t="s">
        <v>47</v>
      </c>
      <c r="D787" t="s">
        <v>1219</v>
      </c>
      <c r="E787" t="s">
        <v>88</v>
      </c>
      <c r="F787" t="s">
        <v>79</v>
      </c>
      <c r="G787" t="s">
        <v>51</v>
      </c>
      <c r="H787" s="20" t="s">
        <v>52</v>
      </c>
      <c r="I787" t="s">
        <v>53</v>
      </c>
      <c r="J787" t="s">
        <v>54</v>
      </c>
      <c r="L787" t="s">
        <v>55</v>
      </c>
      <c r="M787" t="s">
        <v>56</v>
      </c>
      <c r="N787" t="s">
        <v>57</v>
      </c>
      <c r="O787" s="21" t="s">
        <v>58</v>
      </c>
      <c r="P787" s="21" t="s">
        <v>64</v>
      </c>
      <c r="Q787" s="20" t="s">
        <v>179</v>
      </c>
      <c r="R787" s="21" t="s">
        <v>180</v>
      </c>
      <c r="S787" s="35">
        <v>1</v>
      </c>
      <c r="T787" s="22">
        <v>1</v>
      </c>
      <c r="U787" s="20" t="s">
        <v>62</v>
      </c>
      <c r="V787" s="20">
        <v>45702</v>
      </c>
      <c r="W787" s="21">
        <v>2</v>
      </c>
      <c r="X787" s="20">
        <v>45709</v>
      </c>
      <c r="Y787" s="20">
        <v>45707</v>
      </c>
      <c r="Z787" s="48">
        <v>2</v>
      </c>
      <c r="AA787">
        <v>2025</v>
      </c>
      <c r="AB787" s="45">
        <v>38276</v>
      </c>
      <c r="AC787" s="45">
        <v>38276</v>
      </c>
      <c r="AI787" s="10"/>
      <c r="AK787" s="10"/>
    </row>
    <row r="788" spans="1:37">
      <c r="A788" t="s">
        <v>45</v>
      </c>
      <c r="B788" t="s">
        <v>46</v>
      </c>
      <c r="C788" t="s">
        <v>47</v>
      </c>
      <c r="D788" t="s">
        <v>1220</v>
      </c>
      <c r="E788" t="s">
        <v>88</v>
      </c>
      <c r="F788" t="s">
        <v>79</v>
      </c>
      <c r="G788" t="s">
        <v>51</v>
      </c>
      <c r="H788" s="20" t="s">
        <v>52</v>
      </c>
      <c r="I788" t="s">
        <v>53</v>
      </c>
      <c r="J788" t="s">
        <v>54</v>
      </c>
      <c r="L788" t="s">
        <v>55</v>
      </c>
      <c r="M788" t="s">
        <v>77</v>
      </c>
      <c r="N788" t="s">
        <v>89</v>
      </c>
      <c r="O788" s="21" t="s">
        <v>58</v>
      </c>
      <c r="P788" s="21" t="s">
        <v>104</v>
      </c>
      <c r="Q788" s="20" t="s">
        <v>1221</v>
      </c>
      <c r="R788" s="21" t="s">
        <v>1222</v>
      </c>
      <c r="S788" s="35">
        <v>1</v>
      </c>
      <c r="T788" s="22">
        <v>1</v>
      </c>
      <c r="U788" s="20" t="s">
        <v>62</v>
      </c>
      <c r="V788" s="20">
        <v>45691</v>
      </c>
      <c r="W788" s="21">
        <v>2</v>
      </c>
      <c r="X788" s="20">
        <v>45698</v>
      </c>
      <c r="Y788" s="20">
        <v>45693</v>
      </c>
      <c r="Z788" s="48">
        <v>2</v>
      </c>
      <c r="AA788">
        <v>2025</v>
      </c>
      <c r="AB788" s="45">
        <v>34369</v>
      </c>
      <c r="AC788" s="45">
        <v>34369</v>
      </c>
      <c r="AI788" s="10"/>
      <c r="AK788" s="10"/>
    </row>
    <row r="789" spans="1:37">
      <c r="A789" t="s">
        <v>45</v>
      </c>
      <c r="B789" t="s">
        <v>46</v>
      </c>
      <c r="C789" t="s">
        <v>47</v>
      </c>
      <c r="D789" t="s">
        <v>1223</v>
      </c>
      <c r="E789" t="s">
        <v>88</v>
      </c>
      <c r="F789" t="s">
        <v>79</v>
      </c>
      <c r="G789" t="s">
        <v>51</v>
      </c>
      <c r="H789" s="20" t="s">
        <v>52</v>
      </c>
      <c r="I789" t="s">
        <v>53</v>
      </c>
      <c r="J789" t="s">
        <v>54</v>
      </c>
      <c r="L789" t="s">
        <v>55</v>
      </c>
      <c r="M789" t="s">
        <v>56</v>
      </c>
      <c r="N789" t="s">
        <v>57</v>
      </c>
      <c r="O789" s="21" t="s">
        <v>58</v>
      </c>
      <c r="P789" s="21" t="s">
        <v>64</v>
      </c>
      <c r="Q789" s="20" t="s">
        <v>508</v>
      </c>
      <c r="R789" s="21" t="s">
        <v>509</v>
      </c>
      <c r="S789" s="35">
        <v>1</v>
      </c>
      <c r="T789" s="22">
        <v>1</v>
      </c>
      <c r="U789" s="20" t="s">
        <v>62</v>
      </c>
      <c r="V789" s="20">
        <v>45692</v>
      </c>
      <c r="W789" s="21">
        <v>2</v>
      </c>
      <c r="X789" s="20">
        <v>45699</v>
      </c>
      <c r="Y789" s="20">
        <v>45695</v>
      </c>
      <c r="Z789" s="48">
        <v>2</v>
      </c>
      <c r="AA789">
        <v>2025</v>
      </c>
      <c r="AB789" s="45">
        <v>26082</v>
      </c>
      <c r="AC789" s="45">
        <v>26082</v>
      </c>
      <c r="AI789" s="10"/>
      <c r="AK789" s="10"/>
    </row>
    <row r="790" spans="1:37">
      <c r="A790" t="s">
        <v>45</v>
      </c>
      <c r="B790" t="s">
        <v>46</v>
      </c>
      <c r="C790" t="s">
        <v>47</v>
      </c>
      <c r="D790" t="s">
        <v>1224</v>
      </c>
      <c r="E790" t="s">
        <v>88</v>
      </c>
      <c r="F790" t="s">
        <v>79</v>
      </c>
      <c r="G790" t="s">
        <v>51</v>
      </c>
      <c r="H790" s="20" t="s">
        <v>52</v>
      </c>
      <c r="I790" t="s">
        <v>53</v>
      </c>
      <c r="J790" t="s">
        <v>54</v>
      </c>
      <c r="L790" t="s">
        <v>55</v>
      </c>
      <c r="M790" t="s">
        <v>77</v>
      </c>
      <c r="N790" t="s">
        <v>89</v>
      </c>
      <c r="O790" s="21" t="s">
        <v>58</v>
      </c>
      <c r="P790" s="21" t="s">
        <v>126</v>
      </c>
      <c r="Q790" s="20" t="s">
        <v>960</v>
      </c>
      <c r="R790" s="21" t="s">
        <v>961</v>
      </c>
      <c r="S790" s="35">
        <v>1</v>
      </c>
      <c r="T790" s="22">
        <v>1</v>
      </c>
      <c r="U790" s="20" t="s">
        <v>62</v>
      </c>
      <c r="V790" s="20">
        <v>45703</v>
      </c>
      <c r="W790" s="21">
        <v>2</v>
      </c>
      <c r="X790" s="20">
        <v>45712</v>
      </c>
      <c r="Y790" s="20">
        <v>45707</v>
      </c>
      <c r="Z790" s="48">
        <v>2</v>
      </c>
      <c r="AA790">
        <v>2025</v>
      </c>
      <c r="AB790" s="45">
        <v>28119</v>
      </c>
      <c r="AC790" s="45">
        <v>28119</v>
      </c>
      <c r="AI790" s="10"/>
      <c r="AK790" s="10"/>
    </row>
    <row r="791" spans="1:37">
      <c r="A791" t="s">
        <v>45</v>
      </c>
      <c r="B791" t="s">
        <v>46</v>
      </c>
      <c r="C791" t="s">
        <v>47</v>
      </c>
      <c r="D791" t="s">
        <v>1225</v>
      </c>
      <c r="E791" t="s">
        <v>88</v>
      </c>
      <c r="F791" t="s">
        <v>79</v>
      </c>
      <c r="G791" t="s">
        <v>51</v>
      </c>
      <c r="H791" s="20" t="s">
        <v>52</v>
      </c>
      <c r="I791" t="s">
        <v>53</v>
      </c>
      <c r="J791" t="s">
        <v>54</v>
      </c>
      <c r="L791" t="s">
        <v>55</v>
      </c>
      <c r="M791" t="s">
        <v>77</v>
      </c>
      <c r="N791" t="s">
        <v>89</v>
      </c>
      <c r="O791" s="21" t="s">
        <v>58</v>
      </c>
      <c r="P791" s="21" t="s">
        <v>126</v>
      </c>
      <c r="Q791" s="20" t="s">
        <v>892</v>
      </c>
      <c r="R791" s="21" t="s">
        <v>893</v>
      </c>
      <c r="S791" s="35">
        <v>1</v>
      </c>
      <c r="T791" s="22">
        <v>1</v>
      </c>
      <c r="U791" s="20" t="s">
        <v>62</v>
      </c>
      <c r="V791" s="20">
        <v>45703</v>
      </c>
      <c r="W791" s="21">
        <v>2</v>
      </c>
      <c r="X791" s="20">
        <v>45712</v>
      </c>
      <c r="Y791" s="20">
        <v>45707</v>
      </c>
      <c r="Z791" s="48">
        <v>2</v>
      </c>
      <c r="AA791">
        <v>2025</v>
      </c>
      <c r="AB791" s="45">
        <v>28119</v>
      </c>
      <c r="AC791" s="45">
        <v>28119</v>
      </c>
      <c r="AI791" s="10"/>
      <c r="AK791" s="10"/>
    </row>
    <row r="792" spans="1:37">
      <c r="A792" t="s">
        <v>45</v>
      </c>
      <c r="B792" t="s">
        <v>46</v>
      </c>
      <c r="C792" t="s">
        <v>47</v>
      </c>
      <c r="D792" t="s">
        <v>1226</v>
      </c>
      <c r="E792" t="s">
        <v>88</v>
      </c>
      <c r="F792" t="s">
        <v>79</v>
      </c>
      <c r="G792" t="s">
        <v>51</v>
      </c>
      <c r="H792" s="20" t="s">
        <v>52</v>
      </c>
      <c r="I792" t="s">
        <v>53</v>
      </c>
      <c r="J792" t="s">
        <v>54</v>
      </c>
      <c r="L792" t="s">
        <v>55</v>
      </c>
      <c r="M792" t="s">
        <v>56</v>
      </c>
      <c r="N792" t="s">
        <v>57</v>
      </c>
      <c r="O792" s="21" t="s">
        <v>58</v>
      </c>
      <c r="P792" s="21" t="s">
        <v>64</v>
      </c>
      <c r="Q792" s="20" t="s">
        <v>518</v>
      </c>
      <c r="R792" s="21" t="s">
        <v>519</v>
      </c>
      <c r="S792" s="35">
        <v>1</v>
      </c>
      <c r="T792" s="22">
        <v>1</v>
      </c>
      <c r="U792" s="20" t="s">
        <v>62</v>
      </c>
      <c r="V792" s="20">
        <v>45703</v>
      </c>
      <c r="W792" s="21">
        <v>2</v>
      </c>
      <c r="X792" s="20">
        <v>45712</v>
      </c>
      <c r="Y792" s="20">
        <v>45707</v>
      </c>
      <c r="Z792" s="48">
        <v>2</v>
      </c>
      <c r="AA792">
        <v>2025</v>
      </c>
      <c r="AB792" s="45">
        <v>137494</v>
      </c>
      <c r="AC792" s="45">
        <v>137494</v>
      </c>
      <c r="AI792" s="10"/>
      <c r="AK792" s="10"/>
    </row>
    <row r="793" spans="1:37">
      <c r="A793" t="s">
        <v>45</v>
      </c>
      <c r="B793" t="s">
        <v>46</v>
      </c>
      <c r="C793" t="s">
        <v>47</v>
      </c>
      <c r="D793" t="s">
        <v>1227</v>
      </c>
      <c r="E793" t="s">
        <v>88</v>
      </c>
      <c r="F793" t="s">
        <v>79</v>
      </c>
      <c r="G793" t="s">
        <v>51</v>
      </c>
      <c r="H793" s="20" t="s">
        <v>52</v>
      </c>
      <c r="I793" t="s">
        <v>53</v>
      </c>
      <c r="J793" t="s">
        <v>54</v>
      </c>
      <c r="L793" t="s">
        <v>55</v>
      </c>
      <c r="M793" t="s">
        <v>77</v>
      </c>
      <c r="N793" t="s">
        <v>89</v>
      </c>
      <c r="O793" s="21" t="s">
        <v>58</v>
      </c>
      <c r="P793" s="21" t="s">
        <v>303</v>
      </c>
      <c r="Q793" s="20" t="s">
        <v>774</v>
      </c>
      <c r="R793" s="21" t="s">
        <v>775</v>
      </c>
      <c r="S793" s="35">
        <v>1</v>
      </c>
      <c r="T793" s="22">
        <v>1</v>
      </c>
      <c r="U793" s="20" t="s">
        <v>62</v>
      </c>
      <c r="V793" s="20">
        <v>45703</v>
      </c>
      <c r="W793" s="21">
        <v>2</v>
      </c>
      <c r="X793" s="20">
        <v>45712</v>
      </c>
      <c r="Y793" s="20">
        <v>45707</v>
      </c>
      <c r="Z793" s="48">
        <v>2</v>
      </c>
      <c r="AA793">
        <v>2025</v>
      </c>
      <c r="AB793" s="45">
        <v>87495</v>
      </c>
      <c r="AC793" s="45">
        <v>87495</v>
      </c>
      <c r="AI793" s="10"/>
      <c r="AK793" s="10"/>
    </row>
    <row r="794" spans="1:37">
      <c r="A794" t="s">
        <v>45</v>
      </c>
      <c r="B794" t="s">
        <v>46</v>
      </c>
      <c r="C794" t="s">
        <v>47</v>
      </c>
      <c r="D794" t="s">
        <v>1228</v>
      </c>
      <c r="E794" t="s">
        <v>88</v>
      </c>
      <c r="F794" t="s">
        <v>79</v>
      </c>
      <c r="G794" t="s">
        <v>51</v>
      </c>
      <c r="H794" s="20" t="s">
        <v>52</v>
      </c>
      <c r="I794" t="s">
        <v>53</v>
      </c>
      <c r="J794" t="s">
        <v>54</v>
      </c>
      <c r="L794" t="s">
        <v>55</v>
      </c>
      <c r="M794" t="s">
        <v>77</v>
      </c>
      <c r="N794" t="s">
        <v>89</v>
      </c>
      <c r="O794" s="21" t="s">
        <v>58</v>
      </c>
      <c r="P794" s="21" t="s">
        <v>119</v>
      </c>
      <c r="Q794" s="20" t="s">
        <v>264</v>
      </c>
      <c r="R794" s="21" t="s">
        <v>265</v>
      </c>
      <c r="S794" s="35">
        <v>1</v>
      </c>
      <c r="T794" s="22">
        <v>1</v>
      </c>
      <c r="U794" s="20" t="s">
        <v>62</v>
      </c>
      <c r="V794" s="20">
        <v>45703</v>
      </c>
      <c r="W794" s="21">
        <v>2</v>
      </c>
      <c r="X794" s="20">
        <v>45712</v>
      </c>
      <c r="Y794" s="20">
        <v>45707</v>
      </c>
      <c r="Z794" s="48">
        <v>2</v>
      </c>
      <c r="AA794">
        <v>2025</v>
      </c>
      <c r="AB794" s="45">
        <v>73327</v>
      </c>
      <c r="AC794" s="45">
        <v>73327</v>
      </c>
      <c r="AI794" s="10"/>
      <c r="AK794" s="10"/>
    </row>
    <row r="795" spans="1:37">
      <c r="A795" t="s">
        <v>45</v>
      </c>
      <c r="B795" t="s">
        <v>46</v>
      </c>
      <c r="C795" t="s">
        <v>47</v>
      </c>
      <c r="D795" t="s">
        <v>1229</v>
      </c>
      <c r="E795" t="s">
        <v>88</v>
      </c>
      <c r="F795" t="s">
        <v>79</v>
      </c>
      <c r="G795" t="s">
        <v>51</v>
      </c>
      <c r="H795" s="20" t="s">
        <v>52</v>
      </c>
      <c r="I795" t="s">
        <v>53</v>
      </c>
      <c r="J795" t="s">
        <v>54</v>
      </c>
      <c r="L795" t="s">
        <v>55</v>
      </c>
      <c r="M795" t="s">
        <v>77</v>
      </c>
      <c r="N795" t="s">
        <v>89</v>
      </c>
      <c r="O795" s="21" t="s">
        <v>58</v>
      </c>
      <c r="P795" s="21" t="s">
        <v>303</v>
      </c>
      <c r="Q795" s="20" t="s">
        <v>631</v>
      </c>
      <c r="R795" s="21" t="s">
        <v>632</v>
      </c>
      <c r="S795" s="35">
        <v>1</v>
      </c>
      <c r="T795" s="22">
        <v>1</v>
      </c>
      <c r="U795" s="20" t="s">
        <v>62</v>
      </c>
      <c r="V795" s="20">
        <v>45703</v>
      </c>
      <c r="W795" s="21">
        <v>2</v>
      </c>
      <c r="X795" s="20">
        <v>45712</v>
      </c>
      <c r="Y795" s="20">
        <v>45707</v>
      </c>
      <c r="Z795" s="48">
        <v>2</v>
      </c>
      <c r="AA795">
        <v>2025</v>
      </c>
      <c r="AB795" s="45">
        <v>63326</v>
      </c>
      <c r="AC795" s="45">
        <v>63326</v>
      </c>
      <c r="AI795" s="10"/>
      <c r="AK795" s="10"/>
    </row>
    <row r="796" spans="1:37">
      <c r="A796" t="s">
        <v>45</v>
      </c>
      <c r="B796" t="s">
        <v>46</v>
      </c>
      <c r="C796" t="s">
        <v>47</v>
      </c>
      <c r="D796" t="s">
        <v>1230</v>
      </c>
      <c r="E796" t="s">
        <v>88</v>
      </c>
      <c r="F796" t="s">
        <v>79</v>
      </c>
      <c r="G796" t="s">
        <v>51</v>
      </c>
      <c r="H796" s="20" t="s">
        <v>52</v>
      </c>
      <c r="I796" t="s">
        <v>53</v>
      </c>
      <c r="J796" t="s">
        <v>54</v>
      </c>
      <c r="L796" t="s">
        <v>55</v>
      </c>
      <c r="M796" t="s">
        <v>77</v>
      </c>
      <c r="N796" t="s">
        <v>89</v>
      </c>
      <c r="O796" s="21" t="s">
        <v>58</v>
      </c>
      <c r="P796" s="21" t="s">
        <v>126</v>
      </c>
      <c r="Q796" s="20" t="s">
        <v>892</v>
      </c>
      <c r="R796" s="21" t="s">
        <v>893</v>
      </c>
      <c r="S796" s="35">
        <v>1</v>
      </c>
      <c r="T796" s="22">
        <v>1</v>
      </c>
      <c r="U796" s="20" t="s">
        <v>62</v>
      </c>
      <c r="V796" s="20">
        <v>45703</v>
      </c>
      <c r="W796" s="21">
        <v>2</v>
      </c>
      <c r="X796" s="20">
        <v>45706</v>
      </c>
      <c r="Y796" s="20">
        <v>45707</v>
      </c>
      <c r="Z796" s="48">
        <v>2</v>
      </c>
      <c r="AA796">
        <v>2025</v>
      </c>
      <c r="AB796" s="45">
        <v>28119</v>
      </c>
      <c r="AC796" s="45">
        <v>28119</v>
      </c>
      <c r="AI796" s="10"/>
      <c r="AK796" s="10"/>
    </row>
    <row r="797" spans="1:37">
      <c r="A797" t="s">
        <v>45</v>
      </c>
      <c r="B797" t="s">
        <v>46</v>
      </c>
      <c r="C797" t="s">
        <v>47</v>
      </c>
      <c r="D797" t="s">
        <v>1209</v>
      </c>
      <c r="E797" t="s">
        <v>49</v>
      </c>
      <c r="F797" t="s">
        <v>249</v>
      </c>
      <c r="G797" t="s">
        <v>51</v>
      </c>
      <c r="H797" s="20" t="s">
        <v>52</v>
      </c>
      <c r="I797" t="s">
        <v>53</v>
      </c>
      <c r="J797" t="s">
        <v>54</v>
      </c>
      <c r="L797" t="s">
        <v>55</v>
      </c>
      <c r="M797" t="s">
        <v>56</v>
      </c>
      <c r="N797" t="s">
        <v>57</v>
      </c>
      <c r="O797" s="21" t="s">
        <v>58</v>
      </c>
      <c r="P797" s="21" t="s">
        <v>59</v>
      </c>
      <c r="Q797" s="20" t="s">
        <v>80</v>
      </c>
      <c r="R797" s="21" t="s">
        <v>81</v>
      </c>
      <c r="S797" s="35">
        <v>1</v>
      </c>
      <c r="T797" s="22">
        <v>0</v>
      </c>
      <c r="U797" s="20" t="s">
        <v>82</v>
      </c>
      <c r="V797" s="20">
        <v>45685</v>
      </c>
      <c r="W797" s="21">
        <v>1</v>
      </c>
      <c r="X797" s="20">
        <v>45695</v>
      </c>
      <c r="Z797" s="48">
        <v>2</v>
      </c>
      <c r="AA797">
        <v>2025</v>
      </c>
      <c r="AB797" s="45">
        <v>0</v>
      </c>
      <c r="AC797" s="45">
        <v>0</v>
      </c>
      <c r="AI797" s="10"/>
      <c r="AK797" s="10"/>
    </row>
    <row r="798" spans="1:37">
      <c r="A798" t="s">
        <v>45</v>
      </c>
      <c r="B798" t="s">
        <v>46</v>
      </c>
      <c r="C798" t="s">
        <v>47</v>
      </c>
      <c r="D798" t="s">
        <v>1209</v>
      </c>
      <c r="E798" t="s">
        <v>49</v>
      </c>
      <c r="F798" t="s">
        <v>85</v>
      </c>
      <c r="G798" t="s">
        <v>51</v>
      </c>
      <c r="H798" s="20" t="s">
        <v>52</v>
      </c>
      <c r="I798" t="s">
        <v>53</v>
      </c>
      <c r="J798" t="s">
        <v>54</v>
      </c>
      <c r="L798" t="s">
        <v>55</v>
      </c>
      <c r="M798" t="s">
        <v>56</v>
      </c>
      <c r="N798" t="s">
        <v>57</v>
      </c>
      <c r="O798" s="21" t="s">
        <v>58</v>
      </c>
      <c r="P798" s="21" t="s">
        <v>59</v>
      </c>
      <c r="Q798" s="20" t="s">
        <v>60</v>
      </c>
      <c r="R798" s="21" t="s">
        <v>61</v>
      </c>
      <c r="S798" s="35">
        <v>3</v>
      </c>
      <c r="T798" s="22">
        <v>3</v>
      </c>
      <c r="U798" s="20" t="s">
        <v>62</v>
      </c>
      <c r="V798" s="20">
        <v>45685</v>
      </c>
      <c r="W798" s="21">
        <v>1</v>
      </c>
      <c r="X798" s="20">
        <v>45695</v>
      </c>
      <c r="Y798" s="20">
        <v>45693</v>
      </c>
      <c r="Z798" s="48">
        <v>2</v>
      </c>
      <c r="AA798">
        <v>2025</v>
      </c>
      <c r="AB798" s="45">
        <v>81000</v>
      </c>
      <c r="AC798" s="45">
        <v>81000</v>
      </c>
      <c r="AI798" s="10"/>
      <c r="AK798" s="10"/>
    </row>
    <row r="799" spans="1:37">
      <c r="A799" t="s">
        <v>45</v>
      </c>
      <c r="B799" t="s">
        <v>46</v>
      </c>
      <c r="C799" t="s">
        <v>47</v>
      </c>
      <c r="D799" t="s">
        <v>1209</v>
      </c>
      <c r="E799" t="s">
        <v>49</v>
      </c>
      <c r="F799" t="s">
        <v>86</v>
      </c>
      <c r="G799" t="s">
        <v>51</v>
      </c>
      <c r="H799" s="20" t="s">
        <v>52</v>
      </c>
      <c r="I799" t="s">
        <v>53</v>
      </c>
      <c r="J799" t="s">
        <v>54</v>
      </c>
      <c r="L799" t="s">
        <v>55</v>
      </c>
      <c r="M799" t="s">
        <v>56</v>
      </c>
      <c r="N799" t="s">
        <v>57</v>
      </c>
      <c r="O799" s="21" t="s">
        <v>58</v>
      </c>
      <c r="P799" s="21" t="s">
        <v>59</v>
      </c>
      <c r="Q799" s="20" t="s">
        <v>60</v>
      </c>
      <c r="R799" s="21" t="s">
        <v>61</v>
      </c>
      <c r="S799" s="35">
        <v>1</v>
      </c>
      <c r="T799" s="22">
        <v>0</v>
      </c>
      <c r="U799" s="20" t="s">
        <v>62</v>
      </c>
      <c r="V799" s="20">
        <v>45685</v>
      </c>
      <c r="W799" s="21">
        <v>1</v>
      </c>
      <c r="X799" s="20">
        <v>45695</v>
      </c>
      <c r="Z799" s="48">
        <v>2</v>
      </c>
      <c r="AA799">
        <v>2025</v>
      </c>
      <c r="AB799" s="45">
        <v>0</v>
      </c>
      <c r="AC799" s="45">
        <v>0</v>
      </c>
      <c r="AI799" s="10"/>
      <c r="AK799" s="10"/>
    </row>
    <row r="800" spans="1:37">
      <c r="A800" t="s">
        <v>45</v>
      </c>
      <c r="B800" t="s">
        <v>46</v>
      </c>
      <c r="C800" t="s">
        <v>47</v>
      </c>
      <c r="D800" t="s">
        <v>1209</v>
      </c>
      <c r="E800" t="s">
        <v>49</v>
      </c>
      <c r="F800" t="s">
        <v>50</v>
      </c>
      <c r="G800" t="s">
        <v>51</v>
      </c>
      <c r="H800" s="20" t="s">
        <v>52</v>
      </c>
      <c r="I800" t="s">
        <v>53</v>
      </c>
      <c r="J800" t="s">
        <v>54</v>
      </c>
      <c r="L800" t="s">
        <v>55</v>
      </c>
      <c r="M800" t="s">
        <v>56</v>
      </c>
      <c r="N800" t="s">
        <v>57</v>
      </c>
      <c r="O800" s="21" t="s">
        <v>58</v>
      </c>
      <c r="P800" s="21" t="s">
        <v>59</v>
      </c>
      <c r="Q800" s="20" t="s">
        <v>60</v>
      </c>
      <c r="R800" s="21" t="s">
        <v>61</v>
      </c>
      <c r="S800" s="35">
        <v>1</v>
      </c>
      <c r="T800" s="22">
        <v>0</v>
      </c>
      <c r="U800" s="20" t="s">
        <v>62</v>
      </c>
      <c r="V800" s="20">
        <v>45685</v>
      </c>
      <c r="W800" s="21">
        <v>1</v>
      </c>
      <c r="X800" s="20">
        <v>45695</v>
      </c>
      <c r="Z800" s="48">
        <v>2</v>
      </c>
      <c r="AA800">
        <v>2025</v>
      </c>
      <c r="AB800" s="45">
        <v>0</v>
      </c>
      <c r="AC800" s="45">
        <v>0</v>
      </c>
      <c r="AI800" s="10"/>
      <c r="AK800" s="10"/>
    </row>
    <row r="801" spans="1:37">
      <c r="A801" t="s">
        <v>45</v>
      </c>
      <c r="B801" t="s">
        <v>46</v>
      </c>
      <c r="C801" t="s">
        <v>47</v>
      </c>
      <c r="D801" t="s">
        <v>1209</v>
      </c>
      <c r="E801" t="s">
        <v>49</v>
      </c>
      <c r="F801" t="s">
        <v>1114</v>
      </c>
      <c r="G801" t="s">
        <v>51</v>
      </c>
      <c r="H801" s="20" t="s">
        <v>52</v>
      </c>
      <c r="I801" t="s">
        <v>53</v>
      </c>
      <c r="J801" t="s">
        <v>54</v>
      </c>
      <c r="L801" t="s">
        <v>55</v>
      </c>
      <c r="M801" t="s">
        <v>56</v>
      </c>
      <c r="N801" t="s">
        <v>57</v>
      </c>
      <c r="O801" s="21" t="s">
        <v>58</v>
      </c>
      <c r="P801" s="21" t="s">
        <v>59</v>
      </c>
      <c r="Q801" s="20" t="s">
        <v>60</v>
      </c>
      <c r="R801" s="21" t="s">
        <v>61</v>
      </c>
      <c r="S801" s="35">
        <v>1</v>
      </c>
      <c r="T801" s="22">
        <v>0</v>
      </c>
      <c r="U801" s="20" t="s">
        <v>62</v>
      </c>
      <c r="V801" s="20">
        <v>45685</v>
      </c>
      <c r="W801" s="21">
        <v>1</v>
      </c>
      <c r="X801" s="20">
        <v>45695</v>
      </c>
      <c r="Z801" s="48">
        <v>2</v>
      </c>
      <c r="AA801">
        <v>2025</v>
      </c>
      <c r="AB801" s="45">
        <v>0</v>
      </c>
      <c r="AC801" s="45">
        <v>0</v>
      </c>
      <c r="AI801" s="10"/>
      <c r="AK801" s="10"/>
    </row>
    <row r="802" spans="1:37">
      <c r="A802" t="s">
        <v>45</v>
      </c>
      <c r="B802" t="s">
        <v>46</v>
      </c>
      <c r="C802" t="s">
        <v>47</v>
      </c>
      <c r="D802" t="s">
        <v>1209</v>
      </c>
      <c r="E802" t="s">
        <v>49</v>
      </c>
      <c r="F802" t="s">
        <v>63</v>
      </c>
      <c r="G802" t="s">
        <v>51</v>
      </c>
      <c r="H802" s="20" t="s">
        <v>52</v>
      </c>
      <c r="I802" t="s">
        <v>53</v>
      </c>
      <c r="J802" t="s">
        <v>54</v>
      </c>
      <c r="L802" t="s">
        <v>55</v>
      </c>
      <c r="M802" t="s">
        <v>56</v>
      </c>
      <c r="N802" t="s">
        <v>57</v>
      </c>
      <c r="O802" s="21" t="s">
        <v>58</v>
      </c>
      <c r="P802" s="21" t="s">
        <v>59</v>
      </c>
      <c r="Q802" s="20" t="s">
        <v>147</v>
      </c>
      <c r="R802" s="21" t="s">
        <v>148</v>
      </c>
      <c r="S802" s="35">
        <v>2</v>
      </c>
      <c r="T802" s="22">
        <v>2</v>
      </c>
      <c r="U802" s="20" t="s">
        <v>62</v>
      </c>
      <c r="V802" s="20">
        <v>45685</v>
      </c>
      <c r="W802" s="21">
        <v>1</v>
      </c>
      <c r="X802" s="20">
        <v>45695</v>
      </c>
      <c r="Y802" s="20">
        <v>45693</v>
      </c>
      <c r="Z802" s="48">
        <v>2</v>
      </c>
      <c r="AA802">
        <v>2025</v>
      </c>
      <c r="AB802" s="45">
        <v>108224</v>
      </c>
      <c r="AC802" s="45">
        <v>108224</v>
      </c>
      <c r="AI802" s="10"/>
      <c r="AK802" s="10"/>
    </row>
    <row r="803" spans="1:37">
      <c r="A803" t="s">
        <v>45</v>
      </c>
      <c r="B803" t="s">
        <v>46</v>
      </c>
      <c r="C803" t="s">
        <v>47</v>
      </c>
      <c r="D803" t="s">
        <v>1209</v>
      </c>
      <c r="E803" t="s">
        <v>49</v>
      </c>
      <c r="F803" t="s">
        <v>67</v>
      </c>
      <c r="G803" t="s">
        <v>51</v>
      </c>
      <c r="H803" s="20" t="s">
        <v>52</v>
      </c>
      <c r="I803" t="s">
        <v>53</v>
      </c>
      <c r="J803" t="s">
        <v>54</v>
      </c>
      <c r="L803" t="s">
        <v>55</v>
      </c>
      <c r="M803" t="s">
        <v>56</v>
      </c>
      <c r="N803" t="s">
        <v>57</v>
      </c>
      <c r="O803" s="21" t="s">
        <v>58</v>
      </c>
      <c r="P803" s="21" t="s">
        <v>59</v>
      </c>
      <c r="Q803" s="20" t="s">
        <v>147</v>
      </c>
      <c r="R803" s="21" t="s">
        <v>148</v>
      </c>
      <c r="S803" s="35">
        <v>1</v>
      </c>
      <c r="T803" s="22">
        <v>0</v>
      </c>
      <c r="U803" s="20" t="s">
        <v>62</v>
      </c>
      <c r="V803" s="20">
        <v>45685</v>
      </c>
      <c r="W803" s="21">
        <v>1</v>
      </c>
      <c r="X803" s="20">
        <v>45695</v>
      </c>
      <c r="Z803" s="48">
        <v>2</v>
      </c>
      <c r="AA803">
        <v>2025</v>
      </c>
      <c r="AB803" s="45">
        <v>0</v>
      </c>
      <c r="AC803" s="45">
        <v>0</v>
      </c>
      <c r="AI803" s="10"/>
      <c r="AK803" s="10"/>
    </row>
    <row r="804" spans="1:37">
      <c r="A804" t="s">
        <v>45</v>
      </c>
      <c r="B804" t="s">
        <v>46</v>
      </c>
      <c r="C804" t="s">
        <v>47</v>
      </c>
      <c r="D804" t="s">
        <v>1209</v>
      </c>
      <c r="E804" t="s">
        <v>49</v>
      </c>
      <c r="F804" t="s">
        <v>68</v>
      </c>
      <c r="G804" t="s">
        <v>51</v>
      </c>
      <c r="H804" s="20" t="s">
        <v>52</v>
      </c>
      <c r="I804" t="s">
        <v>53</v>
      </c>
      <c r="J804" t="s">
        <v>54</v>
      </c>
      <c r="L804" t="s">
        <v>55</v>
      </c>
      <c r="M804" t="s">
        <v>56</v>
      </c>
      <c r="N804" t="s">
        <v>57</v>
      </c>
      <c r="O804" s="21" t="s">
        <v>58</v>
      </c>
      <c r="P804" s="21" t="s">
        <v>59</v>
      </c>
      <c r="Q804" s="20" t="s">
        <v>147</v>
      </c>
      <c r="R804" s="21" t="s">
        <v>148</v>
      </c>
      <c r="S804" s="35">
        <v>1</v>
      </c>
      <c r="T804" s="22">
        <v>0</v>
      </c>
      <c r="U804" s="20" t="s">
        <v>62</v>
      </c>
      <c r="V804" s="20">
        <v>45685</v>
      </c>
      <c r="W804" s="21">
        <v>1</v>
      </c>
      <c r="X804" s="20">
        <v>45695</v>
      </c>
      <c r="Z804" s="48">
        <v>2</v>
      </c>
      <c r="AA804">
        <v>2025</v>
      </c>
      <c r="AB804" s="45">
        <v>0</v>
      </c>
      <c r="AC804" s="45">
        <v>0</v>
      </c>
      <c r="AI804" s="10"/>
      <c r="AK804" s="10"/>
    </row>
    <row r="805" spans="1:37">
      <c r="A805" t="s">
        <v>45</v>
      </c>
      <c r="B805" t="s">
        <v>46</v>
      </c>
      <c r="C805" t="s">
        <v>47</v>
      </c>
      <c r="D805" t="s">
        <v>1209</v>
      </c>
      <c r="E805" t="s">
        <v>49</v>
      </c>
      <c r="F805" t="s">
        <v>69</v>
      </c>
      <c r="G805" t="s">
        <v>51</v>
      </c>
      <c r="H805" s="20" t="s">
        <v>52</v>
      </c>
      <c r="I805" t="s">
        <v>53</v>
      </c>
      <c r="J805" t="s">
        <v>54</v>
      </c>
      <c r="L805" t="s">
        <v>55</v>
      </c>
      <c r="M805" t="s">
        <v>56</v>
      </c>
      <c r="N805" t="s">
        <v>57</v>
      </c>
      <c r="O805" s="21" t="s">
        <v>58</v>
      </c>
      <c r="P805" s="21" t="s">
        <v>64</v>
      </c>
      <c r="Q805" s="20" t="s">
        <v>65</v>
      </c>
      <c r="R805" s="21" t="s">
        <v>66</v>
      </c>
      <c r="S805" s="35">
        <v>12</v>
      </c>
      <c r="T805" s="22">
        <v>12</v>
      </c>
      <c r="U805" s="20" t="s">
        <v>62</v>
      </c>
      <c r="V805" s="20">
        <v>45685</v>
      </c>
      <c r="W805" s="21">
        <v>1</v>
      </c>
      <c r="X805" s="20">
        <v>45695</v>
      </c>
      <c r="Y805" s="20">
        <v>45693</v>
      </c>
      <c r="Z805" s="48">
        <v>2</v>
      </c>
      <c r="AA805">
        <v>2025</v>
      </c>
      <c r="AB805" s="45">
        <v>1176000</v>
      </c>
      <c r="AC805" s="45">
        <v>1176000</v>
      </c>
      <c r="AI805" s="10"/>
      <c r="AK805" s="10"/>
    </row>
    <row r="806" spans="1:37">
      <c r="A806" t="s">
        <v>45</v>
      </c>
      <c r="B806" t="s">
        <v>46</v>
      </c>
      <c r="C806" t="s">
        <v>47</v>
      </c>
      <c r="D806" t="s">
        <v>1209</v>
      </c>
      <c r="E806" t="s">
        <v>49</v>
      </c>
      <c r="F806" t="s">
        <v>56</v>
      </c>
      <c r="G806" t="s">
        <v>51</v>
      </c>
      <c r="H806" s="20" t="s">
        <v>52</v>
      </c>
      <c r="I806" t="s">
        <v>53</v>
      </c>
      <c r="J806" t="s">
        <v>54</v>
      </c>
      <c r="L806" t="s">
        <v>55</v>
      </c>
      <c r="M806" t="s">
        <v>56</v>
      </c>
      <c r="N806" t="s">
        <v>57</v>
      </c>
      <c r="O806" s="21" t="s">
        <v>58</v>
      </c>
      <c r="P806" s="21" t="s">
        <v>64</v>
      </c>
      <c r="Q806" s="20" t="s">
        <v>65</v>
      </c>
      <c r="R806" s="21" t="s">
        <v>66</v>
      </c>
      <c r="S806" s="35">
        <v>4</v>
      </c>
      <c r="T806" s="22">
        <v>0</v>
      </c>
      <c r="U806" s="20" t="s">
        <v>62</v>
      </c>
      <c r="V806" s="20">
        <v>45685</v>
      </c>
      <c r="W806" s="21">
        <v>1</v>
      </c>
      <c r="X806" s="20">
        <v>45695</v>
      </c>
      <c r="Z806" s="48">
        <v>2</v>
      </c>
      <c r="AA806">
        <v>2025</v>
      </c>
      <c r="AB806" s="45">
        <v>0</v>
      </c>
      <c r="AC806" s="45">
        <v>0</v>
      </c>
      <c r="AI806" s="10"/>
      <c r="AK806" s="10"/>
    </row>
    <row r="807" spans="1:37">
      <c r="A807" t="s">
        <v>45</v>
      </c>
      <c r="B807" t="s">
        <v>46</v>
      </c>
      <c r="C807" t="s">
        <v>47</v>
      </c>
      <c r="D807" t="s">
        <v>1209</v>
      </c>
      <c r="E807" t="s">
        <v>49</v>
      </c>
      <c r="F807" t="s">
        <v>72</v>
      </c>
      <c r="G807" t="s">
        <v>51</v>
      </c>
      <c r="H807" s="20" t="s">
        <v>52</v>
      </c>
      <c r="I807" t="s">
        <v>53</v>
      </c>
      <c r="J807" t="s">
        <v>54</v>
      </c>
      <c r="L807" t="s">
        <v>55</v>
      </c>
      <c r="M807" t="s">
        <v>56</v>
      </c>
      <c r="N807" t="s">
        <v>57</v>
      </c>
      <c r="O807" s="21" t="s">
        <v>58</v>
      </c>
      <c r="P807" s="21" t="s">
        <v>64</v>
      </c>
      <c r="Q807" s="20" t="s">
        <v>65</v>
      </c>
      <c r="R807" s="21" t="s">
        <v>66</v>
      </c>
      <c r="S807" s="35">
        <v>4</v>
      </c>
      <c r="T807" s="22">
        <v>0</v>
      </c>
      <c r="U807" s="20" t="s">
        <v>62</v>
      </c>
      <c r="V807" s="20">
        <v>45685</v>
      </c>
      <c r="W807" s="21">
        <v>1</v>
      </c>
      <c r="X807" s="20">
        <v>45695</v>
      </c>
      <c r="Z807" s="48">
        <v>2</v>
      </c>
      <c r="AA807">
        <v>2025</v>
      </c>
      <c r="AB807" s="45">
        <v>0</v>
      </c>
      <c r="AC807" s="45">
        <v>0</v>
      </c>
      <c r="AI807" s="10"/>
      <c r="AK807" s="10"/>
    </row>
    <row r="808" spans="1:37">
      <c r="A808" t="s">
        <v>45</v>
      </c>
      <c r="B808" t="s">
        <v>46</v>
      </c>
      <c r="C808" t="s">
        <v>47</v>
      </c>
      <c r="D808" t="s">
        <v>1209</v>
      </c>
      <c r="E808" t="s">
        <v>49</v>
      </c>
      <c r="F808" t="s">
        <v>73</v>
      </c>
      <c r="G808" t="s">
        <v>51</v>
      </c>
      <c r="H808" s="20" t="s">
        <v>52</v>
      </c>
      <c r="I808" t="s">
        <v>53</v>
      </c>
      <c r="J808" t="s">
        <v>54</v>
      </c>
      <c r="L808" t="s">
        <v>55</v>
      </c>
      <c r="M808" t="s">
        <v>56</v>
      </c>
      <c r="N808" t="s">
        <v>57</v>
      </c>
      <c r="O808" s="21" t="s">
        <v>58</v>
      </c>
      <c r="P808" s="21" t="s">
        <v>64</v>
      </c>
      <c r="Q808" s="20" t="s">
        <v>65</v>
      </c>
      <c r="R808" s="21" t="s">
        <v>66</v>
      </c>
      <c r="S808" s="35">
        <v>4</v>
      </c>
      <c r="T808" s="22">
        <v>0</v>
      </c>
      <c r="U808" s="20" t="s">
        <v>62</v>
      </c>
      <c r="V808" s="20">
        <v>45685</v>
      </c>
      <c r="W808" s="21">
        <v>1</v>
      </c>
      <c r="X808" s="20">
        <v>45695</v>
      </c>
      <c r="Z808" s="48">
        <v>2</v>
      </c>
      <c r="AA808">
        <v>2025</v>
      </c>
      <c r="AB808" s="45">
        <v>0</v>
      </c>
      <c r="AC808" s="45">
        <v>0</v>
      </c>
      <c r="AI808" s="10"/>
      <c r="AK808" s="10"/>
    </row>
    <row r="809" spans="1:37">
      <c r="A809" t="s">
        <v>45</v>
      </c>
      <c r="B809" t="s">
        <v>46</v>
      </c>
      <c r="C809" t="s">
        <v>47</v>
      </c>
      <c r="D809" t="s">
        <v>1209</v>
      </c>
      <c r="E809" t="s">
        <v>49</v>
      </c>
      <c r="F809" t="s">
        <v>890</v>
      </c>
      <c r="G809" t="s">
        <v>51</v>
      </c>
      <c r="H809" s="20" t="s">
        <v>52</v>
      </c>
      <c r="I809" t="s">
        <v>53</v>
      </c>
      <c r="J809" t="s">
        <v>54</v>
      </c>
      <c r="L809" t="s">
        <v>55</v>
      </c>
      <c r="M809" t="s">
        <v>56</v>
      </c>
      <c r="N809" t="s">
        <v>57</v>
      </c>
      <c r="O809" s="21" t="s">
        <v>58</v>
      </c>
      <c r="P809" s="21" t="s">
        <v>64</v>
      </c>
      <c r="Q809" s="20" t="s">
        <v>70</v>
      </c>
      <c r="R809" s="21" t="s">
        <v>71</v>
      </c>
      <c r="S809" s="35">
        <v>12</v>
      </c>
      <c r="T809" s="22">
        <v>12</v>
      </c>
      <c r="U809" s="20" t="s">
        <v>62</v>
      </c>
      <c r="V809" s="20">
        <v>45685</v>
      </c>
      <c r="W809" s="21">
        <v>1</v>
      </c>
      <c r="X809" s="20">
        <v>45695</v>
      </c>
      <c r="Y809" s="20">
        <v>45693</v>
      </c>
      <c r="Z809" s="48">
        <v>2</v>
      </c>
      <c r="AA809">
        <v>2025</v>
      </c>
      <c r="AB809" s="45">
        <v>1320000</v>
      </c>
      <c r="AC809" s="45">
        <v>1320000</v>
      </c>
      <c r="AI809" s="10"/>
      <c r="AK809" s="10"/>
    </row>
    <row r="810" spans="1:37">
      <c r="A810" t="s">
        <v>45</v>
      </c>
      <c r="B810" t="s">
        <v>46</v>
      </c>
      <c r="C810" t="s">
        <v>47</v>
      </c>
      <c r="D810" t="s">
        <v>1209</v>
      </c>
      <c r="E810" t="s">
        <v>49</v>
      </c>
      <c r="F810" t="s">
        <v>894</v>
      </c>
      <c r="G810" t="s">
        <v>51</v>
      </c>
      <c r="H810" s="20" t="s">
        <v>52</v>
      </c>
      <c r="I810" t="s">
        <v>53</v>
      </c>
      <c r="J810" t="s">
        <v>54</v>
      </c>
      <c r="L810" t="s">
        <v>55</v>
      </c>
      <c r="M810" t="s">
        <v>56</v>
      </c>
      <c r="N810" t="s">
        <v>57</v>
      </c>
      <c r="O810" s="21" t="s">
        <v>58</v>
      </c>
      <c r="P810" s="21" t="s">
        <v>64</v>
      </c>
      <c r="Q810" s="20" t="s">
        <v>70</v>
      </c>
      <c r="R810" s="21" t="s">
        <v>71</v>
      </c>
      <c r="S810" s="35">
        <v>4</v>
      </c>
      <c r="T810" s="22">
        <v>0</v>
      </c>
      <c r="U810" s="20" t="s">
        <v>62</v>
      </c>
      <c r="V810" s="20">
        <v>45685</v>
      </c>
      <c r="W810" s="21">
        <v>1</v>
      </c>
      <c r="X810" s="20">
        <v>45695</v>
      </c>
      <c r="Z810" s="48">
        <v>2</v>
      </c>
      <c r="AA810">
        <v>2025</v>
      </c>
      <c r="AB810" s="45">
        <v>0</v>
      </c>
      <c r="AC810" s="45">
        <v>0</v>
      </c>
      <c r="AI810" s="10"/>
      <c r="AK810" s="10"/>
    </row>
    <row r="811" spans="1:37">
      <c r="A811" t="s">
        <v>45</v>
      </c>
      <c r="B811" t="s">
        <v>46</v>
      </c>
      <c r="C811" t="s">
        <v>47</v>
      </c>
      <c r="D811" t="s">
        <v>1231</v>
      </c>
      <c r="E811" t="s">
        <v>88</v>
      </c>
      <c r="F811" t="s">
        <v>79</v>
      </c>
      <c r="G811" t="s">
        <v>51</v>
      </c>
      <c r="H811" s="20" t="s">
        <v>52</v>
      </c>
      <c r="I811" t="s">
        <v>53</v>
      </c>
      <c r="J811" t="s">
        <v>54</v>
      </c>
      <c r="L811" t="s">
        <v>55</v>
      </c>
      <c r="M811" t="s">
        <v>77</v>
      </c>
      <c r="N811" t="s">
        <v>89</v>
      </c>
      <c r="O811" s="21" t="s">
        <v>58</v>
      </c>
      <c r="P811" s="21" t="s">
        <v>90</v>
      </c>
      <c r="Q811" s="20" t="s">
        <v>377</v>
      </c>
      <c r="R811" s="21" t="s">
        <v>378</v>
      </c>
      <c r="S811" s="35">
        <v>1</v>
      </c>
      <c r="T811" s="22">
        <v>1</v>
      </c>
      <c r="U811" s="20" t="s">
        <v>62</v>
      </c>
      <c r="V811" s="20">
        <v>45703</v>
      </c>
      <c r="W811" s="21">
        <v>2</v>
      </c>
      <c r="X811" s="20">
        <v>45712</v>
      </c>
      <c r="Y811" s="20">
        <v>45707</v>
      </c>
      <c r="Z811" s="48">
        <v>2</v>
      </c>
      <c r="AA811">
        <v>2025</v>
      </c>
      <c r="AB811" s="45">
        <v>99992</v>
      </c>
      <c r="AC811" s="45">
        <v>99992</v>
      </c>
      <c r="AI811" s="10"/>
      <c r="AK811" s="10"/>
    </row>
    <row r="812" spans="1:37">
      <c r="A812" t="s">
        <v>45</v>
      </c>
      <c r="B812" t="s">
        <v>46</v>
      </c>
      <c r="C812" t="s">
        <v>47</v>
      </c>
      <c r="D812" t="s">
        <v>1232</v>
      </c>
      <c r="E812" t="s">
        <v>88</v>
      </c>
      <c r="F812" t="s">
        <v>79</v>
      </c>
      <c r="G812" t="s">
        <v>51</v>
      </c>
      <c r="H812" s="20" t="s">
        <v>52</v>
      </c>
      <c r="I812" t="s">
        <v>53</v>
      </c>
      <c r="J812" t="s">
        <v>54</v>
      </c>
      <c r="L812" t="s">
        <v>55</v>
      </c>
      <c r="M812" t="s">
        <v>77</v>
      </c>
      <c r="N812" t="s">
        <v>89</v>
      </c>
      <c r="O812" s="21" t="s">
        <v>58</v>
      </c>
      <c r="P812" s="21" t="s">
        <v>276</v>
      </c>
      <c r="Q812" s="20" t="s">
        <v>600</v>
      </c>
      <c r="R812" s="21" t="s">
        <v>601</v>
      </c>
      <c r="S812" s="35">
        <v>1</v>
      </c>
      <c r="T812" s="22">
        <v>1</v>
      </c>
      <c r="U812" s="20" t="s">
        <v>62</v>
      </c>
      <c r="V812" s="20">
        <v>45703</v>
      </c>
      <c r="W812" s="21">
        <v>2</v>
      </c>
      <c r="X812" s="20">
        <v>45712</v>
      </c>
      <c r="Y812" s="20">
        <v>45707</v>
      </c>
      <c r="Z812" s="48">
        <v>2</v>
      </c>
      <c r="AA812">
        <v>2025</v>
      </c>
      <c r="AB812" s="45">
        <v>31244</v>
      </c>
      <c r="AC812" s="45">
        <v>31244</v>
      </c>
      <c r="AI812" s="10"/>
      <c r="AK812" s="10"/>
    </row>
    <row r="813" spans="1:37">
      <c r="A813" t="s">
        <v>45</v>
      </c>
      <c r="B813" t="s">
        <v>46</v>
      </c>
      <c r="C813" t="s">
        <v>47</v>
      </c>
      <c r="D813" t="s">
        <v>1233</v>
      </c>
      <c r="E813" t="s">
        <v>49</v>
      </c>
      <c r="F813" t="s">
        <v>894</v>
      </c>
      <c r="G813" t="s">
        <v>51</v>
      </c>
      <c r="H813" s="20" t="s">
        <v>52</v>
      </c>
      <c r="I813" t="s">
        <v>53</v>
      </c>
      <c r="J813" t="s">
        <v>54</v>
      </c>
      <c r="L813" t="s">
        <v>55</v>
      </c>
      <c r="M813" t="s">
        <v>56</v>
      </c>
      <c r="N813" t="s">
        <v>57</v>
      </c>
      <c r="O813" s="21" t="s">
        <v>58</v>
      </c>
      <c r="P813" s="21" t="s">
        <v>64</v>
      </c>
      <c r="Q813" s="20" t="s">
        <v>70</v>
      </c>
      <c r="R813" s="21" t="s">
        <v>71</v>
      </c>
      <c r="S813" s="35">
        <v>3</v>
      </c>
      <c r="T813" s="22">
        <v>0</v>
      </c>
      <c r="U813" s="20" t="s">
        <v>62</v>
      </c>
      <c r="V813" s="20">
        <v>45698</v>
      </c>
      <c r="W813" s="21">
        <v>2</v>
      </c>
      <c r="X813" s="20">
        <v>45708</v>
      </c>
      <c r="Z813" s="48">
        <v>2</v>
      </c>
      <c r="AA813">
        <v>2025</v>
      </c>
      <c r="AB813" s="45">
        <v>0</v>
      </c>
      <c r="AC813" s="45">
        <v>0</v>
      </c>
      <c r="AI813" s="10"/>
      <c r="AK813" s="10"/>
    </row>
    <row r="814" spans="1:37">
      <c r="A814" t="s">
        <v>45</v>
      </c>
      <c r="B814" t="s">
        <v>46</v>
      </c>
      <c r="C814" t="s">
        <v>47</v>
      </c>
      <c r="D814" t="s">
        <v>1233</v>
      </c>
      <c r="E814" t="s">
        <v>49</v>
      </c>
      <c r="F814" t="s">
        <v>900</v>
      </c>
      <c r="G814" t="s">
        <v>51</v>
      </c>
      <c r="H814" s="20" t="s">
        <v>52</v>
      </c>
      <c r="I814" t="s">
        <v>53</v>
      </c>
      <c r="J814" t="s">
        <v>54</v>
      </c>
      <c r="L814" t="s">
        <v>55</v>
      </c>
      <c r="M814" t="s">
        <v>56</v>
      </c>
      <c r="N814" t="s">
        <v>57</v>
      </c>
      <c r="O814" s="21" t="s">
        <v>58</v>
      </c>
      <c r="P814" s="21" t="s">
        <v>64</v>
      </c>
      <c r="Q814" s="20" t="s">
        <v>70</v>
      </c>
      <c r="R814" s="21" t="s">
        <v>71</v>
      </c>
      <c r="S814" s="35">
        <v>5</v>
      </c>
      <c r="T814" s="22">
        <v>0</v>
      </c>
      <c r="U814" s="20" t="s">
        <v>62</v>
      </c>
      <c r="V814" s="20">
        <v>45698</v>
      </c>
      <c r="W814" s="21">
        <v>2</v>
      </c>
      <c r="X814" s="20">
        <v>45708</v>
      </c>
      <c r="Z814" s="48">
        <v>2</v>
      </c>
      <c r="AA814">
        <v>2025</v>
      </c>
      <c r="AB814" s="45">
        <v>0</v>
      </c>
      <c r="AC814" s="45">
        <v>0</v>
      </c>
      <c r="AI814" s="10"/>
      <c r="AK814" s="10"/>
    </row>
    <row r="815" spans="1:37">
      <c r="A815" t="s">
        <v>45</v>
      </c>
      <c r="B815" t="s">
        <v>46</v>
      </c>
      <c r="C815" t="s">
        <v>47</v>
      </c>
      <c r="D815" t="s">
        <v>1233</v>
      </c>
      <c r="E815" t="s">
        <v>49</v>
      </c>
      <c r="F815" t="s">
        <v>910</v>
      </c>
      <c r="G815" t="s">
        <v>51</v>
      </c>
      <c r="H815" s="20" t="s">
        <v>52</v>
      </c>
      <c r="I815" t="s">
        <v>53</v>
      </c>
      <c r="J815" t="s">
        <v>54</v>
      </c>
      <c r="L815" t="s">
        <v>55</v>
      </c>
      <c r="M815" t="s">
        <v>56</v>
      </c>
      <c r="N815" t="s">
        <v>57</v>
      </c>
      <c r="O815" s="21" t="s">
        <v>58</v>
      </c>
      <c r="P815" s="21" t="s">
        <v>64</v>
      </c>
      <c r="Q815" s="20" t="s">
        <v>70</v>
      </c>
      <c r="R815" s="21" t="s">
        <v>71</v>
      </c>
      <c r="S815" s="35">
        <v>3</v>
      </c>
      <c r="T815" s="22">
        <v>0</v>
      </c>
      <c r="U815" s="20" t="s">
        <v>62</v>
      </c>
      <c r="V815" s="20">
        <v>45698</v>
      </c>
      <c r="W815" s="21">
        <v>2</v>
      </c>
      <c r="X815" s="20">
        <v>45708</v>
      </c>
      <c r="Z815" s="48">
        <v>2</v>
      </c>
      <c r="AA815">
        <v>2025</v>
      </c>
      <c r="AB815" s="45">
        <v>0</v>
      </c>
      <c r="AC815" s="45">
        <v>0</v>
      </c>
      <c r="AI815" s="10"/>
      <c r="AK815" s="10"/>
    </row>
    <row r="816" spans="1:37">
      <c r="A816" t="s">
        <v>45</v>
      </c>
      <c r="B816" t="s">
        <v>46</v>
      </c>
      <c r="C816" t="s">
        <v>47</v>
      </c>
      <c r="D816" t="s">
        <v>1233</v>
      </c>
      <c r="E816" t="s">
        <v>49</v>
      </c>
      <c r="F816" t="s">
        <v>1234</v>
      </c>
      <c r="G816" t="s">
        <v>51</v>
      </c>
      <c r="H816" s="20" t="s">
        <v>52</v>
      </c>
      <c r="I816" t="s">
        <v>53</v>
      </c>
      <c r="J816" t="s">
        <v>54</v>
      </c>
      <c r="L816" t="s">
        <v>55</v>
      </c>
      <c r="M816" t="s">
        <v>56</v>
      </c>
      <c r="N816" t="s">
        <v>57</v>
      </c>
      <c r="O816" s="21" t="s">
        <v>58</v>
      </c>
      <c r="P816" s="21" t="s">
        <v>64</v>
      </c>
      <c r="Q816" s="20" t="s">
        <v>70</v>
      </c>
      <c r="R816" s="21" t="s">
        <v>71</v>
      </c>
      <c r="S816" s="35">
        <v>3</v>
      </c>
      <c r="T816" s="22">
        <v>0</v>
      </c>
      <c r="U816" s="20" t="s">
        <v>62</v>
      </c>
      <c r="V816" s="20">
        <v>45698</v>
      </c>
      <c r="W816" s="21">
        <v>2</v>
      </c>
      <c r="X816" s="20">
        <v>45708</v>
      </c>
      <c r="Z816" s="48">
        <v>2</v>
      </c>
      <c r="AA816">
        <v>2025</v>
      </c>
      <c r="AB816" s="45">
        <v>0</v>
      </c>
      <c r="AC816" s="45">
        <v>0</v>
      </c>
      <c r="AI816" s="10"/>
      <c r="AK816" s="10"/>
    </row>
    <row r="817" spans="1:37">
      <c r="A817" t="s">
        <v>45</v>
      </c>
      <c r="B817" t="s">
        <v>46</v>
      </c>
      <c r="C817" t="s">
        <v>47</v>
      </c>
      <c r="D817" t="s">
        <v>1235</v>
      </c>
      <c r="E817" t="s">
        <v>88</v>
      </c>
      <c r="F817" t="s">
        <v>79</v>
      </c>
      <c r="G817" t="s">
        <v>51</v>
      </c>
      <c r="H817" s="20" t="s">
        <v>52</v>
      </c>
      <c r="I817" t="s">
        <v>53</v>
      </c>
      <c r="J817" t="s">
        <v>54</v>
      </c>
      <c r="L817" t="s">
        <v>55</v>
      </c>
      <c r="M817" t="s">
        <v>56</v>
      </c>
      <c r="N817" t="s">
        <v>57</v>
      </c>
      <c r="O817" s="21" t="s">
        <v>58</v>
      </c>
      <c r="P817" s="21" t="s">
        <v>64</v>
      </c>
      <c r="Q817" s="20" t="s">
        <v>112</v>
      </c>
      <c r="R817" s="21" t="s">
        <v>113</v>
      </c>
      <c r="S817" s="35">
        <v>1</v>
      </c>
      <c r="T817" s="22">
        <v>1</v>
      </c>
      <c r="U817" s="20" t="s">
        <v>62</v>
      </c>
      <c r="V817" s="20">
        <v>45690</v>
      </c>
      <c r="W817" s="21">
        <v>2</v>
      </c>
      <c r="X817" s="20">
        <v>45698</v>
      </c>
      <c r="Y817" s="20">
        <v>45693</v>
      </c>
      <c r="Z817" s="48">
        <v>2</v>
      </c>
      <c r="AA817">
        <v>2025</v>
      </c>
      <c r="AB817" s="45">
        <v>37402</v>
      </c>
      <c r="AC817" s="45">
        <v>37402</v>
      </c>
      <c r="AI817" s="10"/>
      <c r="AK817" s="10"/>
    </row>
    <row r="818" spans="1:37">
      <c r="A818" t="s">
        <v>45</v>
      </c>
      <c r="B818" t="s">
        <v>46</v>
      </c>
      <c r="C818" t="s">
        <v>47</v>
      </c>
      <c r="D818" t="s">
        <v>1236</v>
      </c>
      <c r="E818" t="s">
        <v>88</v>
      </c>
      <c r="F818" t="s">
        <v>79</v>
      </c>
      <c r="G818" t="s">
        <v>51</v>
      </c>
      <c r="H818" s="20" t="s">
        <v>52</v>
      </c>
      <c r="I818" t="s">
        <v>53</v>
      </c>
      <c r="J818" t="s">
        <v>54</v>
      </c>
      <c r="L818" t="s">
        <v>55</v>
      </c>
      <c r="M818" t="s">
        <v>56</v>
      </c>
      <c r="N818" t="s">
        <v>57</v>
      </c>
      <c r="O818" s="21" t="s">
        <v>58</v>
      </c>
      <c r="P818" s="21" t="s">
        <v>64</v>
      </c>
      <c r="Q818" s="20" t="s">
        <v>591</v>
      </c>
      <c r="R818" s="21" t="s">
        <v>592</v>
      </c>
      <c r="S818" s="35">
        <v>1</v>
      </c>
      <c r="T818" s="22">
        <v>1</v>
      </c>
      <c r="U818" s="20" t="s">
        <v>62</v>
      </c>
      <c r="V818" s="20">
        <v>45690</v>
      </c>
      <c r="W818" s="21">
        <v>2</v>
      </c>
      <c r="X818" s="20">
        <v>45698</v>
      </c>
      <c r="Y818" s="20">
        <v>45693</v>
      </c>
      <c r="Z818" s="48">
        <v>2</v>
      </c>
      <c r="AA818">
        <v>2025</v>
      </c>
      <c r="AB818" s="45">
        <v>22405</v>
      </c>
      <c r="AC818" s="45">
        <v>22405</v>
      </c>
      <c r="AI818" s="10"/>
      <c r="AK818" s="10"/>
    </row>
    <row r="819" spans="1:37">
      <c r="A819" t="s">
        <v>45</v>
      </c>
      <c r="B819" t="s">
        <v>46</v>
      </c>
      <c r="C819" t="s">
        <v>47</v>
      </c>
      <c r="D819" t="s">
        <v>1237</v>
      </c>
      <c r="E819" t="s">
        <v>88</v>
      </c>
      <c r="F819" t="s">
        <v>79</v>
      </c>
      <c r="G819" t="s">
        <v>51</v>
      </c>
      <c r="H819" s="20" t="s">
        <v>52</v>
      </c>
      <c r="I819" t="s">
        <v>53</v>
      </c>
      <c r="J819" t="s">
        <v>54</v>
      </c>
      <c r="L819" t="s">
        <v>55</v>
      </c>
      <c r="M819" t="s">
        <v>56</v>
      </c>
      <c r="N819" t="s">
        <v>57</v>
      </c>
      <c r="O819" s="21" t="s">
        <v>58</v>
      </c>
      <c r="P819" s="21" t="s">
        <v>133</v>
      </c>
      <c r="Q819" s="20" t="s">
        <v>134</v>
      </c>
      <c r="R819" s="21" t="s">
        <v>135</v>
      </c>
      <c r="S819" s="35">
        <v>1</v>
      </c>
      <c r="T819" s="22">
        <v>1</v>
      </c>
      <c r="U819" s="20" t="s">
        <v>62</v>
      </c>
      <c r="V819" s="20">
        <v>45690</v>
      </c>
      <c r="W819" s="21">
        <v>2</v>
      </c>
      <c r="X819" s="20">
        <v>45698</v>
      </c>
      <c r="Y819" s="20">
        <v>45693</v>
      </c>
      <c r="Z819" s="48">
        <v>2</v>
      </c>
      <c r="AA819">
        <v>2025</v>
      </c>
      <c r="AB819" s="45">
        <v>25536</v>
      </c>
      <c r="AC819" s="45">
        <v>25536</v>
      </c>
      <c r="AI819" s="10"/>
      <c r="AK819" s="10"/>
    </row>
    <row r="820" spans="1:37">
      <c r="A820" t="s">
        <v>45</v>
      </c>
      <c r="B820" t="s">
        <v>46</v>
      </c>
      <c r="C820" t="s">
        <v>47</v>
      </c>
      <c r="D820" t="s">
        <v>1238</v>
      </c>
      <c r="E820" t="s">
        <v>88</v>
      </c>
      <c r="F820" t="s">
        <v>79</v>
      </c>
      <c r="G820" t="s">
        <v>51</v>
      </c>
      <c r="H820" s="20" t="s">
        <v>52</v>
      </c>
      <c r="I820" t="s">
        <v>53</v>
      </c>
      <c r="J820" t="s">
        <v>54</v>
      </c>
      <c r="L820" t="s">
        <v>55</v>
      </c>
      <c r="M820" t="s">
        <v>56</v>
      </c>
      <c r="N820" t="s">
        <v>57</v>
      </c>
      <c r="O820" s="21" t="s">
        <v>58</v>
      </c>
      <c r="P820" s="21" t="s">
        <v>64</v>
      </c>
      <c r="Q820" s="20" t="s">
        <v>154</v>
      </c>
      <c r="R820" s="21" t="s">
        <v>155</v>
      </c>
      <c r="S820" s="35">
        <v>1</v>
      </c>
      <c r="T820" s="22">
        <v>1</v>
      </c>
      <c r="U820" s="20" t="s">
        <v>62</v>
      </c>
      <c r="V820" s="20">
        <v>45690</v>
      </c>
      <c r="W820" s="21">
        <v>2</v>
      </c>
      <c r="X820" s="20">
        <v>45698</v>
      </c>
      <c r="Y820" s="20">
        <v>45693</v>
      </c>
      <c r="Z820" s="48">
        <v>2</v>
      </c>
      <c r="AA820">
        <v>2025</v>
      </c>
      <c r="AB820" s="45">
        <v>93744</v>
      </c>
      <c r="AC820" s="45">
        <v>93744</v>
      </c>
      <c r="AI820" s="10"/>
      <c r="AK820" s="10"/>
    </row>
    <row r="821" spans="1:37">
      <c r="A821" t="s">
        <v>45</v>
      </c>
      <c r="B821" t="s">
        <v>46</v>
      </c>
      <c r="C821" t="s">
        <v>47</v>
      </c>
      <c r="D821" t="s">
        <v>1239</v>
      </c>
      <c r="E821" t="s">
        <v>88</v>
      </c>
      <c r="F821" t="s">
        <v>79</v>
      </c>
      <c r="G821" t="s">
        <v>51</v>
      </c>
      <c r="H821" s="20" t="s">
        <v>52</v>
      </c>
      <c r="I821" t="s">
        <v>53</v>
      </c>
      <c r="J821" t="s">
        <v>54</v>
      </c>
      <c r="L821" t="s">
        <v>55</v>
      </c>
      <c r="M821" t="s">
        <v>77</v>
      </c>
      <c r="N821" t="s">
        <v>89</v>
      </c>
      <c r="O821" s="21" t="s">
        <v>58</v>
      </c>
      <c r="P821" s="21" t="s">
        <v>90</v>
      </c>
      <c r="Q821" s="20" t="s">
        <v>1240</v>
      </c>
      <c r="R821" s="21" t="s">
        <v>1241</v>
      </c>
      <c r="S821" s="35">
        <v>1</v>
      </c>
      <c r="T821" s="22">
        <v>1</v>
      </c>
      <c r="U821" s="20" t="s">
        <v>62</v>
      </c>
      <c r="V821" s="20">
        <v>45689</v>
      </c>
      <c r="W821" s="21">
        <v>2</v>
      </c>
      <c r="X821" s="20">
        <v>45698</v>
      </c>
      <c r="Y821" s="20">
        <v>45693</v>
      </c>
      <c r="Z821" s="48">
        <v>2</v>
      </c>
      <c r="AA821">
        <v>2025</v>
      </c>
      <c r="AB821" s="45">
        <v>40620</v>
      </c>
      <c r="AC821" s="45">
        <v>40620</v>
      </c>
      <c r="AI821" s="10"/>
      <c r="AK821" s="10"/>
    </row>
    <row r="822" spans="1:37">
      <c r="A822" t="s">
        <v>45</v>
      </c>
      <c r="B822" t="s">
        <v>46</v>
      </c>
      <c r="C822" t="s">
        <v>47</v>
      </c>
      <c r="D822" t="s">
        <v>1242</v>
      </c>
      <c r="E822" t="s">
        <v>88</v>
      </c>
      <c r="F822" t="s">
        <v>79</v>
      </c>
      <c r="G822" t="s">
        <v>51</v>
      </c>
      <c r="H822" s="20" t="s">
        <v>52</v>
      </c>
      <c r="I822" t="s">
        <v>53</v>
      </c>
      <c r="J822" t="s">
        <v>54</v>
      </c>
      <c r="L822" t="s">
        <v>55</v>
      </c>
      <c r="M822" t="s">
        <v>77</v>
      </c>
      <c r="N822" t="s">
        <v>89</v>
      </c>
      <c r="O822" s="21" t="s">
        <v>58</v>
      </c>
      <c r="P822" s="21" t="s">
        <v>90</v>
      </c>
      <c r="Q822" s="20" t="s">
        <v>214</v>
      </c>
      <c r="R822" s="21" t="s">
        <v>215</v>
      </c>
      <c r="S822" s="35">
        <v>1</v>
      </c>
      <c r="T822" s="22">
        <v>1</v>
      </c>
      <c r="U822" s="20" t="s">
        <v>62</v>
      </c>
      <c r="V822" s="20">
        <v>45689</v>
      </c>
      <c r="W822" s="21">
        <v>2</v>
      </c>
      <c r="X822" s="20">
        <v>45699</v>
      </c>
      <c r="Y822" s="20">
        <v>45693</v>
      </c>
      <c r="Z822" s="48">
        <v>2</v>
      </c>
      <c r="AA822">
        <v>2025</v>
      </c>
      <c r="AB822" s="45">
        <v>53118</v>
      </c>
      <c r="AC822" s="45">
        <v>53118</v>
      </c>
      <c r="AI822" s="10"/>
      <c r="AK822" s="10"/>
    </row>
    <row r="823" spans="1:37">
      <c r="A823" t="s">
        <v>45</v>
      </c>
      <c r="B823" t="s">
        <v>46</v>
      </c>
      <c r="C823" t="s">
        <v>47</v>
      </c>
      <c r="D823" t="s">
        <v>1243</v>
      </c>
      <c r="E823" t="s">
        <v>88</v>
      </c>
      <c r="F823" t="s">
        <v>79</v>
      </c>
      <c r="G823" t="s">
        <v>51</v>
      </c>
      <c r="H823" s="20" t="s">
        <v>52</v>
      </c>
      <c r="I823" t="s">
        <v>53</v>
      </c>
      <c r="J823" t="s">
        <v>54</v>
      </c>
      <c r="L823" t="s">
        <v>55</v>
      </c>
      <c r="M823" t="s">
        <v>77</v>
      </c>
      <c r="N823" t="s">
        <v>89</v>
      </c>
      <c r="O823" s="21" t="s">
        <v>58</v>
      </c>
      <c r="P823" s="21" t="s">
        <v>150</v>
      </c>
      <c r="Q823" s="20" t="s">
        <v>1137</v>
      </c>
      <c r="R823" s="21" t="s">
        <v>1138</v>
      </c>
      <c r="S823" s="35">
        <v>1</v>
      </c>
      <c r="T823" s="22">
        <v>1</v>
      </c>
      <c r="U823" s="20" t="s">
        <v>62</v>
      </c>
      <c r="V823" s="20">
        <v>45689</v>
      </c>
      <c r="W823" s="21">
        <v>2</v>
      </c>
      <c r="X823" s="20">
        <v>45698</v>
      </c>
      <c r="Y823" s="20">
        <v>45693</v>
      </c>
      <c r="Z823" s="48">
        <v>2</v>
      </c>
      <c r="AA823">
        <v>2025</v>
      </c>
      <c r="AB823" s="45">
        <v>93744</v>
      </c>
      <c r="AC823" s="45">
        <v>93744</v>
      </c>
      <c r="AI823" s="10"/>
      <c r="AK823" s="10"/>
    </row>
    <row r="824" spans="1:37">
      <c r="A824" t="s">
        <v>45</v>
      </c>
      <c r="B824" t="s">
        <v>46</v>
      </c>
      <c r="C824" t="s">
        <v>47</v>
      </c>
      <c r="D824" t="s">
        <v>1244</v>
      </c>
      <c r="E824" t="s">
        <v>88</v>
      </c>
      <c r="F824" t="s">
        <v>79</v>
      </c>
      <c r="G824" t="s">
        <v>51</v>
      </c>
      <c r="H824" s="20" t="s">
        <v>52</v>
      </c>
      <c r="I824" t="s">
        <v>53</v>
      </c>
      <c r="J824" t="s">
        <v>54</v>
      </c>
      <c r="L824" t="s">
        <v>55</v>
      </c>
      <c r="M824" t="s">
        <v>77</v>
      </c>
      <c r="N824" t="s">
        <v>89</v>
      </c>
      <c r="O824" s="21" t="s">
        <v>58</v>
      </c>
      <c r="P824" s="21" t="s">
        <v>97</v>
      </c>
      <c r="Q824" s="20" t="s">
        <v>448</v>
      </c>
      <c r="R824" s="21" t="s">
        <v>449</v>
      </c>
      <c r="S824" s="35">
        <v>1</v>
      </c>
      <c r="T824" s="22">
        <v>1</v>
      </c>
      <c r="U824" s="20" t="s">
        <v>62</v>
      </c>
      <c r="V824" s="20">
        <v>45691</v>
      </c>
      <c r="W824" s="21">
        <v>2</v>
      </c>
      <c r="X824" s="20">
        <v>45698</v>
      </c>
      <c r="Y824" s="20">
        <v>45693</v>
      </c>
      <c r="Z824" s="48">
        <v>2</v>
      </c>
      <c r="AA824">
        <v>2025</v>
      </c>
      <c r="AB824" s="45">
        <v>43744</v>
      </c>
      <c r="AC824" s="45">
        <v>43744</v>
      </c>
      <c r="AI824" s="10"/>
      <c r="AK824" s="10"/>
    </row>
    <row r="825" spans="1:37">
      <c r="A825" t="s">
        <v>45</v>
      </c>
      <c r="B825" t="s">
        <v>46</v>
      </c>
      <c r="C825" t="s">
        <v>47</v>
      </c>
      <c r="D825" t="s">
        <v>1245</v>
      </c>
      <c r="E825" t="s">
        <v>88</v>
      </c>
      <c r="F825" t="s">
        <v>79</v>
      </c>
      <c r="G825" t="s">
        <v>51</v>
      </c>
      <c r="H825" s="20" t="s">
        <v>52</v>
      </c>
      <c r="I825" t="s">
        <v>53</v>
      </c>
      <c r="J825" t="s">
        <v>54</v>
      </c>
      <c r="L825" t="s">
        <v>55</v>
      </c>
      <c r="M825" t="s">
        <v>56</v>
      </c>
      <c r="N825" t="s">
        <v>57</v>
      </c>
      <c r="O825" s="21" t="s">
        <v>58</v>
      </c>
      <c r="P825" s="21" t="s">
        <v>64</v>
      </c>
      <c r="Q825" s="20" t="s">
        <v>518</v>
      </c>
      <c r="R825" s="21" t="s">
        <v>519</v>
      </c>
      <c r="S825" s="35">
        <v>1</v>
      </c>
      <c r="T825" s="22">
        <v>1</v>
      </c>
      <c r="U825" s="20" t="s">
        <v>62</v>
      </c>
      <c r="V825" s="20">
        <v>45691</v>
      </c>
      <c r="W825" s="21">
        <v>2</v>
      </c>
      <c r="X825" s="20">
        <v>45698</v>
      </c>
      <c r="Y825" s="20">
        <v>45693</v>
      </c>
      <c r="Z825" s="48">
        <v>2</v>
      </c>
      <c r="AA825">
        <v>2025</v>
      </c>
      <c r="AB825" s="45">
        <v>137494</v>
      </c>
      <c r="AC825" s="45">
        <v>137494</v>
      </c>
      <c r="AI825" s="10"/>
      <c r="AK825" s="10"/>
    </row>
    <row r="826" spans="1:37">
      <c r="A826" t="s">
        <v>45</v>
      </c>
      <c r="B826" t="s">
        <v>46</v>
      </c>
      <c r="C826" t="s">
        <v>47</v>
      </c>
      <c r="D826" t="s">
        <v>1246</v>
      </c>
      <c r="E826" t="s">
        <v>88</v>
      </c>
      <c r="F826" t="s">
        <v>79</v>
      </c>
      <c r="G826" t="s">
        <v>51</v>
      </c>
      <c r="H826" s="20" t="s">
        <v>52</v>
      </c>
      <c r="I826" t="s">
        <v>53</v>
      </c>
      <c r="J826" t="s">
        <v>54</v>
      </c>
      <c r="L826" t="s">
        <v>55</v>
      </c>
      <c r="M826" t="s">
        <v>77</v>
      </c>
      <c r="N826" t="s">
        <v>89</v>
      </c>
      <c r="O826" s="21" t="s">
        <v>58</v>
      </c>
      <c r="P826" s="21" t="s">
        <v>150</v>
      </c>
      <c r="Q826" s="20" t="s">
        <v>244</v>
      </c>
      <c r="R826" s="21" t="s">
        <v>245</v>
      </c>
      <c r="S826" s="35">
        <v>1</v>
      </c>
      <c r="T826" s="22">
        <v>1</v>
      </c>
      <c r="U826" s="20" t="s">
        <v>62</v>
      </c>
      <c r="V826" s="20">
        <v>45691</v>
      </c>
      <c r="W826" s="21">
        <v>2</v>
      </c>
      <c r="X826" s="20">
        <v>45698</v>
      </c>
      <c r="Y826" s="20">
        <v>45695</v>
      </c>
      <c r="Z826" s="48">
        <v>2</v>
      </c>
      <c r="AA826">
        <v>2025</v>
      </c>
      <c r="AB826" s="45">
        <v>106242</v>
      </c>
      <c r="AC826" s="45">
        <v>106242</v>
      </c>
      <c r="AI826" s="10"/>
      <c r="AK826" s="10"/>
    </row>
    <row r="827" spans="1:37">
      <c r="A827" t="s">
        <v>45</v>
      </c>
      <c r="B827" t="s">
        <v>46</v>
      </c>
      <c r="C827" t="s">
        <v>47</v>
      </c>
      <c r="D827" t="s">
        <v>1247</v>
      </c>
      <c r="E827" t="s">
        <v>88</v>
      </c>
      <c r="F827" t="s">
        <v>79</v>
      </c>
      <c r="G827" t="s">
        <v>51</v>
      </c>
      <c r="H827" s="20" t="s">
        <v>52</v>
      </c>
      <c r="I827" t="s">
        <v>53</v>
      </c>
      <c r="J827" t="s">
        <v>54</v>
      </c>
      <c r="L827" t="s">
        <v>55</v>
      </c>
      <c r="M827" t="s">
        <v>77</v>
      </c>
      <c r="N827" t="s">
        <v>89</v>
      </c>
      <c r="O827" s="21" t="s">
        <v>58</v>
      </c>
      <c r="P827" s="21" t="s">
        <v>150</v>
      </c>
      <c r="Q827" s="20" t="s">
        <v>151</v>
      </c>
      <c r="R827" s="21" t="s">
        <v>152</v>
      </c>
      <c r="S827" s="35">
        <v>1</v>
      </c>
      <c r="T827" s="22">
        <v>1</v>
      </c>
      <c r="U827" s="20" t="s">
        <v>62</v>
      </c>
      <c r="V827" s="20">
        <v>45691</v>
      </c>
      <c r="W827" s="21">
        <v>2</v>
      </c>
      <c r="X827" s="20">
        <v>45706</v>
      </c>
      <c r="Y827" s="20">
        <v>45702</v>
      </c>
      <c r="Z827" s="48">
        <v>2</v>
      </c>
      <c r="AA827">
        <v>2025</v>
      </c>
      <c r="AB827" s="45">
        <v>84365</v>
      </c>
      <c r="AC827" s="45">
        <v>84365</v>
      </c>
      <c r="AI827" s="10"/>
      <c r="AK827" s="10"/>
    </row>
    <row r="828" spans="1:37">
      <c r="A828" t="s">
        <v>45</v>
      </c>
      <c r="B828" t="s">
        <v>46</v>
      </c>
      <c r="C828" t="s">
        <v>47</v>
      </c>
      <c r="D828" t="s">
        <v>1248</v>
      </c>
      <c r="E828" t="s">
        <v>88</v>
      </c>
      <c r="F828" t="s">
        <v>79</v>
      </c>
      <c r="G828" t="s">
        <v>51</v>
      </c>
      <c r="H828" s="20" t="s">
        <v>52</v>
      </c>
      <c r="I828" t="s">
        <v>53</v>
      </c>
      <c r="J828" t="s">
        <v>54</v>
      </c>
      <c r="L828" t="s">
        <v>55</v>
      </c>
      <c r="M828" t="s">
        <v>77</v>
      </c>
      <c r="N828" t="s">
        <v>89</v>
      </c>
      <c r="O828" s="21" t="s">
        <v>58</v>
      </c>
      <c r="P828" s="21" t="s">
        <v>119</v>
      </c>
      <c r="Q828" s="20" t="s">
        <v>120</v>
      </c>
      <c r="R828" s="21" t="s">
        <v>121</v>
      </c>
      <c r="S828" s="35">
        <v>1</v>
      </c>
      <c r="T828" s="22">
        <v>1</v>
      </c>
      <c r="U828" s="20" t="s">
        <v>62</v>
      </c>
      <c r="V828" s="20">
        <v>45689</v>
      </c>
      <c r="W828" s="21">
        <v>2</v>
      </c>
      <c r="X828" s="20">
        <v>45698</v>
      </c>
      <c r="Y828" s="20">
        <v>45693</v>
      </c>
      <c r="Z828" s="48">
        <v>2</v>
      </c>
      <c r="AA828">
        <v>2025</v>
      </c>
      <c r="AB828" s="45">
        <v>96866</v>
      </c>
      <c r="AC828" s="45">
        <v>96866</v>
      </c>
      <c r="AI828" s="10"/>
      <c r="AK828" s="10"/>
    </row>
    <row r="829" spans="1:37">
      <c r="A829" t="s">
        <v>45</v>
      </c>
      <c r="B829" t="s">
        <v>46</v>
      </c>
      <c r="C829" t="s">
        <v>47</v>
      </c>
      <c r="D829" t="s">
        <v>1249</v>
      </c>
      <c r="E829" t="s">
        <v>88</v>
      </c>
      <c r="F829" t="s">
        <v>79</v>
      </c>
      <c r="G829" t="s">
        <v>51</v>
      </c>
      <c r="H829" s="20" t="s">
        <v>52</v>
      </c>
      <c r="I829" t="s">
        <v>53</v>
      </c>
      <c r="J829" t="s">
        <v>54</v>
      </c>
      <c r="L829" t="s">
        <v>55</v>
      </c>
      <c r="M829" t="s">
        <v>77</v>
      </c>
      <c r="N829" t="s">
        <v>89</v>
      </c>
      <c r="O829" s="21" t="s">
        <v>58</v>
      </c>
      <c r="P829" s="21" t="s">
        <v>276</v>
      </c>
      <c r="Q829" s="20" t="s">
        <v>277</v>
      </c>
      <c r="R829" s="21" t="s">
        <v>278</v>
      </c>
      <c r="S829" s="35">
        <v>1</v>
      </c>
      <c r="T829" s="22">
        <v>1</v>
      </c>
      <c r="U829" s="20" t="s">
        <v>62</v>
      </c>
      <c r="V829" s="20">
        <v>45690</v>
      </c>
      <c r="W829" s="21">
        <v>2</v>
      </c>
      <c r="X829" s="20">
        <v>45698</v>
      </c>
      <c r="Y829" s="20">
        <v>45693</v>
      </c>
      <c r="Z829" s="48">
        <v>2</v>
      </c>
      <c r="AA829">
        <v>2025</v>
      </c>
      <c r="AB829" s="45">
        <v>13745</v>
      </c>
      <c r="AC829" s="45">
        <v>13745</v>
      </c>
      <c r="AI829" s="10"/>
      <c r="AK829" s="10"/>
    </row>
    <row r="830" spans="1:37">
      <c r="A830" t="s">
        <v>45</v>
      </c>
      <c r="B830" t="s">
        <v>46</v>
      </c>
      <c r="C830" t="s">
        <v>47</v>
      </c>
      <c r="D830" t="s">
        <v>1250</v>
      </c>
      <c r="E830" t="s">
        <v>88</v>
      </c>
      <c r="F830" t="s">
        <v>79</v>
      </c>
      <c r="G830" t="s">
        <v>51</v>
      </c>
      <c r="H830" s="20" t="s">
        <v>52</v>
      </c>
      <c r="I830" t="s">
        <v>53</v>
      </c>
      <c r="J830" t="s">
        <v>54</v>
      </c>
      <c r="L830" t="s">
        <v>55</v>
      </c>
      <c r="M830" t="s">
        <v>56</v>
      </c>
      <c r="N830" t="s">
        <v>57</v>
      </c>
      <c r="O830" s="21" t="s">
        <v>58</v>
      </c>
      <c r="P830" s="21" t="s">
        <v>64</v>
      </c>
      <c r="Q830" s="20" t="s">
        <v>677</v>
      </c>
      <c r="R830" s="21" t="s">
        <v>678</v>
      </c>
      <c r="S830" s="35">
        <v>1</v>
      </c>
      <c r="T830" s="22">
        <v>1</v>
      </c>
      <c r="U830" s="20" t="s">
        <v>62</v>
      </c>
      <c r="V830" s="20">
        <v>45690</v>
      </c>
      <c r="W830" s="21">
        <v>2</v>
      </c>
      <c r="X830" s="20">
        <v>45698</v>
      </c>
      <c r="Y830" s="20">
        <v>45693</v>
      </c>
      <c r="Z830" s="48">
        <v>2</v>
      </c>
      <c r="AA830">
        <v>2025</v>
      </c>
      <c r="AB830" s="45">
        <v>73823</v>
      </c>
      <c r="AC830" s="45">
        <v>73823</v>
      </c>
      <c r="AI830" s="10"/>
      <c r="AK830" s="10"/>
    </row>
    <row r="831" spans="1:37">
      <c r="A831" t="s">
        <v>45</v>
      </c>
      <c r="B831" t="s">
        <v>46</v>
      </c>
      <c r="C831" t="s">
        <v>47</v>
      </c>
      <c r="D831" t="s">
        <v>1251</v>
      </c>
      <c r="E831" t="s">
        <v>88</v>
      </c>
      <c r="F831" t="s">
        <v>79</v>
      </c>
      <c r="G831" t="s">
        <v>51</v>
      </c>
      <c r="H831" s="20" t="s">
        <v>52</v>
      </c>
      <c r="I831" t="s">
        <v>53</v>
      </c>
      <c r="J831" t="s">
        <v>54</v>
      </c>
      <c r="L831" t="s">
        <v>55</v>
      </c>
      <c r="M831" t="s">
        <v>56</v>
      </c>
      <c r="N831" t="s">
        <v>57</v>
      </c>
      <c r="O831" s="21" t="s">
        <v>58</v>
      </c>
      <c r="P831" s="21" t="s">
        <v>64</v>
      </c>
      <c r="Q831" s="20" t="s">
        <v>680</v>
      </c>
      <c r="R831" s="21" t="s">
        <v>681</v>
      </c>
      <c r="S831" s="35">
        <v>1</v>
      </c>
      <c r="T831" s="22">
        <v>1</v>
      </c>
      <c r="U831" s="20" t="s">
        <v>62</v>
      </c>
      <c r="V831" s="20">
        <v>45690</v>
      </c>
      <c r="W831" s="21">
        <v>2</v>
      </c>
      <c r="X831" s="20">
        <v>45698</v>
      </c>
      <c r="Y831" s="20">
        <v>45693</v>
      </c>
      <c r="Z831" s="48">
        <v>2</v>
      </c>
      <c r="AA831">
        <v>2025</v>
      </c>
      <c r="AB831" s="45">
        <v>40619</v>
      </c>
      <c r="AC831" s="45">
        <v>40619</v>
      </c>
      <c r="AI831" s="10"/>
      <c r="AK831" s="10"/>
    </row>
    <row r="832" spans="1:37">
      <c r="A832" t="s">
        <v>45</v>
      </c>
      <c r="B832" t="s">
        <v>46</v>
      </c>
      <c r="C832" t="s">
        <v>47</v>
      </c>
      <c r="D832" t="s">
        <v>1252</v>
      </c>
      <c r="E832" t="s">
        <v>88</v>
      </c>
      <c r="F832" t="s">
        <v>79</v>
      </c>
      <c r="G832" t="s">
        <v>51</v>
      </c>
      <c r="H832" s="20" t="s">
        <v>52</v>
      </c>
      <c r="I832" t="s">
        <v>53</v>
      </c>
      <c r="J832" t="s">
        <v>54</v>
      </c>
      <c r="L832" t="s">
        <v>55</v>
      </c>
      <c r="M832" t="s">
        <v>56</v>
      </c>
      <c r="N832" t="s">
        <v>57</v>
      </c>
      <c r="O832" s="21" t="s">
        <v>58</v>
      </c>
      <c r="P832" s="21" t="s">
        <v>522</v>
      </c>
      <c r="Q832" s="20" t="s">
        <v>523</v>
      </c>
      <c r="R832" s="21" t="s">
        <v>524</v>
      </c>
      <c r="S832" s="35">
        <v>1</v>
      </c>
      <c r="T832" s="22">
        <v>1</v>
      </c>
      <c r="U832" s="20" t="s">
        <v>62</v>
      </c>
      <c r="V832" s="20">
        <v>45689</v>
      </c>
      <c r="W832" s="21">
        <v>2</v>
      </c>
      <c r="X832" s="20">
        <v>45698</v>
      </c>
      <c r="Y832" s="20">
        <v>45693</v>
      </c>
      <c r="Z832" s="48">
        <v>2</v>
      </c>
      <c r="AA832">
        <v>2025</v>
      </c>
      <c r="AB832" s="45">
        <v>30898</v>
      </c>
      <c r="AC832" s="45">
        <v>30898</v>
      </c>
      <c r="AI832" s="10"/>
      <c r="AK832" s="10"/>
    </row>
    <row r="833" spans="1:37">
      <c r="A833" t="s">
        <v>45</v>
      </c>
      <c r="B833" t="s">
        <v>46</v>
      </c>
      <c r="C833" t="s">
        <v>47</v>
      </c>
      <c r="D833" t="s">
        <v>1253</v>
      </c>
      <c r="E833" t="s">
        <v>88</v>
      </c>
      <c r="F833" t="s">
        <v>79</v>
      </c>
      <c r="G833" t="s">
        <v>51</v>
      </c>
      <c r="H833" s="20" t="s">
        <v>52</v>
      </c>
      <c r="I833" t="s">
        <v>53</v>
      </c>
      <c r="J833" t="s">
        <v>54</v>
      </c>
      <c r="L833" t="s">
        <v>55</v>
      </c>
      <c r="M833" t="s">
        <v>56</v>
      </c>
      <c r="N833" t="s">
        <v>57</v>
      </c>
      <c r="O833" s="21" t="s">
        <v>58</v>
      </c>
      <c r="P833" s="21" t="s">
        <v>207</v>
      </c>
      <c r="Q833" s="20" t="s">
        <v>617</v>
      </c>
      <c r="R833" s="21" t="s">
        <v>618</v>
      </c>
      <c r="S833" s="35">
        <v>1</v>
      </c>
      <c r="T833" s="22">
        <v>1</v>
      </c>
      <c r="U833" s="20" t="s">
        <v>62</v>
      </c>
      <c r="V833" s="20">
        <v>45691</v>
      </c>
      <c r="W833" s="21">
        <v>2</v>
      </c>
      <c r="X833" s="20">
        <v>45699</v>
      </c>
      <c r="Y833" s="20">
        <v>45693</v>
      </c>
      <c r="Z833" s="48">
        <v>2</v>
      </c>
      <c r="AA833">
        <v>2025</v>
      </c>
      <c r="AB833" s="45">
        <v>53119</v>
      </c>
      <c r="AC833" s="45">
        <v>53119</v>
      </c>
      <c r="AI833" s="10"/>
      <c r="AK833" s="10"/>
    </row>
    <row r="834" spans="1:37">
      <c r="A834" t="s">
        <v>45</v>
      </c>
      <c r="B834" t="s">
        <v>46</v>
      </c>
      <c r="C834" t="s">
        <v>47</v>
      </c>
      <c r="D834" t="s">
        <v>1254</v>
      </c>
      <c r="E834" t="s">
        <v>88</v>
      </c>
      <c r="F834" t="s">
        <v>79</v>
      </c>
      <c r="G834" t="s">
        <v>51</v>
      </c>
      <c r="H834" s="20" t="s">
        <v>52</v>
      </c>
      <c r="I834" t="s">
        <v>53</v>
      </c>
      <c r="J834" t="s">
        <v>54</v>
      </c>
      <c r="L834" t="s">
        <v>55</v>
      </c>
      <c r="M834" t="s">
        <v>77</v>
      </c>
      <c r="N834" t="s">
        <v>89</v>
      </c>
      <c r="O834" s="21" t="s">
        <v>58</v>
      </c>
      <c r="P834" s="21" t="s">
        <v>366</v>
      </c>
      <c r="Q834" s="20" t="s">
        <v>542</v>
      </c>
      <c r="R834" s="21" t="s">
        <v>543</v>
      </c>
      <c r="S834" s="35">
        <v>1</v>
      </c>
      <c r="T834" s="22">
        <v>1</v>
      </c>
      <c r="U834" s="20" t="s">
        <v>62</v>
      </c>
      <c r="V834" s="20">
        <v>45691</v>
      </c>
      <c r="W834" s="21">
        <v>2</v>
      </c>
      <c r="X834" s="20">
        <v>45698</v>
      </c>
      <c r="Y834" s="20">
        <v>45695</v>
      </c>
      <c r="Z834" s="48">
        <v>2</v>
      </c>
      <c r="AA834">
        <v>2025</v>
      </c>
      <c r="AB834" s="45">
        <v>46869</v>
      </c>
      <c r="AC834" s="45">
        <v>46869</v>
      </c>
      <c r="AI834" s="10"/>
      <c r="AK834" s="10"/>
    </row>
    <row r="835" spans="1:37">
      <c r="A835" t="s">
        <v>45</v>
      </c>
      <c r="B835" t="s">
        <v>46</v>
      </c>
      <c r="C835" t="s">
        <v>47</v>
      </c>
      <c r="D835" t="s">
        <v>1255</v>
      </c>
      <c r="E835" t="s">
        <v>88</v>
      </c>
      <c r="F835" t="s">
        <v>79</v>
      </c>
      <c r="G835" t="s">
        <v>51</v>
      </c>
      <c r="H835" s="20" t="s">
        <v>52</v>
      </c>
      <c r="I835" t="s">
        <v>53</v>
      </c>
      <c r="J835" t="s">
        <v>54</v>
      </c>
      <c r="L835" t="s">
        <v>55</v>
      </c>
      <c r="M835" t="s">
        <v>77</v>
      </c>
      <c r="N835" t="s">
        <v>89</v>
      </c>
      <c r="O835" s="21" t="s">
        <v>58</v>
      </c>
      <c r="P835" s="21" t="s">
        <v>203</v>
      </c>
      <c r="Q835" s="20" t="s">
        <v>813</v>
      </c>
      <c r="R835" s="21" t="s">
        <v>814</v>
      </c>
      <c r="S835" s="35">
        <v>1</v>
      </c>
      <c r="T835" s="22">
        <v>1</v>
      </c>
      <c r="U835" s="20" t="s">
        <v>62</v>
      </c>
      <c r="V835" s="20">
        <v>45691</v>
      </c>
      <c r="W835" s="21">
        <v>2</v>
      </c>
      <c r="X835" s="20">
        <v>45709</v>
      </c>
      <c r="Y835" s="20">
        <v>45707</v>
      </c>
      <c r="Z835" s="48">
        <v>2</v>
      </c>
      <c r="AA835">
        <v>2025</v>
      </c>
      <c r="AB835" s="45">
        <v>68746</v>
      </c>
      <c r="AC835" s="45">
        <v>68746</v>
      </c>
      <c r="AI835" s="10"/>
      <c r="AK835" s="10"/>
    </row>
    <row r="836" spans="1:37">
      <c r="A836" t="s">
        <v>45</v>
      </c>
      <c r="B836" t="s">
        <v>46</v>
      </c>
      <c r="C836" t="s">
        <v>47</v>
      </c>
      <c r="D836" t="s">
        <v>1256</v>
      </c>
      <c r="E836" t="s">
        <v>88</v>
      </c>
      <c r="F836" t="s">
        <v>79</v>
      </c>
      <c r="G836" t="s">
        <v>51</v>
      </c>
      <c r="H836" s="20" t="s">
        <v>52</v>
      </c>
      <c r="I836" t="s">
        <v>53</v>
      </c>
      <c r="J836" t="s">
        <v>54</v>
      </c>
      <c r="L836" t="s">
        <v>55</v>
      </c>
      <c r="M836" t="s">
        <v>56</v>
      </c>
      <c r="N836" t="s">
        <v>57</v>
      </c>
      <c r="O836" s="21" t="s">
        <v>58</v>
      </c>
      <c r="P836" s="21" t="s">
        <v>64</v>
      </c>
      <c r="Q836" s="20" t="s">
        <v>211</v>
      </c>
      <c r="R836" s="21" t="s">
        <v>212</v>
      </c>
      <c r="S836" s="35">
        <v>1</v>
      </c>
      <c r="T836" s="22">
        <v>1</v>
      </c>
      <c r="U836" s="20" t="s">
        <v>62</v>
      </c>
      <c r="V836" s="20">
        <v>45691</v>
      </c>
      <c r="W836" s="21">
        <v>2</v>
      </c>
      <c r="X836" s="20">
        <v>45700</v>
      </c>
      <c r="Y836" s="20">
        <v>45693</v>
      </c>
      <c r="Z836" s="48">
        <v>2</v>
      </c>
      <c r="AA836">
        <v>2025</v>
      </c>
      <c r="AB836" s="45">
        <v>28088</v>
      </c>
      <c r="AC836" s="45">
        <v>28088</v>
      </c>
      <c r="AI836" s="10"/>
      <c r="AK836" s="10"/>
    </row>
    <row r="837" spans="1:37">
      <c r="A837" t="s">
        <v>45</v>
      </c>
      <c r="B837" t="s">
        <v>46</v>
      </c>
      <c r="C837" t="s">
        <v>47</v>
      </c>
      <c r="D837" t="s">
        <v>1257</v>
      </c>
      <c r="E837" t="s">
        <v>88</v>
      </c>
      <c r="F837" t="s">
        <v>79</v>
      </c>
      <c r="G837" t="s">
        <v>51</v>
      </c>
      <c r="H837" s="20" t="s">
        <v>52</v>
      </c>
      <c r="I837" t="s">
        <v>53</v>
      </c>
      <c r="J837" t="s">
        <v>54</v>
      </c>
      <c r="L837" t="s">
        <v>55</v>
      </c>
      <c r="M837" t="s">
        <v>77</v>
      </c>
      <c r="N837" t="s">
        <v>89</v>
      </c>
      <c r="O837" s="21" t="s">
        <v>58</v>
      </c>
      <c r="P837" s="21" t="s">
        <v>366</v>
      </c>
      <c r="Q837" s="20" t="s">
        <v>367</v>
      </c>
      <c r="R837" s="21" t="s">
        <v>368</v>
      </c>
      <c r="S837" s="35">
        <v>1</v>
      </c>
      <c r="T837" s="22">
        <v>1</v>
      </c>
      <c r="U837" s="20" t="s">
        <v>62</v>
      </c>
      <c r="V837" s="20">
        <v>45691</v>
      </c>
      <c r="W837" s="21">
        <v>2</v>
      </c>
      <c r="X837" s="20">
        <v>45698</v>
      </c>
      <c r="Y837" s="20">
        <v>45693</v>
      </c>
      <c r="Z837" s="48">
        <v>2</v>
      </c>
      <c r="AA837">
        <v>2025</v>
      </c>
      <c r="AB837" s="45">
        <v>34369</v>
      </c>
      <c r="AC837" s="45">
        <v>34369</v>
      </c>
      <c r="AI837" s="10"/>
      <c r="AK837" s="10"/>
    </row>
    <row r="838" spans="1:37">
      <c r="A838" t="s">
        <v>45</v>
      </c>
      <c r="B838" t="s">
        <v>46</v>
      </c>
      <c r="C838" t="s">
        <v>47</v>
      </c>
      <c r="D838" t="s">
        <v>1258</v>
      </c>
      <c r="E838" t="s">
        <v>88</v>
      </c>
      <c r="F838" t="s">
        <v>79</v>
      </c>
      <c r="G838" t="s">
        <v>51</v>
      </c>
      <c r="H838" s="20" t="s">
        <v>52</v>
      </c>
      <c r="I838" t="s">
        <v>53</v>
      </c>
      <c r="J838" t="s">
        <v>54</v>
      </c>
      <c r="L838" t="s">
        <v>55</v>
      </c>
      <c r="M838" t="s">
        <v>56</v>
      </c>
      <c r="N838" t="s">
        <v>57</v>
      </c>
      <c r="O838" s="21" t="s">
        <v>58</v>
      </c>
      <c r="P838" s="21" t="s">
        <v>64</v>
      </c>
      <c r="Q838" s="20" t="s">
        <v>518</v>
      </c>
      <c r="R838" s="21" t="s">
        <v>519</v>
      </c>
      <c r="S838" s="35">
        <v>1</v>
      </c>
      <c r="T838" s="22">
        <v>1</v>
      </c>
      <c r="U838" s="20" t="s">
        <v>62</v>
      </c>
      <c r="V838" s="20">
        <v>45692</v>
      </c>
      <c r="W838" s="21">
        <v>2</v>
      </c>
      <c r="X838" s="20">
        <v>45698</v>
      </c>
      <c r="Y838" s="20">
        <v>45695</v>
      </c>
      <c r="Z838" s="48">
        <v>2</v>
      </c>
      <c r="AA838">
        <v>2025</v>
      </c>
      <c r="AB838" s="45">
        <v>137494</v>
      </c>
      <c r="AC838" s="45">
        <v>137494</v>
      </c>
      <c r="AI838" s="10"/>
      <c r="AK838" s="10"/>
    </row>
    <row r="839" spans="1:37">
      <c r="A839" t="s">
        <v>45</v>
      </c>
      <c r="B839" t="s">
        <v>46</v>
      </c>
      <c r="C839" t="s">
        <v>47</v>
      </c>
      <c r="D839" t="s">
        <v>1259</v>
      </c>
      <c r="E839" t="s">
        <v>88</v>
      </c>
      <c r="F839" t="s">
        <v>79</v>
      </c>
      <c r="G839" t="s">
        <v>51</v>
      </c>
      <c r="H839" s="20" t="s">
        <v>52</v>
      </c>
      <c r="I839" t="s">
        <v>53</v>
      </c>
      <c r="J839" t="s">
        <v>54</v>
      </c>
      <c r="L839" t="s">
        <v>55</v>
      </c>
      <c r="M839" t="s">
        <v>77</v>
      </c>
      <c r="N839" t="s">
        <v>89</v>
      </c>
      <c r="O839" s="21" t="s">
        <v>58</v>
      </c>
      <c r="P839" s="21" t="s">
        <v>253</v>
      </c>
      <c r="Q839" s="20" t="s">
        <v>254</v>
      </c>
      <c r="R839" s="21" t="s">
        <v>255</v>
      </c>
      <c r="S839" s="35">
        <v>1</v>
      </c>
      <c r="T839" s="22">
        <v>1</v>
      </c>
      <c r="U839" s="20" t="s">
        <v>62</v>
      </c>
      <c r="V839" s="20">
        <v>45692</v>
      </c>
      <c r="W839" s="21">
        <v>2</v>
      </c>
      <c r="X839" s="20">
        <v>45699</v>
      </c>
      <c r="Y839" s="20">
        <v>45695</v>
      </c>
      <c r="Z839" s="48">
        <v>2</v>
      </c>
      <c r="AA839">
        <v>2025</v>
      </c>
      <c r="AB839" s="45">
        <v>43745</v>
      </c>
      <c r="AC839" s="45">
        <v>43745</v>
      </c>
      <c r="AI839" s="10"/>
      <c r="AK839" s="10"/>
    </row>
    <row r="840" spans="1:37">
      <c r="A840" t="s">
        <v>45</v>
      </c>
      <c r="B840" t="s">
        <v>46</v>
      </c>
      <c r="C840" t="s">
        <v>47</v>
      </c>
      <c r="D840" t="s">
        <v>1260</v>
      </c>
      <c r="E840" t="s">
        <v>88</v>
      </c>
      <c r="F840" t="s">
        <v>79</v>
      </c>
      <c r="G840" t="s">
        <v>51</v>
      </c>
      <c r="H840" s="20" t="s">
        <v>52</v>
      </c>
      <c r="I840" t="s">
        <v>53</v>
      </c>
      <c r="J840" t="s">
        <v>54</v>
      </c>
      <c r="L840" t="s">
        <v>55</v>
      </c>
      <c r="M840" t="s">
        <v>77</v>
      </c>
      <c r="N840" t="s">
        <v>89</v>
      </c>
      <c r="O840" s="21" t="s">
        <v>58</v>
      </c>
      <c r="P840" s="21" t="s">
        <v>137</v>
      </c>
      <c r="Q840" s="20" t="s">
        <v>138</v>
      </c>
      <c r="R840" s="21" t="s">
        <v>139</v>
      </c>
      <c r="S840" s="35">
        <v>1</v>
      </c>
      <c r="T840" s="22">
        <v>1</v>
      </c>
      <c r="U840" s="20" t="s">
        <v>62</v>
      </c>
      <c r="V840" s="20">
        <v>45689</v>
      </c>
      <c r="W840" s="21">
        <v>2</v>
      </c>
      <c r="X840" s="20">
        <v>45698</v>
      </c>
      <c r="Y840" s="20">
        <v>45693</v>
      </c>
      <c r="Z840" s="48">
        <v>2</v>
      </c>
      <c r="AA840">
        <v>2025</v>
      </c>
      <c r="AB840" s="45">
        <v>143750</v>
      </c>
      <c r="AC840" s="45">
        <v>143750</v>
      </c>
      <c r="AI840" s="10"/>
      <c r="AK840" s="10"/>
    </row>
    <row r="841" spans="1:37">
      <c r="A841" t="s">
        <v>45</v>
      </c>
      <c r="B841" t="s">
        <v>46</v>
      </c>
      <c r="C841" t="s">
        <v>47</v>
      </c>
      <c r="D841" t="s">
        <v>1261</v>
      </c>
      <c r="E841" t="s">
        <v>88</v>
      </c>
      <c r="F841" t="s">
        <v>79</v>
      </c>
      <c r="G841" t="s">
        <v>51</v>
      </c>
      <c r="H841" s="20" t="s">
        <v>52</v>
      </c>
      <c r="I841" t="s">
        <v>53</v>
      </c>
      <c r="J841" t="s">
        <v>54</v>
      </c>
      <c r="L841" t="s">
        <v>55</v>
      </c>
      <c r="M841" t="s">
        <v>77</v>
      </c>
      <c r="N841" t="s">
        <v>89</v>
      </c>
      <c r="O841" s="21" t="s">
        <v>58</v>
      </c>
      <c r="P841" s="21" t="s">
        <v>126</v>
      </c>
      <c r="Q841" s="20" t="s">
        <v>318</v>
      </c>
      <c r="R841" s="21" t="s">
        <v>319</v>
      </c>
      <c r="S841" s="35">
        <v>1</v>
      </c>
      <c r="T841" s="22">
        <v>1</v>
      </c>
      <c r="U841" s="20" t="s">
        <v>62</v>
      </c>
      <c r="V841" s="20">
        <v>45690</v>
      </c>
      <c r="W841" s="21">
        <v>2</v>
      </c>
      <c r="X841" s="20">
        <v>45698</v>
      </c>
      <c r="Y841" s="20">
        <v>45693</v>
      </c>
      <c r="Z841" s="48">
        <v>2</v>
      </c>
      <c r="AA841">
        <v>2025</v>
      </c>
      <c r="AB841" s="45">
        <v>62493</v>
      </c>
      <c r="AC841" s="45">
        <v>62493</v>
      </c>
      <c r="AI841" s="10"/>
      <c r="AK841" s="10"/>
    </row>
    <row r="842" spans="1:37">
      <c r="A842" t="s">
        <v>45</v>
      </c>
      <c r="B842" t="s">
        <v>46</v>
      </c>
      <c r="C842" t="s">
        <v>47</v>
      </c>
      <c r="D842" t="s">
        <v>1262</v>
      </c>
      <c r="E842" t="s">
        <v>88</v>
      </c>
      <c r="F842" t="s">
        <v>79</v>
      </c>
      <c r="G842" t="s">
        <v>51</v>
      </c>
      <c r="H842" s="20" t="s">
        <v>52</v>
      </c>
      <c r="I842" t="s">
        <v>53</v>
      </c>
      <c r="J842" t="s">
        <v>54</v>
      </c>
      <c r="L842" t="s">
        <v>55</v>
      </c>
      <c r="M842" t="s">
        <v>56</v>
      </c>
      <c r="N842" t="s">
        <v>57</v>
      </c>
      <c r="O842" s="21" t="s">
        <v>58</v>
      </c>
      <c r="P842" s="21" t="s">
        <v>207</v>
      </c>
      <c r="Q842" s="20" t="s">
        <v>963</v>
      </c>
      <c r="R842" s="21" t="s">
        <v>964</v>
      </c>
      <c r="S842" s="35">
        <v>1</v>
      </c>
      <c r="T842" s="22">
        <v>1</v>
      </c>
      <c r="U842" s="20" t="s">
        <v>62</v>
      </c>
      <c r="V842" s="20">
        <v>45691</v>
      </c>
      <c r="W842" s="21">
        <v>2</v>
      </c>
      <c r="X842" s="20">
        <v>45698</v>
      </c>
      <c r="Y842" s="20">
        <v>45695</v>
      </c>
      <c r="Z842" s="48">
        <v>2</v>
      </c>
      <c r="AA842">
        <v>2025</v>
      </c>
      <c r="AB842" s="45">
        <v>87494</v>
      </c>
      <c r="AC842" s="45">
        <v>87494</v>
      </c>
      <c r="AI842" s="10"/>
      <c r="AK842" s="10"/>
    </row>
    <row r="843" spans="1:37">
      <c r="A843" t="s">
        <v>45</v>
      </c>
      <c r="B843" t="s">
        <v>46</v>
      </c>
      <c r="C843" t="s">
        <v>47</v>
      </c>
      <c r="D843" t="s">
        <v>1263</v>
      </c>
      <c r="E843" t="s">
        <v>88</v>
      </c>
      <c r="F843" t="s">
        <v>79</v>
      </c>
      <c r="G843" t="s">
        <v>51</v>
      </c>
      <c r="H843" s="20" t="s">
        <v>52</v>
      </c>
      <c r="I843" t="s">
        <v>53</v>
      </c>
      <c r="J843" t="s">
        <v>54</v>
      </c>
      <c r="L843" t="s">
        <v>55</v>
      </c>
      <c r="M843" t="s">
        <v>77</v>
      </c>
      <c r="N843" t="s">
        <v>89</v>
      </c>
      <c r="O843" s="21" t="s">
        <v>58</v>
      </c>
      <c r="P843" s="21" t="s">
        <v>104</v>
      </c>
      <c r="Q843" s="20" t="s">
        <v>731</v>
      </c>
      <c r="R843" s="21" t="s">
        <v>732</v>
      </c>
      <c r="S843" s="35">
        <v>1</v>
      </c>
      <c r="T843" s="22">
        <v>1</v>
      </c>
      <c r="U843" s="20" t="s">
        <v>62</v>
      </c>
      <c r="V843" s="20">
        <v>45692</v>
      </c>
      <c r="W843" s="21">
        <v>2</v>
      </c>
      <c r="X843" s="20">
        <v>45705</v>
      </c>
      <c r="Y843" s="20">
        <v>45700</v>
      </c>
      <c r="Z843" s="48">
        <v>2</v>
      </c>
      <c r="AA843">
        <v>2025</v>
      </c>
      <c r="AB843" s="45">
        <v>84373</v>
      </c>
      <c r="AC843" s="45">
        <v>84373</v>
      </c>
      <c r="AI843" s="10"/>
      <c r="AK843" s="10"/>
    </row>
    <row r="844" spans="1:37">
      <c r="A844" t="s">
        <v>45</v>
      </c>
      <c r="B844" t="s">
        <v>46</v>
      </c>
      <c r="C844" t="s">
        <v>47</v>
      </c>
      <c r="D844" t="s">
        <v>1264</v>
      </c>
      <c r="E844" t="s">
        <v>88</v>
      </c>
      <c r="F844" t="s">
        <v>79</v>
      </c>
      <c r="G844" t="s">
        <v>51</v>
      </c>
      <c r="H844" s="20" t="s">
        <v>52</v>
      </c>
      <c r="I844" t="s">
        <v>53</v>
      </c>
      <c r="J844" t="s">
        <v>54</v>
      </c>
      <c r="L844" t="s">
        <v>55</v>
      </c>
      <c r="M844" t="s">
        <v>77</v>
      </c>
      <c r="N844" t="s">
        <v>89</v>
      </c>
      <c r="O844" s="21" t="s">
        <v>58</v>
      </c>
      <c r="P844" s="21" t="s">
        <v>90</v>
      </c>
      <c r="Q844" s="20" t="s">
        <v>191</v>
      </c>
      <c r="R844" s="21" t="s">
        <v>192</v>
      </c>
      <c r="S844" s="35">
        <v>1</v>
      </c>
      <c r="T844" s="22">
        <v>1</v>
      </c>
      <c r="U844" s="20" t="s">
        <v>62</v>
      </c>
      <c r="V844" s="20">
        <v>45692</v>
      </c>
      <c r="W844" s="21">
        <v>2</v>
      </c>
      <c r="X844" s="20">
        <v>45698</v>
      </c>
      <c r="Y844" s="20">
        <v>45695</v>
      </c>
      <c r="Z844" s="48">
        <v>2</v>
      </c>
      <c r="AA844">
        <v>2025</v>
      </c>
      <c r="AB844" s="45">
        <v>103123</v>
      </c>
      <c r="AC844" s="45">
        <v>103123</v>
      </c>
      <c r="AI844" s="10"/>
      <c r="AK844" s="10"/>
    </row>
    <row r="845" spans="1:37">
      <c r="A845" t="s">
        <v>45</v>
      </c>
      <c r="B845" t="s">
        <v>46</v>
      </c>
      <c r="C845" t="s">
        <v>47</v>
      </c>
      <c r="D845" t="s">
        <v>1265</v>
      </c>
      <c r="E845" t="s">
        <v>88</v>
      </c>
      <c r="F845" t="s">
        <v>79</v>
      </c>
      <c r="G845" t="s">
        <v>51</v>
      </c>
      <c r="H845" s="20" t="s">
        <v>52</v>
      </c>
      <c r="I845" t="s">
        <v>53</v>
      </c>
      <c r="J845" t="s">
        <v>54</v>
      </c>
      <c r="L845" t="s">
        <v>55</v>
      </c>
      <c r="M845" t="s">
        <v>77</v>
      </c>
      <c r="N845" t="s">
        <v>89</v>
      </c>
      <c r="O845" s="21" t="s">
        <v>58</v>
      </c>
      <c r="P845" s="21" t="s">
        <v>97</v>
      </c>
      <c r="Q845" s="20" t="s">
        <v>394</v>
      </c>
      <c r="R845" s="21" t="s">
        <v>395</v>
      </c>
      <c r="S845" s="35">
        <v>1</v>
      </c>
      <c r="T845" s="22">
        <v>1</v>
      </c>
      <c r="U845" s="20" t="s">
        <v>62</v>
      </c>
      <c r="V845" s="20">
        <v>45692</v>
      </c>
      <c r="W845" s="21">
        <v>2</v>
      </c>
      <c r="X845" s="20">
        <v>45700</v>
      </c>
      <c r="Y845" s="20">
        <v>45695</v>
      </c>
      <c r="Z845" s="48">
        <v>2</v>
      </c>
      <c r="AA845">
        <v>2025</v>
      </c>
      <c r="AB845" s="45">
        <v>46869</v>
      </c>
      <c r="AC845" s="45">
        <v>46869</v>
      </c>
      <c r="AI845" s="10"/>
      <c r="AK845" s="10"/>
    </row>
    <row r="846" spans="1:37">
      <c r="A846" t="s">
        <v>45</v>
      </c>
      <c r="B846" t="s">
        <v>46</v>
      </c>
      <c r="C846" t="s">
        <v>47</v>
      </c>
      <c r="D846" t="s">
        <v>1266</v>
      </c>
      <c r="E846" t="s">
        <v>88</v>
      </c>
      <c r="F846" t="s">
        <v>79</v>
      </c>
      <c r="G846" t="s">
        <v>51</v>
      </c>
      <c r="H846" s="20" t="s">
        <v>52</v>
      </c>
      <c r="I846" t="s">
        <v>53</v>
      </c>
      <c r="J846" t="s">
        <v>54</v>
      </c>
      <c r="L846" t="s">
        <v>55</v>
      </c>
      <c r="M846" t="s">
        <v>56</v>
      </c>
      <c r="N846" t="s">
        <v>57</v>
      </c>
      <c r="O846" s="21" t="s">
        <v>58</v>
      </c>
      <c r="P846" s="21" t="s">
        <v>64</v>
      </c>
      <c r="Q846" s="20" t="s">
        <v>224</v>
      </c>
      <c r="R846" s="21" t="s">
        <v>225</v>
      </c>
      <c r="S846" s="35">
        <v>1</v>
      </c>
      <c r="T846" s="22">
        <v>1</v>
      </c>
      <c r="U846" s="20" t="s">
        <v>62</v>
      </c>
      <c r="V846" s="20">
        <v>45691</v>
      </c>
      <c r="W846" s="21">
        <v>2</v>
      </c>
      <c r="X846" s="20">
        <v>45698</v>
      </c>
      <c r="Y846" s="20">
        <v>45693</v>
      </c>
      <c r="Z846" s="48">
        <v>2</v>
      </c>
      <c r="AA846">
        <v>2025</v>
      </c>
      <c r="AB846" s="45">
        <v>115619</v>
      </c>
      <c r="AC846" s="45">
        <v>115619</v>
      </c>
      <c r="AI846" s="10"/>
      <c r="AK846" s="10"/>
    </row>
    <row r="847" spans="1:37">
      <c r="A847" t="s">
        <v>45</v>
      </c>
      <c r="B847" t="s">
        <v>46</v>
      </c>
      <c r="C847" t="s">
        <v>47</v>
      </c>
      <c r="D847" t="s">
        <v>1267</v>
      </c>
      <c r="E847" t="s">
        <v>88</v>
      </c>
      <c r="F847" t="s">
        <v>79</v>
      </c>
      <c r="G847" t="s">
        <v>51</v>
      </c>
      <c r="H847" s="20" t="s">
        <v>52</v>
      </c>
      <c r="I847" t="s">
        <v>53</v>
      </c>
      <c r="J847" t="s">
        <v>54</v>
      </c>
      <c r="L847" t="s">
        <v>55</v>
      </c>
      <c r="M847" t="s">
        <v>77</v>
      </c>
      <c r="N847" t="s">
        <v>89</v>
      </c>
      <c r="O847" s="21" t="s">
        <v>58</v>
      </c>
      <c r="P847" s="21" t="s">
        <v>126</v>
      </c>
      <c r="Q847" s="20" t="s">
        <v>1047</v>
      </c>
      <c r="R847" s="21" t="s">
        <v>1048</v>
      </c>
      <c r="S847" s="35">
        <v>1</v>
      </c>
      <c r="T847" s="22">
        <v>1</v>
      </c>
      <c r="U847" s="20" t="s">
        <v>62</v>
      </c>
      <c r="V847" s="20">
        <v>45689</v>
      </c>
      <c r="W847" s="21">
        <v>2</v>
      </c>
      <c r="X847" s="20">
        <v>45698</v>
      </c>
      <c r="Y847" s="20">
        <v>45693</v>
      </c>
      <c r="Z847" s="48">
        <v>2</v>
      </c>
      <c r="AA847">
        <v>2025</v>
      </c>
      <c r="AB847" s="45">
        <v>43745</v>
      </c>
      <c r="AC847" s="45">
        <v>43745</v>
      </c>
      <c r="AI847" s="10"/>
      <c r="AK847" s="10"/>
    </row>
    <row r="848" spans="1:37">
      <c r="A848" t="s">
        <v>45</v>
      </c>
      <c r="B848" t="s">
        <v>46</v>
      </c>
      <c r="C848" t="s">
        <v>47</v>
      </c>
      <c r="D848" t="s">
        <v>1268</v>
      </c>
      <c r="E848" t="s">
        <v>88</v>
      </c>
      <c r="F848" t="s">
        <v>79</v>
      </c>
      <c r="G848" t="s">
        <v>51</v>
      </c>
      <c r="H848" s="20" t="s">
        <v>52</v>
      </c>
      <c r="I848" t="s">
        <v>53</v>
      </c>
      <c r="J848" t="s">
        <v>54</v>
      </c>
      <c r="L848" t="s">
        <v>55</v>
      </c>
      <c r="M848" t="s">
        <v>56</v>
      </c>
      <c r="N848" t="s">
        <v>57</v>
      </c>
      <c r="O848" s="21" t="s">
        <v>58</v>
      </c>
      <c r="P848" s="21" t="s">
        <v>64</v>
      </c>
      <c r="Q848" s="20" t="s">
        <v>358</v>
      </c>
      <c r="R848" s="21" t="s">
        <v>359</v>
      </c>
      <c r="S848" s="35">
        <v>1</v>
      </c>
      <c r="T848" s="22">
        <v>1</v>
      </c>
      <c r="U848" s="20" t="s">
        <v>62</v>
      </c>
      <c r="V848" s="20">
        <v>45689</v>
      </c>
      <c r="W848" s="21">
        <v>2</v>
      </c>
      <c r="X848" s="20">
        <v>45698</v>
      </c>
      <c r="Y848" s="20">
        <v>45693</v>
      </c>
      <c r="Z848" s="48">
        <v>2</v>
      </c>
      <c r="AA848">
        <v>2025</v>
      </c>
      <c r="AB848" s="45">
        <v>87494</v>
      </c>
      <c r="AC848" s="45">
        <v>87494</v>
      </c>
      <c r="AI848" s="10"/>
      <c r="AK848" s="10"/>
    </row>
    <row r="849" spans="1:37">
      <c r="A849" t="s">
        <v>45</v>
      </c>
      <c r="B849" t="s">
        <v>46</v>
      </c>
      <c r="C849" t="s">
        <v>47</v>
      </c>
      <c r="D849" t="s">
        <v>1269</v>
      </c>
      <c r="E849" t="s">
        <v>88</v>
      </c>
      <c r="F849" t="s">
        <v>79</v>
      </c>
      <c r="G849" t="s">
        <v>51</v>
      </c>
      <c r="H849" s="20" t="s">
        <v>52</v>
      </c>
      <c r="I849" t="s">
        <v>53</v>
      </c>
      <c r="J849" t="s">
        <v>54</v>
      </c>
      <c r="L849" t="s">
        <v>55</v>
      </c>
      <c r="M849" t="s">
        <v>77</v>
      </c>
      <c r="N849" t="s">
        <v>89</v>
      </c>
      <c r="O849" s="21" t="s">
        <v>58</v>
      </c>
      <c r="P849" s="21" t="s">
        <v>137</v>
      </c>
      <c r="Q849" s="20" t="s">
        <v>138</v>
      </c>
      <c r="R849" s="21" t="s">
        <v>139</v>
      </c>
      <c r="S849" s="35">
        <v>1</v>
      </c>
      <c r="T849" s="22">
        <v>1</v>
      </c>
      <c r="U849" s="20" t="s">
        <v>62</v>
      </c>
      <c r="V849" s="20">
        <v>45689</v>
      </c>
      <c r="W849" s="21">
        <v>2</v>
      </c>
      <c r="X849" s="20">
        <v>45698</v>
      </c>
      <c r="Y849" s="20">
        <v>45693</v>
      </c>
      <c r="Z849" s="48">
        <v>2</v>
      </c>
      <c r="AA849">
        <v>2025</v>
      </c>
      <c r="AB849" s="45">
        <v>143750</v>
      </c>
      <c r="AC849" s="45">
        <v>143750</v>
      </c>
      <c r="AI849" s="10"/>
      <c r="AK849" s="10"/>
    </row>
    <row r="850" spans="1:37">
      <c r="A850" t="s">
        <v>45</v>
      </c>
      <c r="B850" t="s">
        <v>46</v>
      </c>
      <c r="C850" t="s">
        <v>47</v>
      </c>
      <c r="D850" t="s">
        <v>1270</v>
      </c>
      <c r="E850" t="s">
        <v>88</v>
      </c>
      <c r="F850" t="s">
        <v>79</v>
      </c>
      <c r="G850" t="s">
        <v>51</v>
      </c>
      <c r="H850" s="20" t="s">
        <v>52</v>
      </c>
      <c r="I850" t="s">
        <v>53</v>
      </c>
      <c r="J850" t="s">
        <v>54</v>
      </c>
      <c r="L850" t="s">
        <v>55</v>
      </c>
      <c r="M850" t="s">
        <v>77</v>
      </c>
      <c r="N850" t="s">
        <v>89</v>
      </c>
      <c r="O850" s="21" t="s">
        <v>58</v>
      </c>
      <c r="P850" s="21" t="s">
        <v>150</v>
      </c>
      <c r="Q850" s="20" t="s">
        <v>787</v>
      </c>
      <c r="R850" s="21" t="s">
        <v>788</v>
      </c>
      <c r="S850" s="35">
        <v>1</v>
      </c>
      <c r="T850" s="22">
        <v>1</v>
      </c>
      <c r="U850" s="20" t="s">
        <v>62</v>
      </c>
      <c r="V850" s="20">
        <v>45689</v>
      </c>
      <c r="W850" s="21">
        <v>2</v>
      </c>
      <c r="X850" s="20">
        <v>45699</v>
      </c>
      <c r="Y850" s="20">
        <v>45693</v>
      </c>
      <c r="Z850" s="48">
        <v>2</v>
      </c>
      <c r="AA850">
        <v>2025</v>
      </c>
      <c r="AB850" s="45">
        <v>343730</v>
      </c>
      <c r="AC850" s="45">
        <v>343730</v>
      </c>
      <c r="AI850" s="10"/>
      <c r="AK850" s="10"/>
    </row>
    <row r="851" spans="1:37">
      <c r="A851" t="s">
        <v>45</v>
      </c>
      <c r="B851" t="s">
        <v>46</v>
      </c>
      <c r="C851" t="s">
        <v>47</v>
      </c>
      <c r="D851" t="s">
        <v>1271</v>
      </c>
      <c r="E851" t="s">
        <v>88</v>
      </c>
      <c r="F851" t="s">
        <v>79</v>
      </c>
      <c r="G851" t="s">
        <v>51</v>
      </c>
      <c r="H851" s="20" t="s">
        <v>52</v>
      </c>
      <c r="I851" t="s">
        <v>53</v>
      </c>
      <c r="J851" t="s">
        <v>54</v>
      </c>
      <c r="L851" t="s">
        <v>55</v>
      </c>
      <c r="M851" t="s">
        <v>77</v>
      </c>
      <c r="N851" t="s">
        <v>89</v>
      </c>
      <c r="O851" s="21" t="s">
        <v>58</v>
      </c>
      <c r="P851" s="21" t="s">
        <v>90</v>
      </c>
      <c r="Q851" s="20" t="s">
        <v>91</v>
      </c>
      <c r="R851" s="21" t="s">
        <v>92</v>
      </c>
      <c r="S851" s="35">
        <v>1</v>
      </c>
      <c r="T851" s="22">
        <v>1</v>
      </c>
      <c r="U851" s="20" t="s">
        <v>62</v>
      </c>
      <c r="V851" s="20">
        <v>45689</v>
      </c>
      <c r="W851" s="21">
        <v>2</v>
      </c>
      <c r="X851" s="20">
        <v>45698</v>
      </c>
      <c r="Y851" s="20">
        <v>45693</v>
      </c>
      <c r="Z851" s="48">
        <v>2</v>
      </c>
      <c r="AA851">
        <v>2025</v>
      </c>
      <c r="AB851" s="45">
        <v>49994</v>
      </c>
      <c r="AC851" s="45">
        <v>49994</v>
      </c>
      <c r="AI851" s="10"/>
      <c r="AK851" s="10"/>
    </row>
    <row r="852" spans="1:37">
      <c r="A852" t="s">
        <v>45</v>
      </c>
      <c r="B852" t="s">
        <v>46</v>
      </c>
      <c r="C852" t="s">
        <v>47</v>
      </c>
      <c r="D852" t="s">
        <v>1272</v>
      </c>
      <c r="E852" t="s">
        <v>88</v>
      </c>
      <c r="F852" t="s">
        <v>79</v>
      </c>
      <c r="G852" t="s">
        <v>51</v>
      </c>
      <c r="H852" s="20" t="s">
        <v>52</v>
      </c>
      <c r="I852" t="s">
        <v>53</v>
      </c>
      <c r="J852" t="s">
        <v>54</v>
      </c>
      <c r="L852" t="s">
        <v>55</v>
      </c>
      <c r="M852" t="s">
        <v>77</v>
      </c>
      <c r="N852" t="s">
        <v>89</v>
      </c>
      <c r="O852" s="21" t="s">
        <v>58</v>
      </c>
      <c r="P852" s="21" t="s">
        <v>659</v>
      </c>
      <c r="Q852" s="20" t="s">
        <v>660</v>
      </c>
      <c r="R852" s="21" t="s">
        <v>661</v>
      </c>
      <c r="S852" s="35">
        <v>1</v>
      </c>
      <c r="T852" s="22">
        <v>1</v>
      </c>
      <c r="U852" s="20" t="s">
        <v>62</v>
      </c>
      <c r="V852" s="20">
        <v>45689</v>
      </c>
      <c r="W852" s="21">
        <v>2</v>
      </c>
      <c r="X852" s="20">
        <v>45706</v>
      </c>
      <c r="Y852" s="20">
        <v>45698</v>
      </c>
      <c r="Z852" s="48">
        <v>2</v>
      </c>
      <c r="AA852">
        <v>2025</v>
      </c>
      <c r="AB852" s="45">
        <v>56244</v>
      </c>
      <c r="AC852" s="45">
        <v>56244</v>
      </c>
      <c r="AI852" s="10"/>
      <c r="AK852" s="10"/>
    </row>
    <row r="853" spans="1:37">
      <c r="A853" t="s">
        <v>45</v>
      </c>
      <c r="B853" t="s">
        <v>46</v>
      </c>
      <c r="C853" t="s">
        <v>47</v>
      </c>
      <c r="D853" t="s">
        <v>1273</v>
      </c>
      <c r="E853" t="s">
        <v>88</v>
      </c>
      <c r="F853" t="s">
        <v>79</v>
      </c>
      <c r="G853" t="s">
        <v>51</v>
      </c>
      <c r="H853" s="20" t="s">
        <v>52</v>
      </c>
      <c r="I853" t="s">
        <v>53</v>
      </c>
      <c r="J853" t="s">
        <v>54</v>
      </c>
      <c r="L853" t="s">
        <v>55</v>
      </c>
      <c r="M853" t="s">
        <v>77</v>
      </c>
      <c r="N853" t="s">
        <v>89</v>
      </c>
      <c r="O853" s="21" t="s">
        <v>58</v>
      </c>
      <c r="P853" s="21" t="s">
        <v>97</v>
      </c>
      <c r="Q853" s="20" t="s">
        <v>766</v>
      </c>
      <c r="R853" s="21" t="s">
        <v>767</v>
      </c>
      <c r="S853" s="35">
        <v>1</v>
      </c>
      <c r="T853" s="22">
        <v>1</v>
      </c>
      <c r="U853" s="20" t="s">
        <v>62</v>
      </c>
      <c r="V853" s="20">
        <v>45689</v>
      </c>
      <c r="W853" s="21">
        <v>2</v>
      </c>
      <c r="X853" s="20">
        <v>45698</v>
      </c>
      <c r="Y853" s="20">
        <v>45693</v>
      </c>
      <c r="Z853" s="48">
        <v>2</v>
      </c>
      <c r="AA853">
        <v>2025</v>
      </c>
      <c r="AB853" s="45">
        <v>56243</v>
      </c>
      <c r="AC853" s="45">
        <v>56243</v>
      </c>
      <c r="AI853" s="10"/>
      <c r="AK853" s="10"/>
    </row>
    <row r="854" spans="1:37">
      <c r="A854" t="s">
        <v>45</v>
      </c>
      <c r="B854" t="s">
        <v>46</v>
      </c>
      <c r="C854" t="s">
        <v>47</v>
      </c>
      <c r="D854" t="s">
        <v>1274</v>
      </c>
      <c r="E854" t="s">
        <v>88</v>
      </c>
      <c r="F854" t="s">
        <v>79</v>
      </c>
      <c r="G854" t="s">
        <v>51</v>
      </c>
      <c r="H854" s="20" t="s">
        <v>52</v>
      </c>
      <c r="I854" t="s">
        <v>53</v>
      </c>
      <c r="J854" t="s">
        <v>54</v>
      </c>
      <c r="L854" t="s">
        <v>55</v>
      </c>
      <c r="M854" t="s">
        <v>56</v>
      </c>
      <c r="N854" t="s">
        <v>57</v>
      </c>
      <c r="O854" s="21" t="s">
        <v>58</v>
      </c>
      <c r="P854" s="21" t="s">
        <v>64</v>
      </c>
      <c r="Q854" s="20" t="s">
        <v>518</v>
      </c>
      <c r="R854" s="21" t="s">
        <v>519</v>
      </c>
      <c r="S854" s="35">
        <v>2</v>
      </c>
      <c r="T854" s="22">
        <v>2</v>
      </c>
      <c r="U854" s="20" t="s">
        <v>62</v>
      </c>
      <c r="V854" s="20">
        <v>45689</v>
      </c>
      <c r="W854" s="21">
        <v>2</v>
      </c>
      <c r="X854" s="20">
        <v>45698</v>
      </c>
      <c r="Y854" s="20">
        <v>45693</v>
      </c>
      <c r="Z854" s="48">
        <v>2</v>
      </c>
      <c r="AA854">
        <v>2025</v>
      </c>
      <c r="AB854" s="45">
        <v>274988</v>
      </c>
      <c r="AC854" s="45">
        <v>274988</v>
      </c>
      <c r="AI854" s="10"/>
      <c r="AK854" s="10"/>
    </row>
    <row r="855" spans="1:37">
      <c r="A855" t="s">
        <v>45</v>
      </c>
      <c r="B855" t="s">
        <v>46</v>
      </c>
      <c r="C855" t="s">
        <v>47</v>
      </c>
      <c r="D855" t="s">
        <v>1275</v>
      </c>
      <c r="E855" t="s">
        <v>88</v>
      </c>
      <c r="F855" t="s">
        <v>79</v>
      </c>
      <c r="G855" t="s">
        <v>51</v>
      </c>
      <c r="H855" s="20" t="s">
        <v>52</v>
      </c>
      <c r="I855" t="s">
        <v>53</v>
      </c>
      <c r="J855" t="s">
        <v>54</v>
      </c>
      <c r="L855" t="s">
        <v>55</v>
      </c>
      <c r="M855" t="s">
        <v>56</v>
      </c>
      <c r="N855" t="s">
        <v>57</v>
      </c>
      <c r="O855" s="21" t="s">
        <v>58</v>
      </c>
      <c r="P855" s="21" t="s">
        <v>207</v>
      </c>
      <c r="Q855" s="20" t="s">
        <v>415</v>
      </c>
      <c r="R855" s="21" t="s">
        <v>416</v>
      </c>
      <c r="S855" s="35">
        <v>1</v>
      </c>
      <c r="T855" s="22">
        <v>1</v>
      </c>
      <c r="U855" s="20" t="s">
        <v>62</v>
      </c>
      <c r="V855" s="20">
        <v>45690</v>
      </c>
      <c r="W855" s="21">
        <v>2</v>
      </c>
      <c r="X855" s="20">
        <v>45699</v>
      </c>
      <c r="Y855" s="20">
        <v>45693</v>
      </c>
      <c r="Z855" s="48">
        <v>2</v>
      </c>
      <c r="AA855">
        <v>2025</v>
      </c>
      <c r="AB855" s="45">
        <v>78119</v>
      </c>
      <c r="AC855" s="45">
        <v>78119</v>
      </c>
      <c r="AI855" s="10"/>
      <c r="AK855" s="10"/>
    </row>
    <row r="856" spans="1:37">
      <c r="A856" t="s">
        <v>45</v>
      </c>
      <c r="B856" t="s">
        <v>46</v>
      </c>
      <c r="C856" t="s">
        <v>47</v>
      </c>
      <c r="D856" t="s">
        <v>1276</v>
      </c>
      <c r="E856" t="s">
        <v>88</v>
      </c>
      <c r="F856" t="s">
        <v>79</v>
      </c>
      <c r="G856" t="s">
        <v>51</v>
      </c>
      <c r="H856" s="20" t="s">
        <v>52</v>
      </c>
      <c r="I856" t="s">
        <v>53</v>
      </c>
      <c r="J856" t="s">
        <v>54</v>
      </c>
      <c r="L856" t="s">
        <v>55</v>
      </c>
      <c r="M856" t="s">
        <v>77</v>
      </c>
      <c r="N856" t="s">
        <v>89</v>
      </c>
      <c r="O856" s="21" t="s">
        <v>58</v>
      </c>
      <c r="P856" s="21" t="s">
        <v>253</v>
      </c>
      <c r="Q856" s="20" t="s">
        <v>1277</v>
      </c>
      <c r="R856" s="21" t="s">
        <v>1278</v>
      </c>
      <c r="S856" s="35">
        <v>1</v>
      </c>
      <c r="T856" s="22">
        <v>1</v>
      </c>
      <c r="U856" s="20" t="s">
        <v>62</v>
      </c>
      <c r="V856" s="20">
        <v>45690</v>
      </c>
      <c r="W856" s="21">
        <v>2</v>
      </c>
      <c r="X856" s="20">
        <v>45699</v>
      </c>
      <c r="Y856" s="20">
        <v>45693</v>
      </c>
      <c r="Z856" s="48">
        <v>2</v>
      </c>
      <c r="AA856">
        <v>2025</v>
      </c>
      <c r="AB856" s="45">
        <v>49994</v>
      </c>
      <c r="AC856" s="45">
        <v>49994</v>
      </c>
      <c r="AI856" s="10"/>
      <c r="AK856" s="10"/>
    </row>
    <row r="857" spans="1:37">
      <c r="A857" t="s">
        <v>45</v>
      </c>
      <c r="B857" t="s">
        <v>46</v>
      </c>
      <c r="C857" t="s">
        <v>47</v>
      </c>
      <c r="D857" t="s">
        <v>1279</v>
      </c>
      <c r="E857" t="s">
        <v>88</v>
      </c>
      <c r="F857" t="s">
        <v>79</v>
      </c>
      <c r="G857" t="s">
        <v>51</v>
      </c>
      <c r="H857" s="20" t="s">
        <v>52</v>
      </c>
      <c r="I857" t="s">
        <v>53</v>
      </c>
      <c r="J857" t="s">
        <v>54</v>
      </c>
      <c r="L857" t="s">
        <v>55</v>
      </c>
      <c r="M857" t="s">
        <v>77</v>
      </c>
      <c r="N857" t="s">
        <v>89</v>
      </c>
      <c r="O857" s="21" t="s">
        <v>58</v>
      </c>
      <c r="P857" s="21" t="s">
        <v>150</v>
      </c>
      <c r="Q857" s="20" t="s">
        <v>244</v>
      </c>
      <c r="R857" s="21" t="s">
        <v>245</v>
      </c>
      <c r="S857" s="35">
        <v>1</v>
      </c>
      <c r="T857" s="22">
        <v>1</v>
      </c>
      <c r="U857" s="20" t="s">
        <v>62</v>
      </c>
      <c r="V857" s="20">
        <v>45690</v>
      </c>
      <c r="W857" s="21">
        <v>2</v>
      </c>
      <c r="X857" s="20">
        <v>45698</v>
      </c>
      <c r="Y857" s="20">
        <v>45693</v>
      </c>
      <c r="Z857" s="48">
        <v>2</v>
      </c>
      <c r="AA857">
        <v>2025</v>
      </c>
      <c r="AB857" s="45">
        <v>106242</v>
      </c>
      <c r="AC857" s="45">
        <v>106242</v>
      </c>
      <c r="AI857" s="10"/>
      <c r="AK857" s="10"/>
    </row>
    <row r="858" spans="1:37">
      <c r="A858" t="s">
        <v>45</v>
      </c>
      <c r="B858" t="s">
        <v>46</v>
      </c>
      <c r="C858" t="s">
        <v>47</v>
      </c>
      <c r="D858" t="s">
        <v>1280</v>
      </c>
      <c r="E858" t="s">
        <v>88</v>
      </c>
      <c r="F858" t="s">
        <v>79</v>
      </c>
      <c r="G858" t="s">
        <v>51</v>
      </c>
      <c r="H858" s="20" t="s">
        <v>52</v>
      </c>
      <c r="I858" t="s">
        <v>53</v>
      </c>
      <c r="J858" t="s">
        <v>54</v>
      </c>
      <c r="L858" t="s">
        <v>55</v>
      </c>
      <c r="M858" t="s">
        <v>77</v>
      </c>
      <c r="N858" t="s">
        <v>89</v>
      </c>
      <c r="O858" s="21" t="s">
        <v>58</v>
      </c>
      <c r="P858" s="21" t="s">
        <v>137</v>
      </c>
      <c r="Q858" s="20" t="s">
        <v>138</v>
      </c>
      <c r="R858" s="21" t="s">
        <v>139</v>
      </c>
      <c r="S858" s="35">
        <v>1</v>
      </c>
      <c r="T858" s="22">
        <v>1</v>
      </c>
      <c r="U858" s="20" t="s">
        <v>62</v>
      </c>
      <c r="V858" s="20">
        <v>45690</v>
      </c>
      <c r="W858" s="21">
        <v>2</v>
      </c>
      <c r="X858" s="20">
        <v>45698</v>
      </c>
      <c r="Y858" s="20">
        <v>45693</v>
      </c>
      <c r="Z858" s="48">
        <v>2</v>
      </c>
      <c r="AA858">
        <v>2025</v>
      </c>
      <c r="AB858" s="45">
        <v>143750</v>
      </c>
      <c r="AC858" s="45">
        <v>143750</v>
      </c>
      <c r="AI858" s="10"/>
      <c r="AK858" s="10"/>
    </row>
    <row r="859" spans="1:37">
      <c r="A859" t="s">
        <v>45</v>
      </c>
      <c r="B859" t="s">
        <v>46</v>
      </c>
      <c r="C859" t="s">
        <v>47</v>
      </c>
      <c r="D859" t="s">
        <v>1281</v>
      </c>
      <c r="E859" t="s">
        <v>88</v>
      </c>
      <c r="F859" t="s">
        <v>79</v>
      </c>
      <c r="G859" t="s">
        <v>51</v>
      </c>
      <c r="H859" s="20" t="s">
        <v>52</v>
      </c>
      <c r="I859" t="s">
        <v>53</v>
      </c>
      <c r="J859" t="s">
        <v>54</v>
      </c>
      <c r="L859" t="s">
        <v>55</v>
      </c>
      <c r="M859" t="s">
        <v>77</v>
      </c>
      <c r="N859" t="s">
        <v>89</v>
      </c>
      <c r="O859" s="21" t="s">
        <v>58</v>
      </c>
      <c r="P859" s="21" t="s">
        <v>90</v>
      </c>
      <c r="Q859" s="20" t="s">
        <v>1156</v>
      </c>
      <c r="R859" s="21" t="s">
        <v>1157</v>
      </c>
      <c r="S859" s="35">
        <v>1</v>
      </c>
      <c r="T859" s="22">
        <v>1</v>
      </c>
      <c r="U859" s="20" t="s">
        <v>62</v>
      </c>
      <c r="V859" s="20">
        <v>45689</v>
      </c>
      <c r="W859" s="21">
        <v>2</v>
      </c>
      <c r="X859" s="20">
        <v>45698</v>
      </c>
      <c r="Y859" s="20">
        <v>45693</v>
      </c>
      <c r="Z859" s="48">
        <v>2</v>
      </c>
      <c r="AA859">
        <v>2025</v>
      </c>
      <c r="AB859" s="45">
        <v>124994</v>
      </c>
      <c r="AC859" s="45">
        <v>124994</v>
      </c>
      <c r="AI859" s="10"/>
      <c r="AK859" s="10"/>
    </row>
    <row r="860" spans="1:37">
      <c r="A860" t="s">
        <v>45</v>
      </c>
      <c r="B860" t="s">
        <v>46</v>
      </c>
      <c r="C860" t="s">
        <v>47</v>
      </c>
      <c r="D860" t="s">
        <v>1282</v>
      </c>
      <c r="E860" t="s">
        <v>88</v>
      </c>
      <c r="F860" t="s">
        <v>79</v>
      </c>
      <c r="G860" t="s">
        <v>51</v>
      </c>
      <c r="H860" s="20" t="s">
        <v>52</v>
      </c>
      <c r="I860" t="s">
        <v>53</v>
      </c>
      <c r="J860" t="s">
        <v>54</v>
      </c>
      <c r="L860" t="s">
        <v>55</v>
      </c>
      <c r="M860" t="s">
        <v>77</v>
      </c>
      <c r="N860" t="s">
        <v>89</v>
      </c>
      <c r="O860" s="21" t="s">
        <v>58</v>
      </c>
      <c r="P860" s="21" t="s">
        <v>97</v>
      </c>
      <c r="Q860" s="20" t="s">
        <v>290</v>
      </c>
      <c r="R860" s="21" t="s">
        <v>291</v>
      </c>
      <c r="S860" s="35">
        <v>1</v>
      </c>
      <c r="T860" s="22">
        <v>1</v>
      </c>
      <c r="U860" s="20" t="s">
        <v>62</v>
      </c>
      <c r="V860" s="20">
        <v>45689</v>
      </c>
      <c r="W860" s="21">
        <v>2</v>
      </c>
      <c r="X860" s="20">
        <v>45698</v>
      </c>
      <c r="Y860" s="20">
        <v>45693</v>
      </c>
      <c r="Z860" s="48">
        <v>2</v>
      </c>
      <c r="AA860">
        <v>2025</v>
      </c>
      <c r="AB860" s="45">
        <v>28117</v>
      </c>
      <c r="AC860" s="45">
        <v>28117</v>
      </c>
      <c r="AI860" s="10"/>
      <c r="AK860" s="10"/>
    </row>
    <row r="861" spans="1:37">
      <c r="A861" t="s">
        <v>45</v>
      </c>
      <c r="B861" t="s">
        <v>46</v>
      </c>
      <c r="C861" t="s">
        <v>47</v>
      </c>
      <c r="D861" t="s">
        <v>1283</v>
      </c>
      <c r="E861" t="s">
        <v>88</v>
      </c>
      <c r="F861" t="s">
        <v>79</v>
      </c>
      <c r="G861" t="s">
        <v>51</v>
      </c>
      <c r="H861" s="20" t="s">
        <v>52</v>
      </c>
      <c r="I861" t="s">
        <v>53</v>
      </c>
      <c r="J861" t="s">
        <v>54</v>
      </c>
      <c r="L861" t="s">
        <v>55</v>
      </c>
      <c r="M861" t="s">
        <v>56</v>
      </c>
      <c r="N861" t="s">
        <v>57</v>
      </c>
      <c r="O861" s="21" t="s">
        <v>58</v>
      </c>
      <c r="P861" s="21" t="s">
        <v>207</v>
      </c>
      <c r="Q861" s="20" t="s">
        <v>1284</v>
      </c>
      <c r="R861" s="21" t="s">
        <v>1285</v>
      </c>
      <c r="S861" s="35">
        <v>1</v>
      </c>
      <c r="T861" s="22">
        <v>1</v>
      </c>
      <c r="U861" s="20" t="s">
        <v>62</v>
      </c>
      <c r="V861" s="20">
        <v>45690</v>
      </c>
      <c r="W861" s="21">
        <v>2</v>
      </c>
      <c r="X861" s="20">
        <v>45699</v>
      </c>
      <c r="Y861" s="20">
        <v>45695</v>
      </c>
      <c r="Z861" s="48">
        <v>2</v>
      </c>
      <c r="AA861">
        <v>2025</v>
      </c>
      <c r="AB861" s="45">
        <v>59369</v>
      </c>
      <c r="AC861" s="45">
        <v>59369</v>
      </c>
      <c r="AI861" s="10"/>
      <c r="AK861" s="10"/>
    </row>
    <row r="862" spans="1:37">
      <c r="A862" t="s">
        <v>45</v>
      </c>
      <c r="B862" t="s">
        <v>46</v>
      </c>
      <c r="C862" t="s">
        <v>47</v>
      </c>
      <c r="D862" t="s">
        <v>1286</v>
      </c>
      <c r="E862" t="s">
        <v>88</v>
      </c>
      <c r="F862" t="s">
        <v>79</v>
      </c>
      <c r="G862" t="s">
        <v>51</v>
      </c>
      <c r="H862" s="20" t="s">
        <v>52</v>
      </c>
      <c r="I862" t="s">
        <v>53</v>
      </c>
      <c r="J862" t="s">
        <v>54</v>
      </c>
      <c r="L862" t="s">
        <v>55</v>
      </c>
      <c r="M862" t="s">
        <v>56</v>
      </c>
      <c r="N862" t="s">
        <v>57</v>
      </c>
      <c r="O862" s="21" t="s">
        <v>58</v>
      </c>
      <c r="P862" s="21" t="s">
        <v>207</v>
      </c>
      <c r="Q862" s="20" t="s">
        <v>950</v>
      </c>
      <c r="R862" s="21" t="s">
        <v>951</v>
      </c>
      <c r="S862" s="35">
        <v>1</v>
      </c>
      <c r="T862" s="22">
        <v>1</v>
      </c>
      <c r="U862" s="20" t="s">
        <v>62</v>
      </c>
      <c r="V862" s="20">
        <v>45690</v>
      </c>
      <c r="W862" s="21">
        <v>2</v>
      </c>
      <c r="X862" s="20">
        <v>45698</v>
      </c>
      <c r="Y862" s="20">
        <v>45693</v>
      </c>
      <c r="Z862" s="48">
        <v>2</v>
      </c>
      <c r="AA862">
        <v>2025</v>
      </c>
      <c r="AB862" s="45">
        <v>62494</v>
      </c>
      <c r="AC862" s="45">
        <v>62494</v>
      </c>
      <c r="AI862" s="10"/>
      <c r="AK862" s="10"/>
    </row>
    <row r="863" spans="1:37">
      <c r="A863" t="s">
        <v>45</v>
      </c>
      <c r="B863" t="s">
        <v>46</v>
      </c>
      <c r="C863" t="s">
        <v>47</v>
      </c>
      <c r="D863" t="s">
        <v>1287</v>
      </c>
      <c r="E863" t="s">
        <v>88</v>
      </c>
      <c r="F863" t="s">
        <v>79</v>
      </c>
      <c r="G863" t="s">
        <v>51</v>
      </c>
      <c r="H863" s="20" t="s">
        <v>52</v>
      </c>
      <c r="I863" t="s">
        <v>53</v>
      </c>
      <c r="J863" t="s">
        <v>54</v>
      </c>
      <c r="L863" t="s">
        <v>55</v>
      </c>
      <c r="M863" t="s">
        <v>77</v>
      </c>
      <c r="N863" t="s">
        <v>89</v>
      </c>
      <c r="O863" s="21" t="s">
        <v>58</v>
      </c>
      <c r="P863" s="21" t="s">
        <v>276</v>
      </c>
      <c r="Q863" s="20" t="s">
        <v>315</v>
      </c>
      <c r="R863" s="21" t="s">
        <v>316</v>
      </c>
      <c r="S863" s="35">
        <v>1</v>
      </c>
      <c r="T863" s="22">
        <v>1</v>
      </c>
      <c r="U863" s="20" t="s">
        <v>62</v>
      </c>
      <c r="V863" s="20">
        <v>45690</v>
      </c>
      <c r="W863" s="21">
        <v>2</v>
      </c>
      <c r="X863" s="20">
        <v>45698</v>
      </c>
      <c r="Y863" s="20">
        <v>45693</v>
      </c>
      <c r="Z863" s="48">
        <v>2</v>
      </c>
      <c r="AA863">
        <v>2025</v>
      </c>
      <c r="AB863" s="45">
        <v>12494</v>
      </c>
      <c r="AC863" s="45">
        <v>12494</v>
      </c>
      <c r="AI863" s="10"/>
      <c r="AK863" s="10"/>
    </row>
    <row r="864" spans="1:37">
      <c r="A864" t="s">
        <v>45</v>
      </c>
      <c r="B864" t="s">
        <v>46</v>
      </c>
      <c r="C864" t="s">
        <v>47</v>
      </c>
      <c r="D864" t="s">
        <v>1288</v>
      </c>
      <c r="E864" t="s">
        <v>88</v>
      </c>
      <c r="F864" t="s">
        <v>79</v>
      </c>
      <c r="G864" t="s">
        <v>51</v>
      </c>
      <c r="H864" s="20" t="s">
        <v>52</v>
      </c>
      <c r="I864" t="s">
        <v>53</v>
      </c>
      <c r="J864" t="s">
        <v>54</v>
      </c>
      <c r="L864" t="s">
        <v>55</v>
      </c>
      <c r="M864" t="s">
        <v>77</v>
      </c>
      <c r="N864" t="s">
        <v>89</v>
      </c>
      <c r="O864" s="21" t="s">
        <v>58</v>
      </c>
      <c r="P864" s="21" t="s">
        <v>90</v>
      </c>
      <c r="Q864" s="20" t="s">
        <v>344</v>
      </c>
      <c r="R864" s="21" t="s">
        <v>345</v>
      </c>
      <c r="S864" s="35">
        <v>1</v>
      </c>
      <c r="T864" s="22">
        <v>1</v>
      </c>
      <c r="U864" s="20" t="s">
        <v>62</v>
      </c>
      <c r="V864" s="20">
        <v>45690</v>
      </c>
      <c r="W864" s="21">
        <v>2</v>
      </c>
      <c r="X864" s="20">
        <v>45698</v>
      </c>
      <c r="Y864" s="20">
        <v>45693</v>
      </c>
      <c r="Z864" s="48">
        <v>2</v>
      </c>
      <c r="AA864">
        <v>2025</v>
      </c>
      <c r="AB864" s="45">
        <v>40620</v>
      </c>
      <c r="AC864" s="45">
        <v>40620</v>
      </c>
      <c r="AI864" s="10"/>
      <c r="AK864" s="10"/>
    </row>
    <row r="865" spans="1:37">
      <c r="A865" t="s">
        <v>45</v>
      </c>
      <c r="B865" t="s">
        <v>46</v>
      </c>
      <c r="C865" t="s">
        <v>47</v>
      </c>
      <c r="D865" t="s">
        <v>1289</v>
      </c>
      <c r="E865" t="s">
        <v>88</v>
      </c>
      <c r="F865" t="s">
        <v>79</v>
      </c>
      <c r="G865" t="s">
        <v>51</v>
      </c>
      <c r="H865" s="20" t="s">
        <v>52</v>
      </c>
      <c r="I865" t="s">
        <v>53</v>
      </c>
      <c r="J865" t="s">
        <v>54</v>
      </c>
      <c r="L865" t="s">
        <v>55</v>
      </c>
      <c r="M865" t="s">
        <v>77</v>
      </c>
      <c r="N865" t="s">
        <v>89</v>
      </c>
      <c r="O865" s="21" t="s">
        <v>58</v>
      </c>
      <c r="P865" s="21" t="s">
        <v>119</v>
      </c>
      <c r="Q865" s="20" t="s">
        <v>908</v>
      </c>
      <c r="R865" s="21" t="s">
        <v>909</v>
      </c>
      <c r="S865" s="35">
        <v>1</v>
      </c>
      <c r="T865" s="22">
        <v>1</v>
      </c>
      <c r="U865" s="20" t="s">
        <v>62</v>
      </c>
      <c r="V865" s="20">
        <v>45690</v>
      </c>
      <c r="W865" s="21">
        <v>2</v>
      </c>
      <c r="X865" s="20">
        <v>45698</v>
      </c>
      <c r="Y865" s="20">
        <v>45693</v>
      </c>
      <c r="Z865" s="48">
        <v>2</v>
      </c>
      <c r="AA865">
        <v>2025</v>
      </c>
      <c r="AB865" s="45">
        <v>74995</v>
      </c>
      <c r="AC865" s="45">
        <v>74995</v>
      </c>
      <c r="AI865" s="10"/>
      <c r="AK865" s="10"/>
    </row>
    <row r="866" spans="1:37">
      <c r="A866" t="s">
        <v>45</v>
      </c>
      <c r="B866" t="s">
        <v>46</v>
      </c>
      <c r="C866" t="s">
        <v>47</v>
      </c>
      <c r="D866" t="s">
        <v>1290</v>
      </c>
      <c r="E866" t="s">
        <v>88</v>
      </c>
      <c r="F866" t="s">
        <v>79</v>
      </c>
      <c r="G866" t="s">
        <v>51</v>
      </c>
      <c r="H866" s="20" t="s">
        <v>52</v>
      </c>
      <c r="I866" t="s">
        <v>53</v>
      </c>
      <c r="J866" t="s">
        <v>54</v>
      </c>
      <c r="L866" t="s">
        <v>55</v>
      </c>
      <c r="M866" t="s">
        <v>77</v>
      </c>
      <c r="N866" t="s">
        <v>89</v>
      </c>
      <c r="O866" s="21" t="s">
        <v>58</v>
      </c>
      <c r="P866" s="21" t="s">
        <v>150</v>
      </c>
      <c r="Q866" s="20" t="s">
        <v>244</v>
      </c>
      <c r="R866" s="21" t="s">
        <v>245</v>
      </c>
      <c r="S866" s="35">
        <v>1</v>
      </c>
      <c r="T866" s="22">
        <v>1</v>
      </c>
      <c r="U866" s="20" t="s">
        <v>62</v>
      </c>
      <c r="V866" s="20">
        <v>45689</v>
      </c>
      <c r="W866" s="21">
        <v>2</v>
      </c>
      <c r="X866" s="20">
        <v>45699</v>
      </c>
      <c r="Y866" s="20">
        <v>45693</v>
      </c>
      <c r="Z866" s="48">
        <v>2</v>
      </c>
      <c r="AA866">
        <v>2025</v>
      </c>
      <c r="AB866" s="45">
        <v>106242</v>
      </c>
      <c r="AC866" s="45">
        <v>106242</v>
      </c>
      <c r="AI866" s="10"/>
      <c r="AK866" s="10"/>
    </row>
    <row r="867" spans="1:37">
      <c r="A867" t="s">
        <v>45</v>
      </c>
      <c r="B867" t="s">
        <v>46</v>
      </c>
      <c r="C867" t="s">
        <v>47</v>
      </c>
      <c r="D867" t="s">
        <v>1291</v>
      </c>
      <c r="E867" t="s">
        <v>88</v>
      </c>
      <c r="F867" t="s">
        <v>79</v>
      </c>
      <c r="G867" t="s">
        <v>51</v>
      </c>
      <c r="H867" s="20" t="s">
        <v>52</v>
      </c>
      <c r="I867" t="s">
        <v>53</v>
      </c>
      <c r="J867" t="s">
        <v>54</v>
      </c>
      <c r="L867" t="s">
        <v>55</v>
      </c>
      <c r="M867" t="s">
        <v>56</v>
      </c>
      <c r="N867" t="s">
        <v>57</v>
      </c>
      <c r="O867" s="21" t="s">
        <v>58</v>
      </c>
      <c r="P867" s="21" t="s">
        <v>64</v>
      </c>
      <c r="Q867" s="20" t="s">
        <v>404</v>
      </c>
      <c r="R867" s="21" t="s">
        <v>405</v>
      </c>
      <c r="S867" s="35">
        <v>1</v>
      </c>
      <c r="T867" s="22">
        <v>1</v>
      </c>
      <c r="U867" s="20" t="s">
        <v>62</v>
      </c>
      <c r="V867" s="20">
        <v>45689</v>
      </c>
      <c r="W867" s="21">
        <v>2</v>
      </c>
      <c r="X867" s="20">
        <v>45698</v>
      </c>
      <c r="Y867" s="20">
        <v>45693</v>
      </c>
      <c r="Z867" s="48">
        <v>2</v>
      </c>
      <c r="AA867">
        <v>2025</v>
      </c>
      <c r="AB867" s="45">
        <v>165619</v>
      </c>
      <c r="AC867" s="45">
        <v>165619</v>
      </c>
      <c r="AI867" s="10"/>
      <c r="AK867" s="10"/>
    </row>
    <row r="868" spans="1:37">
      <c r="A868" t="s">
        <v>45</v>
      </c>
      <c r="B868" t="s">
        <v>46</v>
      </c>
      <c r="C868" t="s">
        <v>47</v>
      </c>
      <c r="D868" t="s">
        <v>1292</v>
      </c>
      <c r="E868" t="s">
        <v>88</v>
      </c>
      <c r="F868" t="s">
        <v>79</v>
      </c>
      <c r="G868" t="s">
        <v>51</v>
      </c>
      <c r="H868" s="20" t="s">
        <v>52</v>
      </c>
      <c r="I868" t="s">
        <v>53</v>
      </c>
      <c r="J868" t="s">
        <v>54</v>
      </c>
      <c r="L868" t="s">
        <v>55</v>
      </c>
      <c r="M868" t="s">
        <v>56</v>
      </c>
      <c r="N868" t="s">
        <v>57</v>
      </c>
      <c r="O868" s="21" t="s">
        <v>58</v>
      </c>
      <c r="P868" s="21" t="s">
        <v>64</v>
      </c>
      <c r="Q868" s="20" t="s">
        <v>677</v>
      </c>
      <c r="R868" s="21" t="s">
        <v>678</v>
      </c>
      <c r="S868" s="35">
        <v>1</v>
      </c>
      <c r="T868" s="22">
        <v>1</v>
      </c>
      <c r="U868" s="20" t="s">
        <v>62</v>
      </c>
      <c r="V868" s="20">
        <v>45690</v>
      </c>
      <c r="W868" s="21">
        <v>2</v>
      </c>
      <c r="X868" s="20">
        <v>45698</v>
      </c>
      <c r="Y868" s="20">
        <v>45693</v>
      </c>
      <c r="Z868" s="48">
        <v>2</v>
      </c>
      <c r="AA868">
        <v>2025</v>
      </c>
      <c r="AB868" s="45">
        <v>73823</v>
      </c>
      <c r="AC868" s="45">
        <v>73823</v>
      </c>
      <c r="AI868" s="10"/>
      <c r="AK868" s="10"/>
    </row>
    <row r="869" spans="1:37">
      <c r="A869" t="s">
        <v>45</v>
      </c>
      <c r="B869" t="s">
        <v>46</v>
      </c>
      <c r="C869" t="s">
        <v>47</v>
      </c>
      <c r="D869" t="s">
        <v>1293</v>
      </c>
      <c r="E869" t="s">
        <v>88</v>
      </c>
      <c r="F869" t="s">
        <v>79</v>
      </c>
      <c r="G869" t="s">
        <v>51</v>
      </c>
      <c r="H869" s="20" t="s">
        <v>52</v>
      </c>
      <c r="I869" t="s">
        <v>53</v>
      </c>
      <c r="J869" t="s">
        <v>54</v>
      </c>
      <c r="L869" t="s">
        <v>55</v>
      </c>
      <c r="M869" t="s">
        <v>77</v>
      </c>
      <c r="N869" t="s">
        <v>89</v>
      </c>
      <c r="O869" s="21" t="s">
        <v>58</v>
      </c>
      <c r="P869" s="21" t="s">
        <v>150</v>
      </c>
      <c r="Q869" s="20" t="s">
        <v>848</v>
      </c>
      <c r="R869" s="21" t="s">
        <v>849</v>
      </c>
      <c r="S869" s="35">
        <v>1</v>
      </c>
      <c r="T869" s="22">
        <v>1</v>
      </c>
      <c r="U869" s="20" t="s">
        <v>62</v>
      </c>
      <c r="V869" s="20">
        <v>45690</v>
      </c>
      <c r="W869" s="21">
        <v>2</v>
      </c>
      <c r="X869" s="20">
        <v>45698</v>
      </c>
      <c r="Y869" s="20">
        <v>45693</v>
      </c>
      <c r="Z869" s="48">
        <v>2</v>
      </c>
      <c r="AA869">
        <v>2025</v>
      </c>
      <c r="AB869" s="45">
        <v>84365</v>
      </c>
      <c r="AC869" s="45">
        <v>84365</v>
      </c>
      <c r="AI869" s="10"/>
      <c r="AK869" s="10"/>
    </row>
    <row r="870" spans="1:37">
      <c r="A870" t="s">
        <v>45</v>
      </c>
      <c r="B870" t="s">
        <v>46</v>
      </c>
      <c r="C870" t="s">
        <v>47</v>
      </c>
      <c r="D870" t="s">
        <v>1294</v>
      </c>
      <c r="E870" t="s">
        <v>88</v>
      </c>
      <c r="F870" t="s">
        <v>79</v>
      </c>
      <c r="G870" t="s">
        <v>51</v>
      </c>
      <c r="H870" s="20" t="s">
        <v>52</v>
      </c>
      <c r="I870" t="s">
        <v>53</v>
      </c>
      <c r="J870" t="s">
        <v>54</v>
      </c>
      <c r="L870" t="s">
        <v>55</v>
      </c>
      <c r="M870" t="s">
        <v>56</v>
      </c>
      <c r="N870" t="s">
        <v>57</v>
      </c>
      <c r="O870" s="21" t="s">
        <v>58</v>
      </c>
      <c r="P870" s="21" t="s">
        <v>64</v>
      </c>
      <c r="Q870" s="20" t="s">
        <v>211</v>
      </c>
      <c r="R870" s="21" t="s">
        <v>212</v>
      </c>
      <c r="S870" s="35">
        <v>1</v>
      </c>
      <c r="T870" s="22">
        <v>1</v>
      </c>
      <c r="U870" s="20" t="s">
        <v>62</v>
      </c>
      <c r="V870" s="20">
        <v>45689</v>
      </c>
      <c r="W870" s="21">
        <v>2</v>
      </c>
      <c r="X870" s="20">
        <v>45698</v>
      </c>
      <c r="Y870" s="20">
        <v>45693</v>
      </c>
      <c r="Z870" s="48">
        <v>2</v>
      </c>
      <c r="AA870">
        <v>2025</v>
      </c>
      <c r="AB870" s="45">
        <v>28088</v>
      </c>
      <c r="AC870" s="45">
        <v>28088</v>
      </c>
      <c r="AI870" s="10"/>
      <c r="AK870" s="10"/>
    </row>
    <row r="871" spans="1:37">
      <c r="A871" t="s">
        <v>45</v>
      </c>
      <c r="B871" t="s">
        <v>46</v>
      </c>
      <c r="C871" t="s">
        <v>47</v>
      </c>
      <c r="D871" t="s">
        <v>1295</v>
      </c>
      <c r="E871" t="s">
        <v>88</v>
      </c>
      <c r="F871" t="s">
        <v>79</v>
      </c>
      <c r="G871" t="s">
        <v>51</v>
      </c>
      <c r="H871" s="20" t="s">
        <v>52</v>
      </c>
      <c r="I871" t="s">
        <v>53</v>
      </c>
      <c r="J871" t="s">
        <v>54</v>
      </c>
      <c r="L871" t="s">
        <v>55</v>
      </c>
      <c r="M871" t="s">
        <v>77</v>
      </c>
      <c r="N871" t="s">
        <v>89</v>
      </c>
      <c r="O871" s="21" t="s">
        <v>58</v>
      </c>
      <c r="P871" s="21" t="s">
        <v>137</v>
      </c>
      <c r="Q871" s="20" t="s">
        <v>138</v>
      </c>
      <c r="R871" s="21" t="s">
        <v>139</v>
      </c>
      <c r="S871" s="35">
        <v>1</v>
      </c>
      <c r="T871" s="22">
        <v>1</v>
      </c>
      <c r="U871" s="20" t="s">
        <v>62</v>
      </c>
      <c r="V871" s="20">
        <v>45689</v>
      </c>
      <c r="W871" s="21">
        <v>2</v>
      </c>
      <c r="X871" s="20">
        <v>45698</v>
      </c>
      <c r="Y871" s="20">
        <v>45693</v>
      </c>
      <c r="Z871" s="48">
        <v>2</v>
      </c>
      <c r="AA871">
        <v>2025</v>
      </c>
      <c r="AB871" s="45">
        <v>143750</v>
      </c>
      <c r="AC871" s="45">
        <v>143750</v>
      </c>
      <c r="AI871" s="10"/>
      <c r="AK871" s="10"/>
    </row>
    <row r="872" spans="1:37">
      <c r="A872" t="s">
        <v>45</v>
      </c>
      <c r="B872" t="s">
        <v>46</v>
      </c>
      <c r="C872" t="s">
        <v>47</v>
      </c>
      <c r="D872" t="s">
        <v>1296</v>
      </c>
      <c r="E872" t="s">
        <v>88</v>
      </c>
      <c r="F872" t="s">
        <v>79</v>
      </c>
      <c r="G872" t="s">
        <v>51</v>
      </c>
      <c r="H872" s="20" t="s">
        <v>52</v>
      </c>
      <c r="I872" t="s">
        <v>53</v>
      </c>
      <c r="J872" t="s">
        <v>54</v>
      </c>
      <c r="L872" t="s">
        <v>55</v>
      </c>
      <c r="M872" t="s">
        <v>56</v>
      </c>
      <c r="N872" t="s">
        <v>57</v>
      </c>
      <c r="O872" s="21" t="s">
        <v>58</v>
      </c>
      <c r="P872" s="21" t="s">
        <v>64</v>
      </c>
      <c r="Q872" s="20" t="s">
        <v>211</v>
      </c>
      <c r="R872" s="21" t="s">
        <v>212</v>
      </c>
      <c r="S872" s="35">
        <v>1</v>
      </c>
      <c r="T872" s="22">
        <v>1</v>
      </c>
      <c r="U872" s="20" t="s">
        <v>62</v>
      </c>
      <c r="V872" s="20">
        <v>45689</v>
      </c>
      <c r="W872" s="21">
        <v>2</v>
      </c>
      <c r="X872" s="20">
        <v>45698</v>
      </c>
      <c r="Y872" s="20">
        <v>45693</v>
      </c>
      <c r="Z872" s="48">
        <v>2</v>
      </c>
      <c r="AA872">
        <v>2025</v>
      </c>
      <c r="AB872" s="45">
        <v>28088</v>
      </c>
      <c r="AC872" s="45">
        <v>28088</v>
      </c>
      <c r="AI872" s="10"/>
      <c r="AK872" s="10"/>
    </row>
    <row r="873" spans="1:37">
      <c r="A873" t="s">
        <v>45</v>
      </c>
      <c r="B873" t="s">
        <v>46</v>
      </c>
      <c r="C873" t="s">
        <v>47</v>
      </c>
      <c r="D873" t="s">
        <v>1297</v>
      </c>
      <c r="E873" t="s">
        <v>88</v>
      </c>
      <c r="F873" t="s">
        <v>79</v>
      </c>
      <c r="G873" t="s">
        <v>51</v>
      </c>
      <c r="H873" s="20" t="s">
        <v>52</v>
      </c>
      <c r="I873" t="s">
        <v>53</v>
      </c>
      <c r="J873" t="s">
        <v>54</v>
      </c>
      <c r="L873" t="s">
        <v>55</v>
      </c>
      <c r="M873" t="s">
        <v>77</v>
      </c>
      <c r="N873" t="s">
        <v>89</v>
      </c>
      <c r="O873" s="21" t="s">
        <v>58</v>
      </c>
      <c r="P873" s="21" t="s">
        <v>150</v>
      </c>
      <c r="Q873" s="20" t="s">
        <v>244</v>
      </c>
      <c r="R873" s="21" t="s">
        <v>245</v>
      </c>
      <c r="S873" s="35">
        <v>1</v>
      </c>
      <c r="T873" s="22">
        <v>1</v>
      </c>
      <c r="U873" s="20" t="s">
        <v>62</v>
      </c>
      <c r="V873" s="20">
        <v>45689</v>
      </c>
      <c r="W873" s="21">
        <v>2</v>
      </c>
      <c r="X873" s="20">
        <v>45699</v>
      </c>
      <c r="Y873" s="20">
        <v>45695</v>
      </c>
      <c r="Z873" s="48">
        <v>2</v>
      </c>
      <c r="AA873">
        <v>2025</v>
      </c>
      <c r="AB873" s="45">
        <v>106242</v>
      </c>
      <c r="AC873" s="45">
        <v>106242</v>
      </c>
      <c r="AI873" s="10"/>
      <c r="AK873" s="10"/>
    </row>
    <row r="874" spans="1:37">
      <c r="A874" t="s">
        <v>45</v>
      </c>
      <c r="B874" t="s">
        <v>46</v>
      </c>
      <c r="C874" t="s">
        <v>47</v>
      </c>
      <c r="D874" t="s">
        <v>1298</v>
      </c>
      <c r="E874" t="s">
        <v>88</v>
      </c>
      <c r="F874" t="s">
        <v>79</v>
      </c>
      <c r="G874" t="s">
        <v>51</v>
      </c>
      <c r="H874" s="20" t="s">
        <v>52</v>
      </c>
      <c r="I874" t="s">
        <v>53</v>
      </c>
      <c r="J874" t="s">
        <v>54</v>
      </c>
      <c r="L874" t="s">
        <v>55</v>
      </c>
      <c r="M874" t="s">
        <v>56</v>
      </c>
      <c r="N874" t="s">
        <v>57</v>
      </c>
      <c r="O874" s="21" t="s">
        <v>58</v>
      </c>
      <c r="P874" s="21" t="s">
        <v>64</v>
      </c>
      <c r="Q874" s="20" t="s">
        <v>358</v>
      </c>
      <c r="R874" s="21" t="s">
        <v>359</v>
      </c>
      <c r="S874" s="35">
        <v>1</v>
      </c>
      <c r="T874" s="22">
        <v>1</v>
      </c>
      <c r="U874" s="20" t="s">
        <v>62</v>
      </c>
      <c r="V874" s="20">
        <v>45690</v>
      </c>
      <c r="W874" s="21">
        <v>2</v>
      </c>
      <c r="X874" s="20">
        <v>45698</v>
      </c>
      <c r="Y874" s="20">
        <v>45693</v>
      </c>
      <c r="Z874" s="48">
        <v>2</v>
      </c>
      <c r="AA874">
        <v>2025</v>
      </c>
      <c r="AB874" s="45">
        <v>87494</v>
      </c>
      <c r="AC874" s="45">
        <v>87494</v>
      </c>
      <c r="AI874" s="10"/>
      <c r="AK874" s="10"/>
    </row>
    <row r="875" spans="1:37">
      <c r="A875" t="s">
        <v>45</v>
      </c>
      <c r="B875" t="s">
        <v>46</v>
      </c>
      <c r="C875" t="s">
        <v>47</v>
      </c>
      <c r="D875" t="s">
        <v>1299</v>
      </c>
      <c r="E875" t="s">
        <v>88</v>
      </c>
      <c r="F875" t="s">
        <v>79</v>
      </c>
      <c r="G875" t="s">
        <v>51</v>
      </c>
      <c r="H875" s="20" t="s">
        <v>58</v>
      </c>
      <c r="I875" t="s">
        <v>53</v>
      </c>
      <c r="J875" t="s">
        <v>54</v>
      </c>
      <c r="L875" t="s">
        <v>55</v>
      </c>
      <c r="M875" t="s">
        <v>77</v>
      </c>
      <c r="N875" t="s">
        <v>89</v>
      </c>
      <c r="O875" s="21" t="s">
        <v>58</v>
      </c>
      <c r="P875" s="21" t="s">
        <v>119</v>
      </c>
      <c r="Q875" s="20" t="s">
        <v>908</v>
      </c>
      <c r="R875" s="21" t="s">
        <v>909</v>
      </c>
      <c r="S875" s="35">
        <v>1</v>
      </c>
      <c r="T875" s="22">
        <v>0</v>
      </c>
      <c r="U875" s="20" t="s">
        <v>62</v>
      </c>
      <c r="V875" s="20">
        <v>45692</v>
      </c>
      <c r="W875" s="21">
        <v>2</v>
      </c>
      <c r="X875" s="20">
        <v>45699</v>
      </c>
      <c r="Z875" s="48">
        <v>2</v>
      </c>
      <c r="AA875">
        <v>2025</v>
      </c>
      <c r="AB875" s="45">
        <v>68748</v>
      </c>
      <c r="AC875" s="45">
        <v>0</v>
      </c>
      <c r="AI875" s="10"/>
      <c r="AK875" s="10"/>
    </row>
    <row r="876" spans="1:37">
      <c r="A876" t="s">
        <v>45</v>
      </c>
      <c r="B876" t="s">
        <v>46</v>
      </c>
      <c r="C876" t="s">
        <v>47</v>
      </c>
      <c r="D876" t="s">
        <v>1300</v>
      </c>
      <c r="E876" t="s">
        <v>88</v>
      </c>
      <c r="F876" t="s">
        <v>79</v>
      </c>
      <c r="G876" t="s">
        <v>51</v>
      </c>
      <c r="H876" s="20" t="s">
        <v>52</v>
      </c>
      <c r="I876" t="s">
        <v>53</v>
      </c>
      <c r="J876" t="s">
        <v>54</v>
      </c>
      <c r="L876" t="s">
        <v>55</v>
      </c>
      <c r="M876" t="s">
        <v>56</v>
      </c>
      <c r="N876" t="s">
        <v>57</v>
      </c>
      <c r="O876" s="21" t="s">
        <v>58</v>
      </c>
      <c r="P876" s="21" t="s">
        <v>64</v>
      </c>
      <c r="Q876" s="20" t="s">
        <v>720</v>
      </c>
      <c r="R876" s="21" t="s">
        <v>721</v>
      </c>
      <c r="S876" s="35">
        <v>1</v>
      </c>
      <c r="T876" s="22">
        <v>1</v>
      </c>
      <c r="U876" s="20" t="s">
        <v>62</v>
      </c>
      <c r="V876" s="20">
        <v>45692</v>
      </c>
      <c r="W876" s="21">
        <v>2</v>
      </c>
      <c r="X876" s="20">
        <v>45698</v>
      </c>
      <c r="Y876" s="20">
        <v>45695</v>
      </c>
      <c r="Z876" s="48">
        <v>2</v>
      </c>
      <c r="AA876">
        <v>2025</v>
      </c>
      <c r="AB876" s="45">
        <v>82347</v>
      </c>
      <c r="AC876" s="45">
        <v>82347</v>
      </c>
      <c r="AI876" s="10"/>
      <c r="AK876" s="10"/>
    </row>
    <row r="877" spans="1:37">
      <c r="A877" t="s">
        <v>45</v>
      </c>
      <c r="B877" t="s">
        <v>46</v>
      </c>
      <c r="C877" t="s">
        <v>47</v>
      </c>
      <c r="D877" t="s">
        <v>1301</v>
      </c>
      <c r="E877" t="s">
        <v>49</v>
      </c>
      <c r="F877" t="s">
        <v>85</v>
      </c>
      <c r="G877" t="s">
        <v>51</v>
      </c>
      <c r="H877" s="20" t="s">
        <v>52</v>
      </c>
      <c r="I877" t="s">
        <v>53</v>
      </c>
      <c r="J877" t="s">
        <v>54</v>
      </c>
      <c r="L877" t="s">
        <v>55</v>
      </c>
      <c r="M877" t="s">
        <v>56</v>
      </c>
      <c r="N877" t="s">
        <v>57</v>
      </c>
      <c r="O877" s="21" t="s">
        <v>58</v>
      </c>
      <c r="P877" s="21" t="s">
        <v>59</v>
      </c>
      <c r="Q877" s="20" t="s">
        <v>60</v>
      </c>
      <c r="R877" s="21" t="s">
        <v>61</v>
      </c>
      <c r="S877" s="35">
        <v>4</v>
      </c>
      <c r="T877" s="22">
        <v>4</v>
      </c>
      <c r="U877" s="20" t="s">
        <v>62</v>
      </c>
      <c r="V877" s="20">
        <v>45691</v>
      </c>
      <c r="W877" s="21">
        <v>2</v>
      </c>
      <c r="X877" s="20">
        <v>45701</v>
      </c>
      <c r="Y877" s="20">
        <v>45701</v>
      </c>
      <c r="Z877" s="48">
        <v>2</v>
      </c>
      <c r="AA877">
        <v>2025</v>
      </c>
      <c r="AB877" s="45">
        <v>108000</v>
      </c>
      <c r="AC877" s="45">
        <v>108000</v>
      </c>
      <c r="AI877" s="10"/>
      <c r="AK877" s="10"/>
    </row>
    <row r="878" spans="1:37">
      <c r="A878" t="s">
        <v>45</v>
      </c>
      <c r="B878" t="s">
        <v>46</v>
      </c>
      <c r="C878" t="s">
        <v>47</v>
      </c>
      <c r="D878" t="s">
        <v>1301</v>
      </c>
      <c r="E878" t="s">
        <v>49</v>
      </c>
      <c r="F878" t="s">
        <v>86</v>
      </c>
      <c r="G878" t="s">
        <v>51</v>
      </c>
      <c r="H878" s="20" t="s">
        <v>52</v>
      </c>
      <c r="I878" t="s">
        <v>53</v>
      </c>
      <c r="J878" t="s">
        <v>54</v>
      </c>
      <c r="L878" t="s">
        <v>55</v>
      </c>
      <c r="M878" t="s">
        <v>56</v>
      </c>
      <c r="N878" t="s">
        <v>57</v>
      </c>
      <c r="O878" s="21" t="s">
        <v>58</v>
      </c>
      <c r="P878" s="21" t="s">
        <v>59</v>
      </c>
      <c r="Q878" s="20" t="s">
        <v>60</v>
      </c>
      <c r="R878" s="21" t="s">
        <v>61</v>
      </c>
      <c r="S878" s="35">
        <v>1</v>
      </c>
      <c r="T878" s="22">
        <v>0</v>
      </c>
      <c r="U878" s="20" t="s">
        <v>62</v>
      </c>
      <c r="V878" s="20">
        <v>45691</v>
      </c>
      <c r="W878" s="21">
        <v>2</v>
      </c>
      <c r="X878" s="20">
        <v>45701</v>
      </c>
      <c r="Z878" s="48">
        <v>2</v>
      </c>
      <c r="AA878">
        <v>2025</v>
      </c>
      <c r="AB878" s="45">
        <v>0</v>
      </c>
      <c r="AC878" s="45">
        <v>0</v>
      </c>
      <c r="AI878" s="10"/>
      <c r="AK878" s="10"/>
    </row>
    <row r="879" spans="1:37">
      <c r="A879" t="s">
        <v>45</v>
      </c>
      <c r="B879" t="s">
        <v>46</v>
      </c>
      <c r="C879" t="s">
        <v>47</v>
      </c>
      <c r="D879" t="s">
        <v>1302</v>
      </c>
      <c r="E879" t="s">
        <v>88</v>
      </c>
      <c r="F879" t="s">
        <v>79</v>
      </c>
      <c r="G879" t="s">
        <v>51</v>
      </c>
      <c r="H879" s="20" t="s">
        <v>52</v>
      </c>
      <c r="I879" t="s">
        <v>53</v>
      </c>
      <c r="J879" t="s">
        <v>54</v>
      </c>
      <c r="L879" t="s">
        <v>55</v>
      </c>
      <c r="M879" t="s">
        <v>77</v>
      </c>
      <c r="N879" t="s">
        <v>89</v>
      </c>
      <c r="O879" s="21" t="s">
        <v>58</v>
      </c>
      <c r="P879" s="21" t="s">
        <v>303</v>
      </c>
      <c r="Q879" s="20" t="s">
        <v>631</v>
      </c>
      <c r="R879" s="21" t="s">
        <v>632</v>
      </c>
      <c r="S879" s="35">
        <v>1</v>
      </c>
      <c r="T879" s="22">
        <v>1</v>
      </c>
      <c r="U879" s="20" t="s">
        <v>62</v>
      </c>
      <c r="V879" s="20">
        <v>45693</v>
      </c>
      <c r="W879" s="21">
        <v>2</v>
      </c>
      <c r="X879" s="20">
        <v>45706</v>
      </c>
      <c r="Y879" s="20">
        <v>45702</v>
      </c>
      <c r="Z879" s="48">
        <v>2</v>
      </c>
      <c r="AA879">
        <v>2025</v>
      </c>
      <c r="AB879" s="45">
        <v>59367</v>
      </c>
      <c r="AC879" s="45">
        <v>59367</v>
      </c>
      <c r="AI879" s="10"/>
      <c r="AK879" s="10"/>
    </row>
    <row r="880" spans="1:37">
      <c r="A880" t="s">
        <v>45</v>
      </c>
      <c r="B880" t="s">
        <v>46</v>
      </c>
      <c r="C880" t="s">
        <v>47</v>
      </c>
      <c r="D880" t="s">
        <v>1303</v>
      </c>
      <c r="E880" t="s">
        <v>88</v>
      </c>
      <c r="F880" t="s">
        <v>79</v>
      </c>
      <c r="G880" t="s">
        <v>51</v>
      </c>
      <c r="H880" s="20" t="s">
        <v>52</v>
      </c>
      <c r="I880" t="s">
        <v>53</v>
      </c>
      <c r="J880" t="s">
        <v>54</v>
      </c>
      <c r="L880" t="s">
        <v>55</v>
      </c>
      <c r="M880" t="s">
        <v>56</v>
      </c>
      <c r="N880" t="s">
        <v>57</v>
      </c>
      <c r="O880" s="21" t="s">
        <v>58</v>
      </c>
      <c r="P880" s="21" t="s">
        <v>64</v>
      </c>
      <c r="Q880" s="20" t="s">
        <v>1304</v>
      </c>
      <c r="R880" s="21" t="s">
        <v>1305</v>
      </c>
      <c r="S880" s="35">
        <v>1</v>
      </c>
      <c r="T880" s="22">
        <v>1</v>
      </c>
      <c r="U880" s="20" t="s">
        <v>62</v>
      </c>
      <c r="V880" s="20">
        <v>45693</v>
      </c>
      <c r="W880" s="21">
        <v>2</v>
      </c>
      <c r="X880" s="20">
        <v>45709</v>
      </c>
      <c r="Y880" s="20">
        <v>45702</v>
      </c>
      <c r="Z880" s="48">
        <v>2</v>
      </c>
      <c r="AA880">
        <v>2025</v>
      </c>
      <c r="AB880" s="45">
        <v>74994</v>
      </c>
      <c r="AC880" s="45">
        <v>74994</v>
      </c>
      <c r="AI880" s="10"/>
      <c r="AK880" s="10"/>
    </row>
    <row r="881" spans="1:37">
      <c r="A881" t="s">
        <v>45</v>
      </c>
      <c r="B881" t="s">
        <v>46</v>
      </c>
      <c r="C881" t="s">
        <v>47</v>
      </c>
      <c r="D881" t="s">
        <v>1306</v>
      </c>
      <c r="E881" t="s">
        <v>88</v>
      </c>
      <c r="F881" t="s">
        <v>79</v>
      </c>
      <c r="G881" t="s">
        <v>51</v>
      </c>
      <c r="H881" s="20" t="s">
        <v>58</v>
      </c>
      <c r="I881" t="s">
        <v>53</v>
      </c>
      <c r="J881" t="s">
        <v>54</v>
      </c>
      <c r="L881" t="s">
        <v>55</v>
      </c>
      <c r="M881" t="s">
        <v>56</v>
      </c>
      <c r="N881" t="s">
        <v>57</v>
      </c>
      <c r="O881" s="21" t="s">
        <v>58</v>
      </c>
      <c r="P881" s="21" t="s">
        <v>64</v>
      </c>
      <c r="Q881" s="20" t="s">
        <v>637</v>
      </c>
      <c r="R881" s="21" t="s">
        <v>638</v>
      </c>
      <c r="S881" s="35">
        <v>1</v>
      </c>
      <c r="T881" s="22">
        <v>0</v>
      </c>
      <c r="U881" s="20" t="s">
        <v>62</v>
      </c>
      <c r="V881" s="20">
        <v>45693</v>
      </c>
      <c r="W881" s="21">
        <v>2</v>
      </c>
      <c r="X881" s="20">
        <v>45698</v>
      </c>
      <c r="Z881" s="48">
        <v>2</v>
      </c>
      <c r="AA881">
        <v>2025</v>
      </c>
      <c r="AB881" s="45">
        <v>40619</v>
      </c>
      <c r="AC881" s="45">
        <v>0</v>
      </c>
      <c r="AI881" s="10"/>
      <c r="AK881" s="10"/>
    </row>
    <row r="882" spans="1:37">
      <c r="A882" t="s">
        <v>45</v>
      </c>
      <c r="B882" t="s">
        <v>46</v>
      </c>
      <c r="C882" t="s">
        <v>47</v>
      </c>
      <c r="D882" t="s">
        <v>1307</v>
      </c>
      <c r="E882" t="s">
        <v>88</v>
      </c>
      <c r="F882" t="s">
        <v>79</v>
      </c>
      <c r="G882" t="s">
        <v>51</v>
      </c>
      <c r="H882" s="20" t="s">
        <v>52</v>
      </c>
      <c r="I882" t="s">
        <v>53</v>
      </c>
      <c r="J882" t="s">
        <v>54</v>
      </c>
      <c r="L882" t="s">
        <v>55</v>
      </c>
      <c r="M882" t="s">
        <v>77</v>
      </c>
      <c r="N882" t="s">
        <v>89</v>
      </c>
      <c r="O882" s="21" t="s">
        <v>58</v>
      </c>
      <c r="P882" s="21" t="s">
        <v>104</v>
      </c>
      <c r="Q882" s="20" t="s">
        <v>1221</v>
      </c>
      <c r="R882" s="21" t="s">
        <v>1222</v>
      </c>
      <c r="S882" s="35">
        <v>2</v>
      </c>
      <c r="T882" s="22">
        <v>2</v>
      </c>
      <c r="U882" s="20" t="s">
        <v>62</v>
      </c>
      <c r="V882" s="20">
        <v>45693</v>
      </c>
      <c r="W882" s="21">
        <v>2</v>
      </c>
      <c r="X882" s="20">
        <v>45698</v>
      </c>
      <c r="Y882" s="20">
        <v>45695</v>
      </c>
      <c r="Z882" s="48">
        <v>2</v>
      </c>
      <c r="AA882">
        <v>2025</v>
      </c>
      <c r="AB882" s="45">
        <v>82340</v>
      </c>
      <c r="AC882" s="45">
        <v>82340</v>
      </c>
      <c r="AI882" s="10"/>
      <c r="AK882" s="10"/>
    </row>
    <row r="883" spans="1:37">
      <c r="A883" t="s">
        <v>45</v>
      </c>
      <c r="B883" t="s">
        <v>46</v>
      </c>
      <c r="C883" t="s">
        <v>47</v>
      </c>
      <c r="D883" t="s">
        <v>1301</v>
      </c>
      <c r="E883" t="s">
        <v>49</v>
      </c>
      <c r="F883" t="s">
        <v>50</v>
      </c>
      <c r="G883" t="s">
        <v>51</v>
      </c>
      <c r="H883" s="20" t="s">
        <v>52</v>
      </c>
      <c r="I883" t="s">
        <v>53</v>
      </c>
      <c r="J883" t="s">
        <v>54</v>
      </c>
      <c r="L883" t="s">
        <v>55</v>
      </c>
      <c r="M883" t="s">
        <v>56</v>
      </c>
      <c r="N883" t="s">
        <v>57</v>
      </c>
      <c r="O883" s="21" t="s">
        <v>58</v>
      </c>
      <c r="P883" s="21" t="s">
        <v>59</v>
      </c>
      <c r="Q883" s="20" t="s">
        <v>60</v>
      </c>
      <c r="R883" s="21" t="s">
        <v>61</v>
      </c>
      <c r="S883" s="35">
        <v>1</v>
      </c>
      <c r="T883" s="22">
        <v>0</v>
      </c>
      <c r="U883" s="20" t="s">
        <v>62</v>
      </c>
      <c r="V883" s="20">
        <v>45691</v>
      </c>
      <c r="W883" s="21">
        <v>2</v>
      </c>
      <c r="X883" s="20">
        <v>45701</v>
      </c>
      <c r="Z883" s="48">
        <v>2</v>
      </c>
      <c r="AA883">
        <v>2025</v>
      </c>
      <c r="AB883" s="45">
        <v>0</v>
      </c>
      <c r="AC883" s="45">
        <v>0</v>
      </c>
      <c r="AI883" s="10"/>
      <c r="AK883" s="10"/>
    </row>
    <row r="884" spans="1:37">
      <c r="A884" t="s">
        <v>45</v>
      </c>
      <c r="B884" t="s">
        <v>46</v>
      </c>
      <c r="C884" t="s">
        <v>47</v>
      </c>
      <c r="D884" t="s">
        <v>1308</v>
      </c>
      <c r="E884" t="s">
        <v>88</v>
      </c>
      <c r="F884" t="s">
        <v>79</v>
      </c>
      <c r="G884" t="s">
        <v>51</v>
      </c>
      <c r="H884" s="20" t="s">
        <v>52</v>
      </c>
      <c r="I884" t="s">
        <v>53</v>
      </c>
      <c r="J884" t="s">
        <v>54</v>
      </c>
      <c r="L884" t="s">
        <v>55</v>
      </c>
      <c r="M884" t="s">
        <v>56</v>
      </c>
      <c r="N884" t="s">
        <v>57</v>
      </c>
      <c r="O884" s="21" t="s">
        <v>58</v>
      </c>
      <c r="P884" s="21" t="s">
        <v>64</v>
      </c>
      <c r="Q884" s="20" t="s">
        <v>436</v>
      </c>
      <c r="R884" s="21" t="s">
        <v>437</v>
      </c>
      <c r="S884" s="35">
        <v>1</v>
      </c>
      <c r="T884" s="22">
        <v>1</v>
      </c>
      <c r="U884" s="20" t="s">
        <v>62</v>
      </c>
      <c r="V884" s="20">
        <v>45692</v>
      </c>
      <c r="W884" s="21">
        <v>2</v>
      </c>
      <c r="X884" s="20">
        <v>45698</v>
      </c>
      <c r="Y884" s="20">
        <v>45695</v>
      </c>
      <c r="Z884" s="48">
        <v>2</v>
      </c>
      <c r="AA884">
        <v>2025</v>
      </c>
      <c r="AB884" s="45">
        <v>45150</v>
      </c>
      <c r="AC884" s="45">
        <v>45150</v>
      </c>
      <c r="AI884" s="10"/>
      <c r="AK884" s="10"/>
    </row>
    <row r="885" spans="1:37">
      <c r="A885" t="s">
        <v>45</v>
      </c>
      <c r="B885" t="s">
        <v>46</v>
      </c>
      <c r="C885" t="s">
        <v>47</v>
      </c>
      <c r="D885" t="s">
        <v>1309</v>
      </c>
      <c r="E885" t="s">
        <v>88</v>
      </c>
      <c r="F885" t="s">
        <v>79</v>
      </c>
      <c r="G885" t="s">
        <v>51</v>
      </c>
      <c r="H885" s="20" t="s">
        <v>52</v>
      </c>
      <c r="I885" t="s">
        <v>53</v>
      </c>
      <c r="J885" t="s">
        <v>54</v>
      </c>
      <c r="L885" t="s">
        <v>55</v>
      </c>
      <c r="M885" t="s">
        <v>77</v>
      </c>
      <c r="N885" t="s">
        <v>89</v>
      </c>
      <c r="O885" s="21" t="s">
        <v>58</v>
      </c>
      <c r="P885" s="21" t="s">
        <v>126</v>
      </c>
      <c r="Q885" s="20" t="s">
        <v>1175</v>
      </c>
      <c r="R885" s="21" t="s">
        <v>1176</v>
      </c>
      <c r="S885" s="35">
        <v>1</v>
      </c>
      <c r="T885" s="22">
        <v>1</v>
      </c>
      <c r="U885" s="20" t="s">
        <v>62</v>
      </c>
      <c r="V885" s="20">
        <v>45692</v>
      </c>
      <c r="W885" s="21">
        <v>2</v>
      </c>
      <c r="X885" s="20">
        <v>45702</v>
      </c>
      <c r="Y885" s="20">
        <v>45698</v>
      </c>
      <c r="Z885" s="48">
        <v>2</v>
      </c>
      <c r="AA885">
        <v>2025</v>
      </c>
      <c r="AB885" s="45">
        <v>62494</v>
      </c>
      <c r="AC885" s="45">
        <v>62494</v>
      </c>
      <c r="AI885" s="10"/>
      <c r="AK885" s="10"/>
    </row>
    <row r="886" spans="1:37">
      <c r="A886" t="s">
        <v>45</v>
      </c>
      <c r="B886" t="s">
        <v>46</v>
      </c>
      <c r="C886" t="s">
        <v>47</v>
      </c>
      <c r="D886" t="s">
        <v>1310</v>
      </c>
      <c r="E886" t="s">
        <v>88</v>
      </c>
      <c r="F886" t="s">
        <v>79</v>
      </c>
      <c r="G886" t="s">
        <v>51</v>
      </c>
      <c r="H886" s="20" t="s">
        <v>52</v>
      </c>
      <c r="I886" t="s">
        <v>53</v>
      </c>
      <c r="J886" t="s">
        <v>54</v>
      </c>
      <c r="L886" t="s">
        <v>55</v>
      </c>
      <c r="M886" t="s">
        <v>56</v>
      </c>
      <c r="N886" t="s">
        <v>57</v>
      </c>
      <c r="O886" s="21" t="s">
        <v>58</v>
      </c>
      <c r="P886" s="21" t="s">
        <v>522</v>
      </c>
      <c r="Q886" s="20" t="s">
        <v>523</v>
      </c>
      <c r="R886" s="21" t="s">
        <v>524</v>
      </c>
      <c r="S886" s="35">
        <v>1</v>
      </c>
      <c r="T886" s="22">
        <v>1</v>
      </c>
      <c r="U886" s="20" t="s">
        <v>62</v>
      </c>
      <c r="V886" s="20">
        <v>45692</v>
      </c>
      <c r="W886" s="21">
        <v>2</v>
      </c>
      <c r="X886" s="20">
        <v>45698</v>
      </c>
      <c r="Y886" s="20">
        <v>45695</v>
      </c>
      <c r="Z886" s="48">
        <v>2</v>
      </c>
      <c r="AA886">
        <v>2025</v>
      </c>
      <c r="AB886" s="45">
        <v>30898</v>
      </c>
      <c r="AC886" s="45">
        <v>30898</v>
      </c>
      <c r="AI886" s="10"/>
      <c r="AK886" s="10"/>
    </row>
    <row r="887" spans="1:37">
      <c r="A887" t="s">
        <v>45</v>
      </c>
      <c r="B887" t="s">
        <v>46</v>
      </c>
      <c r="C887" t="s">
        <v>47</v>
      </c>
      <c r="D887" t="s">
        <v>1311</v>
      </c>
      <c r="E887" t="s">
        <v>88</v>
      </c>
      <c r="F887" t="s">
        <v>79</v>
      </c>
      <c r="G887" t="s">
        <v>51</v>
      </c>
      <c r="H887" s="20" t="s">
        <v>52</v>
      </c>
      <c r="I887" t="s">
        <v>53</v>
      </c>
      <c r="J887" t="s">
        <v>54</v>
      </c>
      <c r="L887" t="s">
        <v>55</v>
      </c>
      <c r="M887" t="s">
        <v>56</v>
      </c>
      <c r="N887" t="s">
        <v>57</v>
      </c>
      <c r="O887" s="21" t="s">
        <v>58</v>
      </c>
      <c r="P887" s="21" t="s">
        <v>207</v>
      </c>
      <c r="Q887" s="20" t="s">
        <v>418</v>
      </c>
      <c r="R887" s="21" t="s">
        <v>419</v>
      </c>
      <c r="S887" s="35">
        <v>1</v>
      </c>
      <c r="T887" s="22">
        <v>1</v>
      </c>
      <c r="U887" s="20" t="s">
        <v>62</v>
      </c>
      <c r="V887" s="20">
        <v>45692</v>
      </c>
      <c r="W887" s="21">
        <v>2</v>
      </c>
      <c r="X887" s="20">
        <v>45698</v>
      </c>
      <c r="Y887" s="20">
        <v>45695</v>
      </c>
      <c r="Z887" s="48">
        <v>2</v>
      </c>
      <c r="AA887">
        <v>2025</v>
      </c>
      <c r="AB887" s="45">
        <v>78119</v>
      </c>
      <c r="AC887" s="45">
        <v>78119</v>
      </c>
      <c r="AI887" s="10"/>
      <c r="AK887" s="10"/>
    </row>
    <row r="888" spans="1:37">
      <c r="A888" t="s">
        <v>45</v>
      </c>
      <c r="B888" t="s">
        <v>46</v>
      </c>
      <c r="C888" t="s">
        <v>47</v>
      </c>
      <c r="D888" t="s">
        <v>1312</v>
      </c>
      <c r="E888" t="s">
        <v>88</v>
      </c>
      <c r="F888" t="s">
        <v>79</v>
      </c>
      <c r="G888" t="s">
        <v>51</v>
      </c>
      <c r="H888" s="20" t="s">
        <v>52</v>
      </c>
      <c r="I888" t="s">
        <v>53</v>
      </c>
      <c r="J888" t="s">
        <v>54</v>
      </c>
      <c r="L888" t="s">
        <v>55</v>
      </c>
      <c r="M888" t="s">
        <v>77</v>
      </c>
      <c r="N888" t="s">
        <v>89</v>
      </c>
      <c r="O888" s="21" t="s">
        <v>58</v>
      </c>
      <c r="P888" s="21" t="s">
        <v>104</v>
      </c>
      <c r="Q888" s="20" t="s">
        <v>515</v>
      </c>
      <c r="R888" s="21" t="s">
        <v>516</v>
      </c>
      <c r="S888" s="35">
        <v>1</v>
      </c>
      <c r="T888" s="22">
        <v>1</v>
      </c>
      <c r="U888" s="20" t="s">
        <v>62</v>
      </c>
      <c r="V888" s="20">
        <v>45692</v>
      </c>
      <c r="W888" s="21">
        <v>2</v>
      </c>
      <c r="X888" s="20">
        <v>45698</v>
      </c>
      <c r="Y888" s="20">
        <v>45695</v>
      </c>
      <c r="Z888" s="48">
        <v>2</v>
      </c>
      <c r="AA888">
        <v>2025</v>
      </c>
      <c r="AB888" s="45">
        <v>87495</v>
      </c>
      <c r="AC888" s="45">
        <v>87495</v>
      </c>
      <c r="AI888" s="10"/>
      <c r="AK888" s="10"/>
    </row>
    <row r="889" spans="1:37">
      <c r="A889" t="s">
        <v>45</v>
      </c>
      <c r="B889" t="s">
        <v>46</v>
      </c>
      <c r="C889" t="s">
        <v>47</v>
      </c>
      <c r="D889" t="s">
        <v>1313</v>
      </c>
      <c r="E889" t="s">
        <v>88</v>
      </c>
      <c r="F889" t="s">
        <v>79</v>
      </c>
      <c r="G889" t="s">
        <v>51</v>
      </c>
      <c r="H889" s="20" t="s">
        <v>52</v>
      </c>
      <c r="I889" t="s">
        <v>53</v>
      </c>
      <c r="J889" t="s">
        <v>54</v>
      </c>
      <c r="L889" t="s">
        <v>55</v>
      </c>
      <c r="M889" t="s">
        <v>56</v>
      </c>
      <c r="N889" t="s">
        <v>57</v>
      </c>
      <c r="O889" s="21" t="s">
        <v>58</v>
      </c>
      <c r="P889" s="21" t="s">
        <v>64</v>
      </c>
      <c r="Q889" s="20" t="s">
        <v>518</v>
      </c>
      <c r="R889" s="21" t="s">
        <v>519</v>
      </c>
      <c r="S889" s="35">
        <v>1</v>
      </c>
      <c r="T889" s="22">
        <v>1</v>
      </c>
      <c r="U889" s="20" t="s">
        <v>62</v>
      </c>
      <c r="V889" s="20">
        <v>45692</v>
      </c>
      <c r="W889" s="21">
        <v>2</v>
      </c>
      <c r="X889" s="20">
        <v>45698</v>
      </c>
      <c r="Y889" s="20">
        <v>45695</v>
      </c>
      <c r="Z889" s="48">
        <v>2</v>
      </c>
      <c r="AA889">
        <v>2025</v>
      </c>
      <c r="AB889" s="45">
        <v>137494</v>
      </c>
      <c r="AC889" s="45">
        <v>137494</v>
      </c>
      <c r="AI889" s="10"/>
      <c r="AK889" s="10"/>
    </row>
    <row r="890" spans="1:37">
      <c r="A890" t="s">
        <v>45</v>
      </c>
      <c r="B890" t="s">
        <v>46</v>
      </c>
      <c r="C890" t="s">
        <v>47</v>
      </c>
      <c r="D890" t="s">
        <v>1314</v>
      </c>
      <c r="E890" t="s">
        <v>88</v>
      </c>
      <c r="F890" t="s">
        <v>79</v>
      </c>
      <c r="G890" t="s">
        <v>51</v>
      </c>
      <c r="H890" s="20" t="s">
        <v>52</v>
      </c>
      <c r="I890" t="s">
        <v>53</v>
      </c>
      <c r="J890" t="s">
        <v>54</v>
      </c>
      <c r="L890" t="s">
        <v>55</v>
      </c>
      <c r="M890" t="s">
        <v>77</v>
      </c>
      <c r="N890" t="s">
        <v>89</v>
      </c>
      <c r="O890" s="21" t="s">
        <v>58</v>
      </c>
      <c r="P890" s="21" t="s">
        <v>119</v>
      </c>
      <c r="Q890" s="20" t="s">
        <v>908</v>
      </c>
      <c r="R890" s="21" t="s">
        <v>909</v>
      </c>
      <c r="S890" s="35">
        <v>1</v>
      </c>
      <c r="T890" s="22">
        <v>1</v>
      </c>
      <c r="U890" s="20" t="s">
        <v>62</v>
      </c>
      <c r="V890" s="20">
        <v>45692</v>
      </c>
      <c r="W890" s="21">
        <v>2</v>
      </c>
      <c r="X890" s="20">
        <v>45700</v>
      </c>
      <c r="Y890" s="20">
        <v>45695</v>
      </c>
      <c r="Z890" s="48">
        <v>2</v>
      </c>
      <c r="AA890">
        <v>2025</v>
      </c>
      <c r="AB890" s="45">
        <v>68748</v>
      </c>
      <c r="AC890" s="45">
        <v>68748</v>
      </c>
      <c r="AI890" s="10"/>
      <c r="AK890" s="10"/>
    </row>
    <row r="891" spans="1:37">
      <c r="A891" t="s">
        <v>45</v>
      </c>
      <c r="B891" t="s">
        <v>46</v>
      </c>
      <c r="C891" t="s">
        <v>47</v>
      </c>
      <c r="D891" t="s">
        <v>1315</v>
      </c>
      <c r="E891" t="s">
        <v>88</v>
      </c>
      <c r="F891" t="s">
        <v>79</v>
      </c>
      <c r="G891" t="s">
        <v>51</v>
      </c>
      <c r="H891" s="20" t="s">
        <v>52</v>
      </c>
      <c r="I891" t="s">
        <v>53</v>
      </c>
      <c r="J891" t="s">
        <v>54</v>
      </c>
      <c r="L891" t="s">
        <v>55</v>
      </c>
      <c r="M891" t="s">
        <v>77</v>
      </c>
      <c r="N891" t="s">
        <v>89</v>
      </c>
      <c r="O891" s="21" t="s">
        <v>58</v>
      </c>
      <c r="P891" s="21" t="s">
        <v>119</v>
      </c>
      <c r="Q891" s="20" t="s">
        <v>903</v>
      </c>
      <c r="R891" s="21" t="s">
        <v>904</v>
      </c>
      <c r="S891" s="35">
        <v>1</v>
      </c>
      <c r="T891" s="22">
        <v>1</v>
      </c>
      <c r="U891" s="20" t="s">
        <v>62</v>
      </c>
      <c r="V891" s="20">
        <v>45693</v>
      </c>
      <c r="W891" s="21">
        <v>2</v>
      </c>
      <c r="X891" s="20">
        <v>45699</v>
      </c>
      <c r="Y891" s="20">
        <v>45695</v>
      </c>
      <c r="Z891" s="48">
        <v>2</v>
      </c>
      <c r="AA891">
        <v>2025</v>
      </c>
      <c r="AB891" s="45">
        <v>99995</v>
      </c>
      <c r="AC891" s="45">
        <v>99995</v>
      </c>
      <c r="AI891" s="10"/>
      <c r="AK891" s="10"/>
    </row>
    <row r="892" spans="1:37">
      <c r="A892" t="s">
        <v>45</v>
      </c>
      <c r="B892" t="s">
        <v>46</v>
      </c>
      <c r="C892" t="s">
        <v>47</v>
      </c>
      <c r="D892" t="s">
        <v>1316</v>
      </c>
      <c r="E892" t="s">
        <v>88</v>
      </c>
      <c r="F892" t="s">
        <v>79</v>
      </c>
      <c r="G892" t="s">
        <v>51</v>
      </c>
      <c r="H892" s="20" t="s">
        <v>52</v>
      </c>
      <c r="I892" t="s">
        <v>53</v>
      </c>
      <c r="J892" t="s">
        <v>54</v>
      </c>
      <c r="L892" t="s">
        <v>55</v>
      </c>
      <c r="M892" t="s">
        <v>77</v>
      </c>
      <c r="N892" t="s">
        <v>89</v>
      </c>
      <c r="O892" s="21" t="s">
        <v>58</v>
      </c>
      <c r="P892" s="21" t="s">
        <v>150</v>
      </c>
      <c r="Q892" s="20" t="s">
        <v>244</v>
      </c>
      <c r="R892" s="21" t="s">
        <v>245</v>
      </c>
      <c r="S892" s="35">
        <v>1</v>
      </c>
      <c r="T892" s="22">
        <v>1</v>
      </c>
      <c r="U892" s="20" t="s">
        <v>62</v>
      </c>
      <c r="V892" s="20">
        <v>45693</v>
      </c>
      <c r="W892" s="21">
        <v>2</v>
      </c>
      <c r="X892" s="20">
        <v>45701</v>
      </c>
      <c r="Y892" s="20">
        <v>45698</v>
      </c>
      <c r="Z892" s="48">
        <v>2</v>
      </c>
      <c r="AA892">
        <v>2025</v>
      </c>
      <c r="AB892" s="45">
        <v>96866</v>
      </c>
      <c r="AC892" s="45">
        <v>96866</v>
      </c>
      <c r="AI892" s="10"/>
      <c r="AK892" s="10"/>
    </row>
    <row r="893" spans="1:37">
      <c r="A893" t="s">
        <v>45</v>
      </c>
      <c r="B893" t="s">
        <v>46</v>
      </c>
      <c r="C893" t="s">
        <v>47</v>
      </c>
      <c r="D893" t="s">
        <v>1317</v>
      </c>
      <c r="E893" t="s">
        <v>88</v>
      </c>
      <c r="F893" t="s">
        <v>79</v>
      </c>
      <c r="G893" t="s">
        <v>51</v>
      </c>
      <c r="H893" s="20" t="s">
        <v>52</v>
      </c>
      <c r="I893" t="s">
        <v>53</v>
      </c>
      <c r="J893" t="s">
        <v>54</v>
      </c>
      <c r="L893" t="s">
        <v>55</v>
      </c>
      <c r="M893" t="s">
        <v>77</v>
      </c>
      <c r="N893" t="s">
        <v>89</v>
      </c>
      <c r="O893" s="21" t="s">
        <v>58</v>
      </c>
      <c r="P893" s="21" t="s">
        <v>97</v>
      </c>
      <c r="Q893" s="20" t="s">
        <v>290</v>
      </c>
      <c r="R893" s="21" t="s">
        <v>291</v>
      </c>
      <c r="S893" s="35">
        <v>1</v>
      </c>
      <c r="T893" s="22">
        <v>1</v>
      </c>
      <c r="U893" s="20" t="s">
        <v>62</v>
      </c>
      <c r="V893" s="20">
        <v>45693</v>
      </c>
      <c r="W893" s="21">
        <v>2</v>
      </c>
      <c r="X893" s="20">
        <v>45702</v>
      </c>
      <c r="Y893" s="20">
        <v>45700</v>
      </c>
      <c r="Z893" s="48">
        <v>2</v>
      </c>
      <c r="AA893">
        <v>2025</v>
      </c>
      <c r="AB893" s="45">
        <v>31244</v>
      </c>
      <c r="AC893" s="45">
        <v>31244</v>
      </c>
      <c r="AI893" s="10"/>
      <c r="AK893" s="10"/>
    </row>
    <row r="894" spans="1:37">
      <c r="A894" t="s">
        <v>45</v>
      </c>
      <c r="B894" t="s">
        <v>46</v>
      </c>
      <c r="C894" t="s">
        <v>47</v>
      </c>
      <c r="D894" t="s">
        <v>1318</v>
      </c>
      <c r="E894" t="s">
        <v>88</v>
      </c>
      <c r="F894" t="s">
        <v>79</v>
      </c>
      <c r="G894" t="s">
        <v>51</v>
      </c>
      <c r="H894" s="20" t="s">
        <v>52</v>
      </c>
      <c r="I894" t="s">
        <v>53</v>
      </c>
      <c r="J894" t="s">
        <v>54</v>
      </c>
      <c r="L894" t="s">
        <v>55</v>
      </c>
      <c r="M894" t="s">
        <v>56</v>
      </c>
      <c r="N894" t="s">
        <v>57</v>
      </c>
      <c r="O894" s="21" t="s">
        <v>58</v>
      </c>
      <c r="P894" s="21" t="s">
        <v>64</v>
      </c>
      <c r="Q894" s="20" t="s">
        <v>481</v>
      </c>
      <c r="R894" s="21" t="s">
        <v>482</v>
      </c>
      <c r="S894" s="35">
        <v>1</v>
      </c>
      <c r="T894" s="22">
        <v>1</v>
      </c>
      <c r="U894" s="20" t="s">
        <v>62</v>
      </c>
      <c r="V894" s="20">
        <v>45693</v>
      </c>
      <c r="W894" s="21">
        <v>2</v>
      </c>
      <c r="X894" s="20">
        <v>45705</v>
      </c>
      <c r="Y894" s="20">
        <v>45698</v>
      </c>
      <c r="Z894" s="48">
        <v>2</v>
      </c>
      <c r="AA894">
        <v>2025</v>
      </c>
      <c r="AB894" s="45">
        <v>81244</v>
      </c>
      <c r="AC894" s="45">
        <v>81244</v>
      </c>
      <c r="AI894" s="10"/>
      <c r="AK894" s="10"/>
    </row>
    <row r="895" spans="1:37">
      <c r="A895" t="s">
        <v>45</v>
      </c>
      <c r="B895" t="s">
        <v>46</v>
      </c>
      <c r="C895" t="s">
        <v>47</v>
      </c>
      <c r="D895" t="s">
        <v>1301</v>
      </c>
      <c r="E895" t="s">
        <v>49</v>
      </c>
      <c r="F895" t="s">
        <v>1114</v>
      </c>
      <c r="G895" t="s">
        <v>51</v>
      </c>
      <c r="H895" s="20" t="s">
        <v>52</v>
      </c>
      <c r="I895" t="s">
        <v>53</v>
      </c>
      <c r="J895" t="s">
        <v>54</v>
      </c>
      <c r="L895" t="s">
        <v>55</v>
      </c>
      <c r="M895" t="s">
        <v>56</v>
      </c>
      <c r="N895" t="s">
        <v>57</v>
      </c>
      <c r="O895" s="21" t="s">
        <v>58</v>
      </c>
      <c r="P895" s="21" t="s">
        <v>59</v>
      </c>
      <c r="Q895" s="20" t="s">
        <v>60</v>
      </c>
      <c r="R895" s="21" t="s">
        <v>61</v>
      </c>
      <c r="S895" s="35">
        <v>1</v>
      </c>
      <c r="T895" s="22">
        <v>0</v>
      </c>
      <c r="U895" s="20" t="s">
        <v>62</v>
      </c>
      <c r="V895" s="20">
        <v>45691</v>
      </c>
      <c r="W895" s="21">
        <v>2</v>
      </c>
      <c r="X895" s="20">
        <v>45701</v>
      </c>
      <c r="Z895" s="48">
        <v>2</v>
      </c>
      <c r="AA895">
        <v>2025</v>
      </c>
      <c r="AB895" s="45">
        <v>0</v>
      </c>
      <c r="AC895" s="45">
        <v>0</v>
      </c>
      <c r="AI895" s="10"/>
      <c r="AK895" s="10"/>
    </row>
    <row r="896" spans="1:37">
      <c r="A896" t="s">
        <v>45</v>
      </c>
      <c r="B896" t="s">
        <v>46</v>
      </c>
      <c r="C896" t="s">
        <v>47</v>
      </c>
      <c r="D896" t="s">
        <v>1301</v>
      </c>
      <c r="E896" t="s">
        <v>49</v>
      </c>
      <c r="F896" t="s">
        <v>1319</v>
      </c>
      <c r="G896" t="s">
        <v>51</v>
      </c>
      <c r="H896" s="20" t="s">
        <v>52</v>
      </c>
      <c r="I896" t="s">
        <v>53</v>
      </c>
      <c r="J896" t="s">
        <v>54</v>
      </c>
      <c r="L896" t="s">
        <v>55</v>
      </c>
      <c r="M896" t="s">
        <v>56</v>
      </c>
      <c r="N896" t="s">
        <v>57</v>
      </c>
      <c r="O896" s="21" t="s">
        <v>58</v>
      </c>
      <c r="P896" s="21" t="s">
        <v>59</v>
      </c>
      <c r="Q896" s="20" t="s">
        <v>60</v>
      </c>
      <c r="R896" s="21" t="s">
        <v>61</v>
      </c>
      <c r="S896" s="35">
        <v>1</v>
      </c>
      <c r="T896" s="22">
        <v>0</v>
      </c>
      <c r="U896" s="20" t="s">
        <v>62</v>
      </c>
      <c r="V896" s="20">
        <v>45691</v>
      </c>
      <c r="W896" s="21">
        <v>2</v>
      </c>
      <c r="X896" s="20">
        <v>45701</v>
      </c>
      <c r="Z896" s="48">
        <v>2</v>
      </c>
      <c r="AA896">
        <v>2025</v>
      </c>
      <c r="AB896" s="45">
        <v>0</v>
      </c>
      <c r="AC896" s="45">
        <v>0</v>
      </c>
      <c r="AI896" s="10"/>
      <c r="AK896" s="10"/>
    </row>
    <row r="897" spans="1:37">
      <c r="A897" t="s">
        <v>45</v>
      </c>
      <c r="B897" t="s">
        <v>46</v>
      </c>
      <c r="C897" t="s">
        <v>47</v>
      </c>
      <c r="D897" t="s">
        <v>1301</v>
      </c>
      <c r="E897" t="s">
        <v>49</v>
      </c>
      <c r="F897" t="s">
        <v>63</v>
      </c>
      <c r="G897" t="s">
        <v>51</v>
      </c>
      <c r="H897" s="20" t="s">
        <v>52</v>
      </c>
      <c r="I897" t="s">
        <v>53</v>
      </c>
      <c r="J897" t="s">
        <v>54</v>
      </c>
      <c r="L897" t="s">
        <v>55</v>
      </c>
      <c r="M897" t="s">
        <v>56</v>
      </c>
      <c r="N897" t="s">
        <v>57</v>
      </c>
      <c r="O897" s="21" t="s">
        <v>58</v>
      </c>
      <c r="P897" s="21" t="s">
        <v>64</v>
      </c>
      <c r="Q897" s="20" t="s">
        <v>65</v>
      </c>
      <c r="R897" s="21" t="s">
        <v>66</v>
      </c>
      <c r="S897" s="35">
        <v>8</v>
      </c>
      <c r="T897" s="22">
        <v>8</v>
      </c>
      <c r="U897" s="20" t="s">
        <v>62</v>
      </c>
      <c r="V897" s="20">
        <v>45691</v>
      </c>
      <c r="W897" s="21">
        <v>2</v>
      </c>
      <c r="X897" s="20">
        <v>45701</v>
      </c>
      <c r="Y897" s="20">
        <v>45701</v>
      </c>
      <c r="Z897" s="48">
        <v>2</v>
      </c>
      <c r="AA897">
        <v>2025</v>
      </c>
      <c r="AB897" s="45">
        <v>784000</v>
      </c>
      <c r="AC897" s="45">
        <v>784000</v>
      </c>
      <c r="AI897" s="10"/>
      <c r="AK897" s="10"/>
    </row>
    <row r="898" spans="1:37">
      <c r="A898" t="s">
        <v>45</v>
      </c>
      <c r="B898" t="s">
        <v>46</v>
      </c>
      <c r="C898" t="s">
        <v>47</v>
      </c>
      <c r="D898" t="s">
        <v>1301</v>
      </c>
      <c r="E898" t="s">
        <v>49</v>
      </c>
      <c r="F898" t="s">
        <v>67</v>
      </c>
      <c r="G898" t="s">
        <v>51</v>
      </c>
      <c r="H898" s="20" t="s">
        <v>52</v>
      </c>
      <c r="I898" t="s">
        <v>53</v>
      </c>
      <c r="J898" t="s">
        <v>54</v>
      </c>
      <c r="L898" t="s">
        <v>55</v>
      </c>
      <c r="M898" t="s">
        <v>56</v>
      </c>
      <c r="N898" t="s">
        <v>57</v>
      </c>
      <c r="O898" s="21" t="s">
        <v>58</v>
      </c>
      <c r="P898" s="21" t="s">
        <v>64</v>
      </c>
      <c r="Q898" s="20" t="s">
        <v>65</v>
      </c>
      <c r="R898" s="21" t="s">
        <v>66</v>
      </c>
      <c r="S898" s="35">
        <v>4</v>
      </c>
      <c r="T898" s="22">
        <v>0</v>
      </c>
      <c r="U898" s="20" t="s">
        <v>62</v>
      </c>
      <c r="V898" s="20">
        <v>45691</v>
      </c>
      <c r="W898" s="21">
        <v>2</v>
      </c>
      <c r="X898" s="20">
        <v>45701</v>
      </c>
      <c r="Z898" s="48">
        <v>2</v>
      </c>
      <c r="AA898">
        <v>2025</v>
      </c>
      <c r="AB898" s="45">
        <v>0</v>
      </c>
      <c r="AC898" s="45">
        <v>0</v>
      </c>
      <c r="AI898" s="10"/>
      <c r="AK898" s="10"/>
    </row>
    <row r="899" spans="1:37">
      <c r="A899" t="s">
        <v>45</v>
      </c>
      <c r="B899" t="s">
        <v>46</v>
      </c>
      <c r="C899" t="s">
        <v>47</v>
      </c>
      <c r="D899" t="s">
        <v>1301</v>
      </c>
      <c r="E899" t="s">
        <v>49</v>
      </c>
      <c r="F899" t="s">
        <v>68</v>
      </c>
      <c r="G899" t="s">
        <v>51</v>
      </c>
      <c r="H899" s="20" t="s">
        <v>52</v>
      </c>
      <c r="I899" t="s">
        <v>53</v>
      </c>
      <c r="J899" t="s">
        <v>54</v>
      </c>
      <c r="L899" t="s">
        <v>55</v>
      </c>
      <c r="M899" t="s">
        <v>56</v>
      </c>
      <c r="N899" t="s">
        <v>57</v>
      </c>
      <c r="O899" s="21" t="s">
        <v>58</v>
      </c>
      <c r="P899" s="21" t="s">
        <v>64</v>
      </c>
      <c r="Q899" s="20" t="s">
        <v>65</v>
      </c>
      <c r="R899" s="21" t="s">
        <v>66</v>
      </c>
      <c r="S899" s="35">
        <v>4</v>
      </c>
      <c r="T899" s="22">
        <v>0</v>
      </c>
      <c r="U899" s="20" t="s">
        <v>62</v>
      </c>
      <c r="V899" s="20">
        <v>45691</v>
      </c>
      <c r="W899" s="21">
        <v>2</v>
      </c>
      <c r="X899" s="20">
        <v>45701</v>
      </c>
      <c r="Z899" s="48">
        <v>2</v>
      </c>
      <c r="AA899">
        <v>2025</v>
      </c>
      <c r="AB899" s="45">
        <v>0</v>
      </c>
      <c r="AC899" s="45">
        <v>0</v>
      </c>
      <c r="AI899" s="10"/>
      <c r="AK899" s="10"/>
    </row>
    <row r="900" spans="1:37">
      <c r="A900" t="s">
        <v>45</v>
      </c>
      <c r="B900" t="s">
        <v>46</v>
      </c>
      <c r="C900" t="s">
        <v>47</v>
      </c>
      <c r="D900" t="s">
        <v>1320</v>
      </c>
      <c r="E900" t="s">
        <v>88</v>
      </c>
      <c r="F900" t="s">
        <v>79</v>
      </c>
      <c r="G900" t="s">
        <v>51</v>
      </c>
      <c r="H900" s="20" t="s">
        <v>52</v>
      </c>
      <c r="I900" t="s">
        <v>53</v>
      </c>
      <c r="J900" t="s">
        <v>54</v>
      </c>
      <c r="L900" t="s">
        <v>55</v>
      </c>
      <c r="M900" t="s">
        <v>56</v>
      </c>
      <c r="N900" t="s">
        <v>57</v>
      </c>
      <c r="O900" s="21" t="s">
        <v>58</v>
      </c>
      <c r="P900" s="21" t="s">
        <v>64</v>
      </c>
      <c r="Q900" s="20" t="s">
        <v>677</v>
      </c>
      <c r="R900" s="21" t="s">
        <v>678</v>
      </c>
      <c r="S900" s="35">
        <v>1</v>
      </c>
      <c r="T900" s="22">
        <v>1</v>
      </c>
      <c r="U900" s="20" t="s">
        <v>62</v>
      </c>
      <c r="V900" s="20">
        <v>45690</v>
      </c>
      <c r="W900" s="21">
        <v>2</v>
      </c>
      <c r="X900" s="20">
        <v>45698</v>
      </c>
      <c r="Y900" s="20">
        <v>45693</v>
      </c>
      <c r="Z900" s="48">
        <v>2</v>
      </c>
      <c r="AA900">
        <v>2025</v>
      </c>
      <c r="AB900" s="45">
        <v>73823</v>
      </c>
      <c r="AC900" s="45">
        <v>73823</v>
      </c>
      <c r="AI900" s="10"/>
      <c r="AK900" s="10"/>
    </row>
    <row r="901" spans="1:37">
      <c r="A901" t="s">
        <v>45</v>
      </c>
      <c r="B901" t="s">
        <v>46</v>
      </c>
      <c r="C901" t="s">
        <v>47</v>
      </c>
      <c r="D901" t="s">
        <v>1321</v>
      </c>
      <c r="E901" t="s">
        <v>88</v>
      </c>
      <c r="F901" t="s">
        <v>79</v>
      </c>
      <c r="G901" t="s">
        <v>51</v>
      </c>
      <c r="H901" s="20" t="s">
        <v>52</v>
      </c>
      <c r="I901" t="s">
        <v>53</v>
      </c>
      <c r="J901" t="s">
        <v>54</v>
      </c>
      <c r="L901" t="s">
        <v>55</v>
      </c>
      <c r="M901" t="s">
        <v>77</v>
      </c>
      <c r="N901" t="s">
        <v>89</v>
      </c>
      <c r="O901" s="21" t="s">
        <v>58</v>
      </c>
      <c r="P901" s="21" t="s">
        <v>150</v>
      </c>
      <c r="Q901" s="20" t="s">
        <v>1322</v>
      </c>
      <c r="R901" s="21" t="s">
        <v>1323</v>
      </c>
      <c r="S901" s="35">
        <v>1</v>
      </c>
      <c r="T901" s="22">
        <v>1</v>
      </c>
      <c r="U901" s="20" t="s">
        <v>62</v>
      </c>
      <c r="V901" s="20">
        <v>45692</v>
      </c>
      <c r="W901" s="21">
        <v>2</v>
      </c>
      <c r="X901" s="20">
        <v>45705</v>
      </c>
      <c r="Y901" s="20">
        <v>45698</v>
      </c>
      <c r="Z901" s="48">
        <v>2</v>
      </c>
      <c r="AA901">
        <v>2025</v>
      </c>
      <c r="AB901" s="45">
        <v>181253</v>
      </c>
      <c r="AC901" s="45">
        <v>181253</v>
      </c>
      <c r="AI901" s="10"/>
      <c r="AK901" s="10"/>
    </row>
    <row r="902" spans="1:37">
      <c r="A902" t="s">
        <v>45</v>
      </c>
      <c r="B902" t="s">
        <v>46</v>
      </c>
      <c r="C902" t="s">
        <v>47</v>
      </c>
      <c r="D902" t="s">
        <v>1324</v>
      </c>
      <c r="E902" t="s">
        <v>88</v>
      </c>
      <c r="F902" t="s">
        <v>79</v>
      </c>
      <c r="G902" t="s">
        <v>51</v>
      </c>
      <c r="H902" s="20" t="s">
        <v>52</v>
      </c>
      <c r="I902" t="s">
        <v>53</v>
      </c>
      <c r="J902" t="s">
        <v>54</v>
      </c>
      <c r="L902" t="s">
        <v>55</v>
      </c>
      <c r="M902" t="s">
        <v>56</v>
      </c>
      <c r="N902" t="s">
        <v>57</v>
      </c>
      <c r="O902" s="21" t="s">
        <v>58</v>
      </c>
      <c r="P902" s="21" t="s">
        <v>207</v>
      </c>
      <c r="Q902" s="20" t="s">
        <v>1325</v>
      </c>
      <c r="R902" s="21" t="s">
        <v>1326</v>
      </c>
      <c r="S902" s="35">
        <v>1</v>
      </c>
      <c r="T902" s="22">
        <v>1</v>
      </c>
      <c r="U902" s="20" t="s">
        <v>62</v>
      </c>
      <c r="V902" s="20">
        <v>45692</v>
      </c>
      <c r="W902" s="21">
        <v>2</v>
      </c>
      <c r="X902" s="20">
        <v>45698</v>
      </c>
      <c r="Y902" s="20">
        <v>45695</v>
      </c>
      <c r="Z902" s="48">
        <v>2</v>
      </c>
      <c r="AA902">
        <v>2025</v>
      </c>
      <c r="AB902" s="45">
        <v>43744</v>
      </c>
      <c r="AC902" s="45">
        <v>43744</v>
      </c>
      <c r="AI902" s="10"/>
      <c r="AK902" s="10"/>
    </row>
    <row r="903" spans="1:37">
      <c r="A903" t="s">
        <v>45</v>
      </c>
      <c r="B903" t="s">
        <v>46</v>
      </c>
      <c r="C903" t="s">
        <v>47</v>
      </c>
      <c r="D903" t="s">
        <v>1327</v>
      </c>
      <c r="E903" t="s">
        <v>88</v>
      </c>
      <c r="F903" t="s">
        <v>79</v>
      </c>
      <c r="G903" t="s">
        <v>51</v>
      </c>
      <c r="H903" s="20" t="s">
        <v>52</v>
      </c>
      <c r="I903" t="s">
        <v>53</v>
      </c>
      <c r="J903" t="s">
        <v>54</v>
      </c>
      <c r="L903" t="s">
        <v>55</v>
      </c>
      <c r="M903" t="s">
        <v>56</v>
      </c>
      <c r="N903" t="s">
        <v>57</v>
      </c>
      <c r="O903" s="21" t="s">
        <v>58</v>
      </c>
      <c r="P903" s="21" t="s">
        <v>64</v>
      </c>
      <c r="Q903" s="20" t="s">
        <v>518</v>
      </c>
      <c r="R903" s="21" t="s">
        <v>519</v>
      </c>
      <c r="S903" s="35">
        <v>1</v>
      </c>
      <c r="T903" s="22">
        <v>1</v>
      </c>
      <c r="U903" s="20" t="s">
        <v>62</v>
      </c>
      <c r="V903" s="20">
        <v>45693</v>
      </c>
      <c r="W903" s="21">
        <v>2</v>
      </c>
      <c r="X903" s="20">
        <v>45699</v>
      </c>
      <c r="Y903" s="20">
        <v>45695</v>
      </c>
      <c r="Z903" s="48">
        <v>2</v>
      </c>
      <c r="AA903">
        <v>2025</v>
      </c>
      <c r="AB903" s="45">
        <v>137494</v>
      </c>
      <c r="AC903" s="45">
        <v>137494</v>
      </c>
      <c r="AI903" s="10"/>
      <c r="AK903" s="10"/>
    </row>
    <row r="904" spans="1:37">
      <c r="A904" t="s">
        <v>45</v>
      </c>
      <c r="B904" t="s">
        <v>46</v>
      </c>
      <c r="C904" t="s">
        <v>47</v>
      </c>
      <c r="D904" t="s">
        <v>1328</v>
      </c>
      <c r="E904" t="s">
        <v>88</v>
      </c>
      <c r="F904" t="s">
        <v>79</v>
      </c>
      <c r="G904" t="s">
        <v>51</v>
      </c>
      <c r="H904" s="20" t="s">
        <v>52</v>
      </c>
      <c r="I904" t="s">
        <v>53</v>
      </c>
      <c r="J904" t="s">
        <v>54</v>
      </c>
      <c r="L904" t="s">
        <v>55</v>
      </c>
      <c r="M904" t="s">
        <v>56</v>
      </c>
      <c r="N904" t="s">
        <v>57</v>
      </c>
      <c r="O904" s="21" t="s">
        <v>58</v>
      </c>
      <c r="P904" s="21" t="s">
        <v>744</v>
      </c>
      <c r="Q904" s="20" t="s">
        <v>745</v>
      </c>
      <c r="R904" s="21" t="s">
        <v>746</v>
      </c>
      <c r="S904" s="35">
        <v>1</v>
      </c>
      <c r="T904" s="22">
        <v>1</v>
      </c>
      <c r="U904" s="20" t="s">
        <v>62</v>
      </c>
      <c r="V904" s="20">
        <v>45693</v>
      </c>
      <c r="W904" s="21">
        <v>2</v>
      </c>
      <c r="X904" s="20">
        <v>45702</v>
      </c>
      <c r="Y904" s="20">
        <v>45700</v>
      </c>
      <c r="Z904" s="48">
        <v>2</v>
      </c>
      <c r="AA904">
        <v>2025</v>
      </c>
      <c r="AB904" s="45">
        <v>114695</v>
      </c>
      <c r="AC904" s="45">
        <v>114695</v>
      </c>
      <c r="AI904" s="10"/>
      <c r="AK904" s="10"/>
    </row>
    <row r="905" spans="1:37">
      <c r="A905" t="s">
        <v>45</v>
      </c>
      <c r="B905" t="s">
        <v>46</v>
      </c>
      <c r="C905" t="s">
        <v>47</v>
      </c>
      <c r="D905" t="s">
        <v>1329</v>
      </c>
      <c r="E905" t="s">
        <v>88</v>
      </c>
      <c r="F905" t="s">
        <v>79</v>
      </c>
      <c r="G905" t="s">
        <v>51</v>
      </c>
      <c r="H905" s="20" t="s">
        <v>52</v>
      </c>
      <c r="I905" t="s">
        <v>53</v>
      </c>
      <c r="J905" t="s">
        <v>54</v>
      </c>
      <c r="L905" t="s">
        <v>55</v>
      </c>
      <c r="M905" t="s">
        <v>77</v>
      </c>
      <c r="N905" t="s">
        <v>89</v>
      </c>
      <c r="O905" s="21" t="s">
        <v>58</v>
      </c>
      <c r="P905" s="21" t="s">
        <v>119</v>
      </c>
      <c r="Q905" s="20" t="s">
        <v>903</v>
      </c>
      <c r="R905" s="21" t="s">
        <v>904</v>
      </c>
      <c r="S905" s="35">
        <v>1</v>
      </c>
      <c r="T905" s="22">
        <v>1</v>
      </c>
      <c r="U905" s="20" t="s">
        <v>62</v>
      </c>
      <c r="V905" s="20">
        <v>45693</v>
      </c>
      <c r="W905" s="21">
        <v>2</v>
      </c>
      <c r="X905" s="20">
        <v>45709</v>
      </c>
      <c r="Y905" s="20">
        <v>45702</v>
      </c>
      <c r="Z905" s="48">
        <v>2</v>
      </c>
      <c r="AA905">
        <v>2025</v>
      </c>
      <c r="AB905" s="45">
        <v>99995</v>
      </c>
      <c r="AC905" s="45">
        <v>99995</v>
      </c>
      <c r="AI905" s="10"/>
      <c r="AK905" s="10"/>
    </row>
    <row r="906" spans="1:37">
      <c r="A906" t="s">
        <v>45</v>
      </c>
      <c r="B906" t="s">
        <v>46</v>
      </c>
      <c r="C906" t="s">
        <v>47</v>
      </c>
      <c r="D906" t="s">
        <v>1330</v>
      </c>
      <c r="E906" t="s">
        <v>88</v>
      </c>
      <c r="F906" t="s">
        <v>79</v>
      </c>
      <c r="G906" t="s">
        <v>51</v>
      </c>
      <c r="H906" s="20" t="s">
        <v>52</v>
      </c>
      <c r="I906" t="s">
        <v>53</v>
      </c>
      <c r="J906" t="s">
        <v>54</v>
      </c>
      <c r="L906" t="s">
        <v>55</v>
      </c>
      <c r="M906" t="s">
        <v>77</v>
      </c>
      <c r="N906" t="s">
        <v>89</v>
      </c>
      <c r="O906" s="21" t="s">
        <v>58</v>
      </c>
      <c r="P906" s="21" t="s">
        <v>276</v>
      </c>
      <c r="Q906" s="20" t="s">
        <v>600</v>
      </c>
      <c r="R906" s="21" t="s">
        <v>601</v>
      </c>
      <c r="S906" s="35">
        <v>2</v>
      </c>
      <c r="T906" s="22">
        <v>2</v>
      </c>
      <c r="U906" s="20" t="s">
        <v>62</v>
      </c>
      <c r="V906" s="20">
        <v>45693</v>
      </c>
      <c r="W906" s="21">
        <v>2</v>
      </c>
      <c r="X906" s="20">
        <v>45702</v>
      </c>
      <c r="Y906" s="20">
        <v>45700</v>
      </c>
      <c r="Z906" s="48">
        <v>2</v>
      </c>
      <c r="AA906">
        <v>2025</v>
      </c>
      <c r="AB906" s="45">
        <v>78664</v>
      </c>
      <c r="AC906" s="45">
        <v>78664</v>
      </c>
      <c r="AI906" s="10"/>
      <c r="AK906" s="10"/>
    </row>
    <row r="907" spans="1:37">
      <c r="A907" t="s">
        <v>45</v>
      </c>
      <c r="B907" t="s">
        <v>46</v>
      </c>
      <c r="C907" t="s">
        <v>47</v>
      </c>
      <c r="D907" t="s">
        <v>1331</v>
      </c>
      <c r="E907" t="s">
        <v>88</v>
      </c>
      <c r="F907" t="s">
        <v>79</v>
      </c>
      <c r="G907" t="s">
        <v>51</v>
      </c>
      <c r="H907" s="20" t="s">
        <v>52</v>
      </c>
      <c r="I907" t="s">
        <v>53</v>
      </c>
      <c r="J907" t="s">
        <v>54</v>
      </c>
      <c r="L907" t="s">
        <v>55</v>
      </c>
      <c r="M907" t="s">
        <v>56</v>
      </c>
      <c r="N907" t="s">
        <v>57</v>
      </c>
      <c r="O907" s="21" t="s">
        <v>58</v>
      </c>
      <c r="P907" s="21" t="s">
        <v>133</v>
      </c>
      <c r="Q907" s="20" t="s">
        <v>373</v>
      </c>
      <c r="R907" s="21" t="s">
        <v>374</v>
      </c>
      <c r="S907" s="35">
        <v>1</v>
      </c>
      <c r="T907" s="22">
        <v>1</v>
      </c>
      <c r="U907" s="20" t="s">
        <v>62</v>
      </c>
      <c r="V907" s="20">
        <v>45693</v>
      </c>
      <c r="W907" s="21">
        <v>2</v>
      </c>
      <c r="X907" s="20">
        <v>45709</v>
      </c>
      <c r="Y907" s="20">
        <v>45702</v>
      </c>
      <c r="Z907" s="48">
        <v>2</v>
      </c>
      <c r="AA907">
        <v>2025</v>
      </c>
      <c r="AB907" s="45">
        <v>62494</v>
      </c>
      <c r="AC907" s="45">
        <v>62494</v>
      </c>
      <c r="AI907" s="10"/>
      <c r="AK907" s="10"/>
    </row>
    <row r="908" spans="1:37">
      <c r="A908" t="s">
        <v>45</v>
      </c>
      <c r="B908" t="s">
        <v>46</v>
      </c>
      <c r="C908" t="s">
        <v>47</v>
      </c>
      <c r="D908" t="s">
        <v>1332</v>
      </c>
      <c r="E908" t="s">
        <v>88</v>
      </c>
      <c r="F908" t="s">
        <v>79</v>
      </c>
      <c r="G908" t="s">
        <v>51</v>
      </c>
      <c r="H908" s="20" t="s">
        <v>52</v>
      </c>
      <c r="I908" t="s">
        <v>53</v>
      </c>
      <c r="J908" t="s">
        <v>54</v>
      </c>
      <c r="L908" t="s">
        <v>55</v>
      </c>
      <c r="M908" t="s">
        <v>56</v>
      </c>
      <c r="N908" t="s">
        <v>57</v>
      </c>
      <c r="O908" s="21" t="s">
        <v>58</v>
      </c>
      <c r="P908" s="21" t="s">
        <v>64</v>
      </c>
      <c r="Q908" s="20" t="s">
        <v>456</v>
      </c>
      <c r="R908" s="21" t="s">
        <v>457</v>
      </c>
      <c r="S908" s="35">
        <v>2</v>
      </c>
      <c r="T908" s="22">
        <v>2</v>
      </c>
      <c r="U908" s="20" t="s">
        <v>62</v>
      </c>
      <c r="V908" s="20">
        <v>45693</v>
      </c>
      <c r="W908" s="21">
        <v>2</v>
      </c>
      <c r="X908" s="20">
        <v>45698</v>
      </c>
      <c r="Y908" s="20">
        <v>45695</v>
      </c>
      <c r="Z908" s="48">
        <v>2</v>
      </c>
      <c r="AA908">
        <v>2025</v>
      </c>
      <c r="AB908" s="45">
        <v>56177</v>
      </c>
      <c r="AC908" s="45">
        <v>56177</v>
      </c>
      <c r="AI908" s="10"/>
      <c r="AK908" s="10"/>
    </row>
    <row r="909" spans="1:37">
      <c r="A909" t="s">
        <v>45</v>
      </c>
      <c r="B909" t="s">
        <v>46</v>
      </c>
      <c r="C909" t="s">
        <v>47</v>
      </c>
      <c r="D909" t="s">
        <v>1333</v>
      </c>
      <c r="E909" t="s">
        <v>88</v>
      </c>
      <c r="F909" t="s">
        <v>79</v>
      </c>
      <c r="G909" t="s">
        <v>51</v>
      </c>
      <c r="H909" s="20" t="s">
        <v>52</v>
      </c>
      <c r="I909" t="s">
        <v>53</v>
      </c>
      <c r="J909" t="s">
        <v>54</v>
      </c>
      <c r="L909" t="s">
        <v>55</v>
      </c>
      <c r="M909" t="s">
        <v>56</v>
      </c>
      <c r="N909" t="s">
        <v>57</v>
      </c>
      <c r="O909" s="21" t="s">
        <v>58</v>
      </c>
      <c r="P909" s="21" t="s">
        <v>64</v>
      </c>
      <c r="Q909" s="20" t="s">
        <v>230</v>
      </c>
      <c r="R909" s="21" t="s">
        <v>231</v>
      </c>
      <c r="S909" s="35">
        <v>1</v>
      </c>
      <c r="T909" s="22">
        <v>1</v>
      </c>
      <c r="U909" s="20" t="s">
        <v>62</v>
      </c>
      <c r="V909" s="20">
        <v>45693</v>
      </c>
      <c r="W909" s="21">
        <v>2</v>
      </c>
      <c r="X909" s="20">
        <v>45698</v>
      </c>
      <c r="Y909" s="20">
        <v>45695</v>
      </c>
      <c r="Z909" s="48">
        <v>2</v>
      </c>
      <c r="AA909">
        <v>2025</v>
      </c>
      <c r="AB909" s="45">
        <v>45330</v>
      </c>
      <c r="AC909" s="45">
        <v>45330</v>
      </c>
      <c r="AI909" s="10"/>
      <c r="AK909" s="10"/>
    </row>
    <row r="910" spans="1:37">
      <c r="A910" t="s">
        <v>45</v>
      </c>
      <c r="B910" t="s">
        <v>46</v>
      </c>
      <c r="C910" t="s">
        <v>47</v>
      </c>
      <c r="D910" t="s">
        <v>1334</v>
      </c>
      <c r="E910" t="s">
        <v>88</v>
      </c>
      <c r="F910" t="s">
        <v>79</v>
      </c>
      <c r="G910" t="s">
        <v>51</v>
      </c>
      <c r="H910" s="20" t="s">
        <v>52</v>
      </c>
      <c r="I910" t="s">
        <v>53</v>
      </c>
      <c r="J910" t="s">
        <v>54</v>
      </c>
      <c r="L910" t="s">
        <v>55</v>
      </c>
      <c r="M910" t="s">
        <v>77</v>
      </c>
      <c r="N910" t="s">
        <v>89</v>
      </c>
      <c r="O910" s="21" t="s">
        <v>58</v>
      </c>
      <c r="P910" s="21" t="s">
        <v>119</v>
      </c>
      <c r="Q910" s="20" t="s">
        <v>821</v>
      </c>
      <c r="R910" s="21" t="s">
        <v>822</v>
      </c>
      <c r="S910" s="35">
        <v>1</v>
      </c>
      <c r="T910" s="22">
        <v>1</v>
      </c>
      <c r="U910" s="20" t="s">
        <v>62</v>
      </c>
      <c r="V910" s="20">
        <v>45693</v>
      </c>
      <c r="W910" s="21">
        <v>2</v>
      </c>
      <c r="X910" s="20">
        <v>45700</v>
      </c>
      <c r="Y910" s="20">
        <v>45695</v>
      </c>
      <c r="Z910" s="48">
        <v>2</v>
      </c>
      <c r="AA910">
        <v>2025</v>
      </c>
      <c r="AB910" s="45">
        <v>93748</v>
      </c>
      <c r="AC910" s="45">
        <v>93748</v>
      </c>
      <c r="AI910" s="10"/>
      <c r="AK910" s="10"/>
    </row>
    <row r="911" spans="1:37">
      <c r="A911" t="s">
        <v>45</v>
      </c>
      <c r="B911" t="s">
        <v>46</v>
      </c>
      <c r="C911" t="s">
        <v>47</v>
      </c>
      <c r="D911" t="s">
        <v>1335</v>
      </c>
      <c r="E911" t="s">
        <v>88</v>
      </c>
      <c r="F911" t="s">
        <v>79</v>
      </c>
      <c r="G911" t="s">
        <v>51</v>
      </c>
      <c r="H911" s="20" t="s">
        <v>52</v>
      </c>
      <c r="I911" t="s">
        <v>53</v>
      </c>
      <c r="J911" t="s">
        <v>54</v>
      </c>
      <c r="L911" t="s">
        <v>55</v>
      </c>
      <c r="M911" t="s">
        <v>77</v>
      </c>
      <c r="N911" t="s">
        <v>89</v>
      </c>
      <c r="O911" s="21" t="s">
        <v>58</v>
      </c>
      <c r="P911" s="21" t="s">
        <v>104</v>
      </c>
      <c r="Q911" s="20" t="s">
        <v>1336</v>
      </c>
      <c r="R911" s="21" t="s">
        <v>1337</v>
      </c>
      <c r="S911" s="35">
        <v>1</v>
      </c>
      <c r="T911" s="22">
        <v>1</v>
      </c>
      <c r="U911" s="20" t="s">
        <v>62</v>
      </c>
      <c r="V911" s="20">
        <v>45694</v>
      </c>
      <c r="W911" s="21">
        <v>2</v>
      </c>
      <c r="X911" s="20">
        <v>45705</v>
      </c>
      <c r="Y911" s="20">
        <v>45698</v>
      </c>
      <c r="Z911" s="48">
        <v>2</v>
      </c>
      <c r="AA911">
        <v>2025</v>
      </c>
      <c r="AB911" s="45">
        <v>137494</v>
      </c>
      <c r="AC911" s="45">
        <v>137494</v>
      </c>
      <c r="AI911" s="10"/>
      <c r="AK911" s="10"/>
    </row>
    <row r="912" spans="1:37">
      <c r="A912" t="s">
        <v>45</v>
      </c>
      <c r="B912" t="s">
        <v>46</v>
      </c>
      <c r="C912" t="s">
        <v>47</v>
      </c>
      <c r="D912" t="s">
        <v>1338</v>
      </c>
      <c r="E912" t="s">
        <v>88</v>
      </c>
      <c r="F912" t="s">
        <v>79</v>
      </c>
      <c r="G912" t="s">
        <v>51</v>
      </c>
      <c r="H912" s="20" t="s">
        <v>52</v>
      </c>
      <c r="I912" t="s">
        <v>53</v>
      </c>
      <c r="J912" t="s">
        <v>54</v>
      </c>
      <c r="L912" t="s">
        <v>55</v>
      </c>
      <c r="M912" t="s">
        <v>77</v>
      </c>
      <c r="N912" t="s">
        <v>89</v>
      </c>
      <c r="O912" s="21" t="s">
        <v>58</v>
      </c>
      <c r="P912" s="21" t="s">
        <v>137</v>
      </c>
      <c r="Q912" s="20" t="s">
        <v>138</v>
      </c>
      <c r="R912" s="21" t="s">
        <v>139</v>
      </c>
      <c r="S912" s="35">
        <v>1</v>
      </c>
      <c r="T912" s="22">
        <v>1</v>
      </c>
      <c r="U912" s="20" t="s">
        <v>62</v>
      </c>
      <c r="V912" s="20">
        <v>45691</v>
      </c>
      <c r="W912" s="21">
        <v>2</v>
      </c>
      <c r="X912" s="20">
        <v>45698</v>
      </c>
      <c r="Y912" s="20">
        <v>45693</v>
      </c>
      <c r="Z912" s="48">
        <v>2</v>
      </c>
      <c r="AA912">
        <v>2025</v>
      </c>
      <c r="AB912" s="45">
        <v>143750</v>
      </c>
      <c r="AC912" s="45">
        <v>143750</v>
      </c>
      <c r="AI912" s="10"/>
      <c r="AK912" s="10"/>
    </row>
    <row r="913" spans="1:37">
      <c r="A913" t="s">
        <v>45</v>
      </c>
      <c r="B913" t="s">
        <v>46</v>
      </c>
      <c r="C913" t="s">
        <v>47</v>
      </c>
      <c r="D913" t="s">
        <v>1339</v>
      </c>
      <c r="E913" t="s">
        <v>88</v>
      </c>
      <c r="F913" t="s">
        <v>79</v>
      </c>
      <c r="G913" t="s">
        <v>51</v>
      </c>
      <c r="H913" s="20" t="s">
        <v>52</v>
      </c>
      <c r="I913" t="s">
        <v>53</v>
      </c>
      <c r="J913" t="s">
        <v>54</v>
      </c>
      <c r="L913" t="s">
        <v>55</v>
      </c>
      <c r="M913" t="s">
        <v>56</v>
      </c>
      <c r="N913" t="s">
        <v>57</v>
      </c>
      <c r="O913" s="21" t="s">
        <v>58</v>
      </c>
      <c r="P913" s="21" t="s">
        <v>64</v>
      </c>
      <c r="Q913" s="20" t="s">
        <v>596</v>
      </c>
      <c r="R913" s="21" t="s">
        <v>597</v>
      </c>
      <c r="S913" s="35">
        <v>1</v>
      </c>
      <c r="T913" s="22">
        <v>1</v>
      </c>
      <c r="U913" s="20" t="s">
        <v>62</v>
      </c>
      <c r="V913" s="20">
        <v>45694</v>
      </c>
      <c r="W913" s="21">
        <v>2</v>
      </c>
      <c r="X913" s="20">
        <v>45702</v>
      </c>
      <c r="Y913" s="20">
        <v>45700</v>
      </c>
      <c r="Z913" s="48">
        <v>2</v>
      </c>
      <c r="AA913">
        <v>2025</v>
      </c>
      <c r="AB913" s="45">
        <v>90940</v>
      </c>
      <c r="AC913" s="45">
        <v>90940</v>
      </c>
      <c r="AI913" s="10"/>
      <c r="AK913" s="10"/>
    </row>
    <row r="914" spans="1:37">
      <c r="A914" t="s">
        <v>45</v>
      </c>
      <c r="B914" t="s">
        <v>46</v>
      </c>
      <c r="C914" t="s">
        <v>47</v>
      </c>
      <c r="D914" t="s">
        <v>1340</v>
      </c>
      <c r="E914" t="s">
        <v>88</v>
      </c>
      <c r="F914" t="s">
        <v>79</v>
      </c>
      <c r="G914" t="s">
        <v>51</v>
      </c>
      <c r="H914" s="20" t="s">
        <v>52</v>
      </c>
      <c r="I914" t="s">
        <v>53</v>
      </c>
      <c r="J914" t="s">
        <v>54</v>
      </c>
      <c r="L914" t="s">
        <v>55</v>
      </c>
      <c r="M914" t="s">
        <v>56</v>
      </c>
      <c r="N914" t="s">
        <v>57</v>
      </c>
      <c r="O914" s="21" t="s">
        <v>58</v>
      </c>
      <c r="P914" s="21" t="s">
        <v>64</v>
      </c>
      <c r="Q914" s="20" t="s">
        <v>436</v>
      </c>
      <c r="R914" s="21" t="s">
        <v>437</v>
      </c>
      <c r="S914" s="35">
        <v>1</v>
      </c>
      <c r="T914" s="22">
        <v>1</v>
      </c>
      <c r="U914" s="20" t="s">
        <v>62</v>
      </c>
      <c r="V914" s="20">
        <v>45694</v>
      </c>
      <c r="W914" s="21">
        <v>2</v>
      </c>
      <c r="X914" s="20">
        <v>45706</v>
      </c>
      <c r="Y914" s="20">
        <v>45700</v>
      </c>
      <c r="Z914" s="48">
        <v>2</v>
      </c>
      <c r="AA914">
        <v>2025</v>
      </c>
      <c r="AB914" s="45">
        <v>45150</v>
      </c>
      <c r="AC914" s="45">
        <v>45150</v>
      </c>
      <c r="AI914" s="10"/>
      <c r="AK914" s="10"/>
    </row>
    <row r="915" spans="1:37">
      <c r="A915" t="s">
        <v>45</v>
      </c>
      <c r="B915" t="s">
        <v>46</v>
      </c>
      <c r="C915" t="s">
        <v>47</v>
      </c>
      <c r="D915" t="s">
        <v>1341</v>
      </c>
      <c r="E915" t="s">
        <v>88</v>
      </c>
      <c r="F915" t="s">
        <v>79</v>
      </c>
      <c r="G915" t="s">
        <v>51</v>
      </c>
      <c r="H915" s="20" t="s">
        <v>52</v>
      </c>
      <c r="I915" t="s">
        <v>53</v>
      </c>
      <c r="J915" t="s">
        <v>54</v>
      </c>
      <c r="L915" t="s">
        <v>55</v>
      </c>
      <c r="M915" t="s">
        <v>77</v>
      </c>
      <c r="N915" t="s">
        <v>89</v>
      </c>
      <c r="O915" s="21" t="s">
        <v>58</v>
      </c>
      <c r="P915" s="21" t="s">
        <v>150</v>
      </c>
      <c r="Q915" s="20" t="s">
        <v>268</v>
      </c>
      <c r="R915" s="21" t="s">
        <v>269</v>
      </c>
      <c r="S915" s="35">
        <v>1</v>
      </c>
      <c r="T915" s="22">
        <v>1</v>
      </c>
      <c r="U915" s="20" t="s">
        <v>62</v>
      </c>
      <c r="V915" s="20">
        <v>45690</v>
      </c>
      <c r="W915" s="21">
        <v>2</v>
      </c>
      <c r="X915" s="20">
        <v>45698</v>
      </c>
      <c r="Y915" s="20">
        <v>45693</v>
      </c>
      <c r="Z915" s="48">
        <v>2</v>
      </c>
      <c r="AA915">
        <v>2025</v>
      </c>
      <c r="AB915" s="45">
        <v>99990</v>
      </c>
      <c r="AC915" s="45">
        <v>99990</v>
      </c>
      <c r="AI915" s="10"/>
      <c r="AK915" s="10"/>
    </row>
    <row r="916" spans="1:37">
      <c r="A916" t="s">
        <v>45</v>
      </c>
      <c r="B916" t="s">
        <v>46</v>
      </c>
      <c r="C916" t="s">
        <v>47</v>
      </c>
      <c r="D916" t="s">
        <v>1342</v>
      </c>
      <c r="E916" t="s">
        <v>88</v>
      </c>
      <c r="F916" t="s">
        <v>79</v>
      </c>
      <c r="G916" t="s">
        <v>51</v>
      </c>
      <c r="H916" s="20" t="s">
        <v>52</v>
      </c>
      <c r="I916" t="s">
        <v>53</v>
      </c>
      <c r="J916" t="s">
        <v>54</v>
      </c>
      <c r="L916" t="s">
        <v>55</v>
      </c>
      <c r="M916" t="s">
        <v>56</v>
      </c>
      <c r="N916" t="s">
        <v>57</v>
      </c>
      <c r="O916" s="21" t="s">
        <v>58</v>
      </c>
      <c r="P916" s="21" t="s">
        <v>64</v>
      </c>
      <c r="Q916" s="20" t="s">
        <v>410</v>
      </c>
      <c r="R916" s="21" t="s">
        <v>411</v>
      </c>
      <c r="S916" s="35">
        <v>1</v>
      </c>
      <c r="T916" s="22">
        <v>1</v>
      </c>
      <c r="U916" s="20" t="s">
        <v>62</v>
      </c>
      <c r="V916" s="20">
        <v>45690</v>
      </c>
      <c r="W916" s="21">
        <v>2</v>
      </c>
      <c r="X916" s="20">
        <v>45698</v>
      </c>
      <c r="Y916" s="20">
        <v>45693</v>
      </c>
      <c r="Z916" s="48">
        <v>2</v>
      </c>
      <c r="AA916">
        <v>2025</v>
      </c>
      <c r="AB916" s="45">
        <v>53119</v>
      </c>
      <c r="AC916" s="45">
        <v>53119</v>
      </c>
      <c r="AI916" s="10"/>
      <c r="AK916" s="10"/>
    </row>
    <row r="917" spans="1:37">
      <c r="A917" t="s">
        <v>45</v>
      </c>
      <c r="B917" t="s">
        <v>46</v>
      </c>
      <c r="C917" t="s">
        <v>47</v>
      </c>
      <c r="D917" t="s">
        <v>1343</v>
      </c>
      <c r="E917" t="s">
        <v>88</v>
      </c>
      <c r="F917" t="s">
        <v>79</v>
      </c>
      <c r="G917" t="s">
        <v>51</v>
      </c>
      <c r="H917" s="20" t="s">
        <v>52</v>
      </c>
      <c r="I917" t="s">
        <v>53</v>
      </c>
      <c r="J917" t="s">
        <v>54</v>
      </c>
      <c r="L917" t="s">
        <v>55</v>
      </c>
      <c r="M917" t="s">
        <v>77</v>
      </c>
      <c r="N917" t="s">
        <v>89</v>
      </c>
      <c r="O917" s="21" t="s">
        <v>58</v>
      </c>
      <c r="P917" s="21" t="s">
        <v>104</v>
      </c>
      <c r="Q917" s="20" t="s">
        <v>1221</v>
      </c>
      <c r="R917" s="21" t="s">
        <v>1222</v>
      </c>
      <c r="S917" s="35">
        <v>1</v>
      </c>
      <c r="T917" s="22">
        <v>1</v>
      </c>
      <c r="U917" s="20" t="s">
        <v>62</v>
      </c>
      <c r="V917" s="20">
        <v>45694</v>
      </c>
      <c r="W917" s="21">
        <v>2</v>
      </c>
      <c r="X917" s="20">
        <v>45702</v>
      </c>
      <c r="Y917" s="20">
        <v>45700</v>
      </c>
      <c r="Z917" s="48">
        <v>2</v>
      </c>
      <c r="AA917">
        <v>2025</v>
      </c>
      <c r="AB917" s="45">
        <v>34369</v>
      </c>
      <c r="AC917" s="45">
        <v>34369</v>
      </c>
      <c r="AI917" s="10"/>
      <c r="AK917" s="10"/>
    </row>
    <row r="918" spans="1:37">
      <c r="A918" t="s">
        <v>45</v>
      </c>
      <c r="B918" t="s">
        <v>46</v>
      </c>
      <c r="C918" t="s">
        <v>47</v>
      </c>
      <c r="D918" t="s">
        <v>1344</v>
      </c>
      <c r="E918" t="s">
        <v>88</v>
      </c>
      <c r="F918" t="s">
        <v>79</v>
      </c>
      <c r="G918" t="s">
        <v>51</v>
      </c>
      <c r="H918" s="20" t="s">
        <v>58</v>
      </c>
      <c r="I918" t="s">
        <v>53</v>
      </c>
      <c r="J918" t="s">
        <v>54</v>
      </c>
      <c r="L918" t="s">
        <v>55</v>
      </c>
      <c r="M918" t="s">
        <v>77</v>
      </c>
      <c r="N918" t="s">
        <v>89</v>
      </c>
      <c r="O918" s="21" t="s">
        <v>58</v>
      </c>
      <c r="P918" s="21" t="s">
        <v>276</v>
      </c>
      <c r="Q918" s="20" t="s">
        <v>277</v>
      </c>
      <c r="R918" s="21" t="s">
        <v>278</v>
      </c>
      <c r="S918" s="35">
        <v>1</v>
      </c>
      <c r="T918" s="22">
        <v>0</v>
      </c>
      <c r="U918" s="20" t="s">
        <v>62</v>
      </c>
      <c r="V918" s="20">
        <v>45690</v>
      </c>
      <c r="W918" s="21">
        <v>2</v>
      </c>
      <c r="X918" s="20">
        <v>45698</v>
      </c>
      <c r="Z918" s="48">
        <v>2</v>
      </c>
      <c r="AA918">
        <v>2025</v>
      </c>
      <c r="AB918" s="45">
        <v>13745</v>
      </c>
      <c r="AC918" s="45">
        <v>0</v>
      </c>
      <c r="AI918" s="10"/>
      <c r="AK918" s="10"/>
    </row>
    <row r="919" spans="1:37">
      <c r="A919" t="s">
        <v>45</v>
      </c>
      <c r="B919" t="s">
        <v>46</v>
      </c>
      <c r="C919" t="s">
        <v>47</v>
      </c>
      <c r="D919" t="s">
        <v>1345</v>
      </c>
      <c r="E919" t="s">
        <v>88</v>
      </c>
      <c r="F919" t="s">
        <v>79</v>
      </c>
      <c r="G919" t="s">
        <v>51</v>
      </c>
      <c r="H919" s="20" t="s">
        <v>52</v>
      </c>
      <c r="I919" t="s">
        <v>53</v>
      </c>
      <c r="J919" t="s">
        <v>54</v>
      </c>
      <c r="L919" t="s">
        <v>55</v>
      </c>
      <c r="M919" t="s">
        <v>56</v>
      </c>
      <c r="N919" t="s">
        <v>57</v>
      </c>
      <c r="O919" s="21" t="s">
        <v>58</v>
      </c>
      <c r="P919" s="21" t="s">
        <v>64</v>
      </c>
      <c r="Q919" s="20" t="s">
        <v>354</v>
      </c>
      <c r="R919" s="21" t="s">
        <v>355</v>
      </c>
      <c r="S919" s="35">
        <v>1</v>
      </c>
      <c r="T919" s="22">
        <v>1</v>
      </c>
      <c r="U919" s="20" t="s">
        <v>62</v>
      </c>
      <c r="V919" s="20">
        <v>45691</v>
      </c>
      <c r="W919" s="21">
        <v>2</v>
      </c>
      <c r="X919" s="20">
        <v>45698</v>
      </c>
      <c r="Y919" s="20">
        <v>45698</v>
      </c>
      <c r="Z919" s="48">
        <v>2</v>
      </c>
      <c r="AA919">
        <v>2025</v>
      </c>
      <c r="AB919" s="45">
        <v>156244</v>
      </c>
      <c r="AC919" s="45">
        <v>156244</v>
      </c>
      <c r="AI919" s="10"/>
      <c r="AK919" s="10"/>
    </row>
    <row r="920" spans="1:37">
      <c r="A920" t="s">
        <v>45</v>
      </c>
      <c r="B920" t="s">
        <v>46</v>
      </c>
      <c r="C920" t="s">
        <v>47</v>
      </c>
      <c r="D920" t="s">
        <v>1346</v>
      </c>
      <c r="E920" t="s">
        <v>88</v>
      </c>
      <c r="F920" t="s">
        <v>79</v>
      </c>
      <c r="G920" t="s">
        <v>51</v>
      </c>
      <c r="H920" s="20" t="s">
        <v>52</v>
      </c>
      <c r="I920" t="s">
        <v>53</v>
      </c>
      <c r="J920" t="s">
        <v>54</v>
      </c>
      <c r="L920" t="s">
        <v>55</v>
      </c>
      <c r="M920" t="s">
        <v>77</v>
      </c>
      <c r="N920" t="s">
        <v>89</v>
      </c>
      <c r="O920" s="21" t="s">
        <v>58</v>
      </c>
      <c r="P920" s="21" t="s">
        <v>104</v>
      </c>
      <c r="Q920" s="20" t="s">
        <v>515</v>
      </c>
      <c r="R920" s="21" t="s">
        <v>516</v>
      </c>
      <c r="S920" s="35">
        <v>1</v>
      </c>
      <c r="T920" s="22">
        <v>1</v>
      </c>
      <c r="U920" s="20" t="s">
        <v>62</v>
      </c>
      <c r="V920" s="20">
        <v>45691</v>
      </c>
      <c r="W920" s="21">
        <v>2</v>
      </c>
      <c r="X920" s="20">
        <v>45698</v>
      </c>
      <c r="Y920" s="20">
        <v>45695</v>
      </c>
      <c r="Z920" s="48">
        <v>2</v>
      </c>
      <c r="AA920">
        <v>2025</v>
      </c>
      <c r="AB920" s="45">
        <v>81245</v>
      </c>
      <c r="AC920" s="45">
        <v>81245</v>
      </c>
      <c r="AI920" s="10"/>
      <c r="AK920" s="10"/>
    </row>
    <row r="921" spans="1:37">
      <c r="A921" t="s">
        <v>45</v>
      </c>
      <c r="B921" t="s">
        <v>46</v>
      </c>
      <c r="C921" t="s">
        <v>47</v>
      </c>
      <c r="D921" t="s">
        <v>1347</v>
      </c>
      <c r="E921" t="s">
        <v>88</v>
      </c>
      <c r="F921" t="s">
        <v>79</v>
      </c>
      <c r="G921" t="s">
        <v>51</v>
      </c>
      <c r="H921" s="20" t="s">
        <v>52</v>
      </c>
      <c r="I921" t="s">
        <v>53</v>
      </c>
      <c r="J921" t="s">
        <v>54</v>
      </c>
      <c r="L921" t="s">
        <v>55</v>
      </c>
      <c r="M921" t="s">
        <v>77</v>
      </c>
      <c r="N921" t="s">
        <v>89</v>
      </c>
      <c r="O921" s="21" t="s">
        <v>58</v>
      </c>
      <c r="P921" s="21" t="s">
        <v>104</v>
      </c>
      <c r="Q921" s="20" t="s">
        <v>919</v>
      </c>
      <c r="R921" s="21" t="s">
        <v>920</v>
      </c>
      <c r="S921" s="35">
        <v>1</v>
      </c>
      <c r="T921" s="22">
        <v>1</v>
      </c>
      <c r="U921" s="20" t="s">
        <v>62</v>
      </c>
      <c r="V921" s="20">
        <v>45693</v>
      </c>
      <c r="W921" s="21">
        <v>2</v>
      </c>
      <c r="X921" s="20">
        <v>45701</v>
      </c>
      <c r="Y921" s="20">
        <v>45698</v>
      </c>
      <c r="Z921" s="48">
        <v>2</v>
      </c>
      <c r="AA921">
        <v>2025</v>
      </c>
      <c r="AB921" s="45">
        <v>34369</v>
      </c>
      <c r="AC921" s="45">
        <v>34369</v>
      </c>
      <c r="AI921" s="10"/>
      <c r="AK921" s="10"/>
    </row>
    <row r="922" spans="1:37">
      <c r="A922" t="s">
        <v>45</v>
      </c>
      <c r="B922" t="s">
        <v>46</v>
      </c>
      <c r="C922" t="s">
        <v>47</v>
      </c>
      <c r="D922" t="s">
        <v>1348</v>
      </c>
      <c r="E922" t="s">
        <v>88</v>
      </c>
      <c r="F922" t="s">
        <v>79</v>
      </c>
      <c r="G922" t="s">
        <v>51</v>
      </c>
      <c r="H922" s="20" t="s">
        <v>52</v>
      </c>
      <c r="I922" t="s">
        <v>53</v>
      </c>
      <c r="J922" t="s">
        <v>54</v>
      </c>
      <c r="L922" t="s">
        <v>55</v>
      </c>
      <c r="M922" t="s">
        <v>56</v>
      </c>
      <c r="N922" t="s">
        <v>57</v>
      </c>
      <c r="O922" s="21" t="s">
        <v>58</v>
      </c>
      <c r="P922" s="21" t="s">
        <v>64</v>
      </c>
      <c r="Q922" s="20" t="s">
        <v>677</v>
      </c>
      <c r="R922" s="21" t="s">
        <v>678</v>
      </c>
      <c r="S922" s="35">
        <v>1</v>
      </c>
      <c r="T922" s="22">
        <v>1</v>
      </c>
      <c r="U922" s="20" t="s">
        <v>62</v>
      </c>
      <c r="V922" s="20">
        <v>45691</v>
      </c>
      <c r="W922" s="21">
        <v>2</v>
      </c>
      <c r="X922" s="20">
        <v>45698</v>
      </c>
      <c r="Y922" s="20">
        <v>45693</v>
      </c>
      <c r="Z922" s="48">
        <v>2</v>
      </c>
      <c r="AA922">
        <v>2025</v>
      </c>
      <c r="AB922" s="45">
        <v>73823</v>
      </c>
      <c r="AC922" s="45">
        <v>73823</v>
      </c>
      <c r="AI922" s="10"/>
      <c r="AK922" s="10"/>
    </row>
    <row r="923" spans="1:37">
      <c r="A923" t="s">
        <v>45</v>
      </c>
      <c r="B923" t="s">
        <v>46</v>
      </c>
      <c r="C923" t="s">
        <v>47</v>
      </c>
      <c r="D923" t="s">
        <v>1349</v>
      </c>
      <c r="E923" t="s">
        <v>88</v>
      </c>
      <c r="F923" t="s">
        <v>79</v>
      </c>
      <c r="G923" t="s">
        <v>51</v>
      </c>
      <c r="H923" s="20" t="s">
        <v>52</v>
      </c>
      <c r="I923" t="s">
        <v>53</v>
      </c>
      <c r="J923" t="s">
        <v>54</v>
      </c>
      <c r="L923" t="s">
        <v>55</v>
      </c>
      <c r="M923" t="s">
        <v>56</v>
      </c>
      <c r="N923" t="s">
        <v>57</v>
      </c>
      <c r="O923" s="21" t="s">
        <v>58</v>
      </c>
      <c r="P923" s="21" t="s">
        <v>64</v>
      </c>
      <c r="Q923" s="20" t="s">
        <v>456</v>
      </c>
      <c r="R923" s="21" t="s">
        <v>457</v>
      </c>
      <c r="S923" s="35">
        <v>2</v>
      </c>
      <c r="T923" s="22">
        <v>2</v>
      </c>
      <c r="U923" s="20" t="s">
        <v>62</v>
      </c>
      <c r="V923" s="20">
        <v>45694</v>
      </c>
      <c r="W923" s="21">
        <v>2</v>
      </c>
      <c r="X923" s="20">
        <v>45702</v>
      </c>
      <c r="Y923" s="20">
        <v>45700</v>
      </c>
      <c r="Z923" s="48">
        <v>2</v>
      </c>
      <c r="AA923">
        <v>2025</v>
      </c>
      <c r="AB923" s="45">
        <v>56177</v>
      </c>
      <c r="AC923" s="45">
        <v>56177</v>
      </c>
      <c r="AI923" s="10"/>
      <c r="AK923" s="10"/>
    </row>
    <row r="924" spans="1:37">
      <c r="A924" t="s">
        <v>45</v>
      </c>
      <c r="B924" t="s">
        <v>46</v>
      </c>
      <c r="C924" t="s">
        <v>47</v>
      </c>
      <c r="D924" t="s">
        <v>1350</v>
      </c>
      <c r="E924" t="s">
        <v>88</v>
      </c>
      <c r="F924" t="s">
        <v>79</v>
      </c>
      <c r="G924" t="s">
        <v>51</v>
      </c>
      <c r="H924" s="20" t="s">
        <v>52</v>
      </c>
      <c r="I924" t="s">
        <v>53</v>
      </c>
      <c r="J924" t="s">
        <v>54</v>
      </c>
      <c r="L924" t="s">
        <v>55</v>
      </c>
      <c r="M924" t="s">
        <v>56</v>
      </c>
      <c r="N924" t="s">
        <v>57</v>
      </c>
      <c r="O924" s="21" t="s">
        <v>58</v>
      </c>
      <c r="P924" s="21" t="s">
        <v>64</v>
      </c>
      <c r="Q924" s="20" t="s">
        <v>179</v>
      </c>
      <c r="R924" s="21" t="s">
        <v>180</v>
      </c>
      <c r="S924" s="35">
        <v>1</v>
      </c>
      <c r="T924" s="22">
        <v>1</v>
      </c>
      <c r="U924" s="20" t="s">
        <v>62</v>
      </c>
      <c r="V924" s="20">
        <v>45695</v>
      </c>
      <c r="W924" s="21">
        <v>2</v>
      </c>
      <c r="X924" s="20">
        <v>45705</v>
      </c>
      <c r="Y924" s="20">
        <v>45700</v>
      </c>
      <c r="Z924" s="48">
        <v>2</v>
      </c>
      <c r="AA924">
        <v>2025</v>
      </c>
      <c r="AB924" s="45">
        <v>38276</v>
      </c>
      <c r="AC924" s="45">
        <v>38276</v>
      </c>
      <c r="AI924" s="10"/>
      <c r="AK924" s="10"/>
    </row>
    <row r="925" spans="1:37">
      <c r="A925" t="s">
        <v>45</v>
      </c>
      <c r="B925" t="s">
        <v>46</v>
      </c>
      <c r="C925" t="s">
        <v>47</v>
      </c>
      <c r="D925" t="s">
        <v>1351</v>
      </c>
      <c r="E925" t="s">
        <v>88</v>
      </c>
      <c r="F925" t="s">
        <v>79</v>
      </c>
      <c r="G925" t="s">
        <v>51</v>
      </c>
      <c r="H925" s="20" t="s">
        <v>52</v>
      </c>
      <c r="I925" t="s">
        <v>53</v>
      </c>
      <c r="J925" t="s">
        <v>54</v>
      </c>
      <c r="L925" t="s">
        <v>55</v>
      </c>
      <c r="M925" t="s">
        <v>77</v>
      </c>
      <c r="N925" t="s">
        <v>89</v>
      </c>
      <c r="O925" s="21" t="s">
        <v>58</v>
      </c>
      <c r="P925" s="21" t="s">
        <v>104</v>
      </c>
      <c r="Q925" s="20" t="s">
        <v>1336</v>
      </c>
      <c r="R925" s="21" t="s">
        <v>1337</v>
      </c>
      <c r="S925" s="35">
        <v>1</v>
      </c>
      <c r="T925" s="22">
        <v>1</v>
      </c>
      <c r="U925" s="20" t="s">
        <v>62</v>
      </c>
      <c r="V925" s="20">
        <v>45692</v>
      </c>
      <c r="W925" s="21">
        <v>2</v>
      </c>
      <c r="X925" s="20">
        <v>45699</v>
      </c>
      <c r="Y925" s="20">
        <v>45698</v>
      </c>
      <c r="Z925" s="48">
        <v>2</v>
      </c>
      <c r="AA925">
        <v>2025</v>
      </c>
      <c r="AB925" s="45">
        <v>131244</v>
      </c>
      <c r="AC925" s="45">
        <v>131244</v>
      </c>
      <c r="AI925" s="10"/>
      <c r="AK925" s="10"/>
    </row>
    <row r="926" spans="1:37">
      <c r="A926" t="s">
        <v>45</v>
      </c>
      <c r="B926" t="s">
        <v>46</v>
      </c>
      <c r="C926" t="s">
        <v>47</v>
      </c>
      <c r="D926" t="s">
        <v>1352</v>
      </c>
      <c r="E926" t="s">
        <v>88</v>
      </c>
      <c r="F926" t="s">
        <v>79</v>
      </c>
      <c r="G926" t="s">
        <v>51</v>
      </c>
      <c r="H926" s="20" t="s">
        <v>52</v>
      </c>
      <c r="I926" t="s">
        <v>53</v>
      </c>
      <c r="J926" t="s">
        <v>54</v>
      </c>
      <c r="L926" t="s">
        <v>55</v>
      </c>
      <c r="M926" t="s">
        <v>77</v>
      </c>
      <c r="N926" t="s">
        <v>89</v>
      </c>
      <c r="O926" s="21" t="s">
        <v>58</v>
      </c>
      <c r="P926" s="21" t="s">
        <v>366</v>
      </c>
      <c r="Q926" s="20" t="s">
        <v>542</v>
      </c>
      <c r="R926" s="21" t="s">
        <v>543</v>
      </c>
      <c r="S926" s="35">
        <v>1</v>
      </c>
      <c r="T926" s="22">
        <v>1</v>
      </c>
      <c r="U926" s="20" t="s">
        <v>62</v>
      </c>
      <c r="V926" s="20">
        <v>45691</v>
      </c>
      <c r="W926" s="21">
        <v>2</v>
      </c>
      <c r="X926" s="20">
        <v>45698</v>
      </c>
      <c r="Y926" s="20">
        <v>45695</v>
      </c>
      <c r="Z926" s="48">
        <v>2</v>
      </c>
      <c r="AA926">
        <v>2025</v>
      </c>
      <c r="AB926" s="45">
        <v>46869</v>
      </c>
      <c r="AC926" s="45">
        <v>46869</v>
      </c>
      <c r="AI926" s="10"/>
      <c r="AK926" s="10"/>
    </row>
    <row r="927" spans="1:37">
      <c r="A927" t="s">
        <v>45</v>
      </c>
      <c r="B927" t="s">
        <v>46</v>
      </c>
      <c r="C927" t="s">
        <v>47</v>
      </c>
      <c r="D927" t="s">
        <v>1353</v>
      </c>
      <c r="E927" t="s">
        <v>88</v>
      </c>
      <c r="F927" t="s">
        <v>79</v>
      </c>
      <c r="G927" t="s">
        <v>51</v>
      </c>
      <c r="H927" s="20" t="s">
        <v>52</v>
      </c>
      <c r="I927" t="s">
        <v>53</v>
      </c>
      <c r="J927" t="s">
        <v>54</v>
      </c>
      <c r="L927" t="s">
        <v>55</v>
      </c>
      <c r="M927" t="s">
        <v>77</v>
      </c>
      <c r="N927" t="s">
        <v>89</v>
      </c>
      <c r="O927" s="21" t="s">
        <v>58</v>
      </c>
      <c r="P927" s="21" t="s">
        <v>137</v>
      </c>
      <c r="Q927" s="20" t="s">
        <v>138</v>
      </c>
      <c r="R927" s="21" t="s">
        <v>139</v>
      </c>
      <c r="S927" s="35">
        <v>1</v>
      </c>
      <c r="T927" s="22">
        <v>1</v>
      </c>
      <c r="U927" s="20" t="s">
        <v>62</v>
      </c>
      <c r="V927" s="20">
        <v>45691</v>
      </c>
      <c r="W927" s="21">
        <v>2</v>
      </c>
      <c r="X927" s="20">
        <v>45698</v>
      </c>
      <c r="Y927" s="20">
        <v>45695</v>
      </c>
      <c r="Z927" s="48">
        <v>2</v>
      </c>
      <c r="AA927">
        <v>2025</v>
      </c>
      <c r="AB927" s="45">
        <v>143750</v>
      </c>
      <c r="AC927" s="45">
        <v>143750</v>
      </c>
      <c r="AI927" s="10"/>
      <c r="AK927" s="10"/>
    </row>
    <row r="928" spans="1:37">
      <c r="A928" t="s">
        <v>45</v>
      </c>
      <c r="B928" t="s">
        <v>46</v>
      </c>
      <c r="C928" t="s">
        <v>47</v>
      </c>
      <c r="D928" t="s">
        <v>1354</v>
      </c>
      <c r="E928" t="s">
        <v>88</v>
      </c>
      <c r="F928" t="s">
        <v>79</v>
      </c>
      <c r="G928" t="s">
        <v>51</v>
      </c>
      <c r="H928" s="20" t="s">
        <v>52</v>
      </c>
      <c r="I928" t="s">
        <v>53</v>
      </c>
      <c r="J928" t="s">
        <v>54</v>
      </c>
      <c r="L928" t="s">
        <v>55</v>
      </c>
      <c r="M928" t="s">
        <v>56</v>
      </c>
      <c r="N928" t="s">
        <v>57</v>
      </c>
      <c r="O928" s="21" t="s">
        <v>58</v>
      </c>
      <c r="P928" s="21" t="s">
        <v>64</v>
      </c>
      <c r="Q928" s="20" t="s">
        <v>230</v>
      </c>
      <c r="R928" s="21" t="s">
        <v>231</v>
      </c>
      <c r="S928" s="35">
        <v>1</v>
      </c>
      <c r="T928" s="22">
        <v>1</v>
      </c>
      <c r="U928" s="20" t="s">
        <v>62</v>
      </c>
      <c r="V928" s="20">
        <v>45694</v>
      </c>
      <c r="W928" s="21">
        <v>2</v>
      </c>
      <c r="X928" s="20">
        <v>45702</v>
      </c>
      <c r="Y928" s="20">
        <v>45700</v>
      </c>
      <c r="Z928" s="48">
        <v>2</v>
      </c>
      <c r="AA928">
        <v>2025</v>
      </c>
      <c r="AB928" s="45">
        <v>45330</v>
      </c>
      <c r="AC928" s="45">
        <v>45330</v>
      </c>
      <c r="AI928" s="10"/>
      <c r="AK928" s="10"/>
    </row>
    <row r="929" spans="1:37">
      <c r="A929" t="s">
        <v>45</v>
      </c>
      <c r="B929" t="s">
        <v>46</v>
      </c>
      <c r="C929" t="s">
        <v>47</v>
      </c>
      <c r="D929" t="s">
        <v>1301</v>
      </c>
      <c r="E929" t="s">
        <v>49</v>
      </c>
      <c r="F929" t="s">
        <v>79</v>
      </c>
      <c r="G929" t="s">
        <v>51</v>
      </c>
      <c r="H929" s="20" t="s">
        <v>52</v>
      </c>
      <c r="I929" t="s">
        <v>53</v>
      </c>
      <c r="J929" t="s">
        <v>54</v>
      </c>
      <c r="L929" t="s">
        <v>55</v>
      </c>
      <c r="M929" t="s">
        <v>56</v>
      </c>
      <c r="N929" t="s">
        <v>57</v>
      </c>
      <c r="O929" s="21" t="s">
        <v>58</v>
      </c>
      <c r="P929" s="21" t="s">
        <v>59</v>
      </c>
      <c r="Q929" s="20" t="s">
        <v>80</v>
      </c>
      <c r="R929" s="21" t="s">
        <v>81</v>
      </c>
      <c r="S929" s="35">
        <v>2</v>
      </c>
      <c r="T929" s="22">
        <v>2</v>
      </c>
      <c r="U929" s="20" t="s">
        <v>82</v>
      </c>
      <c r="V929" s="20">
        <v>45691</v>
      </c>
      <c r="W929" s="21">
        <v>2</v>
      </c>
      <c r="X929" s="20">
        <v>45701</v>
      </c>
      <c r="Y929" s="20">
        <v>45701</v>
      </c>
      <c r="Z929" s="48">
        <v>2</v>
      </c>
      <c r="AA929">
        <v>2025</v>
      </c>
      <c r="AB929" s="45">
        <v>246000</v>
      </c>
      <c r="AC929" s="45">
        <v>246000</v>
      </c>
      <c r="AI929" s="10"/>
      <c r="AK929" s="10"/>
    </row>
    <row r="930" spans="1:37">
      <c r="A930" t="s">
        <v>45</v>
      </c>
      <c r="B930" t="s">
        <v>46</v>
      </c>
      <c r="C930" t="s">
        <v>47</v>
      </c>
      <c r="D930" t="s">
        <v>1301</v>
      </c>
      <c r="E930" t="s">
        <v>49</v>
      </c>
      <c r="F930" t="s">
        <v>83</v>
      </c>
      <c r="G930" t="s">
        <v>51</v>
      </c>
      <c r="H930" s="20" t="s">
        <v>52</v>
      </c>
      <c r="I930" t="s">
        <v>53</v>
      </c>
      <c r="J930" t="s">
        <v>54</v>
      </c>
      <c r="L930" t="s">
        <v>55</v>
      </c>
      <c r="M930" t="s">
        <v>56</v>
      </c>
      <c r="N930" t="s">
        <v>57</v>
      </c>
      <c r="O930" s="21" t="s">
        <v>58</v>
      </c>
      <c r="P930" s="21" t="s">
        <v>59</v>
      </c>
      <c r="Q930" s="20" t="s">
        <v>80</v>
      </c>
      <c r="R930" s="21" t="s">
        <v>81</v>
      </c>
      <c r="S930" s="35">
        <v>1</v>
      </c>
      <c r="T930" s="22">
        <v>0</v>
      </c>
      <c r="U930" s="20" t="s">
        <v>82</v>
      </c>
      <c r="V930" s="20">
        <v>45691</v>
      </c>
      <c r="W930" s="21">
        <v>2</v>
      </c>
      <c r="X930" s="20">
        <v>45701</v>
      </c>
      <c r="Z930" s="48">
        <v>2</v>
      </c>
      <c r="AA930">
        <v>2025</v>
      </c>
      <c r="AB930" s="45">
        <v>0</v>
      </c>
      <c r="AC930" s="45">
        <v>0</v>
      </c>
      <c r="AI930" s="10"/>
      <c r="AK930" s="10"/>
    </row>
    <row r="931" spans="1:37">
      <c r="A931" t="s">
        <v>45</v>
      </c>
      <c r="B931" t="s">
        <v>46</v>
      </c>
      <c r="C931" t="s">
        <v>47</v>
      </c>
      <c r="D931" t="s">
        <v>1355</v>
      </c>
      <c r="E931" t="s">
        <v>88</v>
      </c>
      <c r="F931" t="s">
        <v>79</v>
      </c>
      <c r="G931" t="s">
        <v>51</v>
      </c>
      <c r="H931" s="20" t="s">
        <v>52</v>
      </c>
      <c r="I931" t="s">
        <v>53</v>
      </c>
      <c r="J931" t="s">
        <v>54</v>
      </c>
      <c r="L931" t="s">
        <v>55</v>
      </c>
      <c r="M931" t="s">
        <v>77</v>
      </c>
      <c r="N931" t="s">
        <v>89</v>
      </c>
      <c r="O931" s="21" t="s">
        <v>58</v>
      </c>
      <c r="P931" s="21" t="s">
        <v>119</v>
      </c>
      <c r="Q931" s="20" t="s">
        <v>120</v>
      </c>
      <c r="R931" s="21" t="s">
        <v>121</v>
      </c>
      <c r="S931" s="35">
        <v>1</v>
      </c>
      <c r="T931" s="22">
        <v>1</v>
      </c>
      <c r="U931" s="20" t="s">
        <v>62</v>
      </c>
      <c r="V931" s="20">
        <v>45694</v>
      </c>
      <c r="W931" s="21">
        <v>2</v>
      </c>
      <c r="X931" s="20">
        <v>45705</v>
      </c>
      <c r="Y931" s="20">
        <v>45698</v>
      </c>
      <c r="Z931" s="48">
        <v>2</v>
      </c>
      <c r="AA931">
        <v>2025</v>
      </c>
      <c r="AB931" s="45">
        <v>93748</v>
      </c>
      <c r="AC931" s="45">
        <v>93748</v>
      </c>
      <c r="AI931" s="10"/>
      <c r="AK931" s="10"/>
    </row>
    <row r="932" spans="1:37">
      <c r="A932" t="s">
        <v>45</v>
      </c>
      <c r="B932" t="s">
        <v>46</v>
      </c>
      <c r="C932" t="s">
        <v>47</v>
      </c>
      <c r="D932" t="s">
        <v>1301</v>
      </c>
      <c r="E932" t="s">
        <v>49</v>
      </c>
      <c r="F932" t="s">
        <v>84</v>
      </c>
      <c r="G932" t="s">
        <v>51</v>
      </c>
      <c r="H932" s="20" t="s">
        <v>52</v>
      </c>
      <c r="I932" t="s">
        <v>53</v>
      </c>
      <c r="J932" t="s">
        <v>54</v>
      </c>
      <c r="L932" t="s">
        <v>55</v>
      </c>
      <c r="M932" t="s">
        <v>56</v>
      </c>
      <c r="N932" t="s">
        <v>57</v>
      </c>
      <c r="O932" s="21" t="s">
        <v>58</v>
      </c>
      <c r="P932" s="21" t="s">
        <v>59</v>
      </c>
      <c r="Q932" s="20" t="s">
        <v>80</v>
      </c>
      <c r="R932" s="21" t="s">
        <v>81</v>
      </c>
      <c r="S932" s="35">
        <v>1</v>
      </c>
      <c r="T932" s="22">
        <v>0</v>
      </c>
      <c r="U932" s="20" t="s">
        <v>82</v>
      </c>
      <c r="V932" s="20">
        <v>45691</v>
      </c>
      <c r="W932" s="21">
        <v>2</v>
      </c>
      <c r="X932" s="20">
        <v>45701</v>
      </c>
      <c r="Z932" s="48">
        <v>2</v>
      </c>
      <c r="AA932">
        <v>2025</v>
      </c>
      <c r="AB932" s="45">
        <v>0</v>
      </c>
      <c r="AC932" s="45">
        <v>0</v>
      </c>
      <c r="AI932" s="10"/>
      <c r="AK932" s="10"/>
    </row>
    <row r="933" spans="1:37">
      <c r="A933" t="s">
        <v>45</v>
      </c>
      <c r="B933" t="s">
        <v>46</v>
      </c>
      <c r="C933" t="s">
        <v>47</v>
      </c>
      <c r="D933" t="s">
        <v>1356</v>
      </c>
      <c r="E933" t="s">
        <v>88</v>
      </c>
      <c r="F933" t="s">
        <v>79</v>
      </c>
      <c r="G933" t="s">
        <v>51</v>
      </c>
      <c r="H933" s="20" t="s">
        <v>52</v>
      </c>
      <c r="I933" t="s">
        <v>53</v>
      </c>
      <c r="J933" t="s">
        <v>54</v>
      </c>
      <c r="L933" t="s">
        <v>55</v>
      </c>
      <c r="M933" t="s">
        <v>77</v>
      </c>
      <c r="N933" t="s">
        <v>89</v>
      </c>
      <c r="O933" s="21" t="s">
        <v>58</v>
      </c>
      <c r="P933" s="21" t="s">
        <v>90</v>
      </c>
      <c r="Q933" s="20" t="s">
        <v>214</v>
      </c>
      <c r="R933" s="21" t="s">
        <v>215</v>
      </c>
      <c r="S933" s="35">
        <v>1</v>
      </c>
      <c r="T933" s="22">
        <v>1</v>
      </c>
      <c r="U933" s="20" t="s">
        <v>62</v>
      </c>
      <c r="V933" s="20">
        <v>45694</v>
      </c>
      <c r="W933" s="21">
        <v>2</v>
      </c>
      <c r="X933" s="20">
        <v>45702</v>
      </c>
      <c r="Y933" s="20">
        <v>45700</v>
      </c>
      <c r="Z933" s="48">
        <v>2</v>
      </c>
      <c r="AA933">
        <v>2025</v>
      </c>
      <c r="AB933" s="45">
        <v>49994</v>
      </c>
      <c r="AC933" s="45">
        <v>49994</v>
      </c>
      <c r="AI933" s="10"/>
      <c r="AK933" s="10"/>
    </row>
    <row r="934" spans="1:37">
      <c r="A934" t="s">
        <v>45</v>
      </c>
      <c r="B934" t="s">
        <v>46</v>
      </c>
      <c r="C934" t="s">
        <v>47</v>
      </c>
      <c r="D934" t="s">
        <v>1357</v>
      </c>
      <c r="E934" t="s">
        <v>88</v>
      </c>
      <c r="F934" t="s">
        <v>79</v>
      </c>
      <c r="G934" t="s">
        <v>51</v>
      </c>
      <c r="H934" s="20" t="s">
        <v>52</v>
      </c>
      <c r="I934" t="s">
        <v>53</v>
      </c>
      <c r="J934" t="s">
        <v>54</v>
      </c>
      <c r="L934" t="s">
        <v>55</v>
      </c>
      <c r="M934" t="s">
        <v>77</v>
      </c>
      <c r="N934" t="s">
        <v>89</v>
      </c>
      <c r="O934" s="21" t="s">
        <v>58</v>
      </c>
      <c r="P934" s="21" t="s">
        <v>90</v>
      </c>
      <c r="Q934" s="20" t="s">
        <v>1025</v>
      </c>
      <c r="R934" s="21" t="s">
        <v>1026</v>
      </c>
      <c r="S934" s="35">
        <v>1</v>
      </c>
      <c r="T934" s="22">
        <v>1</v>
      </c>
      <c r="U934" s="20" t="s">
        <v>62</v>
      </c>
      <c r="V934" s="20">
        <v>45694</v>
      </c>
      <c r="W934" s="21">
        <v>2</v>
      </c>
      <c r="X934" s="20">
        <v>45706</v>
      </c>
      <c r="Y934" s="20">
        <v>45698</v>
      </c>
      <c r="Z934" s="48">
        <v>2</v>
      </c>
      <c r="AA934">
        <v>2025</v>
      </c>
      <c r="AB934" s="45">
        <v>113333</v>
      </c>
      <c r="AC934" s="45">
        <v>113333</v>
      </c>
      <c r="AI934" s="10"/>
      <c r="AK934" s="10"/>
    </row>
    <row r="935" spans="1:37">
      <c r="A935" t="s">
        <v>45</v>
      </c>
      <c r="B935" t="s">
        <v>46</v>
      </c>
      <c r="C935" t="s">
        <v>47</v>
      </c>
      <c r="D935" t="s">
        <v>1358</v>
      </c>
      <c r="E935" t="s">
        <v>88</v>
      </c>
      <c r="F935" t="s">
        <v>79</v>
      </c>
      <c r="G935" t="s">
        <v>51</v>
      </c>
      <c r="H935" s="20" t="s">
        <v>52</v>
      </c>
      <c r="I935" t="s">
        <v>53</v>
      </c>
      <c r="J935" t="s">
        <v>54</v>
      </c>
      <c r="L935" t="s">
        <v>55</v>
      </c>
      <c r="M935" t="s">
        <v>56</v>
      </c>
      <c r="N935" t="s">
        <v>57</v>
      </c>
      <c r="O935" s="21" t="s">
        <v>58</v>
      </c>
      <c r="P935" s="21" t="s">
        <v>133</v>
      </c>
      <c r="Q935" s="20" t="s">
        <v>134</v>
      </c>
      <c r="R935" s="21" t="s">
        <v>135</v>
      </c>
      <c r="S935" s="35">
        <v>1</v>
      </c>
      <c r="T935" s="22">
        <v>1</v>
      </c>
      <c r="U935" s="20" t="s">
        <v>62</v>
      </c>
      <c r="V935" s="20">
        <v>45694</v>
      </c>
      <c r="W935" s="21">
        <v>2</v>
      </c>
      <c r="X935" s="20">
        <v>45702</v>
      </c>
      <c r="Y935" s="20">
        <v>45700</v>
      </c>
      <c r="Z935" s="48">
        <v>2</v>
      </c>
      <c r="AA935">
        <v>2025</v>
      </c>
      <c r="AB935" s="45">
        <v>25536</v>
      </c>
      <c r="AC935" s="45">
        <v>25536</v>
      </c>
      <c r="AI935" s="10"/>
      <c r="AK935" s="10"/>
    </row>
    <row r="936" spans="1:37">
      <c r="A936" t="s">
        <v>45</v>
      </c>
      <c r="B936" t="s">
        <v>46</v>
      </c>
      <c r="C936" t="s">
        <v>47</v>
      </c>
      <c r="D936" t="s">
        <v>1359</v>
      </c>
      <c r="E936" t="s">
        <v>88</v>
      </c>
      <c r="F936" t="s">
        <v>79</v>
      </c>
      <c r="G936" t="s">
        <v>51</v>
      </c>
      <c r="H936" s="20" t="s">
        <v>52</v>
      </c>
      <c r="I936" t="s">
        <v>53</v>
      </c>
      <c r="J936" t="s">
        <v>54</v>
      </c>
      <c r="L936" t="s">
        <v>55</v>
      </c>
      <c r="M936" t="s">
        <v>77</v>
      </c>
      <c r="N936" t="s">
        <v>89</v>
      </c>
      <c r="O936" s="21" t="s">
        <v>58</v>
      </c>
      <c r="P936" s="21" t="s">
        <v>97</v>
      </c>
      <c r="Q936" s="20" t="s">
        <v>1012</v>
      </c>
      <c r="R936" s="21" t="s">
        <v>1013</v>
      </c>
      <c r="S936" s="35">
        <v>1</v>
      </c>
      <c r="T936" s="22">
        <v>1</v>
      </c>
      <c r="U936" s="20" t="s">
        <v>62</v>
      </c>
      <c r="V936" s="20">
        <v>45694</v>
      </c>
      <c r="W936" s="21">
        <v>2</v>
      </c>
      <c r="X936" s="20">
        <v>45707</v>
      </c>
      <c r="Y936" s="20">
        <v>45702</v>
      </c>
      <c r="Z936" s="48">
        <v>2</v>
      </c>
      <c r="AA936">
        <v>2025</v>
      </c>
      <c r="AB936" s="45">
        <v>34371</v>
      </c>
      <c r="AC936" s="45">
        <v>34371</v>
      </c>
      <c r="AI936" s="10"/>
      <c r="AK936" s="10"/>
    </row>
    <row r="937" spans="1:37">
      <c r="A937" t="s">
        <v>45</v>
      </c>
      <c r="B937" t="s">
        <v>46</v>
      </c>
      <c r="C937" t="s">
        <v>47</v>
      </c>
      <c r="D937" t="s">
        <v>1360</v>
      </c>
      <c r="E937" t="s">
        <v>88</v>
      </c>
      <c r="F937" t="s">
        <v>79</v>
      </c>
      <c r="G937" t="s">
        <v>51</v>
      </c>
      <c r="H937" s="20" t="s">
        <v>52</v>
      </c>
      <c r="I937" t="s">
        <v>53</v>
      </c>
      <c r="J937" t="s">
        <v>54</v>
      </c>
      <c r="L937" t="s">
        <v>55</v>
      </c>
      <c r="M937" t="s">
        <v>77</v>
      </c>
      <c r="N937" t="s">
        <v>89</v>
      </c>
      <c r="O937" s="21" t="s">
        <v>58</v>
      </c>
      <c r="P937" s="21" t="s">
        <v>150</v>
      </c>
      <c r="Q937" s="20" t="s">
        <v>244</v>
      </c>
      <c r="R937" s="21" t="s">
        <v>245</v>
      </c>
      <c r="S937" s="35">
        <v>1</v>
      </c>
      <c r="T937" s="22">
        <v>1</v>
      </c>
      <c r="U937" s="20" t="s">
        <v>62</v>
      </c>
      <c r="V937" s="20">
        <v>45694</v>
      </c>
      <c r="W937" s="21">
        <v>2</v>
      </c>
      <c r="X937" s="20">
        <v>45702</v>
      </c>
      <c r="Y937" s="20">
        <v>45700</v>
      </c>
      <c r="Z937" s="48">
        <v>2</v>
      </c>
      <c r="AA937">
        <v>2025</v>
      </c>
      <c r="AB937" s="45">
        <v>106665</v>
      </c>
      <c r="AC937" s="45">
        <v>106665</v>
      </c>
      <c r="AI937" s="10"/>
      <c r="AK937" s="10"/>
    </row>
    <row r="938" spans="1:37">
      <c r="A938" t="s">
        <v>45</v>
      </c>
      <c r="B938" t="s">
        <v>46</v>
      </c>
      <c r="C938" t="s">
        <v>47</v>
      </c>
      <c r="D938" t="s">
        <v>1361</v>
      </c>
      <c r="E938" t="s">
        <v>88</v>
      </c>
      <c r="F938" t="s">
        <v>79</v>
      </c>
      <c r="G938" t="s">
        <v>51</v>
      </c>
      <c r="H938" s="20" t="s">
        <v>52</v>
      </c>
      <c r="I938" t="s">
        <v>53</v>
      </c>
      <c r="J938" t="s">
        <v>54</v>
      </c>
      <c r="L938" t="s">
        <v>55</v>
      </c>
      <c r="M938" t="s">
        <v>56</v>
      </c>
      <c r="N938" t="s">
        <v>57</v>
      </c>
      <c r="O938" s="21" t="s">
        <v>58</v>
      </c>
      <c r="P938" s="21" t="s">
        <v>64</v>
      </c>
      <c r="Q938" s="20" t="s">
        <v>410</v>
      </c>
      <c r="R938" s="21" t="s">
        <v>411</v>
      </c>
      <c r="S938" s="35">
        <v>1</v>
      </c>
      <c r="T938" s="22">
        <v>1</v>
      </c>
      <c r="U938" s="20" t="s">
        <v>62</v>
      </c>
      <c r="V938" s="20">
        <v>45690</v>
      </c>
      <c r="W938" s="21">
        <v>2</v>
      </c>
      <c r="X938" s="20">
        <v>45698</v>
      </c>
      <c r="Y938" s="20">
        <v>45693</v>
      </c>
      <c r="Z938" s="48">
        <v>2</v>
      </c>
      <c r="AA938">
        <v>2025</v>
      </c>
      <c r="AB938" s="45">
        <v>53119</v>
      </c>
      <c r="AC938" s="45">
        <v>53119</v>
      </c>
      <c r="AI938" s="10"/>
      <c r="AK938" s="10"/>
    </row>
    <row r="939" spans="1:37">
      <c r="A939" t="s">
        <v>45</v>
      </c>
      <c r="B939" t="s">
        <v>46</v>
      </c>
      <c r="C939" t="s">
        <v>47</v>
      </c>
      <c r="D939" t="s">
        <v>1362</v>
      </c>
      <c r="E939" t="s">
        <v>88</v>
      </c>
      <c r="F939" t="s">
        <v>79</v>
      </c>
      <c r="G939" t="s">
        <v>51</v>
      </c>
      <c r="H939" s="20" t="s">
        <v>52</v>
      </c>
      <c r="I939" t="s">
        <v>53</v>
      </c>
      <c r="J939" t="s">
        <v>54</v>
      </c>
      <c r="L939" t="s">
        <v>55</v>
      </c>
      <c r="M939" t="s">
        <v>56</v>
      </c>
      <c r="N939" t="s">
        <v>57</v>
      </c>
      <c r="O939" s="21" t="s">
        <v>58</v>
      </c>
      <c r="P939" s="21" t="s">
        <v>64</v>
      </c>
      <c r="Q939" s="20" t="s">
        <v>230</v>
      </c>
      <c r="R939" s="21" t="s">
        <v>231</v>
      </c>
      <c r="S939" s="35">
        <v>1</v>
      </c>
      <c r="T939" s="22">
        <v>1</v>
      </c>
      <c r="U939" s="20" t="s">
        <v>62</v>
      </c>
      <c r="V939" s="20">
        <v>45695</v>
      </c>
      <c r="W939" s="21">
        <v>2</v>
      </c>
      <c r="X939" s="20">
        <v>45706</v>
      </c>
      <c r="Y939" s="20">
        <v>45700</v>
      </c>
      <c r="Z939" s="48">
        <v>2</v>
      </c>
      <c r="AA939">
        <v>2025</v>
      </c>
      <c r="AB939" s="45">
        <v>45330</v>
      </c>
      <c r="AC939" s="45">
        <v>45330</v>
      </c>
      <c r="AI939" s="10"/>
      <c r="AK939" s="10"/>
    </row>
    <row r="940" spans="1:37">
      <c r="A940" t="s">
        <v>45</v>
      </c>
      <c r="B940" t="s">
        <v>46</v>
      </c>
      <c r="C940" t="s">
        <v>47</v>
      </c>
      <c r="D940" t="s">
        <v>1363</v>
      </c>
      <c r="E940" t="s">
        <v>88</v>
      </c>
      <c r="F940" t="s">
        <v>79</v>
      </c>
      <c r="G940" t="s">
        <v>51</v>
      </c>
      <c r="H940" s="20" t="s">
        <v>52</v>
      </c>
      <c r="I940" t="s">
        <v>53</v>
      </c>
      <c r="J940" t="s">
        <v>54</v>
      </c>
      <c r="L940" t="s">
        <v>55</v>
      </c>
      <c r="M940" t="s">
        <v>77</v>
      </c>
      <c r="N940" t="s">
        <v>89</v>
      </c>
      <c r="O940" s="21" t="s">
        <v>58</v>
      </c>
      <c r="P940" s="21" t="s">
        <v>126</v>
      </c>
      <c r="Q940" s="20" t="s">
        <v>892</v>
      </c>
      <c r="R940" s="21" t="s">
        <v>893</v>
      </c>
      <c r="S940" s="35">
        <v>1</v>
      </c>
      <c r="T940" s="22">
        <v>1</v>
      </c>
      <c r="U940" s="20" t="s">
        <v>62</v>
      </c>
      <c r="V940" s="20">
        <v>45695</v>
      </c>
      <c r="W940" s="21">
        <v>2</v>
      </c>
      <c r="X940" s="20">
        <v>45702</v>
      </c>
      <c r="Y940" s="20">
        <v>45700</v>
      </c>
      <c r="Z940" s="48">
        <v>2</v>
      </c>
      <c r="AA940">
        <v>2025</v>
      </c>
      <c r="AB940" s="45">
        <v>28119</v>
      </c>
      <c r="AC940" s="45">
        <v>28119</v>
      </c>
      <c r="AI940" s="10"/>
      <c r="AK940" s="10"/>
    </row>
    <row r="941" spans="1:37">
      <c r="A941" t="s">
        <v>45</v>
      </c>
      <c r="B941" t="s">
        <v>46</v>
      </c>
      <c r="C941" t="s">
        <v>47</v>
      </c>
      <c r="D941" t="s">
        <v>1364</v>
      </c>
      <c r="E941" t="s">
        <v>88</v>
      </c>
      <c r="F941" t="s">
        <v>79</v>
      </c>
      <c r="G941" t="s">
        <v>51</v>
      </c>
      <c r="H941" s="20" t="s">
        <v>52</v>
      </c>
      <c r="I941" t="s">
        <v>53</v>
      </c>
      <c r="J941" t="s">
        <v>54</v>
      </c>
      <c r="L941" t="s">
        <v>55</v>
      </c>
      <c r="M941" t="s">
        <v>77</v>
      </c>
      <c r="N941" t="s">
        <v>89</v>
      </c>
      <c r="O941" s="21" t="s">
        <v>58</v>
      </c>
      <c r="P941" s="21" t="s">
        <v>104</v>
      </c>
      <c r="Q941" s="20" t="s">
        <v>735</v>
      </c>
      <c r="R941" s="21" t="s">
        <v>736</v>
      </c>
      <c r="S941" s="35">
        <v>1</v>
      </c>
      <c r="T941" s="22">
        <v>1</v>
      </c>
      <c r="U941" s="20" t="s">
        <v>62</v>
      </c>
      <c r="V941" s="20">
        <v>45694</v>
      </c>
      <c r="W941" s="21">
        <v>2</v>
      </c>
      <c r="X941" s="20">
        <v>45701</v>
      </c>
      <c r="Y941" s="20">
        <v>45698</v>
      </c>
      <c r="Z941" s="48">
        <v>2</v>
      </c>
      <c r="AA941">
        <v>2025</v>
      </c>
      <c r="AB941" s="45">
        <v>62493</v>
      </c>
      <c r="AC941" s="45">
        <v>62493</v>
      </c>
      <c r="AI941" s="10"/>
      <c r="AK941" s="10"/>
    </row>
    <row r="942" spans="1:37">
      <c r="A942" t="s">
        <v>45</v>
      </c>
      <c r="B942" t="s">
        <v>46</v>
      </c>
      <c r="C942" t="s">
        <v>47</v>
      </c>
      <c r="D942" t="s">
        <v>1365</v>
      </c>
      <c r="E942" t="s">
        <v>88</v>
      </c>
      <c r="F942" t="s">
        <v>79</v>
      </c>
      <c r="G942" t="s">
        <v>51</v>
      </c>
      <c r="H942" s="20" t="s">
        <v>52</v>
      </c>
      <c r="I942" t="s">
        <v>53</v>
      </c>
      <c r="J942" t="s">
        <v>54</v>
      </c>
      <c r="L942" t="s">
        <v>55</v>
      </c>
      <c r="M942" t="s">
        <v>56</v>
      </c>
      <c r="N942" t="s">
        <v>57</v>
      </c>
      <c r="O942" s="21" t="s">
        <v>58</v>
      </c>
      <c r="P942" s="21" t="s">
        <v>64</v>
      </c>
      <c r="Q942" s="20" t="s">
        <v>230</v>
      </c>
      <c r="R942" s="21" t="s">
        <v>231</v>
      </c>
      <c r="S942" s="35">
        <v>1</v>
      </c>
      <c r="T942" s="22">
        <v>1</v>
      </c>
      <c r="U942" s="20" t="s">
        <v>62</v>
      </c>
      <c r="V942" s="20">
        <v>45694</v>
      </c>
      <c r="W942" s="21">
        <v>2</v>
      </c>
      <c r="X942" s="20">
        <v>45709</v>
      </c>
      <c r="Y942" s="20">
        <v>45707</v>
      </c>
      <c r="Z942" s="48">
        <v>2</v>
      </c>
      <c r="AA942">
        <v>2025</v>
      </c>
      <c r="AB942" s="45">
        <v>45330</v>
      </c>
      <c r="AC942" s="45">
        <v>45330</v>
      </c>
      <c r="AI942" s="10"/>
      <c r="AK942" s="10"/>
    </row>
    <row r="943" spans="1:37">
      <c r="A943" t="s">
        <v>45</v>
      </c>
      <c r="B943" t="s">
        <v>46</v>
      </c>
      <c r="C943" t="s">
        <v>47</v>
      </c>
      <c r="D943" t="s">
        <v>1366</v>
      </c>
      <c r="E943" t="s">
        <v>88</v>
      </c>
      <c r="F943" t="s">
        <v>79</v>
      </c>
      <c r="G943" t="s">
        <v>51</v>
      </c>
      <c r="H943" s="20" t="s">
        <v>52</v>
      </c>
      <c r="I943" t="s">
        <v>53</v>
      </c>
      <c r="J943" t="s">
        <v>54</v>
      </c>
      <c r="L943" t="s">
        <v>55</v>
      </c>
      <c r="M943" t="s">
        <v>56</v>
      </c>
      <c r="N943" t="s">
        <v>57</v>
      </c>
      <c r="O943" s="21" t="s">
        <v>58</v>
      </c>
      <c r="P943" s="21" t="s">
        <v>64</v>
      </c>
      <c r="Q943" s="20" t="s">
        <v>807</v>
      </c>
      <c r="R943" s="21" t="s">
        <v>808</v>
      </c>
      <c r="S943" s="35">
        <v>1</v>
      </c>
      <c r="T943" s="22">
        <v>1</v>
      </c>
      <c r="U943" s="20" t="s">
        <v>62</v>
      </c>
      <c r="V943" s="20">
        <v>45694</v>
      </c>
      <c r="W943" s="21">
        <v>2</v>
      </c>
      <c r="X943" s="20">
        <v>45702</v>
      </c>
      <c r="Y943" s="20">
        <v>45698</v>
      </c>
      <c r="Z943" s="48">
        <v>2</v>
      </c>
      <c r="AA943">
        <v>2025</v>
      </c>
      <c r="AB943" s="45">
        <v>93127</v>
      </c>
      <c r="AC943" s="45">
        <v>93127</v>
      </c>
      <c r="AI943" s="10"/>
      <c r="AK943" s="10"/>
    </row>
    <row r="944" spans="1:37">
      <c r="A944" t="s">
        <v>45</v>
      </c>
      <c r="B944" t="s">
        <v>46</v>
      </c>
      <c r="C944" t="s">
        <v>47</v>
      </c>
      <c r="D944" t="s">
        <v>1367</v>
      </c>
      <c r="E944" t="s">
        <v>88</v>
      </c>
      <c r="F944" t="s">
        <v>79</v>
      </c>
      <c r="G944" t="s">
        <v>51</v>
      </c>
      <c r="H944" s="20" t="s">
        <v>52</v>
      </c>
      <c r="I944" t="s">
        <v>53</v>
      </c>
      <c r="J944" t="s">
        <v>54</v>
      </c>
      <c r="L944" t="s">
        <v>55</v>
      </c>
      <c r="M944" t="s">
        <v>56</v>
      </c>
      <c r="N944" t="s">
        <v>57</v>
      </c>
      <c r="O944" s="21" t="s">
        <v>58</v>
      </c>
      <c r="P944" s="21" t="s">
        <v>64</v>
      </c>
      <c r="Q944" s="20" t="s">
        <v>230</v>
      </c>
      <c r="R944" s="21" t="s">
        <v>231</v>
      </c>
      <c r="S944" s="35">
        <v>1</v>
      </c>
      <c r="T944" s="22">
        <v>1</v>
      </c>
      <c r="U944" s="20" t="s">
        <v>62</v>
      </c>
      <c r="V944" s="20">
        <v>45694</v>
      </c>
      <c r="W944" s="21">
        <v>2</v>
      </c>
      <c r="X944" s="20">
        <v>45702</v>
      </c>
      <c r="Y944" s="20">
        <v>45700</v>
      </c>
      <c r="Z944" s="48">
        <v>2</v>
      </c>
      <c r="AA944">
        <v>2025</v>
      </c>
      <c r="AB944" s="45">
        <v>45330</v>
      </c>
      <c r="AC944" s="45">
        <v>45330</v>
      </c>
      <c r="AI944" s="10"/>
      <c r="AK944" s="10"/>
    </row>
    <row r="945" spans="1:37">
      <c r="A945" t="s">
        <v>45</v>
      </c>
      <c r="B945" t="s">
        <v>46</v>
      </c>
      <c r="C945" t="s">
        <v>47</v>
      </c>
      <c r="D945" t="s">
        <v>1368</v>
      </c>
      <c r="E945" t="s">
        <v>88</v>
      </c>
      <c r="F945" t="s">
        <v>79</v>
      </c>
      <c r="G945" t="s">
        <v>51</v>
      </c>
      <c r="H945" s="20" t="s">
        <v>52</v>
      </c>
      <c r="I945" t="s">
        <v>53</v>
      </c>
      <c r="J945" t="s">
        <v>54</v>
      </c>
      <c r="L945" t="s">
        <v>55</v>
      </c>
      <c r="M945" t="s">
        <v>56</v>
      </c>
      <c r="N945" t="s">
        <v>57</v>
      </c>
      <c r="O945" s="21" t="s">
        <v>58</v>
      </c>
      <c r="P945" s="21" t="s">
        <v>64</v>
      </c>
      <c r="Q945" s="20" t="s">
        <v>591</v>
      </c>
      <c r="R945" s="21" t="s">
        <v>592</v>
      </c>
      <c r="S945" s="35">
        <v>1</v>
      </c>
      <c r="T945" s="22">
        <v>1</v>
      </c>
      <c r="U945" s="20" t="s">
        <v>62</v>
      </c>
      <c r="V945" s="20">
        <v>45695</v>
      </c>
      <c r="W945" s="21">
        <v>2</v>
      </c>
      <c r="X945" s="20">
        <v>45702</v>
      </c>
      <c r="Y945" s="20">
        <v>45700</v>
      </c>
      <c r="Z945" s="48">
        <v>2</v>
      </c>
      <c r="AA945">
        <v>2025</v>
      </c>
      <c r="AB945" s="45">
        <v>22405</v>
      </c>
      <c r="AC945" s="45">
        <v>22405</v>
      </c>
      <c r="AI945" s="10"/>
      <c r="AK945" s="10"/>
    </row>
    <row r="946" spans="1:37">
      <c r="A946" t="s">
        <v>45</v>
      </c>
      <c r="B946" t="s">
        <v>46</v>
      </c>
      <c r="C946" t="s">
        <v>47</v>
      </c>
      <c r="D946" t="s">
        <v>1369</v>
      </c>
      <c r="E946" t="s">
        <v>88</v>
      </c>
      <c r="F946" t="s">
        <v>79</v>
      </c>
      <c r="G946" t="s">
        <v>51</v>
      </c>
      <c r="H946" s="20" t="s">
        <v>52</v>
      </c>
      <c r="I946" t="s">
        <v>53</v>
      </c>
      <c r="J946" t="s">
        <v>54</v>
      </c>
      <c r="L946" t="s">
        <v>55</v>
      </c>
      <c r="M946" t="s">
        <v>77</v>
      </c>
      <c r="N946" t="s">
        <v>89</v>
      </c>
      <c r="O946" s="21" t="s">
        <v>58</v>
      </c>
      <c r="P946" s="21" t="s">
        <v>150</v>
      </c>
      <c r="Q946" s="20" t="s">
        <v>787</v>
      </c>
      <c r="R946" s="21" t="s">
        <v>788</v>
      </c>
      <c r="S946" s="35">
        <v>1</v>
      </c>
      <c r="T946" s="22">
        <v>1</v>
      </c>
      <c r="U946" s="20" t="s">
        <v>62</v>
      </c>
      <c r="V946" s="20">
        <v>45695</v>
      </c>
      <c r="W946" s="21">
        <v>2</v>
      </c>
      <c r="X946" s="20">
        <v>45702</v>
      </c>
      <c r="Y946" s="20">
        <v>45700</v>
      </c>
      <c r="Z946" s="48">
        <v>2</v>
      </c>
      <c r="AA946">
        <v>2025</v>
      </c>
      <c r="AB946" s="45">
        <v>353327</v>
      </c>
      <c r="AC946" s="45">
        <v>353327</v>
      </c>
      <c r="AI946" s="10"/>
      <c r="AK946" s="10"/>
    </row>
    <row r="947" spans="1:37">
      <c r="A947" t="s">
        <v>45</v>
      </c>
      <c r="B947" t="s">
        <v>46</v>
      </c>
      <c r="C947" t="s">
        <v>47</v>
      </c>
      <c r="D947" t="s">
        <v>1370</v>
      </c>
      <c r="E947" t="s">
        <v>88</v>
      </c>
      <c r="F947" t="s">
        <v>79</v>
      </c>
      <c r="G947" t="s">
        <v>51</v>
      </c>
      <c r="H947" s="20" t="s">
        <v>52</v>
      </c>
      <c r="I947" t="s">
        <v>53</v>
      </c>
      <c r="J947" t="s">
        <v>54</v>
      </c>
      <c r="L947" t="s">
        <v>55</v>
      </c>
      <c r="M947" t="s">
        <v>56</v>
      </c>
      <c r="N947" t="s">
        <v>57</v>
      </c>
      <c r="O947" s="21" t="s">
        <v>58</v>
      </c>
      <c r="P947" s="21" t="s">
        <v>522</v>
      </c>
      <c r="Q947" s="20" t="s">
        <v>523</v>
      </c>
      <c r="R947" s="21" t="s">
        <v>524</v>
      </c>
      <c r="S947" s="35">
        <v>1</v>
      </c>
      <c r="T947" s="22">
        <v>1</v>
      </c>
      <c r="U947" s="20" t="s">
        <v>62</v>
      </c>
      <c r="V947" s="20">
        <v>45692</v>
      </c>
      <c r="W947" s="21">
        <v>2</v>
      </c>
      <c r="X947" s="20">
        <v>45698</v>
      </c>
      <c r="Y947" s="20">
        <v>45695</v>
      </c>
      <c r="Z947" s="48">
        <v>2</v>
      </c>
      <c r="AA947">
        <v>2025</v>
      </c>
      <c r="AB947" s="45">
        <v>30898</v>
      </c>
      <c r="AC947" s="45">
        <v>30898</v>
      </c>
      <c r="AI947" s="10"/>
      <c r="AK947" s="10"/>
    </row>
    <row r="948" spans="1:37">
      <c r="A948" t="s">
        <v>45</v>
      </c>
      <c r="B948" t="s">
        <v>46</v>
      </c>
      <c r="C948" t="s">
        <v>47</v>
      </c>
      <c r="D948" t="s">
        <v>1371</v>
      </c>
      <c r="E948" t="s">
        <v>88</v>
      </c>
      <c r="F948" t="s">
        <v>79</v>
      </c>
      <c r="G948" t="s">
        <v>51</v>
      </c>
      <c r="H948" s="20" t="s">
        <v>52</v>
      </c>
      <c r="I948" t="s">
        <v>53</v>
      </c>
      <c r="J948" t="s">
        <v>54</v>
      </c>
      <c r="L948" t="s">
        <v>55</v>
      </c>
      <c r="M948" t="s">
        <v>56</v>
      </c>
      <c r="N948" t="s">
        <v>57</v>
      </c>
      <c r="O948" s="21" t="s">
        <v>58</v>
      </c>
      <c r="P948" s="21" t="s">
        <v>64</v>
      </c>
      <c r="Q948" s="20" t="s">
        <v>518</v>
      </c>
      <c r="R948" s="21" t="s">
        <v>519</v>
      </c>
      <c r="S948" s="35">
        <v>1</v>
      </c>
      <c r="T948" s="22">
        <v>1</v>
      </c>
      <c r="U948" s="20" t="s">
        <v>62</v>
      </c>
      <c r="V948" s="20">
        <v>45694</v>
      </c>
      <c r="W948" s="21">
        <v>2</v>
      </c>
      <c r="X948" s="20">
        <v>45702</v>
      </c>
      <c r="Y948" s="20">
        <v>45700</v>
      </c>
      <c r="Z948" s="48">
        <v>2</v>
      </c>
      <c r="AA948">
        <v>2025</v>
      </c>
      <c r="AB948" s="45">
        <v>137494</v>
      </c>
      <c r="AC948" s="45">
        <v>137494</v>
      </c>
      <c r="AI948" s="10"/>
      <c r="AK948" s="10"/>
    </row>
    <row r="949" spans="1:37">
      <c r="A949" t="s">
        <v>45</v>
      </c>
      <c r="B949" t="s">
        <v>46</v>
      </c>
      <c r="C949" t="s">
        <v>47</v>
      </c>
      <c r="D949" t="s">
        <v>1372</v>
      </c>
      <c r="E949" t="s">
        <v>88</v>
      </c>
      <c r="F949" t="s">
        <v>79</v>
      </c>
      <c r="G949" t="s">
        <v>51</v>
      </c>
      <c r="H949" s="20" t="s">
        <v>52</v>
      </c>
      <c r="I949" t="s">
        <v>53</v>
      </c>
      <c r="J949" t="s">
        <v>54</v>
      </c>
      <c r="L949" t="s">
        <v>55</v>
      </c>
      <c r="M949" t="s">
        <v>56</v>
      </c>
      <c r="N949" t="s">
        <v>57</v>
      </c>
      <c r="O949" s="21" t="s">
        <v>58</v>
      </c>
      <c r="P949" s="21" t="s">
        <v>64</v>
      </c>
      <c r="Q949" s="20" t="s">
        <v>358</v>
      </c>
      <c r="R949" s="21" t="s">
        <v>359</v>
      </c>
      <c r="S949" s="35">
        <v>1</v>
      </c>
      <c r="T949" s="22">
        <v>1</v>
      </c>
      <c r="U949" s="20" t="s">
        <v>62</v>
      </c>
      <c r="V949" s="20">
        <v>45693</v>
      </c>
      <c r="W949" s="21">
        <v>2</v>
      </c>
      <c r="X949" s="20">
        <v>45702</v>
      </c>
      <c r="Y949" s="20">
        <v>45698</v>
      </c>
      <c r="Z949" s="48">
        <v>2</v>
      </c>
      <c r="AA949">
        <v>2025</v>
      </c>
      <c r="AB949" s="45">
        <v>87494</v>
      </c>
      <c r="AC949" s="45">
        <v>87494</v>
      </c>
      <c r="AI949" s="10"/>
      <c r="AK949" s="10"/>
    </row>
    <row r="950" spans="1:37">
      <c r="A950" t="s">
        <v>45</v>
      </c>
      <c r="B950" t="s">
        <v>46</v>
      </c>
      <c r="C950" t="s">
        <v>47</v>
      </c>
      <c r="D950" t="s">
        <v>1373</v>
      </c>
      <c r="E950" t="s">
        <v>88</v>
      </c>
      <c r="F950" t="s">
        <v>79</v>
      </c>
      <c r="G950" t="s">
        <v>51</v>
      </c>
      <c r="H950" s="20" t="s">
        <v>52</v>
      </c>
      <c r="I950" t="s">
        <v>53</v>
      </c>
      <c r="J950" t="s">
        <v>54</v>
      </c>
      <c r="L950" t="s">
        <v>55</v>
      </c>
      <c r="M950" t="s">
        <v>77</v>
      </c>
      <c r="N950" t="s">
        <v>89</v>
      </c>
      <c r="O950" s="21" t="s">
        <v>58</v>
      </c>
      <c r="P950" s="21" t="s">
        <v>90</v>
      </c>
      <c r="Q950" s="20" t="s">
        <v>1156</v>
      </c>
      <c r="R950" s="21" t="s">
        <v>1157</v>
      </c>
      <c r="S950" s="35">
        <v>1</v>
      </c>
      <c r="T950" s="22">
        <v>1</v>
      </c>
      <c r="U950" s="20" t="s">
        <v>62</v>
      </c>
      <c r="V950" s="20">
        <v>45692</v>
      </c>
      <c r="W950" s="21">
        <v>2</v>
      </c>
      <c r="X950" s="20">
        <v>45698</v>
      </c>
      <c r="Y950" s="20">
        <v>45695</v>
      </c>
      <c r="Z950" s="48">
        <v>2</v>
      </c>
      <c r="AA950">
        <v>2025</v>
      </c>
      <c r="AB950" s="45">
        <v>118744</v>
      </c>
      <c r="AC950" s="45">
        <v>118744</v>
      </c>
      <c r="AI950" s="10"/>
      <c r="AK950" s="10"/>
    </row>
    <row r="951" spans="1:37">
      <c r="A951" t="s">
        <v>45</v>
      </c>
      <c r="B951" t="s">
        <v>46</v>
      </c>
      <c r="C951" t="s">
        <v>47</v>
      </c>
      <c r="D951" t="s">
        <v>1374</v>
      </c>
      <c r="E951" t="s">
        <v>88</v>
      </c>
      <c r="F951" t="s">
        <v>79</v>
      </c>
      <c r="G951" t="s">
        <v>51</v>
      </c>
      <c r="H951" s="20" t="s">
        <v>52</v>
      </c>
      <c r="I951" t="s">
        <v>53</v>
      </c>
      <c r="J951" t="s">
        <v>54</v>
      </c>
      <c r="L951" t="s">
        <v>55</v>
      </c>
      <c r="M951" t="s">
        <v>77</v>
      </c>
      <c r="N951" t="s">
        <v>89</v>
      </c>
      <c r="O951" s="21" t="s">
        <v>58</v>
      </c>
      <c r="P951" s="21" t="s">
        <v>119</v>
      </c>
      <c r="Q951" s="20" t="s">
        <v>903</v>
      </c>
      <c r="R951" s="21" t="s">
        <v>904</v>
      </c>
      <c r="S951" s="35">
        <v>1</v>
      </c>
      <c r="T951" s="22">
        <v>1</v>
      </c>
      <c r="U951" s="20" t="s">
        <v>62</v>
      </c>
      <c r="V951" s="20">
        <v>45692</v>
      </c>
      <c r="W951" s="21">
        <v>2</v>
      </c>
      <c r="X951" s="20">
        <v>45702</v>
      </c>
      <c r="Y951" s="20">
        <v>45698</v>
      </c>
      <c r="Z951" s="48">
        <v>2</v>
      </c>
      <c r="AA951">
        <v>2025</v>
      </c>
      <c r="AB951" s="45">
        <v>99995</v>
      </c>
      <c r="AC951" s="45">
        <v>99995</v>
      </c>
      <c r="AI951" s="10"/>
      <c r="AK951" s="10"/>
    </row>
    <row r="952" spans="1:37">
      <c r="A952" t="s">
        <v>45</v>
      </c>
      <c r="B952" t="s">
        <v>46</v>
      </c>
      <c r="C952" t="s">
        <v>47</v>
      </c>
      <c r="D952" t="s">
        <v>1375</v>
      </c>
      <c r="E952" t="s">
        <v>88</v>
      </c>
      <c r="F952" t="s">
        <v>79</v>
      </c>
      <c r="G952" t="s">
        <v>51</v>
      </c>
      <c r="H952" s="20" t="s">
        <v>52</v>
      </c>
      <c r="I952" t="s">
        <v>53</v>
      </c>
      <c r="J952" t="s">
        <v>54</v>
      </c>
      <c r="L952" t="s">
        <v>55</v>
      </c>
      <c r="M952" t="s">
        <v>77</v>
      </c>
      <c r="N952" t="s">
        <v>89</v>
      </c>
      <c r="O952" s="21" t="s">
        <v>58</v>
      </c>
      <c r="P952" s="21" t="s">
        <v>104</v>
      </c>
      <c r="Q952" s="20" t="s">
        <v>1376</v>
      </c>
      <c r="R952" s="21" t="s">
        <v>1377</v>
      </c>
      <c r="S952" s="35">
        <v>1</v>
      </c>
      <c r="T952" s="22">
        <v>1</v>
      </c>
      <c r="U952" s="20" t="s">
        <v>62</v>
      </c>
      <c r="V952" s="20">
        <v>45692</v>
      </c>
      <c r="W952" s="21">
        <v>2</v>
      </c>
      <c r="X952" s="20">
        <v>45705</v>
      </c>
      <c r="Y952" s="20">
        <v>45700</v>
      </c>
      <c r="Z952" s="48">
        <v>2</v>
      </c>
      <c r="AA952">
        <v>2025</v>
      </c>
      <c r="AB952" s="45">
        <v>68743</v>
      </c>
      <c r="AC952" s="45">
        <v>68743</v>
      </c>
      <c r="AI952" s="10"/>
      <c r="AK952" s="10"/>
    </row>
    <row r="953" spans="1:37">
      <c r="A953" t="s">
        <v>45</v>
      </c>
      <c r="B953" t="s">
        <v>46</v>
      </c>
      <c r="C953" t="s">
        <v>47</v>
      </c>
      <c r="D953" t="s">
        <v>1378</v>
      </c>
      <c r="E953" t="s">
        <v>88</v>
      </c>
      <c r="F953" t="s">
        <v>79</v>
      </c>
      <c r="G953" t="s">
        <v>51</v>
      </c>
      <c r="H953" s="20" t="s">
        <v>52</v>
      </c>
      <c r="I953" t="s">
        <v>53</v>
      </c>
      <c r="J953" t="s">
        <v>54</v>
      </c>
      <c r="L953" t="s">
        <v>55</v>
      </c>
      <c r="M953" t="s">
        <v>56</v>
      </c>
      <c r="N953" t="s">
        <v>57</v>
      </c>
      <c r="O953" s="21" t="s">
        <v>58</v>
      </c>
      <c r="P953" s="21" t="s">
        <v>64</v>
      </c>
      <c r="Q953" s="20" t="s">
        <v>508</v>
      </c>
      <c r="R953" s="21" t="s">
        <v>509</v>
      </c>
      <c r="S953" s="35">
        <v>1</v>
      </c>
      <c r="T953" s="22">
        <v>1</v>
      </c>
      <c r="U953" s="20" t="s">
        <v>62</v>
      </c>
      <c r="V953" s="20">
        <v>45693</v>
      </c>
      <c r="W953" s="21">
        <v>2</v>
      </c>
      <c r="X953" s="20">
        <v>45698</v>
      </c>
      <c r="Y953" s="20">
        <v>45695</v>
      </c>
      <c r="Z953" s="48">
        <v>2</v>
      </c>
      <c r="AA953">
        <v>2025</v>
      </c>
      <c r="AB953" s="45">
        <v>26082</v>
      </c>
      <c r="AC953" s="45">
        <v>26082</v>
      </c>
      <c r="AI953" s="10"/>
      <c r="AK953" s="10"/>
    </row>
    <row r="954" spans="1:37">
      <c r="A954" t="s">
        <v>45</v>
      </c>
      <c r="B954" t="s">
        <v>46</v>
      </c>
      <c r="C954" t="s">
        <v>47</v>
      </c>
      <c r="D954" t="s">
        <v>1379</v>
      </c>
      <c r="E954" t="s">
        <v>88</v>
      </c>
      <c r="F954" t="s">
        <v>79</v>
      </c>
      <c r="G954" t="s">
        <v>51</v>
      </c>
      <c r="H954" s="20" t="s">
        <v>52</v>
      </c>
      <c r="I954" t="s">
        <v>53</v>
      </c>
      <c r="J954" t="s">
        <v>54</v>
      </c>
      <c r="L954" t="s">
        <v>55</v>
      </c>
      <c r="M954" t="s">
        <v>77</v>
      </c>
      <c r="N954" t="s">
        <v>89</v>
      </c>
      <c r="O954" s="21" t="s">
        <v>58</v>
      </c>
      <c r="P954" s="21" t="s">
        <v>104</v>
      </c>
      <c r="Q954" s="20" t="s">
        <v>515</v>
      </c>
      <c r="R954" s="21" t="s">
        <v>516</v>
      </c>
      <c r="S954" s="35">
        <v>2</v>
      </c>
      <c r="T954" s="22">
        <v>2</v>
      </c>
      <c r="U954" s="20" t="s">
        <v>62</v>
      </c>
      <c r="V954" s="20">
        <v>45693</v>
      </c>
      <c r="W954" s="21">
        <v>2</v>
      </c>
      <c r="X954" s="20">
        <v>45701</v>
      </c>
      <c r="Y954" s="20">
        <v>45698</v>
      </c>
      <c r="Z954" s="48">
        <v>2</v>
      </c>
      <c r="AA954">
        <v>2025</v>
      </c>
      <c r="AB954" s="45">
        <v>174989</v>
      </c>
      <c r="AC954" s="45">
        <v>174989</v>
      </c>
      <c r="AI954" s="10"/>
      <c r="AK954" s="10"/>
    </row>
    <row r="955" spans="1:37">
      <c r="A955" t="s">
        <v>45</v>
      </c>
      <c r="B955" t="s">
        <v>46</v>
      </c>
      <c r="C955" t="s">
        <v>47</v>
      </c>
      <c r="D955" t="s">
        <v>1380</v>
      </c>
      <c r="E955" t="s">
        <v>88</v>
      </c>
      <c r="F955" t="s">
        <v>79</v>
      </c>
      <c r="G955" t="s">
        <v>51</v>
      </c>
      <c r="H955" s="20" t="s">
        <v>52</v>
      </c>
      <c r="I955" t="s">
        <v>53</v>
      </c>
      <c r="J955" t="s">
        <v>54</v>
      </c>
      <c r="L955" t="s">
        <v>55</v>
      </c>
      <c r="M955" t="s">
        <v>56</v>
      </c>
      <c r="N955" t="s">
        <v>57</v>
      </c>
      <c r="O955" s="21" t="s">
        <v>58</v>
      </c>
      <c r="P955" s="21" t="s">
        <v>64</v>
      </c>
      <c r="Q955" s="20" t="s">
        <v>230</v>
      </c>
      <c r="R955" s="21" t="s">
        <v>231</v>
      </c>
      <c r="S955" s="35">
        <v>1</v>
      </c>
      <c r="T955" s="22">
        <v>1</v>
      </c>
      <c r="U955" s="20" t="s">
        <v>62</v>
      </c>
      <c r="V955" s="20">
        <v>45696</v>
      </c>
      <c r="W955" s="21">
        <v>2</v>
      </c>
      <c r="X955" s="20">
        <v>45706</v>
      </c>
      <c r="Y955" s="20">
        <v>45700</v>
      </c>
      <c r="Z955" s="48">
        <v>2</v>
      </c>
      <c r="AA955">
        <v>2025</v>
      </c>
      <c r="AB955" s="45">
        <v>45330</v>
      </c>
      <c r="AC955" s="45">
        <v>45330</v>
      </c>
      <c r="AI955" s="10"/>
      <c r="AK955" s="10"/>
    </row>
    <row r="956" spans="1:37">
      <c r="A956" t="s">
        <v>45</v>
      </c>
      <c r="B956" t="s">
        <v>46</v>
      </c>
      <c r="C956" t="s">
        <v>47</v>
      </c>
      <c r="D956" t="s">
        <v>1381</v>
      </c>
      <c r="E956" t="s">
        <v>88</v>
      </c>
      <c r="F956" t="s">
        <v>79</v>
      </c>
      <c r="G956" t="s">
        <v>51</v>
      </c>
      <c r="H956" s="20" t="s">
        <v>52</v>
      </c>
      <c r="I956" t="s">
        <v>53</v>
      </c>
      <c r="J956" t="s">
        <v>54</v>
      </c>
      <c r="L956" t="s">
        <v>55</v>
      </c>
      <c r="M956" t="s">
        <v>77</v>
      </c>
      <c r="N956" t="s">
        <v>89</v>
      </c>
      <c r="O956" s="21" t="s">
        <v>58</v>
      </c>
      <c r="P956" s="21" t="s">
        <v>104</v>
      </c>
      <c r="Q956" s="20" t="s">
        <v>735</v>
      </c>
      <c r="R956" s="21" t="s">
        <v>736</v>
      </c>
      <c r="S956" s="35">
        <v>1</v>
      </c>
      <c r="T956" s="22">
        <v>1</v>
      </c>
      <c r="U956" s="20" t="s">
        <v>62</v>
      </c>
      <c r="V956" s="20">
        <v>45693</v>
      </c>
      <c r="W956" s="21">
        <v>2</v>
      </c>
      <c r="X956" s="20">
        <v>45701</v>
      </c>
      <c r="Y956" s="20">
        <v>45698</v>
      </c>
      <c r="Z956" s="48">
        <v>2</v>
      </c>
      <c r="AA956">
        <v>2025</v>
      </c>
      <c r="AB956" s="45">
        <v>68743</v>
      </c>
      <c r="AC956" s="45">
        <v>68743</v>
      </c>
      <c r="AI956" s="10"/>
      <c r="AK956" s="10"/>
    </row>
    <row r="957" spans="1:37">
      <c r="A957" t="s">
        <v>45</v>
      </c>
      <c r="B957" t="s">
        <v>46</v>
      </c>
      <c r="C957" t="s">
        <v>47</v>
      </c>
      <c r="D957" t="s">
        <v>1382</v>
      </c>
      <c r="E957" t="s">
        <v>88</v>
      </c>
      <c r="F957" t="s">
        <v>79</v>
      </c>
      <c r="G957" t="s">
        <v>51</v>
      </c>
      <c r="H957" s="20" t="s">
        <v>52</v>
      </c>
      <c r="I957" t="s">
        <v>53</v>
      </c>
      <c r="J957" t="s">
        <v>54</v>
      </c>
      <c r="L957" t="s">
        <v>55</v>
      </c>
      <c r="M957" t="s">
        <v>56</v>
      </c>
      <c r="N957" t="s">
        <v>57</v>
      </c>
      <c r="O957" s="21" t="s">
        <v>58</v>
      </c>
      <c r="P957" s="21" t="s">
        <v>744</v>
      </c>
      <c r="Q957" s="20" t="s">
        <v>745</v>
      </c>
      <c r="R957" s="21" t="s">
        <v>746</v>
      </c>
      <c r="S957" s="35">
        <v>1</v>
      </c>
      <c r="T957" s="22">
        <v>1</v>
      </c>
      <c r="U957" s="20" t="s">
        <v>62</v>
      </c>
      <c r="V957" s="20">
        <v>45694</v>
      </c>
      <c r="W957" s="21">
        <v>2</v>
      </c>
      <c r="X957" s="20">
        <v>45706</v>
      </c>
      <c r="Y957" s="20">
        <v>45702</v>
      </c>
      <c r="Z957" s="48">
        <v>2</v>
      </c>
      <c r="AA957">
        <v>2025</v>
      </c>
      <c r="AB957" s="45">
        <v>114695</v>
      </c>
      <c r="AC957" s="45">
        <v>114695</v>
      </c>
      <c r="AI957" s="10"/>
      <c r="AK957" s="10"/>
    </row>
    <row r="958" spans="1:37">
      <c r="A958" t="s">
        <v>45</v>
      </c>
      <c r="B958" t="s">
        <v>46</v>
      </c>
      <c r="C958" t="s">
        <v>47</v>
      </c>
      <c r="D958" t="s">
        <v>1383</v>
      </c>
      <c r="E958" t="s">
        <v>88</v>
      </c>
      <c r="F958" t="s">
        <v>79</v>
      </c>
      <c r="G958" t="s">
        <v>51</v>
      </c>
      <c r="H958" s="20" t="s">
        <v>52</v>
      </c>
      <c r="I958" t="s">
        <v>53</v>
      </c>
      <c r="J958" t="s">
        <v>54</v>
      </c>
      <c r="L958" t="s">
        <v>55</v>
      </c>
      <c r="M958" t="s">
        <v>77</v>
      </c>
      <c r="N958" t="s">
        <v>89</v>
      </c>
      <c r="O958" s="21" t="s">
        <v>58</v>
      </c>
      <c r="P958" s="21" t="s">
        <v>126</v>
      </c>
      <c r="Q958" s="20" t="s">
        <v>892</v>
      </c>
      <c r="R958" s="21" t="s">
        <v>893</v>
      </c>
      <c r="S958" s="35">
        <v>1</v>
      </c>
      <c r="T958" s="22">
        <v>1</v>
      </c>
      <c r="U958" s="20" t="s">
        <v>62</v>
      </c>
      <c r="V958" s="20">
        <v>45694</v>
      </c>
      <c r="W958" s="21">
        <v>2</v>
      </c>
      <c r="X958" s="20">
        <v>45705</v>
      </c>
      <c r="Y958" s="20">
        <v>45700</v>
      </c>
      <c r="Z958" s="48">
        <v>2</v>
      </c>
      <c r="AA958">
        <v>2025</v>
      </c>
      <c r="AB958" s="45">
        <v>28119</v>
      </c>
      <c r="AC958" s="45">
        <v>28119</v>
      </c>
      <c r="AI958" s="10"/>
      <c r="AK958" s="10"/>
    </row>
    <row r="959" spans="1:37">
      <c r="A959" t="s">
        <v>45</v>
      </c>
      <c r="B959" t="s">
        <v>46</v>
      </c>
      <c r="C959" t="s">
        <v>47</v>
      </c>
      <c r="D959" t="s">
        <v>1384</v>
      </c>
      <c r="E959" t="s">
        <v>88</v>
      </c>
      <c r="F959" t="s">
        <v>79</v>
      </c>
      <c r="G959" t="s">
        <v>51</v>
      </c>
      <c r="H959" s="20" t="s">
        <v>52</v>
      </c>
      <c r="I959" t="s">
        <v>53</v>
      </c>
      <c r="J959" t="s">
        <v>54</v>
      </c>
      <c r="L959" t="s">
        <v>55</v>
      </c>
      <c r="M959" t="s">
        <v>77</v>
      </c>
      <c r="N959" t="s">
        <v>89</v>
      </c>
      <c r="O959" s="21" t="s">
        <v>58</v>
      </c>
      <c r="P959" s="21" t="s">
        <v>740</v>
      </c>
      <c r="Q959" s="20" t="s">
        <v>741</v>
      </c>
      <c r="R959" s="21" t="s">
        <v>742</v>
      </c>
      <c r="S959" s="35">
        <v>1</v>
      </c>
      <c r="T959" s="22">
        <v>1</v>
      </c>
      <c r="U959" s="20" t="s">
        <v>62</v>
      </c>
      <c r="V959" s="20">
        <v>45694</v>
      </c>
      <c r="W959" s="21">
        <v>2</v>
      </c>
      <c r="X959" s="20">
        <v>45705</v>
      </c>
      <c r="Y959" s="20">
        <v>45698</v>
      </c>
      <c r="Z959" s="48">
        <v>2</v>
      </c>
      <c r="AA959">
        <v>2025</v>
      </c>
      <c r="AB959" s="45">
        <v>62493</v>
      </c>
      <c r="AC959" s="45">
        <v>62493</v>
      </c>
      <c r="AI959" s="10"/>
      <c r="AK959" s="10"/>
    </row>
    <row r="960" spans="1:37">
      <c r="A960" t="s">
        <v>45</v>
      </c>
      <c r="B960" t="s">
        <v>46</v>
      </c>
      <c r="C960" t="s">
        <v>47</v>
      </c>
      <c r="D960" t="s">
        <v>1385</v>
      </c>
      <c r="E960" t="s">
        <v>88</v>
      </c>
      <c r="F960" t="s">
        <v>79</v>
      </c>
      <c r="G960" t="s">
        <v>51</v>
      </c>
      <c r="H960" s="20" t="s">
        <v>52</v>
      </c>
      <c r="I960" t="s">
        <v>53</v>
      </c>
      <c r="J960" t="s">
        <v>54</v>
      </c>
      <c r="L960" t="s">
        <v>55</v>
      </c>
      <c r="M960" t="s">
        <v>77</v>
      </c>
      <c r="N960" t="s">
        <v>89</v>
      </c>
      <c r="O960" s="21" t="s">
        <v>58</v>
      </c>
      <c r="P960" s="21" t="s">
        <v>97</v>
      </c>
      <c r="Q960" s="20" t="s">
        <v>290</v>
      </c>
      <c r="R960" s="21" t="s">
        <v>291</v>
      </c>
      <c r="S960" s="35">
        <v>1</v>
      </c>
      <c r="T960" s="22">
        <v>1</v>
      </c>
      <c r="U960" s="20" t="s">
        <v>62</v>
      </c>
      <c r="V960" s="20">
        <v>45695</v>
      </c>
      <c r="W960" s="21">
        <v>2</v>
      </c>
      <c r="X960" s="20">
        <v>45705</v>
      </c>
      <c r="Y960" s="20">
        <v>45700</v>
      </c>
      <c r="Z960" s="48">
        <v>2</v>
      </c>
      <c r="AA960">
        <v>2025</v>
      </c>
      <c r="AB960" s="45">
        <v>28117</v>
      </c>
      <c r="AC960" s="45">
        <v>28117</v>
      </c>
      <c r="AI960" s="10"/>
      <c r="AK960" s="10"/>
    </row>
    <row r="961" spans="1:37">
      <c r="A961" t="s">
        <v>45</v>
      </c>
      <c r="B961" t="s">
        <v>46</v>
      </c>
      <c r="C961" t="s">
        <v>47</v>
      </c>
      <c r="D961" t="s">
        <v>1386</v>
      </c>
      <c r="E961" t="s">
        <v>88</v>
      </c>
      <c r="F961" t="s">
        <v>79</v>
      </c>
      <c r="G961" t="s">
        <v>51</v>
      </c>
      <c r="H961" s="20" t="s">
        <v>52</v>
      </c>
      <c r="I961" t="s">
        <v>53</v>
      </c>
      <c r="J961" t="s">
        <v>54</v>
      </c>
      <c r="L961" t="s">
        <v>55</v>
      </c>
      <c r="M961" t="s">
        <v>77</v>
      </c>
      <c r="N961" t="s">
        <v>89</v>
      </c>
      <c r="O961" s="21" t="s">
        <v>58</v>
      </c>
      <c r="P961" s="21" t="s">
        <v>828</v>
      </c>
      <c r="Q961" s="20" t="s">
        <v>829</v>
      </c>
      <c r="R961" s="21" t="s">
        <v>830</v>
      </c>
      <c r="S961" s="35">
        <v>1</v>
      </c>
      <c r="T961" s="22">
        <v>1</v>
      </c>
      <c r="U961" s="20" t="s">
        <v>62</v>
      </c>
      <c r="V961" s="20">
        <v>45694</v>
      </c>
      <c r="W961" s="21">
        <v>2</v>
      </c>
      <c r="X961" s="20">
        <v>45705</v>
      </c>
      <c r="Y961" s="20">
        <v>45698</v>
      </c>
      <c r="Z961" s="48">
        <v>2</v>
      </c>
      <c r="AA961">
        <v>2025</v>
      </c>
      <c r="AB961" s="45">
        <v>48744</v>
      </c>
      <c r="AC961" s="45">
        <v>48744</v>
      </c>
      <c r="AI961" s="10"/>
      <c r="AK961" s="10"/>
    </row>
    <row r="962" spans="1:37">
      <c r="A962" t="s">
        <v>45</v>
      </c>
      <c r="B962" t="s">
        <v>46</v>
      </c>
      <c r="C962" t="s">
        <v>47</v>
      </c>
      <c r="D962" t="s">
        <v>1387</v>
      </c>
      <c r="E962" t="s">
        <v>88</v>
      </c>
      <c r="F962" t="s">
        <v>79</v>
      </c>
      <c r="G962" t="s">
        <v>51</v>
      </c>
      <c r="H962" s="20" t="s">
        <v>52</v>
      </c>
      <c r="I962" t="s">
        <v>53</v>
      </c>
      <c r="J962" t="s">
        <v>54</v>
      </c>
      <c r="L962" t="s">
        <v>55</v>
      </c>
      <c r="M962" t="s">
        <v>56</v>
      </c>
      <c r="N962" t="s">
        <v>57</v>
      </c>
      <c r="O962" s="21" t="s">
        <v>58</v>
      </c>
      <c r="P962" s="21" t="s">
        <v>64</v>
      </c>
      <c r="Q962" s="20" t="s">
        <v>436</v>
      </c>
      <c r="R962" s="21" t="s">
        <v>437</v>
      </c>
      <c r="S962" s="35">
        <v>2</v>
      </c>
      <c r="T962" s="22">
        <v>2</v>
      </c>
      <c r="U962" s="20" t="s">
        <v>62</v>
      </c>
      <c r="V962" s="20">
        <v>45694</v>
      </c>
      <c r="W962" s="21">
        <v>2</v>
      </c>
      <c r="X962" s="20">
        <v>45712</v>
      </c>
      <c r="Y962" s="20">
        <v>45707</v>
      </c>
      <c r="Z962" s="48">
        <v>2</v>
      </c>
      <c r="AA962">
        <v>2025</v>
      </c>
      <c r="AB962" s="45">
        <v>90299</v>
      </c>
      <c r="AC962" s="45">
        <v>90299</v>
      </c>
      <c r="AI962" s="10"/>
      <c r="AK962" s="10"/>
    </row>
    <row r="963" spans="1:37">
      <c r="A963" t="s">
        <v>45</v>
      </c>
      <c r="B963" t="s">
        <v>46</v>
      </c>
      <c r="C963" t="s">
        <v>47</v>
      </c>
      <c r="D963" t="s">
        <v>1388</v>
      </c>
      <c r="E963" t="s">
        <v>88</v>
      </c>
      <c r="F963" t="s">
        <v>79</v>
      </c>
      <c r="G963" t="s">
        <v>51</v>
      </c>
      <c r="H963" s="20" t="s">
        <v>52</v>
      </c>
      <c r="I963" t="s">
        <v>53</v>
      </c>
      <c r="J963" t="s">
        <v>54</v>
      </c>
      <c r="L963" t="s">
        <v>55</v>
      </c>
      <c r="M963" t="s">
        <v>56</v>
      </c>
      <c r="N963" t="s">
        <v>57</v>
      </c>
      <c r="O963" s="21" t="s">
        <v>58</v>
      </c>
      <c r="P963" s="21" t="s">
        <v>64</v>
      </c>
      <c r="Q963" s="20" t="s">
        <v>112</v>
      </c>
      <c r="R963" s="21" t="s">
        <v>113</v>
      </c>
      <c r="S963" s="35">
        <v>1</v>
      </c>
      <c r="T963" s="22">
        <v>1</v>
      </c>
      <c r="U963" s="20" t="s">
        <v>62</v>
      </c>
      <c r="V963" s="20">
        <v>45694</v>
      </c>
      <c r="W963" s="21">
        <v>2</v>
      </c>
      <c r="X963" s="20">
        <v>45712</v>
      </c>
      <c r="Y963" s="20">
        <v>45707</v>
      </c>
      <c r="Z963" s="48">
        <v>2</v>
      </c>
      <c r="AA963">
        <v>2025</v>
      </c>
      <c r="AB963" s="45">
        <v>37402</v>
      </c>
      <c r="AC963" s="45">
        <v>37402</v>
      </c>
      <c r="AI963" s="10"/>
      <c r="AK963" s="10"/>
    </row>
    <row r="964" spans="1:37">
      <c r="A964" t="s">
        <v>45</v>
      </c>
      <c r="B964" t="s">
        <v>46</v>
      </c>
      <c r="C964" t="s">
        <v>47</v>
      </c>
      <c r="D964" t="s">
        <v>1389</v>
      </c>
      <c r="E964" t="s">
        <v>88</v>
      </c>
      <c r="F964" t="s">
        <v>79</v>
      </c>
      <c r="G964" t="s">
        <v>51</v>
      </c>
      <c r="H964" s="20" t="s">
        <v>52</v>
      </c>
      <c r="I964" t="s">
        <v>53</v>
      </c>
      <c r="J964" t="s">
        <v>54</v>
      </c>
      <c r="L964" t="s">
        <v>55</v>
      </c>
      <c r="M964" t="s">
        <v>77</v>
      </c>
      <c r="N964" t="s">
        <v>89</v>
      </c>
      <c r="O964" s="21" t="s">
        <v>58</v>
      </c>
      <c r="P964" s="21" t="s">
        <v>90</v>
      </c>
      <c r="Q964" s="20" t="s">
        <v>214</v>
      </c>
      <c r="R964" s="21" t="s">
        <v>215</v>
      </c>
      <c r="S964" s="35">
        <v>1</v>
      </c>
      <c r="T964" s="22">
        <v>1</v>
      </c>
      <c r="U964" s="20" t="s">
        <v>62</v>
      </c>
      <c r="V964" s="20">
        <v>45696</v>
      </c>
      <c r="W964" s="21">
        <v>2</v>
      </c>
      <c r="X964" s="20">
        <v>45712</v>
      </c>
      <c r="Y964" s="20">
        <v>45709</v>
      </c>
      <c r="Z964" s="48">
        <v>2</v>
      </c>
      <c r="AA964">
        <v>2025</v>
      </c>
      <c r="AB964" s="45">
        <v>49994</v>
      </c>
      <c r="AC964" s="45">
        <v>49994</v>
      </c>
      <c r="AI964" s="10"/>
      <c r="AK964" s="10"/>
    </row>
    <row r="965" spans="1:37">
      <c r="A965" t="s">
        <v>45</v>
      </c>
      <c r="B965" t="s">
        <v>46</v>
      </c>
      <c r="C965" t="s">
        <v>47</v>
      </c>
      <c r="D965" t="s">
        <v>1390</v>
      </c>
      <c r="E965" t="s">
        <v>88</v>
      </c>
      <c r="F965" t="s">
        <v>79</v>
      </c>
      <c r="G965" t="s">
        <v>51</v>
      </c>
      <c r="H965" s="20" t="s">
        <v>52</v>
      </c>
      <c r="I965" t="s">
        <v>53</v>
      </c>
      <c r="J965" t="s">
        <v>54</v>
      </c>
      <c r="L965" t="s">
        <v>55</v>
      </c>
      <c r="M965" t="s">
        <v>77</v>
      </c>
      <c r="N965" t="s">
        <v>89</v>
      </c>
      <c r="O965" s="21" t="s">
        <v>58</v>
      </c>
      <c r="P965" s="21" t="s">
        <v>90</v>
      </c>
      <c r="Q965" s="20" t="s">
        <v>91</v>
      </c>
      <c r="R965" s="21" t="s">
        <v>92</v>
      </c>
      <c r="S965" s="35">
        <v>1</v>
      </c>
      <c r="T965" s="22">
        <v>1</v>
      </c>
      <c r="U965" s="20" t="s">
        <v>62</v>
      </c>
      <c r="V965" s="20">
        <v>45696</v>
      </c>
      <c r="W965" s="21">
        <v>2</v>
      </c>
      <c r="X965" s="20">
        <v>45705</v>
      </c>
      <c r="Y965" s="20">
        <v>45700</v>
      </c>
      <c r="Z965" s="48">
        <v>2</v>
      </c>
      <c r="AA965">
        <v>2025</v>
      </c>
      <c r="AB965" s="45">
        <v>49994</v>
      </c>
      <c r="AC965" s="45">
        <v>49994</v>
      </c>
      <c r="AI965" s="10"/>
      <c r="AK965" s="10"/>
    </row>
    <row r="966" spans="1:37">
      <c r="A966" t="s">
        <v>45</v>
      </c>
      <c r="B966" t="s">
        <v>46</v>
      </c>
      <c r="C966" t="s">
        <v>47</v>
      </c>
      <c r="D966" t="s">
        <v>1391</v>
      </c>
      <c r="E966" t="s">
        <v>88</v>
      </c>
      <c r="F966" t="s">
        <v>79</v>
      </c>
      <c r="G966" t="s">
        <v>51</v>
      </c>
      <c r="H966" s="20" t="s">
        <v>52</v>
      </c>
      <c r="I966" t="s">
        <v>53</v>
      </c>
      <c r="J966" t="s">
        <v>54</v>
      </c>
      <c r="L966" t="s">
        <v>55</v>
      </c>
      <c r="M966" t="s">
        <v>56</v>
      </c>
      <c r="N966" t="s">
        <v>57</v>
      </c>
      <c r="O966" s="21" t="s">
        <v>58</v>
      </c>
      <c r="P966" s="21" t="s">
        <v>744</v>
      </c>
      <c r="Q966" s="20" t="s">
        <v>745</v>
      </c>
      <c r="R966" s="21" t="s">
        <v>746</v>
      </c>
      <c r="S966" s="35">
        <v>1</v>
      </c>
      <c r="T966" s="22">
        <v>1</v>
      </c>
      <c r="U966" s="20" t="s">
        <v>62</v>
      </c>
      <c r="V966" s="20">
        <v>45697</v>
      </c>
      <c r="W966" s="21">
        <v>2</v>
      </c>
      <c r="X966" s="20">
        <v>45706</v>
      </c>
      <c r="Y966" s="20">
        <v>45702</v>
      </c>
      <c r="Z966" s="48">
        <v>2</v>
      </c>
      <c r="AA966">
        <v>2025</v>
      </c>
      <c r="AB966" s="45">
        <v>114695</v>
      </c>
      <c r="AC966" s="45">
        <v>114695</v>
      </c>
      <c r="AI966" s="10"/>
      <c r="AK966" s="10"/>
    </row>
    <row r="967" spans="1:37">
      <c r="A967" t="s">
        <v>45</v>
      </c>
      <c r="B967" t="s">
        <v>46</v>
      </c>
      <c r="C967" t="s">
        <v>47</v>
      </c>
      <c r="D967" t="s">
        <v>1392</v>
      </c>
      <c r="E967" t="s">
        <v>88</v>
      </c>
      <c r="F967" t="s">
        <v>79</v>
      </c>
      <c r="G967" t="s">
        <v>51</v>
      </c>
      <c r="H967" s="20" t="s">
        <v>52</v>
      </c>
      <c r="I967" t="s">
        <v>53</v>
      </c>
      <c r="J967" t="s">
        <v>54</v>
      </c>
      <c r="L967" t="s">
        <v>55</v>
      </c>
      <c r="M967" t="s">
        <v>77</v>
      </c>
      <c r="N967" t="s">
        <v>89</v>
      </c>
      <c r="O967" s="21" t="s">
        <v>58</v>
      </c>
      <c r="P967" s="21" t="s">
        <v>119</v>
      </c>
      <c r="Q967" s="20" t="s">
        <v>968</v>
      </c>
      <c r="R967" s="21" t="s">
        <v>969</v>
      </c>
      <c r="S967" s="35">
        <v>1</v>
      </c>
      <c r="T967" s="22">
        <v>1</v>
      </c>
      <c r="U967" s="20" t="s">
        <v>62</v>
      </c>
      <c r="V967" s="20">
        <v>45695</v>
      </c>
      <c r="W967" s="21">
        <v>2</v>
      </c>
      <c r="X967" s="20">
        <v>45705</v>
      </c>
      <c r="Y967" s="20">
        <v>45702</v>
      </c>
      <c r="Z967" s="48">
        <v>2</v>
      </c>
      <c r="AA967">
        <v>2025</v>
      </c>
      <c r="AB967" s="45">
        <v>93748</v>
      </c>
      <c r="AC967" s="45">
        <v>93748</v>
      </c>
      <c r="AI967" s="10"/>
      <c r="AK967" s="10"/>
    </row>
    <row r="968" spans="1:37">
      <c r="A968" t="s">
        <v>45</v>
      </c>
      <c r="B968" t="s">
        <v>46</v>
      </c>
      <c r="C968" t="s">
        <v>47</v>
      </c>
      <c r="D968" t="s">
        <v>1393</v>
      </c>
      <c r="E968" t="s">
        <v>88</v>
      </c>
      <c r="F968" t="s">
        <v>79</v>
      </c>
      <c r="G968" t="s">
        <v>51</v>
      </c>
      <c r="H968" s="20" t="s">
        <v>52</v>
      </c>
      <c r="I968" t="s">
        <v>53</v>
      </c>
      <c r="J968" t="s">
        <v>54</v>
      </c>
      <c r="L968" t="s">
        <v>55</v>
      </c>
      <c r="M968" t="s">
        <v>77</v>
      </c>
      <c r="N968" t="s">
        <v>89</v>
      </c>
      <c r="O968" s="21" t="s">
        <v>58</v>
      </c>
      <c r="P968" s="21" t="s">
        <v>97</v>
      </c>
      <c r="Q968" s="20" t="s">
        <v>428</v>
      </c>
      <c r="R968" s="21" t="s">
        <v>429</v>
      </c>
      <c r="S968" s="35">
        <v>1</v>
      </c>
      <c r="T968" s="22">
        <v>1</v>
      </c>
      <c r="U968" s="20" t="s">
        <v>62</v>
      </c>
      <c r="V968" s="20">
        <v>45695</v>
      </c>
      <c r="W968" s="21">
        <v>2</v>
      </c>
      <c r="X968" s="20">
        <v>45705</v>
      </c>
      <c r="Y968" s="20">
        <v>45698</v>
      </c>
      <c r="Z968" s="48">
        <v>2</v>
      </c>
      <c r="AA968">
        <v>2025</v>
      </c>
      <c r="AB968" s="45">
        <v>76465</v>
      </c>
      <c r="AC968" s="45">
        <v>76465</v>
      </c>
      <c r="AI968" s="10"/>
      <c r="AK968" s="10"/>
    </row>
    <row r="969" spans="1:37">
      <c r="A969" t="s">
        <v>45</v>
      </c>
      <c r="B969" t="s">
        <v>46</v>
      </c>
      <c r="C969" t="s">
        <v>47</v>
      </c>
      <c r="D969" t="s">
        <v>1394</v>
      </c>
      <c r="E969" t="s">
        <v>88</v>
      </c>
      <c r="F969" t="s">
        <v>79</v>
      </c>
      <c r="G969" t="s">
        <v>51</v>
      </c>
      <c r="H969" s="20" t="s">
        <v>52</v>
      </c>
      <c r="I969" t="s">
        <v>53</v>
      </c>
      <c r="J969" t="s">
        <v>54</v>
      </c>
      <c r="L969" t="s">
        <v>55</v>
      </c>
      <c r="M969" t="s">
        <v>56</v>
      </c>
      <c r="N969" t="s">
        <v>57</v>
      </c>
      <c r="O969" s="21" t="s">
        <v>58</v>
      </c>
      <c r="P969" s="21" t="s">
        <v>522</v>
      </c>
      <c r="Q969" s="20" t="s">
        <v>1078</v>
      </c>
      <c r="R969" s="21" t="s">
        <v>1079</v>
      </c>
      <c r="S969" s="35">
        <v>1</v>
      </c>
      <c r="T969" s="22">
        <v>1</v>
      </c>
      <c r="U969" s="20" t="s">
        <v>62</v>
      </c>
      <c r="V969" s="20">
        <v>45695</v>
      </c>
      <c r="W969" s="21">
        <v>2</v>
      </c>
      <c r="X969" s="20">
        <v>45701</v>
      </c>
      <c r="Y969" s="20">
        <v>45700</v>
      </c>
      <c r="Z969" s="48">
        <v>2</v>
      </c>
      <c r="AA969">
        <v>2025</v>
      </c>
      <c r="AB969" s="45">
        <v>49995</v>
      </c>
      <c r="AC969" s="45">
        <v>49995</v>
      </c>
      <c r="AI969" s="10"/>
      <c r="AK969" s="10"/>
    </row>
    <row r="970" spans="1:37">
      <c r="A970" t="s">
        <v>45</v>
      </c>
      <c r="B970" t="s">
        <v>46</v>
      </c>
      <c r="C970" t="s">
        <v>47</v>
      </c>
      <c r="D970" t="s">
        <v>1395</v>
      </c>
      <c r="E970" t="s">
        <v>88</v>
      </c>
      <c r="F970" t="s">
        <v>79</v>
      </c>
      <c r="G970" t="s">
        <v>51</v>
      </c>
      <c r="H970" s="20" t="s">
        <v>52</v>
      </c>
      <c r="I970" t="s">
        <v>53</v>
      </c>
      <c r="J970" t="s">
        <v>54</v>
      </c>
      <c r="L970" t="s">
        <v>55</v>
      </c>
      <c r="M970" t="s">
        <v>56</v>
      </c>
      <c r="N970" t="s">
        <v>57</v>
      </c>
      <c r="O970" s="21" t="s">
        <v>58</v>
      </c>
      <c r="P970" s="21" t="s">
        <v>522</v>
      </c>
      <c r="Q970" s="20" t="s">
        <v>1078</v>
      </c>
      <c r="R970" s="21" t="s">
        <v>1079</v>
      </c>
      <c r="S970" s="35">
        <v>1</v>
      </c>
      <c r="T970" s="22">
        <v>1</v>
      </c>
      <c r="U970" s="20" t="s">
        <v>62</v>
      </c>
      <c r="V970" s="20">
        <v>45695</v>
      </c>
      <c r="W970" s="21">
        <v>2</v>
      </c>
      <c r="X970" s="20">
        <v>45700</v>
      </c>
      <c r="Y970" s="20">
        <v>45700</v>
      </c>
      <c r="Z970" s="48">
        <v>2</v>
      </c>
      <c r="AA970">
        <v>2025</v>
      </c>
      <c r="AB970" s="45">
        <v>49995</v>
      </c>
      <c r="AC970" s="45">
        <v>49995</v>
      </c>
      <c r="AI970" s="10"/>
      <c r="AK970" s="10"/>
    </row>
    <row r="971" spans="1:37">
      <c r="A971" t="s">
        <v>45</v>
      </c>
      <c r="B971" t="s">
        <v>46</v>
      </c>
      <c r="C971" t="s">
        <v>47</v>
      </c>
      <c r="D971" t="s">
        <v>1396</v>
      </c>
      <c r="E971" t="s">
        <v>88</v>
      </c>
      <c r="F971" t="s">
        <v>79</v>
      </c>
      <c r="G971" t="s">
        <v>51</v>
      </c>
      <c r="H971" s="20" t="s">
        <v>52</v>
      </c>
      <c r="I971" t="s">
        <v>53</v>
      </c>
      <c r="J971" t="s">
        <v>54</v>
      </c>
      <c r="L971" t="s">
        <v>55</v>
      </c>
      <c r="M971" t="s">
        <v>56</v>
      </c>
      <c r="N971" t="s">
        <v>57</v>
      </c>
      <c r="O971" s="21" t="s">
        <v>58</v>
      </c>
      <c r="P971" s="21" t="s">
        <v>64</v>
      </c>
      <c r="Q971" s="20" t="s">
        <v>230</v>
      </c>
      <c r="R971" s="21" t="s">
        <v>231</v>
      </c>
      <c r="S971" s="35">
        <v>1</v>
      </c>
      <c r="T971" s="22">
        <v>1</v>
      </c>
      <c r="U971" s="20" t="s">
        <v>62</v>
      </c>
      <c r="V971" s="20">
        <v>45696</v>
      </c>
      <c r="W971" s="21">
        <v>2</v>
      </c>
      <c r="X971" s="20">
        <v>45705</v>
      </c>
      <c r="Y971" s="20">
        <v>45700</v>
      </c>
      <c r="Z971" s="48">
        <v>2</v>
      </c>
      <c r="AA971">
        <v>2025</v>
      </c>
      <c r="AB971" s="45">
        <v>45330</v>
      </c>
      <c r="AC971" s="45">
        <v>45330</v>
      </c>
      <c r="AI971" s="10"/>
      <c r="AK971" s="10"/>
    </row>
    <row r="972" spans="1:37">
      <c r="A972" t="s">
        <v>45</v>
      </c>
      <c r="B972" t="s">
        <v>46</v>
      </c>
      <c r="C972" t="s">
        <v>47</v>
      </c>
      <c r="D972" t="s">
        <v>1397</v>
      </c>
      <c r="E972" t="s">
        <v>88</v>
      </c>
      <c r="F972" t="s">
        <v>79</v>
      </c>
      <c r="G972" t="s">
        <v>51</v>
      </c>
      <c r="H972" s="20" t="s">
        <v>52</v>
      </c>
      <c r="I972" t="s">
        <v>53</v>
      </c>
      <c r="J972" t="s">
        <v>54</v>
      </c>
      <c r="L972" t="s">
        <v>55</v>
      </c>
      <c r="M972" t="s">
        <v>77</v>
      </c>
      <c r="N972" t="s">
        <v>89</v>
      </c>
      <c r="O972" s="21" t="s">
        <v>58</v>
      </c>
      <c r="P972" s="21" t="s">
        <v>119</v>
      </c>
      <c r="Q972" s="20" t="s">
        <v>821</v>
      </c>
      <c r="R972" s="21" t="s">
        <v>822</v>
      </c>
      <c r="S972" s="35">
        <v>1</v>
      </c>
      <c r="T972" s="22">
        <v>1</v>
      </c>
      <c r="U972" s="20" t="s">
        <v>62</v>
      </c>
      <c r="V972" s="20">
        <v>45695</v>
      </c>
      <c r="W972" s="21">
        <v>2</v>
      </c>
      <c r="X972" s="20">
        <v>45702</v>
      </c>
      <c r="Y972" s="20">
        <v>45700</v>
      </c>
      <c r="Z972" s="48">
        <v>2</v>
      </c>
      <c r="AA972">
        <v>2025</v>
      </c>
      <c r="AB972" s="45">
        <v>93325</v>
      </c>
      <c r="AC972" s="45">
        <v>93325</v>
      </c>
      <c r="AI972" s="10"/>
      <c r="AK972" s="10"/>
    </row>
    <row r="973" spans="1:37">
      <c r="A973" t="s">
        <v>45</v>
      </c>
      <c r="B973" t="s">
        <v>46</v>
      </c>
      <c r="C973" t="s">
        <v>47</v>
      </c>
      <c r="D973" t="s">
        <v>1398</v>
      </c>
      <c r="E973" t="s">
        <v>88</v>
      </c>
      <c r="F973" t="s">
        <v>79</v>
      </c>
      <c r="G973" t="s">
        <v>51</v>
      </c>
      <c r="H973" s="20" t="s">
        <v>52</v>
      </c>
      <c r="I973" t="s">
        <v>53</v>
      </c>
      <c r="J973" t="s">
        <v>54</v>
      </c>
      <c r="L973" t="s">
        <v>55</v>
      </c>
      <c r="M973" t="s">
        <v>77</v>
      </c>
      <c r="N973" t="s">
        <v>89</v>
      </c>
      <c r="O973" s="21" t="s">
        <v>58</v>
      </c>
      <c r="P973" s="21" t="s">
        <v>90</v>
      </c>
      <c r="Q973" s="20" t="s">
        <v>191</v>
      </c>
      <c r="R973" s="21" t="s">
        <v>192</v>
      </c>
      <c r="S973" s="35">
        <v>1</v>
      </c>
      <c r="T973" s="22">
        <v>1</v>
      </c>
      <c r="U973" s="20" t="s">
        <v>62</v>
      </c>
      <c r="V973" s="20">
        <v>45694</v>
      </c>
      <c r="W973" s="21">
        <v>2</v>
      </c>
      <c r="X973" s="20">
        <v>45702</v>
      </c>
      <c r="Y973" s="20">
        <v>45700</v>
      </c>
      <c r="Z973" s="48">
        <v>2</v>
      </c>
      <c r="AA973">
        <v>2025</v>
      </c>
      <c r="AB973" s="45">
        <v>113333</v>
      </c>
      <c r="AC973" s="45">
        <v>113333</v>
      </c>
      <c r="AI973" s="10"/>
      <c r="AK973" s="10"/>
    </row>
    <row r="974" spans="1:37">
      <c r="A974" t="s">
        <v>45</v>
      </c>
      <c r="B974" t="s">
        <v>46</v>
      </c>
      <c r="C974" t="s">
        <v>47</v>
      </c>
      <c r="D974" t="s">
        <v>1399</v>
      </c>
      <c r="E974" t="s">
        <v>88</v>
      </c>
      <c r="F974" t="s">
        <v>79</v>
      </c>
      <c r="G974" t="s">
        <v>51</v>
      </c>
      <c r="H974" s="20" t="s">
        <v>52</v>
      </c>
      <c r="I974" t="s">
        <v>53</v>
      </c>
      <c r="J974" t="s">
        <v>54</v>
      </c>
      <c r="L974" t="s">
        <v>55</v>
      </c>
      <c r="M974" t="s">
        <v>56</v>
      </c>
      <c r="N974" t="s">
        <v>57</v>
      </c>
      <c r="O974" s="21" t="s">
        <v>58</v>
      </c>
      <c r="P974" s="21" t="s">
        <v>207</v>
      </c>
      <c r="Q974" s="20" t="s">
        <v>484</v>
      </c>
      <c r="R974" s="21" t="s">
        <v>485</v>
      </c>
      <c r="S974" s="35">
        <v>1</v>
      </c>
      <c r="T974" s="22">
        <v>1</v>
      </c>
      <c r="U974" s="20" t="s">
        <v>62</v>
      </c>
      <c r="V974" s="20">
        <v>45693</v>
      </c>
      <c r="W974" s="21">
        <v>2</v>
      </c>
      <c r="X974" s="20">
        <v>45701</v>
      </c>
      <c r="Y974" s="20">
        <v>45698</v>
      </c>
      <c r="Z974" s="48">
        <v>2</v>
      </c>
      <c r="AA974">
        <v>2025</v>
      </c>
      <c r="AB974" s="45">
        <v>65619</v>
      </c>
      <c r="AC974" s="45">
        <v>65619</v>
      </c>
      <c r="AI974" s="10"/>
      <c r="AK974" s="10"/>
    </row>
    <row r="975" spans="1:37">
      <c r="A975" t="s">
        <v>45</v>
      </c>
      <c r="B975" t="s">
        <v>46</v>
      </c>
      <c r="C975" t="s">
        <v>47</v>
      </c>
      <c r="D975" t="s">
        <v>1400</v>
      </c>
      <c r="E975" t="s">
        <v>88</v>
      </c>
      <c r="F975" t="s">
        <v>79</v>
      </c>
      <c r="G975" t="s">
        <v>51</v>
      </c>
      <c r="H975" s="20" t="s">
        <v>52</v>
      </c>
      <c r="I975" t="s">
        <v>53</v>
      </c>
      <c r="J975" t="s">
        <v>54</v>
      </c>
      <c r="L975" t="s">
        <v>55</v>
      </c>
      <c r="M975" t="s">
        <v>77</v>
      </c>
      <c r="N975" t="s">
        <v>89</v>
      </c>
      <c r="O975" s="21" t="s">
        <v>58</v>
      </c>
      <c r="P975" s="21" t="s">
        <v>90</v>
      </c>
      <c r="Q975" s="20" t="s">
        <v>214</v>
      </c>
      <c r="R975" s="21" t="s">
        <v>215</v>
      </c>
      <c r="S975" s="35">
        <v>1</v>
      </c>
      <c r="T975" s="22">
        <v>1</v>
      </c>
      <c r="U975" s="20" t="s">
        <v>62</v>
      </c>
      <c r="V975" s="20">
        <v>45695</v>
      </c>
      <c r="W975" s="21">
        <v>2</v>
      </c>
      <c r="X975" s="20">
        <v>45706</v>
      </c>
      <c r="Y975" s="20">
        <v>45700</v>
      </c>
      <c r="Z975" s="48">
        <v>2</v>
      </c>
      <c r="AA975">
        <v>2025</v>
      </c>
      <c r="AB975" s="45">
        <v>49994</v>
      </c>
      <c r="AC975" s="45">
        <v>49994</v>
      </c>
      <c r="AI975" s="10"/>
      <c r="AK975" s="10"/>
    </row>
    <row r="976" spans="1:37">
      <c r="A976" t="s">
        <v>45</v>
      </c>
      <c r="B976" t="s">
        <v>46</v>
      </c>
      <c r="C976" t="s">
        <v>47</v>
      </c>
      <c r="D976" t="s">
        <v>1401</v>
      </c>
      <c r="E976" t="s">
        <v>88</v>
      </c>
      <c r="F976" t="s">
        <v>79</v>
      </c>
      <c r="G976" t="s">
        <v>51</v>
      </c>
      <c r="H976" s="20" t="s">
        <v>52</v>
      </c>
      <c r="I976" t="s">
        <v>53</v>
      </c>
      <c r="J976" t="s">
        <v>54</v>
      </c>
      <c r="L976" t="s">
        <v>55</v>
      </c>
      <c r="M976" t="s">
        <v>77</v>
      </c>
      <c r="N976" t="s">
        <v>89</v>
      </c>
      <c r="O976" s="21" t="s">
        <v>58</v>
      </c>
      <c r="P976" s="21" t="s">
        <v>126</v>
      </c>
      <c r="Q976" s="20" t="s">
        <v>892</v>
      </c>
      <c r="R976" s="21" t="s">
        <v>893</v>
      </c>
      <c r="S976" s="35">
        <v>1</v>
      </c>
      <c r="T976" s="22">
        <v>1</v>
      </c>
      <c r="U976" s="20" t="s">
        <v>62</v>
      </c>
      <c r="V976" s="20">
        <v>45696</v>
      </c>
      <c r="W976" s="21">
        <v>2</v>
      </c>
      <c r="X976" s="20">
        <v>45706</v>
      </c>
      <c r="Y976" s="20">
        <v>45702</v>
      </c>
      <c r="Z976" s="48">
        <v>2</v>
      </c>
      <c r="AA976">
        <v>2025</v>
      </c>
      <c r="AB976" s="45">
        <v>28119</v>
      </c>
      <c r="AC976" s="45">
        <v>28119</v>
      </c>
      <c r="AI976" s="10"/>
      <c r="AK976" s="10"/>
    </row>
    <row r="977" spans="1:37">
      <c r="A977" t="s">
        <v>45</v>
      </c>
      <c r="B977" t="s">
        <v>46</v>
      </c>
      <c r="C977" t="s">
        <v>47</v>
      </c>
      <c r="D977" t="s">
        <v>1402</v>
      </c>
      <c r="E977" t="s">
        <v>88</v>
      </c>
      <c r="F977" t="s">
        <v>79</v>
      </c>
      <c r="G977" t="s">
        <v>51</v>
      </c>
      <c r="H977" s="20" t="s">
        <v>52</v>
      </c>
      <c r="I977" t="s">
        <v>53</v>
      </c>
      <c r="J977" t="s">
        <v>54</v>
      </c>
      <c r="L977" t="s">
        <v>55</v>
      </c>
      <c r="M977" t="s">
        <v>77</v>
      </c>
      <c r="N977" t="s">
        <v>89</v>
      </c>
      <c r="O977" s="21" t="s">
        <v>58</v>
      </c>
      <c r="P977" s="21" t="s">
        <v>119</v>
      </c>
      <c r="Q977" s="20" t="s">
        <v>908</v>
      </c>
      <c r="R977" s="21" t="s">
        <v>909</v>
      </c>
      <c r="S977" s="35">
        <v>1</v>
      </c>
      <c r="T977" s="22">
        <v>1</v>
      </c>
      <c r="U977" s="20" t="s">
        <v>62</v>
      </c>
      <c r="V977" s="20">
        <v>45696</v>
      </c>
      <c r="W977" s="21">
        <v>2</v>
      </c>
      <c r="X977" s="20">
        <v>45706</v>
      </c>
      <c r="Y977" s="20">
        <v>45702</v>
      </c>
      <c r="Z977" s="48">
        <v>2</v>
      </c>
      <c r="AA977">
        <v>2025</v>
      </c>
      <c r="AB977" s="45">
        <v>73327</v>
      </c>
      <c r="AC977" s="45">
        <v>73327</v>
      </c>
      <c r="AI977" s="10"/>
      <c r="AK977" s="10"/>
    </row>
    <row r="978" spans="1:37">
      <c r="A978" t="s">
        <v>45</v>
      </c>
      <c r="B978" t="s">
        <v>46</v>
      </c>
      <c r="C978" t="s">
        <v>47</v>
      </c>
      <c r="D978" t="s">
        <v>1403</v>
      </c>
      <c r="E978" t="s">
        <v>88</v>
      </c>
      <c r="F978" t="s">
        <v>79</v>
      </c>
      <c r="G978" t="s">
        <v>51</v>
      </c>
      <c r="H978" s="20" t="s">
        <v>52</v>
      </c>
      <c r="I978" t="s">
        <v>53</v>
      </c>
      <c r="J978" t="s">
        <v>54</v>
      </c>
      <c r="L978" t="s">
        <v>55</v>
      </c>
      <c r="M978" t="s">
        <v>77</v>
      </c>
      <c r="N978" t="s">
        <v>89</v>
      </c>
      <c r="O978" s="21" t="s">
        <v>58</v>
      </c>
      <c r="P978" s="21" t="s">
        <v>137</v>
      </c>
      <c r="Q978" s="20" t="s">
        <v>138</v>
      </c>
      <c r="R978" s="21" t="s">
        <v>139</v>
      </c>
      <c r="S978" s="35">
        <v>1</v>
      </c>
      <c r="T978" s="22">
        <v>1</v>
      </c>
      <c r="U978" s="20" t="s">
        <v>62</v>
      </c>
      <c r="V978" s="20">
        <v>45693</v>
      </c>
      <c r="W978" s="21">
        <v>2</v>
      </c>
      <c r="X978" s="20">
        <v>45701</v>
      </c>
      <c r="Y978" s="20">
        <v>45698</v>
      </c>
      <c r="Z978" s="48">
        <v>2</v>
      </c>
      <c r="AA978">
        <v>2025</v>
      </c>
      <c r="AB978" s="45">
        <v>137492</v>
      </c>
      <c r="AC978" s="45">
        <v>137492</v>
      </c>
      <c r="AI978" s="10"/>
      <c r="AK978" s="10"/>
    </row>
    <row r="979" spans="1:37">
      <c r="A979" t="s">
        <v>45</v>
      </c>
      <c r="B979" t="s">
        <v>46</v>
      </c>
      <c r="C979" t="s">
        <v>47</v>
      </c>
      <c r="D979" t="s">
        <v>1404</v>
      </c>
      <c r="E979" t="s">
        <v>88</v>
      </c>
      <c r="F979" t="s">
        <v>79</v>
      </c>
      <c r="G979" t="s">
        <v>51</v>
      </c>
      <c r="H979" s="20" t="s">
        <v>52</v>
      </c>
      <c r="I979" t="s">
        <v>53</v>
      </c>
      <c r="J979" t="s">
        <v>54</v>
      </c>
      <c r="L979" t="s">
        <v>55</v>
      </c>
      <c r="M979" t="s">
        <v>56</v>
      </c>
      <c r="N979" t="s">
        <v>57</v>
      </c>
      <c r="O979" s="21" t="s">
        <v>58</v>
      </c>
      <c r="P979" s="21" t="s">
        <v>64</v>
      </c>
      <c r="Q979" s="20" t="s">
        <v>230</v>
      </c>
      <c r="R979" s="21" t="s">
        <v>231</v>
      </c>
      <c r="S979" s="35">
        <v>1</v>
      </c>
      <c r="T979" s="22">
        <v>1</v>
      </c>
      <c r="U979" s="20" t="s">
        <v>62</v>
      </c>
      <c r="V979" s="20">
        <v>45696</v>
      </c>
      <c r="W979" s="21">
        <v>2</v>
      </c>
      <c r="X979" s="20">
        <v>45705</v>
      </c>
      <c r="Y979" s="20">
        <v>45700</v>
      </c>
      <c r="Z979" s="48">
        <v>2</v>
      </c>
      <c r="AA979">
        <v>2025</v>
      </c>
      <c r="AB979" s="45">
        <v>45330</v>
      </c>
      <c r="AC979" s="45">
        <v>45330</v>
      </c>
      <c r="AI979" s="10"/>
      <c r="AK979" s="10"/>
    </row>
    <row r="980" spans="1:37">
      <c r="A980" t="s">
        <v>45</v>
      </c>
      <c r="B980" t="s">
        <v>46</v>
      </c>
      <c r="C980" t="s">
        <v>47</v>
      </c>
      <c r="D980" t="s">
        <v>1405</v>
      </c>
      <c r="E980" t="s">
        <v>88</v>
      </c>
      <c r="F980" t="s">
        <v>79</v>
      </c>
      <c r="G980" t="s">
        <v>51</v>
      </c>
      <c r="H980" s="20" t="s">
        <v>52</v>
      </c>
      <c r="I980" t="s">
        <v>53</v>
      </c>
      <c r="J980" t="s">
        <v>54</v>
      </c>
      <c r="L980" t="s">
        <v>55</v>
      </c>
      <c r="M980" t="s">
        <v>77</v>
      </c>
      <c r="N980" t="s">
        <v>89</v>
      </c>
      <c r="O980" s="21" t="s">
        <v>58</v>
      </c>
      <c r="P980" s="21" t="s">
        <v>90</v>
      </c>
      <c r="Q980" s="20" t="s">
        <v>341</v>
      </c>
      <c r="R980" s="21" t="s">
        <v>342</v>
      </c>
      <c r="S980" s="35">
        <v>1</v>
      </c>
      <c r="T980" s="22">
        <v>1</v>
      </c>
      <c r="U980" s="20" t="s">
        <v>62</v>
      </c>
      <c r="V980" s="20">
        <v>45696</v>
      </c>
      <c r="W980" s="21">
        <v>2</v>
      </c>
      <c r="X980" s="20">
        <v>45705</v>
      </c>
      <c r="Y980" s="20">
        <v>45700</v>
      </c>
      <c r="Z980" s="48">
        <v>2</v>
      </c>
      <c r="AA980">
        <v>2025</v>
      </c>
      <c r="AB980" s="45">
        <v>103117</v>
      </c>
      <c r="AC980" s="45">
        <v>103117</v>
      </c>
      <c r="AI980" s="10"/>
      <c r="AK980" s="10"/>
    </row>
    <row r="981" spans="1:37">
      <c r="A981" t="s">
        <v>45</v>
      </c>
      <c r="B981" t="s">
        <v>46</v>
      </c>
      <c r="C981" t="s">
        <v>47</v>
      </c>
      <c r="D981" t="s">
        <v>1406</v>
      </c>
      <c r="E981" t="s">
        <v>88</v>
      </c>
      <c r="F981" t="s">
        <v>79</v>
      </c>
      <c r="G981" t="s">
        <v>51</v>
      </c>
      <c r="H981" s="20" t="s">
        <v>52</v>
      </c>
      <c r="I981" t="s">
        <v>53</v>
      </c>
      <c r="J981" t="s">
        <v>54</v>
      </c>
      <c r="L981" t="s">
        <v>55</v>
      </c>
      <c r="M981" t="s">
        <v>56</v>
      </c>
      <c r="N981" t="s">
        <v>57</v>
      </c>
      <c r="O981" s="21" t="s">
        <v>58</v>
      </c>
      <c r="P981" s="21" t="s">
        <v>64</v>
      </c>
      <c r="Q981" s="20" t="s">
        <v>456</v>
      </c>
      <c r="R981" s="21" t="s">
        <v>457</v>
      </c>
      <c r="S981" s="35">
        <v>1</v>
      </c>
      <c r="T981" s="22">
        <v>1</v>
      </c>
      <c r="U981" s="20" t="s">
        <v>62</v>
      </c>
      <c r="V981" s="20">
        <v>45696</v>
      </c>
      <c r="W981" s="21">
        <v>2</v>
      </c>
      <c r="X981" s="20">
        <v>45705</v>
      </c>
      <c r="Y981" s="20">
        <v>45700</v>
      </c>
      <c r="Z981" s="48">
        <v>2</v>
      </c>
      <c r="AA981">
        <v>2025</v>
      </c>
      <c r="AB981" s="45">
        <v>28088</v>
      </c>
      <c r="AC981" s="45">
        <v>28088</v>
      </c>
      <c r="AI981" s="10"/>
      <c r="AK981" s="10"/>
    </row>
    <row r="982" spans="1:37">
      <c r="A982" t="s">
        <v>45</v>
      </c>
      <c r="B982" t="s">
        <v>46</v>
      </c>
      <c r="C982" t="s">
        <v>47</v>
      </c>
      <c r="D982" t="s">
        <v>1407</v>
      </c>
      <c r="E982" t="s">
        <v>88</v>
      </c>
      <c r="F982" t="s">
        <v>79</v>
      </c>
      <c r="G982" t="s">
        <v>51</v>
      </c>
      <c r="H982" s="20" t="s">
        <v>52</v>
      </c>
      <c r="I982" t="s">
        <v>53</v>
      </c>
      <c r="J982" t="s">
        <v>54</v>
      </c>
      <c r="L982" t="s">
        <v>55</v>
      </c>
      <c r="M982" t="s">
        <v>56</v>
      </c>
      <c r="N982" t="s">
        <v>57</v>
      </c>
      <c r="O982" s="21" t="s">
        <v>58</v>
      </c>
      <c r="P982" s="21" t="s">
        <v>133</v>
      </c>
      <c r="Q982" s="20" t="s">
        <v>373</v>
      </c>
      <c r="R982" s="21" t="s">
        <v>374</v>
      </c>
      <c r="S982" s="35">
        <v>1</v>
      </c>
      <c r="T982" s="22">
        <v>1</v>
      </c>
      <c r="U982" s="20" t="s">
        <v>62</v>
      </c>
      <c r="V982" s="20">
        <v>45697</v>
      </c>
      <c r="W982" s="21">
        <v>2</v>
      </c>
      <c r="X982" s="20">
        <v>45705</v>
      </c>
      <c r="Y982" s="20">
        <v>45700</v>
      </c>
      <c r="Z982" s="48">
        <v>2</v>
      </c>
      <c r="AA982">
        <v>2025</v>
      </c>
      <c r="AB982" s="45">
        <v>62494</v>
      </c>
      <c r="AC982" s="45">
        <v>62494</v>
      </c>
      <c r="AI982" s="10"/>
      <c r="AK982" s="10"/>
    </row>
    <row r="983" spans="1:37">
      <c r="A983" t="s">
        <v>45</v>
      </c>
      <c r="B983" t="s">
        <v>46</v>
      </c>
      <c r="C983" t="s">
        <v>47</v>
      </c>
      <c r="D983" t="s">
        <v>1408</v>
      </c>
      <c r="E983" t="s">
        <v>88</v>
      </c>
      <c r="F983" t="s">
        <v>79</v>
      </c>
      <c r="G983" t="s">
        <v>51</v>
      </c>
      <c r="H983" s="20" t="s">
        <v>52</v>
      </c>
      <c r="I983" t="s">
        <v>53</v>
      </c>
      <c r="J983" t="s">
        <v>54</v>
      </c>
      <c r="L983" t="s">
        <v>55</v>
      </c>
      <c r="M983" t="s">
        <v>77</v>
      </c>
      <c r="N983" t="s">
        <v>89</v>
      </c>
      <c r="O983" s="21" t="s">
        <v>58</v>
      </c>
      <c r="P983" s="21" t="s">
        <v>97</v>
      </c>
      <c r="Q983" s="20" t="s">
        <v>290</v>
      </c>
      <c r="R983" s="21" t="s">
        <v>291</v>
      </c>
      <c r="S983" s="35">
        <v>1</v>
      </c>
      <c r="T983" s="22">
        <v>1</v>
      </c>
      <c r="U983" s="20" t="s">
        <v>62</v>
      </c>
      <c r="V983" s="20">
        <v>45697</v>
      </c>
      <c r="W983" s="21">
        <v>2</v>
      </c>
      <c r="X983" s="20">
        <v>45706</v>
      </c>
      <c r="Y983" s="20">
        <v>45700</v>
      </c>
      <c r="Z983" s="48">
        <v>2</v>
      </c>
      <c r="AA983">
        <v>2025</v>
      </c>
      <c r="AB983" s="45">
        <v>28117</v>
      </c>
      <c r="AC983" s="45">
        <v>28117</v>
      </c>
      <c r="AI983" s="10"/>
      <c r="AK983" s="10"/>
    </row>
    <row r="984" spans="1:37">
      <c r="A984" t="s">
        <v>45</v>
      </c>
      <c r="B984" t="s">
        <v>46</v>
      </c>
      <c r="C984" t="s">
        <v>47</v>
      </c>
      <c r="D984" t="s">
        <v>1409</v>
      </c>
      <c r="E984" t="s">
        <v>88</v>
      </c>
      <c r="F984" t="s">
        <v>79</v>
      </c>
      <c r="G984" t="s">
        <v>51</v>
      </c>
      <c r="H984" s="20" t="s">
        <v>52</v>
      </c>
      <c r="I984" t="s">
        <v>53</v>
      </c>
      <c r="J984" t="s">
        <v>54</v>
      </c>
      <c r="L984" t="s">
        <v>55</v>
      </c>
      <c r="M984" t="s">
        <v>77</v>
      </c>
      <c r="N984" t="s">
        <v>89</v>
      </c>
      <c r="O984" s="21" t="s">
        <v>58</v>
      </c>
      <c r="P984" s="21" t="s">
        <v>276</v>
      </c>
      <c r="Q984" s="20" t="s">
        <v>277</v>
      </c>
      <c r="R984" s="21" t="s">
        <v>278</v>
      </c>
      <c r="S984" s="35">
        <v>1</v>
      </c>
      <c r="T984" s="22">
        <v>1</v>
      </c>
      <c r="U984" s="20" t="s">
        <v>62</v>
      </c>
      <c r="V984" s="20">
        <v>45697</v>
      </c>
      <c r="W984" s="21">
        <v>2</v>
      </c>
      <c r="X984" s="20">
        <v>45705</v>
      </c>
      <c r="Y984" s="20">
        <v>45700</v>
      </c>
      <c r="Z984" s="48">
        <v>2</v>
      </c>
      <c r="AA984">
        <v>2025</v>
      </c>
      <c r="AB984" s="45">
        <v>13745</v>
      </c>
      <c r="AC984" s="45">
        <v>13745</v>
      </c>
      <c r="AI984" s="10"/>
      <c r="AK984" s="10"/>
    </row>
    <row r="985" spans="1:37">
      <c r="A985" t="s">
        <v>45</v>
      </c>
      <c r="B985" t="s">
        <v>46</v>
      </c>
      <c r="C985" t="s">
        <v>47</v>
      </c>
      <c r="D985" t="s">
        <v>1410</v>
      </c>
      <c r="E985" t="s">
        <v>88</v>
      </c>
      <c r="F985" t="s">
        <v>79</v>
      </c>
      <c r="G985" t="s">
        <v>51</v>
      </c>
      <c r="H985" s="20" t="s">
        <v>52</v>
      </c>
      <c r="I985" t="s">
        <v>53</v>
      </c>
      <c r="J985" t="s">
        <v>54</v>
      </c>
      <c r="L985" t="s">
        <v>55</v>
      </c>
      <c r="M985" t="s">
        <v>56</v>
      </c>
      <c r="N985" t="s">
        <v>57</v>
      </c>
      <c r="O985" s="21" t="s">
        <v>58</v>
      </c>
      <c r="P985" s="21" t="s">
        <v>64</v>
      </c>
      <c r="Q985" s="20" t="s">
        <v>481</v>
      </c>
      <c r="R985" s="21" t="s">
        <v>482</v>
      </c>
      <c r="S985" s="35">
        <v>1</v>
      </c>
      <c r="T985" s="22">
        <v>1</v>
      </c>
      <c r="U985" s="20" t="s">
        <v>62</v>
      </c>
      <c r="V985" s="20">
        <v>45697</v>
      </c>
      <c r="W985" s="21">
        <v>2</v>
      </c>
      <c r="X985" s="20">
        <v>45706</v>
      </c>
      <c r="Y985" s="20">
        <v>45700</v>
      </c>
      <c r="Z985" s="48">
        <v>2</v>
      </c>
      <c r="AA985">
        <v>2025</v>
      </c>
      <c r="AB985" s="45">
        <v>81244</v>
      </c>
      <c r="AC985" s="45">
        <v>81244</v>
      </c>
      <c r="AI985" s="10"/>
      <c r="AK985" s="10"/>
    </row>
    <row r="986" spans="1:37">
      <c r="A986" t="s">
        <v>45</v>
      </c>
      <c r="B986" t="s">
        <v>46</v>
      </c>
      <c r="C986" t="s">
        <v>47</v>
      </c>
      <c r="D986" t="s">
        <v>1411</v>
      </c>
      <c r="E986" t="s">
        <v>88</v>
      </c>
      <c r="F986" t="s">
        <v>79</v>
      </c>
      <c r="G986" t="s">
        <v>51</v>
      </c>
      <c r="H986" s="20" t="s">
        <v>52</v>
      </c>
      <c r="I986" t="s">
        <v>53</v>
      </c>
      <c r="J986" t="s">
        <v>54</v>
      </c>
      <c r="L986" t="s">
        <v>55</v>
      </c>
      <c r="M986" t="s">
        <v>56</v>
      </c>
      <c r="N986" t="s">
        <v>57</v>
      </c>
      <c r="O986" s="21" t="s">
        <v>58</v>
      </c>
      <c r="P986" s="21" t="s">
        <v>64</v>
      </c>
      <c r="Q986" s="20" t="s">
        <v>474</v>
      </c>
      <c r="R986" s="21" t="s">
        <v>475</v>
      </c>
      <c r="S986" s="35">
        <v>1</v>
      </c>
      <c r="T986" s="22">
        <v>1</v>
      </c>
      <c r="U986" s="20" t="s">
        <v>62</v>
      </c>
      <c r="V986" s="20">
        <v>45698</v>
      </c>
      <c r="W986" s="21">
        <v>2</v>
      </c>
      <c r="X986" s="20">
        <v>45705</v>
      </c>
      <c r="Y986" s="20">
        <v>45700</v>
      </c>
      <c r="Z986" s="48">
        <v>2</v>
      </c>
      <c r="AA986">
        <v>2025</v>
      </c>
      <c r="AB986" s="45">
        <v>26890</v>
      </c>
      <c r="AC986" s="45">
        <v>26890</v>
      </c>
      <c r="AI986" s="10"/>
      <c r="AK986" s="10"/>
    </row>
    <row r="987" spans="1:37">
      <c r="A987" t="s">
        <v>45</v>
      </c>
      <c r="B987" t="s">
        <v>46</v>
      </c>
      <c r="C987" t="s">
        <v>47</v>
      </c>
      <c r="D987" t="s">
        <v>1412</v>
      </c>
      <c r="E987" t="s">
        <v>88</v>
      </c>
      <c r="F987" t="s">
        <v>79</v>
      </c>
      <c r="G987" t="s">
        <v>51</v>
      </c>
      <c r="H987" s="20" t="s">
        <v>52</v>
      </c>
      <c r="I987" t="s">
        <v>53</v>
      </c>
      <c r="J987" t="s">
        <v>54</v>
      </c>
      <c r="L987" t="s">
        <v>55</v>
      </c>
      <c r="M987" t="s">
        <v>56</v>
      </c>
      <c r="N987" t="s">
        <v>57</v>
      </c>
      <c r="O987" s="21" t="s">
        <v>58</v>
      </c>
      <c r="P987" s="21" t="s">
        <v>64</v>
      </c>
      <c r="Q987" s="20" t="s">
        <v>474</v>
      </c>
      <c r="R987" s="21" t="s">
        <v>475</v>
      </c>
      <c r="S987" s="35">
        <v>1</v>
      </c>
      <c r="T987" s="22">
        <v>1</v>
      </c>
      <c r="U987" s="20" t="s">
        <v>62</v>
      </c>
      <c r="V987" s="20">
        <v>45698</v>
      </c>
      <c r="W987" s="21">
        <v>2</v>
      </c>
      <c r="X987" s="20">
        <v>45705</v>
      </c>
      <c r="Y987" s="20">
        <v>45700</v>
      </c>
      <c r="Z987" s="48">
        <v>2</v>
      </c>
      <c r="AA987">
        <v>2025</v>
      </c>
      <c r="AB987" s="45">
        <v>26890</v>
      </c>
      <c r="AC987" s="45">
        <v>26890</v>
      </c>
      <c r="AI987" s="10"/>
      <c r="AK987" s="10"/>
    </row>
    <row r="988" spans="1:37">
      <c r="A988" t="s">
        <v>45</v>
      </c>
      <c r="B988" t="s">
        <v>46</v>
      </c>
      <c r="C988" t="s">
        <v>47</v>
      </c>
      <c r="D988" t="s">
        <v>1413</v>
      </c>
      <c r="E988" t="s">
        <v>88</v>
      </c>
      <c r="F988" t="s">
        <v>79</v>
      </c>
      <c r="G988" t="s">
        <v>51</v>
      </c>
      <c r="H988" s="20" t="s">
        <v>52</v>
      </c>
      <c r="I988" t="s">
        <v>53</v>
      </c>
      <c r="J988" t="s">
        <v>54</v>
      </c>
      <c r="L988" t="s">
        <v>55</v>
      </c>
      <c r="M988" t="s">
        <v>77</v>
      </c>
      <c r="N988" t="s">
        <v>89</v>
      </c>
      <c r="O988" s="21" t="s">
        <v>58</v>
      </c>
      <c r="P988" s="21" t="s">
        <v>119</v>
      </c>
      <c r="Q988" s="20" t="s">
        <v>120</v>
      </c>
      <c r="R988" s="21" t="s">
        <v>121</v>
      </c>
      <c r="S988" s="35">
        <v>1</v>
      </c>
      <c r="T988" s="22">
        <v>1</v>
      </c>
      <c r="U988" s="20" t="s">
        <v>62</v>
      </c>
      <c r="V988" s="20">
        <v>45694</v>
      </c>
      <c r="W988" s="21">
        <v>2</v>
      </c>
      <c r="X988" s="20">
        <v>45701</v>
      </c>
      <c r="Y988" s="20">
        <v>45698</v>
      </c>
      <c r="Z988" s="48">
        <v>2</v>
      </c>
      <c r="AA988">
        <v>2025</v>
      </c>
      <c r="AB988" s="45">
        <v>93748</v>
      </c>
      <c r="AC988" s="45">
        <v>93748</v>
      </c>
      <c r="AI988" s="10"/>
      <c r="AK988" s="10"/>
    </row>
    <row r="989" spans="1:37">
      <c r="A989" t="s">
        <v>45</v>
      </c>
      <c r="B989" t="s">
        <v>46</v>
      </c>
      <c r="C989" t="s">
        <v>47</v>
      </c>
      <c r="D989" t="s">
        <v>1414</v>
      </c>
      <c r="E989" t="s">
        <v>88</v>
      </c>
      <c r="F989" t="s">
        <v>79</v>
      </c>
      <c r="G989" t="s">
        <v>51</v>
      </c>
      <c r="H989" s="20" t="s">
        <v>52</v>
      </c>
      <c r="I989" t="s">
        <v>53</v>
      </c>
      <c r="J989" t="s">
        <v>54</v>
      </c>
      <c r="L989" t="s">
        <v>55</v>
      </c>
      <c r="M989" t="s">
        <v>77</v>
      </c>
      <c r="N989" t="s">
        <v>89</v>
      </c>
      <c r="O989" s="21" t="s">
        <v>58</v>
      </c>
      <c r="P989" s="21" t="s">
        <v>150</v>
      </c>
      <c r="Q989" s="20" t="s">
        <v>848</v>
      </c>
      <c r="R989" s="21" t="s">
        <v>849</v>
      </c>
      <c r="S989" s="35">
        <v>1</v>
      </c>
      <c r="T989" s="22">
        <v>1</v>
      </c>
      <c r="U989" s="20" t="s">
        <v>62</v>
      </c>
      <c r="V989" s="20">
        <v>45694</v>
      </c>
      <c r="W989" s="21">
        <v>2</v>
      </c>
      <c r="X989" s="20">
        <v>45706</v>
      </c>
      <c r="Y989" s="20">
        <v>45698</v>
      </c>
      <c r="Z989" s="48">
        <v>2</v>
      </c>
      <c r="AA989">
        <v>2025</v>
      </c>
      <c r="AB989" s="45">
        <v>78118</v>
      </c>
      <c r="AC989" s="45">
        <v>78118</v>
      </c>
      <c r="AI989" s="10"/>
      <c r="AK989" s="10"/>
    </row>
    <row r="990" spans="1:37">
      <c r="A990" t="s">
        <v>45</v>
      </c>
      <c r="B990" t="s">
        <v>46</v>
      </c>
      <c r="C990" t="s">
        <v>47</v>
      </c>
      <c r="D990" t="s">
        <v>1415</v>
      </c>
      <c r="E990" t="s">
        <v>88</v>
      </c>
      <c r="F990" t="s">
        <v>79</v>
      </c>
      <c r="G990" t="s">
        <v>51</v>
      </c>
      <c r="H990" s="20" t="s">
        <v>52</v>
      </c>
      <c r="I990" t="s">
        <v>53</v>
      </c>
      <c r="J990" t="s">
        <v>54</v>
      </c>
      <c r="L990" t="s">
        <v>55</v>
      </c>
      <c r="M990" t="s">
        <v>77</v>
      </c>
      <c r="N990" t="s">
        <v>89</v>
      </c>
      <c r="O990" s="21" t="s">
        <v>58</v>
      </c>
      <c r="P990" s="21" t="s">
        <v>104</v>
      </c>
      <c r="Q990" s="20" t="s">
        <v>1376</v>
      </c>
      <c r="R990" s="21" t="s">
        <v>1377</v>
      </c>
      <c r="S990" s="35">
        <v>1</v>
      </c>
      <c r="T990" s="22">
        <v>1</v>
      </c>
      <c r="U990" s="20" t="s">
        <v>62</v>
      </c>
      <c r="V990" s="20">
        <v>45692</v>
      </c>
      <c r="W990" s="21">
        <v>2</v>
      </c>
      <c r="X990" s="20">
        <v>45698</v>
      </c>
      <c r="Y990" s="20">
        <v>45695</v>
      </c>
      <c r="Z990" s="48">
        <v>2</v>
      </c>
      <c r="AA990">
        <v>2025</v>
      </c>
      <c r="AB990" s="45">
        <v>68743</v>
      </c>
      <c r="AC990" s="45">
        <v>68743</v>
      </c>
      <c r="AI990" s="10"/>
      <c r="AK990" s="10"/>
    </row>
    <row r="991" spans="1:37">
      <c r="A991" t="s">
        <v>45</v>
      </c>
      <c r="B991" t="s">
        <v>46</v>
      </c>
      <c r="C991" t="s">
        <v>47</v>
      </c>
      <c r="D991" t="s">
        <v>1416</v>
      </c>
      <c r="E991" t="s">
        <v>88</v>
      </c>
      <c r="F991" t="s">
        <v>79</v>
      </c>
      <c r="G991" t="s">
        <v>51</v>
      </c>
      <c r="H991" s="20" t="s">
        <v>52</v>
      </c>
      <c r="I991" t="s">
        <v>53</v>
      </c>
      <c r="J991" t="s">
        <v>54</v>
      </c>
      <c r="L991" t="s">
        <v>55</v>
      </c>
      <c r="M991" t="s">
        <v>77</v>
      </c>
      <c r="N991" t="s">
        <v>89</v>
      </c>
      <c r="O991" s="21" t="s">
        <v>58</v>
      </c>
      <c r="P991" s="21" t="s">
        <v>150</v>
      </c>
      <c r="Q991" s="20" t="s">
        <v>268</v>
      </c>
      <c r="R991" s="21" t="s">
        <v>269</v>
      </c>
      <c r="S991" s="35">
        <v>1</v>
      </c>
      <c r="T991" s="22">
        <v>1</v>
      </c>
      <c r="U991" s="20" t="s">
        <v>62</v>
      </c>
      <c r="V991" s="20">
        <v>45692</v>
      </c>
      <c r="W991" s="21">
        <v>2</v>
      </c>
      <c r="X991" s="20">
        <v>45698</v>
      </c>
      <c r="Y991" s="20">
        <v>45695</v>
      </c>
      <c r="Z991" s="48">
        <v>2</v>
      </c>
      <c r="AA991">
        <v>2025</v>
      </c>
      <c r="AB991" s="45">
        <v>93743</v>
      </c>
      <c r="AC991" s="45">
        <v>93743</v>
      </c>
      <c r="AI991" s="10"/>
      <c r="AK991" s="10"/>
    </row>
    <row r="992" spans="1:37">
      <c r="A992" t="s">
        <v>45</v>
      </c>
      <c r="B992" t="s">
        <v>46</v>
      </c>
      <c r="C992" t="s">
        <v>47</v>
      </c>
      <c r="D992" t="s">
        <v>1417</v>
      </c>
      <c r="E992" t="s">
        <v>88</v>
      </c>
      <c r="F992" t="s">
        <v>79</v>
      </c>
      <c r="G992" t="s">
        <v>51</v>
      </c>
      <c r="H992" s="20" t="s">
        <v>52</v>
      </c>
      <c r="I992" t="s">
        <v>53</v>
      </c>
      <c r="J992" t="s">
        <v>54</v>
      </c>
      <c r="L992" t="s">
        <v>55</v>
      </c>
      <c r="M992" t="s">
        <v>56</v>
      </c>
      <c r="N992" t="s">
        <v>57</v>
      </c>
      <c r="O992" s="21" t="s">
        <v>58</v>
      </c>
      <c r="P992" s="21" t="s">
        <v>64</v>
      </c>
      <c r="Q992" s="20" t="s">
        <v>211</v>
      </c>
      <c r="R992" s="21" t="s">
        <v>212</v>
      </c>
      <c r="S992" s="35">
        <v>2</v>
      </c>
      <c r="T992" s="22">
        <v>2</v>
      </c>
      <c r="U992" s="20" t="s">
        <v>62</v>
      </c>
      <c r="V992" s="20">
        <v>45696</v>
      </c>
      <c r="W992" s="21">
        <v>2</v>
      </c>
      <c r="X992" s="20">
        <v>45705</v>
      </c>
      <c r="Y992" s="20">
        <v>45700</v>
      </c>
      <c r="Z992" s="48">
        <v>2</v>
      </c>
      <c r="AA992">
        <v>2025</v>
      </c>
      <c r="AB992" s="45">
        <v>56177</v>
      </c>
      <c r="AC992" s="45">
        <v>56177</v>
      </c>
      <c r="AI992" s="10"/>
      <c r="AK992" s="10"/>
    </row>
    <row r="993" spans="1:37">
      <c r="A993" t="s">
        <v>45</v>
      </c>
      <c r="B993" t="s">
        <v>46</v>
      </c>
      <c r="C993" t="s">
        <v>47</v>
      </c>
      <c r="D993" t="s">
        <v>1418</v>
      </c>
      <c r="E993" t="s">
        <v>88</v>
      </c>
      <c r="F993" t="s">
        <v>79</v>
      </c>
      <c r="G993" t="s">
        <v>51</v>
      </c>
      <c r="H993" s="20" t="s">
        <v>52</v>
      </c>
      <c r="I993" t="s">
        <v>53</v>
      </c>
      <c r="J993" t="s">
        <v>54</v>
      </c>
      <c r="L993" t="s">
        <v>55</v>
      </c>
      <c r="M993" t="s">
        <v>77</v>
      </c>
      <c r="N993" t="s">
        <v>89</v>
      </c>
      <c r="O993" s="21" t="s">
        <v>58</v>
      </c>
      <c r="P993" s="21" t="s">
        <v>90</v>
      </c>
      <c r="Q993" s="20" t="s">
        <v>91</v>
      </c>
      <c r="R993" s="21" t="s">
        <v>92</v>
      </c>
      <c r="S993" s="35">
        <v>1</v>
      </c>
      <c r="T993" s="22">
        <v>1</v>
      </c>
      <c r="U993" s="20" t="s">
        <v>62</v>
      </c>
      <c r="V993" s="20">
        <v>45696</v>
      </c>
      <c r="W993" s="21">
        <v>2</v>
      </c>
      <c r="X993" s="20">
        <v>45712</v>
      </c>
      <c r="Y993" s="20">
        <v>45709</v>
      </c>
      <c r="Z993" s="48">
        <v>2</v>
      </c>
      <c r="AA993">
        <v>2025</v>
      </c>
      <c r="AB993" s="45">
        <v>49994</v>
      </c>
      <c r="AC993" s="45">
        <v>49994</v>
      </c>
      <c r="AI993" s="10"/>
      <c r="AK993" s="10"/>
    </row>
    <row r="994" spans="1:37">
      <c r="A994" t="s">
        <v>45</v>
      </c>
      <c r="B994" t="s">
        <v>46</v>
      </c>
      <c r="C994" t="s">
        <v>47</v>
      </c>
      <c r="D994" t="s">
        <v>1419</v>
      </c>
      <c r="E994" t="s">
        <v>88</v>
      </c>
      <c r="F994" t="s">
        <v>79</v>
      </c>
      <c r="G994" t="s">
        <v>51</v>
      </c>
      <c r="H994" s="20" t="s">
        <v>52</v>
      </c>
      <c r="I994" t="s">
        <v>53</v>
      </c>
      <c r="J994" t="s">
        <v>54</v>
      </c>
      <c r="L994" t="s">
        <v>55</v>
      </c>
      <c r="M994" t="s">
        <v>77</v>
      </c>
      <c r="N994" t="s">
        <v>89</v>
      </c>
      <c r="O994" s="21" t="s">
        <v>58</v>
      </c>
      <c r="P994" s="21" t="s">
        <v>119</v>
      </c>
      <c r="Q994" s="20" t="s">
        <v>968</v>
      </c>
      <c r="R994" s="21" t="s">
        <v>969</v>
      </c>
      <c r="S994" s="35">
        <v>1</v>
      </c>
      <c r="T994" s="22">
        <v>1</v>
      </c>
      <c r="U994" s="20" t="s">
        <v>62</v>
      </c>
      <c r="V994" s="20">
        <v>45694</v>
      </c>
      <c r="W994" s="21">
        <v>2</v>
      </c>
      <c r="X994" s="20">
        <v>45705</v>
      </c>
      <c r="Y994" s="20">
        <v>45702</v>
      </c>
      <c r="Z994" s="48">
        <v>2</v>
      </c>
      <c r="AA994">
        <v>2025</v>
      </c>
      <c r="AB994" s="45">
        <v>93748</v>
      </c>
      <c r="AC994" s="45">
        <v>93748</v>
      </c>
      <c r="AI994" s="10"/>
      <c r="AK994" s="10"/>
    </row>
    <row r="995" spans="1:37">
      <c r="A995" t="s">
        <v>45</v>
      </c>
      <c r="B995" t="s">
        <v>46</v>
      </c>
      <c r="C995" t="s">
        <v>47</v>
      </c>
      <c r="D995" t="s">
        <v>1420</v>
      </c>
      <c r="E995" t="s">
        <v>88</v>
      </c>
      <c r="F995" t="s">
        <v>79</v>
      </c>
      <c r="G995" t="s">
        <v>51</v>
      </c>
      <c r="H995" s="20" t="s">
        <v>52</v>
      </c>
      <c r="I995" t="s">
        <v>53</v>
      </c>
      <c r="J995" t="s">
        <v>54</v>
      </c>
      <c r="L995" t="s">
        <v>55</v>
      </c>
      <c r="M995" t="s">
        <v>56</v>
      </c>
      <c r="N995" t="s">
        <v>57</v>
      </c>
      <c r="O995" s="21" t="s">
        <v>58</v>
      </c>
      <c r="P995" s="21" t="s">
        <v>207</v>
      </c>
      <c r="Q995" s="20" t="s">
        <v>1421</v>
      </c>
      <c r="R995" s="21" t="s">
        <v>1422</v>
      </c>
      <c r="S995" s="35">
        <v>1</v>
      </c>
      <c r="T995" s="22">
        <v>1</v>
      </c>
      <c r="U995" s="20" t="s">
        <v>62</v>
      </c>
      <c r="V995" s="20">
        <v>45694</v>
      </c>
      <c r="W995" s="21">
        <v>2</v>
      </c>
      <c r="X995" s="20">
        <v>45702</v>
      </c>
      <c r="Y995" s="20">
        <v>45700</v>
      </c>
      <c r="Z995" s="48">
        <v>2</v>
      </c>
      <c r="AA995">
        <v>2025</v>
      </c>
      <c r="AB995" s="45">
        <v>84369</v>
      </c>
      <c r="AC995" s="45">
        <v>84369</v>
      </c>
      <c r="AI995" s="10"/>
      <c r="AK995" s="10"/>
    </row>
    <row r="996" spans="1:37">
      <c r="A996" t="s">
        <v>45</v>
      </c>
      <c r="B996" t="s">
        <v>46</v>
      </c>
      <c r="C996" t="s">
        <v>47</v>
      </c>
      <c r="D996" t="s">
        <v>1423</v>
      </c>
      <c r="E996" t="s">
        <v>88</v>
      </c>
      <c r="F996" t="s">
        <v>79</v>
      </c>
      <c r="G996" t="s">
        <v>51</v>
      </c>
      <c r="H996" s="20" t="s">
        <v>52</v>
      </c>
      <c r="I996" t="s">
        <v>53</v>
      </c>
      <c r="J996" t="s">
        <v>54</v>
      </c>
      <c r="L996" t="s">
        <v>55</v>
      </c>
      <c r="M996" t="s">
        <v>56</v>
      </c>
      <c r="N996" t="s">
        <v>57</v>
      </c>
      <c r="O996" s="21" t="s">
        <v>58</v>
      </c>
      <c r="P996" s="21" t="s">
        <v>64</v>
      </c>
      <c r="Q996" s="20" t="s">
        <v>358</v>
      </c>
      <c r="R996" s="21" t="s">
        <v>359</v>
      </c>
      <c r="S996" s="35">
        <v>1</v>
      </c>
      <c r="T996" s="22">
        <v>1</v>
      </c>
      <c r="U996" s="20" t="s">
        <v>62</v>
      </c>
      <c r="V996" s="20">
        <v>45695</v>
      </c>
      <c r="W996" s="21">
        <v>2</v>
      </c>
      <c r="X996" s="20">
        <v>45702</v>
      </c>
      <c r="Y996" s="20">
        <v>45700</v>
      </c>
      <c r="Z996" s="48">
        <v>2</v>
      </c>
      <c r="AA996">
        <v>2025</v>
      </c>
      <c r="AB996" s="45">
        <v>87494</v>
      </c>
      <c r="AC996" s="45">
        <v>87494</v>
      </c>
      <c r="AI996" s="10"/>
      <c r="AK996" s="10"/>
    </row>
    <row r="997" spans="1:37">
      <c r="A997" t="s">
        <v>45</v>
      </c>
      <c r="B997" t="s">
        <v>46</v>
      </c>
      <c r="C997" t="s">
        <v>47</v>
      </c>
      <c r="D997" t="s">
        <v>1424</v>
      </c>
      <c r="E997" t="s">
        <v>88</v>
      </c>
      <c r="F997" t="s">
        <v>79</v>
      </c>
      <c r="G997" t="s">
        <v>51</v>
      </c>
      <c r="H997" s="20" t="s">
        <v>52</v>
      </c>
      <c r="I997" t="s">
        <v>53</v>
      </c>
      <c r="J997" t="s">
        <v>54</v>
      </c>
      <c r="L997" t="s">
        <v>55</v>
      </c>
      <c r="M997" t="s">
        <v>56</v>
      </c>
      <c r="N997" t="s">
        <v>57</v>
      </c>
      <c r="O997" s="21" t="s">
        <v>58</v>
      </c>
      <c r="P997" s="21" t="s">
        <v>64</v>
      </c>
      <c r="Q997" s="20" t="s">
        <v>436</v>
      </c>
      <c r="R997" s="21" t="s">
        <v>437</v>
      </c>
      <c r="S997" s="35">
        <v>1</v>
      </c>
      <c r="T997" s="22">
        <v>1</v>
      </c>
      <c r="U997" s="20" t="s">
        <v>62</v>
      </c>
      <c r="V997" s="20">
        <v>45696</v>
      </c>
      <c r="W997" s="21">
        <v>2</v>
      </c>
      <c r="X997" s="20">
        <v>45705</v>
      </c>
      <c r="Y997" s="20">
        <v>45700</v>
      </c>
      <c r="Z997" s="48">
        <v>2</v>
      </c>
      <c r="AA997">
        <v>2025</v>
      </c>
      <c r="AB997" s="45">
        <v>45150</v>
      </c>
      <c r="AC997" s="45">
        <v>45150</v>
      </c>
      <c r="AI997" s="10"/>
      <c r="AK997" s="10"/>
    </row>
    <row r="998" spans="1:37">
      <c r="A998" t="s">
        <v>45</v>
      </c>
      <c r="B998" t="s">
        <v>46</v>
      </c>
      <c r="C998" t="s">
        <v>47</v>
      </c>
      <c r="D998" t="s">
        <v>1425</v>
      </c>
      <c r="E998" t="s">
        <v>88</v>
      </c>
      <c r="F998" t="s">
        <v>79</v>
      </c>
      <c r="G998" t="s">
        <v>51</v>
      </c>
      <c r="H998" s="20" t="s">
        <v>52</v>
      </c>
      <c r="I998" t="s">
        <v>53</v>
      </c>
      <c r="J998" t="s">
        <v>54</v>
      </c>
      <c r="L998" t="s">
        <v>55</v>
      </c>
      <c r="M998" t="s">
        <v>56</v>
      </c>
      <c r="N998" t="s">
        <v>57</v>
      </c>
      <c r="O998" s="21" t="s">
        <v>58</v>
      </c>
      <c r="P998" s="21" t="s">
        <v>64</v>
      </c>
      <c r="Q998" s="20" t="s">
        <v>518</v>
      </c>
      <c r="R998" s="21" t="s">
        <v>519</v>
      </c>
      <c r="S998" s="35">
        <v>1</v>
      </c>
      <c r="T998" s="22">
        <v>1</v>
      </c>
      <c r="U998" s="20" t="s">
        <v>62</v>
      </c>
      <c r="V998" s="20">
        <v>45696</v>
      </c>
      <c r="W998" s="21">
        <v>2</v>
      </c>
      <c r="X998" s="20">
        <v>45705</v>
      </c>
      <c r="Y998" s="20">
        <v>45700</v>
      </c>
      <c r="Z998" s="48">
        <v>2</v>
      </c>
      <c r="AA998">
        <v>2025</v>
      </c>
      <c r="AB998" s="45">
        <v>137494</v>
      </c>
      <c r="AC998" s="45">
        <v>137494</v>
      </c>
      <c r="AI998" s="10"/>
      <c r="AK998" s="10"/>
    </row>
    <row r="999" spans="1:37">
      <c r="A999" t="s">
        <v>45</v>
      </c>
      <c r="B999" t="s">
        <v>46</v>
      </c>
      <c r="C999" t="s">
        <v>47</v>
      </c>
      <c r="D999" t="s">
        <v>1426</v>
      </c>
      <c r="E999" t="s">
        <v>88</v>
      </c>
      <c r="F999" t="s">
        <v>79</v>
      </c>
      <c r="G999" t="s">
        <v>51</v>
      </c>
      <c r="H999" s="20" t="s">
        <v>52</v>
      </c>
      <c r="I999" t="s">
        <v>53</v>
      </c>
      <c r="J999" t="s">
        <v>54</v>
      </c>
      <c r="L999" t="s">
        <v>55</v>
      </c>
      <c r="M999" t="s">
        <v>56</v>
      </c>
      <c r="N999" t="s">
        <v>57</v>
      </c>
      <c r="O999" s="21" t="s">
        <v>58</v>
      </c>
      <c r="P999" s="21" t="s">
        <v>207</v>
      </c>
      <c r="Q999" s="20" t="s">
        <v>617</v>
      </c>
      <c r="R999" s="21" t="s">
        <v>618</v>
      </c>
      <c r="S999" s="35">
        <v>1</v>
      </c>
      <c r="T999" s="22">
        <v>1</v>
      </c>
      <c r="U999" s="20" t="s">
        <v>62</v>
      </c>
      <c r="V999" s="20">
        <v>45696</v>
      </c>
      <c r="W999" s="21">
        <v>2</v>
      </c>
      <c r="X999" s="20">
        <v>45705</v>
      </c>
      <c r="Y999" s="20">
        <v>45702</v>
      </c>
      <c r="Z999" s="48">
        <v>2</v>
      </c>
      <c r="AA999">
        <v>2025</v>
      </c>
      <c r="AB999" s="45">
        <v>53119</v>
      </c>
      <c r="AC999" s="45">
        <v>53119</v>
      </c>
      <c r="AI999" s="10"/>
      <c r="AK999" s="10"/>
    </row>
    <row r="1000" spans="1:37">
      <c r="A1000" t="s">
        <v>45</v>
      </c>
      <c r="B1000" t="s">
        <v>46</v>
      </c>
      <c r="C1000" t="s">
        <v>47</v>
      </c>
      <c r="D1000" t="s">
        <v>1427</v>
      </c>
      <c r="E1000" t="s">
        <v>88</v>
      </c>
      <c r="F1000" t="s">
        <v>79</v>
      </c>
      <c r="G1000" t="s">
        <v>51</v>
      </c>
      <c r="H1000" s="20" t="s">
        <v>52</v>
      </c>
      <c r="I1000" t="s">
        <v>53</v>
      </c>
      <c r="J1000" t="s">
        <v>54</v>
      </c>
      <c r="L1000" t="s">
        <v>55</v>
      </c>
      <c r="M1000" t="s">
        <v>56</v>
      </c>
      <c r="N1000" t="s">
        <v>57</v>
      </c>
      <c r="O1000" s="21" t="s">
        <v>58</v>
      </c>
      <c r="P1000" s="21" t="s">
        <v>64</v>
      </c>
      <c r="Q1000" s="20" t="s">
        <v>596</v>
      </c>
      <c r="R1000" s="21" t="s">
        <v>597</v>
      </c>
      <c r="S1000" s="35">
        <v>1</v>
      </c>
      <c r="T1000" s="22">
        <v>1</v>
      </c>
      <c r="U1000" s="20" t="s">
        <v>62</v>
      </c>
      <c r="V1000" s="20">
        <v>45696</v>
      </c>
      <c r="W1000" s="21">
        <v>2</v>
      </c>
      <c r="X1000" s="20">
        <v>45705</v>
      </c>
      <c r="Y1000" s="20">
        <v>45700</v>
      </c>
      <c r="Z1000" s="48">
        <v>2</v>
      </c>
      <c r="AA1000">
        <v>2025</v>
      </c>
      <c r="AB1000" s="45">
        <v>90940</v>
      </c>
      <c r="AC1000" s="45">
        <v>90940</v>
      </c>
      <c r="AI1000" s="10"/>
      <c r="AK1000" s="10"/>
    </row>
    <row r="1001" spans="1:37">
      <c r="A1001" t="s">
        <v>45</v>
      </c>
      <c r="B1001" t="s">
        <v>46</v>
      </c>
      <c r="C1001" t="s">
        <v>47</v>
      </c>
      <c r="D1001" t="s">
        <v>1428</v>
      </c>
      <c r="E1001" t="s">
        <v>88</v>
      </c>
      <c r="F1001" t="s">
        <v>79</v>
      </c>
      <c r="G1001" t="s">
        <v>51</v>
      </c>
      <c r="H1001" s="20" t="s">
        <v>52</v>
      </c>
      <c r="I1001" t="s">
        <v>53</v>
      </c>
      <c r="J1001" t="s">
        <v>54</v>
      </c>
      <c r="L1001" t="s">
        <v>55</v>
      </c>
      <c r="M1001" t="s">
        <v>77</v>
      </c>
      <c r="N1001" t="s">
        <v>89</v>
      </c>
      <c r="O1001" s="21" t="s">
        <v>58</v>
      </c>
      <c r="P1001" s="21" t="s">
        <v>126</v>
      </c>
      <c r="Q1001" s="20" t="s">
        <v>892</v>
      </c>
      <c r="R1001" s="21" t="s">
        <v>893</v>
      </c>
      <c r="S1001" s="35">
        <v>1</v>
      </c>
      <c r="T1001" s="22">
        <v>1</v>
      </c>
      <c r="U1001" s="20" t="s">
        <v>62</v>
      </c>
      <c r="V1001" s="20">
        <v>45695</v>
      </c>
      <c r="W1001" s="21">
        <v>2</v>
      </c>
      <c r="X1001" s="20">
        <v>45702</v>
      </c>
      <c r="Y1001" s="20">
        <v>45700</v>
      </c>
      <c r="Z1001" s="48">
        <v>2</v>
      </c>
      <c r="AA1001">
        <v>2025</v>
      </c>
      <c r="AB1001" s="45">
        <v>28119</v>
      </c>
      <c r="AC1001" s="45">
        <v>28119</v>
      </c>
      <c r="AI1001" s="10"/>
      <c r="AK1001" s="10"/>
    </row>
    <row r="1002" spans="1:37">
      <c r="A1002" t="s">
        <v>45</v>
      </c>
      <c r="B1002" t="s">
        <v>46</v>
      </c>
      <c r="C1002" t="s">
        <v>47</v>
      </c>
      <c r="D1002" t="s">
        <v>1429</v>
      </c>
      <c r="E1002" t="s">
        <v>88</v>
      </c>
      <c r="F1002" t="s">
        <v>79</v>
      </c>
      <c r="G1002" t="s">
        <v>51</v>
      </c>
      <c r="H1002" s="20" t="s">
        <v>58</v>
      </c>
      <c r="I1002" t="s">
        <v>53</v>
      </c>
      <c r="J1002" t="s">
        <v>54</v>
      </c>
      <c r="L1002" t="s">
        <v>55</v>
      </c>
      <c r="M1002" t="s">
        <v>56</v>
      </c>
      <c r="N1002" t="s">
        <v>57</v>
      </c>
      <c r="O1002" s="21" t="s">
        <v>58</v>
      </c>
      <c r="P1002" s="21" t="s">
        <v>64</v>
      </c>
      <c r="Q1002" s="20" t="s">
        <v>230</v>
      </c>
      <c r="R1002" s="21" t="s">
        <v>231</v>
      </c>
      <c r="S1002" s="35">
        <v>1</v>
      </c>
      <c r="T1002" s="22">
        <v>0</v>
      </c>
      <c r="U1002" s="20" t="s">
        <v>62</v>
      </c>
      <c r="V1002" s="20">
        <v>45695</v>
      </c>
      <c r="W1002" s="21">
        <v>2</v>
      </c>
      <c r="X1002" s="20">
        <v>45706</v>
      </c>
      <c r="Z1002" s="48">
        <v>2</v>
      </c>
      <c r="AA1002">
        <v>2025</v>
      </c>
      <c r="AB1002" s="45">
        <v>45330</v>
      </c>
      <c r="AC1002" s="45">
        <v>0</v>
      </c>
      <c r="AI1002" s="10"/>
      <c r="AK1002" s="10"/>
    </row>
    <row r="1003" spans="1:37">
      <c r="A1003" t="s">
        <v>45</v>
      </c>
      <c r="B1003" t="s">
        <v>46</v>
      </c>
      <c r="C1003" t="s">
        <v>47</v>
      </c>
      <c r="D1003" t="s">
        <v>1430</v>
      </c>
      <c r="E1003" t="s">
        <v>88</v>
      </c>
      <c r="F1003" t="s">
        <v>79</v>
      </c>
      <c r="G1003" t="s">
        <v>51</v>
      </c>
      <c r="H1003" s="20" t="s">
        <v>52</v>
      </c>
      <c r="I1003" t="s">
        <v>53</v>
      </c>
      <c r="J1003" t="s">
        <v>54</v>
      </c>
      <c r="L1003" t="s">
        <v>55</v>
      </c>
      <c r="M1003" t="s">
        <v>56</v>
      </c>
      <c r="N1003" t="s">
        <v>57</v>
      </c>
      <c r="O1003" s="21" t="s">
        <v>58</v>
      </c>
      <c r="P1003" s="21" t="s">
        <v>64</v>
      </c>
      <c r="Q1003" s="20" t="s">
        <v>358</v>
      </c>
      <c r="R1003" s="21" t="s">
        <v>359</v>
      </c>
      <c r="S1003" s="35">
        <v>1</v>
      </c>
      <c r="T1003" s="22">
        <v>1</v>
      </c>
      <c r="U1003" s="20" t="s">
        <v>62</v>
      </c>
      <c r="V1003" s="20">
        <v>45695</v>
      </c>
      <c r="W1003" s="21">
        <v>2</v>
      </c>
      <c r="X1003" s="20">
        <v>45702</v>
      </c>
      <c r="Y1003" s="20">
        <v>45700</v>
      </c>
      <c r="Z1003" s="48">
        <v>2</v>
      </c>
      <c r="AA1003">
        <v>2025</v>
      </c>
      <c r="AB1003" s="45">
        <v>87494</v>
      </c>
      <c r="AC1003" s="45">
        <v>87494</v>
      </c>
      <c r="AI1003" s="10"/>
      <c r="AK1003" s="10"/>
    </row>
    <row r="1004" spans="1:37">
      <c r="A1004" t="s">
        <v>45</v>
      </c>
      <c r="B1004" t="s">
        <v>46</v>
      </c>
      <c r="C1004" t="s">
        <v>47</v>
      </c>
      <c r="D1004" t="s">
        <v>1431</v>
      </c>
      <c r="E1004" t="s">
        <v>88</v>
      </c>
      <c r="F1004" t="s">
        <v>79</v>
      </c>
      <c r="G1004" t="s">
        <v>51</v>
      </c>
      <c r="H1004" s="20" t="s">
        <v>52</v>
      </c>
      <c r="I1004" t="s">
        <v>53</v>
      </c>
      <c r="J1004" t="s">
        <v>54</v>
      </c>
      <c r="L1004" t="s">
        <v>55</v>
      </c>
      <c r="M1004" t="s">
        <v>77</v>
      </c>
      <c r="N1004" t="s">
        <v>89</v>
      </c>
      <c r="O1004" s="21" t="s">
        <v>58</v>
      </c>
      <c r="P1004" s="21" t="s">
        <v>1432</v>
      </c>
      <c r="Q1004" s="20" t="s">
        <v>1433</v>
      </c>
      <c r="R1004" s="21" t="s">
        <v>1434</v>
      </c>
      <c r="S1004" s="35">
        <v>1</v>
      </c>
      <c r="T1004" s="22">
        <v>1</v>
      </c>
      <c r="U1004" s="20" t="s">
        <v>62</v>
      </c>
      <c r="V1004" s="20">
        <v>45695</v>
      </c>
      <c r="W1004" s="21">
        <v>2</v>
      </c>
      <c r="X1004" s="20">
        <v>45712</v>
      </c>
      <c r="Y1004" s="20">
        <v>45707</v>
      </c>
      <c r="Z1004" s="48">
        <v>2</v>
      </c>
      <c r="AA1004">
        <v>2025</v>
      </c>
      <c r="AB1004" s="45">
        <v>93744</v>
      </c>
      <c r="AC1004" s="45">
        <v>93744</v>
      </c>
      <c r="AI1004" s="10"/>
      <c r="AK1004" s="10"/>
    </row>
    <row r="1005" spans="1:37">
      <c r="A1005" t="s">
        <v>45</v>
      </c>
      <c r="B1005" t="s">
        <v>46</v>
      </c>
      <c r="C1005" t="s">
        <v>47</v>
      </c>
      <c r="D1005" t="s">
        <v>1435</v>
      </c>
      <c r="E1005" t="s">
        <v>88</v>
      </c>
      <c r="F1005" t="s">
        <v>79</v>
      </c>
      <c r="G1005" t="s">
        <v>51</v>
      </c>
      <c r="H1005" s="20" t="s">
        <v>52</v>
      </c>
      <c r="I1005" t="s">
        <v>53</v>
      </c>
      <c r="J1005" t="s">
        <v>54</v>
      </c>
      <c r="L1005" t="s">
        <v>55</v>
      </c>
      <c r="M1005" t="s">
        <v>77</v>
      </c>
      <c r="N1005" t="s">
        <v>89</v>
      </c>
      <c r="O1005" s="21" t="s">
        <v>58</v>
      </c>
      <c r="P1005" s="21" t="s">
        <v>126</v>
      </c>
      <c r="Q1005" s="20" t="s">
        <v>960</v>
      </c>
      <c r="R1005" s="21" t="s">
        <v>961</v>
      </c>
      <c r="S1005" s="35">
        <v>1</v>
      </c>
      <c r="T1005" s="22">
        <v>1</v>
      </c>
      <c r="U1005" s="20" t="s">
        <v>62</v>
      </c>
      <c r="V1005" s="20">
        <v>45696</v>
      </c>
      <c r="W1005" s="21">
        <v>2</v>
      </c>
      <c r="X1005" s="20">
        <v>45707</v>
      </c>
      <c r="Y1005" s="20">
        <v>45700</v>
      </c>
      <c r="Z1005" s="48">
        <v>2</v>
      </c>
      <c r="AA1005">
        <v>2025</v>
      </c>
      <c r="AB1005" s="45">
        <v>28119</v>
      </c>
      <c r="AC1005" s="45">
        <v>28119</v>
      </c>
      <c r="AI1005" s="10"/>
      <c r="AK1005" s="10"/>
    </row>
    <row r="1006" spans="1:37">
      <c r="A1006" t="s">
        <v>45</v>
      </c>
      <c r="B1006" t="s">
        <v>46</v>
      </c>
      <c r="C1006" t="s">
        <v>47</v>
      </c>
      <c r="D1006" t="s">
        <v>1436</v>
      </c>
      <c r="E1006" t="s">
        <v>88</v>
      </c>
      <c r="F1006" t="s">
        <v>79</v>
      </c>
      <c r="G1006" t="s">
        <v>51</v>
      </c>
      <c r="H1006" s="20" t="s">
        <v>52</v>
      </c>
      <c r="I1006" t="s">
        <v>53</v>
      </c>
      <c r="J1006" t="s">
        <v>54</v>
      </c>
      <c r="L1006" t="s">
        <v>55</v>
      </c>
      <c r="M1006" t="s">
        <v>56</v>
      </c>
      <c r="N1006" t="s">
        <v>57</v>
      </c>
      <c r="O1006" s="21" t="s">
        <v>58</v>
      </c>
      <c r="P1006" s="21" t="s">
        <v>133</v>
      </c>
      <c r="Q1006" s="20" t="s">
        <v>511</v>
      </c>
      <c r="R1006" s="21" t="s">
        <v>512</v>
      </c>
      <c r="S1006" s="35">
        <v>1</v>
      </c>
      <c r="T1006" s="22">
        <v>1</v>
      </c>
      <c r="U1006" s="20" t="s">
        <v>62</v>
      </c>
      <c r="V1006" s="20">
        <v>45696</v>
      </c>
      <c r="W1006" s="21">
        <v>2</v>
      </c>
      <c r="X1006" s="20">
        <v>45706</v>
      </c>
      <c r="Y1006" s="20">
        <v>45702</v>
      </c>
      <c r="Z1006" s="48">
        <v>2</v>
      </c>
      <c r="AA1006">
        <v>2025</v>
      </c>
      <c r="AB1006" s="45">
        <v>43744</v>
      </c>
      <c r="AC1006" s="45">
        <v>43744</v>
      </c>
      <c r="AI1006" s="10"/>
      <c r="AK1006" s="10"/>
    </row>
    <row r="1007" spans="1:37">
      <c r="A1007" t="s">
        <v>45</v>
      </c>
      <c r="B1007" t="s">
        <v>46</v>
      </c>
      <c r="C1007" t="s">
        <v>47</v>
      </c>
      <c r="D1007" t="s">
        <v>1437</v>
      </c>
      <c r="E1007" t="s">
        <v>88</v>
      </c>
      <c r="F1007" t="s">
        <v>79</v>
      </c>
      <c r="G1007" t="s">
        <v>51</v>
      </c>
      <c r="H1007" s="20" t="s">
        <v>52</v>
      </c>
      <c r="I1007" t="s">
        <v>53</v>
      </c>
      <c r="J1007" t="s">
        <v>54</v>
      </c>
      <c r="L1007" t="s">
        <v>55</v>
      </c>
      <c r="M1007" t="s">
        <v>56</v>
      </c>
      <c r="N1007" t="s">
        <v>57</v>
      </c>
      <c r="O1007" s="21" t="s">
        <v>58</v>
      </c>
      <c r="P1007" s="21" t="s">
        <v>64</v>
      </c>
      <c r="Q1007" s="20" t="s">
        <v>230</v>
      </c>
      <c r="R1007" s="21" t="s">
        <v>231</v>
      </c>
      <c r="S1007" s="35">
        <v>1</v>
      </c>
      <c r="T1007" s="22">
        <v>1</v>
      </c>
      <c r="U1007" s="20" t="s">
        <v>62</v>
      </c>
      <c r="V1007" s="20">
        <v>45698</v>
      </c>
      <c r="W1007" s="21">
        <v>2</v>
      </c>
      <c r="X1007" s="20">
        <v>45705</v>
      </c>
      <c r="Y1007" s="20">
        <v>45700</v>
      </c>
      <c r="Z1007" s="48">
        <v>2</v>
      </c>
      <c r="AA1007">
        <v>2025</v>
      </c>
      <c r="AB1007" s="45">
        <v>45330</v>
      </c>
      <c r="AC1007" s="45">
        <v>45330</v>
      </c>
      <c r="AI1007" s="10"/>
      <c r="AK1007" s="10"/>
    </row>
    <row r="1008" spans="1:37">
      <c r="A1008" t="s">
        <v>45</v>
      </c>
      <c r="B1008" t="s">
        <v>46</v>
      </c>
      <c r="C1008" t="s">
        <v>47</v>
      </c>
      <c r="D1008" t="s">
        <v>1438</v>
      </c>
      <c r="E1008" t="s">
        <v>88</v>
      </c>
      <c r="F1008" t="s">
        <v>79</v>
      </c>
      <c r="G1008" t="s">
        <v>51</v>
      </c>
      <c r="H1008" s="20" t="s">
        <v>52</v>
      </c>
      <c r="I1008" t="s">
        <v>53</v>
      </c>
      <c r="J1008" t="s">
        <v>54</v>
      </c>
      <c r="L1008" t="s">
        <v>55</v>
      </c>
      <c r="M1008" t="s">
        <v>56</v>
      </c>
      <c r="N1008" t="s">
        <v>57</v>
      </c>
      <c r="O1008" s="21" t="s">
        <v>58</v>
      </c>
      <c r="P1008" s="21" t="s">
        <v>64</v>
      </c>
      <c r="Q1008" s="20" t="s">
        <v>112</v>
      </c>
      <c r="R1008" s="21" t="s">
        <v>113</v>
      </c>
      <c r="S1008" s="35">
        <v>1</v>
      </c>
      <c r="T1008" s="22">
        <v>1</v>
      </c>
      <c r="U1008" s="20" t="s">
        <v>62</v>
      </c>
      <c r="V1008" s="20">
        <v>45698</v>
      </c>
      <c r="W1008" s="21">
        <v>2</v>
      </c>
      <c r="X1008" s="20">
        <v>45705</v>
      </c>
      <c r="Y1008" s="20">
        <v>45702</v>
      </c>
      <c r="Z1008" s="48">
        <v>2</v>
      </c>
      <c r="AA1008">
        <v>2025</v>
      </c>
      <c r="AB1008" s="45">
        <v>37402</v>
      </c>
      <c r="AC1008" s="45">
        <v>37402</v>
      </c>
      <c r="AI1008" s="10"/>
      <c r="AK1008" s="10"/>
    </row>
    <row r="1009" spans="1:37">
      <c r="A1009" t="s">
        <v>45</v>
      </c>
      <c r="B1009" t="s">
        <v>46</v>
      </c>
      <c r="C1009" t="s">
        <v>47</v>
      </c>
      <c r="D1009" t="s">
        <v>1439</v>
      </c>
      <c r="E1009" t="s">
        <v>88</v>
      </c>
      <c r="F1009" t="s">
        <v>79</v>
      </c>
      <c r="G1009" t="s">
        <v>51</v>
      </c>
      <c r="H1009" s="20" t="s">
        <v>52</v>
      </c>
      <c r="I1009" t="s">
        <v>53</v>
      </c>
      <c r="J1009" t="s">
        <v>54</v>
      </c>
      <c r="L1009" t="s">
        <v>55</v>
      </c>
      <c r="M1009" t="s">
        <v>77</v>
      </c>
      <c r="N1009" t="s">
        <v>89</v>
      </c>
      <c r="O1009" s="21" t="s">
        <v>58</v>
      </c>
      <c r="P1009" s="21" t="s">
        <v>104</v>
      </c>
      <c r="Q1009" s="20" t="s">
        <v>837</v>
      </c>
      <c r="R1009" s="21" t="s">
        <v>838</v>
      </c>
      <c r="S1009" s="35">
        <v>1</v>
      </c>
      <c r="T1009" s="22">
        <v>1</v>
      </c>
      <c r="U1009" s="20" t="s">
        <v>62</v>
      </c>
      <c r="V1009" s="20">
        <v>45697</v>
      </c>
      <c r="W1009" s="21">
        <v>2</v>
      </c>
      <c r="X1009" s="20">
        <v>45705</v>
      </c>
      <c r="Y1009" s="20">
        <v>45700</v>
      </c>
      <c r="Z1009" s="48">
        <v>2</v>
      </c>
      <c r="AA1009">
        <v>2025</v>
      </c>
      <c r="AB1009" s="45">
        <v>68743</v>
      </c>
      <c r="AC1009" s="45">
        <v>68743</v>
      </c>
      <c r="AI1009" s="10"/>
      <c r="AK1009" s="10"/>
    </row>
    <row r="1010" spans="1:37">
      <c r="A1010" t="s">
        <v>45</v>
      </c>
      <c r="B1010" t="s">
        <v>46</v>
      </c>
      <c r="C1010" t="s">
        <v>47</v>
      </c>
      <c r="D1010" t="s">
        <v>1440</v>
      </c>
      <c r="E1010" t="s">
        <v>88</v>
      </c>
      <c r="F1010" t="s">
        <v>79</v>
      </c>
      <c r="G1010" t="s">
        <v>51</v>
      </c>
      <c r="H1010" s="20" t="s">
        <v>52</v>
      </c>
      <c r="I1010" t="s">
        <v>53</v>
      </c>
      <c r="J1010" t="s">
        <v>54</v>
      </c>
      <c r="L1010" t="s">
        <v>55</v>
      </c>
      <c r="M1010" t="s">
        <v>56</v>
      </c>
      <c r="N1010" t="s">
        <v>57</v>
      </c>
      <c r="O1010" s="21" t="s">
        <v>58</v>
      </c>
      <c r="P1010" s="21" t="s">
        <v>64</v>
      </c>
      <c r="Q1010" s="20" t="s">
        <v>211</v>
      </c>
      <c r="R1010" s="21" t="s">
        <v>212</v>
      </c>
      <c r="S1010" s="35">
        <v>1</v>
      </c>
      <c r="T1010" s="22">
        <v>1</v>
      </c>
      <c r="U1010" s="20" t="s">
        <v>62</v>
      </c>
      <c r="V1010" s="20">
        <v>45697</v>
      </c>
      <c r="W1010" s="21">
        <v>2</v>
      </c>
      <c r="X1010" s="20">
        <v>45705</v>
      </c>
      <c r="Y1010" s="20">
        <v>45700</v>
      </c>
      <c r="Z1010" s="48">
        <v>2</v>
      </c>
      <c r="AA1010">
        <v>2025</v>
      </c>
      <c r="AB1010" s="45">
        <v>28088</v>
      </c>
      <c r="AC1010" s="45">
        <v>28088</v>
      </c>
      <c r="AI1010" s="10"/>
      <c r="AK1010" s="10"/>
    </row>
    <row r="1011" spans="1:37">
      <c r="A1011" t="s">
        <v>45</v>
      </c>
      <c r="B1011" t="s">
        <v>46</v>
      </c>
      <c r="C1011" t="s">
        <v>47</v>
      </c>
      <c r="D1011" t="s">
        <v>1441</v>
      </c>
      <c r="E1011" t="s">
        <v>88</v>
      </c>
      <c r="F1011" t="s">
        <v>79</v>
      </c>
      <c r="G1011" t="s">
        <v>51</v>
      </c>
      <c r="H1011" s="20" t="s">
        <v>52</v>
      </c>
      <c r="I1011" t="s">
        <v>53</v>
      </c>
      <c r="J1011" t="s">
        <v>54</v>
      </c>
      <c r="L1011" t="s">
        <v>55</v>
      </c>
      <c r="M1011" t="s">
        <v>77</v>
      </c>
      <c r="N1011" t="s">
        <v>89</v>
      </c>
      <c r="O1011" s="21" t="s">
        <v>58</v>
      </c>
      <c r="P1011" s="21" t="s">
        <v>104</v>
      </c>
      <c r="Q1011" s="20" t="s">
        <v>919</v>
      </c>
      <c r="R1011" s="21" t="s">
        <v>920</v>
      </c>
      <c r="S1011" s="35">
        <v>2</v>
      </c>
      <c r="T1011" s="22">
        <v>2</v>
      </c>
      <c r="U1011" s="20" t="s">
        <v>62</v>
      </c>
      <c r="V1011" s="20">
        <v>45697</v>
      </c>
      <c r="W1011" s="21">
        <v>2</v>
      </c>
      <c r="X1011" s="20">
        <v>45705</v>
      </c>
      <c r="Y1011" s="20">
        <v>45700</v>
      </c>
      <c r="Z1011" s="48">
        <v>2</v>
      </c>
      <c r="AA1011">
        <v>2025</v>
      </c>
      <c r="AB1011" s="45">
        <v>68737</v>
      </c>
      <c r="AC1011" s="45">
        <v>68737</v>
      </c>
      <c r="AI1011" s="10"/>
      <c r="AK1011" s="10"/>
    </row>
    <row r="1012" spans="1:37">
      <c r="A1012" t="s">
        <v>45</v>
      </c>
      <c r="B1012" t="s">
        <v>46</v>
      </c>
      <c r="C1012" t="s">
        <v>47</v>
      </c>
      <c r="D1012" t="s">
        <v>1442</v>
      </c>
      <c r="E1012" t="s">
        <v>88</v>
      </c>
      <c r="F1012" t="s">
        <v>79</v>
      </c>
      <c r="G1012" t="s">
        <v>51</v>
      </c>
      <c r="H1012" s="20" t="s">
        <v>52</v>
      </c>
      <c r="I1012" t="s">
        <v>53</v>
      </c>
      <c r="J1012" t="s">
        <v>54</v>
      </c>
      <c r="L1012" t="s">
        <v>55</v>
      </c>
      <c r="M1012" t="s">
        <v>77</v>
      </c>
      <c r="N1012" t="s">
        <v>89</v>
      </c>
      <c r="O1012" s="21" t="s">
        <v>58</v>
      </c>
      <c r="P1012" s="21" t="s">
        <v>366</v>
      </c>
      <c r="Q1012" s="20" t="s">
        <v>542</v>
      </c>
      <c r="R1012" s="21" t="s">
        <v>543</v>
      </c>
      <c r="S1012" s="35">
        <v>1</v>
      </c>
      <c r="T1012" s="22">
        <v>1</v>
      </c>
      <c r="U1012" s="20" t="s">
        <v>62</v>
      </c>
      <c r="V1012" s="20">
        <v>45697</v>
      </c>
      <c r="W1012" s="21">
        <v>2</v>
      </c>
      <c r="X1012" s="20">
        <v>45705</v>
      </c>
      <c r="Y1012" s="20">
        <v>45700</v>
      </c>
      <c r="Z1012" s="48">
        <v>2</v>
      </c>
      <c r="AA1012">
        <v>2025</v>
      </c>
      <c r="AB1012" s="45">
        <v>46662</v>
      </c>
      <c r="AC1012" s="45">
        <v>46662</v>
      </c>
      <c r="AI1012" s="10"/>
      <c r="AK1012" s="10"/>
    </row>
    <row r="1013" spans="1:37">
      <c r="A1013" t="s">
        <v>45</v>
      </c>
      <c r="B1013" t="s">
        <v>46</v>
      </c>
      <c r="C1013" t="s">
        <v>47</v>
      </c>
      <c r="D1013" t="s">
        <v>1443</v>
      </c>
      <c r="E1013" t="s">
        <v>88</v>
      </c>
      <c r="F1013" t="s">
        <v>79</v>
      </c>
      <c r="G1013" t="s">
        <v>51</v>
      </c>
      <c r="H1013" s="20" t="s">
        <v>52</v>
      </c>
      <c r="I1013" t="s">
        <v>53</v>
      </c>
      <c r="J1013" t="s">
        <v>54</v>
      </c>
      <c r="L1013" t="s">
        <v>55</v>
      </c>
      <c r="M1013" t="s">
        <v>77</v>
      </c>
      <c r="N1013" t="s">
        <v>89</v>
      </c>
      <c r="O1013" s="21" t="s">
        <v>58</v>
      </c>
      <c r="P1013" s="21" t="s">
        <v>303</v>
      </c>
      <c r="Q1013" s="20" t="s">
        <v>631</v>
      </c>
      <c r="R1013" s="21" t="s">
        <v>632</v>
      </c>
      <c r="S1013" s="35">
        <v>1</v>
      </c>
      <c r="T1013" s="22">
        <v>1</v>
      </c>
      <c r="U1013" s="20" t="s">
        <v>62</v>
      </c>
      <c r="V1013" s="20">
        <v>45697</v>
      </c>
      <c r="W1013" s="21">
        <v>2</v>
      </c>
      <c r="X1013" s="20">
        <v>45705</v>
      </c>
      <c r="Y1013" s="20">
        <v>45700</v>
      </c>
      <c r="Z1013" s="48">
        <v>2</v>
      </c>
      <c r="AA1013">
        <v>2025</v>
      </c>
      <c r="AB1013" s="45">
        <v>63326</v>
      </c>
      <c r="AC1013" s="45">
        <v>63326</v>
      </c>
      <c r="AI1013" s="10"/>
      <c r="AK1013" s="10"/>
    </row>
    <row r="1014" spans="1:37">
      <c r="A1014" t="s">
        <v>45</v>
      </c>
      <c r="B1014" t="s">
        <v>46</v>
      </c>
      <c r="C1014" t="s">
        <v>47</v>
      </c>
      <c r="D1014" t="s">
        <v>1444</v>
      </c>
      <c r="E1014" t="s">
        <v>88</v>
      </c>
      <c r="F1014" t="s">
        <v>79</v>
      </c>
      <c r="G1014" t="s">
        <v>51</v>
      </c>
      <c r="H1014" s="20" t="s">
        <v>52</v>
      </c>
      <c r="I1014" t="s">
        <v>53</v>
      </c>
      <c r="J1014" t="s">
        <v>54</v>
      </c>
      <c r="L1014" t="s">
        <v>55</v>
      </c>
      <c r="M1014" t="s">
        <v>56</v>
      </c>
      <c r="N1014" t="s">
        <v>57</v>
      </c>
      <c r="O1014" s="21" t="s">
        <v>58</v>
      </c>
      <c r="P1014" s="21" t="s">
        <v>64</v>
      </c>
      <c r="Q1014" s="20" t="s">
        <v>230</v>
      </c>
      <c r="R1014" s="21" t="s">
        <v>231</v>
      </c>
      <c r="S1014" s="35">
        <v>1</v>
      </c>
      <c r="T1014" s="22">
        <v>1</v>
      </c>
      <c r="U1014" s="20" t="s">
        <v>62</v>
      </c>
      <c r="V1014" s="20">
        <v>45694</v>
      </c>
      <c r="W1014" s="21">
        <v>2</v>
      </c>
      <c r="X1014" s="20">
        <v>45706</v>
      </c>
      <c r="Y1014" s="20">
        <v>45698</v>
      </c>
      <c r="Z1014" s="48">
        <v>2</v>
      </c>
      <c r="AA1014">
        <v>2025</v>
      </c>
      <c r="AB1014" s="45">
        <v>45330</v>
      </c>
      <c r="AC1014" s="45">
        <v>45330</v>
      </c>
      <c r="AI1014" s="10"/>
      <c r="AK1014" s="10"/>
    </row>
    <row r="1015" spans="1:37">
      <c r="A1015" t="s">
        <v>45</v>
      </c>
      <c r="B1015" t="s">
        <v>46</v>
      </c>
      <c r="C1015" t="s">
        <v>47</v>
      </c>
      <c r="D1015" t="s">
        <v>1445</v>
      </c>
      <c r="E1015" t="s">
        <v>88</v>
      </c>
      <c r="F1015" t="s">
        <v>79</v>
      </c>
      <c r="G1015" t="s">
        <v>51</v>
      </c>
      <c r="H1015" s="20" t="s">
        <v>52</v>
      </c>
      <c r="I1015" t="s">
        <v>53</v>
      </c>
      <c r="J1015" t="s">
        <v>54</v>
      </c>
      <c r="L1015" t="s">
        <v>55</v>
      </c>
      <c r="M1015" t="s">
        <v>77</v>
      </c>
      <c r="N1015" t="s">
        <v>89</v>
      </c>
      <c r="O1015" s="21" t="s">
        <v>58</v>
      </c>
      <c r="P1015" s="21" t="s">
        <v>104</v>
      </c>
      <c r="Q1015" s="20" t="s">
        <v>1221</v>
      </c>
      <c r="R1015" s="21" t="s">
        <v>1222</v>
      </c>
      <c r="S1015" s="35">
        <v>1</v>
      </c>
      <c r="T1015" s="22">
        <v>1</v>
      </c>
      <c r="U1015" s="20" t="s">
        <v>62</v>
      </c>
      <c r="V1015" s="20">
        <v>45695</v>
      </c>
      <c r="W1015" s="21">
        <v>2</v>
      </c>
      <c r="X1015" s="20">
        <v>45702</v>
      </c>
      <c r="Y1015" s="20">
        <v>45700</v>
      </c>
      <c r="Z1015" s="48">
        <v>2</v>
      </c>
      <c r="AA1015">
        <v>2025</v>
      </c>
      <c r="AB1015" s="45">
        <v>34369</v>
      </c>
      <c r="AC1015" s="45">
        <v>34369</v>
      </c>
      <c r="AI1015" s="10"/>
      <c r="AK1015" s="10"/>
    </row>
    <row r="1016" spans="1:37">
      <c r="A1016" t="s">
        <v>45</v>
      </c>
      <c r="B1016" t="s">
        <v>46</v>
      </c>
      <c r="C1016" t="s">
        <v>47</v>
      </c>
      <c r="D1016" t="s">
        <v>1446</v>
      </c>
      <c r="E1016" t="s">
        <v>88</v>
      </c>
      <c r="F1016" t="s">
        <v>79</v>
      </c>
      <c r="G1016" t="s">
        <v>51</v>
      </c>
      <c r="H1016" s="20" t="s">
        <v>52</v>
      </c>
      <c r="I1016" t="s">
        <v>53</v>
      </c>
      <c r="J1016" t="s">
        <v>54</v>
      </c>
      <c r="L1016" t="s">
        <v>55</v>
      </c>
      <c r="M1016" t="s">
        <v>77</v>
      </c>
      <c r="N1016" t="s">
        <v>89</v>
      </c>
      <c r="O1016" s="21" t="s">
        <v>58</v>
      </c>
      <c r="P1016" s="21" t="s">
        <v>126</v>
      </c>
      <c r="Q1016" s="20" t="s">
        <v>892</v>
      </c>
      <c r="R1016" s="21" t="s">
        <v>893</v>
      </c>
      <c r="S1016" s="35">
        <v>1</v>
      </c>
      <c r="T1016" s="22">
        <v>1</v>
      </c>
      <c r="U1016" s="20" t="s">
        <v>62</v>
      </c>
      <c r="V1016" s="20">
        <v>45695</v>
      </c>
      <c r="W1016" s="21">
        <v>2</v>
      </c>
      <c r="X1016" s="20">
        <v>45702</v>
      </c>
      <c r="Y1016" s="20">
        <v>45700</v>
      </c>
      <c r="Z1016" s="48">
        <v>2</v>
      </c>
      <c r="AA1016">
        <v>2025</v>
      </c>
      <c r="AB1016" s="45">
        <v>28119</v>
      </c>
      <c r="AC1016" s="45">
        <v>28119</v>
      </c>
      <c r="AI1016" s="10"/>
      <c r="AK1016" s="10"/>
    </row>
    <row r="1017" spans="1:37">
      <c r="A1017" t="s">
        <v>45</v>
      </c>
      <c r="B1017" t="s">
        <v>46</v>
      </c>
      <c r="C1017" t="s">
        <v>47</v>
      </c>
      <c r="D1017" t="s">
        <v>1447</v>
      </c>
      <c r="E1017" t="s">
        <v>88</v>
      </c>
      <c r="F1017" t="s">
        <v>79</v>
      </c>
      <c r="G1017" t="s">
        <v>51</v>
      </c>
      <c r="H1017" s="20" t="s">
        <v>52</v>
      </c>
      <c r="I1017" t="s">
        <v>53</v>
      </c>
      <c r="J1017" t="s">
        <v>54</v>
      </c>
      <c r="L1017" t="s">
        <v>55</v>
      </c>
      <c r="M1017" t="s">
        <v>77</v>
      </c>
      <c r="N1017" t="s">
        <v>89</v>
      </c>
      <c r="O1017" s="21" t="s">
        <v>58</v>
      </c>
      <c r="P1017" s="21" t="s">
        <v>104</v>
      </c>
      <c r="Q1017" s="20" t="s">
        <v>273</v>
      </c>
      <c r="R1017" s="21" t="s">
        <v>274</v>
      </c>
      <c r="S1017" s="35">
        <v>2</v>
      </c>
      <c r="T1017" s="22">
        <v>2</v>
      </c>
      <c r="U1017" s="20" t="s">
        <v>62</v>
      </c>
      <c r="V1017" s="20">
        <v>45698</v>
      </c>
      <c r="W1017" s="21">
        <v>2</v>
      </c>
      <c r="X1017" s="20">
        <v>45709</v>
      </c>
      <c r="Y1017" s="20">
        <v>45702</v>
      </c>
      <c r="Z1017" s="48">
        <v>2</v>
      </c>
      <c r="AA1017">
        <v>2025</v>
      </c>
      <c r="AB1017" s="45">
        <v>162490</v>
      </c>
      <c r="AC1017" s="45">
        <v>162490</v>
      </c>
      <c r="AI1017" s="10"/>
      <c r="AK1017" s="10"/>
    </row>
    <row r="1018" spans="1:37">
      <c r="A1018" t="s">
        <v>45</v>
      </c>
      <c r="B1018" t="s">
        <v>46</v>
      </c>
      <c r="C1018" t="s">
        <v>47</v>
      </c>
      <c r="D1018" t="s">
        <v>1448</v>
      </c>
      <c r="E1018" t="s">
        <v>88</v>
      </c>
      <c r="F1018" t="s">
        <v>79</v>
      </c>
      <c r="G1018" t="s">
        <v>51</v>
      </c>
      <c r="H1018" s="20" t="s">
        <v>52</v>
      </c>
      <c r="I1018" t="s">
        <v>53</v>
      </c>
      <c r="J1018" t="s">
        <v>54</v>
      </c>
      <c r="L1018" t="s">
        <v>55</v>
      </c>
      <c r="M1018" t="s">
        <v>77</v>
      </c>
      <c r="N1018" t="s">
        <v>89</v>
      </c>
      <c r="O1018" s="21" t="s">
        <v>58</v>
      </c>
      <c r="P1018" s="21" t="s">
        <v>90</v>
      </c>
      <c r="Q1018" s="20" t="s">
        <v>1025</v>
      </c>
      <c r="R1018" s="21" t="s">
        <v>1026</v>
      </c>
      <c r="S1018" s="35">
        <v>1</v>
      </c>
      <c r="T1018" s="22">
        <v>1</v>
      </c>
      <c r="U1018" s="20" t="s">
        <v>62</v>
      </c>
      <c r="V1018" s="20">
        <v>45698</v>
      </c>
      <c r="W1018" s="21">
        <v>2</v>
      </c>
      <c r="X1018" s="20">
        <v>45705</v>
      </c>
      <c r="Y1018" s="20">
        <v>45702</v>
      </c>
      <c r="Z1018" s="48">
        <v>2</v>
      </c>
      <c r="AA1018">
        <v>2025</v>
      </c>
      <c r="AB1018" s="45">
        <v>113333</v>
      </c>
      <c r="AC1018" s="45">
        <v>113333</v>
      </c>
      <c r="AI1018" s="10"/>
      <c r="AK1018" s="10"/>
    </row>
    <row r="1019" spans="1:37">
      <c r="A1019" t="s">
        <v>45</v>
      </c>
      <c r="B1019" t="s">
        <v>46</v>
      </c>
      <c r="C1019" t="s">
        <v>47</v>
      </c>
      <c r="D1019" t="s">
        <v>1449</v>
      </c>
      <c r="E1019" t="s">
        <v>88</v>
      </c>
      <c r="F1019" t="s">
        <v>79</v>
      </c>
      <c r="G1019" t="s">
        <v>51</v>
      </c>
      <c r="H1019" s="20" t="s">
        <v>52</v>
      </c>
      <c r="I1019" t="s">
        <v>53</v>
      </c>
      <c r="J1019" t="s">
        <v>54</v>
      </c>
      <c r="L1019" t="s">
        <v>55</v>
      </c>
      <c r="M1019" t="s">
        <v>77</v>
      </c>
      <c r="N1019" t="s">
        <v>89</v>
      </c>
      <c r="O1019" s="21" t="s">
        <v>58</v>
      </c>
      <c r="P1019" s="21" t="s">
        <v>97</v>
      </c>
      <c r="Q1019" s="20" t="s">
        <v>754</v>
      </c>
      <c r="R1019" s="21" t="s">
        <v>755</v>
      </c>
      <c r="S1019" s="35">
        <v>1</v>
      </c>
      <c r="T1019" s="22">
        <v>1</v>
      </c>
      <c r="U1019" s="20" t="s">
        <v>62</v>
      </c>
      <c r="V1019" s="20">
        <v>45698</v>
      </c>
      <c r="W1019" s="21">
        <v>2</v>
      </c>
      <c r="X1019" s="20">
        <v>45705</v>
      </c>
      <c r="Y1019" s="20">
        <v>45702</v>
      </c>
      <c r="Z1019" s="48">
        <v>2</v>
      </c>
      <c r="AA1019">
        <v>2025</v>
      </c>
      <c r="AB1019" s="45">
        <v>63326</v>
      </c>
      <c r="AC1019" s="45">
        <v>63326</v>
      </c>
      <c r="AI1019" s="10"/>
      <c r="AK1019" s="10"/>
    </row>
    <row r="1020" spans="1:37">
      <c r="A1020" t="s">
        <v>45</v>
      </c>
      <c r="B1020" t="s">
        <v>46</v>
      </c>
      <c r="C1020" t="s">
        <v>47</v>
      </c>
      <c r="D1020" t="s">
        <v>1450</v>
      </c>
      <c r="E1020" t="s">
        <v>88</v>
      </c>
      <c r="F1020" t="s">
        <v>79</v>
      </c>
      <c r="G1020" t="s">
        <v>51</v>
      </c>
      <c r="H1020" s="20" t="s">
        <v>52</v>
      </c>
      <c r="I1020" t="s">
        <v>53</v>
      </c>
      <c r="J1020" t="s">
        <v>54</v>
      </c>
      <c r="L1020" t="s">
        <v>55</v>
      </c>
      <c r="M1020" t="s">
        <v>56</v>
      </c>
      <c r="N1020" t="s">
        <v>57</v>
      </c>
      <c r="O1020" s="21" t="s">
        <v>58</v>
      </c>
      <c r="P1020" s="21" t="s">
        <v>64</v>
      </c>
      <c r="Q1020" s="20" t="s">
        <v>230</v>
      </c>
      <c r="R1020" s="21" t="s">
        <v>231</v>
      </c>
      <c r="S1020" s="35">
        <v>1</v>
      </c>
      <c r="T1020" s="22">
        <v>1</v>
      </c>
      <c r="U1020" s="20" t="s">
        <v>62</v>
      </c>
      <c r="V1020" s="20">
        <v>45698</v>
      </c>
      <c r="W1020" s="21">
        <v>2</v>
      </c>
      <c r="X1020" s="20">
        <v>45705</v>
      </c>
      <c r="Y1020" s="20">
        <v>45702</v>
      </c>
      <c r="Z1020" s="48">
        <v>2</v>
      </c>
      <c r="AA1020">
        <v>2025</v>
      </c>
      <c r="AB1020" s="45">
        <v>45330</v>
      </c>
      <c r="AC1020" s="45">
        <v>45330</v>
      </c>
      <c r="AI1020" s="10"/>
      <c r="AK1020" s="10"/>
    </row>
    <row r="1021" spans="1:37">
      <c r="A1021" t="s">
        <v>45</v>
      </c>
      <c r="B1021" t="s">
        <v>46</v>
      </c>
      <c r="C1021" t="s">
        <v>47</v>
      </c>
      <c r="D1021" t="s">
        <v>1451</v>
      </c>
      <c r="E1021" t="s">
        <v>88</v>
      </c>
      <c r="F1021" t="s">
        <v>79</v>
      </c>
      <c r="G1021" t="s">
        <v>51</v>
      </c>
      <c r="H1021" s="20" t="s">
        <v>52</v>
      </c>
      <c r="I1021" t="s">
        <v>53</v>
      </c>
      <c r="J1021" t="s">
        <v>54</v>
      </c>
      <c r="L1021" t="s">
        <v>55</v>
      </c>
      <c r="M1021" t="s">
        <v>77</v>
      </c>
      <c r="N1021" t="s">
        <v>89</v>
      </c>
      <c r="O1021" s="21" t="s">
        <v>58</v>
      </c>
      <c r="P1021" s="21" t="s">
        <v>150</v>
      </c>
      <c r="Q1021" s="20" t="s">
        <v>244</v>
      </c>
      <c r="R1021" s="21" t="s">
        <v>245</v>
      </c>
      <c r="S1021" s="35">
        <v>1</v>
      </c>
      <c r="T1021" s="22">
        <v>1</v>
      </c>
      <c r="U1021" s="20" t="s">
        <v>62</v>
      </c>
      <c r="V1021" s="20">
        <v>45697</v>
      </c>
      <c r="W1021" s="21">
        <v>2</v>
      </c>
      <c r="X1021" s="20">
        <v>45705</v>
      </c>
      <c r="Y1021" s="20">
        <v>45700</v>
      </c>
      <c r="Z1021" s="48">
        <v>2</v>
      </c>
      <c r="AA1021">
        <v>2025</v>
      </c>
      <c r="AB1021" s="45">
        <v>106665</v>
      </c>
      <c r="AC1021" s="45">
        <v>106665</v>
      </c>
      <c r="AI1021" s="10"/>
      <c r="AK1021" s="10"/>
    </row>
    <row r="1022" spans="1:37">
      <c r="A1022" t="s">
        <v>45</v>
      </c>
      <c r="B1022" t="s">
        <v>46</v>
      </c>
      <c r="C1022" t="s">
        <v>47</v>
      </c>
      <c r="D1022" t="s">
        <v>1452</v>
      </c>
      <c r="E1022" t="s">
        <v>88</v>
      </c>
      <c r="F1022" t="s">
        <v>79</v>
      </c>
      <c r="G1022" t="s">
        <v>51</v>
      </c>
      <c r="H1022" s="20" t="s">
        <v>52</v>
      </c>
      <c r="I1022" t="s">
        <v>53</v>
      </c>
      <c r="J1022" t="s">
        <v>54</v>
      </c>
      <c r="L1022" t="s">
        <v>55</v>
      </c>
      <c r="M1022" t="s">
        <v>56</v>
      </c>
      <c r="N1022" t="s">
        <v>57</v>
      </c>
      <c r="O1022" s="21" t="s">
        <v>58</v>
      </c>
      <c r="P1022" s="21" t="s">
        <v>64</v>
      </c>
      <c r="Q1022" s="20" t="s">
        <v>112</v>
      </c>
      <c r="R1022" s="21" t="s">
        <v>113</v>
      </c>
      <c r="S1022" s="35">
        <v>1</v>
      </c>
      <c r="T1022" s="22">
        <v>1</v>
      </c>
      <c r="U1022" s="20" t="s">
        <v>62</v>
      </c>
      <c r="V1022" s="20">
        <v>45697</v>
      </c>
      <c r="W1022" s="21">
        <v>2</v>
      </c>
      <c r="X1022" s="20">
        <v>45705</v>
      </c>
      <c r="Y1022" s="20">
        <v>45700</v>
      </c>
      <c r="Z1022" s="48">
        <v>2</v>
      </c>
      <c r="AA1022">
        <v>2025</v>
      </c>
      <c r="AB1022" s="45">
        <v>37402</v>
      </c>
      <c r="AC1022" s="45">
        <v>37402</v>
      </c>
      <c r="AI1022" s="10"/>
      <c r="AK1022" s="10"/>
    </row>
    <row r="1023" spans="1:37">
      <c r="A1023" t="s">
        <v>45</v>
      </c>
      <c r="B1023" t="s">
        <v>46</v>
      </c>
      <c r="C1023" t="s">
        <v>47</v>
      </c>
      <c r="D1023" t="s">
        <v>1453</v>
      </c>
      <c r="E1023" t="s">
        <v>88</v>
      </c>
      <c r="F1023" t="s">
        <v>79</v>
      </c>
      <c r="G1023" t="s">
        <v>51</v>
      </c>
      <c r="H1023" s="20" t="s">
        <v>52</v>
      </c>
      <c r="I1023" t="s">
        <v>53</v>
      </c>
      <c r="J1023" t="s">
        <v>54</v>
      </c>
      <c r="L1023" t="s">
        <v>55</v>
      </c>
      <c r="M1023" t="s">
        <v>56</v>
      </c>
      <c r="N1023" t="s">
        <v>57</v>
      </c>
      <c r="O1023" s="21" t="s">
        <v>58</v>
      </c>
      <c r="P1023" s="21" t="s">
        <v>64</v>
      </c>
      <c r="Q1023" s="20" t="s">
        <v>720</v>
      </c>
      <c r="R1023" s="21" t="s">
        <v>721</v>
      </c>
      <c r="S1023" s="35">
        <v>1</v>
      </c>
      <c r="T1023" s="22">
        <v>1</v>
      </c>
      <c r="U1023" s="20" t="s">
        <v>62</v>
      </c>
      <c r="V1023" s="20">
        <v>45697</v>
      </c>
      <c r="W1023" s="21">
        <v>2</v>
      </c>
      <c r="X1023" s="20">
        <v>45712</v>
      </c>
      <c r="Y1023" s="20">
        <v>45709</v>
      </c>
      <c r="Z1023" s="48">
        <v>2</v>
      </c>
      <c r="AA1023">
        <v>2025</v>
      </c>
      <c r="AB1023" s="45">
        <v>82347</v>
      </c>
      <c r="AC1023" s="45">
        <v>82347</v>
      </c>
      <c r="AI1023" s="10"/>
      <c r="AK1023" s="10"/>
    </row>
    <row r="1024" spans="1:37">
      <c r="A1024" t="s">
        <v>45</v>
      </c>
      <c r="B1024" t="s">
        <v>46</v>
      </c>
      <c r="C1024" t="s">
        <v>47</v>
      </c>
      <c r="D1024" t="s">
        <v>1454</v>
      </c>
      <c r="E1024" t="s">
        <v>88</v>
      </c>
      <c r="F1024" t="s">
        <v>79</v>
      </c>
      <c r="G1024" t="s">
        <v>51</v>
      </c>
      <c r="H1024" s="20" t="s">
        <v>52</v>
      </c>
      <c r="I1024" t="s">
        <v>53</v>
      </c>
      <c r="J1024" t="s">
        <v>54</v>
      </c>
      <c r="L1024" t="s">
        <v>55</v>
      </c>
      <c r="M1024" t="s">
        <v>56</v>
      </c>
      <c r="N1024" t="s">
        <v>57</v>
      </c>
      <c r="O1024" s="21" t="s">
        <v>58</v>
      </c>
      <c r="P1024" s="21" t="s">
        <v>64</v>
      </c>
      <c r="Q1024" s="20" t="s">
        <v>358</v>
      </c>
      <c r="R1024" s="21" t="s">
        <v>359</v>
      </c>
      <c r="S1024" s="35">
        <v>1</v>
      </c>
      <c r="T1024" s="22">
        <v>1</v>
      </c>
      <c r="U1024" s="20" t="s">
        <v>62</v>
      </c>
      <c r="V1024" s="20">
        <v>45697</v>
      </c>
      <c r="W1024" s="21">
        <v>2</v>
      </c>
      <c r="X1024" s="20">
        <v>45705</v>
      </c>
      <c r="Y1024" s="20">
        <v>45700</v>
      </c>
      <c r="Z1024" s="48">
        <v>2</v>
      </c>
      <c r="AA1024">
        <v>2025</v>
      </c>
      <c r="AB1024" s="45">
        <v>87494</v>
      </c>
      <c r="AC1024" s="45">
        <v>87494</v>
      </c>
      <c r="AI1024" s="10"/>
      <c r="AK1024" s="10"/>
    </row>
    <row r="1025" spans="1:37">
      <c r="A1025" t="s">
        <v>45</v>
      </c>
      <c r="B1025" t="s">
        <v>46</v>
      </c>
      <c r="C1025" t="s">
        <v>47</v>
      </c>
      <c r="D1025" t="s">
        <v>1455</v>
      </c>
      <c r="E1025" t="s">
        <v>88</v>
      </c>
      <c r="F1025" t="s">
        <v>79</v>
      </c>
      <c r="G1025" t="s">
        <v>51</v>
      </c>
      <c r="H1025" s="20" t="s">
        <v>52</v>
      </c>
      <c r="I1025" t="s">
        <v>53</v>
      </c>
      <c r="J1025" t="s">
        <v>54</v>
      </c>
      <c r="L1025" t="s">
        <v>55</v>
      </c>
      <c r="M1025" t="s">
        <v>77</v>
      </c>
      <c r="N1025" t="s">
        <v>89</v>
      </c>
      <c r="O1025" s="21" t="s">
        <v>58</v>
      </c>
      <c r="P1025" s="21" t="s">
        <v>97</v>
      </c>
      <c r="Q1025" s="20" t="s">
        <v>754</v>
      </c>
      <c r="R1025" s="21" t="s">
        <v>755</v>
      </c>
      <c r="S1025" s="35">
        <v>1</v>
      </c>
      <c r="T1025" s="22">
        <v>1</v>
      </c>
      <c r="U1025" s="20" t="s">
        <v>62</v>
      </c>
      <c r="V1025" s="20">
        <v>45696</v>
      </c>
      <c r="W1025" s="21">
        <v>2</v>
      </c>
      <c r="X1025" s="20">
        <v>45705</v>
      </c>
      <c r="Y1025" s="20">
        <v>45700</v>
      </c>
      <c r="Z1025" s="48">
        <v>2</v>
      </c>
      <c r="AA1025">
        <v>2025</v>
      </c>
      <c r="AB1025" s="45">
        <v>63326</v>
      </c>
      <c r="AC1025" s="45">
        <v>63326</v>
      </c>
      <c r="AI1025" s="10"/>
      <c r="AK1025" s="10"/>
    </row>
    <row r="1026" spans="1:37">
      <c r="A1026" t="s">
        <v>45</v>
      </c>
      <c r="B1026" t="s">
        <v>46</v>
      </c>
      <c r="C1026" t="s">
        <v>47</v>
      </c>
      <c r="D1026" t="s">
        <v>1456</v>
      </c>
      <c r="E1026" t="s">
        <v>88</v>
      </c>
      <c r="F1026" t="s">
        <v>79</v>
      </c>
      <c r="G1026" t="s">
        <v>51</v>
      </c>
      <c r="H1026" s="20" t="s">
        <v>52</v>
      </c>
      <c r="I1026" t="s">
        <v>53</v>
      </c>
      <c r="J1026" t="s">
        <v>54</v>
      </c>
      <c r="L1026" t="s">
        <v>55</v>
      </c>
      <c r="M1026" t="s">
        <v>56</v>
      </c>
      <c r="N1026" t="s">
        <v>57</v>
      </c>
      <c r="O1026" s="21" t="s">
        <v>58</v>
      </c>
      <c r="P1026" s="21" t="s">
        <v>64</v>
      </c>
      <c r="Q1026" s="20" t="s">
        <v>410</v>
      </c>
      <c r="R1026" s="21" t="s">
        <v>411</v>
      </c>
      <c r="S1026" s="35">
        <v>1</v>
      </c>
      <c r="T1026" s="22">
        <v>1</v>
      </c>
      <c r="U1026" s="20" t="s">
        <v>62</v>
      </c>
      <c r="V1026" s="20">
        <v>45695</v>
      </c>
      <c r="W1026" s="21">
        <v>2</v>
      </c>
      <c r="X1026" s="20">
        <v>45707</v>
      </c>
      <c r="Y1026" s="20">
        <v>45700</v>
      </c>
      <c r="Z1026" s="48">
        <v>2</v>
      </c>
      <c r="AA1026">
        <v>2025</v>
      </c>
      <c r="AB1026" s="45">
        <v>53119</v>
      </c>
      <c r="AC1026" s="45">
        <v>53119</v>
      </c>
      <c r="AI1026" s="10"/>
      <c r="AK1026" s="10"/>
    </row>
    <row r="1027" spans="1:37">
      <c r="A1027" t="s">
        <v>45</v>
      </c>
      <c r="B1027" t="s">
        <v>46</v>
      </c>
      <c r="C1027" t="s">
        <v>47</v>
      </c>
      <c r="D1027" t="s">
        <v>1457</v>
      </c>
      <c r="E1027" t="s">
        <v>88</v>
      </c>
      <c r="F1027" t="s">
        <v>79</v>
      </c>
      <c r="G1027" t="s">
        <v>51</v>
      </c>
      <c r="H1027" s="20" t="s">
        <v>58</v>
      </c>
      <c r="I1027" t="s">
        <v>53</v>
      </c>
      <c r="J1027" t="s">
        <v>54</v>
      </c>
      <c r="L1027" t="s">
        <v>55</v>
      </c>
      <c r="M1027" t="s">
        <v>56</v>
      </c>
      <c r="N1027" t="s">
        <v>57</v>
      </c>
      <c r="O1027" s="21" t="s">
        <v>58</v>
      </c>
      <c r="P1027" s="21" t="s">
        <v>64</v>
      </c>
      <c r="Q1027" s="20" t="s">
        <v>224</v>
      </c>
      <c r="R1027" s="21" t="s">
        <v>225</v>
      </c>
      <c r="S1027" s="35">
        <v>1</v>
      </c>
      <c r="T1027" s="22">
        <v>0</v>
      </c>
      <c r="U1027" s="20" t="s">
        <v>62</v>
      </c>
      <c r="V1027" s="20">
        <v>45695</v>
      </c>
      <c r="W1027" s="21">
        <v>2</v>
      </c>
      <c r="X1027" s="20">
        <v>45706</v>
      </c>
      <c r="Z1027" s="48">
        <v>2</v>
      </c>
      <c r="AA1027">
        <v>2025</v>
      </c>
      <c r="AB1027" s="45">
        <v>115619</v>
      </c>
      <c r="AC1027" s="45">
        <v>0</v>
      </c>
      <c r="AI1027" s="10"/>
      <c r="AK1027" s="10"/>
    </row>
    <row r="1028" spans="1:37">
      <c r="A1028" t="s">
        <v>45</v>
      </c>
      <c r="B1028" t="s">
        <v>46</v>
      </c>
      <c r="C1028" t="s">
        <v>47</v>
      </c>
      <c r="D1028" t="s">
        <v>1458</v>
      </c>
      <c r="E1028" t="s">
        <v>88</v>
      </c>
      <c r="F1028" t="s">
        <v>79</v>
      </c>
      <c r="G1028" t="s">
        <v>51</v>
      </c>
      <c r="H1028" s="20" t="s">
        <v>52</v>
      </c>
      <c r="I1028" t="s">
        <v>53</v>
      </c>
      <c r="J1028" t="s">
        <v>54</v>
      </c>
      <c r="L1028" t="s">
        <v>55</v>
      </c>
      <c r="M1028" t="s">
        <v>77</v>
      </c>
      <c r="N1028" t="s">
        <v>89</v>
      </c>
      <c r="O1028" s="21" t="s">
        <v>58</v>
      </c>
      <c r="P1028" s="21" t="s">
        <v>119</v>
      </c>
      <c r="Q1028" s="20" t="s">
        <v>968</v>
      </c>
      <c r="R1028" s="21" t="s">
        <v>969</v>
      </c>
      <c r="S1028" s="35">
        <v>1</v>
      </c>
      <c r="T1028" s="22">
        <v>1</v>
      </c>
      <c r="U1028" s="20" t="s">
        <v>62</v>
      </c>
      <c r="V1028" s="20">
        <v>45697</v>
      </c>
      <c r="W1028" s="21">
        <v>2</v>
      </c>
      <c r="X1028" s="20">
        <v>45705</v>
      </c>
      <c r="Y1028" s="20">
        <v>45700</v>
      </c>
      <c r="Z1028" s="48">
        <v>2</v>
      </c>
      <c r="AA1028">
        <v>2025</v>
      </c>
      <c r="AB1028" s="45">
        <v>93748</v>
      </c>
      <c r="AC1028" s="45">
        <v>93748</v>
      </c>
      <c r="AI1028" s="10"/>
      <c r="AK1028" s="10"/>
    </row>
    <row r="1029" spans="1:37">
      <c r="A1029" t="s">
        <v>45</v>
      </c>
      <c r="B1029" t="s">
        <v>46</v>
      </c>
      <c r="C1029" t="s">
        <v>47</v>
      </c>
      <c r="D1029" t="s">
        <v>1459</v>
      </c>
      <c r="E1029" t="s">
        <v>88</v>
      </c>
      <c r="F1029" t="s">
        <v>79</v>
      </c>
      <c r="G1029" t="s">
        <v>51</v>
      </c>
      <c r="H1029" s="20" t="s">
        <v>52</v>
      </c>
      <c r="I1029" t="s">
        <v>53</v>
      </c>
      <c r="J1029" t="s">
        <v>54</v>
      </c>
      <c r="L1029" t="s">
        <v>55</v>
      </c>
      <c r="M1029" t="s">
        <v>77</v>
      </c>
      <c r="N1029" t="s">
        <v>89</v>
      </c>
      <c r="O1029" s="21" t="s">
        <v>58</v>
      </c>
      <c r="P1029" s="21" t="s">
        <v>119</v>
      </c>
      <c r="Q1029" s="20" t="s">
        <v>120</v>
      </c>
      <c r="R1029" s="21" t="s">
        <v>121</v>
      </c>
      <c r="S1029" s="35">
        <v>1</v>
      </c>
      <c r="T1029" s="22">
        <v>1</v>
      </c>
      <c r="U1029" s="20" t="s">
        <v>62</v>
      </c>
      <c r="V1029" s="20">
        <v>45697</v>
      </c>
      <c r="W1029" s="21">
        <v>2</v>
      </c>
      <c r="X1029" s="20">
        <v>45705</v>
      </c>
      <c r="Y1029" s="20">
        <v>45700</v>
      </c>
      <c r="Z1029" s="48">
        <v>2</v>
      </c>
      <c r="AA1029">
        <v>2025</v>
      </c>
      <c r="AB1029" s="45">
        <v>93748</v>
      </c>
      <c r="AC1029" s="45">
        <v>93748</v>
      </c>
      <c r="AI1029" s="10"/>
      <c r="AK1029" s="10"/>
    </row>
    <row r="1030" spans="1:37">
      <c r="A1030" t="s">
        <v>45</v>
      </c>
      <c r="B1030" t="s">
        <v>46</v>
      </c>
      <c r="C1030" t="s">
        <v>47</v>
      </c>
      <c r="D1030" t="s">
        <v>1460</v>
      </c>
      <c r="E1030" t="s">
        <v>88</v>
      </c>
      <c r="F1030" t="s">
        <v>79</v>
      </c>
      <c r="G1030" t="s">
        <v>51</v>
      </c>
      <c r="H1030" s="20" t="s">
        <v>52</v>
      </c>
      <c r="I1030" t="s">
        <v>53</v>
      </c>
      <c r="J1030" t="s">
        <v>54</v>
      </c>
      <c r="L1030" t="s">
        <v>55</v>
      </c>
      <c r="M1030" t="s">
        <v>77</v>
      </c>
      <c r="N1030" t="s">
        <v>89</v>
      </c>
      <c r="O1030" s="21" t="s">
        <v>58</v>
      </c>
      <c r="P1030" s="21" t="s">
        <v>119</v>
      </c>
      <c r="Q1030" s="20" t="s">
        <v>821</v>
      </c>
      <c r="R1030" s="21" t="s">
        <v>822</v>
      </c>
      <c r="S1030" s="35">
        <v>1</v>
      </c>
      <c r="T1030" s="22">
        <v>1</v>
      </c>
      <c r="U1030" s="20" t="s">
        <v>62</v>
      </c>
      <c r="V1030" s="20">
        <v>45697</v>
      </c>
      <c r="W1030" s="21">
        <v>2</v>
      </c>
      <c r="X1030" s="20">
        <v>45705</v>
      </c>
      <c r="Y1030" s="20">
        <v>45700</v>
      </c>
      <c r="Z1030" s="48">
        <v>2</v>
      </c>
      <c r="AA1030">
        <v>2025</v>
      </c>
      <c r="AB1030" s="45">
        <v>93325</v>
      </c>
      <c r="AC1030" s="45">
        <v>93325</v>
      </c>
      <c r="AI1030" s="10"/>
      <c r="AK1030" s="10"/>
    </row>
    <row r="1031" spans="1:37">
      <c r="A1031" t="s">
        <v>45</v>
      </c>
      <c r="B1031" t="s">
        <v>46</v>
      </c>
      <c r="C1031" t="s">
        <v>47</v>
      </c>
      <c r="D1031" t="s">
        <v>1461</v>
      </c>
      <c r="E1031" t="s">
        <v>88</v>
      </c>
      <c r="F1031" t="s">
        <v>79</v>
      </c>
      <c r="G1031" t="s">
        <v>51</v>
      </c>
      <c r="H1031" s="20" t="s">
        <v>52</v>
      </c>
      <c r="I1031" t="s">
        <v>53</v>
      </c>
      <c r="J1031" t="s">
        <v>54</v>
      </c>
      <c r="L1031" t="s">
        <v>55</v>
      </c>
      <c r="M1031" t="s">
        <v>77</v>
      </c>
      <c r="N1031" t="s">
        <v>89</v>
      </c>
      <c r="O1031" s="21" t="s">
        <v>58</v>
      </c>
      <c r="P1031" s="21" t="s">
        <v>119</v>
      </c>
      <c r="Q1031" s="20" t="s">
        <v>903</v>
      </c>
      <c r="R1031" s="21" t="s">
        <v>904</v>
      </c>
      <c r="S1031" s="35">
        <v>1</v>
      </c>
      <c r="T1031" s="22">
        <v>1</v>
      </c>
      <c r="U1031" s="20" t="s">
        <v>62</v>
      </c>
      <c r="V1031" s="20">
        <v>45697</v>
      </c>
      <c r="W1031" s="21">
        <v>2</v>
      </c>
      <c r="X1031" s="20">
        <v>45705</v>
      </c>
      <c r="Y1031" s="20">
        <v>45700</v>
      </c>
      <c r="Z1031" s="48">
        <v>2</v>
      </c>
      <c r="AA1031">
        <v>2025</v>
      </c>
      <c r="AB1031" s="45">
        <v>103324</v>
      </c>
      <c r="AC1031" s="45">
        <v>103324</v>
      </c>
      <c r="AI1031" s="10"/>
      <c r="AK1031" s="10"/>
    </row>
    <row r="1032" spans="1:37">
      <c r="A1032" t="s">
        <v>45</v>
      </c>
      <c r="B1032" t="s">
        <v>46</v>
      </c>
      <c r="C1032" t="s">
        <v>47</v>
      </c>
      <c r="D1032" t="s">
        <v>1462</v>
      </c>
      <c r="E1032" t="s">
        <v>88</v>
      </c>
      <c r="F1032" t="s">
        <v>79</v>
      </c>
      <c r="G1032" t="s">
        <v>51</v>
      </c>
      <c r="H1032" s="20" t="s">
        <v>52</v>
      </c>
      <c r="I1032" t="s">
        <v>53</v>
      </c>
      <c r="J1032" t="s">
        <v>54</v>
      </c>
      <c r="L1032" t="s">
        <v>55</v>
      </c>
      <c r="M1032" t="s">
        <v>77</v>
      </c>
      <c r="N1032" t="s">
        <v>89</v>
      </c>
      <c r="O1032" s="21" t="s">
        <v>58</v>
      </c>
      <c r="P1032" s="21" t="s">
        <v>104</v>
      </c>
      <c r="Q1032" s="20" t="s">
        <v>946</v>
      </c>
      <c r="R1032" s="21" t="s">
        <v>947</v>
      </c>
      <c r="S1032" s="35">
        <v>2</v>
      </c>
      <c r="T1032" s="22">
        <v>2</v>
      </c>
      <c r="U1032" s="20" t="s">
        <v>62</v>
      </c>
      <c r="V1032" s="20">
        <v>45698</v>
      </c>
      <c r="W1032" s="21">
        <v>2</v>
      </c>
      <c r="X1032" s="20">
        <v>45705</v>
      </c>
      <c r="Y1032" s="20">
        <v>45702</v>
      </c>
      <c r="Z1032" s="48">
        <v>2</v>
      </c>
      <c r="AA1032">
        <v>2025</v>
      </c>
      <c r="AB1032" s="45">
        <v>68737</v>
      </c>
      <c r="AC1032" s="45">
        <v>68737</v>
      </c>
      <c r="AI1032" s="10"/>
      <c r="AK1032" s="10"/>
    </row>
    <row r="1033" spans="1:37">
      <c r="A1033" t="s">
        <v>45</v>
      </c>
      <c r="B1033" t="s">
        <v>46</v>
      </c>
      <c r="C1033" t="s">
        <v>47</v>
      </c>
      <c r="D1033" t="s">
        <v>1463</v>
      </c>
      <c r="E1033" t="s">
        <v>88</v>
      </c>
      <c r="F1033" t="s">
        <v>79</v>
      </c>
      <c r="G1033" t="s">
        <v>51</v>
      </c>
      <c r="H1033" s="20" t="s">
        <v>52</v>
      </c>
      <c r="I1033" t="s">
        <v>53</v>
      </c>
      <c r="J1033" t="s">
        <v>54</v>
      </c>
      <c r="L1033" t="s">
        <v>55</v>
      </c>
      <c r="M1033" t="s">
        <v>77</v>
      </c>
      <c r="N1033" t="s">
        <v>89</v>
      </c>
      <c r="O1033" s="21" t="s">
        <v>58</v>
      </c>
      <c r="P1033" s="21" t="s">
        <v>366</v>
      </c>
      <c r="Q1033" s="20" t="s">
        <v>542</v>
      </c>
      <c r="R1033" s="21" t="s">
        <v>543</v>
      </c>
      <c r="S1033" s="35">
        <v>1</v>
      </c>
      <c r="T1033" s="22">
        <v>1</v>
      </c>
      <c r="U1033" s="20" t="s">
        <v>62</v>
      </c>
      <c r="V1033" s="20">
        <v>45695</v>
      </c>
      <c r="W1033" s="21">
        <v>2</v>
      </c>
      <c r="X1033" s="20">
        <v>45702</v>
      </c>
      <c r="Y1033" s="20">
        <v>45700</v>
      </c>
      <c r="Z1033" s="48">
        <v>2</v>
      </c>
      <c r="AA1033">
        <v>2025</v>
      </c>
      <c r="AB1033" s="45">
        <v>46662</v>
      </c>
      <c r="AC1033" s="45">
        <v>46662</v>
      </c>
      <c r="AI1033" s="10"/>
      <c r="AK1033" s="10"/>
    </row>
    <row r="1034" spans="1:37">
      <c r="A1034" t="s">
        <v>45</v>
      </c>
      <c r="B1034" t="s">
        <v>46</v>
      </c>
      <c r="C1034" t="s">
        <v>47</v>
      </c>
      <c r="D1034" t="s">
        <v>1464</v>
      </c>
      <c r="E1034" t="s">
        <v>88</v>
      </c>
      <c r="F1034" t="s">
        <v>79</v>
      </c>
      <c r="G1034" t="s">
        <v>51</v>
      </c>
      <c r="H1034" s="20" t="s">
        <v>52</v>
      </c>
      <c r="I1034" t="s">
        <v>53</v>
      </c>
      <c r="J1034" t="s">
        <v>54</v>
      </c>
      <c r="L1034" t="s">
        <v>55</v>
      </c>
      <c r="M1034" t="s">
        <v>56</v>
      </c>
      <c r="N1034" t="s">
        <v>57</v>
      </c>
      <c r="O1034" s="21" t="s">
        <v>58</v>
      </c>
      <c r="P1034" s="21" t="s">
        <v>64</v>
      </c>
      <c r="Q1034" s="20" t="s">
        <v>474</v>
      </c>
      <c r="R1034" s="21" t="s">
        <v>475</v>
      </c>
      <c r="S1034" s="35">
        <v>1</v>
      </c>
      <c r="T1034" s="22">
        <v>1</v>
      </c>
      <c r="U1034" s="20" t="s">
        <v>62</v>
      </c>
      <c r="V1034" s="20">
        <v>45695</v>
      </c>
      <c r="W1034" s="21">
        <v>2</v>
      </c>
      <c r="X1034" s="20">
        <v>45708</v>
      </c>
      <c r="Y1034" s="20">
        <v>45705</v>
      </c>
      <c r="Z1034" s="48">
        <v>2</v>
      </c>
      <c r="AA1034">
        <v>2025</v>
      </c>
      <c r="AB1034" s="45">
        <v>26890</v>
      </c>
      <c r="AC1034" s="45">
        <v>26890</v>
      </c>
      <c r="AI1034" s="10"/>
      <c r="AK1034" s="10"/>
    </row>
    <row r="1035" spans="1:37">
      <c r="A1035" t="s">
        <v>45</v>
      </c>
      <c r="B1035" t="s">
        <v>46</v>
      </c>
      <c r="C1035" t="s">
        <v>47</v>
      </c>
      <c r="D1035" t="s">
        <v>1465</v>
      </c>
      <c r="E1035" t="s">
        <v>88</v>
      </c>
      <c r="F1035" t="s">
        <v>79</v>
      </c>
      <c r="G1035" t="s">
        <v>51</v>
      </c>
      <c r="H1035" s="20" t="s">
        <v>52</v>
      </c>
      <c r="I1035" t="s">
        <v>53</v>
      </c>
      <c r="J1035" t="s">
        <v>54</v>
      </c>
      <c r="L1035" t="s">
        <v>55</v>
      </c>
      <c r="M1035" t="s">
        <v>77</v>
      </c>
      <c r="N1035" t="s">
        <v>89</v>
      </c>
      <c r="O1035" s="21" t="s">
        <v>58</v>
      </c>
      <c r="P1035" s="21" t="s">
        <v>126</v>
      </c>
      <c r="Q1035" s="20" t="s">
        <v>318</v>
      </c>
      <c r="R1035" s="21" t="s">
        <v>319</v>
      </c>
      <c r="S1035" s="35">
        <v>1</v>
      </c>
      <c r="T1035" s="22">
        <v>1</v>
      </c>
      <c r="U1035" s="20" t="s">
        <v>62</v>
      </c>
      <c r="V1035" s="20">
        <v>45698</v>
      </c>
      <c r="W1035" s="21">
        <v>2</v>
      </c>
      <c r="X1035" s="20">
        <v>45712</v>
      </c>
      <c r="Y1035" s="20">
        <v>45707</v>
      </c>
      <c r="Z1035" s="48">
        <v>2</v>
      </c>
      <c r="AA1035">
        <v>2025</v>
      </c>
      <c r="AB1035" s="45">
        <v>62493</v>
      </c>
      <c r="AC1035" s="45">
        <v>62493</v>
      </c>
      <c r="AI1035" s="10"/>
      <c r="AK1035" s="10"/>
    </row>
    <row r="1036" spans="1:37">
      <c r="A1036" t="s">
        <v>45</v>
      </c>
      <c r="B1036" t="s">
        <v>46</v>
      </c>
      <c r="C1036" t="s">
        <v>47</v>
      </c>
      <c r="D1036" t="s">
        <v>1466</v>
      </c>
      <c r="E1036" t="s">
        <v>88</v>
      </c>
      <c r="F1036" t="s">
        <v>79</v>
      </c>
      <c r="G1036" t="s">
        <v>51</v>
      </c>
      <c r="H1036" s="20" t="s">
        <v>52</v>
      </c>
      <c r="I1036" t="s">
        <v>53</v>
      </c>
      <c r="J1036" t="s">
        <v>54</v>
      </c>
      <c r="L1036" t="s">
        <v>55</v>
      </c>
      <c r="M1036" t="s">
        <v>77</v>
      </c>
      <c r="N1036" t="s">
        <v>89</v>
      </c>
      <c r="O1036" s="21" t="s">
        <v>58</v>
      </c>
      <c r="P1036" s="21" t="s">
        <v>97</v>
      </c>
      <c r="Q1036" s="20" t="s">
        <v>290</v>
      </c>
      <c r="R1036" s="21" t="s">
        <v>291</v>
      </c>
      <c r="S1036" s="35">
        <v>1</v>
      </c>
      <c r="T1036" s="22">
        <v>1</v>
      </c>
      <c r="U1036" s="20" t="s">
        <v>62</v>
      </c>
      <c r="V1036" s="20">
        <v>45698</v>
      </c>
      <c r="W1036" s="21">
        <v>2</v>
      </c>
      <c r="X1036" s="20">
        <v>45705</v>
      </c>
      <c r="Y1036" s="20">
        <v>45702</v>
      </c>
      <c r="Z1036" s="48">
        <v>2</v>
      </c>
      <c r="AA1036">
        <v>2025</v>
      </c>
      <c r="AB1036" s="45">
        <v>28117</v>
      </c>
      <c r="AC1036" s="45">
        <v>28117</v>
      </c>
      <c r="AI1036" s="10"/>
      <c r="AK1036" s="10"/>
    </row>
    <row r="1037" spans="1:37">
      <c r="A1037" t="s">
        <v>45</v>
      </c>
      <c r="B1037" t="s">
        <v>46</v>
      </c>
      <c r="C1037" t="s">
        <v>47</v>
      </c>
      <c r="D1037" t="s">
        <v>1467</v>
      </c>
      <c r="E1037" t="s">
        <v>88</v>
      </c>
      <c r="F1037" t="s">
        <v>79</v>
      </c>
      <c r="G1037" t="s">
        <v>51</v>
      </c>
      <c r="H1037" s="20" t="s">
        <v>52</v>
      </c>
      <c r="I1037" t="s">
        <v>53</v>
      </c>
      <c r="J1037" t="s">
        <v>54</v>
      </c>
      <c r="L1037" t="s">
        <v>55</v>
      </c>
      <c r="M1037" t="s">
        <v>77</v>
      </c>
      <c r="N1037" t="s">
        <v>89</v>
      </c>
      <c r="O1037" s="21" t="s">
        <v>58</v>
      </c>
      <c r="P1037" s="21" t="s">
        <v>366</v>
      </c>
      <c r="Q1037" s="20" t="s">
        <v>542</v>
      </c>
      <c r="R1037" s="21" t="s">
        <v>543</v>
      </c>
      <c r="S1037" s="35">
        <v>1</v>
      </c>
      <c r="T1037" s="22">
        <v>1</v>
      </c>
      <c r="U1037" s="20" t="s">
        <v>62</v>
      </c>
      <c r="V1037" s="20">
        <v>45695</v>
      </c>
      <c r="W1037" s="21">
        <v>2</v>
      </c>
      <c r="X1037" s="20">
        <v>45702</v>
      </c>
      <c r="Y1037" s="20">
        <v>45700</v>
      </c>
      <c r="Z1037" s="48">
        <v>2</v>
      </c>
      <c r="AA1037">
        <v>2025</v>
      </c>
      <c r="AB1037" s="45">
        <v>46662</v>
      </c>
      <c r="AC1037" s="45">
        <v>46662</v>
      </c>
      <c r="AI1037" s="10"/>
      <c r="AK1037" s="10"/>
    </row>
    <row r="1038" spans="1:37">
      <c r="A1038" t="s">
        <v>45</v>
      </c>
      <c r="B1038" t="s">
        <v>46</v>
      </c>
      <c r="C1038" t="s">
        <v>47</v>
      </c>
      <c r="D1038" t="s">
        <v>1468</v>
      </c>
      <c r="E1038" t="s">
        <v>88</v>
      </c>
      <c r="F1038" t="s">
        <v>79</v>
      </c>
      <c r="G1038" t="s">
        <v>51</v>
      </c>
      <c r="H1038" s="20" t="s">
        <v>52</v>
      </c>
      <c r="I1038" t="s">
        <v>53</v>
      </c>
      <c r="J1038" t="s">
        <v>54</v>
      </c>
      <c r="L1038" t="s">
        <v>55</v>
      </c>
      <c r="M1038" t="s">
        <v>77</v>
      </c>
      <c r="N1038" t="s">
        <v>89</v>
      </c>
      <c r="O1038" s="21" t="s">
        <v>58</v>
      </c>
      <c r="P1038" s="21" t="s">
        <v>126</v>
      </c>
      <c r="Q1038" s="20" t="s">
        <v>1044</v>
      </c>
      <c r="R1038" s="21" t="s">
        <v>1045</v>
      </c>
      <c r="S1038" s="35">
        <v>1</v>
      </c>
      <c r="T1038" s="22">
        <v>1</v>
      </c>
      <c r="U1038" s="20" t="s">
        <v>62</v>
      </c>
      <c r="V1038" s="20">
        <v>45696</v>
      </c>
      <c r="W1038" s="21">
        <v>2</v>
      </c>
      <c r="X1038" s="20">
        <v>45705</v>
      </c>
      <c r="Y1038" s="20">
        <v>45700</v>
      </c>
      <c r="Z1038" s="48">
        <v>2</v>
      </c>
      <c r="AA1038">
        <v>2025</v>
      </c>
      <c r="AB1038" s="45">
        <v>69995</v>
      </c>
      <c r="AC1038" s="45">
        <v>69995</v>
      </c>
      <c r="AI1038" s="10"/>
      <c r="AK1038" s="10"/>
    </row>
    <row r="1039" spans="1:37">
      <c r="A1039" t="s">
        <v>45</v>
      </c>
      <c r="B1039" t="s">
        <v>46</v>
      </c>
      <c r="C1039" t="s">
        <v>47</v>
      </c>
      <c r="D1039" t="s">
        <v>1469</v>
      </c>
      <c r="E1039" t="s">
        <v>88</v>
      </c>
      <c r="F1039" t="s">
        <v>79</v>
      </c>
      <c r="G1039" t="s">
        <v>51</v>
      </c>
      <c r="H1039" s="20" t="s">
        <v>52</v>
      </c>
      <c r="I1039" t="s">
        <v>53</v>
      </c>
      <c r="J1039" t="s">
        <v>54</v>
      </c>
      <c r="L1039" t="s">
        <v>55</v>
      </c>
      <c r="M1039" t="s">
        <v>56</v>
      </c>
      <c r="N1039" t="s">
        <v>57</v>
      </c>
      <c r="O1039" s="21" t="s">
        <v>58</v>
      </c>
      <c r="P1039" s="21" t="s">
        <v>64</v>
      </c>
      <c r="Q1039" s="20" t="s">
        <v>680</v>
      </c>
      <c r="R1039" s="21" t="s">
        <v>681</v>
      </c>
      <c r="S1039" s="35">
        <v>1</v>
      </c>
      <c r="T1039" s="22">
        <v>1</v>
      </c>
      <c r="U1039" s="20" t="s">
        <v>62</v>
      </c>
      <c r="V1039" s="20">
        <v>45695</v>
      </c>
      <c r="W1039" s="21">
        <v>2</v>
      </c>
      <c r="X1039" s="20">
        <v>45702</v>
      </c>
      <c r="Y1039" s="20">
        <v>45700</v>
      </c>
      <c r="Z1039" s="48">
        <v>2</v>
      </c>
      <c r="AA1039">
        <v>2025</v>
      </c>
      <c r="AB1039" s="45">
        <v>40619</v>
      </c>
      <c r="AC1039" s="45">
        <v>40619</v>
      </c>
      <c r="AI1039" s="10"/>
      <c r="AK1039" s="10"/>
    </row>
    <row r="1040" spans="1:37">
      <c r="A1040" t="s">
        <v>45</v>
      </c>
      <c r="B1040" t="s">
        <v>46</v>
      </c>
      <c r="C1040" t="s">
        <v>47</v>
      </c>
      <c r="D1040" t="s">
        <v>1470</v>
      </c>
      <c r="E1040" t="s">
        <v>88</v>
      </c>
      <c r="F1040" t="s">
        <v>79</v>
      </c>
      <c r="G1040" t="s">
        <v>51</v>
      </c>
      <c r="H1040" s="20" t="s">
        <v>52</v>
      </c>
      <c r="I1040" t="s">
        <v>53</v>
      </c>
      <c r="J1040" t="s">
        <v>54</v>
      </c>
      <c r="L1040" t="s">
        <v>55</v>
      </c>
      <c r="M1040" t="s">
        <v>56</v>
      </c>
      <c r="N1040" t="s">
        <v>57</v>
      </c>
      <c r="O1040" s="21" t="s">
        <v>58</v>
      </c>
      <c r="P1040" s="21" t="s">
        <v>64</v>
      </c>
      <c r="Q1040" s="20" t="s">
        <v>230</v>
      </c>
      <c r="R1040" s="21" t="s">
        <v>231</v>
      </c>
      <c r="S1040" s="35">
        <v>1</v>
      </c>
      <c r="T1040" s="22">
        <v>1</v>
      </c>
      <c r="U1040" s="20" t="s">
        <v>62</v>
      </c>
      <c r="V1040" s="20">
        <v>45695</v>
      </c>
      <c r="W1040" s="21">
        <v>2</v>
      </c>
      <c r="X1040" s="20">
        <v>45702</v>
      </c>
      <c r="Y1040" s="20">
        <v>45700</v>
      </c>
      <c r="Z1040" s="48">
        <v>2</v>
      </c>
      <c r="AA1040">
        <v>2025</v>
      </c>
      <c r="AB1040" s="45">
        <v>45330</v>
      </c>
      <c r="AC1040" s="45">
        <v>45330</v>
      </c>
      <c r="AI1040" s="10"/>
      <c r="AK1040" s="10"/>
    </row>
    <row r="1041" spans="1:37">
      <c r="A1041" t="s">
        <v>45</v>
      </c>
      <c r="B1041" t="s">
        <v>46</v>
      </c>
      <c r="C1041" t="s">
        <v>47</v>
      </c>
      <c r="D1041" t="s">
        <v>1471</v>
      </c>
      <c r="E1041" t="s">
        <v>88</v>
      </c>
      <c r="F1041" t="s">
        <v>79</v>
      </c>
      <c r="G1041" t="s">
        <v>51</v>
      </c>
      <c r="H1041" s="20" t="s">
        <v>52</v>
      </c>
      <c r="I1041" t="s">
        <v>53</v>
      </c>
      <c r="J1041" t="s">
        <v>54</v>
      </c>
      <c r="L1041" t="s">
        <v>55</v>
      </c>
      <c r="M1041" t="s">
        <v>77</v>
      </c>
      <c r="N1041" t="s">
        <v>89</v>
      </c>
      <c r="O1041" s="21" t="s">
        <v>58</v>
      </c>
      <c r="P1041" s="21" t="s">
        <v>97</v>
      </c>
      <c r="Q1041" s="20" t="s">
        <v>290</v>
      </c>
      <c r="R1041" s="21" t="s">
        <v>291</v>
      </c>
      <c r="S1041" s="35">
        <v>1</v>
      </c>
      <c r="T1041" s="22">
        <v>1</v>
      </c>
      <c r="U1041" s="20" t="s">
        <v>62</v>
      </c>
      <c r="V1041" s="20">
        <v>45695</v>
      </c>
      <c r="W1041" s="21">
        <v>2</v>
      </c>
      <c r="X1041" s="20">
        <v>45707</v>
      </c>
      <c r="Y1041" s="20">
        <v>45700</v>
      </c>
      <c r="Z1041" s="48">
        <v>2</v>
      </c>
      <c r="AA1041">
        <v>2025</v>
      </c>
      <c r="AB1041" s="45">
        <v>28117</v>
      </c>
      <c r="AC1041" s="45">
        <v>28117</v>
      </c>
      <c r="AI1041" s="10"/>
      <c r="AK1041" s="10"/>
    </row>
    <row r="1042" spans="1:37">
      <c r="A1042" t="s">
        <v>45</v>
      </c>
      <c r="B1042" t="s">
        <v>46</v>
      </c>
      <c r="C1042" t="s">
        <v>47</v>
      </c>
      <c r="D1042" t="s">
        <v>1472</v>
      </c>
      <c r="E1042" t="s">
        <v>88</v>
      </c>
      <c r="F1042" t="s">
        <v>79</v>
      </c>
      <c r="G1042" t="s">
        <v>51</v>
      </c>
      <c r="H1042" s="20" t="s">
        <v>52</v>
      </c>
      <c r="I1042" t="s">
        <v>53</v>
      </c>
      <c r="J1042" t="s">
        <v>54</v>
      </c>
      <c r="L1042" t="s">
        <v>55</v>
      </c>
      <c r="M1042" t="s">
        <v>77</v>
      </c>
      <c r="N1042" t="s">
        <v>89</v>
      </c>
      <c r="O1042" s="21" t="s">
        <v>58</v>
      </c>
      <c r="P1042" s="21" t="s">
        <v>97</v>
      </c>
      <c r="Q1042" s="20" t="s">
        <v>754</v>
      </c>
      <c r="R1042" s="21" t="s">
        <v>755</v>
      </c>
      <c r="S1042" s="35">
        <v>1</v>
      </c>
      <c r="T1042" s="22">
        <v>1</v>
      </c>
      <c r="U1042" s="20" t="s">
        <v>62</v>
      </c>
      <c r="V1042" s="20">
        <v>45699</v>
      </c>
      <c r="W1042" s="21">
        <v>2</v>
      </c>
      <c r="X1042" s="20">
        <v>45705</v>
      </c>
      <c r="Y1042" s="20">
        <v>45702</v>
      </c>
      <c r="Z1042" s="48">
        <v>2</v>
      </c>
      <c r="AA1042">
        <v>2025</v>
      </c>
      <c r="AB1042" s="45">
        <v>63326</v>
      </c>
      <c r="AC1042" s="45">
        <v>63326</v>
      </c>
      <c r="AI1042" s="10"/>
      <c r="AK1042" s="10"/>
    </row>
    <row r="1043" spans="1:37">
      <c r="A1043" t="s">
        <v>45</v>
      </c>
      <c r="B1043" t="s">
        <v>46</v>
      </c>
      <c r="C1043" t="s">
        <v>47</v>
      </c>
      <c r="D1043" t="s">
        <v>1473</v>
      </c>
      <c r="E1043" t="s">
        <v>88</v>
      </c>
      <c r="F1043" t="s">
        <v>79</v>
      </c>
      <c r="G1043" t="s">
        <v>51</v>
      </c>
      <c r="H1043" s="20" t="s">
        <v>52</v>
      </c>
      <c r="I1043" t="s">
        <v>53</v>
      </c>
      <c r="J1043" t="s">
        <v>54</v>
      </c>
      <c r="L1043" t="s">
        <v>55</v>
      </c>
      <c r="M1043" t="s">
        <v>77</v>
      </c>
      <c r="N1043" t="s">
        <v>89</v>
      </c>
      <c r="O1043" s="21" t="s">
        <v>58</v>
      </c>
      <c r="P1043" s="21" t="s">
        <v>126</v>
      </c>
      <c r="Q1043" s="20" t="s">
        <v>318</v>
      </c>
      <c r="R1043" s="21" t="s">
        <v>319</v>
      </c>
      <c r="S1043" s="35">
        <v>1</v>
      </c>
      <c r="T1043" s="22">
        <v>1</v>
      </c>
      <c r="U1043" s="20" t="s">
        <v>62</v>
      </c>
      <c r="V1043" s="20">
        <v>45696</v>
      </c>
      <c r="W1043" s="21">
        <v>2</v>
      </c>
      <c r="X1043" s="20">
        <v>45705</v>
      </c>
      <c r="Y1043" s="20">
        <v>45700</v>
      </c>
      <c r="Z1043" s="48">
        <v>2</v>
      </c>
      <c r="AA1043">
        <v>2025</v>
      </c>
      <c r="AB1043" s="45">
        <v>62493</v>
      </c>
      <c r="AC1043" s="45">
        <v>62493</v>
      </c>
      <c r="AI1043" s="10"/>
      <c r="AK1043" s="10"/>
    </row>
    <row r="1044" spans="1:37">
      <c r="A1044" t="s">
        <v>45</v>
      </c>
      <c r="B1044" t="s">
        <v>46</v>
      </c>
      <c r="C1044" t="s">
        <v>47</v>
      </c>
      <c r="D1044" t="s">
        <v>1474</v>
      </c>
      <c r="E1044" t="s">
        <v>88</v>
      </c>
      <c r="F1044" t="s">
        <v>79</v>
      </c>
      <c r="G1044" t="s">
        <v>51</v>
      </c>
      <c r="H1044" s="20" t="s">
        <v>52</v>
      </c>
      <c r="I1044" t="s">
        <v>53</v>
      </c>
      <c r="J1044" t="s">
        <v>54</v>
      </c>
      <c r="L1044" t="s">
        <v>55</v>
      </c>
      <c r="M1044" t="s">
        <v>56</v>
      </c>
      <c r="N1044" t="s">
        <v>57</v>
      </c>
      <c r="O1044" s="21" t="s">
        <v>58</v>
      </c>
      <c r="P1044" s="21" t="s">
        <v>64</v>
      </c>
      <c r="Q1044" s="20" t="s">
        <v>211</v>
      </c>
      <c r="R1044" s="21" t="s">
        <v>212</v>
      </c>
      <c r="S1044" s="35">
        <v>1</v>
      </c>
      <c r="T1044" s="22">
        <v>1</v>
      </c>
      <c r="U1044" s="20" t="s">
        <v>62</v>
      </c>
      <c r="V1044" s="20">
        <v>45694</v>
      </c>
      <c r="W1044" s="21">
        <v>2</v>
      </c>
      <c r="X1044" s="20">
        <v>45702</v>
      </c>
      <c r="Y1044" s="20">
        <v>45700</v>
      </c>
      <c r="Z1044" s="48">
        <v>2</v>
      </c>
      <c r="AA1044">
        <v>2025</v>
      </c>
      <c r="AB1044" s="45">
        <v>28088</v>
      </c>
      <c r="AC1044" s="45">
        <v>28088</v>
      </c>
      <c r="AI1044" s="10"/>
      <c r="AK1044" s="10"/>
    </row>
    <row r="1045" spans="1:37">
      <c r="A1045" t="s">
        <v>45</v>
      </c>
      <c r="B1045" t="s">
        <v>46</v>
      </c>
      <c r="C1045" t="s">
        <v>47</v>
      </c>
      <c r="D1045" t="s">
        <v>1475</v>
      </c>
      <c r="E1045" t="s">
        <v>88</v>
      </c>
      <c r="F1045" t="s">
        <v>79</v>
      </c>
      <c r="G1045" t="s">
        <v>51</v>
      </c>
      <c r="H1045" s="20" t="s">
        <v>52</v>
      </c>
      <c r="I1045" t="s">
        <v>53</v>
      </c>
      <c r="J1045" t="s">
        <v>54</v>
      </c>
      <c r="L1045" t="s">
        <v>55</v>
      </c>
      <c r="M1045" t="s">
        <v>56</v>
      </c>
      <c r="N1045" t="s">
        <v>57</v>
      </c>
      <c r="O1045" s="21" t="s">
        <v>58</v>
      </c>
      <c r="P1045" s="21" t="s">
        <v>64</v>
      </c>
      <c r="Q1045" s="20" t="s">
        <v>1476</v>
      </c>
      <c r="R1045" s="21" t="s">
        <v>1477</v>
      </c>
      <c r="S1045" s="35">
        <v>1</v>
      </c>
      <c r="T1045" s="22">
        <v>1</v>
      </c>
      <c r="U1045" s="20" t="s">
        <v>62</v>
      </c>
      <c r="V1045" s="20">
        <v>45696</v>
      </c>
      <c r="W1045" s="21">
        <v>2</v>
      </c>
      <c r="X1045" s="20">
        <v>45705</v>
      </c>
      <c r="Y1045" s="20">
        <v>45700</v>
      </c>
      <c r="Z1045" s="48">
        <v>2</v>
      </c>
      <c r="AA1045">
        <v>2025</v>
      </c>
      <c r="AB1045" s="45">
        <v>47972</v>
      </c>
      <c r="AC1045" s="45">
        <v>47972</v>
      </c>
      <c r="AI1045" s="10"/>
      <c r="AK1045" s="10"/>
    </row>
    <row r="1046" spans="1:37">
      <c r="A1046" t="s">
        <v>45</v>
      </c>
      <c r="B1046" t="s">
        <v>46</v>
      </c>
      <c r="C1046" t="s">
        <v>47</v>
      </c>
      <c r="D1046" t="s">
        <v>1478</v>
      </c>
      <c r="E1046" t="s">
        <v>88</v>
      </c>
      <c r="F1046" t="s">
        <v>79</v>
      </c>
      <c r="G1046" t="s">
        <v>51</v>
      </c>
      <c r="H1046" s="20" t="s">
        <v>52</v>
      </c>
      <c r="I1046" t="s">
        <v>53</v>
      </c>
      <c r="J1046" t="s">
        <v>54</v>
      </c>
      <c r="L1046" t="s">
        <v>55</v>
      </c>
      <c r="M1046" t="s">
        <v>56</v>
      </c>
      <c r="N1046" t="s">
        <v>57</v>
      </c>
      <c r="O1046" s="21" t="s">
        <v>58</v>
      </c>
      <c r="P1046" s="21" t="s">
        <v>64</v>
      </c>
      <c r="Q1046" s="20" t="s">
        <v>230</v>
      </c>
      <c r="R1046" s="21" t="s">
        <v>231</v>
      </c>
      <c r="S1046" s="35">
        <v>1</v>
      </c>
      <c r="T1046" s="22">
        <v>1</v>
      </c>
      <c r="U1046" s="20" t="s">
        <v>62</v>
      </c>
      <c r="V1046" s="20">
        <v>45697</v>
      </c>
      <c r="W1046" s="21">
        <v>2</v>
      </c>
      <c r="X1046" s="20">
        <v>45705</v>
      </c>
      <c r="Y1046" s="20">
        <v>45700</v>
      </c>
      <c r="Z1046" s="48">
        <v>2</v>
      </c>
      <c r="AA1046">
        <v>2025</v>
      </c>
      <c r="AB1046" s="45">
        <v>45330</v>
      </c>
      <c r="AC1046" s="45">
        <v>45330</v>
      </c>
      <c r="AI1046" s="10"/>
      <c r="AK1046" s="10"/>
    </row>
    <row r="1047" spans="1:37">
      <c r="A1047" t="s">
        <v>45</v>
      </c>
      <c r="B1047" t="s">
        <v>46</v>
      </c>
      <c r="C1047" t="s">
        <v>47</v>
      </c>
      <c r="D1047" t="s">
        <v>1479</v>
      </c>
      <c r="E1047" t="s">
        <v>88</v>
      </c>
      <c r="F1047" t="s">
        <v>79</v>
      </c>
      <c r="G1047" t="s">
        <v>51</v>
      </c>
      <c r="H1047" s="20" t="s">
        <v>52</v>
      </c>
      <c r="I1047" t="s">
        <v>53</v>
      </c>
      <c r="J1047" t="s">
        <v>54</v>
      </c>
      <c r="L1047" t="s">
        <v>55</v>
      </c>
      <c r="M1047" t="s">
        <v>56</v>
      </c>
      <c r="N1047" t="s">
        <v>57</v>
      </c>
      <c r="O1047" s="21" t="s">
        <v>58</v>
      </c>
      <c r="P1047" s="21" t="s">
        <v>207</v>
      </c>
      <c r="Q1047" s="20" t="s">
        <v>484</v>
      </c>
      <c r="R1047" s="21" t="s">
        <v>485</v>
      </c>
      <c r="S1047" s="35">
        <v>1</v>
      </c>
      <c r="T1047" s="22">
        <v>1</v>
      </c>
      <c r="U1047" s="20" t="s">
        <v>62</v>
      </c>
      <c r="V1047" s="20">
        <v>45697</v>
      </c>
      <c r="W1047" s="21">
        <v>2</v>
      </c>
      <c r="X1047" s="20">
        <v>45705</v>
      </c>
      <c r="Y1047" s="20">
        <v>45700</v>
      </c>
      <c r="Z1047" s="48">
        <v>2</v>
      </c>
      <c r="AA1047">
        <v>2025</v>
      </c>
      <c r="AB1047" s="45">
        <v>65619</v>
      </c>
      <c r="AC1047" s="45">
        <v>65619</v>
      </c>
      <c r="AI1047" s="10"/>
      <c r="AK1047" s="10"/>
    </row>
    <row r="1048" spans="1:37">
      <c r="A1048" t="s">
        <v>45</v>
      </c>
      <c r="B1048" t="s">
        <v>46</v>
      </c>
      <c r="C1048" t="s">
        <v>47</v>
      </c>
      <c r="D1048" t="s">
        <v>1480</v>
      </c>
      <c r="E1048" t="s">
        <v>88</v>
      </c>
      <c r="F1048" t="s">
        <v>79</v>
      </c>
      <c r="G1048" t="s">
        <v>51</v>
      </c>
      <c r="H1048" s="20" t="s">
        <v>52</v>
      </c>
      <c r="I1048" t="s">
        <v>53</v>
      </c>
      <c r="J1048" t="s">
        <v>54</v>
      </c>
      <c r="L1048" t="s">
        <v>55</v>
      </c>
      <c r="M1048" t="s">
        <v>77</v>
      </c>
      <c r="N1048" t="s">
        <v>89</v>
      </c>
      <c r="O1048" s="21" t="s">
        <v>58</v>
      </c>
      <c r="P1048" s="21" t="s">
        <v>97</v>
      </c>
      <c r="Q1048" s="20" t="s">
        <v>1012</v>
      </c>
      <c r="R1048" s="21" t="s">
        <v>1013</v>
      </c>
      <c r="S1048" s="35">
        <v>1</v>
      </c>
      <c r="T1048" s="22">
        <v>1</v>
      </c>
      <c r="U1048" s="20" t="s">
        <v>62</v>
      </c>
      <c r="V1048" s="20">
        <v>45697</v>
      </c>
      <c r="W1048" s="21">
        <v>2</v>
      </c>
      <c r="X1048" s="20">
        <v>45705</v>
      </c>
      <c r="Y1048" s="20">
        <v>45700</v>
      </c>
      <c r="Z1048" s="48">
        <v>2</v>
      </c>
      <c r="AA1048">
        <v>2025</v>
      </c>
      <c r="AB1048" s="45">
        <v>34371</v>
      </c>
      <c r="AC1048" s="45">
        <v>34371</v>
      </c>
      <c r="AI1048" s="10"/>
      <c r="AK1048" s="10"/>
    </row>
    <row r="1049" spans="1:37">
      <c r="A1049" t="s">
        <v>45</v>
      </c>
      <c r="B1049" t="s">
        <v>46</v>
      </c>
      <c r="C1049" t="s">
        <v>47</v>
      </c>
      <c r="D1049" t="s">
        <v>1481</v>
      </c>
      <c r="E1049" t="s">
        <v>88</v>
      </c>
      <c r="F1049" t="s">
        <v>79</v>
      </c>
      <c r="G1049" t="s">
        <v>51</v>
      </c>
      <c r="H1049" s="20" t="s">
        <v>52</v>
      </c>
      <c r="I1049" t="s">
        <v>53</v>
      </c>
      <c r="J1049" t="s">
        <v>54</v>
      </c>
      <c r="L1049" t="s">
        <v>55</v>
      </c>
      <c r="M1049" t="s">
        <v>56</v>
      </c>
      <c r="N1049" t="s">
        <v>57</v>
      </c>
      <c r="O1049" s="21" t="s">
        <v>58</v>
      </c>
      <c r="P1049" s="21" t="s">
        <v>64</v>
      </c>
      <c r="Q1049" s="20" t="s">
        <v>677</v>
      </c>
      <c r="R1049" s="21" t="s">
        <v>678</v>
      </c>
      <c r="S1049" s="35">
        <v>1</v>
      </c>
      <c r="T1049" s="22">
        <v>1</v>
      </c>
      <c r="U1049" s="20" t="s">
        <v>62</v>
      </c>
      <c r="V1049" s="20">
        <v>45697</v>
      </c>
      <c r="W1049" s="21">
        <v>2</v>
      </c>
      <c r="X1049" s="20">
        <v>45705</v>
      </c>
      <c r="Y1049" s="20">
        <v>45700</v>
      </c>
      <c r="Z1049" s="48">
        <v>2</v>
      </c>
      <c r="AA1049">
        <v>2025</v>
      </c>
      <c r="AB1049" s="45">
        <v>73823</v>
      </c>
      <c r="AC1049" s="45">
        <v>73823</v>
      </c>
      <c r="AI1049" s="10"/>
      <c r="AK1049" s="10"/>
    </row>
    <row r="1050" spans="1:37">
      <c r="A1050" t="s">
        <v>45</v>
      </c>
      <c r="B1050" t="s">
        <v>46</v>
      </c>
      <c r="C1050" t="s">
        <v>47</v>
      </c>
      <c r="D1050" t="s">
        <v>1482</v>
      </c>
      <c r="E1050" t="s">
        <v>88</v>
      </c>
      <c r="F1050" t="s">
        <v>79</v>
      </c>
      <c r="G1050" t="s">
        <v>51</v>
      </c>
      <c r="H1050" s="20" t="s">
        <v>52</v>
      </c>
      <c r="I1050" t="s">
        <v>53</v>
      </c>
      <c r="J1050" t="s">
        <v>54</v>
      </c>
      <c r="L1050" t="s">
        <v>55</v>
      </c>
      <c r="M1050" t="s">
        <v>77</v>
      </c>
      <c r="N1050" t="s">
        <v>89</v>
      </c>
      <c r="O1050" s="21" t="s">
        <v>58</v>
      </c>
      <c r="P1050" s="21" t="s">
        <v>97</v>
      </c>
      <c r="Q1050" s="20" t="s">
        <v>766</v>
      </c>
      <c r="R1050" s="21" t="s">
        <v>767</v>
      </c>
      <c r="S1050" s="35">
        <v>1</v>
      </c>
      <c r="T1050" s="22">
        <v>1</v>
      </c>
      <c r="U1050" s="20" t="s">
        <v>62</v>
      </c>
      <c r="V1050" s="20">
        <v>45698</v>
      </c>
      <c r="W1050" s="21">
        <v>2</v>
      </c>
      <c r="X1050" s="20">
        <v>45705</v>
      </c>
      <c r="Y1050" s="20">
        <v>45702</v>
      </c>
      <c r="Z1050" s="48">
        <v>2</v>
      </c>
      <c r="AA1050">
        <v>2025</v>
      </c>
      <c r="AB1050" s="45">
        <v>56243</v>
      </c>
      <c r="AC1050" s="45">
        <v>56243</v>
      </c>
      <c r="AI1050" s="10"/>
      <c r="AK1050" s="10"/>
    </row>
    <row r="1051" spans="1:37">
      <c r="A1051" t="s">
        <v>45</v>
      </c>
      <c r="B1051" t="s">
        <v>46</v>
      </c>
      <c r="C1051" t="s">
        <v>47</v>
      </c>
      <c r="D1051" t="s">
        <v>1483</v>
      </c>
      <c r="E1051" t="s">
        <v>88</v>
      </c>
      <c r="F1051" t="s">
        <v>79</v>
      </c>
      <c r="G1051" t="s">
        <v>51</v>
      </c>
      <c r="H1051" s="20" t="s">
        <v>52</v>
      </c>
      <c r="I1051" t="s">
        <v>53</v>
      </c>
      <c r="J1051" t="s">
        <v>54</v>
      </c>
      <c r="L1051" t="s">
        <v>55</v>
      </c>
      <c r="M1051" t="s">
        <v>77</v>
      </c>
      <c r="N1051" t="s">
        <v>89</v>
      </c>
      <c r="O1051" s="21" t="s">
        <v>58</v>
      </c>
      <c r="P1051" s="21" t="s">
        <v>366</v>
      </c>
      <c r="Q1051" s="20" t="s">
        <v>531</v>
      </c>
      <c r="R1051" s="21" t="s">
        <v>532</v>
      </c>
      <c r="S1051" s="35">
        <v>1</v>
      </c>
      <c r="T1051" s="22">
        <v>1</v>
      </c>
      <c r="U1051" s="20" t="s">
        <v>62</v>
      </c>
      <c r="V1051" s="20">
        <v>45698</v>
      </c>
      <c r="W1051" s="21">
        <v>2</v>
      </c>
      <c r="X1051" s="20">
        <v>45705</v>
      </c>
      <c r="Y1051" s="20">
        <v>45700</v>
      </c>
      <c r="Z1051" s="48">
        <v>2</v>
      </c>
      <c r="AA1051">
        <v>2025</v>
      </c>
      <c r="AB1051" s="45">
        <v>46662</v>
      </c>
      <c r="AC1051" s="45">
        <v>46662</v>
      </c>
      <c r="AI1051" s="10"/>
      <c r="AK1051" s="10"/>
    </row>
    <row r="1052" spans="1:37">
      <c r="A1052" t="s">
        <v>45</v>
      </c>
      <c r="B1052" t="s">
        <v>46</v>
      </c>
      <c r="C1052" t="s">
        <v>47</v>
      </c>
      <c r="D1052" t="s">
        <v>1484</v>
      </c>
      <c r="E1052" t="s">
        <v>88</v>
      </c>
      <c r="F1052" t="s">
        <v>79</v>
      </c>
      <c r="G1052" t="s">
        <v>51</v>
      </c>
      <c r="H1052" s="20" t="s">
        <v>52</v>
      </c>
      <c r="I1052" t="s">
        <v>53</v>
      </c>
      <c r="J1052" t="s">
        <v>54</v>
      </c>
      <c r="L1052" t="s">
        <v>55</v>
      </c>
      <c r="M1052" t="s">
        <v>77</v>
      </c>
      <c r="N1052" t="s">
        <v>89</v>
      </c>
      <c r="O1052" s="21" t="s">
        <v>58</v>
      </c>
      <c r="P1052" s="21" t="s">
        <v>303</v>
      </c>
      <c r="Q1052" s="20" t="s">
        <v>631</v>
      </c>
      <c r="R1052" s="21" t="s">
        <v>632</v>
      </c>
      <c r="S1052" s="35">
        <v>1</v>
      </c>
      <c r="T1052" s="22">
        <v>1</v>
      </c>
      <c r="U1052" s="20" t="s">
        <v>62</v>
      </c>
      <c r="V1052" s="20">
        <v>45698</v>
      </c>
      <c r="W1052" s="21">
        <v>2</v>
      </c>
      <c r="X1052" s="20">
        <v>45705</v>
      </c>
      <c r="Y1052" s="20">
        <v>45702</v>
      </c>
      <c r="Z1052" s="48">
        <v>2</v>
      </c>
      <c r="AA1052">
        <v>2025</v>
      </c>
      <c r="AB1052" s="45">
        <v>63326</v>
      </c>
      <c r="AC1052" s="45">
        <v>63326</v>
      </c>
      <c r="AI1052" s="10"/>
      <c r="AK1052" s="10"/>
    </row>
    <row r="1053" spans="1:37">
      <c r="A1053" t="s">
        <v>45</v>
      </c>
      <c r="B1053" t="s">
        <v>46</v>
      </c>
      <c r="C1053" t="s">
        <v>47</v>
      </c>
      <c r="D1053" t="s">
        <v>1485</v>
      </c>
      <c r="E1053" t="s">
        <v>88</v>
      </c>
      <c r="F1053" t="s">
        <v>79</v>
      </c>
      <c r="G1053" t="s">
        <v>51</v>
      </c>
      <c r="H1053" s="20" t="s">
        <v>52</v>
      </c>
      <c r="I1053" t="s">
        <v>53</v>
      </c>
      <c r="J1053" t="s">
        <v>54</v>
      </c>
      <c r="L1053" t="s">
        <v>55</v>
      </c>
      <c r="M1053" t="s">
        <v>77</v>
      </c>
      <c r="N1053" t="s">
        <v>89</v>
      </c>
      <c r="O1053" s="21" t="s">
        <v>58</v>
      </c>
      <c r="P1053" s="21" t="s">
        <v>119</v>
      </c>
      <c r="Q1053" s="20" t="s">
        <v>233</v>
      </c>
      <c r="R1053" s="21" t="s">
        <v>234</v>
      </c>
      <c r="S1053" s="35">
        <v>1</v>
      </c>
      <c r="T1053" s="22">
        <v>1</v>
      </c>
      <c r="U1053" s="20" t="s">
        <v>62</v>
      </c>
      <c r="V1053" s="20">
        <v>45698</v>
      </c>
      <c r="W1053" s="21">
        <v>2</v>
      </c>
      <c r="X1053" s="20">
        <v>45706</v>
      </c>
      <c r="Y1053" s="20">
        <v>45702</v>
      </c>
      <c r="Z1053" s="48">
        <v>2</v>
      </c>
      <c r="AA1053">
        <v>2025</v>
      </c>
      <c r="AB1053" s="45">
        <v>49994</v>
      </c>
      <c r="AC1053" s="45">
        <v>49994</v>
      </c>
      <c r="AI1053" s="10"/>
      <c r="AK1053" s="10"/>
    </row>
    <row r="1054" spans="1:37">
      <c r="A1054" t="s">
        <v>45</v>
      </c>
      <c r="B1054" t="s">
        <v>46</v>
      </c>
      <c r="C1054" t="s">
        <v>47</v>
      </c>
      <c r="D1054" t="s">
        <v>1486</v>
      </c>
      <c r="E1054" t="s">
        <v>88</v>
      </c>
      <c r="F1054" t="s">
        <v>79</v>
      </c>
      <c r="G1054" t="s">
        <v>51</v>
      </c>
      <c r="H1054" s="20" t="s">
        <v>52</v>
      </c>
      <c r="I1054" t="s">
        <v>53</v>
      </c>
      <c r="J1054" t="s">
        <v>54</v>
      </c>
      <c r="L1054" t="s">
        <v>55</v>
      </c>
      <c r="M1054" t="s">
        <v>56</v>
      </c>
      <c r="N1054" t="s">
        <v>57</v>
      </c>
      <c r="O1054" s="21" t="s">
        <v>58</v>
      </c>
      <c r="P1054" s="21" t="s">
        <v>64</v>
      </c>
      <c r="Q1054" s="20" t="s">
        <v>230</v>
      </c>
      <c r="R1054" s="21" t="s">
        <v>231</v>
      </c>
      <c r="S1054" s="35">
        <v>1</v>
      </c>
      <c r="T1054" s="22">
        <v>1</v>
      </c>
      <c r="U1054" s="20" t="s">
        <v>62</v>
      </c>
      <c r="V1054" s="20">
        <v>45697</v>
      </c>
      <c r="W1054" s="21">
        <v>2</v>
      </c>
      <c r="X1054" s="20">
        <v>45705</v>
      </c>
      <c r="Y1054" s="20">
        <v>45700</v>
      </c>
      <c r="Z1054" s="48">
        <v>2</v>
      </c>
      <c r="AA1054">
        <v>2025</v>
      </c>
      <c r="AB1054" s="45">
        <v>45330</v>
      </c>
      <c r="AC1054" s="45">
        <v>45330</v>
      </c>
      <c r="AI1054" s="10"/>
      <c r="AK1054" s="10"/>
    </row>
    <row r="1055" spans="1:37">
      <c r="A1055" t="s">
        <v>45</v>
      </c>
      <c r="B1055" t="s">
        <v>46</v>
      </c>
      <c r="C1055" t="s">
        <v>47</v>
      </c>
      <c r="D1055" t="s">
        <v>1487</v>
      </c>
      <c r="E1055" t="s">
        <v>88</v>
      </c>
      <c r="F1055" t="s">
        <v>79</v>
      </c>
      <c r="G1055" t="s">
        <v>51</v>
      </c>
      <c r="H1055" s="20" t="s">
        <v>52</v>
      </c>
      <c r="I1055" t="s">
        <v>53</v>
      </c>
      <c r="J1055" t="s">
        <v>54</v>
      </c>
      <c r="L1055" t="s">
        <v>55</v>
      </c>
      <c r="M1055" t="s">
        <v>77</v>
      </c>
      <c r="N1055" t="s">
        <v>89</v>
      </c>
      <c r="O1055" s="21" t="s">
        <v>58</v>
      </c>
      <c r="P1055" s="21" t="s">
        <v>119</v>
      </c>
      <c r="Q1055" s="20" t="s">
        <v>603</v>
      </c>
      <c r="R1055" s="21" t="s">
        <v>604</v>
      </c>
      <c r="S1055" s="35">
        <v>1</v>
      </c>
      <c r="T1055" s="22">
        <v>1</v>
      </c>
      <c r="U1055" s="20" t="s">
        <v>62</v>
      </c>
      <c r="V1055" s="20">
        <v>45697</v>
      </c>
      <c r="W1055" s="21">
        <v>2</v>
      </c>
      <c r="X1055" s="20">
        <v>45705</v>
      </c>
      <c r="Y1055" s="20">
        <v>45700</v>
      </c>
      <c r="Z1055" s="48">
        <v>2</v>
      </c>
      <c r="AA1055">
        <v>2025</v>
      </c>
      <c r="AB1055" s="45">
        <v>66661</v>
      </c>
      <c r="AC1055" s="45">
        <v>66661</v>
      </c>
      <c r="AI1055" s="10"/>
      <c r="AK1055" s="10"/>
    </row>
    <row r="1056" spans="1:37">
      <c r="A1056" t="s">
        <v>45</v>
      </c>
      <c r="B1056" t="s">
        <v>46</v>
      </c>
      <c r="C1056" t="s">
        <v>47</v>
      </c>
      <c r="D1056" t="s">
        <v>1488</v>
      </c>
      <c r="E1056" t="s">
        <v>88</v>
      </c>
      <c r="F1056" t="s">
        <v>79</v>
      </c>
      <c r="G1056" t="s">
        <v>51</v>
      </c>
      <c r="H1056" s="20" t="s">
        <v>52</v>
      </c>
      <c r="I1056" t="s">
        <v>53</v>
      </c>
      <c r="J1056" t="s">
        <v>54</v>
      </c>
      <c r="L1056" t="s">
        <v>55</v>
      </c>
      <c r="M1056" t="s">
        <v>77</v>
      </c>
      <c r="N1056" t="s">
        <v>89</v>
      </c>
      <c r="O1056" s="21" t="s">
        <v>58</v>
      </c>
      <c r="P1056" s="21" t="s">
        <v>303</v>
      </c>
      <c r="Q1056" s="20" t="s">
        <v>818</v>
      </c>
      <c r="R1056" s="21" t="s">
        <v>819</v>
      </c>
      <c r="S1056" s="35">
        <v>1</v>
      </c>
      <c r="T1056" s="22">
        <v>1</v>
      </c>
      <c r="U1056" s="20" t="s">
        <v>62</v>
      </c>
      <c r="V1056" s="20">
        <v>45697</v>
      </c>
      <c r="W1056" s="21">
        <v>2</v>
      </c>
      <c r="X1056" s="20">
        <v>45705</v>
      </c>
      <c r="Y1056" s="20">
        <v>45700</v>
      </c>
      <c r="Z1056" s="48">
        <v>2</v>
      </c>
      <c r="AA1056">
        <v>2025</v>
      </c>
      <c r="AB1056" s="45">
        <v>118742</v>
      </c>
      <c r="AC1056" s="45">
        <v>118742</v>
      </c>
      <c r="AI1056" s="10"/>
      <c r="AK1056" s="10"/>
    </row>
    <row r="1057" spans="1:37">
      <c r="A1057" t="s">
        <v>45</v>
      </c>
      <c r="B1057" t="s">
        <v>46</v>
      </c>
      <c r="C1057" t="s">
        <v>47</v>
      </c>
      <c r="D1057" t="s">
        <v>1489</v>
      </c>
      <c r="E1057" t="s">
        <v>88</v>
      </c>
      <c r="F1057" t="s">
        <v>79</v>
      </c>
      <c r="G1057" t="s">
        <v>51</v>
      </c>
      <c r="H1057" s="20" t="s">
        <v>52</v>
      </c>
      <c r="I1057" t="s">
        <v>53</v>
      </c>
      <c r="J1057" t="s">
        <v>54</v>
      </c>
      <c r="L1057" t="s">
        <v>55</v>
      </c>
      <c r="M1057" t="s">
        <v>77</v>
      </c>
      <c r="N1057" t="s">
        <v>89</v>
      </c>
      <c r="O1057" s="21" t="s">
        <v>58</v>
      </c>
      <c r="P1057" s="21" t="s">
        <v>276</v>
      </c>
      <c r="Q1057" s="20" t="s">
        <v>277</v>
      </c>
      <c r="R1057" s="21" t="s">
        <v>278</v>
      </c>
      <c r="S1057" s="35">
        <v>4</v>
      </c>
      <c r="T1057" s="22">
        <v>4</v>
      </c>
      <c r="U1057" s="20" t="s">
        <v>62</v>
      </c>
      <c r="V1057" s="20">
        <v>45699</v>
      </c>
      <c r="W1057" s="21">
        <v>2</v>
      </c>
      <c r="X1057" s="20">
        <v>45706</v>
      </c>
      <c r="Y1057" s="20">
        <v>45700</v>
      </c>
      <c r="Z1057" s="48">
        <v>2</v>
      </c>
      <c r="AA1057">
        <v>2025</v>
      </c>
      <c r="AB1057" s="45">
        <v>54978</v>
      </c>
      <c r="AC1057" s="45">
        <v>54978</v>
      </c>
      <c r="AI1057" s="10"/>
      <c r="AK1057" s="10"/>
    </row>
    <row r="1058" spans="1:37">
      <c r="A1058" t="s">
        <v>45</v>
      </c>
      <c r="B1058" t="s">
        <v>46</v>
      </c>
      <c r="C1058" t="s">
        <v>47</v>
      </c>
      <c r="D1058" t="s">
        <v>1490</v>
      </c>
      <c r="E1058" t="s">
        <v>88</v>
      </c>
      <c r="F1058" t="s">
        <v>79</v>
      </c>
      <c r="G1058" t="s">
        <v>51</v>
      </c>
      <c r="H1058" s="20" t="s">
        <v>52</v>
      </c>
      <c r="I1058" t="s">
        <v>53</v>
      </c>
      <c r="J1058" t="s">
        <v>54</v>
      </c>
      <c r="L1058" t="s">
        <v>55</v>
      </c>
      <c r="M1058" t="s">
        <v>77</v>
      </c>
      <c r="N1058" t="s">
        <v>89</v>
      </c>
      <c r="O1058" s="21" t="s">
        <v>58</v>
      </c>
      <c r="P1058" s="21" t="s">
        <v>119</v>
      </c>
      <c r="Q1058" s="20" t="s">
        <v>903</v>
      </c>
      <c r="R1058" s="21" t="s">
        <v>904</v>
      </c>
      <c r="S1058" s="35">
        <v>2</v>
      </c>
      <c r="T1058" s="22">
        <v>2</v>
      </c>
      <c r="U1058" s="20" t="s">
        <v>62</v>
      </c>
      <c r="V1058" s="20">
        <v>45699</v>
      </c>
      <c r="W1058" s="21">
        <v>2</v>
      </c>
      <c r="X1058" s="20">
        <v>45705</v>
      </c>
      <c r="Y1058" s="20">
        <v>45702</v>
      </c>
      <c r="Z1058" s="48">
        <v>2</v>
      </c>
      <c r="AA1058">
        <v>2025</v>
      </c>
      <c r="AB1058" s="45">
        <v>206648</v>
      </c>
      <c r="AC1058" s="45">
        <v>206648</v>
      </c>
      <c r="AI1058" s="10"/>
      <c r="AK1058" s="10"/>
    </row>
    <row r="1059" spans="1:37">
      <c r="A1059" t="s">
        <v>45</v>
      </c>
      <c r="B1059" t="s">
        <v>46</v>
      </c>
      <c r="C1059" t="s">
        <v>47</v>
      </c>
      <c r="D1059" t="s">
        <v>1491</v>
      </c>
      <c r="E1059" t="s">
        <v>88</v>
      </c>
      <c r="F1059" t="s">
        <v>79</v>
      </c>
      <c r="G1059" t="s">
        <v>51</v>
      </c>
      <c r="H1059" s="20" t="s">
        <v>52</v>
      </c>
      <c r="I1059" t="s">
        <v>53</v>
      </c>
      <c r="J1059" t="s">
        <v>54</v>
      </c>
      <c r="L1059" t="s">
        <v>55</v>
      </c>
      <c r="M1059" t="s">
        <v>56</v>
      </c>
      <c r="N1059" t="s">
        <v>57</v>
      </c>
      <c r="O1059" s="21" t="s">
        <v>58</v>
      </c>
      <c r="P1059" s="21" t="s">
        <v>64</v>
      </c>
      <c r="Q1059" s="20" t="s">
        <v>436</v>
      </c>
      <c r="R1059" s="21" t="s">
        <v>437</v>
      </c>
      <c r="S1059" s="35">
        <v>1</v>
      </c>
      <c r="T1059" s="22">
        <v>1</v>
      </c>
      <c r="U1059" s="20" t="s">
        <v>62</v>
      </c>
      <c r="V1059" s="20">
        <v>45699</v>
      </c>
      <c r="W1059" s="21">
        <v>2</v>
      </c>
      <c r="X1059" s="20">
        <v>45705</v>
      </c>
      <c r="Y1059" s="20">
        <v>45702</v>
      </c>
      <c r="Z1059" s="48">
        <v>2</v>
      </c>
      <c r="AA1059">
        <v>2025</v>
      </c>
      <c r="AB1059" s="45">
        <v>45150</v>
      </c>
      <c r="AC1059" s="45">
        <v>45150</v>
      </c>
      <c r="AI1059" s="10"/>
      <c r="AK1059" s="10"/>
    </row>
    <row r="1060" spans="1:37">
      <c r="A1060" t="s">
        <v>45</v>
      </c>
      <c r="B1060" t="s">
        <v>46</v>
      </c>
      <c r="C1060" t="s">
        <v>47</v>
      </c>
      <c r="D1060" t="s">
        <v>1492</v>
      </c>
      <c r="E1060" t="s">
        <v>88</v>
      </c>
      <c r="F1060" t="s">
        <v>79</v>
      </c>
      <c r="G1060" t="s">
        <v>51</v>
      </c>
      <c r="H1060" s="20" t="s">
        <v>52</v>
      </c>
      <c r="I1060" t="s">
        <v>53</v>
      </c>
      <c r="J1060" t="s">
        <v>54</v>
      </c>
      <c r="L1060" t="s">
        <v>55</v>
      </c>
      <c r="M1060" t="s">
        <v>56</v>
      </c>
      <c r="N1060" t="s">
        <v>57</v>
      </c>
      <c r="O1060" s="21" t="s">
        <v>58</v>
      </c>
      <c r="P1060" s="21" t="s">
        <v>64</v>
      </c>
      <c r="Q1060" s="20" t="s">
        <v>456</v>
      </c>
      <c r="R1060" s="21" t="s">
        <v>457</v>
      </c>
      <c r="S1060" s="35">
        <v>1</v>
      </c>
      <c r="T1060" s="22">
        <v>1</v>
      </c>
      <c r="U1060" s="20" t="s">
        <v>62</v>
      </c>
      <c r="V1060" s="20">
        <v>45699</v>
      </c>
      <c r="W1060" s="21">
        <v>2</v>
      </c>
      <c r="X1060" s="20">
        <v>45707</v>
      </c>
      <c r="Y1060" s="20">
        <v>45702</v>
      </c>
      <c r="Z1060" s="48">
        <v>2</v>
      </c>
      <c r="AA1060">
        <v>2025</v>
      </c>
      <c r="AB1060" s="45">
        <v>28088</v>
      </c>
      <c r="AC1060" s="45">
        <v>28088</v>
      </c>
      <c r="AI1060" s="10"/>
      <c r="AK1060" s="10"/>
    </row>
    <row r="1061" spans="1:37">
      <c r="A1061" t="s">
        <v>45</v>
      </c>
      <c r="B1061" t="s">
        <v>46</v>
      </c>
      <c r="C1061" t="s">
        <v>47</v>
      </c>
      <c r="D1061" t="s">
        <v>1493</v>
      </c>
      <c r="E1061" t="s">
        <v>88</v>
      </c>
      <c r="F1061" t="s">
        <v>79</v>
      </c>
      <c r="G1061" t="s">
        <v>51</v>
      </c>
      <c r="H1061" s="20" t="s">
        <v>52</v>
      </c>
      <c r="I1061" t="s">
        <v>53</v>
      </c>
      <c r="J1061" t="s">
        <v>54</v>
      </c>
      <c r="L1061" t="s">
        <v>55</v>
      </c>
      <c r="M1061" t="s">
        <v>77</v>
      </c>
      <c r="N1061" t="s">
        <v>89</v>
      </c>
      <c r="O1061" s="21" t="s">
        <v>58</v>
      </c>
      <c r="P1061" s="21" t="s">
        <v>90</v>
      </c>
      <c r="Q1061" s="20" t="s">
        <v>1025</v>
      </c>
      <c r="R1061" s="21" t="s">
        <v>1026</v>
      </c>
      <c r="S1061" s="35">
        <v>1</v>
      </c>
      <c r="T1061" s="22">
        <v>1</v>
      </c>
      <c r="U1061" s="20" t="s">
        <v>62</v>
      </c>
      <c r="V1061" s="20">
        <v>45698</v>
      </c>
      <c r="W1061" s="21">
        <v>2</v>
      </c>
      <c r="X1061" s="20">
        <v>45713</v>
      </c>
      <c r="Y1061" s="20">
        <v>45705</v>
      </c>
      <c r="Z1061" s="48">
        <v>2</v>
      </c>
      <c r="AA1061">
        <v>2025</v>
      </c>
      <c r="AB1061" s="45">
        <v>113333</v>
      </c>
      <c r="AC1061" s="45">
        <v>113333</v>
      </c>
      <c r="AI1061" s="10"/>
      <c r="AK1061" s="10"/>
    </row>
    <row r="1062" spans="1:37">
      <c r="A1062" t="s">
        <v>45</v>
      </c>
      <c r="B1062" t="s">
        <v>46</v>
      </c>
      <c r="C1062" t="s">
        <v>47</v>
      </c>
      <c r="D1062" t="s">
        <v>1494</v>
      </c>
      <c r="E1062" t="s">
        <v>88</v>
      </c>
      <c r="F1062" t="s">
        <v>79</v>
      </c>
      <c r="G1062" t="s">
        <v>51</v>
      </c>
      <c r="H1062" s="20" t="s">
        <v>52</v>
      </c>
      <c r="I1062" t="s">
        <v>53</v>
      </c>
      <c r="J1062" t="s">
        <v>54</v>
      </c>
      <c r="L1062" t="s">
        <v>55</v>
      </c>
      <c r="M1062" t="s">
        <v>56</v>
      </c>
      <c r="N1062" t="s">
        <v>57</v>
      </c>
      <c r="O1062" s="21" t="s">
        <v>58</v>
      </c>
      <c r="P1062" s="21" t="s">
        <v>64</v>
      </c>
      <c r="Q1062" s="20" t="s">
        <v>518</v>
      </c>
      <c r="R1062" s="21" t="s">
        <v>519</v>
      </c>
      <c r="S1062" s="35">
        <v>1</v>
      </c>
      <c r="T1062" s="22">
        <v>1</v>
      </c>
      <c r="U1062" s="20" t="s">
        <v>62</v>
      </c>
      <c r="V1062" s="20">
        <v>45699</v>
      </c>
      <c r="W1062" s="21">
        <v>2</v>
      </c>
      <c r="X1062" s="20">
        <v>45705</v>
      </c>
      <c r="Y1062" s="20">
        <v>45702</v>
      </c>
      <c r="Z1062" s="48">
        <v>2</v>
      </c>
      <c r="AA1062">
        <v>2025</v>
      </c>
      <c r="AB1062" s="45">
        <v>137494</v>
      </c>
      <c r="AC1062" s="45">
        <v>137494</v>
      </c>
      <c r="AI1062" s="10"/>
      <c r="AK1062" s="10"/>
    </row>
    <row r="1063" spans="1:37">
      <c r="A1063" t="s">
        <v>45</v>
      </c>
      <c r="B1063" t="s">
        <v>46</v>
      </c>
      <c r="C1063" t="s">
        <v>47</v>
      </c>
      <c r="D1063" t="s">
        <v>1495</v>
      </c>
      <c r="E1063" t="s">
        <v>88</v>
      </c>
      <c r="F1063" t="s">
        <v>79</v>
      </c>
      <c r="G1063" t="s">
        <v>51</v>
      </c>
      <c r="H1063" s="20" t="s">
        <v>52</v>
      </c>
      <c r="I1063" t="s">
        <v>53</v>
      </c>
      <c r="J1063" t="s">
        <v>54</v>
      </c>
      <c r="L1063" t="s">
        <v>55</v>
      </c>
      <c r="M1063" t="s">
        <v>56</v>
      </c>
      <c r="N1063" t="s">
        <v>57</v>
      </c>
      <c r="O1063" s="21" t="s">
        <v>58</v>
      </c>
      <c r="P1063" s="21" t="s">
        <v>64</v>
      </c>
      <c r="Q1063" s="20" t="s">
        <v>518</v>
      </c>
      <c r="R1063" s="21" t="s">
        <v>519</v>
      </c>
      <c r="S1063" s="35">
        <v>1</v>
      </c>
      <c r="T1063" s="22">
        <v>1</v>
      </c>
      <c r="U1063" s="20" t="s">
        <v>62</v>
      </c>
      <c r="V1063" s="20">
        <v>45699</v>
      </c>
      <c r="W1063" s="21">
        <v>2</v>
      </c>
      <c r="X1063" s="20">
        <v>45706</v>
      </c>
      <c r="Y1063" s="20">
        <v>45702</v>
      </c>
      <c r="Z1063" s="48">
        <v>2</v>
      </c>
      <c r="AA1063">
        <v>2025</v>
      </c>
      <c r="AB1063" s="45">
        <v>137494</v>
      </c>
      <c r="AC1063" s="45">
        <v>137494</v>
      </c>
      <c r="AI1063" s="10"/>
      <c r="AK1063" s="10"/>
    </row>
    <row r="1064" spans="1:37">
      <c r="A1064" t="s">
        <v>45</v>
      </c>
      <c r="B1064" t="s">
        <v>46</v>
      </c>
      <c r="C1064" t="s">
        <v>47</v>
      </c>
      <c r="D1064" t="s">
        <v>1496</v>
      </c>
      <c r="E1064" t="s">
        <v>88</v>
      </c>
      <c r="F1064" t="s">
        <v>79</v>
      </c>
      <c r="G1064" t="s">
        <v>51</v>
      </c>
      <c r="H1064" s="20" t="s">
        <v>52</v>
      </c>
      <c r="I1064" t="s">
        <v>53</v>
      </c>
      <c r="J1064" t="s">
        <v>54</v>
      </c>
      <c r="L1064" t="s">
        <v>55</v>
      </c>
      <c r="M1064" t="s">
        <v>56</v>
      </c>
      <c r="N1064" t="s">
        <v>57</v>
      </c>
      <c r="O1064" s="21" t="s">
        <v>58</v>
      </c>
      <c r="P1064" s="21" t="s">
        <v>207</v>
      </c>
      <c r="Q1064" s="20" t="s">
        <v>415</v>
      </c>
      <c r="R1064" s="21" t="s">
        <v>416</v>
      </c>
      <c r="S1064" s="35">
        <v>1</v>
      </c>
      <c r="T1064" s="22">
        <v>1</v>
      </c>
      <c r="U1064" s="20" t="s">
        <v>62</v>
      </c>
      <c r="V1064" s="20">
        <v>45699</v>
      </c>
      <c r="W1064" s="21">
        <v>2</v>
      </c>
      <c r="X1064" s="20">
        <v>45708</v>
      </c>
      <c r="Y1064" s="20">
        <v>45702</v>
      </c>
      <c r="Z1064" s="48">
        <v>2</v>
      </c>
      <c r="AA1064">
        <v>2025</v>
      </c>
      <c r="AB1064" s="45">
        <v>78119</v>
      </c>
      <c r="AC1064" s="45">
        <v>78119</v>
      </c>
      <c r="AI1064" s="10"/>
      <c r="AK1064" s="10"/>
    </row>
    <row r="1065" spans="1:37">
      <c r="A1065" t="s">
        <v>45</v>
      </c>
      <c r="B1065" t="s">
        <v>46</v>
      </c>
      <c r="C1065" t="s">
        <v>47</v>
      </c>
      <c r="D1065" t="s">
        <v>1497</v>
      </c>
      <c r="E1065" t="s">
        <v>88</v>
      </c>
      <c r="F1065" t="s">
        <v>79</v>
      </c>
      <c r="G1065" t="s">
        <v>51</v>
      </c>
      <c r="H1065" s="20" t="s">
        <v>52</v>
      </c>
      <c r="I1065" t="s">
        <v>53</v>
      </c>
      <c r="J1065" t="s">
        <v>54</v>
      </c>
      <c r="L1065" t="s">
        <v>55</v>
      </c>
      <c r="M1065" t="s">
        <v>77</v>
      </c>
      <c r="N1065" t="s">
        <v>89</v>
      </c>
      <c r="O1065" s="21" t="s">
        <v>58</v>
      </c>
      <c r="P1065" s="21" t="s">
        <v>97</v>
      </c>
      <c r="Q1065" s="20" t="s">
        <v>290</v>
      </c>
      <c r="R1065" s="21" t="s">
        <v>291</v>
      </c>
      <c r="S1065" s="35">
        <v>1</v>
      </c>
      <c r="T1065" s="22">
        <v>1</v>
      </c>
      <c r="U1065" s="20" t="s">
        <v>62</v>
      </c>
      <c r="V1065" s="20">
        <v>45699</v>
      </c>
      <c r="W1065" s="21">
        <v>2</v>
      </c>
      <c r="X1065" s="20">
        <v>45705</v>
      </c>
      <c r="Y1065" s="20">
        <v>45702</v>
      </c>
      <c r="Z1065" s="48">
        <v>2</v>
      </c>
      <c r="AA1065">
        <v>2025</v>
      </c>
      <c r="AB1065" s="45">
        <v>28117</v>
      </c>
      <c r="AC1065" s="45">
        <v>28117</v>
      </c>
      <c r="AI1065" s="10"/>
      <c r="AK1065" s="10"/>
    </row>
    <row r="1066" spans="1:37">
      <c r="A1066" t="s">
        <v>45</v>
      </c>
      <c r="B1066" t="s">
        <v>46</v>
      </c>
      <c r="C1066" t="s">
        <v>47</v>
      </c>
      <c r="D1066" t="s">
        <v>1498</v>
      </c>
      <c r="E1066" t="s">
        <v>88</v>
      </c>
      <c r="F1066" t="s">
        <v>79</v>
      </c>
      <c r="G1066" t="s">
        <v>51</v>
      </c>
      <c r="H1066" s="20" t="s">
        <v>52</v>
      </c>
      <c r="I1066" t="s">
        <v>53</v>
      </c>
      <c r="J1066" t="s">
        <v>54</v>
      </c>
      <c r="L1066" t="s">
        <v>55</v>
      </c>
      <c r="M1066" t="s">
        <v>77</v>
      </c>
      <c r="N1066" t="s">
        <v>89</v>
      </c>
      <c r="O1066" s="21" t="s">
        <v>58</v>
      </c>
      <c r="P1066" s="21" t="s">
        <v>126</v>
      </c>
      <c r="Q1066" s="20" t="s">
        <v>1499</v>
      </c>
      <c r="R1066" s="21" t="s">
        <v>1500</v>
      </c>
      <c r="S1066" s="35">
        <v>1</v>
      </c>
      <c r="T1066" s="22">
        <v>1</v>
      </c>
      <c r="U1066" s="20" t="s">
        <v>62</v>
      </c>
      <c r="V1066" s="20">
        <v>45699</v>
      </c>
      <c r="W1066" s="21">
        <v>2</v>
      </c>
      <c r="X1066" s="20">
        <v>45707</v>
      </c>
      <c r="Y1066" s="20">
        <v>45702</v>
      </c>
      <c r="Z1066" s="48">
        <v>2</v>
      </c>
      <c r="AA1066">
        <v>2025</v>
      </c>
      <c r="AB1066" s="45">
        <v>62493</v>
      </c>
      <c r="AC1066" s="45">
        <v>62493</v>
      </c>
      <c r="AI1066" s="10"/>
      <c r="AK1066" s="10"/>
    </row>
    <row r="1067" spans="1:37">
      <c r="A1067" t="s">
        <v>45</v>
      </c>
      <c r="B1067" t="s">
        <v>46</v>
      </c>
      <c r="C1067" t="s">
        <v>47</v>
      </c>
      <c r="D1067" t="s">
        <v>1501</v>
      </c>
      <c r="E1067" t="s">
        <v>88</v>
      </c>
      <c r="F1067" t="s">
        <v>79</v>
      </c>
      <c r="G1067" t="s">
        <v>51</v>
      </c>
      <c r="H1067" s="20" t="s">
        <v>52</v>
      </c>
      <c r="I1067" t="s">
        <v>53</v>
      </c>
      <c r="J1067" t="s">
        <v>54</v>
      </c>
      <c r="L1067" t="s">
        <v>55</v>
      </c>
      <c r="M1067" t="s">
        <v>77</v>
      </c>
      <c r="N1067" t="s">
        <v>89</v>
      </c>
      <c r="O1067" s="21" t="s">
        <v>58</v>
      </c>
      <c r="P1067" s="21" t="s">
        <v>97</v>
      </c>
      <c r="Q1067" s="20" t="s">
        <v>754</v>
      </c>
      <c r="R1067" s="21" t="s">
        <v>755</v>
      </c>
      <c r="S1067" s="35">
        <v>1</v>
      </c>
      <c r="T1067" s="22">
        <v>1</v>
      </c>
      <c r="U1067" s="20" t="s">
        <v>62</v>
      </c>
      <c r="V1067" s="20">
        <v>45699</v>
      </c>
      <c r="W1067" s="21">
        <v>2</v>
      </c>
      <c r="X1067" s="20">
        <v>45706</v>
      </c>
      <c r="Y1067" s="20">
        <v>45702</v>
      </c>
      <c r="Z1067" s="48">
        <v>2</v>
      </c>
      <c r="AA1067">
        <v>2025</v>
      </c>
      <c r="AB1067" s="45">
        <v>63326</v>
      </c>
      <c r="AC1067" s="45">
        <v>63326</v>
      </c>
      <c r="AI1067" s="10"/>
      <c r="AK1067" s="10"/>
    </row>
    <row r="1068" spans="1:37">
      <c r="A1068" t="s">
        <v>45</v>
      </c>
      <c r="B1068" t="s">
        <v>46</v>
      </c>
      <c r="C1068" t="s">
        <v>47</v>
      </c>
      <c r="D1068" t="s">
        <v>1502</v>
      </c>
      <c r="E1068" t="s">
        <v>88</v>
      </c>
      <c r="F1068" t="s">
        <v>79</v>
      </c>
      <c r="G1068" t="s">
        <v>51</v>
      </c>
      <c r="H1068" s="20" t="s">
        <v>52</v>
      </c>
      <c r="I1068" t="s">
        <v>53</v>
      </c>
      <c r="J1068" t="s">
        <v>54</v>
      </c>
      <c r="L1068" t="s">
        <v>55</v>
      </c>
      <c r="M1068" t="s">
        <v>77</v>
      </c>
      <c r="N1068" t="s">
        <v>89</v>
      </c>
      <c r="O1068" s="21" t="s">
        <v>58</v>
      </c>
      <c r="P1068" s="21" t="s">
        <v>126</v>
      </c>
      <c r="Q1068" s="20" t="s">
        <v>1044</v>
      </c>
      <c r="R1068" s="21" t="s">
        <v>1045</v>
      </c>
      <c r="S1068" s="35">
        <v>1</v>
      </c>
      <c r="T1068" s="22">
        <v>1</v>
      </c>
      <c r="U1068" s="20" t="s">
        <v>62</v>
      </c>
      <c r="V1068" s="20">
        <v>45699</v>
      </c>
      <c r="W1068" s="21">
        <v>2</v>
      </c>
      <c r="X1068" s="20">
        <v>45708</v>
      </c>
      <c r="Y1068" s="20">
        <v>45702</v>
      </c>
      <c r="Z1068" s="48">
        <v>2</v>
      </c>
      <c r="AA1068">
        <v>2025</v>
      </c>
      <c r="AB1068" s="45">
        <v>69995</v>
      </c>
      <c r="AC1068" s="45">
        <v>69995</v>
      </c>
      <c r="AI1068" s="10"/>
      <c r="AK1068" s="10"/>
    </row>
    <row r="1069" spans="1:37">
      <c r="A1069" t="s">
        <v>45</v>
      </c>
      <c r="B1069" t="s">
        <v>46</v>
      </c>
      <c r="C1069" t="s">
        <v>47</v>
      </c>
      <c r="D1069" t="s">
        <v>1503</v>
      </c>
      <c r="E1069" t="s">
        <v>88</v>
      </c>
      <c r="F1069" t="s">
        <v>79</v>
      </c>
      <c r="G1069" t="s">
        <v>51</v>
      </c>
      <c r="H1069" s="20" t="s">
        <v>52</v>
      </c>
      <c r="I1069" t="s">
        <v>53</v>
      </c>
      <c r="J1069" t="s">
        <v>54</v>
      </c>
      <c r="L1069" t="s">
        <v>55</v>
      </c>
      <c r="M1069" t="s">
        <v>56</v>
      </c>
      <c r="N1069" t="s">
        <v>57</v>
      </c>
      <c r="O1069" s="21" t="s">
        <v>58</v>
      </c>
      <c r="P1069" s="21" t="s">
        <v>207</v>
      </c>
      <c r="Q1069" s="20" t="s">
        <v>418</v>
      </c>
      <c r="R1069" s="21" t="s">
        <v>419</v>
      </c>
      <c r="S1069" s="35">
        <v>1</v>
      </c>
      <c r="T1069" s="22">
        <v>1</v>
      </c>
      <c r="U1069" s="20" t="s">
        <v>62</v>
      </c>
      <c r="V1069" s="20">
        <v>45699</v>
      </c>
      <c r="W1069" s="21">
        <v>2</v>
      </c>
      <c r="X1069" s="20">
        <v>45706</v>
      </c>
      <c r="Y1069" s="20">
        <v>45702</v>
      </c>
      <c r="Z1069" s="48">
        <v>2</v>
      </c>
      <c r="AA1069">
        <v>2025</v>
      </c>
      <c r="AB1069" s="45">
        <v>78119</v>
      </c>
      <c r="AC1069" s="45">
        <v>78119</v>
      </c>
      <c r="AI1069" s="10"/>
      <c r="AK1069" s="10"/>
    </row>
    <row r="1070" spans="1:37">
      <c r="A1070" t="s">
        <v>45</v>
      </c>
      <c r="B1070" t="s">
        <v>46</v>
      </c>
      <c r="C1070" t="s">
        <v>47</v>
      </c>
      <c r="D1070" t="s">
        <v>1504</v>
      </c>
      <c r="E1070" t="s">
        <v>88</v>
      </c>
      <c r="F1070" t="s">
        <v>79</v>
      </c>
      <c r="G1070" t="s">
        <v>51</v>
      </c>
      <c r="H1070" s="20" t="s">
        <v>52</v>
      </c>
      <c r="I1070" t="s">
        <v>53</v>
      </c>
      <c r="J1070" t="s">
        <v>54</v>
      </c>
      <c r="L1070" t="s">
        <v>55</v>
      </c>
      <c r="M1070" t="s">
        <v>77</v>
      </c>
      <c r="N1070" t="s">
        <v>89</v>
      </c>
      <c r="O1070" s="21" t="s">
        <v>58</v>
      </c>
      <c r="P1070" s="21" t="s">
        <v>150</v>
      </c>
      <c r="Q1070" s="20" t="s">
        <v>787</v>
      </c>
      <c r="R1070" s="21" t="s">
        <v>788</v>
      </c>
      <c r="S1070" s="35">
        <v>1</v>
      </c>
      <c r="T1070" s="22">
        <v>1</v>
      </c>
      <c r="U1070" s="20" t="s">
        <v>62</v>
      </c>
      <c r="V1070" s="20">
        <v>45699</v>
      </c>
      <c r="W1070" s="21">
        <v>2</v>
      </c>
      <c r="X1070" s="20">
        <v>45709</v>
      </c>
      <c r="Y1070" s="20">
        <v>45707</v>
      </c>
      <c r="Z1070" s="48">
        <v>2</v>
      </c>
      <c r="AA1070">
        <v>2025</v>
      </c>
      <c r="AB1070" s="45">
        <v>353327</v>
      </c>
      <c r="AC1070" s="45">
        <v>353327</v>
      </c>
      <c r="AI1070" s="10"/>
      <c r="AK1070" s="10"/>
    </row>
    <row r="1071" spans="1:37">
      <c r="A1071" t="s">
        <v>45</v>
      </c>
      <c r="B1071" t="s">
        <v>46</v>
      </c>
      <c r="C1071" t="s">
        <v>47</v>
      </c>
      <c r="D1071" t="s">
        <v>1505</v>
      </c>
      <c r="E1071" t="s">
        <v>88</v>
      </c>
      <c r="F1071" t="s">
        <v>79</v>
      </c>
      <c r="G1071" t="s">
        <v>51</v>
      </c>
      <c r="H1071" s="20" t="s">
        <v>52</v>
      </c>
      <c r="I1071" t="s">
        <v>53</v>
      </c>
      <c r="J1071" t="s">
        <v>54</v>
      </c>
      <c r="L1071" t="s">
        <v>55</v>
      </c>
      <c r="M1071" t="s">
        <v>56</v>
      </c>
      <c r="N1071" t="s">
        <v>57</v>
      </c>
      <c r="O1071" s="21" t="s">
        <v>58</v>
      </c>
      <c r="P1071" s="21" t="s">
        <v>207</v>
      </c>
      <c r="Q1071" s="20" t="s">
        <v>950</v>
      </c>
      <c r="R1071" s="21" t="s">
        <v>951</v>
      </c>
      <c r="S1071" s="35">
        <v>1</v>
      </c>
      <c r="T1071" s="22">
        <v>1</v>
      </c>
      <c r="U1071" s="20" t="s">
        <v>62</v>
      </c>
      <c r="V1071" s="20">
        <v>45697</v>
      </c>
      <c r="W1071" s="21">
        <v>2</v>
      </c>
      <c r="X1071" s="20">
        <v>45706</v>
      </c>
      <c r="Y1071" s="20">
        <v>45700</v>
      </c>
      <c r="Z1071" s="48">
        <v>2</v>
      </c>
      <c r="AA1071">
        <v>2025</v>
      </c>
      <c r="AB1071" s="45">
        <v>62494</v>
      </c>
      <c r="AC1071" s="45">
        <v>62494</v>
      </c>
      <c r="AI1071" s="10"/>
      <c r="AK1071" s="10"/>
    </row>
    <row r="1072" spans="1:37">
      <c r="A1072" t="s">
        <v>45</v>
      </c>
      <c r="B1072" t="s">
        <v>46</v>
      </c>
      <c r="C1072" t="s">
        <v>47</v>
      </c>
      <c r="D1072" t="s">
        <v>1506</v>
      </c>
      <c r="E1072" t="s">
        <v>88</v>
      </c>
      <c r="F1072" t="s">
        <v>79</v>
      </c>
      <c r="G1072" t="s">
        <v>51</v>
      </c>
      <c r="H1072" s="20" t="s">
        <v>52</v>
      </c>
      <c r="I1072" t="s">
        <v>53</v>
      </c>
      <c r="J1072" t="s">
        <v>54</v>
      </c>
      <c r="L1072" t="s">
        <v>55</v>
      </c>
      <c r="M1072" t="s">
        <v>77</v>
      </c>
      <c r="N1072" t="s">
        <v>89</v>
      </c>
      <c r="O1072" s="21" t="s">
        <v>58</v>
      </c>
      <c r="P1072" s="21" t="s">
        <v>90</v>
      </c>
      <c r="Q1072" s="20" t="s">
        <v>1025</v>
      </c>
      <c r="R1072" s="21" t="s">
        <v>1026</v>
      </c>
      <c r="S1072" s="35">
        <v>1</v>
      </c>
      <c r="T1072" s="22">
        <v>1</v>
      </c>
      <c r="U1072" s="20" t="s">
        <v>62</v>
      </c>
      <c r="V1072" s="20">
        <v>45700</v>
      </c>
      <c r="W1072" s="21">
        <v>2</v>
      </c>
      <c r="X1072" s="20">
        <v>45707</v>
      </c>
      <c r="Y1072" s="20">
        <v>45705</v>
      </c>
      <c r="Z1072" s="48">
        <v>2</v>
      </c>
      <c r="AA1072">
        <v>2025</v>
      </c>
      <c r="AB1072" s="45">
        <v>113333</v>
      </c>
      <c r="AC1072" s="45">
        <v>113333</v>
      </c>
      <c r="AI1072" s="10"/>
      <c r="AK1072" s="10"/>
    </row>
    <row r="1073" spans="1:37">
      <c r="A1073" t="s">
        <v>45</v>
      </c>
      <c r="B1073" t="s">
        <v>46</v>
      </c>
      <c r="C1073" t="s">
        <v>47</v>
      </c>
      <c r="D1073" t="s">
        <v>1507</v>
      </c>
      <c r="E1073" t="s">
        <v>88</v>
      </c>
      <c r="F1073" t="s">
        <v>79</v>
      </c>
      <c r="G1073" t="s">
        <v>51</v>
      </c>
      <c r="H1073" s="20" t="s">
        <v>52</v>
      </c>
      <c r="I1073" t="s">
        <v>53</v>
      </c>
      <c r="J1073" t="s">
        <v>54</v>
      </c>
      <c r="L1073" t="s">
        <v>55</v>
      </c>
      <c r="M1073" t="s">
        <v>77</v>
      </c>
      <c r="N1073" t="s">
        <v>89</v>
      </c>
      <c r="O1073" s="21" t="s">
        <v>58</v>
      </c>
      <c r="P1073" s="21" t="s">
        <v>276</v>
      </c>
      <c r="Q1073" s="20" t="s">
        <v>600</v>
      </c>
      <c r="R1073" s="21" t="s">
        <v>601</v>
      </c>
      <c r="S1073" s="35">
        <v>1</v>
      </c>
      <c r="T1073" s="22">
        <v>1</v>
      </c>
      <c r="U1073" s="20" t="s">
        <v>62</v>
      </c>
      <c r="V1073" s="20">
        <v>45698</v>
      </c>
      <c r="W1073" s="21">
        <v>2</v>
      </c>
      <c r="X1073" s="20">
        <v>45705</v>
      </c>
      <c r="Y1073" s="20">
        <v>45702</v>
      </c>
      <c r="Z1073" s="48">
        <v>2</v>
      </c>
      <c r="AA1073">
        <v>2025</v>
      </c>
      <c r="AB1073" s="45">
        <v>31244</v>
      </c>
      <c r="AC1073" s="45">
        <v>31244</v>
      </c>
      <c r="AI1073" s="10"/>
      <c r="AK1073" s="10"/>
    </row>
    <row r="1074" spans="1:37">
      <c r="A1074" t="s">
        <v>45</v>
      </c>
      <c r="B1074" t="s">
        <v>46</v>
      </c>
      <c r="C1074" t="s">
        <v>47</v>
      </c>
      <c r="D1074" t="s">
        <v>1508</v>
      </c>
      <c r="E1074" t="s">
        <v>88</v>
      </c>
      <c r="F1074" t="s">
        <v>79</v>
      </c>
      <c r="G1074" t="s">
        <v>51</v>
      </c>
      <c r="H1074" s="20" t="s">
        <v>58</v>
      </c>
      <c r="I1074" t="s">
        <v>53</v>
      </c>
      <c r="J1074" t="s">
        <v>54</v>
      </c>
      <c r="L1074" t="s">
        <v>55</v>
      </c>
      <c r="M1074" t="s">
        <v>56</v>
      </c>
      <c r="N1074" t="s">
        <v>57</v>
      </c>
      <c r="O1074" s="21" t="s">
        <v>58</v>
      </c>
      <c r="P1074" s="21" t="s">
        <v>64</v>
      </c>
      <c r="Q1074" s="20" t="s">
        <v>930</v>
      </c>
      <c r="R1074" s="21" t="s">
        <v>931</v>
      </c>
      <c r="S1074" s="35">
        <v>1</v>
      </c>
      <c r="T1074" s="22">
        <v>0</v>
      </c>
      <c r="U1074" s="20" t="s">
        <v>62</v>
      </c>
      <c r="V1074" s="20">
        <v>45699</v>
      </c>
      <c r="W1074" s="21">
        <v>2</v>
      </c>
      <c r="X1074" s="20">
        <v>45705</v>
      </c>
      <c r="Z1074" s="48">
        <v>2</v>
      </c>
      <c r="AA1074">
        <v>2025</v>
      </c>
      <c r="AB1074" s="45">
        <v>62494</v>
      </c>
      <c r="AC1074" s="45">
        <v>0</v>
      </c>
      <c r="AI1074" s="10"/>
      <c r="AK1074" s="10"/>
    </row>
    <row r="1075" spans="1:37">
      <c r="A1075" t="s">
        <v>45</v>
      </c>
      <c r="B1075" t="s">
        <v>46</v>
      </c>
      <c r="C1075" t="s">
        <v>47</v>
      </c>
      <c r="D1075" t="s">
        <v>1509</v>
      </c>
      <c r="E1075" t="s">
        <v>88</v>
      </c>
      <c r="F1075" t="s">
        <v>79</v>
      </c>
      <c r="G1075" t="s">
        <v>51</v>
      </c>
      <c r="H1075" s="20" t="s">
        <v>52</v>
      </c>
      <c r="I1075" t="s">
        <v>53</v>
      </c>
      <c r="J1075" t="s">
        <v>54</v>
      </c>
      <c r="L1075" t="s">
        <v>55</v>
      </c>
      <c r="M1075" t="s">
        <v>56</v>
      </c>
      <c r="N1075" t="s">
        <v>57</v>
      </c>
      <c r="O1075" s="21" t="s">
        <v>58</v>
      </c>
      <c r="P1075" s="21" t="s">
        <v>64</v>
      </c>
      <c r="Q1075" s="20" t="s">
        <v>930</v>
      </c>
      <c r="R1075" s="21" t="s">
        <v>931</v>
      </c>
      <c r="S1075" s="35">
        <v>1</v>
      </c>
      <c r="T1075" s="22">
        <v>1</v>
      </c>
      <c r="U1075" s="20" t="s">
        <v>62</v>
      </c>
      <c r="V1075" s="20">
        <v>45699</v>
      </c>
      <c r="W1075" s="21">
        <v>2</v>
      </c>
      <c r="X1075" s="20">
        <v>45705</v>
      </c>
      <c r="Y1075" s="20">
        <v>45702</v>
      </c>
      <c r="Z1075" s="48">
        <v>2</v>
      </c>
      <c r="AA1075">
        <v>2025</v>
      </c>
      <c r="AB1075" s="45">
        <v>62494</v>
      </c>
      <c r="AC1075" s="45">
        <v>62494</v>
      </c>
      <c r="AI1075" s="10"/>
      <c r="AK1075" s="10"/>
    </row>
    <row r="1076" spans="1:37">
      <c r="A1076" t="s">
        <v>45</v>
      </c>
      <c r="B1076" t="s">
        <v>46</v>
      </c>
      <c r="C1076" t="s">
        <v>47</v>
      </c>
      <c r="D1076" t="s">
        <v>1510</v>
      </c>
      <c r="E1076" t="s">
        <v>88</v>
      </c>
      <c r="F1076" t="s">
        <v>79</v>
      </c>
      <c r="G1076" t="s">
        <v>51</v>
      </c>
      <c r="H1076" s="20" t="s">
        <v>52</v>
      </c>
      <c r="I1076" t="s">
        <v>53</v>
      </c>
      <c r="J1076" t="s">
        <v>54</v>
      </c>
      <c r="L1076" t="s">
        <v>55</v>
      </c>
      <c r="M1076" t="s">
        <v>56</v>
      </c>
      <c r="N1076" t="s">
        <v>57</v>
      </c>
      <c r="O1076" s="21" t="s">
        <v>58</v>
      </c>
      <c r="P1076" s="21" t="s">
        <v>207</v>
      </c>
      <c r="Q1076" s="20" t="s">
        <v>759</v>
      </c>
      <c r="R1076" s="21" t="s">
        <v>760</v>
      </c>
      <c r="S1076" s="35">
        <v>1</v>
      </c>
      <c r="T1076" s="22">
        <v>1</v>
      </c>
      <c r="U1076" s="20" t="s">
        <v>62</v>
      </c>
      <c r="V1076" s="20">
        <v>45699</v>
      </c>
      <c r="W1076" s="21">
        <v>2</v>
      </c>
      <c r="X1076" s="20">
        <v>45709</v>
      </c>
      <c r="Y1076" s="20">
        <v>45702</v>
      </c>
      <c r="Z1076" s="48">
        <v>2</v>
      </c>
      <c r="AA1076">
        <v>2025</v>
      </c>
      <c r="AB1076" s="45">
        <v>84369</v>
      </c>
      <c r="AC1076" s="45">
        <v>84369</v>
      </c>
      <c r="AI1076" s="10"/>
      <c r="AK1076" s="10"/>
    </row>
    <row r="1077" spans="1:37">
      <c r="A1077" t="s">
        <v>45</v>
      </c>
      <c r="B1077" t="s">
        <v>46</v>
      </c>
      <c r="C1077" t="s">
        <v>47</v>
      </c>
      <c r="D1077" t="s">
        <v>1511</v>
      </c>
      <c r="E1077" t="s">
        <v>88</v>
      </c>
      <c r="F1077" t="s">
        <v>79</v>
      </c>
      <c r="G1077" t="s">
        <v>51</v>
      </c>
      <c r="H1077" s="20" t="s">
        <v>52</v>
      </c>
      <c r="I1077" t="s">
        <v>53</v>
      </c>
      <c r="J1077" t="s">
        <v>54</v>
      </c>
      <c r="L1077" t="s">
        <v>55</v>
      </c>
      <c r="M1077" t="s">
        <v>56</v>
      </c>
      <c r="N1077" t="s">
        <v>57</v>
      </c>
      <c r="O1077" s="21" t="s">
        <v>58</v>
      </c>
      <c r="P1077" s="21" t="s">
        <v>133</v>
      </c>
      <c r="Q1077" s="20" t="s">
        <v>511</v>
      </c>
      <c r="R1077" s="21" t="s">
        <v>512</v>
      </c>
      <c r="S1077" s="35">
        <v>1</v>
      </c>
      <c r="T1077" s="22">
        <v>1</v>
      </c>
      <c r="U1077" s="20" t="s">
        <v>62</v>
      </c>
      <c r="V1077" s="20">
        <v>45698</v>
      </c>
      <c r="W1077" s="21">
        <v>2</v>
      </c>
      <c r="X1077" s="20">
        <v>45705</v>
      </c>
      <c r="Y1077" s="20">
        <v>45702</v>
      </c>
      <c r="Z1077" s="48">
        <v>2</v>
      </c>
      <c r="AA1077">
        <v>2025</v>
      </c>
      <c r="AB1077" s="45">
        <v>43744</v>
      </c>
      <c r="AC1077" s="45">
        <v>43744</v>
      </c>
      <c r="AI1077" s="10"/>
      <c r="AK1077" s="10"/>
    </row>
    <row r="1078" spans="1:37">
      <c r="A1078" t="s">
        <v>45</v>
      </c>
      <c r="B1078" t="s">
        <v>46</v>
      </c>
      <c r="C1078" t="s">
        <v>47</v>
      </c>
      <c r="D1078" t="s">
        <v>1512</v>
      </c>
      <c r="E1078" t="s">
        <v>88</v>
      </c>
      <c r="F1078" t="s">
        <v>79</v>
      </c>
      <c r="G1078" t="s">
        <v>51</v>
      </c>
      <c r="H1078" s="20" t="s">
        <v>52</v>
      </c>
      <c r="I1078" t="s">
        <v>53</v>
      </c>
      <c r="J1078" t="s">
        <v>54</v>
      </c>
      <c r="L1078" t="s">
        <v>55</v>
      </c>
      <c r="M1078" t="s">
        <v>77</v>
      </c>
      <c r="N1078" t="s">
        <v>89</v>
      </c>
      <c r="O1078" s="21" t="s">
        <v>58</v>
      </c>
      <c r="P1078" s="21" t="s">
        <v>97</v>
      </c>
      <c r="Q1078" s="20" t="s">
        <v>290</v>
      </c>
      <c r="R1078" s="21" t="s">
        <v>291</v>
      </c>
      <c r="S1078" s="35">
        <v>1</v>
      </c>
      <c r="T1078" s="22">
        <v>1</v>
      </c>
      <c r="U1078" s="20" t="s">
        <v>62</v>
      </c>
      <c r="V1078" s="20">
        <v>45698</v>
      </c>
      <c r="W1078" s="21">
        <v>2</v>
      </c>
      <c r="X1078" s="20">
        <v>45705</v>
      </c>
      <c r="Y1078" s="20">
        <v>45702</v>
      </c>
      <c r="Z1078" s="48">
        <v>2</v>
      </c>
      <c r="AA1078">
        <v>2025</v>
      </c>
      <c r="AB1078" s="45">
        <v>28117</v>
      </c>
      <c r="AC1078" s="45">
        <v>28117</v>
      </c>
      <c r="AI1078" s="10"/>
      <c r="AK1078" s="10"/>
    </row>
    <row r="1079" spans="1:37">
      <c r="A1079" t="s">
        <v>45</v>
      </c>
      <c r="B1079" t="s">
        <v>46</v>
      </c>
      <c r="C1079" t="s">
        <v>47</v>
      </c>
      <c r="D1079" t="s">
        <v>1513</v>
      </c>
      <c r="E1079" t="s">
        <v>88</v>
      </c>
      <c r="F1079" t="s">
        <v>79</v>
      </c>
      <c r="G1079" t="s">
        <v>51</v>
      </c>
      <c r="H1079" s="20" t="s">
        <v>52</v>
      </c>
      <c r="I1079" t="s">
        <v>53</v>
      </c>
      <c r="J1079" t="s">
        <v>54</v>
      </c>
      <c r="L1079" t="s">
        <v>55</v>
      </c>
      <c r="M1079" t="s">
        <v>77</v>
      </c>
      <c r="N1079" t="s">
        <v>89</v>
      </c>
      <c r="O1079" s="21" t="s">
        <v>58</v>
      </c>
      <c r="P1079" s="21" t="s">
        <v>126</v>
      </c>
      <c r="Q1079" s="20" t="s">
        <v>892</v>
      </c>
      <c r="R1079" s="21" t="s">
        <v>893</v>
      </c>
      <c r="S1079" s="35">
        <v>1</v>
      </c>
      <c r="T1079" s="22">
        <v>1</v>
      </c>
      <c r="U1079" s="20" t="s">
        <v>62</v>
      </c>
      <c r="V1079" s="20">
        <v>45698</v>
      </c>
      <c r="W1079" s="21">
        <v>2</v>
      </c>
      <c r="X1079" s="20">
        <v>45705</v>
      </c>
      <c r="Y1079" s="20">
        <v>45702</v>
      </c>
      <c r="Z1079" s="48">
        <v>2</v>
      </c>
      <c r="AA1079">
        <v>2025</v>
      </c>
      <c r="AB1079" s="45">
        <v>28119</v>
      </c>
      <c r="AC1079" s="45">
        <v>28119</v>
      </c>
      <c r="AI1079" s="10"/>
      <c r="AK1079" s="10"/>
    </row>
    <row r="1080" spans="1:37">
      <c r="A1080" t="s">
        <v>45</v>
      </c>
      <c r="B1080" t="s">
        <v>46</v>
      </c>
      <c r="C1080" t="s">
        <v>47</v>
      </c>
      <c r="D1080" t="s">
        <v>1514</v>
      </c>
      <c r="E1080" t="s">
        <v>88</v>
      </c>
      <c r="F1080" t="s">
        <v>79</v>
      </c>
      <c r="G1080" t="s">
        <v>51</v>
      </c>
      <c r="H1080" s="20" t="s">
        <v>52</v>
      </c>
      <c r="I1080" t="s">
        <v>53</v>
      </c>
      <c r="J1080" t="s">
        <v>54</v>
      </c>
      <c r="L1080" t="s">
        <v>55</v>
      </c>
      <c r="M1080" t="s">
        <v>56</v>
      </c>
      <c r="N1080" t="s">
        <v>57</v>
      </c>
      <c r="O1080" s="21" t="s">
        <v>58</v>
      </c>
      <c r="P1080" s="21" t="s">
        <v>133</v>
      </c>
      <c r="Q1080" s="20" t="s">
        <v>511</v>
      </c>
      <c r="R1080" s="21" t="s">
        <v>512</v>
      </c>
      <c r="S1080" s="35">
        <v>1</v>
      </c>
      <c r="T1080" s="22">
        <v>1</v>
      </c>
      <c r="U1080" s="20" t="s">
        <v>62</v>
      </c>
      <c r="V1080" s="20">
        <v>45698</v>
      </c>
      <c r="W1080" s="21">
        <v>2</v>
      </c>
      <c r="X1080" s="20">
        <v>45705</v>
      </c>
      <c r="Y1080" s="20">
        <v>45700</v>
      </c>
      <c r="Z1080" s="48">
        <v>2</v>
      </c>
      <c r="AA1080">
        <v>2025</v>
      </c>
      <c r="AB1080" s="45">
        <v>43744</v>
      </c>
      <c r="AC1080" s="45">
        <v>43744</v>
      </c>
      <c r="AI1080" s="10"/>
      <c r="AK1080" s="10"/>
    </row>
    <row r="1081" spans="1:37">
      <c r="A1081" t="s">
        <v>45</v>
      </c>
      <c r="B1081" t="s">
        <v>46</v>
      </c>
      <c r="C1081" t="s">
        <v>47</v>
      </c>
      <c r="D1081" t="s">
        <v>1515</v>
      </c>
      <c r="E1081" t="s">
        <v>88</v>
      </c>
      <c r="F1081" t="s">
        <v>79</v>
      </c>
      <c r="G1081" t="s">
        <v>51</v>
      </c>
      <c r="H1081" s="20" t="s">
        <v>52</v>
      </c>
      <c r="I1081" t="s">
        <v>53</v>
      </c>
      <c r="J1081" t="s">
        <v>54</v>
      </c>
      <c r="L1081" t="s">
        <v>55</v>
      </c>
      <c r="M1081" t="s">
        <v>56</v>
      </c>
      <c r="N1081" t="s">
        <v>57</v>
      </c>
      <c r="O1081" s="21" t="s">
        <v>58</v>
      </c>
      <c r="P1081" s="21" t="s">
        <v>207</v>
      </c>
      <c r="Q1081" s="20" t="s">
        <v>963</v>
      </c>
      <c r="R1081" s="21" t="s">
        <v>964</v>
      </c>
      <c r="S1081" s="35">
        <v>1</v>
      </c>
      <c r="T1081" s="22">
        <v>1</v>
      </c>
      <c r="U1081" s="20" t="s">
        <v>62</v>
      </c>
      <c r="V1081" s="20">
        <v>45698</v>
      </c>
      <c r="W1081" s="21">
        <v>2</v>
      </c>
      <c r="X1081" s="20">
        <v>45705</v>
      </c>
      <c r="Y1081" s="20">
        <v>45702</v>
      </c>
      <c r="Z1081" s="48">
        <v>2</v>
      </c>
      <c r="AA1081">
        <v>2025</v>
      </c>
      <c r="AB1081" s="45">
        <v>87494</v>
      </c>
      <c r="AC1081" s="45">
        <v>87494</v>
      </c>
      <c r="AI1081" s="10"/>
      <c r="AK1081" s="10"/>
    </row>
    <row r="1082" spans="1:37">
      <c r="A1082" t="s">
        <v>45</v>
      </c>
      <c r="B1082" t="s">
        <v>46</v>
      </c>
      <c r="C1082" t="s">
        <v>47</v>
      </c>
      <c r="D1082" t="s">
        <v>1516</v>
      </c>
      <c r="E1082" t="s">
        <v>88</v>
      </c>
      <c r="F1082" t="s">
        <v>79</v>
      </c>
      <c r="G1082" t="s">
        <v>51</v>
      </c>
      <c r="H1082" s="20" t="s">
        <v>52</v>
      </c>
      <c r="I1082" t="s">
        <v>53</v>
      </c>
      <c r="J1082" t="s">
        <v>54</v>
      </c>
      <c r="L1082" t="s">
        <v>55</v>
      </c>
      <c r="M1082" t="s">
        <v>77</v>
      </c>
      <c r="N1082" t="s">
        <v>89</v>
      </c>
      <c r="O1082" s="21" t="s">
        <v>58</v>
      </c>
      <c r="P1082" s="21" t="s">
        <v>119</v>
      </c>
      <c r="Q1082" s="20" t="s">
        <v>903</v>
      </c>
      <c r="R1082" s="21" t="s">
        <v>904</v>
      </c>
      <c r="S1082" s="35">
        <v>1</v>
      </c>
      <c r="T1082" s="22">
        <v>1</v>
      </c>
      <c r="U1082" s="20" t="s">
        <v>62</v>
      </c>
      <c r="V1082" s="20">
        <v>45697</v>
      </c>
      <c r="W1082" s="21">
        <v>2</v>
      </c>
      <c r="X1082" s="20">
        <v>45706</v>
      </c>
      <c r="Y1082" s="20">
        <v>45702</v>
      </c>
      <c r="Z1082" s="48">
        <v>2</v>
      </c>
      <c r="AA1082">
        <v>2025</v>
      </c>
      <c r="AB1082" s="45">
        <v>103324</v>
      </c>
      <c r="AC1082" s="45">
        <v>103324</v>
      </c>
      <c r="AI1082" s="10"/>
      <c r="AK1082" s="10"/>
    </row>
    <row r="1083" spans="1:37">
      <c r="A1083" t="s">
        <v>45</v>
      </c>
      <c r="B1083" t="s">
        <v>46</v>
      </c>
      <c r="C1083" t="s">
        <v>47</v>
      </c>
      <c r="D1083" t="s">
        <v>1517</v>
      </c>
      <c r="E1083" t="s">
        <v>88</v>
      </c>
      <c r="F1083" t="s">
        <v>79</v>
      </c>
      <c r="G1083" t="s">
        <v>51</v>
      </c>
      <c r="H1083" s="20" t="s">
        <v>52</v>
      </c>
      <c r="I1083" t="s">
        <v>53</v>
      </c>
      <c r="J1083" t="s">
        <v>54</v>
      </c>
      <c r="L1083" t="s">
        <v>55</v>
      </c>
      <c r="M1083" t="s">
        <v>77</v>
      </c>
      <c r="N1083" t="s">
        <v>89</v>
      </c>
      <c r="O1083" s="21" t="s">
        <v>58</v>
      </c>
      <c r="P1083" s="21" t="s">
        <v>119</v>
      </c>
      <c r="Q1083" s="20" t="s">
        <v>728</v>
      </c>
      <c r="R1083" s="21" t="s">
        <v>729</v>
      </c>
      <c r="S1083" s="35">
        <v>1</v>
      </c>
      <c r="T1083" s="22">
        <v>1</v>
      </c>
      <c r="U1083" s="20" t="s">
        <v>62</v>
      </c>
      <c r="V1083" s="20">
        <v>45697</v>
      </c>
      <c r="W1083" s="21">
        <v>2</v>
      </c>
      <c r="X1083" s="20">
        <v>45705</v>
      </c>
      <c r="Y1083" s="20">
        <v>45700</v>
      </c>
      <c r="Z1083" s="48">
        <v>2</v>
      </c>
      <c r="AA1083">
        <v>2025</v>
      </c>
      <c r="AB1083" s="45">
        <v>76662</v>
      </c>
      <c r="AC1083" s="45">
        <v>76662</v>
      </c>
      <c r="AI1083" s="10"/>
      <c r="AK1083" s="10"/>
    </row>
    <row r="1084" spans="1:37">
      <c r="A1084" t="s">
        <v>45</v>
      </c>
      <c r="B1084" t="s">
        <v>46</v>
      </c>
      <c r="C1084" t="s">
        <v>47</v>
      </c>
      <c r="D1084" t="s">
        <v>1518</v>
      </c>
      <c r="E1084" t="s">
        <v>88</v>
      </c>
      <c r="F1084" t="s">
        <v>79</v>
      </c>
      <c r="G1084" t="s">
        <v>51</v>
      </c>
      <c r="H1084" s="20" t="s">
        <v>52</v>
      </c>
      <c r="I1084" t="s">
        <v>53</v>
      </c>
      <c r="J1084" t="s">
        <v>54</v>
      </c>
      <c r="L1084" t="s">
        <v>55</v>
      </c>
      <c r="M1084" t="s">
        <v>56</v>
      </c>
      <c r="N1084" t="s">
        <v>57</v>
      </c>
      <c r="O1084" s="21" t="s">
        <v>58</v>
      </c>
      <c r="P1084" s="21" t="s">
        <v>64</v>
      </c>
      <c r="Q1084" s="20" t="s">
        <v>224</v>
      </c>
      <c r="R1084" s="21" t="s">
        <v>225</v>
      </c>
      <c r="S1084" s="35">
        <v>1</v>
      </c>
      <c r="T1084" s="22">
        <v>1</v>
      </c>
      <c r="U1084" s="20" t="s">
        <v>62</v>
      </c>
      <c r="V1084" s="20">
        <v>45696</v>
      </c>
      <c r="W1084" s="21">
        <v>2</v>
      </c>
      <c r="X1084" s="20">
        <v>45705</v>
      </c>
      <c r="Y1084" s="20">
        <v>45700</v>
      </c>
      <c r="Z1084" s="48">
        <v>2</v>
      </c>
      <c r="AA1084">
        <v>2025</v>
      </c>
      <c r="AB1084" s="45">
        <v>115619</v>
      </c>
      <c r="AC1084" s="45">
        <v>115619</v>
      </c>
      <c r="AI1084" s="10"/>
      <c r="AK1084" s="10"/>
    </row>
    <row r="1085" spans="1:37">
      <c r="A1085" t="s">
        <v>45</v>
      </c>
      <c r="B1085" t="s">
        <v>46</v>
      </c>
      <c r="C1085" t="s">
        <v>47</v>
      </c>
      <c r="D1085" t="s">
        <v>1519</v>
      </c>
      <c r="E1085" t="s">
        <v>88</v>
      </c>
      <c r="F1085" t="s">
        <v>79</v>
      </c>
      <c r="G1085" t="s">
        <v>51</v>
      </c>
      <c r="H1085" s="20" t="s">
        <v>52</v>
      </c>
      <c r="I1085" t="s">
        <v>53</v>
      </c>
      <c r="J1085" t="s">
        <v>54</v>
      </c>
      <c r="L1085" t="s">
        <v>55</v>
      </c>
      <c r="M1085" t="s">
        <v>77</v>
      </c>
      <c r="N1085" t="s">
        <v>89</v>
      </c>
      <c r="O1085" s="21" t="s">
        <v>58</v>
      </c>
      <c r="P1085" s="21" t="s">
        <v>119</v>
      </c>
      <c r="Q1085" s="20" t="s">
        <v>908</v>
      </c>
      <c r="R1085" s="21" t="s">
        <v>909</v>
      </c>
      <c r="S1085" s="35">
        <v>1</v>
      </c>
      <c r="T1085" s="22">
        <v>1</v>
      </c>
      <c r="U1085" s="20" t="s">
        <v>62</v>
      </c>
      <c r="V1085" s="20">
        <v>45699</v>
      </c>
      <c r="W1085" s="21">
        <v>2</v>
      </c>
      <c r="X1085" s="20">
        <v>45706</v>
      </c>
      <c r="Y1085" s="20">
        <v>45702</v>
      </c>
      <c r="Z1085" s="48">
        <v>2</v>
      </c>
      <c r="AA1085">
        <v>2025</v>
      </c>
      <c r="AB1085" s="45">
        <v>73327</v>
      </c>
      <c r="AC1085" s="45">
        <v>73327</v>
      </c>
      <c r="AI1085" s="10"/>
      <c r="AK1085" s="10"/>
    </row>
    <row r="1086" spans="1:37">
      <c r="A1086" t="s">
        <v>45</v>
      </c>
      <c r="B1086" t="s">
        <v>46</v>
      </c>
      <c r="C1086" t="s">
        <v>47</v>
      </c>
      <c r="D1086" t="s">
        <v>1520</v>
      </c>
      <c r="E1086" t="s">
        <v>88</v>
      </c>
      <c r="F1086" t="s">
        <v>79</v>
      </c>
      <c r="G1086" t="s">
        <v>51</v>
      </c>
      <c r="H1086" s="20" t="s">
        <v>52</v>
      </c>
      <c r="I1086" t="s">
        <v>53</v>
      </c>
      <c r="J1086" t="s">
        <v>54</v>
      </c>
      <c r="L1086" t="s">
        <v>55</v>
      </c>
      <c r="M1086" t="s">
        <v>77</v>
      </c>
      <c r="N1086" t="s">
        <v>89</v>
      </c>
      <c r="O1086" s="21" t="s">
        <v>58</v>
      </c>
      <c r="P1086" s="21" t="s">
        <v>119</v>
      </c>
      <c r="Q1086" s="20" t="s">
        <v>728</v>
      </c>
      <c r="R1086" s="21" t="s">
        <v>729</v>
      </c>
      <c r="S1086" s="35">
        <v>1</v>
      </c>
      <c r="T1086" s="22">
        <v>1</v>
      </c>
      <c r="U1086" s="20" t="s">
        <v>62</v>
      </c>
      <c r="V1086" s="20">
        <v>45697</v>
      </c>
      <c r="W1086" s="21">
        <v>2</v>
      </c>
      <c r="X1086" s="20">
        <v>45705</v>
      </c>
      <c r="Y1086" s="20">
        <v>45700</v>
      </c>
      <c r="Z1086" s="48">
        <v>2</v>
      </c>
      <c r="AA1086">
        <v>2025</v>
      </c>
      <c r="AB1086" s="45">
        <v>76662</v>
      </c>
      <c r="AC1086" s="45">
        <v>76662</v>
      </c>
      <c r="AI1086" s="10"/>
      <c r="AK1086" s="10"/>
    </row>
    <row r="1087" spans="1:37">
      <c r="A1087" t="s">
        <v>45</v>
      </c>
      <c r="B1087" t="s">
        <v>46</v>
      </c>
      <c r="C1087" t="s">
        <v>47</v>
      </c>
      <c r="D1087" t="s">
        <v>1521</v>
      </c>
      <c r="E1087" t="s">
        <v>88</v>
      </c>
      <c r="F1087" t="s">
        <v>79</v>
      </c>
      <c r="G1087" t="s">
        <v>51</v>
      </c>
      <c r="H1087" s="20" t="s">
        <v>52</v>
      </c>
      <c r="I1087" t="s">
        <v>53</v>
      </c>
      <c r="J1087" t="s">
        <v>54</v>
      </c>
      <c r="L1087" t="s">
        <v>55</v>
      </c>
      <c r="M1087" t="s">
        <v>77</v>
      </c>
      <c r="N1087" t="s">
        <v>89</v>
      </c>
      <c r="O1087" s="21" t="s">
        <v>58</v>
      </c>
      <c r="P1087" s="21" t="s">
        <v>104</v>
      </c>
      <c r="Q1087" s="20" t="s">
        <v>731</v>
      </c>
      <c r="R1087" s="21" t="s">
        <v>732</v>
      </c>
      <c r="S1087" s="35">
        <v>1</v>
      </c>
      <c r="T1087" s="22">
        <v>1</v>
      </c>
      <c r="U1087" s="20" t="s">
        <v>62</v>
      </c>
      <c r="V1087" s="20">
        <v>45700</v>
      </c>
      <c r="W1087" s="21">
        <v>2</v>
      </c>
      <c r="X1087" s="20">
        <v>45705</v>
      </c>
      <c r="Y1087" s="20">
        <v>45705</v>
      </c>
      <c r="Z1087" s="48">
        <v>2</v>
      </c>
      <c r="AA1087">
        <v>2025</v>
      </c>
      <c r="AB1087" s="45">
        <v>81239</v>
      </c>
      <c r="AC1087" s="45">
        <v>81239</v>
      </c>
      <c r="AI1087" s="10"/>
      <c r="AK1087" s="10"/>
    </row>
    <row r="1088" spans="1:37">
      <c r="A1088" t="s">
        <v>45</v>
      </c>
      <c r="B1088" t="s">
        <v>46</v>
      </c>
      <c r="C1088" t="s">
        <v>47</v>
      </c>
      <c r="D1088" t="s">
        <v>1522</v>
      </c>
      <c r="E1088" t="s">
        <v>88</v>
      </c>
      <c r="F1088" t="s">
        <v>79</v>
      </c>
      <c r="G1088" t="s">
        <v>51</v>
      </c>
      <c r="H1088" s="20" t="s">
        <v>52</v>
      </c>
      <c r="I1088" t="s">
        <v>53</v>
      </c>
      <c r="J1088" t="s">
        <v>54</v>
      </c>
      <c r="L1088" t="s">
        <v>55</v>
      </c>
      <c r="M1088" t="s">
        <v>77</v>
      </c>
      <c r="N1088" t="s">
        <v>89</v>
      </c>
      <c r="O1088" s="21" t="s">
        <v>58</v>
      </c>
      <c r="P1088" s="21" t="s">
        <v>104</v>
      </c>
      <c r="Q1088" s="20" t="s">
        <v>515</v>
      </c>
      <c r="R1088" s="21" t="s">
        <v>516</v>
      </c>
      <c r="S1088" s="35">
        <v>1</v>
      </c>
      <c r="T1088" s="22">
        <v>1</v>
      </c>
      <c r="U1088" s="20" t="s">
        <v>62</v>
      </c>
      <c r="V1088" s="20">
        <v>45700</v>
      </c>
      <c r="W1088" s="21">
        <v>2</v>
      </c>
      <c r="X1088" s="20">
        <v>45709</v>
      </c>
      <c r="Y1088" s="20">
        <v>45707</v>
      </c>
      <c r="Z1088" s="48">
        <v>2</v>
      </c>
      <c r="AA1088">
        <v>2025</v>
      </c>
      <c r="AB1088" s="45">
        <v>81245</v>
      </c>
      <c r="AC1088" s="45">
        <v>81245</v>
      </c>
      <c r="AI1088" s="10"/>
      <c r="AK1088" s="10"/>
    </row>
    <row r="1089" spans="1:37">
      <c r="A1089" t="s">
        <v>45</v>
      </c>
      <c r="B1089" t="s">
        <v>46</v>
      </c>
      <c r="C1089" t="s">
        <v>47</v>
      </c>
      <c r="D1089" t="s">
        <v>1523</v>
      </c>
      <c r="E1089" t="s">
        <v>88</v>
      </c>
      <c r="F1089" t="s">
        <v>79</v>
      </c>
      <c r="G1089" t="s">
        <v>51</v>
      </c>
      <c r="H1089" s="20" t="s">
        <v>52</v>
      </c>
      <c r="I1089" t="s">
        <v>53</v>
      </c>
      <c r="J1089" t="s">
        <v>54</v>
      </c>
      <c r="L1089" t="s">
        <v>55</v>
      </c>
      <c r="M1089" t="s">
        <v>77</v>
      </c>
      <c r="N1089" t="s">
        <v>89</v>
      </c>
      <c r="O1089" s="21" t="s">
        <v>58</v>
      </c>
      <c r="P1089" s="21" t="s">
        <v>276</v>
      </c>
      <c r="Q1089" s="20" t="s">
        <v>704</v>
      </c>
      <c r="R1089" s="21" t="s">
        <v>705</v>
      </c>
      <c r="S1089" s="35">
        <v>1</v>
      </c>
      <c r="T1089" s="22">
        <v>1</v>
      </c>
      <c r="U1089" s="20" t="s">
        <v>62</v>
      </c>
      <c r="V1089" s="20">
        <v>45698</v>
      </c>
      <c r="W1089" s="21">
        <v>2</v>
      </c>
      <c r="X1089" s="20">
        <v>45709</v>
      </c>
      <c r="Y1089" s="20">
        <v>45705</v>
      </c>
      <c r="Z1089" s="48">
        <v>2</v>
      </c>
      <c r="AA1089">
        <v>2025</v>
      </c>
      <c r="AB1089" s="45">
        <v>34368</v>
      </c>
      <c r="AC1089" s="45">
        <v>34368</v>
      </c>
      <c r="AI1089" s="10"/>
      <c r="AK1089" s="10"/>
    </row>
    <row r="1090" spans="1:37">
      <c r="A1090" t="s">
        <v>45</v>
      </c>
      <c r="B1090" t="s">
        <v>46</v>
      </c>
      <c r="C1090" t="s">
        <v>47</v>
      </c>
      <c r="D1090" t="s">
        <v>1524</v>
      </c>
      <c r="E1090" t="s">
        <v>88</v>
      </c>
      <c r="F1090" t="s">
        <v>79</v>
      </c>
      <c r="G1090" t="s">
        <v>51</v>
      </c>
      <c r="H1090" s="20" t="s">
        <v>52</v>
      </c>
      <c r="I1090" t="s">
        <v>53</v>
      </c>
      <c r="J1090" t="s">
        <v>54</v>
      </c>
      <c r="L1090" t="s">
        <v>55</v>
      </c>
      <c r="M1090" t="s">
        <v>56</v>
      </c>
      <c r="N1090" t="s">
        <v>57</v>
      </c>
      <c r="O1090" s="21" t="s">
        <v>58</v>
      </c>
      <c r="P1090" s="21" t="s">
        <v>64</v>
      </c>
      <c r="Q1090" s="20" t="s">
        <v>410</v>
      </c>
      <c r="R1090" s="21" t="s">
        <v>411</v>
      </c>
      <c r="S1090" s="35">
        <v>1</v>
      </c>
      <c r="T1090" s="22">
        <v>1</v>
      </c>
      <c r="U1090" s="20" t="s">
        <v>62</v>
      </c>
      <c r="V1090" s="20">
        <v>45701</v>
      </c>
      <c r="W1090" s="21">
        <v>2</v>
      </c>
      <c r="X1090" s="20">
        <v>45708</v>
      </c>
      <c r="Y1090" s="20">
        <v>45705</v>
      </c>
      <c r="Z1090" s="48">
        <v>2</v>
      </c>
      <c r="AA1090">
        <v>2025</v>
      </c>
      <c r="AB1090" s="45">
        <v>53119</v>
      </c>
      <c r="AC1090" s="45">
        <v>53119</v>
      </c>
      <c r="AI1090" s="10"/>
      <c r="AK1090" s="10"/>
    </row>
    <row r="1091" spans="1:37">
      <c r="A1091" t="s">
        <v>45</v>
      </c>
      <c r="B1091" t="s">
        <v>46</v>
      </c>
      <c r="C1091" t="s">
        <v>47</v>
      </c>
      <c r="D1091" t="s">
        <v>1525</v>
      </c>
      <c r="E1091" t="s">
        <v>88</v>
      </c>
      <c r="F1091" t="s">
        <v>79</v>
      </c>
      <c r="G1091" t="s">
        <v>51</v>
      </c>
      <c r="H1091" s="20" t="s">
        <v>52</v>
      </c>
      <c r="I1091" t="s">
        <v>53</v>
      </c>
      <c r="J1091" t="s">
        <v>54</v>
      </c>
      <c r="L1091" t="s">
        <v>55</v>
      </c>
      <c r="M1091" t="s">
        <v>77</v>
      </c>
      <c r="N1091" t="s">
        <v>89</v>
      </c>
      <c r="O1091" s="21" t="s">
        <v>58</v>
      </c>
      <c r="P1091" s="21" t="s">
        <v>150</v>
      </c>
      <c r="Q1091" s="20" t="s">
        <v>848</v>
      </c>
      <c r="R1091" s="21" t="s">
        <v>849</v>
      </c>
      <c r="S1091" s="35">
        <v>1</v>
      </c>
      <c r="T1091" s="22">
        <v>1</v>
      </c>
      <c r="U1091" s="20" t="s">
        <v>62</v>
      </c>
      <c r="V1091" s="20">
        <v>45699</v>
      </c>
      <c r="W1091" s="21">
        <v>2</v>
      </c>
      <c r="X1091" s="20">
        <v>45705</v>
      </c>
      <c r="Y1091" s="20">
        <v>45702</v>
      </c>
      <c r="Z1091" s="48">
        <v>2</v>
      </c>
      <c r="AA1091">
        <v>2025</v>
      </c>
      <c r="AB1091" s="45">
        <v>78118</v>
      </c>
      <c r="AC1091" s="45">
        <v>78118</v>
      </c>
      <c r="AI1091" s="10"/>
      <c r="AK1091" s="10"/>
    </row>
    <row r="1092" spans="1:37">
      <c r="A1092" t="s">
        <v>45</v>
      </c>
      <c r="B1092" t="s">
        <v>46</v>
      </c>
      <c r="C1092" t="s">
        <v>47</v>
      </c>
      <c r="D1092" t="s">
        <v>1526</v>
      </c>
      <c r="E1092" t="s">
        <v>88</v>
      </c>
      <c r="F1092" t="s">
        <v>79</v>
      </c>
      <c r="G1092" t="s">
        <v>51</v>
      </c>
      <c r="H1092" s="20" t="s">
        <v>52</v>
      </c>
      <c r="I1092" t="s">
        <v>53</v>
      </c>
      <c r="J1092" t="s">
        <v>54</v>
      </c>
      <c r="L1092" t="s">
        <v>55</v>
      </c>
      <c r="M1092" t="s">
        <v>77</v>
      </c>
      <c r="N1092" t="s">
        <v>89</v>
      </c>
      <c r="O1092" s="21" t="s">
        <v>58</v>
      </c>
      <c r="P1092" s="21" t="s">
        <v>104</v>
      </c>
      <c r="Q1092" s="20" t="s">
        <v>946</v>
      </c>
      <c r="R1092" s="21" t="s">
        <v>947</v>
      </c>
      <c r="S1092" s="35">
        <v>1</v>
      </c>
      <c r="T1092" s="22">
        <v>1</v>
      </c>
      <c r="U1092" s="20" t="s">
        <v>62</v>
      </c>
      <c r="V1092" s="20">
        <v>45701</v>
      </c>
      <c r="W1092" s="21">
        <v>2</v>
      </c>
      <c r="X1092" s="20">
        <v>45709</v>
      </c>
      <c r="Y1092" s="20">
        <v>45707</v>
      </c>
      <c r="Z1092" s="48">
        <v>2</v>
      </c>
      <c r="AA1092">
        <v>2025</v>
      </c>
      <c r="AB1092" s="45">
        <v>34369</v>
      </c>
      <c r="AC1092" s="45">
        <v>34369</v>
      </c>
      <c r="AI1092" s="10"/>
      <c r="AK1092" s="10"/>
    </row>
    <row r="1093" spans="1:37">
      <c r="A1093" t="s">
        <v>45</v>
      </c>
      <c r="B1093" t="s">
        <v>46</v>
      </c>
      <c r="C1093" t="s">
        <v>47</v>
      </c>
      <c r="D1093" t="s">
        <v>1527</v>
      </c>
      <c r="E1093" t="s">
        <v>88</v>
      </c>
      <c r="F1093" t="s">
        <v>79</v>
      </c>
      <c r="G1093" t="s">
        <v>51</v>
      </c>
      <c r="H1093" s="20" t="s">
        <v>52</v>
      </c>
      <c r="I1093" t="s">
        <v>53</v>
      </c>
      <c r="J1093" t="s">
        <v>54</v>
      </c>
      <c r="L1093" t="s">
        <v>55</v>
      </c>
      <c r="M1093" t="s">
        <v>77</v>
      </c>
      <c r="N1093" t="s">
        <v>89</v>
      </c>
      <c r="O1093" s="21" t="s">
        <v>58</v>
      </c>
      <c r="P1093" s="21" t="s">
        <v>119</v>
      </c>
      <c r="Q1093" s="20" t="s">
        <v>130</v>
      </c>
      <c r="R1093" s="21" t="s">
        <v>131</v>
      </c>
      <c r="S1093" s="35">
        <v>1</v>
      </c>
      <c r="T1093" s="22">
        <v>1</v>
      </c>
      <c r="U1093" s="20" t="s">
        <v>62</v>
      </c>
      <c r="V1093" s="20">
        <v>45699</v>
      </c>
      <c r="W1093" s="21">
        <v>2</v>
      </c>
      <c r="X1093" s="20">
        <v>45709</v>
      </c>
      <c r="Y1093" s="20">
        <v>45705</v>
      </c>
      <c r="Z1093" s="48">
        <v>2</v>
      </c>
      <c r="AA1093">
        <v>2025</v>
      </c>
      <c r="AB1093" s="45">
        <v>99995</v>
      </c>
      <c r="AC1093" s="45">
        <v>99995</v>
      </c>
      <c r="AI1093" s="10"/>
      <c r="AK1093" s="10"/>
    </row>
    <row r="1094" spans="1:37">
      <c r="A1094" t="s">
        <v>45</v>
      </c>
      <c r="B1094" t="s">
        <v>46</v>
      </c>
      <c r="C1094" t="s">
        <v>47</v>
      </c>
      <c r="D1094" t="s">
        <v>1528</v>
      </c>
      <c r="E1094" t="s">
        <v>88</v>
      </c>
      <c r="F1094" t="s">
        <v>79</v>
      </c>
      <c r="G1094" t="s">
        <v>51</v>
      </c>
      <c r="H1094" s="20" t="s">
        <v>52</v>
      </c>
      <c r="I1094" t="s">
        <v>53</v>
      </c>
      <c r="J1094" t="s">
        <v>54</v>
      </c>
      <c r="L1094" t="s">
        <v>55</v>
      </c>
      <c r="M1094" t="s">
        <v>56</v>
      </c>
      <c r="N1094" t="s">
        <v>57</v>
      </c>
      <c r="O1094" s="21" t="s">
        <v>58</v>
      </c>
      <c r="P1094" s="21" t="s">
        <v>64</v>
      </c>
      <c r="Q1094" s="20" t="s">
        <v>230</v>
      </c>
      <c r="R1094" s="21" t="s">
        <v>231</v>
      </c>
      <c r="S1094" s="35">
        <v>1</v>
      </c>
      <c r="T1094" s="22">
        <v>1</v>
      </c>
      <c r="U1094" s="20" t="s">
        <v>62</v>
      </c>
      <c r="V1094" s="20">
        <v>45699</v>
      </c>
      <c r="W1094" s="21">
        <v>2</v>
      </c>
      <c r="X1094" s="20">
        <v>45705</v>
      </c>
      <c r="Y1094" s="20">
        <v>45700</v>
      </c>
      <c r="Z1094" s="48">
        <v>2</v>
      </c>
      <c r="AA1094">
        <v>2025</v>
      </c>
      <c r="AB1094" s="45">
        <v>45330</v>
      </c>
      <c r="AC1094" s="45">
        <v>45330</v>
      </c>
      <c r="AI1094" s="10"/>
      <c r="AK1094" s="10"/>
    </row>
    <row r="1095" spans="1:37">
      <c r="A1095" t="s">
        <v>45</v>
      </c>
      <c r="B1095" t="s">
        <v>46</v>
      </c>
      <c r="C1095" t="s">
        <v>47</v>
      </c>
      <c r="D1095" t="s">
        <v>1529</v>
      </c>
      <c r="E1095" t="s">
        <v>88</v>
      </c>
      <c r="F1095" t="s">
        <v>79</v>
      </c>
      <c r="G1095" t="s">
        <v>51</v>
      </c>
      <c r="H1095" s="20" t="s">
        <v>52</v>
      </c>
      <c r="I1095" t="s">
        <v>53</v>
      </c>
      <c r="J1095" t="s">
        <v>54</v>
      </c>
      <c r="L1095" t="s">
        <v>55</v>
      </c>
      <c r="M1095" t="s">
        <v>56</v>
      </c>
      <c r="N1095" t="s">
        <v>57</v>
      </c>
      <c r="O1095" s="21" t="s">
        <v>58</v>
      </c>
      <c r="P1095" s="21" t="s">
        <v>64</v>
      </c>
      <c r="Q1095" s="20" t="s">
        <v>358</v>
      </c>
      <c r="R1095" s="21" t="s">
        <v>359</v>
      </c>
      <c r="S1095" s="35">
        <v>1</v>
      </c>
      <c r="T1095" s="22">
        <v>1</v>
      </c>
      <c r="U1095" s="20" t="s">
        <v>62</v>
      </c>
      <c r="V1095" s="20">
        <v>45700</v>
      </c>
      <c r="W1095" s="21">
        <v>2</v>
      </c>
      <c r="X1095" s="20">
        <v>45712</v>
      </c>
      <c r="Y1095" s="20">
        <v>45705</v>
      </c>
      <c r="Z1095" s="48">
        <v>2</v>
      </c>
      <c r="AA1095">
        <v>2025</v>
      </c>
      <c r="AB1095" s="45">
        <v>87494</v>
      </c>
      <c r="AC1095" s="45">
        <v>87494</v>
      </c>
      <c r="AI1095" s="10"/>
      <c r="AK1095" s="10"/>
    </row>
    <row r="1096" spans="1:37">
      <c r="A1096" t="s">
        <v>45</v>
      </c>
      <c r="B1096" t="s">
        <v>46</v>
      </c>
      <c r="C1096" t="s">
        <v>47</v>
      </c>
      <c r="D1096" t="s">
        <v>1530</v>
      </c>
      <c r="E1096" t="s">
        <v>88</v>
      </c>
      <c r="F1096" t="s">
        <v>79</v>
      </c>
      <c r="G1096" t="s">
        <v>51</v>
      </c>
      <c r="H1096" s="20" t="s">
        <v>52</v>
      </c>
      <c r="I1096" t="s">
        <v>53</v>
      </c>
      <c r="J1096" t="s">
        <v>54</v>
      </c>
      <c r="L1096" t="s">
        <v>55</v>
      </c>
      <c r="M1096" t="s">
        <v>77</v>
      </c>
      <c r="N1096" t="s">
        <v>89</v>
      </c>
      <c r="O1096" s="21" t="s">
        <v>58</v>
      </c>
      <c r="P1096" s="21" t="s">
        <v>126</v>
      </c>
      <c r="Q1096" s="20" t="s">
        <v>960</v>
      </c>
      <c r="R1096" s="21" t="s">
        <v>961</v>
      </c>
      <c r="S1096" s="35">
        <v>1</v>
      </c>
      <c r="T1096" s="22">
        <v>1</v>
      </c>
      <c r="U1096" s="20" t="s">
        <v>62</v>
      </c>
      <c r="V1096" s="20">
        <v>45700</v>
      </c>
      <c r="W1096" s="21">
        <v>2</v>
      </c>
      <c r="X1096" s="20">
        <v>45708</v>
      </c>
      <c r="Y1096" s="20">
        <v>45705</v>
      </c>
      <c r="Z1096" s="48">
        <v>2</v>
      </c>
      <c r="AA1096">
        <v>2025</v>
      </c>
      <c r="AB1096" s="45">
        <v>28119</v>
      </c>
      <c r="AC1096" s="45">
        <v>28119</v>
      </c>
      <c r="AI1096" s="10"/>
      <c r="AK1096" s="10"/>
    </row>
    <row r="1097" spans="1:37">
      <c r="A1097" t="s">
        <v>45</v>
      </c>
      <c r="B1097" t="s">
        <v>46</v>
      </c>
      <c r="C1097" t="s">
        <v>47</v>
      </c>
      <c r="D1097" t="s">
        <v>1531</v>
      </c>
      <c r="E1097" t="s">
        <v>88</v>
      </c>
      <c r="F1097" t="s">
        <v>79</v>
      </c>
      <c r="G1097" t="s">
        <v>51</v>
      </c>
      <c r="H1097" s="20" t="s">
        <v>52</v>
      </c>
      <c r="I1097" t="s">
        <v>53</v>
      </c>
      <c r="J1097" t="s">
        <v>54</v>
      </c>
      <c r="L1097" t="s">
        <v>55</v>
      </c>
      <c r="M1097" t="s">
        <v>56</v>
      </c>
      <c r="N1097" t="s">
        <v>57</v>
      </c>
      <c r="O1097" s="21" t="s">
        <v>58</v>
      </c>
      <c r="P1097" s="21" t="s">
        <v>207</v>
      </c>
      <c r="Q1097" s="20" t="s">
        <v>759</v>
      </c>
      <c r="R1097" s="21" t="s">
        <v>760</v>
      </c>
      <c r="S1097" s="35">
        <v>1</v>
      </c>
      <c r="T1097" s="22">
        <v>1</v>
      </c>
      <c r="U1097" s="20" t="s">
        <v>62</v>
      </c>
      <c r="V1097" s="20">
        <v>45700</v>
      </c>
      <c r="W1097" s="21">
        <v>2</v>
      </c>
      <c r="X1097" s="20">
        <v>45709</v>
      </c>
      <c r="Y1097" s="20">
        <v>45707</v>
      </c>
      <c r="Z1097" s="48">
        <v>2</v>
      </c>
      <c r="AA1097">
        <v>2025</v>
      </c>
      <c r="AB1097" s="45">
        <v>84369</v>
      </c>
      <c r="AC1097" s="45">
        <v>84369</v>
      </c>
      <c r="AI1097" s="10"/>
      <c r="AK1097" s="10"/>
    </row>
    <row r="1098" spans="1:37">
      <c r="A1098" t="s">
        <v>45</v>
      </c>
      <c r="B1098" t="s">
        <v>46</v>
      </c>
      <c r="C1098" t="s">
        <v>47</v>
      </c>
      <c r="D1098" t="s">
        <v>1532</v>
      </c>
      <c r="E1098" t="s">
        <v>88</v>
      </c>
      <c r="F1098" t="s">
        <v>79</v>
      </c>
      <c r="G1098" t="s">
        <v>51</v>
      </c>
      <c r="H1098" s="20" t="s">
        <v>52</v>
      </c>
      <c r="I1098" t="s">
        <v>53</v>
      </c>
      <c r="J1098" t="s">
        <v>54</v>
      </c>
      <c r="L1098" t="s">
        <v>55</v>
      </c>
      <c r="M1098" t="s">
        <v>77</v>
      </c>
      <c r="N1098" t="s">
        <v>89</v>
      </c>
      <c r="O1098" s="21" t="s">
        <v>58</v>
      </c>
      <c r="P1098" s="21" t="s">
        <v>740</v>
      </c>
      <c r="Q1098" s="20" t="s">
        <v>741</v>
      </c>
      <c r="R1098" s="21" t="s">
        <v>742</v>
      </c>
      <c r="S1098" s="35">
        <v>1</v>
      </c>
      <c r="T1098" s="22">
        <v>1</v>
      </c>
      <c r="U1098" s="20" t="s">
        <v>62</v>
      </c>
      <c r="V1098" s="20">
        <v>45699</v>
      </c>
      <c r="W1098" s="21">
        <v>2</v>
      </c>
      <c r="X1098" s="20">
        <v>45720</v>
      </c>
      <c r="Y1098" s="20">
        <v>45716</v>
      </c>
      <c r="Z1098" s="48">
        <v>2</v>
      </c>
      <c r="AA1098">
        <v>2025</v>
      </c>
      <c r="AB1098" s="45">
        <v>62493</v>
      </c>
      <c r="AC1098" s="45">
        <v>62493</v>
      </c>
      <c r="AI1098" s="10"/>
      <c r="AK1098" s="10"/>
    </row>
    <row r="1099" spans="1:37">
      <c r="A1099" t="s">
        <v>45</v>
      </c>
      <c r="B1099" t="s">
        <v>46</v>
      </c>
      <c r="C1099" t="s">
        <v>47</v>
      </c>
      <c r="D1099" t="s">
        <v>1533</v>
      </c>
      <c r="E1099" t="s">
        <v>88</v>
      </c>
      <c r="F1099" t="s">
        <v>79</v>
      </c>
      <c r="G1099" t="s">
        <v>51</v>
      </c>
      <c r="H1099" s="20" t="s">
        <v>52</v>
      </c>
      <c r="I1099" t="s">
        <v>53</v>
      </c>
      <c r="J1099" t="s">
        <v>54</v>
      </c>
      <c r="L1099" t="s">
        <v>55</v>
      </c>
      <c r="M1099" t="s">
        <v>77</v>
      </c>
      <c r="N1099" t="s">
        <v>89</v>
      </c>
      <c r="O1099" s="21" t="s">
        <v>58</v>
      </c>
      <c r="P1099" s="21" t="s">
        <v>119</v>
      </c>
      <c r="Q1099" s="20" t="s">
        <v>130</v>
      </c>
      <c r="R1099" s="21" t="s">
        <v>131</v>
      </c>
      <c r="S1099" s="35">
        <v>1</v>
      </c>
      <c r="T1099" s="22">
        <v>1</v>
      </c>
      <c r="U1099" s="20" t="s">
        <v>62</v>
      </c>
      <c r="V1099" s="20">
        <v>45699</v>
      </c>
      <c r="W1099" s="21">
        <v>2</v>
      </c>
      <c r="X1099" s="20">
        <v>45705</v>
      </c>
      <c r="Y1099" s="20">
        <v>45702</v>
      </c>
      <c r="Z1099" s="48">
        <v>2</v>
      </c>
      <c r="AA1099">
        <v>2025</v>
      </c>
      <c r="AB1099" s="45">
        <v>99995</v>
      </c>
      <c r="AC1099" s="45">
        <v>99995</v>
      </c>
      <c r="AI1099" s="10"/>
      <c r="AK1099" s="10"/>
    </row>
    <row r="1100" spans="1:37">
      <c r="A1100" t="s">
        <v>45</v>
      </c>
      <c r="B1100" t="s">
        <v>46</v>
      </c>
      <c r="C1100" t="s">
        <v>47</v>
      </c>
      <c r="D1100" t="s">
        <v>1534</v>
      </c>
      <c r="E1100" t="s">
        <v>88</v>
      </c>
      <c r="F1100" t="s">
        <v>79</v>
      </c>
      <c r="G1100" t="s">
        <v>51</v>
      </c>
      <c r="H1100" s="20" t="s">
        <v>52</v>
      </c>
      <c r="I1100" t="s">
        <v>53</v>
      </c>
      <c r="J1100" t="s">
        <v>54</v>
      </c>
      <c r="L1100" t="s">
        <v>55</v>
      </c>
      <c r="M1100" t="s">
        <v>77</v>
      </c>
      <c r="N1100" t="s">
        <v>89</v>
      </c>
      <c r="O1100" s="21" t="s">
        <v>58</v>
      </c>
      <c r="P1100" s="21" t="s">
        <v>119</v>
      </c>
      <c r="Q1100" s="20" t="s">
        <v>539</v>
      </c>
      <c r="R1100" s="21" t="s">
        <v>540</v>
      </c>
      <c r="S1100" s="35">
        <v>1</v>
      </c>
      <c r="T1100" s="22">
        <v>1</v>
      </c>
      <c r="U1100" s="20" t="s">
        <v>62</v>
      </c>
      <c r="V1100" s="20">
        <v>45699</v>
      </c>
      <c r="W1100" s="21">
        <v>2</v>
      </c>
      <c r="X1100" s="20">
        <v>45705</v>
      </c>
      <c r="Y1100" s="20">
        <v>45700</v>
      </c>
      <c r="Z1100" s="48">
        <v>2</v>
      </c>
      <c r="AA1100">
        <v>2025</v>
      </c>
      <c r="AB1100" s="45">
        <v>118742</v>
      </c>
      <c r="AC1100" s="45">
        <v>118742</v>
      </c>
      <c r="AI1100" s="10"/>
      <c r="AK1100" s="10"/>
    </row>
    <row r="1101" spans="1:37">
      <c r="A1101" t="s">
        <v>45</v>
      </c>
      <c r="B1101" t="s">
        <v>46</v>
      </c>
      <c r="C1101" t="s">
        <v>47</v>
      </c>
      <c r="D1101" t="s">
        <v>1535</v>
      </c>
      <c r="E1101" t="s">
        <v>88</v>
      </c>
      <c r="F1101" t="s">
        <v>79</v>
      </c>
      <c r="G1101" t="s">
        <v>51</v>
      </c>
      <c r="H1101" s="20" t="s">
        <v>52</v>
      </c>
      <c r="I1101" t="s">
        <v>53</v>
      </c>
      <c r="J1101" t="s">
        <v>54</v>
      </c>
      <c r="L1101" t="s">
        <v>55</v>
      </c>
      <c r="M1101" t="s">
        <v>56</v>
      </c>
      <c r="N1101" t="s">
        <v>57</v>
      </c>
      <c r="O1101" s="21" t="s">
        <v>58</v>
      </c>
      <c r="P1101" s="21" t="s">
        <v>64</v>
      </c>
      <c r="Q1101" s="20" t="s">
        <v>456</v>
      </c>
      <c r="R1101" s="21" t="s">
        <v>457</v>
      </c>
      <c r="S1101" s="35">
        <v>1</v>
      </c>
      <c r="T1101" s="22">
        <v>1</v>
      </c>
      <c r="U1101" s="20" t="s">
        <v>62</v>
      </c>
      <c r="V1101" s="20">
        <v>45699</v>
      </c>
      <c r="W1101" s="21">
        <v>2</v>
      </c>
      <c r="X1101" s="20">
        <v>45705</v>
      </c>
      <c r="Y1101" s="20">
        <v>45700</v>
      </c>
      <c r="Z1101" s="48">
        <v>2</v>
      </c>
      <c r="AA1101">
        <v>2025</v>
      </c>
      <c r="AB1101" s="45">
        <v>28088</v>
      </c>
      <c r="AC1101" s="45">
        <v>28088</v>
      </c>
      <c r="AI1101" s="10"/>
      <c r="AK1101" s="10"/>
    </row>
    <row r="1102" spans="1:37">
      <c r="A1102" t="s">
        <v>45</v>
      </c>
      <c r="B1102" t="s">
        <v>46</v>
      </c>
      <c r="C1102" t="s">
        <v>47</v>
      </c>
      <c r="D1102" t="s">
        <v>1536</v>
      </c>
      <c r="E1102" t="s">
        <v>88</v>
      </c>
      <c r="F1102" t="s">
        <v>79</v>
      </c>
      <c r="G1102" t="s">
        <v>51</v>
      </c>
      <c r="H1102" s="20" t="s">
        <v>52</v>
      </c>
      <c r="I1102" t="s">
        <v>53</v>
      </c>
      <c r="J1102" t="s">
        <v>54</v>
      </c>
      <c r="L1102" t="s">
        <v>55</v>
      </c>
      <c r="M1102" t="s">
        <v>56</v>
      </c>
      <c r="N1102" t="s">
        <v>57</v>
      </c>
      <c r="O1102" s="21" t="s">
        <v>58</v>
      </c>
      <c r="P1102" s="21" t="s">
        <v>64</v>
      </c>
      <c r="Q1102" s="20" t="s">
        <v>436</v>
      </c>
      <c r="R1102" s="21" t="s">
        <v>437</v>
      </c>
      <c r="S1102" s="35">
        <v>1</v>
      </c>
      <c r="T1102" s="22">
        <v>1</v>
      </c>
      <c r="U1102" s="20" t="s">
        <v>62</v>
      </c>
      <c r="V1102" s="20">
        <v>45701</v>
      </c>
      <c r="W1102" s="21">
        <v>2</v>
      </c>
      <c r="X1102" s="20">
        <v>45709</v>
      </c>
      <c r="Y1102" s="20">
        <v>45707</v>
      </c>
      <c r="Z1102" s="48">
        <v>2</v>
      </c>
      <c r="AA1102">
        <v>2025</v>
      </c>
      <c r="AB1102" s="45">
        <v>45150</v>
      </c>
      <c r="AC1102" s="45">
        <v>45150</v>
      </c>
      <c r="AI1102" s="10"/>
      <c r="AK1102" s="10"/>
    </row>
    <row r="1103" spans="1:37">
      <c r="A1103" t="s">
        <v>45</v>
      </c>
      <c r="B1103" t="s">
        <v>46</v>
      </c>
      <c r="C1103" t="s">
        <v>47</v>
      </c>
      <c r="D1103" t="s">
        <v>1537</v>
      </c>
      <c r="E1103" t="s">
        <v>88</v>
      </c>
      <c r="F1103" t="s">
        <v>79</v>
      </c>
      <c r="G1103" t="s">
        <v>51</v>
      </c>
      <c r="H1103" s="20" t="s">
        <v>52</v>
      </c>
      <c r="I1103" t="s">
        <v>53</v>
      </c>
      <c r="J1103" t="s">
        <v>54</v>
      </c>
      <c r="L1103" t="s">
        <v>55</v>
      </c>
      <c r="M1103" t="s">
        <v>77</v>
      </c>
      <c r="N1103" t="s">
        <v>89</v>
      </c>
      <c r="O1103" s="21" t="s">
        <v>58</v>
      </c>
      <c r="P1103" s="21" t="s">
        <v>126</v>
      </c>
      <c r="Q1103" s="20" t="s">
        <v>960</v>
      </c>
      <c r="R1103" s="21" t="s">
        <v>961</v>
      </c>
      <c r="S1103" s="35">
        <v>1</v>
      </c>
      <c r="T1103" s="22">
        <v>1</v>
      </c>
      <c r="U1103" s="20" t="s">
        <v>62</v>
      </c>
      <c r="V1103" s="20">
        <v>45700</v>
      </c>
      <c r="W1103" s="21">
        <v>2</v>
      </c>
      <c r="X1103" s="20">
        <v>45708</v>
      </c>
      <c r="Y1103" s="20">
        <v>45705</v>
      </c>
      <c r="Z1103" s="48">
        <v>2</v>
      </c>
      <c r="AA1103">
        <v>2025</v>
      </c>
      <c r="AB1103" s="45">
        <v>28119</v>
      </c>
      <c r="AC1103" s="45">
        <v>28119</v>
      </c>
      <c r="AI1103" s="10"/>
      <c r="AK1103" s="10"/>
    </row>
    <row r="1104" spans="1:37">
      <c r="A1104" t="s">
        <v>45</v>
      </c>
      <c r="B1104" t="s">
        <v>46</v>
      </c>
      <c r="C1104" t="s">
        <v>47</v>
      </c>
      <c r="D1104" t="s">
        <v>1538</v>
      </c>
      <c r="E1104" t="s">
        <v>88</v>
      </c>
      <c r="F1104" t="s">
        <v>79</v>
      </c>
      <c r="G1104" t="s">
        <v>51</v>
      </c>
      <c r="H1104" s="20" t="s">
        <v>52</v>
      </c>
      <c r="I1104" t="s">
        <v>53</v>
      </c>
      <c r="J1104" t="s">
        <v>54</v>
      </c>
      <c r="L1104" t="s">
        <v>55</v>
      </c>
      <c r="M1104" t="s">
        <v>77</v>
      </c>
      <c r="N1104" t="s">
        <v>89</v>
      </c>
      <c r="O1104" s="21" t="s">
        <v>58</v>
      </c>
      <c r="P1104" s="21" t="s">
        <v>150</v>
      </c>
      <c r="Q1104" s="20" t="s">
        <v>498</v>
      </c>
      <c r="R1104" s="21" t="s">
        <v>499</v>
      </c>
      <c r="S1104" s="35">
        <v>1</v>
      </c>
      <c r="T1104" s="22">
        <v>1</v>
      </c>
      <c r="U1104" s="20" t="s">
        <v>62</v>
      </c>
      <c r="V1104" s="20">
        <v>45701</v>
      </c>
      <c r="W1104" s="21">
        <v>2</v>
      </c>
      <c r="X1104" s="20">
        <v>45707</v>
      </c>
      <c r="Y1104" s="20">
        <v>45705</v>
      </c>
      <c r="Z1104" s="48">
        <v>2</v>
      </c>
      <c r="AA1104">
        <v>2025</v>
      </c>
      <c r="AB1104" s="45">
        <v>106242</v>
      </c>
      <c r="AC1104" s="45">
        <v>106242</v>
      </c>
      <c r="AI1104" s="10"/>
      <c r="AK1104" s="10"/>
    </row>
    <row r="1105" spans="1:37">
      <c r="A1105" t="s">
        <v>45</v>
      </c>
      <c r="B1105" t="s">
        <v>46</v>
      </c>
      <c r="C1105" t="s">
        <v>47</v>
      </c>
      <c r="D1105" t="s">
        <v>1539</v>
      </c>
      <c r="E1105" t="s">
        <v>88</v>
      </c>
      <c r="F1105" t="s">
        <v>79</v>
      </c>
      <c r="G1105" t="s">
        <v>51</v>
      </c>
      <c r="H1105" s="20" t="s">
        <v>52</v>
      </c>
      <c r="I1105" t="s">
        <v>53</v>
      </c>
      <c r="J1105" t="s">
        <v>54</v>
      </c>
      <c r="L1105" t="s">
        <v>55</v>
      </c>
      <c r="M1105" t="s">
        <v>77</v>
      </c>
      <c r="N1105" t="s">
        <v>89</v>
      </c>
      <c r="O1105" s="21" t="s">
        <v>58</v>
      </c>
      <c r="P1105" s="21" t="s">
        <v>126</v>
      </c>
      <c r="Q1105" s="20" t="s">
        <v>960</v>
      </c>
      <c r="R1105" s="21" t="s">
        <v>961</v>
      </c>
      <c r="S1105" s="35">
        <v>1</v>
      </c>
      <c r="T1105" s="22">
        <v>1</v>
      </c>
      <c r="U1105" s="20" t="s">
        <v>62</v>
      </c>
      <c r="V1105" s="20">
        <v>45701</v>
      </c>
      <c r="W1105" s="21">
        <v>2</v>
      </c>
      <c r="X1105" s="20">
        <v>45713</v>
      </c>
      <c r="Y1105" s="20">
        <v>45705</v>
      </c>
      <c r="Z1105" s="48">
        <v>2</v>
      </c>
      <c r="AA1105">
        <v>2025</v>
      </c>
      <c r="AB1105" s="45">
        <v>28119</v>
      </c>
      <c r="AC1105" s="45">
        <v>28119</v>
      </c>
      <c r="AI1105" s="10"/>
      <c r="AK1105" s="10"/>
    </row>
    <row r="1106" spans="1:37">
      <c r="A1106" t="s">
        <v>45</v>
      </c>
      <c r="B1106" t="s">
        <v>46</v>
      </c>
      <c r="C1106" t="s">
        <v>47</v>
      </c>
      <c r="D1106" t="s">
        <v>1540</v>
      </c>
      <c r="E1106" t="s">
        <v>88</v>
      </c>
      <c r="F1106" t="s">
        <v>79</v>
      </c>
      <c r="G1106" t="s">
        <v>51</v>
      </c>
      <c r="H1106" s="20" t="s">
        <v>52</v>
      </c>
      <c r="I1106" t="s">
        <v>53</v>
      </c>
      <c r="J1106" t="s">
        <v>54</v>
      </c>
      <c r="L1106" t="s">
        <v>55</v>
      </c>
      <c r="M1106" t="s">
        <v>56</v>
      </c>
      <c r="N1106" t="s">
        <v>57</v>
      </c>
      <c r="O1106" s="21" t="s">
        <v>58</v>
      </c>
      <c r="P1106" s="21" t="s">
        <v>64</v>
      </c>
      <c r="Q1106" s="20" t="s">
        <v>1476</v>
      </c>
      <c r="R1106" s="21" t="s">
        <v>1477</v>
      </c>
      <c r="S1106" s="35">
        <v>1</v>
      </c>
      <c r="T1106" s="22">
        <v>1</v>
      </c>
      <c r="U1106" s="20" t="s">
        <v>62</v>
      </c>
      <c r="V1106" s="20">
        <v>45699</v>
      </c>
      <c r="W1106" s="21">
        <v>2</v>
      </c>
      <c r="X1106" s="20">
        <v>45705</v>
      </c>
      <c r="Y1106" s="20">
        <v>45700</v>
      </c>
      <c r="Z1106" s="48">
        <v>2</v>
      </c>
      <c r="AA1106">
        <v>2025</v>
      </c>
      <c r="AB1106" s="45">
        <v>47972</v>
      </c>
      <c r="AC1106" s="45">
        <v>47972</v>
      </c>
      <c r="AI1106" s="10"/>
      <c r="AK1106" s="10"/>
    </row>
    <row r="1107" spans="1:37">
      <c r="A1107" t="s">
        <v>45</v>
      </c>
      <c r="B1107" t="s">
        <v>46</v>
      </c>
      <c r="C1107" t="s">
        <v>47</v>
      </c>
      <c r="D1107" t="s">
        <v>1541</v>
      </c>
      <c r="E1107" t="s">
        <v>88</v>
      </c>
      <c r="F1107" t="s">
        <v>79</v>
      </c>
      <c r="G1107" t="s">
        <v>51</v>
      </c>
      <c r="H1107" s="20" t="s">
        <v>52</v>
      </c>
      <c r="I1107" t="s">
        <v>53</v>
      </c>
      <c r="J1107" t="s">
        <v>54</v>
      </c>
      <c r="L1107" t="s">
        <v>55</v>
      </c>
      <c r="M1107" t="s">
        <v>77</v>
      </c>
      <c r="N1107" t="s">
        <v>89</v>
      </c>
      <c r="O1107" s="21" t="s">
        <v>58</v>
      </c>
      <c r="P1107" s="21" t="s">
        <v>126</v>
      </c>
      <c r="Q1107" s="20" t="s">
        <v>1002</v>
      </c>
      <c r="R1107" s="21" t="s">
        <v>1003</v>
      </c>
      <c r="S1107" s="35">
        <v>1</v>
      </c>
      <c r="T1107" s="22">
        <v>1</v>
      </c>
      <c r="U1107" s="20" t="s">
        <v>62</v>
      </c>
      <c r="V1107" s="20">
        <v>45699</v>
      </c>
      <c r="W1107" s="21">
        <v>2</v>
      </c>
      <c r="X1107" s="20">
        <v>45705</v>
      </c>
      <c r="Y1107" s="20">
        <v>45702</v>
      </c>
      <c r="Z1107" s="48">
        <v>2</v>
      </c>
      <c r="AA1107">
        <v>2025</v>
      </c>
      <c r="AB1107" s="45">
        <v>34367</v>
      </c>
      <c r="AC1107" s="45">
        <v>34367</v>
      </c>
      <c r="AI1107" s="10"/>
      <c r="AK1107" s="10"/>
    </row>
    <row r="1108" spans="1:37">
      <c r="A1108" t="s">
        <v>45</v>
      </c>
      <c r="B1108" t="s">
        <v>46</v>
      </c>
      <c r="C1108" t="s">
        <v>47</v>
      </c>
      <c r="D1108" t="s">
        <v>1542</v>
      </c>
      <c r="E1108" t="s">
        <v>88</v>
      </c>
      <c r="F1108" t="s">
        <v>79</v>
      </c>
      <c r="G1108" t="s">
        <v>51</v>
      </c>
      <c r="H1108" s="20" t="s">
        <v>52</v>
      </c>
      <c r="I1108" t="s">
        <v>53</v>
      </c>
      <c r="J1108" t="s">
        <v>54</v>
      </c>
      <c r="L1108" t="s">
        <v>55</v>
      </c>
      <c r="M1108" t="s">
        <v>56</v>
      </c>
      <c r="N1108" t="s">
        <v>57</v>
      </c>
      <c r="O1108" s="21" t="s">
        <v>58</v>
      </c>
      <c r="P1108" s="21" t="s">
        <v>64</v>
      </c>
      <c r="Q1108" s="20" t="s">
        <v>456</v>
      </c>
      <c r="R1108" s="21" t="s">
        <v>457</v>
      </c>
      <c r="S1108" s="35">
        <v>1</v>
      </c>
      <c r="T1108" s="22">
        <v>1</v>
      </c>
      <c r="U1108" s="20" t="s">
        <v>62</v>
      </c>
      <c r="V1108" s="20">
        <v>45700</v>
      </c>
      <c r="W1108" s="21">
        <v>2</v>
      </c>
      <c r="X1108" s="20">
        <v>45709</v>
      </c>
      <c r="Y1108" s="20">
        <v>45705</v>
      </c>
      <c r="Z1108" s="48">
        <v>2</v>
      </c>
      <c r="AA1108">
        <v>2025</v>
      </c>
      <c r="AB1108" s="45">
        <v>28088</v>
      </c>
      <c r="AC1108" s="45">
        <v>28088</v>
      </c>
      <c r="AI1108" s="10"/>
      <c r="AK1108" s="10"/>
    </row>
    <row r="1109" spans="1:37">
      <c r="A1109" t="s">
        <v>45</v>
      </c>
      <c r="B1109" t="s">
        <v>46</v>
      </c>
      <c r="C1109" t="s">
        <v>47</v>
      </c>
      <c r="D1109" t="s">
        <v>1543</v>
      </c>
      <c r="E1109" t="s">
        <v>88</v>
      </c>
      <c r="F1109" t="s">
        <v>79</v>
      </c>
      <c r="G1109" t="s">
        <v>51</v>
      </c>
      <c r="H1109" s="20" t="s">
        <v>52</v>
      </c>
      <c r="I1109" t="s">
        <v>53</v>
      </c>
      <c r="J1109" t="s">
        <v>54</v>
      </c>
      <c r="L1109" t="s">
        <v>55</v>
      </c>
      <c r="M1109" t="s">
        <v>77</v>
      </c>
      <c r="N1109" t="s">
        <v>89</v>
      </c>
      <c r="O1109" s="21" t="s">
        <v>58</v>
      </c>
      <c r="P1109" s="21" t="s">
        <v>253</v>
      </c>
      <c r="Q1109" s="20" t="s">
        <v>953</v>
      </c>
      <c r="R1109" s="21" t="s">
        <v>954</v>
      </c>
      <c r="S1109" s="35">
        <v>1</v>
      </c>
      <c r="T1109" s="22">
        <v>1</v>
      </c>
      <c r="U1109" s="20" t="s">
        <v>62</v>
      </c>
      <c r="V1109" s="20">
        <v>45701</v>
      </c>
      <c r="W1109" s="21">
        <v>2</v>
      </c>
      <c r="X1109" s="20">
        <v>45709</v>
      </c>
      <c r="Y1109" s="20">
        <v>45707</v>
      </c>
      <c r="Z1109" s="48">
        <v>2</v>
      </c>
      <c r="AA1109">
        <v>2025</v>
      </c>
      <c r="AB1109" s="45">
        <v>46869</v>
      </c>
      <c r="AC1109" s="45">
        <v>46869</v>
      </c>
      <c r="AI1109" s="10"/>
      <c r="AK1109" s="10"/>
    </row>
    <row r="1110" spans="1:37">
      <c r="A1110" t="s">
        <v>45</v>
      </c>
      <c r="B1110" t="s">
        <v>46</v>
      </c>
      <c r="C1110" t="s">
        <v>47</v>
      </c>
      <c r="D1110" t="s">
        <v>1544</v>
      </c>
      <c r="E1110" t="s">
        <v>88</v>
      </c>
      <c r="F1110" t="s">
        <v>79</v>
      </c>
      <c r="G1110" t="s">
        <v>51</v>
      </c>
      <c r="H1110" s="20" t="s">
        <v>52</v>
      </c>
      <c r="I1110" t="s">
        <v>53</v>
      </c>
      <c r="J1110" t="s">
        <v>54</v>
      </c>
      <c r="L1110" t="s">
        <v>55</v>
      </c>
      <c r="M1110" t="s">
        <v>77</v>
      </c>
      <c r="N1110" t="s">
        <v>89</v>
      </c>
      <c r="O1110" s="21" t="s">
        <v>58</v>
      </c>
      <c r="P1110" s="21" t="s">
        <v>303</v>
      </c>
      <c r="Q1110" s="20" t="s">
        <v>631</v>
      </c>
      <c r="R1110" s="21" t="s">
        <v>632</v>
      </c>
      <c r="S1110" s="35">
        <v>1</v>
      </c>
      <c r="T1110" s="22">
        <v>1</v>
      </c>
      <c r="U1110" s="20" t="s">
        <v>62</v>
      </c>
      <c r="V1110" s="20">
        <v>45700</v>
      </c>
      <c r="W1110" s="21">
        <v>2</v>
      </c>
      <c r="X1110" s="20">
        <v>45709</v>
      </c>
      <c r="Y1110" s="20">
        <v>45705</v>
      </c>
      <c r="Z1110" s="48">
        <v>2</v>
      </c>
      <c r="AA1110">
        <v>2025</v>
      </c>
      <c r="AB1110" s="45">
        <v>63326</v>
      </c>
      <c r="AC1110" s="45">
        <v>63326</v>
      </c>
      <c r="AI1110" s="10"/>
      <c r="AK1110" s="10"/>
    </row>
    <row r="1111" spans="1:37">
      <c r="A1111" t="s">
        <v>45</v>
      </c>
      <c r="B1111" t="s">
        <v>46</v>
      </c>
      <c r="C1111" t="s">
        <v>47</v>
      </c>
      <c r="D1111" t="s">
        <v>1545</v>
      </c>
      <c r="E1111" t="s">
        <v>88</v>
      </c>
      <c r="F1111" t="s">
        <v>79</v>
      </c>
      <c r="G1111" t="s">
        <v>51</v>
      </c>
      <c r="H1111" s="20" t="s">
        <v>52</v>
      </c>
      <c r="I1111" t="s">
        <v>53</v>
      </c>
      <c r="J1111" t="s">
        <v>54</v>
      </c>
      <c r="L1111" t="s">
        <v>55</v>
      </c>
      <c r="M1111" t="s">
        <v>56</v>
      </c>
      <c r="N1111" t="s">
        <v>57</v>
      </c>
      <c r="O1111" s="21" t="s">
        <v>58</v>
      </c>
      <c r="P1111" s="21" t="s">
        <v>64</v>
      </c>
      <c r="Q1111" s="20" t="s">
        <v>358</v>
      </c>
      <c r="R1111" s="21" t="s">
        <v>359</v>
      </c>
      <c r="S1111" s="35">
        <v>1</v>
      </c>
      <c r="T1111" s="22">
        <v>1</v>
      </c>
      <c r="U1111" s="20" t="s">
        <v>62</v>
      </c>
      <c r="V1111" s="20">
        <v>45700</v>
      </c>
      <c r="W1111" s="21">
        <v>2</v>
      </c>
      <c r="X1111" s="20">
        <v>45712</v>
      </c>
      <c r="Y1111" s="20">
        <v>45705</v>
      </c>
      <c r="Z1111" s="48">
        <v>2</v>
      </c>
      <c r="AA1111">
        <v>2025</v>
      </c>
      <c r="AB1111" s="45">
        <v>87494</v>
      </c>
      <c r="AC1111" s="45">
        <v>87494</v>
      </c>
      <c r="AI1111" s="10"/>
      <c r="AK1111" s="10"/>
    </row>
    <row r="1112" spans="1:37">
      <c r="A1112" t="s">
        <v>45</v>
      </c>
      <c r="B1112" t="s">
        <v>46</v>
      </c>
      <c r="C1112" t="s">
        <v>47</v>
      </c>
      <c r="D1112" t="s">
        <v>1546</v>
      </c>
      <c r="E1112" t="s">
        <v>88</v>
      </c>
      <c r="F1112" t="s">
        <v>79</v>
      </c>
      <c r="G1112" t="s">
        <v>51</v>
      </c>
      <c r="H1112" s="20" t="s">
        <v>52</v>
      </c>
      <c r="I1112" t="s">
        <v>53</v>
      </c>
      <c r="J1112" t="s">
        <v>54</v>
      </c>
      <c r="L1112" t="s">
        <v>55</v>
      </c>
      <c r="M1112" t="s">
        <v>77</v>
      </c>
      <c r="N1112" t="s">
        <v>89</v>
      </c>
      <c r="O1112" s="21" t="s">
        <v>58</v>
      </c>
      <c r="P1112" s="21" t="s">
        <v>303</v>
      </c>
      <c r="Q1112" s="20" t="s">
        <v>774</v>
      </c>
      <c r="R1112" s="21" t="s">
        <v>775</v>
      </c>
      <c r="S1112" s="35">
        <v>1</v>
      </c>
      <c r="T1112" s="22">
        <v>1</v>
      </c>
      <c r="U1112" s="20" t="s">
        <v>62</v>
      </c>
      <c r="V1112" s="20">
        <v>45700</v>
      </c>
      <c r="W1112" s="21">
        <v>2</v>
      </c>
      <c r="X1112" s="20">
        <v>45709</v>
      </c>
      <c r="Y1112" s="20">
        <v>45705</v>
      </c>
      <c r="Z1112" s="48">
        <v>2</v>
      </c>
      <c r="AA1112">
        <v>2025</v>
      </c>
      <c r="AB1112" s="45">
        <v>87495</v>
      </c>
      <c r="AC1112" s="45">
        <v>87495</v>
      </c>
      <c r="AI1112" s="10"/>
      <c r="AK1112" s="10"/>
    </row>
    <row r="1113" spans="1:37">
      <c r="A1113" t="s">
        <v>45</v>
      </c>
      <c r="B1113" t="s">
        <v>46</v>
      </c>
      <c r="C1113" t="s">
        <v>47</v>
      </c>
      <c r="D1113" t="s">
        <v>1547</v>
      </c>
      <c r="E1113" t="s">
        <v>88</v>
      </c>
      <c r="F1113" t="s">
        <v>79</v>
      </c>
      <c r="G1113" t="s">
        <v>51</v>
      </c>
      <c r="H1113" s="20" t="s">
        <v>52</v>
      </c>
      <c r="I1113" t="s">
        <v>53</v>
      </c>
      <c r="J1113" t="s">
        <v>54</v>
      </c>
      <c r="L1113" t="s">
        <v>55</v>
      </c>
      <c r="M1113" t="s">
        <v>77</v>
      </c>
      <c r="N1113" t="s">
        <v>89</v>
      </c>
      <c r="O1113" s="21" t="s">
        <v>58</v>
      </c>
      <c r="P1113" s="21" t="s">
        <v>126</v>
      </c>
      <c r="Q1113" s="20" t="s">
        <v>892</v>
      </c>
      <c r="R1113" s="21" t="s">
        <v>893</v>
      </c>
      <c r="S1113" s="35">
        <v>1</v>
      </c>
      <c r="T1113" s="22">
        <v>1</v>
      </c>
      <c r="U1113" s="20" t="s">
        <v>62</v>
      </c>
      <c r="V1113" s="20">
        <v>45700</v>
      </c>
      <c r="W1113" s="21">
        <v>2</v>
      </c>
      <c r="X1113" s="20">
        <v>45706</v>
      </c>
      <c r="Y1113" s="20">
        <v>45702</v>
      </c>
      <c r="Z1113" s="48">
        <v>2</v>
      </c>
      <c r="AA1113">
        <v>2025</v>
      </c>
      <c r="AB1113" s="45">
        <v>28119</v>
      </c>
      <c r="AC1113" s="45">
        <v>28119</v>
      </c>
      <c r="AI1113" s="10"/>
      <c r="AK1113" s="10"/>
    </row>
    <row r="1114" spans="1:37">
      <c r="A1114" t="s">
        <v>45</v>
      </c>
      <c r="B1114" t="s">
        <v>46</v>
      </c>
      <c r="C1114" t="s">
        <v>47</v>
      </c>
      <c r="D1114" t="s">
        <v>1548</v>
      </c>
      <c r="E1114" t="s">
        <v>88</v>
      </c>
      <c r="F1114" t="s">
        <v>79</v>
      </c>
      <c r="G1114" t="s">
        <v>51</v>
      </c>
      <c r="H1114" s="20" t="s">
        <v>52</v>
      </c>
      <c r="I1114" t="s">
        <v>53</v>
      </c>
      <c r="J1114" t="s">
        <v>54</v>
      </c>
      <c r="L1114" t="s">
        <v>55</v>
      </c>
      <c r="M1114" t="s">
        <v>77</v>
      </c>
      <c r="N1114" t="s">
        <v>89</v>
      </c>
      <c r="O1114" s="21" t="s">
        <v>58</v>
      </c>
      <c r="P1114" s="21" t="s">
        <v>104</v>
      </c>
      <c r="Q1114" s="20" t="s">
        <v>843</v>
      </c>
      <c r="R1114" s="21" t="s">
        <v>844</v>
      </c>
      <c r="S1114" s="35">
        <v>1</v>
      </c>
      <c r="T1114" s="22">
        <v>1</v>
      </c>
      <c r="U1114" s="20" t="s">
        <v>62</v>
      </c>
      <c r="V1114" s="20">
        <v>45701</v>
      </c>
      <c r="W1114" s="21">
        <v>2</v>
      </c>
      <c r="X1114" s="20">
        <v>45709</v>
      </c>
      <c r="Y1114" s="20">
        <v>45707</v>
      </c>
      <c r="Z1114" s="48">
        <v>2</v>
      </c>
      <c r="AA1114">
        <v>2025</v>
      </c>
      <c r="AB1114" s="45">
        <v>81245</v>
      </c>
      <c r="AC1114" s="45">
        <v>81245</v>
      </c>
      <c r="AI1114" s="10"/>
      <c r="AK1114" s="10"/>
    </row>
    <row r="1115" spans="1:37">
      <c r="A1115" t="s">
        <v>45</v>
      </c>
      <c r="B1115" t="s">
        <v>46</v>
      </c>
      <c r="C1115" t="s">
        <v>47</v>
      </c>
      <c r="D1115" t="s">
        <v>1549</v>
      </c>
      <c r="E1115" t="s">
        <v>88</v>
      </c>
      <c r="F1115" t="s">
        <v>79</v>
      </c>
      <c r="G1115" t="s">
        <v>51</v>
      </c>
      <c r="H1115" s="20" t="s">
        <v>52</v>
      </c>
      <c r="I1115" t="s">
        <v>53</v>
      </c>
      <c r="J1115" t="s">
        <v>54</v>
      </c>
      <c r="L1115" t="s">
        <v>55</v>
      </c>
      <c r="M1115" t="s">
        <v>77</v>
      </c>
      <c r="N1115" t="s">
        <v>89</v>
      </c>
      <c r="O1115" s="21" t="s">
        <v>58</v>
      </c>
      <c r="P1115" s="21" t="s">
        <v>126</v>
      </c>
      <c r="Q1115" s="20" t="s">
        <v>960</v>
      </c>
      <c r="R1115" s="21" t="s">
        <v>961</v>
      </c>
      <c r="S1115" s="35">
        <v>1</v>
      </c>
      <c r="T1115" s="22">
        <v>1</v>
      </c>
      <c r="U1115" s="20" t="s">
        <v>62</v>
      </c>
      <c r="V1115" s="20">
        <v>45701</v>
      </c>
      <c r="W1115" s="21">
        <v>2</v>
      </c>
      <c r="X1115" s="20">
        <v>45709</v>
      </c>
      <c r="Y1115" s="20">
        <v>45707</v>
      </c>
      <c r="Z1115" s="48">
        <v>2</v>
      </c>
      <c r="AA1115">
        <v>2025</v>
      </c>
      <c r="AB1115" s="45">
        <v>28119</v>
      </c>
      <c r="AC1115" s="45">
        <v>28119</v>
      </c>
      <c r="AI1115" s="10"/>
      <c r="AK1115" s="10"/>
    </row>
    <row r="1116" spans="1:37">
      <c r="A1116" t="s">
        <v>45</v>
      </c>
      <c r="B1116" t="s">
        <v>46</v>
      </c>
      <c r="C1116" t="s">
        <v>47</v>
      </c>
      <c r="D1116" t="s">
        <v>1550</v>
      </c>
      <c r="E1116" t="s">
        <v>88</v>
      </c>
      <c r="F1116" t="s">
        <v>79</v>
      </c>
      <c r="G1116" t="s">
        <v>51</v>
      </c>
      <c r="H1116" s="20" t="s">
        <v>52</v>
      </c>
      <c r="I1116" t="s">
        <v>53</v>
      </c>
      <c r="J1116" t="s">
        <v>54</v>
      </c>
      <c r="L1116" t="s">
        <v>55</v>
      </c>
      <c r="M1116" t="s">
        <v>77</v>
      </c>
      <c r="N1116" t="s">
        <v>89</v>
      </c>
      <c r="O1116" s="21" t="s">
        <v>58</v>
      </c>
      <c r="P1116" s="21" t="s">
        <v>126</v>
      </c>
      <c r="Q1116" s="20" t="s">
        <v>960</v>
      </c>
      <c r="R1116" s="21" t="s">
        <v>961</v>
      </c>
      <c r="S1116" s="35">
        <v>1</v>
      </c>
      <c r="T1116" s="22">
        <v>1</v>
      </c>
      <c r="U1116" s="20" t="s">
        <v>62</v>
      </c>
      <c r="V1116" s="20">
        <v>45701</v>
      </c>
      <c r="W1116" s="21">
        <v>2</v>
      </c>
      <c r="X1116" s="20">
        <v>45709</v>
      </c>
      <c r="Y1116" s="20">
        <v>45707</v>
      </c>
      <c r="Z1116" s="48">
        <v>2</v>
      </c>
      <c r="AA1116">
        <v>2025</v>
      </c>
      <c r="AB1116" s="45">
        <v>28119</v>
      </c>
      <c r="AC1116" s="45">
        <v>28119</v>
      </c>
      <c r="AI1116" s="10"/>
      <c r="AK1116" s="10"/>
    </row>
    <row r="1117" spans="1:37">
      <c r="A1117" t="s">
        <v>45</v>
      </c>
      <c r="B1117" t="s">
        <v>46</v>
      </c>
      <c r="C1117" t="s">
        <v>47</v>
      </c>
      <c r="D1117" t="s">
        <v>1551</v>
      </c>
      <c r="E1117" t="s">
        <v>88</v>
      </c>
      <c r="F1117" t="s">
        <v>79</v>
      </c>
      <c r="G1117" t="s">
        <v>51</v>
      </c>
      <c r="H1117" s="20" t="s">
        <v>52</v>
      </c>
      <c r="I1117" t="s">
        <v>53</v>
      </c>
      <c r="J1117" t="s">
        <v>54</v>
      </c>
      <c r="L1117" t="s">
        <v>55</v>
      </c>
      <c r="M1117" t="s">
        <v>56</v>
      </c>
      <c r="N1117" t="s">
        <v>57</v>
      </c>
      <c r="O1117" s="21" t="s">
        <v>58</v>
      </c>
      <c r="P1117" s="21" t="s">
        <v>64</v>
      </c>
      <c r="Q1117" s="20" t="s">
        <v>358</v>
      </c>
      <c r="R1117" s="21" t="s">
        <v>359</v>
      </c>
      <c r="S1117" s="35">
        <v>1</v>
      </c>
      <c r="T1117" s="22">
        <v>1</v>
      </c>
      <c r="U1117" s="20" t="s">
        <v>62</v>
      </c>
      <c r="V1117" s="20">
        <v>45702</v>
      </c>
      <c r="W1117" s="21">
        <v>2</v>
      </c>
      <c r="X1117" s="20">
        <v>45716</v>
      </c>
      <c r="Y1117" s="20">
        <v>45714</v>
      </c>
      <c r="Z1117" s="48">
        <v>2</v>
      </c>
      <c r="AA1117">
        <v>2025</v>
      </c>
      <c r="AB1117" s="45">
        <v>87494</v>
      </c>
      <c r="AC1117" s="45">
        <v>87494</v>
      </c>
      <c r="AI1117" s="10"/>
      <c r="AK1117" s="10"/>
    </row>
    <row r="1118" spans="1:37">
      <c r="A1118" t="s">
        <v>45</v>
      </c>
      <c r="B1118" t="s">
        <v>46</v>
      </c>
      <c r="C1118" t="s">
        <v>47</v>
      </c>
      <c r="D1118" t="s">
        <v>1552</v>
      </c>
      <c r="E1118" t="s">
        <v>88</v>
      </c>
      <c r="F1118" t="s">
        <v>79</v>
      </c>
      <c r="G1118" t="s">
        <v>51</v>
      </c>
      <c r="H1118" s="20" t="s">
        <v>52</v>
      </c>
      <c r="I1118" t="s">
        <v>53</v>
      </c>
      <c r="J1118" t="s">
        <v>54</v>
      </c>
      <c r="L1118" t="s">
        <v>55</v>
      </c>
      <c r="M1118" t="s">
        <v>77</v>
      </c>
      <c r="N1118" t="s">
        <v>89</v>
      </c>
      <c r="O1118" s="21" t="s">
        <v>58</v>
      </c>
      <c r="P1118" s="21" t="s">
        <v>104</v>
      </c>
      <c r="Q1118" s="20" t="s">
        <v>998</v>
      </c>
      <c r="R1118" s="21" t="s">
        <v>999</v>
      </c>
      <c r="S1118" s="35">
        <v>1</v>
      </c>
      <c r="T1118" s="22">
        <v>1</v>
      </c>
      <c r="U1118" s="20" t="s">
        <v>62</v>
      </c>
      <c r="V1118" s="20">
        <v>45699</v>
      </c>
      <c r="W1118" s="21">
        <v>2</v>
      </c>
      <c r="X1118" s="20">
        <v>45705</v>
      </c>
      <c r="Y1118" s="20">
        <v>45702</v>
      </c>
      <c r="Z1118" s="48">
        <v>2</v>
      </c>
      <c r="AA1118">
        <v>2025</v>
      </c>
      <c r="AB1118" s="45">
        <v>187491</v>
      </c>
      <c r="AC1118" s="45">
        <v>187491</v>
      </c>
      <c r="AI1118" s="10"/>
      <c r="AK1118" s="10"/>
    </row>
    <row r="1119" spans="1:37">
      <c r="A1119" t="s">
        <v>45</v>
      </c>
      <c r="B1119" t="s">
        <v>46</v>
      </c>
      <c r="C1119" t="s">
        <v>47</v>
      </c>
      <c r="D1119" t="s">
        <v>1553</v>
      </c>
      <c r="E1119" t="s">
        <v>88</v>
      </c>
      <c r="F1119" t="s">
        <v>79</v>
      </c>
      <c r="G1119" t="s">
        <v>51</v>
      </c>
      <c r="H1119" s="20" t="s">
        <v>52</v>
      </c>
      <c r="I1119" t="s">
        <v>53</v>
      </c>
      <c r="J1119" t="s">
        <v>54</v>
      </c>
      <c r="L1119" t="s">
        <v>55</v>
      </c>
      <c r="M1119" t="s">
        <v>56</v>
      </c>
      <c r="N1119" t="s">
        <v>57</v>
      </c>
      <c r="O1119" s="21" t="s">
        <v>58</v>
      </c>
      <c r="P1119" s="21" t="s">
        <v>64</v>
      </c>
      <c r="Q1119" s="20" t="s">
        <v>518</v>
      </c>
      <c r="R1119" s="21" t="s">
        <v>519</v>
      </c>
      <c r="S1119" s="35">
        <v>2</v>
      </c>
      <c r="T1119" s="22">
        <v>2</v>
      </c>
      <c r="U1119" s="20" t="s">
        <v>62</v>
      </c>
      <c r="V1119" s="20">
        <v>45699</v>
      </c>
      <c r="W1119" s="21">
        <v>2</v>
      </c>
      <c r="X1119" s="20">
        <v>45705</v>
      </c>
      <c r="Y1119" s="20">
        <v>45702</v>
      </c>
      <c r="Z1119" s="48">
        <v>2</v>
      </c>
      <c r="AA1119">
        <v>2025</v>
      </c>
      <c r="AB1119" s="45">
        <v>274988</v>
      </c>
      <c r="AC1119" s="45">
        <v>274988</v>
      </c>
      <c r="AI1119" s="10"/>
      <c r="AK1119" s="10"/>
    </row>
    <row r="1120" spans="1:37">
      <c r="A1120" t="s">
        <v>45</v>
      </c>
      <c r="B1120" t="s">
        <v>46</v>
      </c>
      <c r="C1120" t="s">
        <v>47</v>
      </c>
      <c r="D1120" t="s">
        <v>1554</v>
      </c>
      <c r="E1120" t="s">
        <v>88</v>
      </c>
      <c r="F1120" t="s">
        <v>79</v>
      </c>
      <c r="G1120" t="s">
        <v>51</v>
      </c>
      <c r="H1120" s="20" t="s">
        <v>52</v>
      </c>
      <c r="I1120" t="s">
        <v>53</v>
      </c>
      <c r="J1120" t="s">
        <v>54</v>
      </c>
      <c r="L1120" t="s">
        <v>55</v>
      </c>
      <c r="M1120" t="s">
        <v>77</v>
      </c>
      <c r="N1120" t="s">
        <v>89</v>
      </c>
      <c r="O1120" s="21" t="s">
        <v>58</v>
      </c>
      <c r="P1120" s="21" t="s">
        <v>150</v>
      </c>
      <c r="Q1120" s="20" t="s">
        <v>151</v>
      </c>
      <c r="R1120" s="21" t="s">
        <v>152</v>
      </c>
      <c r="S1120" s="35">
        <v>1</v>
      </c>
      <c r="T1120" s="22">
        <v>1</v>
      </c>
      <c r="U1120" s="20" t="s">
        <v>62</v>
      </c>
      <c r="V1120" s="20">
        <v>45699</v>
      </c>
      <c r="W1120" s="21">
        <v>2</v>
      </c>
      <c r="X1120" s="20">
        <v>45713</v>
      </c>
      <c r="Y1120" s="20">
        <v>45709</v>
      </c>
      <c r="Z1120" s="48">
        <v>2</v>
      </c>
      <c r="AA1120">
        <v>2025</v>
      </c>
      <c r="AB1120" s="45">
        <v>83323</v>
      </c>
      <c r="AC1120" s="45">
        <v>83323</v>
      </c>
      <c r="AI1120" s="10"/>
      <c r="AK1120" s="10"/>
    </row>
    <row r="1121" spans="1:37">
      <c r="A1121" t="s">
        <v>45</v>
      </c>
      <c r="B1121" t="s">
        <v>46</v>
      </c>
      <c r="C1121" t="s">
        <v>47</v>
      </c>
      <c r="D1121" t="s">
        <v>1555</v>
      </c>
      <c r="E1121" t="s">
        <v>88</v>
      </c>
      <c r="F1121" t="s">
        <v>79</v>
      </c>
      <c r="G1121" t="s">
        <v>51</v>
      </c>
      <c r="H1121" s="20" t="s">
        <v>52</v>
      </c>
      <c r="I1121" t="s">
        <v>53</v>
      </c>
      <c r="J1121" t="s">
        <v>54</v>
      </c>
      <c r="L1121" t="s">
        <v>55</v>
      </c>
      <c r="M1121" t="s">
        <v>77</v>
      </c>
      <c r="N1121" t="s">
        <v>89</v>
      </c>
      <c r="O1121" s="21" t="s">
        <v>58</v>
      </c>
      <c r="P1121" s="21" t="s">
        <v>126</v>
      </c>
      <c r="Q1121" s="20" t="s">
        <v>960</v>
      </c>
      <c r="R1121" s="21" t="s">
        <v>961</v>
      </c>
      <c r="S1121" s="35">
        <v>1</v>
      </c>
      <c r="T1121" s="22">
        <v>1</v>
      </c>
      <c r="U1121" s="20" t="s">
        <v>62</v>
      </c>
      <c r="V1121" s="20">
        <v>45699</v>
      </c>
      <c r="W1121" s="21">
        <v>2</v>
      </c>
      <c r="X1121" s="20">
        <v>45706</v>
      </c>
      <c r="Y1121" s="20">
        <v>45702</v>
      </c>
      <c r="Z1121" s="48">
        <v>2</v>
      </c>
      <c r="AA1121">
        <v>2025</v>
      </c>
      <c r="AB1121" s="45">
        <v>28119</v>
      </c>
      <c r="AC1121" s="45">
        <v>28119</v>
      </c>
      <c r="AI1121" s="10"/>
      <c r="AK1121" s="10"/>
    </row>
    <row r="1122" spans="1:37">
      <c r="A1122" t="s">
        <v>45</v>
      </c>
      <c r="B1122" t="s">
        <v>46</v>
      </c>
      <c r="C1122" t="s">
        <v>47</v>
      </c>
      <c r="D1122" t="s">
        <v>1556</v>
      </c>
      <c r="E1122" t="s">
        <v>88</v>
      </c>
      <c r="F1122" t="s">
        <v>79</v>
      </c>
      <c r="G1122" t="s">
        <v>51</v>
      </c>
      <c r="H1122" s="20" t="s">
        <v>52</v>
      </c>
      <c r="I1122" t="s">
        <v>53</v>
      </c>
      <c r="J1122" t="s">
        <v>54</v>
      </c>
      <c r="L1122" t="s">
        <v>55</v>
      </c>
      <c r="M1122" t="s">
        <v>56</v>
      </c>
      <c r="N1122" t="s">
        <v>57</v>
      </c>
      <c r="O1122" s="21" t="s">
        <v>58</v>
      </c>
      <c r="P1122" s="21" t="s">
        <v>133</v>
      </c>
      <c r="Q1122" s="20" t="s">
        <v>511</v>
      </c>
      <c r="R1122" s="21" t="s">
        <v>512</v>
      </c>
      <c r="S1122" s="35">
        <v>1</v>
      </c>
      <c r="T1122" s="22">
        <v>1</v>
      </c>
      <c r="U1122" s="20" t="s">
        <v>62</v>
      </c>
      <c r="V1122" s="20">
        <v>45700</v>
      </c>
      <c r="W1122" s="21">
        <v>2</v>
      </c>
      <c r="X1122" s="20">
        <v>45708</v>
      </c>
      <c r="Y1122" s="20">
        <v>45705</v>
      </c>
      <c r="Z1122" s="48">
        <v>2</v>
      </c>
      <c r="AA1122">
        <v>2025</v>
      </c>
      <c r="AB1122" s="45">
        <v>43744</v>
      </c>
      <c r="AC1122" s="45">
        <v>43744</v>
      </c>
      <c r="AI1122" s="10"/>
      <c r="AK1122" s="10"/>
    </row>
    <row r="1123" spans="1:37">
      <c r="A1123" t="s">
        <v>45</v>
      </c>
      <c r="B1123" t="s">
        <v>46</v>
      </c>
      <c r="C1123" t="s">
        <v>47</v>
      </c>
      <c r="D1123" t="s">
        <v>1557</v>
      </c>
      <c r="E1123" t="s">
        <v>88</v>
      </c>
      <c r="F1123" t="s">
        <v>79</v>
      </c>
      <c r="G1123" t="s">
        <v>51</v>
      </c>
      <c r="H1123" s="20" t="s">
        <v>52</v>
      </c>
      <c r="I1123" t="s">
        <v>53</v>
      </c>
      <c r="J1123" t="s">
        <v>54</v>
      </c>
      <c r="L1123" t="s">
        <v>55</v>
      </c>
      <c r="M1123" t="s">
        <v>56</v>
      </c>
      <c r="N1123" t="s">
        <v>57</v>
      </c>
      <c r="O1123" s="21" t="s">
        <v>58</v>
      </c>
      <c r="P1123" s="21" t="s">
        <v>64</v>
      </c>
      <c r="Q1123" s="20" t="s">
        <v>410</v>
      </c>
      <c r="R1123" s="21" t="s">
        <v>411</v>
      </c>
      <c r="S1123" s="35">
        <v>1</v>
      </c>
      <c r="T1123" s="22">
        <v>1</v>
      </c>
      <c r="U1123" s="20" t="s">
        <v>62</v>
      </c>
      <c r="V1123" s="20">
        <v>45700</v>
      </c>
      <c r="W1123" s="21">
        <v>2</v>
      </c>
      <c r="X1123" s="20">
        <v>45708</v>
      </c>
      <c r="Y1123" s="20">
        <v>45705</v>
      </c>
      <c r="Z1123" s="48">
        <v>2</v>
      </c>
      <c r="AA1123">
        <v>2025</v>
      </c>
      <c r="AB1123" s="45">
        <v>53119</v>
      </c>
      <c r="AC1123" s="45">
        <v>53119</v>
      </c>
      <c r="AI1123" s="10"/>
      <c r="AK1123" s="10"/>
    </row>
    <row r="1124" spans="1:37">
      <c r="A1124" t="s">
        <v>45</v>
      </c>
      <c r="B1124" t="s">
        <v>46</v>
      </c>
      <c r="C1124" t="s">
        <v>47</v>
      </c>
      <c r="D1124" t="s">
        <v>1558</v>
      </c>
      <c r="E1124" t="s">
        <v>88</v>
      </c>
      <c r="F1124" t="s">
        <v>79</v>
      </c>
      <c r="G1124" t="s">
        <v>51</v>
      </c>
      <c r="H1124" s="20" t="s">
        <v>52</v>
      </c>
      <c r="I1124" t="s">
        <v>53</v>
      </c>
      <c r="J1124" t="s">
        <v>54</v>
      </c>
      <c r="L1124" t="s">
        <v>55</v>
      </c>
      <c r="M1124" t="s">
        <v>77</v>
      </c>
      <c r="N1124" t="s">
        <v>89</v>
      </c>
      <c r="O1124" s="21" t="s">
        <v>58</v>
      </c>
      <c r="P1124" s="21" t="s">
        <v>119</v>
      </c>
      <c r="Q1124" s="20" t="s">
        <v>120</v>
      </c>
      <c r="R1124" s="21" t="s">
        <v>121</v>
      </c>
      <c r="S1124" s="35">
        <v>1</v>
      </c>
      <c r="T1124" s="22">
        <v>1</v>
      </c>
      <c r="U1124" s="20" t="s">
        <v>62</v>
      </c>
      <c r="V1124" s="20">
        <v>45702</v>
      </c>
      <c r="W1124" s="21">
        <v>2</v>
      </c>
      <c r="X1124" s="20">
        <v>45716</v>
      </c>
      <c r="Y1124" s="20">
        <v>45712</v>
      </c>
      <c r="Z1124" s="48">
        <v>2</v>
      </c>
      <c r="AA1124">
        <v>2025</v>
      </c>
      <c r="AB1124" s="45">
        <v>93748</v>
      </c>
      <c r="AC1124" s="45">
        <v>93748</v>
      </c>
      <c r="AI1124" s="10"/>
      <c r="AK1124" s="10"/>
    </row>
    <row r="1125" spans="1:37">
      <c r="A1125" t="s">
        <v>45</v>
      </c>
      <c r="B1125" t="s">
        <v>46</v>
      </c>
      <c r="C1125" t="s">
        <v>47</v>
      </c>
      <c r="D1125" t="s">
        <v>1559</v>
      </c>
      <c r="E1125" t="s">
        <v>88</v>
      </c>
      <c r="F1125" t="s">
        <v>79</v>
      </c>
      <c r="G1125" t="s">
        <v>51</v>
      </c>
      <c r="H1125" s="20" t="s">
        <v>52</v>
      </c>
      <c r="I1125" t="s">
        <v>53</v>
      </c>
      <c r="J1125" t="s">
        <v>54</v>
      </c>
      <c r="L1125" t="s">
        <v>55</v>
      </c>
      <c r="M1125" t="s">
        <v>56</v>
      </c>
      <c r="N1125" t="s">
        <v>57</v>
      </c>
      <c r="O1125" s="21" t="s">
        <v>58</v>
      </c>
      <c r="P1125" s="21" t="s">
        <v>64</v>
      </c>
      <c r="Q1125" s="20" t="s">
        <v>358</v>
      </c>
      <c r="R1125" s="21" t="s">
        <v>359</v>
      </c>
      <c r="S1125" s="35">
        <v>1</v>
      </c>
      <c r="T1125" s="22">
        <v>1</v>
      </c>
      <c r="U1125" s="20" t="s">
        <v>62</v>
      </c>
      <c r="V1125" s="20">
        <v>45701</v>
      </c>
      <c r="W1125" s="21">
        <v>2</v>
      </c>
      <c r="X1125" s="20">
        <v>45709</v>
      </c>
      <c r="Y1125" s="20">
        <v>45707</v>
      </c>
      <c r="Z1125" s="48">
        <v>2</v>
      </c>
      <c r="AA1125">
        <v>2025</v>
      </c>
      <c r="AB1125" s="45">
        <v>87494</v>
      </c>
      <c r="AC1125" s="45">
        <v>87494</v>
      </c>
      <c r="AI1125" s="10"/>
      <c r="AK1125" s="10"/>
    </row>
    <row r="1126" spans="1:37">
      <c r="A1126" t="s">
        <v>45</v>
      </c>
      <c r="B1126" t="s">
        <v>46</v>
      </c>
      <c r="C1126" t="s">
        <v>47</v>
      </c>
      <c r="D1126" t="s">
        <v>1560</v>
      </c>
      <c r="E1126" t="s">
        <v>88</v>
      </c>
      <c r="F1126" t="s">
        <v>79</v>
      </c>
      <c r="G1126" t="s">
        <v>51</v>
      </c>
      <c r="H1126" s="20" t="s">
        <v>52</v>
      </c>
      <c r="I1126" t="s">
        <v>53</v>
      </c>
      <c r="J1126" t="s">
        <v>54</v>
      </c>
      <c r="L1126" t="s">
        <v>55</v>
      </c>
      <c r="M1126" t="s">
        <v>77</v>
      </c>
      <c r="N1126" t="s">
        <v>89</v>
      </c>
      <c r="O1126" s="21" t="s">
        <v>58</v>
      </c>
      <c r="P1126" s="21" t="s">
        <v>119</v>
      </c>
      <c r="Q1126" s="20" t="s">
        <v>968</v>
      </c>
      <c r="R1126" s="21" t="s">
        <v>969</v>
      </c>
      <c r="S1126" s="35">
        <v>1</v>
      </c>
      <c r="T1126" s="22">
        <v>1</v>
      </c>
      <c r="U1126" s="20" t="s">
        <v>62</v>
      </c>
      <c r="V1126" s="20">
        <v>45700</v>
      </c>
      <c r="W1126" s="21">
        <v>2</v>
      </c>
      <c r="X1126" s="20">
        <v>45708</v>
      </c>
      <c r="Y1126" s="20">
        <v>45705</v>
      </c>
      <c r="Z1126" s="48">
        <v>2</v>
      </c>
      <c r="AA1126">
        <v>2025</v>
      </c>
      <c r="AB1126" s="45">
        <v>93748</v>
      </c>
      <c r="AC1126" s="45">
        <v>93748</v>
      </c>
      <c r="AI1126" s="10"/>
      <c r="AK1126" s="10"/>
    </row>
    <row r="1127" spans="1:37">
      <c r="A1127" t="s">
        <v>45</v>
      </c>
      <c r="B1127" t="s">
        <v>46</v>
      </c>
      <c r="C1127" t="s">
        <v>47</v>
      </c>
      <c r="D1127" t="s">
        <v>1561</v>
      </c>
      <c r="E1127" t="s">
        <v>88</v>
      </c>
      <c r="F1127" t="s">
        <v>79</v>
      </c>
      <c r="G1127" t="s">
        <v>51</v>
      </c>
      <c r="H1127" s="20" t="s">
        <v>52</v>
      </c>
      <c r="I1127" t="s">
        <v>53</v>
      </c>
      <c r="J1127" t="s">
        <v>54</v>
      </c>
      <c r="L1127" t="s">
        <v>55</v>
      </c>
      <c r="M1127" t="s">
        <v>77</v>
      </c>
      <c r="N1127" t="s">
        <v>89</v>
      </c>
      <c r="O1127" s="21" t="s">
        <v>58</v>
      </c>
      <c r="P1127" s="21" t="s">
        <v>366</v>
      </c>
      <c r="Q1127" s="20" t="s">
        <v>542</v>
      </c>
      <c r="R1127" s="21" t="s">
        <v>543</v>
      </c>
      <c r="S1127" s="35">
        <v>1</v>
      </c>
      <c r="T1127" s="22">
        <v>1</v>
      </c>
      <c r="U1127" s="20" t="s">
        <v>62</v>
      </c>
      <c r="V1127" s="20">
        <v>45698</v>
      </c>
      <c r="W1127" s="21">
        <v>2</v>
      </c>
      <c r="X1127" s="20">
        <v>45709</v>
      </c>
      <c r="Y1127" s="20">
        <v>45705</v>
      </c>
      <c r="Z1127" s="48">
        <v>2</v>
      </c>
      <c r="AA1127">
        <v>2025</v>
      </c>
      <c r="AB1127" s="45">
        <v>46662</v>
      </c>
      <c r="AC1127" s="45">
        <v>46662</v>
      </c>
      <c r="AI1127" s="10"/>
      <c r="AK1127" s="10"/>
    </row>
    <row r="1128" spans="1:37">
      <c r="A1128" t="s">
        <v>45</v>
      </c>
      <c r="B1128" t="s">
        <v>46</v>
      </c>
      <c r="C1128" t="s">
        <v>47</v>
      </c>
      <c r="D1128" t="s">
        <v>1562</v>
      </c>
      <c r="E1128" t="s">
        <v>88</v>
      </c>
      <c r="F1128" t="s">
        <v>79</v>
      </c>
      <c r="G1128" t="s">
        <v>51</v>
      </c>
      <c r="H1128" s="20" t="s">
        <v>52</v>
      </c>
      <c r="I1128" t="s">
        <v>53</v>
      </c>
      <c r="J1128" t="s">
        <v>54</v>
      </c>
      <c r="L1128" t="s">
        <v>55</v>
      </c>
      <c r="M1128" t="s">
        <v>77</v>
      </c>
      <c r="N1128" t="s">
        <v>89</v>
      </c>
      <c r="O1128" s="21" t="s">
        <v>58</v>
      </c>
      <c r="P1128" s="21" t="s">
        <v>119</v>
      </c>
      <c r="Q1128" s="20" t="s">
        <v>908</v>
      </c>
      <c r="R1128" s="21" t="s">
        <v>909</v>
      </c>
      <c r="S1128" s="35">
        <v>1</v>
      </c>
      <c r="T1128" s="22">
        <v>1</v>
      </c>
      <c r="U1128" s="20" t="s">
        <v>62</v>
      </c>
      <c r="V1128" s="20">
        <v>45700</v>
      </c>
      <c r="W1128" s="21">
        <v>2</v>
      </c>
      <c r="X1128" s="20">
        <v>45708</v>
      </c>
      <c r="Y1128" s="20">
        <v>45705</v>
      </c>
      <c r="Z1128" s="48">
        <v>2</v>
      </c>
      <c r="AA1128">
        <v>2025</v>
      </c>
      <c r="AB1128" s="45">
        <v>73327</v>
      </c>
      <c r="AC1128" s="45">
        <v>73327</v>
      </c>
      <c r="AI1128" s="10"/>
      <c r="AK1128" s="10"/>
    </row>
    <row r="1129" spans="1:37">
      <c r="A1129" t="s">
        <v>45</v>
      </c>
      <c r="B1129" t="s">
        <v>46</v>
      </c>
      <c r="C1129" t="s">
        <v>47</v>
      </c>
      <c r="D1129" t="s">
        <v>1563</v>
      </c>
      <c r="E1129" t="s">
        <v>88</v>
      </c>
      <c r="F1129" t="s">
        <v>79</v>
      </c>
      <c r="G1129" t="s">
        <v>51</v>
      </c>
      <c r="H1129" s="20" t="s">
        <v>52</v>
      </c>
      <c r="I1129" t="s">
        <v>53</v>
      </c>
      <c r="J1129" t="s">
        <v>54</v>
      </c>
      <c r="L1129" t="s">
        <v>55</v>
      </c>
      <c r="M1129" t="s">
        <v>56</v>
      </c>
      <c r="N1129" t="s">
        <v>57</v>
      </c>
      <c r="O1129" s="21" t="s">
        <v>58</v>
      </c>
      <c r="P1129" s="21" t="s">
        <v>64</v>
      </c>
      <c r="Q1129" s="20" t="s">
        <v>224</v>
      </c>
      <c r="R1129" s="21" t="s">
        <v>225</v>
      </c>
      <c r="S1129" s="35">
        <v>1</v>
      </c>
      <c r="T1129" s="22">
        <v>1</v>
      </c>
      <c r="U1129" s="20" t="s">
        <v>62</v>
      </c>
      <c r="V1129" s="20">
        <v>45700</v>
      </c>
      <c r="W1129" s="21">
        <v>2</v>
      </c>
      <c r="X1129" s="20">
        <v>45708</v>
      </c>
      <c r="Y1129" s="20">
        <v>45705</v>
      </c>
      <c r="Z1129" s="48">
        <v>2</v>
      </c>
      <c r="AA1129">
        <v>2025</v>
      </c>
      <c r="AB1129" s="45">
        <v>115619</v>
      </c>
      <c r="AC1129" s="45">
        <v>115619</v>
      </c>
      <c r="AI1129" s="10"/>
      <c r="AK1129" s="10"/>
    </row>
    <row r="1130" spans="1:37">
      <c r="A1130" t="s">
        <v>45</v>
      </c>
      <c r="B1130" t="s">
        <v>46</v>
      </c>
      <c r="C1130" t="s">
        <v>47</v>
      </c>
      <c r="D1130" t="s">
        <v>1564</v>
      </c>
      <c r="E1130" t="s">
        <v>88</v>
      </c>
      <c r="F1130" t="s">
        <v>79</v>
      </c>
      <c r="G1130" t="s">
        <v>51</v>
      </c>
      <c r="H1130" s="20" t="s">
        <v>52</v>
      </c>
      <c r="I1130" t="s">
        <v>53</v>
      </c>
      <c r="J1130" t="s">
        <v>54</v>
      </c>
      <c r="L1130" t="s">
        <v>55</v>
      </c>
      <c r="M1130" t="s">
        <v>77</v>
      </c>
      <c r="N1130" t="s">
        <v>89</v>
      </c>
      <c r="O1130" s="21" t="s">
        <v>58</v>
      </c>
      <c r="P1130" s="21" t="s">
        <v>90</v>
      </c>
      <c r="Q1130" s="20" t="s">
        <v>214</v>
      </c>
      <c r="R1130" s="21" t="s">
        <v>215</v>
      </c>
      <c r="S1130" s="35">
        <v>1</v>
      </c>
      <c r="T1130" s="22">
        <v>1</v>
      </c>
      <c r="U1130" s="20" t="s">
        <v>62</v>
      </c>
      <c r="V1130" s="20">
        <v>45698</v>
      </c>
      <c r="W1130" s="21">
        <v>2</v>
      </c>
      <c r="X1130" s="20">
        <v>45709</v>
      </c>
      <c r="Y1130" s="20">
        <v>45705</v>
      </c>
      <c r="Z1130" s="48">
        <v>2</v>
      </c>
      <c r="AA1130">
        <v>2025</v>
      </c>
      <c r="AB1130" s="45">
        <v>49994</v>
      </c>
      <c r="AC1130" s="45">
        <v>49994</v>
      </c>
      <c r="AI1130" s="10"/>
      <c r="AK1130" s="10"/>
    </row>
    <row r="1131" spans="1:37">
      <c r="A1131" t="s">
        <v>45</v>
      </c>
      <c r="B1131" t="s">
        <v>46</v>
      </c>
      <c r="C1131" t="s">
        <v>47</v>
      </c>
      <c r="D1131" t="s">
        <v>1565</v>
      </c>
      <c r="E1131" t="s">
        <v>88</v>
      </c>
      <c r="F1131" t="s">
        <v>79</v>
      </c>
      <c r="G1131" t="s">
        <v>51</v>
      </c>
      <c r="H1131" s="20" t="s">
        <v>52</v>
      </c>
      <c r="I1131" t="s">
        <v>53</v>
      </c>
      <c r="J1131" t="s">
        <v>54</v>
      </c>
      <c r="L1131" t="s">
        <v>55</v>
      </c>
      <c r="M1131" t="s">
        <v>56</v>
      </c>
      <c r="N1131" t="s">
        <v>57</v>
      </c>
      <c r="O1131" s="21" t="s">
        <v>58</v>
      </c>
      <c r="P1131" s="21" t="s">
        <v>64</v>
      </c>
      <c r="Q1131" s="20" t="s">
        <v>410</v>
      </c>
      <c r="R1131" s="21" t="s">
        <v>411</v>
      </c>
      <c r="S1131" s="35">
        <v>1</v>
      </c>
      <c r="T1131" s="22">
        <v>1</v>
      </c>
      <c r="U1131" s="20" t="s">
        <v>62</v>
      </c>
      <c r="V1131" s="20">
        <v>45699</v>
      </c>
      <c r="W1131" s="21">
        <v>2</v>
      </c>
      <c r="X1131" s="20">
        <v>45705</v>
      </c>
      <c r="Y1131" s="20">
        <v>45702</v>
      </c>
      <c r="Z1131" s="48">
        <v>2</v>
      </c>
      <c r="AA1131">
        <v>2025</v>
      </c>
      <c r="AB1131" s="45">
        <v>53119</v>
      </c>
      <c r="AC1131" s="45">
        <v>53119</v>
      </c>
      <c r="AI1131" s="10"/>
      <c r="AK1131" s="10"/>
    </row>
    <row r="1132" spans="1:37">
      <c r="A1132" t="s">
        <v>45</v>
      </c>
      <c r="B1132" t="s">
        <v>46</v>
      </c>
      <c r="C1132" t="s">
        <v>47</v>
      </c>
      <c r="D1132" t="s">
        <v>1566</v>
      </c>
      <c r="E1132" t="s">
        <v>88</v>
      </c>
      <c r="F1132" t="s">
        <v>79</v>
      </c>
      <c r="G1132" t="s">
        <v>51</v>
      </c>
      <c r="H1132" s="20" t="s">
        <v>52</v>
      </c>
      <c r="I1132" t="s">
        <v>53</v>
      </c>
      <c r="J1132" t="s">
        <v>54</v>
      </c>
      <c r="L1132" t="s">
        <v>55</v>
      </c>
      <c r="M1132" t="s">
        <v>77</v>
      </c>
      <c r="N1132" t="s">
        <v>89</v>
      </c>
      <c r="O1132" s="21" t="s">
        <v>58</v>
      </c>
      <c r="P1132" s="21" t="s">
        <v>119</v>
      </c>
      <c r="Q1132" s="20" t="s">
        <v>903</v>
      </c>
      <c r="R1132" s="21" t="s">
        <v>904</v>
      </c>
      <c r="S1132" s="35">
        <v>1</v>
      </c>
      <c r="T1132" s="22">
        <v>1</v>
      </c>
      <c r="U1132" s="20" t="s">
        <v>62</v>
      </c>
      <c r="V1132" s="20">
        <v>45701</v>
      </c>
      <c r="W1132" s="21">
        <v>2</v>
      </c>
      <c r="X1132" s="20">
        <v>45712</v>
      </c>
      <c r="Y1132" s="20">
        <v>45705</v>
      </c>
      <c r="Z1132" s="48">
        <v>2</v>
      </c>
      <c r="AA1132">
        <v>2025</v>
      </c>
      <c r="AB1132" s="45">
        <v>103324</v>
      </c>
      <c r="AC1132" s="45">
        <v>103324</v>
      </c>
      <c r="AI1132" s="10"/>
      <c r="AK1132" s="10"/>
    </row>
    <row r="1133" spans="1:37">
      <c r="A1133" t="s">
        <v>45</v>
      </c>
      <c r="B1133" t="s">
        <v>46</v>
      </c>
      <c r="C1133" t="s">
        <v>47</v>
      </c>
      <c r="D1133" t="s">
        <v>1567</v>
      </c>
      <c r="E1133" t="s">
        <v>88</v>
      </c>
      <c r="F1133" t="s">
        <v>79</v>
      </c>
      <c r="G1133" t="s">
        <v>51</v>
      </c>
      <c r="H1133" s="20" t="s">
        <v>52</v>
      </c>
      <c r="I1133" t="s">
        <v>53</v>
      </c>
      <c r="J1133" t="s">
        <v>54</v>
      </c>
      <c r="L1133" t="s">
        <v>55</v>
      </c>
      <c r="M1133" t="s">
        <v>56</v>
      </c>
      <c r="N1133" t="s">
        <v>57</v>
      </c>
      <c r="O1133" s="21" t="s">
        <v>58</v>
      </c>
      <c r="P1133" s="21" t="s">
        <v>64</v>
      </c>
      <c r="Q1133" s="20" t="s">
        <v>456</v>
      </c>
      <c r="R1133" s="21" t="s">
        <v>457</v>
      </c>
      <c r="S1133" s="35">
        <v>1</v>
      </c>
      <c r="T1133" s="22">
        <v>1</v>
      </c>
      <c r="U1133" s="20" t="s">
        <v>62</v>
      </c>
      <c r="V1133" s="20">
        <v>45702</v>
      </c>
      <c r="W1133" s="21">
        <v>2</v>
      </c>
      <c r="X1133" s="20">
        <v>45713</v>
      </c>
      <c r="Y1133" s="20">
        <v>45709</v>
      </c>
      <c r="Z1133" s="48">
        <v>2</v>
      </c>
      <c r="AA1133">
        <v>2025</v>
      </c>
      <c r="AB1133" s="45">
        <v>28088</v>
      </c>
      <c r="AC1133" s="45">
        <v>28088</v>
      </c>
      <c r="AI1133" s="10"/>
      <c r="AK1133" s="10"/>
    </row>
    <row r="1134" spans="1:37">
      <c r="A1134" t="s">
        <v>45</v>
      </c>
      <c r="B1134" t="s">
        <v>46</v>
      </c>
      <c r="C1134" t="s">
        <v>47</v>
      </c>
      <c r="D1134" t="s">
        <v>1568</v>
      </c>
      <c r="E1134" t="s">
        <v>88</v>
      </c>
      <c r="F1134" t="s">
        <v>79</v>
      </c>
      <c r="G1134" t="s">
        <v>51</v>
      </c>
      <c r="H1134" s="20" t="s">
        <v>52</v>
      </c>
      <c r="I1134" t="s">
        <v>53</v>
      </c>
      <c r="J1134" t="s">
        <v>54</v>
      </c>
      <c r="L1134" t="s">
        <v>55</v>
      </c>
      <c r="M1134" t="s">
        <v>56</v>
      </c>
      <c r="N1134" t="s">
        <v>57</v>
      </c>
      <c r="O1134" s="21" t="s">
        <v>58</v>
      </c>
      <c r="P1134" s="21" t="s">
        <v>522</v>
      </c>
      <c r="Q1134" s="20" t="s">
        <v>1078</v>
      </c>
      <c r="R1134" s="21" t="s">
        <v>1079</v>
      </c>
      <c r="S1134" s="35">
        <v>1</v>
      </c>
      <c r="T1134" s="22">
        <v>1</v>
      </c>
      <c r="U1134" s="20" t="s">
        <v>62</v>
      </c>
      <c r="V1134" s="20">
        <v>45702</v>
      </c>
      <c r="W1134" s="21">
        <v>2</v>
      </c>
      <c r="X1134" s="20">
        <v>45715</v>
      </c>
      <c r="Y1134" s="20">
        <v>45707</v>
      </c>
      <c r="Z1134" s="48">
        <v>2</v>
      </c>
      <c r="AA1134">
        <v>2025</v>
      </c>
      <c r="AB1134" s="45">
        <v>49995</v>
      </c>
      <c r="AC1134" s="45">
        <v>49995</v>
      </c>
      <c r="AI1134" s="10"/>
      <c r="AK1134" s="10"/>
    </row>
    <row r="1135" spans="1:37">
      <c r="A1135" t="s">
        <v>45</v>
      </c>
      <c r="B1135" t="s">
        <v>46</v>
      </c>
      <c r="C1135" t="s">
        <v>47</v>
      </c>
      <c r="D1135" t="s">
        <v>1569</v>
      </c>
      <c r="E1135" t="s">
        <v>88</v>
      </c>
      <c r="F1135" t="s">
        <v>79</v>
      </c>
      <c r="G1135" t="s">
        <v>51</v>
      </c>
      <c r="H1135" s="20" t="s">
        <v>52</v>
      </c>
      <c r="I1135" t="s">
        <v>53</v>
      </c>
      <c r="J1135" t="s">
        <v>54</v>
      </c>
      <c r="L1135" t="s">
        <v>55</v>
      </c>
      <c r="M1135" t="s">
        <v>77</v>
      </c>
      <c r="N1135" t="s">
        <v>89</v>
      </c>
      <c r="O1135" s="21" t="s">
        <v>58</v>
      </c>
      <c r="P1135" s="21" t="s">
        <v>97</v>
      </c>
      <c r="Q1135" s="20" t="s">
        <v>1012</v>
      </c>
      <c r="R1135" s="21" t="s">
        <v>1013</v>
      </c>
      <c r="S1135" s="35">
        <v>1</v>
      </c>
      <c r="T1135" s="22">
        <v>1</v>
      </c>
      <c r="U1135" s="20" t="s">
        <v>62</v>
      </c>
      <c r="V1135" s="20">
        <v>45701</v>
      </c>
      <c r="W1135" s="21">
        <v>2</v>
      </c>
      <c r="X1135" s="20">
        <v>45709</v>
      </c>
      <c r="Y1135" s="20">
        <v>45707</v>
      </c>
      <c r="Z1135" s="48">
        <v>2</v>
      </c>
      <c r="AA1135">
        <v>2025</v>
      </c>
      <c r="AB1135" s="45">
        <v>34371</v>
      </c>
      <c r="AC1135" s="45">
        <v>34371</v>
      </c>
      <c r="AI1135" s="10"/>
      <c r="AK1135" s="10"/>
    </row>
    <row r="1136" spans="1:37">
      <c r="A1136" t="s">
        <v>45</v>
      </c>
      <c r="B1136" t="s">
        <v>46</v>
      </c>
      <c r="C1136" t="s">
        <v>47</v>
      </c>
      <c r="D1136" t="s">
        <v>1570</v>
      </c>
      <c r="E1136" t="s">
        <v>88</v>
      </c>
      <c r="F1136" t="s">
        <v>79</v>
      </c>
      <c r="G1136" t="s">
        <v>51</v>
      </c>
      <c r="H1136" s="20" t="s">
        <v>52</v>
      </c>
      <c r="I1136" t="s">
        <v>53</v>
      </c>
      <c r="J1136" t="s">
        <v>54</v>
      </c>
      <c r="L1136" t="s">
        <v>55</v>
      </c>
      <c r="M1136" t="s">
        <v>77</v>
      </c>
      <c r="N1136" t="s">
        <v>89</v>
      </c>
      <c r="O1136" s="21" t="s">
        <v>58</v>
      </c>
      <c r="P1136" s="21" t="s">
        <v>119</v>
      </c>
      <c r="Q1136" s="20" t="s">
        <v>908</v>
      </c>
      <c r="R1136" s="21" t="s">
        <v>909</v>
      </c>
      <c r="S1136" s="35">
        <v>1</v>
      </c>
      <c r="T1136" s="22">
        <v>1</v>
      </c>
      <c r="U1136" s="20" t="s">
        <v>62</v>
      </c>
      <c r="V1136" s="20">
        <v>45702</v>
      </c>
      <c r="W1136" s="21">
        <v>2</v>
      </c>
      <c r="X1136" s="20">
        <v>45709</v>
      </c>
      <c r="Y1136" s="20">
        <v>45707</v>
      </c>
      <c r="Z1136" s="48">
        <v>2</v>
      </c>
      <c r="AA1136">
        <v>2025</v>
      </c>
      <c r="AB1136" s="45">
        <v>73327</v>
      </c>
      <c r="AC1136" s="45">
        <v>73327</v>
      </c>
      <c r="AI1136" s="10"/>
      <c r="AK1136" s="10"/>
    </row>
    <row r="1137" spans="1:37">
      <c r="A1137" t="s">
        <v>45</v>
      </c>
      <c r="B1137" t="s">
        <v>46</v>
      </c>
      <c r="C1137" t="s">
        <v>47</v>
      </c>
      <c r="D1137" t="s">
        <v>1571</v>
      </c>
      <c r="E1137" t="s">
        <v>88</v>
      </c>
      <c r="F1137" t="s">
        <v>79</v>
      </c>
      <c r="G1137" t="s">
        <v>51</v>
      </c>
      <c r="H1137" s="20" t="s">
        <v>52</v>
      </c>
      <c r="I1137" t="s">
        <v>53</v>
      </c>
      <c r="J1137" t="s">
        <v>54</v>
      </c>
      <c r="L1137" t="s">
        <v>55</v>
      </c>
      <c r="M1137" t="s">
        <v>56</v>
      </c>
      <c r="N1137" t="s">
        <v>57</v>
      </c>
      <c r="O1137" s="21" t="s">
        <v>58</v>
      </c>
      <c r="P1137" s="21" t="s">
        <v>64</v>
      </c>
      <c r="Q1137" s="20" t="s">
        <v>456</v>
      </c>
      <c r="R1137" s="21" t="s">
        <v>457</v>
      </c>
      <c r="S1137" s="35">
        <v>1</v>
      </c>
      <c r="T1137" s="22">
        <v>1</v>
      </c>
      <c r="U1137" s="20" t="s">
        <v>62</v>
      </c>
      <c r="V1137" s="20">
        <v>45702</v>
      </c>
      <c r="W1137" s="21">
        <v>2</v>
      </c>
      <c r="X1137" s="20">
        <v>45714</v>
      </c>
      <c r="Y1137" s="20">
        <v>45707</v>
      </c>
      <c r="Z1137" s="48">
        <v>2</v>
      </c>
      <c r="AA1137">
        <v>2025</v>
      </c>
      <c r="AB1137" s="45">
        <v>28088</v>
      </c>
      <c r="AC1137" s="45">
        <v>28088</v>
      </c>
      <c r="AI1137" s="10"/>
      <c r="AK1137" s="10"/>
    </row>
    <row r="1138" spans="1:37">
      <c r="A1138" t="s">
        <v>45</v>
      </c>
      <c r="B1138" t="s">
        <v>46</v>
      </c>
      <c r="C1138" t="s">
        <v>47</v>
      </c>
      <c r="D1138" t="s">
        <v>1572</v>
      </c>
      <c r="E1138" t="s">
        <v>88</v>
      </c>
      <c r="F1138" t="s">
        <v>79</v>
      </c>
      <c r="G1138" t="s">
        <v>51</v>
      </c>
      <c r="H1138" s="20" t="s">
        <v>52</v>
      </c>
      <c r="I1138" t="s">
        <v>53</v>
      </c>
      <c r="J1138" t="s">
        <v>54</v>
      </c>
      <c r="L1138" t="s">
        <v>55</v>
      </c>
      <c r="M1138" t="s">
        <v>77</v>
      </c>
      <c r="N1138" t="s">
        <v>89</v>
      </c>
      <c r="O1138" s="21" t="s">
        <v>58</v>
      </c>
      <c r="P1138" s="21" t="s">
        <v>126</v>
      </c>
      <c r="Q1138" s="20" t="s">
        <v>960</v>
      </c>
      <c r="R1138" s="21" t="s">
        <v>961</v>
      </c>
      <c r="S1138" s="35">
        <v>1</v>
      </c>
      <c r="T1138" s="22">
        <v>1</v>
      </c>
      <c r="U1138" s="20" t="s">
        <v>62</v>
      </c>
      <c r="V1138" s="20">
        <v>45701</v>
      </c>
      <c r="W1138" s="21">
        <v>2</v>
      </c>
      <c r="X1138" s="20">
        <v>45709</v>
      </c>
      <c r="Y1138" s="20">
        <v>45707</v>
      </c>
      <c r="Z1138" s="48">
        <v>2</v>
      </c>
      <c r="AA1138">
        <v>2025</v>
      </c>
      <c r="AB1138" s="45">
        <v>28119</v>
      </c>
      <c r="AC1138" s="45">
        <v>28119</v>
      </c>
      <c r="AI1138" s="10"/>
      <c r="AK1138" s="10"/>
    </row>
    <row r="1139" spans="1:37">
      <c r="A1139" t="s">
        <v>45</v>
      </c>
      <c r="B1139" t="s">
        <v>46</v>
      </c>
      <c r="C1139" t="s">
        <v>47</v>
      </c>
      <c r="D1139" t="s">
        <v>1573</v>
      </c>
      <c r="E1139" t="s">
        <v>88</v>
      </c>
      <c r="F1139" t="s">
        <v>79</v>
      </c>
      <c r="G1139" t="s">
        <v>51</v>
      </c>
      <c r="H1139" s="20" t="s">
        <v>52</v>
      </c>
      <c r="I1139" t="s">
        <v>53</v>
      </c>
      <c r="J1139" t="s">
        <v>54</v>
      </c>
      <c r="L1139" t="s">
        <v>55</v>
      </c>
      <c r="M1139" t="s">
        <v>77</v>
      </c>
      <c r="N1139" t="s">
        <v>89</v>
      </c>
      <c r="O1139" s="21" t="s">
        <v>58</v>
      </c>
      <c r="P1139" s="21" t="s">
        <v>97</v>
      </c>
      <c r="Q1139" s="20" t="s">
        <v>290</v>
      </c>
      <c r="R1139" s="21" t="s">
        <v>291</v>
      </c>
      <c r="S1139" s="35">
        <v>1</v>
      </c>
      <c r="T1139" s="22">
        <v>1</v>
      </c>
      <c r="U1139" s="20" t="s">
        <v>62</v>
      </c>
      <c r="V1139" s="20">
        <v>45702</v>
      </c>
      <c r="W1139" s="21">
        <v>2</v>
      </c>
      <c r="X1139" s="20">
        <v>45709</v>
      </c>
      <c r="Y1139" s="20">
        <v>45707</v>
      </c>
      <c r="Z1139" s="48">
        <v>2</v>
      </c>
      <c r="AA1139">
        <v>2025</v>
      </c>
      <c r="AB1139" s="45">
        <v>28117</v>
      </c>
      <c r="AC1139" s="45">
        <v>28117</v>
      </c>
      <c r="AI1139" s="10"/>
      <c r="AK1139" s="10"/>
    </row>
    <row r="1140" spans="1:37">
      <c r="A1140" t="s">
        <v>45</v>
      </c>
      <c r="B1140" t="s">
        <v>46</v>
      </c>
      <c r="C1140" t="s">
        <v>47</v>
      </c>
      <c r="D1140" t="s">
        <v>1574</v>
      </c>
      <c r="E1140" t="s">
        <v>88</v>
      </c>
      <c r="F1140" t="s">
        <v>79</v>
      </c>
      <c r="G1140" t="s">
        <v>51</v>
      </c>
      <c r="H1140" s="20" t="s">
        <v>52</v>
      </c>
      <c r="I1140" t="s">
        <v>53</v>
      </c>
      <c r="J1140" t="s">
        <v>54</v>
      </c>
      <c r="L1140" t="s">
        <v>55</v>
      </c>
      <c r="M1140" t="s">
        <v>77</v>
      </c>
      <c r="N1140" t="s">
        <v>89</v>
      </c>
      <c r="O1140" s="21" t="s">
        <v>58</v>
      </c>
      <c r="P1140" s="21" t="s">
        <v>119</v>
      </c>
      <c r="Q1140" s="20" t="s">
        <v>539</v>
      </c>
      <c r="R1140" s="21" t="s">
        <v>540</v>
      </c>
      <c r="S1140" s="35">
        <v>1</v>
      </c>
      <c r="T1140" s="22">
        <v>1</v>
      </c>
      <c r="U1140" s="20" t="s">
        <v>62</v>
      </c>
      <c r="V1140" s="20">
        <v>45702</v>
      </c>
      <c r="W1140" s="21">
        <v>2</v>
      </c>
      <c r="X1140" s="20">
        <v>45712</v>
      </c>
      <c r="Y1140" s="20">
        <v>45707</v>
      </c>
      <c r="Z1140" s="48">
        <v>2</v>
      </c>
      <c r="AA1140">
        <v>2025</v>
      </c>
      <c r="AB1140" s="45">
        <v>118742</v>
      </c>
      <c r="AC1140" s="45">
        <v>118742</v>
      </c>
      <c r="AI1140" s="10"/>
      <c r="AK1140" s="10"/>
    </row>
    <row r="1141" spans="1:37">
      <c r="A1141" t="s">
        <v>45</v>
      </c>
      <c r="B1141" t="s">
        <v>46</v>
      </c>
      <c r="C1141" t="s">
        <v>47</v>
      </c>
      <c r="D1141" t="s">
        <v>1575</v>
      </c>
      <c r="E1141" t="s">
        <v>88</v>
      </c>
      <c r="F1141" t="s">
        <v>79</v>
      </c>
      <c r="G1141" t="s">
        <v>51</v>
      </c>
      <c r="H1141" s="20" t="s">
        <v>52</v>
      </c>
      <c r="I1141" t="s">
        <v>53</v>
      </c>
      <c r="J1141" t="s">
        <v>54</v>
      </c>
      <c r="L1141" t="s">
        <v>55</v>
      </c>
      <c r="M1141" t="s">
        <v>56</v>
      </c>
      <c r="N1141" t="s">
        <v>57</v>
      </c>
      <c r="O1141" s="21" t="s">
        <v>58</v>
      </c>
      <c r="P1141" s="21" t="s">
        <v>64</v>
      </c>
      <c r="Q1141" s="20" t="s">
        <v>518</v>
      </c>
      <c r="R1141" s="21" t="s">
        <v>519</v>
      </c>
      <c r="S1141" s="35">
        <v>1</v>
      </c>
      <c r="T1141" s="22">
        <v>1</v>
      </c>
      <c r="U1141" s="20" t="s">
        <v>62</v>
      </c>
      <c r="V1141" s="20">
        <v>45700</v>
      </c>
      <c r="W1141" s="21">
        <v>2</v>
      </c>
      <c r="X1141" s="20">
        <v>45719</v>
      </c>
      <c r="Y1141" s="20">
        <v>45712</v>
      </c>
      <c r="Z1141" s="48">
        <v>2</v>
      </c>
      <c r="AA1141">
        <v>2025</v>
      </c>
      <c r="AB1141" s="45">
        <v>137494</v>
      </c>
      <c r="AC1141" s="45">
        <v>137494</v>
      </c>
      <c r="AI1141" s="10"/>
      <c r="AK1141" s="10"/>
    </row>
    <row r="1142" spans="1:37">
      <c r="A1142" t="s">
        <v>45</v>
      </c>
      <c r="B1142" t="s">
        <v>46</v>
      </c>
      <c r="C1142" t="s">
        <v>47</v>
      </c>
      <c r="D1142" t="s">
        <v>1576</v>
      </c>
      <c r="E1142" t="s">
        <v>88</v>
      </c>
      <c r="F1142" t="s">
        <v>79</v>
      </c>
      <c r="G1142" t="s">
        <v>51</v>
      </c>
      <c r="H1142" s="20" t="s">
        <v>52</v>
      </c>
      <c r="I1142" t="s">
        <v>53</v>
      </c>
      <c r="J1142" t="s">
        <v>54</v>
      </c>
      <c r="L1142" t="s">
        <v>55</v>
      </c>
      <c r="M1142" t="s">
        <v>56</v>
      </c>
      <c r="N1142" t="s">
        <v>57</v>
      </c>
      <c r="O1142" s="21" t="s">
        <v>58</v>
      </c>
      <c r="P1142" s="21" t="s">
        <v>64</v>
      </c>
      <c r="Q1142" s="20" t="s">
        <v>518</v>
      </c>
      <c r="R1142" s="21" t="s">
        <v>519</v>
      </c>
      <c r="S1142" s="35">
        <v>1</v>
      </c>
      <c r="T1142" s="22">
        <v>1</v>
      </c>
      <c r="U1142" s="20" t="s">
        <v>62</v>
      </c>
      <c r="V1142" s="20">
        <v>45700</v>
      </c>
      <c r="W1142" s="21">
        <v>2</v>
      </c>
      <c r="X1142" s="20">
        <v>45709</v>
      </c>
      <c r="Y1142" s="20">
        <v>45705</v>
      </c>
      <c r="Z1142" s="48">
        <v>2</v>
      </c>
      <c r="AA1142">
        <v>2025</v>
      </c>
      <c r="AB1142" s="45">
        <v>137494</v>
      </c>
      <c r="AC1142" s="45">
        <v>137494</v>
      </c>
      <c r="AI1142" s="10"/>
      <c r="AK1142" s="10"/>
    </row>
    <row r="1143" spans="1:37">
      <c r="A1143" t="s">
        <v>45</v>
      </c>
      <c r="B1143" t="s">
        <v>46</v>
      </c>
      <c r="C1143" t="s">
        <v>47</v>
      </c>
      <c r="D1143" t="s">
        <v>1577</v>
      </c>
      <c r="E1143" t="s">
        <v>88</v>
      </c>
      <c r="F1143" t="s">
        <v>79</v>
      </c>
      <c r="G1143" t="s">
        <v>51</v>
      </c>
      <c r="H1143" s="20" t="s">
        <v>52</v>
      </c>
      <c r="I1143" t="s">
        <v>53</v>
      </c>
      <c r="J1143" t="s">
        <v>54</v>
      </c>
      <c r="L1143" t="s">
        <v>55</v>
      </c>
      <c r="M1143" t="s">
        <v>56</v>
      </c>
      <c r="N1143" t="s">
        <v>57</v>
      </c>
      <c r="O1143" s="21" t="s">
        <v>58</v>
      </c>
      <c r="P1143" s="21" t="s">
        <v>64</v>
      </c>
      <c r="Q1143" s="20" t="s">
        <v>179</v>
      </c>
      <c r="R1143" s="21" t="s">
        <v>180</v>
      </c>
      <c r="S1143" s="35">
        <v>1</v>
      </c>
      <c r="T1143" s="22">
        <v>1</v>
      </c>
      <c r="U1143" s="20" t="s">
        <v>62</v>
      </c>
      <c r="V1143" s="20">
        <v>45700</v>
      </c>
      <c r="W1143" s="21">
        <v>2</v>
      </c>
      <c r="X1143" s="20">
        <v>45709</v>
      </c>
      <c r="Y1143" s="20">
        <v>45707</v>
      </c>
      <c r="Z1143" s="48">
        <v>2</v>
      </c>
      <c r="AA1143">
        <v>2025</v>
      </c>
      <c r="AB1143" s="45">
        <v>38276</v>
      </c>
      <c r="AC1143" s="45">
        <v>38276</v>
      </c>
      <c r="AI1143" s="10"/>
      <c r="AK1143" s="10"/>
    </row>
    <row r="1144" spans="1:37">
      <c r="A1144" t="s">
        <v>45</v>
      </c>
      <c r="B1144" t="s">
        <v>46</v>
      </c>
      <c r="C1144" t="s">
        <v>47</v>
      </c>
      <c r="D1144" t="s">
        <v>1578</v>
      </c>
      <c r="E1144" t="s">
        <v>88</v>
      </c>
      <c r="F1144" t="s">
        <v>79</v>
      </c>
      <c r="G1144" t="s">
        <v>51</v>
      </c>
      <c r="H1144" s="20" t="s">
        <v>52</v>
      </c>
      <c r="I1144" t="s">
        <v>53</v>
      </c>
      <c r="J1144" t="s">
        <v>54</v>
      </c>
      <c r="L1144" t="s">
        <v>55</v>
      </c>
      <c r="M1144" t="s">
        <v>77</v>
      </c>
      <c r="N1144" t="s">
        <v>89</v>
      </c>
      <c r="O1144" s="21" t="s">
        <v>58</v>
      </c>
      <c r="P1144" s="21" t="s">
        <v>97</v>
      </c>
      <c r="Q1144" s="20" t="s">
        <v>754</v>
      </c>
      <c r="R1144" s="21" t="s">
        <v>755</v>
      </c>
      <c r="S1144" s="35">
        <v>1</v>
      </c>
      <c r="T1144" s="22">
        <v>1</v>
      </c>
      <c r="U1144" s="20" t="s">
        <v>62</v>
      </c>
      <c r="V1144" s="20">
        <v>45701</v>
      </c>
      <c r="W1144" s="21">
        <v>2</v>
      </c>
      <c r="X1144" s="20">
        <v>45709</v>
      </c>
      <c r="Y1144" s="20">
        <v>45707</v>
      </c>
      <c r="Z1144" s="48">
        <v>2</v>
      </c>
      <c r="AA1144">
        <v>2025</v>
      </c>
      <c r="AB1144" s="45">
        <v>63326</v>
      </c>
      <c r="AC1144" s="45">
        <v>63326</v>
      </c>
      <c r="AI1144" s="10"/>
      <c r="AK1144" s="10"/>
    </row>
    <row r="1145" spans="1:37">
      <c r="A1145" t="s">
        <v>45</v>
      </c>
      <c r="B1145" t="s">
        <v>46</v>
      </c>
      <c r="C1145" t="s">
        <v>47</v>
      </c>
      <c r="D1145" t="s">
        <v>1579</v>
      </c>
      <c r="E1145" t="s">
        <v>88</v>
      </c>
      <c r="F1145" t="s">
        <v>79</v>
      </c>
      <c r="G1145" t="s">
        <v>51</v>
      </c>
      <c r="H1145" s="20" t="s">
        <v>52</v>
      </c>
      <c r="I1145" t="s">
        <v>53</v>
      </c>
      <c r="J1145" t="s">
        <v>54</v>
      </c>
      <c r="L1145" t="s">
        <v>55</v>
      </c>
      <c r="M1145" t="s">
        <v>56</v>
      </c>
      <c r="N1145" t="s">
        <v>57</v>
      </c>
      <c r="O1145" s="21" t="s">
        <v>58</v>
      </c>
      <c r="P1145" s="21" t="s">
        <v>522</v>
      </c>
      <c r="Q1145" s="20" t="s">
        <v>523</v>
      </c>
      <c r="R1145" s="21" t="s">
        <v>524</v>
      </c>
      <c r="S1145" s="35">
        <v>1</v>
      </c>
      <c r="T1145" s="22">
        <v>1</v>
      </c>
      <c r="U1145" s="20" t="s">
        <v>62</v>
      </c>
      <c r="V1145" s="20">
        <v>45700</v>
      </c>
      <c r="W1145" s="21">
        <v>2</v>
      </c>
      <c r="X1145" s="20">
        <v>45713</v>
      </c>
      <c r="Y1145" s="20">
        <v>45709</v>
      </c>
      <c r="Z1145" s="48">
        <v>2</v>
      </c>
      <c r="AA1145">
        <v>2025</v>
      </c>
      <c r="AB1145" s="45">
        <v>30898</v>
      </c>
      <c r="AC1145" s="45">
        <v>30898</v>
      </c>
      <c r="AI1145" s="10"/>
      <c r="AK1145" s="10"/>
    </row>
    <row r="1146" spans="1:37">
      <c r="A1146" t="s">
        <v>45</v>
      </c>
      <c r="B1146" t="s">
        <v>46</v>
      </c>
      <c r="C1146" t="s">
        <v>47</v>
      </c>
      <c r="D1146" t="s">
        <v>1580</v>
      </c>
      <c r="E1146" t="s">
        <v>88</v>
      </c>
      <c r="F1146" t="s">
        <v>79</v>
      </c>
      <c r="G1146" t="s">
        <v>51</v>
      </c>
      <c r="H1146" s="20" t="s">
        <v>52</v>
      </c>
      <c r="I1146" t="s">
        <v>53</v>
      </c>
      <c r="J1146" t="s">
        <v>54</v>
      </c>
      <c r="L1146" t="s">
        <v>55</v>
      </c>
      <c r="M1146" t="s">
        <v>77</v>
      </c>
      <c r="N1146" t="s">
        <v>89</v>
      </c>
      <c r="O1146" s="21" t="s">
        <v>58</v>
      </c>
      <c r="P1146" s="21" t="s">
        <v>119</v>
      </c>
      <c r="Q1146" s="20" t="s">
        <v>728</v>
      </c>
      <c r="R1146" s="21" t="s">
        <v>729</v>
      </c>
      <c r="S1146" s="35">
        <v>1</v>
      </c>
      <c r="T1146" s="22">
        <v>1</v>
      </c>
      <c r="U1146" s="20" t="s">
        <v>62</v>
      </c>
      <c r="V1146" s="20">
        <v>45700</v>
      </c>
      <c r="W1146" s="21">
        <v>2</v>
      </c>
      <c r="X1146" s="20">
        <v>45712</v>
      </c>
      <c r="Y1146" s="20">
        <v>45709</v>
      </c>
      <c r="Z1146" s="48">
        <v>2</v>
      </c>
      <c r="AA1146">
        <v>2025</v>
      </c>
      <c r="AB1146" s="45">
        <v>76662</v>
      </c>
      <c r="AC1146" s="45">
        <v>76662</v>
      </c>
      <c r="AI1146" s="10"/>
      <c r="AK1146" s="10"/>
    </row>
    <row r="1147" spans="1:37">
      <c r="A1147" t="s">
        <v>45</v>
      </c>
      <c r="B1147" t="s">
        <v>46</v>
      </c>
      <c r="C1147" t="s">
        <v>47</v>
      </c>
      <c r="D1147" t="s">
        <v>1581</v>
      </c>
      <c r="E1147" t="s">
        <v>88</v>
      </c>
      <c r="F1147" t="s">
        <v>79</v>
      </c>
      <c r="G1147" t="s">
        <v>51</v>
      </c>
      <c r="H1147" s="20" t="s">
        <v>52</v>
      </c>
      <c r="I1147" t="s">
        <v>53</v>
      </c>
      <c r="J1147" t="s">
        <v>54</v>
      </c>
      <c r="L1147" t="s">
        <v>55</v>
      </c>
      <c r="M1147" t="s">
        <v>77</v>
      </c>
      <c r="N1147" t="s">
        <v>89</v>
      </c>
      <c r="O1147" s="21" t="s">
        <v>58</v>
      </c>
      <c r="P1147" s="21" t="s">
        <v>104</v>
      </c>
      <c r="Q1147" s="20" t="s">
        <v>247</v>
      </c>
      <c r="R1147" s="21" t="s">
        <v>248</v>
      </c>
      <c r="S1147" s="35">
        <v>1</v>
      </c>
      <c r="T1147" s="22">
        <v>1</v>
      </c>
      <c r="U1147" s="20" t="s">
        <v>62</v>
      </c>
      <c r="V1147" s="20">
        <v>45700</v>
      </c>
      <c r="W1147" s="21">
        <v>2</v>
      </c>
      <c r="X1147" s="20">
        <v>45712</v>
      </c>
      <c r="Y1147" s="20">
        <v>45705</v>
      </c>
      <c r="Z1147" s="48">
        <v>2</v>
      </c>
      <c r="AA1147">
        <v>2025</v>
      </c>
      <c r="AB1147" s="45">
        <v>62493</v>
      </c>
      <c r="AC1147" s="45">
        <v>62493</v>
      </c>
      <c r="AI1147" s="10"/>
      <c r="AK1147" s="10"/>
    </row>
    <row r="1148" spans="1:37">
      <c r="A1148" t="s">
        <v>45</v>
      </c>
      <c r="B1148" t="s">
        <v>46</v>
      </c>
      <c r="C1148" t="s">
        <v>47</v>
      </c>
      <c r="D1148" t="s">
        <v>1582</v>
      </c>
      <c r="E1148" t="s">
        <v>88</v>
      </c>
      <c r="F1148" t="s">
        <v>79</v>
      </c>
      <c r="G1148" t="s">
        <v>51</v>
      </c>
      <c r="H1148" s="20" t="s">
        <v>52</v>
      </c>
      <c r="I1148" t="s">
        <v>53</v>
      </c>
      <c r="J1148" t="s">
        <v>54</v>
      </c>
      <c r="L1148" t="s">
        <v>55</v>
      </c>
      <c r="M1148" t="s">
        <v>77</v>
      </c>
      <c r="N1148" t="s">
        <v>89</v>
      </c>
      <c r="O1148" s="21" t="s">
        <v>58</v>
      </c>
      <c r="P1148" s="21" t="s">
        <v>90</v>
      </c>
      <c r="Q1148" s="20" t="s">
        <v>1025</v>
      </c>
      <c r="R1148" s="21" t="s">
        <v>1026</v>
      </c>
      <c r="S1148" s="35">
        <v>1</v>
      </c>
      <c r="T1148" s="22">
        <v>1</v>
      </c>
      <c r="U1148" s="20" t="s">
        <v>62</v>
      </c>
      <c r="V1148" s="20">
        <v>45700</v>
      </c>
      <c r="W1148" s="21">
        <v>2</v>
      </c>
      <c r="X1148" s="20">
        <v>45712</v>
      </c>
      <c r="Y1148" s="20">
        <v>45705</v>
      </c>
      <c r="Z1148" s="48">
        <v>2</v>
      </c>
      <c r="AA1148">
        <v>2025</v>
      </c>
      <c r="AB1148" s="45">
        <v>113333</v>
      </c>
      <c r="AC1148" s="45">
        <v>113333</v>
      </c>
      <c r="AI1148" s="10"/>
      <c r="AK1148" s="10"/>
    </row>
    <row r="1149" spans="1:37">
      <c r="A1149" t="s">
        <v>45</v>
      </c>
      <c r="B1149" t="s">
        <v>46</v>
      </c>
      <c r="C1149" t="s">
        <v>47</v>
      </c>
      <c r="D1149" t="s">
        <v>1583</v>
      </c>
      <c r="E1149" t="s">
        <v>88</v>
      </c>
      <c r="F1149" t="s">
        <v>79</v>
      </c>
      <c r="G1149" t="s">
        <v>51</v>
      </c>
      <c r="H1149" s="20" t="s">
        <v>52</v>
      </c>
      <c r="I1149" t="s">
        <v>53</v>
      </c>
      <c r="J1149" t="s">
        <v>54</v>
      </c>
      <c r="L1149" t="s">
        <v>55</v>
      </c>
      <c r="M1149" t="s">
        <v>56</v>
      </c>
      <c r="N1149" t="s">
        <v>57</v>
      </c>
      <c r="O1149" s="21" t="s">
        <v>58</v>
      </c>
      <c r="P1149" s="21" t="s">
        <v>64</v>
      </c>
      <c r="Q1149" s="20" t="s">
        <v>885</v>
      </c>
      <c r="R1149" s="21" t="s">
        <v>886</v>
      </c>
      <c r="S1149" s="35">
        <v>1</v>
      </c>
      <c r="T1149" s="22">
        <v>1</v>
      </c>
      <c r="U1149" s="20" t="s">
        <v>62</v>
      </c>
      <c r="V1149" s="20">
        <v>45703</v>
      </c>
      <c r="W1149" s="21">
        <v>2</v>
      </c>
      <c r="X1149" s="20">
        <v>45712</v>
      </c>
      <c r="Y1149" s="20">
        <v>45707</v>
      </c>
      <c r="Z1149" s="48">
        <v>2</v>
      </c>
      <c r="AA1149">
        <v>2025</v>
      </c>
      <c r="AB1149" s="45">
        <v>109369</v>
      </c>
      <c r="AC1149" s="45">
        <v>109369</v>
      </c>
      <c r="AI1149" s="10"/>
      <c r="AK1149" s="10"/>
    </row>
    <row r="1150" spans="1:37">
      <c r="A1150" t="s">
        <v>45</v>
      </c>
      <c r="B1150" t="s">
        <v>46</v>
      </c>
      <c r="C1150" t="s">
        <v>47</v>
      </c>
      <c r="D1150" t="s">
        <v>1584</v>
      </c>
      <c r="E1150" t="s">
        <v>88</v>
      </c>
      <c r="F1150" t="s">
        <v>79</v>
      </c>
      <c r="G1150" t="s">
        <v>51</v>
      </c>
      <c r="H1150" s="20" t="s">
        <v>52</v>
      </c>
      <c r="I1150" t="s">
        <v>53</v>
      </c>
      <c r="J1150" t="s">
        <v>54</v>
      </c>
      <c r="L1150" t="s">
        <v>55</v>
      </c>
      <c r="M1150" t="s">
        <v>56</v>
      </c>
      <c r="N1150" t="s">
        <v>57</v>
      </c>
      <c r="O1150" s="21" t="s">
        <v>58</v>
      </c>
      <c r="P1150" s="21" t="s">
        <v>64</v>
      </c>
      <c r="Q1150" s="20" t="s">
        <v>456</v>
      </c>
      <c r="R1150" s="21" t="s">
        <v>457</v>
      </c>
      <c r="S1150" s="35">
        <v>1</v>
      </c>
      <c r="T1150" s="22">
        <v>1</v>
      </c>
      <c r="U1150" s="20" t="s">
        <v>62</v>
      </c>
      <c r="V1150" s="20">
        <v>45703</v>
      </c>
      <c r="W1150" s="21">
        <v>2</v>
      </c>
      <c r="X1150" s="20">
        <v>45712</v>
      </c>
      <c r="Y1150" s="20">
        <v>45707</v>
      </c>
      <c r="Z1150" s="48">
        <v>2</v>
      </c>
      <c r="AA1150">
        <v>2025</v>
      </c>
      <c r="AB1150" s="45">
        <v>28088</v>
      </c>
      <c r="AC1150" s="45">
        <v>28088</v>
      </c>
      <c r="AI1150" s="10"/>
      <c r="AK1150" s="10"/>
    </row>
    <row r="1151" spans="1:37">
      <c r="A1151" t="s">
        <v>45</v>
      </c>
      <c r="B1151" t="s">
        <v>46</v>
      </c>
      <c r="C1151" t="s">
        <v>47</v>
      </c>
      <c r="D1151" t="s">
        <v>1585</v>
      </c>
      <c r="E1151" t="s">
        <v>88</v>
      </c>
      <c r="F1151" t="s">
        <v>79</v>
      </c>
      <c r="G1151" t="s">
        <v>51</v>
      </c>
      <c r="H1151" s="20" t="s">
        <v>52</v>
      </c>
      <c r="I1151" t="s">
        <v>53</v>
      </c>
      <c r="J1151" t="s">
        <v>54</v>
      </c>
      <c r="L1151" t="s">
        <v>55</v>
      </c>
      <c r="M1151" t="s">
        <v>56</v>
      </c>
      <c r="N1151" t="s">
        <v>57</v>
      </c>
      <c r="O1151" s="21" t="s">
        <v>58</v>
      </c>
      <c r="P1151" s="21" t="s">
        <v>64</v>
      </c>
      <c r="Q1151" s="20" t="s">
        <v>677</v>
      </c>
      <c r="R1151" s="21" t="s">
        <v>678</v>
      </c>
      <c r="S1151" s="35">
        <v>1</v>
      </c>
      <c r="T1151" s="22">
        <v>1</v>
      </c>
      <c r="U1151" s="20" t="s">
        <v>62</v>
      </c>
      <c r="V1151" s="20">
        <v>45703</v>
      </c>
      <c r="W1151" s="21">
        <v>2</v>
      </c>
      <c r="X1151" s="20">
        <v>45712</v>
      </c>
      <c r="Y1151" s="20">
        <v>45707</v>
      </c>
      <c r="Z1151" s="48">
        <v>2</v>
      </c>
      <c r="AA1151">
        <v>2025</v>
      </c>
      <c r="AB1151" s="45">
        <v>73823</v>
      </c>
      <c r="AC1151" s="45">
        <v>73823</v>
      </c>
      <c r="AI1151" s="10"/>
      <c r="AK1151" s="10"/>
    </row>
    <row r="1152" spans="1:37">
      <c r="A1152" t="s">
        <v>45</v>
      </c>
      <c r="B1152" t="s">
        <v>46</v>
      </c>
      <c r="C1152" t="s">
        <v>47</v>
      </c>
      <c r="D1152" t="s">
        <v>1586</v>
      </c>
      <c r="E1152" t="s">
        <v>88</v>
      </c>
      <c r="F1152" t="s">
        <v>79</v>
      </c>
      <c r="G1152" t="s">
        <v>51</v>
      </c>
      <c r="H1152" s="20" t="s">
        <v>52</v>
      </c>
      <c r="I1152" t="s">
        <v>53</v>
      </c>
      <c r="J1152" t="s">
        <v>54</v>
      </c>
      <c r="L1152" t="s">
        <v>55</v>
      </c>
      <c r="M1152" t="s">
        <v>56</v>
      </c>
      <c r="N1152" t="s">
        <v>57</v>
      </c>
      <c r="O1152" s="21" t="s">
        <v>58</v>
      </c>
      <c r="P1152" s="21" t="s">
        <v>64</v>
      </c>
      <c r="Q1152" s="20" t="s">
        <v>807</v>
      </c>
      <c r="R1152" s="21" t="s">
        <v>808</v>
      </c>
      <c r="S1152" s="35">
        <v>1</v>
      </c>
      <c r="T1152" s="22">
        <v>1</v>
      </c>
      <c r="U1152" s="20" t="s">
        <v>62</v>
      </c>
      <c r="V1152" s="20">
        <v>45703</v>
      </c>
      <c r="W1152" s="21">
        <v>2</v>
      </c>
      <c r="X1152" s="20">
        <v>45712</v>
      </c>
      <c r="Y1152" s="20">
        <v>45707</v>
      </c>
      <c r="Z1152" s="48">
        <v>2</v>
      </c>
      <c r="AA1152">
        <v>2025</v>
      </c>
      <c r="AB1152" s="45">
        <v>93127</v>
      </c>
      <c r="AC1152" s="45">
        <v>93127</v>
      </c>
      <c r="AI1152" s="10"/>
      <c r="AK1152" s="10"/>
    </row>
    <row r="1153" spans="1:37">
      <c r="A1153" t="s">
        <v>45</v>
      </c>
      <c r="B1153" t="s">
        <v>46</v>
      </c>
      <c r="C1153" t="s">
        <v>47</v>
      </c>
      <c r="D1153" t="s">
        <v>1587</v>
      </c>
      <c r="E1153" t="s">
        <v>88</v>
      </c>
      <c r="F1153" t="s">
        <v>79</v>
      </c>
      <c r="G1153" t="s">
        <v>51</v>
      </c>
      <c r="H1153" s="20" t="s">
        <v>52</v>
      </c>
      <c r="I1153" t="s">
        <v>53</v>
      </c>
      <c r="J1153" t="s">
        <v>54</v>
      </c>
      <c r="L1153" t="s">
        <v>55</v>
      </c>
      <c r="M1153" t="s">
        <v>77</v>
      </c>
      <c r="N1153" t="s">
        <v>89</v>
      </c>
      <c r="O1153" s="21" t="s">
        <v>58</v>
      </c>
      <c r="P1153" s="21" t="s">
        <v>126</v>
      </c>
      <c r="Q1153" s="20" t="s">
        <v>892</v>
      </c>
      <c r="R1153" s="21" t="s">
        <v>893</v>
      </c>
      <c r="S1153" s="35">
        <v>1</v>
      </c>
      <c r="T1153" s="22">
        <v>1</v>
      </c>
      <c r="U1153" s="20" t="s">
        <v>62</v>
      </c>
      <c r="V1153" s="20">
        <v>45702</v>
      </c>
      <c r="W1153" s="21">
        <v>2</v>
      </c>
      <c r="X1153" s="20">
        <v>45709</v>
      </c>
      <c r="Y1153" s="20">
        <v>45707</v>
      </c>
      <c r="Z1153" s="48">
        <v>2</v>
      </c>
      <c r="AA1153">
        <v>2025</v>
      </c>
      <c r="AB1153" s="45">
        <v>28119</v>
      </c>
      <c r="AC1153" s="45">
        <v>28119</v>
      </c>
      <c r="AI1153" s="10"/>
      <c r="AK1153" s="10"/>
    </row>
    <row r="1154" spans="1:37">
      <c r="A1154" t="s">
        <v>45</v>
      </c>
      <c r="B1154" t="s">
        <v>46</v>
      </c>
      <c r="C1154" t="s">
        <v>47</v>
      </c>
      <c r="D1154" t="s">
        <v>1588</v>
      </c>
      <c r="E1154" t="s">
        <v>88</v>
      </c>
      <c r="F1154" t="s">
        <v>79</v>
      </c>
      <c r="G1154" t="s">
        <v>51</v>
      </c>
      <c r="H1154" s="20" t="s">
        <v>52</v>
      </c>
      <c r="I1154" t="s">
        <v>53</v>
      </c>
      <c r="J1154" t="s">
        <v>54</v>
      </c>
      <c r="L1154" t="s">
        <v>55</v>
      </c>
      <c r="M1154" t="s">
        <v>56</v>
      </c>
      <c r="N1154" t="s">
        <v>57</v>
      </c>
      <c r="O1154" s="21" t="s">
        <v>58</v>
      </c>
      <c r="P1154" s="21" t="s">
        <v>64</v>
      </c>
      <c r="Q1154" s="20" t="s">
        <v>410</v>
      </c>
      <c r="R1154" s="21" t="s">
        <v>411</v>
      </c>
      <c r="S1154" s="35">
        <v>1</v>
      </c>
      <c r="T1154" s="22">
        <v>1</v>
      </c>
      <c r="U1154" s="20" t="s">
        <v>62</v>
      </c>
      <c r="V1154" s="20">
        <v>45703</v>
      </c>
      <c r="W1154" s="21">
        <v>2</v>
      </c>
      <c r="X1154" s="20">
        <v>45712</v>
      </c>
      <c r="Y1154" s="20">
        <v>45707</v>
      </c>
      <c r="Z1154" s="48">
        <v>2</v>
      </c>
      <c r="AA1154">
        <v>2025</v>
      </c>
      <c r="AB1154" s="45">
        <v>53119</v>
      </c>
      <c r="AC1154" s="45">
        <v>53119</v>
      </c>
      <c r="AI1154" s="10"/>
      <c r="AK1154" s="10"/>
    </row>
    <row r="1155" spans="1:37">
      <c r="A1155" t="s">
        <v>45</v>
      </c>
      <c r="B1155" t="s">
        <v>46</v>
      </c>
      <c r="C1155" t="s">
        <v>47</v>
      </c>
      <c r="D1155" t="s">
        <v>1589</v>
      </c>
      <c r="E1155" t="s">
        <v>88</v>
      </c>
      <c r="F1155" t="s">
        <v>79</v>
      </c>
      <c r="G1155" t="s">
        <v>51</v>
      </c>
      <c r="H1155" s="20" t="s">
        <v>52</v>
      </c>
      <c r="I1155" t="s">
        <v>53</v>
      </c>
      <c r="J1155" t="s">
        <v>54</v>
      </c>
      <c r="L1155" t="s">
        <v>55</v>
      </c>
      <c r="M1155" t="s">
        <v>77</v>
      </c>
      <c r="N1155" t="s">
        <v>89</v>
      </c>
      <c r="O1155" s="21" t="s">
        <v>58</v>
      </c>
      <c r="P1155" s="21" t="s">
        <v>119</v>
      </c>
      <c r="Q1155" s="20" t="s">
        <v>120</v>
      </c>
      <c r="R1155" s="21" t="s">
        <v>121</v>
      </c>
      <c r="S1155" s="35">
        <v>1</v>
      </c>
      <c r="T1155" s="22">
        <v>1</v>
      </c>
      <c r="U1155" s="20" t="s">
        <v>62</v>
      </c>
      <c r="V1155" s="20">
        <v>45701</v>
      </c>
      <c r="W1155" s="21">
        <v>2</v>
      </c>
      <c r="X1155" s="20">
        <v>45709</v>
      </c>
      <c r="Y1155" s="20">
        <v>45707</v>
      </c>
      <c r="Z1155" s="48">
        <v>2</v>
      </c>
      <c r="AA1155">
        <v>2025</v>
      </c>
      <c r="AB1155" s="45">
        <v>93748</v>
      </c>
      <c r="AC1155" s="45">
        <v>93748</v>
      </c>
      <c r="AI1155" s="10"/>
      <c r="AK1155" s="10"/>
    </row>
    <row r="1156" spans="1:37">
      <c r="A1156" t="s">
        <v>45</v>
      </c>
      <c r="B1156" t="s">
        <v>46</v>
      </c>
      <c r="C1156" t="s">
        <v>47</v>
      </c>
      <c r="D1156" t="s">
        <v>1590</v>
      </c>
      <c r="E1156" t="s">
        <v>88</v>
      </c>
      <c r="F1156" t="s">
        <v>79</v>
      </c>
      <c r="G1156" t="s">
        <v>51</v>
      </c>
      <c r="H1156" s="20" t="s">
        <v>52</v>
      </c>
      <c r="I1156" t="s">
        <v>53</v>
      </c>
      <c r="J1156" t="s">
        <v>54</v>
      </c>
      <c r="L1156" t="s">
        <v>55</v>
      </c>
      <c r="M1156" t="s">
        <v>77</v>
      </c>
      <c r="N1156" t="s">
        <v>89</v>
      </c>
      <c r="O1156" s="21" t="s">
        <v>58</v>
      </c>
      <c r="P1156" s="21" t="s">
        <v>366</v>
      </c>
      <c r="Q1156" s="20" t="s">
        <v>862</v>
      </c>
      <c r="R1156" s="21" t="s">
        <v>863</v>
      </c>
      <c r="S1156" s="35">
        <v>1</v>
      </c>
      <c r="T1156" s="22">
        <v>1</v>
      </c>
      <c r="U1156" s="20" t="s">
        <v>62</v>
      </c>
      <c r="V1156" s="20">
        <v>45701</v>
      </c>
      <c r="W1156" s="21">
        <v>2</v>
      </c>
      <c r="X1156" s="20">
        <v>45713</v>
      </c>
      <c r="Y1156" s="20">
        <v>45705</v>
      </c>
      <c r="Z1156" s="48">
        <v>2</v>
      </c>
      <c r="AA1156">
        <v>2025</v>
      </c>
      <c r="AB1156" s="45">
        <v>34369</v>
      </c>
      <c r="AC1156" s="45">
        <v>34369</v>
      </c>
      <c r="AI1156" s="10"/>
      <c r="AK1156" s="10"/>
    </row>
    <row r="1157" spans="1:37">
      <c r="A1157" t="s">
        <v>45</v>
      </c>
      <c r="B1157" t="s">
        <v>46</v>
      </c>
      <c r="C1157" t="s">
        <v>47</v>
      </c>
      <c r="D1157" t="s">
        <v>1591</v>
      </c>
      <c r="E1157" t="s">
        <v>88</v>
      </c>
      <c r="F1157" t="s">
        <v>79</v>
      </c>
      <c r="G1157" t="s">
        <v>51</v>
      </c>
      <c r="H1157" s="20" t="s">
        <v>52</v>
      </c>
      <c r="I1157" t="s">
        <v>53</v>
      </c>
      <c r="J1157" t="s">
        <v>54</v>
      </c>
      <c r="L1157" t="s">
        <v>55</v>
      </c>
      <c r="M1157" t="s">
        <v>77</v>
      </c>
      <c r="N1157" t="s">
        <v>89</v>
      </c>
      <c r="O1157" s="21" t="s">
        <v>58</v>
      </c>
      <c r="P1157" s="21" t="s">
        <v>126</v>
      </c>
      <c r="Q1157" s="20" t="s">
        <v>892</v>
      </c>
      <c r="R1157" s="21" t="s">
        <v>893</v>
      </c>
      <c r="S1157" s="35">
        <v>1</v>
      </c>
      <c r="T1157" s="22">
        <v>1</v>
      </c>
      <c r="U1157" s="20" t="s">
        <v>62</v>
      </c>
      <c r="V1157" s="20">
        <v>45701</v>
      </c>
      <c r="W1157" s="21">
        <v>2</v>
      </c>
      <c r="X1157" s="20">
        <v>45713</v>
      </c>
      <c r="Y1157" s="20">
        <v>45709</v>
      </c>
      <c r="Z1157" s="48">
        <v>2</v>
      </c>
      <c r="AA1157">
        <v>2025</v>
      </c>
      <c r="AB1157" s="45">
        <v>28119</v>
      </c>
      <c r="AC1157" s="45">
        <v>28119</v>
      </c>
      <c r="AI1157" s="10"/>
      <c r="AK1157" s="10"/>
    </row>
    <row r="1158" spans="1:37">
      <c r="A1158" t="s">
        <v>45</v>
      </c>
      <c r="B1158" t="s">
        <v>46</v>
      </c>
      <c r="C1158" t="s">
        <v>47</v>
      </c>
      <c r="D1158" t="s">
        <v>1592</v>
      </c>
      <c r="E1158" t="s">
        <v>88</v>
      </c>
      <c r="F1158" t="s">
        <v>79</v>
      </c>
      <c r="G1158" t="s">
        <v>51</v>
      </c>
      <c r="H1158" s="20" t="s">
        <v>52</v>
      </c>
      <c r="I1158" t="s">
        <v>53</v>
      </c>
      <c r="J1158" t="s">
        <v>54</v>
      </c>
      <c r="L1158" t="s">
        <v>55</v>
      </c>
      <c r="M1158" t="s">
        <v>56</v>
      </c>
      <c r="N1158" t="s">
        <v>57</v>
      </c>
      <c r="O1158" s="21" t="s">
        <v>58</v>
      </c>
      <c r="P1158" s="21" t="s">
        <v>64</v>
      </c>
      <c r="Q1158" s="20" t="s">
        <v>518</v>
      </c>
      <c r="R1158" s="21" t="s">
        <v>519</v>
      </c>
      <c r="S1158" s="35">
        <v>1</v>
      </c>
      <c r="T1158" s="22">
        <v>1</v>
      </c>
      <c r="U1158" s="20" t="s">
        <v>62</v>
      </c>
      <c r="V1158" s="20">
        <v>45701</v>
      </c>
      <c r="W1158" s="21">
        <v>2</v>
      </c>
      <c r="X1158" s="20">
        <v>45713</v>
      </c>
      <c r="Y1158" s="20">
        <v>45705</v>
      </c>
      <c r="Z1158" s="48">
        <v>2</v>
      </c>
      <c r="AA1158">
        <v>2025</v>
      </c>
      <c r="AB1158" s="45">
        <v>137494</v>
      </c>
      <c r="AC1158" s="45">
        <v>137494</v>
      </c>
      <c r="AI1158" s="10"/>
      <c r="AK1158" s="10"/>
    </row>
    <row r="1159" spans="1:37">
      <c r="A1159" t="s">
        <v>45</v>
      </c>
      <c r="B1159" t="s">
        <v>46</v>
      </c>
      <c r="C1159" t="s">
        <v>47</v>
      </c>
      <c r="D1159" t="s">
        <v>1593</v>
      </c>
      <c r="E1159" t="s">
        <v>88</v>
      </c>
      <c r="F1159" t="s">
        <v>79</v>
      </c>
      <c r="G1159" t="s">
        <v>51</v>
      </c>
      <c r="H1159" s="20" t="s">
        <v>52</v>
      </c>
      <c r="I1159" t="s">
        <v>53</v>
      </c>
      <c r="J1159" t="s">
        <v>54</v>
      </c>
      <c r="L1159" t="s">
        <v>55</v>
      </c>
      <c r="M1159" t="s">
        <v>77</v>
      </c>
      <c r="N1159" t="s">
        <v>89</v>
      </c>
      <c r="O1159" s="21" t="s">
        <v>58</v>
      </c>
      <c r="P1159" s="21" t="s">
        <v>126</v>
      </c>
      <c r="Q1159" s="20" t="s">
        <v>892</v>
      </c>
      <c r="R1159" s="21" t="s">
        <v>893</v>
      </c>
      <c r="S1159" s="35">
        <v>1</v>
      </c>
      <c r="T1159" s="22">
        <v>1</v>
      </c>
      <c r="U1159" s="20" t="s">
        <v>62</v>
      </c>
      <c r="V1159" s="20">
        <v>45703</v>
      </c>
      <c r="W1159" s="21">
        <v>2</v>
      </c>
      <c r="X1159" s="20">
        <v>45716</v>
      </c>
      <c r="Y1159" s="20">
        <v>45714</v>
      </c>
      <c r="Z1159" s="48">
        <v>2</v>
      </c>
      <c r="AA1159">
        <v>2025</v>
      </c>
      <c r="AB1159" s="45">
        <v>28119</v>
      </c>
      <c r="AC1159" s="45">
        <v>28119</v>
      </c>
      <c r="AI1159" s="10"/>
      <c r="AK1159" s="10"/>
    </row>
    <row r="1160" spans="1:37">
      <c r="A1160" t="s">
        <v>45</v>
      </c>
      <c r="B1160" t="s">
        <v>46</v>
      </c>
      <c r="C1160" t="s">
        <v>47</v>
      </c>
      <c r="D1160" t="s">
        <v>1594</v>
      </c>
      <c r="E1160" t="s">
        <v>88</v>
      </c>
      <c r="F1160" t="s">
        <v>79</v>
      </c>
      <c r="G1160" t="s">
        <v>51</v>
      </c>
      <c r="H1160" s="20" t="s">
        <v>52</v>
      </c>
      <c r="I1160" t="s">
        <v>53</v>
      </c>
      <c r="J1160" t="s">
        <v>54</v>
      </c>
      <c r="L1160" t="s">
        <v>55</v>
      </c>
      <c r="M1160" t="s">
        <v>77</v>
      </c>
      <c r="N1160" t="s">
        <v>89</v>
      </c>
      <c r="O1160" s="21" t="s">
        <v>58</v>
      </c>
      <c r="P1160" s="21" t="s">
        <v>126</v>
      </c>
      <c r="Q1160" s="20" t="s">
        <v>1044</v>
      </c>
      <c r="R1160" s="21" t="s">
        <v>1045</v>
      </c>
      <c r="S1160" s="35">
        <v>1</v>
      </c>
      <c r="T1160" s="22">
        <v>1</v>
      </c>
      <c r="U1160" s="20" t="s">
        <v>62</v>
      </c>
      <c r="V1160" s="20">
        <v>45702</v>
      </c>
      <c r="W1160" s="21">
        <v>2</v>
      </c>
      <c r="X1160" s="20">
        <v>45709</v>
      </c>
      <c r="Y1160" s="20">
        <v>45707</v>
      </c>
      <c r="Z1160" s="48">
        <v>2</v>
      </c>
      <c r="AA1160">
        <v>2025</v>
      </c>
      <c r="AB1160" s="45">
        <v>69995</v>
      </c>
      <c r="AC1160" s="45">
        <v>69995</v>
      </c>
      <c r="AI1160" s="10"/>
      <c r="AK1160" s="10"/>
    </row>
    <row r="1161" spans="1:37">
      <c r="A1161" t="s">
        <v>45</v>
      </c>
      <c r="B1161" t="s">
        <v>46</v>
      </c>
      <c r="C1161" t="s">
        <v>47</v>
      </c>
      <c r="D1161" t="s">
        <v>1595</v>
      </c>
      <c r="E1161" t="s">
        <v>88</v>
      </c>
      <c r="F1161" t="s">
        <v>79</v>
      </c>
      <c r="G1161" t="s">
        <v>51</v>
      </c>
      <c r="H1161" s="20" t="s">
        <v>52</v>
      </c>
      <c r="I1161" t="s">
        <v>53</v>
      </c>
      <c r="J1161" t="s">
        <v>54</v>
      </c>
      <c r="L1161" t="s">
        <v>55</v>
      </c>
      <c r="M1161" t="s">
        <v>77</v>
      </c>
      <c r="N1161" t="s">
        <v>89</v>
      </c>
      <c r="O1161" s="21" t="s">
        <v>58</v>
      </c>
      <c r="P1161" s="21" t="s">
        <v>126</v>
      </c>
      <c r="Q1161" s="20" t="s">
        <v>960</v>
      </c>
      <c r="R1161" s="21" t="s">
        <v>961</v>
      </c>
      <c r="S1161" s="35">
        <v>1</v>
      </c>
      <c r="T1161" s="22">
        <v>1</v>
      </c>
      <c r="U1161" s="20" t="s">
        <v>62</v>
      </c>
      <c r="V1161" s="20">
        <v>45701</v>
      </c>
      <c r="W1161" s="21">
        <v>2</v>
      </c>
      <c r="X1161" s="20">
        <v>45709</v>
      </c>
      <c r="Y1161" s="20">
        <v>45707</v>
      </c>
      <c r="Z1161" s="48">
        <v>2</v>
      </c>
      <c r="AA1161">
        <v>2025</v>
      </c>
      <c r="AB1161" s="45">
        <v>28119</v>
      </c>
      <c r="AC1161" s="45">
        <v>28119</v>
      </c>
      <c r="AI1161" s="10"/>
      <c r="AK1161" s="10"/>
    </row>
    <row r="1162" spans="1:37">
      <c r="A1162" t="s">
        <v>45</v>
      </c>
      <c r="B1162" t="s">
        <v>46</v>
      </c>
      <c r="C1162" t="s">
        <v>47</v>
      </c>
      <c r="D1162" t="s">
        <v>1596</v>
      </c>
      <c r="E1162" t="s">
        <v>88</v>
      </c>
      <c r="F1162" t="s">
        <v>79</v>
      </c>
      <c r="G1162" t="s">
        <v>51</v>
      </c>
      <c r="H1162" s="20" t="s">
        <v>52</v>
      </c>
      <c r="I1162" t="s">
        <v>53</v>
      </c>
      <c r="J1162" t="s">
        <v>54</v>
      </c>
      <c r="L1162" t="s">
        <v>55</v>
      </c>
      <c r="M1162" t="s">
        <v>77</v>
      </c>
      <c r="N1162" t="s">
        <v>89</v>
      </c>
      <c r="O1162" s="21" t="s">
        <v>58</v>
      </c>
      <c r="P1162" s="21" t="s">
        <v>126</v>
      </c>
      <c r="Q1162" s="20" t="s">
        <v>960</v>
      </c>
      <c r="R1162" s="21" t="s">
        <v>961</v>
      </c>
      <c r="S1162" s="35">
        <v>1</v>
      </c>
      <c r="T1162" s="22">
        <v>1</v>
      </c>
      <c r="U1162" s="20" t="s">
        <v>62</v>
      </c>
      <c r="V1162" s="20">
        <v>45701</v>
      </c>
      <c r="W1162" s="21">
        <v>2</v>
      </c>
      <c r="X1162" s="20">
        <v>45719</v>
      </c>
      <c r="Y1162" s="20">
        <v>45714</v>
      </c>
      <c r="Z1162" s="48">
        <v>2</v>
      </c>
      <c r="AA1162">
        <v>2025</v>
      </c>
      <c r="AB1162" s="45">
        <v>28119</v>
      </c>
      <c r="AC1162" s="45">
        <v>28119</v>
      </c>
      <c r="AI1162" s="10"/>
      <c r="AK1162" s="10"/>
    </row>
    <row r="1163" spans="1:37">
      <c r="A1163" t="s">
        <v>45</v>
      </c>
      <c r="B1163" t="s">
        <v>46</v>
      </c>
      <c r="C1163" t="s">
        <v>47</v>
      </c>
      <c r="D1163" t="s">
        <v>1597</v>
      </c>
      <c r="E1163" t="s">
        <v>88</v>
      </c>
      <c r="F1163" t="s">
        <v>79</v>
      </c>
      <c r="G1163" t="s">
        <v>51</v>
      </c>
      <c r="H1163" s="20" t="s">
        <v>52</v>
      </c>
      <c r="I1163" t="s">
        <v>53</v>
      </c>
      <c r="J1163" t="s">
        <v>54</v>
      </c>
      <c r="L1163" t="s">
        <v>55</v>
      </c>
      <c r="M1163" t="s">
        <v>56</v>
      </c>
      <c r="N1163" t="s">
        <v>57</v>
      </c>
      <c r="O1163" s="21" t="s">
        <v>58</v>
      </c>
      <c r="P1163" s="21" t="s">
        <v>64</v>
      </c>
      <c r="Q1163" s="20" t="s">
        <v>112</v>
      </c>
      <c r="R1163" s="21" t="s">
        <v>113</v>
      </c>
      <c r="S1163" s="35">
        <v>1</v>
      </c>
      <c r="T1163" s="22">
        <v>1</v>
      </c>
      <c r="U1163" s="20" t="s">
        <v>62</v>
      </c>
      <c r="V1163" s="20">
        <v>45702</v>
      </c>
      <c r="W1163" s="21">
        <v>2</v>
      </c>
      <c r="X1163" s="20">
        <v>45709</v>
      </c>
      <c r="Y1163" s="20">
        <v>45707</v>
      </c>
      <c r="Z1163" s="48">
        <v>2</v>
      </c>
      <c r="AA1163">
        <v>2025</v>
      </c>
      <c r="AB1163" s="45">
        <v>37402</v>
      </c>
      <c r="AC1163" s="45">
        <v>37402</v>
      </c>
      <c r="AI1163" s="10"/>
      <c r="AK1163" s="10"/>
    </row>
    <row r="1164" spans="1:37">
      <c r="A1164" t="s">
        <v>45</v>
      </c>
      <c r="B1164" t="s">
        <v>46</v>
      </c>
      <c r="C1164" t="s">
        <v>47</v>
      </c>
      <c r="D1164" t="s">
        <v>1598</v>
      </c>
      <c r="E1164" t="s">
        <v>88</v>
      </c>
      <c r="F1164" t="s">
        <v>79</v>
      </c>
      <c r="G1164" t="s">
        <v>51</v>
      </c>
      <c r="H1164" s="20" t="s">
        <v>52</v>
      </c>
      <c r="I1164" t="s">
        <v>53</v>
      </c>
      <c r="J1164" t="s">
        <v>54</v>
      </c>
      <c r="L1164" t="s">
        <v>55</v>
      </c>
      <c r="M1164" t="s">
        <v>56</v>
      </c>
      <c r="N1164" t="s">
        <v>57</v>
      </c>
      <c r="O1164" s="21" t="s">
        <v>58</v>
      </c>
      <c r="P1164" s="21" t="s">
        <v>64</v>
      </c>
      <c r="Q1164" s="20" t="s">
        <v>179</v>
      </c>
      <c r="R1164" s="21" t="s">
        <v>180</v>
      </c>
      <c r="S1164" s="35">
        <v>2</v>
      </c>
      <c r="T1164" s="22">
        <v>2</v>
      </c>
      <c r="U1164" s="20" t="s">
        <v>62</v>
      </c>
      <c r="V1164" s="20">
        <v>45702</v>
      </c>
      <c r="W1164" s="21">
        <v>2</v>
      </c>
      <c r="X1164" s="20">
        <v>45712</v>
      </c>
      <c r="Y1164" s="20">
        <v>45705</v>
      </c>
      <c r="Z1164" s="48">
        <v>2</v>
      </c>
      <c r="AA1164">
        <v>2025</v>
      </c>
      <c r="AB1164" s="45">
        <v>76552</v>
      </c>
      <c r="AC1164" s="45">
        <v>76552</v>
      </c>
      <c r="AI1164" s="10"/>
      <c r="AK1164" s="10"/>
    </row>
    <row r="1165" spans="1:37">
      <c r="A1165" t="s">
        <v>45</v>
      </c>
      <c r="B1165" t="s">
        <v>46</v>
      </c>
      <c r="C1165" t="s">
        <v>47</v>
      </c>
      <c r="D1165" t="s">
        <v>1599</v>
      </c>
      <c r="E1165" t="s">
        <v>88</v>
      </c>
      <c r="F1165" t="s">
        <v>79</v>
      </c>
      <c r="G1165" t="s">
        <v>51</v>
      </c>
      <c r="H1165" s="20" t="s">
        <v>52</v>
      </c>
      <c r="I1165" t="s">
        <v>53</v>
      </c>
      <c r="J1165" t="s">
        <v>54</v>
      </c>
      <c r="L1165" t="s">
        <v>55</v>
      </c>
      <c r="M1165" t="s">
        <v>77</v>
      </c>
      <c r="N1165" t="s">
        <v>89</v>
      </c>
      <c r="O1165" s="21" t="s">
        <v>58</v>
      </c>
      <c r="P1165" s="21" t="s">
        <v>126</v>
      </c>
      <c r="Q1165" s="20" t="s">
        <v>960</v>
      </c>
      <c r="R1165" s="21" t="s">
        <v>961</v>
      </c>
      <c r="S1165" s="35">
        <v>1</v>
      </c>
      <c r="T1165" s="22">
        <v>1</v>
      </c>
      <c r="U1165" s="20" t="s">
        <v>62</v>
      </c>
      <c r="V1165" s="20">
        <v>45702</v>
      </c>
      <c r="W1165" s="21">
        <v>2</v>
      </c>
      <c r="X1165" s="20">
        <v>45709</v>
      </c>
      <c r="Y1165" s="20">
        <v>45707</v>
      </c>
      <c r="Z1165" s="48">
        <v>2</v>
      </c>
      <c r="AA1165">
        <v>2025</v>
      </c>
      <c r="AB1165" s="45">
        <v>28119</v>
      </c>
      <c r="AC1165" s="45">
        <v>28119</v>
      </c>
      <c r="AI1165" s="10"/>
      <c r="AK1165" s="10"/>
    </row>
    <row r="1166" spans="1:37">
      <c r="A1166" t="s">
        <v>45</v>
      </c>
      <c r="B1166" t="s">
        <v>46</v>
      </c>
      <c r="C1166" t="s">
        <v>47</v>
      </c>
      <c r="D1166" t="s">
        <v>1600</v>
      </c>
      <c r="E1166" t="s">
        <v>88</v>
      </c>
      <c r="F1166" t="s">
        <v>79</v>
      </c>
      <c r="G1166" t="s">
        <v>51</v>
      </c>
      <c r="H1166" s="20" t="s">
        <v>52</v>
      </c>
      <c r="I1166" t="s">
        <v>53</v>
      </c>
      <c r="J1166" t="s">
        <v>54</v>
      </c>
      <c r="L1166" t="s">
        <v>55</v>
      </c>
      <c r="M1166" t="s">
        <v>77</v>
      </c>
      <c r="N1166" t="s">
        <v>89</v>
      </c>
      <c r="O1166" s="21" t="s">
        <v>58</v>
      </c>
      <c r="P1166" s="21" t="s">
        <v>119</v>
      </c>
      <c r="Q1166" s="20" t="s">
        <v>968</v>
      </c>
      <c r="R1166" s="21" t="s">
        <v>969</v>
      </c>
      <c r="S1166" s="35">
        <v>1</v>
      </c>
      <c r="T1166" s="22">
        <v>1</v>
      </c>
      <c r="U1166" s="20" t="s">
        <v>62</v>
      </c>
      <c r="V1166" s="20">
        <v>45699</v>
      </c>
      <c r="W1166" s="21">
        <v>2</v>
      </c>
      <c r="X1166" s="20">
        <v>45705</v>
      </c>
      <c r="Y1166" s="20">
        <v>45702</v>
      </c>
      <c r="Z1166" s="48">
        <v>2</v>
      </c>
      <c r="AA1166">
        <v>2025</v>
      </c>
      <c r="AB1166" s="45">
        <v>93748</v>
      </c>
      <c r="AC1166" s="45">
        <v>93748</v>
      </c>
      <c r="AI1166" s="10"/>
      <c r="AK1166" s="10"/>
    </row>
    <row r="1167" spans="1:37">
      <c r="A1167" t="s">
        <v>45</v>
      </c>
      <c r="B1167" t="s">
        <v>46</v>
      </c>
      <c r="C1167" t="s">
        <v>47</v>
      </c>
      <c r="D1167" t="s">
        <v>1601</v>
      </c>
      <c r="E1167" t="s">
        <v>88</v>
      </c>
      <c r="F1167" t="s">
        <v>79</v>
      </c>
      <c r="G1167" t="s">
        <v>51</v>
      </c>
      <c r="H1167" s="20" t="s">
        <v>52</v>
      </c>
      <c r="I1167" t="s">
        <v>53</v>
      </c>
      <c r="J1167" t="s">
        <v>54</v>
      </c>
      <c r="L1167" t="s">
        <v>55</v>
      </c>
      <c r="M1167" t="s">
        <v>77</v>
      </c>
      <c r="N1167" t="s">
        <v>89</v>
      </c>
      <c r="O1167" s="21" t="s">
        <v>58</v>
      </c>
      <c r="P1167" s="21" t="s">
        <v>126</v>
      </c>
      <c r="Q1167" s="20" t="s">
        <v>1002</v>
      </c>
      <c r="R1167" s="21" t="s">
        <v>1003</v>
      </c>
      <c r="S1167" s="35">
        <v>1</v>
      </c>
      <c r="T1167" s="22">
        <v>1</v>
      </c>
      <c r="U1167" s="20" t="s">
        <v>62</v>
      </c>
      <c r="V1167" s="20">
        <v>45700</v>
      </c>
      <c r="W1167" s="21">
        <v>2</v>
      </c>
      <c r="X1167" s="20">
        <v>45709</v>
      </c>
      <c r="Y1167" s="20">
        <v>45705</v>
      </c>
      <c r="Z1167" s="48">
        <v>2</v>
      </c>
      <c r="AA1167">
        <v>2025</v>
      </c>
      <c r="AB1167" s="45">
        <v>34367</v>
      </c>
      <c r="AC1167" s="45">
        <v>34367</v>
      </c>
      <c r="AI1167" s="10"/>
      <c r="AK1167" s="10"/>
    </row>
    <row r="1168" spans="1:37">
      <c r="A1168" t="s">
        <v>45</v>
      </c>
      <c r="B1168" t="s">
        <v>46</v>
      </c>
      <c r="C1168" t="s">
        <v>47</v>
      </c>
      <c r="D1168" t="s">
        <v>1602</v>
      </c>
      <c r="E1168" t="s">
        <v>88</v>
      </c>
      <c r="F1168" t="s">
        <v>79</v>
      </c>
      <c r="G1168" t="s">
        <v>51</v>
      </c>
      <c r="H1168" s="20" t="s">
        <v>52</v>
      </c>
      <c r="I1168" t="s">
        <v>53</v>
      </c>
      <c r="J1168" t="s">
        <v>54</v>
      </c>
      <c r="L1168" t="s">
        <v>55</v>
      </c>
      <c r="M1168" t="s">
        <v>56</v>
      </c>
      <c r="N1168" t="s">
        <v>57</v>
      </c>
      <c r="O1168" s="21" t="s">
        <v>58</v>
      </c>
      <c r="P1168" s="21" t="s">
        <v>64</v>
      </c>
      <c r="Q1168" s="20" t="s">
        <v>502</v>
      </c>
      <c r="R1168" s="21" t="s">
        <v>503</v>
      </c>
      <c r="S1168" s="35">
        <v>1</v>
      </c>
      <c r="T1168" s="22">
        <v>1</v>
      </c>
      <c r="U1168" s="20" t="s">
        <v>62</v>
      </c>
      <c r="V1168" s="20">
        <v>45702</v>
      </c>
      <c r="W1168" s="21">
        <v>2</v>
      </c>
      <c r="X1168" s="20">
        <v>45709</v>
      </c>
      <c r="Y1168" s="20">
        <v>45707</v>
      </c>
      <c r="Z1168" s="48">
        <v>2</v>
      </c>
      <c r="AA1168">
        <v>2025</v>
      </c>
      <c r="AB1168" s="45">
        <v>45150</v>
      </c>
      <c r="AC1168" s="45">
        <v>45150</v>
      </c>
      <c r="AI1168" s="10"/>
      <c r="AK1168" s="10"/>
    </row>
    <row r="1169" spans="1:37">
      <c r="A1169" t="s">
        <v>45</v>
      </c>
      <c r="B1169" t="s">
        <v>46</v>
      </c>
      <c r="C1169" t="s">
        <v>47</v>
      </c>
      <c r="D1169" t="s">
        <v>1603</v>
      </c>
      <c r="E1169" t="s">
        <v>88</v>
      </c>
      <c r="F1169" t="s">
        <v>79</v>
      </c>
      <c r="G1169" t="s">
        <v>51</v>
      </c>
      <c r="H1169" s="20" t="s">
        <v>52</v>
      </c>
      <c r="I1169" t="s">
        <v>53</v>
      </c>
      <c r="J1169" t="s">
        <v>54</v>
      </c>
      <c r="L1169" t="s">
        <v>55</v>
      </c>
      <c r="M1169" t="s">
        <v>77</v>
      </c>
      <c r="N1169" t="s">
        <v>89</v>
      </c>
      <c r="O1169" s="21" t="s">
        <v>58</v>
      </c>
      <c r="P1169" s="21" t="s">
        <v>126</v>
      </c>
      <c r="Q1169" s="20" t="s">
        <v>960</v>
      </c>
      <c r="R1169" s="21" t="s">
        <v>961</v>
      </c>
      <c r="S1169" s="35">
        <v>1</v>
      </c>
      <c r="T1169" s="22">
        <v>1</v>
      </c>
      <c r="U1169" s="20" t="s">
        <v>62</v>
      </c>
      <c r="V1169" s="20">
        <v>45701</v>
      </c>
      <c r="W1169" s="21">
        <v>2</v>
      </c>
      <c r="X1169" s="20">
        <v>45709</v>
      </c>
      <c r="Y1169" s="20">
        <v>45707</v>
      </c>
      <c r="Z1169" s="48">
        <v>2</v>
      </c>
      <c r="AA1169">
        <v>2025</v>
      </c>
      <c r="AB1169" s="45">
        <v>28119</v>
      </c>
      <c r="AC1169" s="45">
        <v>28119</v>
      </c>
      <c r="AI1169" s="10"/>
      <c r="AK1169" s="10"/>
    </row>
    <row r="1170" spans="1:37">
      <c r="A1170" t="s">
        <v>45</v>
      </c>
      <c r="B1170" t="s">
        <v>46</v>
      </c>
      <c r="C1170" t="s">
        <v>47</v>
      </c>
      <c r="D1170" t="s">
        <v>1604</v>
      </c>
      <c r="E1170" t="s">
        <v>88</v>
      </c>
      <c r="F1170" t="s">
        <v>79</v>
      </c>
      <c r="G1170" t="s">
        <v>51</v>
      </c>
      <c r="H1170" s="20" t="s">
        <v>52</v>
      </c>
      <c r="I1170" t="s">
        <v>53</v>
      </c>
      <c r="J1170" t="s">
        <v>54</v>
      </c>
      <c r="L1170" t="s">
        <v>55</v>
      </c>
      <c r="M1170" t="s">
        <v>77</v>
      </c>
      <c r="N1170" t="s">
        <v>89</v>
      </c>
      <c r="O1170" s="21" t="s">
        <v>58</v>
      </c>
      <c r="P1170" s="21" t="s">
        <v>366</v>
      </c>
      <c r="Q1170" s="20" t="s">
        <v>531</v>
      </c>
      <c r="R1170" s="21" t="s">
        <v>532</v>
      </c>
      <c r="S1170" s="35">
        <v>1</v>
      </c>
      <c r="T1170" s="22">
        <v>1</v>
      </c>
      <c r="U1170" s="20" t="s">
        <v>62</v>
      </c>
      <c r="V1170" s="20">
        <v>45703</v>
      </c>
      <c r="W1170" s="21">
        <v>2</v>
      </c>
      <c r="X1170" s="20">
        <v>45712</v>
      </c>
      <c r="Y1170" s="20">
        <v>45707</v>
      </c>
      <c r="Z1170" s="48">
        <v>2</v>
      </c>
      <c r="AA1170">
        <v>2025</v>
      </c>
      <c r="AB1170" s="45">
        <v>46662</v>
      </c>
      <c r="AC1170" s="45">
        <v>46662</v>
      </c>
      <c r="AI1170" s="10"/>
      <c r="AK1170" s="10"/>
    </row>
    <row r="1171" spans="1:37">
      <c r="A1171" t="s">
        <v>45</v>
      </c>
      <c r="B1171" t="s">
        <v>46</v>
      </c>
      <c r="C1171" t="s">
        <v>47</v>
      </c>
      <c r="D1171" t="s">
        <v>1605</v>
      </c>
      <c r="E1171" t="s">
        <v>88</v>
      </c>
      <c r="F1171" t="s">
        <v>79</v>
      </c>
      <c r="G1171" t="s">
        <v>51</v>
      </c>
      <c r="H1171" s="20" t="s">
        <v>52</v>
      </c>
      <c r="I1171" t="s">
        <v>53</v>
      </c>
      <c r="J1171" t="s">
        <v>54</v>
      </c>
      <c r="L1171" t="s">
        <v>55</v>
      </c>
      <c r="M1171" t="s">
        <v>77</v>
      </c>
      <c r="N1171" t="s">
        <v>89</v>
      </c>
      <c r="O1171" s="21" t="s">
        <v>58</v>
      </c>
      <c r="P1171" s="21" t="s">
        <v>740</v>
      </c>
      <c r="Q1171" s="20" t="s">
        <v>1606</v>
      </c>
      <c r="R1171" s="21" t="s">
        <v>1607</v>
      </c>
      <c r="S1171" s="35">
        <v>1</v>
      </c>
      <c r="T1171" s="22">
        <v>1</v>
      </c>
      <c r="U1171" s="20" t="s">
        <v>62</v>
      </c>
      <c r="V1171" s="20">
        <v>45703</v>
      </c>
      <c r="W1171" s="21">
        <v>2</v>
      </c>
      <c r="X1171" s="20">
        <v>45714</v>
      </c>
      <c r="Y1171" s="20">
        <v>45707</v>
      </c>
      <c r="Z1171" s="48">
        <v>2</v>
      </c>
      <c r="AA1171">
        <v>2025</v>
      </c>
      <c r="AB1171" s="45">
        <v>56244</v>
      </c>
      <c r="AC1171" s="45">
        <v>56244</v>
      </c>
      <c r="AI1171" s="10"/>
      <c r="AK1171" s="10"/>
    </row>
    <row r="1172" spans="1:37">
      <c r="A1172" t="s">
        <v>45</v>
      </c>
      <c r="B1172" t="s">
        <v>46</v>
      </c>
      <c r="C1172" t="s">
        <v>47</v>
      </c>
      <c r="D1172" t="s">
        <v>1608</v>
      </c>
      <c r="E1172" t="s">
        <v>88</v>
      </c>
      <c r="F1172" t="s">
        <v>79</v>
      </c>
      <c r="G1172" t="s">
        <v>51</v>
      </c>
      <c r="H1172" s="20" t="s">
        <v>52</v>
      </c>
      <c r="I1172" t="s">
        <v>53</v>
      </c>
      <c r="J1172" t="s">
        <v>54</v>
      </c>
      <c r="L1172" t="s">
        <v>55</v>
      </c>
      <c r="M1172" t="s">
        <v>77</v>
      </c>
      <c r="N1172" t="s">
        <v>89</v>
      </c>
      <c r="O1172" s="21" t="s">
        <v>58</v>
      </c>
      <c r="P1172" s="21" t="s">
        <v>126</v>
      </c>
      <c r="Q1172" s="20" t="s">
        <v>1111</v>
      </c>
      <c r="R1172" s="21" t="s">
        <v>1112</v>
      </c>
      <c r="S1172" s="35">
        <v>1</v>
      </c>
      <c r="T1172" s="22">
        <v>1</v>
      </c>
      <c r="U1172" s="20" t="s">
        <v>62</v>
      </c>
      <c r="V1172" s="20">
        <v>45702</v>
      </c>
      <c r="W1172" s="21">
        <v>2</v>
      </c>
      <c r="X1172" s="20">
        <v>45712</v>
      </c>
      <c r="Y1172" s="20">
        <v>45707</v>
      </c>
      <c r="Z1172" s="48">
        <v>2</v>
      </c>
      <c r="AA1172">
        <v>2025</v>
      </c>
      <c r="AB1172" s="45">
        <v>28119</v>
      </c>
      <c r="AC1172" s="45">
        <v>28119</v>
      </c>
      <c r="AI1172" s="10"/>
      <c r="AK1172" s="10"/>
    </row>
    <row r="1173" spans="1:37">
      <c r="A1173" t="s">
        <v>45</v>
      </c>
      <c r="B1173" t="s">
        <v>46</v>
      </c>
      <c r="C1173" t="s">
        <v>47</v>
      </c>
      <c r="D1173" t="s">
        <v>1609</v>
      </c>
      <c r="E1173" t="s">
        <v>88</v>
      </c>
      <c r="F1173" t="s">
        <v>79</v>
      </c>
      <c r="G1173" t="s">
        <v>51</v>
      </c>
      <c r="H1173" s="20" t="s">
        <v>52</v>
      </c>
      <c r="I1173" t="s">
        <v>53</v>
      </c>
      <c r="J1173" t="s">
        <v>54</v>
      </c>
      <c r="L1173" t="s">
        <v>55</v>
      </c>
      <c r="M1173" t="s">
        <v>56</v>
      </c>
      <c r="N1173" t="s">
        <v>57</v>
      </c>
      <c r="O1173" s="21" t="s">
        <v>58</v>
      </c>
      <c r="P1173" s="21" t="s">
        <v>64</v>
      </c>
      <c r="Q1173" s="20" t="s">
        <v>410</v>
      </c>
      <c r="R1173" s="21" t="s">
        <v>411</v>
      </c>
      <c r="S1173" s="35">
        <v>1</v>
      </c>
      <c r="T1173" s="22">
        <v>1</v>
      </c>
      <c r="U1173" s="20" t="s">
        <v>62</v>
      </c>
      <c r="V1173" s="20">
        <v>45702</v>
      </c>
      <c r="W1173" s="21">
        <v>2</v>
      </c>
      <c r="X1173" s="20">
        <v>45713</v>
      </c>
      <c r="Y1173" s="20">
        <v>45707</v>
      </c>
      <c r="Z1173" s="48">
        <v>2</v>
      </c>
      <c r="AA1173">
        <v>2025</v>
      </c>
      <c r="AB1173" s="45">
        <v>53119</v>
      </c>
      <c r="AC1173" s="45">
        <v>53119</v>
      </c>
      <c r="AI1173" s="10"/>
      <c r="AK1173" s="10"/>
    </row>
    <row r="1174" spans="1:37">
      <c r="A1174" t="s">
        <v>45</v>
      </c>
      <c r="B1174" t="s">
        <v>46</v>
      </c>
      <c r="C1174" t="s">
        <v>47</v>
      </c>
      <c r="D1174" t="s">
        <v>1610</v>
      </c>
      <c r="E1174" t="s">
        <v>88</v>
      </c>
      <c r="F1174" t="s">
        <v>79</v>
      </c>
      <c r="G1174" t="s">
        <v>51</v>
      </c>
      <c r="H1174" s="20" t="s">
        <v>52</v>
      </c>
      <c r="I1174" t="s">
        <v>53</v>
      </c>
      <c r="J1174" t="s">
        <v>54</v>
      </c>
      <c r="L1174" t="s">
        <v>55</v>
      </c>
      <c r="M1174" t="s">
        <v>56</v>
      </c>
      <c r="N1174" t="s">
        <v>57</v>
      </c>
      <c r="O1174" s="21" t="s">
        <v>58</v>
      </c>
      <c r="P1174" s="21" t="s">
        <v>64</v>
      </c>
      <c r="Q1174" s="20" t="s">
        <v>481</v>
      </c>
      <c r="R1174" s="21" t="s">
        <v>482</v>
      </c>
      <c r="S1174" s="35">
        <v>1</v>
      </c>
      <c r="T1174" s="22">
        <v>1</v>
      </c>
      <c r="U1174" s="20" t="s">
        <v>62</v>
      </c>
      <c r="V1174" s="20">
        <v>45703</v>
      </c>
      <c r="W1174" s="21">
        <v>2</v>
      </c>
      <c r="X1174" s="20">
        <v>45712</v>
      </c>
      <c r="Y1174" s="20">
        <v>45707</v>
      </c>
      <c r="Z1174" s="48">
        <v>2</v>
      </c>
      <c r="AA1174">
        <v>2025</v>
      </c>
      <c r="AB1174" s="45">
        <v>81244</v>
      </c>
      <c r="AC1174" s="45">
        <v>81244</v>
      </c>
      <c r="AI1174" s="10"/>
      <c r="AK1174" s="10"/>
    </row>
    <row r="1175" spans="1:37">
      <c r="A1175" t="s">
        <v>45</v>
      </c>
      <c r="B1175" t="s">
        <v>46</v>
      </c>
      <c r="C1175" t="s">
        <v>47</v>
      </c>
      <c r="D1175" t="s">
        <v>1611</v>
      </c>
      <c r="E1175" t="s">
        <v>88</v>
      </c>
      <c r="F1175" t="s">
        <v>79</v>
      </c>
      <c r="G1175" t="s">
        <v>51</v>
      </c>
      <c r="H1175" s="20" t="s">
        <v>52</v>
      </c>
      <c r="I1175" t="s">
        <v>53</v>
      </c>
      <c r="J1175" t="s">
        <v>54</v>
      </c>
      <c r="L1175" t="s">
        <v>55</v>
      </c>
      <c r="M1175" t="s">
        <v>77</v>
      </c>
      <c r="N1175" t="s">
        <v>89</v>
      </c>
      <c r="O1175" s="21" t="s">
        <v>58</v>
      </c>
      <c r="P1175" s="21" t="s">
        <v>97</v>
      </c>
      <c r="Q1175" s="20" t="s">
        <v>394</v>
      </c>
      <c r="R1175" s="21" t="s">
        <v>395</v>
      </c>
      <c r="S1175" s="35">
        <v>1</v>
      </c>
      <c r="T1175" s="22">
        <v>1</v>
      </c>
      <c r="U1175" s="20" t="s">
        <v>62</v>
      </c>
      <c r="V1175" s="20">
        <v>45703</v>
      </c>
      <c r="W1175" s="21">
        <v>2</v>
      </c>
      <c r="X1175" s="20">
        <v>45712</v>
      </c>
      <c r="Y1175" s="20">
        <v>45707</v>
      </c>
      <c r="Z1175" s="48">
        <v>2</v>
      </c>
      <c r="AA1175">
        <v>2025</v>
      </c>
      <c r="AB1175" s="45">
        <v>53119</v>
      </c>
      <c r="AC1175" s="45">
        <v>53119</v>
      </c>
      <c r="AI1175" s="10"/>
      <c r="AK1175" s="10"/>
    </row>
    <row r="1176" spans="1:37">
      <c r="A1176" t="s">
        <v>45</v>
      </c>
      <c r="B1176" t="s">
        <v>46</v>
      </c>
      <c r="C1176" t="s">
        <v>47</v>
      </c>
      <c r="D1176" t="s">
        <v>1233</v>
      </c>
      <c r="E1176" t="s">
        <v>49</v>
      </c>
      <c r="F1176" t="s">
        <v>79</v>
      </c>
      <c r="G1176" t="s">
        <v>51</v>
      </c>
      <c r="H1176" s="20" t="s">
        <v>52</v>
      </c>
      <c r="I1176" t="s">
        <v>53</v>
      </c>
      <c r="J1176" t="s">
        <v>54</v>
      </c>
      <c r="L1176" t="s">
        <v>55</v>
      </c>
      <c r="M1176" t="s">
        <v>56</v>
      </c>
      <c r="N1176" t="s">
        <v>57</v>
      </c>
      <c r="O1176" s="21" t="s">
        <v>58</v>
      </c>
      <c r="P1176" s="21" t="s">
        <v>122</v>
      </c>
      <c r="Q1176" s="20" t="s">
        <v>123</v>
      </c>
      <c r="R1176" s="21" t="s">
        <v>124</v>
      </c>
      <c r="S1176" s="35">
        <v>1</v>
      </c>
      <c r="T1176" s="22">
        <v>1</v>
      </c>
      <c r="U1176" s="20" t="s">
        <v>82</v>
      </c>
      <c r="V1176" s="20">
        <v>45698</v>
      </c>
      <c r="W1176" s="21">
        <v>2</v>
      </c>
      <c r="X1176" s="20">
        <v>45708</v>
      </c>
      <c r="Y1176" s="20">
        <v>45707</v>
      </c>
      <c r="Z1176" s="48">
        <v>2</v>
      </c>
      <c r="AA1176">
        <v>2025</v>
      </c>
      <c r="AB1176" s="45">
        <v>85218</v>
      </c>
      <c r="AC1176" s="45">
        <v>85218</v>
      </c>
      <c r="AI1176" s="10"/>
      <c r="AK1176" s="10"/>
    </row>
    <row r="1177" spans="1:37">
      <c r="A1177" t="s">
        <v>45</v>
      </c>
      <c r="B1177" t="s">
        <v>46</v>
      </c>
      <c r="C1177" t="s">
        <v>47</v>
      </c>
      <c r="D1177" t="s">
        <v>1233</v>
      </c>
      <c r="E1177" t="s">
        <v>49</v>
      </c>
      <c r="F1177" t="s">
        <v>83</v>
      </c>
      <c r="G1177" t="s">
        <v>51</v>
      </c>
      <c r="H1177" s="20" t="s">
        <v>52</v>
      </c>
      <c r="I1177" t="s">
        <v>53</v>
      </c>
      <c r="J1177" t="s">
        <v>54</v>
      </c>
      <c r="L1177" t="s">
        <v>55</v>
      </c>
      <c r="M1177" t="s">
        <v>56</v>
      </c>
      <c r="N1177" t="s">
        <v>57</v>
      </c>
      <c r="O1177" s="21" t="s">
        <v>58</v>
      </c>
      <c r="P1177" s="21" t="s">
        <v>122</v>
      </c>
      <c r="Q1177" s="20" t="s">
        <v>123</v>
      </c>
      <c r="R1177" s="21" t="s">
        <v>124</v>
      </c>
      <c r="S1177" s="35">
        <v>1</v>
      </c>
      <c r="T1177" s="22">
        <v>0</v>
      </c>
      <c r="U1177" s="20" t="s">
        <v>82</v>
      </c>
      <c r="V1177" s="20">
        <v>45698</v>
      </c>
      <c r="W1177" s="21">
        <v>2</v>
      </c>
      <c r="X1177" s="20">
        <v>45708</v>
      </c>
      <c r="Z1177" s="48">
        <v>2</v>
      </c>
      <c r="AA1177">
        <v>2025</v>
      </c>
      <c r="AB1177" s="45">
        <v>0</v>
      </c>
      <c r="AC1177" s="45">
        <v>0</v>
      </c>
      <c r="AI1177" s="10"/>
      <c r="AK1177" s="10"/>
    </row>
    <row r="1178" spans="1:37">
      <c r="A1178" t="s">
        <v>45</v>
      </c>
      <c r="B1178" t="s">
        <v>46</v>
      </c>
      <c r="C1178" t="s">
        <v>47</v>
      </c>
      <c r="D1178" t="s">
        <v>1233</v>
      </c>
      <c r="E1178" t="s">
        <v>49</v>
      </c>
      <c r="F1178" t="s">
        <v>85</v>
      </c>
      <c r="G1178" t="s">
        <v>51</v>
      </c>
      <c r="H1178" s="20" t="s">
        <v>52</v>
      </c>
      <c r="I1178" t="s">
        <v>53</v>
      </c>
      <c r="J1178" t="s">
        <v>54</v>
      </c>
      <c r="L1178" t="s">
        <v>55</v>
      </c>
      <c r="M1178" t="s">
        <v>56</v>
      </c>
      <c r="N1178" t="s">
        <v>57</v>
      </c>
      <c r="O1178" s="21" t="s">
        <v>58</v>
      </c>
      <c r="P1178" s="21" t="s">
        <v>59</v>
      </c>
      <c r="Q1178" s="20" t="s">
        <v>80</v>
      </c>
      <c r="R1178" s="21" t="s">
        <v>81</v>
      </c>
      <c r="S1178" s="35">
        <v>3</v>
      </c>
      <c r="T1178" s="22">
        <v>3</v>
      </c>
      <c r="U1178" s="20" t="s">
        <v>82</v>
      </c>
      <c r="V1178" s="20">
        <v>45698</v>
      </c>
      <c r="W1178" s="21">
        <v>2</v>
      </c>
      <c r="X1178" s="20">
        <v>45708</v>
      </c>
      <c r="Y1178" s="20">
        <v>45707</v>
      </c>
      <c r="Z1178" s="48">
        <v>2</v>
      </c>
      <c r="AA1178">
        <v>2025</v>
      </c>
      <c r="AB1178" s="45">
        <v>369000</v>
      </c>
      <c r="AC1178" s="45">
        <v>369000</v>
      </c>
      <c r="AI1178" s="10"/>
      <c r="AK1178" s="10"/>
    </row>
    <row r="1179" spans="1:37">
      <c r="A1179" t="s">
        <v>45</v>
      </c>
      <c r="B1179" t="s">
        <v>46</v>
      </c>
      <c r="C1179" t="s">
        <v>47</v>
      </c>
      <c r="D1179" t="s">
        <v>1233</v>
      </c>
      <c r="E1179" t="s">
        <v>49</v>
      </c>
      <c r="F1179" t="s">
        <v>86</v>
      </c>
      <c r="G1179" t="s">
        <v>51</v>
      </c>
      <c r="H1179" s="20" t="s">
        <v>52</v>
      </c>
      <c r="I1179" t="s">
        <v>53</v>
      </c>
      <c r="J1179" t="s">
        <v>54</v>
      </c>
      <c r="L1179" t="s">
        <v>55</v>
      </c>
      <c r="M1179" t="s">
        <v>56</v>
      </c>
      <c r="N1179" t="s">
        <v>57</v>
      </c>
      <c r="O1179" s="21" t="s">
        <v>58</v>
      </c>
      <c r="P1179" s="21" t="s">
        <v>59</v>
      </c>
      <c r="Q1179" s="20" t="s">
        <v>80</v>
      </c>
      <c r="R1179" s="21" t="s">
        <v>81</v>
      </c>
      <c r="S1179" s="35">
        <v>1</v>
      </c>
      <c r="T1179" s="22">
        <v>0</v>
      </c>
      <c r="U1179" s="20" t="s">
        <v>82</v>
      </c>
      <c r="V1179" s="20">
        <v>45698</v>
      </c>
      <c r="W1179" s="21">
        <v>2</v>
      </c>
      <c r="X1179" s="20">
        <v>45708</v>
      </c>
      <c r="Z1179" s="48">
        <v>2</v>
      </c>
      <c r="AA1179">
        <v>2025</v>
      </c>
      <c r="AB1179" s="45">
        <v>0</v>
      </c>
      <c r="AC1179" s="45">
        <v>0</v>
      </c>
      <c r="AI1179" s="10"/>
      <c r="AK1179" s="10"/>
    </row>
    <row r="1180" spans="1:37">
      <c r="A1180" t="s">
        <v>45</v>
      </c>
      <c r="B1180" t="s">
        <v>46</v>
      </c>
      <c r="C1180" t="s">
        <v>47</v>
      </c>
      <c r="D1180" t="s">
        <v>1233</v>
      </c>
      <c r="E1180" t="s">
        <v>49</v>
      </c>
      <c r="F1180" t="s">
        <v>50</v>
      </c>
      <c r="G1180" t="s">
        <v>51</v>
      </c>
      <c r="H1180" s="20" t="s">
        <v>52</v>
      </c>
      <c r="I1180" t="s">
        <v>53</v>
      </c>
      <c r="J1180" t="s">
        <v>54</v>
      </c>
      <c r="L1180" t="s">
        <v>55</v>
      </c>
      <c r="M1180" t="s">
        <v>56</v>
      </c>
      <c r="N1180" t="s">
        <v>57</v>
      </c>
      <c r="O1180" s="21" t="s">
        <v>58</v>
      </c>
      <c r="P1180" s="21" t="s">
        <v>59</v>
      </c>
      <c r="Q1180" s="20" t="s">
        <v>80</v>
      </c>
      <c r="R1180" s="21" t="s">
        <v>81</v>
      </c>
      <c r="S1180" s="35">
        <v>1</v>
      </c>
      <c r="T1180" s="22">
        <v>0</v>
      </c>
      <c r="U1180" s="20" t="s">
        <v>82</v>
      </c>
      <c r="V1180" s="20">
        <v>45698</v>
      </c>
      <c r="W1180" s="21">
        <v>2</v>
      </c>
      <c r="X1180" s="20">
        <v>45708</v>
      </c>
      <c r="Z1180" s="48">
        <v>2</v>
      </c>
      <c r="AA1180">
        <v>2025</v>
      </c>
      <c r="AB1180" s="45">
        <v>0</v>
      </c>
      <c r="AC1180" s="45">
        <v>0</v>
      </c>
      <c r="AI1180" s="10"/>
      <c r="AK1180" s="10"/>
    </row>
    <row r="1181" spans="1:37">
      <c r="A1181" t="s">
        <v>45</v>
      </c>
      <c r="B1181" t="s">
        <v>46</v>
      </c>
      <c r="C1181" t="s">
        <v>47</v>
      </c>
      <c r="D1181" t="s">
        <v>1233</v>
      </c>
      <c r="E1181" t="s">
        <v>49</v>
      </c>
      <c r="F1181" t="s">
        <v>1114</v>
      </c>
      <c r="G1181" t="s">
        <v>51</v>
      </c>
      <c r="H1181" s="20" t="s">
        <v>52</v>
      </c>
      <c r="I1181" t="s">
        <v>53</v>
      </c>
      <c r="J1181" t="s">
        <v>54</v>
      </c>
      <c r="L1181" t="s">
        <v>55</v>
      </c>
      <c r="M1181" t="s">
        <v>56</v>
      </c>
      <c r="N1181" t="s">
        <v>57</v>
      </c>
      <c r="O1181" s="21" t="s">
        <v>58</v>
      </c>
      <c r="P1181" s="21" t="s">
        <v>59</v>
      </c>
      <c r="Q1181" s="20" t="s">
        <v>80</v>
      </c>
      <c r="R1181" s="21" t="s">
        <v>81</v>
      </c>
      <c r="S1181" s="35">
        <v>1</v>
      </c>
      <c r="T1181" s="22">
        <v>0</v>
      </c>
      <c r="U1181" s="20" t="s">
        <v>82</v>
      </c>
      <c r="V1181" s="20">
        <v>45698</v>
      </c>
      <c r="W1181" s="21">
        <v>2</v>
      </c>
      <c r="X1181" s="20">
        <v>45708</v>
      </c>
      <c r="Z1181" s="48">
        <v>2</v>
      </c>
      <c r="AA1181">
        <v>2025</v>
      </c>
      <c r="AB1181" s="45">
        <v>0</v>
      </c>
      <c r="AC1181" s="45">
        <v>0</v>
      </c>
      <c r="AI1181" s="10"/>
      <c r="AK1181" s="10"/>
    </row>
    <row r="1182" spans="1:37">
      <c r="A1182" t="s">
        <v>45</v>
      </c>
      <c r="B1182" t="s">
        <v>46</v>
      </c>
      <c r="C1182" t="s">
        <v>47</v>
      </c>
      <c r="D1182" t="s">
        <v>1233</v>
      </c>
      <c r="E1182" t="s">
        <v>49</v>
      </c>
      <c r="F1182" t="s">
        <v>63</v>
      </c>
      <c r="G1182" t="s">
        <v>51</v>
      </c>
      <c r="H1182" s="20" t="s">
        <v>52</v>
      </c>
      <c r="I1182" t="s">
        <v>53</v>
      </c>
      <c r="J1182" t="s">
        <v>54</v>
      </c>
      <c r="L1182" t="s">
        <v>55</v>
      </c>
      <c r="M1182" t="s">
        <v>56</v>
      </c>
      <c r="N1182" t="s">
        <v>57</v>
      </c>
      <c r="O1182" s="21" t="s">
        <v>58</v>
      </c>
      <c r="P1182" s="21" t="s">
        <v>59</v>
      </c>
      <c r="Q1182" s="20" t="s">
        <v>60</v>
      </c>
      <c r="R1182" s="21" t="s">
        <v>61</v>
      </c>
      <c r="S1182" s="35">
        <v>8</v>
      </c>
      <c r="T1182" s="22">
        <v>8</v>
      </c>
      <c r="U1182" s="20" t="s">
        <v>62</v>
      </c>
      <c r="V1182" s="20">
        <v>45698</v>
      </c>
      <c r="W1182" s="21">
        <v>2</v>
      </c>
      <c r="X1182" s="20">
        <v>45708</v>
      </c>
      <c r="Y1182" s="20">
        <v>45707</v>
      </c>
      <c r="Z1182" s="48">
        <v>2</v>
      </c>
      <c r="AA1182">
        <v>2025</v>
      </c>
      <c r="AB1182" s="45">
        <v>216000</v>
      </c>
      <c r="AC1182" s="45">
        <v>216000</v>
      </c>
      <c r="AI1182" s="10"/>
      <c r="AK1182" s="10"/>
    </row>
    <row r="1183" spans="1:37">
      <c r="A1183" t="s">
        <v>45</v>
      </c>
      <c r="B1183" t="s">
        <v>46</v>
      </c>
      <c r="C1183" t="s">
        <v>47</v>
      </c>
      <c r="D1183" t="s">
        <v>1233</v>
      </c>
      <c r="E1183" t="s">
        <v>49</v>
      </c>
      <c r="F1183" t="s">
        <v>67</v>
      </c>
      <c r="G1183" t="s">
        <v>51</v>
      </c>
      <c r="H1183" s="20" t="s">
        <v>52</v>
      </c>
      <c r="I1183" t="s">
        <v>53</v>
      </c>
      <c r="J1183" t="s">
        <v>54</v>
      </c>
      <c r="L1183" t="s">
        <v>55</v>
      </c>
      <c r="M1183" t="s">
        <v>56</v>
      </c>
      <c r="N1183" t="s">
        <v>57</v>
      </c>
      <c r="O1183" s="21" t="s">
        <v>58</v>
      </c>
      <c r="P1183" s="21" t="s">
        <v>59</v>
      </c>
      <c r="Q1183" s="20" t="s">
        <v>60</v>
      </c>
      <c r="R1183" s="21" t="s">
        <v>61</v>
      </c>
      <c r="S1183" s="35">
        <v>3</v>
      </c>
      <c r="T1183" s="22">
        <v>0</v>
      </c>
      <c r="U1183" s="20" t="s">
        <v>62</v>
      </c>
      <c r="V1183" s="20">
        <v>45698</v>
      </c>
      <c r="W1183" s="21">
        <v>2</v>
      </c>
      <c r="X1183" s="20">
        <v>45708</v>
      </c>
      <c r="Z1183" s="48">
        <v>2</v>
      </c>
      <c r="AA1183">
        <v>2025</v>
      </c>
      <c r="AB1183" s="45">
        <v>0</v>
      </c>
      <c r="AC1183" s="45">
        <v>0</v>
      </c>
      <c r="AI1183" s="10"/>
      <c r="AK1183" s="10"/>
    </row>
    <row r="1184" spans="1:37">
      <c r="A1184" t="s">
        <v>45</v>
      </c>
      <c r="B1184" t="s">
        <v>46</v>
      </c>
      <c r="C1184" t="s">
        <v>47</v>
      </c>
      <c r="D1184" t="s">
        <v>1233</v>
      </c>
      <c r="E1184" t="s">
        <v>49</v>
      </c>
      <c r="F1184" t="s">
        <v>68</v>
      </c>
      <c r="G1184" t="s">
        <v>51</v>
      </c>
      <c r="H1184" s="20" t="s">
        <v>52</v>
      </c>
      <c r="I1184" t="s">
        <v>53</v>
      </c>
      <c r="J1184" t="s">
        <v>54</v>
      </c>
      <c r="L1184" t="s">
        <v>55</v>
      </c>
      <c r="M1184" t="s">
        <v>56</v>
      </c>
      <c r="N1184" t="s">
        <v>57</v>
      </c>
      <c r="O1184" s="21" t="s">
        <v>58</v>
      </c>
      <c r="P1184" s="21" t="s">
        <v>59</v>
      </c>
      <c r="Q1184" s="20" t="s">
        <v>60</v>
      </c>
      <c r="R1184" s="21" t="s">
        <v>61</v>
      </c>
      <c r="S1184" s="35">
        <v>5</v>
      </c>
      <c r="T1184" s="22">
        <v>0</v>
      </c>
      <c r="U1184" s="20" t="s">
        <v>62</v>
      </c>
      <c r="V1184" s="20">
        <v>45698</v>
      </c>
      <c r="W1184" s="21">
        <v>2</v>
      </c>
      <c r="X1184" s="20">
        <v>45708</v>
      </c>
      <c r="Z1184" s="48">
        <v>2</v>
      </c>
      <c r="AA1184">
        <v>2025</v>
      </c>
      <c r="AB1184" s="45">
        <v>0</v>
      </c>
      <c r="AC1184" s="45">
        <v>0</v>
      </c>
      <c r="AI1184" s="10"/>
      <c r="AK1184" s="10"/>
    </row>
    <row r="1185" spans="1:37">
      <c r="A1185" t="s">
        <v>45</v>
      </c>
      <c r="B1185" t="s">
        <v>46</v>
      </c>
      <c r="C1185" t="s">
        <v>47</v>
      </c>
      <c r="D1185" t="s">
        <v>1233</v>
      </c>
      <c r="E1185" t="s">
        <v>49</v>
      </c>
      <c r="F1185" t="s">
        <v>69</v>
      </c>
      <c r="G1185" t="s">
        <v>51</v>
      </c>
      <c r="H1185" s="20" t="s">
        <v>52</v>
      </c>
      <c r="I1185" t="s">
        <v>53</v>
      </c>
      <c r="J1185" t="s">
        <v>54</v>
      </c>
      <c r="L1185" t="s">
        <v>55</v>
      </c>
      <c r="M1185" t="s">
        <v>56</v>
      </c>
      <c r="N1185" t="s">
        <v>57</v>
      </c>
      <c r="O1185" s="21" t="s">
        <v>58</v>
      </c>
      <c r="P1185" s="21" t="s">
        <v>64</v>
      </c>
      <c r="Q1185" s="20" t="s">
        <v>65</v>
      </c>
      <c r="R1185" s="21" t="s">
        <v>66</v>
      </c>
      <c r="S1185" s="35">
        <v>5</v>
      </c>
      <c r="T1185" s="22">
        <v>5</v>
      </c>
      <c r="U1185" s="20" t="s">
        <v>62</v>
      </c>
      <c r="V1185" s="20">
        <v>45698</v>
      </c>
      <c r="W1185" s="21">
        <v>2</v>
      </c>
      <c r="X1185" s="20">
        <v>45708</v>
      </c>
      <c r="Y1185" s="20">
        <v>45707</v>
      </c>
      <c r="Z1185" s="48">
        <v>2</v>
      </c>
      <c r="AA1185">
        <v>2025</v>
      </c>
      <c r="AB1185" s="45">
        <v>490000</v>
      </c>
      <c r="AC1185" s="45">
        <v>490000</v>
      </c>
      <c r="AI1185" s="10"/>
      <c r="AK1185" s="10"/>
    </row>
    <row r="1186" spans="1:37">
      <c r="A1186" t="s">
        <v>45</v>
      </c>
      <c r="B1186" t="s">
        <v>46</v>
      </c>
      <c r="C1186" t="s">
        <v>47</v>
      </c>
      <c r="D1186" t="s">
        <v>1233</v>
      </c>
      <c r="E1186" t="s">
        <v>49</v>
      </c>
      <c r="F1186" t="s">
        <v>56</v>
      </c>
      <c r="G1186" t="s">
        <v>51</v>
      </c>
      <c r="H1186" s="20" t="s">
        <v>52</v>
      </c>
      <c r="I1186" t="s">
        <v>53</v>
      </c>
      <c r="J1186" t="s">
        <v>54</v>
      </c>
      <c r="L1186" t="s">
        <v>55</v>
      </c>
      <c r="M1186" t="s">
        <v>56</v>
      </c>
      <c r="N1186" t="s">
        <v>57</v>
      </c>
      <c r="O1186" s="21" t="s">
        <v>58</v>
      </c>
      <c r="P1186" s="21" t="s">
        <v>64</v>
      </c>
      <c r="Q1186" s="20" t="s">
        <v>65</v>
      </c>
      <c r="R1186" s="21" t="s">
        <v>66</v>
      </c>
      <c r="S1186" s="35">
        <v>5</v>
      </c>
      <c r="T1186" s="22">
        <v>0</v>
      </c>
      <c r="U1186" s="20" t="s">
        <v>62</v>
      </c>
      <c r="V1186" s="20">
        <v>45698</v>
      </c>
      <c r="W1186" s="21">
        <v>2</v>
      </c>
      <c r="X1186" s="20">
        <v>45708</v>
      </c>
      <c r="Z1186" s="48">
        <v>2</v>
      </c>
      <c r="AA1186">
        <v>2025</v>
      </c>
      <c r="AB1186" s="45">
        <v>0</v>
      </c>
      <c r="AC1186" s="45">
        <v>0</v>
      </c>
      <c r="AI1186" s="10"/>
      <c r="AK1186" s="10"/>
    </row>
    <row r="1187" spans="1:37">
      <c r="A1187" t="s">
        <v>45</v>
      </c>
      <c r="B1187" t="s">
        <v>46</v>
      </c>
      <c r="C1187" t="s">
        <v>47</v>
      </c>
      <c r="D1187" t="s">
        <v>1233</v>
      </c>
      <c r="E1187" t="s">
        <v>49</v>
      </c>
      <c r="F1187" t="s">
        <v>890</v>
      </c>
      <c r="G1187" t="s">
        <v>51</v>
      </c>
      <c r="H1187" s="20" t="s">
        <v>52</v>
      </c>
      <c r="I1187" t="s">
        <v>53</v>
      </c>
      <c r="J1187" t="s">
        <v>54</v>
      </c>
      <c r="L1187" t="s">
        <v>55</v>
      </c>
      <c r="M1187" t="s">
        <v>56</v>
      </c>
      <c r="N1187" t="s">
        <v>57</v>
      </c>
      <c r="O1187" s="21" t="s">
        <v>58</v>
      </c>
      <c r="P1187" s="21" t="s">
        <v>64</v>
      </c>
      <c r="Q1187" s="20" t="s">
        <v>70</v>
      </c>
      <c r="R1187" s="21" t="s">
        <v>71</v>
      </c>
      <c r="S1187" s="35">
        <v>14</v>
      </c>
      <c r="T1187" s="22">
        <v>14</v>
      </c>
      <c r="U1187" s="20" t="s">
        <v>62</v>
      </c>
      <c r="V1187" s="20">
        <v>45698</v>
      </c>
      <c r="W1187" s="21">
        <v>2</v>
      </c>
      <c r="X1187" s="20">
        <v>45708</v>
      </c>
      <c r="Y1187" s="20">
        <v>45707</v>
      </c>
      <c r="Z1187" s="48">
        <v>2</v>
      </c>
      <c r="AA1187">
        <v>2025</v>
      </c>
      <c r="AB1187" s="45">
        <v>1540000</v>
      </c>
      <c r="AC1187" s="45">
        <v>1540000</v>
      </c>
      <c r="AI1187" s="10"/>
      <c r="AK1187" s="10"/>
    </row>
    <row r="1188" spans="1:37">
      <c r="A1188" t="s">
        <v>45</v>
      </c>
      <c r="B1188" t="s">
        <v>46</v>
      </c>
      <c r="C1188" t="s">
        <v>47</v>
      </c>
      <c r="D1188" t="s">
        <v>1612</v>
      </c>
      <c r="E1188" t="s">
        <v>49</v>
      </c>
      <c r="F1188" t="s">
        <v>79</v>
      </c>
      <c r="G1188" t="s">
        <v>51</v>
      </c>
      <c r="H1188" s="20" t="s">
        <v>52</v>
      </c>
      <c r="I1188" t="s">
        <v>53</v>
      </c>
      <c r="J1188" t="s">
        <v>54</v>
      </c>
      <c r="L1188" t="s">
        <v>55</v>
      </c>
      <c r="M1188" t="s">
        <v>56</v>
      </c>
      <c r="N1188" t="s">
        <v>57</v>
      </c>
      <c r="O1188" s="21" t="s">
        <v>58</v>
      </c>
      <c r="P1188" s="21" t="s">
        <v>122</v>
      </c>
      <c r="Q1188" s="20" t="s">
        <v>123</v>
      </c>
      <c r="R1188" s="21" t="s">
        <v>124</v>
      </c>
      <c r="S1188" s="35">
        <v>3</v>
      </c>
      <c r="T1188" s="22">
        <v>3</v>
      </c>
      <c r="U1188" s="20" t="s">
        <v>82</v>
      </c>
      <c r="V1188" s="20">
        <v>45727</v>
      </c>
      <c r="W1188" s="21">
        <v>3</v>
      </c>
      <c r="X1188" s="20">
        <v>45737</v>
      </c>
      <c r="Y1188" s="20">
        <v>45735</v>
      </c>
      <c r="Z1188" s="48">
        <v>3</v>
      </c>
      <c r="AA1188">
        <v>2025</v>
      </c>
      <c r="AB1188" s="45">
        <v>255654</v>
      </c>
      <c r="AC1188" s="45">
        <v>255654</v>
      </c>
      <c r="AI1188" s="10"/>
      <c r="AK1188" s="10"/>
    </row>
    <row r="1189" spans="1:37">
      <c r="A1189" t="s">
        <v>45</v>
      </c>
      <c r="B1189" t="s">
        <v>46</v>
      </c>
      <c r="C1189" t="s">
        <v>47</v>
      </c>
      <c r="D1189" t="s">
        <v>1612</v>
      </c>
      <c r="E1189" t="s">
        <v>49</v>
      </c>
      <c r="F1189" t="s">
        <v>83</v>
      </c>
      <c r="G1189" t="s">
        <v>51</v>
      </c>
      <c r="H1189" s="20" t="s">
        <v>52</v>
      </c>
      <c r="I1189" t="s">
        <v>53</v>
      </c>
      <c r="J1189" t="s">
        <v>54</v>
      </c>
      <c r="L1189" t="s">
        <v>55</v>
      </c>
      <c r="M1189" t="s">
        <v>56</v>
      </c>
      <c r="N1189" t="s">
        <v>57</v>
      </c>
      <c r="O1189" s="21" t="s">
        <v>58</v>
      </c>
      <c r="P1189" s="21" t="s">
        <v>122</v>
      </c>
      <c r="Q1189" s="20" t="s">
        <v>123</v>
      </c>
      <c r="R1189" s="21" t="s">
        <v>124</v>
      </c>
      <c r="S1189" s="35">
        <v>1</v>
      </c>
      <c r="T1189" s="22">
        <v>0</v>
      </c>
      <c r="U1189" s="20" t="s">
        <v>82</v>
      </c>
      <c r="V1189" s="20">
        <v>45727</v>
      </c>
      <c r="W1189" s="21">
        <v>3</v>
      </c>
      <c r="X1189" s="20">
        <v>45737</v>
      </c>
      <c r="Z1189" s="48">
        <v>3</v>
      </c>
      <c r="AA1189">
        <v>2025</v>
      </c>
      <c r="AB1189" s="45">
        <v>0</v>
      </c>
      <c r="AC1189" s="45">
        <v>0</v>
      </c>
      <c r="AI1189" s="10"/>
      <c r="AK1189" s="10"/>
    </row>
    <row r="1190" spans="1:37">
      <c r="A1190" t="s">
        <v>45</v>
      </c>
      <c r="B1190" t="s">
        <v>46</v>
      </c>
      <c r="C1190" t="s">
        <v>47</v>
      </c>
      <c r="D1190" t="s">
        <v>1612</v>
      </c>
      <c r="E1190" t="s">
        <v>49</v>
      </c>
      <c r="F1190" t="s">
        <v>84</v>
      </c>
      <c r="G1190" t="s">
        <v>51</v>
      </c>
      <c r="H1190" s="20" t="s">
        <v>52</v>
      </c>
      <c r="I1190" t="s">
        <v>53</v>
      </c>
      <c r="J1190" t="s">
        <v>54</v>
      </c>
      <c r="L1190" t="s">
        <v>55</v>
      </c>
      <c r="M1190" t="s">
        <v>56</v>
      </c>
      <c r="N1190" t="s">
        <v>57</v>
      </c>
      <c r="O1190" s="21" t="s">
        <v>58</v>
      </c>
      <c r="P1190" s="21" t="s">
        <v>122</v>
      </c>
      <c r="Q1190" s="20" t="s">
        <v>123</v>
      </c>
      <c r="R1190" s="21" t="s">
        <v>124</v>
      </c>
      <c r="S1190" s="35">
        <v>1</v>
      </c>
      <c r="T1190" s="22">
        <v>0</v>
      </c>
      <c r="U1190" s="20" t="s">
        <v>82</v>
      </c>
      <c r="V1190" s="20">
        <v>45727</v>
      </c>
      <c r="W1190" s="21">
        <v>3</v>
      </c>
      <c r="X1190" s="20">
        <v>45737</v>
      </c>
      <c r="Z1190" s="48">
        <v>3</v>
      </c>
      <c r="AA1190">
        <v>2025</v>
      </c>
      <c r="AB1190" s="45">
        <v>0</v>
      </c>
      <c r="AC1190" s="45">
        <v>0</v>
      </c>
      <c r="AI1190" s="10"/>
      <c r="AK1190" s="10"/>
    </row>
    <row r="1191" spans="1:37">
      <c r="A1191" t="s">
        <v>45</v>
      </c>
      <c r="B1191" t="s">
        <v>46</v>
      </c>
      <c r="C1191" t="s">
        <v>47</v>
      </c>
      <c r="D1191" t="s">
        <v>1612</v>
      </c>
      <c r="E1191" t="s">
        <v>49</v>
      </c>
      <c r="F1191" t="s">
        <v>249</v>
      </c>
      <c r="G1191" t="s">
        <v>51</v>
      </c>
      <c r="H1191" s="20" t="s">
        <v>52</v>
      </c>
      <c r="I1191" t="s">
        <v>53</v>
      </c>
      <c r="J1191" t="s">
        <v>54</v>
      </c>
      <c r="L1191" t="s">
        <v>55</v>
      </c>
      <c r="M1191" t="s">
        <v>56</v>
      </c>
      <c r="N1191" t="s">
        <v>57</v>
      </c>
      <c r="O1191" s="21" t="s">
        <v>58</v>
      </c>
      <c r="P1191" s="21" t="s">
        <v>122</v>
      </c>
      <c r="Q1191" s="20" t="s">
        <v>123</v>
      </c>
      <c r="R1191" s="21" t="s">
        <v>124</v>
      </c>
      <c r="S1191" s="35">
        <v>1</v>
      </c>
      <c r="T1191" s="22">
        <v>0</v>
      </c>
      <c r="U1191" s="20" t="s">
        <v>82</v>
      </c>
      <c r="V1191" s="20">
        <v>45727</v>
      </c>
      <c r="W1191" s="21">
        <v>3</v>
      </c>
      <c r="X1191" s="20">
        <v>45737</v>
      </c>
      <c r="Z1191" s="48">
        <v>3</v>
      </c>
      <c r="AA1191">
        <v>2025</v>
      </c>
      <c r="AB1191" s="45">
        <v>0</v>
      </c>
      <c r="AC1191" s="45">
        <v>0</v>
      </c>
      <c r="AI1191" s="10"/>
      <c r="AK1191" s="10"/>
    </row>
    <row r="1192" spans="1:37">
      <c r="A1192" t="s">
        <v>45</v>
      </c>
      <c r="B1192" t="s">
        <v>46</v>
      </c>
      <c r="C1192" t="s">
        <v>47</v>
      </c>
      <c r="D1192" t="s">
        <v>1612</v>
      </c>
      <c r="E1192" t="s">
        <v>49</v>
      </c>
      <c r="F1192" t="s">
        <v>85</v>
      </c>
      <c r="G1192" t="s">
        <v>51</v>
      </c>
      <c r="H1192" s="20" t="s">
        <v>52</v>
      </c>
      <c r="I1192" t="s">
        <v>53</v>
      </c>
      <c r="J1192" t="s">
        <v>54</v>
      </c>
      <c r="L1192" t="s">
        <v>55</v>
      </c>
      <c r="M1192" t="s">
        <v>56</v>
      </c>
      <c r="N1192" t="s">
        <v>57</v>
      </c>
      <c r="O1192" s="21" t="s">
        <v>58</v>
      </c>
      <c r="P1192" s="21" t="s">
        <v>59</v>
      </c>
      <c r="Q1192" s="20" t="s">
        <v>80</v>
      </c>
      <c r="R1192" s="21" t="s">
        <v>81</v>
      </c>
      <c r="S1192" s="35">
        <v>2</v>
      </c>
      <c r="T1192" s="22">
        <v>2</v>
      </c>
      <c r="U1192" s="20" t="s">
        <v>82</v>
      </c>
      <c r="V1192" s="20">
        <v>45727</v>
      </c>
      <c r="W1192" s="21">
        <v>3</v>
      </c>
      <c r="X1192" s="20">
        <v>45737</v>
      </c>
      <c r="Y1192" s="20">
        <v>45735</v>
      </c>
      <c r="Z1192" s="48">
        <v>3</v>
      </c>
      <c r="AA1192">
        <v>2025</v>
      </c>
      <c r="AB1192" s="45">
        <v>246000</v>
      </c>
      <c r="AC1192" s="45">
        <v>246000</v>
      </c>
      <c r="AI1192" s="10"/>
      <c r="AK1192" s="10"/>
    </row>
    <row r="1193" spans="1:37">
      <c r="A1193" t="s">
        <v>45</v>
      </c>
      <c r="B1193" t="s">
        <v>46</v>
      </c>
      <c r="C1193" t="s">
        <v>47</v>
      </c>
      <c r="D1193" t="s">
        <v>1612</v>
      </c>
      <c r="E1193" t="s">
        <v>49</v>
      </c>
      <c r="F1193" t="s">
        <v>86</v>
      </c>
      <c r="G1193" t="s">
        <v>51</v>
      </c>
      <c r="H1193" s="20" t="s">
        <v>52</v>
      </c>
      <c r="I1193" t="s">
        <v>53</v>
      </c>
      <c r="J1193" t="s">
        <v>54</v>
      </c>
      <c r="L1193" t="s">
        <v>55</v>
      </c>
      <c r="M1193" t="s">
        <v>56</v>
      </c>
      <c r="N1193" t="s">
        <v>57</v>
      </c>
      <c r="O1193" s="21" t="s">
        <v>58</v>
      </c>
      <c r="P1193" s="21" t="s">
        <v>59</v>
      </c>
      <c r="Q1193" s="20" t="s">
        <v>80</v>
      </c>
      <c r="R1193" s="21" t="s">
        <v>81</v>
      </c>
      <c r="S1193" s="35">
        <v>1</v>
      </c>
      <c r="T1193" s="22">
        <v>0</v>
      </c>
      <c r="U1193" s="20" t="s">
        <v>82</v>
      </c>
      <c r="V1193" s="20">
        <v>45727</v>
      </c>
      <c r="W1193" s="21">
        <v>3</v>
      </c>
      <c r="X1193" s="20">
        <v>45737</v>
      </c>
      <c r="Z1193" s="48">
        <v>3</v>
      </c>
      <c r="AA1193">
        <v>2025</v>
      </c>
      <c r="AB1193" s="45">
        <v>0</v>
      </c>
      <c r="AC1193" s="45">
        <v>0</v>
      </c>
      <c r="AI1193" s="10"/>
      <c r="AK1193" s="10"/>
    </row>
    <row r="1194" spans="1:37">
      <c r="A1194" t="s">
        <v>45</v>
      </c>
      <c r="B1194" t="s">
        <v>46</v>
      </c>
      <c r="C1194" t="s">
        <v>47</v>
      </c>
      <c r="D1194" t="s">
        <v>1612</v>
      </c>
      <c r="E1194" t="s">
        <v>49</v>
      </c>
      <c r="F1194" t="s">
        <v>50</v>
      </c>
      <c r="G1194" t="s">
        <v>51</v>
      </c>
      <c r="H1194" s="20" t="s">
        <v>52</v>
      </c>
      <c r="I1194" t="s">
        <v>53</v>
      </c>
      <c r="J1194" t="s">
        <v>54</v>
      </c>
      <c r="L1194" t="s">
        <v>55</v>
      </c>
      <c r="M1194" t="s">
        <v>56</v>
      </c>
      <c r="N1194" t="s">
        <v>57</v>
      </c>
      <c r="O1194" s="21" t="s">
        <v>58</v>
      </c>
      <c r="P1194" s="21" t="s">
        <v>59</v>
      </c>
      <c r="Q1194" s="20" t="s">
        <v>80</v>
      </c>
      <c r="R1194" s="21" t="s">
        <v>81</v>
      </c>
      <c r="S1194" s="35">
        <v>1</v>
      </c>
      <c r="T1194" s="22">
        <v>0</v>
      </c>
      <c r="U1194" s="20" t="s">
        <v>82</v>
      </c>
      <c r="V1194" s="20">
        <v>45727</v>
      </c>
      <c r="W1194" s="21">
        <v>3</v>
      </c>
      <c r="X1194" s="20">
        <v>45737</v>
      </c>
      <c r="Z1194" s="48">
        <v>3</v>
      </c>
      <c r="AA1194">
        <v>2025</v>
      </c>
      <c r="AB1194" s="45">
        <v>0</v>
      </c>
      <c r="AC1194" s="45">
        <v>0</v>
      </c>
      <c r="AI1194" s="10"/>
      <c r="AK1194" s="10"/>
    </row>
    <row r="1195" spans="1:37">
      <c r="A1195" t="s">
        <v>45</v>
      </c>
      <c r="B1195" t="s">
        <v>46</v>
      </c>
      <c r="C1195" t="s">
        <v>47</v>
      </c>
      <c r="D1195" t="s">
        <v>1612</v>
      </c>
      <c r="E1195" t="s">
        <v>49</v>
      </c>
      <c r="F1195" t="s">
        <v>63</v>
      </c>
      <c r="G1195" t="s">
        <v>51</v>
      </c>
      <c r="H1195" s="20" t="s">
        <v>52</v>
      </c>
      <c r="I1195" t="s">
        <v>53</v>
      </c>
      <c r="J1195" t="s">
        <v>54</v>
      </c>
      <c r="L1195" t="s">
        <v>55</v>
      </c>
      <c r="M1195" t="s">
        <v>56</v>
      </c>
      <c r="N1195" t="s">
        <v>57</v>
      </c>
      <c r="O1195" s="21" t="s">
        <v>58</v>
      </c>
      <c r="P1195" s="21" t="s">
        <v>59</v>
      </c>
      <c r="Q1195" s="20" t="s">
        <v>60</v>
      </c>
      <c r="R1195" s="21" t="s">
        <v>61</v>
      </c>
      <c r="S1195" s="35">
        <v>25</v>
      </c>
      <c r="T1195" s="22">
        <v>25</v>
      </c>
      <c r="U1195" s="20" t="s">
        <v>62</v>
      </c>
      <c r="V1195" s="20">
        <v>45727</v>
      </c>
      <c r="W1195" s="21">
        <v>3</v>
      </c>
      <c r="X1195" s="20">
        <v>45737</v>
      </c>
      <c r="Y1195" s="20">
        <v>45735</v>
      </c>
      <c r="Z1195" s="48">
        <v>3</v>
      </c>
      <c r="AA1195">
        <v>2025</v>
      </c>
      <c r="AB1195" s="45">
        <v>675000</v>
      </c>
      <c r="AC1195" s="45">
        <v>675000</v>
      </c>
      <c r="AI1195" s="10"/>
      <c r="AK1195" s="10"/>
    </row>
    <row r="1196" spans="1:37">
      <c r="A1196" t="s">
        <v>45</v>
      </c>
      <c r="B1196" t="s">
        <v>46</v>
      </c>
      <c r="C1196" t="s">
        <v>47</v>
      </c>
      <c r="D1196" t="s">
        <v>1612</v>
      </c>
      <c r="E1196" t="s">
        <v>49</v>
      </c>
      <c r="F1196" t="s">
        <v>67</v>
      </c>
      <c r="G1196" t="s">
        <v>51</v>
      </c>
      <c r="H1196" s="20" t="s">
        <v>52</v>
      </c>
      <c r="I1196" t="s">
        <v>53</v>
      </c>
      <c r="J1196" t="s">
        <v>54</v>
      </c>
      <c r="L1196" t="s">
        <v>55</v>
      </c>
      <c r="M1196" t="s">
        <v>56</v>
      </c>
      <c r="N1196" t="s">
        <v>57</v>
      </c>
      <c r="O1196" s="21" t="s">
        <v>58</v>
      </c>
      <c r="P1196" s="21" t="s">
        <v>59</v>
      </c>
      <c r="Q1196" s="20" t="s">
        <v>60</v>
      </c>
      <c r="R1196" s="21" t="s">
        <v>61</v>
      </c>
      <c r="S1196" s="35">
        <v>2</v>
      </c>
      <c r="T1196" s="22">
        <v>0</v>
      </c>
      <c r="U1196" s="20" t="s">
        <v>62</v>
      </c>
      <c r="V1196" s="20">
        <v>45727</v>
      </c>
      <c r="W1196" s="21">
        <v>3</v>
      </c>
      <c r="X1196" s="20">
        <v>45737</v>
      </c>
      <c r="Z1196" s="48">
        <v>3</v>
      </c>
      <c r="AA1196">
        <v>2025</v>
      </c>
      <c r="AB1196" s="45">
        <v>0</v>
      </c>
      <c r="AC1196" s="45">
        <v>0</v>
      </c>
      <c r="AI1196" s="10"/>
      <c r="AK1196" s="10"/>
    </row>
    <row r="1197" spans="1:37">
      <c r="A1197" t="s">
        <v>45</v>
      </c>
      <c r="B1197" t="s">
        <v>46</v>
      </c>
      <c r="C1197" t="s">
        <v>47</v>
      </c>
      <c r="D1197" t="s">
        <v>1612</v>
      </c>
      <c r="E1197" t="s">
        <v>49</v>
      </c>
      <c r="F1197" t="s">
        <v>68</v>
      </c>
      <c r="G1197" t="s">
        <v>51</v>
      </c>
      <c r="H1197" s="20" t="s">
        <v>52</v>
      </c>
      <c r="I1197" t="s">
        <v>53</v>
      </c>
      <c r="J1197" t="s">
        <v>54</v>
      </c>
      <c r="L1197" t="s">
        <v>55</v>
      </c>
      <c r="M1197" t="s">
        <v>56</v>
      </c>
      <c r="N1197" t="s">
        <v>57</v>
      </c>
      <c r="O1197" s="21" t="s">
        <v>58</v>
      </c>
      <c r="P1197" s="21" t="s">
        <v>59</v>
      </c>
      <c r="Q1197" s="20" t="s">
        <v>60</v>
      </c>
      <c r="R1197" s="21" t="s">
        <v>61</v>
      </c>
      <c r="S1197" s="35">
        <v>2</v>
      </c>
      <c r="T1197" s="22">
        <v>0</v>
      </c>
      <c r="U1197" s="20" t="s">
        <v>62</v>
      </c>
      <c r="V1197" s="20">
        <v>45727</v>
      </c>
      <c r="W1197" s="21">
        <v>3</v>
      </c>
      <c r="X1197" s="20">
        <v>45737</v>
      </c>
      <c r="Z1197" s="48">
        <v>3</v>
      </c>
      <c r="AA1197">
        <v>2025</v>
      </c>
      <c r="AB1197" s="45">
        <v>0</v>
      </c>
      <c r="AC1197" s="45">
        <v>0</v>
      </c>
      <c r="AI1197" s="10"/>
      <c r="AK1197" s="10"/>
    </row>
    <row r="1198" spans="1:37">
      <c r="A1198" t="s">
        <v>45</v>
      </c>
      <c r="B1198" t="s">
        <v>46</v>
      </c>
      <c r="C1198" t="s">
        <v>47</v>
      </c>
      <c r="D1198" t="s">
        <v>1612</v>
      </c>
      <c r="E1198" t="s">
        <v>49</v>
      </c>
      <c r="F1198" t="s">
        <v>157</v>
      </c>
      <c r="G1198" t="s">
        <v>51</v>
      </c>
      <c r="H1198" s="20" t="s">
        <v>52</v>
      </c>
      <c r="I1198" t="s">
        <v>53</v>
      </c>
      <c r="J1198" t="s">
        <v>54</v>
      </c>
      <c r="L1198" t="s">
        <v>55</v>
      </c>
      <c r="M1198" t="s">
        <v>56</v>
      </c>
      <c r="N1198" t="s">
        <v>57</v>
      </c>
      <c r="O1198" s="21" t="s">
        <v>58</v>
      </c>
      <c r="P1198" s="21" t="s">
        <v>59</v>
      </c>
      <c r="Q1198" s="20" t="s">
        <v>60</v>
      </c>
      <c r="R1198" s="21" t="s">
        <v>61</v>
      </c>
      <c r="S1198" s="35">
        <v>2</v>
      </c>
      <c r="T1198" s="22">
        <v>0</v>
      </c>
      <c r="U1198" s="20" t="s">
        <v>62</v>
      </c>
      <c r="V1198" s="20">
        <v>45727</v>
      </c>
      <c r="W1198" s="21">
        <v>3</v>
      </c>
      <c r="X1198" s="20">
        <v>45737</v>
      </c>
      <c r="Z1198" s="48">
        <v>3</v>
      </c>
      <c r="AA1198">
        <v>2025</v>
      </c>
      <c r="AB1198" s="45">
        <v>0</v>
      </c>
      <c r="AC1198" s="45">
        <v>0</v>
      </c>
      <c r="AI1198" s="10"/>
      <c r="AK1198" s="10"/>
    </row>
    <row r="1199" spans="1:37">
      <c r="A1199" t="s">
        <v>45</v>
      </c>
      <c r="B1199" t="s">
        <v>46</v>
      </c>
      <c r="C1199" t="s">
        <v>47</v>
      </c>
      <c r="D1199" t="s">
        <v>1612</v>
      </c>
      <c r="E1199" t="s">
        <v>49</v>
      </c>
      <c r="F1199" t="s">
        <v>173</v>
      </c>
      <c r="G1199" t="s">
        <v>51</v>
      </c>
      <c r="H1199" s="20" t="s">
        <v>52</v>
      </c>
      <c r="I1199" t="s">
        <v>53</v>
      </c>
      <c r="J1199" t="s">
        <v>54</v>
      </c>
      <c r="L1199" t="s">
        <v>55</v>
      </c>
      <c r="M1199" t="s">
        <v>56</v>
      </c>
      <c r="N1199" t="s">
        <v>57</v>
      </c>
      <c r="O1199" s="21" t="s">
        <v>58</v>
      </c>
      <c r="P1199" s="21" t="s">
        <v>59</v>
      </c>
      <c r="Q1199" s="20" t="s">
        <v>60</v>
      </c>
      <c r="R1199" s="21" t="s">
        <v>61</v>
      </c>
      <c r="S1199" s="35">
        <v>3</v>
      </c>
      <c r="T1199" s="22">
        <v>0</v>
      </c>
      <c r="U1199" s="20" t="s">
        <v>62</v>
      </c>
      <c r="V1199" s="20">
        <v>45727</v>
      </c>
      <c r="W1199" s="21">
        <v>3</v>
      </c>
      <c r="X1199" s="20">
        <v>45737</v>
      </c>
      <c r="Z1199" s="48">
        <v>3</v>
      </c>
      <c r="AA1199">
        <v>2025</v>
      </c>
      <c r="AB1199" s="45">
        <v>0</v>
      </c>
      <c r="AC1199" s="45">
        <v>0</v>
      </c>
      <c r="AI1199" s="10"/>
      <c r="AK1199" s="10"/>
    </row>
    <row r="1200" spans="1:37">
      <c r="A1200" t="s">
        <v>45</v>
      </c>
      <c r="B1200" t="s">
        <v>46</v>
      </c>
      <c r="C1200" t="s">
        <v>47</v>
      </c>
      <c r="D1200" t="s">
        <v>1612</v>
      </c>
      <c r="E1200" t="s">
        <v>49</v>
      </c>
      <c r="F1200" t="s">
        <v>174</v>
      </c>
      <c r="G1200" t="s">
        <v>51</v>
      </c>
      <c r="H1200" s="20" t="s">
        <v>52</v>
      </c>
      <c r="I1200" t="s">
        <v>53</v>
      </c>
      <c r="J1200" t="s">
        <v>54</v>
      </c>
      <c r="L1200" t="s">
        <v>55</v>
      </c>
      <c r="M1200" t="s">
        <v>56</v>
      </c>
      <c r="N1200" t="s">
        <v>57</v>
      </c>
      <c r="O1200" s="21" t="s">
        <v>58</v>
      </c>
      <c r="P1200" s="21" t="s">
        <v>59</v>
      </c>
      <c r="Q1200" s="20" t="s">
        <v>60</v>
      </c>
      <c r="R1200" s="21" t="s">
        <v>61</v>
      </c>
      <c r="S1200" s="35">
        <v>2</v>
      </c>
      <c r="T1200" s="22">
        <v>0</v>
      </c>
      <c r="U1200" s="20" t="s">
        <v>62</v>
      </c>
      <c r="V1200" s="20">
        <v>45727</v>
      </c>
      <c r="W1200" s="21">
        <v>3</v>
      </c>
      <c r="X1200" s="20">
        <v>45737</v>
      </c>
      <c r="Z1200" s="48">
        <v>3</v>
      </c>
      <c r="AA1200">
        <v>2025</v>
      </c>
      <c r="AB1200" s="45">
        <v>0</v>
      </c>
      <c r="AC1200" s="45">
        <v>0</v>
      </c>
      <c r="AI1200" s="10"/>
      <c r="AK1200" s="10"/>
    </row>
    <row r="1201" spans="1:37">
      <c r="A1201" t="s">
        <v>45</v>
      </c>
      <c r="B1201" t="s">
        <v>46</v>
      </c>
      <c r="C1201" t="s">
        <v>47</v>
      </c>
      <c r="D1201" t="s">
        <v>1612</v>
      </c>
      <c r="E1201" t="s">
        <v>49</v>
      </c>
      <c r="F1201" t="s">
        <v>193</v>
      </c>
      <c r="G1201" t="s">
        <v>51</v>
      </c>
      <c r="H1201" s="20" t="s">
        <v>52</v>
      </c>
      <c r="I1201" t="s">
        <v>53</v>
      </c>
      <c r="J1201" t="s">
        <v>54</v>
      </c>
      <c r="L1201" t="s">
        <v>55</v>
      </c>
      <c r="M1201" t="s">
        <v>56</v>
      </c>
      <c r="N1201" t="s">
        <v>57</v>
      </c>
      <c r="O1201" s="21" t="s">
        <v>58</v>
      </c>
      <c r="P1201" s="21" t="s">
        <v>59</v>
      </c>
      <c r="Q1201" s="20" t="s">
        <v>60</v>
      </c>
      <c r="R1201" s="21" t="s">
        <v>61</v>
      </c>
      <c r="S1201" s="35">
        <v>2</v>
      </c>
      <c r="T1201" s="22">
        <v>0</v>
      </c>
      <c r="U1201" s="20" t="s">
        <v>62</v>
      </c>
      <c r="V1201" s="20">
        <v>45727</v>
      </c>
      <c r="W1201" s="21">
        <v>3</v>
      </c>
      <c r="X1201" s="20">
        <v>45737</v>
      </c>
      <c r="Z1201" s="48">
        <v>3</v>
      </c>
      <c r="AA1201">
        <v>2025</v>
      </c>
      <c r="AB1201" s="45">
        <v>0</v>
      </c>
      <c r="AC1201" s="45">
        <v>0</v>
      </c>
      <c r="AI1201" s="10"/>
      <c r="AK1201" s="10"/>
    </row>
    <row r="1202" spans="1:37">
      <c r="A1202" t="s">
        <v>45</v>
      </c>
      <c r="B1202" t="s">
        <v>46</v>
      </c>
      <c r="C1202" t="s">
        <v>47</v>
      </c>
      <c r="D1202" t="s">
        <v>1612</v>
      </c>
      <c r="E1202" t="s">
        <v>49</v>
      </c>
      <c r="F1202" t="s">
        <v>1613</v>
      </c>
      <c r="G1202" t="s">
        <v>51</v>
      </c>
      <c r="H1202" s="20" t="s">
        <v>52</v>
      </c>
      <c r="I1202" t="s">
        <v>53</v>
      </c>
      <c r="J1202" t="s">
        <v>54</v>
      </c>
      <c r="L1202" t="s">
        <v>55</v>
      </c>
      <c r="M1202" t="s">
        <v>56</v>
      </c>
      <c r="N1202" t="s">
        <v>57</v>
      </c>
      <c r="O1202" s="21" t="s">
        <v>58</v>
      </c>
      <c r="P1202" s="21" t="s">
        <v>59</v>
      </c>
      <c r="Q1202" s="20" t="s">
        <v>60</v>
      </c>
      <c r="R1202" s="21" t="s">
        <v>61</v>
      </c>
      <c r="S1202" s="35">
        <v>3</v>
      </c>
      <c r="T1202" s="22">
        <v>0</v>
      </c>
      <c r="U1202" s="20" t="s">
        <v>62</v>
      </c>
      <c r="V1202" s="20">
        <v>45727</v>
      </c>
      <c r="W1202" s="21">
        <v>3</v>
      </c>
      <c r="X1202" s="20">
        <v>45737</v>
      </c>
      <c r="Z1202" s="48">
        <v>3</v>
      </c>
      <c r="AA1202">
        <v>2025</v>
      </c>
      <c r="AB1202" s="45">
        <v>0</v>
      </c>
      <c r="AC1202" s="45">
        <v>0</v>
      </c>
      <c r="AI1202" s="10"/>
      <c r="AK1202" s="10"/>
    </row>
    <row r="1203" spans="1:37">
      <c r="A1203" t="s">
        <v>45</v>
      </c>
      <c r="B1203" t="s">
        <v>46</v>
      </c>
      <c r="C1203" t="s">
        <v>47</v>
      </c>
      <c r="D1203" t="s">
        <v>1612</v>
      </c>
      <c r="E1203" t="s">
        <v>49</v>
      </c>
      <c r="F1203" t="s">
        <v>1614</v>
      </c>
      <c r="G1203" t="s">
        <v>51</v>
      </c>
      <c r="H1203" s="20" t="s">
        <v>52</v>
      </c>
      <c r="I1203" t="s">
        <v>53</v>
      </c>
      <c r="J1203" t="s">
        <v>54</v>
      </c>
      <c r="L1203" t="s">
        <v>55</v>
      </c>
      <c r="M1203" t="s">
        <v>56</v>
      </c>
      <c r="N1203" t="s">
        <v>57</v>
      </c>
      <c r="O1203" s="21" t="s">
        <v>58</v>
      </c>
      <c r="P1203" s="21" t="s">
        <v>59</v>
      </c>
      <c r="Q1203" s="20" t="s">
        <v>60</v>
      </c>
      <c r="R1203" s="21" t="s">
        <v>61</v>
      </c>
      <c r="S1203" s="35">
        <v>3</v>
      </c>
      <c r="T1203" s="22">
        <v>0</v>
      </c>
      <c r="U1203" s="20" t="s">
        <v>62</v>
      </c>
      <c r="V1203" s="20">
        <v>45727</v>
      </c>
      <c r="W1203" s="21">
        <v>3</v>
      </c>
      <c r="X1203" s="20">
        <v>45737</v>
      </c>
      <c r="Z1203" s="48">
        <v>3</v>
      </c>
      <c r="AA1203">
        <v>2025</v>
      </c>
      <c r="AB1203" s="45">
        <v>0</v>
      </c>
      <c r="AC1203" s="45">
        <v>0</v>
      </c>
      <c r="AI1203" s="10"/>
      <c r="AK1203" s="10"/>
    </row>
    <row r="1204" spans="1:37">
      <c r="A1204" t="s">
        <v>45</v>
      </c>
      <c r="B1204" t="s">
        <v>46</v>
      </c>
      <c r="C1204" t="s">
        <v>47</v>
      </c>
      <c r="D1204" t="s">
        <v>1612</v>
      </c>
      <c r="E1204" t="s">
        <v>49</v>
      </c>
      <c r="F1204" t="s">
        <v>1615</v>
      </c>
      <c r="G1204" t="s">
        <v>51</v>
      </c>
      <c r="H1204" s="20" t="s">
        <v>52</v>
      </c>
      <c r="I1204" t="s">
        <v>53</v>
      </c>
      <c r="J1204" t="s">
        <v>54</v>
      </c>
      <c r="L1204" t="s">
        <v>55</v>
      </c>
      <c r="M1204" t="s">
        <v>56</v>
      </c>
      <c r="N1204" t="s">
        <v>57</v>
      </c>
      <c r="O1204" s="21" t="s">
        <v>58</v>
      </c>
      <c r="P1204" s="21" t="s">
        <v>59</v>
      </c>
      <c r="Q1204" s="20" t="s">
        <v>60</v>
      </c>
      <c r="R1204" s="21" t="s">
        <v>61</v>
      </c>
      <c r="S1204" s="35">
        <v>2</v>
      </c>
      <c r="T1204" s="22">
        <v>0</v>
      </c>
      <c r="U1204" s="20" t="s">
        <v>62</v>
      </c>
      <c r="V1204" s="20">
        <v>45727</v>
      </c>
      <c r="W1204" s="21">
        <v>3</v>
      </c>
      <c r="X1204" s="20">
        <v>45737</v>
      </c>
      <c r="Z1204" s="48">
        <v>3</v>
      </c>
      <c r="AA1204">
        <v>2025</v>
      </c>
      <c r="AB1204" s="45">
        <v>0</v>
      </c>
      <c r="AC1204" s="45">
        <v>0</v>
      </c>
      <c r="AI1204" s="10"/>
      <c r="AK1204" s="10"/>
    </row>
    <row r="1205" spans="1:37">
      <c r="A1205" t="s">
        <v>45</v>
      </c>
      <c r="B1205" t="s">
        <v>46</v>
      </c>
      <c r="C1205" t="s">
        <v>47</v>
      </c>
      <c r="D1205" t="s">
        <v>1612</v>
      </c>
      <c r="E1205" t="s">
        <v>49</v>
      </c>
      <c r="F1205" t="s">
        <v>69</v>
      </c>
      <c r="G1205" t="s">
        <v>51</v>
      </c>
      <c r="H1205" s="20" t="s">
        <v>52</v>
      </c>
      <c r="I1205" t="s">
        <v>53</v>
      </c>
      <c r="J1205" t="s">
        <v>54</v>
      </c>
      <c r="L1205" t="s">
        <v>55</v>
      </c>
      <c r="M1205" t="s">
        <v>56</v>
      </c>
      <c r="N1205" t="s">
        <v>57</v>
      </c>
      <c r="O1205" s="21" t="s">
        <v>58</v>
      </c>
      <c r="P1205" s="21" t="s">
        <v>59</v>
      </c>
      <c r="Q1205" s="20" t="s">
        <v>60</v>
      </c>
      <c r="R1205" s="21" t="s">
        <v>61</v>
      </c>
      <c r="S1205" s="35">
        <v>2</v>
      </c>
      <c r="T1205" s="22">
        <v>0</v>
      </c>
      <c r="U1205" s="20" t="s">
        <v>62</v>
      </c>
      <c r="V1205" s="20">
        <v>45727</v>
      </c>
      <c r="W1205" s="21">
        <v>3</v>
      </c>
      <c r="X1205" s="20">
        <v>45737</v>
      </c>
      <c r="Z1205" s="48">
        <v>3</v>
      </c>
      <c r="AA1205">
        <v>2025</v>
      </c>
      <c r="AB1205" s="45">
        <v>0</v>
      </c>
      <c r="AC1205" s="45">
        <v>0</v>
      </c>
      <c r="AI1205" s="10"/>
      <c r="AK1205" s="10"/>
    </row>
    <row r="1206" spans="1:37">
      <c r="A1206" t="s">
        <v>45</v>
      </c>
      <c r="B1206" t="s">
        <v>46</v>
      </c>
      <c r="C1206" t="s">
        <v>47</v>
      </c>
      <c r="D1206" t="s">
        <v>1612</v>
      </c>
      <c r="E1206" t="s">
        <v>49</v>
      </c>
      <c r="F1206" t="s">
        <v>56</v>
      </c>
      <c r="G1206" t="s">
        <v>51</v>
      </c>
      <c r="H1206" s="20" t="s">
        <v>52</v>
      </c>
      <c r="I1206" t="s">
        <v>53</v>
      </c>
      <c r="J1206" t="s">
        <v>54</v>
      </c>
      <c r="L1206" t="s">
        <v>55</v>
      </c>
      <c r="M1206" t="s">
        <v>56</v>
      </c>
      <c r="N1206" t="s">
        <v>57</v>
      </c>
      <c r="O1206" s="21" t="s">
        <v>58</v>
      </c>
      <c r="P1206" s="21" t="s">
        <v>59</v>
      </c>
      <c r="Q1206" s="20" t="s">
        <v>60</v>
      </c>
      <c r="R1206" s="21" t="s">
        <v>61</v>
      </c>
      <c r="S1206" s="35">
        <v>2</v>
      </c>
      <c r="T1206" s="22">
        <v>0</v>
      </c>
      <c r="U1206" s="20" t="s">
        <v>62</v>
      </c>
      <c r="V1206" s="20">
        <v>45727</v>
      </c>
      <c r="W1206" s="21">
        <v>3</v>
      </c>
      <c r="X1206" s="20">
        <v>45737</v>
      </c>
      <c r="Z1206" s="48">
        <v>3</v>
      </c>
      <c r="AA1206">
        <v>2025</v>
      </c>
      <c r="AB1206" s="45">
        <v>0</v>
      </c>
      <c r="AC1206" s="45">
        <v>0</v>
      </c>
      <c r="AI1206" s="10"/>
      <c r="AK1206" s="10"/>
    </row>
    <row r="1207" spans="1:37">
      <c r="A1207" t="s">
        <v>45</v>
      </c>
      <c r="B1207" t="s">
        <v>46</v>
      </c>
      <c r="C1207" t="s">
        <v>47</v>
      </c>
      <c r="D1207" t="s">
        <v>1616</v>
      </c>
      <c r="E1207" t="s">
        <v>88</v>
      </c>
      <c r="F1207" t="s">
        <v>79</v>
      </c>
      <c r="G1207" t="s">
        <v>51</v>
      </c>
      <c r="H1207" s="20" t="s">
        <v>52</v>
      </c>
      <c r="I1207" t="s">
        <v>53</v>
      </c>
      <c r="J1207" t="s">
        <v>54</v>
      </c>
      <c r="L1207" t="s">
        <v>55</v>
      </c>
      <c r="M1207" t="s">
        <v>77</v>
      </c>
      <c r="N1207" t="s">
        <v>89</v>
      </c>
      <c r="O1207" s="21" t="s">
        <v>58</v>
      </c>
      <c r="P1207" s="21" t="s">
        <v>119</v>
      </c>
      <c r="Q1207" s="20" t="s">
        <v>1617</v>
      </c>
      <c r="R1207" s="21" t="s">
        <v>1618</v>
      </c>
      <c r="S1207" s="35">
        <v>1</v>
      </c>
      <c r="T1207" s="22">
        <v>1</v>
      </c>
      <c r="U1207" s="20" t="s">
        <v>62</v>
      </c>
      <c r="V1207" s="20">
        <v>45731</v>
      </c>
      <c r="W1207" s="21">
        <v>3</v>
      </c>
      <c r="X1207" s="20">
        <v>45741</v>
      </c>
      <c r="Y1207" s="20">
        <v>45735</v>
      </c>
      <c r="Z1207" s="48">
        <v>3</v>
      </c>
      <c r="AA1207">
        <v>2025</v>
      </c>
      <c r="AB1207" s="45">
        <v>103324</v>
      </c>
      <c r="AC1207" s="45">
        <v>103324</v>
      </c>
      <c r="AI1207" s="10"/>
      <c r="AK1207" s="10"/>
    </row>
    <row r="1208" spans="1:37">
      <c r="A1208" t="s">
        <v>45</v>
      </c>
      <c r="B1208" t="s">
        <v>46</v>
      </c>
      <c r="C1208" t="s">
        <v>47</v>
      </c>
      <c r="D1208" t="s">
        <v>1619</v>
      </c>
      <c r="E1208" t="s">
        <v>88</v>
      </c>
      <c r="F1208" t="s">
        <v>79</v>
      </c>
      <c r="G1208" t="s">
        <v>51</v>
      </c>
      <c r="H1208" s="20" t="s">
        <v>52</v>
      </c>
      <c r="I1208" t="s">
        <v>53</v>
      </c>
      <c r="J1208" t="s">
        <v>54</v>
      </c>
      <c r="L1208" t="s">
        <v>55</v>
      </c>
      <c r="M1208" t="s">
        <v>77</v>
      </c>
      <c r="N1208" t="s">
        <v>89</v>
      </c>
      <c r="O1208" s="21" t="s">
        <v>58</v>
      </c>
      <c r="P1208" s="21" t="s">
        <v>119</v>
      </c>
      <c r="Q1208" s="20" t="s">
        <v>968</v>
      </c>
      <c r="R1208" s="21" t="s">
        <v>969</v>
      </c>
      <c r="S1208" s="35">
        <v>1</v>
      </c>
      <c r="T1208" s="22">
        <v>1</v>
      </c>
      <c r="U1208" s="20" t="s">
        <v>62</v>
      </c>
      <c r="V1208" s="20">
        <v>45731</v>
      </c>
      <c r="W1208" s="21">
        <v>3</v>
      </c>
      <c r="X1208" s="20">
        <v>45740</v>
      </c>
      <c r="Y1208" s="20">
        <v>45737</v>
      </c>
      <c r="Z1208" s="48">
        <v>3</v>
      </c>
      <c r="AA1208">
        <v>2025</v>
      </c>
      <c r="AB1208" s="45">
        <v>89278</v>
      </c>
      <c r="AC1208" s="45">
        <v>89278</v>
      </c>
      <c r="AI1208" s="10"/>
      <c r="AK1208" s="10"/>
    </row>
    <row r="1209" spans="1:37">
      <c r="A1209" t="s">
        <v>45</v>
      </c>
      <c r="B1209" t="s">
        <v>46</v>
      </c>
      <c r="C1209" t="s">
        <v>47</v>
      </c>
      <c r="D1209" t="s">
        <v>1620</v>
      </c>
      <c r="E1209" t="s">
        <v>88</v>
      </c>
      <c r="F1209" t="s">
        <v>79</v>
      </c>
      <c r="G1209" t="s">
        <v>51</v>
      </c>
      <c r="H1209" s="20" t="s">
        <v>52</v>
      </c>
      <c r="I1209" t="s">
        <v>53</v>
      </c>
      <c r="J1209" t="s">
        <v>54</v>
      </c>
      <c r="L1209" t="s">
        <v>55</v>
      </c>
      <c r="M1209" t="s">
        <v>77</v>
      </c>
      <c r="N1209" t="s">
        <v>89</v>
      </c>
      <c r="O1209" s="21" t="s">
        <v>58</v>
      </c>
      <c r="P1209" s="21" t="s">
        <v>126</v>
      </c>
      <c r="Q1209" s="20" t="s">
        <v>1621</v>
      </c>
      <c r="R1209" s="21" t="s">
        <v>1622</v>
      </c>
      <c r="S1209" s="35">
        <v>1</v>
      </c>
      <c r="T1209" s="22">
        <v>1</v>
      </c>
      <c r="U1209" s="20" t="s">
        <v>62</v>
      </c>
      <c r="V1209" s="20">
        <v>45731</v>
      </c>
      <c r="W1209" s="21">
        <v>3</v>
      </c>
      <c r="X1209" s="20">
        <v>45741</v>
      </c>
      <c r="Y1209" s="20">
        <v>45735</v>
      </c>
      <c r="Z1209" s="48">
        <v>3</v>
      </c>
      <c r="AA1209">
        <v>2025</v>
      </c>
      <c r="AB1209" s="45">
        <v>40620</v>
      </c>
      <c r="AC1209" s="45">
        <v>40620</v>
      </c>
      <c r="AI1209" s="10"/>
      <c r="AK1209" s="10"/>
    </row>
    <row r="1210" spans="1:37">
      <c r="A1210" t="s">
        <v>45</v>
      </c>
      <c r="B1210" t="s">
        <v>46</v>
      </c>
      <c r="C1210" t="s">
        <v>47</v>
      </c>
      <c r="D1210" t="s">
        <v>1623</v>
      </c>
      <c r="E1210" t="s">
        <v>88</v>
      </c>
      <c r="F1210" t="s">
        <v>79</v>
      </c>
      <c r="G1210" t="s">
        <v>51</v>
      </c>
      <c r="H1210" s="20" t="s">
        <v>52</v>
      </c>
      <c r="I1210" t="s">
        <v>53</v>
      </c>
      <c r="J1210" t="s">
        <v>54</v>
      </c>
      <c r="L1210" t="s">
        <v>55</v>
      </c>
      <c r="M1210" t="s">
        <v>56</v>
      </c>
      <c r="N1210" t="s">
        <v>57</v>
      </c>
      <c r="O1210" s="21" t="s">
        <v>58</v>
      </c>
      <c r="P1210" s="21" t="s">
        <v>207</v>
      </c>
      <c r="Q1210" s="20" t="s">
        <v>617</v>
      </c>
      <c r="R1210" s="21" t="s">
        <v>618</v>
      </c>
      <c r="S1210" s="35">
        <v>1</v>
      </c>
      <c r="T1210" s="22">
        <v>1</v>
      </c>
      <c r="U1210" s="20" t="s">
        <v>62</v>
      </c>
      <c r="V1210" s="20">
        <v>45730</v>
      </c>
      <c r="W1210" s="21">
        <v>3</v>
      </c>
      <c r="X1210" s="20">
        <v>45737</v>
      </c>
      <c r="Y1210" s="20">
        <v>45735</v>
      </c>
      <c r="Z1210" s="48">
        <v>3</v>
      </c>
      <c r="AA1210">
        <v>2025</v>
      </c>
      <c r="AB1210" s="45">
        <v>53119</v>
      </c>
      <c r="AC1210" s="45">
        <v>53119</v>
      </c>
      <c r="AI1210" s="10"/>
      <c r="AK1210" s="10"/>
    </row>
    <row r="1211" spans="1:37">
      <c r="A1211" t="s">
        <v>45</v>
      </c>
      <c r="B1211" t="s">
        <v>46</v>
      </c>
      <c r="C1211" t="s">
        <v>47</v>
      </c>
      <c r="D1211" t="s">
        <v>1624</v>
      </c>
      <c r="E1211" t="s">
        <v>49</v>
      </c>
      <c r="F1211" t="s">
        <v>79</v>
      </c>
      <c r="G1211" t="s">
        <v>51</v>
      </c>
      <c r="H1211" s="20" t="s">
        <v>52</v>
      </c>
      <c r="I1211" t="s">
        <v>53</v>
      </c>
      <c r="J1211" t="s">
        <v>54</v>
      </c>
      <c r="L1211" t="s">
        <v>55</v>
      </c>
      <c r="M1211" t="s">
        <v>56</v>
      </c>
      <c r="N1211" t="s">
        <v>57</v>
      </c>
      <c r="O1211" s="21" t="s">
        <v>58</v>
      </c>
      <c r="P1211" s="21" t="s">
        <v>59</v>
      </c>
      <c r="Q1211" s="20" t="s">
        <v>80</v>
      </c>
      <c r="R1211" s="21" t="s">
        <v>81</v>
      </c>
      <c r="S1211" s="35">
        <v>2</v>
      </c>
      <c r="T1211" s="22">
        <v>2</v>
      </c>
      <c r="U1211" s="20" t="s">
        <v>82</v>
      </c>
      <c r="V1211" s="20">
        <v>45712</v>
      </c>
      <c r="W1211" s="21">
        <v>2</v>
      </c>
      <c r="X1211" s="20">
        <v>45722</v>
      </c>
      <c r="Y1211" s="20">
        <v>45721</v>
      </c>
      <c r="Z1211" s="48">
        <v>3</v>
      </c>
      <c r="AA1211">
        <v>2025</v>
      </c>
      <c r="AB1211" s="45">
        <v>246000</v>
      </c>
      <c r="AC1211" s="45">
        <v>246000</v>
      </c>
      <c r="AI1211" s="10"/>
      <c r="AK1211" s="10"/>
    </row>
    <row r="1212" spans="1:37">
      <c r="A1212" t="s">
        <v>45</v>
      </c>
      <c r="B1212" t="s">
        <v>46</v>
      </c>
      <c r="C1212" t="s">
        <v>47</v>
      </c>
      <c r="D1212" t="s">
        <v>1624</v>
      </c>
      <c r="E1212" t="s">
        <v>49</v>
      </c>
      <c r="F1212" t="s">
        <v>83</v>
      </c>
      <c r="G1212" t="s">
        <v>51</v>
      </c>
      <c r="H1212" s="20" t="s">
        <v>52</v>
      </c>
      <c r="I1212" t="s">
        <v>53</v>
      </c>
      <c r="J1212" t="s">
        <v>54</v>
      </c>
      <c r="L1212" t="s">
        <v>55</v>
      </c>
      <c r="M1212" t="s">
        <v>56</v>
      </c>
      <c r="N1212" t="s">
        <v>57</v>
      </c>
      <c r="O1212" s="21" t="s">
        <v>58</v>
      </c>
      <c r="P1212" s="21" t="s">
        <v>59</v>
      </c>
      <c r="Q1212" s="20" t="s">
        <v>80</v>
      </c>
      <c r="R1212" s="21" t="s">
        <v>81</v>
      </c>
      <c r="S1212" s="35">
        <v>1</v>
      </c>
      <c r="T1212" s="22">
        <v>0</v>
      </c>
      <c r="U1212" s="20" t="s">
        <v>82</v>
      </c>
      <c r="V1212" s="20">
        <v>45712</v>
      </c>
      <c r="W1212" s="21">
        <v>2</v>
      </c>
      <c r="X1212" s="20">
        <v>45722</v>
      </c>
      <c r="Z1212" s="48">
        <v>3</v>
      </c>
      <c r="AA1212">
        <v>2025</v>
      </c>
      <c r="AB1212" s="45">
        <v>0</v>
      </c>
      <c r="AC1212" s="45">
        <v>0</v>
      </c>
      <c r="AI1212" s="10"/>
      <c r="AK1212" s="10"/>
    </row>
    <row r="1213" spans="1:37">
      <c r="A1213" t="s">
        <v>45</v>
      </c>
      <c r="B1213" t="s">
        <v>46</v>
      </c>
      <c r="C1213" t="s">
        <v>47</v>
      </c>
      <c r="D1213" t="s">
        <v>1624</v>
      </c>
      <c r="E1213" t="s">
        <v>49</v>
      </c>
      <c r="F1213" t="s">
        <v>84</v>
      </c>
      <c r="G1213" t="s">
        <v>51</v>
      </c>
      <c r="H1213" s="20" t="s">
        <v>52</v>
      </c>
      <c r="I1213" t="s">
        <v>53</v>
      </c>
      <c r="J1213" t="s">
        <v>54</v>
      </c>
      <c r="L1213" t="s">
        <v>55</v>
      </c>
      <c r="M1213" t="s">
        <v>56</v>
      </c>
      <c r="N1213" t="s">
        <v>57</v>
      </c>
      <c r="O1213" s="21" t="s">
        <v>58</v>
      </c>
      <c r="P1213" s="21" t="s">
        <v>59</v>
      </c>
      <c r="Q1213" s="20" t="s">
        <v>80</v>
      </c>
      <c r="R1213" s="21" t="s">
        <v>81</v>
      </c>
      <c r="S1213" s="35">
        <v>1</v>
      </c>
      <c r="T1213" s="22">
        <v>0</v>
      </c>
      <c r="U1213" s="20" t="s">
        <v>82</v>
      </c>
      <c r="V1213" s="20">
        <v>45712</v>
      </c>
      <c r="W1213" s="21">
        <v>2</v>
      </c>
      <c r="X1213" s="20">
        <v>45722</v>
      </c>
      <c r="Z1213" s="48">
        <v>3</v>
      </c>
      <c r="AA1213">
        <v>2025</v>
      </c>
      <c r="AB1213" s="45">
        <v>0</v>
      </c>
      <c r="AC1213" s="45">
        <v>0</v>
      </c>
      <c r="AI1213" s="10"/>
      <c r="AK1213" s="10"/>
    </row>
    <row r="1214" spans="1:37">
      <c r="A1214" t="s">
        <v>45</v>
      </c>
      <c r="B1214" t="s">
        <v>46</v>
      </c>
      <c r="C1214" t="s">
        <v>47</v>
      </c>
      <c r="D1214" t="s">
        <v>1624</v>
      </c>
      <c r="E1214" t="s">
        <v>49</v>
      </c>
      <c r="F1214" t="s">
        <v>85</v>
      </c>
      <c r="G1214" t="s">
        <v>51</v>
      </c>
      <c r="H1214" s="20" t="s">
        <v>52</v>
      </c>
      <c r="I1214" t="s">
        <v>53</v>
      </c>
      <c r="J1214" t="s">
        <v>54</v>
      </c>
      <c r="L1214" t="s">
        <v>55</v>
      </c>
      <c r="M1214" t="s">
        <v>56</v>
      </c>
      <c r="N1214" t="s">
        <v>57</v>
      </c>
      <c r="O1214" s="21" t="s">
        <v>58</v>
      </c>
      <c r="P1214" s="21" t="s">
        <v>59</v>
      </c>
      <c r="Q1214" s="20" t="s">
        <v>60</v>
      </c>
      <c r="R1214" s="21" t="s">
        <v>61</v>
      </c>
      <c r="S1214" s="35">
        <v>4</v>
      </c>
      <c r="T1214" s="22">
        <v>2</v>
      </c>
      <c r="U1214" s="20" t="s">
        <v>62</v>
      </c>
      <c r="V1214" s="20">
        <v>45712</v>
      </c>
      <c r="W1214" s="21">
        <v>2</v>
      </c>
      <c r="X1214" s="20">
        <v>45722</v>
      </c>
      <c r="Y1214" s="20">
        <v>45721</v>
      </c>
      <c r="Z1214" s="48">
        <v>3</v>
      </c>
      <c r="AA1214">
        <v>2025</v>
      </c>
      <c r="AB1214" s="45">
        <v>108000</v>
      </c>
      <c r="AC1214" s="45">
        <v>54000</v>
      </c>
      <c r="AI1214" s="10"/>
      <c r="AK1214" s="10"/>
    </row>
    <row r="1215" spans="1:37">
      <c r="A1215" t="s">
        <v>45</v>
      </c>
      <c r="B1215" t="s">
        <v>46</v>
      </c>
      <c r="C1215" t="s">
        <v>47</v>
      </c>
      <c r="D1215" t="s">
        <v>1624</v>
      </c>
      <c r="E1215" t="s">
        <v>49</v>
      </c>
      <c r="F1215" t="s">
        <v>86</v>
      </c>
      <c r="G1215" t="s">
        <v>51</v>
      </c>
      <c r="H1215" s="20" t="s">
        <v>52</v>
      </c>
      <c r="I1215" t="s">
        <v>53</v>
      </c>
      <c r="J1215" t="s">
        <v>54</v>
      </c>
      <c r="L1215" t="s">
        <v>55</v>
      </c>
      <c r="M1215" t="s">
        <v>56</v>
      </c>
      <c r="N1215" t="s">
        <v>57</v>
      </c>
      <c r="O1215" s="21" t="s">
        <v>58</v>
      </c>
      <c r="P1215" s="21" t="s">
        <v>59</v>
      </c>
      <c r="Q1215" s="20" t="s">
        <v>60</v>
      </c>
      <c r="R1215" s="21" t="s">
        <v>61</v>
      </c>
      <c r="S1215" s="35">
        <v>2</v>
      </c>
      <c r="T1215" s="22">
        <v>0</v>
      </c>
      <c r="U1215" s="20" t="s">
        <v>62</v>
      </c>
      <c r="V1215" s="20">
        <v>45712</v>
      </c>
      <c r="W1215" s="21">
        <v>2</v>
      </c>
      <c r="X1215" s="20">
        <v>45722</v>
      </c>
      <c r="Z1215" s="48">
        <v>3</v>
      </c>
      <c r="AA1215">
        <v>2025</v>
      </c>
      <c r="AB1215" s="45">
        <v>0</v>
      </c>
      <c r="AC1215" s="45">
        <v>0</v>
      </c>
      <c r="AI1215" s="10"/>
      <c r="AK1215" s="10"/>
    </row>
    <row r="1216" spans="1:37">
      <c r="A1216" t="s">
        <v>45</v>
      </c>
      <c r="B1216" t="s">
        <v>46</v>
      </c>
      <c r="C1216" t="s">
        <v>47</v>
      </c>
      <c r="D1216" t="s">
        <v>1625</v>
      </c>
      <c r="E1216" t="s">
        <v>88</v>
      </c>
      <c r="F1216" t="s">
        <v>79</v>
      </c>
      <c r="G1216" t="s">
        <v>51</v>
      </c>
      <c r="H1216" s="20" t="s">
        <v>52</v>
      </c>
      <c r="I1216" t="s">
        <v>53</v>
      </c>
      <c r="J1216" t="s">
        <v>54</v>
      </c>
      <c r="L1216" t="s">
        <v>55</v>
      </c>
      <c r="M1216" t="s">
        <v>77</v>
      </c>
      <c r="N1216" t="s">
        <v>89</v>
      </c>
      <c r="O1216" s="21" t="s">
        <v>58</v>
      </c>
      <c r="P1216" s="21" t="s">
        <v>90</v>
      </c>
      <c r="Q1216" s="20" t="s">
        <v>214</v>
      </c>
      <c r="R1216" s="21" t="s">
        <v>215</v>
      </c>
      <c r="S1216" s="35">
        <v>1</v>
      </c>
      <c r="T1216" s="22">
        <v>1</v>
      </c>
      <c r="U1216" s="20" t="s">
        <v>62</v>
      </c>
      <c r="V1216" s="20">
        <v>45730</v>
      </c>
      <c r="W1216" s="21">
        <v>3</v>
      </c>
      <c r="X1216" s="20">
        <v>45747</v>
      </c>
      <c r="Y1216" s="20">
        <v>45735</v>
      </c>
      <c r="Z1216" s="48">
        <v>3</v>
      </c>
      <c r="AA1216">
        <v>2025</v>
      </c>
      <c r="AB1216" s="45">
        <v>46871</v>
      </c>
      <c r="AC1216" s="45">
        <v>46871</v>
      </c>
      <c r="AI1216" s="10"/>
      <c r="AK1216" s="10"/>
    </row>
    <row r="1217" spans="1:37">
      <c r="A1217" t="s">
        <v>45</v>
      </c>
      <c r="B1217" t="s">
        <v>46</v>
      </c>
      <c r="C1217" t="s">
        <v>47</v>
      </c>
      <c r="D1217" t="s">
        <v>1626</v>
      </c>
      <c r="E1217" t="s">
        <v>88</v>
      </c>
      <c r="F1217" t="s">
        <v>79</v>
      </c>
      <c r="G1217" t="s">
        <v>51</v>
      </c>
      <c r="H1217" s="20" t="s">
        <v>52</v>
      </c>
      <c r="I1217" t="s">
        <v>53</v>
      </c>
      <c r="J1217" t="s">
        <v>54</v>
      </c>
      <c r="L1217" t="s">
        <v>55</v>
      </c>
      <c r="M1217" t="s">
        <v>77</v>
      </c>
      <c r="N1217" t="s">
        <v>89</v>
      </c>
      <c r="O1217" s="21" t="s">
        <v>58</v>
      </c>
      <c r="P1217" s="21" t="s">
        <v>150</v>
      </c>
      <c r="Q1217" s="20" t="s">
        <v>244</v>
      </c>
      <c r="R1217" s="21" t="s">
        <v>245</v>
      </c>
      <c r="S1217" s="35">
        <v>1</v>
      </c>
      <c r="T1217" s="22">
        <v>1</v>
      </c>
      <c r="U1217" s="20" t="s">
        <v>62</v>
      </c>
      <c r="V1217" s="20">
        <v>45728</v>
      </c>
      <c r="W1217" s="21">
        <v>3</v>
      </c>
      <c r="X1217" s="20">
        <v>45736</v>
      </c>
      <c r="Y1217" s="20">
        <v>45733</v>
      </c>
      <c r="Z1217" s="48">
        <v>3</v>
      </c>
      <c r="AA1217">
        <v>2025</v>
      </c>
      <c r="AB1217" s="45">
        <v>99995</v>
      </c>
      <c r="AC1217" s="45">
        <v>99995</v>
      </c>
      <c r="AI1217" s="10"/>
      <c r="AK1217" s="10"/>
    </row>
    <row r="1218" spans="1:37">
      <c r="A1218" t="s">
        <v>45</v>
      </c>
      <c r="B1218" t="s">
        <v>46</v>
      </c>
      <c r="C1218" t="s">
        <v>47</v>
      </c>
      <c r="D1218" t="s">
        <v>1627</v>
      </c>
      <c r="E1218" t="s">
        <v>88</v>
      </c>
      <c r="F1218" t="s">
        <v>79</v>
      </c>
      <c r="G1218" t="s">
        <v>51</v>
      </c>
      <c r="H1218" s="20" t="s">
        <v>52</v>
      </c>
      <c r="I1218" t="s">
        <v>53</v>
      </c>
      <c r="J1218" t="s">
        <v>54</v>
      </c>
      <c r="L1218" t="s">
        <v>55</v>
      </c>
      <c r="M1218" t="s">
        <v>77</v>
      </c>
      <c r="N1218" t="s">
        <v>89</v>
      </c>
      <c r="O1218" s="21" t="s">
        <v>58</v>
      </c>
      <c r="P1218" s="21" t="s">
        <v>126</v>
      </c>
      <c r="Q1218" s="20" t="s">
        <v>980</v>
      </c>
      <c r="R1218" s="21" t="s">
        <v>981</v>
      </c>
      <c r="S1218" s="35">
        <v>1</v>
      </c>
      <c r="T1218" s="22">
        <v>1</v>
      </c>
      <c r="U1218" s="20" t="s">
        <v>62</v>
      </c>
      <c r="V1218" s="20">
        <v>45729</v>
      </c>
      <c r="W1218" s="21">
        <v>3</v>
      </c>
      <c r="X1218" s="20">
        <v>45737</v>
      </c>
      <c r="Y1218" s="20">
        <v>45735</v>
      </c>
      <c r="Z1218" s="48">
        <v>3</v>
      </c>
      <c r="AA1218">
        <v>2025</v>
      </c>
      <c r="AB1218" s="45">
        <v>62493</v>
      </c>
      <c r="AC1218" s="45">
        <v>62493</v>
      </c>
      <c r="AI1218" s="10"/>
      <c r="AK1218" s="10"/>
    </row>
    <row r="1219" spans="1:37">
      <c r="A1219" t="s">
        <v>45</v>
      </c>
      <c r="B1219" t="s">
        <v>46</v>
      </c>
      <c r="C1219" t="s">
        <v>47</v>
      </c>
      <c r="D1219" t="s">
        <v>1628</v>
      </c>
      <c r="E1219" t="s">
        <v>88</v>
      </c>
      <c r="F1219" t="s">
        <v>79</v>
      </c>
      <c r="G1219" t="s">
        <v>51</v>
      </c>
      <c r="H1219" s="20" t="s">
        <v>52</v>
      </c>
      <c r="I1219" t="s">
        <v>53</v>
      </c>
      <c r="J1219" t="s">
        <v>54</v>
      </c>
      <c r="L1219" t="s">
        <v>55</v>
      </c>
      <c r="M1219" t="s">
        <v>77</v>
      </c>
      <c r="N1219" t="s">
        <v>89</v>
      </c>
      <c r="O1219" s="21" t="s">
        <v>58</v>
      </c>
      <c r="P1219" s="21" t="s">
        <v>97</v>
      </c>
      <c r="Q1219" s="20" t="s">
        <v>1012</v>
      </c>
      <c r="R1219" s="21" t="s">
        <v>1013</v>
      </c>
      <c r="S1219" s="35">
        <v>1</v>
      </c>
      <c r="T1219" s="22">
        <v>1</v>
      </c>
      <c r="U1219" s="20" t="s">
        <v>62</v>
      </c>
      <c r="V1219" s="20">
        <v>45731</v>
      </c>
      <c r="W1219" s="21">
        <v>3</v>
      </c>
      <c r="X1219" s="20">
        <v>45740</v>
      </c>
      <c r="Y1219" s="20">
        <v>45735</v>
      </c>
      <c r="Z1219" s="48">
        <v>3</v>
      </c>
      <c r="AA1219">
        <v>2025</v>
      </c>
      <c r="AB1219" s="45">
        <v>34371</v>
      </c>
      <c r="AC1219" s="45">
        <v>34371</v>
      </c>
      <c r="AI1219" s="10"/>
      <c r="AK1219" s="10"/>
    </row>
    <row r="1220" spans="1:37">
      <c r="A1220" t="s">
        <v>45</v>
      </c>
      <c r="B1220" t="s">
        <v>46</v>
      </c>
      <c r="C1220" t="s">
        <v>47</v>
      </c>
      <c r="D1220" t="s">
        <v>1629</v>
      </c>
      <c r="E1220" t="s">
        <v>88</v>
      </c>
      <c r="F1220" t="s">
        <v>79</v>
      </c>
      <c r="G1220" t="s">
        <v>51</v>
      </c>
      <c r="H1220" s="20" t="s">
        <v>52</v>
      </c>
      <c r="I1220" t="s">
        <v>53</v>
      </c>
      <c r="J1220" t="s">
        <v>54</v>
      </c>
      <c r="L1220" t="s">
        <v>55</v>
      </c>
      <c r="M1220" t="s">
        <v>77</v>
      </c>
      <c r="N1220" t="s">
        <v>89</v>
      </c>
      <c r="O1220" s="21" t="s">
        <v>58</v>
      </c>
      <c r="P1220" s="21" t="s">
        <v>303</v>
      </c>
      <c r="Q1220" s="20" t="s">
        <v>1630</v>
      </c>
      <c r="R1220" s="21" t="s">
        <v>1631</v>
      </c>
      <c r="S1220" s="35">
        <v>1</v>
      </c>
      <c r="T1220" s="22">
        <v>1</v>
      </c>
      <c r="U1220" s="20" t="s">
        <v>62</v>
      </c>
      <c r="V1220" s="20">
        <v>45731</v>
      </c>
      <c r="W1220" s="21">
        <v>3</v>
      </c>
      <c r="X1220" s="20">
        <v>45742</v>
      </c>
      <c r="Y1220" s="20">
        <v>45735</v>
      </c>
      <c r="Z1220" s="48">
        <v>3</v>
      </c>
      <c r="AA1220">
        <v>2025</v>
      </c>
      <c r="AB1220" s="45">
        <v>112498</v>
      </c>
      <c r="AC1220" s="45">
        <v>112498</v>
      </c>
      <c r="AI1220" s="10"/>
      <c r="AK1220" s="10"/>
    </row>
    <row r="1221" spans="1:37">
      <c r="A1221" t="s">
        <v>45</v>
      </c>
      <c r="B1221" t="s">
        <v>46</v>
      </c>
      <c r="C1221" t="s">
        <v>47</v>
      </c>
      <c r="D1221" t="s">
        <v>1632</v>
      </c>
      <c r="E1221" t="s">
        <v>88</v>
      </c>
      <c r="F1221" t="s">
        <v>79</v>
      </c>
      <c r="G1221" t="s">
        <v>51</v>
      </c>
      <c r="H1221" s="20" t="s">
        <v>52</v>
      </c>
      <c r="I1221" t="s">
        <v>53</v>
      </c>
      <c r="J1221" t="s">
        <v>54</v>
      </c>
      <c r="L1221" t="s">
        <v>55</v>
      </c>
      <c r="M1221" t="s">
        <v>77</v>
      </c>
      <c r="N1221" t="s">
        <v>89</v>
      </c>
      <c r="O1221" s="21" t="s">
        <v>58</v>
      </c>
      <c r="P1221" s="21" t="s">
        <v>104</v>
      </c>
      <c r="Q1221" s="20" t="s">
        <v>735</v>
      </c>
      <c r="R1221" s="21" t="s">
        <v>736</v>
      </c>
      <c r="S1221" s="35">
        <v>1</v>
      </c>
      <c r="T1221" s="22">
        <v>1</v>
      </c>
      <c r="U1221" s="20" t="s">
        <v>62</v>
      </c>
      <c r="V1221" s="20">
        <v>45731</v>
      </c>
      <c r="W1221" s="21">
        <v>3</v>
      </c>
      <c r="X1221" s="20">
        <v>45740</v>
      </c>
      <c r="Y1221" s="20">
        <v>45735</v>
      </c>
      <c r="Z1221" s="48">
        <v>3</v>
      </c>
      <c r="AA1221">
        <v>2025</v>
      </c>
      <c r="AB1221" s="45">
        <v>62493</v>
      </c>
      <c r="AC1221" s="45">
        <v>62493</v>
      </c>
      <c r="AI1221" s="10"/>
      <c r="AK1221" s="10"/>
    </row>
    <row r="1222" spans="1:37">
      <c r="A1222" t="s">
        <v>45</v>
      </c>
      <c r="B1222" t="s">
        <v>46</v>
      </c>
      <c r="C1222" t="s">
        <v>47</v>
      </c>
      <c r="D1222" t="s">
        <v>1633</v>
      </c>
      <c r="E1222" t="s">
        <v>88</v>
      </c>
      <c r="F1222" t="s">
        <v>79</v>
      </c>
      <c r="G1222" t="s">
        <v>51</v>
      </c>
      <c r="H1222" s="20" t="s">
        <v>52</v>
      </c>
      <c r="I1222" t="s">
        <v>53</v>
      </c>
      <c r="J1222" t="s">
        <v>54</v>
      </c>
      <c r="L1222" t="s">
        <v>55</v>
      </c>
      <c r="M1222" t="s">
        <v>56</v>
      </c>
      <c r="N1222" t="s">
        <v>57</v>
      </c>
      <c r="O1222" s="21" t="s">
        <v>58</v>
      </c>
      <c r="P1222" s="21" t="s">
        <v>64</v>
      </c>
      <c r="Q1222" s="20" t="s">
        <v>436</v>
      </c>
      <c r="R1222" s="21" t="s">
        <v>437</v>
      </c>
      <c r="S1222" s="35">
        <v>1</v>
      </c>
      <c r="T1222" s="22">
        <v>1</v>
      </c>
      <c r="U1222" s="20" t="s">
        <v>62</v>
      </c>
      <c r="V1222" s="20">
        <v>45730</v>
      </c>
      <c r="W1222" s="21">
        <v>3</v>
      </c>
      <c r="X1222" s="20">
        <v>45737</v>
      </c>
      <c r="Y1222" s="20">
        <v>45735</v>
      </c>
      <c r="Z1222" s="48">
        <v>3</v>
      </c>
      <c r="AA1222">
        <v>2025</v>
      </c>
      <c r="AB1222" s="45">
        <v>45150</v>
      </c>
      <c r="AC1222" s="45">
        <v>45150</v>
      </c>
      <c r="AI1222" s="10"/>
      <c r="AK1222" s="10"/>
    </row>
    <row r="1223" spans="1:37">
      <c r="A1223" t="s">
        <v>45</v>
      </c>
      <c r="B1223" t="s">
        <v>46</v>
      </c>
      <c r="C1223" t="s">
        <v>47</v>
      </c>
      <c r="D1223" t="s">
        <v>1634</v>
      </c>
      <c r="E1223" t="s">
        <v>88</v>
      </c>
      <c r="F1223" t="s">
        <v>79</v>
      </c>
      <c r="G1223" t="s">
        <v>51</v>
      </c>
      <c r="H1223" s="20" t="s">
        <v>52</v>
      </c>
      <c r="I1223" t="s">
        <v>53</v>
      </c>
      <c r="J1223" t="s">
        <v>54</v>
      </c>
      <c r="L1223" t="s">
        <v>55</v>
      </c>
      <c r="M1223" t="s">
        <v>56</v>
      </c>
      <c r="N1223" t="s">
        <v>57</v>
      </c>
      <c r="O1223" s="21" t="s">
        <v>58</v>
      </c>
      <c r="P1223" s="21" t="s">
        <v>64</v>
      </c>
      <c r="Q1223" s="20" t="s">
        <v>508</v>
      </c>
      <c r="R1223" s="21" t="s">
        <v>509</v>
      </c>
      <c r="S1223" s="35">
        <v>2</v>
      </c>
      <c r="T1223" s="22">
        <v>2</v>
      </c>
      <c r="U1223" s="20" t="s">
        <v>62</v>
      </c>
      <c r="V1223" s="20">
        <v>45730</v>
      </c>
      <c r="W1223" s="21">
        <v>3</v>
      </c>
      <c r="X1223" s="20">
        <v>45737</v>
      </c>
      <c r="Y1223" s="20">
        <v>45735</v>
      </c>
      <c r="Z1223" s="48">
        <v>3</v>
      </c>
      <c r="AA1223">
        <v>2025</v>
      </c>
      <c r="AB1223" s="45">
        <v>52165</v>
      </c>
      <c r="AC1223" s="45">
        <v>52165</v>
      </c>
      <c r="AI1223" s="10"/>
      <c r="AK1223" s="10"/>
    </row>
    <row r="1224" spans="1:37">
      <c r="A1224" t="s">
        <v>45</v>
      </c>
      <c r="B1224" t="s">
        <v>46</v>
      </c>
      <c r="C1224" t="s">
        <v>47</v>
      </c>
      <c r="D1224" t="s">
        <v>1635</v>
      </c>
      <c r="E1224" t="s">
        <v>88</v>
      </c>
      <c r="F1224" t="s">
        <v>79</v>
      </c>
      <c r="G1224" t="s">
        <v>51</v>
      </c>
      <c r="H1224" s="20" t="s">
        <v>52</v>
      </c>
      <c r="I1224" t="s">
        <v>53</v>
      </c>
      <c r="J1224" t="s">
        <v>54</v>
      </c>
      <c r="L1224" t="s">
        <v>55</v>
      </c>
      <c r="M1224" t="s">
        <v>77</v>
      </c>
      <c r="N1224" t="s">
        <v>89</v>
      </c>
      <c r="O1224" s="21" t="s">
        <v>58</v>
      </c>
      <c r="P1224" s="21" t="s">
        <v>126</v>
      </c>
      <c r="Q1224" s="20" t="s">
        <v>799</v>
      </c>
      <c r="R1224" s="21" t="s">
        <v>800</v>
      </c>
      <c r="S1224" s="35">
        <v>1</v>
      </c>
      <c r="T1224" s="22">
        <v>1</v>
      </c>
      <c r="U1224" s="20" t="s">
        <v>62</v>
      </c>
      <c r="V1224" s="20">
        <v>45731</v>
      </c>
      <c r="W1224" s="21">
        <v>3</v>
      </c>
      <c r="X1224" s="20">
        <v>45741</v>
      </c>
      <c r="Y1224" s="20">
        <v>45737</v>
      </c>
      <c r="Z1224" s="48">
        <v>3</v>
      </c>
      <c r="AA1224">
        <v>2025</v>
      </c>
      <c r="AB1224" s="45">
        <v>62493</v>
      </c>
      <c r="AC1224" s="45">
        <v>62493</v>
      </c>
      <c r="AI1224" s="10"/>
      <c r="AK1224" s="10"/>
    </row>
    <row r="1225" spans="1:37">
      <c r="A1225" t="s">
        <v>45</v>
      </c>
      <c r="B1225" t="s">
        <v>46</v>
      </c>
      <c r="C1225" t="s">
        <v>47</v>
      </c>
      <c r="D1225" t="s">
        <v>1636</v>
      </c>
      <c r="E1225" t="s">
        <v>88</v>
      </c>
      <c r="F1225" t="s">
        <v>79</v>
      </c>
      <c r="G1225" t="s">
        <v>51</v>
      </c>
      <c r="H1225" s="20" t="s">
        <v>52</v>
      </c>
      <c r="I1225" t="s">
        <v>53</v>
      </c>
      <c r="J1225" t="s">
        <v>54</v>
      </c>
      <c r="L1225" t="s">
        <v>55</v>
      </c>
      <c r="M1225" t="s">
        <v>77</v>
      </c>
      <c r="N1225" t="s">
        <v>89</v>
      </c>
      <c r="O1225" s="21" t="s">
        <v>58</v>
      </c>
      <c r="P1225" s="21" t="s">
        <v>119</v>
      </c>
      <c r="Q1225" s="20" t="s">
        <v>1617</v>
      </c>
      <c r="R1225" s="21" t="s">
        <v>1618</v>
      </c>
      <c r="S1225" s="35">
        <v>1</v>
      </c>
      <c r="T1225" s="22">
        <v>1</v>
      </c>
      <c r="U1225" s="20" t="s">
        <v>62</v>
      </c>
      <c r="V1225" s="20">
        <v>45731</v>
      </c>
      <c r="W1225" s="21">
        <v>3</v>
      </c>
      <c r="X1225" s="20">
        <v>45740</v>
      </c>
      <c r="Y1225" s="20">
        <v>45737</v>
      </c>
      <c r="Z1225" s="48">
        <v>3</v>
      </c>
      <c r="AA1225">
        <v>2025</v>
      </c>
      <c r="AB1225" s="45">
        <v>103324</v>
      </c>
      <c r="AC1225" s="45">
        <v>103324</v>
      </c>
      <c r="AI1225" s="10"/>
      <c r="AK1225" s="10"/>
    </row>
    <row r="1226" spans="1:37">
      <c r="A1226" t="s">
        <v>45</v>
      </c>
      <c r="B1226" t="s">
        <v>46</v>
      </c>
      <c r="C1226" t="s">
        <v>47</v>
      </c>
      <c r="D1226" t="s">
        <v>1637</v>
      </c>
      <c r="E1226" t="s">
        <v>88</v>
      </c>
      <c r="F1226" t="s">
        <v>79</v>
      </c>
      <c r="G1226" t="s">
        <v>51</v>
      </c>
      <c r="H1226" s="20" t="s">
        <v>52</v>
      </c>
      <c r="I1226" t="s">
        <v>53</v>
      </c>
      <c r="J1226" t="s">
        <v>54</v>
      </c>
      <c r="L1226" t="s">
        <v>55</v>
      </c>
      <c r="M1226" t="s">
        <v>77</v>
      </c>
      <c r="N1226" t="s">
        <v>89</v>
      </c>
      <c r="O1226" s="21" t="s">
        <v>58</v>
      </c>
      <c r="P1226" s="21" t="s">
        <v>104</v>
      </c>
      <c r="Q1226" s="20" t="s">
        <v>919</v>
      </c>
      <c r="R1226" s="21" t="s">
        <v>920</v>
      </c>
      <c r="S1226" s="35">
        <v>1</v>
      </c>
      <c r="T1226" s="22">
        <v>1</v>
      </c>
      <c r="U1226" s="20" t="s">
        <v>62</v>
      </c>
      <c r="V1226" s="20">
        <v>45731</v>
      </c>
      <c r="W1226" s="21">
        <v>3</v>
      </c>
      <c r="X1226" s="20">
        <v>45740</v>
      </c>
      <c r="Y1226" s="20">
        <v>45735</v>
      </c>
      <c r="Z1226" s="48">
        <v>3</v>
      </c>
      <c r="AA1226">
        <v>2025</v>
      </c>
      <c r="AB1226" s="45">
        <v>34369</v>
      </c>
      <c r="AC1226" s="45">
        <v>34369</v>
      </c>
      <c r="AI1226" s="10"/>
      <c r="AK1226" s="10"/>
    </row>
    <row r="1227" spans="1:37">
      <c r="A1227" t="s">
        <v>45</v>
      </c>
      <c r="B1227" t="s">
        <v>46</v>
      </c>
      <c r="C1227" t="s">
        <v>47</v>
      </c>
      <c r="D1227" t="s">
        <v>1638</v>
      </c>
      <c r="E1227" t="s">
        <v>88</v>
      </c>
      <c r="F1227" t="s">
        <v>79</v>
      </c>
      <c r="G1227" t="s">
        <v>51</v>
      </c>
      <c r="H1227" s="20" t="s">
        <v>52</v>
      </c>
      <c r="I1227" t="s">
        <v>53</v>
      </c>
      <c r="J1227" t="s">
        <v>54</v>
      </c>
      <c r="L1227" t="s">
        <v>55</v>
      </c>
      <c r="M1227" t="s">
        <v>77</v>
      </c>
      <c r="N1227" t="s">
        <v>89</v>
      </c>
      <c r="O1227" s="21" t="s">
        <v>58</v>
      </c>
      <c r="P1227" s="21" t="s">
        <v>90</v>
      </c>
      <c r="Q1227" s="20" t="s">
        <v>344</v>
      </c>
      <c r="R1227" s="21" t="s">
        <v>345</v>
      </c>
      <c r="S1227" s="35">
        <v>1</v>
      </c>
      <c r="T1227" s="22">
        <v>1</v>
      </c>
      <c r="U1227" s="20" t="s">
        <v>62</v>
      </c>
      <c r="V1227" s="20">
        <v>45731</v>
      </c>
      <c r="W1227" s="21">
        <v>3</v>
      </c>
      <c r="X1227" s="20">
        <v>45740</v>
      </c>
      <c r="Y1227" s="20">
        <v>45735</v>
      </c>
      <c r="Z1227" s="48">
        <v>3</v>
      </c>
      <c r="AA1227">
        <v>2025</v>
      </c>
      <c r="AB1227" s="45">
        <v>40620</v>
      </c>
      <c r="AC1227" s="45">
        <v>40620</v>
      </c>
      <c r="AI1227" s="10"/>
      <c r="AK1227" s="10"/>
    </row>
    <row r="1228" spans="1:37">
      <c r="A1228" t="s">
        <v>45</v>
      </c>
      <c r="B1228" t="s">
        <v>46</v>
      </c>
      <c r="C1228" t="s">
        <v>47</v>
      </c>
      <c r="D1228" t="s">
        <v>1639</v>
      </c>
      <c r="E1228" t="s">
        <v>88</v>
      </c>
      <c r="F1228" t="s">
        <v>79</v>
      </c>
      <c r="G1228" t="s">
        <v>51</v>
      </c>
      <c r="H1228" s="20" t="s">
        <v>52</v>
      </c>
      <c r="I1228" t="s">
        <v>53</v>
      </c>
      <c r="J1228" t="s">
        <v>54</v>
      </c>
      <c r="L1228" t="s">
        <v>55</v>
      </c>
      <c r="M1228" t="s">
        <v>77</v>
      </c>
      <c r="N1228" t="s">
        <v>89</v>
      </c>
      <c r="O1228" s="21" t="s">
        <v>58</v>
      </c>
      <c r="P1228" s="21" t="s">
        <v>126</v>
      </c>
      <c r="Q1228" s="20" t="s">
        <v>1640</v>
      </c>
      <c r="R1228" s="21" t="s">
        <v>1641</v>
      </c>
      <c r="S1228" s="35">
        <v>1</v>
      </c>
      <c r="T1228" s="22">
        <v>1</v>
      </c>
      <c r="U1228" s="20" t="s">
        <v>62</v>
      </c>
      <c r="V1228" s="20">
        <v>45731</v>
      </c>
      <c r="W1228" s="21">
        <v>3</v>
      </c>
      <c r="X1228" s="20">
        <v>45740</v>
      </c>
      <c r="Y1228" s="20">
        <v>45735</v>
      </c>
      <c r="Z1228" s="48">
        <v>3</v>
      </c>
      <c r="AA1228">
        <v>2025</v>
      </c>
      <c r="AB1228" s="45">
        <v>56243</v>
      </c>
      <c r="AC1228" s="45">
        <v>56243</v>
      </c>
      <c r="AI1228" s="10"/>
      <c r="AK1228" s="10"/>
    </row>
    <row r="1229" spans="1:37">
      <c r="A1229" t="s">
        <v>45</v>
      </c>
      <c r="B1229" t="s">
        <v>46</v>
      </c>
      <c r="C1229" t="s">
        <v>47</v>
      </c>
      <c r="D1229" t="s">
        <v>1642</v>
      </c>
      <c r="E1229" t="s">
        <v>88</v>
      </c>
      <c r="F1229" t="s">
        <v>79</v>
      </c>
      <c r="G1229" t="s">
        <v>51</v>
      </c>
      <c r="H1229" s="20" t="s">
        <v>52</v>
      </c>
      <c r="I1229" t="s">
        <v>53</v>
      </c>
      <c r="J1229" t="s">
        <v>54</v>
      </c>
      <c r="L1229" t="s">
        <v>55</v>
      </c>
      <c r="M1229" t="s">
        <v>56</v>
      </c>
      <c r="N1229" t="s">
        <v>57</v>
      </c>
      <c r="O1229" s="21" t="s">
        <v>58</v>
      </c>
      <c r="P1229" s="21" t="s">
        <v>64</v>
      </c>
      <c r="Q1229" s="20" t="s">
        <v>410</v>
      </c>
      <c r="R1229" s="21" t="s">
        <v>411</v>
      </c>
      <c r="S1229" s="35">
        <v>1</v>
      </c>
      <c r="T1229" s="22">
        <v>1</v>
      </c>
      <c r="U1229" s="20" t="s">
        <v>62</v>
      </c>
      <c r="V1229" s="20">
        <v>45731</v>
      </c>
      <c r="W1229" s="21">
        <v>3</v>
      </c>
      <c r="X1229" s="20">
        <v>45740</v>
      </c>
      <c r="Y1229" s="20">
        <v>45735</v>
      </c>
      <c r="Z1229" s="48">
        <v>3</v>
      </c>
      <c r="AA1229">
        <v>2025</v>
      </c>
      <c r="AB1229" s="45">
        <v>53119</v>
      </c>
      <c r="AC1229" s="45">
        <v>53119</v>
      </c>
      <c r="AI1229" s="10"/>
      <c r="AK1229" s="10"/>
    </row>
    <row r="1230" spans="1:37">
      <c r="A1230" t="s">
        <v>45</v>
      </c>
      <c r="B1230" t="s">
        <v>46</v>
      </c>
      <c r="C1230" t="s">
        <v>47</v>
      </c>
      <c r="D1230" t="s">
        <v>1643</v>
      </c>
      <c r="E1230" t="s">
        <v>49</v>
      </c>
      <c r="F1230" t="s">
        <v>50</v>
      </c>
      <c r="G1230" t="s">
        <v>51</v>
      </c>
      <c r="H1230" s="20" t="s">
        <v>52</v>
      </c>
      <c r="I1230" t="s">
        <v>53</v>
      </c>
      <c r="J1230" t="s">
        <v>54</v>
      </c>
      <c r="L1230" t="s">
        <v>55</v>
      </c>
      <c r="M1230" t="s">
        <v>56</v>
      </c>
      <c r="N1230" t="s">
        <v>57</v>
      </c>
      <c r="O1230" s="21" t="s">
        <v>58</v>
      </c>
      <c r="P1230" s="21" t="s">
        <v>59</v>
      </c>
      <c r="Q1230" s="20" t="s">
        <v>80</v>
      </c>
      <c r="R1230" s="21" t="s">
        <v>81</v>
      </c>
      <c r="S1230" s="35">
        <v>1</v>
      </c>
      <c r="T1230" s="22">
        <v>0</v>
      </c>
      <c r="U1230" s="20" t="s">
        <v>82</v>
      </c>
      <c r="V1230" s="20">
        <v>45719</v>
      </c>
      <c r="W1230" s="21">
        <v>3</v>
      </c>
      <c r="X1230" s="20">
        <v>45729</v>
      </c>
      <c r="Z1230" s="48">
        <v>3</v>
      </c>
      <c r="AA1230">
        <v>2025</v>
      </c>
      <c r="AB1230" s="45">
        <v>0</v>
      </c>
      <c r="AC1230" s="45">
        <v>0</v>
      </c>
      <c r="AI1230" s="10"/>
      <c r="AK1230" s="10"/>
    </row>
    <row r="1231" spans="1:37">
      <c r="A1231" t="s">
        <v>45</v>
      </c>
      <c r="B1231" t="s">
        <v>46</v>
      </c>
      <c r="C1231" t="s">
        <v>47</v>
      </c>
      <c r="D1231" t="s">
        <v>1644</v>
      </c>
      <c r="E1231" t="s">
        <v>88</v>
      </c>
      <c r="F1231" t="s">
        <v>79</v>
      </c>
      <c r="G1231" t="s">
        <v>51</v>
      </c>
      <c r="H1231" s="20" t="s">
        <v>52</v>
      </c>
      <c r="I1231" t="s">
        <v>53</v>
      </c>
      <c r="J1231" t="s">
        <v>54</v>
      </c>
      <c r="L1231" t="s">
        <v>55</v>
      </c>
      <c r="M1231" t="s">
        <v>77</v>
      </c>
      <c r="N1231" t="s">
        <v>89</v>
      </c>
      <c r="O1231" s="21" t="s">
        <v>58</v>
      </c>
      <c r="P1231" s="21" t="s">
        <v>104</v>
      </c>
      <c r="Q1231" s="20" t="s">
        <v>1093</v>
      </c>
      <c r="R1231" s="21" t="s">
        <v>1094</v>
      </c>
      <c r="S1231" s="35">
        <v>1</v>
      </c>
      <c r="T1231" s="22">
        <v>1</v>
      </c>
      <c r="U1231" s="20" t="s">
        <v>62</v>
      </c>
      <c r="V1231" s="20">
        <v>45717</v>
      </c>
      <c r="W1231" s="21">
        <v>3</v>
      </c>
      <c r="X1231" s="20">
        <v>45720</v>
      </c>
      <c r="Y1231" s="20">
        <v>45721</v>
      </c>
      <c r="Z1231" s="48">
        <v>3</v>
      </c>
      <c r="AA1231">
        <v>2025</v>
      </c>
      <c r="AB1231" s="45">
        <v>237489</v>
      </c>
      <c r="AC1231" s="45">
        <v>237489</v>
      </c>
      <c r="AI1231" s="10"/>
      <c r="AK1231" s="10"/>
    </row>
    <row r="1232" spans="1:37">
      <c r="A1232" t="s">
        <v>45</v>
      </c>
      <c r="B1232" t="s">
        <v>46</v>
      </c>
      <c r="C1232" t="s">
        <v>47</v>
      </c>
      <c r="D1232" t="s">
        <v>1645</v>
      </c>
      <c r="E1232" t="s">
        <v>88</v>
      </c>
      <c r="F1232" t="s">
        <v>79</v>
      </c>
      <c r="G1232" t="s">
        <v>51</v>
      </c>
      <c r="H1232" s="20" t="s">
        <v>52</v>
      </c>
      <c r="I1232" t="s">
        <v>53</v>
      </c>
      <c r="J1232" t="s">
        <v>54</v>
      </c>
      <c r="L1232" t="s">
        <v>55</v>
      </c>
      <c r="M1232" t="s">
        <v>77</v>
      </c>
      <c r="N1232" t="s">
        <v>89</v>
      </c>
      <c r="O1232" s="21" t="s">
        <v>58</v>
      </c>
      <c r="P1232" s="21" t="s">
        <v>126</v>
      </c>
      <c r="Q1232" s="20" t="s">
        <v>217</v>
      </c>
      <c r="R1232" s="21" t="s">
        <v>218</v>
      </c>
      <c r="S1232" s="35">
        <v>1</v>
      </c>
      <c r="T1232" s="22">
        <v>1</v>
      </c>
      <c r="U1232" s="20" t="s">
        <v>62</v>
      </c>
      <c r="V1232" s="20">
        <v>45717</v>
      </c>
      <c r="W1232" s="21">
        <v>3</v>
      </c>
      <c r="X1232" s="20">
        <v>45726</v>
      </c>
      <c r="Y1232" s="20">
        <v>45721</v>
      </c>
      <c r="Z1232" s="48">
        <v>3</v>
      </c>
      <c r="AA1232">
        <v>2025</v>
      </c>
      <c r="AB1232" s="45">
        <v>64280</v>
      </c>
      <c r="AC1232" s="45">
        <v>64280</v>
      </c>
      <c r="AI1232" s="10"/>
      <c r="AK1232" s="10"/>
    </row>
    <row r="1233" spans="1:37">
      <c r="A1233" t="s">
        <v>45</v>
      </c>
      <c r="B1233" t="s">
        <v>46</v>
      </c>
      <c r="C1233" t="s">
        <v>47</v>
      </c>
      <c r="D1233" t="s">
        <v>1646</v>
      </c>
      <c r="E1233" t="s">
        <v>88</v>
      </c>
      <c r="F1233" t="s">
        <v>79</v>
      </c>
      <c r="G1233" t="s">
        <v>51</v>
      </c>
      <c r="H1233" s="20" t="s">
        <v>52</v>
      </c>
      <c r="I1233" t="s">
        <v>53</v>
      </c>
      <c r="J1233" t="s">
        <v>54</v>
      </c>
      <c r="L1233" t="s">
        <v>55</v>
      </c>
      <c r="M1233" t="s">
        <v>77</v>
      </c>
      <c r="N1233" t="s">
        <v>89</v>
      </c>
      <c r="O1233" s="21" t="s">
        <v>58</v>
      </c>
      <c r="P1233" s="21" t="s">
        <v>126</v>
      </c>
      <c r="Q1233" s="20" t="s">
        <v>1002</v>
      </c>
      <c r="R1233" s="21" t="s">
        <v>1003</v>
      </c>
      <c r="S1233" s="35">
        <v>1</v>
      </c>
      <c r="T1233" s="22">
        <v>1</v>
      </c>
      <c r="U1233" s="20" t="s">
        <v>62</v>
      </c>
      <c r="V1233" s="20">
        <v>45717</v>
      </c>
      <c r="W1233" s="21">
        <v>3</v>
      </c>
      <c r="X1233" s="20">
        <v>45726</v>
      </c>
      <c r="Y1233" s="20">
        <v>45721</v>
      </c>
      <c r="Z1233" s="48">
        <v>3</v>
      </c>
      <c r="AA1233">
        <v>2025</v>
      </c>
      <c r="AB1233" s="45">
        <v>30706</v>
      </c>
      <c r="AC1233" s="45">
        <v>30706</v>
      </c>
      <c r="AI1233" s="10"/>
      <c r="AK1233" s="10"/>
    </row>
    <row r="1234" spans="1:37">
      <c r="A1234" t="s">
        <v>45</v>
      </c>
      <c r="B1234" t="s">
        <v>46</v>
      </c>
      <c r="C1234" t="s">
        <v>47</v>
      </c>
      <c r="D1234" t="s">
        <v>1643</v>
      </c>
      <c r="E1234" t="s">
        <v>49</v>
      </c>
      <c r="F1234" t="s">
        <v>1114</v>
      </c>
      <c r="G1234" t="s">
        <v>51</v>
      </c>
      <c r="H1234" s="20" t="s">
        <v>52</v>
      </c>
      <c r="I1234" t="s">
        <v>53</v>
      </c>
      <c r="J1234" t="s">
        <v>54</v>
      </c>
      <c r="L1234" t="s">
        <v>55</v>
      </c>
      <c r="M1234" t="s">
        <v>56</v>
      </c>
      <c r="N1234" t="s">
        <v>57</v>
      </c>
      <c r="O1234" s="21" t="s">
        <v>58</v>
      </c>
      <c r="P1234" s="21" t="s">
        <v>59</v>
      </c>
      <c r="Q1234" s="20" t="s">
        <v>80</v>
      </c>
      <c r="R1234" s="21" t="s">
        <v>81</v>
      </c>
      <c r="S1234" s="35">
        <v>1</v>
      </c>
      <c r="T1234" s="22">
        <v>0</v>
      </c>
      <c r="U1234" s="20" t="s">
        <v>82</v>
      </c>
      <c r="V1234" s="20">
        <v>45719</v>
      </c>
      <c r="W1234" s="21">
        <v>3</v>
      </c>
      <c r="X1234" s="20">
        <v>45729</v>
      </c>
      <c r="Z1234" s="48">
        <v>3</v>
      </c>
      <c r="AA1234">
        <v>2025</v>
      </c>
      <c r="AB1234" s="45">
        <v>0</v>
      </c>
      <c r="AC1234" s="45">
        <v>0</v>
      </c>
      <c r="AI1234" s="10"/>
      <c r="AK1234" s="10"/>
    </row>
    <row r="1235" spans="1:37">
      <c r="A1235" t="s">
        <v>45</v>
      </c>
      <c r="B1235" t="s">
        <v>46</v>
      </c>
      <c r="C1235" t="s">
        <v>47</v>
      </c>
      <c r="D1235" t="s">
        <v>1643</v>
      </c>
      <c r="E1235" t="s">
        <v>49</v>
      </c>
      <c r="F1235" t="s">
        <v>1319</v>
      </c>
      <c r="G1235" t="s">
        <v>51</v>
      </c>
      <c r="H1235" s="20" t="s">
        <v>52</v>
      </c>
      <c r="I1235" t="s">
        <v>53</v>
      </c>
      <c r="J1235" t="s">
        <v>54</v>
      </c>
      <c r="L1235" t="s">
        <v>55</v>
      </c>
      <c r="M1235" t="s">
        <v>56</v>
      </c>
      <c r="N1235" t="s">
        <v>57</v>
      </c>
      <c r="O1235" s="21" t="s">
        <v>58</v>
      </c>
      <c r="P1235" s="21" t="s">
        <v>59</v>
      </c>
      <c r="Q1235" s="20" t="s">
        <v>80</v>
      </c>
      <c r="R1235" s="21" t="s">
        <v>81</v>
      </c>
      <c r="S1235" s="35">
        <v>1</v>
      </c>
      <c r="T1235" s="22">
        <v>0</v>
      </c>
      <c r="U1235" s="20" t="s">
        <v>82</v>
      </c>
      <c r="V1235" s="20">
        <v>45719</v>
      </c>
      <c r="W1235" s="21">
        <v>3</v>
      </c>
      <c r="X1235" s="20">
        <v>45729</v>
      </c>
      <c r="Z1235" s="48">
        <v>3</v>
      </c>
      <c r="AA1235">
        <v>2025</v>
      </c>
      <c r="AB1235" s="45">
        <v>0</v>
      </c>
      <c r="AC1235" s="45">
        <v>0</v>
      </c>
      <c r="AI1235" s="10"/>
      <c r="AK1235" s="10"/>
    </row>
    <row r="1236" spans="1:37">
      <c r="A1236" t="s">
        <v>45</v>
      </c>
      <c r="B1236" t="s">
        <v>46</v>
      </c>
      <c r="C1236" t="s">
        <v>47</v>
      </c>
      <c r="D1236" t="s">
        <v>1643</v>
      </c>
      <c r="E1236" t="s">
        <v>49</v>
      </c>
      <c r="F1236" t="s">
        <v>1647</v>
      </c>
      <c r="G1236" t="s">
        <v>51</v>
      </c>
      <c r="H1236" s="20" t="s">
        <v>52</v>
      </c>
      <c r="I1236" t="s">
        <v>53</v>
      </c>
      <c r="J1236" t="s">
        <v>54</v>
      </c>
      <c r="L1236" t="s">
        <v>55</v>
      </c>
      <c r="M1236" t="s">
        <v>56</v>
      </c>
      <c r="N1236" t="s">
        <v>57</v>
      </c>
      <c r="O1236" s="21" t="s">
        <v>58</v>
      </c>
      <c r="P1236" s="21" t="s">
        <v>59</v>
      </c>
      <c r="Q1236" s="20" t="s">
        <v>80</v>
      </c>
      <c r="R1236" s="21" t="s">
        <v>81</v>
      </c>
      <c r="S1236" s="35">
        <v>1</v>
      </c>
      <c r="T1236" s="22">
        <v>0</v>
      </c>
      <c r="U1236" s="20" t="s">
        <v>82</v>
      </c>
      <c r="V1236" s="20">
        <v>45719</v>
      </c>
      <c r="W1236" s="21">
        <v>3</v>
      </c>
      <c r="X1236" s="20">
        <v>45729</v>
      </c>
      <c r="Z1236" s="48">
        <v>3</v>
      </c>
      <c r="AA1236">
        <v>2025</v>
      </c>
      <c r="AB1236" s="45">
        <v>0</v>
      </c>
      <c r="AC1236" s="45">
        <v>0</v>
      </c>
      <c r="AI1236" s="10"/>
      <c r="AK1236" s="10"/>
    </row>
    <row r="1237" spans="1:37">
      <c r="A1237" t="s">
        <v>45</v>
      </c>
      <c r="B1237" t="s">
        <v>46</v>
      </c>
      <c r="C1237" t="s">
        <v>47</v>
      </c>
      <c r="D1237" t="s">
        <v>1643</v>
      </c>
      <c r="E1237" t="s">
        <v>49</v>
      </c>
      <c r="F1237" t="s">
        <v>63</v>
      </c>
      <c r="G1237" t="s">
        <v>51</v>
      </c>
      <c r="H1237" s="20" t="s">
        <v>52</v>
      </c>
      <c r="I1237" t="s">
        <v>53</v>
      </c>
      <c r="J1237" t="s">
        <v>54</v>
      </c>
      <c r="L1237" t="s">
        <v>55</v>
      </c>
      <c r="M1237" t="s">
        <v>56</v>
      </c>
      <c r="N1237" t="s">
        <v>57</v>
      </c>
      <c r="O1237" s="21" t="s">
        <v>58</v>
      </c>
      <c r="P1237" s="21" t="s">
        <v>59</v>
      </c>
      <c r="Q1237" s="20" t="s">
        <v>60</v>
      </c>
      <c r="R1237" s="21" t="s">
        <v>61</v>
      </c>
      <c r="S1237" s="35">
        <v>12</v>
      </c>
      <c r="T1237" s="22">
        <v>12</v>
      </c>
      <c r="U1237" s="20" t="s">
        <v>62</v>
      </c>
      <c r="V1237" s="20">
        <v>45719</v>
      </c>
      <c r="W1237" s="21">
        <v>3</v>
      </c>
      <c r="X1237" s="20">
        <v>45729</v>
      </c>
      <c r="Y1237" s="20">
        <v>45726</v>
      </c>
      <c r="Z1237" s="48">
        <v>3</v>
      </c>
      <c r="AA1237">
        <v>2025</v>
      </c>
      <c r="AB1237" s="45">
        <v>324000</v>
      </c>
      <c r="AC1237" s="45">
        <v>324000</v>
      </c>
      <c r="AI1237" s="10"/>
      <c r="AK1237" s="10"/>
    </row>
    <row r="1238" spans="1:37">
      <c r="A1238" t="s">
        <v>45</v>
      </c>
      <c r="B1238" t="s">
        <v>46</v>
      </c>
      <c r="C1238" t="s">
        <v>47</v>
      </c>
      <c r="D1238" t="s">
        <v>1643</v>
      </c>
      <c r="E1238" t="s">
        <v>49</v>
      </c>
      <c r="F1238" t="s">
        <v>67</v>
      </c>
      <c r="G1238" t="s">
        <v>51</v>
      </c>
      <c r="H1238" s="20" t="s">
        <v>52</v>
      </c>
      <c r="I1238" t="s">
        <v>53</v>
      </c>
      <c r="J1238" t="s">
        <v>54</v>
      </c>
      <c r="L1238" t="s">
        <v>55</v>
      </c>
      <c r="M1238" t="s">
        <v>56</v>
      </c>
      <c r="N1238" t="s">
        <v>57</v>
      </c>
      <c r="O1238" s="21" t="s">
        <v>58</v>
      </c>
      <c r="P1238" s="21" t="s">
        <v>59</v>
      </c>
      <c r="Q1238" s="20" t="s">
        <v>60</v>
      </c>
      <c r="R1238" s="21" t="s">
        <v>61</v>
      </c>
      <c r="S1238" s="35">
        <v>2</v>
      </c>
      <c r="T1238" s="22">
        <v>0</v>
      </c>
      <c r="U1238" s="20" t="s">
        <v>62</v>
      </c>
      <c r="V1238" s="20">
        <v>45719</v>
      </c>
      <c r="W1238" s="21">
        <v>3</v>
      </c>
      <c r="X1238" s="20">
        <v>45729</v>
      </c>
      <c r="Z1238" s="48">
        <v>3</v>
      </c>
      <c r="AA1238">
        <v>2025</v>
      </c>
      <c r="AB1238" s="45">
        <v>0</v>
      </c>
      <c r="AC1238" s="45">
        <v>0</v>
      </c>
      <c r="AI1238" s="10"/>
      <c r="AK1238" s="10"/>
    </row>
    <row r="1239" spans="1:37">
      <c r="A1239" t="s">
        <v>45</v>
      </c>
      <c r="B1239" t="s">
        <v>46</v>
      </c>
      <c r="C1239" t="s">
        <v>47</v>
      </c>
      <c r="D1239" t="s">
        <v>1648</v>
      </c>
      <c r="E1239" t="s">
        <v>88</v>
      </c>
      <c r="F1239" t="s">
        <v>79</v>
      </c>
      <c r="G1239" t="s">
        <v>51</v>
      </c>
      <c r="H1239" s="20" t="s">
        <v>52</v>
      </c>
      <c r="I1239" t="s">
        <v>53</v>
      </c>
      <c r="J1239" t="s">
        <v>54</v>
      </c>
      <c r="L1239" t="s">
        <v>55</v>
      </c>
      <c r="M1239" t="s">
        <v>56</v>
      </c>
      <c r="N1239" t="s">
        <v>57</v>
      </c>
      <c r="O1239" s="21" t="s">
        <v>58</v>
      </c>
      <c r="P1239" s="21" t="s">
        <v>133</v>
      </c>
      <c r="Q1239" s="20" t="s">
        <v>511</v>
      </c>
      <c r="R1239" s="21" t="s">
        <v>512</v>
      </c>
      <c r="S1239" s="35">
        <v>1</v>
      </c>
      <c r="T1239" s="22">
        <v>1</v>
      </c>
      <c r="U1239" s="20" t="s">
        <v>62</v>
      </c>
      <c r="V1239" s="20">
        <v>45718</v>
      </c>
      <c r="W1239" s="21">
        <v>3</v>
      </c>
      <c r="X1239" s="20">
        <v>45727</v>
      </c>
      <c r="Y1239" s="20">
        <v>45723</v>
      </c>
      <c r="Z1239" s="48">
        <v>3</v>
      </c>
      <c r="AA1239">
        <v>2025</v>
      </c>
      <c r="AB1239" s="45">
        <v>43744</v>
      </c>
      <c r="AC1239" s="45">
        <v>43744</v>
      </c>
      <c r="AI1239" s="10"/>
      <c r="AK1239" s="10"/>
    </row>
    <row r="1240" spans="1:37">
      <c r="A1240" t="s">
        <v>45</v>
      </c>
      <c r="B1240" t="s">
        <v>46</v>
      </c>
      <c r="C1240" t="s">
        <v>47</v>
      </c>
      <c r="D1240" t="s">
        <v>1643</v>
      </c>
      <c r="E1240" t="s">
        <v>49</v>
      </c>
      <c r="F1240" t="s">
        <v>68</v>
      </c>
      <c r="G1240" t="s">
        <v>51</v>
      </c>
      <c r="H1240" s="20" t="s">
        <v>52</v>
      </c>
      <c r="I1240" t="s">
        <v>53</v>
      </c>
      <c r="J1240" t="s">
        <v>54</v>
      </c>
      <c r="L1240" t="s">
        <v>55</v>
      </c>
      <c r="M1240" t="s">
        <v>56</v>
      </c>
      <c r="N1240" t="s">
        <v>57</v>
      </c>
      <c r="O1240" s="21" t="s">
        <v>58</v>
      </c>
      <c r="P1240" s="21" t="s">
        <v>59</v>
      </c>
      <c r="Q1240" s="20" t="s">
        <v>60</v>
      </c>
      <c r="R1240" s="21" t="s">
        <v>61</v>
      </c>
      <c r="S1240" s="35">
        <v>2</v>
      </c>
      <c r="T1240" s="22">
        <v>0</v>
      </c>
      <c r="U1240" s="20" t="s">
        <v>62</v>
      </c>
      <c r="V1240" s="20">
        <v>45719</v>
      </c>
      <c r="W1240" s="21">
        <v>3</v>
      </c>
      <c r="X1240" s="20">
        <v>45729</v>
      </c>
      <c r="Z1240" s="48">
        <v>3</v>
      </c>
      <c r="AA1240">
        <v>2025</v>
      </c>
      <c r="AB1240" s="45">
        <v>0</v>
      </c>
      <c r="AC1240" s="45">
        <v>0</v>
      </c>
      <c r="AI1240" s="10"/>
      <c r="AK1240" s="10"/>
    </row>
    <row r="1241" spans="1:37">
      <c r="A1241" t="s">
        <v>45</v>
      </c>
      <c r="B1241" t="s">
        <v>46</v>
      </c>
      <c r="C1241" t="s">
        <v>47</v>
      </c>
      <c r="D1241" t="s">
        <v>1643</v>
      </c>
      <c r="E1241" t="s">
        <v>49</v>
      </c>
      <c r="F1241" t="s">
        <v>157</v>
      </c>
      <c r="G1241" t="s">
        <v>51</v>
      </c>
      <c r="H1241" s="20" t="s">
        <v>52</v>
      </c>
      <c r="I1241" t="s">
        <v>53</v>
      </c>
      <c r="J1241" t="s">
        <v>54</v>
      </c>
      <c r="L1241" t="s">
        <v>55</v>
      </c>
      <c r="M1241" t="s">
        <v>56</v>
      </c>
      <c r="N1241" t="s">
        <v>57</v>
      </c>
      <c r="O1241" s="21" t="s">
        <v>58</v>
      </c>
      <c r="P1241" s="21" t="s">
        <v>59</v>
      </c>
      <c r="Q1241" s="20" t="s">
        <v>60</v>
      </c>
      <c r="R1241" s="21" t="s">
        <v>61</v>
      </c>
      <c r="S1241" s="35">
        <v>2</v>
      </c>
      <c r="T1241" s="22">
        <v>0</v>
      </c>
      <c r="U1241" s="20" t="s">
        <v>62</v>
      </c>
      <c r="V1241" s="20">
        <v>45719</v>
      </c>
      <c r="W1241" s="21">
        <v>3</v>
      </c>
      <c r="X1241" s="20">
        <v>45729</v>
      </c>
      <c r="Z1241" s="48">
        <v>3</v>
      </c>
      <c r="AA1241">
        <v>2025</v>
      </c>
      <c r="AB1241" s="45">
        <v>0</v>
      </c>
      <c r="AC1241" s="45">
        <v>0</v>
      </c>
      <c r="AI1241" s="10"/>
      <c r="AK1241" s="10"/>
    </row>
    <row r="1242" spans="1:37">
      <c r="A1242" t="s">
        <v>45</v>
      </c>
      <c r="B1242" t="s">
        <v>46</v>
      </c>
      <c r="C1242" t="s">
        <v>47</v>
      </c>
      <c r="D1242" t="s">
        <v>1643</v>
      </c>
      <c r="E1242" t="s">
        <v>49</v>
      </c>
      <c r="F1242" t="s">
        <v>173</v>
      </c>
      <c r="G1242" t="s">
        <v>51</v>
      </c>
      <c r="H1242" s="20" t="s">
        <v>52</v>
      </c>
      <c r="I1242" t="s">
        <v>53</v>
      </c>
      <c r="J1242" t="s">
        <v>54</v>
      </c>
      <c r="L1242" t="s">
        <v>55</v>
      </c>
      <c r="M1242" t="s">
        <v>56</v>
      </c>
      <c r="N1242" t="s">
        <v>57</v>
      </c>
      <c r="O1242" s="21" t="s">
        <v>58</v>
      </c>
      <c r="P1242" s="21" t="s">
        <v>59</v>
      </c>
      <c r="Q1242" s="20" t="s">
        <v>60</v>
      </c>
      <c r="R1242" s="21" t="s">
        <v>61</v>
      </c>
      <c r="S1242" s="35">
        <v>2</v>
      </c>
      <c r="T1242" s="22">
        <v>0</v>
      </c>
      <c r="U1242" s="20" t="s">
        <v>62</v>
      </c>
      <c r="V1242" s="20">
        <v>45719</v>
      </c>
      <c r="W1242" s="21">
        <v>3</v>
      </c>
      <c r="X1242" s="20">
        <v>45729</v>
      </c>
      <c r="Z1242" s="48">
        <v>3</v>
      </c>
      <c r="AA1242">
        <v>2025</v>
      </c>
      <c r="AB1242" s="45">
        <v>0</v>
      </c>
      <c r="AC1242" s="45">
        <v>0</v>
      </c>
      <c r="AI1242" s="10"/>
      <c r="AK1242" s="10"/>
    </row>
    <row r="1243" spans="1:37">
      <c r="A1243" t="s">
        <v>45</v>
      </c>
      <c r="B1243" t="s">
        <v>46</v>
      </c>
      <c r="C1243" t="s">
        <v>47</v>
      </c>
      <c r="D1243" t="s">
        <v>1649</v>
      </c>
      <c r="E1243" t="s">
        <v>88</v>
      </c>
      <c r="F1243" t="s">
        <v>79</v>
      </c>
      <c r="G1243" t="s">
        <v>51</v>
      </c>
      <c r="H1243" s="20" t="s">
        <v>52</v>
      </c>
      <c r="I1243" t="s">
        <v>53</v>
      </c>
      <c r="J1243" t="s">
        <v>54</v>
      </c>
      <c r="L1243" t="s">
        <v>55</v>
      </c>
      <c r="M1243" t="s">
        <v>77</v>
      </c>
      <c r="N1243" t="s">
        <v>89</v>
      </c>
      <c r="O1243" s="21" t="s">
        <v>58</v>
      </c>
      <c r="P1243" s="21" t="s">
        <v>126</v>
      </c>
      <c r="Q1243" s="20" t="s">
        <v>1002</v>
      </c>
      <c r="R1243" s="21" t="s">
        <v>1003</v>
      </c>
      <c r="S1243" s="35">
        <v>1</v>
      </c>
      <c r="T1243" s="22">
        <v>1</v>
      </c>
      <c r="U1243" s="20" t="s">
        <v>62</v>
      </c>
      <c r="V1243" s="20">
        <v>45718</v>
      </c>
      <c r="W1243" s="21">
        <v>3</v>
      </c>
      <c r="X1243" s="20">
        <v>45726</v>
      </c>
      <c r="Y1243" s="20">
        <v>45721</v>
      </c>
      <c r="Z1243" s="48">
        <v>3</v>
      </c>
      <c r="AA1243">
        <v>2025</v>
      </c>
      <c r="AB1243" s="45">
        <v>30706</v>
      </c>
      <c r="AC1243" s="45">
        <v>30706</v>
      </c>
      <c r="AI1243" s="10"/>
      <c r="AK1243" s="10"/>
    </row>
    <row r="1244" spans="1:37">
      <c r="A1244" t="s">
        <v>45</v>
      </c>
      <c r="B1244" t="s">
        <v>46</v>
      </c>
      <c r="C1244" t="s">
        <v>47</v>
      </c>
      <c r="D1244" t="s">
        <v>1650</v>
      </c>
      <c r="E1244" t="s">
        <v>88</v>
      </c>
      <c r="F1244" t="s">
        <v>79</v>
      </c>
      <c r="G1244" t="s">
        <v>51</v>
      </c>
      <c r="H1244" s="20" t="s">
        <v>52</v>
      </c>
      <c r="I1244" t="s">
        <v>53</v>
      </c>
      <c r="J1244" t="s">
        <v>54</v>
      </c>
      <c r="L1244" t="s">
        <v>55</v>
      </c>
      <c r="M1244" t="s">
        <v>56</v>
      </c>
      <c r="N1244" t="s">
        <v>57</v>
      </c>
      <c r="O1244" s="21" t="s">
        <v>58</v>
      </c>
      <c r="P1244" s="21" t="s">
        <v>64</v>
      </c>
      <c r="Q1244" s="20" t="s">
        <v>410</v>
      </c>
      <c r="R1244" s="21" t="s">
        <v>411</v>
      </c>
      <c r="S1244" s="35">
        <v>1</v>
      </c>
      <c r="T1244" s="22">
        <v>1</v>
      </c>
      <c r="U1244" s="20" t="s">
        <v>62</v>
      </c>
      <c r="V1244" s="20">
        <v>45718</v>
      </c>
      <c r="W1244" s="21">
        <v>3</v>
      </c>
      <c r="X1244" s="20">
        <v>45726</v>
      </c>
      <c r="Y1244" s="20">
        <v>45721</v>
      </c>
      <c r="Z1244" s="48">
        <v>3</v>
      </c>
      <c r="AA1244">
        <v>2025</v>
      </c>
      <c r="AB1244" s="45">
        <v>53119</v>
      </c>
      <c r="AC1244" s="45">
        <v>53119</v>
      </c>
      <c r="AI1244" s="10"/>
      <c r="AK1244" s="10"/>
    </row>
    <row r="1245" spans="1:37">
      <c r="A1245" t="s">
        <v>45</v>
      </c>
      <c r="B1245" t="s">
        <v>46</v>
      </c>
      <c r="C1245" t="s">
        <v>47</v>
      </c>
      <c r="D1245" t="s">
        <v>1651</v>
      </c>
      <c r="E1245" t="s">
        <v>88</v>
      </c>
      <c r="F1245" t="s">
        <v>79</v>
      </c>
      <c r="G1245" t="s">
        <v>51</v>
      </c>
      <c r="H1245" s="20" t="s">
        <v>52</v>
      </c>
      <c r="I1245" t="s">
        <v>53</v>
      </c>
      <c r="J1245" t="s">
        <v>54</v>
      </c>
      <c r="L1245" t="s">
        <v>55</v>
      </c>
      <c r="M1245" t="s">
        <v>77</v>
      </c>
      <c r="N1245" t="s">
        <v>89</v>
      </c>
      <c r="O1245" s="21" t="s">
        <v>58</v>
      </c>
      <c r="P1245" s="21" t="s">
        <v>97</v>
      </c>
      <c r="Q1245" s="20" t="s">
        <v>1652</v>
      </c>
      <c r="R1245" s="21" t="s">
        <v>1653</v>
      </c>
      <c r="S1245" s="35">
        <v>1</v>
      </c>
      <c r="T1245" s="22">
        <v>1</v>
      </c>
      <c r="U1245" s="20" t="s">
        <v>62</v>
      </c>
      <c r="V1245" s="20">
        <v>45718</v>
      </c>
      <c r="W1245" s="21">
        <v>3</v>
      </c>
      <c r="X1245" s="20">
        <v>45726</v>
      </c>
      <c r="Y1245" s="20">
        <v>45721</v>
      </c>
      <c r="Z1245" s="48">
        <v>3</v>
      </c>
      <c r="AA1245">
        <v>2025</v>
      </c>
      <c r="AB1245" s="45">
        <v>43745</v>
      </c>
      <c r="AC1245" s="45">
        <v>43745</v>
      </c>
      <c r="AI1245" s="10"/>
      <c r="AK1245" s="10"/>
    </row>
    <row r="1246" spans="1:37">
      <c r="A1246" t="s">
        <v>45</v>
      </c>
      <c r="B1246" t="s">
        <v>46</v>
      </c>
      <c r="C1246" t="s">
        <v>47</v>
      </c>
      <c r="D1246" t="s">
        <v>1654</v>
      </c>
      <c r="E1246" t="s">
        <v>88</v>
      </c>
      <c r="F1246" t="s">
        <v>79</v>
      </c>
      <c r="G1246" t="s">
        <v>51</v>
      </c>
      <c r="H1246" s="20" t="s">
        <v>52</v>
      </c>
      <c r="I1246" t="s">
        <v>53</v>
      </c>
      <c r="J1246" t="s">
        <v>54</v>
      </c>
      <c r="L1246" t="s">
        <v>55</v>
      </c>
      <c r="M1246" t="s">
        <v>77</v>
      </c>
      <c r="N1246" t="s">
        <v>89</v>
      </c>
      <c r="O1246" s="21" t="s">
        <v>58</v>
      </c>
      <c r="P1246" s="21" t="s">
        <v>276</v>
      </c>
      <c r="Q1246" s="20" t="s">
        <v>315</v>
      </c>
      <c r="R1246" s="21" t="s">
        <v>316</v>
      </c>
      <c r="S1246" s="35">
        <v>1</v>
      </c>
      <c r="T1246" s="22">
        <v>1</v>
      </c>
      <c r="U1246" s="20" t="s">
        <v>62</v>
      </c>
      <c r="V1246" s="20">
        <v>45718</v>
      </c>
      <c r="W1246" s="21">
        <v>3</v>
      </c>
      <c r="X1246" s="20">
        <v>45726</v>
      </c>
      <c r="Y1246" s="20">
        <v>45721</v>
      </c>
      <c r="Z1246" s="48">
        <v>3</v>
      </c>
      <c r="AA1246">
        <v>2025</v>
      </c>
      <c r="AB1246" s="45">
        <v>12494</v>
      </c>
      <c r="AC1246" s="45">
        <v>12494</v>
      </c>
      <c r="AI1246" s="10"/>
      <c r="AK1246" s="10"/>
    </row>
    <row r="1247" spans="1:37">
      <c r="A1247" t="s">
        <v>45</v>
      </c>
      <c r="B1247" t="s">
        <v>46</v>
      </c>
      <c r="C1247" t="s">
        <v>47</v>
      </c>
      <c r="D1247" t="s">
        <v>1643</v>
      </c>
      <c r="E1247" t="s">
        <v>49</v>
      </c>
      <c r="F1247" t="s">
        <v>174</v>
      </c>
      <c r="G1247" t="s">
        <v>51</v>
      </c>
      <c r="H1247" s="20" t="s">
        <v>52</v>
      </c>
      <c r="I1247" t="s">
        <v>53</v>
      </c>
      <c r="J1247" t="s">
        <v>54</v>
      </c>
      <c r="L1247" t="s">
        <v>55</v>
      </c>
      <c r="M1247" t="s">
        <v>56</v>
      </c>
      <c r="N1247" t="s">
        <v>57</v>
      </c>
      <c r="O1247" s="21" t="s">
        <v>58</v>
      </c>
      <c r="P1247" s="21" t="s">
        <v>59</v>
      </c>
      <c r="Q1247" s="20" t="s">
        <v>60</v>
      </c>
      <c r="R1247" s="21" t="s">
        <v>61</v>
      </c>
      <c r="S1247" s="35">
        <v>2</v>
      </c>
      <c r="T1247" s="22">
        <v>0</v>
      </c>
      <c r="U1247" s="20" t="s">
        <v>62</v>
      </c>
      <c r="V1247" s="20">
        <v>45719</v>
      </c>
      <c r="W1247" s="21">
        <v>3</v>
      </c>
      <c r="X1247" s="20">
        <v>45729</v>
      </c>
      <c r="Z1247" s="48">
        <v>3</v>
      </c>
      <c r="AA1247">
        <v>2025</v>
      </c>
      <c r="AB1247" s="45">
        <v>0</v>
      </c>
      <c r="AC1247" s="45">
        <v>0</v>
      </c>
      <c r="AI1247" s="10"/>
      <c r="AK1247" s="10"/>
    </row>
    <row r="1248" spans="1:37">
      <c r="A1248" t="s">
        <v>45</v>
      </c>
      <c r="B1248" t="s">
        <v>46</v>
      </c>
      <c r="C1248" t="s">
        <v>47</v>
      </c>
      <c r="D1248" t="s">
        <v>1655</v>
      </c>
      <c r="E1248" t="s">
        <v>88</v>
      </c>
      <c r="F1248" t="s">
        <v>79</v>
      </c>
      <c r="G1248" t="s">
        <v>51</v>
      </c>
      <c r="H1248" s="20" t="s">
        <v>52</v>
      </c>
      <c r="I1248" t="s">
        <v>53</v>
      </c>
      <c r="J1248" t="s">
        <v>54</v>
      </c>
      <c r="L1248" t="s">
        <v>55</v>
      </c>
      <c r="M1248" t="s">
        <v>56</v>
      </c>
      <c r="N1248" t="s">
        <v>57</v>
      </c>
      <c r="O1248" s="21" t="s">
        <v>58</v>
      </c>
      <c r="P1248" s="21" t="s">
        <v>64</v>
      </c>
      <c r="Q1248" s="20" t="s">
        <v>410</v>
      </c>
      <c r="R1248" s="21" t="s">
        <v>411</v>
      </c>
      <c r="S1248" s="35">
        <v>1</v>
      </c>
      <c r="T1248" s="22">
        <v>1</v>
      </c>
      <c r="U1248" s="20" t="s">
        <v>62</v>
      </c>
      <c r="V1248" s="20">
        <v>45718</v>
      </c>
      <c r="W1248" s="21">
        <v>3</v>
      </c>
      <c r="X1248" s="20">
        <v>45726</v>
      </c>
      <c r="Y1248" s="20">
        <v>45721</v>
      </c>
      <c r="Z1248" s="48">
        <v>3</v>
      </c>
      <c r="AA1248">
        <v>2025</v>
      </c>
      <c r="AB1248" s="45">
        <v>53119</v>
      </c>
      <c r="AC1248" s="45">
        <v>53119</v>
      </c>
      <c r="AI1248" s="10"/>
      <c r="AK1248" s="10"/>
    </row>
    <row r="1249" spans="1:37">
      <c r="A1249" t="s">
        <v>45</v>
      </c>
      <c r="B1249" t="s">
        <v>46</v>
      </c>
      <c r="C1249" t="s">
        <v>47</v>
      </c>
      <c r="D1249" t="s">
        <v>1656</v>
      </c>
      <c r="E1249" t="s">
        <v>88</v>
      </c>
      <c r="F1249" t="s">
        <v>79</v>
      </c>
      <c r="G1249" t="s">
        <v>51</v>
      </c>
      <c r="H1249" s="20" t="s">
        <v>52</v>
      </c>
      <c r="I1249" t="s">
        <v>53</v>
      </c>
      <c r="J1249" t="s">
        <v>54</v>
      </c>
      <c r="L1249" t="s">
        <v>55</v>
      </c>
      <c r="M1249" t="s">
        <v>56</v>
      </c>
      <c r="N1249" t="s">
        <v>57</v>
      </c>
      <c r="O1249" s="21" t="s">
        <v>58</v>
      </c>
      <c r="P1249" s="21" t="s">
        <v>522</v>
      </c>
      <c r="Q1249" s="20" t="s">
        <v>1078</v>
      </c>
      <c r="R1249" s="21" t="s">
        <v>1079</v>
      </c>
      <c r="S1249" s="35">
        <v>1</v>
      </c>
      <c r="T1249" s="22">
        <v>1</v>
      </c>
      <c r="U1249" s="20" t="s">
        <v>62</v>
      </c>
      <c r="V1249" s="20">
        <v>45718</v>
      </c>
      <c r="W1249" s="21">
        <v>3</v>
      </c>
      <c r="X1249" s="20">
        <v>45726</v>
      </c>
      <c r="Y1249" s="20">
        <v>45721</v>
      </c>
      <c r="Z1249" s="48">
        <v>3</v>
      </c>
      <c r="AA1249">
        <v>2025</v>
      </c>
      <c r="AB1249" s="45">
        <v>49995</v>
      </c>
      <c r="AC1249" s="45">
        <v>49995</v>
      </c>
      <c r="AI1249" s="10"/>
      <c r="AK1249" s="10"/>
    </row>
    <row r="1250" spans="1:37">
      <c r="A1250" t="s">
        <v>45</v>
      </c>
      <c r="B1250" t="s">
        <v>46</v>
      </c>
      <c r="C1250" t="s">
        <v>47</v>
      </c>
      <c r="D1250" t="s">
        <v>1657</v>
      </c>
      <c r="E1250" t="s">
        <v>88</v>
      </c>
      <c r="F1250" t="s">
        <v>79</v>
      </c>
      <c r="G1250" t="s">
        <v>51</v>
      </c>
      <c r="H1250" s="20" t="s">
        <v>52</v>
      </c>
      <c r="I1250" t="s">
        <v>53</v>
      </c>
      <c r="J1250" t="s">
        <v>54</v>
      </c>
      <c r="L1250" t="s">
        <v>55</v>
      </c>
      <c r="M1250" t="s">
        <v>56</v>
      </c>
      <c r="N1250" t="s">
        <v>57</v>
      </c>
      <c r="O1250" s="21" t="s">
        <v>58</v>
      </c>
      <c r="P1250" s="21" t="s">
        <v>64</v>
      </c>
      <c r="Q1250" s="20" t="s">
        <v>885</v>
      </c>
      <c r="R1250" s="21" t="s">
        <v>886</v>
      </c>
      <c r="S1250" s="35">
        <v>1</v>
      </c>
      <c r="T1250" s="22">
        <v>1</v>
      </c>
      <c r="U1250" s="20" t="s">
        <v>62</v>
      </c>
      <c r="V1250" s="20">
        <v>45718</v>
      </c>
      <c r="W1250" s="21">
        <v>3</v>
      </c>
      <c r="X1250" s="20">
        <v>45726</v>
      </c>
      <c r="Y1250" s="20">
        <v>45723</v>
      </c>
      <c r="Z1250" s="48">
        <v>3</v>
      </c>
      <c r="AA1250">
        <v>2025</v>
      </c>
      <c r="AB1250" s="45">
        <v>109369</v>
      </c>
      <c r="AC1250" s="45">
        <v>109369</v>
      </c>
      <c r="AI1250" s="10"/>
      <c r="AK1250" s="10"/>
    </row>
    <row r="1251" spans="1:37">
      <c r="A1251" t="s">
        <v>45</v>
      </c>
      <c r="B1251" t="s">
        <v>46</v>
      </c>
      <c r="C1251" t="s">
        <v>47</v>
      </c>
      <c r="D1251" t="s">
        <v>1658</v>
      </c>
      <c r="E1251" t="s">
        <v>88</v>
      </c>
      <c r="F1251" t="s">
        <v>79</v>
      </c>
      <c r="G1251" t="s">
        <v>51</v>
      </c>
      <c r="H1251" s="20" t="s">
        <v>52</v>
      </c>
      <c r="I1251" t="s">
        <v>53</v>
      </c>
      <c r="J1251" t="s">
        <v>54</v>
      </c>
      <c r="L1251" t="s">
        <v>55</v>
      </c>
      <c r="M1251" t="s">
        <v>56</v>
      </c>
      <c r="N1251" t="s">
        <v>57</v>
      </c>
      <c r="O1251" s="21" t="s">
        <v>58</v>
      </c>
      <c r="P1251" s="21" t="s">
        <v>64</v>
      </c>
      <c r="Q1251" s="20" t="s">
        <v>930</v>
      </c>
      <c r="R1251" s="21" t="s">
        <v>931</v>
      </c>
      <c r="S1251" s="35">
        <v>1</v>
      </c>
      <c r="T1251" s="22">
        <v>1</v>
      </c>
      <c r="U1251" s="20" t="s">
        <v>62</v>
      </c>
      <c r="V1251" s="20">
        <v>45718</v>
      </c>
      <c r="W1251" s="21">
        <v>3</v>
      </c>
      <c r="X1251" s="20">
        <v>45726</v>
      </c>
      <c r="Y1251" s="20">
        <v>45723</v>
      </c>
      <c r="Z1251" s="48">
        <v>3</v>
      </c>
      <c r="AA1251">
        <v>2025</v>
      </c>
      <c r="AB1251" s="45">
        <v>62494</v>
      </c>
      <c r="AC1251" s="45">
        <v>62494</v>
      </c>
      <c r="AI1251" s="10"/>
      <c r="AK1251" s="10"/>
    </row>
    <row r="1252" spans="1:37">
      <c r="A1252" t="s">
        <v>45</v>
      </c>
      <c r="B1252" t="s">
        <v>46</v>
      </c>
      <c r="C1252" t="s">
        <v>47</v>
      </c>
      <c r="D1252" t="s">
        <v>1659</v>
      </c>
      <c r="E1252" t="s">
        <v>88</v>
      </c>
      <c r="F1252" t="s">
        <v>79</v>
      </c>
      <c r="G1252" t="s">
        <v>51</v>
      </c>
      <c r="H1252" s="20" t="s">
        <v>52</v>
      </c>
      <c r="I1252" t="s">
        <v>53</v>
      </c>
      <c r="J1252" t="s">
        <v>54</v>
      </c>
      <c r="L1252" t="s">
        <v>55</v>
      </c>
      <c r="M1252" t="s">
        <v>56</v>
      </c>
      <c r="N1252" t="s">
        <v>57</v>
      </c>
      <c r="O1252" s="21" t="s">
        <v>58</v>
      </c>
      <c r="P1252" s="21" t="s">
        <v>133</v>
      </c>
      <c r="Q1252" s="20" t="s">
        <v>511</v>
      </c>
      <c r="R1252" s="21" t="s">
        <v>512</v>
      </c>
      <c r="S1252" s="35">
        <v>1</v>
      </c>
      <c r="T1252" s="22">
        <v>1</v>
      </c>
      <c r="U1252" s="20" t="s">
        <v>62</v>
      </c>
      <c r="V1252" s="20">
        <v>45719</v>
      </c>
      <c r="W1252" s="21">
        <v>3</v>
      </c>
      <c r="X1252" s="20">
        <v>45728</v>
      </c>
      <c r="Y1252" s="20">
        <v>45721</v>
      </c>
      <c r="Z1252" s="48">
        <v>3</v>
      </c>
      <c r="AA1252">
        <v>2025</v>
      </c>
      <c r="AB1252" s="45">
        <v>43744</v>
      </c>
      <c r="AC1252" s="45">
        <v>43744</v>
      </c>
      <c r="AI1252" s="10"/>
      <c r="AK1252" s="10"/>
    </row>
    <row r="1253" spans="1:37">
      <c r="A1253" t="s">
        <v>45</v>
      </c>
      <c r="B1253" t="s">
        <v>46</v>
      </c>
      <c r="C1253" t="s">
        <v>47</v>
      </c>
      <c r="D1253" t="s">
        <v>1660</v>
      </c>
      <c r="E1253" t="s">
        <v>88</v>
      </c>
      <c r="F1253" t="s">
        <v>79</v>
      </c>
      <c r="G1253" t="s">
        <v>51</v>
      </c>
      <c r="H1253" s="20" t="s">
        <v>52</v>
      </c>
      <c r="I1253" t="s">
        <v>53</v>
      </c>
      <c r="J1253" t="s">
        <v>54</v>
      </c>
      <c r="L1253" t="s">
        <v>55</v>
      </c>
      <c r="M1253" t="s">
        <v>56</v>
      </c>
      <c r="N1253" t="s">
        <v>57</v>
      </c>
      <c r="O1253" s="21" t="s">
        <v>58</v>
      </c>
      <c r="P1253" s="21" t="s">
        <v>64</v>
      </c>
      <c r="Q1253" s="20" t="s">
        <v>885</v>
      </c>
      <c r="R1253" s="21" t="s">
        <v>886</v>
      </c>
      <c r="S1253" s="35">
        <v>1</v>
      </c>
      <c r="T1253" s="22">
        <v>1</v>
      </c>
      <c r="U1253" s="20" t="s">
        <v>62</v>
      </c>
      <c r="V1253" s="20">
        <v>45718</v>
      </c>
      <c r="W1253" s="21">
        <v>3</v>
      </c>
      <c r="X1253" s="20">
        <v>45726</v>
      </c>
      <c r="Y1253" s="20">
        <v>45723</v>
      </c>
      <c r="Z1253" s="48">
        <v>3</v>
      </c>
      <c r="AA1253">
        <v>2025</v>
      </c>
      <c r="AB1253" s="45">
        <v>109369</v>
      </c>
      <c r="AC1253" s="45">
        <v>109369</v>
      </c>
      <c r="AI1253" s="10"/>
      <c r="AK1253" s="10"/>
    </row>
    <row r="1254" spans="1:37">
      <c r="A1254" t="s">
        <v>45</v>
      </c>
      <c r="B1254" t="s">
        <v>46</v>
      </c>
      <c r="C1254" t="s">
        <v>47</v>
      </c>
      <c r="D1254" t="s">
        <v>1661</v>
      </c>
      <c r="E1254" t="s">
        <v>88</v>
      </c>
      <c r="F1254" t="s">
        <v>79</v>
      </c>
      <c r="G1254" t="s">
        <v>51</v>
      </c>
      <c r="H1254" s="20" t="s">
        <v>52</v>
      </c>
      <c r="I1254" t="s">
        <v>53</v>
      </c>
      <c r="J1254" t="s">
        <v>54</v>
      </c>
      <c r="L1254" t="s">
        <v>55</v>
      </c>
      <c r="M1254" t="s">
        <v>56</v>
      </c>
      <c r="N1254" t="s">
        <v>57</v>
      </c>
      <c r="O1254" s="21" t="s">
        <v>58</v>
      </c>
      <c r="P1254" s="21" t="s">
        <v>64</v>
      </c>
      <c r="Q1254" s="20" t="s">
        <v>930</v>
      </c>
      <c r="R1254" s="21" t="s">
        <v>931</v>
      </c>
      <c r="S1254" s="35">
        <v>1</v>
      </c>
      <c r="T1254" s="22">
        <v>1</v>
      </c>
      <c r="U1254" s="20" t="s">
        <v>62</v>
      </c>
      <c r="V1254" s="20">
        <v>45719</v>
      </c>
      <c r="W1254" s="21">
        <v>3</v>
      </c>
      <c r="X1254" s="20">
        <v>45727</v>
      </c>
      <c r="Y1254" s="20">
        <v>45723</v>
      </c>
      <c r="Z1254" s="48">
        <v>3</v>
      </c>
      <c r="AA1254">
        <v>2025</v>
      </c>
      <c r="AB1254" s="45">
        <v>62494</v>
      </c>
      <c r="AC1254" s="45">
        <v>62494</v>
      </c>
      <c r="AI1254" s="10"/>
      <c r="AK1254" s="10"/>
    </row>
    <row r="1255" spans="1:37">
      <c r="A1255" t="s">
        <v>45</v>
      </c>
      <c r="B1255" t="s">
        <v>46</v>
      </c>
      <c r="C1255" t="s">
        <v>47</v>
      </c>
      <c r="D1255" t="s">
        <v>1662</v>
      </c>
      <c r="E1255" t="s">
        <v>88</v>
      </c>
      <c r="F1255" t="s">
        <v>79</v>
      </c>
      <c r="G1255" t="s">
        <v>51</v>
      </c>
      <c r="H1255" s="20" t="s">
        <v>52</v>
      </c>
      <c r="I1255" t="s">
        <v>53</v>
      </c>
      <c r="J1255" t="s">
        <v>54</v>
      </c>
      <c r="L1255" t="s">
        <v>55</v>
      </c>
      <c r="M1255" t="s">
        <v>56</v>
      </c>
      <c r="N1255" t="s">
        <v>57</v>
      </c>
      <c r="O1255" s="21" t="s">
        <v>58</v>
      </c>
      <c r="P1255" s="21" t="s">
        <v>522</v>
      </c>
      <c r="Q1255" s="20" t="s">
        <v>1078</v>
      </c>
      <c r="R1255" s="21" t="s">
        <v>1079</v>
      </c>
      <c r="S1255" s="35">
        <v>1</v>
      </c>
      <c r="T1255" s="22">
        <v>1</v>
      </c>
      <c r="U1255" s="20" t="s">
        <v>62</v>
      </c>
      <c r="V1255" s="20">
        <v>45718</v>
      </c>
      <c r="W1255" s="21">
        <v>3</v>
      </c>
      <c r="X1255" s="20">
        <v>45726</v>
      </c>
      <c r="Y1255" s="20">
        <v>45723</v>
      </c>
      <c r="Z1255" s="48">
        <v>3</v>
      </c>
      <c r="AA1255">
        <v>2025</v>
      </c>
      <c r="AB1255" s="45">
        <v>49995</v>
      </c>
      <c r="AC1255" s="45">
        <v>49995</v>
      </c>
      <c r="AI1255" s="10"/>
      <c r="AK1255" s="10"/>
    </row>
    <row r="1256" spans="1:37">
      <c r="A1256" t="s">
        <v>45</v>
      </c>
      <c r="B1256" t="s">
        <v>46</v>
      </c>
      <c r="C1256" t="s">
        <v>47</v>
      </c>
      <c r="D1256" t="s">
        <v>1663</v>
      </c>
      <c r="E1256" t="s">
        <v>88</v>
      </c>
      <c r="F1256" t="s">
        <v>79</v>
      </c>
      <c r="G1256" t="s">
        <v>51</v>
      </c>
      <c r="H1256" s="20" t="s">
        <v>52</v>
      </c>
      <c r="I1256" t="s">
        <v>53</v>
      </c>
      <c r="J1256" t="s">
        <v>54</v>
      </c>
      <c r="L1256" t="s">
        <v>55</v>
      </c>
      <c r="M1256" t="s">
        <v>56</v>
      </c>
      <c r="N1256" t="s">
        <v>57</v>
      </c>
      <c r="O1256" s="21" t="s">
        <v>58</v>
      </c>
      <c r="P1256" s="21" t="s">
        <v>64</v>
      </c>
      <c r="Q1256" s="20" t="s">
        <v>410</v>
      </c>
      <c r="R1256" s="21" t="s">
        <v>411</v>
      </c>
      <c r="S1256" s="35">
        <v>1</v>
      </c>
      <c r="T1256" s="22">
        <v>1</v>
      </c>
      <c r="U1256" s="20" t="s">
        <v>62</v>
      </c>
      <c r="V1256" s="20">
        <v>45719</v>
      </c>
      <c r="W1256" s="21">
        <v>3</v>
      </c>
      <c r="X1256" s="20">
        <v>45726</v>
      </c>
      <c r="Y1256" s="20">
        <v>45723</v>
      </c>
      <c r="Z1256" s="48">
        <v>3</v>
      </c>
      <c r="AA1256">
        <v>2025</v>
      </c>
      <c r="AB1256" s="45">
        <v>53119</v>
      </c>
      <c r="AC1256" s="45">
        <v>53119</v>
      </c>
      <c r="AI1256" s="10"/>
      <c r="AK1256" s="10"/>
    </row>
    <row r="1257" spans="1:37">
      <c r="A1257" t="s">
        <v>45</v>
      </c>
      <c r="B1257" t="s">
        <v>46</v>
      </c>
      <c r="C1257" t="s">
        <v>47</v>
      </c>
      <c r="D1257" t="s">
        <v>1643</v>
      </c>
      <c r="E1257" t="s">
        <v>49</v>
      </c>
      <c r="F1257" t="s">
        <v>193</v>
      </c>
      <c r="G1257" t="s">
        <v>51</v>
      </c>
      <c r="H1257" s="20" t="s">
        <v>52</v>
      </c>
      <c r="I1257" t="s">
        <v>53</v>
      </c>
      <c r="J1257" t="s">
        <v>54</v>
      </c>
      <c r="L1257" t="s">
        <v>55</v>
      </c>
      <c r="M1257" t="s">
        <v>56</v>
      </c>
      <c r="N1257" t="s">
        <v>57</v>
      </c>
      <c r="O1257" s="21" t="s">
        <v>58</v>
      </c>
      <c r="P1257" s="21" t="s">
        <v>59</v>
      </c>
      <c r="Q1257" s="20" t="s">
        <v>60</v>
      </c>
      <c r="R1257" s="21" t="s">
        <v>61</v>
      </c>
      <c r="S1257" s="35">
        <v>2</v>
      </c>
      <c r="T1257" s="22">
        <v>0</v>
      </c>
      <c r="U1257" s="20" t="s">
        <v>62</v>
      </c>
      <c r="V1257" s="20">
        <v>45719</v>
      </c>
      <c r="W1257" s="21">
        <v>3</v>
      </c>
      <c r="X1257" s="20">
        <v>45729</v>
      </c>
      <c r="Z1257" s="48">
        <v>3</v>
      </c>
      <c r="AA1257">
        <v>2025</v>
      </c>
      <c r="AB1257" s="45">
        <v>0</v>
      </c>
      <c r="AC1257" s="45">
        <v>0</v>
      </c>
      <c r="AI1257" s="10"/>
      <c r="AK1257" s="10"/>
    </row>
    <row r="1258" spans="1:37">
      <c r="A1258" t="s">
        <v>45</v>
      </c>
      <c r="B1258" t="s">
        <v>46</v>
      </c>
      <c r="C1258" t="s">
        <v>47</v>
      </c>
      <c r="D1258" t="s">
        <v>1664</v>
      </c>
      <c r="E1258" t="s">
        <v>88</v>
      </c>
      <c r="F1258" t="s">
        <v>79</v>
      </c>
      <c r="G1258" t="s">
        <v>51</v>
      </c>
      <c r="H1258" s="20" t="s">
        <v>52</v>
      </c>
      <c r="I1258" t="s">
        <v>53</v>
      </c>
      <c r="J1258" t="s">
        <v>54</v>
      </c>
      <c r="L1258" t="s">
        <v>55</v>
      </c>
      <c r="M1258" t="s">
        <v>77</v>
      </c>
      <c r="N1258" t="s">
        <v>89</v>
      </c>
      <c r="O1258" s="21" t="s">
        <v>58</v>
      </c>
      <c r="P1258" s="21" t="s">
        <v>126</v>
      </c>
      <c r="Q1258" s="20" t="s">
        <v>1002</v>
      </c>
      <c r="R1258" s="21" t="s">
        <v>1003</v>
      </c>
      <c r="S1258" s="35">
        <v>1</v>
      </c>
      <c r="T1258" s="22">
        <v>1</v>
      </c>
      <c r="U1258" s="20" t="s">
        <v>62</v>
      </c>
      <c r="V1258" s="20">
        <v>45719</v>
      </c>
      <c r="W1258" s="21">
        <v>3</v>
      </c>
      <c r="X1258" s="20">
        <v>45726</v>
      </c>
      <c r="Y1258" s="20">
        <v>45723</v>
      </c>
      <c r="Z1258" s="48">
        <v>3</v>
      </c>
      <c r="AA1258">
        <v>2025</v>
      </c>
      <c r="AB1258" s="45">
        <v>34367</v>
      </c>
      <c r="AC1258" s="45">
        <v>34367</v>
      </c>
      <c r="AI1258" s="10"/>
      <c r="AK1258" s="10"/>
    </row>
    <row r="1259" spans="1:37">
      <c r="A1259" t="s">
        <v>45</v>
      </c>
      <c r="B1259" t="s">
        <v>46</v>
      </c>
      <c r="C1259" t="s">
        <v>47</v>
      </c>
      <c r="D1259" t="s">
        <v>1665</v>
      </c>
      <c r="E1259" t="s">
        <v>88</v>
      </c>
      <c r="F1259" t="s">
        <v>79</v>
      </c>
      <c r="G1259" t="s">
        <v>51</v>
      </c>
      <c r="H1259" s="20" t="s">
        <v>52</v>
      </c>
      <c r="I1259" t="s">
        <v>53</v>
      </c>
      <c r="J1259" t="s">
        <v>54</v>
      </c>
      <c r="L1259" t="s">
        <v>55</v>
      </c>
      <c r="M1259" t="s">
        <v>56</v>
      </c>
      <c r="N1259" t="s">
        <v>57</v>
      </c>
      <c r="O1259" s="21" t="s">
        <v>58</v>
      </c>
      <c r="P1259" s="21" t="s">
        <v>133</v>
      </c>
      <c r="Q1259" s="20" t="s">
        <v>511</v>
      </c>
      <c r="R1259" s="21" t="s">
        <v>512</v>
      </c>
      <c r="S1259" s="35">
        <v>1</v>
      </c>
      <c r="T1259" s="22">
        <v>1</v>
      </c>
      <c r="U1259" s="20" t="s">
        <v>62</v>
      </c>
      <c r="V1259" s="20">
        <v>45719</v>
      </c>
      <c r="W1259" s="21">
        <v>3</v>
      </c>
      <c r="X1259" s="20">
        <v>45726</v>
      </c>
      <c r="Y1259" s="20">
        <v>45723</v>
      </c>
      <c r="Z1259" s="48">
        <v>3</v>
      </c>
      <c r="AA1259">
        <v>2025</v>
      </c>
      <c r="AB1259" s="45">
        <v>43744</v>
      </c>
      <c r="AC1259" s="45">
        <v>43744</v>
      </c>
      <c r="AI1259" s="10"/>
      <c r="AK1259" s="10"/>
    </row>
    <row r="1260" spans="1:37">
      <c r="A1260" t="s">
        <v>45</v>
      </c>
      <c r="B1260" t="s">
        <v>46</v>
      </c>
      <c r="C1260" t="s">
        <v>47</v>
      </c>
      <c r="D1260" t="s">
        <v>1666</v>
      </c>
      <c r="E1260" t="s">
        <v>49</v>
      </c>
      <c r="F1260" t="s">
        <v>79</v>
      </c>
      <c r="G1260" t="s">
        <v>51</v>
      </c>
      <c r="H1260" s="20" t="s">
        <v>52</v>
      </c>
      <c r="I1260" t="s">
        <v>53</v>
      </c>
      <c r="J1260" t="s">
        <v>54</v>
      </c>
      <c r="L1260" t="s">
        <v>55</v>
      </c>
      <c r="M1260" t="s">
        <v>56</v>
      </c>
      <c r="N1260" t="s">
        <v>57</v>
      </c>
      <c r="O1260" s="21" t="s">
        <v>58</v>
      </c>
      <c r="P1260" s="21" t="s">
        <v>59</v>
      </c>
      <c r="Q1260" s="20" t="s">
        <v>60</v>
      </c>
      <c r="R1260" s="21" t="s">
        <v>61</v>
      </c>
      <c r="S1260" s="35">
        <v>2</v>
      </c>
      <c r="T1260" s="22">
        <v>2</v>
      </c>
      <c r="U1260" s="20" t="s">
        <v>62</v>
      </c>
      <c r="V1260" s="20">
        <v>45729</v>
      </c>
      <c r="W1260" s="21">
        <v>3</v>
      </c>
      <c r="X1260" s="20">
        <v>45741</v>
      </c>
      <c r="Y1260" s="20">
        <v>45735</v>
      </c>
      <c r="Z1260" s="48">
        <v>3</v>
      </c>
      <c r="AA1260">
        <v>2025</v>
      </c>
      <c r="AB1260" s="45">
        <v>54000</v>
      </c>
      <c r="AC1260" s="45">
        <v>54000</v>
      </c>
      <c r="AI1260" s="10"/>
      <c r="AK1260" s="10"/>
    </row>
    <row r="1261" spans="1:37">
      <c r="A1261" t="s">
        <v>45</v>
      </c>
      <c r="B1261" t="s">
        <v>46</v>
      </c>
      <c r="C1261" t="s">
        <v>47</v>
      </c>
      <c r="D1261" t="s">
        <v>1666</v>
      </c>
      <c r="E1261" t="s">
        <v>49</v>
      </c>
      <c r="F1261" t="s">
        <v>83</v>
      </c>
      <c r="G1261" t="s">
        <v>51</v>
      </c>
      <c r="H1261" s="20" t="s">
        <v>52</v>
      </c>
      <c r="I1261" t="s">
        <v>53</v>
      </c>
      <c r="J1261" t="s">
        <v>54</v>
      </c>
      <c r="L1261" t="s">
        <v>55</v>
      </c>
      <c r="M1261" t="s">
        <v>56</v>
      </c>
      <c r="N1261" t="s">
        <v>57</v>
      </c>
      <c r="O1261" s="21" t="s">
        <v>58</v>
      </c>
      <c r="P1261" s="21" t="s">
        <v>59</v>
      </c>
      <c r="Q1261" s="20" t="s">
        <v>60</v>
      </c>
      <c r="R1261" s="21" t="s">
        <v>61</v>
      </c>
      <c r="S1261" s="35">
        <v>2</v>
      </c>
      <c r="T1261" s="22">
        <v>0</v>
      </c>
      <c r="U1261" s="20" t="s">
        <v>62</v>
      </c>
      <c r="V1261" s="20">
        <v>45729</v>
      </c>
      <c r="W1261" s="21">
        <v>3</v>
      </c>
      <c r="X1261" s="20">
        <v>45741</v>
      </c>
      <c r="Z1261" s="48">
        <v>3</v>
      </c>
      <c r="AA1261">
        <v>2025</v>
      </c>
      <c r="AB1261" s="45">
        <v>0</v>
      </c>
      <c r="AC1261" s="45">
        <v>0</v>
      </c>
      <c r="AI1261" s="10"/>
      <c r="AK1261" s="10"/>
    </row>
    <row r="1262" spans="1:37">
      <c r="A1262" t="s">
        <v>45</v>
      </c>
      <c r="B1262" t="s">
        <v>46</v>
      </c>
      <c r="C1262" t="s">
        <v>47</v>
      </c>
      <c r="D1262" t="s">
        <v>1667</v>
      </c>
      <c r="E1262" t="s">
        <v>88</v>
      </c>
      <c r="F1262" t="s">
        <v>79</v>
      </c>
      <c r="G1262" t="s">
        <v>51</v>
      </c>
      <c r="H1262" s="20" t="s">
        <v>52</v>
      </c>
      <c r="I1262" t="s">
        <v>53</v>
      </c>
      <c r="J1262" t="s">
        <v>54</v>
      </c>
      <c r="L1262" t="s">
        <v>55</v>
      </c>
      <c r="M1262" t="s">
        <v>56</v>
      </c>
      <c r="N1262" t="s">
        <v>57</v>
      </c>
      <c r="O1262" s="21" t="s">
        <v>58</v>
      </c>
      <c r="P1262" s="21" t="s">
        <v>64</v>
      </c>
      <c r="Q1262" s="20" t="s">
        <v>885</v>
      </c>
      <c r="R1262" s="21" t="s">
        <v>886</v>
      </c>
      <c r="S1262" s="35">
        <v>1</v>
      </c>
      <c r="T1262" s="22">
        <v>1</v>
      </c>
      <c r="U1262" s="20" t="s">
        <v>62</v>
      </c>
      <c r="V1262" s="20">
        <v>45717</v>
      </c>
      <c r="W1262" s="21">
        <v>3</v>
      </c>
      <c r="X1262" s="20">
        <v>45727</v>
      </c>
      <c r="Y1262" s="20">
        <v>45723</v>
      </c>
      <c r="Z1262" s="48">
        <v>3</v>
      </c>
      <c r="AA1262">
        <v>2025</v>
      </c>
      <c r="AB1262" s="45">
        <v>109369</v>
      </c>
      <c r="AC1262" s="45">
        <v>109369</v>
      </c>
      <c r="AI1262" s="10"/>
      <c r="AK1262" s="10"/>
    </row>
    <row r="1263" spans="1:37">
      <c r="A1263" t="s">
        <v>45</v>
      </c>
      <c r="B1263" t="s">
        <v>46</v>
      </c>
      <c r="C1263" t="s">
        <v>47</v>
      </c>
      <c r="D1263" t="s">
        <v>1668</v>
      </c>
      <c r="E1263" t="s">
        <v>88</v>
      </c>
      <c r="F1263" t="s">
        <v>79</v>
      </c>
      <c r="G1263" t="s">
        <v>51</v>
      </c>
      <c r="H1263" s="20" t="s">
        <v>52</v>
      </c>
      <c r="I1263" t="s">
        <v>53</v>
      </c>
      <c r="J1263" t="s">
        <v>54</v>
      </c>
      <c r="L1263" t="s">
        <v>55</v>
      </c>
      <c r="M1263" t="s">
        <v>56</v>
      </c>
      <c r="N1263" t="s">
        <v>57</v>
      </c>
      <c r="O1263" s="21" t="s">
        <v>58</v>
      </c>
      <c r="P1263" s="21" t="s">
        <v>64</v>
      </c>
      <c r="Q1263" s="20" t="s">
        <v>505</v>
      </c>
      <c r="R1263" s="21" t="s">
        <v>506</v>
      </c>
      <c r="S1263" s="35">
        <v>1</v>
      </c>
      <c r="T1263" s="22">
        <v>1</v>
      </c>
      <c r="U1263" s="20" t="s">
        <v>62</v>
      </c>
      <c r="V1263" s="20">
        <v>45720</v>
      </c>
      <c r="W1263" s="21">
        <v>3</v>
      </c>
      <c r="X1263" s="20">
        <v>45727</v>
      </c>
      <c r="Y1263" s="20">
        <v>45723</v>
      </c>
      <c r="Z1263" s="48">
        <v>3</v>
      </c>
      <c r="AA1263">
        <v>2025</v>
      </c>
      <c r="AB1263" s="45">
        <v>28119</v>
      </c>
      <c r="AC1263" s="45">
        <v>28119</v>
      </c>
      <c r="AI1263" s="10"/>
      <c r="AK1263" s="10"/>
    </row>
    <row r="1264" spans="1:37">
      <c r="A1264" t="s">
        <v>45</v>
      </c>
      <c r="B1264" t="s">
        <v>46</v>
      </c>
      <c r="C1264" t="s">
        <v>47</v>
      </c>
      <c r="D1264" t="s">
        <v>1669</v>
      </c>
      <c r="E1264" t="s">
        <v>88</v>
      </c>
      <c r="F1264" t="s">
        <v>79</v>
      </c>
      <c r="G1264" t="s">
        <v>51</v>
      </c>
      <c r="H1264" s="20" t="s">
        <v>52</v>
      </c>
      <c r="I1264" t="s">
        <v>53</v>
      </c>
      <c r="J1264" t="s">
        <v>54</v>
      </c>
      <c r="L1264" t="s">
        <v>55</v>
      </c>
      <c r="M1264" t="s">
        <v>56</v>
      </c>
      <c r="N1264" t="s">
        <v>57</v>
      </c>
      <c r="O1264" s="21" t="s">
        <v>58</v>
      </c>
      <c r="P1264" s="21" t="s">
        <v>133</v>
      </c>
      <c r="Q1264" s="20" t="s">
        <v>134</v>
      </c>
      <c r="R1264" s="21" t="s">
        <v>135</v>
      </c>
      <c r="S1264" s="35">
        <v>1</v>
      </c>
      <c r="T1264" s="22">
        <v>1</v>
      </c>
      <c r="U1264" s="20" t="s">
        <v>62</v>
      </c>
      <c r="V1264" s="20">
        <v>45720</v>
      </c>
      <c r="W1264" s="21">
        <v>3</v>
      </c>
      <c r="X1264" s="20">
        <v>45729</v>
      </c>
      <c r="Y1264" s="20">
        <v>45726</v>
      </c>
      <c r="Z1264" s="48">
        <v>3</v>
      </c>
      <c r="AA1264">
        <v>2025</v>
      </c>
      <c r="AB1264" s="45">
        <v>25536</v>
      </c>
      <c r="AC1264" s="45">
        <v>25536</v>
      </c>
      <c r="AI1264" s="10"/>
      <c r="AK1264" s="10"/>
    </row>
    <row r="1265" spans="1:37">
      <c r="A1265" t="s">
        <v>45</v>
      </c>
      <c r="B1265" t="s">
        <v>46</v>
      </c>
      <c r="C1265" t="s">
        <v>47</v>
      </c>
      <c r="D1265" t="s">
        <v>1670</v>
      </c>
      <c r="E1265" t="s">
        <v>88</v>
      </c>
      <c r="F1265" t="s">
        <v>79</v>
      </c>
      <c r="G1265" t="s">
        <v>51</v>
      </c>
      <c r="H1265" s="20" t="s">
        <v>52</v>
      </c>
      <c r="I1265" t="s">
        <v>53</v>
      </c>
      <c r="J1265" t="s">
        <v>54</v>
      </c>
      <c r="L1265" t="s">
        <v>55</v>
      </c>
      <c r="M1265" t="s">
        <v>56</v>
      </c>
      <c r="N1265" t="s">
        <v>57</v>
      </c>
      <c r="O1265" s="21" t="s">
        <v>58</v>
      </c>
      <c r="P1265" s="21" t="s">
        <v>64</v>
      </c>
      <c r="Q1265" s="20" t="s">
        <v>930</v>
      </c>
      <c r="R1265" s="21" t="s">
        <v>931</v>
      </c>
      <c r="S1265" s="35">
        <v>1</v>
      </c>
      <c r="T1265" s="22">
        <v>1</v>
      </c>
      <c r="U1265" s="20" t="s">
        <v>62</v>
      </c>
      <c r="V1265" s="20">
        <v>45720</v>
      </c>
      <c r="W1265" s="21">
        <v>3</v>
      </c>
      <c r="X1265" s="20">
        <v>45729</v>
      </c>
      <c r="Y1265" s="20">
        <v>45726</v>
      </c>
      <c r="Z1265" s="48">
        <v>3</v>
      </c>
      <c r="AA1265">
        <v>2025</v>
      </c>
      <c r="AB1265" s="45">
        <v>62494</v>
      </c>
      <c r="AC1265" s="45">
        <v>62494</v>
      </c>
      <c r="AI1265" s="10"/>
      <c r="AK1265" s="10"/>
    </row>
    <row r="1266" spans="1:37">
      <c r="A1266" t="s">
        <v>45</v>
      </c>
      <c r="B1266" t="s">
        <v>46</v>
      </c>
      <c r="C1266" t="s">
        <v>47</v>
      </c>
      <c r="D1266" t="s">
        <v>1671</v>
      </c>
      <c r="E1266" t="s">
        <v>88</v>
      </c>
      <c r="F1266" t="s">
        <v>79</v>
      </c>
      <c r="G1266" t="s">
        <v>51</v>
      </c>
      <c r="H1266" s="20" t="s">
        <v>52</v>
      </c>
      <c r="I1266" t="s">
        <v>53</v>
      </c>
      <c r="J1266" t="s">
        <v>54</v>
      </c>
      <c r="L1266" t="s">
        <v>55</v>
      </c>
      <c r="M1266" t="s">
        <v>77</v>
      </c>
      <c r="N1266" t="s">
        <v>89</v>
      </c>
      <c r="O1266" s="21" t="s">
        <v>58</v>
      </c>
      <c r="P1266" s="21" t="s">
        <v>126</v>
      </c>
      <c r="Q1266" s="20" t="s">
        <v>892</v>
      </c>
      <c r="R1266" s="21" t="s">
        <v>893</v>
      </c>
      <c r="S1266" s="35">
        <v>1</v>
      </c>
      <c r="T1266" s="22">
        <v>1</v>
      </c>
      <c r="U1266" s="20" t="s">
        <v>62</v>
      </c>
      <c r="V1266" s="20">
        <v>45721</v>
      </c>
      <c r="W1266" s="21">
        <v>3</v>
      </c>
      <c r="X1266" s="20">
        <v>45734</v>
      </c>
      <c r="Y1266" s="20">
        <v>45730</v>
      </c>
      <c r="Z1266" s="48">
        <v>3</v>
      </c>
      <c r="AA1266">
        <v>2025</v>
      </c>
      <c r="AB1266" s="45">
        <v>28119</v>
      </c>
      <c r="AC1266" s="45">
        <v>28119</v>
      </c>
      <c r="AI1266" s="10"/>
      <c r="AK1266" s="10"/>
    </row>
    <row r="1267" spans="1:37">
      <c r="A1267" t="s">
        <v>45</v>
      </c>
      <c r="B1267" t="s">
        <v>46</v>
      </c>
      <c r="C1267" t="s">
        <v>47</v>
      </c>
      <c r="D1267" t="s">
        <v>1672</v>
      </c>
      <c r="E1267" t="s">
        <v>88</v>
      </c>
      <c r="F1267" t="s">
        <v>79</v>
      </c>
      <c r="G1267" t="s">
        <v>51</v>
      </c>
      <c r="H1267" s="20" t="s">
        <v>52</v>
      </c>
      <c r="I1267" t="s">
        <v>53</v>
      </c>
      <c r="J1267" t="s">
        <v>54</v>
      </c>
      <c r="L1267" t="s">
        <v>55</v>
      </c>
      <c r="M1267" t="s">
        <v>56</v>
      </c>
      <c r="N1267" t="s">
        <v>57</v>
      </c>
      <c r="O1267" s="21" t="s">
        <v>58</v>
      </c>
      <c r="P1267" s="21" t="s">
        <v>64</v>
      </c>
      <c r="Q1267" s="20" t="s">
        <v>474</v>
      </c>
      <c r="R1267" s="21" t="s">
        <v>475</v>
      </c>
      <c r="S1267" s="35">
        <v>1</v>
      </c>
      <c r="T1267" s="22">
        <v>1</v>
      </c>
      <c r="U1267" s="20" t="s">
        <v>62</v>
      </c>
      <c r="V1267" s="20">
        <v>45721</v>
      </c>
      <c r="W1267" s="21">
        <v>3</v>
      </c>
      <c r="X1267" s="20">
        <v>45729</v>
      </c>
      <c r="Y1267" s="20">
        <v>45726</v>
      </c>
      <c r="Z1267" s="48">
        <v>3</v>
      </c>
      <c r="AA1267">
        <v>2025</v>
      </c>
      <c r="AB1267" s="45">
        <v>26890</v>
      </c>
      <c r="AC1267" s="45">
        <v>26890</v>
      </c>
      <c r="AI1267" s="10"/>
      <c r="AK1267" s="10"/>
    </row>
    <row r="1268" spans="1:37">
      <c r="A1268" t="s">
        <v>45</v>
      </c>
      <c r="B1268" t="s">
        <v>46</v>
      </c>
      <c r="C1268" t="s">
        <v>47</v>
      </c>
      <c r="D1268" t="s">
        <v>1673</v>
      </c>
      <c r="E1268" t="s">
        <v>88</v>
      </c>
      <c r="F1268" t="s">
        <v>79</v>
      </c>
      <c r="G1268" t="s">
        <v>51</v>
      </c>
      <c r="H1268" s="20" t="s">
        <v>52</v>
      </c>
      <c r="I1268" t="s">
        <v>53</v>
      </c>
      <c r="J1268" t="s">
        <v>54</v>
      </c>
      <c r="L1268" t="s">
        <v>55</v>
      </c>
      <c r="M1268" t="s">
        <v>56</v>
      </c>
      <c r="N1268" t="s">
        <v>57</v>
      </c>
      <c r="O1268" s="21" t="s">
        <v>58</v>
      </c>
      <c r="P1268" s="21" t="s">
        <v>133</v>
      </c>
      <c r="Q1268" s="20" t="s">
        <v>134</v>
      </c>
      <c r="R1268" s="21" t="s">
        <v>135</v>
      </c>
      <c r="S1268" s="35">
        <v>1</v>
      </c>
      <c r="T1268" s="22">
        <v>1</v>
      </c>
      <c r="U1268" s="20" t="s">
        <v>62</v>
      </c>
      <c r="V1268" s="20">
        <v>45721</v>
      </c>
      <c r="W1268" s="21">
        <v>3</v>
      </c>
      <c r="X1268" s="20">
        <v>45730</v>
      </c>
      <c r="Y1268" s="20">
        <v>45726</v>
      </c>
      <c r="Z1268" s="48">
        <v>3</v>
      </c>
      <c r="AA1268">
        <v>2025</v>
      </c>
      <c r="AB1268" s="45">
        <v>25536</v>
      </c>
      <c r="AC1268" s="45">
        <v>25536</v>
      </c>
      <c r="AI1268" s="10"/>
      <c r="AK1268" s="10"/>
    </row>
    <row r="1269" spans="1:37">
      <c r="A1269" t="s">
        <v>45</v>
      </c>
      <c r="B1269" t="s">
        <v>46</v>
      </c>
      <c r="C1269" t="s">
        <v>47</v>
      </c>
      <c r="D1269" t="s">
        <v>1674</v>
      </c>
      <c r="E1269" t="s">
        <v>88</v>
      </c>
      <c r="F1269" t="s">
        <v>79</v>
      </c>
      <c r="G1269" t="s">
        <v>51</v>
      </c>
      <c r="H1269" s="20" t="s">
        <v>52</v>
      </c>
      <c r="I1269" t="s">
        <v>53</v>
      </c>
      <c r="J1269" t="s">
        <v>54</v>
      </c>
      <c r="L1269" t="s">
        <v>55</v>
      </c>
      <c r="M1269" t="s">
        <v>56</v>
      </c>
      <c r="N1269" t="s">
        <v>57</v>
      </c>
      <c r="O1269" s="21" t="s">
        <v>58</v>
      </c>
      <c r="P1269" s="21" t="s">
        <v>522</v>
      </c>
      <c r="Q1269" s="20" t="s">
        <v>1078</v>
      </c>
      <c r="R1269" s="21" t="s">
        <v>1079</v>
      </c>
      <c r="S1269" s="35">
        <v>1</v>
      </c>
      <c r="T1269" s="22">
        <v>1</v>
      </c>
      <c r="U1269" s="20" t="s">
        <v>62</v>
      </c>
      <c r="V1269" s="20">
        <v>45720</v>
      </c>
      <c r="W1269" s="21">
        <v>3</v>
      </c>
      <c r="X1269" s="20">
        <v>45729</v>
      </c>
      <c r="Y1269" s="20">
        <v>45726</v>
      </c>
      <c r="Z1269" s="48">
        <v>3</v>
      </c>
      <c r="AA1269">
        <v>2025</v>
      </c>
      <c r="AB1269" s="45">
        <v>49995</v>
      </c>
      <c r="AC1269" s="45">
        <v>49995</v>
      </c>
      <c r="AI1269" s="10"/>
      <c r="AK1269" s="10"/>
    </row>
    <row r="1270" spans="1:37">
      <c r="A1270" t="s">
        <v>45</v>
      </c>
      <c r="B1270" t="s">
        <v>46</v>
      </c>
      <c r="C1270" t="s">
        <v>47</v>
      </c>
      <c r="D1270" t="s">
        <v>1675</v>
      </c>
      <c r="E1270" t="s">
        <v>88</v>
      </c>
      <c r="F1270" t="s">
        <v>79</v>
      </c>
      <c r="G1270" t="s">
        <v>51</v>
      </c>
      <c r="H1270" s="20" t="s">
        <v>52</v>
      </c>
      <c r="I1270" t="s">
        <v>53</v>
      </c>
      <c r="J1270" t="s">
        <v>54</v>
      </c>
      <c r="L1270" t="s">
        <v>55</v>
      </c>
      <c r="M1270" t="s">
        <v>56</v>
      </c>
      <c r="N1270" t="s">
        <v>57</v>
      </c>
      <c r="O1270" s="21" t="s">
        <v>58</v>
      </c>
      <c r="P1270" s="21" t="s">
        <v>133</v>
      </c>
      <c r="Q1270" s="20" t="s">
        <v>134</v>
      </c>
      <c r="R1270" s="21" t="s">
        <v>135</v>
      </c>
      <c r="S1270" s="35">
        <v>1</v>
      </c>
      <c r="T1270" s="22">
        <v>1</v>
      </c>
      <c r="U1270" s="20" t="s">
        <v>62</v>
      </c>
      <c r="V1270" s="20">
        <v>45721</v>
      </c>
      <c r="W1270" s="21">
        <v>3</v>
      </c>
      <c r="X1270" s="20">
        <v>45730</v>
      </c>
      <c r="Y1270" s="20">
        <v>45726</v>
      </c>
      <c r="Z1270" s="48">
        <v>3</v>
      </c>
      <c r="AA1270">
        <v>2025</v>
      </c>
      <c r="AB1270" s="45">
        <v>25536</v>
      </c>
      <c r="AC1270" s="45">
        <v>25536</v>
      </c>
      <c r="AI1270" s="10"/>
      <c r="AK1270" s="10"/>
    </row>
    <row r="1271" spans="1:37">
      <c r="A1271" t="s">
        <v>45</v>
      </c>
      <c r="B1271" t="s">
        <v>46</v>
      </c>
      <c r="C1271" t="s">
        <v>47</v>
      </c>
      <c r="D1271" t="s">
        <v>1676</v>
      </c>
      <c r="E1271" t="s">
        <v>49</v>
      </c>
      <c r="F1271" t="s">
        <v>83</v>
      </c>
      <c r="G1271" t="s">
        <v>51</v>
      </c>
      <c r="H1271" s="20" t="s">
        <v>52</v>
      </c>
      <c r="I1271" t="s">
        <v>53</v>
      </c>
      <c r="J1271" t="s">
        <v>54</v>
      </c>
      <c r="L1271" t="s">
        <v>55</v>
      </c>
      <c r="M1271" t="s">
        <v>56</v>
      </c>
      <c r="N1271" t="s">
        <v>57</v>
      </c>
      <c r="O1271" s="21" t="s">
        <v>58</v>
      </c>
      <c r="P1271" s="21" t="s">
        <v>59</v>
      </c>
      <c r="Q1271" s="20" t="s">
        <v>60</v>
      </c>
      <c r="R1271" s="21" t="s">
        <v>61</v>
      </c>
      <c r="S1271" s="35">
        <v>6</v>
      </c>
      <c r="T1271" s="22">
        <v>0</v>
      </c>
      <c r="U1271" s="20" t="s">
        <v>62</v>
      </c>
      <c r="V1271" s="20">
        <v>45720</v>
      </c>
      <c r="W1271" s="21">
        <v>3</v>
      </c>
      <c r="X1271" s="20">
        <v>45730</v>
      </c>
      <c r="Z1271" s="48">
        <v>3</v>
      </c>
      <c r="AA1271">
        <v>2025</v>
      </c>
      <c r="AB1271" s="45">
        <v>0</v>
      </c>
      <c r="AC1271" s="45">
        <v>0</v>
      </c>
      <c r="AI1271" s="10"/>
      <c r="AK1271" s="10"/>
    </row>
    <row r="1272" spans="1:37">
      <c r="A1272" t="s">
        <v>45</v>
      </c>
      <c r="B1272" t="s">
        <v>46</v>
      </c>
      <c r="C1272" t="s">
        <v>47</v>
      </c>
      <c r="D1272" t="s">
        <v>1677</v>
      </c>
      <c r="E1272" t="s">
        <v>49</v>
      </c>
      <c r="F1272" t="s">
        <v>79</v>
      </c>
      <c r="G1272" t="s">
        <v>51</v>
      </c>
      <c r="H1272" s="20" t="s">
        <v>52</v>
      </c>
      <c r="I1272" t="s">
        <v>53</v>
      </c>
      <c r="J1272" t="s">
        <v>54</v>
      </c>
      <c r="L1272" t="s">
        <v>55</v>
      </c>
      <c r="M1272" t="s">
        <v>56</v>
      </c>
      <c r="N1272" t="s">
        <v>57</v>
      </c>
      <c r="O1272" s="21" t="s">
        <v>58</v>
      </c>
      <c r="P1272" s="21" t="s">
        <v>59</v>
      </c>
      <c r="Q1272" s="20" t="s">
        <v>80</v>
      </c>
      <c r="R1272" s="21" t="s">
        <v>81</v>
      </c>
      <c r="S1272" s="35">
        <v>3</v>
      </c>
      <c r="T1272" s="22">
        <v>3</v>
      </c>
      <c r="U1272" s="20" t="s">
        <v>82</v>
      </c>
      <c r="V1272" s="20">
        <v>45728</v>
      </c>
      <c r="W1272" s="21">
        <v>3</v>
      </c>
      <c r="X1272" s="20">
        <v>45740</v>
      </c>
      <c r="Y1272" s="20">
        <v>45735</v>
      </c>
      <c r="Z1272" s="48">
        <v>3</v>
      </c>
      <c r="AA1272">
        <v>2025</v>
      </c>
      <c r="AB1272" s="45">
        <v>369000</v>
      </c>
      <c r="AC1272" s="45">
        <v>369000</v>
      </c>
      <c r="AI1272" s="10"/>
      <c r="AK1272" s="10"/>
    </row>
    <row r="1273" spans="1:37">
      <c r="A1273" t="s">
        <v>45</v>
      </c>
      <c r="B1273" t="s">
        <v>46</v>
      </c>
      <c r="C1273" t="s">
        <v>47</v>
      </c>
      <c r="D1273" t="s">
        <v>1643</v>
      </c>
      <c r="E1273" t="s">
        <v>49</v>
      </c>
      <c r="F1273" t="s">
        <v>79</v>
      </c>
      <c r="G1273" t="s">
        <v>51</v>
      </c>
      <c r="H1273" s="20" t="s">
        <v>52</v>
      </c>
      <c r="I1273" t="s">
        <v>53</v>
      </c>
      <c r="J1273" t="s">
        <v>54</v>
      </c>
      <c r="L1273" t="s">
        <v>55</v>
      </c>
      <c r="M1273" t="s">
        <v>56</v>
      </c>
      <c r="N1273" t="s">
        <v>57</v>
      </c>
      <c r="O1273" s="21" t="s">
        <v>58</v>
      </c>
      <c r="P1273" s="21" t="s">
        <v>122</v>
      </c>
      <c r="Q1273" s="20" t="s">
        <v>123</v>
      </c>
      <c r="R1273" s="21" t="s">
        <v>124</v>
      </c>
      <c r="S1273" s="35">
        <v>2</v>
      </c>
      <c r="T1273" s="22">
        <v>2</v>
      </c>
      <c r="U1273" s="20" t="s">
        <v>82</v>
      </c>
      <c r="V1273" s="20">
        <v>45719</v>
      </c>
      <c r="W1273" s="21">
        <v>3</v>
      </c>
      <c r="X1273" s="20">
        <v>45729</v>
      </c>
      <c r="Y1273" s="20">
        <v>45726</v>
      </c>
      <c r="Z1273" s="48">
        <v>3</v>
      </c>
      <c r="AA1273">
        <v>2025</v>
      </c>
      <c r="AB1273" s="45">
        <v>170436</v>
      </c>
      <c r="AC1273" s="45">
        <v>170436</v>
      </c>
      <c r="AI1273" s="10"/>
      <c r="AK1273" s="10"/>
    </row>
    <row r="1274" spans="1:37">
      <c r="A1274" t="s">
        <v>45</v>
      </c>
      <c r="B1274" t="s">
        <v>46</v>
      </c>
      <c r="C1274" t="s">
        <v>47</v>
      </c>
      <c r="D1274" t="s">
        <v>1643</v>
      </c>
      <c r="E1274" t="s">
        <v>49</v>
      </c>
      <c r="F1274" t="s">
        <v>83</v>
      </c>
      <c r="G1274" t="s">
        <v>51</v>
      </c>
      <c r="H1274" s="20" t="s">
        <v>52</v>
      </c>
      <c r="I1274" t="s">
        <v>53</v>
      </c>
      <c r="J1274" t="s">
        <v>54</v>
      </c>
      <c r="L1274" t="s">
        <v>55</v>
      </c>
      <c r="M1274" t="s">
        <v>56</v>
      </c>
      <c r="N1274" t="s">
        <v>57</v>
      </c>
      <c r="O1274" s="21" t="s">
        <v>58</v>
      </c>
      <c r="P1274" s="21" t="s">
        <v>122</v>
      </c>
      <c r="Q1274" s="20" t="s">
        <v>123</v>
      </c>
      <c r="R1274" s="21" t="s">
        <v>124</v>
      </c>
      <c r="S1274" s="35">
        <v>1</v>
      </c>
      <c r="T1274" s="22">
        <v>0</v>
      </c>
      <c r="U1274" s="20" t="s">
        <v>82</v>
      </c>
      <c r="V1274" s="20">
        <v>45719</v>
      </c>
      <c r="W1274" s="21">
        <v>3</v>
      </c>
      <c r="X1274" s="20">
        <v>45729</v>
      </c>
      <c r="Z1274" s="48">
        <v>3</v>
      </c>
      <c r="AA1274">
        <v>2025</v>
      </c>
      <c r="AB1274" s="45">
        <v>0</v>
      </c>
      <c r="AC1274" s="45">
        <v>0</v>
      </c>
      <c r="AI1274" s="10"/>
      <c r="AK1274" s="10"/>
    </row>
    <row r="1275" spans="1:37">
      <c r="A1275" t="s">
        <v>45</v>
      </c>
      <c r="B1275" t="s">
        <v>46</v>
      </c>
      <c r="C1275" t="s">
        <v>47</v>
      </c>
      <c r="D1275" t="s">
        <v>1678</v>
      </c>
      <c r="E1275" t="s">
        <v>88</v>
      </c>
      <c r="F1275" t="s">
        <v>79</v>
      </c>
      <c r="G1275" t="s">
        <v>51</v>
      </c>
      <c r="H1275" s="20" t="s">
        <v>52</v>
      </c>
      <c r="I1275" t="s">
        <v>53</v>
      </c>
      <c r="J1275" t="s">
        <v>54</v>
      </c>
      <c r="L1275" t="s">
        <v>55</v>
      </c>
      <c r="M1275" t="s">
        <v>56</v>
      </c>
      <c r="N1275" t="s">
        <v>57</v>
      </c>
      <c r="O1275" s="21" t="s">
        <v>58</v>
      </c>
      <c r="P1275" s="21" t="s">
        <v>64</v>
      </c>
      <c r="Q1275" s="20" t="s">
        <v>481</v>
      </c>
      <c r="R1275" s="21" t="s">
        <v>482</v>
      </c>
      <c r="S1275" s="35">
        <v>1</v>
      </c>
      <c r="T1275" s="22">
        <v>1</v>
      </c>
      <c r="U1275" s="20" t="s">
        <v>62</v>
      </c>
      <c r="V1275" s="20">
        <v>45722</v>
      </c>
      <c r="W1275" s="21">
        <v>3</v>
      </c>
      <c r="X1275" s="20">
        <v>45730</v>
      </c>
      <c r="Y1275" s="20">
        <v>45728</v>
      </c>
      <c r="Z1275" s="48">
        <v>3</v>
      </c>
      <c r="AA1275">
        <v>2025</v>
      </c>
      <c r="AB1275" s="45">
        <v>81244</v>
      </c>
      <c r="AC1275" s="45">
        <v>81244</v>
      </c>
      <c r="AI1275" s="10"/>
      <c r="AK1275" s="10"/>
    </row>
    <row r="1276" spans="1:37">
      <c r="A1276" t="s">
        <v>45</v>
      </c>
      <c r="B1276" t="s">
        <v>46</v>
      </c>
      <c r="C1276" t="s">
        <v>47</v>
      </c>
      <c r="D1276" t="s">
        <v>1677</v>
      </c>
      <c r="E1276" t="s">
        <v>49</v>
      </c>
      <c r="F1276" t="s">
        <v>83</v>
      </c>
      <c r="G1276" t="s">
        <v>51</v>
      </c>
      <c r="H1276" s="20" t="s">
        <v>52</v>
      </c>
      <c r="I1276" t="s">
        <v>53</v>
      </c>
      <c r="J1276" t="s">
        <v>54</v>
      </c>
      <c r="L1276" t="s">
        <v>55</v>
      </c>
      <c r="M1276" t="s">
        <v>56</v>
      </c>
      <c r="N1276" t="s">
        <v>57</v>
      </c>
      <c r="O1276" s="21" t="s">
        <v>58</v>
      </c>
      <c r="P1276" s="21" t="s">
        <v>59</v>
      </c>
      <c r="Q1276" s="20" t="s">
        <v>80</v>
      </c>
      <c r="R1276" s="21" t="s">
        <v>81</v>
      </c>
      <c r="S1276" s="35">
        <v>3</v>
      </c>
      <c r="T1276" s="22">
        <v>0</v>
      </c>
      <c r="U1276" s="20" t="s">
        <v>82</v>
      </c>
      <c r="V1276" s="20">
        <v>45728</v>
      </c>
      <c r="W1276" s="21">
        <v>3</v>
      </c>
      <c r="X1276" s="20">
        <v>45740</v>
      </c>
      <c r="Z1276" s="48">
        <v>3</v>
      </c>
      <c r="AA1276">
        <v>2025</v>
      </c>
      <c r="AB1276" s="45">
        <v>0</v>
      </c>
      <c r="AC1276" s="45">
        <v>0</v>
      </c>
      <c r="AI1276" s="10"/>
      <c r="AK1276" s="10"/>
    </row>
    <row r="1277" spans="1:37">
      <c r="A1277" t="s">
        <v>45</v>
      </c>
      <c r="B1277" t="s">
        <v>46</v>
      </c>
      <c r="C1277" t="s">
        <v>47</v>
      </c>
      <c r="D1277" t="s">
        <v>1679</v>
      </c>
      <c r="E1277" t="s">
        <v>88</v>
      </c>
      <c r="F1277" t="s">
        <v>79</v>
      </c>
      <c r="G1277" t="s">
        <v>51</v>
      </c>
      <c r="H1277" s="20" t="s">
        <v>52</v>
      </c>
      <c r="I1277" t="s">
        <v>53</v>
      </c>
      <c r="J1277" t="s">
        <v>54</v>
      </c>
      <c r="L1277" t="s">
        <v>55</v>
      </c>
      <c r="M1277" t="s">
        <v>56</v>
      </c>
      <c r="N1277" t="s">
        <v>57</v>
      </c>
      <c r="O1277" s="21" t="s">
        <v>58</v>
      </c>
      <c r="P1277" s="21" t="s">
        <v>64</v>
      </c>
      <c r="Q1277" s="20" t="s">
        <v>502</v>
      </c>
      <c r="R1277" s="21" t="s">
        <v>503</v>
      </c>
      <c r="S1277" s="35">
        <v>2</v>
      </c>
      <c r="T1277" s="22">
        <v>2</v>
      </c>
      <c r="U1277" s="20" t="s">
        <v>62</v>
      </c>
      <c r="V1277" s="20">
        <v>45722</v>
      </c>
      <c r="W1277" s="21">
        <v>3</v>
      </c>
      <c r="X1277" s="20">
        <v>45730</v>
      </c>
      <c r="Y1277" s="20">
        <v>45728</v>
      </c>
      <c r="Z1277" s="48">
        <v>3</v>
      </c>
      <c r="AA1277">
        <v>2025</v>
      </c>
      <c r="AB1277" s="45">
        <v>90299</v>
      </c>
      <c r="AC1277" s="45">
        <v>90299</v>
      </c>
      <c r="AI1277" s="10"/>
      <c r="AK1277" s="10"/>
    </row>
    <row r="1278" spans="1:37">
      <c r="A1278" t="s">
        <v>45</v>
      </c>
      <c r="B1278" t="s">
        <v>46</v>
      </c>
      <c r="C1278" t="s">
        <v>47</v>
      </c>
      <c r="D1278" t="s">
        <v>1680</v>
      </c>
      <c r="E1278" t="s">
        <v>88</v>
      </c>
      <c r="F1278" t="s">
        <v>79</v>
      </c>
      <c r="G1278" t="s">
        <v>51</v>
      </c>
      <c r="H1278" s="20" t="s">
        <v>52</v>
      </c>
      <c r="I1278" t="s">
        <v>53</v>
      </c>
      <c r="J1278" t="s">
        <v>54</v>
      </c>
      <c r="L1278" t="s">
        <v>55</v>
      </c>
      <c r="M1278" t="s">
        <v>56</v>
      </c>
      <c r="N1278" t="s">
        <v>57</v>
      </c>
      <c r="O1278" s="21" t="s">
        <v>58</v>
      </c>
      <c r="P1278" s="21" t="s">
        <v>64</v>
      </c>
      <c r="Q1278" s="20" t="s">
        <v>474</v>
      </c>
      <c r="R1278" s="21" t="s">
        <v>475</v>
      </c>
      <c r="S1278" s="35">
        <v>1</v>
      </c>
      <c r="T1278" s="22">
        <v>1</v>
      </c>
      <c r="U1278" s="20" t="s">
        <v>62</v>
      </c>
      <c r="V1278" s="20">
        <v>45722</v>
      </c>
      <c r="W1278" s="21">
        <v>3</v>
      </c>
      <c r="X1278" s="20">
        <v>45730</v>
      </c>
      <c r="Y1278" s="20">
        <v>45728</v>
      </c>
      <c r="Z1278" s="48">
        <v>3</v>
      </c>
      <c r="AA1278">
        <v>2025</v>
      </c>
      <c r="AB1278" s="45">
        <v>26890</v>
      </c>
      <c r="AC1278" s="45">
        <v>26890</v>
      </c>
      <c r="AI1278" s="10"/>
      <c r="AK1278" s="10"/>
    </row>
    <row r="1279" spans="1:37">
      <c r="A1279" t="s">
        <v>45</v>
      </c>
      <c r="B1279" t="s">
        <v>46</v>
      </c>
      <c r="C1279" t="s">
        <v>47</v>
      </c>
      <c r="D1279" t="s">
        <v>1681</v>
      </c>
      <c r="E1279" t="s">
        <v>88</v>
      </c>
      <c r="F1279" t="s">
        <v>79</v>
      </c>
      <c r="G1279" t="s">
        <v>51</v>
      </c>
      <c r="H1279" s="20" t="s">
        <v>52</v>
      </c>
      <c r="I1279" t="s">
        <v>53</v>
      </c>
      <c r="J1279" t="s">
        <v>54</v>
      </c>
      <c r="L1279" t="s">
        <v>55</v>
      </c>
      <c r="M1279" t="s">
        <v>56</v>
      </c>
      <c r="N1279" t="s">
        <v>57</v>
      </c>
      <c r="O1279" s="21" t="s">
        <v>58</v>
      </c>
      <c r="P1279" s="21" t="s">
        <v>133</v>
      </c>
      <c r="Q1279" s="20" t="s">
        <v>134</v>
      </c>
      <c r="R1279" s="21" t="s">
        <v>135</v>
      </c>
      <c r="S1279" s="35">
        <v>1</v>
      </c>
      <c r="T1279" s="22">
        <v>1</v>
      </c>
      <c r="U1279" s="20" t="s">
        <v>62</v>
      </c>
      <c r="V1279" s="20">
        <v>45722</v>
      </c>
      <c r="W1279" s="21">
        <v>3</v>
      </c>
      <c r="X1279" s="20">
        <v>45730</v>
      </c>
      <c r="Y1279" s="20">
        <v>45728</v>
      </c>
      <c r="Z1279" s="48">
        <v>3</v>
      </c>
      <c r="AA1279">
        <v>2025</v>
      </c>
      <c r="AB1279" s="45">
        <v>25536</v>
      </c>
      <c r="AC1279" s="45">
        <v>25536</v>
      </c>
      <c r="AI1279" s="10"/>
      <c r="AK1279" s="10"/>
    </row>
    <row r="1280" spans="1:37">
      <c r="A1280" t="s">
        <v>45</v>
      </c>
      <c r="B1280" t="s">
        <v>46</v>
      </c>
      <c r="C1280" t="s">
        <v>47</v>
      </c>
      <c r="D1280" t="s">
        <v>1682</v>
      </c>
      <c r="E1280" t="s">
        <v>88</v>
      </c>
      <c r="F1280" t="s">
        <v>79</v>
      </c>
      <c r="G1280" t="s">
        <v>51</v>
      </c>
      <c r="H1280" s="20" t="s">
        <v>52</v>
      </c>
      <c r="I1280" t="s">
        <v>53</v>
      </c>
      <c r="J1280" t="s">
        <v>54</v>
      </c>
      <c r="L1280" t="s">
        <v>55</v>
      </c>
      <c r="M1280" t="s">
        <v>77</v>
      </c>
      <c r="N1280" t="s">
        <v>89</v>
      </c>
      <c r="O1280" s="21" t="s">
        <v>58</v>
      </c>
      <c r="P1280" s="21" t="s">
        <v>97</v>
      </c>
      <c r="Q1280" s="20" t="s">
        <v>236</v>
      </c>
      <c r="R1280" s="21" t="s">
        <v>237</v>
      </c>
      <c r="S1280" s="35">
        <v>1</v>
      </c>
      <c r="T1280" s="22">
        <v>1</v>
      </c>
      <c r="U1280" s="20" t="s">
        <v>62</v>
      </c>
      <c r="V1280" s="20">
        <v>45722</v>
      </c>
      <c r="W1280" s="21">
        <v>3</v>
      </c>
      <c r="X1280" s="20">
        <v>45734</v>
      </c>
      <c r="Y1280" s="20">
        <v>45728</v>
      </c>
      <c r="Z1280" s="48">
        <v>3</v>
      </c>
      <c r="AA1280">
        <v>2025</v>
      </c>
      <c r="AB1280" s="45">
        <v>40620</v>
      </c>
      <c r="AC1280" s="45">
        <v>40620</v>
      </c>
      <c r="AI1280" s="10"/>
      <c r="AK1280" s="10"/>
    </row>
    <row r="1281" spans="1:37">
      <c r="A1281" t="s">
        <v>45</v>
      </c>
      <c r="B1281" t="s">
        <v>46</v>
      </c>
      <c r="C1281" t="s">
        <v>47</v>
      </c>
      <c r="D1281" t="s">
        <v>1643</v>
      </c>
      <c r="E1281" t="s">
        <v>49</v>
      </c>
      <c r="F1281" t="s">
        <v>84</v>
      </c>
      <c r="G1281" t="s">
        <v>51</v>
      </c>
      <c r="H1281" s="20" t="s">
        <v>52</v>
      </c>
      <c r="I1281" t="s">
        <v>53</v>
      </c>
      <c r="J1281" t="s">
        <v>54</v>
      </c>
      <c r="L1281" t="s">
        <v>55</v>
      </c>
      <c r="M1281" t="s">
        <v>56</v>
      </c>
      <c r="N1281" t="s">
        <v>57</v>
      </c>
      <c r="O1281" s="21" t="s">
        <v>58</v>
      </c>
      <c r="P1281" s="21" t="s">
        <v>122</v>
      </c>
      <c r="Q1281" s="20" t="s">
        <v>123</v>
      </c>
      <c r="R1281" s="21" t="s">
        <v>124</v>
      </c>
      <c r="S1281" s="35">
        <v>1</v>
      </c>
      <c r="T1281" s="22">
        <v>0</v>
      </c>
      <c r="U1281" s="20" t="s">
        <v>82</v>
      </c>
      <c r="V1281" s="20">
        <v>45719</v>
      </c>
      <c r="W1281" s="21">
        <v>3</v>
      </c>
      <c r="X1281" s="20">
        <v>45729</v>
      </c>
      <c r="Z1281" s="48">
        <v>3</v>
      </c>
      <c r="AA1281">
        <v>2025</v>
      </c>
      <c r="AB1281" s="45">
        <v>0</v>
      </c>
      <c r="AC1281" s="45">
        <v>0</v>
      </c>
      <c r="AI1281" s="10"/>
      <c r="AK1281" s="10"/>
    </row>
    <row r="1282" spans="1:37">
      <c r="A1282" t="s">
        <v>45</v>
      </c>
      <c r="B1282" t="s">
        <v>46</v>
      </c>
      <c r="C1282" t="s">
        <v>47</v>
      </c>
      <c r="D1282" t="s">
        <v>1683</v>
      </c>
      <c r="E1282" t="s">
        <v>88</v>
      </c>
      <c r="F1282" t="s">
        <v>79</v>
      </c>
      <c r="G1282" t="s">
        <v>51</v>
      </c>
      <c r="H1282" s="20" t="s">
        <v>52</v>
      </c>
      <c r="I1282" t="s">
        <v>53</v>
      </c>
      <c r="J1282" t="s">
        <v>54</v>
      </c>
      <c r="L1282" t="s">
        <v>55</v>
      </c>
      <c r="M1282" t="s">
        <v>56</v>
      </c>
      <c r="N1282" t="s">
        <v>57</v>
      </c>
      <c r="O1282" s="21" t="s">
        <v>58</v>
      </c>
      <c r="P1282" s="21" t="s">
        <v>133</v>
      </c>
      <c r="Q1282" s="20" t="s">
        <v>511</v>
      </c>
      <c r="R1282" s="21" t="s">
        <v>512</v>
      </c>
      <c r="S1282" s="35">
        <v>1</v>
      </c>
      <c r="T1282" s="22">
        <v>1</v>
      </c>
      <c r="U1282" s="20" t="s">
        <v>62</v>
      </c>
      <c r="V1282" s="20">
        <v>45722</v>
      </c>
      <c r="W1282" s="21">
        <v>3</v>
      </c>
      <c r="X1282" s="20">
        <v>45730</v>
      </c>
      <c r="Y1282" s="20">
        <v>45728</v>
      </c>
      <c r="Z1282" s="48">
        <v>3</v>
      </c>
      <c r="AA1282">
        <v>2025</v>
      </c>
      <c r="AB1282" s="45">
        <v>43744</v>
      </c>
      <c r="AC1282" s="45">
        <v>43744</v>
      </c>
      <c r="AI1282" s="10"/>
      <c r="AK1282" s="10"/>
    </row>
    <row r="1283" spans="1:37">
      <c r="A1283" t="s">
        <v>45</v>
      </c>
      <c r="B1283" t="s">
        <v>46</v>
      </c>
      <c r="C1283" t="s">
        <v>47</v>
      </c>
      <c r="D1283" t="s">
        <v>1684</v>
      </c>
      <c r="E1283" t="s">
        <v>88</v>
      </c>
      <c r="F1283" t="s">
        <v>79</v>
      </c>
      <c r="G1283" t="s">
        <v>51</v>
      </c>
      <c r="H1283" s="20" t="s">
        <v>52</v>
      </c>
      <c r="I1283" t="s">
        <v>53</v>
      </c>
      <c r="J1283" t="s">
        <v>54</v>
      </c>
      <c r="L1283" t="s">
        <v>55</v>
      </c>
      <c r="M1283" t="s">
        <v>77</v>
      </c>
      <c r="N1283" t="s">
        <v>89</v>
      </c>
      <c r="O1283" s="21" t="s">
        <v>58</v>
      </c>
      <c r="P1283" s="21" t="s">
        <v>90</v>
      </c>
      <c r="Q1283" s="20" t="s">
        <v>1685</v>
      </c>
      <c r="R1283" s="21" t="s">
        <v>1686</v>
      </c>
      <c r="S1283" s="35">
        <v>1</v>
      </c>
      <c r="T1283" s="22">
        <v>1</v>
      </c>
      <c r="U1283" s="20" t="s">
        <v>62</v>
      </c>
      <c r="V1283" s="20">
        <v>45723</v>
      </c>
      <c r="W1283" s="21">
        <v>3</v>
      </c>
      <c r="X1283" s="20">
        <v>45748</v>
      </c>
      <c r="Y1283" s="20">
        <v>45742</v>
      </c>
      <c r="Z1283" s="48">
        <v>3</v>
      </c>
      <c r="AA1283">
        <v>2025</v>
      </c>
      <c r="AB1283" s="45">
        <v>62493</v>
      </c>
      <c r="AC1283" s="45">
        <v>62493</v>
      </c>
      <c r="AI1283" s="10"/>
      <c r="AK1283" s="10"/>
    </row>
    <row r="1284" spans="1:37">
      <c r="A1284" t="s">
        <v>45</v>
      </c>
      <c r="B1284" t="s">
        <v>46</v>
      </c>
      <c r="C1284" t="s">
        <v>47</v>
      </c>
      <c r="D1284" t="s">
        <v>1687</v>
      </c>
      <c r="E1284" t="s">
        <v>88</v>
      </c>
      <c r="F1284" t="s">
        <v>79</v>
      </c>
      <c r="G1284" t="s">
        <v>51</v>
      </c>
      <c r="H1284" s="20" t="s">
        <v>52</v>
      </c>
      <c r="I1284" t="s">
        <v>53</v>
      </c>
      <c r="J1284" t="s">
        <v>54</v>
      </c>
      <c r="L1284" t="s">
        <v>55</v>
      </c>
      <c r="M1284" t="s">
        <v>77</v>
      </c>
      <c r="N1284" t="s">
        <v>89</v>
      </c>
      <c r="O1284" s="21" t="s">
        <v>58</v>
      </c>
      <c r="P1284" s="21" t="s">
        <v>90</v>
      </c>
      <c r="Q1284" s="20" t="s">
        <v>344</v>
      </c>
      <c r="R1284" s="21" t="s">
        <v>345</v>
      </c>
      <c r="S1284" s="35">
        <v>2</v>
      </c>
      <c r="T1284" s="22">
        <v>2</v>
      </c>
      <c r="U1284" s="20" t="s">
        <v>62</v>
      </c>
      <c r="V1284" s="20">
        <v>45723</v>
      </c>
      <c r="W1284" s="21">
        <v>3</v>
      </c>
      <c r="X1284" s="20">
        <v>45730</v>
      </c>
      <c r="Y1284" s="20">
        <v>45728</v>
      </c>
      <c r="Z1284" s="48">
        <v>3</v>
      </c>
      <c r="AA1284">
        <v>2025</v>
      </c>
      <c r="AB1284" s="45">
        <v>81240</v>
      </c>
      <c r="AC1284" s="45">
        <v>81240</v>
      </c>
      <c r="AI1284" s="10"/>
      <c r="AK1284" s="10"/>
    </row>
    <row r="1285" spans="1:37">
      <c r="A1285" t="s">
        <v>45</v>
      </c>
      <c r="B1285" t="s">
        <v>46</v>
      </c>
      <c r="C1285" t="s">
        <v>47</v>
      </c>
      <c r="D1285" t="s">
        <v>1688</v>
      </c>
      <c r="E1285" t="s">
        <v>88</v>
      </c>
      <c r="F1285" t="s">
        <v>79</v>
      </c>
      <c r="G1285" t="s">
        <v>51</v>
      </c>
      <c r="H1285" s="20" t="s">
        <v>52</v>
      </c>
      <c r="I1285" t="s">
        <v>53</v>
      </c>
      <c r="J1285" t="s">
        <v>54</v>
      </c>
      <c r="L1285" t="s">
        <v>55</v>
      </c>
      <c r="M1285" t="s">
        <v>77</v>
      </c>
      <c r="N1285" t="s">
        <v>89</v>
      </c>
      <c r="O1285" s="21" t="s">
        <v>58</v>
      </c>
      <c r="P1285" s="21" t="s">
        <v>104</v>
      </c>
      <c r="Q1285" s="20" t="s">
        <v>653</v>
      </c>
      <c r="R1285" s="21" t="s">
        <v>654</v>
      </c>
      <c r="S1285" s="35">
        <v>1</v>
      </c>
      <c r="T1285" s="22">
        <v>1</v>
      </c>
      <c r="U1285" s="20" t="s">
        <v>62</v>
      </c>
      <c r="V1285" s="20">
        <v>45723</v>
      </c>
      <c r="W1285" s="21">
        <v>3</v>
      </c>
      <c r="X1285" s="20">
        <v>45730</v>
      </c>
      <c r="Y1285" s="20">
        <v>45728</v>
      </c>
      <c r="Z1285" s="48">
        <v>3</v>
      </c>
      <c r="AA1285">
        <v>2025</v>
      </c>
      <c r="AB1285" s="45">
        <v>112495</v>
      </c>
      <c r="AC1285" s="45">
        <v>112495</v>
      </c>
      <c r="AI1285" s="10"/>
      <c r="AK1285" s="10"/>
    </row>
    <row r="1286" spans="1:37">
      <c r="A1286" t="s">
        <v>45</v>
      </c>
      <c r="B1286" t="s">
        <v>46</v>
      </c>
      <c r="C1286" t="s">
        <v>47</v>
      </c>
      <c r="D1286" t="s">
        <v>1689</v>
      </c>
      <c r="E1286" t="s">
        <v>88</v>
      </c>
      <c r="F1286" t="s">
        <v>79</v>
      </c>
      <c r="G1286" t="s">
        <v>51</v>
      </c>
      <c r="H1286" s="20" t="s">
        <v>52</v>
      </c>
      <c r="I1286" t="s">
        <v>53</v>
      </c>
      <c r="J1286" t="s">
        <v>54</v>
      </c>
      <c r="L1286" t="s">
        <v>55</v>
      </c>
      <c r="M1286" t="s">
        <v>77</v>
      </c>
      <c r="N1286" t="s">
        <v>89</v>
      </c>
      <c r="O1286" s="21" t="s">
        <v>58</v>
      </c>
      <c r="P1286" s="21" t="s">
        <v>90</v>
      </c>
      <c r="Q1286" s="20" t="s">
        <v>1685</v>
      </c>
      <c r="R1286" s="21" t="s">
        <v>1686</v>
      </c>
      <c r="S1286" s="35">
        <v>1</v>
      </c>
      <c r="T1286" s="22">
        <v>1</v>
      </c>
      <c r="U1286" s="20" t="s">
        <v>62</v>
      </c>
      <c r="V1286" s="20">
        <v>45723</v>
      </c>
      <c r="W1286" s="21">
        <v>3</v>
      </c>
      <c r="X1286" s="20">
        <v>45730</v>
      </c>
      <c r="Y1286" s="20">
        <v>45728</v>
      </c>
      <c r="Z1286" s="48">
        <v>3</v>
      </c>
      <c r="AA1286">
        <v>2025</v>
      </c>
      <c r="AB1286" s="45">
        <v>62493</v>
      </c>
      <c r="AC1286" s="45">
        <v>62493</v>
      </c>
      <c r="AI1286" s="10"/>
      <c r="AK1286" s="10"/>
    </row>
    <row r="1287" spans="1:37">
      <c r="A1287" t="s">
        <v>45</v>
      </c>
      <c r="B1287" t="s">
        <v>46</v>
      </c>
      <c r="C1287" t="s">
        <v>47</v>
      </c>
      <c r="D1287" t="s">
        <v>1690</v>
      </c>
      <c r="E1287" t="s">
        <v>88</v>
      </c>
      <c r="F1287" t="s">
        <v>79</v>
      </c>
      <c r="G1287" t="s">
        <v>51</v>
      </c>
      <c r="H1287" s="20" t="s">
        <v>52</v>
      </c>
      <c r="I1287" t="s">
        <v>53</v>
      </c>
      <c r="J1287" t="s">
        <v>54</v>
      </c>
      <c r="L1287" t="s">
        <v>55</v>
      </c>
      <c r="M1287" t="s">
        <v>56</v>
      </c>
      <c r="N1287" t="s">
        <v>57</v>
      </c>
      <c r="O1287" s="21" t="s">
        <v>58</v>
      </c>
      <c r="P1287" s="21" t="s">
        <v>64</v>
      </c>
      <c r="Q1287" s="20" t="s">
        <v>1691</v>
      </c>
      <c r="R1287" s="21" t="s">
        <v>1692</v>
      </c>
      <c r="S1287" s="35">
        <v>1</v>
      </c>
      <c r="T1287" s="22">
        <v>1</v>
      </c>
      <c r="U1287" s="20" t="s">
        <v>62</v>
      </c>
      <c r="V1287" s="20">
        <v>45722</v>
      </c>
      <c r="W1287" s="21">
        <v>3</v>
      </c>
      <c r="X1287" s="20">
        <v>45741</v>
      </c>
      <c r="Y1287" s="20">
        <v>45735</v>
      </c>
      <c r="Z1287" s="48">
        <v>3</v>
      </c>
      <c r="AA1287">
        <v>2025</v>
      </c>
      <c r="AB1287" s="45">
        <v>106244</v>
      </c>
      <c r="AC1287" s="45">
        <v>106244</v>
      </c>
      <c r="AI1287" s="10"/>
      <c r="AK1287" s="10"/>
    </row>
    <row r="1288" spans="1:37">
      <c r="A1288" t="s">
        <v>45</v>
      </c>
      <c r="B1288" t="s">
        <v>46</v>
      </c>
      <c r="C1288" t="s">
        <v>47</v>
      </c>
      <c r="D1288" t="s">
        <v>1693</v>
      </c>
      <c r="E1288" t="s">
        <v>88</v>
      </c>
      <c r="F1288" t="s">
        <v>79</v>
      </c>
      <c r="G1288" t="s">
        <v>51</v>
      </c>
      <c r="H1288" s="20" t="s">
        <v>52</v>
      </c>
      <c r="I1288" t="s">
        <v>53</v>
      </c>
      <c r="J1288" t="s">
        <v>54</v>
      </c>
      <c r="L1288" t="s">
        <v>55</v>
      </c>
      <c r="M1288" t="s">
        <v>56</v>
      </c>
      <c r="N1288" t="s">
        <v>57</v>
      </c>
      <c r="O1288" s="21" t="s">
        <v>58</v>
      </c>
      <c r="P1288" s="21" t="s">
        <v>64</v>
      </c>
      <c r="Q1288" s="20" t="s">
        <v>385</v>
      </c>
      <c r="R1288" s="21" t="s">
        <v>386</v>
      </c>
      <c r="S1288" s="35">
        <v>1</v>
      </c>
      <c r="T1288" s="22">
        <v>1</v>
      </c>
      <c r="U1288" s="20" t="s">
        <v>62</v>
      </c>
      <c r="V1288" s="20">
        <v>45722</v>
      </c>
      <c r="W1288" s="21">
        <v>3</v>
      </c>
      <c r="X1288" s="20">
        <v>45734</v>
      </c>
      <c r="Y1288" s="20">
        <v>45728</v>
      </c>
      <c r="Z1288" s="48">
        <v>3</v>
      </c>
      <c r="AA1288">
        <v>2025</v>
      </c>
      <c r="AB1288" s="45">
        <v>52935</v>
      </c>
      <c r="AC1288" s="45">
        <v>52935</v>
      </c>
      <c r="AI1288" s="10"/>
      <c r="AK1288" s="10"/>
    </row>
    <row r="1289" spans="1:37">
      <c r="A1289" t="s">
        <v>45</v>
      </c>
      <c r="B1289" t="s">
        <v>46</v>
      </c>
      <c r="C1289" t="s">
        <v>47</v>
      </c>
      <c r="D1289" t="s">
        <v>1694</v>
      </c>
      <c r="E1289" t="s">
        <v>88</v>
      </c>
      <c r="F1289" t="s">
        <v>79</v>
      </c>
      <c r="G1289" t="s">
        <v>51</v>
      </c>
      <c r="H1289" s="20" t="s">
        <v>52</v>
      </c>
      <c r="I1289" t="s">
        <v>53</v>
      </c>
      <c r="J1289" t="s">
        <v>54</v>
      </c>
      <c r="L1289" t="s">
        <v>55</v>
      </c>
      <c r="M1289" t="s">
        <v>56</v>
      </c>
      <c r="N1289" t="s">
        <v>57</v>
      </c>
      <c r="O1289" s="21" t="s">
        <v>58</v>
      </c>
      <c r="P1289" s="21" t="s">
        <v>64</v>
      </c>
      <c r="Q1289" s="20" t="s">
        <v>885</v>
      </c>
      <c r="R1289" s="21" t="s">
        <v>886</v>
      </c>
      <c r="S1289" s="35">
        <v>1</v>
      </c>
      <c r="T1289" s="22">
        <v>1</v>
      </c>
      <c r="U1289" s="20" t="s">
        <v>62</v>
      </c>
      <c r="V1289" s="20">
        <v>45722</v>
      </c>
      <c r="W1289" s="21">
        <v>3</v>
      </c>
      <c r="X1289" s="20">
        <v>45734</v>
      </c>
      <c r="Y1289" s="20">
        <v>45730</v>
      </c>
      <c r="Z1289" s="48">
        <v>3</v>
      </c>
      <c r="AA1289">
        <v>2025</v>
      </c>
      <c r="AB1289" s="45">
        <v>109369</v>
      </c>
      <c r="AC1289" s="45">
        <v>109369</v>
      </c>
      <c r="AI1289" s="10"/>
      <c r="AK1289" s="10"/>
    </row>
    <row r="1290" spans="1:37">
      <c r="A1290" t="s">
        <v>45</v>
      </c>
      <c r="B1290" t="s">
        <v>46</v>
      </c>
      <c r="C1290" t="s">
        <v>47</v>
      </c>
      <c r="D1290" t="s">
        <v>1643</v>
      </c>
      <c r="E1290" t="s">
        <v>49</v>
      </c>
      <c r="F1290" t="s">
        <v>85</v>
      </c>
      <c r="G1290" t="s">
        <v>51</v>
      </c>
      <c r="H1290" s="20" t="s">
        <v>52</v>
      </c>
      <c r="I1290" t="s">
        <v>53</v>
      </c>
      <c r="J1290" t="s">
        <v>54</v>
      </c>
      <c r="L1290" t="s">
        <v>55</v>
      </c>
      <c r="M1290" t="s">
        <v>56</v>
      </c>
      <c r="N1290" t="s">
        <v>57</v>
      </c>
      <c r="O1290" s="21" t="s">
        <v>58</v>
      </c>
      <c r="P1290" s="21" t="s">
        <v>59</v>
      </c>
      <c r="Q1290" s="20" t="s">
        <v>80</v>
      </c>
      <c r="R1290" s="21" t="s">
        <v>81</v>
      </c>
      <c r="S1290" s="35">
        <v>5</v>
      </c>
      <c r="T1290" s="22">
        <v>5</v>
      </c>
      <c r="U1290" s="20" t="s">
        <v>82</v>
      </c>
      <c r="V1290" s="20">
        <v>45719</v>
      </c>
      <c r="W1290" s="21">
        <v>3</v>
      </c>
      <c r="X1290" s="20">
        <v>45729</v>
      </c>
      <c r="Y1290" s="20">
        <v>45726</v>
      </c>
      <c r="Z1290" s="48">
        <v>3</v>
      </c>
      <c r="AA1290">
        <v>2025</v>
      </c>
      <c r="AB1290" s="45">
        <v>615000</v>
      </c>
      <c r="AC1290" s="45">
        <v>615000</v>
      </c>
      <c r="AI1290" s="10"/>
      <c r="AK1290" s="10"/>
    </row>
    <row r="1291" spans="1:37">
      <c r="A1291" t="s">
        <v>45</v>
      </c>
      <c r="B1291" t="s">
        <v>46</v>
      </c>
      <c r="C1291" t="s">
        <v>47</v>
      </c>
      <c r="D1291" t="s">
        <v>1695</v>
      </c>
      <c r="E1291" t="s">
        <v>88</v>
      </c>
      <c r="F1291" t="s">
        <v>79</v>
      </c>
      <c r="G1291" t="s">
        <v>51</v>
      </c>
      <c r="H1291" s="20" t="s">
        <v>52</v>
      </c>
      <c r="I1291" t="s">
        <v>53</v>
      </c>
      <c r="J1291" t="s">
        <v>54</v>
      </c>
      <c r="L1291" t="s">
        <v>55</v>
      </c>
      <c r="M1291" t="s">
        <v>56</v>
      </c>
      <c r="N1291" t="s">
        <v>57</v>
      </c>
      <c r="O1291" s="21" t="s">
        <v>58</v>
      </c>
      <c r="P1291" s="21" t="s">
        <v>64</v>
      </c>
      <c r="Q1291" s="20" t="s">
        <v>1691</v>
      </c>
      <c r="R1291" s="21" t="s">
        <v>1692</v>
      </c>
      <c r="S1291" s="35">
        <v>1</v>
      </c>
      <c r="T1291" s="22">
        <v>1</v>
      </c>
      <c r="U1291" s="20" t="s">
        <v>62</v>
      </c>
      <c r="V1291" s="20">
        <v>45723</v>
      </c>
      <c r="W1291" s="21">
        <v>3</v>
      </c>
      <c r="X1291" s="20">
        <v>45730</v>
      </c>
      <c r="Y1291" s="20">
        <v>45728</v>
      </c>
      <c r="Z1291" s="48">
        <v>3</v>
      </c>
      <c r="AA1291">
        <v>2025</v>
      </c>
      <c r="AB1291" s="45">
        <v>106244</v>
      </c>
      <c r="AC1291" s="45">
        <v>106244</v>
      </c>
      <c r="AI1291" s="10"/>
      <c r="AK1291" s="10"/>
    </row>
    <row r="1292" spans="1:37">
      <c r="A1292" t="s">
        <v>45</v>
      </c>
      <c r="B1292" t="s">
        <v>46</v>
      </c>
      <c r="C1292" t="s">
        <v>47</v>
      </c>
      <c r="D1292" t="s">
        <v>1696</v>
      </c>
      <c r="E1292" t="s">
        <v>88</v>
      </c>
      <c r="F1292" t="s">
        <v>79</v>
      </c>
      <c r="G1292" t="s">
        <v>51</v>
      </c>
      <c r="H1292" s="20" t="s">
        <v>52</v>
      </c>
      <c r="I1292" t="s">
        <v>53</v>
      </c>
      <c r="J1292" t="s">
        <v>54</v>
      </c>
      <c r="L1292" t="s">
        <v>55</v>
      </c>
      <c r="M1292" t="s">
        <v>77</v>
      </c>
      <c r="N1292" t="s">
        <v>89</v>
      </c>
      <c r="O1292" s="21" t="s">
        <v>58</v>
      </c>
      <c r="P1292" s="21" t="s">
        <v>126</v>
      </c>
      <c r="Q1292" s="20" t="s">
        <v>217</v>
      </c>
      <c r="R1292" s="21" t="s">
        <v>218</v>
      </c>
      <c r="S1292" s="35">
        <v>1</v>
      </c>
      <c r="T1292" s="22">
        <v>1</v>
      </c>
      <c r="U1292" s="20" t="s">
        <v>62</v>
      </c>
      <c r="V1292" s="20">
        <v>45723</v>
      </c>
      <c r="W1292" s="21">
        <v>3</v>
      </c>
      <c r="X1292" s="20">
        <v>45730</v>
      </c>
      <c r="Y1292" s="20">
        <v>45728</v>
      </c>
      <c r="Z1292" s="48">
        <v>3</v>
      </c>
      <c r="AA1292">
        <v>2025</v>
      </c>
      <c r="AB1292" s="45">
        <v>71872</v>
      </c>
      <c r="AC1292" s="45">
        <v>71872</v>
      </c>
      <c r="AI1292" s="10"/>
      <c r="AK1292" s="10"/>
    </row>
    <row r="1293" spans="1:37">
      <c r="A1293" t="s">
        <v>45</v>
      </c>
      <c r="B1293" t="s">
        <v>46</v>
      </c>
      <c r="C1293" t="s">
        <v>47</v>
      </c>
      <c r="D1293" t="s">
        <v>1697</v>
      </c>
      <c r="E1293" t="s">
        <v>88</v>
      </c>
      <c r="F1293" t="s">
        <v>79</v>
      </c>
      <c r="G1293" t="s">
        <v>51</v>
      </c>
      <c r="H1293" s="20" t="s">
        <v>52</v>
      </c>
      <c r="I1293" t="s">
        <v>53</v>
      </c>
      <c r="J1293" t="s">
        <v>54</v>
      </c>
      <c r="L1293" t="s">
        <v>55</v>
      </c>
      <c r="M1293" t="s">
        <v>56</v>
      </c>
      <c r="N1293" t="s">
        <v>57</v>
      </c>
      <c r="O1293" s="21" t="s">
        <v>58</v>
      </c>
      <c r="P1293" s="21" t="s">
        <v>133</v>
      </c>
      <c r="Q1293" s="20" t="s">
        <v>134</v>
      </c>
      <c r="R1293" s="21" t="s">
        <v>135</v>
      </c>
      <c r="S1293" s="35">
        <v>2</v>
      </c>
      <c r="T1293" s="22">
        <v>2</v>
      </c>
      <c r="U1293" s="20" t="s">
        <v>62</v>
      </c>
      <c r="V1293" s="20">
        <v>45725</v>
      </c>
      <c r="W1293" s="21">
        <v>3</v>
      </c>
      <c r="X1293" s="20">
        <v>45733</v>
      </c>
      <c r="Y1293" s="20">
        <v>45728</v>
      </c>
      <c r="Z1293" s="48">
        <v>3</v>
      </c>
      <c r="AA1293">
        <v>2025</v>
      </c>
      <c r="AB1293" s="45">
        <v>51071</v>
      </c>
      <c r="AC1293" s="45">
        <v>51071</v>
      </c>
      <c r="AI1293" s="10"/>
      <c r="AK1293" s="10"/>
    </row>
    <row r="1294" spans="1:37">
      <c r="A1294" t="s">
        <v>45</v>
      </c>
      <c r="B1294" t="s">
        <v>46</v>
      </c>
      <c r="C1294" t="s">
        <v>47</v>
      </c>
      <c r="D1294" t="s">
        <v>1643</v>
      </c>
      <c r="E1294" t="s">
        <v>49</v>
      </c>
      <c r="F1294" t="s">
        <v>86</v>
      </c>
      <c r="G1294" t="s">
        <v>51</v>
      </c>
      <c r="H1294" s="20" t="s">
        <v>52</v>
      </c>
      <c r="I1294" t="s">
        <v>53</v>
      </c>
      <c r="J1294" t="s">
        <v>54</v>
      </c>
      <c r="L1294" t="s">
        <v>55</v>
      </c>
      <c r="M1294" t="s">
        <v>56</v>
      </c>
      <c r="N1294" t="s">
        <v>57</v>
      </c>
      <c r="O1294" s="21" t="s">
        <v>58</v>
      </c>
      <c r="P1294" s="21" t="s">
        <v>59</v>
      </c>
      <c r="Q1294" s="20" t="s">
        <v>80</v>
      </c>
      <c r="R1294" s="21" t="s">
        <v>81</v>
      </c>
      <c r="S1294" s="35">
        <v>1</v>
      </c>
      <c r="T1294" s="22">
        <v>0</v>
      </c>
      <c r="U1294" s="20" t="s">
        <v>82</v>
      </c>
      <c r="V1294" s="20">
        <v>45719</v>
      </c>
      <c r="W1294" s="21">
        <v>3</v>
      </c>
      <c r="X1294" s="20">
        <v>45729</v>
      </c>
      <c r="Z1294" s="48">
        <v>3</v>
      </c>
      <c r="AA1294">
        <v>2025</v>
      </c>
      <c r="AB1294" s="45">
        <v>0</v>
      </c>
      <c r="AC1294" s="45">
        <v>0</v>
      </c>
      <c r="AI1294" s="10"/>
      <c r="AK1294" s="10"/>
    </row>
    <row r="1295" spans="1:37">
      <c r="A1295" t="s">
        <v>45</v>
      </c>
      <c r="B1295" t="s">
        <v>46</v>
      </c>
      <c r="C1295" t="s">
        <v>47</v>
      </c>
      <c r="D1295" t="s">
        <v>1698</v>
      </c>
      <c r="E1295" t="s">
        <v>88</v>
      </c>
      <c r="F1295" t="s">
        <v>79</v>
      </c>
      <c r="G1295" t="s">
        <v>51</v>
      </c>
      <c r="H1295" s="20" t="s">
        <v>52</v>
      </c>
      <c r="I1295" t="s">
        <v>53</v>
      </c>
      <c r="J1295" t="s">
        <v>54</v>
      </c>
      <c r="L1295" t="s">
        <v>55</v>
      </c>
      <c r="M1295" t="s">
        <v>56</v>
      </c>
      <c r="N1295" t="s">
        <v>57</v>
      </c>
      <c r="O1295" s="21" t="s">
        <v>58</v>
      </c>
      <c r="P1295" s="21" t="s">
        <v>64</v>
      </c>
      <c r="Q1295" s="20" t="s">
        <v>410</v>
      </c>
      <c r="R1295" s="21" t="s">
        <v>411</v>
      </c>
      <c r="S1295" s="35">
        <v>1</v>
      </c>
      <c r="T1295" s="22">
        <v>1</v>
      </c>
      <c r="U1295" s="20" t="s">
        <v>62</v>
      </c>
      <c r="V1295" s="20">
        <v>45717</v>
      </c>
      <c r="W1295" s="21">
        <v>3</v>
      </c>
      <c r="X1295" s="20">
        <v>45726</v>
      </c>
      <c r="Y1295" s="20">
        <v>45721</v>
      </c>
      <c r="Z1295" s="48">
        <v>3</v>
      </c>
      <c r="AA1295">
        <v>2025</v>
      </c>
      <c r="AB1295" s="45">
        <v>53119</v>
      </c>
      <c r="AC1295" s="45">
        <v>53119</v>
      </c>
      <c r="AI1295" s="10"/>
      <c r="AK1295" s="10"/>
    </row>
    <row r="1296" spans="1:37">
      <c r="A1296" t="s">
        <v>45</v>
      </c>
      <c r="B1296" t="s">
        <v>46</v>
      </c>
      <c r="C1296" t="s">
        <v>47</v>
      </c>
      <c r="D1296" t="s">
        <v>1699</v>
      </c>
      <c r="E1296" t="s">
        <v>88</v>
      </c>
      <c r="F1296" t="s">
        <v>79</v>
      </c>
      <c r="G1296" t="s">
        <v>51</v>
      </c>
      <c r="H1296" s="20" t="s">
        <v>52</v>
      </c>
      <c r="I1296" t="s">
        <v>53</v>
      </c>
      <c r="J1296" t="s">
        <v>54</v>
      </c>
      <c r="L1296" t="s">
        <v>55</v>
      </c>
      <c r="M1296" t="s">
        <v>56</v>
      </c>
      <c r="N1296" t="s">
        <v>57</v>
      </c>
      <c r="O1296" s="21" t="s">
        <v>58</v>
      </c>
      <c r="P1296" s="21" t="s">
        <v>64</v>
      </c>
      <c r="Q1296" s="20" t="s">
        <v>474</v>
      </c>
      <c r="R1296" s="21" t="s">
        <v>475</v>
      </c>
      <c r="S1296" s="35">
        <v>1</v>
      </c>
      <c r="T1296" s="22">
        <v>1</v>
      </c>
      <c r="U1296" s="20" t="s">
        <v>62</v>
      </c>
      <c r="V1296" s="20">
        <v>45717</v>
      </c>
      <c r="W1296" s="21">
        <v>3</v>
      </c>
      <c r="X1296" s="20">
        <v>45726</v>
      </c>
      <c r="Y1296" s="20">
        <v>45721</v>
      </c>
      <c r="Z1296" s="48">
        <v>3</v>
      </c>
      <c r="AA1296">
        <v>2025</v>
      </c>
      <c r="AB1296" s="45">
        <v>26890</v>
      </c>
      <c r="AC1296" s="45">
        <v>26890</v>
      </c>
      <c r="AI1296" s="10"/>
      <c r="AK1296" s="10"/>
    </row>
    <row r="1297" spans="1:37">
      <c r="A1297" t="s">
        <v>45</v>
      </c>
      <c r="B1297" t="s">
        <v>46</v>
      </c>
      <c r="C1297" t="s">
        <v>47</v>
      </c>
      <c r="D1297" t="s">
        <v>1700</v>
      </c>
      <c r="E1297" t="s">
        <v>88</v>
      </c>
      <c r="F1297" t="s">
        <v>79</v>
      </c>
      <c r="G1297" t="s">
        <v>51</v>
      </c>
      <c r="H1297" s="20" t="s">
        <v>52</v>
      </c>
      <c r="I1297" t="s">
        <v>53</v>
      </c>
      <c r="J1297" t="s">
        <v>54</v>
      </c>
      <c r="L1297" t="s">
        <v>55</v>
      </c>
      <c r="M1297" t="s">
        <v>77</v>
      </c>
      <c r="N1297" t="s">
        <v>89</v>
      </c>
      <c r="O1297" s="21" t="s">
        <v>58</v>
      </c>
      <c r="P1297" s="21" t="s">
        <v>126</v>
      </c>
      <c r="Q1297" s="20" t="s">
        <v>1002</v>
      </c>
      <c r="R1297" s="21" t="s">
        <v>1003</v>
      </c>
      <c r="S1297" s="35">
        <v>1</v>
      </c>
      <c r="T1297" s="22">
        <v>1</v>
      </c>
      <c r="U1297" s="20" t="s">
        <v>62</v>
      </c>
      <c r="V1297" s="20">
        <v>45717</v>
      </c>
      <c r="W1297" s="21">
        <v>3</v>
      </c>
      <c r="X1297" s="20">
        <v>45726</v>
      </c>
      <c r="Y1297" s="20">
        <v>45721</v>
      </c>
      <c r="Z1297" s="48">
        <v>3</v>
      </c>
      <c r="AA1297">
        <v>2025</v>
      </c>
      <c r="AB1297" s="45">
        <v>30706</v>
      </c>
      <c r="AC1297" s="45">
        <v>30706</v>
      </c>
      <c r="AI1297" s="10"/>
      <c r="AK1297" s="10"/>
    </row>
    <row r="1298" spans="1:37">
      <c r="A1298" t="s">
        <v>45</v>
      </c>
      <c r="B1298" t="s">
        <v>46</v>
      </c>
      <c r="C1298" t="s">
        <v>47</v>
      </c>
      <c r="D1298" t="s">
        <v>1701</v>
      </c>
      <c r="E1298" t="s">
        <v>88</v>
      </c>
      <c r="F1298" t="s">
        <v>79</v>
      </c>
      <c r="G1298" t="s">
        <v>51</v>
      </c>
      <c r="H1298" s="20" t="s">
        <v>52</v>
      </c>
      <c r="I1298" t="s">
        <v>53</v>
      </c>
      <c r="J1298" t="s">
        <v>54</v>
      </c>
      <c r="L1298" t="s">
        <v>55</v>
      </c>
      <c r="M1298" t="s">
        <v>56</v>
      </c>
      <c r="N1298" t="s">
        <v>57</v>
      </c>
      <c r="O1298" s="21" t="s">
        <v>58</v>
      </c>
      <c r="P1298" s="21" t="s">
        <v>133</v>
      </c>
      <c r="Q1298" s="20" t="s">
        <v>134</v>
      </c>
      <c r="R1298" s="21" t="s">
        <v>135</v>
      </c>
      <c r="S1298" s="35">
        <v>1</v>
      </c>
      <c r="T1298" s="22">
        <v>1</v>
      </c>
      <c r="U1298" s="20" t="s">
        <v>62</v>
      </c>
      <c r="V1298" s="20">
        <v>45718</v>
      </c>
      <c r="W1298" s="21">
        <v>3</v>
      </c>
      <c r="X1298" s="20">
        <v>45726</v>
      </c>
      <c r="Y1298" s="20">
        <v>45721</v>
      </c>
      <c r="Z1298" s="48">
        <v>3</v>
      </c>
      <c r="AA1298">
        <v>2025</v>
      </c>
      <c r="AB1298" s="45">
        <v>25536</v>
      </c>
      <c r="AC1298" s="45">
        <v>25536</v>
      </c>
      <c r="AI1298" s="10"/>
      <c r="AK1298" s="10"/>
    </row>
    <row r="1299" spans="1:37">
      <c r="A1299" t="s">
        <v>45</v>
      </c>
      <c r="B1299" t="s">
        <v>46</v>
      </c>
      <c r="C1299" t="s">
        <v>47</v>
      </c>
      <c r="D1299" t="s">
        <v>1702</v>
      </c>
      <c r="E1299" t="s">
        <v>88</v>
      </c>
      <c r="F1299" t="s">
        <v>79</v>
      </c>
      <c r="G1299" t="s">
        <v>51</v>
      </c>
      <c r="H1299" s="20" t="s">
        <v>52</v>
      </c>
      <c r="I1299" t="s">
        <v>53</v>
      </c>
      <c r="J1299" t="s">
        <v>54</v>
      </c>
      <c r="L1299" t="s">
        <v>55</v>
      </c>
      <c r="M1299" t="s">
        <v>56</v>
      </c>
      <c r="N1299" t="s">
        <v>57</v>
      </c>
      <c r="O1299" s="21" t="s">
        <v>58</v>
      </c>
      <c r="P1299" s="21" t="s">
        <v>64</v>
      </c>
      <c r="Q1299" s="20" t="s">
        <v>930</v>
      </c>
      <c r="R1299" s="21" t="s">
        <v>931</v>
      </c>
      <c r="S1299" s="35">
        <v>1</v>
      </c>
      <c r="T1299" s="22">
        <v>1</v>
      </c>
      <c r="U1299" s="20" t="s">
        <v>62</v>
      </c>
      <c r="V1299" s="20">
        <v>45717</v>
      </c>
      <c r="W1299" s="21">
        <v>3</v>
      </c>
      <c r="X1299" s="20">
        <v>45726</v>
      </c>
      <c r="Y1299" s="20">
        <v>45721</v>
      </c>
      <c r="Z1299" s="48">
        <v>3</v>
      </c>
      <c r="AA1299">
        <v>2025</v>
      </c>
      <c r="AB1299" s="45">
        <v>62494</v>
      </c>
      <c r="AC1299" s="45">
        <v>62494</v>
      </c>
      <c r="AI1299" s="10"/>
      <c r="AK1299" s="10"/>
    </row>
    <row r="1300" spans="1:37">
      <c r="A1300" t="s">
        <v>45</v>
      </c>
      <c r="B1300" t="s">
        <v>46</v>
      </c>
      <c r="C1300" t="s">
        <v>47</v>
      </c>
      <c r="D1300" t="s">
        <v>1703</v>
      </c>
      <c r="E1300" t="s">
        <v>88</v>
      </c>
      <c r="F1300" t="s">
        <v>79</v>
      </c>
      <c r="G1300" t="s">
        <v>51</v>
      </c>
      <c r="H1300" s="20" t="s">
        <v>52</v>
      </c>
      <c r="I1300" t="s">
        <v>53</v>
      </c>
      <c r="J1300" t="s">
        <v>54</v>
      </c>
      <c r="L1300" t="s">
        <v>55</v>
      </c>
      <c r="M1300" t="s">
        <v>77</v>
      </c>
      <c r="N1300" t="s">
        <v>89</v>
      </c>
      <c r="O1300" s="21" t="s">
        <v>58</v>
      </c>
      <c r="P1300" s="21" t="s">
        <v>276</v>
      </c>
      <c r="Q1300" s="20" t="s">
        <v>315</v>
      </c>
      <c r="R1300" s="21" t="s">
        <v>316</v>
      </c>
      <c r="S1300" s="35">
        <v>2</v>
      </c>
      <c r="T1300" s="22">
        <v>2</v>
      </c>
      <c r="U1300" s="20" t="s">
        <v>62</v>
      </c>
      <c r="V1300" s="20">
        <v>45717</v>
      </c>
      <c r="W1300" s="21">
        <v>3</v>
      </c>
      <c r="X1300" s="20">
        <v>45726</v>
      </c>
      <c r="Y1300" s="20">
        <v>45721</v>
      </c>
      <c r="Z1300" s="48">
        <v>3</v>
      </c>
      <c r="AA1300">
        <v>2025</v>
      </c>
      <c r="AB1300" s="45">
        <v>24987</v>
      </c>
      <c r="AC1300" s="45">
        <v>24987</v>
      </c>
      <c r="AI1300" s="10"/>
      <c r="AK1300" s="10"/>
    </row>
    <row r="1301" spans="1:37">
      <c r="A1301" t="s">
        <v>45</v>
      </c>
      <c r="B1301" t="s">
        <v>46</v>
      </c>
      <c r="C1301" t="s">
        <v>47</v>
      </c>
      <c r="D1301" t="s">
        <v>1704</v>
      </c>
      <c r="E1301" t="s">
        <v>88</v>
      </c>
      <c r="F1301" t="s">
        <v>79</v>
      </c>
      <c r="G1301" t="s">
        <v>51</v>
      </c>
      <c r="H1301" s="20" t="s">
        <v>52</v>
      </c>
      <c r="I1301" t="s">
        <v>53</v>
      </c>
      <c r="J1301" t="s">
        <v>54</v>
      </c>
      <c r="L1301" t="s">
        <v>55</v>
      </c>
      <c r="M1301" t="s">
        <v>56</v>
      </c>
      <c r="N1301" t="s">
        <v>57</v>
      </c>
      <c r="O1301" s="21" t="s">
        <v>58</v>
      </c>
      <c r="P1301" s="21" t="s">
        <v>64</v>
      </c>
      <c r="Q1301" s="20" t="s">
        <v>410</v>
      </c>
      <c r="R1301" s="21" t="s">
        <v>411</v>
      </c>
      <c r="S1301" s="35">
        <v>1</v>
      </c>
      <c r="T1301" s="22">
        <v>1</v>
      </c>
      <c r="U1301" s="20" t="s">
        <v>62</v>
      </c>
      <c r="V1301" s="20">
        <v>45717</v>
      </c>
      <c r="W1301" s="21">
        <v>3</v>
      </c>
      <c r="X1301" s="20">
        <v>45726</v>
      </c>
      <c r="Y1301" s="20">
        <v>45721</v>
      </c>
      <c r="Z1301" s="48">
        <v>3</v>
      </c>
      <c r="AA1301">
        <v>2025</v>
      </c>
      <c r="AB1301" s="45">
        <v>53119</v>
      </c>
      <c r="AC1301" s="45">
        <v>53119</v>
      </c>
      <c r="AI1301" s="10"/>
      <c r="AK1301" s="10"/>
    </row>
    <row r="1302" spans="1:37">
      <c r="A1302" t="s">
        <v>45</v>
      </c>
      <c r="B1302" t="s">
        <v>46</v>
      </c>
      <c r="C1302" t="s">
        <v>47</v>
      </c>
      <c r="D1302" t="s">
        <v>1705</v>
      </c>
      <c r="E1302" t="s">
        <v>88</v>
      </c>
      <c r="F1302" t="s">
        <v>79</v>
      </c>
      <c r="G1302" t="s">
        <v>51</v>
      </c>
      <c r="H1302" s="20" t="s">
        <v>52</v>
      </c>
      <c r="I1302" t="s">
        <v>53</v>
      </c>
      <c r="J1302" t="s">
        <v>54</v>
      </c>
      <c r="L1302" t="s">
        <v>55</v>
      </c>
      <c r="M1302" t="s">
        <v>77</v>
      </c>
      <c r="N1302" t="s">
        <v>89</v>
      </c>
      <c r="O1302" s="21" t="s">
        <v>58</v>
      </c>
      <c r="P1302" s="21" t="s">
        <v>126</v>
      </c>
      <c r="Q1302" s="20" t="s">
        <v>1002</v>
      </c>
      <c r="R1302" s="21" t="s">
        <v>1003</v>
      </c>
      <c r="S1302" s="35">
        <v>1</v>
      </c>
      <c r="T1302" s="22">
        <v>1</v>
      </c>
      <c r="U1302" s="20" t="s">
        <v>62</v>
      </c>
      <c r="V1302" s="20">
        <v>45718</v>
      </c>
      <c r="W1302" s="21">
        <v>3</v>
      </c>
      <c r="X1302" s="20">
        <v>45726</v>
      </c>
      <c r="Y1302" s="20">
        <v>45721</v>
      </c>
      <c r="Z1302" s="48">
        <v>3</v>
      </c>
      <c r="AA1302">
        <v>2025</v>
      </c>
      <c r="AB1302" s="45">
        <v>30706</v>
      </c>
      <c r="AC1302" s="45">
        <v>30706</v>
      </c>
      <c r="AI1302" s="10"/>
      <c r="AK1302" s="10"/>
    </row>
    <row r="1303" spans="1:37">
      <c r="A1303" t="s">
        <v>45</v>
      </c>
      <c r="B1303" t="s">
        <v>46</v>
      </c>
      <c r="C1303" t="s">
        <v>47</v>
      </c>
      <c r="D1303" t="s">
        <v>1706</v>
      </c>
      <c r="E1303" t="s">
        <v>88</v>
      </c>
      <c r="F1303" t="s">
        <v>79</v>
      </c>
      <c r="G1303" t="s">
        <v>51</v>
      </c>
      <c r="H1303" s="20" t="s">
        <v>52</v>
      </c>
      <c r="I1303" t="s">
        <v>53</v>
      </c>
      <c r="J1303" t="s">
        <v>54</v>
      </c>
      <c r="L1303" t="s">
        <v>55</v>
      </c>
      <c r="M1303" t="s">
        <v>77</v>
      </c>
      <c r="N1303" t="s">
        <v>89</v>
      </c>
      <c r="O1303" s="21" t="s">
        <v>58</v>
      </c>
      <c r="P1303" s="21" t="s">
        <v>276</v>
      </c>
      <c r="Q1303" s="20" t="s">
        <v>315</v>
      </c>
      <c r="R1303" s="21" t="s">
        <v>316</v>
      </c>
      <c r="S1303" s="35">
        <v>1</v>
      </c>
      <c r="T1303" s="22">
        <v>1</v>
      </c>
      <c r="U1303" s="20" t="s">
        <v>62</v>
      </c>
      <c r="V1303" s="20">
        <v>45724</v>
      </c>
      <c r="W1303" s="21">
        <v>3</v>
      </c>
      <c r="X1303" s="20">
        <v>45733</v>
      </c>
      <c r="Y1303" s="20">
        <v>45728</v>
      </c>
      <c r="Z1303" s="48">
        <v>3</v>
      </c>
      <c r="AA1303">
        <v>2025</v>
      </c>
      <c r="AB1303" s="45">
        <v>12494</v>
      </c>
      <c r="AC1303" s="45">
        <v>12494</v>
      </c>
      <c r="AI1303" s="10"/>
      <c r="AK1303" s="10"/>
    </row>
    <row r="1304" spans="1:37">
      <c r="A1304" t="s">
        <v>45</v>
      </c>
      <c r="B1304" t="s">
        <v>46</v>
      </c>
      <c r="C1304" t="s">
        <v>47</v>
      </c>
      <c r="D1304" t="s">
        <v>1707</v>
      </c>
      <c r="E1304" t="s">
        <v>88</v>
      </c>
      <c r="F1304" t="s">
        <v>79</v>
      </c>
      <c r="G1304" t="s">
        <v>51</v>
      </c>
      <c r="H1304" s="20" t="s">
        <v>52</v>
      </c>
      <c r="I1304" t="s">
        <v>53</v>
      </c>
      <c r="J1304" t="s">
        <v>54</v>
      </c>
      <c r="L1304" t="s">
        <v>55</v>
      </c>
      <c r="M1304" t="s">
        <v>77</v>
      </c>
      <c r="N1304" t="s">
        <v>89</v>
      </c>
      <c r="O1304" s="21" t="s">
        <v>58</v>
      </c>
      <c r="P1304" s="21" t="s">
        <v>159</v>
      </c>
      <c r="Q1304" s="20" t="s">
        <v>1708</v>
      </c>
      <c r="R1304" s="21" t="s">
        <v>1709</v>
      </c>
      <c r="S1304" s="35">
        <v>1</v>
      </c>
      <c r="T1304" s="22">
        <v>1</v>
      </c>
      <c r="U1304" s="20" t="s">
        <v>62</v>
      </c>
      <c r="V1304" s="20">
        <v>45725</v>
      </c>
      <c r="W1304" s="21">
        <v>3</v>
      </c>
      <c r="X1304" s="20">
        <v>45733</v>
      </c>
      <c r="Y1304" s="20">
        <v>45728</v>
      </c>
      <c r="Z1304" s="48">
        <v>3</v>
      </c>
      <c r="AA1304">
        <v>2025</v>
      </c>
      <c r="AB1304" s="45">
        <v>43746</v>
      </c>
      <c r="AC1304" s="45">
        <v>43746</v>
      </c>
      <c r="AI1304" s="10"/>
      <c r="AK1304" s="10"/>
    </row>
    <row r="1305" spans="1:37">
      <c r="A1305" t="s">
        <v>45</v>
      </c>
      <c r="B1305" t="s">
        <v>46</v>
      </c>
      <c r="C1305" t="s">
        <v>47</v>
      </c>
      <c r="D1305" t="s">
        <v>1710</v>
      </c>
      <c r="E1305" t="s">
        <v>88</v>
      </c>
      <c r="F1305" t="s">
        <v>79</v>
      </c>
      <c r="G1305" t="s">
        <v>51</v>
      </c>
      <c r="H1305" s="20" t="s">
        <v>52</v>
      </c>
      <c r="I1305" t="s">
        <v>53</v>
      </c>
      <c r="J1305" t="s">
        <v>54</v>
      </c>
      <c r="L1305" t="s">
        <v>55</v>
      </c>
      <c r="M1305" t="s">
        <v>77</v>
      </c>
      <c r="N1305" t="s">
        <v>89</v>
      </c>
      <c r="O1305" s="21" t="s">
        <v>58</v>
      </c>
      <c r="P1305" s="21" t="s">
        <v>90</v>
      </c>
      <c r="Q1305" s="20" t="s">
        <v>1025</v>
      </c>
      <c r="R1305" s="21" t="s">
        <v>1026</v>
      </c>
      <c r="S1305" s="35">
        <v>3</v>
      </c>
      <c r="T1305" s="22">
        <v>3</v>
      </c>
      <c r="U1305" s="20" t="s">
        <v>62</v>
      </c>
      <c r="V1305" s="20">
        <v>45725</v>
      </c>
      <c r="W1305" s="21">
        <v>3</v>
      </c>
      <c r="X1305" s="20">
        <v>45733</v>
      </c>
      <c r="Y1305" s="20">
        <v>45728</v>
      </c>
      <c r="Z1305" s="48">
        <v>3</v>
      </c>
      <c r="AA1305">
        <v>2025</v>
      </c>
      <c r="AB1305" s="45">
        <v>279981</v>
      </c>
      <c r="AC1305" s="45">
        <v>279981</v>
      </c>
      <c r="AI1305" s="10"/>
      <c r="AK1305" s="10"/>
    </row>
    <row r="1306" spans="1:37">
      <c r="A1306" t="s">
        <v>45</v>
      </c>
      <c r="B1306" t="s">
        <v>46</v>
      </c>
      <c r="C1306" t="s">
        <v>47</v>
      </c>
      <c r="D1306" t="s">
        <v>1711</v>
      </c>
      <c r="E1306" t="s">
        <v>88</v>
      </c>
      <c r="F1306" t="s">
        <v>79</v>
      </c>
      <c r="G1306" t="s">
        <v>51</v>
      </c>
      <c r="H1306" s="20" t="s">
        <v>52</v>
      </c>
      <c r="I1306" t="s">
        <v>53</v>
      </c>
      <c r="J1306" t="s">
        <v>54</v>
      </c>
      <c r="L1306" t="s">
        <v>55</v>
      </c>
      <c r="M1306" t="s">
        <v>77</v>
      </c>
      <c r="N1306" t="s">
        <v>89</v>
      </c>
      <c r="O1306" s="21" t="s">
        <v>58</v>
      </c>
      <c r="P1306" s="21" t="s">
        <v>97</v>
      </c>
      <c r="Q1306" s="20" t="s">
        <v>98</v>
      </c>
      <c r="R1306" s="21" t="s">
        <v>99</v>
      </c>
      <c r="S1306" s="35">
        <v>1</v>
      </c>
      <c r="T1306" s="22">
        <v>1</v>
      </c>
      <c r="U1306" s="20" t="s">
        <v>62</v>
      </c>
      <c r="V1306" s="20">
        <v>45725</v>
      </c>
      <c r="W1306" s="21">
        <v>3</v>
      </c>
      <c r="X1306" s="20">
        <v>45733</v>
      </c>
      <c r="Y1306" s="20">
        <v>45728</v>
      </c>
      <c r="Z1306" s="48">
        <v>3</v>
      </c>
      <c r="AA1306">
        <v>2025</v>
      </c>
      <c r="AB1306" s="45">
        <v>40620</v>
      </c>
      <c r="AC1306" s="45">
        <v>40620</v>
      </c>
      <c r="AI1306" s="10"/>
      <c r="AK1306" s="10"/>
    </row>
    <row r="1307" spans="1:37">
      <c r="A1307" t="s">
        <v>45</v>
      </c>
      <c r="B1307" t="s">
        <v>46</v>
      </c>
      <c r="C1307" t="s">
        <v>47</v>
      </c>
      <c r="D1307" t="s">
        <v>1712</v>
      </c>
      <c r="E1307" t="s">
        <v>88</v>
      </c>
      <c r="F1307" t="s">
        <v>79</v>
      </c>
      <c r="G1307" t="s">
        <v>51</v>
      </c>
      <c r="H1307" s="20" t="s">
        <v>52</v>
      </c>
      <c r="I1307" t="s">
        <v>53</v>
      </c>
      <c r="J1307" t="s">
        <v>54</v>
      </c>
      <c r="L1307" t="s">
        <v>55</v>
      </c>
      <c r="M1307" t="s">
        <v>77</v>
      </c>
      <c r="N1307" t="s">
        <v>89</v>
      </c>
      <c r="O1307" s="21" t="s">
        <v>58</v>
      </c>
      <c r="P1307" s="21" t="s">
        <v>104</v>
      </c>
      <c r="Q1307" s="20" t="s">
        <v>1093</v>
      </c>
      <c r="R1307" s="21" t="s">
        <v>1094</v>
      </c>
      <c r="S1307" s="35">
        <v>1</v>
      </c>
      <c r="T1307" s="22">
        <v>1</v>
      </c>
      <c r="U1307" s="20" t="s">
        <v>62</v>
      </c>
      <c r="V1307" s="20">
        <v>45725</v>
      </c>
      <c r="W1307" s="21">
        <v>3</v>
      </c>
      <c r="X1307" s="20">
        <v>45734</v>
      </c>
      <c r="Y1307" s="20">
        <v>45730</v>
      </c>
      <c r="Z1307" s="48">
        <v>3</v>
      </c>
      <c r="AA1307">
        <v>2025</v>
      </c>
      <c r="AB1307" s="45">
        <v>233333</v>
      </c>
      <c r="AC1307" s="45">
        <v>233333</v>
      </c>
      <c r="AI1307" s="10"/>
      <c r="AK1307" s="10"/>
    </row>
    <row r="1308" spans="1:37">
      <c r="A1308" t="s">
        <v>45</v>
      </c>
      <c r="B1308" t="s">
        <v>46</v>
      </c>
      <c r="C1308" t="s">
        <v>47</v>
      </c>
      <c r="D1308" t="s">
        <v>1713</v>
      </c>
      <c r="E1308" t="s">
        <v>88</v>
      </c>
      <c r="F1308" t="s">
        <v>79</v>
      </c>
      <c r="G1308" t="s">
        <v>51</v>
      </c>
      <c r="H1308" s="20" t="s">
        <v>52</v>
      </c>
      <c r="I1308" t="s">
        <v>53</v>
      </c>
      <c r="J1308" t="s">
        <v>54</v>
      </c>
      <c r="L1308" t="s">
        <v>55</v>
      </c>
      <c r="M1308" t="s">
        <v>56</v>
      </c>
      <c r="N1308" t="s">
        <v>57</v>
      </c>
      <c r="O1308" s="21" t="s">
        <v>58</v>
      </c>
      <c r="P1308" s="21" t="s">
        <v>133</v>
      </c>
      <c r="Q1308" s="20" t="s">
        <v>511</v>
      </c>
      <c r="R1308" s="21" t="s">
        <v>512</v>
      </c>
      <c r="S1308" s="35">
        <v>1</v>
      </c>
      <c r="T1308" s="22">
        <v>1</v>
      </c>
      <c r="U1308" s="20" t="s">
        <v>62</v>
      </c>
      <c r="V1308" s="20">
        <v>45725</v>
      </c>
      <c r="W1308" s="21">
        <v>3</v>
      </c>
      <c r="X1308" s="20">
        <v>45733</v>
      </c>
      <c r="Y1308" s="20">
        <v>45728</v>
      </c>
      <c r="Z1308" s="48">
        <v>3</v>
      </c>
      <c r="AA1308">
        <v>2025</v>
      </c>
      <c r="AB1308" s="45">
        <v>43744</v>
      </c>
      <c r="AC1308" s="45">
        <v>43744</v>
      </c>
      <c r="AI1308" s="10"/>
      <c r="AK1308" s="10"/>
    </row>
    <row r="1309" spans="1:37">
      <c r="A1309" t="s">
        <v>45</v>
      </c>
      <c r="B1309" t="s">
        <v>46</v>
      </c>
      <c r="C1309" t="s">
        <v>47</v>
      </c>
      <c r="D1309" t="s">
        <v>1714</v>
      </c>
      <c r="E1309" t="s">
        <v>88</v>
      </c>
      <c r="F1309" t="s">
        <v>79</v>
      </c>
      <c r="G1309" t="s">
        <v>51</v>
      </c>
      <c r="H1309" s="20" t="s">
        <v>52</v>
      </c>
      <c r="I1309" t="s">
        <v>53</v>
      </c>
      <c r="J1309" t="s">
        <v>54</v>
      </c>
      <c r="L1309" t="s">
        <v>55</v>
      </c>
      <c r="M1309" t="s">
        <v>56</v>
      </c>
      <c r="N1309" t="s">
        <v>57</v>
      </c>
      <c r="O1309" s="21" t="s">
        <v>58</v>
      </c>
      <c r="P1309" s="21" t="s">
        <v>207</v>
      </c>
      <c r="Q1309" s="20" t="s">
        <v>1284</v>
      </c>
      <c r="R1309" s="21" t="s">
        <v>1285</v>
      </c>
      <c r="S1309" s="35">
        <v>1</v>
      </c>
      <c r="T1309" s="22">
        <v>1</v>
      </c>
      <c r="U1309" s="20" t="s">
        <v>62</v>
      </c>
      <c r="V1309" s="20">
        <v>45723</v>
      </c>
      <c r="W1309" s="21">
        <v>3</v>
      </c>
      <c r="X1309" s="20">
        <v>45726</v>
      </c>
      <c r="Y1309" s="20">
        <v>45728</v>
      </c>
      <c r="Z1309" s="48">
        <v>3</v>
      </c>
      <c r="AA1309">
        <v>2025</v>
      </c>
      <c r="AB1309" s="45">
        <v>59369</v>
      </c>
      <c r="AC1309" s="45">
        <v>59369</v>
      </c>
      <c r="AI1309" s="10"/>
      <c r="AK1309" s="10"/>
    </row>
    <row r="1310" spans="1:37">
      <c r="A1310" t="s">
        <v>45</v>
      </c>
      <c r="B1310" t="s">
        <v>46</v>
      </c>
      <c r="C1310" t="s">
        <v>47</v>
      </c>
      <c r="D1310" t="s">
        <v>1715</v>
      </c>
      <c r="E1310" t="s">
        <v>88</v>
      </c>
      <c r="F1310" t="s">
        <v>79</v>
      </c>
      <c r="G1310" t="s">
        <v>51</v>
      </c>
      <c r="H1310" s="20" t="s">
        <v>52</v>
      </c>
      <c r="I1310" t="s">
        <v>53</v>
      </c>
      <c r="J1310" t="s">
        <v>54</v>
      </c>
      <c r="L1310" t="s">
        <v>55</v>
      </c>
      <c r="M1310" t="s">
        <v>77</v>
      </c>
      <c r="N1310" t="s">
        <v>89</v>
      </c>
      <c r="O1310" s="21" t="s">
        <v>58</v>
      </c>
      <c r="P1310" s="21" t="s">
        <v>97</v>
      </c>
      <c r="Q1310" s="20" t="s">
        <v>236</v>
      </c>
      <c r="R1310" s="21" t="s">
        <v>237</v>
      </c>
      <c r="S1310" s="35">
        <v>1</v>
      </c>
      <c r="T1310" s="22">
        <v>1</v>
      </c>
      <c r="U1310" s="20" t="s">
        <v>62</v>
      </c>
      <c r="V1310" s="20">
        <v>45724</v>
      </c>
      <c r="W1310" s="21">
        <v>3</v>
      </c>
      <c r="X1310" s="20">
        <v>45737</v>
      </c>
      <c r="Y1310" s="20">
        <v>45735</v>
      </c>
      <c r="Z1310" s="48">
        <v>3</v>
      </c>
      <c r="AA1310">
        <v>2025</v>
      </c>
      <c r="AB1310" s="45">
        <v>40620</v>
      </c>
      <c r="AC1310" s="45">
        <v>40620</v>
      </c>
      <c r="AI1310" s="10"/>
      <c r="AK1310" s="10"/>
    </row>
    <row r="1311" spans="1:37">
      <c r="A1311" t="s">
        <v>45</v>
      </c>
      <c r="B1311" t="s">
        <v>46</v>
      </c>
      <c r="C1311" t="s">
        <v>47</v>
      </c>
      <c r="D1311" t="s">
        <v>1716</v>
      </c>
      <c r="E1311" t="s">
        <v>88</v>
      </c>
      <c r="F1311" t="s">
        <v>79</v>
      </c>
      <c r="G1311" t="s">
        <v>51</v>
      </c>
      <c r="H1311" s="20" t="s">
        <v>52</v>
      </c>
      <c r="I1311" t="s">
        <v>53</v>
      </c>
      <c r="J1311" t="s">
        <v>54</v>
      </c>
      <c r="L1311" t="s">
        <v>55</v>
      </c>
      <c r="M1311" t="s">
        <v>56</v>
      </c>
      <c r="N1311" t="s">
        <v>57</v>
      </c>
      <c r="O1311" s="21" t="s">
        <v>58</v>
      </c>
      <c r="P1311" s="21" t="s">
        <v>64</v>
      </c>
      <c r="Q1311" s="20" t="s">
        <v>224</v>
      </c>
      <c r="R1311" s="21" t="s">
        <v>225</v>
      </c>
      <c r="S1311" s="35">
        <v>1</v>
      </c>
      <c r="T1311" s="22">
        <v>1</v>
      </c>
      <c r="U1311" s="20" t="s">
        <v>62</v>
      </c>
      <c r="V1311" s="20">
        <v>45718</v>
      </c>
      <c r="W1311" s="21">
        <v>3</v>
      </c>
      <c r="X1311" s="20">
        <v>45727</v>
      </c>
      <c r="Y1311" s="20">
        <v>45723</v>
      </c>
      <c r="Z1311" s="48">
        <v>3</v>
      </c>
      <c r="AA1311">
        <v>2025</v>
      </c>
      <c r="AB1311" s="45">
        <v>115619</v>
      </c>
      <c r="AC1311" s="45">
        <v>115619</v>
      </c>
      <c r="AI1311" s="10"/>
      <c r="AK1311" s="10"/>
    </row>
    <row r="1312" spans="1:37">
      <c r="A1312" t="s">
        <v>45</v>
      </c>
      <c r="B1312" t="s">
        <v>46</v>
      </c>
      <c r="C1312" t="s">
        <v>47</v>
      </c>
      <c r="D1312" t="s">
        <v>1717</v>
      </c>
      <c r="E1312" t="s">
        <v>88</v>
      </c>
      <c r="F1312" t="s">
        <v>79</v>
      </c>
      <c r="G1312" t="s">
        <v>51</v>
      </c>
      <c r="H1312" s="20" t="s">
        <v>52</v>
      </c>
      <c r="I1312" t="s">
        <v>53</v>
      </c>
      <c r="J1312" t="s">
        <v>54</v>
      </c>
      <c r="L1312" t="s">
        <v>55</v>
      </c>
      <c r="M1312" t="s">
        <v>56</v>
      </c>
      <c r="N1312" t="s">
        <v>57</v>
      </c>
      <c r="O1312" s="21" t="s">
        <v>58</v>
      </c>
      <c r="P1312" s="21" t="s">
        <v>64</v>
      </c>
      <c r="Q1312" s="20" t="s">
        <v>410</v>
      </c>
      <c r="R1312" s="21" t="s">
        <v>411</v>
      </c>
      <c r="S1312" s="35">
        <v>1</v>
      </c>
      <c r="T1312" s="22">
        <v>1</v>
      </c>
      <c r="U1312" s="20" t="s">
        <v>62</v>
      </c>
      <c r="V1312" s="20">
        <v>45719</v>
      </c>
      <c r="W1312" s="21">
        <v>3</v>
      </c>
      <c r="X1312" s="20">
        <v>45726</v>
      </c>
      <c r="Y1312" s="20">
        <v>45723</v>
      </c>
      <c r="Z1312" s="48">
        <v>3</v>
      </c>
      <c r="AA1312">
        <v>2025</v>
      </c>
      <c r="AB1312" s="45">
        <v>53119</v>
      </c>
      <c r="AC1312" s="45">
        <v>53119</v>
      </c>
      <c r="AI1312" s="10"/>
      <c r="AK1312" s="10"/>
    </row>
    <row r="1313" spans="1:37">
      <c r="A1313" t="s">
        <v>45</v>
      </c>
      <c r="B1313" t="s">
        <v>46</v>
      </c>
      <c r="C1313" t="s">
        <v>47</v>
      </c>
      <c r="D1313" t="s">
        <v>1718</v>
      </c>
      <c r="E1313" t="s">
        <v>88</v>
      </c>
      <c r="F1313" t="s">
        <v>79</v>
      </c>
      <c r="G1313" t="s">
        <v>51</v>
      </c>
      <c r="H1313" s="20" t="s">
        <v>52</v>
      </c>
      <c r="I1313" t="s">
        <v>53</v>
      </c>
      <c r="J1313" t="s">
        <v>54</v>
      </c>
      <c r="L1313" t="s">
        <v>55</v>
      </c>
      <c r="M1313" t="s">
        <v>56</v>
      </c>
      <c r="N1313" t="s">
        <v>57</v>
      </c>
      <c r="O1313" s="21" t="s">
        <v>58</v>
      </c>
      <c r="P1313" s="21" t="s">
        <v>64</v>
      </c>
      <c r="Q1313" s="20" t="s">
        <v>481</v>
      </c>
      <c r="R1313" s="21" t="s">
        <v>482</v>
      </c>
      <c r="S1313" s="35">
        <v>1</v>
      </c>
      <c r="T1313" s="22">
        <v>1</v>
      </c>
      <c r="U1313" s="20" t="s">
        <v>62</v>
      </c>
      <c r="V1313" s="20">
        <v>45720</v>
      </c>
      <c r="W1313" s="21">
        <v>3</v>
      </c>
      <c r="X1313" s="20">
        <v>45735</v>
      </c>
      <c r="Y1313" s="20">
        <v>45728</v>
      </c>
      <c r="Z1313" s="48">
        <v>3</v>
      </c>
      <c r="AA1313">
        <v>2025</v>
      </c>
      <c r="AB1313" s="45">
        <v>81244</v>
      </c>
      <c r="AC1313" s="45">
        <v>81244</v>
      </c>
      <c r="AI1313" s="10"/>
      <c r="AK1313" s="10"/>
    </row>
    <row r="1314" spans="1:37">
      <c r="A1314" t="s">
        <v>45</v>
      </c>
      <c r="B1314" t="s">
        <v>46</v>
      </c>
      <c r="C1314" t="s">
        <v>47</v>
      </c>
      <c r="D1314" t="s">
        <v>1719</v>
      </c>
      <c r="E1314" t="s">
        <v>88</v>
      </c>
      <c r="F1314" t="s">
        <v>79</v>
      </c>
      <c r="G1314" t="s">
        <v>51</v>
      </c>
      <c r="H1314" s="20" t="s">
        <v>52</v>
      </c>
      <c r="I1314" t="s">
        <v>53</v>
      </c>
      <c r="J1314" t="s">
        <v>54</v>
      </c>
      <c r="L1314" t="s">
        <v>55</v>
      </c>
      <c r="M1314" t="s">
        <v>56</v>
      </c>
      <c r="N1314" t="s">
        <v>57</v>
      </c>
      <c r="O1314" s="21" t="s">
        <v>58</v>
      </c>
      <c r="P1314" s="21" t="s">
        <v>64</v>
      </c>
      <c r="Q1314" s="20" t="s">
        <v>720</v>
      </c>
      <c r="R1314" s="21" t="s">
        <v>721</v>
      </c>
      <c r="S1314" s="35">
        <v>1</v>
      </c>
      <c r="T1314" s="22">
        <v>1</v>
      </c>
      <c r="U1314" s="20" t="s">
        <v>62</v>
      </c>
      <c r="V1314" s="20">
        <v>45719</v>
      </c>
      <c r="W1314" s="21">
        <v>3</v>
      </c>
      <c r="X1314" s="20">
        <v>45728</v>
      </c>
      <c r="Y1314" s="20">
        <v>45723</v>
      </c>
      <c r="Z1314" s="48">
        <v>3</v>
      </c>
      <c r="AA1314">
        <v>2025</v>
      </c>
      <c r="AB1314" s="45">
        <v>82347</v>
      </c>
      <c r="AC1314" s="45">
        <v>82347</v>
      </c>
      <c r="AI1314" s="10"/>
      <c r="AK1314" s="10"/>
    </row>
    <row r="1315" spans="1:37">
      <c r="A1315" t="s">
        <v>45</v>
      </c>
      <c r="B1315" t="s">
        <v>46</v>
      </c>
      <c r="C1315" t="s">
        <v>47</v>
      </c>
      <c r="D1315" t="s">
        <v>1720</v>
      </c>
      <c r="E1315" t="s">
        <v>88</v>
      </c>
      <c r="F1315" t="s">
        <v>79</v>
      </c>
      <c r="G1315" t="s">
        <v>51</v>
      </c>
      <c r="H1315" s="20" t="s">
        <v>52</v>
      </c>
      <c r="I1315" t="s">
        <v>53</v>
      </c>
      <c r="J1315" t="s">
        <v>54</v>
      </c>
      <c r="L1315" t="s">
        <v>55</v>
      </c>
      <c r="M1315" t="s">
        <v>56</v>
      </c>
      <c r="N1315" t="s">
        <v>57</v>
      </c>
      <c r="O1315" s="21" t="s">
        <v>58</v>
      </c>
      <c r="P1315" s="21" t="s">
        <v>64</v>
      </c>
      <c r="Q1315" s="20" t="s">
        <v>508</v>
      </c>
      <c r="R1315" s="21" t="s">
        <v>509</v>
      </c>
      <c r="S1315" s="35">
        <v>1</v>
      </c>
      <c r="T1315" s="22">
        <v>1</v>
      </c>
      <c r="U1315" s="20" t="s">
        <v>62</v>
      </c>
      <c r="V1315" s="20">
        <v>45719</v>
      </c>
      <c r="W1315" s="21">
        <v>3</v>
      </c>
      <c r="X1315" s="20">
        <v>45727</v>
      </c>
      <c r="Y1315" s="20">
        <v>45721</v>
      </c>
      <c r="Z1315" s="48">
        <v>3</v>
      </c>
      <c r="AA1315">
        <v>2025</v>
      </c>
      <c r="AB1315" s="45">
        <v>26082</v>
      </c>
      <c r="AC1315" s="45">
        <v>26082</v>
      </c>
      <c r="AI1315" s="10"/>
      <c r="AK1315" s="10"/>
    </row>
    <row r="1316" spans="1:37">
      <c r="A1316" t="s">
        <v>45</v>
      </c>
      <c r="B1316" t="s">
        <v>46</v>
      </c>
      <c r="C1316" t="s">
        <v>47</v>
      </c>
      <c r="D1316" t="s">
        <v>1721</v>
      </c>
      <c r="E1316" t="s">
        <v>88</v>
      </c>
      <c r="F1316" t="s">
        <v>79</v>
      </c>
      <c r="G1316" t="s">
        <v>51</v>
      </c>
      <c r="H1316" s="20" t="s">
        <v>52</v>
      </c>
      <c r="I1316" t="s">
        <v>53</v>
      </c>
      <c r="J1316" t="s">
        <v>54</v>
      </c>
      <c r="L1316" t="s">
        <v>55</v>
      </c>
      <c r="M1316" t="s">
        <v>56</v>
      </c>
      <c r="N1316" t="s">
        <v>57</v>
      </c>
      <c r="O1316" s="21" t="s">
        <v>58</v>
      </c>
      <c r="P1316" s="21" t="s">
        <v>64</v>
      </c>
      <c r="Q1316" s="20" t="s">
        <v>410</v>
      </c>
      <c r="R1316" s="21" t="s">
        <v>411</v>
      </c>
      <c r="S1316" s="35">
        <v>1</v>
      </c>
      <c r="T1316" s="22">
        <v>1</v>
      </c>
      <c r="U1316" s="20" t="s">
        <v>62</v>
      </c>
      <c r="V1316" s="20">
        <v>45721</v>
      </c>
      <c r="W1316" s="21">
        <v>3</v>
      </c>
      <c r="X1316" s="20">
        <v>45729</v>
      </c>
      <c r="Y1316" s="20">
        <v>45726</v>
      </c>
      <c r="Z1316" s="48">
        <v>3</v>
      </c>
      <c r="AA1316">
        <v>2025</v>
      </c>
      <c r="AB1316" s="45">
        <v>53119</v>
      </c>
      <c r="AC1316" s="45">
        <v>53119</v>
      </c>
      <c r="AI1316" s="10"/>
      <c r="AK1316" s="10"/>
    </row>
    <row r="1317" spans="1:37">
      <c r="A1317" t="s">
        <v>45</v>
      </c>
      <c r="B1317" t="s">
        <v>46</v>
      </c>
      <c r="C1317" t="s">
        <v>47</v>
      </c>
      <c r="D1317" t="s">
        <v>1722</v>
      </c>
      <c r="E1317" t="s">
        <v>88</v>
      </c>
      <c r="F1317" t="s">
        <v>79</v>
      </c>
      <c r="G1317" t="s">
        <v>51</v>
      </c>
      <c r="H1317" s="20" t="s">
        <v>52</v>
      </c>
      <c r="I1317" t="s">
        <v>53</v>
      </c>
      <c r="J1317" t="s">
        <v>54</v>
      </c>
      <c r="L1317" t="s">
        <v>55</v>
      </c>
      <c r="M1317" t="s">
        <v>77</v>
      </c>
      <c r="N1317" t="s">
        <v>89</v>
      </c>
      <c r="O1317" s="21" t="s">
        <v>58</v>
      </c>
      <c r="P1317" s="21" t="s">
        <v>150</v>
      </c>
      <c r="Q1317" s="20" t="s">
        <v>268</v>
      </c>
      <c r="R1317" s="21" t="s">
        <v>269</v>
      </c>
      <c r="S1317" s="35">
        <v>1</v>
      </c>
      <c r="T1317" s="22">
        <v>1</v>
      </c>
      <c r="U1317" s="20" t="s">
        <v>62</v>
      </c>
      <c r="V1317" s="20">
        <v>45725</v>
      </c>
      <c r="W1317" s="21">
        <v>3</v>
      </c>
      <c r="X1317" s="20">
        <v>45737</v>
      </c>
      <c r="Y1317" s="20">
        <v>45735</v>
      </c>
      <c r="Z1317" s="48">
        <v>3</v>
      </c>
      <c r="AA1317">
        <v>2025</v>
      </c>
      <c r="AB1317" s="45">
        <v>92849</v>
      </c>
      <c r="AC1317" s="45">
        <v>92849</v>
      </c>
      <c r="AI1317" s="10"/>
      <c r="AK1317" s="10"/>
    </row>
    <row r="1318" spans="1:37">
      <c r="A1318" t="s">
        <v>45</v>
      </c>
      <c r="B1318" t="s">
        <v>46</v>
      </c>
      <c r="C1318" t="s">
        <v>47</v>
      </c>
      <c r="D1318" t="s">
        <v>1723</v>
      </c>
      <c r="E1318" t="s">
        <v>88</v>
      </c>
      <c r="F1318" t="s">
        <v>79</v>
      </c>
      <c r="G1318" t="s">
        <v>51</v>
      </c>
      <c r="H1318" s="20" t="s">
        <v>52</v>
      </c>
      <c r="I1318" t="s">
        <v>53</v>
      </c>
      <c r="J1318" t="s">
        <v>54</v>
      </c>
      <c r="L1318" t="s">
        <v>55</v>
      </c>
      <c r="M1318" t="s">
        <v>56</v>
      </c>
      <c r="N1318" t="s">
        <v>57</v>
      </c>
      <c r="O1318" s="21" t="s">
        <v>58</v>
      </c>
      <c r="P1318" s="21" t="s">
        <v>133</v>
      </c>
      <c r="Q1318" s="20" t="s">
        <v>134</v>
      </c>
      <c r="R1318" s="21" t="s">
        <v>135</v>
      </c>
      <c r="S1318" s="35">
        <v>1</v>
      </c>
      <c r="T1318" s="22">
        <v>1</v>
      </c>
      <c r="U1318" s="20" t="s">
        <v>62</v>
      </c>
      <c r="V1318" s="20">
        <v>45721</v>
      </c>
      <c r="W1318" s="21">
        <v>3</v>
      </c>
      <c r="X1318" s="20">
        <v>45730</v>
      </c>
      <c r="Y1318" s="20">
        <v>45726</v>
      </c>
      <c r="Z1318" s="48">
        <v>3</v>
      </c>
      <c r="AA1318">
        <v>2025</v>
      </c>
      <c r="AB1318" s="45">
        <v>25536</v>
      </c>
      <c r="AC1318" s="45">
        <v>25536</v>
      </c>
      <c r="AI1318" s="10"/>
      <c r="AK1318" s="10"/>
    </row>
    <row r="1319" spans="1:37">
      <c r="A1319" t="s">
        <v>45</v>
      </c>
      <c r="B1319" t="s">
        <v>46</v>
      </c>
      <c r="C1319" t="s">
        <v>47</v>
      </c>
      <c r="D1319" t="s">
        <v>1724</v>
      </c>
      <c r="E1319" t="s">
        <v>88</v>
      </c>
      <c r="F1319" t="s">
        <v>79</v>
      </c>
      <c r="G1319" t="s">
        <v>51</v>
      </c>
      <c r="H1319" s="20" t="s">
        <v>52</v>
      </c>
      <c r="I1319" t="s">
        <v>53</v>
      </c>
      <c r="J1319" t="s">
        <v>54</v>
      </c>
      <c r="L1319" t="s">
        <v>55</v>
      </c>
      <c r="M1319" t="s">
        <v>56</v>
      </c>
      <c r="N1319" t="s">
        <v>57</v>
      </c>
      <c r="O1319" s="21" t="s">
        <v>58</v>
      </c>
      <c r="P1319" s="21" t="s">
        <v>64</v>
      </c>
      <c r="Q1319" s="20" t="s">
        <v>508</v>
      </c>
      <c r="R1319" s="21" t="s">
        <v>509</v>
      </c>
      <c r="S1319" s="35">
        <v>2</v>
      </c>
      <c r="T1319" s="22">
        <v>2</v>
      </c>
      <c r="U1319" s="20" t="s">
        <v>62</v>
      </c>
      <c r="V1319" s="20">
        <v>45722</v>
      </c>
      <c r="W1319" s="21">
        <v>3</v>
      </c>
      <c r="X1319" s="20">
        <v>45730</v>
      </c>
      <c r="Y1319" s="20">
        <v>45728</v>
      </c>
      <c r="Z1319" s="48">
        <v>3</v>
      </c>
      <c r="AA1319">
        <v>2025</v>
      </c>
      <c r="AB1319" s="45">
        <v>52165</v>
      </c>
      <c r="AC1319" s="45">
        <v>52165</v>
      </c>
      <c r="AI1319" s="10"/>
      <c r="AK1319" s="10"/>
    </row>
    <row r="1320" spans="1:37">
      <c r="A1320" t="s">
        <v>45</v>
      </c>
      <c r="B1320" t="s">
        <v>46</v>
      </c>
      <c r="C1320" t="s">
        <v>47</v>
      </c>
      <c r="D1320" t="s">
        <v>1725</v>
      </c>
      <c r="E1320" t="s">
        <v>88</v>
      </c>
      <c r="F1320" t="s">
        <v>79</v>
      </c>
      <c r="G1320" t="s">
        <v>51</v>
      </c>
      <c r="H1320" s="20" t="s">
        <v>52</v>
      </c>
      <c r="I1320" t="s">
        <v>53</v>
      </c>
      <c r="J1320" t="s">
        <v>54</v>
      </c>
      <c r="L1320" t="s">
        <v>55</v>
      </c>
      <c r="M1320" t="s">
        <v>56</v>
      </c>
      <c r="N1320" t="s">
        <v>57</v>
      </c>
      <c r="O1320" s="21" t="s">
        <v>58</v>
      </c>
      <c r="P1320" s="21" t="s">
        <v>133</v>
      </c>
      <c r="Q1320" s="20" t="s">
        <v>511</v>
      </c>
      <c r="R1320" s="21" t="s">
        <v>512</v>
      </c>
      <c r="S1320" s="35">
        <v>1</v>
      </c>
      <c r="T1320" s="22">
        <v>1</v>
      </c>
      <c r="U1320" s="20" t="s">
        <v>62</v>
      </c>
      <c r="V1320" s="20">
        <v>45721</v>
      </c>
      <c r="W1320" s="21">
        <v>3</v>
      </c>
      <c r="X1320" s="20">
        <v>45729</v>
      </c>
      <c r="Y1320" s="20">
        <v>45726</v>
      </c>
      <c r="Z1320" s="48">
        <v>3</v>
      </c>
      <c r="AA1320">
        <v>2025</v>
      </c>
      <c r="AB1320" s="45">
        <v>43744</v>
      </c>
      <c r="AC1320" s="45">
        <v>43744</v>
      </c>
      <c r="AI1320" s="10"/>
      <c r="AK1320" s="10"/>
    </row>
    <row r="1321" spans="1:37">
      <c r="A1321" t="s">
        <v>45</v>
      </c>
      <c r="B1321" t="s">
        <v>46</v>
      </c>
      <c r="C1321" t="s">
        <v>47</v>
      </c>
      <c r="D1321" t="s">
        <v>1726</v>
      </c>
      <c r="E1321" t="s">
        <v>88</v>
      </c>
      <c r="F1321" t="s">
        <v>79</v>
      </c>
      <c r="G1321" t="s">
        <v>51</v>
      </c>
      <c r="H1321" s="20" t="s">
        <v>52</v>
      </c>
      <c r="I1321" t="s">
        <v>53</v>
      </c>
      <c r="J1321" t="s">
        <v>54</v>
      </c>
      <c r="L1321" t="s">
        <v>55</v>
      </c>
      <c r="M1321" t="s">
        <v>77</v>
      </c>
      <c r="N1321" t="s">
        <v>89</v>
      </c>
      <c r="O1321" s="21" t="s">
        <v>58</v>
      </c>
      <c r="P1321" s="21" t="s">
        <v>90</v>
      </c>
      <c r="Q1321" s="20" t="s">
        <v>1727</v>
      </c>
      <c r="R1321" s="21" t="s">
        <v>1728</v>
      </c>
      <c r="S1321" s="35">
        <v>1</v>
      </c>
      <c r="T1321" s="22">
        <v>1</v>
      </c>
      <c r="U1321" s="20" t="s">
        <v>62</v>
      </c>
      <c r="V1321" s="20">
        <v>45724</v>
      </c>
      <c r="W1321" s="21">
        <v>3</v>
      </c>
      <c r="X1321" s="20">
        <v>45733</v>
      </c>
      <c r="Y1321" s="20">
        <v>45728</v>
      </c>
      <c r="Z1321" s="48">
        <v>3</v>
      </c>
      <c r="AA1321">
        <v>2025</v>
      </c>
      <c r="AB1321" s="45">
        <v>59367</v>
      </c>
      <c r="AC1321" s="45">
        <v>59367</v>
      </c>
      <c r="AI1321" s="10"/>
      <c r="AK1321" s="10"/>
    </row>
    <row r="1322" spans="1:37">
      <c r="A1322" t="s">
        <v>45</v>
      </c>
      <c r="B1322" t="s">
        <v>46</v>
      </c>
      <c r="C1322" t="s">
        <v>47</v>
      </c>
      <c r="D1322" t="s">
        <v>1729</v>
      </c>
      <c r="E1322" t="s">
        <v>88</v>
      </c>
      <c r="F1322" t="s">
        <v>79</v>
      </c>
      <c r="G1322" t="s">
        <v>51</v>
      </c>
      <c r="H1322" s="20" t="s">
        <v>52</v>
      </c>
      <c r="I1322" t="s">
        <v>53</v>
      </c>
      <c r="J1322" t="s">
        <v>54</v>
      </c>
      <c r="L1322" t="s">
        <v>55</v>
      </c>
      <c r="M1322" t="s">
        <v>56</v>
      </c>
      <c r="N1322" t="s">
        <v>57</v>
      </c>
      <c r="O1322" s="21" t="s">
        <v>58</v>
      </c>
      <c r="P1322" s="21" t="s">
        <v>522</v>
      </c>
      <c r="Q1322" s="20" t="s">
        <v>1078</v>
      </c>
      <c r="R1322" s="21" t="s">
        <v>1079</v>
      </c>
      <c r="S1322" s="35">
        <v>1</v>
      </c>
      <c r="T1322" s="22">
        <v>1</v>
      </c>
      <c r="U1322" s="20" t="s">
        <v>62</v>
      </c>
      <c r="V1322" s="20">
        <v>45724</v>
      </c>
      <c r="W1322" s="21">
        <v>3</v>
      </c>
      <c r="X1322" s="20">
        <v>45733</v>
      </c>
      <c r="Y1322" s="20">
        <v>45728</v>
      </c>
      <c r="Z1322" s="48">
        <v>3</v>
      </c>
      <c r="AA1322">
        <v>2025</v>
      </c>
      <c r="AB1322" s="45">
        <v>46872</v>
      </c>
      <c r="AC1322" s="45">
        <v>46872</v>
      </c>
      <c r="AI1322" s="10"/>
      <c r="AK1322" s="10"/>
    </row>
    <row r="1323" spans="1:37">
      <c r="A1323" t="s">
        <v>45</v>
      </c>
      <c r="B1323" t="s">
        <v>46</v>
      </c>
      <c r="C1323" t="s">
        <v>47</v>
      </c>
      <c r="D1323" t="s">
        <v>1730</v>
      </c>
      <c r="E1323" t="s">
        <v>88</v>
      </c>
      <c r="F1323" t="s">
        <v>79</v>
      </c>
      <c r="G1323" t="s">
        <v>51</v>
      </c>
      <c r="H1323" s="20" t="s">
        <v>58</v>
      </c>
      <c r="I1323" t="s">
        <v>53</v>
      </c>
      <c r="J1323" t="s">
        <v>54</v>
      </c>
      <c r="L1323" t="s">
        <v>55</v>
      </c>
      <c r="M1323" t="s">
        <v>56</v>
      </c>
      <c r="N1323" t="s">
        <v>57</v>
      </c>
      <c r="O1323" s="21" t="s">
        <v>58</v>
      </c>
      <c r="P1323" s="21" t="s">
        <v>64</v>
      </c>
      <c r="Q1323" s="20" t="s">
        <v>885</v>
      </c>
      <c r="R1323" s="21" t="s">
        <v>886</v>
      </c>
      <c r="S1323" s="35">
        <v>1</v>
      </c>
      <c r="T1323" s="22">
        <v>0</v>
      </c>
      <c r="U1323" s="20" t="s">
        <v>62</v>
      </c>
      <c r="V1323" s="20">
        <v>45722</v>
      </c>
      <c r="W1323" s="21">
        <v>3</v>
      </c>
      <c r="X1323" s="20">
        <v>45730</v>
      </c>
      <c r="Z1323" s="48">
        <v>3</v>
      </c>
      <c r="AA1323">
        <v>2025</v>
      </c>
      <c r="AB1323" s="45">
        <v>109369</v>
      </c>
      <c r="AC1323" s="45">
        <v>0</v>
      </c>
      <c r="AI1323" s="10"/>
      <c r="AK1323" s="10"/>
    </row>
    <row r="1324" spans="1:37">
      <c r="A1324" t="s">
        <v>45</v>
      </c>
      <c r="B1324" t="s">
        <v>46</v>
      </c>
      <c r="C1324" t="s">
        <v>47</v>
      </c>
      <c r="D1324" t="s">
        <v>1731</v>
      </c>
      <c r="E1324" t="s">
        <v>88</v>
      </c>
      <c r="F1324" t="s">
        <v>79</v>
      </c>
      <c r="G1324" t="s">
        <v>51</v>
      </c>
      <c r="H1324" s="20" t="s">
        <v>52</v>
      </c>
      <c r="I1324" t="s">
        <v>53</v>
      </c>
      <c r="J1324" t="s">
        <v>54</v>
      </c>
      <c r="L1324" t="s">
        <v>55</v>
      </c>
      <c r="M1324" t="s">
        <v>56</v>
      </c>
      <c r="N1324" t="s">
        <v>57</v>
      </c>
      <c r="O1324" s="21" t="s">
        <v>58</v>
      </c>
      <c r="P1324" s="21" t="s">
        <v>64</v>
      </c>
      <c r="Q1324" s="20" t="s">
        <v>508</v>
      </c>
      <c r="R1324" s="21" t="s">
        <v>509</v>
      </c>
      <c r="S1324" s="35">
        <v>1</v>
      </c>
      <c r="T1324" s="22">
        <v>1</v>
      </c>
      <c r="U1324" s="20" t="s">
        <v>62</v>
      </c>
      <c r="V1324" s="20">
        <v>45722</v>
      </c>
      <c r="W1324" s="21">
        <v>3</v>
      </c>
      <c r="X1324" s="20">
        <v>45730</v>
      </c>
      <c r="Y1324" s="20">
        <v>45728</v>
      </c>
      <c r="Z1324" s="48">
        <v>3</v>
      </c>
      <c r="AA1324">
        <v>2025</v>
      </c>
      <c r="AB1324" s="45">
        <v>26082</v>
      </c>
      <c r="AC1324" s="45">
        <v>26082</v>
      </c>
      <c r="AI1324" s="10"/>
      <c r="AK1324" s="10"/>
    </row>
    <row r="1325" spans="1:37">
      <c r="A1325" t="s">
        <v>45</v>
      </c>
      <c r="B1325" t="s">
        <v>46</v>
      </c>
      <c r="C1325" t="s">
        <v>47</v>
      </c>
      <c r="D1325" t="s">
        <v>1732</v>
      </c>
      <c r="E1325" t="s">
        <v>88</v>
      </c>
      <c r="F1325" t="s">
        <v>79</v>
      </c>
      <c r="G1325" t="s">
        <v>51</v>
      </c>
      <c r="H1325" s="20" t="s">
        <v>52</v>
      </c>
      <c r="I1325" t="s">
        <v>53</v>
      </c>
      <c r="J1325" t="s">
        <v>54</v>
      </c>
      <c r="L1325" t="s">
        <v>55</v>
      </c>
      <c r="M1325" t="s">
        <v>56</v>
      </c>
      <c r="N1325" t="s">
        <v>57</v>
      </c>
      <c r="O1325" s="21" t="s">
        <v>58</v>
      </c>
      <c r="P1325" s="21" t="s">
        <v>522</v>
      </c>
      <c r="Q1325" s="20" t="s">
        <v>1078</v>
      </c>
      <c r="R1325" s="21" t="s">
        <v>1079</v>
      </c>
      <c r="S1325" s="35">
        <v>1</v>
      </c>
      <c r="T1325" s="22">
        <v>1</v>
      </c>
      <c r="U1325" s="20" t="s">
        <v>62</v>
      </c>
      <c r="V1325" s="20">
        <v>45719</v>
      </c>
      <c r="W1325" s="21">
        <v>3</v>
      </c>
      <c r="X1325" s="20">
        <v>45727</v>
      </c>
      <c r="Y1325" s="20">
        <v>45723</v>
      </c>
      <c r="Z1325" s="48">
        <v>3</v>
      </c>
      <c r="AA1325">
        <v>2025</v>
      </c>
      <c r="AB1325" s="45">
        <v>49995</v>
      </c>
      <c r="AC1325" s="45">
        <v>49995</v>
      </c>
      <c r="AI1325" s="10"/>
      <c r="AK1325" s="10"/>
    </row>
    <row r="1326" spans="1:37">
      <c r="A1326" t="s">
        <v>45</v>
      </c>
      <c r="B1326" t="s">
        <v>46</v>
      </c>
      <c r="C1326" t="s">
        <v>47</v>
      </c>
      <c r="D1326" t="s">
        <v>1733</v>
      </c>
      <c r="E1326" t="s">
        <v>88</v>
      </c>
      <c r="F1326" t="s">
        <v>79</v>
      </c>
      <c r="G1326" t="s">
        <v>51</v>
      </c>
      <c r="H1326" s="20" t="s">
        <v>52</v>
      </c>
      <c r="I1326" t="s">
        <v>53</v>
      </c>
      <c r="J1326" t="s">
        <v>54</v>
      </c>
      <c r="L1326" t="s">
        <v>55</v>
      </c>
      <c r="M1326" t="s">
        <v>56</v>
      </c>
      <c r="N1326" t="s">
        <v>57</v>
      </c>
      <c r="O1326" s="21" t="s">
        <v>58</v>
      </c>
      <c r="P1326" s="21" t="s">
        <v>64</v>
      </c>
      <c r="Q1326" s="20" t="s">
        <v>502</v>
      </c>
      <c r="R1326" s="21" t="s">
        <v>503</v>
      </c>
      <c r="S1326" s="35">
        <v>1</v>
      </c>
      <c r="T1326" s="22">
        <v>1</v>
      </c>
      <c r="U1326" s="20" t="s">
        <v>62</v>
      </c>
      <c r="V1326" s="20">
        <v>45718</v>
      </c>
      <c r="W1326" s="21">
        <v>3</v>
      </c>
      <c r="X1326" s="20">
        <v>45726</v>
      </c>
      <c r="Y1326" s="20">
        <v>45721</v>
      </c>
      <c r="Z1326" s="48">
        <v>3</v>
      </c>
      <c r="AA1326">
        <v>2025</v>
      </c>
      <c r="AB1326" s="45">
        <v>45150</v>
      </c>
      <c r="AC1326" s="45">
        <v>45150</v>
      </c>
      <c r="AI1326" s="10"/>
      <c r="AK1326" s="10"/>
    </row>
    <row r="1327" spans="1:37">
      <c r="A1327" t="s">
        <v>45</v>
      </c>
      <c r="B1327" t="s">
        <v>46</v>
      </c>
      <c r="C1327" t="s">
        <v>47</v>
      </c>
      <c r="D1327" t="s">
        <v>1734</v>
      </c>
      <c r="E1327" t="s">
        <v>88</v>
      </c>
      <c r="F1327" t="s">
        <v>79</v>
      </c>
      <c r="G1327" t="s">
        <v>51</v>
      </c>
      <c r="H1327" s="20" t="s">
        <v>52</v>
      </c>
      <c r="I1327" t="s">
        <v>53</v>
      </c>
      <c r="J1327" t="s">
        <v>54</v>
      </c>
      <c r="L1327" t="s">
        <v>55</v>
      </c>
      <c r="M1327" t="s">
        <v>77</v>
      </c>
      <c r="N1327" t="s">
        <v>89</v>
      </c>
      <c r="O1327" s="21" t="s">
        <v>58</v>
      </c>
      <c r="P1327" s="21" t="s">
        <v>126</v>
      </c>
      <c r="Q1327" s="20" t="s">
        <v>892</v>
      </c>
      <c r="R1327" s="21" t="s">
        <v>893</v>
      </c>
      <c r="S1327" s="35">
        <v>1</v>
      </c>
      <c r="T1327" s="22">
        <v>1</v>
      </c>
      <c r="U1327" s="20" t="s">
        <v>62</v>
      </c>
      <c r="V1327" s="20">
        <v>45723</v>
      </c>
      <c r="W1327" s="21">
        <v>3</v>
      </c>
      <c r="X1327" s="20">
        <v>45730</v>
      </c>
      <c r="Y1327" s="20">
        <v>45728</v>
      </c>
      <c r="Z1327" s="48">
        <v>3</v>
      </c>
      <c r="AA1327">
        <v>2025</v>
      </c>
      <c r="AB1327" s="45">
        <v>28659</v>
      </c>
      <c r="AC1327" s="45">
        <v>28659</v>
      </c>
      <c r="AI1327" s="10"/>
      <c r="AK1327" s="10"/>
    </row>
    <row r="1328" spans="1:37">
      <c r="A1328" t="s">
        <v>45</v>
      </c>
      <c r="B1328" t="s">
        <v>46</v>
      </c>
      <c r="C1328" t="s">
        <v>47</v>
      </c>
      <c r="D1328" t="s">
        <v>1735</v>
      </c>
      <c r="E1328" t="s">
        <v>88</v>
      </c>
      <c r="F1328" t="s">
        <v>79</v>
      </c>
      <c r="G1328" t="s">
        <v>51</v>
      </c>
      <c r="H1328" s="20" t="s">
        <v>52</v>
      </c>
      <c r="I1328" t="s">
        <v>53</v>
      </c>
      <c r="J1328" t="s">
        <v>54</v>
      </c>
      <c r="L1328" t="s">
        <v>55</v>
      </c>
      <c r="M1328" t="s">
        <v>56</v>
      </c>
      <c r="N1328" t="s">
        <v>57</v>
      </c>
      <c r="O1328" s="21" t="s">
        <v>58</v>
      </c>
      <c r="P1328" s="21" t="s">
        <v>64</v>
      </c>
      <c r="Q1328" s="20" t="s">
        <v>1052</v>
      </c>
      <c r="R1328" s="21" t="s">
        <v>1053</v>
      </c>
      <c r="S1328" s="35">
        <v>1</v>
      </c>
      <c r="T1328" s="22">
        <v>1</v>
      </c>
      <c r="U1328" s="20" t="s">
        <v>62</v>
      </c>
      <c r="V1328" s="20">
        <v>45718</v>
      </c>
      <c r="W1328" s="21">
        <v>3</v>
      </c>
      <c r="X1328" s="20">
        <v>45726</v>
      </c>
      <c r="Y1328" s="20">
        <v>45721</v>
      </c>
      <c r="Z1328" s="48">
        <v>3</v>
      </c>
      <c r="AA1328">
        <v>2025</v>
      </c>
      <c r="AB1328" s="45">
        <v>62494</v>
      </c>
      <c r="AC1328" s="45">
        <v>62494</v>
      </c>
      <c r="AI1328" s="10"/>
      <c r="AK1328" s="10"/>
    </row>
    <row r="1329" spans="1:37">
      <c r="A1329" t="s">
        <v>45</v>
      </c>
      <c r="B1329" t="s">
        <v>46</v>
      </c>
      <c r="C1329" t="s">
        <v>47</v>
      </c>
      <c r="D1329" t="s">
        <v>1736</v>
      </c>
      <c r="E1329" t="s">
        <v>88</v>
      </c>
      <c r="F1329" t="s">
        <v>79</v>
      </c>
      <c r="G1329" t="s">
        <v>51</v>
      </c>
      <c r="H1329" s="20" t="s">
        <v>52</v>
      </c>
      <c r="I1329" t="s">
        <v>53</v>
      </c>
      <c r="J1329" t="s">
        <v>54</v>
      </c>
      <c r="L1329" t="s">
        <v>55</v>
      </c>
      <c r="M1329" t="s">
        <v>77</v>
      </c>
      <c r="N1329" t="s">
        <v>89</v>
      </c>
      <c r="O1329" s="21" t="s">
        <v>58</v>
      </c>
      <c r="P1329" s="21" t="s">
        <v>119</v>
      </c>
      <c r="Q1329" s="20" t="s">
        <v>908</v>
      </c>
      <c r="R1329" s="21" t="s">
        <v>909</v>
      </c>
      <c r="S1329" s="35">
        <v>1</v>
      </c>
      <c r="T1329" s="22">
        <v>1</v>
      </c>
      <c r="U1329" s="20" t="s">
        <v>62</v>
      </c>
      <c r="V1329" s="20">
        <v>45723</v>
      </c>
      <c r="W1329" s="21">
        <v>3</v>
      </c>
      <c r="X1329" s="20">
        <v>45730</v>
      </c>
      <c r="Y1329" s="20">
        <v>45728</v>
      </c>
      <c r="Z1329" s="48">
        <v>3</v>
      </c>
      <c r="AA1329">
        <v>2025</v>
      </c>
      <c r="AB1329" s="45">
        <v>67848</v>
      </c>
      <c r="AC1329" s="45">
        <v>67848</v>
      </c>
      <c r="AI1329" s="10"/>
      <c r="AK1329" s="10"/>
    </row>
    <row r="1330" spans="1:37">
      <c r="A1330" t="s">
        <v>45</v>
      </c>
      <c r="B1330" t="s">
        <v>46</v>
      </c>
      <c r="C1330" t="s">
        <v>47</v>
      </c>
      <c r="D1330" t="s">
        <v>1737</v>
      </c>
      <c r="E1330" t="s">
        <v>88</v>
      </c>
      <c r="F1330" t="s">
        <v>79</v>
      </c>
      <c r="G1330" t="s">
        <v>51</v>
      </c>
      <c r="H1330" s="20" t="s">
        <v>52</v>
      </c>
      <c r="I1330" t="s">
        <v>53</v>
      </c>
      <c r="J1330" t="s">
        <v>54</v>
      </c>
      <c r="L1330" t="s">
        <v>55</v>
      </c>
      <c r="M1330" t="s">
        <v>77</v>
      </c>
      <c r="N1330" t="s">
        <v>89</v>
      </c>
      <c r="O1330" s="21" t="s">
        <v>58</v>
      </c>
      <c r="P1330" s="21" t="s">
        <v>137</v>
      </c>
      <c r="Q1330" s="20" t="s">
        <v>138</v>
      </c>
      <c r="R1330" s="21" t="s">
        <v>139</v>
      </c>
      <c r="S1330" s="35">
        <v>1</v>
      </c>
      <c r="T1330" s="22">
        <v>1</v>
      </c>
      <c r="U1330" s="20" t="s">
        <v>62</v>
      </c>
      <c r="V1330" s="20">
        <v>45723</v>
      </c>
      <c r="W1330" s="21">
        <v>3</v>
      </c>
      <c r="X1330" s="20">
        <v>45730</v>
      </c>
      <c r="Y1330" s="20">
        <v>45728</v>
      </c>
      <c r="Z1330" s="48">
        <v>3</v>
      </c>
      <c r="AA1330">
        <v>2025</v>
      </c>
      <c r="AB1330" s="45">
        <v>135713</v>
      </c>
      <c r="AC1330" s="45">
        <v>135713</v>
      </c>
      <c r="AI1330" s="10"/>
      <c r="AK1330" s="10"/>
    </row>
    <row r="1331" spans="1:37">
      <c r="A1331" t="s">
        <v>45</v>
      </c>
      <c r="B1331" t="s">
        <v>46</v>
      </c>
      <c r="C1331" t="s">
        <v>47</v>
      </c>
      <c r="D1331" t="s">
        <v>1738</v>
      </c>
      <c r="E1331" t="s">
        <v>88</v>
      </c>
      <c r="F1331" t="s">
        <v>79</v>
      </c>
      <c r="G1331" t="s">
        <v>51</v>
      </c>
      <c r="H1331" s="20" t="s">
        <v>52</v>
      </c>
      <c r="I1331" t="s">
        <v>53</v>
      </c>
      <c r="J1331" t="s">
        <v>54</v>
      </c>
      <c r="L1331" t="s">
        <v>55</v>
      </c>
      <c r="M1331" t="s">
        <v>77</v>
      </c>
      <c r="N1331" t="s">
        <v>89</v>
      </c>
      <c r="O1331" s="21" t="s">
        <v>58</v>
      </c>
      <c r="P1331" s="21" t="s">
        <v>126</v>
      </c>
      <c r="Q1331" s="20" t="s">
        <v>1739</v>
      </c>
      <c r="R1331" s="21" t="s">
        <v>1740</v>
      </c>
      <c r="S1331" s="35">
        <v>1</v>
      </c>
      <c r="T1331" s="22">
        <v>1</v>
      </c>
      <c r="U1331" s="20" t="s">
        <v>62</v>
      </c>
      <c r="V1331" s="20">
        <v>45723</v>
      </c>
      <c r="W1331" s="21">
        <v>3</v>
      </c>
      <c r="X1331" s="20">
        <v>45730</v>
      </c>
      <c r="Y1331" s="20">
        <v>45728</v>
      </c>
      <c r="Z1331" s="48">
        <v>3</v>
      </c>
      <c r="AA1331">
        <v>2025</v>
      </c>
      <c r="AB1331" s="45">
        <v>37494</v>
      </c>
      <c r="AC1331" s="45">
        <v>37494</v>
      </c>
      <c r="AI1331" s="10"/>
      <c r="AK1331" s="10"/>
    </row>
    <row r="1332" spans="1:37">
      <c r="A1332" t="s">
        <v>45</v>
      </c>
      <c r="B1332" t="s">
        <v>46</v>
      </c>
      <c r="C1332" t="s">
        <v>47</v>
      </c>
      <c r="D1332" t="s">
        <v>1741</v>
      </c>
      <c r="E1332" t="s">
        <v>88</v>
      </c>
      <c r="F1332" t="s">
        <v>79</v>
      </c>
      <c r="G1332" t="s">
        <v>51</v>
      </c>
      <c r="H1332" s="20" t="s">
        <v>52</v>
      </c>
      <c r="I1332" t="s">
        <v>53</v>
      </c>
      <c r="J1332" t="s">
        <v>54</v>
      </c>
      <c r="L1332" t="s">
        <v>55</v>
      </c>
      <c r="M1332" t="s">
        <v>77</v>
      </c>
      <c r="N1332" t="s">
        <v>89</v>
      </c>
      <c r="O1332" s="21" t="s">
        <v>58</v>
      </c>
      <c r="P1332" s="21" t="s">
        <v>90</v>
      </c>
      <c r="Q1332" s="20" t="s">
        <v>1685</v>
      </c>
      <c r="R1332" s="21" t="s">
        <v>1686</v>
      </c>
      <c r="S1332" s="35">
        <v>1</v>
      </c>
      <c r="T1332" s="22">
        <v>1</v>
      </c>
      <c r="U1332" s="20" t="s">
        <v>62</v>
      </c>
      <c r="V1332" s="20">
        <v>45723</v>
      </c>
      <c r="W1332" s="21">
        <v>3</v>
      </c>
      <c r="X1332" s="20">
        <v>45730</v>
      </c>
      <c r="Y1332" s="20">
        <v>45728</v>
      </c>
      <c r="Z1332" s="48">
        <v>3</v>
      </c>
      <c r="AA1332">
        <v>2025</v>
      </c>
      <c r="AB1332" s="45">
        <v>62493</v>
      </c>
      <c r="AC1332" s="45">
        <v>62493</v>
      </c>
      <c r="AI1332" s="10"/>
      <c r="AK1332" s="10"/>
    </row>
    <row r="1333" spans="1:37">
      <c r="A1333" t="s">
        <v>45</v>
      </c>
      <c r="B1333" t="s">
        <v>46</v>
      </c>
      <c r="C1333" t="s">
        <v>47</v>
      </c>
      <c r="D1333" t="s">
        <v>1742</v>
      </c>
      <c r="E1333" t="s">
        <v>88</v>
      </c>
      <c r="F1333" t="s">
        <v>79</v>
      </c>
      <c r="G1333" t="s">
        <v>51</v>
      </c>
      <c r="H1333" s="20" t="s">
        <v>52</v>
      </c>
      <c r="I1333" t="s">
        <v>53</v>
      </c>
      <c r="J1333" t="s">
        <v>54</v>
      </c>
      <c r="L1333" t="s">
        <v>55</v>
      </c>
      <c r="M1333" t="s">
        <v>77</v>
      </c>
      <c r="N1333" t="s">
        <v>89</v>
      </c>
      <c r="O1333" s="21" t="s">
        <v>58</v>
      </c>
      <c r="P1333" s="21" t="s">
        <v>119</v>
      </c>
      <c r="Q1333" s="20" t="s">
        <v>264</v>
      </c>
      <c r="R1333" s="21" t="s">
        <v>265</v>
      </c>
      <c r="S1333" s="35">
        <v>1</v>
      </c>
      <c r="T1333" s="22">
        <v>1</v>
      </c>
      <c r="U1333" s="20" t="s">
        <v>62</v>
      </c>
      <c r="V1333" s="20">
        <v>45723</v>
      </c>
      <c r="W1333" s="21">
        <v>3</v>
      </c>
      <c r="X1333" s="20">
        <v>45733</v>
      </c>
      <c r="Y1333" s="20">
        <v>45730</v>
      </c>
      <c r="Z1333" s="48">
        <v>3</v>
      </c>
      <c r="AA1333">
        <v>2025</v>
      </c>
      <c r="AB1333" s="45">
        <v>67848</v>
      </c>
      <c r="AC1333" s="45">
        <v>67848</v>
      </c>
      <c r="AI1333" s="10"/>
      <c r="AK1333" s="10"/>
    </row>
    <row r="1334" spans="1:37">
      <c r="A1334" t="s">
        <v>45</v>
      </c>
      <c r="B1334" t="s">
        <v>46</v>
      </c>
      <c r="C1334" t="s">
        <v>47</v>
      </c>
      <c r="D1334" t="s">
        <v>1743</v>
      </c>
      <c r="E1334" t="s">
        <v>88</v>
      </c>
      <c r="F1334" t="s">
        <v>79</v>
      </c>
      <c r="G1334" t="s">
        <v>51</v>
      </c>
      <c r="H1334" s="20" t="s">
        <v>52</v>
      </c>
      <c r="I1334" t="s">
        <v>53</v>
      </c>
      <c r="J1334" t="s">
        <v>54</v>
      </c>
      <c r="L1334" t="s">
        <v>55</v>
      </c>
      <c r="M1334" t="s">
        <v>77</v>
      </c>
      <c r="N1334" t="s">
        <v>89</v>
      </c>
      <c r="O1334" s="21" t="s">
        <v>58</v>
      </c>
      <c r="P1334" s="21" t="s">
        <v>126</v>
      </c>
      <c r="Q1334" s="20" t="s">
        <v>1739</v>
      </c>
      <c r="R1334" s="21" t="s">
        <v>1740</v>
      </c>
      <c r="S1334" s="35">
        <v>1</v>
      </c>
      <c r="T1334" s="22">
        <v>1</v>
      </c>
      <c r="U1334" s="20" t="s">
        <v>62</v>
      </c>
      <c r="V1334" s="20">
        <v>45724</v>
      </c>
      <c r="W1334" s="21">
        <v>3</v>
      </c>
      <c r="X1334" s="20">
        <v>45733</v>
      </c>
      <c r="Y1334" s="20">
        <v>45728</v>
      </c>
      <c r="Z1334" s="48">
        <v>3</v>
      </c>
      <c r="AA1334">
        <v>2025</v>
      </c>
      <c r="AB1334" s="45">
        <v>37494</v>
      </c>
      <c r="AC1334" s="45">
        <v>37494</v>
      </c>
      <c r="AI1334" s="10"/>
      <c r="AK1334" s="10"/>
    </row>
    <row r="1335" spans="1:37">
      <c r="A1335" t="s">
        <v>45</v>
      </c>
      <c r="B1335" t="s">
        <v>46</v>
      </c>
      <c r="C1335" t="s">
        <v>47</v>
      </c>
      <c r="D1335" t="s">
        <v>1744</v>
      </c>
      <c r="E1335" t="s">
        <v>88</v>
      </c>
      <c r="F1335" t="s">
        <v>79</v>
      </c>
      <c r="G1335" t="s">
        <v>51</v>
      </c>
      <c r="H1335" s="20" t="s">
        <v>52</v>
      </c>
      <c r="I1335" t="s">
        <v>53</v>
      </c>
      <c r="J1335" t="s">
        <v>54</v>
      </c>
      <c r="L1335" t="s">
        <v>55</v>
      </c>
      <c r="M1335" t="s">
        <v>56</v>
      </c>
      <c r="N1335" t="s">
        <v>57</v>
      </c>
      <c r="O1335" s="21" t="s">
        <v>58</v>
      </c>
      <c r="P1335" s="21" t="s">
        <v>64</v>
      </c>
      <c r="Q1335" s="20" t="s">
        <v>94</v>
      </c>
      <c r="R1335" s="21" t="s">
        <v>95</v>
      </c>
      <c r="S1335" s="35">
        <v>1</v>
      </c>
      <c r="T1335" s="22">
        <v>1</v>
      </c>
      <c r="U1335" s="20" t="s">
        <v>62</v>
      </c>
      <c r="V1335" s="20">
        <v>45724</v>
      </c>
      <c r="W1335" s="21">
        <v>3</v>
      </c>
      <c r="X1335" s="20">
        <v>45735</v>
      </c>
      <c r="Y1335" s="20">
        <v>45730</v>
      </c>
      <c r="Z1335" s="48">
        <v>3</v>
      </c>
      <c r="AA1335">
        <v>2025</v>
      </c>
      <c r="AB1335" s="45">
        <v>31244</v>
      </c>
      <c r="AC1335" s="45">
        <v>31244</v>
      </c>
      <c r="AI1335" s="10"/>
      <c r="AK1335" s="10"/>
    </row>
    <row r="1336" spans="1:37">
      <c r="A1336" t="s">
        <v>45</v>
      </c>
      <c r="B1336" t="s">
        <v>46</v>
      </c>
      <c r="C1336" t="s">
        <v>47</v>
      </c>
      <c r="D1336" t="s">
        <v>1745</v>
      </c>
      <c r="E1336" t="s">
        <v>88</v>
      </c>
      <c r="F1336" t="s">
        <v>79</v>
      </c>
      <c r="G1336" t="s">
        <v>51</v>
      </c>
      <c r="H1336" s="20" t="s">
        <v>52</v>
      </c>
      <c r="I1336" t="s">
        <v>53</v>
      </c>
      <c r="J1336" t="s">
        <v>54</v>
      </c>
      <c r="L1336" t="s">
        <v>55</v>
      </c>
      <c r="M1336" t="s">
        <v>77</v>
      </c>
      <c r="N1336" t="s">
        <v>89</v>
      </c>
      <c r="O1336" s="21" t="s">
        <v>58</v>
      </c>
      <c r="P1336" s="21" t="s">
        <v>126</v>
      </c>
      <c r="Q1336" s="20" t="s">
        <v>1746</v>
      </c>
      <c r="R1336" s="21" t="s">
        <v>1747</v>
      </c>
      <c r="S1336" s="35">
        <v>1</v>
      </c>
      <c r="T1336" s="22">
        <v>1</v>
      </c>
      <c r="U1336" s="20" t="s">
        <v>62</v>
      </c>
      <c r="V1336" s="20">
        <v>45725</v>
      </c>
      <c r="W1336" s="21">
        <v>3</v>
      </c>
      <c r="X1336" s="20">
        <v>45733</v>
      </c>
      <c r="Y1336" s="20">
        <v>45728</v>
      </c>
      <c r="Z1336" s="48">
        <v>3</v>
      </c>
      <c r="AA1336">
        <v>2025</v>
      </c>
      <c r="AB1336" s="45">
        <v>21869</v>
      </c>
      <c r="AC1336" s="45">
        <v>21869</v>
      </c>
      <c r="AI1336" s="10"/>
      <c r="AK1336" s="10"/>
    </row>
    <row r="1337" spans="1:37">
      <c r="A1337" t="s">
        <v>45</v>
      </c>
      <c r="B1337" t="s">
        <v>46</v>
      </c>
      <c r="C1337" t="s">
        <v>47</v>
      </c>
      <c r="D1337" t="s">
        <v>1748</v>
      </c>
      <c r="E1337" t="s">
        <v>88</v>
      </c>
      <c r="F1337" t="s">
        <v>79</v>
      </c>
      <c r="G1337" t="s">
        <v>51</v>
      </c>
      <c r="H1337" s="20" t="s">
        <v>52</v>
      </c>
      <c r="I1337" t="s">
        <v>53</v>
      </c>
      <c r="J1337" t="s">
        <v>54</v>
      </c>
      <c r="L1337" t="s">
        <v>55</v>
      </c>
      <c r="M1337" t="s">
        <v>56</v>
      </c>
      <c r="N1337" t="s">
        <v>57</v>
      </c>
      <c r="O1337" s="21" t="s">
        <v>58</v>
      </c>
      <c r="P1337" s="21" t="s">
        <v>59</v>
      </c>
      <c r="Q1337" s="20" t="s">
        <v>802</v>
      </c>
      <c r="R1337" s="21" t="s">
        <v>803</v>
      </c>
      <c r="S1337" s="35">
        <v>1</v>
      </c>
      <c r="T1337" s="22">
        <v>1</v>
      </c>
      <c r="U1337" s="20" t="s">
        <v>62</v>
      </c>
      <c r="V1337" s="20">
        <v>45725</v>
      </c>
      <c r="W1337" s="21">
        <v>3</v>
      </c>
      <c r="X1337" s="20">
        <v>45733</v>
      </c>
      <c r="Y1337" s="20">
        <v>45728</v>
      </c>
      <c r="Z1337" s="48">
        <v>3</v>
      </c>
      <c r="AA1337">
        <v>2025</v>
      </c>
      <c r="AB1337" s="45">
        <v>28117</v>
      </c>
      <c r="AC1337" s="45">
        <v>28117</v>
      </c>
      <c r="AI1337" s="10"/>
      <c r="AK1337" s="10"/>
    </row>
    <row r="1338" spans="1:37">
      <c r="A1338" t="s">
        <v>45</v>
      </c>
      <c r="B1338" t="s">
        <v>46</v>
      </c>
      <c r="C1338" t="s">
        <v>47</v>
      </c>
      <c r="D1338" t="s">
        <v>1749</v>
      </c>
      <c r="E1338" t="s">
        <v>88</v>
      </c>
      <c r="F1338" t="s">
        <v>79</v>
      </c>
      <c r="G1338" t="s">
        <v>51</v>
      </c>
      <c r="H1338" s="20" t="s">
        <v>52</v>
      </c>
      <c r="I1338" t="s">
        <v>53</v>
      </c>
      <c r="J1338" t="s">
        <v>54</v>
      </c>
      <c r="L1338" t="s">
        <v>55</v>
      </c>
      <c r="M1338" t="s">
        <v>77</v>
      </c>
      <c r="N1338" t="s">
        <v>89</v>
      </c>
      <c r="O1338" s="21" t="s">
        <v>58</v>
      </c>
      <c r="P1338" s="21" t="s">
        <v>119</v>
      </c>
      <c r="Q1338" s="20" t="s">
        <v>728</v>
      </c>
      <c r="R1338" s="21" t="s">
        <v>729</v>
      </c>
      <c r="S1338" s="35">
        <v>1</v>
      </c>
      <c r="T1338" s="22">
        <v>1</v>
      </c>
      <c r="U1338" s="20" t="s">
        <v>62</v>
      </c>
      <c r="V1338" s="20">
        <v>45725</v>
      </c>
      <c r="W1338" s="21">
        <v>3</v>
      </c>
      <c r="X1338" s="20">
        <v>45733</v>
      </c>
      <c r="Y1338" s="20">
        <v>45728</v>
      </c>
      <c r="Z1338" s="48">
        <v>3</v>
      </c>
      <c r="AA1338">
        <v>2025</v>
      </c>
      <c r="AB1338" s="45">
        <v>76662</v>
      </c>
      <c r="AC1338" s="45">
        <v>76662</v>
      </c>
      <c r="AI1338" s="10"/>
      <c r="AK1338" s="10"/>
    </row>
    <row r="1339" spans="1:37">
      <c r="A1339" t="s">
        <v>45</v>
      </c>
      <c r="B1339" t="s">
        <v>46</v>
      </c>
      <c r="C1339" t="s">
        <v>47</v>
      </c>
      <c r="D1339" t="s">
        <v>1750</v>
      </c>
      <c r="E1339" t="s">
        <v>88</v>
      </c>
      <c r="F1339" t="s">
        <v>79</v>
      </c>
      <c r="G1339" t="s">
        <v>51</v>
      </c>
      <c r="H1339" s="20" t="s">
        <v>52</v>
      </c>
      <c r="I1339" t="s">
        <v>53</v>
      </c>
      <c r="J1339" t="s">
        <v>54</v>
      </c>
      <c r="L1339" t="s">
        <v>55</v>
      </c>
      <c r="M1339" t="s">
        <v>77</v>
      </c>
      <c r="N1339" t="s">
        <v>89</v>
      </c>
      <c r="O1339" s="21" t="s">
        <v>58</v>
      </c>
      <c r="P1339" s="21" t="s">
        <v>104</v>
      </c>
      <c r="Q1339" s="20" t="s">
        <v>925</v>
      </c>
      <c r="R1339" s="21" t="s">
        <v>926</v>
      </c>
      <c r="S1339" s="35">
        <v>1</v>
      </c>
      <c r="T1339" s="22">
        <v>1</v>
      </c>
      <c r="U1339" s="20" t="s">
        <v>62</v>
      </c>
      <c r="V1339" s="20">
        <v>45726</v>
      </c>
      <c r="W1339" s="21">
        <v>3</v>
      </c>
      <c r="X1339" s="20">
        <v>45733</v>
      </c>
      <c r="Y1339" s="20">
        <v>45730</v>
      </c>
      <c r="Z1339" s="48">
        <v>3</v>
      </c>
      <c r="AA1339">
        <v>2025</v>
      </c>
      <c r="AB1339" s="45">
        <v>112495</v>
      </c>
      <c r="AC1339" s="45">
        <v>112495</v>
      </c>
      <c r="AI1339" s="10"/>
      <c r="AK1339" s="10"/>
    </row>
    <row r="1340" spans="1:37">
      <c r="A1340" t="s">
        <v>45</v>
      </c>
      <c r="B1340" t="s">
        <v>46</v>
      </c>
      <c r="C1340" t="s">
        <v>47</v>
      </c>
      <c r="D1340" t="s">
        <v>1751</v>
      </c>
      <c r="E1340" t="s">
        <v>88</v>
      </c>
      <c r="F1340" t="s">
        <v>79</v>
      </c>
      <c r="G1340" t="s">
        <v>51</v>
      </c>
      <c r="H1340" s="20" t="s">
        <v>52</v>
      </c>
      <c r="I1340" t="s">
        <v>53</v>
      </c>
      <c r="J1340" t="s">
        <v>54</v>
      </c>
      <c r="L1340" t="s">
        <v>55</v>
      </c>
      <c r="M1340" t="s">
        <v>56</v>
      </c>
      <c r="N1340" t="s">
        <v>57</v>
      </c>
      <c r="O1340" s="21" t="s">
        <v>58</v>
      </c>
      <c r="P1340" s="21" t="s">
        <v>64</v>
      </c>
      <c r="Q1340" s="20" t="s">
        <v>508</v>
      </c>
      <c r="R1340" s="21" t="s">
        <v>509</v>
      </c>
      <c r="S1340" s="35">
        <v>1</v>
      </c>
      <c r="T1340" s="22">
        <v>1</v>
      </c>
      <c r="U1340" s="20" t="s">
        <v>62</v>
      </c>
      <c r="V1340" s="20">
        <v>45723</v>
      </c>
      <c r="W1340" s="21">
        <v>3</v>
      </c>
      <c r="X1340" s="20">
        <v>45730</v>
      </c>
      <c r="Y1340" s="20">
        <v>45728</v>
      </c>
      <c r="Z1340" s="48">
        <v>3</v>
      </c>
      <c r="AA1340">
        <v>2025</v>
      </c>
      <c r="AB1340" s="45">
        <v>26082</v>
      </c>
      <c r="AC1340" s="45">
        <v>26082</v>
      </c>
      <c r="AI1340" s="10"/>
      <c r="AK1340" s="10"/>
    </row>
    <row r="1341" spans="1:37">
      <c r="A1341" t="s">
        <v>45</v>
      </c>
      <c r="B1341" t="s">
        <v>46</v>
      </c>
      <c r="C1341" t="s">
        <v>47</v>
      </c>
      <c r="D1341" t="s">
        <v>1752</v>
      </c>
      <c r="E1341" t="s">
        <v>88</v>
      </c>
      <c r="F1341" t="s">
        <v>79</v>
      </c>
      <c r="G1341" t="s">
        <v>51</v>
      </c>
      <c r="H1341" s="20" t="s">
        <v>52</v>
      </c>
      <c r="I1341" t="s">
        <v>53</v>
      </c>
      <c r="J1341" t="s">
        <v>54</v>
      </c>
      <c r="L1341" t="s">
        <v>55</v>
      </c>
      <c r="M1341" t="s">
        <v>77</v>
      </c>
      <c r="N1341" t="s">
        <v>89</v>
      </c>
      <c r="O1341" s="21" t="s">
        <v>58</v>
      </c>
      <c r="P1341" s="21" t="s">
        <v>119</v>
      </c>
      <c r="Q1341" s="20" t="s">
        <v>120</v>
      </c>
      <c r="R1341" s="21" t="s">
        <v>121</v>
      </c>
      <c r="S1341" s="35">
        <v>1</v>
      </c>
      <c r="T1341" s="22">
        <v>1</v>
      </c>
      <c r="U1341" s="20" t="s">
        <v>62</v>
      </c>
      <c r="V1341" s="20">
        <v>45724</v>
      </c>
      <c r="W1341" s="21">
        <v>3</v>
      </c>
      <c r="X1341" s="20">
        <v>45733</v>
      </c>
      <c r="Y1341" s="20">
        <v>45728</v>
      </c>
      <c r="Z1341" s="48">
        <v>3</v>
      </c>
      <c r="AA1341">
        <v>2025</v>
      </c>
      <c r="AB1341" s="45">
        <v>89278</v>
      </c>
      <c r="AC1341" s="45">
        <v>89278</v>
      </c>
      <c r="AI1341" s="10"/>
      <c r="AK1341" s="10"/>
    </row>
    <row r="1342" spans="1:37">
      <c r="A1342" t="s">
        <v>45</v>
      </c>
      <c r="B1342" t="s">
        <v>46</v>
      </c>
      <c r="C1342" t="s">
        <v>47</v>
      </c>
      <c r="D1342" t="s">
        <v>1753</v>
      </c>
      <c r="E1342" t="s">
        <v>88</v>
      </c>
      <c r="F1342" t="s">
        <v>79</v>
      </c>
      <c r="G1342" t="s">
        <v>51</v>
      </c>
      <c r="H1342" s="20" t="s">
        <v>52</v>
      </c>
      <c r="I1342" t="s">
        <v>53</v>
      </c>
      <c r="J1342" t="s">
        <v>54</v>
      </c>
      <c r="L1342" t="s">
        <v>55</v>
      </c>
      <c r="M1342" t="s">
        <v>77</v>
      </c>
      <c r="N1342" t="s">
        <v>89</v>
      </c>
      <c r="O1342" s="21" t="s">
        <v>58</v>
      </c>
      <c r="P1342" s="21" t="s">
        <v>119</v>
      </c>
      <c r="Q1342" s="20" t="s">
        <v>120</v>
      </c>
      <c r="R1342" s="21" t="s">
        <v>121</v>
      </c>
      <c r="S1342" s="35">
        <v>1</v>
      </c>
      <c r="T1342" s="22">
        <v>1</v>
      </c>
      <c r="U1342" s="20" t="s">
        <v>62</v>
      </c>
      <c r="V1342" s="20">
        <v>45724</v>
      </c>
      <c r="W1342" s="21">
        <v>3</v>
      </c>
      <c r="X1342" s="20">
        <v>45733</v>
      </c>
      <c r="Y1342" s="20">
        <v>45728</v>
      </c>
      <c r="Z1342" s="48">
        <v>3</v>
      </c>
      <c r="AA1342">
        <v>2025</v>
      </c>
      <c r="AB1342" s="45">
        <v>89278</v>
      </c>
      <c r="AC1342" s="45">
        <v>89278</v>
      </c>
      <c r="AI1342" s="10"/>
      <c r="AK1342" s="10"/>
    </row>
    <row r="1343" spans="1:37">
      <c r="A1343" t="s">
        <v>45</v>
      </c>
      <c r="B1343" t="s">
        <v>46</v>
      </c>
      <c r="C1343" t="s">
        <v>47</v>
      </c>
      <c r="D1343" t="s">
        <v>1754</v>
      </c>
      <c r="E1343" t="s">
        <v>88</v>
      </c>
      <c r="F1343" t="s">
        <v>79</v>
      </c>
      <c r="G1343" t="s">
        <v>51</v>
      </c>
      <c r="H1343" s="20" t="s">
        <v>52</v>
      </c>
      <c r="I1343" t="s">
        <v>53</v>
      </c>
      <c r="J1343" t="s">
        <v>54</v>
      </c>
      <c r="L1343" t="s">
        <v>55</v>
      </c>
      <c r="M1343" t="s">
        <v>77</v>
      </c>
      <c r="N1343" t="s">
        <v>89</v>
      </c>
      <c r="O1343" s="21" t="s">
        <v>58</v>
      </c>
      <c r="P1343" s="21" t="s">
        <v>126</v>
      </c>
      <c r="Q1343" s="20" t="s">
        <v>1047</v>
      </c>
      <c r="R1343" s="21" t="s">
        <v>1048</v>
      </c>
      <c r="S1343" s="35">
        <v>1</v>
      </c>
      <c r="T1343" s="22">
        <v>1</v>
      </c>
      <c r="U1343" s="20" t="s">
        <v>62</v>
      </c>
      <c r="V1343" s="20">
        <v>45723</v>
      </c>
      <c r="W1343" s="21">
        <v>3</v>
      </c>
      <c r="X1343" s="20">
        <v>45730</v>
      </c>
      <c r="Y1343" s="20">
        <v>45728</v>
      </c>
      <c r="Z1343" s="48">
        <v>3</v>
      </c>
      <c r="AA1343">
        <v>2025</v>
      </c>
      <c r="AB1343" s="45">
        <v>34369</v>
      </c>
      <c r="AC1343" s="45">
        <v>34369</v>
      </c>
      <c r="AI1343" s="10"/>
      <c r="AK1343" s="10"/>
    </row>
    <row r="1344" spans="1:37">
      <c r="A1344" t="s">
        <v>45</v>
      </c>
      <c r="B1344" t="s">
        <v>46</v>
      </c>
      <c r="C1344" t="s">
        <v>47</v>
      </c>
      <c r="D1344" t="s">
        <v>1755</v>
      </c>
      <c r="E1344" t="s">
        <v>88</v>
      </c>
      <c r="F1344" t="s">
        <v>79</v>
      </c>
      <c r="G1344" t="s">
        <v>51</v>
      </c>
      <c r="H1344" s="20" t="s">
        <v>52</v>
      </c>
      <c r="I1344" t="s">
        <v>53</v>
      </c>
      <c r="J1344" t="s">
        <v>54</v>
      </c>
      <c r="L1344" t="s">
        <v>55</v>
      </c>
      <c r="M1344" t="s">
        <v>77</v>
      </c>
      <c r="N1344" t="s">
        <v>89</v>
      </c>
      <c r="O1344" s="21" t="s">
        <v>58</v>
      </c>
      <c r="P1344" s="21" t="s">
        <v>104</v>
      </c>
      <c r="Q1344" s="20" t="s">
        <v>731</v>
      </c>
      <c r="R1344" s="21" t="s">
        <v>732</v>
      </c>
      <c r="S1344" s="35">
        <v>1</v>
      </c>
      <c r="T1344" s="22">
        <v>1</v>
      </c>
      <c r="U1344" s="20" t="s">
        <v>62</v>
      </c>
      <c r="V1344" s="20">
        <v>45723</v>
      </c>
      <c r="W1344" s="21">
        <v>3</v>
      </c>
      <c r="X1344" s="20">
        <v>45730</v>
      </c>
      <c r="Y1344" s="20">
        <v>45728</v>
      </c>
      <c r="Z1344" s="48">
        <v>3</v>
      </c>
      <c r="AA1344">
        <v>2025</v>
      </c>
      <c r="AB1344" s="45">
        <v>74992</v>
      </c>
      <c r="AC1344" s="45">
        <v>74992</v>
      </c>
      <c r="AI1344" s="10"/>
      <c r="AK1344" s="10"/>
    </row>
    <row r="1345" spans="1:37">
      <c r="A1345" t="s">
        <v>45</v>
      </c>
      <c r="B1345" t="s">
        <v>46</v>
      </c>
      <c r="C1345" t="s">
        <v>47</v>
      </c>
      <c r="D1345" t="s">
        <v>1756</v>
      </c>
      <c r="E1345" t="s">
        <v>88</v>
      </c>
      <c r="F1345" t="s">
        <v>79</v>
      </c>
      <c r="G1345" t="s">
        <v>51</v>
      </c>
      <c r="H1345" s="20" t="s">
        <v>52</v>
      </c>
      <c r="I1345" t="s">
        <v>53</v>
      </c>
      <c r="J1345" t="s">
        <v>54</v>
      </c>
      <c r="L1345" t="s">
        <v>55</v>
      </c>
      <c r="M1345" t="s">
        <v>77</v>
      </c>
      <c r="N1345" t="s">
        <v>89</v>
      </c>
      <c r="O1345" s="21" t="s">
        <v>58</v>
      </c>
      <c r="P1345" s="21" t="s">
        <v>126</v>
      </c>
      <c r="Q1345" s="20" t="s">
        <v>217</v>
      </c>
      <c r="R1345" s="21" t="s">
        <v>218</v>
      </c>
      <c r="S1345" s="35">
        <v>2</v>
      </c>
      <c r="T1345" s="22">
        <v>2</v>
      </c>
      <c r="U1345" s="20" t="s">
        <v>62</v>
      </c>
      <c r="V1345" s="20">
        <v>45723</v>
      </c>
      <c r="W1345" s="21">
        <v>3</v>
      </c>
      <c r="X1345" s="20">
        <v>45734</v>
      </c>
      <c r="Y1345" s="20">
        <v>45730</v>
      </c>
      <c r="Z1345" s="48">
        <v>3</v>
      </c>
      <c r="AA1345">
        <v>2025</v>
      </c>
      <c r="AB1345" s="45">
        <v>143745</v>
      </c>
      <c r="AC1345" s="45">
        <v>143745</v>
      </c>
      <c r="AI1345" s="10"/>
      <c r="AK1345" s="10"/>
    </row>
    <row r="1346" spans="1:37">
      <c r="A1346" t="s">
        <v>45</v>
      </c>
      <c r="B1346" t="s">
        <v>46</v>
      </c>
      <c r="C1346" t="s">
        <v>47</v>
      </c>
      <c r="D1346" t="s">
        <v>1757</v>
      </c>
      <c r="E1346" t="s">
        <v>88</v>
      </c>
      <c r="F1346" t="s">
        <v>79</v>
      </c>
      <c r="G1346" t="s">
        <v>51</v>
      </c>
      <c r="H1346" s="20" t="s">
        <v>52</v>
      </c>
      <c r="I1346" t="s">
        <v>53</v>
      </c>
      <c r="J1346" t="s">
        <v>54</v>
      </c>
      <c r="L1346" t="s">
        <v>55</v>
      </c>
      <c r="M1346" t="s">
        <v>77</v>
      </c>
      <c r="N1346" t="s">
        <v>89</v>
      </c>
      <c r="O1346" s="21" t="s">
        <v>58</v>
      </c>
      <c r="P1346" s="21" t="s">
        <v>97</v>
      </c>
      <c r="Q1346" s="20" t="s">
        <v>260</v>
      </c>
      <c r="R1346" s="21" t="s">
        <v>261</v>
      </c>
      <c r="S1346" s="35">
        <v>1</v>
      </c>
      <c r="T1346" s="22">
        <v>1</v>
      </c>
      <c r="U1346" s="20" t="s">
        <v>62</v>
      </c>
      <c r="V1346" s="20">
        <v>45723</v>
      </c>
      <c r="W1346" s="21">
        <v>3</v>
      </c>
      <c r="X1346" s="20">
        <v>45733</v>
      </c>
      <c r="Y1346" s="20">
        <v>45728</v>
      </c>
      <c r="Z1346" s="48">
        <v>3</v>
      </c>
      <c r="AA1346">
        <v>2025</v>
      </c>
      <c r="AB1346" s="45">
        <v>40622</v>
      </c>
      <c r="AC1346" s="45">
        <v>40622</v>
      </c>
      <c r="AI1346" s="10"/>
      <c r="AK1346" s="10"/>
    </row>
    <row r="1347" spans="1:37">
      <c r="A1347" t="s">
        <v>45</v>
      </c>
      <c r="B1347" t="s">
        <v>46</v>
      </c>
      <c r="C1347" t="s">
        <v>47</v>
      </c>
      <c r="D1347" t="s">
        <v>1758</v>
      </c>
      <c r="E1347" t="s">
        <v>88</v>
      </c>
      <c r="F1347" t="s">
        <v>79</v>
      </c>
      <c r="G1347" t="s">
        <v>51</v>
      </c>
      <c r="H1347" s="20" t="s">
        <v>52</v>
      </c>
      <c r="I1347" t="s">
        <v>53</v>
      </c>
      <c r="J1347" t="s">
        <v>54</v>
      </c>
      <c r="L1347" t="s">
        <v>55</v>
      </c>
      <c r="M1347" t="s">
        <v>56</v>
      </c>
      <c r="N1347" t="s">
        <v>57</v>
      </c>
      <c r="O1347" s="21" t="s">
        <v>58</v>
      </c>
      <c r="P1347" s="21" t="s">
        <v>64</v>
      </c>
      <c r="Q1347" s="20" t="s">
        <v>481</v>
      </c>
      <c r="R1347" s="21" t="s">
        <v>482</v>
      </c>
      <c r="S1347" s="35">
        <v>1</v>
      </c>
      <c r="T1347" s="22">
        <v>1</v>
      </c>
      <c r="U1347" s="20" t="s">
        <v>62</v>
      </c>
      <c r="V1347" s="20">
        <v>45723</v>
      </c>
      <c r="W1347" s="21">
        <v>3</v>
      </c>
      <c r="X1347" s="20">
        <v>45730</v>
      </c>
      <c r="Y1347" s="20">
        <v>45728</v>
      </c>
      <c r="Z1347" s="48">
        <v>3</v>
      </c>
      <c r="AA1347">
        <v>2025</v>
      </c>
      <c r="AB1347" s="45">
        <v>81244</v>
      </c>
      <c r="AC1347" s="45">
        <v>81244</v>
      </c>
      <c r="AI1347" s="10"/>
      <c r="AK1347" s="10"/>
    </row>
    <row r="1348" spans="1:37">
      <c r="A1348" t="s">
        <v>45</v>
      </c>
      <c r="B1348" t="s">
        <v>46</v>
      </c>
      <c r="C1348" t="s">
        <v>47</v>
      </c>
      <c r="D1348" t="s">
        <v>1759</v>
      </c>
      <c r="E1348" t="s">
        <v>88</v>
      </c>
      <c r="F1348" t="s">
        <v>79</v>
      </c>
      <c r="G1348" t="s">
        <v>51</v>
      </c>
      <c r="H1348" s="20" t="s">
        <v>52</v>
      </c>
      <c r="I1348" t="s">
        <v>53</v>
      </c>
      <c r="J1348" t="s">
        <v>54</v>
      </c>
      <c r="L1348" t="s">
        <v>55</v>
      </c>
      <c r="M1348" t="s">
        <v>77</v>
      </c>
      <c r="N1348" t="s">
        <v>89</v>
      </c>
      <c r="O1348" s="21" t="s">
        <v>58</v>
      </c>
      <c r="P1348" s="21" t="s">
        <v>90</v>
      </c>
      <c r="Q1348" s="20" t="s">
        <v>91</v>
      </c>
      <c r="R1348" s="21" t="s">
        <v>92</v>
      </c>
      <c r="S1348" s="35">
        <v>1</v>
      </c>
      <c r="T1348" s="22">
        <v>1</v>
      </c>
      <c r="U1348" s="20" t="s">
        <v>62</v>
      </c>
      <c r="V1348" s="20">
        <v>45724</v>
      </c>
      <c r="W1348" s="21">
        <v>3</v>
      </c>
      <c r="X1348" s="20">
        <v>45733</v>
      </c>
      <c r="Y1348" s="20">
        <v>45728</v>
      </c>
      <c r="Z1348" s="48">
        <v>3</v>
      </c>
      <c r="AA1348">
        <v>2025</v>
      </c>
      <c r="AB1348" s="45">
        <v>43742</v>
      </c>
      <c r="AC1348" s="45">
        <v>43742</v>
      </c>
      <c r="AI1348" s="10"/>
      <c r="AK1348" s="10"/>
    </row>
    <row r="1349" spans="1:37">
      <c r="A1349" t="s">
        <v>45</v>
      </c>
      <c r="B1349" t="s">
        <v>46</v>
      </c>
      <c r="C1349" t="s">
        <v>47</v>
      </c>
      <c r="D1349" t="s">
        <v>1760</v>
      </c>
      <c r="E1349" t="s">
        <v>88</v>
      </c>
      <c r="F1349" t="s">
        <v>79</v>
      </c>
      <c r="G1349" t="s">
        <v>51</v>
      </c>
      <c r="H1349" s="20" t="s">
        <v>52</v>
      </c>
      <c r="I1349" t="s">
        <v>53</v>
      </c>
      <c r="J1349" t="s">
        <v>54</v>
      </c>
      <c r="L1349" t="s">
        <v>55</v>
      </c>
      <c r="M1349" t="s">
        <v>77</v>
      </c>
      <c r="N1349" t="s">
        <v>89</v>
      </c>
      <c r="O1349" s="21" t="s">
        <v>58</v>
      </c>
      <c r="P1349" s="21" t="s">
        <v>126</v>
      </c>
      <c r="Q1349" s="20" t="s">
        <v>1621</v>
      </c>
      <c r="R1349" s="21" t="s">
        <v>1622</v>
      </c>
      <c r="S1349" s="35">
        <v>1</v>
      </c>
      <c r="T1349" s="22">
        <v>1</v>
      </c>
      <c r="U1349" s="20" t="s">
        <v>62</v>
      </c>
      <c r="V1349" s="20">
        <v>45724</v>
      </c>
      <c r="W1349" s="21">
        <v>3</v>
      </c>
      <c r="X1349" s="20">
        <v>45733</v>
      </c>
      <c r="Y1349" s="20">
        <v>45728</v>
      </c>
      <c r="Z1349" s="48">
        <v>3</v>
      </c>
      <c r="AA1349">
        <v>2025</v>
      </c>
      <c r="AB1349" s="45">
        <v>40620</v>
      </c>
      <c r="AC1349" s="45">
        <v>40620</v>
      </c>
      <c r="AI1349" s="10"/>
      <c r="AK1349" s="10"/>
    </row>
    <row r="1350" spans="1:37">
      <c r="A1350" t="s">
        <v>45</v>
      </c>
      <c r="B1350" t="s">
        <v>46</v>
      </c>
      <c r="C1350" t="s">
        <v>47</v>
      </c>
      <c r="D1350" t="s">
        <v>1761</v>
      </c>
      <c r="E1350" t="s">
        <v>88</v>
      </c>
      <c r="F1350" t="s">
        <v>79</v>
      </c>
      <c r="G1350" t="s">
        <v>51</v>
      </c>
      <c r="H1350" s="20" t="s">
        <v>52</v>
      </c>
      <c r="I1350" t="s">
        <v>53</v>
      </c>
      <c r="J1350" t="s">
        <v>54</v>
      </c>
      <c r="L1350" t="s">
        <v>55</v>
      </c>
      <c r="M1350" t="s">
        <v>77</v>
      </c>
      <c r="N1350" t="s">
        <v>89</v>
      </c>
      <c r="O1350" s="21" t="s">
        <v>58</v>
      </c>
      <c r="P1350" s="21" t="s">
        <v>104</v>
      </c>
      <c r="Q1350" s="20" t="s">
        <v>515</v>
      </c>
      <c r="R1350" s="21" t="s">
        <v>516</v>
      </c>
      <c r="S1350" s="35">
        <v>1</v>
      </c>
      <c r="T1350" s="22">
        <v>1</v>
      </c>
      <c r="U1350" s="20" t="s">
        <v>62</v>
      </c>
      <c r="V1350" s="20">
        <v>45725</v>
      </c>
      <c r="W1350" s="21">
        <v>3</v>
      </c>
      <c r="X1350" s="20">
        <v>45733</v>
      </c>
      <c r="Y1350" s="20">
        <v>45728</v>
      </c>
      <c r="Z1350" s="48">
        <v>3</v>
      </c>
      <c r="AA1350">
        <v>2025</v>
      </c>
      <c r="AB1350" s="45">
        <v>81245</v>
      </c>
      <c r="AC1350" s="45">
        <v>81245</v>
      </c>
      <c r="AI1350" s="10"/>
      <c r="AK1350" s="10"/>
    </row>
    <row r="1351" spans="1:37">
      <c r="A1351" t="s">
        <v>45</v>
      </c>
      <c r="B1351" t="s">
        <v>46</v>
      </c>
      <c r="C1351" t="s">
        <v>47</v>
      </c>
      <c r="D1351" t="s">
        <v>1762</v>
      </c>
      <c r="E1351" t="s">
        <v>88</v>
      </c>
      <c r="F1351" t="s">
        <v>79</v>
      </c>
      <c r="G1351" t="s">
        <v>51</v>
      </c>
      <c r="H1351" s="20" t="s">
        <v>52</v>
      </c>
      <c r="I1351" t="s">
        <v>53</v>
      </c>
      <c r="J1351" t="s">
        <v>54</v>
      </c>
      <c r="L1351" t="s">
        <v>55</v>
      </c>
      <c r="M1351" t="s">
        <v>77</v>
      </c>
      <c r="N1351" t="s">
        <v>89</v>
      </c>
      <c r="O1351" s="21" t="s">
        <v>58</v>
      </c>
      <c r="P1351" s="21" t="s">
        <v>126</v>
      </c>
      <c r="Q1351" s="20" t="s">
        <v>1047</v>
      </c>
      <c r="R1351" s="21" t="s">
        <v>1048</v>
      </c>
      <c r="S1351" s="35">
        <v>1</v>
      </c>
      <c r="T1351" s="22">
        <v>1</v>
      </c>
      <c r="U1351" s="20" t="s">
        <v>62</v>
      </c>
      <c r="V1351" s="20">
        <v>45724</v>
      </c>
      <c r="W1351" s="21">
        <v>3</v>
      </c>
      <c r="X1351" s="20">
        <v>45733</v>
      </c>
      <c r="Y1351" s="20">
        <v>45728</v>
      </c>
      <c r="Z1351" s="48">
        <v>3</v>
      </c>
      <c r="AA1351">
        <v>2025</v>
      </c>
      <c r="AB1351" s="45">
        <v>34369</v>
      </c>
      <c r="AC1351" s="45">
        <v>34369</v>
      </c>
      <c r="AI1351" s="10"/>
      <c r="AK1351" s="10"/>
    </row>
    <row r="1352" spans="1:37">
      <c r="A1352" t="s">
        <v>45</v>
      </c>
      <c r="B1352" t="s">
        <v>46</v>
      </c>
      <c r="C1352" t="s">
        <v>47</v>
      </c>
      <c r="D1352" t="s">
        <v>1763</v>
      </c>
      <c r="E1352" t="s">
        <v>88</v>
      </c>
      <c r="F1352" t="s">
        <v>79</v>
      </c>
      <c r="G1352" t="s">
        <v>51</v>
      </c>
      <c r="H1352" s="20" t="s">
        <v>52</v>
      </c>
      <c r="I1352" t="s">
        <v>53</v>
      </c>
      <c r="J1352" t="s">
        <v>54</v>
      </c>
      <c r="L1352" t="s">
        <v>55</v>
      </c>
      <c r="M1352" t="s">
        <v>77</v>
      </c>
      <c r="N1352" t="s">
        <v>89</v>
      </c>
      <c r="O1352" s="21" t="s">
        <v>58</v>
      </c>
      <c r="P1352" s="21" t="s">
        <v>90</v>
      </c>
      <c r="Q1352" s="20" t="s">
        <v>1025</v>
      </c>
      <c r="R1352" s="21" t="s">
        <v>1026</v>
      </c>
      <c r="S1352" s="35">
        <v>1</v>
      </c>
      <c r="T1352" s="22">
        <v>1</v>
      </c>
      <c r="U1352" s="20" t="s">
        <v>62</v>
      </c>
      <c r="V1352" s="20">
        <v>45724</v>
      </c>
      <c r="W1352" s="21">
        <v>3</v>
      </c>
      <c r="X1352" s="20">
        <v>45733</v>
      </c>
      <c r="Y1352" s="20">
        <v>45728</v>
      </c>
      <c r="Z1352" s="48">
        <v>3</v>
      </c>
      <c r="AA1352">
        <v>2025</v>
      </c>
      <c r="AB1352" s="45">
        <v>93327</v>
      </c>
      <c r="AC1352" s="45">
        <v>93327</v>
      </c>
      <c r="AI1352" s="10"/>
      <c r="AK1352" s="10"/>
    </row>
    <row r="1353" spans="1:37">
      <c r="A1353" t="s">
        <v>45</v>
      </c>
      <c r="B1353" t="s">
        <v>46</v>
      </c>
      <c r="C1353" t="s">
        <v>47</v>
      </c>
      <c r="D1353" t="s">
        <v>1764</v>
      </c>
      <c r="E1353" t="s">
        <v>88</v>
      </c>
      <c r="F1353" t="s">
        <v>79</v>
      </c>
      <c r="G1353" t="s">
        <v>51</v>
      </c>
      <c r="H1353" s="20" t="s">
        <v>52</v>
      </c>
      <c r="I1353" t="s">
        <v>53</v>
      </c>
      <c r="J1353" t="s">
        <v>54</v>
      </c>
      <c r="L1353" t="s">
        <v>55</v>
      </c>
      <c r="M1353" t="s">
        <v>77</v>
      </c>
      <c r="N1353" t="s">
        <v>89</v>
      </c>
      <c r="O1353" s="21" t="s">
        <v>58</v>
      </c>
      <c r="P1353" s="21" t="s">
        <v>90</v>
      </c>
      <c r="Q1353" s="20" t="s">
        <v>1025</v>
      </c>
      <c r="R1353" s="21" t="s">
        <v>1026</v>
      </c>
      <c r="S1353" s="35">
        <v>1</v>
      </c>
      <c r="T1353" s="22">
        <v>1</v>
      </c>
      <c r="U1353" s="20" t="s">
        <v>62</v>
      </c>
      <c r="V1353" s="20">
        <v>45725</v>
      </c>
      <c r="W1353" s="21">
        <v>3</v>
      </c>
      <c r="X1353" s="20">
        <v>45737</v>
      </c>
      <c r="Y1353" s="20">
        <v>45735</v>
      </c>
      <c r="Z1353" s="48">
        <v>3</v>
      </c>
      <c r="AA1353">
        <v>2025</v>
      </c>
      <c r="AB1353" s="45">
        <v>93327</v>
      </c>
      <c r="AC1353" s="45">
        <v>93327</v>
      </c>
      <c r="AI1353" s="10"/>
      <c r="AK1353" s="10"/>
    </row>
    <row r="1354" spans="1:37">
      <c r="A1354" t="s">
        <v>45</v>
      </c>
      <c r="B1354" t="s">
        <v>46</v>
      </c>
      <c r="C1354" t="s">
        <v>47</v>
      </c>
      <c r="D1354" t="s">
        <v>1765</v>
      </c>
      <c r="E1354" t="s">
        <v>88</v>
      </c>
      <c r="F1354" t="s">
        <v>79</v>
      </c>
      <c r="G1354" t="s">
        <v>51</v>
      </c>
      <c r="H1354" s="20" t="s">
        <v>52</v>
      </c>
      <c r="I1354" t="s">
        <v>53</v>
      </c>
      <c r="J1354" t="s">
        <v>54</v>
      </c>
      <c r="L1354" t="s">
        <v>55</v>
      </c>
      <c r="M1354" t="s">
        <v>77</v>
      </c>
      <c r="N1354" t="s">
        <v>89</v>
      </c>
      <c r="O1354" s="21" t="s">
        <v>58</v>
      </c>
      <c r="P1354" s="21" t="s">
        <v>104</v>
      </c>
      <c r="Q1354" s="20" t="s">
        <v>731</v>
      </c>
      <c r="R1354" s="21" t="s">
        <v>732</v>
      </c>
      <c r="S1354" s="35">
        <v>1</v>
      </c>
      <c r="T1354" s="22">
        <v>1</v>
      </c>
      <c r="U1354" s="20" t="s">
        <v>62</v>
      </c>
      <c r="V1354" s="20">
        <v>45725</v>
      </c>
      <c r="W1354" s="21">
        <v>3</v>
      </c>
      <c r="X1354" s="20">
        <v>45737</v>
      </c>
      <c r="Y1354" s="20">
        <v>45735</v>
      </c>
      <c r="Z1354" s="48">
        <v>3</v>
      </c>
      <c r="AA1354">
        <v>2025</v>
      </c>
      <c r="AB1354" s="45">
        <v>74992</v>
      </c>
      <c r="AC1354" s="45">
        <v>74992</v>
      </c>
      <c r="AI1354" s="10"/>
      <c r="AK1354" s="10"/>
    </row>
    <row r="1355" spans="1:37">
      <c r="A1355" t="s">
        <v>45</v>
      </c>
      <c r="B1355" t="s">
        <v>46</v>
      </c>
      <c r="C1355" t="s">
        <v>47</v>
      </c>
      <c r="D1355" t="s">
        <v>1766</v>
      </c>
      <c r="E1355" t="s">
        <v>88</v>
      </c>
      <c r="F1355" t="s">
        <v>79</v>
      </c>
      <c r="G1355" t="s">
        <v>51</v>
      </c>
      <c r="H1355" s="20" t="s">
        <v>52</v>
      </c>
      <c r="I1355" t="s">
        <v>53</v>
      </c>
      <c r="J1355" t="s">
        <v>54</v>
      </c>
      <c r="L1355" t="s">
        <v>55</v>
      </c>
      <c r="M1355" t="s">
        <v>77</v>
      </c>
      <c r="N1355" t="s">
        <v>89</v>
      </c>
      <c r="O1355" s="21" t="s">
        <v>58</v>
      </c>
      <c r="P1355" s="21" t="s">
        <v>90</v>
      </c>
      <c r="Q1355" s="20" t="s">
        <v>1025</v>
      </c>
      <c r="R1355" s="21" t="s">
        <v>1026</v>
      </c>
      <c r="S1355" s="35">
        <v>1</v>
      </c>
      <c r="T1355" s="22">
        <v>1</v>
      </c>
      <c r="U1355" s="20" t="s">
        <v>62</v>
      </c>
      <c r="V1355" s="20">
        <v>45724</v>
      </c>
      <c r="W1355" s="21">
        <v>3</v>
      </c>
      <c r="X1355" s="20">
        <v>45733</v>
      </c>
      <c r="Y1355" s="20">
        <v>45728</v>
      </c>
      <c r="Z1355" s="48">
        <v>3</v>
      </c>
      <c r="AA1355">
        <v>2025</v>
      </c>
      <c r="AB1355" s="45">
        <v>93327</v>
      </c>
      <c r="AC1355" s="45">
        <v>93327</v>
      </c>
      <c r="AI1355" s="10"/>
      <c r="AK1355" s="10"/>
    </row>
    <row r="1356" spans="1:37">
      <c r="A1356" t="s">
        <v>45</v>
      </c>
      <c r="B1356" t="s">
        <v>46</v>
      </c>
      <c r="C1356" t="s">
        <v>47</v>
      </c>
      <c r="D1356" t="s">
        <v>1767</v>
      </c>
      <c r="E1356" t="s">
        <v>88</v>
      </c>
      <c r="F1356" t="s">
        <v>79</v>
      </c>
      <c r="G1356" t="s">
        <v>51</v>
      </c>
      <c r="H1356" s="20" t="s">
        <v>52</v>
      </c>
      <c r="I1356" t="s">
        <v>53</v>
      </c>
      <c r="J1356" t="s">
        <v>54</v>
      </c>
      <c r="L1356" t="s">
        <v>55</v>
      </c>
      <c r="M1356" t="s">
        <v>77</v>
      </c>
      <c r="N1356" t="s">
        <v>89</v>
      </c>
      <c r="O1356" s="21" t="s">
        <v>58</v>
      </c>
      <c r="P1356" s="21" t="s">
        <v>119</v>
      </c>
      <c r="Q1356" s="20" t="s">
        <v>603</v>
      </c>
      <c r="R1356" s="21" t="s">
        <v>604</v>
      </c>
      <c r="S1356" s="35">
        <v>1</v>
      </c>
      <c r="T1356" s="22">
        <v>1</v>
      </c>
      <c r="U1356" s="20" t="s">
        <v>62</v>
      </c>
      <c r="V1356" s="20">
        <v>45724</v>
      </c>
      <c r="W1356" s="21">
        <v>3</v>
      </c>
      <c r="X1356" s="20">
        <v>45733</v>
      </c>
      <c r="Y1356" s="20">
        <v>45728</v>
      </c>
      <c r="Z1356" s="48">
        <v>3</v>
      </c>
      <c r="AA1356">
        <v>2025</v>
      </c>
      <c r="AB1356" s="45">
        <v>66661</v>
      </c>
      <c r="AC1356" s="45">
        <v>66661</v>
      </c>
      <c r="AI1356" s="10"/>
      <c r="AK1356" s="10"/>
    </row>
    <row r="1357" spans="1:37">
      <c r="A1357" t="s">
        <v>45</v>
      </c>
      <c r="B1357" t="s">
        <v>46</v>
      </c>
      <c r="C1357" t="s">
        <v>47</v>
      </c>
      <c r="D1357" t="s">
        <v>1768</v>
      </c>
      <c r="E1357" t="s">
        <v>88</v>
      </c>
      <c r="F1357" t="s">
        <v>79</v>
      </c>
      <c r="G1357" t="s">
        <v>51</v>
      </c>
      <c r="H1357" s="20" t="s">
        <v>52</v>
      </c>
      <c r="I1357" t="s">
        <v>53</v>
      </c>
      <c r="J1357" t="s">
        <v>54</v>
      </c>
      <c r="L1357" t="s">
        <v>55</v>
      </c>
      <c r="M1357" t="s">
        <v>77</v>
      </c>
      <c r="N1357" t="s">
        <v>89</v>
      </c>
      <c r="O1357" s="21" t="s">
        <v>58</v>
      </c>
      <c r="P1357" s="21" t="s">
        <v>90</v>
      </c>
      <c r="Q1357" s="20" t="s">
        <v>1025</v>
      </c>
      <c r="R1357" s="21" t="s">
        <v>1026</v>
      </c>
      <c r="S1357" s="35">
        <v>1</v>
      </c>
      <c r="T1357" s="22">
        <v>1</v>
      </c>
      <c r="U1357" s="20" t="s">
        <v>62</v>
      </c>
      <c r="V1357" s="20">
        <v>45725</v>
      </c>
      <c r="W1357" s="21">
        <v>3</v>
      </c>
      <c r="X1357" s="20">
        <v>45734</v>
      </c>
      <c r="Y1357" s="20">
        <v>45728</v>
      </c>
      <c r="Z1357" s="48">
        <v>3</v>
      </c>
      <c r="AA1357">
        <v>2025</v>
      </c>
      <c r="AB1357" s="45">
        <v>93327</v>
      </c>
      <c r="AC1357" s="45">
        <v>93327</v>
      </c>
      <c r="AI1357" s="10"/>
      <c r="AK1357" s="10"/>
    </row>
    <row r="1358" spans="1:37">
      <c r="A1358" t="s">
        <v>45</v>
      </c>
      <c r="B1358" t="s">
        <v>46</v>
      </c>
      <c r="C1358" t="s">
        <v>47</v>
      </c>
      <c r="D1358" t="s">
        <v>1769</v>
      </c>
      <c r="E1358" t="s">
        <v>88</v>
      </c>
      <c r="F1358" t="s">
        <v>79</v>
      </c>
      <c r="G1358" t="s">
        <v>51</v>
      </c>
      <c r="H1358" s="20" t="s">
        <v>52</v>
      </c>
      <c r="I1358" t="s">
        <v>53</v>
      </c>
      <c r="J1358" t="s">
        <v>54</v>
      </c>
      <c r="L1358" t="s">
        <v>55</v>
      </c>
      <c r="M1358" t="s">
        <v>77</v>
      </c>
      <c r="N1358" t="s">
        <v>89</v>
      </c>
      <c r="O1358" s="21" t="s">
        <v>58</v>
      </c>
      <c r="P1358" s="21" t="s">
        <v>119</v>
      </c>
      <c r="Q1358" s="20" t="s">
        <v>233</v>
      </c>
      <c r="R1358" s="21" t="s">
        <v>234</v>
      </c>
      <c r="S1358" s="35">
        <v>1</v>
      </c>
      <c r="T1358" s="22">
        <v>1</v>
      </c>
      <c r="U1358" s="20" t="s">
        <v>62</v>
      </c>
      <c r="V1358" s="20">
        <v>45726</v>
      </c>
      <c r="W1358" s="21">
        <v>3</v>
      </c>
      <c r="X1358" s="20">
        <v>45733</v>
      </c>
      <c r="Y1358" s="20">
        <v>45728</v>
      </c>
      <c r="Z1358" s="48">
        <v>3</v>
      </c>
      <c r="AA1358">
        <v>2025</v>
      </c>
      <c r="AB1358" s="45">
        <v>49994</v>
      </c>
      <c r="AC1358" s="45">
        <v>49994</v>
      </c>
      <c r="AI1358" s="10"/>
      <c r="AK1358" s="10"/>
    </row>
    <row r="1359" spans="1:37">
      <c r="A1359" t="s">
        <v>45</v>
      </c>
      <c r="B1359" t="s">
        <v>46</v>
      </c>
      <c r="C1359" t="s">
        <v>47</v>
      </c>
      <c r="D1359" t="s">
        <v>1770</v>
      </c>
      <c r="E1359" t="s">
        <v>88</v>
      </c>
      <c r="F1359" t="s">
        <v>79</v>
      </c>
      <c r="G1359" t="s">
        <v>51</v>
      </c>
      <c r="H1359" s="20" t="s">
        <v>52</v>
      </c>
      <c r="I1359" t="s">
        <v>53</v>
      </c>
      <c r="J1359" t="s">
        <v>54</v>
      </c>
      <c r="L1359" t="s">
        <v>55</v>
      </c>
      <c r="M1359" t="s">
        <v>77</v>
      </c>
      <c r="N1359" t="s">
        <v>89</v>
      </c>
      <c r="O1359" s="21" t="s">
        <v>58</v>
      </c>
      <c r="P1359" s="21" t="s">
        <v>740</v>
      </c>
      <c r="Q1359" s="20" t="s">
        <v>741</v>
      </c>
      <c r="R1359" s="21" t="s">
        <v>742</v>
      </c>
      <c r="S1359" s="35">
        <v>1</v>
      </c>
      <c r="T1359" s="22">
        <v>1</v>
      </c>
      <c r="U1359" s="20" t="s">
        <v>62</v>
      </c>
      <c r="V1359" s="20">
        <v>45723</v>
      </c>
      <c r="W1359" s="21">
        <v>3</v>
      </c>
      <c r="X1359" s="20">
        <v>45733</v>
      </c>
      <c r="Y1359" s="20">
        <v>45728</v>
      </c>
      <c r="Z1359" s="48">
        <v>3</v>
      </c>
      <c r="AA1359">
        <v>2025</v>
      </c>
      <c r="AB1359" s="45">
        <v>62493</v>
      </c>
      <c r="AC1359" s="45">
        <v>62493</v>
      </c>
      <c r="AI1359" s="10"/>
      <c r="AK1359" s="10"/>
    </row>
    <row r="1360" spans="1:37">
      <c r="A1360" t="s">
        <v>45</v>
      </c>
      <c r="B1360" t="s">
        <v>46</v>
      </c>
      <c r="C1360" t="s">
        <v>47</v>
      </c>
      <c r="D1360" t="s">
        <v>1771</v>
      </c>
      <c r="E1360" t="s">
        <v>88</v>
      </c>
      <c r="F1360" t="s">
        <v>79</v>
      </c>
      <c r="G1360" t="s">
        <v>51</v>
      </c>
      <c r="H1360" s="20" t="s">
        <v>58</v>
      </c>
      <c r="I1360" t="s">
        <v>53</v>
      </c>
      <c r="J1360" t="s">
        <v>54</v>
      </c>
      <c r="L1360" t="s">
        <v>55</v>
      </c>
      <c r="M1360" t="s">
        <v>77</v>
      </c>
      <c r="N1360" t="s">
        <v>89</v>
      </c>
      <c r="O1360" s="21" t="s">
        <v>58</v>
      </c>
      <c r="P1360" s="21" t="s">
        <v>150</v>
      </c>
      <c r="Q1360" s="20" t="s">
        <v>848</v>
      </c>
      <c r="R1360" s="21" t="s">
        <v>849</v>
      </c>
      <c r="S1360" s="35">
        <v>1</v>
      </c>
      <c r="T1360" s="22">
        <v>0</v>
      </c>
      <c r="U1360" s="20" t="s">
        <v>62</v>
      </c>
      <c r="V1360" s="20">
        <v>45723</v>
      </c>
      <c r="W1360" s="21">
        <v>3</v>
      </c>
      <c r="X1360" s="20">
        <v>45734</v>
      </c>
      <c r="Z1360" s="48">
        <v>3</v>
      </c>
      <c r="AA1360">
        <v>2025</v>
      </c>
      <c r="AB1360" s="45">
        <v>79997</v>
      </c>
      <c r="AC1360" s="45">
        <v>0</v>
      </c>
      <c r="AI1360" s="10"/>
      <c r="AK1360" s="10"/>
    </row>
    <row r="1361" spans="1:37">
      <c r="A1361" t="s">
        <v>45</v>
      </c>
      <c r="B1361" t="s">
        <v>46</v>
      </c>
      <c r="C1361" t="s">
        <v>47</v>
      </c>
      <c r="D1361" t="s">
        <v>1772</v>
      </c>
      <c r="E1361" t="s">
        <v>88</v>
      </c>
      <c r="F1361" t="s">
        <v>79</v>
      </c>
      <c r="G1361" t="s">
        <v>51</v>
      </c>
      <c r="H1361" s="20" t="s">
        <v>52</v>
      </c>
      <c r="I1361" t="s">
        <v>53</v>
      </c>
      <c r="J1361" t="s">
        <v>54</v>
      </c>
      <c r="L1361" t="s">
        <v>55</v>
      </c>
      <c r="M1361" t="s">
        <v>77</v>
      </c>
      <c r="N1361" t="s">
        <v>89</v>
      </c>
      <c r="O1361" s="21" t="s">
        <v>58</v>
      </c>
      <c r="P1361" s="21" t="s">
        <v>119</v>
      </c>
      <c r="Q1361" s="20" t="s">
        <v>968</v>
      </c>
      <c r="R1361" s="21" t="s">
        <v>969</v>
      </c>
      <c r="S1361" s="35">
        <v>1</v>
      </c>
      <c r="T1361" s="22">
        <v>1</v>
      </c>
      <c r="U1361" s="20" t="s">
        <v>62</v>
      </c>
      <c r="V1361" s="20">
        <v>45725</v>
      </c>
      <c r="W1361" s="21">
        <v>3</v>
      </c>
      <c r="X1361" s="20">
        <v>45733</v>
      </c>
      <c r="Y1361" s="20">
        <v>45728</v>
      </c>
      <c r="Z1361" s="48">
        <v>3</v>
      </c>
      <c r="AA1361">
        <v>2025</v>
      </c>
      <c r="AB1361" s="45">
        <v>89278</v>
      </c>
      <c r="AC1361" s="45">
        <v>89278</v>
      </c>
      <c r="AI1361" s="10"/>
      <c r="AK1361" s="10"/>
    </row>
    <row r="1362" spans="1:37">
      <c r="A1362" t="s">
        <v>45</v>
      </c>
      <c r="B1362" t="s">
        <v>46</v>
      </c>
      <c r="C1362" t="s">
        <v>47</v>
      </c>
      <c r="D1362" t="s">
        <v>1773</v>
      </c>
      <c r="E1362" t="s">
        <v>88</v>
      </c>
      <c r="F1362" t="s">
        <v>79</v>
      </c>
      <c r="G1362" t="s">
        <v>51</v>
      </c>
      <c r="H1362" s="20" t="s">
        <v>52</v>
      </c>
      <c r="I1362" t="s">
        <v>53</v>
      </c>
      <c r="J1362" t="s">
        <v>54</v>
      </c>
      <c r="L1362" t="s">
        <v>55</v>
      </c>
      <c r="M1362" t="s">
        <v>56</v>
      </c>
      <c r="N1362" t="s">
        <v>57</v>
      </c>
      <c r="O1362" s="21" t="s">
        <v>58</v>
      </c>
      <c r="P1362" s="21" t="s">
        <v>133</v>
      </c>
      <c r="Q1362" s="20" t="s">
        <v>169</v>
      </c>
      <c r="R1362" s="21" t="s">
        <v>170</v>
      </c>
      <c r="S1362" s="35">
        <v>1</v>
      </c>
      <c r="T1362" s="22">
        <v>1</v>
      </c>
      <c r="U1362" s="20" t="s">
        <v>62</v>
      </c>
      <c r="V1362" s="20">
        <v>45725</v>
      </c>
      <c r="W1362" s="21">
        <v>3</v>
      </c>
      <c r="X1362" s="20">
        <v>45734</v>
      </c>
      <c r="Y1362" s="20">
        <v>45730</v>
      </c>
      <c r="Z1362" s="48">
        <v>3</v>
      </c>
      <c r="AA1362">
        <v>2025</v>
      </c>
      <c r="AB1362" s="45">
        <v>40669</v>
      </c>
      <c r="AC1362" s="45">
        <v>40669</v>
      </c>
      <c r="AI1362" s="10"/>
      <c r="AK1362" s="10"/>
    </row>
    <row r="1363" spans="1:37">
      <c r="A1363" t="s">
        <v>45</v>
      </c>
      <c r="B1363" t="s">
        <v>46</v>
      </c>
      <c r="C1363" t="s">
        <v>47</v>
      </c>
      <c r="D1363" t="s">
        <v>1774</v>
      </c>
      <c r="E1363" t="s">
        <v>88</v>
      </c>
      <c r="F1363" t="s">
        <v>79</v>
      </c>
      <c r="G1363" t="s">
        <v>51</v>
      </c>
      <c r="H1363" s="20" t="s">
        <v>52</v>
      </c>
      <c r="I1363" t="s">
        <v>53</v>
      </c>
      <c r="J1363" t="s">
        <v>54</v>
      </c>
      <c r="L1363" t="s">
        <v>55</v>
      </c>
      <c r="M1363" t="s">
        <v>77</v>
      </c>
      <c r="N1363" t="s">
        <v>89</v>
      </c>
      <c r="O1363" s="21" t="s">
        <v>58</v>
      </c>
      <c r="P1363" s="21" t="s">
        <v>90</v>
      </c>
      <c r="Q1363" s="20" t="s">
        <v>1775</v>
      </c>
      <c r="R1363" s="21" t="s">
        <v>1776</v>
      </c>
      <c r="S1363" s="35">
        <v>1</v>
      </c>
      <c r="T1363" s="22">
        <v>1</v>
      </c>
      <c r="U1363" s="20" t="s">
        <v>62</v>
      </c>
      <c r="V1363" s="20">
        <v>45725</v>
      </c>
      <c r="W1363" s="21">
        <v>3</v>
      </c>
      <c r="X1363" s="20">
        <v>45733</v>
      </c>
      <c r="Y1363" s="20">
        <v>45728</v>
      </c>
      <c r="Z1363" s="48">
        <v>3</v>
      </c>
      <c r="AA1363">
        <v>2025</v>
      </c>
      <c r="AB1363" s="45">
        <v>53119</v>
      </c>
      <c r="AC1363" s="45">
        <v>53119</v>
      </c>
      <c r="AI1363" s="10"/>
      <c r="AK1363" s="10"/>
    </row>
    <row r="1364" spans="1:37">
      <c r="A1364" t="s">
        <v>45</v>
      </c>
      <c r="B1364" t="s">
        <v>46</v>
      </c>
      <c r="C1364" t="s">
        <v>47</v>
      </c>
      <c r="D1364" t="s">
        <v>1777</v>
      </c>
      <c r="E1364" t="s">
        <v>88</v>
      </c>
      <c r="F1364" t="s">
        <v>79</v>
      </c>
      <c r="G1364" t="s">
        <v>51</v>
      </c>
      <c r="H1364" s="20" t="s">
        <v>52</v>
      </c>
      <c r="I1364" t="s">
        <v>53</v>
      </c>
      <c r="J1364" t="s">
        <v>54</v>
      </c>
      <c r="L1364" t="s">
        <v>55</v>
      </c>
      <c r="M1364" t="s">
        <v>77</v>
      </c>
      <c r="N1364" t="s">
        <v>89</v>
      </c>
      <c r="O1364" s="21" t="s">
        <v>58</v>
      </c>
      <c r="P1364" s="21" t="s">
        <v>126</v>
      </c>
      <c r="Q1364" s="20" t="s">
        <v>1746</v>
      </c>
      <c r="R1364" s="21" t="s">
        <v>1747</v>
      </c>
      <c r="S1364" s="35">
        <v>1</v>
      </c>
      <c r="T1364" s="22">
        <v>1</v>
      </c>
      <c r="U1364" s="20" t="s">
        <v>62</v>
      </c>
      <c r="V1364" s="20">
        <v>45725</v>
      </c>
      <c r="W1364" s="21">
        <v>3</v>
      </c>
      <c r="X1364" s="20">
        <v>45733</v>
      </c>
      <c r="Y1364" s="20">
        <v>45728</v>
      </c>
      <c r="Z1364" s="48">
        <v>3</v>
      </c>
      <c r="AA1364">
        <v>2025</v>
      </c>
      <c r="AB1364" s="45">
        <v>21869</v>
      </c>
      <c r="AC1364" s="45">
        <v>21869</v>
      </c>
      <c r="AI1364" s="10"/>
      <c r="AK1364" s="10"/>
    </row>
    <row r="1365" spans="1:37">
      <c r="A1365" t="s">
        <v>45</v>
      </c>
      <c r="B1365" t="s">
        <v>46</v>
      </c>
      <c r="C1365" t="s">
        <v>47</v>
      </c>
      <c r="D1365" t="s">
        <v>1778</v>
      </c>
      <c r="E1365" t="s">
        <v>88</v>
      </c>
      <c r="F1365" t="s">
        <v>79</v>
      </c>
      <c r="G1365" t="s">
        <v>51</v>
      </c>
      <c r="H1365" s="20" t="s">
        <v>52</v>
      </c>
      <c r="I1365" t="s">
        <v>53</v>
      </c>
      <c r="J1365" t="s">
        <v>54</v>
      </c>
      <c r="L1365" t="s">
        <v>55</v>
      </c>
      <c r="M1365" t="s">
        <v>77</v>
      </c>
      <c r="N1365" t="s">
        <v>89</v>
      </c>
      <c r="O1365" s="21" t="s">
        <v>58</v>
      </c>
      <c r="P1365" s="21" t="s">
        <v>97</v>
      </c>
      <c r="Q1365" s="20" t="s">
        <v>363</v>
      </c>
      <c r="R1365" s="21" t="s">
        <v>364</v>
      </c>
      <c r="S1365" s="35">
        <v>1</v>
      </c>
      <c r="T1365" s="22">
        <v>1</v>
      </c>
      <c r="U1365" s="20" t="s">
        <v>62</v>
      </c>
      <c r="V1365" s="20">
        <v>45725</v>
      </c>
      <c r="W1365" s="21">
        <v>3</v>
      </c>
      <c r="X1365" s="20">
        <v>45733</v>
      </c>
      <c r="Y1365" s="20">
        <v>45728</v>
      </c>
      <c r="Z1365" s="48">
        <v>3</v>
      </c>
      <c r="AA1365">
        <v>2025</v>
      </c>
      <c r="AB1365" s="45">
        <v>40625</v>
      </c>
      <c r="AC1365" s="45">
        <v>40625</v>
      </c>
      <c r="AI1365" s="10"/>
      <c r="AK1365" s="10"/>
    </row>
    <row r="1366" spans="1:37">
      <c r="A1366" t="s">
        <v>45</v>
      </c>
      <c r="B1366" t="s">
        <v>46</v>
      </c>
      <c r="C1366" t="s">
        <v>47</v>
      </c>
      <c r="D1366" t="s">
        <v>1779</v>
      </c>
      <c r="E1366" t="s">
        <v>88</v>
      </c>
      <c r="F1366" t="s">
        <v>79</v>
      </c>
      <c r="G1366" t="s">
        <v>51</v>
      </c>
      <c r="H1366" s="20" t="s">
        <v>52</v>
      </c>
      <c r="I1366" t="s">
        <v>53</v>
      </c>
      <c r="J1366" t="s">
        <v>54</v>
      </c>
      <c r="L1366" t="s">
        <v>55</v>
      </c>
      <c r="M1366" t="s">
        <v>77</v>
      </c>
      <c r="N1366" t="s">
        <v>89</v>
      </c>
      <c r="O1366" s="21" t="s">
        <v>58</v>
      </c>
      <c r="P1366" s="21" t="s">
        <v>126</v>
      </c>
      <c r="Q1366" s="20" t="s">
        <v>1002</v>
      </c>
      <c r="R1366" s="21" t="s">
        <v>1003</v>
      </c>
      <c r="S1366" s="35">
        <v>1</v>
      </c>
      <c r="T1366" s="22">
        <v>1</v>
      </c>
      <c r="U1366" s="20" t="s">
        <v>62</v>
      </c>
      <c r="V1366" s="20">
        <v>45725</v>
      </c>
      <c r="W1366" s="21">
        <v>3</v>
      </c>
      <c r="X1366" s="20">
        <v>45733</v>
      </c>
      <c r="Y1366" s="20">
        <v>45728</v>
      </c>
      <c r="Z1366" s="48">
        <v>3</v>
      </c>
      <c r="AA1366">
        <v>2025</v>
      </c>
      <c r="AB1366" s="45">
        <v>34367</v>
      </c>
      <c r="AC1366" s="45">
        <v>34367</v>
      </c>
      <c r="AI1366" s="10"/>
      <c r="AK1366" s="10"/>
    </row>
    <row r="1367" spans="1:37">
      <c r="A1367" t="s">
        <v>45</v>
      </c>
      <c r="B1367" t="s">
        <v>46</v>
      </c>
      <c r="C1367" t="s">
        <v>47</v>
      </c>
      <c r="D1367" t="s">
        <v>1780</v>
      </c>
      <c r="E1367" t="s">
        <v>88</v>
      </c>
      <c r="F1367" t="s">
        <v>79</v>
      </c>
      <c r="G1367" t="s">
        <v>51</v>
      </c>
      <c r="H1367" s="20" t="s">
        <v>52</v>
      </c>
      <c r="I1367" t="s">
        <v>53</v>
      </c>
      <c r="J1367" t="s">
        <v>54</v>
      </c>
      <c r="L1367" t="s">
        <v>55</v>
      </c>
      <c r="M1367" t="s">
        <v>77</v>
      </c>
      <c r="N1367" t="s">
        <v>89</v>
      </c>
      <c r="O1367" s="21" t="s">
        <v>58</v>
      </c>
      <c r="P1367" s="21" t="s">
        <v>126</v>
      </c>
      <c r="Q1367" s="20" t="s">
        <v>1044</v>
      </c>
      <c r="R1367" s="21" t="s">
        <v>1045</v>
      </c>
      <c r="S1367" s="35">
        <v>1</v>
      </c>
      <c r="T1367" s="22">
        <v>1</v>
      </c>
      <c r="U1367" s="20" t="s">
        <v>62</v>
      </c>
      <c r="V1367" s="20">
        <v>45725</v>
      </c>
      <c r="W1367" s="21">
        <v>3</v>
      </c>
      <c r="X1367" s="20">
        <v>45733</v>
      </c>
      <c r="Y1367" s="20">
        <v>45728</v>
      </c>
      <c r="Z1367" s="48">
        <v>3</v>
      </c>
      <c r="AA1367">
        <v>2025</v>
      </c>
      <c r="AB1367" s="45">
        <v>66660</v>
      </c>
      <c r="AC1367" s="45">
        <v>66660</v>
      </c>
      <c r="AI1367" s="10"/>
      <c r="AK1367" s="10"/>
    </row>
    <row r="1368" spans="1:37">
      <c r="A1368" t="s">
        <v>45</v>
      </c>
      <c r="B1368" t="s">
        <v>46</v>
      </c>
      <c r="C1368" t="s">
        <v>47</v>
      </c>
      <c r="D1368" t="s">
        <v>1781</v>
      </c>
      <c r="E1368" t="s">
        <v>88</v>
      </c>
      <c r="F1368" t="s">
        <v>79</v>
      </c>
      <c r="G1368" t="s">
        <v>51</v>
      </c>
      <c r="H1368" s="20" t="s">
        <v>52</v>
      </c>
      <c r="I1368" t="s">
        <v>53</v>
      </c>
      <c r="J1368" t="s">
        <v>54</v>
      </c>
      <c r="L1368" t="s">
        <v>55</v>
      </c>
      <c r="M1368" t="s">
        <v>56</v>
      </c>
      <c r="N1368" t="s">
        <v>57</v>
      </c>
      <c r="O1368" s="21" t="s">
        <v>58</v>
      </c>
      <c r="P1368" s="21" t="s">
        <v>64</v>
      </c>
      <c r="Q1368" s="20" t="s">
        <v>807</v>
      </c>
      <c r="R1368" s="21" t="s">
        <v>808</v>
      </c>
      <c r="S1368" s="35">
        <v>1</v>
      </c>
      <c r="T1368" s="22">
        <v>1</v>
      </c>
      <c r="U1368" s="20" t="s">
        <v>62</v>
      </c>
      <c r="V1368" s="20">
        <v>45724</v>
      </c>
      <c r="W1368" s="21">
        <v>3</v>
      </c>
      <c r="X1368" s="20">
        <v>45733</v>
      </c>
      <c r="Y1368" s="20">
        <v>45728</v>
      </c>
      <c r="Z1368" s="48">
        <v>3</v>
      </c>
      <c r="AA1368">
        <v>2025</v>
      </c>
      <c r="AB1368" s="45">
        <v>93127</v>
      </c>
      <c r="AC1368" s="45">
        <v>93127</v>
      </c>
      <c r="AI1368" s="10"/>
      <c r="AK1368" s="10"/>
    </row>
    <row r="1369" spans="1:37">
      <c r="A1369" t="s">
        <v>45</v>
      </c>
      <c r="B1369" t="s">
        <v>46</v>
      </c>
      <c r="C1369" t="s">
        <v>47</v>
      </c>
      <c r="D1369" t="s">
        <v>1782</v>
      </c>
      <c r="E1369" t="s">
        <v>88</v>
      </c>
      <c r="F1369" t="s">
        <v>79</v>
      </c>
      <c r="G1369" t="s">
        <v>51</v>
      </c>
      <c r="H1369" s="20" t="s">
        <v>52</v>
      </c>
      <c r="I1369" t="s">
        <v>53</v>
      </c>
      <c r="J1369" t="s">
        <v>54</v>
      </c>
      <c r="L1369" t="s">
        <v>55</v>
      </c>
      <c r="M1369" t="s">
        <v>56</v>
      </c>
      <c r="N1369" t="s">
        <v>57</v>
      </c>
      <c r="O1369" s="21" t="s">
        <v>58</v>
      </c>
      <c r="P1369" s="21" t="s">
        <v>64</v>
      </c>
      <c r="Q1369" s="20" t="s">
        <v>474</v>
      </c>
      <c r="R1369" s="21" t="s">
        <v>475</v>
      </c>
      <c r="S1369" s="35">
        <v>1</v>
      </c>
      <c r="T1369" s="22">
        <v>1</v>
      </c>
      <c r="U1369" s="20" t="s">
        <v>62</v>
      </c>
      <c r="V1369" s="20">
        <v>45725</v>
      </c>
      <c r="W1369" s="21">
        <v>3</v>
      </c>
      <c r="X1369" s="20">
        <v>45733</v>
      </c>
      <c r="Y1369" s="20">
        <v>45728</v>
      </c>
      <c r="Z1369" s="48">
        <v>3</v>
      </c>
      <c r="AA1369">
        <v>2025</v>
      </c>
      <c r="AB1369" s="45">
        <v>26890</v>
      </c>
      <c r="AC1369" s="45">
        <v>26890</v>
      </c>
      <c r="AI1369" s="10"/>
      <c r="AK1369" s="10"/>
    </row>
    <row r="1370" spans="1:37">
      <c r="A1370" t="s">
        <v>45</v>
      </c>
      <c r="B1370" t="s">
        <v>46</v>
      </c>
      <c r="C1370" t="s">
        <v>47</v>
      </c>
      <c r="D1370" t="s">
        <v>1783</v>
      </c>
      <c r="E1370" t="s">
        <v>88</v>
      </c>
      <c r="F1370" t="s">
        <v>79</v>
      </c>
      <c r="G1370" t="s">
        <v>51</v>
      </c>
      <c r="H1370" s="20" t="s">
        <v>52</v>
      </c>
      <c r="I1370" t="s">
        <v>53</v>
      </c>
      <c r="J1370" t="s">
        <v>54</v>
      </c>
      <c r="L1370" t="s">
        <v>55</v>
      </c>
      <c r="M1370" t="s">
        <v>56</v>
      </c>
      <c r="N1370" t="s">
        <v>57</v>
      </c>
      <c r="O1370" s="21" t="s">
        <v>58</v>
      </c>
      <c r="P1370" s="21" t="s">
        <v>64</v>
      </c>
      <c r="Q1370" s="20" t="s">
        <v>1691</v>
      </c>
      <c r="R1370" s="21" t="s">
        <v>1692</v>
      </c>
      <c r="S1370" s="35">
        <v>1</v>
      </c>
      <c r="T1370" s="22">
        <v>1</v>
      </c>
      <c r="U1370" s="20" t="s">
        <v>62</v>
      </c>
      <c r="V1370" s="20">
        <v>45725</v>
      </c>
      <c r="W1370" s="21">
        <v>3</v>
      </c>
      <c r="X1370" s="20">
        <v>45733</v>
      </c>
      <c r="Y1370" s="20">
        <v>45728</v>
      </c>
      <c r="Z1370" s="48">
        <v>3</v>
      </c>
      <c r="AA1370">
        <v>2025</v>
      </c>
      <c r="AB1370" s="45">
        <v>106244</v>
      </c>
      <c r="AC1370" s="45">
        <v>106244</v>
      </c>
      <c r="AI1370" s="10"/>
      <c r="AK1370" s="10"/>
    </row>
    <row r="1371" spans="1:37">
      <c r="A1371" t="s">
        <v>45</v>
      </c>
      <c r="B1371" t="s">
        <v>46</v>
      </c>
      <c r="C1371" t="s">
        <v>47</v>
      </c>
      <c r="D1371" t="s">
        <v>1784</v>
      </c>
      <c r="E1371" t="s">
        <v>88</v>
      </c>
      <c r="F1371" t="s">
        <v>79</v>
      </c>
      <c r="G1371" t="s">
        <v>51</v>
      </c>
      <c r="H1371" s="20" t="s">
        <v>52</v>
      </c>
      <c r="I1371" t="s">
        <v>53</v>
      </c>
      <c r="J1371" t="s">
        <v>54</v>
      </c>
      <c r="L1371" t="s">
        <v>55</v>
      </c>
      <c r="M1371" t="s">
        <v>56</v>
      </c>
      <c r="N1371" t="s">
        <v>57</v>
      </c>
      <c r="O1371" s="21" t="s">
        <v>58</v>
      </c>
      <c r="P1371" s="21" t="s">
        <v>64</v>
      </c>
      <c r="Q1371" s="20" t="s">
        <v>481</v>
      </c>
      <c r="R1371" s="21" t="s">
        <v>482</v>
      </c>
      <c r="S1371" s="35">
        <v>1</v>
      </c>
      <c r="T1371" s="22">
        <v>1</v>
      </c>
      <c r="U1371" s="20" t="s">
        <v>62</v>
      </c>
      <c r="V1371" s="20">
        <v>45722</v>
      </c>
      <c r="W1371" s="21">
        <v>3</v>
      </c>
      <c r="X1371" s="20">
        <v>45733</v>
      </c>
      <c r="Y1371" s="20">
        <v>45730</v>
      </c>
      <c r="Z1371" s="48">
        <v>3</v>
      </c>
      <c r="AA1371">
        <v>2025</v>
      </c>
      <c r="AB1371" s="45">
        <v>81244</v>
      </c>
      <c r="AC1371" s="45">
        <v>81244</v>
      </c>
      <c r="AI1371" s="10"/>
      <c r="AK1371" s="10"/>
    </row>
    <row r="1372" spans="1:37">
      <c r="A1372" t="s">
        <v>45</v>
      </c>
      <c r="B1372" t="s">
        <v>46</v>
      </c>
      <c r="C1372" t="s">
        <v>47</v>
      </c>
      <c r="D1372" t="s">
        <v>1785</v>
      </c>
      <c r="E1372" t="s">
        <v>88</v>
      </c>
      <c r="F1372" t="s">
        <v>79</v>
      </c>
      <c r="G1372" t="s">
        <v>51</v>
      </c>
      <c r="H1372" s="20" t="s">
        <v>52</v>
      </c>
      <c r="I1372" t="s">
        <v>53</v>
      </c>
      <c r="J1372" t="s">
        <v>54</v>
      </c>
      <c r="L1372" t="s">
        <v>55</v>
      </c>
      <c r="M1372" t="s">
        <v>77</v>
      </c>
      <c r="N1372" t="s">
        <v>89</v>
      </c>
      <c r="O1372" s="21" t="s">
        <v>58</v>
      </c>
      <c r="P1372" s="21" t="s">
        <v>150</v>
      </c>
      <c r="Q1372" s="20" t="s">
        <v>151</v>
      </c>
      <c r="R1372" s="21" t="s">
        <v>152</v>
      </c>
      <c r="S1372" s="35">
        <v>1</v>
      </c>
      <c r="T1372" s="22">
        <v>1</v>
      </c>
      <c r="U1372" s="20" t="s">
        <v>62</v>
      </c>
      <c r="V1372" s="20">
        <v>45725</v>
      </c>
      <c r="W1372" s="21">
        <v>3</v>
      </c>
      <c r="X1372" s="20">
        <v>45733</v>
      </c>
      <c r="Y1372" s="20">
        <v>45730</v>
      </c>
      <c r="Z1372" s="48">
        <v>3</v>
      </c>
      <c r="AA1372">
        <v>2025</v>
      </c>
      <c r="AB1372" s="45">
        <v>79997</v>
      </c>
      <c r="AC1372" s="45">
        <v>79997</v>
      </c>
      <c r="AI1372" s="10"/>
      <c r="AK1372" s="10"/>
    </row>
    <row r="1373" spans="1:37">
      <c r="A1373" t="s">
        <v>45</v>
      </c>
      <c r="B1373" t="s">
        <v>46</v>
      </c>
      <c r="C1373" t="s">
        <v>47</v>
      </c>
      <c r="D1373" t="s">
        <v>1786</v>
      </c>
      <c r="E1373" t="s">
        <v>88</v>
      </c>
      <c r="F1373" t="s">
        <v>79</v>
      </c>
      <c r="G1373" t="s">
        <v>51</v>
      </c>
      <c r="H1373" s="20" t="s">
        <v>52</v>
      </c>
      <c r="I1373" t="s">
        <v>53</v>
      </c>
      <c r="J1373" t="s">
        <v>54</v>
      </c>
      <c r="L1373" t="s">
        <v>55</v>
      </c>
      <c r="M1373" t="s">
        <v>77</v>
      </c>
      <c r="N1373" t="s">
        <v>89</v>
      </c>
      <c r="O1373" s="21" t="s">
        <v>58</v>
      </c>
      <c r="P1373" s="21" t="s">
        <v>90</v>
      </c>
      <c r="Q1373" s="20" t="s">
        <v>91</v>
      </c>
      <c r="R1373" s="21" t="s">
        <v>92</v>
      </c>
      <c r="S1373" s="35">
        <v>1</v>
      </c>
      <c r="T1373" s="22">
        <v>1</v>
      </c>
      <c r="U1373" s="20" t="s">
        <v>62</v>
      </c>
      <c r="V1373" s="20">
        <v>45725</v>
      </c>
      <c r="W1373" s="21">
        <v>3</v>
      </c>
      <c r="X1373" s="20">
        <v>45733</v>
      </c>
      <c r="Y1373" s="20">
        <v>45728</v>
      </c>
      <c r="Z1373" s="48">
        <v>3</v>
      </c>
      <c r="AA1373">
        <v>2025</v>
      </c>
      <c r="AB1373" s="45">
        <v>43742</v>
      </c>
      <c r="AC1373" s="45">
        <v>43742</v>
      </c>
      <c r="AI1373" s="10"/>
      <c r="AK1373" s="10"/>
    </row>
    <row r="1374" spans="1:37">
      <c r="A1374" t="s">
        <v>45</v>
      </c>
      <c r="B1374" t="s">
        <v>46</v>
      </c>
      <c r="C1374" t="s">
        <v>47</v>
      </c>
      <c r="D1374" t="s">
        <v>1787</v>
      </c>
      <c r="E1374" t="s">
        <v>88</v>
      </c>
      <c r="F1374" t="s">
        <v>79</v>
      </c>
      <c r="G1374" t="s">
        <v>51</v>
      </c>
      <c r="H1374" s="20" t="s">
        <v>52</v>
      </c>
      <c r="I1374" t="s">
        <v>53</v>
      </c>
      <c r="J1374" t="s">
        <v>54</v>
      </c>
      <c r="L1374" t="s">
        <v>55</v>
      </c>
      <c r="M1374" t="s">
        <v>77</v>
      </c>
      <c r="N1374" t="s">
        <v>89</v>
      </c>
      <c r="O1374" s="21" t="s">
        <v>58</v>
      </c>
      <c r="P1374" s="21" t="s">
        <v>97</v>
      </c>
      <c r="Q1374" s="20" t="s">
        <v>98</v>
      </c>
      <c r="R1374" s="21" t="s">
        <v>99</v>
      </c>
      <c r="S1374" s="35">
        <v>1</v>
      </c>
      <c r="T1374" s="22">
        <v>1</v>
      </c>
      <c r="U1374" s="20" t="s">
        <v>62</v>
      </c>
      <c r="V1374" s="20">
        <v>45723</v>
      </c>
      <c r="W1374" s="21">
        <v>3</v>
      </c>
      <c r="X1374" s="20">
        <v>45730</v>
      </c>
      <c r="Y1374" s="20">
        <v>45728</v>
      </c>
      <c r="Z1374" s="48">
        <v>3</v>
      </c>
      <c r="AA1374">
        <v>2025</v>
      </c>
      <c r="AB1374" s="45">
        <v>40620</v>
      </c>
      <c r="AC1374" s="45">
        <v>40620</v>
      </c>
      <c r="AI1374" s="10"/>
      <c r="AK1374" s="10"/>
    </row>
    <row r="1375" spans="1:37">
      <c r="A1375" t="s">
        <v>45</v>
      </c>
      <c r="B1375" t="s">
        <v>46</v>
      </c>
      <c r="C1375" t="s">
        <v>47</v>
      </c>
      <c r="D1375" t="s">
        <v>1788</v>
      </c>
      <c r="E1375" t="s">
        <v>88</v>
      </c>
      <c r="F1375" t="s">
        <v>79</v>
      </c>
      <c r="G1375" t="s">
        <v>51</v>
      </c>
      <c r="H1375" s="20" t="s">
        <v>52</v>
      </c>
      <c r="I1375" t="s">
        <v>53</v>
      </c>
      <c r="J1375" t="s">
        <v>54</v>
      </c>
      <c r="L1375" t="s">
        <v>55</v>
      </c>
      <c r="M1375" t="s">
        <v>77</v>
      </c>
      <c r="N1375" t="s">
        <v>89</v>
      </c>
      <c r="O1375" s="21" t="s">
        <v>58</v>
      </c>
      <c r="P1375" s="21" t="s">
        <v>97</v>
      </c>
      <c r="Q1375" s="20" t="s">
        <v>98</v>
      </c>
      <c r="R1375" s="21" t="s">
        <v>99</v>
      </c>
      <c r="S1375" s="35">
        <v>1</v>
      </c>
      <c r="T1375" s="22">
        <v>1</v>
      </c>
      <c r="U1375" s="20" t="s">
        <v>62</v>
      </c>
      <c r="V1375" s="20">
        <v>45726</v>
      </c>
      <c r="W1375" s="21">
        <v>3</v>
      </c>
      <c r="X1375" s="20">
        <v>45733</v>
      </c>
      <c r="Y1375" s="20">
        <v>45730</v>
      </c>
      <c r="Z1375" s="48">
        <v>3</v>
      </c>
      <c r="AA1375">
        <v>2025</v>
      </c>
      <c r="AB1375" s="45">
        <v>40620</v>
      </c>
      <c r="AC1375" s="45">
        <v>40620</v>
      </c>
      <c r="AI1375" s="10"/>
      <c r="AK1375" s="10"/>
    </row>
    <row r="1376" spans="1:37">
      <c r="A1376" t="s">
        <v>45</v>
      </c>
      <c r="B1376" t="s">
        <v>46</v>
      </c>
      <c r="C1376" t="s">
        <v>47</v>
      </c>
      <c r="D1376" t="s">
        <v>1789</v>
      </c>
      <c r="E1376" t="s">
        <v>88</v>
      </c>
      <c r="F1376" t="s">
        <v>79</v>
      </c>
      <c r="G1376" t="s">
        <v>51</v>
      </c>
      <c r="H1376" s="20" t="s">
        <v>52</v>
      </c>
      <c r="I1376" t="s">
        <v>53</v>
      </c>
      <c r="J1376" t="s">
        <v>54</v>
      </c>
      <c r="L1376" t="s">
        <v>55</v>
      </c>
      <c r="M1376" t="s">
        <v>56</v>
      </c>
      <c r="N1376" t="s">
        <v>57</v>
      </c>
      <c r="O1376" s="21" t="s">
        <v>58</v>
      </c>
      <c r="P1376" s="21" t="s">
        <v>133</v>
      </c>
      <c r="Q1376" s="20" t="s">
        <v>134</v>
      </c>
      <c r="R1376" s="21" t="s">
        <v>135</v>
      </c>
      <c r="S1376" s="35">
        <v>1</v>
      </c>
      <c r="T1376" s="22">
        <v>1</v>
      </c>
      <c r="U1376" s="20" t="s">
        <v>62</v>
      </c>
      <c r="V1376" s="20">
        <v>45725</v>
      </c>
      <c r="W1376" s="21">
        <v>3</v>
      </c>
      <c r="X1376" s="20">
        <v>45733</v>
      </c>
      <c r="Y1376" s="20">
        <v>45728</v>
      </c>
      <c r="Z1376" s="48">
        <v>3</v>
      </c>
      <c r="AA1376">
        <v>2025</v>
      </c>
      <c r="AB1376" s="45">
        <v>25536</v>
      </c>
      <c r="AC1376" s="45">
        <v>25536</v>
      </c>
      <c r="AI1376" s="10"/>
      <c r="AK1376" s="10"/>
    </row>
    <row r="1377" spans="1:37">
      <c r="A1377" t="s">
        <v>45</v>
      </c>
      <c r="B1377" t="s">
        <v>46</v>
      </c>
      <c r="C1377" t="s">
        <v>47</v>
      </c>
      <c r="D1377" t="s">
        <v>1790</v>
      </c>
      <c r="E1377" t="s">
        <v>88</v>
      </c>
      <c r="F1377" t="s">
        <v>79</v>
      </c>
      <c r="G1377" t="s">
        <v>51</v>
      </c>
      <c r="H1377" s="20" t="s">
        <v>52</v>
      </c>
      <c r="I1377" t="s">
        <v>53</v>
      </c>
      <c r="J1377" t="s">
        <v>54</v>
      </c>
      <c r="L1377" t="s">
        <v>55</v>
      </c>
      <c r="M1377" t="s">
        <v>56</v>
      </c>
      <c r="N1377" t="s">
        <v>57</v>
      </c>
      <c r="O1377" s="21" t="s">
        <v>58</v>
      </c>
      <c r="P1377" s="21" t="s">
        <v>64</v>
      </c>
      <c r="Q1377" s="20" t="s">
        <v>720</v>
      </c>
      <c r="R1377" s="21" t="s">
        <v>721</v>
      </c>
      <c r="S1377" s="35">
        <v>1</v>
      </c>
      <c r="T1377" s="22">
        <v>1</v>
      </c>
      <c r="U1377" s="20" t="s">
        <v>62</v>
      </c>
      <c r="V1377" s="20">
        <v>45724</v>
      </c>
      <c r="W1377" s="21">
        <v>3</v>
      </c>
      <c r="X1377" s="20">
        <v>45733</v>
      </c>
      <c r="Y1377" s="20">
        <v>45728</v>
      </c>
      <c r="Z1377" s="48">
        <v>3</v>
      </c>
      <c r="AA1377">
        <v>2025</v>
      </c>
      <c r="AB1377" s="45">
        <v>56243</v>
      </c>
      <c r="AC1377" s="45">
        <v>56243</v>
      </c>
      <c r="AI1377" s="10"/>
      <c r="AK1377" s="10"/>
    </row>
    <row r="1378" spans="1:37">
      <c r="A1378" t="s">
        <v>45</v>
      </c>
      <c r="B1378" t="s">
        <v>46</v>
      </c>
      <c r="C1378" t="s">
        <v>47</v>
      </c>
      <c r="D1378" t="s">
        <v>1791</v>
      </c>
      <c r="E1378" t="s">
        <v>88</v>
      </c>
      <c r="F1378" t="s">
        <v>79</v>
      </c>
      <c r="G1378" t="s">
        <v>51</v>
      </c>
      <c r="H1378" s="20" t="s">
        <v>52</v>
      </c>
      <c r="I1378" t="s">
        <v>53</v>
      </c>
      <c r="J1378" t="s">
        <v>54</v>
      </c>
      <c r="L1378" t="s">
        <v>55</v>
      </c>
      <c r="M1378" t="s">
        <v>56</v>
      </c>
      <c r="N1378" t="s">
        <v>57</v>
      </c>
      <c r="O1378" s="21" t="s">
        <v>58</v>
      </c>
      <c r="P1378" s="21" t="s">
        <v>64</v>
      </c>
      <c r="Q1378" s="20" t="s">
        <v>410</v>
      </c>
      <c r="R1378" s="21" t="s">
        <v>411</v>
      </c>
      <c r="S1378" s="35">
        <v>1</v>
      </c>
      <c r="T1378" s="22">
        <v>1</v>
      </c>
      <c r="U1378" s="20" t="s">
        <v>62</v>
      </c>
      <c r="V1378" s="20">
        <v>45724</v>
      </c>
      <c r="W1378" s="21">
        <v>3</v>
      </c>
      <c r="X1378" s="20">
        <v>45733</v>
      </c>
      <c r="Y1378" s="20">
        <v>45728</v>
      </c>
      <c r="Z1378" s="48">
        <v>3</v>
      </c>
      <c r="AA1378">
        <v>2025</v>
      </c>
      <c r="AB1378" s="45">
        <v>53119</v>
      </c>
      <c r="AC1378" s="45">
        <v>53119</v>
      </c>
      <c r="AI1378" s="10"/>
      <c r="AK1378" s="10"/>
    </row>
    <row r="1379" spans="1:37">
      <c r="A1379" t="s">
        <v>45</v>
      </c>
      <c r="B1379" t="s">
        <v>46</v>
      </c>
      <c r="C1379" t="s">
        <v>47</v>
      </c>
      <c r="D1379" t="s">
        <v>1792</v>
      </c>
      <c r="E1379" t="s">
        <v>88</v>
      </c>
      <c r="F1379" t="s">
        <v>79</v>
      </c>
      <c r="G1379" t="s">
        <v>51</v>
      </c>
      <c r="H1379" s="20" t="s">
        <v>52</v>
      </c>
      <c r="I1379" t="s">
        <v>53</v>
      </c>
      <c r="J1379" t="s">
        <v>54</v>
      </c>
      <c r="L1379" t="s">
        <v>55</v>
      </c>
      <c r="M1379" t="s">
        <v>77</v>
      </c>
      <c r="N1379" t="s">
        <v>89</v>
      </c>
      <c r="O1379" s="21" t="s">
        <v>58</v>
      </c>
      <c r="P1379" s="21" t="s">
        <v>137</v>
      </c>
      <c r="Q1379" s="20" t="s">
        <v>138</v>
      </c>
      <c r="R1379" s="21" t="s">
        <v>139</v>
      </c>
      <c r="S1379" s="35">
        <v>1</v>
      </c>
      <c r="T1379" s="22">
        <v>1</v>
      </c>
      <c r="U1379" s="20" t="s">
        <v>62</v>
      </c>
      <c r="V1379" s="20">
        <v>45724</v>
      </c>
      <c r="W1379" s="21">
        <v>3</v>
      </c>
      <c r="X1379" s="20">
        <v>45733</v>
      </c>
      <c r="Y1379" s="20">
        <v>45728</v>
      </c>
      <c r="Z1379" s="48">
        <v>3</v>
      </c>
      <c r="AA1379">
        <v>2025</v>
      </c>
      <c r="AB1379" s="45">
        <v>135713</v>
      </c>
      <c r="AC1379" s="45">
        <v>135713</v>
      </c>
      <c r="AI1379" s="10"/>
      <c r="AK1379" s="10"/>
    </row>
    <row r="1380" spans="1:37">
      <c r="A1380" t="s">
        <v>45</v>
      </c>
      <c r="B1380" t="s">
        <v>46</v>
      </c>
      <c r="C1380" t="s">
        <v>47</v>
      </c>
      <c r="D1380" t="s">
        <v>1793</v>
      </c>
      <c r="E1380" t="s">
        <v>88</v>
      </c>
      <c r="F1380" t="s">
        <v>79</v>
      </c>
      <c r="G1380" t="s">
        <v>51</v>
      </c>
      <c r="H1380" s="20" t="s">
        <v>52</v>
      </c>
      <c r="I1380" t="s">
        <v>53</v>
      </c>
      <c r="J1380" t="s">
        <v>54</v>
      </c>
      <c r="L1380" t="s">
        <v>55</v>
      </c>
      <c r="M1380" t="s">
        <v>77</v>
      </c>
      <c r="N1380" t="s">
        <v>89</v>
      </c>
      <c r="O1380" s="21" t="s">
        <v>58</v>
      </c>
      <c r="P1380" s="21" t="s">
        <v>90</v>
      </c>
      <c r="Q1380" s="20" t="s">
        <v>214</v>
      </c>
      <c r="R1380" s="21" t="s">
        <v>215</v>
      </c>
      <c r="S1380" s="35">
        <v>1</v>
      </c>
      <c r="T1380" s="22">
        <v>1</v>
      </c>
      <c r="U1380" s="20" t="s">
        <v>62</v>
      </c>
      <c r="V1380" s="20">
        <v>45726</v>
      </c>
      <c r="W1380" s="21">
        <v>3</v>
      </c>
      <c r="X1380" s="20">
        <v>45737</v>
      </c>
      <c r="Y1380" s="20">
        <v>45735</v>
      </c>
      <c r="Z1380" s="48">
        <v>3</v>
      </c>
      <c r="AA1380">
        <v>2025</v>
      </c>
      <c r="AB1380" s="45">
        <v>46871</v>
      </c>
      <c r="AC1380" s="45">
        <v>46871</v>
      </c>
      <c r="AI1380" s="10"/>
      <c r="AK1380" s="10"/>
    </row>
    <row r="1381" spans="1:37">
      <c r="A1381" t="s">
        <v>45</v>
      </c>
      <c r="B1381" t="s">
        <v>46</v>
      </c>
      <c r="C1381" t="s">
        <v>47</v>
      </c>
      <c r="D1381" t="s">
        <v>1794</v>
      </c>
      <c r="E1381" t="s">
        <v>88</v>
      </c>
      <c r="F1381" t="s">
        <v>79</v>
      </c>
      <c r="G1381" t="s">
        <v>51</v>
      </c>
      <c r="H1381" s="20" t="s">
        <v>52</v>
      </c>
      <c r="I1381" t="s">
        <v>53</v>
      </c>
      <c r="J1381" t="s">
        <v>54</v>
      </c>
      <c r="L1381" t="s">
        <v>55</v>
      </c>
      <c r="M1381" t="s">
        <v>77</v>
      </c>
      <c r="N1381" t="s">
        <v>89</v>
      </c>
      <c r="O1381" s="21" t="s">
        <v>58</v>
      </c>
      <c r="P1381" s="21" t="s">
        <v>366</v>
      </c>
      <c r="Q1381" s="20" t="s">
        <v>531</v>
      </c>
      <c r="R1381" s="21" t="s">
        <v>532</v>
      </c>
      <c r="S1381" s="35">
        <v>1</v>
      </c>
      <c r="T1381" s="22">
        <v>1</v>
      </c>
      <c r="U1381" s="20" t="s">
        <v>62</v>
      </c>
      <c r="V1381" s="20">
        <v>45724</v>
      </c>
      <c r="W1381" s="21">
        <v>3</v>
      </c>
      <c r="X1381" s="20">
        <v>45733</v>
      </c>
      <c r="Y1381" s="20">
        <v>45728</v>
      </c>
      <c r="Z1381" s="48">
        <v>3</v>
      </c>
      <c r="AA1381">
        <v>2025</v>
      </c>
      <c r="AB1381" s="45">
        <v>43745</v>
      </c>
      <c r="AC1381" s="45">
        <v>43745</v>
      </c>
      <c r="AI1381" s="10"/>
      <c r="AK1381" s="10"/>
    </row>
    <row r="1382" spans="1:37">
      <c r="A1382" t="s">
        <v>45</v>
      </c>
      <c r="B1382" t="s">
        <v>46</v>
      </c>
      <c r="C1382" t="s">
        <v>47</v>
      </c>
      <c r="D1382" t="s">
        <v>1795</v>
      </c>
      <c r="E1382" t="s">
        <v>88</v>
      </c>
      <c r="F1382" t="s">
        <v>79</v>
      </c>
      <c r="G1382" t="s">
        <v>51</v>
      </c>
      <c r="H1382" s="20" t="s">
        <v>52</v>
      </c>
      <c r="I1382" t="s">
        <v>53</v>
      </c>
      <c r="J1382" t="s">
        <v>54</v>
      </c>
      <c r="L1382" t="s">
        <v>55</v>
      </c>
      <c r="M1382" t="s">
        <v>77</v>
      </c>
      <c r="N1382" t="s">
        <v>89</v>
      </c>
      <c r="O1382" s="21" t="s">
        <v>58</v>
      </c>
      <c r="P1382" s="21" t="s">
        <v>119</v>
      </c>
      <c r="Q1382" s="20" t="s">
        <v>120</v>
      </c>
      <c r="R1382" s="21" t="s">
        <v>121</v>
      </c>
      <c r="S1382" s="35">
        <v>1</v>
      </c>
      <c r="T1382" s="22">
        <v>1</v>
      </c>
      <c r="U1382" s="20" t="s">
        <v>62</v>
      </c>
      <c r="V1382" s="20">
        <v>45724</v>
      </c>
      <c r="W1382" s="21">
        <v>3</v>
      </c>
      <c r="X1382" s="20">
        <v>45733</v>
      </c>
      <c r="Y1382" s="20">
        <v>45728</v>
      </c>
      <c r="Z1382" s="48">
        <v>3</v>
      </c>
      <c r="AA1382">
        <v>2025</v>
      </c>
      <c r="AB1382" s="45">
        <v>89278</v>
      </c>
      <c r="AC1382" s="45">
        <v>89278</v>
      </c>
      <c r="AI1382" s="10"/>
      <c r="AK1382" s="10"/>
    </row>
    <row r="1383" spans="1:37">
      <c r="A1383" t="s">
        <v>45</v>
      </c>
      <c r="B1383" t="s">
        <v>46</v>
      </c>
      <c r="C1383" t="s">
        <v>47</v>
      </c>
      <c r="D1383" t="s">
        <v>1796</v>
      </c>
      <c r="E1383" t="s">
        <v>88</v>
      </c>
      <c r="F1383" t="s">
        <v>79</v>
      </c>
      <c r="G1383" t="s">
        <v>51</v>
      </c>
      <c r="H1383" s="20" t="s">
        <v>52</v>
      </c>
      <c r="I1383" t="s">
        <v>53</v>
      </c>
      <c r="J1383" t="s">
        <v>54</v>
      </c>
      <c r="L1383" t="s">
        <v>55</v>
      </c>
      <c r="M1383" t="s">
        <v>77</v>
      </c>
      <c r="N1383" t="s">
        <v>89</v>
      </c>
      <c r="O1383" s="21" t="s">
        <v>58</v>
      </c>
      <c r="P1383" s="21" t="s">
        <v>104</v>
      </c>
      <c r="Q1383" s="20" t="s">
        <v>1093</v>
      </c>
      <c r="R1383" s="21" t="s">
        <v>1094</v>
      </c>
      <c r="S1383" s="35">
        <v>1</v>
      </c>
      <c r="T1383" s="22">
        <v>1</v>
      </c>
      <c r="U1383" s="20" t="s">
        <v>62</v>
      </c>
      <c r="V1383" s="20">
        <v>45727</v>
      </c>
      <c r="W1383" s="21">
        <v>3</v>
      </c>
      <c r="X1383" s="20">
        <v>45733</v>
      </c>
      <c r="Y1383" s="20">
        <v>45730</v>
      </c>
      <c r="Z1383" s="48">
        <v>3</v>
      </c>
      <c r="AA1383">
        <v>2025</v>
      </c>
      <c r="AB1383" s="45">
        <v>233333</v>
      </c>
      <c r="AC1383" s="45">
        <v>233333</v>
      </c>
      <c r="AI1383" s="10"/>
      <c r="AK1383" s="10"/>
    </row>
    <row r="1384" spans="1:37">
      <c r="A1384" t="s">
        <v>45</v>
      </c>
      <c r="B1384" t="s">
        <v>46</v>
      </c>
      <c r="C1384" t="s">
        <v>47</v>
      </c>
      <c r="D1384" t="s">
        <v>1797</v>
      </c>
      <c r="E1384" t="s">
        <v>88</v>
      </c>
      <c r="F1384" t="s">
        <v>79</v>
      </c>
      <c r="G1384" t="s">
        <v>51</v>
      </c>
      <c r="H1384" s="20" t="s">
        <v>52</v>
      </c>
      <c r="I1384" t="s">
        <v>53</v>
      </c>
      <c r="J1384" t="s">
        <v>54</v>
      </c>
      <c r="L1384" t="s">
        <v>55</v>
      </c>
      <c r="M1384" t="s">
        <v>77</v>
      </c>
      <c r="N1384" t="s">
        <v>89</v>
      </c>
      <c r="O1384" s="21" t="s">
        <v>58</v>
      </c>
      <c r="P1384" s="21" t="s">
        <v>90</v>
      </c>
      <c r="Q1384" s="20" t="s">
        <v>1685</v>
      </c>
      <c r="R1384" s="21" t="s">
        <v>1686</v>
      </c>
      <c r="S1384" s="35">
        <v>1</v>
      </c>
      <c r="T1384" s="22">
        <v>1</v>
      </c>
      <c r="U1384" s="20" t="s">
        <v>62</v>
      </c>
      <c r="V1384" s="20">
        <v>45725</v>
      </c>
      <c r="W1384" s="21">
        <v>3</v>
      </c>
      <c r="X1384" s="20">
        <v>45733</v>
      </c>
      <c r="Y1384" s="20">
        <v>45728</v>
      </c>
      <c r="Z1384" s="48">
        <v>3</v>
      </c>
      <c r="AA1384">
        <v>2025</v>
      </c>
      <c r="AB1384" s="45">
        <v>62493</v>
      </c>
      <c r="AC1384" s="45">
        <v>62493</v>
      </c>
      <c r="AI1384" s="10"/>
      <c r="AK1384" s="10"/>
    </row>
    <row r="1385" spans="1:37">
      <c r="A1385" t="s">
        <v>45</v>
      </c>
      <c r="B1385" t="s">
        <v>46</v>
      </c>
      <c r="C1385" t="s">
        <v>47</v>
      </c>
      <c r="D1385" t="s">
        <v>1798</v>
      </c>
      <c r="E1385" t="s">
        <v>88</v>
      </c>
      <c r="F1385" t="s">
        <v>79</v>
      </c>
      <c r="G1385" t="s">
        <v>51</v>
      </c>
      <c r="H1385" s="20" t="s">
        <v>52</v>
      </c>
      <c r="I1385" t="s">
        <v>53</v>
      </c>
      <c r="J1385" t="s">
        <v>54</v>
      </c>
      <c r="L1385" t="s">
        <v>55</v>
      </c>
      <c r="M1385" t="s">
        <v>77</v>
      </c>
      <c r="N1385" t="s">
        <v>89</v>
      </c>
      <c r="O1385" s="21" t="s">
        <v>58</v>
      </c>
      <c r="P1385" s="21" t="s">
        <v>137</v>
      </c>
      <c r="Q1385" s="20" t="s">
        <v>138</v>
      </c>
      <c r="R1385" s="21" t="s">
        <v>139</v>
      </c>
      <c r="S1385" s="35">
        <v>1</v>
      </c>
      <c r="T1385" s="22">
        <v>1</v>
      </c>
      <c r="U1385" s="20" t="s">
        <v>62</v>
      </c>
      <c r="V1385" s="20">
        <v>45726</v>
      </c>
      <c r="W1385" s="21">
        <v>3</v>
      </c>
      <c r="X1385" s="20">
        <v>45736</v>
      </c>
      <c r="Y1385" s="20">
        <v>45730</v>
      </c>
      <c r="Z1385" s="48">
        <v>3</v>
      </c>
      <c r="AA1385">
        <v>2025</v>
      </c>
      <c r="AB1385" s="45">
        <v>135713</v>
      </c>
      <c r="AC1385" s="45">
        <v>135713</v>
      </c>
      <c r="AI1385" s="10"/>
      <c r="AK1385" s="10"/>
    </row>
    <row r="1386" spans="1:37">
      <c r="A1386" t="s">
        <v>45</v>
      </c>
      <c r="B1386" t="s">
        <v>46</v>
      </c>
      <c r="C1386" t="s">
        <v>47</v>
      </c>
      <c r="D1386" t="s">
        <v>1799</v>
      </c>
      <c r="E1386" t="s">
        <v>88</v>
      </c>
      <c r="F1386" t="s">
        <v>79</v>
      </c>
      <c r="G1386" t="s">
        <v>51</v>
      </c>
      <c r="H1386" s="20" t="s">
        <v>52</v>
      </c>
      <c r="I1386" t="s">
        <v>53</v>
      </c>
      <c r="J1386" t="s">
        <v>54</v>
      </c>
      <c r="L1386" t="s">
        <v>55</v>
      </c>
      <c r="M1386" t="s">
        <v>77</v>
      </c>
      <c r="N1386" t="s">
        <v>89</v>
      </c>
      <c r="O1386" s="21" t="s">
        <v>58</v>
      </c>
      <c r="P1386" s="21" t="s">
        <v>137</v>
      </c>
      <c r="Q1386" s="20" t="s">
        <v>138</v>
      </c>
      <c r="R1386" s="21" t="s">
        <v>139</v>
      </c>
      <c r="S1386" s="35">
        <v>1</v>
      </c>
      <c r="T1386" s="22">
        <v>1</v>
      </c>
      <c r="U1386" s="20" t="s">
        <v>62</v>
      </c>
      <c r="V1386" s="20">
        <v>45725</v>
      </c>
      <c r="W1386" s="21">
        <v>3</v>
      </c>
      <c r="X1386" s="20">
        <v>45733</v>
      </c>
      <c r="Y1386" s="20">
        <v>45728</v>
      </c>
      <c r="Z1386" s="48">
        <v>3</v>
      </c>
      <c r="AA1386">
        <v>2025</v>
      </c>
      <c r="AB1386" s="45">
        <v>135713</v>
      </c>
      <c r="AC1386" s="45">
        <v>135713</v>
      </c>
      <c r="AI1386" s="10"/>
      <c r="AK1386" s="10"/>
    </row>
    <row r="1387" spans="1:37">
      <c r="A1387" t="s">
        <v>45</v>
      </c>
      <c r="B1387" t="s">
        <v>46</v>
      </c>
      <c r="C1387" t="s">
        <v>47</v>
      </c>
      <c r="D1387" t="s">
        <v>1800</v>
      </c>
      <c r="E1387" t="s">
        <v>88</v>
      </c>
      <c r="F1387" t="s">
        <v>79</v>
      </c>
      <c r="G1387" t="s">
        <v>51</v>
      </c>
      <c r="H1387" s="20" t="s">
        <v>52</v>
      </c>
      <c r="I1387" t="s">
        <v>53</v>
      </c>
      <c r="J1387" t="s">
        <v>54</v>
      </c>
      <c r="L1387" t="s">
        <v>55</v>
      </c>
      <c r="M1387" t="s">
        <v>77</v>
      </c>
      <c r="N1387" t="s">
        <v>89</v>
      </c>
      <c r="O1387" s="21" t="s">
        <v>58</v>
      </c>
      <c r="P1387" s="21" t="s">
        <v>97</v>
      </c>
      <c r="Q1387" s="20" t="s">
        <v>1012</v>
      </c>
      <c r="R1387" s="21" t="s">
        <v>1013</v>
      </c>
      <c r="S1387" s="35">
        <v>1</v>
      </c>
      <c r="T1387" s="22">
        <v>1</v>
      </c>
      <c r="U1387" s="20" t="s">
        <v>62</v>
      </c>
      <c r="V1387" s="20">
        <v>45725</v>
      </c>
      <c r="W1387" s="21">
        <v>3</v>
      </c>
      <c r="X1387" s="20">
        <v>45733</v>
      </c>
      <c r="Y1387" s="20">
        <v>45728</v>
      </c>
      <c r="Z1387" s="48">
        <v>3</v>
      </c>
      <c r="AA1387">
        <v>2025</v>
      </c>
      <c r="AB1387" s="45">
        <v>34371</v>
      </c>
      <c r="AC1387" s="45">
        <v>34371</v>
      </c>
      <c r="AI1387" s="10"/>
      <c r="AK1387" s="10"/>
    </row>
    <row r="1388" spans="1:37">
      <c r="A1388" t="s">
        <v>45</v>
      </c>
      <c r="B1388" t="s">
        <v>46</v>
      </c>
      <c r="C1388" t="s">
        <v>47</v>
      </c>
      <c r="D1388" t="s">
        <v>1801</v>
      </c>
      <c r="E1388" t="s">
        <v>88</v>
      </c>
      <c r="F1388" t="s">
        <v>79</v>
      </c>
      <c r="G1388" t="s">
        <v>51</v>
      </c>
      <c r="H1388" s="20" t="s">
        <v>52</v>
      </c>
      <c r="I1388" t="s">
        <v>53</v>
      </c>
      <c r="J1388" t="s">
        <v>54</v>
      </c>
      <c r="L1388" t="s">
        <v>55</v>
      </c>
      <c r="M1388" t="s">
        <v>77</v>
      </c>
      <c r="N1388" t="s">
        <v>89</v>
      </c>
      <c r="O1388" s="21" t="s">
        <v>58</v>
      </c>
      <c r="P1388" s="21" t="s">
        <v>150</v>
      </c>
      <c r="Q1388" s="20" t="s">
        <v>916</v>
      </c>
      <c r="R1388" s="21" t="s">
        <v>917</v>
      </c>
      <c r="S1388" s="35">
        <v>1</v>
      </c>
      <c r="T1388" s="22">
        <v>1</v>
      </c>
      <c r="U1388" s="20" t="s">
        <v>62</v>
      </c>
      <c r="V1388" s="20">
        <v>45727</v>
      </c>
      <c r="W1388" s="21">
        <v>3</v>
      </c>
      <c r="X1388" s="20">
        <v>45733</v>
      </c>
      <c r="Y1388" s="20">
        <v>45730</v>
      </c>
      <c r="Z1388" s="48">
        <v>3</v>
      </c>
      <c r="AA1388">
        <v>2025</v>
      </c>
      <c r="AB1388" s="45">
        <v>299989</v>
      </c>
      <c r="AC1388" s="45">
        <v>299989</v>
      </c>
      <c r="AI1388" s="10"/>
      <c r="AK1388" s="10"/>
    </row>
    <row r="1389" spans="1:37">
      <c r="A1389" t="s">
        <v>45</v>
      </c>
      <c r="B1389" t="s">
        <v>46</v>
      </c>
      <c r="C1389" t="s">
        <v>47</v>
      </c>
      <c r="D1389" t="s">
        <v>1802</v>
      </c>
      <c r="E1389" t="s">
        <v>88</v>
      </c>
      <c r="F1389" t="s">
        <v>79</v>
      </c>
      <c r="G1389" t="s">
        <v>51</v>
      </c>
      <c r="H1389" s="20" t="s">
        <v>52</v>
      </c>
      <c r="I1389" t="s">
        <v>53</v>
      </c>
      <c r="J1389" t="s">
        <v>54</v>
      </c>
      <c r="L1389" t="s">
        <v>55</v>
      </c>
      <c r="M1389" t="s">
        <v>77</v>
      </c>
      <c r="N1389" t="s">
        <v>89</v>
      </c>
      <c r="O1389" s="21" t="s">
        <v>58</v>
      </c>
      <c r="P1389" s="21" t="s">
        <v>97</v>
      </c>
      <c r="Q1389" s="20" t="s">
        <v>236</v>
      </c>
      <c r="R1389" s="21" t="s">
        <v>237</v>
      </c>
      <c r="S1389" s="35">
        <v>1</v>
      </c>
      <c r="T1389" s="22">
        <v>1</v>
      </c>
      <c r="U1389" s="20" t="s">
        <v>62</v>
      </c>
      <c r="V1389" s="20">
        <v>45724</v>
      </c>
      <c r="W1389" s="21">
        <v>3</v>
      </c>
      <c r="X1389" s="20">
        <v>45733</v>
      </c>
      <c r="Y1389" s="20">
        <v>45728</v>
      </c>
      <c r="Z1389" s="48">
        <v>3</v>
      </c>
      <c r="AA1389">
        <v>2025</v>
      </c>
      <c r="AB1389" s="45">
        <v>40620</v>
      </c>
      <c r="AC1389" s="45">
        <v>40620</v>
      </c>
      <c r="AI1389" s="10"/>
      <c r="AK1389" s="10"/>
    </row>
    <row r="1390" spans="1:37">
      <c r="A1390" t="s">
        <v>45</v>
      </c>
      <c r="B1390" t="s">
        <v>46</v>
      </c>
      <c r="C1390" t="s">
        <v>47</v>
      </c>
      <c r="D1390" t="s">
        <v>1803</v>
      </c>
      <c r="E1390" t="s">
        <v>88</v>
      </c>
      <c r="F1390" t="s">
        <v>79</v>
      </c>
      <c r="G1390" t="s">
        <v>51</v>
      </c>
      <c r="H1390" s="20" t="s">
        <v>52</v>
      </c>
      <c r="I1390" t="s">
        <v>53</v>
      </c>
      <c r="J1390" t="s">
        <v>54</v>
      </c>
      <c r="L1390" t="s">
        <v>55</v>
      </c>
      <c r="M1390" t="s">
        <v>77</v>
      </c>
      <c r="N1390" t="s">
        <v>89</v>
      </c>
      <c r="O1390" s="21" t="s">
        <v>58</v>
      </c>
      <c r="P1390" s="21" t="s">
        <v>126</v>
      </c>
      <c r="Q1390" s="20" t="s">
        <v>1002</v>
      </c>
      <c r="R1390" s="21" t="s">
        <v>1003</v>
      </c>
      <c r="S1390" s="35">
        <v>1</v>
      </c>
      <c r="T1390" s="22">
        <v>1</v>
      </c>
      <c r="U1390" s="20" t="s">
        <v>62</v>
      </c>
      <c r="V1390" s="20">
        <v>45724</v>
      </c>
      <c r="W1390" s="21">
        <v>3</v>
      </c>
      <c r="X1390" s="20">
        <v>45733</v>
      </c>
      <c r="Y1390" s="20">
        <v>45728</v>
      </c>
      <c r="Z1390" s="48">
        <v>3</v>
      </c>
      <c r="AA1390">
        <v>2025</v>
      </c>
      <c r="AB1390" s="45">
        <v>34367</v>
      </c>
      <c r="AC1390" s="45">
        <v>34367</v>
      </c>
      <c r="AI1390" s="10"/>
      <c r="AK1390" s="10"/>
    </row>
    <row r="1391" spans="1:37">
      <c r="A1391" t="s">
        <v>45</v>
      </c>
      <c r="B1391" t="s">
        <v>46</v>
      </c>
      <c r="C1391" t="s">
        <v>47</v>
      </c>
      <c r="D1391" t="s">
        <v>1804</v>
      </c>
      <c r="E1391" t="s">
        <v>88</v>
      </c>
      <c r="F1391" t="s">
        <v>79</v>
      </c>
      <c r="G1391" t="s">
        <v>51</v>
      </c>
      <c r="H1391" s="20" t="s">
        <v>52</v>
      </c>
      <c r="I1391" t="s">
        <v>53</v>
      </c>
      <c r="J1391" t="s">
        <v>54</v>
      </c>
      <c r="L1391" t="s">
        <v>55</v>
      </c>
      <c r="M1391" t="s">
        <v>77</v>
      </c>
      <c r="N1391" t="s">
        <v>89</v>
      </c>
      <c r="O1391" s="21" t="s">
        <v>58</v>
      </c>
      <c r="P1391" s="21" t="s">
        <v>97</v>
      </c>
      <c r="Q1391" s="20" t="s">
        <v>101</v>
      </c>
      <c r="R1391" s="21" t="s">
        <v>102</v>
      </c>
      <c r="S1391" s="35">
        <v>1</v>
      </c>
      <c r="T1391" s="22">
        <v>1</v>
      </c>
      <c r="U1391" s="20" t="s">
        <v>62</v>
      </c>
      <c r="V1391" s="20">
        <v>45726</v>
      </c>
      <c r="W1391" s="21">
        <v>3</v>
      </c>
      <c r="X1391" s="20">
        <v>45733</v>
      </c>
      <c r="Y1391" s="20">
        <v>45730</v>
      </c>
      <c r="Z1391" s="48">
        <v>3</v>
      </c>
      <c r="AA1391">
        <v>2025</v>
      </c>
      <c r="AB1391" s="45">
        <v>40620</v>
      </c>
      <c r="AC1391" s="45">
        <v>40620</v>
      </c>
      <c r="AI1391" s="10"/>
      <c r="AK1391" s="10"/>
    </row>
    <row r="1392" spans="1:37">
      <c r="A1392" t="s">
        <v>45</v>
      </c>
      <c r="B1392" t="s">
        <v>46</v>
      </c>
      <c r="C1392" t="s">
        <v>47</v>
      </c>
      <c r="D1392" t="s">
        <v>1805</v>
      </c>
      <c r="E1392" t="s">
        <v>88</v>
      </c>
      <c r="F1392" t="s">
        <v>79</v>
      </c>
      <c r="G1392" t="s">
        <v>51</v>
      </c>
      <c r="H1392" s="20" t="s">
        <v>52</v>
      </c>
      <c r="I1392" t="s">
        <v>53</v>
      </c>
      <c r="J1392" t="s">
        <v>54</v>
      </c>
      <c r="L1392" t="s">
        <v>55</v>
      </c>
      <c r="M1392" t="s">
        <v>56</v>
      </c>
      <c r="N1392" t="s">
        <v>57</v>
      </c>
      <c r="O1392" s="21" t="s">
        <v>58</v>
      </c>
      <c r="P1392" s="21" t="s">
        <v>59</v>
      </c>
      <c r="Q1392" s="20" t="s">
        <v>1806</v>
      </c>
      <c r="R1392" s="21" t="s">
        <v>1807</v>
      </c>
      <c r="S1392" s="35">
        <v>1</v>
      </c>
      <c r="T1392" s="22">
        <v>1</v>
      </c>
      <c r="U1392" s="20" t="s">
        <v>62</v>
      </c>
      <c r="V1392" s="20">
        <v>45727</v>
      </c>
      <c r="W1392" s="21">
        <v>3</v>
      </c>
      <c r="X1392" s="20">
        <v>45735</v>
      </c>
      <c r="Y1392" s="20">
        <v>45728</v>
      </c>
      <c r="Z1392" s="48">
        <v>3</v>
      </c>
      <c r="AA1392">
        <v>2025</v>
      </c>
      <c r="AB1392" s="45">
        <v>28119</v>
      </c>
      <c r="AC1392" s="45">
        <v>28119</v>
      </c>
      <c r="AI1392" s="10"/>
      <c r="AK1392" s="10"/>
    </row>
    <row r="1393" spans="1:37">
      <c r="A1393" t="s">
        <v>45</v>
      </c>
      <c r="B1393" t="s">
        <v>46</v>
      </c>
      <c r="C1393" t="s">
        <v>47</v>
      </c>
      <c r="D1393" t="s">
        <v>1808</v>
      </c>
      <c r="E1393" t="s">
        <v>88</v>
      </c>
      <c r="F1393" t="s">
        <v>79</v>
      </c>
      <c r="G1393" t="s">
        <v>51</v>
      </c>
      <c r="H1393" s="20" t="s">
        <v>52</v>
      </c>
      <c r="I1393" t="s">
        <v>53</v>
      </c>
      <c r="J1393" t="s">
        <v>54</v>
      </c>
      <c r="L1393" t="s">
        <v>55</v>
      </c>
      <c r="M1393" t="s">
        <v>56</v>
      </c>
      <c r="N1393" t="s">
        <v>57</v>
      </c>
      <c r="O1393" s="21" t="s">
        <v>58</v>
      </c>
      <c r="P1393" s="21" t="s">
        <v>133</v>
      </c>
      <c r="Q1393" s="20" t="s">
        <v>511</v>
      </c>
      <c r="R1393" s="21" t="s">
        <v>512</v>
      </c>
      <c r="S1393" s="35">
        <v>1</v>
      </c>
      <c r="T1393" s="22">
        <v>1</v>
      </c>
      <c r="U1393" s="20" t="s">
        <v>62</v>
      </c>
      <c r="V1393" s="20">
        <v>45726</v>
      </c>
      <c r="W1393" s="21">
        <v>3</v>
      </c>
      <c r="X1393" s="20">
        <v>45733</v>
      </c>
      <c r="Y1393" s="20">
        <v>45730</v>
      </c>
      <c r="Z1393" s="48">
        <v>3</v>
      </c>
      <c r="AA1393">
        <v>2025</v>
      </c>
      <c r="AB1393" s="45">
        <v>43744</v>
      </c>
      <c r="AC1393" s="45">
        <v>43744</v>
      </c>
      <c r="AI1393" s="10"/>
      <c r="AK1393" s="10"/>
    </row>
    <row r="1394" spans="1:37">
      <c r="A1394" t="s">
        <v>45</v>
      </c>
      <c r="B1394" t="s">
        <v>46</v>
      </c>
      <c r="C1394" t="s">
        <v>47</v>
      </c>
      <c r="D1394" t="s">
        <v>1809</v>
      </c>
      <c r="E1394" t="s">
        <v>88</v>
      </c>
      <c r="F1394" t="s">
        <v>79</v>
      </c>
      <c r="G1394" t="s">
        <v>51</v>
      </c>
      <c r="H1394" s="20" t="s">
        <v>52</v>
      </c>
      <c r="I1394" t="s">
        <v>53</v>
      </c>
      <c r="J1394" t="s">
        <v>54</v>
      </c>
      <c r="L1394" t="s">
        <v>55</v>
      </c>
      <c r="M1394" t="s">
        <v>56</v>
      </c>
      <c r="N1394" t="s">
        <v>57</v>
      </c>
      <c r="O1394" s="21" t="s">
        <v>58</v>
      </c>
      <c r="P1394" s="21" t="s">
        <v>59</v>
      </c>
      <c r="Q1394" s="20" t="s">
        <v>802</v>
      </c>
      <c r="R1394" s="21" t="s">
        <v>803</v>
      </c>
      <c r="S1394" s="35">
        <v>1</v>
      </c>
      <c r="T1394" s="22">
        <v>1</v>
      </c>
      <c r="U1394" s="20" t="s">
        <v>62</v>
      </c>
      <c r="V1394" s="20">
        <v>45724</v>
      </c>
      <c r="W1394" s="21">
        <v>3</v>
      </c>
      <c r="X1394" s="20">
        <v>45733</v>
      </c>
      <c r="Y1394" s="20">
        <v>45728</v>
      </c>
      <c r="Z1394" s="48">
        <v>3</v>
      </c>
      <c r="AA1394">
        <v>2025</v>
      </c>
      <c r="AB1394" s="45">
        <v>28117</v>
      </c>
      <c r="AC1394" s="45">
        <v>28117</v>
      </c>
      <c r="AI1394" s="10"/>
      <c r="AK1394" s="10"/>
    </row>
    <row r="1395" spans="1:37">
      <c r="A1395" t="s">
        <v>45</v>
      </c>
      <c r="B1395" t="s">
        <v>46</v>
      </c>
      <c r="C1395" t="s">
        <v>47</v>
      </c>
      <c r="D1395" t="s">
        <v>1810</v>
      </c>
      <c r="E1395" t="s">
        <v>88</v>
      </c>
      <c r="F1395" t="s">
        <v>79</v>
      </c>
      <c r="G1395" t="s">
        <v>51</v>
      </c>
      <c r="H1395" s="20" t="s">
        <v>52</v>
      </c>
      <c r="I1395" t="s">
        <v>53</v>
      </c>
      <c r="J1395" t="s">
        <v>54</v>
      </c>
      <c r="L1395" t="s">
        <v>55</v>
      </c>
      <c r="M1395" t="s">
        <v>77</v>
      </c>
      <c r="N1395" t="s">
        <v>89</v>
      </c>
      <c r="O1395" s="21" t="s">
        <v>58</v>
      </c>
      <c r="P1395" s="21" t="s">
        <v>119</v>
      </c>
      <c r="Q1395" s="20" t="s">
        <v>968</v>
      </c>
      <c r="R1395" s="21" t="s">
        <v>969</v>
      </c>
      <c r="S1395" s="35">
        <v>1</v>
      </c>
      <c r="T1395" s="22">
        <v>1</v>
      </c>
      <c r="U1395" s="20" t="s">
        <v>62</v>
      </c>
      <c r="V1395" s="20">
        <v>45725</v>
      </c>
      <c r="W1395" s="21">
        <v>3</v>
      </c>
      <c r="X1395" s="20">
        <v>45733</v>
      </c>
      <c r="Y1395" s="20">
        <v>45728</v>
      </c>
      <c r="Z1395" s="48">
        <v>3</v>
      </c>
      <c r="AA1395">
        <v>2025</v>
      </c>
      <c r="AB1395" s="45">
        <v>89278</v>
      </c>
      <c r="AC1395" s="45">
        <v>89278</v>
      </c>
      <c r="AI1395" s="10"/>
      <c r="AK1395" s="10"/>
    </row>
    <row r="1396" spans="1:37">
      <c r="A1396" t="s">
        <v>45</v>
      </c>
      <c r="B1396" t="s">
        <v>46</v>
      </c>
      <c r="C1396" t="s">
        <v>47</v>
      </c>
      <c r="D1396" t="s">
        <v>1811</v>
      </c>
      <c r="E1396" t="s">
        <v>88</v>
      </c>
      <c r="F1396" t="s">
        <v>79</v>
      </c>
      <c r="G1396" t="s">
        <v>51</v>
      </c>
      <c r="H1396" s="20" t="s">
        <v>52</v>
      </c>
      <c r="I1396" t="s">
        <v>53</v>
      </c>
      <c r="J1396" t="s">
        <v>54</v>
      </c>
      <c r="L1396" t="s">
        <v>55</v>
      </c>
      <c r="M1396" t="s">
        <v>77</v>
      </c>
      <c r="N1396" t="s">
        <v>89</v>
      </c>
      <c r="O1396" s="21" t="s">
        <v>58</v>
      </c>
      <c r="P1396" s="21" t="s">
        <v>150</v>
      </c>
      <c r="Q1396" s="20" t="s">
        <v>244</v>
      </c>
      <c r="R1396" s="21" t="s">
        <v>245</v>
      </c>
      <c r="S1396" s="35">
        <v>1</v>
      </c>
      <c r="T1396" s="22">
        <v>1</v>
      </c>
      <c r="U1396" s="20" t="s">
        <v>62</v>
      </c>
      <c r="V1396" s="20">
        <v>45725</v>
      </c>
      <c r="W1396" s="21">
        <v>3</v>
      </c>
      <c r="X1396" s="20">
        <v>45733</v>
      </c>
      <c r="Y1396" s="20">
        <v>45728</v>
      </c>
      <c r="Z1396" s="48">
        <v>3</v>
      </c>
      <c r="AA1396">
        <v>2025</v>
      </c>
      <c r="AB1396" s="45">
        <v>99995</v>
      </c>
      <c r="AC1396" s="45">
        <v>99995</v>
      </c>
      <c r="AI1396" s="10"/>
      <c r="AK1396" s="10"/>
    </row>
    <row r="1397" spans="1:37">
      <c r="A1397" t="s">
        <v>45</v>
      </c>
      <c r="B1397" t="s">
        <v>46</v>
      </c>
      <c r="C1397" t="s">
        <v>47</v>
      </c>
      <c r="D1397" t="s">
        <v>1812</v>
      </c>
      <c r="E1397" t="s">
        <v>88</v>
      </c>
      <c r="F1397" t="s">
        <v>79</v>
      </c>
      <c r="G1397" t="s">
        <v>51</v>
      </c>
      <c r="H1397" s="20" t="s">
        <v>52</v>
      </c>
      <c r="I1397" t="s">
        <v>53</v>
      </c>
      <c r="J1397" t="s">
        <v>54</v>
      </c>
      <c r="L1397" t="s">
        <v>55</v>
      </c>
      <c r="M1397" t="s">
        <v>77</v>
      </c>
      <c r="N1397" t="s">
        <v>89</v>
      </c>
      <c r="O1397" s="21" t="s">
        <v>58</v>
      </c>
      <c r="P1397" s="21" t="s">
        <v>126</v>
      </c>
      <c r="Q1397" s="20" t="s">
        <v>1640</v>
      </c>
      <c r="R1397" s="21" t="s">
        <v>1641</v>
      </c>
      <c r="S1397" s="35">
        <v>1</v>
      </c>
      <c r="T1397" s="22">
        <v>1</v>
      </c>
      <c r="U1397" s="20" t="s">
        <v>62</v>
      </c>
      <c r="V1397" s="20">
        <v>45725</v>
      </c>
      <c r="W1397" s="21">
        <v>3</v>
      </c>
      <c r="X1397" s="20">
        <v>45733</v>
      </c>
      <c r="Y1397" s="20">
        <v>45728</v>
      </c>
      <c r="Z1397" s="48">
        <v>3</v>
      </c>
      <c r="AA1397">
        <v>2025</v>
      </c>
      <c r="AB1397" s="45">
        <v>56243</v>
      </c>
      <c r="AC1397" s="45">
        <v>56243</v>
      </c>
      <c r="AI1397" s="10"/>
      <c r="AK1397" s="10"/>
    </row>
    <row r="1398" spans="1:37">
      <c r="A1398" t="s">
        <v>45</v>
      </c>
      <c r="B1398" t="s">
        <v>46</v>
      </c>
      <c r="C1398" t="s">
        <v>47</v>
      </c>
      <c r="D1398" t="s">
        <v>1813</v>
      </c>
      <c r="E1398" t="s">
        <v>88</v>
      </c>
      <c r="F1398" t="s">
        <v>79</v>
      </c>
      <c r="G1398" t="s">
        <v>51</v>
      </c>
      <c r="H1398" s="20" t="s">
        <v>52</v>
      </c>
      <c r="I1398" t="s">
        <v>53</v>
      </c>
      <c r="J1398" t="s">
        <v>54</v>
      </c>
      <c r="L1398" t="s">
        <v>55</v>
      </c>
      <c r="M1398" t="s">
        <v>56</v>
      </c>
      <c r="N1398" t="s">
        <v>57</v>
      </c>
      <c r="O1398" s="21" t="s">
        <v>58</v>
      </c>
      <c r="P1398" s="21" t="s">
        <v>133</v>
      </c>
      <c r="Q1398" s="20" t="s">
        <v>134</v>
      </c>
      <c r="R1398" s="21" t="s">
        <v>135</v>
      </c>
      <c r="S1398" s="35">
        <v>1</v>
      </c>
      <c r="T1398" s="22">
        <v>1</v>
      </c>
      <c r="U1398" s="20" t="s">
        <v>62</v>
      </c>
      <c r="V1398" s="20">
        <v>45725</v>
      </c>
      <c r="W1398" s="21">
        <v>3</v>
      </c>
      <c r="X1398" s="20">
        <v>45733</v>
      </c>
      <c r="Y1398" s="20">
        <v>45728</v>
      </c>
      <c r="Z1398" s="48">
        <v>3</v>
      </c>
      <c r="AA1398">
        <v>2025</v>
      </c>
      <c r="AB1398" s="45">
        <v>25536</v>
      </c>
      <c r="AC1398" s="45">
        <v>25536</v>
      </c>
      <c r="AI1398" s="10"/>
      <c r="AK1398" s="10"/>
    </row>
    <row r="1399" spans="1:37">
      <c r="A1399" t="s">
        <v>45</v>
      </c>
      <c r="B1399" t="s">
        <v>46</v>
      </c>
      <c r="C1399" t="s">
        <v>47</v>
      </c>
      <c r="D1399" t="s">
        <v>1814</v>
      </c>
      <c r="E1399" t="s">
        <v>88</v>
      </c>
      <c r="F1399" t="s">
        <v>79</v>
      </c>
      <c r="G1399" t="s">
        <v>51</v>
      </c>
      <c r="H1399" s="20" t="s">
        <v>52</v>
      </c>
      <c r="I1399" t="s">
        <v>53</v>
      </c>
      <c r="J1399" t="s">
        <v>54</v>
      </c>
      <c r="L1399" t="s">
        <v>55</v>
      </c>
      <c r="M1399" t="s">
        <v>77</v>
      </c>
      <c r="N1399" t="s">
        <v>89</v>
      </c>
      <c r="O1399" s="21" t="s">
        <v>58</v>
      </c>
      <c r="P1399" s="21" t="s">
        <v>97</v>
      </c>
      <c r="Q1399" s="20" t="s">
        <v>176</v>
      </c>
      <c r="R1399" s="21" t="s">
        <v>177</v>
      </c>
      <c r="S1399" s="35">
        <v>1</v>
      </c>
      <c r="T1399" s="22">
        <v>1</v>
      </c>
      <c r="U1399" s="20" t="s">
        <v>62</v>
      </c>
      <c r="V1399" s="20">
        <v>45726</v>
      </c>
      <c r="W1399" s="21">
        <v>3</v>
      </c>
      <c r="X1399" s="20">
        <v>45735</v>
      </c>
      <c r="Y1399" s="20">
        <v>45730</v>
      </c>
      <c r="Z1399" s="48">
        <v>3</v>
      </c>
      <c r="AA1399">
        <v>2025</v>
      </c>
      <c r="AB1399" s="45">
        <v>40620</v>
      </c>
      <c r="AC1399" s="45">
        <v>40620</v>
      </c>
      <c r="AI1399" s="10"/>
      <c r="AK1399" s="10"/>
    </row>
    <row r="1400" spans="1:37">
      <c r="A1400" t="s">
        <v>45</v>
      </c>
      <c r="B1400" t="s">
        <v>46</v>
      </c>
      <c r="C1400" t="s">
        <v>47</v>
      </c>
      <c r="D1400" t="s">
        <v>1815</v>
      </c>
      <c r="E1400" t="s">
        <v>88</v>
      </c>
      <c r="F1400" t="s">
        <v>79</v>
      </c>
      <c r="G1400" t="s">
        <v>51</v>
      </c>
      <c r="H1400" s="20" t="s">
        <v>52</v>
      </c>
      <c r="I1400" t="s">
        <v>53</v>
      </c>
      <c r="J1400" t="s">
        <v>54</v>
      </c>
      <c r="L1400" t="s">
        <v>55</v>
      </c>
      <c r="M1400" t="s">
        <v>77</v>
      </c>
      <c r="N1400" t="s">
        <v>89</v>
      </c>
      <c r="O1400" s="21" t="s">
        <v>58</v>
      </c>
      <c r="P1400" s="21" t="s">
        <v>137</v>
      </c>
      <c r="Q1400" s="20" t="s">
        <v>138</v>
      </c>
      <c r="R1400" s="21" t="s">
        <v>139</v>
      </c>
      <c r="S1400" s="35">
        <v>1</v>
      </c>
      <c r="T1400" s="22">
        <v>1</v>
      </c>
      <c r="U1400" s="20" t="s">
        <v>62</v>
      </c>
      <c r="V1400" s="20">
        <v>45727</v>
      </c>
      <c r="W1400" s="21">
        <v>3</v>
      </c>
      <c r="X1400" s="20">
        <v>45733</v>
      </c>
      <c r="Y1400" s="20">
        <v>45730</v>
      </c>
      <c r="Z1400" s="48">
        <v>3</v>
      </c>
      <c r="AA1400">
        <v>2025</v>
      </c>
      <c r="AB1400" s="45">
        <v>135713</v>
      </c>
      <c r="AC1400" s="45">
        <v>135713</v>
      </c>
      <c r="AI1400" s="10"/>
      <c r="AK1400" s="10"/>
    </row>
    <row r="1401" spans="1:37">
      <c r="A1401" t="s">
        <v>45</v>
      </c>
      <c r="B1401" t="s">
        <v>46</v>
      </c>
      <c r="C1401" t="s">
        <v>47</v>
      </c>
      <c r="D1401" t="s">
        <v>1816</v>
      </c>
      <c r="E1401" t="s">
        <v>88</v>
      </c>
      <c r="F1401" t="s">
        <v>79</v>
      </c>
      <c r="G1401" t="s">
        <v>51</v>
      </c>
      <c r="H1401" s="20" t="s">
        <v>52</v>
      </c>
      <c r="I1401" t="s">
        <v>53</v>
      </c>
      <c r="J1401" t="s">
        <v>54</v>
      </c>
      <c r="L1401" t="s">
        <v>55</v>
      </c>
      <c r="M1401" t="s">
        <v>56</v>
      </c>
      <c r="N1401" t="s">
        <v>57</v>
      </c>
      <c r="O1401" s="21" t="s">
        <v>58</v>
      </c>
      <c r="P1401" s="21" t="s">
        <v>133</v>
      </c>
      <c r="Q1401" s="20" t="s">
        <v>134</v>
      </c>
      <c r="R1401" s="21" t="s">
        <v>135</v>
      </c>
      <c r="S1401" s="35">
        <v>1</v>
      </c>
      <c r="T1401" s="22">
        <v>1</v>
      </c>
      <c r="U1401" s="20" t="s">
        <v>62</v>
      </c>
      <c r="V1401" s="20">
        <v>45727</v>
      </c>
      <c r="W1401" s="21">
        <v>3</v>
      </c>
      <c r="X1401" s="20">
        <v>45733</v>
      </c>
      <c r="Y1401" s="20">
        <v>45730</v>
      </c>
      <c r="Z1401" s="48">
        <v>3</v>
      </c>
      <c r="AA1401">
        <v>2025</v>
      </c>
      <c r="AB1401" s="45">
        <v>25536</v>
      </c>
      <c r="AC1401" s="45">
        <v>25536</v>
      </c>
      <c r="AI1401" s="10"/>
      <c r="AK1401" s="10"/>
    </row>
    <row r="1402" spans="1:37">
      <c r="A1402" t="s">
        <v>45</v>
      </c>
      <c r="B1402" t="s">
        <v>46</v>
      </c>
      <c r="C1402" t="s">
        <v>47</v>
      </c>
      <c r="D1402" t="s">
        <v>1817</v>
      </c>
      <c r="E1402" t="s">
        <v>88</v>
      </c>
      <c r="F1402" t="s">
        <v>79</v>
      </c>
      <c r="G1402" t="s">
        <v>51</v>
      </c>
      <c r="H1402" s="20" t="s">
        <v>52</v>
      </c>
      <c r="I1402" t="s">
        <v>53</v>
      </c>
      <c r="J1402" t="s">
        <v>54</v>
      </c>
      <c r="L1402" t="s">
        <v>55</v>
      </c>
      <c r="M1402" t="s">
        <v>77</v>
      </c>
      <c r="N1402" t="s">
        <v>89</v>
      </c>
      <c r="O1402" s="21" t="s">
        <v>58</v>
      </c>
      <c r="P1402" s="21" t="s">
        <v>97</v>
      </c>
      <c r="Q1402" s="20" t="s">
        <v>1012</v>
      </c>
      <c r="R1402" s="21" t="s">
        <v>1013</v>
      </c>
      <c r="S1402" s="35">
        <v>1</v>
      </c>
      <c r="T1402" s="22">
        <v>1</v>
      </c>
      <c r="U1402" s="20" t="s">
        <v>62</v>
      </c>
      <c r="V1402" s="20">
        <v>45727</v>
      </c>
      <c r="W1402" s="21">
        <v>3</v>
      </c>
      <c r="X1402" s="20">
        <v>45733</v>
      </c>
      <c r="Y1402" s="20">
        <v>45730</v>
      </c>
      <c r="Z1402" s="48">
        <v>3</v>
      </c>
      <c r="AA1402">
        <v>2025</v>
      </c>
      <c r="AB1402" s="45">
        <v>34371</v>
      </c>
      <c r="AC1402" s="45">
        <v>34371</v>
      </c>
      <c r="AI1402" s="10"/>
      <c r="AK1402" s="10"/>
    </row>
    <row r="1403" spans="1:37">
      <c r="A1403" t="s">
        <v>45</v>
      </c>
      <c r="B1403" t="s">
        <v>46</v>
      </c>
      <c r="C1403" t="s">
        <v>47</v>
      </c>
      <c r="D1403" t="s">
        <v>1818</v>
      </c>
      <c r="E1403" t="s">
        <v>88</v>
      </c>
      <c r="F1403" t="s">
        <v>79</v>
      </c>
      <c r="G1403" t="s">
        <v>51</v>
      </c>
      <c r="H1403" s="20" t="s">
        <v>52</v>
      </c>
      <c r="I1403" t="s">
        <v>53</v>
      </c>
      <c r="J1403" t="s">
        <v>54</v>
      </c>
      <c r="L1403" t="s">
        <v>55</v>
      </c>
      <c r="M1403" t="s">
        <v>77</v>
      </c>
      <c r="N1403" t="s">
        <v>89</v>
      </c>
      <c r="O1403" s="21" t="s">
        <v>58</v>
      </c>
      <c r="P1403" s="21" t="s">
        <v>203</v>
      </c>
      <c r="Q1403" s="20" t="s">
        <v>240</v>
      </c>
      <c r="R1403" s="21" t="s">
        <v>241</v>
      </c>
      <c r="S1403" s="35">
        <v>1</v>
      </c>
      <c r="T1403" s="22">
        <v>1</v>
      </c>
      <c r="U1403" s="20" t="s">
        <v>62</v>
      </c>
      <c r="V1403" s="20">
        <v>45727</v>
      </c>
      <c r="W1403" s="21">
        <v>3</v>
      </c>
      <c r="X1403" s="20">
        <v>45733</v>
      </c>
      <c r="Y1403" s="20">
        <v>45730</v>
      </c>
      <c r="Z1403" s="48">
        <v>3</v>
      </c>
      <c r="AA1403">
        <v>2025</v>
      </c>
      <c r="AB1403" s="45">
        <v>153124</v>
      </c>
      <c r="AC1403" s="45">
        <v>153124</v>
      </c>
      <c r="AI1403" s="10"/>
      <c r="AK1403" s="10"/>
    </row>
    <row r="1404" spans="1:37">
      <c r="A1404" t="s">
        <v>45</v>
      </c>
      <c r="B1404" t="s">
        <v>46</v>
      </c>
      <c r="C1404" t="s">
        <v>47</v>
      </c>
      <c r="D1404" t="s">
        <v>1819</v>
      </c>
      <c r="E1404" t="s">
        <v>88</v>
      </c>
      <c r="F1404" t="s">
        <v>79</v>
      </c>
      <c r="G1404" t="s">
        <v>51</v>
      </c>
      <c r="H1404" s="20" t="s">
        <v>52</v>
      </c>
      <c r="I1404" t="s">
        <v>53</v>
      </c>
      <c r="J1404" t="s">
        <v>54</v>
      </c>
      <c r="L1404" t="s">
        <v>55</v>
      </c>
      <c r="M1404" t="s">
        <v>77</v>
      </c>
      <c r="N1404" t="s">
        <v>89</v>
      </c>
      <c r="O1404" s="21" t="s">
        <v>58</v>
      </c>
      <c r="P1404" s="21" t="s">
        <v>150</v>
      </c>
      <c r="Q1404" s="20" t="s">
        <v>1820</v>
      </c>
      <c r="R1404" s="21" t="s">
        <v>1821</v>
      </c>
      <c r="S1404" s="35">
        <v>1</v>
      </c>
      <c r="T1404" s="22">
        <v>1</v>
      </c>
      <c r="U1404" s="20" t="s">
        <v>62</v>
      </c>
      <c r="V1404" s="20">
        <v>45726</v>
      </c>
      <c r="W1404" s="21">
        <v>3</v>
      </c>
      <c r="X1404" s="20">
        <v>45733</v>
      </c>
      <c r="Y1404" s="20">
        <v>45728</v>
      </c>
      <c r="Z1404" s="48">
        <v>3</v>
      </c>
      <c r="AA1404">
        <v>2025</v>
      </c>
      <c r="AB1404" s="45">
        <v>99989</v>
      </c>
      <c r="AC1404" s="45">
        <v>99989</v>
      </c>
      <c r="AI1404" s="10"/>
      <c r="AK1404" s="10"/>
    </row>
    <row r="1405" spans="1:37">
      <c r="A1405" t="s">
        <v>45</v>
      </c>
      <c r="B1405" t="s">
        <v>46</v>
      </c>
      <c r="C1405" t="s">
        <v>47</v>
      </c>
      <c r="D1405" t="s">
        <v>1822</v>
      </c>
      <c r="E1405" t="s">
        <v>88</v>
      </c>
      <c r="F1405" t="s">
        <v>79</v>
      </c>
      <c r="G1405" t="s">
        <v>51</v>
      </c>
      <c r="H1405" s="20" t="s">
        <v>52</v>
      </c>
      <c r="I1405" t="s">
        <v>53</v>
      </c>
      <c r="J1405" t="s">
        <v>54</v>
      </c>
      <c r="L1405" t="s">
        <v>55</v>
      </c>
      <c r="M1405" t="s">
        <v>77</v>
      </c>
      <c r="N1405" t="s">
        <v>89</v>
      </c>
      <c r="O1405" s="21" t="s">
        <v>58</v>
      </c>
      <c r="P1405" s="21" t="s">
        <v>119</v>
      </c>
      <c r="Q1405" s="20" t="s">
        <v>968</v>
      </c>
      <c r="R1405" s="21" t="s">
        <v>969</v>
      </c>
      <c r="S1405" s="35">
        <v>1</v>
      </c>
      <c r="T1405" s="22">
        <v>1</v>
      </c>
      <c r="U1405" s="20" t="s">
        <v>62</v>
      </c>
      <c r="V1405" s="20">
        <v>45728</v>
      </c>
      <c r="W1405" s="21">
        <v>3</v>
      </c>
      <c r="X1405" s="20">
        <v>45734</v>
      </c>
      <c r="Y1405" s="20">
        <v>45730</v>
      </c>
      <c r="Z1405" s="48">
        <v>3</v>
      </c>
      <c r="AA1405">
        <v>2025</v>
      </c>
      <c r="AB1405" s="45">
        <v>89278</v>
      </c>
      <c r="AC1405" s="45">
        <v>89278</v>
      </c>
      <c r="AI1405" s="10"/>
      <c r="AK1405" s="10"/>
    </row>
    <row r="1406" spans="1:37">
      <c r="A1406" t="s">
        <v>45</v>
      </c>
      <c r="B1406" t="s">
        <v>46</v>
      </c>
      <c r="C1406" t="s">
        <v>47</v>
      </c>
      <c r="D1406" t="s">
        <v>1823</v>
      </c>
      <c r="E1406" t="s">
        <v>88</v>
      </c>
      <c r="F1406" t="s">
        <v>79</v>
      </c>
      <c r="G1406" t="s">
        <v>51</v>
      </c>
      <c r="H1406" s="20" t="s">
        <v>52</v>
      </c>
      <c r="I1406" t="s">
        <v>53</v>
      </c>
      <c r="J1406" t="s">
        <v>54</v>
      </c>
      <c r="L1406" t="s">
        <v>55</v>
      </c>
      <c r="M1406" t="s">
        <v>77</v>
      </c>
      <c r="N1406" t="s">
        <v>89</v>
      </c>
      <c r="O1406" s="21" t="s">
        <v>58</v>
      </c>
      <c r="P1406" s="21" t="s">
        <v>90</v>
      </c>
      <c r="Q1406" s="20" t="s">
        <v>1025</v>
      </c>
      <c r="R1406" s="21" t="s">
        <v>1026</v>
      </c>
      <c r="S1406" s="35">
        <v>1</v>
      </c>
      <c r="T1406" s="22">
        <v>1</v>
      </c>
      <c r="U1406" s="20" t="s">
        <v>62</v>
      </c>
      <c r="V1406" s="20">
        <v>45728</v>
      </c>
      <c r="W1406" s="21">
        <v>3</v>
      </c>
      <c r="X1406" s="20">
        <v>45734</v>
      </c>
      <c r="Y1406" s="20">
        <v>45730</v>
      </c>
      <c r="Z1406" s="48">
        <v>3</v>
      </c>
      <c r="AA1406">
        <v>2025</v>
      </c>
      <c r="AB1406" s="45">
        <v>129405</v>
      </c>
      <c r="AC1406" s="45">
        <v>129405</v>
      </c>
      <c r="AI1406" s="10"/>
      <c r="AK1406" s="10"/>
    </row>
    <row r="1407" spans="1:37">
      <c r="A1407" t="s">
        <v>45</v>
      </c>
      <c r="B1407" t="s">
        <v>46</v>
      </c>
      <c r="C1407" t="s">
        <v>47</v>
      </c>
      <c r="D1407" t="s">
        <v>1824</v>
      </c>
      <c r="E1407" t="s">
        <v>88</v>
      </c>
      <c r="F1407" t="s">
        <v>79</v>
      </c>
      <c r="G1407" t="s">
        <v>51</v>
      </c>
      <c r="H1407" s="20" t="s">
        <v>52</v>
      </c>
      <c r="I1407" t="s">
        <v>53</v>
      </c>
      <c r="J1407" t="s">
        <v>54</v>
      </c>
      <c r="L1407" t="s">
        <v>55</v>
      </c>
      <c r="M1407" t="s">
        <v>56</v>
      </c>
      <c r="N1407" t="s">
        <v>57</v>
      </c>
      <c r="O1407" s="21" t="s">
        <v>58</v>
      </c>
      <c r="P1407" s="21" t="s">
        <v>59</v>
      </c>
      <c r="Q1407" s="20" t="s">
        <v>1806</v>
      </c>
      <c r="R1407" s="21" t="s">
        <v>1807</v>
      </c>
      <c r="S1407" s="35">
        <v>1</v>
      </c>
      <c r="T1407" s="22">
        <v>1</v>
      </c>
      <c r="U1407" s="20" t="s">
        <v>62</v>
      </c>
      <c r="V1407" s="20">
        <v>45726</v>
      </c>
      <c r="W1407" s="21">
        <v>3</v>
      </c>
      <c r="X1407" s="20">
        <v>45733</v>
      </c>
      <c r="Y1407" s="20">
        <v>45728</v>
      </c>
      <c r="Z1407" s="48">
        <v>3</v>
      </c>
      <c r="AA1407">
        <v>2025</v>
      </c>
      <c r="AB1407" s="45">
        <v>28119</v>
      </c>
      <c r="AC1407" s="45">
        <v>28119</v>
      </c>
      <c r="AI1407" s="10"/>
      <c r="AK1407" s="10"/>
    </row>
    <row r="1408" spans="1:37">
      <c r="A1408" t="s">
        <v>45</v>
      </c>
      <c r="B1408" t="s">
        <v>46</v>
      </c>
      <c r="C1408" t="s">
        <v>47</v>
      </c>
      <c r="D1408" t="s">
        <v>1825</v>
      </c>
      <c r="E1408" t="s">
        <v>88</v>
      </c>
      <c r="F1408" t="s">
        <v>79</v>
      </c>
      <c r="G1408" t="s">
        <v>51</v>
      </c>
      <c r="H1408" s="20" t="s">
        <v>52</v>
      </c>
      <c r="I1408" t="s">
        <v>53</v>
      </c>
      <c r="J1408" t="s">
        <v>54</v>
      </c>
      <c r="L1408" t="s">
        <v>55</v>
      </c>
      <c r="M1408" t="s">
        <v>77</v>
      </c>
      <c r="N1408" t="s">
        <v>89</v>
      </c>
      <c r="O1408" s="21" t="s">
        <v>58</v>
      </c>
      <c r="P1408" s="21" t="s">
        <v>97</v>
      </c>
      <c r="Q1408" s="20" t="s">
        <v>1652</v>
      </c>
      <c r="R1408" s="21" t="s">
        <v>1653</v>
      </c>
      <c r="S1408" s="35">
        <v>1</v>
      </c>
      <c r="T1408" s="22">
        <v>1</v>
      </c>
      <c r="U1408" s="20" t="s">
        <v>62</v>
      </c>
      <c r="V1408" s="20">
        <v>45728</v>
      </c>
      <c r="W1408" s="21">
        <v>3</v>
      </c>
      <c r="X1408" s="20">
        <v>45736</v>
      </c>
      <c r="Y1408" s="20">
        <v>45733</v>
      </c>
      <c r="Z1408" s="48">
        <v>3</v>
      </c>
      <c r="AA1408">
        <v>2025</v>
      </c>
      <c r="AB1408" s="45">
        <v>40622</v>
      </c>
      <c r="AC1408" s="45">
        <v>40622</v>
      </c>
      <c r="AI1408" s="10"/>
      <c r="AK1408" s="10"/>
    </row>
    <row r="1409" spans="1:37">
      <c r="A1409" t="s">
        <v>45</v>
      </c>
      <c r="B1409" t="s">
        <v>46</v>
      </c>
      <c r="C1409" t="s">
        <v>47</v>
      </c>
      <c r="D1409" t="s">
        <v>1826</v>
      </c>
      <c r="E1409" t="s">
        <v>88</v>
      </c>
      <c r="F1409" t="s">
        <v>79</v>
      </c>
      <c r="G1409" t="s">
        <v>51</v>
      </c>
      <c r="H1409" s="20" t="s">
        <v>52</v>
      </c>
      <c r="I1409" t="s">
        <v>53</v>
      </c>
      <c r="J1409" t="s">
        <v>54</v>
      </c>
      <c r="L1409" t="s">
        <v>55</v>
      </c>
      <c r="M1409" t="s">
        <v>77</v>
      </c>
      <c r="N1409" t="s">
        <v>89</v>
      </c>
      <c r="O1409" s="21" t="s">
        <v>58</v>
      </c>
      <c r="P1409" s="21" t="s">
        <v>119</v>
      </c>
      <c r="Q1409" s="20" t="s">
        <v>968</v>
      </c>
      <c r="R1409" s="21" t="s">
        <v>969</v>
      </c>
      <c r="S1409" s="35">
        <v>1</v>
      </c>
      <c r="T1409" s="22">
        <v>1</v>
      </c>
      <c r="U1409" s="20" t="s">
        <v>62</v>
      </c>
      <c r="V1409" s="20">
        <v>45727</v>
      </c>
      <c r="W1409" s="21">
        <v>3</v>
      </c>
      <c r="X1409" s="20">
        <v>45733</v>
      </c>
      <c r="Y1409" s="20">
        <v>45730</v>
      </c>
      <c r="Z1409" s="48">
        <v>3</v>
      </c>
      <c r="AA1409">
        <v>2025</v>
      </c>
      <c r="AB1409" s="45">
        <v>89278</v>
      </c>
      <c r="AC1409" s="45">
        <v>89278</v>
      </c>
      <c r="AI1409" s="10"/>
      <c r="AK1409" s="10"/>
    </row>
    <row r="1410" spans="1:37">
      <c r="A1410" t="s">
        <v>45</v>
      </c>
      <c r="B1410" t="s">
        <v>46</v>
      </c>
      <c r="C1410" t="s">
        <v>47</v>
      </c>
      <c r="D1410" t="s">
        <v>1827</v>
      </c>
      <c r="E1410" t="s">
        <v>88</v>
      </c>
      <c r="F1410" t="s">
        <v>79</v>
      </c>
      <c r="G1410" t="s">
        <v>51</v>
      </c>
      <c r="H1410" s="20" t="s">
        <v>52</v>
      </c>
      <c r="I1410" t="s">
        <v>53</v>
      </c>
      <c r="J1410" t="s">
        <v>54</v>
      </c>
      <c r="L1410" t="s">
        <v>55</v>
      </c>
      <c r="M1410" t="s">
        <v>56</v>
      </c>
      <c r="N1410" t="s">
        <v>57</v>
      </c>
      <c r="O1410" s="21" t="s">
        <v>58</v>
      </c>
      <c r="P1410" s="21" t="s">
        <v>64</v>
      </c>
      <c r="Q1410" s="20" t="s">
        <v>325</v>
      </c>
      <c r="R1410" s="21" t="s">
        <v>326</v>
      </c>
      <c r="S1410" s="35">
        <v>1</v>
      </c>
      <c r="T1410" s="22">
        <v>1</v>
      </c>
      <c r="U1410" s="20" t="s">
        <v>62</v>
      </c>
      <c r="V1410" s="20">
        <v>45727</v>
      </c>
      <c r="W1410" s="21">
        <v>3</v>
      </c>
      <c r="X1410" s="20">
        <v>45733</v>
      </c>
      <c r="Y1410" s="20">
        <v>45730</v>
      </c>
      <c r="Z1410" s="48">
        <v>3</v>
      </c>
      <c r="AA1410">
        <v>2025</v>
      </c>
      <c r="AB1410" s="45">
        <v>84369</v>
      </c>
      <c r="AC1410" s="45">
        <v>84369</v>
      </c>
      <c r="AI1410" s="10"/>
      <c r="AK1410" s="10"/>
    </row>
    <row r="1411" spans="1:37">
      <c r="A1411" t="s">
        <v>45</v>
      </c>
      <c r="B1411" t="s">
        <v>46</v>
      </c>
      <c r="C1411" t="s">
        <v>47</v>
      </c>
      <c r="D1411" t="s">
        <v>1828</v>
      </c>
      <c r="E1411" t="s">
        <v>88</v>
      </c>
      <c r="F1411" t="s">
        <v>79</v>
      </c>
      <c r="G1411" t="s">
        <v>51</v>
      </c>
      <c r="H1411" s="20" t="s">
        <v>58</v>
      </c>
      <c r="I1411" t="s">
        <v>53</v>
      </c>
      <c r="J1411" t="s">
        <v>54</v>
      </c>
      <c r="L1411" t="s">
        <v>55</v>
      </c>
      <c r="M1411" t="s">
        <v>56</v>
      </c>
      <c r="N1411" t="s">
        <v>57</v>
      </c>
      <c r="O1411" s="21" t="s">
        <v>58</v>
      </c>
      <c r="P1411" s="21" t="s">
        <v>133</v>
      </c>
      <c r="Q1411" s="20" t="s">
        <v>134</v>
      </c>
      <c r="R1411" s="21" t="s">
        <v>135</v>
      </c>
      <c r="S1411" s="35">
        <v>1</v>
      </c>
      <c r="T1411" s="22">
        <v>0</v>
      </c>
      <c r="U1411" s="20" t="s">
        <v>62</v>
      </c>
      <c r="V1411" s="20">
        <v>45727</v>
      </c>
      <c r="W1411" s="21">
        <v>3</v>
      </c>
      <c r="X1411" s="20">
        <v>45733</v>
      </c>
      <c r="Z1411" s="48">
        <v>3</v>
      </c>
      <c r="AA1411">
        <v>2025</v>
      </c>
      <c r="AB1411" s="45">
        <v>25536</v>
      </c>
      <c r="AC1411" s="45">
        <v>0</v>
      </c>
      <c r="AI1411" s="10"/>
      <c r="AK1411" s="10"/>
    </row>
    <row r="1412" spans="1:37">
      <c r="A1412" t="s">
        <v>45</v>
      </c>
      <c r="B1412" t="s">
        <v>46</v>
      </c>
      <c r="C1412" t="s">
        <v>47</v>
      </c>
      <c r="D1412" t="s">
        <v>1829</v>
      </c>
      <c r="E1412" t="s">
        <v>88</v>
      </c>
      <c r="F1412" t="s">
        <v>79</v>
      </c>
      <c r="G1412" t="s">
        <v>51</v>
      </c>
      <c r="H1412" s="20" t="s">
        <v>52</v>
      </c>
      <c r="I1412" t="s">
        <v>53</v>
      </c>
      <c r="J1412" t="s">
        <v>54</v>
      </c>
      <c r="L1412" t="s">
        <v>55</v>
      </c>
      <c r="M1412" t="s">
        <v>56</v>
      </c>
      <c r="N1412" t="s">
        <v>57</v>
      </c>
      <c r="O1412" s="21" t="s">
        <v>58</v>
      </c>
      <c r="P1412" s="21" t="s">
        <v>522</v>
      </c>
      <c r="Q1412" s="20" t="s">
        <v>1078</v>
      </c>
      <c r="R1412" s="21" t="s">
        <v>1079</v>
      </c>
      <c r="S1412" s="35">
        <v>1</v>
      </c>
      <c r="T1412" s="22">
        <v>1</v>
      </c>
      <c r="U1412" s="20" t="s">
        <v>62</v>
      </c>
      <c r="V1412" s="20">
        <v>45728</v>
      </c>
      <c r="W1412" s="21">
        <v>3</v>
      </c>
      <c r="X1412" s="20">
        <v>45734</v>
      </c>
      <c r="Y1412" s="20">
        <v>45730</v>
      </c>
      <c r="Z1412" s="48">
        <v>3</v>
      </c>
      <c r="AA1412">
        <v>2025</v>
      </c>
      <c r="AB1412" s="45">
        <v>46872</v>
      </c>
      <c r="AC1412" s="45">
        <v>46872</v>
      </c>
      <c r="AI1412" s="10"/>
      <c r="AK1412" s="10"/>
    </row>
    <row r="1413" spans="1:37">
      <c r="A1413" t="s">
        <v>45</v>
      </c>
      <c r="B1413" t="s">
        <v>46</v>
      </c>
      <c r="C1413" t="s">
        <v>47</v>
      </c>
      <c r="D1413" t="s">
        <v>1830</v>
      </c>
      <c r="E1413" t="s">
        <v>88</v>
      </c>
      <c r="F1413" t="s">
        <v>79</v>
      </c>
      <c r="G1413" t="s">
        <v>51</v>
      </c>
      <c r="H1413" s="20" t="s">
        <v>52</v>
      </c>
      <c r="I1413" t="s">
        <v>53</v>
      </c>
      <c r="J1413" t="s">
        <v>54</v>
      </c>
      <c r="L1413" t="s">
        <v>55</v>
      </c>
      <c r="M1413" t="s">
        <v>77</v>
      </c>
      <c r="N1413" t="s">
        <v>89</v>
      </c>
      <c r="O1413" s="21" t="s">
        <v>58</v>
      </c>
      <c r="P1413" s="21" t="s">
        <v>137</v>
      </c>
      <c r="Q1413" s="20" t="s">
        <v>138</v>
      </c>
      <c r="R1413" s="21" t="s">
        <v>139</v>
      </c>
      <c r="S1413" s="35">
        <v>1</v>
      </c>
      <c r="T1413" s="22">
        <v>1</v>
      </c>
      <c r="U1413" s="20" t="s">
        <v>62</v>
      </c>
      <c r="V1413" s="20">
        <v>45728</v>
      </c>
      <c r="W1413" s="21">
        <v>3</v>
      </c>
      <c r="X1413" s="20">
        <v>45734</v>
      </c>
      <c r="Y1413" s="20">
        <v>45730</v>
      </c>
      <c r="Z1413" s="48">
        <v>3</v>
      </c>
      <c r="AA1413">
        <v>2025</v>
      </c>
      <c r="AB1413" s="45">
        <v>135713</v>
      </c>
      <c r="AC1413" s="45">
        <v>135713</v>
      </c>
      <c r="AI1413" s="10"/>
      <c r="AK1413" s="10"/>
    </row>
    <row r="1414" spans="1:37">
      <c r="A1414" t="s">
        <v>45</v>
      </c>
      <c r="B1414" t="s">
        <v>46</v>
      </c>
      <c r="C1414" t="s">
        <v>47</v>
      </c>
      <c r="D1414" t="s">
        <v>1831</v>
      </c>
      <c r="E1414" t="s">
        <v>88</v>
      </c>
      <c r="F1414" t="s">
        <v>79</v>
      </c>
      <c r="G1414" t="s">
        <v>51</v>
      </c>
      <c r="H1414" s="20" t="s">
        <v>52</v>
      </c>
      <c r="I1414" t="s">
        <v>53</v>
      </c>
      <c r="J1414" t="s">
        <v>54</v>
      </c>
      <c r="L1414" t="s">
        <v>55</v>
      </c>
      <c r="M1414" t="s">
        <v>77</v>
      </c>
      <c r="N1414" t="s">
        <v>89</v>
      </c>
      <c r="O1414" s="21" t="s">
        <v>58</v>
      </c>
      <c r="P1414" s="21" t="s">
        <v>90</v>
      </c>
      <c r="Q1414" s="20" t="s">
        <v>1685</v>
      </c>
      <c r="R1414" s="21" t="s">
        <v>1686</v>
      </c>
      <c r="S1414" s="35">
        <v>1</v>
      </c>
      <c r="T1414" s="22">
        <v>1</v>
      </c>
      <c r="U1414" s="20" t="s">
        <v>62</v>
      </c>
      <c r="V1414" s="20">
        <v>45728</v>
      </c>
      <c r="W1414" s="21">
        <v>3</v>
      </c>
      <c r="X1414" s="20">
        <v>45737</v>
      </c>
      <c r="Y1414" s="20">
        <v>45733</v>
      </c>
      <c r="Z1414" s="48">
        <v>3</v>
      </c>
      <c r="AA1414">
        <v>2025</v>
      </c>
      <c r="AB1414" s="45">
        <v>62493</v>
      </c>
      <c r="AC1414" s="45">
        <v>62493</v>
      </c>
      <c r="AI1414" s="10"/>
      <c r="AK1414" s="10"/>
    </row>
    <row r="1415" spans="1:37">
      <c r="A1415" t="s">
        <v>45</v>
      </c>
      <c r="B1415" t="s">
        <v>46</v>
      </c>
      <c r="C1415" t="s">
        <v>47</v>
      </c>
      <c r="D1415" t="s">
        <v>1832</v>
      </c>
      <c r="E1415" t="s">
        <v>88</v>
      </c>
      <c r="F1415" t="s">
        <v>79</v>
      </c>
      <c r="G1415" t="s">
        <v>51</v>
      </c>
      <c r="H1415" s="20" t="s">
        <v>52</v>
      </c>
      <c r="I1415" t="s">
        <v>53</v>
      </c>
      <c r="J1415" t="s">
        <v>54</v>
      </c>
      <c r="L1415" t="s">
        <v>55</v>
      </c>
      <c r="M1415" t="s">
        <v>77</v>
      </c>
      <c r="N1415" t="s">
        <v>89</v>
      </c>
      <c r="O1415" s="21" t="s">
        <v>58</v>
      </c>
      <c r="P1415" s="21" t="s">
        <v>119</v>
      </c>
      <c r="Q1415" s="20" t="s">
        <v>939</v>
      </c>
      <c r="R1415" s="21" t="s">
        <v>940</v>
      </c>
      <c r="S1415" s="35">
        <v>1</v>
      </c>
      <c r="T1415" s="22">
        <v>1</v>
      </c>
      <c r="U1415" s="20" t="s">
        <v>62</v>
      </c>
      <c r="V1415" s="20">
        <v>45728</v>
      </c>
      <c r="W1415" s="21">
        <v>3</v>
      </c>
      <c r="X1415" s="20">
        <v>45734</v>
      </c>
      <c r="Y1415" s="20">
        <v>45730</v>
      </c>
      <c r="Z1415" s="48">
        <v>3</v>
      </c>
      <c r="AA1415">
        <v>2025</v>
      </c>
      <c r="AB1415" s="45">
        <v>89278</v>
      </c>
      <c r="AC1415" s="45">
        <v>89278</v>
      </c>
      <c r="AI1415" s="10"/>
      <c r="AK1415" s="10"/>
    </row>
    <row r="1416" spans="1:37">
      <c r="A1416" t="s">
        <v>45</v>
      </c>
      <c r="B1416" t="s">
        <v>46</v>
      </c>
      <c r="C1416" t="s">
        <v>47</v>
      </c>
      <c r="D1416" t="s">
        <v>1833</v>
      </c>
      <c r="E1416" t="s">
        <v>88</v>
      </c>
      <c r="F1416" t="s">
        <v>79</v>
      </c>
      <c r="G1416" t="s">
        <v>51</v>
      </c>
      <c r="H1416" s="20" t="s">
        <v>52</v>
      </c>
      <c r="I1416" t="s">
        <v>53</v>
      </c>
      <c r="J1416" t="s">
        <v>54</v>
      </c>
      <c r="L1416" t="s">
        <v>55</v>
      </c>
      <c r="M1416" t="s">
        <v>77</v>
      </c>
      <c r="N1416" t="s">
        <v>89</v>
      </c>
      <c r="O1416" s="21" t="s">
        <v>58</v>
      </c>
      <c r="P1416" s="21" t="s">
        <v>97</v>
      </c>
      <c r="Q1416" s="20" t="s">
        <v>428</v>
      </c>
      <c r="R1416" s="21" t="s">
        <v>429</v>
      </c>
      <c r="S1416" s="35">
        <v>1</v>
      </c>
      <c r="T1416" s="22">
        <v>1</v>
      </c>
      <c r="U1416" s="20" t="s">
        <v>62</v>
      </c>
      <c r="V1416" s="20">
        <v>45727</v>
      </c>
      <c r="W1416" s="21">
        <v>3</v>
      </c>
      <c r="X1416" s="20">
        <v>45736</v>
      </c>
      <c r="Y1416" s="20">
        <v>45730</v>
      </c>
      <c r="Z1416" s="48">
        <v>3</v>
      </c>
      <c r="AA1416">
        <v>2025</v>
      </c>
      <c r="AB1416" s="45">
        <v>56248</v>
      </c>
      <c r="AC1416" s="45">
        <v>56248</v>
      </c>
      <c r="AI1416" s="10"/>
      <c r="AK1416" s="10"/>
    </row>
    <row r="1417" spans="1:37">
      <c r="A1417" t="s">
        <v>45</v>
      </c>
      <c r="B1417" t="s">
        <v>46</v>
      </c>
      <c r="C1417" t="s">
        <v>47</v>
      </c>
      <c r="D1417" t="s">
        <v>1834</v>
      </c>
      <c r="E1417" t="s">
        <v>88</v>
      </c>
      <c r="F1417" t="s">
        <v>79</v>
      </c>
      <c r="G1417" t="s">
        <v>51</v>
      </c>
      <c r="H1417" s="20" t="s">
        <v>52</v>
      </c>
      <c r="I1417" t="s">
        <v>53</v>
      </c>
      <c r="J1417" t="s">
        <v>54</v>
      </c>
      <c r="L1417" t="s">
        <v>55</v>
      </c>
      <c r="M1417" t="s">
        <v>77</v>
      </c>
      <c r="N1417" t="s">
        <v>89</v>
      </c>
      <c r="O1417" s="21" t="s">
        <v>58</v>
      </c>
      <c r="P1417" s="21" t="s">
        <v>97</v>
      </c>
      <c r="Q1417" s="20" t="s">
        <v>1012</v>
      </c>
      <c r="R1417" s="21" t="s">
        <v>1013</v>
      </c>
      <c r="S1417" s="35">
        <v>1</v>
      </c>
      <c r="T1417" s="22">
        <v>1</v>
      </c>
      <c r="U1417" s="20" t="s">
        <v>62</v>
      </c>
      <c r="V1417" s="20">
        <v>45727</v>
      </c>
      <c r="W1417" s="21">
        <v>3</v>
      </c>
      <c r="X1417" s="20">
        <v>45733</v>
      </c>
      <c r="Y1417" s="20">
        <v>45730</v>
      </c>
      <c r="Z1417" s="48">
        <v>3</v>
      </c>
      <c r="AA1417">
        <v>2025</v>
      </c>
      <c r="AB1417" s="45">
        <v>34371</v>
      </c>
      <c r="AC1417" s="45">
        <v>34371</v>
      </c>
      <c r="AI1417" s="10"/>
      <c r="AK1417" s="10"/>
    </row>
    <row r="1418" spans="1:37">
      <c r="A1418" t="s">
        <v>45</v>
      </c>
      <c r="B1418" t="s">
        <v>46</v>
      </c>
      <c r="C1418" t="s">
        <v>47</v>
      </c>
      <c r="D1418" t="s">
        <v>1835</v>
      </c>
      <c r="E1418" t="s">
        <v>88</v>
      </c>
      <c r="F1418" t="s">
        <v>79</v>
      </c>
      <c r="G1418" t="s">
        <v>51</v>
      </c>
      <c r="H1418" s="20" t="s">
        <v>52</v>
      </c>
      <c r="I1418" t="s">
        <v>53</v>
      </c>
      <c r="J1418" t="s">
        <v>54</v>
      </c>
      <c r="L1418" t="s">
        <v>55</v>
      </c>
      <c r="M1418" t="s">
        <v>77</v>
      </c>
      <c r="N1418" t="s">
        <v>89</v>
      </c>
      <c r="O1418" s="21" t="s">
        <v>58</v>
      </c>
      <c r="P1418" s="21" t="s">
        <v>104</v>
      </c>
      <c r="Q1418" s="20" t="s">
        <v>1221</v>
      </c>
      <c r="R1418" s="21" t="s">
        <v>1222</v>
      </c>
      <c r="S1418" s="35">
        <v>1</v>
      </c>
      <c r="T1418" s="22">
        <v>1</v>
      </c>
      <c r="U1418" s="20" t="s">
        <v>62</v>
      </c>
      <c r="V1418" s="20">
        <v>45726</v>
      </c>
      <c r="W1418" s="21">
        <v>3</v>
      </c>
      <c r="X1418" s="20">
        <v>45733</v>
      </c>
      <c r="Y1418" s="20">
        <v>45728</v>
      </c>
      <c r="Z1418" s="48">
        <v>3</v>
      </c>
      <c r="AA1418">
        <v>2025</v>
      </c>
      <c r="AB1418" s="45">
        <v>34369</v>
      </c>
      <c r="AC1418" s="45">
        <v>34369</v>
      </c>
      <c r="AI1418" s="10"/>
      <c r="AK1418" s="10"/>
    </row>
    <row r="1419" spans="1:37">
      <c r="A1419" t="s">
        <v>45</v>
      </c>
      <c r="B1419" t="s">
        <v>46</v>
      </c>
      <c r="C1419" t="s">
        <v>47</v>
      </c>
      <c r="D1419" t="s">
        <v>1836</v>
      </c>
      <c r="E1419" t="s">
        <v>88</v>
      </c>
      <c r="F1419" t="s">
        <v>79</v>
      </c>
      <c r="G1419" t="s">
        <v>51</v>
      </c>
      <c r="H1419" s="20" t="s">
        <v>52</v>
      </c>
      <c r="I1419" t="s">
        <v>53</v>
      </c>
      <c r="J1419" t="s">
        <v>54</v>
      </c>
      <c r="L1419" t="s">
        <v>55</v>
      </c>
      <c r="M1419" t="s">
        <v>77</v>
      </c>
      <c r="N1419" t="s">
        <v>89</v>
      </c>
      <c r="O1419" s="21" t="s">
        <v>58</v>
      </c>
      <c r="P1419" s="21" t="s">
        <v>126</v>
      </c>
      <c r="Q1419" s="20" t="s">
        <v>1044</v>
      </c>
      <c r="R1419" s="21" t="s">
        <v>1045</v>
      </c>
      <c r="S1419" s="35">
        <v>1</v>
      </c>
      <c r="T1419" s="22">
        <v>1</v>
      </c>
      <c r="U1419" s="20" t="s">
        <v>62</v>
      </c>
      <c r="V1419" s="20">
        <v>45728</v>
      </c>
      <c r="W1419" s="21">
        <v>3</v>
      </c>
      <c r="X1419" s="20">
        <v>45736</v>
      </c>
      <c r="Y1419" s="20">
        <v>45733</v>
      </c>
      <c r="Z1419" s="48">
        <v>3</v>
      </c>
      <c r="AA1419">
        <v>2025</v>
      </c>
      <c r="AB1419" s="45">
        <v>66660</v>
      </c>
      <c r="AC1419" s="45">
        <v>66660</v>
      </c>
      <c r="AI1419" s="10"/>
      <c r="AK1419" s="10"/>
    </row>
    <row r="1420" spans="1:37">
      <c r="A1420" t="s">
        <v>45</v>
      </c>
      <c r="B1420" t="s">
        <v>46</v>
      </c>
      <c r="C1420" t="s">
        <v>47</v>
      </c>
      <c r="D1420" t="s">
        <v>1837</v>
      </c>
      <c r="E1420" t="s">
        <v>88</v>
      </c>
      <c r="F1420" t="s">
        <v>79</v>
      </c>
      <c r="G1420" t="s">
        <v>51</v>
      </c>
      <c r="H1420" s="20" t="s">
        <v>52</v>
      </c>
      <c r="I1420" t="s">
        <v>53</v>
      </c>
      <c r="J1420" t="s">
        <v>54</v>
      </c>
      <c r="L1420" t="s">
        <v>55</v>
      </c>
      <c r="M1420" t="s">
        <v>77</v>
      </c>
      <c r="N1420" t="s">
        <v>89</v>
      </c>
      <c r="O1420" s="21" t="s">
        <v>58</v>
      </c>
      <c r="P1420" s="21" t="s">
        <v>119</v>
      </c>
      <c r="Q1420" s="20" t="s">
        <v>968</v>
      </c>
      <c r="R1420" s="21" t="s">
        <v>969</v>
      </c>
      <c r="S1420" s="35">
        <v>1</v>
      </c>
      <c r="T1420" s="22">
        <v>1</v>
      </c>
      <c r="U1420" s="20" t="s">
        <v>62</v>
      </c>
      <c r="V1420" s="20">
        <v>45726</v>
      </c>
      <c r="W1420" s="21">
        <v>3</v>
      </c>
      <c r="X1420" s="20">
        <v>45733</v>
      </c>
      <c r="Y1420" s="20">
        <v>45730</v>
      </c>
      <c r="Z1420" s="48">
        <v>3</v>
      </c>
      <c r="AA1420">
        <v>2025</v>
      </c>
      <c r="AB1420" s="45">
        <v>89278</v>
      </c>
      <c r="AC1420" s="45">
        <v>89278</v>
      </c>
      <c r="AI1420" s="10"/>
      <c r="AK1420" s="10"/>
    </row>
    <row r="1421" spans="1:37">
      <c r="A1421" t="s">
        <v>45</v>
      </c>
      <c r="B1421" t="s">
        <v>46</v>
      </c>
      <c r="C1421" t="s">
        <v>47</v>
      </c>
      <c r="D1421" t="s">
        <v>1838</v>
      </c>
      <c r="E1421" t="s">
        <v>88</v>
      </c>
      <c r="F1421" t="s">
        <v>79</v>
      </c>
      <c r="G1421" t="s">
        <v>51</v>
      </c>
      <c r="H1421" s="20" t="s">
        <v>52</v>
      </c>
      <c r="I1421" t="s">
        <v>53</v>
      </c>
      <c r="J1421" t="s">
        <v>54</v>
      </c>
      <c r="L1421" t="s">
        <v>55</v>
      </c>
      <c r="M1421" t="s">
        <v>77</v>
      </c>
      <c r="N1421" t="s">
        <v>89</v>
      </c>
      <c r="O1421" s="21" t="s">
        <v>58</v>
      </c>
      <c r="P1421" s="21" t="s">
        <v>126</v>
      </c>
      <c r="Q1421" s="20" t="s">
        <v>1044</v>
      </c>
      <c r="R1421" s="21" t="s">
        <v>1045</v>
      </c>
      <c r="S1421" s="35">
        <v>1</v>
      </c>
      <c r="T1421" s="22">
        <v>1</v>
      </c>
      <c r="U1421" s="20" t="s">
        <v>62</v>
      </c>
      <c r="V1421" s="20">
        <v>45726</v>
      </c>
      <c r="W1421" s="21">
        <v>3</v>
      </c>
      <c r="X1421" s="20">
        <v>45733</v>
      </c>
      <c r="Y1421" s="20">
        <v>45728</v>
      </c>
      <c r="Z1421" s="48">
        <v>3</v>
      </c>
      <c r="AA1421">
        <v>2025</v>
      </c>
      <c r="AB1421" s="45">
        <v>66660</v>
      </c>
      <c r="AC1421" s="45">
        <v>66660</v>
      </c>
      <c r="AI1421" s="10"/>
      <c r="AK1421" s="10"/>
    </row>
    <row r="1422" spans="1:37">
      <c r="A1422" t="s">
        <v>45</v>
      </c>
      <c r="B1422" t="s">
        <v>46</v>
      </c>
      <c r="C1422" t="s">
        <v>47</v>
      </c>
      <c r="D1422" t="s">
        <v>1839</v>
      </c>
      <c r="E1422" t="s">
        <v>88</v>
      </c>
      <c r="F1422" t="s">
        <v>79</v>
      </c>
      <c r="G1422" t="s">
        <v>51</v>
      </c>
      <c r="H1422" s="20" t="s">
        <v>52</v>
      </c>
      <c r="I1422" t="s">
        <v>53</v>
      </c>
      <c r="J1422" t="s">
        <v>54</v>
      </c>
      <c r="L1422" t="s">
        <v>55</v>
      </c>
      <c r="M1422" t="s">
        <v>77</v>
      </c>
      <c r="N1422" t="s">
        <v>89</v>
      </c>
      <c r="O1422" s="21" t="s">
        <v>58</v>
      </c>
      <c r="P1422" s="21" t="s">
        <v>119</v>
      </c>
      <c r="Q1422" s="20" t="s">
        <v>264</v>
      </c>
      <c r="R1422" s="21" t="s">
        <v>265</v>
      </c>
      <c r="S1422" s="35">
        <v>1</v>
      </c>
      <c r="T1422" s="22">
        <v>1</v>
      </c>
      <c r="U1422" s="20" t="s">
        <v>62</v>
      </c>
      <c r="V1422" s="20">
        <v>45725</v>
      </c>
      <c r="W1422" s="21">
        <v>3</v>
      </c>
      <c r="X1422" s="20">
        <v>45733</v>
      </c>
      <c r="Y1422" s="20">
        <v>45728</v>
      </c>
      <c r="Z1422" s="48">
        <v>3</v>
      </c>
      <c r="AA1422">
        <v>2025</v>
      </c>
      <c r="AB1422" s="45">
        <v>67848</v>
      </c>
      <c r="AC1422" s="45">
        <v>67848</v>
      </c>
      <c r="AI1422" s="10"/>
      <c r="AK1422" s="10"/>
    </row>
    <row r="1423" spans="1:37">
      <c r="A1423" t="s">
        <v>45</v>
      </c>
      <c r="B1423" t="s">
        <v>46</v>
      </c>
      <c r="C1423" t="s">
        <v>47</v>
      </c>
      <c r="D1423" t="s">
        <v>1840</v>
      </c>
      <c r="E1423" t="s">
        <v>88</v>
      </c>
      <c r="F1423" t="s">
        <v>79</v>
      </c>
      <c r="G1423" t="s">
        <v>51</v>
      </c>
      <c r="H1423" s="20" t="s">
        <v>52</v>
      </c>
      <c r="I1423" t="s">
        <v>53</v>
      </c>
      <c r="J1423" t="s">
        <v>54</v>
      </c>
      <c r="L1423" t="s">
        <v>55</v>
      </c>
      <c r="M1423" t="s">
        <v>77</v>
      </c>
      <c r="N1423" t="s">
        <v>89</v>
      </c>
      <c r="O1423" s="21" t="s">
        <v>58</v>
      </c>
      <c r="P1423" s="21" t="s">
        <v>126</v>
      </c>
      <c r="Q1423" s="20" t="s">
        <v>1044</v>
      </c>
      <c r="R1423" s="21" t="s">
        <v>1045</v>
      </c>
      <c r="S1423" s="35">
        <v>1</v>
      </c>
      <c r="T1423" s="22">
        <v>1</v>
      </c>
      <c r="U1423" s="20" t="s">
        <v>62</v>
      </c>
      <c r="V1423" s="20">
        <v>45729</v>
      </c>
      <c r="W1423" s="21">
        <v>3</v>
      </c>
      <c r="X1423" s="20">
        <v>45736</v>
      </c>
      <c r="Y1423" s="20">
        <v>45733</v>
      </c>
      <c r="Z1423" s="48">
        <v>3</v>
      </c>
      <c r="AA1423">
        <v>2025</v>
      </c>
      <c r="AB1423" s="45">
        <v>66660</v>
      </c>
      <c r="AC1423" s="45">
        <v>66660</v>
      </c>
      <c r="AI1423" s="10"/>
      <c r="AK1423" s="10"/>
    </row>
    <row r="1424" spans="1:37">
      <c r="A1424" t="s">
        <v>45</v>
      </c>
      <c r="B1424" t="s">
        <v>46</v>
      </c>
      <c r="C1424" t="s">
        <v>47</v>
      </c>
      <c r="D1424" t="s">
        <v>1841</v>
      </c>
      <c r="E1424" t="s">
        <v>88</v>
      </c>
      <c r="F1424" t="s">
        <v>79</v>
      </c>
      <c r="G1424" t="s">
        <v>51</v>
      </c>
      <c r="H1424" s="20" t="s">
        <v>52</v>
      </c>
      <c r="I1424" t="s">
        <v>53</v>
      </c>
      <c r="J1424" t="s">
        <v>54</v>
      </c>
      <c r="L1424" t="s">
        <v>55</v>
      </c>
      <c r="M1424" t="s">
        <v>77</v>
      </c>
      <c r="N1424" t="s">
        <v>89</v>
      </c>
      <c r="O1424" s="21" t="s">
        <v>58</v>
      </c>
      <c r="P1424" s="21" t="s">
        <v>97</v>
      </c>
      <c r="Q1424" s="20" t="s">
        <v>1012</v>
      </c>
      <c r="R1424" s="21" t="s">
        <v>1013</v>
      </c>
      <c r="S1424" s="35">
        <v>1</v>
      </c>
      <c r="T1424" s="22">
        <v>1</v>
      </c>
      <c r="U1424" s="20" t="s">
        <v>62</v>
      </c>
      <c r="V1424" s="20">
        <v>45726</v>
      </c>
      <c r="W1424" s="21">
        <v>3</v>
      </c>
      <c r="X1424" s="20">
        <v>45733</v>
      </c>
      <c r="Y1424" s="20">
        <v>45728</v>
      </c>
      <c r="Z1424" s="48">
        <v>3</v>
      </c>
      <c r="AA1424">
        <v>2025</v>
      </c>
      <c r="AB1424" s="45">
        <v>34371</v>
      </c>
      <c r="AC1424" s="45">
        <v>34371</v>
      </c>
      <c r="AI1424" s="10"/>
      <c r="AK1424" s="10"/>
    </row>
    <row r="1425" spans="1:37">
      <c r="A1425" t="s">
        <v>45</v>
      </c>
      <c r="B1425" t="s">
        <v>46</v>
      </c>
      <c r="C1425" t="s">
        <v>47</v>
      </c>
      <c r="D1425" t="s">
        <v>1842</v>
      </c>
      <c r="E1425" t="s">
        <v>88</v>
      </c>
      <c r="F1425" t="s">
        <v>79</v>
      </c>
      <c r="G1425" t="s">
        <v>51</v>
      </c>
      <c r="H1425" s="20" t="s">
        <v>52</v>
      </c>
      <c r="I1425" t="s">
        <v>53</v>
      </c>
      <c r="J1425" t="s">
        <v>54</v>
      </c>
      <c r="L1425" t="s">
        <v>55</v>
      </c>
      <c r="M1425" t="s">
        <v>77</v>
      </c>
      <c r="N1425" t="s">
        <v>89</v>
      </c>
      <c r="O1425" s="21" t="s">
        <v>58</v>
      </c>
      <c r="P1425" s="21" t="s">
        <v>126</v>
      </c>
      <c r="Q1425" s="20" t="s">
        <v>1044</v>
      </c>
      <c r="R1425" s="21" t="s">
        <v>1045</v>
      </c>
      <c r="S1425" s="35">
        <v>1</v>
      </c>
      <c r="T1425" s="22">
        <v>1</v>
      </c>
      <c r="U1425" s="20" t="s">
        <v>62</v>
      </c>
      <c r="V1425" s="20">
        <v>45727</v>
      </c>
      <c r="W1425" s="21">
        <v>3</v>
      </c>
      <c r="X1425" s="20">
        <v>45733</v>
      </c>
      <c r="Y1425" s="20">
        <v>45730</v>
      </c>
      <c r="Z1425" s="48">
        <v>3</v>
      </c>
      <c r="AA1425">
        <v>2025</v>
      </c>
      <c r="AB1425" s="45">
        <v>66660</v>
      </c>
      <c r="AC1425" s="45">
        <v>66660</v>
      </c>
      <c r="AI1425" s="10"/>
      <c r="AK1425" s="10"/>
    </row>
    <row r="1426" spans="1:37">
      <c r="A1426" t="s">
        <v>45</v>
      </c>
      <c r="B1426" t="s">
        <v>46</v>
      </c>
      <c r="C1426" t="s">
        <v>47</v>
      </c>
      <c r="D1426" t="s">
        <v>1843</v>
      </c>
      <c r="E1426" t="s">
        <v>88</v>
      </c>
      <c r="F1426" t="s">
        <v>79</v>
      </c>
      <c r="G1426" t="s">
        <v>51</v>
      </c>
      <c r="H1426" s="20" t="s">
        <v>52</v>
      </c>
      <c r="I1426" t="s">
        <v>53</v>
      </c>
      <c r="J1426" t="s">
        <v>54</v>
      </c>
      <c r="L1426" t="s">
        <v>55</v>
      </c>
      <c r="M1426" t="s">
        <v>77</v>
      </c>
      <c r="N1426" t="s">
        <v>89</v>
      </c>
      <c r="O1426" s="21" t="s">
        <v>58</v>
      </c>
      <c r="P1426" s="21" t="s">
        <v>126</v>
      </c>
      <c r="Q1426" s="20" t="s">
        <v>1002</v>
      </c>
      <c r="R1426" s="21" t="s">
        <v>1003</v>
      </c>
      <c r="S1426" s="35">
        <v>1</v>
      </c>
      <c r="T1426" s="22">
        <v>1</v>
      </c>
      <c r="U1426" s="20" t="s">
        <v>62</v>
      </c>
      <c r="V1426" s="20">
        <v>45727</v>
      </c>
      <c r="W1426" s="21">
        <v>3</v>
      </c>
      <c r="X1426" s="20">
        <v>45733</v>
      </c>
      <c r="Y1426" s="20">
        <v>45730</v>
      </c>
      <c r="Z1426" s="48">
        <v>3</v>
      </c>
      <c r="AA1426">
        <v>2025</v>
      </c>
      <c r="AB1426" s="45">
        <v>34367</v>
      </c>
      <c r="AC1426" s="45">
        <v>34367</v>
      </c>
      <c r="AI1426" s="10"/>
      <c r="AK1426" s="10"/>
    </row>
    <row r="1427" spans="1:37">
      <c r="A1427" t="s">
        <v>45</v>
      </c>
      <c r="B1427" t="s">
        <v>46</v>
      </c>
      <c r="C1427" t="s">
        <v>47</v>
      </c>
      <c r="D1427" t="s">
        <v>1844</v>
      </c>
      <c r="E1427" t="s">
        <v>88</v>
      </c>
      <c r="F1427" t="s">
        <v>79</v>
      </c>
      <c r="G1427" t="s">
        <v>51</v>
      </c>
      <c r="H1427" s="20" t="s">
        <v>52</v>
      </c>
      <c r="I1427" t="s">
        <v>53</v>
      </c>
      <c r="J1427" t="s">
        <v>54</v>
      </c>
      <c r="L1427" t="s">
        <v>55</v>
      </c>
      <c r="M1427" t="s">
        <v>77</v>
      </c>
      <c r="N1427" t="s">
        <v>89</v>
      </c>
      <c r="O1427" s="21" t="s">
        <v>58</v>
      </c>
      <c r="P1427" s="21" t="s">
        <v>90</v>
      </c>
      <c r="Q1427" s="20" t="s">
        <v>341</v>
      </c>
      <c r="R1427" s="21" t="s">
        <v>342</v>
      </c>
      <c r="S1427" s="35">
        <v>1</v>
      </c>
      <c r="T1427" s="22">
        <v>1</v>
      </c>
      <c r="U1427" s="20" t="s">
        <v>62</v>
      </c>
      <c r="V1427" s="20">
        <v>45727</v>
      </c>
      <c r="W1427" s="21">
        <v>3</v>
      </c>
      <c r="X1427" s="20">
        <v>45736</v>
      </c>
      <c r="Y1427" s="20">
        <v>45730</v>
      </c>
      <c r="Z1427" s="48">
        <v>3</v>
      </c>
      <c r="AA1427">
        <v>2025</v>
      </c>
      <c r="AB1427" s="45">
        <v>106662</v>
      </c>
      <c r="AC1427" s="45">
        <v>106662</v>
      </c>
      <c r="AI1427" s="10"/>
      <c r="AK1427" s="10"/>
    </row>
    <row r="1428" spans="1:37">
      <c r="A1428" t="s">
        <v>45</v>
      </c>
      <c r="B1428" t="s">
        <v>46</v>
      </c>
      <c r="C1428" t="s">
        <v>47</v>
      </c>
      <c r="D1428" t="s">
        <v>1845</v>
      </c>
      <c r="E1428" t="s">
        <v>88</v>
      </c>
      <c r="F1428" t="s">
        <v>79</v>
      </c>
      <c r="G1428" t="s">
        <v>51</v>
      </c>
      <c r="H1428" s="20" t="s">
        <v>52</v>
      </c>
      <c r="I1428" t="s">
        <v>53</v>
      </c>
      <c r="J1428" t="s">
        <v>54</v>
      </c>
      <c r="L1428" t="s">
        <v>55</v>
      </c>
      <c r="M1428" t="s">
        <v>77</v>
      </c>
      <c r="N1428" t="s">
        <v>89</v>
      </c>
      <c r="O1428" s="21" t="s">
        <v>58</v>
      </c>
      <c r="P1428" s="21" t="s">
        <v>126</v>
      </c>
      <c r="Q1428" s="20" t="s">
        <v>1047</v>
      </c>
      <c r="R1428" s="21" t="s">
        <v>1048</v>
      </c>
      <c r="S1428" s="35">
        <v>1</v>
      </c>
      <c r="T1428" s="22">
        <v>1</v>
      </c>
      <c r="U1428" s="20" t="s">
        <v>62</v>
      </c>
      <c r="V1428" s="20">
        <v>45728</v>
      </c>
      <c r="W1428" s="21">
        <v>3</v>
      </c>
      <c r="X1428" s="20">
        <v>45737</v>
      </c>
      <c r="Y1428" s="20">
        <v>45733</v>
      </c>
      <c r="Z1428" s="48">
        <v>3</v>
      </c>
      <c r="AA1428">
        <v>2025</v>
      </c>
      <c r="AB1428" s="45">
        <v>34369</v>
      </c>
      <c r="AC1428" s="45">
        <v>34369</v>
      </c>
      <c r="AI1428" s="10"/>
      <c r="AK1428" s="10"/>
    </row>
    <row r="1429" spans="1:37">
      <c r="A1429" t="s">
        <v>45</v>
      </c>
      <c r="B1429" t="s">
        <v>46</v>
      </c>
      <c r="C1429" t="s">
        <v>47</v>
      </c>
      <c r="D1429" t="s">
        <v>1846</v>
      </c>
      <c r="E1429" t="s">
        <v>88</v>
      </c>
      <c r="F1429" t="s">
        <v>79</v>
      </c>
      <c r="G1429" t="s">
        <v>51</v>
      </c>
      <c r="H1429" s="20" t="s">
        <v>52</v>
      </c>
      <c r="I1429" t="s">
        <v>53</v>
      </c>
      <c r="J1429" t="s">
        <v>54</v>
      </c>
      <c r="L1429" t="s">
        <v>55</v>
      </c>
      <c r="M1429" t="s">
        <v>77</v>
      </c>
      <c r="N1429" t="s">
        <v>89</v>
      </c>
      <c r="O1429" s="21" t="s">
        <v>58</v>
      </c>
      <c r="P1429" s="21" t="s">
        <v>253</v>
      </c>
      <c r="Q1429" s="20" t="s">
        <v>469</v>
      </c>
      <c r="R1429" s="21" t="s">
        <v>470</v>
      </c>
      <c r="S1429" s="35">
        <v>1</v>
      </c>
      <c r="T1429" s="22">
        <v>1</v>
      </c>
      <c r="U1429" s="20" t="s">
        <v>62</v>
      </c>
      <c r="V1429" s="20">
        <v>45728</v>
      </c>
      <c r="W1429" s="21">
        <v>3</v>
      </c>
      <c r="X1429" s="20">
        <v>45736</v>
      </c>
      <c r="Y1429" s="20">
        <v>45733</v>
      </c>
      <c r="Z1429" s="48">
        <v>3</v>
      </c>
      <c r="AA1429">
        <v>2025</v>
      </c>
      <c r="AB1429" s="45">
        <v>46869</v>
      </c>
      <c r="AC1429" s="45">
        <v>46869</v>
      </c>
      <c r="AI1429" s="10"/>
      <c r="AK1429" s="10"/>
    </row>
    <row r="1430" spans="1:37">
      <c r="A1430" t="s">
        <v>45</v>
      </c>
      <c r="B1430" t="s">
        <v>46</v>
      </c>
      <c r="C1430" t="s">
        <v>47</v>
      </c>
      <c r="D1430" t="s">
        <v>1847</v>
      </c>
      <c r="E1430" t="s">
        <v>88</v>
      </c>
      <c r="F1430" t="s">
        <v>79</v>
      </c>
      <c r="G1430" t="s">
        <v>51</v>
      </c>
      <c r="H1430" s="20" t="s">
        <v>52</v>
      </c>
      <c r="I1430" t="s">
        <v>53</v>
      </c>
      <c r="J1430" t="s">
        <v>54</v>
      </c>
      <c r="L1430" t="s">
        <v>55</v>
      </c>
      <c r="M1430" t="s">
        <v>77</v>
      </c>
      <c r="N1430" t="s">
        <v>89</v>
      </c>
      <c r="O1430" s="21" t="s">
        <v>58</v>
      </c>
      <c r="P1430" s="21" t="s">
        <v>253</v>
      </c>
      <c r="Q1430" s="20" t="s">
        <v>953</v>
      </c>
      <c r="R1430" s="21" t="s">
        <v>954</v>
      </c>
      <c r="S1430" s="35">
        <v>1</v>
      </c>
      <c r="T1430" s="22">
        <v>1</v>
      </c>
      <c r="U1430" s="20" t="s">
        <v>62</v>
      </c>
      <c r="V1430" s="20">
        <v>45728</v>
      </c>
      <c r="W1430" s="21">
        <v>3</v>
      </c>
      <c r="X1430" s="20">
        <v>45737</v>
      </c>
      <c r="Y1430" s="20">
        <v>45733</v>
      </c>
      <c r="Z1430" s="48">
        <v>3</v>
      </c>
      <c r="AA1430">
        <v>2025</v>
      </c>
      <c r="AB1430" s="45">
        <v>40616</v>
      </c>
      <c r="AC1430" s="45">
        <v>40616</v>
      </c>
      <c r="AI1430" s="10"/>
      <c r="AK1430" s="10"/>
    </row>
    <row r="1431" spans="1:37">
      <c r="A1431" t="s">
        <v>45</v>
      </c>
      <c r="B1431" t="s">
        <v>46</v>
      </c>
      <c r="C1431" t="s">
        <v>47</v>
      </c>
      <c r="D1431" t="s">
        <v>1848</v>
      </c>
      <c r="E1431" t="s">
        <v>88</v>
      </c>
      <c r="F1431" t="s">
        <v>79</v>
      </c>
      <c r="G1431" t="s">
        <v>51</v>
      </c>
      <c r="H1431" s="20" t="s">
        <v>52</v>
      </c>
      <c r="I1431" t="s">
        <v>53</v>
      </c>
      <c r="J1431" t="s">
        <v>54</v>
      </c>
      <c r="L1431" t="s">
        <v>55</v>
      </c>
      <c r="M1431" t="s">
        <v>77</v>
      </c>
      <c r="N1431" t="s">
        <v>89</v>
      </c>
      <c r="O1431" s="21" t="s">
        <v>58</v>
      </c>
      <c r="P1431" s="21" t="s">
        <v>90</v>
      </c>
      <c r="Q1431" s="20" t="s">
        <v>1775</v>
      </c>
      <c r="R1431" s="21" t="s">
        <v>1776</v>
      </c>
      <c r="S1431" s="35">
        <v>1</v>
      </c>
      <c r="T1431" s="22">
        <v>1</v>
      </c>
      <c r="U1431" s="20" t="s">
        <v>62</v>
      </c>
      <c r="V1431" s="20">
        <v>45729</v>
      </c>
      <c r="W1431" s="21">
        <v>3</v>
      </c>
      <c r="X1431" s="20">
        <v>45737</v>
      </c>
      <c r="Y1431" s="20">
        <v>45733</v>
      </c>
      <c r="Z1431" s="48">
        <v>3</v>
      </c>
      <c r="AA1431">
        <v>2025</v>
      </c>
      <c r="AB1431" s="45">
        <v>53119</v>
      </c>
      <c r="AC1431" s="45">
        <v>53119</v>
      </c>
      <c r="AI1431" s="10"/>
      <c r="AK1431" s="10"/>
    </row>
    <row r="1432" spans="1:37">
      <c r="A1432" t="s">
        <v>45</v>
      </c>
      <c r="B1432" t="s">
        <v>46</v>
      </c>
      <c r="C1432" t="s">
        <v>47</v>
      </c>
      <c r="D1432" t="s">
        <v>1849</v>
      </c>
      <c r="E1432" t="s">
        <v>88</v>
      </c>
      <c r="F1432" t="s">
        <v>79</v>
      </c>
      <c r="G1432" t="s">
        <v>51</v>
      </c>
      <c r="H1432" s="20" t="s">
        <v>52</v>
      </c>
      <c r="I1432" t="s">
        <v>53</v>
      </c>
      <c r="J1432" t="s">
        <v>54</v>
      </c>
      <c r="L1432" t="s">
        <v>55</v>
      </c>
      <c r="M1432" t="s">
        <v>77</v>
      </c>
      <c r="N1432" t="s">
        <v>89</v>
      </c>
      <c r="O1432" s="21" t="s">
        <v>58</v>
      </c>
      <c r="P1432" s="21" t="s">
        <v>137</v>
      </c>
      <c r="Q1432" s="20" t="s">
        <v>138</v>
      </c>
      <c r="R1432" s="21" t="s">
        <v>139</v>
      </c>
      <c r="S1432" s="35">
        <v>1</v>
      </c>
      <c r="T1432" s="22">
        <v>1</v>
      </c>
      <c r="U1432" s="20" t="s">
        <v>62</v>
      </c>
      <c r="V1432" s="20">
        <v>45729</v>
      </c>
      <c r="W1432" s="21">
        <v>3</v>
      </c>
      <c r="X1432" s="20">
        <v>45737</v>
      </c>
      <c r="Y1432" s="20">
        <v>45735</v>
      </c>
      <c r="Z1432" s="48">
        <v>3</v>
      </c>
      <c r="AA1432">
        <v>2025</v>
      </c>
      <c r="AB1432" s="45">
        <v>135713</v>
      </c>
      <c r="AC1432" s="45">
        <v>135713</v>
      </c>
      <c r="AI1432" s="10"/>
      <c r="AK1432" s="10"/>
    </row>
    <row r="1433" spans="1:37">
      <c r="A1433" t="s">
        <v>45</v>
      </c>
      <c r="B1433" t="s">
        <v>46</v>
      </c>
      <c r="C1433" t="s">
        <v>47</v>
      </c>
      <c r="D1433" t="s">
        <v>1850</v>
      </c>
      <c r="E1433" t="s">
        <v>88</v>
      </c>
      <c r="F1433" t="s">
        <v>79</v>
      </c>
      <c r="G1433" t="s">
        <v>51</v>
      </c>
      <c r="H1433" s="20" t="s">
        <v>52</v>
      </c>
      <c r="I1433" t="s">
        <v>53</v>
      </c>
      <c r="J1433" t="s">
        <v>54</v>
      </c>
      <c r="L1433" t="s">
        <v>55</v>
      </c>
      <c r="M1433" t="s">
        <v>77</v>
      </c>
      <c r="N1433" t="s">
        <v>89</v>
      </c>
      <c r="O1433" s="21" t="s">
        <v>58</v>
      </c>
      <c r="P1433" s="21" t="s">
        <v>150</v>
      </c>
      <c r="Q1433" s="20" t="s">
        <v>244</v>
      </c>
      <c r="R1433" s="21" t="s">
        <v>245</v>
      </c>
      <c r="S1433" s="35">
        <v>1</v>
      </c>
      <c r="T1433" s="22">
        <v>1</v>
      </c>
      <c r="U1433" s="20" t="s">
        <v>62</v>
      </c>
      <c r="V1433" s="20">
        <v>45727</v>
      </c>
      <c r="W1433" s="21">
        <v>3</v>
      </c>
      <c r="X1433" s="20">
        <v>45735</v>
      </c>
      <c r="Y1433" s="20">
        <v>45728</v>
      </c>
      <c r="Z1433" s="48">
        <v>3</v>
      </c>
      <c r="AA1433">
        <v>2025</v>
      </c>
      <c r="AB1433" s="45">
        <v>99995</v>
      </c>
      <c r="AC1433" s="45">
        <v>99995</v>
      </c>
      <c r="AI1433" s="10"/>
      <c r="AK1433" s="10"/>
    </row>
    <row r="1434" spans="1:37">
      <c r="A1434" t="s">
        <v>45</v>
      </c>
      <c r="B1434" t="s">
        <v>46</v>
      </c>
      <c r="C1434" t="s">
        <v>47</v>
      </c>
      <c r="D1434" t="s">
        <v>1851</v>
      </c>
      <c r="E1434" t="s">
        <v>88</v>
      </c>
      <c r="F1434" t="s">
        <v>79</v>
      </c>
      <c r="G1434" t="s">
        <v>51</v>
      </c>
      <c r="H1434" s="20" t="s">
        <v>52</v>
      </c>
      <c r="I1434" t="s">
        <v>53</v>
      </c>
      <c r="J1434" t="s">
        <v>54</v>
      </c>
      <c r="L1434" t="s">
        <v>55</v>
      </c>
      <c r="M1434" t="s">
        <v>77</v>
      </c>
      <c r="N1434" t="s">
        <v>89</v>
      </c>
      <c r="O1434" s="21" t="s">
        <v>58</v>
      </c>
      <c r="P1434" s="21" t="s">
        <v>253</v>
      </c>
      <c r="Q1434" s="20" t="s">
        <v>953</v>
      </c>
      <c r="R1434" s="21" t="s">
        <v>954</v>
      </c>
      <c r="S1434" s="35">
        <v>1</v>
      </c>
      <c r="T1434" s="22">
        <v>1</v>
      </c>
      <c r="U1434" s="20" t="s">
        <v>62</v>
      </c>
      <c r="V1434" s="20">
        <v>45726</v>
      </c>
      <c r="W1434" s="21">
        <v>3</v>
      </c>
      <c r="X1434" s="20">
        <v>45733</v>
      </c>
      <c r="Y1434" s="20">
        <v>45728</v>
      </c>
      <c r="Z1434" s="48">
        <v>3</v>
      </c>
      <c r="AA1434">
        <v>2025</v>
      </c>
      <c r="AB1434" s="45">
        <v>40616</v>
      </c>
      <c r="AC1434" s="45">
        <v>40616</v>
      </c>
      <c r="AI1434" s="10"/>
      <c r="AK1434" s="10"/>
    </row>
    <row r="1435" spans="1:37">
      <c r="A1435" t="s">
        <v>45</v>
      </c>
      <c r="B1435" t="s">
        <v>46</v>
      </c>
      <c r="C1435" t="s">
        <v>47</v>
      </c>
      <c r="D1435" t="s">
        <v>1852</v>
      </c>
      <c r="E1435" t="s">
        <v>88</v>
      </c>
      <c r="F1435" t="s">
        <v>79</v>
      </c>
      <c r="G1435" t="s">
        <v>51</v>
      </c>
      <c r="H1435" s="20" t="s">
        <v>52</v>
      </c>
      <c r="I1435" t="s">
        <v>53</v>
      </c>
      <c r="J1435" t="s">
        <v>54</v>
      </c>
      <c r="L1435" t="s">
        <v>55</v>
      </c>
      <c r="M1435" t="s">
        <v>77</v>
      </c>
      <c r="N1435" t="s">
        <v>89</v>
      </c>
      <c r="O1435" s="21" t="s">
        <v>58</v>
      </c>
      <c r="P1435" s="21" t="s">
        <v>126</v>
      </c>
      <c r="Q1435" s="20" t="s">
        <v>1002</v>
      </c>
      <c r="R1435" s="21" t="s">
        <v>1003</v>
      </c>
      <c r="S1435" s="35">
        <v>1</v>
      </c>
      <c r="T1435" s="22">
        <v>1</v>
      </c>
      <c r="U1435" s="20" t="s">
        <v>62</v>
      </c>
      <c r="V1435" s="20">
        <v>45726</v>
      </c>
      <c r="W1435" s="21">
        <v>3</v>
      </c>
      <c r="X1435" s="20">
        <v>45733</v>
      </c>
      <c r="Y1435" s="20">
        <v>45730</v>
      </c>
      <c r="Z1435" s="48">
        <v>3</v>
      </c>
      <c r="AA1435">
        <v>2025</v>
      </c>
      <c r="AB1435" s="45">
        <v>34367</v>
      </c>
      <c r="AC1435" s="45">
        <v>34367</v>
      </c>
      <c r="AI1435" s="10"/>
      <c r="AK1435" s="10"/>
    </row>
    <row r="1436" spans="1:37">
      <c r="A1436" t="s">
        <v>45</v>
      </c>
      <c r="B1436" t="s">
        <v>46</v>
      </c>
      <c r="C1436" t="s">
        <v>47</v>
      </c>
      <c r="D1436" t="s">
        <v>1853</v>
      </c>
      <c r="E1436" t="s">
        <v>88</v>
      </c>
      <c r="F1436" t="s">
        <v>79</v>
      </c>
      <c r="G1436" t="s">
        <v>51</v>
      </c>
      <c r="H1436" s="20" t="s">
        <v>52</v>
      </c>
      <c r="I1436" t="s">
        <v>53</v>
      </c>
      <c r="J1436" t="s">
        <v>54</v>
      </c>
      <c r="L1436" t="s">
        <v>55</v>
      </c>
      <c r="M1436" t="s">
        <v>77</v>
      </c>
      <c r="N1436" t="s">
        <v>89</v>
      </c>
      <c r="O1436" s="21" t="s">
        <v>58</v>
      </c>
      <c r="P1436" s="21" t="s">
        <v>119</v>
      </c>
      <c r="Q1436" s="20" t="s">
        <v>120</v>
      </c>
      <c r="R1436" s="21" t="s">
        <v>121</v>
      </c>
      <c r="S1436" s="35">
        <v>1</v>
      </c>
      <c r="T1436" s="22">
        <v>1</v>
      </c>
      <c r="U1436" s="20" t="s">
        <v>62</v>
      </c>
      <c r="V1436" s="20">
        <v>45729</v>
      </c>
      <c r="W1436" s="21">
        <v>3</v>
      </c>
      <c r="X1436" s="20">
        <v>45741</v>
      </c>
      <c r="Y1436" s="20">
        <v>45735</v>
      </c>
      <c r="Z1436" s="48">
        <v>3</v>
      </c>
      <c r="AA1436">
        <v>2025</v>
      </c>
      <c r="AB1436" s="45">
        <v>89278</v>
      </c>
      <c r="AC1436" s="45">
        <v>89278</v>
      </c>
      <c r="AI1436" s="10"/>
      <c r="AK1436" s="10"/>
    </row>
    <row r="1437" spans="1:37">
      <c r="A1437" t="s">
        <v>45</v>
      </c>
      <c r="B1437" t="s">
        <v>46</v>
      </c>
      <c r="C1437" t="s">
        <v>47</v>
      </c>
      <c r="D1437" t="s">
        <v>1854</v>
      </c>
      <c r="E1437" t="s">
        <v>88</v>
      </c>
      <c r="F1437" t="s">
        <v>79</v>
      </c>
      <c r="G1437" t="s">
        <v>51</v>
      </c>
      <c r="H1437" s="20" t="s">
        <v>58</v>
      </c>
      <c r="I1437" t="s">
        <v>53</v>
      </c>
      <c r="J1437" t="s">
        <v>54</v>
      </c>
      <c r="L1437" t="s">
        <v>55</v>
      </c>
      <c r="M1437" t="s">
        <v>77</v>
      </c>
      <c r="N1437" t="s">
        <v>89</v>
      </c>
      <c r="O1437" s="21" t="s">
        <v>58</v>
      </c>
      <c r="P1437" s="21" t="s">
        <v>137</v>
      </c>
      <c r="Q1437" s="20" t="s">
        <v>138</v>
      </c>
      <c r="R1437" s="21" t="s">
        <v>139</v>
      </c>
      <c r="S1437" s="35">
        <v>1</v>
      </c>
      <c r="T1437" s="22">
        <v>0</v>
      </c>
      <c r="U1437" s="20" t="s">
        <v>62</v>
      </c>
      <c r="V1437" s="20">
        <v>45727</v>
      </c>
      <c r="W1437" s="21">
        <v>3</v>
      </c>
      <c r="X1437" s="20">
        <v>45734</v>
      </c>
      <c r="Z1437" s="48">
        <v>3</v>
      </c>
      <c r="AA1437">
        <v>2025</v>
      </c>
      <c r="AB1437" s="45">
        <v>135713</v>
      </c>
      <c r="AC1437" s="45">
        <v>0</v>
      </c>
      <c r="AI1437" s="10"/>
      <c r="AK1437" s="10"/>
    </row>
    <row r="1438" spans="1:37">
      <c r="A1438" t="s">
        <v>45</v>
      </c>
      <c r="B1438" t="s">
        <v>46</v>
      </c>
      <c r="C1438" t="s">
        <v>47</v>
      </c>
      <c r="D1438" t="s">
        <v>1855</v>
      </c>
      <c r="E1438" t="s">
        <v>88</v>
      </c>
      <c r="F1438" t="s">
        <v>79</v>
      </c>
      <c r="G1438" t="s">
        <v>51</v>
      </c>
      <c r="H1438" s="20" t="s">
        <v>52</v>
      </c>
      <c r="I1438" t="s">
        <v>53</v>
      </c>
      <c r="J1438" t="s">
        <v>54</v>
      </c>
      <c r="L1438" t="s">
        <v>55</v>
      </c>
      <c r="M1438" t="s">
        <v>77</v>
      </c>
      <c r="N1438" t="s">
        <v>89</v>
      </c>
      <c r="O1438" s="21" t="s">
        <v>58</v>
      </c>
      <c r="P1438" s="21" t="s">
        <v>97</v>
      </c>
      <c r="Q1438" s="20" t="s">
        <v>754</v>
      </c>
      <c r="R1438" s="21" t="s">
        <v>755</v>
      </c>
      <c r="S1438" s="35">
        <v>1</v>
      </c>
      <c r="T1438" s="22">
        <v>1</v>
      </c>
      <c r="U1438" s="20" t="s">
        <v>62</v>
      </c>
      <c r="V1438" s="20">
        <v>45727</v>
      </c>
      <c r="W1438" s="21">
        <v>3</v>
      </c>
      <c r="X1438" s="20">
        <v>45733</v>
      </c>
      <c r="Y1438" s="20">
        <v>45730</v>
      </c>
      <c r="Z1438" s="48">
        <v>3</v>
      </c>
      <c r="AA1438">
        <v>2025</v>
      </c>
      <c r="AB1438" s="45">
        <v>63333</v>
      </c>
      <c r="AC1438" s="45">
        <v>63333</v>
      </c>
      <c r="AI1438" s="10"/>
      <c r="AK1438" s="10"/>
    </row>
    <row r="1439" spans="1:37">
      <c r="A1439" t="s">
        <v>45</v>
      </c>
      <c r="B1439" t="s">
        <v>46</v>
      </c>
      <c r="C1439" t="s">
        <v>47</v>
      </c>
      <c r="D1439" t="s">
        <v>1856</v>
      </c>
      <c r="E1439" t="s">
        <v>88</v>
      </c>
      <c r="F1439" t="s">
        <v>79</v>
      </c>
      <c r="G1439" t="s">
        <v>51</v>
      </c>
      <c r="H1439" s="20" t="s">
        <v>52</v>
      </c>
      <c r="I1439" t="s">
        <v>53</v>
      </c>
      <c r="J1439" t="s">
        <v>54</v>
      </c>
      <c r="L1439" t="s">
        <v>55</v>
      </c>
      <c r="M1439" t="s">
        <v>77</v>
      </c>
      <c r="N1439" t="s">
        <v>89</v>
      </c>
      <c r="O1439" s="21" t="s">
        <v>58</v>
      </c>
      <c r="P1439" s="21" t="s">
        <v>97</v>
      </c>
      <c r="Q1439" s="20" t="s">
        <v>754</v>
      </c>
      <c r="R1439" s="21" t="s">
        <v>755</v>
      </c>
      <c r="S1439" s="35">
        <v>1</v>
      </c>
      <c r="T1439" s="22">
        <v>1</v>
      </c>
      <c r="U1439" s="20" t="s">
        <v>62</v>
      </c>
      <c r="V1439" s="20">
        <v>45726</v>
      </c>
      <c r="W1439" s="21">
        <v>3</v>
      </c>
      <c r="X1439" s="20">
        <v>45733</v>
      </c>
      <c r="Y1439" s="20">
        <v>45730</v>
      </c>
      <c r="Z1439" s="48">
        <v>3</v>
      </c>
      <c r="AA1439">
        <v>2025</v>
      </c>
      <c r="AB1439" s="45">
        <v>63333</v>
      </c>
      <c r="AC1439" s="45">
        <v>63333</v>
      </c>
      <c r="AI1439" s="10"/>
      <c r="AK1439" s="10"/>
    </row>
    <row r="1440" spans="1:37">
      <c r="A1440" t="s">
        <v>45</v>
      </c>
      <c r="B1440" t="s">
        <v>46</v>
      </c>
      <c r="C1440" t="s">
        <v>47</v>
      </c>
      <c r="D1440" t="s">
        <v>1857</v>
      </c>
      <c r="E1440" t="s">
        <v>88</v>
      </c>
      <c r="F1440" t="s">
        <v>79</v>
      </c>
      <c r="G1440" t="s">
        <v>51</v>
      </c>
      <c r="H1440" s="20" t="s">
        <v>52</v>
      </c>
      <c r="I1440" t="s">
        <v>53</v>
      </c>
      <c r="J1440" t="s">
        <v>54</v>
      </c>
      <c r="L1440" t="s">
        <v>55</v>
      </c>
      <c r="M1440" t="s">
        <v>77</v>
      </c>
      <c r="N1440" t="s">
        <v>89</v>
      </c>
      <c r="O1440" s="21" t="s">
        <v>58</v>
      </c>
      <c r="P1440" s="21" t="s">
        <v>97</v>
      </c>
      <c r="Q1440" s="20" t="s">
        <v>101</v>
      </c>
      <c r="R1440" s="21" t="s">
        <v>102</v>
      </c>
      <c r="S1440" s="35">
        <v>1</v>
      </c>
      <c r="T1440" s="22">
        <v>1</v>
      </c>
      <c r="U1440" s="20" t="s">
        <v>62</v>
      </c>
      <c r="V1440" s="20">
        <v>45729</v>
      </c>
      <c r="W1440" s="21">
        <v>3</v>
      </c>
      <c r="X1440" s="20">
        <v>45740</v>
      </c>
      <c r="Y1440" s="20">
        <v>45735</v>
      </c>
      <c r="Z1440" s="48">
        <v>3</v>
      </c>
      <c r="AA1440">
        <v>2025</v>
      </c>
      <c r="AB1440" s="45">
        <v>40620</v>
      </c>
      <c r="AC1440" s="45">
        <v>40620</v>
      </c>
      <c r="AI1440" s="10"/>
      <c r="AK1440" s="10"/>
    </row>
    <row r="1441" spans="1:37">
      <c r="A1441" t="s">
        <v>45</v>
      </c>
      <c r="B1441" t="s">
        <v>46</v>
      </c>
      <c r="C1441" t="s">
        <v>47</v>
      </c>
      <c r="D1441" t="s">
        <v>1858</v>
      </c>
      <c r="E1441" t="s">
        <v>88</v>
      </c>
      <c r="F1441" t="s">
        <v>79</v>
      </c>
      <c r="G1441" t="s">
        <v>51</v>
      </c>
      <c r="H1441" s="20" t="s">
        <v>52</v>
      </c>
      <c r="I1441" t="s">
        <v>53</v>
      </c>
      <c r="J1441" t="s">
        <v>54</v>
      </c>
      <c r="L1441" t="s">
        <v>55</v>
      </c>
      <c r="M1441" t="s">
        <v>77</v>
      </c>
      <c r="N1441" t="s">
        <v>89</v>
      </c>
      <c r="O1441" s="21" t="s">
        <v>58</v>
      </c>
      <c r="P1441" s="21" t="s">
        <v>126</v>
      </c>
      <c r="Q1441" s="20" t="s">
        <v>1621</v>
      </c>
      <c r="R1441" s="21" t="s">
        <v>1622</v>
      </c>
      <c r="S1441" s="35">
        <v>1</v>
      </c>
      <c r="T1441" s="22">
        <v>1</v>
      </c>
      <c r="U1441" s="20" t="s">
        <v>62</v>
      </c>
      <c r="V1441" s="20">
        <v>45726</v>
      </c>
      <c r="W1441" s="21">
        <v>3</v>
      </c>
      <c r="X1441" s="20">
        <v>45733</v>
      </c>
      <c r="Y1441" s="20">
        <v>45730</v>
      </c>
      <c r="Z1441" s="48">
        <v>3</v>
      </c>
      <c r="AA1441">
        <v>2025</v>
      </c>
      <c r="AB1441" s="45">
        <v>40620</v>
      </c>
      <c r="AC1441" s="45">
        <v>40620</v>
      </c>
      <c r="AI1441" s="10"/>
      <c r="AK1441" s="10"/>
    </row>
    <row r="1442" spans="1:37">
      <c r="A1442" t="s">
        <v>45</v>
      </c>
      <c r="B1442" t="s">
        <v>46</v>
      </c>
      <c r="C1442" t="s">
        <v>47</v>
      </c>
      <c r="D1442" t="s">
        <v>1859</v>
      </c>
      <c r="E1442" t="s">
        <v>88</v>
      </c>
      <c r="F1442" t="s">
        <v>79</v>
      </c>
      <c r="G1442" t="s">
        <v>51</v>
      </c>
      <c r="H1442" s="20" t="s">
        <v>52</v>
      </c>
      <c r="I1442" t="s">
        <v>53</v>
      </c>
      <c r="J1442" t="s">
        <v>54</v>
      </c>
      <c r="L1442" t="s">
        <v>55</v>
      </c>
      <c r="M1442" t="s">
        <v>77</v>
      </c>
      <c r="N1442" t="s">
        <v>89</v>
      </c>
      <c r="O1442" s="21" t="s">
        <v>58</v>
      </c>
      <c r="P1442" s="21" t="s">
        <v>104</v>
      </c>
      <c r="Q1442" s="20" t="s">
        <v>1860</v>
      </c>
      <c r="R1442" s="21" t="s">
        <v>1861</v>
      </c>
      <c r="S1442" s="35">
        <v>1</v>
      </c>
      <c r="T1442" s="22">
        <v>1</v>
      </c>
      <c r="U1442" s="20" t="s">
        <v>62</v>
      </c>
      <c r="V1442" s="20">
        <v>45730</v>
      </c>
      <c r="W1442" s="21">
        <v>3</v>
      </c>
      <c r="X1442" s="20">
        <v>45747</v>
      </c>
      <c r="Y1442" s="20">
        <v>45742</v>
      </c>
      <c r="Z1442" s="48">
        <v>3</v>
      </c>
      <c r="AA1442">
        <v>2025</v>
      </c>
      <c r="AB1442" s="45">
        <v>96873</v>
      </c>
      <c r="AC1442" s="45">
        <v>96873</v>
      </c>
      <c r="AI1442" s="10"/>
      <c r="AK1442" s="10"/>
    </row>
    <row r="1443" spans="1:37">
      <c r="A1443" t="s">
        <v>45</v>
      </c>
      <c r="B1443" t="s">
        <v>46</v>
      </c>
      <c r="C1443" t="s">
        <v>47</v>
      </c>
      <c r="D1443" t="s">
        <v>1862</v>
      </c>
      <c r="E1443" t="s">
        <v>88</v>
      </c>
      <c r="F1443" t="s">
        <v>79</v>
      </c>
      <c r="G1443" t="s">
        <v>51</v>
      </c>
      <c r="H1443" s="20" t="s">
        <v>52</v>
      </c>
      <c r="I1443" t="s">
        <v>53</v>
      </c>
      <c r="J1443" t="s">
        <v>54</v>
      </c>
      <c r="L1443" t="s">
        <v>55</v>
      </c>
      <c r="M1443" t="s">
        <v>56</v>
      </c>
      <c r="N1443" t="s">
        <v>57</v>
      </c>
      <c r="O1443" s="21" t="s">
        <v>58</v>
      </c>
      <c r="P1443" s="21" t="s">
        <v>64</v>
      </c>
      <c r="Q1443" s="20" t="s">
        <v>410</v>
      </c>
      <c r="R1443" s="21" t="s">
        <v>411</v>
      </c>
      <c r="S1443" s="35">
        <v>1</v>
      </c>
      <c r="T1443" s="22">
        <v>1</v>
      </c>
      <c r="U1443" s="20" t="s">
        <v>62</v>
      </c>
      <c r="V1443" s="20">
        <v>45727</v>
      </c>
      <c r="W1443" s="21">
        <v>3</v>
      </c>
      <c r="X1443" s="20">
        <v>45735</v>
      </c>
      <c r="Y1443" s="20">
        <v>45728</v>
      </c>
      <c r="Z1443" s="48">
        <v>3</v>
      </c>
      <c r="AA1443">
        <v>2025</v>
      </c>
      <c r="AB1443" s="45">
        <v>53119</v>
      </c>
      <c r="AC1443" s="45">
        <v>53119</v>
      </c>
      <c r="AI1443" s="10"/>
      <c r="AK1443" s="10"/>
    </row>
    <row r="1444" spans="1:37">
      <c r="A1444" t="s">
        <v>45</v>
      </c>
      <c r="B1444" t="s">
        <v>46</v>
      </c>
      <c r="C1444" t="s">
        <v>47</v>
      </c>
      <c r="D1444" t="s">
        <v>1863</v>
      </c>
      <c r="E1444" t="s">
        <v>88</v>
      </c>
      <c r="F1444" t="s">
        <v>79</v>
      </c>
      <c r="G1444" t="s">
        <v>51</v>
      </c>
      <c r="H1444" s="20" t="s">
        <v>52</v>
      </c>
      <c r="I1444" t="s">
        <v>53</v>
      </c>
      <c r="J1444" t="s">
        <v>54</v>
      </c>
      <c r="L1444" t="s">
        <v>55</v>
      </c>
      <c r="M1444" t="s">
        <v>77</v>
      </c>
      <c r="N1444" t="s">
        <v>89</v>
      </c>
      <c r="O1444" s="21" t="s">
        <v>58</v>
      </c>
      <c r="P1444" s="21" t="s">
        <v>90</v>
      </c>
      <c r="Q1444" s="20" t="s">
        <v>1156</v>
      </c>
      <c r="R1444" s="21" t="s">
        <v>1157</v>
      </c>
      <c r="S1444" s="35">
        <v>1</v>
      </c>
      <c r="T1444" s="22">
        <v>1</v>
      </c>
      <c r="U1444" s="20" t="s">
        <v>62</v>
      </c>
      <c r="V1444" s="20">
        <v>45727</v>
      </c>
      <c r="W1444" s="21">
        <v>3</v>
      </c>
      <c r="X1444" s="20">
        <v>45733</v>
      </c>
      <c r="Y1444" s="20">
        <v>45730</v>
      </c>
      <c r="Z1444" s="48">
        <v>3</v>
      </c>
      <c r="AA1444">
        <v>2025</v>
      </c>
      <c r="AB1444" s="45">
        <v>126656</v>
      </c>
      <c r="AC1444" s="45">
        <v>126656</v>
      </c>
      <c r="AI1444" s="10"/>
      <c r="AK1444" s="10"/>
    </row>
    <row r="1445" spans="1:37">
      <c r="A1445" t="s">
        <v>45</v>
      </c>
      <c r="B1445" t="s">
        <v>46</v>
      </c>
      <c r="C1445" t="s">
        <v>47</v>
      </c>
      <c r="D1445" t="s">
        <v>1864</v>
      </c>
      <c r="E1445" t="s">
        <v>88</v>
      </c>
      <c r="F1445" t="s">
        <v>79</v>
      </c>
      <c r="G1445" t="s">
        <v>51</v>
      </c>
      <c r="H1445" s="20" t="s">
        <v>52</v>
      </c>
      <c r="I1445" t="s">
        <v>53</v>
      </c>
      <c r="J1445" t="s">
        <v>54</v>
      </c>
      <c r="L1445" t="s">
        <v>55</v>
      </c>
      <c r="M1445" t="s">
        <v>77</v>
      </c>
      <c r="N1445" t="s">
        <v>89</v>
      </c>
      <c r="O1445" s="21" t="s">
        <v>58</v>
      </c>
      <c r="P1445" s="21" t="s">
        <v>126</v>
      </c>
      <c r="Q1445" s="20" t="s">
        <v>1746</v>
      </c>
      <c r="R1445" s="21" t="s">
        <v>1747</v>
      </c>
      <c r="S1445" s="35">
        <v>1</v>
      </c>
      <c r="T1445" s="22">
        <v>1</v>
      </c>
      <c r="U1445" s="20" t="s">
        <v>62</v>
      </c>
      <c r="V1445" s="20">
        <v>45731</v>
      </c>
      <c r="W1445" s="21">
        <v>3</v>
      </c>
      <c r="X1445" s="20">
        <v>45740</v>
      </c>
      <c r="Y1445" s="20">
        <v>45735</v>
      </c>
      <c r="Z1445" s="48">
        <v>3</v>
      </c>
      <c r="AA1445">
        <v>2025</v>
      </c>
      <c r="AB1445" s="45">
        <v>21869</v>
      </c>
      <c r="AC1445" s="45">
        <v>21869</v>
      </c>
      <c r="AI1445" s="10"/>
      <c r="AK1445" s="10"/>
    </row>
    <row r="1446" spans="1:37">
      <c r="A1446" t="s">
        <v>45</v>
      </c>
      <c r="B1446" t="s">
        <v>46</v>
      </c>
      <c r="C1446" t="s">
        <v>47</v>
      </c>
      <c r="D1446" t="s">
        <v>1865</v>
      </c>
      <c r="E1446" t="s">
        <v>88</v>
      </c>
      <c r="F1446" t="s">
        <v>79</v>
      </c>
      <c r="G1446" t="s">
        <v>51</v>
      </c>
      <c r="H1446" s="20" t="s">
        <v>52</v>
      </c>
      <c r="I1446" t="s">
        <v>53</v>
      </c>
      <c r="J1446" t="s">
        <v>54</v>
      </c>
      <c r="L1446" t="s">
        <v>55</v>
      </c>
      <c r="M1446" t="s">
        <v>56</v>
      </c>
      <c r="N1446" t="s">
        <v>57</v>
      </c>
      <c r="O1446" s="21" t="s">
        <v>58</v>
      </c>
      <c r="P1446" s="21" t="s">
        <v>133</v>
      </c>
      <c r="Q1446" s="20" t="s">
        <v>511</v>
      </c>
      <c r="R1446" s="21" t="s">
        <v>512</v>
      </c>
      <c r="S1446" s="35">
        <v>1</v>
      </c>
      <c r="T1446" s="22">
        <v>1</v>
      </c>
      <c r="U1446" s="20" t="s">
        <v>62</v>
      </c>
      <c r="V1446" s="20">
        <v>45730</v>
      </c>
      <c r="W1446" s="21">
        <v>3</v>
      </c>
      <c r="X1446" s="20">
        <v>45737</v>
      </c>
      <c r="Y1446" s="20">
        <v>45735</v>
      </c>
      <c r="Z1446" s="48">
        <v>3</v>
      </c>
      <c r="AA1446">
        <v>2025</v>
      </c>
      <c r="AB1446" s="45">
        <v>43744</v>
      </c>
      <c r="AC1446" s="45">
        <v>43744</v>
      </c>
      <c r="AI1446" s="10"/>
      <c r="AK1446" s="10"/>
    </row>
    <row r="1447" spans="1:37">
      <c r="A1447" t="s">
        <v>45</v>
      </c>
      <c r="B1447" t="s">
        <v>46</v>
      </c>
      <c r="C1447" t="s">
        <v>47</v>
      </c>
      <c r="D1447" t="s">
        <v>1866</v>
      </c>
      <c r="E1447" t="s">
        <v>88</v>
      </c>
      <c r="F1447" t="s">
        <v>79</v>
      </c>
      <c r="G1447" t="s">
        <v>51</v>
      </c>
      <c r="H1447" s="20" t="s">
        <v>52</v>
      </c>
      <c r="I1447" t="s">
        <v>53</v>
      </c>
      <c r="J1447" t="s">
        <v>54</v>
      </c>
      <c r="L1447" t="s">
        <v>55</v>
      </c>
      <c r="M1447" t="s">
        <v>77</v>
      </c>
      <c r="N1447" t="s">
        <v>89</v>
      </c>
      <c r="O1447" s="21" t="s">
        <v>58</v>
      </c>
      <c r="P1447" s="21" t="s">
        <v>97</v>
      </c>
      <c r="Q1447" s="20" t="s">
        <v>1012</v>
      </c>
      <c r="R1447" s="21" t="s">
        <v>1013</v>
      </c>
      <c r="S1447" s="35">
        <v>1</v>
      </c>
      <c r="T1447" s="22">
        <v>1</v>
      </c>
      <c r="U1447" s="20" t="s">
        <v>62</v>
      </c>
      <c r="V1447" s="20">
        <v>45727</v>
      </c>
      <c r="W1447" s="21">
        <v>3</v>
      </c>
      <c r="X1447" s="20">
        <v>45733</v>
      </c>
      <c r="Y1447" s="20">
        <v>45730</v>
      </c>
      <c r="Z1447" s="48">
        <v>3</v>
      </c>
      <c r="AA1447">
        <v>2025</v>
      </c>
      <c r="AB1447" s="45">
        <v>34371</v>
      </c>
      <c r="AC1447" s="45">
        <v>34371</v>
      </c>
      <c r="AI1447" s="10"/>
      <c r="AK1447" s="10"/>
    </row>
    <row r="1448" spans="1:37">
      <c r="A1448" t="s">
        <v>45</v>
      </c>
      <c r="B1448" t="s">
        <v>46</v>
      </c>
      <c r="C1448" t="s">
        <v>47</v>
      </c>
      <c r="D1448" t="s">
        <v>1867</v>
      </c>
      <c r="E1448" t="s">
        <v>88</v>
      </c>
      <c r="F1448" t="s">
        <v>79</v>
      </c>
      <c r="G1448" t="s">
        <v>51</v>
      </c>
      <c r="H1448" s="20" t="s">
        <v>52</v>
      </c>
      <c r="I1448" t="s">
        <v>53</v>
      </c>
      <c r="J1448" t="s">
        <v>54</v>
      </c>
      <c r="L1448" t="s">
        <v>55</v>
      </c>
      <c r="M1448" t="s">
        <v>56</v>
      </c>
      <c r="N1448" t="s">
        <v>57</v>
      </c>
      <c r="O1448" s="21" t="s">
        <v>58</v>
      </c>
      <c r="P1448" s="21" t="s">
        <v>64</v>
      </c>
      <c r="Q1448" s="20" t="s">
        <v>481</v>
      </c>
      <c r="R1448" s="21" t="s">
        <v>482</v>
      </c>
      <c r="S1448" s="35">
        <v>1</v>
      </c>
      <c r="T1448" s="22">
        <v>1</v>
      </c>
      <c r="U1448" s="20" t="s">
        <v>62</v>
      </c>
      <c r="V1448" s="20">
        <v>45727</v>
      </c>
      <c r="W1448" s="21">
        <v>3</v>
      </c>
      <c r="X1448" s="20">
        <v>45737</v>
      </c>
      <c r="Y1448" s="20">
        <v>45735</v>
      </c>
      <c r="Z1448" s="48">
        <v>3</v>
      </c>
      <c r="AA1448">
        <v>2025</v>
      </c>
      <c r="AB1448" s="45">
        <v>81244</v>
      </c>
      <c r="AC1448" s="45">
        <v>81244</v>
      </c>
      <c r="AI1448" s="10"/>
      <c r="AK1448" s="10"/>
    </row>
    <row r="1449" spans="1:37">
      <c r="A1449" t="s">
        <v>45</v>
      </c>
      <c r="B1449" t="s">
        <v>46</v>
      </c>
      <c r="C1449" t="s">
        <v>47</v>
      </c>
      <c r="D1449" t="s">
        <v>1868</v>
      </c>
      <c r="E1449" t="s">
        <v>88</v>
      </c>
      <c r="F1449" t="s">
        <v>79</v>
      </c>
      <c r="G1449" t="s">
        <v>51</v>
      </c>
      <c r="H1449" s="20" t="s">
        <v>52</v>
      </c>
      <c r="I1449" t="s">
        <v>53</v>
      </c>
      <c r="J1449" t="s">
        <v>54</v>
      </c>
      <c r="L1449" t="s">
        <v>55</v>
      </c>
      <c r="M1449" t="s">
        <v>77</v>
      </c>
      <c r="N1449" t="s">
        <v>89</v>
      </c>
      <c r="O1449" s="21" t="s">
        <v>58</v>
      </c>
      <c r="P1449" s="21" t="s">
        <v>97</v>
      </c>
      <c r="Q1449" s="20" t="s">
        <v>236</v>
      </c>
      <c r="R1449" s="21" t="s">
        <v>237</v>
      </c>
      <c r="S1449" s="35">
        <v>1</v>
      </c>
      <c r="T1449" s="22">
        <v>1</v>
      </c>
      <c r="U1449" s="20" t="s">
        <v>62</v>
      </c>
      <c r="V1449" s="20">
        <v>45730</v>
      </c>
      <c r="W1449" s="21">
        <v>3</v>
      </c>
      <c r="X1449" s="20">
        <v>45740</v>
      </c>
      <c r="Y1449" s="20">
        <v>45735</v>
      </c>
      <c r="Z1449" s="48">
        <v>3</v>
      </c>
      <c r="AA1449">
        <v>2025</v>
      </c>
      <c r="AB1449" s="45">
        <v>40620</v>
      </c>
      <c r="AC1449" s="45">
        <v>40620</v>
      </c>
      <c r="AI1449" s="10"/>
      <c r="AK1449" s="10"/>
    </row>
    <row r="1450" spans="1:37">
      <c r="A1450" t="s">
        <v>45</v>
      </c>
      <c r="B1450" t="s">
        <v>46</v>
      </c>
      <c r="C1450" t="s">
        <v>47</v>
      </c>
      <c r="D1450" t="s">
        <v>1869</v>
      </c>
      <c r="E1450" t="s">
        <v>88</v>
      </c>
      <c r="F1450" t="s">
        <v>79</v>
      </c>
      <c r="G1450" t="s">
        <v>51</v>
      </c>
      <c r="H1450" s="20" t="s">
        <v>52</v>
      </c>
      <c r="I1450" t="s">
        <v>53</v>
      </c>
      <c r="J1450" t="s">
        <v>54</v>
      </c>
      <c r="L1450" t="s">
        <v>55</v>
      </c>
      <c r="M1450" t="s">
        <v>77</v>
      </c>
      <c r="N1450" t="s">
        <v>89</v>
      </c>
      <c r="O1450" s="21" t="s">
        <v>58</v>
      </c>
      <c r="P1450" s="21" t="s">
        <v>104</v>
      </c>
      <c r="Q1450" s="20" t="s">
        <v>946</v>
      </c>
      <c r="R1450" s="21" t="s">
        <v>947</v>
      </c>
      <c r="S1450" s="35">
        <v>1</v>
      </c>
      <c r="T1450" s="22">
        <v>1</v>
      </c>
      <c r="U1450" s="20" t="s">
        <v>62</v>
      </c>
      <c r="V1450" s="20">
        <v>45730</v>
      </c>
      <c r="W1450" s="21">
        <v>3</v>
      </c>
      <c r="X1450" s="20">
        <v>45741</v>
      </c>
      <c r="Y1450" s="20">
        <v>45735</v>
      </c>
      <c r="Z1450" s="48">
        <v>3</v>
      </c>
      <c r="AA1450">
        <v>2025</v>
      </c>
      <c r="AB1450" s="45">
        <v>34369</v>
      </c>
      <c r="AC1450" s="45">
        <v>34369</v>
      </c>
      <c r="AI1450" s="10"/>
      <c r="AK1450" s="10"/>
    </row>
    <row r="1451" spans="1:37">
      <c r="A1451" t="s">
        <v>45</v>
      </c>
      <c r="B1451" t="s">
        <v>46</v>
      </c>
      <c r="C1451" t="s">
        <v>47</v>
      </c>
      <c r="D1451" t="s">
        <v>1870</v>
      </c>
      <c r="E1451" t="s">
        <v>88</v>
      </c>
      <c r="F1451" t="s">
        <v>79</v>
      </c>
      <c r="G1451" t="s">
        <v>51</v>
      </c>
      <c r="H1451" s="20" t="s">
        <v>52</v>
      </c>
      <c r="I1451" t="s">
        <v>53</v>
      </c>
      <c r="J1451" t="s">
        <v>54</v>
      </c>
      <c r="L1451" t="s">
        <v>55</v>
      </c>
      <c r="M1451" t="s">
        <v>77</v>
      </c>
      <c r="N1451" t="s">
        <v>89</v>
      </c>
      <c r="O1451" s="21" t="s">
        <v>58</v>
      </c>
      <c r="P1451" s="21" t="s">
        <v>150</v>
      </c>
      <c r="Q1451" s="20" t="s">
        <v>787</v>
      </c>
      <c r="R1451" s="21" t="s">
        <v>788</v>
      </c>
      <c r="S1451" s="35">
        <v>1</v>
      </c>
      <c r="T1451" s="22">
        <v>1</v>
      </c>
      <c r="U1451" s="20" t="s">
        <v>62</v>
      </c>
      <c r="V1451" s="20">
        <v>45731</v>
      </c>
      <c r="W1451" s="21">
        <v>3</v>
      </c>
      <c r="X1451" s="20">
        <v>45740</v>
      </c>
      <c r="Y1451" s="20">
        <v>45735</v>
      </c>
      <c r="Z1451" s="48">
        <v>3</v>
      </c>
      <c r="AA1451">
        <v>2025</v>
      </c>
      <c r="AB1451" s="45">
        <v>307139</v>
      </c>
      <c r="AC1451" s="45">
        <v>307139</v>
      </c>
      <c r="AI1451" s="10"/>
      <c r="AK1451" s="10"/>
    </row>
    <row r="1452" spans="1:37">
      <c r="A1452" t="s">
        <v>45</v>
      </c>
      <c r="B1452" t="s">
        <v>46</v>
      </c>
      <c r="C1452" t="s">
        <v>47</v>
      </c>
      <c r="D1452" t="s">
        <v>1871</v>
      </c>
      <c r="E1452" t="s">
        <v>88</v>
      </c>
      <c r="F1452" t="s">
        <v>79</v>
      </c>
      <c r="G1452" t="s">
        <v>51</v>
      </c>
      <c r="H1452" s="20" t="s">
        <v>52</v>
      </c>
      <c r="I1452" t="s">
        <v>53</v>
      </c>
      <c r="J1452" t="s">
        <v>54</v>
      </c>
      <c r="L1452" t="s">
        <v>55</v>
      </c>
      <c r="M1452" t="s">
        <v>56</v>
      </c>
      <c r="N1452" t="s">
        <v>57</v>
      </c>
      <c r="O1452" s="21" t="s">
        <v>58</v>
      </c>
      <c r="P1452" s="21" t="s">
        <v>207</v>
      </c>
      <c r="Q1452" s="20" t="s">
        <v>617</v>
      </c>
      <c r="R1452" s="21" t="s">
        <v>618</v>
      </c>
      <c r="S1452" s="35">
        <v>2</v>
      </c>
      <c r="T1452" s="22">
        <v>2</v>
      </c>
      <c r="U1452" s="20" t="s">
        <v>62</v>
      </c>
      <c r="V1452" s="20">
        <v>45731</v>
      </c>
      <c r="W1452" s="21">
        <v>3</v>
      </c>
      <c r="X1452" s="20">
        <v>45742</v>
      </c>
      <c r="Y1452" s="20">
        <v>45735</v>
      </c>
      <c r="Z1452" s="48">
        <v>3</v>
      </c>
      <c r="AA1452">
        <v>2025</v>
      </c>
      <c r="AB1452" s="45">
        <v>106238</v>
      </c>
      <c r="AC1452" s="45">
        <v>106238</v>
      </c>
      <c r="AI1452" s="10"/>
      <c r="AK1452" s="10"/>
    </row>
    <row r="1453" spans="1:37">
      <c r="A1453" t="s">
        <v>45</v>
      </c>
      <c r="B1453" t="s">
        <v>46</v>
      </c>
      <c r="C1453" t="s">
        <v>47</v>
      </c>
      <c r="D1453" t="s">
        <v>1872</v>
      </c>
      <c r="E1453" t="s">
        <v>88</v>
      </c>
      <c r="F1453" t="s">
        <v>79</v>
      </c>
      <c r="G1453" t="s">
        <v>51</v>
      </c>
      <c r="H1453" s="20" t="s">
        <v>52</v>
      </c>
      <c r="I1453" t="s">
        <v>53</v>
      </c>
      <c r="J1453" t="s">
        <v>54</v>
      </c>
      <c r="L1453" t="s">
        <v>55</v>
      </c>
      <c r="M1453" t="s">
        <v>77</v>
      </c>
      <c r="N1453" t="s">
        <v>89</v>
      </c>
      <c r="O1453" s="21" t="s">
        <v>58</v>
      </c>
      <c r="P1453" s="21" t="s">
        <v>119</v>
      </c>
      <c r="Q1453" s="20" t="s">
        <v>968</v>
      </c>
      <c r="R1453" s="21" t="s">
        <v>969</v>
      </c>
      <c r="S1453" s="35">
        <v>1</v>
      </c>
      <c r="T1453" s="22">
        <v>1</v>
      </c>
      <c r="U1453" s="20" t="s">
        <v>62</v>
      </c>
      <c r="V1453" s="20">
        <v>45727</v>
      </c>
      <c r="W1453" s="21">
        <v>3</v>
      </c>
      <c r="X1453" s="20">
        <v>45733</v>
      </c>
      <c r="Y1453" s="20">
        <v>45730</v>
      </c>
      <c r="Z1453" s="48">
        <v>3</v>
      </c>
      <c r="AA1453">
        <v>2025</v>
      </c>
      <c r="AB1453" s="45">
        <v>89278</v>
      </c>
      <c r="AC1453" s="45">
        <v>89278</v>
      </c>
      <c r="AI1453" s="10"/>
      <c r="AK1453" s="10"/>
    </row>
    <row r="1454" spans="1:37">
      <c r="A1454" t="s">
        <v>45</v>
      </c>
      <c r="B1454" t="s">
        <v>46</v>
      </c>
      <c r="C1454" t="s">
        <v>47</v>
      </c>
      <c r="D1454" t="s">
        <v>1873</v>
      </c>
      <c r="E1454" t="s">
        <v>88</v>
      </c>
      <c r="F1454" t="s">
        <v>79</v>
      </c>
      <c r="G1454" t="s">
        <v>51</v>
      </c>
      <c r="H1454" s="20" t="s">
        <v>52</v>
      </c>
      <c r="I1454" t="s">
        <v>53</v>
      </c>
      <c r="J1454" t="s">
        <v>54</v>
      </c>
      <c r="L1454" t="s">
        <v>55</v>
      </c>
      <c r="M1454" t="s">
        <v>77</v>
      </c>
      <c r="N1454" t="s">
        <v>89</v>
      </c>
      <c r="O1454" s="21" t="s">
        <v>58</v>
      </c>
      <c r="P1454" s="21" t="s">
        <v>90</v>
      </c>
      <c r="Q1454" s="20" t="s">
        <v>1775</v>
      </c>
      <c r="R1454" s="21" t="s">
        <v>1776</v>
      </c>
      <c r="S1454" s="35">
        <v>1</v>
      </c>
      <c r="T1454" s="22">
        <v>1</v>
      </c>
      <c r="U1454" s="20" t="s">
        <v>62</v>
      </c>
      <c r="V1454" s="20">
        <v>45727</v>
      </c>
      <c r="W1454" s="21">
        <v>3</v>
      </c>
      <c r="X1454" s="20">
        <v>45747</v>
      </c>
      <c r="Y1454" s="20">
        <v>45737</v>
      </c>
      <c r="Z1454" s="48">
        <v>3</v>
      </c>
      <c r="AA1454">
        <v>2025</v>
      </c>
      <c r="AB1454" s="45">
        <v>53119</v>
      </c>
      <c r="AC1454" s="45">
        <v>53119</v>
      </c>
      <c r="AI1454" s="10"/>
      <c r="AK1454" s="10"/>
    </row>
    <row r="1455" spans="1:37">
      <c r="A1455" t="s">
        <v>45</v>
      </c>
      <c r="B1455" t="s">
        <v>46</v>
      </c>
      <c r="C1455" t="s">
        <v>47</v>
      </c>
      <c r="D1455" t="s">
        <v>1874</v>
      </c>
      <c r="E1455" t="s">
        <v>88</v>
      </c>
      <c r="F1455" t="s">
        <v>79</v>
      </c>
      <c r="G1455" t="s">
        <v>51</v>
      </c>
      <c r="H1455" s="20" t="s">
        <v>52</v>
      </c>
      <c r="I1455" t="s">
        <v>53</v>
      </c>
      <c r="J1455" t="s">
        <v>54</v>
      </c>
      <c r="L1455" t="s">
        <v>55</v>
      </c>
      <c r="M1455" t="s">
        <v>77</v>
      </c>
      <c r="N1455" t="s">
        <v>89</v>
      </c>
      <c r="O1455" s="21" t="s">
        <v>58</v>
      </c>
      <c r="P1455" s="21" t="s">
        <v>97</v>
      </c>
      <c r="Q1455" s="20" t="s">
        <v>428</v>
      </c>
      <c r="R1455" s="21" t="s">
        <v>429</v>
      </c>
      <c r="S1455" s="35">
        <v>1</v>
      </c>
      <c r="T1455" s="22">
        <v>1</v>
      </c>
      <c r="U1455" s="20" t="s">
        <v>62</v>
      </c>
      <c r="V1455" s="20">
        <v>45728</v>
      </c>
      <c r="W1455" s="21">
        <v>3</v>
      </c>
      <c r="X1455" s="20">
        <v>45737</v>
      </c>
      <c r="Y1455" s="20">
        <v>45733</v>
      </c>
      <c r="Z1455" s="48">
        <v>3</v>
      </c>
      <c r="AA1455">
        <v>2025</v>
      </c>
      <c r="AB1455" s="45">
        <v>56248</v>
      </c>
      <c r="AC1455" s="45">
        <v>56248</v>
      </c>
      <c r="AI1455" s="10"/>
      <c r="AK1455" s="10"/>
    </row>
    <row r="1456" spans="1:37">
      <c r="A1456" t="s">
        <v>45</v>
      </c>
      <c r="B1456" t="s">
        <v>46</v>
      </c>
      <c r="C1456" t="s">
        <v>47</v>
      </c>
      <c r="D1456" t="s">
        <v>1875</v>
      </c>
      <c r="E1456" t="s">
        <v>88</v>
      </c>
      <c r="F1456" t="s">
        <v>79</v>
      </c>
      <c r="G1456" t="s">
        <v>51</v>
      </c>
      <c r="H1456" s="20" t="s">
        <v>52</v>
      </c>
      <c r="I1456" t="s">
        <v>53</v>
      </c>
      <c r="J1456" t="s">
        <v>54</v>
      </c>
      <c r="L1456" t="s">
        <v>55</v>
      </c>
      <c r="M1456" t="s">
        <v>77</v>
      </c>
      <c r="N1456" t="s">
        <v>89</v>
      </c>
      <c r="O1456" s="21" t="s">
        <v>58</v>
      </c>
      <c r="P1456" s="21" t="s">
        <v>253</v>
      </c>
      <c r="Q1456" s="20" t="s">
        <v>953</v>
      </c>
      <c r="R1456" s="21" t="s">
        <v>954</v>
      </c>
      <c r="S1456" s="35">
        <v>1</v>
      </c>
      <c r="T1456" s="22">
        <v>1</v>
      </c>
      <c r="U1456" s="20" t="s">
        <v>62</v>
      </c>
      <c r="V1456" s="20">
        <v>45728</v>
      </c>
      <c r="W1456" s="21">
        <v>3</v>
      </c>
      <c r="X1456" s="20">
        <v>45733</v>
      </c>
      <c r="Y1456" s="20">
        <v>45730</v>
      </c>
      <c r="Z1456" s="48">
        <v>3</v>
      </c>
      <c r="AA1456">
        <v>2025</v>
      </c>
      <c r="AB1456" s="45">
        <v>40616</v>
      </c>
      <c r="AC1456" s="45">
        <v>40616</v>
      </c>
      <c r="AI1456" s="10"/>
      <c r="AK1456" s="10"/>
    </row>
    <row r="1457" spans="1:37">
      <c r="A1457" t="s">
        <v>45</v>
      </c>
      <c r="B1457" t="s">
        <v>46</v>
      </c>
      <c r="C1457" t="s">
        <v>47</v>
      </c>
      <c r="D1457" t="s">
        <v>1876</v>
      </c>
      <c r="E1457" t="s">
        <v>88</v>
      </c>
      <c r="F1457" t="s">
        <v>79</v>
      </c>
      <c r="G1457" t="s">
        <v>51</v>
      </c>
      <c r="H1457" s="20" t="s">
        <v>52</v>
      </c>
      <c r="I1457" t="s">
        <v>53</v>
      </c>
      <c r="J1457" t="s">
        <v>54</v>
      </c>
      <c r="L1457" t="s">
        <v>55</v>
      </c>
      <c r="M1457" t="s">
        <v>77</v>
      </c>
      <c r="N1457" t="s">
        <v>89</v>
      </c>
      <c r="O1457" s="21" t="s">
        <v>58</v>
      </c>
      <c r="P1457" s="21" t="s">
        <v>126</v>
      </c>
      <c r="Q1457" s="20" t="s">
        <v>1002</v>
      </c>
      <c r="R1457" s="21" t="s">
        <v>1003</v>
      </c>
      <c r="S1457" s="35">
        <v>1</v>
      </c>
      <c r="T1457" s="22">
        <v>1</v>
      </c>
      <c r="U1457" s="20" t="s">
        <v>62</v>
      </c>
      <c r="V1457" s="20">
        <v>45730</v>
      </c>
      <c r="W1457" s="21">
        <v>3</v>
      </c>
      <c r="X1457" s="20">
        <v>45741</v>
      </c>
      <c r="Y1457" s="20">
        <v>45737</v>
      </c>
      <c r="Z1457" s="48">
        <v>3</v>
      </c>
      <c r="AA1457">
        <v>2025</v>
      </c>
      <c r="AB1457" s="45">
        <v>34367</v>
      </c>
      <c r="AC1457" s="45">
        <v>34367</v>
      </c>
      <c r="AI1457" s="10"/>
      <c r="AK1457" s="10"/>
    </row>
    <row r="1458" spans="1:37">
      <c r="A1458" t="s">
        <v>45</v>
      </c>
      <c r="B1458" t="s">
        <v>46</v>
      </c>
      <c r="C1458" t="s">
        <v>47</v>
      </c>
      <c r="D1458" t="s">
        <v>1877</v>
      </c>
      <c r="E1458" t="s">
        <v>88</v>
      </c>
      <c r="F1458" t="s">
        <v>79</v>
      </c>
      <c r="G1458" t="s">
        <v>51</v>
      </c>
      <c r="H1458" s="20" t="s">
        <v>52</v>
      </c>
      <c r="I1458" t="s">
        <v>53</v>
      </c>
      <c r="J1458" t="s">
        <v>54</v>
      </c>
      <c r="L1458" t="s">
        <v>55</v>
      </c>
      <c r="M1458" t="s">
        <v>77</v>
      </c>
      <c r="N1458" t="s">
        <v>89</v>
      </c>
      <c r="O1458" s="21" t="s">
        <v>58</v>
      </c>
      <c r="P1458" s="21" t="s">
        <v>126</v>
      </c>
      <c r="Q1458" s="20" t="s">
        <v>217</v>
      </c>
      <c r="R1458" s="21" t="s">
        <v>218</v>
      </c>
      <c r="S1458" s="35">
        <v>1</v>
      </c>
      <c r="T1458" s="22">
        <v>1</v>
      </c>
      <c r="U1458" s="20" t="s">
        <v>62</v>
      </c>
      <c r="V1458" s="20">
        <v>45730</v>
      </c>
      <c r="W1458" s="21">
        <v>3</v>
      </c>
      <c r="X1458" s="20">
        <v>45737</v>
      </c>
      <c r="Y1458" s="20">
        <v>45740</v>
      </c>
      <c r="Z1458" s="48">
        <v>3</v>
      </c>
      <c r="AA1458">
        <v>2025</v>
      </c>
      <c r="AB1458" s="45">
        <v>71872</v>
      </c>
      <c r="AC1458" s="45">
        <v>71872</v>
      </c>
      <c r="AI1458" s="10"/>
      <c r="AK1458" s="10"/>
    </row>
    <row r="1459" spans="1:37">
      <c r="A1459" t="s">
        <v>45</v>
      </c>
      <c r="B1459" t="s">
        <v>46</v>
      </c>
      <c r="C1459" t="s">
        <v>47</v>
      </c>
      <c r="D1459" t="s">
        <v>1878</v>
      </c>
      <c r="E1459" t="s">
        <v>88</v>
      </c>
      <c r="F1459" t="s">
        <v>79</v>
      </c>
      <c r="G1459" t="s">
        <v>51</v>
      </c>
      <c r="H1459" s="20" t="s">
        <v>52</v>
      </c>
      <c r="I1459" t="s">
        <v>53</v>
      </c>
      <c r="J1459" t="s">
        <v>54</v>
      </c>
      <c r="L1459" t="s">
        <v>55</v>
      </c>
      <c r="M1459" t="s">
        <v>56</v>
      </c>
      <c r="N1459" t="s">
        <v>57</v>
      </c>
      <c r="O1459" s="21" t="s">
        <v>58</v>
      </c>
      <c r="P1459" s="21" t="s">
        <v>64</v>
      </c>
      <c r="Q1459" s="20" t="s">
        <v>115</v>
      </c>
      <c r="R1459" s="21" t="s">
        <v>116</v>
      </c>
      <c r="S1459" s="35">
        <v>1</v>
      </c>
      <c r="T1459" s="22">
        <v>1</v>
      </c>
      <c r="U1459" s="20" t="s">
        <v>62</v>
      </c>
      <c r="V1459" s="20">
        <v>45729</v>
      </c>
      <c r="W1459" s="21">
        <v>3</v>
      </c>
      <c r="X1459" s="20">
        <v>45741</v>
      </c>
      <c r="Y1459" s="20">
        <v>45735</v>
      </c>
      <c r="Z1459" s="48">
        <v>3</v>
      </c>
      <c r="AA1459">
        <v>2025</v>
      </c>
      <c r="AB1459" s="45">
        <v>156244</v>
      </c>
      <c r="AC1459" s="45">
        <v>156244</v>
      </c>
      <c r="AI1459" s="10"/>
      <c r="AK1459" s="10"/>
    </row>
    <row r="1460" spans="1:37">
      <c r="A1460" t="s">
        <v>45</v>
      </c>
      <c r="B1460" t="s">
        <v>46</v>
      </c>
      <c r="C1460" t="s">
        <v>47</v>
      </c>
      <c r="D1460" t="s">
        <v>1879</v>
      </c>
      <c r="E1460" t="s">
        <v>88</v>
      </c>
      <c r="F1460" t="s">
        <v>79</v>
      </c>
      <c r="G1460" t="s">
        <v>51</v>
      </c>
      <c r="H1460" s="20" t="s">
        <v>52</v>
      </c>
      <c r="I1460" t="s">
        <v>53</v>
      </c>
      <c r="J1460" t="s">
        <v>54</v>
      </c>
      <c r="L1460" t="s">
        <v>55</v>
      </c>
      <c r="M1460" t="s">
        <v>77</v>
      </c>
      <c r="N1460" t="s">
        <v>89</v>
      </c>
      <c r="O1460" s="21" t="s">
        <v>58</v>
      </c>
      <c r="P1460" s="21" t="s">
        <v>150</v>
      </c>
      <c r="Q1460" s="20" t="s">
        <v>268</v>
      </c>
      <c r="R1460" s="21" t="s">
        <v>269</v>
      </c>
      <c r="S1460" s="35">
        <v>1</v>
      </c>
      <c r="T1460" s="22">
        <v>1</v>
      </c>
      <c r="U1460" s="20" t="s">
        <v>62</v>
      </c>
      <c r="V1460" s="20">
        <v>45729</v>
      </c>
      <c r="W1460" s="21">
        <v>3</v>
      </c>
      <c r="X1460" s="20">
        <v>45736</v>
      </c>
      <c r="Y1460" s="20">
        <v>45733</v>
      </c>
      <c r="Z1460" s="48">
        <v>3</v>
      </c>
      <c r="AA1460">
        <v>2025</v>
      </c>
      <c r="AB1460" s="45">
        <v>92849</v>
      </c>
      <c r="AC1460" s="45">
        <v>92849</v>
      </c>
      <c r="AI1460" s="10"/>
      <c r="AK1460" s="10"/>
    </row>
    <row r="1461" spans="1:37">
      <c r="A1461" t="s">
        <v>45</v>
      </c>
      <c r="B1461" t="s">
        <v>46</v>
      </c>
      <c r="C1461" t="s">
        <v>47</v>
      </c>
      <c r="D1461" t="s">
        <v>1880</v>
      </c>
      <c r="E1461" t="s">
        <v>88</v>
      </c>
      <c r="F1461" t="s">
        <v>79</v>
      </c>
      <c r="G1461" t="s">
        <v>51</v>
      </c>
      <c r="H1461" s="20" t="s">
        <v>58</v>
      </c>
      <c r="I1461" t="s">
        <v>53</v>
      </c>
      <c r="J1461" t="s">
        <v>54</v>
      </c>
      <c r="L1461" t="s">
        <v>55</v>
      </c>
      <c r="M1461" t="s">
        <v>77</v>
      </c>
      <c r="N1461" t="s">
        <v>89</v>
      </c>
      <c r="O1461" s="21" t="s">
        <v>58</v>
      </c>
      <c r="P1461" s="21" t="s">
        <v>159</v>
      </c>
      <c r="Q1461" s="20" t="s">
        <v>1881</v>
      </c>
      <c r="R1461" s="21" t="s">
        <v>1882</v>
      </c>
      <c r="S1461" s="35">
        <v>1</v>
      </c>
      <c r="T1461" s="22">
        <v>0</v>
      </c>
      <c r="U1461" s="20" t="s">
        <v>62</v>
      </c>
      <c r="V1461" s="20">
        <v>45729</v>
      </c>
      <c r="W1461" s="21">
        <v>3</v>
      </c>
      <c r="X1461" s="20">
        <v>45736</v>
      </c>
      <c r="Z1461" s="48">
        <v>3</v>
      </c>
      <c r="AA1461">
        <v>2025</v>
      </c>
      <c r="AB1461" s="45">
        <v>40618</v>
      </c>
      <c r="AC1461" s="45">
        <v>0</v>
      </c>
      <c r="AI1461" s="10"/>
      <c r="AK1461" s="10"/>
    </row>
    <row r="1462" spans="1:37">
      <c r="A1462" t="s">
        <v>45</v>
      </c>
      <c r="B1462" t="s">
        <v>46</v>
      </c>
      <c r="C1462" t="s">
        <v>47</v>
      </c>
      <c r="D1462" t="s">
        <v>1883</v>
      </c>
      <c r="E1462" t="s">
        <v>88</v>
      </c>
      <c r="F1462" t="s">
        <v>79</v>
      </c>
      <c r="G1462" t="s">
        <v>51</v>
      </c>
      <c r="H1462" s="20" t="s">
        <v>52</v>
      </c>
      <c r="I1462" t="s">
        <v>53</v>
      </c>
      <c r="J1462" t="s">
        <v>54</v>
      </c>
      <c r="L1462" t="s">
        <v>55</v>
      </c>
      <c r="M1462" t="s">
        <v>77</v>
      </c>
      <c r="N1462" t="s">
        <v>89</v>
      </c>
      <c r="O1462" s="21" t="s">
        <v>58</v>
      </c>
      <c r="P1462" s="21" t="s">
        <v>104</v>
      </c>
      <c r="Q1462" s="20" t="s">
        <v>925</v>
      </c>
      <c r="R1462" s="21" t="s">
        <v>926</v>
      </c>
      <c r="S1462" s="35">
        <v>1</v>
      </c>
      <c r="T1462" s="22">
        <v>1</v>
      </c>
      <c r="U1462" s="20" t="s">
        <v>62</v>
      </c>
      <c r="V1462" s="20">
        <v>45726</v>
      </c>
      <c r="W1462" s="21">
        <v>3</v>
      </c>
      <c r="X1462" s="20">
        <v>45733</v>
      </c>
      <c r="Y1462" s="20">
        <v>45730</v>
      </c>
      <c r="Z1462" s="48">
        <v>3</v>
      </c>
      <c r="AA1462">
        <v>2025</v>
      </c>
      <c r="AB1462" s="45">
        <v>112495</v>
      </c>
      <c r="AC1462" s="45">
        <v>112495</v>
      </c>
      <c r="AI1462" s="10"/>
      <c r="AK1462" s="10"/>
    </row>
    <row r="1463" spans="1:37">
      <c r="A1463" t="s">
        <v>45</v>
      </c>
      <c r="B1463" t="s">
        <v>46</v>
      </c>
      <c r="C1463" t="s">
        <v>47</v>
      </c>
      <c r="D1463" t="s">
        <v>1884</v>
      </c>
      <c r="E1463" t="s">
        <v>88</v>
      </c>
      <c r="F1463" t="s">
        <v>79</v>
      </c>
      <c r="G1463" t="s">
        <v>51</v>
      </c>
      <c r="H1463" s="20" t="s">
        <v>52</v>
      </c>
      <c r="I1463" t="s">
        <v>53</v>
      </c>
      <c r="J1463" t="s">
        <v>54</v>
      </c>
      <c r="L1463" t="s">
        <v>55</v>
      </c>
      <c r="M1463" t="s">
        <v>77</v>
      </c>
      <c r="N1463" t="s">
        <v>89</v>
      </c>
      <c r="O1463" s="21" t="s">
        <v>58</v>
      </c>
      <c r="P1463" s="21" t="s">
        <v>150</v>
      </c>
      <c r="Q1463" s="20" t="s">
        <v>244</v>
      </c>
      <c r="R1463" s="21" t="s">
        <v>245</v>
      </c>
      <c r="S1463" s="35">
        <v>1</v>
      </c>
      <c r="T1463" s="22">
        <v>1</v>
      </c>
      <c r="U1463" s="20" t="s">
        <v>62</v>
      </c>
      <c r="V1463" s="20">
        <v>45731</v>
      </c>
      <c r="W1463" s="21">
        <v>3</v>
      </c>
      <c r="X1463" s="20">
        <v>45741</v>
      </c>
      <c r="Y1463" s="20">
        <v>45735</v>
      </c>
      <c r="Z1463" s="48">
        <v>3</v>
      </c>
      <c r="AA1463">
        <v>2025</v>
      </c>
      <c r="AB1463" s="45">
        <v>99995</v>
      </c>
      <c r="AC1463" s="45">
        <v>99995</v>
      </c>
      <c r="AI1463" s="10"/>
      <c r="AK1463" s="10"/>
    </row>
    <row r="1464" spans="1:37">
      <c r="A1464" t="s">
        <v>45</v>
      </c>
      <c r="B1464" t="s">
        <v>46</v>
      </c>
      <c r="C1464" t="s">
        <v>47</v>
      </c>
      <c r="D1464" t="s">
        <v>1885</v>
      </c>
      <c r="E1464" t="s">
        <v>88</v>
      </c>
      <c r="F1464" t="s">
        <v>79</v>
      </c>
      <c r="G1464" t="s">
        <v>51</v>
      </c>
      <c r="H1464" s="20" t="s">
        <v>52</v>
      </c>
      <c r="I1464" t="s">
        <v>53</v>
      </c>
      <c r="J1464" t="s">
        <v>54</v>
      </c>
      <c r="L1464" t="s">
        <v>55</v>
      </c>
      <c r="M1464" t="s">
        <v>56</v>
      </c>
      <c r="N1464" t="s">
        <v>57</v>
      </c>
      <c r="O1464" s="21" t="s">
        <v>58</v>
      </c>
      <c r="P1464" s="21" t="s">
        <v>64</v>
      </c>
      <c r="Q1464" s="20" t="s">
        <v>1476</v>
      </c>
      <c r="R1464" s="21" t="s">
        <v>1477</v>
      </c>
      <c r="S1464" s="35">
        <v>1</v>
      </c>
      <c r="T1464" s="22">
        <v>1</v>
      </c>
      <c r="U1464" s="20" t="s">
        <v>62</v>
      </c>
      <c r="V1464" s="20">
        <v>45727</v>
      </c>
      <c r="W1464" s="21">
        <v>3</v>
      </c>
      <c r="X1464" s="20">
        <v>45733</v>
      </c>
      <c r="Y1464" s="20">
        <v>45730</v>
      </c>
      <c r="Z1464" s="48">
        <v>3</v>
      </c>
      <c r="AA1464">
        <v>2025</v>
      </c>
      <c r="AB1464" s="45">
        <v>47972</v>
      </c>
      <c r="AC1464" s="45">
        <v>47972</v>
      </c>
      <c r="AI1464" s="10"/>
      <c r="AK1464" s="10"/>
    </row>
    <row r="1465" spans="1:37">
      <c r="A1465" t="s">
        <v>45</v>
      </c>
      <c r="B1465" t="s">
        <v>46</v>
      </c>
      <c r="C1465" t="s">
        <v>47</v>
      </c>
      <c r="D1465" t="s">
        <v>1886</v>
      </c>
      <c r="E1465" t="s">
        <v>88</v>
      </c>
      <c r="F1465" t="s">
        <v>79</v>
      </c>
      <c r="G1465" t="s">
        <v>51</v>
      </c>
      <c r="H1465" s="20" t="s">
        <v>52</v>
      </c>
      <c r="I1465" t="s">
        <v>53</v>
      </c>
      <c r="J1465" t="s">
        <v>54</v>
      </c>
      <c r="L1465" t="s">
        <v>55</v>
      </c>
      <c r="M1465" t="s">
        <v>77</v>
      </c>
      <c r="N1465" t="s">
        <v>89</v>
      </c>
      <c r="O1465" s="21" t="s">
        <v>58</v>
      </c>
      <c r="P1465" s="21" t="s">
        <v>97</v>
      </c>
      <c r="Q1465" s="20" t="s">
        <v>754</v>
      </c>
      <c r="R1465" s="21" t="s">
        <v>755</v>
      </c>
      <c r="S1465" s="35">
        <v>1</v>
      </c>
      <c r="T1465" s="22">
        <v>1</v>
      </c>
      <c r="U1465" s="20" t="s">
        <v>62</v>
      </c>
      <c r="V1465" s="20">
        <v>45729</v>
      </c>
      <c r="W1465" s="21">
        <v>3</v>
      </c>
      <c r="X1465" s="20">
        <v>45737</v>
      </c>
      <c r="Y1465" s="20">
        <v>45735</v>
      </c>
      <c r="Z1465" s="48">
        <v>3</v>
      </c>
      <c r="AA1465">
        <v>2025</v>
      </c>
      <c r="AB1465" s="45">
        <v>63333</v>
      </c>
      <c r="AC1465" s="45">
        <v>63333</v>
      </c>
      <c r="AI1465" s="10"/>
      <c r="AK1465" s="10"/>
    </row>
    <row r="1466" spans="1:37">
      <c r="A1466" t="s">
        <v>45</v>
      </c>
      <c r="B1466" t="s">
        <v>46</v>
      </c>
      <c r="C1466" t="s">
        <v>47</v>
      </c>
      <c r="D1466" t="s">
        <v>1887</v>
      </c>
      <c r="E1466" t="s">
        <v>88</v>
      </c>
      <c r="F1466" t="s">
        <v>79</v>
      </c>
      <c r="G1466" t="s">
        <v>51</v>
      </c>
      <c r="H1466" s="20" t="s">
        <v>52</v>
      </c>
      <c r="I1466" t="s">
        <v>53</v>
      </c>
      <c r="J1466" t="s">
        <v>54</v>
      </c>
      <c r="L1466" t="s">
        <v>55</v>
      </c>
      <c r="M1466" t="s">
        <v>77</v>
      </c>
      <c r="N1466" t="s">
        <v>89</v>
      </c>
      <c r="O1466" s="21" t="s">
        <v>58</v>
      </c>
      <c r="P1466" s="21" t="s">
        <v>119</v>
      </c>
      <c r="Q1466" s="20" t="s">
        <v>968</v>
      </c>
      <c r="R1466" s="21" t="s">
        <v>969</v>
      </c>
      <c r="S1466" s="35">
        <v>1</v>
      </c>
      <c r="T1466" s="22">
        <v>1</v>
      </c>
      <c r="U1466" s="20" t="s">
        <v>62</v>
      </c>
      <c r="V1466" s="20">
        <v>45729</v>
      </c>
      <c r="W1466" s="21">
        <v>3</v>
      </c>
      <c r="X1466" s="20">
        <v>45737</v>
      </c>
      <c r="Y1466" s="20">
        <v>45735</v>
      </c>
      <c r="Z1466" s="48">
        <v>3</v>
      </c>
      <c r="AA1466">
        <v>2025</v>
      </c>
      <c r="AB1466" s="45">
        <v>82137</v>
      </c>
      <c r="AC1466" s="45">
        <v>82137</v>
      </c>
      <c r="AI1466" s="10"/>
      <c r="AK1466" s="10"/>
    </row>
    <row r="1467" spans="1:37">
      <c r="A1467" t="s">
        <v>45</v>
      </c>
      <c r="B1467" t="s">
        <v>46</v>
      </c>
      <c r="C1467" t="s">
        <v>47</v>
      </c>
      <c r="D1467" t="s">
        <v>1888</v>
      </c>
      <c r="E1467" t="s">
        <v>88</v>
      </c>
      <c r="F1467" t="s">
        <v>79</v>
      </c>
      <c r="G1467" t="s">
        <v>51</v>
      </c>
      <c r="H1467" s="20" t="s">
        <v>52</v>
      </c>
      <c r="I1467" t="s">
        <v>53</v>
      </c>
      <c r="J1467" t="s">
        <v>54</v>
      </c>
      <c r="L1467" t="s">
        <v>55</v>
      </c>
      <c r="M1467" t="s">
        <v>77</v>
      </c>
      <c r="N1467" t="s">
        <v>89</v>
      </c>
      <c r="O1467" s="21" t="s">
        <v>58</v>
      </c>
      <c r="P1467" s="21" t="s">
        <v>828</v>
      </c>
      <c r="Q1467" s="20" t="s">
        <v>1889</v>
      </c>
      <c r="R1467" s="21" t="s">
        <v>1890</v>
      </c>
      <c r="S1467" s="35">
        <v>1</v>
      </c>
      <c r="T1467" s="22">
        <v>1</v>
      </c>
      <c r="U1467" s="20" t="s">
        <v>62</v>
      </c>
      <c r="V1467" s="20">
        <v>45731</v>
      </c>
      <c r="W1467" s="21">
        <v>3</v>
      </c>
      <c r="X1467" s="20">
        <v>45740</v>
      </c>
      <c r="Y1467" s="20">
        <v>45735</v>
      </c>
      <c r="Z1467" s="48">
        <v>3</v>
      </c>
      <c r="AA1467">
        <v>2025</v>
      </c>
      <c r="AB1467" s="45">
        <v>59372</v>
      </c>
      <c r="AC1467" s="45">
        <v>59372</v>
      </c>
      <c r="AI1467" s="10"/>
      <c r="AK1467" s="10"/>
    </row>
    <row r="1468" spans="1:37">
      <c r="A1468" t="s">
        <v>45</v>
      </c>
      <c r="B1468" t="s">
        <v>46</v>
      </c>
      <c r="C1468" t="s">
        <v>47</v>
      </c>
      <c r="D1468" t="s">
        <v>1891</v>
      </c>
      <c r="E1468" t="s">
        <v>88</v>
      </c>
      <c r="F1468" t="s">
        <v>79</v>
      </c>
      <c r="G1468" t="s">
        <v>51</v>
      </c>
      <c r="H1468" s="20" t="s">
        <v>52</v>
      </c>
      <c r="I1468" t="s">
        <v>53</v>
      </c>
      <c r="J1468" t="s">
        <v>54</v>
      </c>
      <c r="L1468" t="s">
        <v>55</v>
      </c>
      <c r="M1468" t="s">
        <v>77</v>
      </c>
      <c r="N1468" t="s">
        <v>89</v>
      </c>
      <c r="O1468" s="21" t="s">
        <v>58</v>
      </c>
      <c r="P1468" s="21" t="s">
        <v>119</v>
      </c>
      <c r="Q1468" s="20" t="s">
        <v>1617</v>
      </c>
      <c r="R1468" s="21" t="s">
        <v>1618</v>
      </c>
      <c r="S1468" s="35">
        <v>1</v>
      </c>
      <c r="T1468" s="22">
        <v>1</v>
      </c>
      <c r="U1468" s="20" t="s">
        <v>62</v>
      </c>
      <c r="V1468" s="20">
        <v>45728</v>
      </c>
      <c r="W1468" s="21">
        <v>3</v>
      </c>
      <c r="X1468" s="20">
        <v>45737</v>
      </c>
      <c r="Y1468" s="20">
        <v>45733</v>
      </c>
      <c r="Z1468" s="48">
        <v>3</v>
      </c>
      <c r="AA1468">
        <v>2025</v>
      </c>
      <c r="AB1468" s="45">
        <v>103324</v>
      </c>
      <c r="AC1468" s="45">
        <v>103324</v>
      </c>
      <c r="AI1468" s="10"/>
      <c r="AK1468" s="10"/>
    </row>
    <row r="1469" spans="1:37">
      <c r="A1469" t="s">
        <v>45</v>
      </c>
      <c r="B1469" t="s">
        <v>46</v>
      </c>
      <c r="C1469" t="s">
        <v>47</v>
      </c>
      <c r="D1469" t="s">
        <v>1892</v>
      </c>
      <c r="E1469" t="s">
        <v>88</v>
      </c>
      <c r="F1469" t="s">
        <v>79</v>
      </c>
      <c r="G1469" t="s">
        <v>51</v>
      </c>
      <c r="H1469" s="20" t="s">
        <v>52</v>
      </c>
      <c r="I1469" t="s">
        <v>53</v>
      </c>
      <c r="J1469" t="s">
        <v>54</v>
      </c>
      <c r="L1469" t="s">
        <v>55</v>
      </c>
      <c r="M1469" t="s">
        <v>56</v>
      </c>
      <c r="N1469" t="s">
        <v>57</v>
      </c>
      <c r="O1469" s="21" t="s">
        <v>58</v>
      </c>
      <c r="P1469" s="21" t="s">
        <v>64</v>
      </c>
      <c r="Q1469" s="20" t="s">
        <v>474</v>
      </c>
      <c r="R1469" s="21" t="s">
        <v>475</v>
      </c>
      <c r="S1469" s="35">
        <v>1</v>
      </c>
      <c r="T1469" s="22">
        <v>1</v>
      </c>
      <c r="U1469" s="20" t="s">
        <v>62</v>
      </c>
      <c r="V1469" s="20">
        <v>45729</v>
      </c>
      <c r="W1469" s="21">
        <v>3</v>
      </c>
      <c r="X1469" s="20">
        <v>45742</v>
      </c>
      <c r="Y1469" s="20">
        <v>45737</v>
      </c>
      <c r="Z1469" s="48">
        <v>3</v>
      </c>
      <c r="AA1469">
        <v>2025</v>
      </c>
      <c r="AB1469" s="45">
        <v>26890</v>
      </c>
      <c r="AC1469" s="45">
        <v>26890</v>
      </c>
      <c r="AI1469" s="10"/>
      <c r="AK1469" s="10"/>
    </row>
    <row r="1470" spans="1:37">
      <c r="A1470" t="s">
        <v>45</v>
      </c>
      <c r="B1470" t="s">
        <v>46</v>
      </c>
      <c r="C1470" t="s">
        <v>47</v>
      </c>
      <c r="D1470" t="s">
        <v>1893</v>
      </c>
      <c r="E1470" t="s">
        <v>88</v>
      </c>
      <c r="F1470" t="s">
        <v>79</v>
      </c>
      <c r="G1470" t="s">
        <v>51</v>
      </c>
      <c r="H1470" s="20" t="s">
        <v>52</v>
      </c>
      <c r="I1470" t="s">
        <v>53</v>
      </c>
      <c r="J1470" t="s">
        <v>54</v>
      </c>
      <c r="L1470" t="s">
        <v>55</v>
      </c>
      <c r="M1470" t="s">
        <v>77</v>
      </c>
      <c r="N1470" t="s">
        <v>89</v>
      </c>
      <c r="O1470" s="21" t="s">
        <v>58</v>
      </c>
      <c r="P1470" s="21" t="s">
        <v>126</v>
      </c>
      <c r="Q1470" s="20" t="s">
        <v>980</v>
      </c>
      <c r="R1470" s="21" t="s">
        <v>981</v>
      </c>
      <c r="S1470" s="35">
        <v>1</v>
      </c>
      <c r="T1470" s="22">
        <v>1</v>
      </c>
      <c r="U1470" s="20" t="s">
        <v>62</v>
      </c>
      <c r="V1470" s="20">
        <v>45729</v>
      </c>
      <c r="W1470" s="21">
        <v>3</v>
      </c>
      <c r="X1470" s="20">
        <v>45741</v>
      </c>
      <c r="Y1470" s="20">
        <v>45737</v>
      </c>
      <c r="Z1470" s="48">
        <v>3</v>
      </c>
      <c r="AA1470">
        <v>2025</v>
      </c>
      <c r="AB1470" s="45">
        <v>62493</v>
      </c>
      <c r="AC1470" s="45">
        <v>62493</v>
      </c>
      <c r="AI1470" s="10"/>
      <c r="AK1470" s="10"/>
    </row>
    <row r="1471" spans="1:37">
      <c r="A1471" t="s">
        <v>45</v>
      </c>
      <c r="B1471" t="s">
        <v>46</v>
      </c>
      <c r="C1471" t="s">
        <v>47</v>
      </c>
      <c r="D1471" t="s">
        <v>1894</v>
      </c>
      <c r="E1471" t="s">
        <v>88</v>
      </c>
      <c r="F1471" t="s">
        <v>79</v>
      </c>
      <c r="G1471" t="s">
        <v>51</v>
      </c>
      <c r="H1471" s="20" t="s">
        <v>52</v>
      </c>
      <c r="I1471" t="s">
        <v>53</v>
      </c>
      <c r="J1471" t="s">
        <v>54</v>
      </c>
      <c r="L1471" t="s">
        <v>55</v>
      </c>
      <c r="M1471" t="s">
        <v>56</v>
      </c>
      <c r="N1471" t="s">
        <v>57</v>
      </c>
      <c r="O1471" s="21" t="s">
        <v>58</v>
      </c>
      <c r="P1471" s="21" t="s">
        <v>64</v>
      </c>
      <c r="Q1471" s="20" t="s">
        <v>720</v>
      </c>
      <c r="R1471" s="21" t="s">
        <v>721</v>
      </c>
      <c r="S1471" s="35">
        <v>1</v>
      </c>
      <c r="T1471" s="22">
        <v>1</v>
      </c>
      <c r="U1471" s="20" t="s">
        <v>62</v>
      </c>
      <c r="V1471" s="20">
        <v>45729</v>
      </c>
      <c r="W1471" s="21">
        <v>3</v>
      </c>
      <c r="X1471" s="20">
        <v>45740</v>
      </c>
      <c r="Y1471" s="20">
        <v>45735</v>
      </c>
      <c r="Z1471" s="48">
        <v>3</v>
      </c>
      <c r="AA1471">
        <v>2025</v>
      </c>
      <c r="AB1471" s="45">
        <v>56243</v>
      </c>
      <c r="AC1471" s="45">
        <v>56243</v>
      </c>
      <c r="AI1471" s="10"/>
      <c r="AK1471" s="10"/>
    </row>
    <row r="1472" spans="1:37">
      <c r="A1472" t="s">
        <v>45</v>
      </c>
      <c r="B1472" t="s">
        <v>46</v>
      </c>
      <c r="C1472" t="s">
        <v>47</v>
      </c>
      <c r="D1472" t="s">
        <v>1895</v>
      </c>
      <c r="E1472" t="s">
        <v>88</v>
      </c>
      <c r="F1472" t="s">
        <v>79</v>
      </c>
      <c r="G1472" t="s">
        <v>51</v>
      </c>
      <c r="H1472" s="20" t="s">
        <v>58</v>
      </c>
      <c r="I1472" t="s">
        <v>53</v>
      </c>
      <c r="J1472" t="s">
        <v>54</v>
      </c>
      <c r="L1472" t="s">
        <v>55</v>
      </c>
      <c r="M1472" t="s">
        <v>77</v>
      </c>
      <c r="N1472" t="s">
        <v>89</v>
      </c>
      <c r="O1472" s="21" t="s">
        <v>58</v>
      </c>
      <c r="P1472" s="21" t="s">
        <v>126</v>
      </c>
      <c r="Q1472" s="20" t="s">
        <v>960</v>
      </c>
      <c r="R1472" s="21" t="s">
        <v>961</v>
      </c>
      <c r="S1472" s="35">
        <v>1</v>
      </c>
      <c r="T1472" s="22">
        <v>0</v>
      </c>
      <c r="U1472" s="20" t="s">
        <v>62</v>
      </c>
      <c r="V1472" s="20">
        <v>45729</v>
      </c>
      <c r="W1472" s="21">
        <v>3</v>
      </c>
      <c r="X1472" s="20">
        <v>45737</v>
      </c>
      <c r="Z1472" s="48">
        <v>3</v>
      </c>
      <c r="AA1472">
        <v>2025</v>
      </c>
      <c r="AB1472" s="45">
        <v>28119</v>
      </c>
      <c r="AC1472" s="45">
        <v>0</v>
      </c>
      <c r="AI1472" s="10"/>
      <c r="AK1472" s="10"/>
    </row>
    <row r="1473" spans="1:37">
      <c r="A1473" t="s">
        <v>45</v>
      </c>
      <c r="B1473" t="s">
        <v>46</v>
      </c>
      <c r="C1473" t="s">
        <v>47</v>
      </c>
      <c r="D1473" t="s">
        <v>1896</v>
      </c>
      <c r="E1473" t="s">
        <v>88</v>
      </c>
      <c r="F1473" t="s">
        <v>79</v>
      </c>
      <c r="G1473" t="s">
        <v>51</v>
      </c>
      <c r="H1473" s="20" t="s">
        <v>52</v>
      </c>
      <c r="I1473" t="s">
        <v>53</v>
      </c>
      <c r="J1473" t="s">
        <v>54</v>
      </c>
      <c r="L1473" t="s">
        <v>55</v>
      </c>
      <c r="M1473" t="s">
        <v>77</v>
      </c>
      <c r="N1473" t="s">
        <v>89</v>
      </c>
      <c r="O1473" s="21" t="s">
        <v>58</v>
      </c>
      <c r="P1473" s="21" t="s">
        <v>150</v>
      </c>
      <c r="Q1473" s="20" t="s">
        <v>848</v>
      </c>
      <c r="R1473" s="21" t="s">
        <v>849</v>
      </c>
      <c r="S1473" s="35">
        <v>1</v>
      </c>
      <c r="T1473" s="22">
        <v>1</v>
      </c>
      <c r="U1473" s="20" t="s">
        <v>62</v>
      </c>
      <c r="V1473" s="20">
        <v>45730</v>
      </c>
      <c r="W1473" s="21">
        <v>3</v>
      </c>
      <c r="X1473" s="20">
        <v>45737</v>
      </c>
      <c r="Y1473" s="20">
        <v>45740</v>
      </c>
      <c r="Z1473" s="48">
        <v>3</v>
      </c>
      <c r="AA1473">
        <v>2025</v>
      </c>
      <c r="AB1473" s="45">
        <v>79997</v>
      </c>
      <c r="AC1473" s="45">
        <v>79997</v>
      </c>
      <c r="AI1473" s="10"/>
      <c r="AK1473" s="10"/>
    </row>
    <row r="1474" spans="1:37">
      <c r="A1474" t="s">
        <v>45</v>
      </c>
      <c r="B1474" t="s">
        <v>46</v>
      </c>
      <c r="C1474" t="s">
        <v>47</v>
      </c>
      <c r="D1474" t="s">
        <v>1897</v>
      </c>
      <c r="E1474" t="s">
        <v>88</v>
      </c>
      <c r="F1474" t="s">
        <v>79</v>
      </c>
      <c r="G1474" t="s">
        <v>1898</v>
      </c>
      <c r="H1474" s="20" t="s">
        <v>52</v>
      </c>
      <c r="I1474" t="s">
        <v>53</v>
      </c>
      <c r="J1474" t="s">
        <v>1899</v>
      </c>
      <c r="L1474" t="s">
        <v>613</v>
      </c>
      <c r="M1474" t="s">
        <v>77</v>
      </c>
      <c r="N1474" t="s">
        <v>89</v>
      </c>
      <c r="O1474" s="21" t="s">
        <v>58</v>
      </c>
      <c r="P1474" s="21" t="s">
        <v>126</v>
      </c>
      <c r="Q1474" s="20" t="s">
        <v>217</v>
      </c>
      <c r="R1474" s="21" t="s">
        <v>218</v>
      </c>
      <c r="S1474" s="35">
        <v>3</v>
      </c>
      <c r="T1474" s="22">
        <v>3</v>
      </c>
      <c r="U1474" s="20" t="s">
        <v>62</v>
      </c>
      <c r="V1474" s="20">
        <v>45730</v>
      </c>
      <c r="W1474" s="21">
        <v>3</v>
      </c>
      <c r="X1474" s="20">
        <v>45730</v>
      </c>
      <c r="Y1474" s="20">
        <v>45742</v>
      </c>
      <c r="Z1474" s="48">
        <v>3</v>
      </c>
      <c r="AA1474">
        <v>2025</v>
      </c>
      <c r="AB1474" s="45">
        <v>202482</v>
      </c>
      <c r="AC1474" s="45">
        <v>202482</v>
      </c>
      <c r="AI1474" s="10"/>
      <c r="AK1474" s="10"/>
    </row>
    <row r="1475" spans="1:37">
      <c r="A1475" t="s">
        <v>45</v>
      </c>
      <c r="B1475" t="s">
        <v>46</v>
      </c>
      <c r="C1475" t="s">
        <v>47</v>
      </c>
      <c r="D1475" t="s">
        <v>1900</v>
      </c>
      <c r="E1475" t="s">
        <v>88</v>
      </c>
      <c r="F1475" t="s">
        <v>79</v>
      </c>
      <c r="G1475" t="s">
        <v>51</v>
      </c>
      <c r="H1475" s="20" t="s">
        <v>52</v>
      </c>
      <c r="I1475" t="s">
        <v>53</v>
      </c>
      <c r="J1475" t="s">
        <v>54</v>
      </c>
      <c r="L1475" t="s">
        <v>55</v>
      </c>
      <c r="M1475" t="s">
        <v>77</v>
      </c>
      <c r="N1475" t="s">
        <v>89</v>
      </c>
      <c r="O1475" s="21" t="s">
        <v>58</v>
      </c>
      <c r="P1475" s="21" t="s">
        <v>119</v>
      </c>
      <c r="Q1475" s="20" t="s">
        <v>603</v>
      </c>
      <c r="R1475" s="21" t="s">
        <v>604</v>
      </c>
      <c r="S1475" s="35">
        <v>1</v>
      </c>
      <c r="T1475" s="22">
        <v>1</v>
      </c>
      <c r="U1475" s="20" t="s">
        <v>62</v>
      </c>
      <c r="V1475" s="20">
        <v>45730</v>
      </c>
      <c r="W1475" s="21">
        <v>3</v>
      </c>
      <c r="X1475" s="20">
        <v>45741</v>
      </c>
      <c r="Y1475" s="20">
        <v>45735</v>
      </c>
      <c r="Z1475" s="48">
        <v>3</v>
      </c>
      <c r="AA1475">
        <v>2025</v>
      </c>
      <c r="AB1475" s="45">
        <v>66661</v>
      </c>
      <c r="AC1475" s="45">
        <v>66661</v>
      </c>
      <c r="AI1475" s="10"/>
      <c r="AK1475" s="10"/>
    </row>
    <row r="1476" spans="1:37">
      <c r="A1476" t="s">
        <v>45</v>
      </c>
      <c r="B1476" t="s">
        <v>46</v>
      </c>
      <c r="C1476" t="s">
        <v>47</v>
      </c>
      <c r="D1476" t="s">
        <v>1901</v>
      </c>
      <c r="E1476" t="s">
        <v>88</v>
      </c>
      <c r="F1476" t="s">
        <v>79</v>
      </c>
      <c r="G1476" t="s">
        <v>51</v>
      </c>
      <c r="H1476" s="20" t="s">
        <v>52</v>
      </c>
      <c r="I1476" t="s">
        <v>53</v>
      </c>
      <c r="J1476" t="s">
        <v>54</v>
      </c>
      <c r="L1476" t="s">
        <v>55</v>
      </c>
      <c r="M1476" t="s">
        <v>77</v>
      </c>
      <c r="N1476" t="s">
        <v>89</v>
      </c>
      <c r="O1476" s="21" t="s">
        <v>58</v>
      </c>
      <c r="P1476" s="21" t="s">
        <v>90</v>
      </c>
      <c r="Q1476" s="20" t="s">
        <v>1156</v>
      </c>
      <c r="R1476" s="21" t="s">
        <v>1157</v>
      </c>
      <c r="S1476" s="35">
        <v>1</v>
      </c>
      <c r="T1476" s="22">
        <v>1</v>
      </c>
      <c r="U1476" s="20" t="s">
        <v>62</v>
      </c>
      <c r="V1476" s="20">
        <v>45731</v>
      </c>
      <c r="W1476" s="21">
        <v>3</v>
      </c>
      <c r="X1476" s="20">
        <v>45740</v>
      </c>
      <c r="Y1476" s="20">
        <v>45735</v>
      </c>
      <c r="Z1476" s="48">
        <v>3</v>
      </c>
      <c r="AA1476">
        <v>2025</v>
      </c>
      <c r="AB1476" s="45">
        <v>126656</v>
      </c>
      <c r="AC1476" s="45">
        <v>126656</v>
      </c>
      <c r="AI1476" s="10"/>
      <c r="AK1476" s="10"/>
    </row>
    <row r="1477" spans="1:37">
      <c r="A1477" t="s">
        <v>45</v>
      </c>
      <c r="B1477" t="s">
        <v>46</v>
      </c>
      <c r="C1477" t="s">
        <v>47</v>
      </c>
      <c r="D1477" t="s">
        <v>1902</v>
      </c>
      <c r="E1477" t="s">
        <v>88</v>
      </c>
      <c r="F1477" t="s">
        <v>79</v>
      </c>
      <c r="G1477" t="s">
        <v>51</v>
      </c>
      <c r="H1477" s="20" t="s">
        <v>52</v>
      </c>
      <c r="I1477" t="s">
        <v>53</v>
      </c>
      <c r="J1477" t="s">
        <v>54</v>
      </c>
      <c r="L1477" t="s">
        <v>55</v>
      </c>
      <c r="M1477" t="s">
        <v>77</v>
      </c>
      <c r="N1477" t="s">
        <v>89</v>
      </c>
      <c r="O1477" s="21" t="s">
        <v>58</v>
      </c>
      <c r="P1477" s="21" t="s">
        <v>126</v>
      </c>
      <c r="Q1477" s="20" t="s">
        <v>960</v>
      </c>
      <c r="R1477" s="21" t="s">
        <v>961</v>
      </c>
      <c r="S1477" s="35">
        <v>1</v>
      </c>
      <c r="T1477" s="22">
        <v>1</v>
      </c>
      <c r="U1477" s="20" t="s">
        <v>62</v>
      </c>
      <c r="V1477" s="20">
        <v>45731</v>
      </c>
      <c r="W1477" s="21">
        <v>3</v>
      </c>
      <c r="X1477" s="20">
        <v>45740</v>
      </c>
      <c r="Y1477" s="20">
        <v>45735</v>
      </c>
      <c r="Z1477" s="48">
        <v>3</v>
      </c>
      <c r="AA1477">
        <v>2025</v>
      </c>
      <c r="AB1477" s="45">
        <v>28119</v>
      </c>
      <c r="AC1477" s="45">
        <v>28119</v>
      </c>
      <c r="AI1477" s="10"/>
      <c r="AK1477" s="10"/>
    </row>
    <row r="1478" spans="1:37">
      <c r="A1478" t="s">
        <v>45</v>
      </c>
      <c r="B1478" t="s">
        <v>46</v>
      </c>
      <c r="C1478" t="s">
        <v>47</v>
      </c>
      <c r="D1478" t="s">
        <v>1903</v>
      </c>
      <c r="E1478" t="s">
        <v>88</v>
      </c>
      <c r="F1478" t="s">
        <v>79</v>
      </c>
      <c r="G1478" t="s">
        <v>51</v>
      </c>
      <c r="H1478" s="20" t="s">
        <v>52</v>
      </c>
      <c r="I1478" t="s">
        <v>53</v>
      </c>
      <c r="J1478" t="s">
        <v>54</v>
      </c>
      <c r="L1478" t="s">
        <v>55</v>
      </c>
      <c r="M1478" t="s">
        <v>77</v>
      </c>
      <c r="N1478" t="s">
        <v>89</v>
      </c>
      <c r="O1478" s="21" t="s">
        <v>58</v>
      </c>
      <c r="P1478" s="21" t="s">
        <v>90</v>
      </c>
      <c r="Q1478" s="20" t="s">
        <v>91</v>
      </c>
      <c r="R1478" s="21" t="s">
        <v>92</v>
      </c>
      <c r="S1478" s="35">
        <v>1</v>
      </c>
      <c r="T1478" s="22">
        <v>1</v>
      </c>
      <c r="U1478" s="20" t="s">
        <v>62</v>
      </c>
      <c r="V1478" s="20">
        <v>45730</v>
      </c>
      <c r="W1478" s="21">
        <v>3</v>
      </c>
      <c r="X1478" s="20">
        <v>45737</v>
      </c>
      <c r="Y1478" s="20">
        <v>45735</v>
      </c>
      <c r="Z1478" s="48">
        <v>3</v>
      </c>
      <c r="AA1478">
        <v>2025</v>
      </c>
      <c r="AB1478" s="45">
        <v>43742</v>
      </c>
      <c r="AC1478" s="45">
        <v>43742</v>
      </c>
      <c r="AI1478" s="10"/>
      <c r="AK1478" s="10"/>
    </row>
    <row r="1479" spans="1:37">
      <c r="A1479" t="s">
        <v>45</v>
      </c>
      <c r="B1479" t="s">
        <v>46</v>
      </c>
      <c r="C1479" t="s">
        <v>47</v>
      </c>
      <c r="D1479" t="s">
        <v>1904</v>
      </c>
      <c r="E1479" t="s">
        <v>88</v>
      </c>
      <c r="F1479" t="s">
        <v>79</v>
      </c>
      <c r="G1479" t="s">
        <v>51</v>
      </c>
      <c r="H1479" s="20" t="s">
        <v>52</v>
      </c>
      <c r="I1479" t="s">
        <v>53</v>
      </c>
      <c r="J1479" t="s">
        <v>54</v>
      </c>
      <c r="L1479" t="s">
        <v>55</v>
      </c>
      <c r="M1479" t="s">
        <v>56</v>
      </c>
      <c r="N1479" t="s">
        <v>57</v>
      </c>
      <c r="O1479" s="21" t="s">
        <v>58</v>
      </c>
      <c r="P1479" s="21" t="s">
        <v>522</v>
      </c>
      <c r="Q1479" s="20" t="s">
        <v>1078</v>
      </c>
      <c r="R1479" s="21" t="s">
        <v>1079</v>
      </c>
      <c r="S1479" s="35">
        <v>1</v>
      </c>
      <c r="T1479" s="22">
        <v>1</v>
      </c>
      <c r="U1479" s="20" t="s">
        <v>62</v>
      </c>
      <c r="V1479" s="20">
        <v>45730</v>
      </c>
      <c r="W1479" s="21">
        <v>3</v>
      </c>
      <c r="X1479" s="20">
        <v>45737</v>
      </c>
      <c r="Y1479" s="20">
        <v>45735</v>
      </c>
      <c r="Z1479" s="48">
        <v>3</v>
      </c>
      <c r="AA1479">
        <v>2025</v>
      </c>
      <c r="AB1479" s="45">
        <v>46872</v>
      </c>
      <c r="AC1479" s="45">
        <v>46872</v>
      </c>
      <c r="AI1479" s="10"/>
      <c r="AK1479" s="10"/>
    </row>
    <row r="1480" spans="1:37">
      <c r="A1480" t="s">
        <v>45</v>
      </c>
      <c r="B1480" t="s">
        <v>46</v>
      </c>
      <c r="C1480" t="s">
        <v>47</v>
      </c>
      <c r="D1480" t="s">
        <v>1905</v>
      </c>
      <c r="E1480" t="s">
        <v>88</v>
      </c>
      <c r="F1480" t="s">
        <v>79</v>
      </c>
      <c r="G1480" t="s">
        <v>51</v>
      </c>
      <c r="H1480" s="20" t="s">
        <v>52</v>
      </c>
      <c r="I1480" t="s">
        <v>53</v>
      </c>
      <c r="J1480" t="s">
        <v>54</v>
      </c>
      <c r="L1480" t="s">
        <v>55</v>
      </c>
      <c r="M1480" t="s">
        <v>77</v>
      </c>
      <c r="N1480" t="s">
        <v>89</v>
      </c>
      <c r="O1480" s="21" t="s">
        <v>58</v>
      </c>
      <c r="P1480" s="21" t="s">
        <v>137</v>
      </c>
      <c r="Q1480" s="20" t="s">
        <v>138</v>
      </c>
      <c r="R1480" s="21" t="s">
        <v>139</v>
      </c>
      <c r="S1480" s="35">
        <v>1</v>
      </c>
      <c r="T1480" s="22">
        <v>1</v>
      </c>
      <c r="U1480" s="20" t="s">
        <v>62</v>
      </c>
      <c r="V1480" s="20">
        <v>45730</v>
      </c>
      <c r="W1480" s="21">
        <v>3</v>
      </c>
      <c r="X1480" s="20">
        <v>45740</v>
      </c>
      <c r="Y1480" s="20">
        <v>45740</v>
      </c>
      <c r="Z1480" s="48">
        <v>3</v>
      </c>
      <c r="AA1480">
        <v>2025</v>
      </c>
      <c r="AB1480" s="45">
        <v>121417</v>
      </c>
      <c r="AC1480" s="45">
        <v>121417</v>
      </c>
      <c r="AI1480" s="10"/>
      <c r="AK1480" s="10"/>
    </row>
    <row r="1481" spans="1:37">
      <c r="A1481" t="s">
        <v>45</v>
      </c>
      <c r="B1481" t="s">
        <v>46</v>
      </c>
      <c r="C1481" t="s">
        <v>47</v>
      </c>
      <c r="D1481" t="s">
        <v>1906</v>
      </c>
      <c r="E1481" t="s">
        <v>88</v>
      </c>
      <c r="F1481" t="s">
        <v>79</v>
      </c>
      <c r="G1481" t="s">
        <v>51</v>
      </c>
      <c r="H1481" s="20" t="s">
        <v>52</v>
      </c>
      <c r="I1481" t="s">
        <v>53</v>
      </c>
      <c r="J1481" t="s">
        <v>54</v>
      </c>
      <c r="L1481" t="s">
        <v>55</v>
      </c>
      <c r="M1481" t="s">
        <v>77</v>
      </c>
      <c r="N1481" t="s">
        <v>89</v>
      </c>
      <c r="O1481" s="21" t="s">
        <v>58</v>
      </c>
      <c r="P1481" s="21" t="s">
        <v>366</v>
      </c>
      <c r="Q1481" s="20" t="s">
        <v>531</v>
      </c>
      <c r="R1481" s="21" t="s">
        <v>532</v>
      </c>
      <c r="S1481" s="35">
        <v>1</v>
      </c>
      <c r="T1481" s="22">
        <v>1</v>
      </c>
      <c r="U1481" s="20" t="s">
        <v>62</v>
      </c>
      <c r="V1481" s="20">
        <v>45730</v>
      </c>
      <c r="W1481" s="21">
        <v>3</v>
      </c>
      <c r="X1481" s="20">
        <v>45737</v>
      </c>
      <c r="Y1481" s="20">
        <v>45735</v>
      </c>
      <c r="Z1481" s="48">
        <v>3</v>
      </c>
      <c r="AA1481">
        <v>2025</v>
      </c>
      <c r="AB1481" s="45">
        <v>43745</v>
      </c>
      <c r="AC1481" s="45">
        <v>43745</v>
      </c>
      <c r="AI1481" s="10"/>
      <c r="AK1481" s="10"/>
    </row>
    <row r="1482" spans="1:37">
      <c r="A1482" t="s">
        <v>45</v>
      </c>
      <c r="B1482" t="s">
        <v>46</v>
      </c>
      <c r="C1482" t="s">
        <v>47</v>
      </c>
      <c r="D1482" t="s">
        <v>1907</v>
      </c>
      <c r="E1482" t="s">
        <v>88</v>
      </c>
      <c r="F1482" t="s">
        <v>79</v>
      </c>
      <c r="G1482" t="s">
        <v>51</v>
      </c>
      <c r="H1482" s="20" t="s">
        <v>52</v>
      </c>
      <c r="I1482" t="s">
        <v>53</v>
      </c>
      <c r="J1482" t="s">
        <v>54</v>
      </c>
      <c r="L1482" t="s">
        <v>55</v>
      </c>
      <c r="M1482" t="s">
        <v>56</v>
      </c>
      <c r="N1482" t="s">
        <v>57</v>
      </c>
      <c r="O1482" s="21" t="s">
        <v>58</v>
      </c>
      <c r="P1482" s="21" t="s">
        <v>522</v>
      </c>
      <c r="Q1482" s="20" t="s">
        <v>1078</v>
      </c>
      <c r="R1482" s="21" t="s">
        <v>1079</v>
      </c>
      <c r="S1482" s="35">
        <v>1</v>
      </c>
      <c r="T1482" s="22">
        <v>1</v>
      </c>
      <c r="U1482" s="20" t="s">
        <v>62</v>
      </c>
      <c r="V1482" s="20">
        <v>45730</v>
      </c>
      <c r="W1482" s="21">
        <v>3</v>
      </c>
      <c r="X1482" s="20">
        <v>45741</v>
      </c>
      <c r="Y1482" s="20">
        <v>45737</v>
      </c>
      <c r="Z1482" s="48">
        <v>3</v>
      </c>
      <c r="AA1482">
        <v>2025</v>
      </c>
      <c r="AB1482" s="45">
        <v>46872</v>
      </c>
      <c r="AC1482" s="45">
        <v>46872</v>
      </c>
      <c r="AI1482" s="10"/>
      <c r="AK1482" s="10"/>
    </row>
    <row r="1483" spans="1:37">
      <c r="A1483" t="s">
        <v>45</v>
      </c>
      <c r="B1483" t="s">
        <v>46</v>
      </c>
      <c r="C1483" t="s">
        <v>47</v>
      </c>
      <c r="D1483" t="s">
        <v>1908</v>
      </c>
      <c r="E1483" t="s">
        <v>88</v>
      </c>
      <c r="F1483" t="s">
        <v>79</v>
      </c>
      <c r="G1483" t="s">
        <v>51</v>
      </c>
      <c r="H1483" s="20" t="s">
        <v>52</v>
      </c>
      <c r="I1483" t="s">
        <v>53</v>
      </c>
      <c r="J1483" t="s">
        <v>54</v>
      </c>
      <c r="L1483" t="s">
        <v>55</v>
      </c>
      <c r="M1483" t="s">
        <v>77</v>
      </c>
      <c r="N1483" t="s">
        <v>89</v>
      </c>
      <c r="O1483" s="21" t="s">
        <v>58</v>
      </c>
      <c r="P1483" s="21" t="s">
        <v>366</v>
      </c>
      <c r="Q1483" s="20" t="s">
        <v>862</v>
      </c>
      <c r="R1483" s="21" t="s">
        <v>863</v>
      </c>
      <c r="S1483" s="35">
        <v>1</v>
      </c>
      <c r="T1483" s="22">
        <v>1</v>
      </c>
      <c r="U1483" s="20" t="s">
        <v>62</v>
      </c>
      <c r="V1483" s="20">
        <v>45731</v>
      </c>
      <c r="W1483" s="21">
        <v>3</v>
      </c>
      <c r="X1483" s="20">
        <v>45740</v>
      </c>
      <c r="Y1483" s="20">
        <v>45735</v>
      </c>
      <c r="Z1483" s="48">
        <v>3</v>
      </c>
      <c r="AA1483">
        <v>2025</v>
      </c>
      <c r="AB1483" s="45">
        <v>34369</v>
      </c>
      <c r="AC1483" s="45">
        <v>34369</v>
      </c>
      <c r="AI1483" s="10"/>
      <c r="AK1483" s="10"/>
    </row>
    <row r="1484" spans="1:37">
      <c r="A1484" t="s">
        <v>45</v>
      </c>
      <c r="B1484" t="s">
        <v>46</v>
      </c>
      <c r="C1484" t="s">
        <v>47</v>
      </c>
      <c r="D1484" t="s">
        <v>1909</v>
      </c>
      <c r="E1484" t="s">
        <v>88</v>
      </c>
      <c r="F1484" t="s">
        <v>79</v>
      </c>
      <c r="G1484" t="s">
        <v>51</v>
      </c>
      <c r="H1484" s="20" t="s">
        <v>52</v>
      </c>
      <c r="I1484" t="s">
        <v>53</v>
      </c>
      <c r="J1484" t="s">
        <v>54</v>
      </c>
      <c r="L1484" t="s">
        <v>55</v>
      </c>
      <c r="M1484" t="s">
        <v>77</v>
      </c>
      <c r="N1484" t="s">
        <v>89</v>
      </c>
      <c r="O1484" s="21" t="s">
        <v>58</v>
      </c>
      <c r="P1484" s="21" t="s">
        <v>740</v>
      </c>
      <c r="Q1484" s="20" t="s">
        <v>741</v>
      </c>
      <c r="R1484" s="21" t="s">
        <v>742</v>
      </c>
      <c r="S1484" s="35">
        <v>1</v>
      </c>
      <c r="T1484" s="22">
        <v>1</v>
      </c>
      <c r="U1484" s="20" t="s">
        <v>62</v>
      </c>
      <c r="V1484" s="20">
        <v>45731</v>
      </c>
      <c r="W1484" s="21">
        <v>3</v>
      </c>
      <c r="X1484" s="20">
        <v>45734</v>
      </c>
      <c r="Y1484" s="20">
        <v>45735</v>
      </c>
      <c r="Z1484" s="48">
        <v>3</v>
      </c>
      <c r="AA1484">
        <v>2025</v>
      </c>
      <c r="AB1484" s="45">
        <v>62493</v>
      </c>
      <c r="AC1484" s="45">
        <v>62493</v>
      </c>
      <c r="AI1484" s="10"/>
      <c r="AK1484" s="10"/>
    </row>
    <row r="1485" spans="1:37">
      <c r="A1485" t="s">
        <v>45</v>
      </c>
      <c r="B1485" t="s">
        <v>46</v>
      </c>
      <c r="C1485" t="s">
        <v>47</v>
      </c>
      <c r="D1485" t="s">
        <v>1910</v>
      </c>
      <c r="E1485" t="s">
        <v>88</v>
      </c>
      <c r="F1485" t="s">
        <v>79</v>
      </c>
      <c r="G1485" t="s">
        <v>51</v>
      </c>
      <c r="H1485" s="20" t="s">
        <v>52</v>
      </c>
      <c r="I1485" t="s">
        <v>53</v>
      </c>
      <c r="J1485" t="s">
        <v>54</v>
      </c>
      <c r="L1485" t="s">
        <v>55</v>
      </c>
      <c r="M1485" t="s">
        <v>77</v>
      </c>
      <c r="N1485" t="s">
        <v>89</v>
      </c>
      <c r="O1485" s="21" t="s">
        <v>58</v>
      </c>
      <c r="P1485" s="21" t="s">
        <v>119</v>
      </c>
      <c r="Q1485" s="20" t="s">
        <v>821</v>
      </c>
      <c r="R1485" s="21" t="s">
        <v>822</v>
      </c>
      <c r="S1485" s="35">
        <v>1</v>
      </c>
      <c r="T1485" s="22">
        <v>1</v>
      </c>
      <c r="U1485" s="20" t="s">
        <v>62</v>
      </c>
      <c r="V1485" s="20">
        <v>45716</v>
      </c>
      <c r="W1485" s="21">
        <v>2</v>
      </c>
      <c r="X1485" s="20">
        <v>45728</v>
      </c>
      <c r="Y1485" s="20">
        <v>45721</v>
      </c>
      <c r="Z1485" s="48">
        <v>3</v>
      </c>
      <c r="AA1485">
        <v>2025</v>
      </c>
      <c r="AB1485" s="45">
        <v>93325</v>
      </c>
      <c r="AC1485" s="45">
        <v>93325</v>
      </c>
      <c r="AI1485" s="10"/>
      <c r="AK1485" s="10"/>
    </row>
    <row r="1486" spans="1:37">
      <c r="A1486" t="s">
        <v>45</v>
      </c>
      <c r="B1486" t="s">
        <v>46</v>
      </c>
      <c r="C1486" t="s">
        <v>47</v>
      </c>
      <c r="D1486" t="s">
        <v>1911</v>
      </c>
      <c r="E1486" t="s">
        <v>88</v>
      </c>
      <c r="F1486" t="s">
        <v>79</v>
      </c>
      <c r="G1486" t="s">
        <v>51</v>
      </c>
      <c r="H1486" s="20" t="s">
        <v>52</v>
      </c>
      <c r="I1486" t="s">
        <v>53</v>
      </c>
      <c r="J1486" t="s">
        <v>54</v>
      </c>
      <c r="L1486" t="s">
        <v>55</v>
      </c>
      <c r="M1486" t="s">
        <v>56</v>
      </c>
      <c r="N1486" t="s">
        <v>57</v>
      </c>
      <c r="O1486" s="21" t="s">
        <v>58</v>
      </c>
      <c r="P1486" s="21" t="s">
        <v>64</v>
      </c>
      <c r="Q1486" s="20" t="s">
        <v>224</v>
      </c>
      <c r="R1486" s="21" t="s">
        <v>225</v>
      </c>
      <c r="S1486" s="35">
        <v>1</v>
      </c>
      <c r="T1486" s="22">
        <v>1</v>
      </c>
      <c r="U1486" s="20" t="s">
        <v>62</v>
      </c>
      <c r="V1486" s="20">
        <v>45716</v>
      </c>
      <c r="W1486" s="21">
        <v>2</v>
      </c>
      <c r="X1486" s="20">
        <v>45734</v>
      </c>
      <c r="Y1486" s="20">
        <v>45728</v>
      </c>
      <c r="Z1486" s="48">
        <v>3</v>
      </c>
      <c r="AA1486">
        <v>2025</v>
      </c>
      <c r="AB1486" s="45">
        <v>115619</v>
      </c>
      <c r="AC1486" s="45">
        <v>115619</v>
      </c>
      <c r="AI1486" s="10"/>
      <c r="AK1486" s="10"/>
    </row>
    <row r="1487" spans="1:37">
      <c r="A1487" t="s">
        <v>45</v>
      </c>
      <c r="B1487" t="s">
        <v>46</v>
      </c>
      <c r="C1487" t="s">
        <v>47</v>
      </c>
      <c r="D1487" t="s">
        <v>1912</v>
      </c>
      <c r="E1487" t="s">
        <v>88</v>
      </c>
      <c r="F1487" t="s">
        <v>79</v>
      </c>
      <c r="G1487" t="s">
        <v>51</v>
      </c>
      <c r="H1487" s="20" t="s">
        <v>52</v>
      </c>
      <c r="I1487" t="s">
        <v>53</v>
      </c>
      <c r="J1487" t="s">
        <v>54</v>
      </c>
      <c r="L1487" t="s">
        <v>55</v>
      </c>
      <c r="M1487" t="s">
        <v>77</v>
      </c>
      <c r="N1487" t="s">
        <v>89</v>
      </c>
      <c r="O1487" s="21" t="s">
        <v>58</v>
      </c>
      <c r="P1487" s="21" t="s">
        <v>126</v>
      </c>
      <c r="Q1487" s="20" t="s">
        <v>1746</v>
      </c>
      <c r="R1487" s="21" t="s">
        <v>1747</v>
      </c>
      <c r="S1487" s="35">
        <v>1</v>
      </c>
      <c r="T1487" s="22">
        <v>1</v>
      </c>
      <c r="U1487" s="20" t="s">
        <v>62</v>
      </c>
      <c r="V1487" s="20">
        <v>45736</v>
      </c>
      <c r="W1487" s="21">
        <v>3</v>
      </c>
      <c r="X1487" s="20">
        <v>45747</v>
      </c>
      <c r="Y1487" s="20">
        <v>45744</v>
      </c>
      <c r="Z1487" s="48">
        <v>3</v>
      </c>
      <c r="AA1487">
        <v>2025</v>
      </c>
      <c r="AB1487" s="45">
        <v>19992</v>
      </c>
      <c r="AC1487" s="45">
        <v>19992</v>
      </c>
      <c r="AI1487" s="10"/>
      <c r="AK1487" s="10"/>
    </row>
    <row r="1488" spans="1:37">
      <c r="A1488" t="s">
        <v>45</v>
      </c>
      <c r="B1488" t="s">
        <v>46</v>
      </c>
      <c r="C1488" t="s">
        <v>47</v>
      </c>
      <c r="D1488" t="s">
        <v>1913</v>
      </c>
      <c r="E1488" t="s">
        <v>88</v>
      </c>
      <c r="F1488" t="s">
        <v>79</v>
      </c>
      <c r="G1488" t="s">
        <v>51</v>
      </c>
      <c r="H1488" s="20" t="s">
        <v>52</v>
      </c>
      <c r="I1488" t="s">
        <v>53</v>
      </c>
      <c r="J1488" t="s">
        <v>54</v>
      </c>
      <c r="L1488" t="s">
        <v>55</v>
      </c>
      <c r="M1488" t="s">
        <v>56</v>
      </c>
      <c r="N1488" t="s">
        <v>57</v>
      </c>
      <c r="O1488" s="21" t="s">
        <v>58</v>
      </c>
      <c r="P1488" s="21" t="s">
        <v>64</v>
      </c>
      <c r="Q1488" s="20" t="s">
        <v>588</v>
      </c>
      <c r="R1488" s="21" t="s">
        <v>589</v>
      </c>
      <c r="S1488" s="35">
        <v>1</v>
      </c>
      <c r="T1488" s="22">
        <v>1</v>
      </c>
      <c r="U1488" s="20" t="s">
        <v>62</v>
      </c>
      <c r="V1488" s="20">
        <v>45736</v>
      </c>
      <c r="W1488" s="21">
        <v>3</v>
      </c>
      <c r="X1488" s="20">
        <v>45744</v>
      </c>
      <c r="Y1488" s="20">
        <v>45742</v>
      </c>
      <c r="Z1488" s="48">
        <v>3</v>
      </c>
      <c r="AA1488">
        <v>2025</v>
      </c>
      <c r="AB1488" s="45">
        <v>46660</v>
      </c>
      <c r="AC1488" s="45">
        <v>46660</v>
      </c>
      <c r="AI1488" s="10"/>
      <c r="AK1488" s="10"/>
    </row>
    <row r="1489" spans="1:37">
      <c r="A1489" t="s">
        <v>45</v>
      </c>
      <c r="B1489" t="s">
        <v>46</v>
      </c>
      <c r="C1489" t="s">
        <v>47</v>
      </c>
      <c r="D1489" t="s">
        <v>1914</v>
      </c>
      <c r="E1489" t="s">
        <v>88</v>
      </c>
      <c r="F1489" t="s">
        <v>79</v>
      </c>
      <c r="G1489" t="s">
        <v>51</v>
      </c>
      <c r="H1489" s="20" t="s">
        <v>52</v>
      </c>
      <c r="I1489" t="s">
        <v>53</v>
      </c>
      <c r="J1489" t="s">
        <v>54</v>
      </c>
      <c r="L1489" t="s">
        <v>55</v>
      </c>
      <c r="M1489" t="s">
        <v>56</v>
      </c>
      <c r="N1489" t="s">
        <v>57</v>
      </c>
      <c r="O1489" s="21" t="s">
        <v>58</v>
      </c>
      <c r="P1489" s="21" t="s">
        <v>64</v>
      </c>
      <c r="Q1489" s="20" t="s">
        <v>385</v>
      </c>
      <c r="R1489" s="21" t="s">
        <v>386</v>
      </c>
      <c r="S1489" s="35">
        <v>1</v>
      </c>
      <c r="T1489" s="22">
        <v>1</v>
      </c>
      <c r="U1489" s="20" t="s">
        <v>62</v>
      </c>
      <c r="V1489" s="20">
        <v>45736</v>
      </c>
      <c r="W1489" s="21">
        <v>3</v>
      </c>
      <c r="X1489" s="20">
        <v>45747</v>
      </c>
      <c r="Y1489" s="20">
        <v>45742</v>
      </c>
      <c r="Z1489" s="48">
        <v>3</v>
      </c>
      <c r="AA1489">
        <v>2025</v>
      </c>
      <c r="AB1489" s="45">
        <v>46662</v>
      </c>
      <c r="AC1489" s="45">
        <v>46662</v>
      </c>
      <c r="AI1489" s="10"/>
      <c r="AK1489" s="10"/>
    </row>
    <row r="1490" spans="1:37">
      <c r="A1490" t="s">
        <v>45</v>
      </c>
      <c r="B1490" t="s">
        <v>46</v>
      </c>
      <c r="C1490" t="s">
        <v>47</v>
      </c>
      <c r="D1490" t="s">
        <v>1915</v>
      </c>
      <c r="E1490" t="s">
        <v>88</v>
      </c>
      <c r="F1490" t="s">
        <v>79</v>
      </c>
      <c r="G1490" t="s">
        <v>51</v>
      </c>
      <c r="H1490" s="20" t="s">
        <v>52</v>
      </c>
      <c r="I1490" t="s">
        <v>53</v>
      </c>
      <c r="J1490" t="s">
        <v>54</v>
      </c>
      <c r="L1490" t="s">
        <v>55</v>
      </c>
      <c r="M1490" t="s">
        <v>77</v>
      </c>
      <c r="N1490" t="s">
        <v>89</v>
      </c>
      <c r="O1490" s="21" t="s">
        <v>58</v>
      </c>
      <c r="P1490" s="21" t="s">
        <v>126</v>
      </c>
      <c r="Q1490" s="20" t="s">
        <v>1044</v>
      </c>
      <c r="R1490" s="21" t="s">
        <v>1045</v>
      </c>
      <c r="S1490" s="35">
        <v>1</v>
      </c>
      <c r="T1490" s="22">
        <v>1</v>
      </c>
      <c r="U1490" s="20" t="s">
        <v>62</v>
      </c>
      <c r="V1490" s="20">
        <v>45736</v>
      </c>
      <c r="W1490" s="21">
        <v>3</v>
      </c>
      <c r="X1490" s="20">
        <v>45744</v>
      </c>
      <c r="Y1490" s="20">
        <v>45742</v>
      </c>
      <c r="Z1490" s="48">
        <v>3</v>
      </c>
      <c r="AA1490">
        <v>2025</v>
      </c>
      <c r="AB1490" s="45">
        <v>63325</v>
      </c>
      <c r="AC1490" s="45">
        <v>63325</v>
      </c>
      <c r="AI1490" s="10"/>
      <c r="AK1490" s="10"/>
    </row>
    <row r="1491" spans="1:37">
      <c r="A1491" t="s">
        <v>45</v>
      </c>
      <c r="B1491" t="s">
        <v>46</v>
      </c>
      <c r="C1491" t="s">
        <v>47</v>
      </c>
      <c r="D1491" t="s">
        <v>1916</v>
      </c>
      <c r="E1491" t="s">
        <v>88</v>
      </c>
      <c r="F1491" t="s">
        <v>79</v>
      </c>
      <c r="G1491" t="s">
        <v>51</v>
      </c>
      <c r="H1491" s="20" t="s">
        <v>52</v>
      </c>
      <c r="I1491" t="s">
        <v>53</v>
      </c>
      <c r="J1491" t="s">
        <v>54</v>
      </c>
      <c r="L1491" t="s">
        <v>55</v>
      </c>
      <c r="M1491" t="s">
        <v>56</v>
      </c>
      <c r="N1491" t="s">
        <v>57</v>
      </c>
      <c r="O1491" s="21" t="s">
        <v>58</v>
      </c>
      <c r="P1491" s="21" t="s">
        <v>64</v>
      </c>
      <c r="Q1491" s="20" t="s">
        <v>720</v>
      </c>
      <c r="R1491" s="21" t="s">
        <v>721</v>
      </c>
      <c r="S1491" s="35">
        <v>1</v>
      </c>
      <c r="T1491" s="22">
        <v>1</v>
      </c>
      <c r="U1491" s="20" t="s">
        <v>62</v>
      </c>
      <c r="V1491" s="20">
        <v>45736</v>
      </c>
      <c r="W1491" s="21">
        <v>3</v>
      </c>
      <c r="X1491" s="20">
        <v>45744</v>
      </c>
      <c r="Y1491" s="20">
        <v>45742</v>
      </c>
      <c r="Z1491" s="48">
        <v>3</v>
      </c>
      <c r="AA1491">
        <v>2025</v>
      </c>
      <c r="AB1491" s="45">
        <v>56663</v>
      </c>
      <c r="AC1491" s="45">
        <v>56663</v>
      </c>
      <c r="AI1491" s="10"/>
      <c r="AK1491" s="10"/>
    </row>
    <row r="1492" spans="1:37">
      <c r="A1492" t="s">
        <v>45</v>
      </c>
      <c r="B1492" t="s">
        <v>46</v>
      </c>
      <c r="C1492" t="s">
        <v>47</v>
      </c>
      <c r="D1492" t="s">
        <v>1917</v>
      </c>
      <c r="E1492" t="s">
        <v>88</v>
      </c>
      <c r="F1492" t="s">
        <v>79</v>
      </c>
      <c r="G1492" t="s">
        <v>51</v>
      </c>
      <c r="H1492" s="20" t="s">
        <v>52</v>
      </c>
      <c r="I1492" t="s">
        <v>53</v>
      </c>
      <c r="J1492" t="s">
        <v>54</v>
      </c>
      <c r="L1492" t="s">
        <v>55</v>
      </c>
      <c r="M1492" t="s">
        <v>77</v>
      </c>
      <c r="N1492" t="s">
        <v>89</v>
      </c>
      <c r="O1492" s="21" t="s">
        <v>58</v>
      </c>
      <c r="P1492" s="21" t="s">
        <v>150</v>
      </c>
      <c r="Q1492" s="20" t="s">
        <v>244</v>
      </c>
      <c r="R1492" s="21" t="s">
        <v>245</v>
      </c>
      <c r="S1492" s="35">
        <v>1</v>
      </c>
      <c r="T1492" s="22">
        <v>1</v>
      </c>
      <c r="U1492" s="20" t="s">
        <v>62</v>
      </c>
      <c r="V1492" s="20">
        <v>45741</v>
      </c>
      <c r="W1492" s="21">
        <v>3</v>
      </c>
      <c r="X1492" s="20">
        <v>45748</v>
      </c>
      <c r="Y1492" s="20">
        <v>45744</v>
      </c>
      <c r="Z1492" s="48">
        <v>3</v>
      </c>
      <c r="AA1492">
        <v>2025</v>
      </c>
      <c r="AB1492" s="45">
        <v>99995</v>
      </c>
      <c r="AC1492" s="45">
        <v>99995</v>
      </c>
      <c r="AI1492" s="10"/>
      <c r="AK1492" s="10"/>
    </row>
    <row r="1493" spans="1:37">
      <c r="A1493" t="s">
        <v>45</v>
      </c>
      <c r="B1493" t="s">
        <v>46</v>
      </c>
      <c r="C1493" t="s">
        <v>47</v>
      </c>
      <c r="D1493" t="s">
        <v>1918</v>
      </c>
      <c r="E1493" t="s">
        <v>88</v>
      </c>
      <c r="F1493" t="s">
        <v>79</v>
      </c>
      <c r="G1493" t="s">
        <v>51</v>
      </c>
      <c r="H1493" s="20" t="s">
        <v>52</v>
      </c>
      <c r="I1493" t="s">
        <v>53</v>
      </c>
      <c r="J1493" t="s">
        <v>54</v>
      </c>
      <c r="L1493" t="s">
        <v>55</v>
      </c>
      <c r="M1493" t="s">
        <v>77</v>
      </c>
      <c r="N1493" t="s">
        <v>89</v>
      </c>
      <c r="O1493" s="21" t="s">
        <v>58</v>
      </c>
      <c r="P1493" s="21" t="s">
        <v>126</v>
      </c>
      <c r="Q1493" s="20" t="s">
        <v>1044</v>
      </c>
      <c r="R1493" s="21" t="s">
        <v>1045</v>
      </c>
      <c r="S1493" s="35">
        <v>1</v>
      </c>
      <c r="T1493" s="22">
        <v>1</v>
      </c>
      <c r="U1493" s="20" t="s">
        <v>62</v>
      </c>
      <c r="V1493" s="20">
        <v>45741</v>
      </c>
      <c r="W1493" s="21">
        <v>3</v>
      </c>
      <c r="X1493" s="20">
        <v>45749</v>
      </c>
      <c r="Y1493" s="20">
        <v>45744</v>
      </c>
      <c r="Z1493" s="48">
        <v>3</v>
      </c>
      <c r="AA1493">
        <v>2025</v>
      </c>
      <c r="AB1493" s="45">
        <v>63325</v>
      </c>
      <c r="AC1493" s="45">
        <v>63325</v>
      </c>
      <c r="AI1493" s="10"/>
      <c r="AK1493" s="10"/>
    </row>
    <row r="1494" spans="1:37">
      <c r="A1494" t="s">
        <v>45</v>
      </c>
      <c r="B1494" t="s">
        <v>46</v>
      </c>
      <c r="C1494" t="s">
        <v>47</v>
      </c>
      <c r="D1494" t="s">
        <v>1919</v>
      </c>
      <c r="E1494" t="s">
        <v>88</v>
      </c>
      <c r="F1494" t="s">
        <v>79</v>
      </c>
      <c r="G1494" t="s">
        <v>51</v>
      </c>
      <c r="H1494" s="20" t="s">
        <v>52</v>
      </c>
      <c r="I1494" t="s">
        <v>53</v>
      </c>
      <c r="J1494" t="s">
        <v>54</v>
      </c>
      <c r="L1494" t="s">
        <v>55</v>
      </c>
      <c r="M1494" t="s">
        <v>77</v>
      </c>
      <c r="N1494" t="s">
        <v>89</v>
      </c>
      <c r="O1494" s="21" t="s">
        <v>58</v>
      </c>
      <c r="P1494" s="21" t="s">
        <v>104</v>
      </c>
      <c r="Q1494" s="20" t="s">
        <v>515</v>
      </c>
      <c r="R1494" s="21" t="s">
        <v>516</v>
      </c>
      <c r="S1494" s="35">
        <v>1</v>
      </c>
      <c r="T1494" s="22">
        <v>1</v>
      </c>
      <c r="U1494" s="20" t="s">
        <v>62</v>
      </c>
      <c r="V1494" s="20">
        <v>45738</v>
      </c>
      <c r="W1494" s="21">
        <v>3</v>
      </c>
      <c r="X1494" s="20">
        <v>45747</v>
      </c>
      <c r="Y1494" s="20">
        <v>45742</v>
      </c>
      <c r="Z1494" s="48">
        <v>3</v>
      </c>
      <c r="AA1494">
        <v>2025</v>
      </c>
      <c r="AB1494" s="45">
        <v>79995</v>
      </c>
      <c r="AC1494" s="45">
        <v>79995</v>
      </c>
      <c r="AI1494" s="10"/>
      <c r="AK1494" s="10"/>
    </row>
    <row r="1495" spans="1:37">
      <c r="A1495" t="s">
        <v>45</v>
      </c>
      <c r="B1495" t="s">
        <v>46</v>
      </c>
      <c r="C1495" t="s">
        <v>47</v>
      </c>
      <c r="D1495" t="s">
        <v>1920</v>
      </c>
      <c r="E1495" t="s">
        <v>88</v>
      </c>
      <c r="F1495" t="s">
        <v>79</v>
      </c>
      <c r="G1495" t="s">
        <v>51</v>
      </c>
      <c r="H1495" s="20" t="s">
        <v>52</v>
      </c>
      <c r="I1495" t="s">
        <v>53</v>
      </c>
      <c r="J1495" t="s">
        <v>54</v>
      </c>
      <c r="L1495" t="s">
        <v>55</v>
      </c>
      <c r="M1495" t="s">
        <v>77</v>
      </c>
      <c r="N1495" t="s">
        <v>89</v>
      </c>
      <c r="O1495" s="21" t="s">
        <v>58</v>
      </c>
      <c r="P1495" s="21" t="s">
        <v>90</v>
      </c>
      <c r="Q1495" s="20" t="s">
        <v>344</v>
      </c>
      <c r="R1495" s="21" t="s">
        <v>345</v>
      </c>
      <c r="S1495" s="35">
        <v>1</v>
      </c>
      <c r="T1495" s="22">
        <v>1</v>
      </c>
      <c r="U1495" s="20" t="s">
        <v>62</v>
      </c>
      <c r="V1495" s="20">
        <v>45741</v>
      </c>
      <c r="W1495" s="21">
        <v>3</v>
      </c>
      <c r="X1495" s="20">
        <v>45749</v>
      </c>
      <c r="Y1495" s="20">
        <v>45742</v>
      </c>
      <c r="Z1495" s="48">
        <v>3</v>
      </c>
      <c r="AA1495">
        <v>2025</v>
      </c>
      <c r="AB1495" s="45">
        <v>39995</v>
      </c>
      <c r="AC1495" s="45">
        <v>39995</v>
      </c>
      <c r="AI1495" s="10"/>
      <c r="AK1495" s="10"/>
    </row>
    <row r="1496" spans="1:37">
      <c r="A1496" t="s">
        <v>45</v>
      </c>
      <c r="B1496" t="s">
        <v>46</v>
      </c>
      <c r="C1496" t="s">
        <v>47</v>
      </c>
      <c r="D1496" t="s">
        <v>1921</v>
      </c>
      <c r="E1496" t="s">
        <v>88</v>
      </c>
      <c r="F1496" t="s">
        <v>79</v>
      </c>
      <c r="G1496" t="s">
        <v>51</v>
      </c>
      <c r="H1496" s="20" t="s">
        <v>52</v>
      </c>
      <c r="I1496" t="s">
        <v>53</v>
      </c>
      <c r="J1496" t="s">
        <v>54</v>
      </c>
      <c r="L1496" t="s">
        <v>55</v>
      </c>
      <c r="M1496" t="s">
        <v>77</v>
      </c>
      <c r="N1496" t="s">
        <v>89</v>
      </c>
      <c r="O1496" s="21" t="s">
        <v>58</v>
      </c>
      <c r="P1496" s="21" t="s">
        <v>119</v>
      </c>
      <c r="Q1496" s="20" t="s">
        <v>908</v>
      </c>
      <c r="R1496" s="21" t="s">
        <v>909</v>
      </c>
      <c r="S1496" s="35">
        <v>1</v>
      </c>
      <c r="T1496" s="22">
        <v>1</v>
      </c>
      <c r="U1496" s="20" t="s">
        <v>62</v>
      </c>
      <c r="V1496" s="20">
        <v>45739</v>
      </c>
      <c r="W1496" s="21">
        <v>3</v>
      </c>
      <c r="X1496" s="20">
        <v>45747</v>
      </c>
      <c r="Y1496" s="20">
        <v>45742</v>
      </c>
      <c r="Z1496" s="48">
        <v>3</v>
      </c>
      <c r="AA1496">
        <v>2025</v>
      </c>
      <c r="AB1496" s="45">
        <v>67848</v>
      </c>
      <c r="AC1496" s="45">
        <v>67848</v>
      </c>
      <c r="AI1496" s="10"/>
      <c r="AK1496" s="10"/>
    </row>
    <row r="1497" spans="1:37">
      <c r="A1497" t="s">
        <v>45</v>
      </c>
      <c r="B1497" t="s">
        <v>46</v>
      </c>
      <c r="C1497" t="s">
        <v>47</v>
      </c>
      <c r="D1497" t="s">
        <v>1922</v>
      </c>
      <c r="E1497" t="s">
        <v>88</v>
      </c>
      <c r="F1497" t="s">
        <v>79</v>
      </c>
      <c r="G1497" t="s">
        <v>51</v>
      </c>
      <c r="H1497" s="20" t="s">
        <v>52</v>
      </c>
      <c r="I1497" t="s">
        <v>53</v>
      </c>
      <c r="J1497" t="s">
        <v>54</v>
      </c>
      <c r="L1497" t="s">
        <v>55</v>
      </c>
      <c r="M1497" t="s">
        <v>77</v>
      </c>
      <c r="N1497" t="s">
        <v>89</v>
      </c>
      <c r="O1497" s="21" t="s">
        <v>58</v>
      </c>
      <c r="P1497" s="21" t="s">
        <v>104</v>
      </c>
      <c r="Q1497" s="20" t="s">
        <v>925</v>
      </c>
      <c r="R1497" s="21" t="s">
        <v>926</v>
      </c>
      <c r="S1497" s="35">
        <v>1</v>
      </c>
      <c r="T1497" s="22">
        <v>1</v>
      </c>
      <c r="U1497" s="20" t="s">
        <v>62</v>
      </c>
      <c r="V1497" s="20">
        <v>45739</v>
      </c>
      <c r="W1497" s="21">
        <v>3</v>
      </c>
      <c r="X1497" s="20">
        <v>45747</v>
      </c>
      <c r="Y1497" s="20">
        <v>45742</v>
      </c>
      <c r="Z1497" s="48">
        <v>3</v>
      </c>
      <c r="AA1497">
        <v>2025</v>
      </c>
      <c r="AB1497" s="45">
        <v>113333</v>
      </c>
      <c r="AC1497" s="45">
        <v>113333</v>
      </c>
      <c r="AI1497" s="10"/>
      <c r="AK1497" s="10"/>
    </row>
    <row r="1498" spans="1:37">
      <c r="A1498" t="s">
        <v>45</v>
      </c>
      <c r="B1498" t="s">
        <v>46</v>
      </c>
      <c r="C1498" t="s">
        <v>47</v>
      </c>
      <c r="D1498" t="s">
        <v>1923</v>
      </c>
      <c r="E1498" t="s">
        <v>88</v>
      </c>
      <c r="F1498" t="s">
        <v>79</v>
      </c>
      <c r="G1498" t="s">
        <v>51</v>
      </c>
      <c r="H1498" s="20" t="s">
        <v>52</v>
      </c>
      <c r="I1498" t="s">
        <v>53</v>
      </c>
      <c r="J1498" t="s">
        <v>54</v>
      </c>
      <c r="L1498" t="s">
        <v>55</v>
      </c>
      <c r="M1498" t="s">
        <v>77</v>
      </c>
      <c r="N1498" t="s">
        <v>89</v>
      </c>
      <c r="O1498" s="21" t="s">
        <v>58</v>
      </c>
      <c r="P1498" s="21" t="s">
        <v>150</v>
      </c>
      <c r="Q1498" s="20" t="s">
        <v>244</v>
      </c>
      <c r="R1498" s="21" t="s">
        <v>245</v>
      </c>
      <c r="S1498" s="35">
        <v>1</v>
      </c>
      <c r="T1498" s="22">
        <v>1</v>
      </c>
      <c r="U1498" s="20" t="s">
        <v>62</v>
      </c>
      <c r="V1498" s="20">
        <v>45741</v>
      </c>
      <c r="W1498" s="21">
        <v>3</v>
      </c>
      <c r="X1498" s="20">
        <v>45747</v>
      </c>
      <c r="Y1498" s="20">
        <v>45744</v>
      </c>
      <c r="Z1498" s="48">
        <v>3</v>
      </c>
      <c r="AA1498">
        <v>2025</v>
      </c>
      <c r="AB1498" s="45">
        <v>99995</v>
      </c>
      <c r="AC1498" s="45">
        <v>99995</v>
      </c>
      <c r="AI1498" s="10"/>
      <c r="AK1498" s="10"/>
    </row>
    <row r="1499" spans="1:37">
      <c r="A1499" t="s">
        <v>45</v>
      </c>
      <c r="B1499" t="s">
        <v>46</v>
      </c>
      <c r="C1499" t="s">
        <v>47</v>
      </c>
      <c r="D1499" t="s">
        <v>1924</v>
      </c>
      <c r="E1499" t="s">
        <v>88</v>
      </c>
      <c r="F1499" t="s">
        <v>79</v>
      </c>
      <c r="G1499" t="s">
        <v>51</v>
      </c>
      <c r="H1499" s="20" t="s">
        <v>52</v>
      </c>
      <c r="I1499" t="s">
        <v>53</v>
      </c>
      <c r="J1499" t="s">
        <v>54</v>
      </c>
      <c r="L1499" t="s">
        <v>55</v>
      </c>
      <c r="M1499" t="s">
        <v>77</v>
      </c>
      <c r="N1499" t="s">
        <v>89</v>
      </c>
      <c r="O1499" s="21" t="s">
        <v>58</v>
      </c>
      <c r="P1499" s="21" t="s">
        <v>90</v>
      </c>
      <c r="Q1499" s="20" t="s">
        <v>1071</v>
      </c>
      <c r="R1499" s="21" t="s">
        <v>1072</v>
      </c>
      <c r="S1499" s="35">
        <v>1</v>
      </c>
      <c r="T1499" s="22">
        <v>1</v>
      </c>
      <c r="U1499" s="20" t="s">
        <v>62</v>
      </c>
      <c r="V1499" s="20">
        <v>45739</v>
      </c>
      <c r="W1499" s="21">
        <v>3</v>
      </c>
      <c r="X1499" s="20">
        <v>45747</v>
      </c>
      <c r="Y1499" s="20">
        <v>45742</v>
      </c>
      <c r="Z1499" s="48">
        <v>3</v>
      </c>
      <c r="AA1499">
        <v>2025</v>
      </c>
      <c r="AB1499" s="45">
        <v>126656</v>
      </c>
      <c r="AC1499" s="45">
        <v>126656</v>
      </c>
      <c r="AI1499" s="10"/>
      <c r="AK1499" s="10"/>
    </row>
    <row r="1500" spans="1:37">
      <c r="A1500" t="s">
        <v>45</v>
      </c>
      <c r="B1500" t="s">
        <v>46</v>
      </c>
      <c r="C1500" t="s">
        <v>47</v>
      </c>
      <c r="D1500" t="s">
        <v>1925</v>
      </c>
      <c r="E1500" t="s">
        <v>88</v>
      </c>
      <c r="F1500" t="s">
        <v>79</v>
      </c>
      <c r="G1500" t="s">
        <v>51</v>
      </c>
      <c r="H1500" s="20" t="s">
        <v>52</v>
      </c>
      <c r="I1500" t="s">
        <v>53</v>
      </c>
      <c r="J1500" t="s">
        <v>54</v>
      </c>
      <c r="L1500" t="s">
        <v>55</v>
      </c>
      <c r="M1500" t="s">
        <v>77</v>
      </c>
      <c r="N1500" t="s">
        <v>89</v>
      </c>
      <c r="O1500" s="21" t="s">
        <v>58</v>
      </c>
      <c r="P1500" s="21" t="s">
        <v>104</v>
      </c>
      <c r="Q1500" s="20" t="s">
        <v>1926</v>
      </c>
      <c r="R1500" s="21" t="s">
        <v>1927</v>
      </c>
      <c r="S1500" s="35">
        <v>1</v>
      </c>
      <c r="T1500" s="22">
        <v>1</v>
      </c>
      <c r="U1500" s="20" t="s">
        <v>62</v>
      </c>
      <c r="V1500" s="20">
        <v>45741</v>
      </c>
      <c r="W1500" s="21">
        <v>3</v>
      </c>
      <c r="X1500" s="20">
        <v>45748</v>
      </c>
      <c r="Y1500" s="20">
        <v>45744</v>
      </c>
      <c r="Z1500" s="48">
        <v>3</v>
      </c>
      <c r="AA1500">
        <v>2025</v>
      </c>
      <c r="AB1500" s="45">
        <v>186654</v>
      </c>
      <c r="AC1500" s="45">
        <v>186654</v>
      </c>
      <c r="AI1500" s="10"/>
      <c r="AK1500" s="10"/>
    </row>
    <row r="1501" spans="1:37">
      <c r="A1501" t="s">
        <v>45</v>
      </c>
      <c r="B1501" t="s">
        <v>46</v>
      </c>
      <c r="C1501" t="s">
        <v>47</v>
      </c>
      <c r="D1501" t="s">
        <v>1928</v>
      </c>
      <c r="E1501" t="s">
        <v>88</v>
      </c>
      <c r="F1501" t="s">
        <v>79</v>
      </c>
      <c r="G1501" t="s">
        <v>51</v>
      </c>
      <c r="H1501" s="20" t="s">
        <v>52</v>
      </c>
      <c r="I1501" t="s">
        <v>53</v>
      </c>
      <c r="J1501" t="s">
        <v>54</v>
      </c>
      <c r="L1501" t="s">
        <v>55</v>
      </c>
      <c r="M1501" t="s">
        <v>56</v>
      </c>
      <c r="N1501" t="s">
        <v>57</v>
      </c>
      <c r="O1501" s="21" t="s">
        <v>58</v>
      </c>
      <c r="P1501" s="21" t="s">
        <v>64</v>
      </c>
      <c r="Q1501" s="20" t="s">
        <v>518</v>
      </c>
      <c r="R1501" s="21" t="s">
        <v>519</v>
      </c>
      <c r="S1501" s="35">
        <v>1</v>
      </c>
      <c r="T1501" s="22">
        <v>1</v>
      </c>
      <c r="U1501" s="20" t="s">
        <v>62</v>
      </c>
      <c r="V1501" s="20">
        <v>45741</v>
      </c>
      <c r="W1501" s="21">
        <v>3</v>
      </c>
      <c r="X1501" s="20">
        <v>45748</v>
      </c>
      <c r="Y1501" s="20">
        <v>45744</v>
      </c>
      <c r="Z1501" s="48">
        <v>3</v>
      </c>
      <c r="AA1501">
        <v>2025</v>
      </c>
      <c r="AB1501" s="45">
        <v>128565</v>
      </c>
      <c r="AC1501" s="45">
        <v>128565</v>
      </c>
      <c r="AI1501" s="10"/>
      <c r="AK1501" s="10"/>
    </row>
    <row r="1502" spans="1:37">
      <c r="A1502" t="s">
        <v>45</v>
      </c>
      <c r="B1502" t="s">
        <v>46</v>
      </c>
      <c r="C1502" t="s">
        <v>47</v>
      </c>
      <c r="D1502" t="s">
        <v>1929</v>
      </c>
      <c r="E1502" t="s">
        <v>88</v>
      </c>
      <c r="F1502" t="s">
        <v>79</v>
      </c>
      <c r="G1502" t="s">
        <v>51</v>
      </c>
      <c r="H1502" s="20" t="s">
        <v>52</v>
      </c>
      <c r="I1502" t="s">
        <v>53</v>
      </c>
      <c r="J1502" t="s">
        <v>54</v>
      </c>
      <c r="L1502" t="s">
        <v>55</v>
      </c>
      <c r="M1502" t="s">
        <v>77</v>
      </c>
      <c r="N1502" t="s">
        <v>89</v>
      </c>
      <c r="O1502" s="21" t="s">
        <v>58</v>
      </c>
      <c r="P1502" s="21" t="s">
        <v>126</v>
      </c>
      <c r="Q1502" s="20" t="s">
        <v>318</v>
      </c>
      <c r="R1502" s="21" t="s">
        <v>319</v>
      </c>
      <c r="S1502" s="35">
        <v>1</v>
      </c>
      <c r="T1502" s="22">
        <v>1</v>
      </c>
      <c r="U1502" s="20" t="s">
        <v>62</v>
      </c>
      <c r="V1502" s="20">
        <v>45739</v>
      </c>
      <c r="W1502" s="21">
        <v>3</v>
      </c>
      <c r="X1502" s="20">
        <v>45747</v>
      </c>
      <c r="Y1502" s="20">
        <v>45742</v>
      </c>
      <c r="Z1502" s="48">
        <v>3</v>
      </c>
      <c r="AA1502">
        <v>2025</v>
      </c>
      <c r="AB1502" s="45">
        <v>63325</v>
      </c>
      <c r="AC1502" s="45">
        <v>63325</v>
      </c>
      <c r="AI1502" s="10"/>
      <c r="AK1502" s="10"/>
    </row>
    <row r="1503" spans="1:37">
      <c r="A1503" t="s">
        <v>45</v>
      </c>
      <c r="B1503" t="s">
        <v>46</v>
      </c>
      <c r="C1503" t="s">
        <v>47</v>
      </c>
      <c r="D1503" t="s">
        <v>1930</v>
      </c>
      <c r="E1503" t="s">
        <v>88</v>
      </c>
      <c r="F1503" t="s">
        <v>79</v>
      </c>
      <c r="G1503" t="s">
        <v>51</v>
      </c>
      <c r="H1503" s="20" t="s">
        <v>52</v>
      </c>
      <c r="I1503" t="s">
        <v>53</v>
      </c>
      <c r="J1503" t="s">
        <v>54</v>
      </c>
      <c r="L1503" t="s">
        <v>55</v>
      </c>
      <c r="M1503" t="s">
        <v>77</v>
      </c>
      <c r="N1503" t="s">
        <v>89</v>
      </c>
      <c r="O1503" s="21" t="s">
        <v>58</v>
      </c>
      <c r="P1503" s="21" t="s">
        <v>90</v>
      </c>
      <c r="Q1503" s="20" t="s">
        <v>1071</v>
      </c>
      <c r="R1503" s="21" t="s">
        <v>1072</v>
      </c>
      <c r="S1503" s="35">
        <v>1</v>
      </c>
      <c r="T1503" s="22">
        <v>1</v>
      </c>
      <c r="U1503" s="20" t="s">
        <v>62</v>
      </c>
      <c r="V1503" s="20">
        <v>45739</v>
      </c>
      <c r="W1503" s="21">
        <v>3</v>
      </c>
      <c r="X1503" s="20">
        <v>45747</v>
      </c>
      <c r="Y1503" s="20">
        <v>45742</v>
      </c>
      <c r="Z1503" s="48">
        <v>3</v>
      </c>
      <c r="AA1503">
        <v>2025</v>
      </c>
      <c r="AB1503" s="45">
        <v>126656</v>
      </c>
      <c r="AC1503" s="45">
        <v>126656</v>
      </c>
      <c r="AI1503" s="10"/>
      <c r="AK1503" s="10"/>
    </row>
    <row r="1504" spans="1:37">
      <c r="A1504" t="s">
        <v>45</v>
      </c>
      <c r="B1504" t="s">
        <v>46</v>
      </c>
      <c r="C1504" t="s">
        <v>47</v>
      </c>
      <c r="D1504" t="s">
        <v>1931</v>
      </c>
      <c r="E1504" t="s">
        <v>88</v>
      </c>
      <c r="F1504" t="s">
        <v>79</v>
      </c>
      <c r="G1504" t="s">
        <v>51</v>
      </c>
      <c r="H1504" s="20" t="s">
        <v>52</v>
      </c>
      <c r="I1504" t="s">
        <v>53</v>
      </c>
      <c r="J1504" t="s">
        <v>54</v>
      </c>
      <c r="L1504" t="s">
        <v>55</v>
      </c>
      <c r="M1504" t="s">
        <v>77</v>
      </c>
      <c r="N1504" t="s">
        <v>89</v>
      </c>
      <c r="O1504" s="21" t="s">
        <v>58</v>
      </c>
      <c r="P1504" s="21" t="s">
        <v>150</v>
      </c>
      <c r="Q1504" s="20" t="s">
        <v>151</v>
      </c>
      <c r="R1504" s="21" t="s">
        <v>152</v>
      </c>
      <c r="S1504" s="35">
        <v>1</v>
      </c>
      <c r="T1504" s="22">
        <v>1</v>
      </c>
      <c r="U1504" s="20" t="s">
        <v>62</v>
      </c>
      <c r="V1504" s="20">
        <v>45742</v>
      </c>
      <c r="W1504" s="21">
        <v>3</v>
      </c>
      <c r="X1504" s="20">
        <v>45751</v>
      </c>
      <c r="Y1504" s="20">
        <v>45747</v>
      </c>
      <c r="Z1504" s="48">
        <v>3</v>
      </c>
      <c r="AA1504">
        <v>2025</v>
      </c>
      <c r="AB1504" s="45">
        <v>78568</v>
      </c>
      <c r="AC1504" s="45">
        <v>78568</v>
      </c>
      <c r="AI1504" s="10"/>
      <c r="AK1504" s="10"/>
    </row>
    <row r="1505" spans="1:37">
      <c r="A1505" t="s">
        <v>45</v>
      </c>
      <c r="B1505" t="s">
        <v>46</v>
      </c>
      <c r="C1505" t="s">
        <v>47</v>
      </c>
      <c r="D1505" t="s">
        <v>1932</v>
      </c>
      <c r="E1505" t="s">
        <v>88</v>
      </c>
      <c r="F1505" t="s">
        <v>79</v>
      </c>
      <c r="G1505" t="s">
        <v>51</v>
      </c>
      <c r="H1505" s="20" t="s">
        <v>52</v>
      </c>
      <c r="I1505" t="s">
        <v>53</v>
      </c>
      <c r="J1505" t="s">
        <v>54</v>
      </c>
      <c r="L1505" t="s">
        <v>55</v>
      </c>
      <c r="M1505" t="s">
        <v>77</v>
      </c>
      <c r="N1505" t="s">
        <v>89</v>
      </c>
      <c r="O1505" s="21" t="s">
        <v>58</v>
      </c>
      <c r="P1505" s="21" t="s">
        <v>150</v>
      </c>
      <c r="Q1505" s="20" t="s">
        <v>916</v>
      </c>
      <c r="R1505" s="21" t="s">
        <v>917</v>
      </c>
      <c r="S1505" s="35">
        <v>1</v>
      </c>
      <c r="T1505" s="22">
        <v>1</v>
      </c>
      <c r="U1505" s="20" t="s">
        <v>62</v>
      </c>
      <c r="V1505" s="20">
        <v>45742</v>
      </c>
      <c r="W1505" s="21">
        <v>3</v>
      </c>
      <c r="X1505" s="20">
        <v>45751</v>
      </c>
      <c r="Y1505" s="20">
        <v>45747</v>
      </c>
      <c r="Z1505" s="48">
        <v>3</v>
      </c>
      <c r="AA1505">
        <v>2025</v>
      </c>
      <c r="AB1505" s="45">
        <v>299989</v>
      </c>
      <c r="AC1505" s="45">
        <v>299989</v>
      </c>
      <c r="AI1505" s="10"/>
      <c r="AK1505" s="10"/>
    </row>
    <row r="1506" spans="1:37">
      <c r="A1506" t="s">
        <v>45</v>
      </c>
      <c r="B1506" t="s">
        <v>46</v>
      </c>
      <c r="C1506" t="s">
        <v>47</v>
      </c>
      <c r="D1506" t="s">
        <v>1933</v>
      </c>
      <c r="E1506" t="s">
        <v>88</v>
      </c>
      <c r="F1506" t="s">
        <v>79</v>
      </c>
      <c r="G1506" t="s">
        <v>51</v>
      </c>
      <c r="H1506" s="20" t="s">
        <v>52</v>
      </c>
      <c r="I1506" t="s">
        <v>53</v>
      </c>
      <c r="J1506" t="s">
        <v>54</v>
      </c>
      <c r="L1506" t="s">
        <v>55</v>
      </c>
      <c r="M1506" t="s">
        <v>77</v>
      </c>
      <c r="N1506" t="s">
        <v>89</v>
      </c>
      <c r="O1506" s="21" t="s">
        <v>58</v>
      </c>
      <c r="P1506" s="21" t="s">
        <v>126</v>
      </c>
      <c r="Q1506" s="20" t="s">
        <v>892</v>
      </c>
      <c r="R1506" s="21" t="s">
        <v>893</v>
      </c>
      <c r="S1506" s="35">
        <v>1</v>
      </c>
      <c r="T1506" s="22">
        <v>1</v>
      </c>
      <c r="U1506" s="20" t="s">
        <v>62</v>
      </c>
      <c r="V1506" s="20">
        <v>45714</v>
      </c>
      <c r="W1506" s="21">
        <v>2</v>
      </c>
      <c r="X1506" s="20">
        <v>45722</v>
      </c>
      <c r="Y1506" s="20">
        <v>45719</v>
      </c>
      <c r="Z1506" s="48">
        <v>3</v>
      </c>
      <c r="AA1506">
        <v>2025</v>
      </c>
      <c r="AB1506" s="45">
        <v>28119</v>
      </c>
      <c r="AC1506" s="45">
        <v>28119</v>
      </c>
      <c r="AI1506" s="10"/>
      <c r="AK1506" s="10"/>
    </row>
    <row r="1507" spans="1:37">
      <c r="A1507" t="s">
        <v>45</v>
      </c>
      <c r="B1507" t="s">
        <v>46</v>
      </c>
      <c r="C1507" t="s">
        <v>47</v>
      </c>
      <c r="D1507" t="s">
        <v>1934</v>
      </c>
      <c r="E1507" t="s">
        <v>88</v>
      </c>
      <c r="F1507" t="s">
        <v>79</v>
      </c>
      <c r="G1507" t="s">
        <v>51</v>
      </c>
      <c r="H1507" s="20" t="s">
        <v>52</v>
      </c>
      <c r="I1507" t="s">
        <v>53</v>
      </c>
      <c r="J1507" t="s">
        <v>54</v>
      </c>
      <c r="L1507" t="s">
        <v>55</v>
      </c>
      <c r="M1507" t="s">
        <v>77</v>
      </c>
      <c r="N1507" t="s">
        <v>89</v>
      </c>
      <c r="O1507" s="21" t="s">
        <v>58</v>
      </c>
      <c r="P1507" s="21" t="s">
        <v>97</v>
      </c>
      <c r="Q1507" s="20" t="s">
        <v>1652</v>
      </c>
      <c r="R1507" s="21" t="s">
        <v>1653</v>
      </c>
      <c r="S1507" s="35">
        <v>1</v>
      </c>
      <c r="T1507" s="22">
        <v>1</v>
      </c>
      <c r="U1507" s="20" t="s">
        <v>62</v>
      </c>
      <c r="V1507" s="20">
        <v>45716</v>
      </c>
      <c r="W1507" s="21">
        <v>2</v>
      </c>
      <c r="X1507" s="20">
        <v>45723</v>
      </c>
      <c r="Y1507" s="20">
        <v>45721</v>
      </c>
      <c r="Z1507" s="48">
        <v>3</v>
      </c>
      <c r="AA1507">
        <v>2025</v>
      </c>
      <c r="AB1507" s="45">
        <v>43745</v>
      </c>
      <c r="AC1507" s="45">
        <v>43745</v>
      </c>
      <c r="AI1507" s="10"/>
      <c r="AK1507" s="10"/>
    </row>
    <row r="1508" spans="1:37">
      <c r="A1508" t="s">
        <v>45</v>
      </c>
      <c r="B1508" t="s">
        <v>46</v>
      </c>
      <c r="C1508" t="s">
        <v>47</v>
      </c>
      <c r="D1508" t="s">
        <v>1935</v>
      </c>
      <c r="E1508" t="s">
        <v>88</v>
      </c>
      <c r="F1508" t="s">
        <v>79</v>
      </c>
      <c r="G1508" t="s">
        <v>51</v>
      </c>
      <c r="H1508" s="20" t="s">
        <v>52</v>
      </c>
      <c r="I1508" t="s">
        <v>53</v>
      </c>
      <c r="J1508" t="s">
        <v>54</v>
      </c>
      <c r="L1508" t="s">
        <v>55</v>
      </c>
      <c r="M1508" t="s">
        <v>56</v>
      </c>
      <c r="N1508" t="s">
        <v>57</v>
      </c>
      <c r="O1508" s="21" t="s">
        <v>58</v>
      </c>
      <c r="P1508" s="21" t="s">
        <v>64</v>
      </c>
      <c r="Q1508" s="20" t="s">
        <v>456</v>
      </c>
      <c r="R1508" s="21" t="s">
        <v>457</v>
      </c>
      <c r="S1508" s="35">
        <v>1</v>
      </c>
      <c r="T1508" s="22">
        <v>1</v>
      </c>
      <c r="U1508" s="20" t="s">
        <v>62</v>
      </c>
      <c r="V1508" s="20">
        <v>45714</v>
      </c>
      <c r="W1508" s="21">
        <v>2</v>
      </c>
      <c r="X1508" s="20">
        <v>45726</v>
      </c>
      <c r="Y1508" s="20">
        <v>45721</v>
      </c>
      <c r="Z1508" s="48">
        <v>3</v>
      </c>
      <c r="AA1508">
        <v>2025</v>
      </c>
      <c r="AB1508" s="45">
        <v>28088</v>
      </c>
      <c r="AC1508" s="45">
        <v>28088</v>
      </c>
      <c r="AI1508" s="10"/>
      <c r="AK1508" s="10"/>
    </row>
    <row r="1509" spans="1:37">
      <c r="A1509" t="s">
        <v>45</v>
      </c>
      <c r="B1509" t="s">
        <v>46</v>
      </c>
      <c r="C1509" t="s">
        <v>47</v>
      </c>
      <c r="D1509" t="s">
        <v>1936</v>
      </c>
      <c r="E1509" t="s">
        <v>88</v>
      </c>
      <c r="F1509" t="s">
        <v>79</v>
      </c>
      <c r="G1509" t="s">
        <v>51</v>
      </c>
      <c r="H1509" s="20" t="s">
        <v>52</v>
      </c>
      <c r="I1509" t="s">
        <v>53</v>
      </c>
      <c r="J1509" t="s">
        <v>54</v>
      </c>
      <c r="L1509" t="s">
        <v>55</v>
      </c>
      <c r="M1509" t="s">
        <v>56</v>
      </c>
      <c r="N1509" t="s">
        <v>57</v>
      </c>
      <c r="O1509" s="21" t="s">
        <v>58</v>
      </c>
      <c r="P1509" s="21" t="s">
        <v>64</v>
      </c>
      <c r="Q1509" s="20" t="s">
        <v>410</v>
      </c>
      <c r="R1509" s="21" t="s">
        <v>411</v>
      </c>
      <c r="S1509" s="35">
        <v>1</v>
      </c>
      <c r="T1509" s="22">
        <v>1</v>
      </c>
      <c r="U1509" s="20" t="s">
        <v>62</v>
      </c>
      <c r="V1509" s="20">
        <v>45714</v>
      </c>
      <c r="W1509" s="21">
        <v>2</v>
      </c>
      <c r="X1509" s="20">
        <v>45723</v>
      </c>
      <c r="Y1509" s="20">
        <v>45719</v>
      </c>
      <c r="Z1509" s="48">
        <v>3</v>
      </c>
      <c r="AA1509">
        <v>2025</v>
      </c>
      <c r="AB1509" s="45">
        <v>53119</v>
      </c>
      <c r="AC1509" s="45">
        <v>53119</v>
      </c>
      <c r="AI1509" s="10"/>
      <c r="AK1509" s="10"/>
    </row>
    <row r="1510" spans="1:37">
      <c r="A1510" t="s">
        <v>45</v>
      </c>
      <c r="B1510" t="s">
        <v>46</v>
      </c>
      <c r="C1510" t="s">
        <v>47</v>
      </c>
      <c r="D1510" t="s">
        <v>1937</v>
      </c>
      <c r="E1510" t="s">
        <v>88</v>
      </c>
      <c r="F1510" t="s">
        <v>79</v>
      </c>
      <c r="G1510" t="s">
        <v>51</v>
      </c>
      <c r="H1510" s="20" t="s">
        <v>52</v>
      </c>
      <c r="I1510" t="s">
        <v>53</v>
      </c>
      <c r="J1510" t="s">
        <v>54</v>
      </c>
      <c r="L1510" t="s">
        <v>55</v>
      </c>
      <c r="M1510" t="s">
        <v>77</v>
      </c>
      <c r="N1510" t="s">
        <v>89</v>
      </c>
      <c r="O1510" s="21" t="s">
        <v>58</v>
      </c>
      <c r="P1510" s="21" t="s">
        <v>126</v>
      </c>
      <c r="Q1510" s="20" t="s">
        <v>892</v>
      </c>
      <c r="R1510" s="21" t="s">
        <v>893</v>
      </c>
      <c r="S1510" s="35">
        <v>1</v>
      </c>
      <c r="T1510" s="22">
        <v>1</v>
      </c>
      <c r="U1510" s="20" t="s">
        <v>62</v>
      </c>
      <c r="V1510" s="20">
        <v>45716</v>
      </c>
      <c r="W1510" s="21">
        <v>2</v>
      </c>
      <c r="X1510" s="20">
        <v>45726</v>
      </c>
      <c r="Y1510" s="20">
        <v>45721</v>
      </c>
      <c r="Z1510" s="48">
        <v>3</v>
      </c>
      <c r="AA1510">
        <v>2025</v>
      </c>
      <c r="AB1510" s="45">
        <v>28119</v>
      </c>
      <c r="AC1510" s="45">
        <v>28119</v>
      </c>
      <c r="AI1510" s="10"/>
      <c r="AK1510" s="10"/>
    </row>
    <row r="1511" spans="1:37">
      <c r="A1511" t="s">
        <v>45</v>
      </c>
      <c r="B1511" t="s">
        <v>46</v>
      </c>
      <c r="C1511" t="s">
        <v>47</v>
      </c>
      <c r="D1511" t="s">
        <v>1938</v>
      </c>
      <c r="E1511" t="s">
        <v>88</v>
      </c>
      <c r="F1511" t="s">
        <v>79</v>
      </c>
      <c r="G1511" t="s">
        <v>51</v>
      </c>
      <c r="H1511" s="20" t="s">
        <v>52</v>
      </c>
      <c r="I1511" t="s">
        <v>53</v>
      </c>
      <c r="J1511" t="s">
        <v>54</v>
      </c>
      <c r="L1511" t="s">
        <v>55</v>
      </c>
      <c r="M1511" t="s">
        <v>56</v>
      </c>
      <c r="N1511" t="s">
        <v>57</v>
      </c>
      <c r="O1511" s="21" t="s">
        <v>58</v>
      </c>
      <c r="P1511" s="21" t="s">
        <v>522</v>
      </c>
      <c r="Q1511" s="20" t="s">
        <v>1078</v>
      </c>
      <c r="R1511" s="21" t="s">
        <v>1079</v>
      </c>
      <c r="S1511" s="35">
        <v>2</v>
      </c>
      <c r="T1511" s="22">
        <v>2</v>
      </c>
      <c r="U1511" s="20" t="s">
        <v>62</v>
      </c>
      <c r="V1511" s="20">
        <v>45714</v>
      </c>
      <c r="W1511" s="21">
        <v>2</v>
      </c>
      <c r="X1511" s="20">
        <v>45723</v>
      </c>
      <c r="Y1511" s="20">
        <v>45719</v>
      </c>
      <c r="Z1511" s="48">
        <v>3</v>
      </c>
      <c r="AA1511">
        <v>2025</v>
      </c>
      <c r="AB1511" s="45">
        <v>99991</v>
      </c>
      <c r="AC1511" s="45">
        <v>99991</v>
      </c>
      <c r="AI1511" s="10"/>
      <c r="AK1511" s="10"/>
    </row>
    <row r="1512" spans="1:37">
      <c r="A1512" t="s">
        <v>45</v>
      </c>
      <c r="B1512" t="s">
        <v>46</v>
      </c>
      <c r="C1512" t="s">
        <v>47</v>
      </c>
      <c r="D1512" t="s">
        <v>1939</v>
      </c>
      <c r="E1512" t="s">
        <v>88</v>
      </c>
      <c r="F1512" t="s">
        <v>79</v>
      </c>
      <c r="G1512" t="s">
        <v>51</v>
      </c>
      <c r="H1512" s="20" t="s">
        <v>52</v>
      </c>
      <c r="I1512" t="s">
        <v>53</v>
      </c>
      <c r="J1512" t="s">
        <v>54</v>
      </c>
      <c r="L1512" t="s">
        <v>55</v>
      </c>
      <c r="M1512" t="s">
        <v>77</v>
      </c>
      <c r="N1512" t="s">
        <v>89</v>
      </c>
      <c r="O1512" s="21" t="s">
        <v>58</v>
      </c>
      <c r="P1512" s="21" t="s">
        <v>97</v>
      </c>
      <c r="Q1512" s="20" t="s">
        <v>754</v>
      </c>
      <c r="R1512" s="21" t="s">
        <v>755</v>
      </c>
      <c r="S1512" s="35">
        <v>1</v>
      </c>
      <c r="T1512" s="22">
        <v>1</v>
      </c>
      <c r="U1512" s="20" t="s">
        <v>62</v>
      </c>
      <c r="V1512" s="20">
        <v>45716</v>
      </c>
      <c r="W1512" s="21">
        <v>2</v>
      </c>
      <c r="X1512" s="20">
        <v>45727</v>
      </c>
      <c r="Y1512" s="20">
        <v>45721</v>
      </c>
      <c r="Z1512" s="48">
        <v>3</v>
      </c>
      <c r="AA1512">
        <v>2025</v>
      </c>
      <c r="AB1512" s="45">
        <v>63326</v>
      </c>
      <c r="AC1512" s="45">
        <v>63326</v>
      </c>
      <c r="AI1512" s="10"/>
      <c r="AK1512" s="10"/>
    </row>
    <row r="1513" spans="1:37">
      <c r="A1513" t="s">
        <v>45</v>
      </c>
      <c r="B1513" t="s">
        <v>46</v>
      </c>
      <c r="C1513" t="s">
        <v>47</v>
      </c>
      <c r="D1513" t="s">
        <v>1940</v>
      </c>
      <c r="E1513" t="s">
        <v>88</v>
      </c>
      <c r="F1513" t="s">
        <v>79</v>
      </c>
      <c r="G1513" t="s">
        <v>51</v>
      </c>
      <c r="H1513" s="20" t="s">
        <v>52</v>
      </c>
      <c r="I1513" t="s">
        <v>53</v>
      </c>
      <c r="J1513" t="s">
        <v>54</v>
      </c>
      <c r="L1513" t="s">
        <v>55</v>
      </c>
      <c r="M1513" t="s">
        <v>77</v>
      </c>
      <c r="N1513" t="s">
        <v>89</v>
      </c>
      <c r="O1513" s="21" t="s">
        <v>58</v>
      </c>
      <c r="P1513" s="21" t="s">
        <v>150</v>
      </c>
      <c r="Q1513" s="20" t="s">
        <v>151</v>
      </c>
      <c r="R1513" s="21" t="s">
        <v>152</v>
      </c>
      <c r="S1513" s="35">
        <v>1</v>
      </c>
      <c r="T1513" s="22">
        <v>1</v>
      </c>
      <c r="U1513" s="20" t="s">
        <v>62</v>
      </c>
      <c r="V1513" s="20">
        <v>45715</v>
      </c>
      <c r="W1513" s="21">
        <v>2</v>
      </c>
      <c r="X1513" s="20">
        <v>45728</v>
      </c>
      <c r="Y1513" s="20">
        <v>45721</v>
      </c>
      <c r="Z1513" s="48">
        <v>3</v>
      </c>
      <c r="AA1513">
        <v>2025</v>
      </c>
      <c r="AB1513" s="45">
        <v>83323</v>
      </c>
      <c r="AC1513" s="45">
        <v>83323</v>
      </c>
      <c r="AI1513" s="10"/>
      <c r="AK1513" s="10"/>
    </row>
    <row r="1514" spans="1:37">
      <c r="A1514" t="s">
        <v>45</v>
      </c>
      <c r="B1514" t="s">
        <v>46</v>
      </c>
      <c r="C1514" t="s">
        <v>47</v>
      </c>
      <c r="D1514" t="s">
        <v>1941</v>
      </c>
      <c r="E1514" t="s">
        <v>88</v>
      </c>
      <c r="F1514" t="s">
        <v>79</v>
      </c>
      <c r="G1514" t="s">
        <v>51</v>
      </c>
      <c r="H1514" s="20" t="s">
        <v>52</v>
      </c>
      <c r="I1514" t="s">
        <v>53</v>
      </c>
      <c r="J1514" t="s">
        <v>54</v>
      </c>
      <c r="L1514" t="s">
        <v>55</v>
      </c>
      <c r="M1514" t="s">
        <v>77</v>
      </c>
      <c r="N1514" t="s">
        <v>89</v>
      </c>
      <c r="O1514" s="21" t="s">
        <v>58</v>
      </c>
      <c r="P1514" s="21" t="s">
        <v>137</v>
      </c>
      <c r="Q1514" s="20" t="s">
        <v>138</v>
      </c>
      <c r="R1514" s="21" t="s">
        <v>139</v>
      </c>
      <c r="S1514" s="35">
        <v>1</v>
      </c>
      <c r="T1514" s="22">
        <v>1</v>
      </c>
      <c r="U1514" s="20" t="s">
        <v>62</v>
      </c>
      <c r="V1514" s="20">
        <v>45716</v>
      </c>
      <c r="W1514" s="21">
        <v>2</v>
      </c>
      <c r="X1514" s="20">
        <v>45723</v>
      </c>
      <c r="Y1514" s="20">
        <v>45721</v>
      </c>
      <c r="Z1514" s="48">
        <v>3</v>
      </c>
      <c r="AA1514">
        <v>2025</v>
      </c>
      <c r="AB1514" s="45">
        <v>146665</v>
      </c>
      <c r="AC1514" s="45">
        <v>146665</v>
      </c>
      <c r="AI1514" s="10"/>
      <c r="AK1514" s="10"/>
    </row>
    <row r="1515" spans="1:37">
      <c r="A1515" t="s">
        <v>45</v>
      </c>
      <c r="B1515" t="s">
        <v>46</v>
      </c>
      <c r="C1515" t="s">
        <v>47</v>
      </c>
      <c r="D1515" t="s">
        <v>1942</v>
      </c>
      <c r="E1515" t="s">
        <v>88</v>
      </c>
      <c r="F1515" t="s">
        <v>79</v>
      </c>
      <c r="G1515" t="s">
        <v>51</v>
      </c>
      <c r="H1515" s="20" t="s">
        <v>52</v>
      </c>
      <c r="I1515" t="s">
        <v>53</v>
      </c>
      <c r="J1515" t="s">
        <v>54</v>
      </c>
      <c r="L1515" t="s">
        <v>55</v>
      </c>
      <c r="M1515" t="s">
        <v>56</v>
      </c>
      <c r="N1515" t="s">
        <v>57</v>
      </c>
      <c r="O1515" s="21" t="s">
        <v>58</v>
      </c>
      <c r="P1515" s="21" t="s">
        <v>64</v>
      </c>
      <c r="Q1515" s="20" t="s">
        <v>385</v>
      </c>
      <c r="R1515" s="21" t="s">
        <v>386</v>
      </c>
      <c r="S1515" s="35">
        <v>2</v>
      </c>
      <c r="T1515" s="22">
        <v>2</v>
      </c>
      <c r="U1515" s="20" t="s">
        <v>62</v>
      </c>
      <c r="V1515" s="20">
        <v>45716</v>
      </c>
      <c r="W1515" s="21">
        <v>2</v>
      </c>
      <c r="X1515" s="20">
        <v>45723</v>
      </c>
      <c r="Y1515" s="20">
        <v>45721</v>
      </c>
      <c r="Z1515" s="48">
        <v>3</v>
      </c>
      <c r="AA1515">
        <v>2025</v>
      </c>
      <c r="AB1515" s="45">
        <v>105870</v>
      </c>
      <c r="AC1515" s="45">
        <v>105870</v>
      </c>
      <c r="AI1515" s="10"/>
      <c r="AK1515" s="10"/>
    </row>
    <row r="1516" spans="1:37">
      <c r="A1516" t="s">
        <v>45</v>
      </c>
      <c r="B1516" t="s">
        <v>46</v>
      </c>
      <c r="C1516" t="s">
        <v>47</v>
      </c>
      <c r="D1516" t="s">
        <v>1943</v>
      </c>
      <c r="E1516" t="s">
        <v>88</v>
      </c>
      <c r="F1516" t="s">
        <v>79</v>
      </c>
      <c r="G1516" t="s">
        <v>51</v>
      </c>
      <c r="H1516" s="20" t="s">
        <v>52</v>
      </c>
      <c r="I1516" t="s">
        <v>53</v>
      </c>
      <c r="J1516" t="s">
        <v>54</v>
      </c>
      <c r="L1516" t="s">
        <v>55</v>
      </c>
      <c r="M1516" t="s">
        <v>77</v>
      </c>
      <c r="N1516" t="s">
        <v>89</v>
      </c>
      <c r="O1516" s="21" t="s">
        <v>58</v>
      </c>
      <c r="P1516" s="21" t="s">
        <v>137</v>
      </c>
      <c r="Q1516" s="20" t="s">
        <v>138</v>
      </c>
      <c r="R1516" s="21" t="s">
        <v>139</v>
      </c>
      <c r="S1516" s="35">
        <v>1</v>
      </c>
      <c r="T1516" s="22">
        <v>1</v>
      </c>
      <c r="U1516" s="20" t="s">
        <v>62</v>
      </c>
      <c r="V1516" s="20">
        <v>45716</v>
      </c>
      <c r="W1516" s="21">
        <v>2</v>
      </c>
      <c r="X1516" s="20">
        <v>45726</v>
      </c>
      <c r="Y1516" s="20">
        <v>45721</v>
      </c>
      <c r="Z1516" s="48">
        <v>3</v>
      </c>
      <c r="AA1516">
        <v>2025</v>
      </c>
      <c r="AB1516" s="45">
        <v>146665</v>
      </c>
      <c r="AC1516" s="45">
        <v>146665</v>
      </c>
      <c r="AI1516" s="10"/>
      <c r="AK1516" s="10"/>
    </row>
    <row r="1517" spans="1:37">
      <c r="A1517" t="s">
        <v>45</v>
      </c>
      <c r="B1517" t="s">
        <v>46</v>
      </c>
      <c r="C1517" t="s">
        <v>47</v>
      </c>
      <c r="D1517" t="s">
        <v>1944</v>
      </c>
      <c r="E1517" t="s">
        <v>88</v>
      </c>
      <c r="F1517" t="s">
        <v>79</v>
      </c>
      <c r="G1517" t="s">
        <v>51</v>
      </c>
      <c r="H1517" s="20" t="s">
        <v>52</v>
      </c>
      <c r="I1517" t="s">
        <v>53</v>
      </c>
      <c r="J1517" t="s">
        <v>54</v>
      </c>
      <c r="L1517" t="s">
        <v>55</v>
      </c>
      <c r="M1517" t="s">
        <v>77</v>
      </c>
      <c r="N1517" t="s">
        <v>89</v>
      </c>
      <c r="O1517" s="21" t="s">
        <v>58</v>
      </c>
      <c r="P1517" s="21" t="s">
        <v>119</v>
      </c>
      <c r="Q1517" s="20" t="s">
        <v>821</v>
      </c>
      <c r="R1517" s="21" t="s">
        <v>822</v>
      </c>
      <c r="S1517" s="35">
        <v>1</v>
      </c>
      <c r="T1517" s="22">
        <v>1</v>
      </c>
      <c r="U1517" s="20" t="s">
        <v>62</v>
      </c>
      <c r="V1517" s="20">
        <v>45716</v>
      </c>
      <c r="W1517" s="21">
        <v>2</v>
      </c>
      <c r="X1517" s="20">
        <v>45727</v>
      </c>
      <c r="Y1517" s="20">
        <v>45723</v>
      </c>
      <c r="Z1517" s="48">
        <v>3</v>
      </c>
      <c r="AA1517">
        <v>2025</v>
      </c>
      <c r="AB1517" s="45">
        <v>93325</v>
      </c>
      <c r="AC1517" s="45">
        <v>93325</v>
      </c>
      <c r="AI1517" s="10"/>
      <c r="AK1517" s="10"/>
    </row>
    <row r="1518" spans="1:37">
      <c r="A1518" t="s">
        <v>45</v>
      </c>
      <c r="B1518" t="s">
        <v>46</v>
      </c>
      <c r="C1518" t="s">
        <v>47</v>
      </c>
      <c r="D1518" t="s">
        <v>1945</v>
      </c>
      <c r="E1518" t="s">
        <v>88</v>
      </c>
      <c r="F1518" t="s">
        <v>79</v>
      </c>
      <c r="G1518" t="s">
        <v>51</v>
      </c>
      <c r="H1518" s="20" t="s">
        <v>52</v>
      </c>
      <c r="I1518" t="s">
        <v>53</v>
      </c>
      <c r="J1518" t="s">
        <v>54</v>
      </c>
      <c r="L1518" t="s">
        <v>55</v>
      </c>
      <c r="M1518" t="s">
        <v>77</v>
      </c>
      <c r="N1518" t="s">
        <v>89</v>
      </c>
      <c r="O1518" s="21" t="s">
        <v>58</v>
      </c>
      <c r="P1518" s="21" t="s">
        <v>104</v>
      </c>
      <c r="Q1518" s="20" t="s">
        <v>1946</v>
      </c>
      <c r="R1518" s="21" t="s">
        <v>1947</v>
      </c>
      <c r="S1518" s="35">
        <v>1</v>
      </c>
      <c r="T1518" s="22">
        <v>1</v>
      </c>
      <c r="U1518" s="20" t="s">
        <v>62</v>
      </c>
      <c r="V1518" s="20">
        <v>45716</v>
      </c>
      <c r="W1518" s="21">
        <v>2</v>
      </c>
      <c r="X1518" s="20">
        <v>45723</v>
      </c>
      <c r="Y1518" s="20">
        <v>45721</v>
      </c>
      <c r="Z1518" s="48">
        <v>3</v>
      </c>
      <c r="AA1518">
        <v>2025</v>
      </c>
      <c r="AB1518" s="45">
        <v>81245</v>
      </c>
      <c r="AC1518" s="45">
        <v>81245</v>
      </c>
      <c r="AI1518" s="10"/>
      <c r="AK1518" s="10"/>
    </row>
    <row r="1519" spans="1:37">
      <c r="A1519" t="s">
        <v>45</v>
      </c>
      <c r="B1519" t="s">
        <v>46</v>
      </c>
      <c r="C1519" t="s">
        <v>47</v>
      </c>
      <c r="D1519" t="s">
        <v>1948</v>
      </c>
      <c r="E1519" t="s">
        <v>88</v>
      </c>
      <c r="F1519" t="s">
        <v>79</v>
      </c>
      <c r="G1519" t="s">
        <v>51</v>
      </c>
      <c r="H1519" s="20" t="s">
        <v>52</v>
      </c>
      <c r="I1519" t="s">
        <v>53</v>
      </c>
      <c r="J1519" t="s">
        <v>54</v>
      </c>
      <c r="L1519" t="s">
        <v>55</v>
      </c>
      <c r="M1519" t="s">
        <v>77</v>
      </c>
      <c r="N1519" t="s">
        <v>89</v>
      </c>
      <c r="O1519" s="21" t="s">
        <v>58</v>
      </c>
      <c r="P1519" s="21" t="s">
        <v>276</v>
      </c>
      <c r="Q1519" s="20" t="s">
        <v>315</v>
      </c>
      <c r="R1519" s="21" t="s">
        <v>316</v>
      </c>
      <c r="S1519" s="35">
        <v>7</v>
      </c>
      <c r="T1519" s="22">
        <v>7</v>
      </c>
      <c r="U1519" s="20" t="s">
        <v>62</v>
      </c>
      <c r="V1519" s="20">
        <v>45714</v>
      </c>
      <c r="W1519" s="21">
        <v>2</v>
      </c>
      <c r="X1519" s="20">
        <v>45726</v>
      </c>
      <c r="Y1519" s="20">
        <v>45719</v>
      </c>
      <c r="Z1519" s="48">
        <v>3</v>
      </c>
      <c r="AA1519">
        <v>2025</v>
      </c>
      <c r="AB1519" s="45">
        <v>87455</v>
      </c>
      <c r="AC1519" s="45">
        <v>87455</v>
      </c>
      <c r="AI1519" s="10"/>
      <c r="AK1519" s="10"/>
    </row>
    <row r="1520" spans="1:37">
      <c r="A1520" t="s">
        <v>45</v>
      </c>
      <c r="B1520" t="s">
        <v>46</v>
      </c>
      <c r="C1520" t="s">
        <v>47</v>
      </c>
      <c r="D1520" t="s">
        <v>1949</v>
      </c>
      <c r="E1520" t="s">
        <v>88</v>
      </c>
      <c r="F1520" t="s">
        <v>79</v>
      </c>
      <c r="G1520" t="s">
        <v>51</v>
      </c>
      <c r="H1520" s="20" t="s">
        <v>52</v>
      </c>
      <c r="I1520" t="s">
        <v>53</v>
      </c>
      <c r="J1520" t="s">
        <v>54</v>
      </c>
      <c r="L1520" t="s">
        <v>55</v>
      </c>
      <c r="M1520" t="s">
        <v>56</v>
      </c>
      <c r="N1520" t="s">
        <v>57</v>
      </c>
      <c r="O1520" s="21" t="s">
        <v>58</v>
      </c>
      <c r="P1520" s="21" t="s">
        <v>64</v>
      </c>
      <c r="Q1520" s="20" t="s">
        <v>224</v>
      </c>
      <c r="R1520" s="21" t="s">
        <v>225</v>
      </c>
      <c r="S1520" s="35">
        <v>1</v>
      </c>
      <c r="T1520" s="22">
        <v>1</v>
      </c>
      <c r="U1520" s="20" t="s">
        <v>62</v>
      </c>
      <c r="V1520" s="20">
        <v>45715</v>
      </c>
      <c r="W1520" s="21">
        <v>2</v>
      </c>
      <c r="X1520" s="20">
        <v>45723</v>
      </c>
      <c r="Y1520" s="20">
        <v>45721</v>
      </c>
      <c r="Z1520" s="48">
        <v>3</v>
      </c>
      <c r="AA1520">
        <v>2025</v>
      </c>
      <c r="AB1520" s="45">
        <v>115619</v>
      </c>
      <c r="AC1520" s="45">
        <v>115619</v>
      </c>
      <c r="AI1520" s="10"/>
      <c r="AK1520" s="10"/>
    </row>
    <row r="1521" spans="1:37">
      <c r="A1521" t="s">
        <v>45</v>
      </c>
      <c r="B1521" t="s">
        <v>46</v>
      </c>
      <c r="C1521" t="s">
        <v>47</v>
      </c>
      <c r="D1521" t="s">
        <v>1950</v>
      </c>
      <c r="E1521" t="s">
        <v>88</v>
      </c>
      <c r="F1521" t="s">
        <v>79</v>
      </c>
      <c r="G1521" t="s">
        <v>51</v>
      </c>
      <c r="H1521" s="20" t="s">
        <v>58</v>
      </c>
      <c r="I1521" t="s">
        <v>53</v>
      </c>
      <c r="J1521" t="s">
        <v>54</v>
      </c>
      <c r="L1521" t="s">
        <v>55</v>
      </c>
      <c r="M1521" t="s">
        <v>77</v>
      </c>
      <c r="N1521" t="s">
        <v>89</v>
      </c>
      <c r="O1521" s="21" t="s">
        <v>58</v>
      </c>
      <c r="P1521" s="21" t="s">
        <v>126</v>
      </c>
      <c r="Q1521" s="20" t="s">
        <v>892</v>
      </c>
      <c r="R1521" s="21" t="s">
        <v>893</v>
      </c>
      <c r="S1521" s="35">
        <v>1</v>
      </c>
      <c r="T1521" s="22">
        <v>0</v>
      </c>
      <c r="U1521" s="20" t="s">
        <v>62</v>
      </c>
      <c r="V1521" s="20">
        <v>45716</v>
      </c>
      <c r="W1521" s="21">
        <v>2</v>
      </c>
      <c r="X1521" s="20">
        <v>45723</v>
      </c>
      <c r="Z1521" s="48">
        <v>3</v>
      </c>
      <c r="AA1521">
        <v>2025</v>
      </c>
      <c r="AB1521" s="45">
        <v>28119</v>
      </c>
      <c r="AC1521" s="45">
        <v>0</v>
      </c>
      <c r="AI1521" s="10"/>
      <c r="AK1521" s="10"/>
    </row>
    <row r="1522" spans="1:37">
      <c r="A1522" t="s">
        <v>45</v>
      </c>
      <c r="B1522" t="s">
        <v>46</v>
      </c>
      <c r="C1522" t="s">
        <v>47</v>
      </c>
      <c r="D1522" t="s">
        <v>1951</v>
      </c>
      <c r="E1522" t="s">
        <v>88</v>
      </c>
      <c r="F1522" t="s">
        <v>79</v>
      </c>
      <c r="G1522" t="s">
        <v>51</v>
      </c>
      <c r="H1522" s="20" t="s">
        <v>52</v>
      </c>
      <c r="I1522" t="s">
        <v>53</v>
      </c>
      <c r="J1522" t="s">
        <v>54</v>
      </c>
      <c r="L1522" t="s">
        <v>55</v>
      </c>
      <c r="M1522" t="s">
        <v>56</v>
      </c>
      <c r="N1522" t="s">
        <v>57</v>
      </c>
      <c r="O1522" s="21" t="s">
        <v>58</v>
      </c>
      <c r="P1522" s="21" t="s">
        <v>207</v>
      </c>
      <c r="Q1522" s="20" t="s">
        <v>1284</v>
      </c>
      <c r="R1522" s="21" t="s">
        <v>1285</v>
      </c>
      <c r="S1522" s="35">
        <v>1</v>
      </c>
      <c r="T1522" s="22">
        <v>1</v>
      </c>
      <c r="U1522" s="20" t="s">
        <v>62</v>
      </c>
      <c r="V1522" s="20">
        <v>45716</v>
      </c>
      <c r="W1522" s="21">
        <v>2</v>
      </c>
      <c r="X1522" s="20">
        <v>45726</v>
      </c>
      <c r="Y1522" s="20">
        <v>45721</v>
      </c>
      <c r="Z1522" s="48">
        <v>3</v>
      </c>
      <c r="AA1522">
        <v>2025</v>
      </c>
      <c r="AB1522" s="45">
        <v>59369</v>
      </c>
      <c r="AC1522" s="45">
        <v>59369</v>
      </c>
      <c r="AI1522" s="10"/>
      <c r="AK1522" s="10"/>
    </row>
    <row r="1523" spans="1:37">
      <c r="A1523" t="s">
        <v>45</v>
      </c>
      <c r="B1523" t="s">
        <v>46</v>
      </c>
      <c r="C1523" t="s">
        <v>47</v>
      </c>
      <c r="D1523" t="s">
        <v>1952</v>
      </c>
      <c r="E1523" t="s">
        <v>88</v>
      </c>
      <c r="F1523" t="s">
        <v>79</v>
      </c>
      <c r="G1523" t="s">
        <v>51</v>
      </c>
      <c r="H1523" s="20" t="s">
        <v>52</v>
      </c>
      <c r="I1523" t="s">
        <v>53</v>
      </c>
      <c r="J1523" t="s">
        <v>54</v>
      </c>
      <c r="L1523" t="s">
        <v>55</v>
      </c>
      <c r="M1523" t="s">
        <v>56</v>
      </c>
      <c r="N1523" t="s">
        <v>57</v>
      </c>
      <c r="O1523" s="21" t="s">
        <v>58</v>
      </c>
      <c r="P1523" s="21" t="s">
        <v>64</v>
      </c>
      <c r="Q1523" s="20" t="s">
        <v>385</v>
      </c>
      <c r="R1523" s="21" t="s">
        <v>386</v>
      </c>
      <c r="S1523" s="35">
        <v>1</v>
      </c>
      <c r="T1523" s="22">
        <v>1</v>
      </c>
      <c r="U1523" s="20" t="s">
        <v>62</v>
      </c>
      <c r="V1523" s="20">
        <v>45716</v>
      </c>
      <c r="W1523" s="21">
        <v>2</v>
      </c>
      <c r="X1523" s="20">
        <v>45726</v>
      </c>
      <c r="Y1523" s="20">
        <v>45721</v>
      </c>
      <c r="Z1523" s="48">
        <v>3</v>
      </c>
      <c r="AA1523">
        <v>2025</v>
      </c>
      <c r="AB1523" s="45">
        <v>52935</v>
      </c>
      <c r="AC1523" s="45">
        <v>52935</v>
      </c>
      <c r="AI1523" s="10"/>
      <c r="AK1523" s="10"/>
    </row>
    <row r="1524" spans="1:37">
      <c r="A1524" t="s">
        <v>45</v>
      </c>
      <c r="B1524" t="s">
        <v>46</v>
      </c>
      <c r="C1524" t="s">
        <v>47</v>
      </c>
      <c r="D1524" t="s">
        <v>1953</v>
      </c>
      <c r="E1524" t="s">
        <v>88</v>
      </c>
      <c r="F1524" t="s">
        <v>79</v>
      </c>
      <c r="G1524" t="s">
        <v>51</v>
      </c>
      <c r="H1524" s="20" t="s">
        <v>52</v>
      </c>
      <c r="I1524" t="s">
        <v>53</v>
      </c>
      <c r="J1524" t="s">
        <v>54</v>
      </c>
      <c r="L1524" t="s">
        <v>55</v>
      </c>
      <c r="M1524" t="s">
        <v>56</v>
      </c>
      <c r="N1524" t="s">
        <v>57</v>
      </c>
      <c r="O1524" s="21" t="s">
        <v>58</v>
      </c>
      <c r="P1524" s="21" t="s">
        <v>64</v>
      </c>
      <c r="Q1524" s="20" t="s">
        <v>885</v>
      </c>
      <c r="R1524" s="21" t="s">
        <v>886</v>
      </c>
      <c r="S1524" s="35">
        <v>1</v>
      </c>
      <c r="T1524" s="22">
        <v>1</v>
      </c>
      <c r="U1524" s="20" t="s">
        <v>62</v>
      </c>
      <c r="V1524" s="20">
        <v>45715</v>
      </c>
      <c r="W1524" s="21">
        <v>2</v>
      </c>
      <c r="X1524" s="20">
        <v>45730</v>
      </c>
      <c r="Y1524" s="20">
        <v>45726</v>
      </c>
      <c r="Z1524" s="48">
        <v>3</v>
      </c>
      <c r="AA1524">
        <v>2025</v>
      </c>
      <c r="AB1524" s="45">
        <v>109369</v>
      </c>
      <c r="AC1524" s="45">
        <v>109369</v>
      </c>
      <c r="AI1524" s="10"/>
      <c r="AK1524" s="10"/>
    </row>
    <row r="1525" spans="1:37">
      <c r="A1525" t="s">
        <v>45</v>
      </c>
      <c r="B1525" t="s">
        <v>46</v>
      </c>
      <c r="C1525" t="s">
        <v>47</v>
      </c>
      <c r="D1525" t="s">
        <v>1954</v>
      </c>
      <c r="E1525" t="s">
        <v>88</v>
      </c>
      <c r="F1525" t="s">
        <v>79</v>
      </c>
      <c r="G1525" t="s">
        <v>51</v>
      </c>
      <c r="H1525" s="20" t="s">
        <v>52</v>
      </c>
      <c r="I1525" t="s">
        <v>53</v>
      </c>
      <c r="J1525" t="s">
        <v>54</v>
      </c>
      <c r="L1525" t="s">
        <v>55</v>
      </c>
      <c r="M1525" t="s">
        <v>77</v>
      </c>
      <c r="N1525" t="s">
        <v>89</v>
      </c>
      <c r="O1525" s="21" t="s">
        <v>58</v>
      </c>
      <c r="P1525" s="21" t="s">
        <v>126</v>
      </c>
      <c r="Q1525" s="20" t="s">
        <v>892</v>
      </c>
      <c r="R1525" s="21" t="s">
        <v>893</v>
      </c>
      <c r="S1525" s="35">
        <v>1</v>
      </c>
      <c r="T1525" s="22">
        <v>1</v>
      </c>
      <c r="U1525" s="20" t="s">
        <v>62</v>
      </c>
      <c r="V1525" s="20">
        <v>45716</v>
      </c>
      <c r="W1525" s="21">
        <v>2</v>
      </c>
      <c r="X1525" s="20">
        <v>45726</v>
      </c>
      <c r="Y1525" s="20">
        <v>45721</v>
      </c>
      <c r="Z1525" s="48">
        <v>3</v>
      </c>
      <c r="AA1525">
        <v>2025</v>
      </c>
      <c r="AB1525" s="45">
        <v>28119</v>
      </c>
      <c r="AC1525" s="45">
        <v>28119</v>
      </c>
      <c r="AI1525" s="10"/>
      <c r="AK1525" s="10"/>
    </row>
    <row r="1526" spans="1:37">
      <c r="A1526" t="s">
        <v>45</v>
      </c>
      <c r="B1526" t="s">
        <v>46</v>
      </c>
      <c r="C1526" t="s">
        <v>47</v>
      </c>
      <c r="D1526" t="s">
        <v>1955</v>
      </c>
      <c r="E1526" t="s">
        <v>88</v>
      </c>
      <c r="F1526" t="s">
        <v>79</v>
      </c>
      <c r="G1526" t="s">
        <v>51</v>
      </c>
      <c r="H1526" s="20" t="s">
        <v>52</v>
      </c>
      <c r="I1526" t="s">
        <v>53</v>
      </c>
      <c r="J1526" t="s">
        <v>54</v>
      </c>
      <c r="L1526" t="s">
        <v>55</v>
      </c>
      <c r="M1526" t="s">
        <v>77</v>
      </c>
      <c r="N1526" t="s">
        <v>89</v>
      </c>
      <c r="O1526" s="21" t="s">
        <v>58</v>
      </c>
      <c r="P1526" s="21" t="s">
        <v>97</v>
      </c>
      <c r="Q1526" s="20" t="s">
        <v>754</v>
      </c>
      <c r="R1526" s="21" t="s">
        <v>755</v>
      </c>
      <c r="S1526" s="35">
        <v>1</v>
      </c>
      <c r="T1526" s="22">
        <v>1</v>
      </c>
      <c r="U1526" s="20" t="s">
        <v>62</v>
      </c>
      <c r="V1526" s="20">
        <v>45715</v>
      </c>
      <c r="W1526" s="21">
        <v>2</v>
      </c>
      <c r="X1526" s="20">
        <v>45722</v>
      </c>
      <c r="Y1526" s="20">
        <v>45719</v>
      </c>
      <c r="Z1526" s="48">
        <v>3</v>
      </c>
      <c r="AA1526">
        <v>2025</v>
      </c>
      <c r="AB1526" s="45">
        <v>63326</v>
      </c>
      <c r="AC1526" s="45">
        <v>63326</v>
      </c>
      <c r="AI1526" s="10"/>
      <c r="AK1526" s="10"/>
    </row>
    <row r="1527" spans="1:37">
      <c r="A1527" t="s">
        <v>45</v>
      </c>
      <c r="B1527" t="s">
        <v>46</v>
      </c>
      <c r="C1527" t="s">
        <v>47</v>
      </c>
      <c r="D1527" t="s">
        <v>1956</v>
      </c>
      <c r="E1527" t="s">
        <v>88</v>
      </c>
      <c r="F1527" t="s">
        <v>79</v>
      </c>
      <c r="G1527" t="s">
        <v>51</v>
      </c>
      <c r="H1527" s="20" t="s">
        <v>52</v>
      </c>
      <c r="I1527" t="s">
        <v>53</v>
      </c>
      <c r="J1527" t="s">
        <v>54</v>
      </c>
      <c r="L1527" t="s">
        <v>55</v>
      </c>
      <c r="M1527" t="s">
        <v>77</v>
      </c>
      <c r="N1527" t="s">
        <v>89</v>
      </c>
      <c r="O1527" s="21" t="s">
        <v>58</v>
      </c>
      <c r="P1527" s="21" t="s">
        <v>97</v>
      </c>
      <c r="Q1527" s="20" t="s">
        <v>260</v>
      </c>
      <c r="R1527" s="21" t="s">
        <v>261</v>
      </c>
      <c r="S1527" s="35">
        <v>1</v>
      </c>
      <c r="T1527" s="22">
        <v>1</v>
      </c>
      <c r="U1527" s="20" t="s">
        <v>62</v>
      </c>
      <c r="V1527" s="20">
        <v>45736</v>
      </c>
      <c r="W1527" s="21">
        <v>3</v>
      </c>
      <c r="X1527" s="20">
        <v>45744</v>
      </c>
      <c r="Y1527" s="20">
        <v>45742</v>
      </c>
      <c r="Z1527" s="48">
        <v>3</v>
      </c>
      <c r="AA1527">
        <v>2025</v>
      </c>
      <c r="AB1527" s="45">
        <v>43327</v>
      </c>
      <c r="AC1527" s="45">
        <v>43327</v>
      </c>
      <c r="AI1527" s="10"/>
      <c r="AK1527" s="10"/>
    </row>
    <row r="1528" spans="1:37">
      <c r="A1528" t="s">
        <v>45</v>
      </c>
      <c r="B1528" t="s">
        <v>46</v>
      </c>
      <c r="C1528" t="s">
        <v>47</v>
      </c>
      <c r="D1528" t="s">
        <v>1957</v>
      </c>
      <c r="E1528" t="s">
        <v>88</v>
      </c>
      <c r="F1528" t="s">
        <v>79</v>
      </c>
      <c r="G1528" t="s">
        <v>51</v>
      </c>
      <c r="H1528" s="20" t="s">
        <v>52</v>
      </c>
      <c r="I1528" t="s">
        <v>53</v>
      </c>
      <c r="J1528" t="s">
        <v>54</v>
      </c>
      <c r="L1528" t="s">
        <v>55</v>
      </c>
      <c r="M1528" t="s">
        <v>56</v>
      </c>
      <c r="N1528" t="s">
        <v>57</v>
      </c>
      <c r="O1528" s="21" t="s">
        <v>58</v>
      </c>
      <c r="P1528" s="21" t="s">
        <v>64</v>
      </c>
      <c r="Q1528" s="20" t="s">
        <v>518</v>
      </c>
      <c r="R1528" s="21" t="s">
        <v>519</v>
      </c>
      <c r="S1528" s="35">
        <v>1</v>
      </c>
      <c r="T1528" s="22">
        <v>1</v>
      </c>
      <c r="U1528" s="20" t="s">
        <v>62</v>
      </c>
      <c r="V1528" s="20">
        <v>45737</v>
      </c>
      <c r="W1528" s="21">
        <v>3</v>
      </c>
      <c r="X1528" s="20">
        <v>45744</v>
      </c>
      <c r="Y1528" s="20">
        <v>45742</v>
      </c>
      <c r="Z1528" s="48">
        <v>3</v>
      </c>
      <c r="AA1528">
        <v>2025</v>
      </c>
      <c r="AB1528" s="45">
        <v>128565</v>
      </c>
      <c r="AC1528" s="45">
        <v>128565</v>
      </c>
      <c r="AI1528" s="10"/>
      <c r="AK1528" s="10"/>
    </row>
    <row r="1529" spans="1:37">
      <c r="A1529" t="s">
        <v>45</v>
      </c>
      <c r="B1529" t="s">
        <v>46</v>
      </c>
      <c r="C1529" t="s">
        <v>47</v>
      </c>
      <c r="D1529" t="s">
        <v>1958</v>
      </c>
      <c r="E1529" t="s">
        <v>88</v>
      </c>
      <c r="F1529" t="s">
        <v>79</v>
      </c>
      <c r="G1529" t="s">
        <v>51</v>
      </c>
      <c r="H1529" s="20" t="s">
        <v>52</v>
      </c>
      <c r="I1529" t="s">
        <v>53</v>
      </c>
      <c r="J1529" t="s">
        <v>54</v>
      </c>
      <c r="L1529" t="s">
        <v>55</v>
      </c>
      <c r="M1529" t="s">
        <v>56</v>
      </c>
      <c r="N1529" t="s">
        <v>57</v>
      </c>
      <c r="O1529" s="21" t="s">
        <v>58</v>
      </c>
      <c r="P1529" s="21" t="s">
        <v>522</v>
      </c>
      <c r="Q1529" s="20" t="s">
        <v>1078</v>
      </c>
      <c r="R1529" s="21" t="s">
        <v>1079</v>
      </c>
      <c r="S1529" s="35">
        <v>1</v>
      </c>
      <c r="T1529" s="22">
        <v>1</v>
      </c>
      <c r="U1529" s="20" t="s">
        <v>62</v>
      </c>
      <c r="V1529" s="20">
        <v>45736</v>
      </c>
      <c r="W1529" s="21">
        <v>3</v>
      </c>
      <c r="X1529" s="20">
        <v>45744</v>
      </c>
      <c r="Y1529" s="20">
        <v>45742</v>
      </c>
      <c r="Z1529" s="48">
        <v>3</v>
      </c>
      <c r="AA1529">
        <v>2025</v>
      </c>
      <c r="AB1529" s="45">
        <v>46660</v>
      </c>
      <c r="AC1529" s="45">
        <v>46660</v>
      </c>
      <c r="AI1529" s="10"/>
      <c r="AK1529" s="10"/>
    </row>
    <row r="1530" spans="1:37">
      <c r="A1530" t="s">
        <v>45</v>
      </c>
      <c r="B1530" t="s">
        <v>46</v>
      </c>
      <c r="C1530" t="s">
        <v>47</v>
      </c>
      <c r="D1530" t="s">
        <v>1959</v>
      </c>
      <c r="E1530" t="s">
        <v>88</v>
      </c>
      <c r="F1530" t="s">
        <v>79</v>
      </c>
      <c r="G1530" t="s">
        <v>51</v>
      </c>
      <c r="H1530" s="20" t="s">
        <v>52</v>
      </c>
      <c r="I1530" t="s">
        <v>53</v>
      </c>
      <c r="J1530" t="s">
        <v>54</v>
      </c>
      <c r="L1530" t="s">
        <v>55</v>
      </c>
      <c r="M1530" t="s">
        <v>77</v>
      </c>
      <c r="N1530" t="s">
        <v>89</v>
      </c>
      <c r="O1530" s="21" t="s">
        <v>58</v>
      </c>
      <c r="P1530" s="21" t="s">
        <v>150</v>
      </c>
      <c r="Q1530" s="20" t="s">
        <v>498</v>
      </c>
      <c r="R1530" s="21" t="s">
        <v>499</v>
      </c>
      <c r="S1530" s="35">
        <v>1</v>
      </c>
      <c r="T1530" s="22">
        <v>1</v>
      </c>
      <c r="U1530" s="20" t="s">
        <v>62</v>
      </c>
      <c r="V1530" s="20">
        <v>45734</v>
      </c>
      <c r="W1530" s="21">
        <v>3</v>
      </c>
      <c r="X1530" s="20">
        <v>45740</v>
      </c>
      <c r="Y1530" s="20">
        <v>45737</v>
      </c>
      <c r="Z1530" s="48">
        <v>3</v>
      </c>
      <c r="AA1530">
        <v>2025</v>
      </c>
      <c r="AB1530" s="45">
        <v>106242</v>
      </c>
      <c r="AC1530" s="45">
        <v>106242</v>
      </c>
      <c r="AI1530" s="10"/>
      <c r="AK1530" s="10"/>
    </row>
    <row r="1531" spans="1:37">
      <c r="A1531" t="s">
        <v>45</v>
      </c>
      <c r="B1531" t="s">
        <v>46</v>
      </c>
      <c r="C1531" t="s">
        <v>47</v>
      </c>
      <c r="D1531" t="s">
        <v>1960</v>
      </c>
      <c r="E1531" t="s">
        <v>88</v>
      </c>
      <c r="F1531" t="s">
        <v>79</v>
      </c>
      <c r="G1531" t="s">
        <v>51</v>
      </c>
      <c r="H1531" s="20" t="s">
        <v>52</v>
      </c>
      <c r="I1531" t="s">
        <v>53</v>
      </c>
      <c r="J1531" t="s">
        <v>54</v>
      </c>
      <c r="L1531" t="s">
        <v>55</v>
      </c>
      <c r="M1531" t="s">
        <v>77</v>
      </c>
      <c r="N1531" t="s">
        <v>89</v>
      </c>
      <c r="O1531" s="21" t="s">
        <v>58</v>
      </c>
      <c r="P1531" s="21" t="s">
        <v>119</v>
      </c>
      <c r="Q1531" s="20" t="s">
        <v>1961</v>
      </c>
      <c r="R1531" s="21" t="s">
        <v>1962</v>
      </c>
      <c r="S1531" s="35">
        <v>1</v>
      </c>
      <c r="T1531" s="22">
        <v>1</v>
      </c>
      <c r="U1531" s="20" t="s">
        <v>62</v>
      </c>
      <c r="V1531" s="20">
        <v>45737</v>
      </c>
      <c r="W1531" s="21">
        <v>3</v>
      </c>
      <c r="X1531" s="20">
        <v>45748</v>
      </c>
      <c r="Y1531" s="20">
        <v>45742</v>
      </c>
      <c r="Z1531" s="48">
        <v>3</v>
      </c>
      <c r="AA1531">
        <v>2025</v>
      </c>
      <c r="AB1531" s="45">
        <v>99995</v>
      </c>
      <c r="AC1531" s="45">
        <v>99995</v>
      </c>
      <c r="AI1531" s="10"/>
      <c r="AK1531" s="10"/>
    </row>
    <row r="1532" spans="1:37">
      <c r="A1532" t="s">
        <v>45</v>
      </c>
      <c r="B1532" t="s">
        <v>46</v>
      </c>
      <c r="C1532" t="s">
        <v>47</v>
      </c>
      <c r="D1532" t="s">
        <v>1963</v>
      </c>
      <c r="E1532" t="s">
        <v>88</v>
      </c>
      <c r="F1532" t="s">
        <v>79</v>
      </c>
      <c r="G1532" t="s">
        <v>51</v>
      </c>
      <c r="H1532" s="20" t="s">
        <v>52</v>
      </c>
      <c r="I1532" t="s">
        <v>53</v>
      </c>
      <c r="J1532" t="s">
        <v>54</v>
      </c>
      <c r="L1532" t="s">
        <v>55</v>
      </c>
      <c r="M1532" t="s">
        <v>56</v>
      </c>
      <c r="N1532" t="s">
        <v>57</v>
      </c>
      <c r="O1532" s="21" t="s">
        <v>58</v>
      </c>
      <c r="P1532" s="21" t="s">
        <v>64</v>
      </c>
      <c r="Q1532" s="20" t="s">
        <v>385</v>
      </c>
      <c r="R1532" s="21" t="s">
        <v>386</v>
      </c>
      <c r="S1532" s="35">
        <v>1</v>
      </c>
      <c r="T1532" s="22">
        <v>1</v>
      </c>
      <c r="U1532" s="20" t="s">
        <v>62</v>
      </c>
      <c r="V1532" s="20">
        <v>45735</v>
      </c>
      <c r="W1532" s="21">
        <v>3</v>
      </c>
      <c r="X1532" s="20">
        <v>45743</v>
      </c>
      <c r="Y1532" s="20">
        <v>45740</v>
      </c>
      <c r="Z1532" s="48">
        <v>3</v>
      </c>
      <c r="AA1532">
        <v>2025</v>
      </c>
      <c r="AB1532" s="45">
        <v>46869</v>
      </c>
      <c r="AC1532" s="45">
        <v>46869</v>
      </c>
      <c r="AI1532" s="10"/>
      <c r="AK1532" s="10"/>
    </row>
    <row r="1533" spans="1:37">
      <c r="A1533" t="s">
        <v>45</v>
      </c>
      <c r="B1533" t="s">
        <v>46</v>
      </c>
      <c r="C1533" t="s">
        <v>47</v>
      </c>
      <c r="D1533" t="s">
        <v>1964</v>
      </c>
      <c r="E1533" t="s">
        <v>88</v>
      </c>
      <c r="F1533" t="s">
        <v>79</v>
      </c>
      <c r="G1533" t="s">
        <v>51</v>
      </c>
      <c r="H1533" s="20" t="s">
        <v>52</v>
      </c>
      <c r="I1533" t="s">
        <v>53</v>
      </c>
      <c r="J1533" t="s">
        <v>54</v>
      </c>
      <c r="L1533" t="s">
        <v>55</v>
      </c>
      <c r="M1533" t="s">
        <v>56</v>
      </c>
      <c r="N1533" t="s">
        <v>57</v>
      </c>
      <c r="O1533" s="21" t="s">
        <v>58</v>
      </c>
      <c r="P1533" s="21" t="s">
        <v>64</v>
      </c>
      <c r="Q1533" s="20" t="s">
        <v>385</v>
      </c>
      <c r="R1533" s="21" t="s">
        <v>386</v>
      </c>
      <c r="S1533" s="35">
        <v>1</v>
      </c>
      <c r="T1533" s="22">
        <v>1</v>
      </c>
      <c r="U1533" s="20" t="s">
        <v>62</v>
      </c>
      <c r="V1533" s="20">
        <v>45737</v>
      </c>
      <c r="W1533" s="21">
        <v>3</v>
      </c>
      <c r="X1533" s="20">
        <v>45747</v>
      </c>
      <c r="Y1533" s="20">
        <v>45742</v>
      </c>
      <c r="Z1533" s="48">
        <v>3</v>
      </c>
      <c r="AA1533">
        <v>2025</v>
      </c>
      <c r="AB1533" s="45">
        <v>46662</v>
      </c>
      <c r="AC1533" s="45">
        <v>46662</v>
      </c>
      <c r="AI1533" s="10"/>
      <c r="AK1533" s="10"/>
    </row>
    <row r="1534" spans="1:37">
      <c r="A1534" t="s">
        <v>45</v>
      </c>
      <c r="B1534" t="s">
        <v>46</v>
      </c>
      <c r="C1534" t="s">
        <v>47</v>
      </c>
      <c r="D1534" t="s">
        <v>1965</v>
      </c>
      <c r="E1534" t="s">
        <v>88</v>
      </c>
      <c r="F1534" t="s">
        <v>79</v>
      </c>
      <c r="G1534" t="s">
        <v>51</v>
      </c>
      <c r="H1534" s="20" t="s">
        <v>52</v>
      </c>
      <c r="I1534" t="s">
        <v>53</v>
      </c>
      <c r="J1534" t="s">
        <v>54</v>
      </c>
      <c r="L1534" t="s">
        <v>55</v>
      </c>
      <c r="M1534" t="s">
        <v>77</v>
      </c>
      <c r="N1534" t="s">
        <v>89</v>
      </c>
      <c r="O1534" s="21" t="s">
        <v>58</v>
      </c>
      <c r="P1534" s="21" t="s">
        <v>203</v>
      </c>
      <c r="Q1534" s="20" t="s">
        <v>204</v>
      </c>
      <c r="R1534" s="21" t="s">
        <v>205</v>
      </c>
      <c r="S1534" s="35">
        <v>1</v>
      </c>
      <c r="T1534" s="22">
        <v>1</v>
      </c>
      <c r="U1534" s="20" t="s">
        <v>62</v>
      </c>
      <c r="V1534" s="20">
        <v>45737</v>
      </c>
      <c r="W1534" s="21">
        <v>3</v>
      </c>
      <c r="X1534" s="20">
        <v>45747</v>
      </c>
      <c r="Y1534" s="20">
        <v>45742</v>
      </c>
      <c r="Z1534" s="48">
        <v>3</v>
      </c>
      <c r="AA1534">
        <v>2025</v>
      </c>
      <c r="AB1534" s="45">
        <v>73332</v>
      </c>
      <c r="AC1534" s="45">
        <v>73332</v>
      </c>
      <c r="AI1534" s="10"/>
      <c r="AK1534" s="10"/>
    </row>
    <row r="1535" spans="1:37">
      <c r="A1535" t="s">
        <v>45</v>
      </c>
      <c r="B1535" t="s">
        <v>46</v>
      </c>
      <c r="C1535" t="s">
        <v>47</v>
      </c>
      <c r="D1535" t="s">
        <v>1966</v>
      </c>
      <c r="E1535" t="s">
        <v>88</v>
      </c>
      <c r="F1535" t="s">
        <v>79</v>
      </c>
      <c r="G1535" t="s">
        <v>51</v>
      </c>
      <c r="H1535" s="20" t="s">
        <v>52</v>
      </c>
      <c r="I1535" t="s">
        <v>53</v>
      </c>
      <c r="J1535" t="s">
        <v>54</v>
      </c>
      <c r="L1535" t="s">
        <v>55</v>
      </c>
      <c r="M1535" t="s">
        <v>56</v>
      </c>
      <c r="N1535" t="s">
        <v>57</v>
      </c>
      <c r="O1535" s="21" t="s">
        <v>58</v>
      </c>
      <c r="P1535" s="21" t="s">
        <v>64</v>
      </c>
      <c r="Q1535" s="20" t="s">
        <v>1691</v>
      </c>
      <c r="R1535" s="21" t="s">
        <v>1692</v>
      </c>
      <c r="S1535" s="35">
        <v>1</v>
      </c>
      <c r="T1535" s="22">
        <v>1</v>
      </c>
      <c r="U1535" s="20" t="s">
        <v>62</v>
      </c>
      <c r="V1535" s="20">
        <v>45736</v>
      </c>
      <c r="W1535" s="21">
        <v>3</v>
      </c>
      <c r="X1535" s="20">
        <v>45744</v>
      </c>
      <c r="Y1535" s="20">
        <v>45742</v>
      </c>
      <c r="Z1535" s="48">
        <v>3</v>
      </c>
      <c r="AA1535">
        <v>2025</v>
      </c>
      <c r="AB1535" s="45">
        <v>99995</v>
      </c>
      <c r="AC1535" s="45">
        <v>99995</v>
      </c>
      <c r="AI1535" s="10"/>
      <c r="AK1535" s="10"/>
    </row>
    <row r="1536" spans="1:37">
      <c r="A1536" t="s">
        <v>45</v>
      </c>
      <c r="B1536" t="s">
        <v>46</v>
      </c>
      <c r="C1536" t="s">
        <v>47</v>
      </c>
      <c r="D1536" t="s">
        <v>1967</v>
      </c>
      <c r="E1536" t="s">
        <v>88</v>
      </c>
      <c r="F1536" t="s">
        <v>79</v>
      </c>
      <c r="G1536" t="s">
        <v>51</v>
      </c>
      <c r="H1536" s="20" t="s">
        <v>52</v>
      </c>
      <c r="I1536" t="s">
        <v>53</v>
      </c>
      <c r="J1536" t="s">
        <v>54</v>
      </c>
      <c r="L1536" t="s">
        <v>55</v>
      </c>
      <c r="M1536" t="s">
        <v>56</v>
      </c>
      <c r="N1536" t="s">
        <v>57</v>
      </c>
      <c r="O1536" s="21" t="s">
        <v>58</v>
      </c>
      <c r="P1536" s="21" t="s">
        <v>64</v>
      </c>
      <c r="Q1536" s="20" t="s">
        <v>518</v>
      </c>
      <c r="R1536" s="21" t="s">
        <v>519</v>
      </c>
      <c r="S1536" s="35">
        <v>1</v>
      </c>
      <c r="T1536" s="22">
        <v>1</v>
      </c>
      <c r="U1536" s="20" t="s">
        <v>62</v>
      </c>
      <c r="V1536" s="20">
        <v>45735</v>
      </c>
      <c r="W1536" s="21">
        <v>3</v>
      </c>
      <c r="X1536" s="20">
        <v>45744</v>
      </c>
      <c r="Y1536" s="20">
        <v>45740</v>
      </c>
      <c r="Z1536" s="48">
        <v>3</v>
      </c>
      <c r="AA1536">
        <v>2025</v>
      </c>
      <c r="AB1536" s="45">
        <v>137494</v>
      </c>
      <c r="AC1536" s="45">
        <v>137494</v>
      </c>
      <c r="AI1536" s="10"/>
      <c r="AK1536" s="10"/>
    </row>
    <row r="1537" spans="1:37">
      <c r="A1537" t="s">
        <v>45</v>
      </c>
      <c r="B1537" t="s">
        <v>46</v>
      </c>
      <c r="C1537" t="s">
        <v>47</v>
      </c>
      <c r="D1537" t="s">
        <v>1968</v>
      </c>
      <c r="E1537" t="s">
        <v>88</v>
      </c>
      <c r="F1537" t="s">
        <v>79</v>
      </c>
      <c r="G1537" t="s">
        <v>51</v>
      </c>
      <c r="H1537" s="20" t="s">
        <v>52</v>
      </c>
      <c r="I1537" t="s">
        <v>53</v>
      </c>
      <c r="J1537" t="s">
        <v>54</v>
      </c>
      <c r="L1537" t="s">
        <v>55</v>
      </c>
      <c r="M1537" t="s">
        <v>77</v>
      </c>
      <c r="N1537" t="s">
        <v>89</v>
      </c>
      <c r="O1537" s="21" t="s">
        <v>58</v>
      </c>
      <c r="P1537" s="21" t="s">
        <v>150</v>
      </c>
      <c r="Q1537" s="20" t="s">
        <v>1969</v>
      </c>
      <c r="R1537" s="21" t="s">
        <v>1970</v>
      </c>
      <c r="S1537" s="35">
        <v>1</v>
      </c>
      <c r="T1537" s="22">
        <v>1</v>
      </c>
      <c r="U1537" s="20" t="s">
        <v>62</v>
      </c>
      <c r="V1537" s="20">
        <v>45737</v>
      </c>
      <c r="W1537" s="21">
        <v>3</v>
      </c>
      <c r="X1537" s="20">
        <v>45747</v>
      </c>
      <c r="Y1537" s="20">
        <v>45742</v>
      </c>
      <c r="Z1537" s="48">
        <v>3</v>
      </c>
      <c r="AA1537">
        <v>2025</v>
      </c>
      <c r="AB1537" s="45">
        <v>166657</v>
      </c>
      <c r="AC1537" s="45">
        <v>166657</v>
      </c>
      <c r="AI1537" s="10"/>
      <c r="AK1537" s="10"/>
    </row>
    <row r="1538" spans="1:37">
      <c r="A1538" t="s">
        <v>45</v>
      </c>
      <c r="B1538" t="s">
        <v>46</v>
      </c>
      <c r="C1538" t="s">
        <v>47</v>
      </c>
      <c r="D1538" t="s">
        <v>1971</v>
      </c>
      <c r="E1538" t="s">
        <v>88</v>
      </c>
      <c r="F1538" t="s">
        <v>79</v>
      </c>
      <c r="G1538" t="s">
        <v>51</v>
      </c>
      <c r="H1538" s="20" t="s">
        <v>52</v>
      </c>
      <c r="I1538" t="s">
        <v>53</v>
      </c>
      <c r="J1538" t="s">
        <v>54</v>
      </c>
      <c r="L1538" t="s">
        <v>55</v>
      </c>
      <c r="M1538" t="s">
        <v>77</v>
      </c>
      <c r="N1538" t="s">
        <v>89</v>
      </c>
      <c r="O1538" s="21" t="s">
        <v>58</v>
      </c>
      <c r="P1538" s="21" t="s">
        <v>137</v>
      </c>
      <c r="Q1538" s="20" t="s">
        <v>138</v>
      </c>
      <c r="R1538" s="21" t="s">
        <v>139</v>
      </c>
      <c r="S1538" s="35">
        <v>1</v>
      </c>
      <c r="T1538" s="22">
        <v>1</v>
      </c>
      <c r="U1538" s="20" t="s">
        <v>62</v>
      </c>
      <c r="V1538" s="20">
        <v>45734</v>
      </c>
      <c r="W1538" s="21">
        <v>3</v>
      </c>
      <c r="X1538" s="20">
        <v>45740</v>
      </c>
      <c r="Y1538" s="20">
        <v>45737</v>
      </c>
      <c r="Z1538" s="48">
        <v>3</v>
      </c>
      <c r="AA1538">
        <v>2025</v>
      </c>
      <c r="AB1538" s="45">
        <v>135713</v>
      </c>
      <c r="AC1538" s="45">
        <v>135713</v>
      </c>
      <c r="AI1538" s="10"/>
      <c r="AK1538" s="10"/>
    </row>
    <row r="1539" spans="1:37">
      <c r="A1539" t="s">
        <v>45</v>
      </c>
      <c r="B1539" t="s">
        <v>46</v>
      </c>
      <c r="C1539" t="s">
        <v>47</v>
      </c>
      <c r="D1539" t="s">
        <v>1972</v>
      </c>
      <c r="E1539" t="s">
        <v>88</v>
      </c>
      <c r="F1539" t="s">
        <v>79</v>
      </c>
      <c r="G1539" t="s">
        <v>51</v>
      </c>
      <c r="H1539" s="20" t="s">
        <v>52</v>
      </c>
      <c r="I1539" t="s">
        <v>53</v>
      </c>
      <c r="J1539" t="s">
        <v>54</v>
      </c>
      <c r="L1539" t="s">
        <v>55</v>
      </c>
      <c r="M1539" t="s">
        <v>56</v>
      </c>
      <c r="N1539" t="s">
        <v>57</v>
      </c>
      <c r="O1539" s="21" t="s">
        <v>58</v>
      </c>
      <c r="P1539" s="21" t="s">
        <v>64</v>
      </c>
      <c r="Q1539" s="20" t="s">
        <v>410</v>
      </c>
      <c r="R1539" s="21" t="s">
        <v>411</v>
      </c>
      <c r="S1539" s="35">
        <v>1</v>
      </c>
      <c r="T1539" s="22">
        <v>1</v>
      </c>
      <c r="U1539" s="20" t="s">
        <v>62</v>
      </c>
      <c r="V1539" s="20">
        <v>45735</v>
      </c>
      <c r="W1539" s="21">
        <v>3</v>
      </c>
      <c r="X1539" s="20">
        <v>45743</v>
      </c>
      <c r="Y1539" s="20">
        <v>45740</v>
      </c>
      <c r="Z1539" s="48">
        <v>3</v>
      </c>
      <c r="AA1539">
        <v>2025</v>
      </c>
      <c r="AB1539" s="45">
        <v>53119</v>
      </c>
      <c r="AC1539" s="45">
        <v>53119</v>
      </c>
      <c r="AI1539" s="10"/>
      <c r="AK1539" s="10"/>
    </row>
    <row r="1540" spans="1:37">
      <c r="A1540" t="s">
        <v>45</v>
      </c>
      <c r="B1540" t="s">
        <v>46</v>
      </c>
      <c r="C1540" t="s">
        <v>47</v>
      </c>
      <c r="D1540" t="s">
        <v>1973</v>
      </c>
      <c r="E1540" t="s">
        <v>88</v>
      </c>
      <c r="F1540" t="s">
        <v>79</v>
      </c>
      <c r="G1540" t="s">
        <v>51</v>
      </c>
      <c r="H1540" s="20" t="s">
        <v>52</v>
      </c>
      <c r="I1540" t="s">
        <v>53</v>
      </c>
      <c r="J1540" t="s">
        <v>54</v>
      </c>
      <c r="L1540" t="s">
        <v>55</v>
      </c>
      <c r="M1540" t="s">
        <v>56</v>
      </c>
      <c r="N1540" t="s">
        <v>57</v>
      </c>
      <c r="O1540" s="21" t="s">
        <v>58</v>
      </c>
      <c r="P1540" s="21" t="s">
        <v>64</v>
      </c>
      <c r="Q1540" s="20" t="s">
        <v>94</v>
      </c>
      <c r="R1540" s="21" t="s">
        <v>95</v>
      </c>
      <c r="S1540" s="35">
        <v>1</v>
      </c>
      <c r="T1540" s="22">
        <v>1</v>
      </c>
      <c r="U1540" s="20" t="s">
        <v>62</v>
      </c>
      <c r="V1540" s="20">
        <v>45736</v>
      </c>
      <c r="W1540" s="21">
        <v>3</v>
      </c>
      <c r="X1540" s="20">
        <v>45744</v>
      </c>
      <c r="Y1540" s="20">
        <v>45742</v>
      </c>
      <c r="Z1540" s="48">
        <v>3</v>
      </c>
      <c r="AA1540">
        <v>2025</v>
      </c>
      <c r="AB1540" s="45">
        <v>29994</v>
      </c>
      <c r="AC1540" s="45">
        <v>29994</v>
      </c>
      <c r="AI1540" s="10"/>
      <c r="AK1540" s="10"/>
    </row>
    <row r="1541" spans="1:37">
      <c r="A1541" t="s">
        <v>45</v>
      </c>
      <c r="B1541" t="s">
        <v>46</v>
      </c>
      <c r="C1541" t="s">
        <v>47</v>
      </c>
      <c r="D1541" t="s">
        <v>1974</v>
      </c>
      <c r="E1541" t="s">
        <v>88</v>
      </c>
      <c r="F1541" t="s">
        <v>79</v>
      </c>
      <c r="G1541" t="s">
        <v>51</v>
      </c>
      <c r="H1541" s="20" t="s">
        <v>52</v>
      </c>
      <c r="I1541" t="s">
        <v>53</v>
      </c>
      <c r="J1541" t="s">
        <v>54</v>
      </c>
      <c r="L1541" t="s">
        <v>55</v>
      </c>
      <c r="M1541" t="s">
        <v>77</v>
      </c>
      <c r="N1541" t="s">
        <v>89</v>
      </c>
      <c r="O1541" s="21" t="s">
        <v>58</v>
      </c>
      <c r="P1541" s="21" t="s">
        <v>126</v>
      </c>
      <c r="Q1541" s="20" t="s">
        <v>1002</v>
      </c>
      <c r="R1541" s="21" t="s">
        <v>1003</v>
      </c>
      <c r="S1541" s="35">
        <v>1</v>
      </c>
      <c r="T1541" s="22">
        <v>1</v>
      </c>
      <c r="U1541" s="20" t="s">
        <v>62</v>
      </c>
      <c r="V1541" s="20">
        <v>45737</v>
      </c>
      <c r="W1541" s="21">
        <v>3</v>
      </c>
      <c r="X1541" s="20">
        <v>45749</v>
      </c>
      <c r="Y1541" s="20">
        <v>45744</v>
      </c>
      <c r="Z1541" s="48">
        <v>3</v>
      </c>
      <c r="AA1541">
        <v>2025</v>
      </c>
      <c r="AB1541" s="45">
        <v>34658</v>
      </c>
      <c r="AC1541" s="45">
        <v>34658</v>
      </c>
      <c r="AI1541" s="10"/>
      <c r="AK1541" s="10"/>
    </row>
    <row r="1542" spans="1:37">
      <c r="A1542" t="s">
        <v>45</v>
      </c>
      <c r="B1542" t="s">
        <v>46</v>
      </c>
      <c r="C1542" t="s">
        <v>47</v>
      </c>
      <c r="D1542" t="s">
        <v>1975</v>
      </c>
      <c r="E1542" t="s">
        <v>88</v>
      </c>
      <c r="F1542" t="s">
        <v>79</v>
      </c>
      <c r="G1542" t="s">
        <v>51</v>
      </c>
      <c r="H1542" s="20" t="s">
        <v>52</v>
      </c>
      <c r="I1542" t="s">
        <v>53</v>
      </c>
      <c r="J1542" t="s">
        <v>54</v>
      </c>
      <c r="L1542" t="s">
        <v>55</v>
      </c>
      <c r="M1542" t="s">
        <v>77</v>
      </c>
      <c r="N1542" t="s">
        <v>89</v>
      </c>
      <c r="O1542" s="21" t="s">
        <v>58</v>
      </c>
      <c r="P1542" s="21" t="s">
        <v>126</v>
      </c>
      <c r="Q1542" s="20" t="s">
        <v>1621</v>
      </c>
      <c r="R1542" s="21" t="s">
        <v>1622</v>
      </c>
      <c r="S1542" s="35">
        <v>1</v>
      </c>
      <c r="T1542" s="22">
        <v>1</v>
      </c>
      <c r="U1542" s="20" t="s">
        <v>62</v>
      </c>
      <c r="V1542" s="20">
        <v>45737</v>
      </c>
      <c r="W1542" s="21">
        <v>3</v>
      </c>
      <c r="X1542" s="20">
        <v>45747</v>
      </c>
      <c r="Y1542" s="20">
        <v>45742</v>
      </c>
      <c r="Z1542" s="48">
        <v>3</v>
      </c>
      <c r="AA1542">
        <v>2025</v>
      </c>
      <c r="AB1542" s="45">
        <v>39994</v>
      </c>
      <c r="AC1542" s="45">
        <v>39994</v>
      </c>
      <c r="AI1542" s="10"/>
      <c r="AK1542" s="10"/>
    </row>
    <row r="1543" spans="1:37">
      <c r="A1543" t="s">
        <v>45</v>
      </c>
      <c r="B1543" t="s">
        <v>46</v>
      </c>
      <c r="C1543" t="s">
        <v>47</v>
      </c>
      <c r="D1543" t="s">
        <v>1976</v>
      </c>
      <c r="E1543" t="s">
        <v>88</v>
      </c>
      <c r="F1543" t="s">
        <v>79</v>
      </c>
      <c r="G1543" t="s">
        <v>51</v>
      </c>
      <c r="H1543" s="20" t="s">
        <v>52</v>
      </c>
      <c r="I1543" t="s">
        <v>53</v>
      </c>
      <c r="J1543" t="s">
        <v>54</v>
      </c>
      <c r="L1543" t="s">
        <v>55</v>
      </c>
      <c r="M1543" t="s">
        <v>77</v>
      </c>
      <c r="N1543" t="s">
        <v>89</v>
      </c>
      <c r="O1543" s="21" t="s">
        <v>58</v>
      </c>
      <c r="P1543" s="21" t="s">
        <v>126</v>
      </c>
      <c r="Q1543" s="20" t="s">
        <v>1621</v>
      </c>
      <c r="R1543" s="21" t="s">
        <v>1622</v>
      </c>
      <c r="S1543" s="35">
        <v>1</v>
      </c>
      <c r="T1543" s="22">
        <v>1</v>
      </c>
      <c r="U1543" s="20" t="s">
        <v>62</v>
      </c>
      <c r="V1543" s="20">
        <v>45734</v>
      </c>
      <c r="W1543" s="21">
        <v>3</v>
      </c>
      <c r="X1543" s="20">
        <v>45740</v>
      </c>
      <c r="Y1543" s="20">
        <v>45737</v>
      </c>
      <c r="Z1543" s="48">
        <v>3</v>
      </c>
      <c r="AA1543">
        <v>2025</v>
      </c>
      <c r="AB1543" s="45">
        <v>40620</v>
      </c>
      <c r="AC1543" s="45">
        <v>40620</v>
      </c>
      <c r="AI1543" s="10"/>
      <c r="AK1543" s="10"/>
    </row>
    <row r="1544" spans="1:37">
      <c r="A1544" t="s">
        <v>45</v>
      </c>
      <c r="B1544" t="s">
        <v>46</v>
      </c>
      <c r="C1544" t="s">
        <v>47</v>
      </c>
      <c r="D1544" t="s">
        <v>1977</v>
      </c>
      <c r="E1544" t="s">
        <v>88</v>
      </c>
      <c r="F1544" t="s">
        <v>79</v>
      </c>
      <c r="G1544" t="s">
        <v>51</v>
      </c>
      <c r="H1544" s="20" t="s">
        <v>52</v>
      </c>
      <c r="I1544" t="s">
        <v>53</v>
      </c>
      <c r="J1544" t="s">
        <v>54</v>
      </c>
      <c r="L1544" t="s">
        <v>55</v>
      </c>
      <c r="M1544" t="s">
        <v>77</v>
      </c>
      <c r="N1544" t="s">
        <v>89</v>
      </c>
      <c r="O1544" s="21" t="s">
        <v>58</v>
      </c>
      <c r="P1544" s="21" t="s">
        <v>119</v>
      </c>
      <c r="Q1544" s="20" t="s">
        <v>939</v>
      </c>
      <c r="R1544" s="21" t="s">
        <v>940</v>
      </c>
      <c r="S1544" s="35">
        <v>1</v>
      </c>
      <c r="T1544" s="22">
        <v>1</v>
      </c>
      <c r="U1544" s="20" t="s">
        <v>62</v>
      </c>
      <c r="V1544" s="20">
        <v>45735</v>
      </c>
      <c r="W1544" s="21">
        <v>3</v>
      </c>
      <c r="X1544" s="20">
        <v>45740</v>
      </c>
      <c r="Y1544" s="20">
        <v>45737</v>
      </c>
      <c r="Z1544" s="48">
        <v>3</v>
      </c>
      <c r="AA1544">
        <v>2025</v>
      </c>
      <c r="AB1544" s="45">
        <v>89278</v>
      </c>
      <c r="AC1544" s="45">
        <v>89278</v>
      </c>
      <c r="AI1544" s="10"/>
      <c r="AK1544" s="10"/>
    </row>
    <row r="1545" spans="1:37">
      <c r="A1545" t="s">
        <v>45</v>
      </c>
      <c r="B1545" t="s">
        <v>46</v>
      </c>
      <c r="C1545" t="s">
        <v>47</v>
      </c>
      <c r="D1545" t="s">
        <v>1978</v>
      </c>
      <c r="E1545" t="s">
        <v>88</v>
      </c>
      <c r="F1545" t="s">
        <v>79</v>
      </c>
      <c r="G1545" t="s">
        <v>51</v>
      </c>
      <c r="H1545" s="20" t="s">
        <v>52</v>
      </c>
      <c r="I1545" t="s">
        <v>53</v>
      </c>
      <c r="J1545" t="s">
        <v>54</v>
      </c>
      <c r="L1545" t="s">
        <v>55</v>
      </c>
      <c r="M1545" t="s">
        <v>77</v>
      </c>
      <c r="N1545" t="s">
        <v>89</v>
      </c>
      <c r="O1545" s="21" t="s">
        <v>58</v>
      </c>
      <c r="P1545" s="21" t="s">
        <v>126</v>
      </c>
      <c r="Q1545" s="20" t="s">
        <v>1746</v>
      </c>
      <c r="R1545" s="21" t="s">
        <v>1747</v>
      </c>
      <c r="S1545" s="35">
        <v>1</v>
      </c>
      <c r="T1545" s="22">
        <v>1</v>
      </c>
      <c r="U1545" s="20" t="s">
        <v>62</v>
      </c>
      <c r="V1545" s="20">
        <v>45734</v>
      </c>
      <c r="W1545" s="21">
        <v>3</v>
      </c>
      <c r="X1545" s="20">
        <v>45741</v>
      </c>
      <c r="Y1545" s="20">
        <v>45737</v>
      </c>
      <c r="Z1545" s="48">
        <v>3</v>
      </c>
      <c r="AA1545">
        <v>2025</v>
      </c>
      <c r="AB1545" s="45">
        <v>21869</v>
      </c>
      <c r="AC1545" s="45">
        <v>21869</v>
      </c>
      <c r="AI1545" s="10"/>
      <c r="AK1545" s="10"/>
    </row>
    <row r="1546" spans="1:37">
      <c r="A1546" t="s">
        <v>45</v>
      </c>
      <c r="B1546" t="s">
        <v>46</v>
      </c>
      <c r="C1546" t="s">
        <v>47</v>
      </c>
      <c r="D1546" t="s">
        <v>1979</v>
      </c>
      <c r="E1546" t="s">
        <v>88</v>
      </c>
      <c r="F1546" t="s">
        <v>79</v>
      </c>
      <c r="G1546" t="s">
        <v>51</v>
      </c>
      <c r="H1546" s="20" t="s">
        <v>52</v>
      </c>
      <c r="I1546" t="s">
        <v>53</v>
      </c>
      <c r="J1546" t="s">
        <v>54</v>
      </c>
      <c r="L1546" t="s">
        <v>55</v>
      </c>
      <c r="M1546" t="s">
        <v>56</v>
      </c>
      <c r="N1546" t="s">
        <v>57</v>
      </c>
      <c r="O1546" s="21" t="s">
        <v>58</v>
      </c>
      <c r="P1546" s="21" t="s">
        <v>64</v>
      </c>
      <c r="Q1546" s="20" t="s">
        <v>94</v>
      </c>
      <c r="R1546" s="21" t="s">
        <v>95</v>
      </c>
      <c r="S1546" s="35">
        <v>1</v>
      </c>
      <c r="T1546" s="22">
        <v>1</v>
      </c>
      <c r="U1546" s="20" t="s">
        <v>62</v>
      </c>
      <c r="V1546" s="20">
        <v>45734</v>
      </c>
      <c r="W1546" s="21">
        <v>3</v>
      </c>
      <c r="X1546" s="20">
        <v>45742</v>
      </c>
      <c r="Y1546" s="20">
        <v>45737</v>
      </c>
      <c r="Z1546" s="48">
        <v>3</v>
      </c>
      <c r="AA1546">
        <v>2025</v>
      </c>
      <c r="AB1546" s="45">
        <v>31244</v>
      </c>
      <c r="AC1546" s="45">
        <v>31244</v>
      </c>
      <c r="AI1546" s="10"/>
      <c r="AK1546" s="10"/>
    </row>
    <row r="1547" spans="1:37">
      <c r="A1547" t="s">
        <v>45</v>
      </c>
      <c r="B1547" t="s">
        <v>46</v>
      </c>
      <c r="C1547" t="s">
        <v>47</v>
      </c>
      <c r="D1547" t="s">
        <v>1980</v>
      </c>
      <c r="E1547" t="s">
        <v>88</v>
      </c>
      <c r="F1547" t="s">
        <v>79</v>
      </c>
      <c r="G1547" t="s">
        <v>51</v>
      </c>
      <c r="H1547" s="20" t="s">
        <v>52</v>
      </c>
      <c r="I1547" t="s">
        <v>53</v>
      </c>
      <c r="J1547" t="s">
        <v>54</v>
      </c>
      <c r="L1547" t="s">
        <v>55</v>
      </c>
      <c r="M1547" t="s">
        <v>77</v>
      </c>
      <c r="N1547" t="s">
        <v>89</v>
      </c>
      <c r="O1547" s="21" t="s">
        <v>58</v>
      </c>
      <c r="P1547" s="21" t="s">
        <v>126</v>
      </c>
      <c r="Q1547" s="20" t="s">
        <v>1746</v>
      </c>
      <c r="R1547" s="21" t="s">
        <v>1747</v>
      </c>
      <c r="S1547" s="35">
        <v>1</v>
      </c>
      <c r="T1547" s="22">
        <v>1</v>
      </c>
      <c r="U1547" s="20" t="s">
        <v>62</v>
      </c>
      <c r="V1547" s="20">
        <v>45734</v>
      </c>
      <c r="W1547" s="21">
        <v>3</v>
      </c>
      <c r="X1547" s="20">
        <v>45741</v>
      </c>
      <c r="Y1547" s="20">
        <v>45737</v>
      </c>
      <c r="Z1547" s="48">
        <v>3</v>
      </c>
      <c r="AA1547">
        <v>2025</v>
      </c>
      <c r="AB1547" s="45">
        <v>21869</v>
      </c>
      <c r="AC1547" s="45">
        <v>21869</v>
      </c>
      <c r="AI1547" s="10"/>
      <c r="AK1547" s="10"/>
    </row>
    <row r="1548" spans="1:37">
      <c r="A1548" t="s">
        <v>45</v>
      </c>
      <c r="B1548" t="s">
        <v>46</v>
      </c>
      <c r="C1548" t="s">
        <v>47</v>
      </c>
      <c r="D1548" t="s">
        <v>1981</v>
      </c>
      <c r="E1548" t="s">
        <v>88</v>
      </c>
      <c r="F1548" t="s">
        <v>79</v>
      </c>
      <c r="G1548" t="s">
        <v>51</v>
      </c>
      <c r="H1548" s="20" t="s">
        <v>52</v>
      </c>
      <c r="I1548" t="s">
        <v>53</v>
      </c>
      <c r="J1548" t="s">
        <v>54</v>
      </c>
      <c r="L1548" t="s">
        <v>55</v>
      </c>
      <c r="M1548" t="s">
        <v>77</v>
      </c>
      <c r="N1548" t="s">
        <v>89</v>
      </c>
      <c r="O1548" s="21" t="s">
        <v>58</v>
      </c>
      <c r="P1548" s="21" t="s">
        <v>97</v>
      </c>
      <c r="Q1548" s="20" t="s">
        <v>1652</v>
      </c>
      <c r="R1548" s="21" t="s">
        <v>1653</v>
      </c>
      <c r="S1548" s="35">
        <v>1</v>
      </c>
      <c r="T1548" s="22">
        <v>1</v>
      </c>
      <c r="U1548" s="20" t="s">
        <v>62</v>
      </c>
      <c r="V1548" s="20">
        <v>45735</v>
      </c>
      <c r="W1548" s="21">
        <v>3</v>
      </c>
      <c r="X1548" s="20">
        <v>45736</v>
      </c>
      <c r="Y1548" s="20">
        <v>45737</v>
      </c>
      <c r="Z1548" s="48">
        <v>3</v>
      </c>
      <c r="AA1548">
        <v>2025</v>
      </c>
      <c r="AB1548" s="45">
        <v>40622</v>
      </c>
      <c r="AC1548" s="45">
        <v>40622</v>
      </c>
      <c r="AI1548" s="10"/>
      <c r="AK1548" s="10"/>
    </row>
    <row r="1549" spans="1:37">
      <c r="A1549" t="s">
        <v>45</v>
      </c>
      <c r="B1549" t="s">
        <v>46</v>
      </c>
      <c r="C1549" t="s">
        <v>47</v>
      </c>
      <c r="D1549" t="s">
        <v>1982</v>
      </c>
      <c r="E1549" t="s">
        <v>88</v>
      </c>
      <c r="F1549" t="s">
        <v>79</v>
      </c>
      <c r="G1549" t="s">
        <v>51</v>
      </c>
      <c r="H1549" s="20" t="s">
        <v>52</v>
      </c>
      <c r="I1549" t="s">
        <v>53</v>
      </c>
      <c r="J1549" t="s">
        <v>54</v>
      </c>
      <c r="L1549" t="s">
        <v>55</v>
      </c>
      <c r="M1549" t="s">
        <v>56</v>
      </c>
      <c r="N1549" t="s">
        <v>57</v>
      </c>
      <c r="O1549" s="21" t="s">
        <v>58</v>
      </c>
      <c r="P1549" s="21" t="s">
        <v>64</v>
      </c>
      <c r="Q1549" s="20" t="s">
        <v>1691</v>
      </c>
      <c r="R1549" s="21" t="s">
        <v>1692</v>
      </c>
      <c r="S1549" s="35">
        <v>1</v>
      </c>
      <c r="T1549" s="22">
        <v>1</v>
      </c>
      <c r="U1549" s="20" t="s">
        <v>62</v>
      </c>
      <c r="V1549" s="20">
        <v>45735</v>
      </c>
      <c r="W1549" s="21">
        <v>3</v>
      </c>
      <c r="X1549" s="20">
        <v>45747</v>
      </c>
      <c r="Y1549" s="20">
        <v>45742</v>
      </c>
      <c r="Z1549" s="48">
        <v>3</v>
      </c>
      <c r="AA1549">
        <v>2025</v>
      </c>
      <c r="AB1549" s="45">
        <v>106244</v>
      </c>
      <c r="AC1549" s="45">
        <v>106244</v>
      </c>
      <c r="AI1549" s="10"/>
      <c r="AK1549" s="10"/>
    </row>
    <row r="1550" spans="1:37">
      <c r="A1550" t="s">
        <v>45</v>
      </c>
      <c r="B1550" t="s">
        <v>46</v>
      </c>
      <c r="C1550" t="s">
        <v>47</v>
      </c>
      <c r="D1550" t="s">
        <v>1983</v>
      </c>
      <c r="E1550" t="s">
        <v>88</v>
      </c>
      <c r="F1550" t="s">
        <v>79</v>
      </c>
      <c r="G1550" t="s">
        <v>51</v>
      </c>
      <c r="H1550" s="20" t="s">
        <v>52</v>
      </c>
      <c r="I1550" t="s">
        <v>53</v>
      </c>
      <c r="J1550" t="s">
        <v>54</v>
      </c>
      <c r="L1550" t="s">
        <v>55</v>
      </c>
      <c r="M1550" t="s">
        <v>77</v>
      </c>
      <c r="N1550" t="s">
        <v>89</v>
      </c>
      <c r="O1550" s="21" t="s">
        <v>58</v>
      </c>
      <c r="P1550" s="21" t="s">
        <v>303</v>
      </c>
      <c r="Q1550" s="20" t="s">
        <v>631</v>
      </c>
      <c r="R1550" s="21" t="s">
        <v>632</v>
      </c>
      <c r="S1550" s="35">
        <v>1</v>
      </c>
      <c r="T1550" s="22">
        <v>1</v>
      </c>
      <c r="U1550" s="20" t="s">
        <v>62</v>
      </c>
      <c r="V1550" s="20">
        <v>45733</v>
      </c>
      <c r="W1550" s="21">
        <v>3</v>
      </c>
      <c r="X1550" s="20">
        <v>45740</v>
      </c>
      <c r="Y1550" s="20">
        <v>45735</v>
      </c>
      <c r="Z1550" s="48">
        <v>3</v>
      </c>
      <c r="AA1550">
        <v>2025</v>
      </c>
      <c r="AB1550" s="45">
        <v>63333</v>
      </c>
      <c r="AC1550" s="45">
        <v>63333</v>
      </c>
      <c r="AI1550" s="10"/>
      <c r="AK1550" s="10"/>
    </row>
    <row r="1551" spans="1:37">
      <c r="A1551" t="s">
        <v>45</v>
      </c>
      <c r="B1551" t="s">
        <v>46</v>
      </c>
      <c r="C1551" t="s">
        <v>47</v>
      </c>
      <c r="D1551" t="s">
        <v>1984</v>
      </c>
      <c r="E1551" t="s">
        <v>88</v>
      </c>
      <c r="F1551" t="s">
        <v>79</v>
      </c>
      <c r="G1551" t="s">
        <v>51</v>
      </c>
      <c r="H1551" s="20" t="s">
        <v>52</v>
      </c>
      <c r="I1551" t="s">
        <v>53</v>
      </c>
      <c r="J1551" t="s">
        <v>54</v>
      </c>
      <c r="L1551" t="s">
        <v>55</v>
      </c>
      <c r="M1551" t="s">
        <v>77</v>
      </c>
      <c r="N1551" t="s">
        <v>89</v>
      </c>
      <c r="O1551" s="21" t="s">
        <v>58</v>
      </c>
      <c r="P1551" s="21" t="s">
        <v>126</v>
      </c>
      <c r="Q1551" s="20" t="s">
        <v>799</v>
      </c>
      <c r="R1551" s="21" t="s">
        <v>800</v>
      </c>
      <c r="S1551" s="35">
        <v>1</v>
      </c>
      <c r="T1551" s="22">
        <v>1</v>
      </c>
      <c r="U1551" s="20" t="s">
        <v>62</v>
      </c>
      <c r="V1551" s="20">
        <v>45734</v>
      </c>
      <c r="W1551" s="21">
        <v>3</v>
      </c>
      <c r="X1551" s="20">
        <v>45740</v>
      </c>
      <c r="Y1551" s="20">
        <v>45737</v>
      </c>
      <c r="Z1551" s="48">
        <v>3</v>
      </c>
      <c r="AA1551">
        <v>2025</v>
      </c>
      <c r="AB1551" s="45">
        <v>62493</v>
      </c>
      <c r="AC1551" s="45">
        <v>62493</v>
      </c>
      <c r="AI1551" s="10"/>
      <c r="AK1551" s="10"/>
    </row>
    <row r="1552" spans="1:37">
      <c r="A1552" t="s">
        <v>45</v>
      </c>
      <c r="B1552" t="s">
        <v>46</v>
      </c>
      <c r="C1552" t="s">
        <v>47</v>
      </c>
      <c r="D1552" t="s">
        <v>1985</v>
      </c>
      <c r="E1552" t="s">
        <v>88</v>
      </c>
      <c r="F1552" t="s">
        <v>79</v>
      </c>
      <c r="G1552" t="s">
        <v>51</v>
      </c>
      <c r="H1552" s="20" t="s">
        <v>52</v>
      </c>
      <c r="I1552" t="s">
        <v>53</v>
      </c>
      <c r="J1552" t="s">
        <v>54</v>
      </c>
      <c r="L1552" t="s">
        <v>55</v>
      </c>
      <c r="M1552" t="s">
        <v>77</v>
      </c>
      <c r="N1552" t="s">
        <v>89</v>
      </c>
      <c r="O1552" s="21" t="s">
        <v>58</v>
      </c>
      <c r="P1552" s="21" t="s">
        <v>137</v>
      </c>
      <c r="Q1552" s="20" t="s">
        <v>138</v>
      </c>
      <c r="R1552" s="21" t="s">
        <v>139</v>
      </c>
      <c r="S1552" s="35">
        <v>1</v>
      </c>
      <c r="T1552" s="22">
        <v>1</v>
      </c>
      <c r="U1552" s="20" t="s">
        <v>62</v>
      </c>
      <c r="V1552" s="20">
        <v>45737</v>
      </c>
      <c r="W1552" s="21">
        <v>3</v>
      </c>
      <c r="X1552" s="20">
        <v>45744</v>
      </c>
      <c r="Y1552" s="20">
        <v>45742</v>
      </c>
      <c r="Z1552" s="48">
        <v>3</v>
      </c>
      <c r="AA1552">
        <v>2025</v>
      </c>
      <c r="AB1552" s="45">
        <v>135713</v>
      </c>
      <c r="AC1552" s="45">
        <v>135713</v>
      </c>
      <c r="AI1552" s="10"/>
      <c r="AK1552" s="10"/>
    </row>
    <row r="1553" spans="1:37">
      <c r="A1553" t="s">
        <v>45</v>
      </c>
      <c r="B1553" t="s">
        <v>46</v>
      </c>
      <c r="C1553" t="s">
        <v>47</v>
      </c>
      <c r="D1553" t="s">
        <v>1986</v>
      </c>
      <c r="E1553" t="s">
        <v>88</v>
      </c>
      <c r="F1553" t="s">
        <v>79</v>
      </c>
      <c r="G1553" t="s">
        <v>51</v>
      </c>
      <c r="H1553" s="20" t="s">
        <v>52</v>
      </c>
      <c r="I1553" t="s">
        <v>53</v>
      </c>
      <c r="J1553" t="s">
        <v>54</v>
      </c>
      <c r="L1553" t="s">
        <v>55</v>
      </c>
      <c r="M1553" t="s">
        <v>77</v>
      </c>
      <c r="N1553" t="s">
        <v>89</v>
      </c>
      <c r="O1553" s="21" t="s">
        <v>58</v>
      </c>
      <c r="P1553" s="21" t="s">
        <v>126</v>
      </c>
      <c r="Q1553" s="20" t="s">
        <v>960</v>
      </c>
      <c r="R1553" s="21" t="s">
        <v>961</v>
      </c>
      <c r="S1553" s="35">
        <v>1</v>
      </c>
      <c r="T1553" s="22">
        <v>1</v>
      </c>
      <c r="U1553" s="20" t="s">
        <v>62</v>
      </c>
      <c r="V1553" s="20">
        <v>45734</v>
      </c>
      <c r="W1553" s="21">
        <v>3</v>
      </c>
      <c r="X1553" s="20">
        <v>45740</v>
      </c>
      <c r="Y1553" s="20">
        <v>45735</v>
      </c>
      <c r="Z1553" s="48">
        <v>3</v>
      </c>
      <c r="AA1553">
        <v>2025</v>
      </c>
      <c r="AB1553" s="45">
        <v>28119</v>
      </c>
      <c r="AC1553" s="45">
        <v>28119</v>
      </c>
      <c r="AI1553" s="10"/>
      <c r="AK1553" s="10"/>
    </row>
    <row r="1554" spans="1:37">
      <c r="A1554" t="s">
        <v>45</v>
      </c>
      <c r="B1554" t="s">
        <v>46</v>
      </c>
      <c r="C1554" t="s">
        <v>47</v>
      </c>
      <c r="D1554" t="s">
        <v>1987</v>
      </c>
      <c r="E1554" t="s">
        <v>88</v>
      </c>
      <c r="F1554" t="s">
        <v>79</v>
      </c>
      <c r="G1554" t="s">
        <v>51</v>
      </c>
      <c r="H1554" s="20" t="s">
        <v>52</v>
      </c>
      <c r="I1554" t="s">
        <v>53</v>
      </c>
      <c r="J1554" t="s">
        <v>54</v>
      </c>
      <c r="L1554" t="s">
        <v>55</v>
      </c>
      <c r="M1554" t="s">
        <v>56</v>
      </c>
      <c r="N1554" t="s">
        <v>57</v>
      </c>
      <c r="O1554" s="21" t="s">
        <v>58</v>
      </c>
      <c r="P1554" s="21" t="s">
        <v>64</v>
      </c>
      <c r="Q1554" s="20" t="s">
        <v>481</v>
      </c>
      <c r="R1554" s="21" t="s">
        <v>482</v>
      </c>
      <c r="S1554" s="35">
        <v>1</v>
      </c>
      <c r="T1554" s="22">
        <v>1</v>
      </c>
      <c r="U1554" s="20" t="s">
        <v>62</v>
      </c>
      <c r="V1554" s="20">
        <v>45737</v>
      </c>
      <c r="W1554" s="21">
        <v>3</v>
      </c>
      <c r="X1554" s="20">
        <v>45747</v>
      </c>
      <c r="Y1554" s="20">
        <v>45742</v>
      </c>
      <c r="Z1554" s="48">
        <v>3</v>
      </c>
      <c r="AA1554">
        <v>2025</v>
      </c>
      <c r="AB1554" s="45">
        <v>71421</v>
      </c>
      <c r="AC1554" s="45">
        <v>71421</v>
      </c>
      <c r="AI1554" s="10"/>
      <c r="AK1554" s="10"/>
    </row>
    <row r="1555" spans="1:37">
      <c r="A1555" t="s">
        <v>45</v>
      </c>
      <c r="B1555" t="s">
        <v>46</v>
      </c>
      <c r="C1555" t="s">
        <v>47</v>
      </c>
      <c r="D1555" t="s">
        <v>1988</v>
      </c>
      <c r="E1555" t="s">
        <v>88</v>
      </c>
      <c r="F1555" t="s">
        <v>79</v>
      </c>
      <c r="G1555" t="s">
        <v>51</v>
      </c>
      <c r="H1555" s="20" t="s">
        <v>52</v>
      </c>
      <c r="I1555" t="s">
        <v>53</v>
      </c>
      <c r="J1555" t="s">
        <v>54</v>
      </c>
      <c r="L1555" t="s">
        <v>55</v>
      </c>
      <c r="M1555" t="s">
        <v>77</v>
      </c>
      <c r="N1555" t="s">
        <v>89</v>
      </c>
      <c r="O1555" s="21" t="s">
        <v>58</v>
      </c>
      <c r="P1555" s="21" t="s">
        <v>90</v>
      </c>
      <c r="Q1555" s="20" t="s">
        <v>1685</v>
      </c>
      <c r="R1555" s="21" t="s">
        <v>1686</v>
      </c>
      <c r="S1555" s="35">
        <v>1</v>
      </c>
      <c r="T1555" s="22">
        <v>1</v>
      </c>
      <c r="U1555" s="20" t="s">
        <v>62</v>
      </c>
      <c r="V1555" s="20">
        <v>45734</v>
      </c>
      <c r="W1555" s="21">
        <v>3</v>
      </c>
      <c r="X1555" s="20">
        <v>45740</v>
      </c>
      <c r="Y1555" s="20">
        <v>45737</v>
      </c>
      <c r="Z1555" s="48">
        <v>3</v>
      </c>
      <c r="AA1555">
        <v>2025</v>
      </c>
      <c r="AB1555" s="45">
        <v>62493</v>
      </c>
      <c r="AC1555" s="45">
        <v>62493</v>
      </c>
      <c r="AI1555" s="10"/>
      <c r="AK1555" s="10"/>
    </row>
    <row r="1556" spans="1:37">
      <c r="A1556" t="s">
        <v>45</v>
      </c>
      <c r="B1556" t="s">
        <v>46</v>
      </c>
      <c r="C1556" t="s">
        <v>47</v>
      </c>
      <c r="D1556" t="s">
        <v>1989</v>
      </c>
      <c r="E1556" t="s">
        <v>88</v>
      </c>
      <c r="F1556" t="s">
        <v>79</v>
      </c>
      <c r="G1556" t="s">
        <v>51</v>
      </c>
      <c r="H1556" s="20" t="s">
        <v>52</v>
      </c>
      <c r="I1556" t="s">
        <v>53</v>
      </c>
      <c r="J1556" t="s">
        <v>54</v>
      </c>
      <c r="L1556" t="s">
        <v>55</v>
      </c>
      <c r="M1556" t="s">
        <v>77</v>
      </c>
      <c r="N1556" t="s">
        <v>89</v>
      </c>
      <c r="O1556" s="21" t="s">
        <v>58</v>
      </c>
      <c r="P1556" s="21" t="s">
        <v>119</v>
      </c>
      <c r="Q1556" s="20" t="s">
        <v>603</v>
      </c>
      <c r="R1556" s="21" t="s">
        <v>604</v>
      </c>
      <c r="S1556" s="35">
        <v>1</v>
      </c>
      <c r="T1556" s="22">
        <v>1</v>
      </c>
      <c r="U1556" s="20" t="s">
        <v>62</v>
      </c>
      <c r="V1556" s="20">
        <v>45737</v>
      </c>
      <c r="W1556" s="21">
        <v>3</v>
      </c>
      <c r="X1556" s="20">
        <v>45744</v>
      </c>
      <c r="Y1556" s="20">
        <v>45742</v>
      </c>
      <c r="Z1556" s="48">
        <v>3</v>
      </c>
      <c r="AA1556">
        <v>2025</v>
      </c>
      <c r="AB1556" s="45">
        <v>64276</v>
      </c>
      <c r="AC1556" s="45">
        <v>64276</v>
      </c>
      <c r="AI1556" s="10"/>
      <c r="AK1556" s="10"/>
    </row>
    <row r="1557" spans="1:37">
      <c r="A1557" t="s">
        <v>45</v>
      </c>
      <c r="B1557" t="s">
        <v>46</v>
      </c>
      <c r="C1557" t="s">
        <v>47</v>
      </c>
      <c r="D1557" t="s">
        <v>1990</v>
      </c>
      <c r="E1557" t="s">
        <v>88</v>
      </c>
      <c r="F1557" t="s">
        <v>79</v>
      </c>
      <c r="G1557" t="s">
        <v>51</v>
      </c>
      <c r="H1557" s="20" t="s">
        <v>52</v>
      </c>
      <c r="I1557" t="s">
        <v>53</v>
      </c>
      <c r="J1557" t="s">
        <v>54</v>
      </c>
      <c r="L1557" t="s">
        <v>55</v>
      </c>
      <c r="M1557" t="s">
        <v>77</v>
      </c>
      <c r="N1557" t="s">
        <v>89</v>
      </c>
      <c r="O1557" s="21" t="s">
        <v>58</v>
      </c>
      <c r="P1557" s="21" t="s">
        <v>119</v>
      </c>
      <c r="Q1557" s="20" t="s">
        <v>603</v>
      </c>
      <c r="R1557" s="21" t="s">
        <v>604</v>
      </c>
      <c r="S1557" s="35">
        <v>1</v>
      </c>
      <c r="T1557" s="22">
        <v>1</v>
      </c>
      <c r="U1557" s="20" t="s">
        <v>62</v>
      </c>
      <c r="V1557" s="20">
        <v>45737</v>
      </c>
      <c r="W1557" s="21">
        <v>3</v>
      </c>
      <c r="X1557" s="20">
        <v>45747</v>
      </c>
      <c r="Y1557" s="20">
        <v>45742</v>
      </c>
      <c r="Z1557" s="48">
        <v>3</v>
      </c>
      <c r="AA1557">
        <v>2025</v>
      </c>
      <c r="AB1557" s="45">
        <v>64276</v>
      </c>
      <c r="AC1557" s="45">
        <v>64276</v>
      </c>
      <c r="AI1557" s="10"/>
      <c r="AK1557" s="10"/>
    </row>
    <row r="1558" spans="1:37">
      <c r="A1558" t="s">
        <v>45</v>
      </c>
      <c r="B1558" t="s">
        <v>46</v>
      </c>
      <c r="C1558" t="s">
        <v>47</v>
      </c>
      <c r="D1558" t="s">
        <v>1991</v>
      </c>
      <c r="E1558" t="s">
        <v>88</v>
      </c>
      <c r="F1558" t="s">
        <v>79</v>
      </c>
      <c r="G1558" t="s">
        <v>51</v>
      </c>
      <c r="H1558" s="20" t="s">
        <v>52</v>
      </c>
      <c r="I1558" t="s">
        <v>53</v>
      </c>
      <c r="J1558" t="s">
        <v>54</v>
      </c>
      <c r="L1558" t="s">
        <v>55</v>
      </c>
      <c r="M1558" t="s">
        <v>77</v>
      </c>
      <c r="N1558" t="s">
        <v>89</v>
      </c>
      <c r="O1558" s="21" t="s">
        <v>58</v>
      </c>
      <c r="P1558" s="21" t="s">
        <v>150</v>
      </c>
      <c r="Q1558" s="20" t="s">
        <v>244</v>
      </c>
      <c r="R1558" s="21" t="s">
        <v>245</v>
      </c>
      <c r="S1558" s="35">
        <v>1</v>
      </c>
      <c r="T1558" s="22">
        <v>1</v>
      </c>
      <c r="U1558" s="20" t="s">
        <v>62</v>
      </c>
      <c r="V1558" s="20">
        <v>45738</v>
      </c>
      <c r="W1558" s="21">
        <v>3</v>
      </c>
      <c r="X1558" s="20">
        <v>45747</v>
      </c>
      <c r="Y1558" s="20">
        <v>45742</v>
      </c>
      <c r="Z1558" s="48">
        <v>3</v>
      </c>
      <c r="AA1558">
        <v>2025</v>
      </c>
      <c r="AB1558" s="45">
        <v>99995</v>
      </c>
      <c r="AC1558" s="45">
        <v>99995</v>
      </c>
      <c r="AI1558" s="10"/>
      <c r="AK1558" s="10"/>
    </row>
    <row r="1559" spans="1:37">
      <c r="A1559" t="s">
        <v>45</v>
      </c>
      <c r="B1559" t="s">
        <v>46</v>
      </c>
      <c r="C1559" t="s">
        <v>47</v>
      </c>
      <c r="D1559" t="s">
        <v>1992</v>
      </c>
      <c r="E1559" t="s">
        <v>88</v>
      </c>
      <c r="F1559" t="s">
        <v>79</v>
      </c>
      <c r="G1559" t="s">
        <v>51</v>
      </c>
      <c r="H1559" s="20" t="s">
        <v>52</v>
      </c>
      <c r="I1559" t="s">
        <v>53</v>
      </c>
      <c r="J1559" t="s">
        <v>54</v>
      </c>
      <c r="L1559" t="s">
        <v>55</v>
      </c>
      <c r="M1559" t="s">
        <v>77</v>
      </c>
      <c r="N1559" t="s">
        <v>89</v>
      </c>
      <c r="O1559" s="21" t="s">
        <v>58</v>
      </c>
      <c r="P1559" s="21" t="s">
        <v>119</v>
      </c>
      <c r="Q1559" s="20" t="s">
        <v>988</v>
      </c>
      <c r="R1559" s="21" t="s">
        <v>989</v>
      </c>
      <c r="S1559" s="35">
        <v>1</v>
      </c>
      <c r="T1559" s="22">
        <v>1</v>
      </c>
      <c r="U1559" s="20" t="s">
        <v>62</v>
      </c>
      <c r="V1559" s="20">
        <v>45738</v>
      </c>
      <c r="W1559" s="21">
        <v>3</v>
      </c>
      <c r="X1559" s="20">
        <v>45747</v>
      </c>
      <c r="Y1559" s="20">
        <v>45742</v>
      </c>
      <c r="Z1559" s="48">
        <v>3</v>
      </c>
      <c r="AA1559">
        <v>2025</v>
      </c>
      <c r="AB1559" s="45">
        <v>67848</v>
      </c>
      <c r="AC1559" s="45">
        <v>67848</v>
      </c>
      <c r="AI1559" s="10"/>
      <c r="AK1559" s="10"/>
    </row>
    <row r="1560" spans="1:37">
      <c r="A1560" t="s">
        <v>45</v>
      </c>
      <c r="B1560" t="s">
        <v>46</v>
      </c>
      <c r="C1560" t="s">
        <v>47</v>
      </c>
      <c r="D1560" t="s">
        <v>1993</v>
      </c>
      <c r="E1560" t="s">
        <v>49</v>
      </c>
      <c r="F1560" t="s">
        <v>79</v>
      </c>
      <c r="G1560" t="s">
        <v>51</v>
      </c>
      <c r="H1560" s="20" t="s">
        <v>52</v>
      </c>
      <c r="I1560" t="s">
        <v>53</v>
      </c>
      <c r="J1560" t="s">
        <v>54</v>
      </c>
      <c r="L1560" t="s">
        <v>55</v>
      </c>
      <c r="M1560" t="s">
        <v>56</v>
      </c>
      <c r="N1560" t="s">
        <v>57</v>
      </c>
      <c r="O1560" s="21" t="s">
        <v>58</v>
      </c>
      <c r="P1560" s="21" t="s">
        <v>59</v>
      </c>
      <c r="Q1560" s="20" t="s">
        <v>80</v>
      </c>
      <c r="R1560" s="21" t="s">
        <v>81</v>
      </c>
      <c r="S1560" s="35">
        <v>1</v>
      </c>
      <c r="T1560" s="22">
        <v>1</v>
      </c>
      <c r="U1560" s="20" t="s">
        <v>82</v>
      </c>
      <c r="V1560" s="20">
        <v>45733</v>
      </c>
      <c r="W1560" s="21">
        <v>3</v>
      </c>
      <c r="X1560" s="20">
        <v>45743</v>
      </c>
      <c r="Y1560" s="20">
        <v>45742</v>
      </c>
      <c r="Z1560" s="48">
        <v>3</v>
      </c>
      <c r="AA1560">
        <v>2025</v>
      </c>
      <c r="AB1560" s="45">
        <v>123000</v>
      </c>
      <c r="AC1560" s="45">
        <v>123000</v>
      </c>
      <c r="AI1560" s="10"/>
      <c r="AK1560" s="10"/>
    </row>
    <row r="1561" spans="1:37">
      <c r="A1561" t="s">
        <v>45</v>
      </c>
      <c r="B1561" t="s">
        <v>46</v>
      </c>
      <c r="C1561" t="s">
        <v>47</v>
      </c>
      <c r="D1561" t="s">
        <v>1994</v>
      </c>
      <c r="E1561" t="s">
        <v>88</v>
      </c>
      <c r="F1561" t="s">
        <v>79</v>
      </c>
      <c r="G1561" t="s">
        <v>51</v>
      </c>
      <c r="H1561" s="20" t="s">
        <v>52</v>
      </c>
      <c r="I1561" t="s">
        <v>53</v>
      </c>
      <c r="J1561" t="s">
        <v>54</v>
      </c>
      <c r="L1561" t="s">
        <v>55</v>
      </c>
      <c r="M1561" t="s">
        <v>77</v>
      </c>
      <c r="N1561" t="s">
        <v>89</v>
      </c>
      <c r="O1561" s="21" t="s">
        <v>58</v>
      </c>
      <c r="P1561" s="21" t="s">
        <v>126</v>
      </c>
      <c r="Q1561" s="20" t="s">
        <v>1995</v>
      </c>
      <c r="R1561" s="21" t="s">
        <v>1996</v>
      </c>
      <c r="S1561" s="35">
        <v>1</v>
      </c>
      <c r="T1561" s="22">
        <v>1</v>
      </c>
      <c r="U1561" s="20" t="s">
        <v>62</v>
      </c>
      <c r="V1561" s="20">
        <v>45737</v>
      </c>
      <c r="W1561" s="21">
        <v>3</v>
      </c>
      <c r="X1561" s="20">
        <v>45748</v>
      </c>
      <c r="Y1561" s="20">
        <v>45742</v>
      </c>
      <c r="Z1561" s="48">
        <v>3</v>
      </c>
      <c r="AA1561">
        <v>2025</v>
      </c>
      <c r="AB1561" s="45">
        <v>63331</v>
      </c>
      <c r="AC1561" s="45">
        <v>63331</v>
      </c>
      <c r="AI1561" s="10"/>
      <c r="AK1561" s="10"/>
    </row>
    <row r="1562" spans="1:37">
      <c r="A1562" t="s">
        <v>45</v>
      </c>
      <c r="B1562" t="s">
        <v>46</v>
      </c>
      <c r="C1562" t="s">
        <v>47</v>
      </c>
      <c r="D1562" t="s">
        <v>1997</v>
      </c>
      <c r="E1562" t="s">
        <v>88</v>
      </c>
      <c r="F1562" t="s">
        <v>79</v>
      </c>
      <c r="G1562" t="s">
        <v>51</v>
      </c>
      <c r="H1562" s="20" t="s">
        <v>52</v>
      </c>
      <c r="I1562" t="s">
        <v>53</v>
      </c>
      <c r="J1562" t="s">
        <v>54</v>
      </c>
      <c r="L1562" t="s">
        <v>55</v>
      </c>
      <c r="M1562" t="s">
        <v>77</v>
      </c>
      <c r="N1562" t="s">
        <v>89</v>
      </c>
      <c r="O1562" s="21" t="s">
        <v>58</v>
      </c>
      <c r="P1562" s="21" t="s">
        <v>159</v>
      </c>
      <c r="Q1562" s="20" t="s">
        <v>1998</v>
      </c>
      <c r="R1562" s="21" t="s">
        <v>1999</v>
      </c>
      <c r="S1562" s="35">
        <v>1</v>
      </c>
      <c r="T1562" s="22">
        <v>1</v>
      </c>
      <c r="U1562" s="20" t="s">
        <v>62</v>
      </c>
      <c r="V1562" s="20">
        <v>45737</v>
      </c>
      <c r="W1562" s="21">
        <v>3</v>
      </c>
      <c r="X1562" s="20">
        <v>45744</v>
      </c>
      <c r="Y1562" s="20">
        <v>45742</v>
      </c>
      <c r="Z1562" s="48">
        <v>3</v>
      </c>
      <c r="AA1562">
        <v>2025</v>
      </c>
      <c r="AB1562" s="45">
        <v>26658</v>
      </c>
      <c r="AC1562" s="45">
        <v>26658</v>
      </c>
      <c r="AI1562" s="10"/>
      <c r="AK1562" s="10"/>
    </row>
    <row r="1563" spans="1:37">
      <c r="A1563" t="s">
        <v>45</v>
      </c>
      <c r="B1563" t="s">
        <v>46</v>
      </c>
      <c r="C1563" t="s">
        <v>47</v>
      </c>
      <c r="D1563" t="s">
        <v>2000</v>
      </c>
      <c r="E1563" t="s">
        <v>88</v>
      </c>
      <c r="F1563" t="s">
        <v>79</v>
      </c>
      <c r="G1563" t="s">
        <v>51</v>
      </c>
      <c r="H1563" s="20" t="s">
        <v>52</v>
      </c>
      <c r="I1563" t="s">
        <v>53</v>
      </c>
      <c r="J1563" t="s">
        <v>54</v>
      </c>
      <c r="L1563" t="s">
        <v>55</v>
      </c>
      <c r="M1563" t="s">
        <v>77</v>
      </c>
      <c r="N1563" t="s">
        <v>89</v>
      </c>
      <c r="O1563" s="21" t="s">
        <v>58</v>
      </c>
      <c r="P1563" s="21" t="s">
        <v>159</v>
      </c>
      <c r="Q1563" s="20" t="s">
        <v>1998</v>
      </c>
      <c r="R1563" s="21" t="s">
        <v>1999</v>
      </c>
      <c r="S1563" s="35">
        <v>1</v>
      </c>
      <c r="T1563" s="22">
        <v>1</v>
      </c>
      <c r="U1563" s="20" t="s">
        <v>62</v>
      </c>
      <c r="V1563" s="20">
        <v>45738</v>
      </c>
      <c r="W1563" s="21">
        <v>3</v>
      </c>
      <c r="X1563" s="20">
        <v>45751</v>
      </c>
      <c r="Y1563" s="20">
        <v>45747</v>
      </c>
      <c r="Z1563" s="48">
        <v>3</v>
      </c>
      <c r="AA1563">
        <v>2025</v>
      </c>
      <c r="AB1563" s="45">
        <v>26658</v>
      </c>
      <c r="AC1563" s="45">
        <v>26658</v>
      </c>
      <c r="AI1563" s="10"/>
      <c r="AK1563" s="10"/>
    </row>
    <row r="1564" spans="1:37">
      <c r="A1564" t="s">
        <v>45</v>
      </c>
      <c r="B1564" t="s">
        <v>46</v>
      </c>
      <c r="C1564" t="s">
        <v>47</v>
      </c>
      <c r="D1564" t="s">
        <v>2001</v>
      </c>
      <c r="E1564" t="s">
        <v>88</v>
      </c>
      <c r="F1564" t="s">
        <v>79</v>
      </c>
      <c r="G1564" t="s">
        <v>51</v>
      </c>
      <c r="H1564" s="20" t="s">
        <v>52</v>
      </c>
      <c r="I1564" t="s">
        <v>53</v>
      </c>
      <c r="J1564" t="s">
        <v>54</v>
      </c>
      <c r="L1564" t="s">
        <v>55</v>
      </c>
      <c r="M1564" t="s">
        <v>77</v>
      </c>
      <c r="N1564" t="s">
        <v>89</v>
      </c>
      <c r="O1564" s="21" t="s">
        <v>58</v>
      </c>
      <c r="P1564" s="21" t="s">
        <v>104</v>
      </c>
      <c r="Q1564" s="20" t="s">
        <v>843</v>
      </c>
      <c r="R1564" s="21" t="s">
        <v>844</v>
      </c>
      <c r="S1564" s="35">
        <v>1</v>
      </c>
      <c r="T1564" s="22">
        <v>1</v>
      </c>
      <c r="U1564" s="20" t="s">
        <v>62</v>
      </c>
      <c r="V1564" s="20">
        <v>45738</v>
      </c>
      <c r="W1564" s="21">
        <v>3</v>
      </c>
      <c r="X1564" s="20">
        <v>45747</v>
      </c>
      <c r="Y1564" s="20">
        <v>45742</v>
      </c>
      <c r="Z1564" s="48">
        <v>3</v>
      </c>
      <c r="AA1564">
        <v>2025</v>
      </c>
      <c r="AB1564" s="45">
        <v>79995</v>
      </c>
      <c r="AC1564" s="45">
        <v>79995</v>
      </c>
      <c r="AI1564" s="10"/>
      <c r="AK1564" s="10"/>
    </row>
    <row r="1565" spans="1:37">
      <c r="A1565" t="s">
        <v>45</v>
      </c>
      <c r="B1565" t="s">
        <v>46</v>
      </c>
      <c r="C1565" t="s">
        <v>47</v>
      </c>
      <c r="D1565" t="s">
        <v>2002</v>
      </c>
      <c r="E1565" t="s">
        <v>88</v>
      </c>
      <c r="F1565" t="s">
        <v>79</v>
      </c>
      <c r="G1565" t="s">
        <v>51</v>
      </c>
      <c r="H1565" s="20" t="s">
        <v>52</v>
      </c>
      <c r="I1565" t="s">
        <v>53</v>
      </c>
      <c r="J1565" t="s">
        <v>54</v>
      </c>
      <c r="L1565" t="s">
        <v>55</v>
      </c>
      <c r="M1565" t="s">
        <v>77</v>
      </c>
      <c r="N1565" t="s">
        <v>89</v>
      </c>
      <c r="O1565" s="21" t="s">
        <v>58</v>
      </c>
      <c r="P1565" s="21" t="s">
        <v>119</v>
      </c>
      <c r="Q1565" s="20" t="s">
        <v>988</v>
      </c>
      <c r="R1565" s="21" t="s">
        <v>989</v>
      </c>
      <c r="S1565" s="35">
        <v>1</v>
      </c>
      <c r="T1565" s="22">
        <v>1</v>
      </c>
      <c r="U1565" s="20" t="s">
        <v>62</v>
      </c>
      <c r="V1565" s="20">
        <v>45737</v>
      </c>
      <c r="W1565" s="21">
        <v>3</v>
      </c>
      <c r="X1565" s="20">
        <v>45747</v>
      </c>
      <c r="Y1565" s="20">
        <v>45742</v>
      </c>
      <c r="Z1565" s="48">
        <v>3</v>
      </c>
      <c r="AA1565">
        <v>2025</v>
      </c>
      <c r="AB1565" s="45">
        <v>67848</v>
      </c>
      <c r="AC1565" s="45">
        <v>67848</v>
      </c>
      <c r="AI1565" s="10"/>
      <c r="AK1565" s="10"/>
    </row>
    <row r="1566" spans="1:37">
      <c r="A1566" t="s">
        <v>45</v>
      </c>
      <c r="B1566" t="s">
        <v>46</v>
      </c>
      <c r="C1566" t="s">
        <v>47</v>
      </c>
      <c r="D1566" t="s">
        <v>1993</v>
      </c>
      <c r="E1566" t="s">
        <v>49</v>
      </c>
      <c r="F1566" t="s">
        <v>83</v>
      </c>
      <c r="G1566" t="s">
        <v>51</v>
      </c>
      <c r="H1566" s="20" t="s">
        <v>52</v>
      </c>
      <c r="I1566" t="s">
        <v>53</v>
      </c>
      <c r="J1566" t="s">
        <v>54</v>
      </c>
      <c r="L1566" t="s">
        <v>55</v>
      </c>
      <c r="M1566" t="s">
        <v>56</v>
      </c>
      <c r="N1566" t="s">
        <v>57</v>
      </c>
      <c r="O1566" s="21" t="s">
        <v>58</v>
      </c>
      <c r="P1566" s="21" t="s">
        <v>59</v>
      </c>
      <c r="Q1566" s="20" t="s">
        <v>80</v>
      </c>
      <c r="R1566" s="21" t="s">
        <v>81</v>
      </c>
      <c r="S1566" s="35">
        <v>1</v>
      </c>
      <c r="T1566" s="22">
        <v>0</v>
      </c>
      <c r="U1566" s="20" t="s">
        <v>82</v>
      </c>
      <c r="V1566" s="20">
        <v>45733</v>
      </c>
      <c r="W1566" s="21">
        <v>3</v>
      </c>
      <c r="X1566" s="20">
        <v>45743</v>
      </c>
      <c r="Z1566" s="48">
        <v>3</v>
      </c>
      <c r="AA1566">
        <v>2025</v>
      </c>
      <c r="AB1566" s="45">
        <v>0</v>
      </c>
      <c r="AC1566" s="45">
        <v>0</v>
      </c>
      <c r="AI1566" s="10"/>
      <c r="AK1566" s="10"/>
    </row>
    <row r="1567" spans="1:37">
      <c r="A1567" t="s">
        <v>45</v>
      </c>
      <c r="B1567" t="s">
        <v>46</v>
      </c>
      <c r="C1567" t="s">
        <v>47</v>
      </c>
      <c r="D1567" t="s">
        <v>2003</v>
      </c>
      <c r="E1567" t="s">
        <v>88</v>
      </c>
      <c r="F1567" t="s">
        <v>79</v>
      </c>
      <c r="G1567" t="s">
        <v>51</v>
      </c>
      <c r="H1567" s="20" t="s">
        <v>52</v>
      </c>
      <c r="I1567" t="s">
        <v>53</v>
      </c>
      <c r="J1567" t="s">
        <v>54</v>
      </c>
      <c r="L1567" t="s">
        <v>55</v>
      </c>
      <c r="M1567" t="s">
        <v>77</v>
      </c>
      <c r="N1567" t="s">
        <v>89</v>
      </c>
      <c r="O1567" s="21" t="s">
        <v>58</v>
      </c>
      <c r="P1567" s="21" t="s">
        <v>90</v>
      </c>
      <c r="Q1567" s="20" t="s">
        <v>2004</v>
      </c>
      <c r="R1567" s="21" t="s">
        <v>2005</v>
      </c>
      <c r="S1567" s="35">
        <v>1</v>
      </c>
      <c r="T1567" s="22">
        <v>1</v>
      </c>
      <c r="U1567" s="20" t="s">
        <v>62</v>
      </c>
      <c r="V1567" s="20">
        <v>45734</v>
      </c>
      <c r="W1567" s="21">
        <v>3</v>
      </c>
      <c r="X1567" s="20">
        <v>45741</v>
      </c>
      <c r="Y1567" s="20">
        <v>45735</v>
      </c>
      <c r="Z1567" s="48">
        <v>3</v>
      </c>
      <c r="AA1567">
        <v>2025</v>
      </c>
      <c r="AB1567" s="45">
        <v>106656</v>
      </c>
      <c r="AC1567" s="45">
        <v>106656</v>
      </c>
      <c r="AI1567" s="10"/>
      <c r="AK1567" s="10"/>
    </row>
    <row r="1568" spans="1:37">
      <c r="A1568" t="s">
        <v>45</v>
      </c>
      <c r="B1568" t="s">
        <v>46</v>
      </c>
      <c r="C1568" t="s">
        <v>47</v>
      </c>
      <c r="D1568" t="s">
        <v>2006</v>
      </c>
      <c r="E1568" t="s">
        <v>88</v>
      </c>
      <c r="F1568" t="s">
        <v>79</v>
      </c>
      <c r="G1568" t="s">
        <v>51</v>
      </c>
      <c r="H1568" s="20" t="s">
        <v>52</v>
      </c>
      <c r="I1568" t="s">
        <v>53</v>
      </c>
      <c r="J1568" t="s">
        <v>54</v>
      </c>
      <c r="L1568" t="s">
        <v>55</v>
      </c>
      <c r="M1568" t="s">
        <v>77</v>
      </c>
      <c r="N1568" t="s">
        <v>89</v>
      </c>
      <c r="O1568" s="21" t="s">
        <v>58</v>
      </c>
      <c r="P1568" s="21" t="s">
        <v>159</v>
      </c>
      <c r="Q1568" s="20" t="s">
        <v>1192</v>
      </c>
      <c r="R1568" s="21" t="s">
        <v>1193</v>
      </c>
      <c r="S1568" s="35">
        <v>1</v>
      </c>
      <c r="T1568" s="22">
        <v>1</v>
      </c>
      <c r="U1568" s="20" t="s">
        <v>62</v>
      </c>
      <c r="V1568" s="20">
        <v>45738</v>
      </c>
      <c r="W1568" s="21">
        <v>3</v>
      </c>
      <c r="X1568" s="20">
        <v>45747</v>
      </c>
      <c r="Y1568" s="20">
        <v>45744</v>
      </c>
      <c r="Z1568" s="48">
        <v>3</v>
      </c>
      <c r="AA1568">
        <v>2025</v>
      </c>
      <c r="AB1568" s="45">
        <v>26658</v>
      </c>
      <c r="AC1568" s="45">
        <v>26658</v>
      </c>
      <c r="AI1568" s="10"/>
      <c r="AK1568" s="10"/>
    </row>
    <row r="1569" spans="1:37">
      <c r="A1569" t="s">
        <v>45</v>
      </c>
      <c r="B1569" t="s">
        <v>46</v>
      </c>
      <c r="C1569" t="s">
        <v>47</v>
      </c>
      <c r="D1569" t="s">
        <v>2007</v>
      </c>
      <c r="E1569" t="s">
        <v>88</v>
      </c>
      <c r="F1569" t="s">
        <v>79</v>
      </c>
      <c r="G1569" t="s">
        <v>51</v>
      </c>
      <c r="H1569" s="20" t="s">
        <v>52</v>
      </c>
      <c r="I1569" t="s">
        <v>53</v>
      </c>
      <c r="J1569" t="s">
        <v>54</v>
      </c>
      <c r="L1569" t="s">
        <v>55</v>
      </c>
      <c r="M1569" t="s">
        <v>56</v>
      </c>
      <c r="N1569" t="s">
        <v>57</v>
      </c>
      <c r="O1569" s="21" t="s">
        <v>58</v>
      </c>
      <c r="P1569" s="21" t="s">
        <v>64</v>
      </c>
      <c r="Q1569" s="20" t="s">
        <v>410</v>
      </c>
      <c r="R1569" s="21" t="s">
        <v>411</v>
      </c>
      <c r="S1569" s="35">
        <v>1</v>
      </c>
      <c r="T1569" s="22">
        <v>1</v>
      </c>
      <c r="U1569" s="20" t="s">
        <v>62</v>
      </c>
      <c r="V1569" s="20">
        <v>45737</v>
      </c>
      <c r="W1569" s="21">
        <v>3</v>
      </c>
      <c r="X1569" s="20">
        <v>45740</v>
      </c>
      <c r="Y1569" s="20">
        <v>45742</v>
      </c>
      <c r="Z1569" s="48">
        <v>3</v>
      </c>
      <c r="AA1569">
        <v>2025</v>
      </c>
      <c r="AB1569" s="45">
        <v>46660</v>
      </c>
      <c r="AC1569" s="45">
        <v>46660</v>
      </c>
      <c r="AI1569" s="10"/>
      <c r="AK1569" s="10"/>
    </row>
    <row r="1570" spans="1:37">
      <c r="A1570" t="s">
        <v>45</v>
      </c>
      <c r="B1570" t="s">
        <v>46</v>
      </c>
      <c r="C1570" t="s">
        <v>47</v>
      </c>
      <c r="D1570" t="s">
        <v>1993</v>
      </c>
      <c r="E1570" t="s">
        <v>49</v>
      </c>
      <c r="F1570" t="s">
        <v>85</v>
      </c>
      <c r="G1570" t="s">
        <v>51</v>
      </c>
      <c r="H1570" s="20" t="s">
        <v>52</v>
      </c>
      <c r="I1570" t="s">
        <v>53</v>
      </c>
      <c r="J1570" t="s">
        <v>54</v>
      </c>
      <c r="L1570" t="s">
        <v>55</v>
      </c>
      <c r="M1570" t="s">
        <v>56</v>
      </c>
      <c r="N1570" t="s">
        <v>57</v>
      </c>
      <c r="O1570" s="21" t="s">
        <v>58</v>
      </c>
      <c r="P1570" s="21" t="s">
        <v>59</v>
      </c>
      <c r="Q1570" s="20" t="s">
        <v>60</v>
      </c>
      <c r="R1570" s="21" t="s">
        <v>61</v>
      </c>
      <c r="S1570" s="35">
        <v>5</v>
      </c>
      <c r="T1570" s="22">
        <v>5</v>
      </c>
      <c r="U1570" s="20" t="s">
        <v>62</v>
      </c>
      <c r="V1570" s="20">
        <v>45733</v>
      </c>
      <c r="W1570" s="21">
        <v>3</v>
      </c>
      <c r="X1570" s="20">
        <v>45743</v>
      </c>
      <c r="Y1570" s="20">
        <v>45742</v>
      </c>
      <c r="Z1570" s="48">
        <v>3</v>
      </c>
      <c r="AA1570">
        <v>2025</v>
      </c>
      <c r="AB1570" s="45">
        <v>135000</v>
      </c>
      <c r="AC1570" s="45">
        <v>135000</v>
      </c>
      <c r="AI1570" s="10"/>
      <c r="AK1570" s="10"/>
    </row>
    <row r="1571" spans="1:37">
      <c r="A1571" t="s">
        <v>45</v>
      </c>
      <c r="B1571" t="s">
        <v>46</v>
      </c>
      <c r="C1571" t="s">
        <v>47</v>
      </c>
      <c r="D1571" t="s">
        <v>2008</v>
      </c>
      <c r="E1571" t="s">
        <v>88</v>
      </c>
      <c r="F1571" t="s">
        <v>79</v>
      </c>
      <c r="G1571" t="s">
        <v>51</v>
      </c>
      <c r="H1571" s="20" t="s">
        <v>52</v>
      </c>
      <c r="I1571" t="s">
        <v>53</v>
      </c>
      <c r="J1571" t="s">
        <v>54</v>
      </c>
      <c r="L1571" t="s">
        <v>55</v>
      </c>
      <c r="M1571" t="s">
        <v>77</v>
      </c>
      <c r="N1571" t="s">
        <v>89</v>
      </c>
      <c r="O1571" s="21" t="s">
        <v>58</v>
      </c>
      <c r="P1571" s="21" t="s">
        <v>126</v>
      </c>
      <c r="Q1571" s="20" t="s">
        <v>318</v>
      </c>
      <c r="R1571" s="21" t="s">
        <v>319</v>
      </c>
      <c r="S1571" s="35">
        <v>1</v>
      </c>
      <c r="T1571" s="22">
        <v>1</v>
      </c>
      <c r="U1571" s="20" t="s">
        <v>62</v>
      </c>
      <c r="V1571" s="20">
        <v>45735</v>
      </c>
      <c r="W1571" s="21">
        <v>3</v>
      </c>
      <c r="X1571" s="20">
        <v>45744</v>
      </c>
      <c r="Y1571" s="20">
        <v>45740</v>
      </c>
      <c r="Z1571" s="48">
        <v>3</v>
      </c>
      <c r="AA1571">
        <v>2025</v>
      </c>
      <c r="AB1571" s="45">
        <v>62493</v>
      </c>
      <c r="AC1571" s="45">
        <v>62493</v>
      </c>
      <c r="AI1571" s="10"/>
      <c r="AK1571" s="10"/>
    </row>
    <row r="1572" spans="1:37">
      <c r="A1572" t="s">
        <v>45</v>
      </c>
      <c r="B1572" t="s">
        <v>46</v>
      </c>
      <c r="C1572" t="s">
        <v>47</v>
      </c>
      <c r="D1572" t="s">
        <v>2009</v>
      </c>
      <c r="E1572" t="s">
        <v>88</v>
      </c>
      <c r="F1572" t="s">
        <v>79</v>
      </c>
      <c r="G1572" t="s">
        <v>51</v>
      </c>
      <c r="H1572" s="20" t="s">
        <v>52</v>
      </c>
      <c r="I1572" t="s">
        <v>53</v>
      </c>
      <c r="J1572" t="s">
        <v>54</v>
      </c>
      <c r="L1572" t="s">
        <v>55</v>
      </c>
      <c r="M1572" t="s">
        <v>77</v>
      </c>
      <c r="N1572" t="s">
        <v>89</v>
      </c>
      <c r="O1572" s="21" t="s">
        <v>58</v>
      </c>
      <c r="P1572" s="21" t="s">
        <v>150</v>
      </c>
      <c r="Q1572" s="20" t="s">
        <v>244</v>
      </c>
      <c r="R1572" s="21" t="s">
        <v>245</v>
      </c>
      <c r="S1572" s="35">
        <v>1</v>
      </c>
      <c r="T1572" s="22">
        <v>1</v>
      </c>
      <c r="U1572" s="20" t="s">
        <v>62</v>
      </c>
      <c r="V1572" s="20">
        <v>45736</v>
      </c>
      <c r="W1572" s="21">
        <v>3</v>
      </c>
      <c r="X1572" s="20">
        <v>45744</v>
      </c>
      <c r="Y1572" s="20">
        <v>45742</v>
      </c>
      <c r="Z1572" s="48">
        <v>3</v>
      </c>
      <c r="AA1572">
        <v>2025</v>
      </c>
      <c r="AB1572" s="45">
        <v>99995</v>
      </c>
      <c r="AC1572" s="45">
        <v>99995</v>
      </c>
      <c r="AI1572" s="10"/>
      <c r="AK1572" s="10"/>
    </row>
    <row r="1573" spans="1:37">
      <c r="A1573" t="s">
        <v>45</v>
      </c>
      <c r="B1573" t="s">
        <v>46</v>
      </c>
      <c r="C1573" t="s">
        <v>47</v>
      </c>
      <c r="D1573" t="s">
        <v>2010</v>
      </c>
      <c r="E1573" t="s">
        <v>88</v>
      </c>
      <c r="F1573" t="s">
        <v>79</v>
      </c>
      <c r="G1573" t="s">
        <v>51</v>
      </c>
      <c r="H1573" s="20" t="s">
        <v>52</v>
      </c>
      <c r="I1573" t="s">
        <v>53</v>
      </c>
      <c r="J1573" t="s">
        <v>54</v>
      </c>
      <c r="L1573" t="s">
        <v>55</v>
      </c>
      <c r="M1573" t="s">
        <v>77</v>
      </c>
      <c r="N1573" t="s">
        <v>89</v>
      </c>
      <c r="O1573" s="21" t="s">
        <v>58</v>
      </c>
      <c r="P1573" s="21" t="s">
        <v>126</v>
      </c>
      <c r="Q1573" s="20" t="s">
        <v>1044</v>
      </c>
      <c r="R1573" s="21" t="s">
        <v>1045</v>
      </c>
      <c r="S1573" s="35">
        <v>1</v>
      </c>
      <c r="T1573" s="22">
        <v>1</v>
      </c>
      <c r="U1573" s="20" t="s">
        <v>62</v>
      </c>
      <c r="V1573" s="20">
        <v>45738</v>
      </c>
      <c r="W1573" s="21">
        <v>3</v>
      </c>
      <c r="X1573" s="20">
        <v>45747</v>
      </c>
      <c r="Y1573" s="20">
        <v>45742</v>
      </c>
      <c r="Z1573" s="48">
        <v>3</v>
      </c>
      <c r="AA1573">
        <v>2025</v>
      </c>
      <c r="AB1573" s="45">
        <v>63325</v>
      </c>
      <c r="AC1573" s="45">
        <v>63325</v>
      </c>
      <c r="AI1573" s="10"/>
      <c r="AK1573" s="10"/>
    </row>
    <row r="1574" spans="1:37">
      <c r="A1574" t="s">
        <v>45</v>
      </c>
      <c r="B1574" t="s">
        <v>46</v>
      </c>
      <c r="C1574" t="s">
        <v>47</v>
      </c>
      <c r="D1574" t="s">
        <v>2011</v>
      </c>
      <c r="E1574" t="s">
        <v>88</v>
      </c>
      <c r="F1574" t="s">
        <v>79</v>
      </c>
      <c r="G1574" t="s">
        <v>51</v>
      </c>
      <c r="H1574" s="20" t="s">
        <v>52</v>
      </c>
      <c r="I1574" t="s">
        <v>53</v>
      </c>
      <c r="J1574" t="s">
        <v>54</v>
      </c>
      <c r="L1574" t="s">
        <v>55</v>
      </c>
      <c r="M1574" t="s">
        <v>77</v>
      </c>
      <c r="N1574" t="s">
        <v>89</v>
      </c>
      <c r="O1574" s="21" t="s">
        <v>58</v>
      </c>
      <c r="P1574" s="21" t="s">
        <v>90</v>
      </c>
      <c r="Q1574" s="20" t="s">
        <v>390</v>
      </c>
      <c r="R1574" s="21" t="s">
        <v>391</v>
      </c>
      <c r="S1574" s="35">
        <v>1</v>
      </c>
      <c r="T1574" s="22">
        <v>1</v>
      </c>
      <c r="U1574" s="20" t="s">
        <v>62</v>
      </c>
      <c r="V1574" s="20">
        <v>45738</v>
      </c>
      <c r="W1574" s="21">
        <v>3</v>
      </c>
      <c r="X1574" s="20">
        <v>45747</v>
      </c>
      <c r="Y1574" s="20">
        <v>45742</v>
      </c>
      <c r="Z1574" s="48">
        <v>3</v>
      </c>
      <c r="AA1574">
        <v>2025</v>
      </c>
      <c r="AB1574" s="45">
        <v>79998</v>
      </c>
      <c r="AC1574" s="45">
        <v>79998</v>
      </c>
      <c r="AI1574" s="10"/>
      <c r="AK1574" s="10"/>
    </row>
    <row r="1575" spans="1:37">
      <c r="A1575" t="s">
        <v>45</v>
      </c>
      <c r="B1575" t="s">
        <v>46</v>
      </c>
      <c r="C1575" t="s">
        <v>47</v>
      </c>
      <c r="D1575" t="s">
        <v>2012</v>
      </c>
      <c r="E1575" t="s">
        <v>88</v>
      </c>
      <c r="F1575" t="s">
        <v>79</v>
      </c>
      <c r="G1575" t="s">
        <v>51</v>
      </c>
      <c r="H1575" s="20" t="s">
        <v>52</v>
      </c>
      <c r="I1575" t="s">
        <v>53</v>
      </c>
      <c r="J1575" t="s">
        <v>54</v>
      </c>
      <c r="L1575" t="s">
        <v>55</v>
      </c>
      <c r="M1575" t="s">
        <v>56</v>
      </c>
      <c r="N1575" t="s">
        <v>57</v>
      </c>
      <c r="O1575" s="21" t="s">
        <v>58</v>
      </c>
      <c r="P1575" s="21" t="s">
        <v>522</v>
      </c>
      <c r="Q1575" s="20" t="s">
        <v>2013</v>
      </c>
      <c r="R1575" s="21" t="s">
        <v>2014</v>
      </c>
      <c r="S1575" s="35">
        <v>1</v>
      </c>
      <c r="T1575" s="22">
        <v>1</v>
      </c>
      <c r="U1575" s="20" t="s">
        <v>62</v>
      </c>
      <c r="V1575" s="20">
        <v>45738</v>
      </c>
      <c r="W1575" s="21">
        <v>3</v>
      </c>
      <c r="X1575" s="20">
        <v>45747</v>
      </c>
      <c r="Y1575" s="20">
        <v>45742</v>
      </c>
      <c r="Z1575" s="48">
        <v>3</v>
      </c>
      <c r="AA1575">
        <v>2025</v>
      </c>
      <c r="AB1575" s="45">
        <v>30662</v>
      </c>
      <c r="AC1575" s="45">
        <v>30662</v>
      </c>
      <c r="AI1575" s="10"/>
      <c r="AK1575" s="10"/>
    </row>
    <row r="1576" spans="1:37">
      <c r="A1576" t="s">
        <v>45</v>
      </c>
      <c r="B1576" t="s">
        <v>46</v>
      </c>
      <c r="C1576" t="s">
        <v>47</v>
      </c>
      <c r="D1576" t="s">
        <v>2015</v>
      </c>
      <c r="E1576" t="s">
        <v>88</v>
      </c>
      <c r="F1576" t="s">
        <v>79</v>
      </c>
      <c r="G1576" t="s">
        <v>51</v>
      </c>
      <c r="H1576" s="20" t="s">
        <v>52</v>
      </c>
      <c r="I1576" t="s">
        <v>53</v>
      </c>
      <c r="J1576" t="s">
        <v>54</v>
      </c>
      <c r="L1576" t="s">
        <v>55</v>
      </c>
      <c r="M1576" t="s">
        <v>77</v>
      </c>
      <c r="N1576" t="s">
        <v>89</v>
      </c>
      <c r="O1576" s="21" t="s">
        <v>58</v>
      </c>
      <c r="P1576" s="21" t="s">
        <v>119</v>
      </c>
      <c r="Q1576" s="20" t="s">
        <v>988</v>
      </c>
      <c r="R1576" s="21" t="s">
        <v>989</v>
      </c>
      <c r="S1576" s="35">
        <v>1</v>
      </c>
      <c r="T1576" s="22">
        <v>1</v>
      </c>
      <c r="U1576" s="20" t="s">
        <v>62</v>
      </c>
      <c r="V1576" s="20">
        <v>45737</v>
      </c>
      <c r="W1576" s="21">
        <v>3</v>
      </c>
      <c r="X1576" s="20">
        <v>45744</v>
      </c>
      <c r="Y1576" s="20">
        <v>45742</v>
      </c>
      <c r="Z1576" s="48">
        <v>3</v>
      </c>
      <c r="AA1576">
        <v>2025</v>
      </c>
      <c r="AB1576" s="45">
        <v>67848</v>
      </c>
      <c r="AC1576" s="45">
        <v>67848</v>
      </c>
      <c r="AI1576" s="10"/>
      <c r="AK1576" s="10"/>
    </row>
    <row r="1577" spans="1:37">
      <c r="A1577" t="s">
        <v>45</v>
      </c>
      <c r="B1577" t="s">
        <v>46</v>
      </c>
      <c r="C1577" t="s">
        <v>47</v>
      </c>
      <c r="D1577" t="s">
        <v>2016</v>
      </c>
      <c r="E1577" t="s">
        <v>88</v>
      </c>
      <c r="F1577" t="s">
        <v>79</v>
      </c>
      <c r="G1577" t="s">
        <v>51</v>
      </c>
      <c r="H1577" s="20" t="s">
        <v>52</v>
      </c>
      <c r="I1577" t="s">
        <v>53</v>
      </c>
      <c r="J1577" t="s">
        <v>54</v>
      </c>
      <c r="L1577" t="s">
        <v>55</v>
      </c>
      <c r="M1577" t="s">
        <v>77</v>
      </c>
      <c r="N1577" t="s">
        <v>89</v>
      </c>
      <c r="O1577" s="21" t="s">
        <v>58</v>
      </c>
      <c r="P1577" s="21" t="s">
        <v>253</v>
      </c>
      <c r="Q1577" s="20" t="s">
        <v>953</v>
      </c>
      <c r="R1577" s="21" t="s">
        <v>954</v>
      </c>
      <c r="S1577" s="35">
        <v>1</v>
      </c>
      <c r="T1577" s="22">
        <v>1</v>
      </c>
      <c r="U1577" s="20" t="s">
        <v>62</v>
      </c>
      <c r="V1577" s="20">
        <v>45736</v>
      </c>
      <c r="W1577" s="21">
        <v>3</v>
      </c>
      <c r="X1577" s="20">
        <v>45744</v>
      </c>
      <c r="Y1577" s="20">
        <v>45742</v>
      </c>
      <c r="Z1577" s="48">
        <v>3</v>
      </c>
      <c r="AA1577">
        <v>2025</v>
      </c>
      <c r="AB1577" s="45">
        <v>39996</v>
      </c>
      <c r="AC1577" s="45">
        <v>39996</v>
      </c>
      <c r="AI1577" s="10"/>
      <c r="AK1577" s="10"/>
    </row>
    <row r="1578" spans="1:37">
      <c r="A1578" t="s">
        <v>45</v>
      </c>
      <c r="B1578" t="s">
        <v>46</v>
      </c>
      <c r="C1578" t="s">
        <v>47</v>
      </c>
      <c r="D1578" t="s">
        <v>2017</v>
      </c>
      <c r="E1578" t="s">
        <v>88</v>
      </c>
      <c r="F1578" t="s">
        <v>79</v>
      </c>
      <c r="G1578" t="s">
        <v>51</v>
      </c>
      <c r="H1578" s="20" t="s">
        <v>52</v>
      </c>
      <c r="I1578" t="s">
        <v>53</v>
      </c>
      <c r="J1578" t="s">
        <v>54</v>
      </c>
      <c r="L1578" t="s">
        <v>55</v>
      </c>
      <c r="M1578" t="s">
        <v>77</v>
      </c>
      <c r="N1578" t="s">
        <v>89</v>
      </c>
      <c r="O1578" s="21" t="s">
        <v>58</v>
      </c>
      <c r="P1578" s="21" t="s">
        <v>119</v>
      </c>
      <c r="Q1578" s="20" t="s">
        <v>603</v>
      </c>
      <c r="R1578" s="21" t="s">
        <v>604</v>
      </c>
      <c r="S1578" s="35">
        <v>1</v>
      </c>
      <c r="T1578" s="22">
        <v>1</v>
      </c>
      <c r="U1578" s="20" t="s">
        <v>62</v>
      </c>
      <c r="V1578" s="20">
        <v>45736</v>
      </c>
      <c r="W1578" s="21">
        <v>3</v>
      </c>
      <c r="X1578" s="20">
        <v>45744</v>
      </c>
      <c r="Y1578" s="20">
        <v>45742</v>
      </c>
      <c r="Z1578" s="48">
        <v>3</v>
      </c>
      <c r="AA1578">
        <v>2025</v>
      </c>
      <c r="AB1578" s="45">
        <v>64276</v>
      </c>
      <c r="AC1578" s="45">
        <v>64276</v>
      </c>
      <c r="AI1578" s="10"/>
      <c r="AK1578" s="10"/>
    </row>
    <row r="1579" spans="1:37">
      <c r="A1579" t="s">
        <v>45</v>
      </c>
      <c r="B1579" t="s">
        <v>46</v>
      </c>
      <c r="C1579" t="s">
        <v>47</v>
      </c>
      <c r="D1579" t="s">
        <v>2018</v>
      </c>
      <c r="E1579" t="s">
        <v>88</v>
      </c>
      <c r="F1579" t="s">
        <v>79</v>
      </c>
      <c r="G1579" t="s">
        <v>51</v>
      </c>
      <c r="H1579" s="20" t="s">
        <v>52</v>
      </c>
      <c r="I1579" t="s">
        <v>53</v>
      </c>
      <c r="J1579" t="s">
        <v>54</v>
      </c>
      <c r="L1579" t="s">
        <v>55</v>
      </c>
      <c r="M1579" t="s">
        <v>77</v>
      </c>
      <c r="N1579" t="s">
        <v>89</v>
      </c>
      <c r="O1579" s="21" t="s">
        <v>58</v>
      </c>
      <c r="P1579" s="21" t="s">
        <v>90</v>
      </c>
      <c r="Q1579" s="20" t="s">
        <v>91</v>
      </c>
      <c r="R1579" s="21" t="s">
        <v>92</v>
      </c>
      <c r="S1579" s="35">
        <v>1</v>
      </c>
      <c r="T1579" s="22">
        <v>1</v>
      </c>
      <c r="U1579" s="20" t="s">
        <v>62</v>
      </c>
      <c r="V1579" s="20">
        <v>45736</v>
      </c>
      <c r="W1579" s="21">
        <v>3</v>
      </c>
      <c r="X1579" s="20">
        <v>45744</v>
      </c>
      <c r="Y1579" s="20">
        <v>45742</v>
      </c>
      <c r="Z1579" s="48">
        <v>3</v>
      </c>
      <c r="AA1579">
        <v>2025</v>
      </c>
      <c r="AB1579" s="45">
        <v>43325</v>
      </c>
      <c r="AC1579" s="45">
        <v>43325</v>
      </c>
      <c r="AI1579" s="10"/>
      <c r="AK1579" s="10"/>
    </row>
    <row r="1580" spans="1:37">
      <c r="A1580" t="s">
        <v>45</v>
      </c>
      <c r="B1580" t="s">
        <v>46</v>
      </c>
      <c r="C1580" t="s">
        <v>47</v>
      </c>
      <c r="D1580" t="s">
        <v>2019</v>
      </c>
      <c r="E1580" t="s">
        <v>88</v>
      </c>
      <c r="F1580" t="s">
        <v>79</v>
      </c>
      <c r="G1580" t="s">
        <v>51</v>
      </c>
      <c r="H1580" s="20" t="s">
        <v>52</v>
      </c>
      <c r="I1580" t="s">
        <v>53</v>
      </c>
      <c r="J1580" t="s">
        <v>54</v>
      </c>
      <c r="L1580" t="s">
        <v>55</v>
      </c>
      <c r="M1580" t="s">
        <v>77</v>
      </c>
      <c r="N1580" t="s">
        <v>89</v>
      </c>
      <c r="O1580" s="21" t="s">
        <v>58</v>
      </c>
      <c r="P1580" s="21" t="s">
        <v>126</v>
      </c>
      <c r="Q1580" s="20" t="s">
        <v>1002</v>
      </c>
      <c r="R1580" s="21" t="s">
        <v>1003</v>
      </c>
      <c r="S1580" s="35">
        <v>1</v>
      </c>
      <c r="T1580" s="22">
        <v>1</v>
      </c>
      <c r="U1580" s="20" t="s">
        <v>62</v>
      </c>
      <c r="V1580" s="20">
        <v>45736</v>
      </c>
      <c r="W1580" s="21">
        <v>3</v>
      </c>
      <c r="X1580" s="20">
        <v>45748</v>
      </c>
      <c r="Y1580" s="20">
        <v>45742</v>
      </c>
      <c r="Z1580" s="48">
        <v>3</v>
      </c>
      <c r="AA1580">
        <v>2025</v>
      </c>
      <c r="AB1580" s="45">
        <v>34658</v>
      </c>
      <c r="AC1580" s="45">
        <v>34658</v>
      </c>
      <c r="AI1580" s="10"/>
      <c r="AK1580" s="10"/>
    </row>
    <row r="1581" spans="1:37">
      <c r="A1581" t="s">
        <v>45</v>
      </c>
      <c r="B1581" t="s">
        <v>46</v>
      </c>
      <c r="C1581" t="s">
        <v>47</v>
      </c>
      <c r="D1581" t="s">
        <v>2020</v>
      </c>
      <c r="E1581" t="s">
        <v>88</v>
      </c>
      <c r="F1581" t="s">
        <v>79</v>
      </c>
      <c r="G1581" t="s">
        <v>51</v>
      </c>
      <c r="H1581" s="20" t="s">
        <v>52</v>
      </c>
      <c r="I1581" t="s">
        <v>53</v>
      </c>
      <c r="J1581" t="s">
        <v>54</v>
      </c>
      <c r="L1581" t="s">
        <v>55</v>
      </c>
      <c r="M1581" t="s">
        <v>77</v>
      </c>
      <c r="N1581" t="s">
        <v>89</v>
      </c>
      <c r="O1581" s="21" t="s">
        <v>58</v>
      </c>
      <c r="P1581" s="21" t="s">
        <v>126</v>
      </c>
      <c r="Q1581" s="20" t="s">
        <v>1002</v>
      </c>
      <c r="R1581" s="21" t="s">
        <v>1003</v>
      </c>
      <c r="S1581" s="35">
        <v>1</v>
      </c>
      <c r="T1581" s="22">
        <v>1</v>
      </c>
      <c r="U1581" s="20" t="s">
        <v>62</v>
      </c>
      <c r="V1581" s="20">
        <v>45737</v>
      </c>
      <c r="W1581" s="21">
        <v>3</v>
      </c>
      <c r="X1581" s="20">
        <v>45748</v>
      </c>
      <c r="Y1581" s="20">
        <v>45744</v>
      </c>
      <c r="Z1581" s="48">
        <v>3</v>
      </c>
      <c r="AA1581">
        <v>2025</v>
      </c>
      <c r="AB1581" s="45">
        <v>34658</v>
      </c>
      <c r="AC1581" s="45">
        <v>34658</v>
      </c>
      <c r="AI1581" s="10"/>
      <c r="AK1581" s="10"/>
    </row>
    <row r="1582" spans="1:37">
      <c r="A1582" t="s">
        <v>45</v>
      </c>
      <c r="B1582" t="s">
        <v>46</v>
      </c>
      <c r="C1582" t="s">
        <v>47</v>
      </c>
      <c r="D1582" t="s">
        <v>2021</v>
      </c>
      <c r="E1582" t="s">
        <v>88</v>
      </c>
      <c r="F1582" t="s">
        <v>79</v>
      </c>
      <c r="G1582" t="s">
        <v>51</v>
      </c>
      <c r="H1582" s="20" t="s">
        <v>52</v>
      </c>
      <c r="I1582" t="s">
        <v>53</v>
      </c>
      <c r="J1582" t="s">
        <v>54</v>
      </c>
      <c r="L1582" t="s">
        <v>55</v>
      </c>
      <c r="M1582" t="s">
        <v>56</v>
      </c>
      <c r="N1582" t="s">
        <v>57</v>
      </c>
      <c r="O1582" s="21" t="s">
        <v>58</v>
      </c>
      <c r="P1582" s="21" t="s">
        <v>64</v>
      </c>
      <c r="Q1582" s="20" t="s">
        <v>474</v>
      </c>
      <c r="R1582" s="21" t="s">
        <v>475</v>
      </c>
      <c r="S1582" s="35">
        <v>2</v>
      </c>
      <c r="T1582" s="22">
        <v>2</v>
      </c>
      <c r="U1582" s="20" t="s">
        <v>62</v>
      </c>
      <c r="V1582" s="20">
        <v>45739</v>
      </c>
      <c r="W1582" s="21">
        <v>3</v>
      </c>
      <c r="X1582" s="20">
        <v>45747</v>
      </c>
      <c r="Y1582" s="20">
        <v>45742</v>
      </c>
      <c r="Z1582" s="48">
        <v>3</v>
      </c>
      <c r="AA1582">
        <v>2025</v>
      </c>
      <c r="AB1582" s="45">
        <v>50653</v>
      </c>
      <c r="AC1582" s="45">
        <v>50653</v>
      </c>
      <c r="AI1582" s="10"/>
      <c r="AK1582" s="10"/>
    </row>
    <row r="1583" spans="1:37">
      <c r="A1583" t="s">
        <v>45</v>
      </c>
      <c r="B1583" t="s">
        <v>46</v>
      </c>
      <c r="C1583" t="s">
        <v>47</v>
      </c>
      <c r="D1583" t="s">
        <v>2022</v>
      </c>
      <c r="E1583" t="s">
        <v>88</v>
      </c>
      <c r="F1583" t="s">
        <v>79</v>
      </c>
      <c r="G1583" t="s">
        <v>51</v>
      </c>
      <c r="H1583" s="20" t="s">
        <v>52</v>
      </c>
      <c r="I1583" t="s">
        <v>53</v>
      </c>
      <c r="J1583" t="s">
        <v>54</v>
      </c>
      <c r="L1583" t="s">
        <v>55</v>
      </c>
      <c r="M1583" t="s">
        <v>77</v>
      </c>
      <c r="N1583" t="s">
        <v>89</v>
      </c>
      <c r="O1583" s="21" t="s">
        <v>58</v>
      </c>
      <c r="P1583" s="21" t="s">
        <v>90</v>
      </c>
      <c r="Q1583" s="20" t="s">
        <v>390</v>
      </c>
      <c r="R1583" s="21" t="s">
        <v>391</v>
      </c>
      <c r="S1583" s="35">
        <v>1</v>
      </c>
      <c r="T1583" s="22">
        <v>1</v>
      </c>
      <c r="U1583" s="20" t="s">
        <v>62</v>
      </c>
      <c r="V1583" s="20">
        <v>45737</v>
      </c>
      <c r="W1583" s="21">
        <v>3</v>
      </c>
      <c r="X1583" s="20">
        <v>45744</v>
      </c>
      <c r="Y1583" s="20">
        <v>45742</v>
      </c>
      <c r="Z1583" s="48">
        <v>3</v>
      </c>
      <c r="AA1583">
        <v>2025</v>
      </c>
      <c r="AB1583" s="45">
        <v>79998</v>
      </c>
      <c r="AC1583" s="45">
        <v>79998</v>
      </c>
      <c r="AI1583" s="10"/>
      <c r="AK1583" s="10"/>
    </row>
    <row r="1584" spans="1:37">
      <c r="A1584" t="s">
        <v>45</v>
      </c>
      <c r="B1584" t="s">
        <v>46</v>
      </c>
      <c r="C1584" t="s">
        <v>47</v>
      </c>
      <c r="D1584" t="s">
        <v>2023</v>
      </c>
      <c r="E1584" t="s">
        <v>88</v>
      </c>
      <c r="F1584" t="s">
        <v>79</v>
      </c>
      <c r="G1584" t="s">
        <v>51</v>
      </c>
      <c r="H1584" s="20" t="s">
        <v>52</v>
      </c>
      <c r="I1584" t="s">
        <v>53</v>
      </c>
      <c r="J1584" t="s">
        <v>54</v>
      </c>
      <c r="L1584" t="s">
        <v>55</v>
      </c>
      <c r="M1584" t="s">
        <v>77</v>
      </c>
      <c r="N1584" t="s">
        <v>89</v>
      </c>
      <c r="O1584" s="21" t="s">
        <v>58</v>
      </c>
      <c r="P1584" s="21" t="s">
        <v>104</v>
      </c>
      <c r="Q1584" s="20" t="s">
        <v>1376</v>
      </c>
      <c r="R1584" s="21" t="s">
        <v>1377</v>
      </c>
      <c r="S1584" s="35">
        <v>1</v>
      </c>
      <c r="T1584" s="22">
        <v>1</v>
      </c>
      <c r="U1584" s="20" t="s">
        <v>62</v>
      </c>
      <c r="V1584" s="20">
        <v>45737</v>
      </c>
      <c r="W1584" s="21">
        <v>3</v>
      </c>
      <c r="X1584" s="20">
        <v>45744</v>
      </c>
      <c r="Y1584" s="20">
        <v>45742</v>
      </c>
      <c r="Z1584" s="48">
        <v>3</v>
      </c>
      <c r="AA1584">
        <v>2025</v>
      </c>
      <c r="AB1584" s="45">
        <v>63325</v>
      </c>
      <c r="AC1584" s="45">
        <v>63325</v>
      </c>
      <c r="AI1584" s="10"/>
      <c r="AK1584" s="10"/>
    </row>
    <row r="1585" spans="1:37">
      <c r="A1585" t="s">
        <v>45</v>
      </c>
      <c r="B1585" t="s">
        <v>46</v>
      </c>
      <c r="C1585" t="s">
        <v>47</v>
      </c>
      <c r="D1585" t="s">
        <v>2024</v>
      </c>
      <c r="E1585" t="s">
        <v>88</v>
      </c>
      <c r="F1585" t="s">
        <v>79</v>
      </c>
      <c r="G1585" t="s">
        <v>51</v>
      </c>
      <c r="H1585" s="20" t="s">
        <v>52</v>
      </c>
      <c r="I1585" t="s">
        <v>53</v>
      </c>
      <c r="J1585" t="s">
        <v>54</v>
      </c>
      <c r="L1585" t="s">
        <v>55</v>
      </c>
      <c r="M1585" t="s">
        <v>77</v>
      </c>
      <c r="N1585" t="s">
        <v>89</v>
      </c>
      <c r="O1585" s="21" t="s">
        <v>58</v>
      </c>
      <c r="P1585" s="21" t="s">
        <v>159</v>
      </c>
      <c r="Q1585" s="20" t="s">
        <v>1881</v>
      </c>
      <c r="R1585" s="21" t="s">
        <v>1882</v>
      </c>
      <c r="S1585" s="35">
        <v>1</v>
      </c>
      <c r="T1585" s="22">
        <v>1</v>
      </c>
      <c r="U1585" s="20" t="s">
        <v>62</v>
      </c>
      <c r="V1585" s="20">
        <v>45738</v>
      </c>
      <c r="W1585" s="21">
        <v>3</v>
      </c>
      <c r="X1585" s="20">
        <v>45747</v>
      </c>
      <c r="Y1585" s="20">
        <v>45742</v>
      </c>
      <c r="Z1585" s="48">
        <v>3</v>
      </c>
      <c r="AA1585">
        <v>2025</v>
      </c>
      <c r="AB1585" s="45">
        <v>26658</v>
      </c>
      <c r="AC1585" s="45">
        <v>26658</v>
      </c>
      <c r="AI1585" s="10"/>
      <c r="AK1585" s="10"/>
    </row>
    <row r="1586" spans="1:37">
      <c r="A1586" t="s">
        <v>45</v>
      </c>
      <c r="B1586" t="s">
        <v>46</v>
      </c>
      <c r="C1586" t="s">
        <v>47</v>
      </c>
      <c r="D1586" t="s">
        <v>2025</v>
      </c>
      <c r="E1586" t="s">
        <v>88</v>
      </c>
      <c r="F1586" t="s">
        <v>79</v>
      </c>
      <c r="G1586" t="s">
        <v>51</v>
      </c>
      <c r="H1586" s="20" t="s">
        <v>52</v>
      </c>
      <c r="I1586" t="s">
        <v>53</v>
      </c>
      <c r="J1586" t="s">
        <v>54</v>
      </c>
      <c r="L1586" t="s">
        <v>55</v>
      </c>
      <c r="M1586" t="s">
        <v>77</v>
      </c>
      <c r="N1586" t="s">
        <v>89</v>
      </c>
      <c r="O1586" s="21" t="s">
        <v>58</v>
      </c>
      <c r="P1586" s="21" t="s">
        <v>90</v>
      </c>
      <c r="Q1586" s="20" t="s">
        <v>1685</v>
      </c>
      <c r="R1586" s="21" t="s">
        <v>1686</v>
      </c>
      <c r="S1586" s="35">
        <v>1</v>
      </c>
      <c r="T1586" s="22">
        <v>1</v>
      </c>
      <c r="U1586" s="20" t="s">
        <v>62</v>
      </c>
      <c r="V1586" s="20">
        <v>45738</v>
      </c>
      <c r="W1586" s="21">
        <v>3</v>
      </c>
      <c r="X1586" s="20">
        <v>45747</v>
      </c>
      <c r="Y1586" s="20">
        <v>45742</v>
      </c>
      <c r="Z1586" s="48">
        <v>3</v>
      </c>
      <c r="AA1586">
        <v>2025</v>
      </c>
      <c r="AB1586" s="45">
        <v>63331</v>
      </c>
      <c r="AC1586" s="45">
        <v>63331</v>
      </c>
      <c r="AI1586" s="10"/>
      <c r="AK1586" s="10"/>
    </row>
    <row r="1587" spans="1:37">
      <c r="A1587" t="s">
        <v>45</v>
      </c>
      <c r="B1587" t="s">
        <v>46</v>
      </c>
      <c r="C1587" t="s">
        <v>47</v>
      </c>
      <c r="D1587" t="s">
        <v>2026</v>
      </c>
      <c r="E1587" t="s">
        <v>88</v>
      </c>
      <c r="F1587" t="s">
        <v>79</v>
      </c>
      <c r="G1587" t="s">
        <v>51</v>
      </c>
      <c r="H1587" s="20" t="s">
        <v>52</v>
      </c>
      <c r="I1587" t="s">
        <v>53</v>
      </c>
      <c r="J1587" t="s">
        <v>54</v>
      </c>
      <c r="L1587" t="s">
        <v>55</v>
      </c>
      <c r="M1587" t="s">
        <v>77</v>
      </c>
      <c r="N1587" t="s">
        <v>89</v>
      </c>
      <c r="O1587" s="21" t="s">
        <v>58</v>
      </c>
      <c r="P1587" s="21" t="s">
        <v>104</v>
      </c>
      <c r="Q1587" s="20" t="s">
        <v>1946</v>
      </c>
      <c r="R1587" s="21" t="s">
        <v>1947</v>
      </c>
      <c r="S1587" s="35">
        <v>1</v>
      </c>
      <c r="T1587" s="22">
        <v>1</v>
      </c>
      <c r="U1587" s="20" t="s">
        <v>62</v>
      </c>
      <c r="V1587" s="20">
        <v>45739</v>
      </c>
      <c r="W1587" s="21">
        <v>3</v>
      </c>
      <c r="X1587" s="20">
        <v>45747</v>
      </c>
      <c r="Y1587" s="20">
        <v>45742</v>
      </c>
      <c r="Z1587" s="48">
        <v>3</v>
      </c>
      <c r="AA1587">
        <v>2025</v>
      </c>
      <c r="AB1587" s="45">
        <v>79995</v>
      </c>
      <c r="AC1587" s="45">
        <v>79995</v>
      </c>
      <c r="AI1587" s="10"/>
      <c r="AK1587" s="10"/>
    </row>
    <row r="1588" spans="1:37">
      <c r="A1588" t="s">
        <v>45</v>
      </c>
      <c r="B1588" t="s">
        <v>46</v>
      </c>
      <c r="C1588" t="s">
        <v>47</v>
      </c>
      <c r="D1588" t="s">
        <v>2027</v>
      </c>
      <c r="E1588" t="s">
        <v>88</v>
      </c>
      <c r="F1588" t="s">
        <v>79</v>
      </c>
      <c r="G1588" t="s">
        <v>51</v>
      </c>
      <c r="H1588" s="20" t="s">
        <v>52</v>
      </c>
      <c r="I1588" t="s">
        <v>53</v>
      </c>
      <c r="J1588" t="s">
        <v>54</v>
      </c>
      <c r="L1588" t="s">
        <v>55</v>
      </c>
      <c r="M1588" t="s">
        <v>77</v>
      </c>
      <c r="N1588" t="s">
        <v>89</v>
      </c>
      <c r="O1588" s="21" t="s">
        <v>58</v>
      </c>
      <c r="P1588" s="21" t="s">
        <v>150</v>
      </c>
      <c r="Q1588" s="20" t="s">
        <v>916</v>
      </c>
      <c r="R1588" s="21" t="s">
        <v>917</v>
      </c>
      <c r="S1588" s="35">
        <v>1</v>
      </c>
      <c r="T1588" s="22">
        <v>1</v>
      </c>
      <c r="U1588" s="20" t="s">
        <v>62</v>
      </c>
      <c r="V1588" s="20">
        <v>45740</v>
      </c>
      <c r="W1588" s="21">
        <v>3</v>
      </c>
      <c r="X1588" s="20">
        <v>45747</v>
      </c>
      <c r="Y1588" s="20">
        <v>45744</v>
      </c>
      <c r="Z1588" s="48">
        <v>3</v>
      </c>
      <c r="AA1588">
        <v>2025</v>
      </c>
      <c r="AB1588" s="45">
        <v>299989</v>
      </c>
      <c r="AC1588" s="45">
        <v>299989</v>
      </c>
      <c r="AI1588" s="10"/>
      <c r="AK1588" s="10"/>
    </row>
    <row r="1589" spans="1:37">
      <c r="A1589" t="s">
        <v>45</v>
      </c>
      <c r="B1589" t="s">
        <v>46</v>
      </c>
      <c r="C1589" t="s">
        <v>47</v>
      </c>
      <c r="D1589" t="s">
        <v>2028</v>
      </c>
      <c r="E1589" t="s">
        <v>88</v>
      </c>
      <c r="F1589" t="s">
        <v>79</v>
      </c>
      <c r="G1589" t="s">
        <v>51</v>
      </c>
      <c r="H1589" s="20" t="s">
        <v>52</v>
      </c>
      <c r="I1589" t="s">
        <v>53</v>
      </c>
      <c r="J1589" t="s">
        <v>54</v>
      </c>
      <c r="L1589" t="s">
        <v>55</v>
      </c>
      <c r="M1589" t="s">
        <v>56</v>
      </c>
      <c r="N1589" t="s">
        <v>57</v>
      </c>
      <c r="O1589" s="21" t="s">
        <v>58</v>
      </c>
      <c r="P1589" s="21" t="s">
        <v>64</v>
      </c>
      <c r="Q1589" s="20" t="s">
        <v>680</v>
      </c>
      <c r="R1589" s="21" t="s">
        <v>681</v>
      </c>
      <c r="S1589" s="35">
        <v>1</v>
      </c>
      <c r="T1589" s="22">
        <v>1</v>
      </c>
      <c r="U1589" s="20" t="s">
        <v>62</v>
      </c>
      <c r="V1589" s="20">
        <v>45737</v>
      </c>
      <c r="W1589" s="21">
        <v>3</v>
      </c>
      <c r="X1589" s="20">
        <v>45744</v>
      </c>
      <c r="Y1589" s="20">
        <v>45742</v>
      </c>
      <c r="Z1589" s="48">
        <v>3</v>
      </c>
      <c r="AA1589">
        <v>2025</v>
      </c>
      <c r="AB1589" s="45">
        <v>43325</v>
      </c>
      <c r="AC1589" s="45">
        <v>43325</v>
      </c>
      <c r="AI1589" s="10"/>
      <c r="AK1589" s="10"/>
    </row>
    <row r="1590" spans="1:37">
      <c r="A1590" t="s">
        <v>45</v>
      </c>
      <c r="B1590" t="s">
        <v>46</v>
      </c>
      <c r="C1590" t="s">
        <v>47</v>
      </c>
      <c r="D1590" t="s">
        <v>2029</v>
      </c>
      <c r="E1590" t="s">
        <v>88</v>
      </c>
      <c r="F1590" t="s">
        <v>79</v>
      </c>
      <c r="G1590" t="s">
        <v>51</v>
      </c>
      <c r="H1590" s="20" t="s">
        <v>52</v>
      </c>
      <c r="I1590" t="s">
        <v>53</v>
      </c>
      <c r="J1590" t="s">
        <v>54</v>
      </c>
      <c r="L1590" t="s">
        <v>55</v>
      </c>
      <c r="M1590" t="s">
        <v>77</v>
      </c>
      <c r="N1590" t="s">
        <v>89</v>
      </c>
      <c r="O1590" s="21" t="s">
        <v>58</v>
      </c>
      <c r="P1590" s="21" t="s">
        <v>150</v>
      </c>
      <c r="Q1590" s="20" t="s">
        <v>244</v>
      </c>
      <c r="R1590" s="21" t="s">
        <v>245</v>
      </c>
      <c r="S1590" s="35">
        <v>1</v>
      </c>
      <c r="T1590" s="22">
        <v>1</v>
      </c>
      <c r="U1590" s="20" t="s">
        <v>62</v>
      </c>
      <c r="V1590" s="20">
        <v>45739</v>
      </c>
      <c r="W1590" s="21">
        <v>3</v>
      </c>
      <c r="X1590" s="20">
        <v>45747</v>
      </c>
      <c r="Y1590" s="20">
        <v>45742</v>
      </c>
      <c r="Z1590" s="48">
        <v>3</v>
      </c>
      <c r="AA1590">
        <v>2025</v>
      </c>
      <c r="AB1590" s="45">
        <v>99995</v>
      </c>
      <c r="AC1590" s="45">
        <v>99995</v>
      </c>
      <c r="AI1590" s="10"/>
      <c r="AK1590" s="10"/>
    </row>
    <row r="1591" spans="1:37">
      <c r="A1591" t="s">
        <v>45</v>
      </c>
      <c r="B1591" t="s">
        <v>46</v>
      </c>
      <c r="C1591" t="s">
        <v>47</v>
      </c>
      <c r="D1591" t="s">
        <v>2030</v>
      </c>
      <c r="E1591" t="s">
        <v>88</v>
      </c>
      <c r="F1591" t="s">
        <v>79</v>
      </c>
      <c r="G1591" t="s">
        <v>51</v>
      </c>
      <c r="H1591" s="20" t="s">
        <v>52</v>
      </c>
      <c r="I1591" t="s">
        <v>53</v>
      </c>
      <c r="J1591" t="s">
        <v>54</v>
      </c>
      <c r="L1591" t="s">
        <v>55</v>
      </c>
      <c r="M1591" t="s">
        <v>77</v>
      </c>
      <c r="N1591" t="s">
        <v>89</v>
      </c>
      <c r="O1591" s="21" t="s">
        <v>58</v>
      </c>
      <c r="P1591" s="21" t="s">
        <v>119</v>
      </c>
      <c r="Q1591" s="20" t="s">
        <v>939</v>
      </c>
      <c r="R1591" s="21" t="s">
        <v>940</v>
      </c>
      <c r="S1591" s="35">
        <v>1</v>
      </c>
      <c r="T1591" s="22">
        <v>1</v>
      </c>
      <c r="U1591" s="20" t="s">
        <v>62</v>
      </c>
      <c r="V1591" s="20">
        <v>45739</v>
      </c>
      <c r="W1591" s="21">
        <v>3</v>
      </c>
      <c r="X1591" s="20">
        <v>45747</v>
      </c>
      <c r="Y1591" s="20">
        <v>45742</v>
      </c>
      <c r="Z1591" s="48">
        <v>3</v>
      </c>
      <c r="AA1591">
        <v>2025</v>
      </c>
      <c r="AB1591" s="45">
        <v>89278</v>
      </c>
      <c r="AC1591" s="45">
        <v>89278</v>
      </c>
      <c r="AI1591" s="10"/>
      <c r="AK1591" s="10"/>
    </row>
    <row r="1592" spans="1:37">
      <c r="A1592" t="s">
        <v>45</v>
      </c>
      <c r="B1592" t="s">
        <v>46</v>
      </c>
      <c r="C1592" t="s">
        <v>47</v>
      </c>
      <c r="D1592" t="s">
        <v>2031</v>
      </c>
      <c r="E1592" t="s">
        <v>88</v>
      </c>
      <c r="F1592" t="s">
        <v>79</v>
      </c>
      <c r="G1592" t="s">
        <v>51</v>
      </c>
      <c r="H1592" s="20" t="s">
        <v>52</v>
      </c>
      <c r="I1592" t="s">
        <v>53</v>
      </c>
      <c r="J1592" t="s">
        <v>54</v>
      </c>
      <c r="L1592" t="s">
        <v>55</v>
      </c>
      <c r="M1592" t="s">
        <v>56</v>
      </c>
      <c r="N1592" t="s">
        <v>57</v>
      </c>
      <c r="O1592" s="21" t="s">
        <v>58</v>
      </c>
      <c r="P1592" s="21" t="s">
        <v>207</v>
      </c>
      <c r="Q1592" s="20" t="s">
        <v>208</v>
      </c>
      <c r="R1592" s="21" t="s">
        <v>209</v>
      </c>
      <c r="S1592" s="35">
        <v>1</v>
      </c>
      <c r="T1592" s="22">
        <v>1</v>
      </c>
      <c r="U1592" s="20" t="s">
        <v>62</v>
      </c>
      <c r="V1592" s="20">
        <v>45738</v>
      </c>
      <c r="W1592" s="21">
        <v>3</v>
      </c>
      <c r="X1592" s="20">
        <v>45747</v>
      </c>
      <c r="Y1592" s="20">
        <v>45742</v>
      </c>
      <c r="Z1592" s="48">
        <v>3</v>
      </c>
      <c r="AA1592">
        <v>2025</v>
      </c>
      <c r="AB1592" s="45">
        <v>69995</v>
      </c>
      <c r="AC1592" s="45">
        <v>69995</v>
      </c>
      <c r="AI1592" s="10"/>
      <c r="AK1592" s="10"/>
    </row>
    <row r="1593" spans="1:37">
      <c r="A1593" t="s">
        <v>45</v>
      </c>
      <c r="B1593" t="s">
        <v>46</v>
      </c>
      <c r="C1593" t="s">
        <v>47</v>
      </c>
      <c r="D1593" t="s">
        <v>2032</v>
      </c>
      <c r="E1593" t="s">
        <v>88</v>
      </c>
      <c r="F1593" t="s">
        <v>79</v>
      </c>
      <c r="G1593" t="s">
        <v>51</v>
      </c>
      <c r="H1593" s="20" t="s">
        <v>52</v>
      </c>
      <c r="I1593" t="s">
        <v>53</v>
      </c>
      <c r="J1593" t="s">
        <v>54</v>
      </c>
      <c r="L1593" t="s">
        <v>55</v>
      </c>
      <c r="M1593" t="s">
        <v>77</v>
      </c>
      <c r="N1593" t="s">
        <v>89</v>
      </c>
      <c r="O1593" s="21" t="s">
        <v>58</v>
      </c>
      <c r="P1593" s="21" t="s">
        <v>119</v>
      </c>
      <c r="Q1593" s="20" t="s">
        <v>1141</v>
      </c>
      <c r="R1593" s="21" t="s">
        <v>1142</v>
      </c>
      <c r="S1593" s="35">
        <v>1</v>
      </c>
      <c r="T1593" s="22">
        <v>1</v>
      </c>
      <c r="U1593" s="20" t="s">
        <v>62</v>
      </c>
      <c r="V1593" s="20">
        <v>45738</v>
      </c>
      <c r="W1593" s="21">
        <v>3</v>
      </c>
      <c r="X1593" s="20">
        <v>45747</v>
      </c>
      <c r="Y1593" s="20">
        <v>45742</v>
      </c>
      <c r="Z1593" s="48">
        <v>3</v>
      </c>
      <c r="AA1593">
        <v>2025</v>
      </c>
      <c r="AB1593" s="45">
        <v>64276</v>
      </c>
      <c r="AC1593" s="45">
        <v>64276</v>
      </c>
      <c r="AI1593" s="10"/>
      <c r="AK1593" s="10"/>
    </row>
    <row r="1594" spans="1:37">
      <c r="A1594" t="s">
        <v>45</v>
      </c>
      <c r="B1594" t="s">
        <v>46</v>
      </c>
      <c r="C1594" t="s">
        <v>47</v>
      </c>
      <c r="D1594" t="s">
        <v>2033</v>
      </c>
      <c r="E1594" t="s">
        <v>88</v>
      </c>
      <c r="F1594" t="s">
        <v>79</v>
      </c>
      <c r="G1594" t="s">
        <v>51</v>
      </c>
      <c r="H1594" s="20" t="s">
        <v>52</v>
      </c>
      <c r="I1594" t="s">
        <v>53</v>
      </c>
      <c r="J1594" t="s">
        <v>54</v>
      </c>
      <c r="L1594" t="s">
        <v>55</v>
      </c>
      <c r="M1594" t="s">
        <v>77</v>
      </c>
      <c r="N1594" t="s">
        <v>89</v>
      </c>
      <c r="O1594" s="21" t="s">
        <v>58</v>
      </c>
      <c r="P1594" s="21" t="s">
        <v>90</v>
      </c>
      <c r="Q1594" s="20" t="s">
        <v>191</v>
      </c>
      <c r="R1594" s="21" t="s">
        <v>192</v>
      </c>
      <c r="S1594" s="35">
        <v>1</v>
      </c>
      <c r="T1594" s="22">
        <v>1</v>
      </c>
      <c r="U1594" s="20" t="s">
        <v>62</v>
      </c>
      <c r="V1594" s="20">
        <v>45739</v>
      </c>
      <c r="W1594" s="21">
        <v>3</v>
      </c>
      <c r="X1594" s="20">
        <v>45747</v>
      </c>
      <c r="Y1594" s="20">
        <v>45742</v>
      </c>
      <c r="Z1594" s="48">
        <v>3</v>
      </c>
      <c r="AA1594">
        <v>2025</v>
      </c>
      <c r="AB1594" s="45">
        <v>107134</v>
      </c>
      <c r="AC1594" s="45">
        <v>107134</v>
      </c>
      <c r="AI1594" s="10"/>
      <c r="AK1594" s="10"/>
    </row>
    <row r="1595" spans="1:37">
      <c r="A1595" t="s">
        <v>45</v>
      </c>
      <c r="B1595" t="s">
        <v>46</v>
      </c>
      <c r="C1595" t="s">
        <v>47</v>
      </c>
      <c r="D1595" t="s">
        <v>2034</v>
      </c>
      <c r="E1595" t="s">
        <v>88</v>
      </c>
      <c r="F1595" t="s">
        <v>79</v>
      </c>
      <c r="G1595" t="s">
        <v>51</v>
      </c>
      <c r="H1595" s="20" t="s">
        <v>52</v>
      </c>
      <c r="I1595" t="s">
        <v>53</v>
      </c>
      <c r="J1595" t="s">
        <v>54</v>
      </c>
      <c r="L1595" t="s">
        <v>55</v>
      </c>
      <c r="M1595" t="s">
        <v>77</v>
      </c>
      <c r="N1595" t="s">
        <v>89</v>
      </c>
      <c r="O1595" s="21" t="s">
        <v>58</v>
      </c>
      <c r="P1595" s="21" t="s">
        <v>90</v>
      </c>
      <c r="Q1595" s="20" t="s">
        <v>1775</v>
      </c>
      <c r="R1595" s="21" t="s">
        <v>1776</v>
      </c>
      <c r="S1595" s="35">
        <v>1</v>
      </c>
      <c r="T1595" s="22">
        <v>1</v>
      </c>
      <c r="U1595" s="20" t="s">
        <v>62</v>
      </c>
      <c r="V1595" s="20">
        <v>45739</v>
      </c>
      <c r="W1595" s="21">
        <v>3</v>
      </c>
      <c r="X1595" s="20">
        <v>45747</v>
      </c>
      <c r="Y1595" s="20">
        <v>45742</v>
      </c>
      <c r="Z1595" s="48">
        <v>3</v>
      </c>
      <c r="AA1595">
        <v>2025</v>
      </c>
      <c r="AB1595" s="45">
        <v>53326</v>
      </c>
      <c r="AC1595" s="45">
        <v>53326</v>
      </c>
      <c r="AI1595" s="10"/>
      <c r="AK1595" s="10"/>
    </row>
    <row r="1596" spans="1:37">
      <c r="A1596" t="s">
        <v>45</v>
      </c>
      <c r="B1596" t="s">
        <v>46</v>
      </c>
      <c r="C1596" t="s">
        <v>47</v>
      </c>
      <c r="D1596" t="s">
        <v>2035</v>
      </c>
      <c r="E1596" t="s">
        <v>88</v>
      </c>
      <c r="F1596" t="s">
        <v>79</v>
      </c>
      <c r="G1596" t="s">
        <v>51</v>
      </c>
      <c r="H1596" s="20" t="s">
        <v>52</v>
      </c>
      <c r="I1596" t="s">
        <v>53</v>
      </c>
      <c r="J1596" t="s">
        <v>54</v>
      </c>
      <c r="L1596" t="s">
        <v>55</v>
      </c>
      <c r="M1596" t="s">
        <v>56</v>
      </c>
      <c r="N1596" t="s">
        <v>57</v>
      </c>
      <c r="O1596" s="21" t="s">
        <v>58</v>
      </c>
      <c r="P1596" s="21" t="s">
        <v>64</v>
      </c>
      <c r="Q1596" s="20" t="s">
        <v>518</v>
      </c>
      <c r="R1596" s="21" t="s">
        <v>519</v>
      </c>
      <c r="S1596" s="35">
        <v>1</v>
      </c>
      <c r="T1596" s="22">
        <v>1</v>
      </c>
      <c r="U1596" s="20" t="s">
        <v>62</v>
      </c>
      <c r="V1596" s="20">
        <v>45739</v>
      </c>
      <c r="W1596" s="21">
        <v>3</v>
      </c>
      <c r="X1596" s="20">
        <v>45747</v>
      </c>
      <c r="Y1596" s="20">
        <v>45742</v>
      </c>
      <c r="Z1596" s="48">
        <v>3</v>
      </c>
      <c r="AA1596">
        <v>2025</v>
      </c>
      <c r="AB1596" s="45">
        <v>128565</v>
      </c>
      <c r="AC1596" s="45">
        <v>128565</v>
      </c>
      <c r="AI1596" s="10"/>
      <c r="AK1596" s="10"/>
    </row>
    <row r="1597" spans="1:37">
      <c r="A1597" t="s">
        <v>45</v>
      </c>
      <c r="B1597" t="s">
        <v>46</v>
      </c>
      <c r="C1597" t="s">
        <v>47</v>
      </c>
      <c r="D1597" t="s">
        <v>2036</v>
      </c>
      <c r="E1597" t="s">
        <v>88</v>
      </c>
      <c r="F1597" t="s">
        <v>79</v>
      </c>
      <c r="G1597" t="s">
        <v>51</v>
      </c>
      <c r="H1597" s="20" t="s">
        <v>52</v>
      </c>
      <c r="I1597" t="s">
        <v>53</v>
      </c>
      <c r="J1597" t="s">
        <v>54</v>
      </c>
      <c r="L1597" t="s">
        <v>55</v>
      </c>
      <c r="M1597" t="s">
        <v>77</v>
      </c>
      <c r="N1597" t="s">
        <v>89</v>
      </c>
      <c r="O1597" s="21" t="s">
        <v>58</v>
      </c>
      <c r="P1597" s="21" t="s">
        <v>104</v>
      </c>
      <c r="Q1597" s="20" t="s">
        <v>653</v>
      </c>
      <c r="R1597" s="21" t="s">
        <v>654</v>
      </c>
      <c r="S1597" s="35">
        <v>1</v>
      </c>
      <c r="T1597" s="22">
        <v>1</v>
      </c>
      <c r="U1597" s="20" t="s">
        <v>62</v>
      </c>
      <c r="V1597" s="20">
        <v>45736</v>
      </c>
      <c r="W1597" s="21">
        <v>3</v>
      </c>
      <c r="X1597" s="20">
        <v>45748</v>
      </c>
      <c r="Y1597" s="20">
        <v>45742</v>
      </c>
      <c r="Z1597" s="48">
        <v>3</v>
      </c>
      <c r="AA1597">
        <v>2025</v>
      </c>
      <c r="AB1597" s="45">
        <v>113333</v>
      </c>
      <c r="AC1597" s="45">
        <v>113333</v>
      </c>
      <c r="AI1597" s="10"/>
      <c r="AK1597" s="10"/>
    </row>
    <row r="1598" spans="1:37">
      <c r="A1598" t="s">
        <v>45</v>
      </c>
      <c r="B1598" t="s">
        <v>46</v>
      </c>
      <c r="C1598" t="s">
        <v>47</v>
      </c>
      <c r="D1598" t="s">
        <v>2037</v>
      </c>
      <c r="E1598" t="s">
        <v>88</v>
      </c>
      <c r="F1598" t="s">
        <v>79</v>
      </c>
      <c r="G1598" t="s">
        <v>51</v>
      </c>
      <c r="H1598" s="20" t="s">
        <v>52</v>
      </c>
      <c r="I1598" t="s">
        <v>53</v>
      </c>
      <c r="J1598" t="s">
        <v>54</v>
      </c>
      <c r="L1598" t="s">
        <v>55</v>
      </c>
      <c r="M1598" t="s">
        <v>77</v>
      </c>
      <c r="N1598" t="s">
        <v>89</v>
      </c>
      <c r="O1598" s="21" t="s">
        <v>58</v>
      </c>
      <c r="P1598" s="21" t="s">
        <v>119</v>
      </c>
      <c r="Q1598" s="20" t="s">
        <v>908</v>
      </c>
      <c r="R1598" s="21" t="s">
        <v>909</v>
      </c>
      <c r="S1598" s="35">
        <v>1</v>
      </c>
      <c r="T1598" s="22">
        <v>1</v>
      </c>
      <c r="U1598" s="20" t="s">
        <v>62</v>
      </c>
      <c r="V1598" s="20">
        <v>45737</v>
      </c>
      <c r="W1598" s="21">
        <v>3</v>
      </c>
      <c r="X1598" s="20">
        <v>45744</v>
      </c>
      <c r="Y1598" s="20">
        <v>45742</v>
      </c>
      <c r="Z1598" s="48">
        <v>3</v>
      </c>
      <c r="AA1598">
        <v>2025</v>
      </c>
      <c r="AB1598" s="45">
        <v>67848</v>
      </c>
      <c r="AC1598" s="45">
        <v>67848</v>
      </c>
      <c r="AI1598" s="10"/>
      <c r="AK1598" s="10"/>
    </row>
    <row r="1599" spans="1:37">
      <c r="A1599" t="s">
        <v>45</v>
      </c>
      <c r="B1599" t="s">
        <v>46</v>
      </c>
      <c r="C1599" t="s">
        <v>47</v>
      </c>
      <c r="D1599" t="s">
        <v>2038</v>
      </c>
      <c r="E1599" t="s">
        <v>88</v>
      </c>
      <c r="F1599" t="s">
        <v>79</v>
      </c>
      <c r="G1599" t="s">
        <v>51</v>
      </c>
      <c r="H1599" s="20" t="s">
        <v>52</v>
      </c>
      <c r="I1599" t="s">
        <v>53</v>
      </c>
      <c r="J1599" t="s">
        <v>54</v>
      </c>
      <c r="L1599" t="s">
        <v>55</v>
      </c>
      <c r="M1599" t="s">
        <v>77</v>
      </c>
      <c r="N1599" t="s">
        <v>89</v>
      </c>
      <c r="O1599" s="21" t="s">
        <v>58</v>
      </c>
      <c r="P1599" s="21" t="s">
        <v>90</v>
      </c>
      <c r="Q1599" s="20" t="s">
        <v>1727</v>
      </c>
      <c r="R1599" s="21" t="s">
        <v>1728</v>
      </c>
      <c r="S1599" s="35">
        <v>1</v>
      </c>
      <c r="T1599" s="22">
        <v>1</v>
      </c>
      <c r="U1599" s="20" t="s">
        <v>62</v>
      </c>
      <c r="V1599" s="20">
        <v>45737</v>
      </c>
      <c r="W1599" s="21">
        <v>3</v>
      </c>
      <c r="X1599" s="20">
        <v>45744</v>
      </c>
      <c r="Y1599" s="20">
        <v>45742</v>
      </c>
      <c r="Z1599" s="48">
        <v>3</v>
      </c>
      <c r="AA1599">
        <v>2025</v>
      </c>
      <c r="AB1599" s="45">
        <v>59994</v>
      </c>
      <c r="AC1599" s="45">
        <v>59994</v>
      </c>
      <c r="AI1599" s="10"/>
      <c r="AK1599" s="10"/>
    </row>
    <row r="1600" spans="1:37">
      <c r="A1600" t="s">
        <v>45</v>
      </c>
      <c r="B1600" t="s">
        <v>46</v>
      </c>
      <c r="C1600" t="s">
        <v>47</v>
      </c>
      <c r="D1600" t="s">
        <v>2039</v>
      </c>
      <c r="E1600" t="s">
        <v>88</v>
      </c>
      <c r="F1600" t="s">
        <v>79</v>
      </c>
      <c r="G1600" t="s">
        <v>51</v>
      </c>
      <c r="H1600" s="20" t="s">
        <v>52</v>
      </c>
      <c r="I1600" t="s">
        <v>53</v>
      </c>
      <c r="J1600" t="s">
        <v>54</v>
      </c>
      <c r="L1600" t="s">
        <v>55</v>
      </c>
      <c r="M1600" t="s">
        <v>56</v>
      </c>
      <c r="N1600" t="s">
        <v>57</v>
      </c>
      <c r="O1600" s="21" t="s">
        <v>58</v>
      </c>
      <c r="P1600" s="21" t="s">
        <v>522</v>
      </c>
      <c r="Q1600" s="20" t="s">
        <v>2013</v>
      </c>
      <c r="R1600" s="21" t="s">
        <v>2014</v>
      </c>
      <c r="S1600" s="35">
        <v>1</v>
      </c>
      <c r="T1600" s="22">
        <v>1</v>
      </c>
      <c r="U1600" s="20" t="s">
        <v>62</v>
      </c>
      <c r="V1600" s="20">
        <v>45735</v>
      </c>
      <c r="W1600" s="21">
        <v>3</v>
      </c>
      <c r="X1600" s="20">
        <v>45740</v>
      </c>
      <c r="Y1600" s="20">
        <v>45737</v>
      </c>
      <c r="Z1600" s="48">
        <v>3</v>
      </c>
      <c r="AA1600">
        <v>2025</v>
      </c>
      <c r="AB1600" s="45">
        <v>31244</v>
      </c>
      <c r="AC1600" s="45">
        <v>31244</v>
      </c>
      <c r="AI1600" s="10"/>
      <c r="AK1600" s="10"/>
    </row>
    <row r="1601" spans="1:37">
      <c r="A1601" t="s">
        <v>45</v>
      </c>
      <c r="B1601" t="s">
        <v>46</v>
      </c>
      <c r="C1601" t="s">
        <v>47</v>
      </c>
      <c r="D1601" t="s">
        <v>2040</v>
      </c>
      <c r="E1601" t="s">
        <v>88</v>
      </c>
      <c r="F1601" t="s">
        <v>79</v>
      </c>
      <c r="G1601" t="s">
        <v>51</v>
      </c>
      <c r="H1601" s="20" t="s">
        <v>52</v>
      </c>
      <c r="I1601" t="s">
        <v>53</v>
      </c>
      <c r="J1601" t="s">
        <v>54</v>
      </c>
      <c r="L1601" t="s">
        <v>55</v>
      </c>
      <c r="M1601" t="s">
        <v>77</v>
      </c>
      <c r="N1601" t="s">
        <v>89</v>
      </c>
      <c r="O1601" s="21" t="s">
        <v>58</v>
      </c>
      <c r="P1601" s="21" t="s">
        <v>126</v>
      </c>
      <c r="Q1601" s="20" t="s">
        <v>1044</v>
      </c>
      <c r="R1601" s="21" t="s">
        <v>1045</v>
      </c>
      <c r="S1601" s="35">
        <v>1</v>
      </c>
      <c r="T1601" s="22">
        <v>1</v>
      </c>
      <c r="U1601" s="20" t="s">
        <v>62</v>
      </c>
      <c r="V1601" s="20">
        <v>45739</v>
      </c>
      <c r="W1601" s="21">
        <v>3</v>
      </c>
      <c r="X1601" s="20">
        <v>45747</v>
      </c>
      <c r="Y1601" s="20">
        <v>45742</v>
      </c>
      <c r="Z1601" s="48">
        <v>3</v>
      </c>
      <c r="AA1601">
        <v>2025</v>
      </c>
      <c r="AB1601" s="45">
        <v>63325</v>
      </c>
      <c r="AC1601" s="45">
        <v>63325</v>
      </c>
      <c r="AI1601" s="10"/>
      <c r="AK1601" s="10"/>
    </row>
    <row r="1602" spans="1:37">
      <c r="A1602" t="s">
        <v>45</v>
      </c>
      <c r="B1602" t="s">
        <v>46</v>
      </c>
      <c r="C1602" t="s">
        <v>47</v>
      </c>
      <c r="D1602" t="s">
        <v>2041</v>
      </c>
      <c r="E1602" t="s">
        <v>88</v>
      </c>
      <c r="F1602" t="s">
        <v>79</v>
      </c>
      <c r="G1602" t="s">
        <v>51</v>
      </c>
      <c r="H1602" s="20" t="s">
        <v>52</v>
      </c>
      <c r="I1602" t="s">
        <v>53</v>
      </c>
      <c r="J1602" t="s">
        <v>54</v>
      </c>
      <c r="L1602" t="s">
        <v>55</v>
      </c>
      <c r="M1602" t="s">
        <v>77</v>
      </c>
      <c r="N1602" t="s">
        <v>89</v>
      </c>
      <c r="O1602" s="21" t="s">
        <v>58</v>
      </c>
      <c r="P1602" s="21" t="s">
        <v>253</v>
      </c>
      <c r="Q1602" s="20" t="s">
        <v>1277</v>
      </c>
      <c r="R1602" s="21" t="s">
        <v>1278</v>
      </c>
      <c r="S1602" s="35">
        <v>1</v>
      </c>
      <c r="T1602" s="22">
        <v>1</v>
      </c>
      <c r="U1602" s="20" t="s">
        <v>62</v>
      </c>
      <c r="V1602" s="20">
        <v>45738</v>
      </c>
      <c r="W1602" s="21">
        <v>3</v>
      </c>
      <c r="X1602" s="20">
        <v>45747</v>
      </c>
      <c r="Y1602" s="20">
        <v>45742</v>
      </c>
      <c r="Z1602" s="48">
        <v>3</v>
      </c>
      <c r="AA1602">
        <v>2025</v>
      </c>
      <c r="AB1602" s="45">
        <v>49994</v>
      </c>
      <c r="AC1602" s="45">
        <v>49994</v>
      </c>
      <c r="AI1602" s="10"/>
      <c r="AK1602" s="10"/>
    </row>
    <row r="1603" spans="1:37">
      <c r="A1603" t="s">
        <v>45</v>
      </c>
      <c r="B1603" t="s">
        <v>46</v>
      </c>
      <c r="C1603" t="s">
        <v>47</v>
      </c>
      <c r="D1603" t="s">
        <v>2042</v>
      </c>
      <c r="E1603" t="s">
        <v>88</v>
      </c>
      <c r="F1603" t="s">
        <v>79</v>
      </c>
      <c r="G1603" t="s">
        <v>51</v>
      </c>
      <c r="H1603" s="20" t="s">
        <v>52</v>
      </c>
      <c r="I1603" t="s">
        <v>53</v>
      </c>
      <c r="J1603" t="s">
        <v>54</v>
      </c>
      <c r="L1603" t="s">
        <v>55</v>
      </c>
      <c r="M1603" t="s">
        <v>77</v>
      </c>
      <c r="N1603" t="s">
        <v>89</v>
      </c>
      <c r="O1603" s="21" t="s">
        <v>58</v>
      </c>
      <c r="P1603" s="21" t="s">
        <v>90</v>
      </c>
      <c r="Q1603" s="20" t="s">
        <v>1775</v>
      </c>
      <c r="R1603" s="21" t="s">
        <v>1776</v>
      </c>
      <c r="S1603" s="35">
        <v>1</v>
      </c>
      <c r="T1603" s="22">
        <v>1</v>
      </c>
      <c r="U1603" s="20" t="s">
        <v>62</v>
      </c>
      <c r="V1603" s="20">
        <v>45737</v>
      </c>
      <c r="W1603" s="21">
        <v>3</v>
      </c>
      <c r="X1603" s="20">
        <v>45747</v>
      </c>
      <c r="Y1603" s="20">
        <v>45742</v>
      </c>
      <c r="Z1603" s="48">
        <v>3</v>
      </c>
      <c r="AA1603">
        <v>2025</v>
      </c>
      <c r="AB1603" s="45">
        <v>53326</v>
      </c>
      <c r="AC1603" s="45">
        <v>53326</v>
      </c>
      <c r="AI1603" s="10"/>
      <c r="AK1603" s="10"/>
    </row>
    <row r="1604" spans="1:37">
      <c r="A1604" t="s">
        <v>45</v>
      </c>
      <c r="B1604" t="s">
        <v>46</v>
      </c>
      <c r="C1604" t="s">
        <v>47</v>
      </c>
      <c r="D1604" t="s">
        <v>2043</v>
      </c>
      <c r="E1604" t="s">
        <v>88</v>
      </c>
      <c r="F1604" t="s">
        <v>79</v>
      </c>
      <c r="G1604" t="s">
        <v>51</v>
      </c>
      <c r="H1604" s="20" t="s">
        <v>52</v>
      </c>
      <c r="I1604" t="s">
        <v>53</v>
      </c>
      <c r="J1604" t="s">
        <v>54</v>
      </c>
      <c r="L1604" t="s">
        <v>55</v>
      </c>
      <c r="M1604" t="s">
        <v>77</v>
      </c>
      <c r="N1604" t="s">
        <v>89</v>
      </c>
      <c r="O1604" s="21" t="s">
        <v>58</v>
      </c>
      <c r="P1604" s="21" t="s">
        <v>119</v>
      </c>
      <c r="Q1604" s="20" t="s">
        <v>1617</v>
      </c>
      <c r="R1604" s="21" t="s">
        <v>1618</v>
      </c>
      <c r="S1604" s="35">
        <v>1</v>
      </c>
      <c r="T1604" s="22">
        <v>1</v>
      </c>
      <c r="U1604" s="20" t="s">
        <v>62</v>
      </c>
      <c r="V1604" s="20">
        <v>45737</v>
      </c>
      <c r="W1604" s="21">
        <v>3</v>
      </c>
      <c r="X1604" s="20">
        <v>45740</v>
      </c>
      <c r="Y1604" s="20">
        <v>45742</v>
      </c>
      <c r="Z1604" s="48">
        <v>3</v>
      </c>
      <c r="AA1604">
        <v>2025</v>
      </c>
      <c r="AB1604" s="45">
        <v>103559</v>
      </c>
      <c r="AC1604" s="45">
        <v>103559</v>
      </c>
      <c r="AI1604" s="10"/>
      <c r="AK1604" s="10"/>
    </row>
    <row r="1605" spans="1:37">
      <c r="A1605" t="s">
        <v>45</v>
      </c>
      <c r="B1605" t="s">
        <v>46</v>
      </c>
      <c r="C1605" t="s">
        <v>47</v>
      </c>
      <c r="D1605" t="s">
        <v>2044</v>
      </c>
      <c r="E1605" t="s">
        <v>88</v>
      </c>
      <c r="F1605" t="s">
        <v>79</v>
      </c>
      <c r="G1605" t="s">
        <v>51</v>
      </c>
      <c r="H1605" s="20" t="s">
        <v>52</v>
      </c>
      <c r="I1605" t="s">
        <v>53</v>
      </c>
      <c r="J1605" t="s">
        <v>54</v>
      </c>
      <c r="L1605" t="s">
        <v>55</v>
      </c>
      <c r="M1605" t="s">
        <v>56</v>
      </c>
      <c r="N1605" t="s">
        <v>57</v>
      </c>
      <c r="O1605" s="21" t="s">
        <v>58</v>
      </c>
      <c r="P1605" s="21" t="s">
        <v>64</v>
      </c>
      <c r="Q1605" s="20" t="s">
        <v>930</v>
      </c>
      <c r="R1605" s="21" t="s">
        <v>931</v>
      </c>
      <c r="S1605" s="35">
        <v>1</v>
      </c>
      <c r="T1605" s="22">
        <v>1</v>
      </c>
      <c r="U1605" s="20" t="s">
        <v>62</v>
      </c>
      <c r="V1605" s="20">
        <v>45739</v>
      </c>
      <c r="W1605" s="21">
        <v>3</v>
      </c>
      <c r="X1605" s="20">
        <v>45747</v>
      </c>
      <c r="Y1605" s="20">
        <v>45742</v>
      </c>
      <c r="Z1605" s="48">
        <v>3</v>
      </c>
      <c r="AA1605">
        <v>2025</v>
      </c>
      <c r="AB1605" s="45">
        <v>56660</v>
      </c>
      <c r="AC1605" s="45">
        <v>56660</v>
      </c>
      <c r="AI1605" s="10"/>
      <c r="AK1605" s="10"/>
    </row>
    <row r="1606" spans="1:37">
      <c r="A1606" t="s">
        <v>45</v>
      </c>
      <c r="B1606" t="s">
        <v>46</v>
      </c>
      <c r="C1606" t="s">
        <v>47</v>
      </c>
      <c r="D1606" t="s">
        <v>2045</v>
      </c>
      <c r="E1606" t="s">
        <v>88</v>
      </c>
      <c r="F1606" t="s">
        <v>79</v>
      </c>
      <c r="G1606" t="s">
        <v>51</v>
      </c>
      <c r="H1606" s="20" t="s">
        <v>52</v>
      </c>
      <c r="I1606" t="s">
        <v>53</v>
      </c>
      <c r="J1606" t="s">
        <v>54</v>
      </c>
      <c r="L1606" t="s">
        <v>55</v>
      </c>
      <c r="M1606" t="s">
        <v>56</v>
      </c>
      <c r="N1606" t="s">
        <v>57</v>
      </c>
      <c r="O1606" s="21" t="s">
        <v>58</v>
      </c>
      <c r="P1606" s="21" t="s">
        <v>64</v>
      </c>
      <c r="Q1606" s="20" t="s">
        <v>1691</v>
      </c>
      <c r="R1606" s="21" t="s">
        <v>1692</v>
      </c>
      <c r="S1606" s="35">
        <v>1</v>
      </c>
      <c r="T1606" s="22">
        <v>1</v>
      </c>
      <c r="U1606" s="20" t="s">
        <v>62</v>
      </c>
      <c r="V1606" s="20">
        <v>45739</v>
      </c>
      <c r="W1606" s="21">
        <v>3</v>
      </c>
      <c r="X1606" s="20">
        <v>45747</v>
      </c>
      <c r="Y1606" s="20">
        <v>45744</v>
      </c>
      <c r="Z1606" s="48">
        <v>3</v>
      </c>
      <c r="AA1606">
        <v>2025</v>
      </c>
      <c r="AB1606" s="45">
        <v>99995</v>
      </c>
      <c r="AC1606" s="45">
        <v>99995</v>
      </c>
      <c r="AI1606" s="10"/>
      <c r="AK1606" s="10"/>
    </row>
    <row r="1607" spans="1:37">
      <c r="A1607" t="s">
        <v>45</v>
      </c>
      <c r="B1607" t="s">
        <v>46</v>
      </c>
      <c r="C1607" t="s">
        <v>47</v>
      </c>
      <c r="D1607" t="s">
        <v>2046</v>
      </c>
      <c r="E1607" t="s">
        <v>88</v>
      </c>
      <c r="F1607" t="s">
        <v>79</v>
      </c>
      <c r="G1607" t="s">
        <v>51</v>
      </c>
      <c r="H1607" s="20" t="s">
        <v>52</v>
      </c>
      <c r="I1607" t="s">
        <v>53</v>
      </c>
      <c r="J1607" t="s">
        <v>54</v>
      </c>
      <c r="L1607" t="s">
        <v>55</v>
      </c>
      <c r="M1607" t="s">
        <v>56</v>
      </c>
      <c r="N1607" t="s">
        <v>57</v>
      </c>
      <c r="O1607" s="21" t="s">
        <v>58</v>
      </c>
      <c r="P1607" s="21" t="s">
        <v>207</v>
      </c>
      <c r="Q1607" s="20" t="s">
        <v>208</v>
      </c>
      <c r="R1607" s="21" t="s">
        <v>209</v>
      </c>
      <c r="S1607" s="35">
        <v>1</v>
      </c>
      <c r="T1607" s="22">
        <v>1</v>
      </c>
      <c r="U1607" s="20" t="s">
        <v>62</v>
      </c>
      <c r="V1607" s="20">
        <v>45739</v>
      </c>
      <c r="W1607" s="21">
        <v>3</v>
      </c>
      <c r="X1607" s="20">
        <v>45748</v>
      </c>
      <c r="Y1607" s="20">
        <v>45744</v>
      </c>
      <c r="Z1607" s="48">
        <v>3</v>
      </c>
      <c r="AA1607">
        <v>2025</v>
      </c>
      <c r="AB1607" s="45">
        <v>69995</v>
      </c>
      <c r="AC1607" s="45">
        <v>69995</v>
      </c>
      <c r="AI1607" s="10"/>
      <c r="AK1607" s="10"/>
    </row>
    <row r="1608" spans="1:37">
      <c r="A1608" t="s">
        <v>45</v>
      </c>
      <c r="B1608" t="s">
        <v>46</v>
      </c>
      <c r="C1608" t="s">
        <v>47</v>
      </c>
      <c r="D1608" t="s">
        <v>2047</v>
      </c>
      <c r="E1608" t="s">
        <v>88</v>
      </c>
      <c r="F1608" t="s">
        <v>79</v>
      </c>
      <c r="G1608" t="s">
        <v>51</v>
      </c>
      <c r="H1608" s="20" t="s">
        <v>52</v>
      </c>
      <c r="I1608" t="s">
        <v>53</v>
      </c>
      <c r="J1608" t="s">
        <v>54</v>
      </c>
      <c r="L1608" t="s">
        <v>55</v>
      </c>
      <c r="M1608" t="s">
        <v>77</v>
      </c>
      <c r="N1608" t="s">
        <v>89</v>
      </c>
      <c r="O1608" s="21" t="s">
        <v>58</v>
      </c>
      <c r="P1608" s="21" t="s">
        <v>90</v>
      </c>
      <c r="Q1608" s="20" t="s">
        <v>344</v>
      </c>
      <c r="R1608" s="21" t="s">
        <v>345</v>
      </c>
      <c r="S1608" s="35">
        <v>2</v>
      </c>
      <c r="T1608" s="22">
        <v>2</v>
      </c>
      <c r="U1608" s="20" t="s">
        <v>62</v>
      </c>
      <c r="V1608" s="20">
        <v>45739</v>
      </c>
      <c r="W1608" s="21">
        <v>3</v>
      </c>
      <c r="X1608" s="20">
        <v>45748</v>
      </c>
      <c r="Y1608" s="20">
        <v>45744</v>
      </c>
      <c r="Z1608" s="48">
        <v>3</v>
      </c>
      <c r="AA1608">
        <v>2025</v>
      </c>
      <c r="AB1608" s="45">
        <v>79990</v>
      </c>
      <c r="AC1608" s="45">
        <v>79990</v>
      </c>
      <c r="AI1608" s="10"/>
      <c r="AK1608" s="10"/>
    </row>
    <row r="1609" spans="1:37">
      <c r="A1609" t="s">
        <v>45</v>
      </c>
      <c r="B1609" t="s">
        <v>46</v>
      </c>
      <c r="C1609" t="s">
        <v>47</v>
      </c>
      <c r="D1609" t="s">
        <v>2048</v>
      </c>
      <c r="E1609" t="s">
        <v>88</v>
      </c>
      <c r="F1609" t="s">
        <v>79</v>
      </c>
      <c r="G1609" t="s">
        <v>51</v>
      </c>
      <c r="H1609" s="20" t="s">
        <v>52</v>
      </c>
      <c r="I1609" t="s">
        <v>53</v>
      </c>
      <c r="J1609" t="s">
        <v>54</v>
      </c>
      <c r="L1609" t="s">
        <v>55</v>
      </c>
      <c r="M1609" t="s">
        <v>77</v>
      </c>
      <c r="N1609" t="s">
        <v>89</v>
      </c>
      <c r="O1609" s="21" t="s">
        <v>58</v>
      </c>
      <c r="P1609" s="21" t="s">
        <v>104</v>
      </c>
      <c r="Q1609" s="20" t="s">
        <v>925</v>
      </c>
      <c r="R1609" s="21" t="s">
        <v>926</v>
      </c>
      <c r="S1609" s="35">
        <v>1</v>
      </c>
      <c r="T1609" s="22">
        <v>1</v>
      </c>
      <c r="U1609" s="20" t="s">
        <v>62</v>
      </c>
      <c r="V1609" s="20">
        <v>45739</v>
      </c>
      <c r="W1609" s="21">
        <v>3</v>
      </c>
      <c r="X1609" s="20">
        <v>45747</v>
      </c>
      <c r="Y1609" s="20">
        <v>45742</v>
      </c>
      <c r="Z1609" s="48">
        <v>3</v>
      </c>
      <c r="AA1609">
        <v>2025</v>
      </c>
      <c r="AB1609" s="45">
        <v>113333</v>
      </c>
      <c r="AC1609" s="45">
        <v>113333</v>
      </c>
      <c r="AI1609" s="10"/>
      <c r="AK1609" s="10"/>
    </row>
    <row r="1610" spans="1:37">
      <c r="A1610" t="s">
        <v>45</v>
      </c>
      <c r="B1610" t="s">
        <v>46</v>
      </c>
      <c r="C1610" t="s">
        <v>47</v>
      </c>
      <c r="D1610" t="s">
        <v>2049</v>
      </c>
      <c r="E1610" t="s">
        <v>88</v>
      </c>
      <c r="F1610" t="s">
        <v>79</v>
      </c>
      <c r="G1610" t="s">
        <v>51</v>
      </c>
      <c r="H1610" s="20" t="s">
        <v>52</v>
      </c>
      <c r="I1610" t="s">
        <v>53</v>
      </c>
      <c r="J1610" t="s">
        <v>54</v>
      </c>
      <c r="L1610" t="s">
        <v>55</v>
      </c>
      <c r="M1610" t="s">
        <v>77</v>
      </c>
      <c r="N1610" t="s">
        <v>89</v>
      </c>
      <c r="O1610" s="21" t="s">
        <v>58</v>
      </c>
      <c r="P1610" s="21" t="s">
        <v>126</v>
      </c>
      <c r="Q1610" s="20" t="s">
        <v>960</v>
      </c>
      <c r="R1610" s="21" t="s">
        <v>961</v>
      </c>
      <c r="S1610" s="35">
        <v>1</v>
      </c>
      <c r="T1610" s="22">
        <v>1</v>
      </c>
      <c r="U1610" s="20" t="s">
        <v>62</v>
      </c>
      <c r="V1610" s="20">
        <v>45737</v>
      </c>
      <c r="W1610" s="21">
        <v>3</v>
      </c>
      <c r="X1610" s="20">
        <v>45744</v>
      </c>
      <c r="Y1610" s="20">
        <v>45742</v>
      </c>
      <c r="Z1610" s="48">
        <v>3</v>
      </c>
      <c r="AA1610">
        <v>2025</v>
      </c>
      <c r="AB1610" s="45">
        <v>27993</v>
      </c>
      <c r="AC1610" s="45">
        <v>27993</v>
      </c>
      <c r="AI1610" s="10"/>
      <c r="AK1610" s="10"/>
    </row>
    <row r="1611" spans="1:37">
      <c r="A1611" t="s">
        <v>45</v>
      </c>
      <c r="B1611" t="s">
        <v>46</v>
      </c>
      <c r="C1611" t="s">
        <v>47</v>
      </c>
      <c r="D1611" t="s">
        <v>2050</v>
      </c>
      <c r="E1611" t="s">
        <v>88</v>
      </c>
      <c r="F1611" t="s">
        <v>79</v>
      </c>
      <c r="G1611" t="s">
        <v>51</v>
      </c>
      <c r="H1611" s="20" t="s">
        <v>52</v>
      </c>
      <c r="I1611" t="s">
        <v>53</v>
      </c>
      <c r="J1611" t="s">
        <v>54</v>
      </c>
      <c r="L1611" t="s">
        <v>55</v>
      </c>
      <c r="M1611" t="s">
        <v>77</v>
      </c>
      <c r="N1611" t="s">
        <v>89</v>
      </c>
      <c r="O1611" s="21" t="s">
        <v>58</v>
      </c>
      <c r="P1611" s="21" t="s">
        <v>90</v>
      </c>
      <c r="Q1611" s="20" t="s">
        <v>91</v>
      </c>
      <c r="R1611" s="21" t="s">
        <v>92</v>
      </c>
      <c r="S1611" s="35">
        <v>1</v>
      </c>
      <c r="T1611" s="22">
        <v>1</v>
      </c>
      <c r="U1611" s="20" t="s">
        <v>62</v>
      </c>
      <c r="V1611" s="20">
        <v>45739</v>
      </c>
      <c r="W1611" s="21">
        <v>3</v>
      </c>
      <c r="X1611" s="20">
        <v>45747</v>
      </c>
      <c r="Y1611" s="20">
        <v>45742</v>
      </c>
      <c r="Z1611" s="48">
        <v>3</v>
      </c>
      <c r="AA1611">
        <v>2025</v>
      </c>
      <c r="AB1611" s="45">
        <v>43325</v>
      </c>
      <c r="AC1611" s="45">
        <v>43325</v>
      </c>
      <c r="AI1611" s="10"/>
      <c r="AK1611" s="10"/>
    </row>
    <row r="1612" spans="1:37">
      <c r="A1612" t="s">
        <v>45</v>
      </c>
      <c r="B1612" t="s">
        <v>46</v>
      </c>
      <c r="C1612" t="s">
        <v>47</v>
      </c>
      <c r="D1612" t="s">
        <v>2051</v>
      </c>
      <c r="E1612" t="s">
        <v>88</v>
      </c>
      <c r="F1612" t="s">
        <v>79</v>
      </c>
      <c r="G1612" t="s">
        <v>51</v>
      </c>
      <c r="H1612" s="20" t="s">
        <v>52</v>
      </c>
      <c r="I1612" t="s">
        <v>53</v>
      </c>
      <c r="J1612" t="s">
        <v>54</v>
      </c>
      <c r="L1612" t="s">
        <v>55</v>
      </c>
      <c r="M1612" t="s">
        <v>77</v>
      </c>
      <c r="N1612" t="s">
        <v>89</v>
      </c>
      <c r="O1612" s="21" t="s">
        <v>58</v>
      </c>
      <c r="P1612" s="21" t="s">
        <v>119</v>
      </c>
      <c r="Q1612" s="20" t="s">
        <v>939</v>
      </c>
      <c r="R1612" s="21" t="s">
        <v>940</v>
      </c>
      <c r="S1612" s="35">
        <v>1</v>
      </c>
      <c r="T1612" s="22">
        <v>1</v>
      </c>
      <c r="U1612" s="20" t="s">
        <v>62</v>
      </c>
      <c r="V1612" s="20">
        <v>45739</v>
      </c>
      <c r="W1612" s="21">
        <v>3</v>
      </c>
      <c r="X1612" s="20">
        <v>45748</v>
      </c>
      <c r="Y1612" s="20">
        <v>45744</v>
      </c>
      <c r="Z1612" s="48">
        <v>3</v>
      </c>
      <c r="AA1612">
        <v>2025</v>
      </c>
      <c r="AB1612" s="45">
        <v>89278</v>
      </c>
      <c r="AC1612" s="45">
        <v>89278</v>
      </c>
      <c r="AI1612" s="10"/>
      <c r="AK1612" s="10"/>
    </row>
    <row r="1613" spans="1:37">
      <c r="A1613" t="s">
        <v>45</v>
      </c>
      <c r="B1613" t="s">
        <v>46</v>
      </c>
      <c r="C1613" t="s">
        <v>47</v>
      </c>
      <c r="D1613" t="s">
        <v>2052</v>
      </c>
      <c r="E1613" t="s">
        <v>88</v>
      </c>
      <c r="F1613" t="s">
        <v>79</v>
      </c>
      <c r="G1613" t="s">
        <v>51</v>
      </c>
      <c r="H1613" s="20" t="s">
        <v>52</v>
      </c>
      <c r="I1613" t="s">
        <v>53</v>
      </c>
      <c r="J1613" t="s">
        <v>54</v>
      </c>
      <c r="L1613" t="s">
        <v>55</v>
      </c>
      <c r="M1613" t="s">
        <v>56</v>
      </c>
      <c r="N1613" t="s">
        <v>57</v>
      </c>
      <c r="O1613" s="21" t="s">
        <v>58</v>
      </c>
      <c r="P1613" s="21" t="s">
        <v>64</v>
      </c>
      <c r="Q1613" s="20" t="s">
        <v>518</v>
      </c>
      <c r="R1613" s="21" t="s">
        <v>519</v>
      </c>
      <c r="S1613" s="35">
        <v>1</v>
      </c>
      <c r="T1613" s="22">
        <v>1</v>
      </c>
      <c r="U1613" s="20" t="s">
        <v>62</v>
      </c>
      <c r="V1613" s="20">
        <v>45735</v>
      </c>
      <c r="W1613" s="21">
        <v>3</v>
      </c>
      <c r="X1613" s="20">
        <v>45744</v>
      </c>
      <c r="Y1613" s="20">
        <v>45740</v>
      </c>
      <c r="Z1613" s="48">
        <v>3</v>
      </c>
      <c r="AA1613">
        <v>2025</v>
      </c>
      <c r="AB1613" s="45">
        <v>137494</v>
      </c>
      <c r="AC1613" s="45">
        <v>137494</v>
      </c>
      <c r="AI1613" s="10"/>
      <c r="AK1613" s="10"/>
    </row>
    <row r="1614" spans="1:37">
      <c r="A1614" t="s">
        <v>45</v>
      </c>
      <c r="B1614" t="s">
        <v>46</v>
      </c>
      <c r="C1614" t="s">
        <v>47</v>
      </c>
      <c r="D1614" t="s">
        <v>2053</v>
      </c>
      <c r="E1614" t="s">
        <v>88</v>
      </c>
      <c r="F1614" t="s">
        <v>79</v>
      </c>
      <c r="G1614" t="s">
        <v>51</v>
      </c>
      <c r="H1614" s="20" t="s">
        <v>52</v>
      </c>
      <c r="I1614" t="s">
        <v>53</v>
      </c>
      <c r="J1614" t="s">
        <v>54</v>
      </c>
      <c r="L1614" t="s">
        <v>55</v>
      </c>
      <c r="M1614" t="s">
        <v>77</v>
      </c>
      <c r="N1614" t="s">
        <v>89</v>
      </c>
      <c r="O1614" s="21" t="s">
        <v>58</v>
      </c>
      <c r="P1614" s="21" t="s">
        <v>126</v>
      </c>
      <c r="Q1614" s="20" t="s">
        <v>960</v>
      </c>
      <c r="R1614" s="21" t="s">
        <v>961</v>
      </c>
      <c r="S1614" s="35">
        <v>1</v>
      </c>
      <c r="T1614" s="22">
        <v>1</v>
      </c>
      <c r="U1614" s="20" t="s">
        <v>62</v>
      </c>
      <c r="V1614" s="20">
        <v>45738</v>
      </c>
      <c r="W1614" s="21">
        <v>3</v>
      </c>
      <c r="X1614" s="20">
        <v>45749</v>
      </c>
      <c r="Y1614" s="20">
        <v>45742</v>
      </c>
      <c r="Z1614" s="48">
        <v>3</v>
      </c>
      <c r="AA1614">
        <v>2025</v>
      </c>
      <c r="AB1614" s="45">
        <v>27993</v>
      </c>
      <c r="AC1614" s="45">
        <v>27993</v>
      </c>
      <c r="AI1614" s="10"/>
      <c r="AK1614" s="10"/>
    </row>
    <row r="1615" spans="1:37">
      <c r="A1615" t="s">
        <v>45</v>
      </c>
      <c r="B1615" t="s">
        <v>46</v>
      </c>
      <c r="C1615" t="s">
        <v>47</v>
      </c>
      <c r="D1615" t="s">
        <v>2054</v>
      </c>
      <c r="E1615" t="s">
        <v>88</v>
      </c>
      <c r="F1615" t="s">
        <v>79</v>
      </c>
      <c r="G1615" t="s">
        <v>51</v>
      </c>
      <c r="H1615" s="20" t="s">
        <v>52</v>
      </c>
      <c r="I1615" t="s">
        <v>53</v>
      </c>
      <c r="J1615" t="s">
        <v>54</v>
      </c>
      <c r="L1615" t="s">
        <v>55</v>
      </c>
      <c r="M1615" t="s">
        <v>77</v>
      </c>
      <c r="N1615" t="s">
        <v>89</v>
      </c>
      <c r="O1615" s="21" t="s">
        <v>58</v>
      </c>
      <c r="P1615" s="21" t="s">
        <v>119</v>
      </c>
      <c r="Q1615" s="20" t="s">
        <v>603</v>
      </c>
      <c r="R1615" s="21" t="s">
        <v>604</v>
      </c>
      <c r="S1615" s="35">
        <v>1</v>
      </c>
      <c r="T1615" s="22">
        <v>1</v>
      </c>
      <c r="U1615" s="20" t="s">
        <v>62</v>
      </c>
      <c r="V1615" s="20">
        <v>45739</v>
      </c>
      <c r="W1615" s="21">
        <v>3</v>
      </c>
      <c r="X1615" s="20">
        <v>45747</v>
      </c>
      <c r="Y1615" s="20">
        <v>45742</v>
      </c>
      <c r="Z1615" s="48">
        <v>3</v>
      </c>
      <c r="AA1615">
        <v>2025</v>
      </c>
      <c r="AB1615" s="45">
        <v>64276</v>
      </c>
      <c r="AC1615" s="45">
        <v>64276</v>
      </c>
      <c r="AI1615" s="10"/>
      <c r="AK1615" s="10"/>
    </row>
    <row r="1616" spans="1:37">
      <c r="A1616" t="s">
        <v>45</v>
      </c>
      <c r="B1616" t="s">
        <v>46</v>
      </c>
      <c r="C1616" t="s">
        <v>47</v>
      </c>
      <c r="D1616" t="s">
        <v>2055</v>
      </c>
      <c r="E1616" t="s">
        <v>88</v>
      </c>
      <c r="F1616" t="s">
        <v>79</v>
      </c>
      <c r="G1616" t="s">
        <v>51</v>
      </c>
      <c r="H1616" s="20" t="s">
        <v>52</v>
      </c>
      <c r="I1616" t="s">
        <v>53</v>
      </c>
      <c r="J1616" t="s">
        <v>54</v>
      </c>
      <c r="L1616" t="s">
        <v>55</v>
      </c>
      <c r="M1616" t="s">
        <v>77</v>
      </c>
      <c r="N1616" t="s">
        <v>89</v>
      </c>
      <c r="O1616" s="21" t="s">
        <v>58</v>
      </c>
      <c r="P1616" s="21" t="s">
        <v>119</v>
      </c>
      <c r="Q1616" s="20" t="s">
        <v>2056</v>
      </c>
      <c r="R1616" s="21" t="s">
        <v>2057</v>
      </c>
      <c r="S1616" s="35">
        <v>1</v>
      </c>
      <c r="T1616" s="22">
        <v>1</v>
      </c>
      <c r="U1616" s="20" t="s">
        <v>62</v>
      </c>
      <c r="V1616" s="20">
        <v>45739</v>
      </c>
      <c r="W1616" s="21">
        <v>3</v>
      </c>
      <c r="X1616" s="20">
        <v>45748</v>
      </c>
      <c r="Y1616" s="20">
        <v>45742</v>
      </c>
      <c r="Z1616" s="48">
        <v>3</v>
      </c>
      <c r="AA1616">
        <v>2025</v>
      </c>
      <c r="AB1616" s="45">
        <v>74995</v>
      </c>
      <c r="AC1616" s="45">
        <v>74995</v>
      </c>
      <c r="AI1616" s="10"/>
      <c r="AK1616" s="10"/>
    </row>
    <row r="1617" spans="1:37">
      <c r="A1617" t="s">
        <v>45</v>
      </c>
      <c r="B1617" t="s">
        <v>46</v>
      </c>
      <c r="C1617" t="s">
        <v>47</v>
      </c>
      <c r="D1617" t="s">
        <v>2058</v>
      </c>
      <c r="E1617" t="s">
        <v>88</v>
      </c>
      <c r="F1617" t="s">
        <v>79</v>
      </c>
      <c r="G1617" t="s">
        <v>51</v>
      </c>
      <c r="H1617" s="20" t="s">
        <v>52</v>
      </c>
      <c r="I1617" t="s">
        <v>53</v>
      </c>
      <c r="J1617" t="s">
        <v>54</v>
      </c>
      <c r="L1617" t="s">
        <v>55</v>
      </c>
      <c r="M1617" t="s">
        <v>77</v>
      </c>
      <c r="N1617" t="s">
        <v>89</v>
      </c>
      <c r="O1617" s="21" t="s">
        <v>58</v>
      </c>
      <c r="P1617" s="21" t="s">
        <v>150</v>
      </c>
      <c r="Q1617" s="20" t="s">
        <v>1969</v>
      </c>
      <c r="R1617" s="21" t="s">
        <v>1970</v>
      </c>
      <c r="S1617" s="35">
        <v>1</v>
      </c>
      <c r="T1617" s="22">
        <v>1</v>
      </c>
      <c r="U1617" s="20" t="s">
        <v>62</v>
      </c>
      <c r="V1617" s="20">
        <v>45740</v>
      </c>
      <c r="W1617" s="21">
        <v>3</v>
      </c>
      <c r="X1617" s="20">
        <v>45749</v>
      </c>
      <c r="Y1617" s="20">
        <v>45742</v>
      </c>
      <c r="Z1617" s="48">
        <v>3</v>
      </c>
      <c r="AA1617">
        <v>2025</v>
      </c>
      <c r="AB1617" s="45">
        <v>166657</v>
      </c>
      <c r="AC1617" s="45">
        <v>166657</v>
      </c>
      <c r="AI1617" s="10"/>
      <c r="AK1617" s="10"/>
    </row>
    <row r="1618" spans="1:37">
      <c r="A1618" t="s">
        <v>45</v>
      </c>
      <c r="B1618" t="s">
        <v>46</v>
      </c>
      <c r="C1618" t="s">
        <v>47</v>
      </c>
      <c r="D1618" t="s">
        <v>2059</v>
      </c>
      <c r="E1618" t="s">
        <v>88</v>
      </c>
      <c r="F1618" t="s">
        <v>79</v>
      </c>
      <c r="G1618" t="s">
        <v>51</v>
      </c>
      <c r="H1618" s="20" t="s">
        <v>52</v>
      </c>
      <c r="I1618" t="s">
        <v>53</v>
      </c>
      <c r="J1618" t="s">
        <v>54</v>
      </c>
      <c r="L1618" t="s">
        <v>55</v>
      </c>
      <c r="M1618" t="s">
        <v>77</v>
      </c>
      <c r="N1618" t="s">
        <v>89</v>
      </c>
      <c r="O1618" s="21" t="s">
        <v>58</v>
      </c>
      <c r="P1618" s="21" t="s">
        <v>90</v>
      </c>
      <c r="Q1618" s="20" t="s">
        <v>1071</v>
      </c>
      <c r="R1618" s="21" t="s">
        <v>1072</v>
      </c>
      <c r="S1618" s="35">
        <v>1</v>
      </c>
      <c r="T1618" s="22">
        <v>1</v>
      </c>
      <c r="U1618" s="20" t="s">
        <v>62</v>
      </c>
      <c r="V1618" s="20">
        <v>45740</v>
      </c>
      <c r="W1618" s="21">
        <v>3</v>
      </c>
      <c r="X1618" s="20">
        <v>45747</v>
      </c>
      <c r="Y1618" s="20">
        <v>45744</v>
      </c>
      <c r="Z1618" s="48">
        <v>3</v>
      </c>
      <c r="AA1618">
        <v>2025</v>
      </c>
      <c r="AB1618" s="45">
        <v>126656</v>
      </c>
      <c r="AC1618" s="45">
        <v>126656</v>
      </c>
      <c r="AI1618" s="10"/>
      <c r="AK1618" s="10"/>
    </row>
    <row r="1619" spans="1:37">
      <c r="A1619" t="s">
        <v>45</v>
      </c>
      <c r="B1619" t="s">
        <v>46</v>
      </c>
      <c r="C1619" t="s">
        <v>47</v>
      </c>
      <c r="D1619" t="s">
        <v>2060</v>
      </c>
      <c r="E1619" t="s">
        <v>88</v>
      </c>
      <c r="F1619" t="s">
        <v>79</v>
      </c>
      <c r="G1619" t="s">
        <v>51</v>
      </c>
      <c r="H1619" s="20" t="s">
        <v>52</v>
      </c>
      <c r="I1619" t="s">
        <v>53</v>
      </c>
      <c r="J1619" t="s">
        <v>54</v>
      </c>
      <c r="L1619" t="s">
        <v>55</v>
      </c>
      <c r="M1619" t="s">
        <v>77</v>
      </c>
      <c r="N1619" t="s">
        <v>89</v>
      </c>
      <c r="O1619" s="21" t="s">
        <v>58</v>
      </c>
      <c r="P1619" s="21" t="s">
        <v>150</v>
      </c>
      <c r="Q1619" s="20" t="s">
        <v>268</v>
      </c>
      <c r="R1619" s="21" t="s">
        <v>269</v>
      </c>
      <c r="S1619" s="35">
        <v>1</v>
      </c>
      <c r="T1619" s="22">
        <v>1</v>
      </c>
      <c r="U1619" s="20" t="s">
        <v>62</v>
      </c>
      <c r="V1619" s="20">
        <v>45739</v>
      </c>
      <c r="W1619" s="21">
        <v>3</v>
      </c>
      <c r="X1619" s="20">
        <v>45747</v>
      </c>
      <c r="Y1619" s="20">
        <v>45742</v>
      </c>
      <c r="Z1619" s="48">
        <v>3</v>
      </c>
      <c r="AA1619">
        <v>2025</v>
      </c>
      <c r="AB1619" s="45">
        <v>92849</v>
      </c>
      <c r="AC1619" s="45">
        <v>92849</v>
      </c>
      <c r="AI1619" s="10"/>
      <c r="AK1619" s="10"/>
    </row>
    <row r="1620" spans="1:37">
      <c r="A1620" t="s">
        <v>45</v>
      </c>
      <c r="B1620" t="s">
        <v>46</v>
      </c>
      <c r="C1620" t="s">
        <v>47</v>
      </c>
      <c r="D1620" t="s">
        <v>2061</v>
      </c>
      <c r="E1620" t="s">
        <v>88</v>
      </c>
      <c r="F1620" t="s">
        <v>79</v>
      </c>
      <c r="G1620" t="s">
        <v>51</v>
      </c>
      <c r="H1620" s="20" t="s">
        <v>52</v>
      </c>
      <c r="I1620" t="s">
        <v>53</v>
      </c>
      <c r="J1620" t="s">
        <v>54</v>
      </c>
      <c r="L1620" t="s">
        <v>55</v>
      </c>
      <c r="M1620" t="s">
        <v>77</v>
      </c>
      <c r="N1620" t="s">
        <v>89</v>
      </c>
      <c r="O1620" s="21" t="s">
        <v>58</v>
      </c>
      <c r="P1620" s="21" t="s">
        <v>90</v>
      </c>
      <c r="Q1620" s="20" t="s">
        <v>1775</v>
      </c>
      <c r="R1620" s="21" t="s">
        <v>1776</v>
      </c>
      <c r="S1620" s="35">
        <v>1</v>
      </c>
      <c r="T1620" s="22">
        <v>1</v>
      </c>
      <c r="U1620" s="20" t="s">
        <v>62</v>
      </c>
      <c r="V1620" s="20">
        <v>45739</v>
      </c>
      <c r="W1620" s="21">
        <v>3</v>
      </c>
      <c r="X1620" s="20">
        <v>45747</v>
      </c>
      <c r="Y1620" s="20">
        <v>45742</v>
      </c>
      <c r="Z1620" s="48">
        <v>3</v>
      </c>
      <c r="AA1620">
        <v>2025</v>
      </c>
      <c r="AB1620" s="45">
        <v>53326</v>
      </c>
      <c r="AC1620" s="45">
        <v>53326</v>
      </c>
      <c r="AI1620" s="10"/>
      <c r="AK1620" s="10"/>
    </row>
    <row r="1621" spans="1:37">
      <c r="A1621" t="s">
        <v>45</v>
      </c>
      <c r="B1621" t="s">
        <v>46</v>
      </c>
      <c r="C1621" t="s">
        <v>47</v>
      </c>
      <c r="D1621" t="s">
        <v>2062</v>
      </c>
      <c r="E1621" t="s">
        <v>88</v>
      </c>
      <c r="F1621" t="s">
        <v>79</v>
      </c>
      <c r="G1621" t="s">
        <v>51</v>
      </c>
      <c r="H1621" s="20" t="s">
        <v>52</v>
      </c>
      <c r="I1621" t="s">
        <v>53</v>
      </c>
      <c r="J1621" t="s">
        <v>54</v>
      </c>
      <c r="L1621" t="s">
        <v>55</v>
      </c>
      <c r="M1621" t="s">
        <v>77</v>
      </c>
      <c r="N1621" t="s">
        <v>89</v>
      </c>
      <c r="O1621" s="21" t="s">
        <v>58</v>
      </c>
      <c r="P1621" s="21" t="s">
        <v>1432</v>
      </c>
      <c r="Q1621" s="20" t="s">
        <v>1433</v>
      </c>
      <c r="R1621" s="21" t="s">
        <v>1434</v>
      </c>
      <c r="S1621" s="35">
        <v>1</v>
      </c>
      <c r="T1621" s="22">
        <v>1</v>
      </c>
      <c r="U1621" s="20" t="s">
        <v>62</v>
      </c>
      <c r="V1621" s="20">
        <v>45738</v>
      </c>
      <c r="W1621" s="21">
        <v>3</v>
      </c>
      <c r="X1621" s="20">
        <v>45747</v>
      </c>
      <c r="Y1621" s="20">
        <v>45742</v>
      </c>
      <c r="Z1621" s="48">
        <v>3</v>
      </c>
      <c r="AA1621">
        <v>2025</v>
      </c>
      <c r="AB1621" s="45">
        <v>89995</v>
      </c>
      <c r="AC1621" s="45">
        <v>89995</v>
      </c>
      <c r="AI1621" s="10"/>
      <c r="AK1621" s="10"/>
    </row>
    <row r="1622" spans="1:37">
      <c r="A1622" t="s">
        <v>45</v>
      </c>
      <c r="B1622" t="s">
        <v>46</v>
      </c>
      <c r="C1622" t="s">
        <v>47</v>
      </c>
      <c r="D1622" t="s">
        <v>2063</v>
      </c>
      <c r="E1622" t="s">
        <v>88</v>
      </c>
      <c r="F1622" t="s">
        <v>79</v>
      </c>
      <c r="G1622" t="s">
        <v>51</v>
      </c>
      <c r="H1622" s="20" t="s">
        <v>52</v>
      </c>
      <c r="I1622" t="s">
        <v>53</v>
      </c>
      <c r="J1622" t="s">
        <v>54</v>
      </c>
      <c r="L1622" t="s">
        <v>55</v>
      </c>
      <c r="M1622" t="s">
        <v>77</v>
      </c>
      <c r="N1622" t="s">
        <v>89</v>
      </c>
      <c r="O1622" s="21" t="s">
        <v>58</v>
      </c>
      <c r="P1622" s="21" t="s">
        <v>137</v>
      </c>
      <c r="Q1622" s="20" t="s">
        <v>138</v>
      </c>
      <c r="R1622" s="21" t="s">
        <v>139</v>
      </c>
      <c r="S1622" s="35">
        <v>1</v>
      </c>
      <c r="T1622" s="22">
        <v>1</v>
      </c>
      <c r="U1622" s="20" t="s">
        <v>62</v>
      </c>
      <c r="V1622" s="20">
        <v>45739</v>
      </c>
      <c r="W1622" s="21">
        <v>3</v>
      </c>
      <c r="X1622" s="20">
        <v>45747</v>
      </c>
      <c r="Y1622" s="20">
        <v>45742</v>
      </c>
      <c r="Z1622" s="48">
        <v>3</v>
      </c>
      <c r="AA1622">
        <v>2025</v>
      </c>
      <c r="AB1622" s="45">
        <v>135713</v>
      </c>
      <c r="AC1622" s="45">
        <v>135713</v>
      </c>
      <c r="AI1622" s="10"/>
      <c r="AK1622" s="10"/>
    </row>
    <row r="1623" spans="1:37">
      <c r="A1623" t="s">
        <v>45</v>
      </c>
      <c r="B1623" t="s">
        <v>46</v>
      </c>
      <c r="C1623" t="s">
        <v>47</v>
      </c>
      <c r="D1623" t="s">
        <v>2064</v>
      </c>
      <c r="E1623" t="s">
        <v>88</v>
      </c>
      <c r="F1623" t="s">
        <v>79</v>
      </c>
      <c r="G1623" t="s">
        <v>51</v>
      </c>
      <c r="H1623" s="20" t="s">
        <v>52</v>
      </c>
      <c r="I1623" t="s">
        <v>53</v>
      </c>
      <c r="J1623" t="s">
        <v>54</v>
      </c>
      <c r="L1623" t="s">
        <v>55</v>
      </c>
      <c r="M1623" t="s">
        <v>56</v>
      </c>
      <c r="N1623" t="s">
        <v>57</v>
      </c>
      <c r="O1623" s="21" t="s">
        <v>58</v>
      </c>
      <c r="P1623" s="21" t="s">
        <v>64</v>
      </c>
      <c r="Q1623" s="20" t="s">
        <v>385</v>
      </c>
      <c r="R1623" s="21" t="s">
        <v>386</v>
      </c>
      <c r="S1623" s="35">
        <v>1</v>
      </c>
      <c r="T1623" s="22">
        <v>1</v>
      </c>
      <c r="U1623" s="20" t="s">
        <v>62</v>
      </c>
      <c r="V1623" s="20">
        <v>45739</v>
      </c>
      <c r="W1623" s="21">
        <v>3</v>
      </c>
      <c r="X1623" s="20">
        <v>45747</v>
      </c>
      <c r="Y1623" s="20">
        <v>45742</v>
      </c>
      <c r="Z1623" s="48">
        <v>3</v>
      </c>
      <c r="AA1623">
        <v>2025</v>
      </c>
      <c r="AB1623" s="45">
        <v>46662</v>
      </c>
      <c r="AC1623" s="45">
        <v>46662</v>
      </c>
      <c r="AI1623" s="10"/>
      <c r="AK1623" s="10"/>
    </row>
    <row r="1624" spans="1:37">
      <c r="A1624" t="s">
        <v>45</v>
      </c>
      <c r="B1624" t="s">
        <v>46</v>
      </c>
      <c r="C1624" t="s">
        <v>47</v>
      </c>
      <c r="D1624" t="s">
        <v>2065</v>
      </c>
      <c r="E1624" t="s">
        <v>88</v>
      </c>
      <c r="F1624" t="s">
        <v>79</v>
      </c>
      <c r="G1624" t="s">
        <v>51</v>
      </c>
      <c r="H1624" s="20" t="s">
        <v>52</v>
      </c>
      <c r="I1624" t="s">
        <v>53</v>
      </c>
      <c r="J1624" t="s">
        <v>54</v>
      </c>
      <c r="L1624" t="s">
        <v>55</v>
      </c>
      <c r="M1624" t="s">
        <v>56</v>
      </c>
      <c r="N1624" t="s">
        <v>57</v>
      </c>
      <c r="O1624" s="21" t="s">
        <v>58</v>
      </c>
      <c r="P1624" s="21" t="s">
        <v>133</v>
      </c>
      <c r="Q1624" s="20" t="s">
        <v>169</v>
      </c>
      <c r="R1624" s="21" t="s">
        <v>170</v>
      </c>
      <c r="S1624" s="35">
        <v>1</v>
      </c>
      <c r="T1624" s="22">
        <v>1</v>
      </c>
      <c r="U1624" s="20" t="s">
        <v>62</v>
      </c>
      <c r="V1624" s="20">
        <v>45739</v>
      </c>
      <c r="W1624" s="21">
        <v>3</v>
      </c>
      <c r="X1624" s="20">
        <v>45747</v>
      </c>
      <c r="Y1624" s="20">
        <v>45742</v>
      </c>
      <c r="Z1624" s="48">
        <v>3</v>
      </c>
      <c r="AA1624">
        <v>2025</v>
      </c>
      <c r="AB1624" s="45">
        <v>41994</v>
      </c>
      <c r="AC1624" s="45">
        <v>41994</v>
      </c>
      <c r="AI1624" s="10"/>
      <c r="AK1624" s="10"/>
    </row>
    <row r="1625" spans="1:37">
      <c r="A1625" t="s">
        <v>45</v>
      </c>
      <c r="B1625" t="s">
        <v>46</v>
      </c>
      <c r="C1625" t="s">
        <v>47</v>
      </c>
      <c r="D1625" t="s">
        <v>2066</v>
      </c>
      <c r="E1625" t="s">
        <v>88</v>
      </c>
      <c r="F1625" t="s">
        <v>79</v>
      </c>
      <c r="G1625" t="s">
        <v>51</v>
      </c>
      <c r="H1625" s="20" t="s">
        <v>52</v>
      </c>
      <c r="I1625" t="s">
        <v>53</v>
      </c>
      <c r="J1625" t="s">
        <v>54</v>
      </c>
      <c r="L1625" t="s">
        <v>55</v>
      </c>
      <c r="M1625" t="s">
        <v>77</v>
      </c>
      <c r="N1625" t="s">
        <v>89</v>
      </c>
      <c r="O1625" s="21" t="s">
        <v>58</v>
      </c>
      <c r="P1625" s="21" t="s">
        <v>126</v>
      </c>
      <c r="Q1625" s="20" t="s">
        <v>1044</v>
      </c>
      <c r="R1625" s="21" t="s">
        <v>1045</v>
      </c>
      <c r="S1625" s="35">
        <v>1</v>
      </c>
      <c r="T1625" s="22">
        <v>1</v>
      </c>
      <c r="U1625" s="20" t="s">
        <v>62</v>
      </c>
      <c r="V1625" s="20">
        <v>45739</v>
      </c>
      <c r="W1625" s="21">
        <v>3</v>
      </c>
      <c r="X1625" s="20">
        <v>45747</v>
      </c>
      <c r="Y1625" s="20">
        <v>45742</v>
      </c>
      <c r="Z1625" s="48">
        <v>3</v>
      </c>
      <c r="AA1625">
        <v>2025</v>
      </c>
      <c r="AB1625" s="45">
        <v>63325</v>
      </c>
      <c r="AC1625" s="45">
        <v>63325</v>
      </c>
      <c r="AI1625" s="10"/>
      <c r="AK1625" s="10"/>
    </row>
    <row r="1626" spans="1:37">
      <c r="A1626" t="s">
        <v>45</v>
      </c>
      <c r="B1626" t="s">
        <v>46</v>
      </c>
      <c r="C1626" t="s">
        <v>47</v>
      </c>
      <c r="D1626" t="s">
        <v>2067</v>
      </c>
      <c r="E1626" t="s">
        <v>88</v>
      </c>
      <c r="F1626" t="s">
        <v>79</v>
      </c>
      <c r="G1626" t="s">
        <v>51</v>
      </c>
      <c r="H1626" s="20" t="s">
        <v>52</v>
      </c>
      <c r="I1626" t="s">
        <v>53</v>
      </c>
      <c r="J1626" t="s">
        <v>54</v>
      </c>
      <c r="L1626" t="s">
        <v>55</v>
      </c>
      <c r="M1626" t="s">
        <v>77</v>
      </c>
      <c r="N1626" t="s">
        <v>89</v>
      </c>
      <c r="O1626" s="21" t="s">
        <v>58</v>
      </c>
      <c r="P1626" s="21" t="s">
        <v>159</v>
      </c>
      <c r="Q1626" s="20" t="s">
        <v>1998</v>
      </c>
      <c r="R1626" s="21" t="s">
        <v>1999</v>
      </c>
      <c r="S1626" s="35">
        <v>1</v>
      </c>
      <c r="T1626" s="22">
        <v>1</v>
      </c>
      <c r="U1626" s="20" t="s">
        <v>62</v>
      </c>
      <c r="V1626" s="20">
        <v>45739</v>
      </c>
      <c r="W1626" s="21">
        <v>3</v>
      </c>
      <c r="X1626" s="20">
        <v>45747</v>
      </c>
      <c r="Y1626" s="20">
        <v>45744</v>
      </c>
      <c r="Z1626" s="48">
        <v>3</v>
      </c>
      <c r="AA1626">
        <v>2025</v>
      </c>
      <c r="AB1626" s="45">
        <v>26658</v>
      </c>
      <c r="AC1626" s="45">
        <v>26658</v>
      </c>
      <c r="AI1626" s="10"/>
      <c r="AK1626" s="10"/>
    </row>
    <row r="1627" spans="1:37">
      <c r="A1627" t="s">
        <v>45</v>
      </c>
      <c r="B1627" t="s">
        <v>46</v>
      </c>
      <c r="C1627" t="s">
        <v>47</v>
      </c>
      <c r="D1627" t="s">
        <v>2068</v>
      </c>
      <c r="E1627" t="s">
        <v>88</v>
      </c>
      <c r="F1627" t="s">
        <v>79</v>
      </c>
      <c r="G1627" t="s">
        <v>51</v>
      </c>
      <c r="H1627" s="20" t="s">
        <v>52</v>
      </c>
      <c r="I1627" t="s">
        <v>53</v>
      </c>
      <c r="J1627" t="s">
        <v>54</v>
      </c>
      <c r="L1627" t="s">
        <v>55</v>
      </c>
      <c r="M1627" t="s">
        <v>77</v>
      </c>
      <c r="N1627" t="s">
        <v>89</v>
      </c>
      <c r="O1627" s="21" t="s">
        <v>58</v>
      </c>
      <c r="P1627" s="21" t="s">
        <v>137</v>
      </c>
      <c r="Q1627" s="20" t="s">
        <v>138</v>
      </c>
      <c r="R1627" s="21" t="s">
        <v>139</v>
      </c>
      <c r="S1627" s="35">
        <v>1</v>
      </c>
      <c r="T1627" s="22">
        <v>1</v>
      </c>
      <c r="U1627" s="20" t="s">
        <v>62</v>
      </c>
      <c r="V1627" s="20">
        <v>45740</v>
      </c>
      <c r="W1627" s="21">
        <v>3</v>
      </c>
      <c r="X1627" s="20">
        <v>45748</v>
      </c>
      <c r="Y1627" s="20">
        <v>45744</v>
      </c>
      <c r="Z1627" s="48">
        <v>3</v>
      </c>
      <c r="AA1627">
        <v>2025</v>
      </c>
      <c r="AB1627" s="45">
        <v>135713</v>
      </c>
      <c r="AC1627" s="45">
        <v>135713</v>
      </c>
      <c r="AI1627" s="10"/>
      <c r="AK1627" s="10"/>
    </row>
    <row r="1628" spans="1:37">
      <c r="A1628" t="s">
        <v>45</v>
      </c>
      <c r="B1628" t="s">
        <v>46</v>
      </c>
      <c r="C1628" t="s">
        <v>47</v>
      </c>
      <c r="D1628" t="s">
        <v>2069</v>
      </c>
      <c r="E1628" t="s">
        <v>88</v>
      </c>
      <c r="F1628" t="s">
        <v>79</v>
      </c>
      <c r="G1628" t="s">
        <v>51</v>
      </c>
      <c r="H1628" s="20" t="s">
        <v>52</v>
      </c>
      <c r="I1628" t="s">
        <v>53</v>
      </c>
      <c r="J1628" t="s">
        <v>54</v>
      </c>
      <c r="L1628" t="s">
        <v>55</v>
      </c>
      <c r="M1628" t="s">
        <v>77</v>
      </c>
      <c r="N1628" t="s">
        <v>89</v>
      </c>
      <c r="O1628" s="21" t="s">
        <v>58</v>
      </c>
      <c r="P1628" s="21" t="s">
        <v>119</v>
      </c>
      <c r="Q1628" s="20" t="s">
        <v>2056</v>
      </c>
      <c r="R1628" s="21" t="s">
        <v>2057</v>
      </c>
      <c r="S1628" s="35">
        <v>1</v>
      </c>
      <c r="T1628" s="22">
        <v>1</v>
      </c>
      <c r="U1628" s="20" t="s">
        <v>62</v>
      </c>
      <c r="V1628" s="20">
        <v>45739</v>
      </c>
      <c r="W1628" s="21">
        <v>3</v>
      </c>
      <c r="X1628" s="20">
        <v>45747</v>
      </c>
      <c r="Y1628" s="20">
        <v>45744</v>
      </c>
      <c r="Z1628" s="48">
        <v>3</v>
      </c>
      <c r="AA1628">
        <v>2025</v>
      </c>
      <c r="AB1628" s="45">
        <v>74995</v>
      </c>
      <c r="AC1628" s="45">
        <v>74995</v>
      </c>
      <c r="AI1628" s="10"/>
      <c r="AK1628" s="10"/>
    </row>
    <row r="1629" spans="1:37">
      <c r="A1629" t="s">
        <v>45</v>
      </c>
      <c r="B1629" t="s">
        <v>46</v>
      </c>
      <c r="C1629" t="s">
        <v>47</v>
      </c>
      <c r="D1629" t="s">
        <v>2070</v>
      </c>
      <c r="E1629" t="s">
        <v>88</v>
      </c>
      <c r="F1629" t="s">
        <v>79</v>
      </c>
      <c r="G1629" t="s">
        <v>51</v>
      </c>
      <c r="H1629" s="20" t="s">
        <v>52</v>
      </c>
      <c r="I1629" t="s">
        <v>53</v>
      </c>
      <c r="J1629" t="s">
        <v>54</v>
      </c>
      <c r="L1629" t="s">
        <v>55</v>
      </c>
      <c r="M1629" t="s">
        <v>77</v>
      </c>
      <c r="N1629" t="s">
        <v>89</v>
      </c>
      <c r="O1629" s="21" t="s">
        <v>58</v>
      </c>
      <c r="P1629" s="21" t="s">
        <v>119</v>
      </c>
      <c r="Q1629" s="20" t="s">
        <v>908</v>
      </c>
      <c r="R1629" s="21" t="s">
        <v>909</v>
      </c>
      <c r="S1629" s="35">
        <v>1</v>
      </c>
      <c r="T1629" s="22">
        <v>1</v>
      </c>
      <c r="U1629" s="20" t="s">
        <v>62</v>
      </c>
      <c r="V1629" s="20">
        <v>45739</v>
      </c>
      <c r="W1629" s="21">
        <v>3</v>
      </c>
      <c r="X1629" s="20">
        <v>45747</v>
      </c>
      <c r="Y1629" s="20">
        <v>45742</v>
      </c>
      <c r="Z1629" s="48">
        <v>3</v>
      </c>
      <c r="AA1629">
        <v>2025</v>
      </c>
      <c r="AB1629" s="45">
        <v>67848</v>
      </c>
      <c r="AC1629" s="45">
        <v>67848</v>
      </c>
      <c r="AI1629" s="10"/>
      <c r="AK1629" s="10"/>
    </row>
    <row r="1630" spans="1:37">
      <c r="A1630" t="s">
        <v>45</v>
      </c>
      <c r="B1630" t="s">
        <v>46</v>
      </c>
      <c r="C1630" t="s">
        <v>47</v>
      </c>
      <c r="D1630" t="s">
        <v>2071</v>
      </c>
      <c r="E1630" t="s">
        <v>88</v>
      </c>
      <c r="F1630" t="s">
        <v>79</v>
      </c>
      <c r="G1630" t="s">
        <v>51</v>
      </c>
      <c r="H1630" s="20" t="s">
        <v>52</v>
      </c>
      <c r="I1630" t="s">
        <v>53</v>
      </c>
      <c r="J1630" t="s">
        <v>54</v>
      </c>
      <c r="L1630" t="s">
        <v>55</v>
      </c>
      <c r="M1630" t="s">
        <v>77</v>
      </c>
      <c r="N1630" t="s">
        <v>89</v>
      </c>
      <c r="O1630" s="21" t="s">
        <v>58</v>
      </c>
      <c r="P1630" s="21" t="s">
        <v>90</v>
      </c>
      <c r="Q1630" s="20" t="s">
        <v>377</v>
      </c>
      <c r="R1630" s="21" t="s">
        <v>378</v>
      </c>
      <c r="S1630" s="35">
        <v>1</v>
      </c>
      <c r="T1630" s="22">
        <v>1</v>
      </c>
      <c r="U1630" s="20" t="s">
        <v>62</v>
      </c>
      <c r="V1630" s="20">
        <v>45740</v>
      </c>
      <c r="W1630" s="21">
        <v>3</v>
      </c>
      <c r="X1630" s="20">
        <v>45747</v>
      </c>
      <c r="Y1630" s="20">
        <v>45744</v>
      </c>
      <c r="Z1630" s="48">
        <v>3</v>
      </c>
      <c r="AA1630">
        <v>2025</v>
      </c>
      <c r="AB1630" s="45">
        <v>106662</v>
      </c>
      <c r="AC1630" s="45">
        <v>106662</v>
      </c>
      <c r="AI1630" s="10"/>
      <c r="AK1630" s="10"/>
    </row>
    <row r="1631" spans="1:37">
      <c r="A1631" t="s">
        <v>45</v>
      </c>
      <c r="B1631" t="s">
        <v>46</v>
      </c>
      <c r="C1631" t="s">
        <v>47</v>
      </c>
      <c r="D1631" t="s">
        <v>2072</v>
      </c>
      <c r="E1631" t="s">
        <v>88</v>
      </c>
      <c r="F1631" t="s">
        <v>79</v>
      </c>
      <c r="G1631" t="s">
        <v>51</v>
      </c>
      <c r="H1631" s="20" t="s">
        <v>52</v>
      </c>
      <c r="I1631" t="s">
        <v>53</v>
      </c>
      <c r="J1631" t="s">
        <v>54</v>
      </c>
      <c r="L1631" t="s">
        <v>55</v>
      </c>
      <c r="M1631" t="s">
        <v>77</v>
      </c>
      <c r="N1631" t="s">
        <v>89</v>
      </c>
      <c r="O1631" s="21" t="s">
        <v>58</v>
      </c>
      <c r="P1631" s="21" t="s">
        <v>126</v>
      </c>
      <c r="Q1631" s="20" t="s">
        <v>1044</v>
      </c>
      <c r="R1631" s="21" t="s">
        <v>1045</v>
      </c>
      <c r="S1631" s="35">
        <v>1</v>
      </c>
      <c r="T1631" s="22">
        <v>1</v>
      </c>
      <c r="U1631" s="20" t="s">
        <v>62</v>
      </c>
      <c r="V1631" s="20">
        <v>45740</v>
      </c>
      <c r="W1631" s="21">
        <v>3</v>
      </c>
      <c r="X1631" s="20">
        <v>45750</v>
      </c>
      <c r="Y1631" s="20">
        <v>45747</v>
      </c>
      <c r="Z1631" s="48">
        <v>3</v>
      </c>
      <c r="AA1631">
        <v>2025</v>
      </c>
      <c r="AB1631" s="45">
        <v>63325</v>
      </c>
      <c r="AC1631" s="45">
        <v>63325</v>
      </c>
      <c r="AI1631" s="10"/>
      <c r="AK1631" s="10"/>
    </row>
    <row r="1632" spans="1:37">
      <c r="A1632" t="s">
        <v>45</v>
      </c>
      <c r="B1632" t="s">
        <v>46</v>
      </c>
      <c r="C1632" t="s">
        <v>47</v>
      </c>
      <c r="D1632" t="s">
        <v>2073</v>
      </c>
      <c r="E1632" t="s">
        <v>88</v>
      </c>
      <c r="F1632" t="s">
        <v>79</v>
      </c>
      <c r="G1632" t="s">
        <v>51</v>
      </c>
      <c r="H1632" s="20" t="s">
        <v>52</v>
      </c>
      <c r="I1632" t="s">
        <v>53</v>
      </c>
      <c r="J1632" t="s">
        <v>54</v>
      </c>
      <c r="L1632" t="s">
        <v>55</v>
      </c>
      <c r="M1632" t="s">
        <v>77</v>
      </c>
      <c r="N1632" t="s">
        <v>89</v>
      </c>
      <c r="O1632" s="21" t="s">
        <v>58</v>
      </c>
      <c r="P1632" s="21" t="s">
        <v>119</v>
      </c>
      <c r="Q1632" s="20" t="s">
        <v>908</v>
      </c>
      <c r="R1632" s="21" t="s">
        <v>909</v>
      </c>
      <c r="S1632" s="35">
        <v>2</v>
      </c>
      <c r="T1632" s="22">
        <v>2</v>
      </c>
      <c r="U1632" s="20" t="s">
        <v>62</v>
      </c>
      <c r="V1632" s="20">
        <v>45740</v>
      </c>
      <c r="W1632" s="21">
        <v>3</v>
      </c>
      <c r="X1632" s="20">
        <v>45751</v>
      </c>
      <c r="Y1632" s="20">
        <v>45747</v>
      </c>
      <c r="Z1632" s="48">
        <v>3</v>
      </c>
      <c r="AA1632">
        <v>2025</v>
      </c>
      <c r="AB1632" s="45">
        <v>135696</v>
      </c>
      <c r="AC1632" s="45">
        <v>135696</v>
      </c>
      <c r="AI1632" s="10"/>
      <c r="AK1632" s="10"/>
    </row>
    <row r="1633" spans="1:37">
      <c r="A1633" t="s">
        <v>45</v>
      </c>
      <c r="B1633" t="s">
        <v>46</v>
      </c>
      <c r="C1633" t="s">
        <v>47</v>
      </c>
      <c r="D1633" t="s">
        <v>2074</v>
      </c>
      <c r="E1633" t="s">
        <v>88</v>
      </c>
      <c r="F1633" t="s">
        <v>79</v>
      </c>
      <c r="G1633" t="s">
        <v>51</v>
      </c>
      <c r="H1633" s="20" t="s">
        <v>52</v>
      </c>
      <c r="I1633" t="s">
        <v>53</v>
      </c>
      <c r="J1633" t="s">
        <v>54</v>
      </c>
      <c r="L1633" t="s">
        <v>55</v>
      </c>
      <c r="M1633" t="s">
        <v>77</v>
      </c>
      <c r="N1633" t="s">
        <v>89</v>
      </c>
      <c r="O1633" s="21" t="s">
        <v>58</v>
      </c>
      <c r="P1633" s="21" t="s">
        <v>119</v>
      </c>
      <c r="Q1633" s="20" t="s">
        <v>908</v>
      </c>
      <c r="R1633" s="21" t="s">
        <v>909</v>
      </c>
      <c r="S1633" s="35">
        <v>1</v>
      </c>
      <c r="T1633" s="22">
        <v>1</v>
      </c>
      <c r="U1633" s="20" t="s">
        <v>62</v>
      </c>
      <c r="V1633" s="20">
        <v>45740</v>
      </c>
      <c r="W1633" s="21">
        <v>3</v>
      </c>
      <c r="X1633" s="20">
        <v>45750</v>
      </c>
      <c r="Y1633" s="20">
        <v>45747</v>
      </c>
      <c r="Z1633" s="48">
        <v>3</v>
      </c>
      <c r="AA1633">
        <v>2025</v>
      </c>
      <c r="AB1633" s="45">
        <v>67848</v>
      </c>
      <c r="AC1633" s="45">
        <v>67848</v>
      </c>
      <c r="AI1633" s="10"/>
      <c r="AK1633" s="10"/>
    </row>
    <row r="1634" spans="1:37">
      <c r="A1634" t="s">
        <v>45</v>
      </c>
      <c r="B1634" t="s">
        <v>46</v>
      </c>
      <c r="C1634" t="s">
        <v>47</v>
      </c>
      <c r="D1634" t="s">
        <v>2075</v>
      </c>
      <c r="E1634" t="s">
        <v>88</v>
      </c>
      <c r="F1634" t="s">
        <v>79</v>
      </c>
      <c r="G1634" t="s">
        <v>51</v>
      </c>
      <c r="H1634" s="20" t="s">
        <v>52</v>
      </c>
      <c r="I1634" t="s">
        <v>53</v>
      </c>
      <c r="J1634" t="s">
        <v>54</v>
      </c>
      <c r="L1634" t="s">
        <v>55</v>
      </c>
      <c r="M1634" t="s">
        <v>56</v>
      </c>
      <c r="N1634" t="s">
        <v>57</v>
      </c>
      <c r="O1634" s="21" t="s">
        <v>58</v>
      </c>
      <c r="P1634" s="21" t="s">
        <v>64</v>
      </c>
      <c r="Q1634" s="20" t="s">
        <v>94</v>
      </c>
      <c r="R1634" s="21" t="s">
        <v>95</v>
      </c>
      <c r="S1634" s="35">
        <v>1</v>
      </c>
      <c r="T1634" s="22">
        <v>1</v>
      </c>
      <c r="U1634" s="20" t="s">
        <v>62</v>
      </c>
      <c r="V1634" s="20">
        <v>45740</v>
      </c>
      <c r="W1634" s="21">
        <v>3</v>
      </c>
      <c r="X1634" s="20">
        <v>45750</v>
      </c>
      <c r="Y1634" s="20">
        <v>45747</v>
      </c>
      <c r="Z1634" s="48">
        <v>3</v>
      </c>
      <c r="AA1634">
        <v>2025</v>
      </c>
      <c r="AB1634" s="45">
        <v>29994</v>
      </c>
      <c r="AC1634" s="45">
        <v>29994</v>
      </c>
      <c r="AI1634" s="10"/>
      <c r="AK1634" s="10"/>
    </row>
    <row r="1635" spans="1:37">
      <c r="A1635" t="s">
        <v>45</v>
      </c>
      <c r="B1635" t="s">
        <v>46</v>
      </c>
      <c r="C1635" t="s">
        <v>47</v>
      </c>
      <c r="D1635" t="s">
        <v>2076</v>
      </c>
      <c r="E1635" t="s">
        <v>88</v>
      </c>
      <c r="F1635" t="s">
        <v>79</v>
      </c>
      <c r="G1635" t="s">
        <v>51</v>
      </c>
      <c r="H1635" s="20" t="s">
        <v>52</v>
      </c>
      <c r="I1635" t="s">
        <v>53</v>
      </c>
      <c r="J1635" t="s">
        <v>54</v>
      </c>
      <c r="L1635" t="s">
        <v>55</v>
      </c>
      <c r="M1635" t="s">
        <v>77</v>
      </c>
      <c r="N1635" t="s">
        <v>89</v>
      </c>
      <c r="O1635" s="21" t="s">
        <v>58</v>
      </c>
      <c r="P1635" s="21" t="s">
        <v>253</v>
      </c>
      <c r="Q1635" s="20" t="s">
        <v>469</v>
      </c>
      <c r="R1635" s="21" t="s">
        <v>470</v>
      </c>
      <c r="S1635" s="35">
        <v>1</v>
      </c>
      <c r="T1635" s="22">
        <v>1</v>
      </c>
      <c r="U1635" s="20" t="s">
        <v>62</v>
      </c>
      <c r="V1635" s="20">
        <v>45740</v>
      </c>
      <c r="W1635" s="21">
        <v>3</v>
      </c>
      <c r="X1635" s="20">
        <v>45747</v>
      </c>
      <c r="Y1635" s="20">
        <v>45744</v>
      </c>
      <c r="Z1635" s="48">
        <v>3</v>
      </c>
      <c r="AA1635">
        <v>2025</v>
      </c>
      <c r="AB1635" s="45">
        <v>46662</v>
      </c>
      <c r="AC1635" s="45">
        <v>46662</v>
      </c>
      <c r="AI1635" s="10"/>
      <c r="AK1635" s="10"/>
    </row>
    <row r="1636" spans="1:37">
      <c r="A1636" t="s">
        <v>45</v>
      </c>
      <c r="B1636" t="s">
        <v>46</v>
      </c>
      <c r="C1636" t="s">
        <v>47</v>
      </c>
      <c r="D1636" t="s">
        <v>2077</v>
      </c>
      <c r="E1636" t="s">
        <v>88</v>
      </c>
      <c r="F1636" t="s">
        <v>79</v>
      </c>
      <c r="G1636" t="s">
        <v>51</v>
      </c>
      <c r="H1636" s="20" t="s">
        <v>52</v>
      </c>
      <c r="I1636" t="s">
        <v>53</v>
      </c>
      <c r="J1636" t="s">
        <v>54</v>
      </c>
      <c r="L1636" t="s">
        <v>55</v>
      </c>
      <c r="M1636" t="s">
        <v>77</v>
      </c>
      <c r="N1636" t="s">
        <v>89</v>
      </c>
      <c r="O1636" s="21" t="s">
        <v>58</v>
      </c>
      <c r="P1636" s="21" t="s">
        <v>150</v>
      </c>
      <c r="Q1636" s="20" t="s">
        <v>916</v>
      </c>
      <c r="R1636" s="21" t="s">
        <v>917</v>
      </c>
      <c r="S1636" s="35">
        <v>1</v>
      </c>
      <c r="T1636" s="22">
        <v>1</v>
      </c>
      <c r="U1636" s="20" t="s">
        <v>62</v>
      </c>
      <c r="V1636" s="20">
        <v>45740</v>
      </c>
      <c r="W1636" s="21">
        <v>3</v>
      </c>
      <c r="X1636" s="20">
        <v>45747</v>
      </c>
      <c r="Y1636" s="20">
        <v>45742</v>
      </c>
      <c r="Z1636" s="48">
        <v>3</v>
      </c>
      <c r="AA1636">
        <v>2025</v>
      </c>
      <c r="AB1636" s="45">
        <v>299989</v>
      </c>
      <c r="AC1636" s="45">
        <v>299989</v>
      </c>
      <c r="AI1636" s="10"/>
      <c r="AK1636" s="10"/>
    </row>
    <row r="1637" spans="1:37">
      <c r="A1637" t="s">
        <v>45</v>
      </c>
      <c r="B1637" t="s">
        <v>46</v>
      </c>
      <c r="C1637" t="s">
        <v>47</v>
      </c>
      <c r="D1637" t="s">
        <v>2078</v>
      </c>
      <c r="E1637" t="s">
        <v>88</v>
      </c>
      <c r="F1637" t="s">
        <v>79</v>
      </c>
      <c r="G1637" t="s">
        <v>51</v>
      </c>
      <c r="H1637" s="20" t="s">
        <v>52</v>
      </c>
      <c r="I1637" t="s">
        <v>53</v>
      </c>
      <c r="J1637" t="s">
        <v>54</v>
      </c>
      <c r="L1637" t="s">
        <v>55</v>
      </c>
      <c r="M1637" t="s">
        <v>77</v>
      </c>
      <c r="N1637" t="s">
        <v>89</v>
      </c>
      <c r="O1637" s="21" t="s">
        <v>58</v>
      </c>
      <c r="P1637" s="21" t="s">
        <v>119</v>
      </c>
      <c r="Q1637" s="20" t="s">
        <v>968</v>
      </c>
      <c r="R1637" s="21" t="s">
        <v>969</v>
      </c>
      <c r="S1637" s="35">
        <v>1</v>
      </c>
      <c r="T1637" s="22">
        <v>1</v>
      </c>
      <c r="U1637" s="20" t="s">
        <v>62</v>
      </c>
      <c r="V1637" s="20">
        <v>45740</v>
      </c>
      <c r="W1637" s="21">
        <v>3</v>
      </c>
      <c r="X1637" s="20">
        <v>45747</v>
      </c>
      <c r="Y1637" s="20">
        <v>45742</v>
      </c>
      <c r="Z1637" s="48">
        <v>3</v>
      </c>
      <c r="AA1637">
        <v>2025</v>
      </c>
      <c r="AB1637" s="45">
        <v>89278</v>
      </c>
      <c r="AC1637" s="45">
        <v>89278</v>
      </c>
      <c r="AI1637" s="10"/>
      <c r="AK1637" s="10"/>
    </row>
    <row r="1638" spans="1:37">
      <c r="A1638" t="s">
        <v>45</v>
      </c>
      <c r="B1638" t="s">
        <v>46</v>
      </c>
      <c r="C1638" t="s">
        <v>47</v>
      </c>
      <c r="D1638" t="s">
        <v>2079</v>
      </c>
      <c r="E1638" t="s">
        <v>88</v>
      </c>
      <c r="F1638" t="s">
        <v>79</v>
      </c>
      <c r="G1638" t="s">
        <v>51</v>
      </c>
      <c r="H1638" s="20" t="s">
        <v>52</v>
      </c>
      <c r="I1638" t="s">
        <v>53</v>
      </c>
      <c r="J1638" t="s">
        <v>54</v>
      </c>
      <c r="L1638" t="s">
        <v>55</v>
      </c>
      <c r="M1638" t="s">
        <v>77</v>
      </c>
      <c r="N1638" t="s">
        <v>89</v>
      </c>
      <c r="O1638" s="21" t="s">
        <v>58</v>
      </c>
      <c r="P1638" s="21" t="s">
        <v>126</v>
      </c>
      <c r="Q1638" s="20" t="s">
        <v>318</v>
      </c>
      <c r="R1638" s="21" t="s">
        <v>319</v>
      </c>
      <c r="S1638" s="35">
        <v>1</v>
      </c>
      <c r="T1638" s="22">
        <v>1</v>
      </c>
      <c r="U1638" s="20" t="s">
        <v>62</v>
      </c>
      <c r="V1638" s="20">
        <v>45741</v>
      </c>
      <c r="W1638" s="21">
        <v>3</v>
      </c>
      <c r="X1638" s="20">
        <v>45748</v>
      </c>
      <c r="Y1638" s="20">
        <v>45742</v>
      </c>
      <c r="Z1638" s="48">
        <v>3</v>
      </c>
      <c r="AA1638">
        <v>2025</v>
      </c>
      <c r="AB1638" s="45">
        <v>63325</v>
      </c>
      <c r="AC1638" s="45">
        <v>63325</v>
      </c>
      <c r="AI1638" s="10"/>
      <c r="AK1638" s="10"/>
    </row>
    <row r="1639" spans="1:37">
      <c r="A1639" t="s">
        <v>45</v>
      </c>
      <c r="B1639" t="s">
        <v>46</v>
      </c>
      <c r="C1639" t="s">
        <v>47</v>
      </c>
      <c r="D1639" t="s">
        <v>2080</v>
      </c>
      <c r="E1639" t="s">
        <v>88</v>
      </c>
      <c r="F1639" t="s">
        <v>79</v>
      </c>
      <c r="G1639" t="s">
        <v>51</v>
      </c>
      <c r="H1639" s="20" t="s">
        <v>52</v>
      </c>
      <c r="I1639" t="s">
        <v>53</v>
      </c>
      <c r="J1639" t="s">
        <v>54</v>
      </c>
      <c r="L1639" t="s">
        <v>55</v>
      </c>
      <c r="M1639" t="s">
        <v>56</v>
      </c>
      <c r="N1639" t="s">
        <v>57</v>
      </c>
      <c r="O1639" s="21" t="s">
        <v>58</v>
      </c>
      <c r="P1639" s="21" t="s">
        <v>64</v>
      </c>
      <c r="Q1639" s="20" t="s">
        <v>94</v>
      </c>
      <c r="R1639" s="21" t="s">
        <v>95</v>
      </c>
      <c r="S1639" s="35">
        <v>1</v>
      </c>
      <c r="T1639" s="22">
        <v>1</v>
      </c>
      <c r="U1639" s="20" t="s">
        <v>62</v>
      </c>
      <c r="V1639" s="20">
        <v>45738</v>
      </c>
      <c r="W1639" s="21">
        <v>3</v>
      </c>
      <c r="X1639" s="20">
        <v>45747</v>
      </c>
      <c r="Y1639" s="20">
        <v>45742</v>
      </c>
      <c r="Z1639" s="48">
        <v>3</v>
      </c>
      <c r="AA1639">
        <v>2025</v>
      </c>
      <c r="AB1639" s="45">
        <v>29994</v>
      </c>
      <c r="AC1639" s="45">
        <v>29994</v>
      </c>
      <c r="AI1639" s="10"/>
      <c r="AK1639" s="10"/>
    </row>
    <row r="1640" spans="1:37">
      <c r="A1640" t="s">
        <v>45</v>
      </c>
      <c r="B1640" t="s">
        <v>46</v>
      </c>
      <c r="C1640" t="s">
        <v>47</v>
      </c>
      <c r="D1640" t="s">
        <v>2081</v>
      </c>
      <c r="E1640" t="s">
        <v>88</v>
      </c>
      <c r="F1640" t="s">
        <v>79</v>
      </c>
      <c r="G1640" t="s">
        <v>51</v>
      </c>
      <c r="H1640" s="20" t="s">
        <v>52</v>
      </c>
      <c r="I1640" t="s">
        <v>53</v>
      </c>
      <c r="J1640" t="s">
        <v>54</v>
      </c>
      <c r="L1640" t="s">
        <v>55</v>
      </c>
      <c r="M1640" t="s">
        <v>56</v>
      </c>
      <c r="N1640" t="s">
        <v>57</v>
      </c>
      <c r="O1640" s="21" t="s">
        <v>58</v>
      </c>
      <c r="P1640" s="21" t="s">
        <v>64</v>
      </c>
      <c r="Q1640" s="20" t="s">
        <v>481</v>
      </c>
      <c r="R1640" s="21" t="s">
        <v>482</v>
      </c>
      <c r="S1640" s="35">
        <v>1</v>
      </c>
      <c r="T1640" s="22">
        <v>1</v>
      </c>
      <c r="U1640" s="20" t="s">
        <v>62</v>
      </c>
      <c r="V1640" s="20">
        <v>45740</v>
      </c>
      <c r="W1640" s="21">
        <v>3</v>
      </c>
      <c r="X1640" s="20">
        <v>45747</v>
      </c>
      <c r="Y1640" s="20">
        <v>45744</v>
      </c>
      <c r="Z1640" s="48">
        <v>3</v>
      </c>
      <c r="AA1640">
        <v>2025</v>
      </c>
      <c r="AB1640" s="45">
        <v>71421</v>
      </c>
      <c r="AC1640" s="45">
        <v>71421</v>
      </c>
      <c r="AI1640" s="10"/>
      <c r="AK1640" s="10"/>
    </row>
    <row r="1641" spans="1:37">
      <c r="A1641" t="s">
        <v>45</v>
      </c>
      <c r="B1641" t="s">
        <v>46</v>
      </c>
      <c r="C1641" t="s">
        <v>47</v>
      </c>
      <c r="D1641" t="s">
        <v>2082</v>
      </c>
      <c r="E1641" t="s">
        <v>88</v>
      </c>
      <c r="F1641" t="s">
        <v>79</v>
      </c>
      <c r="G1641" t="s">
        <v>51</v>
      </c>
      <c r="H1641" s="20" t="s">
        <v>52</v>
      </c>
      <c r="I1641" t="s">
        <v>53</v>
      </c>
      <c r="J1641" t="s">
        <v>54</v>
      </c>
      <c r="L1641" t="s">
        <v>55</v>
      </c>
      <c r="M1641" t="s">
        <v>56</v>
      </c>
      <c r="N1641" t="s">
        <v>57</v>
      </c>
      <c r="O1641" s="21" t="s">
        <v>58</v>
      </c>
      <c r="P1641" s="21" t="s">
        <v>207</v>
      </c>
      <c r="Q1641" s="20" t="s">
        <v>634</v>
      </c>
      <c r="R1641" s="21" t="s">
        <v>635</v>
      </c>
      <c r="S1641" s="35">
        <v>1</v>
      </c>
      <c r="T1641" s="22">
        <v>1</v>
      </c>
      <c r="U1641" s="20" t="s">
        <v>62</v>
      </c>
      <c r="V1641" s="20">
        <v>45738</v>
      </c>
      <c r="W1641" s="21">
        <v>3</v>
      </c>
      <c r="X1641" s="20">
        <v>45747</v>
      </c>
      <c r="Y1641" s="20">
        <v>45742</v>
      </c>
      <c r="Z1641" s="48">
        <v>3</v>
      </c>
      <c r="AA1641">
        <v>2025</v>
      </c>
      <c r="AB1641" s="45">
        <v>63327</v>
      </c>
      <c r="AC1641" s="45">
        <v>63327</v>
      </c>
      <c r="AI1641" s="10"/>
      <c r="AK1641" s="10"/>
    </row>
    <row r="1642" spans="1:37">
      <c r="A1642" t="s">
        <v>45</v>
      </c>
      <c r="B1642" t="s">
        <v>46</v>
      </c>
      <c r="C1642" t="s">
        <v>47</v>
      </c>
      <c r="D1642" t="s">
        <v>2083</v>
      </c>
      <c r="E1642" t="s">
        <v>88</v>
      </c>
      <c r="F1642" t="s">
        <v>79</v>
      </c>
      <c r="G1642" t="s">
        <v>51</v>
      </c>
      <c r="H1642" s="20" t="s">
        <v>52</v>
      </c>
      <c r="I1642" t="s">
        <v>53</v>
      </c>
      <c r="J1642" t="s">
        <v>54</v>
      </c>
      <c r="L1642" t="s">
        <v>55</v>
      </c>
      <c r="M1642" t="s">
        <v>77</v>
      </c>
      <c r="N1642" t="s">
        <v>89</v>
      </c>
      <c r="O1642" s="21" t="s">
        <v>58</v>
      </c>
      <c r="P1642" s="21" t="s">
        <v>159</v>
      </c>
      <c r="Q1642" s="20" t="s">
        <v>160</v>
      </c>
      <c r="R1642" s="21" t="s">
        <v>161</v>
      </c>
      <c r="S1642" s="35">
        <v>1</v>
      </c>
      <c r="T1642" s="22">
        <v>1</v>
      </c>
      <c r="U1642" s="20" t="s">
        <v>62</v>
      </c>
      <c r="V1642" s="20">
        <v>45739</v>
      </c>
      <c r="W1642" s="21">
        <v>3</v>
      </c>
      <c r="X1642" s="20">
        <v>45747</v>
      </c>
      <c r="Y1642" s="20">
        <v>45742</v>
      </c>
      <c r="Z1642" s="48">
        <v>3</v>
      </c>
      <c r="AA1642">
        <v>2025</v>
      </c>
      <c r="AB1642" s="45">
        <v>26658</v>
      </c>
      <c r="AC1642" s="45">
        <v>26658</v>
      </c>
      <c r="AI1642" s="10"/>
      <c r="AK1642" s="10"/>
    </row>
    <row r="1643" spans="1:37">
      <c r="A1643" t="s">
        <v>45</v>
      </c>
      <c r="B1643" t="s">
        <v>46</v>
      </c>
      <c r="C1643" t="s">
        <v>47</v>
      </c>
      <c r="D1643" t="s">
        <v>2084</v>
      </c>
      <c r="E1643" t="s">
        <v>88</v>
      </c>
      <c r="F1643" t="s">
        <v>79</v>
      </c>
      <c r="G1643" t="s">
        <v>51</v>
      </c>
      <c r="H1643" s="20" t="s">
        <v>52</v>
      </c>
      <c r="I1643" t="s">
        <v>53</v>
      </c>
      <c r="J1643" t="s">
        <v>54</v>
      </c>
      <c r="L1643" t="s">
        <v>55</v>
      </c>
      <c r="M1643" t="s">
        <v>77</v>
      </c>
      <c r="N1643" t="s">
        <v>89</v>
      </c>
      <c r="O1643" s="21" t="s">
        <v>58</v>
      </c>
      <c r="P1643" s="21" t="s">
        <v>126</v>
      </c>
      <c r="Q1643" s="20" t="s">
        <v>1746</v>
      </c>
      <c r="R1643" s="21" t="s">
        <v>1747</v>
      </c>
      <c r="S1643" s="35">
        <v>1</v>
      </c>
      <c r="T1643" s="22">
        <v>1</v>
      </c>
      <c r="U1643" s="20" t="s">
        <v>62</v>
      </c>
      <c r="V1643" s="20">
        <v>45739</v>
      </c>
      <c r="W1643" s="21">
        <v>3</v>
      </c>
      <c r="X1643" s="20">
        <v>45747</v>
      </c>
      <c r="Y1643" s="20">
        <v>45742</v>
      </c>
      <c r="Z1643" s="48">
        <v>3</v>
      </c>
      <c r="AA1643">
        <v>2025</v>
      </c>
      <c r="AB1643" s="45">
        <v>19992</v>
      </c>
      <c r="AC1643" s="45">
        <v>19992</v>
      </c>
      <c r="AI1643" s="10"/>
      <c r="AK1643" s="10"/>
    </row>
    <row r="1644" spans="1:37">
      <c r="A1644" t="s">
        <v>45</v>
      </c>
      <c r="B1644" t="s">
        <v>46</v>
      </c>
      <c r="C1644" t="s">
        <v>47</v>
      </c>
      <c r="D1644" t="s">
        <v>2085</v>
      </c>
      <c r="E1644" t="s">
        <v>88</v>
      </c>
      <c r="F1644" t="s">
        <v>79</v>
      </c>
      <c r="G1644" t="s">
        <v>51</v>
      </c>
      <c r="H1644" s="20" t="s">
        <v>52</v>
      </c>
      <c r="I1644" t="s">
        <v>53</v>
      </c>
      <c r="J1644" t="s">
        <v>54</v>
      </c>
      <c r="L1644" t="s">
        <v>55</v>
      </c>
      <c r="M1644" t="s">
        <v>56</v>
      </c>
      <c r="N1644" t="s">
        <v>57</v>
      </c>
      <c r="O1644" s="21" t="s">
        <v>58</v>
      </c>
      <c r="P1644" s="21" t="s">
        <v>64</v>
      </c>
      <c r="Q1644" s="20" t="s">
        <v>385</v>
      </c>
      <c r="R1644" s="21" t="s">
        <v>386</v>
      </c>
      <c r="S1644" s="35">
        <v>2</v>
      </c>
      <c r="T1644" s="22">
        <v>2</v>
      </c>
      <c r="U1644" s="20" t="s">
        <v>62</v>
      </c>
      <c r="V1644" s="20">
        <v>45739</v>
      </c>
      <c r="W1644" s="21">
        <v>3</v>
      </c>
      <c r="X1644" s="20">
        <v>45747</v>
      </c>
      <c r="Y1644" s="20">
        <v>45742</v>
      </c>
      <c r="Z1644" s="48">
        <v>3</v>
      </c>
      <c r="AA1644">
        <v>2025</v>
      </c>
      <c r="AB1644" s="45">
        <v>93324</v>
      </c>
      <c r="AC1644" s="45">
        <v>93324</v>
      </c>
      <c r="AI1644" s="10"/>
      <c r="AK1644" s="10"/>
    </row>
    <row r="1645" spans="1:37">
      <c r="A1645" t="s">
        <v>45</v>
      </c>
      <c r="B1645" t="s">
        <v>46</v>
      </c>
      <c r="C1645" t="s">
        <v>47</v>
      </c>
      <c r="D1645" t="s">
        <v>2086</v>
      </c>
      <c r="E1645" t="s">
        <v>88</v>
      </c>
      <c r="F1645" t="s">
        <v>79</v>
      </c>
      <c r="G1645" t="s">
        <v>51</v>
      </c>
      <c r="H1645" s="20" t="s">
        <v>52</v>
      </c>
      <c r="I1645" t="s">
        <v>53</v>
      </c>
      <c r="J1645" t="s">
        <v>54</v>
      </c>
      <c r="L1645" t="s">
        <v>55</v>
      </c>
      <c r="M1645" t="s">
        <v>56</v>
      </c>
      <c r="N1645" t="s">
        <v>57</v>
      </c>
      <c r="O1645" s="21" t="s">
        <v>58</v>
      </c>
      <c r="P1645" s="21" t="s">
        <v>133</v>
      </c>
      <c r="Q1645" s="20" t="s">
        <v>134</v>
      </c>
      <c r="R1645" s="21" t="s">
        <v>135</v>
      </c>
      <c r="S1645" s="35">
        <v>1</v>
      </c>
      <c r="T1645" s="22">
        <v>1</v>
      </c>
      <c r="U1645" s="20" t="s">
        <v>62</v>
      </c>
      <c r="V1645" s="20">
        <v>45739</v>
      </c>
      <c r="W1645" s="21">
        <v>3</v>
      </c>
      <c r="X1645" s="20">
        <v>45747</v>
      </c>
      <c r="Y1645" s="20">
        <v>45744</v>
      </c>
      <c r="Z1645" s="48">
        <v>3</v>
      </c>
      <c r="AA1645">
        <v>2025</v>
      </c>
      <c r="AB1645" s="45">
        <v>29994</v>
      </c>
      <c r="AC1645" s="45">
        <v>29994</v>
      </c>
      <c r="AI1645" s="10"/>
      <c r="AK1645" s="10"/>
    </row>
    <row r="1646" spans="1:37">
      <c r="A1646" t="s">
        <v>45</v>
      </c>
      <c r="B1646" t="s">
        <v>46</v>
      </c>
      <c r="C1646" t="s">
        <v>47</v>
      </c>
      <c r="D1646" t="s">
        <v>2087</v>
      </c>
      <c r="E1646" t="s">
        <v>88</v>
      </c>
      <c r="F1646" t="s">
        <v>79</v>
      </c>
      <c r="G1646" t="s">
        <v>51</v>
      </c>
      <c r="H1646" s="20" t="s">
        <v>52</v>
      </c>
      <c r="I1646" t="s">
        <v>53</v>
      </c>
      <c r="J1646" t="s">
        <v>54</v>
      </c>
      <c r="L1646" t="s">
        <v>55</v>
      </c>
      <c r="M1646" t="s">
        <v>56</v>
      </c>
      <c r="N1646" t="s">
        <v>57</v>
      </c>
      <c r="O1646" s="21" t="s">
        <v>58</v>
      </c>
      <c r="P1646" s="21" t="s">
        <v>522</v>
      </c>
      <c r="Q1646" s="20" t="s">
        <v>1078</v>
      </c>
      <c r="R1646" s="21" t="s">
        <v>1079</v>
      </c>
      <c r="S1646" s="35">
        <v>1</v>
      </c>
      <c r="T1646" s="22">
        <v>1</v>
      </c>
      <c r="U1646" s="20" t="s">
        <v>62</v>
      </c>
      <c r="V1646" s="20">
        <v>45740</v>
      </c>
      <c r="W1646" s="21">
        <v>3</v>
      </c>
      <c r="X1646" s="20">
        <v>45747</v>
      </c>
      <c r="Y1646" s="20">
        <v>45744</v>
      </c>
      <c r="Z1646" s="48">
        <v>3</v>
      </c>
      <c r="AA1646">
        <v>2025</v>
      </c>
      <c r="AB1646" s="45">
        <v>46660</v>
      </c>
      <c r="AC1646" s="45">
        <v>46660</v>
      </c>
      <c r="AI1646" s="10"/>
      <c r="AK1646" s="10"/>
    </row>
    <row r="1647" spans="1:37">
      <c r="A1647" t="s">
        <v>45</v>
      </c>
      <c r="B1647" t="s">
        <v>46</v>
      </c>
      <c r="C1647" t="s">
        <v>47</v>
      </c>
      <c r="D1647" t="s">
        <v>2088</v>
      </c>
      <c r="E1647" t="s">
        <v>88</v>
      </c>
      <c r="F1647" t="s">
        <v>79</v>
      </c>
      <c r="G1647" t="s">
        <v>51</v>
      </c>
      <c r="H1647" s="20" t="s">
        <v>52</v>
      </c>
      <c r="I1647" t="s">
        <v>53</v>
      </c>
      <c r="J1647" t="s">
        <v>54</v>
      </c>
      <c r="L1647" t="s">
        <v>55</v>
      </c>
      <c r="M1647" t="s">
        <v>77</v>
      </c>
      <c r="N1647" t="s">
        <v>89</v>
      </c>
      <c r="O1647" s="21" t="s">
        <v>58</v>
      </c>
      <c r="P1647" s="21" t="s">
        <v>90</v>
      </c>
      <c r="Q1647" s="20" t="s">
        <v>214</v>
      </c>
      <c r="R1647" s="21" t="s">
        <v>215</v>
      </c>
      <c r="S1647" s="35">
        <v>1</v>
      </c>
      <c r="T1647" s="22">
        <v>1</v>
      </c>
      <c r="U1647" s="20" t="s">
        <v>62</v>
      </c>
      <c r="V1647" s="20">
        <v>45739</v>
      </c>
      <c r="W1647" s="21">
        <v>3</v>
      </c>
      <c r="X1647" s="20">
        <v>45747</v>
      </c>
      <c r="Y1647" s="20">
        <v>45742</v>
      </c>
      <c r="Z1647" s="48">
        <v>3</v>
      </c>
      <c r="AA1647">
        <v>2025</v>
      </c>
      <c r="AB1647" s="45">
        <v>46660</v>
      </c>
      <c r="AC1647" s="45">
        <v>46660</v>
      </c>
      <c r="AI1647" s="10"/>
      <c r="AK1647" s="10"/>
    </row>
    <row r="1648" spans="1:37">
      <c r="A1648" t="s">
        <v>45</v>
      </c>
      <c r="B1648" t="s">
        <v>46</v>
      </c>
      <c r="C1648" t="s">
        <v>47</v>
      </c>
      <c r="D1648" t="s">
        <v>2089</v>
      </c>
      <c r="E1648" t="s">
        <v>88</v>
      </c>
      <c r="F1648" t="s">
        <v>79</v>
      </c>
      <c r="G1648" t="s">
        <v>51</v>
      </c>
      <c r="H1648" s="20" t="s">
        <v>52</v>
      </c>
      <c r="I1648" t="s">
        <v>53</v>
      </c>
      <c r="J1648" t="s">
        <v>54</v>
      </c>
      <c r="L1648" t="s">
        <v>55</v>
      </c>
      <c r="M1648" t="s">
        <v>77</v>
      </c>
      <c r="N1648" t="s">
        <v>89</v>
      </c>
      <c r="O1648" s="21" t="s">
        <v>58</v>
      </c>
      <c r="P1648" s="21" t="s">
        <v>126</v>
      </c>
      <c r="Q1648" s="20" t="s">
        <v>960</v>
      </c>
      <c r="R1648" s="21" t="s">
        <v>961</v>
      </c>
      <c r="S1648" s="35">
        <v>1</v>
      </c>
      <c r="T1648" s="22">
        <v>1</v>
      </c>
      <c r="U1648" s="20" t="s">
        <v>62</v>
      </c>
      <c r="V1648" s="20">
        <v>45737</v>
      </c>
      <c r="W1648" s="21">
        <v>3</v>
      </c>
      <c r="X1648" s="20">
        <v>45744</v>
      </c>
      <c r="Y1648" s="20">
        <v>45742</v>
      </c>
      <c r="Z1648" s="48">
        <v>3</v>
      </c>
      <c r="AA1648">
        <v>2025</v>
      </c>
      <c r="AB1648" s="45">
        <v>27993</v>
      </c>
      <c r="AC1648" s="45">
        <v>27993</v>
      </c>
      <c r="AI1648" s="10"/>
      <c r="AK1648" s="10"/>
    </row>
    <row r="1649" spans="1:37">
      <c r="A1649" t="s">
        <v>45</v>
      </c>
      <c r="B1649" t="s">
        <v>46</v>
      </c>
      <c r="C1649" t="s">
        <v>47</v>
      </c>
      <c r="D1649" t="s">
        <v>2090</v>
      </c>
      <c r="E1649" t="s">
        <v>88</v>
      </c>
      <c r="F1649" t="s">
        <v>79</v>
      </c>
      <c r="G1649" t="s">
        <v>51</v>
      </c>
      <c r="H1649" s="20" t="s">
        <v>52</v>
      </c>
      <c r="I1649" t="s">
        <v>53</v>
      </c>
      <c r="J1649" t="s">
        <v>54</v>
      </c>
      <c r="L1649" t="s">
        <v>55</v>
      </c>
      <c r="M1649" t="s">
        <v>56</v>
      </c>
      <c r="N1649" t="s">
        <v>57</v>
      </c>
      <c r="O1649" s="21" t="s">
        <v>58</v>
      </c>
      <c r="P1649" s="21" t="s">
        <v>133</v>
      </c>
      <c r="Q1649" s="20" t="s">
        <v>373</v>
      </c>
      <c r="R1649" s="21" t="s">
        <v>374</v>
      </c>
      <c r="S1649" s="35">
        <v>1</v>
      </c>
      <c r="T1649" s="22">
        <v>1</v>
      </c>
      <c r="U1649" s="20" t="s">
        <v>62</v>
      </c>
      <c r="V1649" s="20">
        <v>45741</v>
      </c>
      <c r="W1649" s="21">
        <v>3</v>
      </c>
      <c r="X1649" s="20">
        <v>45747</v>
      </c>
      <c r="Y1649" s="20">
        <v>45744</v>
      </c>
      <c r="Z1649" s="48">
        <v>3</v>
      </c>
      <c r="AA1649">
        <v>2025</v>
      </c>
      <c r="AB1649" s="45">
        <v>56660</v>
      </c>
      <c r="AC1649" s="45">
        <v>56660</v>
      </c>
      <c r="AI1649" s="10"/>
      <c r="AK1649" s="10"/>
    </row>
    <row r="1650" spans="1:37">
      <c r="A1650" t="s">
        <v>45</v>
      </c>
      <c r="B1650" t="s">
        <v>46</v>
      </c>
      <c r="C1650" t="s">
        <v>47</v>
      </c>
      <c r="D1650" t="s">
        <v>2091</v>
      </c>
      <c r="E1650" t="s">
        <v>88</v>
      </c>
      <c r="F1650" t="s">
        <v>79</v>
      </c>
      <c r="G1650" t="s">
        <v>51</v>
      </c>
      <c r="H1650" s="20" t="s">
        <v>52</v>
      </c>
      <c r="I1650" t="s">
        <v>53</v>
      </c>
      <c r="J1650" t="s">
        <v>54</v>
      </c>
      <c r="L1650" t="s">
        <v>55</v>
      </c>
      <c r="M1650" t="s">
        <v>77</v>
      </c>
      <c r="N1650" t="s">
        <v>89</v>
      </c>
      <c r="O1650" s="21" t="s">
        <v>58</v>
      </c>
      <c r="P1650" s="21" t="s">
        <v>150</v>
      </c>
      <c r="Q1650" s="20" t="s">
        <v>244</v>
      </c>
      <c r="R1650" s="21" t="s">
        <v>245</v>
      </c>
      <c r="S1650" s="35">
        <v>1</v>
      </c>
      <c r="T1650" s="22">
        <v>1</v>
      </c>
      <c r="U1650" s="20" t="s">
        <v>62</v>
      </c>
      <c r="V1650" s="20">
        <v>45741</v>
      </c>
      <c r="W1650" s="21">
        <v>3</v>
      </c>
      <c r="X1650" s="20">
        <v>45749</v>
      </c>
      <c r="Y1650" s="20">
        <v>45744</v>
      </c>
      <c r="Z1650" s="48">
        <v>3</v>
      </c>
      <c r="AA1650">
        <v>2025</v>
      </c>
      <c r="AB1650" s="45">
        <v>99995</v>
      </c>
      <c r="AC1650" s="45">
        <v>99995</v>
      </c>
      <c r="AI1650" s="10"/>
      <c r="AK1650" s="10"/>
    </row>
    <row r="1651" spans="1:37">
      <c r="A1651" t="s">
        <v>45</v>
      </c>
      <c r="B1651" t="s">
        <v>46</v>
      </c>
      <c r="C1651" t="s">
        <v>47</v>
      </c>
      <c r="D1651" t="s">
        <v>2092</v>
      </c>
      <c r="E1651" t="s">
        <v>88</v>
      </c>
      <c r="F1651" t="s">
        <v>79</v>
      </c>
      <c r="G1651" t="s">
        <v>51</v>
      </c>
      <c r="H1651" s="20" t="s">
        <v>52</v>
      </c>
      <c r="I1651" t="s">
        <v>53</v>
      </c>
      <c r="J1651" t="s">
        <v>54</v>
      </c>
      <c r="L1651" t="s">
        <v>55</v>
      </c>
      <c r="M1651" t="s">
        <v>77</v>
      </c>
      <c r="N1651" t="s">
        <v>89</v>
      </c>
      <c r="O1651" s="21" t="s">
        <v>58</v>
      </c>
      <c r="P1651" s="21" t="s">
        <v>126</v>
      </c>
      <c r="Q1651" s="20" t="s">
        <v>1621</v>
      </c>
      <c r="R1651" s="21" t="s">
        <v>1622</v>
      </c>
      <c r="S1651" s="35">
        <v>1</v>
      </c>
      <c r="T1651" s="22">
        <v>1</v>
      </c>
      <c r="U1651" s="20" t="s">
        <v>62</v>
      </c>
      <c r="V1651" s="20">
        <v>45738</v>
      </c>
      <c r="W1651" s="21">
        <v>3</v>
      </c>
      <c r="X1651" s="20">
        <v>45747</v>
      </c>
      <c r="Y1651" s="20">
        <v>45744</v>
      </c>
      <c r="Z1651" s="48">
        <v>3</v>
      </c>
      <c r="AA1651">
        <v>2025</v>
      </c>
      <c r="AB1651" s="45">
        <v>39994</v>
      </c>
      <c r="AC1651" s="45">
        <v>39994</v>
      </c>
      <c r="AI1651" s="10"/>
      <c r="AK1651" s="10"/>
    </row>
    <row r="1652" spans="1:37">
      <c r="A1652" t="s">
        <v>45</v>
      </c>
      <c r="B1652" t="s">
        <v>46</v>
      </c>
      <c r="C1652" t="s">
        <v>47</v>
      </c>
      <c r="D1652" t="s">
        <v>2093</v>
      </c>
      <c r="E1652" t="s">
        <v>88</v>
      </c>
      <c r="F1652" t="s">
        <v>79</v>
      </c>
      <c r="G1652" t="s">
        <v>51</v>
      </c>
      <c r="H1652" s="20" t="s">
        <v>52</v>
      </c>
      <c r="I1652" t="s">
        <v>53</v>
      </c>
      <c r="J1652" t="s">
        <v>54</v>
      </c>
      <c r="L1652" t="s">
        <v>55</v>
      </c>
      <c r="M1652" t="s">
        <v>77</v>
      </c>
      <c r="N1652" t="s">
        <v>89</v>
      </c>
      <c r="O1652" s="21" t="s">
        <v>58</v>
      </c>
      <c r="P1652" s="21" t="s">
        <v>150</v>
      </c>
      <c r="Q1652" s="20" t="s">
        <v>244</v>
      </c>
      <c r="R1652" s="21" t="s">
        <v>245</v>
      </c>
      <c r="S1652" s="35">
        <v>1</v>
      </c>
      <c r="T1652" s="22">
        <v>1</v>
      </c>
      <c r="U1652" s="20" t="s">
        <v>62</v>
      </c>
      <c r="V1652" s="20">
        <v>45738</v>
      </c>
      <c r="W1652" s="21">
        <v>3</v>
      </c>
      <c r="X1652" s="20">
        <v>45747</v>
      </c>
      <c r="Y1652" s="20">
        <v>45742</v>
      </c>
      <c r="Z1652" s="48">
        <v>3</v>
      </c>
      <c r="AA1652">
        <v>2025</v>
      </c>
      <c r="AB1652" s="45">
        <v>99995</v>
      </c>
      <c r="AC1652" s="45">
        <v>99995</v>
      </c>
      <c r="AI1652" s="10"/>
      <c r="AK1652" s="10"/>
    </row>
    <row r="1653" spans="1:37">
      <c r="A1653" t="s">
        <v>45</v>
      </c>
      <c r="B1653" t="s">
        <v>46</v>
      </c>
      <c r="C1653" t="s">
        <v>47</v>
      </c>
      <c r="D1653" t="s">
        <v>2094</v>
      </c>
      <c r="E1653" t="s">
        <v>88</v>
      </c>
      <c r="F1653" t="s">
        <v>79</v>
      </c>
      <c r="G1653" t="s">
        <v>51</v>
      </c>
      <c r="H1653" s="20" t="s">
        <v>52</v>
      </c>
      <c r="I1653" t="s">
        <v>53</v>
      </c>
      <c r="J1653" t="s">
        <v>54</v>
      </c>
      <c r="L1653" t="s">
        <v>55</v>
      </c>
      <c r="M1653" t="s">
        <v>77</v>
      </c>
      <c r="N1653" t="s">
        <v>89</v>
      </c>
      <c r="O1653" s="21" t="s">
        <v>58</v>
      </c>
      <c r="P1653" s="21" t="s">
        <v>97</v>
      </c>
      <c r="Q1653" s="20" t="s">
        <v>2095</v>
      </c>
      <c r="R1653" s="21" t="s">
        <v>2096</v>
      </c>
      <c r="S1653" s="35">
        <v>1</v>
      </c>
      <c r="T1653" s="22">
        <v>1</v>
      </c>
      <c r="U1653" s="20" t="s">
        <v>62</v>
      </c>
      <c r="V1653" s="20">
        <v>45738</v>
      </c>
      <c r="W1653" s="21">
        <v>3</v>
      </c>
      <c r="X1653" s="20">
        <v>45747</v>
      </c>
      <c r="Y1653" s="20">
        <v>45742</v>
      </c>
      <c r="Z1653" s="48">
        <v>3</v>
      </c>
      <c r="AA1653">
        <v>2025</v>
      </c>
      <c r="AB1653" s="45">
        <v>26658</v>
      </c>
      <c r="AC1653" s="45">
        <v>26658</v>
      </c>
      <c r="AI1653" s="10"/>
      <c r="AK1653" s="10"/>
    </row>
    <row r="1654" spans="1:37">
      <c r="A1654" t="s">
        <v>45</v>
      </c>
      <c r="B1654" t="s">
        <v>46</v>
      </c>
      <c r="C1654" t="s">
        <v>47</v>
      </c>
      <c r="D1654" t="s">
        <v>2097</v>
      </c>
      <c r="E1654" t="s">
        <v>88</v>
      </c>
      <c r="F1654" t="s">
        <v>79</v>
      </c>
      <c r="G1654" t="s">
        <v>51</v>
      </c>
      <c r="H1654" s="20" t="s">
        <v>52</v>
      </c>
      <c r="I1654" t="s">
        <v>53</v>
      </c>
      <c r="J1654" t="s">
        <v>54</v>
      </c>
      <c r="L1654" t="s">
        <v>55</v>
      </c>
      <c r="M1654" t="s">
        <v>77</v>
      </c>
      <c r="N1654" t="s">
        <v>89</v>
      </c>
      <c r="O1654" s="21" t="s">
        <v>58</v>
      </c>
      <c r="P1654" s="21" t="s">
        <v>424</v>
      </c>
      <c r="Q1654" s="20" t="s">
        <v>425</v>
      </c>
      <c r="R1654" s="21" t="s">
        <v>426</v>
      </c>
      <c r="S1654" s="35">
        <v>1</v>
      </c>
      <c r="T1654" s="22">
        <v>1</v>
      </c>
      <c r="U1654" s="20" t="s">
        <v>62</v>
      </c>
      <c r="V1654" s="20">
        <v>45738</v>
      </c>
      <c r="W1654" s="21">
        <v>3</v>
      </c>
      <c r="X1654" s="20">
        <v>45747</v>
      </c>
      <c r="Y1654" s="20">
        <v>45742</v>
      </c>
      <c r="Z1654" s="48">
        <v>3</v>
      </c>
      <c r="AA1654">
        <v>2025</v>
      </c>
      <c r="AB1654" s="45">
        <v>49993</v>
      </c>
      <c r="AC1654" s="45">
        <v>49993</v>
      </c>
      <c r="AI1654" s="10"/>
      <c r="AK1654" s="10"/>
    </row>
    <row r="1655" spans="1:37">
      <c r="A1655" t="s">
        <v>45</v>
      </c>
      <c r="B1655" t="s">
        <v>46</v>
      </c>
      <c r="C1655" t="s">
        <v>47</v>
      </c>
      <c r="D1655" t="s">
        <v>2098</v>
      </c>
      <c r="E1655" t="s">
        <v>88</v>
      </c>
      <c r="F1655" t="s">
        <v>79</v>
      </c>
      <c r="G1655" t="s">
        <v>51</v>
      </c>
      <c r="H1655" s="20" t="s">
        <v>52</v>
      </c>
      <c r="I1655" t="s">
        <v>53</v>
      </c>
      <c r="J1655" t="s">
        <v>54</v>
      </c>
      <c r="L1655" t="s">
        <v>55</v>
      </c>
      <c r="M1655" t="s">
        <v>77</v>
      </c>
      <c r="N1655" t="s">
        <v>89</v>
      </c>
      <c r="O1655" s="21" t="s">
        <v>58</v>
      </c>
      <c r="P1655" s="21" t="s">
        <v>90</v>
      </c>
      <c r="Q1655" s="20" t="s">
        <v>1685</v>
      </c>
      <c r="R1655" s="21" t="s">
        <v>1686</v>
      </c>
      <c r="S1655" s="35">
        <v>1</v>
      </c>
      <c r="T1655" s="22">
        <v>1</v>
      </c>
      <c r="U1655" s="20" t="s">
        <v>62</v>
      </c>
      <c r="V1655" s="20">
        <v>45740</v>
      </c>
      <c r="W1655" s="21">
        <v>3</v>
      </c>
      <c r="X1655" s="20">
        <v>45747</v>
      </c>
      <c r="Y1655" s="20">
        <v>45744</v>
      </c>
      <c r="Z1655" s="48">
        <v>3</v>
      </c>
      <c r="AA1655">
        <v>2025</v>
      </c>
      <c r="AB1655" s="45">
        <v>63331</v>
      </c>
      <c r="AC1655" s="45">
        <v>63331</v>
      </c>
      <c r="AI1655" s="10"/>
      <c r="AK1655" s="10"/>
    </row>
    <row r="1656" spans="1:37">
      <c r="A1656" t="s">
        <v>45</v>
      </c>
      <c r="B1656" t="s">
        <v>46</v>
      </c>
      <c r="C1656" t="s">
        <v>47</v>
      </c>
      <c r="D1656" t="s">
        <v>2099</v>
      </c>
      <c r="E1656" t="s">
        <v>88</v>
      </c>
      <c r="F1656" t="s">
        <v>79</v>
      </c>
      <c r="G1656" t="s">
        <v>51</v>
      </c>
      <c r="H1656" s="20" t="s">
        <v>52</v>
      </c>
      <c r="I1656" t="s">
        <v>53</v>
      </c>
      <c r="J1656" t="s">
        <v>54</v>
      </c>
      <c r="L1656" t="s">
        <v>55</v>
      </c>
      <c r="M1656" t="s">
        <v>56</v>
      </c>
      <c r="N1656" t="s">
        <v>57</v>
      </c>
      <c r="O1656" s="21" t="s">
        <v>58</v>
      </c>
      <c r="P1656" s="21" t="s">
        <v>64</v>
      </c>
      <c r="Q1656" s="20" t="s">
        <v>94</v>
      </c>
      <c r="R1656" s="21" t="s">
        <v>95</v>
      </c>
      <c r="S1656" s="35">
        <v>1</v>
      </c>
      <c r="T1656" s="22">
        <v>1</v>
      </c>
      <c r="U1656" s="20" t="s">
        <v>62</v>
      </c>
      <c r="V1656" s="20">
        <v>45740</v>
      </c>
      <c r="W1656" s="21">
        <v>3</v>
      </c>
      <c r="X1656" s="20">
        <v>45747</v>
      </c>
      <c r="Y1656" s="20">
        <v>45742</v>
      </c>
      <c r="Z1656" s="48">
        <v>3</v>
      </c>
      <c r="AA1656">
        <v>2025</v>
      </c>
      <c r="AB1656" s="45">
        <v>29994</v>
      </c>
      <c r="AC1656" s="45">
        <v>29994</v>
      </c>
      <c r="AI1656" s="10"/>
      <c r="AK1656" s="10"/>
    </row>
    <row r="1657" spans="1:37">
      <c r="A1657" t="s">
        <v>45</v>
      </c>
      <c r="B1657" t="s">
        <v>46</v>
      </c>
      <c r="C1657" t="s">
        <v>47</v>
      </c>
      <c r="D1657" t="s">
        <v>2100</v>
      </c>
      <c r="E1657" t="s">
        <v>88</v>
      </c>
      <c r="F1657" t="s">
        <v>79</v>
      </c>
      <c r="G1657" t="s">
        <v>51</v>
      </c>
      <c r="H1657" s="20" t="s">
        <v>52</v>
      </c>
      <c r="I1657" t="s">
        <v>53</v>
      </c>
      <c r="J1657" t="s">
        <v>54</v>
      </c>
      <c r="L1657" t="s">
        <v>55</v>
      </c>
      <c r="M1657" t="s">
        <v>77</v>
      </c>
      <c r="N1657" t="s">
        <v>89</v>
      </c>
      <c r="O1657" s="21" t="s">
        <v>58</v>
      </c>
      <c r="P1657" s="21" t="s">
        <v>150</v>
      </c>
      <c r="Q1657" s="20" t="s">
        <v>1969</v>
      </c>
      <c r="R1657" s="21" t="s">
        <v>1970</v>
      </c>
      <c r="S1657" s="35">
        <v>1</v>
      </c>
      <c r="T1657" s="22">
        <v>1</v>
      </c>
      <c r="U1657" s="20" t="s">
        <v>62</v>
      </c>
      <c r="V1657" s="20">
        <v>45740</v>
      </c>
      <c r="W1657" s="21">
        <v>3</v>
      </c>
      <c r="X1657" s="20">
        <v>45751</v>
      </c>
      <c r="Y1657" s="20">
        <v>45747</v>
      </c>
      <c r="Z1657" s="48">
        <v>3</v>
      </c>
      <c r="AA1657">
        <v>2025</v>
      </c>
      <c r="AB1657" s="45">
        <v>166657</v>
      </c>
      <c r="AC1657" s="45">
        <v>166657</v>
      </c>
      <c r="AI1657" s="10"/>
      <c r="AK1657" s="10"/>
    </row>
    <row r="1658" spans="1:37">
      <c r="A1658" t="s">
        <v>45</v>
      </c>
      <c r="B1658" t="s">
        <v>46</v>
      </c>
      <c r="C1658" t="s">
        <v>47</v>
      </c>
      <c r="D1658" t="s">
        <v>2101</v>
      </c>
      <c r="E1658" t="s">
        <v>88</v>
      </c>
      <c r="F1658" t="s">
        <v>79</v>
      </c>
      <c r="G1658" t="s">
        <v>51</v>
      </c>
      <c r="H1658" s="20" t="s">
        <v>52</v>
      </c>
      <c r="I1658" t="s">
        <v>53</v>
      </c>
      <c r="J1658" t="s">
        <v>54</v>
      </c>
      <c r="L1658" t="s">
        <v>55</v>
      </c>
      <c r="M1658" t="s">
        <v>56</v>
      </c>
      <c r="N1658" t="s">
        <v>57</v>
      </c>
      <c r="O1658" s="21" t="s">
        <v>58</v>
      </c>
      <c r="P1658" s="21" t="s">
        <v>64</v>
      </c>
      <c r="Q1658" s="20" t="s">
        <v>385</v>
      </c>
      <c r="R1658" s="21" t="s">
        <v>386</v>
      </c>
      <c r="S1658" s="35">
        <v>1</v>
      </c>
      <c r="T1658" s="22">
        <v>1</v>
      </c>
      <c r="U1658" s="20" t="s">
        <v>62</v>
      </c>
      <c r="V1658" s="20">
        <v>45740</v>
      </c>
      <c r="W1658" s="21">
        <v>3</v>
      </c>
      <c r="X1658" s="20">
        <v>45751</v>
      </c>
      <c r="Y1658" s="20">
        <v>45747</v>
      </c>
      <c r="Z1658" s="48">
        <v>3</v>
      </c>
      <c r="AA1658">
        <v>2025</v>
      </c>
      <c r="AB1658" s="45">
        <v>46662</v>
      </c>
      <c r="AC1658" s="45">
        <v>46662</v>
      </c>
      <c r="AI1658" s="10"/>
      <c r="AK1658" s="10"/>
    </row>
    <row r="1659" spans="1:37">
      <c r="A1659" t="s">
        <v>45</v>
      </c>
      <c r="B1659" t="s">
        <v>46</v>
      </c>
      <c r="C1659" t="s">
        <v>47</v>
      </c>
      <c r="D1659" t="s">
        <v>2102</v>
      </c>
      <c r="E1659" t="s">
        <v>88</v>
      </c>
      <c r="F1659" t="s">
        <v>79</v>
      </c>
      <c r="G1659" t="s">
        <v>51</v>
      </c>
      <c r="H1659" s="20" t="s">
        <v>52</v>
      </c>
      <c r="I1659" t="s">
        <v>53</v>
      </c>
      <c r="J1659" t="s">
        <v>54</v>
      </c>
      <c r="L1659" t="s">
        <v>55</v>
      </c>
      <c r="M1659" t="s">
        <v>77</v>
      </c>
      <c r="N1659" t="s">
        <v>89</v>
      </c>
      <c r="O1659" s="21" t="s">
        <v>58</v>
      </c>
      <c r="P1659" s="21" t="s">
        <v>90</v>
      </c>
      <c r="Q1659" s="20" t="s">
        <v>191</v>
      </c>
      <c r="R1659" s="21" t="s">
        <v>192</v>
      </c>
      <c r="S1659" s="35">
        <v>1</v>
      </c>
      <c r="T1659" s="22">
        <v>1</v>
      </c>
      <c r="U1659" s="20" t="s">
        <v>62</v>
      </c>
      <c r="V1659" s="20">
        <v>45741</v>
      </c>
      <c r="W1659" s="21">
        <v>3</v>
      </c>
      <c r="X1659" s="20">
        <v>45747</v>
      </c>
      <c r="Y1659" s="20">
        <v>45744</v>
      </c>
      <c r="Z1659" s="48">
        <v>3</v>
      </c>
      <c r="AA1659">
        <v>2025</v>
      </c>
      <c r="AB1659" s="45">
        <v>107134</v>
      </c>
      <c r="AC1659" s="45">
        <v>107134</v>
      </c>
      <c r="AI1659" s="10"/>
      <c r="AK1659" s="10"/>
    </row>
    <row r="1660" spans="1:37">
      <c r="A1660" t="s">
        <v>45</v>
      </c>
      <c r="B1660" t="s">
        <v>46</v>
      </c>
      <c r="C1660" t="s">
        <v>47</v>
      </c>
      <c r="D1660" t="s">
        <v>2103</v>
      </c>
      <c r="E1660" t="s">
        <v>88</v>
      </c>
      <c r="F1660" t="s">
        <v>79</v>
      </c>
      <c r="G1660" t="s">
        <v>51</v>
      </c>
      <c r="H1660" s="20" t="s">
        <v>52</v>
      </c>
      <c r="I1660" t="s">
        <v>53</v>
      </c>
      <c r="J1660" t="s">
        <v>54</v>
      </c>
      <c r="L1660" t="s">
        <v>55</v>
      </c>
      <c r="M1660" t="s">
        <v>77</v>
      </c>
      <c r="N1660" t="s">
        <v>89</v>
      </c>
      <c r="O1660" s="21" t="s">
        <v>58</v>
      </c>
      <c r="P1660" s="21" t="s">
        <v>90</v>
      </c>
      <c r="Q1660" s="20" t="s">
        <v>1071</v>
      </c>
      <c r="R1660" s="21" t="s">
        <v>1072</v>
      </c>
      <c r="S1660" s="35">
        <v>1</v>
      </c>
      <c r="T1660" s="22">
        <v>1</v>
      </c>
      <c r="U1660" s="20" t="s">
        <v>62</v>
      </c>
      <c r="V1660" s="20">
        <v>45741</v>
      </c>
      <c r="W1660" s="21">
        <v>3</v>
      </c>
      <c r="X1660" s="20">
        <v>45748</v>
      </c>
      <c r="Y1660" s="20">
        <v>45744</v>
      </c>
      <c r="Z1660" s="48">
        <v>3</v>
      </c>
      <c r="AA1660">
        <v>2025</v>
      </c>
      <c r="AB1660" s="45">
        <v>126656</v>
      </c>
      <c r="AC1660" s="45">
        <v>126656</v>
      </c>
      <c r="AI1660" s="10"/>
      <c r="AK1660" s="10"/>
    </row>
    <row r="1661" spans="1:37">
      <c r="A1661" t="s">
        <v>45</v>
      </c>
      <c r="B1661" t="s">
        <v>46</v>
      </c>
      <c r="C1661" t="s">
        <v>47</v>
      </c>
      <c r="D1661" t="s">
        <v>2104</v>
      </c>
      <c r="E1661" t="s">
        <v>88</v>
      </c>
      <c r="F1661" t="s">
        <v>79</v>
      </c>
      <c r="G1661" t="s">
        <v>51</v>
      </c>
      <c r="H1661" s="20" t="s">
        <v>52</v>
      </c>
      <c r="I1661" t="s">
        <v>53</v>
      </c>
      <c r="J1661" t="s">
        <v>54</v>
      </c>
      <c r="L1661" t="s">
        <v>55</v>
      </c>
      <c r="M1661" t="s">
        <v>77</v>
      </c>
      <c r="N1661" t="s">
        <v>89</v>
      </c>
      <c r="O1661" s="21" t="s">
        <v>58</v>
      </c>
      <c r="P1661" s="21" t="s">
        <v>119</v>
      </c>
      <c r="Q1661" s="20" t="s">
        <v>1961</v>
      </c>
      <c r="R1661" s="21" t="s">
        <v>1962</v>
      </c>
      <c r="S1661" s="35">
        <v>1</v>
      </c>
      <c r="T1661" s="22">
        <v>1</v>
      </c>
      <c r="U1661" s="20" t="s">
        <v>62</v>
      </c>
      <c r="V1661" s="20">
        <v>45742</v>
      </c>
      <c r="W1661" s="21">
        <v>3</v>
      </c>
      <c r="X1661" s="20">
        <v>45748</v>
      </c>
      <c r="Y1661" s="20">
        <v>45747</v>
      </c>
      <c r="Z1661" s="48">
        <v>3</v>
      </c>
      <c r="AA1661">
        <v>2025</v>
      </c>
      <c r="AB1661" s="45">
        <v>99995</v>
      </c>
      <c r="AC1661" s="45">
        <v>99995</v>
      </c>
      <c r="AI1661" s="10"/>
      <c r="AK1661" s="10"/>
    </row>
    <row r="1662" spans="1:37">
      <c r="A1662" t="s">
        <v>45</v>
      </c>
      <c r="B1662" t="s">
        <v>46</v>
      </c>
      <c r="C1662" t="s">
        <v>47</v>
      </c>
      <c r="D1662" t="s">
        <v>2105</v>
      </c>
      <c r="E1662" t="s">
        <v>88</v>
      </c>
      <c r="F1662" t="s">
        <v>79</v>
      </c>
      <c r="G1662" t="s">
        <v>51</v>
      </c>
      <c r="H1662" s="20" t="s">
        <v>52</v>
      </c>
      <c r="I1662" t="s">
        <v>53</v>
      </c>
      <c r="J1662" t="s">
        <v>54</v>
      </c>
      <c r="L1662" t="s">
        <v>55</v>
      </c>
      <c r="M1662" t="s">
        <v>77</v>
      </c>
      <c r="N1662" t="s">
        <v>89</v>
      </c>
      <c r="O1662" s="21" t="s">
        <v>58</v>
      </c>
      <c r="P1662" s="21" t="s">
        <v>126</v>
      </c>
      <c r="Q1662" s="20" t="s">
        <v>960</v>
      </c>
      <c r="R1662" s="21" t="s">
        <v>961</v>
      </c>
      <c r="S1662" s="35">
        <v>1</v>
      </c>
      <c r="T1662" s="22">
        <v>1</v>
      </c>
      <c r="U1662" s="20" t="s">
        <v>62</v>
      </c>
      <c r="V1662" s="20">
        <v>45742</v>
      </c>
      <c r="W1662" s="21">
        <v>3</v>
      </c>
      <c r="X1662" s="20">
        <v>45750</v>
      </c>
      <c r="Y1662" s="20">
        <v>45747</v>
      </c>
      <c r="Z1662" s="48">
        <v>3</v>
      </c>
      <c r="AA1662">
        <v>2025</v>
      </c>
      <c r="AB1662" s="45">
        <v>27993</v>
      </c>
      <c r="AC1662" s="45">
        <v>27993</v>
      </c>
      <c r="AI1662" s="10"/>
      <c r="AK1662" s="10"/>
    </row>
    <row r="1663" spans="1:37">
      <c r="A1663" t="s">
        <v>45</v>
      </c>
      <c r="B1663" t="s">
        <v>46</v>
      </c>
      <c r="C1663" t="s">
        <v>47</v>
      </c>
      <c r="D1663" t="s">
        <v>2106</v>
      </c>
      <c r="E1663" t="s">
        <v>88</v>
      </c>
      <c r="F1663" t="s">
        <v>79</v>
      </c>
      <c r="G1663" t="s">
        <v>51</v>
      </c>
      <c r="H1663" s="20" t="s">
        <v>52</v>
      </c>
      <c r="I1663" t="s">
        <v>53</v>
      </c>
      <c r="J1663" t="s">
        <v>54</v>
      </c>
      <c r="L1663" t="s">
        <v>55</v>
      </c>
      <c r="M1663" t="s">
        <v>56</v>
      </c>
      <c r="N1663" t="s">
        <v>57</v>
      </c>
      <c r="O1663" s="21" t="s">
        <v>58</v>
      </c>
      <c r="P1663" s="21" t="s">
        <v>64</v>
      </c>
      <c r="Q1663" s="20" t="s">
        <v>930</v>
      </c>
      <c r="R1663" s="21" t="s">
        <v>931</v>
      </c>
      <c r="S1663" s="35">
        <v>1</v>
      </c>
      <c r="T1663" s="22">
        <v>1</v>
      </c>
      <c r="U1663" s="20" t="s">
        <v>62</v>
      </c>
      <c r="V1663" s="20">
        <v>45741</v>
      </c>
      <c r="W1663" s="21">
        <v>3</v>
      </c>
      <c r="X1663" s="20">
        <v>45749</v>
      </c>
      <c r="Y1663" s="20">
        <v>45744</v>
      </c>
      <c r="Z1663" s="48">
        <v>3</v>
      </c>
      <c r="AA1663">
        <v>2025</v>
      </c>
      <c r="AB1663" s="45">
        <v>56660</v>
      </c>
      <c r="AC1663" s="45">
        <v>56660</v>
      </c>
      <c r="AI1663" s="10"/>
      <c r="AK1663" s="10"/>
    </row>
    <row r="1664" spans="1:37">
      <c r="A1664" t="s">
        <v>45</v>
      </c>
      <c r="B1664" t="s">
        <v>46</v>
      </c>
      <c r="C1664" t="s">
        <v>47</v>
      </c>
      <c r="D1664" t="s">
        <v>2107</v>
      </c>
      <c r="E1664" t="s">
        <v>88</v>
      </c>
      <c r="F1664" t="s">
        <v>79</v>
      </c>
      <c r="G1664" t="s">
        <v>51</v>
      </c>
      <c r="H1664" s="20" t="s">
        <v>52</v>
      </c>
      <c r="I1664" t="s">
        <v>53</v>
      </c>
      <c r="J1664" t="s">
        <v>54</v>
      </c>
      <c r="L1664" t="s">
        <v>55</v>
      </c>
      <c r="M1664" t="s">
        <v>77</v>
      </c>
      <c r="N1664" t="s">
        <v>89</v>
      </c>
      <c r="O1664" s="21" t="s">
        <v>58</v>
      </c>
      <c r="P1664" s="21" t="s">
        <v>119</v>
      </c>
      <c r="Q1664" s="20" t="s">
        <v>1617</v>
      </c>
      <c r="R1664" s="21" t="s">
        <v>1618</v>
      </c>
      <c r="S1664" s="35">
        <v>1</v>
      </c>
      <c r="T1664" s="22">
        <v>1</v>
      </c>
      <c r="U1664" s="20" t="s">
        <v>62</v>
      </c>
      <c r="V1664" s="20">
        <v>45741</v>
      </c>
      <c r="W1664" s="21">
        <v>3</v>
      </c>
      <c r="X1664" s="20">
        <v>45748</v>
      </c>
      <c r="Y1664" s="20">
        <v>45744</v>
      </c>
      <c r="Z1664" s="48">
        <v>3</v>
      </c>
      <c r="AA1664">
        <v>2025</v>
      </c>
      <c r="AB1664" s="45">
        <v>103559</v>
      </c>
      <c r="AC1664" s="45">
        <v>103559</v>
      </c>
      <c r="AI1664" s="10"/>
      <c r="AK1664" s="10"/>
    </row>
    <row r="1665" spans="1:37">
      <c r="A1665" t="s">
        <v>45</v>
      </c>
      <c r="B1665" t="s">
        <v>46</v>
      </c>
      <c r="C1665" t="s">
        <v>47</v>
      </c>
      <c r="D1665" t="s">
        <v>2108</v>
      </c>
      <c r="E1665" t="s">
        <v>88</v>
      </c>
      <c r="F1665" t="s">
        <v>79</v>
      </c>
      <c r="G1665" t="s">
        <v>51</v>
      </c>
      <c r="H1665" s="20" t="s">
        <v>52</v>
      </c>
      <c r="I1665" t="s">
        <v>53</v>
      </c>
      <c r="J1665" t="s">
        <v>54</v>
      </c>
      <c r="L1665" t="s">
        <v>55</v>
      </c>
      <c r="M1665" t="s">
        <v>56</v>
      </c>
      <c r="N1665" t="s">
        <v>57</v>
      </c>
      <c r="O1665" s="21" t="s">
        <v>58</v>
      </c>
      <c r="P1665" s="21" t="s">
        <v>64</v>
      </c>
      <c r="Q1665" s="20" t="s">
        <v>518</v>
      </c>
      <c r="R1665" s="21" t="s">
        <v>519</v>
      </c>
      <c r="S1665" s="35">
        <v>1</v>
      </c>
      <c r="T1665" s="22">
        <v>1</v>
      </c>
      <c r="U1665" s="20" t="s">
        <v>62</v>
      </c>
      <c r="V1665" s="20">
        <v>45739</v>
      </c>
      <c r="W1665" s="21">
        <v>3</v>
      </c>
      <c r="X1665" s="20">
        <v>45747</v>
      </c>
      <c r="Y1665" s="20">
        <v>45742</v>
      </c>
      <c r="Z1665" s="48">
        <v>3</v>
      </c>
      <c r="AA1665">
        <v>2025</v>
      </c>
      <c r="AB1665" s="45">
        <v>128565</v>
      </c>
      <c r="AC1665" s="45">
        <v>128565</v>
      </c>
      <c r="AI1665" s="10"/>
      <c r="AK1665" s="10"/>
    </row>
    <row r="1666" spans="1:37">
      <c r="A1666" t="s">
        <v>45</v>
      </c>
      <c r="B1666" t="s">
        <v>46</v>
      </c>
      <c r="C1666" t="s">
        <v>47</v>
      </c>
      <c r="D1666" t="s">
        <v>2109</v>
      </c>
      <c r="E1666" t="s">
        <v>88</v>
      </c>
      <c r="F1666" t="s">
        <v>79</v>
      </c>
      <c r="G1666" t="s">
        <v>51</v>
      </c>
      <c r="H1666" s="20" t="s">
        <v>58</v>
      </c>
      <c r="I1666" t="s">
        <v>53</v>
      </c>
      <c r="J1666" t="s">
        <v>54</v>
      </c>
      <c r="L1666" t="s">
        <v>55</v>
      </c>
      <c r="M1666" t="s">
        <v>77</v>
      </c>
      <c r="N1666" t="s">
        <v>89</v>
      </c>
      <c r="O1666" s="21" t="s">
        <v>58</v>
      </c>
      <c r="P1666" s="21" t="s">
        <v>97</v>
      </c>
      <c r="Q1666" s="20" t="s">
        <v>98</v>
      </c>
      <c r="R1666" s="21" t="s">
        <v>99</v>
      </c>
      <c r="S1666" s="35">
        <v>1</v>
      </c>
      <c r="T1666" s="22">
        <v>0</v>
      </c>
      <c r="U1666" s="20" t="s">
        <v>62</v>
      </c>
      <c r="V1666" s="20">
        <v>45739</v>
      </c>
      <c r="W1666" s="21">
        <v>3</v>
      </c>
      <c r="X1666" s="20">
        <v>45747</v>
      </c>
      <c r="Z1666" s="48">
        <v>3</v>
      </c>
      <c r="AA1666">
        <v>2025</v>
      </c>
      <c r="AB1666" s="45">
        <v>39994</v>
      </c>
      <c r="AC1666" s="45">
        <v>0</v>
      </c>
      <c r="AI1666" s="10"/>
      <c r="AK1666" s="10"/>
    </row>
    <row r="1667" spans="1:37">
      <c r="A1667" t="s">
        <v>45</v>
      </c>
      <c r="B1667" t="s">
        <v>46</v>
      </c>
      <c r="C1667" t="s">
        <v>47</v>
      </c>
      <c r="D1667" t="s">
        <v>2110</v>
      </c>
      <c r="E1667" t="s">
        <v>88</v>
      </c>
      <c r="F1667" t="s">
        <v>79</v>
      </c>
      <c r="G1667" t="s">
        <v>51</v>
      </c>
      <c r="H1667" s="20" t="s">
        <v>52</v>
      </c>
      <c r="I1667" t="s">
        <v>53</v>
      </c>
      <c r="J1667" t="s">
        <v>54</v>
      </c>
      <c r="L1667" t="s">
        <v>55</v>
      </c>
      <c r="M1667" t="s">
        <v>77</v>
      </c>
      <c r="N1667" t="s">
        <v>89</v>
      </c>
      <c r="O1667" s="21" t="s">
        <v>58</v>
      </c>
      <c r="P1667" s="21" t="s">
        <v>97</v>
      </c>
      <c r="Q1667" s="20" t="s">
        <v>236</v>
      </c>
      <c r="R1667" s="21" t="s">
        <v>237</v>
      </c>
      <c r="S1667" s="35">
        <v>1</v>
      </c>
      <c r="T1667" s="22">
        <v>1</v>
      </c>
      <c r="U1667" s="20" t="s">
        <v>62</v>
      </c>
      <c r="V1667" s="20">
        <v>45741</v>
      </c>
      <c r="W1667" s="21">
        <v>3</v>
      </c>
      <c r="X1667" s="20">
        <v>45750</v>
      </c>
      <c r="Y1667" s="20">
        <v>45747</v>
      </c>
      <c r="Z1667" s="48">
        <v>3</v>
      </c>
      <c r="AA1667">
        <v>2025</v>
      </c>
      <c r="AB1667" s="45">
        <v>39994</v>
      </c>
      <c r="AC1667" s="45">
        <v>39994</v>
      </c>
      <c r="AI1667" s="10"/>
      <c r="AK1667" s="10"/>
    </row>
    <row r="1668" spans="1:37">
      <c r="A1668" t="s">
        <v>45</v>
      </c>
      <c r="B1668" t="s">
        <v>46</v>
      </c>
      <c r="C1668" t="s">
        <v>47</v>
      </c>
      <c r="D1668" t="s">
        <v>2111</v>
      </c>
      <c r="E1668" t="s">
        <v>88</v>
      </c>
      <c r="F1668" t="s">
        <v>79</v>
      </c>
      <c r="G1668" t="s">
        <v>51</v>
      </c>
      <c r="H1668" s="20" t="s">
        <v>52</v>
      </c>
      <c r="I1668" t="s">
        <v>53</v>
      </c>
      <c r="J1668" t="s">
        <v>54</v>
      </c>
      <c r="L1668" t="s">
        <v>55</v>
      </c>
      <c r="M1668" t="s">
        <v>56</v>
      </c>
      <c r="N1668" t="s">
        <v>57</v>
      </c>
      <c r="O1668" s="21" t="s">
        <v>58</v>
      </c>
      <c r="P1668" s="21" t="s">
        <v>64</v>
      </c>
      <c r="Q1668" s="20" t="s">
        <v>385</v>
      </c>
      <c r="R1668" s="21" t="s">
        <v>386</v>
      </c>
      <c r="S1668" s="35">
        <v>1</v>
      </c>
      <c r="T1668" s="22">
        <v>1</v>
      </c>
      <c r="U1668" s="20" t="s">
        <v>62</v>
      </c>
      <c r="V1668" s="20">
        <v>45740</v>
      </c>
      <c r="W1668" s="21">
        <v>3</v>
      </c>
      <c r="X1668" s="20">
        <v>45747</v>
      </c>
      <c r="Y1668" s="20">
        <v>45742</v>
      </c>
      <c r="Z1668" s="48">
        <v>3</v>
      </c>
      <c r="AA1668">
        <v>2025</v>
      </c>
      <c r="AB1668" s="45">
        <v>46662</v>
      </c>
      <c r="AC1668" s="45">
        <v>46662</v>
      </c>
      <c r="AI1668" s="10"/>
      <c r="AK1668" s="10"/>
    </row>
    <row r="1669" spans="1:37">
      <c r="A1669" t="s">
        <v>45</v>
      </c>
      <c r="B1669" t="s">
        <v>46</v>
      </c>
      <c r="C1669" t="s">
        <v>47</v>
      </c>
      <c r="D1669" t="s">
        <v>2112</v>
      </c>
      <c r="E1669" t="s">
        <v>88</v>
      </c>
      <c r="F1669" t="s">
        <v>79</v>
      </c>
      <c r="G1669" t="s">
        <v>51</v>
      </c>
      <c r="H1669" s="20" t="s">
        <v>52</v>
      </c>
      <c r="I1669" t="s">
        <v>53</v>
      </c>
      <c r="J1669" t="s">
        <v>54</v>
      </c>
      <c r="L1669" t="s">
        <v>55</v>
      </c>
      <c r="M1669" t="s">
        <v>77</v>
      </c>
      <c r="N1669" t="s">
        <v>89</v>
      </c>
      <c r="O1669" s="21" t="s">
        <v>58</v>
      </c>
      <c r="P1669" s="21" t="s">
        <v>104</v>
      </c>
      <c r="Q1669" s="20" t="s">
        <v>925</v>
      </c>
      <c r="R1669" s="21" t="s">
        <v>926</v>
      </c>
      <c r="S1669" s="35">
        <v>1</v>
      </c>
      <c r="T1669" s="22">
        <v>1</v>
      </c>
      <c r="U1669" s="20" t="s">
        <v>62</v>
      </c>
      <c r="V1669" s="20">
        <v>45743</v>
      </c>
      <c r="W1669" s="21">
        <v>3</v>
      </c>
      <c r="X1669" s="20">
        <v>45744</v>
      </c>
      <c r="Y1669" s="20">
        <v>45747</v>
      </c>
      <c r="Z1669" s="48">
        <v>3</v>
      </c>
      <c r="AA1669">
        <v>2025</v>
      </c>
      <c r="AB1669" s="45">
        <v>113333</v>
      </c>
      <c r="AC1669" s="45">
        <v>113333</v>
      </c>
      <c r="AI1669" s="10"/>
      <c r="AK1669" s="10"/>
    </row>
    <row r="1670" spans="1:37">
      <c r="A1670" t="s">
        <v>45</v>
      </c>
      <c r="B1670" t="s">
        <v>46</v>
      </c>
      <c r="C1670" t="s">
        <v>47</v>
      </c>
      <c r="D1670" t="s">
        <v>2113</v>
      </c>
      <c r="E1670" t="s">
        <v>88</v>
      </c>
      <c r="F1670" t="s">
        <v>79</v>
      </c>
      <c r="G1670" t="s">
        <v>51</v>
      </c>
      <c r="H1670" s="20" t="s">
        <v>52</v>
      </c>
      <c r="I1670" t="s">
        <v>53</v>
      </c>
      <c r="J1670" t="s">
        <v>54</v>
      </c>
      <c r="L1670" t="s">
        <v>55</v>
      </c>
      <c r="M1670" t="s">
        <v>77</v>
      </c>
      <c r="N1670" t="s">
        <v>89</v>
      </c>
      <c r="O1670" s="21" t="s">
        <v>58</v>
      </c>
      <c r="P1670" s="21" t="s">
        <v>126</v>
      </c>
      <c r="Q1670" s="20" t="s">
        <v>1746</v>
      </c>
      <c r="R1670" s="21" t="s">
        <v>1747</v>
      </c>
      <c r="S1670" s="35">
        <v>1</v>
      </c>
      <c r="T1670" s="22">
        <v>1</v>
      </c>
      <c r="U1670" s="20" t="s">
        <v>62</v>
      </c>
      <c r="V1670" s="20">
        <v>45741</v>
      </c>
      <c r="W1670" s="21">
        <v>3</v>
      </c>
      <c r="X1670" s="20">
        <v>45747</v>
      </c>
      <c r="Y1670" s="20">
        <v>45744</v>
      </c>
      <c r="Z1670" s="48">
        <v>3</v>
      </c>
      <c r="AA1670">
        <v>2025</v>
      </c>
      <c r="AB1670" s="45">
        <v>19992</v>
      </c>
      <c r="AC1670" s="45">
        <v>19992</v>
      </c>
      <c r="AI1670" s="10"/>
      <c r="AK1670" s="10"/>
    </row>
    <row r="1671" spans="1:37">
      <c r="A1671" t="s">
        <v>45</v>
      </c>
      <c r="B1671" t="s">
        <v>46</v>
      </c>
      <c r="C1671" t="s">
        <v>47</v>
      </c>
      <c r="D1671" t="s">
        <v>2114</v>
      </c>
      <c r="E1671" t="s">
        <v>88</v>
      </c>
      <c r="F1671" t="s">
        <v>79</v>
      </c>
      <c r="G1671" t="s">
        <v>51</v>
      </c>
      <c r="H1671" s="20" t="s">
        <v>52</v>
      </c>
      <c r="I1671" t="s">
        <v>53</v>
      </c>
      <c r="J1671" t="s">
        <v>54</v>
      </c>
      <c r="L1671" t="s">
        <v>55</v>
      </c>
      <c r="M1671" t="s">
        <v>77</v>
      </c>
      <c r="N1671" t="s">
        <v>89</v>
      </c>
      <c r="O1671" s="21" t="s">
        <v>58</v>
      </c>
      <c r="P1671" s="21" t="s">
        <v>150</v>
      </c>
      <c r="Q1671" s="20" t="s">
        <v>268</v>
      </c>
      <c r="R1671" s="21" t="s">
        <v>269</v>
      </c>
      <c r="S1671" s="35">
        <v>1</v>
      </c>
      <c r="T1671" s="22">
        <v>1</v>
      </c>
      <c r="U1671" s="20" t="s">
        <v>62</v>
      </c>
      <c r="V1671" s="20">
        <v>45742</v>
      </c>
      <c r="W1671" s="21">
        <v>3</v>
      </c>
      <c r="X1671" s="20">
        <v>45751</v>
      </c>
      <c r="Y1671" s="20">
        <v>45747</v>
      </c>
      <c r="Z1671" s="48">
        <v>3</v>
      </c>
      <c r="AA1671">
        <v>2025</v>
      </c>
      <c r="AB1671" s="45">
        <v>92849</v>
      </c>
      <c r="AC1671" s="45">
        <v>92849</v>
      </c>
      <c r="AI1671" s="10"/>
      <c r="AK1671" s="10"/>
    </row>
    <row r="1672" spans="1:37">
      <c r="A1672" t="s">
        <v>45</v>
      </c>
      <c r="B1672" t="s">
        <v>46</v>
      </c>
      <c r="C1672" t="s">
        <v>47</v>
      </c>
      <c r="D1672" t="s">
        <v>2115</v>
      </c>
      <c r="E1672" t="s">
        <v>88</v>
      </c>
      <c r="F1672" t="s">
        <v>79</v>
      </c>
      <c r="G1672" t="s">
        <v>51</v>
      </c>
      <c r="H1672" s="20" t="s">
        <v>52</v>
      </c>
      <c r="I1672" t="s">
        <v>53</v>
      </c>
      <c r="J1672" t="s">
        <v>54</v>
      </c>
      <c r="L1672" t="s">
        <v>55</v>
      </c>
      <c r="M1672" t="s">
        <v>77</v>
      </c>
      <c r="N1672" t="s">
        <v>89</v>
      </c>
      <c r="O1672" s="21" t="s">
        <v>58</v>
      </c>
      <c r="P1672" s="21" t="s">
        <v>303</v>
      </c>
      <c r="Q1672" s="20" t="s">
        <v>631</v>
      </c>
      <c r="R1672" s="21" t="s">
        <v>632</v>
      </c>
      <c r="S1672" s="35">
        <v>1</v>
      </c>
      <c r="T1672" s="22">
        <v>1</v>
      </c>
      <c r="U1672" s="20" t="s">
        <v>62</v>
      </c>
      <c r="V1672" s="20">
        <v>45742</v>
      </c>
      <c r="W1672" s="21">
        <v>3</v>
      </c>
      <c r="X1672" s="20">
        <v>45750</v>
      </c>
      <c r="Y1672" s="20">
        <v>45744</v>
      </c>
      <c r="Z1672" s="48">
        <v>3</v>
      </c>
      <c r="AA1672">
        <v>2025</v>
      </c>
      <c r="AB1672" s="45">
        <v>59995</v>
      </c>
      <c r="AC1672" s="45">
        <v>59995</v>
      </c>
      <c r="AI1672" s="10"/>
      <c r="AK1672" s="10"/>
    </row>
    <row r="1673" spans="1:37">
      <c r="A1673" t="s">
        <v>45</v>
      </c>
      <c r="B1673" t="s">
        <v>46</v>
      </c>
      <c r="C1673" t="s">
        <v>47</v>
      </c>
      <c r="D1673" t="s">
        <v>2116</v>
      </c>
      <c r="E1673" t="s">
        <v>88</v>
      </c>
      <c r="F1673" t="s">
        <v>79</v>
      </c>
      <c r="G1673" t="s">
        <v>51</v>
      </c>
      <c r="H1673" s="20" t="s">
        <v>52</v>
      </c>
      <c r="I1673" t="s">
        <v>53</v>
      </c>
      <c r="J1673" t="s">
        <v>54</v>
      </c>
      <c r="L1673" t="s">
        <v>55</v>
      </c>
      <c r="M1673" t="s">
        <v>77</v>
      </c>
      <c r="N1673" t="s">
        <v>89</v>
      </c>
      <c r="O1673" s="21" t="s">
        <v>58</v>
      </c>
      <c r="P1673" s="21" t="s">
        <v>126</v>
      </c>
      <c r="Q1673" s="20" t="s">
        <v>2117</v>
      </c>
      <c r="R1673" s="21" t="s">
        <v>2118</v>
      </c>
      <c r="S1673" s="35">
        <v>1</v>
      </c>
      <c r="T1673" s="22">
        <v>1</v>
      </c>
      <c r="U1673" s="20" t="s">
        <v>62</v>
      </c>
      <c r="V1673" s="20">
        <v>45742</v>
      </c>
      <c r="W1673" s="21">
        <v>3</v>
      </c>
      <c r="X1673" s="20">
        <v>45750</v>
      </c>
      <c r="Y1673" s="20">
        <v>45747</v>
      </c>
      <c r="Z1673" s="48">
        <v>3</v>
      </c>
      <c r="AA1673">
        <v>2025</v>
      </c>
      <c r="AB1673" s="45">
        <v>26660</v>
      </c>
      <c r="AC1673" s="45">
        <v>26660</v>
      </c>
      <c r="AI1673" s="10"/>
      <c r="AK1673" s="10"/>
    </row>
    <row r="1674" spans="1:37">
      <c r="A1674" t="s">
        <v>45</v>
      </c>
      <c r="B1674" t="s">
        <v>46</v>
      </c>
      <c r="C1674" t="s">
        <v>47</v>
      </c>
      <c r="D1674" t="s">
        <v>2119</v>
      </c>
      <c r="E1674" t="s">
        <v>88</v>
      </c>
      <c r="F1674" t="s">
        <v>79</v>
      </c>
      <c r="G1674" t="s">
        <v>51</v>
      </c>
      <c r="H1674" s="20" t="s">
        <v>52</v>
      </c>
      <c r="I1674" t="s">
        <v>53</v>
      </c>
      <c r="J1674" t="s">
        <v>54</v>
      </c>
      <c r="L1674" t="s">
        <v>55</v>
      </c>
      <c r="M1674" t="s">
        <v>56</v>
      </c>
      <c r="N1674" t="s">
        <v>57</v>
      </c>
      <c r="O1674" s="21" t="s">
        <v>58</v>
      </c>
      <c r="P1674" s="21" t="s">
        <v>64</v>
      </c>
      <c r="Q1674" s="20" t="s">
        <v>404</v>
      </c>
      <c r="R1674" s="21" t="s">
        <v>405</v>
      </c>
      <c r="S1674" s="35">
        <v>1</v>
      </c>
      <c r="T1674" s="22">
        <v>1</v>
      </c>
      <c r="U1674" s="20" t="s">
        <v>62</v>
      </c>
      <c r="V1674" s="20">
        <v>45742</v>
      </c>
      <c r="W1674" s="21">
        <v>3</v>
      </c>
      <c r="X1674" s="20">
        <v>45751</v>
      </c>
      <c r="Y1674" s="20">
        <v>45747</v>
      </c>
      <c r="Z1674" s="48">
        <v>3</v>
      </c>
      <c r="AA1674">
        <v>2025</v>
      </c>
      <c r="AB1674" s="45">
        <v>139992</v>
      </c>
      <c r="AC1674" s="45">
        <v>139992</v>
      </c>
      <c r="AI1674" s="10"/>
      <c r="AK1674" s="10"/>
    </row>
    <row r="1675" spans="1:37">
      <c r="A1675" t="s">
        <v>45</v>
      </c>
      <c r="B1675" t="s">
        <v>46</v>
      </c>
      <c r="C1675" t="s">
        <v>47</v>
      </c>
      <c r="D1675" t="s">
        <v>2120</v>
      </c>
      <c r="E1675" t="s">
        <v>88</v>
      </c>
      <c r="F1675" t="s">
        <v>79</v>
      </c>
      <c r="G1675" t="s">
        <v>51</v>
      </c>
      <c r="H1675" s="20" t="s">
        <v>52</v>
      </c>
      <c r="I1675" t="s">
        <v>53</v>
      </c>
      <c r="J1675" t="s">
        <v>54</v>
      </c>
      <c r="L1675" t="s">
        <v>55</v>
      </c>
      <c r="M1675" t="s">
        <v>77</v>
      </c>
      <c r="N1675" t="s">
        <v>89</v>
      </c>
      <c r="O1675" s="21" t="s">
        <v>58</v>
      </c>
      <c r="P1675" s="21" t="s">
        <v>126</v>
      </c>
      <c r="Q1675" s="20" t="s">
        <v>1746</v>
      </c>
      <c r="R1675" s="21" t="s">
        <v>1747</v>
      </c>
      <c r="S1675" s="35">
        <v>1</v>
      </c>
      <c r="T1675" s="22">
        <v>1</v>
      </c>
      <c r="U1675" s="20" t="s">
        <v>62</v>
      </c>
      <c r="V1675" s="20">
        <v>45743</v>
      </c>
      <c r="W1675" s="21">
        <v>3</v>
      </c>
      <c r="X1675" s="20">
        <v>45750</v>
      </c>
      <c r="Y1675" s="20">
        <v>45747</v>
      </c>
      <c r="Z1675" s="48">
        <v>3</v>
      </c>
      <c r="AA1675">
        <v>2025</v>
      </c>
      <c r="AB1675" s="45">
        <v>19992</v>
      </c>
      <c r="AC1675" s="45">
        <v>19992</v>
      </c>
      <c r="AI1675" s="10"/>
      <c r="AK1675" s="10"/>
    </row>
    <row r="1676" spans="1:37">
      <c r="A1676" t="s">
        <v>45</v>
      </c>
      <c r="B1676" t="s">
        <v>46</v>
      </c>
      <c r="C1676" t="s">
        <v>47</v>
      </c>
      <c r="D1676" t="s">
        <v>2121</v>
      </c>
      <c r="E1676" t="s">
        <v>88</v>
      </c>
      <c r="F1676" t="s">
        <v>79</v>
      </c>
      <c r="G1676" t="s">
        <v>51</v>
      </c>
      <c r="H1676" s="20" t="s">
        <v>52</v>
      </c>
      <c r="I1676" t="s">
        <v>53</v>
      </c>
      <c r="J1676" t="s">
        <v>54</v>
      </c>
      <c r="L1676" t="s">
        <v>55</v>
      </c>
      <c r="M1676" t="s">
        <v>56</v>
      </c>
      <c r="N1676" t="s">
        <v>57</v>
      </c>
      <c r="O1676" s="21" t="s">
        <v>58</v>
      </c>
      <c r="P1676" s="21" t="s">
        <v>64</v>
      </c>
      <c r="Q1676" s="20" t="s">
        <v>410</v>
      </c>
      <c r="R1676" s="21" t="s">
        <v>411</v>
      </c>
      <c r="S1676" s="35">
        <v>3</v>
      </c>
      <c r="T1676" s="22">
        <v>3</v>
      </c>
      <c r="U1676" s="20" t="s">
        <v>62</v>
      </c>
      <c r="V1676" s="20">
        <v>45743</v>
      </c>
      <c r="W1676" s="21">
        <v>3</v>
      </c>
      <c r="X1676" s="20">
        <v>45750</v>
      </c>
      <c r="Y1676" s="20">
        <v>45747</v>
      </c>
      <c r="Z1676" s="48">
        <v>3</v>
      </c>
      <c r="AA1676">
        <v>2025</v>
      </c>
      <c r="AB1676" s="45">
        <v>139979</v>
      </c>
      <c r="AC1676" s="45">
        <v>139979</v>
      </c>
      <c r="AI1676" s="10"/>
      <c r="AK1676" s="10"/>
    </row>
    <row r="1677" spans="1:37">
      <c r="A1677" t="s">
        <v>45</v>
      </c>
      <c r="B1677" t="s">
        <v>46</v>
      </c>
      <c r="C1677" t="s">
        <v>47</v>
      </c>
      <c r="D1677" t="s">
        <v>2122</v>
      </c>
      <c r="E1677" t="s">
        <v>88</v>
      </c>
      <c r="F1677" t="s">
        <v>79</v>
      </c>
      <c r="G1677" t="s">
        <v>51</v>
      </c>
      <c r="H1677" s="20" t="s">
        <v>52</v>
      </c>
      <c r="I1677" t="s">
        <v>53</v>
      </c>
      <c r="J1677" t="s">
        <v>54</v>
      </c>
      <c r="L1677" t="s">
        <v>55</v>
      </c>
      <c r="M1677" t="s">
        <v>56</v>
      </c>
      <c r="N1677" t="s">
        <v>57</v>
      </c>
      <c r="O1677" s="21" t="s">
        <v>58</v>
      </c>
      <c r="P1677" s="21" t="s">
        <v>64</v>
      </c>
      <c r="Q1677" s="20" t="s">
        <v>505</v>
      </c>
      <c r="R1677" s="21" t="s">
        <v>506</v>
      </c>
      <c r="S1677" s="35">
        <v>1</v>
      </c>
      <c r="T1677" s="22">
        <v>1</v>
      </c>
      <c r="U1677" s="20" t="s">
        <v>62</v>
      </c>
      <c r="V1677" s="20">
        <v>45742</v>
      </c>
      <c r="W1677" s="21">
        <v>3</v>
      </c>
      <c r="X1677" s="20">
        <v>45750</v>
      </c>
      <c r="Y1677" s="20">
        <v>45747</v>
      </c>
      <c r="Z1677" s="48">
        <v>3</v>
      </c>
      <c r="AA1677">
        <v>2025</v>
      </c>
      <c r="AB1677" s="45">
        <v>25327</v>
      </c>
      <c r="AC1677" s="45">
        <v>25327</v>
      </c>
      <c r="AI1677" s="10"/>
      <c r="AK1677" s="10"/>
    </row>
    <row r="1678" spans="1:37">
      <c r="A1678" t="s">
        <v>45</v>
      </c>
      <c r="B1678" t="s">
        <v>46</v>
      </c>
      <c r="C1678" t="s">
        <v>47</v>
      </c>
      <c r="D1678" t="s">
        <v>2123</v>
      </c>
      <c r="E1678" t="s">
        <v>88</v>
      </c>
      <c r="F1678" t="s">
        <v>79</v>
      </c>
      <c r="G1678" t="s">
        <v>51</v>
      </c>
      <c r="H1678" s="20" t="s">
        <v>52</v>
      </c>
      <c r="I1678" t="s">
        <v>53</v>
      </c>
      <c r="J1678" t="s">
        <v>54</v>
      </c>
      <c r="L1678" t="s">
        <v>55</v>
      </c>
      <c r="M1678" t="s">
        <v>56</v>
      </c>
      <c r="N1678" t="s">
        <v>57</v>
      </c>
      <c r="O1678" s="21" t="s">
        <v>58</v>
      </c>
      <c r="P1678" s="21" t="s">
        <v>64</v>
      </c>
      <c r="Q1678" s="20" t="s">
        <v>94</v>
      </c>
      <c r="R1678" s="21" t="s">
        <v>95</v>
      </c>
      <c r="S1678" s="35">
        <v>1</v>
      </c>
      <c r="T1678" s="22">
        <v>1</v>
      </c>
      <c r="U1678" s="20" t="s">
        <v>62</v>
      </c>
      <c r="V1678" s="20">
        <v>45742</v>
      </c>
      <c r="W1678" s="21">
        <v>3</v>
      </c>
      <c r="X1678" s="20">
        <v>45750</v>
      </c>
      <c r="Y1678" s="20">
        <v>45747</v>
      </c>
      <c r="Z1678" s="48">
        <v>3</v>
      </c>
      <c r="AA1678">
        <v>2025</v>
      </c>
      <c r="AB1678" s="45">
        <v>29994</v>
      </c>
      <c r="AC1678" s="45">
        <v>29994</v>
      </c>
      <c r="AI1678" s="10"/>
      <c r="AK1678" s="10"/>
    </row>
    <row r="1679" spans="1:37">
      <c r="A1679" t="s">
        <v>45</v>
      </c>
      <c r="B1679" t="s">
        <v>46</v>
      </c>
      <c r="C1679" t="s">
        <v>47</v>
      </c>
      <c r="D1679" t="s">
        <v>2124</v>
      </c>
      <c r="E1679" t="s">
        <v>88</v>
      </c>
      <c r="F1679" t="s">
        <v>79</v>
      </c>
      <c r="G1679" t="s">
        <v>51</v>
      </c>
      <c r="H1679" s="20" t="s">
        <v>52</v>
      </c>
      <c r="I1679" t="s">
        <v>53</v>
      </c>
      <c r="J1679" t="s">
        <v>54</v>
      </c>
      <c r="L1679" t="s">
        <v>55</v>
      </c>
      <c r="M1679" t="s">
        <v>56</v>
      </c>
      <c r="N1679" t="s">
        <v>57</v>
      </c>
      <c r="O1679" s="21" t="s">
        <v>58</v>
      </c>
      <c r="P1679" s="21" t="s">
        <v>59</v>
      </c>
      <c r="Q1679" s="20" t="s">
        <v>802</v>
      </c>
      <c r="R1679" s="21" t="s">
        <v>803</v>
      </c>
      <c r="S1679" s="35">
        <v>1</v>
      </c>
      <c r="T1679" s="22">
        <v>1</v>
      </c>
      <c r="U1679" s="20" t="s">
        <v>62</v>
      </c>
      <c r="V1679" s="20">
        <v>45742</v>
      </c>
      <c r="W1679" s="21">
        <v>3</v>
      </c>
      <c r="X1679" s="20">
        <v>45750</v>
      </c>
      <c r="Y1679" s="20">
        <v>45747</v>
      </c>
      <c r="Z1679" s="48">
        <v>3</v>
      </c>
      <c r="AA1679">
        <v>2025</v>
      </c>
      <c r="AB1679" s="45">
        <v>28661</v>
      </c>
      <c r="AC1679" s="45">
        <v>28661</v>
      </c>
      <c r="AI1679" s="10"/>
      <c r="AK1679" s="10"/>
    </row>
    <row r="1680" spans="1:37">
      <c r="A1680" t="s">
        <v>45</v>
      </c>
      <c r="B1680" t="s">
        <v>46</v>
      </c>
      <c r="C1680" t="s">
        <v>47</v>
      </c>
      <c r="D1680" t="s">
        <v>2125</v>
      </c>
      <c r="E1680" t="s">
        <v>88</v>
      </c>
      <c r="F1680" t="s">
        <v>79</v>
      </c>
      <c r="G1680" t="s">
        <v>51</v>
      </c>
      <c r="H1680" s="20" t="s">
        <v>52</v>
      </c>
      <c r="I1680" t="s">
        <v>53</v>
      </c>
      <c r="J1680" t="s">
        <v>54</v>
      </c>
      <c r="L1680" t="s">
        <v>55</v>
      </c>
      <c r="M1680" t="s">
        <v>56</v>
      </c>
      <c r="N1680" t="s">
        <v>57</v>
      </c>
      <c r="O1680" s="21" t="s">
        <v>58</v>
      </c>
      <c r="P1680" s="21" t="s">
        <v>133</v>
      </c>
      <c r="Q1680" s="20" t="s">
        <v>511</v>
      </c>
      <c r="R1680" s="21" t="s">
        <v>512</v>
      </c>
      <c r="S1680" s="35">
        <v>1</v>
      </c>
      <c r="T1680" s="22">
        <v>1</v>
      </c>
      <c r="U1680" s="20" t="s">
        <v>62</v>
      </c>
      <c r="V1680" s="20">
        <v>45740</v>
      </c>
      <c r="W1680" s="21">
        <v>3</v>
      </c>
      <c r="X1680" s="20">
        <v>45747</v>
      </c>
      <c r="Y1680" s="20">
        <v>45744</v>
      </c>
      <c r="Z1680" s="48">
        <v>3</v>
      </c>
      <c r="AA1680">
        <v>2025</v>
      </c>
      <c r="AB1680" s="45">
        <v>39994</v>
      </c>
      <c r="AC1680" s="45">
        <v>39994</v>
      </c>
      <c r="AI1680" s="10"/>
      <c r="AK1680" s="10"/>
    </row>
    <row r="1681" spans="1:37">
      <c r="A1681" t="s">
        <v>45</v>
      </c>
      <c r="B1681" t="s">
        <v>46</v>
      </c>
      <c r="C1681" t="s">
        <v>47</v>
      </c>
      <c r="D1681" t="s">
        <v>2126</v>
      </c>
      <c r="E1681" t="s">
        <v>88</v>
      </c>
      <c r="F1681" t="s">
        <v>79</v>
      </c>
      <c r="G1681" t="s">
        <v>51</v>
      </c>
      <c r="H1681" s="20" t="s">
        <v>52</v>
      </c>
      <c r="I1681" t="s">
        <v>53</v>
      </c>
      <c r="J1681" t="s">
        <v>54</v>
      </c>
      <c r="L1681" t="s">
        <v>55</v>
      </c>
      <c r="M1681" t="s">
        <v>56</v>
      </c>
      <c r="N1681" t="s">
        <v>57</v>
      </c>
      <c r="O1681" s="21" t="s">
        <v>58</v>
      </c>
      <c r="P1681" s="21" t="s">
        <v>133</v>
      </c>
      <c r="Q1681" s="20" t="s">
        <v>134</v>
      </c>
      <c r="R1681" s="21" t="s">
        <v>135</v>
      </c>
      <c r="S1681" s="35">
        <v>1</v>
      </c>
      <c r="T1681" s="22">
        <v>1</v>
      </c>
      <c r="U1681" s="20" t="s">
        <v>62</v>
      </c>
      <c r="V1681" s="20">
        <v>45740</v>
      </c>
      <c r="W1681" s="21">
        <v>3</v>
      </c>
      <c r="X1681" s="20">
        <v>45747</v>
      </c>
      <c r="Y1681" s="20">
        <v>45744</v>
      </c>
      <c r="Z1681" s="48">
        <v>3</v>
      </c>
      <c r="AA1681">
        <v>2025</v>
      </c>
      <c r="AB1681" s="45">
        <v>29994</v>
      </c>
      <c r="AC1681" s="45">
        <v>29994</v>
      </c>
      <c r="AI1681" s="10"/>
      <c r="AK1681" s="10"/>
    </row>
    <row r="1682" spans="1:37">
      <c r="A1682" t="s">
        <v>45</v>
      </c>
      <c r="B1682" t="s">
        <v>46</v>
      </c>
      <c r="C1682" t="s">
        <v>47</v>
      </c>
      <c r="D1682" t="s">
        <v>2127</v>
      </c>
      <c r="E1682" t="s">
        <v>88</v>
      </c>
      <c r="F1682" t="s">
        <v>79</v>
      </c>
      <c r="G1682" t="s">
        <v>51</v>
      </c>
      <c r="H1682" s="20" t="s">
        <v>52</v>
      </c>
      <c r="I1682" t="s">
        <v>53</v>
      </c>
      <c r="J1682" t="s">
        <v>54</v>
      </c>
      <c r="L1682" t="s">
        <v>55</v>
      </c>
      <c r="M1682" t="s">
        <v>77</v>
      </c>
      <c r="N1682" t="s">
        <v>89</v>
      </c>
      <c r="O1682" s="21" t="s">
        <v>58</v>
      </c>
      <c r="P1682" s="21" t="s">
        <v>253</v>
      </c>
      <c r="Q1682" s="20" t="s">
        <v>469</v>
      </c>
      <c r="R1682" s="21" t="s">
        <v>470</v>
      </c>
      <c r="S1682" s="35">
        <v>2</v>
      </c>
      <c r="T1682" s="22">
        <v>2</v>
      </c>
      <c r="U1682" s="20" t="s">
        <v>62</v>
      </c>
      <c r="V1682" s="20">
        <v>45739</v>
      </c>
      <c r="W1682" s="21">
        <v>3</v>
      </c>
      <c r="X1682" s="20">
        <v>45747</v>
      </c>
      <c r="Y1682" s="20">
        <v>45742</v>
      </c>
      <c r="Z1682" s="48">
        <v>3</v>
      </c>
      <c r="AA1682">
        <v>2025</v>
      </c>
      <c r="AB1682" s="45">
        <v>93324</v>
      </c>
      <c r="AC1682" s="45">
        <v>93324</v>
      </c>
      <c r="AI1682" s="10"/>
      <c r="AK1682" s="10"/>
    </row>
    <row r="1683" spans="1:37">
      <c r="A1683" t="s">
        <v>45</v>
      </c>
      <c r="B1683" t="s">
        <v>46</v>
      </c>
      <c r="C1683" t="s">
        <v>47</v>
      </c>
      <c r="D1683" t="s">
        <v>2128</v>
      </c>
      <c r="E1683" t="s">
        <v>88</v>
      </c>
      <c r="F1683" t="s">
        <v>79</v>
      </c>
      <c r="G1683" t="s">
        <v>51</v>
      </c>
      <c r="H1683" s="20" t="s">
        <v>52</v>
      </c>
      <c r="I1683" t="s">
        <v>53</v>
      </c>
      <c r="J1683" t="s">
        <v>54</v>
      </c>
      <c r="L1683" t="s">
        <v>55</v>
      </c>
      <c r="M1683" t="s">
        <v>56</v>
      </c>
      <c r="N1683" t="s">
        <v>57</v>
      </c>
      <c r="O1683" s="21" t="s">
        <v>58</v>
      </c>
      <c r="P1683" s="21" t="s">
        <v>64</v>
      </c>
      <c r="Q1683" s="20" t="s">
        <v>230</v>
      </c>
      <c r="R1683" s="21" t="s">
        <v>231</v>
      </c>
      <c r="S1683" s="35">
        <v>1</v>
      </c>
      <c r="T1683" s="22">
        <v>1</v>
      </c>
      <c r="U1683" s="20" t="s">
        <v>62</v>
      </c>
      <c r="V1683" s="20">
        <v>45742</v>
      </c>
      <c r="W1683" s="21">
        <v>3</v>
      </c>
      <c r="X1683" s="20">
        <v>45750</v>
      </c>
      <c r="Y1683" s="20">
        <v>45747</v>
      </c>
      <c r="Z1683" s="48">
        <v>3</v>
      </c>
      <c r="AA1683">
        <v>2025</v>
      </c>
      <c r="AB1683" s="45">
        <v>48659</v>
      </c>
      <c r="AC1683" s="45">
        <v>48659</v>
      </c>
      <c r="AI1683" s="10"/>
      <c r="AK1683" s="10"/>
    </row>
    <row r="1684" spans="1:37">
      <c r="A1684" t="s">
        <v>45</v>
      </c>
      <c r="B1684" t="s">
        <v>46</v>
      </c>
      <c r="C1684" t="s">
        <v>47</v>
      </c>
      <c r="D1684" t="s">
        <v>2129</v>
      </c>
      <c r="E1684" t="s">
        <v>88</v>
      </c>
      <c r="F1684" t="s">
        <v>79</v>
      </c>
      <c r="G1684" t="s">
        <v>51</v>
      </c>
      <c r="H1684" s="20" t="s">
        <v>52</v>
      </c>
      <c r="I1684" t="s">
        <v>53</v>
      </c>
      <c r="J1684" t="s">
        <v>54</v>
      </c>
      <c r="L1684" t="s">
        <v>55</v>
      </c>
      <c r="M1684" t="s">
        <v>56</v>
      </c>
      <c r="N1684" t="s">
        <v>57</v>
      </c>
      <c r="O1684" s="21" t="s">
        <v>58</v>
      </c>
      <c r="P1684" s="21" t="s">
        <v>64</v>
      </c>
      <c r="Q1684" s="20" t="s">
        <v>1691</v>
      </c>
      <c r="R1684" s="21" t="s">
        <v>1692</v>
      </c>
      <c r="S1684" s="35">
        <v>1</v>
      </c>
      <c r="T1684" s="22">
        <v>1</v>
      </c>
      <c r="U1684" s="20" t="s">
        <v>62</v>
      </c>
      <c r="V1684" s="20">
        <v>45742</v>
      </c>
      <c r="W1684" s="21">
        <v>3</v>
      </c>
      <c r="X1684" s="20">
        <v>45751</v>
      </c>
      <c r="Y1684" s="20">
        <v>45747</v>
      </c>
      <c r="Z1684" s="48">
        <v>3</v>
      </c>
      <c r="AA1684">
        <v>2025</v>
      </c>
      <c r="AB1684" s="45">
        <v>99995</v>
      </c>
      <c r="AC1684" s="45">
        <v>99995</v>
      </c>
      <c r="AI1684" s="10"/>
      <c r="AK1684" s="10"/>
    </row>
    <row r="1685" spans="1:37">
      <c r="A1685" t="s">
        <v>45</v>
      </c>
      <c r="B1685" t="s">
        <v>46</v>
      </c>
      <c r="C1685" t="s">
        <v>47</v>
      </c>
      <c r="D1685" t="s">
        <v>2130</v>
      </c>
      <c r="E1685" t="s">
        <v>88</v>
      </c>
      <c r="F1685" t="s">
        <v>79</v>
      </c>
      <c r="G1685" t="s">
        <v>51</v>
      </c>
      <c r="H1685" s="20" t="s">
        <v>52</v>
      </c>
      <c r="I1685" t="s">
        <v>53</v>
      </c>
      <c r="J1685" t="s">
        <v>54</v>
      </c>
      <c r="L1685" t="s">
        <v>55</v>
      </c>
      <c r="M1685" t="s">
        <v>56</v>
      </c>
      <c r="N1685" t="s">
        <v>57</v>
      </c>
      <c r="O1685" s="21" t="s">
        <v>58</v>
      </c>
      <c r="P1685" s="21" t="s">
        <v>522</v>
      </c>
      <c r="Q1685" s="20" t="s">
        <v>1078</v>
      </c>
      <c r="R1685" s="21" t="s">
        <v>1079</v>
      </c>
      <c r="S1685" s="35">
        <v>1</v>
      </c>
      <c r="T1685" s="22">
        <v>1</v>
      </c>
      <c r="U1685" s="20" t="s">
        <v>62</v>
      </c>
      <c r="V1685" s="20">
        <v>45739</v>
      </c>
      <c r="W1685" s="21">
        <v>3</v>
      </c>
      <c r="X1685" s="20">
        <v>45747</v>
      </c>
      <c r="Y1685" s="20">
        <v>45742</v>
      </c>
      <c r="Z1685" s="48">
        <v>3</v>
      </c>
      <c r="AA1685">
        <v>2025</v>
      </c>
      <c r="AB1685" s="45">
        <v>46660</v>
      </c>
      <c r="AC1685" s="45">
        <v>46660</v>
      </c>
      <c r="AI1685" s="10"/>
      <c r="AK1685" s="10"/>
    </row>
    <row r="1686" spans="1:37">
      <c r="A1686" t="s">
        <v>45</v>
      </c>
      <c r="B1686" t="s">
        <v>46</v>
      </c>
      <c r="C1686" t="s">
        <v>47</v>
      </c>
      <c r="D1686" t="s">
        <v>2131</v>
      </c>
      <c r="E1686" t="s">
        <v>88</v>
      </c>
      <c r="F1686" t="s">
        <v>79</v>
      </c>
      <c r="G1686" t="s">
        <v>51</v>
      </c>
      <c r="H1686" s="20" t="s">
        <v>52</v>
      </c>
      <c r="I1686" t="s">
        <v>53</v>
      </c>
      <c r="J1686" t="s">
        <v>54</v>
      </c>
      <c r="L1686" t="s">
        <v>55</v>
      </c>
      <c r="M1686" t="s">
        <v>56</v>
      </c>
      <c r="N1686" t="s">
        <v>57</v>
      </c>
      <c r="O1686" s="21" t="s">
        <v>58</v>
      </c>
      <c r="P1686" s="21" t="s">
        <v>64</v>
      </c>
      <c r="Q1686" s="20" t="s">
        <v>637</v>
      </c>
      <c r="R1686" s="21" t="s">
        <v>638</v>
      </c>
      <c r="S1686" s="35">
        <v>1</v>
      </c>
      <c r="T1686" s="22">
        <v>1</v>
      </c>
      <c r="U1686" s="20" t="s">
        <v>62</v>
      </c>
      <c r="V1686" s="20">
        <v>45742</v>
      </c>
      <c r="W1686" s="21">
        <v>3</v>
      </c>
      <c r="X1686" s="20">
        <v>45750</v>
      </c>
      <c r="Y1686" s="20">
        <v>45747</v>
      </c>
      <c r="Z1686" s="48">
        <v>3</v>
      </c>
      <c r="AA1686">
        <v>2025</v>
      </c>
      <c r="AB1686" s="45">
        <v>43325</v>
      </c>
      <c r="AC1686" s="45">
        <v>43325</v>
      </c>
      <c r="AI1686" s="10"/>
      <c r="AK1686" s="10"/>
    </row>
    <row r="1687" spans="1:37">
      <c r="A1687" t="s">
        <v>45</v>
      </c>
      <c r="B1687" t="s">
        <v>46</v>
      </c>
      <c r="C1687" t="s">
        <v>47</v>
      </c>
      <c r="D1687" t="s">
        <v>2132</v>
      </c>
      <c r="E1687" t="s">
        <v>88</v>
      </c>
      <c r="F1687" t="s">
        <v>79</v>
      </c>
      <c r="G1687" t="s">
        <v>51</v>
      </c>
      <c r="H1687" s="20" t="s">
        <v>52</v>
      </c>
      <c r="I1687" t="s">
        <v>53</v>
      </c>
      <c r="J1687" t="s">
        <v>54</v>
      </c>
      <c r="L1687" t="s">
        <v>55</v>
      </c>
      <c r="M1687" t="s">
        <v>56</v>
      </c>
      <c r="N1687" t="s">
        <v>57</v>
      </c>
      <c r="O1687" s="21" t="s">
        <v>58</v>
      </c>
      <c r="P1687" s="21" t="s">
        <v>64</v>
      </c>
      <c r="Q1687" s="20" t="s">
        <v>325</v>
      </c>
      <c r="R1687" s="21" t="s">
        <v>326</v>
      </c>
      <c r="S1687" s="35">
        <v>1</v>
      </c>
      <c r="T1687" s="22">
        <v>1</v>
      </c>
      <c r="U1687" s="20" t="s">
        <v>62</v>
      </c>
      <c r="V1687" s="20">
        <v>45742</v>
      </c>
      <c r="W1687" s="21">
        <v>3</v>
      </c>
      <c r="X1687" s="20">
        <v>45750</v>
      </c>
      <c r="Y1687" s="20">
        <v>45747</v>
      </c>
      <c r="Z1687" s="48">
        <v>3</v>
      </c>
      <c r="AA1687">
        <v>2025</v>
      </c>
      <c r="AB1687" s="45">
        <v>79994</v>
      </c>
      <c r="AC1687" s="45">
        <v>79994</v>
      </c>
      <c r="AI1687" s="10"/>
      <c r="AK1687" s="10"/>
    </row>
    <row r="1688" spans="1:37">
      <c r="A1688" t="s">
        <v>45</v>
      </c>
      <c r="B1688" t="s">
        <v>46</v>
      </c>
      <c r="C1688" t="s">
        <v>47</v>
      </c>
      <c r="D1688" t="s">
        <v>2133</v>
      </c>
      <c r="E1688" t="s">
        <v>88</v>
      </c>
      <c r="F1688" t="s">
        <v>79</v>
      </c>
      <c r="G1688" t="s">
        <v>51</v>
      </c>
      <c r="H1688" s="20" t="s">
        <v>52</v>
      </c>
      <c r="I1688" t="s">
        <v>53</v>
      </c>
      <c r="J1688" t="s">
        <v>54</v>
      </c>
      <c r="L1688" t="s">
        <v>55</v>
      </c>
      <c r="M1688" t="s">
        <v>56</v>
      </c>
      <c r="N1688" t="s">
        <v>57</v>
      </c>
      <c r="O1688" s="21" t="s">
        <v>58</v>
      </c>
      <c r="P1688" s="21" t="s">
        <v>522</v>
      </c>
      <c r="Q1688" s="20" t="s">
        <v>2134</v>
      </c>
      <c r="R1688" s="21" t="s">
        <v>2135</v>
      </c>
      <c r="S1688" s="35">
        <v>1</v>
      </c>
      <c r="T1688" s="22">
        <v>1</v>
      </c>
      <c r="U1688" s="20" t="s">
        <v>62</v>
      </c>
      <c r="V1688" s="20">
        <v>45740</v>
      </c>
      <c r="W1688" s="21">
        <v>3</v>
      </c>
      <c r="X1688" s="20">
        <v>45747</v>
      </c>
      <c r="Y1688" s="20">
        <v>45742</v>
      </c>
      <c r="Z1688" s="48">
        <v>3</v>
      </c>
      <c r="AA1688">
        <v>2025</v>
      </c>
      <c r="AB1688" s="45">
        <v>73326</v>
      </c>
      <c r="AC1688" s="45">
        <v>73326</v>
      </c>
      <c r="AI1688" s="10"/>
      <c r="AK1688" s="10"/>
    </row>
    <row r="1689" spans="1:37">
      <c r="A1689" t="s">
        <v>45</v>
      </c>
      <c r="B1689" t="s">
        <v>46</v>
      </c>
      <c r="C1689" t="s">
        <v>47</v>
      </c>
      <c r="D1689" t="s">
        <v>2136</v>
      </c>
      <c r="E1689" t="s">
        <v>88</v>
      </c>
      <c r="F1689" t="s">
        <v>79</v>
      </c>
      <c r="G1689" t="s">
        <v>51</v>
      </c>
      <c r="H1689" s="20" t="s">
        <v>52</v>
      </c>
      <c r="I1689" t="s">
        <v>53</v>
      </c>
      <c r="J1689" t="s">
        <v>54</v>
      </c>
      <c r="L1689" t="s">
        <v>55</v>
      </c>
      <c r="M1689" t="s">
        <v>77</v>
      </c>
      <c r="N1689" t="s">
        <v>89</v>
      </c>
      <c r="O1689" s="21" t="s">
        <v>58</v>
      </c>
      <c r="P1689" s="21" t="s">
        <v>126</v>
      </c>
      <c r="Q1689" s="20" t="s">
        <v>1746</v>
      </c>
      <c r="R1689" s="21" t="s">
        <v>1747</v>
      </c>
      <c r="S1689" s="35">
        <v>1</v>
      </c>
      <c r="T1689" s="22">
        <v>1</v>
      </c>
      <c r="U1689" s="20" t="s">
        <v>62</v>
      </c>
      <c r="V1689" s="20">
        <v>45742</v>
      </c>
      <c r="W1689" s="21">
        <v>3</v>
      </c>
      <c r="X1689" s="20">
        <v>45750</v>
      </c>
      <c r="Y1689" s="20">
        <v>45747</v>
      </c>
      <c r="Z1689" s="48">
        <v>3</v>
      </c>
      <c r="AA1689">
        <v>2025</v>
      </c>
      <c r="AB1689" s="45">
        <v>19992</v>
      </c>
      <c r="AC1689" s="45">
        <v>19992</v>
      </c>
      <c r="AI1689" s="10"/>
      <c r="AK1689" s="10"/>
    </row>
    <row r="1690" spans="1:37">
      <c r="A1690" t="s">
        <v>45</v>
      </c>
      <c r="B1690" t="s">
        <v>46</v>
      </c>
      <c r="C1690" t="s">
        <v>47</v>
      </c>
      <c r="D1690" t="s">
        <v>2137</v>
      </c>
      <c r="E1690" t="s">
        <v>88</v>
      </c>
      <c r="F1690" t="s">
        <v>79</v>
      </c>
      <c r="G1690" t="s">
        <v>51</v>
      </c>
      <c r="H1690" s="20" t="s">
        <v>52</v>
      </c>
      <c r="I1690" t="s">
        <v>53</v>
      </c>
      <c r="J1690" t="s">
        <v>54</v>
      </c>
      <c r="L1690" t="s">
        <v>55</v>
      </c>
      <c r="M1690" t="s">
        <v>77</v>
      </c>
      <c r="N1690" t="s">
        <v>89</v>
      </c>
      <c r="O1690" s="21" t="s">
        <v>58</v>
      </c>
      <c r="P1690" s="21" t="s">
        <v>119</v>
      </c>
      <c r="Q1690" s="20" t="s">
        <v>939</v>
      </c>
      <c r="R1690" s="21" t="s">
        <v>940</v>
      </c>
      <c r="S1690" s="35">
        <v>1</v>
      </c>
      <c r="T1690" s="22">
        <v>1</v>
      </c>
      <c r="U1690" s="20" t="s">
        <v>62</v>
      </c>
      <c r="V1690" s="20">
        <v>45743</v>
      </c>
      <c r="W1690" s="21">
        <v>3</v>
      </c>
      <c r="X1690" s="20">
        <v>45750</v>
      </c>
      <c r="Y1690" s="20">
        <v>45747</v>
      </c>
      <c r="Z1690" s="48">
        <v>3</v>
      </c>
      <c r="AA1690">
        <v>2025</v>
      </c>
      <c r="AB1690" s="45">
        <v>89278</v>
      </c>
      <c r="AC1690" s="45">
        <v>89278</v>
      </c>
      <c r="AI1690" s="10"/>
      <c r="AK1690" s="10"/>
    </row>
    <row r="1691" spans="1:37">
      <c r="A1691" t="s">
        <v>45</v>
      </c>
      <c r="B1691" t="s">
        <v>46</v>
      </c>
      <c r="C1691" t="s">
        <v>47</v>
      </c>
      <c r="D1691" t="s">
        <v>2138</v>
      </c>
      <c r="E1691" t="s">
        <v>88</v>
      </c>
      <c r="F1691" t="s">
        <v>79</v>
      </c>
      <c r="G1691" t="s">
        <v>51</v>
      </c>
      <c r="H1691" s="20" t="s">
        <v>52</v>
      </c>
      <c r="I1691" t="s">
        <v>53</v>
      </c>
      <c r="J1691" t="s">
        <v>54</v>
      </c>
      <c r="L1691" t="s">
        <v>55</v>
      </c>
      <c r="M1691" t="s">
        <v>56</v>
      </c>
      <c r="N1691" t="s">
        <v>57</v>
      </c>
      <c r="O1691" s="21" t="s">
        <v>58</v>
      </c>
      <c r="P1691" s="21" t="s">
        <v>64</v>
      </c>
      <c r="Q1691" s="20" t="s">
        <v>518</v>
      </c>
      <c r="R1691" s="21" t="s">
        <v>519</v>
      </c>
      <c r="S1691" s="35">
        <v>1</v>
      </c>
      <c r="T1691" s="22">
        <v>1</v>
      </c>
      <c r="U1691" s="20" t="s">
        <v>62</v>
      </c>
      <c r="V1691" s="20">
        <v>45743</v>
      </c>
      <c r="W1691" s="21">
        <v>3</v>
      </c>
      <c r="X1691" s="20">
        <v>45751</v>
      </c>
      <c r="Y1691" s="20">
        <v>45747</v>
      </c>
      <c r="Z1691" s="48">
        <v>3</v>
      </c>
      <c r="AA1691">
        <v>2025</v>
      </c>
      <c r="AB1691" s="45">
        <v>128565</v>
      </c>
      <c r="AC1691" s="45">
        <v>128565</v>
      </c>
      <c r="AI1691" s="10"/>
      <c r="AK1691" s="10"/>
    </row>
    <row r="1692" spans="1:37">
      <c r="A1692" t="s">
        <v>45</v>
      </c>
      <c r="B1692" t="s">
        <v>46</v>
      </c>
      <c r="C1692" t="s">
        <v>47</v>
      </c>
      <c r="D1692" t="s">
        <v>2139</v>
      </c>
      <c r="E1692" t="s">
        <v>88</v>
      </c>
      <c r="F1692" t="s">
        <v>79</v>
      </c>
      <c r="G1692" t="s">
        <v>51</v>
      </c>
      <c r="H1692" s="20" t="s">
        <v>52</v>
      </c>
      <c r="I1692" t="s">
        <v>53</v>
      </c>
      <c r="J1692" t="s">
        <v>54</v>
      </c>
      <c r="L1692" t="s">
        <v>55</v>
      </c>
      <c r="M1692" t="s">
        <v>77</v>
      </c>
      <c r="N1692" t="s">
        <v>89</v>
      </c>
      <c r="O1692" s="21" t="s">
        <v>58</v>
      </c>
      <c r="P1692" s="21" t="s">
        <v>126</v>
      </c>
      <c r="Q1692" s="20" t="s">
        <v>1640</v>
      </c>
      <c r="R1692" s="21" t="s">
        <v>1641</v>
      </c>
      <c r="S1692" s="35">
        <v>1</v>
      </c>
      <c r="T1692" s="22">
        <v>1</v>
      </c>
      <c r="U1692" s="20" t="s">
        <v>62</v>
      </c>
      <c r="V1692" s="20">
        <v>45739</v>
      </c>
      <c r="W1692" s="21">
        <v>3</v>
      </c>
      <c r="X1692" s="20">
        <v>45747</v>
      </c>
      <c r="Y1692" s="20">
        <v>45744</v>
      </c>
      <c r="Z1692" s="48">
        <v>3</v>
      </c>
      <c r="AA1692">
        <v>2025</v>
      </c>
      <c r="AB1692" s="45">
        <v>57330</v>
      </c>
      <c r="AC1692" s="45">
        <v>57330</v>
      </c>
      <c r="AI1692" s="10"/>
      <c r="AK1692" s="10"/>
    </row>
    <row r="1693" spans="1:37">
      <c r="A1693" t="s">
        <v>45</v>
      </c>
      <c r="B1693" t="s">
        <v>46</v>
      </c>
      <c r="C1693" t="s">
        <v>47</v>
      </c>
      <c r="D1693" t="s">
        <v>2140</v>
      </c>
      <c r="E1693" t="s">
        <v>88</v>
      </c>
      <c r="F1693" t="s">
        <v>79</v>
      </c>
      <c r="G1693" t="s">
        <v>51</v>
      </c>
      <c r="H1693" s="20" t="s">
        <v>58</v>
      </c>
      <c r="I1693" t="s">
        <v>53</v>
      </c>
      <c r="J1693" t="s">
        <v>54</v>
      </c>
      <c r="L1693" t="s">
        <v>55</v>
      </c>
      <c r="M1693" t="s">
        <v>77</v>
      </c>
      <c r="N1693" t="s">
        <v>89</v>
      </c>
      <c r="O1693" s="21" t="s">
        <v>58</v>
      </c>
      <c r="P1693" s="21" t="s">
        <v>126</v>
      </c>
      <c r="Q1693" s="20" t="s">
        <v>1044</v>
      </c>
      <c r="R1693" s="21" t="s">
        <v>1045</v>
      </c>
      <c r="S1693" s="35">
        <v>2</v>
      </c>
      <c r="T1693" s="22">
        <v>0</v>
      </c>
      <c r="U1693" s="20" t="s">
        <v>62</v>
      </c>
      <c r="V1693" s="20">
        <v>45739</v>
      </c>
      <c r="W1693" s="21">
        <v>3</v>
      </c>
      <c r="X1693" s="20">
        <v>45747</v>
      </c>
      <c r="Z1693" s="48">
        <v>3</v>
      </c>
      <c r="AA1693">
        <v>2025</v>
      </c>
      <c r="AB1693" s="45">
        <v>126650</v>
      </c>
      <c r="AC1693" s="45">
        <v>0</v>
      </c>
      <c r="AI1693" s="10"/>
      <c r="AK1693" s="10"/>
    </row>
    <row r="1694" spans="1:37">
      <c r="A1694" t="s">
        <v>45</v>
      </c>
      <c r="B1694" t="s">
        <v>46</v>
      </c>
      <c r="C1694" t="s">
        <v>47</v>
      </c>
      <c r="D1694" t="s">
        <v>2141</v>
      </c>
      <c r="E1694" t="s">
        <v>88</v>
      </c>
      <c r="F1694" t="s">
        <v>79</v>
      </c>
      <c r="G1694" t="s">
        <v>51</v>
      </c>
      <c r="H1694" s="20" t="s">
        <v>52</v>
      </c>
      <c r="I1694" t="s">
        <v>53</v>
      </c>
      <c r="J1694" t="s">
        <v>54</v>
      </c>
      <c r="L1694" t="s">
        <v>55</v>
      </c>
      <c r="M1694" t="s">
        <v>77</v>
      </c>
      <c r="N1694" t="s">
        <v>89</v>
      </c>
      <c r="O1694" s="21" t="s">
        <v>58</v>
      </c>
      <c r="P1694" s="21" t="s">
        <v>90</v>
      </c>
      <c r="Q1694" s="20" t="s">
        <v>191</v>
      </c>
      <c r="R1694" s="21" t="s">
        <v>192</v>
      </c>
      <c r="S1694" s="35">
        <v>1</v>
      </c>
      <c r="T1694" s="22">
        <v>1</v>
      </c>
      <c r="U1694" s="20" t="s">
        <v>62</v>
      </c>
      <c r="V1694" s="20">
        <v>45743</v>
      </c>
      <c r="W1694" s="21">
        <v>3</v>
      </c>
      <c r="X1694" s="20">
        <v>45749</v>
      </c>
      <c r="Y1694" s="20">
        <v>45747</v>
      </c>
      <c r="Z1694" s="48">
        <v>3</v>
      </c>
      <c r="AA1694">
        <v>2025</v>
      </c>
      <c r="AB1694" s="45">
        <v>107134</v>
      </c>
      <c r="AC1694" s="45">
        <v>107134</v>
      </c>
      <c r="AI1694" s="10"/>
      <c r="AK1694" s="10"/>
    </row>
    <row r="1695" spans="1:37">
      <c r="A1695" t="s">
        <v>45</v>
      </c>
      <c r="B1695" t="s">
        <v>46</v>
      </c>
      <c r="C1695" t="s">
        <v>47</v>
      </c>
      <c r="D1695" t="s">
        <v>2142</v>
      </c>
      <c r="E1695" t="s">
        <v>88</v>
      </c>
      <c r="F1695" t="s">
        <v>79</v>
      </c>
      <c r="G1695" t="s">
        <v>51</v>
      </c>
      <c r="H1695" s="20" t="s">
        <v>52</v>
      </c>
      <c r="I1695" t="s">
        <v>53</v>
      </c>
      <c r="J1695" t="s">
        <v>54</v>
      </c>
      <c r="L1695" t="s">
        <v>55</v>
      </c>
      <c r="M1695" t="s">
        <v>77</v>
      </c>
      <c r="N1695" t="s">
        <v>89</v>
      </c>
      <c r="O1695" s="21" t="s">
        <v>58</v>
      </c>
      <c r="P1695" s="21" t="s">
        <v>104</v>
      </c>
      <c r="Q1695" s="20" t="s">
        <v>925</v>
      </c>
      <c r="R1695" s="21" t="s">
        <v>926</v>
      </c>
      <c r="S1695" s="35">
        <v>1</v>
      </c>
      <c r="T1695" s="22">
        <v>1</v>
      </c>
      <c r="U1695" s="20" t="s">
        <v>62</v>
      </c>
      <c r="V1695" s="20">
        <v>45743</v>
      </c>
      <c r="W1695" s="21">
        <v>3</v>
      </c>
      <c r="X1695" s="20">
        <v>45751</v>
      </c>
      <c r="Y1695" s="20">
        <v>45747</v>
      </c>
      <c r="Z1695" s="48">
        <v>3</v>
      </c>
      <c r="AA1695">
        <v>2025</v>
      </c>
      <c r="AB1695" s="45">
        <v>113333</v>
      </c>
      <c r="AC1695" s="45">
        <v>113333</v>
      </c>
      <c r="AI1695" s="10"/>
      <c r="AK1695" s="10"/>
    </row>
    <row r="1696" spans="1:37">
      <c r="A1696" t="s">
        <v>45</v>
      </c>
      <c r="B1696" t="s">
        <v>46</v>
      </c>
      <c r="C1696" t="s">
        <v>47</v>
      </c>
      <c r="D1696" t="s">
        <v>2143</v>
      </c>
      <c r="E1696" t="s">
        <v>88</v>
      </c>
      <c r="F1696" t="s">
        <v>79</v>
      </c>
      <c r="G1696" t="s">
        <v>51</v>
      </c>
      <c r="H1696" s="20" t="s">
        <v>52</v>
      </c>
      <c r="I1696" t="s">
        <v>53</v>
      </c>
      <c r="J1696" t="s">
        <v>54</v>
      </c>
      <c r="L1696" t="s">
        <v>55</v>
      </c>
      <c r="M1696" t="s">
        <v>77</v>
      </c>
      <c r="N1696" t="s">
        <v>89</v>
      </c>
      <c r="O1696" s="21" t="s">
        <v>58</v>
      </c>
      <c r="P1696" s="21" t="s">
        <v>1432</v>
      </c>
      <c r="Q1696" s="20" t="s">
        <v>1433</v>
      </c>
      <c r="R1696" s="21" t="s">
        <v>1434</v>
      </c>
      <c r="S1696" s="35">
        <v>1</v>
      </c>
      <c r="T1696" s="22">
        <v>1</v>
      </c>
      <c r="U1696" s="20" t="s">
        <v>62</v>
      </c>
      <c r="V1696" s="20">
        <v>45742</v>
      </c>
      <c r="W1696" s="21">
        <v>3</v>
      </c>
      <c r="X1696" s="20">
        <v>45748</v>
      </c>
      <c r="Y1696" s="20">
        <v>45744</v>
      </c>
      <c r="Z1696" s="48">
        <v>3</v>
      </c>
      <c r="AA1696">
        <v>2025</v>
      </c>
      <c r="AB1696" s="45">
        <v>89995</v>
      </c>
      <c r="AC1696" s="45">
        <v>89995</v>
      </c>
      <c r="AI1696" s="10"/>
      <c r="AK1696" s="10"/>
    </row>
    <row r="1697" spans="1:37">
      <c r="A1697" t="s">
        <v>45</v>
      </c>
      <c r="B1697" t="s">
        <v>46</v>
      </c>
      <c r="C1697" t="s">
        <v>47</v>
      </c>
      <c r="D1697" t="s">
        <v>2144</v>
      </c>
      <c r="E1697" t="s">
        <v>88</v>
      </c>
      <c r="F1697" t="s">
        <v>79</v>
      </c>
      <c r="G1697" t="s">
        <v>51</v>
      </c>
      <c r="H1697" s="20" t="s">
        <v>52</v>
      </c>
      <c r="I1697" t="s">
        <v>53</v>
      </c>
      <c r="J1697" t="s">
        <v>54</v>
      </c>
      <c r="L1697" t="s">
        <v>55</v>
      </c>
      <c r="M1697" t="s">
        <v>77</v>
      </c>
      <c r="N1697" t="s">
        <v>89</v>
      </c>
      <c r="O1697" s="21" t="s">
        <v>58</v>
      </c>
      <c r="P1697" s="21" t="s">
        <v>150</v>
      </c>
      <c r="Q1697" s="20" t="s">
        <v>498</v>
      </c>
      <c r="R1697" s="21" t="s">
        <v>499</v>
      </c>
      <c r="S1697" s="35">
        <v>1</v>
      </c>
      <c r="T1697" s="22">
        <v>1</v>
      </c>
      <c r="U1697" s="20" t="s">
        <v>62</v>
      </c>
      <c r="V1697" s="20">
        <v>45742</v>
      </c>
      <c r="W1697" s="21">
        <v>3</v>
      </c>
      <c r="X1697" s="20">
        <v>45751</v>
      </c>
      <c r="Y1697" s="20">
        <v>45747</v>
      </c>
      <c r="Z1697" s="48">
        <v>3</v>
      </c>
      <c r="AA1697">
        <v>2025</v>
      </c>
      <c r="AB1697" s="45">
        <v>99995</v>
      </c>
      <c r="AC1697" s="45">
        <v>99995</v>
      </c>
      <c r="AI1697" s="10"/>
      <c r="AK1697" s="10"/>
    </row>
    <row r="1698" spans="1:37">
      <c r="A1698" t="s">
        <v>45</v>
      </c>
      <c r="B1698" t="s">
        <v>46</v>
      </c>
      <c r="C1698" t="s">
        <v>47</v>
      </c>
      <c r="D1698" t="s">
        <v>2145</v>
      </c>
      <c r="E1698" t="s">
        <v>88</v>
      </c>
      <c r="F1698" t="s">
        <v>79</v>
      </c>
      <c r="G1698" t="s">
        <v>51</v>
      </c>
      <c r="H1698" s="20" t="s">
        <v>52</v>
      </c>
      <c r="I1698" t="s">
        <v>53</v>
      </c>
      <c r="J1698" t="s">
        <v>54</v>
      </c>
      <c r="L1698" t="s">
        <v>55</v>
      </c>
      <c r="M1698" t="s">
        <v>77</v>
      </c>
      <c r="N1698" t="s">
        <v>89</v>
      </c>
      <c r="O1698" s="21" t="s">
        <v>58</v>
      </c>
      <c r="P1698" s="21" t="s">
        <v>126</v>
      </c>
      <c r="Q1698" s="20" t="s">
        <v>1746</v>
      </c>
      <c r="R1698" s="21" t="s">
        <v>1747</v>
      </c>
      <c r="S1698" s="35">
        <v>1</v>
      </c>
      <c r="T1698" s="22">
        <v>1</v>
      </c>
      <c r="U1698" s="20" t="s">
        <v>62</v>
      </c>
      <c r="V1698" s="20">
        <v>45741</v>
      </c>
      <c r="W1698" s="21">
        <v>3</v>
      </c>
      <c r="X1698" s="20">
        <v>45748</v>
      </c>
      <c r="Y1698" s="20">
        <v>45744</v>
      </c>
      <c r="Z1698" s="48">
        <v>3</v>
      </c>
      <c r="AA1698">
        <v>2025</v>
      </c>
      <c r="AB1698" s="45">
        <v>19992</v>
      </c>
      <c r="AC1698" s="45">
        <v>19992</v>
      </c>
      <c r="AI1698" s="10"/>
      <c r="AK1698" s="10"/>
    </row>
    <row r="1699" spans="1:37">
      <c r="A1699" t="s">
        <v>45</v>
      </c>
      <c r="B1699" t="s">
        <v>46</v>
      </c>
      <c r="C1699" t="s">
        <v>47</v>
      </c>
      <c r="D1699" t="s">
        <v>2146</v>
      </c>
      <c r="E1699" t="s">
        <v>88</v>
      </c>
      <c r="F1699" t="s">
        <v>79</v>
      </c>
      <c r="G1699" t="s">
        <v>51</v>
      </c>
      <c r="H1699" s="20" t="s">
        <v>52</v>
      </c>
      <c r="I1699" t="s">
        <v>53</v>
      </c>
      <c r="J1699" t="s">
        <v>54</v>
      </c>
      <c r="L1699" t="s">
        <v>55</v>
      </c>
      <c r="M1699" t="s">
        <v>77</v>
      </c>
      <c r="N1699" t="s">
        <v>89</v>
      </c>
      <c r="O1699" s="21" t="s">
        <v>58</v>
      </c>
      <c r="P1699" s="21" t="s">
        <v>253</v>
      </c>
      <c r="Q1699" s="20" t="s">
        <v>469</v>
      </c>
      <c r="R1699" s="21" t="s">
        <v>470</v>
      </c>
      <c r="S1699" s="35">
        <v>1</v>
      </c>
      <c r="T1699" s="22">
        <v>1</v>
      </c>
      <c r="U1699" s="20" t="s">
        <v>62</v>
      </c>
      <c r="V1699" s="20">
        <v>45741</v>
      </c>
      <c r="W1699" s="21">
        <v>3</v>
      </c>
      <c r="X1699" s="20">
        <v>45748</v>
      </c>
      <c r="Y1699" s="20">
        <v>45744</v>
      </c>
      <c r="Z1699" s="48">
        <v>3</v>
      </c>
      <c r="AA1699">
        <v>2025</v>
      </c>
      <c r="AB1699" s="45">
        <v>46662</v>
      </c>
      <c r="AC1699" s="45">
        <v>46662</v>
      </c>
      <c r="AI1699" s="10"/>
      <c r="AK1699" s="10"/>
    </row>
    <row r="1700" spans="1:37">
      <c r="A1700" t="s">
        <v>45</v>
      </c>
      <c r="B1700" t="s">
        <v>46</v>
      </c>
      <c r="C1700" t="s">
        <v>47</v>
      </c>
      <c r="D1700" t="s">
        <v>2147</v>
      </c>
      <c r="E1700" t="s">
        <v>88</v>
      </c>
      <c r="F1700" t="s">
        <v>79</v>
      </c>
      <c r="G1700" t="s">
        <v>51</v>
      </c>
      <c r="H1700" s="20" t="s">
        <v>52</v>
      </c>
      <c r="I1700" t="s">
        <v>53</v>
      </c>
      <c r="J1700" t="s">
        <v>54</v>
      </c>
      <c r="L1700" t="s">
        <v>55</v>
      </c>
      <c r="M1700" t="s">
        <v>77</v>
      </c>
      <c r="N1700" t="s">
        <v>89</v>
      </c>
      <c r="O1700" s="21" t="s">
        <v>58</v>
      </c>
      <c r="P1700" s="21" t="s">
        <v>126</v>
      </c>
      <c r="Q1700" s="20" t="s">
        <v>1002</v>
      </c>
      <c r="R1700" s="21" t="s">
        <v>1003</v>
      </c>
      <c r="S1700" s="35">
        <v>1</v>
      </c>
      <c r="T1700" s="22">
        <v>1</v>
      </c>
      <c r="U1700" s="20" t="s">
        <v>62</v>
      </c>
      <c r="V1700" s="20">
        <v>45741</v>
      </c>
      <c r="W1700" s="21">
        <v>3</v>
      </c>
      <c r="X1700" s="20">
        <v>45747</v>
      </c>
      <c r="Y1700" s="20">
        <v>45744</v>
      </c>
      <c r="Z1700" s="48">
        <v>3</v>
      </c>
      <c r="AA1700">
        <v>2025</v>
      </c>
      <c r="AB1700" s="45">
        <v>34658</v>
      </c>
      <c r="AC1700" s="45">
        <v>34658</v>
      </c>
      <c r="AI1700" s="10"/>
      <c r="AK1700" s="10"/>
    </row>
    <row r="1701" spans="1:37">
      <c r="A1701" t="s">
        <v>45</v>
      </c>
      <c r="B1701" t="s">
        <v>46</v>
      </c>
      <c r="C1701" t="s">
        <v>47</v>
      </c>
      <c r="D1701" t="s">
        <v>2148</v>
      </c>
      <c r="E1701" t="s">
        <v>88</v>
      </c>
      <c r="F1701" t="s">
        <v>79</v>
      </c>
      <c r="G1701" t="s">
        <v>51</v>
      </c>
      <c r="H1701" s="20" t="s">
        <v>52</v>
      </c>
      <c r="I1701" t="s">
        <v>53</v>
      </c>
      <c r="J1701" t="s">
        <v>54</v>
      </c>
      <c r="L1701" t="s">
        <v>55</v>
      </c>
      <c r="M1701" t="s">
        <v>77</v>
      </c>
      <c r="N1701" t="s">
        <v>89</v>
      </c>
      <c r="O1701" s="21" t="s">
        <v>58</v>
      </c>
      <c r="P1701" s="21" t="s">
        <v>126</v>
      </c>
      <c r="Q1701" s="20" t="s">
        <v>1746</v>
      </c>
      <c r="R1701" s="21" t="s">
        <v>1747</v>
      </c>
      <c r="S1701" s="35">
        <v>1</v>
      </c>
      <c r="T1701" s="22">
        <v>1</v>
      </c>
      <c r="U1701" s="20" t="s">
        <v>62</v>
      </c>
      <c r="V1701" s="20">
        <v>45741</v>
      </c>
      <c r="W1701" s="21">
        <v>3</v>
      </c>
      <c r="X1701" s="20">
        <v>45750</v>
      </c>
      <c r="Y1701" s="20">
        <v>45747</v>
      </c>
      <c r="Z1701" s="48">
        <v>3</v>
      </c>
      <c r="AA1701">
        <v>2025</v>
      </c>
      <c r="AB1701" s="45">
        <v>19992</v>
      </c>
      <c r="AC1701" s="45">
        <v>19992</v>
      </c>
      <c r="AI1701" s="10"/>
      <c r="AK1701" s="10"/>
    </row>
    <row r="1702" spans="1:37">
      <c r="A1702" t="s">
        <v>45</v>
      </c>
      <c r="B1702" t="s">
        <v>46</v>
      </c>
      <c r="C1702" t="s">
        <v>47</v>
      </c>
      <c r="D1702" t="s">
        <v>2149</v>
      </c>
      <c r="E1702" t="s">
        <v>88</v>
      </c>
      <c r="F1702" t="s">
        <v>79</v>
      </c>
      <c r="G1702" t="s">
        <v>51</v>
      </c>
      <c r="H1702" s="20" t="s">
        <v>52</v>
      </c>
      <c r="I1702" t="s">
        <v>53</v>
      </c>
      <c r="J1702" t="s">
        <v>54</v>
      </c>
      <c r="L1702" t="s">
        <v>55</v>
      </c>
      <c r="M1702" t="s">
        <v>77</v>
      </c>
      <c r="N1702" t="s">
        <v>89</v>
      </c>
      <c r="O1702" s="21" t="s">
        <v>58</v>
      </c>
      <c r="P1702" s="21" t="s">
        <v>119</v>
      </c>
      <c r="Q1702" s="20" t="s">
        <v>903</v>
      </c>
      <c r="R1702" s="21" t="s">
        <v>904</v>
      </c>
      <c r="S1702" s="35">
        <v>1</v>
      </c>
      <c r="T1702" s="22">
        <v>1</v>
      </c>
      <c r="U1702" s="20" t="s">
        <v>62</v>
      </c>
      <c r="V1702" s="20">
        <v>45742</v>
      </c>
      <c r="W1702" s="21">
        <v>3</v>
      </c>
      <c r="X1702" s="20">
        <v>45749</v>
      </c>
      <c r="Y1702" s="20">
        <v>45747</v>
      </c>
      <c r="Z1702" s="48">
        <v>3</v>
      </c>
      <c r="AA1702">
        <v>2025</v>
      </c>
      <c r="AB1702" s="45">
        <v>103559</v>
      </c>
      <c r="AC1702" s="45">
        <v>103559</v>
      </c>
      <c r="AI1702" s="10"/>
      <c r="AK1702" s="10"/>
    </row>
    <row r="1703" spans="1:37">
      <c r="A1703" t="s">
        <v>45</v>
      </c>
      <c r="B1703" t="s">
        <v>46</v>
      </c>
      <c r="C1703" t="s">
        <v>47</v>
      </c>
      <c r="D1703" t="s">
        <v>2150</v>
      </c>
      <c r="E1703" t="s">
        <v>88</v>
      </c>
      <c r="F1703" t="s">
        <v>79</v>
      </c>
      <c r="G1703" t="s">
        <v>51</v>
      </c>
      <c r="H1703" s="20" t="s">
        <v>52</v>
      </c>
      <c r="I1703" t="s">
        <v>53</v>
      </c>
      <c r="J1703" t="s">
        <v>54</v>
      </c>
      <c r="L1703" t="s">
        <v>55</v>
      </c>
      <c r="M1703" t="s">
        <v>77</v>
      </c>
      <c r="N1703" t="s">
        <v>89</v>
      </c>
      <c r="O1703" s="21" t="s">
        <v>58</v>
      </c>
      <c r="P1703" s="21" t="s">
        <v>137</v>
      </c>
      <c r="Q1703" s="20" t="s">
        <v>138</v>
      </c>
      <c r="R1703" s="21" t="s">
        <v>139</v>
      </c>
      <c r="S1703" s="35">
        <v>1</v>
      </c>
      <c r="T1703" s="22">
        <v>1</v>
      </c>
      <c r="U1703" s="20" t="s">
        <v>62</v>
      </c>
      <c r="V1703" s="20">
        <v>45742</v>
      </c>
      <c r="W1703" s="21">
        <v>3</v>
      </c>
      <c r="X1703" s="20">
        <v>45750</v>
      </c>
      <c r="Y1703" s="20">
        <v>45747</v>
      </c>
      <c r="Z1703" s="48">
        <v>3</v>
      </c>
      <c r="AA1703">
        <v>2025</v>
      </c>
      <c r="AB1703" s="45">
        <v>135713</v>
      </c>
      <c r="AC1703" s="45">
        <v>135713</v>
      </c>
      <c r="AI1703" s="10"/>
      <c r="AK1703" s="10"/>
    </row>
    <row r="1704" spans="1:37">
      <c r="A1704" t="s">
        <v>45</v>
      </c>
      <c r="B1704" t="s">
        <v>46</v>
      </c>
      <c r="C1704" t="s">
        <v>47</v>
      </c>
      <c r="D1704" t="s">
        <v>2151</v>
      </c>
      <c r="E1704" t="s">
        <v>88</v>
      </c>
      <c r="F1704" t="s">
        <v>79</v>
      </c>
      <c r="G1704" t="s">
        <v>51</v>
      </c>
      <c r="H1704" s="20" t="s">
        <v>52</v>
      </c>
      <c r="I1704" t="s">
        <v>53</v>
      </c>
      <c r="J1704" t="s">
        <v>54</v>
      </c>
      <c r="L1704" t="s">
        <v>55</v>
      </c>
      <c r="M1704" t="s">
        <v>56</v>
      </c>
      <c r="N1704" t="s">
        <v>57</v>
      </c>
      <c r="O1704" s="21" t="s">
        <v>58</v>
      </c>
      <c r="P1704" s="21" t="s">
        <v>64</v>
      </c>
      <c r="Q1704" s="20" t="s">
        <v>410</v>
      </c>
      <c r="R1704" s="21" t="s">
        <v>411</v>
      </c>
      <c r="S1704" s="35">
        <v>1</v>
      </c>
      <c r="T1704" s="22">
        <v>1</v>
      </c>
      <c r="U1704" s="20" t="s">
        <v>62</v>
      </c>
      <c r="V1704" s="20">
        <v>45742</v>
      </c>
      <c r="W1704" s="21">
        <v>3</v>
      </c>
      <c r="X1704" s="20">
        <v>45750</v>
      </c>
      <c r="Y1704" s="20">
        <v>45747</v>
      </c>
      <c r="Z1704" s="48">
        <v>3</v>
      </c>
      <c r="AA1704">
        <v>2025</v>
      </c>
      <c r="AB1704" s="45">
        <v>46660</v>
      </c>
      <c r="AC1704" s="45">
        <v>46660</v>
      </c>
      <c r="AI1704" s="10"/>
      <c r="AK1704" s="10"/>
    </row>
    <row r="1705" spans="1:37">
      <c r="A1705" t="s">
        <v>45</v>
      </c>
      <c r="B1705" t="s">
        <v>46</v>
      </c>
      <c r="C1705" t="s">
        <v>47</v>
      </c>
      <c r="D1705" t="s">
        <v>2152</v>
      </c>
      <c r="E1705" t="s">
        <v>88</v>
      </c>
      <c r="F1705" t="s">
        <v>79</v>
      </c>
      <c r="G1705" t="s">
        <v>51</v>
      </c>
      <c r="H1705" s="20" t="s">
        <v>52</v>
      </c>
      <c r="I1705" t="s">
        <v>53</v>
      </c>
      <c r="J1705" t="s">
        <v>54</v>
      </c>
      <c r="L1705" t="s">
        <v>55</v>
      </c>
      <c r="M1705" t="s">
        <v>77</v>
      </c>
      <c r="N1705" t="s">
        <v>89</v>
      </c>
      <c r="O1705" s="21" t="s">
        <v>58</v>
      </c>
      <c r="P1705" s="21" t="s">
        <v>90</v>
      </c>
      <c r="Q1705" s="20" t="s">
        <v>341</v>
      </c>
      <c r="R1705" s="21" t="s">
        <v>342</v>
      </c>
      <c r="S1705" s="35">
        <v>1</v>
      </c>
      <c r="T1705" s="22">
        <v>1</v>
      </c>
      <c r="U1705" s="20" t="s">
        <v>62</v>
      </c>
      <c r="V1705" s="20">
        <v>45740</v>
      </c>
      <c r="W1705" s="21">
        <v>3</v>
      </c>
      <c r="X1705" s="20">
        <v>45748</v>
      </c>
      <c r="Y1705" s="20">
        <v>45742</v>
      </c>
      <c r="Z1705" s="48">
        <v>3</v>
      </c>
      <c r="AA1705">
        <v>2025</v>
      </c>
      <c r="AB1705" s="45">
        <v>106662</v>
      </c>
      <c r="AC1705" s="45">
        <v>106662</v>
      </c>
      <c r="AI1705" s="10"/>
      <c r="AK1705" s="10"/>
    </row>
    <row r="1706" spans="1:37">
      <c r="A1706" t="s">
        <v>45</v>
      </c>
      <c r="B1706" t="s">
        <v>46</v>
      </c>
      <c r="C1706" t="s">
        <v>47</v>
      </c>
      <c r="D1706" t="s">
        <v>2153</v>
      </c>
      <c r="E1706" t="s">
        <v>88</v>
      </c>
      <c r="F1706" t="s">
        <v>79</v>
      </c>
      <c r="G1706" t="s">
        <v>51</v>
      </c>
      <c r="H1706" s="20" t="s">
        <v>52</v>
      </c>
      <c r="I1706" t="s">
        <v>53</v>
      </c>
      <c r="J1706" t="s">
        <v>54</v>
      </c>
      <c r="L1706" t="s">
        <v>55</v>
      </c>
      <c r="M1706" t="s">
        <v>77</v>
      </c>
      <c r="N1706" t="s">
        <v>89</v>
      </c>
      <c r="O1706" s="21" t="s">
        <v>58</v>
      </c>
      <c r="P1706" s="21" t="s">
        <v>97</v>
      </c>
      <c r="Q1706" s="20" t="s">
        <v>236</v>
      </c>
      <c r="R1706" s="21" t="s">
        <v>237</v>
      </c>
      <c r="S1706" s="35">
        <v>1</v>
      </c>
      <c r="T1706" s="22">
        <v>1</v>
      </c>
      <c r="U1706" s="20" t="s">
        <v>62</v>
      </c>
      <c r="V1706" s="20">
        <v>45741</v>
      </c>
      <c r="W1706" s="21">
        <v>3</v>
      </c>
      <c r="X1706" s="20">
        <v>45750</v>
      </c>
      <c r="Y1706" s="20">
        <v>45747</v>
      </c>
      <c r="Z1706" s="48">
        <v>3</v>
      </c>
      <c r="AA1706">
        <v>2025</v>
      </c>
      <c r="AB1706" s="45">
        <v>39994</v>
      </c>
      <c r="AC1706" s="45">
        <v>39994</v>
      </c>
      <c r="AI1706" s="10"/>
      <c r="AK1706" s="10"/>
    </row>
    <row r="1707" spans="1:37">
      <c r="A1707" t="s">
        <v>45</v>
      </c>
      <c r="B1707" t="s">
        <v>46</v>
      </c>
      <c r="C1707" t="s">
        <v>47</v>
      </c>
      <c r="D1707" t="s">
        <v>2154</v>
      </c>
      <c r="E1707" t="s">
        <v>88</v>
      </c>
      <c r="F1707" t="s">
        <v>79</v>
      </c>
      <c r="G1707" t="s">
        <v>51</v>
      </c>
      <c r="H1707" s="20" t="s">
        <v>52</v>
      </c>
      <c r="I1707" t="s">
        <v>53</v>
      </c>
      <c r="J1707" t="s">
        <v>54</v>
      </c>
      <c r="L1707" t="s">
        <v>55</v>
      </c>
      <c r="M1707" t="s">
        <v>77</v>
      </c>
      <c r="N1707" t="s">
        <v>89</v>
      </c>
      <c r="O1707" s="21" t="s">
        <v>58</v>
      </c>
      <c r="P1707" s="21" t="s">
        <v>126</v>
      </c>
      <c r="Q1707" s="20" t="s">
        <v>1044</v>
      </c>
      <c r="R1707" s="21" t="s">
        <v>1045</v>
      </c>
      <c r="S1707" s="35">
        <v>1</v>
      </c>
      <c r="T1707" s="22">
        <v>1</v>
      </c>
      <c r="U1707" s="20" t="s">
        <v>62</v>
      </c>
      <c r="V1707" s="20">
        <v>45740</v>
      </c>
      <c r="W1707" s="21">
        <v>3</v>
      </c>
      <c r="X1707" s="20">
        <v>45747</v>
      </c>
      <c r="Y1707" s="20">
        <v>45744</v>
      </c>
      <c r="Z1707" s="48">
        <v>3</v>
      </c>
      <c r="AA1707">
        <v>2025</v>
      </c>
      <c r="AB1707" s="45">
        <v>63325</v>
      </c>
      <c r="AC1707" s="45">
        <v>63325</v>
      </c>
      <c r="AI1707" s="10"/>
      <c r="AK1707" s="10"/>
    </row>
    <row r="1708" spans="1:37">
      <c r="A1708" t="s">
        <v>45</v>
      </c>
      <c r="B1708" t="s">
        <v>46</v>
      </c>
      <c r="C1708" t="s">
        <v>47</v>
      </c>
      <c r="D1708" t="s">
        <v>2155</v>
      </c>
      <c r="E1708" t="s">
        <v>88</v>
      </c>
      <c r="F1708" t="s">
        <v>79</v>
      </c>
      <c r="G1708" t="s">
        <v>51</v>
      </c>
      <c r="H1708" s="20" t="s">
        <v>52</v>
      </c>
      <c r="I1708" t="s">
        <v>53</v>
      </c>
      <c r="J1708" t="s">
        <v>54</v>
      </c>
      <c r="L1708" t="s">
        <v>55</v>
      </c>
      <c r="M1708" t="s">
        <v>56</v>
      </c>
      <c r="N1708" t="s">
        <v>57</v>
      </c>
      <c r="O1708" s="21" t="s">
        <v>58</v>
      </c>
      <c r="P1708" s="21" t="s">
        <v>64</v>
      </c>
      <c r="Q1708" s="20" t="s">
        <v>518</v>
      </c>
      <c r="R1708" s="21" t="s">
        <v>519</v>
      </c>
      <c r="S1708" s="35">
        <v>1</v>
      </c>
      <c r="T1708" s="22">
        <v>1</v>
      </c>
      <c r="U1708" s="20" t="s">
        <v>62</v>
      </c>
      <c r="V1708" s="20">
        <v>45740</v>
      </c>
      <c r="W1708" s="21">
        <v>3</v>
      </c>
      <c r="X1708" s="20">
        <v>45747</v>
      </c>
      <c r="Y1708" s="20">
        <v>45744</v>
      </c>
      <c r="Z1708" s="48">
        <v>3</v>
      </c>
      <c r="AA1708">
        <v>2025</v>
      </c>
      <c r="AB1708" s="45">
        <v>128565</v>
      </c>
      <c r="AC1708" s="45">
        <v>128565</v>
      </c>
      <c r="AI1708" s="10"/>
      <c r="AK1708" s="10"/>
    </row>
    <row r="1709" spans="1:37">
      <c r="A1709" t="s">
        <v>45</v>
      </c>
      <c r="B1709" t="s">
        <v>46</v>
      </c>
      <c r="C1709" t="s">
        <v>47</v>
      </c>
      <c r="D1709" t="s">
        <v>2156</v>
      </c>
      <c r="E1709" t="s">
        <v>88</v>
      </c>
      <c r="F1709" t="s">
        <v>79</v>
      </c>
      <c r="G1709" t="s">
        <v>51</v>
      </c>
      <c r="H1709" s="20" t="s">
        <v>52</v>
      </c>
      <c r="I1709" t="s">
        <v>53</v>
      </c>
      <c r="J1709" t="s">
        <v>54</v>
      </c>
      <c r="L1709" t="s">
        <v>55</v>
      </c>
      <c r="M1709" t="s">
        <v>77</v>
      </c>
      <c r="N1709" t="s">
        <v>89</v>
      </c>
      <c r="O1709" s="21" t="s">
        <v>58</v>
      </c>
      <c r="P1709" s="21" t="s">
        <v>150</v>
      </c>
      <c r="Q1709" s="20" t="s">
        <v>787</v>
      </c>
      <c r="R1709" s="21" t="s">
        <v>788</v>
      </c>
      <c r="S1709" s="35">
        <v>1</v>
      </c>
      <c r="T1709" s="22">
        <v>1</v>
      </c>
      <c r="U1709" s="20" t="s">
        <v>62</v>
      </c>
      <c r="V1709" s="20">
        <v>45740</v>
      </c>
      <c r="W1709" s="21">
        <v>3</v>
      </c>
      <c r="X1709" s="20">
        <v>45747</v>
      </c>
      <c r="Y1709" s="20">
        <v>45742</v>
      </c>
      <c r="Z1709" s="48">
        <v>3</v>
      </c>
      <c r="AA1709">
        <v>2025</v>
      </c>
      <c r="AB1709" s="45">
        <v>328551</v>
      </c>
      <c r="AC1709" s="45">
        <v>328551</v>
      </c>
      <c r="AI1709" s="10"/>
      <c r="AK1709" s="10"/>
    </row>
    <row r="1710" spans="1:37">
      <c r="A1710" t="s">
        <v>45</v>
      </c>
      <c r="B1710" t="s">
        <v>46</v>
      </c>
      <c r="C1710" t="s">
        <v>47</v>
      </c>
      <c r="D1710" t="s">
        <v>2157</v>
      </c>
      <c r="E1710" t="s">
        <v>88</v>
      </c>
      <c r="F1710" t="s">
        <v>79</v>
      </c>
      <c r="G1710" t="s">
        <v>51</v>
      </c>
      <c r="H1710" s="20" t="s">
        <v>52</v>
      </c>
      <c r="I1710" t="s">
        <v>53</v>
      </c>
      <c r="J1710" t="s">
        <v>54</v>
      </c>
      <c r="L1710" t="s">
        <v>55</v>
      </c>
      <c r="M1710" t="s">
        <v>56</v>
      </c>
      <c r="N1710" t="s">
        <v>57</v>
      </c>
      <c r="O1710" s="21" t="s">
        <v>58</v>
      </c>
      <c r="P1710" s="21" t="s">
        <v>64</v>
      </c>
      <c r="Q1710" s="20" t="s">
        <v>456</v>
      </c>
      <c r="R1710" s="21" t="s">
        <v>457</v>
      </c>
      <c r="S1710" s="35">
        <v>1</v>
      </c>
      <c r="T1710" s="22">
        <v>1</v>
      </c>
      <c r="U1710" s="20" t="s">
        <v>62</v>
      </c>
      <c r="V1710" s="20">
        <v>45743</v>
      </c>
      <c r="W1710" s="21">
        <v>3</v>
      </c>
      <c r="X1710" s="20">
        <v>45751</v>
      </c>
      <c r="Y1710" s="20">
        <v>45747</v>
      </c>
      <c r="Z1710" s="48">
        <v>3</v>
      </c>
      <c r="AA1710">
        <v>2025</v>
      </c>
      <c r="AB1710" s="45">
        <v>29994</v>
      </c>
      <c r="AC1710" s="45">
        <v>29994</v>
      </c>
      <c r="AI1710" s="10"/>
      <c r="AK1710" s="10"/>
    </row>
    <row r="1711" spans="1:37">
      <c r="A1711" t="s">
        <v>45</v>
      </c>
      <c r="B1711" t="s">
        <v>46</v>
      </c>
      <c r="C1711" t="s">
        <v>47</v>
      </c>
      <c r="D1711" t="s">
        <v>2158</v>
      </c>
      <c r="E1711" t="s">
        <v>88</v>
      </c>
      <c r="F1711" t="s">
        <v>79</v>
      </c>
      <c r="G1711" t="s">
        <v>51</v>
      </c>
      <c r="H1711" s="20" t="s">
        <v>52</v>
      </c>
      <c r="I1711" t="s">
        <v>53</v>
      </c>
      <c r="J1711" t="s">
        <v>54</v>
      </c>
      <c r="L1711" t="s">
        <v>55</v>
      </c>
      <c r="M1711" t="s">
        <v>77</v>
      </c>
      <c r="N1711" t="s">
        <v>89</v>
      </c>
      <c r="O1711" s="21" t="s">
        <v>58</v>
      </c>
      <c r="P1711" s="21" t="s">
        <v>97</v>
      </c>
      <c r="Q1711" s="20" t="s">
        <v>754</v>
      </c>
      <c r="R1711" s="21" t="s">
        <v>755</v>
      </c>
      <c r="S1711" s="35">
        <v>2</v>
      </c>
      <c r="T1711" s="22">
        <v>2</v>
      </c>
      <c r="U1711" s="20" t="s">
        <v>62</v>
      </c>
      <c r="V1711" s="20">
        <v>45714</v>
      </c>
      <c r="W1711" s="21">
        <v>2</v>
      </c>
      <c r="X1711" s="20">
        <v>45722</v>
      </c>
      <c r="Y1711" s="20">
        <v>45719</v>
      </c>
      <c r="Z1711" s="48">
        <v>3</v>
      </c>
      <c r="AA1711">
        <v>2025</v>
      </c>
      <c r="AB1711" s="45">
        <v>126652</v>
      </c>
      <c r="AC1711" s="45">
        <v>126652</v>
      </c>
      <c r="AI1711" s="10"/>
      <c r="AK1711" s="10"/>
    </row>
    <row r="1712" spans="1:37">
      <c r="A1712" t="s">
        <v>45</v>
      </c>
      <c r="B1712" t="s">
        <v>46</v>
      </c>
      <c r="C1712" t="s">
        <v>47</v>
      </c>
      <c r="D1712" t="s">
        <v>2159</v>
      </c>
      <c r="E1712" t="s">
        <v>88</v>
      </c>
      <c r="F1712" t="s">
        <v>79</v>
      </c>
      <c r="G1712" t="s">
        <v>51</v>
      </c>
      <c r="H1712" s="20" t="s">
        <v>52</v>
      </c>
      <c r="I1712" t="s">
        <v>53</v>
      </c>
      <c r="J1712" t="s">
        <v>54</v>
      </c>
      <c r="L1712" t="s">
        <v>55</v>
      </c>
      <c r="M1712" t="s">
        <v>77</v>
      </c>
      <c r="N1712" t="s">
        <v>89</v>
      </c>
      <c r="O1712" s="21" t="s">
        <v>58</v>
      </c>
      <c r="P1712" s="21" t="s">
        <v>97</v>
      </c>
      <c r="Q1712" s="20" t="s">
        <v>754</v>
      </c>
      <c r="R1712" s="21" t="s">
        <v>755</v>
      </c>
      <c r="S1712" s="35">
        <v>1</v>
      </c>
      <c r="T1712" s="22">
        <v>1</v>
      </c>
      <c r="U1712" s="20" t="s">
        <v>62</v>
      </c>
      <c r="V1712" s="20">
        <v>45714</v>
      </c>
      <c r="W1712" s="21">
        <v>2</v>
      </c>
      <c r="X1712" s="20">
        <v>45722</v>
      </c>
      <c r="Y1712" s="20">
        <v>45719</v>
      </c>
      <c r="Z1712" s="48">
        <v>3</v>
      </c>
      <c r="AA1712">
        <v>2025</v>
      </c>
      <c r="AB1712" s="45">
        <v>63326</v>
      </c>
      <c r="AC1712" s="45">
        <v>63326</v>
      </c>
      <c r="AI1712" s="10"/>
      <c r="AK1712" s="10"/>
    </row>
    <row r="1713" spans="1:37">
      <c r="A1713" t="s">
        <v>45</v>
      </c>
      <c r="B1713" t="s">
        <v>46</v>
      </c>
      <c r="C1713" t="s">
        <v>47</v>
      </c>
      <c r="D1713" t="s">
        <v>2160</v>
      </c>
      <c r="E1713" t="s">
        <v>88</v>
      </c>
      <c r="F1713" t="s">
        <v>79</v>
      </c>
      <c r="G1713" t="s">
        <v>51</v>
      </c>
      <c r="H1713" s="20" t="s">
        <v>52</v>
      </c>
      <c r="I1713" t="s">
        <v>53</v>
      </c>
      <c r="J1713" t="s">
        <v>54</v>
      </c>
      <c r="L1713" t="s">
        <v>55</v>
      </c>
      <c r="M1713" t="s">
        <v>56</v>
      </c>
      <c r="N1713" t="s">
        <v>57</v>
      </c>
      <c r="O1713" s="21" t="s">
        <v>58</v>
      </c>
      <c r="P1713" s="21" t="s">
        <v>64</v>
      </c>
      <c r="Q1713" s="20" t="s">
        <v>224</v>
      </c>
      <c r="R1713" s="21" t="s">
        <v>225</v>
      </c>
      <c r="S1713" s="35">
        <v>1</v>
      </c>
      <c r="T1713" s="22">
        <v>1</v>
      </c>
      <c r="U1713" s="20" t="s">
        <v>62</v>
      </c>
      <c r="V1713" s="20">
        <v>45712</v>
      </c>
      <c r="W1713" s="21">
        <v>2</v>
      </c>
      <c r="X1713" s="20">
        <v>45723</v>
      </c>
      <c r="Y1713" s="20">
        <v>45721</v>
      </c>
      <c r="Z1713" s="48">
        <v>3</v>
      </c>
      <c r="AA1713">
        <v>2025</v>
      </c>
      <c r="AB1713" s="45">
        <v>115619</v>
      </c>
      <c r="AC1713" s="45">
        <v>115619</v>
      </c>
      <c r="AI1713" s="10"/>
      <c r="AK1713" s="10"/>
    </row>
    <row r="1714" spans="1:37">
      <c r="A1714" t="s">
        <v>45</v>
      </c>
      <c r="B1714" t="s">
        <v>46</v>
      </c>
      <c r="C1714" t="s">
        <v>47</v>
      </c>
      <c r="D1714" t="s">
        <v>2161</v>
      </c>
      <c r="E1714" t="s">
        <v>88</v>
      </c>
      <c r="F1714" t="s">
        <v>79</v>
      </c>
      <c r="G1714" t="s">
        <v>51</v>
      </c>
      <c r="H1714" s="20" t="s">
        <v>52</v>
      </c>
      <c r="I1714" t="s">
        <v>53</v>
      </c>
      <c r="J1714" t="s">
        <v>54</v>
      </c>
      <c r="L1714" t="s">
        <v>55</v>
      </c>
      <c r="M1714" t="s">
        <v>56</v>
      </c>
      <c r="N1714" t="s">
        <v>57</v>
      </c>
      <c r="O1714" s="21" t="s">
        <v>58</v>
      </c>
      <c r="P1714" s="21" t="s">
        <v>64</v>
      </c>
      <c r="Q1714" s="20" t="s">
        <v>481</v>
      </c>
      <c r="R1714" s="21" t="s">
        <v>482</v>
      </c>
      <c r="S1714" s="35">
        <v>1</v>
      </c>
      <c r="T1714" s="22">
        <v>1</v>
      </c>
      <c r="U1714" s="20" t="s">
        <v>62</v>
      </c>
      <c r="V1714" s="20">
        <v>45716</v>
      </c>
      <c r="W1714" s="21">
        <v>2</v>
      </c>
      <c r="X1714" s="20">
        <v>45728</v>
      </c>
      <c r="Y1714" s="20">
        <v>45721</v>
      </c>
      <c r="Z1714" s="48">
        <v>3</v>
      </c>
      <c r="AA1714">
        <v>2025</v>
      </c>
      <c r="AB1714" s="45">
        <v>81244</v>
      </c>
      <c r="AC1714" s="45">
        <v>81244</v>
      </c>
      <c r="AI1714" s="10"/>
      <c r="AK1714" s="10"/>
    </row>
    <row r="1715" spans="1:37">
      <c r="A1715" t="s">
        <v>45</v>
      </c>
      <c r="B1715" t="s">
        <v>46</v>
      </c>
      <c r="C1715" t="s">
        <v>47</v>
      </c>
      <c r="D1715" t="s">
        <v>2162</v>
      </c>
      <c r="E1715" t="s">
        <v>88</v>
      </c>
      <c r="F1715" t="s">
        <v>79</v>
      </c>
      <c r="G1715" t="s">
        <v>51</v>
      </c>
      <c r="H1715" s="20" t="s">
        <v>52</v>
      </c>
      <c r="I1715" t="s">
        <v>53</v>
      </c>
      <c r="J1715" t="s">
        <v>54</v>
      </c>
      <c r="L1715" t="s">
        <v>55</v>
      </c>
      <c r="M1715" t="s">
        <v>77</v>
      </c>
      <c r="N1715" t="s">
        <v>89</v>
      </c>
      <c r="O1715" s="21" t="s">
        <v>58</v>
      </c>
      <c r="P1715" s="21" t="s">
        <v>126</v>
      </c>
      <c r="Q1715" s="20" t="s">
        <v>960</v>
      </c>
      <c r="R1715" s="21" t="s">
        <v>961</v>
      </c>
      <c r="S1715" s="35">
        <v>1</v>
      </c>
      <c r="T1715" s="22">
        <v>1</v>
      </c>
      <c r="U1715" s="20" t="s">
        <v>62</v>
      </c>
      <c r="V1715" s="20">
        <v>45714</v>
      </c>
      <c r="W1715" s="21">
        <v>2</v>
      </c>
      <c r="X1715" s="20">
        <v>45722</v>
      </c>
      <c r="Y1715" s="20">
        <v>45719</v>
      </c>
      <c r="Z1715" s="48">
        <v>3</v>
      </c>
      <c r="AA1715">
        <v>2025</v>
      </c>
      <c r="AB1715" s="45">
        <v>28119</v>
      </c>
      <c r="AC1715" s="45">
        <v>28119</v>
      </c>
      <c r="AI1715" s="10"/>
      <c r="AK1715" s="10"/>
    </row>
    <row r="1716" spans="1:37">
      <c r="A1716" t="s">
        <v>45</v>
      </c>
      <c r="B1716" t="s">
        <v>46</v>
      </c>
      <c r="C1716" t="s">
        <v>47</v>
      </c>
      <c r="D1716" t="s">
        <v>2163</v>
      </c>
      <c r="E1716" t="s">
        <v>88</v>
      </c>
      <c r="F1716" t="s">
        <v>79</v>
      </c>
      <c r="G1716" t="s">
        <v>51</v>
      </c>
      <c r="H1716" s="20" t="s">
        <v>52</v>
      </c>
      <c r="I1716" t="s">
        <v>53</v>
      </c>
      <c r="J1716" t="s">
        <v>54</v>
      </c>
      <c r="L1716" t="s">
        <v>55</v>
      </c>
      <c r="M1716" t="s">
        <v>77</v>
      </c>
      <c r="N1716" t="s">
        <v>89</v>
      </c>
      <c r="O1716" s="21" t="s">
        <v>58</v>
      </c>
      <c r="P1716" s="21" t="s">
        <v>137</v>
      </c>
      <c r="Q1716" s="20" t="s">
        <v>138</v>
      </c>
      <c r="R1716" s="21" t="s">
        <v>139</v>
      </c>
      <c r="S1716" s="35">
        <v>1</v>
      </c>
      <c r="T1716" s="22">
        <v>1</v>
      </c>
      <c r="U1716" s="20" t="s">
        <v>62</v>
      </c>
      <c r="V1716" s="20">
        <v>45715</v>
      </c>
      <c r="W1716" s="21">
        <v>2</v>
      </c>
      <c r="X1716" s="20">
        <v>45726</v>
      </c>
      <c r="Y1716" s="20">
        <v>45723</v>
      </c>
      <c r="Z1716" s="48">
        <v>3</v>
      </c>
      <c r="AA1716">
        <v>2025</v>
      </c>
      <c r="AB1716" s="45">
        <v>146665</v>
      </c>
      <c r="AC1716" s="45">
        <v>146665</v>
      </c>
      <c r="AI1716" s="10"/>
      <c r="AK1716" s="10"/>
    </row>
    <row r="1717" spans="1:37">
      <c r="A1717" t="s">
        <v>45</v>
      </c>
      <c r="B1717" t="s">
        <v>46</v>
      </c>
      <c r="C1717" t="s">
        <v>47</v>
      </c>
      <c r="D1717" t="s">
        <v>2164</v>
      </c>
      <c r="E1717" t="s">
        <v>88</v>
      </c>
      <c r="F1717" t="s">
        <v>79</v>
      </c>
      <c r="G1717" t="s">
        <v>51</v>
      </c>
      <c r="H1717" s="20" t="s">
        <v>52</v>
      </c>
      <c r="I1717" t="s">
        <v>53</v>
      </c>
      <c r="J1717" t="s">
        <v>54</v>
      </c>
      <c r="L1717" t="s">
        <v>55</v>
      </c>
      <c r="M1717" t="s">
        <v>77</v>
      </c>
      <c r="N1717" t="s">
        <v>89</v>
      </c>
      <c r="O1717" s="21" t="s">
        <v>58</v>
      </c>
      <c r="P1717" s="21" t="s">
        <v>126</v>
      </c>
      <c r="Q1717" s="20" t="s">
        <v>892</v>
      </c>
      <c r="R1717" s="21" t="s">
        <v>893</v>
      </c>
      <c r="S1717" s="35">
        <v>1</v>
      </c>
      <c r="T1717" s="22">
        <v>1</v>
      </c>
      <c r="U1717" s="20" t="s">
        <v>62</v>
      </c>
      <c r="V1717" s="20">
        <v>45715</v>
      </c>
      <c r="W1717" s="21">
        <v>2</v>
      </c>
      <c r="X1717" s="20">
        <v>45722</v>
      </c>
      <c r="Y1717" s="20">
        <v>45719</v>
      </c>
      <c r="Z1717" s="48">
        <v>3</v>
      </c>
      <c r="AA1717">
        <v>2025</v>
      </c>
      <c r="AB1717" s="45">
        <v>28119</v>
      </c>
      <c r="AC1717" s="45">
        <v>28119</v>
      </c>
      <c r="AI1717" s="10"/>
      <c r="AK1717" s="10"/>
    </row>
    <row r="1718" spans="1:37">
      <c r="A1718" t="s">
        <v>45</v>
      </c>
      <c r="B1718" t="s">
        <v>46</v>
      </c>
      <c r="C1718" t="s">
        <v>47</v>
      </c>
      <c r="D1718" t="s">
        <v>2165</v>
      </c>
      <c r="E1718" t="s">
        <v>88</v>
      </c>
      <c r="F1718" t="s">
        <v>79</v>
      </c>
      <c r="G1718" t="s">
        <v>51</v>
      </c>
      <c r="H1718" s="20" t="s">
        <v>52</v>
      </c>
      <c r="I1718" t="s">
        <v>53</v>
      </c>
      <c r="J1718" t="s">
        <v>54</v>
      </c>
      <c r="L1718" t="s">
        <v>55</v>
      </c>
      <c r="M1718" t="s">
        <v>77</v>
      </c>
      <c r="N1718" t="s">
        <v>89</v>
      </c>
      <c r="O1718" s="21" t="s">
        <v>58</v>
      </c>
      <c r="P1718" s="21" t="s">
        <v>97</v>
      </c>
      <c r="Q1718" s="20" t="s">
        <v>1012</v>
      </c>
      <c r="R1718" s="21" t="s">
        <v>1013</v>
      </c>
      <c r="S1718" s="35">
        <v>1</v>
      </c>
      <c r="T1718" s="22">
        <v>1</v>
      </c>
      <c r="U1718" s="20" t="s">
        <v>62</v>
      </c>
      <c r="V1718" s="20">
        <v>45715</v>
      </c>
      <c r="W1718" s="21">
        <v>2</v>
      </c>
      <c r="X1718" s="20">
        <v>45726</v>
      </c>
      <c r="Y1718" s="20">
        <v>45719</v>
      </c>
      <c r="Z1718" s="48">
        <v>3</v>
      </c>
      <c r="AA1718">
        <v>2025</v>
      </c>
      <c r="AB1718" s="45">
        <v>34371</v>
      </c>
      <c r="AC1718" s="45">
        <v>34371</v>
      </c>
      <c r="AI1718" s="10"/>
      <c r="AK1718" s="10"/>
    </row>
    <row r="1719" spans="1:37">
      <c r="A1719" t="s">
        <v>45</v>
      </c>
      <c r="B1719" t="s">
        <v>46</v>
      </c>
      <c r="C1719" t="s">
        <v>47</v>
      </c>
      <c r="D1719" t="s">
        <v>2166</v>
      </c>
      <c r="E1719" t="s">
        <v>88</v>
      </c>
      <c r="F1719" t="s">
        <v>79</v>
      </c>
      <c r="G1719" t="s">
        <v>51</v>
      </c>
      <c r="H1719" s="20" t="s">
        <v>52</v>
      </c>
      <c r="I1719" t="s">
        <v>53</v>
      </c>
      <c r="J1719" t="s">
        <v>54</v>
      </c>
      <c r="L1719" t="s">
        <v>55</v>
      </c>
      <c r="M1719" t="s">
        <v>77</v>
      </c>
      <c r="N1719" t="s">
        <v>89</v>
      </c>
      <c r="O1719" s="21" t="s">
        <v>58</v>
      </c>
      <c r="P1719" s="21" t="s">
        <v>104</v>
      </c>
      <c r="Q1719" s="20" t="s">
        <v>1093</v>
      </c>
      <c r="R1719" s="21" t="s">
        <v>1094</v>
      </c>
      <c r="S1719" s="35">
        <v>1</v>
      </c>
      <c r="T1719" s="22">
        <v>1</v>
      </c>
      <c r="U1719" s="20" t="s">
        <v>62</v>
      </c>
      <c r="V1719" s="20">
        <v>45714</v>
      </c>
      <c r="W1719" s="21">
        <v>2</v>
      </c>
      <c r="X1719" s="20">
        <v>45723</v>
      </c>
      <c r="Y1719" s="20">
        <v>45719</v>
      </c>
      <c r="Z1719" s="48">
        <v>3</v>
      </c>
      <c r="AA1719">
        <v>2025</v>
      </c>
      <c r="AB1719" s="45">
        <v>237489</v>
      </c>
      <c r="AC1719" s="45">
        <v>237489</v>
      </c>
      <c r="AI1719" s="10"/>
      <c r="AK1719" s="10"/>
    </row>
    <row r="1720" spans="1:37">
      <c r="A1720" t="s">
        <v>45</v>
      </c>
      <c r="B1720" t="s">
        <v>46</v>
      </c>
      <c r="C1720" t="s">
        <v>47</v>
      </c>
      <c r="D1720" t="s">
        <v>2167</v>
      </c>
      <c r="E1720" t="s">
        <v>88</v>
      </c>
      <c r="F1720" t="s">
        <v>79</v>
      </c>
      <c r="G1720" t="s">
        <v>51</v>
      </c>
      <c r="H1720" s="20" t="s">
        <v>52</v>
      </c>
      <c r="I1720" t="s">
        <v>53</v>
      </c>
      <c r="J1720" t="s">
        <v>54</v>
      </c>
      <c r="L1720" t="s">
        <v>55</v>
      </c>
      <c r="M1720" t="s">
        <v>77</v>
      </c>
      <c r="N1720" t="s">
        <v>89</v>
      </c>
      <c r="O1720" s="21" t="s">
        <v>58</v>
      </c>
      <c r="P1720" s="21" t="s">
        <v>104</v>
      </c>
      <c r="Q1720" s="20" t="s">
        <v>998</v>
      </c>
      <c r="R1720" s="21" t="s">
        <v>999</v>
      </c>
      <c r="S1720" s="35">
        <v>1</v>
      </c>
      <c r="T1720" s="22">
        <v>1</v>
      </c>
      <c r="U1720" s="20" t="s">
        <v>62</v>
      </c>
      <c r="V1720" s="20">
        <v>45715</v>
      </c>
      <c r="W1720" s="21">
        <v>2</v>
      </c>
      <c r="X1720" s="20">
        <v>45722</v>
      </c>
      <c r="Y1720" s="20">
        <v>45719</v>
      </c>
      <c r="Z1720" s="48">
        <v>3</v>
      </c>
      <c r="AA1720">
        <v>2025</v>
      </c>
      <c r="AB1720" s="45">
        <v>187491</v>
      </c>
      <c r="AC1720" s="45">
        <v>187491</v>
      </c>
      <c r="AI1720" s="10"/>
      <c r="AK1720" s="10"/>
    </row>
    <row r="1721" spans="1:37">
      <c r="A1721" t="s">
        <v>45</v>
      </c>
      <c r="B1721" t="s">
        <v>46</v>
      </c>
      <c r="C1721" t="s">
        <v>47</v>
      </c>
      <c r="D1721" t="s">
        <v>2168</v>
      </c>
      <c r="E1721" t="s">
        <v>88</v>
      </c>
      <c r="F1721" t="s">
        <v>79</v>
      </c>
      <c r="G1721" t="s">
        <v>51</v>
      </c>
      <c r="H1721" s="20" t="s">
        <v>58</v>
      </c>
      <c r="I1721" t="s">
        <v>53</v>
      </c>
      <c r="J1721" t="s">
        <v>54</v>
      </c>
      <c r="L1721" t="s">
        <v>55</v>
      </c>
      <c r="M1721" t="s">
        <v>56</v>
      </c>
      <c r="N1721" t="s">
        <v>57</v>
      </c>
      <c r="O1721" s="21" t="s">
        <v>58</v>
      </c>
      <c r="P1721" s="21" t="s">
        <v>133</v>
      </c>
      <c r="Q1721" s="20" t="s">
        <v>511</v>
      </c>
      <c r="R1721" s="21" t="s">
        <v>512</v>
      </c>
      <c r="S1721" s="35">
        <v>2</v>
      </c>
      <c r="T1721" s="22">
        <v>0</v>
      </c>
      <c r="U1721" s="20" t="s">
        <v>62</v>
      </c>
      <c r="V1721" s="20">
        <v>45715</v>
      </c>
      <c r="W1721" s="21">
        <v>2</v>
      </c>
      <c r="X1721" s="20">
        <v>45727</v>
      </c>
      <c r="Z1721" s="48">
        <v>3</v>
      </c>
      <c r="AA1721">
        <v>2025</v>
      </c>
      <c r="AB1721" s="45">
        <v>87488</v>
      </c>
      <c r="AC1721" s="45">
        <v>0</v>
      </c>
      <c r="AI1721" s="10"/>
      <c r="AK1721" s="10"/>
    </row>
    <row r="1722" spans="1:37">
      <c r="A1722" t="s">
        <v>45</v>
      </c>
      <c r="B1722" t="s">
        <v>46</v>
      </c>
      <c r="C1722" t="s">
        <v>47</v>
      </c>
      <c r="D1722" t="s">
        <v>2169</v>
      </c>
      <c r="E1722" t="s">
        <v>88</v>
      </c>
      <c r="F1722" t="s">
        <v>79</v>
      </c>
      <c r="G1722" t="s">
        <v>51</v>
      </c>
      <c r="H1722" s="20" t="s">
        <v>52</v>
      </c>
      <c r="I1722" t="s">
        <v>53</v>
      </c>
      <c r="J1722" t="s">
        <v>54</v>
      </c>
      <c r="L1722" t="s">
        <v>55</v>
      </c>
      <c r="M1722" t="s">
        <v>77</v>
      </c>
      <c r="N1722" t="s">
        <v>89</v>
      </c>
      <c r="O1722" s="21" t="s">
        <v>58</v>
      </c>
      <c r="P1722" s="21" t="s">
        <v>150</v>
      </c>
      <c r="Q1722" s="20" t="s">
        <v>244</v>
      </c>
      <c r="R1722" s="21" t="s">
        <v>245</v>
      </c>
      <c r="S1722" s="35">
        <v>1</v>
      </c>
      <c r="T1722" s="22">
        <v>1</v>
      </c>
      <c r="U1722" s="20" t="s">
        <v>62</v>
      </c>
      <c r="V1722" s="20">
        <v>45714</v>
      </c>
      <c r="W1722" s="21">
        <v>2</v>
      </c>
      <c r="X1722" s="20">
        <v>45723</v>
      </c>
      <c r="Y1722" s="20">
        <v>45721</v>
      </c>
      <c r="Z1722" s="48">
        <v>3</v>
      </c>
      <c r="AA1722">
        <v>2025</v>
      </c>
      <c r="AB1722" s="45">
        <v>106665</v>
      </c>
      <c r="AC1722" s="45">
        <v>106665</v>
      </c>
      <c r="AI1722" s="10"/>
      <c r="AK1722" s="10"/>
    </row>
    <row r="1723" spans="1:37">
      <c r="A1723" t="s">
        <v>45</v>
      </c>
      <c r="B1723" t="s">
        <v>46</v>
      </c>
      <c r="C1723" t="s">
        <v>47</v>
      </c>
      <c r="D1723" t="s">
        <v>2170</v>
      </c>
      <c r="E1723" t="s">
        <v>88</v>
      </c>
      <c r="F1723" t="s">
        <v>79</v>
      </c>
      <c r="G1723" t="s">
        <v>51</v>
      </c>
      <c r="H1723" s="20" t="s">
        <v>52</v>
      </c>
      <c r="I1723" t="s">
        <v>53</v>
      </c>
      <c r="J1723" t="s">
        <v>54</v>
      </c>
      <c r="L1723" t="s">
        <v>55</v>
      </c>
      <c r="M1723" t="s">
        <v>77</v>
      </c>
      <c r="N1723" t="s">
        <v>89</v>
      </c>
      <c r="O1723" s="21" t="s">
        <v>58</v>
      </c>
      <c r="P1723" s="21" t="s">
        <v>97</v>
      </c>
      <c r="Q1723" s="20" t="s">
        <v>290</v>
      </c>
      <c r="R1723" s="21" t="s">
        <v>291</v>
      </c>
      <c r="S1723" s="35">
        <v>1</v>
      </c>
      <c r="T1723" s="22">
        <v>1</v>
      </c>
      <c r="U1723" s="20" t="s">
        <v>62</v>
      </c>
      <c r="V1723" s="20">
        <v>45715</v>
      </c>
      <c r="W1723" s="21">
        <v>2</v>
      </c>
      <c r="X1723" s="20">
        <v>45716</v>
      </c>
      <c r="Y1723" s="20">
        <v>45719</v>
      </c>
      <c r="Z1723" s="48">
        <v>3</v>
      </c>
      <c r="AA1723">
        <v>2025</v>
      </c>
      <c r="AB1723" s="45">
        <v>28117</v>
      </c>
      <c r="AC1723" s="45">
        <v>28117</v>
      </c>
      <c r="AI1723" s="10"/>
      <c r="AK1723" s="10"/>
    </row>
    <row r="1724" spans="1:37">
      <c r="A1724" t="s">
        <v>45</v>
      </c>
      <c r="B1724" t="s">
        <v>46</v>
      </c>
      <c r="C1724" t="s">
        <v>47</v>
      </c>
      <c r="D1724" t="s">
        <v>2171</v>
      </c>
      <c r="E1724" t="s">
        <v>88</v>
      </c>
      <c r="F1724" t="s">
        <v>79</v>
      </c>
      <c r="G1724" t="s">
        <v>51</v>
      </c>
      <c r="H1724" s="20" t="s">
        <v>52</v>
      </c>
      <c r="I1724" t="s">
        <v>53</v>
      </c>
      <c r="J1724" t="s">
        <v>54</v>
      </c>
      <c r="L1724" t="s">
        <v>55</v>
      </c>
      <c r="M1724" t="s">
        <v>77</v>
      </c>
      <c r="N1724" t="s">
        <v>89</v>
      </c>
      <c r="O1724" s="21" t="s">
        <v>58</v>
      </c>
      <c r="P1724" s="21" t="s">
        <v>126</v>
      </c>
      <c r="Q1724" s="20" t="s">
        <v>892</v>
      </c>
      <c r="R1724" s="21" t="s">
        <v>893</v>
      </c>
      <c r="S1724" s="35">
        <v>1</v>
      </c>
      <c r="T1724" s="22">
        <v>1</v>
      </c>
      <c r="U1724" s="20" t="s">
        <v>62</v>
      </c>
      <c r="V1724" s="20">
        <v>45714</v>
      </c>
      <c r="W1724" s="21">
        <v>2</v>
      </c>
      <c r="X1724" s="20">
        <v>45722</v>
      </c>
      <c r="Y1724" s="20">
        <v>45719</v>
      </c>
      <c r="Z1724" s="48">
        <v>3</v>
      </c>
      <c r="AA1724">
        <v>2025</v>
      </c>
      <c r="AB1724" s="45">
        <v>28119</v>
      </c>
      <c r="AC1724" s="45">
        <v>28119</v>
      </c>
      <c r="AI1724" s="10"/>
      <c r="AK1724" s="10"/>
    </row>
    <row r="1725" spans="1:37">
      <c r="A1725" t="s">
        <v>45</v>
      </c>
      <c r="B1725" t="s">
        <v>46</v>
      </c>
      <c r="C1725" t="s">
        <v>47</v>
      </c>
      <c r="D1725" t="s">
        <v>2172</v>
      </c>
      <c r="E1725" t="s">
        <v>49</v>
      </c>
      <c r="F1725" t="s">
        <v>83</v>
      </c>
      <c r="G1725" t="s">
        <v>51</v>
      </c>
      <c r="H1725" s="20" t="s">
        <v>52</v>
      </c>
      <c r="I1725" t="s">
        <v>53</v>
      </c>
      <c r="J1725" t="s">
        <v>54</v>
      </c>
      <c r="L1725" t="s">
        <v>55</v>
      </c>
      <c r="M1725" t="s">
        <v>56</v>
      </c>
      <c r="N1725" t="s">
        <v>57</v>
      </c>
      <c r="O1725" s="21" t="s">
        <v>58</v>
      </c>
      <c r="P1725" s="21" t="s">
        <v>122</v>
      </c>
      <c r="Q1725" s="20" t="s">
        <v>123</v>
      </c>
      <c r="R1725" s="21" t="s">
        <v>124</v>
      </c>
      <c r="S1725" s="35">
        <v>1</v>
      </c>
      <c r="T1725" s="22">
        <v>0</v>
      </c>
      <c r="U1725" s="20" t="s">
        <v>82</v>
      </c>
      <c r="V1725" s="20">
        <v>45714</v>
      </c>
      <c r="W1725" s="21">
        <v>2</v>
      </c>
      <c r="X1725" s="20">
        <v>45726</v>
      </c>
      <c r="Z1725" s="48">
        <v>3</v>
      </c>
      <c r="AA1725">
        <v>2025</v>
      </c>
      <c r="AB1725" s="45">
        <v>0</v>
      </c>
      <c r="AC1725" s="45">
        <v>0</v>
      </c>
      <c r="AI1725" s="10"/>
      <c r="AK1725" s="10"/>
    </row>
    <row r="1726" spans="1:37">
      <c r="A1726" t="s">
        <v>45</v>
      </c>
      <c r="B1726" t="s">
        <v>46</v>
      </c>
      <c r="C1726" t="s">
        <v>47</v>
      </c>
      <c r="D1726" t="s">
        <v>2173</v>
      </c>
      <c r="E1726" t="s">
        <v>88</v>
      </c>
      <c r="F1726" t="s">
        <v>79</v>
      </c>
      <c r="G1726" t="s">
        <v>51</v>
      </c>
      <c r="H1726" s="20" t="s">
        <v>52</v>
      </c>
      <c r="I1726" t="s">
        <v>53</v>
      </c>
      <c r="J1726" t="s">
        <v>54</v>
      </c>
      <c r="L1726" t="s">
        <v>55</v>
      </c>
      <c r="M1726" t="s">
        <v>77</v>
      </c>
      <c r="N1726" t="s">
        <v>89</v>
      </c>
      <c r="O1726" s="21" t="s">
        <v>58</v>
      </c>
      <c r="P1726" s="21" t="s">
        <v>97</v>
      </c>
      <c r="Q1726" s="20" t="s">
        <v>98</v>
      </c>
      <c r="R1726" s="21" t="s">
        <v>99</v>
      </c>
      <c r="S1726" s="35">
        <v>1</v>
      </c>
      <c r="T1726" s="22">
        <v>1</v>
      </c>
      <c r="U1726" s="20" t="s">
        <v>62</v>
      </c>
      <c r="V1726" s="20">
        <v>45715</v>
      </c>
      <c r="W1726" s="21">
        <v>2</v>
      </c>
      <c r="X1726" s="20">
        <v>45722</v>
      </c>
      <c r="Y1726" s="20">
        <v>45719</v>
      </c>
      <c r="Z1726" s="48">
        <v>3</v>
      </c>
      <c r="AA1726">
        <v>2025</v>
      </c>
      <c r="AB1726" s="45">
        <v>43744</v>
      </c>
      <c r="AC1726" s="45">
        <v>43744</v>
      </c>
      <c r="AI1726" s="10"/>
      <c r="AK1726" s="10"/>
    </row>
    <row r="1727" spans="1:37">
      <c r="A1727" t="s">
        <v>45</v>
      </c>
      <c r="B1727" t="s">
        <v>46</v>
      </c>
      <c r="C1727" t="s">
        <v>47</v>
      </c>
      <c r="D1727" t="s">
        <v>2174</v>
      </c>
      <c r="E1727" t="s">
        <v>88</v>
      </c>
      <c r="F1727" t="s">
        <v>79</v>
      </c>
      <c r="G1727" t="s">
        <v>51</v>
      </c>
      <c r="H1727" s="20" t="s">
        <v>52</v>
      </c>
      <c r="I1727" t="s">
        <v>53</v>
      </c>
      <c r="J1727" t="s">
        <v>54</v>
      </c>
      <c r="L1727" t="s">
        <v>55</v>
      </c>
      <c r="M1727" t="s">
        <v>56</v>
      </c>
      <c r="N1727" t="s">
        <v>57</v>
      </c>
      <c r="O1727" s="21" t="s">
        <v>58</v>
      </c>
      <c r="P1727" s="21" t="s">
        <v>133</v>
      </c>
      <c r="Q1727" s="20" t="s">
        <v>511</v>
      </c>
      <c r="R1727" s="21" t="s">
        <v>512</v>
      </c>
      <c r="S1727" s="35">
        <v>1</v>
      </c>
      <c r="T1727" s="22">
        <v>1</v>
      </c>
      <c r="U1727" s="20" t="s">
        <v>62</v>
      </c>
      <c r="V1727" s="20">
        <v>45715</v>
      </c>
      <c r="W1727" s="21">
        <v>2</v>
      </c>
      <c r="X1727" s="20">
        <v>45726</v>
      </c>
      <c r="Y1727" s="20">
        <v>45723</v>
      </c>
      <c r="Z1727" s="48">
        <v>3</v>
      </c>
      <c r="AA1727">
        <v>2025</v>
      </c>
      <c r="AB1727" s="45">
        <v>43744</v>
      </c>
      <c r="AC1727" s="45">
        <v>43744</v>
      </c>
      <c r="AI1727" s="10"/>
      <c r="AK1727" s="10"/>
    </row>
    <row r="1728" spans="1:37">
      <c r="A1728" t="s">
        <v>45</v>
      </c>
      <c r="B1728" t="s">
        <v>46</v>
      </c>
      <c r="C1728" t="s">
        <v>47</v>
      </c>
      <c r="D1728" t="s">
        <v>2175</v>
      </c>
      <c r="E1728" t="s">
        <v>88</v>
      </c>
      <c r="F1728" t="s">
        <v>79</v>
      </c>
      <c r="G1728" t="s">
        <v>51</v>
      </c>
      <c r="H1728" s="20" t="s">
        <v>52</v>
      </c>
      <c r="I1728" t="s">
        <v>53</v>
      </c>
      <c r="J1728" t="s">
        <v>54</v>
      </c>
      <c r="L1728" t="s">
        <v>55</v>
      </c>
      <c r="M1728" t="s">
        <v>77</v>
      </c>
      <c r="N1728" t="s">
        <v>89</v>
      </c>
      <c r="O1728" s="21" t="s">
        <v>58</v>
      </c>
      <c r="P1728" s="21" t="s">
        <v>150</v>
      </c>
      <c r="Q1728" s="20" t="s">
        <v>151</v>
      </c>
      <c r="R1728" s="21" t="s">
        <v>152</v>
      </c>
      <c r="S1728" s="35">
        <v>1</v>
      </c>
      <c r="T1728" s="22">
        <v>1</v>
      </c>
      <c r="U1728" s="20" t="s">
        <v>62</v>
      </c>
      <c r="V1728" s="20">
        <v>45709</v>
      </c>
      <c r="W1728" s="21">
        <v>2</v>
      </c>
      <c r="X1728" s="20">
        <v>45726</v>
      </c>
      <c r="Y1728" s="20">
        <v>45721</v>
      </c>
      <c r="Z1728" s="48">
        <v>3</v>
      </c>
      <c r="AA1728">
        <v>2025</v>
      </c>
      <c r="AB1728" s="45">
        <v>83323</v>
      </c>
      <c r="AC1728" s="45">
        <v>83323</v>
      </c>
      <c r="AI1728" s="10"/>
      <c r="AK1728" s="10"/>
    </row>
    <row r="1729" spans="1:37">
      <c r="A1729" t="s">
        <v>45</v>
      </c>
      <c r="B1729" t="s">
        <v>46</v>
      </c>
      <c r="C1729" t="s">
        <v>47</v>
      </c>
      <c r="D1729" t="s">
        <v>2176</v>
      </c>
      <c r="E1729" t="s">
        <v>88</v>
      </c>
      <c r="F1729" t="s">
        <v>79</v>
      </c>
      <c r="G1729" t="s">
        <v>51</v>
      </c>
      <c r="H1729" s="20" t="s">
        <v>52</v>
      </c>
      <c r="I1729" t="s">
        <v>53</v>
      </c>
      <c r="J1729" t="s">
        <v>54</v>
      </c>
      <c r="L1729" t="s">
        <v>55</v>
      </c>
      <c r="M1729" t="s">
        <v>56</v>
      </c>
      <c r="N1729" t="s">
        <v>57</v>
      </c>
      <c r="O1729" s="21" t="s">
        <v>58</v>
      </c>
      <c r="P1729" s="21" t="s">
        <v>64</v>
      </c>
      <c r="Q1729" s="20" t="s">
        <v>224</v>
      </c>
      <c r="R1729" s="21" t="s">
        <v>225</v>
      </c>
      <c r="S1729" s="35">
        <v>1</v>
      </c>
      <c r="T1729" s="22">
        <v>1</v>
      </c>
      <c r="U1729" s="20" t="s">
        <v>62</v>
      </c>
      <c r="V1729" s="20">
        <v>45714</v>
      </c>
      <c r="W1729" s="21">
        <v>2</v>
      </c>
      <c r="X1729" s="20">
        <v>45722</v>
      </c>
      <c r="Y1729" s="20">
        <v>45719</v>
      </c>
      <c r="Z1729" s="48">
        <v>3</v>
      </c>
      <c r="AA1729">
        <v>2025</v>
      </c>
      <c r="AB1729" s="45">
        <v>115619</v>
      </c>
      <c r="AC1729" s="45">
        <v>115619</v>
      </c>
      <c r="AI1729" s="10"/>
      <c r="AK1729" s="10"/>
    </row>
    <row r="1730" spans="1:37">
      <c r="A1730" t="s">
        <v>45</v>
      </c>
      <c r="B1730" t="s">
        <v>46</v>
      </c>
      <c r="C1730" t="s">
        <v>47</v>
      </c>
      <c r="D1730" t="s">
        <v>2177</v>
      </c>
      <c r="E1730" t="s">
        <v>88</v>
      </c>
      <c r="F1730" t="s">
        <v>79</v>
      </c>
      <c r="G1730" t="s">
        <v>51</v>
      </c>
      <c r="H1730" s="20" t="s">
        <v>52</v>
      </c>
      <c r="I1730" t="s">
        <v>53</v>
      </c>
      <c r="J1730" t="s">
        <v>54</v>
      </c>
      <c r="L1730" t="s">
        <v>55</v>
      </c>
      <c r="M1730" t="s">
        <v>77</v>
      </c>
      <c r="N1730" t="s">
        <v>89</v>
      </c>
      <c r="O1730" s="21" t="s">
        <v>58</v>
      </c>
      <c r="P1730" s="21" t="s">
        <v>90</v>
      </c>
      <c r="Q1730" s="20" t="s">
        <v>344</v>
      </c>
      <c r="R1730" s="21" t="s">
        <v>345</v>
      </c>
      <c r="S1730" s="35">
        <v>1</v>
      </c>
      <c r="T1730" s="22">
        <v>1</v>
      </c>
      <c r="U1730" s="20" t="s">
        <v>62</v>
      </c>
      <c r="V1730" s="20">
        <v>45715</v>
      </c>
      <c r="W1730" s="21">
        <v>2</v>
      </c>
      <c r="X1730" s="20">
        <v>45722</v>
      </c>
      <c r="Y1730" s="20">
        <v>45719</v>
      </c>
      <c r="Z1730" s="48">
        <v>3</v>
      </c>
      <c r="AA1730">
        <v>2025</v>
      </c>
      <c r="AB1730" s="45">
        <v>40620</v>
      </c>
      <c r="AC1730" s="45">
        <v>40620</v>
      </c>
      <c r="AI1730" s="10"/>
      <c r="AK1730" s="10"/>
    </row>
    <row r="1731" spans="1:37">
      <c r="A1731" t="s">
        <v>45</v>
      </c>
      <c r="B1731" t="s">
        <v>46</v>
      </c>
      <c r="C1731" t="s">
        <v>47</v>
      </c>
      <c r="D1731" t="s">
        <v>2178</v>
      </c>
      <c r="E1731" t="s">
        <v>88</v>
      </c>
      <c r="F1731" t="s">
        <v>79</v>
      </c>
      <c r="G1731" t="s">
        <v>51</v>
      </c>
      <c r="H1731" s="20" t="s">
        <v>52</v>
      </c>
      <c r="I1731" t="s">
        <v>53</v>
      </c>
      <c r="J1731" t="s">
        <v>54</v>
      </c>
      <c r="L1731" t="s">
        <v>55</v>
      </c>
      <c r="M1731" t="s">
        <v>77</v>
      </c>
      <c r="N1731" t="s">
        <v>89</v>
      </c>
      <c r="O1731" s="21" t="s">
        <v>58</v>
      </c>
      <c r="P1731" s="21" t="s">
        <v>104</v>
      </c>
      <c r="Q1731" s="20" t="s">
        <v>247</v>
      </c>
      <c r="R1731" s="21" t="s">
        <v>248</v>
      </c>
      <c r="S1731" s="35">
        <v>1</v>
      </c>
      <c r="T1731" s="22">
        <v>1</v>
      </c>
      <c r="U1731" s="20" t="s">
        <v>62</v>
      </c>
      <c r="V1731" s="20">
        <v>45715</v>
      </c>
      <c r="W1731" s="21">
        <v>2</v>
      </c>
      <c r="X1731" s="20">
        <v>45723</v>
      </c>
      <c r="Y1731" s="20">
        <v>45721</v>
      </c>
      <c r="Z1731" s="48">
        <v>3</v>
      </c>
      <c r="AA1731">
        <v>2025</v>
      </c>
      <c r="AB1731" s="45">
        <v>62493</v>
      </c>
      <c r="AC1731" s="45">
        <v>62493</v>
      </c>
      <c r="AI1731" s="10"/>
      <c r="AK1731" s="10"/>
    </row>
    <row r="1732" spans="1:37">
      <c r="A1732" t="s">
        <v>45</v>
      </c>
      <c r="B1732" t="s">
        <v>46</v>
      </c>
      <c r="C1732" t="s">
        <v>47</v>
      </c>
      <c r="D1732" t="s">
        <v>2179</v>
      </c>
      <c r="E1732" t="s">
        <v>88</v>
      </c>
      <c r="F1732" t="s">
        <v>79</v>
      </c>
      <c r="G1732" t="s">
        <v>51</v>
      </c>
      <c r="H1732" s="20" t="s">
        <v>52</v>
      </c>
      <c r="I1732" t="s">
        <v>53</v>
      </c>
      <c r="J1732" t="s">
        <v>54</v>
      </c>
      <c r="L1732" t="s">
        <v>55</v>
      </c>
      <c r="M1732" t="s">
        <v>77</v>
      </c>
      <c r="N1732" t="s">
        <v>89</v>
      </c>
      <c r="O1732" s="21" t="s">
        <v>58</v>
      </c>
      <c r="P1732" s="21" t="s">
        <v>90</v>
      </c>
      <c r="Q1732" s="20" t="s">
        <v>214</v>
      </c>
      <c r="R1732" s="21" t="s">
        <v>215</v>
      </c>
      <c r="S1732" s="35">
        <v>1</v>
      </c>
      <c r="T1732" s="22">
        <v>1</v>
      </c>
      <c r="U1732" s="20" t="s">
        <v>62</v>
      </c>
      <c r="V1732" s="20">
        <v>45732</v>
      </c>
      <c r="W1732" s="21">
        <v>3</v>
      </c>
      <c r="X1732" s="20">
        <v>45740</v>
      </c>
      <c r="Y1732" s="20">
        <v>45735</v>
      </c>
      <c r="Z1732" s="48">
        <v>3</v>
      </c>
      <c r="AA1732">
        <v>2025</v>
      </c>
      <c r="AB1732" s="45">
        <v>46871</v>
      </c>
      <c r="AC1732" s="45">
        <v>46871</v>
      </c>
      <c r="AI1732" s="10"/>
      <c r="AK1732" s="10"/>
    </row>
    <row r="1733" spans="1:37">
      <c r="A1733" t="s">
        <v>45</v>
      </c>
      <c r="B1733" t="s">
        <v>46</v>
      </c>
      <c r="C1733" t="s">
        <v>47</v>
      </c>
      <c r="D1733" t="s">
        <v>2180</v>
      </c>
      <c r="E1733" t="s">
        <v>88</v>
      </c>
      <c r="F1733" t="s">
        <v>79</v>
      </c>
      <c r="G1733" t="s">
        <v>51</v>
      </c>
      <c r="H1733" s="20" t="s">
        <v>52</v>
      </c>
      <c r="I1733" t="s">
        <v>53</v>
      </c>
      <c r="J1733" t="s">
        <v>54</v>
      </c>
      <c r="L1733" t="s">
        <v>55</v>
      </c>
      <c r="M1733" t="s">
        <v>77</v>
      </c>
      <c r="N1733" t="s">
        <v>89</v>
      </c>
      <c r="O1733" s="21" t="s">
        <v>58</v>
      </c>
      <c r="P1733" s="21" t="s">
        <v>90</v>
      </c>
      <c r="Q1733" s="20" t="s">
        <v>214</v>
      </c>
      <c r="R1733" s="21" t="s">
        <v>215</v>
      </c>
      <c r="S1733" s="35">
        <v>1</v>
      </c>
      <c r="T1733" s="22">
        <v>1</v>
      </c>
      <c r="U1733" s="20" t="s">
        <v>62</v>
      </c>
      <c r="V1733" s="20">
        <v>45732</v>
      </c>
      <c r="W1733" s="21">
        <v>3</v>
      </c>
      <c r="X1733" s="20">
        <v>45743</v>
      </c>
      <c r="Y1733" s="20">
        <v>45737</v>
      </c>
      <c r="Z1733" s="48">
        <v>3</v>
      </c>
      <c r="AA1733">
        <v>2025</v>
      </c>
      <c r="AB1733" s="45">
        <v>46871</v>
      </c>
      <c r="AC1733" s="45">
        <v>46871</v>
      </c>
      <c r="AI1733" s="10"/>
      <c r="AK1733" s="10"/>
    </row>
    <row r="1734" spans="1:37">
      <c r="A1734" t="s">
        <v>45</v>
      </c>
      <c r="B1734" t="s">
        <v>46</v>
      </c>
      <c r="C1734" t="s">
        <v>47</v>
      </c>
      <c r="D1734" t="s">
        <v>2181</v>
      </c>
      <c r="E1734" t="s">
        <v>88</v>
      </c>
      <c r="F1734" t="s">
        <v>79</v>
      </c>
      <c r="G1734" t="s">
        <v>51</v>
      </c>
      <c r="H1734" s="20" t="s">
        <v>52</v>
      </c>
      <c r="I1734" t="s">
        <v>53</v>
      </c>
      <c r="J1734" t="s">
        <v>54</v>
      </c>
      <c r="L1734" t="s">
        <v>55</v>
      </c>
      <c r="M1734" t="s">
        <v>56</v>
      </c>
      <c r="N1734" t="s">
        <v>57</v>
      </c>
      <c r="O1734" s="21" t="s">
        <v>58</v>
      </c>
      <c r="P1734" s="21" t="s">
        <v>64</v>
      </c>
      <c r="Q1734" s="20" t="s">
        <v>518</v>
      </c>
      <c r="R1734" s="21" t="s">
        <v>519</v>
      </c>
      <c r="S1734" s="35">
        <v>1</v>
      </c>
      <c r="T1734" s="22">
        <v>1</v>
      </c>
      <c r="U1734" s="20" t="s">
        <v>62</v>
      </c>
      <c r="V1734" s="20">
        <v>45734</v>
      </c>
      <c r="W1734" s="21">
        <v>3</v>
      </c>
      <c r="X1734" s="20">
        <v>45742</v>
      </c>
      <c r="Y1734" s="20">
        <v>45737</v>
      </c>
      <c r="Z1734" s="48">
        <v>3</v>
      </c>
      <c r="AA1734">
        <v>2025</v>
      </c>
      <c r="AB1734" s="45">
        <v>137494</v>
      </c>
      <c r="AC1734" s="45">
        <v>137494</v>
      </c>
      <c r="AI1734" s="10"/>
      <c r="AK1734" s="10"/>
    </row>
    <row r="1735" spans="1:37">
      <c r="A1735" t="s">
        <v>45</v>
      </c>
      <c r="B1735" t="s">
        <v>46</v>
      </c>
      <c r="C1735" t="s">
        <v>47</v>
      </c>
      <c r="D1735" t="s">
        <v>2182</v>
      </c>
      <c r="E1735" t="s">
        <v>88</v>
      </c>
      <c r="F1735" t="s">
        <v>79</v>
      </c>
      <c r="G1735" t="s">
        <v>51</v>
      </c>
      <c r="H1735" s="20" t="s">
        <v>52</v>
      </c>
      <c r="I1735" t="s">
        <v>53</v>
      </c>
      <c r="J1735" t="s">
        <v>54</v>
      </c>
      <c r="L1735" t="s">
        <v>55</v>
      </c>
      <c r="M1735" t="s">
        <v>56</v>
      </c>
      <c r="N1735" t="s">
        <v>57</v>
      </c>
      <c r="O1735" s="21" t="s">
        <v>58</v>
      </c>
      <c r="P1735" s="21" t="s">
        <v>64</v>
      </c>
      <c r="Q1735" s="20" t="s">
        <v>588</v>
      </c>
      <c r="R1735" s="21" t="s">
        <v>589</v>
      </c>
      <c r="S1735" s="35">
        <v>1</v>
      </c>
      <c r="T1735" s="22">
        <v>1</v>
      </c>
      <c r="U1735" s="20" t="s">
        <v>62</v>
      </c>
      <c r="V1735" s="20">
        <v>45735</v>
      </c>
      <c r="W1735" s="21">
        <v>3</v>
      </c>
      <c r="X1735" s="20">
        <v>45740</v>
      </c>
      <c r="Y1735" s="20">
        <v>45740</v>
      </c>
      <c r="Z1735" s="48">
        <v>3</v>
      </c>
      <c r="AA1735">
        <v>2025</v>
      </c>
      <c r="AB1735" s="45">
        <v>47972</v>
      </c>
      <c r="AC1735" s="45">
        <v>47972</v>
      </c>
      <c r="AI1735" s="10"/>
      <c r="AK1735" s="10"/>
    </row>
    <row r="1736" spans="1:37">
      <c r="A1736" t="s">
        <v>45</v>
      </c>
      <c r="B1736" t="s">
        <v>46</v>
      </c>
      <c r="C1736" t="s">
        <v>47</v>
      </c>
      <c r="D1736" t="s">
        <v>2183</v>
      </c>
      <c r="E1736" t="s">
        <v>88</v>
      </c>
      <c r="F1736" t="s">
        <v>79</v>
      </c>
      <c r="G1736" t="s">
        <v>51</v>
      </c>
      <c r="H1736" s="20" t="s">
        <v>52</v>
      </c>
      <c r="I1736" t="s">
        <v>53</v>
      </c>
      <c r="J1736" t="s">
        <v>54</v>
      </c>
      <c r="L1736" t="s">
        <v>55</v>
      </c>
      <c r="M1736" t="s">
        <v>77</v>
      </c>
      <c r="N1736" t="s">
        <v>89</v>
      </c>
      <c r="O1736" s="21" t="s">
        <v>58</v>
      </c>
      <c r="P1736" s="21" t="s">
        <v>97</v>
      </c>
      <c r="Q1736" s="20" t="s">
        <v>236</v>
      </c>
      <c r="R1736" s="21" t="s">
        <v>237</v>
      </c>
      <c r="S1736" s="35">
        <v>1</v>
      </c>
      <c r="T1736" s="22">
        <v>1</v>
      </c>
      <c r="U1736" s="20" t="s">
        <v>62</v>
      </c>
      <c r="V1736" s="20">
        <v>45735</v>
      </c>
      <c r="W1736" s="21">
        <v>3</v>
      </c>
      <c r="X1736" s="20">
        <v>45744</v>
      </c>
      <c r="Y1736" s="20">
        <v>45742</v>
      </c>
      <c r="Z1736" s="48">
        <v>3</v>
      </c>
      <c r="AA1736">
        <v>2025</v>
      </c>
      <c r="AB1736" s="45">
        <v>40620</v>
      </c>
      <c r="AC1736" s="45">
        <v>40620</v>
      </c>
      <c r="AI1736" s="10"/>
      <c r="AK1736" s="10"/>
    </row>
    <row r="1737" spans="1:37">
      <c r="A1737" t="s">
        <v>45</v>
      </c>
      <c r="B1737" t="s">
        <v>46</v>
      </c>
      <c r="C1737" t="s">
        <v>47</v>
      </c>
      <c r="D1737" t="s">
        <v>2184</v>
      </c>
      <c r="E1737" t="s">
        <v>88</v>
      </c>
      <c r="F1737" t="s">
        <v>79</v>
      </c>
      <c r="G1737" t="s">
        <v>51</v>
      </c>
      <c r="H1737" s="20" t="s">
        <v>52</v>
      </c>
      <c r="I1737" t="s">
        <v>53</v>
      </c>
      <c r="J1737" t="s">
        <v>54</v>
      </c>
      <c r="L1737" t="s">
        <v>55</v>
      </c>
      <c r="M1737" t="s">
        <v>77</v>
      </c>
      <c r="N1737" t="s">
        <v>89</v>
      </c>
      <c r="O1737" s="21" t="s">
        <v>58</v>
      </c>
      <c r="P1737" s="21" t="s">
        <v>126</v>
      </c>
      <c r="Q1737" s="20" t="s">
        <v>1044</v>
      </c>
      <c r="R1737" s="21" t="s">
        <v>1045</v>
      </c>
      <c r="S1737" s="35">
        <v>1</v>
      </c>
      <c r="T1737" s="22">
        <v>1</v>
      </c>
      <c r="U1737" s="20" t="s">
        <v>62</v>
      </c>
      <c r="V1737" s="20">
        <v>45735</v>
      </c>
      <c r="W1737" s="21">
        <v>3</v>
      </c>
      <c r="X1737" s="20">
        <v>45740</v>
      </c>
      <c r="Y1737" s="20">
        <v>45737</v>
      </c>
      <c r="Z1737" s="48">
        <v>3</v>
      </c>
      <c r="AA1737">
        <v>2025</v>
      </c>
      <c r="AB1737" s="45">
        <v>66660</v>
      </c>
      <c r="AC1737" s="45">
        <v>66660</v>
      </c>
      <c r="AI1737" s="10"/>
      <c r="AK1737" s="10"/>
    </row>
    <row r="1738" spans="1:37">
      <c r="A1738" t="s">
        <v>45</v>
      </c>
      <c r="B1738" t="s">
        <v>46</v>
      </c>
      <c r="C1738" t="s">
        <v>47</v>
      </c>
      <c r="D1738" t="s">
        <v>2185</v>
      </c>
      <c r="E1738" t="s">
        <v>88</v>
      </c>
      <c r="F1738" t="s">
        <v>79</v>
      </c>
      <c r="G1738" t="s">
        <v>51</v>
      </c>
      <c r="H1738" s="20" t="s">
        <v>52</v>
      </c>
      <c r="I1738" t="s">
        <v>53</v>
      </c>
      <c r="J1738" t="s">
        <v>54</v>
      </c>
      <c r="L1738" t="s">
        <v>55</v>
      </c>
      <c r="M1738" t="s">
        <v>56</v>
      </c>
      <c r="N1738" t="s">
        <v>57</v>
      </c>
      <c r="O1738" s="21" t="s">
        <v>58</v>
      </c>
      <c r="P1738" s="21" t="s">
        <v>133</v>
      </c>
      <c r="Q1738" s="20" t="s">
        <v>373</v>
      </c>
      <c r="R1738" s="21" t="s">
        <v>374</v>
      </c>
      <c r="S1738" s="35">
        <v>1</v>
      </c>
      <c r="T1738" s="22">
        <v>1</v>
      </c>
      <c r="U1738" s="20" t="s">
        <v>62</v>
      </c>
      <c r="V1738" s="20">
        <v>45732</v>
      </c>
      <c r="W1738" s="21">
        <v>3</v>
      </c>
      <c r="X1738" s="20">
        <v>45740</v>
      </c>
      <c r="Y1738" s="20">
        <v>45735</v>
      </c>
      <c r="Z1738" s="48">
        <v>3</v>
      </c>
      <c r="AA1738">
        <v>2025</v>
      </c>
      <c r="AB1738" s="45">
        <v>62494</v>
      </c>
      <c r="AC1738" s="45">
        <v>62494</v>
      </c>
      <c r="AI1738" s="10"/>
      <c r="AK1738" s="10"/>
    </row>
    <row r="1739" spans="1:37">
      <c r="A1739" t="s">
        <v>45</v>
      </c>
      <c r="B1739" t="s">
        <v>46</v>
      </c>
      <c r="C1739" t="s">
        <v>47</v>
      </c>
      <c r="D1739" t="s">
        <v>2186</v>
      </c>
      <c r="E1739" t="s">
        <v>88</v>
      </c>
      <c r="F1739" t="s">
        <v>79</v>
      </c>
      <c r="G1739" t="s">
        <v>51</v>
      </c>
      <c r="H1739" s="20" t="s">
        <v>52</v>
      </c>
      <c r="I1739" t="s">
        <v>53</v>
      </c>
      <c r="J1739" t="s">
        <v>54</v>
      </c>
      <c r="L1739" t="s">
        <v>55</v>
      </c>
      <c r="M1739" t="s">
        <v>77</v>
      </c>
      <c r="N1739" t="s">
        <v>89</v>
      </c>
      <c r="O1739" s="21" t="s">
        <v>58</v>
      </c>
      <c r="P1739" s="21" t="s">
        <v>104</v>
      </c>
      <c r="Q1739" s="20" t="s">
        <v>946</v>
      </c>
      <c r="R1739" s="21" t="s">
        <v>947</v>
      </c>
      <c r="S1739" s="35">
        <v>1</v>
      </c>
      <c r="T1739" s="22">
        <v>1</v>
      </c>
      <c r="U1739" s="20" t="s">
        <v>62</v>
      </c>
      <c r="V1739" s="20">
        <v>45732</v>
      </c>
      <c r="W1739" s="21">
        <v>3</v>
      </c>
      <c r="X1739" s="20">
        <v>45741</v>
      </c>
      <c r="Y1739" s="20">
        <v>45737</v>
      </c>
      <c r="Z1739" s="48">
        <v>3</v>
      </c>
      <c r="AA1739">
        <v>2025</v>
      </c>
      <c r="AB1739" s="45">
        <v>34369</v>
      </c>
      <c r="AC1739" s="45">
        <v>34369</v>
      </c>
      <c r="AI1739" s="10"/>
      <c r="AK1739" s="10"/>
    </row>
    <row r="1740" spans="1:37">
      <c r="A1740" t="s">
        <v>45</v>
      </c>
      <c r="B1740" t="s">
        <v>46</v>
      </c>
      <c r="C1740" t="s">
        <v>47</v>
      </c>
      <c r="D1740" t="s">
        <v>2187</v>
      </c>
      <c r="E1740" t="s">
        <v>88</v>
      </c>
      <c r="F1740" t="s">
        <v>79</v>
      </c>
      <c r="G1740" t="s">
        <v>51</v>
      </c>
      <c r="H1740" s="20" t="s">
        <v>52</v>
      </c>
      <c r="I1740" t="s">
        <v>53</v>
      </c>
      <c r="J1740" t="s">
        <v>54</v>
      </c>
      <c r="L1740" t="s">
        <v>55</v>
      </c>
      <c r="M1740" t="s">
        <v>77</v>
      </c>
      <c r="N1740" t="s">
        <v>89</v>
      </c>
      <c r="O1740" s="21" t="s">
        <v>58</v>
      </c>
      <c r="P1740" s="21" t="s">
        <v>366</v>
      </c>
      <c r="Q1740" s="20" t="s">
        <v>862</v>
      </c>
      <c r="R1740" s="21" t="s">
        <v>863</v>
      </c>
      <c r="S1740" s="35">
        <v>1</v>
      </c>
      <c r="T1740" s="22">
        <v>1</v>
      </c>
      <c r="U1740" s="20" t="s">
        <v>62</v>
      </c>
      <c r="V1740" s="20">
        <v>45733</v>
      </c>
      <c r="W1740" s="21">
        <v>3</v>
      </c>
      <c r="X1740" s="20">
        <v>45740</v>
      </c>
      <c r="Y1740" s="20">
        <v>45737</v>
      </c>
      <c r="Z1740" s="48">
        <v>3</v>
      </c>
      <c r="AA1740">
        <v>2025</v>
      </c>
      <c r="AB1740" s="45">
        <v>34369</v>
      </c>
      <c r="AC1740" s="45">
        <v>34369</v>
      </c>
      <c r="AI1740" s="10"/>
      <c r="AK1740" s="10"/>
    </row>
    <row r="1741" spans="1:37">
      <c r="A1741" t="s">
        <v>45</v>
      </c>
      <c r="B1741" t="s">
        <v>46</v>
      </c>
      <c r="C1741" t="s">
        <v>47</v>
      </c>
      <c r="D1741" t="s">
        <v>2188</v>
      </c>
      <c r="E1741" t="s">
        <v>88</v>
      </c>
      <c r="F1741" t="s">
        <v>79</v>
      </c>
      <c r="G1741" t="s">
        <v>51</v>
      </c>
      <c r="H1741" s="20" t="s">
        <v>52</v>
      </c>
      <c r="I1741" t="s">
        <v>53</v>
      </c>
      <c r="J1741" t="s">
        <v>54</v>
      </c>
      <c r="L1741" t="s">
        <v>55</v>
      </c>
      <c r="M1741" t="s">
        <v>77</v>
      </c>
      <c r="N1741" t="s">
        <v>89</v>
      </c>
      <c r="O1741" s="21" t="s">
        <v>58</v>
      </c>
      <c r="P1741" s="21" t="s">
        <v>253</v>
      </c>
      <c r="Q1741" s="20" t="s">
        <v>1277</v>
      </c>
      <c r="R1741" s="21" t="s">
        <v>1278</v>
      </c>
      <c r="S1741" s="35">
        <v>1</v>
      </c>
      <c r="T1741" s="22">
        <v>1</v>
      </c>
      <c r="U1741" s="20" t="s">
        <v>62</v>
      </c>
      <c r="V1741" s="20">
        <v>45734</v>
      </c>
      <c r="W1741" s="21">
        <v>3</v>
      </c>
      <c r="X1741" s="20">
        <v>45740</v>
      </c>
      <c r="Y1741" s="20">
        <v>45735</v>
      </c>
      <c r="Z1741" s="48">
        <v>3</v>
      </c>
      <c r="AA1741">
        <v>2025</v>
      </c>
      <c r="AB1741" s="45">
        <v>49994</v>
      </c>
      <c r="AC1741" s="45">
        <v>49994</v>
      </c>
      <c r="AI1741" s="10"/>
      <c r="AK1741" s="10"/>
    </row>
    <row r="1742" spans="1:37">
      <c r="A1742" t="s">
        <v>45</v>
      </c>
      <c r="B1742" t="s">
        <v>46</v>
      </c>
      <c r="C1742" t="s">
        <v>47</v>
      </c>
      <c r="D1742" t="s">
        <v>2189</v>
      </c>
      <c r="E1742" t="s">
        <v>88</v>
      </c>
      <c r="F1742" t="s">
        <v>79</v>
      </c>
      <c r="G1742" t="s">
        <v>51</v>
      </c>
      <c r="H1742" s="20" t="s">
        <v>52</v>
      </c>
      <c r="I1742" t="s">
        <v>53</v>
      </c>
      <c r="J1742" t="s">
        <v>54</v>
      </c>
      <c r="L1742" t="s">
        <v>55</v>
      </c>
      <c r="M1742" t="s">
        <v>77</v>
      </c>
      <c r="N1742" t="s">
        <v>89</v>
      </c>
      <c r="O1742" s="21" t="s">
        <v>58</v>
      </c>
      <c r="P1742" s="21" t="s">
        <v>126</v>
      </c>
      <c r="Q1742" s="20" t="s">
        <v>1044</v>
      </c>
      <c r="R1742" s="21" t="s">
        <v>1045</v>
      </c>
      <c r="S1742" s="35">
        <v>1</v>
      </c>
      <c r="T1742" s="22">
        <v>1</v>
      </c>
      <c r="U1742" s="20" t="s">
        <v>62</v>
      </c>
      <c r="V1742" s="20">
        <v>45735</v>
      </c>
      <c r="W1742" s="21">
        <v>3</v>
      </c>
      <c r="X1742" s="20">
        <v>45741</v>
      </c>
      <c r="Y1742" s="20">
        <v>45737</v>
      </c>
      <c r="Z1742" s="48">
        <v>3</v>
      </c>
      <c r="AA1742">
        <v>2025</v>
      </c>
      <c r="AB1742" s="45">
        <v>66660</v>
      </c>
      <c r="AC1742" s="45">
        <v>66660</v>
      </c>
      <c r="AI1742" s="10"/>
      <c r="AK1742" s="10"/>
    </row>
    <row r="1743" spans="1:37">
      <c r="A1743" t="s">
        <v>45</v>
      </c>
      <c r="B1743" t="s">
        <v>46</v>
      </c>
      <c r="C1743" t="s">
        <v>47</v>
      </c>
      <c r="D1743" t="s">
        <v>2190</v>
      </c>
      <c r="E1743" t="s">
        <v>88</v>
      </c>
      <c r="F1743" t="s">
        <v>79</v>
      </c>
      <c r="G1743" t="s">
        <v>51</v>
      </c>
      <c r="H1743" s="20" t="s">
        <v>52</v>
      </c>
      <c r="I1743" t="s">
        <v>53</v>
      </c>
      <c r="J1743" t="s">
        <v>54</v>
      </c>
      <c r="L1743" t="s">
        <v>55</v>
      </c>
      <c r="M1743" t="s">
        <v>77</v>
      </c>
      <c r="N1743" t="s">
        <v>89</v>
      </c>
      <c r="O1743" s="21" t="s">
        <v>58</v>
      </c>
      <c r="P1743" s="21" t="s">
        <v>119</v>
      </c>
      <c r="Q1743" s="20" t="s">
        <v>968</v>
      </c>
      <c r="R1743" s="21" t="s">
        <v>969</v>
      </c>
      <c r="S1743" s="35">
        <v>1</v>
      </c>
      <c r="T1743" s="22">
        <v>1</v>
      </c>
      <c r="U1743" s="20" t="s">
        <v>62</v>
      </c>
      <c r="V1743" s="20">
        <v>45735</v>
      </c>
      <c r="W1743" s="21">
        <v>3</v>
      </c>
      <c r="X1743" s="20">
        <v>45740</v>
      </c>
      <c r="Y1743" s="20">
        <v>45737</v>
      </c>
      <c r="Z1743" s="48">
        <v>3</v>
      </c>
      <c r="AA1743">
        <v>2025</v>
      </c>
      <c r="AB1743" s="45">
        <v>89278</v>
      </c>
      <c r="AC1743" s="45">
        <v>89278</v>
      </c>
      <c r="AI1743" s="10"/>
      <c r="AK1743" s="10"/>
    </row>
    <row r="1744" spans="1:37">
      <c r="A1744" t="s">
        <v>45</v>
      </c>
      <c r="B1744" t="s">
        <v>46</v>
      </c>
      <c r="C1744" t="s">
        <v>47</v>
      </c>
      <c r="D1744" t="s">
        <v>2191</v>
      </c>
      <c r="E1744" t="s">
        <v>88</v>
      </c>
      <c r="F1744" t="s">
        <v>79</v>
      </c>
      <c r="G1744" t="s">
        <v>51</v>
      </c>
      <c r="H1744" s="20" t="s">
        <v>52</v>
      </c>
      <c r="I1744" t="s">
        <v>53</v>
      </c>
      <c r="J1744" t="s">
        <v>54</v>
      </c>
      <c r="L1744" t="s">
        <v>55</v>
      </c>
      <c r="M1744" t="s">
        <v>77</v>
      </c>
      <c r="N1744" t="s">
        <v>89</v>
      </c>
      <c r="O1744" s="21" t="s">
        <v>58</v>
      </c>
      <c r="P1744" s="21" t="s">
        <v>366</v>
      </c>
      <c r="Q1744" s="20" t="s">
        <v>862</v>
      </c>
      <c r="R1744" s="21" t="s">
        <v>863</v>
      </c>
      <c r="S1744" s="35">
        <v>2</v>
      </c>
      <c r="T1744" s="22">
        <v>2</v>
      </c>
      <c r="U1744" s="20" t="s">
        <v>62</v>
      </c>
      <c r="V1744" s="20">
        <v>45735</v>
      </c>
      <c r="W1744" s="21">
        <v>3</v>
      </c>
      <c r="X1744" s="20">
        <v>45742</v>
      </c>
      <c r="Y1744" s="20">
        <v>45740</v>
      </c>
      <c r="Z1744" s="48">
        <v>3</v>
      </c>
      <c r="AA1744">
        <v>2025</v>
      </c>
      <c r="AB1744" s="45">
        <v>68739</v>
      </c>
      <c r="AC1744" s="45">
        <v>68739</v>
      </c>
      <c r="AI1744" s="10"/>
      <c r="AK1744" s="10"/>
    </row>
    <row r="1745" spans="1:37">
      <c r="A1745" t="s">
        <v>45</v>
      </c>
      <c r="B1745" t="s">
        <v>46</v>
      </c>
      <c r="C1745" t="s">
        <v>47</v>
      </c>
      <c r="D1745" t="s">
        <v>2192</v>
      </c>
      <c r="E1745" t="s">
        <v>88</v>
      </c>
      <c r="F1745" t="s">
        <v>79</v>
      </c>
      <c r="G1745" t="s">
        <v>51</v>
      </c>
      <c r="H1745" s="20" t="s">
        <v>52</v>
      </c>
      <c r="I1745" t="s">
        <v>53</v>
      </c>
      <c r="J1745" t="s">
        <v>54</v>
      </c>
      <c r="L1745" t="s">
        <v>55</v>
      </c>
      <c r="M1745" t="s">
        <v>56</v>
      </c>
      <c r="N1745" t="s">
        <v>57</v>
      </c>
      <c r="O1745" s="21" t="s">
        <v>58</v>
      </c>
      <c r="P1745" s="21" t="s">
        <v>64</v>
      </c>
      <c r="Q1745" s="20" t="s">
        <v>456</v>
      </c>
      <c r="R1745" s="21" t="s">
        <v>457</v>
      </c>
      <c r="S1745" s="35">
        <v>1</v>
      </c>
      <c r="T1745" s="22">
        <v>1</v>
      </c>
      <c r="U1745" s="20" t="s">
        <v>62</v>
      </c>
      <c r="V1745" s="20">
        <v>45716</v>
      </c>
      <c r="W1745" s="21">
        <v>2</v>
      </c>
      <c r="X1745" s="20">
        <v>45726</v>
      </c>
      <c r="Y1745" s="20">
        <v>45721</v>
      </c>
      <c r="Z1745" s="48">
        <v>3</v>
      </c>
      <c r="AA1745">
        <v>2025</v>
      </c>
      <c r="AB1745" s="45">
        <v>28088</v>
      </c>
      <c r="AC1745" s="45">
        <v>28088</v>
      </c>
      <c r="AI1745" s="10"/>
      <c r="AK1745" s="10"/>
    </row>
    <row r="1746" spans="1:37">
      <c r="A1746" t="s">
        <v>45</v>
      </c>
      <c r="B1746" t="s">
        <v>46</v>
      </c>
      <c r="C1746" t="s">
        <v>47</v>
      </c>
      <c r="D1746" t="s">
        <v>2193</v>
      </c>
      <c r="E1746" t="s">
        <v>88</v>
      </c>
      <c r="F1746" t="s">
        <v>79</v>
      </c>
      <c r="G1746" t="s">
        <v>51</v>
      </c>
      <c r="H1746" s="20" t="s">
        <v>52</v>
      </c>
      <c r="I1746" t="s">
        <v>53</v>
      </c>
      <c r="J1746" t="s">
        <v>54</v>
      </c>
      <c r="L1746" t="s">
        <v>55</v>
      </c>
      <c r="M1746" t="s">
        <v>56</v>
      </c>
      <c r="N1746" t="s">
        <v>57</v>
      </c>
      <c r="O1746" s="21" t="s">
        <v>58</v>
      </c>
      <c r="P1746" s="21" t="s">
        <v>64</v>
      </c>
      <c r="Q1746" s="20" t="s">
        <v>720</v>
      </c>
      <c r="R1746" s="21" t="s">
        <v>721</v>
      </c>
      <c r="S1746" s="35">
        <v>1</v>
      </c>
      <c r="T1746" s="22">
        <v>1</v>
      </c>
      <c r="U1746" s="20" t="s">
        <v>62</v>
      </c>
      <c r="V1746" s="20">
        <v>45735</v>
      </c>
      <c r="W1746" s="21">
        <v>3</v>
      </c>
      <c r="X1746" s="20">
        <v>45743</v>
      </c>
      <c r="Y1746" s="20">
        <v>45740</v>
      </c>
      <c r="Z1746" s="48">
        <v>3</v>
      </c>
      <c r="AA1746">
        <v>2025</v>
      </c>
      <c r="AB1746" s="45">
        <v>56243</v>
      </c>
      <c r="AC1746" s="45">
        <v>56243</v>
      </c>
      <c r="AI1746" s="10"/>
      <c r="AK1746" s="10"/>
    </row>
    <row r="1747" spans="1:37">
      <c r="A1747" t="s">
        <v>45</v>
      </c>
      <c r="B1747" t="s">
        <v>46</v>
      </c>
      <c r="C1747" t="s">
        <v>47</v>
      </c>
      <c r="D1747" t="s">
        <v>2194</v>
      </c>
      <c r="E1747" t="s">
        <v>88</v>
      </c>
      <c r="F1747" t="s">
        <v>79</v>
      </c>
      <c r="G1747" t="s">
        <v>51</v>
      </c>
      <c r="H1747" s="20" t="s">
        <v>52</v>
      </c>
      <c r="I1747" t="s">
        <v>53</v>
      </c>
      <c r="J1747" t="s">
        <v>54</v>
      </c>
      <c r="L1747" t="s">
        <v>55</v>
      </c>
      <c r="M1747" t="s">
        <v>56</v>
      </c>
      <c r="N1747" t="s">
        <v>57</v>
      </c>
      <c r="O1747" s="21" t="s">
        <v>58</v>
      </c>
      <c r="P1747" s="21" t="s">
        <v>64</v>
      </c>
      <c r="Q1747" s="20" t="s">
        <v>410</v>
      </c>
      <c r="R1747" s="21" t="s">
        <v>411</v>
      </c>
      <c r="S1747" s="35">
        <v>1</v>
      </c>
      <c r="T1747" s="22">
        <v>1</v>
      </c>
      <c r="U1747" s="20" t="s">
        <v>62</v>
      </c>
      <c r="V1747" s="20">
        <v>45736</v>
      </c>
      <c r="W1747" s="21">
        <v>3</v>
      </c>
      <c r="X1747" s="20">
        <v>45747</v>
      </c>
      <c r="Y1747" s="20">
        <v>45744</v>
      </c>
      <c r="Z1747" s="48">
        <v>3</v>
      </c>
      <c r="AA1747">
        <v>2025</v>
      </c>
      <c r="AB1747" s="45">
        <v>46660</v>
      </c>
      <c r="AC1747" s="45">
        <v>46660</v>
      </c>
      <c r="AI1747" s="10"/>
      <c r="AK1747" s="10"/>
    </row>
    <row r="1748" spans="1:37">
      <c r="A1748" t="s">
        <v>45</v>
      </c>
      <c r="B1748" t="s">
        <v>46</v>
      </c>
      <c r="C1748" t="s">
        <v>47</v>
      </c>
      <c r="D1748" t="s">
        <v>2195</v>
      </c>
      <c r="E1748" t="s">
        <v>88</v>
      </c>
      <c r="F1748" t="s">
        <v>79</v>
      </c>
      <c r="G1748" t="s">
        <v>51</v>
      </c>
      <c r="H1748" s="20" t="s">
        <v>52</v>
      </c>
      <c r="I1748" t="s">
        <v>53</v>
      </c>
      <c r="J1748" t="s">
        <v>54</v>
      </c>
      <c r="L1748" t="s">
        <v>55</v>
      </c>
      <c r="M1748" t="s">
        <v>56</v>
      </c>
      <c r="N1748" t="s">
        <v>57</v>
      </c>
      <c r="O1748" s="21" t="s">
        <v>58</v>
      </c>
      <c r="P1748" s="21" t="s">
        <v>64</v>
      </c>
      <c r="Q1748" s="20" t="s">
        <v>410</v>
      </c>
      <c r="R1748" s="21" t="s">
        <v>411</v>
      </c>
      <c r="S1748" s="35">
        <v>1</v>
      </c>
      <c r="T1748" s="22">
        <v>1</v>
      </c>
      <c r="U1748" s="20" t="s">
        <v>62</v>
      </c>
      <c r="V1748" s="20">
        <v>45735</v>
      </c>
      <c r="W1748" s="21">
        <v>3</v>
      </c>
      <c r="X1748" s="20">
        <v>45747</v>
      </c>
      <c r="Y1748" s="20">
        <v>45742</v>
      </c>
      <c r="Z1748" s="48">
        <v>3</v>
      </c>
      <c r="AA1748">
        <v>2025</v>
      </c>
      <c r="AB1748" s="45">
        <v>53119</v>
      </c>
      <c r="AC1748" s="45">
        <v>53119</v>
      </c>
      <c r="AI1748" s="10"/>
      <c r="AK1748" s="10"/>
    </row>
    <row r="1749" spans="1:37">
      <c r="A1749" t="s">
        <v>45</v>
      </c>
      <c r="B1749" t="s">
        <v>46</v>
      </c>
      <c r="C1749" t="s">
        <v>47</v>
      </c>
      <c r="D1749" t="s">
        <v>2196</v>
      </c>
      <c r="E1749" t="s">
        <v>88</v>
      </c>
      <c r="F1749" t="s">
        <v>79</v>
      </c>
      <c r="G1749" t="s">
        <v>51</v>
      </c>
      <c r="H1749" s="20" t="s">
        <v>52</v>
      </c>
      <c r="I1749" t="s">
        <v>53</v>
      </c>
      <c r="J1749" t="s">
        <v>54</v>
      </c>
      <c r="L1749" t="s">
        <v>55</v>
      </c>
      <c r="M1749" t="s">
        <v>77</v>
      </c>
      <c r="N1749" t="s">
        <v>89</v>
      </c>
      <c r="O1749" s="21" t="s">
        <v>58</v>
      </c>
      <c r="P1749" s="21" t="s">
        <v>97</v>
      </c>
      <c r="Q1749" s="20" t="s">
        <v>98</v>
      </c>
      <c r="R1749" s="21" t="s">
        <v>99</v>
      </c>
      <c r="S1749" s="35">
        <v>1</v>
      </c>
      <c r="T1749" s="22">
        <v>1</v>
      </c>
      <c r="U1749" s="20" t="s">
        <v>62</v>
      </c>
      <c r="V1749" s="20">
        <v>45735</v>
      </c>
      <c r="W1749" s="21">
        <v>3</v>
      </c>
      <c r="X1749" s="20">
        <v>45744</v>
      </c>
      <c r="Y1749" s="20">
        <v>45742</v>
      </c>
      <c r="Z1749" s="48">
        <v>3</v>
      </c>
      <c r="AA1749">
        <v>2025</v>
      </c>
      <c r="AB1749" s="45">
        <v>40620</v>
      </c>
      <c r="AC1749" s="45">
        <v>40620</v>
      </c>
      <c r="AI1749" s="10"/>
      <c r="AK1749" s="10"/>
    </row>
    <row r="1750" spans="1:37">
      <c r="A1750" t="s">
        <v>45</v>
      </c>
      <c r="B1750" t="s">
        <v>46</v>
      </c>
      <c r="C1750" t="s">
        <v>47</v>
      </c>
      <c r="D1750" t="s">
        <v>2197</v>
      </c>
      <c r="E1750" t="s">
        <v>88</v>
      </c>
      <c r="F1750" t="s">
        <v>79</v>
      </c>
      <c r="G1750" t="s">
        <v>51</v>
      </c>
      <c r="H1750" s="20" t="s">
        <v>52</v>
      </c>
      <c r="I1750" t="s">
        <v>53</v>
      </c>
      <c r="J1750" t="s">
        <v>54</v>
      </c>
      <c r="L1750" t="s">
        <v>55</v>
      </c>
      <c r="M1750" t="s">
        <v>77</v>
      </c>
      <c r="N1750" t="s">
        <v>89</v>
      </c>
      <c r="O1750" s="21" t="s">
        <v>58</v>
      </c>
      <c r="P1750" s="21" t="s">
        <v>126</v>
      </c>
      <c r="Q1750" s="20" t="s">
        <v>1002</v>
      </c>
      <c r="R1750" s="21" t="s">
        <v>1003</v>
      </c>
      <c r="S1750" s="35">
        <v>1</v>
      </c>
      <c r="T1750" s="22">
        <v>1</v>
      </c>
      <c r="U1750" s="20" t="s">
        <v>62</v>
      </c>
      <c r="V1750" s="20">
        <v>45735</v>
      </c>
      <c r="W1750" s="21">
        <v>3</v>
      </c>
      <c r="X1750" s="20">
        <v>45743</v>
      </c>
      <c r="Y1750" s="20">
        <v>45740</v>
      </c>
      <c r="Z1750" s="48">
        <v>3</v>
      </c>
      <c r="AA1750">
        <v>2025</v>
      </c>
      <c r="AB1750" s="45">
        <v>34367</v>
      </c>
      <c r="AC1750" s="45">
        <v>34367</v>
      </c>
      <c r="AI1750" s="10"/>
      <c r="AK1750" s="10"/>
    </row>
    <row r="1751" spans="1:37">
      <c r="A1751" t="s">
        <v>45</v>
      </c>
      <c r="B1751" t="s">
        <v>46</v>
      </c>
      <c r="C1751" t="s">
        <v>47</v>
      </c>
      <c r="D1751" t="s">
        <v>2198</v>
      </c>
      <c r="E1751" t="s">
        <v>88</v>
      </c>
      <c r="F1751" t="s">
        <v>79</v>
      </c>
      <c r="G1751" t="s">
        <v>51</v>
      </c>
      <c r="H1751" s="20" t="s">
        <v>52</v>
      </c>
      <c r="I1751" t="s">
        <v>53</v>
      </c>
      <c r="J1751" t="s">
        <v>54</v>
      </c>
      <c r="L1751" t="s">
        <v>55</v>
      </c>
      <c r="M1751" t="s">
        <v>77</v>
      </c>
      <c r="N1751" t="s">
        <v>89</v>
      </c>
      <c r="O1751" s="21" t="s">
        <v>58</v>
      </c>
      <c r="P1751" s="21" t="s">
        <v>97</v>
      </c>
      <c r="Q1751" s="20" t="s">
        <v>1012</v>
      </c>
      <c r="R1751" s="21" t="s">
        <v>1013</v>
      </c>
      <c r="S1751" s="35">
        <v>1</v>
      </c>
      <c r="T1751" s="22">
        <v>1</v>
      </c>
      <c r="U1751" s="20" t="s">
        <v>62</v>
      </c>
      <c r="V1751" s="20">
        <v>45733</v>
      </c>
      <c r="W1751" s="21">
        <v>3</v>
      </c>
      <c r="X1751" s="20">
        <v>45743</v>
      </c>
      <c r="Y1751" s="20">
        <v>45737</v>
      </c>
      <c r="Z1751" s="48">
        <v>3</v>
      </c>
      <c r="AA1751">
        <v>2025</v>
      </c>
      <c r="AB1751" s="45">
        <v>34371</v>
      </c>
      <c r="AC1751" s="45">
        <v>34371</v>
      </c>
      <c r="AI1751" s="10"/>
      <c r="AK1751" s="10"/>
    </row>
    <row r="1752" spans="1:37">
      <c r="A1752" t="s">
        <v>45</v>
      </c>
      <c r="B1752" t="s">
        <v>46</v>
      </c>
      <c r="C1752" t="s">
        <v>47</v>
      </c>
      <c r="D1752" t="s">
        <v>2199</v>
      </c>
      <c r="E1752" t="s">
        <v>88</v>
      </c>
      <c r="F1752" t="s">
        <v>79</v>
      </c>
      <c r="G1752" t="s">
        <v>51</v>
      </c>
      <c r="H1752" s="20" t="s">
        <v>52</v>
      </c>
      <c r="I1752" t="s">
        <v>53</v>
      </c>
      <c r="J1752" t="s">
        <v>54</v>
      </c>
      <c r="L1752" t="s">
        <v>55</v>
      </c>
      <c r="M1752" t="s">
        <v>77</v>
      </c>
      <c r="N1752" t="s">
        <v>89</v>
      </c>
      <c r="O1752" s="21" t="s">
        <v>58</v>
      </c>
      <c r="P1752" s="21" t="s">
        <v>90</v>
      </c>
      <c r="Q1752" s="20" t="s">
        <v>1071</v>
      </c>
      <c r="R1752" s="21" t="s">
        <v>1072</v>
      </c>
      <c r="S1752" s="35">
        <v>1</v>
      </c>
      <c r="T1752" s="22">
        <v>1</v>
      </c>
      <c r="U1752" s="20" t="s">
        <v>62</v>
      </c>
      <c r="V1752" s="20">
        <v>45736</v>
      </c>
      <c r="W1752" s="21">
        <v>3</v>
      </c>
      <c r="X1752" s="20">
        <v>45744</v>
      </c>
      <c r="Y1752" s="20">
        <v>45740</v>
      </c>
      <c r="Z1752" s="48">
        <v>3</v>
      </c>
      <c r="AA1752">
        <v>2025</v>
      </c>
      <c r="AB1752" s="45">
        <v>126656</v>
      </c>
      <c r="AC1752" s="45">
        <v>126656</v>
      </c>
      <c r="AI1752" s="10"/>
      <c r="AK1752" s="10"/>
    </row>
    <row r="1753" spans="1:37">
      <c r="A1753" t="s">
        <v>45</v>
      </c>
      <c r="B1753" t="s">
        <v>46</v>
      </c>
      <c r="C1753" t="s">
        <v>47</v>
      </c>
      <c r="D1753" t="s">
        <v>2200</v>
      </c>
      <c r="E1753" t="s">
        <v>88</v>
      </c>
      <c r="F1753" t="s">
        <v>79</v>
      </c>
      <c r="G1753" t="s">
        <v>51</v>
      </c>
      <c r="H1753" s="20" t="s">
        <v>52</v>
      </c>
      <c r="I1753" t="s">
        <v>53</v>
      </c>
      <c r="J1753" t="s">
        <v>54</v>
      </c>
      <c r="L1753" t="s">
        <v>55</v>
      </c>
      <c r="M1753" t="s">
        <v>56</v>
      </c>
      <c r="N1753" t="s">
        <v>57</v>
      </c>
      <c r="O1753" s="21" t="s">
        <v>58</v>
      </c>
      <c r="P1753" s="21" t="s">
        <v>64</v>
      </c>
      <c r="Q1753" s="20" t="s">
        <v>474</v>
      </c>
      <c r="R1753" s="21" t="s">
        <v>475</v>
      </c>
      <c r="S1753" s="35">
        <v>1</v>
      </c>
      <c r="T1753" s="22">
        <v>1</v>
      </c>
      <c r="U1753" s="20" t="s">
        <v>62</v>
      </c>
      <c r="V1753" s="20">
        <v>45736</v>
      </c>
      <c r="W1753" s="21">
        <v>3</v>
      </c>
      <c r="X1753" s="20">
        <v>45748</v>
      </c>
      <c r="Y1753" s="20">
        <v>45744</v>
      </c>
      <c r="Z1753" s="48">
        <v>3</v>
      </c>
      <c r="AA1753">
        <v>2025</v>
      </c>
      <c r="AB1753" s="45">
        <v>25327</v>
      </c>
      <c r="AC1753" s="45">
        <v>25327</v>
      </c>
      <c r="AI1753" s="10"/>
      <c r="AK1753" s="10"/>
    </row>
    <row r="1754" spans="1:37">
      <c r="A1754" t="s">
        <v>45</v>
      </c>
      <c r="B1754" t="s">
        <v>46</v>
      </c>
      <c r="C1754" t="s">
        <v>47</v>
      </c>
      <c r="D1754" t="s">
        <v>2201</v>
      </c>
      <c r="E1754" t="s">
        <v>88</v>
      </c>
      <c r="F1754" t="s">
        <v>79</v>
      </c>
      <c r="G1754" t="s">
        <v>51</v>
      </c>
      <c r="H1754" s="20" t="s">
        <v>52</v>
      </c>
      <c r="I1754" t="s">
        <v>53</v>
      </c>
      <c r="J1754" t="s">
        <v>54</v>
      </c>
      <c r="L1754" t="s">
        <v>55</v>
      </c>
      <c r="M1754" t="s">
        <v>77</v>
      </c>
      <c r="N1754" t="s">
        <v>89</v>
      </c>
      <c r="O1754" s="21" t="s">
        <v>58</v>
      </c>
      <c r="P1754" s="21" t="s">
        <v>97</v>
      </c>
      <c r="Q1754" s="20" t="s">
        <v>98</v>
      </c>
      <c r="R1754" s="21" t="s">
        <v>99</v>
      </c>
      <c r="S1754" s="35">
        <v>1</v>
      </c>
      <c r="T1754" s="22">
        <v>1</v>
      </c>
      <c r="U1754" s="20" t="s">
        <v>62</v>
      </c>
      <c r="V1754" s="20">
        <v>45735</v>
      </c>
      <c r="W1754" s="21">
        <v>3</v>
      </c>
      <c r="X1754" s="20">
        <v>45744</v>
      </c>
      <c r="Y1754" s="20">
        <v>45740</v>
      </c>
      <c r="Z1754" s="48">
        <v>3</v>
      </c>
      <c r="AA1754">
        <v>2025</v>
      </c>
      <c r="AB1754" s="45">
        <v>40620</v>
      </c>
      <c r="AC1754" s="45">
        <v>40620</v>
      </c>
      <c r="AI1754" s="10"/>
      <c r="AK1754" s="10"/>
    </row>
    <row r="1755" spans="1:37">
      <c r="A1755" t="s">
        <v>45</v>
      </c>
      <c r="B1755" t="s">
        <v>46</v>
      </c>
      <c r="C1755" t="s">
        <v>47</v>
      </c>
      <c r="D1755" t="s">
        <v>2202</v>
      </c>
      <c r="E1755" t="s">
        <v>88</v>
      </c>
      <c r="F1755" t="s">
        <v>79</v>
      </c>
      <c r="G1755" t="s">
        <v>51</v>
      </c>
      <c r="H1755" s="20" t="s">
        <v>52</v>
      </c>
      <c r="I1755" t="s">
        <v>53</v>
      </c>
      <c r="J1755" t="s">
        <v>54</v>
      </c>
      <c r="L1755" t="s">
        <v>55</v>
      </c>
      <c r="M1755" t="s">
        <v>77</v>
      </c>
      <c r="N1755" t="s">
        <v>89</v>
      </c>
      <c r="O1755" s="21" t="s">
        <v>58</v>
      </c>
      <c r="P1755" s="21" t="s">
        <v>126</v>
      </c>
      <c r="Q1755" s="20" t="s">
        <v>1621</v>
      </c>
      <c r="R1755" s="21" t="s">
        <v>1622</v>
      </c>
      <c r="S1755" s="35">
        <v>1</v>
      </c>
      <c r="T1755" s="22">
        <v>1</v>
      </c>
      <c r="U1755" s="20" t="s">
        <v>62</v>
      </c>
      <c r="V1755" s="20">
        <v>45736</v>
      </c>
      <c r="W1755" s="21">
        <v>3</v>
      </c>
      <c r="X1755" s="20">
        <v>45748</v>
      </c>
      <c r="Y1755" s="20">
        <v>45744</v>
      </c>
      <c r="Z1755" s="48">
        <v>3</v>
      </c>
      <c r="AA1755">
        <v>2025</v>
      </c>
      <c r="AB1755" s="45">
        <v>39994</v>
      </c>
      <c r="AC1755" s="45">
        <v>39994</v>
      </c>
      <c r="AI1755" s="10"/>
      <c r="AK1755" s="10"/>
    </row>
    <row r="1756" spans="1:37">
      <c r="A1756" t="s">
        <v>45</v>
      </c>
      <c r="B1756" t="s">
        <v>46</v>
      </c>
      <c r="C1756" t="s">
        <v>47</v>
      </c>
      <c r="D1756" t="s">
        <v>2203</v>
      </c>
      <c r="E1756" t="s">
        <v>88</v>
      </c>
      <c r="F1756" t="s">
        <v>79</v>
      </c>
      <c r="G1756" t="s">
        <v>51</v>
      </c>
      <c r="H1756" s="20" t="s">
        <v>52</v>
      </c>
      <c r="I1756" t="s">
        <v>53</v>
      </c>
      <c r="J1756" t="s">
        <v>54</v>
      </c>
      <c r="L1756" t="s">
        <v>55</v>
      </c>
      <c r="M1756" t="s">
        <v>77</v>
      </c>
      <c r="N1756" t="s">
        <v>89</v>
      </c>
      <c r="O1756" s="21" t="s">
        <v>58</v>
      </c>
      <c r="P1756" s="21" t="s">
        <v>253</v>
      </c>
      <c r="Q1756" s="20" t="s">
        <v>469</v>
      </c>
      <c r="R1756" s="21" t="s">
        <v>470</v>
      </c>
      <c r="S1756" s="35">
        <v>1</v>
      </c>
      <c r="T1756" s="22">
        <v>1</v>
      </c>
      <c r="U1756" s="20" t="s">
        <v>62</v>
      </c>
      <c r="V1756" s="20">
        <v>45716</v>
      </c>
      <c r="W1756" s="21">
        <v>2</v>
      </c>
      <c r="X1756" s="20">
        <v>45723</v>
      </c>
      <c r="Y1756" s="20">
        <v>45721</v>
      </c>
      <c r="Z1756" s="48">
        <v>3</v>
      </c>
      <c r="AA1756">
        <v>2025</v>
      </c>
      <c r="AB1756" s="45">
        <v>46869</v>
      </c>
      <c r="AC1756" s="45">
        <v>46869</v>
      </c>
      <c r="AI1756" s="10"/>
      <c r="AK1756" s="10"/>
    </row>
    <row r="1757" spans="1:37">
      <c r="A1757" t="s">
        <v>45</v>
      </c>
      <c r="B1757" t="s">
        <v>46</v>
      </c>
      <c r="C1757" t="s">
        <v>47</v>
      </c>
      <c r="D1757" t="s">
        <v>1993</v>
      </c>
      <c r="E1757" t="s">
        <v>49</v>
      </c>
      <c r="F1757" t="s">
        <v>86</v>
      </c>
      <c r="G1757" t="s">
        <v>51</v>
      </c>
      <c r="H1757" s="20" t="s">
        <v>52</v>
      </c>
      <c r="I1757" t="s">
        <v>53</v>
      </c>
      <c r="J1757" t="s">
        <v>54</v>
      </c>
      <c r="L1757" t="s">
        <v>55</v>
      </c>
      <c r="M1757" t="s">
        <v>56</v>
      </c>
      <c r="N1757" t="s">
        <v>57</v>
      </c>
      <c r="O1757" s="21" t="s">
        <v>58</v>
      </c>
      <c r="P1757" s="21" t="s">
        <v>59</v>
      </c>
      <c r="Q1757" s="20" t="s">
        <v>60</v>
      </c>
      <c r="R1757" s="21" t="s">
        <v>61</v>
      </c>
      <c r="S1757" s="35">
        <v>3</v>
      </c>
      <c r="T1757" s="22">
        <v>0</v>
      </c>
      <c r="U1757" s="20" t="s">
        <v>62</v>
      </c>
      <c r="V1757" s="20">
        <v>45733</v>
      </c>
      <c r="W1757" s="21">
        <v>3</v>
      </c>
      <c r="X1757" s="20">
        <v>45743</v>
      </c>
      <c r="Z1757" s="48">
        <v>3</v>
      </c>
      <c r="AA1757">
        <v>2025</v>
      </c>
      <c r="AB1757" s="45">
        <v>0</v>
      </c>
      <c r="AC1757" s="45">
        <v>0</v>
      </c>
      <c r="AI1757" s="10"/>
      <c r="AK1757" s="10"/>
    </row>
    <row r="1758" spans="1:37">
      <c r="A1758" t="s">
        <v>45</v>
      </c>
      <c r="B1758" t="s">
        <v>46</v>
      </c>
      <c r="C1758" t="s">
        <v>47</v>
      </c>
      <c r="D1758" t="s">
        <v>2204</v>
      </c>
      <c r="E1758" t="s">
        <v>88</v>
      </c>
      <c r="F1758" t="s">
        <v>79</v>
      </c>
      <c r="G1758" t="s">
        <v>51</v>
      </c>
      <c r="H1758" s="20" t="s">
        <v>52</v>
      </c>
      <c r="I1758" t="s">
        <v>53</v>
      </c>
      <c r="J1758" t="s">
        <v>54</v>
      </c>
      <c r="L1758" t="s">
        <v>55</v>
      </c>
      <c r="M1758" t="s">
        <v>77</v>
      </c>
      <c r="N1758" t="s">
        <v>89</v>
      </c>
      <c r="O1758" s="21" t="s">
        <v>58</v>
      </c>
      <c r="P1758" s="21" t="s">
        <v>159</v>
      </c>
      <c r="Q1758" s="20" t="s">
        <v>160</v>
      </c>
      <c r="R1758" s="21" t="s">
        <v>161</v>
      </c>
      <c r="S1758" s="35">
        <v>1</v>
      </c>
      <c r="T1758" s="22">
        <v>1</v>
      </c>
      <c r="U1758" s="20" t="s">
        <v>62</v>
      </c>
      <c r="V1758" s="20">
        <v>45736</v>
      </c>
      <c r="W1758" s="21">
        <v>3</v>
      </c>
      <c r="X1758" s="20">
        <v>45744</v>
      </c>
      <c r="Y1758" s="20">
        <v>45742</v>
      </c>
      <c r="Z1758" s="48">
        <v>3</v>
      </c>
      <c r="AA1758">
        <v>2025</v>
      </c>
      <c r="AB1758" s="45">
        <v>26658</v>
      </c>
      <c r="AC1758" s="45">
        <v>26658</v>
      </c>
      <c r="AI1758" s="10"/>
      <c r="AK1758" s="10"/>
    </row>
    <row r="1759" spans="1:37">
      <c r="A1759" t="s">
        <v>45</v>
      </c>
      <c r="B1759" t="s">
        <v>46</v>
      </c>
      <c r="C1759" t="s">
        <v>47</v>
      </c>
      <c r="D1759" t="s">
        <v>2205</v>
      </c>
      <c r="E1759" t="s">
        <v>88</v>
      </c>
      <c r="F1759" t="s">
        <v>79</v>
      </c>
      <c r="G1759" t="s">
        <v>51</v>
      </c>
      <c r="H1759" s="20" t="s">
        <v>52</v>
      </c>
      <c r="I1759" t="s">
        <v>53</v>
      </c>
      <c r="J1759" t="s">
        <v>54</v>
      </c>
      <c r="L1759" t="s">
        <v>55</v>
      </c>
      <c r="M1759" t="s">
        <v>77</v>
      </c>
      <c r="N1759" t="s">
        <v>89</v>
      </c>
      <c r="O1759" s="21" t="s">
        <v>58</v>
      </c>
      <c r="P1759" s="21" t="s">
        <v>90</v>
      </c>
      <c r="Q1759" s="20" t="s">
        <v>1685</v>
      </c>
      <c r="R1759" s="21" t="s">
        <v>1686</v>
      </c>
      <c r="S1759" s="35">
        <v>1</v>
      </c>
      <c r="T1759" s="22">
        <v>1</v>
      </c>
      <c r="U1759" s="20" t="s">
        <v>62</v>
      </c>
      <c r="V1759" s="20">
        <v>45735</v>
      </c>
      <c r="W1759" s="21">
        <v>3</v>
      </c>
      <c r="X1759" s="20">
        <v>45743</v>
      </c>
      <c r="Y1759" s="20">
        <v>45740</v>
      </c>
      <c r="Z1759" s="48">
        <v>3</v>
      </c>
      <c r="AA1759">
        <v>2025</v>
      </c>
      <c r="AB1759" s="45">
        <v>62493</v>
      </c>
      <c r="AC1759" s="45">
        <v>62493</v>
      </c>
      <c r="AI1759" s="10"/>
      <c r="AK1759" s="10"/>
    </row>
    <row r="1760" spans="1:37">
      <c r="A1760" t="s">
        <v>45</v>
      </c>
      <c r="B1760" t="s">
        <v>46</v>
      </c>
      <c r="C1760" t="s">
        <v>47</v>
      </c>
      <c r="D1760" t="s">
        <v>2206</v>
      </c>
      <c r="E1760" t="s">
        <v>88</v>
      </c>
      <c r="F1760" t="s">
        <v>79</v>
      </c>
      <c r="G1760" t="s">
        <v>51</v>
      </c>
      <c r="H1760" s="20" t="s">
        <v>52</v>
      </c>
      <c r="I1760" t="s">
        <v>53</v>
      </c>
      <c r="J1760" t="s">
        <v>54</v>
      </c>
      <c r="L1760" t="s">
        <v>55</v>
      </c>
      <c r="M1760" t="s">
        <v>56</v>
      </c>
      <c r="N1760" t="s">
        <v>57</v>
      </c>
      <c r="O1760" s="21" t="s">
        <v>58</v>
      </c>
      <c r="P1760" s="21" t="s">
        <v>64</v>
      </c>
      <c r="Q1760" s="20" t="s">
        <v>94</v>
      </c>
      <c r="R1760" s="21" t="s">
        <v>95</v>
      </c>
      <c r="S1760" s="35">
        <v>1</v>
      </c>
      <c r="T1760" s="22">
        <v>1</v>
      </c>
      <c r="U1760" s="20" t="s">
        <v>62</v>
      </c>
      <c r="V1760" s="20">
        <v>45736</v>
      </c>
      <c r="W1760" s="21">
        <v>3</v>
      </c>
      <c r="X1760" s="20">
        <v>45744</v>
      </c>
      <c r="Y1760" s="20">
        <v>45742</v>
      </c>
      <c r="Z1760" s="48">
        <v>3</v>
      </c>
      <c r="AA1760">
        <v>2025</v>
      </c>
      <c r="AB1760" s="45">
        <v>29994</v>
      </c>
      <c r="AC1760" s="45">
        <v>29994</v>
      </c>
      <c r="AI1760" s="10"/>
      <c r="AK1760" s="10"/>
    </row>
    <row r="1761" spans="1:37">
      <c r="A1761" t="s">
        <v>45</v>
      </c>
      <c r="B1761" t="s">
        <v>46</v>
      </c>
      <c r="C1761" t="s">
        <v>47</v>
      </c>
      <c r="D1761" t="s">
        <v>1993</v>
      </c>
      <c r="E1761" t="s">
        <v>49</v>
      </c>
      <c r="F1761" t="s">
        <v>50</v>
      </c>
      <c r="G1761" t="s">
        <v>51</v>
      </c>
      <c r="H1761" s="20" t="s">
        <v>52</v>
      </c>
      <c r="I1761" t="s">
        <v>53</v>
      </c>
      <c r="J1761" t="s">
        <v>54</v>
      </c>
      <c r="L1761" t="s">
        <v>55</v>
      </c>
      <c r="M1761" t="s">
        <v>56</v>
      </c>
      <c r="N1761" t="s">
        <v>57</v>
      </c>
      <c r="O1761" s="21" t="s">
        <v>58</v>
      </c>
      <c r="P1761" s="21" t="s">
        <v>59</v>
      </c>
      <c r="Q1761" s="20" t="s">
        <v>60</v>
      </c>
      <c r="R1761" s="21" t="s">
        <v>61</v>
      </c>
      <c r="S1761" s="35">
        <v>2</v>
      </c>
      <c r="T1761" s="22">
        <v>0</v>
      </c>
      <c r="U1761" s="20" t="s">
        <v>62</v>
      </c>
      <c r="V1761" s="20">
        <v>45733</v>
      </c>
      <c r="W1761" s="21">
        <v>3</v>
      </c>
      <c r="X1761" s="20">
        <v>45743</v>
      </c>
      <c r="Z1761" s="48">
        <v>3</v>
      </c>
      <c r="AA1761">
        <v>2025</v>
      </c>
      <c r="AB1761" s="45">
        <v>0</v>
      </c>
      <c r="AC1761" s="45">
        <v>0</v>
      </c>
      <c r="AI1761" s="10"/>
      <c r="AK1761" s="10"/>
    </row>
    <row r="1762" spans="1:37">
      <c r="A1762" t="s">
        <v>45</v>
      </c>
      <c r="B1762" t="s">
        <v>46</v>
      </c>
      <c r="C1762" t="s">
        <v>47</v>
      </c>
      <c r="D1762" t="s">
        <v>2207</v>
      </c>
      <c r="E1762" t="s">
        <v>88</v>
      </c>
      <c r="F1762" t="s">
        <v>79</v>
      </c>
      <c r="G1762" t="s">
        <v>51</v>
      </c>
      <c r="H1762" s="20" t="s">
        <v>52</v>
      </c>
      <c r="I1762" t="s">
        <v>53</v>
      </c>
      <c r="J1762" t="s">
        <v>54</v>
      </c>
      <c r="L1762" t="s">
        <v>55</v>
      </c>
      <c r="M1762" t="s">
        <v>77</v>
      </c>
      <c r="N1762" t="s">
        <v>89</v>
      </c>
      <c r="O1762" s="21" t="s">
        <v>58</v>
      </c>
      <c r="P1762" s="21" t="s">
        <v>104</v>
      </c>
      <c r="Q1762" s="20" t="s">
        <v>919</v>
      </c>
      <c r="R1762" s="21" t="s">
        <v>920</v>
      </c>
      <c r="S1762" s="35">
        <v>1</v>
      </c>
      <c r="T1762" s="22">
        <v>1</v>
      </c>
      <c r="U1762" s="20" t="s">
        <v>62</v>
      </c>
      <c r="V1762" s="20">
        <v>45735</v>
      </c>
      <c r="W1762" s="21">
        <v>3</v>
      </c>
      <c r="X1762" s="20">
        <v>45744</v>
      </c>
      <c r="Y1762" s="20">
        <v>45740</v>
      </c>
      <c r="Z1762" s="48">
        <v>3</v>
      </c>
      <c r="AA1762">
        <v>2025</v>
      </c>
      <c r="AB1762" s="45">
        <v>34369</v>
      </c>
      <c r="AC1762" s="45">
        <v>34369</v>
      </c>
      <c r="AI1762" s="10"/>
      <c r="AK1762" s="10"/>
    </row>
    <row r="1763" spans="1:37">
      <c r="A1763" t="s">
        <v>45</v>
      </c>
      <c r="B1763" t="s">
        <v>46</v>
      </c>
      <c r="C1763" t="s">
        <v>47</v>
      </c>
      <c r="D1763" t="s">
        <v>2208</v>
      </c>
      <c r="E1763" t="s">
        <v>88</v>
      </c>
      <c r="F1763" t="s">
        <v>79</v>
      </c>
      <c r="G1763" t="s">
        <v>51</v>
      </c>
      <c r="H1763" s="20" t="s">
        <v>52</v>
      </c>
      <c r="I1763" t="s">
        <v>53</v>
      </c>
      <c r="J1763" t="s">
        <v>54</v>
      </c>
      <c r="L1763" t="s">
        <v>55</v>
      </c>
      <c r="M1763" t="s">
        <v>56</v>
      </c>
      <c r="N1763" t="s">
        <v>57</v>
      </c>
      <c r="O1763" s="21" t="s">
        <v>58</v>
      </c>
      <c r="P1763" s="21" t="s">
        <v>64</v>
      </c>
      <c r="Q1763" s="20" t="s">
        <v>518</v>
      </c>
      <c r="R1763" s="21" t="s">
        <v>519</v>
      </c>
      <c r="S1763" s="35">
        <v>1</v>
      </c>
      <c r="T1763" s="22">
        <v>1</v>
      </c>
      <c r="U1763" s="20" t="s">
        <v>62</v>
      </c>
      <c r="V1763" s="20">
        <v>45736</v>
      </c>
      <c r="W1763" s="21">
        <v>3</v>
      </c>
      <c r="X1763" s="20">
        <v>45744</v>
      </c>
      <c r="Y1763" s="20">
        <v>45742</v>
      </c>
      <c r="Z1763" s="48">
        <v>3</v>
      </c>
      <c r="AA1763">
        <v>2025</v>
      </c>
      <c r="AB1763" s="45">
        <v>128565</v>
      </c>
      <c r="AC1763" s="45">
        <v>128565</v>
      </c>
      <c r="AI1763" s="10"/>
      <c r="AK1763" s="10"/>
    </row>
    <row r="1764" spans="1:37">
      <c r="A1764" t="s">
        <v>45</v>
      </c>
      <c r="B1764" t="s">
        <v>46</v>
      </c>
      <c r="C1764" t="s">
        <v>47</v>
      </c>
      <c r="D1764" t="s">
        <v>2209</v>
      </c>
      <c r="E1764" t="s">
        <v>88</v>
      </c>
      <c r="F1764" t="s">
        <v>79</v>
      </c>
      <c r="G1764" t="s">
        <v>51</v>
      </c>
      <c r="H1764" s="20" t="s">
        <v>58</v>
      </c>
      <c r="I1764" t="s">
        <v>53</v>
      </c>
      <c r="J1764" t="s">
        <v>54</v>
      </c>
      <c r="L1764" t="s">
        <v>55</v>
      </c>
      <c r="M1764" t="s">
        <v>56</v>
      </c>
      <c r="N1764" t="s">
        <v>57</v>
      </c>
      <c r="O1764" s="21" t="s">
        <v>58</v>
      </c>
      <c r="P1764" s="21" t="s">
        <v>64</v>
      </c>
      <c r="Q1764" s="20" t="s">
        <v>456</v>
      </c>
      <c r="R1764" s="21" t="s">
        <v>457</v>
      </c>
      <c r="S1764" s="35">
        <v>1</v>
      </c>
      <c r="T1764" s="22">
        <v>0</v>
      </c>
      <c r="U1764" s="20" t="s">
        <v>62</v>
      </c>
      <c r="V1764" s="20">
        <v>45716</v>
      </c>
      <c r="W1764" s="21">
        <v>2</v>
      </c>
      <c r="X1764" s="20">
        <v>45723</v>
      </c>
      <c r="Z1764" s="48">
        <v>3</v>
      </c>
      <c r="AA1764">
        <v>2025</v>
      </c>
      <c r="AB1764" s="45">
        <v>28088</v>
      </c>
      <c r="AC1764" s="45">
        <v>0</v>
      </c>
      <c r="AI1764" s="10"/>
      <c r="AK1764" s="10"/>
    </row>
    <row r="1765" spans="1:37">
      <c r="A1765" t="s">
        <v>45</v>
      </c>
      <c r="B1765" t="s">
        <v>46</v>
      </c>
      <c r="C1765" t="s">
        <v>47</v>
      </c>
      <c r="D1765" t="s">
        <v>2210</v>
      </c>
      <c r="E1765" t="s">
        <v>88</v>
      </c>
      <c r="F1765" t="s">
        <v>79</v>
      </c>
      <c r="G1765" t="s">
        <v>51</v>
      </c>
      <c r="H1765" s="20" t="s">
        <v>52</v>
      </c>
      <c r="I1765" t="s">
        <v>53</v>
      </c>
      <c r="J1765" t="s">
        <v>54</v>
      </c>
      <c r="L1765" t="s">
        <v>55</v>
      </c>
      <c r="M1765" t="s">
        <v>56</v>
      </c>
      <c r="N1765" t="s">
        <v>57</v>
      </c>
      <c r="O1765" s="21" t="s">
        <v>58</v>
      </c>
      <c r="P1765" s="21" t="s">
        <v>64</v>
      </c>
      <c r="Q1765" s="20" t="s">
        <v>481</v>
      </c>
      <c r="R1765" s="21" t="s">
        <v>482</v>
      </c>
      <c r="S1765" s="35">
        <v>1</v>
      </c>
      <c r="T1765" s="22">
        <v>1</v>
      </c>
      <c r="U1765" s="20" t="s">
        <v>62</v>
      </c>
      <c r="V1765" s="20">
        <v>45715</v>
      </c>
      <c r="W1765" s="21">
        <v>2</v>
      </c>
      <c r="X1765" s="20">
        <v>45723</v>
      </c>
      <c r="Y1765" s="20">
        <v>45721</v>
      </c>
      <c r="Z1765" s="48">
        <v>3</v>
      </c>
      <c r="AA1765">
        <v>2025</v>
      </c>
      <c r="AB1765" s="45">
        <v>81244</v>
      </c>
      <c r="AC1765" s="45">
        <v>81244</v>
      </c>
      <c r="AI1765" s="10"/>
      <c r="AK1765" s="10"/>
    </row>
    <row r="1766" spans="1:37">
      <c r="A1766" t="s">
        <v>45</v>
      </c>
      <c r="B1766" t="s">
        <v>46</v>
      </c>
      <c r="C1766" t="s">
        <v>47</v>
      </c>
      <c r="D1766" t="s">
        <v>2211</v>
      </c>
      <c r="E1766" t="s">
        <v>88</v>
      </c>
      <c r="F1766" t="s">
        <v>79</v>
      </c>
      <c r="G1766" t="s">
        <v>51</v>
      </c>
      <c r="H1766" s="20" t="s">
        <v>52</v>
      </c>
      <c r="I1766" t="s">
        <v>53</v>
      </c>
      <c r="J1766" t="s">
        <v>54</v>
      </c>
      <c r="L1766" t="s">
        <v>55</v>
      </c>
      <c r="M1766" t="s">
        <v>56</v>
      </c>
      <c r="N1766" t="s">
        <v>57</v>
      </c>
      <c r="O1766" s="21" t="s">
        <v>58</v>
      </c>
      <c r="P1766" s="21" t="s">
        <v>207</v>
      </c>
      <c r="Q1766" s="20" t="s">
        <v>950</v>
      </c>
      <c r="R1766" s="21" t="s">
        <v>951</v>
      </c>
      <c r="S1766" s="35">
        <v>1</v>
      </c>
      <c r="T1766" s="22">
        <v>1</v>
      </c>
      <c r="U1766" s="20" t="s">
        <v>62</v>
      </c>
      <c r="V1766" s="20">
        <v>45715</v>
      </c>
      <c r="W1766" s="21">
        <v>2</v>
      </c>
      <c r="X1766" s="20">
        <v>45727</v>
      </c>
      <c r="Y1766" s="20">
        <v>45719</v>
      </c>
      <c r="Z1766" s="48">
        <v>3</v>
      </c>
      <c r="AA1766">
        <v>2025</v>
      </c>
      <c r="AB1766" s="45">
        <v>62494</v>
      </c>
      <c r="AC1766" s="45">
        <v>62494</v>
      </c>
      <c r="AI1766" s="10"/>
      <c r="AK1766" s="10"/>
    </row>
    <row r="1767" spans="1:37">
      <c r="A1767" t="s">
        <v>45</v>
      </c>
      <c r="B1767" t="s">
        <v>46</v>
      </c>
      <c r="C1767" t="s">
        <v>47</v>
      </c>
      <c r="D1767" t="s">
        <v>2212</v>
      </c>
      <c r="E1767" t="s">
        <v>88</v>
      </c>
      <c r="F1767" t="s">
        <v>79</v>
      </c>
      <c r="G1767" t="s">
        <v>51</v>
      </c>
      <c r="H1767" s="20" t="s">
        <v>52</v>
      </c>
      <c r="I1767" t="s">
        <v>53</v>
      </c>
      <c r="J1767" t="s">
        <v>54</v>
      </c>
      <c r="L1767" t="s">
        <v>55</v>
      </c>
      <c r="M1767" t="s">
        <v>77</v>
      </c>
      <c r="N1767" t="s">
        <v>89</v>
      </c>
      <c r="O1767" s="21" t="s">
        <v>58</v>
      </c>
      <c r="P1767" s="21" t="s">
        <v>119</v>
      </c>
      <c r="Q1767" s="20" t="s">
        <v>264</v>
      </c>
      <c r="R1767" s="21" t="s">
        <v>265</v>
      </c>
      <c r="S1767" s="35">
        <v>1</v>
      </c>
      <c r="T1767" s="22">
        <v>1</v>
      </c>
      <c r="U1767" s="20" t="s">
        <v>62</v>
      </c>
      <c r="V1767" s="20">
        <v>45716</v>
      </c>
      <c r="W1767" s="21">
        <v>2</v>
      </c>
      <c r="X1767" s="20">
        <v>45723</v>
      </c>
      <c r="Y1767" s="20">
        <v>45721</v>
      </c>
      <c r="Z1767" s="48">
        <v>3</v>
      </c>
      <c r="AA1767">
        <v>2025</v>
      </c>
      <c r="AB1767" s="45">
        <v>73327</v>
      </c>
      <c r="AC1767" s="45">
        <v>73327</v>
      </c>
      <c r="AI1767" s="10"/>
      <c r="AK1767" s="10"/>
    </row>
    <row r="1768" spans="1:37">
      <c r="A1768" t="s">
        <v>45</v>
      </c>
      <c r="B1768" t="s">
        <v>46</v>
      </c>
      <c r="C1768" t="s">
        <v>47</v>
      </c>
      <c r="D1768" t="s">
        <v>2213</v>
      </c>
      <c r="E1768" t="s">
        <v>88</v>
      </c>
      <c r="F1768" t="s">
        <v>79</v>
      </c>
      <c r="G1768" t="s">
        <v>51</v>
      </c>
      <c r="H1768" s="20" t="s">
        <v>52</v>
      </c>
      <c r="I1768" t="s">
        <v>53</v>
      </c>
      <c r="J1768" t="s">
        <v>54</v>
      </c>
      <c r="L1768" t="s">
        <v>55</v>
      </c>
      <c r="M1768" t="s">
        <v>56</v>
      </c>
      <c r="N1768" t="s">
        <v>57</v>
      </c>
      <c r="O1768" s="21" t="s">
        <v>58</v>
      </c>
      <c r="P1768" s="21" t="s">
        <v>64</v>
      </c>
      <c r="Q1768" s="20" t="s">
        <v>325</v>
      </c>
      <c r="R1768" s="21" t="s">
        <v>326</v>
      </c>
      <c r="S1768" s="35">
        <v>1</v>
      </c>
      <c r="T1768" s="22">
        <v>1</v>
      </c>
      <c r="U1768" s="20" t="s">
        <v>62</v>
      </c>
      <c r="V1768" s="20">
        <v>45732</v>
      </c>
      <c r="W1768" s="21">
        <v>3</v>
      </c>
      <c r="X1768" s="20">
        <v>45740</v>
      </c>
      <c r="Y1768" s="20">
        <v>45737</v>
      </c>
      <c r="Z1768" s="48">
        <v>3</v>
      </c>
      <c r="AA1768">
        <v>2025</v>
      </c>
      <c r="AB1768" s="45">
        <v>84369</v>
      </c>
      <c r="AC1768" s="45">
        <v>84369</v>
      </c>
      <c r="AI1768" s="10"/>
      <c r="AK1768" s="10"/>
    </row>
    <row r="1769" spans="1:37">
      <c r="A1769" t="s">
        <v>45</v>
      </c>
      <c r="B1769" t="s">
        <v>46</v>
      </c>
      <c r="C1769" t="s">
        <v>47</v>
      </c>
      <c r="D1769" t="s">
        <v>2214</v>
      </c>
      <c r="E1769" t="s">
        <v>88</v>
      </c>
      <c r="F1769" t="s">
        <v>79</v>
      </c>
      <c r="G1769" t="s">
        <v>51</v>
      </c>
      <c r="H1769" s="20" t="s">
        <v>52</v>
      </c>
      <c r="I1769" t="s">
        <v>53</v>
      </c>
      <c r="J1769" t="s">
        <v>54</v>
      </c>
      <c r="L1769" t="s">
        <v>55</v>
      </c>
      <c r="M1769" t="s">
        <v>56</v>
      </c>
      <c r="N1769" t="s">
        <v>57</v>
      </c>
      <c r="O1769" s="21" t="s">
        <v>58</v>
      </c>
      <c r="P1769" s="21" t="s">
        <v>522</v>
      </c>
      <c r="Q1769" s="20" t="s">
        <v>1078</v>
      </c>
      <c r="R1769" s="21" t="s">
        <v>1079</v>
      </c>
      <c r="S1769" s="35">
        <v>1</v>
      </c>
      <c r="T1769" s="22">
        <v>1</v>
      </c>
      <c r="U1769" s="20" t="s">
        <v>62</v>
      </c>
      <c r="V1769" s="20">
        <v>45716</v>
      </c>
      <c r="W1769" s="21">
        <v>2</v>
      </c>
      <c r="X1769" s="20">
        <v>45723</v>
      </c>
      <c r="Y1769" s="20">
        <v>45721</v>
      </c>
      <c r="Z1769" s="48">
        <v>3</v>
      </c>
      <c r="AA1769">
        <v>2025</v>
      </c>
      <c r="AB1769" s="45">
        <v>49995</v>
      </c>
      <c r="AC1769" s="45">
        <v>49995</v>
      </c>
      <c r="AI1769" s="10"/>
      <c r="AK1769" s="10"/>
    </row>
    <row r="1770" spans="1:37">
      <c r="A1770" t="s">
        <v>45</v>
      </c>
      <c r="B1770" t="s">
        <v>46</v>
      </c>
      <c r="C1770" t="s">
        <v>47</v>
      </c>
      <c r="D1770" t="s">
        <v>2215</v>
      </c>
      <c r="E1770" t="s">
        <v>88</v>
      </c>
      <c r="F1770" t="s">
        <v>79</v>
      </c>
      <c r="G1770" t="s">
        <v>51</v>
      </c>
      <c r="H1770" s="20" t="s">
        <v>52</v>
      </c>
      <c r="I1770" t="s">
        <v>53</v>
      </c>
      <c r="J1770" t="s">
        <v>54</v>
      </c>
      <c r="L1770" t="s">
        <v>55</v>
      </c>
      <c r="M1770" t="s">
        <v>77</v>
      </c>
      <c r="N1770" t="s">
        <v>89</v>
      </c>
      <c r="O1770" s="21" t="s">
        <v>58</v>
      </c>
      <c r="P1770" s="21" t="s">
        <v>104</v>
      </c>
      <c r="Q1770" s="20" t="s">
        <v>105</v>
      </c>
      <c r="R1770" s="21" t="s">
        <v>106</v>
      </c>
      <c r="S1770" s="35">
        <v>1</v>
      </c>
      <c r="T1770" s="22">
        <v>1</v>
      </c>
      <c r="U1770" s="20" t="s">
        <v>62</v>
      </c>
      <c r="V1770" s="20">
        <v>45732</v>
      </c>
      <c r="W1770" s="21">
        <v>3</v>
      </c>
      <c r="X1770" s="20">
        <v>45740</v>
      </c>
      <c r="Y1770" s="20">
        <v>45735</v>
      </c>
      <c r="Z1770" s="48">
        <v>3</v>
      </c>
      <c r="AA1770">
        <v>2025</v>
      </c>
      <c r="AB1770" s="45">
        <v>81246</v>
      </c>
      <c r="AC1770" s="45">
        <v>81246</v>
      </c>
      <c r="AI1770" s="10"/>
      <c r="AK1770" s="10"/>
    </row>
    <row r="1771" spans="1:37">
      <c r="A1771" t="s">
        <v>45</v>
      </c>
      <c r="B1771" t="s">
        <v>46</v>
      </c>
      <c r="C1771" t="s">
        <v>47</v>
      </c>
      <c r="D1771" t="s">
        <v>2216</v>
      </c>
      <c r="E1771" t="s">
        <v>88</v>
      </c>
      <c r="F1771" t="s">
        <v>79</v>
      </c>
      <c r="G1771" t="s">
        <v>51</v>
      </c>
      <c r="H1771" s="20" t="s">
        <v>52</v>
      </c>
      <c r="I1771" t="s">
        <v>53</v>
      </c>
      <c r="J1771" t="s">
        <v>54</v>
      </c>
      <c r="L1771" t="s">
        <v>55</v>
      </c>
      <c r="M1771" t="s">
        <v>77</v>
      </c>
      <c r="N1771" t="s">
        <v>89</v>
      </c>
      <c r="O1771" s="21" t="s">
        <v>58</v>
      </c>
      <c r="P1771" s="21" t="s">
        <v>126</v>
      </c>
      <c r="Q1771" s="20" t="s">
        <v>960</v>
      </c>
      <c r="R1771" s="21" t="s">
        <v>961</v>
      </c>
      <c r="S1771" s="35">
        <v>1</v>
      </c>
      <c r="T1771" s="22">
        <v>1</v>
      </c>
      <c r="U1771" s="20" t="s">
        <v>62</v>
      </c>
      <c r="V1771" s="20">
        <v>45732</v>
      </c>
      <c r="W1771" s="21">
        <v>3</v>
      </c>
      <c r="X1771" s="20">
        <v>45740</v>
      </c>
      <c r="Y1771" s="20">
        <v>45735</v>
      </c>
      <c r="Z1771" s="48">
        <v>3</v>
      </c>
      <c r="AA1771">
        <v>2025</v>
      </c>
      <c r="AB1771" s="45">
        <v>28119</v>
      </c>
      <c r="AC1771" s="45">
        <v>28119</v>
      </c>
      <c r="AI1771" s="10"/>
      <c r="AK1771" s="10"/>
    </row>
    <row r="1772" spans="1:37">
      <c r="A1772" t="s">
        <v>45</v>
      </c>
      <c r="B1772" t="s">
        <v>46</v>
      </c>
      <c r="C1772" t="s">
        <v>47</v>
      </c>
      <c r="D1772" t="s">
        <v>2217</v>
      </c>
      <c r="E1772" t="s">
        <v>88</v>
      </c>
      <c r="F1772" t="s">
        <v>79</v>
      </c>
      <c r="G1772" t="s">
        <v>51</v>
      </c>
      <c r="H1772" s="20" t="s">
        <v>52</v>
      </c>
      <c r="I1772" t="s">
        <v>53</v>
      </c>
      <c r="J1772" t="s">
        <v>54</v>
      </c>
      <c r="L1772" t="s">
        <v>55</v>
      </c>
      <c r="M1772" t="s">
        <v>56</v>
      </c>
      <c r="N1772" t="s">
        <v>57</v>
      </c>
      <c r="O1772" s="21" t="s">
        <v>58</v>
      </c>
      <c r="P1772" s="21" t="s">
        <v>64</v>
      </c>
      <c r="Q1772" s="20" t="s">
        <v>1304</v>
      </c>
      <c r="R1772" s="21" t="s">
        <v>1305</v>
      </c>
      <c r="S1772" s="35">
        <v>1</v>
      </c>
      <c r="T1772" s="22">
        <v>1</v>
      </c>
      <c r="U1772" s="20" t="s">
        <v>62</v>
      </c>
      <c r="V1772" s="20">
        <v>45716</v>
      </c>
      <c r="W1772" s="21">
        <v>2</v>
      </c>
      <c r="X1772" s="20">
        <v>45723</v>
      </c>
      <c r="Y1772" s="20">
        <v>45721</v>
      </c>
      <c r="Z1772" s="48">
        <v>3</v>
      </c>
      <c r="AA1772">
        <v>2025</v>
      </c>
      <c r="AB1772" s="45">
        <v>74994</v>
      </c>
      <c r="AC1772" s="45">
        <v>74994</v>
      </c>
      <c r="AI1772" s="10"/>
      <c r="AK1772" s="10"/>
    </row>
    <row r="1773" spans="1:37">
      <c r="A1773" t="s">
        <v>45</v>
      </c>
      <c r="B1773" t="s">
        <v>46</v>
      </c>
      <c r="C1773" t="s">
        <v>47</v>
      </c>
      <c r="D1773" t="s">
        <v>2218</v>
      </c>
      <c r="E1773" t="s">
        <v>88</v>
      </c>
      <c r="F1773" t="s">
        <v>79</v>
      </c>
      <c r="G1773" t="s">
        <v>51</v>
      </c>
      <c r="H1773" s="20" t="s">
        <v>52</v>
      </c>
      <c r="I1773" t="s">
        <v>53</v>
      </c>
      <c r="J1773" t="s">
        <v>54</v>
      </c>
      <c r="L1773" t="s">
        <v>55</v>
      </c>
      <c r="M1773" t="s">
        <v>56</v>
      </c>
      <c r="N1773" t="s">
        <v>57</v>
      </c>
      <c r="O1773" s="21" t="s">
        <v>58</v>
      </c>
      <c r="P1773" s="21" t="s">
        <v>64</v>
      </c>
      <c r="Q1773" s="20" t="s">
        <v>154</v>
      </c>
      <c r="R1773" s="21" t="s">
        <v>155</v>
      </c>
      <c r="S1773" s="35">
        <v>1</v>
      </c>
      <c r="T1773" s="22">
        <v>1</v>
      </c>
      <c r="U1773" s="20" t="s">
        <v>62</v>
      </c>
      <c r="V1773" s="20">
        <v>45716</v>
      </c>
      <c r="W1773" s="21">
        <v>2</v>
      </c>
      <c r="X1773" s="20">
        <v>45723</v>
      </c>
      <c r="Y1773" s="20">
        <v>45721</v>
      </c>
      <c r="Z1773" s="48">
        <v>3</v>
      </c>
      <c r="AA1773">
        <v>2025</v>
      </c>
      <c r="AB1773" s="45">
        <v>93744</v>
      </c>
      <c r="AC1773" s="45">
        <v>93744</v>
      </c>
      <c r="AI1773" s="10"/>
      <c r="AK1773" s="10"/>
    </row>
    <row r="1774" spans="1:37">
      <c r="A1774" t="s">
        <v>45</v>
      </c>
      <c r="B1774" t="s">
        <v>46</v>
      </c>
      <c r="C1774" t="s">
        <v>47</v>
      </c>
      <c r="D1774" t="s">
        <v>2219</v>
      </c>
      <c r="E1774" t="s">
        <v>88</v>
      </c>
      <c r="F1774" t="s">
        <v>79</v>
      </c>
      <c r="G1774" t="s">
        <v>51</v>
      </c>
      <c r="H1774" s="20" t="s">
        <v>52</v>
      </c>
      <c r="I1774" t="s">
        <v>53</v>
      </c>
      <c r="J1774" t="s">
        <v>54</v>
      </c>
      <c r="L1774" t="s">
        <v>55</v>
      </c>
      <c r="M1774" t="s">
        <v>77</v>
      </c>
      <c r="N1774" t="s">
        <v>89</v>
      </c>
      <c r="O1774" s="21" t="s">
        <v>58</v>
      </c>
      <c r="P1774" s="21" t="s">
        <v>90</v>
      </c>
      <c r="Q1774" s="20" t="s">
        <v>214</v>
      </c>
      <c r="R1774" s="21" t="s">
        <v>215</v>
      </c>
      <c r="S1774" s="35">
        <v>1</v>
      </c>
      <c r="T1774" s="22">
        <v>1</v>
      </c>
      <c r="U1774" s="20" t="s">
        <v>62</v>
      </c>
      <c r="V1774" s="20">
        <v>45732</v>
      </c>
      <c r="W1774" s="21">
        <v>3</v>
      </c>
      <c r="X1774" s="20">
        <v>45740</v>
      </c>
      <c r="Y1774" s="20">
        <v>45735</v>
      </c>
      <c r="Z1774" s="48">
        <v>3</v>
      </c>
      <c r="AA1774">
        <v>2025</v>
      </c>
      <c r="AB1774" s="45">
        <v>46871</v>
      </c>
      <c r="AC1774" s="45">
        <v>46871</v>
      </c>
      <c r="AI1774" s="10"/>
      <c r="AK1774" s="10"/>
    </row>
    <row r="1775" spans="1:37">
      <c r="A1775" t="s">
        <v>45</v>
      </c>
      <c r="B1775" t="s">
        <v>46</v>
      </c>
      <c r="C1775" t="s">
        <v>47</v>
      </c>
      <c r="D1775" t="s">
        <v>2220</v>
      </c>
      <c r="E1775" t="s">
        <v>88</v>
      </c>
      <c r="F1775" t="s">
        <v>79</v>
      </c>
      <c r="G1775" t="s">
        <v>51</v>
      </c>
      <c r="H1775" s="20" t="s">
        <v>52</v>
      </c>
      <c r="I1775" t="s">
        <v>53</v>
      </c>
      <c r="J1775" t="s">
        <v>54</v>
      </c>
      <c r="L1775" t="s">
        <v>55</v>
      </c>
      <c r="M1775" t="s">
        <v>77</v>
      </c>
      <c r="N1775" t="s">
        <v>89</v>
      </c>
      <c r="O1775" s="21" t="s">
        <v>58</v>
      </c>
      <c r="P1775" s="21" t="s">
        <v>90</v>
      </c>
      <c r="Q1775" s="20" t="s">
        <v>91</v>
      </c>
      <c r="R1775" s="21" t="s">
        <v>92</v>
      </c>
      <c r="S1775" s="35">
        <v>1</v>
      </c>
      <c r="T1775" s="22">
        <v>1</v>
      </c>
      <c r="U1775" s="20" t="s">
        <v>62</v>
      </c>
      <c r="V1775" s="20">
        <v>45732</v>
      </c>
      <c r="W1775" s="21">
        <v>3</v>
      </c>
      <c r="X1775" s="20">
        <v>45740</v>
      </c>
      <c r="Y1775" s="20">
        <v>45735</v>
      </c>
      <c r="Z1775" s="48">
        <v>3</v>
      </c>
      <c r="AA1775">
        <v>2025</v>
      </c>
      <c r="AB1775" s="45">
        <v>43742</v>
      </c>
      <c r="AC1775" s="45">
        <v>43742</v>
      </c>
      <c r="AI1775" s="10"/>
      <c r="AK1775" s="10"/>
    </row>
    <row r="1776" spans="1:37">
      <c r="A1776" t="s">
        <v>45</v>
      </c>
      <c r="B1776" t="s">
        <v>46</v>
      </c>
      <c r="C1776" t="s">
        <v>47</v>
      </c>
      <c r="D1776" t="s">
        <v>2221</v>
      </c>
      <c r="E1776" t="s">
        <v>88</v>
      </c>
      <c r="F1776" t="s">
        <v>79</v>
      </c>
      <c r="G1776" t="s">
        <v>51</v>
      </c>
      <c r="H1776" s="20" t="s">
        <v>52</v>
      </c>
      <c r="I1776" t="s">
        <v>53</v>
      </c>
      <c r="J1776" t="s">
        <v>54</v>
      </c>
      <c r="L1776" t="s">
        <v>55</v>
      </c>
      <c r="M1776" t="s">
        <v>77</v>
      </c>
      <c r="N1776" t="s">
        <v>89</v>
      </c>
      <c r="O1776" s="21" t="s">
        <v>58</v>
      </c>
      <c r="P1776" s="21" t="s">
        <v>126</v>
      </c>
      <c r="Q1776" s="20" t="s">
        <v>217</v>
      </c>
      <c r="R1776" s="21" t="s">
        <v>218</v>
      </c>
      <c r="S1776" s="35">
        <v>1</v>
      </c>
      <c r="T1776" s="22">
        <v>1</v>
      </c>
      <c r="U1776" s="20" t="s">
        <v>62</v>
      </c>
      <c r="V1776" s="20">
        <v>45716</v>
      </c>
      <c r="W1776" s="21">
        <v>2</v>
      </c>
      <c r="X1776" s="20">
        <v>45726</v>
      </c>
      <c r="Y1776" s="20">
        <v>45721</v>
      </c>
      <c r="Z1776" s="48">
        <v>3</v>
      </c>
      <c r="AA1776">
        <v>2025</v>
      </c>
      <c r="AB1776" s="45">
        <v>64280</v>
      </c>
      <c r="AC1776" s="45">
        <v>64280</v>
      </c>
      <c r="AI1776" s="10"/>
      <c r="AK1776" s="10"/>
    </row>
    <row r="1777" spans="1:37">
      <c r="A1777" t="s">
        <v>45</v>
      </c>
      <c r="B1777" t="s">
        <v>46</v>
      </c>
      <c r="C1777" t="s">
        <v>47</v>
      </c>
      <c r="D1777" t="s">
        <v>2222</v>
      </c>
      <c r="E1777" t="s">
        <v>88</v>
      </c>
      <c r="F1777" t="s">
        <v>79</v>
      </c>
      <c r="G1777" t="s">
        <v>51</v>
      </c>
      <c r="H1777" s="20" t="s">
        <v>52</v>
      </c>
      <c r="I1777" t="s">
        <v>53</v>
      </c>
      <c r="J1777" t="s">
        <v>54</v>
      </c>
      <c r="L1777" t="s">
        <v>55</v>
      </c>
      <c r="M1777" t="s">
        <v>77</v>
      </c>
      <c r="N1777" t="s">
        <v>89</v>
      </c>
      <c r="O1777" s="21" t="s">
        <v>58</v>
      </c>
      <c r="P1777" s="21" t="s">
        <v>97</v>
      </c>
      <c r="Q1777" s="20" t="s">
        <v>260</v>
      </c>
      <c r="R1777" s="21" t="s">
        <v>261</v>
      </c>
      <c r="S1777" s="35">
        <v>1</v>
      </c>
      <c r="T1777" s="22">
        <v>1</v>
      </c>
      <c r="U1777" s="20" t="s">
        <v>62</v>
      </c>
      <c r="V1777" s="20">
        <v>45732</v>
      </c>
      <c r="W1777" s="21">
        <v>3</v>
      </c>
      <c r="X1777" s="20">
        <v>45740</v>
      </c>
      <c r="Y1777" s="20">
        <v>45735</v>
      </c>
      <c r="Z1777" s="48">
        <v>3</v>
      </c>
      <c r="AA1777">
        <v>2025</v>
      </c>
      <c r="AB1777" s="45">
        <v>40622</v>
      </c>
      <c r="AC1777" s="45">
        <v>40622</v>
      </c>
      <c r="AI1777" s="10"/>
      <c r="AK1777" s="10"/>
    </row>
    <row r="1778" spans="1:37">
      <c r="A1778" t="s">
        <v>45</v>
      </c>
      <c r="B1778" t="s">
        <v>46</v>
      </c>
      <c r="C1778" t="s">
        <v>47</v>
      </c>
      <c r="D1778" t="s">
        <v>2223</v>
      </c>
      <c r="E1778" t="s">
        <v>88</v>
      </c>
      <c r="F1778" t="s">
        <v>79</v>
      </c>
      <c r="G1778" t="s">
        <v>51</v>
      </c>
      <c r="H1778" s="20" t="s">
        <v>52</v>
      </c>
      <c r="I1778" t="s">
        <v>53</v>
      </c>
      <c r="J1778" t="s">
        <v>54</v>
      </c>
      <c r="L1778" t="s">
        <v>55</v>
      </c>
      <c r="M1778" t="s">
        <v>77</v>
      </c>
      <c r="N1778" t="s">
        <v>89</v>
      </c>
      <c r="O1778" s="21" t="s">
        <v>58</v>
      </c>
      <c r="P1778" s="21" t="s">
        <v>253</v>
      </c>
      <c r="Q1778" s="20" t="s">
        <v>469</v>
      </c>
      <c r="R1778" s="21" t="s">
        <v>470</v>
      </c>
      <c r="S1778" s="35">
        <v>1</v>
      </c>
      <c r="T1778" s="22">
        <v>1</v>
      </c>
      <c r="U1778" s="20" t="s">
        <v>62</v>
      </c>
      <c r="V1778" s="20">
        <v>45732</v>
      </c>
      <c r="W1778" s="21">
        <v>3</v>
      </c>
      <c r="X1778" s="20">
        <v>45740</v>
      </c>
      <c r="Y1778" s="20">
        <v>45735</v>
      </c>
      <c r="Z1778" s="48">
        <v>3</v>
      </c>
      <c r="AA1778">
        <v>2025</v>
      </c>
      <c r="AB1778" s="45">
        <v>46869</v>
      </c>
      <c r="AC1778" s="45">
        <v>46869</v>
      </c>
      <c r="AI1778" s="10"/>
      <c r="AK1778" s="10"/>
    </row>
    <row r="1779" spans="1:37">
      <c r="A1779" t="s">
        <v>45</v>
      </c>
      <c r="B1779" t="s">
        <v>46</v>
      </c>
      <c r="C1779" t="s">
        <v>47</v>
      </c>
      <c r="D1779" t="s">
        <v>2224</v>
      </c>
      <c r="E1779" t="s">
        <v>88</v>
      </c>
      <c r="F1779" t="s">
        <v>79</v>
      </c>
      <c r="G1779" t="s">
        <v>51</v>
      </c>
      <c r="H1779" s="20" t="s">
        <v>52</v>
      </c>
      <c r="I1779" t="s">
        <v>53</v>
      </c>
      <c r="J1779" t="s">
        <v>54</v>
      </c>
      <c r="L1779" t="s">
        <v>55</v>
      </c>
      <c r="M1779" t="s">
        <v>77</v>
      </c>
      <c r="N1779" t="s">
        <v>89</v>
      </c>
      <c r="O1779" s="21" t="s">
        <v>58</v>
      </c>
      <c r="P1779" s="21" t="s">
        <v>97</v>
      </c>
      <c r="Q1779" s="20" t="s">
        <v>428</v>
      </c>
      <c r="R1779" s="21" t="s">
        <v>429</v>
      </c>
      <c r="S1779" s="35">
        <v>1</v>
      </c>
      <c r="T1779" s="22">
        <v>1</v>
      </c>
      <c r="U1779" s="20" t="s">
        <v>62</v>
      </c>
      <c r="V1779" s="20">
        <v>45732</v>
      </c>
      <c r="W1779" s="21">
        <v>3</v>
      </c>
      <c r="X1779" s="20">
        <v>45740</v>
      </c>
      <c r="Y1779" s="20">
        <v>45735</v>
      </c>
      <c r="Z1779" s="48">
        <v>3</v>
      </c>
      <c r="AA1779">
        <v>2025</v>
      </c>
      <c r="AB1779" s="45">
        <v>56248</v>
      </c>
      <c r="AC1779" s="45">
        <v>56248</v>
      </c>
      <c r="AI1779" s="10"/>
      <c r="AK1779" s="10"/>
    </row>
    <row r="1780" spans="1:37">
      <c r="A1780" t="s">
        <v>45</v>
      </c>
      <c r="B1780" t="s">
        <v>46</v>
      </c>
      <c r="C1780" t="s">
        <v>47</v>
      </c>
      <c r="D1780" t="s">
        <v>2225</v>
      </c>
      <c r="E1780" t="s">
        <v>88</v>
      </c>
      <c r="F1780" t="s">
        <v>79</v>
      </c>
      <c r="G1780" t="s">
        <v>51</v>
      </c>
      <c r="H1780" s="20" t="s">
        <v>52</v>
      </c>
      <c r="I1780" t="s">
        <v>53</v>
      </c>
      <c r="J1780" t="s">
        <v>54</v>
      </c>
      <c r="L1780" t="s">
        <v>55</v>
      </c>
      <c r="M1780" t="s">
        <v>56</v>
      </c>
      <c r="N1780" t="s">
        <v>57</v>
      </c>
      <c r="O1780" s="21" t="s">
        <v>58</v>
      </c>
      <c r="P1780" s="21" t="s">
        <v>64</v>
      </c>
      <c r="Q1780" s="20" t="s">
        <v>1691</v>
      </c>
      <c r="R1780" s="21" t="s">
        <v>1692</v>
      </c>
      <c r="S1780" s="35">
        <v>1</v>
      </c>
      <c r="T1780" s="22">
        <v>1</v>
      </c>
      <c r="U1780" s="20" t="s">
        <v>62</v>
      </c>
      <c r="V1780" s="20">
        <v>45732</v>
      </c>
      <c r="W1780" s="21">
        <v>3</v>
      </c>
      <c r="X1780" s="20">
        <v>45740</v>
      </c>
      <c r="Y1780" s="20">
        <v>45735</v>
      </c>
      <c r="Z1780" s="48">
        <v>3</v>
      </c>
      <c r="AA1780">
        <v>2025</v>
      </c>
      <c r="AB1780" s="45">
        <v>106244</v>
      </c>
      <c r="AC1780" s="45">
        <v>106244</v>
      </c>
      <c r="AI1780" s="10"/>
      <c r="AK1780" s="10"/>
    </row>
    <row r="1781" spans="1:37">
      <c r="A1781" t="s">
        <v>45</v>
      </c>
      <c r="B1781" t="s">
        <v>46</v>
      </c>
      <c r="C1781" t="s">
        <v>47</v>
      </c>
      <c r="D1781" t="s">
        <v>2226</v>
      </c>
      <c r="E1781" t="s">
        <v>88</v>
      </c>
      <c r="F1781" t="s">
        <v>79</v>
      </c>
      <c r="G1781" t="s">
        <v>51</v>
      </c>
      <c r="H1781" s="20" t="s">
        <v>52</v>
      </c>
      <c r="I1781" t="s">
        <v>53</v>
      </c>
      <c r="J1781" t="s">
        <v>54</v>
      </c>
      <c r="L1781" t="s">
        <v>55</v>
      </c>
      <c r="M1781" t="s">
        <v>77</v>
      </c>
      <c r="N1781" t="s">
        <v>89</v>
      </c>
      <c r="O1781" s="21" t="s">
        <v>58</v>
      </c>
      <c r="P1781" s="21" t="s">
        <v>126</v>
      </c>
      <c r="Q1781" s="20" t="s">
        <v>1044</v>
      </c>
      <c r="R1781" s="21" t="s">
        <v>1045</v>
      </c>
      <c r="S1781" s="35">
        <v>1</v>
      </c>
      <c r="T1781" s="22">
        <v>1</v>
      </c>
      <c r="U1781" s="20" t="s">
        <v>62</v>
      </c>
      <c r="V1781" s="20">
        <v>45732</v>
      </c>
      <c r="W1781" s="21">
        <v>3</v>
      </c>
      <c r="X1781" s="20">
        <v>45740</v>
      </c>
      <c r="Y1781" s="20">
        <v>45735</v>
      </c>
      <c r="Z1781" s="48">
        <v>3</v>
      </c>
      <c r="AA1781">
        <v>2025</v>
      </c>
      <c r="AB1781" s="45">
        <v>66660</v>
      </c>
      <c r="AC1781" s="45">
        <v>66660</v>
      </c>
      <c r="AI1781" s="10"/>
      <c r="AK1781" s="10"/>
    </row>
    <row r="1782" spans="1:37">
      <c r="A1782" t="s">
        <v>45</v>
      </c>
      <c r="B1782" t="s">
        <v>46</v>
      </c>
      <c r="C1782" t="s">
        <v>47</v>
      </c>
      <c r="D1782" t="s">
        <v>2227</v>
      </c>
      <c r="E1782" t="s">
        <v>88</v>
      </c>
      <c r="F1782" t="s">
        <v>79</v>
      </c>
      <c r="G1782" t="s">
        <v>51</v>
      </c>
      <c r="H1782" s="20" t="s">
        <v>52</v>
      </c>
      <c r="I1782" t="s">
        <v>53</v>
      </c>
      <c r="J1782" t="s">
        <v>54</v>
      </c>
      <c r="L1782" t="s">
        <v>55</v>
      </c>
      <c r="M1782" t="s">
        <v>56</v>
      </c>
      <c r="N1782" t="s">
        <v>57</v>
      </c>
      <c r="O1782" s="21" t="s">
        <v>58</v>
      </c>
      <c r="P1782" s="21" t="s">
        <v>64</v>
      </c>
      <c r="Q1782" s="20" t="s">
        <v>885</v>
      </c>
      <c r="R1782" s="21" t="s">
        <v>886</v>
      </c>
      <c r="S1782" s="35">
        <v>1</v>
      </c>
      <c r="T1782" s="22">
        <v>1</v>
      </c>
      <c r="U1782" s="20" t="s">
        <v>62</v>
      </c>
      <c r="V1782" s="20">
        <v>45716</v>
      </c>
      <c r="W1782" s="21">
        <v>2</v>
      </c>
      <c r="X1782" s="20">
        <v>45723</v>
      </c>
      <c r="Y1782" s="20">
        <v>45721</v>
      </c>
      <c r="Z1782" s="48">
        <v>3</v>
      </c>
      <c r="AA1782">
        <v>2025</v>
      </c>
      <c r="AB1782" s="45">
        <v>109369</v>
      </c>
      <c r="AC1782" s="45">
        <v>109369</v>
      </c>
      <c r="AI1782" s="10"/>
      <c r="AK1782" s="10"/>
    </row>
    <row r="1783" spans="1:37">
      <c r="A1783" t="s">
        <v>45</v>
      </c>
      <c r="B1783" t="s">
        <v>46</v>
      </c>
      <c r="C1783" t="s">
        <v>47</v>
      </c>
      <c r="D1783" t="s">
        <v>2228</v>
      </c>
      <c r="E1783" t="s">
        <v>88</v>
      </c>
      <c r="F1783" t="s">
        <v>79</v>
      </c>
      <c r="G1783" t="s">
        <v>51</v>
      </c>
      <c r="H1783" s="20" t="s">
        <v>52</v>
      </c>
      <c r="I1783" t="s">
        <v>53</v>
      </c>
      <c r="J1783" t="s">
        <v>54</v>
      </c>
      <c r="L1783" t="s">
        <v>55</v>
      </c>
      <c r="M1783" t="s">
        <v>77</v>
      </c>
      <c r="N1783" t="s">
        <v>89</v>
      </c>
      <c r="O1783" s="21" t="s">
        <v>58</v>
      </c>
      <c r="P1783" s="21" t="s">
        <v>126</v>
      </c>
      <c r="Q1783" s="20" t="s">
        <v>217</v>
      </c>
      <c r="R1783" s="21" t="s">
        <v>218</v>
      </c>
      <c r="S1783" s="35">
        <v>1</v>
      </c>
      <c r="T1783" s="22">
        <v>1</v>
      </c>
      <c r="U1783" s="20" t="s">
        <v>62</v>
      </c>
      <c r="V1783" s="20">
        <v>45716</v>
      </c>
      <c r="W1783" s="21">
        <v>2</v>
      </c>
      <c r="X1783" s="20">
        <v>45723</v>
      </c>
      <c r="Y1783" s="20">
        <v>45721</v>
      </c>
      <c r="Z1783" s="48">
        <v>3</v>
      </c>
      <c r="AA1783">
        <v>2025</v>
      </c>
      <c r="AB1783" s="45">
        <v>64280</v>
      </c>
      <c r="AC1783" s="45">
        <v>64280</v>
      </c>
      <c r="AI1783" s="10"/>
      <c r="AK1783" s="10"/>
    </row>
    <row r="1784" spans="1:37">
      <c r="A1784" t="s">
        <v>45</v>
      </c>
      <c r="B1784" t="s">
        <v>46</v>
      </c>
      <c r="C1784" t="s">
        <v>47</v>
      </c>
      <c r="D1784" t="s">
        <v>2229</v>
      </c>
      <c r="E1784" t="s">
        <v>88</v>
      </c>
      <c r="F1784" t="s">
        <v>79</v>
      </c>
      <c r="G1784" t="s">
        <v>51</v>
      </c>
      <c r="H1784" s="20" t="s">
        <v>52</v>
      </c>
      <c r="I1784" t="s">
        <v>53</v>
      </c>
      <c r="J1784" t="s">
        <v>54</v>
      </c>
      <c r="L1784" t="s">
        <v>55</v>
      </c>
      <c r="M1784" t="s">
        <v>77</v>
      </c>
      <c r="N1784" t="s">
        <v>89</v>
      </c>
      <c r="O1784" s="21" t="s">
        <v>58</v>
      </c>
      <c r="P1784" s="21" t="s">
        <v>126</v>
      </c>
      <c r="Q1784" s="20" t="s">
        <v>217</v>
      </c>
      <c r="R1784" s="21" t="s">
        <v>218</v>
      </c>
      <c r="S1784" s="35">
        <v>1</v>
      </c>
      <c r="T1784" s="22">
        <v>1</v>
      </c>
      <c r="U1784" s="20" t="s">
        <v>62</v>
      </c>
      <c r="V1784" s="20">
        <v>45716</v>
      </c>
      <c r="W1784" s="21">
        <v>2</v>
      </c>
      <c r="X1784" s="20">
        <v>45726</v>
      </c>
      <c r="Y1784" s="20">
        <v>45721</v>
      </c>
      <c r="Z1784" s="48">
        <v>3</v>
      </c>
      <c r="AA1784">
        <v>2025</v>
      </c>
      <c r="AB1784" s="45">
        <v>64280</v>
      </c>
      <c r="AC1784" s="45">
        <v>64280</v>
      </c>
      <c r="AI1784" s="10"/>
      <c r="AK1784" s="10"/>
    </row>
    <row r="1785" spans="1:37">
      <c r="A1785" t="s">
        <v>45</v>
      </c>
      <c r="B1785" t="s">
        <v>46</v>
      </c>
      <c r="C1785" t="s">
        <v>47</v>
      </c>
      <c r="D1785" t="s">
        <v>2230</v>
      </c>
      <c r="E1785" t="s">
        <v>88</v>
      </c>
      <c r="F1785" t="s">
        <v>79</v>
      </c>
      <c r="G1785" t="s">
        <v>51</v>
      </c>
      <c r="H1785" s="20" t="s">
        <v>52</v>
      </c>
      <c r="I1785" t="s">
        <v>53</v>
      </c>
      <c r="J1785" t="s">
        <v>54</v>
      </c>
      <c r="L1785" t="s">
        <v>55</v>
      </c>
      <c r="M1785" t="s">
        <v>77</v>
      </c>
      <c r="N1785" t="s">
        <v>89</v>
      </c>
      <c r="O1785" s="21" t="s">
        <v>58</v>
      </c>
      <c r="P1785" s="21" t="s">
        <v>126</v>
      </c>
      <c r="Q1785" s="20" t="s">
        <v>960</v>
      </c>
      <c r="R1785" s="21" t="s">
        <v>961</v>
      </c>
      <c r="S1785" s="35">
        <v>1</v>
      </c>
      <c r="T1785" s="22">
        <v>1</v>
      </c>
      <c r="U1785" s="20" t="s">
        <v>62</v>
      </c>
      <c r="V1785" s="20">
        <v>45716</v>
      </c>
      <c r="W1785" s="21">
        <v>2</v>
      </c>
      <c r="X1785" s="20">
        <v>45723</v>
      </c>
      <c r="Y1785" s="20">
        <v>45721</v>
      </c>
      <c r="Z1785" s="48">
        <v>3</v>
      </c>
      <c r="AA1785">
        <v>2025</v>
      </c>
      <c r="AB1785" s="45">
        <v>28119</v>
      </c>
      <c r="AC1785" s="45">
        <v>28119</v>
      </c>
      <c r="AI1785" s="10"/>
      <c r="AK1785" s="10"/>
    </row>
    <row r="1786" spans="1:37">
      <c r="A1786" t="s">
        <v>45</v>
      </c>
      <c r="B1786" t="s">
        <v>46</v>
      </c>
      <c r="C1786" t="s">
        <v>47</v>
      </c>
      <c r="D1786" t="s">
        <v>2231</v>
      </c>
      <c r="E1786" t="s">
        <v>88</v>
      </c>
      <c r="F1786" t="s">
        <v>79</v>
      </c>
      <c r="G1786" t="s">
        <v>51</v>
      </c>
      <c r="H1786" s="20" t="s">
        <v>52</v>
      </c>
      <c r="I1786" t="s">
        <v>53</v>
      </c>
      <c r="J1786" t="s">
        <v>54</v>
      </c>
      <c r="L1786" t="s">
        <v>55</v>
      </c>
      <c r="M1786" t="s">
        <v>77</v>
      </c>
      <c r="N1786" t="s">
        <v>89</v>
      </c>
      <c r="O1786" s="21" t="s">
        <v>58</v>
      </c>
      <c r="P1786" s="21" t="s">
        <v>253</v>
      </c>
      <c r="Q1786" s="20" t="s">
        <v>469</v>
      </c>
      <c r="R1786" s="21" t="s">
        <v>470</v>
      </c>
      <c r="S1786" s="35">
        <v>1</v>
      </c>
      <c r="T1786" s="22">
        <v>1</v>
      </c>
      <c r="U1786" s="20" t="s">
        <v>62</v>
      </c>
      <c r="V1786" s="20">
        <v>45733</v>
      </c>
      <c r="W1786" s="21">
        <v>3</v>
      </c>
      <c r="X1786" s="20">
        <v>45740</v>
      </c>
      <c r="Y1786" s="20">
        <v>45737</v>
      </c>
      <c r="Z1786" s="48">
        <v>3</v>
      </c>
      <c r="AA1786">
        <v>2025</v>
      </c>
      <c r="AB1786" s="45">
        <v>46869</v>
      </c>
      <c r="AC1786" s="45">
        <v>46869</v>
      </c>
      <c r="AI1786" s="10"/>
      <c r="AK1786" s="10"/>
    </row>
    <row r="1787" spans="1:37">
      <c r="A1787" t="s">
        <v>45</v>
      </c>
      <c r="B1787" t="s">
        <v>46</v>
      </c>
      <c r="C1787" t="s">
        <v>47</v>
      </c>
      <c r="D1787" t="s">
        <v>2232</v>
      </c>
      <c r="E1787" t="s">
        <v>88</v>
      </c>
      <c r="F1787" t="s">
        <v>79</v>
      </c>
      <c r="G1787" t="s">
        <v>51</v>
      </c>
      <c r="H1787" s="20" t="s">
        <v>52</v>
      </c>
      <c r="I1787" t="s">
        <v>53</v>
      </c>
      <c r="J1787" t="s">
        <v>54</v>
      </c>
      <c r="L1787" t="s">
        <v>55</v>
      </c>
      <c r="M1787" t="s">
        <v>77</v>
      </c>
      <c r="N1787" t="s">
        <v>89</v>
      </c>
      <c r="O1787" s="21" t="s">
        <v>58</v>
      </c>
      <c r="P1787" s="21" t="s">
        <v>97</v>
      </c>
      <c r="Q1787" s="20" t="s">
        <v>290</v>
      </c>
      <c r="R1787" s="21" t="s">
        <v>291</v>
      </c>
      <c r="S1787" s="35">
        <v>1</v>
      </c>
      <c r="T1787" s="22">
        <v>1</v>
      </c>
      <c r="U1787" s="20" t="s">
        <v>62</v>
      </c>
      <c r="V1787" s="20">
        <v>45734</v>
      </c>
      <c r="W1787" s="21">
        <v>3</v>
      </c>
      <c r="X1787" s="20">
        <v>45740</v>
      </c>
      <c r="Y1787" s="20">
        <v>45737</v>
      </c>
      <c r="Z1787" s="48">
        <v>3</v>
      </c>
      <c r="AA1787">
        <v>2025</v>
      </c>
      <c r="AB1787" s="45">
        <v>29995</v>
      </c>
      <c r="AC1787" s="45">
        <v>29995</v>
      </c>
      <c r="AI1787" s="10"/>
      <c r="AK1787" s="10"/>
    </row>
    <row r="1788" spans="1:37">
      <c r="A1788" t="s">
        <v>45</v>
      </c>
      <c r="B1788" t="s">
        <v>46</v>
      </c>
      <c r="C1788" t="s">
        <v>47</v>
      </c>
      <c r="D1788" t="s">
        <v>2233</v>
      </c>
      <c r="E1788" t="s">
        <v>88</v>
      </c>
      <c r="F1788" t="s">
        <v>79</v>
      </c>
      <c r="G1788" t="s">
        <v>51</v>
      </c>
      <c r="H1788" s="20" t="s">
        <v>52</v>
      </c>
      <c r="I1788" t="s">
        <v>53</v>
      </c>
      <c r="J1788" t="s">
        <v>54</v>
      </c>
      <c r="L1788" t="s">
        <v>55</v>
      </c>
      <c r="M1788" t="s">
        <v>77</v>
      </c>
      <c r="N1788" t="s">
        <v>89</v>
      </c>
      <c r="O1788" s="21" t="s">
        <v>58</v>
      </c>
      <c r="P1788" s="21" t="s">
        <v>126</v>
      </c>
      <c r="Q1788" s="20" t="s">
        <v>1044</v>
      </c>
      <c r="R1788" s="21" t="s">
        <v>1045</v>
      </c>
      <c r="S1788" s="35">
        <v>1</v>
      </c>
      <c r="T1788" s="22">
        <v>1</v>
      </c>
      <c r="U1788" s="20" t="s">
        <v>62</v>
      </c>
      <c r="V1788" s="20">
        <v>45734</v>
      </c>
      <c r="W1788" s="21">
        <v>3</v>
      </c>
      <c r="X1788" s="20">
        <v>45740</v>
      </c>
      <c r="Y1788" s="20">
        <v>45735</v>
      </c>
      <c r="Z1788" s="48">
        <v>3</v>
      </c>
      <c r="AA1788">
        <v>2025</v>
      </c>
      <c r="AB1788" s="45">
        <v>66660</v>
      </c>
      <c r="AC1788" s="45">
        <v>66660</v>
      </c>
      <c r="AI1788" s="10"/>
      <c r="AK1788" s="10"/>
    </row>
    <row r="1789" spans="1:37">
      <c r="A1789" t="s">
        <v>45</v>
      </c>
      <c r="B1789" t="s">
        <v>46</v>
      </c>
      <c r="C1789" t="s">
        <v>47</v>
      </c>
      <c r="D1789" t="s">
        <v>2234</v>
      </c>
      <c r="E1789" t="s">
        <v>88</v>
      </c>
      <c r="F1789" t="s">
        <v>79</v>
      </c>
      <c r="G1789" t="s">
        <v>51</v>
      </c>
      <c r="H1789" s="20" t="s">
        <v>52</v>
      </c>
      <c r="I1789" t="s">
        <v>53</v>
      </c>
      <c r="J1789" t="s">
        <v>54</v>
      </c>
      <c r="L1789" t="s">
        <v>55</v>
      </c>
      <c r="M1789" t="s">
        <v>56</v>
      </c>
      <c r="N1789" t="s">
        <v>57</v>
      </c>
      <c r="O1789" s="21" t="s">
        <v>58</v>
      </c>
      <c r="P1789" s="21" t="s">
        <v>64</v>
      </c>
      <c r="Q1789" s="20" t="s">
        <v>637</v>
      </c>
      <c r="R1789" s="21" t="s">
        <v>638</v>
      </c>
      <c r="S1789" s="35">
        <v>1</v>
      </c>
      <c r="T1789" s="22">
        <v>1</v>
      </c>
      <c r="U1789" s="20" t="s">
        <v>62</v>
      </c>
      <c r="V1789" s="20">
        <v>45734</v>
      </c>
      <c r="W1789" s="21">
        <v>3</v>
      </c>
      <c r="X1789" s="20">
        <v>45740</v>
      </c>
      <c r="Y1789" s="20">
        <v>45737</v>
      </c>
      <c r="Z1789" s="48">
        <v>3</v>
      </c>
      <c r="AA1789">
        <v>2025</v>
      </c>
      <c r="AB1789" s="45">
        <v>40619</v>
      </c>
      <c r="AC1789" s="45">
        <v>40619</v>
      </c>
      <c r="AI1789" s="10"/>
      <c r="AK1789" s="10"/>
    </row>
    <row r="1790" spans="1:37">
      <c r="A1790" t="s">
        <v>45</v>
      </c>
      <c r="B1790" t="s">
        <v>46</v>
      </c>
      <c r="C1790" t="s">
        <v>47</v>
      </c>
      <c r="D1790" t="s">
        <v>2235</v>
      </c>
      <c r="E1790" t="s">
        <v>88</v>
      </c>
      <c r="F1790" t="s">
        <v>79</v>
      </c>
      <c r="G1790" t="s">
        <v>51</v>
      </c>
      <c r="H1790" s="20" t="s">
        <v>58</v>
      </c>
      <c r="I1790" t="s">
        <v>53</v>
      </c>
      <c r="J1790" t="s">
        <v>54</v>
      </c>
      <c r="L1790" t="s">
        <v>55</v>
      </c>
      <c r="M1790" t="s">
        <v>56</v>
      </c>
      <c r="N1790" t="s">
        <v>57</v>
      </c>
      <c r="O1790" s="21" t="s">
        <v>58</v>
      </c>
      <c r="P1790" s="21" t="s">
        <v>522</v>
      </c>
      <c r="Q1790" s="20" t="s">
        <v>523</v>
      </c>
      <c r="R1790" s="21" t="s">
        <v>524</v>
      </c>
      <c r="S1790" s="35">
        <v>1</v>
      </c>
      <c r="T1790" s="22">
        <v>0</v>
      </c>
      <c r="U1790" s="20" t="s">
        <v>62</v>
      </c>
      <c r="V1790" s="20">
        <v>45732</v>
      </c>
      <c r="W1790" s="21">
        <v>3</v>
      </c>
      <c r="X1790" s="20">
        <v>45741</v>
      </c>
      <c r="Z1790" s="48">
        <v>3</v>
      </c>
      <c r="AA1790">
        <v>2025</v>
      </c>
      <c r="AB1790" s="45">
        <v>30898</v>
      </c>
      <c r="AC1790" s="45">
        <v>0</v>
      </c>
      <c r="AI1790" s="10"/>
      <c r="AK1790" s="10"/>
    </row>
    <row r="1791" spans="1:37">
      <c r="A1791" t="s">
        <v>45</v>
      </c>
      <c r="B1791" t="s">
        <v>46</v>
      </c>
      <c r="C1791" t="s">
        <v>47</v>
      </c>
      <c r="D1791" t="s">
        <v>2236</v>
      </c>
      <c r="E1791" t="s">
        <v>88</v>
      </c>
      <c r="F1791" t="s">
        <v>79</v>
      </c>
      <c r="G1791" t="s">
        <v>51</v>
      </c>
      <c r="H1791" s="20" t="s">
        <v>52</v>
      </c>
      <c r="I1791" t="s">
        <v>53</v>
      </c>
      <c r="J1791" t="s">
        <v>54</v>
      </c>
      <c r="L1791" t="s">
        <v>55</v>
      </c>
      <c r="M1791" t="s">
        <v>56</v>
      </c>
      <c r="N1791" t="s">
        <v>57</v>
      </c>
      <c r="O1791" s="21" t="s">
        <v>58</v>
      </c>
      <c r="P1791" s="21" t="s">
        <v>64</v>
      </c>
      <c r="Q1791" s="20" t="s">
        <v>720</v>
      </c>
      <c r="R1791" s="21" t="s">
        <v>721</v>
      </c>
      <c r="S1791" s="35">
        <v>1</v>
      </c>
      <c r="T1791" s="22">
        <v>1</v>
      </c>
      <c r="U1791" s="20" t="s">
        <v>62</v>
      </c>
      <c r="V1791" s="20">
        <v>45733</v>
      </c>
      <c r="W1791" s="21">
        <v>3</v>
      </c>
      <c r="X1791" s="20">
        <v>45740</v>
      </c>
      <c r="Y1791" s="20">
        <v>45735</v>
      </c>
      <c r="Z1791" s="48">
        <v>3</v>
      </c>
      <c r="AA1791">
        <v>2025</v>
      </c>
      <c r="AB1791" s="45">
        <v>56243</v>
      </c>
      <c r="AC1791" s="45">
        <v>56243</v>
      </c>
      <c r="AI1791" s="10"/>
      <c r="AK1791" s="10"/>
    </row>
    <row r="1792" spans="1:37">
      <c r="A1792" t="s">
        <v>45</v>
      </c>
      <c r="B1792" t="s">
        <v>46</v>
      </c>
      <c r="C1792" t="s">
        <v>47</v>
      </c>
      <c r="D1792" t="s">
        <v>2237</v>
      </c>
      <c r="E1792" t="s">
        <v>88</v>
      </c>
      <c r="F1792" t="s">
        <v>79</v>
      </c>
      <c r="G1792" t="s">
        <v>51</v>
      </c>
      <c r="H1792" s="20" t="s">
        <v>52</v>
      </c>
      <c r="I1792" t="s">
        <v>53</v>
      </c>
      <c r="J1792" t="s">
        <v>54</v>
      </c>
      <c r="L1792" t="s">
        <v>55</v>
      </c>
      <c r="M1792" t="s">
        <v>77</v>
      </c>
      <c r="N1792" t="s">
        <v>89</v>
      </c>
      <c r="O1792" s="21" t="s">
        <v>58</v>
      </c>
      <c r="P1792" s="21" t="s">
        <v>150</v>
      </c>
      <c r="Q1792" s="20" t="s">
        <v>151</v>
      </c>
      <c r="R1792" s="21" t="s">
        <v>152</v>
      </c>
      <c r="S1792" s="35">
        <v>1</v>
      </c>
      <c r="T1792" s="22">
        <v>1</v>
      </c>
      <c r="U1792" s="20" t="s">
        <v>62</v>
      </c>
      <c r="V1792" s="20">
        <v>45734</v>
      </c>
      <c r="W1792" s="21">
        <v>3</v>
      </c>
      <c r="X1792" s="20">
        <v>45740</v>
      </c>
      <c r="Y1792" s="20">
        <v>45737</v>
      </c>
      <c r="Z1792" s="48">
        <v>3</v>
      </c>
      <c r="AA1792">
        <v>2025</v>
      </c>
      <c r="AB1792" s="45">
        <v>79997</v>
      </c>
      <c r="AC1792" s="45">
        <v>79997</v>
      </c>
      <c r="AI1792" s="10"/>
      <c r="AK1792" s="10"/>
    </row>
    <row r="1793" spans="1:37">
      <c r="A1793" t="s">
        <v>45</v>
      </c>
      <c r="B1793" t="s">
        <v>46</v>
      </c>
      <c r="C1793" t="s">
        <v>47</v>
      </c>
      <c r="D1793" t="s">
        <v>2238</v>
      </c>
      <c r="E1793" t="s">
        <v>88</v>
      </c>
      <c r="F1793" t="s">
        <v>79</v>
      </c>
      <c r="G1793" t="s">
        <v>51</v>
      </c>
      <c r="H1793" s="20" t="s">
        <v>52</v>
      </c>
      <c r="I1793" t="s">
        <v>53</v>
      </c>
      <c r="J1793" t="s">
        <v>54</v>
      </c>
      <c r="L1793" t="s">
        <v>55</v>
      </c>
      <c r="M1793" t="s">
        <v>56</v>
      </c>
      <c r="N1793" t="s">
        <v>57</v>
      </c>
      <c r="O1793" s="21" t="s">
        <v>58</v>
      </c>
      <c r="P1793" s="21" t="s">
        <v>64</v>
      </c>
      <c r="Q1793" s="20" t="s">
        <v>325</v>
      </c>
      <c r="R1793" s="21" t="s">
        <v>326</v>
      </c>
      <c r="S1793" s="35">
        <v>1</v>
      </c>
      <c r="T1793" s="22">
        <v>1</v>
      </c>
      <c r="U1793" s="20" t="s">
        <v>62</v>
      </c>
      <c r="V1793" s="20">
        <v>45734</v>
      </c>
      <c r="W1793" s="21">
        <v>3</v>
      </c>
      <c r="X1793" s="20">
        <v>45740</v>
      </c>
      <c r="Y1793" s="20">
        <v>45737</v>
      </c>
      <c r="Z1793" s="48">
        <v>3</v>
      </c>
      <c r="AA1793">
        <v>2025</v>
      </c>
      <c r="AB1793" s="45">
        <v>84369</v>
      </c>
      <c r="AC1793" s="45">
        <v>84369</v>
      </c>
      <c r="AI1793" s="10"/>
      <c r="AK1793" s="10"/>
    </row>
    <row r="1794" spans="1:37">
      <c r="A1794" t="s">
        <v>45</v>
      </c>
      <c r="B1794" t="s">
        <v>46</v>
      </c>
      <c r="C1794" t="s">
        <v>47</v>
      </c>
      <c r="D1794" t="s">
        <v>2239</v>
      </c>
      <c r="E1794" t="s">
        <v>88</v>
      </c>
      <c r="F1794" t="s">
        <v>79</v>
      </c>
      <c r="G1794" t="s">
        <v>51</v>
      </c>
      <c r="H1794" s="20" t="s">
        <v>52</v>
      </c>
      <c r="I1794" t="s">
        <v>53</v>
      </c>
      <c r="J1794" t="s">
        <v>54</v>
      </c>
      <c r="L1794" t="s">
        <v>55</v>
      </c>
      <c r="M1794" t="s">
        <v>56</v>
      </c>
      <c r="N1794" t="s">
        <v>57</v>
      </c>
      <c r="O1794" s="21" t="s">
        <v>58</v>
      </c>
      <c r="P1794" s="21" t="s">
        <v>64</v>
      </c>
      <c r="Q1794" s="20" t="s">
        <v>807</v>
      </c>
      <c r="R1794" s="21" t="s">
        <v>808</v>
      </c>
      <c r="S1794" s="35">
        <v>1</v>
      </c>
      <c r="T1794" s="22">
        <v>1</v>
      </c>
      <c r="U1794" s="20" t="s">
        <v>62</v>
      </c>
      <c r="V1794" s="20">
        <v>45732</v>
      </c>
      <c r="W1794" s="21">
        <v>3</v>
      </c>
      <c r="X1794" s="20">
        <v>45740</v>
      </c>
      <c r="Y1794" s="20">
        <v>45735</v>
      </c>
      <c r="Z1794" s="48">
        <v>3</v>
      </c>
      <c r="AA1794">
        <v>2025</v>
      </c>
      <c r="AB1794" s="45">
        <v>93127</v>
      </c>
      <c r="AC1794" s="45">
        <v>93127</v>
      </c>
      <c r="AI1794" s="10"/>
      <c r="AK1794" s="10"/>
    </row>
    <row r="1795" spans="1:37">
      <c r="A1795" t="s">
        <v>45</v>
      </c>
      <c r="B1795" t="s">
        <v>46</v>
      </c>
      <c r="C1795" t="s">
        <v>47</v>
      </c>
      <c r="D1795" t="s">
        <v>2240</v>
      </c>
      <c r="E1795" t="s">
        <v>88</v>
      </c>
      <c r="F1795" t="s">
        <v>79</v>
      </c>
      <c r="G1795" t="s">
        <v>51</v>
      </c>
      <c r="H1795" s="20" t="s">
        <v>52</v>
      </c>
      <c r="I1795" t="s">
        <v>53</v>
      </c>
      <c r="J1795" t="s">
        <v>54</v>
      </c>
      <c r="L1795" t="s">
        <v>55</v>
      </c>
      <c r="M1795" t="s">
        <v>56</v>
      </c>
      <c r="N1795" t="s">
        <v>57</v>
      </c>
      <c r="O1795" s="21" t="s">
        <v>58</v>
      </c>
      <c r="P1795" s="21" t="s">
        <v>64</v>
      </c>
      <c r="Q1795" s="20" t="s">
        <v>680</v>
      </c>
      <c r="R1795" s="21" t="s">
        <v>681</v>
      </c>
      <c r="S1795" s="35">
        <v>1</v>
      </c>
      <c r="T1795" s="22">
        <v>1</v>
      </c>
      <c r="U1795" s="20" t="s">
        <v>62</v>
      </c>
      <c r="V1795" s="20">
        <v>45733</v>
      </c>
      <c r="W1795" s="21">
        <v>3</v>
      </c>
      <c r="X1795" s="20">
        <v>45740</v>
      </c>
      <c r="Y1795" s="20">
        <v>45735</v>
      </c>
      <c r="Z1795" s="48">
        <v>3</v>
      </c>
      <c r="AA1795">
        <v>2025</v>
      </c>
      <c r="AB1795" s="45">
        <v>40619</v>
      </c>
      <c r="AC1795" s="45">
        <v>40619</v>
      </c>
      <c r="AI1795" s="10"/>
      <c r="AK1795" s="10"/>
    </row>
    <row r="1796" spans="1:37">
      <c r="A1796" t="s">
        <v>45</v>
      </c>
      <c r="B1796" t="s">
        <v>46</v>
      </c>
      <c r="C1796" t="s">
        <v>47</v>
      </c>
      <c r="D1796" t="s">
        <v>2241</v>
      </c>
      <c r="E1796" t="s">
        <v>88</v>
      </c>
      <c r="F1796" t="s">
        <v>79</v>
      </c>
      <c r="G1796" t="s">
        <v>51</v>
      </c>
      <c r="H1796" s="20" t="s">
        <v>52</v>
      </c>
      <c r="I1796" t="s">
        <v>53</v>
      </c>
      <c r="J1796" t="s">
        <v>54</v>
      </c>
      <c r="L1796" t="s">
        <v>55</v>
      </c>
      <c r="M1796" t="s">
        <v>56</v>
      </c>
      <c r="N1796" t="s">
        <v>57</v>
      </c>
      <c r="O1796" s="21" t="s">
        <v>58</v>
      </c>
      <c r="P1796" s="21" t="s">
        <v>133</v>
      </c>
      <c r="Q1796" s="20" t="s">
        <v>373</v>
      </c>
      <c r="R1796" s="21" t="s">
        <v>374</v>
      </c>
      <c r="S1796" s="35">
        <v>1</v>
      </c>
      <c r="T1796" s="22">
        <v>1</v>
      </c>
      <c r="U1796" s="20" t="s">
        <v>62</v>
      </c>
      <c r="V1796" s="20">
        <v>45733</v>
      </c>
      <c r="W1796" s="21">
        <v>3</v>
      </c>
      <c r="X1796" s="20">
        <v>45740</v>
      </c>
      <c r="Y1796" s="20">
        <v>45737</v>
      </c>
      <c r="Z1796" s="48">
        <v>3</v>
      </c>
      <c r="AA1796">
        <v>2025</v>
      </c>
      <c r="AB1796" s="45">
        <v>62494</v>
      </c>
      <c r="AC1796" s="45">
        <v>62494</v>
      </c>
      <c r="AI1796" s="10"/>
      <c r="AK1796" s="10"/>
    </row>
    <row r="1797" spans="1:37">
      <c r="A1797" t="s">
        <v>45</v>
      </c>
      <c r="B1797" t="s">
        <v>46</v>
      </c>
      <c r="C1797" t="s">
        <v>47</v>
      </c>
      <c r="D1797" t="s">
        <v>2242</v>
      </c>
      <c r="E1797" t="s">
        <v>88</v>
      </c>
      <c r="F1797" t="s">
        <v>79</v>
      </c>
      <c r="G1797" t="s">
        <v>51</v>
      </c>
      <c r="H1797" s="20" t="s">
        <v>52</v>
      </c>
      <c r="I1797" t="s">
        <v>53</v>
      </c>
      <c r="J1797" t="s">
        <v>54</v>
      </c>
      <c r="L1797" t="s">
        <v>55</v>
      </c>
      <c r="M1797" t="s">
        <v>77</v>
      </c>
      <c r="N1797" t="s">
        <v>89</v>
      </c>
      <c r="O1797" s="21" t="s">
        <v>58</v>
      </c>
      <c r="P1797" s="21" t="s">
        <v>828</v>
      </c>
      <c r="Q1797" s="20" t="s">
        <v>2243</v>
      </c>
      <c r="R1797" s="21" t="s">
        <v>2244</v>
      </c>
      <c r="S1797" s="35">
        <v>1</v>
      </c>
      <c r="T1797" s="22">
        <v>1</v>
      </c>
      <c r="U1797" s="20" t="s">
        <v>62</v>
      </c>
      <c r="V1797" s="20">
        <v>45734</v>
      </c>
      <c r="W1797" s="21">
        <v>3</v>
      </c>
      <c r="X1797" s="20">
        <v>45740</v>
      </c>
      <c r="Y1797" s="20">
        <v>45737</v>
      </c>
      <c r="Z1797" s="48">
        <v>3</v>
      </c>
      <c r="AA1797">
        <v>2025</v>
      </c>
      <c r="AB1797" s="45">
        <v>49993</v>
      </c>
      <c r="AC1797" s="45">
        <v>49993</v>
      </c>
      <c r="AI1797" s="10"/>
      <c r="AK1797" s="10"/>
    </row>
    <row r="1798" spans="1:37">
      <c r="A1798" t="s">
        <v>45</v>
      </c>
      <c r="B1798" t="s">
        <v>46</v>
      </c>
      <c r="C1798" t="s">
        <v>47</v>
      </c>
      <c r="D1798" t="s">
        <v>2245</v>
      </c>
      <c r="E1798" t="s">
        <v>88</v>
      </c>
      <c r="F1798" t="s">
        <v>79</v>
      </c>
      <c r="G1798" t="s">
        <v>51</v>
      </c>
      <c r="H1798" s="20" t="s">
        <v>52</v>
      </c>
      <c r="I1798" t="s">
        <v>53</v>
      </c>
      <c r="J1798" t="s">
        <v>54</v>
      </c>
      <c r="L1798" t="s">
        <v>55</v>
      </c>
      <c r="M1798" t="s">
        <v>77</v>
      </c>
      <c r="N1798" t="s">
        <v>89</v>
      </c>
      <c r="O1798" s="21" t="s">
        <v>58</v>
      </c>
      <c r="P1798" s="21" t="s">
        <v>119</v>
      </c>
      <c r="Q1798" s="20" t="s">
        <v>968</v>
      </c>
      <c r="R1798" s="21" t="s">
        <v>969</v>
      </c>
      <c r="S1798" s="35">
        <v>1</v>
      </c>
      <c r="T1798" s="22">
        <v>1</v>
      </c>
      <c r="U1798" s="20" t="s">
        <v>62</v>
      </c>
      <c r="V1798" s="20">
        <v>45734</v>
      </c>
      <c r="W1798" s="21">
        <v>3</v>
      </c>
      <c r="X1798" s="20">
        <v>45740</v>
      </c>
      <c r="Y1798" s="20">
        <v>45737</v>
      </c>
      <c r="Z1798" s="48">
        <v>3</v>
      </c>
      <c r="AA1798">
        <v>2025</v>
      </c>
      <c r="AB1798" s="45">
        <v>89278</v>
      </c>
      <c r="AC1798" s="45">
        <v>89278</v>
      </c>
      <c r="AI1798" s="10"/>
      <c r="AK1798" s="10"/>
    </row>
    <row r="1799" spans="1:37">
      <c r="A1799" t="s">
        <v>45</v>
      </c>
      <c r="B1799" t="s">
        <v>46</v>
      </c>
      <c r="C1799" t="s">
        <v>47</v>
      </c>
      <c r="D1799" t="s">
        <v>2246</v>
      </c>
      <c r="E1799" t="s">
        <v>88</v>
      </c>
      <c r="F1799" t="s">
        <v>79</v>
      </c>
      <c r="G1799" t="s">
        <v>51</v>
      </c>
      <c r="H1799" s="20" t="s">
        <v>52</v>
      </c>
      <c r="I1799" t="s">
        <v>53</v>
      </c>
      <c r="J1799" t="s">
        <v>54</v>
      </c>
      <c r="L1799" t="s">
        <v>55</v>
      </c>
      <c r="M1799" t="s">
        <v>77</v>
      </c>
      <c r="N1799" t="s">
        <v>89</v>
      </c>
      <c r="O1799" s="21" t="s">
        <v>58</v>
      </c>
      <c r="P1799" s="21" t="s">
        <v>90</v>
      </c>
      <c r="Q1799" s="20" t="s">
        <v>1071</v>
      </c>
      <c r="R1799" s="21" t="s">
        <v>1072</v>
      </c>
      <c r="S1799" s="35">
        <v>1</v>
      </c>
      <c r="T1799" s="22">
        <v>1</v>
      </c>
      <c r="U1799" s="20" t="s">
        <v>62</v>
      </c>
      <c r="V1799" s="20">
        <v>45734</v>
      </c>
      <c r="W1799" s="21">
        <v>3</v>
      </c>
      <c r="X1799" s="20">
        <v>45740</v>
      </c>
      <c r="Y1799" s="20">
        <v>45737</v>
      </c>
      <c r="Z1799" s="48">
        <v>3</v>
      </c>
      <c r="AA1799">
        <v>2025</v>
      </c>
      <c r="AB1799" s="45">
        <v>126656</v>
      </c>
      <c r="AC1799" s="45">
        <v>126656</v>
      </c>
      <c r="AI1799" s="10"/>
      <c r="AK1799" s="10"/>
    </row>
    <row r="1800" spans="1:37">
      <c r="A1800" t="s">
        <v>45</v>
      </c>
      <c r="B1800" t="s">
        <v>46</v>
      </c>
      <c r="C1800" t="s">
        <v>47</v>
      </c>
      <c r="D1800" t="s">
        <v>2247</v>
      </c>
      <c r="E1800" t="s">
        <v>88</v>
      </c>
      <c r="F1800" t="s">
        <v>79</v>
      </c>
      <c r="G1800" t="s">
        <v>51</v>
      </c>
      <c r="H1800" s="20" t="s">
        <v>52</v>
      </c>
      <c r="I1800" t="s">
        <v>53</v>
      </c>
      <c r="J1800" t="s">
        <v>54</v>
      </c>
      <c r="L1800" t="s">
        <v>55</v>
      </c>
      <c r="M1800" t="s">
        <v>77</v>
      </c>
      <c r="N1800" t="s">
        <v>89</v>
      </c>
      <c r="O1800" s="21" t="s">
        <v>58</v>
      </c>
      <c r="P1800" s="21" t="s">
        <v>119</v>
      </c>
      <c r="Q1800" s="20" t="s">
        <v>988</v>
      </c>
      <c r="R1800" s="21" t="s">
        <v>989</v>
      </c>
      <c r="S1800" s="35">
        <v>1</v>
      </c>
      <c r="T1800" s="22">
        <v>1</v>
      </c>
      <c r="U1800" s="20" t="s">
        <v>62</v>
      </c>
      <c r="V1800" s="20">
        <v>45734</v>
      </c>
      <c r="W1800" s="21">
        <v>3</v>
      </c>
      <c r="X1800" s="20">
        <v>45741</v>
      </c>
      <c r="Y1800" s="20">
        <v>45735</v>
      </c>
      <c r="Z1800" s="48">
        <v>3</v>
      </c>
      <c r="AA1800">
        <v>2025</v>
      </c>
      <c r="AB1800" s="45">
        <v>67848</v>
      </c>
      <c r="AC1800" s="45">
        <v>67848</v>
      </c>
      <c r="AI1800" s="10"/>
      <c r="AK1800" s="10"/>
    </row>
    <row r="1801" spans="1:37">
      <c r="A1801" t="s">
        <v>45</v>
      </c>
      <c r="B1801" t="s">
        <v>46</v>
      </c>
      <c r="C1801" t="s">
        <v>47</v>
      </c>
      <c r="D1801" t="s">
        <v>2248</v>
      </c>
      <c r="E1801" t="s">
        <v>88</v>
      </c>
      <c r="F1801" t="s">
        <v>79</v>
      </c>
      <c r="G1801" t="s">
        <v>51</v>
      </c>
      <c r="H1801" s="20" t="s">
        <v>52</v>
      </c>
      <c r="I1801" t="s">
        <v>53</v>
      </c>
      <c r="J1801" t="s">
        <v>54</v>
      </c>
      <c r="L1801" t="s">
        <v>55</v>
      </c>
      <c r="M1801" t="s">
        <v>77</v>
      </c>
      <c r="N1801" t="s">
        <v>89</v>
      </c>
      <c r="O1801" s="21" t="s">
        <v>58</v>
      </c>
      <c r="P1801" s="21" t="s">
        <v>150</v>
      </c>
      <c r="Q1801" s="20" t="s">
        <v>787</v>
      </c>
      <c r="R1801" s="21" t="s">
        <v>788</v>
      </c>
      <c r="S1801" s="35">
        <v>1</v>
      </c>
      <c r="T1801" s="22">
        <v>1</v>
      </c>
      <c r="U1801" s="20" t="s">
        <v>62</v>
      </c>
      <c r="V1801" s="20">
        <v>45732</v>
      </c>
      <c r="W1801" s="21">
        <v>3</v>
      </c>
      <c r="X1801" s="20">
        <v>45740</v>
      </c>
      <c r="Y1801" s="20">
        <v>45735</v>
      </c>
      <c r="Z1801" s="48">
        <v>3</v>
      </c>
      <c r="AA1801">
        <v>2025</v>
      </c>
      <c r="AB1801" s="45">
        <v>328551</v>
      </c>
      <c r="AC1801" s="45">
        <v>328551</v>
      </c>
      <c r="AI1801" s="10"/>
      <c r="AK1801" s="10"/>
    </row>
    <row r="1802" spans="1:37">
      <c r="A1802" t="s">
        <v>45</v>
      </c>
      <c r="B1802" t="s">
        <v>46</v>
      </c>
      <c r="C1802" t="s">
        <v>47</v>
      </c>
      <c r="D1802" t="s">
        <v>2249</v>
      </c>
      <c r="E1802" t="s">
        <v>88</v>
      </c>
      <c r="F1802" t="s">
        <v>79</v>
      </c>
      <c r="G1802" t="s">
        <v>51</v>
      </c>
      <c r="H1802" s="20" t="s">
        <v>52</v>
      </c>
      <c r="I1802" t="s">
        <v>53</v>
      </c>
      <c r="J1802" t="s">
        <v>54</v>
      </c>
      <c r="L1802" t="s">
        <v>55</v>
      </c>
      <c r="M1802" t="s">
        <v>77</v>
      </c>
      <c r="N1802" t="s">
        <v>89</v>
      </c>
      <c r="O1802" s="21" t="s">
        <v>58</v>
      </c>
      <c r="P1802" s="21" t="s">
        <v>90</v>
      </c>
      <c r="Q1802" s="20" t="s">
        <v>1156</v>
      </c>
      <c r="R1802" s="21" t="s">
        <v>1157</v>
      </c>
      <c r="S1802" s="35">
        <v>1</v>
      </c>
      <c r="T1802" s="22">
        <v>1</v>
      </c>
      <c r="U1802" s="20" t="s">
        <v>62</v>
      </c>
      <c r="V1802" s="20">
        <v>45733</v>
      </c>
      <c r="W1802" s="21">
        <v>3</v>
      </c>
      <c r="X1802" s="20">
        <v>45741</v>
      </c>
      <c r="Y1802" s="20">
        <v>45737</v>
      </c>
      <c r="Z1802" s="48">
        <v>3</v>
      </c>
      <c r="AA1802">
        <v>2025</v>
      </c>
      <c r="AB1802" s="45">
        <v>126656</v>
      </c>
      <c r="AC1802" s="45">
        <v>126656</v>
      </c>
      <c r="AI1802" s="10"/>
      <c r="AK1802" s="10"/>
    </row>
    <row r="1803" spans="1:37">
      <c r="A1803" t="s">
        <v>45</v>
      </c>
      <c r="B1803" t="s">
        <v>46</v>
      </c>
      <c r="C1803" t="s">
        <v>47</v>
      </c>
      <c r="D1803" t="s">
        <v>2250</v>
      </c>
      <c r="E1803" t="s">
        <v>88</v>
      </c>
      <c r="F1803" t="s">
        <v>79</v>
      </c>
      <c r="G1803" t="s">
        <v>51</v>
      </c>
      <c r="H1803" s="20" t="s">
        <v>52</v>
      </c>
      <c r="I1803" t="s">
        <v>53</v>
      </c>
      <c r="J1803" t="s">
        <v>54</v>
      </c>
      <c r="L1803" t="s">
        <v>55</v>
      </c>
      <c r="M1803" t="s">
        <v>77</v>
      </c>
      <c r="N1803" t="s">
        <v>89</v>
      </c>
      <c r="O1803" s="21" t="s">
        <v>58</v>
      </c>
      <c r="P1803" s="21" t="s">
        <v>104</v>
      </c>
      <c r="Q1803" s="20" t="s">
        <v>837</v>
      </c>
      <c r="R1803" s="21" t="s">
        <v>838</v>
      </c>
      <c r="S1803" s="35">
        <v>1</v>
      </c>
      <c r="T1803" s="22">
        <v>1</v>
      </c>
      <c r="U1803" s="20" t="s">
        <v>62</v>
      </c>
      <c r="V1803" s="20">
        <v>45733</v>
      </c>
      <c r="W1803" s="21">
        <v>3</v>
      </c>
      <c r="X1803" s="20">
        <v>45740</v>
      </c>
      <c r="Y1803" s="20">
        <v>45735</v>
      </c>
      <c r="Z1803" s="48">
        <v>3</v>
      </c>
      <c r="AA1803">
        <v>2025</v>
      </c>
      <c r="AB1803" s="45">
        <v>68752</v>
      </c>
      <c r="AC1803" s="45">
        <v>68752</v>
      </c>
      <c r="AI1803" s="10"/>
      <c r="AK1803" s="10"/>
    </row>
    <row r="1804" spans="1:37">
      <c r="A1804" t="s">
        <v>45</v>
      </c>
      <c r="B1804" t="s">
        <v>46</v>
      </c>
      <c r="C1804" t="s">
        <v>47</v>
      </c>
      <c r="D1804" t="s">
        <v>2251</v>
      </c>
      <c r="E1804" t="s">
        <v>88</v>
      </c>
      <c r="F1804" t="s">
        <v>79</v>
      </c>
      <c r="G1804" t="s">
        <v>51</v>
      </c>
      <c r="H1804" s="20" t="s">
        <v>52</v>
      </c>
      <c r="I1804" t="s">
        <v>53</v>
      </c>
      <c r="J1804" t="s">
        <v>54</v>
      </c>
      <c r="L1804" t="s">
        <v>55</v>
      </c>
      <c r="M1804" t="s">
        <v>56</v>
      </c>
      <c r="N1804" t="s">
        <v>57</v>
      </c>
      <c r="O1804" s="21" t="s">
        <v>58</v>
      </c>
      <c r="P1804" s="21" t="s">
        <v>64</v>
      </c>
      <c r="Q1804" s="20" t="s">
        <v>474</v>
      </c>
      <c r="R1804" s="21" t="s">
        <v>475</v>
      </c>
      <c r="S1804" s="35">
        <v>1</v>
      </c>
      <c r="T1804" s="22">
        <v>1</v>
      </c>
      <c r="U1804" s="20" t="s">
        <v>62</v>
      </c>
      <c r="V1804" s="20">
        <v>45733</v>
      </c>
      <c r="W1804" s="21">
        <v>3</v>
      </c>
      <c r="X1804" s="20">
        <v>45740</v>
      </c>
      <c r="Y1804" s="20">
        <v>45735</v>
      </c>
      <c r="Z1804" s="48">
        <v>3</v>
      </c>
      <c r="AA1804">
        <v>2025</v>
      </c>
      <c r="AB1804" s="45">
        <v>26890</v>
      </c>
      <c r="AC1804" s="45">
        <v>26890</v>
      </c>
      <c r="AI1804" s="10"/>
      <c r="AK1804" s="10"/>
    </row>
    <row r="1805" spans="1:37">
      <c r="A1805" t="s">
        <v>45</v>
      </c>
      <c r="B1805" t="s">
        <v>46</v>
      </c>
      <c r="C1805" t="s">
        <v>47</v>
      </c>
      <c r="D1805" t="s">
        <v>2252</v>
      </c>
      <c r="E1805" t="s">
        <v>88</v>
      </c>
      <c r="F1805" t="s">
        <v>79</v>
      </c>
      <c r="G1805" t="s">
        <v>51</v>
      </c>
      <c r="H1805" s="20" t="s">
        <v>58</v>
      </c>
      <c r="I1805" t="s">
        <v>53</v>
      </c>
      <c r="J1805" t="s">
        <v>54</v>
      </c>
      <c r="L1805" t="s">
        <v>55</v>
      </c>
      <c r="M1805" t="s">
        <v>77</v>
      </c>
      <c r="N1805" t="s">
        <v>89</v>
      </c>
      <c r="O1805" s="21" t="s">
        <v>58</v>
      </c>
      <c r="P1805" s="21" t="s">
        <v>150</v>
      </c>
      <c r="Q1805" s="20" t="s">
        <v>268</v>
      </c>
      <c r="R1805" s="21" t="s">
        <v>269</v>
      </c>
      <c r="S1805" s="35">
        <v>1</v>
      </c>
      <c r="T1805" s="22">
        <v>0</v>
      </c>
      <c r="U1805" s="20" t="s">
        <v>62</v>
      </c>
      <c r="V1805" s="20">
        <v>45733</v>
      </c>
      <c r="W1805" s="21">
        <v>3</v>
      </c>
      <c r="X1805" s="20">
        <v>45740</v>
      </c>
      <c r="Z1805" s="48">
        <v>3</v>
      </c>
      <c r="AA1805">
        <v>2025</v>
      </c>
      <c r="AB1805" s="45">
        <v>92849</v>
      </c>
      <c r="AC1805" s="45">
        <v>0</v>
      </c>
      <c r="AI1805" s="10"/>
      <c r="AK1805" s="10"/>
    </row>
    <row r="1806" spans="1:37">
      <c r="A1806" t="s">
        <v>45</v>
      </c>
      <c r="B1806" t="s">
        <v>46</v>
      </c>
      <c r="C1806" t="s">
        <v>47</v>
      </c>
      <c r="D1806" t="s">
        <v>2253</v>
      </c>
      <c r="E1806" t="s">
        <v>88</v>
      </c>
      <c r="F1806" t="s">
        <v>79</v>
      </c>
      <c r="G1806" t="s">
        <v>51</v>
      </c>
      <c r="H1806" s="20" t="s">
        <v>52</v>
      </c>
      <c r="I1806" t="s">
        <v>53</v>
      </c>
      <c r="J1806" t="s">
        <v>54</v>
      </c>
      <c r="L1806" t="s">
        <v>55</v>
      </c>
      <c r="M1806" t="s">
        <v>77</v>
      </c>
      <c r="N1806" t="s">
        <v>89</v>
      </c>
      <c r="O1806" s="21" t="s">
        <v>58</v>
      </c>
      <c r="P1806" s="21" t="s">
        <v>276</v>
      </c>
      <c r="Q1806" s="20" t="s">
        <v>315</v>
      </c>
      <c r="R1806" s="21" t="s">
        <v>316</v>
      </c>
      <c r="S1806" s="35">
        <v>2</v>
      </c>
      <c r="T1806" s="22">
        <v>2</v>
      </c>
      <c r="U1806" s="20" t="s">
        <v>62</v>
      </c>
      <c r="V1806" s="20">
        <v>45716</v>
      </c>
      <c r="W1806" s="21">
        <v>2</v>
      </c>
      <c r="X1806" s="20">
        <v>45723</v>
      </c>
      <c r="Y1806" s="20">
        <v>45721</v>
      </c>
      <c r="Z1806" s="48">
        <v>3</v>
      </c>
      <c r="AA1806">
        <v>2025</v>
      </c>
      <c r="AB1806" s="45">
        <v>24987</v>
      </c>
      <c r="AC1806" s="45">
        <v>24987</v>
      </c>
      <c r="AI1806" s="10"/>
      <c r="AK1806" s="10"/>
    </row>
    <row r="1807" spans="1:37">
      <c r="A1807" t="s">
        <v>45</v>
      </c>
      <c r="B1807" t="s">
        <v>46</v>
      </c>
      <c r="C1807" t="s">
        <v>47</v>
      </c>
      <c r="D1807" t="s">
        <v>2254</v>
      </c>
      <c r="E1807" t="s">
        <v>88</v>
      </c>
      <c r="F1807" t="s">
        <v>79</v>
      </c>
      <c r="G1807" t="s">
        <v>51</v>
      </c>
      <c r="H1807" s="20" t="s">
        <v>52</v>
      </c>
      <c r="I1807" t="s">
        <v>53</v>
      </c>
      <c r="J1807" t="s">
        <v>54</v>
      </c>
      <c r="L1807" t="s">
        <v>55</v>
      </c>
      <c r="M1807" t="s">
        <v>77</v>
      </c>
      <c r="N1807" t="s">
        <v>89</v>
      </c>
      <c r="O1807" s="21" t="s">
        <v>58</v>
      </c>
      <c r="P1807" s="21" t="s">
        <v>90</v>
      </c>
      <c r="Q1807" s="20" t="s">
        <v>1025</v>
      </c>
      <c r="R1807" s="21" t="s">
        <v>1026</v>
      </c>
      <c r="S1807" s="35">
        <v>1</v>
      </c>
      <c r="T1807" s="22">
        <v>1</v>
      </c>
      <c r="U1807" s="20" t="s">
        <v>62</v>
      </c>
      <c r="V1807" s="20">
        <v>45715</v>
      </c>
      <c r="W1807" s="21">
        <v>2</v>
      </c>
      <c r="X1807" s="20">
        <v>45722</v>
      </c>
      <c r="Y1807" s="20">
        <v>45719</v>
      </c>
      <c r="Z1807" s="48">
        <v>3</v>
      </c>
      <c r="AA1807">
        <v>2025</v>
      </c>
      <c r="AB1807" s="45">
        <v>113333</v>
      </c>
      <c r="AC1807" s="45">
        <v>113333</v>
      </c>
      <c r="AI1807" s="10"/>
      <c r="AK1807" s="10"/>
    </row>
    <row r="1808" spans="1:37">
      <c r="A1808" t="s">
        <v>45</v>
      </c>
      <c r="B1808" t="s">
        <v>46</v>
      </c>
      <c r="C1808" t="s">
        <v>47</v>
      </c>
      <c r="D1808" t="s">
        <v>2255</v>
      </c>
      <c r="E1808" t="s">
        <v>88</v>
      </c>
      <c r="F1808" t="s">
        <v>79</v>
      </c>
      <c r="G1808" t="s">
        <v>51</v>
      </c>
      <c r="H1808" s="20" t="s">
        <v>52</v>
      </c>
      <c r="I1808" t="s">
        <v>53</v>
      </c>
      <c r="J1808" t="s">
        <v>54</v>
      </c>
      <c r="L1808" t="s">
        <v>55</v>
      </c>
      <c r="M1808" t="s">
        <v>77</v>
      </c>
      <c r="N1808" t="s">
        <v>89</v>
      </c>
      <c r="O1808" s="21" t="s">
        <v>58</v>
      </c>
      <c r="P1808" s="21" t="s">
        <v>126</v>
      </c>
      <c r="Q1808" s="20" t="s">
        <v>1995</v>
      </c>
      <c r="R1808" s="21" t="s">
        <v>1996</v>
      </c>
      <c r="S1808" s="35">
        <v>1</v>
      </c>
      <c r="T1808" s="22">
        <v>1</v>
      </c>
      <c r="U1808" s="20" t="s">
        <v>62</v>
      </c>
      <c r="V1808" s="20">
        <v>45733</v>
      </c>
      <c r="W1808" s="21">
        <v>3</v>
      </c>
      <c r="X1808" s="20">
        <v>45740</v>
      </c>
      <c r="Y1808" s="20">
        <v>45735</v>
      </c>
      <c r="Z1808" s="48">
        <v>3</v>
      </c>
      <c r="AA1808">
        <v>2025</v>
      </c>
      <c r="AB1808" s="45">
        <v>62493</v>
      </c>
      <c r="AC1808" s="45">
        <v>62493</v>
      </c>
      <c r="AI1808" s="10"/>
      <c r="AK1808" s="10"/>
    </row>
    <row r="1809" spans="1:37">
      <c r="A1809" t="s">
        <v>45</v>
      </c>
      <c r="B1809" t="s">
        <v>46</v>
      </c>
      <c r="C1809" t="s">
        <v>47</v>
      </c>
      <c r="D1809" t="s">
        <v>2256</v>
      </c>
      <c r="E1809" t="s">
        <v>88</v>
      </c>
      <c r="F1809" t="s">
        <v>79</v>
      </c>
      <c r="G1809" t="s">
        <v>51</v>
      </c>
      <c r="H1809" s="20" t="s">
        <v>52</v>
      </c>
      <c r="I1809" t="s">
        <v>53</v>
      </c>
      <c r="J1809" t="s">
        <v>54</v>
      </c>
      <c r="L1809" t="s">
        <v>55</v>
      </c>
      <c r="M1809" t="s">
        <v>77</v>
      </c>
      <c r="N1809" t="s">
        <v>89</v>
      </c>
      <c r="O1809" s="21" t="s">
        <v>58</v>
      </c>
      <c r="P1809" s="21" t="s">
        <v>90</v>
      </c>
      <c r="Q1809" s="20" t="s">
        <v>1727</v>
      </c>
      <c r="R1809" s="21" t="s">
        <v>1728</v>
      </c>
      <c r="S1809" s="35">
        <v>2</v>
      </c>
      <c r="T1809" s="22">
        <v>2</v>
      </c>
      <c r="U1809" s="20" t="s">
        <v>62</v>
      </c>
      <c r="V1809" s="20">
        <v>45733</v>
      </c>
      <c r="W1809" s="21">
        <v>3</v>
      </c>
      <c r="X1809" s="20">
        <v>45740</v>
      </c>
      <c r="Y1809" s="20">
        <v>45735</v>
      </c>
      <c r="Z1809" s="48">
        <v>3</v>
      </c>
      <c r="AA1809">
        <v>2025</v>
      </c>
      <c r="AB1809" s="45">
        <v>118733</v>
      </c>
      <c r="AC1809" s="45">
        <v>118733</v>
      </c>
      <c r="AI1809" s="10"/>
      <c r="AK1809" s="10"/>
    </row>
    <row r="1810" spans="1:37">
      <c r="A1810" t="s">
        <v>45</v>
      </c>
      <c r="B1810" t="s">
        <v>46</v>
      </c>
      <c r="C1810" t="s">
        <v>47</v>
      </c>
      <c r="D1810" t="s">
        <v>2257</v>
      </c>
      <c r="E1810" t="s">
        <v>88</v>
      </c>
      <c r="F1810" t="s">
        <v>79</v>
      </c>
      <c r="G1810" t="s">
        <v>51</v>
      </c>
      <c r="H1810" s="20" t="s">
        <v>52</v>
      </c>
      <c r="I1810" t="s">
        <v>53</v>
      </c>
      <c r="J1810" t="s">
        <v>54</v>
      </c>
      <c r="L1810" t="s">
        <v>55</v>
      </c>
      <c r="M1810" t="s">
        <v>77</v>
      </c>
      <c r="N1810" t="s">
        <v>89</v>
      </c>
      <c r="O1810" s="21" t="s">
        <v>58</v>
      </c>
      <c r="P1810" s="21" t="s">
        <v>90</v>
      </c>
      <c r="Q1810" s="20" t="s">
        <v>1156</v>
      </c>
      <c r="R1810" s="21" t="s">
        <v>1157</v>
      </c>
      <c r="S1810" s="35">
        <v>1</v>
      </c>
      <c r="T1810" s="22">
        <v>1</v>
      </c>
      <c r="U1810" s="20" t="s">
        <v>62</v>
      </c>
      <c r="V1810" s="20">
        <v>45733</v>
      </c>
      <c r="W1810" s="21">
        <v>3</v>
      </c>
      <c r="X1810" s="20">
        <v>45741</v>
      </c>
      <c r="Y1810" s="20">
        <v>45735</v>
      </c>
      <c r="Z1810" s="48">
        <v>3</v>
      </c>
      <c r="AA1810">
        <v>2025</v>
      </c>
      <c r="AB1810" s="45">
        <v>126656</v>
      </c>
      <c r="AC1810" s="45">
        <v>126656</v>
      </c>
      <c r="AI1810" s="10"/>
      <c r="AK1810" s="10"/>
    </row>
    <row r="1811" spans="1:37">
      <c r="A1811" t="s">
        <v>45</v>
      </c>
      <c r="B1811" t="s">
        <v>46</v>
      </c>
      <c r="C1811" t="s">
        <v>47</v>
      </c>
      <c r="D1811" t="s">
        <v>2258</v>
      </c>
      <c r="E1811" t="s">
        <v>88</v>
      </c>
      <c r="F1811" t="s">
        <v>79</v>
      </c>
      <c r="G1811" t="s">
        <v>51</v>
      </c>
      <c r="H1811" s="20" t="s">
        <v>52</v>
      </c>
      <c r="I1811" t="s">
        <v>53</v>
      </c>
      <c r="J1811" t="s">
        <v>54</v>
      </c>
      <c r="L1811" t="s">
        <v>55</v>
      </c>
      <c r="M1811" t="s">
        <v>77</v>
      </c>
      <c r="N1811" t="s">
        <v>89</v>
      </c>
      <c r="O1811" s="21" t="s">
        <v>58</v>
      </c>
      <c r="P1811" s="21" t="s">
        <v>126</v>
      </c>
      <c r="Q1811" s="20" t="s">
        <v>892</v>
      </c>
      <c r="R1811" s="21" t="s">
        <v>893</v>
      </c>
      <c r="S1811" s="35">
        <v>1</v>
      </c>
      <c r="T1811" s="22">
        <v>1</v>
      </c>
      <c r="U1811" s="20" t="s">
        <v>62</v>
      </c>
      <c r="V1811" s="20">
        <v>45716</v>
      </c>
      <c r="W1811" s="21">
        <v>2</v>
      </c>
      <c r="X1811" s="20">
        <v>45723</v>
      </c>
      <c r="Y1811" s="20">
        <v>45721</v>
      </c>
      <c r="Z1811" s="48">
        <v>3</v>
      </c>
      <c r="AA1811">
        <v>2025</v>
      </c>
      <c r="AB1811" s="45">
        <v>28119</v>
      </c>
      <c r="AC1811" s="45">
        <v>28119</v>
      </c>
      <c r="AI1811" s="10"/>
      <c r="AK1811" s="10"/>
    </row>
    <row r="1812" spans="1:37">
      <c r="A1812" t="s">
        <v>45</v>
      </c>
      <c r="B1812" t="s">
        <v>46</v>
      </c>
      <c r="C1812" t="s">
        <v>47</v>
      </c>
      <c r="D1812" t="s">
        <v>2259</v>
      </c>
      <c r="E1812" t="s">
        <v>88</v>
      </c>
      <c r="F1812" t="s">
        <v>79</v>
      </c>
      <c r="G1812" t="s">
        <v>51</v>
      </c>
      <c r="H1812" s="20" t="s">
        <v>52</v>
      </c>
      <c r="I1812" t="s">
        <v>53</v>
      </c>
      <c r="J1812" t="s">
        <v>54</v>
      </c>
      <c r="L1812" t="s">
        <v>55</v>
      </c>
      <c r="M1812" t="s">
        <v>77</v>
      </c>
      <c r="N1812" t="s">
        <v>89</v>
      </c>
      <c r="O1812" s="21" t="s">
        <v>58</v>
      </c>
      <c r="P1812" s="21" t="s">
        <v>97</v>
      </c>
      <c r="Q1812" s="20" t="s">
        <v>1012</v>
      </c>
      <c r="R1812" s="21" t="s">
        <v>1013</v>
      </c>
      <c r="S1812" s="35">
        <v>1</v>
      </c>
      <c r="T1812" s="22">
        <v>1</v>
      </c>
      <c r="U1812" s="20" t="s">
        <v>62</v>
      </c>
      <c r="V1812" s="20">
        <v>45715</v>
      </c>
      <c r="W1812" s="21">
        <v>2</v>
      </c>
      <c r="X1812" s="20">
        <v>45723</v>
      </c>
      <c r="Y1812" s="20">
        <v>45721</v>
      </c>
      <c r="Z1812" s="48">
        <v>3</v>
      </c>
      <c r="AA1812">
        <v>2025</v>
      </c>
      <c r="AB1812" s="45">
        <v>34371</v>
      </c>
      <c r="AC1812" s="45">
        <v>34371</v>
      </c>
      <c r="AI1812" s="10"/>
      <c r="AK1812" s="10"/>
    </row>
    <row r="1813" spans="1:37">
      <c r="A1813" t="s">
        <v>45</v>
      </c>
      <c r="B1813" t="s">
        <v>46</v>
      </c>
      <c r="C1813" t="s">
        <v>47</v>
      </c>
      <c r="D1813" t="s">
        <v>2260</v>
      </c>
      <c r="E1813" t="s">
        <v>88</v>
      </c>
      <c r="F1813" t="s">
        <v>79</v>
      </c>
      <c r="G1813" t="s">
        <v>51</v>
      </c>
      <c r="H1813" s="20" t="s">
        <v>52</v>
      </c>
      <c r="I1813" t="s">
        <v>53</v>
      </c>
      <c r="J1813" t="s">
        <v>54</v>
      </c>
      <c r="L1813" t="s">
        <v>55</v>
      </c>
      <c r="M1813" t="s">
        <v>77</v>
      </c>
      <c r="N1813" t="s">
        <v>89</v>
      </c>
      <c r="O1813" s="21" t="s">
        <v>58</v>
      </c>
      <c r="P1813" s="21" t="s">
        <v>137</v>
      </c>
      <c r="Q1813" s="20" t="s">
        <v>138</v>
      </c>
      <c r="R1813" s="21" t="s">
        <v>139</v>
      </c>
      <c r="S1813" s="35">
        <v>1</v>
      </c>
      <c r="T1813" s="22">
        <v>1</v>
      </c>
      <c r="U1813" s="20" t="s">
        <v>62</v>
      </c>
      <c r="V1813" s="20">
        <v>45734</v>
      </c>
      <c r="W1813" s="21">
        <v>3</v>
      </c>
      <c r="X1813" s="20">
        <v>45740</v>
      </c>
      <c r="Y1813" s="20">
        <v>45737</v>
      </c>
      <c r="Z1813" s="48">
        <v>3</v>
      </c>
      <c r="AA1813">
        <v>2025</v>
      </c>
      <c r="AB1813" s="45">
        <v>135713</v>
      </c>
      <c r="AC1813" s="45">
        <v>135713</v>
      </c>
      <c r="AI1813" s="10"/>
      <c r="AK1813" s="10"/>
    </row>
    <row r="1814" spans="1:37">
      <c r="A1814" t="s">
        <v>45</v>
      </c>
      <c r="B1814" t="s">
        <v>46</v>
      </c>
      <c r="C1814" t="s">
        <v>47</v>
      </c>
      <c r="D1814" t="s">
        <v>2261</v>
      </c>
      <c r="E1814" t="s">
        <v>88</v>
      </c>
      <c r="F1814" t="s">
        <v>79</v>
      </c>
      <c r="G1814" t="s">
        <v>51</v>
      </c>
      <c r="H1814" s="20" t="s">
        <v>52</v>
      </c>
      <c r="I1814" t="s">
        <v>53</v>
      </c>
      <c r="J1814" t="s">
        <v>54</v>
      </c>
      <c r="L1814" t="s">
        <v>55</v>
      </c>
      <c r="M1814" t="s">
        <v>56</v>
      </c>
      <c r="N1814" t="s">
        <v>57</v>
      </c>
      <c r="O1814" s="21" t="s">
        <v>58</v>
      </c>
      <c r="P1814" s="21" t="s">
        <v>744</v>
      </c>
      <c r="Q1814" s="20" t="s">
        <v>745</v>
      </c>
      <c r="R1814" s="21" t="s">
        <v>746</v>
      </c>
      <c r="S1814" s="35">
        <v>1</v>
      </c>
      <c r="T1814" s="22">
        <v>1</v>
      </c>
      <c r="U1814" s="20" t="s">
        <v>62</v>
      </c>
      <c r="V1814" s="20">
        <v>45715</v>
      </c>
      <c r="W1814" s="21">
        <v>2</v>
      </c>
      <c r="X1814" s="20">
        <v>45726</v>
      </c>
      <c r="Y1814" s="20">
        <v>45719</v>
      </c>
      <c r="Z1814" s="48">
        <v>3</v>
      </c>
      <c r="AA1814">
        <v>2025</v>
      </c>
      <c r="AB1814" s="45">
        <v>114695</v>
      </c>
      <c r="AC1814" s="45">
        <v>114695</v>
      </c>
      <c r="AI1814" s="10"/>
      <c r="AK1814" s="10"/>
    </row>
    <row r="1815" spans="1:37">
      <c r="A1815" t="s">
        <v>45</v>
      </c>
      <c r="B1815" t="s">
        <v>46</v>
      </c>
      <c r="C1815" t="s">
        <v>47</v>
      </c>
      <c r="D1815" t="s">
        <v>2262</v>
      </c>
      <c r="E1815" t="s">
        <v>88</v>
      </c>
      <c r="F1815" t="s">
        <v>79</v>
      </c>
      <c r="G1815" t="s">
        <v>51</v>
      </c>
      <c r="H1815" s="20" t="s">
        <v>52</v>
      </c>
      <c r="I1815" t="s">
        <v>53</v>
      </c>
      <c r="J1815" t="s">
        <v>54</v>
      </c>
      <c r="L1815" t="s">
        <v>55</v>
      </c>
      <c r="M1815" t="s">
        <v>77</v>
      </c>
      <c r="N1815" t="s">
        <v>89</v>
      </c>
      <c r="O1815" s="21" t="s">
        <v>58</v>
      </c>
      <c r="P1815" s="21" t="s">
        <v>119</v>
      </c>
      <c r="Q1815" s="20" t="s">
        <v>939</v>
      </c>
      <c r="R1815" s="21" t="s">
        <v>940</v>
      </c>
      <c r="S1815" s="35">
        <v>1</v>
      </c>
      <c r="T1815" s="22">
        <v>1</v>
      </c>
      <c r="U1815" s="20" t="s">
        <v>62</v>
      </c>
      <c r="V1815" s="20">
        <v>45715</v>
      </c>
      <c r="W1815" s="21">
        <v>2</v>
      </c>
      <c r="X1815" s="20">
        <v>45742</v>
      </c>
      <c r="Y1815" s="20">
        <v>45737</v>
      </c>
      <c r="Z1815" s="48">
        <v>3</v>
      </c>
      <c r="AA1815">
        <v>2025</v>
      </c>
      <c r="AB1815" s="45">
        <v>93748</v>
      </c>
      <c r="AC1815" s="45">
        <v>93748</v>
      </c>
      <c r="AI1815" s="10"/>
      <c r="AK1815" s="10"/>
    </row>
    <row r="1816" spans="1:37">
      <c r="A1816" t="s">
        <v>45</v>
      </c>
      <c r="B1816" t="s">
        <v>46</v>
      </c>
      <c r="C1816" t="s">
        <v>47</v>
      </c>
      <c r="D1816" t="s">
        <v>2263</v>
      </c>
      <c r="E1816" t="s">
        <v>88</v>
      </c>
      <c r="F1816" t="s">
        <v>79</v>
      </c>
      <c r="G1816" t="s">
        <v>51</v>
      </c>
      <c r="H1816" s="20" t="s">
        <v>52</v>
      </c>
      <c r="I1816" t="s">
        <v>53</v>
      </c>
      <c r="J1816" t="s">
        <v>54</v>
      </c>
      <c r="L1816" t="s">
        <v>55</v>
      </c>
      <c r="M1816" t="s">
        <v>56</v>
      </c>
      <c r="N1816" t="s">
        <v>57</v>
      </c>
      <c r="O1816" s="21" t="s">
        <v>58</v>
      </c>
      <c r="P1816" s="21" t="s">
        <v>64</v>
      </c>
      <c r="Q1816" s="20" t="s">
        <v>325</v>
      </c>
      <c r="R1816" s="21" t="s">
        <v>326</v>
      </c>
      <c r="S1816" s="35">
        <v>1</v>
      </c>
      <c r="T1816" s="22">
        <v>1</v>
      </c>
      <c r="U1816" s="20" t="s">
        <v>62</v>
      </c>
      <c r="V1816" s="20">
        <v>45734</v>
      </c>
      <c r="W1816" s="21">
        <v>3</v>
      </c>
      <c r="X1816" s="20">
        <v>45743</v>
      </c>
      <c r="Y1816" s="20">
        <v>45740</v>
      </c>
      <c r="Z1816" s="48">
        <v>3</v>
      </c>
      <c r="AA1816">
        <v>2025</v>
      </c>
      <c r="AB1816" s="45">
        <v>84369</v>
      </c>
      <c r="AC1816" s="45">
        <v>84369</v>
      </c>
      <c r="AI1816" s="10"/>
      <c r="AK1816" s="10"/>
    </row>
    <row r="1817" spans="1:37">
      <c r="A1817" t="s">
        <v>45</v>
      </c>
      <c r="B1817" t="s">
        <v>46</v>
      </c>
      <c r="C1817" t="s">
        <v>47</v>
      </c>
      <c r="D1817" t="s">
        <v>2264</v>
      </c>
      <c r="E1817" t="s">
        <v>88</v>
      </c>
      <c r="F1817" t="s">
        <v>79</v>
      </c>
      <c r="G1817" t="s">
        <v>51</v>
      </c>
      <c r="H1817" s="20" t="s">
        <v>52</v>
      </c>
      <c r="I1817" t="s">
        <v>53</v>
      </c>
      <c r="J1817" t="s">
        <v>54</v>
      </c>
      <c r="L1817" t="s">
        <v>55</v>
      </c>
      <c r="M1817" t="s">
        <v>56</v>
      </c>
      <c r="N1817" t="s">
        <v>57</v>
      </c>
      <c r="O1817" s="21" t="s">
        <v>58</v>
      </c>
      <c r="P1817" s="21" t="s">
        <v>64</v>
      </c>
      <c r="Q1817" s="20" t="s">
        <v>637</v>
      </c>
      <c r="R1817" s="21" t="s">
        <v>638</v>
      </c>
      <c r="S1817" s="35">
        <v>1</v>
      </c>
      <c r="T1817" s="22">
        <v>1</v>
      </c>
      <c r="U1817" s="20" t="s">
        <v>62</v>
      </c>
      <c r="V1817" s="20">
        <v>45734</v>
      </c>
      <c r="W1817" s="21">
        <v>3</v>
      </c>
      <c r="X1817" s="20">
        <v>45743</v>
      </c>
      <c r="Y1817" s="20">
        <v>45740</v>
      </c>
      <c r="Z1817" s="48">
        <v>3</v>
      </c>
      <c r="AA1817">
        <v>2025</v>
      </c>
      <c r="AB1817" s="45">
        <v>40619</v>
      </c>
      <c r="AC1817" s="45">
        <v>40619</v>
      </c>
      <c r="AI1817" s="10"/>
      <c r="AK1817" s="10"/>
    </row>
    <row r="1818" spans="1:37">
      <c r="A1818" t="s">
        <v>45</v>
      </c>
      <c r="B1818" t="s">
        <v>46</v>
      </c>
      <c r="C1818" t="s">
        <v>47</v>
      </c>
      <c r="D1818" t="s">
        <v>2265</v>
      </c>
      <c r="E1818" t="s">
        <v>88</v>
      </c>
      <c r="F1818" t="s">
        <v>79</v>
      </c>
      <c r="G1818" t="s">
        <v>51</v>
      </c>
      <c r="H1818" s="20" t="s">
        <v>52</v>
      </c>
      <c r="I1818" t="s">
        <v>53</v>
      </c>
      <c r="J1818" t="s">
        <v>54</v>
      </c>
      <c r="L1818" t="s">
        <v>55</v>
      </c>
      <c r="M1818" t="s">
        <v>77</v>
      </c>
      <c r="N1818" t="s">
        <v>89</v>
      </c>
      <c r="O1818" s="21" t="s">
        <v>58</v>
      </c>
      <c r="P1818" s="21" t="s">
        <v>119</v>
      </c>
      <c r="Q1818" s="20" t="s">
        <v>539</v>
      </c>
      <c r="R1818" s="21" t="s">
        <v>540</v>
      </c>
      <c r="S1818" s="35">
        <v>1</v>
      </c>
      <c r="T1818" s="22">
        <v>1</v>
      </c>
      <c r="U1818" s="20" t="s">
        <v>62</v>
      </c>
      <c r="V1818" s="20">
        <v>45715</v>
      </c>
      <c r="W1818" s="21">
        <v>2</v>
      </c>
      <c r="X1818" s="20">
        <v>45716</v>
      </c>
      <c r="Y1818" s="20">
        <v>45719</v>
      </c>
      <c r="Z1818" s="48">
        <v>3</v>
      </c>
      <c r="AA1818">
        <v>2025</v>
      </c>
      <c r="AB1818" s="45">
        <v>118742</v>
      </c>
      <c r="AC1818" s="45">
        <v>118742</v>
      </c>
      <c r="AI1818" s="10"/>
      <c r="AK1818" s="10"/>
    </row>
    <row r="1819" spans="1:37">
      <c r="A1819" t="s">
        <v>45</v>
      </c>
      <c r="B1819" t="s">
        <v>46</v>
      </c>
      <c r="C1819" t="s">
        <v>47</v>
      </c>
      <c r="D1819" t="s">
        <v>2266</v>
      </c>
      <c r="E1819" t="s">
        <v>88</v>
      </c>
      <c r="F1819" t="s">
        <v>79</v>
      </c>
      <c r="G1819" t="s">
        <v>51</v>
      </c>
      <c r="H1819" s="20" t="s">
        <v>52</v>
      </c>
      <c r="I1819" t="s">
        <v>53</v>
      </c>
      <c r="J1819" t="s">
        <v>54</v>
      </c>
      <c r="L1819" t="s">
        <v>55</v>
      </c>
      <c r="M1819" t="s">
        <v>77</v>
      </c>
      <c r="N1819" t="s">
        <v>89</v>
      </c>
      <c r="O1819" s="21" t="s">
        <v>58</v>
      </c>
      <c r="P1819" s="21" t="s">
        <v>150</v>
      </c>
      <c r="Q1819" s="20" t="s">
        <v>244</v>
      </c>
      <c r="R1819" s="21" t="s">
        <v>245</v>
      </c>
      <c r="S1819" s="35">
        <v>1</v>
      </c>
      <c r="T1819" s="22">
        <v>1</v>
      </c>
      <c r="U1819" s="20" t="s">
        <v>62</v>
      </c>
      <c r="V1819" s="20">
        <v>45716</v>
      </c>
      <c r="W1819" s="21">
        <v>2</v>
      </c>
      <c r="X1819" s="20">
        <v>45726</v>
      </c>
      <c r="Y1819" s="20">
        <v>45721</v>
      </c>
      <c r="Z1819" s="48">
        <v>3</v>
      </c>
      <c r="AA1819">
        <v>2025</v>
      </c>
      <c r="AB1819" s="45">
        <v>106665</v>
      </c>
      <c r="AC1819" s="45">
        <v>106665</v>
      </c>
      <c r="AI1819" s="10"/>
      <c r="AK1819" s="10"/>
    </row>
    <row r="1820" spans="1:37">
      <c r="A1820" t="s">
        <v>45</v>
      </c>
      <c r="B1820" t="s">
        <v>46</v>
      </c>
      <c r="C1820" t="s">
        <v>47</v>
      </c>
      <c r="D1820" t="s">
        <v>2267</v>
      </c>
      <c r="E1820" t="s">
        <v>88</v>
      </c>
      <c r="F1820" t="s">
        <v>79</v>
      </c>
      <c r="G1820" t="s">
        <v>51</v>
      </c>
      <c r="H1820" s="20" t="s">
        <v>52</v>
      </c>
      <c r="I1820" t="s">
        <v>53</v>
      </c>
      <c r="J1820" t="s">
        <v>54</v>
      </c>
      <c r="L1820" t="s">
        <v>55</v>
      </c>
      <c r="M1820" t="s">
        <v>77</v>
      </c>
      <c r="N1820" t="s">
        <v>89</v>
      </c>
      <c r="O1820" s="21" t="s">
        <v>58</v>
      </c>
      <c r="P1820" s="21" t="s">
        <v>740</v>
      </c>
      <c r="Q1820" s="20" t="s">
        <v>1606</v>
      </c>
      <c r="R1820" s="21" t="s">
        <v>1607</v>
      </c>
      <c r="S1820" s="35">
        <v>1</v>
      </c>
      <c r="T1820" s="22">
        <v>1</v>
      </c>
      <c r="U1820" s="20" t="s">
        <v>62</v>
      </c>
      <c r="V1820" s="20">
        <v>45735</v>
      </c>
      <c r="W1820" s="21">
        <v>3</v>
      </c>
      <c r="X1820" s="20">
        <v>45741</v>
      </c>
      <c r="Y1820" s="20">
        <v>45737</v>
      </c>
      <c r="Z1820" s="48">
        <v>3</v>
      </c>
      <c r="AA1820">
        <v>2025</v>
      </c>
      <c r="AB1820" s="45">
        <v>56244</v>
      </c>
      <c r="AC1820" s="45">
        <v>56244</v>
      </c>
      <c r="AI1820" s="10"/>
      <c r="AK1820" s="10"/>
    </row>
    <row r="1821" spans="1:37">
      <c r="A1821" t="s">
        <v>45</v>
      </c>
      <c r="B1821" t="s">
        <v>46</v>
      </c>
      <c r="C1821" t="s">
        <v>47</v>
      </c>
      <c r="D1821" t="s">
        <v>2268</v>
      </c>
      <c r="E1821" t="s">
        <v>88</v>
      </c>
      <c r="F1821" t="s">
        <v>79</v>
      </c>
      <c r="G1821" t="s">
        <v>51</v>
      </c>
      <c r="H1821" s="20" t="s">
        <v>52</v>
      </c>
      <c r="I1821" t="s">
        <v>53</v>
      </c>
      <c r="J1821" t="s">
        <v>54</v>
      </c>
      <c r="L1821" t="s">
        <v>55</v>
      </c>
      <c r="M1821" t="s">
        <v>56</v>
      </c>
      <c r="N1821" t="s">
        <v>57</v>
      </c>
      <c r="O1821" s="21" t="s">
        <v>58</v>
      </c>
      <c r="P1821" s="21" t="s">
        <v>133</v>
      </c>
      <c r="Q1821" s="20" t="s">
        <v>134</v>
      </c>
      <c r="R1821" s="21" t="s">
        <v>135</v>
      </c>
      <c r="S1821" s="35">
        <v>1</v>
      </c>
      <c r="T1821" s="22">
        <v>1</v>
      </c>
      <c r="U1821" s="20" t="s">
        <v>62</v>
      </c>
      <c r="V1821" s="20">
        <v>45735</v>
      </c>
      <c r="W1821" s="21">
        <v>3</v>
      </c>
      <c r="X1821" s="20">
        <v>45740</v>
      </c>
      <c r="Y1821" s="20">
        <v>45737</v>
      </c>
      <c r="Z1821" s="48">
        <v>3</v>
      </c>
      <c r="AA1821">
        <v>2025</v>
      </c>
      <c r="AB1821" s="45">
        <v>25536</v>
      </c>
      <c r="AC1821" s="45">
        <v>25536</v>
      </c>
      <c r="AI1821" s="10"/>
      <c r="AK1821" s="10"/>
    </row>
    <row r="1822" spans="1:37">
      <c r="A1822" t="s">
        <v>45</v>
      </c>
      <c r="B1822" t="s">
        <v>46</v>
      </c>
      <c r="C1822" t="s">
        <v>47</v>
      </c>
      <c r="D1822" t="s">
        <v>2269</v>
      </c>
      <c r="E1822" t="s">
        <v>88</v>
      </c>
      <c r="F1822" t="s">
        <v>79</v>
      </c>
      <c r="G1822" t="s">
        <v>51</v>
      </c>
      <c r="H1822" s="20" t="s">
        <v>52</v>
      </c>
      <c r="I1822" t="s">
        <v>53</v>
      </c>
      <c r="J1822" t="s">
        <v>54</v>
      </c>
      <c r="L1822" t="s">
        <v>55</v>
      </c>
      <c r="M1822" t="s">
        <v>56</v>
      </c>
      <c r="N1822" t="s">
        <v>57</v>
      </c>
      <c r="O1822" s="21" t="s">
        <v>58</v>
      </c>
      <c r="P1822" s="21" t="s">
        <v>64</v>
      </c>
      <c r="Q1822" s="20" t="s">
        <v>94</v>
      </c>
      <c r="R1822" s="21" t="s">
        <v>95</v>
      </c>
      <c r="S1822" s="35">
        <v>1</v>
      </c>
      <c r="T1822" s="22">
        <v>1</v>
      </c>
      <c r="U1822" s="20" t="s">
        <v>62</v>
      </c>
      <c r="V1822" s="20">
        <v>45732</v>
      </c>
      <c r="W1822" s="21">
        <v>3</v>
      </c>
      <c r="X1822" s="20">
        <v>45740</v>
      </c>
      <c r="Y1822" s="20">
        <v>45735</v>
      </c>
      <c r="Z1822" s="48">
        <v>3</v>
      </c>
      <c r="AA1822">
        <v>2025</v>
      </c>
      <c r="AB1822" s="45">
        <v>31244</v>
      </c>
      <c r="AC1822" s="45">
        <v>31244</v>
      </c>
      <c r="AI1822" s="10"/>
      <c r="AK1822" s="10"/>
    </row>
    <row r="1823" spans="1:37">
      <c r="A1823" t="s">
        <v>45</v>
      </c>
      <c r="B1823" t="s">
        <v>46</v>
      </c>
      <c r="C1823" t="s">
        <v>47</v>
      </c>
      <c r="D1823" t="s">
        <v>2270</v>
      </c>
      <c r="E1823" t="s">
        <v>88</v>
      </c>
      <c r="F1823" t="s">
        <v>79</v>
      </c>
      <c r="G1823" t="s">
        <v>51</v>
      </c>
      <c r="H1823" s="20" t="s">
        <v>52</v>
      </c>
      <c r="I1823" t="s">
        <v>53</v>
      </c>
      <c r="J1823" t="s">
        <v>54</v>
      </c>
      <c r="L1823" t="s">
        <v>55</v>
      </c>
      <c r="M1823" t="s">
        <v>77</v>
      </c>
      <c r="N1823" t="s">
        <v>89</v>
      </c>
      <c r="O1823" s="21" t="s">
        <v>58</v>
      </c>
      <c r="P1823" s="21" t="s">
        <v>126</v>
      </c>
      <c r="Q1823" s="20" t="s">
        <v>960</v>
      </c>
      <c r="R1823" s="21" t="s">
        <v>961</v>
      </c>
      <c r="S1823" s="35">
        <v>1</v>
      </c>
      <c r="T1823" s="22">
        <v>1</v>
      </c>
      <c r="U1823" s="20" t="s">
        <v>62</v>
      </c>
      <c r="V1823" s="20">
        <v>45732</v>
      </c>
      <c r="W1823" s="21">
        <v>3</v>
      </c>
      <c r="X1823" s="20">
        <v>45740</v>
      </c>
      <c r="Y1823" s="20">
        <v>45735</v>
      </c>
      <c r="Z1823" s="48">
        <v>3</v>
      </c>
      <c r="AA1823">
        <v>2025</v>
      </c>
      <c r="AB1823" s="45">
        <v>28119</v>
      </c>
      <c r="AC1823" s="45">
        <v>28119</v>
      </c>
      <c r="AI1823" s="10"/>
      <c r="AK1823" s="10"/>
    </row>
    <row r="1824" spans="1:37">
      <c r="A1824" t="s">
        <v>45</v>
      </c>
      <c r="B1824" t="s">
        <v>46</v>
      </c>
      <c r="C1824" t="s">
        <v>47</v>
      </c>
      <c r="D1824" t="s">
        <v>2271</v>
      </c>
      <c r="E1824" t="s">
        <v>88</v>
      </c>
      <c r="F1824" t="s">
        <v>79</v>
      </c>
      <c r="G1824" t="s">
        <v>51</v>
      </c>
      <c r="H1824" s="20" t="s">
        <v>52</v>
      </c>
      <c r="I1824" t="s">
        <v>53</v>
      </c>
      <c r="J1824" t="s">
        <v>54</v>
      </c>
      <c r="L1824" t="s">
        <v>55</v>
      </c>
      <c r="M1824" t="s">
        <v>77</v>
      </c>
      <c r="N1824" t="s">
        <v>89</v>
      </c>
      <c r="O1824" s="21" t="s">
        <v>58</v>
      </c>
      <c r="P1824" s="21" t="s">
        <v>150</v>
      </c>
      <c r="Q1824" s="20" t="s">
        <v>244</v>
      </c>
      <c r="R1824" s="21" t="s">
        <v>245</v>
      </c>
      <c r="S1824" s="35">
        <v>1</v>
      </c>
      <c r="T1824" s="22">
        <v>1</v>
      </c>
      <c r="U1824" s="20" t="s">
        <v>62</v>
      </c>
      <c r="V1824" s="20">
        <v>45735</v>
      </c>
      <c r="W1824" s="21">
        <v>3</v>
      </c>
      <c r="X1824" s="20">
        <v>45744</v>
      </c>
      <c r="Y1824" s="20">
        <v>45742</v>
      </c>
      <c r="Z1824" s="48">
        <v>3</v>
      </c>
      <c r="AA1824">
        <v>2025</v>
      </c>
      <c r="AB1824" s="45">
        <v>99995</v>
      </c>
      <c r="AC1824" s="45">
        <v>99995</v>
      </c>
      <c r="AI1824" s="10"/>
      <c r="AK1824" s="10"/>
    </row>
    <row r="1825" spans="1:37">
      <c r="A1825" t="s">
        <v>45</v>
      </c>
      <c r="B1825" t="s">
        <v>46</v>
      </c>
      <c r="C1825" t="s">
        <v>47</v>
      </c>
      <c r="D1825" t="s">
        <v>2272</v>
      </c>
      <c r="E1825" t="s">
        <v>88</v>
      </c>
      <c r="F1825" t="s">
        <v>79</v>
      </c>
      <c r="G1825" t="s">
        <v>51</v>
      </c>
      <c r="H1825" s="20" t="s">
        <v>52</v>
      </c>
      <c r="I1825" t="s">
        <v>53</v>
      </c>
      <c r="J1825" t="s">
        <v>54</v>
      </c>
      <c r="L1825" t="s">
        <v>55</v>
      </c>
      <c r="M1825" t="s">
        <v>56</v>
      </c>
      <c r="N1825" t="s">
        <v>57</v>
      </c>
      <c r="O1825" s="21" t="s">
        <v>58</v>
      </c>
      <c r="P1825" s="21" t="s">
        <v>522</v>
      </c>
      <c r="Q1825" s="20" t="s">
        <v>1078</v>
      </c>
      <c r="R1825" s="21" t="s">
        <v>1079</v>
      </c>
      <c r="S1825" s="35">
        <v>1</v>
      </c>
      <c r="T1825" s="22">
        <v>1</v>
      </c>
      <c r="U1825" s="20" t="s">
        <v>62</v>
      </c>
      <c r="V1825" s="20">
        <v>45735</v>
      </c>
      <c r="W1825" s="21">
        <v>3</v>
      </c>
      <c r="X1825" s="20">
        <v>45743</v>
      </c>
      <c r="Y1825" s="20">
        <v>45740</v>
      </c>
      <c r="Z1825" s="48">
        <v>3</v>
      </c>
      <c r="AA1825">
        <v>2025</v>
      </c>
      <c r="AB1825" s="45">
        <v>46872</v>
      </c>
      <c r="AC1825" s="45">
        <v>46872</v>
      </c>
      <c r="AI1825" s="10"/>
      <c r="AK1825" s="10"/>
    </row>
    <row r="1826" spans="1:37">
      <c r="A1826" t="s">
        <v>45</v>
      </c>
      <c r="B1826" t="s">
        <v>46</v>
      </c>
      <c r="C1826" t="s">
        <v>47</v>
      </c>
      <c r="D1826" t="s">
        <v>2273</v>
      </c>
      <c r="E1826" t="s">
        <v>88</v>
      </c>
      <c r="F1826" t="s">
        <v>79</v>
      </c>
      <c r="G1826" t="s">
        <v>51</v>
      </c>
      <c r="H1826" s="20" t="s">
        <v>52</v>
      </c>
      <c r="I1826" t="s">
        <v>53</v>
      </c>
      <c r="J1826" t="s">
        <v>54</v>
      </c>
      <c r="L1826" t="s">
        <v>55</v>
      </c>
      <c r="M1826" t="s">
        <v>77</v>
      </c>
      <c r="N1826" t="s">
        <v>89</v>
      </c>
      <c r="O1826" s="21" t="s">
        <v>58</v>
      </c>
      <c r="P1826" s="21" t="s">
        <v>137</v>
      </c>
      <c r="Q1826" s="20" t="s">
        <v>138</v>
      </c>
      <c r="R1826" s="21" t="s">
        <v>139</v>
      </c>
      <c r="S1826" s="35">
        <v>1</v>
      </c>
      <c r="T1826" s="22">
        <v>1</v>
      </c>
      <c r="U1826" s="20" t="s">
        <v>62</v>
      </c>
      <c r="V1826" s="20">
        <v>45732</v>
      </c>
      <c r="W1826" s="21">
        <v>3</v>
      </c>
      <c r="X1826" s="20">
        <v>45740</v>
      </c>
      <c r="Y1826" s="20">
        <v>45735</v>
      </c>
      <c r="Z1826" s="48">
        <v>3</v>
      </c>
      <c r="AA1826">
        <v>2025</v>
      </c>
      <c r="AB1826" s="45">
        <v>135713</v>
      </c>
      <c r="AC1826" s="45">
        <v>135713</v>
      </c>
      <c r="AI1826" s="10"/>
      <c r="AK1826" s="10"/>
    </row>
    <row r="1827" spans="1:37">
      <c r="A1827" t="s">
        <v>45</v>
      </c>
      <c r="B1827" t="s">
        <v>46</v>
      </c>
      <c r="C1827" t="s">
        <v>47</v>
      </c>
      <c r="D1827" t="s">
        <v>2274</v>
      </c>
      <c r="E1827" t="s">
        <v>88</v>
      </c>
      <c r="F1827" t="s">
        <v>79</v>
      </c>
      <c r="G1827" t="s">
        <v>51</v>
      </c>
      <c r="H1827" s="20" t="s">
        <v>52</v>
      </c>
      <c r="I1827" t="s">
        <v>53</v>
      </c>
      <c r="J1827" t="s">
        <v>54</v>
      </c>
      <c r="L1827" t="s">
        <v>55</v>
      </c>
      <c r="M1827" t="s">
        <v>77</v>
      </c>
      <c r="N1827" t="s">
        <v>89</v>
      </c>
      <c r="O1827" s="21" t="s">
        <v>58</v>
      </c>
      <c r="P1827" s="21" t="s">
        <v>90</v>
      </c>
      <c r="Q1827" s="20" t="s">
        <v>2004</v>
      </c>
      <c r="R1827" s="21" t="s">
        <v>2005</v>
      </c>
      <c r="S1827" s="35">
        <v>1</v>
      </c>
      <c r="T1827" s="22">
        <v>1</v>
      </c>
      <c r="U1827" s="20" t="s">
        <v>62</v>
      </c>
      <c r="V1827" s="20">
        <v>45732</v>
      </c>
      <c r="W1827" s="21">
        <v>3</v>
      </c>
      <c r="X1827" s="20">
        <v>45740</v>
      </c>
      <c r="Y1827" s="20">
        <v>45735</v>
      </c>
      <c r="Z1827" s="48">
        <v>3</v>
      </c>
      <c r="AA1827">
        <v>2025</v>
      </c>
      <c r="AB1827" s="45">
        <v>106656</v>
      </c>
      <c r="AC1827" s="45">
        <v>106656</v>
      </c>
      <c r="AI1827" s="10"/>
      <c r="AK1827" s="10"/>
    </row>
    <row r="1828" spans="1:37">
      <c r="A1828" t="s">
        <v>45</v>
      </c>
      <c r="B1828" t="s">
        <v>46</v>
      </c>
      <c r="C1828" t="s">
        <v>47</v>
      </c>
      <c r="D1828" t="s">
        <v>2275</v>
      </c>
      <c r="E1828" t="s">
        <v>88</v>
      </c>
      <c r="F1828" t="s">
        <v>79</v>
      </c>
      <c r="G1828" t="s">
        <v>51</v>
      </c>
      <c r="H1828" s="20" t="s">
        <v>52</v>
      </c>
      <c r="I1828" t="s">
        <v>53</v>
      </c>
      <c r="J1828" t="s">
        <v>54</v>
      </c>
      <c r="L1828" t="s">
        <v>55</v>
      </c>
      <c r="M1828" t="s">
        <v>56</v>
      </c>
      <c r="N1828" t="s">
        <v>57</v>
      </c>
      <c r="O1828" s="21" t="s">
        <v>58</v>
      </c>
      <c r="P1828" s="21" t="s">
        <v>64</v>
      </c>
      <c r="Q1828" s="20" t="s">
        <v>720</v>
      </c>
      <c r="R1828" s="21" t="s">
        <v>721</v>
      </c>
      <c r="S1828" s="35">
        <v>1</v>
      </c>
      <c r="T1828" s="22">
        <v>1</v>
      </c>
      <c r="U1828" s="20" t="s">
        <v>62</v>
      </c>
      <c r="V1828" s="20">
        <v>45732</v>
      </c>
      <c r="W1828" s="21">
        <v>3</v>
      </c>
      <c r="X1828" s="20">
        <v>45742</v>
      </c>
      <c r="Y1828" s="20">
        <v>45737</v>
      </c>
      <c r="Z1828" s="48">
        <v>3</v>
      </c>
      <c r="AA1828">
        <v>2025</v>
      </c>
      <c r="AB1828" s="45">
        <v>56243</v>
      </c>
      <c r="AC1828" s="45">
        <v>56243</v>
      </c>
      <c r="AI1828" s="10"/>
      <c r="AK1828" s="10"/>
    </row>
    <row r="1829" spans="1:37">
      <c r="A1829" t="s">
        <v>45</v>
      </c>
      <c r="B1829" t="s">
        <v>46</v>
      </c>
      <c r="C1829" t="s">
        <v>47</v>
      </c>
      <c r="D1829" t="s">
        <v>2276</v>
      </c>
      <c r="E1829" t="s">
        <v>88</v>
      </c>
      <c r="F1829" t="s">
        <v>79</v>
      </c>
      <c r="G1829" t="s">
        <v>51</v>
      </c>
      <c r="H1829" s="20" t="s">
        <v>52</v>
      </c>
      <c r="I1829" t="s">
        <v>53</v>
      </c>
      <c r="J1829" t="s">
        <v>54</v>
      </c>
      <c r="L1829" t="s">
        <v>55</v>
      </c>
      <c r="M1829" t="s">
        <v>77</v>
      </c>
      <c r="N1829" t="s">
        <v>89</v>
      </c>
      <c r="O1829" s="21" t="s">
        <v>58</v>
      </c>
      <c r="P1829" s="21" t="s">
        <v>119</v>
      </c>
      <c r="Q1829" s="20" t="s">
        <v>968</v>
      </c>
      <c r="R1829" s="21" t="s">
        <v>969</v>
      </c>
      <c r="S1829" s="35">
        <v>1</v>
      </c>
      <c r="T1829" s="22">
        <v>1</v>
      </c>
      <c r="U1829" s="20" t="s">
        <v>62</v>
      </c>
      <c r="V1829" s="20">
        <v>45734</v>
      </c>
      <c r="W1829" s="21">
        <v>3</v>
      </c>
      <c r="X1829" s="20">
        <v>45740</v>
      </c>
      <c r="Y1829" s="20">
        <v>45737</v>
      </c>
      <c r="Z1829" s="48">
        <v>3</v>
      </c>
      <c r="AA1829">
        <v>2025</v>
      </c>
      <c r="AB1829" s="45">
        <v>89278</v>
      </c>
      <c r="AC1829" s="45">
        <v>89278</v>
      </c>
      <c r="AI1829" s="10"/>
      <c r="AK1829" s="10"/>
    </row>
    <row r="1830" spans="1:37">
      <c r="A1830" t="s">
        <v>45</v>
      </c>
      <c r="B1830" t="s">
        <v>46</v>
      </c>
      <c r="C1830" t="s">
        <v>47</v>
      </c>
      <c r="D1830" t="s">
        <v>2277</v>
      </c>
      <c r="E1830" t="s">
        <v>88</v>
      </c>
      <c r="F1830" t="s">
        <v>79</v>
      </c>
      <c r="G1830" t="s">
        <v>51</v>
      </c>
      <c r="H1830" s="20" t="s">
        <v>52</v>
      </c>
      <c r="I1830" t="s">
        <v>53</v>
      </c>
      <c r="J1830" t="s">
        <v>54</v>
      </c>
      <c r="L1830" t="s">
        <v>55</v>
      </c>
      <c r="M1830" t="s">
        <v>77</v>
      </c>
      <c r="N1830" t="s">
        <v>89</v>
      </c>
      <c r="O1830" s="21" t="s">
        <v>58</v>
      </c>
      <c r="P1830" s="21" t="s">
        <v>137</v>
      </c>
      <c r="Q1830" s="20" t="s">
        <v>138</v>
      </c>
      <c r="R1830" s="21" t="s">
        <v>139</v>
      </c>
      <c r="S1830" s="35">
        <v>1</v>
      </c>
      <c r="T1830" s="22">
        <v>1</v>
      </c>
      <c r="U1830" s="20" t="s">
        <v>62</v>
      </c>
      <c r="V1830" s="20">
        <v>45734</v>
      </c>
      <c r="W1830" s="21">
        <v>3</v>
      </c>
      <c r="X1830" s="20">
        <v>45740</v>
      </c>
      <c r="Y1830" s="20">
        <v>45737</v>
      </c>
      <c r="Z1830" s="48">
        <v>3</v>
      </c>
      <c r="AA1830">
        <v>2025</v>
      </c>
      <c r="AB1830" s="45">
        <v>135713</v>
      </c>
      <c r="AC1830" s="45">
        <v>135713</v>
      </c>
      <c r="AI1830" s="10"/>
      <c r="AK1830" s="10"/>
    </row>
    <row r="1831" spans="1:37">
      <c r="A1831" t="s">
        <v>45</v>
      </c>
      <c r="B1831" t="s">
        <v>46</v>
      </c>
      <c r="C1831" t="s">
        <v>47</v>
      </c>
      <c r="D1831" t="s">
        <v>2278</v>
      </c>
      <c r="E1831" t="s">
        <v>88</v>
      </c>
      <c r="F1831" t="s">
        <v>79</v>
      </c>
      <c r="G1831" t="s">
        <v>51</v>
      </c>
      <c r="H1831" s="20" t="s">
        <v>52</v>
      </c>
      <c r="I1831" t="s">
        <v>53</v>
      </c>
      <c r="J1831" t="s">
        <v>54</v>
      </c>
      <c r="L1831" t="s">
        <v>55</v>
      </c>
      <c r="M1831" t="s">
        <v>56</v>
      </c>
      <c r="N1831" t="s">
        <v>57</v>
      </c>
      <c r="O1831" s="21" t="s">
        <v>58</v>
      </c>
      <c r="P1831" s="21" t="s">
        <v>64</v>
      </c>
      <c r="Q1831" s="20" t="s">
        <v>1691</v>
      </c>
      <c r="R1831" s="21" t="s">
        <v>1692</v>
      </c>
      <c r="S1831" s="35">
        <v>1</v>
      </c>
      <c r="T1831" s="22">
        <v>1</v>
      </c>
      <c r="U1831" s="20" t="s">
        <v>62</v>
      </c>
      <c r="V1831" s="20">
        <v>45735</v>
      </c>
      <c r="W1831" s="21">
        <v>3</v>
      </c>
      <c r="X1831" s="20">
        <v>45742</v>
      </c>
      <c r="Y1831" s="20">
        <v>45740</v>
      </c>
      <c r="Z1831" s="48">
        <v>3</v>
      </c>
      <c r="AA1831">
        <v>2025</v>
      </c>
      <c r="AB1831" s="45">
        <v>106244</v>
      </c>
      <c r="AC1831" s="45">
        <v>106244</v>
      </c>
      <c r="AI1831" s="10"/>
      <c r="AK1831" s="10"/>
    </row>
    <row r="1832" spans="1:37">
      <c r="A1832" t="s">
        <v>45</v>
      </c>
      <c r="B1832" t="s">
        <v>46</v>
      </c>
      <c r="C1832" t="s">
        <v>47</v>
      </c>
      <c r="D1832" t="s">
        <v>2279</v>
      </c>
      <c r="E1832" t="s">
        <v>88</v>
      </c>
      <c r="F1832" t="s">
        <v>79</v>
      </c>
      <c r="G1832" t="s">
        <v>51</v>
      </c>
      <c r="H1832" s="20" t="s">
        <v>52</v>
      </c>
      <c r="I1832" t="s">
        <v>53</v>
      </c>
      <c r="J1832" t="s">
        <v>54</v>
      </c>
      <c r="L1832" t="s">
        <v>55</v>
      </c>
      <c r="M1832" t="s">
        <v>56</v>
      </c>
      <c r="N1832" t="s">
        <v>57</v>
      </c>
      <c r="O1832" s="21" t="s">
        <v>58</v>
      </c>
      <c r="P1832" s="21" t="s">
        <v>64</v>
      </c>
      <c r="Q1832" s="20" t="s">
        <v>1052</v>
      </c>
      <c r="R1832" s="21" t="s">
        <v>1053</v>
      </c>
      <c r="S1832" s="35">
        <v>1</v>
      </c>
      <c r="T1832" s="22">
        <v>1</v>
      </c>
      <c r="U1832" s="20" t="s">
        <v>62</v>
      </c>
      <c r="V1832" s="20">
        <v>45735</v>
      </c>
      <c r="W1832" s="21">
        <v>3</v>
      </c>
      <c r="X1832" s="20">
        <v>45740</v>
      </c>
      <c r="Y1832" s="20">
        <v>45740</v>
      </c>
      <c r="Z1832" s="48">
        <v>3</v>
      </c>
      <c r="AA1832">
        <v>2025</v>
      </c>
      <c r="AB1832" s="45">
        <v>62494</v>
      </c>
      <c r="AC1832" s="45">
        <v>62494</v>
      </c>
      <c r="AI1832" s="10"/>
      <c r="AK1832" s="10"/>
    </row>
    <row r="1833" spans="1:37">
      <c r="A1833" t="s">
        <v>45</v>
      </c>
      <c r="B1833" t="s">
        <v>46</v>
      </c>
      <c r="C1833" t="s">
        <v>47</v>
      </c>
      <c r="D1833" t="s">
        <v>2280</v>
      </c>
      <c r="E1833" t="s">
        <v>88</v>
      </c>
      <c r="F1833" t="s">
        <v>79</v>
      </c>
      <c r="G1833" t="s">
        <v>51</v>
      </c>
      <c r="H1833" s="20" t="s">
        <v>52</v>
      </c>
      <c r="I1833" t="s">
        <v>53</v>
      </c>
      <c r="J1833" t="s">
        <v>54</v>
      </c>
      <c r="L1833" t="s">
        <v>55</v>
      </c>
      <c r="M1833" t="s">
        <v>77</v>
      </c>
      <c r="N1833" t="s">
        <v>89</v>
      </c>
      <c r="O1833" s="21" t="s">
        <v>58</v>
      </c>
      <c r="P1833" s="21" t="s">
        <v>104</v>
      </c>
      <c r="Q1833" s="20" t="s">
        <v>515</v>
      </c>
      <c r="R1833" s="21" t="s">
        <v>516</v>
      </c>
      <c r="S1833" s="35">
        <v>1</v>
      </c>
      <c r="T1833" s="22">
        <v>1</v>
      </c>
      <c r="U1833" s="20" t="s">
        <v>62</v>
      </c>
      <c r="V1833" s="20">
        <v>45734</v>
      </c>
      <c r="W1833" s="21">
        <v>3</v>
      </c>
      <c r="X1833" s="20">
        <v>45740</v>
      </c>
      <c r="Y1833" s="20">
        <v>45737</v>
      </c>
      <c r="Z1833" s="48">
        <v>3</v>
      </c>
      <c r="AA1833">
        <v>2025</v>
      </c>
      <c r="AB1833" s="45">
        <v>81245</v>
      </c>
      <c r="AC1833" s="45">
        <v>81245</v>
      </c>
      <c r="AI1833" s="10"/>
      <c r="AK1833" s="10"/>
    </row>
    <row r="1834" spans="1:37">
      <c r="A1834" t="s">
        <v>45</v>
      </c>
      <c r="B1834" t="s">
        <v>46</v>
      </c>
      <c r="C1834" t="s">
        <v>47</v>
      </c>
      <c r="D1834" t="s">
        <v>2281</v>
      </c>
      <c r="E1834" t="s">
        <v>88</v>
      </c>
      <c r="F1834" t="s">
        <v>79</v>
      </c>
      <c r="G1834" t="s">
        <v>51</v>
      </c>
      <c r="H1834" s="20" t="s">
        <v>52</v>
      </c>
      <c r="I1834" t="s">
        <v>53</v>
      </c>
      <c r="J1834" t="s">
        <v>54</v>
      </c>
      <c r="L1834" t="s">
        <v>55</v>
      </c>
      <c r="M1834" t="s">
        <v>77</v>
      </c>
      <c r="N1834" t="s">
        <v>89</v>
      </c>
      <c r="O1834" s="21" t="s">
        <v>58</v>
      </c>
      <c r="P1834" s="21" t="s">
        <v>137</v>
      </c>
      <c r="Q1834" s="20" t="s">
        <v>138</v>
      </c>
      <c r="R1834" s="21" t="s">
        <v>139</v>
      </c>
      <c r="S1834" s="35">
        <v>1</v>
      </c>
      <c r="T1834" s="22">
        <v>1</v>
      </c>
      <c r="U1834" s="20" t="s">
        <v>62</v>
      </c>
      <c r="V1834" s="20">
        <v>45714</v>
      </c>
      <c r="W1834" s="21">
        <v>2</v>
      </c>
      <c r="X1834" s="20">
        <v>45719</v>
      </c>
      <c r="Y1834" s="20">
        <v>45719</v>
      </c>
      <c r="Z1834" s="48">
        <v>3</v>
      </c>
      <c r="AA1834">
        <v>2025</v>
      </c>
      <c r="AB1834" s="45">
        <v>146665</v>
      </c>
      <c r="AC1834" s="45">
        <v>146665</v>
      </c>
      <c r="AI1834" s="10"/>
      <c r="AK1834" s="10"/>
    </row>
    <row r="1835" spans="1:37">
      <c r="A1835" t="s">
        <v>45</v>
      </c>
      <c r="B1835" t="s">
        <v>46</v>
      </c>
      <c r="C1835" t="s">
        <v>47</v>
      </c>
      <c r="D1835" t="s">
        <v>2282</v>
      </c>
      <c r="E1835" t="s">
        <v>88</v>
      </c>
      <c r="F1835" t="s">
        <v>79</v>
      </c>
      <c r="G1835" t="s">
        <v>51</v>
      </c>
      <c r="H1835" s="20" t="s">
        <v>52</v>
      </c>
      <c r="I1835" t="s">
        <v>53</v>
      </c>
      <c r="J1835" t="s">
        <v>54</v>
      </c>
      <c r="L1835" t="s">
        <v>55</v>
      </c>
      <c r="M1835" t="s">
        <v>56</v>
      </c>
      <c r="N1835" t="s">
        <v>57</v>
      </c>
      <c r="O1835" s="21" t="s">
        <v>58</v>
      </c>
      <c r="P1835" s="21" t="s">
        <v>64</v>
      </c>
      <c r="Q1835" s="20" t="s">
        <v>1052</v>
      </c>
      <c r="R1835" s="21" t="s">
        <v>1053</v>
      </c>
      <c r="S1835" s="35">
        <v>1</v>
      </c>
      <c r="T1835" s="22">
        <v>1</v>
      </c>
      <c r="U1835" s="20" t="s">
        <v>62</v>
      </c>
      <c r="V1835" s="20">
        <v>45714</v>
      </c>
      <c r="W1835" s="21">
        <v>2</v>
      </c>
      <c r="X1835" s="20">
        <v>45722</v>
      </c>
      <c r="Y1835" s="20">
        <v>45719</v>
      </c>
      <c r="Z1835" s="48">
        <v>3</v>
      </c>
      <c r="AA1835">
        <v>2025</v>
      </c>
      <c r="AB1835" s="45">
        <v>62494</v>
      </c>
      <c r="AC1835" s="45">
        <v>62494</v>
      </c>
      <c r="AI1835" s="10"/>
      <c r="AK1835" s="10"/>
    </row>
    <row r="1836" spans="1:37">
      <c r="A1836" t="s">
        <v>45</v>
      </c>
      <c r="B1836" t="s">
        <v>46</v>
      </c>
      <c r="C1836" t="s">
        <v>47</v>
      </c>
      <c r="D1836" t="s">
        <v>2283</v>
      </c>
      <c r="E1836" t="s">
        <v>88</v>
      </c>
      <c r="F1836" t="s">
        <v>79</v>
      </c>
      <c r="G1836" t="s">
        <v>51</v>
      </c>
      <c r="H1836" s="20" t="s">
        <v>58</v>
      </c>
      <c r="I1836" t="s">
        <v>53</v>
      </c>
      <c r="J1836" t="s">
        <v>54</v>
      </c>
      <c r="L1836" t="s">
        <v>55</v>
      </c>
      <c r="M1836" t="s">
        <v>56</v>
      </c>
      <c r="N1836" t="s">
        <v>57</v>
      </c>
      <c r="O1836" s="21" t="s">
        <v>58</v>
      </c>
      <c r="P1836" s="21" t="s">
        <v>64</v>
      </c>
      <c r="Q1836" s="20" t="s">
        <v>885</v>
      </c>
      <c r="R1836" s="21" t="s">
        <v>886</v>
      </c>
      <c r="S1836" s="35">
        <v>1</v>
      </c>
      <c r="T1836" s="22">
        <v>0</v>
      </c>
      <c r="U1836" s="20" t="s">
        <v>62</v>
      </c>
      <c r="V1836" s="20">
        <v>45713</v>
      </c>
      <c r="W1836" s="21">
        <v>2</v>
      </c>
      <c r="X1836" s="20">
        <v>45723</v>
      </c>
      <c r="Z1836" s="48">
        <v>3</v>
      </c>
      <c r="AA1836">
        <v>2025</v>
      </c>
      <c r="AB1836" s="45">
        <v>109369</v>
      </c>
      <c r="AC1836" s="45">
        <v>0</v>
      </c>
      <c r="AI1836" s="10"/>
      <c r="AK1836" s="10"/>
    </row>
    <row r="1837" spans="1:37">
      <c r="A1837" t="s">
        <v>45</v>
      </c>
      <c r="B1837" t="s">
        <v>46</v>
      </c>
      <c r="C1837" t="s">
        <v>47</v>
      </c>
      <c r="D1837" t="s">
        <v>2284</v>
      </c>
      <c r="E1837" t="s">
        <v>88</v>
      </c>
      <c r="F1837" t="s">
        <v>79</v>
      </c>
      <c r="G1837" t="s">
        <v>51</v>
      </c>
      <c r="H1837" s="20" t="s">
        <v>52</v>
      </c>
      <c r="I1837" t="s">
        <v>53</v>
      </c>
      <c r="J1837" t="s">
        <v>54</v>
      </c>
      <c r="L1837" t="s">
        <v>55</v>
      </c>
      <c r="M1837" t="s">
        <v>77</v>
      </c>
      <c r="N1837" t="s">
        <v>89</v>
      </c>
      <c r="O1837" s="21" t="s">
        <v>58</v>
      </c>
      <c r="P1837" s="21" t="s">
        <v>126</v>
      </c>
      <c r="Q1837" s="20" t="s">
        <v>892</v>
      </c>
      <c r="R1837" s="21" t="s">
        <v>893</v>
      </c>
      <c r="S1837" s="35">
        <v>1</v>
      </c>
      <c r="T1837" s="22">
        <v>1</v>
      </c>
      <c r="U1837" s="20" t="s">
        <v>62</v>
      </c>
      <c r="V1837" s="20">
        <v>45709</v>
      </c>
      <c r="W1837" s="21">
        <v>2</v>
      </c>
      <c r="X1837" s="20">
        <v>45726</v>
      </c>
      <c r="Y1837" s="20">
        <v>45721</v>
      </c>
      <c r="Z1837" s="48">
        <v>3</v>
      </c>
      <c r="AA1837">
        <v>2025</v>
      </c>
      <c r="AB1837" s="45">
        <v>28119</v>
      </c>
      <c r="AC1837" s="45">
        <v>28119</v>
      </c>
      <c r="AI1837" s="10"/>
      <c r="AK1837" s="10"/>
    </row>
    <row r="1838" spans="1:37">
      <c r="A1838" t="s">
        <v>45</v>
      </c>
      <c r="B1838" t="s">
        <v>46</v>
      </c>
      <c r="C1838" t="s">
        <v>47</v>
      </c>
      <c r="D1838" t="s">
        <v>2285</v>
      </c>
      <c r="E1838" t="s">
        <v>88</v>
      </c>
      <c r="F1838" t="s">
        <v>79</v>
      </c>
      <c r="G1838" t="s">
        <v>51</v>
      </c>
      <c r="H1838" s="20" t="s">
        <v>52</v>
      </c>
      <c r="I1838" t="s">
        <v>53</v>
      </c>
      <c r="J1838" t="s">
        <v>54</v>
      </c>
      <c r="L1838" t="s">
        <v>55</v>
      </c>
      <c r="M1838" t="s">
        <v>77</v>
      </c>
      <c r="N1838" t="s">
        <v>89</v>
      </c>
      <c r="O1838" s="21" t="s">
        <v>58</v>
      </c>
      <c r="P1838" s="21" t="s">
        <v>126</v>
      </c>
      <c r="Q1838" s="20" t="s">
        <v>217</v>
      </c>
      <c r="R1838" s="21" t="s">
        <v>218</v>
      </c>
      <c r="S1838" s="35">
        <v>1</v>
      </c>
      <c r="T1838" s="22">
        <v>1</v>
      </c>
      <c r="U1838" s="20" t="s">
        <v>62</v>
      </c>
      <c r="V1838" s="20">
        <v>45714</v>
      </c>
      <c r="W1838" s="21">
        <v>2</v>
      </c>
      <c r="X1838" s="20">
        <v>45727</v>
      </c>
      <c r="Y1838" s="20">
        <v>45719</v>
      </c>
      <c r="Z1838" s="48">
        <v>3</v>
      </c>
      <c r="AA1838">
        <v>2025</v>
      </c>
      <c r="AB1838" s="45">
        <v>71872</v>
      </c>
      <c r="AC1838" s="45">
        <v>71872</v>
      </c>
      <c r="AI1838" s="10"/>
      <c r="AK1838" s="10"/>
    </row>
    <row r="1839" spans="1:37">
      <c r="A1839" t="s">
        <v>45</v>
      </c>
      <c r="B1839" t="s">
        <v>46</v>
      </c>
      <c r="C1839" t="s">
        <v>47</v>
      </c>
      <c r="D1839" t="s">
        <v>2286</v>
      </c>
      <c r="E1839" t="s">
        <v>88</v>
      </c>
      <c r="F1839" t="s">
        <v>79</v>
      </c>
      <c r="G1839" t="s">
        <v>51</v>
      </c>
      <c r="H1839" s="20" t="s">
        <v>52</v>
      </c>
      <c r="I1839" t="s">
        <v>53</v>
      </c>
      <c r="J1839" t="s">
        <v>54</v>
      </c>
      <c r="L1839" t="s">
        <v>55</v>
      </c>
      <c r="M1839" t="s">
        <v>77</v>
      </c>
      <c r="N1839" t="s">
        <v>89</v>
      </c>
      <c r="O1839" s="21" t="s">
        <v>58</v>
      </c>
      <c r="P1839" s="21" t="s">
        <v>126</v>
      </c>
      <c r="Q1839" s="20" t="s">
        <v>217</v>
      </c>
      <c r="R1839" s="21" t="s">
        <v>218</v>
      </c>
      <c r="S1839" s="35">
        <v>1</v>
      </c>
      <c r="T1839" s="22">
        <v>1</v>
      </c>
      <c r="U1839" s="20" t="s">
        <v>62</v>
      </c>
      <c r="V1839" s="20">
        <v>45714</v>
      </c>
      <c r="W1839" s="21">
        <v>2</v>
      </c>
      <c r="X1839" s="20">
        <v>45727</v>
      </c>
      <c r="Y1839" s="20">
        <v>45719</v>
      </c>
      <c r="Z1839" s="48">
        <v>3</v>
      </c>
      <c r="AA1839">
        <v>2025</v>
      </c>
      <c r="AB1839" s="45">
        <v>71872</v>
      </c>
      <c r="AC1839" s="45">
        <v>71872</v>
      </c>
      <c r="AI1839" s="10"/>
      <c r="AK1839" s="10"/>
    </row>
    <row r="1840" spans="1:37">
      <c r="A1840" t="s">
        <v>45</v>
      </c>
      <c r="B1840" t="s">
        <v>46</v>
      </c>
      <c r="C1840" t="s">
        <v>47</v>
      </c>
      <c r="D1840" t="s">
        <v>2287</v>
      </c>
      <c r="E1840" t="s">
        <v>88</v>
      </c>
      <c r="F1840" t="s">
        <v>79</v>
      </c>
      <c r="G1840" t="s">
        <v>51</v>
      </c>
      <c r="H1840" s="20" t="s">
        <v>52</v>
      </c>
      <c r="I1840" t="s">
        <v>53</v>
      </c>
      <c r="J1840" t="s">
        <v>54</v>
      </c>
      <c r="L1840" t="s">
        <v>55</v>
      </c>
      <c r="M1840" t="s">
        <v>77</v>
      </c>
      <c r="N1840" t="s">
        <v>89</v>
      </c>
      <c r="O1840" s="21" t="s">
        <v>58</v>
      </c>
      <c r="P1840" s="21" t="s">
        <v>126</v>
      </c>
      <c r="Q1840" s="20" t="s">
        <v>892</v>
      </c>
      <c r="R1840" s="21" t="s">
        <v>893</v>
      </c>
      <c r="S1840" s="35">
        <v>1</v>
      </c>
      <c r="T1840" s="22">
        <v>1</v>
      </c>
      <c r="U1840" s="20" t="s">
        <v>62</v>
      </c>
      <c r="V1840" s="20">
        <v>45714</v>
      </c>
      <c r="W1840" s="21">
        <v>2</v>
      </c>
      <c r="X1840" s="20">
        <v>45722</v>
      </c>
      <c r="Y1840" s="20">
        <v>45719</v>
      </c>
      <c r="Z1840" s="48">
        <v>3</v>
      </c>
      <c r="AA1840">
        <v>2025</v>
      </c>
      <c r="AB1840" s="45">
        <v>28119</v>
      </c>
      <c r="AC1840" s="45">
        <v>28119</v>
      </c>
      <c r="AI1840" s="10"/>
      <c r="AK1840" s="10"/>
    </row>
    <row r="1841" spans="1:37">
      <c r="A1841" t="s">
        <v>45</v>
      </c>
      <c r="B1841" t="s">
        <v>46</v>
      </c>
      <c r="C1841" t="s">
        <v>47</v>
      </c>
      <c r="D1841" t="s">
        <v>2288</v>
      </c>
      <c r="E1841" t="s">
        <v>88</v>
      </c>
      <c r="F1841" t="s">
        <v>79</v>
      </c>
      <c r="G1841" t="s">
        <v>51</v>
      </c>
      <c r="H1841" s="20" t="s">
        <v>52</v>
      </c>
      <c r="I1841" t="s">
        <v>53</v>
      </c>
      <c r="J1841" t="s">
        <v>54</v>
      </c>
      <c r="L1841" t="s">
        <v>55</v>
      </c>
      <c r="M1841" t="s">
        <v>77</v>
      </c>
      <c r="N1841" t="s">
        <v>89</v>
      </c>
      <c r="O1841" s="21" t="s">
        <v>58</v>
      </c>
      <c r="P1841" s="21" t="s">
        <v>97</v>
      </c>
      <c r="Q1841" s="20" t="s">
        <v>1012</v>
      </c>
      <c r="R1841" s="21" t="s">
        <v>1013</v>
      </c>
      <c r="S1841" s="35">
        <v>1</v>
      </c>
      <c r="T1841" s="22">
        <v>1</v>
      </c>
      <c r="U1841" s="20" t="s">
        <v>62</v>
      </c>
      <c r="V1841" s="20">
        <v>45714</v>
      </c>
      <c r="W1841" s="21">
        <v>2</v>
      </c>
      <c r="X1841" s="20">
        <v>45722</v>
      </c>
      <c r="Y1841" s="20">
        <v>45719</v>
      </c>
      <c r="Z1841" s="48">
        <v>3</v>
      </c>
      <c r="AA1841">
        <v>2025</v>
      </c>
      <c r="AB1841" s="45">
        <v>34371</v>
      </c>
      <c r="AC1841" s="45">
        <v>34371</v>
      </c>
      <c r="AI1841" s="10"/>
      <c r="AK1841" s="10"/>
    </row>
    <row r="1842" spans="1:37">
      <c r="A1842" t="s">
        <v>45</v>
      </c>
      <c r="B1842" t="s">
        <v>46</v>
      </c>
      <c r="C1842" t="s">
        <v>47</v>
      </c>
      <c r="D1842" t="s">
        <v>2289</v>
      </c>
      <c r="E1842" t="s">
        <v>88</v>
      </c>
      <c r="F1842" t="s">
        <v>79</v>
      </c>
      <c r="G1842" t="s">
        <v>51</v>
      </c>
      <c r="H1842" s="20" t="s">
        <v>52</v>
      </c>
      <c r="I1842" t="s">
        <v>53</v>
      </c>
      <c r="J1842" t="s">
        <v>54</v>
      </c>
      <c r="L1842" t="s">
        <v>55</v>
      </c>
      <c r="M1842" t="s">
        <v>77</v>
      </c>
      <c r="N1842" t="s">
        <v>89</v>
      </c>
      <c r="O1842" s="21" t="s">
        <v>58</v>
      </c>
      <c r="P1842" s="21" t="s">
        <v>253</v>
      </c>
      <c r="Q1842" s="20" t="s">
        <v>254</v>
      </c>
      <c r="R1842" s="21" t="s">
        <v>255</v>
      </c>
      <c r="S1842" s="35">
        <v>1</v>
      </c>
      <c r="T1842" s="22">
        <v>1</v>
      </c>
      <c r="U1842" s="20" t="s">
        <v>62</v>
      </c>
      <c r="V1842" s="20">
        <v>45711</v>
      </c>
      <c r="W1842" s="21">
        <v>2</v>
      </c>
      <c r="X1842" s="20">
        <v>45742</v>
      </c>
      <c r="Y1842" s="20">
        <v>45737</v>
      </c>
      <c r="Z1842" s="48">
        <v>3</v>
      </c>
      <c r="AA1842">
        <v>2025</v>
      </c>
      <c r="AB1842" s="45">
        <v>43745</v>
      </c>
      <c r="AC1842" s="45">
        <v>43745</v>
      </c>
      <c r="AI1842" s="10"/>
      <c r="AK1842" s="10"/>
    </row>
    <row r="1843" spans="1:37">
      <c r="A1843" t="s">
        <v>45</v>
      </c>
      <c r="B1843" t="s">
        <v>46</v>
      </c>
      <c r="C1843" t="s">
        <v>47</v>
      </c>
      <c r="D1843" t="s">
        <v>2172</v>
      </c>
      <c r="E1843" t="s">
        <v>49</v>
      </c>
      <c r="F1843" t="s">
        <v>84</v>
      </c>
      <c r="G1843" t="s">
        <v>51</v>
      </c>
      <c r="H1843" s="20" t="s">
        <v>52</v>
      </c>
      <c r="I1843" t="s">
        <v>53</v>
      </c>
      <c r="J1843" t="s">
        <v>54</v>
      </c>
      <c r="L1843" t="s">
        <v>55</v>
      </c>
      <c r="M1843" t="s">
        <v>56</v>
      </c>
      <c r="N1843" t="s">
        <v>57</v>
      </c>
      <c r="O1843" s="21" t="s">
        <v>58</v>
      </c>
      <c r="P1843" s="21" t="s">
        <v>122</v>
      </c>
      <c r="Q1843" s="20" t="s">
        <v>123</v>
      </c>
      <c r="R1843" s="21" t="s">
        <v>124</v>
      </c>
      <c r="S1843" s="35">
        <v>1</v>
      </c>
      <c r="T1843" s="22">
        <v>0</v>
      </c>
      <c r="U1843" s="20" t="s">
        <v>82</v>
      </c>
      <c r="V1843" s="20">
        <v>45714</v>
      </c>
      <c r="W1843" s="21">
        <v>2</v>
      </c>
      <c r="X1843" s="20">
        <v>45726</v>
      </c>
      <c r="Z1843" s="48">
        <v>3</v>
      </c>
      <c r="AA1843">
        <v>2025</v>
      </c>
      <c r="AB1843" s="45">
        <v>0</v>
      </c>
      <c r="AC1843" s="45">
        <v>0</v>
      </c>
      <c r="AI1843" s="10"/>
      <c r="AK1843" s="10"/>
    </row>
    <row r="1844" spans="1:37">
      <c r="A1844" t="s">
        <v>45</v>
      </c>
      <c r="B1844" t="s">
        <v>46</v>
      </c>
      <c r="C1844" t="s">
        <v>47</v>
      </c>
      <c r="D1844" t="s">
        <v>2290</v>
      </c>
      <c r="E1844" t="s">
        <v>88</v>
      </c>
      <c r="F1844" t="s">
        <v>79</v>
      </c>
      <c r="G1844" t="s">
        <v>51</v>
      </c>
      <c r="H1844" s="20" t="s">
        <v>52</v>
      </c>
      <c r="I1844" t="s">
        <v>53</v>
      </c>
      <c r="J1844" t="s">
        <v>2291</v>
      </c>
      <c r="L1844" t="s">
        <v>613</v>
      </c>
      <c r="M1844" t="s">
        <v>77</v>
      </c>
      <c r="N1844" t="s">
        <v>89</v>
      </c>
      <c r="O1844" s="21" t="s">
        <v>58</v>
      </c>
      <c r="P1844" s="21" t="s">
        <v>104</v>
      </c>
      <c r="Q1844" s="20" t="s">
        <v>247</v>
      </c>
      <c r="R1844" s="21" t="s">
        <v>248</v>
      </c>
      <c r="S1844" s="35">
        <v>1</v>
      </c>
      <c r="T1844" s="22">
        <v>1</v>
      </c>
      <c r="U1844" s="20" t="s">
        <v>62</v>
      </c>
      <c r="V1844" s="20">
        <v>45706</v>
      </c>
      <c r="W1844" s="21">
        <v>2</v>
      </c>
      <c r="X1844" s="20">
        <v>45713</v>
      </c>
      <c r="Y1844" s="20">
        <v>45723</v>
      </c>
      <c r="Z1844" s="48">
        <v>3</v>
      </c>
      <c r="AA1844">
        <v>2025</v>
      </c>
      <c r="AB1844" s="45">
        <v>82347</v>
      </c>
      <c r="AC1844" s="45">
        <v>82347</v>
      </c>
      <c r="AI1844" s="10"/>
      <c r="AK1844" s="10"/>
    </row>
    <row r="1845" spans="1:37">
      <c r="A1845" t="s">
        <v>45</v>
      </c>
      <c r="B1845" t="s">
        <v>46</v>
      </c>
      <c r="C1845" t="s">
        <v>47</v>
      </c>
      <c r="D1845" t="s">
        <v>2172</v>
      </c>
      <c r="E1845" t="s">
        <v>49</v>
      </c>
      <c r="F1845" t="s">
        <v>173</v>
      </c>
      <c r="G1845" t="s">
        <v>51</v>
      </c>
      <c r="H1845" s="20" t="s">
        <v>52</v>
      </c>
      <c r="I1845" t="s">
        <v>53</v>
      </c>
      <c r="J1845" t="s">
        <v>54</v>
      </c>
      <c r="L1845" t="s">
        <v>55</v>
      </c>
      <c r="M1845" t="s">
        <v>56</v>
      </c>
      <c r="N1845" t="s">
        <v>57</v>
      </c>
      <c r="O1845" s="21" t="s">
        <v>58</v>
      </c>
      <c r="P1845" s="21" t="s">
        <v>59</v>
      </c>
      <c r="Q1845" s="20" t="s">
        <v>60</v>
      </c>
      <c r="R1845" s="21" t="s">
        <v>61</v>
      </c>
      <c r="S1845" s="35">
        <v>3</v>
      </c>
      <c r="T1845" s="22">
        <v>0</v>
      </c>
      <c r="U1845" s="20" t="s">
        <v>62</v>
      </c>
      <c r="V1845" s="20">
        <v>45714</v>
      </c>
      <c r="W1845" s="21">
        <v>2</v>
      </c>
      <c r="X1845" s="20">
        <v>45726</v>
      </c>
      <c r="Z1845" s="48">
        <v>3</v>
      </c>
      <c r="AA1845">
        <v>2025</v>
      </c>
      <c r="AB1845" s="45">
        <v>0</v>
      </c>
      <c r="AC1845" s="45">
        <v>0</v>
      </c>
      <c r="AI1845" s="10"/>
      <c r="AK1845" s="10"/>
    </row>
    <row r="1846" spans="1:37">
      <c r="A1846" t="s">
        <v>45</v>
      </c>
      <c r="B1846" t="s">
        <v>46</v>
      </c>
      <c r="C1846" t="s">
        <v>47</v>
      </c>
      <c r="D1846" t="s">
        <v>2172</v>
      </c>
      <c r="E1846" t="s">
        <v>49</v>
      </c>
      <c r="F1846" t="s">
        <v>174</v>
      </c>
      <c r="G1846" t="s">
        <v>51</v>
      </c>
      <c r="H1846" s="20" t="s">
        <v>52</v>
      </c>
      <c r="I1846" t="s">
        <v>53</v>
      </c>
      <c r="J1846" t="s">
        <v>54</v>
      </c>
      <c r="L1846" t="s">
        <v>55</v>
      </c>
      <c r="M1846" t="s">
        <v>56</v>
      </c>
      <c r="N1846" t="s">
        <v>57</v>
      </c>
      <c r="O1846" s="21" t="s">
        <v>58</v>
      </c>
      <c r="P1846" s="21" t="s">
        <v>59</v>
      </c>
      <c r="Q1846" s="20" t="s">
        <v>60</v>
      </c>
      <c r="R1846" s="21" t="s">
        <v>61</v>
      </c>
      <c r="S1846" s="35">
        <v>3</v>
      </c>
      <c r="T1846" s="22">
        <v>0</v>
      </c>
      <c r="U1846" s="20" t="s">
        <v>62</v>
      </c>
      <c r="V1846" s="20">
        <v>45714</v>
      </c>
      <c r="W1846" s="21">
        <v>2</v>
      </c>
      <c r="X1846" s="20">
        <v>45726</v>
      </c>
      <c r="Z1846" s="48">
        <v>3</v>
      </c>
      <c r="AA1846">
        <v>2025</v>
      </c>
      <c r="AB1846" s="45">
        <v>0</v>
      </c>
      <c r="AC1846" s="45">
        <v>0</v>
      </c>
      <c r="AI1846" s="10"/>
      <c r="AK1846" s="10"/>
    </row>
    <row r="1847" spans="1:37">
      <c r="A1847" t="s">
        <v>45</v>
      </c>
      <c r="B1847" t="s">
        <v>46</v>
      </c>
      <c r="C1847" t="s">
        <v>47</v>
      </c>
      <c r="D1847" t="s">
        <v>2292</v>
      </c>
      <c r="E1847" t="s">
        <v>88</v>
      </c>
      <c r="F1847" t="s">
        <v>79</v>
      </c>
      <c r="G1847" t="s">
        <v>51</v>
      </c>
      <c r="H1847" s="20" t="s">
        <v>52</v>
      </c>
      <c r="I1847" t="s">
        <v>53</v>
      </c>
      <c r="J1847" t="s">
        <v>54</v>
      </c>
      <c r="L1847" t="s">
        <v>55</v>
      </c>
      <c r="M1847" t="s">
        <v>56</v>
      </c>
      <c r="N1847" t="s">
        <v>57</v>
      </c>
      <c r="O1847" s="21" t="s">
        <v>58</v>
      </c>
      <c r="P1847" s="21" t="s">
        <v>64</v>
      </c>
      <c r="Q1847" s="20" t="s">
        <v>325</v>
      </c>
      <c r="R1847" s="21" t="s">
        <v>326</v>
      </c>
      <c r="S1847" s="35">
        <v>1</v>
      </c>
      <c r="T1847" s="22">
        <v>1</v>
      </c>
      <c r="U1847" s="20" t="s">
        <v>62</v>
      </c>
      <c r="V1847" s="20">
        <v>45730</v>
      </c>
      <c r="W1847" s="21">
        <v>3</v>
      </c>
      <c r="X1847" s="20">
        <v>45737</v>
      </c>
      <c r="Y1847" s="20">
        <v>45735</v>
      </c>
      <c r="Z1847" s="48">
        <v>3</v>
      </c>
      <c r="AA1847">
        <v>2025</v>
      </c>
      <c r="AB1847" s="45">
        <v>84369</v>
      </c>
      <c r="AC1847" s="45">
        <v>84369</v>
      </c>
      <c r="AI1847" s="10"/>
      <c r="AK1847" s="10"/>
    </row>
    <row r="1848" spans="1:37">
      <c r="A1848" t="s">
        <v>45</v>
      </c>
      <c r="B1848" t="s">
        <v>46</v>
      </c>
      <c r="C1848" t="s">
        <v>47</v>
      </c>
      <c r="D1848" t="s">
        <v>2293</v>
      </c>
      <c r="E1848" t="s">
        <v>88</v>
      </c>
      <c r="F1848" t="s">
        <v>79</v>
      </c>
      <c r="G1848" t="s">
        <v>51</v>
      </c>
      <c r="H1848" s="20" t="s">
        <v>52</v>
      </c>
      <c r="I1848" t="s">
        <v>53</v>
      </c>
      <c r="J1848" t="s">
        <v>54</v>
      </c>
      <c r="L1848" t="s">
        <v>55</v>
      </c>
      <c r="M1848" t="s">
        <v>77</v>
      </c>
      <c r="N1848" t="s">
        <v>89</v>
      </c>
      <c r="O1848" s="21" t="s">
        <v>58</v>
      </c>
      <c r="P1848" s="21" t="s">
        <v>126</v>
      </c>
      <c r="Q1848" s="20" t="s">
        <v>1044</v>
      </c>
      <c r="R1848" s="21" t="s">
        <v>1045</v>
      </c>
      <c r="S1848" s="35">
        <v>1</v>
      </c>
      <c r="T1848" s="22">
        <v>1</v>
      </c>
      <c r="U1848" s="20" t="s">
        <v>62</v>
      </c>
      <c r="V1848" s="20">
        <v>45730</v>
      </c>
      <c r="W1848" s="21">
        <v>3</v>
      </c>
      <c r="X1848" s="20">
        <v>45740</v>
      </c>
      <c r="Y1848" s="20">
        <v>45735</v>
      </c>
      <c r="Z1848" s="48">
        <v>3</v>
      </c>
      <c r="AA1848">
        <v>2025</v>
      </c>
      <c r="AB1848" s="45">
        <v>66660</v>
      </c>
      <c r="AC1848" s="45">
        <v>66660</v>
      </c>
      <c r="AI1848" s="10"/>
      <c r="AK1848" s="10"/>
    </row>
    <row r="1849" spans="1:37">
      <c r="A1849" t="s">
        <v>45</v>
      </c>
      <c r="B1849" t="s">
        <v>46</v>
      </c>
      <c r="C1849" t="s">
        <v>47</v>
      </c>
      <c r="D1849" t="s">
        <v>1624</v>
      </c>
      <c r="E1849" t="s">
        <v>49</v>
      </c>
      <c r="F1849" t="s">
        <v>50</v>
      </c>
      <c r="G1849" t="s">
        <v>51</v>
      </c>
      <c r="H1849" s="20" t="s">
        <v>52</v>
      </c>
      <c r="I1849" t="s">
        <v>53</v>
      </c>
      <c r="J1849" t="s">
        <v>54</v>
      </c>
      <c r="L1849" t="s">
        <v>55</v>
      </c>
      <c r="M1849" t="s">
        <v>56</v>
      </c>
      <c r="N1849" t="s">
        <v>57</v>
      </c>
      <c r="O1849" s="21" t="s">
        <v>58</v>
      </c>
      <c r="P1849" s="21" t="s">
        <v>59</v>
      </c>
      <c r="Q1849" s="20" t="s">
        <v>60</v>
      </c>
      <c r="R1849" s="21" t="s">
        <v>61</v>
      </c>
      <c r="S1849" s="35">
        <v>2</v>
      </c>
      <c r="T1849" s="22">
        <v>0</v>
      </c>
      <c r="U1849" s="20" t="s">
        <v>62</v>
      </c>
      <c r="V1849" s="20">
        <v>45712</v>
      </c>
      <c r="W1849" s="21">
        <v>2</v>
      </c>
      <c r="X1849" s="20">
        <v>45722</v>
      </c>
      <c r="Z1849" s="48">
        <v>3</v>
      </c>
      <c r="AA1849">
        <v>2025</v>
      </c>
      <c r="AB1849" s="45">
        <v>0</v>
      </c>
      <c r="AC1849" s="45">
        <v>0</v>
      </c>
      <c r="AI1849" s="10"/>
      <c r="AK1849" s="10"/>
    </row>
    <row r="1850" spans="1:37">
      <c r="A1850" t="s">
        <v>45</v>
      </c>
      <c r="B1850" t="s">
        <v>46</v>
      </c>
      <c r="C1850" t="s">
        <v>47</v>
      </c>
      <c r="D1850" t="s">
        <v>2172</v>
      </c>
      <c r="E1850" t="s">
        <v>49</v>
      </c>
      <c r="F1850" t="s">
        <v>79</v>
      </c>
      <c r="G1850" t="s">
        <v>51</v>
      </c>
      <c r="H1850" s="20" t="s">
        <v>52</v>
      </c>
      <c r="I1850" t="s">
        <v>53</v>
      </c>
      <c r="J1850" t="s">
        <v>54</v>
      </c>
      <c r="L1850" t="s">
        <v>55</v>
      </c>
      <c r="M1850" t="s">
        <v>56</v>
      </c>
      <c r="N1850" t="s">
        <v>57</v>
      </c>
      <c r="O1850" s="21" t="s">
        <v>58</v>
      </c>
      <c r="P1850" s="21" t="s">
        <v>122</v>
      </c>
      <c r="Q1850" s="20" t="s">
        <v>123</v>
      </c>
      <c r="R1850" s="21" t="s">
        <v>124</v>
      </c>
      <c r="S1850" s="35">
        <v>2</v>
      </c>
      <c r="T1850" s="22">
        <v>2</v>
      </c>
      <c r="U1850" s="20" t="s">
        <v>82</v>
      </c>
      <c r="V1850" s="20">
        <v>45714</v>
      </c>
      <c r="W1850" s="21">
        <v>2</v>
      </c>
      <c r="X1850" s="20">
        <v>45726</v>
      </c>
      <c r="Y1850" s="20">
        <v>45721</v>
      </c>
      <c r="Z1850" s="48">
        <v>3</v>
      </c>
      <c r="AA1850">
        <v>2025</v>
      </c>
      <c r="AB1850" s="45">
        <v>170436</v>
      </c>
      <c r="AC1850" s="45">
        <v>170436</v>
      </c>
      <c r="AI1850" s="10"/>
      <c r="AK1850" s="10"/>
    </row>
    <row r="1851" spans="1:37">
      <c r="A1851" t="s">
        <v>45</v>
      </c>
      <c r="B1851" t="s">
        <v>46</v>
      </c>
      <c r="C1851" t="s">
        <v>47</v>
      </c>
      <c r="D1851" t="s">
        <v>2172</v>
      </c>
      <c r="E1851" t="s">
        <v>49</v>
      </c>
      <c r="F1851" t="s">
        <v>157</v>
      </c>
      <c r="G1851" t="s">
        <v>51</v>
      </c>
      <c r="H1851" s="20" t="s">
        <v>52</v>
      </c>
      <c r="I1851" t="s">
        <v>53</v>
      </c>
      <c r="J1851" t="s">
        <v>54</v>
      </c>
      <c r="L1851" t="s">
        <v>55</v>
      </c>
      <c r="M1851" t="s">
        <v>56</v>
      </c>
      <c r="N1851" t="s">
        <v>57</v>
      </c>
      <c r="O1851" s="21" t="s">
        <v>58</v>
      </c>
      <c r="P1851" s="21" t="s">
        <v>59</v>
      </c>
      <c r="Q1851" s="20" t="s">
        <v>60</v>
      </c>
      <c r="R1851" s="21" t="s">
        <v>61</v>
      </c>
      <c r="S1851" s="35">
        <v>3</v>
      </c>
      <c r="T1851" s="22">
        <v>0</v>
      </c>
      <c r="U1851" s="20" t="s">
        <v>62</v>
      </c>
      <c r="V1851" s="20">
        <v>45714</v>
      </c>
      <c r="W1851" s="21">
        <v>2</v>
      </c>
      <c r="X1851" s="20">
        <v>45726</v>
      </c>
      <c r="Z1851" s="48">
        <v>3</v>
      </c>
      <c r="AA1851">
        <v>2025</v>
      </c>
      <c r="AB1851" s="45">
        <v>0</v>
      </c>
      <c r="AC1851" s="45">
        <v>0</v>
      </c>
      <c r="AI1851" s="10"/>
      <c r="AK1851" s="10"/>
    </row>
    <row r="1852" spans="1:37">
      <c r="A1852" t="s">
        <v>45</v>
      </c>
      <c r="B1852" t="s">
        <v>46</v>
      </c>
      <c r="C1852" t="s">
        <v>47</v>
      </c>
      <c r="D1852" t="s">
        <v>2294</v>
      </c>
      <c r="E1852" t="s">
        <v>88</v>
      </c>
      <c r="F1852" t="s">
        <v>79</v>
      </c>
      <c r="G1852" t="s">
        <v>51</v>
      </c>
      <c r="H1852" s="20" t="s">
        <v>52</v>
      </c>
      <c r="I1852" t="s">
        <v>53</v>
      </c>
      <c r="J1852" t="s">
        <v>54</v>
      </c>
      <c r="L1852" t="s">
        <v>55</v>
      </c>
      <c r="M1852" t="s">
        <v>77</v>
      </c>
      <c r="N1852" t="s">
        <v>89</v>
      </c>
      <c r="O1852" s="21" t="s">
        <v>58</v>
      </c>
      <c r="P1852" s="21" t="s">
        <v>90</v>
      </c>
      <c r="Q1852" s="20" t="s">
        <v>344</v>
      </c>
      <c r="R1852" s="21" t="s">
        <v>345</v>
      </c>
      <c r="S1852" s="35">
        <v>1</v>
      </c>
      <c r="T1852" s="22">
        <v>1</v>
      </c>
      <c r="U1852" s="20" t="s">
        <v>62</v>
      </c>
      <c r="V1852" s="20">
        <v>45731</v>
      </c>
      <c r="W1852" s="21">
        <v>3</v>
      </c>
      <c r="X1852" s="20">
        <v>45740</v>
      </c>
      <c r="Y1852" s="20">
        <v>45735</v>
      </c>
      <c r="Z1852" s="48">
        <v>3</v>
      </c>
      <c r="AA1852">
        <v>2025</v>
      </c>
      <c r="AB1852" s="45">
        <v>40620</v>
      </c>
      <c r="AC1852" s="45">
        <v>40620</v>
      </c>
      <c r="AI1852" s="10"/>
      <c r="AK1852" s="10"/>
    </row>
    <row r="1853" spans="1:37">
      <c r="A1853" t="s">
        <v>45</v>
      </c>
      <c r="B1853" t="s">
        <v>46</v>
      </c>
      <c r="C1853" t="s">
        <v>47</v>
      </c>
      <c r="D1853" t="s">
        <v>2172</v>
      </c>
      <c r="E1853" t="s">
        <v>49</v>
      </c>
      <c r="F1853" t="s">
        <v>85</v>
      </c>
      <c r="G1853" t="s">
        <v>51</v>
      </c>
      <c r="H1853" s="20" t="s">
        <v>52</v>
      </c>
      <c r="I1853" t="s">
        <v>53</v>
      </c>
      <c r="J1853" t="s">
        <v>54</v>
      </c>
      <c r="L1853" t="s">
        <v>55</v>
      </c>
      <c r="M1853" t="s">
        <v>56</v>
      </c>
      <c r="N1853" t="s">
        <v>57</v>
      </c>
      <c r="O1853" s="21" t="s">
        <v>58</v>
      </c>
      <c r="P1853" s="21" t="s">
        <v>59</v>
      </c>
      <c r="Q1853" s="20" t="s">
        <v>80</v>
      </c>
      <c r="R1853" s="21" t="s">
        <v>81</v>
      </c>
      <c r="S1853" s="35">
        <v>3</v>
      </c>
      <c r="T1853" s="22">
        <v>3</v>
      </c>
      <c r="U1853" s="20" t="s">
        <v>82</v>
      </c>
      <c r="V1853" s="20">
        <v>45714</v>
      </c>
      <c r="W1853" s="21">
        <v>2</v>
      </c>
      <c r="X1853" s="20">
        <v>45726</v>
      </c>
      <c r="Y1853" s="20">
        <v>45721</v>
      </c>
      <c r="Z1853" s="48">
        <v>3</v>
      </c>
      <c r="AA1853">
        <v>2025</v>
      </c>
      <c r="AB1853" s="45">
        <v>369000</v>
      </c>
      <c r="AC1853" s="45">
        <v>369000</v>
      </c>
      <c r="AI1853" s="10"/>
      <c r="AK1853" s="10"/>
    </row>
    <row r="1854" spans="1:37">
      <c r="A1854" t="s">
        <v>45</v>
      </c>
      <c r="B1854" t="s">
        <v>46</v>
      </c>
      <c r="C1854" t="s">
        <v>47</v>
      </c>
      <c r="D1854" t="s">
        <v>2172</v>
      </c>
      <c r="E1854" t="s">
        <v>49</v>
      </c>
      <c r="F1854" t="s">
        <v>86</v>
      </c>
      <c r="G1854" t="s">
        <v>51</v>
      </c>
      <c r="H1854" s="20" t="s">
        <v>52</v>
      </c>
      <c r="I1854" t="s">
        <v>53</v>
      </c>
      <c r="J1854" t="s">
        <v>54</v>
      </c>
      <c r="L1854" t="s">
        <v>55</v>
      </c>
      <c r="M1854" t="s">
        <v>56</v>
      </c>
      <c r="N1854" t="s">
        <v>57</v>
      </c>
      <c r="O1854" s="21" t="s">
        <v>58</v>
      </c>
      <c r="P1854" s="21" t="s">
        <v>59</v>
      </c>
      <c r="Q1854" s="20" t="s">
        <v>80</v>
      </c>
      <c r="R1854" s="21" t="s">
        <v>81</v>
      </c>
      <c r="S1854" s="35">
        <v>1</v>
      </c>
      <c r="T1854" s="22">
        <v>0</v>
      </c>
      <c r="U1854" s="20" t="s">
        <v>82</v>
      </c>
      <c r="V1854" s="20">
        <v>45714</v>
      </c>
      <c r="W1854" s="21">
        <v>2</v>
      </c>
      <c r="X1854" s="20">
        <v>45726</v>
      </c>
      <c r="Z1854" s="48">
        <v>3</v>
      </c>
      <c r="AA1854">
        <v>2025</v>
      </c>
      <c r="AB1854" s="45">
        <v>0</v>
      </c>
      <c r="AC1854" s="45">
        <v>0</v>
      </c>
      <c r="AI1854" s="10"/>
      <c r="AK1854" s="10"/>
    </row>
    <row r="1855" spans="1:37">
      <c r="A1855" t="s">
        <v>45</v>
      </c>
      <c r="B1855" t="s">
        <v>46</v>
      </c>
      <c r="C1855" t="s">
        <v>47</v>
      </c>
      <c r="D1855" t="s">
        <v>2172</v>
      </c>
      <c r="E1855" t="s">
        <v>49</v>
      </c>
      <c r="F1855" t="s">
        <v>50</v>
      </c>
      <c r="G1855" t="s">
        <v>51</v>
      </c>
      <c r="H1855" s="20" t="s">
        <v>52</v>
      </c>
      <c r="I1855" t="s">
        <v>53</v>
      </c>
      <c r="J1855" t="s">
        <v>54</v>
      </c>
      <c r="L1855" t="s">
        <v>55</v>
      </c>
      <c r="M1855" t="s">
        <v>56</v>
      </c>
      <c r="N1855" t="s">
        <v>57</v>
      </c>
      <c r="O1855" s="21" t="s">
        <v>58</v>
      </c>
      <c r="P1855" s="21" t="s">
        <v>59</v>
      </c>
      <c r="Q1855" s="20" t="s">
        <v>80</v>
      </c>
      <c r="R1855" s="21" t="s">
        <v>81</v>
      </c>
      <c r="S1855" s="35">
        <v>1</v>
      </c>
      <c r="T1855" s="22">
        <v>0</v>
      </c>
      <c r="U1855" s="20" t="s">
        <v>82</v>
      </c>
      <c r="V1855" s="20">
        <v>45714</v>
      </c>
      <c r="W1855" s="21">
        <v>2</v>
      </c>
      <c r="X1855" s="20">
        <v>45726</v>
      </c>
      <c r="Z1855" s="48">
        <v>3</v>
      </c>
      <c r="AA1855">
        <v>2025</v>
      </c>
      <c r="AB1855" s="45">
        <v>0</v>
      </c>
      <c r="AC1855" s="45">
        <v>0</v>
      </c>
      <c r="AI1855" s="10"/>
      <c r="AK1855" s="10"/>
    </row>
    <row r="1856" spans="1:37">
      <c r="A1856" t="s">
        <v>45</v>
      </c>
      <c r="B1856" t="s">
        <v>46</v>
      </c>
      <c r="C1856" t="s">
        <v>47</v>
      </c>
      <c r="D1856" t="s">
        <v>2172</v>
      </c>
      <c r="E1856" t="s">
        <v>49</v>
      </c>
      <c r="F1856" t="s">
        <v>1114</v>
      </c>
      <c r="G1856" t="s">
        <v>51</v>
      </c>
      <c r="H1856" s="20" t="s">
        <v>52</v>
      </c>
      <c r="I1856" t="s">
        <v>53</v>
      </c>
      <c r="J1856" t="s">
        <v>54</v>
      </c>
      <c r="L1856" t="s">
        <v>55</v>
      </c>
      <c r="M1856" t="s">
        <v>56</v>
      </c>
      <c r="N1856" t="s">
        <v>57</v>
      </c>
      <c r="O1856" s="21" t="s">
        <v>58</v>
      </c>
      <c r="P1856" s="21" t="s">
        <v>59</v>
      </c>
      <c r="Q1856" s="20" t="s">
        <v>80</v>
      </c>
      <c r="R1856" s="21" t="s">
        <v>81</v>
      </c>
      <c r="S1856" s="35">
        <v>1</v>
      </c>
      <c r="T1856" s="22">
        <v>0</v>
      </c>
      <c r="U1856" s="20" t="s">
        <v>82</v>
      </c>
      <c r="V1856" s="20">
        <v>45714</v>
      </c>
      <c r="W1856" s="21">
        <v>2</v>
      </c>
      <c r="X1856" s="20">
        <v>45726</v>
      </c>
      <c r="Z1856" s="48">
        <v>3</v>
      </c>
      <c r="AA1856">
        <v>2025</v>
      </c>
      <c r="AB1856" s="45">
        <v>0</v>
      </c>
      <c r="AC1856" s="45">
        <v>0</v>
      </c>
      <c r="AI1856" s="10"/>
      <c r="AK1856" s="10"/>
    </row>
    <row r="1857" spans="1:37">
      <c r="A1857" t="s">
        <v>45</v>
      </c>
      <c r="B1857" t="s">
        <v>46</v>
      </c>
      <c r="C1857" t="s">
        <v>47</v>
      </c>
      <c r="D1857" t="s">
        <v>2172</v>
      </c>
      <c r="E1857" t="s">
        <v>49</v>
      </c>
      <c r="F1857" t="s">
        <v>63</v>
      </c>
      <c r="G1857" t="s">
        <v>51</v>
      </c>
      <c r="H1857" s="20" t="s">
        <v>52</v>
      </c>
      <c r="I1857" t="s">
        <v>53</v>
      </c>
      <c r="J1857" t="s">
        <v>54</v>
      </c>
      <c r="L1857" t="s">
        <v>55</v>
      </c>
      <c r="M1857" t="s">
        <v>56</v>
      </c>
      <c r="N1857" t="s">
        <v>57</v>
      </c>
      <c r="O1857" s="21" t="s">
        <v>58</v>
      </c>
      <c r="P1857" s="21" t="s">
        <v>59</v>
      </c>
      <c r="Q1857" s="20" t="s">
        <v>60</v>
      </c>
      <c r="R1857" s="21" t="s">
        <v>61</v>
      </c>
      <c r="S1857" s="35">
        <v>17</v>
      </c>
      <c r="T1857" s="22">
        <v>17</v>
      </c>
      <c r="U1857" s="20" t="s">
        <v>62</v>
      </c>
      <c r="V1857" s="20">
        <v>45714</v>
      </c>
      <c r="W1857" s="21">
        <v>2</v>
      </c>
      <c r="X1857" s="20">
        <v>45726</v>
      </c>
      <c r="Y1857" s="20">
        <v>45721</v>
      </c>
      <c r="Z1857" s="48">
        <v>3</v>
      </c>
      <c r="AA1857">
        <v>2025</v>
      </c>
      <c r="AB1857" s="45">
        <v>459000</v>
      </c>
      <c r="AC1857" s="45">
        <v>459000</v>
      </c>
      <c r="AI1857" s="10"/>
      <c r="AK1857" s="10"/>
    </row>
    <row r="1858" spans="1:37">
      <c r="A1858" t="s">
        <v>45</v>
      </c>
      <c r="B1858" t="s">
        <v>46</v>
      </c>
      <c r="C1858" t="s">
        <v>47</v>
      </c>
      <c r="D1858" t="s">
        <v>2172</v>
      </c>
      <c r="E1858" t="s">
        <v>49</v>
      </c>
      <c r="F1858" t="s">
        <v>67</v>
      </c>
      <c r="G1858" t="s">
        <v>51</v>
      </c>
      <c r="H1858" s="20" t="s">
        <v>52</v>
      </c>
      <c r="I1858" t="s">
        <v>53</v>
      </c>
      <c r="J1858" t="s">
        <v>54</v>
      </c>
      <c r="L1858" t="s">
        <v>55</v>
      </c>
      <c r="M1858" t="s">
        <v>56</v>
      </c>
      <c r="N1858" t="s">
        <v>57</v>
      </c>
      <c r="O1858" s="21" t="s">
        <v>58</v>
      </c>
      <c r="P1858" s="21" t="s">
        <v>59</v>
      </c>
      <c r="Q1858" s="20" t="s">
        <v>60</v>
      </c>
      <c r="R1858" s="21" t="s">
        <v>61</v>
      </c>
      <c r="S1858" s="35">
        <v>3</v>
      </c>
      <c r="T1858" s="22">
        <v>0</v>
      </c>
      <c r="U1858" s="20" t="s">
        <v>62</v>
      </c>
      <c r="V1858" s="20">
        <v>45714</v>
      </c>
      <c r="W1858" s="21">
        <v>2</v>
      </c>
      <c r="X1858" s="20">
        <v>45726</v>
      </c>
      <c r="Z1858" s="48">
        <v>3</v>
      </c>
      <c r="AA1858">
        <v>2025</v>
      </c>
      <c r="AB1858" s="45">
        <v>0</v>
      </c>
      <c r="AC1858" s="45">
        <v>0</v>
      </c>
      <c r="AI1858" s="10"/>
      <c r="AK1858" s="10"/>
    </row>
    <row r="1859" spans="1:37">
      <c r="A1859" t="s">
        <v>45</v>
      </c>
      <c r="B1859" t="s">
        <v>46</v>
      </c>
      <c r="C1859" t="s">
        <v>47</v>
      </c>
      <c r="D1859" t="s">
        <v>2172</v>
      </c>
      <c r="E1859" t="s">
        <v>49</v>
      </c>
      <c r="F1859" t="s">
        <v>68</v>
      </c>
      <c r="G1859" t="s">
        <v>51</v>
      </c>
      <c r="H1859" s="20" t="s">
        <v>52</v>
      </c>
      <c r="I1859" t="s">
        <v>53</v>
      </c>
      <c r="J1859" t="s">
        <v>54</v>
      </c>
      <c r="L1859" t="s">
        <v>55</v>
      </c>
      <c r="M1859" t="s">
        <v>56</v>
      </c>
      <c r="N1859" t="s">
        <v>57</v>
      </c>
      <c r="O1859" s="21" t="s">
        <v>58</v>
      </c>
      <c r="P1859" s="21" t="s">
        <v>59</v>
      </c>
      <c r="Q1859" s="20" t="s">
        <v>60</v>
      </c>
      <c r="R1859" s="21" t="s">
        <v>61</v>
      </c>
      <c r="S1859" s="35">
        <v>5</v>
      </c>
      <c r="T1859" s="22">
        <v>0</v>
      </c>
      <c r="U1859" s="20" t="s">
        <v>62</v>
      </c>
      <c r="V1859" s="20">
        <v>45714</v>
      </c>
      <c r="W1859" s="21">
        <v>2</v>
      </c>
      <c r="X1859" s="20">
        <v>45726</v>
      </c>
      <c r="Z1859" s="48">
        <v>3</v>
      </c>
      <c r="AA1859">
        <v>2025</v>
      </c>
      <c r="AB1859" s="45">
        <v>0</v>
      </c>
      <c r="AC1859" s="45">
        <v>0</v>
      </c>
      <c r="AI1859" s="10"/>
      <c r="AK1859" s="10"/>
    </row>
    <row r="1860" spans="1:37">
      <c r="A1860" t="s">
        <v>45</v>
      </c>
      <c r="B1860" t="s">
        <v>46</v>
      </c>
      <c r="C1860" t="s">
        <v>47</v>
      </c>
      <c r="D1860" t="s">
        <v>2295</v>
      </c>
      <c r="E1860" t="s">
        <v>88</v>
      </c>
      <c r="F1860" t="s">
        <v>79</v>
      </c>
      <c r="G1860" t="s">
        <v>51</v>
      </c>
      <c r="H1860" s="20" t="s">
        <v>52</v>
      </c>
      <c r="I1860" t="s">
        <v>53</v>
      </c>
      <c r="J1860" t="s">
        <v>54</v>
      </c>
      <c r="L1860" t="s">
        <v>55</v>
      </c>
      <c r="M1860" t="s">
        <v>56</v>
      </c>
      <c r="N1860" t="s">
        <v>57</v>
      </c>
      <c r="O1860" s="21" t="s">
        <v>58</v>
      </c>
      <c r="P1860" s="21" t="s">
        <v>133</v>
      </c>
      <c r="Q1860" s="20" t="s">
        <v>134</v>
      </c>
      <c r="R1860" s="21" t="s">
        <v>135</v>
      </c>
      <c r="S1860" s="35">
        <v>1</v>
      </c>
      <c r="T1860" s="22">
        <v>1</v>
      </c>
      <c r="U1860" s="20" t="s">
        <v>62</v>
      </c>
      <c r="V1860" s="20">
        <v>45731</v>
      </c>
      <c r="W1860" s="21">
        <v>3</v>
      </c>
      <c r="X1860" s="20">
        <v>45742</v>
      </c>
      <c r="Y1860" s="20">
        <v>45737</v>
      </c>
      <c r="Z1860" s="48">
        <v>3</v>
      </c>
      <c r="AA1860">
        <v>2025</v>
      </c>
      <c r="AB1860" s="45">
        <v>25536</v>
      </c>
      <c r="AC1860" s="45">
        <v>25536</v>
      </c>
      <c r="AI1860" s="10"/>
      <c r="AK1860" s="10"/>
    </row>
    <row r="1861" spans="1:37">
      <c r="A1861" t="s">
        <v>45</v>
      </c>
      <c r="B1861" t="s">
        <v>46</v>
      </c>
      <c r="C1861" t="s">
        <v>47</v>
      </c>
      <c r="D1861" t="s">
        <v>2296</v>
      </c>
      <c r="E1861" t="s">
        <v>88</v>
      </c>
      <c r="F1861" t="s">
        <v>79</v>
      </c>
      <c r="G1861" t="s">
        <v>51</v>
      </c>
      <c r="H1861" s="20" t="s">
        <v>52</v>
      </c>
      <c r="I1861" t="s">
        <v>53</v>
      </c>
      <c r="J1861" t="s">
        <v>54</v>
      </c>
      <c r="L1861" t="s">
        <v>55</v>
      </c>
      <c r="M1861" t="s">
        <v>56</v>
      </c>
      <c r="N1861" t="s">
        <v>57</v>
      </c>
      <c r="O1861" s="21" t="s">
        <v>58</v>
      </c>
      <c r="P1861" s="21" t="s">
        <v>133</v>
      </c>
      <c r="Q1861" s="20" t="s">
        <v>134</v>
      </c>
      <c r="R1861" s="21" t="s">
        <v>135</v>
      </c>
      <c r="S1861" s="35">
        <v>1</v>
      </c>
      <c r="T1861" s="22">
        <v>1</v>
      </c>
      <c r="U1861" s="20" t="s">
        <v>62</v>
      </c>
      <c r="V1861" s="20">
        <v>45719</v>
      </c>
      <c r="W1861" s="21">
        <v>3</v>
      </c>
      <c r="X1861" s="20">
        <v>45740</v>
      </c>
      <c r="Y1861" s="20">
        <v>45735</v>
      </c>
      <c r="Z1861" s="48">
        <v>3</v>
      </c>
      <c r="AA1861">
        <v>2025</v>
      </c>
      <c r="AB1861" s="45">
        <v>25536</v>
      </c>
      <c r="AC1861" s="45">
        <v>25536</v>
      </c>
      <c r="AI1861" s="10"/>
      <c r="AK1861" s="10"/>
    </row>
    <row r="1862" spans="1:37">
      <c r="A1862" t="s">
        <v>45</v>
      </c>
      <c r="B1862" t="s">
        <v>46</v>
      </c>
      <c r="C1862" t="s">
        <v>47</v>
      </c>
      <c r="D1862" t="s">
        <v>2297</v>
      </c>
      <c r="E1862" t="s">
        <v>88</v>
      </c>
      <c r="F1862" t="s">
        <v>79</v>
      </c>
      <c r="G1862" t="s">
        <v>51</v>
      </c>
      <c r="H1862" s="20" t="s">
        <v>58</v>
      </c>
      <c r="I1862" t="s">
        <v>53</v>
      </c>
      <c r="J1862" t="s">
        <v>54</v>
      </c>
      <c r="L1862" t="s">
        <v>55</v>
      </c>
      <c r="M1862" t="s">
        <v>77</v>
      </c>
      <c r="N1862" t="s">
        <v>89</v>
      </c>
      <c r="O1862" s="21" t="s">
        <v>58</v>
      </c>
      <c r="P1862" s="21" t="s">
        <v>104</v>
      </c>
      <c r="Q1862" s="20" t="s">
        <v>919</v>
      </c>
      <c r="R1862" s="21" t="s">
        <v>920</v>
      </c>
      <c r="S1862" s="35">
        <v>1</v>
      </c>
      <c r="T1862" s="22">
        <v>0</v>
      </c>
      <c r="U1862" s="20" t="s">
        <v>62</v>
      </c>
      <c r="V1862" s="20">
        <v>45719</v>
      </c>
      <c r="W1862" s="21">
        <v>3</v>
      </c>
      <c r="X1862" s="20">
        <v>45726</v>
      </c>
      <c r="Z1862" s="48">
        <v>3</v>
      </c>
      <c r="AA1862">
        <v>2025</v>
      </c>
      <c r="AB1862" s="45">
        <v>34369</v>
      </c>
      <c r="AC1862" s="45">
        <v>0</v>
      </c>
      <c r="AI1862" s="10"/>
      <c r="AK1862" s="10"/>
    </row>
    <row r="1863" spans="1:37">
      <c r="A1863" t="s">
        <v>45</v>
      </c>
      <c r="B1863" t="s">
        <v>46</v>
      </c>
      <c r="C1863" t="s">
        <v>47</v>
      </c>
      <c r="D1863" t="s">
        <v>1676</v>
      </c>
      <c r="E1863" t="s">
        <v>49</v>
      </c>
      <c r="F1863" t="s">
        <v>79</v>
      </c>
      <c r="G1863" t="s">
        <v>51</v>
      </c>
      <c r="H1863" s="20" t="s">
        <v>52</v>
      </c>
      <c r="I1863" t="s">
        <v>53</v>
      </c>
      <c r="J1863" t="s">
        <v>54</v>
      </c>
      <c r="L1863" t="s">
        <v>55</v>
      </c>
      <c r="M1863" t="s">
        <v>56</v>
      </c>
      <c r="N1863" t="s">
        <v>57</v>
      </c>
      <c r="O1863" s="21" t="s">
        <v>58</v>
      </c>
      <c r="P1863" s="21" t="s">
        <v>59</v>
      </c>
      <c r="Q1863" s="20" t="s">
        <v>60</v>
      </c>
      <c r="R1863" s="21" t="s">
        <v>61</v>
      </c>
      <c r="S1863" s="35">
        <v>6</v>
      </c>
      <c r="T1863" s="22">
        <v>6</v>
      </c>
      <c r="U1863" s="20" t="s">
        <v>62</v>
      </c>
      <c r="V1863" s="20">
        <v>45720</v>
      </c>
      <c r="W1863" s="21">
        <v>3</v>
      </c>
      <c r="X1863" s="20">
        <v>45730</v>
      </c>
      <c r="Y1863" s="20">
        <v>45726</v>
      </c>
      <c r="Z1863" s="48">
        <v>3</v>
      </c>
      <c r="AA1863">
        <v>2025</v>
      </c>
      <c r="AB1863" s="45">
        <v>162000</v>
      </c>
      <c r="AC1863" s="45">
        <v>162000</v>
      </c>
      <c r="AI1863" s="10"/>
      <c r="AK1863" s="10"/>
    </row>
    <row r="1864" spans="1:37">
      <c r="A1864" t="s">
        <v>45</v>
      </c>
      <c r="B1864" t="s">
        <v>46</v>
      </c>
      <c r="C1864" t="s">
        <v>47</v>
      </c>
      <c r="D1864" t="s">
        <v>2298</v>
      </c>
      <c r="E1864" t="s">
        <v>88</v>
      </c>
      <c r="F1864" t="s">
        <v>79</v>
      </c>
      <c r="G1864" t="s">
        <v>51</v>
      </c>
      <c r="H1864" s="20" t="s">
        <v>52</v>
      </c>
      <c r="I1864" t="s">
        <v>53</v>
      </c>
      <c r="J1864" t="s">
        <v>54</v>
      </c>
      <c r="L1864" t="s">
        <v>55</v>
      </c>
      <c r="M1864" t="s">
        <v>56</v>
      </c>
      <c r="N1864" t="s">
        <v>57</v>
      </c>
      <c r="O1864" s="21" t="s">
        <v>58</v>
      </c>
      <c r="P1864" s="21" t="s">
        <v>64</v>
      </c>
      <c r="Q1864" s="20" t="s">
        <v>1052</v>
      </c>
      <c r="R1864" s="21" t="s">
        <v>1053</v>
      </c>
      <c r="S1864" s="35">
        <v>1</v>
      </c>
      <c r="T1864" s="22">
        <v>1</v>
      </c>
      <c r="U1864" s="20" t="s">
        <v>62</v>
      </c>
      <c r="V1864" s="20">
        <v>45719</v>
      </c>
      <c r="W1864" s="21">
        <v>3</v>
      </c>
      <c r="X1864" s="20">
        <v>45726</v>
      </c>
      <c r="Y1864" s="20">
        <v>45723</v>
      </c>
      <c r="Z1864" s="48">
        <v>3</v>
      </c>
      <c r="AA1864">
        <v>2025</v>
      </c>
      <c r="AB1864" s="45">
        <v>62494</v>
      </c>
      <c r="AC1864" s="45">
        <v>62494</v>
      </c>
      <c r="AI1864" s="10"/>
      <c r="AK1864" s="10"/>
    </row>
    <row r="1865" spans="1:37">
      <c r="A1865" t="s">
        <v>45</v>
      </c>
      <c r="B1865" t="s">
        <v>46</v>
      </c>
      <c r="C1865" t="s">
        <v>47</v>
      </c>
      <c r="D1865" t="s">
        <v>2299</v>
      </c>
      <c r="E1865" t="s">
        <v>88</v>
      </c>
      <c r="F1865" t="s">
        <v>79</v>
      </c>
      <c r="G1865" t="s">
        <v>51</v>
      </c>
      <c r="H1865" s="20" t="s">
        <v>52</v>
      </c>
      <c r="I1865" t="s">
        <v>53</v>
      </c>
      <c r="J1865" t="s">
        <v>54</v>
      </c>
      <c r="L1865" t="s">
        <v>55</v>
      </c>
      <c r="M1865" t="s">
        <v>56</v>
      </c>
      <c r="N1865" t="s">
        <v>57</v>
      </c>
      <c r="O1865" s="21" t="s">
        <v>58</v>
      </c>
      <c r="P1865" s="21" t="s">
        <v>64</v>
      </c>
      <c r="Q1865" s="20" t="s">
        <v>1052</v>
      </c>
      <c r="R1865" s="21" t="s">
        <v>1053</v>
      </c>
      <c r="S1865" s="35">
        <v>2</v>
      </c>
      <c r="T1865" s="22">
        <v>2</v>
      </c>
      <c r="U1865" s="20" t="s">
        <v>62</v>
      </c>
      <c r="V1865" s="20">
        <v>45719</v>
      </c>
      <c r="W1865" s="21">
        <v>3</v>
      </c>
      <c r="X1865" s="20">
        <v>45726</v>
      </c>
      <c r="Y1865" s="20">
        <v>45723</v>
      </c>
      <c r="Z1865" s="48">
        <v>3</v>
      </c>
      <c r="AA1865">
        <v>2025</v>
      </c>
      <c r="AB1865" s="45">
        <v>124988</v>
      </c>
      <c r="AC1865" s="45">
        <v>124988</v>
      </c>
      <c r="AI1865" s="10"/>
      <c r="AK1865" s="10"/>
    </row>
    <row r="1866" spans="1:37">
      <c r="A1866" t="s">
        <v>45</v>
      </c>
      <c r="B1866" t="s">
        <v>46</v>
      </c>
      <c r="C1866" t="s">
        <v>47</v>
      </c>
      <c r="D1866" t="s">
        <v>2300</v>
      </c>
      <c r="E1866" t="s">
        <v>88</v>
      </c>
      <c r="F1866" t="s">
        <v>79</v>
      </c>
      <c r="G1866" t="s">
        <v>51</v>
      </c>
      <c r="H1866" s="20" t="s">
        <v>52</v>
      </c>
      <c r="I1866" t="s">
        <v>53</v>
      </c>
      <c r="J1866" t="s">
        <v>54</v>
      </c>
      <c r="L1866" t="s">
        <v>55</v>
      </c>
      <c r="M1866" t="s">
        <v>56</v>
      </c>
      <c r="N1866" t="s">
        <v>57</v>
      </c>
      <c r="O1866" s="21" t="s">
        <v>58</v>
      </c>
      <c r="P1866" s="21" t="s">
        <v>64</v>
      </c>
      <c r="Q1866" s="20" t="s">
        <v>885</v>
      </c>
      <c r="R1866" s="21" t="s">
        <v>886</v>
      </c>
      <c r="S1866" s="35">
        <v>1</v>
      </c>
      <c r="T1866" s="22">
        <v>1</v>
      </c>
      <c r="U1866" s="20" t="s">
        <v>62</v>
      </c>
      <c r="V1866" s="20">
        <v>45720</v>
      </c>
      <c r="W1866" s="21">
        <v>3</v>
      </c>
      <c r="X1866" s="20">
        <v>45726</v>
      </c>
      <c r="Y1866" s="20">
        <v>45723</v>
      </c>
      <c r="Z1866" s="48">
        <v>3</v>
      </c>
      <c r="AA1866">
        <v>2025</v>
      </c>
      <c r="AB1866" s="45">
        <v>109369</v>
      </c>
      <c r="AC1866" s="45">
        <v>109369</v>
      </c>
      <c r="AI1866" s="10"/>
      <c r="AK1866" s="10"/>
    </row>
    <row r="1867" spans="1:37">
      <c r="A1867" t="s">
        <v>45</v>
      </c>
      <c r="B1867" t="s">
        <v>46</v>
      </c>
      <c r="C1867" t="s">
        <v>47</v>
      </c>
      <c r="D1867" t="s">
        <v>2301</v>
      </c>
      <c r="E1867" t="s">
        <v>88</v>
      </c>
      <c r="F1867" t="s">
        <v>79</v>
      </c>
      <c r="G1867" t="s">
        <v>51</v>
      </c>
      <c r="H1867" s="20" t="s">
        <v>52</v>
      </c>
      <c r="I1867" t="s">
        <v>53</v>
      </c>
      <c r="J1867" t="s">
        <v>54</v>
      </c>
      <c r="L1867" t="s">
        <v>55</v>
      </c>
      <c r="M1867" t="s">
        <v>56</v>
      </c>
      <c r="N1867" t="s">
        <v>57</v>
      </c>
      <c r="O1867" s="21" t="s">
        <v>58</v>
      </c>
      <c r="P1867" s="21" t="s">
        <v>744</v>
      </c>
      <c r="Q1867" s="20" t="s">
        <v>745</v>
      </c>
      <c r="R1867" s="21" t="s">
        <v>746</v>
      </c>
      <c r="S1867" s="35">
        <v>1</v>
      </c>
      <c r="T1867" s="22">
        <v>1</v>
      </c>
      <c r="U1867" s="20" t="s">
        <v>62</v>
      </c>
      <c r="V1867" s="20">
        <v>45731</v>
      </c>
      <c r="W1867" s="21">
        <v>3</v>
      </c>
      <c r="X1867" s="20">
        <v>45740</v>
      </c>
      <c r="Y1867" s="20">
        <v>45735</v>
      </c>
      <c r="Z1867" s="48">
        <v>3</v>
      </c>
      <c r="AA1867">
        <v>2025</v>
      </c>
      <c r="AB1867" s="45">
        <v>114695</v>
      </c>
      <c r="AC1867" s="45">
        <v>114695</v>
      </c>
      <c r="AI1867" s="10"/>
      <c r="AK1867" s="10"/>
    </row>
    <row r="1868" spans="1:37">
      <c r="A1868" t="s">
        <v>45</v>
      </c>
      <c r="B1868" t="s">
        <v>46</v>
      </c>
      <c r="C1868" t="s">
        <v>47</v>
      </c>
      <c r="D1868" t="s">
        <v>2302</v>
      </c>
      <c r="E1868" t="s">
        <v>88</v>
      </c>
      <c r="F1868" t="s">
        <v>79</v>
      </c>
      <c r="G1868" t="s">
        <v>51</v>
      </c>
      <c r="H1868" s="20" t="s">
        <v>52</v>
      </c>
      <c r="I1868" t="s">
        <v>53</v>
      </c>
      <c r="J1868" t="s">
        <v>54</v>
      </c>
      <c r="L1868" t="s">
        <v>55</v>
      </c>
      <c r="M1868" t="s">
        <v>77</v>
      </c>
      <c r="N1868" t="s">
        <v>89</v>
      </c>
      <c r="O1868" s="21" t="s">
        <v>58</v>
      </c>
      <c r="P1868" s="21" t="s">
        <v>126</v>
      </c>
      <c r="Q1868" s="20" t="s">
        <v>1044</v>
      </c>
      <c r="R1868" s="21" t="s">
        <v>1045</v>
      </c>
      <c r="S1868" s="35">
        <v>1</v>
      </c>
      <c r="T1868" s="22">
        <v>1</v>
      </c>
      <c r="U1868" s="20" t="s">
        <v>62</v>
      </c>
      <c r="V1868" s="20">
        <v>45731</v>
      </c>
      <c r="W1868" s="21">
        <v>3</v>
      </c>
      <c r="X1868" s="20">
        <v>45740</v>
      </c>
      <c r="Y1868" s="20">
        <v>45735</v>
      </c>
      <c r="Z1868" s="48">
        <v>3</v>
      </c>
      <c r="AA1868">
        <v>2025</v>
      </c>
      <c r="AB1868" s="45">
        <v>66660</v>
      </c>
      <c r="AC1868" s="45">
        <v>66660</v>
      </c>
      <c r="AI1868" s="10"/>
      <c r="AK1868" s="10"/>
    </row>
    <row r="1869" spans="1:37">
      <c r="A1869" t="s">
        <v>45</v>
      </c>
      <c r="B1869" t="s">
        <v>46</v>
      </c>
      <c r="C1869" t="s">
        <v>47</v>
      </c>
      <c r="D1869" t="s">
        <v>2303</v>
      </c>
      <c r="E1869" t="s">
        <v>88</v>
      </c>
      <c r="F1869" t="s">
        <v>79</v>
      </c>
      <c r="G1869" t="s">
        <v>51</v>
      </c>
      <c r="H1869" s="20" t="s">
        <v>52</v>
      </c>
      <c r="I1869" t="s">
        <v>53</v>
      </c>
      <c r="J1869" t="s">
        <v>54</v>
      </c>
      <c r="L1869" t="s">
        <v>55</v>
      </c>
      <c r="M1869" t="s">
        <v>56</v>
      </c>
      <c r="N1869" t="s">
        <v>57</v>
      </c>
      <c r="O1869" s="21" t="s">
        <v>58</v>
      </c>
      <c r="P1869" s="21" t="s">
        <v>64</v>
      </c>
      <c r="Q1869" s="20" t="s">
        <v>410</v>
      </c>
      <c r="R1869" s="21" t="s">
        <v>411</v>
      </c>
      <c r="S1869" s="35">
        <v>1</v>
      </c>
      <c r="T1869" s="22">
        <v>1</v>
      </c>
      <c r="U1869" s="20" t="s">
        <v>62</v>
      </c>
      <c r="V1869" s="20">
        <v>45717</v>
      </c>
      <c r="W1869" s="21">
        <v>3</v>
      </c>
      <c r="X1869" s="20">
        <v>45726</v>
      </c>
      <c r="Y1869" s="20">
        <v>45721</v>
      </c>
      <c r="Z1869" s="48">
        <v>3</v>
      </c>
      <c r="AA1869">
        <v>2025</v>
      </c>
      <c r="AB1869" s="45">
        <v>53119</v>
      </c>
      <c r="AC1869" s="45">
        <v>53119</v>
      </c>
      <c r="AI1869" s="10"/>
      <c r="AK1869" s="10"/>
    </row>
    <row r="1870" spans="1:37">
      <c r="A1870" t="s">
        <v>45</v>
      </c>
      <c r="B1870" t="s">
        <v>46</v>
      </c>
      <c r="C1870" t="s">
        <v>47</v>
      </c>
      <c r="D1870" t="s">
        <v>2304</v>
      </c>
      <c r="E1870" t="s">
        <v>88</v>
      </c>
      <c r="F1870" t="s">
        <v>79</v>
      </c>
      <c r="G1870" t="s">
        <v>51</v>
      </c>
      <c r="H1870" s="20" t="s">
        <v>52</v>
      </c>
      <c r="I1870" t="s">
        <v>53</v>
      </c>
      <c r="J1870" t="s">
        <v>54</v>
      </c>
      <c r="L1870" t="s">
        <v>55</v>
      </c>
      <c r="M1870" t="s">
        <v>77</v>
      </c>
      <c r="N1870" t="s">
        <v>89</v>
      </c>
      <c r="O1870" s="21" t="s">
        <v>58</v>
      </c>
      <c r="P1870" s="21" t="s">
        <v>126</v>
      </c>
      <c r="Q1870" s="20" t="s">
        <v>1002</v>
      </c>
      <c r="R1870" s="21" t="s">
        <v>1003</v>
      </c>
      <c r="S1870" s="35">
        <v>1</v>
      </c>
      <c r="T1870" s="22">
        <v>1</v>
      </c>
      <c r="U1870" s="20" t="s">
        <v>62</v>
      </c>
      <c r="V1870" s="20">
        <v>45717</v>
      </c>
      <c r="W1870" s="21">
        <v>3</v>
      </c>
      <c r="X1870" s="20">
        <v>45726</v>
      </c>
      <c r="Y1870" s="20">
        <v>45721</v>
      </c>
      <c r="Z1870" s="48">
        <v>3</v>
      </c>
      <c r="AA1870">
        <v>2025</v>
      </c>
      <c r="AB1870" s="45">
        <v>30706</v>
      </c>
      <c r="AC1870" s="45">
        <v>30706</v>
      </c>
      <c r="AI1870" s="10"/>
      <c r="AK1870" s="10"/>
    </row>
    <row r="1871" spans="1:37">
      <c r="A1871" t="s">
        <v>45</v>
      </c>
      <c r="B1871" t="s">
        <v>46</v>
      </c>
      <c r="C1871" t="s">
        <v>47</v>
      </c>
      <c r="D1871" t="s">
        <v>2305</v>
      </c>
      <c r="E1871" t="s">
        <v>88</v>
      </c>
      <c r="F1871" t="s">
        <v>79</v>
      </c>
      <c r="G1871" t="s">
        <v>51</v>
      </c>
      <c r="H1871" s="20" t="s">
        <v>52</v>
      </c>
      <c r="I1871" t="s">
        <v>53</v>
      </c>
      <c r="J1871" t="s">
        <v>54</v>
      </c>
      <c r="L1871" t="s">
        <v>55</v>
      </c>
      <c r="M1871" t="s">
        <v>77</v>
      </c>
      <c r="N1871" t="s">
        <v>89</v>
      </c>
      <c r="O1871" s="21" t="s">
        <v>58</v>
      </c>
      <c r="P1871" s="21" t="s">
        <v>119</v>
      </c>
      <c r="Q1871" s="20" t="s">
        <v>120</v>
      </c>
      <c r="R1871" s="21" t="s">
        <v>121</v>
      </c>
      <c r="S1871" s="35">
        <v>1</v>
      </c>
      <c r="T1871" s="22">
        <v>1</v>
      </c>
      <c r="U1871" s="20" t="s">
        <v>62</v>
      </c>
      <c r="V1871" s="20">
        <v>45741</v>
      </c>
      <c r="W1871" s="21">
        <v>3</v>
      </c>
      <c r="X1871" s="20">
        <v>45749</v>
      </c>
      <c r="Y1871" s="20">
        <v>45744</v>
      </c>
      <c r="Z1871" s="48">
        <v>3</v>
      </c>
      <c r="AA1871">
        <v>2025</v>
      </c>
      <c r="AB1871" s="45">
        <v>89278</v>
      </c>
      <c r="AC1871" s="45">
        <v>89278</v>
      </c>
      <c r="AI1871" s="10"/>
      <c r="AK1871" s="10"/>
    </row>
    <row r="1872" spans="1:37">
      <c r="A1872" t="s">
        <v>45</v>
      </c>
      <c r="B1872" t="s">
        <v>46</v>
      </c>
      <c r="C1872" t="s">
        <v>47</v>
      </c>
      <c r="D1872" t="s">
        <v>2306</v>
      </c>
      <c r="E1872" t="s">
        <v>88</v>
      </c>
      <c r="F1872" t="s">
        <v>79</v>
      </c>
      <c r="G1872" t="s">
        <v>51</v>
      </c>
      <c r="H1872" s="20" t="s">
        <v>52</v>
      </c>
      <c r="I1872" t="s">
        <v>53</v>
      </c>
      <c r="J1872" t="s">
        <v>54</v>
      </c>
      <c r="L1872" t="s">
        <v>55</v>
      </c>
      <c r="M1872" t="s">
        <v>77</v>
      </c>
      <c r="N1872" t="s">
        <v>89</v>
      </c>
      <c r="O1872" s="21" t="s">
        <v>58</v>
      </c>
      <c r="P1872" s="21" t="s">
        <v>366</v>
      </c>
      <c r="Q1872" s="20" t="s">
        <v>531</v>
      </c>
      <c r="R1872" s="21" t="s">
        <v>532</v>
      </c>
      <c r="S1872" s="35">
        <v>1</v>
      </c>
      <c r="T1872" s="22">
        <v>1</v>
      </c>
      <c r="U1872" s="20" t="s">
        <v>62</v>
      </c>
      <c r="V1872" s="20">
        <v>45741</v>
      </c>
      <c r="W1872" s="21">
        <v>3</v>
      </c>
      <c r="X1872" s="20">
        <v>45747</v>
      </c>
      <c r="Y1872" s="20">
        <v>45744</v>
      </c>
      <c r="Z1872" s="48">
        <v>3</v>
      </c>
      <c r="AA1872">
        <v>2025</v>
      </c>
      <c r="AB1872" s="45">
        <v>43327</v>
      </c>
      <c r="AC1872" s="45">
        <v>43327</v>
      </c>
      <c r="AI1872" s="10"/>
      <c r="AK1872" s="10"/>
    </row>
    <row r="1873" spans="1:37">
      <c r="A1873" t="s">
        <v>45</v>
      </c>
      <c r="B1873" t="s">
        <v>46</v>
      </c>
      <c r="C1873" t="s">
        <v>47</v>
      </c>
      <c r="D1873" t="s">
        <v>2307</v>
      </c>
      <c r="E1873" t="s">
        <v>88</v>
      </c>
      <c r="F1873" t="s">
        <v>79</v>
      </c>
      <c r="G1873" t="s">
        <v>51</v>
      </c>
      <c r="H1873" s="20" t="s">
        <v>52</v>
      </c>
      <c r="I1873" t="s">
        <v>53</v>
      </c>
      <c r="J1873" t="s">
        <v>54</v>
      </c>
      <c r="L1873" t="s">
        <v>55</v>
      </c>
      <c r="M1873" t="s">
        <v>56</v>
      </c>
      <c r="N1873" t="s">
        <v>57</v>
      </c>
      <c r="O1873" s="21" t="s">
        <v>58</v>
      </c>
      <c r="P1873" s="21" t="s">
        <v>522</v>
      </c>
      <c r="Q1873" s="20" t="s">
        <v>2013</v>
      </c>
      <c r="R1873" s="21" t="s">
        <v>2014</v>
      </c>
      <c r="S1873" s="35">
        <v>1</v>
      </c>
      <c r="T1873" s="22">
        <v>1</v>
      </c>
      <c r="U1873" s="20" t="s">
        <v>62</v>
      </c>
      <c r="V1873" s="20">
        <v>45742</v>
      </c>
      <c r="W1873" s="21">
        <v>3</v>
      </c>
      <c r="X1873" s="20">
        <v>45750</v>
      </c>
      <c r="Y1873" s="20">
        <v>45747</v>
      </c>
      <c r="Z1873" s="48">
        <v>3</v>
      </c>
      <c r="AA1873">
        <v>2025</v>
      </c>
      <c r="AB1873" s="45">
        <v>30662</v>
      </c>
      <c r="AC1873" s="45">
        <v>30662</v>
      </c>
      <c r="AI1873" s="10"/>
      <c r="AK1873" s="10"/>
    </row>
    <row r="1874" spans="1:37">
      <c r="A1874" t="s">
        <v>45</v>
      </c>
      <c r="B1874" t="s">
        <v>46</v>
      </c>
      <c r="C1874" t="s">
        <v>47</v>
      </c>
      <c r="D1874" t="s">
        <v>2308</v>
      </c>
      <c r="E1874" t="s">
        <v>88</v>
      </c>
      <c r="F1874" t="s">
        <v>79</v>
      </c>
      <c r="G1874" t="s">
        <v>51</v>
      </c>
      <c r="H1874" s="20" t="s">
        <v>52</v>
      </c>
      <c r="I1874" t="s">
        <v>53</v>
      </c>
      <c r="J1874" t="s">
        <v>54</v>
      </c>
      <c r="L1874" t="s">
        <v>55</v>
      </c>
      <c r="M1874" t="s">
        <v>77</v>
      </c>
      <c r="N1874" t="s">
        <v>89</v>
      </c>
      <c r="O1874" s="21" t="s">
        <v>58</v>
      </c>
      <c r="P1874" s="21" t="s">
        <v>104</v>
      </c>
      <c r="Q1874" s="20" t="s">
        <v>843</v>
      </c>
      <c r="R1874" s="21" t="s">
        <v>844</v>
      </c>
      <c r="S1874" s="35">
        <v>1</v>
      </c>
      <c r="T1874" s="22">
        <v>1</v>
      </c>
      <c r="U1874" s="20" t="s">
        <v>62</v>
      </c>
      <c r="V1874" s="20">
        <v>45743</v>
      </c>
      <c r="W1874" s="21">
        <v>3</v>
      </c>
      <c r="X1874" s="20">
        <v>45751</v>
      </c>
      <c r="Y1874" s="20">
        <v>45749</v>
      </c>
      <c r="Z1874" s="48">
        <v>4</v>
      </c>
      <c r="AA1874">
        <v>2025</v>
      </c>
      <c r="AB1874" s="45">
        <v>79995</v>
      </c>
      <c r="AC1874" s="45">
        <v>79995</v>
      </c>
      <c r="AI1874" s="10"/>
      <c r="AK1874" s="10"/>
    </row>
    <row r="1875" spans="1:37">
      <c r="A1875" t="s">
        <v>45</v>
      </c>
      <c r="B1875" t="s">
        <v>46</v>
      </c>
      <c r="C1875" t="s">
        <v>47</v>
      </c>
      <c r="D1875" t="s">
        <v>2309</v>
      </c>
      <c r="E1875" t="s">
        <v>88</v>
      </c>
      <c r="F1875" t="s">
        <v>79</v>
      </c>
      <c r="G1875" t="s">
        <v>51</v>
      </c>
      <c r="H1875" s="20" t="s">
        <v>52</v>
      </c>
      <c r="I1875" t="s">
        <v>53</v>
      </c>
      <c r="J1875" t="s">
        <v>54</v>
      </c>
      <c r="L1875" t="s">
        <v>55</v>
      </c>
      <c r="M1875" t="s">
        <v>77</v>
      </c>
      <c r="N1875" t="s">
        <v>89</v>
      </c>
      <c r="O1875" s="21" t="s">
        <v>58</v>
      </c>
      <c r="P1875" s="21" t="s">
        <v>119</v>
      </c>
      <c r="Q1875" s="20" t="s">
        <v>968</v>
      </c>
      <c r="R1875" s="21" t="s">
        <v>969</v>
      </c>
      <c r="S1875" s="35">
        <v>1</v>
      </c>
      <c r="T1875" s="22">
        <v>1</v>
      </c>
      <c r="U1875" s="20" t="s">
        <v>62</v>
      </c>
      <c r="V1875" s="20">
        <v>45746</v>
      </c>
      <c r="W1875" s="21">
        <v>3</v>
      </c>
      <c r="X1875" s="20">
        <v>45754</v>
      </c>
      <c r="Y1875" s="20">
        <v>45749</v>
      </c>
      <c r="Z1875" s="48">
        <v>4</v>
      </c>
      <c r="AA1875">
        <v>2025</v>
      </c>
      <c r="AB1875" s="45">
        <v>89278</v>
      </c>
      <c r="AC1875" s="45">
        <v>89278</v>
      </c>
      <c r="AI1875" s="10"/>
      <c r="AK1875" s="10"/>
    </row>
    <row r="1876" spans="1:37">
      <c r="A1876" t="s">
        <v>45</v>
      </c>
      <c r="B1876" t="s">
        <v>46</v>
      </c>
      <c r="C1876" t="s">
        <v>47</v>
      </c>
      <c r="D1876" t="s">
        <v>2310</v>
      </c>
      <c r="E1876" t="s">
        <v>88</v>
      </c>
      <c r="F1876" t="s">
        <v>79</v>
      </c>
      <c r="G1876" t="s">
        <v>51</v>
      </c>
      <c r="H1876" s="20" t="s">
        <v>52</v>
      </c>
      <c r="I1876" t="s">
        <v>53</v>
      </c>
      <c r="J1876" t="s">
        <v>54</v>
      </c>
      <c r="L1876" t="s">
        <v>55</v>
      </c>
      <c r="M1876" t="s">
        <v>56</v>
      </c>
      <c r="N1876" t="s">
        <v>57</v>
      </c>
      <c r="O1876" s="21" t="s">
        <v>58</v>
      </c>
      <c r="P1876" s="21" t="s">
        <v>64</v>
      </c>
      <c r="Q1876" s="20" t="s">
        <v>1052</v>
      </c>
      <c r="R1876" s="21" t="s">
        <v>1053</v>
      </c>
      <c r="S1876" s="35">
        <v>1</v>
      </c>
      <c r="T1876" s="22">
        <v>1</v>
      </c>
      <c r="U1876" s="20" t="s">
        <v>62</v>
      </c>
      <c r="V1876" s="20">
        <v>45746</v>
      </c>
      <c r="W1876" s="21">
        <v>3</v>
      </c>
      <c r="X1876" s="20">
        <v>45754</v>
      </c>
      <c r="Y1876" s="20">
        <v>45749</v>
      </c>
      <c r="Z1876" s="48">
        <v>4</v>
      </c>
      <c r="AA1876">
        <v>2025</v>
      </c>
      <c r="AB1876" s="45">
        <v>53325</v>
      </c>
      <c r="AC1876" s="45">
        <v>53325</v>
      </c>
      <c r="AI1876" s="10"/>
      <c r="AK1876" s="10"/>
    </row>
    <row r="1877" spans="1:37">
      <c r="A1877" t="s">
        <v>45</v>
      </c>
      <c r="B1877" t="s">
        <v>46</v>
      </c>
      <c r="C1877" t="s">
        <v>47</v>
      </c>
      <c r="D1877" t="s">
        <v>2311</v>
      </c>
      <c r="E1877" t="s">
        <v>88</v>
      </c>
      <c r="F1877" t="s">
        <v>79</v>
      </c>
      <c r="G1877" t="s">
        <v>51</v>
      </c>
      <c r="H1877" s="20" t="s">
        <v>52</v>
      </c>
      <c r="I1877" t="s">
        <v>53</v>
      </c>
      <c r="J1877" t="s">
        <v>54</v>
      </c>
      <c r="L1877" t="s">
        <v>55</v>
      </c>
      <c r="M1877" t="s">
        <v>56</v>
      </c>
      <c r="N1877" t="s">
        <v>57</v>
      </c>
      <c r="O1877" s="21" t="s">
        <v>58</v>
      </c>
      <c r="P1877" s="21" t="s">
        <v>64</v>
      </c>
      <c r="Q1877" s="20" t="s">
        <v>518</v>
      </c>
      <c r="R1877" s="21" t="s">
        <v>519</v>
      </c>
      <c r="S1877" s="35">
        <v>1</v>
      </c>
      <c r="T1877" s="22">
        <v>1</v>
      </c>
      <c r="U1877" s="20" t="s">
        <v>62</v>
      </c>
      <c r="V1877" s="20">
        <v>45746</v>
      </c>
      <c r="W1877" s="21">
        <v>3</v>
      </c>
      <c r="X1877" s="20">
        <v>45754</v>
      </c>
      <c r="Y1877" s="20">
        <v>45749</v>
      </c>
      <c r="Z1877" s="48">
        <v>4</v>
      </c>
      <c r="AA1877">
        <v>2025</v>
      </c>
      <c r="AB1877" s="45">
        <v>128565</v>
      </c>
      <c r="AC1877" s="45">
        <v>128565</v>
      </c>
      <c r="AI1877" s="10"/>
      <c r="AK1877" s="10"/>
    </row>
    <row r="1878" spans="1:37">
      <c r="A1878" t="s">
        <v>45</v>
      </c>
      <c r="B1878" t="s">
        <v>46</v>
      </c>
      <c r="C1878" t="s">
        <v>47</v>
      </c>
      <c r="D1878" t="s">
        <v>2312</v>
      </c>
      <c r="E1878" t="s">
        <v>88</v>
      </c>
      <c r="F1878" t="s">
        <v>79</v>
      </c>
      <c r="G1878" t="s">
        <v>51</v>
      </c>
      <c r="H1878" s="20" t="s">
        <v>52</v>
      </c>
      <c r="I1878" t="s">
        <v>53</v>
      </c>
      <c r="J1878" t="s">
        <v>54</v>
      </c>
      <c r="L1878" t="s">
        <v>55</v>
      </c>
      <c r="M1878" t="s">
        <v>56</v>
      </c>
      <c r="N1878" t="s">
        <v>57</v>
      </c>
      <c r="O1878" s="21" t="s">
        <v>58</v>
      </c>
      <c r="P1878" s="21" t="s">
        <v>64</v>
      </c>
      <c r="Q1878" s="20" t="s">
        <v>807</v>
      </c>
      <c r="R1878" s="21" t="s">
        <v>808</v>
      </c>
      <c r="S1878" s="35">
        <v>1</v>
      </c>
      <c r="T1878" s="22">
        <v>1</v>
      </c>
      <c r="U1878" s="20" t="s">
        <v>62</v>
      </c>
      <c r="V1878" s="20">
        <v>45746</v>
      </c>
      <c r="W1878" s="21">
        <v>3</v>
      </c>
      <c r="X1878" s="20">
        <v>45754</v>
      </c>
      <c r="Y1878" s="20">
        <v>45749</v>
      </c>
      <c r="Z1878" s="48">
        <v>4</v>
      </c>
      <c r="AA1878">
        <v>2025</v>
      </c>
      <c r="AB1878" s="45">
        <v>92854</v>
      </c>
      <c r="AC1878" s="45">
        <v>92854</v>
      </c>
      <c r="AI1878" s="10"/>
      <c r="AK1878" s="10"/>
    </row>
    <row r="1879" spans="1:37">
      <c r="A1879" t="s">
        <v>45</v>
      </c>
      <c r="B1879" t="s">
        <v>46</v>
      </c>
      <c r="C1879" t="s">
        <v>47</v>
      </c>
      <c r="D1879" t="s">
        <v>2313</v>
      </c>
      <c r="E1879" t="s">
        <v>88</v>
      </c>
      <c r="F1879" t="s">
        <v>79</v>
      </c>
      <c r="G1879" t="s">
        <v>51</v>
      </c>
      <c r="H1879" s="20" t="s">
        <v>58</v>
      </c>
      <c r="I1879" t="s">
        <v>53</v>
      </c>
      <c r="J1879" t="s">
        <v>54</v>
      </c>
      <c r="L1879" t="s">
        <v>55</v>
      </c>
      <c r="M1879" t="s">
        <v>56</v>
      </c>
      <c r="N1879" t="s">
        <v>57</v>
      </c>
      <c r="O1879" s="21" t="s">
        <v>58</v>
      </c>
      <c r="P1879" s="21" t="s">
        <v>64</v>
      </c>
      <c r="Q1879" s="20" t="s">
        <v>94</v>
      </c>
      <c r="R1879" s="21" t="s">
        <v>95</v>
      </c>
      <c r="S1879" s="35">
        <v>2</v>
      </c>
      <c r="T1879" s="22">
        <v>0</v>
      </c>
      <c r="U1879" s="20" t="s">
        <v>62</v>
      </c>
      <c r="V1879" s="20">
        <v>45745</v>
      </c>
      <c r="W1879" s="21">
        <v>3</v>
      </c>
      <c r="X1879" s="20">
        <v>45776</v>
      </c>
      <c r="Z1879" s="48">
        <v>4</v>
      </c>
      <c r="AA1879">
        <v>2025</v>
      </c>
      <c r="AB1879" s="45">
        <v>59987</v>
      </c>
      <c r="AC1879" s="45">
        <v>0</v>
      </c>
      <c r="AI1879" s="10"/>
      <c r="AK1879" s="10"/>
    </row>
    <row r="1880" spans="1:37">
      <c r="A1880" t="s">
        <v>45</v>
      </c>
      <c r="B1880" t="s">
        <v>46</v>
      </c>
      <c r="C1880" t="s">
        <v>47</v>
      </c>
      <c r="D1880" t="s">
        <v>2314</v>
      </c>
      <c r="E1880" t="s">
        <v>88</v>
      </c>
      <c r="F1880" t="s">
        <v>79</v>
      </c>
      <c r="G1880" t="s">
        <v>51</v>
      </c>
      <c r="H1880" s="20" t="s">
        <v>58</v>
      </c>
      <c r="I1880" t="s">
        <v>53</v>
      </c>
      <c r="J1880" t="s">
        <v>54</v>
      </c>
      <c r="L1880" t="s">
        <v>55</v>
      </c>
      <c r="M1880" t="s">
        <v>77</v>
      </c>
      <c r="N1880" t="s">
        <v>89</v>
      </c>
      <c r="O1880" s="21" t="s">
        <v>58</v>
      </c>
      <c r="P1880" s="21" t="s">
        <v>97</v>
      </c>
      <c r="Q1880" s="20" t="s">
        <v>428</v>
      </c>
      <c r="R1880" s="21" t="s">
        <v>429</v>
      </c>
      <c r="S1880" s="35">
        <v>1</v>
      </c>
      <c r="T1880" s="22">
        <v>0</v>
      </c>
      <c r="U1880" s="20" t="s">
        <v>62</v>
      </c>
      <c r="V1880" s="20">
        <v>45745</v>
      </c>
      <c r="W1880" s="21">
        <v>3</v>
      </c>
      <c r="X1880" s="20">
        <v>45762</v>
      </c>
      <c r="Z1880" s="48">
        <v>4</v>
      </c>
      <c r="AA1880">
        <v>2025</v>
      </c>
      <c r="AB1880" s="45">
        <v>53327</v>
      </c>
      <c r="AC1880" s="45">
        <v>0</v>
      </c>
      <c r="AI1880" s="10"/>
      <c r="AK1880" s="10"/>
    </row>
    <row r="1881" spans="1:37">
      <c r="A1881" t="s">
        <v>45</v>
      </c>
      <c r="B1881" t="s">
        <v>46</v>
      </c>
      <c r="C1881" t="s">
        <v>47</v>
      </c>
      <c r="D1881" t="s">
        <v>2315</v>
      </c>
      <c r="E1881" t="s">
        <v>88</v>
      </c>
      <c r="F1881" t="s">
        <v>79</v>
      </c>
      <c r="G1881" t="s">
        <v>51</v>
      </c>
      <c r="H1881" s="20" t="s">
        <v>52</v>
      </c>
      <c r="I1881" t="s">
        <v>53</v>
      </c>
      <c r="J1881" t="s">
        <v>54</v>
      </c>
      <c r="L1881" t="s">
        <v>55</v>
      </c>
      <c r="M1881" t="s">
        <v>77</v>
      </c>
      <c r="N1881" t="s">
        <v>89</v>
      </c>
      <c r="O1881" s="21" t="s">
        <v>58</v>
      </c>
      <c r="P1881" s="21" t="s">
        <v>119</v>
      </c>
      <c r="Q1881" s="20" t="s">
        <v>968</v>
      </c>
      <c r="R1881" s="21" t="s">
        <v>969</v>
      </c>
      <c r="S1881" s="35">
        <v>1</v>
      </c>
      <c r="T1881" s="22">
        <v>1</v>
      </c>
      <c r="U1881" s="20" t="s">
        <v>62</v>
      </c>
      <c r="V1881" s="20">
        <v>45744</v>
      </c>
      <c r="W1881" s="21">
        <v>3</v>
      </c>
      <c r="X1881" s="20">
        <v>45751</v>
      </c>
      <c r="Y1881" s="20">
        <v>45749</v>
      </c>
      <c r="Z1881" s="48">
        <v>4</v>
      </c>
      <c r="AA1881">
        <v>2025</v>
      </c>
      <c r="AB1881" s="45">
        <v>89278</v>
      </c>
      <c r="AC1881" s="45">
        <v>89278</v>
      </c>
      <c r="AI1881" s="10"/>
      <c r="AK1881" s="10"/>
    </row>
    <row r="1882" spans="1:37">
      <c r="A1882" t="s">
        <v>45</v>
      </c>
      <c r="B1882" t="s">
        <v>46</v>
      </c>
      <c r="C1882" t="s">
        <v>47</v>
      </c>
      <c r="D1882" t="s">
        <v>2316</v>
      </c>
      <c r="E1882" t="s">
        <v>88</v>
      </c>
      <c r="F1882" t="s">
        <v>79</v>
      </c>
      <c r="G1882" t="s">
        <v>51</v>
      </c>
      <c r="H1882" s="20" t="s">
        <v>52</v>
      </c>
      <c r="I1882" t="s">
        <v>53</v>
      </c>
      <c r="J1882" t="s">
        <v>54</v>
      </c>
      <c r="L1882" t="s">
        <v>55</v>
      </c>
      <c r="M1882" t="s">
        <v>56</v>
      </c>
      <c r="N1882" t="s">
        <v>57</v>
      </c>
      <c r="O1882" s="21" t="s">
        <v>58</v>
      </c>
      <c r="P1882" s="21" t="s">
        <v>64</v>
      </c>
      <c r="Q1882" s="20" t="s">
        <v>456</v>
      </c>
      <c r="R1882" s="21" t="s">
        <v>457</v>
      </c>
      <c r="S1882" s="35">
        <v>1</v>
      </c>
      <c r="T1882" s="22">
        <v>1</v>
      </c>
      <c r="U1882" s="20" t="s">
        <v>62</v>
      </c>
      <c r="V1882" s="20">
        <v>45744</v>
      </c>
      <c r="W1882" s="21">
        <v>3</v>
      </c>
      <c r="X1882" s="20">
        <v>45751</v>
      </c>
      <c r="Y1882" s="20">
        <v>45749</v>
      </c>
      <c r="Z1882" s="48">
        <v>4</v>
      </c>
      <c r="AA1882">
        <v>2025</v>
      </c>
      <c r="AB1882" s="45">
        <v>29994</v>
      </c>
      <c r="AC1882" s="45">
        <v>29994</v>
      </c>
      <c r="AI1882" s="10"/>
      <c r="AK1882" s="10"/>
    </row>
    <row r="1883" spans="1:37">
      <c r="A1883" t="s">
        <v>45</v>
      </c>
      <c r="B1883" t="s">
        <v>46</v>
      </c>
      <c r="C1883" t="s">
        <v>47</v>
      </c>
      <c r="D1883" t="s">
        <v>2317</v>
      </c>
      <c r="E1883" t="s">
        <v>88</v>
      </c>
      <c r="F1883" t="s">
        <v>79</v>
      </c>
      <c r="G1883" t="s">
        <v>51</v>
      </c>
      <c r="H1883" s="20" t="s">
        <v>52</v>
      </c>
      <c r="I1883" t="s">
        <v>53</v>
      </c>
      <c r="J1883" t="s">
        <v>54</v>
      </c>
      <c r="L1883" t="s">
        <v>55</v>
      </c>
      <c r="M1883" t="s">
        <v>56</v>
      </c>
      <c r="N1883" t="s">
        <v>57</v>
      </c>
      <c r="O1883" s="21" t="s">
        <v>58</v>
      </c>
      <c r="P1883" s="21" t="s">
        <v>207</v>
      </c>
      <c r="Q1883" s="20" t="s">
        <v>462</v>
      </c>
      <c r="R1883" s="21" t="s">
        <v>463</v>
      </c>
      <c r="S1883" s="35">
        <v>1</v>
      </c>
      <c r="T1883" s="22">
        <v>1</v>
      </c>
      <c r="U1883" s="20" t="s">
        <v>62</v>
      </c>
      <c r="V1883" s="20">
        <v>45744</v>
      </c>
      <c r="W1883" s="21">
        <v>3</v>
      </c>
      <c r="X1883" s="20">
        <v>45757</v>
      </c>
      <c r="Y1883" s="20">
        <v>45751</v>
      </c>
      <c r="Z1883" s="48">
        <v>4</v>
      </c>
      <c r="AA1883">
        <v>2025</v>
      </c>
      <c r="AB1883" s="45">
        <v>83326</v>
      </c>
      <c r="AC1883" s="45">
        <v>83326</v>
      </c>
      <c r="AI1883" s="10"/>
      <c r="AK1883" s="10"/>
    </row>
    <row r="1884" spans="1:37">
      <c r="A1884" t="s">
        <v>45</v>
      </c>
      <c r="B1884" t="s">
        <v>46</v>
      </c>
      <c r="C1884" t="s">
        <v>47</v>
      </c>
      <c r="D1884" t="s">
        <v>2318</v>
      </c>
      <c r="E1884" t="s">
        <v>88</v>
      </c>
      <c r="F1884" t="s">
        <v>79</v>
      </c>
      <c r="G1884" t="s">
        <v>51</v>
      </c>
      <c r="H1884" s="20" t="s">
        <v>52</v>
      </c>
      <c r="I1884" t="s">
        <v>53</v>
      </c>
      <c r="J1884" t="s">
        <v>54</v>
      </c>
      <c r="L1884" t="s">
        <v>55</v>
      </c>
      <c r="M1884" t="s">
        <v>77</v>
      </c>
      <c r="N1884" t="s">
        <v>89</v>
      </c>
      <c r="O1884" s="21" t="s">
        <v>58</v>
      </c>
      <c r="P1884" s="21" t="s">
        <v>119</v>
      </c>
      <c r="Q1884" s="20" t="s">
        <v>728</v>
      </c>
      <c r="R1884" s="21" t="s">
        <v>729</v>
      </c>
      <c r="S1884" s="35">
        <v>1</v>
      </c>
      <c r="T1884" s="22">
        <v>1</v>
      </c>
      <c r="U1884" s="20" t="s">
        <v>62</v>
      </c>
      <c r="V1884" s="20">
        <v>45744</v>
      </c>
      <c r="W1884" s="21">
        <v>3</v>
      </c>
      <c r="X1884" s="20">
        <v>45754</v>
      </c>
      <c r="Y1884" s="20">
        <v>45749</v>
      </c>
      <c r="Z1884" s="48">
        <v>4</v>
      </c>
      <c r="AA1884">
        <v>2025</v>
      </c>
      <c r="AB1884" s="45">
        <v>74995</v>
      </c>
      <c r="AC1884" s="45">
        <v>74995</v>
      </c>
      <c r="AI1884" s="10"/>
      <c r="AK1884" s="10"/>
    </row>
    <row r="1885" spans="1:37">
      <c r="A1885" t="s">
        <v>45</v>
      </c>
      <c r="B1885" t="s">
        <v>46</v>
      </c>
      <c r="C1885" t="s">
        <v>47</v>
      </c>
      <c r="D1885" t="s">
        <v>2319</v>
      </c>
      <c r="E1885" t="s">
        <v>88</v>
      </c>
      <c r="F1885" t="s">
        <v>79</v>
      </c>
      <c r="G1885" t="s">
        <v>51</v>
      </c>
      <c r="H1885" s="20" t="s">
        <v>52</v>
      </c>
      <c r="I1885" t="s">
        <v>53</v>
      </c>
      <c r="J1885" t="s">
        <v>54</v>
      </c>
      <c r="L1885" t="s">
        <v>55</v>
      </c>
      <c r="M1885" t="s">
        <v>77</v>
      </c>
      <c r="N1885" t="s">
        <v>89</v>
      </c>
      <c r="O1885" s="21" t="s">
        <v>58</v>
      </c>
      <c r="P1885" s="21" t="s">
        <v>90</v>
      </c>
      <c r="Q1885" s="20" t="s">
        <v>300</v>
      </c>
      <c r="R1885" s="21" t="s">
        <v>301</v>
      </c>
      <c r="S1885" s="35">
        <v>1</v>
      </c>
      <c r="T1885" s="22">
        <v>1</v>
      </c>
      <c r="U1885" s="20" t="s">
        <v>62</v>
      </c>
      <c r="V1885" s="20">
        <v>45744</v>
      </c>
      <c r="W1885" s="21">
        <v>3</v>
      </c>
      <c r="X1885" s="20">
        <v>45751</v>
      </c>
      <c r="Y1885" s="20">
        <v>45749</v>
      </c>
      <c r="Z1885" s="48">
        <v>4</v>
      </c>
      <c r="AA1885">
        <v>2025</v>
      </c>
      <c r="AB1885" s="45">
        <v>32495</v>
      </c>
      <c r="AC1885" s="45">
        <v>32495</v>
      </c>
      <c r="AI1885" s="10"/>
      <c r="AK1885" s="10"/>
    </row>
    <row r="1886" spans="1:37">
      <c r="A1886" t="s">
        <v>45</v>
      </c>
      <c r="B1886" t="s">
        <v>46</v>
      </c>
      <c r="C1886" t="s">
        <v>47</v>
      </c>
      <c r="D1886" t="s">
        <v>2320</v>
      </c>
      <c r="E1886" t="s">
        <v>88</v>
      </c>
      <c r="F1886" t="s">
        <v>79</v>
      </c>
      <c r="G1886" t="s">
        <v>51</v>
      </c>
      <c r="H1886" s="20" t="s">
        <v>52</v>
      </c>
      <c r="I1886" t="s">
        <v>53</v>
      </c>
      <c r="J1886" t="s">
        <v>54</v>
      </c>
      <c r="L1886" t="s">
        <v>55</v>
      </c>
      <c r="M1886" t="s">
        <v>77</v>
      </c>
      <c r="N1886" t="s">
        <v>89</v>
      </c>
      <c r="O1886" s="21" t="s">
        <v>58</v>
      </c>
      <c r="P1886" s="21" t="s">
        <v>126</v>
      </c>
      <c r="Q1886" s="20" t="s">
        <v>1746</v>
      </c>
      <c r="R1886" s="21" t="s">
        <v>1747</v>
      </c>
      <c r="S1886" s="35">
        <v>1</v>
      </c>
      <c r="T1886" s="22">
        <v>1</v>
      </c>
      <c r="U1886" s="20" t="s">
        <v>62</v>
      </c>
      <c r="V1886" s="20">
        <v>45745</v>
      </c>
      <c r="W1886" s="21">
        <v>3</v>
      </c>
      <c r="X1886" s="20">
        <v>45754</v>
      </c>
      <c r="Y1886" s="20">
        <v>45751</v>
      </c>
      <c r="Z1886" s="48">
        <v>4</v>
      </c>
      <c r="AA1886">
        <v>2025</v>
      </c>
      <c r="AB1886" s="45">
        <v>19992</v>
      </c>
      <c r="AC1886" s="45">
        <v>19992</v>
      </c>
      <c r="AI1886" s="10"/>
      <c r="AK1886" s="10"/>
    </row>
    <row r="1887" spans="1:37">
      <c r="A1887" t="s">
        <v>45</v>
      </c>
      <c r="B1887" t="s">
        <v>46</v>
      </c>
      <c r="C1887" t="s">
        <v>47</v>
      </c>
      <c r="D1887" t="s">
        <v>2321</v>
      </c>
      <c r="E1887" t="s">
        <v>88</v>
      </c>
      <c r="F1887" t="s">
        <v>79</v>
      </c>
      <c r="G1887" t="s">
        <v>51</v>
      </c>
      <c r="H1887" s="20" t="s">
        <v>52</v>
      </c>
      <c r="I1887" t="s">
        <v>53</v>
      </c>
      <c r="J1887" t="s">
        <v>54</v>
      </c>
      <c r="L1887" t="s">
        <v>55</v>
      </c>
      <c r="M1887" t="s">
        <v>56</v>
      </c>
      <c r="N1887" t="s">
        <v>57</v>
      </c>
      <c r="O1887" s="21" t="s">
        <v>58</v>
      </c>
      <c r="P1887" s="21" t="s">
        <v>207</v>
      </c>
      <c r="Q1887" s="20" t="s">
        <v>2322</v>
      </c>
      <c r="R1887" s="21" t="s">
        <v>2323</v>
      </c>
      <c r="S1887" s="35">
        <v>1</v>
      </c>
      <c r="T1887" s="22">
        <v>1</v>
      </c>
      <c r="U1887" s="20" t="s">
        <v>62</v>
      </c>
      <c r="V1887" s="20">
        <v>45745</v>
      </c>
      <c r="W1887" s="21">
        <v>3</v>
      </c>
      <c r="X1887" s="20">
        <v>45755</v>
      </c>
      <c r="Y1887" s="20">
        <v>45749</v>
      </c>
      <c r="Z1887" s="48">
        <v>4</v>
      </c>
      <c r="AA1887">
        <v>2025</v>
      </c>
      <c r="AB1887" s="45">
        <v>99991</v>
      </c>
      <c r="AC1887" s="45">
        <v>99991</v>
      </c>
      <c r="AI1887" s="10"/>
      <c r="AK1887" s="10"/>
    </row>
    <row r="1888" spans="1:37">
      <c r="A1888" t="s">
        <v>45</v>
      </c>
      <c r="B1888" t="s">
        <v>46</v>
      </c>
      <c r="C1888" t="s">
        <v>47</v>
      </c>
      <c r="D1888" t="s">
        <v>2324</v>
      </c>
      <c r="E1888" t="s">
        <v>88</v>
      </c>
      <c r="F1888" t="s">
        <v>79</v>
      </c>
      <c r="G1888" t="s">
        <v>51</v>
      </c>
      <c r="H1888" s="20" t="s">
        <v>52</v>
      </c>
      <c r="I1888" t="s">
        <v>53</v>
      </c>
      <c r="J1888" t="s">
        <v>54</v>
      </c>
      <c r="L1888" t="s">
        <v>55</v>
      </c>
      <c r="M1888" t="s">
        <v>77</v>
      </c>
      <c r="N1888" t="s">
        <v>89</v>
      </c>
      <c r="O1888" s="21" t="s">
        <v>58</v>
      </c>
      <c r="P1888" s="21" t="s">
        <v>150</v>
      </c>
      <c r="Q1888" s="20" t="s">
        <v>244</v>
      </c>
      <c r="R1888" s="21" t="s">
        <v>245</v>
      </c>
      <c r="S1888" s="35">
        <v>1</v>
      </c>
      <c r="T1888" s="22">
        <v>1</v>
      </c>
      <c r="U1888" s="20" t="s">
        <v>62</v>
      </c>
      <c r="V1888" s="20">
        <v>45744</v>
      </c>
      <c r="W1888" s="21">
        <v>3</v>
      </c>
      <c r="X1888" s="20">
        <v>45751</v>
      </c>
      <c r="Y1888" s="20">
        <v>45749</v>
      </c>
      <c r="Z1888" s="48">
        <v>4</v>
      </c>
      <c r="AA1888">
        <v>2025</v>
      </c>
      <c r="AB1888" s="45">
        <v>99995</v>
      </c>
      <c r="AC1888" s="45">
        <v>99995</v>
      </c>
      <c r="AI1888" s="10"/>
      <c r="AK1888" s="10"/>
    </row>
    <row r="1889" spans="1:37">
      <c r="A1889" t="s">
        <v>45</v>
      </c>
      <c r="B1889" t="s">
        <v>46</v>
      </c>
      <c r="C1889" t="s">
        <v>47</v>
      </c>
      <c r="D1889" t="s">
        <v>2325</v>
      </c>
      <c r="E1889" t="s">
        <v>88</v>
      </c>
      <c r="F1889" t="s">
        <v>79</v>
      </c>
      <c r="G1889" t="s">
        <v>51</v>
      </c>
      <c r="H1889" s="20" t="s">
        <v>52</v>
      </c>
      <c r="I1889" t="s">
        <v>53</v>
      </c>
      <c r="J1889" t="s">
        <v>54</v>
      </c>
      <c r="L1889" t="s">
        <v>55</v>
      </c>
      <c r="M1889" t="s">
        <v>77</v>
      </c>
      <c r="N1889" t="s">
        <v>89</v>
      </c>
      <c r="O1889" s="21" t="s">
        <v>58</v>
      </c>
      <c r="P1889" s="21" t="s">
        <v>119</v>
      </c>
      <c r="Q1889" s="20" t="s">
        <v>120</v>
      </c>
      <c r="R1889" s="21" t="s">
        <v>121</v>
      </c>
      <c r="S1889" s="35">
        <v>1</v>
      </c>
      <c r="T1889" s="22">
        <v>1</v>
      </c>
      <c r="U1889" s="20" t="s">
        <v>62</v>
      </c>
      <c r="V1889" s="20">
        <v>45744</v>
      </c>
      <c r="W1889" s="21">
        <v>3</v>
      </c>
      <c r="X1889" s="20">
        <v>45751</v>
      </c>
      <c r="Y1889" s="20">
        <v>45749</v>
      </c>
      <c r="Z1889" s="48">
        <v>4</v>
      </c>
      <c r="AA1889">
        <v>2025</v>
      </c>
      <c r="AB1889" s="45">
        <v>89278</v>
      </c>
      <c r="AC1889" s="45">
        <v>89278</v>
      </c>
      <c r="AI1889" s="10"/>
      <c r="AK1889" s="10"/>
    </row>
    <row r="1890" spans="1:37">
      <c r="A1890" t="s">
        <v>45</v>
      </c>
      <c r="B1890" t="s">
        <v>46</v>
      </c>
      <c r="C1890" t="s">
        <v>47</v>
      </c>
      <c r="D1890" t="s">
        <v>2326</v>
      </c>
      <c r="E1890" t="s">
        <v>88</v>
      </c>
      <c r="F1890" t="s">
        <v>79</v>
      </c>
      <c r="G1890" t="s">
        <v>51</v>
      </c>
      <c r="H1890" s="20" t="s">
        <v>52</v>
      </c>
      <c r="I1890" t="s">
        <v>53</v>
      </c>
      <c r="J1890" t="s">
        <v>54</v>
      </c>
      <c r="L1890" t="s">
        <v>55</v>
      </c>
      <c r="M1890" t="s">
        <v>77</v>
      </c>
      <c r="N1890" t="s">
        <v>89</v>
      </c>
      <c r="O1890" s="21" t="s">
        <v>58</v>
      </c>
      <c r="P1890" s="21" t="s">
        <v>126</v>
      </c>
      <c r="Q1890" s="20" t="s">
        <v>1044</v>
      </c>
      <c r="R1890" s="21" t="s">
        <v>1045</v>
      </c>
      <c r="S1890" s="35">
        <v>1</v>
      </c>
      <c r="T1890" s="22">
        <v>1</v>
      </c>
      <c r="U1890" s="20" t="s">
        <v>62</v>
      </c>
      <c r="V1890" s="20">
        <v>45745</v>
      </c>
      <c r="W1890" s="21">
        <v>3</v>
      </c>
      <c r="X1890" s="20">
        <v>45754</v>
      </c>
      <c r="Y1890" s="20">
        <v>45749</v>
      </c>
      <c r="Z1890" s="48">
        <v>4</v>
      </c>
      <c r="AA1890">
        <v>2025</v>
      </c>
      <c r="AB1890" s="45">
        <v>63325</v>
      </c>
      <c r="AC1890" s="45">
        <v>63325</v>
      </c>
      <c r="AI1890" s="10"/>
      <c r="AK1890" s="10"/>
    </row>
    <row r="1891" spans="1:37">
      <c r="A1891" t="s">
        <v>45</v>
      </c>
      <c r="B1891" t="s">
        <v>46</v>
      </c>
      <c r="C1891" t="s">
        <v>47</v>
      </c>
      <c r="D1891" t="s">
        <v>2327</v>
      </c>
      <c r="E1891" t="s">
        <v>88</v>
      </c>
      <c r="F1891" t="s">
        <v>79</v>
      </c>
      <c r="G1891" t="s">
        <v>51</v>
      </c>
      <c r="H1891" s="20" t="s">
        <v>52</v>
      </c>
      <c r="I1891" t="s">
        <v>53</v>
      </c>
      <c r="J1891" t="s">
        <v>54</v>
      </c>
      <c r="K1891">
        <v>3</v>
      </c>
      <c r="L1891" t="s">
        <v>55</v>
      </c>
      <c r="M1891" t="s">
        <v>56</v>
      </c>
      <c r="N1891" t="s">
        <v>57</v>
      </c>
      <c r="O1891" s="21" t="s">
        <v>58</v>
      </c>
      <c r="P1891" s="21" t="s">
        <v>207</v>
      </c>
      <c r="Q1891" s="20" t="s">
        <v>2322</v>
      </c>
      <c r="R1891" s="21" t="s">
        <v>2323</v>
      </c>
      <c r="S1891" s="35">
        <v>1</v>
      </c>
      <c r="T1891" s="22">
        <v>1</v>
      </c>
      <c r="U1891" s="20" t="s">
        <v>62</v>
      </c>
      <c r="V1891" s="20">
        <v>45759</v>
      </c>
      <c r="W1891" s="21">
        <v>4</v>
      </c>
      <c r="X1891" s="20">
        <v>45768</v>
      </c>
      <c r="Y1891" s="20">
        <v>45763</v>
      </c>
      <c r="Z1891" s="48">
        <v>4</v>
      </c>
      <c r="AA1891">
        <v>2025</v>
      </c>
      <c r="AB1891" s="45">
        <v>99991</v>
      </c>
      <c r="AC1891" s="45">
        <v>99991</v>
      </c>
      <c r="AI1891" s="10"/>
      <c r="AK1891" s="10"/>
    </row>
    <row r="1892" spans="1:37">
      <c r="A1892" t="s">
        <v>45</v>
      </c>
      <c r="B1892" t="s">
        <v>46</v>
      </c>
      <c r="C1892" t="s">
        <v>47</v>
      </c>
      <c r="D1892" t="s">
        <v>2328</v>
      </c>
      <c r="E1892" t="s">
        <v>88</v>
      </c>
      <c r="F1892" t="s">
        <v>79</v>
      </c>
      <c r="G1892" t="s">
        <v>51</v>
      </c>
      <c r="H1892" s="20" t="s">
        <v>52</v>
      </c>
      <c r="I1892" t="s">
        <v>53</v>
      </c>
      <c r="J1892" t="s">
        <v>54</v>
      </c>
      <c r="K1892">
        <v>3</v>
      </c>
      <c r="L1892" t="s">
        <v>55</v>
      </c>
      <c r="M1892" t="s">
        <v>77</v>
      </c>
      <c r="N1892" t="s">
        <v>89</v>
      </c>
      <c r="O1892" s="21" t="s">
        <v>58</v>
      </c>
      <c r="P1892" s="21" t="s">
        <v>159</v>
      </c>
      <c r="Q1892" s="20" t="s">
        <v>1881</v>
      </c>
      <c r="R1892" s="21" t="s">
        <v>1882</v>
      </c>
      <c r="S1892" s="35">
        <v>1</v>
      </c>
      <c r="T1892" s="22">
        <v>1</v>
      </c>
      <c r="U1892" s="20" t="s">
        <v>62</v>
      </c>
      <c r="V1892" s="20">
        <v>45758</v>
      </c>
      <c r="W1892" s="21">
        <v>4</v>
      </c>
      <c r="X1892" s="20">
        <v>45761</v>
      </c>
      <c r="Y1892" s="20">
        <v>45763</v>
      </c>
      <c r="Z1892" s="48">
        <v>4</v>
      </c>
      <c r="AA1892">
        <v>2025</v>
      </c>
      <c r="AB1892" s="45">
        <v>40618</v>
      </c>
      <c r="AC1892" s="45">
        <v>40618</v>
      </c>
      <c r="AI1892" s="10"/>
      <c r="AK1892" s="10"/>
    </row>
    <row r="1893" spans="1:37">
      <c r="A1893" t="s">
        <v>45</v>
      </c>
      <c r="B1893" t="s">
        <v>46</v>
      </c>
      <c r="C1893" t="s">
        <v>47</v>
      </c>
      <c r="D1893" t="s">
        <v>2329</v>
      </c>
      <c r="E1893" t="s">
        <v>88</v>
      </c>
      <c r="F1893" t="s">
        <v>79</v>
      </c>
      <c r="G1893" t="s">
        <v>51</v>
      </c>
      <c r="H1893" s="20" t="s">
        <v>52</v>
      </c>
      <c r="I1893" t="s">
        <v>53</v>
      </c>
      <c r="J1893" t="s">
        <v>54</v>
      </c>
      <c r="K1893">
        <v>3</v>
      </c>
      <c r="L1893" t="s">
        <v>55</v>
      </c>
      <c r="M1893" t="s">
        <v>77</v>
      </c>
      <c r="N1893" t="s">
        <v>89</v>
      </c>
      <c r="O1893" s="21" t="s">
        <v>58</v>
      </c>
      <c r="P1893" s="21" t="s">
        <v>126</v>
      </c>
      <c r="Q1893" s="20" t="s">
        <v>1111</v>
      </c>
      <c r="R1893" s="21" t="s">
        <v>1112</v>
      </c>
      <c r="S1893" s="35">
        <v>1</v>
      </c>
      <c r="T1893" s="22">
        <v>1</v>
      </c>
      <c r="U1893" s="20" t="s">
        <v>62</v>
      </c>
      <c r="V1893" s="20">
        <v>45760</v>
      </c>
      <c r="W1893" s="21">
        <v>4</v>
      </c>
      <c r="X1893" s="20">
        <v>45768</v>
      </c>
      <c r="Y1893" s="20">
        <v>45763</v>
      </c>
      <c r="Z1893" s="48">
        <v>4</v>
      </c>
      <c r="AA1893">
        <v>2025</v>
      </c>
      <c r="AB1893" s="45">
        <v>26867</v>
      </c>
      <c r="AC1893" s="45">
        <v>26867</v>
      </c>
      <c r="AI1893" s="10"/>
      <c r="AK1893" s="10"/>
    </row>
    <row r="1894" spans="1:37">
      <c r="A1894" t="s">
        <v>45</v>
      </c>
      <c r="B1894" t="s">
        <v>46</v>
      </c>
      <c r="C1894" t="s">
        <v>47</v>
      </c>
      <c r="D1894" t="s">
        <v>2330</v>
      </c>
      <c r="E1894" t="s">
        <v>88</v>
      </c>
      <c r="F1894" t="s">
        <v>79</v>
      </c>
      <c r="G1894" t="s">
        <v>51</v>
      </c>
      <c r="H1894" s="20" t="s">
        <v>52</v>
      </c>
      <c r="I1894" t="s">
        <v>53</v>
      </c>
      <c r="J1894" t="s">
        <v>54</v>
      </c>
      <c r="K1894">
        <v>3</v>
      </c>
      <c r="L1894" t="s">
        <v>55</v>
      </c>
      <c r="M1894" t="s">
        <v>77</v>
      </c>
      <c r="N1894" t="s">
        <v>89</v>
      </c>
      <c r="O1894" s="21" t="s">
        <v>58</v>
      </c>
      <c r="P1894" s="21" t="s">
        <v>119</v>
      </c>
      <c r="Q1894" s="20" t="s">
        <v>603</v>
      </c>
      <c r="R1894" s="21" t="s">
        <v>604</v>
      </c>
      <c r="S1894" s="35">
        <v>1</v>
      </c>
      <c r="T1894" s="22">
        <v>1</v>
      </c>
      <c r="U1894" s="20" t="s">
        <v>62</v>
      </c>
      <c r="V1894" s="20">
        <v>45760</v>
      </c>
      <c r="W1894" s="21">
        <v>4</v>
      </c>
      <c r="X1894" s="20">
        <v>45771</v>
      </c>
      <c r="Y1894" s="20">
        <v>45763</v>
      </c>
      <c r="Z1894" s="48">
        <v>4</v>
      </c>
      <c r="AA1894">
        <v>2025</v>
      </c>
      <c r="AB1894" s="45">
        <v>66661</v>
      </c>
      <c r="AC1894" s="45">
        <v>66661</v>
      </c>
      <c r="AI1894" s="10"/>
      <c r="AK1894" s="10"/>
    </row>
    <row r="1895" spans="1:37">
      <c r="A1895" t="s">
        <v>45</v>
      </c>
      <c r="B1895" t="s">
        <v>46</v>
      </c>
      <c r="C1895" t="s">
        <v>47</v>
      </c>
      <c r="D1895" t="s">
        <v>2331</v>
      </c>
      <c r="E1895" t="s">
        <v>88</v>
      </c>
      <c r="F1895" t="s">
        <v>79</v>
      </c>
      <c r="G1895" t="s">
        <v>51</v>
      </c>
      <c r="H1895" s="20" t="s">
        <v>52</v>
      </c>
      <c r="I1895" t="s">
        <v>53</v>
      </c>
      <c r="J1895" t="s">
        <v>54</v>
      </c>
      <c r="K1895">
        <v>3</v>
      </c>
      <c r="L1895" t="s">
        <v>55</v>
      </c>
      <c r="M1895" t="s">
        <v>77</v>
      </c>
      <c r="N1895" t="s">
        <v>89</v>
      </c>
      <c r="O1895" s="21" t="s">
        <v>58</v>
      </c>
      <c r="P1895" s="21" t="s">
        <v>119</v>
      </c>
      <c r="Q1895" s="20" t="s">
        <v>1617</v>
      </c>
      <c r="R1895" s="21" t="s">
        <v>1618</v>
      </c>
      <c r="S1895" s="35">
        <v>1</v>
      </c>
      <c r="T1895" s="22">
        <v>1</v>
      </c>
      <c r="U1895" s="20" t="s">
        <v>62</v>
      </c>
      <c r="V1895" s="20">
        <v>45761</v>
      </c>
      <c r="W1895" s="21">
        <v>4</v>
      </c>
      <c r="X1895" s="20">
        <v>45770</v>
      </c>
      <c r="Y1895" s="20">
        <v>45768</v>
      </c>
      <c r="Z1895" s="48">
        <v>4</v>
      </c>
      <c r="AA1895">
        <v>2025</v>
      </c>
      <c r="AB1895" s="45">
        <v>103324</v>
      </c>
      <c r="AC1895" s="45">
        <v>103324</v>
      </c>
      <c r="AI1895" s="10"/>
      <c r="AK1895" s="10"/>
    </row>
    <row r="1896" spans="1:37">
      <c r="A1896" t="s">
        <v>45</v>
      </c>
      <c r="B1896" t="s">
        <v>46</v>
      </c>
      <c r="C1896" t="s">
        <v>47</v>
      </c>
      <c r="D1896" t="s">
        <v>2332</v>
      </c>
      <c r="E1896" t="s">
        <v>88</v>
      </c>
      <c r="F1896" t="s">
        <v>79</v>
      </c>
      <c r="G1896" t="s">
        <v>51</v>
      </c>
      <c r="H1896" s="20" t="s">
        <v>52</v>
      </c>
      <c r="I1896" t="s">
        <v>53</v>
      </c>
      <c r="J1896" t="s">
        <v>54</v>
      </c>
      <c r="K1896">
        <v>3</v>
      </c>
      <c r="L1896" t="s">
        <v>55</v>
      </c>
      <c r="M1896" t="s">
        <v>77</v>
      </c>
      <c r="N1896" t="s">
        <v>89</v>
      </c>
      <c r="O1896" s="21" t="s">
        <v>58</v>
      </c>
      <c r="P1896" s="21" t="s">
        <v>119</v>
      </c>
      <c r="Q1896" s="20" t="s">
        <v>939</v>
      </c>
      <c r="R1896" s="21" t="s">
        <v>940</v>
      </c>
      <c r="S1896" s="35">
        <v>1</v>
      </c>
      <c r="T1896" s="22">
        <v>1</v>
      </c>
      <c r="U1896" s="20" t="s">
        <v>62</v>
      </c>
      <c r="V1896" s="20">
        <v>45761</v>
      </c>
      <c r="W1896" s="21">
        <v>4</v>
      </c>
      <c r="X1896" s="20">
        <v>45775</v>
      </c>
      <c r="Y1896" s="20">
        <v>45772</v>
      </c>
      <c r="Z1896" s="48">
        <v>4</v>
      </c>
      <c r="AA1896">
        <v>2025</v>
      </c>
      <c r="AB1896" s="45">
        <v>89995</v>
      </c>
      <c r="AC1896" s="45">
        <v>89995</v>
      </c>
      <c r="AI1896" s="10"/>
      <c r="AK1896" s="10"/>
    </row>
    <row r="1897" spans="1:37">
      <c r="A1897" t="s">
        <v>45</v>
      </c>
      <c r="B1897" t="s">
        <v>46</v>
      </c>
      <c r="C1897" t="s">
        <v>47</v>
      </c>
      <c r="D1897" t="s">
        <v>2333</v>
      </c>
      <c r="E1897" t="s">
        <v>88</v>
      </c>
      <c r="F1897" t="s">
        <v>79</v>
      </c>
      <c r="G1897" t="s">
        <v>51</v>
      </c>
      <c r="H1897" s="20" t="s">
        <v>52</v>
      </c>
      <c r="I1897" t="s">
        <v>53</v>
      </c>
      <c r="J1897" t="s">
        <v>54</v>
      </c>
      <c r="K1897">
        <v>3</v>
      </c>
      <c r="L1897" t="s">
        <v>55</v>
      </c>
      <c r="M1897" t="s">
        <v>77</v>
      </c>
      <c r="N1897" t="s">
        <v>89</v>
      </c>
      <c r="O1897" s="21" t="s">
        <v>58</v>
      </c>
      <c r="P1897" s="21" t="s">
        <v>150</v>
      </c>
      <c r="Q1897" s="20" t="s">
        <v>1137</v>
      </c>
      <c r="R1897" s="21" t="s">
        <v>1138</v>
      </c>
      <c r="S1897" s="35">
        <v>1</v>
      </c>
      <c r="T1897" s="22">
        <v>1</v>
      </c>
      <c r="U1897" s="20" t="s">
        <v>62</v>
      </c>
      <c r="V1897" s="20">
        <v>45760</v>
      </c>
      <c r="W1897" s="21">
        <v>4</v>
      </c>
      <c r="X1897" s="20">
        <v>45771</v>
      </c>
      <c r="Y1897" s="20">
        <v>45768</v>
      </c>
      <c r="Z1897" s="48">
        <v>4</v>
      </c>
      <c r="AA1897">
        <v>2025</v>
      </c>
      <c r="AB1897" s="45">
        <v>87495</v>
      </c>
      <c r="AC1897" s="45">
        <v>87495</v>
      </c>
      <c r="AI1897" s="10"/>
      <c r="AK1897" s="10"/>
    </row>
    <row r="1898" spans="1:37">
      <c r="A1898" t="s">
        <v>45</v>
      </c>
      <c r="B1898" t="s">
        <v>46</v>
      </c>
      <c r="C1898" t="s">
        <v>47</v>
      </c>
      <c r="D1898" t="s">
        <v>2334</v>
      </c>
      <c r="E1898" t="s">
        <v>88</v>
      </c>
      <c r="F1898" t="s">
        <v>79</v>
      </c>
      <c r="G1898" t="s">
        <v>51</v>
      </c>
      <c r="H1898" s="20" t="s">
        <v>52</v>
      </c>
      <c r="I1898" t="s">
        <v>53</v>
      </c>
      <c r="J1898" t="s">
        <v>54</v>
      </c>
      <c r="K1898">
        <v>3</v>
      </c>
      <c r="L1898" t="s">
        <v>55</v>
      </c>
      <c r="M1898" t="s">
        <v>77</v>
      </c>
      <c r="N1898" t="s">
        <v>89</v>
      </c>
      <c r="O1898" s="21" t="s">
        <v>58</v>
      </c>
      <c r="P1898" s="21" t="s">
        <v>119</v>
      </c>
      <c r="Q1898" s="20" t="s">
        <v>728</v>
      </c>
      <c r="R1898" s="21" t="s">
        <v>729</v>
      </c>
      <c r="S1898" s="35">
        <v>1</v>
      </c>
      <c r="T1898" s="22">
        <v>1</v>
      </c>
      <c r="U1898" s="20" t="s">
        <v>62</v>
      </c>
      <c r="V1898" s="20">
        <v>45760</v>
      </c>
      <c r="W1898" s="21">
        <v>4</v>
      </c>
      <c r="X1898" s="20">
        <v>45772</v>
      </c>
      <c r="Y1898" s="20">
        <v>45770</v>
      </c>
      <c r="Z1898" s="48">
        <v>4</v>
      </c>
      <c r="AA1898">
        <v>2025</v>
      </c>
      <c r="AB1898" s="45">
        <v>73327</v>
      </c>
      <c r="AC1898" s="45">
        <v>73327</v>
      </c>
      <c r="AI1898" s="10"/>
      <c r="AK1898" s="10"/>
    </row>
    <row r="1899" spans="1:37">
      <c r="A1899" t="s">
        <v>45</v>
      </c>
      <c r="B1899" t="s">
        <v>46</v>
      </c>
      <c r="C1899" t="s">
        <v>47</v>
      </c>
      <c r="D1899" t="s">
        <v>2335</v>
      </c>
      <c r="E1899" t="s">
        <v>88</v>
      </c>
      <c r="F1899" t="s">
        <v>79</v>
      </c>
      <c r="G1899" t="s">
        <v>51</v>
      </c>
      <c r="H1899" s="20" t="s">
        <v>52</v>
      </c>
      <c r="I1899" t="s">
        <v>53</v>
      </c>
      <c r="J1899" t="s">
        <v>54</v>
      </c>
      <c r="K1899">
        <v>3</v>
      </c>
      <c r="L1899" t="s">
        <v>55</v>
      </c>
      <c r="M1899" t="s">
        <v>77</v>
      </c>
      <c r="N1899" t="s">
        <v>89</v>
      </c>
      <c r="O1899" s="21" t="s">
        <v>58</v>
      </c>
      <c r="P1899" s="21" t="s">
        <v>203</v>
      </c>
      <c r="Q1899" s="20" t="s">
        <v>204</v>
      </c>
      <c r="R1899" s="21" t="s">
        <v>205</v>
      </c>
      <c r="S1899" s="35">
        <v>1</v>
      </c>
      <c r="T1899" s="22">
        <v>1</v>
      </c>
      <c r="U1899" s="20" t="s">
        <v>62</v>
      </c>
      <c r="V1899" s="20">
        <v>45761</v>
      </c>
      <c r="W1899" s="21">
        <v>4</v>
      </c>
      <c r="X1899" s="20">
        <v>45770</v>
      </c>
      <c r="Y1899" s="20">
        <v>45763</v>
      </c>
      <c r="Z1899" s="48">
        <v>4</v>
      </c>
      <c r="AA1899">
        <v>2025</v>
      </c>
      <c r="AB1899" s="45">
        <v>74998</v>
      </c>
      <c r="AC1899" s="45">
        <v>74998</v>
      </c>
      <c r="AI1899" s="10"/>
      <c r="AK1899" s="10"/>
    </row>
    <row r="1900" spans="1:37">
      <c r="A1900" t="s">
        <v>45</v>
      </c>
      <c r="B1900" t="s">
        <v>46</v>
      </c>
      <c r="C1900" t="s">
        <v>47</v>
      </c>
      <c r="D1900" t="s">
        <v>2336</v>
      </c>
      <c r="E1900" t="s">
        <v>88</v>
      </c>
      <c r="F1900" t="s">
        <v>79</v>
      </c>
      <c r="G1900" t="s">
        <v>51</v>
      </c>
      <c r="H1900" s="20" t="s">
        <v>52</v>
      </c>
      <c r="I1900" t="s">
        <v>53</v>
      </c>
      <c r="J1900" t="s">
        <v>54</v>
      </c>
      <c r="K1900">
        <v>3</v>
      </c>
      <c r="L1900" t="s">
        <v>55</v>
      </c>
      <c r="M1900" t="s">
        <v>77</v>
      </c>
      <c r="N1900" t="s">
        <v>89</v>
      </c>
      <c r="O1900" s="21" t="s">
        <v>58</v>
      </c>
      <c r="P1900" s="21" t="s">
        <v>126</v>
      </c>
      <c r="Q1900" s="20" t="s">
        <v>318</v>
      </c>
      <c r="R1900" s="21" t="s">
        <v>319</v>
      </c>
      <c r="S1900" s="35">
        <v>1</v>
      </c>
      <c r="T1900" s="22">
        <v>1</v>
      </c>
      <c r="U1900" s="20" t="s">
        <v>62</v>
      </c>
      <c r="V1900" s="20">
        <v>45761</v>
      </c>
      <c r="W1900" s="21">
        <v>4</v>
      </c>
      <c r="X1900" s="20">
        <v>45770</v>
      </c>
      <c r="Y1900" s="20">
        <v>45763</v>
      </c>
      <c r="Z1900" s="48">
        <v>4</v>
      </c>
      <c r="AA1900">
        <v>2025</v>
      </c>
      <c r="AB1900" s="45">
        <v>62493</v>
      </c>
      <c r="AC1900" s="45">
        <v>62493</v>
      </c>
      <c r="AI1900" s="10"/>
      <c r="AK1900" s="10"/>
    </row>
    <row r="1901" spans="1:37">
      <c r="A1901" t="s">
        <v>45</v>
      </c>
      <c r="B1901" t="s">
        <v>46</v>
      </c>
      <c r="C1901" t="s">
        <v>47</v>
      </c>
      <c r="D1901" t="s">
        <v>2337</v>
      </c>
      <c r="E1901" t="s">
        <v>88</v>
      </c>
      <c r="F1901" t="s">
        <v>79</v>
      </c>
      <c r="G1901" t="s">
        <v>51</v>
      </c>
      <c r="H1901" s="20" t="s">
        <v>52</v>
      </c>
      <c r="I1901" t="s">
        <v>53</v>
      </c>
      <c r="J1901" t="s">
        <v>54</v>
      </c>
      <c r="K1901">
        <v>3</v>
      </c>
      <c r="L1901" t="s">
        <v>55</v>
      </c>
      <c r="M1901" t="s">
        <v>56</v>
      </c>
      <c r="N1901" t="s">
        <v>57</v>
      </c>
      <c r="O1901" s="21" t="s">
        <v>58</v>
      </c>
      <c r="P1901" s="21" t="s">
        <v>64</v>
      </c>
      <c r="Q1901" s="20" t="s">
        <v>230</v>
      </c>
      <c r="R1901" s="21" t="s">
        <v>231</v>
      </c>
      <c r="S1901" s="35">
        <v>1</v>
      </c>
      <c r="T1901" s="22">
        <v>1</v>
      </c>
      <c r="U1901" s="20" t="s">
        <v>62</v>
      </c>
      <c r="V1901" s="20">
        <v>45761</v>
      </c>
      <c r="W1901" s="21">
        <v>4</v>
      </c>
      <c r="X1901" s="20">
        <v>45770</v>
      </c>
      <c r="Y1901" s="20">
        <v>45768</v>
      </c>
      <c r="Z1901" s="48">
        <v>4</v>
      </c>
      <c r="AA1901">
        <v>2025</v>
      </c>
      <c r="AB1901" s="45">
        <v>46871</v>
      </c>
      <c r="AC1901" s="45">
        <v>46871</v>
      </c>
      <c r="AI1901" s="10"/>
      <c r="AK1901" s="10"/>
    </row>
    <row r="1902" spans="1:37">
      <c r="A1902" t="s">
        <v>45</v>
      </c>
      <c r="B1902" t="s">
        <v>46</v>
      </c>
      <c r="C1902" t="s">
        <v>47</v>
      </c>
      <c r="D1902" t="s">
        <v>2338</v>
      </c>
      <c r="E1902" t="s">
        <v>88</v>
      </c>
      <c r="F1902" t="s">
        <v>79</v>
      </c>
      <c r="G1902" t="s">
        <v>51</v>
      </c>
      <c r="H1902" s="20" t="s">
        <v>52</v>
      </c>
      <c r="I1902" t="s">
        <v>53</v>
      </c>
      <c r="J1902" t="s">
        <v>54</v>
      </c>
      <c r="K1902">
        <v>3</v>
      </c>
      <c r="L1902" t="s">
        <v>55</v>
      </c>
      <c r="M1902" t="s">
        <v>77</v>
      </c>
      <c r="N1902" t="s">
        <v>89</v>
      </c>
      <c r="O1902" s="21" t="s">
        <v>58</v>
      </c>
      <c r="P1902" s="21" t="s">
        <v>150</v>
      </c>
      <c r="Q1902" s="20" t="s">
        <v>244</v>
      </c>
      <c r="R1902" s="21" t="s">
        <v>245</v>
      </c>
      <c r="S1902" s="35">
        <v>1</v>
      </c>
      <c r="T1902" s="22">
        <v>1</v>
      </c>
      <c r="U1902" s="20" t="s">
        <v>62</v>
      </c>
      <c r="V1902" s="20">
        <v>45761</v>
      </c>
      <c r="W1902" s="21">
        <v>4</v>
      </c>
      <c r="X1902" s="20">
        <v>45775</v>
      </c>
      <c r="Y1902" s="20">
        <v>45772</v>
      </c>
      <c r="Z1902" s="48">
        <v>4</v>
      </c>
      <c r="AA1902">
        <v>2025</v>
      </c>
      <c r="AB1902" s="45">
        <v>106665</v>
      </c>
      <c r="AC1902" s="45">
        <v>106665</v>
      </c>
      <c r="AI1902" s="10"/>
      <c r="AK1902" s="10"/>
    </row>
    <row r="1903" spans="1:37">
      <c r="A1903" t="s">
        <v>45</v>
      </c>
      <c r="B1903" t="s">
        <v>46</v>
      </c>
      <c r="C1903" t="s">
        <v>47</v>
      </c>
      <c r="D1903" t="s">
        <v>2339</v>
      </c>
      <c r="E1903" t="s">
        <v>88</v>
      </c>
      <c r="F1903" t="s">
        <v>79</v>
      </c>
      <c r="G1903" t="s">
        <v>51</v>
      </c>
      <c r="H1903" s="20" t="s">
        <v>52</v>
      </c>
      <c r="I1903" t="s">
        <v>53</v>
      </c>
      <c r="J1903" t="s">
        <v>54</v>
      </c>
      <c r="K1903">
        <v>3</v>
      </c>
      <c r="L1903" t="s">
        <v>55</v>
      </c>
      <c r="M1903" t="s">
        <v>56</v>
      </c>
      <c r="N1903" t="s">
        <v>57</v>
      </c>
      <c r="O1903" s="21" t="s">
        <v>58</v>
      </c>
      <c r="P1903" s="21" t="s">
        <v>64</v>
      </c>
      <c r="Q1903" s="20" t="s">
        <v>807</v>
      </c>
      <c r="R1903" s="21" t="s">
        <v>808</v>
      </c>
      <c r="S1903" s="35">
        <v>1</v>
      </c>
      <c r="T1903" s="22">
        <v>1</v>
      </c>
      <c r="U1903" s="20" t="s">
        <v>62</v>
      </c>
      <c r="V1903" s="20">
        <v>45761</v>
      </c>
      <c r="W1903" s="21">
        <v>4</v>
      </c>
      <c r="X1903" s="20">
        <v>45770</v>
      </c>
      <c r="Y1903" s="20">
        <v>45763</v>
      </c>
      <c r="Z1903" s="48">
        <v>4</v>
      </c>
      <c r="AA1903">
        <v>2025</v>
      </c>
      <c r="AB1903" s="45">
        <v>92854</v>
      </c>
      <c r="AC1903" s="45">
        <v>92854</v>
      </c>
      <c r="AI1903" s="10"/>
      <c r="AK1903" s="10"/>
    </row>
    <row r="1904" spans="1:37">
      <c r="A1904" t="s">
        <v>45</v>
      </c>
      <c r="B1904" t="s">
        <v>46</v>
      </c>
      <c r="C1904" t="s">
        <v>47</v>
      </c>
      <c r="D1904" t="s">
        <v>2340</v>
      </c>
      <c r="E1904" t="s">
        <v>88</v>
      </c>
      <c r="F1904" t="s">
        <v>79</v>
      </c>
      <c r="G1904" t="s">
        <v>51</v>
      </c>
      <c r="H1904" s="20" t="s">
        <v>52</v>
      </c>
      <c r="I1904" t="s">
        <v>53</v>
      </c>
      <c r="J1904" t="s">
        <v>54</v>
      </c>
      <c r="K1904">
        <v>3</v>
      </c>
      <c r="L1904" t="s">
        <v>55</v>
      </c>
      <c r="M1904" t="s">
        <v>77</v>
      </c>
      <c r="N1904" t="s">
        <v>89</v>
      </c>
      <c r="O1904" s="21" t="s">
        <v>58</v>
      </c>
      <c r="P1904" s="21" t="s">
        <v>137</v>
      </c>
      <c r="Q1904" s="20" t="s">
        <v>138</v>
      </c>
      <c r="R1904" s="21" t="s">
        <v>139</v>
      </c>
      <c r="S1904" s="35">
        <v>1</v>
      </c>
      <c r="T1904" s="22">
        <v>1</v>
      </c>
      <c r="U1904" s="20" t="s">
        <v>62</v>
      </c>
      <c r="V1904" s="20">
        <v>45761</v>
      </c>
      <c r="W1904" s="21">
        <v>4</v>
      </c>
      <c r="X1904" s="20">
        <v>45770</v>
      </c>
      <c r="Y1904" s="20">
        <v>45763</v>
      </c>
      <c r="Z1904" s="48">
        <v>4</v>
      </c>
      <c r="AA1904">
        <v>2025</v>
      </c>
      <c r="AB1904" s="45">
        <v>137492</v>
      </c>
      <c r="AC1904" s="45">
        <v>137492</v>
      </c>
      <c r="AI1904" s="10"/>
      <c r="AK1904" s="10"/>
    </row>
    <row r="1905" spans="1:37">
      <c r="A1905" t="s">
        <v>45</v>
      </c>
      <c r="B1905" t="s">
        <v>46</v>
      </c>
      <c r="C1905" t="s">
        <v>47</v>
      </c>
      <c r="D1905" t="s">
        <v>2341</v>
      </c>
      <c r="E1905" t="s">
        <v>88</v>
      </c>
      <c r="F1905" t="s">
        <v>79</v>
      </c>
      <c r="G1905" t="s">
        <v>51</v>
      </c>
      <c r="H1905" s="20" t="s">
        <v>52</v>
      </c>
      <c r="I1905" t="s">
        <v>53</v>
      </c>
      <c r="J1905" t="s">
        <v>54</v>
      </c>
      <c r="K1905">
        <v>3</v>
      </c>
      <c r="L1905" t="s">
        <v>55</v>
      </c>
      <c r="M1905" t="s">
        <v>77</v>
      </c>
      <c r="N1905" t="s">
        <v>89</v>
      </c>
      <c r="O1905" s="21" t="s">
        <v>58</v>
      </c>
      <c r="P1905" s="21" t="s">
        <v>119</v>
      </c>
      <c r="Q1905" s="20" t="s">
        <v>728</v>
      </c>
      <c r="R1905" s="21" t="s">
        <v>729</v>
      </c>
      <c r="S1905" s="35">
        <v>1</v>
      </c>
      <c r="T1905" s="22">
        <v>1</v>
      </c>
      <c r="U1905" s="20" t="s">
        <v>62</v>
      </c>
      <c r="V1905" s="20">
        <v>45760</v>
      </c>
      <c r="W1905" s="21">
        <v>4</v>
      </c>
      <c r="X1905" s="20">
        <v>45768</v>
      </c>
      <c r="Y1905" s="20">
        <v>45763</v>
      </c>
      <c r="Z1905" s="48">
        <v>4</v>
      </c>
      <c r="AA1905">
        <v>2025</v>
      </c>
      <c r="AB1905" s="45">
        <v>73327</v>
      </c>
      <c r="AC1905" s="45">
        <v>73327</v>
      </c>
      <c r="AI1905" s="10"/>
      <c r="AK1905" s="10"/>
    </row>
    <row r="1906" spans="1:37">
      <c r="A1906" t="s">
        <v>45</v>
      </c>
      <c r="B1906" t="s">
        <v>46</v>
      </c>
      <c r="C1906" t="s">
        <v>47</v>
      </c>
      <c r="D1906" t="s">
        <v>2342</v>
      </c>
      <c r="E1906" t="s">
        <v>88</v>
      </c>
      <c r="F1906" t="s">
        <v>79</v>
      </c>
      <c r="G1906" t="s">
        <v>51</v>
      </c>
      <c r="H1906" s="20" t="s">
        <v>52</v>
      </c>
      <c r="I1906" t="s">
        <v>53</v>
      </c>
      <c r="J1906" t="s">
        <v>54</v>
      </c>
      <c r="K1906">
        <v>3</v>
      </c>
      <c r="L1906" t="s">
        <v>55</v>
      </c>
      <c r="M1906" t="s">
        <v>77</v>
      </c>
      <c r="N1906" t="s">
        <v>89</v>
      </c>
      <c r="O1906" s="21" t="s">
        <v>58</v>
      </c>
      <c r="P1906" s="21" t="s">
        <v>119</v>
      </c>
      <c r="Q1906" s="20" t="s">
        <v>1617</v>
      </c>
      <c r="R1906" s="21" t="s">
        <v>1618</v>
      </c>
      <c r="S1906" s="35">
        <v>1</v>
      </c>
      <c r="T1906" s="22">
        <v>1</v>
      </c>
      <c r="U1906" s="20" t="s">
        <v>62</v>
      </c>
      <c r="V1906" s="20">
        <v>45760</v>
      </c>
      <c r="W1906" s="21">
        <v>4</v>
      </c>
      <c r="X1906" s="20">
        <v>45768</v>
      </c>
      <c r="Y1906" s="20">
        <v>45763</v>
      </c>
      <c r="Z1906" s="48">
        <v>4</v>
      </c>
      <c r="AA1906">
        <v>2025</v>
      </c>
      <c r="AB1906" s="45">
        <v>103324</v>
      </c>
      <c r="AC1906" s="45">
        <v>103324</v>
      </c>
      <c r="AI1906" s="10"/>
      <c r="AK1906" s="10"/>
    </row>
    <row r="1907" spans="1:37">
      <c r="A1907" t="s">
        <v>45</v>
      </c>
      <c r="B1907" t="s">
        <v>46</v>
      </c>
      <c r="C1907" t="s">
        <v>47</v>
      </c>
      <c r="D1907" t="s">
        <v>2343</v>
      </c>
      <c r="E1907" t="s">
        <v>88</v>
      </c>
      <c r="F1907" t="s">
        <v>79</v>
      </c>
      <c r="G1907" t="s">
        <v>51</v>
      </c>
      <c r="H1907" s="20" t="s">
        <v>52</v>
      </c>
      <c r="I1907" t="s">
        <v>53</v>
      </c>
      <c r="J1907" t="s">
        <v>54</v>
      </c>
      <c r="K1907">
        <v>3</v>
      </c>
      <c r="L1907" t="s">
        <v>55</v>
      </c>
      <c r="M1907" t="s">
        <v>77</v>
      </c>
      <c r="N1907" t="s">
        <v>89</v>
      </c>
      <c r="O1907" s="21" t="s">
        <v>58</v>
      </c>
      <c r="P1907" s="21" t="s">
        <v>126</v>
      </c>
      <c r="Q1907" s="20" t="s">
        <v>1002</v>
      </c>
      <c r="R1907" s="21" t="s">
        <v>1003</v>
      </c>
      <c r="S1907" s="35">
        <v>1</v>
      </c>
      <c r="T1907" s="22">
        <v>1</v>
      </c>
      <c r="U1907" s="20" t="s">
        <v>62</v>
      </c>
      <c r="V1907" s="20">
        <v>45760</v>
      </c>
      <c r="W1907" s="21">
        <v>4</v>
      </c>
      <c r="X1907" s="20">
        <v>45768</v>
      </c>
      <c r="Y1907" s="20">
        <v>45763</v>
      </c>
      <c r="Z1907" s="48">
        <v>4</v>
      </c>
      <c r="AA1907">
        <v>2025</v>
      </c>
      <c r="AB1907" s="45">
        <v>34367</v>
      </c>
      <c r="AC1907" s="45">
        <v>34367</v>
      </c>
      <c r="AI1907" s="10"/>
      <c r="AK1907" s="10"/>
    </row>
    <row r="1908" spans="1:37">
      <c r="A1908" t="s">
        <v>45</v>
      </c>
      <c r="B1908" t="s">
        <v>46</v>
      </c>
      <c r="C1908" t="s">
        <v>47</v>
      </c>
      <c r="D1908" t="s">
        <v>2344</v>
      </c>
      <c r="E1908" t="s">
        <v>88</v>
      </c>
      <c r="F1908" t="s">
        <v>79</v>
      </c>
      <c r="G1908" t="s">
        <v>51</v>
      </c>
      <c r="H1908" s="20" t="s">
        <v>52</v>
      </c>
      <c r="I1908" t="s">
        <v>53</v>
      </c>
      <c r="J1908" t="s">
        <v>54</v>
      </c>
      <c r="K1908">
        <v>3</v>
      </c>
      <c r="L1908" t="s">
        <v>55</v>
      </c>
      <c r="M1908" t="s">
        <v>77</v>
      </c>
      <c r="N1908" t="s">
        <v>89</v>
      </c>
      <c r="O1908" s="21" t="s">
        <v>58</v>
      </c>
      <c r="P1908" s="21" t="s">
        <v>90</v>
      </c>
      <c r="Q1908" s="20" t="s">
        <v>163</v>
      </c>
      <c r="R1908" s="21" t="s">
        <v>164</v>
      </c>
      <c r="S1908" s="35">
        <v>1</v>
      </c>
      <c r="T1908" s="22">
        <v>1</v>
      </c>
      <c r="U1908" s="20" t="s">
        <v>62</v>
      </c>
      <c r="V1908" s="20">
        <v>45761</v>
      </c>
      <c r="W1908" s="21">
        <v>4</v>
      </c>
      <c r="X1908" s="20">
        <v>45772</v>
      </c>
      <c r="Y1908" s="20">
        <v>45770</v>
      </c>
      <c r="Z1908" s="48">
        <v>4</v>
      </c>
      <c r="AA1908">
        <v>2025</v>
      </c>
      <c r="AB1908" s="45">
        <v>40620</v>
      </c>
      <c r="AC1908" s="45">
        <v>40620</v>
      </c>
      <c r="AI1908" s="10"/>
      <c r="AK1908" s="10"/>
    </row>
    <row r="1909" spans="1:37">
      <c r="A1909" t="s">
        <v>45</v>
      </c>
      <c r="B1909" t="s">
        <v>46</v>
      </c>
      <c r="C1909" t="s">
        <v>47</v>
      </c>
      <c r="D1909" t="s">
        <v>2345</v>
      </c>
      <c r="E1909" t="s">
        <v>88</v>
      </c>
      <c r="F1909" t="s">
        <v>79</v>
      </c>
      <c r="G1909" t="s">
        <v>51</v>
      </c>
      <c r="H1909" s="20" t="s">
        <v>52</v>
      </c>
      <c r="I1909" t="s">
        <v>53</v>
      </c>
      <c r="J1909" t="s">
        <v>54</v>
      </c>
      <c r="K1909">
        <v>3</v>
      </c>
      <c r="L1909" t="s">
        <v>55</v>
      </c>
      <c r="M1909" t="s">
        <v>77</v>
      </c>
      <c r="N1909" t="s">
        <v>89</v>
      </c>
      <c r="O1909" s="21" t="s">
        <v>58</v>
      </c>
      <c r="P1909" s="21" t="s">
        <v>119</v>
      </c>
      <c r="Q1909" s="20" t="s">
        <v>2056</v>
      </c>
      <c r="R1909" s="21" t="s">
        <v>2057</v>
      </c>
      <c r="S1909" s="35">
        <v>1</v>
      </c>
      <c r="T1909" s="22">
        <v>1</v>
      </c>
      <c r="U1909" s="20" t="s">
        <v>62</v>
      </c>
      <c r="V1909" s="20">
        <v>45761</v>
      </c>
      <c r="W1909" s="21">
        <v>4</v>
      </c>
      <c r="X1909" s="20">
        <v>45769</v>
      </c>
      <c r="Y1909" s="20">
        <v>45763</v>
      </c>
      <c r="Z1909" s="48">
        <v>4</v>
      </c>
      <c r="AA1909">
        <v>2025</v>
      </c>
      <c r="AB1909" s="45">
        <v>73327</v>
      </c>
      <c r="AC1909" s="45">
        <v>73327</v>
      </c>
      <c r="AI1909" s="10"/>
      <c r="AK1909" s="10"/>
    </row>
    <row r="1910" spans="1:37">
      <c r="A1910" t="s">
        <v>45</v>
      </c>
      <c r="B1910" t="s">
        <v>46</v>
      </c>
      <c r="C1910" t="s">
        <v>47</v>
      </c>
      <c r="D1910" t="s">
        <v>2346</v>
      </c>
      <c r="E1910" t="s">
        <v>88</v>
      </c>
      <c r="F1910" t="s">
        <v>79</v>
      </c>
      <c r="G1910" t="s">
        <v>51</v>
      </c>
      <c r="H1910" s="20" t="s">
        <v>52</v>
      </c>
      <c r="I1910" t="s">
        <v>53</v>
      </c>
      <c r="J1910" t="s">
        <v>54</v>
      </c>
      <c r="K1910">
        <v>3</v>
      </c>
      <c r="L1910" t="s">
        <v>55</v>
      </c>
      <c r="M1910" t="s">
        <v>77</v>
      </c>
      <c r="N1910" t="s">
        <v>89</v>
      </c>
      <c r="O1910" s="21" t="s">
        <v>58</v>
      </c>
      <c r="P1910" s="21" t="s">
        <v>97</v>
      </c>
      <c r="Q1910" s="20" t="s">
        <v>260</v>
      </c>
      <c r="R1910" s="21" t="s">
        <v>261</v>
      </c>
      <c r="S1910" s="35">
        <v>1</v>
      </c>
      <c r="T1910" s="22">
        <v>1</v>
      </c>
      <c r="U1910" s="20" t="s">
        <v>62</v>
      </c>
      <c r="V1910" s="20">
        <v>45761</v>
      </c>
      <c r="W1910" s="21">
        <v>4</v>
      </c>
      <c r="X1910" s="20">
        <v>45770</v>
      </c>
      <c r="Y1910" s="20">
        <v>45763</v>
      </c>
      <c r="Z1910" s="48">
        <v>4</v>
      </c>
      <c r="AA1910">
        <v>2025</v>
      </c>
      <c r="AB1910" s="45">
        <v>40622</v>
      </c>
      <c r="AC1910" s="45">
        <v>40622</v>
      </c>
      <c r="AI1910" s="10"/>
      <c r="AK1910" s="10"/>
    </row>
    <row r="1911" spans="1:37">
      <c r="A1911" t="s">
        <v>45</v>
      </c>
      <c r="B1911" t="s">
        <v>46</v>
      </c>
      <c r="C1911" t="s">
        <v>47</v>
      </c>
      <c r="D1911" t="s">
        <v>2347</v>
      </c>
      <c r="E1911" t="s">
        <v>88</v>
      </c>
      <c r="F1911" t="s">
        <v>79</v>
      </c>
      <c r="G1911" t="s">
        <v>51</v>
      </c>
      <c r="H1911" s="20" t="s">
        <v>52</v>
      </c>
      <c r="I1911" t="s">
        <v>53</v>
      </c>
      <c r="J1911" t="s">
        <v>54</v>
      </c>
      <c r="K1911">
        <v>3</v>
      </c>
      <c r="L1911" t="s">
        <v>55</v>
      </c>
      <c r="M1911" t="s">
        <v>77</v>
      </c>
      <c r="N1911" t="s">
        <v>89</v>
      </c>
      <c r="O1911" s="21" t="s">
        <v>58</v>
      </c>
      <c r="P1911" s="21" t="s">
        <v>203</v>
      </c>
      <c r="Q1911" s="20" t="s">
        <v>240</v>
      </c>
      <c r="R1911" s="21" t="s">
        <v>241</v>
      </c>
      <c r="S1911" s="35">
        <v>1</v>
      </c>
      <c r="T1911" s="22">
        <v>1</v>
      </c>
      <c r="U1911" s="20" t="s">
        <v>62</v>
      </c>
      <c r="V1911" s="20">
        <v>45761</v>
      </c>
      <c r="W1911" s="21">
        <v>4</v>
      </c>
      <c r="X1911" s="20">
        <v>45771</v>
      </c>
      <c r="Y1911" s="20">
        <v>45768</v>
      </c>
      <c r="Z1911" s="48">
        <v>4</v>
      </c>
      <c r="AA1911">
        <v>2025</v>
      </c>
      <c r="AB1911" s="45">
        <v>153124</v>
      </c>
      <c r="AC1911" s="45">
        <v>153124</v>
      </c>
      <c r="AI1911" s="10"/>
      <c r="AK1911" s="10"/>
    </row>
    <row r="1912" spans="1:37">
      <c r="A1912" t="s">
        <v>45</v>
      </c>
      <c r="B1912" t="s">
        <v>46</v>
      </c>
      <c r="C1912" t="s">
        <v>47</v>
      </c>
      <c r="D1912" t="s">
        <v>2348</v>
      </c>
      <c r="E1912" t="s">
        <v>88</v>
      </c>
      <c r="F1912" t="s">
        <v>79</v>
      </c>
      <c r="G1912" t="s">
        <v>51</v>
      </c>
      <c r="H1912" s="20" t="s">
        <v>52</v>
      </c>
      <c r="I1912" t="s">
        <v>53</v>
      </c>
      <c r="J1912" t="s">
        <v>54</v>
      </c>
      <c r="K1912">
        <v>3</v>
      </c>
      <c r="L1912" t="s">
        <v>55</v>
      </c>
      <c r="M1912" t="s">
        <v>77</v>
      </c>
      <c r="N1912" t="s">
        <v>89</v>
      </c>
      <c r="O1912" s="21" t="s">
        <v>58</v>
      </c>
      <c r="P1912" s="21" t="s">
        <v>150</v>
      </c>
      <c r="Q1912" s="20" t="s">
        <v>244</v>
      </c>
      <c r="R1912" s="21" t="s">
        <v>245</v>
      </c>
      <c r="S1912" s="35">
        <v>1</v>
      </c>
      <c r="T1912" s="22">
        <v>1</v>
      </c>
      <c r="U1912" s="20" t="s">
        <v>62</v>
      </c>
      <c r="V1912" s="20">
        <v>45761</v>
      </c>
      <c r="W1912" s="21">
        <v>4</v>
      </c>
      <c r="X1912" s="20">
        <v>45770</v>
      </c>
      <c r="Y1912" s="20">
        <v>45763</v>
      </c>
      <c r="Z1912" s="48">
        <v>4</v>
      </c>
      <c r="AA1912">
        <v>2025</v>
      </c>
      <c r="AB1912" s="45">
        <v>106665</v>
      </c>
      <c r="AC1912" s="45">
        <v>106665</v>
      </c>
      <c r="AI1912" s="10"/>
      <c r="AK1912" s="10"/>
    </row>
    <row r="1913" spans="1:37">
      <c r="A1913" t="s">
        <v>45</v>
      </c>
      <c r="B1913" t="s">
        <v>46</v>
      </c>
      <c r="C1913" t="s">
        <v>47</v>
      </c>
      <c r="D1913" t="s">
        <v>2349</v>
      </c>
      <c r="E1913" t="s">
        <v>88</v>
      </c>
      <c r="F1913" t="s">
        <v>79</v>
      </c>
      <c r="G1913" t="s">
        <v>51</v>
      </c>
      <c r="H1913" s="20" t="s">
        <v>52</v>
      </c>
      <c r="I1913" t="s">
        <v>53</v>
      </c>
      <c r="J1913" t="s">
        <v>54</v>
      </c>
      <c r="K1913">
        <v>3</v>
      </c>
      <c r="L1913" t="s">
        <v>55</v>
      </c>
      <c r="M1913" t="s">
        <v>77</v>
      </c>
      <c r="N1913" t="s">
        <v>89</v>
      </c>
      <c r="O1913" s="21" t="s">
        <v>58</v>
      </c>
      <c r="P1913" s="21" t="s">
        <v>828</v>
      </c>
      <c r="Q1913" s="20" t="s">
        <v>2243</v>
      </c>
      <c r="R1913" s="21" t="s">
        <v>2244</v>
      </c>
      <c r="S1913" s="35">
        <v>1</v>
      </c>
      <c r="T1913" s="22">
        <v>1</v>
      </c>
      <c r="U1913" s="20" t="s">
        <v>62</v>
      </c>
      <c r="V1913" s="20">
        <v>45761</v>
      </c>
      <c r="W1913" s="21">
        <v>4</v>
      </c>
      <c r="X1913" s="20">
        <v>45771</v>
      </c>
      <c r="Y1913" s="20">
        <v>45768</v>
      </c>
      <c r="Z1913" s="48">
        <v>4</v>
      </c>
      <c r="AA1913">
        <v>2025</v>
      </c>
      <c r="AB1913" s="45">
        <v>49993</v>
      </c>
      <c r="AC1913" s="45">
        <v>49993</v>
      </c>
      <c r="AI1913" s="10"/>
      <c r="AK1913" s="10"/>
    </row>
    <row r="1914" spans="1:37">
      <c r="A1914" t="s">
        <v>45</v>
      </c>
      <c r="B1914" t="s">
        <v>46</v>
      </c>
      <c r="C1914" t="s">
        <v>47</v>
      </c>
      <c r="D1914" t="s">
        <v>2350</v>
      </c>
      <c r="E1914" t="s">
        <v>88</v>
      </c>
      <c r="F1914" t="s">
        <v>79</v>
      </c>
      <c r="G1914" t="s">
        <v>51</v>
      </c>
      <c r="H1914" s="20" t="s">
        <v>52</v>
      </c>
      <c r="I1914" t="s">
        <v>53</v>
      </c>
      <c r="J1914" t="s">
        <v>54</v>
      </c>
      <c r="K1914">
        <v>3</v>
      </c>
      <c r="L1914" t="s">
        <v>55</v>
      </c>
      <c r="M1914" t="s">
        <v>77</v>
      </c>
      <c r="N1914" t="s">
        <v>89</v>
      </c>
      <c r="O1914" s="21" t="s">
        <v>58</v>
      </c>
      <c r="P1914" s="21" t="s">
        <v>137</v>
      </c>
      <c r="Q1914" s="20" t="s">
        <v>138</v>
      </c>
      <c r="R1914" s="21" t="s">
        <v>139</v>
      </c>
      <c r="S1914" s="35">
        <v>1</v>
      </c>
      <c r="T1914" s="22">
        <v>1</v>
      </c>
      <c r="U1914" s="20" t="s">
        <v>62</v>
      </c>
      <c r="V1914" s="20">
        <v>45761</v>
      </c>
      <c r="W1914" s="21">
        <v>4</v>
      </c>
      <c r="X1914" s="20">
        <v>45772</v>
      </c>
      <c r="Y1914" s="20">
        <v>45763</v>
      </c>
      <c r="Z1914" s="48">
        <v>4</v>
      </c>
      <c r="AA1914">
        <v>2025</v>
      </c>
      <c r="AB1914" s="45">
        <v>137492</v>
      </c>
      <c r="AC1914" s="45">
        <v>137492</v>
      </c>
      <c r="AI1914" s="10"/>
      <c r="AK1914" s="10"/>
    </row>
    <row r="1915" spans="1:37">
      <c r="A1915" t="s">
        <v>45</v>
      </c>
      <c r="B1915" t="s">
        <v>46</v>
      </c>
      <c r="C1915" t="s">
        <v>47</v>
      </c>
      <c r="D1915" t="s">
        <v>2351</v>
      </c>
      <c r="E1915" t="s">
        <v>88</v>
      </c>
      <c r="F1915" t="s">
        <v>79</v>
      </c>
      <c r="G1915" t="s">
        <v>51</v>
      </c>
      <c r="H1915" s="20" t="s">
        <v>52</v>
      </c>
      <c r="I1915" t="s">
        <v>53</v>
      </c>
      <c r="J1915" t="s">
        <v>54</v>
      </c>
      <c r="K1915">
        <v>3</v>
      </c>
      <c r="L1915" t="s">
        <v>55</v>
      </c>
      <c r="M1915" t="s">
        <v>77</v>
      </c>
      <c r="N1915" t="s">
        <v>89</v>
      </c>
      <c r="O1915" s="21" t="s">
        <v>58</v>
      </c>
      <c r="P1915" s="21" t="s">
        <v>104</v>
      </c>
      <c r="Q1915" s="20" t="s">
        <v>2352</v>
      </c>
      <c r="R1915" s="21" t="s">
        <v>2353</v>
      </c>
      <c r="S1915" s="35">
        <v>1</v>
      </c>
      <c r="T1915" s="22">
        <v>1</v>
      </c>
      <c r="U1915" s="20" t="s">
        <v>62</v>
      </c>
      <c r="V1915" s="20">
        <v>45761</v>
      </c>
      <c r="W1915" s="21">
        <v>4</v>
      </c>
      <c r="X1915" s="20">
        <v>45771</v>
      </c>
      <c r="Y1915" s="20">
        <v>45763</v>
      </c>
      <c r="Z1915" s="48">
        <v>4</v>
      </c>
      <c r="AA1915">
        <v>2025</v>
      </c>
      <c r="AB1915" s="45">
        <v>34368</v>
      </c>
      <c r="AC1915" s="45">
        <v>34368</v>
      </c>
      <c r="AI1915" s="10"/>
      <c r="AK1915" s="10"/>
    </row>
    <row r="1916" spans="1:37">
      <c r="A1916" t="s">
        <v>45</v>
      </c>
      <c r="B1916" t="s">
        <v>46</v>
      </c>
      <c r="C1916" t="s">
        <v>47</v>
      </c>
      <c r="D1916" t="s">
        <v>2354</v>
      </c>
      <c r="E1916" t="s">
        <v>88</v>
      </c>
      <c r="F1916" t="s">
        <v>79</v>
      </c>
      <c r="G1916" t="s">
        <v>51</v>
      </c>
      <c r="H1916" s="20" t="s">
        <v>52</v>
      </c>
      <c r="I1916" t="s">
        <v>53</v>
      </c>
      <c r="J1916" t="s">
        <v>54</v>
      </c>
      <c r="K1916">
        <v>3</v>
      </c>
      <c r="L1916" t="s">
        <v>55</v>
      </c>
      <c r="M1916" t="s">
        <v>56</v>
      </c>
      <c r="N1916" t="s">
        <v>57</v>
      </c>
      <c r="O1916" s="21" t="s">
        <v>58</v>
      </c>
      <c r="P1916" s="21" t="s">
        <v>64</v>
      </c>
      <c r="Q1916" s="20" t="s">
        <v>94</v>
      </c>
      <c r="R1916" s="21" t="s">
        <v>95</v>
      </c>
      <c r="S1916" s="35">
        <v>1</v>
      </c>
      <c r="T1916" s="22">
        <v>1</v>
      </c>
      <c r="U1916" s="20" t="s">
        <v>62</v>
      </c>
      <c r="V1916" s="20">
        <v>45761</v>
      </c>
      <c r="W1916" s="21">
        <v>4</v>
      </c>
      <c r="X1916" s="20">
        <v>45769</v>
      </c>
      <c r="Y1916" s="20">
        <v>45763</v>
      </c>
      <c r="Z1916" s="48">
        <v>4</v>
      </c>
      <c r="AA1916">
        <v>2025</v>
      </c>
      <c r="AB1916" s="45">
        <v>33117</v>
      </c>
      <c r="AC1916" s="45">
        <v>33117</v>
      </c>
      <c r="AI1916" s="10"/>
      <c r="AK1916" s="10"/>
    </row>
    <row r="1917" spans="1:37">
      <c r="A1917" t="s">
        <v>45</v>
      </c>
      <c r="B1917" t="s">
        <v>46</v>
      </c>
      <c r="C1917" t="s">
        <v>47</v>
      </c>
      <c r="D1917" t="s">
        <v>2355</v>
      </c>
      <c r="E1917" t="s">
        <v>88</v>
      </c>
      <c r="F1917" t="s">
        <v>79</v>
      </c>
      <c r="G1917" t="s">
        <v>51</v>
      </c>
      <c r="H1917" s="20" t="s">
        <v>52</v>
      </c>
      <c r="I1917" t="s">
        <v>53</v>
      </c>
      <c r="J1917" t="s">
        <v>54</v>
      </c>
      <c r="K1917">
        <v>3</v>
      </c>
      <c r="L1917" t="s">
        <v>55</v>
      </c>
      <c r="M1917" t="s">
        <v>77</v>
      </c>
      <c r="N1917" t="s">
        <v>89</v>
      </c>
      <c r="O1917" s="21" t="s">
        <v>58</v>
      </c>
      <c r="P1917" s="21" t="s">
        <v>366</v>
      </c>
      <c r="Q1917" s="20" t="s">
        <v>542</v>
      </c>
      <c r="R1917" s="21" t="s">
        <v>543</v>
      </c>
      <c r="S1917" s="35">
        <v>1</v>
      </c>
      <c r="T1917" s="22">
        <v>1</v>
      </c>
      <c r="U1917" s="20" t="s">
        <v>62</v>
      </c>
      <c r="V1917" s="20">
        <v>45761</v>
      </c>
      <c r="W1917" s="21">
        <v>4</v>
      </c>
      <c r="X1917" s="20">
        <v>45769</v>
      </c>
      <c r="Y1917" s="20">
        <v>45763</v>
      </c>
      <c r="Z1917" s="48">
        <v>4</v>
      </c>
      <c r="AA1917">
        <v>2025</v>
      </c>
      <c r="AB1917" s="45">
        <v>43745</v>
      </c>
      <c r="AC1917" s="45">
        <v>43745</v>
      </c>
      <c r="AI1917" s="10"/>
      <c r="AK1917" s="10"/>
    </row>
    <row r="1918" spans="1:37">
      <c r="A1918" t="s">
        <v>45</v>
      </c>
      <c r="B1918" t="s">
        <v>46</v>
      </c>
      <c r="C1918" t="s">
        <v>47</v>
      </c>
      <c r="D1918" t="s">
        <v>2356</v>
      </c>
      <c r="E1918" t="s">
        <v>88</v>
      </c>
      <c r="F1918" t="s">
        <v>79</v>
      </c>
      <c r="G1918" t="s">
        <v>51</v>
      </c>
      <c r="H1918" s="20" t="s">
        <v>52</v>
      </c>
      <c r="I1918" t="s">
        <v>53</v>
      </c>
      <c r="J1918" t="s">
        <v>54</v>
      </c>
      <c r="K1918">
        <v>3</v>
      </c>
      <c r="L1918" t="s">
        <v>55</v>
      </c>
      <c r="M1918" t="s">
        <v>77</v>
      </c>
      <c r="N1918" t="s">
        <v>89</v>
      </c>
      <c r="O1918" s="21" t="s">
        <v>58</v>
      </c>
      <c r="P1918" s="21" t="s">
        <v>126</v>
      </c>
      <c r="Q1918" s="20" t="s">
        <v>1002</v>
      </c>
      <c r="R1918" s="21" t="s">
        <v>1003</v>
      </c>
      <c r="S1918" s="35">
        <v>1</v>
      </c>
      <c r="T1918" s="22">
        <v>1</v>
      </c>
      <c r="U1918" s="20" t="s">
        <v>62</v>
      </c>
      <c r="V1918" s="20">
        <v>45762</v>
      </c>
      <c r="W1918" s="21">
        <v>4</v>
      </c>
      <c r="X1918" s="20">
        <v>45770</v>
      </c>
      <c r="Y1918" s="20">
        <v>45768</v>
      </c>
      <c r="Z1918" s="48">
        <v>4</v>
      </c>
      <c r="AA1918">
        <v>2025</v>
      </c>
      <c r="AB1918" s="45">
        <v>34367</v>
      </c>
      <c r="AC1918" s="45">
        <v>34367</v>
      </c>
      <c r="AI1918" s="10"/>
      <c r="AK1918" s="10"/>
    </row>
    <row r="1919" spans="1:37">
      <c r="A1919" t="s">
        <v>45</v>
      </c>
      <c r="B1919" t="s">
        <v>46</v>
      </c>
      <c r="C1919" t="s">
        <v>47</v>
      </c>
      <c r="D1919" t="s">
        <v>2357</v>
      </c>
      <c r="E1919" t="s">
        <v>88</v>
      </c>
      <c r="F1919" t="s">
        <v>79</v>
      </c>
      <c r="G1919" t="s">
        <v>51</v>
      </c>
      <c r="H1919" s="20" t="s">
        <v>52</v>
      </c>
      <c r="I1919" t="s">
        <v>53</v>
      </c>
      <c r="J1919" t="s">
        <v>54</v>
      </c>
      <c r="K1919">
        <v>3</v>
      </c>
      <c r="L1919" t="s">
        <v>55</v>
      </c>
      <c r="M1919" t="s">
        <v>77</v>
      </c>
      <c r="N1919" t="s">
        <v>89</v>
      </c>
      <c r="O1919" s="21" t="s">
        <v>58</v>
      </c>
      <c r="P1919" s="21" t="s">
        <v>90</v>
      </c>
      <c r="Q1919" s="20" t="s">
        <v>163</v>
      </c>
      <c r="R1919" s="21" t="s">
        <v>164</v>
      </c>
      <c r="S1919" s="35">
        <v>1</v>
      </c>
      <c r="T1919" s="22">
        <v>1</v>
      </c>
      <c r="U1919" s="20" t="s">
        <v>62</v>
      </c>
      <c r="V1919" s="20">
        <v>45761</v>
      </c>
      <c r="W1919" s="21">
        <v>4</v>
      </c>
      <c r="X1919" s="20">
        <v>45769</v>
      </c>
      <c r="Y1919" s="20">
        <v>45763</v>
      </c>
      <c r="Z1919" s="48">
        <v>4</v>
      </c>
      <c r="AA1919">
        <v>2025</v>
      </c>
      <c r="AB1919" s="45">
        <v>40620</v>
      </c>
      <c r="AC1919" s="45">
        <v>40620</v>
      </c>
      <c r="AI1919" s="10"/>
      <c r="AK1919" s="10"/>
    </row>
    <row r="1920" spans="1:37">
      <c r="A1920" t="s">
        <v>45</v>
      </c>
      <c r="B1920" t="s">
        <v>46</v>
      </c>
      <c r="C1920" t="s">
        <v>47</v>
      </c>
      <c r="D1920" t="s">
        <v>2358</v>
      </c>
      <c r="E1920" t="s">
        <v>88</v>
      </c>
      <c r="F1920" t="s">
        <v>79</v>
      </c>
      <c r="G1920" t="s">
        <v>51</v>
      </c>
      <c r="H1920" s="20" t="s">
        <v>52</v>
      </c>
      <c r="I1920" t="s">
        <v>53</v>
      </c>
      <c r="J1920" t="s">
        <v>54</v>
      </c>
      <c r="K1920">
        <v>3</v>
      </c>
      <c r="L1920" t="s">
        <v>55</v>
      </c>
      <c r="M1920" t="s">
        <v>77</v>
      </c>
      <c r="N1920" t="s">
        <v>89</v>
      </c>
      <c r="O1920" s="21" t="s">
        <v>58</v>
      </c>
      <c r="P1920" s="21" t="s">
        <v>119</v>
      </c>
      <c r="Q1920" s="20" t="s">
        <v>908</v>
      </c>
      <c r="R1920" s="21" t="s">
        <v>909</v>
      </c>
      <c r="S1920" s="35">
        <v>1</v>
      </c>
      <c r="T1920" s="22">
        <v>1</v>
      </c>
      <c r="U1920" s="20" t="s">
        <v>62</v>
      </c>
      <c r="V1920" s="20">
        <v>45761</v>
      </c>
      <c r="W1920" s="21">
        <v>4</v>
      </c>
      <c r="X1920" s="20">
        <v>45772</v>
      </c>
      <c r="Y1920" s="20">
        <v>45770</v>
      </c>
      <c r="Z1920" s="48">
        <v>4</v>
      </c>
      <c r="AA1920">
        <v>2025</v>
      </c>
      <c r="AB1920" s="45">
        <v>69992</v>
      </c>
      <c r="AC1920" s="45">
        <v>69992</v>
      </c>
      <c r="AI1920" s="10"/>
      <c r="AK1920" s="10"/>
    </row>
    <row r="1921" spans="1:37">
      <c r="A1921" t="s">
        <v>45</v>
      </c>
      <c r="B1921" t="s">
        <v>46</v>
      </c>
      <c r="C1921" t="s">
        <v>47</v>
      </c>
      <c r="D1921" t="s">
        <v>2359</v>
      </c>
      <c r="E1921" t="s">
        <v>88</v>
      </c>
      <c r="F1921" t="s">
        <v>79</v>
      </c>
      <c r="G1921" t="s">
        <v>51</v>
      </c>
      <c r="H1921" s="20" t="s">
        <v>52</v>
      </c>
      <c r="I1921" t="s">
        <v>53</v>
      </c>
      <c r="J1921" t="s">
        <v>54</v>
      </c>
      <c r="K1921">
        <v>3</v>
      </c>
      <c r="L1921" t="s">
        <v>55</v>
      </c>
      <c r="M1921" t="s">
        <v>77</v>
      </c>
      <c r="N1921" t="s">
        <v>89</v>
      </c>
      <c r="O1921" s="21" t="s">
        <v>58</v>
      </c>
      <c r="P1921" s="21" t="s">
        <v>90</v>
      </c>
      <c r="Q1921" s="20" t="s">
        <v>344</v>
      </c>
      <c r="R1921" s="21" t="s">
        <v>345</v>
      </c>
      <c r="S1921" s="35">
        <v>1</v>
      </c>
      <c r="T1921" s="22">
        <v>1</v>
      </c>
      <c r="U1921" s="20" t="s">
        <v>62</v>
      </c>
      <c r="V1921" s="20">
        <v>45761</v>
      </c>
      <c r="W1921" s="21">
        <v>4</v>
      </c>
      <c r="X1921" s="20">
        <v>45770</v>
      </c>
      <c r="Y1921" s="20">
        <v>45763</v>
      </c>
      <c r="Z1921" s="48">
        <v>4</v>
      </c>
      <c r="AA1921">
        <v>2025</v>
      </c>
      <c r="AB1921" s="45">
        <v>40620</v>
      </c>
      <c r="AC1921" s="45">
        <v>40620</v>
      </c>
      <c r="AI1921" s="10"/>
      <c r="AK1921" s="10"/>
    </row>
    <row r="1922" spans="1:37">
      <c r="A1922" t="s">
        <v>45</v>
      </c>
      <c r="B1922" t="s">
        <v>46</v>
      </c>
      <c r="C1922" t="s">
        <v>47</v>
      </c>
      <c r="D1922" t="s">
        <v>2360</v>
      </c>
      <c r="E1922" t="s">
        <v>88</v>
      </c>
      <c r="F1922" t="s">
        <v>79</v>
      </c>
      <c r="G1922" t="s">
        <v>51</v>
      </c>
      <c r="H1922" s="20" t="s">
        <v>52</v>
      </c>
      <c r="I1922" t="s">
        <v>53</v>
      </c>
      <c r="J1922" t="s">
        <v>54</v>
      </c>
      <c r="K1922">
        <v>3</v>
      </c>
      <c r="L1922" t="s">
        <v>55</v>
      </c>
      <c r="M1922" t="s">
        <v>77</v>
      </c>
      <c r="N1922" t="s">
        <v>89</v>
      </c>
      <c r="O1922" s="21" t="s">
        <v>58</v>
      </c>
      <c r="P1922" s="21" t="s">
        <v>150</v>
      </c>
      <c r="Q1922" s="20" t="s">
        <v>244</v>
      </c>
      <c r="R1922" s="21" t="s">
        <v>245</v>
      </c>
      <c r="S1922" s="35">
        <v>1</v>
      </c>
      <c r="T1922" s="22">
        <v>1</v>
      </c>
      <c r="U1922" s="20" t="s">
        <v>62</v>
      </c>
      <c r="V1922" s="20">
        <v>45761</v>
      </c>
      <c r="W1922" s="21">
        <v>4</v>
      </c>
      <c r="X1922" s="20">
        <v>45770</v>
      </c>
      <c r="Y1922" s="20">
        <v>45763</v>
      </c>
      <c r="Z1922" s="48">
        <v>4</v>
      </c>
      <c r="AA1922">
        <v>2025</v>
      </c>
      <c r="AB1922" s="45">
        <v>106665</v>
      </c>
      <c r="AC1922" s="45">
        <v>106665</v>
      </c>
      <c r="AI1922" s="10"/>
      <c r="AK1922" s="10"/>
    </row>
    <row r="1923" spans="1:37">
      <c r="A1923" t="s">
        <v>45</v>
      </c>
      <c r="B1923" t="s">
        <v>46</v>
      </c>
      <c r="C1923" t="s">
        <v>47</v>
      </c>
      <c r="D1923" t="s">
        <v>2361</v>
      </c>
      <c r="E1923" t="s">
        <v>88</v>
      </c>
      <c r="F1923" t="s">
        <v>79</v>
      </c>
      <c r="G1923" t="s">
        <v>51</v>
      </c>
      <c r="H1923" s="20" t="s">
        <v>52</v>
      </c>
      <c r="I1923" t="s">
        <v>53</v>
      </c>
      <c r="J1923" t="s">
        <v>54</v>
      </c>
      <c r="K1923">
        <v>3</v>
      </c>
      <c r="L1923" t="s">
        <v>55</v>
      </c>
      <c r="M1923" t="s">
        <v>77</v>
      </c>
      <c r="N1923" t="s">
        <v>89</v>
      </c>
      <c r="O1923" s="21" t="s">
        <v>58</v>
      </c>
      <c r="P1923" s="21" t="s">
        <v>90</v>
      </c>
      <c r="Q1923" s="20" t="s">
        <v>344</v>
      </c>
      <c r="R1923" s="21" t="s">
        <v>345</v>
      </c>
      <c r="S1923" s="35">
        <v>1</v>
      </c>
      <c r="T1923" s="22">
        <v>1</v>
      </c>
      <c r="U1923" s="20" t="s">
        <v>62</v>
      </c>
      <c r="V1923" s="20">
        <v>45762</v>
      </c>
      <c r="W1923" s="21">
        <v>4</v>
      </c>
      <c r="X1923" s="20">
        <v>45772</v>
      </c>
      <c r="Y1923" s="20">
        <v>45763</v>
      </c>
      <c r="Z1923" s="48">
        <v>4</v>
      </c>
      <c r="AA1923">
        <v>2025</v>
      </c>
      <c r="AB1923" s="45">
        <v>40620</v>
      </c>
      <c r="AC1923" s="45">
        <v>40620</v>
      </c>
      <c r="AI1923" s="10"/>
      <c r="AK1923" s="10"/>
    </row>
    <row r="1924" spans="1:37">
      <c r="A1924" t="s">
        <v>45</v>
      </c>
      <c r="B1924" t="s">
        <v>46</v>
      </c>
      <c r="C1924" t="s">
        <v>47</v>
      </c>
      <c r="D1924" t="s">
        <v>2362</v>
      </c>
      <c r="E1924" t="s">
        <v>88</v>
      </c>
      <c r="F1924" t="s">
        <v>79</v>
      </c>
      <c r="G1924" t="s">
        <v>51</v>
      </c>
      <c r="H1924" s="20" t="s">
        <v>52</v>
      </c>
      <c r="I1924" t="s">
        <v>53</v>
      </c>
      <c r="J1924" t="s">
        <v>54</v>
      </c>
      <c r="K1924">
        <v>3</v>
      </c>
      <c r="L1924" t="s">
        <v>55</v>
      </c>
      <c r="M1924" t="s">
        <v>77</v>
      </c>
      <c r="N1924" t="s">
        <v>89</v>
      </c>
      <c r="O1924" s="21" t="s">
        <v>58</v>
      </c>
      <c r="P1924" s="21" t="s">
        <v>90</v>
      </c>
      <c r="Q1924" s="20" t="s">
        <v>163</v>
      </c>
      <c r="R1924" s="21" t="s">
        <v>164</v>
      </c>
      <c r="S1924" s="35">
        <v>1</v>
      </c>
      <c r="T1924" s="22">
        <v>1</v>
      </c>
      <c r="U1924" s="20" t="s">
        <v>62</v>
      </c>
      <c r="V1924" s="20">
        <v>45762</v>
      </c>
      <c r="W1924" s="21">
        <v>4</v>
      </c>
      <c r="X1924" s="20">
        <v>45770</v>
      </c>
      <c r="Y1924" s="20">
        <v>45768</v>
      </c>
      <c r="Z1924" s="48">
        <v>4</v>
      </c>
      <c r="AA1924">
        <v>2025</v>
      </c>
      <c r="AB1924" s="45">
        <v>40620</v>
      </c>
      <c r="AC1924" s="45">
        <v>40620</v>
      </c>
      <c r="AI1924" s="10"/>
      <c r="AK1924" s="10"/>
    </row>
    <row r="1925" spans="1:37">
      <c r="A1925" t="s">
        <v>45</v>
      </c>
      <c r="B1925" t="s">
        <v>46</v>
      </c>
      <c r="C1925" t="s">
        <v>47</v>
      </c>
      <c r="D1925" t="s">
        <v>2363</v>
      </c>
      <c r="E1925" t="s">
        <v>88</v>
      </c>
      <c r="F1925" t="s">
        <v>79</v>
      </c>
      <c r="G1925" t="s">
        <v>51</v>
      </c>
      <c r="H1925" s="20" t="s">
        <v>52</v>
      </c>
      <c r="I1925" t="s">
        <v>53</v>
      </c>
      <c r="J1925" t="s">
        <v>54</v>
      </c>
      <c r="K1925">
        <v>3</v>
      </c>
      <c r="L1925" t="s">
        <v>55</v>
      </c>
      <c r="M1925" t="s">
        <v>77</v>
      </c>
      <c r="N1925" t="s">
        <v>89</v>
      </c>
      <c r="O1925" s="21" t="s">
        <v>58</v>
      </c>
      <c r="P1925" s="21" t="s">
        <v>104</v>
      </c>
      <c r="Q1925" s="20" t="s">
        <v>1221</v>
      </c>
      <c r="R1925" s="21" t="s">
        <v>1222</v>
      </c>
      <c r="S1925" s="35">
        <v>1</v>
      </c>
      <c r="T1925" s="22">
        <v>1</v>
      </c>
      <c r="U1925" s="20" t="s">
        <v>62</v>
      </c>
      <c r="V1925" s="20">
        <v>45762</v>
      </c>
      <c r="W1925" s="21">
        <v>4</v>
      </c>
      <c r="X1925" s="20">
        <v>45772</v>
      </c>
      <c r="Y1925" s="20">
        <v>45768</v>
      </c>
      <c r="Z1925" s="48">
        <v>4</v>
      </c>
      <c r="AA1925">
        <v>2025</v>
      </c>
      <c r="AB1925" s="45">
        <v>34373</v>
      </c>
      <c r="AC1925" s="45">
        <v>34373</v>
      </c>
      <c r="AI1925" s="10"/>
      <c r="AK1925" s="10"/>
    </row>
    <row r="1926" spans="1:37">
      <c r="A1926" t="s">
        <v>45</v>
      </c>
      <c r="B1926" t="s">
        <v>46</v>
      </c>
      <c r="C1926" t="s">
        <v>47</v>
      </c>
      <c r="D1926" t="s">
        <v>2364</v>
      </c>
      <c r="E1926" t="s">
        <v>88</v>
      </c>
      <c r="F1926" t="s">
        <v>79</v>
      </c>
      <c r="G1926" t="s">
        <v>51</v>
      </c>
      <c r="H1926" s="20" t="s">
        <v>52</v>
      </c>
      <c r="I1926" t="s">
        <v>53</v>
      </c>
      <c r="J1926" t="s">
        <v>54</v>
      </c>
      <c r="K1926">
        <v>3</v>
      </c>
      <c r="L1926" t="s">
        <v>55</v>
      </c>
      <c r="M1926" t="s">
        <v>56</v>
      </c>
      <c r="N1926" t="s">
        <v>57</v>
      </c>
      <c r="O1926" s="21" t="s">
        <v>58</v>
      </c>
      <c r="P1926" s="21" t="s">
        <v>207</v>
      </c>
      <c r="Q1926" s="20" t="s">
        <v>2365</v>
      </c>
      <c r="R1926" s="21" t="s">
        <v>2366</v>
      </c>
      <c r="S1926" s="35">
        <v>1</v>
      </c>
      <c r="T1926" s="22">
        <v>1</v>
      </c>
      <c r="U1926" s="20" t="s">
        <v>62</v>
      </c>
      <c r="V1926" s="20">
        <v>45761</v>
      </c>
      <c r="W1926" s="21">
        <v>4</v>
      </c>
      <c r="X1926" s="20">
        <v>45769</v>
      </c>
      <c r="Y1926" s="20">
        <v>45763</v>
      </c>
      <c r="Z1926" s="48">
        <v>4</v>
      </c>
      <c r="AA1926">
        <v>2025</v>
      </c>
      <c r="AB1926" s="45">
        <v>48660</v>
      </c>
      <c r="AC1926" s="45">
        <v>48660</v>
      </c>
      <c r="AI1926" s="10"/>
      <c r="AK1926" s="10"/>
    </row>
    <row r="1927" spans="1:37">
      <c r="A1927" t="s">
        <v>45</v>
      </c>
      <c r="B1927" t="s">
        <v>46</v>
      </c>
      <c r="C1927" t="s">
        <v>47</v>
      </c>
      <c r="D1927" t="s">
        <v>2367</v>
      </c>
      <c r="E1927" t="s">
        <v>88</v>
      </c>
      <c r="F1927" t="s">
        <v>79</v>
      </c>
      <c r="G1927" t="s">
        <v>51</v>
      </c>
      <c r="H1927" s="20" t="s">
        <v>52</v>
      </c>
      <c r="I1927" t="s">
        <v>53</v>
      </c>
      <c r="J1927" t="s">
        <v>54</v>
      </c>
      <c r="K1927">
        <v>3</v>
      </c>
      <c r="L1927" t="s">
        <v>55</v>
      </c>
      <c r="M1927" t="s">
        <v>77</v>
      </c>
      <c r="N1927" t="s">
        <v>89</v>
      </c>
      <c r="O1927" s="21" t="s">
        <v>58</v>
      </c>
      <c r="P1927" s="21" t="s">
        <v>90</v>
      </c>
      <c r="Q1927" s="20" t="s">
        <v>1775</v>
      </c>
      <c r="R1927" s="21" t="s">
        <v>1776</v>
      </c>
      <c r="S1927" s="35">
        <v>1</v>
      </c>
      <c r="T1927" s="22">
        <v>1</v>
      </c>
      <c r="U1927" s="20" t="s">
        <v>62</v>
      </c>
      <c r="V1927" s="20">
        <v>45761</v>
      </c>
      <c r="W1927" s="21">
        <v>4</v>
      </c>
      <c r="X1927" s="20">
        <v>45769</v>
      </c>
      <c r="Y1927" s="20">
        <v>45763</v>
      </c>
      <c r="Z1927" s="48">
        <v>4</v>
      </c>
      <c r="AA1927">
        <v>2025</v>
      </c>
      <c r="AB1927" s="45">
        <v>53119</v>
      </c>
      <c r="AC1927" s="45">
        <v>53119</v>
      </c>
      <c r="AI1927" s="10"/>
      <c r="AK1927" s="10"/>
    </row>
    <row r="1928" spans="1:37">
      <c r="A1928" t="s">
        <v>45</v>
      </c>
      <c r="B1928" t="s">
        <v>46</v>
      </c>
      <c r="C1928" t="s">
        <v>47</v>
      </c>
      <c r="D1928" t="s">
        <v>2368</v>
      </c>
      <c r="E1928" t="s">
        <v>88</v>
      </c>
      <c r="F1928" t="s">
        <v>79</v>
      </c>
      <c r="G1928" t="s">
        <v>51</v>
      </c>
      <c r="H1928" s="20" t="s">
        <v>52</v>
      </c>
      <c r="I1928" t="s">
        <v>53</v>
      </c>
      <c r="J1928" t="s">
        <v>54</v>
      </c>
      <c r="K1928">
        <v>3</v>
      </c>
      <c r="L1928" t="s">
        <v>55</v>
      </c>
      <c r="M1928" t="s">
        <v>77</v>
      </c>
      <c r="N1928" t="s">
        <v>89</v>
      </c>
      <c r="O1928" s="21" t="s">
        <v>58</v>
      </c>
      <c r="P1928" s="21" t="s">
        <v>90</v>
      </c>
      <c r="Q1928" s="20" t="s">
        <v>344</v>
      </c>
      <c r="R1928" s="21" t="s">
        <v>345</v>
      </c>
      <c r="S1928" s="35">
        <v>1</v>
      </c>
      <c r="T1928" s="22">
        <v>1</v>
      </c>
      <c r="U1928" s="20" t="s">
        <v>62</v>
      </c>
      <c r="V1928" s="20">
        <v>45761</v>
      </c>
      <c r="W1928" s="21">
        <v>4</v>
      </c>
      <c r="X1928" s="20">
        <v>45771</v>
      </c>
      <c r="Y1928" s="20">
        <v>45763</v>
      </c>
      <c r="Z1928" s="48">
        <v>4</v>
      </c>
      <c r="AA1928">
        <v>2025</v>
      </c>
      <c r="AB1928" s="45">
        <v>40620</v>
      </c>
      <c r="AC1928" s="45">
        <v>40620</v>
      </c>
      <c r="AI1928" s="10"/>
      <c r="AK1928" s="10"/>
    </row>
    <row r="1929" spans="1:37">
      <c r="A1929" t="s">
        <v>45</v>
      </c>
      <c r="B1929" t="s">
        <v>46</v>
      </c>
      <c r="C1929" t="s">
        <v>47</v>
      </c>
      <c r="D1929" t="s">
        <v>2369</v>
      </c>
      <c r="E1929" t="s">
        <v>88</v>
      </c>
      <c r="F1929" t="s">
        <v>79</v>
      </c>
      <c r="G1929" t="s">
        <v>51</v>
      </c>
      <c r="H1929" s="20" t="s">
        <v>52</v>
      </c>
      <c r="I1929" t="s">
        <v>53</v>
      </c>
      <c r="J1929" t="s">
        <v>54</v>
      </c>
      <c r="K1929">
        <v>3</v>
      </c>
      <c r="L1929" t="s">
        <v>55</v>
      </c>
      <c r="M1929" t="s">
        <v>77</v>
      </c>
      <c r="N1929" t="s">
        <v>89</v>
      </c>
      <c r="O1929" s="21" t="s">
        <v>58</v>
      </c>
      <c r="P1929" s="21" t="s">
        <v>159</v>
      </c>
      <c r="Q1929" s="20" t="s">
        <v>160</v>
      </c>
      <c r="R1929" s="21" t="s">
        <v>161</v>
      </c>
      <c r="S1929" s="35">
        <v>1</v>
      </c>
      <c r="T1929" s="22">
        <v>1</v>
      </c>
      <c r="U1929" s="20" t="s">
        <v>62</v>
      </c>
      <c r="V1929" s="20">
        <v>45762</v>
      </c>
      <c r="W1929" s="21">
        <v>4</v>
      </c>
      <c r="X1929" s="20">
        <v>45769</v>
      </c>
      <c r="Y1929" s="20">
        <v>45763</v>
      </c>
      <c r="Z1929" s="48">
        <v>4</v>
      </c>
      <c r="AA1929">
        <v>2025</v>
      </c>
      <c r="AB1929" s="45">
        <v>37494</v>
      </c>
      <c r="AC1929" s="45">
        <v>37494</v>
      </c>
      <c r="AI1929" s="10"/>
      <c r="AK1929" s="10"/>
    </row>
    <row r="1930" spans="1:37">
      <c r="A1930" t="s">
        <v>45</v>
      </c>
      <c r="B1930" t="s">
        <v>46</v>
      </c>
      <c r="C1930" t="s">
        <v>47</v>
      </c>
      <c r="D1930" t="s">
        <v>2370</v>
      </c>
      <c r="E1930" t="s">
        <v>88</v>
      </c>
      <c r="F1930" t="s">
        <v>79</v>
      </c>
      <c r="G1930" t="s">
        <v>51</v>
      </c>
      <c r="H1930" s="20" t="s">
        <v>52</v>
      </c>
      <c r="I1930" t="s">
        <v>53</v>
      </c>
      <c r="J1930" t="s">
        <v>54</v>
      </c>
      <c r="K1930">
        <v>3</v>
      </c>
      <c r="L1930" t="s">
        <v>55</v>
      </c>
      <c r="M1930" t="s">
        <v>77</v>
      </c>
      <c r="N1930" t="s">
        <v>89</v>
      </c>
      <c r="O1930" s="21" t="s">
        <v>58</v>
      </c>
      <c r="P1930" s="21" t="s">
        <v>97</v>
      </c>
      <c r="Q1930" s="20" t="s">
        <v>108</v>
      </c>
      <c r="R1930" s="21" t="s">
        <v>109</v>
      </c>
      <c r="S1930" s="35">
        <v>1</v>
      </c>
      <c r="T1930" s="22">
        <v>1</v>
      </c>
      <c r="U1930" s="20" t="s">
        <v>62</v>
      </c>
      <c r="V1930" s="20">
        <v>45762</v>
      </c>
      <c r="W1930" s="21">
        <v>4</v>
      </c>
      <c r="X1930" s="20">
        <v>45770</v>
      </c>
      <c r="Y1930" s="20">
        <v>45768</v>
      </c>
      <c r="Z1930" s="48">
        <v>4</v>
      </c>
      <c r="AA1930">
        <v>2025</v>
      </c>
      <c r="AB1930" s="45">
        <v>63327</v>
      </c>
      <c r="AC1930" s="45">
        <v>63327</v>
      </c>
      <c r="AI1930" s="10"/>
      <c r="AK1930" s="10"/>
    </row>
    <row r="1931" spans="1:37">
      <c r="A1931" t="s">
        <v>45</v>
      </c>
      <c r="B1931" t="s">
        <v>46</v>
      </c>
      <c r="C1931" t="s">
        <v>47</v>
      </c>
      <c r="D1931" t="s">
        <v>2371</v>
      </c>
      <c r="E1931" t="s">
        <v>88</v>
      </c>
      <c r="F1931" t="s">
        <v>79</v>
      </c>
      <c r="G1931" t="s">
        <v>51</v>
      </c>
      <c r="H1931" s="20" t="s">
        <v>52</v>
      </c>
      <c r="I1931" t="s">
        <v>53</v>
      </c>
      <c r="J1931" t="s">
        <v>54</v>
      </c>
      <c r="K1931">
        <v>3</v>
      </c>
      <c r="L1931" t="s">
        <v>55</v>
      </c>
      <c r="M1931" t="s">
        <v>77</v>
      </c>
      <c r="N1931" t="s">
        <v>89</v>
      </c>
      <c r="O1931" s="21" t="s">
        <v>58</v>
      </c>
      <c r="P1931" s="21" t="s">
        <v>119</v>
      </c>
      <c r="Q1931" s="20" t="s">
        <v>1961</v>
      </c>
      <c r="R1931" s="21" t="s">
        <v>1962</v>
      </c>
      <c r="S1931" s="35">
        <v>1</v>
      </c>
      <c r="T1931" s="22">
        <v>1</v>
      </c>
      <c r="U1931" s="20" t="s">
        <v>62</v>
      </c>
      <c r="V1931" s="20">
        <v>45762</v>
      </c>
      <c r="W1931" s="21">
        <v>4</v>
      </c>
      <c r="X1931" s="20">
        <v>45769</v>
      </c>
      <c r="Y1931" s="20">
        <v>45763</v>
      </c>
      <c r="Z1931" s="48">
        <v>4</v>
      </c>
      <c r="AA1931">
        <v>2025</v>
      </c>
      <c r="AB1931" s="45">
        <v>99995</v>
      </c>
      <c r="AC1931" s="45">
        <v>99995</v>
      </c>
      <c r="AI1931" s="10"/>
      <c r="AK1931" s="10"/>
    </row>
    <row r="1932" spans="1:37">
      <c r="A1932" t="s">
        <v>45</v>
      </c>
      <c r="B1932" t="s">
        <v>46</v>
      </c>
      <c r="C1932" t="s">
        <v>47</v>
      </c>
      <c r="D1932" t="s">
        <v>2372</v>
      </c>
      <c r="E1932" t="s">
        <v>88</v>
      </c>
      <c r="F1932" t="s">
        <v>79</v>
      </c>
      <c r="G1932" t="s">
        <v>51</v>
      </c>
      <c r="H1932" s="20" t="s">
        <v>52</v>
      </c>
      <c r="I1932" t="s">
        <v>53</v>
      </c>
      <c r="J1932" t="s">
        <v>54</v>
      </c>
      <c r="K1932">
        <v>3</v>
      </c>
      <c r="L1932" t="s">
        <v>55</v>
      </c>
      <c r="M1932" t="s">
        <v>77</v>
      </c>
      <c r="N1932" t="s">
        <v>89</v>
      </c>
      <c r="O1932" s="21" t="s">
        <v>58</v>
      </c>
      <c r="P1932" s="21" t="s">
        <v>119</v>
      </c>
      <c r="Q1932" s="20" t="s">
        <v>821</v>
      </c>
      <c r="R1932" s="21" t="s">
        <v>822</v>
      </c>
      <c r="S1932" s="35">
        <v>1</v>
      </c>
      <c r="T1932" s="22">
        <v>1</v>
      </c>
      <c r="U1932" s="20" t="s">
        <v>62</v>
      </c>
      <c r="V1932" s="20">
        <v>45762</v>
      </c>
      <c r="W1932" s="21">
        <v>4</v>
      </c>
      <c r="X1932" s="20">
        <v>45772</v>
      </c>
      <c r="Y1932" s="20">
        <v>45768</v>
      </c>
      <c r="Z1932" s="48">
        <v>4</v>
      </c>
      <c r="AA1932">
        <v>2025</v>
      </c>
      <c r="AB1932" s="45">
        <v>99995</v>
      </c>
      <c r="AC1932" s="45">
        <v>99995</v>
      </c>
      <c r="AI1932" s="10"/>
      <c r="AK1932" s="10"/>
    </row>
    <row r="1933" spans="1:37">
      <c r="A1933" t="s">
        <v>45</v>
      </c>
      <c r="B1933" t="s">
        <v>46</v>
      </c>
      <c r="C1933" t="s">
        <v>47</v>
      </c>
      <c r="D1933" t="s">
        <v>2373</v>
      </c>
      <c r="E1933" t="s">
        <v>88</v>
      </c>
      <c r="F1933" t="s">
        <v>79</v>
      </c>
      <c r="G1933" t="s">
        <v>51</v>
      </c>
      <c r="H1933" s="20" t="s">
        <v>52</v>
      </c>
      <c r="I1933" t="s">
        <v>53</v>
      </c>
      <c r="J1933" t="s">
        <v>54</v>
      </c>
      <c r="K1933">
        <v>3</v>
      </c>
      <c r="L1933" t="s">
        <v>55</v>
      </c>
      <c r="M1933" t="s">
        <v>77</v>
      </c>
      <c r="N1933" t="s">
        <v>89</v>
      </c>
      <c r="O1933" s="21" t="s">
        <v>58</v>
      </c>
      <c r="P1933" s="21" t="s">
        <v>90</v>
      </c>
      <c r="Q1933" s="20" t="s">
        <v>1685</v>
      </c>
      <c r="R1933" s="21" t="s">
        <v>1686</v>
      </c>
      <c r="S1933" s="35">
        <v>1</v>
      </c>
      <c r="T1933" s="22">
        <v>1</v>
      </c>
      <c r="U1933" s="20" t="s">
        <v>62</v>
      </c>
      <c r="V1933" s="20">
        <v>45762</v>
      </c>
      <c r="W1933" s="21">
        <v>4</v>
      </c>
      <c r="X1933" s="20">
        <v>45772</v>
      </c>
      <c r="Y1933" s="20">
        <v>45768</v>
      </c>
      <c r="Z1933" s="48">
        <v>4</v>
      </c>
      <c r="AA1933">
        <v>2025</v>
      </c>
      <c r="AB1933" s="45">
        <v>62493</v>
      </c>
      <c r="AC1933" s="45">
        <v>62493</v>
      </c>
      <c r="AI1933" s="10"/>
      <c r="AK1933" s="10"/>
    </row>
    <row r="1934" spans="1:37">
      <c r="A1934" t="s">
        <v>45</v>
      </c>
      <c r="B1934" t="s">
        <v>46</v>
      </c>
      <c r="C1934" t="s">
        <v>47</v>
      </c>
      <c r="D1934" t="s">
        <v>2374</v>
      </c>
      <c r="E1934" t="s">
        <v>88</v>
      </c>
      <c r="F1934" t="s">
        <v>79</v>
      </c>
      <c r="G1934" t="s">
        <v>51</v>
      </c>
      <c r="H1934" s="20" t="s">
        <v>52</v>
      </c>
      <c r="I1934" t="s">
        <v>53</v>
      </c>
      <c r="J1934" t="s">
        <v>54</v>
      </c>
      <c r="K1934">
        <v>3</v>
      </c>
      <c r="L1934" t="s">
        <v>55</v>
      </c>
      <c r="M1934" t="s">
        <v>77</v>
      </c>
      <c r="N1934" t="s">
        <v>89</v>
      </c>
      <c r="O1934" s="21" t="s">
        <v>58</v>
      </c>
      <c r="P1934" s="21" t="s">
        <v>119</v>
      </c>
      <c r="Q1934" s="20" t="s">
        <v>903</v>
      </c>
      <c r="R1934" s="21" t="s">
        <v>904</v>
      </c>
      <c r="S1934" s="35">
        <v>1</v>
      </c>
      <c r="T1934" s="22">
        <v>1</v>
      </c>
      <c r="U1934" s="20" t="s">
        <v>62</v>
      </c>
      <c r="V1934" s="20">
        <v>45762</v>
      </c>
      <c r="W1934" s="21">
        <v>4</v>
      </c>
      <c r="X1934" s="20">
        <v>45770</v>
      </c>
      <c r="Y1934" s="20">
        <v>45768</v>
      </c>
      <c r="Z1934" s="48">
        <v>4</v>
      </c>
      <c r="AA1934">
        <v>2025</v>
      </c>
      <c r="AB1934" s="45">
        <v>103324</v>
      </c>
      <c r="AC1934" s="45">
        <v>103324</v>
      </c>
      <c r="AI1934" s="10"/>
      <c r="AK1934" s="10"/>
    </row>
    <row r="1935" spans="1:37">
      <c r="A1935" t="s">
        <v>45</v>
      </c>
      <c r="B1935" t="s">
        <v>46</v>
      </c>
      <c r="C1935" t="s">
        <v>47</v>
      </c>
      <c r="D1935" t="s">
        <v>2375</v>
      </c>
      <c r="E1935" t="s">
        <v>88</v>
      </c>
      <c r="F1935" t="s">
        <v>79</v>
      </c>
      <c r="G1935" t="s">
        <v>51</v>
      </c>
      <c r="H1935" s="20" t="s">
        <v>52</v>
      </c>
      <c r="I1935" t="s">
        <v>53</v>
      </c>
      <c r="J1935" t="s">
        <v>54</v>
      </c>
      <c r="K1935">
        <v>3</v>
      </c>
      <c r="L1935" t="s">
        <v>55</v>
      </c>
      <c r="M1935" t="s">
        <v>77</v>
      </c>
      <c r="N1935" t="s">
        <v>89</v>
      </c>
      <c r="O1935" s="21" t="s">
        <v>58</v>
      </c>
      <c r="P1935" s="21" t="s">
        <v>126</v>
      </c>
      <c r="Q1935" s="20" t="s">
        <v>960</v>
      </c>
      <c r="R1935" s="21" t="s">
        <v>961</v>
      </c>
      <c r="S1935" s="35">
        <v>1</v>
      </c>
      <c r="T1935" s="22">
        <v>1</v>
      </c>
      <c r="U1935" s="20" t="s">
        <v>62</v>
      </c>
      <c r="V1935" s="20">
        <v>45762</v>
      </c>
      <c r="W1935" s="21">
        <v>4</v>
      </c>
      <c r="X1935" s="20">
        <v>45771</v>
      </c>
      <c r="Y1935" s="20">
        <v>45768</v>
      </c>
      <c r="Z1935" s="48">
        <v>4</v>
      </c>
      <c r="AA1935">
        <v>2025</v>
      </c>
      <c r="AB1935" s="45">
        <v>28119</v>
      </c>
      <c r="AC1935" s="45">
        <v>28119</v>
      </c>
      <c r="AI1935" s="10"/>
      <c r="AK1935" s="10"/>
    </row>
    <row r="1936" spans="1:37">
      <c r="A1936" t="s">
        <v>45</v>
      </c>
      <c r="B1936" t="s">
        <v>46</v>
      </c>
      <c r="C1936" t="s">
        <v>47</v>
      </c>
      <c r="D1936" t="s">
        <v>2376</v>
      </c>
      <c r="E1936" t="s">
        <v>88</v>
      </c>
      <c r="F1936" t="s">
        <v>79</v>
      </c>
      <c r="G1936" t="s">
        <v>51</v>
      </c>
      <c r="H1936" s="20" t="s">
        <v>52</v>
      </c>
      <c r="I1936" t="s">
        <v>53</v>
      </c>
      <c r="J1936" t="s">
        <v>54</v>
      </c>
      <c r="K1936">
        <v>3</v>
      </c>
      <c r="L1936" t="s">
        <v>55</v>
      </c>
      <c r="M1936" t="s">
        <v>77</v>
      </c>
      <c r="N1936" t="s">
        <v>89</v>
      </c>
      <c r="O1936" s="21" t="s">
        <v>58</v>
      </c>
      <c r="P1936" s="21" t="s">
        <v>104</v>
      </c>
      <c r="Q1936" s="20" t="s">
        <v>2377</v>
      </c>
      <c r="R1936" s="21" t="s">
        <v>2378</v>
      </c>
      <c r="S1936" s="35">
        <v>1</v>
      </c>
      <c r="T1936" s="22">
        <v>1</v>
      </c>
      <c r="U1936" s="20" t="s">
        <v>62</v>
      </c>
      <c r="V1936" s="20">
        <v>45762</v>
      </c>
      <c r="W1936" s="21">
        <v>4</v>
      </c>
      <c r="X1936" s="20">
        <v>45771</v>
      </c>
      <c r="Y1936" s="20">
        <v>45768</v>
      </c>
      <c r="Z1936" s="48">
        <v>4</v>
      </c>
      <c r="AA1936">
        <v>2025</v>
      </c>
      <c r="AB1936" s="45">
        <v>49995</v>
      </c>
      <c r="AC1936" s="45">
        <v>49995</v>
      </c>
      <c r="AI1936" s="10"/>
      <c r="AK1936" s="10"/>
    </row>
    <row r="1937" spans="1:37">
      <c r="A1937" t="s">
        <v>45</v>
      </c>
      <c r="B1937" t="s">
        <v>46</v>
      </c>
      <c r="C1937" t="s">
        <v>47</v>
      </c>
      <c r="D1937" t="s">
        <v>2379</v>
      </c>
      <c r="E1937" t="s">
        <v>88</v>
      </c>
      <c r="F1937" t="s">
        <v>79</v>
      </c>
      <c r="G1937" t="s">
        <v>51</v>
      </c>
      <c r="H1937" s="20" t="s">
        <v>52</v>
      </c>
      <c r="I1937" t="s">
        <v>53</v>
      </c>
      <c r="J1937" t="s">
        <v>54</v>
      </c>
      <c r="K1937">
        <v>3</v>
      </c>
      <c r="L1937" t="s">
        <v>55</v>
      </c>
      <c r="M1937" t="s">
        <v>56</v>
      </c>
      <c r="N1937" t="s">
        <v>57</v>
      </c>
      <c r="O1937" s="21" t="s">
        <v>58</v>
      </c>
      <c r="P1937" s="21" t="s">
        <v>64</v>
      </c>
      <c r="Q1937" s="20" t="s">
        <v>2380</v>
      </c>
      <c r="R1937" s="21" t="s">
        <v>2381</v>
      </c>
      <c r="S1937" s="35">
        <v>1</v>
      </c>
      <c r="T1937" s="22">
        <v>1</v>
      </c>
      <c r="U1937" s="20" t="s">
        <v>62</v>
      </c>
      <c r="V1937" s="20">
        <v>45761</v>
      </c>
      <c r="W1937" s="21">
        <v>4</v>
      </c>
      <c r="X1937" s="20">
        <v>45772</v>
      </c>
      <c r="Y1937" s="20">
        <v>45763</v>
      </c>
      <c r="Z1937" s="48">
        <v>4</v>
      </c>
      <c r="AA1937">
        <v>2025</v>
      </c>
      <c r="AB1937" s="45">
        <v>224995</v>
      </c>
      <c r="AC1937" s="45">
        <v>224995</v>
      </c>
      <c r="AI1937" s="10"/>
      <c r="AK1937" s="10"/>
    </row>
    <row r="1938" spans="1:37">
      <c r="A1938" t="s">
        <v>45</v>
      </c>
      <c r="B1938" t="s">
        <v>46</v>
      </c>
      <c r="C1938" t="s">
        <v>47</v>
      </c>
      <c r="D1938" t="s">
        <v>2382</v>
      </c>
      <c r="E1938" t="s">
        <v>88</v>
      </c>
      <c r="F1938" t="s">
        <v>79</v>
      </c>
      <c r="G1938" t="s">
        <v>51</v>
      </c>
      <c r="H1938" s="20" t="s">
        <v>52</v>
      </c>
      <c r="I1938" t="s">
        <v>53</v>
      </c>
      <c r="J1938" t="s">
        <v>54</v>
      </c>
      <c r="K1938">
        <v>3</v>
      </c>
      <c r="L1938" t="s">
        <v>55</v>
      </c>
      <c r="M1938" t="s">
        <v>56</v>
      </c>
      <c r="N1938" t="s">
        <v>57</v>
      </c>
      <c r="O1938" s="21" t="s">
        <v>58</v>
      </c>
      <c r="P1938" s="21" t="s">
        <v>64</v>
      </c>
      <c r="Q1938" s="20" t="s">
        <v>2380</v>
      </c>
      <c r="R1938" s="21" t="s">
        <v>2381</v>
      </c>
      <c r="S1938" s="35">
        <v>1</v>
      </c>
      <c r="T1938" s="22">
        <v>1</v>
      </c>
      <c r="U1938" s="20" t="s">
        <v>62</v>
      </c>
      <c r="V1938" s="20">
        <v>45761</v>
      </c>
      <c r="W1938" s="21">
        <v>4</v>
      </c>
      <c r="X1938" s="20">
        <v>45772</v>
      </c>
      <c r="Y1938" s="20">
        <v>45763</v>
      </c>
      <c r="Z1938" s="48">
        <v>4</v>
      </c>
      <c r="AA1938">
        <v>2025</v>
      </c>
      <c r="AB1938" s="45">
        <v>224995</v>
      </c>
      <c r="AC1938" s="45">
        <v>224995</v>
      </c>
      <c r="AI1938" s="10"/>
      <c r="AK1938" s="10"/>
    </row>
    <row r="1939" spans="1:37">
      <c r="A1939" t="s">
        <v>45</v>
      </c>
      <c r="B1939" t="s">
        <v>46</v>
      </c>
      <c r="C1939" t="s">
        <v>47</v>
      </c>
      <c r="D1939" t="s">
        <v>2383</v>
      </c>
      <c r="E1939" t="s">
        <v>88</v>
      </c>
      <c r="F1939" t="s">
        <v>79</v>
      </c>
      <c r="G1939" t="s">
        <v>51</v>
      </c>
      <c r="H1939" s="20" t="s">
        <v>52</v>
      </c>
      <c r="I1939" t="s">
        <v>53</v>
      </c>
      <c r="J1939" t="s">
        <v>54</v>
      </c>
      <c r="K1939">
        <v>3</v>
      </c>
      <c r="L1939" t="s">
        <v>55</v>
      </c>
      <c r="M1939" t="s">
        <v>77</v>
      </c>
      <c r="N1939" t="s">
        <v>89</v>
      </c>
      <c r="O1939" s="21" t="s">
        <v>58</v>
      </c>
      <c r="P1939" s="21" t="s">
        <v>90</v>
      </c>
      <c r="Q1939" s="20" t="s">
        <v>214</v>
      </c>
      <c r="R1939" s="21" t="s">
        <v>215</v>
      </c>
      <c r="S1939" s="35">
        <v>1</v>
      </c>
      <c r="T1939" s="22">
        <v>1</v>
      </c>
      <c r="U1939" s="20" t="s">
        <v>62</v>
      </c>
      <c r="V1939" s="20">
        <v>45762</v>
      </c>
      <c r="W1939" s="21">
        <v>4</v>
      </c>
      <c r="X1939" s="20">
        <v>45771</v>
      </c>
      <c r="Y1939" s="20">
        <v>45763</v>
      </c>
      <c r="Z1939" s="48">
        <v>4</v>
      </c>
      <c r="AA1939">
        <v>2025</v>
      </c>
      <c r="AB1939" s="45">
        <v>46871</v>
      </c>
      <c r="AC1939" s="45">
        <v>46871</v>
      </c>
      <c r="AI1939" s="10"/>
      <c r="AK1939" s="10"/>
    </row>
    <row r="1940" spans="1:37">
      <c r="A1940" t="s">
        <v>45</v>
      </c>
      <c r="B1940" t="s">
        <v>46</v>
      </c>
      <c r="C1940" t="s">
        <v>47</v>
      </c>
      <c r="D1940" t="s">
        <v>2384</v>
      </c>
      <c r="E1940" t="s">
        <v>88</v>
      </c>
      <c r="F1940" t="s">
        <v>79</v>
      </c>
      <c r="G1940" t="s">
        <v>51</v>
      </c>
      <c r="H1940" s="20" t="s">
        <v>52</v>
      </c>
      <c r="I1940" t="s">
        <v>53</v>
      </c>
      <c r="J1940" t="s">
        <v>54</v>
      </c>
      <c r="K1940">
        <v>3</v>
      </c>
      <c r="L1940" t="s">
        <v>55</v>
      </c>
      <c r="M1940" t="s">
        <v>77</v>
      </c>
      <c r="N1940" t="s">
        <v>89</v>
      </c>
      <c r="O1940" s="21" t="s">
        <v>58</v>
      </c>
      <c r="P1940" s="21" t="s">
        <v>137</v>
      </c>
      <c r="Q1940" s="20" t="s">
        <v>138</v>
      </c>
      <c r="R1940" s="21" t="s">
        <v>139</v>
      </c>
      <c r="S1940" s="35">
        <v>1</v>
      </c>
      <c r="T1940" s="22">
        <v>1</v>
      </c>
      <c r="U1940" s="20" t="s">
        <v>62</v>
      </c>
      <c r="V1940" s="20">
        <v>45762</v>
      </c>
      <c r="W1940" s="21">
        <v>4</v>
      </c>
      <c r="X1940" s="20">
        <v>45769</v>
      </c>
      <c r="Y1940" s="20">
        <v>45763</v>
      </c>
      <c r="Z1940" s="48">
        <v>4</v>
      </c>
      <c r="AA1940">
        <v>2025</v>
      </c>
      <c r="AB1940" s="45">
        <v>137492</v>
      </c>
      <c r="AC1940" s="45">
        <v>137492</v>
      </c>
      <c r="AI1940" s="10"/>
      <c r="AK1940" s="10"/>
    </row>
    <row r="1941" spans="1:37">
      <c r="A1941" t="s">
        <v>45</v>
      </c>
      <c r="B1941" t="s">
        <v>46</v>
      </c>
      <c r="C1941" t="s">
        <v>47</v>
      </c>
      <c r="D1941" t="s">
        <v>2385</v>
      </c>
      <c r="E1941" t="s">
        <v>88</v>
      </c>
      <c r="F1941" t="s">
        <v>79</v>
      </c>
      <c r="G1941" t="s">
        <v>51</v>
      </c>
      <c r="H1941" s="20" t="s">
        <v>52</v>
      </c>
      <c r="I1941" t="s">
        <v>53</v>
      </c>
      <c r="J1941" t="s">
        <v>54</v>
      </c>
      <c r="K1941">
        <v>3</v>
      </c>
      <c r="L1941" t="s">
        <v>55</v>
      </c>
      <c r="M1941" t="s">
        <v>77</v>
      </c>
      <c r="N1941" t="s">
        <v>89</v>
      </c>
      <c r="O1941" s="21" t="s">
        <v>58</v>
      </c>
      <c r="P1941" s="21" t="s">
        <v>366</v>
      </c>
      <c r="Q1941" s="20" t="s">
        <v>2386</v>
      </c>
      <c r="R1941" s="21" t="s">
        <v>2387</v>
      </c>
      <c r="S1941" s="35">
        <v>1</v>
      </c>
      <c r="T1941" s="22">
        <v>1</v>
      </c>
      <c r="U1941" s="20" t="s">
        <v>62</v>
      </c>
      <c r="V1941" s="20">
        <v>45762</v>
      </c>
      <c r="W1941" s="21">
        <v>4</v>
      </c>
      <c r="X1941" s="20">
        <v>45771</v>
      </c>
      <c r="Y1941" s="20">
        <v>45763</v>
      </c>
      <c r="Z1941" s="48">
        <v>4</v>
      </c>
      <c r="AA1941">
        <v>2025</v>
      </c>
      <c r="AB1941" s="45">
        <v>43745</v>
      </c>
      <c r="AC1941" s="45">
        <v>43745</v>
      </c>
      <c r="AI1941" s="10"/>
      <c r="AK1941" s="10"/>
    </row>
    <row r="1942" spans="1:37">
      <c r="A1942" t="s">
        <v>45</v>
      </c>
      <c r="B1942" t="s">
        <v>46</v>
      </c>
      <c r="C1942" t="s">
        <v>47</v>
      </c>
      <c r="D1942" t="s">
        <v>2388</v>
      </c>
      <c r="E1942" t="s">
        <v>88</v>
      </c>
      <c r="F1942" t="s">
        <v>79</v>
      </c>
      <c r="G1942" t="s">
        <v>51</v>
      </c>
      <c r="H1942" s="20" t="s">
        <v>52</v>
      </c>
      <c r="I1942" t="s">
        <v>53</v>
      </c>
      <c r="J1942" t="s">
        <v>54</v>
      </c>
      <c r="K1942">
        <v>3</v>
      </c>
      <c r="L1942" t="s">
        <v>55</v>
      </c>
      <c r="M1942" t="s">
        <v>77</v>
      </c>
      <c r="N1942" t="s">
        <v>89</v>
      </c>
      <c r="O1942" s="21" t="s">
        <v>58</v>
      </c>
      <c r="P1942" s="21" t="s">
        <v>119</v>
      </c>
      <c r="Q1942" s="20" t="s">
        <v>728</v>
      </c>
      <c r="R1942" s="21" t="s">
        <v>729</v>
      </c>
      <c r="S1942" s="35">
        <v>2</v>
      </c>
      <c r="T1942" s="22">
        <v>2</v>
      </c>
      <c r="U1942" s="20" t="s">
        <v>62</v>
      </c>
      <c r="V1942" s="20">
        <v>45762</v>
      </c>
      <c r="W1942" s="21">
        <v>4</v>
      </c>
      <c r="X1942" s="20">
        <v>45769</v>
      </c>
      <c r="Y1942" s="20">
        <v>45768</v>
      </c>
      <c r="Z1942" s="48">
        <v>4</v>
      </c>
      <c r="AA1942">
        <v>2025</v>
      </c>
      <c r="AB1942" s="45">
        <v>146654</v>
      </c>
      <c r="AC1942" s="45">
        <v>146654</v>
      </c>
      <c r="AI1942" s="10"/>
      <c r="AK1942" s="10"/>
    </row>
    <row r="1943" spans="1:37">
      <c r="A1943" t="s">
        <v>45</v>
      </c>
      <c r="B1943" t="s">
        <v>46</v>
      </c>
      <c r="C1943" t="s">
        <v>47</v>
      </c>
      <c r="D1943" t="s">
        <v>2389</v>
      </c>
      <c r="E1943" t="s">
        <v>88</v>
      </c>
      <c r="F1943" t="s">
        <v>79</v>
      </c>
      <c r="G1943" t="s">
        <v>51</v>
      </c>
      <c r="H1943" s="20" t="s">
        <v>52</v>
      </c>
      <c r="I1943" t="s">
        <v>53</v>
      </c>
      <c r="J1943" t="s">
        <v>54</v>
      </c>
      <c r="K1943">
        <v>3</v>
      </c>
      <c r="L1943" t="s">
        <v>55</v>
      </c>
      <c r="M1943" t="s">
        <v>77</v>
      </c>
      <c r="N1943" t="s">
        <v>89</v>
      </c>
      <c r="O1943" s="21" t="s">
        <v>58</v>
      </c>
      <c r="P1943" s="21" t="s">
        <v>126</v>
      </c>
      <c r="Q1943" s="20" t="s">
        <v>1640</v>
      </c>
      <c r="R1943" s="21" t="s">
        <v>1641</v>
      </c>
      <c r="S1943" s="35">
        <v>1</v>
      </c>
      <c r="T1943" s="22">
        <v>1</v>
      </c>
      <c r="U1943" s="20" t="s">
        <v>62</v>
      </c>
      <c r="V1943" s="20">
        <v>45762</v>
      </c>
      <c r="W1943" s="21">
        <v>4</v>
      </c>
      <c r="X1943" s="20">
        <v>45771</v>
      </c>
      <c r="Y1943" s="20">
        <v>45768</v>
      </c>
      <c r="Z1943" s="48">
        <v>4</v>
      </c>
      <c r="AA1943">
        <v>2025</v>
      </c>
      <c r="AB1943" s="45">
        <v>56243</v>
      </c>
      <c r="AC1943" s="45">
        <v>56243</v>
      </c>
      <c r="AI1943" s="10"/>
      <c r="AK1943" s="10"/>
    </row>
    <row r="1944" spans="1:37">
      <c r="A1944" t="s">
        <v>45</v>
      </c>
      <c r="B1944" t="s">
        <v>46</v>
      </c>
      <c r="C1944" t="s">
        <v>47</v>
      </c>
      <c r="D1944" t="s">
        <v>2390</v>
      </c>
      <c r="E1944" t="s">
        <v>88</v>
      </c>
      <c r="F1944" t="s">
        <v>79</v>
      </c>
      <c r="G1944" t="s">
        <v>51</v>
      </c>
      <c r="H1944" s="20" t="s">
        <v>52</v>
      </c>
      <c r="I1944" t="s">
        <v>53</v>
      </c>
      <c r="J1944" t="s">
        <v>54</v>
      </c>
      <c r="K1944">
        <v>3</v>
      </c>
      <c r="L1944" t="s">
        <v>55</v>
      </c>
      <c r="M1944" t="s">
        <v>77</v>
      </c>
      <c r="N1944" t="s">
        <v>89</v>
      </c>
      <c r="O1944" s="21" t="s">
        <v>58</v>
      </c>
      <c r="P1944" s="21" t="s">
        <v>90</v>
      </c>
      <c r="Q1944" s="20" t="s">
        <v>377</v>
      </c>
      <c r="R1944" s="21" t="s">
        <v>378</v>
      </c>
      <c r="S1944" s="35">
        <v>2</v>
      </c>
      <c r="T1944" s="22">
        <v>2</v>
      </c>
      <c r="U1944" s="20" t="s">
        <v>62</v>
      </c>
      <c r="V1944" s="20">
        <v>45762</v>
      </c>
      <c r="W1944" s="21">
        <v>4</v>
      </c>
      <c r="X1944" s="20">
        <v>45769</v>
      </c>
      <c r="Y1944" s="20">
        <v>45763</v>
      </c>
      <c r="Z1944" s="48">
        <v>4</v>
      </c>
      <c r="AA1944">
        <v>2025</v>
      </c>
      <c r="AB1944" s="45">
        <v>199984</v>
      </c>
      <c r="AC1944" s="45">
        <v>199984</v>
      </c>
      <c r="AI1944" s="10"/>
      <c r="AK1944" s="10"/>
    </row>
    <row r="1945" spans="1:37">
      <c r="A1945" t="s">
        <v>45</v>
      </c>
      <c r="B1945" t="s">
        <v>46</v>
      </c>
      <c r="C1945" t="s">
        <v>47</v>
      </c>
      <c r="D1945" t="s">
        <v>2391</v>
      </c>
      <c r="E1945" t="s">
        <v>88</v>
      </c>
      <c r="F1945" t="s">
        <v>79</v>
      </c>
      <c r="G1945" t="s">
        <v>51</v>
      </c>
      <c r="H1945" s="20" t="s">
        <v>52</v>
      </c>
      <c r="I1945" t="s">
        <v>53</v>
      </c>
      <c r="J1945" t="s">
        <v>54</v>
      </c>
      <c r="K1945">
        <v>3</v>
      </c>
      <c r="L1945" t="s">
        <v>55</v>
      </c>
      <c r="M1945" t="s">
        <v>77</v>
      </c>
      <c r="N1945" t="s">
        <v>89</v>
      </c>
      <c r="O1945" s="21" t="s">
        <v>58</v>
      </c>
      <c r="P1945" s="21" t="s">
        <v>126</v>
      </c>
      <c r="Q1945" s="20" t="s">
        <v>1640</v>
      </c>
      <c r="R1945" s="21" t="s">
        <v>1641</v>
      </c>
      <c r="S1945" s="35">
        <v>1</v>
      </c>
      <c r="T1945" s="22">
        <v>1</v>
      </c>
      <c r="U1945" s="20" t="s">
        <v>62</v>
      </c>
      <c r="V1945" s="20">
        <v>45762</v>
      </c>
      <c r="W1945" s="21">
        <v>4</v>
      </c>
      <c r="X1945" s="20">
        <v>45769</v>
      </c>
      <c r="Y1945" s="20">
        <v>45768</v>
      </c>
      <c r="Z1945" s="48">
        <v>4</v>
      </c>
      <c r="AA1945">
        <v>2025</v>
      </c>
      <c r="AB1945" s="45">
        <v>56243</v>
      </c>
      <c r="AC1945" s="45">
        <v>56243</v>
      </c>
      <c r="AI1945" s="10"/>
      <c r="AK1945" s="10"/>
    </row>
    <row r="1946" spans="1:37">
      <c r="A1946" t="s">
        <v>45</v>
      </c>
      <c r="B1946" t="s">
        <v>46</v>
      </c>
      <c r="C1946" t="s">
        <v>47</v>
      </c>
      <c r="D1946" t="s">
        <v>2392</v>
      </c>
      <c r="E1946" t="s">
        <v>88</v>
      </c>
      <c r="F1946" t="s">
        <v>79</v>
      </c>
      <c r="G1946" t="s">
        <v>51</v>
      </c>
      <c r="H1946" s="20" t="s">
        <v>52</v>
      </c>
      <c r="I1946" t="s">
        <v>53</v>
      </c>
      <c r="J1946" t="s">
        <v>54</v>
      </c>
      <c r="K1946">
        <v>3</v>
      </c>
      <c r="L1946" t="s">
        <v>55</v>
      </c>
      <c r="M1946" t="s">
        <v>77</v>
      </c>
      <c r="N1946" t="s">
        <v>89</v>
      </c>
      <c r="O1946" s="21" t="s">
        <v>58</v>
      </c>
      <c r="P1946" s="21" t="s">
        <v>90</v>
      </c>
      <c r="Q1946" s="20" t="s">
        <v>1775</v>
      </c>
      <c r="R1946" s="21" t="s">
        <v>1776</v>
      </c>
      <c r="S1946" s="35">
        <v>1</v>
      </c>
      <c r="T1946" s="22">
        <v>1</v>
      </c>
      <c r="U1946" s="20" t="s">
        <v>62</v>
      </c>
      <c r="V1946" s="20">
        <v>45752</v>
      </c>
      <c r="W1946" s="21">
        <v>4</v>
      </c>
      <c r="X1946" s="20">
        <v>45761</v>
      </c>
      <c r="Y1946" s="20">
        <v>45756</v>
      </c>
      <c r="Z1946" s="48">
        <v>4</v>
      </c>
      <c r="AA1946">
        <v>2025</v>
      </c>
      <c r="AB1946" s="45">
        <v>53326</v>
      </c>
      <c r="AC1946" s="45">
        <v>53326</v>
      </c>
      <c r="AI1946" s="10"/>
      <c r="AK1946" s="10"/>
    </row>
    <row r="1947" spans="1:37">
      <c r="A1947" t="s">
        <v>45</v>
      </c>
      <c r="B1947" t="s">
        <v>46</v>
      </c>
      <c r="C1947" t="s">
        <v>47</v>
      </c>
      <c r="D1947" t="s">
        <v>2393</v>
      </c>
      <c r="E1947" t="s">
        <v>88</v>
      </c>
      <c r="F1947" t="s">
        <v>79</v>
      </c>
      <c r="G1947" t="s">
        <v>51</v>
      </c>
      <c r="H1947" s="20" t="s">
        <v>52</v>
      </c>
      <c r="I1947" t="s">
        <v>53</v>
      </c>
      <c r="J1947" t="s">
        <v>54</v>
      </c>
      <c r="K1947">
        <v>3</v>
      </c>
      <c r="L1947" t="s">
        <v>55</v>
      </c>
      <c r="M1947" t="s">
        <v>77</v>
      </c>
      <c r="N1947" t="s">
        <v>89</v>
      </c>
      <c r="O1947" s="21" t="s">
        <v>58</v>
      </c>
      <c r="P1947" s="21" t="s">
        <v>97</v>
      </c>
      <c r="Q1947" s="20" t="s">
        <v>1652</v>
      </c>
      <c r="R1947" s="21" t="s">
        <v>1653</v>
      </c>
      <c r="S1947" s="35">
        <v>1</v>
      </c>
      <c r="T1947" s="22">
        <v>1</v>
      </c>
      <c r="U1947" s="20" t="s">
        <v>62</v>
      </c>
      <c r="V1947" s="20">
        <v>45754</v>
      </c>
      <c r="W1947" s="21">
        <v>4</v>
      </c>
      <c r="X1947" s="20">
        <v>45772</v>
      </c>
      <c r="Y1947" s="20">
        <v>45770</v>
      </c>
      <c r="Z1947" s="48">
        <v>4</v>
      </c>
      <c r="AA1947">
        <v>2025</v>
      </c>
      <c r="AB1947" s="45">
        <v>43327</v>
      </c>
      <c r="AC1947" s="45">
        <v>43327</v>
      </c>
      <c r="AI1947" s="10"/>
      <c r="AK1947" s="10"/>
    </row>
    <row r="1948" spans="1:37">
      <c r="A1948" t="s">
        <v>45</v>
      </c>
      <c r="B1948" t="s">
        <v>46</v>
      </c>
      <c r="C1948" t="s">
        <v>47</v>
      </c>
      <c r="D1948" t="s">
        <v>2394</v>
      </c>
      <c r="E1948" t="s">
        <v>88</v>
      </c>
      <c r="F1948" t="s">
        <v>79</v>
      </c>
      <c r="G1948" t="s">
        <v>51</v>
      </c>
      <c r="H1948" s="20" t="s">
        <v>52</v>
      </c>
      <c r="I1948" t="s">
        <v>53</v>
      </c>
      <c r="J1948" t="s">
        <v>54</v>
      </c>
      <c r="K1948">
        <v>3</v>
      </c>
      <c r="L1948" t="s">
        <v>55</v>
      </c>
      <c r="M1948" t="s">
        <v>56</v>
      </c>
      <c r="N1948" t="s">
        <v>57</v>
      </c>
      <c r="O1948" s="21" t="s">
        <v>58</v>
      </c>
      <c r="P1948" s="21" t="s">
        <v>64</v>
      </c>
      <c r="Q1948" s="20" t="s">
        <v>325</v>
      </c>
      <c r="R1948" s="21" t="s">
        <v>326</v>
      </c>
      <c r="S1948" s="35">
        <v>1</v>
      </c>
      <c r="T1948" s="22">
        <v>1</v>
      </c>
      <c r="U1948" s="20" t="s">
        <v>62</v>
      </c>
      <c r="V1948" s="20">
        <v>45754</v>
      </c>
      <c r="W1948" s="21">
        <v>4</v>
      </c>
      <c r="X1948" s="20">
        <v>45772</v>
      </c>
      <c r="Y1948" s="20">
        <v>45763</v>
      </c>
      <c r="Z1948" s="48">
        <v>4</v>
      </c>
      <c r="AA1948">
        <v>2025</v>
      </c>
      <c r="AB1948" s="45">
        <v>79994</v>
      </c>
      <c r="AC1948" s="45">
        <v>79994</v>
      </c>
      <c r="AI1948" s="10"/>
      <c r="AK1948" s="10"/>
    </row>
    <row r="1949" spans="1:37">
      <c r="A1949" t="s">
        <v>45</v>
      </c>
      <c r="B1949" t="s">
        <v>46</v>
      </c>
      <c r="C1949" t="s">
        <v>47</v>
      </c>
      <c r="D1949" t="s">
        <v>2395</v>
      </c>
      <c r="E1949" t="s">
        <v>88</v>
      </c>
      <c r="F1949" t="s">
        <v>79</v>
      </c>
      <c r="G1949" t="s">
        <v>51</v>
      </c>
      <c r="H1949" s="20" t="s">
        <v>52</v>
      </c>
      <c r="I1949" t="s">
        <v>53</v>
      </c>
      <c r="J1949" t="s">
        <v>54</v>
      </c>
      <c r="K1949">
        <v>3</v>
      </c>
      <c r="L1949" t="s">
        <v>55</v>
      </c>
      <c r="M1949" t="s">
        <v>56</v>
      </c>
      <c r="N1949" t="s">
        <v>57</v>
      </c>
      <c r="O1949" s="21" t="s">
        <v>58</v>
      </c>
      <c r="P1949" s="21" t="s">
        <v>64</v>
      </c>
      <c r="Q1949" s="20" t="s">
        <v>410</v>
      </c>
      <c r="R1949" s="21" t="s">
        <v>411</v>
      </c>
      <c r="S1949" s="35">
        <v>1</v>
      </c>
      <c r="T1949" s="22">
        <v>1</v>
      </c>
      <c r="U1949" s="20" t="s">
        <v>62</v>
      </c>
      <c r="V1949" s="20">
        <v>45754</v>
      </c>
      <c r="W1949" s="21">
        <v>4</v>
      </c>
      <c r="X1949" s="20">
        <v>45764</v>
      </c>
      <c r="Y1949" s="20">
        <v>45761</v>
      </c>
      <c r="Z1949" s="48">
        <v>4</v>
      </c>
      <c r="AA1949">
        <v>2025</v>
      </c>
      <c r="AB1949" s="45">
        <v>46660</v>
      </c>
      <c r="AC1949" s="45">
        <v>46660</v>
      </c>
      <c r="AI1949" s="10"/>
      <c r="AK1949" s="10"/>
    </row>
    <row r="1950" spans="1:37">
      <c r="A1950" t="s">
        <v>45</v>
      </c>
      <c r="B1950" t="s">
        <v>46</v>
      </c>
      <c r="C1950" t="s">
        <v>47</v>
      </c>
      <c r="D1950" t="s">
        <v>2396</v>
      </c>
      <c r="E1950" t="s">
        <v>88</v>
      </c>
      <c r="F1950" t="s">
        <v>79</v>
      </c>
      <c r="G1950" t="s">
        <v>51</v>
      </c>
      <c r="H1950" s="20" t="s">
        <v>52</v>
      </c>
      <c r="I1950" t="s">
        <v>53</v>
      </c>
      <c r="J1950" t="s">
        <v>54</v>
      </c>
      <c r="K1950">
        <v>3</v>
      </c>
      <c r="L1950" t="s">
        <v>55</v>
      </c>
      <c r="M1950" t="s">
        <v>77</v>
      </c>
      <c r="N1950" t="s">
        <v>89</v>
      </c>
      <c r="O1950" s="21" t="s">
        <v>58</v>
      </c>
      <c r="P1950" s="21" t="s">
        <v>253</v>
      </c>
      <c r="Q1950" s="20" t="s">
        <v>469</v>
      </c>
      <c r="R1950" s="21" t="s">
        <v>470</v>
      </c>
      <c r="S1950" s="35">
        <v>1</v>
      </c>
      <c r="T1950" s="22">
        <v>1</v>
      </c>
      <c r="U1950" s="20" t="s">
        <v>62</v>
      </c>
      <c r="V1950" s="20">
        <v>45754</v>
      </c>
      <c r="W1950" s="21">
        <v>4</v>
      </c>
      <c r="X1950" s="20">
        <v>45768</v>
      </c>
      <c r="Y1950" s="20">
        <v>45763</v>
      </c>
      <c r="Z1950" s="48">
        <v>4</v>
      </c>
      <c r="AA1950">
        <v>2025</v>
      </c>
      <c r="AB1950" s="45">
        <v>46662</v>
      </c>
      <c r="AC1950" s="45">
        <v>46662</v>
      </c>
      <c r="AI1950" s="10"/>
      <c r="AK1950" s="10"/>
    </row>
    <row r="1951" spans="1:37">
      <c r="A1951" t="s">
        <v>45</v>
      </c>
      <c r="B1951" t="s">
        <v>46</v>
      </c>
      <c r="C1951" t="s">
        <v>47</v>
      </c>
      <c r="D1951" t="s">
        <v>2397</v>
      </c>
      <c r="E1951" t="s">
        <v>88</v>
      </c>
      <c r="F1951" t="s">
        <v>79</v>
      </c>
      <c r="G1951" t="s">
        <v>51</v>
      </c>
      <c r="H1951" s="20" t="s">
        <v>52</v>
      </c>
      <c r="I1951" t="s">
        <v>53</v>
      </c>
      <c r="J1951" t="s">
        <v>54</v>
      </c>
      <c r="K1951">
        <v>3</v>
      </c>
      <c r="L1951" t="s">
        <v>55</v>
      </c>
      <c r="M1951" t="s">
        <v>56</v>
      </c>
      <c r="N1951" t="s">
        <v>57</v>
      </c>
      <c r="O1951" s="21" t="s">
        <v>58</v>
      </c>
      <c r="P1951" s="21" t="s">
        <v>64</v>
      </c>
      <c r="Q1951" s="20" t="s">
        <v>410</v>
      </c>
      <c r="R1951" s="21" t="s">
        <v>411</v>
      </c>
      <c r="S1951" s="35">
        <v>1</v>
      </c>
      <c r="T1951" s="22">
        <v>1</v>
      </c>
      <c r="U1951" s="20" t="s">
        <v>62</v>
      </c>
      <c r="V1951" s="20">
        <v>45754</v>
      </c>
      <c r="W1951" s="21">
        <v>4</v>
      </c>
      <c r="X1951" s="20">
        <v>45764</v>
      </c>
      <c r="Y1951" s="20">
        <v>45761</v>
      </c>
      <c r="Z1951" s="48">
        <v>4</v>
      </c>
      <c r="AA1951">
        <v>2025</v>
      </c>
      <c r="AB1951" s="45">
        <v>46660</v>
      </c>
      <c r="AC1951" s="45">
        <v>46660</v>
      </c>
      <c r="AI1951" s="10"/>
      <c r="AK1951" s="10"/>
    </row>
    <row r="1952" spans="1:37">
      <c r="A1952" t="s">
        <v>45</v>
      </c>
      <c r="B1952" t="s">
        <v>46</v>
      </c>
      <c r="C1952" t="s">
        <v>47</v>
      </c>
      <c r="D1952" t="s">
        <v>2398</v>
      </c>
      <c r="E1952" t="s">
        <v>88</v>
      </c>
      <c r="F1952" t="s">
        <v>79</v>
      </c>
      <c r="G1952" t="s">
        <v>51</v>
      </c>
      <c r="H1952" s="20" t="s">
        <v>52</v>
      </c>
      <c r="I1952" t="s">
        <v>53</v>
      </c>
      <c r="J1952" t="s">
        <v>54</v>
      </c>
      <c r="K1952">
        <v>3</v>
      </c>
      <c r="L1952" t="s">
        <v>55</v>
      </c>
      <c r="M1952" t="s">
        <v>77</v>
      </c>
      <c r="N1952" t="s">
        <v>89</v>
      </c>
      <c r="O1952" s="21" t="s">
        <v>58</v>
      </c>
      <c r="P1952" s="21" t="s">
        <v>97</v>
      </c>
      <c r="Q1952" s="20" t="s">
        <v>260</v>
      </c>
      <c r="R1952" s="21" t="s">
        <v>261</v>
      </c>
      <c r="S1952" s="35">
        <v>1</v>
      </c>
      <c r="T1952" s="22">
        <v>1</v>
      </c>
      <c r="U1952" s="20" t="s">
        <v>62</v>
      </c>
      <c r="V1952" s="20">
        <v>45754</v>
      </c>
      <c r="W1952" s="21">
        <v>4</v>
      </c>
      <c r="X1952" s="20">
        <v>45764</v>
      </c>
      <c r="Y1952" s="20">
        <v>45761</v>
      </c>
      <c r="Z1952" s="48">
        <v>4</v>
      </c>
      <c r="AA1952">
        <v>2025</v>
      </c>
      <c r="AB1952" s="45">
        <v>43327</v>
      </c>
      <c r="AC1952" s="45">
        <v>43327</v>
      </c>
      <c r="AI1952" s="10"/>
      <c r="AK1952" s="10"/>
    </row>
    <row r="1953" spans="1:37">
      <c r="A1953" t="s">
        <v>45</v>
      </c>
      <c r="B1953" t="s">
        <v>46</v>
      </c>
      <c r="C1953" t="s">
        <v>47</v>
      </c>
      <c r="D1953" t="s">
        <v>2399</v>
      </c>
      <c r="E1953" t="s">
        <v>88</v>
      </c>
      <c r="F1953" t="s">
        <v>79</v>
      </c>
      <c r="G1953" t="s">
        <v>51</v>
      </c>
      <c r="H1953" s="20" t="s">
        <v>52</v>
      </c>
      <c r="I1953" t="s">
        <v>53</v>
      </c>
      <c r="J1953" t="s">
        <v>54</v>
      </c>
      <c r="K1953">
        <v>3</v>
      </c>
      <c r="L1953" t="s">
        <v>55</v>
      </c>
      <c r="M1953" t="s">
        <v>56</v>
      </c>
      <c r="N1953" t="s">
        <v>57</v>
      </c>
      <c r="O1953" s="21" t="s">
        <v>58</v>
      </c>
      <c r="P1953" s="21" t="s">
        <v>64</v>
      </c>
      <c r="Q1953" s="20" t="s">
        <v>224</v>
      </c>
      <c r="R1953" s="21" t="s">
        <v>225</v>
      </c>
      <c r="S1953" s="35">
        <v>1</v>
      </c>
      <c r="T1953" s="22">
        <v>1</v>
      </c>
      <c r="U1953" s="20" t="s">
        <v>62</v>
      </c>
      <c r="V1953" s="20">
        <v>45754</v>
      </c>
      <c r="W1953" s="21">
        <v>4</v>
      </c>
      <c r="X1953" s="20">
        <v>45762</v>
      </c>
      <c r="Y1953" s="20">
        <v>45756</v>
      </c>
      <c r="Z1953" s="48">
        <v>4</v>
      </c>
      <c r="AA1953">
        <v>2025</v>
      </c>
      <c r="AB1953" s="45">
        <v>117849</v>
      </c>
      <c r="AC1953" s="45">
        <v>117849</v>
      </c>
      <c r="AI1953" s="10"/>
      <c r="AK1953" s="10"/>
    </row>
    <row r="1954" spans="1:37">
      <c r="A1954" t="s">
        <v>45</v>
      </c>
      <c r="B1954" t="s">
        <v>46</v>
      </c>
      <c r="C1954" t="s">
        <v>47</v>
      </c>
      <c r="D1954" t="s">
        <v>2400</v>
      </c>
      <c r="E1954" t="s">
        <v>88</v>
      </c>
      <c r="F1954" t="s">
        <v>79</v>
      </c>
      <c r="G1954" t="s">
        <v>51</v>
      </c>
      <c r="H1954" s="20" t="s">
        <v>52</v>
      </c>
      <c r="I1954" t="s">
        <v>53</v>
      </c>
      <c r="J1954" t="s">
        <v>54</v>
      </c>
      <c r="K1954">
        <v>3</v>
      </c>
      <c r="L1954" t="s">
        <v>55</v>
      </c>
      <c r="M1954" t="s">
        <v>56</v>
      </c>
      <c r="N1954" t="s">
        <v>57</v>
      </c>
      <c r="O1954" s="21" t="s">
        <v>58</v>
      </c>
      <c r="P1954" s="21" t="s">
        <v>64</v>
      </c>
      <c r="Q1954" s="20" t="s">
        <v>720</v>
      </c>
      <c r="R1954" s="21" t="s">
        <v>721</v>
      </c>
      <c r="S1954" s="35">
        <v>1</v>
      </c>
      <c r="T1954" s="22">
        <v>1</v>
      </c>
      <c r="U1954" s="20" t="s">
        <v>62</v>
      </c>
      <c r="V1954" s="20">
        <v>45752</v>
      </c>
      <c r="W1954" s="21">
        <v>4</v>
      </c>
      <c r="X1954" s="20">
        <v>45761</v>
      </c>
      <c r="Y1954" s="20">
        <v>45756</v>
      </c>
      <c r="Z1954" s="48">
        <v>4</v>
      </c>
      <c r="AA1954">
        <v>2025</v>
      </c>
      <c r="AB1954" s="45">
        <v>56663</v>
      </c>
      <c r="AC1954" s="45">
        <v>56663</v>
      </c>
      <c r="AI1954" s="10"/>
      <c r="AK1954" s="10"/>
    </row>
    <row r="1955" spans="1:37">
      <c r="A1955" t="s">
        <v>45</v>
      </c>
      <c r="B1955" t="s">
        <v>46</v>
      </c>
      <c r="C1955" t="s">
        <v>47</v>
      </c>
      <c r="D1955" t="s">
        <v>2401</v>
      </c>
      <c r="E1955" t="s">
        <v>88</v>
      </c>
      <c r="F1955" t="s">
        <v>79</v>
      </c>
      <c r="G1955" t="s">
        <v>51</v>
      </c>
      <c r="H1955" s="20" t="s">
        <v>52</v>
      </c>
      <c r="I1955" t="s">
        <v>53</v>
      </c>
      <c r="J1955" t="s">
        <v>54</v>
      </c>
      <c r="K1955">
        <v>3</v>
      </c>
      <c r="L1955" t="s">
        <v>55</v>
      </c>
      <c r="M1955" t="s">
        <v>77</v>
      </c>
      <c r="N1955" t="s">
        <v>89</v>
      </c>
      <c r="O1955" s="21" t="s">
        <v>58</v>
      </c>
      <c r="P1955" s="21" t="s">
        <v>104</v>
      </c>
      <c r="Q1955" s="20" t="s">
        <v>2402</v>
      </c>
      <c r="R1955" s="21" t="s">
        <v>2403</v>
      </c>
      <c r="S1955" s="35">
        <v>1</v>
      </c>
      <c r="T1955" s="22">
        <v>1</v>
      </c>
      <c r="U1955" s="20" t="s">
        <v>62</v>
      </c>
      <c r="V1955" s="20">
        <v>45752</v>
      </c>
      <c r="W1955" s="21">
        <v>4</v>
      </c>
      <c r="X1955" s="20">
        <v>45761</v>
      </c>
      <c r="Y1955" s="20">
        <v>45756</v>
      </c>
      <c r="Z1955" s="48">
        <v>4</v>
      </c>
      <c r="AA1955">
        <v>2025</v>
      </c>
      <c r="AB1955" s="45">
        <v>79989</v>
      </c>
      <c r="AC1955" s="45">
        <v>79989</v>
      </c>
      <c r="AI1955" s="10"/>
      <c r="AK1955" s="10"/>
    </row>
    <row r="1956" spans="1:37">
      <c r="A1956" t="s">
        <v>45</v>
      </c>
      <c r="B1956" t="s">
        <v>46</v>
      </c>
      <c r="C1956" t="s">
        <v>47</v>
      </c>
      <c r="D1956" t="s">
        <v>2404</v>
      </c>
      <c r="E1956" t="s">
        <v>88</v>
      </c>
      <c r="F1956" t="s">
        <v>79</v>
      </c>
      <c r="G1956" t="s">
        <v>51</v>
      </c>
      <c r="H1956" s="20" t="s">
        <v>52</v>
      </c>
      <c r="I1956" t="s">
        <v>53</v>
      </c>
      <c r="J1956" t="s">
        <v>54</v>
      </c>
      <c r="K1956">
        <v>3</v>
      </c>
      <c r="L1956" t="s">
        <v>55</v>
      </c>
      <c r="M1956" t="s">
        <v>56</v>
      </c>
      <c r="N1956" t="s">
        <v>57</v>
      </c>
      <c r="O1956" s="21" t="s">
        <v>58</v>
      </c>
      <c r="P1956" s="21" t="s">
        <v>207</v>
      </c>
      <c r="Q1956" s="20" t="s">
        <v>617</v>
      </c>
      <c r="R1956" s="21" t="s">
        <v>618</v>
      </c>
      <c r="S1956" s="35">
        <v>1</v>
      </c>
      <c r="T1956" s="22">
        <v>1</v>
      </c>
      <c r="U1956" s="20" t="s">
        <v>62</v>
      </c>
      <c r="V1956" s="20">
        <v>45754</v>
      </c>
      <c r="W1956" s="21">
        <v>4</v>
      </c>
      <c r="X1956" s="20">
        <v>45763</v>
      </c>
      <c r="Y1956" s="20">
        <v>45761</v>
      </c>
      <c r="Z1956" s="48">
        <v>4</v>
      </c>
      <c r="AA1956">
        <v>2025</v>
      </c>
      <c r="AB1956" s="45">
        <v>36661</v>
      </c>
      <c r="AC1956" s="45">
        <v>36661</v>
      </c>
      <c r="AI1956" s="10"/>
      <c r="AK1956" s="10"/>
    </row>
    <row r="1957" spans="1:37">
      <c r="A1957" t="s">
        <v>45</v>
      </c>
      <c r="B1957" t="s">
        <v>46</v>
      </c>
      <c r="C1957" t="s">
        <v>47</v>
      </c>
      <c r="D1957" t="s">
        <v>2405</v>
      </c>
      <c r="E1957" t="s">
        <v>88</v>
      </c>
      <c r="F1957" t="s">
        <v>79</v>
      </c>
      <c r="G1957" t="s">
        <v>51</v>
      </c>
      <c r="H1957" s="20" t="s">
        <v>52</v>
      </c>
      <c r="I1957" t="s">
        <v>53</v>
      </c>
      <c r="J1957" t="s">
        <v>54</v>
      </c>
      <c r="K1957">
        <v>3</v>
      </c>
      <c r="L1957" t="s">
        <v>55</v>
      </c>
      <c r="M1957" t="s">
        <v>77</v>
      </c>
      <c r="N1957" t="s">
        <v>89</v>
      </c>
      <c r="O1957" s="21" t="s">
        <v>58</v>
      </c>
      <c r="P1957" s="21" t="s">
        <v>150</v>
      </c>
      <c r="Q1957" s="20" t="s">
        <v>1137</v>
      </c>
      <c r="R1957" s="21" t="s">
        <v>1138</v>
      </c>
      <c r="S1957" s="35">
        <v>1</v>
      </c>
      <c r="T1957" s="22">
        <v>1</v>
      </c>
      <c r="U1957" s="20" t="s">
        <v>62</v>
      </c>
      <c r="V1957" s="20">
        <v>45755</v>
      </c>
      <c r="W1957" s="21">
        <v>4</v>
      </c>
      <c r="X1957" s="20">
        <v>45763</v>
      </c>
      <c r="Y1957" s="20">
        <v>45761</v>
      </c>
      <c r="Z1957" s="48">
        <v>4</v>
      </c>
      <c r="AA1957">
        <v>2025</v>
      </c>
      <c r="AB1957" s="45">
        <v>87495</v>
      </c>
      <c r="AC1957" s="45">
        <v>87495</v>
      </c>
      <c r="AI1957" s="10"/>
      <c r="AK1957" s="10"/>
    </row>
    <row r="1958" spans="1:37">
      <c r="A1958" t="s">
        <v>45</v>
      </c>
      <c r="B1958" t="s">
        <v>46</v>
      </c>
      <c r="C1958" t="s">
        <v>47</v>
      </c>
      <c r="D1958" t="s">
        <v>2406</v>
      </c>
      <c r="E1958" t="s">
        <v>88</v>
      </c>
      <c r="F1958" t="s">
        <v>79</v>
      </c>
      <c r="G1958" t="s">
        <v>51</v>
      </c>
      <c r="H1958" s="20" t="s">
        <v>58</v>
      </c>
      <c r="I1958" t="s">
        <v>53</v>
      </c>
      <c r="J1958" t="s">
        <v>54</v>
      </c>
      <c r="K1958">
        <v>3</v>
      </c>
      <c r="L1958" t="s">
        <v>55</v>
      </c>
      <c r="M1958" t="s">
        <v>77</v>
      </c>
      <c r="N1958" t="s">
        <v>89</v>
      </c>
      <c r="O1958" s="21" t="s">
        <v>58</v>
      </c>
      <c r="P1958" s="21" t="s">
        <v>119</v>
      </c>
      <c r="Q1958" s="20" t="s">
        <v>1617</v>
      </c>
      <c r="R1958" s="21" t="s">
        <v>1618</v>
      </c>
      <c r="S1958" s="35">
        <v>1</v>
      </c>
      <c r="T1958" s="22">
        <v>0</v>
      </c>
      <c r="U1958" s="20" t="s">
        <v>62</v>
      </c>
      <c r="V1958" s="20">
        <v>45755</v>
      </c>
      <c r="W1958" s="21">
        <v>4</v>
      </c>
      <c r="X1958" s="20">
        <v>45764</v>
      </c>
      <c r="Z1958" s="48">
        <v>4</v>
      </c>
      <c r="AA1958">
        <v>2025</v>
      </c>
      <c r="AB1958" s="45">
        <v>103324</v>
      </c>
      <c r="AC1958" s="45">
        <v>0</v>
      </c>
      <c r="AI1958" s="10"/>
      <c r="AK1958" s="10"/>
    </row>
    <row r="1959" spans="1:37">
      <c r="A1959" t="s">
        <v>45</v>
      </c>
      <c r="B1959" t="s">
        <v>46</v>
      </c>
      <c r="C1959" t="s">
        <v>47</v>
      </c>
      <c r="D1959" t="s">
        <v>2407</v>
      </c>
      <c r="E1959" t="s">
        <v>88</v>
      </c>
      <c r="F1959" t="s">
        <v>79</v>
      </c>
      <c r="G1959" t="s">
        <v>51</v>
      </c>
      <c r="H1959" s="20" t="s">
        <v>52</v>
      </c>
      <c r="I1959" t="s">
        <v>53</v>
      </c>
      <c r="J1959" t="s">
        <v>54</v>
      </c>
      <c r="K1959">
        <v>3</v>
      </c>
      <c r="L1959" t="s">
        <v>55</v>
      </c>
      <c r="M1959" t="s">
        <v>77</v>
      </c>
      <c r="N1959" t="s">
        <v>89</v>
      </c>
      <c r="O1959" s="21" t="s">
        <v>58</v>
      </c>
      <c r="P1959" s="21" t="s">
        <v>126</v>
      </c>
      <c r="Q1959" s="20" t="s">
        <v>217</v>
      </c>
      <c r="R1959" s="21" t="s">
        <v>218</v>
      </c>
      <c r="S1959" s="35">
        <v>1</v>
      </c>
      <c r="T1959" s="22">
        <v>1</v>
      </c>
      <c r="U1959" s="20" t="s">
        <v>62</v>
      </c>
      <c r="V1959" s="20">
        <v>45755</v>
      </c>
      <c r="W1959" s="21">
        <v>4</v>
      </c>
      <c r="X1959" s="20">
        <v>45764</v>
      </c>
      <c r="Y1959" s="20">
        <v>45761</v>
      </c>
      <c r="Z1959" s="48">
        <v>4</v>
      </c>
      <c r="AA1959">
        <v>2025</v>
      </c>
      <c r="AB1959" s="45">
        <v>68743</v>
      </c>
      <c r="AC1959" s="45">
        <v>68743</v>
      </c>
      <c r="AI1959" s="10"/>
      <c r="AK1959" s="10"/>
    </row>
    <row r="1960" spans="1:37">
      <c r="A1960" t="s">
        <v>45</v>
      </c>
      <c r="B1960" t="s">
        <v>46</v>
      </c>
      <c r="C1960" t="s">
        <v>47</v>
      </c>
      <c r="D1960" t="s">
        <v>2408</v>
      </c>
      <c r="E1960" t="s">
        <v>88</v>
      </c>
      <c r="F1960" t="s">
        <v>79</v>
      </c>
      <c r="G1960" t="s">
        <v>51</v>
      </c>
      <c r="H1960" s="20" t="s">
        <v>52</v>
      </c>
      <c r="I1960" t="s">
        <v>53</v>
      </c>
      <c r="J1960" t="s">
        <v>54</v>
      </c>
      <c r="K1960">
        <v>3</v>
      </c>
      <c r="L1960" t="s">
        <v>55</v>
      </c>
      <c r="M1960" t="s">
        <v>77</v>
      </c>
      <c r="N1960" t="s">
        <v>89</v>
      </c>
      <c r="O1960" s="21" t="s">
        <v>58</v>
      </c>
      <c r="P1960" s="21" t="s">
        <v>424</v>
      </c>
      <c r="Q1960" s="20" t="s">
        <v>425</v>
      </c>
      <c r="R1960" s="21" t="s">
        <v>426</v>
      </c>
      <c r="S1960" s="35">
        <v>1</v>
      </c>
      <c r="T1960" s="22">
        <v>1</v>
      </c>
      <c r="U1960" s="20" t="s">
        <v>62</v>
      </c>
      <c r="V1960" s="20">
        <v>45754</v>
      </c>
      <c r="W1960" s="21">
        <v>4</v>
      </c>
      <c r="X1960" s="20">
        <v>45762</v>
      </c>
      <c r="Y1960" s="20">
        <v>45758</v>
      </c>
      <c r="Z1960" s="48">
        <v>4</v>
      </c>
      <c r="AA1960">
        <v>2025</v>
      </c>
      <c r="AB1960" s="45">
        <v>49993</v>
      </c>
      <c r="AC1960" s="45">
        <v>49993</v>
      </c>
      <c r="AI1960" s="10"/>
      <c r="AK1960" s="10"/>
    </row>
    <row r="1961" spans="1:37">
      <c r="A1961" t="s">
        <v>45</v>
      </c>
      <c r="B1961" t="s">
        <v>46</v>
      </c>
      <c r="C1961" t="s">
        <v>47</v>
      </c>
      <c r="D1961" t="s">
        <v>2409</v>
      </c>
      <c r="E1961" t="s">
        <v>88</v>
      </c>
      <c r="F1961" t="s">
        <v>79</v>
      </c>
      <c r="G1961" t="s">
        <v>51</v>
      </c>
      <c r="H1961" s="20" t="s">
        <v>52</v>
      </c>
      <c r="I1961" t="s">
        <v>53</v>
      </c>
      <c r="J1961" t="s">
        <v>54</v>
      </c>
      <c r="K1961">
        <v>3</v>
      </c>
      <c r="L1961" t="s">
        <v>55</v>
      </c>
      <c r="M1961" t="s">
        <v>77</v>
      </c>
      <c r="N1961" t="s">
        <v>89</v>
      </c>
      <c r="O1961" s="21" t="s">
        <v>58</v>
      </c>
      <c r="P1961" s="21" t="s">
        <v>150</v>
      </c>
      <c r="Q1961" s="20" t="s">
        <v>268</v>
      </c>
      <c r="R1961" s="21" t="s">
        <v>269</v>
      </c>
      <c r="S1961" s="35">
        <v>1</v>
      </c>
      <c r="T1961" s="22">
        <v>1</v>
      </c>
      <c r="U1961" s="20" t="s">
        <v>62</v>
      </c>
      <c r="V1961" s="20">
        <v>45754</v>
      </c>
      <c r="W1961" s="21">
        <v>4</v>
      </c>
      <c r="X1961" s="20">
        <v>45762</v>
      </c>
      <c r="Y1961" s="20">
        <v>45758</v>
      </c>
      <c r="Z1961" s="48">
        <v>4</v>
      </c>
      <c r="AA1961">
        <v>2025</v>
      </c>
      <c r="AB1961" s="45">
        <v>92849</v>
      </c>
      <c r="AC1961" s="45">
        <v>92849</v>
      </c>
      <c r="AI1961" s="10"/>
      <c r="AK1961" s="10"/>
    </row>
    <row r="1962" spans="1:37">
      <c r="A1962" t="s">
        <v>45</v>
      </c>
      <c r="B1962" t="s">
        <v>46</v>
      </c>
      <c r="C1962" t="s">
        <v>47</v>
      </c>
      <c r="D1962" t="s">
        <v>2410</v>
      </c>
      <c r="E1962" t="s">
        <v>88</v>
      </c>
      <c r="F1962" t="s">
        <v>79</v>
      </c>
      <c r="G1962" t="s">
        <v>51</v>
      </c>
      <c r="H1962" s="20" t="s">
        <v>52</v>
      </c>
      <c r="I1962" t="s">
        <v>53</v>
      </c>
      <c r="J1962" t="s">
        <v>54</v>
      </c>
      <c r="K1962">
        <v>3</v>
      </c>
      <c r="L1962" t="s">
        <v>55</v>
      </c>
      <c r="M1962" t="s">
        <v>77</v>
      </c>
      <c r="N1962" t="s">
        <v>89</v>
      </c>
      <c r="O1962" s="21" t="s">
        <v>58</v>
      </c>
      <c r="P1962" s="21" t="s">
        <v>97</v>
      </c>
      <c r="Q1962" s="20" t="s">
        <v>1012</v>
      </c>
      <c r="R1962" s="21" t="s">
        <v>1013</v>
      </c>
      <c r="S1962" s="35">
        <v>1</v>
      </c>
      <c r="T1962" s="22">
        <v>1</v>
      </c>
      <c r="U1962" s="20" t="s">
        <v>62</v>
      </c>
      <c r="V1962" s="20">
        <v>45753</v>
      </c>
      <c r="W1962" s="21">
        <v>4</v>
      </c>
      <c r="X1962" s="20">
        <v>45761</v>
      </c>
      <c r="Y1962" s="20">
        <v>45756</v>
      </c>
      <c r="Z1962" s="48">
        <v>4</v>
      </c>
      <c r="AA1962">
        <v>2025</v>
      </c>
      <c r="AB1962" s="45">
        <v>33330</v>
      </c>
      <c r="AC1962" s="45">
        <v>33330</v>
      </c>
      <c r="AI1962" s="10"/>
      <c r="AK1962" s="10"/>
    </row>
    <row r="1963" spans="1:37">
      <c r="A1963" t="s">
        <v>45</v>
      </c>
      <c r="B1963" t="s">
        <v>46</v>
      </c>
      <c r="C1963" t="s">
        <v>47</v>
      </c>
      <c r="D1963" t="s">
        <v>2411</v>
      </c>
      <c r="E1963" t="s">
        <v>88</v>
      </c>
      <c r="F1963" t="s">
        <v>79</v>
      </c>
      <c r="G1963" t="s">
        <v>51</v>
      </c>
      <c r="H1963" s="20" t="s">
        <v>52</v>
      </c>
      <c r="I1963" t="s">
        <v>53</v>
      </c>
      <c r="J1963" t="s">
        <v>54</v>
      </c>
      <c r="K1963">
        <v>3</v>
      </c>
      <c r="L1963" t="s">
        <v>55</v>
      </c>
      <c r="M1963" t="s">
        <v>77</v>
      </c>
      <c r="N1963" t="s">
        <v>89</v>
      </c>
      <c r="O1963" s="21" t="s">
        <v>58</v>
      </c>
      <c r="P1963" s="21" t="s">
        <v>119</v>
      </c>
      <c r="Q1963" s="20" t="s">
        <v>903</v>
      </c>
      <c r="R1963" s="21" t="s">
        <v>904</v>
      </c>
      <c r="S1963" s="35">
        <v>1</v>
      </c>
      <c r="T1963" s="22">
        <v>1</v>
      </c>
      <c r="U1963" s="20" t="s">
        <v>62</v>
      </c>
      <c r="V1963" s="20">
        <v>45753</v>
      </c>
      <c r="W1963" s="21">
        <v>4</v>
      </c>
      <c r="X1963" s="20">
        <v>45768</v>
      </c>
      <c r="Y1963" s="20">
        <v>45761</v>
      </c>
      <c r="Z1963" s="48">
        <v>4</v>
      </c>
      <c r="AA1963">
        <v>2025</v>
      </c>
      <c r="AB1963" s="45">
        <v>103559</v>
      </c>
      <c r="AC1963" s="45">
        <v>103559</v>
      </c>
      <c r="AI1963" s="10"/>
      <c r="AK1963" s="10"/>
    </row>
    <row r="1964" spans="1:37">
      <c r="A1964" t="s">
        <v>45</v>
      </c>
      <c r="B1964" t="s">
        <v>46</v>
      </c>
      <c r="C1964" t="s">
        <v>47</v>
      </c>
      <c r="D1964" t="s">
        <v>2412</v>
      </c>
      <c r="E1964" t="s">
        <v>88</v>
      </c>
      <c r="F1964" t="s">
        <v>79</v>
      </c>
      <c r="G1964" t="s">
        <v>51</v>
      </c>
      <c r="H1964" s="20" t="s">
        <v>52</v>
      </c>
      <c r="I1964" t="s">
        <v>53</v>
      </c>
      <c r="J1964" t="s">
        <v>54</v>
      </c>
      <c r="K1964">
        <v>3</v>
      </c>
      <c r="L1964" t="s">
        <v>55</v>
      </c>
      <c r="M1964" t="s">
        <v>56</v>
      </c>
      <c r="N1964" t="s">
        <v>57</v>
      </c>
      <c r="O1964" s="21" t="s">
        <v>58</v>
      </c>
      <c r="P1964" s="21" t="s">
        <v>64</v>
      </c>
      <c r="Q1964" s="20" t="s">
        <v>211</v>
      </c>
      <c r="R1964" s="21" t="s">
        <v>212</v>
      </c>
      <c r="S1964" s="35">
        <v>2</v>
      </c>
      <c r="T1964" s="22">
        <v>2</v>
      </c>
      <c r="U1964" s="20" t="s">
        <v>62</v>
      </c>
      <c r="V1964" s="20">
        <v>45754</v>
      </c>
      <c r="W1964" s="21">
        <v>4</v>
      </c>
      <c r="X1964" s="20">
        <v>45764</v>
      </c>
      <c r="Y1964" s="20">
        <v>45761</v>
      </c>
      <c r="Z1964" s="48">
        <v>4</v>
      </c>
      <c r="AA1964">
        <v>2025</v>
      </c>
      <c r="AB1964" s="45">
        <v>66656</v>
      </c>
      <c r="AC1964" s="45">
        <v>66656</v>
      </c>
      <c r="AI1964" s="10"/>
      <c r="AK1964" s="10"/>
    </row>
    <row r="1965" spans="1:37">
      <c r="A1965" t="s">
        <v>45</v>
      </c>
      <c r="B1965" t="s">
        <v>46</v>
      </c>
      <c r="C1965" t="s">
        <v>47</v>
      </c>
      <c r="D1965" t="s">
        <v>2413</v>
      </c>
      <c r="E1965" t="s">
        <v>88</v>
      </c>
      <c r="F1965" t="s">
        <v>79</v>
      </c>
      <c r="G1965" t="s">
        <v>51</v>
      </c>
      <c r="H1965" s="20" t="s">
        <v>52</v>
      </c>
      <c r="I1965" t="s">
        <v>53</v>
      </c>
      <c r="J1965" t="s">
        <v>54</v>
      </c>
      <c r="K1965">
        <v>3</v>
      </c>
      <c r="L1965" t="s">
        <v>55</v>
      </c>
      <c r="M1965" t="s">
        <v>56</v>
      </c>
      <c r="N1965" t="s">
        <v>57</v>
      </c>
      <c r="O1965" s="21" t="s">
        <v>58</v>
      </c>
      <c r="P1965" s="21" t="s">
        <v>64</v>
      </c>
      <c r="Q1965" s="20" t="s">
        <v>2414</v>
      </c>
      <c r="R1965" s="21" t="s">
        <v>2415</v>
      </c>
      <c r="S1965" s="35">
        <v>1</v>
      </c>
      <c r="T1965" s="22">
        <v>1</v>
      </c>
      <c r="U1965" s="20" t="s">
        <v>62</v>
      </c>
      <c r="V1965" s="20">
        <v>45753</v>
      </c>
      <c r="W1965" s="21">
        <v>4</v>
      </c>
      <c r="X1965" s="20">
        <v>45761</v>
      </c>
      <c r="Y1965" s="20">
        <v>45756</v>
      </c>
      <c r="Z1965" s="48">
        <v>4</v>
      </c>
      <c r="AA1965">
        <v>2025</v>
      </c>
      <c r="AB1965" s="45">
        <v>86665</v>
      </c>
      <c r="AC1965" s="45">
        <v>86665</v>
      </c>
      <c r="AI1965" s="10"/>
      <c r="AK1965" s="10"/>
    </row>
    <row r="1966" spans="1:37">
      <c r="A1966" t="s">
        <v>45</v>
      </c>
      <c r="B1966" t="s">
        <v>46</v>
      </c>
      <c r="C1966" t="s">
        <v>47</v>
      </c>
      <c r="D1966" t="s">
        <v>2416</v>
      </c>
      <c r="E1966" t="s">
        <v>88</v>
      </c>
      <c r="F1966" t="s">
        <v>79</v>
      </c>
      <c r="G1966" t="s">
        <v>51</v>
      </c>
      <c r="H1966" s="20" t="s">
        <v>52</v>
      </c>
      <c r="I1966" t="s">
        <v>53</v>
      </c>
      <c r="J1966" t="s">
        <v>54</v>
      </c>
      <c r="K1966">
        <v>3</v>
      </c>
      <c r="L1966" t="s">
        <v>55</v>
      </c>
      <c r="M1966" t="s">
        <v>56</v>
      </c>
      <c r="N1966" t="s">
        <v>57</v>
      </c>
      <c r="O1966" s="21" t="s">
        <v>58</v>
      </c>
      <c r="P1966" s="21" t="s">
        <v>64</v>
      </c>
      <c r="Q1966" s="20" t="s">
        <v>211</v>
      </c>
      <c r="R1966" s="21" t="s">
        <v>212</v>
      </c>
      <c r="S1966" s="35">
        <v>1</v>
      </c>
      <c r="T1966" s="22">
        <v>1</v>
      </c>
      <c r="U1966" s="20" t="s">
        <v>62</v>
      </c>
      <c r="V1966" s="20">
        <v>45753</v>
      </c>
      <c r="W1966" s="21">
        <v>4</v>
      </c>
      <c r="X1966" s="20">
        <v>45769</v>
      </c>
      <c r="Y1966" s="20">
        <v>45761</v>
      </c>
      <c r="Z1966" s="48">
        <v>4</v>
      </c>
      <c r="AA1966">
        <v>2025</v>
      </c>
      <c r="AB1966" s="45">
        <v>33328</v>
      </c>
      <c r="AC1966" s="45">
        <v>33328</v>
      </c>
      <c r="AI1966" s="10"/>
      <c r="AK1966" s="10"/>
    </row>
    <row r="1967" spans="1:37">
      <c r="A1967" t="s">
        <v>45</v>
      </c>
      <c r="B1967" t="s">
        <v>46</v>
      </c>
      <c r="C1967" t="s">
        <v>47</v>
      </c>
      <c r="D1967" t="s">
        <v>2417</v>
      </c>
      <c r="E1967" t="s">
        <v>88</v>
      </c>
      <c r="F1967" t="s">
        <v>79</v>
      </c>
      <c r="G1967" t="s">
        <v>51</v>
      </c>
      <c r="H1967" s="20" t="s">
        <v>52</v>
      </c>
      <c r="I1967" t="s">
        <v>53</v>
      </c>
      <c r="J1967" t="s">
        <v>54</v>
      </c>
      <c r="K1967">
        <v>3</v>
      </c>
      <c r="L1967" t="s">
        <v>55</v>
      </c>
      <c r="M1967" t="s">
        <v>77</v>
      </c>
      <c r="N1967" t="s">
        <v>89</v>
      </c>
      <c r="O1967" s="21" t="s">
        <v>58</v>
      </c>
      <c r="P1967" s="21" t="s">
        <v>137</v>
      </c>
      <c r="Q1967" s="20" t="s">
        <v>138</v>
      </c>
      <c r="R1967" s="21" t="s">
        <v>139</v>
      </c>
      <c r="S1967" s="35">
        <v>1</v>
      </c>
      <c r="T1967" s="22">
        <v>1</v>
      </c>
      <c r="U1967" s="20" t="s">
        <v>62</v>
      </c>
      <c r="V1967" s="20">
        <v>45755</v>
      </c>
      <c r="W1967" s="21">
        <v>4</v>
      </c>
      <c r="X1967" s="20">
        <v>45768</v>
      </c>
      <c r="Y1967" s="20">
        <v>45761</v>
      </c>
      <c r="Z1967" s="48">
        <v>4</v>
      </c>
      <c r="AA1967">
        <v>2025</v>
      </c>
      <c r="AB1967" s="45">
        <v>137492</v>
      </c>
      <c r="AC1967" s="45">
        <v>137492</v>
      </c>
      <c r="AI1967" s="10"/>
      <c r="AK1967" s="10"/>
    </row>
    <row r="1968" spans="1:37">
      <c r="A1968" t="s">
        <v>45</v>
      </c>
      <c r="B1968" t="s">
        <v>46</v>
      </c>
      <c r="C1968" t="s">
        <v>47</v>
      </c>
      <c r="D1968" t="s">
        <v>2418</v>
      </c>
      <c r="E1968" t="s">
        <v>88</v>
      </c>
      <c r="F1968" t="s">
        <v>79</v>
      </c>
      <c r="G1968" t="s">
        <v>51</v>
      </c>
      <c r="H1968" s="20" t="s">
        <v>52</v>
      </c>
      <c r="I1968" t="s">
        <v>53</v>
      </c>
      <c r="J1968" t="s">
        <v>54</v>
      </c>
      <c r="K1968">
        <v>3</v>
      </c>
      <c r="L1968" t="s">
        <v>55</v>
      </c>
      <c r="M1968" t="s">
        <v>56</v>
      </c>
      <c r="N1968" t="s">
        <v>57</v>
      </c>
      <c r="O1968" s="21" t="s">
        <v>58</v>
      </c>
      <c r="P1968" s="21" t="s">
        <v>207</v>
      </c>
      <c r="Q1968" s="20" t="s">
        <v>2365</v>
      </c>
      <c r="R1968" s="21" t="s">
        <v>2366</v>
      </c>
      <c r="S1968" s="35">
        <v>1</v>
      </c>
      <c r="T1968" s="22">
        <v>1</v>
      </c>
      <c r="U1968" s="20" t="s">
        <v>62</v>
      </c>
      <c r="V1968" s="20">
        <v>45755</v>
      </c>
      <c r="W1968" s="21">
        <v>4</v>
      </c>
      <c r="X1968" s="20">
        <v>45772</v>
      </c>
      <c r="Y1968" s="20">
        <v>45770</v>
      </c>
      <c r="Z1968" s="48">
        <v>4</v>
      </c>
      <c r="AA1968">
        <v>2025</v>
      </c>
      <c r="AB1968" s="45">
        <v>48660</v>
      </c>
      <c r="AC1968" s="45">
        <v>48660</v>
      </c>
      <c r="AI1968" s="10"/>
      <c r="AK1968" s="10"/>
    </row>
    <row r="1969" spans="1:37">
      <c r="A1969" t="s">
        <v>45</v>
      </c>
      <c r="B1969" t="s">
        <v>46</v>
      </c>
      <c r="C1969" t="s">
        <v>47</v>
      </c>
      <c r="D1969" t="s">
        <v>2419</v>
      </c>
      <c r="E1969" t="s">
        <v>88</v>
      </c>
      <c r="F1969" t="s">
        <v>79</v>
      </c>
      <c r="G1969" t="s">
        <v>51</v>
      </c>
      <c r="H1969" s="20" t="s">
        <v>52</v>
      </c>
      <c r="I1969" t="s">
        <v>53</v>
      </c>
      <c r="J1969" t="s">
        <v>54</v>
      </c>
      <c r="K1969">
        <v>3</v>
      </c>
      <c r="L1969" t="s">
        <v>55</v>
      </c>
      <c r="M1969" t="s">
        <v>77</v>
      </c>
      <c r="N1969" t="s">
        <v>89</v>
      </c>
      <c r="O1969" s="21" t="s">
        <v>58</v>
      </c>
      <c r="P1969" s="21" t="s">
        <v>104</v>
      </c>
      <c r="Q1969" s="20" t="s">
        <v>843</v>
      </c>
      <c r="R1969" s="21" t="s">
        <v>844</v>
      </c>
      <c r="S1969" s="35">
        <v>2</v>
      </c>
      <c r="T1969" s="22">
        <v>2</v>
      </c>
      <c r="U1969" s="20" t="s">
        <v>62</v>
      </c>
      <c r="V1969" s="20">
        <v>45753</v>
      </c>
      <c r="W1969" s="21">
        <v>4</v>
      </c>
      <c r="X1969" s="20">
        <v>45762</v>
      </c>
      <c r="Y1969" s="20">
        <v>45758</v>
      </c>
      <c r="Z1969" s="48">
        <v>4</v>
      </c>
      <c r="AA1969">
        <v>2025</v>
      </c>
      <c r="AB1969" s="45">
        <v>159990</v>
      </c>
      <c r="AC1969" s="45">
        <v>159990</v>
      </c>
      <c r="AI1969" s="10"/>
      <c r="AK1969" s="10"/>
    </row>
    <row r="1970" spans="1:37">
      <c r="A1970" t="s">
        <v>45</v>
      </c>
      <c r="B1970" t="s">
        <v>46</v>
      </c>
      <c r="C1970" t="s">
        <v>47</v>
      </c>
      <c r="D1970" t="s">
        <v>2420</v>
      </c>
      <c r="E1970" t="s">
        <v>88</v>
      </c>
      <c r="F1970" t="s">
        <v>79</v>
      </c>
      <c r="G1970" t="s">
        <v>51</v>
      </c>
      <c r="H1970" s="20" t="s">
        <v>52</v>
      </c>
      <c r="I1970" t="s">
        <v>53</v>
      </c>
      <c r="J1970" t="s">
        <v>54</v>
      </c>
      <c r="K1970">
        <v>3</v>
      </c>
      <c r="L1970" t="s">
        <v>55</v>
      </c>
      <c r="M1970" t="s">
        <v>77</v>
      </c>
      <c r="N1970" t="s">
        <v>89</v>
      </c>
      <c r="O1970" s="21" t="s">
        <v>58</v>
      </c>
      <c r="P1970" s="21" t="s">
        <v>104</v>
      </c>
      <c r="Q1970" s="20" t="s">
        <v>925</v>
      </c>
      <c r="R1970" s="21" t="s">
        <v>926</v>
      </c>
      <c r="S1970" s="35">
        <v>1</v>
      </c>
      <c r="T1970" s="22">
        <v>1</v>
      </c>
      <c r="U1970" s="20" t="s">
        <v>62</v>
      </c>
      <c r="V1970" s="20">
        <v>45753</v>
      </c>
      <c r="W1970" s="21">
        <v>4</v>
      </c>
      <c r="X1970" s="20">
        <v>45771</v>
      </c>
      <c r="Y1970" s="20">
        <v>45768</v>
      </c>
      <c r="Z1970" s="48">
        <v>4</v>
      </c>
      <c r="AA1970">
        <v>2025</v>
      </c>
      <c r="AB1970" s="45">
        <v>113333</v>
      </c>
      <c r="AC1970" s="45">
        <v>113333</v>
      </c>
      <c r="AI1970" s="10"/>
      <c r="AK1970" s="10"/>
    </row>
    <row r="1971" spans="1:37">
      <c r="A1971" t="s">
        <v>45</v>
      </c>
      <c r="B1971" t="s">
        <v>46</v>
      </c>
      <c r="C1971" t="s">
        <v>47</v>
      </c>
      <c r="D1971" t="s">
        <v>2421</v>
      </c>
      <c r="E1971" t="s">
        <v>88</v>
      </c>
      <c r="F1971" t="s">
        <v>79</v>
      </c>
      <c r="G1971" t="s">
        <v>51</v>
      </c>
      <c r="H1971" s="20" t="s">
        <v>52</v>
      </c>
      <c r="I1971" t="s">
        <v>53</v>
      </c>
      <c r="J1971" t="s">
        <v>54</v>
      </c>
      <c r="K1971">
        <v>3</v>
      </c>
      <c r="L1971" t="s">
        <v>55</v>
      </c>
      <c r="M1971" t="s">
        <v>77</v>
      </c>
      <c r="N1971" t="s">
        <v>89</v>
      </c>
      <c r="O1971" s="21" t="s">
        <v>58</v>
      </c>
      <c r="P1971" s="21" t="s">
        <v>90</v>
      </c>
      <c r="Q1971" s="20" t="s">
        <v>91</v>
      </c>
      <c r="R1971" s="21" t="s">
        <v>92</v>
      </c>
      <c r="S1971" s="35">
        <v>1</v>
      </c>
      <c r="T1971" s="22">
        <v>1</v>
      </c>
      <c r="U1971" s="20" t="s">
        <v>62</v>
      </c>
      <c r="V1971" s="20">
        <v>45755</v>
      </c>
      <c r="W1971" s="21">
        <v>4</v>
      </c>
      <c r="X1971" s="20">
        <v>45772</v>
      </c>
      <c r="Y1971" s="20">
        <v>45768</v>
      </c>
      <c r="Z1971" s="48">
        <v>4</v>
      </c>
      <c r="AA1971">
        <v>2025</v>
      </c>
      <c r="AB1971" s="45">
        <v>43742</v>
      </c>
      <c r="AC1971" s="45">
        <v>43742</v>
      </c>
      <c r="AI1971" s="10"/>
      <c r="AK1971" s="10"/>
    </row>
    <row r="1972" spans="1:37">
      <c r="A1972" t="s">
        <v>45</v>
      </c>
      <c r="B1972" t="s">
        <v>46</v>
      </c>
      <c r="C1972" t="s">
        <v>47</v>
      </c>
      <c r="D1972" t="s">
        <v>2422</v>
      </c>
      <c r="E1972" t="s">
        <v>88</v>
      </c>
      <c r="F1972" t="s">
        <v>79</v>
      </c>
      <c r="G1972" t="s">
        <v>51</v>
      </c>
      <c r="H1972" s="20" t="s">
        <v>52</v>
      </c>
      <c r="I1972" t="s">
        <v>53</v>
      </c>
      <c r="J1972" t="s">
        <v>54</v>
      </c>
      <c r="K1972">
        <v>3</v>
      </c>
      <c r="L1972" t="s">
        <v>55</v>
      </c>
      <c r="M1972" t="s">
        <v>56</v>
      </c>
      <c r="N1972" t="s">
        <v>57</v>
      </c>
      <c r="O1972" s="21" t="s">
        <v>58</v>
      </c>
      <c r="P1972" s="21" t="s">
        <v>64</v>
      </c>
      <c r="Q1972" s="20" t="s">
        <v>410</v>
      </c>
      <c r="R1972" s="21" t="s">
        <v>411</v>
      </c>
      <c r="S1972" s="35">
        <v>1</v>
      </c>
      <c r="T1972" s="22">
        <v>1</v>
      </c>
      <c r="U1972" s="20" t="s">
        <v>62</v>
      </c>
      <c r="V1972" s="20">
        <v>45755</v>
      </c>
      <c r="W1972" s="21">
        <v>4</v>
      </c>
      <c r="X1972" s="20">
        <v>45764</v>
      </c>
      <c r="Y1972" s="20">
        <v>45761</v>
      </c>
      <c r="Z1972" s="48">
        <v>4</v>
      </c>
      <c r="AA1972">
        <v>2025</v>
      </c>
      <c r="AB1972" s="45">
        <v>46871</v>
      </c>
      <c r="AC1972" s="45">
        <v>46871</v>
      </c>
      <c r="AI1972" s="10"/>
      <c r="AK1972" s="10"/>
    </row>
    <row r="1973" spans="1:37">
      <c r="A1973" t="s">
        <v>45</v>
      </c>
      <c r="B1973" t="s">
        <v>46</v>
      </c>
      <c r="C1973" t="s">
        <v>47</v>
      </c>
      <c r="D1973" t="s">
        <v>2423</v>
      </c>
      <c r="E1973" t="s">
        <v>88</v>
      </c>
      <c r="F1973" t="s">
        <v>79</v>
      </c>
      <c r="G1973" t="s">
        <v>51</v>
      </c>
      <c r="H1973" s="20" t="s">
        <v>52</v>
      </c>
      <c r="I1973" t="s">
        <v>53</v>
      </c>
      <c r="J1973" t="s">
        <v>54</v>
      </c>
      <c r="K1973">
        <v>3</v>
      </c>
      <c r="L1973" t="s">
        <v>55</v>
      </c>
      <c r="M1973" t="s">
        <v>77</v>
      </c>
      <c r="N1973" t="s">
        <v>89</v>
      </c>
      <c r="O1973" s="21" t="s">
        <v>58</v>
      </c>
      <c r="P1973" s="21" t="s">
        <v>150</v>
      </c>
      <c r="Q1973" s="20" t="s">
        <v>244</v>
      </c>
      <c r="R1973" s="21" t="s">
        <v>245</v>
      </c>
      <c r="S1973" s="35">
        <v>1</v>
      </c>
      <c r="T1973" s="22">
        <v>1</v>
      </c>
      <c r="U1973" s="20" t="s">
        <v>62</v>
      </c>
      <c r="V1973" s="20">
        <v>45753</v>
      </c>
      <c r="W1973" s="21">
        <v>4</v>
      </c>
      <c r="X1973" s="20">
        <v>45761</v>
      </c>
      <c r="Y1973" s="20">
        <v>45756</v>
      </c>
      <c r="Z1973" s="48">
        <v>4</v>
      </c>
      <c r="AA1973">
        <v>2025</v>
      </c>
      <c r="AB1973" s="45">
        <v>99995</v>
      </c>
      <c r="AC1973" s="45">
        <v>99995</v>
      </c>
      <c r="AI1973" s="10"/>
      <c r="AK1973" s="10"/>
    </row>
    <row r="1974" spans="1:37">
      <c r="A1974" t="s">
        <v>45</v>
      </c>
      <c r="B1974" t="s">
        <v>46</v>
      </c>
      <c r="C1974" t="s">
        <v>47</v>
      </c>
      <c r="D1974" t="s">
        <v>2424</v>
      </c>
      <c r="E1974" t="s">
        <v>88</v>
      </c>
      <c r="F1974" t="s">
        <v>79</v>
      </c>
      <c r="G1974" t="s">
        <v>51</v>
      </c>
      <c r="H1974" s="20" t="s">
        <v>52</v>
      </c>
      <c r="I1974" t="s">
        <v>53</v>
      </c>
      <c r="J1974" t="s">
        <v>54</v>
      </c>
      <c r="K1974">
        <v>3</v>
      </c>
      <c r="L1974" t="s">
        <v>55</v>
      </c>
      <c r="M1974" t="s">
        <v>77</v>
      </c>
      <c r="N1974" t="s">
        <v>89</v>
      </c>
      <c r="O1974" s="21" t="s">
        <v>58</v>
      </c>
      <c r="P1974" s="21" t="s">
        <v>119</v>
      </c>
      <c r="Q1974" s="20" t="s">
        <v>908</v>
      </c>
      <c r="R1974" s="21" t="s">
        <v>909</v>
      </c>
      <c r="S1974" s="35">
        <v>1</v>
      </c>
      <c r="T1974" s="22">
        <v>1</v>
      </c>
      <c r="U1974" s="20" t="s">
        <v>62</v>
      </c>
      <c r="V1974" s="20">
        <v>45753</v>
      </c>
      <c r="W1974" s="21">
        <v>4</v>
      </c>
      <c r="X1974" s="20">
        <v>45768</v>
      </c>
      <c r="Y1974" s="20">
        <v>45763</v>
      </c>
      <c r="Z1974" s="48">
        <v>4</v>
      </c>
      <c r="AA1974">
        <v>2025</v>
      </c>
      <c r="AB1974" s="45">
        <v>67848</v>
      </c>
      <c r="AC1974" s="45">
        <v>67848</v>
      </c>
      <c r="AI1974" s="10"/>
      <c r="AK1974" s="10"/>
    </row>
    <row r="1975" spans="1:37">
      <c r="A1975" t="s">
        <v>45</v>
      </c>
      <c r="B1975" t="s">
        <v>46</v>
      </c>
      <c r="C1975" t="s">
        <v>47</v>
      </c>
      <c r="D1975" t="s">
        <v>2425</v>
      </c>
      <c r="E1975" t="s">
        <v>88</v>
      </c>
      <c r="F1975" t="s">
        <v>79</v>
      </c>
      <c r="G1975" t="s">
        <v>51</v>
      </c>
      <c r="H1975" s="20" t="s">
        <v>52</v>
      </c>
      <c r="I1975" t="s">
        <v>53</v>
      </c>
      <c r="J1975" t="s">
        <v>54</v>
      </c>
      <c r="K1975">
        <v>3</v>
      </c>
      <c r="L1975" t="s">
        <v>55</v>
      </c>
      <c r="M1975" t="s">
        <v>56</v>
      </c>
      <c r="N1975" t="s">
        <v>57</v>
      </c>
      <c r="O1975" s="21" t="s">
        <v>58</v>
      </c>
      <c r="P1975" s="21" t="s">
        <v>64</v>
      </c>
      <c r="Q1975" s="20" t="s">
        <v>518</v>
      </c>
      <c r="R1975" s="21" t="s">
        <v>519</v>
      </c>
      <c r="S1975" s="35">
        <v>1</v>
      </c>
      <c r="T1975" s="22">
        <v>1</v>
      </c>
      <c r="U1975" s="20" t="s">
        <v>62</v>
      </c>
      <c r="V1975" s="20">
        <v>45753</v>
      </c>
      <c r="W1975" s="21">
        <v>4</v>
      </c>
      <c r="X1975" s="20">
        <v>45761</v>
      </c>
      <c r="Y1975" s="20">
        <v>45756</v>
      </c>
      <c r="Z1975" s="48">
        <v>4</v>
      </c>
      <c r="AA1975">
        <v>2025</v>
      </c>
      <c r="AB1975" s="45">
        <v>128565</v>
      </c>
      <c r="AC1975" s="45">
        <v>128565</v>
      </c>
      <c r="AI1975" s="10"/>
      <c r="AK1975" s="10"/>
    </row>
    <row r="1976" spans="1:37">
      <c r="A1976" t="s">
        <v>45</v>
      </c>
      <c r="B1976" t="s">
        <v>46</v>
      </c>
      <c r="C1976" t="s">
        <v>47</v>
      </c>
      <c r="D1976" t="s">
        <v>2426</v>
      </c>
      <c r="E1976" t="s">
        <v>88</v>
      </c>
      <c r="F1976" t="s">
        <v>79</v>
      </c>
      <c r="G1976" t="s">
        <v>51</v>
      </c>
      <c r="H1976" s="20" t="s">
        <v>52</v>
      </c>
      <c r="I1976" t="s">
        <v>53</v>
      </c>
      <c r="J1976" t="s">
        <v>54</v>
      </c>
      <c r="K1976">
        <v>3</v>
      </c>
      <c r="L1976" t="s">
        <v>55</v>
      </c>
      <c r="M1976" t="s">
        <v>56</v>
      </c>
      <c r="N1976" t="s">
        <v>57</v>
      </c>
      <c r="O1976" s="21" t="s">
        <v>58</v>
      </c>
      <c r="P1976" s="21" t="s">
        <v>64</v>
      </c>
      <c r="Q1976" s="20" t="s">
        <v>224</v>
      </c>
      <c r="R1976" s="21" t="s">
        <v>225</v>
      </c>
      <c r="S1976" s="35">
        <v>1</v>
      </c>
      <c r="T1976" s="22">
        <v>1</v>
      </c>
      <c r="U1976" s="20" t="s">
        <v>62</v>
      </c>
      <c r="V1976" s="20">
        <v>45753</v>
      </c>
      <c r="W1976" s="21">
        <v>4</v>
      </c>
      <c r="X1976" s="20">
        <v>45761</v>
      </c>
      <c r="Y1976" s="20">
        <v>45756</v>
      </c>
      <c r="Z1976" s="48">
        <v>4</v>
      </c>
      <c r="AA1976">
        <v>2025</v>
      </c>
      <c r="AB1976" s="45">
        <v>117849</v>
      </c>
      <c r="AC1976" s="45">
        <v>117849</v>
      </c>
      <c r="AI1976" s="10"/>
      <c r="AK1976" s="10"/>
    </row>
    <row r="1977" spans="1:37">
      <c r="A1977" t="s">
        <v>45</v>
      </c>
      <c r="B1977" t="s">
        <v>46</v>
      </c>
      <c r="C1977" t="s">
        <v>47</v>
      </c>
      <c r="D1977" t="s">
        <v>2427</v>
      </c>
      <c r="E1977" t="s">
        <v>88</v>
      </c>
      <c r="F1977" t="s">
        <v>79</v>
      </c>
      <c r="G1977" t="s">
        <v>51</v>
      </c>
      <c r="H1977" s="20" t="s">
        <v>52</v>
      </c>
      <c r="I1977" t="s">
        <v>53</v>
      </c>
      <c r="J1977" t="s">
        <v>54</v>
      </c>
      <c r="K1977">
        <v>3</v>
      </c>
      <c r="L1977" t="s">
        <v>55</v>
      </c>
      <c r="M1977" t="s">
        <v>77</v>
      </c>
      <c r="N1977" t="s">
        <v>89</v>
      </c>
      <c r="O1977" s="21" t="s">
        <v>58</v>
      </c>
      <c r="P1977" s="21" t="s">
        <v>126</v>
      </c>
      <c r="Q1977" s="20" t="s">
        <v>980</v>
      </c>
      <c r="R1977" s="21" t="s">
        <v>981</v>
      </c>
      <c r="S1977" s="35">
        <v>1</v>
      </c>
      <c r="T1977" s="22">
        <v>1</v>
      </c>
      <c r="U1977" s="20" t="s">
        <v>62</v>
      </c>
      <c r="V1977" s="20">
        <v>45755</v>
      </c>
      <c r="W1977" s="21">
        <v>4</v>
      </c>
      <c r="X1977" s="20">
        <v>45771</v>
      </c>
      <c r="Y1977" s="20">
        <v>45768</v>
      </c>
      <c r="Z1977" s="48">
        <v>4</v>
      </c>
      <c r="AA1977">
        <v>2025</v>
      </c>
      <c r="AB1977" s="45">
        <v>62493</v>
      </c>
      <c r="AC1977" s="45">
        <v>62493</v>
      </c>
      <c r="AI1977" s="10"/>
      <c r="AK1977" s="10"/>
    </row>
    <row r="1978" spans="1:37">
      <c r="A1978" t="s">
        <v>45</v>
      </c>
      <c r="B1978" t="s">
        <v>46</v>
      </c>
      <c r="C1978" t="s">
        <v>47</v>
      </c>
      <c r="D1978" t="s">
        <v>2428</v>
      </c>
      <c r="E1978" t="s">
        <v>88</v>
      </c>
      <c r="F1978" t="s">
        <v>79</v>
      </c>
      <c r="G1978" t="s">
        <v>51</v>
      </c>
      <c r="H1978" s="20" t="s">
        <v>52</v>
      </c>
      <c r="I1978" t="s">
        <v>53</v>
      </c>
      <c r="J1978" t="s">
        <v>54</v>
      </c>
      <c r="K1978">
        <v>3</v>
      </c>
      <c r="L1978" t="s">
        <v>55</v>
      </c>
      <c r="M1978" t="s">
        <v>77</v>
      </c>
      <c r="N1978" t="s">
        <v>89</v>
      </c>
      <c r="O1978" s="21" t="s">
        <v>58</v>
      </c>
      <c r="P1978" s="21" t="s">
        <v>119</v>
      </c>
      <c r="Q1978" s="20" t="s">
        <v>968</v>
      </c>
      <c r="R1978" s="21" t="s">
        <v>969</v>
      </c>
      <c r="S1978" s="35">
        <v>2</v>
      </c>
      <c r="T1978" s="22">
        <v>2</v>
      </c>
      <c r="U1978" s="20" t="s">
        <v>62</v>
      </c>
      <c r="V1978" s="20">
        <v>45753</v>
      </c>
      <c r="W1978" s="21">
        <v>4</v>
      </c>
      <c r="X1978" s="20">
        <v>45771</v>
      </c>
      <c r="Y1978" s="20">
        <v>45768</v>
      </c>
      <c r="Z1978" s="48">
        <v>4</v>
      </c>
      <c r="AA1978">
        <v>2025</v>
      </c>
      <c r="AB1978" s="45">
        <v>178556</v>
      </c>
      <c r="AC1978" s="45">
        <v>178556</v>
      </c>
      <c r="AI1978" s="10"/>
      <c r="AK1978" s="10"/>
    </row>
    <row r="1979" spans="1:37">
      <c r="A1979" t="s">
        <v>45</v>
      </c>
      <c r="B1979" t="s">
        <v>46</v>
      </c>
      <c r="C1979" t="s">
        <v>47</v>
      </c>
      <c r="D1979" t="s">
        <v>2429</v>
      </c>
      <c r="E1979" t="s">
        <v>88</v>
      </c>
      <c r="F1979" t="s">
        <v>79</v>
      </c>
      <c r="G1979" t="s">
        <v>51</v>
      </c>
      <c r="H1979" s="20" t="s">
        <v>52</v>
      </c>
      <c r="I1979" t="s">
        <v>53</v>
      </c>
      <c r="J1979" t="s">
        <v>54</v>
      </c>
      <c r="K1979">
        <v>3</v>
      </c>
      <c r="L1979" t="s">
        <v>55</v>
      </c>
      <c r="M1979" t="s">
        <v>56</v>
      </c>
      <c r="N1979" t="s">
        <v>57</v>
      </c>
      <c r="O1979" s="21" t="s">
        <v>58</v>
      </c>
      <c r="P1979" s="21" t="s">
        <v>64</v>
      </c>
      <c r="Q1979" s="20" t="s">
        <v>385</v>
      </c>
      <c r="R1979" s="21" t="s">
        <v>386</v>
      </c>
      <c r="S1979" s="35">
        <v>1</v>
      </c>
      <c r="T1979" s="22">
        <v>1</v>
      </c>
      <c r="U1979" s="20" t="s">
        <v>62</v>
      </c>
      <c r="V1979" s="20">
        <v>45756</v>
      </c>
      <c r="W1979" s="21">
        <v>4</v>
      </c>
      <c r="X1979" s="20">
        <v>45768</v>
      </c>
      <c r="Y1979" s="20">
        <v>45761</v>
      </c>
      <c r="Z1979" s="48">
        <v>4</v>
      </c>
      <c r="AA1979">
        <v>2025</v>
      </c>
      <c r="AB1979" s="45">
        <v>46869</v>
      </c>
      <c r="AC1979" s="45">
        <v>46869</v>
      </c>
      <c r="AI1979" s="10"/>
      <c r="AK1979" s="10"/>
    </row>
    <row r="1980" spans="1:37">
      <c r="A1980" t="s">
        <v>45</v>
      </c>
      <c r="B1980" t="s">
        <v>46</v>
      </c>
      <c r="C1980" t="s">
        <v>47</v>
      </c>
      <c r="D1980" t="s">
        <v>2430</v>
      </c>
      <c r="E1980" t="s">
        <v>88</v>
      </c>
      <c r="F1980" t="s">
        <v>79</v>
      </c>
      <c r="G1980" t="s">
        <v>51</v>
      </c>
      <c r="H1980" s="20" t="s">
        <v>52</v>
      </c>
      <c r="I1980" t="s">
        <v>53</v>
      </c>
      <c r="J1980" t="s">
        <v>54</v>
      </c>
      <c r="K1980">
        <v>3</v>
      </c>
      <c r="L1980" t="s">
        <v>55</v>
      </c>
      <c r="M1980" t="s">
        <v>56</v>
      </c>
      <c r="N1980" t="s">
        <v>57</v>
      </c>
      <c r="O1980" s="21" t="s">
        <v>58</v>
      </c>
      <c r="P1980" s="21" t="s">
        <v>64</v>
      </c>
      <c r="Q1980" s="20" t="s">
        <v>94</v>
      </c>
      <c r="R1980" s="21" t="s">
        <v>95</v>
      </c>
      <c r="S1980" s="35">
        <v>1</v>
      </c>
      <c r="T1980" s="22">
        <v>1</v>
      </c>
      <c r="U1980" s="20" t="s">
        <v>62</v>
      </c>
      <c r="V1980" s="20">
        <v>45755</v>
      </c>
      <c r="W1980" s="21">
        <v>4</v>
      </c>
      <c r="X1980" s="20">
        <v>45768</v>
      </c>
      <c r="Y1980" s="20">
        <v>45763</v>
      </c>
      <c r="Z1980" s="48">
        <v>4</v>
      </c>
      <c r="AA1980">
        <v>2025</v>
      </c>
      <c r="AB1980" s="45">
        <v>33117</v>
      </c>
      <c r="AC1980" s="45">
        <v>33117</v>
      </c>
      <c r="AI1980" s="10"/>
      <c r="AK1980" s="10"/>
    </row>
    <row r="1981" spans="1:37">
      <c r="A1981" t="s">
        <v>45</v>
      </c>
      <c r="B1981" t="s">
        <v>46</v>
      </c>
      <c r="C1981" t="s">
        <v>47</v>
      </c>
      <c r="D1981" t="s">
        <v>2431</v>
      </c>
      <c r="E1981" t="s">
        <v>88</v>
      </c>
      <c r="F1981" t="s">
        <v>79</v>
      </c>
      <c r="G1981" t="s">
        <v>51</v>
      </c>
      <c r="H1981" s="20" t="s">
        <v>52</v>
      </c>
      <c r="I1981" t="s">
        <v>53</v>
      </c>
      <c r="J1981" t="s">
        <v>54</v>
      </c>
      <c r="K1981">
        <v>3</v>
      </c>
      <c r="L1981" t="s">
        <v>55</v>
      </c>
      <c r="M1981" t="s">
        <v>77</v>
      </c>
      <c r="N1981" t="s">
        <v>89</v>
      </c>
      <c r="O1981" s="21" t="s">
        <v>58</v>
      </c>
      <c r="P1981" s="21" t="s">
        <v>366</v>
      </c>
      <c r="Q1981" s="20" t="s">
        <v>542</v>
      </c>
      <c r="R1981" s="21" t="s">
        <v>543</v>
      </c>
      <c r="S1981" s="35">
        <v>1</v>
      </c>
      <c r="T1981" s="22">
        <v>1</v>
      </c>
      <c r="U1981" s="20" t="s">
        <v>62</v>
      </c>
      <c r="V1981" s="20">
        <v>45751</v>
      </c>
      <c r="W1981" s="21">
        <v>4</v>
      </c>
      <c r="X1981" s="20">
        <v>45758</v>
      </c>
      <c r="Y1981" s="20">
        <v>45756</v>
      </c>
      <c r="Z1981" s="48">
        <v>4</v>
      </c>
      <c r="AA1981">
        <v>2025</v>
      </c>
      <c r="AB1981" s="45">
        <v>43327</v>
      </c>
      <c r="AC1981" s="45">
        <v>43327</v>
      </c>
      <c r="AI1981" s="10"/>
      <c r="AK1981" s="10"/>
    </row>
    <row r="1982" spans="1:37">
      <c r="A1982" t="s">
        <v>45</v>
      </c>
      <c r="B1982" t="s">
        <v>46</v>
      </c>
      <c r="C1982" t="s">
        <v>47</v>
      </c>
      <c r="D1982" t="s">
        <v>2432</v>
      </c>
      <c r="E1982" t="s">
        <v>88</v>
      </c>
      <c r="F1982" t="s">
        <v>79</v>
      </c>
      <c r="G1982" t="s">
        <v>51</v>
      </c>
      <c r="H1982" s="20" t="s">
        <v>52</v>
      </c>
      <c r="I1982" t="s">
        <v>53</v>
      </c>
      <c r="J1982" t="s">
        <v>54</v>
      </c>
      <c r="K1982">
        <v>3</v>
      </c>
      <c r="L1982" t="s">
        <v>55</v>
      </c>
      <c r="M1982" t="s">
        <v>77</v>
      </c>
      <c r="N1982" t="s">
        <v>89</v>
      </c>
      <c r="O1982" s="21" t="s">
        <v>58</v>
      </c>
      <c r="P1982" s="21" t="s">
        <v>97</v>
      </c>
      <c r="Q1982" s="20" t="s">
        <v>108</v>
      </c>
      <c r="R1982" s="21" t="s">
        <v>109</v>
      </c>
      <c r="S1982" s="35">
        <v>1</v>
      </c>
      <c r="T1982" s="22">
        <v>1</v>
      </c>
      <c r="U1982" s="20" t="s">
        <v>62</v>
      </c>
      <c r="V1982" s="20">
        <v>45755</v>
      </c>
      <c r="W1982" s="21">
        <v>4</v>
      </c>
      <c r="X1982" s="20">
        <v>45768</v>
      </c>
      <c r="Y1982" s="20">
        <v>45761</v>
      </c>
      <c r="Z1982" s="48">
        <v>4</v>
      </c>
      <c r="AA1982">
        <v>2025</v>
      </c>
      <c r="AB1982" s="45">
        <v>63327</v>
      </c>
      <c r="AC1982" s="45">
        <v>63327</v>
      </c>
      <c r="AI1982" s="10"/>
      <c r="AK1982" s="10"/>
    </row>
    <row r="1983" spans="1:37">
      <c r="A1983" t="s">
        <v>45</v>
      </c>
      <c r="B1983" t="s">
        <v>46</v>
      </c>
      <c r="C1983" t="s">
        <v>47</v>
      </c>
      <c r="D1983" t="s">
        <v>2433</v>
      </c>
      <c r="E1983" t="s">
        <v>88</v>
      </c>
      <c r="F1983" t="s">
        <v>79</v>
      </c>
      <c r="G1983" t="s">
        <v>51</v>
      </c>
      <c r="H1983" s="20" t="s">
        <v>52</v>
      </c>
      <c r="I1983" t="s">
        <v>53</v>
      </c>
      <c r="J1983" t="s">
        <v>54</v>
      </c>
      <c r="K1983">
        <v>3</v>
      </c>
      <c r="L1983" t="s">
        <v>55</v>
      </c>
      <c r="M1983" t="s">
        <v>77</v>
      </c>
      <c r="N1983" t="s">
        <v>89</v>
      </c>
      <c r="O1983" s="21" t="s">
        <v>58</v>
      </c>
      <c r="P1983" s="21" t="s">
        <v>150</v>
      </c>
      <c r="Q1983" s="20" t="s">
        <v>151</v>
      </c>
      <c r="R1983" s="21" t="s">
        <v>152</v>
      </c>
      <c r="S1983" s="35">
        <v>1</v>
      </c>
      <c r="T1983" s="22">
        <v>1</v>
      </c>
      <c r="U1983" s="20" t="s">
        <v>62</v>
      </c>
      <c r="V1983" s="20">
        <v>45756</v>
      </c>
      <c r="W1983" s="21">
        <v>4</v>
      </c>
      <c r="X1983" s="20">
        <v>45768</v>
      </c>
      <c r="Y1983" s="20">
        <v>45761</v>
      </c>
      <c r="Z1983" s="48">
        <v>4</v>
      </c>
      <c r="AA1983">
        <v>2025</v>
      </c>
      <c r="AB1983" s="45">
        <v>79997</v>
      </c>
      <c r="AC1983" s="45">
        <v>79997</v>
      </c>
      <c r="AI1983" s="10"/>
      <c r="AK1983" s="10"/>
    </row>
    <row r="1984" spans="1:37">
      <c r="A1984" t="s">
        <v>45</v>
      </c>
      <c r="B1984" t="s">
        <v>46</v>
      </c>
      <c r="C1984" t="s">
        <v>47</v>
      </c>
      <c r="D1984" t="s">
        <v>2434</v>
      </c>
      <c r="E1984" t="s">
        <v>88</v>
      </c>
      <c r="F1984" t="s">
        <v>79</v>
      </c>
      <c r="G1984" t="s">
        <v>51</v>
      </c>
      <c r="H1984" s="20" t="s">
        <v>52</v>
      </c>
      <c r="I1984" t="s">
        <v>53</v>
      </c>
      <c r="J1984" t="s">
        <v>54</v>
      </c>
      <c r="K1984">
        <v>3</v>
      </c>
      <c r="L1984" t="s">
        <v>55</v>
      </c>
      <c r="M1984" t="s">
        <v>56</v>
      </c>
      <c r="N1984" t="s">
        <v>57</v>
      </c>
      <c r="O1984" s="21" t="s">
        <v>58</v>
      </c>
      <c r="P1984" s="21" t="s">
        <v>64</v>
      </c>
      <c r="Q1984" s="20" t="s">
        <v>224</v>
      </c>
      <c r="R1984" s="21" t="s">
        <v>225</v>
      </c>
      <c r="S1984" s="35">
        <v>1</v>
      </c>
      <c r="T1984" s="22">
        <v>1</v>
      </c>
      <c r="U1984" s="20" t="s">
        <v>62</v>
      </c>
      <c r="V1984" s="20">
        <v>45754</v>
      </c>
      <c r="W1984" s="21">
        <v>4</v>
      </c>
      <c r="X1984" s="20">
        <v>45768</v>
      </c>
      <c r="Y1984" s="20">
        <v>45761</v>
      </c>
      <c r="Z1984" s="48">
        <v>4</v>
      </c>
      <c r="AA1984">
        <v>2025</v>
      </c>
      <c r="AB1984" s="45">
        <v>117849</v>
      </c>
      <c r="AC1984" s="45">
        <v>117849</v>
      </c>
      <c r="AI1984" s="10"/>
      <c r="AK1984" s="10"/>
    </row>
    <row r="1985" spans="1:37">
      <c r="A1985" t="s">
        <v>45</v>
      </c>
      <c r="B1985" t="s">
        <v>46</v>
      </c>
      <c r="C1985" t="s">
        <v>47</v>
      </c>
      <c r="D1985" t="s">
        <v>2435</v>
      </c>
      <c r="E1985" t="s">
        <v>88</v>
      </c>
      <c r="F1985" t="s">
        <v>79</v>
      </c>
      <c r="G1985" t="s">
        <v>51</v>
      </c>
      <c r="H1985" s="20" t="s">
        <v>52</v>
      </c>
      <c r="I1985" t="s">
        <v>53</v>
      </c>
      <c r="J1985" t="s">
        <v>54</v>
      </c>
      <c r="K1985">
        <v>3</v>
      </c>
      <c r="L1985" t="s">
        <v>55</v>
      </c>
      <c r="M1985" t="s">
        <v>77</v>
      </c>
      <c r="N1985" t="s">
        <v>89</v>
      </c>
      <c r="O1985" s="21" t="s">
        <v>58</v>
      </c>
      <c r="P1985" s="21" t="s">
        <v>150</v>
      </c>
      <c r="Q1985" s="20" t="s">
        <v>498</v>
      </c>
      <c r="R1985" s="21" t="s">
        <v>499</v>
      </c>
      <c r="S1985" s="35">
        <v>1</v>
      </c>
      <c r="T1985" s="22">
        <v>1</v>
      </c>
      <c r="U1985" s="20" t="s">
        <v>62</v>
      </c>
      <c r="V1985" s="20">
        <v>45755</v>
      </c>
      <c r="W1985" s="21">
        <v>4</v>
      </c>
      <c r="X1985" s="20">
        <v>45772</v>
      </c>
      <c r="Y1985" s="20">
        <v>45770</v>
      </c>
      <c r="Z1985" s="48">
        <v>4</v>
      </c>
      <c r="AA1985">
        <v>2025</v>
      </c>
      <c r="AB1985" s="45">
        <v>106665</v>
      </c>
      <c r="AC1985" s="45">
        <v>106665</v>
      </c>
      <c r="AI1985" s="10"/>
      <c r="AK1985" s="10"/>
    </row>
    <row r="1986" spans="1:37">
      <c r="A1986" t="s">
        <v>45</v>
      </c>
      <c r="B1986" t="s">
        <v>46</v>
      </c>
      <c r="C1986" t="s">
        <v>47</v>
      </c>
      <c r="D1986" t="s">
        <v>2436</v>
      </c>
      <c r="E1986" t="s">
        <v>88</v>
      </c>
      <c r="F1986" t="s">
        <v>79</v>
      </c>
      <c r="G1986" t="s">
        <v>51</v>
      </c>
      <c r="H1986" s="20" t="s">
        <v>52</v>
      </c>
      <c r="I1986" t="s">
        <v>53</v>
      </c>
      <c r="J1986" t="s">
        <v>54</v>
      </c>
      <c r="K1986">
        <v>3</v>
      </c>
      <c r="L1986" t="s">
        <v>55</v>
      </c>
      <c r="M1986" t="s">
        <v>56</v>
      </c>
      <c r="N1986" t="s">
        <v>57</v>
      </c>
      <c r="O1986" s="21" t="s">
        <v>58</v>
      </c>
      <c r="P1986" s="21" t="s">
        <v>207</v>
      </c>
      <c r="Q1986" s="20" t="s">
        <v>2437</v>
      </c>
      <c r="R1986" s="21" t="s">
        <v>2438</v>
      </c>
      <c r="S1986" s="35">
        <v>1</v>
      </c>
      <c r="T1986" s="22">
        <v>1</v>
      </c>
      <c r="U1986" s="20" t="s">
        <v>62</v>
      </c>
      <c r="V1986" s="20">
        <v>45754</v>
      </c>
      <c r="W1986" s="21">
        <v>4</v>
      </c>
      <c r="X1986" s="20">
        <v>45763</v>
      </c>
      <c r="Y1986" s="20">
        <v>45761</v>
      </c>
      <c r="Z1986" s="48">
        <v>4</v>
      </c>
      <c r="AA1986">
        <v>2025</v>
      </c>
      <c r="AB1986" s="45">
        <v>99995</v>
      </c>
      <c r="AC1986" s="45">
        <v>99995</v>
      </c>
      <c r="AI1986" s="10"/>
      <c r="AK1986" s="10"/>
    </row>
    <row r="1987" spans="1:37">
      <c r="A1987" t="s">
        <v>45</v>
      </c>
      <c r="B1987" t="s">
        <v>46</v>
      </c>
      <c r="C1987" t="s">
        <v>47</v>
      </c>
      <c r="D1987" t="s">
        <v>2439</v>
      </c>
      <c r="E1987" t="s">
        <v>88</v>
      </c>
      <c r="F1987" t="s">
        <v>79</v>
      </c>
      <c r="G1987" t="s">
        <v>51</v>
      </c>
      <c r="H1987" s="20" t="s">
        <v>52</v>
      </c>
      <c r="I1987" t="s">
        <v>53</v>
      </c>
      <c r="J1987" t="s">
        <v>54</v>
      </c>
      <c r="K1987">
        <v>3</v>
      </c>
      <c r="L1987" t="s">
        <v>55</v>
      </c>
      <c r="M1987" t="s">
        <v>77</v>
      </c>
      <c r="N1987" t="s">
        <v>89</v>
      </c>
      <c r="O1987" s="21" t="s">
        <v>58</v>
      </c>
      <c r="P1987" s="21" t="s">
        <v>97</v>
      </c>
      <c r="Q1987" s="20" t="s">
        <v>2440</v>
      </c>
      <c r="R1987" s="21" t="s">
        <v>2441</v>
      </c>
      <c r="S1987" s="35">
        <v>1</v>
      </c>
      <c r="T1987" s="22">
        <v>1</v>
      </c>
      <c r="U1987" s="20" t="s">
        <v>62</v>
      </c>
      <c r="V1987" s="20">
        <v>45754</v>
      </c>
      <c r="W1987" s="21">
        <v>4</v>
      </c>
      <c r="X1987" s="20">
        <v>45764</v>
      </c>
      <c r="Y1987" s="20">
        <v>45761</v>
      </c>
      <c r="Z1987" s="48">
        <v>4</v>
      </c>
      <c r="AA1987">
        <v>2025</v>
      </c>
      <c r="AB1987" s="45">
        <v>33328</v>
      </c>
      <c r="AC1987" s="45">
        <v>33328</v>
      </c>
      <c r="AI1987" s="10"/>
      <c r="AK1987" s="10"/>
    </row>
    <row r="1988" spans="1:37">
      <c r="A1988" t="s">
        <v>45</v>
      </c>
      <c r="B1988" t="s">
        <v>46</v>
      </c>
      <c r="C1988" t="s">
        <v>47</v>
      </c>
      <c r="D1988" t="s">
        <v>2442</v>
      </c>
      <c r="E1988" t="s">
        <v>88</v>
      </c>
      <c r="F1988" t="s">
        <v>79</v>
      </c>
      <c r="G1988" t="s">
        <v>51</v>
      </c>
      <c r="H1988" s="20" t="s">
        <v>52</v>
      </c>
      <c r="I1988" t="s">
        <v>53</v>
      </c>
      <c r="J1988" t="s">
        <v>54</v>
      </c>
      <c r="K1988">
        <v>3</v>
      </c>
      <c r="L1988" t="s">
        <v>55</v>
      </c>
      <c r="M1988" t="s">
        <v>77</v>
      </c>
      <c r="N1988" t="s">
        <v>89</v>
      </c>
      <c r="O1988" s="21" t="s">
        <v>58</v>
      </c>
      <c r="P1988" s="21" t="s">
        <v>97</v>
      </c>
      <c r="Q1988" s="20" t="s">
        <v>2443</v>
      </c>
      <c r="R1988" s="21" t="s">
        <v>2444</v>
      </c>
      <c r="S1988" s="35">
        <v>1</v>
      </c>
      <c r="T1988" s="22">
        <v>1</v>
      </c>
      <c r="U1988" s="20" t="s">
        <v>62</v>
      </c>
      <c r="V1988" s="20">
        <v>45756</v>
      </c>
      <c r="W1988" s="21">
        <v>4</v>
      </c>
      <c r="X1988" s="20">
        <v>45768</v>
      </c>
      <c r="Y1988" s="20">
        <v>45761</v>
      </c>
      <c r="Z1988" s="48">
        <v>4</v>
      </c>
      <c r="AA1988">
        <v>2025</v>
      </c>
      <c r="AB1988" s="45">
        <v>40622</v>
      </c>
      <c r="AC1988" s="45">
        <v>40622</v>
      </c>
      <c r="AI1988" s="10"/>
      <c r="AK1988" s="10"/>
    </row>
    <row r="1989" spans="1:37">
      <c r="A1989" t="s">
        <v>45</v>
      </c>
      <c r="B1989" t="s">
        <v>46</v>
      </c>
      <c r="C1989" t="s">
        <v>47</v>
      </c>
      <c r="D1989" t="s">
        <v>2445</v>
      </c>
      <c r="E1989" t="s">
        <v>88</v>
      </c>
      <c r="F1989" t="s">
        <v>79</v>
      </c>
      <c r="G1989" t="s">
        <v>51</v>
      </c>
      <c r="H1989" s="20" t="s">
        <v>52</v>
      </c>
      <c r="I1989" t="s">
        <v>53</v>
      </c>
      <c r="J1989" t="s">
        <v>54</v>
      </c>
      <c r="K1989">
        <v>3</v>
      </c>
      <c r="L1989" t="s">
        <v>55</v>
      </c>
      <c r="M1989" t="s">
        <v>77</v>
      </c>
      <c r="N1989" t="s">
        <v>89</v>
      </c>
      <c r="O1989" s="21" t="s">
        <v>58</v>
      </c>
      <c r="P1989" s="21" t="s">
        <v>150</v>
      </c>
      <c r="Q1989" s="20" t="s">
        <v>1322</v>
      </c>
      <c r="R1989" s="21" t="s">
        <v>1323</v>
      </c>
      <c r="S1989" s="35">
        <v>1</v>
      </c>
      <c r="T1989" s="22">
        <v>1</v>
      </c>
      <c r="U1989" s="20" t="s">
        <v>62</v>
      </c>
      <c r="V1989" s="20">
        <v>45756</v>
      </c>
      <c r="W1989" s="21">
        <v>4</v>
      </c>
      <c r="X1989" s="20">
        <v>45768</v>
      </c>
      <c r="Y1989" s="20">
        <v>45761</v>
      </c>
      <c r="Z1989" s="48">
        <v>4</v>
      </c>
      <c r="AA1989">
        <v>2025</v>
      </c>
      <c r="AB1989" s="45">
        <v>159986</v>
      </c>
      <c r="AC1989" s="45">
        <v>159986</v>
      </c>
      <c r="AI1989" s="10"/>
      <c r="AK1989" s="10"/>
    </row>
    <row r="1990" spans="1:37">
      <c r="A1990" t="s">
        <v>45</v>
      </c>
      <c r="B1990" t="s">
        <v>46</v>
      </c>
      <c r="C1990" t="s">
        <v>47</v>
      </c>
      <c r="D1990" t="s">
        <v>2446</v>
      </c>
      <c r="E1990" t="s">
        <v>88</v>
      </c>
      <c r="F1990" t="s">
        <v>79</v>
      </c>
      <c r="G1990" t="s">
        <v>51</v>
      </c>
      <c r="H1990" s="20" t="s">
        <v>52</v>
      </c>
      <c r="I1990" t="s">
        <v>53</v>
      </c>
      <c r="J1990" t="s">
        <v>54</v>
      </c>
      <c r="K1990">
        <v>3</v>
      </c>
      <c r="L1990" t="s">
        <v>55</v>
      </c>
      <c r="M1990" t="s">
        <v>77</v>
      </c>
      <c r="N1990" t="s">
        <v>89</v>
      </c>
      <c r="O1990" s="21" t="s">
        <v>58</v>
      </c>
      <c r="P1990" s="21" t="s">
        <v>126</v>
      </c>
      <c r="Q1990" s="20" t="s">
        <v>1044</v>
      </c>
      <c r="R1990" s="21" t="s">
        <v>1045</v>
      </c>
      <c r="S1990" s="35">
        <v>1</v>
      </c>
      <c r="T1990" s="22">
        <v>1</v>
      </c>
      <c r="U1990" s="20" t="s">
        <v>62</v>
      </c>
      <c r="V1990" s="20">
        <v>45756</v>
      </c>
      <c r="W1990" s="21">
        <v>4</v>
      </c>
      <c r="X1990" s="20">
        <v>45769</v>
      </c>
      <c r="Y1990" s="20">
        <v>45761</v>
      </c>
      <c r="Z1990" s="48">
        <v>4</v>
      </c>
      <c r="AA1990">
        <v>2025</v>
      </c>
      <c r="AB1990" s="45">
        <v>66660</v>
      </c>
      <c r="AC1990" s="45">
        <v>66660</v>
      </c>
      <c r="AI1990" s="10"/>
      <c r="AK1990" s="10"/>
    </row>
    <row r="1991" spans="1:37">
      <c r="A1991" t="s">
        <v>45</v>
      </c>
      <c r="B1991" t="s">
        <v>46</v>
      </c>
      <c r="C1991" t="s">
        <v>47</v>
      </c>
      <c r="D1991" t="s">
        <v>2447</v>
      </c>
      <c r="E1991" t="s">
        <v>88</v>
      </c>
      <c r="F1991" t="s">
        <v>79</v>
      </c>
      <c r="G1991" t="s">
        <v>51</v>
      </c>
      <c r="H1991" s="20" t="s">
        <v>52</v>
      </c>
      <c r="I1991" t="s">
        <v>53</v>
      </c>
      <c r="J1991" t="s">
        <v>54</v>
      </c>
      <c r="K1991">
        <v>3</v>
      </c>
      <c r="L1991" t="s">
        <v>55</v>
      </c>
      <c r="M1991" t="s">
        <v>56</v>
      </c>
      <c r="N1991" t="s">
        <v>57</v>
      </c>
      <c r="O1991" s="21" t="s">
        <v>58</v>
      </c>
      <c r="P1991" s="21" t="s">
        <v>207</v>
      </c>
      <c r="Q1991" s="20" t="s">
        <v>462</v>
      </c>
      <c r="R1991" s="21" t="s">
        <v>463</v>
      </c>
      <c r="S1991" s="35">
        <v>1</v>
      </c>
      <c r="T1991" s="22">
        <v>1</v>
      </c>
      <c r="U1991" s="20" t="s">
        <v>62</v>
      </c>
      <c r="V1991" s="20">
        <v>45756</v>
      </c>
      <c r="W1991" s="21">
        <v>4</v>
      </c>
      <c r="X1991" s="20">
        <v>45769</v>
      </c>
      <c r="Y1991" s="20">
        <v>45763</v>
      </c>
      <c r="Z1991" s="48">
        <v>4</v>
      </c>
      <c r="AA1991">
        <v>2025</v>
      </c>
      <c r="AB1991" s="45">
        <v>81246</v>
      </c>
      <c r="AC1991" s="45">
        <v>81246</v>
      </c>
      <c r="AI1991" s="10"/>
      <c r="AK1991" s="10"/>
    </row>
    <row r="1992" spans="1:37">
      <c r="A1992" t="s">
        <v>45</v>
      </c>
      <c r="B1992" t="s">
        <v>46</v>
      </c>
      <c r="C1992" t="s">
        <v>47</v>
      </c>
      <c r="D1992" t="s">
        <v>2448</v>
      </c>
      <c r="E1992" t="s">
        <v>88</v>
      </c>
      <c r="F1992" t="s">
        <v>79</v>
      </c>
      <c r="G1992" t="s">
        <v>51</v>
      </c>
      <c r="H1992" s="20" t="s">
        <v>52</v>
      </c>
      <c r="I1992" t="s">
        <v>53</v>
      </c>
      <c r="J1992" t="s">
        <v>54</v>
      </c>
      <c r="K1992">
        <v>3</v>
      </c>
      <c r="L1992" t="s">
        <v>55</v>
      </c>
      <c r="M1992" t="s">
        <v>56</v>
      </c>
      <c r="N1992" t="s">
        <v>57</v>
      </c>
      <c r="O1992" s="21" t="s">
        <v>58</v>
      </c>
      <c r="P1992" s="21" t="s">
        <v>64</v>
      </c>
      <c r="Q1992" s="20" t="s">
        <v>518</v>
      </c>
      <c r="R1992" s="21" t="s">
        <v>519</v>
      </c>
      <c r="S1992" s="35">
        <v>2</v>
      </c>
      <c r="T1992" s="22">
        <v>2</v>
      </c>
      <c r="U1992" s="20" t="s">
        <v>62</v>
      </c>
      <c r="V1992" s="20">
        <v>45754</v>
      </c>
      <c r="W1992" s="21">
        <v>4</v>
      </c>
      <c r="X1992" s="20">
        <v>45768</v>
      </c>
      <c r="Y1992" s="20">
        <v>45763</v>
      </c>
      <c r="Z1992" s="48">
        <v>4</v>
      </c>
      <c r="AA1992">
        <v>2025</v>
      </c>
      <c r="AB1992" s="45">
        <v>257130</v>
      </c>
      <c r="AC1992" s="45">
        <v>257130</v>
      </c>
      <c r="AI1992" s="10"/>
      <c r="AK1992" s="10"/>
    </row>
    <row r="1993" spans="1:37">
      <c r="A1993" t="s">
        <v>45</v>
      </c>
      <c r="B1993" t="s">
        <v>46</v>
      </c>
      <c r="C1993" t="s">
        <v>47</v>
      </c>
      <c r="D1993" t="s">
        <v>2449</v>
      </c>
      <c r="E1993" t="s">
        <v>88</v>
      </c>
      <c r="F1993" t="s">
        <v>79</v>
      </c>
      <c r="G1993" t="s">
        <v>51</v>
      </c>
      <c r="H1993" s="20" t="s">
        <v>52</v>
      </c>
      <c r="I1993" t="s">
        <v>53</v>
      </c>
      <c r="J1993" t="s">
        <v>54</v>
      </c>
      <c r="K1993">
        <v>3</v>
      </c>
      <c r="L1993" t="s">
        <v>55</v>
      </c>
      <c r="M1993" t="s">
        <v>77</v>
      </c>
      <c r="N1993" t="s">
        <v>89</v>
      </c>
      <c r="O1993" s="21" t="s">
        <v>58</v>
      </c>
      <c r="P1993" s="21" t="s">
        <v>90</v>
      </c>
      <c r="Q1993" s="20" t="s">
        <v>344</v>
      </c>
      <c r="R1993" s="21" t="s">
        <v>345</v>
      </c>
      <c r="S1993" s="35">
        <v>1</v>
      </c>
      <c r="T1993" s="22">
        <v>1</v>
      </c>
      <c r="U1993" s="20" t="s">
        <v>62</v>
      </c>
      <c r="V1993" s="20">
        <v>45756</v>
      </c>
      <c r="W1993" s="21">
        <v>4</v>
      </c>
      <c r="X1993" s="20">
        <v>45771</v>
      </c>
      <c r="Y1993" s="20">
        <v>45768</v>
      </c>
      <c r="Z1993" s="48">
        <v>4</v>
      </c>
      <c r="AA1993">
        <v>2025</v>
      </c>
      <c r="AB1993" s="45">
        <v>40620</v>
      </c>
      <c r="AC1993" s="45">
        <v>40620</v>
      </c>
      <c r="AI1993" s="10"/>
      <c r="AK1993" s="10"/>
    </row>
    <row r="1994" spans="1:37">
      <c r="A1994" t="s">
        <v>45</v>
      </c>
      <c r="B1994" t="s">
        <v>46</v>
      </c>
      <c r="C1994" t="s">
        <v>47</v>
      </c>
      <c r="D1994" t="s">
        <v>2450</v>
      </c>
      <c r="E1994" t="s">
        <v>88</v>
      </c>
      <c r="F1994" t="s">
        <v>79</v>
      </c>
      <c r="G1994" t="s">
        <v>51</v>
      </c>
      <c r="H1994" s="20" t="s">
        <v>52</v>
      </c>
      <c r="I1994" t="s">
        <v>53</v>
      </c>
      <c r="J1994" t="s">
        <v>54</v>
      </c>
      <c r="K1994">
        <v>3</v>
      </c>
      <c r="L1994" t="s">
        <v>55</v>
      </c>
      <c r="M1994" t="s">
        <v>56</v>
      </c>
      <c r="N1994" t="s">
        <v>57</v>
      </c>
      <c r="O1994" s="21" t="s">
        <v>58</v>
      </c>
      <c r="P1994" s="21" t="s">
        <v>64</v>
      </c>
      <c r="Q1994" s="20" t="s">
        <v>224</v>
      </c>
      <c r="R1994" s="21" t="s">
        <v>225</v>
      </c>
      <c r="S1994" s="35">
        <v>1</v>
      </c>
      <c r="T1994" s="22">
        <v>1</v>
      </c>
      <c r="U1994" s="20" t="s">
        <v>62</v>
      </c>
      <c r="V1994" s="20">
        <v>45756</v>
      </c>
      <c r="W1994" s="21">
        <v>4</v>
      </c>
      <c r="X1994" s="20">
        <v>45769</v>
      </c>
      <c r="Y1994" s="20">
        <v>45761</v>
      </c>
      <c r="Z1994" s="48">
        <v>4</v>
      </c>
      <c r="AA1994">
        <v>2025</v>
      </c>
      <c r="AB1994" s="45">
        <v>113333</v>
      </c>
      <c r="AC1994" s="45">
        <v>113333</v>
      </c>
      <c r="AI1994" s="10"/>
      <c r="AK1994" s="10"/>
    </row>
    <row r="1995" spans="1:37">
      <c r="A1995" t="s">
        <v>45</v>
      </c>
      <c r="B1995" t="s">
        <v>46</v>
      </c>
      <c r="C1995" t="s">
        <v>47</v>
      </c>
      <c r="D1995" t="s">
        <v>2451</v>
      </c>
      <c r="E1995" t="s">
        <v>88</v>
      </c>
      <c r="F1995" t="s">
        <v>79</v>
      </c>
      <c r="G1995" t="s">
        <v>51</v>
      </c>
      <c r="H1995" s="20" t="s">
        <v>52</v>
      </c>
      <c r="I1995" t="s">
        <v>53</v>
      </c>
      <c r="J1995" t="s">
        <v>54</v>
      </c>
      <c r="K1995">
        <v>3</v>
      </c>
      <c r="L1995" t="s">
        <v>55</v>
      </c>
      <c r="M1995" t="s">
        <v>56</v>
      </c>
      <c r="N1995" t="s">
        <v>57</v>
      </c>
      <c r="O1995" s="21" t="s">
        <v>58</v>
      </c>
      <c r="P1995" s="21" t="s">
        <v>133</v>
      </c>
      <c r="Q1995" s="20" t="s">
        <v>511</v>
      </c>
      <c r="R1995" s="21" t="s">
        <v>512</v>
      </c>
      <c r="S1995" s="35">
        <v>1</v>
      </c>
      <c r="T1995" s="22">
        <v>1</v>
      </c>
      <c r="U1995" s="20" t="s">
        <v>62</v>
      </c>
      <c r="V1995" s="20">
        <v>45756</v>
      </c>
      <c r="W1995" s="21">
        <v>4</v>
      </c>
      <c r="X1995" s="20">
        <v>45769</v>
      </c>
      <c r="Y1995" s="20">
        <v>45761</v>
      </c>
      <c r="Z1995" s="48">
        <v>4</v>
      </c>
      <c r="AA1995">
        <v>2025</v>
      </c>
      <c r="AB1995" s="45">
        <v>43325</v>
      </c>
      <c r="AC1995" s="45">
        <v>43325</v>
      </c>
      <c r="AI1995" s="10"/>
      <c r="AK1995" s="10"/>
    </row>
    <row r="1996" spans="1:37">
      <c r="A1996" t="s">
        <v>45</v>
      </c>
      <c r="B1996" t="s">
        <v>46</v>
      </c>
      <c r="C1996" t="s">
        <v>47</v>
      </c>
      <c r="D1996" t="s">
        <v>2452</v>
      </c>
      <c r="E1996" t="s">
        <v>88</v>
      </c>
      <c r="F1996" t="s">
        <v>79</v>
      </c>
      <c r="G1996" t="s">
        <v>51</v>
      </c>
      <c r="H1996" s="20" t="s">
        <v>52</v>
      </c>
      <c r="I1996" t="s">
        <v>53</v>
      </c>
      <c r="J1996" t="s">
        <v>54</v>
      </c>
      <c r="K1996">
        <v>3</v>
      </c>
      <c r="L1996" t="s">
        <v>55</v>
      </c>
      <c r="M1996" t="s">
        <v>77</v>
      </c>
      <c r="N1996" t="s">
        <v>89</v>
      </c>
      <c r="O1996" s="21" t="s">
        <v>58</v>
      </c>
      <c r="P1996" s="21" t="s">
        <v>104</v>
      </c>
      <c r="Q1996" s="20" t="s">
        <v>2453</v>
      </c>
      <c r="R1996" s="21" t="s">
        <v>2454</v>
      </c>
      <c r="S1996" s="35">
        <v>1</v>
      </c>
      <c r="T1996" s="22">
        <v>1</v>
      </c>
      <c r="U1996" s="20" t="s">
        <v>62</v>
      </c>
      <c r="V1996" s="20">
        <v>45756</v>
      </c>
      <c r="W1996" s="21">
        <v>4</v>
      </c>
      <c r="X1996" s="20">
        <v>45768</v>
      </c>
      <c r="Y1996" s="20">
        <v>45761</v>
      </c>
      <c r="Z1996" s="48">
        <v>4</v>
      </c>
      <c r="AA1996">
        <v>2025</v>
      </c>
      <c r="AB1996" s="45">
        <v>78115</v>
      </c>
      <c r="AC1996" s="45">
        <v>78115</v>
      </c>
      <c r="AI1996" s="10"/>
      <c r="AK1996" s="10"/>
    </row>
    <row r="1997" spans="1:37">
      <c r="A1997" t="s">
        <v>45</v>
      </c>
      <c r="B1997" t="s">
        <v>46</v>
      </c>
      <c r="C1997" t="s">
        <v>47</v>
      </c>
      <c r="D1997" t="s">
        <v>2455</v>
      </c>
      <c r="E1997" t="s">
        <v>88</v>
      </c>
      <c r="F1997" t="s">
        <v>79</v>
      </c>
      <c r="G1997" t="s">
        <v>51</v>
      </c>
      <c r="H1997" s="20" t="s">
        <v>52</v>
      </c>
      <c r="I1997" t="s">
        <v>53</v>
      </c>
      <c r="J1997" t="s">
        <v>54</v>
      </c>
      <c r="K1997">
        <v>3</v>
      </c>
      <c r="L1997" t="s">
        <v>55</v>
      </c>
      <c r="M1997" t="s">
        <v>77</v>
      </c>
      <c r="N1997" t="s">
        <v>89</v>
      </c>
      <c r="O1997" s="21" t="s">
        <v>58</v>
      </c>
      <c r="P1997" s="21" t="s">
        <v>366</v>
      </c>
      <c r="Q1997" s="20" t="s">
        <v>2386</v>
      </c>
      <c r="R1997" s="21" t="s">
        <v>2387</v>
      </c>
      <c r="S1997" s="35">
        <v>1</v>
      </c>
      <c r="T1997" s="22">
        <v>1</v>
      </c>
      <c r="U1997" s="20" t="s">
        <v>62</v>
      </c>
      <c r="V1997" s="20">
        <v>45756</v>
      </c>
      <c r="W1997" s="21">
        <v>4</v>
      </c>
      <c r="X1997" s="20">
        <v>45768</v>
      </c>
      <c r="Y1997" s="20">
        <v>45761</v>
      </c>
      <c r="Z1997" s="48">
        <v>4</v>
      </c>
      <c r="AA1997">
        <v>2025</v>
      </c>
      <c r="AB1997" s="45">
        <v>43745</v>
      </c>
      <c r="AC1997" s="45">
        <v>43745</v>
      </c>
      <c r="AI1997" s="10"/>
      <c r="AK1997" s="10"/>
    </row>
    <row r="1998" spans="1:37">
      <c r="A1998" t="s">
        <v>45</v>
      </c>
      <c r="B1998" t="s">
        <v>46</v>
      </c>
      <c r="C1998" t="s">
        <v>47</v>
      </c>
      <c r="D1998" t="s">
        <v>2456</v>
      </c>
      <c r="E1998" t="s">
        <v>88</v>
      </c>
      <c r="F1998" t="s">
        <v>79</v>
      </c>
      <c r="G1998" t="s">
        <v>51</v>
      </c>
      <c r="H1998" s="20" t="s">
        <v>52</v>
      </c>
      <c r="I1998" t="s">
        <v>53</v>
      </c>
      <c r="J1998" t="s">
        <v>54</v>
      </c>
      <c r="K1998">
        <v>3</v>
      </c>
      <c r="L1998" t="s">
        <v>55</v>
      </c>
      <c r="M1998" t="s">
        <v>56</v>
      </c>
      <c r="N1998" t="s">
        <v>57</v>
      </c>
      <c r="O1998" s="21" t="s">
        <v>58</v>
      </c>
      <c r="P1998" s="21" t="s">
        <v>64</v>
      </c>
      <c r="Q1998" s="20" t="s">
        <v>1476</v>
      </c>
      <c r="R1998" s="21" t="s">
        <v>1477</v>
      </c>
      <c r="S1998" s="35">
        <v>1</v>
      </c>
      <c r="T1998" s="22">
        <v>1</v>
      </c>
      <c r="U1998" s="20" t="s">
        <v>62</v>
      </c>
      <c r="V1998" s="20">
        <v>45756</v>
      </c>
      <c r="W1998" s="21">
        <v>4</v>
      </c>
      <c r="X1998" s="20">
        <v>45771</v>
      </c>
      <c r="Y1998" s="20">
        <v>45768</v>
      </c>
      <c r="Z1998" s="48">
        <v>4</v>
      </c>
      <c r="AA1998">
        <v>2025</v>
      </c>
      <c r="AB1998" s="45">
        <v>46871</v>
      </c>
      <c r="AC1998" s="45">
        <v>46871</v>
      </c>
      <c r="AI1998" s="10"/>
      <c r="AK1998" s="10"/>
    </row>
    <row r="1999" spans="1:37">
      <c r="A1999" t="s">
        <v>45</v>
      </c>
      <c r="B1999" t="s">
        <v>46</v>
      </c>
      <c r="C1999" t="s">
        <v>47</v>
      </c>
      <c r="D1999" t="s">
        <v>2457</v>
      </c>
      <c r="E1999" t="s">
        <v>88</v>
      </c>
      <c r="F1999" t="s">
        <v>79</v>
      </c>
      <c r="G1999" t="s">
        <v>51</v>
      </c>
      <c r="H1999" s="20" t="s">
        <v>52</v>
      </c>
      <c r="I1999" t="s">
        <v>53</v>
      </c>
      <c r="J1999" t="s">
        <v>54</v>
      </c>
      <c r="K1999">
        <v>3</v>
      </c>
      <c r="L1999" t="s">
        <v>55</v>
      </c>
      <c r="M1999" t="s">
        <v>77</v>
      </c>
      <c r="N1999" t="s">
        <v>89</v>
      </c>
      <c r="O1999" s="21" t="s">
        <v>58</v>
      </c>
      <c r="P1999" s="21" t="s">
        <v>137</v>
      </c>
      <c r="Q1999" s="20" t="s">
        <v>138</v>
      </c>
      <c r="R1999" s="21" t="s">
        <v>139</v>
      </c>
      <c r="S1999" s="35">
        <v>1</v>
      </c>
      <c r="T1999" s="22">
        <v>1</v>
      </c>
      <c r="U1999" s="20" t="s">
        <v>62</v>
      </c>
      <c r="V1999" s="20">
        <v>45754</v>
      </c>
      <c r="W1999" s="21">
        <v>4</v>
      </c>
      <c r="X1999" s="20">
        <v>45762</v>
      </c>
      <c r="Y1999" s="20">
        <v>45758</v>
      </c>
      <c r="Z1999" s="48">
        <v>4</v>
      </c>
      <c r="AA1999">
        <v>2025</v>
      </c>
      <c r="AB1999" s="45">
        <v>135713</v>
      </c>
      <c r="AC1999" s="45">
        <v>135713</v>
      </c>
      <c r="AI1999" s="10"/>
      <c r="AK1999" s="10"/>
    </row>
    <row r="2000" spans="1:37">
      <c r="A2000" t="s">
        <v>45</v>
      </c>
      <c r="B2000" t="s">
        <v>46</v>
      </c>
      <c r="C2000" t="s">
        <v>47</v>
      </c>
      <c r="D2000" t="s">
        <v>2458</v>
      </c>
      <c r="E2000" t="s">
        <v>88</v>
      </c>
      <c r="F2000" t="s">
        <v>79</v>
      </c>
      <c r="G2000" t="s">
        <v>51</v>
      </c>
      <c r="H2000" s="20" t="s">
        <v>52</v>
      </c>
      <c r="I2000" t="s">
        <v>53</v>
      </c>
      <c r="J2000" t="s">
        <v>54</v>
      </c>
      <c r="K2000">
        <v>3</v>
      </c>
      <c r="L2000" t="s">
        <v>55</v>
      </c>
      <c r="M2000" t="s">
        <v>77</v>
      </c>
      <c r="N2000" t="s">
        <v>89</v>
      </c>
      <c r="O2000" s="21" t="s">
        <v>58</v>
      </c>
      <c r="P2000" s="21" t="s">
        <v>119</v>
      </c>
      <c r="Q2000" s="20" t="s">
        <v>233</v>
      </c>
      <c r="R2000" s="21" t="s">
        <v>234</v>
      </c>
      <c r="S2000" s="35">
        <v>1</v>
      </c>
      <c r="T2000" s="22">
        <v>1</v>
      </c>
      <c r="U2000" s="20" t="s">
        <v>62</v>
      </c>
      <c r="V2000" s="20">
        <v>45756</v>
      </c>
      <c r="W2000" s="21">
        <v>4</v>
      </c>
      <c r="X2000" s="20">
        <v>45768</v>
      </c>
      <c r="Y2000" s="20">
        <v>45761</v>
      </c>
      <c r="Z2000" s="48">
        <v>4</v>
      </c>
      <c r="AA2000">
        <v>2025</v>
      </c>
      <c r="AB2000" s="45">
        <v>49994</v>
      </c>
      <c r="AC2000" s="45">
        <v>49994</v>
      </c>
      <c r="AI2000" s="10"/>
      <c r="AK2000" s="10"/>
    </row>
    <row r="2001" spans="1:37">
      <c r="A2001" t="s">
        <v>45</v>
      </c>
      <c r="B2001" t="s">
        <v>46</v>
      </c>
      <c r="C2001" t="s">
        <v>47</v>
      </c>
      <c r="D2001" t="s">
        <v>2459</v>
      </c>
      <c r="E2001" t="s">
        <v>88</v>
      </c>
      <c r="F2001" t="s">
        <v>79</v>
      </c>
      <c r="G2001" t="s">
        <v>51</v>
      </c>
      <c r="H2001" s="20" t="s">
        <v>52</v>
      </c>
      <c r="I2001" t="s">
        <v>53</v>
      </c>
      <c r="J2001" t="s">
        <v>54</v>
      </c>
      <c r="K2001">
        <v>3</v>
      </c>
      <c r="L2001" t="s">
        <v>55</v>
      </c>
      <c r="M2001" t="s">
        <v>77</v>
      </c>
      <c r="N2001" t="s">
        <v>89</v>
      </c>
      <c r="O2001" s="21" t="s">
        <v>58</v>
      </c>
      <c r="P2001" s="21" t="s">
        <v>126</v>
      </c>
      <c r="Q2001" s="20" t="s">
        <v>217</v>
      </c>
      <c r="R2001" s="21" t="s">
        <v>218</v>
      </c>
      <c r="S2001" s="35">
        <v>4</v>
      </c>
      <c r="T2001" s="22">
        <v>4</v>
      </c>
      <c r="U2001" s="20" t="s">
        <v>62</v>
      </c>
      <c r="V2001" s="20">
        <v>45756</v>
      </c>
      <c r="W2001" s="21">
        <v>4</v>
      </c>
      <c r="X2001" s="20">
        <v>45770</v>
      </c>
      <c r="Y2001" s="20">
        <v>45761</v>
      </c>
      <c r="Z2001" s="48">
        <v>4</v>
      </c>
      <c r="AA2001">
        <v>2025</v>
      </c>
      <c r="AB2001" s="45">
        <v>274973</v>
      </c>
      <c r="AC2001" s="45">
        <v>274973</v>
      </c>
      <c r="AI2001" s="10"/>
      <c r="AK2001" s="10"/>
    </row>
    <row r="2002" spans="1:37">
      <c r="A2002" t="s">
        <v>45</v>
      </c>
      <c r="B2002" t="s">
        <v>46</v>
      </c>
      <c r="C2002" t="s">
        <v>47</v>
      </c>
      <c r="D2002" t="s">
        <v>2460</v>
      </c>
      <c r="E2002" t="s">
        <v>88</v>
      </c>
      <c r="F2002" t="s">
        <v>79</v>
      </c>
      <c r="G2002" t="s">
        <v>51</v>
      </c>
      <c r="H2002" s="20" t="s">
        <v>52</v>
      </c>
      <c r="I2002" t="s">
        <v>53</v>
      </c>
      <c r="J2002" t="s">
        <v>54</v>
      </c>
      <c r="K2002">
        <v>3</v>
      </c>
      <c r="L2002" t="s">
        <v>55</v>
      </c>
      <c r="M2002" t="s">
        <v>56</v>
      </c>
      <c r="N2002" t="s">
        <v>57</v>
      </c>
      <c r="O2002" s="21" t="s">
        <v>58</v>
      </c>
      <c r="P2002" s="21" t="s">
        <v>64</v>
      </c>
      <c r="Q2002" s="20" t="s">
        <v>637</v>
      </c>
      <c r="R2002" s="21" t="s">
        <v>638</v>
      </c>
      <c r="S2002" s="35">
        <v>1</v>
      </c>
      <c r="T2002" s="22">
        <v>1</v>
      </c>
      <c r="U2002" s="20" t="s">
        <v>62</v>
      </c>
      <c r="V2002" s="20">
        <v>45756</v>
      </c>
      <c r="W2002" s="21">
        <v>4</v>
      </c>
      <c r="X2002" s="20">
        <v>45764</v>
      </c>
      <c r="Y2002" s="20">
        <v>45761</v>
      </c>
      <c r="Z2002" s="48">
        <v>4</v>
      </c>
      <c r="AA2002">
        <v>2025</v>
      </c>
      <c r="AB2002" s="45">
        <v>43744</v>
      </c>
      <c r="AC2002" s="45">
        <v>43744</v>
      </c>
      <c r="AI2002" s="10"/>
      <c r="AK2002" s="10"/>
    </row>
    <row r="2003" spans="1:37">
      <c r="A2003" t="s">
        <v>45</v>
      </c>
      <c r="B2003" t="s">
        <v>46</v>
      </c>
      <c r="C2003" t="s">
        <v>47</v>
      </c>
      <c r="D2003" t="s">
        <v>2461</v>
      </c>
      <c r="E2003" t="s">
        <v>88</v>
      </c>
      <c r="F2003" t="s">
        <v>79</v>
      </c>
      <c r="G2003" t="s">
        <v>51</v>
      </c>
      <c r="H2003" s="20" t="s">
        <v>52</v>
      </c>
      <c r="I2003" t="s">
        <v>53</v>
      </c>
      <c r="J2003" t="s">
        <v>54</v>
      </c>
      <c r="K2003">
        <v>3</v>
      </c>
      <c r="L2003" t="s">
        <v>55</v>
      </c>
      <c r="M2003" t="s">
        <v>56</v>
      </c>
      <c r="N2003" t="s">
        <v>57</v>
      </c>
      <c r="O2003" s="21" t="s">
        <v>58</v>
      </c>
      <c r="P2003" s="21" t="s">
        <v>64</v>
      </c>
      <c r="Q2003" s="20" t="s">
        <v>230</v>
      </c>
      <c r="R2003" s="21" t="s">
        <v>231</v>
      </c>
      <c r="S2003" s="35">
        <v>1</v>
      </c>
      <c r="T2003" s="22">
        <v>1</v>
      </c>
      <c r="U2003" s="20" t="s">
        <v>62</v>
      </c>
      <c r="V2003" s="20">
        <v>45755</v>
      </c>
      <c r="W2003" s="21">
        <v>4</v>
      </c>
      <c r="X2003" s="20">
        <v>45769</v>
      </c>
      <c r="Y2003" s="20">
        <v>45763</v>
      </c>
      <c r="Z2003" s="48">
        <v>4</v>
      </c>
      <c r="AA2003">
        <v>2025</v>
      </c>
      <c r="AB2003" s="45">
        <v>46871</v>
      </c>
      <c r="AC2003" s="45">
        <v>46871</v>
      </c>
      <c r="AI2003" s="10"/>
      <c r="AK2003" s="10"/>
    </row>
    <row r="2004" spans="1:37">
      <c r="A2004" t="s">
        <v>45</v>
      </c>
      <c r="B2004" t="s">
        <v>46</v>
      </c>
      <c r="C2004" t="s">
        <v>47</v>
      </c>
      <c r="D2004" t="s">
        <v>2462</v>
      </c>
      <c r="E2004" t="s">
        <v>88</v>
      </c>
      <c r="F2004" t="s">
        <v>79</v>
      </c>
      <c r="G2004" t="s">
        <v>51</v>
      </c>
      <c r="H2004" s="20" t="s">
        <v>52</v>
      </c>
      <c r="I2004" t="s">
        <v>53</v>
      </c>
      <c r="J2004" t="s">
        <v>54</v>
      </c>
      <c r="K2004">
        <v>3</v>
      </c>
      <c r="L2004" t="s">
        <v>55</v>
      </c>
      <c r="M2004" t="s">
        <v>56</v>
      </c>
      <c r="N2004" t="s">
        <v>57</v>
      </c>
      <c r="O2004" s="21" t="s">
        <v>58</v>
      </c>
      <c r="P2004" s="21" t="s">
        <v>133</v>
      </c>
      <c r="Q2004" s="20" t="s">
        <v>511</v>
      </c>
      <c r="R2004" s="21" t="s">
        <v>512</v>
      </c>
      <c r="S2004" s="35">
        <v>1</v>
      </c>
      <c r="T2004" s="22">
        <v>1</v>
      </c>
      <c r="U2004" s="20" t="s">
        <v>62</v>
      </c>
      <c r="V2004" s="20">
        <v>45755</v>
      </c>
      <c r="W2004" s="21">
        <v>4</v>
      </c>
      <c r="X2004" s="20">
        <v>45768</v>
      </c>
      <c r="Y2004" s="20">
        <v>45763</v>
      </c>
      <c r="Z2004" s="48">
        <v>4</v>
      </c>
      <c r="AA2004">
        <v>2025</v>
      </c>
      <c r="AB2004" s="45">
        <v>43325</v>
      </c>
      <c r="AC2004" s="45">
        <v>43325</v>
      </c>
      <c r="AI2004" s="10"/>
      <c r="AK2004" s="10"/>
    </row>
    <row r="2005" spans="1:37">
      <c r="A2005" t="s">
        <v>45</v>
      </c>
      <c r="B2005" t="s">
        <v>46</v>
      </c>
      <c r="C2005" t="s">
        <v>47</v>
      </c>
      <c r="D2005" t="s">
        <v>2463</v>
      </c>
      <c r="E2005" t="s">
        <v>88</v>
      </c>
      <c r="F2005" t="s">
        <v>79</v>
      </c>
      <c r="G2005" t="s">
        <v>51</v>
      </c>
      <c r="H2005" s="20" t="s">
        <v>52</v>
      </c>
      <c r="I2005" t="s">
        <v>53</v>
      </c>
      <c r="J2005" t="s">
        <v>54</v>
      </c>
      <c r="K2005">
        <v>3</v>
      </c>
      <c r="L2005" t="s">
        <v>55</v>
      </c>
      <c r="M2005" t="s">
        <v>56</v>
      </c>
      <c r="N2005" t="s">
        <v>57</v>
      </c>
      <c r="O2005" s="21" t="s">
        <v>58</v>
      </c>
      <c r="P2005" s="21" t="s">
        <v>64</v>
      </c>
      <c r="Q2005" s="20" t="s">
        <v>224</v>
      </c>
      <c r="R2005" s="21" t="s">
        <v>225</v>
      </c>
      <c r="S2005" s="35">
        <v>1</v>
      </c>
      <c r="T2005" s="22">
        <v>1</v>
      </c>
      <c r="U2005" s="20" t="s">
        <v>62</v>
      </c>
      <c r="V2005" s="20">
        <v>45756</v>
      </c>
      <c r="W2005" s="21">
        <v>4</v>
      </c>
      <c r="X2005" s="20">
        <v>45768</v>
      </c>
      <c r="Y2005" s="20">
        <v>45761</v>
      </c>
      <c r="Z2005" s="48">
        <v>4</v>
      </c>
      <c r="AA2005">
        <v>2025</v>
      </c>
      <c r="AB2005" s="45">
        <v>113333</v>
      </c>
      <c r="AC2005" s="45">
        <v>113333</v>
      </c>
      <c r="AI2005" s="10"/>
      <c r="AK2005" s="10"/>
    </row>
    <row r="2006" spans="1:37">
      <c r="A2006" t="s">
        <v>45</v>
      </c>
      <c r="B2006" t="s">
        <v>46</v>
      </c>
      <c r="C2006" t="s">
        <v>47</v>
      </c>
      <c r="D2006" t="s">
        <v>2464</v>
      </c>
      <c r="E2006" t="s">
        <v>88</v>
      </c>
      <c r="F2006" t="s">
        <v>79</v>
      </c>
      <c r="G2006" t="s">
        <v>51</v>
      </c>
      <c r="H2006" s="20" t="s">
        <v>52</v>
      </c>
      <c r="I2006" t="s">
        <v>53</v>
      </c>
      <c r="J2006" t="s">
        <v>54</v>
      </c>
      <c r="K2006">
        <v>3</v>
      </c>
      <c r="L2006" t="s">
        <v>55</v>
      </c>
      <c r="M2006" t="s">
        <v>77</v>
      </c>
      <c r="N2006" t="s">
        <v>89</v>
      </c>
      <c r="O2006" s="21" t="s">
        <v>58</v>
      </c>
      <c r="P2006" s="21" t="s">
        <v>253</v>
      </c>
      <c r="Q2006" s="20" t="s">
        <v>953</v>
      </c>
      <c r="R2006" s="21" t="s">
        <v>954</v>
      </c>
      <c r="S2006" s="35">
        <v>1</v>
      </c>
      <c r="T2006" s="22">
        <v>1</v>
      </c>
      <c r="U2006" s="20" t="s">
        <v>62</v>
      </c>
      <c r="V2006" s="20">
        <v>45756</v>
      </c>
      <c r="W2006" s="21">
        <v>4</v>
      </c>
      <c r="X2006" s="20">
        <v>45757</v>
      </c>
      <c r="Y2006" s="20">
        <v>45758</v>
      </c>
      <c r="Z2006" s="48">
        <v>4</v>
      </c>
      <c r="AA2006">
        <v>2025</v>
      </c>
      <c r="AB2006" s="45">
        <v>40616</v>
      </c>
      <c r="AC2006" s="45">
        <v>40616</v>
      </c>
      <c r="AI2006" s="10"/>
      <c r="AK2006" s="10"/>
    </row>
    <row r="2007" spans="1:37">
      <c r="A2007" t="s">
        <v>45</v>
      </c>
      <c r="B2007" t="s">
        <v>46</v>
      </c>
      <c r="C2007" t="s">
        <v>47</v>
      </c>
      <c r="D2007" t="s">
        <v>2465</v>
      </c>
      <c r="E2007" t="s">
        <v>88</v>
      </c>
      <c r="F2007" t="s">
        <v>79</v>
      </c>
      <c r="G2007" t="s">
        <v>51</v>
      </c>
      <c r="H2007" s="20" t="s">
        <v>52</v>
      </c>
      <c r="I2007" t="s">
        <v>53</v>
      </c>
      <c r="J2007" t="s">
        <v>54</v>
      </c>
      <c r="K2007">
        <v>3</v>
      </c>
      <c r="L2007" t="s">
        <v>55</v>
      </c>
      <c r="M2007" t="s">
        <v>77</v>
      </c>
      <c r="N2007" t="s">
        <v>89</v>
      </c>
      <c r="O2007" s="21" t="s">
        <v>58</v>
      </c>
      <c r="P2007" s="21" t="s">
        <v>126</v>
      </c>
      <c r="Q2007" s="20" t="s">
        <v>960</v>
      </c>
      <c r="R2007" s="21" t="s">
        <v>961</v>
      </c>
      <c r="S2007" s="35">
        <v>1</v>
      </c>
      <c r="T2007" s="22">
        <v>1</v>
      </c>
      <c r="U2007" s="20" t="s">
        <v>62</v>
      </c>
      <c r="V2007" s="20">
        <v>45757</v>
      </c>
      <c r="W2007" s="21">
        <v>4</v>
      </c>
      <c r="X2007" s="20">
        <v>45769</v>
      </c>
      <c r="Y2007" s="20">
        <v>45763</v>
      </c>
      <c r="Z2007" s="48">
        <v>4</v>
      </c>
      <c r="AA2007">
        <v>2025</v>
      </c>
      <c r="AB2007" s="45">
        <v>28119</v>
      </c>
      <c r="AC2007" s="45">
        <v>28119</v>
      </c>
      <c r="AI2007" s="10"/>
      <c r="AK2007" s="10"/>
    </row>
    <row r="2008" spans="1:37">
      <c r="A2008" t="s">
        <v>45</v>
      </c>
      <c r="B2008" t="s">
        <v>46</v>
      </c>
      <c r="C2008" t="s">
        <v>47</v>
      </c>
      <c r="D2008" t="s">
        <v>2466</v>
      </c>
      <c r="E2008" t="s">
        <v>88</v>
      </c>
      <c r="F2008" t="s">
        <v>79</v>
      </c>
      <c r="G2008" t="s">
        <v>51</v>
      </c>
      <c r="H2008" s="20" t="s">
        <v>52</v>
      </c>
      <c r="I2008" t="s">
        <v>53</v>
      </c>
      <c r="J2008" t="s">
        <v>54</v>
      </c>
      <c r="K2008">
        <v>3</v>
      </c>
      <c r="L2008" t="s">
        <v>55</v>
      </c>
      <c r="M2008" t="s">
        <v>56</v>
      </c>
      <c r="N2008" t="s">
        <v>57</v>
      </c>
      <c r="O2008" s="21" t="s">
        <v>58</v>
      </c>
      <c r="P2008" s="21" t="s">
        <v>64</v>
      </c>
      <c r="Q2008" s="20" t="s">
        <v>2467</v>
      </c>
      <c r="R2008" s="21" t="s">
        <v>2468</v>
      </c>
      <c r="S2008" s="35">
        <v>1</v>
      </c>
      <c r="T2008" s="22">
        <v>1</v>
      </c>
      <c r="U2008" s="20" t="s">
        <v>62</v>
      </c>
      <c r="V2008" s="20">
        <v>45757</v>
      </c>
      <c r="W2008" s="21">
        <v>4</v>
      </c>
      <c r="X2008" s="20">
        <v>45772</v>
      </c>
      <c r="Y2008" s="20">
        <v>45770</v>
      </c>
      <c r="Z2008" s="48">
        <v>4</v>
      </c>
      <c r="AA2008">
        <v>2025</v>
      </c>
      <c r="AB2008" s="45">
        <v>106662</v>
      </c>
      <c r="AC2008" s="45">
        <v>106662</v>
      </c>
      <c r="AI2008" s="10"/>
      <c r="AK2008" s="10"/>
    </row>
    <row r="2009" spans="1:37">
      <c r="A2009" t="s">
        <v>45</v>
      </c>
      <c r="B2009" t="s">
        <v>46</v>
      </c>
      <c r="C2009" t="s">
        <v>47</v>
      </c>
      <c r="D2009" t="s">
        <v>2469</v>
      </c>
      <c r="E2009" t="s">
        <v>88</v>
      </c>
      <c r="F2009" t="s">
        <v>79</v>
      </c>
      <c r="G2009" t="s">
        <v>51</v>
      </c>
      <c r="H2009" s="20" t="s">
        <v>52</v>
      </c>
      <c r="I2009" t="s">
        <v>53</v>
      </c>
      <c r="J2009" t="s">
        <v>54</v>
      </c>
      <c r="K2009">
        <v>3</v>
      </c>
      <c r="L2009" t="s">
        <v>55</v>
      </c>
      <c r="M2009" t="s">
        <v>56</v>
      </c>
      <c r="N2009" t="s">
        <v>57</v>
      </c>
      <c r="O2009" s="21" t="s">
        <v>58</v>
      </c>
      <c r="P2009" s="21" t="s">
        <v>64</v>
      </c>
      <c r="Q2009" s="20" t="s">
        <v>224</v>
      </c>
      <c r="R2009" s="21" t="s">
        <v>225</v>
      </c>
      <c r="S2009" s="35">
        <v>1</v>
      </c>
      <c r="T2009" s="22">
        <v>1</v>
      </c>
      <c r="U2009" s="20" t="s">
        <v>62</v>
      </c>
      <c r="V2009" s="20">
        <v>45754</v>
      </c>
      <c r="W2009" s="21">
        <v>4</v>
      </c>
      <c r="X2009" s="20">
        <v>45764</v>
      </c>
      <c r="Y2009" s="20">
        <v>45761</v>
      </c>
      <c r="Z2009" s="48">
        <v>4</v>
      </c>
      <c r="AA2009">
        <v>2025</v>
      </c>
      <c r="AB2009" s="45">
        <v>117849</v>
      </c>
      <c r="AC2009" s="45">
        <v>117849</v>
      </c>
      <c r="AI2009" s="10"/>
      <c r="AK2009" s="10"/>
    </row>
    <row r="2010" spans="1:37">
      <c r="A2010" t="s">
        <v>45</v>
      </c>
      <c r="B2010" t="s">
        <v>46</v>
      </c>
      <c r="C2010" t="s">
        <v>47</v>
      </c>
      <c r="D2010" t="s">
        <v>2470</v>
      </c>
      <c r="E2010" t="s">
        <v>88</v>
      </c>
      <c r="F2010" t="s">
        <v>79</v>
      </c>
      <c r="G2010" t="s">
        <v>51</v>
      </c>
      <c r="H2010" s="20" t="s">
        <v>52</v>
      </c>
      <c r="I2010" t="s">
        <v>53</v>
      </c>
      <c r="J2010" t="s">
        <v>54</v>
      </c>
      <c r="K2010">
        <v>3</v>
      </c>
      <c r="L2010" t="s">
        <v>55</v>
      </c>
      <c r="M2010" t="s">
        <v>77</v>
      </c>
      <c r="N2010" t="s">
        <v>89</v>
      </c>
      <c r="O2010" s="21" t="s">
        <v>58</v>
      </c>
      <c r="P2010" s="21" t="s">
        <v>90</v>
      </c>
      <c r="Q2010" s="20" t="s">
        <v>1071</v>
      </c>
      <c r="R2010" s="21" t="s">
        <v>1072</v>
      </c>
      <c r="S2010" s="35">
        <v>1</v>
      </c>
      <c r="T2010" s="22">
        <v>1</v>
      </c>
      <c r="U2010" s="20" t="s">
        <v>62</v>
      </c>
      <c r="V2010" s="20">
        <v>45756</v>
      </c>
      <c r="W2010" s="21">
        <v>4</v>
      </c>
      <c r="X2010" s="20">
        <v>45763</v>
      </c>
      <c r="Y2010" s="20">
        <v>45761</v>
      </c>
      <c r="Z2010" s="48">
        <v>4</v>
      </c>
      <c r="AA2010">
        <v>2025</v>
      </c>
      <c r="AB2010" s="45">
        <v>124994</v>
      </c>
      <c r="AC2010" s="45">
        <v>124994</v>
      </c>
      <c r="AI2010" s="10"/>
      <c r="AK2010" s="10"/>
    </row>
    <row r="2011" spans="1:37">
      <c r="A2011" t="s">
        <v>45</v>
      </c>
      <c r="B2011" t="s">
        <v>46</v>
      </c>
      <c r="C2011" t="s">
        <v>47</v>
      </c>
      <c r="D2011" t="s">
        <v>2471</v>
      </c>
      <c r="E2011" t="s">
        <v>88</v>
      </c>
      <c r="F2011" t="s">
        <v>79</v>
      </c>
      <c r="G2011" t="s">
        <v>51</v>
      </c>
      <c r="H2011" s="20" t="s">
        <v>52</v>
      </c>
      <c r="I2011" t="s">
        <v>53</v>
      </c>
      <c r="J2011" t="s">
        <v>54</v>
      </c>
      <c r="K2011">
        <v>3</v>
      </c>
      <c r="L2011" t="s">
        <v>55</v>
      </c>
      <c r="M2011" t="s">
        <v>77</v>
      </c>
      <c r="N2011" t="s">
        <v>89</v>
      </c>
      <c r="O2011" s="21" t="s">
        <v>58</v>
      </c>
      <c r="P2011" s="21" t="s">
        <v>104</v>
      </c>
      <c r="Q2011" s="20" t="s">
        <v>2472</v>
      </c>
      <c r="R2011" s="21" t="s">
        <v>2473</v>
      </c>
      <c r="S2011" s="35">
        <v>1</v>
      </c>
      <c r="T2011" s="22">
        <v>1</v>
      </c>
      <c r="U2011" s="20" t="s">
        <v>62</v>
      </c>
      <c r="V2011" s="20">
        <v>45754</v>
      </c>
      <c r="W2011" s="21">
        <v>4</v>
      </c>
      <c r="X2011" s="20">
        <v>45771</v>
      </c>
      <c r="Y2011" s="20">
        <v>45768</v>
      </c>
      <c r="Z2011" s="48">
        <v>4</v>
      </c>
      <c r="AA2011">
        <v>2025</v>
      </c>
      <c r="AB2011" s="45">
        <v>79995</v>
      </c>
      <c r="AC2011" s="45">
        <v>79995</v>
      </c>
      <c r="AI2011" s="10"/>
      <c r="AK2011" s="10"/>
    </row>
    <row r="2012" spans="1:37">
      <c r="A2012" t="s">
        <v>45</v>
      </c>
      <c r="B2012" t="s">
        <v>46</v>
      </c>
      <c r="C2012" t="s">
        <v>47</v>
      </c>
      <c r="D2012" t="s">
        <v>2474</v>
      </c>
      <c r="E2012" t="s">
        <v>88</v>
      </c>
      <c r="F2012" t="s">
        <v>79</v>
      </c>
      <c r="G2012" t="s">
        <v>51</v>
      </c>
      <c r="H2012" s="20" t="s">
        <v>52</v>
      </c>
      <c r="I2012" t="s">
        <v>53</v>
      </c>
      <c r="J2012" t="s">
        <v>54</v>
      </c>
      <c r="K2012">
        <v>3</v>
      </c>
      <c r="L2012" t="s">
        <v>55</v>
      </c>
      <c r="M2012" t="s">
        <v>77</v>
      </c>
      <c r="N2012" t="s">
        <v>89</v>
      </c>
      <c r="O2012" s="21" t="s">
        <v>58</v>
      </c>
      <c r="P2012" s="21" t="s">
        <v>150</v>
      </c>
      <c r="Q2012" s="20" t="s">
        <v>244</v>
      </c>
      <c r="R2012" s="21" t="s">
        <v>245</v>
      </c>
      <c r="S2012" s="35">
        <v>1</v>
      </c>
      <c r="T2012" s="22">
        <v>1</v>
      </c>
      <c r="U2012" s="20" t="s">
        <v>62</v>
      </c>
      <c r="V2012" s="20">
        <v>45754</v>
      </c>
      <c r="W2012" s="21">
        <v>4</v>
      </c>
      <c r="X2012" s="20">
        <v>45761</v>
      </c>
      <c r="Y2012" s="20">
        <v>45756</v>
      </c>
      <c r="Z2012" s="48">
        <v>4</v>
      </c>
      <c r="AA2012">
        <v>2025</v>
      </c>
      <c r="AB2012" s="45">
        <v>99995</v>
      </c>
      <c r="AC2012" s="45">
        <v>99995</v>
      </c>
      <c r="AI2012" s="10"/>
      <c r="AK2012" s="10"/>
    </row>
    <row r="2013" spans="1:37">
      <c r="A2013" t="s">
        <v>45</v>
      </c>
      <c r="B2013" t="s">
        <v>46</v>
      </c>
      <c r="C2013" t="s">
        <v>47</v>
      </c>
      <c r="D2013" t="s">
        <v>2475</v>
      </c>
      <c r="E2013" t="s">
        <v>88</v>
      </c>
      <c r="F2013" t="s">
        <v>79</v>
      </c>
      <c r="G2013" t="s">
        <v>51</v>
      </c>
      <c r="H2013" s="20" t="s">
        <v>52</v>
      </c>
      <c r="I2013" t="s">
        <v>53</v>
      </c>
      <c r="J2013" t="s">
        <v>54</v>
      </c>
      <c r="K2013">
        <v>3</v>
      </c>
      <c r="L2013" t="s">
        <v>55</v>
      </c>
      <c r="M2013" t="s">
        <v>77</v>
      </c>
      <c r="N2013" t="s">
        <v>89</v>
      </c>
      <c r="O2013" s="21" t="s">
        <v>58</v>
      </c>
      <c r="P2013" s="21" t="s">
        <v>97</v>
      </c>
      <c r="Q2013" s="20" t="s">
        <v>2443</v>
      </c>
      <c r="R2013" s="21" t="s">
        <v>2444</v>
      </c>
      <c r="S2013" s="35">
        <v>1</v>
      </c>
      <c r="T2013" s="22">
        <v>1</v>
      </c>
      <c r="U2013" s="20" t="s">
        <v>62</v>
      </c>
      <c r="V2013" s="20">
        <v>45757</v>
      </c>
      <c r="W2013" s="21">
        <v>4</v>
      </c>
      <c r="X2013" s="20">
        <v>45768</v>
      </c>
      <c r="Y2013" s="20">
        <v>45763</v>
      </c>
      <c r="Z2013" s="48">
        <v>4</v>
      </c>
      <c r="AA2013">
        <v>2025</v>
      </c>
      <c r="AB2013" s="45">
        <v>40622</v>
      </c>
      <c r="AC2013" s="45">
        <v>40622</v>
      </c>
      <c r="AI2013" s="10"/>
      <c r="AK2013" s="10"/>
    </row>
    <row r="2014" spans="1:37">
      <c r="A2014" t="s">
        <v>45</v>
      </c>
      <c r="B2014" t="s">
        <v>46</v>
      </c>
      <c r="C2014" t="s">
        <v>47</v>
      </c>
      <c r="D2014" t="s">
        <v>2476</v>
      </c>
      <c r="E2014" t="s">
        <v>88</v>
      </c>
      <c r="F2014" t="s">
        <v>79</v>
      </c>
      <c r="G2014" t="s">
        <v>51</v>
      </c>
      <c r="H2014" s="20" t="s">
        <v>52</v>
      </c>
      <c r="I2014" t="s">
        <v>53</v>
      </c>
      <c r="J2014" t="s">
        <v>54</v>
      </c>
      <c r="K2014">
        <v>3</v>
      </c>
      <c r="L2014" t="s">
        <v>55</v>
      </c>
      <c r="M2014" t="s">
        <v>77</v>
      </c>
      <c r="N2014" t="s">
        <v>89</v>
      </c>
      <c r="O2014" s="21" t="s">
        <v>58</v>
      </c>
      <c r="P2014" s="21" t="s">
        <v>126</v>
      </c>
      <c r="Q2014" s="20" t="s">
        <v>1044</v>
      </c>
      <c r="R2014" s="21" t="s">
        <v>1045</v>
      </c>
      <c r="S2014" s="35">
        <v>3</v>
      </c>
      <c r="T2014" s="22">
        <v>3</v>
      </c>
      <c r="U2014" s="20" t="s">
        <v>62</v>
      </c>
      <c r="V2014" s="20">
        <v>45757</v>
      </c>
      <c r="W2014" s="21">
        <v>4</v>
      </c>
      <c r="X2014" s="20">
        <v>45772</v>
      </c>
      <c r="Y2014" s="20">
        <v>45770</v>
      </c>
      <c r="Z2014" s="48">
        <v>4</v>
      </c>
      <c r="AA2014">
        <v>2025</v>
      </c>
      <c r="AB2014" s="45">
        <v>199980</v>
      </c>
      <c r="AC2014" s="45">
        <v>199980</v>
      </c>
      <c r="AI2014" s="10"/>
      <c r="AK2014" s="10"/>
    </row>
    <row r="2015" spans="1:37">
      <c r="A2015" t="s">
        <v>45</v>
      </c>
      <c r="B2015" t="s">
        <v>46</v>
      </c>
      <c r="C2015" t="s">
        <v>47</v>
      </c>
      <c r="D2015" t="s">
        <v>2477</v>
      </c>
      <c r="E2015" t="s">
        <v>88</v>
      </c>
      <c r="F2015" t="s">
        <v>79</v>
      </c>
      <c r="G2015" t="s">
        <v>51</v>
      </c>
      <c r="H2015" s="20" t="s">
        <v>52</v>
      </c>
      <c r="I2015" t="s">
        <v>53</v>
      </c>
      <c r="J2015" t="s">
        <v>54</v>
      </c>
      <c r="K2015">
        <v>3</v>
      </c>
      <c r="L2015" t="s">
        <v>55</v>
      </c>
      <c r="M2015" t="s">
        <v>56</v>
      </c>
      <c r="N2015" t="s">
        <v>57</v>
      </c>
      <c r="O2015" s="21" t="s">
        <v>58</v>
      </c>
      <c r="P2015" s="21" t="s">
        <v>64</v>
      </c>
      <c r="Q2015" s="20" t="s">
        <v>325</v>
      </c>
      <c r="R2015" s="21" t="s">
        <v>326</v>
      </c>
      <c r="S2015" s="35">
        <v>1</v>
      </c>
      <c r="T2015" s="22">
        <v>1</v>
      </c>
      <c r="U2015" s="20" t="s">
        <v>62</v>
      </c>
      <c r="V2015" s="20">
        <v>45757</v>
      </c>
      <c r="W2015" s="21">
        <v>4</v>
      </c>
      <c r="X2015" s="20">
        <v>45769</v>
      </c>
      <c r="Y2015" s="20">
        <v>45763</v>
      </c>
      <c r="Z2015" s="48">
        <v>4</v>
      </c>
      <c r="AA2015">
        <v>2025</v>
      </c>
      <c r="AB2015" s="45">
        <v>81246</v>
      </c>
      <c r="AC2015" s="45">
        <v>81246</v>
      </c>
      <c r="AI2015" s="10"/>
      <c r="AK2015" s="10"/>
    </row>
    <row r="2016" spans="1:37">
      <c r="A2016" t="s">
        <v>45</v>
      </c>
      <c r="B2016" t="s">
        <v>46</v>
      </c>
      <c r="C2016" t="s">
        <v>47</v>
      </c>
      <c r="D2016" t="s">
        <v>2478</v>
      </c>
      <c r="E2016" t="s">
        <v>88</v>
      </c>
      <c r="F2016" t="s">
        <v>79</v>
      </c>
      <c r="G2016" t="s">
        <v>51</v>
      </c>
      <c r="H2016" s="20" t="s">
        <v>52</v>
      </c>
      <c r="I2016" t="s">
        <v>53</v>
      </c>
      <c r="J2016" t="s">
        <v>54</v>
      </c>
      <c r="K2016">
        <v>3</v>
      </c>
      <c r="L2016" t="s">
        <v>55</v>
      </c>
      <c r="M2016" t="s">
        <v>77</v>
      </c>
      <c r="N2016" t="s">
        <v>89</v>
      </c>
      <c r="O2016" s="21" t="s">
        <v>58</v>
      </c>
      <c r="P2016" s="21" t="s">
        <v>276</v>
      </c>
      <c r="Q2016" s="20" t="s">
        <v>315</v>
      </c>
      <c r="R2016" s="21" t="s">
        <v>316</v>
      </c>
      <c r="S2016" s="35">
        <v>1</v>
      </c>
      <c r="T2016" s="22">
        <v>1</v>
      </c>
      <c r="U2016" s="20" t="s">
        <v>62</v>
      </c>
      <c r="V2016" s="20">
        <v>45755</v>
      </c>
      <c r="W2016" s="21">
        <v>4</v>
      </c>
      <c r="X2016" s="20">
        <v>45764</v>
      </c>
      <c r="Y2016" s="20">
        <v>45761</v>
      </c>
      <c r="Z2016" s="48">
        <v>4</v>
      </c>
      <c r="AA2016">
        <v>2025</v>
      </c>
      <c r="AB2016" s="45">
        <v>12495</v>
      </c>
      <c r="AC2016" s="45">
        <v>12495</v>
      </c>
      <c r="AI2016" s="10"/>
      <c r="AK2016" s="10"/>
    </row>
    <row r="2017" spans="1:37">
      <c r="A2017" t="s">
        <v>45</v>
      </c>
      <c r="B2017" t="s">
        <v>46</v>
      </c>
      <c r="C2017" t="s">
        <v>47</v>
      </c>
      <c r="D2017" t="s">
        <v>2479</v>
      </c>
      <c r="E2017" t="s">
        <v>88</v>
      </c>
      <c r="F2017" t="s">
        <v>79</v>
      </c>
      <c r="G2017" t="s">
        <v>51</v>
      </c>
      <c r="H2017" s="20" t="s">
        <v>52</v>
      </c>
      <c r="I2017" t="s">
        <v>53</v>
      </c>
      <c r="J2017" t="s">
        <v>54</v>
      </c>
      <c r="K2017">
        <v>3</v>
      </c>
      <c r="L2017" t="s">
        <v>55</v>
      </c>
      <c r="M2017" t="s">
        <v>56</v>
      </c>
      <c r="N2017" t="s">
        <v>57</v>
      </c>
      <c r="O2017" s="21" t="s">
        <v>58</v>
      </c>
      <c r="P2017" s="21" t="s">
        <v>64</v>
      </c>
      <c r="Q2017" s="20" t="s">
        <v>325</v>
      </c>
      <c r="R2017" s="21" t="s">
        <v>326</v>
      </c>
      <c r="S2017" s="35">
        <v>1</v>
      </c>
      <c r="T2017" s="22">
        <v>1</v>
      </c>
      <c r="U2017" s="20" t="s">
        <v>62</v>
      </c>
      <c r="V2017" s="20">
        <v>45757</v>
      </c>
      <c r="W2017" s="21">
        <v>4</v>
      </c>
      <c r="X2017" s="20">
        <v>45772</v>
      </c>
      <c r="Y2017" s="20">
        <v>45768</v>
      </c>
      <c r="Z2017" s="48">
        <v>4</v>
      </c>
      <c r="AA2017">
        <v>2025</v>
      </c>
      <c r="AB2017" s="45">
        <v>81246</v>
      </c>
      <c r="AC2017" s="45">
        <v>81246</v>
      </c>
      <c r="AI2017" s="10"/>
      <c r="AK2017" s="10"/>
    </row>
    <row r="2018" spans="1:37">
      <c r="A2018" t="s">
        <v>45</v>
      </c>
      <c r="B2018" t="s">
        <v>46</v>
      </c>
      <c r="C2018" t="s">
        <v>47</v>
      </c>
      <c r="D2018" t="s">
        <v>2480</v>
      </c>
      <c r="E2018" t="s">
        <v>88</v>
      </c>
      <c r="F2018" t="s">
        <v>79</v>
      </c>
      <c r="G2018" t="s">
        <v>51</v>
      </c>
      <c r="H2018" s="20" t="s">
        <v>52</v>
      </c>
      <c r="I2018" t="s">
        <v>53</v>
      </c>
      <c r="J2018" t="s">
        <v>54</v>
      </c>
      <c r="K2018">
        <v>3</v>
      </c>
      <c r="L2018" t="s">
        <v>55</v>
      </c>
      <c r="M2018" t="s">
        <v>77</v>
      </c>
      <c r="N2018" t="s">
        <v>89</v>
      </c>
      <c r="O2018" s="21" t="s">
        <v>58</v>
      </c>
      <c r="P2018" s="21" t="s">
        <v>97</v>
      </c>
      <c r="Q2018" s="20" t="s">
        <v>108</v>
      </c>
      <c r="R2018" s="21" t="s">
        <v>109</v>
      </c>
      <c r="S2018" s="35">
        <v>1</v>
      </c>
      <c r="T2018" s="22">
        <v>1</v>
      </c>
      <c r="U2018" s="20" t="s">
        <v>62</v>
      </c>
      <c r="V2018" s="20">
        <v>45755</v>
      </c>
      <c r="W2018" s="21">
        <v>4</v>
      </c>
      <c r="X2018" s="20">
        <v>45769</v>
      </c>
      <c r="Y2018" s="20">
        <v>45761</v>
      </c>
      <c r="Z2018" s="48">
        <v>4</v>
      </c>
      <c r="AA2018">
        <v>2025</v>
      </c>
      <c r="AB2018" s="45">
        <v>63327</v>
      </c>
      <c r="AC2018" s="45">
        <v>63327</v>
      </c>
      <c r="AI2018" s="10"/>
      <c r="AK2018" s="10"/>
    </row>
    <row r="2019" spans="1:37">
      <c r="A2019" t="s">
        <v>45</v>
      </c>
      <c r="B2019" t="s">
        <v>46</v>
      </c>
      <c r="C2019" t="s">
        <v>47</v>
      </c>
      <c r="D2019" t="s">
        <v>2481</v>
      </c>
      <c r="E2019" t="s">
        <v>88</v>
      </c>
      <c r="F2019" t="s">
        <v>79</v>
      </c>
      <c r="G2019" t="s">
        <v>51</v>
      </c>
      <c r="H2019" s="20" t="s">
        <v>52</v>
      </c>
      <c r="I2019" t="s">
        <v>53</v>
      </c>
      <c r="J2019" t="s">
        <v>54</v>
      </c>
      <c r="K2019">
        <v>3</v>
      </c>
      <c r="L2019" t="s">
        <v>55</v>
      </c>
      <c r="M2019" t="s">
        <v>56</v>
      </c>
      <c r="N2019" t="s">
        <v>57</v>
      </c>
      <c r="O2019" s="21" t="s">
        <v>58</v>
      </c>
      <c r="P2019" s="21" t="s">
        <v>64</v>
      </c>
      <c r="Q2019" s="20" t="s">
        <v>224</v>
      </c>
      <c r="R2019" s="21" t="s">
        <v>225</v>
      </c>
      <c r="S2019" s="35">
        <v>1</v>
      </c>
      <c r="T2019" s="22">
        <v>1</v>
      </c>
      <c r="U2019" s="20" t="s">
        <v>62</v>
      </c>
      <c r="V2019" s="20">
        <v>45757</v>
      </c>
      <c r="W2019" s="21">
        <v>4</v>
      </c>
      <c r="X2019" s="20">
        <v>45768</v>
      </c>
      <c r="Y2019" s="20">
        <v>45763</v>
      </c>
      <c r="Z2019" s="48">
        <v>4</v>
      </c>
      <c r="AA2019">
        <v>2025</v>
      </c>
      <c r="AB2019" s="45">
        <v>113333</v>
      </c>
      <c r="AC2019" s="45">
        <v>113333</v>
      </c>
      <c r="AI2019" s="10"/>
      <c r="AK2019" s="10"/>
    </row>
    <row r="2020" spans="1:37">
      <c r="A2020" t="s">
        <v>45</v>
      </c>
      <c r="B2020" t="s">
        <v>46</v>
      </c>
      <c r="C2020" t="s">
        <v>47</v>
      </c>
      <c r="D2020" t="s">
        <v>2482</v>
      </c>
      <c r="E2020" t="s">
        <v>88</v>
      </c>
      <c r="F2020" t="s">
        <v>79</v>
      </c>
      <c r="G2020" t="s">
        <v>51</v>
      </c>
      <c r="H2020" s="20" t="s">
        <v>52</v>
      </c>
      <c r="I2020" t="s">
        <v>53</v>
      </c>
      <c r="J2020" t="s">
        <v>54</v>
      </c>
      <c r="K2020">
        <v>3</v>
      </c>
      <c r="L2020" t="s">
        <v>55</v>
      </c>
      <c r="M2020" t="s">
        <v>77</v>
      </c>
      <c r="N2020" t="s">
        <v>89</v>
      </c>
      <c r="O2020" s="21" t="s">
        <v>58</v>
      </c>
      <c r="P2020" s="21" t="s">
        <v>97</v>
      </c>
      <c r="Q2020" s="20" t="s">
        <v>2483</v>
      </c>
      <c r="R2020" s="21" t="s">
        <v>2484</v>
      </c>
      <c r="S2020" s="35">
        <v>1</v>
      </c>
      <c r="T2020" s="22">
        <v>1</v>
      </c>
      <c r="U2020" s="20" t="s">
        <v>62</v>
      </c>
      <c r="V2020" s="20">
        <v>45758</v>
      </c>
      <c r="W2020" s="21">
        <v>4</v>
      </c>
      <c r="X2020" s="20">
        <v>45771</v>
      </c>
      <c r="Y2020" s="20">
        <v>45768</v>
      </c>
      <c r="Z2020" s="48">
        <v>4</v>
      </c>
      <c r="AA2020">
        <v>2025</v>
      </c>
      <c r="AB2020" s="45">
        <v>40622</v>
      </c>
      <c r="AC2020" s="45">
        <v>40622</v>
      </c>
      <c r="AI2020" s="10"/>
      <c r="AK2020" s="10"/>
    </row>
    <row r="2021" spans="1:37">
      <c r="A2021" t="s">
        <v>45</v>
      </c>
      <c r="B2021" t="s">
        <v>46</v>
      </c>
      <c r="C2021" t="s">
        <v>47</v>
      </c>
      <c r="D2021" t="s">
        <v>2485</v>
      </c>
      <c r="E2021" t="s">
        <v>88</v>
      </c>
      <c r="F2021" t="s">
        <v>79</v>
      </c>
      <c r="G2021" t="s">
        <v>51</v>
      </c>
      <c r="H2021" s="20" t="s">
        <v>52</v>
      </c>
      <c r="I2021" t="s">
        <v>53</v>
      </c>
      <c r="J2021" t="s">
        <v>54</v>
      </c>
      <c r="K2021">
        <v>3</v>
      </c>
      <c r="L2021" t="s">
        <v>55</v>
      </c>
      <c r="M2021" t="s">
        <v>56</v>
      </c>
      <c r="N2021" t="s">
        <v>57</v>
      </c>
      <c r="O2021" s="21" t="s">
        <v>58</v>
      </c>
      <c r="P2021" s="21" t="s">
        <v>64</v>
      </c>
      <c r="Q2021" s="20" t="s">
        <v>677</v>
      </c>
      <c r="R2021" s="21" t="s">
        <v>678</v>
      </c>
      <c r="S2021" s="35">
        <v>2</v>
      </c>
      <c r="T2021" s="22">
        <v>2</v>
      </c>
      <c r="U2021" s="20" t="s">
        <v>62</v>
      </c>
      <c r="V2021" s="20">
        <v>45758</v>
      </c>
      <c r="W2021" s="21">
        <v>4</v>
      </c>
      <c r="X2021" s="20">
        <v>45776</v>
      </c>
      <c r="Y2021" s="20">
        <v>45772</v>
      </c>
      <c r="Z2021" s="48">
        <v>4</v>
      </c>
      <c r="AA2021">
        <v>2025</v>
      </c>
      <c r="AB2021" s="45">
        <v>174989</v>
      </c>
      <c r="AC2021" s="45">
        <v>174989</v>
      </c>
      <c r="AI2021" s="10"/>
      <c r="AK2021" s="10"/>
    </row>
    <row r="2022" spans="1:37">
      <c r="A2022" t="s">
        <v>45</v>
      </c>
      <c r="B2022" t="s">
        <v>46</v>
      </c>
      <c r="C2022" t="s">
        <v>47</v>
      </c>
      <c r="D2022" t="s">
        <v>2486</v>
      </c>
      <c r="E2022" t="s">
        <v>88</v>
      </c>
      <c r="F2022" t="s">
        <v>79</v>
      </c>
      <c r="G2022" t="s">
        <v>51</v>
      </c>
      <c r="H2022" s="20" t="s">
        <v>52</v>
      </c>
      <c r="I2022" t="s">
        <v>53</v>
      </c>
      <c r="J2022" t="s">
        <v>54</v>
      </c>
      <c r="K2022">
        <v>3</v>
      </c>
      <c r="L2022" t="s">
        <v>55</v>
      </c>
      <c r="M2022" t="s">
        <v>77</v>
      </c>
      <c r="N2022" t="s">
        <v>89</v>
      </c>
      <c r="O2022" s="21" t="s">
        <v>58</v>
      </c>
      <c r="P2022" s="21" t="s">
        <v>150</v>
      </c>
      <c r="Q2022" s="20" t="s">
        <v>244</v>
      </c>
      <c r="R2022" s="21" t="s">
        <v>245</v>
      </c>
      <c r="S2022" s="35">
        <v>1</v>
      </c>
      <c r="T2022" s="22">
        <v>1</v>
      </c>
      <c r="U2022" s="20" t="s">
        <v>62</v>
      </c>
      <c r="V2022" s="20">
        <v>45756</v>
      </c>
      <c r="W2022" s="21">
        <v>4</v>
      </c>
      <c r="X2022" s="20">
        <v>45768</v>
      </c>
      <c r="Y2022" s="20">
        <v>45761</v>
      </c>
      <c r="Z2022" s="48">
        <v>4</v>
      </c>
      <c r="AA2022">
        <v>2025</v>
      </c>
      <c r="AB2022" s="45">
        <v>106665</v>
      </c>
      <c r="AC2022" s="45">
        <v>106665</v>
      </c>
      <c r="AI2022" s="10"/>
      <c r="AK2022" s="10"/>
    </row>
    <row r="2023" spans="1:37">
      <c r="A2023" t="s">
        <v>45</v>
      </c>
      <c r="B2023" t="s">
        <v>46</v>
      </c>
      <c r="C2023" t="s">
        <v>47</v>
      </c>
      <c r="D2023" t="s">
        <v>2487</v>
      </c>
      <c r="E2023" t="s">
        <v>88</v>
      </c>
      <c r="F2023" t="s">
        <v>79</v>
      </c>
      <c r="G2023" t="s">
        <v>51</v>
      </c>
      <c r="H2023" s="20" t="s">
        <v>52</v>
      </c>
      <c r="I2023" t="s">
        <v>53</v>
      </c>
      <c r="J2023" t="s">
        <v>54</v>
      </c>
      <c r="K2023">
        <v>3</v>
      </c>
      <c r="L2023" t="s">
        <v>55</v>
      </c>
      <c r="M2023" t="s">
        <v>56</v>
      </c>
      <c r="N2023" t="s">
        <v>57</v>
      </c>
      <c r="O2023" s="21" t="s">
        <v>58</v>
      </c>
      <c r="P2023" s="21" t="s">
        <v>64</v>
      </c>
      <c r="Q2023" s="20" t="s">
        <v>518</v>
      </c>
      <c r="R2023" s="21" t="s">
        <v>519</v>
      </c>
      <c r="S2023" s="35">
        <v>1</v>
      </c>
      <c r="T2023" s="22">
        <v>1</v>
      </c>
      <c r="U2023" s="20" t="s">
        <v>62</v>
      </c>
      <c r="V2023" s="20">
        <v>45757</v>
      </c>
      <c r="W2023" s="21">
        <v>4</v>
      </c>
      <c r="X2023" s="20">
        <v>45769</v>
      </c>
      <c r="Y2023" s="20">
        <v>45763</v>
      </c>
      <c r="Z2023" s="48">
        <v>4</v>
      </c>
      <c r="AA2023">
        <v>2025</v>
      </c>
      <c r="AB2023" s="45">
        <v>133325</v>
      </c>
      <c r="AC2023" s="45">
        <v>133325</v>
      </c>
      <c r="AI2023" s="10"/>
      <c r="AK2023" s="10"/>
    </row>
    <row r="2024" spans="1:37">
      <c r="A2024" t="s">
        <v>45</v>
      </c>
      <c r="B2024" t="s">
        <v>46</v>
      </c>
      <c r="C2024" t="s">
        <v>47</v>
      </c>
      <c r="D2024" t="s">
        <v>2488</v>
      </c>
      <c r="E2024" t="s">
        <v>88</v>
      </c>
      <c r="F2024" t="s">
        <v>79</v>
      </c>
      <c r="G2024" t="s">
        <v>51</v>
      </c>
      <c r="H2024" s="20" t="s">
        <v>52</v>
      </c>
      <c r="I2024" t="s">
        <v>53</v>
      </c>
      <c r="J2024" t="s">
        <v>54</v>
      </c>
      <c r="K2024">
        <v>3</v>
      </c>
      <c r="L2024" t="s">
        <v>55</v>
      </c>
      <c r="M2024" t="s">
        <v>77</v>
      </c>
      <c r="N2024" t="s">
        <v>89</v>
      </c>
      <c r="O2024" s="21" t="s">
        <v>58</v>
      </c>
      <c r="P2024" s="21" t="s">
        <v>119</v>
      </c>
      <c r="Q2024" s="20" t="s">
        <v>728</v>
      </c>
      <c r="R2024" s="21" t="s">
        <v>729</v>
      </c>
      <c r="S2024" s="35">
        <v>1</v>
      </c>
      <c r="T2024" s="22">
        <v>1</v>
      </c>
      <c r="U2024" s="20" t="s">
        <v>62</v>
      </c>
      <c r="V2024" s="20">
        <v>45757</v>
      </c>
      <c r="W2024" s="21">
        <v>4</v>
      </c>
      <c r="X2024" s="20">
        <v>45769</v>
      </c>
      <c r="Y2024" s="20">
        <v>45763</v>
      </c>
      <c r="Z2024" s="48">
        <v>4</v>
      </c>
      <c r="AA2024">
        <v>2025</v>
      </c>
      <c r="AB2024" s="45">
        <v>73327</v>
      </c>
      <c r="AC2024" s="45">
        <v>73327</v>
      </c>
      <c r="AI2024" s="10"/>
      <c r="AK2024" s="10"/>
    </row>
    <row r="2025" spans="1:37">
      <c r="A2025" t="s">
        <v>45</v>
      </c>
      <c r="B2025" t="s">
        <v>46</v>
      </c>
      <c r="C2025" t="s">
        <v>47</v>
      </c>
      <c r="D2025" t="s">
        <v>2489</v>
      </c>
      <c r="E2025" t="s">
        <v>88</v>
      </c>
      <c r="F2025" t="s">
        <v>79</v>
      </c>
      <c r="G2025" t="s">
        <v>51</v>
      </c>
      <c r="H2025" s="20" t="s">
        <v>52</v>
      </c>
      <c r="I2025" t="s">
        <v>53</v>
      </c>
      <c r="J2025" t="s">
        <v>54</v>
      </c>
      <c r="K2025">
        <v>3</v>
      </c>
      <c r="L2025" t="s">
        <v>55</v>
      </c>
      <c r="M2025" t="s">
        <v>77</v>
      </c>
      <c r="N2025" t="s">
        <v>89</v>
      </c>
      <c r="O2025" s="21" t="s">
        <v>58</v>
      </c>
      <c r="P2025" s="21" t="s">
        <v>97</v>
      </c>
      <c r="Q2025" s="20" t="s">
        <v>108</v>
      </c>
      <c r="R2025" s="21" t="s">
        <v>109</v>
      </c>
      <c r="S2025" s="35">
        <v>1</v>
      </c>
      <c r="T2025" s="22">
        <v>1</v>
      </c>
      <c r="U2025" s="20" t="s">
        <v>62</v>
      </c>
      <c r="V2025" s="20">
        <v>45757</v>
      </c>
      <c r="W2025" s="21">
        <v>4</v>
      </c>
      <c r="X2025" s="20">
        <v>45768</v>
      </c>
      <c r="Y2025" s="20">
        <v>45763</v>
      </c>
      <c r="Z2025" s="48">
        <v>4</v>
      </c>
      <c r="AA2025">
        <v>2025</v>
      </c>
      <c r="AB2025" s="45">
        <v>63327</v>
      </c>
      <c r="AC2025" s="45">
        <v>63327</v>
      </c>
      <c r="AI2025" s="10"/>
      <c r="AK2025" s="10"/>
    </row>
    <row r="2026" spans="1:37">
      <c r="A2026" t="s">
        <v>45</v>
      </c>
      <c r="B2026" t="s">
        <v>46</v>
      </c>
      <c r="C2026" t="s">
        <v>47</v>
      </c>
      <c r="D2026" t="s">
        <v>2490</v>
      </c>
      <c r="E2026" t="s">
        <v>88</v>
      </c>
      <c r="F2026" t="s">
        <v>79</v>
      </c>
      <c r="G2026" t="s">
        <v>51</v>
      </c>
      <c r="H2026" s="20" t="s">
        <v>52</v>
      </c>
      <c r="I2026" t="s">
        <v>53</v>
      </c>
      <c r="J2026" t="s">
        <v>54</v>
      </c>
      <c r="K2026">
        <v>3</v>
      </c>
      <c r="L2026" t="s">
        <v>55</v>
      </c>
      <c r="M2026" t="s">
        <v>77</v>
      </c>
      <c r="N2026" t="s">
        <v>89</v>
      </c>
      <c r="O2026" s="21" t="s">
        <v>58</v>
      </c>
      <c r="P2026" s="21" t="s">
        <v>150</v>
      </c>
      <c r="Q2026" s="20" t="s">
        <v>244</v>
      </c>
      <c r="R2026" s="21" t="s">
        <v>245</v>
      </c>
      <c r="S2026" s="35">
        <v>1</v>
      </c>
      <c r="T2026" s="22">
        <v>1</v>
      </c>
      <c r="U2026" s="20" t="s">
        <v>62</v>
      </c>
      <c r="V2026" s="20">
        <v>45756</v>
      </c>
      <c r="W2026" s="21">
        <v>4</v>
      </c>
      <c r="X2026" s="20">
        <v>45769</v>
      </c>
      <c r="Y2026" s="20">
        <v>45763</v>
      </c>
      <c r="Z2026" s="48">
        <v>4</v>
      </c>
      <c r="AA2026">
        <v>2025</v>
      </c>
      <c r="AB2026" s="45">
        <v>106665</v>
      </c>
      <c r="AC2026" s="45">
        <v>106665</v>
      </c>
      <c r="AI2026" s="10"/>
      <c r="AK2026" s="10"/>
    </row>
    <row r="2027" spans="1:37">
      <c r="A2027" t="s">
        <v>45</v>
      </c>
      <c r="B2027" t="s">
        <v>46</v>
      </c>
      <c r="C2027" t="s">
        <v>47</v>
      </c>
      <c r="D2027" t="s">
        <v>2491</v>
      </c>
      <c r="E2027" t="s">
        <v>88</v>
      </c>
      <c r="F2027" t="s">
        <v>79</v>
      </c>
      <c r="G2027" t="s">
        <v>51</v>
      </c>
      <c r="H2027" s="20" t="s">
        <v>52</v>
      </c>
      <c r="I2027" t="s">
        <v>53</v>
      </c>
      <c r="J2027" t="s">
        <v>54</v>
      </c>
      <c r="K2027">
        <v>3</v>
      </c>
      <c r="L2027" t="s">
        <v>55</v>
      </c>
      <c r="M2027" t="s">
        <v>77</v>
      </c>
      <c r="N2027" t="s">
        <v>89</v>
      </c>
      <c r="O2027" s="21" t="s">
        <v>58</v>
      </c>
      <c r="P2027" s="21" t="s">
        <v>126</v>
      </c>
      <c r="Q2027" s="20" t="s">
        <v>1499</v>
      </c>
      <c r="R2027" s="21" t="s">
        <v>1500</v>
      </c>
      <c r="S2027" s="35">
        <v>1</v>
      </c>
      <c r="T2027" s="22">
        <v>1</v>
      </c>
      <c r="U2027" s="20" t="s">
        <v>62</v>
      </c>
      <c r="V2027" s="20">
        <v>45756</v>
      </c>
      <c r="W2027" s="21">
        <v>4</v>
      </c>
      <c r="X2027" s="20">
        <v>45769</v>
      </c>
      <c r="Y2027" s="20">
        <v>45763</v>
      </c>
      <c r="Z2027" s="48">
        <v>4</v>
      </c>
      <c r="AA2027">
        <v>2025</v>
      </c>
      <c r="AB2027" s="45">
        <v>56243</v>
      </c>
      <c r="AC2027" s="45">
        <v>56243</v>
      </c>
      <c r="AI2027" s="10"/>
      <c r="AK2027" s="10"/>
    </row>
    <row r="2028" spans="1:37">
      <c r="A2028" t="s">
        <v>45</v>
      </c>
      <c r="B2028" t="s">
        <v>46</v>
      </c>
      <c r="C2028" t="s">
        <v>47</v>
      </c>
      <c r="D2028" t="s">
        <v>2492</v>
      </c>
      <c r="E2028" t="s">
        <v>88</v>
      </c>
      <c r="F2028" t="s">
        <v>79</v>
      </c>
      <c r="G2028" t="s">
        <v>51</v>
      </c>
      <c r="H2028" s="20" t="s">
        <v>52</v>
      </c>
      <c r="I2028" t="s">
        <v>53</v>
      </c>
      <c r="J2028" t="s">
        <v>54</v>
      </c>
      <c r="K2028">
        <v>3</v>
      </c>
      <c r="L2028" t="s">
        <v>55</v>
      </c>
      <c r="M2028" t="s">
        <v>77</v>
      </c>
      <c r="N2028" t="s">
        <v>89</v>
      </c>
      <c r="O2028" s="21" t="s">
        <v>58</v>
      </c>
      <c r="P2028" s="21" t="s">
        <v>90</v>
      </c>
      <c r="Q2028" s="20" t="s">
        <v>377</v>
      </c>
      <c r="R2028" s="21" t="s">
        <v>378</v>
      </c>
      <c r="S2028" s="35">
        <v>1</v>
      </c>
      <c r="T2028" s="22">
        <v>1</v>
      </c>
      <c r="U2028" s="20" t="s">
        <v>62</v>
      </c>
      <c r="V2028" s="20">
        <v>45758</v>
      </c>
      <c r="W2028" s="21">
        <v>4</v>
      </c>
      <c r="X2028" s="20">
        <v>45772</v>
      </c>
      <c r="Y2028" s="20">
        <v>45770</v>
      </c>
      <c r="Z2028" s="48">
        <v>4</v>
      </c>
      <c r="AA2028">
        <v>2025</v>
      </c>
      <c r="AB2028" s="45">
        <v>99992</v>
      </c>
      <c r="AC2028" s="45">
        <v>99992</v>
      </c>
      <c r="AI2028" s="10"/>
      <c r="AK2028" s="10"/>
    </row>
    <row r="2029" spans="1:37">
      <c r="A2029" t="s">
        <v>45</v>
      </c>
      <c r="B2029" t="s">
        <v>46</v>
      </c>
      <c r="C2029" t="s">
        <v>47</v>
      </c>
      <c r="D2029" t="s">
        <v>2493</v>
      </c>
      <c r="E2029" t="s">
        <v>88</v>
      </c>
      <c r="F2029" t="s">
        <v>79</v>
      </c>
      <c r="G2029" t="s">
        <v>51</v>
      </c>
      <c r="H2029" s="20" t="s">
        <v>52</v>
      </c>
      <c r="I2029" t="s">
        <v>53</v>
      </c>
      <c r="J2029" t="s">
        <v>54</v>
      </c>
      <c r="K2029">
        <v>3</v>
      </c>
      <c r="L2029" t="s">
        <v>55</v>
      </c>
      <c r="M2029" t="s">
        <v>77</v>
      </c>
      <c r="N2029" t="s">
        <v>89</v>
      </c>
      <c r="O2029" s="21" t="s">
        <v>58</v>
      </c>
      <c r="P2029" s="21" t="s">
        <v>150</v>
      </c>
      <c r="Q2029" s="20" t="s">
        <v>244</v>
      </c>
      <c r="R2029" s="21" t="s">
        <v>245</v>
      </c>
      <c r="S2029" s="35">
        <v>1</v>
      </c>
      <c r="T2029" s="22">
        <v>1</v>
      </c>
      <c r="U2029" s="20" t="s">
        <v>62</v>
      </c>
      <c r="V2029" s="20">
        <v>45757</v>
      </c>
      <c r="W2029" s="21">
        <v>4</v>
      </c>
      <c r="X2029" s="20">
        <v>45768</v>
      </c>
      <c r="Y2029" s="20">
        <v>45763</v>
      </c>
      <c r="Z2029" s="48">
        <v>4</v>
      </c>
      <c r="AA2029">
        <v>2025</v>
      </c>
      <c r="AB2029" s="45">
        <v>106665</v>
      </c>
      <c r="AC2029" s="45">
        <v>106665</v>
      </c>
      <c r="AI2029" s="10"/>
      <c r="AK2029" s="10"/>
    </row>
    <row r="2030" spans="1:37">
      <c r="A2030" t="s">
        <v>45</v>
      </c>
      <c r="B2030" t="s">
        <v>46</v>
      </c>
      <c r="C2030" t="s">
        <v>47</v>
      </c>
      <c r="D2030" t="s">
        <v>2494</v>
      </c>
      <c r="E2030" t="s">
        <v>88</v>
      </c>
      <c r="F2030" t="s">
        <v>79</v>
      </c>
      <c r="G2030" t="s">
        <v>51</v>
      </c>
      <c r="H2030" s="20" t="s">
        <v>52</v>
      </c>
      <c r="I2030" t="s">
        <v>53</v>
      </c>
      <c r="J2030" t="s">
        <v>54</v>
      </c>
      <c r="K2030">
        <v>3</v>
      </c>
      <c r="L2030" t="s">
        <v>55</v>
      </c>
      <c r="M2030" t="s">
        <v>77</v>
      </c>
      <c r="N2030" t="s">
        <v>89</v>
      </c>
      <c r="O2030" s="21" t="s">
        <v>58</v>
      </c>
      <c r="P2030" s="21" t="s">
        <v>119</v>
      </c>
      <c r="Q2030" s="20" t="s">
        <v>1961</v>
      </c>
      <c r="R2030" s="21" t="s">
        <v>1962</v>
      </c>
      <c r="S2030" s="35">
        <v>1</v>
      </c>
      <c r="T2030" s="22">
        <v>1</v>
      </c>
      <c r="U2030" s="20" t="s">
        <v>62</v>
      </c>
      <c r="V2030" s="20">
        <v>45757</v>
      </c>
      <c r="W2030" s="21">
        <v>4</v>
      </c>
      <c r="X2030" s="20">
        <v>45769</v>
      </c>
      <c r="Y2030" s="20">
        <v>45763</v>
      </c>
      <c r="Z2030" s="48">
        <v>4</v>
      </c>
      <c r="AA2030">
        <v>2025</v>
      </c>
      <c r="AB2030" s="45">
        <v>99995</v>
      </c>
      <c r="AC2030" s="45">
        <v>99995</v>
      </c>
      <c r="AI2030" s="10"/>
      <c r="AK2030" s="10"/>
    </row>
    <row r="2031" spans="1:37">
      <c r="A2031" t="s">
        <v>45</v>
      </c>
      <c r="B2031" t="s">
        <v>46</v>
      </c>
      <c r="C2031" t="s">
        <v>47</v>
      </c>
      <c r="D2031" t="s">
        <v>2495</v>
      </c>
      <c r="E2031" t="s">
        <v>88</v>
      </c>
      <c r="F2031" t="s">
        <v>79</v>
      </c>
      <c r="G2031" t="s">
        <v>51</v>
      </c>
      <c r="H2031" s="20" t="s">
        <v>52</v>
      </c>
      <c r="I2031" t="s">
        <v>53</v>
      </c>
      <c r="J2031" t="s">
        <v>54</v>
      </c>
      <c r="K2031">
        <v>3</v>
      </c>
      <c r="L2031" t="s">
        <v>55</v>
      </c>
      <c r="M2031" t="s">
        <v>77</v>
      </c>
      <c r="N2031" t="s">
        <v>89</v>
      </c>
      <c r="O2031" s="21" t="s">
        <v>58</v>
      </c>
      <c r="P2031" s="21" t="s">
        <v>137</v>
      </c>
      <c r="Q2031" s="20" t="s">
        <v>138</v>
      </c>
      <c r="R2031" s="21" t="s">
        <v>139</v>
      </c>
      <c r="S2031" s="35">
        <v>1</v>
      </c>
      <c r="T2031" s="22">
        <v>1</v>
      </c>
      <c r="U2031" s="20" t="s">
        <v>62</v>
      </c>
      <c r="V2031" s="20">
        <v>45757</v>
      </c>
      <c r="W2031" s="21">
        <v>4</v>
      </c>
      <c r="X2031" s="20">
        <v>45771</v>
      </c>
      <c r="Y2031" s="20">
        <v>45768</v>
      </c>
      <c r="Z2031" s="48">
        <v>4</v>
      </c>
      <c r="AA2031">
        <v>2025</v>
      </c>
      <c r="AB2031" s="45">
        <v>137492</v>
      </c>
      <c r="AC2031" s="45">
        <v>137492</v>
      </c>
      <c r="AI2031" s="10"/>
      <c r="AK2031" s="10"/>
    </row>
    <row r="2032" spans="1:37">
      <c r="A2032" t="s">
        <v>45</v>
      </c>
      <c r="B2032" t="s">
        <v>46</v>
      </c>
      <c r="C2032" t="s">
        <v>47</v>
      </c>
      <c r="D2032" t="s">
        <v>2496</v>
      </c>
      <c r="E2032" t="s">
        <v>88</v>
      </c>
      <c r="F2032" t="s">
        <v>79</v>
      </c>
      <c r="G2032" t="s">
        <v>51</v>
      </c>
      <c r="H2032" s="20" t="s">
        <v>52</v>
      </c>
      <c r="I2032" t="s">
        <v>53</v>
      </c>
      <c r="J2032" t="s">
        <v>54</v>
      </c>
      <c r="K2032">
        <v>3</v>
      </c>
      <c r="L2032" t="s">
        <v>55</v>
      </c>
      <c r="M2032" t="s">
        <v>56</v>
      </c>
      <c r="N2032" t="s">
        <v>57</v>
      </c>
      <c r="O2032" s="21" t="s">
        <v>58</v>
      </c>
      <c r="P2032" s="21" t="s">
        <v>64</v>
      </c>
      <c r="Q2032" s="20" t="s">
        <v>211</v>
      </c>
      <c r="R2032" s="21" t="s">
        <v>212</v>
      </c>
      <c r="S2032" s="35">
        <v>1</v>
      </c>
      <c r="T2032" s="22">
        <v>1</v>
      </c>
      <c r="U2032" s="20" t="s">
        <v>62</v>
      </c>
      <c r="V2032" s="20">
        <v>45757</v>
      </c>
      <c r="W2032" s="21">
        <v>4</v>
      </c>
      <c r="X2032" s="20">
        <v>45772</v>
      </c>
      <c r="Y2032" s="20">
        <v>45770</v>
      </c>
      <c r="Z2032" s="48">
        <v>4</v>
      </c>
      <c r="AA2032">
        <v>2025</v>
      </c>
      <c r="AB2032" s="45">
        <v>33118</v>
      </c>
      <c r="AC2032" s="45">
        <v>33118</v>
      </c>
      <c r="AI2032" s="10"/>
      <c r="AK2032" s="10"/>
    </row>
    <row r="2033" spans="1:37">
      <c r="A2033" t="s">
        <v>45</v>
      </c>
      <c r="B2033" t="s">
        <v>46</v>
      </c>
      <c r="C2033" t="s">
        <v>47</v>
      </c>
      <c r="D2033" t="s">
        <v>2497</v>
      </c>
      <c r="E2033" t="s">
        <v>88</v>
      </c>
      <c r="F2033" t="s">
        <v>79</v>
      </c>
      <c r="G2033" t="s">
        <v>51</v>
      </c>
      <c r="H2033" s="20" t="s">
        <v>52</v>
      </c>
      <c r="I2033" t="s">
        <v>53</v>
      </c>
      <c r="J2033" t="s">
        <v>54</v>
      </c>
      <c r="K2033">
        <v>3</v>
      </c>
      <c r="L2033" t="s">
        <v>55</v>
      </c>
      <c r="M2033" t="s">
        <v>77</v>
      </c>
      <c r="N2033" t="s">
        <v>89</v>
      </c>
      <c r="O2033" s="21" t="s">
        <v>58</v>
      </c>
      <c r="P2033" s="21" t="s">
        <v>828</v>
      </c>
      <c r="Q2033" s="20" t="s">
        <v>2498</v>
      </c>
      <c r="R2033" s="21" t="s">
        <v>2499</v>
      </c>
      <c r="S2033" s="35">
        <v>1</v>
      </c>
      <c r="T2033" s="22">
        <v>1</v>
      </c>
      <c r="U2033" s="20" t="s">
        <v>62</v>
      </c>
      <c r="V2033" s="20">
        <v>45757</v>
      </c>
      <c r="W2033" s="21">
        <v>4</v>
      </c>
      <c r="X2033" s="20">
        <v>45770</v>
      </c>
      <c r="Y2033" s="20">
        <v>45763</v>
      </c>
      <c r="Z2033" s="48">
        <v>4</v>
      </c>
      <c r="AA2033">
        <v>2025</v>
      </c>
      <c r="AB2033" s="45">
        <v>93744</v>
      </c>
      <c r="AC2033" s="45">
        <v>93744</v>
      </c>
      <c r="AI2033" s="10"/>
      <c r="AK2033" s="10"/>
    </row>
    <row r="2034" spans="1:37">
      <c r="A2034" t="s">
        <v>45</v>
      </c>
      <c r="B2034" t="s">
        <v>46</v>
      </c>
      <c r="C2034" t="s">
        <v>47</v>
      </c>
      <c r="D2034" t="s">
        <v>2500</v>
      </c>
      <c r="E2034" t="s">
        <v>88</v>
      </c>
      <c r="F2034" t="s">
        <v>79</v>
      </c>
      <c r="G2034" t="s">
        <v>51</v>
      </c>
      <c r="H2034" s="20" t="s">
        <v>52</v>
      </c>
      <c r="I2034" t="s">
        <v>53</v>
      </c>
      <c r="J2034" t="s">
        <v>54</v>
      </c>
      <c r="K2034">
        <v>3</v>
      </c>
      <c r="L2034" t="s">
        <v>55</v>
      </c>
      <c r="M2034" t="s">
        <v>77</v>
      </c>
      <c r="N2034" t="s">
        <v>89</v>
      </c>
      <c r="O2034" s="21" t="s">
        <v>58</v>
      </c>
      <c r="P2034" s="21" t="s">
        <v>97</v>
      </c>
      <c r="Q2034" s="20" t="s">
        <v>2483</v>
      </c>
      <c r="R2034" s="21" t="s">
        <v>2484</v>
      </c>
      <c r="S2034" s="35">
        <v>1</v>
      </c>
      <c r="T2034" s="22">
        <v>1</v>
      </c>
      <c r="U2034" s="20" t="s">
        <v>62</v>
      </c>
      <c r="V2034" s="20">
        <v>45758</v>
      </c>
      <c r="W2034" s="21">
        <v>4</v>
      </c>
      <c r="X2034" s="20">
        <v>45768</v>
      </c>
      <c r="Y2034" s="20">
        <v>45763</v>
      </c>
      <c r="Z2034" s="48">
        <v>4</v>
      </c>
      <c r="AA2034">
        <v>2025</v>
      </c>
      <c r="AB2034" s="45">
        <v>40622</v>
      </c>
      <c r="AC2034" s="45">
        <v>40622</v>
      </c>
      <c r="AI2034" s="10"/>
      <c r="AK2034" s="10"/>
    </row>
    <row r="2035" spans="1:37">
      <c r="A2035" t="s">
        <v>45</v>
      </c>
      <c r="B2035" t="s">
        <v>46</v>
      </c>
      <c r="C2035" t="s">
        <v>47</v>
      </c>
      <c r="D2035" t="s">
        <v>2501</v>
      </c>
      <c r="E2035" t="s">
        <v>88</v>
      </c>
      <c r="F2035" t="s">
        <v>79</v>
      </c>
      <c r="G2035" t="s">
        <v>51</v>
      </c>
      <c r="H2035" s="20" t="s">
        <v>52</v>
      </c>
      <c r="I2035" t="s">
        <v>53</v>
      </c>
      <c r="J2035" t="s">
        <v>54</v>
      </c>
      <c r="K2035">
        <v>3</v>
      </c>
      <c r="L2035" t="s">
        <v>55</v>
      </c>
      <c r="M2035" t="s">
        <v>56</v>
      </c>
      <c r="N2035" t="s">
        <v>57</v>
      </c>
      <c r="O2035" s="21" t="s">
        <v>58</v>
      </c>
      <c r="P2035" s="21" t="s">
        <v>133</v>
      </c>
      <c r="Q2035" s="20" t="s">
        <v>511</v>
      </c>
      <c r="R2035" s="21" t="s">
        <v>512</v>
      </c>
      <c r="S2035" s="35">
        <v>1</v>
      </c>
      <c r="T2035" s="22">
        <v>1</v>
      </c>
      <c r="U2035" s="20" t="s">
        <v>62</v>
      </c>
      <c r="V2035" s="20">
        <v>45758</v>
      </c>
      <c r="W2035" s="21">
        <v>4</v>
      </c>
      <c r="X2035" s="20">
        <v>45768</v>
      </c>
      <c r="Y2035" s="20">
        <v>45763</v>
      </c>
      <c r="Z2035" s="48">
        <v>4</v>
      </c>
      <c r="AA2035">
        <v>2025</v>
      </c>
      <c r="AB2035" s="45">
        <v>43325</v>
      </c>
      <c r="AC2035" s="45">
        <v>43325</v>
      </c>
      <c r="AI2035" s="10"/>
      <c r="AK2035" s="10"/>
    </row>
    <row r="2036" spans="1:37">
      <c r="A2036" t="s">
        <v>45</v>
      </c>
      <c r="B2036" t="s">
        <v>46</v>
      </c>
      <c r="C2036" t="s">
        <v>47</v>
      </c>
      <c r="D2036" t="s">
        <v>2502</v>
      </c>
      <c r="E2036" t="s">
        <v>88</v>
      </c>
      <c r="F2036" t="s">
        <v>79</v>
      </c>
      <c r="G2036" t="s">
        <v>51</v>
      </c>
      <c r="H2036" s="20" t="s">
        <v>52</v>
      </c>
      <c r="I2036" t="s">
        <v>53</v>
      </c>
      <c r="J2036" t="s">
        <v>54</v>
      </c>
      <c r="K2036">
        <v>3</v>
      </c>
      <c r="L2036" t="s">
        <v>55</v>
      </c>
      <c r="M2036" t="s">
        <v>77</v>
      </c>
      <c r="N2036" t="s">
        <v>89</v>
      </c>
      <c r="O2036" s="21" t="s">
        <v>58</v>
      </c>
      <c r="P2036" s="21" t="s">
        <v>90</v>
      </c>
      <c r="Q2036" s="20" t="s">
        <v>1685</v>
      </c>
      <c r="R2036" s="21" t="s">
        <v>1686</v>
      </c>
      <c r="S2036" s="35">
        <v>1</v>
      </c>
      <c r="T2036" s="22">
        <v>1</v>
      </c>
      <c r="U2036" s="20" t="s">
        <v>62</v>
      </c>
      <c r="V2036" s="20">
        <v>45758</v>
      </c>
      <c r="W2036" s="21">
        <v>4</v>
      </c>
      <c r="X2036" s="20">
        <v>45771</v>
      </c>
      <c r="Y2036" s="20">
        <v>45768</v>
      </c>
      <c r="Z2036" s="48">
        <v>4</v>
      </c>
      <c r="AA2036">
        <v>2025</v>
      </c>
      <c r="AB2036" s="45">
        <v>62493</v>
      </c>
      <c r="AC2036" s="45">
        <v>62493</v>
      </c>
      <c r="AI2036" s="10"/>
      <c r="AK2036" s="10"/>
    </row>
    <row r="2037" spans="1:37">
      <c r="A2037" t="s">
        <v>45</v>
      </c>
      <c r="B2037" t="s">
        <v>46</v>
      </c>
      <c r="C2037" t="s">
        <v>47</v>
      </c>
      <c r="D2037" t="s">
        <v>2503</v>
      </c>
      <c r="E2037" t="s">
        <v>88</v>
      </c>
      <c r="F2037" t="s">
        <v>79</v>
      </c>
      <c r="G2037" t="s">
        <v>51</v>
      </c>
      <c r="H2037" s="20" t="s">
        <v>52</v>
      </c>
      <c r="I2037" t="s">
        <v>53</v>
      </c>
      <c r="J2037" t="s">
        <v>54</v>
      </c>
      <c r="K2037">
        <v>3</v>
      </c>
      <c r="L2037" t="s">
        <v>55</v>
      </c>
      <c r="M2037" t="s">
        <v>56</v>
      </c>
      <c r="N2037" t="s">
        <v>57</v>
      </c>
      <c r="O2037" s="21" t="s">
        <v>58</v>
      </c>
      <c r="P2037" s="21" t="s">
        <v>522</v>
      </c>
      <c r="Q2037" s="20" t="s">
        <v>2013</v>
      </c>
      <c r="R2037" s="21" t="s">
        <v>2014</v>
      </c>
      <c r="S2037" s="35">
        <v>1</v>
      </c>
      <c r="T2037" s="22">
        <v>1</v>
      </c>
      <c r="U2037" s="20" t="s">
        <v>62</v>
      </c>
      <c r="V2037" s="20">
        <v>45758</v>
      </c>
      <c r="W2037" s="21">
        <v>4</v>
      </c>
      <c r="X2037" s="20">
        <v>45776</v>
      </c>
      <c r="Y2037" s="20">
        <v>45772</v>
      </c>
      <c r="Z2037" s="48">
        <v>4</v>
      </c>
      <c r="AA2037">
        <v>2025</v>
      </c>
      <c r="AB2037" s="45">
        <v>31244</v>
      </c>
      <c r="AC2037" s="45">
        <v>31244</v>
      </c>
      <c r="AI2037" s="10"/>
      <c r="AK2037" s="10"/>
    </row>
    <row r="2038" spans="1:37">
      <c r="A2038" t="s">
        <v>45</v>
      </c>
      <c r="B2038" t="s">
        <v>46</v>
      </c>
      <c r="C2038" t="s">
        <v>47</v>
      </c>
      <c r="D2038" t="s">
        <v>2504</v>
      </c>
      <c r="E2038" t="s">
        <v>88</v>
      </c>
      <c r="F2038" t="s">
        <v>79</v>
      </c>
      <c r="G2038" t="s">
        <v>51</v>
      </c>
      <c r="H2038" s="20" t="s">
        <v>52</v>
      </c>
      <c r="I2038" t="s">
        <v>53</v>
      </c>
      <c r="J2038" t="s">
        <v>54</v>
      </c>
      <c r="K2038">
        <v>3</v>
      </c>
      <c r="L2038" t="s">
        <v>55</v>
      </c>
      <c r="M2038" t="s">
        <v>77</v>
      </c>
      <c r="N2038" t="s">
        <v>89</v>
      </c>
      <c r="O2038" s="21" t="s">
        <v>58</v>
      </c>
      <c r="P2038" s="21" t="s">
        <v>97</v>
      </c>
      <c r="Q2038" s="20" t="s">
        <v>1012</v>
      </c>
      <c r="R2038" s="21" t="s">
        <v>1013</v>
      </c>
      <c r="S2038" s="35">
        <v>1</v>
      </c>
      <c r="T2038" s="22">
        <v>1</v>
      </c>
      <c r="U2038" s="20" t="s">
        <v>62</v>
      </c>
      <c r="V2038" s="20">
        <v>45755</v>
      </c>
      <c r="W2038" s="21">
        <v>4</v>
      </c>
      <c r="X2038" s="20">
        <v>45771</v>
      </c>
      <c r="Y2038" s="20">
        <v>45768</v>
      </c>
      <c r="Z2038" s="48">
        <v>4</v>
      </c>
      <c r="AA2038">
        <v>2025</v>
      </c>
      <c r="AB2038" s="45">
        <v>31244</v>
      </c>
      <c r="AC2038" s="45">
        <v>31244</v>
      </c>
      <c r="AI2038" s="10"/>
      <c r="AK2038" s="10"/>
    </row>
    <row r="2039" spans="1:37">
      <c r="A2039" t="s">
        <v>45</v>
      </c>
      <c r="B2039" t="s">
        <v>46</v>
      </c>
      <c r="C2039" t="s">
        <v>47</v>
      </c>
      <c r="D2039" t="s">
        <v>2505</v>
      </c>
      <c r="E2039" t="s">
        <v>88</v>
      </c>
      <c r="F2039" t="s">
        <v>79</v>
      </c>
      <c r="G2039" t="s">
        <v>51</v>
      </c>
      <c r="H2039" s="20" t="s">
        <v>52</v>
      </c>
      <c r="I2039" t="s">
        <v>53</v>
      </c>
      <c r="J2039" t="s">
        <v>54</v>
      </c>
      <c r="K2039">
        <v>3</v>
      </c>
      <c r="L2039" t="s">
        <v>55</v>
      </c>
      <c r="M2039" t="s">
        <v>77</v>
      </c>
      <c r="N2039" t="s">
        <v>89</v>
      </c>
      <c r="O2039" s="21" t="s">
        <v>58</v>
      </c>
      <c r="P2039" s="21" t="s">
        <v>104</v>
      </c>
      <c r="Q2039" s="20" t="s">
        <v>2506</v>
      </c>
      <c r="R2039" s="21" t="s">
        <v>2507</v>
      </c>
      <c r="S2039" s="35">
        <v>2</v>
      </c>
      <c r="T2039" s="22">
        <v>2</v>
      </c>
      <c r="U2039" s="20" t="s">
        <v>62</v>
      </c>
      <c r="V2039" s="20">
        <v>45755</v>
      </c>
      <c r="W2039" s="21">
        <v>4</v>
      </c>
      <c r="X2039" s="20">
        <v>45771</v>
      </c>
      <c r="Y2039" s="20">
        <v>45768</v>
      </c>
      <c r="Z2039" s="48">
        <v>4</v>
      </c>
      <c r="AA2039">
        <v>2025</v>
      </c>
      <c r="AB2039" s="45">
        <v>143731</v>
      </c>
      <c r="AC2039" s="45">
        <v>143731</v>
      </c>
      <c r="AI2039" s="10"/>
      <c r="AK2039" s="10"/>
    </row>
    <row r="2040" spans="1:37">
      <c r="A2040" t="s">
        <v>45</v>
      </c>
      <c r="B2040" t="s">
        <v>46</v>
      </c>
      <c r="C2040" t="s">
        <v>47</v>
      </c>
      <c r="D2040" t="s">
        <v>2508</v>
      </c>
      <c r="E2040" t="s">
        <v>88</v>
      </c>
      <c r="F2040" t="s">
        <v>79</v>
      </c>
      <c r="G2040" t="s">
        <v>51</v>
      </c>
      <c r="H2040" s="20" t="s">
        <v>52</v>
      </c>
      <c r="I2040" t="s">
        <v>53</v>
      </c>
      <c r="J2040" t="s">
        <v>54</v>
      </c>
      <c r="K2040">
        <v>3</v>
      </c>
      <c r="L2040" t="s">
        <v>55</v>
      </c>
      <c r="M2040" t="s">
        <v>77</v>
      </c>
      <c r="N2040" t="s">
        <v>89</v>
      </c>
      <c r="O2040" s="21" t="s">
        <v>58</v>
      </c>
      <c r="P2040" s="21" t="s">
        <v>137</v>
      </c>
      <c r="Q2040" s="20" t="s">
        <v>138</v>
      </c>
      <c r="R2040" s="21" t="s">
        <v>139</v>
      </c>
      <c r="S2040" s="35">
        <v>1</v>
      </c>
      <c r="T2040" s="22">
        <v>1</v>
      </c>
      <c r="U2040" s="20" t="s">
        <v>62</v>
      </c>
      <c r="V2040" s="20">
        <v>45755</v>
      </c>
      <c r="W2040" s="21">
        <v>4</v>
      </c>
      <c r="X2040" s="20">
        <v>45768</v>
      </c>
      <c r="Y2040" s="20">
        <v>45761</v>
      </c>
      <c r="Z2040" s="48">
        <v>4</v>
      </c>
      <c r="AA2040">
        <v>2025</v>
      </c>
      <c r="AB2040" s="45">
        <v>137492</v>
      </c>
      <c r="AC2040" s="45">
        <v>137492</v>
      </c>
      <c r="AI2040" s="10"/>
      <c r="AK2040" s="10"/>
    </row>
    <row r="2041" spans="1:37">
      <c r="A2041" t="s">
        <v>45</v>
      </c>
      <c r="B2041" t="s">
        <v>46</v>
      </c>
      <c r="C2041" t="s">
        <v>47</v>
      </c>
      <c r="D2041" t="s">
        <v>2509</v>
      </c>
      <c r="E2041" t="s">
        <v>88</v>
      </c>
      <c r="F2041" t="s">
        <v>79</v>
      </c>
      <c r="G2041" t="s">
        <v>51</v>
      </c>
      <c r="H2041" s="20" t="s">
        <v>52</v>
      </c>
      <c r="I2041" t="s">
        <v>53</v>
      </c>
      <c r="J2041" t="s">
        <v>54</v>
      </c>
      <c r="K2041">
        <v>3</v>
      </c>
      <c r="L2041" t="s">
        <v>55</v>
      </c>
      <c r="M2041" t="s">
        <v>77</v>
      </c>
      <c r="N2041" t="s">
        <v>89</v>
      </c>
      <c r="O2041" s="21" t="s">
        <v>58</v>
      </c>
      <c r="P2041" s="21" t="s">
        <v>119</v>
      </c>
      <c r="Q2041" s="20" t="s">
        <v>968</v>
      </c>
      <c r="R2041" s="21" t="s">
        <v>969</v>
      </c>
      <c r="S2041" s="35">
        <v>1</v>
      </c>
      <c r="T2041" s="22">
        <v>1</v>
      </c>
      <c r="U2041" s="20" t="s">
        <v>62</v>
      </c>
      <c r="V2041" s="20">
        <v>45758</v>
      </c>
      <c r="W2041" s="21">
        <v>4</v>
      </c>
      <c r="X2041" s="20">
        <v>45768</v>
      </c>
      <c r="Y2041" s="20">
        <v>45763</v>
      </c>
      <c r="Z2041" s="48">
        <v>4</v>
      </c>
      <c r="AA2041">
        <v>2025</v>
      </c>
      <c r="AB2041" s="45">
        <v>89995</v>
      </c>
      <c r="AC2041" s="45">
        <v>89995</v>
      </c>
      <c r="AI2041" s="10"/>
      <c r="AK2041" s="10"/>
    </row>
    <row r="2042" spans="1:37">
      <c r="A2042" t="s">
        <v>45</v>
      </c>
      <c r="B2042" t="s">
        <v>46</v>
      </c>
      <c r="C2042" t="s">
        <v>47</v>
      </c>
      <c r="D2042" t="s">
        <v>2510</v>
      </c>
      <c r="E2042" t="s">
        <v>88</v>
      </c>
      <c r="F2042" t="s">
        <v>79</v>
      </c>
      <c r="G2042" t="s">
        <v>51</v>
      </c>
      <c r="H2042" s="20" t="s">
        <v>52</v>
      </c>
      <c r="I2042" t="s">
        <v>53</v>
      </c>
      <c r="J2042" t="s">
        <v>54</v>
      </c>
      <c r="K2042">
        <v>3</v>
      </c>
      <c r="L2042" t="s">
        <v>55</v>
      </c>
      <c r="M2042" t="s">
        <v>77</v>
      </c>
      <c r="N2042" t="s">
        <v>89</v>
      </c>
      <c r="O2042" s="21" t="s">
        <v>58</v>
      </c>
      <c r="P2042" s="21" t="s">
        <v>104</v>
      </c>
      <c r="Q2042" s="20" t="s">
        <v>2511</v>
      </c>
      <c r="R2042" s="21" t="s">
        <v>2512</v>
      </c>
      <c r="S2042" s="35">
        <v>1</v>
      </c>
      <c r="T2042" s="22">
        <v>1</v>
      </c>
      <c r="U2042" s="20" t="s">
        <v>62</v>
      </c>
      <c r="V2042" s="20">
        <v>45758</v>
      </c>
      <c r="W2042" s="21">
        <v>4</v>
      </c>
      <c r="X2042" s="20">
        <v>45768</v>
      </c>
      <c r="Y2042" s="20">
        <v>45763</v>
      </c>
      <c r="Z2042" s="48">
        <v>4</v>
      </c>
      <c r="AA2042">
        <v>2025</v>
      </c>
      <c r="AB2042" s="45">
        <v>59372</v>
      </c>
      <c r="AC2042" s="45">
        <v>59372</v>
      </c>
      <c r="AI2042" s="10"/>
      <c r="AK2042" s="10"/>
    </row>
    <row r="2043" spans="1:37">
      <c r="A2043" t="s">
        <v>45</v>
      </c>
      <c r="B2043" t="s">
        <v>46</v>
      </c>
      <c r="C2043" t="s">
        <v>47</v>
      </c>
      <c r="D2043" t="s">
        <v>2513</v>
      </c>
      <c r="E2043" t="s">
        <v>88</v>
      </c>
      <c r="F2043" t="s">
        <v>79</v>
      </c>
      <c r="G2043" t="s">
        <v>51</v>
      </c>
      <c r="H2043" s="20" t="s">
        <v>52</v>
      </c>
      <c r="I2043" t="s">
        <v>53</v>
      </c>
      <c r="J2043" t="s">
        <v>54</v>
      </c>
      <c r="K2043">
        <v>3</v>
      </c>
      <c r="L2043" t="s">
        <v>55</v>
      </c>
      <c r="M2043" t="s">
        <v>56</v>
      </c>
      <c r="N2043" t="s">
        <v>57</v>
      </c>
      <c r="O2043" s="21" t="s">
        <v>58</v>
      </c>
      <c r="P2043" s="21" t="s">
        <v>64</v>
      </c>
      <c r="Q2043" s="20" t="s">
        <v>325</v>
      </c>
      <c r="R2043" s="21" t="s">
        <v>326</v>
      </c>
      <c r="S2043" s="35">
        <v>1</v>
      </c>
      <c r="T2043" s="22">
        <v>1</v>
      </c>
      <c r="U2043" s="20" t="s">
        <v>62</v>
      </c>
      <c r="V2043" s="20">
        <v>45759</v>
      </c>
      <c r="W2043" s="21">
        <v>4</v>
      </c>
      <c r="X2043" s="20">
        <v>45770</v>
      </c>
      <c r="Y2043" s="20">
        <v>45763</v>
      </c>
      <c r="Z2043" s="48">
        <v>4</v>
      </c>
      <c r="AA2043">
        <v>2025</v>
      </c>
      <c r="AB2043" s="45">
        <v>81246</v>
      </c>
      <c r="AC2043" s="45">
        <v>81246</v>
      </c>
      <c r="AI2043" s="10"/>
      <c r="AK2043" s="10"/>
    </row>
    <row r="2044" spans="1:37">
      <c r="A2044" t="s">
        <v>45</v>
      </c>
      <c r="B2044" t="s">
        <v>46</v>
      </c>
      <c r="C2044" t="s">
        <v>47</v>
      </c>
      <c r="D2044" t="s">
        <v>2514</v>
      </c>
      <c r="E2044" t="s">
        <v>88</v>
      </c>
      <c r="F2044" t="s">
        <v>79</v>
      </c>
      <c r="G2044" t="s">
        <v>51</v>
      </c>
      <c r="H2044" s="20" t="s">
        <v>52</v>
      </c>
      <c r="I2044" t="s">
        <v>53</v>
      </c>
      <c r="J2044" t="s">
        <v>54</v>
      </c>
      <c r="K2044">
        <v>3</v>
      </c>
      <c r="L2044" t="s">
        <v>55</v>
      </c>
      <c r="M2044" t="s">
        <v>56</v>
      </c>
      <c r="N2044" t="s">
        <v>57</v>
      </c>
      <c r="O2044" s="21" t="s">
        <v>58</v>
      </c>
      <c r="P2044" s="21" t="s">
        <v>207</v>
      </c>
      <c r="Q2044" s="20" t="s">
        <v>415</v>
      </c>
      <c r="R2044" s="21" t="s">
        <v>416</v>
      </c>
      <c r="S2044" s="35">
        <v>1</v>
      </c>
      <c r="T2044" s="22">
        <v>1</v>
      </c>
      <c r="U2044" s="20" t="s">
        <v>62</v>
      </c>
      <c r="V2044" s="20">
        <v>45759</v>
      </c>
      <c r="W2044" s="21">
        <v>4</v>
      </c>
      <c r="X2044" s="20">
        <v>45769</v>
      </c>
      <c r="Y2044" s="20">
        <v>45763</v>
      </c>
      <c r="Z2044" s="48">
        <v>4</v>
      </c>
      <c r="AA2044">
        <v>2025</v>
      </c>
      <c r="AB2044" s="45">
        <v>73327</v>
      </c>
      <c r="AC2044" s="45">
        <v>73327</v>
      </c>
      <c r="AI2044" s="10"/>
      <c r="AK2044" s="10"/>
    </row>
    <row r="2045" spans="1:37">
      <c r="A2045" t="s">
        <v>45</v>
      </c>
      <c r="B2045" t="s">
        <v>46</v>
      </c>
      <c r="C2045" t="s">
        <v>47</v>
      </c>
      <c r="D2045" t="s">
        <v>2515</v>
      </c>
      <c r="E2045" t="s">
        <v>88</v>
      </c>
      <c r="F2045" t="s">
        <v>79</v>
      </c>
      <c r="G2045" t="s">
        <v>51</v>
      </c>
      <c r="H2045" s="20" t="s">
        <v>52</v>
      </c>
      <c r="I2045" t="s">
        <v>53</v>
      </c>
      <c r="J2045" t="s">
        <v>54</v>
      </c>
      <c r="K2045">
        <v>3</v>
      </c>
      <c r="L2045" t="s">
        <v>55</v>
      </c>
      <c r="M2045" t="s">
        <v>56</v>
      </c>
      <c r="N2045" t="s">
        <v>57</v>
      </c>
      <c r="O2045" s="21" t="s">
        <v>58</v>
      </c>
      <c r="P2045" s="21" t="s">
        <v>64</v>
      </c>
      <c r="Q2045" s="20" t="s">
        <v>410</v>
      </c>
      <c r="R2045" s="21" t="s">
        <v>411</v>
      </c>
      <c r="S2045" s="35">
        <v>1</v>
      </c>
      <c r="T2045" s="22">
        <v>1</v>
      </c>
      <c r="U2045" s="20" t="s">
        <v>62</v>
      </c>
      <c r="V2045" s="20">
        <v>45757</v>
      </c>
      <c r="W2045" s="21">
        <v>4</v>
      </c>
      <c r="X2045" s="20">
        <v>45771</v>
      </c>
      <c r="Y2045" s="20">
        <v>45768</v>
      </c>
      <c r="Z2045" s="48">
        <v>4</v>
      </c>
      <c r="AA2045">
        <v>2025</v>
      </c>
      <c r="AB2045" s="45">
        <v>46871</v>
      </c>
      <c r="AC2045" s="45">
        <v>46871</v>
      </c>
      <c r="AI2045" s="10"/>
      <c r="AK2045" s="10"/>
    </row>
    <row r="2046" spans="1:37">
      <c r="A2046" t="s">
        <v>45</v>
      </c>
      <c r="B2046" t="s">
        <v>46</v>
      </c>
      <c r="C2046" t="s">
        <v>47</v>
      </c>
      <c r="D2046" t="s">
        <v>2516</v>
      </c>
      <c r="E2046" t="s">
        <v>88</v>
      </c>
      <c r="F2046" t="s">
        <v>79</v>
      </c>
      <c r="G2046" t="s">
        <v>51</v>
      </c>
      <c r="H2046" s="20" t="s">
        <v>52</v>
      </c>
      <c r="I2046" t="s">
        <v>53</v>
      </c>
      <c r="J2046" t="s">
        <v>54</v>
      </c>
      <c r="K2046">
        <v>3</v>
      </c>
      <c r="L2046" t="s">
        <v>55</v>
      </c>
      <c r="M2046" t="s">
        <v>56</v>
      </c>
      <c r="N2046" t="s">
        <v>57</v>
      </c>
      <c r="O2046" s="21" t="s">
        <v>58</v>
      </c>
      <c r="P2046" s="21" t="s">
        <v>133</v>
      </c>
      <c r="Q2046" s="20" t="s">
        <v>134</v>
      </c>
      <c r="R2046" s="21" t="s">
        <v>135</v>
      </c>
      <c r="S2046" s="35">
        <v>1</v>
      </c>
      <c r="T2046" s="22">
        <v>1</v>
      </c>
      <c r="U2046" s="20" t="s">
        <v>62</v>
      </c>
      <c r="V2046" s="20">
        <v>45757</v>
      </c>
      <c r="W2046" s="21">
        <v>4</v>
      </c>
      <c r="X2046" s="20">
        <v>45771</v>
      </c>
      <c r="Y2046" s="20">
        <v>45768</v>
      </c>
      <c r="Z2046" s="48">
        <v>4</v>
      </c>
      <c r="AA2046">
        <v>2025</v>
      </c>
      <c r="AB2046" s="45">
        <v>31245</v>
      </c>
      <c r="AC2046" s="45">
        <v>31245</v>
      </c>
      <c r="AI2046" s="10"/>
      <c r="AK2046" s="10"/>
    </row>
    <row r="2047" spans="1:37">
      <c r="A2047" t="s">
        <v>45</v>
      </c>
      <c r="B2047" t="s">
        <v>46</v>
      </c>
      <c r="C2047" t="s">
        <v>47</v>
      </c>
      <c r="D2047" t="s">
        <v>2517</v>
      </c>
      <c r="E2047" t="s">
        <v>88</v>
      </c>
      <c r="F2047" t="s">
        <v>79</v>
      </c>
      <c r="G2047" t="s">
        <v>51</v>
      </c>
      <c r="H2047" s="20" t="s">
        <v>52</v>
      </c>
      <c r="I2047" t="s">
        <v>53</v>
      </c>
      <c r="J2047" t="s">
        <v>54</v>
      </c>
      <c r="K2047">
        <v>3</v>
      </c>
      <c r="L2047" t="s">
        <v>55</v>
      </c>
      <c r="M2047" t="s">
        <v>77</v>
      </c>
      <c r="N2047" t="s">
        <v>89</v>
      </c>
      <c r="O2047" s="21" t="s">
        <v>58</v>
      </c>
      <c r="P2047" s="21" t="s">
        <v>126</v>
      </c>
      <c r="Q2047" s="20" t="s">
        <v>2518</v>
      </c>
      <c r="R2047" s="21" t="s">
        <v>2519</v>
      </c>
      <c r="S2047" s="35">
        <v>1</v>
      </c>
      <c r="T2047" s="22">
        <v>1</v>
      </c>
      <c r="U2047" s="20" t="s">
        <v>62</v>
      </c>
      <c r="V2047" s="20">
        <v>45758</v>
      </c>
      <c r="W2047" s="21">
        <v>4</v>
      </c>
      <c r="X2047" s="20">
        <v>45771</v>
      </c>
      <c r="Y2047" s="20">
        <v>45768</v>
      </c>
      <c r="Z2047" s="48">
        <v>4</v>
      </c>
      <c r="AA2047">
        <v>2025</v>
      </c>
      <c r="AB2047" s="45">
        <v>28117</v>
      </c>
      <c r="AC2047" s="45">
        <v>28117</v>
      </c>
      <c r="AI2047" s="10"/>
      <c r="AK2047" s="10"/>
    </row>
    <row r="2048" spans="1:37">
      <c r="A2048" t="s">
        <v>45</v>
      </c>
      <c r="B2048" t="s">
        <v>46</v>
      </c>
      <c r="C2048" t="s">
        <v>47</v>
      </c>
      <c r="D2048" t="s">
        <v>2520</v>
      </c>
      <c r="E2048" t="s">
        <v>88</v>
      </c>
      <c r="F2048" t="s">
        <v>79</v>
      </c>
      <c r="G2048" t="s">
        <v>51</v>
      </c>
      <c r="H2048" s="20" t="s">
        <v>52</v>
      </c>
      <c r="I2048" t="s">
        <v>53</v>
      </c>
      <c r="J2048" t="s">
        <v>54</v>
      </c>
      <c r="K2048">
        <v>3</v>
      </c>
      <c r="L2048" t="s">
        <v>55</v>
      </c>
      <c r="M2048" t="s">
        <v>77</v>
      </c>
      <c r="N2048" t="s">
        <v>89</v>
      </c>
      <c r="O2048" s="21" t="s">
        <v>58</v>
      </c>
      <c r="P2048" s="21" t="s">
        <v>119</v>
      </c>
      <c r="Q2048" s="20" t="s">
        <v>968</v>
      </c>
      <c r="R2048" s="21" t="s">
        <v>969</v>
      </c>
      <c r="S2048" s="35">
        <v>1</v>
      </c>
      <c r="T2048" s="22">
        <v>1</v>
      </c>
      <c r="U2048" s="20" t="s">
        <v>62</v>
      </c>
      <c r="V2048" s="20">
        <v>45758</v>
      </c>
      <c r="W2048" s="21">
        <v>4</v>
      </c>
      <c r="X2048" s="20">
        <v>45768</v>
      </c>
      <c r="Y2048" s="20">
        <v>45763</v>
      </c>
      <c r="Z2048" s="48">
        <v>4</v>
      </c>
      <c r="AA2048">
        <v>2025</v>
      </c>
      <c r="AB2048" s="45">
        <v>89995</v>
      </c>
      <c r="AC2048" s="45">
        <v>89995</v>
      </c>
      <c r="AI2048" s="10"/>
      <c r="AK2048" s="10"/>
    </row>
    <row r="2049" spans="1:37">
      <c r="A2049" t="s">
        <v>45</v>
      </c>
      <c r="B2049" t="s">
        <v>46</v>
      </c>
      <c r="C2049" t="s">
        <v>47</v>
      </c>
      <c r="D2049" t="s">
        <v>2521</v>
      </c>
      <c r="E2049" t="s">
        <v>88</v>
      </c>
      <c r="F2049" t="s">
        <v>79</v>
      </c>
      <c r="G2049" t="s">
        <v>51</v>
      </c>
      <c r="H2049" s="20" t="s">
        <v>52</v>
      </c>
      <c r="I2049" t="s">
        <v>53</v>
      </c>
      <c r="J2049" t="s">
        <v>54</v>
      </c>
      <c r="K2049">
        <v>3</v>
      </c>
      <c r="L2049" t="s">
        <v>55</v>
      </c>
      <c r="M2049" t="s">
        <v>56</v>
      </c>
      <c r="N2049" t="s">
        <v>57</v>
      </c>
      <c r="O2049" s="21" t="s">
        <v>58</v>
      </c>
      <c r="P2049" s="21" t="s">
        <v>64</v>
      </c>
      <c r="Q2049" s="20" t="s">
        <v>885</v>
      </c>
      <c r="R2049" s="21" t="s">
        <v>886</v>
      </c>
      <c r="S2049" s="35">
        <v>1</v>
      </c>
      <c r="T2049" s="22">
        <v>1</v>
      </c>
      <c r="U2049" s="20" t="s">
        <v>62</v>
      </c>
      <c r="V2049" s="20">
        <v>45758</v>
      </c>
      <c r="W2049" s="21">
        <v>4</v>
      </c>
      <c r="X2049" s="20">
        <v>45772</v>
      </c>
      <c r="Y2049" s="20">
        <v>45768</v>
      </c>
      <c r="Z2049" s="48">
        <v>4</v>
      </c>
      <c r="AA2049">
        <v>2025</v>
      </c>
      <c r="AB2049" s="45">
        <v>106662</v>
      </c>
      <c r="AC2049" s="45">
        <v>106662</v>
      </c>
      <c r="AI2049" s="10"/>
      <c r="AK2049" s="10"/>
    </row>
    <row r="2050" spans="1:37">
      <c r="A2050" t="s">
        <v>45</v>
      </c>
      <c r="B2050" t="s">
        <v>46</v>
      </c>
      <c r="C2050" t="s">
        <v>47</v>
      </c>
      <c r="D2050" t="s">
        <v>2522</v>
      </c>
      <c r="E2050" t="s">
        <v>88</v>
      </c>
      <c r="F2050" t="s">
        <v>79</v>
      </c>
      <c r="G2050" t="s">
        <v>51</v>
      </c>
      <c r="H2050" s="20" t="s">
        <v>52</v>
      </c>
      <c r="I2050" t="s">
        <v>53</v>
      </c>
      <c r="J2050" t="s">
        <v>54</v>
      </c>
      <c r="K2050">
        <v>3</v>
      </c>
      <c r="L2050" t="s">
        <v>55</v>
      </c>
      <c r="M2050" t="s">
        <v>56</v>
      </c>
      <c r="N2050" t="s">
        <v>57</v>
      </c>
      <c r="O2050" s="21" t="s">
        <v>58</v>
      </c>
      <c r="P2050" s="21" t="s">
        <v>64</v>
      </c>
      <c r="Q2050" s="20" t="s">
        <v>410</v>
      </c>
      <c r="R2050" s="21" t="s">
        <v>411</v>
      </c>
      <c r="S2050" s="35">
        <v>1</v>
      </c>
      <c r="T2050" s="22">
        <v>1</v>
      </c>
      <c r="U2050" s="20" t="s">
        <v>62</v>
      </c>
      <c r="V2050" s="20">
        <v>45758</v>
      </c>
      <c r="W2050" s="21">
        <v>4</v>
      </c>
      <c r="X2050" s="20">
        <v>45771</v>
      </c>
      <c r="Y2050" s="20">
        <v>45768</v>
      </c>
      <c r="Z2050" s="48">
        <v>4</v>
      </c>
      <c r="AA2050">
        <v>2025</v>
      </c>
      <c r="AB2050" s="45">
        <v>46871</v>
      </c>
      <c r="AC2050" s="45">
        <v>46871</v>
      </c>
      <c r="AI2050" s="10"/>
      <c r="AK2050" s="10"/>
    </row>
    <row r="2051" spans="1:37">
      <c r="A2051" t="s">
        <v>45</v>
      </c>
      <c r="B2051" t="s">
        <v>46</v>
      </c>
      <c r="C2051" t="s">
        <v>47</v>
      </c>
      <c r="D2051" t="s">
        <v>2523</v>
      </c>
      <c r="E2051" t="s">
        <v>88</v>
      </c>
      <c r="F2051" t="s">
        <v>79</v>
      </c>
      <c r="G2051" t="s">
        <v>51</v>
      </c>
      <c r="H2051" s="20" t="s">
        <v>52</v>
      </c>
      <c r="I2051" t="s">
        <v>53</v>
      </c>
      <c r="J2051" t="s">
        <v>54</v>
      </c>
      <c r="K2051">
        <v>3</v>
      </c>
      <c r="L2051" t="s">
        <v>55</v>
      </c>
      <c r="M2051" t="s">
        <v>56</v>
      </c>
      <c r="N2051" t="s">
        <v>57</v>
      </c>
      <c r="O2051" s="21" t="s">
        <v>58</v>
      </c>
      <c r="P2051" s="21" t="s">
        <v>133</v>
      </c>
      <c r="Q2051" s="20" t="s">
        <v>134</v>
      </c>
      <c r="R2051" s="21" t="s">
        <v>135</v>
      </c>
      <c r="S2051" s="35">
        <v>1</v>
      </c>
      <c r="T2051" s="22">
        <v>1</v>
      </c>
      <c r="U2051" s="20" t="s">
        <v>62</v>
      </c>
      <c r="V2051" s="20">
        <v>45759</v>
      </c>
      <c r="W2051" s="21">
        <v>4</v>
      </c>
      <c r="X2051" s="20">
        <v>45769</v>
      </c>
      <c r="Y2051" s="20">
        <v>45763</v>
      </c>
      <c r="Z2051" s="48">
        <v>4</v>
      </c>
      <c r="AA2051">
        <v>2025</v>
      </c>
      <c r="AB2051" s="45">
        <v>31245</v>
      </c>
      <c r="AC2051" s="45">
        <v>31245</v>
      </c>
      <c r="AI2051" s="10"/>
      <c r="AK2051" s="10"/>
    </row>
    <row r="2052" spans="1:37">
      <c r="A2052" t="s">
        <v>45</v>
      </c>
      <c r="B2052" t="s">
        <v>46</v>
      </c>
      <c r="C2052" t="s">
        <v>47</v>
      </c>
      <c r="D2052" t="s">
        <v>2524</v>
      </c>
      <c r="E2052" t="s">
        <v>88</v>
      </c>
      <c r="F2052" t="s">
        <v>79</v>
      </c>
      <c r="G2052" t="s">
        <v>51</v>
      </c>
      <c r="H2052" s="20" t="s">
        <v>52</v>
      </c>
      <c r="I2052" t="s">
        <v>53</v>
      </c>
      <c r="J2052" t="s">
        <v>54</v>
      </c>
      <c r="K2052">
        <v>3</v>
      </c>
      <c r="L2052" t="s">
        <v>55</v>
      </c>
      <c r="M2052" t="s">
        <v>77</v>
      </c>
      <c r="N2052" t="s">
        <v>89</v>
      </c>
      <c r="O2052" s="21" t="s">
        <v>58</v>
      </c>
      <c r="P2052" s="21" t="s">
        <v>90</v>
      </c>
      <c r="Q2052" s="20" t="s">
        <v>1025</v>
      </c>
      <c r="R2052" s="21" t="s">
        <v>1026</v>
      </c>
      <c r="S2052" s="35">
        <v>1</v>
      </c>
      <c r="T2052" s="22">
        <v>1</v>
      </c>
      <c r="U2052" s="20" t="s">
        <v>62</v>
      </c>
      <c r="V2052" s="20">
        <v>45759</v>
      </c>
      <c r="W2052" s="21">
        <v>4</v>
      </c>
      <c r="X2052" s="20">
        <v>45769</v>
      </c>
      <c r="Y2052" s="20">
        <v>45763</v>
      </c>
      <c r="Z2052" s="48">
        <v>4</v>
      </c>
      <c r="AA2052">
        <v>2025</v>
      </c>
      <c r="AB2052" s="45">
        <v>106656</v>
      </c>
      <c r="AC2052" s="45">
        <v>106656</v>
      </c>
      <c r="AI2052" s="10"/>
      <c r="AK2052" s="10"/>
    </row>
    <row r="2053" spans="1:37">
      <c r="A2053" t="s">
        <v>45</v>
      </c>
      <c r="B2053" t="s">
        <v>46</v>
      </c>
      <c r="C2053" t="s">
        <v>47</v>
      </c>
      <c r="D2053" t="s">
        <v>2525</v>
      </c>
      <c r="E2053" t="s">
        <v>88</v>
      </c>
      <c r="F2053" t="s">
        <v>79</v>
      </c>
      <c r="G2053" t="s">
        <v>51</v>
      </c>
      <c r="H2053" s="20" t="s">
        <v>52</v>
      </c>
      <c r="I2053" t="s">
        <v>53</v>
      </c>
      <c r="J2053" t="s">
        <v>54</v>
      </c>
      <c r="K2053">
        <v>3</v>
      </c>
      <c r="L2053" t="s">
        <v>55</v>
      </c>
      <c r="M2053" t="s">
        <v>77</v>
      </c>
      <c r="N2053" t="s">
        <v>89</v>
      </c>
      <c r="O2053" s="21" t="s">
        <v>58</v>
      </c>
      <c r="P2053" s="21" t="s">
        <v>90</v>
      </c>
      <c r="Q2053" s="20" t="s">
        <v>214</v>
      </c>
      <c r="R2053" s="21" t="s">
        <v>215</v>
      </c>
      <c r="S2053" s="35">
        <v>1</v>
      </c>
      <c r="T2053" s="22">
        <v>1</v>
      </c>
      <c r="U2053" s="20" t="s">
        <v>62</v>
      </c>
      <c r="V2053" s="20">
        <v>45753</v>
      </c>
      <c r="W2053" s="21">
        <v>4</v>
      </c>
      <c r="X2053" s="20">
        <v>45762</v>
      </c>
      <c r="Y2053" s="20">
        <v>45758</v>
      </c>
      <c r="Z2053" s="48">
        <v>4</v>
      </c>
      <c r="AA2053">
        <v>2025</v>
      </c>
      <c r="AB2053" s="45">
        <v>46660</v>
      </c>
      <c r="AC2053" s="45">
        <v>46660</v>
      </c>
      <c r="AI2053" s="10"/>
      <c r="AK2053" s="10"/>
    </row>
    <row r="2054" spans="1:37">
      <c r="A2054" t="s">
        <v>45</v>
      </c>
      <c r="B2054" t="s">
        <v>46</v>
      </c>
      <c r="C2054" t="s">
        <v>47</v>
      </c>
      <c r="D2054" t="s">
        <v>2526</v>
      </c>
      <c r="E2054" t="s">
        <v>88</v>
      </c>
      <c r="F2054" t="s">
        <v>79</v>
      </c>
      <c r="G2054" t="s">
        <v>51</v>
      </c>
      <c r="H2054" s="20" t="s">
        <v>52</v>
      </c>
      <c r="I2054" t="s">
        <v>53</v>
      </c>
      <c r="J2054" t="s">
        <v>54</v>
      </c>
      <c r="K2054">
        <v>3</v>
      </c>
      <c r="L2054" t="s">
        <v>55</v>
      </c>
      <c r="M2054" t="s">
        <v>77</v>
      </c>
      <c r="N2054" t="s">
        <v>89</v>
      </c>
      <c r="O2054" s="21" t="s">
        <v>58</v>
      </c>
      <c r="P2054" s="21" t="s">
        <v>366</v>
      </c>
      <c r="Q2054" s="20" t="s">
        <v>2386</v>
      </c>
      <c r="R2054" s="21" t="s">
        <v>2387</v>
      </c>
      <c r="S2054" s="35">
        <v>1</v>
      </c>
      <c r="T2054" s="22">
        <v>1</v>
      </c>
      <c r="U2054" s="20" t="s">
        <v>62</v>
      </c>
      <c r="V2054" s="20">
        <v>45754</v>
      </c>
      <c r="W2054" s="21">
        <v>4</v>
      </c>
      <c r="X2054" s="20">
        <v>45764</v>
      </c>
      <c r="Y2054" s="20">
        <v>45761</v>
      </c>
      <c r="Z2054" s="48">
        <v>4</v>
      </c>
      <c r="AA2054">
        <v>2025</v>
      </c>
      <c r="AB2054" s="45">
        <v>43327</v>
      </c>
      <c r="AC2054" s="45">
        <v>43327</v>
      </c>
      <c r="AI2054" s="10"/>
      <c r="AK2054" s="10"/>
    </row>
    <row r="2055" spans="1:37">
      <c r="A2055" t="s">
        <v>45</v>
      </c>
      <c r="B2055" t="s">
        <v>46</v>
      </c>
      <c r="C2055" t="s">
        <v>47</v>
      </c>
      <c r="D2055" t="s">
        <v>2527</v>
      </c>
      <c r="E2055" t="s">
        <v>88</v>
      </c>
      <c r="F2055" t="s">
        <v>79</v>
      </c>
      <c r="G2055" t="s">
        <v>51</v>
      </c>
      <c r="H2055" s="20" t="s">
        <v>52</v>
      </c>
      <c r="I2055" t="s">
        <v>53</v>
      </c>
      <c r="J2055" t="s">
        <v>54</v>
      </c>
      <c r="K2055">
        <v>3</v>
      </c>
      <c r="L2055" t="s">
        <v>55</v>
      </c>
      <c r="M2055" t="s">
        <v>56</v>
      </c>
      <c r="N2055" t="s">
        <v>57</v>
      </c>
      <c r="O2055" s="21" t="s">
        <v>58</v>
      </c>
      <c r="P2055" s="21" t="s">
        <v>64</v>
      </c>
      <c r="Q2055" s="20" t="s">
        <v>94</v>
      </c>
      <c r="R2055" s="21" t="s">
        <v>95</v>
      </c>
      <c r="S2055" s="35">
        <v>1</v>
      </c>
      <c r="T2055" s="22">
        <v>1</v>
      </c>
      <c r="U2055" s="20" t="s">
        <v>62</v>
      </c>
      <c r="V2055" s="20">
        <v>45754</v>
      </c>
      <c r="W2055" s="21">
        <v>4</v>
      </c>
      <c r="X2055" s="20">
        <v>45768</v>
      </c>
      <c r="Y2055" s="20">
        <v>45763</v>
      </c>
      <c r="Z2055" s="48">
        <v>4</v>
      </c>
      <c r="AA2055">
        <v>2025</v>
      </c>
      <c r="AB2055" s="45">
        <v>29994</v>
      </c>
      <c r="AC2055" s="45">
        <v>29994</v>
      </c>
      <c r="AI2055" s="10"/>
      <c r="AK2055" s="10"/>
    </row>
    <row r="2056" spans="1:37">
      <c r="A2056" t="s">
        <v>45</v>
      </c>
      <c r="B2056" t="s">
        <v>46</v>
      </c>
      <c r="C2056" t="s">
        <v>47</v>
      </c>
      <c r="D2056" t="s">
        <v>2528</v>
      </c>
      <c r="E2056" t="s">
        <v>88</v>
      </c>
      <c r="F2056" t="s">
        <v>79</v>
      </c>
      <c r="G2056" t="s">
        <v>51</v>
      </c>
      <c r="H2056" s="20" t="s">
        <v>52</v>
      </c>
      <c r="I2056" t="s">
        <v>53</v>
      </c>
      <c r="J2056" t="s">
        <v>54</v>
      </c>
      <c r="K2056">
        <v>3</v>
      </c>
      <c r="L2056" t="s">
        <v>55</v>
      </c>
      <c r="M2056" t="s">
        <v>77</v>
      </c>
      <c r="N2056" t="s">
        <v>89</v>
      </c>
      <c r="O2056" s="21" t="s">
        <v>58</v>
      </c>
      <c r="P2056" s="21" t="s">
        <v>150</v>
      </c>
      <c r="Q2056" s="20" t="s">
        <v>244</v>
      </c>
      <c r="R2056" s="21" t="s">
        <v>245</v>
      </c>
      <c r="S2056" s="35">
        <v>1</v>
      </c>
      <c r="T2056" s="22">
        <v>1</v>
      </c>
      <c r="U2056" s="20" t="s">
        <v>62</v>
      </c>
      <c r="V2056" s="20">
        <v>45754</v>
      </c>
      <c r="W2056" s="21">
        <v>4</v>
      </c>
      <c r="X2056" s="20">
        <v>45762</v>
      </c>
      <c r="Y2056" s="20">
        <v>45758</v>
      </c>
      <c r="Z2056" s="48">
        <v>4</v>
      </c>
      <c r="AA2056">
        <v>2025</v>
      </c>
      <c r="AB2056" s="45">
        <v>99995</v>
      </c>
      <c r="AC2056" s="45">
        <v>99995</v>
      </c>
      <c r="AI2056" s="10"/>
      <c r="AK2056" s="10"/>
    </row>
    <row r="2057" spans="1:37">
      <c r="A2057" t="s">
        <v>45</v>
      </c>
      <c r="B2057" t="s">
        <v>46</v>
      </c>
      <c r="C2057" t="s">
        <v>47</v>
      </c>
      <c r="D2057" t="s">
        <v>2529</v>
      </c>
      <c r="E2057" t="s">
        <v>88</v>
      </c>
      <c r="F2057" t="s">
        <v>79</v>
      </c>
      <c r="G2057" t="s">
        <v>51</v>
      </c>
      <c r="H2057" s="20" t="s">
        <v>52</v>
      </c>
      <c r="I2057" t="s">
        <v>53</v>
      </c>
      <c r="J2057" t="s">
        <v>54</v>
      </c>
      <c r="K2057">
        <v>3</v>
      </c>
      <c r="L2057" t="s">
        <v>55</v>
      </c>
      <c r="M2057" t="s">
        <v>77</v>
      </c>
      <c r="N2057" t="s">
        <v>89</v>
      </c>
      <c r="O2057" s="21" t="s">
        <v>58</v>
      </c>
      <c r="P2057" s="21" t="s">
        <v>366</v>
      </c>
      <c r="Q2057" s="20" t="s">
        <v>542</v>
      </c>
      <c r="R2057" s="21" t="s">
        <v>543</v>
      </c>
      <c r="S2057" s="35">
        <v>2</v>
      </c>
      <c r="T2057" s="22">
        <v>2</v>
      </c>
      <c r="U2057" s="20" t="s">
        <v>62</v>
      </c>
      <c r="V2057" s="20">
        <v>45754</v>
      </c>
      <c r="W2057" s="21">
        <v>4</v>
      </c>
      <c r="X2057" s="20">
        <v>45771</v>
      </c>
      <c r="Y2057" s="20">
        <v>45768</v>
      </c>
      <c r="Z2057" s="48">
        <v>4</v>
      </c>
      <c r="AA2057">
        <v>2025</v>
      </c>
      <c r="AB2057" s="45">
        <v>86655</v>
      </c>
      <c r="AC2057" s="45">
        <v>86655</v>
      </c>
      <c r="AI2057" s="10"/>
      <c r="AK2057" s="10"/>
    </row>
    <row r="2058" spans="1:37">
      <c r="A2058" t="s">
        <v>45</v>
      </c>
      <c r="B2058" t="s">
        <v>46</v>
      </c>
      <c r="C2058" t="s">
        <v>47</v>
      </c>
      <c r="D2058" t="s">
        <v>2530</v>
      </c>
      <c r="E2058" t="s">
        <v>88</v>
      </c>
      <c r="F2058" t="s">
        <v>79</v>
      </c>
      <c r="G2058" t="s">
        <v>51</v>
      </c>
      <c r="H2058" s="20" t="s">
        <v>52</v>
      </c>
      <c r="I2058" t="s">
        <v>53</v>
      </c>
      <c r="J2058" t="s">
        <v>54</v>
      </c>
      <c r="K2058">
        <v>3</v>
      </c>
      <c r="L2058" t="s">
        <v>55</v>
      </c>
      <c r="M2058" t="s">
        <v>77</v>
      </c>
      <c r="N2058" t="s">
        <v>89</v>
      </c>
      <c r="O2058" s="21" t="s">
        <v>58</v>
      </c>
      <c r="P2058" s="21" t="s">
        <v>119</v>
      </c>
      <c r="Q2058" s="20" t="s">
        <v>728</v>
      </c>
      <c r="R2058" s="21" t="s">
        <v>729</v>
      </c>
      <c r="S2058" s="35">
        <v>1</v>
      </c>
      <c r="T2058" s="22">
        <v>1</v>
      </c>
      <c r="U2058" s="20" t="s">
        <v>62</v>
      </c>
      <c r="V2058" s="20">
        <v>45755</v>
      </c>
      <c r="W2058" s="21">
        <v>4</v>
      </c>
      <c r="X2058" s="20">
        <v>45756</v>
      </c>
      <c r="Y2058" s="20">
        <v>45758</v>
      </c>
      <c r="Z2058" s="48">
        <v>4</v>
      </c>
      <c r="AA2058">
        <v>2025</v>
      </c>
      <c r="AB2058" s="45">
        <v>73327</v>
      </c>
      <c r="AC2058" s="45">
        <v>73327</v>
      </c>
      <c r="AI2058" s="10"/>
      <c r="AK2058" s="10"/>
    </row>
    <row r="2059" spans="1:37">
      <c r="A2059" t="s">
        <v>45</v>
      </c>
      <c r="B2059" t="s">
        <v>46</v>
      </c>
      <c r="C2059" t="s">
        <v>47</v>
      </c>
      <c r="D2059" t="s">
        <v>2531</v>
      </c>
      <c r="E2059" t="s">
        <v>88</v>
      </c>
      <c r="F2059" t="s">
        <v>79</v>
      </c>
      <c r="G2059" t="s">
        <v>51</v>
      </c>
      <c r="H2059" s="20" t="s">
        <v>52</v>
      </c>
      <c r="I2059" t="s">
        <v>53</v>
      </c>
      <c r="J2059" t="s">
        <v>54</v>
      </c>
      <c r="K2059">
        <v>3</v>
      </c>
      <c r="L2059" t="s">
        <v>55</v>
      </c>
      <c r="M2059" t="s">
        <v>77</v>
      </c>
      <c r="N2059" t="s">
        <v>89</v>
      </c>
      <c r="O2059" s="21" t="s">
        <v>58</v>
      </c>
      <c r="P2059" s="21" t="s">
        <v>90</v>
      </c>
      <c r="Q2059" s="20" t="s">
        <v>1071</v>
      </c>
      <c r="R2059" s="21" t="s">
        <v>1072</v>
      </c>
      <c r="S2059" s="35">
        <v>1</v>
      </c>
      <c r="T2059" s="22">
        <v>1</v>
      </c>
      <c r="U2059" s="20" t="s">
        <v>62</v>
      </c>
      <c r="V2059" s="20">
        <v>45761</v>
      </c>
      <c r="W2059" s="21">
        <v>4</v>
      </c>
      <c r="X2059" s="20">
        <v>45772</v>
      </c>
      <c r="Y2059" s="20">
        <v>45770</v>
      </c>
      <c r="Z2059" s="48">
        <v>4</v>
      </c>
      <c r="AA2059">
        <v>2025</v>
      </c>
      <c r="AB2059" s="45">
        <v>124994</v>
      </c>
      <c r="AC2059" s="45">
        <v>124994</v>
      </c>
      <c r="AI2059" s="10"/>
      <c r="AK2059" s="10"/>
    </row>
    <row r="2060" spans="1:37">
      <c r="A2060" t="s">
        <v>45</v>
      </c>
      <c r="B2060" t="s">
        <v>46</v>
      </c>
      <c r="C2060" t="s">
        <v>47</v>
      </c>
      <c r="D2060" t="s">
        <v>2532</v>
      </c>
      <c r="E2060" t="s">
        <v>88</v>
      </c>
      <c r="F2060" t="s">
        <v>79</v>
      </c>
      <c r="G2060" t="s">
        <v>51</v>
      </c>
      <c r="H2060" s="20" t="s">
        <v>52</v>
      </c>
      <c r="I2060" t="s">
        <v>53</v>
      </c>
      <c r="J2060" t="s">
        <v>54</v>
      </c>
      <c r="K2060">
        <v>3</v>
      </c>
      <c r="L2060" t="s">
        <v>55</v>
      </c>
      <c r="M2060" t="s">
        <v>77</v>
      </c>
      <c r="N2060" t="s">
        <v>89</v>
      </c>
      <c r="O2060" s="21" t="s">
        <v>58</v>
      </c>
      <c r="P2060" s="21" t="s">
        <v>150</v>
      </c>
      <c r="Q2060" s="20" t="s">
        <v>848</v>
      </c>
      <c r="R2060" s="21" t="s">
        <v>849</v>
      </c>
      <c r="S2060" s="35">
        <v>1</v>
      </c>
      <c r="T2060" s="22">
        <v>1</v>
      </c>
      <c r="U2060" s="20" t="s">
        <v>62</v>
      </c>
      <c r="V2060" s="20">
        <v>45761</v>
      </c>
      <c r="W2060" s="21">
        <v>4</v>
      </c>
      <c r="X2060" s="20">
        <v>45770</v>
      </c>
      <c r="Y2060" s="20">
        <v>45768</v>
      </c>
      <c r="Z2060" s="48">
        <v>4</v>
      </c>
      <c r="AA2060">
        <v>2025</v>
      </c>
      <c r="AB2060" s="45">
        <v>79997</v>
      </c>
      <c r="AC2060" s="45">
        <v>79997</v>
      </c>
      <c r="AI2060" s="10"/>
      <c r="AK2060" s="10"/>
    </row>
    <row r="2061" spans="1:37">
      <c r="A2061" t="s">
        <v>45</v>
      </c>
      <c r="B2061" t="s">
        <v>46</v>
      </c>
      <c r="C2061" t="s">
        <v>47</v>
      </c>
      <c r="D2061" t="s">
        <v>2533</v>
      </c>
      <c r="E2061" t="s">
        <v>88</v>
      </c>
      <c r="F2061" t="s">
        <v>79</v>
      </c>
      <c r="G2061" t="s">
        <v>51</v>
      </c>
      <c r="H2061" s="20" t="s">
        <v>52</v>
      </c>
      <c r="I2061" t="s">
        <v>53</v>
      </c>
      <c r="J2061" t="s">
        <v>54</v>
      </c>
      <c r="K2061">
        <v>3</v>
      </c>
      <c r="L2061" t="s">
        <v>55</v>
      </c>
      <c r="M2061" t="s">
        <v>56</v>
      </c>
      <c r="N2061" t="s">
        <v>57</v>
      </c>
      <c r="O2061" s="21" t="s">
        <v>58</v>
      </c>
      <c r="P2061" s="21" t="s">
        <v>64</v>
      </c>
      <c r="Q2061" s="20" t="s">
        <v>112</v>
      </c>
      <c r="R2061" s="21" t="s">
        <v>113</v>
      </c>
      <c r="S2061" s="35">
        <v>1</v>
      </c>
      <c r="T2061" s="22">
        <v>1</v>
      </c>
      <c r="U2061" s="20" t="s">
        <v>62</v>
      </c>
      <c r="V2061" s="20">
        <v>45755</v>
      </c>
      <c r="W2061" s="21">
        <v>4</v>
      </c>
      <c r="X2061" s="20">
        <v>45768</v>
      </c>
      <c r="Y2061" s="20">
        <v>45761</v>
      </c>
      <c r="Z2061" s="48">
        <v>4</v>
      </c>
      <c r="AA2061">
        <v>2025</v>
      </c>
      <c r="AB2061" s="45">
        <v>37494</v>
      </c>
      <c r="AC2061" s="45">
        <v>37494</v>
      </c>
      <c r="AI2061" s="10"/>
      <c r="AK2061" s="10"/>
    </row>
    <row r="2062" spans="1:37">
      <c r="A2062" t="s">
        <v>45</v>
      </c>
      <c r="B2062" t="s">
        <v>46</v>
      </c>
      <c r="C2062" t="s">
        <v>47</v>
      </c>
      <c r="D2062" t="s">
        <v>2534</v>
      </c>
      <c r="E2062" t="s">
        <v>88</v>
      </c>
      <c r="F2062" t="s">
        <v>79</v>
      </c>
      <c r="G2062" t="s">
        <v>51</v>
      </c>
      <c r="H2062" s="20" t="s">
        <v>52</v>
      </c>
      <c r="I2062" t="s">
        <v>53</v>
      </c>
      <c r="J2062" t="s">
        <v>54</v>
      </c>
      <c r="K2062">
        <v>3</v>
      </c>
      <c r="L2062" t="s">
        <v>55</v>
      </c>
      <c r="M2062" t="s">
        <v>56</v>
      </c>
      <c r="N2062" t="s">
        <v>57</v>
      </c>
      <c r="O2062" s="21" t="s">
        <v>58</v>
      </c>
      <c r="P2062" s="21" t="s">
        <v>64</v>
      </c>
      <c r="Q2062" s="20" t="s">
        <v>325</v>
      </c>
      <c r="R2062" s="21" t="s">
        <v>326</v>
      </c>
      <c r="S2062" s="35">
        <v>1</v>
      </c>
      <c r="T2062" s="22">
        <v>1</v>
      </c>
      <c r="U2062" s="20" t="s">
        <v>62</v>
      </c>
      <c r="V2062" s="20">
        <v>45755</v>
      </c>
      <c r="W2062" s="21">
        <v>4</v>
      </c>
      <c r="X2062" s="20">
        <v>45771</v>
      </c>
      <c r="Y2062" s="20">
        <v>45768</v>
      </c>
      <c r="Z2062" s="48">
        <v>4</v>
      </c>
      <c r="AA2062">
        <v>2025</v>
      </c>
      <c r="AB2062" s="45">
        <v>81246</v>
      </c>
      <c r="AC2062" s="45">
        <v>81246</v>
      </c>
      <c r="AI2062" s="10"/>
      <c r="AK2062" s="10"/>
    </row>
    <row r="2063" spans="1:37">
      <c r="A2063" t="s">
        <v>45</v>
      </c>
      <c r="B2063" t="s">
        <v>46</v>
      </c>
      <c r="C2063" t="s">
        <v>47</v>
      </c>
      <c r="D2063" t="s">
        <v>2535</v>
      </c>
      <c r="E2063" t="s">
        <v>88</v>
      </c>
      <c r="F2063" t="s">
        <v>79</v>
      </c>
      <c r="G2063" t="s">
        <v>51</v>
      </c>
      <c r="H2063" s="20" t="s">
        <v>52</v>
      </c>
      <c r="I2063" t="s">
        <v>53</v>
      </c>
      <c r="J2063" t="s">
        <v>54</v>
      </c>
      <c r="K2063">
        <v>3</v>
      </c>
      <c r="L2063" t="s">
        <v>55</v>
      </c>
      <c r="M2063" t="s">
        <v>56</v>
      </c>
      <c r="N2063" t="s">
        <v>57</v>
      </c>
      <c r="O2063" s="21" t="s">
        <v>58</v>
      </c>
      <c r="P2063" s="21" t="s">
        <v>64</v>
      </c>
      <c r="Q2063" s="20" t="s">
        <v>930</v>
      </c>
      <c r="R2063" s="21" t="s">
        <v>931</v>
      </c>
      <c r="S2063" s="35">
        <v>1</v>
      </c>
      <c r="T2063" s="22">
        <v>1</v>
      </c>
      <c r="U2063" s="20" t="s">
        <v>62</v>
      </c>
      <c r="V2063" s="20">
        <v>45759</v>
      </c>
      <c r="W2063" s="21">
        <v>4</v>
      </c>
      <c r="X2063" s="20">
        <v>45772</v>
      </c>
      <c r="Y2063" s="20">
        <v>45770</v>
      </c>
      <c r="Z2063" s="48">
        <v>4</v>
      </c>
      <c r="AA2063">
        <v>2025</v>
      </c>
      <c r="AB2063" s="45">
        <v>56247</v>
      </c>
      <c r="AC2063" s="45">
        <v>56247</v>
      </c>
      <c r="AI2063" s="10"/>
      <c r="AK2063" s="10"/>
    </row>
    <row r="2064" spans="1:37">
      <c r="A2064" t="s">
        <v>45</v>
      </c>
      <c r="B2064" t="s">
        <v>46</v>
      </c>
      <c r="C2064" t="s">
        <v>47</v>
      </c>
      <c r="D2064" t="s">
        <v>2536</v>
      </c>
      <c r="E2064" t="s">
        <v>88</v>
      </c>
      <c r="F2064" t="s">
        <v>79</v>
      </c>
      <c r="G2064" t="s">
        <v>51</v>
      </c>
      <c r="H2064" s="20" t="s">
        <v>52</v>
      </c>
      <c r="I2064" t="s">
        <v>53</v>
      </c>
      <c r="J2064" t="s">
        <v>54</v>
      </c>
      <c r="K2064">
        <v>3</v>
      </c>
      <c r="L2064" t="s">
        <v>55</v>
      </c>
      <c r="M2064" t="s">
        <v>77</v>
      </c>
      <c r="N2064" t="s">
        <v>89</v>
      </c>
      <c r="O2064" s="21" t="s">
        <v>58</v>
      </c>
      <c r="P2064" s="21" t="s">
        <v>119</v>
      </c>
      <c r="Q2064" s="20" t="s">
        <v>2537</v>
      </c>
      <c r="R2064" s="21" t="s">
        <v>2538</v>
      </c>
      <c r="S2064" s="35">
        <v>1</v>
      </c>
      <c r="T2064" s="22">
        <v>1</v>
      </c>
      <c r="U2064" s="20" t="s">
        <v>62</v>
      </c>
      <c r="V2064" s="20">
        <v>45759</v>
      </c>
      <c r="W2064" s="21">
        <v>4</v>
      </c>
      <c r="X2064" s="20">
        <v>45771</v>
      </c>
      <c r="Y2064" s="20">
        <v>45768</v>
      </c>
      <c r="Z2064" s="48">
        <v>4</v>
      </c>
      <c r="AA2064">
        <v>2025</v>
      </c>
      <c r="AB2064" s="45">
        <v>156241</v>
      </c>
      <c r="AC2064" s="45">
        <v>156241</v>
      </c>
      <c r="AI2064" s="10"/>
      <c r="AK2064" s="10"/>
    </row>
    <row r="2065" spans="1:37">
      <c r="A2065" t="s">
        <v>45</v>
      </c>
      <c r="B2065" t="s">
        <v>46</v>
      </c>
      <c r="C2065" t="s">
        <v>47</v>
      </c>
      <c r="D2065" t="s">
        <v>2539</v>
      </c>
      <c r="E2065" t="s">
        <v>88</v>
      </c>
      <c r="F2065" t="s">
        <v>79</v>
      </c>
      <c r="G2065" t="s">
        <v>51</v>
      </c>
      <c r="H2065" s="20" t="s">
        <v>52</v>
      </c>
      <c r="I2065" t="s">
        <v>53</v>
      </c>
      <c r="J2065" t="s">
        <v>54</v>
      </c>
      <c r="K2065">
        <v>3</v>
      </c>
      <c r="L2065" t="s">
        <v>55</v>
      </c>
      <c r="M2065" t="s">
        <v>56</v>
      </c>
      <c r="N2065" t="s">
        <v>57</v>
      </c>
      <c r="O2065" s="21" t="s">
        <v>58</v>
      </c>
      <c r="P2065" s="21" t="s">
        <v>64</v>
      </c>
      <c r="Q2065" s="20" t="s">
        <v>1052</v>
      </c>
      <c r="R2065" s="21" t="s">
        <v>1053</v>
      </c>
      <c r="S2065" s="35">
        <v>1</v>
      </c>
      <c r="T2065" s="22">
        <v>1</v>
      </c>
      <c r="U2065" s="20" t="s">
        <v>62</v>
      </c>
      <c r="V2065" s="20">
        <v>45759</v>
      </c>
      <c r="W2065" s="21">
        <v>4</v>
      </c>
      <c r="X2065" s="20">
        <v>45771</v>
      </c>
      <c r="Y2065" s="20">
        <v>45768</v>
      </c>
      <c r="Z2065" s="48">
        <v>4</v>
      </c>
      <c r="AA2065">
        <v>2025</v>
      </c>
      <c r="AB2065" s="45">
        <v>56247</v>
      </c>
      <c r="AC2065" s="45">
        <v>56247</v>
      </c>
      <c r="AI2065" s="10"/>
      <c r="AK2065" s="10"/>
    </row>
    <row r="2066" spans="1:37">
      <c r="A2066" t="s">
        <v>45</v>
      </c>
      <c r="B2066" t="s">
        <v>46</v>
      </c>
      <c r="C2066" t="s">
        <v>47</v>
      </c>
      <c r="D2066" t="s">
        <v>2540</v>
      </c>
      <c r="E2066" t="s">
        <v>88</v>
      </c>
      <c r="F2066" t="s">
        <v>79</v>
      </c>
      <c r="G2066" t="s">
        <v>51</v>
      </c>
      <c r="H2066" s="20" t="s">
        <v>52</v>
      </c>
      <c r="I2066" t="s">
        <v>53</v>
      </c>
      <c r="J2066" t="s">
        <v>54</v>
      </c>
      <c r="K2066">
        <v>3</v>
      </c>
      <c r="L2066" t="s">
        <v>55</v>
      </c>
      <c r="M2066" t="s">
        <v>77</v>
      </c>
      <c r="N2066" t="s">
        <v>89</v>
      </c>
      <c r="O2066" s="21" t="s">
        <v>58</v>
      </c>
      <c r="P2066" s="21" t="s">
        <v>97</v>
      </c>
      <c r="Q2066" s="20" t="s">
        <v>260</v>
      </c>
      <c r="R2066" s="21" t="s">
        <v>261</v>
      </c>
      <c r="S2066" s="35">
        <v>1</v>
      </c>
      <c r="T2066" s="22">
        <v>1</v>
      </c>
      <c r="U2066" s="20" t="s">
        <v>62</v>
      </c>
      <c r="V2066" s="20">
        <v>45755</v>
      </c>
      <c r="W2066" s="21">
        <v>4</v>
      </c>
      <c r="X2066" s="20">
        <v>45770</v>
      </c>
      <c r="Y2066" s="20">
        <v>45761</v>
      </c>
      <c r="Z2066" s="48">
        <v>4</v>
      </c>
      <c r="AA2066">
        <v>2025</v>
      </c>
      <c r="AB2066" s="45">
        <v>40622</v>
      </c>
      <c r="AC2066" s="45">
        <v>40622</v>
      </c>
      <c r="AI2066" s="10"/>
      <c r="AK2066" s="10"/>
    </row>
    <row r="2067" spans="1:37">
      <c r="A2067" t="s">
        <v>45</v>
      </c>
      <c r="B2067" t="s">
        <v>46</v>
      </c>
      <c r="C2067" t="s">
        <v>47</v>
      </c>
      <c r="D2067" t="s">
        <v>2541</v>
      </c>
      <c r="E2067" t="s">
        <v>88</v>
      </c>
      <c r="F2067" t="s">
        <v>79</v>
      </c>
      <c r="G2067" t="s">
        <v>51</v>
      </c>
      <c r="H2067" s="20" t="s">
        <v>52</v>
      </c>
      <c r="I2067" t="s">
        <v>53</v>
      </c>
      <c r="J2067" t="s">
        <v>54</v>
      </c>
      <c r="K2067">
        <v>3</v>
      </c>
      <c r="L2067" t="s">
        <v>55</v>
      </c>
      <c r="M2067" t="s">
        <v>77</v>
      </c>
      <c r="N2067" t="s">
        <v>89</v>
      </c>
      <c r="O2067" s="21" t="s">
        <v>58</v>
      </c>
      <c r="P2067" s="21" t="s">
        <v>119</v>
      </c>
      <c r="Q2067" s="20" t="s">
        <v>233</v>
      </c>
      <c r="R2067" s="21" t="s">
        <v>234</v>
      </c>
      <c r="S2067" s="35">
        <v>1</v>
      </c>
      <c r="T2067" s="22">
        <v>1</v>
      </c>
      <c r="U2067" s="20" t="s">
        <v>62</v>
      </c>
      <c r="V2067" s="20">
        <v>45757</v>
      </c>
      <c r="W2067" s="21">
        <v>4</v>
      </c>
      <c r="X2067" s="20">
        <v>45771</v>
      </c>
      <c r="Y2067" s="20">
        <v>45763</v>
      </c>
      <c r="Z2067" s="48">
        <v>4</v>
      </c>
      <c r="AA2067">
        <v>2025</v>
      </c>
      <c r="AB2067" s="45">
        <v>49994</v>
      </c>
      <c r="AC2067" s="45">
        <v>49994</v>
      </c>
      <c r="AI2067" s="10"/>
      <c r="AK2067" s="10"/>
    </row>
    <row r="2068" spans="1:37">
      <c r="A2068" t="s">
        <v>45</v>
      </c>
      <c r="B2068" t="s">
        <v>46</v>
      </c>
      <c r="C2068" t="s">
        <v>47</v>
      </c>
      <c r="D2068" t="s">
        <v>2542</v>
      </c>
      <c r="E2068" t="s">
        <v>88</v>
      </c>
      <c r="F2068" t="s">
        <v>79</v>
      </c>
      <c r="G2068" t="s">
        <v>51</v>
      </c>
      <c r="H2068" s="20" t="s">
        <v>52</v>
      </c>
      <c r="I2068" t="s">
        <v>53</v>
      </c>
      <c r="J2068" t="s">
        <v>54</v>
      </c>
      <c r="K2068">
        <v>3</v>
      </c>
      <c r="L2068" t="s">
        <v>55</v>
      </c>
      <c r="M2068" t="s">
        <v>77</v>
      </c>
      <c r="N2068" t="s">
        <v>89</v>
      </c>
      <c r="O2068" s="21" t="s">
        <v>58</v>
      </c>
      <c r="P2068" s="21" t="s">
        <v>366</v>
      </c>
      <c r="Q2068" s="20" t="s">
        <v>367</v>
      </c>
      <c r="R2068" s="21" t="s">
        <v>368</v>
      </c>
      <c r="S2068" s="35">
        <v>1</v>
      </c>
      <c r="T2068" s="22">
        <v>1</v>
      </c>
      <c r="U2068" s="20" t="s">
        <v>62</v>
      </c>
      <c r="V2068" s="20">
        <v>45759</v>
      </c>
      <c r="W2068" s="21">
        <v>4</v>
      </c>
      <c r="X2068" s="20">
        <v>45769</v>
      </c>
      <c r="Y2068" s="20">
        <v>45763</v>
      </c>
      <c r="Z2068" s="48">
        <v>4</v>
      </c>
      <c r="AA2068">
        <v>2025</v>
      </c>
      <c r="AB2068" s="45">
        <v>34369</v>
      </c>
      <c r="AC2068" s="45">
        <v>34369</v>
      </c>
      <c r="AI2068" s="10"/>
      <c r="AK2068" s="10"/>
    </row>
    <row r="2069" spans="1:37">
      <c r="A2069" t="s">
        <v>45</v>
      </c>
      <c r="B2069" t="s">
        <v>46</v>
      </c>
      <c r="C2069" t="s">
        <v>47</v>
      </c>
      <c r="D2069" t="s">
        <v>2543</v>
      </c>
      <c r="E2069" t="s">
        <v>88</v>
      </c>
      <c r="F2069" t="s">
        <v>79</v>
      </c>
      <c r="G2069" t="s">
        <v>51</v>
      </c>
      <c r="H2069" s="20" t="s">
        <v>52</v>
      </c>
      <c r="I2069" t="s">
        <v>53</v>
      </c>
      <c r="J2069" t="s">
        <v>54</v>
      </c>
      <c r="K2069">
        <v>3</v>
      </c>
      <c r="L2069" t="s">
        <v>55</v>
      </c>
      <c r="M2069" t="s">
        <v>77</v>
      </c>
      <c r="N2069" t="s">
        <v>89</v>
      </c>
      <c r="O2069" s="21" t="s">
        <v>58</v>
      </c>
      <c r="P2069" s="21" t="s">
        <v>119</v>
      </c>
      <c r="Q2069" s="20" t="s">
        <v>903</v>
      </c>
      <c r="R2069" s="21" t="s">
        <v>904</v>
      </c>
      <c r="S2069" s="35">
        <v>1</v>
      </c>
      <c r="T2069" s="22">
        <v>1</v>
      </c>
      <c r="U2069" s="20" t="s">
        <v>62</v>
      </c>
      <c r="V2069" s="20">
        <v>45759</v>
      </c>
      <c r="W2069" s="21">
        <v>4</v>
      </c>
      <c r="X2069" s="20">
        <v>45771</v>
      </c>
      <c r="Y2069" s="20">
        <v>45768</v>
      </c>
      <c r="Z2069" s="48">
        <v>4</v>
      </c>
      <c r="AA2069">
        <v>2025</v>
      </c>
      <c r="AB2069" s="45">
        <v>103324</v>
      </c>
      <c r="AC2069" s="45">
        <v>103324</v>
      </c>
      <c r="AI2069" s="10"/>
      <c r="AK2069" s="10"/>
    </row>
    <row r="2070" spans="1:37">
      <c r="A2070" t="s">
        <v>45</v>
      </c>
      <c r="B2070" t="s">
        <v>46</v>
      </c>
      <c r="C2070" t="s">
        <v>47</v>
      </c>
      <c r="D2070" t="s">
        <v>2544</v>
      </c>
      <c r="E2070" t="s">
        <v>88</v>
      </c>
      <c r="F2070" t="s">
        <v>79</v>
      </c>
      <c r="G2070" t="s">
        <v>51</v>
      </c>
      <c r="H2070" s="20" t="s">
        <v>52</v>
      </c>
      <c r="I2070" t="s">
        <v>53</v>
      </c>
      <c r="J2070" t="s">
        <v>54</v>
      </c>
      <c r="K2070">
        <v>3</v>
      </c>
      <c r="L2070" t="s">
        <v>55</v>
      </c>
      <c r="M2070" t="s">
        <v>77</v>
      </c>
      <c r="N2070" t="s">
        <v>89</v>
      </c>
      <c r="O2070" s="21" t="s">
        <v>58</v>
      </c>
      <c r="P2070" s="21" t="s">
        <v>97</v>
      </c>
      <c r="Q2070" s="20" t="s">
        <v>495</v>
      </c>
      <c r="R2070" s="21" t="s">
        <v>496</v>
      </c>
      <c r="S2070" s="35">
        <v>1</v>
      </c>
      <c r="T2070" s="22">
        <v>1</v>
      </c>
      <c r="U2070" s="20" t="s">
        <v>62</v>
      </c>
      <c r="V2070" s="20">
        <v>45760</v>
      </c>
      <c r="W2070" s="21">
        <v>4</v>
      </c>
      <c r="X2070" s="20">
        <v>45770</v>
      </c>
      <c r="Y2070" s="20">
        <v>45768</v>
      </c>
      <c r="Z2070" s="48">
        <v>4</v>
      </c>
      <c r="AA2070">
        <v>2025</v>
      </c>
      <c r="AB2070" s="45">
        <v>106254</v>
      </c>
      <c r="AC2070" s="45">
        <v>106254</v>
      </c>
      <c r="AI2070" s="10"/>
      <c r="AK2070" s="10"/>
    </row>
    <row r="2071" spans="1:37">
      <c r="A2071" t="s">
        <v>45</v>
      </c>
      <c r="B2071" t="s">
        <v>46</v>
      </c>
      <c r="C2071" t="s">
        <v>47</v>
      </c>
      <c r="D2071" t="s">
        <v>2545</v>
      </c>
      <c r="E2071" t="s">
        <v>88</v>
      </c>
      <c r="F2071" t="s">
        <v>79</v>
      </c>
      <c r="G2071" t="s">
        <v>51</v>
      </c>
      <c r="H2071" s="20" t="s">
        <v>52</v>
      </c>
      <c r="I2071" t="s">
        <v>53</v>
      </c>
      <c r="J2071" t="s">
        <v>54</v>
      </c>
      <c r="K2071">
        <v>3</v>
      </c>
      <c r="L2071" t="s">
        <v>55</v>
      </c>
      <c r="M2071" t="s">
        <v>77</v>
      </c>
      <c r="N2071" t="s">
        <v>89</v>
      </c>
      <c r="O2071" s="21" t="s">
        <v>58</v>
      </c>
      <c r="P2071" s="21" t="s">
        <v>150</v>
      </c>
      <c r="Q2071" s="20" t="s">
        <v>151</v>
      </c>
      <c r="R2071" s="21" t="s">
        <v>152</v>
      </c>
      <c r="S2071" s="35">
        <v>1</v>
      </c>
      <c r="T2071" s="22">
        <v>1</v>
      </c>
      <c r="U2071" s="20" t="s">
        <v>62</v>
      </c>
      <c r="V2071" s="20">
        <v>45757</v>
      </c>
      <c r="W2071" s="21">
        <v>4</v>
      </c>
      <c r="X2071" s="20">
        <v>45764</v>
      </c>
      <c r="Y2071" s="20">
        <v>45761</v>
      </c>
      <c r="Z2071" s="48">
        <v>4</v>
      </c>
      <c r="AA2071">
        <v>2025</v>
      </c>
      <c r="AB2071" s="45">
        <v>79997</v>
      </c>
      <c r="AC2071" s="45">
        <v>79997</v>
      </c>
      <c r="AI2071" s="10"/>
      <c r="AK2071" s="10"/>
    </row>
    <row r="2072" spans="1:37">
      <c r="A2072" t="s">
        <v>45</v>
      </c>
      <c r="B2072" t="s">
        <v>46</v>
      </c>
      <c r="C2072" t="s">
        <v>47</v>
      </c>
      <c r="D2072" t="s">
        <v>2546</v>
      </c>
      <c r="E2072" t="s">
        <v>88</v>
      </c>
      <c r="F2072" t="s">
        <v>79</v>
      </c>
      <c r="G2072" t="s">
        <v>51</v>
      </c>
      <c r="H2072" s="20" t="s">
        <v>52</v>
      </c>
      <c r="I2072" t="s">
        <v>53</v>
      </c>
      <c r="J2072" t="s">
        <v>54</v>
      </c>
      <c r="K2072">
        <v>3</v>
      </c>
      <c r="L2072" t="s">
        <v>55</v>
      </c>
      <c r="M2072" t="s">
        <v>77</v>
      </c>
      <c r="N2072" t="s">
        <v>89</v>
      </c>
      <c r="O2072" s="21" t="s">
        <v>58</v>
      </c>
      <c r="P2072" s="21" t="s">
        <v>150</v>
      </c>
      <c r="Q2072" s="20" t="s">
        <v>151</v>
      </c>
      <c r="R2072" s="21" t="s">
        <v>152</v>
      </c>
      <c r="S2072" s="35">
        <v>1</v>
      </c>
      <c r="T2072" s="22">
        <v>1</v>
      </c>
      <c r="U2072" s="20" t="s">
        <v>62</v>
      </c>
      <c r="V2072" s="20">
        <v>45757</v>
      </c>
      <c r="W2072" s="21">
        <v>4</v>
      </c>
      <c r="X2072" s="20">
        <v>45768</v>
      </c>
      <c r="Y2072" s="20">
        <v>45763</v>
      </c>
      <c r="Z2072" s="48">
        <v>4</v>
      </c>
      <c r="AA2072">
        <v>2025</v>
      </c>
      <c r="AB2072" s="45">
        <v>79997</v>
      </c>
      <c r="AC2072" s="45">
        <v>79997</v>
      </c>
      <c r="AI2072" s="10"/>
      <c r="AK2072" s="10"/>
    </row>
    <row r="2073" spans="1:37">
      <c r="A2073" t="s">
        <v>45</v>
      </c>
      <c r="B2073" t="s">
        <v>46</v>
      </c>
      <c r="C2073" t="s">
        <v>47</v>
      </c>
      <c r="D2073" t="s">
        <v>2547</v>
      </c>
      <c r="E2073" t="s">
        <v>88</v>
      </c>
      <c r="F2073" t="s">
        <v>79</v>
      </c>
      <c r="G2073" t="s">
        <v>51</v>
      </c>
      <c r="H2073" s="20" t="s">
        <v>52</v>
      </c>
      <c r="I2073" t="s">
        <v>53</v>
      </c>
      <c r="J2073" t="s">
        <v>54</v>
      </c>
      <c r="K2073">
        <v>3</v>
      </c>
      <c r="L2073" t="s">
        <v>55</v>
      </c>
      <c r="M2073" t="s">
        <v>77</v>
      </c>
      <c r="N2073" t="s">
        <v>89</v>
      </c>
      <c r="O2073" s="21" t="s">
        <v>58</v>
      </c>
      <c r="P2073" s="21" t="s">
        <v>119</v>
      </c>
      <c r="Q2073" s="20" t="s">
        <v>1617</v>
      </c>
      <c r="R2073" s="21" t="s">
        <v>1618</v>
      </c>
      <c r="S2073" s="35">
        <v>1</v>
      </c>
      <c r="T2073" s="22">
        <v>1</v>
      </c>
      <c r="U2073" s="20" t="s">
        <v>62</v>
      </c>
      <c r="V2073" s="20">
        <v>45759</v>
      </c>
      <c r="W2073" s="21">
        <v>4</v>
      </c>
      <c r="X2073" s="20">
        <v>45772</v>
      </c>
      <c r="Y2073" s="20">
        <v>45770</v>
      </c>
      <c r="Z2073" s="48">
        <v>4</v>
      </c>
      <c r="AA2073">
        <v>2025</v>
      </c>
      <c r="AB2073" s="45">
        <v>103324</v>
      </c>
      <c r="AC2073" s="45">
        <v>103324</v>
      </c>
      <c r="AI2073" s="10"/>
      <c r="AK2073" s="10"/>
    </row>
    <row r="2074" spans="1:37">
      <c r="A2074" t="s">
        <v>45</v>
      </c>
      <c r="B2074" t="s">
        <v>46</v>
      </c>
      <c r="C2074" t="s">
        <v>47</v>
      </c>
      <c r="D2074" t="s">
        <v>2548</v>
      </c>
      <c r="E2074" t="s">
        <v>88</v>
      </c>
      <c r="F2074" t="s">
        <v>79</v>
      </c>
      <c r="G2074" t="s">
        <v>51</v>
      </c>
      <c r="H2074" s="20" t="s">
        <v>52</v>
      </c>
      <c r="I2074" t="s">
        <v>53</v>
      </c>
      <c r="J2074" t="s">
        <v>54</v>
      </c>
      <c r="K2074">
        <v>3</v>
      </c>
      <c r="L2074" t="s">
        <v>55</v>
      </c>
      <c r="M2074" t="s">
        <v>56</v>
      </c>
      <c r="N2074" t="s">
        <v>57</v>
      </c>
      <c r="O2074" s="21" t="s">
        <v>58</v>
      </c>
      <c r="P2074" s="21" t="s">
        <v>133</v>
      </c>
      <c r="Q2074" s="20" t="s">
        <v>134</v>
      </c>
      <c r="R2074" s="21" t="s">
        <v>135</v>
      </c>
      <c r="S2074" s="35">
        <v>1</v>
      </c>
      <c r="T2074" s="22">
        <v>1</v>
      </c>
      <c r="U2074" s="20" t="s">
        <v>62</v>
      </c>
      <c r="V2074" s="20">
        <v>45759</v>
      </c>
      <c r="W2074" s="21">
        <v>4</v>
      </c>
      <c r="X2074" s="20">
        <v>45769</v>
      </c>
      <c r="Y2074" s="20">
        <v>45763</v>
      </c>
      <c r="Z2074" s="48">
        <v>4</v>
      </c>
      <c r="AA2074">
        <v>2025</v>
      </c>
      <c r="AB2074" s="45">
        <v>31245</v>
      </c>
      <c r="AC2074" s="45">
        <v>31245</v>
      </c>
      <c r="AI2074" s="10"/>
      <c r="AK2074" s="10"/>
    </row>
    <row r="2075" spans="1:37">
      <c r="A2075" t="s">
        <v>45</v>
      </c>
      <c r="B2075" t="s">
        <v>46</v>
      </c>
      <c r="C2075" t="s">
        <v>47</v>
      </c>
      <c r="D2075" t="s">
        <v>2549</v>
      </c>
      <c r="E2075" t="s">
        <v>88</v>
      </c>
      <c r="F2075" t="s">
        <v>79</v>
      </c>
      <c r="G2075" t="s">
        <v>51</v>
      </c>
      <c r="H2075" s="20" t="s">
        <v>52</v>
      </c>
      <c r="I2075" t="s">
        <v>53</v>
      </c>
      <c r="J2075" t="s">
        <v>54</v>
      </c>
      <c r="K2075">
        <v>3</v>
      </c>
      <c r="L2075" t="s">
        <v>55</v>
      </c>
      <c r="M2075" t="s">
        <v>77</v>
      </c>
      <c r="N2075" t="s">
        <v>89</v>
      </c>
      <c r="O2075" s="21" t="s">
        <v>58</v>
      </c>
      <c r="P2075" s="21" t="s">
        <v>119</v>
      </c>
      <c r="Q2075" s="20" t="s">
        <v>120</v>
      </c>
      <c r="R2075" s="21" t="s">
        <v>121</v>
      </c>
      <c r="S2075" s="35">
        <v>1</v>
      </c>
      <c r="T2075" s="22">
        <v>1</v>
      </c>
      <c r="U2075" s="20" t="s">
        <v>62</v>
      </c>
      <c r="V2075" s="20">
        <v>45760</v>
      </c>
      <c r="W2075" s="21">
        <v>4</v>
      </c>
      <c r="X2075" s="20">
        <v>45768</v>
      </c>
      <c r="Y2075" s="20">
        <v>45763</v>
      </c>
      <c r="Z2075" s="48">
        <v>4</v>
      </c>
      <c r="AA2075">
        <v>2025</v>
      </c>
      <c r="AB2075" s="45">
        <v>89995</v>
      </c>
      <c r="AC2075" s="45">
        <v>89995</v>
      </c>
      <c r="AI2075" s="10"/>
      <c r="AK2075" s="10"/>
    </row>
    <row r="2076" spans="1:37">
      <c r="A2076" t="s">
        <v>45</v>
      </c>
      <c r="B2076" t="s">
        <v>46</v>
      </c>
      <c r="C2076" t="s">
        <v>47</v>
      </c>
      <c r="D2076" t="s">
        <v>2550</v>
      </c>
      <c r="E2076" t="s">
        <v>88</v>
      </c>
      <c r="F2076" t="s">
        <v>79</v>
      </c>
      <c r="G2076" t="s">
        <v>51</v>
      </c>
      <c r="H2076" s="20" t="s">
        <v>52</v>
      </c>
      <c r="I2076" t="s">
        <v>53</v>
      </c>
      <c r="J2076" t="s">
        <v>54</v>
      </c>
      <c r="K2076">
        <v>3</v>
      </c>
      <c r="L2076" t="s">
        <v>55</v>
      </c>
      <c r="M2076" t="s">
        <v>77</v>
      </c>
      <c r="N2076" t="s">
        <v>89</v>
      </c>
      <c r="O2076" s="21" t="s">
        <v>58</v>
      </c>
      <c r="P2076" s="21" t="s">
        <v>366</v>
      </c>
      <c r="Q2076" s="20" t="s">
        <v>2386</v>
      </c>
      <c r="R2076" s="21" t="s">
        <v>2387</v>
      </c>
      <c r="S2076" s="35">
        <v>1</v>
      </c>
      <c r="T2076" s="22">
        <v>1</v>
      </c>
      <c r="U2076" s="20" t="s">
        <v>62</v>
      </c>
      <c r="V2076" s="20">
        <v>45760</v>
      </c>
      <c r="W2076" s="21">
        <v>4</v>
      </c>
      <c r="X2076" s="20">
        <v>45768</v>
      </c>
      <c r="Y2076" s="20">
        <v>45763</v>
      </c>
      <c r="Z2076" s="48">
        <v>4</v>
      </c>
      <c r="AA2076">
        <v>2025</v>
      </c>
      <c r="AB2076" s="45">
        <v>43745</v>
      </c>
      <c r="AC2076" s="45">
        <v>43745</v>
      </c>
      <c r="AI2076" s="10"/>
      <c r="AK2076" s="10"/>
    </row>
    <row r="2077" spans="1:37">
      <c r="A2077" t="s">
        <v>45</v>
      </c>
      <c r="B2077" t="s">
        <v>46</v>
      </c>
      <c r="C2077" t="s">
        <v>47</v>
      </c>
      <c r="D2077" t="s">
        <v>2551</v>
      </c>
      <c r="E2077" t="s">
        <v>88</v>
      </c>
      <c r="F2077" t="s">
        <v>79</v>
      </c>
      <c r="G2077" t="s">
        <v>51</v>
      </c>
      <c r="H2077" s="20" t="s">
        <v>52</v>
      </c>
      <c r="I2077" t="s">
        <v>53</v>
      </c>
      <c r="J2077" t="s">
        <v>54</v>
      </c>
      <c r="K2077">
        <v>3</v>
      </c>
      <c r="L2077" t="s">
        <v>55</v>
      </c>
      <c r="M2077" t="s">
        <v>77</v>
      </c>
      <c r="N2077" t="s">
        <v>89</v>
      </c>
      <c r="O2077" s="21" t="s">
        <v>58</v>
      </c>
      <c r="P2077" s="21" t="s">
        <v>97</v>
      </c>
      <c r="Q2077" s="20" t="s">
        <v>428</v>
      </c>
      <c r="R2077" s="21" t="s">
        <v>429</v>
      </c>
      <c r="S2077" s="35">
        <v>1</v>
      </c>
      <c r="T2077" s="22">
        <v>1</v>
      </c>
      <c r="U2077" s="20" t="s">
        <v>62</v>
      </c>
      <c r="V2077" s="20">
        <v>45760</v>
      </c>
      <c r="W2077" s="21">
        <v>4</v>
      </c>
      <c r="X2077" s="20">
        <v>45768</v>
      </c>
      <c r="Y2077" s="20">
        <v>45763</v>
      </c>
      <c r="Z2077" s="48">
        <v>4</v>
      </c>
      <c r="AA2077">
        <v>2025</v>
      </c>
      <c r="AB2077" s="45">
        <v>56248</v>
      </c>
      <c r="AC2077" s="45">
        <v>56248</v>
      </c>
      <c r="AI2077" s="10"/>
      <c r="AK2077" s="10"/>
    </row>
    <row r="2078" spans="1:37">
      <c r="A2078" t="s">
        <v>45</v>
      </c>
      <c r="B2078" t="s">
        <v>46</v>
      </c>
      <c r="C2078" t="s">
        <v>47</v>
      </c>
      <c r="D2078" t="s">
        <v>2552</v>
      </c>
      <c r="E2078" t="s">
        <v>88</v>
      </c>
      <c r="F2078" t="s">
        <v>79</v>
      </c>
      <c r="G2078" t="s">
        <v>51</v>
      </c>
      <c r="H2078" s="20" t="s">
        <v>52</v>
      </c>
      <c r="I2078" t="s">
        <v>53</v>
      </c>
      <c r="J2078" t="s">
        <v>54</v>
      </c>
      <c r="K2078">
        <v>3</v>
      </c>
      <c r="L2078" t="s">
        <v>55</v>
      </c>
      <c r="M2078" t="s">
        <v>56</v>
      </c>
      <c r="N2078" t="s">
        <v>57</v>
      </c>
      <c r="O2078" s="21" t="s">
        <v>58</v>
      </c>
      <c r="P2078" s="21" t="s">
        <v>64</v>
      </c>
      <c r="Q2078" s="20" t="s">
        <v>481</v>
      </c>
      <c r="R2078" s="21" t="s">
        <v>482</v>
      </c>
      <c r="S2078" s="35">
        <v>1</v>
      </c>
      <c r="T2078" s="22">
        <v>1</v>
      </c>
      <c r="U2078" s="20" t="s">
        <v>62</v>
      </c>
      <c r="V2078" s="20">
        <v>45760</v>
      </c>
      <c r="W2078" s="21">
        <v>4</v>
      </c>
      <c r="X2078" s="20">
        <v>45771</v>
      </c>
      <c r="Y2078" s="20">
        <v>45763</v>
      </c>
      <c r="Z2078" s="48">
        <v>4</v>
      </c>
      <c r="AA2078">
        <v>2025</v>
      </c>
      <c r="AB2078" s="45">
        <v>68748</v>
      </c>
      <c r="AC2078" s="45">
        <v>68748</v>
      </c>
      <c r="AI2078" s="10"/>
      <c r="AK2078" s="10"/>
    </row>
    <row r="2079" spans="1:37">
      <c r="A2079" t="s">
        <v>45</v>
      </c>
      <c r="B2079" t="s">
        <v>46</v>
      </c>
      <c r="C2079" t="s">
        <v>47</v>
      </c>
      <c r="D2079" t="s">
        <v>2553</v>
      </c>
      <c r="E2079" t="s">
        <v>88</v>
      </c>
      <c r="F2079" t="s">
        <v>79</v>
      </c>
      <c r="G2079" t="s">
        <v>51</v>
      </c>
      <c r="H2079" s="20" t="s">
        <v>58</v>
      </c>
      <c r="I2079" t="s">
        <v>53</v>
      </c>
      <c r="J2079" t="s">
        <v>54</v>
      </c>
      <c r="K2079">
        <v>3</v>
      </c>
      <c r="L2079" t="s">
        <v>55</v>
      </c>
      <c r="M2079" t="s">
        <v>77</v>
      </c>
      <c r="N2079" t="s">
        <v>89</v>
      </c>
      <c r="O2079" s="21" t="s">
        <v>58</v>
      </c>
      <c r="P2079" s="21" t="s">
        <v>137</v>
      </c>
      <c r="Q2079" s="20" t="s">
        <v>138</v>
      </c>
      <c r="R2079" s="21" t="s">
        <v>139</v>
      </c>
      <c r="S2079" s="35">
        <v>1</v>
      </c>
      <c r="T2079" s="22">
        <v>0</v>
      </c>
      <c r="U2079" s="20" t="s">
        <v>62</v>
      </c>
      <c r="V2079" s="20">
        <v>45760</v>
      </c>
      <c r="W2079" s="21">
        <v>4</v>
      </c>
      <c r="X2079" s="20">
        <v>45769</v>
      </c>
      <c r="Z2079" s="48">
        <v>4</v>
      </c>
      <c r="AA2079">
        <v>2025</v>
      </c>
      <c r="AB2079" s="45">
        <v>137492</v>
      </c>
      <c r="AC2079" s="45">
        <v>0</v>
      </c>
      <c r="AI2079" s="10"/>
      <c r="AK2079" s="10"/>
    </row>
    <row r="2080" spans="1:37">
      <c r="A2080" t="s">
        <v>45</v>
      </c>
      <c r="B2080" t="s">
        <v>46</v>
      </c>
      <c r="C2080" t="s">
        <v>47</v>
      </c>
      <c r="D2080" t="s">
        <v>2554</v>
      </c>
      <c r="E2080" t="s">
        <v>88</v>
      </c>
      <c r="F2080" t="s">
        <v>79</v>
      </c>
      <c r="G2080" t="s">
        <v>51</v>
      </c>
      <c r="H2080" s="20" t="s">
        <v>52</v>
      </c>
      <c r="I2080" t="s">
        <v>53</v>
      </c>
      <c r="J2080" t="s">
        <v>54</v>
      </c>
      <c r="K2080">
        <v>3</v>
      </c>
      <c r="L2080" t="s">
        <v>55</v>
      </c>
      <c r="M2080" t="s">
        <v>77</v>
      </c>
      <c r="N2080" t="s">
        <v>89</v>
      </c>
      <c r="O2080" s="21" t="s">
        <v>58</v>
      </c>
      <c r="P2080" s="21" t="s">
        <v>90</v>
      </c>
      <c r="Q2080" s="20" t="s">
        <v>214</v>
      </c>
      <c r="R2080" s="21" t="s">
        <v>215</v>
      </c>
      <c r="S2080" s="35">
        <v>1</v>
      </c>
      <c r="T2080" s="22">
        <v>1</v>
      </c>
      <c r="U2080" s="20" t="s">
        <v>62</v>
      </c>
      <c r="V2080" s="20">
        <v>45760</v>
      </c>
      <c r="W2080" s="21">
        <v>4</v>
      </c>
      <c r="X2080" s="20">
        <v>45770</v>
      </c>
      <c r="Y2080" s="20">
        <v>45768</v>
      </c>
      <c r="Z2080" s="48">
        <v>4</v>
      </c>
      <c r="AA2080">
        <v>2025</v>
      </c>
      <c r="AB2080" s="45">
        <v>46871</v>
      </c>
      <c r="AC2080" s="45">
        <v>46871</v>
      </c>
      <c r="AI2080" s="10"/>
      <c r="AK2080" s="10"/>
    </row>
    <row r="2081" spans="1:37">
      <c r="A2081" t="s">
        <v>45</v>
      </c>
      <c r="B2081" t="s">
        <v>46</v>
      </c>
      <c r="C2081" t="s">
        <v>47</v>
      </c>
      <c r="D2081" t="s">
        <v>2555</v>
      </c>
      <c r="E2081" t="s">
        <v>88</v>
      </c>
      <c r="F2081" t="s">
        <v>79</v>
      </c>
      <c r="G2081" t="s">
        <v>51</v>
      </c>
      <c r="H2081" s="20" t="s">
        <v>52</v>
      </c>
      <c r="I2081" t="s">
        <v>53</v>
      </c>
      <c r="J2081" t="s">
        <v>54</v>
      </c>
      <c r="K2081">
        <v>3</v>
      </c>
      <c r="L2081" t="s">
        <v>55</v>
      </c>
      <c r="M2081" t="s">
        <v>77</v>
      </c>
      <c r="N2081" t="s">
        <v>89</v>
      </c>
      <c r="O2081" s="21" t="s">
        <v>58</v>
      </c>
      <c r="P2081" s="21" t="s">
        <v>90</v>
      </c>
      <c r="Q2081" s="20" t="s">
        <v>2556</v>
      </c>
      <c r="R2081" s="21" t="s">
        <v>2557</v>
      </c>
      <c r="S2081" s="35">
        <v>1</v>
      </c>
      <c r="T2081" s="22">
        <v>1</v>
      </c>
      <c r="U2081" s="20" t="s">
        <v>62</v>
      </c>
      <c r="V2081" s="20">
        <v>45760</v>
      </c>
      <c r="W2081" s="21">
        <v>4</v>
      </c>
      <c r="X2081" s="20">
        <v>45771</v>
      </c>
      <c r="Y2081" s="20">
        <v>45768</v>
      </c>
      <c r="Z2081" s="48">
        <v>4</v>
      </c>
      <c r="AA2081">
        <v>2025</v>
      </c>
      <c r="AB2081" s="45">
        <v>56247</v>
      </c>
      <c r="AC2081" s="45">
        <v>56247</v>
      </c>
      <c r="AI2081" s="10"/>
      <c r="AK2081" s="10"/>
    </row>
    <row r="2082" spans="1:37">
      <c r="A2082" t="s">
        <v>45</v>
      </c>
      <c r="B2082" t="s">
        <v>46</v>
      </c>
      <c r="C2082" t="s">
        <v>47</v>
      </c>
      <c r="D2082" t="s">
        <v>2558</v>
      </c>
      <c r="E2082" t="s">
        <v>88</v>
      </c>
      <c r="F2082" t="s">
        <v>79</v>
      </c>
      <c r="G2082" t="s">
        <v>51</v>
      </c>
      <c r="H2082" s="20" t="s">
        <v>52</v>
      </c>
      <c r="I2082" t="s">
        <v>53</v>
      </c>
      <c r="J2082" t="s">
        <v>54</v>
      </c>
      <c r="K2082">
        <v>3</v>
      </c>
      <c r="L2082" t="s">
        <v>55</v>
      </c>
      <c r="M2082" t="s">
        <v>77</v>
      </c>
      <c r="N2082" t="s">
        <v>89</v>
      </c>
      <c r="O2082" s="21" t="s">
        <v>58</v>
      </c>
      <c r="P2082" s="21" t="s">
        <v>119</v>
      </c>
      <c r="Q2082" s="20" t="s">
        <v>968</v>
      </c>
      <c r="R2082" s="21" t="s">
        <v>969</v>
      </c>
      <c r="S2082" s="35">
        <v>1</v>
      </c>
      <c r="T2082" s="22">
        <v>1</v>
      </c>
      <c r="U2082" s="20" t="s">
        <v>62</v>
      </c>
      <c r="V2082" s="20">
        <v>45758</v>
      </c>
      <c r="W2082" s="21">
        <v>4</v>
      </c>
      <c r="X2082" s="20">
        <v>45772</v>
      </c>
      <c r="Y2082" s="20">
        <v>45763</v>
      </c>
      <c r="Z2082" s="48">
        <v>4</v>
      </c>
      <c r="AA2082">
        <v>2025</v>
      </c>
      <c r="AB2082" s="45">
        <v>89995</v>
      </c>
      <c r="AC2082" s="45">
        <v>89995</v>
      </c>
      <c r="AI2082" s="10"/>
      <c r="AK2082" s="10"/>
    </row>
    <row r="2083" spans="1:37">
      <c r="A2083" t="s">
        <v>45</v>
      </c>
      <c r="B2083" t="s">
        <v>46</v>
      </c>
      <c r="C2083" t="s">
        <v>47</v>
      </c>
      <c r="D2083" t="s">
        <v>2559</v>
      </c>
      <c r="E2083" t="s">
        <v>88</v>
      </c>
      <c r="F2083" t="s">
        <v>79</v>
      </c>
      <c r="G2083" t="s">
        <v>51</v>
      </c>
      <c r="H2083" s="20" t="s">
        <v>52</v>
      </c>
      <c r="I2083" t="s">
        <v>53</v>
      </c>
      <c r="J2083" t="s">
        <v>54</v>
      </c>
      <c r="K2083">
        <v>3</v>
      </c>
      <c r="L2083" t="s">
        <v>55</v>
      </c>
      <c r="M2083" t="s">
        <v>56</v>
      </c>
      <c r="N2083" t="s">
        <v>57</v>
      </c>
      <c r="O2083" s="21" t="s">
        <v>58</v>
      </c>
      <c r="P2083" s="21" t="s">
        <v>64</v>
      </c>
      <c r="Q2083" s="20" t="s">
        <v>518</v>
      </c>
      <c r="R2083" s="21" t="s">
        <v>519</v>
      </c>
      <c r="S2083" s="35">
        <v>1</v>
      </c>
      <c r="T2083" s="22">
        <v>1</v>
      </c>
      <c r="U2083" s="20" t="s">
        <v>62</v>
      </c>
      <c r="V2083" s="20">
        <v>45759</v>
      </c>
      <c r="W2083" s="21">
        <v>4</v>
      </c>
      <c r="X2083" s="20">
        <v>45769</v>
      </c>
      <c r="Y2083" s="20">
        <v>45763</v>
      </c>
      <c r="Z2083" s="48">
        <v>4</v>
      </c>
      <c r="AA2083">
        <v>2025</v>
      </c>
      <c r="AB2083" s="45">
        <v>133325</v>
      </c>
      <c r="AC2083" s="45">
        <v>133325</v>
      </c>
      <c r="AI2083" s="10"/>
      <c r="AK2083" s="10"/>
    </row>
    <row r="2084" spans="1:37">
      <c r="A2084" t="s">
        <v>45</v>
      </c>
      <c r="B2084" t="s">
        <v>46</v>
      </c>
      <c r="C2084" t="s">
        <v>47</v>
      </c>
      <c r="D2084" t="s">
        <v>2560</v>
      </c>
      <c r="E2084" t="s">
        <v>88</v>
      </c>
      <c r="F2084" t="s">
        <v>79</v>
      </c>
      <c r="G2084" t="s">
        <v>51</v>
      </c>
      <c r="H2084" s="20" t="s">
        <v>52</v>
      </c>
      <c r="I2084" t="s">
        <v>53</v>
      </c>
      <c r="J2084" t="s">
        <v>54</v>
      </c>
      <c r="K2084">
        <v>3</v>
      </c>
      <c r="L2084" t="s">
        <v>55</v>
      </c>
      <c r="M2084" t="s">
        <v>77</v>
      </c>
      <c r="N2084" t="s">
        <v>89</v>
      </c>
      <c r="O2084" s="21" t="s">
        <v>58</v>
      </c>
      <c r="P2084" s="21" t="s">
        <v>119</v>
      </c>
      <c r="Q2084" s="20" t="s">
        <v>968</v>
      </c>
      <c r="R2084" s="21" t="s">
        <v>969</v>
      </c>
      <c r="S2084" s="35">
        <v>1</v>
      </c>
      <c r="T2084" s="22">
        <v>1</v>
      </c>
      <c r="U2084" s="20" t="s">
        <v>62</v>
      </c>
      <c r="V2084" s="20">
        <v>45759</v>
      </c>
      <c r="W2084" s="21">
        <v>4</v>
      </c>
      <c r="X2084" s="20">
        <v>45762</v>
      </c>
      <c r="Y2084" s="20">
        <v>45763</v>
      </c>
      <c r="Z2084" s="48">
        <v>4</v>
      </c>
      <c r="AA2084">
        <v>2025</v>
      </c>
      <c r="AB2084" s="45">
        <v>89995</v>
      </c>
      <c r="AC2084" s="45">
        <v>89995</v>
      </c>
      <c r="AI2084" s="10"/>
      <c r="AK2084" s="10"/>
    </row>
    <row r="2085" spans="1:37">
      <c r="A2085" t="s">
        <v>45</v>
      </c>
      <c r="B2085" t="s">
        <v>46</v>
      </c>
      <c r="C2085" t="s">
        <v>47</v>
      </c>
      <c r="D2085" t="s">
        <v>2561</v>
      </c>
      <c r="E2085" t="s">
        <v>88</v>
      </c>
      <c r="F2085" t="s">
        <v>79</v>
      </c>
      <c r="G2085" t="s">
        <v>51</v>
      </c>
      <c r="H2085" s="20" t="s">
        <v>52</v>
      </c>
      <c r="I2085" t="s">
        <v>53</v>
      </c>
      <c r="J2085" t="s">
        <v>54</v>
      </c>
      <c r="K2085">
        <v>3</v>
      </c>
      <c r="L2085" t="s">
        <v>55</v>
      </c>
      <c r="M2085" t="s">
        <v>77</v>
      </c>
      <c r="N2085" t="s">
        <v>89</v>
      </c>
      <c r="O2085" s="21" t="s">
        <v>58</v>
      </c>
      <c r="P2085" s="21" t="s">
        <v>276</v>
      </c>
      <c r="Q2085" s="20" t="s">
        <v>2562</v>
      </c>
      <c r="R2085" s="21" t="s">
        <v>2563</v>
      </c>
      <c r="S2085" s="35">
        <v>1</v>
      </c>
      <c r="T2085" s="22">
        <v>1</v>
      </c>
      <c r="U2085" s="20" t="s">
        <v>62</v>
      </c>
      <c r="V2085" s="20">
        <v>45759</v>
      </c>
      <c r="W2085" s="21">
        <v>4</v>
      </c>
      <c r="X2085" s="20">
        <v>45769</v>
      </c>
      <c r="Y2085" s="20">
        <v>45763</v>
      </c>
      <c r="Z2085" s="48">
        <v>4</v>
      </c>
      <c r="AA2085">
        <v>2025</v>
      </c>
      <c r="AB2085" s="45">
        <v>24994</v>
      </c>
      <c r="AC2085" s="45">
        <v>24994</v>
      </c>
      <c r="AI2085" s="10"/>
      <c r="AK2085" s="10"/>
    </row>
    <row r="2086" spans="1:37">
      <c r="A2086" t="s">
        <v>45</v>
      </c>
      <c r="B2086" t="s">
        <v>46</v>
      </c>
      <c r="C2086" t="s">
        <v>47</v>
      </c>
      <c r="D2086" t="s">
        <v>2564</v>
      </c>
      <c r="E2086" t="s">
        <v>88</v>
      </c>
      <c r="F2086" t="s">
        <v>79</v>
      </c>
      <c r="G2086" t="s">
        <v>51</v>
      </c>
      <c r="H2086" s="20" t="s">
        <v>52</v>
      </c>
      <c r="I2086" t="s">
        <v>53</v>
      </c>
      <c r="J2086" t="s">
        <v>54</v>
      </c>
      <c r="K2086">
        <v>3</v>
      </c>
      <c r="L2086" t="s">
        <v>55</v>
      </c>
      <c r="M2086" t="s">
        <v>77</v>
      </c>
      <c r="N2086" t="s">
        <v>89</v>
      </c>
      <c r="O2086" s="21" t="s">
        <v>58</v>
      </c>
      <c r="P2086" s="21" t="s">
        <v>90</v>
      </c>
      <c r="Q2086" s="20" t="s">
        <v>214</v>
      </c>
      <c r="R2086" s="21" t="s">
        <v>215</v>
      </c>
      <c r="S2086" s="35">
        <v>1</v>
      </c>
      <c r="T2086" s="22">
        <v>1</v>
      </c>
      <c r="U2086" s="20" t="s">
        <v>62</v>
      </c>
      <c r="V2086" s="20">
        <v>45759</v>
      </c>
      <c r="W2086" s="21">
        <v>4</v>
      </c>
      <c r="X2086" s="20">
        <v>45769</v>
      </c>
      <c r="Y2086" s="20">
        <v>45763</v>
      </c>
      <c r="Z2086" s="48">
        <v>4</v>
      </c>
      <c r="AA2086">
        <v>2025</v>
      </c>
      <c r="AB2086" s="45">
        <v>46871</v>
      </c>
      <c r="AC2086" s="45">
        <v>46871</v>
      </c>
      <c r="AI2086" s="10"/>
      <c r="AK2086" s="10"/>
    </row>
    <row r="2087" spans="1:37">
      <c r="A2087" t="s">
        <v>45</v>
      </c>
      <c r="B2087" t="s">
        <v>46</v>
      </c>
      <c r="C2087" t="s">
        <v>47</v>
      </c>
      <c r="D2087" t="s">
        <v>2565</v>
      </c>
      <c r="E2087" t="s">
        <v>88</v>
      </c>
      <c r="F2087" t="s">
        <v>79</v>
      </c>
      <c r="G2087" t="s">
        <v>51</v>
      </c>
      <c r="H2087" s="20" t="s">
        <v>52</v>
      </c>
      <c r="I2087" t="s">
        <v>53</v>
      </c>
      <c r="J2087" t="s">
        <v>54</v>
      </c>
      <c r="K2087">
        <v>3</v>
      </c>
      <c r="L2087" t="s">
        <v>55</v>
      </c>
      <c r="M2087" t="s">
        <v>77</v>
      </c>
      <c r="N2087" t="s">
        <v>89</v>
      </c>
      <c r="O2087" s="21" t="s">
        <v>58</v>
      </c>
      <c r="P2087" s="21" t="s">
        <v>119</v>
      </c>
      <c r="Q2087" s="20" t="s">
        <v>1617</v>
      </c>
      <c r="R2087" s="21" t="s">
        <v>1618</v>
      </c>
      <c r="S2087" s="35">
        <v>1</v>
      </c>
      <c r="T2087" s="22">
        <v>1</v>
      </c>
      <c r="U2087" s="20" t="s">
        <v>62</v>
      </c>
      <c r="V2087" s="20">
        <v>45759</v>
      </c>
      <c r="W2087" s="21">
        <v>4</v>
      </c>
      <c r="X2087" s="20">
        <v>45770</v>
      </c>
      <c r="Y2087" s="20">
        <v>45763</v>
      </c>
      <c r="Z2087" s="48">
        <v>4</v>
      </c>
      <c r="AA2087">
        <v>2025</v>
      </c>
      <c r="AB2087" s="45">
        <v>103324</v>
      </c>
      <c r="AC2087" s="45">
        <v>103324</v>
      </c>
      <c r="AI2087" s="10"/>
      <c r="AK2087" s="10"/>
    </row>
    <row r="2088" spans="1:37">
      <c r="A2088" t="s">
        <v>45</v>
      </c>
      <c r="B2088" t="s">
        <v>46</v>
      </c>
      <c r="C2088" t="s">
        <v>47</v>
      </c>
      <c r="D2088" t="s">
        <v>2566</v>
      </c>
      <c r="E2088" t="s">
        <v>88</v>
      </c>
      <c r="F2088" t="s">
        <v>79</v>
      </c>
      <c r="G2088" t="s">
        <v>51</v>
      </c>
      <c r="H2088" s="20" t="s">
        <v>52</v>
      </c>
      <c r="I2088" t="s">
        <v>53</v>
      </c>
      <c r="J2088" t="s">
        <v>54</v>
      </c>
      <c r="K2088">
        <v>3</v>
      </c>
      <c r="L2088" t="s">
        <v>55</v>
      </c>
      <c r="M2088" t="s">
        <v>56</v>
      </c>
      <c r="N2088" t="s">
        <v>57</v>
      </c>
      <c r="O2088" s="21" t="s">
        <v>58</v>
      </c>
      <c r="P2088" s="21" t="s">
        <v>64</v>
      </c>
      <c r="Q2088" s="20" t="s">
        <v>518</v>
      </c>
      <c r="R2088" s="21" t="s">
        <v>519</v>
      </c>
      <c r="S2088" s="35">
        <v>1</v>
      </c>
      <c r="T2088" s="22">
        <v>1</v>
      </c>
      <c r="U2088" s="20" t="s">
        <v>62</v>
      </c>
      <c r="V2088" s="20">
        <v>45760</v>
      </c>
      <c r="W2088" s="21">
        <v>4</v>
      </c>
      <c r="X2088" s="20">
        <v>45768</v>
      </c>
      <c r="Y2088" s="20">
        <v>45763</v>
      </c>
      <c r="Z2088" s="48">
        <v>4</v>
      </c>
      <c r="AA2088">
        <v>2025</v>
      </c>
      <c r="AB2088" s="45">
        <v>133325</v>
      </c>
      <c r="AC2088" s="45">
        <v>133325</v>
      </c>
      <c r="AI2088" s="10"/>
      <c r="AK2088" s="10"/>
    </row>
    <row r="2089" spans="1:37">
      <c r="A2089" t="s">
        <v>45</v>
      </c>
      <c r="B2089" t="s">
        <v>46</v>
      </c>
      <c r="C2089" t="s">
        <v>47</v>
      </c>
      <c r="D2089" t="s">
        <v>2567</v>
      </c>
      <c r="E2089" t="s">
        <v>88</v>
      </c>
      <c r="F2089" t="s">
        <v>79</v>
      </c>
      <c r="G2089" t="s">
        <v>51</v>
      </c>
      <c r="H2089" s="20" t="s">
        <v>52</v>
      </c>
      <c r="I2089" t="s">
        <v>53</v>
      </c>
      <c r="J2089" t="s">
        <v>54</v>
      </c>
      <c r="K2089">
        <v>3</v>
      </c>
      <c r="L2089" t="s">
        <v>55</v>
      </c>
      <c r="M2089" t="s">
        <v>77</v>
      </c>
      <c r="N2089" t="s">
        <v>89</v>
      </c>
      <c r="O2089" s="21" t="s">
        <v>58</v>
      </c>
      <c r="P2089" s="21" t="s">
        <v>104</v>
      </c>
      <c r="Q2089" s="20" t="s">
        <v>105</v>
      </c>
      <c r="R2089" s="21" t="s">
        <v>106</v>
      </c>
      <c r="S2089" s="35">
        <v>1</v>
      </c>
      <c r="T2089" s="22">
        <v>1</v>
      </c>
      <c r="U2089" s="20" t="s">
        <v>62</v>
      </c>
      <c r="V2089" s="20">
        <v>45760</v>
      </c>
      <c r="W2089" s="21">
        <v>4</v>
      </c>
      <c r="X2089" s="20">
        <v>45772</v>
      </c>
      <c r="Y2089" s="20">
        <v>45770</v>
      </c>
      <c r="Z2089" s="48">
        <v>4</v>
      </c>
      <c r="AA2089">
        <v>2025</v>
      </c>
      <c r="AB2089" s="45">
        <v>81246</v>
      </c>
      <c r="AC2089" s="45">
        <v>81246</v>
      </c>
      <c r="AI2089" s="10"/>
      <c r="AK2089" s="10"/>
    </row>
    <row r="2090" spans="1:37">
      <c r="A2090" t="s">
        <v>45</v>
      </c>
      <c r="B2090" t="s">
        <v>46</v>
      </c>
      <c r="C2090" t="s">
        <v>47</v>
      </c>
      <c r="D2090" t="s">
        <v>2568</v>
      </c>
      <c r="E2090" t="s">
        <v>88</v>
      </c>
      <c r="F2090" t="s">
        <v>79</v>
      </c>
      <c r="G2090" t="s">
        <v>51</v>
      </c>
      <c r="H2090" s="20" t="s">
        <v>52</v>
      </c>
      <c r="I2090" t="s">
        <v>53</v>
      </c>
      <c r="J2090" t="s">
        <v>54</v>
      </c>
      <c r="K2090">
        <v>3</v>
      </c>
      <c r="L2090" t="s">
        <v>55</v>
      </c>
      <c r="M2090" t="s">
        <v>77</v>
      </c>
      <c r="N2090" t="s">
        <v>89</v>
      </c>
      <c r="O2090" s="21" t="s">
        <v>58</v>
      </c>
      <c r="P2090" s="21" t="s">
        <v>90</v>
      </c>
      <c r="Q2090" s="20" t="s">
        <v>214</v>
      </c>
      <c r="R2090" s="21" t="s">
        <v>215</v>
      </c>
      <c r="S2090" s="35">
        <v>2</v>
      </c>
      <c r="T2090" s="22">
        <v>2</v>
      </c>
      <c r="U2090" s="20" t="s">
        <v>62</v>
      </c>
      <c r="V2090" s="20">
        <v>45758</v>
      </c>
      <c r="W2090" s="21">
        <v>4</v>
      </c>
      <c r="X2090" s="20">
        <v>45771</v>
      </c>
      <c r="Y2090" s="20">
        <v>45768</v>
      </c>
      <c r="Z2090" s="48">
        <v>4</v>
      </c>
      <c r="AA2090">
        <v>2025</v>
      </c>
      <c r="AB2090" s="45">
        <v>93743</v>
      </c>
      <c r="AC2090" s="45">
        <v>93743</v>
      </c>
      <c r="AI2090" s="10"/>
      <c r="AK2090" s="10"/>
    </row>
    <row r="2091" spans="1:37">
      <c r="A2091" t="s">
        <v>45</v>
      </c>
      <c r="B2091" t="s">
        <v>46</v>
      </c>
      <c r="C2091" t="s">
        <v>47</v>
      </c>
      <c r="D2091" t="s">
        <v>2569</v>
      </c>
      <c r="E2091" t="s">
        <v>88</v>
      </c>
      <c r="F2091" t="s">
        <v>79</v>
      </c>
      <c r="G2091" t="s">
        <v>51</v>
      </c>
      <c r="H2091" s="20" t="s">
        <v>52</v>
      </c>
      <c r="I2091" t="s">
        <v>53</v>
      </c>
      <c r="J2091" t="s">
        <v>54</v>
      </c>
      <c r="K2091">
        <v>3</v>
      </c>
      <c r="L2091" t="s">
        <v>55</v>
      </c>
      <c r="M2091" t="s">
        <v>77</v>
      </c>
      <c r="N2091" t="s">
        <v>89</v>
      </c>
      <c r="O2091" s="21" t="s">
        <v>58</v>
      </c>
      <c r="P2091" s="21" t="s">
        <v>126</v>
      </c>
      <c r="Q2091" s="20" t="s">
        <v>960</v>
      </c>
      <c r="R2091" s="21" t="s">
        <v>961</v>
      </c>
      <c r="S2091" s="35">
        <v>1</v>
      </c>
      <c r="T2091" s="22">
        <v>1</v>
      </c>
      <c r="U2091" s="20" t="s">
        <v>62</v>
      </c>
      <c r="V2091" s="20">
        <v>45759</v>
      </c>
      <c r="W2091" s="21">
        <v>4</v>
      </c>
      <c r="X2091" s="20">
        <v>45771</v>
      </c>
      <c r="Y2091" s="20">
        <v>45768</v>
      </c>
      <c r="Z2091" s="48">
        <v>4</v>
      </c>
      <c r="AA2091">
        <v>2025</v>
      </c>
      <c r="AB2091" s="45">
        <v>28119</v>
      </c>
      <c r="AC2091" s="45">
        <v>28119</v>
      </c>
      <c r="AI2091" s="10"/>
      <c r="AK2091" s="10"/>
    </row>
    <row r="2092" spans="1:37">
      <c r="A2092" t="s">
        <v>45</v>
      </c>
      <c r="B2092" t="s">
        <v>46</v>
      </c>
      <c r="C2092" t="s">
        <v>47</v>
      </c>
      <c r="D2092" t="s">
        <v>2570</v>
      </c>
      <c r="E2092" t="s">
        <v>88</v>
      </c>
      <c r="F2092" t="s">
        <v>79</v>
      </c>
      <c r="G2092" t="s">
        <v>51</v>
      </c>
      <c r="H2092" s="20" t="s">
        <v>52</v>
      </c>
      <c r="I2092" t="s">
        <v>53</v>
      </c>
      <c r="J2092" t="s">
        <v>54</v>
      </c>
      <c r="K2092">
        <v>3</v>
      </c>
      <c r="L2092" t="s">
        <v>55</v>
      </c>
      <c r="M2092" t="s">
        <v>77</v>
      </c>
      <c r="N2092" t="s">
        <v>89</v>
      </c>
      <c r="O2092" s="21" t="s">
        <v>58</v>
      </c>
      <c r="P2092" s="21" t="s">
        <v>150</v>
      </c>
      <c r="Q2092" s="20" t="s">
        <v>268</v>
      </c>
      <c r="R2092" s="21" t="s">
        <v>269</v>
      </c>
      <c r="S2092" s="35">
        <v>1</v>
      </c>
      <c r="T2092" s="22">
        <v>1</v>
      </c>
      <c r="U2092" s="20" t="s">
        <v>62</v>
      </c>
      <c r="V2092" s="20">
        <v>45759</v>
      </c>
      <c r="W2092" s="21">
        <v>4</v>
      </c>
      <c r="X2092" s="20">
        <v>45769</v>
      </c>
      <c r="Y2092" s="20">
        <v>45763</v>
      </c>
      <c r="Z2092" s="48">
        <v>4</v>
      </c>
      <c r="AA2092">
        <v>2025</v>
      </c>
      <c r="AB2092" s="45">
        <v>93329</v>
      </c>
      <c r="AC2092" s="45">
        <v>93329</v>
      </c>
      <c r="AI2092" s="10"/>
      <c r="AK2092" s="10"/>
    </row>
    <row r="2093" spans="1:37">
      <c r="A2093" t="s">
        <v>45</v>
      </c>
      <c r="B2093" t="s">
        <v>46</v>
      </c>
      <c r="C2093" t="s">
        <v>47</v>
      </c>
      <c r="D2093" t="s">
        <v>2571</v>
      </c>
      <c r="E2093" t="s">
        <v>88</v>
      </c>
      <c r="F2093" t="s">
        <v>79</v>
      </c>
      <c r="G2093" t="s">
        <v>51</v>
      </c>
      <c r="H2093" s="20" t="s">
        <v>52</v>
      </c>
      <c r="I2093" t="s">
        <v>53</v>
      </c>
      <c r="J2093" t="s">
        <v>54</v>
      </c>
      <c r="K2093">
        <v>3</v>
      </c>
      <c r="L2093" t="s">
        <v>55</v>
      </c>
      <c r="M2093" t="s">
        <v>77</v>
      </c>
      <c r="N2093" t="s">
        <v>89</v>
      </c>
      <c r="O2093" s="21" t="s">
        <v>58</v>
      </c>
      <c r="P2093" s="21" t="s">
        <v>150</v>
      </c>
      <c r="Q2093" s="20" t="s">
        <v>244</v>
      </c>
      <c r="R2093" s="21" t="s">
        <v>245</v>
      </c>
      <c r="S2093" s="35">
        <v>1</v>
      </c>
      <c r="T2093" s="22">
        <v>1</v>
      </c>
      <c r="U2093" s="20" t="s">
        <v>62</v>
      </c>
      <c r="V2093" s="20">
        <v>45760</v>
      </c>
      <c r="W2093" s="21">
        <v>4</v>
      </c>
      <c r="X2093" s="20">
        <v>45768</v>
      </c>
      <c r="Y2093" s="20">
        <v>45763</v>
      </c>
      <c r="Z2093" s="48">
        <v>4</v>
      </c>
      <c r="AA2093">
        <v>2025</v>
      </c>
      <c r="AB2093" s="45">
        <v>106665</v>
      </c>
      <c r="AC2093" s="45">
        <v>106665</v>
      </c>
      <c r="AI2093" s="10"/>
      <c r="AK2093" s="10"/>
    </row>
    <row r="2094" spans="1:37">
      <c r="A2094" t="s">
        <v>45</v>
      </c>
      <c r="B2094" t="s">
        <v>46</v>
      </c>
      <c r="C2094" t="s">
        <v>47</v>
      </c>
      <c r="D2094" t="s">
        <v>2572</v>
      </c>
      <c r="E2094" t="s">
        <v>88</v>
      </c>
      <c r="F2094" t="s">
        <v>79</v>
      </c>
      <c r="G2094" t="s">
        <v>51</v>
      </c>
      <c r="H2094" s="20" t="s">
        <v>52</v>
      </c>
      <c r="I2094" t="s">
        <v>53</v>
      </c>
      <c r="J2094" t="s">
        <v>54</v>
      </c>
      <c r="K2094">
        <v>3</v>
      </c>
      <c r="L2094" t="s">
        <v>55</v>
      </c>
      <c r="M2094" t="s">
        <v>77</v>
      </c>
      <c r="N2094" t="s">
        <v>89</v>
      </c>
      <c r="O2094" s="21" t="s">
        <v>58</v>
      </c>
      <c r="P2094" s="21" t="s">
        <v>97</v>
      </c>
      <c r="Q2094" s="20" t="s">
        <v>108</v>
      </c>
      <c r="R2094" s="21" t="s">
        <v>109</v>
      </c>
      <c r="S2094" s="35">
        <v>1</v>
      </c>
      <c r="T2094" s="22">
        <v>1</v>
      </c>
      <c r="U2094" s="20" t="s">
        <v>62</v>
      </c>
      <c r="V2094" s="20">
        <v>45760</v>
      </c>
      <c r="W2094" s="21">
        <v>4</v>
      </c>
      <c r="X2094" s="20">
        <v>45769</v>
      </c>
      <c r="Y2094" s="20">
        <v>45763</v>
      </c>
      <c r="Z2094" s="48">
        <v>4</v>
      </c>
      <c r="AA2094">
        <v>2025</v>
      </c>
      <c r="AB2094" s="45">
        <v>63327</v>
      </c>
      <c r="AC2094" s="45">
        <v>63327</v>
      </c>
      <c r="AI2094" s="10"/>
      <c r="AK2094" s="10"/>
    </row>
    <row r="2095" spans="1:37">
      <c r="A2095" t="s">
        <v>45</v>
      </c>
      <c r="B2095" t="s">
        <v>46</v>
      </c>
      <c r="C2095" t="s">
        <v>47</v>
      </c>
      <c r="D2095" t="s">
        <v>2573</v>
      </c>
      <c r="E2095" t="s">
        <v>88</v>
      </c>
      <c r="F2095" t="s">
        <v>79</v>
      </c>
      <c r="G2095" t="s">
        <v>51</v>
      </c>
      <c r="H2095" s="20" t="s">
        <v>52</v>
      </c>
      <c r="I2095" t="s">
        <v>53</v>
      </c>
      <c r="J2095" t="s">
        <v>54</v>
      </c>
      <c r="K2095">
        <v>3</v>
      </c>
      <c r="L2095" t="s">
        <v>55</v>
      </c>
      <c r="M2095" t="s">
        <v>77</v>
      </c>
      <c r="N2095" t="s">
        <v>89</v>
      </c>
      <c r="O2095" s="21" t="s">
        <v>58</v>
      </c>
      <c r="P2095" s="21" t="s">
        <v>126</v>
      </c>
      <c r="Q2095" s="20" t="s">
        <v>217</v>
      </c>
      <c r="R2095" s="21" t="s">
        <v>218</v>
      </c>
      <c r="S2095" s="35">
        <v>1</v>
      </c>
      <c r="T2095" s="22">
        <v>1</v>
      </c>
      <c r="U2095" s="20" t="s">
        <v>62</v>
      </c>
      <c r="V2095" s="20">
        <v>45760</v>
      </c>
      <c r="W2095" s="21">
        <v>4</v>
      </c>
      <c r="X2095" s="20">
        <v>45772</v>
      </c>
      <c r="Y2095" s="20">
        <v>45770</v>
      </c>
      <c r="Z2095" s="48">
        <v>4</v>
      </c>
      <c r="AA2095">
        <v>2025</v>
      </c>
      <c r="AB2095" s="45">
        <v>68743</v>
      </c>
      <c r="AC2095" s="45">
        <v>68743</v>
      </c>
      <c r="AI2095" s="10"/>
      <c r="AK2095" s="10"/>
    </row>
    <row r="2096" spans="1:37">
      <c r="A2096" t="s">
        <v>45</v>
      </c>
      <c r="B2096" t="s">
        <v>46</v>
      </c>
      <c r="C2096" t="s">
        <v>47</v>
      </c>
      <c r="D2096" t="s">
        <v>2574</v>
      </c>
      <c r="E2096" t="s">
        <v>88</v>
      </c>
      <c r="F2096" t="s">
        <v>79</v>
      </c>
      <c r="G2096" t="s">
        <v>51</v>
      </c>
      <c r="H2096" s="20" t="s">
        <v>52</v>
      </c>
      <c r="I2096" t="s">
        <v>53</v>
      </c>
      <c r="J2096" t="s">
        <v>54</v>
      </c>
      <c r="K2096">
        <v>3</v>
      </c>
      <c r="L2096" t="s">
        <v>55</v>
      </c>
      <c r="M2096" t="s">
        <v>56</v>
      </c>
      <c r="N2096" t="s">
        <v>57</v>
      </c>
      <c r="O2096" s="21" t="s">
        <v>58</v>
      </c>
      <c r="P2096" s="21" t="s">
        <v>64</v>
      </c>
      <c r="Q2096" s="20" t="s">
        <v>224</v>
      </c>
      <c r="R2096" s="21" t="s">
        <v>225</v>
      </c>
      <c r="S2096" s="35">
        <v>1</v>
      </c>
      <c r="T2096" s="22">
        <v>1</v>
      </c>
      <c r="U2096" s="20" t="s">
        <v>62</v>
      </c>
      <c r="V2096" s="20">
        <v>45760</v>
      </c>
      <c r="W2096" s="21">
        <v>4</v>
      </c>
      <c r="X2096" s="20">
        <v>45771</v>
      </c>
      <c r="Y2096" s="20">
        <v>45763</v>
      </c>
      <c r="Z2096" s="48">
        <v>4</v>
      </c>
      <c r="AA2096">
        <v>2025</v>
      </c>
      <c r="AB2096" s="45">
        <v>113333</v>
      </c>
      <c r="AC2096" s="45">
        <v>113333</v>
      </c>
      <c r="AI2096" s="10"/>
      <c r="AK2096" s="10"/>
    </row>
    <row r="2097" spans="1:37">
      <c r="A2097" t="s">
        <v>45</v>
      </c>
      <c r="B2097" t="s">
        <v>46</v>
      </c>
      <c r="C2097" t="s">
        <v>47</v>
      </c>
      <c r="D2097" t="s">
        <v>2575</v>
      </c>
      <c r="E2097" t="s">
        <v>88</v>
      </c>
      <c r="F2097" t="s">
        <v>79</v>
      </c>
      <c r="G2097" t="s">
        <v>51</v>
      </c>
      <c r="H2097" s="20" t="s">
        <v>52</v>
      </c>
      <c r="I2097" t="s">
        <v>53</v>
      </c>
      <c r="J2097" t="s">
        <v>54</v>
      </c>
      <c r="K2097">
        <v>3</v>
      </c>
      <c r="L2097" t="s">
        <v>55</v>
      </c>
      <c r="M2097" t="s">
        <v>77</v>
      </c>
      <c r="N2097" t="s">
        <v>89</v>
      </c>
      <c r="O2097" s="21" t="s">
        <v>58</v>
      </c>
      <c r="P2097" s="21" t="s">
        <v>137</v>
      </c>
      <c r="Q2097" s="20" t="s">
        <v>138</v>
      </c>
      <c r="R2097" s="21" t="s">
        <v>139</v>
      </c>
      <c r="S2097" s="35">
        <v>1</v>
      </c>
      <c r="T2097" s="22">
        <v>1</v>
      </c>
      <c r="U2097" s="20" t="s">
        <v>62</v>
      </c>
      <c r="V2097" s="20">
        <v>45760</v>
      </c>
      <c r="W2097" s="21">
        <v>4</v>
      </c>
      <c r="X2097" s="20">
        <v>45776</v>
      </c>
      <c r="Y2097" s="20">
        <v>45772</v>
      </c>
      <c r="Z2097" s="48">
        <v>4</v>
      </c>
      <c r="AA2097">
        <v>2025</v>
      </c>
      <c r="AB2097" s="45">
        <v>137492</v>
      </c>
      <c r="AC2097" s="45">
        <v>137492</v>
      </c>
      <c r="AI2097" s="10"/>
      <c r="AK2097" s="10"/>
    </row>
    <row r="2098" spans="1:37">
      <c r="A2098" t="s">
        <v>45</v>
      </c>
      <c r="B2098" t="s">
        <v>46</v>
      </c>
      <c r="C2098" t="s">
        <v>47</v>
      </c>
      <c r="D2098" t="s">
        <v>2576</v>
      </c>
      <c r="E2098" t="s">
        <v>88</v>
      </c>
      <c r="F2098" t="s">
        <v>79</v>
      </c>
      <c r="G2098" t="s">
        <v>51</v>
      </c>
      <c r="H2098" s="20" t="s">
        <v>52</v>
      </c>
      <c r="I2098" t="s">
        <v>53</v>
      </c>
      <c r="J2098" t="s">
        <v>54</v>
      </c>
      <c r="K2098">
        <v>3</v>
      </c>
      <c r="L2098" t="s">
        <v>55</v>
      </c>
      <c r="M2098" t="s">
        <v>77</v>
      </c>
      <c r="N2098" t="s">
        <v>89</v>
      </c>
      <c r="O2098" s="21" t="s">
        <v>58</v>
      </c>
      <c r="P2098" s="21" t="s">
        <v>126</v>
      </c>
      <c r="Q2098" s="20" t="s">
        <v>217</v>
      </c>
      <c r="R2098" s="21" t="s">
        <v>218</v>
      </c>
      <c r="S2098" s="35">
        <v>1</v>
      </c>
      <c r="T2098" s="22">
        <v>1</v>
      </c>
      <c r="U2098" s="20" t="s">
        <v>62</v>
      </c>
      <c r="V2098" s="20">
        <v>45760</v>
      </c>
      <c r="W2098" s="21">
        <v>4</v>
      </c>
      <c r="X2098" s="20">
        <v>45771</v>
      </c>
      <c r="Y2098" s="20">
        <v>45768</v>
      </c>
      <c r="Z2098" s="48">
        <v>4</v>
      </c>
      <c r="AA2098">
        <v>2025</v>
      </c>
      <c r="AB2098" s="45">
        <v>68743</v>
      </c>
      <c r="AC2098" s="45">
        <v>68743</v>
      </c>
      <c r="AI2098" s="10"/>
      <c r="AK2098" s="10"/>
    </row>
    <row r="2099" spans="1:37">
      <c r="A2099" t="s">
        <v>45</v>
      </c>
      <c r="B2099" t="s">
        <v>46</v>
      </c>
      <c r="C2099" t="s">
        <v>47</v>
      </c>
      <c r="D2099" t="s">
        <v>2577</v>
      </c>
      <c r="E2099" t="s">
        <v>88</v>
      </c>
      <c r="F2099" t="s">
        <v>79</v>
      </c>
      <c r="G2099" t="s">
        <v>51</v>
      </c>
      <c r="H2099" s="20" t="s">
        <v>52</v>
      </c>
      <c r="I2099" t="s">
        <v>53</v>
      </c>
      <c r="J2099" t="s">
        <v>54</v>
      </c>
      <c r="K2099">
        <v>3</v>
      </c>
      <c r="L2099" t="s">
        <v>55</v>
      </c>
      <c r="M2099" t="s">
        <v>77</v>
      </c>
      <c r="N2099" t="s">
        <v>89</v>
      </c>
      <c r="O2099" s="21" t="s">
        <v>58</v>
      </c>
      <c r="P2099" s="21" t="s">
        <v>126</v>
      </c>
      <c r="Q2099" s="20" t="s">
        <v>2578</v>
      </c>
      <c r="R2099" s="21" t="s">
        <v>2579</v>
      </c>
      <c r="S2099" s="35">
        <v>1</v>
      </c>
      <c r="T2099" s="22">
        <v>1</v>
      </c>
      <c r="U2099" s="20" t="s">
        <v>62</v>
      </c>
      <c r="V2099" s="20">
        <v>45760</v>
      </c>
      <c r="W2099" s="21">
        <v>4</v>
      </c>
      <c r="X2099" s="20">
        <v>45768</v>
      </c>
      <c r="Y2099" s="20">
        <v>45763</v>
      </c>
      <c r="Z2099" s="48">
        <v>4</v>
      </c>
      <c r="AA2099">
        <v>2025</v>
      </c>
      <c r="AB2099" s="45">
        <v>56244</v>
      </c>
      <c r="AC2099" s="45">
        <v>56244</v>
      </c>
      <c r="AI2099" s="10"/>
      <c r="AK2099" s="10"/>
    </row>
    <row r="2100" spans="1:37">
      <c r="A2100" t="s">
        <v>45</v>
      </c>
      <c r="B2100" t="s">
        <v>46</v>
      </c>
      <c r="C2100" t="s">
        <v>47</v>
      </c>
      <c r="D2100" t="s">
        <v>2580</v>
      </c>
      <c r="E2100" t="s">
        <v>88</v>
      </c>
      <c r="F2100" t="s">
        <v>79</v>
      </c>
      <c r="G2100" t="s">
        <v>51</v>
      </c>
      <c r="H2100" s="20" t="s">
        <v>52</v>
      </c>
      <c r="I2100" t="s">
        <v>53</v>
      </c>
      <c r="J2100" t="s">
        <v>54</v>
      </c>
      <c r="K2100">
        <v>3</v>
      </c>
      <c r="L2100" t="s">
        <v>55</v>
      </c>
      <c r="M2100" t="s">
        <v>77</v>
      </c>
      <c r="N2100" t="s">
        <v>89</v>
      </c>
      <c r="O2100" s="21" t="s">
        <v>58</v>
      </c>
      <c r="P2100" s="21" t="s">
        <v>119</v>
      </c>
      <c r="Q2100" s="20" t="s">
        <v>603</v>
      </c>
      <c r="R2100" s="21" t="s">
        <v>604</v>
      </c>
      <c r="S2100" s="35">
        <v>1</v>
      </c>
      <c r="T2100" s="22">
        <v>1</v>
      </c>
      <c r="U2100" s="20" t="s">
        <v>62</v>
      </c>
      <c r="V2100" s="20">
        <v>45760</v>
      </c>
      <c r="W2100" s="21">
        <v>4</v>
      </c>
      <c r="X2100" s="20">
        <v>45771</v>
      </c>
      <c r="Y2100" s="20">
        <v>45768</v>
      </c>
      <c r="Z2100" s="48">
        <v>4</v>
      </c>
      <c r="AA2100">
        <v>2025</v>
      </c>
      <c r="AB2100" s="45">
        <v>66661</v>
      </c>
      <c r="AC2100" s="45">
        <v>66661</v>
      </c>
      <c r="AI2100" s="10"/>
      <c r="AK2100" s="10"/>
    </row>
    <row r="2101" spans="1:37">
      <c r="A2101" t="s">
        <v>45</v>
      </c>
      <c r="B2101" t="s">
        <v>46</v>
      </c>
      <c r="C2101" t="s">
        <v>47</v>
      </c>
      <c r="D2101" t="s">
        <v>2581</v>
      </c>
      <c r="E2101" t="s">
        <v>88</v>
      </c>
      <c r="F2101" t="s">
        <v>79</v>
      </c>
      <c r="G2101" t="s">
        <v>51</v>
      </c>
      <c r="H2101" s="20" t="s">
        <v>52</v>
      </c>
      <c r="I2101" t="s">
        <v>53</v>
      </c>
      <c r="J2101" t="s">
        <v>54</v>
      </c>
      <c r="K2101">
        <v>3</v>
      </c>
      <c r="L2101" t="s">
        <v>55</v>
      </c>
      <c r="M2101" t="s">
        <v>77</v>
      </c>
      <c r="N2101" t="s">
        <v>89</v>
      </c>
      <c r="O2101" s="21" t="s">
        <v>58</v>
      </c>
      <c r="P2101" s="21" t="s">
        <v>150</v>
      </c>
      <c r="Q2101" s="20" t="s">
        <v>151</v>
      </c>
      <c r="R2101" s="21" t="s">
        <v>152</v>
      </c>
      <c r="S2101" s="35">
        <v>1</v>
      </c>
      <c r="T2101" s="22">
        <v>1</v>
      </c>
      <c r="U2101" s="20" t="s">
        <v>62</v>
      </c>
      <c r="V2101" s="20">
        <v>45760</v>
      </c>
      <c r="W2101" s="21">
        <v>4</v>
      </c>
      <c r="X2101" s="20">
        <v>45768</v>
      </c>
      <c r="Y2101" s="20">
        <v>45763</v>
      </c>
      <c r="Z2101" s="48">
        <v>4</v>
      </c>
      <c r="AA2101">
        <v>2025</v>
      </c>
      <c r="AB2101" s="45">
        <v>79997</v>
      </c>
      <c r="AC2101" s="45">
        <v>79997</v>
      </c>
      <c r="AI2101" s="10"/>
      <c r="AK2101" s="10"/>
    </row>
    <row r="2102" spans="1:37">
      <c r="A2102" t="s">
        <v>45</v>
      </c>
      <c r="B2102" t="s">
        <v>46</v>
      </c>
      <c r="C2102" t="s">
        <v>47</v>
      </c>
      <c r="D2102" t="s">
        <v>2582</v>
      </c>
      <c r="E2102" t="s">
        <v>88</v>
      </c>
      <c r="F2102" t="s">
        <v>79</v>
      </c>
      <c r="G2102" t="s">
        <v>51</v>
      </c>
      <c r="H2102" s="20" t="s">
        <v>52</v>
      </c>
      <c r="I2102" t="s">
        <v>53</v>
      </c>
      <c r="J2102" t="s">
        <v>54</v>
      </c>
      <c r="K2102">
        <v>3</v>
      </c>
      <c r="L2102" t="s">
        <v>55</v>
      </c>
      <c r="M2102" t="s">
        <v>56</v>
      </c>
      <c r="N2102" t="s">
        <v>57</v>
      </c>
      <c r="O2102" s="21" t="s">
        <v>58</v>
      </c>
      <c r="P2102" s="21" t="s">
        <v>64</v>
      </c>
      <c r="Q2102" s="20" t="s">
        <v>930</v>
      </c>
      <c r="R2102" s="21" t="s">
        <v>931</v>
      </c>
      <c r="S2102" s="35">
        <v>1</v>
      </c>
      <c r="T2102" s="22">
        <v>1</v>
      </c>
      <c r="U2102" s="20" t="s">
        <v>62</v>
      </c>
      <c r="V2102" s="20">
        <v>45760</v>
      </c>
      <c r="W2102" s="21">
        <v>4</v>
      </c>
      <c r="X2102" s="20">
        <v>45768</v>
      </c>
      <c r="Y2102" s="20">
        <v>45763</v>
      </c>
      <c r="Z2102" s="48">
        <v>4</v>
      </c>
      <c r="AA2102">
        <v>2025</v>
      </c>
      <c r="AB2102" s="45">
        <v>56247</v>
      </c>
      <c r="AC2102" s="45">
        <v>56247</v>
      </c>
      <c r="AI2102" s="10"/>
      <c r="AK2102" s="10"/>
    </row>
    <row r="2103" spans="1:37">
      <c r="A2103" t="s">
        <v>45</v>
      </c>
      <c r="B2103" t="s">
        <v>46</v>
      </c>
      <c r="C2103" t="s">
        <v>47</v>
      </c>
      <c r="D2103" t="s">
        <v>2583</v>
      </c>
      <c r="E2103" t="s">
        <v>88</v>
      </c>
      <c r="F2103" t="s">
        <v>79</v>
      </c>
      <c r="G2103" t="s">
        <v>51</v>
      </c>
      <c r="H2103" s="20" t="s">
        <v>52</v>
      </c>
      <c r="I2103" t="s">
        <v>53</v>
      </c>
      <c r="J2103" t="s">
        <v>54</v>
      </c>
      <c r="K2103">
        <v>3</v>
      </c>
      <c r="L2103" t="s">
        <v>55</v>
      </c>
      <c r="M2103" t="s">
        <v>56</v>
      </c>
      <c r="N2103" t="s">
        <v>57</v>
      </c>
      <c r="O2103" s="21" t="s">
        <v>58</v>
      </c>
      <c r="P2103" s="21" t="s">
        <v>207</v>
      </c>
      <c r="Q2103" s="20" t="s">
        <v>462</v>
      </c>
      <c r="R2103" s="21" t="s">
        <v>463</v>
      </c>
      <c r="S2103" s="35">
        <v>1</v>
      </c>
      <c r="T2103" s="22">
        <v>1</v>
      </c>
      <c r="U2103" s="20" t="s">
        <v>62</v>
      </c>
      <c r="V2103" s="20">
        <v>45759</v>
      </c>
      <c r="W2103" s="21">
        <v>4</v>
      </c>
      <c r="X2103" s="20">
        <v>45769</v>
      </c>
      <c r="Y2103" s="20">
        <v>45763</v>
      </c>
      <c r="Z2103" s="48">
        <v>4</v>
      </c>
      <c r="AA2103">
        <v>2025</v>
      </c>
      <c r="AB2103" s="45">
        <v>81246</v>
      </c>
      <c r="AC2103" s="45">
        <v>81246</v>
      </c>
      <c r="AI2103" s="10"/>
      <c r="AK2103" s="10"/>
    </row>
    <row r="2104" spans="1:37">
      <c r="A2104" t="s">
        <v>45</v>
      </c>
      <c r="B2104" t="s">
        <v>46</v>
      </c>
      <c r="C2104" t="s">
        <v>47</v>
      </c>
      <c r="D2104" t="s">
        <v>2584</v>
      </c>
      <c r="E2104" t="s">
        <v>88</v>
      </c>
      <c r="F2104" t="s">
        <v>79</v>
      </c>
      <c r="G2104" t="s">
        <v>51</v>
      </c>
      <c r="H2104" s="20" t="s">
        <v>52</v>
      </c>
      <c r="I2104" t="s">
        <v>53</v>
      </c>
      <c r="J2104" t="s">
        <v>54</v>
      </c>
      <c r="K2104">
        <v>3</v>
      </c>
      <c r="L2104" t="s">
        <v>55</v>
      </c>
      <c r="M2104" t="s">
        <v>77</v>
      </c>
      <c r="N2104" t="s">
        <v>89</v>
      </c>
      <c r="O2104" s="21" t="s">
        <v>58</v>
      </c>
      <c r="P2104" s="21" t="s">
        <v>366</v>
      </c>
      <c r="Q2104" s="20" t="s">
        <v>862</v>
      </c>
      <c r="R2104" s="21" t="s">
        <v>863</v>
      </c>
      <c r="S2104" s="35">
        <v>1</v>
      </c>
      <c r="T2104" s="22">
        <v>1</v>
      </c>
      <c r="U2104" s="20" t="s">
        <v>62</v>
      </c>
      <c r="V2104" s="20">
        <v>45760</v>
      </c>
      <c r="W2104" s="21">
        <v>4</v>
      </c>
      <c r="X2104" s="20">
        <v>45769</v>
      </c>
      <c r="Y2104" s="20">
        <v>45763</v>
      </c>
      <c r="Z2104" s="48">
        <v>4</v>
      </c>
      <c r="AA2104">
        <v>2025</v>
      </c>
      <c r="AB2104" s="45">
        <v>34369</v>
      </c>
      <c r="AC2104" s="45">
        <v>34369</v>
      </c>
      <c r="AI2104" s="10"/>
      <c r="AK2104" s="10"/>
    </row>
    <row r="2105" spans="1:37">
      <c r="A2105" t="s">
        <v>45</v>
      </c>
      <c r="B2105" t="s">
        <v>46</v>
      </c>
      <c r="C2105" t="s">
        <v>47</v>
      </c>
      <c r="D2105" t="s">
        <v>2585</v>
      </c>
      <c r="E2105" t="s">
        <v>88</v>
      </c>
      <c r="F2105" t="s">
        <v>79</v>
      </c>
      <c r="G2105" t="s">
        <v>51</v>
      </c>
      <c r="H2105" s="20" t="s">
        <v>52</v>
      </c>
      <c r="I2105" t="s">
        <v>53</v>
      </c>
      <c r="J2105" t="s">
        <v>54</v>
      </c>
      <c r="K2105">
        <v>3</v>
      </c>
      <c r="L2105" t="s">
        <v>55</v>
      </c>
      <c r="M2105" t="s">
        <v>77</v>
      </c>
      <c r="N2105" t="s">
        <v>89</v>
      </c>
      <c r="O2105" s="21" t="s">
        <v>58</v>
      </c>
      <c r="P2105" s="21" t="s">
        <v>126</v>
      </c>
      <c r="Q2105" s="20" t="s">
        <v>980</v>
      </c>
      <c r="R2105" s="21" t="s">
        <v>981</v>
      </c>
      <c r="S2105" s="35">
        <v>1</v>
      </c>
      <c r="T2105" s="22">
        <v>1</v>
      </c>
      <c r="U2105" s="20" t="s">
        <v>62</v>
      </c>
      <c r="V2105" s="20">
        <v>45757</v>
      </c>
      <c r="W2105" s="21">
        <v>4</v>
      </c>
      <c r="X2105" s="20">
        <v>45769</v>
      </c>
      <c r="Y2105" s="20">
        <v>45763</v>
      </c>
      <c r="Z2105" s="48">
        <v>4</v>
      </c>
      <c r="AA2105">
        <v>2025</v>
      </c>
      <c r="AB2105" s="45">
        <v>62493</v>
      </c>
      <c r="AC2105" s="45">
        <v>62493</v>
      </c>
      <c r="AI2105" s="10"/>
      <c r="AK2105" s="10"/>
    </row>
    <row r="2106" spans="1:37">
      <c r="A2106" t="s">
        <v>45</v>
      </c>
      <c r="B2106" t="s">
        <v>46</v>
      </c>
      <c r="C2106" t="s">
        <v>47</v>
      </c>
      <c r="D2106" t="s">
        <v>2586</v>
      </c>
      <c r="E2106" t="s">
        <v>88</v>
      </c>
      <c r="F2106" t="s">
        <v>79</v>
      </c>
      <c r="G2106" t="s">
        <v>51</v>
      </c>
      <c r="H2106" s="20" t="s">
        <v>52</v>
      </c>
      <c r="I2106" t="s">
        <v>53</v>
      </c>
      <c r="J2106" t="s">
        <v>54</v>
      </c>
      <c r="K2106">
        <v>3</v>
      </c>
      <c r="L2106" t="s">
        <v>55</v>
      </c>
      <c r="M2106" t="s">
        <v>77</v>
      </c>
      <c r="N2106" t="s">
        <v>89</v>
      </c>
      <c r="O2106" s="21" t="s">
        <v>58</v>
      </c>
      <c r="P2106" s="21" t="s">
        <v>119</v>
      </c>
      <c r="Q2106" s="20" t="s">
        <v>603</v>
      </c>
      <c r="R2106" s="21" t="s">
        <v>604</v>
      </c>
      <c r="S2106" s="35">
        <v>1</v>
      </c>
      <c r="T2106" s="22">
        <v>1</v>
      </c>
      <c r="U2106" s="20" t="s">
        <v>62</v>
      </c>
      <c r="V2106" s="20">
        <v>45757</v>
      </c>
      <c r="W2106" s="21">
        <v>4</v>
      </c>
      <c r="X2106" s="20">
        <v>45764</v>
      </c>
      <c r="Y2106" s="20">
        <v>45761</v>
      </c>
      <c r="Z2106" s="48">
        <v>4</v>
      </c>
      <c r="AA2106">
        <v>2025</v>
      </c>
      <c r="AB2106" s="45">
        <v>66661</v>
      </c>
      <c r="AC2106" s="45">
        <v>66661</v>
      </c>
      <c r="AI2106" s="10"/>
      <c r="AK2106" s="10"/>
    </row>
    <row r="2107" spans="1:37">
      <c r="A2107" t="s">
        <v>45</v>
      </c>
      <c r="B2107" t="s">
        <v>46</v>
      </c>
      <c r="C2107" t="s">
        <v>47</v>
      </c>
      <c r="D2107" t="s">
        <v>2587</v>
      </c>
      <c r="E2107" t="s">
        <v>88</v>
      </c>
      <c r="F2107" t="s">
        <v>79</v>
      </c>
      <c r="G2107" t="s">
        <v>51</v>
      </c>
      <c r="H2107" s="20" t="s">
        <v>52</v>
      </c>
      <c r="I2107" t="s">
        <v>53</v>
      </c>
      <c r="J2107" t="s">
        <v>54</v>
      </c>
      <c r="K2107">
        <v>3</v>
      </c>
      <c r="L2107" t="s">
        <v>55</v>
      </c>
      <c r="M2107" t="s">
        <v>77</v>
      </c>
      <c r="N2107" t="s">
        <v>89</v>
      </c>
      <c r="O2107" s="21" t="s">
        <v>58</v>
      </c>
      <c r="P2107" s="21" t="s">
        <v>90</v>
      </c>
      <c r="Q2107" s="20" t="s">
        <v>1685</v>
      </c>
      <c r="R2107" s="21" t="s">
        <v>1686</v>
      </c>
      <c r="S2107" s="35">
        <v>1</v>
      </c>
      <c r="T2107" s="22">
        <v>1</v>
      </c>
      <c r="U2107" s="20" t="s">
        <v>62</v>
      </c>
      <c r="V2107" s="20">
        <v>45757</v>
      </c>
      <c r="W2107" s="21">
        <v>4</v>
      </c>
      <c r="X2107" s="20">
        <v>45768</v>
      </c>
      <c r="Y2107" s="20">
        <v>45763</v>
      </c>
      <c r="Z2107" s="48">
        <v>4</v>
      </c>
      <c r="AA2107">
        <v>2025</v>
      </c>
      <c r="AB2107" s="45">
        <v>62493</v>
      </c>
      <c r="AC2107" s="45">
        <v>62493</v>
      </c>
      <c r="AI2107" s="10"/>
      <c r="AK2107" s="10"/>
    </row>
    <row r="2108" spans="1:37">
      <c r="A2108" t="s">
        <v>45</v>
      </c>
      <c r="B2108" t="s">
        <v>46</v>
      </c>
      <c r="C2108" t="s">
        <v>47</v>
      </c>
      <c r="D2108" t="s">
        <v>2588</v>
      </c>
      <c r="E2108" t="s">
        <v>88</v>
      </c>
      <c r="F2108" t="s">
        <v>79</v>
      </c>
      <c r="G2108" t="s">
        <v>51</v>
      </c>
      <c r="H2108" s="20" t="s">
        <v>52</v>
      </c>
      <c r="I2108" t="s">
        <v>53</v>
      </c>
      <c r="J2108" t="s">
        <v>54</v>
      </c>
      <c r="K2108">
        <v>3</v>
      </c>
      <c r="L2108" t="s">
        <v>55</v>
      </c>
      <c r="M2108" t="s">
        <v>56</v>
      </c>
      <c r="N2108" t="s">
        <v>57</v>
      </c>
      <c r="O2108" s="21" t="s">
        <v>58</v>
      </c>
      <c r="P2108" s="21" t="s">
        <v>64</v>
      </c>
      <c r="Q2108" s="20" t="s">
        <v>112</v>
      </c>
      <c r="R2108" s="21" t="s">
        <v>113</v>
      </c>
      <c r="S2108" s="35">
        <v>1</v>
      </c>
      <c r="T2108" s="22">
        <v>1</v>
      </c>
      <c r="U2108" s="20" t="s">
        <v>62</v>
      </c>
      <c r="V2108" s="20">
        <v>45756</v>
      </c>
      <c r="W2108" s="21">
        <v>4</v>
      </c>
      <c r="X2108" s="20">
        <v>45769</v>
      </c>
      <c r="Y2108" s="20">
        <v>45763</v>
      </c>
      <c r="Z2108" s="48">
        <v>4</v>
      </c>
      <c r="AA2108">
        <v>2025</v>
      </c>
      <c r="AB2108" s="45">
        <v>37494</v>
      </c>
      <c r="AC2108" s="45">
        <v>37494</v>
      </c>
      <c r="AI2108" s="10"/>
      <c r="AK2108" s="10"/>
    </row>
    <row r="2109" spans="1:37">
      <c r="A2109" t="s">
        <v>45</v>
      </c>
      <c r="B2109" t="s">
        <v>46</v>
      </c>
      <c r="C2109" t="s">
        <v>47</v>
      </c>
      <c r="D2109" t="s">
        <v>2589</v>
      </c>
      <c r="E2109" t="s">
        <v>88</v>
      </c>
      <c r="F2109" t="s">
        <v>79</v>
      </c>
      <c r="G2109" t="s">
        <v>51</v>
      </c>
      <c r="H2109" s="20" t="s">
        <v>52</v>
      </c>
      <c r="I2109" t="s">
        <v>53</v>
      </c>
      <c r="J2109" t="s">
        <v>54</v>
      </c>
      <c r="K2109">
        <v>3</v>
      </c>
      <c r="L2109" t="s">
        <v>55</v>
      </c>
      <c r="M2109" t="s">
        <v>77</v>
      </c>
      <c r="N2109" t="s">
        <v>89</v>
      </c>
      <c r="O2109" s="21" t="s">
        <v>58</v>
      </c>
      <c r="P2109" s="21" t="s">
        <v>126</v>
      </c>
      <c r="Q2109" s="20" t="s">
        <v>799</v>
      </c>
      <c r="R2109" s="21" t="s">
        <v>800</v>
      </c>
      <c r="S2109" s="35">
        <v>1</v>
      </c>
      <c r="T2109" s="22">
        <v>1</v>
      </c>
      <c r="U2109" s="20" t="s">
        <v>62</v>
      </c>
      <c r="V2109" s="20">
        <v>45757</v>
      </c>
      <c r="W2109" s="21">
        <v>4</v>
      </c>
      <c r="X2109" s="20">
        <v>45771</v>
      </c>
      <c r="Y2109" s="20">
        <v>45763</v>
      </c>
      <c r="Z2109" s="48">
        <v>4</v>
      </c>
      <c r="AA2109">
        <v>2025</v>
      </c>
      <c r="AB2109" s="45">
        <v>62493</v>
      </c>
      <c r="AC2109" s="45">
        <v>62493</v>
      </c>
      <c r="AI2109" s="10"/>
      <c r="AK2109" s="10"/>
    </row>
    <row r="2110" spans="1:37">
      <c r="A2110" t="s">
        <v>45</v>
      </c>
      <c r="B2110" t="s">
        <v>46</v>
      </c>
      <c r="C2110" t="s">
        <v>47</v>
      </c>
      <c r="D2110" t="s">
        <v>2590</v>
      </c>
      <c r="E2110" t="s">
        <v>88</v>
      </c>
      <c r="F2110" t="s">
        <v>79</v>
      </c>
      <c r="G2110" t="s">
        <v>51</v>
      </c>
      <c r="H2110" s="20" t="s">
        <v>52</v>
      </c>
      <c r="I2110" t="s">
        <v>53</v>
      </c>
      <c r="J2110" t="s">
        <v>54</v>
      </c>
      <c r="K2110">
        <v>3</v>
      </c>
      <c r="L2110" t="s">
        <v>55</v>
      </c>
      <c r="M2110" t="s">
        <v>77</v>
      </c>
      <c r="N2110" t="s">
        <v>89</v>
      </c>
      <c r="O2110" s="21" t="s">
        <v>58</v>
      </c>
      <c r="P2110" s="21" t="s">
        <v>253</v>
      </c>
      <c r="Q2110" s="20" t="s">
        <v>469</v>
      </c>
      <c r="R2110" s="21" t="s">
        <v>470</v>
      </c>
      <c r="S2110" s="35">
        <v>1</v>
      </c>
      <c r="T2110" s="22">
        <v>1</v>
      </c>
      <c r="U2110" s="20" t="s">
        <v>62</v>
      </c>
      <c r="V2110" s="20">
        <v>45757</v>
      </c>
      <c r="W2110" s="21">
        <v>4</v>
      </c>
      <c r="X2110" s="20">
        <v>45771</v>
      </c>
      <c r="Y2110" s="20">
        <v>45768</v>
      </c>
      <c r="Z2110" s="48">
        <v>4</v>
      </c>
      <c r="AA2110">
        <v>2025</v>
      </c>
      <c r="AB2110" s="45">
        <v>46869</v>
      </c>
      <c r="AC2110" s="45">
        <v>46869</v>
      </c>
      <c r="AI2110" s="10"/>
      <c r="AK2110" s="10"/>
    </row>
    <row r="2111" spans="1:37">
      <c r="A2111" t="s">
        <v>45</v>
      </c>
      <c r="B2111" t="s">
        <v>46</v>
      </c>
      <c r="C2111" t="s">
        <v>47</v>
      </c>
      <c r="D2111" t="s">
        <v>2591</v>
      </c>
      <c r="E2111" t="s">
        <v>88</v>
      </c>
      <c r="F2111" t="s">
        <v>79</v>
      </c>
      <c r="G2111" t="s">
        <v>51</v>
      </c>
      <c r="H2111" s="20" t="s">
        <v>52</v>
      </c>
      <c r="I2111" t="s">
        <v>53</v>
      </c>
      <c r="J2111" t="s">
        <v>54</v>
      </c>
      <c r="K2111">
        <v>3</v>
      </c>
      <c r="L2111" t="s">
        <v>55</v>
      </c>
      <c r="M2111" t="s">
        <v>77</v>
      </c>
      <c r="N2111" t="s">
        <v>89</v>
      </c>
      <c r="O2111" s="21" t="s">
        <v>58</v>
      </c>
      <c r="P2111" s="21" t="s">
        <v>119</v>
      </c>
      <c r="Q2111" s="20" t="s">
        <v>988</v>
      </c>
      <c r="R2111" s="21" t="s">
        <v>989</v>
      </c>
      <c r="S2111" s="35">
        <v>1</v>
      </c>
      <c r="T2111" s="22">
        <v>1</v>
      </c>
      <c r="U2111" s="20" t="s">
        <v>62</v>
      </c>
      <c r="V2111" s="20">
        <v>45758</v>
      </c>
      <c r="W2111" s="21">
        <v>4</v>
      </c>
      <c r="X2111" s="20">
        <v>45772</v>
      </c>
      <c r="Y2111" s="20">
        <v>45770</v>
      </c>
      <c r="Z2111" s="48">
        <v>4</v>
      </c>
      <c r="AA2111">
        <v>2025</v>
      </c>
      <c r="AB2111" s="45">
        <v>69992</v>
      </c>
      <c r="AC2111" s="45">
        <v>69992</v>
      </c>
      <c r="AI2111" s="10"/>
      <c r="AK2111" s="10"/>
    </row>
    <row r="2112" spans="1:37">
      <c r="A2112" t="s">
        <v>45</v>
      </c>
      <c r="B2112" t="s">
        <v>46</v>
      </c>
      <c r="C2112" t="s">
        <v>47</v>
      </c>
      <c r="D2112" t="s">
        <v>2592</v>
      </c>
      <c r="E2112" t="s">
        <v>88</v>
      </c>
      <c r="F2112" t="s">
        <v>79</v>
      </c>
      <c r="G2112" t="s">
        <v>51</v>
      </c>
      <c r="H2112" s="20" t="s">
        <v>52</v>
      </c>
      <c r="I2112" t="s">
        <v>53</v>
      </c>
      <c r="J2112" t="s">
        <v>54</v>
      </c>
      <c r="K2112">
        <v>3</v>
      </c>
      <c r="L2112" t="s">
        <v>55</v>
      </c>
      <c r="M2112" t="s">
        <v>77</v>
      </c>
      <c r="N2112" t="s">
        <v>89</v>
      </c>
      <c r="O2112" s="21" t="s">
        <v>58</v>
      </c>
      <c r="P2112" s="21" t="s">
        <v>104</v>
      </c>
      <c r="Q2112" s="20" t="s">
        <v>2377</v>
      </c>
      <c r="R2112" s="21" t="s">
        <v>2378</v>
      </c>
      <c r="S2112" s="35">
        <v>1</v>
      </c>
      <c r="T2112" s="22">
        <v>1</v>
      </c>
      <c r="U2112" s="20" t="s">
        <v>62</v>
      </c>
      <c r="V2112" s="20">
        <v>45758</v>
      </c>
      <c r="W2112" s="21">
        <v>4</v>
      </c>
      <c r="X2112" s="20">
        <v>45772</v>
      </c>
      <c r="Y2112" s="20">
        <v>45770</v>
      </c>
      <c r="Z2112" s="48">
        <v>4</v>
      </c>
      <c r="AA2112">
        <v>2025</v>
      </c>
      <c r="AB2112" s="45">
        <v>49995</v>
      </c>
      <c r="AC2112" s="45">
        <v>49995</v>
      </c>
      <c r="AI2112" s="10"/>
      <c r="AK2112" s="10"/>
    </row>
    <row r="2113" spans="1:37">
      <c r="A2113" t="s">
        <v>45</v>
      </c>
      <c r="B2113" t="s">
        <v>46</v>
      </c>
      <c r="C2113" t="s">
        <v>47</v>
      </c>
      <c r="D2113" t="s">
        <v>2593</v>
      </c>
      <c r="E2113" t="s">
        <v>88</v>
      </c>
      <c r="F2113" t="s">
        <v>79</v>
      </c>
      <c r="G2113" t="s">
        <v>51</v>
      </c>
      <c r="H2113" s="20" t="s">
        <v>52</v>
      </c>
      <c r="I2113" t="s">
        <v>53</v>
      </c>
      <c r="J2113" t="s">
        <v>54</v>
      </c>
      <c r="K2113">
        <v>3</v>
      </c>
      <c r="L2113" t="s">
        <v>55</v>
      </c>
      <c r="M2113" t="s">
        <v>77</v>
      </c>
      <c r="N2113" t="s">
        <v>89</v>
      </c>
      <c r="O2113" s="21" t="s">
        <v>58</v>
      </c>
      <c r="P2113" s="21" t="s">
        <v>90</v>
      </c>
      <c r="Q2113" s="20" t="s">
        <v>163</v>
      </c>
      <c r="R2113" s="21" t="s">
        <v>164</v>
      </c>
      <c r="S2113" s="35">
        <v>1</v>
      </c>
      <c r="T2113" s="22">
        <v>1</v>
      </c>
      <c r="U2113" s="20" t="s">
        <v>62</v>
      </c>
      <c r="V2113" s="20">
        <v>45758</v>
      </c>
      <c r="W2113" s="21">
        <v>4</v>
      </c>
      <c r="X2113" s="20">
        <v>45772</v>
      </c>
      <c r="Y2113" s="20">
        <v>45770</v>
      </c>
      <c r="Z2113" s="48">
        <v>4</v>
      </c>
      <c r="AA2113">
        <v>2025</v>
      </c>
      <c r="AB2113" s="45">
        <v>40620</v>
      </c>
      <c r="AC2113" s="45">
        <v>40620</v>
      </c>
      <c r="AI2113" s="10"/>
      <c r="AK2113" s="10"/>
    </row>
    <row r="2114" spans="1:37">
      <c r="A2114" t="s">
        <v>45</v>
      </c>
      <c r="B2114" t="s">
        <v>46</v>
      </c>
      <c r="C2114" t="s">
        <v>47</v>
      </c>
      <c r="D2114" t="s">
        <v>2594</v>
      </c>
      <c r="E2114" t="s">
        <v>88</v>
      </c>
      <c r="F2114" t="s">
        <v>79</v>
      </c>
      <c r="G2114" t="s">
        <v>51</v>
      </c>
      <c r="H2114" s="20" t="s">
        <v>52</v>
      </c>
      <c r="I2114" t="s">
        <v>53</v>
      </c>
      <c r="J2114" t="s">
        <v>54</v>
      </c>
      <c r="K2114">
        <v>3</v>
      </c>
      <c r="L2114" t="s">
        <v>55</v>
      </c>
      <c r="M2114" t="s">
        <v>77</v>
      </c>
      <c r="N2114" t="s">
        <v>89</v>
      </c>
      <c r="O2114" s="21" t="s">
        <v>58</v>
      </c>
      <c r="P2114" s="21" t="s">
        <v>366</v>
      </c>
      <c r="Q2114" s="20" t="s">
        <v>367</v>
      </c>
      <c r="R2114" s="21" t="s">
        <v>368</v>
      </c>
      <c r="S2114" s="35">
        <v>1</v>
      </c>
      <c r="T2114" s="22">
        <v>1</v>
      </c>
      <c r="U2114" s="20" t="s">
        <v>62</v>
      </c>
      <c r="V2114" s="20">
        <v>45758</v>
      </c>
      <c r="W2114" s="21">
        <v>4</v>
      </c>
      <c r="X2114" s="20">
        <v>45770</v>
      </c>
      <c r="Y2114" s="20">
        <v>45763</v>
      </c>
      <c r="Z2114" s="48">
        <v>4</v>
      </c>
      <c r="AA2114">
        <v>2025</v>
      </c>
      <c r="AB2114" s="45">
        <v>34369</v>
      </c>
      <c r="AC2114" s="45">
        <v>34369</v>
      </c>
      <c r="AI2114" s="10"/>
      <c r="AK2114" s="10"/>
    </row>
    <row r="2115" spans="1:37">
      <c r="A2115" t="s">
        <v>45</v>
      </c>
      <c r="B2115" t="s">
        <v>46</v>
      </c>
      <c r="C2115" t="s">
        <v>47</v>
      </c>
      <c r="D2115" t="s">
        <v>2595</v>
      </c>
      <c r="E2115" t="s">
        <v>88</v>
      </c>
      <c r="F2115" t="s">
        <v>79</v>
      </c>
      <c r="G2115" t="s">
        <v>51</v>
      </c>
      <c r="H2115" s="20" t="s">
        <v>52</v>
      </c>
      <c r="I2115" t="s">
        <v>53</v>
      </c>
      <c r="J2115" t="s">
        <v>54</v>
      </c>
      <c r="K2115">
        <v>3</v>
      </c>
      <c r="L2115" t="s">
        <v>55</v>
      </c>
      <c r="M2115" t="s">
        <v>56</v>
      </c>
      <c r="N2115" t="s">
        <v>57</v>
      </c>
      <c r="O2115" s="21" t="s">
        <v>58</v>
      </c>
      <c r="P2115" s="21" t="s">
        <v>64</v>
      </c>
      <c r="Q2115" s="20" t="s">
        <v>410</v>
      </c>
      <c r="R2115" s="21" t="s">
        <v>411</v>
      </c>
      <c r="S2115" s="35">
        <v>1</v>
      </c>
      <c r="T2115" s="22">
        <v>1</v>
      </c>
      <c r="U2115" s="20" t="s">
        <v>62</v>
      </c>
      <c r="V2115" s="20">
        <v>45759</v>
      </c>
      <c r="W2115" s="21">
        <v>4</v>
      </c>
      <c r="X2115" s="20">
        <v>45768</v>
      </c>
      <c r="Y2115" s="20">
        <v>45763</v>
      </c>
      <c r="Z2115" s="48">
        <v>4</v>
      </c>
      <c r="AA2115">
        <v>2025</v>
      </c>
      <c r="AB2115" s="45">
        <v>46871</v>
      </c>
      <c r="AC2115" s="45">
        <v>46871</v>
      </c>
      <c r="AI2115" s="10"/>
      <c r="AK2115" s="10"/>
    </row>
    <row r="2116" spans="1:37">
      <c r="A2116" t="s">
        <v>45</v>
      </c>
      <c r="B2116" t="s">
        <v>46</v>
      </c>
      <c r="C2116" t="s">
        <v>47</v>
      </c>
      <c r="D2116" t="s">
        <v>2596</v>
      </c>
      <c r="E2116" t="s">
        <v>88</v>
      </c>
      <c r="F2116" t="s">
        <v>79</v>
      </c>
      <c r="G2116" t="s">
        <v>51</v>
      </c>
      <c r="H2116" s="20" t="s">
        <v>52</v>
      </c>
      <c r="I2116" t="s">
        <v>53</v>
      </c>
      <c r="J2116" t="s">
        <v>54</v>
      </c>
      <c r="K2116">
        <v>3</v>
      </c>
      <c r="L2116" t="s">
        <v>55</v>
      </c>
      <c r="M2116" t="s">
        <v>56</v>
      </c>
      <c r="N2116" t="s">
        <v>57</v>
      </c>
      <c r="O2116" s="21" t="s">
        <v>58</v>
      </c>
      <c r="P2116" s="21" t="s">
        <v>64</v>
      </c>
      <c r="Q2116" s="20" t="s">
        <v>230</v>
      </c>
      <c r="R2116" s="21" t="s">
        <v>231</v>
      </c>
      <c r="S2116" s="35">
        <v>1</v>
      </c>
      <c r="T2116" s="22">
        <v>1</v>
      </c>
      <c r="U2116" s="20" t="s">
        <v>62</v>
      </c>
      <c r="V2116" s="20">
        <v>45758</v>
      </c>
      <c r="W2116" s="21">
        <v>4</v>
      </c>
      <c r="X2116" s="20">
        <v>45772</v>
      </c>
      <c r="Y2116" s="20">
        <v>45770</v>
      </c>
      <c r="Z2116" s="48">
        <v>4</v>
      </c>
      <c r="AA2116">
        <v>2025</v>
      </c>
      <c r="AB2116" s="45">
        <v>46871</v>
      </c>
      <c r="AC2116" s="45">
        <v>46871</v>
      </c>
      <c r="AI2116" s="10"/>
      <c r="AK2116" s="10"/>
    </row>
    <row r="2117" spans="1:37">
      <c r="A2117" t="s">
        <v>45</v>
      </c>
      <c r="B2117" t="s">
        <v>46</v>
      </c>
      <c r="C2117" t="s">
        <v>47</v>
      </c>
      <c r="D2117" t="s">
        <v>2597</v>
      </c>
      <c r="E2117" t="s">
        <v>88</v>
      </c>
      <c r="F2117" t="s">
        <v>79</v>
      </c>
      <c r="G2117" t="s">
        <v>51</v>
      </c>
      <c r="H2117" s="20" t="s">
        <v>52</v>
      </c>
      <c r="I2117" t="s">
        <v>53</v>
      </c>
      <c r="J2117" t="s">
        <v>54</v>
      </c>
      <c r="K2117">
        <v>3</v>
      </c>
      <c r="L2117" t="s">
        <v>55</v>
      </c>
      <c r="M2117" t="s">
        <v>56</v>
      </c>
      <c r="N2117" t="s">
        <v>57</v>
      </c>
      <c r="O2117" s="21" t="s">
        <v>58</v>
      </c>
      <c r="P2117" s="21" t="s">
        <v>64</v>
      </c>
      <c r="Q2117" s="20" t="s">
        <v>230</v>
      </c>
      <c r="R2117" s="21" t="s">
        <v>231</v>
      </c>
      <c r="S2117" s="35">
        <v>1</v>
      </c>
      <c r="T2117" s="22">
        <v>1</v>
      </c>
      <c r="U2117" s="20" t="s">
        <v>62</v>
      </c>
      <c r="V2117" s="20">
        <v>45758</v>
      </c>
      <c r="W2117" s="21">
        <v>4</v>
      </c>
      <c r="X2117" s="20">
        <v>45779</v>
      </c>
      <c r="Y2117" s="20">
        <v>45775</v>
      </c>
      <c r="Z2117" s="48">
        <v>4</v>
      </c>
      <c r="AA2117">
        <v>2025</v>
      </c>
      <c r="AB2117" s="45">
        <v>46871</v>
      </c>
      <c r="AC2117" s="45">
        <v>46871</v>
      </c>
      <c r="AI2117" s="10"/>
      <c r="AK2117" s="10"/>
    </row>
    <row r="2118" spans="1:37">
      <c r="A2118" t="s">
        <v>45</v>
      </c>
      <c r="B2118" t="s">
        <v>46</v>
      </c>
      <c r="C2118" t="s">
        <v>47</v>
      </c>
      <c r="D2118" t="s">
        <v>2598</v>
      </c>
      <c r="E2118" t="s">
        <v>88</v>
      </c>
      <c r="F2118" t="s">
        <v>79</v>
      </c>
      <c r="G2118" t="s">
        <v>51</v>
      </c>
      <c r="H2118" s="20" t="s">
        <v>52</v>
      </c>
      <c r="I2118" t="s">
        <v>53</v>
      </c>
      <c r="J2118" t="s">
        <v>54</v>
      </c>
      <c r="K2118">
        <v>3</v>
      </c>
      <c r="L2118" t="s">
        <v>55</v>
      </c>
      <c r="M2118" t="s">
        <v>56</v>
      </c>
      <c r="N2118" t="s">
        <v>57</v>
      </c>
      <c r="O2118" s="21" t="s">
        <v>58</v>
      </c>
      <c r="P2118" s="21" t="s">
        <v>64</v>
      </c>
      <c r="Q2118" s="20" t="s">
        <v>224</v>
      </c>
      <c r="R2118" s="21" t="s">
        <v>225</v>
      </c>
      <c r="S2118" s="35">
        <v>1</v>
      </c>
      <c r="T2118" s="22">
        <v>1</v>
      </c>
      <c r="U2118" s="20" t="s">
        <v>62</v>
      </c>
      <c r="V2118" s="20">
        <v>45755</v>
      </c>
      <c r="W2118" s="21">
        <v>4</v>
      </c>
      <c r="X2118" s="20">
        <v>45764</v>
      </c>
      <c r="Y2118" s="20">
        <v>45761</v>
      </c>
      <c r="Z2118" s="48">
        <v>4</v>
      </c>
      <c r="AA2118">
        <v>2025</v>
      </c>
      <c r="AB2118" s="45">
        <v>113333</v>
      </c>
      <c r="AC2118" s="45">
        <v>113333</v>
      </c>
      <c r="AI2118" s="10"/>
      <c r="AK2118" s="10"/>
    </row>
    <row r="2119" spans="1:37">
      <c r="A2119" t="s">
        <v>45</v>
      </c>
      <c r="B2119" t="s">
        <v>46</v>
      </c>
      <c r="C2119" t="s">
        <v>47</v>
      </c>
      <c r="D2119" t="s">
        <v>2599</v>
      </c>
      <c r="E2119" t="s">
        <v>88</v>
      </c>
      <c r="F2119" t="s">
        <v>79</v>
      </c>
      <c r="G2119" t="s">
        <v>51</v>
      </c>
      <c r="H2119" s="20" t="s">
        <v>52</v>
      </c>
      <c r="I2119" t="s">
        <v>53</v>
      </c>
      <c r="J2119" t="s">
        <v>54</v>
      </c>
      <c r="K2119">
        <v>3</v>
      </c>
      <c r="L2119" t="s">
        <v>55</v>
      </c>
      <c r="M2119" t="s">
        <v>56</v>
      </c>
      <c r="N2119" t="s">
        <v>57</v>
      </c>
      <c r="O2119" s="21" t="s">
        <v>58</v>
      </c>
      <c r="P2119" s="21" t="s">
        <v>64</v>
      </c>
      <c r="Q2119" s="20" t="s">
        <v>518</v>
      </c>
      <c r="R2119" s="21" t="s">
        <v>519</v>
      </c>
      <c r="S2119" s="35">
        <v>1</v>
      </c>
      <c r="T2119" s="22">
        <v>1</v>
      </c>
      <c r="U2119" s="20" t="s">
        <v>62</v>
      </c>
      <c r="V2119" s="20">
        <v>45756</v>
      </c>
      <c r="W2119" s="21">
        <v>4</v>
      </c>
      <c r="X2119" s="20">
        <v>45764</v>
      </c>
      <c r="Y2119" s="20">
        <v>45761</v>
      </c>
      <c r="Z2119" s="48">
        <v>4</v>
      </c>
      <c r="AA2119">
        <v>2025</v>
      </c>
      <c r="AB2119" s="45">
        <v>133325</v>
      </c>
      <c r="AC2119" s="45">
        <v>133325</v>
      </c>
      <c r="AI2119" s="10"/>
      <c r="AK2119" s="10"/>
    </row>
    <row r="2120" spans="1:37">
      <c r="A2120" t="s">
        <v>45</v>
      </c>
      <c r="B2120" t="s">
        <v>46</v>
      </c>
      <c r="C2120" t="s">
        <v>47</v>
      </c>
      <c r="D2120" t="s">
        <v>2600</v>
      </c>
      <c r="E2120" t="s">
        <v>88</v>
      </c>
      <c r="F2120" t="s">
        <v>79</v>
      </c>
      <c r="G2120" t="s">
        <v>51</v>
      </c>
      <c r="H2120" s="20" t="s">
        <v>52</v>
      </c>
      <c r="I2120" t="s">
        <v>53</v>
      </c>
      <c r="J2120" t="s">
        <v>54</v>
      </c>
      <c r="K2120">
        <v>3</v>
      </c>
      <c r="L2120" t="s">
        <v>55</v>
      </c>
      <c r="M2120" t="s">
        <v>77</v>
      </c>
      <c r="N2120" t="s">
        <v>89</v>
      </c>
      <c r="O2120" s="21" t="s">
        <v>58</v>
      </c>
      <c r="P2120" s="21" t="s">
        <v>97</v>
      </c>
      <c r="Q2120" s="20" t="s">
        <v>2601</v>
      </c>
      <c r="R2120" s="21" t="s">
        <v>2602</v>
      </c>
      <c r="S2120" s="35">
        <v>1</v>
      </c>
      <c r="T2120" s="22">
        <v>1</v>
      </c>
      <c r="U2120" s="20" t="s">
        <v>62</v>
      </c>
      <c r="V2120" s="20">
        <v>45758</v>
      </c>
      <c r="W2120" s="21">
        <v>4</v>
      </c>
      <c r="X2120" s="20">
        <v>45771</v>
      </c>
      <c r="Y2120" s="20">
        <v>45768</v>
      </c>
      <c r="Z2120" s="48">
        <v>4</v>
      </c>
      <c r="AA2120">
        <v>2025</v>
      </c>
      <c r="AB2120" s="45">
        <v>63328</v>
      </c>
      <c r="AC2120" s="45">
        <v>63328</v>
      </c>
      <c r="AI2120" s="10"/>
      <c r="AK2120" s="10"/>
    </row>
    <row r="2121" spans="1:37">
      <c r="A2121" t="s">
        <v>45</v>
      </c>
      <c r="B2121" t="s">
        <v>46</v>
      </c>
      <c r="C2121" t="s">
        <v>47</v>
      </c>
      <c r="D2121" t="s">
        <v>2603</v>
      </c>
      <c r="E2121" t="s">
        <v>88</v>
      </c>
      <c r="F2121" t="s">
        <v>79</v>
      </c>
      <c r="G2121" t="s">
        <v>51</v>
      </c>
      <c r="H2121" s="20" t="s">
        <v>52</v>
      </c>
      <c r="I2121" t="s">
        <v>53</v>
      </c>
      <c r="J2121" t="s">
        <v>54</v>
      </c>
      <c r="K2121">
        <v>3</v>
      </c>
      <c r="L2121" t="s">
        <v>55</v>
      </c>
      <c r="M2121" t="s">
        <v>77</v>
      </c>
      <c r="N2121" t="s">
        <v>89</v>
      </c>
      <c r="O2121" s="21" t="s">
        <v>58</v>
      </c>
      <c r="P2121" s="21" t="s">
        <v>150</v>
      </c>
      <c r="Q2121" s="20" t="s">
        <v>848</v>
      </c>
      <c r="R2121" s="21" t="s">
        <v>849</v>
      </c>
      <c r="S2121" s="35">
        <v>1</v>
      </c>
      <c r="T2121" s="22">
        <v>1</v>
      </c>
      <c r="U2121" s="20" t="s">
        <v>62</v>
      </c>
      <c r="V2121" s="20">
        <v>45758</v>
      </c>
      <c r="W2121" s="21">
        <v>4</v>
      </c>
      <c r="X2121" s="20">
        <v>45772</v>
      </c>
      <c r="Y2121" s="20">
        <v>45770</v>
      </c>
      <c r="Z2121" s="48">
        <v>4</v>
      </c>
      <c r="AA2121">
        <v>2025</v>
      </c>
      <c r="AB2121" s="45">
        <v>79997</v>
      </c>
      <c r="AC2121" s="45">
        <v>79997</v>
      </c>
      <c r="AI2121" s="10"/>
      <c r="AK2121" s="10"/>
    </row>
    <row r="2122" spans="1:37">
      <c r="A2122" t="s">
        <v>45</v>
      </c>
      <c r="B2122" t="s">
        <v>46</v>
      </c>
      <c r="C2122" t="s">
        <v>47</v>
      </c>
      <c r="D2122" t="s">
        <v>2604</v>
      </c>
      <c r="E2122" t="s">
        <v>88</v>
      </c>
      <c r="F2122" t="s">
        <v>79</v>
      </c>
      <c r="G2122" t="s">
        <v>51</v>
      </c>
      <c r="H2122" s="20" t="s">
        <v>52</v>
      </c>
      <c r="I2122" t="s">
        <v>53</v>
      </c>
      <c r="J2122" t="s">
        <v>54</v>
      </c>
      <c r="K2122">
        <v>3</v>
      </c>
      <c r="L2122" t="s">
        <v>55</v>
      </c>
      <c r="M2122" t="s">
        <v>77</v>
      </c>
      <c r="N2122" t="s">
        <v>89</v>
      </c>
      <c r="O2122" s="21" t="s">
        <v>58</v>
      </c>
      <c r="P2122" s="21" t="s">
        <v>90</v>
      </c>
      <c r="Q2122" s="20" t="s">
        <v>191</v>
      </c>
      <c r="R2122" s="21" t="s">
        <v>192</v>
      </c>
      <c r="S2122" s="35">
        <v>1</v>
      </c>
      <c r="T2122" s="22">
        <v>1</v>
      </c>
      <c r="U2122" s="20" t="s">
        <v>62</v>
      </c>
      <c r="V2122" s="20">
        <v>45759</v>
      </c>
      <c r="W2122" s="21">
        <v>4</v>
      </c>
      <c r="X2122" s="20">
        <v>45769</v>
      </c>
      <c r="Y2122" s="20">
        <v>45763</v>
      </c>
      <c r="Z2122" s="48">
        <v>4</v>
      </c>
      <c r="AA2122">
        <v>2025</v>
      </c>
      <c r="AB2122" s="45">
        <v>106656</v>
      </c>
      <c r="AC2122" s="45">
        <v>106656</v>
      </c>
      <c r="AI2122" s="10"/>
      <c r="AK2122" s="10"/>
    </row>
    <row r="2123" spans="1:37">
      <c r="A2123" t="s">
        <v>45</v>
      </c>
      <c r="B2123" t="s">
        <v>46</v>
      </c>
      <c r="C2123" t="s">
        <v>47</v>
      </c>
      <c r="D2123" t="s">
        <v>2605</v>
      </c>
      <c r="E2123" t="s">
        <v>88</v>
      </c>
      <c r="F2123" t="s">
        <v>79</v>
      </c>
      <c r="G2123" t="s">
        <v>51</v>
      </c>
      <c r="H2123" s="20" t="s">
        <v>52</v>
      </c>
      <c r="I2123" t="s">
        <v>53</v>
      </c>
      <c r="J2123" t="s">
        <v>54</v>
      </c>
      <c r="K2123">
        <v>3</v>
      </c>
      <c r="L2123" t="s">
        <v>55</v>
      </c>
      <c r="M2123" t="s">
        <v>77</v>
      </c>
      <c r="N2123" t="s">
        <v>89</v>
      </c>
      <c r="O2123" s="21" t="s">
        <v>58</v>
      </c>
      <c r="P2123" s="21" t="s">
        <v>119</v>
      </c>
      <c r="Q2123" s="20" t="s">
        <v>603</v>
      </c>
      <c r="R2123" s="21" t="s">
        <v>604</v>
      </c>
      <c r="S2123" s="35">
        <v>1</v>
      </c>
      <c r="T2123" s="22">
        <v>1</v>
      </c>
      <c r="U2123" s="20" t="s">
        <v>62</v>
      </c>
      <c r="V2123" s="20">
        <v>45759</v>
      </c>
      <c r="W2123" s="21">
        <v>4</v>
      </c>
      <c r="X2123" s="20">
        <v>45770</v>
      </c>
      <c r="Y2123" s="20">
        <v>45763</v>
      </c>
      <c r="Z2123" s="48">
        <v>4</v>
      </c>
      <c r="AA2123">
        <v>2025</v>
      </c>
      <c r="AB2123" s="45">
        <v>66661</v>
      </c>
      <c r="AC2123" s="45">
        <v>66661</v>
      </c>
      <c r="AI2123" s="10"/>
      <c r="AK2123" s="10"/>
    </row>
    <row r="2124" spans="1:37">
      <c r="A2124" t="s">
        <v>45</v>
      </c>
      <c r="B2124" t="s">
        <v>46</v>
      </c>
      <c r="C2124" t="s">
        <v>47</v>
      </c>
      <c r="D2124" t="s">
        <v>2606</v>
      </c>
      <c r="E2124" t="s">
        <v>88</v>
      </c>
      <c r="F2124" t="s">
        <v>79</v>
      </c>
      <c r="G2124" t="s">
        <v>51</v>
      </c>
      <c r="H2124" s="20" t="s">
        <v>52</v>
      </c>
      <c r="I2124" t="s">
        <v>53</v>
      </c>
      <c r="J2124" t="s">
        <v>54</v>
      </c>
      <c r="K2124">
        <v>3</v>
      </c>
      <c r="L2124" t="s">
        <v>55</v>
      </c>
      <c r="M2124" t="s">
        <v>77</v>
      </c>
      <c r="N2124" t="s">
        <v>89</v>
      </c>
      <c r="O2124" s="21" t="s">
        <v>58</v>
      </c>
      <c r="P2124" s="21" t="s">
        <v>119</v>
      </c>
      <c r="Q2124" s="20" t="s">
        <v>939</v>
      </c>
      <c r="R2124" s="21" t="s">
        <v>940</v>
      </c>
      <c r="S2124" s="35">
        <v>1</v>
      </c>
      <c r="T2124" s="22">
        <v>1</v>
      </c>
      <c r="U2124" s="20" t="s">
        <v>62</v>
      </c>
      <c r="V2124" s="20">
        <v>45763</v>
      </c>
      <c r="W2124" s="21">
        <v>4</v>
      </c>
      <c r="X2124" s="20">
        <v>45770</v>
      </c>
      <c r="Y2124" s="20">
        <v>45768</v>
      </c>
      <c r="Z2124" s="48">
        <v>4</v>
      </c>
      <c r="AA2124">
        <v>2025</v>
      </c>
      <c r="AB2124" s="45">
        <v>89995</v>
      </c>
      <c r="AC2124" s="45">
        <v>89995</v>
      </c>
      <c r="AI2124" s="10"/>
      <c r="AK2124" s="10"/>
    </row>
    <row r="2125" spans="1:37">
      <c r="A2125" t="s">
        <v>45</v>
      </c>
      <c r="B2125" t="s">
        <v>46</v>
      </c>
      <c r="C2125" t="s">
        <v>47</v>
      </c>
      <c r="D2125" t="s">
        <v>2607</v>
      </c>
      <c r="E2125" t="s">
        <v>88</v>
      </c>
      <c r="F2125" t="s">
        <v>79</v>
      </c>
      <c r="G2125" t="s">
        <v>51</v>
      </c>
      <c r="H2125" s="20" t="s">
        <v>52</v>
      </c>
      <c r="I2125" t="s">
        <v>53</v>
      </c>
      <c r="J2125" t="s">
        <v>54</v>
      </c>
      <c r="K2125">
        <v>3</v>
      </c>
      <c r="L2125" t="s">
        <v>55</v>
      </c>
      <c r="M2125" t="s">
        <v>56</v>
      </c>
      <c r="N2125" t="s">
        <v>57</v>
      </c>
      <c r="O2125" s="21" t="s">
        <v>58</v>
      </c>
      <c r="P2125" s="21" t="s">
        <v>207</v>
      </c>
      <c r="Q2125" s="20" t="s">
        <v>462</v>
      </c>
      <c r="R2125" s="21" t="s">
        <v>463</v>
      </c>
      <c r="S2125" s="35">
        <v>1</v>
      </c>
      <c r="T2125" s="22">
        <v>1</v>
      </c>
      <c r="U2125" s="20" t="s">
        <v>62</v>
      </c>
      <c r="V2125" s="20">
        <v>45763</v>
      </c>
      <c r="W2125" s="21">
        <v>4</v>
      </c>
      <c r="X2125" s="20">
        <v>45764</v>
      </c>
      <c r="Y2125" s="20">
        <v>45768</v>
      </c>
      <c r="Z2125" s="48">
        <v>4</v>
      </c>
      <c r="AA2125">
        <v>2025</v>
      </c>
      <c r="AB2125" s="45">
        <v>81246</v>
      </c>
      <c r="AC2125" s="45">
        <v>81246</v>
      </c>
      <c r="AI2125" s="10"/>
      <c r="AK2125" s="10"/>
    </row>
    <row r="2126" spans="1:37">
      <c r="A2126" t="s">
        <v>45</v>
      </c>
      <c r="B2126" t="s">
        <v>46</v>
      </c>
      <c r="C2126" t="s">
        <v>47</v>
      </c>
      <c r="D2126" t="s">
        <v>2608</v>
      </c>
      <c r="E2126" t="s">
        <v>88</v>
      </c>
      <c r="F2126" t="s">
        <v>79</v>
      </c>
      <c r="G2126" t="s">
        <v>51</v>
      </c>
      <c r="H2126" s="20" t="s">
        <v>58</v>
      </c>
      <c r="I2126" t="s">
        <v>53</v>
      </c>
      <c r="J2126" t="s">
        <v>54</v>
      </c>
      <c r="K2126">
        <v>3</v>
      </c>
      <c r="L2126" t="s">
        <v>55</v>
      </c>
      <c r="M2126" t="s">
        <v>56</v>
      </c>
      <c r="N2126" t="s">
        <v>57</v>
      </c>
      <c r="O2126" s="21" t="s">
        <v>58</v>
      </c>
      <c r="P2126" s="21" t="s">
        <v>64</v>
      </c>
      <c r="Q2126" s="20" t="s">
        <v>230</v>
      </c>
      <c r="R2126" s="21" t="s">
        <v>231</v>
      </c>
      <c r="S2126" s="35">
        <v>1</v>
      </c>
      <c r="T2126" s="22">
        <v>0</v>
      </c>
      <c r="U2126" s="20" t="s">
        <v>62</v>
      </c>
      <c r="V2126" s="20">
        <v>45764</v>
      </c>
      <c r="W2126" s="21">
        <v>4</v>
      </c>
      <c r="X2126" s="20">
        <v>45777</v>
      </c>
      <c r="Z2126" s="48">
        <v>4</v>
      </c>
      <c r="AA2126">
        <v>2025</v>
      </c>
      <c r="AB2126" s="45">
        <v>46871</v>
      </c>
      <c r="AC2126" s="45">
        <v>0</v>
      </c>
      <c r="AI2126" s="10"/>
      <c r="AK2126" s="10"/>
    </row>
    <row r="2127" spans="1:37">
      <c r="A2127" t="s">
        <v>45</v>
      </c>
      <c r="B2127" t="s">
        <v>46</v>
      </c>
      <c r="C2127" t="s">
        <v>47</v>
      </c>
      <c r="D2127" t="s">
        <v>2609</v>
      </c>
      <c r="E2127" t="s">
        <v>88</v>
      </c>
      <c r="F2127" t="s">
        <v>79</v>
      </c>
      <c r="G2127" t="s">
        <v>51</v>
      </c>
      <c r="H2127" s="20" t="s">
        <v>52</v>
      </c>
      <c r="I2127" t="s">
        <v>53</v>
      </c>
      <c r="J2127" t="s">
        <v>54</v>
      </c>
      <c r="K2127">
        <v>3</v>
      </c>
      <c r="L2127" t="s">
        <v>55</v>
      </c>
      <c r="M2127" t="s">
        <v>56</v>
      </c>
      <c r="N2127" t="s">
        <v>57</v>
      </c>
      <c r="O2127" s="21" t="s">
        <v>58</v>
      </c>
      <c r="P2127" s="21" t="s">
        <v>64</v>
      </c>
      <c r="Q2127" s="20" t="s">
        <v>518</v>
      </c>
      <c r="R2127" s="21" t="s">
        <v>519</v>
      </c>
      <c r="S2127" s="35">
        <v>1</v>
      </c>
      <c r="T2127" s="22">
        <v>1</v>
      </c>
      <c r="U2127" s="20" t="s">
        <v>62</v>
      </c>
      <c r="V2127" s="20">
        <v>45766</v>
      </c>
      <c r="W2127" s="21">
        <v>4</v>
      </c>
      <c r="X2127" s="20">
        <v>45779</v>
      </c>
      <c r="Y2127" s="20">
        <v>45775</v>
      </c>
      <c r="Z2127" s="48">
        <v>4</v>
      </c>
      <c r="AA2127">
        <v>2025</v>
      </c>
      <c r="AB2127" s="45">
        <v>133325</v>
      </c>
      <c r="AC2127" s="45">
        <v>133325</v>
      </c>
      <c r="AI2127" s="10"/>
      <c r="AK2127" s="10"/>
    </row>
    <row r="2128" spans="1:37">
      <c r="A2128" t="s">
        <v>45</v>
      </c>
      <c r="B2128" t="s">
        <v>46</v>
      </c>
      <c r="C2128" t="s">
        <v>47</v>
      </c>
      <c r="D2128" t="s">
        <v>2610</v>
      </c>
      <c r="E2128" t="s">
        <v>88</v>
      </c>
      <c r="F2128" t="s">
        <v>79</v>
      </c>
      <c r="G2128" t="s">
        <v>51</v>
      </c>
      <c r="H2128" s="20" t="s">
        <v>52</v>
      </c>
      <c r="I2128" t="s">
        <v>53</v>
      </c>
      <c r="J2128" t="s">
        <v>54</v>
      </c>
      <c r="K2128">
        <v>3</v>
      </c>
      <c r="L2128" t="s">
        <v>55</v>
      </c>
      <c r="M2128" t="s">
        <v>56</v>
      </c>
      <c r="N2128" t="s">
        <v>57</v>
      </c>
      <c r="O2128" s="21" t="s">
        <v>58</v>
      </c>
      <c r="P2128" s="21" t="s">
        <v>64</v>
      </c>
      <c r="Q2128" s="20" t="s">
        <v>565</v>
      </c>
      <c r="R2128" s="21" t="s">
        <v>566</v>
      </c>
      <c r="S2128" s="35">
        <v>1</v>
      </c>
      <c r="T2128" s="22">
        <v>1</v>
      </c>
      <c r="U2128" s="20" t="s">
        <v>62</v>
      </c>
      <c r="V2128" s="20">
        <v>45766</v>
      </c>
      <c r="W2128" s="21">
        <v>4</v>
      </c>
      <c r="X2128" s="20">
        <v>45776</v>
      </c>
      <c r="Y2128" s="20">
        <v>45772</v>
      </c>
      <c r="Z2128" s="48">
        <v>4</v>
      </c>
      <c r="AA2128">
        <v>2025</v>
      </c>
      <c r="AB2128" s="45">
        <v>28117</v>
      </c>
      <c r="AC2128" s="45">
        <v>28117</v>
      </c>
      <c r="AI2128" s="10"/>
      <c r="AK2128" s="10"/>
    </row>
    <row r="2129" spans="1:37">
      <c r="A2129" t="s">
        <v>45</v>
      </c>
      <c r="B2129" t="s">
        <v>46</v>
      </c>
      <c r="C2129" t="s">
        <v>47</v>
      </c>
      <c r="D2129" t="s">
        <v>2611</v>
      </c>
      <c r="E2129" t="s">
        <v>88</v>
      </c>
      <c r="F2129" t="s">
        <v>79</v>
      </c>
      <c r="G2129" t="s">
        <v>51</v>
      </c>
      <c r="H2129" s="20" t="s">
        <v>52</v>
      </c>
      <c r="I2129" t="s">
        <v>53</v>
      </c>
      <c r="J2129" t="s">
        <v>54</v>
      </c>
      <c r="K2129">
        <v>3</v>
      </c>
      <c r="L2129" t="s">
        <v>55</v>
      </c>
      <c r="M2129" t="s">
        <v>56</v>
      </c>
      <c r="N2129" t="s">
        <v>57</v>
      </c>
      <c r="O2129" s="21" t="s">
        <v>58</v>
      </c>
      <c r="P2129" s="21" t="s">
        <v>64</v>
      </c>
      <c r="Q2129" s="20" t="s">
        <v>230</v>
      </c>
      <c r="R2129" s="21" t="s">
        <v>231</v>
      </c>
      <c r="S2129" s="35">
        <v>1</v>
      </c>
      <c r="T2129" s="22">
        <v>1</v>
      </c>
      <c r="U2129" s="20" t="s">
        <v>62</v>
      </c>
      <c r="V2129" s="20">
        <v>45765</v>
      </c>
      <c r="W2129" s="21">
        <v>4</v>
      </c>
      <c r="X2129" s="20">
        <v>45777</v>
      </c>
      <c r="Y2129" s="20">
        <v>45772</v>
      </c>
      <c r="Z2129" s="48">
        <v>4</v>
      </c>
      <c r="AA2129">
        <v>2025</v>
      </c>
      <c r="AB2129" s="45">
        <v>46871</v>
      </c>
      <c r="AC2129" s="45">
        <v>46871</v>
      </c>
      <c r="AI2129" s="10"/>
      <c r="AK2129" s="10"/>
    </row>
    <row r="2130" spans="1:37">
      <c r="A2130" t="s">
        <v>45</v>
      </c>
      <c r="B2130" t="s">
        <v>46</v>
      </c>
      <c r="C2130" t="s">
        <v>47</v>
      </c>
      <c r="D2130" t="s">
        <v>2612</v>
      </c>
      <c r="E2130" t="s">
        <v>88</v>
      </c>
      <c r="F2130" t="s">
        <v>79</v>
      </c>
      <c r="G2130" t="s">
        <v>51</v>
      </c>
      <c r="H2130" s="20" t="s">
        <v>52</v>
      </c>
      <c r="I2130" t="s">
        <v>53</v>
      </c>
      <c r="J2130" t="s">
        <v>54</v>
      </c>
      <c r="K2130">
        <v>3</v>
      </c>
      <c r="L2130" t="s">
        <v>55</v>
      </c>
      <c r="M2130" t="s">
        <v>56</v>
      </c>
      <c r="N2130" t="s">
        <v>57</v>
      </c>
      <c r="O2130" s="21" t="s">
        <v>58</v>
      </c>
      <c r="P2130" s="21" t="s">
        <v>207</v>
      </c>
      <c r="Q2130" s="20" t="s">
        <v>2613</v>
      </c>
      <c r="R2130" s="21" t="s">
        <v>2614</v>
      </c>
      <c r="S2130" s="35">
        <v>2</v>
      </c>
      <c r="T2130" s="22">
        <v>2</v>
      </c>
      <c r="U2130" s="20" t="s">
        <v>62</v>
      </c>
      <c r="V2130" s="20">
        <v>45765</v>
      </c>
      <c r="W2130" s="21">
        <v>4</v>
      </c>
      <c r="X2130" s="20">
        <v>45775</v>
      </c>
      <c r="Y2130" s="20">
        <v>45770</v>
      </c>
      <c r="Z2130" s="48">
        <v>4</v>
      </c>
      <c r="AA2130">
        <v>2025</v>
      </c>
      <c r="AB2130" s="45">
        <v>97320</v>
      </c>
      <c r="AC2130" s="45">
        <v>97320</v>
      </c>
      <c r="AI2130" s="10"/>
      <c r="AK2130" s="10"/>
    </row>
    <row r="2131" spans="1:37">
      <c r="A2131" t="s">
        <v>45</v>
      </c>
      <c r="B2131" t="s">
        <v>46</v>
      </c>
      <c r="C2131" t="s">
        <v>47</v>
      </c>
      <c r="D2131" t="s">
        <v>2615</v>
      </c>
      <c r="E2131" t="s">
        <v>88</v>
      </c>
      <c r="F2131" t="s">
        <v>79</v>
      </c>
      <c r="G2131" t="s">
        <v>51</v>
      </c>
      <c r="H2131" s="20" t="s">
        <v>52</v>
      </c>
      <c r="I2131" t="s">
        <v>53</v>
      </c>
      <c r="J2131" t="s">
        <v>54</v>
      </c>
      <c r="K2131">
        <v>3</v>
      </c>
      <c r="L2131" t="s">
        <v>55</v>
      </c>
      <c r="M2131" t="s">
        <v>77</v>
      </c>
      <c r="N2131" t="s">
        <v>89</v>
      </c>
      <c r="O2131" s="21" t="s">
        <v>58</v>
      </c>
      <c r="P2131" s="21" t="s">
        <v>90</v>
      </c>
      <c r="Q2131" s="20" t="s">
        <v>163</v>
      </c>
      <c r="R2131" s="21" t="s">
        <v>164</v>
      </c>
      <c r="S2131" s="35">
        <v>1</v>
      </c>
      <c r="T2131" s="22">
        <v>1</v>
      </c>
      <c r="U2131" s="20" t="s">
        <v>62</v>
      </c>
      <c r="V2131" s="20">
        <v>45765</v>
      </c>
      <c r="W2131" s="21">
        <v>4</v>
      </c>
      <c r="X2131" s="20">
        <v>45775</v>
      </c>
      <c r="Y2131" s="20">
        <v>45770</v>
      </c>
      <c r="Z2131" s="48">
        <v>4</v>
      </c>
      <c r="AA2131">
        <v>2025</v>
      </c>
      <c r="AB2131" s="45">
        <v>40620</v>
      </c>
      <c r="AC2131" s="45">
        <v>40620</v>
      </c>
      <c r="AI2131" s="10"/>
      <c r="AK2131" s="10"/>
    </row>
    <row r="2132" spans="1:37">
      <c r="A2132" t="s">
        <v>45</v>
      </c>
      <c r="B2132" t="s">
        <v>46</v>
      </c>
      <c r="C2132" t="s">
        <v>47</v>
      </c>
      <c r="D2132" t="s">
        <v>2616</v>
      </c>
      <c r="E2132" t="s">
        <v>88</v>
      </c>
      <c r="F2132" t="s">
        <v>79</v>
      </c>
      <c r="G2132" t="s">
        <v>51</v>
      </c>
      <c r="H2132" s="20" t="s">
        <v>52</v>
      </c>
      <c r="I2132" t="s">
        <v>53</v>
      </c>
      <c r="J2132" t="s">
        <v>54</v>
      </c>
      <c r="K2132">
        <v>3</v>
      </c>
      <c r="L2132" t="s">
        <v>55</v>
      </c>
      <c r="M2132" t="s">
        <v>77</v>
      </c>
      <c r="N2132" t="s">
        <v>89</v>
      </c>
      <c r="O2132" s="21" t="s">
        <v>58</v>
      </c>
      <c r="P2132" s="21" t="s">
        <v>366</v>
      </c>
      <c r="Q2132" s="20" t="s">
        <v>2617</v>
      </c>
      <c r="R2132" s="21" t="s">
        <v>2618</v>
      </c>
      <c r="S2132" s="35">
        <v>2</v>
      </c>
      <c r="T2132" s="22">
        <v>2</v>
      </c>
      <c r="U2132" s="20" t="s">
        <v>62</v>
      </c>
      <c r="V2132" s="20">
        <v>45765</v>
      </c>
      <c r="W2132" s="21">
        <v>4</v>
      </c>
      <c r="X2132" s="20">
        <v>45776</v>
      </c>
      <c r="Y2132" s="20">
        <v>45770</v>
      </c>
      <c r="Z2132" s="48">
        <v>4</v>
      </c>
      <c r="AA2132">
        <v>2025</v>
      </c>
      <c r="AB2132" s="45">
        <v>68739</v>
      </c>
      <c r="AC2132" s="45">
        <v>68739</v>
      </c>
      <c r="AI2132" s="10"/>
      <c r="AK2132" s="10"/>
    </row>
    <row r="2133" spans="1:37">
      <c r="A2133" t="s">
        <v>45</v>
      </c>
      <c r="B2133" t="s">
        <v>46</v>
      </c>
      <c r="C2133" t="s">
        <v>47</v>
      </c>
      <c r="D2133" t="s">
        <v>2619</v>
      </c>
      <c r="E2133" t="s">
        <v>88</v>
      </c>
      <c r="F2133" t="s">
        <v>79</v>
      </c>
      <c r="G2133" t="s">
        <v>51</v>
      </c>
      <c r="H2133" s="20" t="s">
        <v>52</v>
      </c>
      <c r="I2133" t="s">
        <v>53</v>
      </c>
      <c r="J2133" t="s">
        <v>54</v>
      </c>
      <c r="K2133">
        <v>3</v>
      </c>
      <c r="L2133" t="s">
        <v>55</v>
      </c>
      <c r="M2133" t="s">
        <v>77</v>
      </c>
      <c r="N2133" t="s">
        <v>89</v>
      </c>
      <c r="O2133" s="21" t="s">
        <v>58</v>
      </c>
      <c r="P2133" s="21" t="s">
        <v>119</v>
      </c>
      <c r="Q2133" s="20" t="s">
        <v>968</v>
      </c>
      <c r="R2133" s="21" t="s">
        <v>969</v>
      </c>
      <c r="S2133" s="35">
        <v>1</v>
      </c>
      <c r="T2133" s="22">
        <v>1</v>
      </c>
      <c r="U2133" s="20" t="s">
        <v>62</v>
      </c>
      <c r="V2133" s="20">
        <v>45765</v>
      </c>
      <c r="W2133" s="21">
        <v>4</v>
      </c>
      <c r="X2133" s="20">
        <v>45775</v>
      </c>
      <c r="Y2133" s="20">
        <v>45770</v>
      </c>
      <c r="Z2133" s="48">
        <v>4</v>
      </c>
      <c r="AA2133">
        <v>2025</v>
      </c>
      <c r="AB2133" s="45">
        <v>89995</v>
      </c>
      <c r="AC2133" s="45">
        <v>89995</v>
      </c>
      <c r="AI2133" s="10"/>
      <c r="AK2133" s="10"/>
    </row>
    <row r="2134" spans="1:37">
      <c r="A2134" t="s">
        <v>45</v>
      </c>
      <c r="B2134" t="s">
        <v>46</v>
      </c>
      <c r="C2134" t="s">
        <v>47</v>
      </c>
      <c r="D2134" t="s">
        <v>2620</v>
      </c>
      <c r="E2134" t="s">
        <v>88</v>
      </c>
      <c r="F2134" t="s">
        <v>79</v>
      </c>
      <c r="G2134" t="s">
        <v>51</v>
      </c>
      <c r="H2134" s="20" t="s">
        <v>52</v>
      </c>
      <c r="I2134" t="s">
        <v>53</v>
      </c>
      <c r="J2134" t="s">
        <v>54</v>
      </c>
      <c r="K2134">
        <v>3</v>
      </c>
      <c r="L2134" t="s">
        <v>55</v>
      </c>
      <c r="M2134" t="s">
        <v>77</v>
      </c>
      <c r="N2134" t="s">
        <v>89</v>
      </c>
      <c r="O2134" s="21" t="s">
        <v>58</v>
      </c>
      <c r="P2134" s="21" t="s">
        <v>104</v>
      </c>
      <c r="Q2134" s="20" t="s">
        <v>843</v>
      </c>
      <c r="R2134" s="21" t="s">
        <v>844</v>
      </c>
      <c r="S2134" s="35">
        <v>1</v>
      </c>
      <c r="T2134" s="22">
        <v>1</v>
      </c>
      <c r="U2134" s="20" t="s">
        <v>62</v>
      </c>
      <c r="V2134" s="20">
        <v>45765</v>
      </c>
      <c r="W2134" s="21">
        <v>4</v>
      </c>
      <c r="X2134" s="20">
        <v>45775</v>
      </c>
      <c r="Y2134" s="20">
        <v>45770</v>
      </c>
      <c r="Z2134" s="48">
        <v>4</v>
      </c>
      <c r="AA2134">
        <v>2025</v>
      </c>
      <c r="AB2134" s="45">
        <v>81245</v>
      </c>
      <c r="AC2134" s="45">
        <v>81245</v>
      </c>
      <c r="AI2134" s="10"/>
      <c r="AK2134" s="10"/>
    </row>
    <row r="2135" spans="1:37">
      <c r="A2135" t="s">
        <v>45</v>
      </c>
      <c r="B2135" t="s">
        <v>46</v>
      </c>
      <c r="C2135" t="s">
        <v>47</v>
      </c>
      <c r="D2135" t="s">
        <v>2621</v>
      </c>
      <c r="E2135" t="s">
        <v>88</v>
      </c>
      <c r="F2135" t="s">
        <v>79</v>
      </c>
      <c r="G2135" t="s">
        <v>51</v>
      </c>
      <c r="H2135" s="20" t="s">
        <v>52</v>
      </c>
      <c r="I2135" t="s">
        <v>53</v>
      </c>
      <c r="J2135" t="s">
        <v>54</v>
      </c>
      <c r="K2135">
        <v>3</v>
      </c>
      <c r="L2135" t="s">
        <v>55</v>
      </c>
      <c r="M2135" t="s">
        <v>56</v>
      </c>
      <c r="N2135" t="s">
        <v>57</v>
      </c>
      <c r="O2135" s="21" t="s">
        <v>58</v>
      </c>
      <c r="P2135" s="21" t="s">
        <v>133</v>
      </c>
      <c r="Q2135" s="20" t="s">
        <v>169</v>
      </c>
      <c r="R2135" s="21" t="s">
        <v>170</v>
      </c>
      <c r="S2135" s="35">
        <v>1</v>
      </c>
      <c r="T2135" s="22">
        <v>1</v>
      </c>
      <c r="U2135" s="20" t="s">
        <v>62</v>
      </c>
      <c r="V2135" s="20">
        <v>45766</v>
      </c>
      <c r="W2135" s="21">
        <v>4</v>
      </c>
      <c r="X2135" s="20">
        <v>45775</v>
      </c>
      <c r="Y2135" s="20">
        <v>45772</v>
      </c>
      <c r="Z2135" s="48">
        <v>4</v>
      </c>
      <c r="AA2135">
        <v>2025</v>
      </c>
      <c r="AB2135" s="45">
        <v>42493</v>
      </c>
      <c r="AC2135" s="45">
        <v>42493</v>
      </c>
      <c r="AI2135" s="10"/>
      <c r="AK2135" s="10"/>
    </row>
    <row r="2136" spans="1:37">
      <c r="A2136" t="s">
        <v>45</v>
      </c>
      <c r="B2136" t="s">
        <v>46</v>
      </c>
      <c r="C2136" t="s">
        <v>47</v>
      </c>
      <c r="D2136" t="s">
        <v>2622</v>
      </c>
      <c r="E2136" t="s">
        <v>88</v>
      </c>
      <c r="F2136" t="s">
        <v>79</v>
      </c>
      <c r="G2136" t="s">
        <v>51</v>
      </c>
      <c r="H2136" s="20" t="s">
        <v>52</v>
      </c>
      <c r="I2136" t="s">
        <v>53</v>
      </c>
      <c r="J2136" t="s">
        <v>54</v>
      </c>
      <c r="K2136">
        <v>3</v>
      </c>
      <c r="L2136" t="s">
        <v>55</v>
      </c>
      <c r="M2136" t="s">
        <v>56</v>
      </c>
      <c r="N2136" t="s">
        <v>57</v>
      </c>
      <c r="O2136" s="21" t="s">
        <v>58</v>
      </c>
      <c r="P2136" s="21" t="s">
        <v>207</v>
      </c>
      <c r="Q2136" s="20" t="s">
        <v>950</v>
      </c>
      <c r="R2136" s="21" t="s">
        <v>951</v>
      </c>
      <c r="S2136" s="35">
        <v>1</v>
      </c>
      <c r="T2136" s="22">
        <v>1</v>
      </c>
      <c r="U2136" s="20" t="s">
        <v>62</v>
      </c>
      <c r="V2136" s="20">
        <v>45766</v>
      </c>
      <c r="W2136" s="21">
        <v>4</v>
      </c>
      <c r="X2136" s="20">
        <v>45775</v>
      </c>
      <c r="Y2136" s="20">
        <v>45770</v>
      </c>
      <c r="Z2136" s="48">
        <v>4</v>
      </c>
      <c r="AA2136">
        <v>2025</v>
      </c>
      <c r="AB2136" s="45">
        <v>62494</v>
      </c>
      <c r="AC2136" s="45">
        <v>62494</v>
      </c>
      <c r="AI2136" s="10"/>
      <c r="AK2136" s="10"/>
    </row>
    <row r="2137" spans="1:37">
      <c r="A2137" t="s">
        <v>45</v>
      </c>
      <c r="B2137" t="s">
        <v>46</v>
      </c>
      <c r="C2137" t="s">
        <v>47</v>
      </c>
      <c r="D2137" t="s">
        <v>2623</v>
      </c>
      <c r="E2137" t="s">
        <v>88</v>
      </c>
      <c r="F2137" t="s">
        <v>79</v>
      </c>
      <c r="G2137" t="s">
        <v>51</v>
      </c>
      <c r="H2137" s="20" t="s">
        <v>52</v>
      </c>
      <c r="I2137" t="s">
        <v>53</v>
      </c>
      <c r="J2137" t="s">
        <v>54</v>
      </c>
      <c r="K2137">
        <v>3</v>
      </c>
      <c r="L2137" t="s">
        <v>55</v>
      </c>
      <c r="M2137" t="s">
        <v>77</v>
      </c>
      <c r="N2137" t="s">
        <v>89</v>
      </c>
      <c r="O2137" s="21" t="s">
        <v>58</v>
      </c>
      <c r="P2137" s="21" t="s">
        <v>150</v>
      </c>
      <c r="Q2137" s="20" t="s">
        <v>848</v>
      </c>
      <c r="R2137" s="21" t="s">
        <v>849</v>
      </c>
      <c r="S2137" s="35">
        <v>1</v>
      </c>
      <c r="T2137" s="22">
        <v>1</v>
      </c>
      <c r="U2137" s="20" t="s">
        <v>62</v>
      </c>
      <c r="V2137" s="20">
        <v>45764</v>
      </c>
      <c r="W2137" s="21">
        <v>4</v>
      </c>
      <c r="X2137" s="20">
        <v>45775</v>
      </c>
      <c r="Y2137" s="20">
        <v>45772</v>
      </c>
      <c r="Z2137" s="48">
        <v>4</v>
      </c>
      <c r="AA2137">
        <v>2025</v>
      </c>
      <c r="AB2137" s="45">
        <v>79997</v>
      </c>
      <c r="AC2137" s="45">
        <v>79997</v>
      </c>
      <c r="AI2137" s="10"/>
      <c r="AK2137" s="10"/>
    </row>
    <row r="2138" spans="1:37">
      <c r="A2138" t="s">
        <v>45</v>
      </c>
      <c r="B2138" t="s">
        <v>46</v>
      </c>
      <c r="C2138" t="s">
        <v>47</v>
      </c>
      <c r="D2138" t="s">
        <v>2624</v>
      </c>
      <c r="E2138" t="s">
        <v>88</v>
      </c>
      <c r="F2138" t="s">
        <v>79</v>
      </c>
      <c r="G2138" t="s">
        <v>51</v>
      </c>
      <c r="H2138" s="20" t="s">
        <v>52</v>
      </c>
      <c r="I2138" t="s">
        <v>53</v>
      </c>
      <c r="J2138" t="s">
        <v>54</v>
      </c>
      <c r="K2138">
        <v>3</v>
      </c>
      <c r="L2138" t="s">
        <v>55</v>
      </c>
      <c r="M2138" t="s">
        <v>77</v>
      </c>
      <c r="N2138" t="s">
        <v>89</v>
      </c>
      <c r="O2138" s="21" t="s">
        <v>58</v>
      </c>
      <c r="P2138" s="21" t="s">
        <v>90</v>
      </c>
      <c r="Q2138" s="20" t="s">
        <v>191</v>
      </c>
      <c r="R2138" s="21" t="s">
        <v>192</v>
      </c>
      <c r="S2138" s="35">
        <v>1</v>
      </c>
      <c r="T2138" s="22">
        <v>1</v>
      </c>
      <c r="U2138" s="20" t="s">
        <v>62</v>
      </c>
      <c r="V2138" s="20">
        <v>45764</v>
      </c>
      <c r="W2138" s="21">
        <v>4</v>
      </c>
      <c r="X2138" s="20">
        <v>45775</v>
      </c>
      <c r="Y2138" s="20">
        <v>45772</v>
      </c>
      <c r="Z2138" s="48">
        <v>4</v>
      </c>
      <c r="AA2138">
        <v>2025</v>
      </c>
      <c r="AB2138" s="45">
        <v>106656</v>
      </c>
      <c r="AC2138" s="45">
        <v>106656</v>
      </c>
      <c r="AI2138" s="10"/>
      <c r="AK2138" s="10"/>
    </row>
    <row r="2139" spans="1:37">
      <c r="A2139" t="s">
        <v>45</v>
      </c>
      <c r="B2139" t="s">
        <v>46</v>
      </c>
      <c r="C2139" t="s">
        <v>47</v>
      </c>
      <c r="D2139" t="s">
        <v>2625</v>
      </c>
      <c r="E2139" t="s">
        <v>88</v>
      </c>
      <c r="F2139" t="s">
        <v>79</v>
      </c>
      <c r="G2139" t="s">
        <v>51</v>
      </c>
      <c r="H2139" s="20" t="s">
        <v>52</v>
      </c>
      <c r="I2139" t="s">
        <v>53</v>
      </c>
      <c r="J2139" t="s">
        <v>54</v>
      </c>
      <c r="K2139">
        <v>3</v>
      </c>
      <c r="L2139" t="s">
        <v>55</v>
      </c>
      <c r="M2139" t="s">
        <v>56</v>
      </c>
      <c r="N2139" t="s">
        <v>57</v>
      </c>
      <c r="O2139" s="21" t="s">
        <v>58</v>
      </c>
      <c r="P2139" s="21" t="s">
        <v>133</v>
      </c>
      <c r="Q2139" s="20" t="s">
        <v>373</v>
      </c>
      <c r="R2139" s="21" t="s">
        <v>374</v>
      </c>
      <c r="S2139" s="35">
        <v>1</v>
      </c>
      <c r="T2139" s="22">
        <v>1</v>
      </c>
      <c r="U2139" s="20" t="s">
        <v>62</v>
      </c>
      <c r="V2139" s="20">
        <v>45765</v>
      </c>
      <c r="W2139" s="21">
        <v>4</v>
      </c>
      <c r="X2139" s="20">
        <v>45775</v>
      </c>
      <c r="Y2139" s="20">
        <v>45770</v>
      </c>
      <c r="Z2139" s="48">
        <v>4</v>
      </c>
      <c r="AA2139">
        <v>2025</v>
      </c>
      <c r="AB2139" s="45">
        <v>56247</v>
      </c>
      <c r="AC2139" s="45">
        <v>56247</v>
      </c>
      <c r="AI2139" s="10"/>
      <c r="AK2139" s="10"/>
    </row>
    <row r="2140" spans="1:37">
      <c r="A2140" t="s">
        <v>45</v>
      </c>
      <c r="B2140" t="s">
        <v>46</v>
      </c>
      <c r="C2140" t="s">
        <v>47</v>
      </c>
      <c r="D2140" t="s">
        <v>2626</v>
      </c>
      <c r="E2140" t="s">
        <v>88</v>
      </c>
      <c r="F2140" t="s">
        <v>79</v>
      </c>
      <c r="G2140" t="s">
        <v>51</v>
      </c>
      <c r="H2140" s="20" t="s">
        <v>52</v>
      </c>
      <c r="I2140" t="s">
        <v>53</v>
      </c>
      <c r="J2140" t="s">
        <v>54</v>
      </c>
      <c r="K2140">
        <v>3</v>
      </c>
      <c r="L2140" t="s">
        <v>55</v>
      </c>
      <c r="M2140" t="s">
        <v>77</v>
      </c>
      <c r="N2140" t="s">
        <v>89</v>
      </c>
      <c r="O2140" s="21" t="s">
        <v>58</v>
      </c>
      <c r="P2140" s="21" t="s">
        <v>126</v>
      </c>
      <c r="Q2140" s="20" t="s">
        <v>2518</v>
      </c>
      <c r="R2140" s="21" t="s">
        <v>2519</v>
      </c>
      <c r="S2140" s="35">
        <v>1</v>
      </c>
      <c r="T2140" s="22">
        <v>1</v>
      </c>
      <c r="U2140" s="20" t="s">
        <v>62</v>
      </c>
      <c r="V2140" s="20">
        <v>45764</v>
      </c>
      <c r="W2140" s="21">
        <v>4</v>
      </c>
      <c r="X2140" s="20">
        <v>45775</v>
      </c>
      <c r="Y2140" s="20">
        <v>45772</v>
      </c>
      <c r="Z2140" s="48">
        <v>4</v>
      </c>
      <c r="AA2140">
        <v>2025</v>
      </c>
      <c r="AB2140" s="45">
        <v>28117</v>
      </c>
      <c r="AC2140" s="45">
        <v>28117</v>
      </c>
      <c r="AI2140" s="10"/>
      <c r="AK2140" s="10"/>
    </row>
    <row r="2141" spans="1:37">
      <c r="A2141" t="s">
        <v>45</v>
      </c>
      <c r="B2141" t="s">
        <v>46</v>
      </c>
      <c r="C2141" t="s">
        <v>47</v>
      </c>
      <c r="D2141" t="s">
        <v>2627</v>
      </c>
      <c r="E2141" t="s">
        <v>88</v>
      </c>
      <c r="F2141" t="s">
        <v>79</v>
      </c>
      <c r="G2141" t="s">
        <v>51</v>
      </c>
      <c r="H2141" s="20" t="s">
        <v>52</v>
      </c>
      <c r="I2141" t="s">
        <v>53</v>
      </c>
      <c r="J2141" t="s">
        <v>54</v>
      </c>
      <c r="K2141">
        <v>3</v>
      </c>
      <c r="L2141" t="s">
        <v>55</v>
      </c>
      <c r="M2141" t="s">
        <v>77</v>
      </c>
      <c r="N2141" t="s">
        <v>89</v>
      </c>
      <c r="O2141" s="21" t="s">
        <v>58</v>
      </c>
      <c r="P2141" s="21" t="s">
        <v>126</v>
      </c>
      <c r="Q2141" s="20" t="s">
        <v>2518</v>
      </c>
      <c r="R2141" s="21" t="s">
        <v>2519</v>
      </c>
      <c r="S2141" s="35">
        <v>1</v>
      </c>
      <c r="T2141" s="22">
        <v>1</v>
      </c>
      <c r="U2141" s="20" t="s">
        <v>62</v>
      </c>
      <c r="V2141" s="20">
        <v>45764</v>
      </c>
      <c r="W2141" s="21">
        <v>4</v>
      </c>
      <c r="X2141" s="20">
        <v>45775</v>
      </c>
      <c r="Y2141" s="20">
        <v>45772</v>
      </c>
      <c r="Z2141" s="48">
        <v>4</v>
      </c>
      <c r="AA2141">
        <v>2025</v>
      </c>
      <c r="AB2141" s="45">
        <v>28117</v>
      </c>
      <c r="AC2141" s="45">
        <v>28117</v>
      </c>
      <c r="AI2141" s="10"/>
      <c r="AK2141" s="10"/>
    </row>
    <row r="2142" spans="1:37">
      <c r="A2142" t="s">
        <v>45</v>
      </c>
      <c r="B2142" t="s">
        <v>46</v>
      </c>
      <c r="C2142" t="s">
        <v>47</v>
      </c>
      <c r="D2142" t="s">
        <v>2628</v>
      </c>
      <c r="E2142" t="s">
        <v>88</v>
      </c>
      <c r="F2142" t="s">
        <v>79</v>
      </c>
      <c r="G2142" t="s">
        <v>51</v>
      </c>
      <c r="H2142" s="20" t="s">
        <v>52</v>
      </c>
      <c r="I2142" t="s">
        <v>53</v>
      </c>
      <c r="J2142" t="s">
        <v>54</v>
      </c>
      <c r="K2142">
        <v>3</v>
      </c>
      <c r="L2142" t="s">
        <v>55</v>
      </c>
      <c r="M2142" t="s">
        <v>56</v>
      </c>
      <c r="N2142" t="s">
        <v>57</v>
      </c>
      <c r="O2142" s="21" t="s">
        <v>58</v>
      </c>
      <c r="P2142" s="21" t="s">
        <v>207</v>
      </c>
      <c r="Q2142" s="20" t="s">
        <v>2322</v>
      </c>
      <c r="R2142" s="21" t="s">
        <v>2323</v>
      </c>
      <c r="S2142" s="35">
        <v>1</v>
      </c>
      <c r="T2142" s="22">
        <v>1</v>
      </c>
      <c r="U2142" s="20" t="s">
        <v>62</v>
      </c>
      <c r="V2142" s="20">
        <v>45766</v>
      </c>
      <c r="W2142" s="21">
        <v>4</v>
      </c>
      <c r="X2142" s="20">
        <v>45775</v>
      </c>
      <c r="Y2142" s="20">
        <v>45770</v>
      </c>
      <c r="Z2142" s="48">
        <v>4</v>
      </c>
      <c r="AA2142">
        <v>2025</v>
      </c>
      <c r="AB2142" s="45">
        <v>99991</v>
      </c>
      <c r="AC2142" s="45">
        <v>99991</v>
      </c>
      <c r="AI2142" s="10"/>
      <c r="AK2142" s="10"/>
    </row>
    <row r="2143" spans="1:37">
      <c r="A2143" t="s">
        <v>45</v>
      </c>
      <c r="B2143" t="s">
        <v>46</v>
      </c>
      <c r="C2143" t="s">
        <v>47</v>
      </c>
      <c r="D2143" t="s">
        <v>2629</v>
      </c>
      <c r="E2143" t="s">
        <v>88</v>
      </c>
      <c r="F2143" t="s">
        <v>79</v>
      </c>
      <c r="G2143" t="s">
        <v>51</v>
      </c>
      <c r="H2143" s="20" t="s">
        <v>52</v>
      </c>
      <c r="I2143" t="s">
        <v>53</v>
      </c>
      <c r="J2143" t="s">
        <v>54</v>
      </c>
      <c r="K2143">
        <v>3</v>
      </c>
      <c r="L2143" t="s">
        <v>55</v>
      </c>
      <c r="M2143" t="s">
        <v>77</v>
      </c>
      <c r="N2143" t="s">
        <v>89</v>
      </c>
      <c r="O2143" s="21" t="s">
        <v>58</v>
      </c>
      <c r="P2143" s="21" t="s">
        <v>126</v>
      </c>
      <c r="Q2143" s="20" t="s">
        <v>1044</v>
      </c>
      <c r="R2143" s="21" t="s">
        <v>1045</v>
      </c>
      <c r="S2143" s="35">
        <v>1</v>
      </c>
      <c r="T2143" s="22">
        <v>1</v>
      </c>
      <c r="U2143" s="20" t="s">
        <v>62</v>
      </c>
      <c r="V2143" s="20">
        <v>45766</v>
      </c>
      <c r="W2143" s="21">
        <v>4</v>
      </c>
      <c r="X2143" s="20">
        <v>45775</v>
      </c>
      <c r="Y2143" s="20">
        <v>45770</v>
      </c>
      <c r="Z2143" s="48">
        <v>4</v>
      </c>
      <c r="AA2143">
        <v>2025</v>
      </c>
      <c r="AB2143" s="45">
        <v>66660</v>
      </c>
      <c r="AC2143" s="45">
        <v>66660</v>
      </c>
      <c r="AI2143" s="10"/>
      <c r="AK2143" s="10"/>
    </row>
    <row r="2144" spans="1:37">
      <c r="A2144" t="s">
        <v>45</v>
      </c>
      <c r="B2144" t="s">
        <v>46</v>
      </c>
      <c r="C2144" t="s">
        <v>47</v>
      </c>
      <c r="D2144" t="s">
        <v>2630</v>
      </c>
      <c r="E2144" t="s">
        <v>88</v>
      </c>
      <c r="F2144" t="s">
        <v>79</v>
      </c>
      <c r="G2144" t="s">
        <v>51</v>
      </c>
      <c r="H2144" s="20" t="s">
        <v>52</v>
      </c>
      <c r="I2144" t="s">
        <v>53</v>
      </c>
      <c r="J2144" t="s">
        <v>54</v>
      </c>
      <c r="K2144">
        <v>3</v>
      </c>
      <c r="L2144" t="s">
        <v>55</v>
      </c>
      <c r="M2144" t="s">
        <v>77</v>
      </c>
      <c r="N2144" t="s">
        <v>89</v>
      </c>
      <c r="O2144" s="21" t="s">
        <v>58</v>
      </c>
      <c r="P2144" s="21" t="s">
        <v>119</v>
      </c>
      <c r="Q2144" s="20" t="s">
        <v>903</v>
      </c>
      <c r="R2144" s="21" t="s">
        <v>904</v>
      </c>
      <c r="S2144" s="35">
        <v>1</v>
      </c>
      <c r="T2144" s="22">
        <v>1</v>
      </c>
      <c r="U2144" s="20" t="s">
        <v>62</v>
      </c>
      <c r="V2144" s="20">
        <v>45766</v>
      </c>
      <c r="W2144" s="21">
        <v>4</v>
      </c>
      <c r="X2144" s="20">
        <v>45776</v>
      </c>
      <c r="Y2144" s="20">
        <v>45772</v>
      </c>
      <c r="Z2144" s="48">
        <v>4</v>
      </c>
      <c r="AA2144">
        <v>2025</v>
      </c>
      <c r="AB2144" s="45">
        <v>103324</v>
      </c>
      <c r="AC2144" s="45">
        <v>103324</v>
      </c>
      <c r="AI2144" s="10"/>
      <c r="AK2144" s="10"/>
    </row>
    <row r="2145" spans="1:37">
      <c r="A2145" t="s">
        <v>45</v>
      </c>
      <c r="B2145" t="s">
        <v>46</v>
      </c>
      <c r="C2145" t="s">
        <v>47</v>
      </c>
      <c r="D2145" t="s">
        <v>2631</v>
      </c>
      <c r="E2145" t="s">
        <v>88</v>
      </c>
      <c r="F2145" t="s">
        <v>79</v>
      </c>
      <c r="G2145" t="s">
        <v>51</v>
      </c>
      <c r="H2145" s="20" t="s">
        <v>52</v>
      </c>
      <c r="I2145" t="s">
        <v>53</v>
      </c>
      <c r="J2145" t="s">
        <v>54</v>
      </c>
      <c r="K2145">
        <v>3</v>
      </c>
      <c r="L2145" t="s">
        <v>55</v>
      </c>
      <c r="M2145" t="s">
        <v>56</v>
      </c>
      <c r="N2145" t="s">
        <v>57</v>
      </c>
      <c r="O2145" s="21" t="s">
        <v>58</v>
      </c>
      <c r="P2145" s="21" t="s">
        <v>64</v>
      </c>
      <c r="Q2145" s="20" t="s">
        <v>518</v>
      </c>
      <c r="R2145" s="21" t="s">
        <v>519</v>
      </c>
      <c r="S2145" s="35">
        <v>1</v>
      </c>
      <c r="T2145" s="22">
        <v>1</v>
      </c>
      <c r="U2145" s="20" t="s">
        <v>62</v>
      </c>
      <c r="V2145" s="20">
        <v>45766</v>
      </c>
      <c r="W2145" s="21">
        <v>4</v>
      </c>
      <c r="X2145" s="20">
        <v>45775</v>
      </c>
      <c r="Y2145" s="20">
        <v>45770</v>
      </c>
      <c r="Z2145" s="48">
        <v>4</v>
      </c>
      <c r="AA2145">
        <v>2025</v>
      </c>
      <c r="AB2145" s="45">
        <v>133325</v>
      </c>
      <c r="AC2145" s="45">
        <v>133325</v>
      </c>
      <c r="AI2145" s="10"/>
      <c r="AK2145" s="10"/>
    </row>
    <row r="2146" spans="1:37">
      <c r="A2146" t="s">
        <v>45</v>
      </c>
      <c r="B2146" t="s">
        <v>46</v>
      </c>
      <c r="C2146" t="s">
        <v>47</v>
      </c>
      <c r="D2146" t="s">
        <v>2632</v>
      </c>
      <c r="E2146" t="s">
        <v>88</v>
      </c>
      <c r="F2146" t="s">
        <v>79</v>
      </c>
      <c r="G2146" t="s">
        <v>51</v>
      </c>
      <c r="H2146" s="20" t="s">
        <v>52</v>
      </c>
      <c r="I2146" t="s">
        <v>53</v>
      </c>
      <c r="J2146" t="s">
        <v>54</v>
      </c>
      <c r="K2146">
        <v>3</v>
      </c>
      <c r="L2146" t="s">
        <v>55</v>
      </c>
      <c r="M2146" t="s">
        <v>56</v>
      </c>
      <c r="N2146" t="s">
        <v>57</v>
      </c>
      <c r="O2146" s="21" t="s">
        <v>58</v>
      </c>
      <c r="P2146" s="21" t="s">
        <v>64</v>
      </c>
      <c r="Q2146" s="20" t="s">
        <v>230</v>
      </c>
      <c r="R2146" s="21" t="s">
        <v>231</v>
      </c>
      <c r="S2146" s="35">
        <v>1</v>
      </c>
      <c r="T2146" s="22">
        <v>1</v>
      </c>
      <c r="U2146" s="20" t="s">
        <v>62</v>
      </c>
      <c r="V2146" s="20">
        <v>45766</v>
      </c>
      <c r="W2146" s="21">
        <v>4</v>
      </c>
      <c r="X2146" s="20">
        <v>45777</v>
      </c>
      <c r="Y2146" s="20">
        <v>45772</v>
      </c>
      <c r="Z2146" s="48">
        <v>4</v>
      </c>
      <c r="AA2146">
        <v>2025</v>
      </c>
      <c r="AB2146" s="45">
        <v>46871</v>
      </c>
      <c r="AC2146" s="45">
        <v>46871</v>
      </c>
      <c r="AI2146" s="10"/>
      <c r="AK2146" s="10"/>
    </row>
    <row r="2147" spans="1:37">
      <c r="A2147" t="s">
        <v>45</v>
      </c>
      <c r="B2147" t="s">
        <v>46</v>
      </c>
      <c r="C2147" t="s">
        <v>47</v>
      </c>
      <c r="D2147" t="s">
        <v>2633</v>
      </c>
      <c r="E2147" t="s">
        <v>88</v>
      </c>
      <c r="F2147" t="s">
        <v>79</v>
      </c>
      <c r="G2147" t="s">
        <v>51</v>
      </c>
      <c r="H2147" s="20" t="s">
        <v>52</v>
      </c>
      <c r="I2147" t="s">
        <v>53</v>
      </c>
      <c r="J2147" t="s">
        <v>54</v>
      </c>
      <c r="K2147">
        <v>3</v>
      </c>
      <c r="L2147" t="s">
        <v>55</v>
      </c>
      <c r="M2147" t="s">
        <v>77</v>
      </c>
      <c r="N2147" t="s">
        <v>89</v>
      </c>
      <c r="O2147" s="21" t="s">
        <v>58</v>
      </c>
      <c r="P2147" s="21" t="s">
        <v>90</v>
      </c>
      <c r="Q2147" s="20" t="s">
        <v>1685</v>
      </c>
      <c r="R2147" s="21" t="s">
        <v>1686</v>
      </c>
      <c r="S2147" s="35">
        <v>1</v>
      </c>
      <c r="T2147" s="22">
        <v>1</v>
      </c>
      <c r="U2147" s="20" t="s">
        <v>62</v>
      </c>
      <c r="V2147" s="20">
        <v>45766</v>
      </c>
      <c r="W2147" s="21">
        <v>4</v>
      </c>
      <c r="X2147" s="20">
        <v>45775</v>
      </c>
      <c r="Y2147" s="20">
        <v>45770</v>
      </c>
      <c r="Z2147" s="48">
        <v>4</v>
      </c>
      <c r="AA2147">
        <v>2025</v>
      </c>
      <c r="AB2147" s="45">
        <v>62493</v>
      </c>
      <c r="AC2147" s="45">
        <v>62493</v>
      </c>
      <c r="AI2147" s="10"/>
      <c r="AK2147" s="10"/>
    </row>
    <row r="2148" spans="1:37">
      <c r="A2148" t="s">
        <v>45</v>
      </c>
      <c r="B2148" t="s">
        <v>46</v>
      </c>
      <c r="C2148" t="s">
        <v>47</v>
      </c>
      <c r="D2148" t="s">
        <v>2634</v>
      </c>
      <c r="E2148" t="s">
        <v>88</v>
      </c>
      <c r="F2148" t="s">
        <v>79</v>
      </c>
      <c r="G2148" t="s">
        <v>51</v>
      </c>
      <c r="H2148" s="20" t="s">
        <v>52</v>
      </c>
      <c r="I2148" t="s">
        <v>53</v>
      </c>
      <c r="J2148" t="s">
        <v>54</v>
      </c>
      <c r="K2148">
        <v>3</v>
      </c>
      <c r="L2148" t="s">
        <v>55</v>
      </c>
      <c r="M2148" t="s">
        <v>56</v>
      </c>
      <c r="N2148" t="s">
        <v>57</v>
      </c>
      <c r="O2148" s="21" t="s">
        <v>58</v>
      </c>
      <c r="P2148" s="21" t="s">
        <v>64</v>
      </c>
      <c r="Q2148" s="20" t="s">
        <v>720</v>
      </c>
      <c r="R2148" s="21" t="s">
        <v>721</v>
      </c>
      <c r="S2148" s="35">
        <v>1</v>
      </c>
      <c r="T2148" s="22">
        <v>1</v>
      </c>
      <c r="U2148" s="20" t="s">
        <v>62</v>
      </c>
      <c r="V2148" s="20">
        <v>45767</v>
      </c>
      <c r="W2148" s="21">
        <v>4</v>
      </c>
      <c r="X2148" s="20">
        <v>45775</v>
      </c>
      <c r="Y2148" s="20">
        <v>45772</v>
      </c>
      <c r="Z2148" s="48">
        <v>4</v>
      </c>
      <c r="AA2148">
        <v>2025</v>
      </c>
      <c r="AB2148" s="45">
        <v>56243</v>
      </c>
      <c r="AC2148" s="45">
        <v>56243</v>
      </c>
      <c r="AI2148" s="10"/>
      <c r="AK2148" s="10"/>
    </row>
    <row r="2149" spans="1:37">
      <c r="A2149" t="s">
        <v>45</v>
      </c>
      <c r="B2149" t="s">
        <v>46</v>
      </c>
      <c r="C2149" t="s">
        <v>47</v>
      </c>
      <c r="D2149" t="s">
        <v>2635</v>
      </c>
      <c r="E2149" t="s">
        <v>88</v>
      </c>
      <c r="F2149" t="s">
        <v>79</v>
      </c>
      <c r="G2149" t="s">
        <v>51</v>
      </c>
      <c r="H2149" s="20" t="s">
        <v>52</v>
      </c>
      <c r="I2149" t="s">
        <v>53</v>
      </c>
      <c r="J2149" t="s">
        <v>54</v>
      </c>
      <c r="K2149">
        <v>3</v>
      </c>
      <c r="L2149" t="s">
        <v>55</v>
      </c>
      <c r="M2149" t="s">
        <v>56</v>
      </c>
      <c r="N2149" t="s">
        <v>57</v>
      </c>
      <c r="O2149" s="21" t="s">
        <v>58</v>
      </c>
      <c r="P2149" s="21" t="s">
        <v>64</v>
      </c>
      <c r="Q2149" s="20" t="s">
        <v>385</v>
      </c>
      <c r="R2149" s="21" t="s">
        <v>386</v>
      </c>
      <c r="S2149" s="35">
        <v>1</v>
      </c>
      <c r="T2149" s="22">
        <v>1</v>
      </c>
      <c r="U2149" s="20" t="s">
        <v>62</v>
      </c>
      <c r="V2149" s="20">
        <v>45767</v>
      </c>
      <c r="W2149" s="21">
        <v>4</v>
      </c>
      <c r="X2149" s="20">
        <v>45775</v>
      </c>
      <c r="Y2149" s="20">
        <v>45770</v>
      </c>
      <c r="Z2149" s="48">
        <v>4</v>
      </c>
      <c r="AA2149">
        <v>2025</v>
      </c>
      <c r="AB2149" s="45">
        <v>46869</v>
      </c>
      <c r="AC2149" s="45">
        <v>46869</v>
      </c>
      <c r="AI2149" s="10"/>
      <c r="AK2149" s="10"/>
    </row>
    <row r="2150" spans="1:37">
      <c r="A2150" t="s">
        <v>45</v>
      </c>
      <c r="B2150" t="s">
        <v>46</v>
      </c>
      <c r="C2150" t="s">
        <v>47</v>
      </c>
      <c r="D2150" t="s">
        <v>2636</v>
      </c>
      <c r="E2150" t="s">
        <v>88</v>
      </c>
      <c r="F2150" t="s">
        <v>79</v>
      </c>
      <c r="G2150" t="s">
        <v>51</v>
      </c>
      <c r="H2150" s="20" t="s">
        <v>52</v>
      </c>
      <c r="I2150" t="s">
        <v>53</v>
      </c>
      <c r="J2150" t="s">
        <v>54</v>
      </c>
      <c r="K2150">
        <v>3</v>
      </c>
      <c r="L2150" t="s">
        <v>55</v>
      </c>
      <c r="M2150" t="s">
        <v>77</v>
      </c>
      <c r="N2150" t="s">
        <v>89</v>
      </c>
      <c r="O2150" s="21" t="s">
        <v>58</v>
      </c>
      <c r="P2150" s="21" t="s">
        <v>97</v>
      </c>
      <c r="Q2150" s="20" t="s">
        <v>1652</v>
      </c>
      <c r="R2150" s="21" t="s">
        <v>1653</v>
      </c>
      <c r="S2150" s="35">
        <v>1</v>
      </c>
      <c r="T2150" s="22">
        <v>1</v>
      </c>
      <c r="U2150" s="20" t="s">
        <v>62</v>
      </c>
      <c r="V2150" s="20">
        <v>45766</v>
      </c>
      <c r="W2150" s="21">
        <v>4</v>
      </c>
      <c r="X2150" s="20">
        <v>45775</v>
      </c>
      <c r="Y2150" s="20">
        <v>45770</v>
      </c>
      <c r="Z2150" s="48">
        <v>4</v>
      </c>
      <c r="AA2150">
        <v>2025</v>
      </c>
      <c r="AB2150" s="45">
        <v>40622</v>
      </c>
      <c r="AC2150" s="45">
        <v>40622</v>
      </c>
      <c r="AI2150" s="10"/>
      <c r="AK2150" s="10"/>
    </row>
    <row r="2151" spans="1:37">
      <c r="A2151" t="s">
        <v>45</v>
      </c>
      <c r="B2151" t="s">
        <v>46</v>
      </c>
      <c r="C2151" t="s">
        <v>47</v>
      </c>
      <c r="D2151" t="s">
        <v>2637</v>
      </c>
      <c r="E2151" t="s">
        <v>88</v>
      </c>
      <c r="F2151" t="s">
        <v>79</v>
      </c>
      <c r="G2151" t="s">
        <v>51</v>
      </c>
      <c r="H2151" s="20" t="s">
        <v>52</v>
      </c>
      <c r="I2151" t="s">
        <v>53</v>
      </c>
      <c r="J2151" t="s">
        <v>54</v>
      </c>
      <c r="K2151">
        <v>3</v>
      </c>
      <c r="L2151" t="s">
        <v>55</v>
      </c>
      <c r="M2151" t="s">
        <v>77</v>
      </c>
      <c r="N2151" t="s">
        <v>89</v>
      </c>
      <c r="O2151" s="21" t="s">
        <v>58</v>
      </c>
      <c r="P2151" s="21" t="s">
        <v>126</v>
      </c>
      <c r="Q2151" s="20" t="s">
        <v>960</v>
      </c>
      <c r="R2151" s="21" t="s">
        <v>961</v>
      </c>
      <c r="S2151" s="35">
        <v>1</v>
      </c>
      <c r="T2151" s="22">
        <v>1</v>
      </c>
      <c r="U2151" s="20" t="s">
        <v>62</v>
      </c>
      <c r="V2151" s="20">
        <v>45766</v>
      </c>
      <c r="W2151" s="21">
        <v>4</v>
      </c>
      <c r="X2151" s="20">
        <v>45779</v>
      </c>
      <c r="Y2151" s="20">
        <v>45775</v>
      </c>
      <c r="Z2151" s="48">
        <v>4</v>
      </c>
      <c r="AA2151">
        <v>2025</v>
      </c>
      <c r="AB2151" s="45">
        <v>28119</v>
      </c>
      <c r="AC2151" s="45">
        <v>28119</v>
      </c>
      <c r="AI2151" s="10"/>
      <c r="AK2151" s="10"/>
    </row>
    <row r="2152" spans="1:37">
      <c r="A2152" t="s">
        <v>45</v>
      </c>
      <c r="B2152" t="s">
        <v>46</v>
      </c>
      <c r="C2152" t="s">
        <v>47</v>
      </c>
      <c r="D2152" t="s">
        <v>2638</v>
      </c>
      <c r="E2152" t="s">
        <v>88</v>
      </c>
      <c r="F2152" t="s">
        <v>79</v>
      </c>
      <c r="G2152" t="s">
        <v>51</v>
      </c>
      <c r="H2152" s="20" t="s">
        <v>52</v>
      </c>
      <c r="I2152" t="s">
        <v>53</v>
      </c>
      <c r="J2152" t="s">
        <v>54</v>
      </c>
      <c r="K2152">
        <v>3</v>
      </c>
      <c r="L2152" t="s">
        <v>55</v>
      </c>
      <c r="M2152" t="s">
        <v>77</v>
      </c>
      <c r="N2152" t="s">
        <v>89</v>
      </c>
      <c r="O2152" s="21" t="s">
        <v>58</v>
      </c>
      <c r="P2152" s="21" t="s">
        <v>97</v>
      </c>
      <c r="Q2152" s="20" t="s">
        <v>2440</v>
      </c>
      <c r="R2152" s="21" t="s">
        <v>2441</v>
      </c>
      <c r="S2152" s="35">
        <v>1</v>
      </c>
      <c r="T2152" s="22">
        <v>1</v>
      </c>
      <c r="U2152" s="20" t="s">
        <v>62</v>
      </c>
      <c r="V2152" s="20">
        <v>45766</v>
      </c>
      <c r="W2152" s="21">
        <v>4</v>
      </c>
      <c r="X2152" s="20">
        <v>45776</v>
      </c>
      <c r="Y2152" s="20">
        <v>45772</v>
      </c>
      <c r="Z2152" s="48">
        <v>4</v>
      </c>
      <c r="AA2152">
        <v>2025</v>
      </c>
      <c r="AB2152" s="45">
        <v>31245</v>
      </c>
      <c r="AC2152" s="45">
        <v>31245</v>
      </c>
      <c r="AI2152" s="10"/>
      <c r="AK2152" s="10"/>
    </row>
    <row r="2153" spans="1:37">
      <c r="A2153" t="s">
        <v>45</v>
      </c>
      <c r="B2153" t="s">
        <v>46</v>
      </c>
      <c r="C2153" t="s">
        <v>47</v>
      </c>
      <c r="D2153" t="s">
        <v>2639</v>
      </c>
      <c r="E2153" t="s">
        <v>88</v>
      </c>
      <c r="F2153" t="s">
        <v>79</v>
      </c>
      <c r="G2153" t="s">
        <v>51</v>
      </c>
      <c r="H2153" s="20" t="s">
        <v>52</v>
      </c>
      <c r="I2153" t="s">
        <v>53</v>
      </c>
      <c r="J2153" t="s">
        <v>54</v>
      </c>
      <c r="K2153">
        <v>3</v>
      </c>
      <c r="L2153" t="s">
        <v>55</v>
      </c>
      <c r="M2153" t="s">
        <v>77</v>
      </c>
      <c r="N2153" t="s">
        <v>89</v>
      </c>
      <c r="O2153" s="21" t="s">
        <v>58</v>
      </c>
      <c r="P2153" s="21" t="s">
        <v>97</v>
      </c>
      <c r="Q2153" s="20" t="s">
        <v>108</v>
      </c>
      <c r="R2153" s="21" t="s">
        <v>109</v>
      </c>
      <c r="S2153" s="35">
        <v>1</v>
      </c>
      <c r="T2153" s="22">
        <v>1</v>
      </c>
      <c r="U2153" s="20" t="s">
        <v>62</v>
      </c>
      <c r="V2153" s="20">
        <v>45767</v>
      </c>
      <c r="W2153" s="21">
        <v>4</v>
      </c>
      <c r="X2153" s="20">
        <v>45775</v>
      </c>
      <c r="Y2153" s="20">
        <v>45770</v>
      </c>
      <c r="Z2153" s="48">
        <v>4</v>
      </c>
      <c r="AA2153">
        <v>2025</v>
      </c>
      <c r="AB2153" s="45">
        <v>63327</v>
      </c>
      <c r="AC2153" s="45">
        <v>63327</v>
      </c>
      <c r="AI2153" s="10"/>
      <c r="AK2153" s="10"/>
    </row>
    <row r="2154" spans="1:37">
      <c r="A2154" t="s">
        <v>45</v>
      </c>
      <c r="B2154" t="s">
        <v>46</v>
      </c>
      <c r="C2154" t="s">
        <v>47</v>
      </c>
      <c r="D2154" t="s">
        <v>2640</v>
      </c>
      <c r="E2154" t="s">
        <v>88</v>
      </c>
      <c r="F2154" t="s">
        <v>79</v>
      </c>
      <c r="G2154" t="s">
        <v>51</v>
      </c>
      <c r="H2154" s="20" t="s">
        <v>52</v>
      </c>
      <c r="I2154" t="s">
        <v>53</v>
      </c>
      <c r="J2154" t="s">
        <v>54</v>
      </c>
      <c r="K2154">
        <v>3</v>
      </c>
      <c r="L2154" t="s">
        <v>55</v>
      </c>
      <c r="M2154" t="s">
        <v>77</v>
      </c>
      <c r="N2154" t="s">
        <v>89</v>
      </c>
      <c r="O2154" s="21" t="s">
        <v>58</v>
      </c>
      <c r="P2154" s="21" t="s">
        <v>97</v>
      </c>
      <c r="Q2154" s="20" t="s">
        <v>2641</v>
      </c>
      <c r="R2154" s="21" t="s">
        <v>2642</v>
      </c>
      <c r="S2154" s="35">
        <v>1</v>
      </c>
      <c r="T2154" s="22">
        <v>1</v>
      </c>
      <c r="U2154" s="20" t="s">
        <v>62</v>
      </c>
      <c r="V2154" s="20">
        <v>45767</v>
      </c>
      <c r="W2154" s="21">
        <v>4</v>
      </c>
      <c r="X2154" s="20">
        <v>45779</v>
      </c>
      <c r="Y2154" s="20">
        <v>45770</v>
      </c>
      <c r="Z2154" s="48">
        <v>4</v>
      </c>
      <c r="AA2154">
        <v>2025</v>
      </c>
      <c r="AB2154" s="45">
        <v>31245</v>
      </c>
      <c r="AC2154" s="45">
        <v>31245</v>
      </c>
      <c r="AI2154" s="10"/>
      <c r="AK2154" s="10"/>
    </row>
    <row r="2155" spans="1:37">
      <c r="A2155" t="s">
        <v>45</v>
      </c>
      <c r="B2155" t="s">
        <v>46</v>
      </c>
      <c r="C2155" t="s">
        <v>47</v>
      </c>
      <c r="D2155" t="s">
        <v>2643</v>
      </c>
      <c r="E2155" t="s">
        <v>88</v>
      </c>
      <c r="F2155" t="s">
        <v>79</v>
      </c>
      <c r="G2155" t="s">
        <v>51</v>
      </c>
      <c r="H2155" s="20" t="s">
        <v>52</v>
      </c>
      <c r="I2155" t="s">
        <v>53</v>
      </c>
      <c r="J2155" t="s">
        <v>54</v>
      </c>
      <c r="K2155">
        <v>3</v>
      </c>
      <c r="L2155" t="s">
        <v>55</v>
      </c>
      <c r="M2155" t="s">
        <v>77</v>
      </c>
      <c r="N2155" t="s">
        <v>89</v>
      </c>
      <c r="O2155" s="21" t="s">
        <v>58</v>
      </c>
      <c r="P2155" s="21" t="s">
        <v>150</v>
      </c>
      <c r="Q2155" s="20" t="s">
        <v>268</v>
      </c>
      <c r="R2155" s="21" t="s">
        <v>269</v>
      </c>
      <c r="S2155" s="35">
        <v>1</v>
      </c>
      <c r="T2155" s="22">
        <v>1</v>
      </c>
      <c r="U2155" s="20" t="s">
        <v>62</v>
      </c>
      <c r="V2155" s="20">
        <v>45767</v>
      </c>
      <c r="W2155" s="21">
        <v>4</v>
      </c>
      <c r="X2155" s="20">
        <v>45775</v>
      </c>
      <c r="Y2155" s="20">
        <v>45770</v>
      </c>
      <c r="Z2155" s="48">
        <v>4</v>
      </c>
      <c r="AA2155">
        <v>2025</v>
      </c>
      <c r="AB2155" s="45">
        <v>93329</v>
      </c>
      <c r="AC2155" s="45">
        <v>93329</v>
      </c>
      <c r="AI2155" s="10"/>
      <c r="AK2155" s="10"/>
    </row>
    <row r="2156" spans="1:37">
      <c r="A2156" t="s">
        <v>45</v>
      </c>
      <c r="B2156" t="s">
        <v>46</v>
      </c>
      <c r="C2156" t="s">
        <v>47</v>
      </c>
      <c r="D2156" t="s">
        <v>2644</v>
      </c>
      <c r="E2156" t="s">
        <v>88</v>
      </c>
      <c r="F2156" t="s">
        <v>79</v>
      </c>
      <c r="G2156" t="s">
        <v>51</v>
      </c>
      <c r="H2156" s="20" t="s">
        <v>52</v>
      </c>
      <c r="I2156" t="s">
        <v>53</v>
      </c>
      <c r="J2156" t="s">
        <v>54</v>
      </c>
      <c r="K2156">
        <v>3</v>
      </c>
      <c r="L2156" t="s">
        <v>55</v>
      </c>
      <c r="M2156" t="s">
        <v>77</v>
      </c>
      <c r="N2156" t="s">
        <v>89</v>
      </c>
      <c r="O2156" s="21" t="s">
        <v>58</v>
      </c>
      <c r="P2156" s="21" t="s">
        <v>90</v>
      </c>
      <c r="Q2156" s="20" t="s">
        <v>1071</v>
      </c>
      <c r="R2156" s="21" t="s">
        <v>1072</v>
      </c>
      <c r="S2156" s="35">
        <v>1</v>
      </c>
      <c r="T2156" s="22">
        <v>1</v>
      </c>
      <c r="U2156" s="20" t="s">
        <v>62</v>
      </c>
      <c r="V2156" s="20">
        <v>45767</v>
      </c>
      <c r="W2156" s="21">
        <v>4</v>
      </c>
      <c r="X2156" s="20">
        <v>45775</v>
      </c>
      <c r="Y2156" s="20">
        <v>45770</v>
      </c>
      <c r="Z2156" s="48">
        <v>4</v>
      </c>
      <c r="AA2156">
        <v>2025</v>
      </c>
      <c r="AB2156" s="45">
        <v>124994</v>
      </c>
      <c r="AC2156" s="45">
        <v>124994</v>
      </c>
      <c r="AI2156" s="10"/>
      <c r="AK2156" s="10"/>
    </row>
    <row r="2157" spans="1:37">
      <c r="A2157" t="s">
        <v>45</v>
      </c>
      <c r="B2157" t="s">
        <v>46</v>
      </c>
      <c r="C2157" t="s">
        <v>47</v>
      </c>
      <c r="D2157" t="s">
        <v>2645</v>
      </c>
      <c r="E2157" t="s">
        <v>88</v>
      </c>
      <c r="F2157" t="s">
        <v>79</v>
      </c>
      <c r="G2157" t="s">
        <v>51</v>
      </c>
      <c r="H2157" s="20" t="s">
        <v>52</v>
      </c>
      <c r="I2157" t="s">
        <v>53</v>
      </c>
      <c r="J2157" t="s">
        <v>54</v>
      </c>
      <c r="K2157">
        <v>3</v>
      </c>
      <c r="L2157" t="s">
        <v>55</v>
      </c>
      <c r="M2157" t="s">
        <v>56</v>
      </c>
      <c r="N2157" t="s">
        <v>57</v>
      </c>
      <c r="O2157" s="21" t="s">
        <v>58</v>
      </c>
      <c r="P2157" s="21" t="s">
        <v>64</v>
      </c>
      <c r="Q2157" s="20" t="s">
        <v>230</v>
      </c>
      <c r="R2157" s="21" t="s">
        <v>231</v>
      </c>
      <c r="S2157" s="35">
        <v>1</v>
      </c>
      <c r="T2157" s="22">
        <v>1</v>
      </c>
      <c r="U2157" s="20" t="s">
        <v>62</v>
      </c>
      <c r="V2157" s="20">
        <v>45766</v>
      </c>
      <c r="W2157" s="21">
        <v>4</v>
      </c>
      <c r="X2157" s="20">
        <v>45775</v>
      </c>
      <c r="Y2157" s="20">
        <v>45770</v>
      </c>
      <c r="Z2157" s="48">
        <v>4</v>
      </c>
      <c r="AA2157">
        <v>2025</v>
      </c>
      <c r="AB2157" s="45">
        <v>46871</v>
      </c>
      <c r="AC2157" s="45">
        <v>46871</v>
      </c>
      <c r="AI2157" s="10"/>
      <c r="AK2157" s="10"/>
    </row>
    <row r="2158" spans="1:37">
      <c r="A2158" t="s">
        <v>45</v>
      </c>
      <c r="B2158" t="s">
        <v>46</v>
      </c>
      <c r="C2158" t="s">
        <v>47</v>
      </c>
      <c r="D2158" t="s">
        <v>2646</v>
      </c>
      <c r="E2158" t="s">
        <v>88</v>
      </c>
      <c r="F2158" t="s">
        <v>79</v>
      </c>
      <c r="G2158" t="s">
        <v>51</v>
      </c>
      <c r="H2158" s="20" t="s">
        <v>52</v>
      </c>
      <c r="I2158" t="s">
        <v>53</v>
      </c>
      <c r="J2158" t="s">
        <v>54</v>
      </c>
      <c r="K2158">
        <v>3</v>
      </c>
      <c r="L2158" t="s">
        <v>55</v>
      </c>
      <c r="M2158" t="s">
        <v>56</v>
      </c>
      <c r="N2158" t="s">
        <v>57</v>
      </c>
      <c r="O2158" s="21" t="s">
        <v>58</v>
      </c>
      <c r="P2158" s="21" t="s">
        <v>522</v>
      </c>
      <c r="Q2158" s="20" t="s">
        <v>2013</v>
      </c>
      <c r="R2158" s="21" t="s">
        <v>2014</v>
      </c>
      <c r="S2158" s="35">
        <v>2</v>
      </c>
      <c r="T2158" s="22">
        <v>2</v>
      </c>
      <c r="U2158" s="20" t="s">
        <v>62</v>
      </c>
      <c r="V2158" s="20">
        <v>45766</v>
      </c>
      <c r="W2158" s="21">
        <v>4</v>
      </c>
      <c r="X2158" s="20">
        <v>45776</v>
      </c>
      <c r="Y2158" s="20">
        <v>45772</v>
      </c>
      <c r="Z2158" s="48">
        <v>4</v>
      </c>
      <c r="AA2158">
        <v>2025</v>
      </c>
      <c r="AB2158" s="45">
        <v>62488</v>
      </c>
      <c r="AC2158" s="45">
        <v>62488</v>
      </c>
      <c r="AI2158" s="10"/>
      <c r="AK2158" s="10"/>
    </row>
    <row r="2159" spans="1:37">
      <c r="A2159" t="s">
        <v>45</v>
      </c>
      <c r="B2159" t="s">
        <v>46</v>
      </c>
      <c r="C2159" t="s">
        <v>47</v>
      </c>
      <c r="D2159" t="s">
        <v>2647</v>
      </c>
      <c r="E2159" t="s">
        <v>88</v>
      </c>
      <c r="F2159" t="s">
        <v>79</v>
      </c>
      <c r="G2159" t="s">
        <v>51</v>
      </c>
      <c r="H2159" s="20" t="s">
        <v>52</v>
      </c>
      <c r="I2159" t="s">
        <v>53</v>
      </c>
      <c r="J2159" t="s">
        <v>54</v>
      </c>
      <c r="K2159">
        <v>3</v>
      </c>
      <c r="L2159" t="s">
        <v>55</v>
      </c>
      <c r="M2159" t="s">
        <v>56</v>
      </c>
      <c r="N2159" t="s">
        <v>57</v>
      </c>
      <c r="O2159" s="21" t="s">
        <v>58</v>
      </c>
      <c r="P2159" s="21" t="s">
        <v>64</v>
      </c>
      <c r="Q2159" s="20" t="s">
        <v>2648</v>
      </c>
      <c r="R2159" s="21" t="s">
        <v>2649</v>
      </c>
      <c r="S2159" s="35">
        <v>1</v>
      </c>
      <c r="T2159" s="22">
        <v>1</v>
      </c>
      <c r="U2159" s="20" t="s">
        <v>62</v>
      </c>
      <c r="V2159" s="20">
        <v>45767</v>
      </c>
      <c r="W2159" s="21">
        <v>4</v>
      </c>
      <c r="X2159" s="20">
        <v>45775</v>
      </c>
      <c r="Y2159" s="20">
        <v>45770</v>
      </c>
      <c r="Z2159" s="48">
        <v>4</v>
      </c>
      <c r="AA2159">
        <v>2025</v>
      </c>
      <c r="AB2159" s="45">
        <v>181231</v>
      </c>
      <c r="AC2159" s="45">
        <v>181231</v>
      </c>
      <c r="AI2159" s="10"/>
      <c r="AK2159" s="10"/>
    </row>
    <row r="2160" spans="1:37">
      <c r="A2160" t="s">
        <v>45</v>
      </c>
      <c r="B2160" t="s">
        <v>46</v>
      </c>
      <c r="C2160" t="s">
        <v>47</v>
      </c>
      <c r="D2160" t="s">
        <v>2650</v>
      </c>
      <c r="E2160" t="s">
        <v>88</v>
      </c>
      <c r="F2160" t="s">
        <v>79</v>
      </c>
      <c r="G2160" t="s">
        <v>51</v>
      </c>
      <c r="H2160" s="20" t="s">
        <v>52</v>
      </c>
      <c r="I2160" t="s">
        <v>53</v>
      </c>
      <c r="J2160" t="s">
        <v>54</v>
      </c>
      <c r="K2160">
        <v>3</v>
      </c>
      <c r="L2160" t="s">
        <v>55</v>
      </c>
      <c r="M2160" t="s">
        <v>77</v>
      </c>
      <c r="N2160" t="s">
        <v>89</v>
      </c>
      <c r="O2160" s="21" t="s">
        <v>58</v>
      </c>
      <c r="P2160" s="21" t="s">
        <v>97</v>
      </c>
      <c r="Q2160" s="20" t="s">
        <v>296</v>
      </c>
      <c r="R2160" s="21" t="s">
        <v>297</v>
      </c>
      <c r="S2160" s="35">
        <v>1</v>
      </c>
      <c r="T2160" s="22">
        <v>1</v>
      </c>
      <c r="U2160" s="20" t="s">
        <v>62</v>
      </c>
      <c r="V2160" s="20">
        <v>45767</v>
      </c>
      <c r="W2160" s="21">
        <v>4</v>
      </c>
      <c r="X2160" s="20">
        <v>45775</v>
      </c>
      <c r="Y2160" s="20">
        <v>45770</v>
      </c>
      <c r="Z2160" s="48">
        <v>4</v>
      </c>
      <c r="AA2160">
        <v>2025</v>
      </c>
      <c r="AB2160" s="45">
        <v>56247</v>
      </c>
      <c r="AC2160" s="45">
        <v>56247</v>
      </c>
      <c r="AI2160" s="10"/>
      <c r="AK2160" s="10"/>
    </row>
    <row r="2161" spans="1:37">
      <c r="A2161" t="s">
        <v>45</v>
      </c>
      <c r="B2161" t="s">
        <v>46</v>
      </c>
      <c r="C2161" t="s">
        <v>47</v>
      </c>
      <c r="D2161" t="s">
        <v>2651</v>
      </c>
      <c r="E2161" t="s">
        <v>88</v>
      </c>
      <c r="F2161" t="s">
        <v>79</v>
      </c>
      <c r="G2161" t="s">
        <v>51</v>
      </c>
      <c r="H2161" s="20" t="s">
        <v>52</v>
      </c>
      <c r="I2161" t="s">
        <v>53</v>
      </c>
      <c r="J2161" t="s">
        <v>54</v>
      </c>
      <c r="K2161">
        <v>3</v>
      </c>
      <c r="L2161" t="s">
        <v>55</v>
      </c>
      <c r="M2161" t="s">
        <v>77</v>
      </c>
      <c r="N2161" t="s">
        <v>89</v>
      </c>
      <c r="O2161" s="21" t="s">
        <v>58</v>
      </c>
      <c r="P2161" s="21" t="s">
        <v>119</v>
      </c>
      <c r="Q2161" s="20" t="s">
        <v>603</v>
      </c>
      <c r="R2161" s="21" t="s">
        <v>604</v>
      </c>
      <c r="S2161" s="35">
        <v>1</v>
      </c>
      <c r="T2161" s="22">
        <v>1</v>
      </c>
      <c r="U2161" s="20" t="s">
        <v>62</v>
      </c>
      <c r="V2161" s="20">
        <v>45767</v>
      </c>
      <c r="W2161" s="21">
        <v>4</v>
      </c>
      <c r="X2161" s="20">
        <v>45775</v>
      </c>
      <c r="Y2161" s="20">
        <v>45770</v>
      </c>
      <c r="Z2161" s="48">
        <v>4</v>
      </c>
      <c r="AA2161">
        <v>2025</v>
      </c>
      <c r="AB2161" s="45">
        <v>66661</v>
      </c>
      <c r="AC2161" s="45">
        <v>66661</v>
      </c>
      <c r="AI2161" s="10"/>
      <c r="AK2161" s="10"/>
    </row>
    <row r="2162" spans="1:37">
      <c r="A2162" t="s">
        <v>45</v>
      </c>
      <c r="B2162" t="s">
        <v>46</v>
      </c>
      <c r="C2162" t="s">
        <v>47</v>
      </c>
      <c r="D2162" t="s">
        <v>2652</v>
      </c>
      <c r="E2162" t="s">
        <v>88</v>
      </c>
      <c r="F2162" t="s">
        <v>79</v>
      </c>
      <c r="G2162" t="s">
        <v>51</v>
      </c>
      <c r="H2162" s="20" t="s">
        <v>52</v>
      </c>
      <c r="I2162" t="s">
        <v>53</v>
      </c>
      <c r="J2162" t="s">
        <v>54</v>
      </c>
      <c r="K2162">
        <v>3</v>
      </c>
      <c r="L2162" t="s">
        <v>55</v>
      </c>
      <c r="M2162" t="s">
        <v>77</v>
      </c>
      <c r="N2162" t="s">
        <v>89</v>
      </c>
      <c r="O2162" s="21" t="s">
        <v>58</v>
      </c>
      <c r="P2162" s="21" t="s">
        <v>126</v>
      </c>
      <c r="Q2162" s="20" t="s">
        <v>1175</v>
      </c>
      <c r="R2162" s="21" t="s">
        <v>1176</v>
      </c>
      <c r="S2162" s="35">
        <v>1</v>
      </c>
      <c r="T2162" s="22">
        <v>1</v>
      </c>
      <c r="U2162" s="20" t="s">
        <v>62</v>
      </c>
      <c r="V2162" s="20">
        <v>45766</v>
      </c>
      <c r="W2162" s="21">
        <v>4</v>
      </c>
      <c r="X2162" s="20">
        <v>45775</v>
      </c>
      <c r="Y2162" s="20">
        <v>45770</v>
      </c>
      <c r="Z2162" s="48">
        <v>4</v>
      </c>
      <c r="AA2162">
        <v>2025</v>
      </c>
      <c r="AB2162" s="45">
        <v>56247</v>
      </c>
      <c r="AC2162" s="45">
        <v>56247</v>
      </c>
      <c r="AI2162" s="10"/>
      <c r="AK2162" s="10"/>
    </row>
    <row r="2163" spans="1:37">
      <c r="A2163" t="s">
        <v>45</v>
      </c>
      <c r="B2163" t="s">
        <v>46</v>
      </c>
      <c r="C2163" t="s">
        <v>47</v>
      </c>
      <c r="D2163" t="s">
        <v>2653</v>
      </c>
      <c r="E2163" t="s">
        <v>88</v>
      </c>
      <c r="F2163" t="s">
        <v>79</v>
      </c>
      <c r="G2163" t="s">
        <v>51</v>
      </c>
      <c r="H2163" s="20" t="s">
        <v>52</v>
      </c>
      <c r="I2163" t="s">
        <v>53</v>
      </c>
      <c r="J2163" t="s">
        <v>54</v>
      </c>
      <c r="K2163">
        <v>3</v>
      </c>
      <c r="L2163" t="s">
        <v>55</v>
      </c>
      <c r="M2163" t="s">
        <v>77</v>
      </c>
      <c r="N2163" t="s">
        <v>89</v>
      </c>
      <c r="O2163" s="21" t="s">
        <v>58</v>
      </c>
      <c r="P2163" s="21" t="s">
        <v>119</v>
      </c>
      <c r="Q2163" s="20" t="s">
        <v>120</v>
      </c>
      <c r="R2163" s="21" t="s">
        <v>121</v>
      </c>
      <c r="S2163" s="35">
        <v>1</v>
      </c>
      <c r="T2163" s="22">
        <v>1</v>
      </c>
      <c r="U2163" s="20" t="s">
        <v>62</v>
      </c>
      <c r="V2163" s="20">
        <v>45767</v>
      </c>
      <c r="W2163" s="21">
        <v>4</v>
      </c>
      <c r="X2163" s="20">
        <v>45775</v>
      </c>
      <c r="Y2163" s="20">
        <v>45770</v>
      </c>
      <c r="Z2163" s="48">
        <v>4</v>
      </c>
      <c r="AA2163">
        <v>2025</v>
      </c>
      <c r="AB2163" s="45">
        <v>89995</v>
      </c>
      <c r="AC2163" s="45">
        <v>89995</v>
      </c>
      <c r="AI2163" s="10"/>
      <c r="AK2163" s="10"/>
    </row>
    <row r="2164" spans="1:37">
      <c r="A2164" t="s">
        <v>45</v>
      </c>
      <c r="B2164" t="s">
        <v>46</v>
      </c>
      <c r="C2164" t="s">
        <v>47</v>
      </c>
      <c r="D2164" t="s">
        <v>2654</v>
      </c>
      <c r="E2164" t="s">
        <v>49</v>
      </c>
      <c r="F2164" t="s">
        <v>79</v>
      </c>
      <c r="G2164" t="s">
        <v>51</v>
      </c>
      <c r="H2164" s="20" t="s">
        <v>52</v>
      </c>
      <c r="I2164" t="s">
        <v>53</v>
      </c>
      <c r="J2164" t="s">
        <v>54</v>
      </c>
      <c r="K2164">
        <v>1</v>
      </c>
      <c r="L2164" t="s">
        <v>55</v>
      </c>
      <c r="M2164" t="s">
        <v>56</v>
      </c>
      <c r="N2164" t="s">
        <v>57</v>
      </c>
      <c r="O2164" s="21" t="s">
        <v>58</v>
      </c>
      <c r="P2164" s="21" t="s">
        <v>122</v>
      </c>
      <c r="Q2164" s="20" t="s">
        <v>123</v>
      </c>
      <c r="R2164" s="21" t="s">
        <v>124</v>
      </c>
      <c r="S2164" s="35">
        <v>6</v>
      </c>
      <c r="T2164" s="22">
        <v>6</v>
      </c>
      <c r="U2164" s="20" t="s">
        <v>82</v>
      </c>
      <c r="V2164" s="20">
        <v>45768</v>
      </c>
      <c r="W2164" s="21">
        <v>4</v>
      </c>
      <c r="X2164" s="20">
        <v>45779</v>
      </c>
      <c r="Y2164" s="20">
        <v>45775</v>
      </c>
      <c r="Z2164" s="48">
        <v>4</v>
      </c>
      <c r="AA2164">
        <v>2025</v>
      </c>
      <c r="AB2164" s="45">
        <v>511308</v>
      </c>
      <c r="AC2164" s="45">
        <v>511308</v>
      </c>
      <c r="AI2164" s="10"/>
      <c r="AK2164" s="10"/>
    </row>
    <row r="2165" spans="1:37">
      <c r="A2165" t="s">
        <v>45</v>
      </c>
      <c r="B2165" t="s">
        <v>46</v>
      </c>
      <c r="C2165" t="s">
        <v>47</v>
      </c>
      <c r="D2165" t="s">
        <v>2655</v>
      </c>
      <c r="E2165" t="s">
        <v>88</v>
      </c>
      <c r="F2165" t="s">
        <v>79</v>
      </c>
      <c r="G2165" t="s">
        <v>51</v>
      </c>
      <c r="H2165" s="20" t="s">
        <v>52</v>
      </c>
      <c r="I2165" t="s">
        <v>53</v>
      </c>
      <c r="J2165" t="s">
        <v>54</v>
      </c>
      <c r="K2165">
        <v>3</v>
      </c>
      <c r="L2165" t="s">
        <v>55</v>
      </c>
      <c r="M2165" t="s">
        <v>77</v>
      </c>
      <c r="N2165" t="s">
        <v>89</v>
      </c>
      <c r="O2165" s="21" t="s">
        <v>58</v>
      </c>
      <c r="P2165" s="21" t="s">
        <v>90</v>
      </c>
      <c r="Q2165" s="20" t="s">
        <v>1775</v>
      </c>
      <c r="R2165" s="21" t="s">
        <v>1776</v>
      </c>
      <c r="S2165" s="35">
        <v>1</v>
      </c>
      <c r="T2165" s="22">
        <v>1</v>
      </c>
      <c r="U2165" s="20" t="s">
        <v>62</v>
      </c>
      <c r="V2165" s="20">
        <v>45763</v>
      </c>
      <c r="W2165" s="21">
        <v>4</v>
      </c>
      <c r="X2165" s="20">
        <v>45772</v>
      </c>
      <c r="Y2165" s="20">
        <v>45770</v>
      </c>
      <c r="Z2165" s="48">
        <v>4</v>
      </c>
      <c r="AA2165">
        <v>2025</v>
      </c>
      <c r="AB2165" s="45">
        <v>53119</v>
      </c>
      <c r="AC2165" s="45">
        <v>53119</v>
      </c>
      <c r="AI2165" s="10"/>
      <c r="AK2165" s="10"/>
    </row>
    <row r="2166" spans="1:37">
      <c r="A2166" t="s">
        <v>45</v>
      </c>
      <c r="B2166" t="s">
        <v>46</v>
      </c>
      <c r="C2166" t="s">
        <v>47</v>
      </c>
      <c r="D2166" t="s">
        <v>2656</v>
      </c>
      <c r="E2166" t="s">
        <v>88</v>
      </c>
      <c r="F2166" t="s">
        <v>79</v>
      </c>
      <c r="G2166" t="s">
        <v>51</v>
      </c>
      <c r="H2166" s="20" t="s">
        <v>52</v>
      </c>
      <c r="I2166" t="s">
        <v>53</v>
      </c>
      <c r="J2166" t="s">
        <v>54</v>
      </c>
      <c r="K2166">
        <v>3</v>
      </c>
      <c r="L2166" t="s">
        <v>55</v>
      </c>
      <c r="M2166" t="s">
        <v>77</v>
      </c>
      <c r="N2166" t="s">
        <v>89</v>
      </c>
      <c r="O2166" s="21" t="s">
        <v>58</v>
      </c>
      <c r="P2166" s="21" t="s">
        <v>119</v>
      </c>
      <c r="Q2166" s="20" t="s">
        <v>2056</v>
      </c>
      <c r="R2166" s="21" t="s">
        <v>2057</v>
      </c>
      <c r="S2166" s="35">
        <v>3</v>
      </c>
      <c r="T2166" s="22">
        <v>3</v>
      </c>
      <c r="U2166" s="20" t="s">
        <v>62</v>
      </c>
      <c r="V2166" s="20">
        <v>45763</v>
      </c>
      <c r="W2166" s="21">
        <v>4</v>
      </c>
      <c r="X2166" s="20">
        <v>45772</v>
      </c>
      <c r="Y2166" s="20">
        <v>45768</v>
      </c>
      <c r="Z2166" s="48">
        <v>4</v>
      </c>
      <c r="AA2166">
        <v>2025</v>
      </c>
      <c r="AB2166" s="45">
        <v>219981</v>
      </c>
      <c r="AC2166" s="45">
        <v>219981</v>
      </c>
      <c r="AI2166" s="10"/>
      <c r="AK2166" s="10"/>
    </row>
    <row r="2167" spans="1:37">
      <c r="A2167" t="s">
        <v>45</v>
      </c>
      <c r="B2167" t="s">
        <v>46</v>
      </c>
      <c r="C2167" t="s">
        <v>47</v>
      </c>
      <c r="D2167" t="s">
        <v>2657</v>
      </c>
      <c r="E2167" t="s">
        <v>88</v>
      </c>
      <c r="F2167" t="s">
        <v>79</v>
      </c>
      <c r="G2167" t="s">
        <v>51</v>
      </c>
      <c r="H2167" s="20" t="s">
        <v>52</v>
      </c>
      <c r="I2167" t="s">
        <v>53</v>
      </c>
      <c r="J2167" t="s">
        <v>54</v>
      </c>
      <c r="K2167">
        <v>3</v>
      </c>
      <c r="L2167" t="s">
        <v>55</v>
      </c>
      <c r="M2167" t="s">
        <v>77</v>
      </c>
      <c r="N2167" t="s">
        <v>89</v>
      </c>
      <c r="O2167" s="21" t="s">
        <v>58</v>
      </c>
      <c r="P2167" s="21" t="s">
        <v>90</v>
      </c>
      <c r="Q2167" s="20" t="s">
        <v>1071</v>
      </c>
      <c r="R2167" s="21" t="s">
        <v>1072</v>
      </c>
      <c r="S2167" s="35">
        <v>1</v>
      </c>
      <c r="T2167" s="22">
        <v>1</v>
      </c>
      <c r="U2167" s="20" t="s">
        <v>62</v>
      </c>
      <c r="V2167" s="20">
        <v>45763</v>
      </c>
      <c r="W2167" s="21">
        <v>4</v>
      </c>
      <c r="X2167" s="20">
        <v>45772</v>
      </c>
      <c r="Y2167" s="20">
        <v>45770</v>
      </c>
      <c r="Z2167" s="48">
        <v>4</v>
      </c>
      <c r="AA2167">
        <v>2025</v>
      </c>
      <c r="AB2167" s="45">
        <v>124994</v>
      </c>
      <c r="AC2167" s="45">
        <v>124994</v>
      </c>
      <c r="AI2167" s="10"/>
      <c r="AK2167" s="10"/>
    </row>
    <row r="2168" spans="1:37">
      <c r="A2168" t="s">
        <v>45</v>
      </c>
      <c r="B2168" t="s">
        <v>46</v>
      </c>
      <c r="C2168" t="s">
        <v>47</v>
      </c>
      <c r="D2168" t="s">
        <v>2658</v>
      </c>
      <c r="E2168" t="s">
        <v>88</v>
      </c>
      <c r="F2168" t="s">
        <v>79</v>
      </c>
      <c r="G2168" t="s">
        <v>51</v>
      </c>
      <c r="H2168" s="20" t="s">
        <v>52</v>
      </c>
      <c r="I2168" t="s">
        <v>53</v>
      </c>
      <c r="J2168" t="s">
        <v>54</v>
      </c>
      <c r="K2168">
        <v>3</v>
      </c>
      <c r="L2168" t="s">
        <v>55</v>
      </c>
      <c r="M2168" t="s">
        <v>77</v>
      </c>
      <c r="N2168" t="s">
        <v>89</v>
      </c>
      <c r="O2168" s="21" t="s">
        <v>58</v>
      </c>
      <c r="P2168" s="21" t="s">
        <v>90</v>
      </c>
      <c r="Q2168" s="20" t="s">
        <v>344</v>
      </c>
      <c r="R2168" s="21" t="s">
        <v>345</v>
      </c>
      <c r="S2168" s="35">
        <v>1</v>
      </c>
      <c r="T2168" s="22">
        <v>1</v>
      </c>
      <c r="U2168" s="20" t="s">
        <v>62</v>
      </c>
      <c r="V2168" s="20">
        <v>45763</v>
      </c>
      <c r="W2168" s="21">
        <v>4</v>
      </c>
      <c r="X2168" s="20">
        <v>45772</v>
      </c>
      <c r="Y2168" s="20">
        <v>45770</v>
      </c>
      <c r="Z2168" s="48">
        <v>4</v>
      </c>
      <c r="AA2168">
        <v>2025</v>
      </c>
      <c r="AB2168" s="45">
        <v>40620</v>
      </c>
      <c r="AC2168" s="45">
        <v>40620</v>
      </c>
      <c r="AI2168" s="10"/>
      <c r="AK2168" s="10"/>
    </row>
    <row r="2169" spans="1:37">
      <c r="A2169" t="s">
        <v>45</v>
      </c>
      <c r="B2169" t="s">
        <v>46</v>
      </c>
      <c r="C2169" t="s">
        <v>47</v>
      </c>
      <c r="D2169" t="s">
        <v>2659</v>
      </c>
      <c r="E2169" t="s">
        <v>88</v>
      </c>
      <c r="F2169" t="s">
        <v>79</v>
      </c>
      <c r="G2169" t="s">
        <v>51</v>
      </c>
      <c r="H2169" s="20" t="s">
        <v>52</v>
      </c>
      <c r="I2169" t="s">
        <v>53</v>
      </c>
      <c r="J2169" t="s">
        <v>54</v>
      </c>
      <c r="K2169">
        <v>3</v>
      </c>
      <c r="L2169" t="s">
        <v>55</v>
      </c>
      <c r="M2169" t="s">
        <v>56</v>
      </c>
      <c r="N2169" t="s">
        <v>57</v>
      </c>
      <c r="O2169" s="21" t="s">
        <v>58</v>
      </c>
      <c r="P2169" s="21" t="s">
        <v>207</v>
      </c>
      <c r="Q2169" s="20" t="s">
        <v>462</v>
      </c>
      <c r="R2169" s="21" t="s">
        <v>463</v>
      </c>
      <c r="S2169" s="35">
        <v>1</v>
      </c>
      <c r="T2169" s="22">
        <v>1</v>
      </c>
      <c r="U2169" s="20" t="s">
        <v>62</v>
      </c>
      <c r="V2169" s="20">
        <v>45763</v>
      </c>
      <c r="W2169" s="21">
        <v>4</v>
      </c>
      <c r="X2169" s="20">
        <v>45776</v>
      </c>
      <c r="Y2169" s="20">
        <v>45770</v>
      </c>
      <c r="Z2169" s="48">
        <v>4</v>
      </c>
      <c r="AA2169">
        <v>2025</v>
      </c>
      <c r="AB2169" s="45">
        <v>81246</v>
      </c>
      <c r="AC2169" s="45">
        <v>81246</v>
      </c>
      <c r="AI2169" s="10"/>
      <c r="AK2169" s="10"/>
    </row>
    <row r="2170" spans="1:37">
      <c r="A2170" t="s">
        <v>45</v>
      </c>
      <c r="B2170" t="s">
        <v>46</v>
      </c>
      <c r="C2170" t="s">
        <v>47</v>
      </c>
      <c r="D2170" t="s">
        <v>2660</v>
      </c>
      <c r="E2170" t="s">
        <v>88</v>
      </c>
      <c r="F2170" t="s">
        <v>79</v>
      </c>
      <c r="G2170" t="s">
        <v>51</v>
      </c>
      <c r="H2170" s="20" t="s">
        <v>52</v>
      </c>
      <c r="I2170" t="s">
        <v>53</v>
      </c>
      <c r="J2170" t="s">
        <v>54</v>
      </c>
      <c r="K2170">
        <v>3</v>
      </c>
      <c r="L2170" t="s">
        <v>55</v>
      </c>
      <c r="M2170" t="s">
        <v>56</v>
      </c>
      <c r="N2170" t="s">
        <v>57</v>
      </c>
      <c r="O2170" s="21" t="s">
        <v>58</v>
      </c>
      <c r="P2170" s="21" t="s">
        <v>64</v>
      </c>
      <c r="Q2170" s="20" t="s">
        <v>807</v>
      </c>
      <c r="R2170" s="21" t="s">
        <v>808</v>
      </c>
      <c r="S2170" s="35">
        <v>1</v>
      </c>
      <c r="T2170" s="22">
        <v>1</v>
      </c>
      <c r="U2170" s="20" t="s">
        <v>62</v>
      </c>
      <c r="V2170" s="20">
        <v>45763</v>
      </c>
      <c r="W2170" s="21">
        <v>4</v>
      </c>
      <c r="X2170" s="20">
        <v>45776</v>
      </c>
      <c r="Y2170" s="20">
        <v>45772</v>
      </c>
      <c r="Z2170" s="48">
        <v>4</v>
      </c>
      <c r="AA2170">
        <v>2025</v>
      </c>
      <c r="AB2170" s="45">
        <v>92854</v>
      </c>
      <c r="AC2170" s="45">
        <v>92854</v>
      </c>
      <c r="AI2170" s="10"/>
      <c r="AK2170" s="10"/>
    </row>
    <row r="2171" spans="1:37">
      <c r="A2171" t="s">
        <v>45</v>
      </c>
      <c r="B2171" t="s">
        <v>46</v>
      </c>
      <c r="C2171" t="s">
        <v>47</v>
      </c>
      <c r="D2171" t="s">
        <v>2661</v>
      </c>
      <c r="E2171" t="s">
        <v>88</v>
      </c>
      <c r="F2171" t="s">
        <v>79</v>
      </c>
      <c r="G2171" t="s">
        <v>51</v>
      </c>
      <c r="H2171" s="20" t="s">
        <v>52</v>
      </c>
      <c r="I2171" t="s">
        <v>53</v>
      </c>
      <c r="J2171" t="s">
        <v>54</v>
      </c>
      <c r="K2171">
        <v>3</v>
      </c>
      <c r="L2171" t="s">
        <v>55</v>
      </c>
      <c r="M2171" t="s">
        <v>77</v>
      </c>
      <c r="N2171" t="s">
        <v>89</v>
      </c>
      <c r="O2171" s="21" t="s">
        <v>58</v>
      </c>
      <c r="P2171" s="21" t="s">
        <v>276</v>
      </c>
      <c r="Q2171" s="20" t="s">
        <v>315</v>
      </c>
      <c r="R2171" s="21" t="s">
        <v>316</v>
      </c>
      <c r="S2171" s="35">
        <v>1</v>
      </c>
      <c r="T2171" s="22">
        <v>1</v>
      </c>
      <c r="U2171" s="20" t="s">
        <v>62</v>
      </c>
      <c r="V2171" s="20">
        <v>45763</v>
      </c>
      <c r="W2171" s="21">
        <v>4</v>
      </c>
      <c r="X2171" s="20">
        <v>45776</v>
      </c>
      <c r="Y2171" s="20">
        <v>45772</v>
      </c>
      <c r="Z2171" s="48">
        <v>4</v>
      </c>
      <c r="AA2171">
        <v>2025</v>
      </c>
      <c r="AB2171" s="45">
        <v>12495</v>
      </c>
      <c r="AC2171" s="45">
        <v>12495</v>
      </c>
      <c r="AI2171" s="10"/>
      <c r="AK2171" s="10"/>
    </row>
    <row r="2172" spans="1:37">
      <c r="A2172" t="s">
        <v>45</v>
      </c>
      <c r="B2172" t="s">
        <v>46</v>
      </c>
      <c r="C2172" t="s">
        <v>47</v>
      </c>
      <c r="D2172" t="s">
        <v>2662</v>
      </c>
      <c r="E2172" t="s">
        <v>88</v>
      </c>
      <c r="F2172" t="s">
        <v>79</v>
      </c>
      <c r="G2172" t="s">
        <v>51</v>
      </c>
      <c r="H2172" s="20" t="s">
        <v>52</v>
      </c>
      <c r="I2172" t="s">
        <v>53</v>
      </c>
      <c r="J2172" t="s">
        <v>54</v>
      </c>
      <c r="K2172">
        <v>3</v>
      </c>
      <c r="L2172" t="s">
        <v>55</v>
      </c>
      <c r="M2172" t="s">
        <v>77</v>
      </c>
      <c r="N2172" t="s">
        <v>89</v>
      </c>
      <c r="O2172" s="21" t="s">
        <v>58</v>
      </c>
      <c r="P2172" s="21" t="s">
        <v>97</v>
      </c>
      <c r="Q2172" s="20" t="s">
        <v>108</v>
      </c>
      <c r="R2172" s="21" t="s">
        <v>109</v>
      </c>
      <c r="S2172" s="35">
        <v>1</v>
      </c>
      <c r="T2172" s="22">
        <v>1</v>
      </c>
      <c r="U2172" s="20" t="s">
        <v>62</v>
      </c>
      <c r="V2172" s="20">
        <v>45764</v>
      </c>
      <c r="W2172" s="21">
        <v>4</v>
      </c>
      <c r="X2172" s="20">
        <v>45772</v>
      </c>
      <c r="Y2172" s="20">
        <v>45770</v>
      </c>
      <c r="Z2172" s="48">
        <v>4</v>
      </c>
      <c r="AA2172">
        <v>2025</v>
      </c>
      <c r="AB2172" s="45">
        <v>63327</v>
      </c>
      <c r="AC2172" s="45">
        <v>63327</v>
      </c>
      <c r="AI2172" s="10"/>
      <c r="AK2172" s="10"/>
    </row>
    <row r="2173" spans="1:37">
      <c r="A2173" t="s">
        <v>45</v>
      </c>
      <c r="B2173" t="s">
        <v>46</v>
      </c>
      <c r="C2173" t="s">
        <v>47</v>
      </c>
      <c r="D2173" t="s">
        <v>2663</v>
      </c>
      <c r="E2173" t="s">
        <v>88</v>
      </c>
      <c r="F2173" t="s">
        <v>79</v>
      </c>
      <c r="G2173" t="s">
        <v>51</v>
      </c>
      <c r="H2173" s="20" t="s">
        <v>52</v>
      </c>
      <c r="I2173" t="s">
        <v>53</v>
      </c>
      <c r="J2173" t="s">
        <v>54</v>
      </c>
      <c r="K2173">
        <v>3</v>
      </c>
      <c r="L2173" t="s">
        <v>55</v>
      </c>
      <c r="M2173" t="s">
        <v>77</v>
      </c>
      <c r="N2173" t="s">
        <v>89</v>
      </c>
      <c r="O2173" s="21" t="s">
        <v>58</v>
      </c>
      <c r="P2173" s="21" t="s">
        <v>366</v>
      </c>
      <c r="Q2173" s="20" t="s">
        <v>2386</v>
      </c>
      <c r="R2173" s="21" t="s">
        <v>2387</v>
      </c>
      <c r="S2173" s="35">
        <v>1</v>
      </c>
      <c r="T2173" s="22">
        <v>1</v>
      </c>
      <c r="U2173" s="20" t="s">
        <v>62</v>
      </c>
      <c r="V2173" s="20">
        <v>45764</v>
      </c>
      <c r="W2173" s="21">
        <v>4</v>
      </c>
      <c r="X2173" s="20">
        <v>45775</v>
      </c>
      <c r="Y2173" s="20">
        <v>45772</v>
      </c>
      <c r="Z2173" s="48">
        <v>4</v>
      </c>
      <c r="AA2173">
        <v>2025</v>
      </c>
      <c r="AB2173" s="45">
        <v>43745</v>
      </c>
      <c r="AC2173" s="45">
        <v>43745</v>
      </c>
      <c r="AI2173" s="10"/>
      <c r="AK2173" s="10"/>
    </row>
    <row r="2174" spans="1:37">
      <c r="A2174" t="s">
        <v>45</v>
      </c>
      <c r="B2174" t="s">
        <v>46</v>
      </c>
      <c r="C2174" t="s">
        <v>47</v>
      </c>
      <c r="D2174" t="s">
        <v>2664</v>
      </c>
      <c r="E2174" t="s">
        <v>88</v>
      </c>
      <c r="F2174" t="s">
        <v>79</v>
      </c>
      <c r="G2174" t="s">
        <v>51</v>
      </c>
      <c r="H2174" s="20" t="s">
        <v>52</v>
      </c>
      <c r="I2174" t="s">
        <v>53</v>
      </c>
      <c r="J2174" t="s">
        <v>54</v>
      </c>
      <c r="K2174">
        <v>3</v>
      </c>
      <c r="L2174" t="s">
        <v>55</v>
      </c>
      <c r="M2174" t="s">
        <v>77</v>
      </c>
      <c r="N2174" t="s">
        <v>89</v>
      </c>
      <c r="O2174" s="21" t="s">
        <v>58</v>
      </c>
      <c r="P2174" s="21" t="s">
        <v>97</v>
      </c>
      <c r="Q2174" s="20" t="s">
        <v>260</v>
      </c>
      <c r="R2174" s="21" t="s">
        <v>261</v>
      </c>
      <c r="S2174" s="35">
        <v>1</v>
      </c>
      <c r="T2174" s="22">
        <v>1</v>
      </c>
      <c r="U2174" s="20" t="s">
        <v>62</v>
      </c>
      <c r="V2174" s="20">
        <v>45766</v>
      </c>
      <c r="W2174" s="21">
        <v>4</v>
      </c>
      <c r="X2174" s="20">
        <v>45775</v>
      </c>
      <c r="Y2174" s="20">
        <v>45770</v>
      </c>
      <c r="Z2174" s="48">
        <v>4</v>
      </c>
      <c r="AA2174">
        <v>2025</v>
      </c>
      <c r="AB2174" s="45">
        <v>40622</v>
      </c>
      <c r="AC2174" s="45">
        <v>40622</v>
      </c>
      <c r="AI2174" s="10"/>
      <c r="AK2174" s="10"/>
    </row>
    <row r="2175" spans="1:37">
      <c r="A2175" t="s">
        <v>45</v>
      </c>
      <c r="B2175" t="s">
        <v>46</v>
      </c>
      <c r="C2175" t="s">
        <v>47</v>
      </c>
      <c r="D2175" t="s">
        <v>2665</v>
      </c>
      <c r="E2175" t="s">
        <v>88</v>
      </c>
      <c r="F2175" t="s">
        <v>79</v>
      </c>
      <c r="G2175" t="s">
        <v>51</v>
      </c>
      <c r="H2175" s="20" t="s">
        <v>52</v>
      </c>
      <c r="I2175" t="s">
        <v>53</v>
      </c>
      <c r="J2175" t="s">
        <v>54</v>
      </c>
      <c r="K2175">
        <v>3</v>
      </c>
      <c r="L2175" t="s">
        <v>55</v>
      </c>
      <c r="M2175" t="s">
        <v>56</v>
      </c>
      <c r="N2175" t="s">
        <v>57</v>
      </c>
      <c r="O2175" s="21" t="s">
        <v>58</v>
      </c>
      <c r="P2175" s="21" t="s">
        <v>64</v>
      </c>
      <c r="Q2175" s="20" t="s">
        <v>358</v>
      </c>
      <c r="R2175" s="21" t="s">
        <v>359</v>
      </c>
      <c r="S2175" s="35">
        <v>1</v>
      </c>
      <c r="T2175" s="22">
        <v>1</v>
      </c>
      <c r="U2175" s="20" t="s">
        <v>62</v>
      </c>
      <c r="V2175" s="20">
        <v>45766</v>
      </c>
      <c r="W2175" s="21">
        <v>4</v>
      </c>
      <c r="X2175" s="20">
        <v>45775</v>
      </c>
      <c r="Y2175" s="20">
        <v>45770</v>
      </c>
      <c r="Z2175" s="48">
        <v>4</v>
      </c>
      <c r="AA2175">
        <v>2025</v>
      </c>
      <c r="AB2175" s="45">
        <v>79995</v>
      </c>
      <c r="AC2175" s="45">
        <v>79995</v>
      </c>
      <c r="AI2175" s="10"/>
      <c r="AK2175" s="10"/>
    </row>
    <row r="2176" spans="1:37">
      <c r="A2176" t="s">
        <v>45</v>
      </c>
      <c r="B2176" t="s">
        <v>46</v>
      </c>
      <c r="C2176" t="s">
        <v>47</v>
      </c>
      <c r="D2176" t="s">
        <v>2666</v>
      </c>
      <c r="E2176" t="s">
        <v>88</v>
      </c>
      <c r="F2176" t="s">
        <v>79</v>
      </c>
      <c r="G2176" t="s">
        <v>51</v>
      </c>
      <c r="H2176" s="20" t="s">
        <v>52</v>
      </c>
      <c r="I2176" t="s">
        <v>53</v>
      </c>
      <c r="J2176" t="s">
        <v>54</v>
      </c>
      <c r="K2176">
        <v>3</v>
      </c>
      <c r="L2176" t="s">
        <v>55</v>
      </c>
      <c r="M2176" t="s">
        <v>77</v>
      </c>
      <c r="N2176" t="s">
        <v>89</v>
      </c>
      <c r="O2176" s="21" t="s">
        <v>58</v>
      </c>
      <c r="P2176" s="21" t="s">
        <v>303</v>
      </c>
      <c r="Q2176" s="20" t="s">
        <v>304</v>
      </c>
      <c r="R2176" s="21" t="s">
        <v>305</v>
      </c>
      <c r="S2176" s="35">
        <v>1</v>
      </c>
      <c r="T2176" s="22">
        <v>1</v>
      </c>
      <c r="U2176" s="20" t="s">
        <v>62</v>
      </c>
      <c r="V2176" s="20">
        <v>45765</v>
      </c>
      <c r="W2176" s="21">
        <v>4</v>
      </c>
      <c r="X2176" s="20">
        <v>45775</v>
      </c>
      <c r="Y2176" s="20">
        <v>45770</v>
      </c>
      <c r="Z2176" s="48">
        <v>4</v>
      </c>
      <c r="AA2176">
        <v>2025</v>
      </c>
      <c r="AB2176" s="45">
        <v>63327</v>
      </c>
      <c r="AC2176" s="45">
        <v>63327</v>
      </c>
      <c r="AI2176" s="10"/>
      <c r="AK2176" s="10"/>
    </row>
    <row r="2177" spans="1:37">
      <c r="A2177" t="s">
        <v>45</v>
      </c>
      <c r="B2177" t="s">
        <v>46</v>
      </c>
      <c r="C2177" t="s">
        <v>47</v>
      </c>
      <c r="D2177" t="s">
        <v>2667</v>
      </c>
      <c r="E2177" t="s">
        <v>88</v>
      </c>
      <c r="F2177" t="s">
        <v>79</v>
      </c>
      <c r="G2177" t="s">
        <v>51</v>
      </c>
      <c r="H2177" s="20" t="s">
        <v>52</v>
      </c>
      <c r="I2177" t="s">
        <v>53</v>
      </c>
      <c r="J2177" t="s">
        <v>54</v>
      </c>
      <c r="K2177">
        <v>3</v>
      </c>
      <c r="L2177" t="s">
        <v>55</v>
      </c>
      <c r="M2177" t="s">
        <v>56</v>
      </c>
      <c r="N2177" t="s">
        <v>57</v>
      </c>
      <c r="O2177" s="21" t="s">
        <v>58</v>
      </c>
      <c r="P2177" s="21" t="s">
        <v>64</v>
      </c>
      <c r="Q2177" s="20" t="s">
        <v>505</v>
      </c>
      <c r="R2177" s="21" t="s">
        <v>506</v>
      </c>
      <c r="S2177" s="35">
        <v>1</v>
      </c>
      <c r="T2177" s="22">
        <v>1</v>
      </c>
      <c r="U2177" s="20" t="s">
        <v>62</v>
      </c>
      <c r="V2177" s="20">
        <v>45765</v>
      </c>
      <c r="W2177" s="21">
        <v>4</v>
      </c>
      <c r="X2177" s="20">
        <v>45775</v>
      </c>
      <c r="Y2177" s="20">
        <v>45772</v>
      </c>
      <c r="Z2177" s="48">
        <v>4</v>
      </c>
      <c r="AA2177">
        <v>2025</v>
      </c>
      <c r="AB2177" s="45">
        <v>28120</v>
      </c>
      <c r="AC2177" s="45">
        <v>28120</v>
      </c>
      <c r="AI2177" s="10"/>
      <c r="AK2177" s="10"/>
    </row>
    <row r="2178" spans="1:37">
      <c r="A2178" t="s">
        <v>45</v>
      </c>
      <c r="B2178" t="s">
        <v>46</v>
      </c>
      <c r="C2178" t="s">
        <v>47</v>
      </c>
      <c r="D2178" t="s">
        <v>2668</v>
      </c>
      <c r="E2178" t="s">
        <v>88</v>
      </c>
      <c r="F2178" t="s">
        <v>79</v>
      </c>
      <c r="G2178" t="s">
        <v>51</v>
      </c>
      <c r="H2178" s="20" t="s">
        <v>52</v>
      </c>
      <c r="I2178" t="s">
        <v>53</v>
      </c>
      <c r="J2178" t="s">
        <v>54</v>
      </c>
      <c r="K2178">
        <v>3</v>
      </c>
      <c r="L2178" t="s">
        <v>55</v>
      </c>
      <c r="M2178" t="s">
        <v>56</v>
      </c>
      <c r="N2178" t="s">
        <v>57</v>
      </c>
      <c r="O2178" s="21" t="s">
        <v>58</v>
      </c>
      <c r="P2178" s="21" t="s">
        <v>64</v>
      </c>
      <c r="Q2178" s="20" t="s">
        <v>358</v>
      </c>
      <c r="R2178" s="21" t="s">
        <v>359</v>
      </c>
      <c r="S2178" s="35">
        <v>1</v>
      </c>
      <c r="T2178" s="22">
        <v>1</v>
      </c>
      <c r="U2178" s="20" t="s">
        <v>62</v>
      </c>
      <c r="V2178" s="20">
        <v>45765</v>
      </c>
      <c r="W2178" s="21">
        <v>4</v>
      </c>
      <c r="X2178" s="20">
        <v>45776</v>
      </c>
      <c r="Y2178" s="20">
        <v>45772</v>
      </c>
      <c r="Z2178" s="48">
        <v>4</v>
      </c>
      <c r="AA2178">
        <v>2025</v>
      </c>
      <c r="AB2178" s="45">
        <v>79995</v>
      </c>
      <c r="AC2178" s="45">
        <v>79995</v>
      </c>
      <c r="AI2178" s="10"/>
      <c r="AK2178" s="10"/>
    </row>
    <row r="2179" spans="1:37">
      <c r="A2179" t="s">
        <v>45</v>
      </c>
      <c r="B2179" t="s">
        <v>46</v>
      </c>
      <c r="C2179" t="s">
        <v>47</v>
      </c>
      <c r="D2179" t="s">
        <v>2669</v>
      </c>
      <c r="E2179" t="s">
        <v>88</v>
      </c>
      <c r="F2179" t="s">
        <v>79</v>
      </c>
      <c r="G2179" t="s">
        <v>51</v>
      </c>
      <c r="H2179" s="20" t="s">
        <v>52</v>
      </c>
      <c r="I2179" t="s">
        <v>53</v>
      </c>
      <c r="J2179" t="s">
        <v>54</v>
      </c>
      <c r="K2179">
        <v>3</v>
      </c>
      <c r="L2179" t="s">
        <v>55</v>
      </c>
      <c r="M2179" t="s">
        <v>77</v>
      </c>
      <c r="N2179" t="s">
        <v>89</v>
      </c>
      <c r="O2179" s="21" t="s">
        <v>58</v>
      </c>
      <c r="P2179" s="21" t="s">
        <v>119</v>
      </c>
      <c r="Q2179" s="20" t="s">
        <v>233</v>
      </c>
      <c r="R2179" s="21" t="s">
        <v>234</v>
      </c>
      <c r="S2179" s="35">
        <v>1</v>
      </c>
      <c r="T2179" s="22">
        <v>1</v>
      </c>
      <c r="U2179" s="20" t="s">
        <v>62</v>
      </c>
      <c r="V2179" s="20">
        <v>45764</v>
      </c>
      <c r="W2179" s="21">
        <v>4</v>
      </c>
      <c r="X2179" s="20">
        <v>45772</v>
      </c>
      <c r="Y2179" s="20">
        <v>45770</v>
      </c>
      <c r="Z2179" s="48">
        <v>4</v>
      </c>
      <c r="AA2179">
        <v>2025</v>
      </c>
      <c r="AB2179" s="45">
        <v>49994</v>
      </c>
      <c r="AC2179" s="45">
        <v>49994</v>
      </c>
      <c r="AI2179" s="10"/>
      <c r="AK2179" s="10"/>
    </row>
    <row r="2180" spans="1:37">
      <c r="A2180" t="s">
        <v>45</v>
      </c>
      <c r="B2180" t="s">
        <v>46</v>
      </c>
      <c r="C2180" t="s">
        <v>47</v>
      </c>
      <c r="D2180" t="s">
        <v>2670</v>
      </c>
      <c r="E2180" t="s">
        <v>88</v>
      </c>
      <c r="F2180" t="s">
        <v>79</v>
      </c>
      <c r="G2180" t="s">
        <v>51</v>
      </c>
      <c r="H2180" s="20" t="s">
        <v>52</v>
      </c>
      <c r="I2180" t="s">
        <v>53</v>
      </c>
      <c r="J2180" t="s">
        <v>54</v>
      </c>
      <c r="K2180">
        <v>3</v>
      </c>
      <c r="L2180" t="s">
        <v>55</v>
      </c>
      <c r="M2180" t="s">
        <v>77</v>
      </c>
      <c r="N2180" t="s">
        <v>89</v>
      </c>
      <c r="O2180" s="21" t="s">
        <v>58</v>
      </c>
      <c r="P2180" s="21" t="s">
        <v>90</v>
      </c>
      <c r="Q2180" s="20" t="s">
        <v>163</v>
      </c>
      <c r="R2180" s="21" t="s">
        <v>164</v>
      </c>
      <c r="S2180" s="35">
        <v>1</v>
      </c>
      <c r="T2180" s="22">
        <v>1</v>
      </c>
      <c r="U2180" s="20" t="s">
        <v>62</v>
      </c>
      <c r="V2180" s="20">
        <v>45764</v>
      </c>
      <c r="W2180" s="21">
        <v>4</v>
      </c>
      <c r="X2180" s="20">
        <v>45776</v>
      </c>
      <c r="Y2180" s="20">
        <v>45772</v>
      </c>
      <c r="Z2180" s="48">
        <v>4</v>
      </c>
      <c r="AA2180">
        <v>2025</v>
      </c>
      <c r="AB2180" s="45">
        <v>40620</v>
      </c>
      <c r="AC2180" s="45">
        <v>40620</v>
      </c>
      <c r="AI2180" s="10"/>
      <c r="AK2180" s="10"/>
    </row>
    <row r="2181" spans="1:37">
      <c r="A2181" t="s">
        <v>45</v>
      </c>
      <c r="B2181" t="s">
        <v>46</v>
      </c>
      <c r="C2181" t="s">
        <v>47</v>
      </c>
      <c r="D2181" t="s">
        <v>2671</v>
      </c>
      <c r="E2181" t="s">
        <v>88</v>
      </c>
      <c r="F2181" t="s">
        <v>79</v>
      </c>
      <c r="G2181" t="s">
        <v>51</v>
      </c>
      <c r="H2181" s="20" t="s">
        <v>52</v>
      </c>
      <c r="I2181" t="s">
        <v>53</v>
      </c>
      <c r="J2181" t="s">
        <v>54</v>
      </c>
      <c r="K2181">
        <v>3</v>
      </c>
      <c r="L2181" t="s">
        <v>55</v>
      </c>
      <c r="M2181" t="s">
        <v>77</v>
      </c>
      <c r="N2181" t="s">
        <v>89</v>
      </c>
      <c r="O2181" s="21" t="s">
        <v>58</v>
      </c>
      <c r="P2181" s="21" t="s">
        <v>150</v>
      </c>
      <c r="Q2181" s="20" t="s">
        <v>1137</v>
      </c>
      <c r="R2181" s="21" t="s">
        <v>1138</v>
      </c>
      <c r="S2181" s="35">
        <v>1</v>
      </c>
      <c r="T2181" s="22">
        <v>1</v>
      </c>
      <c r="U2181" s="20" t="s">
        <v>62</v>
      </c>
      <c r="V2181" s="20">
        <v>45764</v>
      </c>
      <c r="W2181" s="21">
        <v>4</v>
      </c>
      <c r="X2181" s="20">
        <v>45775</v>
      </c>
      <c r="Y2181" s="20">
        <v>45772</v>
      </c>
      <c r="Z2181" s="48">
        <v>4</v>
      </c>
      <c r="AA2181">
        <v>2025</v>
      </c>
      <c r="AB2181" s="45">
        <v>87495</v>
      </c>
      <c r="AC2181" s="45">
        <v>87495</v>
      </c>
      <c r="AI2181" s="10"/>
      <c r="AK2181" s="10"/>
    </row>
    <row r="2182" spans="1:37">
      <c r="A2182" t="s">
        <v>45</v>
      </c>
      <c r="B2182" t="s">
        <v>46</v>
      </c>
      <c r="C2182" t="s">
        <v>47</v>
      </c>
      <c r="D2182" t="s">
        <v>2672</v>
      </c>
      <c r="E2182" t="s">
        <v>88</v>
      </c>
      <c r="F2182" t="s">
        <v>79</v>
      </c>
      <c r="G2182" t="s">
        <v>51</v>
      </c>
      <c r="H2182" s="20" t="s">
        <v>52</v>
      </c>
      <c r="I2182" t="s">
        <v>53</v>
      </c>
      <c r="J2182" t="s">
        <v>54</v>
      </c>
      <c r="K2182">
        <v>3</v>
      </c>
      <c r="L2182" t="s">
        <v>55</v>
      </c>
      <c r="M2182" t="s">
        <v>77</v>
      </c>
      <c r="N2182" t="s">
        <v>89</v>
      </c>
      <c r="O2182" s="21" t="s">
        <v>58</v>
      </c>
      <c r="P2182" s="21" t="s">
        <v>97</v>
      </c>
      <c r="Q2182" s="20" t="s">
        <v>1652</v>
      </c>
      <c r="R2182" s="21" t="s">
        <v>1653</v>
      </c>
      <c r="S2182" s="35">
        <v>1</v>
      </c>
      <c r="T2182" s="22">
        <v>1</v>
      </c>
      <c r="U2182" s="20" t="s">
        <v>62</v>
      </c>
      <c r="V2182" s="20">
        <v>45765</v>
      </c>
      <c r="W2182" s="21">
        <v>4</v>
      </c>
      <c r="X2182" s="20">
        <v>45775</v>
      </c>
      <c r="Y2182" s="20">
        <v>45772</v>
      </c>
      <c r="Z2182" s="48">
        <v>4</v>
      </c>
      <c r="AA2182">
        <v>2025</v>
      </c>
      <c r="AB2182" s="45">
        <v>40622</v>
      </c>
      <c r="AC2182" s="45">
        <v>40622</v>
      </c>
      <c r="AI2182" s="10"/>
      <c r="AK2182" s="10"/>
    </row>
    <row r="2183" spans="1:37">
      <c r="A2183" t="s">
        <v>45</v>
      </c>
      <c r="B2183" t="s">
        <v>46</v>
      </c>
      <c r="C2183" t="s">
        <v>47</v>
      </c>
      <c r="D2183" t="s">
        <v>2673</v>
      </c>
      <c r="E2183" t="s">
        <v>88</v>
      </c>
      <c r="F2183" t="s">
        <v>79</v>
      </c>
      <c r="G2183" t="s">
        <v>51</v>
      </c>
      <c r="H2183" s="20" t="s">
        <v>52</v>
      </c>
      <c r="I2183" t="s">
        <v>53</v>
      </c>
      <c r="J2183" t="s">
        <v>54</v>
      </c>
      <c r="K2183">
        <v>3</v>
      </c>
      <c r="L2183" t="s">
        <v>55</v>
      </c>
      <c r="M2183" t="s">
        <v>77</v>
      </c>
      <c r="N2183" t="s">
        <v>89</v>
      </c>
      <c r="O2183" s="21" t="s">
        <v>58</v>
      </c>
      <c r="P2183" s="21" t="s">
        <v>97</v>
      </c>
      <c r="Q2183" s="20" t="s">
        <v>296</v>
      </c>
      <c r="R2183" s="21" t="s">
        <v>297</v>
      </c>
      <c r="S2183" s="35">
        <v>1</v>
      </c>
      <c r="T2183" s="22">
        <v>1</v>
      </c>
      <c r="U2183" s="20" t="s">
        <v>62</v>
      </c>
      <c r="V2183" s="20">
        <v>45765</v>
      </c>
      <c r="W2183" s="21">
        <v>4</v>
      </c>
      <c r="X2183" s="20">
        <v>45775</v>
      </c>
      <c r="Y2183" s="20">
        <v>45770</v>
      </c>
      <c r="Z2183" s="48">
        <v>4</v>
      </c>
      <c r="AA2183">
        <v>2025</v>
      </c>
      <c r="AB2183" s="45">
        <v>56247</v>
      </c>
      <c r="AC2183" s="45">
        <v>56247</v>
      </c>
      <c r="AI2183" s="10"/>
      <c r="AK2183" s="10"/>
    </row>
    <row r="2184" spans="1:37">
      <c r="A2184" t="s">
        <v>45</v>
      </c>
      <c r="B2184" t="s">
        <v>46</v>
      </c>
      <c r="C2184" t="s">
        <v>47</v>
      </c>
      <c r="D2184" t="s">
        <v>2674</v>
      </c>
      <c r="E2184" t="s">
        <v>88</v>
      </c>
      <c r="F2184" t="s">
        <v>79</v>
      </c>
      <c r="G2184" t="s">
        <v>51</v>
      </c>
      <c r="H2184" s="20" t="s">
        <v>52</v>
      </c>
      <c r="I2184" t="s">
        <v>53</v>
      </c>
      <c r="J2184" t="s">
        <v>54</v>
      </c>
      <c r="K2184">
        <v>3</v>
      </c>
      <c r="L2184" t="s">
        <v>55</v>
      </c>
      <c r="M2184" t="s">
        <v>77</v>
      </c>
      <c r="N2184" t="s">
        <v>89</v>
      </c>
      <c r="O2184" s="21" t="s">
        <v>58</v>
      </c>
      <c r="P2184" s="21" t="s">
        <v>90</v>
      </c>
      <c r="Q2184" s="20" t="s">
        <v>214</v>
      </c>
      <c r="R2184" s="21" t="s">
        <v>215</v>
      </c>
      <c r="S2184" s="35">
        <v>1</v>
      </c>
      <c r="T2184" s="22">
        <v>1</v>
      </c>
      <c r="U2184" s="20" t="s">
        <v>62</v>
      </c>
      <c r="V2184" s="20">
        <v>45763</v>
      </c>
      <c r="W2184" s="21">
        <v>4</v>
      </c>
      <c r="X2184" s="20">
        <v>45775</v>
      </c>
      <c r="Y2184" s="20">
        <v>45772</v>
      </c>
      <c r="Z2184" s="48">
        <v>4</v>
      </c>
      <c r="AA2184">
        <v>2025</v>
      </c>
      <c r="AB2184" s="45">
        <v>46871</v>
      </c>
      <c r="AC2184" s="45">
        <v>46871</v>
      </c>
      <c r="AI2184" s="10"/>
      <c r="AK2184" s="10"/>
    </row>
    <row r="2185" spans="1:37">
      <c r="A2185" t="s">
        <v>45</v>
      </c>
      <c r="B2185" t="s">
        <v>46</v>
      </c>
      <c r="C2185" t="s">
        <v>47</v>
      </c>
      <c r="D2185" t="s">
        <v>2675</v>
      </c>
      <c r="E2185" t="s">
        <v>88</v>
      </c>
      <c r="F2185" t="s">
        <v>79</v>
      </c>
      <c r="G2185" t="s">
        <v>51</v>
      </c>
      <c r="H2185" s="20" t="s">
        <v>52</v>
      </c>
      <c r="I2185" t="s">
        <v>53</v>
      </c>
      <c r="J2185" t="s">
        <v>54</v>
      </c>
      <c r="K2185">
        <v>3</v>
      </c>
      <c r="L2185" t="s">
        <v>55</v>
      </c>
      <c r="M2185" t="s">
        <v>77</v>
      </c>
      <c r="N2185" t="s">
        <v>89</v>
      </c>
      <c r="O2185" s="21" t="s">
        <v>58</v>
      </c>
      <c r="P2185" s="21" t="s">
        <v>90</v>
      </c>
      <c r="Q2185" s="20" t="s">
        <v>163</v>
      </c>
      <c r="R2185" s="21" t="s">
        <v>164</v>
      </c>
      <c r="S2185" s="35">
        <v>1</v>
      </c>
      <c r="T2185" s="22">
        <v>1</v>
      </c>
      <c r="U2185" s="20" t="s">
        <v>62</v>
      </c>
      <c r="V2185" s="20">
        <v>45763</v>
      </c>
      <c r="W2185" s="21">
        <v>4</v>
      </c>
      <c r="X2185" s="20">
        <v>45772</v>
      </c>
      <c r="Y2185" s="20">
        <v>45770</v>
      </c>
      <c r="Z2185" s="48">
        <v>4</v>
      </c>
      <c r="AA2185">
        <v>2025</v>
      </c>
      <c r="AB2185" s="45">
        <v>40620</v>
      </c>
      <c r="AC2185" s="45">
        <v>40620</v>
      </c>
      <c r="AI2185" s="10"/>
      <c r="AK2185" s="10"/>
    </row>
    <row r="2186" spans="1:37">
      <c r="A2186" t="s">
        <v>45</v>
      </c>
      <c r="B2186" t="s">
        <v>46</v>
      </c>
      <c r="C2186" t="s">
        <v>47</v>
      </c>
      <c r="D2186" t="s">
        <v>2676</v>
      </c>
      <c r="E2186" t="s">
        <v>88</v>
      </c>
      <c r="F2186" t="s">
        <v>79</v>
      </c>
      <c r="G2186" t="s">
        <v>51</v>
      </c>
      <c r="H2186" s="20" t="s">
        <v>52</v>
      </c>
      <c r="I2186" t="s">
        <v>53</v>
      </c>
      <c r="J2186" t="s">
        <v>54</v>
      </c>
      <c r="K2186">
        <v>3</v>
      </c>
      <c r="L2186" t="s">
        <v>55</v>
      </c>
      <c r="M2186" t="s">
        <v>77</v>
      </c>
      <c r="N2186" t="s">
        <v>89</v>
      </c>
      <c r="O2186" s="21" t="s">
        <v>58</v>
      </c>
      <c r="P2186" s="21" t="s">
        <v>119</v>
      </c>
      <c r="Q2186" s="20" t="s">
        <v>988</v>
      </c>
      <c r="R2186" s="21" t="s">
        <v>989</v>
      </c>
      <c r="S2186" s="35">
        <v>1</v>
      </c>
      <c r="T2186" s="22">
        <v>1</v>
      </c>
      <c r="U2186" s="20" t="s">
        <v>62</v>
      </c>
      <c r="V2186" s="20">
        <v>45763</v>
      </c>
      <c r="W2186" s="21">
        <v>4</v>
      </c>
      <c r="X2186" s="20">
        <v>45772</v>
      </c>
      <c r="Y2186" s="20">
        <v>45770</v>
      </c>
      <c r="Z2186" s="48">
        <v>4</v>
      </c>
      <c r="AA2186">
        <v>2025</v>
      </c>
      <c r="AB2186" s="45">
        <v>69992</v>
      </c>
      <c r="AC2186" s="45">
        <v>69992</v>
      </c>
      <c r="AI2186" s="10"/>
      <c r="AK2186" s="10"/>
    </row>
    <row r="2187" spans="1:37">
      <c r="A2187" t="s">
        <v>45</v>
      </c>
      <c r="B2187" t="s">
        <v>46</v>
      </c>
      <c r="C2187" t="s">
        <v>47</v>
      </c>
      <c r="D2187" t="s">
        <v>2677</v>
      </c>
      <c r="E2187" t="s">
        <v>88</v>
      </c>
      <c r="F2187" t="s">
        <v>79</v>
      </c>
      <c r="G2187" t="s">
        <v>51</v>
      </c>
      <c r="H2187" s="20" t="s">
        <v>52</v>
      </c>
      <c r="I2187" t="s">
        <v>53</v>
      </c>
      <c r="J2187" t="s">
        <v>54</v>
      </c>
      <c r="K2187">
        <v>3</v>
      </c>
      <c r="L2187" t="s">
        <v>55</v>
      </c>
      <c r="M2187" t="s">
        <v>77</v>
      </c>
      <c r="N2187" t="s">
        <v>89</v>
      </c>
      <c r="O2187" s="21" t="s">
        <v>58</v>
      </c>
      <c r="P2187" s="21" t="s">
        <v>119</v>
      </c>
      <c r="Q2187" s="20" t="s">
        <v>264</v>
      </c>
      <c r="R2187" s="21" t="s">
        <v>265</v>
      </c>
      <c r="S2187" s="35">
        <v>1</v>
      </c>
      <c r="T2187" s="22">
        <v>1</v>
      </c>
      <c r="U2187" s="20" t="s">
        <v>62</v>
      </c>
      <c r="V2187" s="20">
        <v>45766</v>
      </c>
      <c r="W2187" s="21">
        <v>4</v>
      </c>
      <c r="X2187" s="20">
        <v>45776</v>
      </c>
      <c r="Y2187" s="20">
        <v>45770</v>
      </c>
      <c r="Z2187" s="48">
        <v>4</v>
      </c>
      <c r="AA2187">
        <v>2025</v>
      </c>
      <c r="AB2187" s="45">
        <v>69992</v>
      </c>
      <c r="AC2187" s="45">
        <v>69992</v>
      </c>
      <c r="AI2187" s="10"/>
      <c r="AK2187" s="10"/>
    </row>
    <row r="2188" spans="1:37">
      <c r="A2188" t="s">
        <v>45</v>
      </c>
      <c r="B2188" t="s">
        <v>46</v>
      </c>
      <c r="C2188" t="s">
        <v>47</v>
      </c>
      <c r="D2188" t="s">
        <v>2678</v>
      </c>
      <c r="E2188" t="s">
        <v>88</v>
      </c>
      <c r="F2188" t="s">
        <v>79</v>
      </c>
      <c r="G2188" t="s">
        <v>51</v>
      </c>
      <c r="H2188" s="20" t="s">
        <v>52</v>
      </c>
      <c r="I2188" t="s">
        <v>53</v>
      </c>
      <c r="J2188" t="s">
        <v>54</v>
      </c>
      <c r="K2188">
        <v>3</v>
      </c>
      <c r="L2188" t="s">
        <v>55</v>
      </c>
      <c r="M2188" t="s">
        <v>77</v>
      </c>
      <c r="N2188" t="s">
        <v>89</v>
      </c>
      <c r="O2188" s="21" t="s">
        <v>58</v>
      </c>
      <c r="P2188" s="21" t="s">
        <v>126</v>
      </c>
      <c r="Q2188" s="20" t="s">
        <v>318</v>
      </c>
      <c r="R2188" s="21" t="s">
        <v>319</v>
      </c>
      <c r="S2188" s="35">
        <v>1</v>
      </c>
      <c r="T2188" s="22">
        <v>1</v>
      </c>
      <c r="U2188" s="20" t="s">
        <v>62</v>
      </c>
      <c r="V2188" s="20">
        <v>45768</v>
      </c>
      <c r="W2188" s="21">
        <v>4</v>
      </c>
      <c r="X2188" s="20">
        <v>45776</v>
      </c>
      <c r="Y2188" s="20">
        <v>45770</v>
      </c>
      <c r="Z2188" s="48">
        <v>4</v>
      </c>
      <c r="AA2188">
        <v>2025</v>
      </c>
      <c r="AB2188" s="45">
        <v>62493</v>
      </c>
      <c r="AC2188" s="45">
        <v>62493</v>
      </c>
      <c r="AI2188" s="10"/>
      <c r="AK2188" s="10"/>
    </row>
    <row r="2189" spans="1:37">
      <c r="A2189" t="s">
        <v>45</v>
      </c>
      <c r="B2189" t="s">
        <v>46</v>
      </c>
      <c r="C2189" t="s">
        <v>47</v>
      </c>
      <c r="D2189" t="s">
        <v>2679</v>
      </c>
      <c r="E2189" t="s">
        <v>88</v>
      </c>
      <c r="F2189" t="s">
        <v>79</v>
      </c>
      <c r="G2189" t="s">
        <v>51</v>
      </c>
      <c r="H2189" s="20" t="s">
        <v>52</v>
      </c>
      <c r="I2189" t="s">
        <v>53</v>
      </c>
      <c r="J2189" t="s">
        <v>54</v>
      </c>
      <c r="K2189">
        <v>3</v>
      </c>
      <c r="L2189" t="s">
        <v>55</v>
      </c>
      <c r="M2189" t="s">
        <v>56</v>
      </c>
      <c r="N2189" t="s">
        <v>57</v>
      </c>
      <c r="O2189" s="21" t="s">
        <v>58</v>
      </c>
      <c r="P2189" s="21" t="s">
        <v>64</v>
      </c>
      <c r="Q2189" s="20" t="s">
        <v>221</v>
      </c>
      <c r="R2189" s="21" t="s">
        <v>222</v>
      </c>
      <c r="S2189" s="35">
        <v>1</v>
      </c>
      <c r="T2189" s="22">
        <v>1</v>
      </c>
      <c r="U2189" s="20" t="s">
        <v>62</v>
      </c>
      <c r="V2189" s="20">
        <v>45768</v>
      </c>
      <c r="W2189" s="21">
        <v>4</v>
      </c>
      <c r="X2189" s="20">
        <v>45776</v>
      </c>
      <c r="Y2189" s="20">
        <v>45772</v>
      </c>
      <c r="Z2189" s="48">
        <v>4</v>
      </c>
      <c r="AA2189">
        <v>2025</v>
      </c>
      <c r="AB2189" s="45">
        <v>106244</v>
      </c>
      <c r="AC2189" s="45">
        <v>106244</v>
      </c>
      <c r="AI2189" s="10"/>
      <c r="AK2189" s="10"/>
    </row>
    <row r="2190" spans="1:37">
      <c r="A2190" t="s">
        <v>45</v>
      </c>
      <c r="B2190" t="s">
        <v>46</v>
      </c>
      <c r="C2190" t="s">
        <v>47</v>
      </c>
      <c r="D2190" t="s">
        <v>2680</v>
      </c>
      <c r="E2190" t="s">
        <v>88</v>
      </c>
      <c r="F2190" t="s">
        <v>79</v>
      </c>
      <c r="G2190" t="s">
        <v>51</v>
      </c>
      <c r="H2190" s="20" t="s">
        <v>52</v>
      </c>
      <c r="I2190" t="s">
        <v>53</v>
      </c>
      <c r="J2190" t="s">
        <v>54</v>
      </c>
      <c r="K2190">
        <v>3</v>
      </c>
      <c r="L2190" t="s">
        <v>55</v>
      </c>
      <c r="M2190" t="s">
        <v>77</v>
      </c>
      <c r="N2190" t="s">
        <v>89</v>
      </c>
      <c r="O2190" s="21" t="s">
        <v>58</v>
      </c>
      <c r="P2190" s="21" t="s">
        <v>119</v>
      </c>
      <c r="Q2190" s="20" t="s">
        <v>264</v>
      </c>
      <c r="R2190" s="21" t="s">
        <v>265</v>
      </c>
      <c r="S2190" s="35">
        <v>1</v>
      </c>
      <c r="T2190" s="22">
        <v>1</v>
      </c>
      <c r="U2190" s="20" t="s">
        <v>62</v>
      </c>
      <c r="V2190" s="20">
        <v>45765</v>
      </c>
      <c r="W2190" s="21">
        <v>4</v>
      </c>
      <c r="X2190" s="20">
        <v>45775</v>
      </c>
      <c r="Y2190" s="20">
        <v>45772</v>
      </c>
      <c r="Z2190" s="48">
        <v>4</v>
      </c>
      <c r="AA2190">
        <v>2025</v>
      </c>
      <c r="AB2190" s="45">
        <v>69992</v>
      </c>
      <c r="AC2190" s="45">
        <v>69992</v>
      </c>
      <c r="AI2190" s="10"/>
      <c r="AK2190" s="10"/>
    </row>
    <row r="2191" spans="1:37">
      <c r="A2191" t="s">
        <v>45</v>
      </c>
      <c r="B2191" t="s">
        <v>46</v>
      </c>
      <c r="C2191" t="s">
        <v>47</v>
      </c>
      <c r="D2191" t="s">
        <v>2681</v>
      </c>
      <c r="E2191" t="s">
        <v>88</v>
      </c>
      <c r="F2191" t="s">
        <v>79</v>
      </c>
      <c r="G2191" t="s">
        <v>51</v>
      </c>
      <c r="H2191" s="20" t="s">
        <v>52</v>
      </c>
      <c r="I2191" t="s">
        <v>53</v>
      </c>
      <c r="J2191" t="s">
        <v>54</v>
      </c>
      <c r="K2191">
        <v>3</v>
      </c>
      <c r="L2191" t="s">
        <v>55</v>
      </c>
      <c r="M2191" t="s">
        <v>77</v>
      </c>
      <c r="N2191" t="s">
        <v>89</v>
      </c>
      <c r="O2191" s="21" t="s">
        <v>58</v>
      </c>
      <c r="P2191" s="21" t="s">
        <v>366</v>
      </c>
      <c r="Q2191" s="20" t="s">
        <v>2682</v>
      </c>
      <c r="R2191" s="21" t="s">
        <v>2683</v>
      </c>
      <c r="S2191" s="35">
        <v>1</v>
      </c>
      <c r="T2191" s="22">
        <v>1</v>
      </c>
      <c r="U2191" s="20" t="s">
        <v>62</v>
      </c>
      <c r="V2191" s="20">
        <v>45765</v>
      </c>
      <c r="W2191" s="21">
        <v>4</v>
      </c>
      <c r="X2191" s="20">
        <v>45775</v>
      </c>
      <c r="Y2191" s="20">
        <v>45770</v>
      </c>
      <c r="Z2191" s="48">
        <v>4</v>
      </c>
      <c r="AA2191">
        <v>2025</v>
      </c>
      <c r="AB2191" s="45">
        <v>62493</v>
      </c>
      <c r="AC2191" s="45">
        <v>62493</v>
      </c>
      <c r="AI2191" s="10"/>
      <c r="AK2191" s="10"/>
    </row>
    <row r="2192" spans="1:37">
      <c r="A2192" t="s">
        <v>45</v>
      </c>
      <c r="B2192" t="s">
        <v>46</v>
      </c>
      <c r="C2192" t="s">
        <v>47</v>
      </c>
      <c r="D2192" t="s">
        <v>2684</v>
      </c>
      <c r="E2192" t="s">
        <v>88</v>
      </c>
      <c r="F2192" t="s">
        <v>79</v>
      </c>
      <c r="G2192" t="s">
        <v>51</v>
      </c>
      <c r="H2192" s="20" t="s">
        <v>52</v>
      </c>
      <c r="I2192" t="s">
        <v>53</v>
      </c>
      <c r="J2192" t="s">
        <v>54</v>
      </c>
      <c r="K2192">
        <v>3</v>
      </c>
      <c r="L2192" t="s">
        <v>55</v>
      </c>
      <c r="M2192" t="s">
        <v>77</v>
      </c>
      <c r="N2192" t="s">
        <v>89</v>
      </c>
      <c r="O2192" s="21" t="s">
        <v>58</v>
      </c>
      <c r="P2192" s="21" t="s">
        <v>104</v>
      </c>
      <c r="Q2192" s="20" t="s">
        <v>2685</v>
      </c>
      <c r="R2192" s="21" t="s">
        <v>2686</v>
      </c>
      <c r="S2192" s="35">
        <v>1</v>
      </c>
      <c r="T2192" s="22">
        <v>1</v>
      </c>
      <c r="U2192" s="20" t="s">
        <v>62</v>
      </c>
      <c r="V2192" s="20">
        <v>45765</v>
      </c>
      <c r="W2192" s="21">
        <v>4</v>
      </c>
      <c r="X2192" s="20">
        <v>45775</v>
      </c>
      <c r="Y2192" s="20">
        <v>45770</v>
      </c>
      <c r="Z2192" s="48">
        <v>4</v>
      </c>
      <c r="AA2192">
        <v>2025</v>
      </c>
      <c r="AB2192" s="45">
        <v>81239</v>
      </c>
      <c r="AC2192" s="45">
        <v>81239</v>
      </c>
      <c r="AI2192" s="10"/>
      <c r="AK2192" s="10"/>
    </row>
    <row r="2193" spans="1:37">
      <c r="A2193" t="s">
        <v>45</v>
      </c>
      <c r="B2193" t="s">
        <v>46</v>
      </c>
      <c r="C2193" t="s">
        <v>47</v>
      </c>
      <c r="D2193" t="s">
        <v>2687</v>
      </c>
      <c r="E2193" t="s">
        <v>88</v>
      </c>
      <c r="F2193" t="s">
        <v>79</v>
      </c>
      <c r="G2193" t="s">
        <v>51</v>
      </c>
      <c r="H2193" s="20" t="s">
        <v>52</v>
      </c>
      <c r="I2193" t="s">
        <v>53</v>
      </c>
      <c r="J2193" t="s">
        <v>54</v>
      </c>
      <c r="K2193">
        <v>3</v>
      </c>
      <c r="L2193" t="s">
        <v>55</v>
      </c>
      <c r="M2193" t="s">
        <v>77</v>
      </c>
      <c r="N2193" t="s">
        <v>89</v>
      </c>
      <c r="O2193" s="21" t="s">
        <v>58</v>
      </c>
      <c r="P2193" s="21" t="s">
        <v>90</v>
      </c>
      <c r="Q2193" s="20" t="s">
        <v>191</v>
      </c>
      <c r="R2193" s="21" t="s">
        <v>192</v>
      </c>
      <c r="S2193" s="35">
        <v>1</v>
      </c>
      <c r="T2193" s="22">
        <v>1</v>
      </c>
      <c r="U2193" s="20" t="s">
        <v>62</v>
      </c>
      <c r="V2193" s="20">
        <v>45765</v>
      </c>
      <c r="W2193" s="21">
        <v>4</v>
      </c>
      <c r="X2193" s="20">
        <v>45775</v>
      </c>
      <c r="Y2193" s="20">
        <v>45770</v>
      </c>
      <c r="Z2193" s="48">
        <v>4</v>
      </c>
      <c r="AA2193">
        <v>2025</v>
      </c>
      <c r="AB2193" s="45">
        <v>106656</v>
      </c>
      <c r="AC2193" s="45">
        <v>106656</v>
      </c>
      <c r="AI2193" s="10"/>
      <c r="AK2193" s="10"/>
    </row>
    <row r="2194" spans="1:37">
      <c r="A2194" t="s">
        <v>45</v>
      </c>
      <c r="B2194" t="s">
        <v>46</v>
      </c>
      <c r="C2194" t="s">
        <v>47</v>
      </c>
      <c r="D2194" t="s">
        <v>2688</v>
      </c>
      <c r="E2194" t="s">
        <v>88</v>
      </c>
      <c r="F2194" t="s">
        <v>79</v>
      </c>
      <c r="G2194" t="s">
        <v>51</v>
      </c>
      <c r="H2194" s="20" t="s">
        <v>52</v>
      </c>
      <c r="I2194" t="s">
        <v>53</v>
      </c>
      <c r="J2194" t="s">
        <v>54</v>
      </c>
      <c r="K2194">
        <v>3</v>
      </c>
      <c r="L2194" t="s">
        <v>55</v>
      </c>
      <c r="M2194" t="s">
        <v>77</v>
      </c>
      <c r="N2194" t="s">
        <v>89</v>
      </c>
      <c r="O2194" s="21" t="s">
        <v>58</v>
      </c>
      <c r="P2194" s="21" t="s">
        <v>104</v>
      </c>
      <c r="Q2194" s="20" t="s">
        <v>1221</v>
      </c>
      <c r="R2194" s="21" t="s">
        <v>1222</v>
      </c>
      <c r="S2194" s="35">
        <v>1</v>
      </c>
      <c r="T2194" s="22">
        <v>1</v>
      </c>
      <c r="U2194" s="20" t="s">
        <v>62</v>
      </c>
      <c r="V2194" s="20">
        <v>45764</v>
      </c>
      <c r="W2194" s="21">
        <v>4</v>
      </c>
      <c r="X2194" s="20">
        <v>45772</v>
      </c>
      <c r="Y2194" s="20">
        <v>45770</v>
      </c>
      <c r="Z2194" s="48">
        <v>4</v>
      </c>
      <c r="AA2194">
        <v>2025</v>
      </c>
      <c r="AB2194" s="45">
        <v>34373</v>
      </c>
      <c r="AC2194" s="45">
        <v>34373</v>
      </c>
      <c r="AI2194" s="10"/>
      <c r="AK2194" s="10"/>
    </row>
    <row r="2195" spans="1:37">
      <c r="A2195" t="s">
        <v>45</v>
      </c>
      <c r="B2195" t="s">
        <v>46</v>
      </c>
      <c r="C2195" t="s">
        <v>47</v>
      </c>
      <c r="D2195" t="s">
        <v>2689</v>
      </c>
      <c r="E2195" t="s">
        <v>88</v>
      </c>
      <c r="F2195" t="s">
        <v>79</v>
      </c>
      <c r="G2195" t="s">
        <v>51</v>
      </c>
      <c r="H2195" s="20" t="s">
        <v>52</v>
      </c>
      <c r="I2195" t="s">
        <v>53</v>
      </c>
      <c r="J2195" t="s">
        <v>54</v>
      </c>
      <c r="K2195">
        <v>3</v>
      </c>
      <c r="L2195" t="s">
        <v>55</v>
      </c>
      <c r="M2195" t="s">
        <v>56</v>
      </c>
      <c r="N2195" t="s">
        <v>57</v>
      </c>
      <c r="O2195" s="21" t="s">
        <v>58</v>
      </c>
      <c r="P2195" s="21" t="s">
        <v>64</v>
      </c>
      <c r="Q2195" s="20" t="s">
        <v>720</v>
      </c>
      <c r="R2195" s="21" t="s">
        <v>721</v>
      </c>
      <c r="S2195" s="35">
        <v>1</v>
      </c>
      <c r="T2195" s="22">
        <v>1</v>
      </c>
      <c r="U2195" s="20" t="s">
        <v>62</v>
      </c>
      <c r="V2195" s="20">
        <v>45768</v>
      </c>
      <c r="W2195" s="21">
        <v>4</v>
      </c>
      <c r="X2195" s="20">
        <v>45777</v>
      </c>
      <c r="Y2195" s="20">
        <v>45770</v>
      </c>
      <c r="Z2195" s="48">
        <v>4</v>
      </c>
      <c r="AA2195">
        <v>2025</v>
      </c>
      <c r="AB2195" s="45">
        <v>56243</v>
      </c>
      <c r="AC2195" s="45">
        <v>56243</v>
      </c>
      <c r="AI2195" s="10"/>
      <c r="AK2195" s="10"/>
    </row>
    <row r="2196" spans="1:37">
      <c r="A2196" t="s">
        <v>45</v>
      </c>
      <c r="B2196" t="s">
        <v>46</v>
      </c>
      <c r="C2196" t="s">
        <v>47</v>
      </c>
      <c r="D2196" t="s">
        <v>2690</v>
      </c>
      <c r="E2196" t="s">
        <v>88</v>
      </c>
      <c r="F2196" t="s">
        <v>79</v>
      </c>
      <c r="G2196" t="s">
        <v>51</v>
      </c>
      <c r="H2196" s="20" t="s">
        <v>52</v>
      </c>
      <c r="I2196" t="s">
        <v>53</v>
      </c>
      <c r="J2196" t="s">
        <v>54</v>
      </c>
      <c r="K2196">
        <v>3</v>
      </c>
      <c r="L2196" t="s">
        <v>55</v>
      </c>
      <c r="M2196" t="s">
        <v>56</v>
      </c>
      <c r="N2196" t="s">
        <v>57</v>
      </c>
      <c r="O2196" s="21" t="s">
        <v>58</v>
      </c>
      <c r="P2196" s="21" t="s">
        <v>133</v>
      </c>
      <c r="Q2196" s="20" t="s">
        <v>511</v>
      </c>
      <c r="R2196" s="21" t="s">
        <v>512</v>
      </c>
      <c r="S2196" s="35">
        <v>1</v>
      </c>
      <c r="T2196" s="22">
        <v>1</v>
      </c>
      <c r="U2196" s="20" t="s">
        <v>62</v>
      </c>
      <c r="V2196" s="20">
        <v>45768</v>
      </c>
      <c r="W2196" s="21">
        <v>4</v>
      </c>
      <c r="X2196" s="20">
        <v>45775</v>
      </c>
      <c r="Y2196" s="20">
        <v>45770</v>
      </c>
      <c r="Z2196" s="48">
        <v>4</v>
      </c>
      <c r="AA2196">
        <v>2025</v>
      </c>
      <c r="AB2196" s="45">
        <v>43325</v>
      </c>
      <c r="AC2196" s="45">
        <v>43325</v>
      </c>
      <c r="AI2196" s="10"/>
      <c r="AK2196" s="10"/>
    </row>
    <row r="2197" spans="1:37">
      <c r="A2197" t="s">
        <v>45</v>
      </c>
      <c r="B2197" t="s">
        <v>46</v>
      </c>
      <c r="C2197" t="s">
        <v>47</v>
      </c>
      <c r="D2197" t="s">
        <v>2691</v>
      </c>
      <c r="E2197" t="s">
        <v>88</v>
      </c>
      <c r="F2197" t="s">
        <v>79</v>
      </c>
      <c r="G2197" t="s">
        <v>51</v>
      </c>
      <c r="H2197" s="20" t="s">
        <v>52</v>
      </c>
      <c r="I2197" t="s">
        <v>53</v>
      </c>
      <c r="J2197" t="s">
        <v>54</v>
      </c>
      <c r="K2197">
        <v>3</v>
      </c>
      <c r="L2197" t="s">
        <v>55</v>
      </c>
      <c r="M2197" t="s">
        <v>77</v>
      </c>
      <c r="N2197" t="s">
        <v>89</v>
      </c>
      <c r="O2197" s="21" t="s">
        <v>58</v>
      </c>
      <c r="P2197" s="21" t="s">
        <v>828</v>
      </c>
      <c r="Q2197" s="20" t="s">
        <v>829</v>
      </c>
      <c r="R2197" s="21" t="s">
        <v>830</v>
      </c>
      <c r="S2197" s="35">
        <v>1</v>
      </c>
      <c r="T2197" s="22">
        <v>1</v>
      </c>
      <c r="U2197" s="20" t="s">
        <v>62</v>
      </c>
      <c r="V2197" s="20">
        <v>45768</v>
      </c>
      <c r="W2197" s="21">
        <v>4</v>
      </c>
      <c r="X2197" s="20">
        <v>45775</v>
      </c>
      <c r="Y2197" s="20">
        <v>45772</v>
      </c>
      <c r="Z2197" s="48">
        <v>4</v>
      </c>
      <c r="AA2197">
        <v>2025</v>
      </c>
      <c r="AB2197" s="45">
        <v>40620</v>
      </c>
      <c r="AC2197" s="45">
        <v>40620</v>
      </c>
      <c r="AI2197" s="10"/>
      <c r="AK2197" s="10"/>
    </row>
    <row r="2198" spans="1:37">
      <c r="A2198" t="s">
        <v>45</v>
      </c>
      <c r="B2198" t="s">
        <v>46</v>
      </c>
      <c r="C2198" t="s">
        <v>47</v>
      </c>
      <c r="D2198" t="s">
        <v>2692</v>
      </c>
      <c r="E2198" t="s">
        <v>88</v>
      </c>
      <c r="F2198" t="s">
        <v>79</v>
      </c>
      <c r="G2198" t="s">
        <v>51</v>
      </c>
      <c r="H2198" s="20" t="s">
        <v>52</v>
      </c>
      <c r="I2198" t="s">
        <v>53</v>
      </c>
      <c r="J2198" t="s">
        <v>54</v>
      </c>
      <c r="K2198">
        <v>3</v>
      </c>
      <c r="L2198" t="s">
        <v>55</v>
      </c>
      <c r="M2198" t="s">
        <v>77</v>
      </c>
      <c r="N2198" t="s">
        <v>89</v>
      </c>
      <c r="O2198" s="21" t="s">
        <v>58</v>
      </c>
      <c r="P2198" s="21" t="s">
        <v>119</v>
      </c>
      <c r="Q2198" s="20" t="s">
        <v>903</v>
      </c>
      <c r="R2198" s="21" t="s">
        <v>904</v>
      </c>
      <c r="S2198" s="35">
        <v>1</v>
      </c>
      <c r="T2198" s="22">
        <v>1</v>
      </c>
      <c r="U2198" s="20" t="s">
        <v>62</v>
      </c>
      <c r="V2198" s="20">
        <v>45768</v>
      </c>
      <c r="W2198" s="21">
        <v>4</v>
      </c>
      <c r="X2198" s="20">
        <v>45779</v>
      </c>
      <c r="Y2198" s="20">
        <v>45775</v>
      </c>
      <c r="Z2198" s="48">
        <v>4</v>
      </c>
      <c r="AA2198">
        <v>2025</v>
      </c>
      <c r="AB2198" s="45">
        <v>103324</v>
      </c>
      <c r="AC2198" s="45">
        <v>103324</v>
      </c>
      <c r="AI2198" s="10"/>
      <c r="AK2198" s="10"/>
    </row>
    <row r="2199" spans="1:37">
      <c r="A2199" t="s">
        <v>45</v>
      </c>
      <c r="B2199" t="s">
        <v>46</v>
      </c>
      <c r="C2199" t="s">
        <v>47</v>
      </c>
      <c r="D2199" t="s">
        <v>2693</v>
      </c>
      <c r="E2199" t="s">
        <v>88</v>
      </c>
      <c r="F2199" t="s">
        <v>79</v>
      </c>
      <c r="G2199" t="s">
        <v>51</v>
      </c>
      <c r="H2199" s="20" t="s">
        <v>52</v>
      </c>
      <c r="I2199" t="s">
        <v>53</v>
      </c>
      <c r="J2199" t="s">
        <v>54</v>
      </c>
      <c r="K2199">
        <v>3</v>
      </c>
      <c r="L2199" t="s">
        <v>55</v>
      </c>
      <c r="M2199" t="s">
        <v>77</v>
      </c>
      <c r="N2199" t="s">
        <v>89</v>
      </c>
      <c r="O2199" s="21" t="s">
        <v>58</v>
      </c>
      <c r="P2199" s="21" t="s">
        <v>104</v>
      </c>
      <c r="Q2199" s="20" t="s">
        <v>2352</v>
      </c>
      <c r="R2199" s="21" t="s">
        <v>2353</v>
      </c>
      <c r="S2199" s="35">
        <v>2</v>
      </c>
      <c r="T2199" s="22">
        <v>2</v>
      </c>
      <c r="U2199" s="20" t="s">
        <v>62</v>
      </c>
      <c r="V2199" s="20">
        <v>45763</v>
      </c>
      <c r="W2199" s="21">
        <v>4</v>
      </c>
      <c r="X2199" s="20">
        <v>45772</v>
      </c>
      <c r="Y2199" s="20">
        <v>45770</v>
      </c>
      <c r="Z2199" s="48">
        <v>4</v>
      </c>
      <c r="AA2199">
        <v>2025</v>
      </c>
      <c r="AB2199" s="45">
        <v>68735</v>
      </c>
      <c r="AC2199" s="45">
        <v>68735</v>
      </c>
      <c r="AI2199" s="10"/>
      <c r="AK2199" s="10"/>
    </row>
    <row r="2200" spans="1:37">
      <c r="A2200" t="s">
        <v>45</v>
      </c>
      <c r="B2200" t="s">
        <v>46</v>
      </c>
      <c r="C2200" t="s">
        <v>47</v>
      </c>
      <c r="D2200" t="s">
        <v>2694</v>
      </c>
      <c r="E2200" t="s">
        <v>88</v>
      </c>
      <c r="F2200" t="s">
        <v>79</v>
      </c>
      <c r="G2200" t="s">
        <v>51</v>
      </c>
      <c r="H2200" s="20" t="s">
        <v>52</v>
      </c>
      <c r="I2200" t="s">
        <v>53</v>
      </c>
      <c r="J2200" t="s">
        <v>54</v>
      </c>
      <c r="K2200">
        <v>3</v>
      </c>
      <c r="L2200" t="s">
        <v>55</v>
      </c>
      <c r="M2200" t="s">
        <v>56</v>
      </c>
      <c r="N2200" t="s">
        <v>57</v>
      </c>
      <c r="O2200" s="21" t="s">
        <v>58</v>
      </c>
      <c r="P2200" s="21" t="s">
        <v>64</v>
      </c>
      <c r="Q2200" s="20" t="s">
        <v>807</v>
      </c>
      <c r="R2200" s="21" t="s">
        <v>808</v>
      </c>
      <c r="S2200" s="35">
        <v>1</v>
      </c>
      <c r="T2200" s="22">
        <v>1</v>
      </c>
      <c r="U2200" s="20" t="s">
        <v>62</v>
      </c>
      <c r="V2200" s="20">
        <v>45764</v>
      </c>
      <c r="W2200" s="21">
        <v>4</v>
      </c>
      <c r="X2200" s="20">
        <v>45777</v>
      </c>
      <c r="Y2200" s="20">
        <v>45772</v>
      </c>
      <c r="Z2200" s="48">
        <v>4</v>
      </c>
      <c r="AA2200">
        <v>2025</v>
      </c>
      <c r="AB2200" s="45">
        <v>92854</v>
      </c>
      <c r="AC2200" s="45">
        <v>92854</v>
      </c>
      <c r="AI2200" s="10"/>
      <c r="AK2200" s="10"/>
    </row>
    <row r="2201" spans="1:37">
      <c r="A2201" t="s">
        <v>45</v>
      </c>
      <c r="B2201" t="s">
        <v>46</v>
      </c>
      <c r="C2201" t="s">
        <v>47</v>
      </c>
      <c r="D2201" t="s">
        <v>2695</v>
      </c>
      <c r="E2201" t="s">
        <v>88</v>
      </c>
      <c r="F2201" t="s">
        <v>79</v>
      </c>
      <c r="G2201" t="s">
        <v>51</v>
      </c>
      <c r="H2201" s="20" t="s">
        <v>52</v>
      </c>
      <c r="I2201" t="s">
        <v>53</v>
      </c>
      <c r="J2201" t="s">
        <v>54</v>
      </c>
      <c r="K2201">
        <v>3</v>
      </c>
      <c r="L2201" t="s">
        <v>55</v>
      </c>
      <c r="M2201" t="s">
        <v>56</v>
      </c>
      <c r="N2201" t="s">
        <v>57</v>
      </c>
      <c r="O2201" s="21" t="s">
        <v>58</v>
      </c>
      <c r="P2201" s="21" t="s">
        <v>64</v>
      </c>
      <c r="Q2201" s="20" t="s">
        <v>179</v>
      </c>
      <c r="R2201" s="21" t="s">
        <v>180</v>
      </c>
      <c r="S2201" s="35">
        <v>1</v>
      </c>
      <c r="T2201" s="22">
        <v>1</v>
      </c>
      <c r="U2201" s="20" t="s">
        <v>62</v>
      </c>
      <c r="V2201" s="20">
        <v>45764</v>
      </c>
      <c r="W2201" s="21">
        <v>4</v>
      </c>
      <c r="X2201" s="20">
        <v>45782</v>
      </c>
      <c r="Y2201" s="20">
        <v>45775</v>
      </c>
      <c r="Z2201" s="48">
        <v>4</v>
      </c>
      <c r="AA2201">
        <v>2025</v>
      </c>
      <c r="AB2201" s="45">
        <v>43745</v>
      </c>
      <c r="AC2201" s="45">
        <v>43745</v>
      </c>
      <c r="AI2201" s="10"/>
      <c r="AK2201" s="10"/>
    </row>
    <row r="2202" spans="1:37">
      <c r="A2202" t="s">
        <v>45</v>
      </c>
      <c r="B2202" t="s">
        <v>46</v>
      </c>
      <c r="C2202" t="s">
        <v>47</v>
      </c>
      <c r="D2202" t="s">
        <v>2696</v>
      </c>
      <c r="E2202" t="s">
        <v>88</v>
      </c>
      <c r="F2202" t="s">
        <v>79</v>
      </c>
      <c r="G2202" t="s">
        <v>51</v>
      </c>
      <c r="H2202" s="20" t="s">
        <v>52</v>
      </c>
      <c r="I2202" t="s">
        <v>53</v>
      </c>
      <c r="J2202" t="s">
        <v>54</v>
      </c>
      <c r="K2202">
        <v>3</v>
      </c>
      <c r="L2202" t="s">
        <v>55</v>
      </c>
      <c r="M2202" t="s">
        <v>56</v>
      </c>
      <c r="N2202" t="s">
        <v>57</v>
      </c>
      <c r="O2202" s="21" t="s">
        <v>58</v>
      </c>
      <c r="P2202" s="21" t="s">
        <v>64</v>
      </c>
      <c r="Q2202" s="20" t="s">
        <v>677</v>
      </c>
      <c r="R2202" s="21" t="s">
        <v>678</v>
      </c>
      <c r="S2202" s="35">
        <v>1</v>
      </c>
      <c r="T2202" s="22">
        <v>1</v>
      </c>
      <c r="U2202" s="20" t="s">
        <v>62</v>
      </c>
      <c r="V2202" s="20">
        <v>45765</v>
      </c>
      <c r="W2202" s="21">
        <v>4</v>
      </c>
      <c r="X2202" s="20">
        <v>45775</v>
      </c>
      <c r="Y2202" s="20">
        <v>45770</v>
      </c>
      <c r="Z2202" s="48">
        <v>4</v>
      </c>
      <c r="AA2202">
        <v>2025</v>
      </c>
      <c r="AB2202" s="45">
        <v>87495</v>
      </c>
      <c r="AC2202" s="45">
        <v>87495</v>
      </c>
      <c r="AI2202" s="10"/>
      <c r="AK2202" s="10"/>
    </row>
    <row r="2203" spans="1:37">
      <c r="A2203" t="s">
        <v>45</v>
      </c>
      <c r="B2203" t="s">
        <v>46</v>
      </c>
      <c r="C2203" t="s">
        <v>47</v>
      </c>
      <c r="D2203" t="s">
        <v>2697</v>
      </c>
      <c r="E2203" t="s">
        <v>88</v>
      </c>
      <c r="F2203" t="s">
        <v>79</v>
      </c>
      <c r="G2203" t="s">
        <v>51</v>
      </c>
      <c r="H2203" s="20" t="s">
        <v>52</v>
      </c>
      <c r="I2203" t="s">
        <v>53</v>
      </c>
      <c r="J2203" t="s">
        <v>54</v>
      </c>
      <c r="K2203">
        <v>3</v>
      </c>
      <c r="L2203" t="s">
        <v>55</v>
      </c>
      <c r="M2203" t="s">
        <v>77</v>
      </c>
      <c r="N2203" t="s">
        <v>89</v>
      </c>
      <c r="O2203" s="21" t="s">
        <v>58</v>
      </c>
      <c r="P2203" s="21" t="s">
        <v>119</v>
      </c>
      <c r="Q2203" s="20" t="s">
        <v>2056</v>
      </c>
      <c r="R2203" s="21" t="s">
        <v>2057</v>
      </c>
      <c r="S2203" s="35">
        <v>1</v>
      </c>
      <c r="T2203" s="22">
        <v>1</v>
      </c>
      <c r="U2203" s="20" t="s">
        <v>62</v>
      </c>
      <c r="V2203" s="20">
        <v>45765</v>
      </c>
      <c r="W2203" s="21">
        <v>4</v>
      </c>
      <c r="X2203" s="20">
        <v>45776</v>
      </c>
      <c r="Y2203" s="20">
        <v>45770</v>
      </c>
      <c r="Z2203" s="48">
        <v>4</v>
      </c>
      <c r="AA2203">
        <v>2025</v>
      </c>
      <c r="AB2203" s="45">
        <v>73327</v>
      </c>
      <c r="AC2203" s="45">
        <v>73327</v>
      </c>
      <c r="AI2203" s="10"/>
      <c r="AK2203" s="10"/>
    </row>
    <row r="2204" spans="1:37">
      <c r="A2204" t="s">
        <v>45</v>
      </c>
      <c r="B2204" t="s">
        <v>46</v>
      </c>
      <c r="C2204" t="s">
        <v>47</v>
      </c>
      <c r="D2204" t="s">
        <v>2698</v>
      </c>
      <c r="E2204" t="s">
        <v>88</v>
      </c>
      <c r="F2204" t="s">
        <v>79</v>
      </c>
      <c r="G2204" t="s">
        <v>51</v>
      </c>
      <c r="H2204" s="20" t="s">
        <v>52</v>
      </c>
      <c r="I2204" t="s">
        <v>53</v>
      </c>
      <c r="J2204" t="s">
        <v>54</v>
      </c>
      <c r="K2204">
        <v>3</v>
      </c>
      <c r="L2204" t="s">
        <v>55</v>
      </c>
      <c r="M2204" t="s">
        <v>77</v>
      </c>
      <c r="N2204" t="s">
        <v>89</v>
      </c>
      <c r="O2204" s="21" t="s">
        <v>58</v>
      </c>
      <c r="P2204" s="21" t="s">
        <v>90</v>
      </c>
      <c r="Q2204" s="20" t="s">
        <v>163</v>
      </c>
      <c r="R2204" s="21" t="s">
        <v>164</v>
      </c>
      <c r="S2204" s="35">
        <v>1</v>
      </c>
      <c r="T2204" s="22">
        <v>1</v>
      </c>
      <c r="U2204" s="20" t="s">
        <v>62</v>
      </c>
      <c r="V2204" s="20">
        <v>45769</v>
      </c>
      <c r="W2204" s="21">
        <v>4</v>
      </c>
      <c r="X2204" s="20">
        <v>45779</v>
      </c>
      <c r="Y2204" s="20">
        <v>45777</v>
      </c>
      <c r="Z2204" s="48">
        <v>4</v>
      </c>
      <c r="AA2204">
        <v>2025</v>
      </c>
      <c r="AB2204" s="45">
        <v>40620</v>
      </c>
      <c r="AC2204" s="45">
        <v>40620</v>
      </c>
      <c r="AI2204" s="10"/>
      <c r="AK2204" s="10"/>
    </row>
    <row r="2205" spans="1:37">
      <c r="A2205" t="s">
        <v>45</v>
      </c>
      <c r="B2205" t="s">
        <v>46</v>
      </c>
      <c r="C2205" t="s">
        <v>47</v>
      </c>
      <c r="D2205" t="s">
        <v>2699</v>
      </c>
      <c r="E2205" t="s">
        <v>88</v>
      </c>
      <c r="F2205" t="s">
        <v>79</v>
      </c>
      <c r="G2205" t="s">
        <v>51</v>
      </c>
      <c r="H2205" s="20" t="s">
        <v>52</v>
      </c>
      <c r="I2205" t="s">
        <v>53</v>
      </c>
      <c r="J2205" t="s">
        <v>54</v>
      </c>
      <c r="K2205">
        <v>3</v>
      </c>
      <c r="L2205" t="s">
        <v>55</v>
      </c>
      <c r="M2205" t="s">
        <v>77</v>
      </c>
      <c r="N2205" t="s">
        <v>89</v>
      </c>
      <c r="O2205" s="21" t="s">
        <v>58</v>
      </c>
      <c r="P2205" s="21" t="s">
        <v>119</v>
      </c>
      <c r="Q2205" s="20" t="s">
        <v>2056</v>
      </c>
      <c r="R2205" s="21" t="s">
        <v>2057</v>
      </c>
      <c r="S2205" s="35">
        <v>1</v>
      </c>
      <c r="T2205" s="22">
        <v>1</v>
      </c>
      <c r="U2205" s="20" t="s">
        <v>62</v>
      </c>
      <c r="V2205" s="20">
        <v>45764</v>
      </c>
      <c r="W2205" s="21">
        <v>4</v>
      </c>
      <c r="X2205" s="20">
        <v>45775</v>
      </c>
      <c r="Y2205" s="20">
        <v>45772</v>
      </c>
      <c r="Z2205" s="48">
        <v>4</v>
      </c>
      <c r="AA2205">
        <v>2025</v>
      </c>
      <c r="AB2205" s="45">
        <v>73327</v>
      </c>
      <c r="AC2205" s="45">
        <v>73327</v>
      </c>
      <c r="AI2205" s="10"/>
      <c r="AK2205" s="10"/>
    </row>
    <row r="2206" spans="1:37">
      <c r="A2206" t="s">
        <v>45</v>
      </c>
      <c r="B2206" t="s">
        <v>46</v>
      </c>
      <c r="C2206" t="s">
        <v>47</v>
      </c>
      <c r="D2206" t="s">
        <v>2700</v>
      </c>
      <c r="E2206" t="s">
        <v>88</v>
      </c>
      <c r="F2206" t="s">
        <v>79</v>
      </c>
      <c r="G2206" t="s">
        <v>51</v>
      </c>
      <c r="H2206" s="20" t="s">
        <v>52</v>
      </c>
      <c r="I2206" t="s">
        <v>53</v>
      </c>
      <c r="J2206" t="s">
        <v>54</v>
      </c>
      <c r="K2206">
        <v>3</v>
      </c>
      <c r="L2206" t="s">
        <v>55</v>
      </c>
      <c r="M2206" t="s">
        <v>77</v>
      </c>
      <c r="N2206" t="s">
        <v>89</v>
      </c>
      <c r="O2206" s="21" t="s">
        <v>58</v>
      </c>
      <c r="P2206" s="21" t="s">
        <v>97</v>
      </c>
      <c r="Q2206" s="20" t="s">
        <v>1012</v>
      </c>
      <c r="R2206" s="21" t="s">
        <v>1013</v>
      </c>
      <c r="S2206" s="35">
        <v>1</v>
      </c>
      <c r="T2206" s="22">
        <v>1</v>
      </c>
      <c r="U2206" s="20" t="s">
        <v>62</v>
      </c>
      <c r="V2206" s="20">
        <v>45768</v>
      </c>
      <c r="W2206" s="21">
        <v>4</v>
      </c>
      <c r="X2206" s="20">
        <v>45779</v>
      </c>
      <c r="Y2206" s="20">
        <v>45775</v>
      </c>
      <c r="Z2206" s="48">
        <v>4</v>
      </c>
      <c r="AA2206">
        <v>2025</v>
      </c>
      <c r="AB2206" s="45">
        <v>31244</v>
      </c>
      <c r="AC2206" s="45">
        <v>31244</v>
      </c>
      <c r="AI2206" s="10"/>
      <c r="AK2206" s="10"/>
    </row>
    <row r="2207" spans="1:37">
      <c r="A2207" t="s">
        <v>45</v>
      </c>
      <c r="B2207" t="s">
        <v>46</v>
      </c>
      <c r="C2207" t="s">
        <v>47</v>
      </c>
      <c r="D2207" t="s">
        <v>2701</v>
      </c>
      <c r="E2207" t="s">
        <v>88</v>
      </c>
      <c r="F2207" t="s">
        <v>79</v>
      </c>
      <c r="G2207" t="s">
        <v>51</v>
      </c>
      <c r="H2207" s="20" t="s">
        <v>52</v>
      </c>
      <c r="I2207" t="s">
        <v>53</v>
      </c>
      <c r="J2207" t="s">
        <v>54</v>
      </c>
      <c r="K2207">
        <v>3</v>
      </c>
      <c r="L2207" t="s">
        <v>55</v>
      </c>
      <c r="M2207" t="s">
        <v>56</v>
      </c>
      <c r="N2207" t="s">
        <v>57</v>
      </c>
      <c r="O2207" s="21" t="s">
        <v>58</v>
      </c>
      <c r="P2207" s="21" t="s">
        <v>64</v>
      </c>
      <c r="Q2207" s="20" t="s">
        <v>230</v>
      </c>
      <c r="R2207" s="21" t="s">
        <v>231</v>
      </c>
      <c r="S2207" s="35">
        <v>1</v>
      </c>
      <c r="T2207" s="22">
        <v>1</v>
      </c>
      <c r="U2207" s="20" t="s">
        <v>62</v>
      </c>
      <c r="V2207" s="20">
        <v>45769</v>
      </c>
      <c r="W2207" s="21">
        <v>4</v>
      </c>
      <c r="X2207" s="20">
        <v>45776</v>
      </c>
      <c r="Y2207" s="20">
        <v>45772</v>
      </c>
      <c r="Z2207" s="48">
        <v>4</v>
      </c>
      <c r="AA2207">
        <v>2025</v>
      </c>
      <c r="AB2207" s="45">
        <v>46871</v>
      </c>
      <c r="AC2207" s="45">
        <v>46871</v>
      </c>
      <c r="AI2207" s="10"/>
      <c r="AK2207" s="10"/>
    </row>
    <row r="2208" spans="1:37">
      <c r="A2208" t="s">
        <v>45</v>
      </c>
      <c r="B2208" t="s">
        <v>46</v>
      </c>
      <c r="C2208" t="s">
        <v>47</v>
      </c>
      <c r="D2208" t="s">
        <v>2702</v>
      </c>
      <c r="E2208" t="s">
        <v>88</v>
      </c>
      <c r="F2208" t="s">
        <v>79</v>
      </c>
      <c r="G2208" t="s">
        <v>51</v>
      </c>
      <c r="H2208" s="20" t="s">
        <v>52</v>
      </c>
      <c r="I2208" t="s">
        <v>53</v>
      </c>
      <c r="J2208" t="s">
        <v>54</v>
      </c>
      <c r="K2208">
        <v>3</v>
      </c>
      <c r="L2208" t="s">
        <v>55</v>
      </c>
      <c r="M2208" t="s">
        <v>77</v>
      </c>
      <c r="N2208" t="s">
        <v>89</v>
      </c>
      <c r="O2208" s="21" t="s">
        <v>58</v>
      </c>
      <c r="P2208" s="21" t="s">
        <v>150</v>
      </c>
      <c r="Q2208" s="20" t="s">
        <v>268</v>
      </c>
      <c r="R2208" s="21" t="s">
        <v>269</v>
      </c>
      <c r="S2208" s="35">
        <v>1</v>
      </c>
      <c r="T2208" s="22">
        <v>1</v>
      </c>
      <c r="U2208" s="20" t="s">
        <v>62</v>
      </c>
      <c r="V2208" s="20">
        <v>45769</v>
      </c>
      <c r="W2208" s="21">
        <v>4</v>
      </c>
      <c r="X2208" s="20">
        <v>45776</v>
      </c>
      <c r="Y2208" s="20">
        <v>45772</v>
      </c>
      <c r="Z2208" s="48">
        <v>4</v>
      </c>
      <c r="AA2208">
        <v>2025</v>
      </c>
      <c r="AB2208" s="45">
        <v>93329</v>
      </c>
      <c r="AC2208" s="45">
        <v>93329</v>
      </c>
      <c r="AI2208" s="10"/>
      <c r="AK2208" s="10"/>
    </row>
    <row r="2209" spans="1:37">
      <c r="A2209" t="s">
        <v>45</v>
      </c>
      <c r="B2209" t="s">
        <v>46</v>
      </c>
      <c r="C2209" t="s">
        <v>47</v>
      </c>
      <c r="D2209" t="s">
        <v>2703</v>
      </c>
      <c r="E2209" t="s">
        <v>88</v>
      </c>
      <c r="F2209" t="s">
        <v>79</v>
      </c>
      <c r="G2209" t="s">
        <v>51</v>
      </c>
      <c r="H2209" s="20" t="s">
        <v>52</v>
      </c>
      <c r="I2209" t="s">
        <v>53</v>
      </c>
      <c r="J2209" t="s">
        <v>54</v>
      </c>
      <c r="K2209">
        <v>3</v>
      </c>
      <c r="L2209" t="s">
        <v>55</v>
      </c>
      <c r="M2209" t="s">
        <v>56</v>
      </c>
      <c r="N2209" t="s">
        <v>57</v>
      </c>
      <c r="O2209" s="21" t="s">
        <v>58</v>
      </c>
      <c r="P2209" s="21" t="s">
        <v>64</v>
      </c>
      <c r="Q2209" s="20" t="s">
        <v>230</v>
      </c>
      <c r="R2209" s="21" t="s">
        <v>231</v>
      </c>
      <c r="S2209" s="35">
        <v>1</v>
      </c>
      <c r="T2209" s="22">
        <v>1</v>
      </c>
      <c r="U2209" s="20" t="s">
        <v>62</v>
      </c>
      <c r="V2209" s="20">
        <v>45765</v>
      </c>
      <c r="W2209" s="21">
        <v>4</v>
      </c>
      <c r="X2209" s="20">
        <v>45776</v>
      </c>
      <c r="Y2209" s="20">
        <v>45772</v>
      </c>
      <c r="Z2209" s="48">
        <v>4</v>
      </c>
      <c r="AA2209">
        <v>2025</v>
      </c>
      <c r="AB2209" s="45">
        <v>46871</v>
      </c>
      <c r="AC2209" s="45">
        <v>46871</v>
      </c>
      <c r="AI2209" s="10"/>
      <c r="AK2209" s="10"/>
    </row>
    <row r="2210" spans="1:37">
      <c r="A2210" t="s">
        <v>45</v>
      </c>
      <c r="B2210" t="s">
        <v>46</v>
      </c>
      <c r="C2210" t="s">
        <v>47</v>
      </c>
      <c r="D2210" t="s">
        <v>2704</v>
      </c>
      <c r="E2210" t="s">
        <v>88</v>
      </c>
      <c r="F2210" t="s">
        <v>79</v>
      </c>
      <c r="G2210" t="s">
        <v>51</v>
      </c>
      <c r="H2210" s="20" t="s">
        <v>52</v>
      </c>
      <c r="I2210" t="s">
        <v>53</v>
      </c>
      <c r="J2210" t="s">
        <v>54</v>
      </c>
      <c r="K2210">
        <v>3</v>
      </c>
      <c r="L2210" t="s">
        <v>55</v>
      </c>
      <c r="M2210" t="s">
        <v>77</v>
      </c>
      <c r="N2210" t="s">
        <v>89</v>
      </c>
      <c r="O2210" s="21" t="s">
        <v>58</v>
      </c>
      <c r="P2210" s="21" t="s">
        <v>126</v>
      </c>
      <c r="Q2210" s="20" t="s">
        <v>1044</v>
      </c>
      <c r="R2210" s="21" t="s">
        <v>1045</v>
      </c>
      <c r="S2210" s="35">
        <v>1</v>
      </c>
      <c r="T2210" s="22">
        <v>1</v>
      </c>
      <c r="U2210" s="20" t="s">
        <v>62</v>
      </c>
      <c r="V2210" s="20">
        <v>45769</v>
      </c>
      <c r="W2210" s="21">
        <v>4</v>
      </c>
      <c r="X2210" s="20">
        <v>45779</v>
      </c>
      <c r="Y2210" s="20">
        <v>45777</v>
      </c>
      <c r="Z2210" s="48">
        <v>4</v>
      </c>
      <c r="AA2210">
        <v>2025</v>
      </c>
      <c r="AB2210" s="45">
        <v>66660</v>
      </c>
      <c r="AC2210" s="45">
        <v>66660</v>
      </c>
      <c r="AI2210" s="10"/>
      <c r="AK2210" s="10"/>
    </row>
    <row r="2211" spans="1:37">
      <c r="A2211" t="s">
        <v>45</v>
      </c>
      <c r="B2211" t="s">
        <v>46</v>
      </c>
      <c r="C2211" t="s">
        <v>47</v>
      </c>
      <c r="D2211" t="s">
        <v>2705</v>
      </c>
      <c r="E2211" t="s">
        <v>88</v>
      </c>
      <c r="F2211" t="s">
        <v>79</v>
      </c>
      <c r="G2211" t="s">
        <v>51</v>
      </c>
      <c r="H2211" s="20" t="s">
        <v>52</v>
      </c>
      <c r="I2211" t="s">
        <v>53</v>
      </c>
      <c r="J2211" t="s">
        <v>54</v>
      </c>
      <c r="K2211">
        <v>3</v>
      </c>
      <c r="L2211" t="s">
        <v>55</v>
      </c>
      <c r="M2211" t="s">
        <v>77</v>
      </c>
      <c r="N2211" t="s">
        <v>89</v>
      </c>
      <c r="O2211" s="21" t="s">
        <v>58</v>
      </c>
      <c r="P2211" s="21" t="s">
        <v>90</v>
      </c>
      <c r="Q2211" s="20" t="s">
        <v>344</v>
      </c>
      <c r="R2211" s="21" t="s">
        <v>345</v>
      </c>
      <c r="S2211" s="35">
        <v>1</v>
      </c>
      <c r="T2211" s="22">
        <v>1</v>
      </c>
      <c r="U2211" s="20" t="s">
        <v>62</v>
      </c>
      <c r="V2211" s="20">
        <v>45765</v>
      </c>
      <c r="W2211" s="21">
        <v>4</v>
      </c>
      <c r="X2211" s="20">
        <v>45779</v>
      </c>
      <c r="Y2211" s="20">
        <v>45777</v>
      </c>
      <c r="Z2211" s="48">
        <v>4</v>
      </c>
      <c r="AA2211">
        <v>2025</v>
      </c>
      <c r="AB2211" s="45">
        <v>40620</v>
      </c>
      <c r="AC2211" s="45">
        <v>40620</v>
      </c>
      <c r="AI2211" s="10"/>
      <c r="AK2211" s="10"/>
    </row>
    <row r="2212" spans="1:37">
      <c r="A2212" t="s">
        <v>45</v>
      </c>
      <c r="B2212" t="s">
        <v>46</v>
      </c>
      <c r="C2212" t="s">
        <v>47</v>
      </c>
      <c r="D2212" t="s">
        <v>2706</v>
      </c>
      <c r="E2212" t="s">
        <v>88</v>
      </c>
      <c r="F2212" t="s">
        <v>79</v>
      </c>
      <c r="G2212" t="s">
        <v>51</v>
      </c>
      <c r="H2212" s="20" t="s">
        <v>52</v>
      </c>
      <c r="I2212" t="s">
        <v>53</v>
      </c>
      <c r="J2212" t="s">
        <v>54</v>
      </c>
      <c r="K2212">
        <v>3</v>
      </c>
      <c r="L2212" t="s">
        <v>55</v>
      </c>
      <c r="M2212" t="s">
        <v>56</v>
      </c>
      <c r="N2212" t="s">
        <v>57</v>
      </c>
      <c r="O2212" s="21" t="s">
        <v>58</v>
      </c>
      <c r="P2212" s="21" t="s">
        <v>64</v>
      </c>
      <c r="Q2212" s="20" t="s">
        <v>385</v>
      </c>
      <c r="R2212" s="21" t="s">
        <v>386</v>
      </c>
      <c r="S2212" s="35">
        <v>1</v>
      </c>
      <c r="T2212" s="22">
        <v>1</v>
      </c>
      <c r="U2212" s="20" t="s">
        <v>62</v>
      </c>
      <c r="V2212" s="20">
        <v>45769</v>
      </c>
      <c r="W2212" s="21">
        <v>4</v>
      </c>
      <c r="X2212" s="20">
        <v>45775</v>
      </c>
      <c r="Y2212" s="20">
        <v>45772</v>
      </c>
      <c r="Z2212" s="48">
        <v>4</v>
      </c>
      <c r="AA2212">
        <v>2025</v>
      </c>
      <c r="AB2212" s="45">
        <v>46869</v>
      </c>
      <c r="AC2212" s="45">
        <v>46869</v>
      </c>
      <c r="AI2212" s="10"/>
      <c r="AK2212" s="10"/>
    </row>
    <row r="2213" spans="1:37">
      <c r="A2213" t="s">
        <v>45</v>
      </c>
      <c r="B2213" t="s">
        <v>46</v>
      </c>
      <c r="C2213" t="s">
        <v>47</v>
      </c>
      <c r="D2213" t="s">
        <v>2707</v>
      </c>
      <c r="E2213" t="s">
        <v>88</v>
      </c>
      <c r="F2213" t="s">
        <v>79</v>
      </c>
      <c r="G2213" t="s">
        <v>51</v>
      </c>
      <c r="H2213" s="20" t="s">
        <v>52</v>
      </c>
      <c r="I2213" t="s">
        <v>53</v>
      </c>
      <c r="J2213" t="s">
        <v>54</v>
      </c>
      <c r="K2213">
        <v>3</v>
      </c>
      <c r="L2213" t="s">
        <v>55</v>
      </c>
      <c r="M2213" t="s">
        <v>77</v>
      </c>
      <c r="N2213" t="s">
        <v>89</v>
      </c>
      <c r="O2213" s="21" t="s">
        <v>58</v>
      </c>
      <c r="P2213" s="21" t="s">
        <v>97</v>
      </c>
      <c r="Q2213" s="20" t="s">
        <v>1012</v>
      </c>
      <c r="R2213" s="21" t="s">
        <v>1013</v>
      </c>
      <c r="S2213" s="35">
        <v>1</v>
      </c>
      <c r="T2213" s="22">
        <v>1</v>
      </c>
      <c r="U2213" s="20" t="s">
        <v>62</v>
      </c>
      <c r="V2213" s="20">
        <v>45770</v>
      </c>
      <c r="W2213" s="21">
        <v>4</v>
      </c>
      <c r="X2213" s="20">
        <v>45776</v>
      </c>
      <c r="Y2213" s="20">
        <v>45772</v>
      </c>
      <c r="Z2213" s="48">
        <v>4</v>
      </c>
      <c r="AA2213">
        <v>2025</v>
      </c>
      <c r="AB2213" s="45">
        <v>31244</v>
      </c>
      <c r="AC2213" s="45">
        <v>31244</v>
      </c>
      <c r="AI2213" s="10"/>
      <c r="AK2213" s="10"/>
    </row>
    <row r="2214" spans="1:37">
      <c r="A2214" t="s">
        <v>45</v>
      </c>
      <c r="B2214" t="s">
        <v>46</v>
      </c>
      <c r="C2214" t="s">
        <v>47</v>
      </c>
      <c r="D2214" t="s">
        <v>2708</v>
      </c>
      <c r="E2214" t="s">
        <v>88</v>
      </c>
      <c r="F2214" t="s">
        <v>79</v>
      </c>
      <c r="G2214" t="s">
        <v>51</v>
      </c>
      <c r="H2214" s="20" t="s">
        <v>52</v>
      </c>
      <c r="I2214" t="s">
        <v>53</v>
      </c>
      <c r="J2214" t="s">
        <v>54</v>
      </c>
      <c r="K2214">
        <v>3</v>
      </c>
      <c r="L2214" t="s">
        <v>55</v>
      </c>
      <c r="M2214" t="s">
        <v>77</v>
      </c>
      <c r="N2214" t="s">
        <v>89</v>
      </c>
      <c r="O2214" s="21" t="s">
        <v>58</v>
      </c>
      <c r="P2214" s="21" t="s">
        <v>119</v>
      </c>
      <c r="Q2214" s="20" t="s">
        <v>968</v>
      </c>
      <c r="R2214" s="21" t="s">
        <v>969</v>
      </c>
      <c r="S2214" s="35">
        <v>1</v>
      </c>
      <c r="T2214" s="22">
        <v>1</v>
      </c>
      <c r="U2214" s="20" t="s">
        <v>62</v>
      </c>
      <c r="V2214" s="20">
        <v>45769</v>
      </c>
      <c r="W2214" s="21">
        <v>4</v>
      </c>
      <c r="X2214" s="20">
        <v>45776</v>
      </c>
      <c r="Y2214" s="20">
        <v>45772</v>
      </c>
      <c r="Z2214" s="48">
        <v>4</v>
      </c>
      <c r="AA2214">
        <v>2025</v>
      </c>
      <c r="AB2214" s="45">
        <v>89995</v>
      </c>
      <c r="AC2214" s="45">
        <v>89995</v>
      </c>
      <c r="AI2214" s="10"/>
      <c r="AK2214" s="10"/>
    </row>
    <row r="2215" spans="1:37">
      <c r="A2215" t="s">
        <v>45</v>
      </c>
      <c r="B2215" t="s">
        <v>46</v>
      </c>
      <c r="C2215" t="s">
        <v>47</v>
      </c>
      <c r="D2215" t="s">
        <v>2709</v>
      </c>
      <c r="E2215" t="s">
        <v>88</v>
      </c>
      <c r="F2215" t="s">
        <v>79</v>
      </c>
      <c r="G2215" t="s">
        <v>51</v>
      </c>
      <c r="H2215" s="20" t="s">
        <v>52</v>
      </c>
      <c r="I2215" t="s">
        <v>53</v>
      </c>
      <c r="J2215" t="s">
        <v>54</v>
      </c>
      <c r="K2215">
        <v>3</v>
      </c>
      <c r="L2215" t="s">
        <v>55</v>
      </c>
      <c r="M2215" t="s">
        <v>77</v>
      </c>
      <c r="N2215" t="s">
        <v>89</v>
      </c>
      <c r="O2215" s="21" t="s">
        <v>58</v>
      </c>
      <c r="P2215" s="21" t="s">
        <v>90</v>
      </c>
      <c r="Q2215" s="20" t="s">
        <v>163</v>
      </c>
      <c r="R2215" s="21" t="s">
        <v>164</v>
      </c>
      <c r="S2215" s="35">
        <v>1</v>
      </c>
      <c r="T2215" s="22">
        <v>1</v>
      </c>
      <c r="U2215" s="20" t="s">
        <v>62</v>
      </c>
      <c r="V2215" s="20">
        <v>45769</v>
      </c>
      <c r="W2215" s="21">
        <v>4</v>
      </c>
      <c r="X2215" s="20">
        <v>45776</v>
      </c>
      <c r="Y2215" s="20">
        <v>45772</v>
      </c>
      <c r="Z2215" s="48">
        <v>4</v>
      </c>
      <c r="AA2215">
        <v>2025</v>
      </c>
      <c r="AB2215" s="45">
        <v>40620</v>
      </c>
      <c r="AC2215" s="45">
        <v>40620</v>
      </c>
      <c r="AI2215" s="10"/>
      <c r="AK2215" s="10"/>
    </row>
    <row r="2216" spans="1:37">
      <c r="A2216" t="s">
        <v>45</v>
      </c>
      <c r="B2216" t="s">
        <v>46</v>
      </c>
      <c r="C2216" t="s">
        <v>47</v>
      </c>
      <c r="D2216" t="s">
        <v>2710</v>
      </c>
      <c r="E2216" t="s">
        <v>88</v>
      </c>
      <c r="F2216" t="s">
        <v>79</v>
      </c>
      <c r="G2216" t="s">
        <v>51</v>
      </c>
      <c r="H2216" s="20" t="s">
        <v>52</v>
      </c>
      <c r="I2216" t="s">
        <v>53</v>
      </c>
      <c r="J2216" t="s">
        <v>54</v>
      </c>
      <c r="K2216">
        <v>3</v>
      </c>
      <c r="L2216" t="s">
        <v>55</v>
      </c>
      <c r="M2216" t="s">
        <v>77</v>
      </c>
      <c r="N2216" t="s">
        <v>89</v>
      </c>
      <c r="O2216" s="21" t="s">
        <v>58</v>
      </c>
      <c r="P2216" s="21" t="s">
        <v>119</v>
      </c>
      <c r="Q2216" s="20" t="s">
        <v>264</v>
      </c>
      <c r="R2216" s="21" t="s">
        <v>265</v>
      </c>
      <c r="S2216" s="35">
        <v>1</v>
      </c>
      <c r="T2216" s="22">
        <v>1</v>
      </c>
      <c r="U2216" s="20" t="s">
        <v>62</v>
      </c>
      <c r="V2216" s="20">
        <v>45769</v>
      </c>
      <c r="W2216" s="21">
        <v>4</v>
      </c>
      <c r="X2216" s="20">
        <v>45776</v>
      </c>
      <c r="Y2216" s="20">
        <v>45772</v>
      </c>
      <c r="Z2216" s="48">
        <v>4</v>
      </c>
      <c r="AA2216">
        <v>2025</v>
      </c>
      <c r="AB2216" s="45">
        <v>69992</v>
      </c>
      <c r="AC2216" s="45">
        <v>69992</v>
      </c>
      <c r="AI2216" s="10"/>
      <c r="AK2216" s="10"/>
    </row>
    <row r="2217" spans="1:37">
      <c r="A2217" t="s">
        <v>45</v>
      </c>
      <c r="B2217" t="s">
        <v>46</v>
      </c>
      <c r="C2217" t="s">
        <v>47</v>
      </c>
      <c r="D2217" t="s">
        <v>2711</v>
      </c>
      <c r="E2217" t="s">
        <v>88</v>
      </c>
      <c r="F2217" t="s">
        <v>79</v>
      </c>
      <c r="G2217" t="s">
        <v>51</v>
      </c>
      <c r="H2217" s="20" t="s">
        <v>52</v>
      </c>
      <c r="I2217" t="s">
        <v>53</v>
      </c>
      <c r="J2217" t="s">
        <v>54</v>
      </c>
      <c r="K2217">
        <v>3</v>
      </c>
      <c r="L2217" t="s">
        <v>55</v>
      </c>
      <c r="M2217" t="s">
        <v>77</v>
      </c>
      <c r="N2217" t="s">
        <v>89</v>
      </c>
      <c r="O2217" s="21" t="s">
        <v>58</v>
      </c>
      <c r="P2217" s="21" t="s">
        <v>119</v>
      </c>
      <c r="Q2217" s="20" t="s">
        <v>233</v>
      </c>
      <c r="R2217" s="21" t="s">
        <v>234</v>
      </c>
      <c r="S2217" s="35">
        <v>1</v>
      </c>
      <c r="T2217" s="22">
        <v>1</v>
      </c>
      <c r="U2217" s="20" t="s">
        <v>62</v>
      </c>
      <c r="V2217" s="20">
        <v>45767</v>
      </c>
      <c r="W2217" s="21">
        <v>4</v>
      </c>
      <c r="X2217" s="20">
        <v>45775</v>
      </c>
      <c r="Y2217" s="20">
        <v>45770</v>
      </c>
      <c r="Z2217" s="48">
        <v>4</v>
      </c>
      <c r="AA2217">
        <v>2025</v>
      </c>
      <c r="AB2217" s="45">
        <v>49994</v>
      </c>
      <c r="AC2217" s="45">
        <v>49994</v>
      </c>
      <c r="AI2217" s="10"/>
      <c r="AK2217" s="10"/>
    </row>
    <row r="2218" spans="1:37">
      <c r="A2218" t="s">
        <v>45</v>
      </c>
      <c r="B2218" t="s">
        <v>46</v>
      </c>
      <c r="C2218" t="s">
        <v>47</v>
      </c>
      <c r="D2218" t="s">
        <v>2712</v>
      </c>
      <c r="E2218" t="s">
        <v>88</v>
      </c>
      <c r="F2218" t="s">
        <v>79</v>
      </c>
      <c r="G2218" t="s">
        <v>51</v>
      </c>
      <c r="H2218" s="20" t="s">
        <v>52</v>
      </c>
      <c r="I2218" t="s">
        <v>53</v>
      </c>
      <c r="J2218" t="s">
        <v>54</v>
      </c>
      <c r="K2218">
        <v>3</v>
      </c>
      <c r="L2218" t="s">
        <v>55</v>
      </c>
      <c r="M2218" t="s">
        <v>77</v>
      </c>
      <c r="N2218" t="s">
        <v>89</v>
      </c>
      <c r="O2218" s="21" t="s">
        <v>58</v>
      </c>
      <c r="P2218" s="21" t="s">
        <v>119</v>
      </c>
      <c r="Q2218" s="20" t="s">
        <v>1961</v>
      </c>
      <c r="R2218" s="21" t="s">
        <v>1962</v>
      </c>
      <c r="S2218" s="35">
        <v>1</v>
      </c>
      <c r="T2218" s="22">
        <v>1</v>
      </c>
      <c r="U2218" s="20" t="s">
        <v>62</v>
      </c>
      <c r="V2218" s="20">
        <v>45770</v>
      </c>
      <c r="W2218" s="21">
        <v>4</v>
      </c>
      <c r="X2218" s="20">
        <v>45776</v>
      </c>
      <c r="Y2218" s="20">
        <v>45772</v>
      </c>
      <c r="Z2218" s="48">
        <v>4</v>
      </c>
      <c r="AA2218">
        <v>2025</v>
      </c>
      <c r="AB2218" s="45">
        <v>99995</v>
      </c>
      <c r="AC2218" s="45">
        <v>99995</v>
      </c>
      <c r="AI2218" s="10"/>
      <c r="AK2218" s="10"/>
    </row>
    <row r="2219" spans="1:37">
      <c r="A2219" t="s">
        <v>45</v>
      </c>
      <c r="B2219" t="s">
        <v>46</v>
      </c>
      <c r="C2219" t="s">
        <v>47</v>
      </c>
      <c r="D2219" t="s">
        <v>2713</v>
      </c>
      <c r="E2219" t="s">
        <v>88</v>
      </c>
      <c r="F2219" t="s">
        <v>79</v>
      </c>
      <c r="G2219" t="s">
        <v>51</v>
      </c>
      <c r="H2219" s="20" t="s">
        <v>52</v>
      </c>
      <c r="I2219" t="s">
        <v>53</v>
      </c>
      <c r="J2219" t="s">
        <v>54</v>
      </c>
      <c r="K2219">
        <v>3</v>
      </c>
      <c r="L2219" t="s">
        <v>55</v>
      </c>
      <c r="M2219" t="s">
        <v>56</v>
      </c>
      <c r="N2219" t="s">
        <v>57</v>
      </c>
      <c r="O2219" s="21" t="s">
        <v>58</v>
      </c>
      <c r="P2219" s="21" t="s">
        <v>64</v>
      </c>
      <c r="Q2219" s="20" t="s">
        <v>720</v>
      </c>
      <c r="R2219" s="21" t="s">
        <v>721</v>
      </c>
      <c r="S2219" s="35">
        <v>1</v>
      </c>
      <c r="T2219" s="22">
        <v>1</v>
      </c>
      <c r="U2219" s="20" t="s">
        <v>62</v>
      </c>
      <c r="V2219" s="20">
        <v>45769</v>
      </c>
      <c r="W2219" s="21">
        <v>4</v>
      </c>
      <c r="X2219" s="20">
        <v>45776</v>
      </c>
      <c r="Y2219" s="20">
        <v>45772</v>
      </c>
      <c r="Z2219" s="48">
        <v>4</v>
      </c>
      <c r="AA2219">
        <v>2025</v>
      </c>
      <c r="AB2219" s="45">
        <v>56243</v>
      </c>
      <c r="AC2219" s="45">
        <v>56243</v>
      </c>
      <c r="AI2219" s="10"/>
      <c r="AK2219" s="10"/>
    </row>
    <row r="2220" spans="1:37">
      <c r="A2220" t="s">
        <v>45</v>
      </c>
      <c r="B2220" t="s">
        <v>46</v>
      </c>
      <c r="C2220" t="s">
        <v>47</v>
      </c>
      <c r="D2220" t="s">
        <v>2714</v>
      </c>
      <c r="E2220" t="s">
        <v>88</v>
      </c>
      <c r="F2220" t="s">
        <v>79</v>
      </c>
      <c r="G2220" t="s">
        <v>51</v>
      </c>
      <c r="H2220" s="20" t="s">
        <v>52</v>
      </c>
      <c r="I2220" t="s">
        <v>53</v>
      </c>
      <c r="J2220" t="s">
        <v>54</v>
      </c>
      <c r="K2220">
        <v>3</v>
      </c>
      <c r="L2220" t="s">
        <v>55</v>
      </c>
      <c r="M2220" t="s">
        <v>77</v>
      </c>
      <c r="N2220" t="s">
        <v>89</v>
      </c>
      <c r="O2220" s="21" t="s">
        <v>58</v>
      </c>
      <c r="P2220" s="21" t="s">
        <v>90</v>
      </c>
      <c r="Q2220" s="20" t="s">
        <v>344</v>
      </c>
      <c r="R2220" s="21" t="s">
        <v>345</v>
      </c>
      <c r="S2220" s="35">
        <v>1</v>
      </c>
      <c r="T2220" s="22">
        <v>1</v>
      </c>
      <c r="U2220" s="20" t="s">
        <v>62</v>
      </c>
      <c r="V2220" s="20">
        <v>45770</v>
      </c>
      <c r="W2220" s="21">
        <v>4</v>
      </c>
      <c r="X2220" s="20">
        <v>45776</v>
      </c>
      <c r="Y2220" s="20">
        <v>45772</v>
      </c>
      <c r="Z2220" s="48">
        <v>4</v>
      </c>
      <c r="AA2220">
        <v>2025</v>
      </c>
      <c r="AB2220" s="45">
        <v>40620</v>
      </c>
      <c r="AC2220" s="45">
        <v>40620</v>
      </c>
      <c r="AI2220" s="10"/>
      <c r="AK2220" s="10"/>
    </row>
    <row r="2221" spans="1:37">
      <c r="A2221" t="s">
        <v>45</v>
      </c>
      <c r="B2221" t="s">
        <v>46</v>
      </c>
      <c r="C2221" t="s">
        <v>47</v>
      </c>
      <c r="D2221" t="s">
        <v>2715</v>
      </c>
      <c r="E2221" t="s">
        <v>88</v>
      </c>
      <c r="F2221" t="s">
        <v>79</v>
      </c>
      <c r="G2221" t="s">
        <v>51</v>
      </c>
      <c r="H2221" s="20" t="s">
        <v>52</v>
      </c>
      <c r="I2221" t="s">
        <v>53</v>
      </c>
      <c r="J2221" t="s">
        <v>54</v>
      </c>
      <c r="K2221">
        <v>3</v>
      </c>
      <c r="L2221" t="s">
        <v>55</v>
      </c>
      <c r="M2221" t="s">
        <v>77</v>
      </c>
      <c r="N2221" t="s">
        <v>89</v>
      </c>
      <c r="O2221" s="21" t="s">
        <v>58</v>
      </c>
      <c r="P2221" s="21" t="s">
        <v>90</v>
      </c>
      <c r="Q2221" s="20" t="s">
        <v>163</v>
      </c>
      <c r="R2221" s="21" t="s">
        <v>164</v>
      </c>
      <c r="S2221" s="35">
        <v>1</v>
      </c>
      <c r="T2221" s="22">
        <v>1</v>
      </c>
      <c r="U2221" s="20" t="s">
        <v>62</v>
      </c>
      <c r="V2221" s="20">
        <v>45770</v>
      </c>
      <c r="W2221" s="21">
        <v>4</v>
      </c>
      <c r="X2221" s="20">
        <v>45776</v>
      </c>
      <c r="Y2221" s="20">
        <v>45772</v>
      </c>
      <c r="Z2221" s="48">
        <v>4</v>
      </c>
      <c r="AA2221">
        <v>2025</v>
      </c>
      <c r="AB2221" s="45">
        <v>40620</v>
      </c>
      <c r="AC2221" s="45">
        <v>40620</v>
      </c>
      <c r="AI2221" s="10"/>
      <c r="AK2221" s="10"/>
    </row>
    <row r="2222" spans="1:37">
      <c r="A2222" t="s">
        <v>45</v>
      </c>
      <c r="B2222" t="s">
        <v>46</v>
      </c>
      <c r="C2222" t="s">
        <v>47</v>
      </c>
      <c r="D2222" t="s">
        <v>2716</v>
      </c>
      <c r="E2222" t="s">
        <v>88</v>
      </c>
      <c r="F2222" t="s">
        <v>79</v>
      </c>
      <c r="G2222" t="s">
        <v>51</v>
      </c>
      <c r="H2222" s="20" t="s">
        <v>52</v>
      </c>
      <c r="I2222" t="s">
        <v>53</v>
      </c>
      <c r="J2222" t="s">
        <v>54</v>
      </c>
      <c r="K2222">
        <v>3</v>
      </c>
      <c r="L2222" t="s">
        <v>55</v>
      </c>
      <c r="M2222" t="s">
        <v>77</v>
      </c>
      <c r="N2222" t="s">
        <v>89</v>
      </c>
      <c r="O2222" s="21" t="s">
        <v>58</v>
      </c>
      <c r="P2222" s="21" t="s">
        <v>119</v>
      </c>
      <c r="Q2222" s="20" t="s">
        <v>1961</v>
      </c>
      <c r="R2222" s="21" t="s">
        <v>1962</v>
      </c>
      <c r="S2222" s="35">
        <v>1</v>
      </c>
      <c r="T2222" s="22">
        <v>1</v>
      </c>
      <c r="U2222" s="20" t="s">
        <v>62</v>
      </c>
      <c r="V2222" s="20">
        <v>45768</v>
      </c>
      <c r="W2222" s="21">
        <v>4</v>
      </c>
      <c r="X2222" s="20">
        <v>45775</v>
      </c>
      <c r="Y2222" s="20">
        <v>45770</v>
      </c>
      <c r="Z2222" s="48">
        <v>4</v>
      </c>
      <c r="AA2222">
        <v>2025</v>
      </c>
      <c r="AB2222" s="45">
        <v>99995</v>
      </c>
      <c r="AC2222" s="45">
        <v>99995</v>
      </c>
      <c r="AI2222" s="10"/>
      <c r="AK2222" s="10"/>
    </row>
    <row r="2223" spans="1:37">
      <c r="A2223" t="s">
        <v>45</v>
      </c>
      <c r="B2223" t="s">
        <v>46</v>
      </c>
      <c r="C2223" t="s">
        <v>47</v>
      </c>
      <c r="D2223" t="s">
        <v>2717</v>
      </c>
      <c r="E2223" t="s">
        <v>88</v>
      </c>
      <c r="F2223" t="s">
        <v>79</v>
      </c>
      <c r="G2223" t="s">
        <v>51</v>
      </c>
      <c r="H2223" s="20" t="s">
        <v>52</v>
      </c>
      <c r="I2223" t="s">
        <v>53</v>
      </c>
      <c r="J2223" t="s">
        <v>54</v>
      </c>
      <c r="K2223">
        <v>3</v>
      </c>
      <c r="L2223" t="s">
        <v>55</v>
      </c>
      <c r="M2223" t="s">
        <v>56</v>
      </c>
      <c r="N2223" t="s">
        <v>57</v>
      </c>
      <c r="O2223" s="21" t="s">
        <v>58</v>
      </c>
      <c r="P2223" s="21" t="s">
        <v>207</v>
      </c>
      <c r="Q2223" s="20" t="s">
        <v>759</v>
      </c>
      <c r="R2223" s="21" t="s">
        <v>760</v>
      </c>
      <c r="S2223" s="35">
        <v>1</v>
      </c>
      <c r="T2223" s="22">
        <v>1</v>
      </c>
      <c r="U2223" s="20" t="s">
        <v>62</v>
      </c>
      <c r="V2223" s="20">
        <v>45771</v>
      </c>
      <c r="W2223" s="21">
        <v>4</v>
      </c>
      <c r="X2223" s="20">
        <v>45779</v>
      </c>
      <c r="Y2223" s="20">
        <v>45772</v>
      </c>
      <c r="Z2223" s="48">
        <v>4</v>
      </c>
      <c r="AA2223">
        <v>2025</v>
      </c>
      <c r="AB2223" s="45">
        <v>84369</v>
      </c>
      <c r="AC2223" s="45">
        <v>84369</v>
      </c>
      <c r="AI2223" s="10"/>
      <c r="AK2223" s="10"/>
    </row>
    <row r="2224" spans="1:37">
      <c r="A2224" t="s">
        <v>45</v>
      </c>
      <c r="B2224" t="s">
        <v>46</v>
      </c>
      <c r="C2224" t="s">
        <v>47</v>
      </c>
      <c r="D2224" t="s">
        <v>2718</v>
      </c>
      <c r="E2224" t="s">
        <v>88</v>
      </c>
      <c r="F2224" t="s">
        <v>79</v>
      </c>
      <c r="G2224" t="s">
        <v>51</v>
      </c>
      <c r="H2224" s="20" t="s">
        <v>52</v>
      </c>
      <c r="I2224" t="s">
        <v>53</v>
      </c>
      <c r="J2224" t="s">
        <v>54</v>
      </c>
      <c r="K2224">
        <v>3</v>
      </c>
      <c r="L2224" t="s">
        <v>55</v>
      </c>
      <c r="M2224" t="s">
        <v>77</v>
      </c>
      <c r="N2224" t="s">
        <v>89</v>
      </c>
      <c r="O2224" s="21" t="s">
        <v>58</v>
      </c>
      <c r="P2224" s="21" t="s">
        <v>150</v>
      </c>
      <c r="Q2224" s="20" t="s">
        <v>244</v>
      </c>
      <c r="R2224" s="21" t="s">
        <v>245</v>
      </c>
      <c r="S2224" s="35">
        <v>1</v>
      </c>
      <c r="T2224" s="22">
        <v>1</v>
      </c>
      <c r="U2224" s="20" t="s">
        <v>62</v>
      </c>
      <c r="V2224" s="20">
        <v>45771</v>
      </c>
      <c r="W2224" s="21">
        <v>4</v>
      </c>
      <c r="X2224" s="20">
        <v>45772</v>
      </c>
      <c r="Y2224" s="20">
        <v>45775</v>
      </c>
      <c r="Z2224" s="48">
        <v>4</v>
      </c>
      <c r="AA2224">
        <v>2025</v>
      </c>
      <c r="AB2224" s="45">
        <v>106665</v>
      </c>
      <c r="AC2224" s="45">
        <v>106665</v>
      </c>
      <c r="AI2224" s="10"/>
      <c r="AK2224" s="10"/>
    </row>
    <row r="2225" spans="1:37">
      <c r="A2225" t="s">
        <v>45</v>
      </c>
      <c r="B2225" t="s">
        <v>46</v>
      </c>
      <c r="C2225" t="s">
        <v>47</v>
      </c>
      <c r="D2225" t="s">
        <v>2719</v>
      </c>
      <c r="E2225" t="s">
        <v>88</v>
      </c>
      <c r="F2225" t="s">
        <v>79</v>
      </c>
      <c r="G2225" t="s">
        <v>51</v>
      </c>
      <c r="H2225" s="20" t="s">
        <v>52</v>
      </c>
      <c r="I2225" t="s">
        <v>53</v>
      </c>
      <c r="J2225" t="s">
        <v>54</v>
      </c>
      <c r="K2225">
        <v>3</v>
      </c>
      <c r="L2225" t="s">
        <v>55</v>
      </c>
      <c r="M2225" t="s">
        <v>56</v>
      </c>
      <c r="N2225" t="s">
        <v>57</v>
      </c>
      <c r="O2225" s="21" t="s">
        <v>58</v>
      </c>
      <c r="P2225" s="21" t="s">
        <v>64</v>
      </c>
      <c r="Q2225" s="20" t="s">
        <v>596</v>
      </c>
      <c r="R2225" s="21" t="s">
        <v>597</v>
      </c>
      <c r="S2225" s="35">
        <v>1</v>
      </c>
      <c r="T2225" s="22">
        <v>1</v>
      </c>
      <c r="U2225" s="20" t="s">
        <v>62</v>
      </c>
      <c r="V2225" s="20">
        <v>45769</v>
      </c>
      <c r="W2225" s="21">
        <v>4</v>
      </c>
      <c r="X2225" s="20">
        <v>45775</v>
      </c>
      <c r="Y2225" s="20">
        <v>45772</v>
      </c>
      <c r="Z2225" s="48">
        <v>4</v>
      </c>
      <c r="AA2225">
        <v>2025</v>
      </c>
      <c r="AB2225" s="45">
        <v>106242</v>
      </c>
      <c r="AC2225" s="45">
        <v>106242</v>
      </c>
      <c r="AI2225" s="10"/>
      <c r="AK2225" s="10"/>
    </row>
    <row r="2226" spans="1:37">
      <c r="A2226" t="s">
        <v>45</v>
      </c>
      <c r="B2226" t="s">
        <v>46</v>
      </c>
      <c r="C2226" t="s">
        <v>47</v>
      </c>
      <c r="D2226" t="s">
        <v>2720</v>
      </c>
      <c r="E2226" t="s">
        <v>88</v>
      </c>
      <c r="F2226" t="s">
        <v>79</v>
      </c>
      <c r="G2226" t="s">
        <v>51</v>
      </c>
      <c r="H2226" s="20" t="s">
        <v>52</v>
      </c>
      <c r="I2226" t="s">
        <v>53</v>
      </c>
      <c r="J2226" t="s">
        <v>54</v>
      </c>
      <c r="K2226">
        <v>3</v>
      </c>
      <c r="L2226" t="s">
        <v>55</v>
      </c>
      <c r="M2226" t="s">
        <v>56</v>
      </c>
      <c r="N2226" t="s">
        <v>57</v>
      </c>
      <c r="O2226" s="21" t="s">
        <v>58</v>
      </c>
      <c r="P2226" s="21" t="s">
        <v>64</v>
      </c>
      <c r="Q2226" s="20" t="s">
        <v>885</v>
      </c>
      <c r="R2226" s="21" t="s">
        <v>886</v>
      </c>
      <c r="S2226" s="35">
        <v>1</v>
      </c>
      <c r="T2226" s="22">
        <v>1</v>
      </c>
      <c r="U2226" s="20" t="s">
        <v>62</v>
      </c>
      <c r="V2226" s="20">
        <v>45770</v>
      </c>
      <c r="W2226" s="21">
        <v>4</v>
      </c>
      <c r="X2226" s="20">
        <v>45771</v>
      </c>
      <c r="Y2226" s="20">
        <v>45772</v>
      </c>
      <c r="Z2226" s="48">
        <v>4</v>
      </c>
      <c r="AA2226">
        <v>2025</v>
      </c>
      <c r="AB2226" s="45">
        <v>106660</v>
      </c>
      <c r="AC2226" s="45">
        <v>106660</v>
      </c>
      <c r="AI2226" s="10"/>
      <c r="AK2226" s="10"/>
    </row>
    <row r="2227" spans="1:37">
      <c r="A2227" t="s">
        <v>45</v>
      </c>
      <c r="B2227" t="s">
        <v>46</v>
      </c>
      <c r="C2227" t="s">
        <v>47</v>
      </c>
      <c r="D2227" t="s">
        <v>2721</v>
      </c>
      <c r="E2227" t="s">
        <v>88</v>
      </c>
      <c r="F2227" t="s">
        <v>79</v>
      </c>
      <c r="G2227" t="s">
        <v>51</v>
      </c>
      <c r="H2227" s="20" t="s">
        <v>52</v>
      </c>
      <c r="I2227" t="s">
        <v>53</v>
      </c>
      <c r="J2227" t="s">
        <v>54</v>
      </c>
      <c r="K2227">
        <v>3</v>
      </c>
      <c r="L2227" t="s">
        <v>55</v>
      </c>
      <c r="M2227" t="s">
        <v>77</v>
      </c>
      <c r="N2227" t="s">
        <v>89</v>
      </c>
      <c r="O2227" s="21" t="s">
        <v>58</v>
      </c>
      <c r="P2227" s="21" t="s">
        <v>276</v>
      </c>
      <c r="Q2227" s="20" t="s">
        <v>315</v>
      </c>
      <c r="R2227" s="21" t="s">
        <v>316</v>
      </c>
      <c r="S2227" s="35">
        <v>1</v>
      </c>
      <c r="T2227" s="22">
        <v>1</v>
      </c>
      <c r="U2227" s="20" t="s">
        <v>62</v>
      </c>
      <c r="V2227" s="20">
        <v>45770</v>
      </c>
      <c r="W2227" s="21">
        <v>4</v>
      </c>
      <c r="X2227" s="20">
        <v>45777</v>
      </c>
      <c r="Y2227" s="20">
        <v>45775</v>
      </c>
      <c r="Z2227" s="48">
        <v>4</v>
      </c>
      <c r="AA2227">
        <v>2025</v>
      </c>
      <c r="AB2227" s="45">
        <v>12495</v>
      </c>
      <c r="AC2227" s="45">
        <v>12495</v>
      </c>
      <c r="AI2227" s="10"/>
      <c r="AK2227" s="10"/>
    </row>
    <row r="2228" spans="1:37">
      <c r="A2228" t="s">
        <v>45</v>
      </c>
      <c r="B2228" t="s">
        <v>46</v>
      </c>
      <c r="C2228" t="s">
        <v>47</v>
      </c>
      <c r="D2228" t="s">
        <v>2722</v>
      </c>
      <c r="E2228" t="s">
        <v>88</v>
      </c>
      <c r="F2228" t="s">
        <v>79</v>
      </c>
      <c r="G2228" t="s">
        <v>51</v>
      </c>
      <c r="H2228" s="20" t="s">
        <v>52</v>
      </c>
      <c r="I2228" t="s">
        <v>53</v>
      </c>
      <c r="J2228" t="s">
        <v>54</v>
      </c>
      <c r="K2228">
        <v>3</v>
      </c>
      <c r="L2228" t="s">
        <v>55</v>
      </c>
      <c r="M2228" t="s">
        <v>77</v>
      </c>
      <c r="N2228" t="s">
        <v>89</v>
      </c>
      <c r="O2228" s="21" t="s">
        <v>58</v>
      </c>
      <c r="P2228" s="21" t="s">
        <v>90</v>
      </c>
      <c r="Q2228" s="20" t="s">
        <v>2723</v>
      </c>
      <c r="R2228" s="21" t="s">
        <v>2724</v>
      </c>
      <c r="S2228" s="35">
        <v>1</v>
      </c>
      <c r="T2228" s="22">
        <v>1</v>
      </c>
      <c r="U2228" s="20" t="s">
        <v>62</v>
      </c>
      <c r="V2228" s="20">
        <v>45768</v>
      </c>
      <c r="W2228" s="21">
        <v>4</v>
      </c>
      <c r="X2228" s="20">
        <v>45776</v>
      </c>
      <c r="Y2228" s="20">
        <v>45772</v>
      </c>
      <c r="Z2228" s="48">
        <v>4</v>
      </c>
      <c r="AA2228">
        <v>2025</v>
      </c>
      <c r="AB2228" s="45">
        <v>81245</v>
      </c>
      <c r="AC2228" s="45">
        <v>81245</v>
      </c>
      <c r="AI2228" s="10"/>
      <c r="AK2228" s="10"/>
    </row>
    <row r="2229" spans="1:37">
      <c r="A2229" t="s">
        <v>45</v>
      </c>
      <c r="B2229" t="s">
        <v>46</v>
      </c>
      <c r="C2229" t="s">
        <v>47</v>
      </c>
      <c r="D2229" t="s">
        <v>2725</v>
      </c>
      <c r="E2229" t="s">
        <v>88</v>
      </c>
      <c r="F2229" t="s">
        <v>79</v>
      </c>
      <c r="G2229" t="s">
        <v>51</v>
      </c>
      <c r="H2229" s="20" t="s">
        <v>52</v>
      </c>
      <c r="I2229" t="s">
        <v>53</v>
      </c>
      <c r="J2229" t="s">
        <v>54</v>
      </c>
      <c r="K2229">
        <v>3</v>
      </c>
      <c r="L2229" t="s">
        <v>55</v>
      </c>
      <c r="M2229" t="s">
        <v>77</v>
      </c>
      <c r="N2229" t="s">
        <v>89</v>
      </c>
      <c r="O2229" s="21" t="s">
        <v>58</v>
      </c>
      <c r="P2229" s="21" t="s">
        <v>137</v>
      </c>
      <c r="Q2229" s="20" t="s">
        <v>138</v>
      </c>
      <c r="R2229" s="21" t="s">
        <v>139</v>
      </c>
      <c r="S2229" s="35">
        <v>1</v>
      </c>
      <c r="T2229" s="22">
        <v>1</v>
      </c>
      <c r="U2229" s="20" t="s">
        <v>62</v>
      </c>
      <c r="V2229" s="20">
        <v>45770</v>
      </c>
      <c r="W2229" s="21">
        <v>4</v>
      </c>
      <c r="X2229" s="20">
        <v>45779</v>
      </c>
      <c r="Y2229" s="20">
        <v>45775</v>
      </c>
      <c r="Z2229" s="48">
        <v>4</v>
      </c>
      <c r="AA2229">
        <v>2025</v>
      </c>
      <c r="AB2229" s="45">
        <v>137492</v>
      </c>
      <c r="AC2229" s="45">
        <v>137492</v>
      </c>
      <c r="AI2229" s="10"/>
      <c r="AK2229" s="10"/>
    </row>
    <row r="2230" spans="1:37">
      <c r="A2230" t="s">
        <v>45</v>
      </c>
      <c r="B2230" t="s">
        <v>46</v>
      </c>
      <c r="C2230" t="s">
        <v>47</v>
      </c>
      <c r="D2230" t="s">
        <v>2726</v>
      </c>
      <c r="E2230" t="s">
        <v>88</v>
      </c>
      <c r="F2230" t="s">
        <v>79</v>
      </c>
      <c r="G2230" t="s">
        <v>51</v>
      </c>
      <c r="H2230" s="20" t="s">
        <v>52</v>
      </c>
      <c r="I2230" t="s">
        <v>53</v>
      </c>
      <c r="J2230" t="s">
        <v>54</v>
      </c>
      <c r="K2230">
        <v>3</v>
      </c>
      <c r="L2230" t="s">
        <v>55</v>
      </c>
      <c r="M2230" t="s">
        <v>77</v>
      </c>
      <c r="N2230" t="s">
        <v>89</v>
      </c>
      <c r="O2230" s="21" t="s">
        <v>58</v>
      </c>
      <c r="P2230" s="21" t="s">
        <v>126</v>
      </c>
      <c r="Q2230" s="20" t="s">
        <v>1175</v>
      </c>
      <c r="R2230" s="21" t="s">
        <v>1176</v>
      </c>
      <c r="S2230" s="35">
        <v>1</v>
      </c>
      <c r="T2230" s="22">
        <v>1</v>
      </c>
      <c r="U2230" s="20" t="s">
        <v>62</v>
      </c>
      <c r="V2230" s="20">
        <v>45770</v>
      </c>
      <c r="W2230" s="21">
        <v>4</v>
      </c>
      <c r="X2230" s="20">
        <v>45779</v>
      </c>
      <c r="Y2230" s="20">
        <v>45775</v>
      </c>
      <c r="Z2230" s="48">
        <v>4</v>
      </c>
      <c r="AA2230">
        <v>2025</v>
      </c>
      <c r="AB2230" s="45">
        <v>56247</v>
      </c>
      <c r="AC2230" s="45">
        <v>56247</v>
      </c>
      <c r="AI2230" s="10"/>
      <c r="AK2230" s="10"/>
    </row>
    <row r="2231" spans="1:37">
      <c r="A2231" t="s">
        <v>45</v>
      </c>
      <c r="B2231" t="s">
        <v>46</v>
      </c>
      <c r="C2231" t="s">
        <v>47</v>
      </c>
      <c r="D2231" t="s">
        <v>2727</v>
      </c>
      <c r="E2231" t="s">
        <v>88</v>
      </c>
      <c r="F2231" t="s">
        <v>79</v>
      </c>
      <c r="G2231" t="s">
        <v>51</v>
      </c>
      <c r="H2231" s="20" t="s">
        <v>52</v>
      </c>
      <c r="I2231" t="s">
        <v>53</v>
      </c>
      <c r="J2231" t="s">
        <v>54</v>
      </c>
      <c r="K2231">
        <v>3</v>
      </c>
      <c r="L2231" t="s">
        <v>55</v>
      </c>
      <c r="M2231" t="s">
        <v>77</v>
      </c>
      <c r="N2231" t="s">
        <v>89</v>
      </c>
      <c r="O2231" s="21" t="s">
        <v>58</v>
      </c>
      <c r="P2231" s="21" t="s">
        <v>104</v>
      </c>
      <c r="Q2231" s="20" t="s">
        <v>653</v>
      </c>
      <c r="R2231" s="21" t="s">
        <v>654</v>
      </c>
      <c r="S2231" s="35">
        <v>1</v>
      </c>
      <c r="T2231" s="22">
        <v>1</v>
      </c>
      <c r="U2231" s="20" t="s">
        <v>62</v>
      </c>
      <c r="V2231" s="20">
        <v>45770</v>
      </c>
      <c r="W2231" s="21">
        <v>4</v>
      </c>
      <c r="X2231" s="20">
        <v>45779</v>
      </c>
      <c r="Y2231" s="20">
        <v>45775</v>
      </c>
      <c r="Z2231" s="48">
        <v>4</v>
      </c>
      <c r="AA2231">
        <v>2025</v>
      </c>
      <c r="AB2231" s="45">
        <v>112495</v>
      </c>
      <c r="AC2231" s="45">
        <v>112495</v>
      </c>
      <c r="AI2231" s="10"/>
      <c r="AK2231" s="10"/>
    </row>
    <row r="2232" spans="1:37">
      <c r="A2232" t="s">
        <v>45</v>
      </c>
      <c r="B2232" t="s">
        <v>46</v>
      </c>
      <c r="C2232" t="s">
        <v>47</v>
      </c>
      <c r="D2232" t="s">
        <v>2728</v>
      </c>
      <c r="E2232" t="s">
        <v>88</v>
      </c>
      <c r="F2232" t="s">
        <v>79</v>
      </c>
      <c r="G2232" t="s">
        <v>51</v>
      </c>
      <c r="H2232" s="20" t="s">
        <v>52</v>
      </c>
      <c r="I2232" t="s">
        <v>53</v>
      </c>
      <c r="J2232" t="s">
        <v>54</v>
      </c>
      <c r="K2232">
        <v>3</v>
      </c>
      <c r="L2232" t="s">
        <v>55</v>
      </c>
      <c r="M2232" t="s">
        <v>56</v>
      </c>
      <c r="N2232" t="s">
        <v>57</v>
      </c>
      <c r="O2232" s="21" t="s">
        <v>58</v>
      </c>
      <c r="P2232" s="21" t="s">
        <v>64</v>
      </c>
      <c r="Q2232" s="20" t="s">
        <v>179</v>
      </c>
      <c r="R2232" s="21" t="s">
        <v>180</v>
      </c>
      <c r="S2232" s="35">
        <v>1</v>
      </c>
      <c r="T2232" s="22">
        <v>1</v>
      </c>
      <c r="U2232" s="20" t="s">
        <v>62</v>
      </c>
      <c r="V2232" s="20">
        <v>45767</v>
      </c>
      <c r="W2232" s="21">
        <v>4</v>
      </c>
      <c r="X2232" s="20">
        <v>45777</v>
      </c>
      <c r="Y2232" s="20">
        <v>45772</v>
      </c>
      <c r="Z2232" s="48">
        <v>4</v>
      </c>
      <c r="AA2232">
        <v>2025</v>
      </c>
      <c r="AB2232" s="45">
        <v>43745</v>
      </c>
      <c r="AC2232" s="45">
        <v>43745</v>
      </c>
      <c r="AI2232" s="10"/>
      <c r="AK2232" s="10"/>
    </row>
    <row r="2233" spans="1:37">
      <c r="A2233" t="s">
        <v>45</v>
      </c>
      <c r="B2233" t="s">
        <v>46</v>
      </c>
      <c r="C2233" t="s">
        <v>47</v>
      </c>
      <c r="D2233" t="s">
        <v>2729</v>
      </c>
      <c r="E2233" t="s">
        <v>88</v>
      </c>
      <c r="F2233" t="s">
        <v>79</v>
      </c>
      <c r="G2233" t="s">
        <v>51</v>
      </c>
      <c r="H2233" s="20" t="s">
        <v>52</v>
      </c>
      <c r="I2233" t="s">
        <v>53</v>
      </c>
      <c r="J2233" t="s">
        <v>54</v>
      </c>
      <c r="K2233">
        <v>3</v>
      </c>
      <c r="L2233" t="s">
        <v>55</v>
      </c>
      <c r="M2233" t="s">
        <v>77</v>
      </c>
      <c r="N2233" t="s">
        <v>89</v>
      </c>
      <c r="O2233" s="21" t="s">
        <v>58</v>
      </c>
      <c r="P2233" s="21" t="s">
        <v>97</v>
      </c>
      <c r="Q2233" s="20" t="s">
        <v>2641</v>
      </c>
      <c r="R2233" s="21" t="s">
        <v>2642</v>
      </c>
      <c r="S2233" s="35">
        <v>1</v>
      </c>
      <c r="T2233" s="22">
        <v>1</v>
      </c>
      <c r="U2233" s="20" t="s">
        <v>62</v>
      </c>
      <c r="V2233" s="20">
        <v>45770</v>
      </c>
      <c r="W2233" s="21">
        <v>4</v>
      </c>
      <c r="X2233" s="20">
        <v>45784</v>
      </c>
      <c r="Y2233" s="20">
        <v>45777</v>
      </c>
      <c r="Z2233" s="48">
        <v>4</v>
      </c>
      <c r="AA2233">
        <v>2025</v>
      </c>
      <c r="AB2233" s="45">
        <v>31245</v>
      </c>
      <c r="AC2233" s="45">
        <v>31245</v>
      </c>
      <c r="AI2233" s="10"/>
      <c r="AK2233" s="10"/>
    </row>
    <row r="2234" spans="1:37">
      <c r="A2234" t="s">
        <v>45</v>
      </c>
      <c r="B2234" t="s">
        <v>46</v>
      </c>
      <c r="C2234" t="s">
        <v>47</v>
      </c>
      <c r="D2234" t="s">
        <v>2730</v>
      </c>
      <c r="E2234" t="s">
        <v>88</v>
      </c>
      <c r="F2234" t="s">
        <v>79</v>
      </c>
      <c r="G2234" t="s">
        <v>51</v>
      </c>
      <c r="H2234" s="20" t="s">
        <v>52</v>
      </c>
      <c r="I2234" t="s">
        <v>53</v>
      </c>
      <c r="J2234" t="s">
        <v>54</v>
      </c>
      <c r="K2234">
        <v>3</v>
      </c>
      <c r="L2234" t="s">
        <v>55</v>
      </c>
      <c r="M2234" t="s">
        <v>77</v>
      </c>
      <c r="N2234" t="s">
        <v>89</v>
      </c>
      <c r="O2234" s="21" t="s">
        <v>58</v>
      </c>
      <c r="P2234" s="21" t="s">
        <v>119</v>
      </c>
      <c r="Q2234" s="20" t="s">
        <v>903</v>
      </c>
      <c r="R2234" s="21" t="s">
        <v>904</v>
      </c>
      <c r="S2234" s="35">
        <v>1</v>
      </c>
      <c r="T2234" s="22">
        <v>1</v>
      </c>
      <c r="U2234" s="20" t="s">
        <v>62</v>
      </c>
      <c r="V2234" s="20">
        <v>45771</v>
      </c>
      <c r="W2234" s="21">
        <v>4</v>
      </c>
      <c r="X2234" s="20">
        <v>45779</v>
      </c>
      <c r="Y2234" s="20">
        <v>45777</v>
      </c>
      <c r="Z2234" s="48">
        <v>4</v>
      </c>
      <c r="AA2234">
        <v>2025</v>
      </c>
      <c r="AB2234" s="45">
        <v>103324</v>
      </c>
      <c r="AC2234" s="45">
        <v>103324</v>
      </c>
      <c r="AI2234" s="10"/>
      <c r="AK2234" s="10"/>
    </row>
    <row r="2235" spans="1:37">
      <c r="A2235" t="s">
        <v>45</v>
      </c>
      <c r="B2235" t="s">
        <v>46</v>
      </c>
      <c r="C2235" t="s">
        <v>47</v>
      </c>
      <c r="D2235" t="s">
        <v>2731</v>
      </c>
      <c r="E2235" t="s">
        <v>88</v>
      </c>
      <c r="F2235" t="s">
        <v>79</v>
      </c>
      <c r="G2235" t="s">
        <v>51</v>
      </c>
      <c r="H2235" s="20" t="s">
        <v>52</v>
      </c>
      <c r="I2235" t="s">
        <v>53</v>
      </c>
      <c r="J2235" t="s">
        <v>54</v>
      </c>
      <c r="K2235">
        <v>3</v>
      </c>
      <c r="L2235" t="s">
        <v>55</v>
      </c>
      <c r="M2235" t="s">
        <v>77</v>
      </c>
      <c r="N2235" t="s">
        <v>89</v>
      </c>
      <c r="O2235" s="21" t="s">
        <v>58</v>
      </c>
      <c r="P2235" s="21" t="s">
        <v>150</v>
      </c>
      <c r="Q2235" s="20" t="s">
        <v>1820</v>
      </c>
      <c r="R2235" s="21" t="s">
        <v>1821</v>
      </c>
      <c r="S2235" s="35">
        <v>1</v>
      </c>
      <c r="T2235" s="22">
        <v>1</v>
      </c>
      <c r="U2235" s="20" t="s">
        <v>62</v>
      </c>
      <c r="V2235" s="20">
        <v>45771</v>
      </c>
      <c r="W2235" s="21">
        <v>4</v>
      </c>
      <c r="X2235" s="20">
        <v>45779</v>
      </c>
      <c r="Y2235" s="20">
        <v>45777</v>
      </c>
      <c r="Z2235" s="48">
        <v>4</v>
      </c>
      <c r="AA2235">
        <v>2025</v>
      </c>
      <c r="AB2235" s="45">
        <v>93743</v>
      </c>
      <c r="AC2235" s="45">
        <v>93743</v>
      </c>
      <c r="AI2235" s="10"/>
      <c r="AK2235" s="10"/>
    </row>
    <row r="2236" spans="1:37">
      <c r="A2236" t="s">
        <v>45</v>
      </c>
      <c r="B2236" t="s">
        <v>46</v>
      </c>
      <c r="C2236" t="s">
        <v>47</v>
      </c>
      <c r="D2236" t="s">
        <v>2732</v>
      </c>
      <c r="E2236" t="s">
        <v>88</v>
      </c>
      <c r="F2236" t="s">
        <v>79</v>
      </c>
      <c r="G2236" t="s">
        <v>51</v>
      </c>
      <c r="H2236" s="20" t="s">
        <v>52</v>
      </c>
      <c r="I2236" t="s">
        <v>53</v>
      </c>
      <c r="J2236" t="s">
        <v>54</v>
      </c>
      <c r="K2236">
        <v>3</v>
      </c>
      <c r="L2236" t="s">
        <v>55</v>
      </c>
      <c r="M2236" t="s">
        <v>56</v>
      </c>
      <c r="N2236" t="s">
        <v>57</v>
      </c>
      <c r="O2236" s="21" t="s">
        <v>58</v>
      </c>
      <c r="P2236" s="21" t="s">
        <v>64</v>
      </c>
      <c r="Q2236" s="20" t="s">
        <v>230</v>
      </c>
      <c r="R2236" s="21" t="s">
        <v>231</v>
      </c>
      <c r="S2236" s="35">
        <v>1</v>
      </c>
      <c r="T2236" s="22">
        <v>1</v>
      </c>
      <c r="U2236" s="20" t="s">
        <v>62</v>
      </c>
      <c r="V2236" s="20">
        <v>45768</v>
      </c>
      <c r="W2236" s="21">
        <v>4</v>
      </c>
      <c r="X2236" s="20">
        <v>45775</v>
      </c>
      <c r="Y2236" s="20">
        <v>45770</v>
      </c>
      <c r="Z2236" s="48">
        <v>4</v>
      </c>
      <c r="AA2236">
        <v>2025</v>
      </c>
      <c r="AB2236" s="45">
        <v>46871</v>
      </c>
      <c r="AC2236" s="45">
        <v>46871</v>
      </c>
      <c r="AI2236" s="10"/>
      <c r="AK2236" s="10"/>
    </row>
    <row r="2237" spans="1:37">
      <c r="A2237" t="s">
        <v>45</v>
      </c>
      <c r="B2237" t="s">
        <v>46</v>
      </c>
      <c r="C2237" t="s">
        <v>47</v>
      </c>
      <c r="D2237" t="s">
        <v>2733</v>
      </c>
      <c r="E2237" t="s">
        <v>88</v>
      </c>
      <c r="F2237" t="s">
        <v>79</v>
      </c>
      <c r="G2237" t="s">
        <v>51</v>
      </c>
      <c r="H2237" s="20" t="s">
        <v>52</v>
      </c>
      <c r="I2237" t="s">
        <v>53</v>
      </c>
      <c r="J2237" t="s">
        <v>54</v>
      </c>
      <c r="K2237">
        <v>3</v>
      </c>
      <c r="L2237" t="s">
        <v>55</v>
      </c>
      <c r="M2237" t="s">
        <v>56</v>
      </c>
      <c r="N2237" t="s">
        <v>57</v>
      </c>
      <c r="O2237" s="21" t="s">
        <v>58</v>
      </c>
      <c r="P2237" s="21" t="s">
        <v>64</v>
      </c>
      <c r="Q2237" s="20" t="s">
        <v>230</v>
      </c>
      <c r="R2237" s="21" t="s">
        <v>231</v>
      </c>
      <c r="S2237" s="35">
        <v>1</v>
      </c>
      <c r="T2237" s="22">
        <v>1</v>
      </c>
      <c r="U2237" s="20" t="s">
        <v>62</v>
      </c>
      <c r="V2237" s="20">
        <v>45768</v>
      </c>
      <c r="W2237" s="21">
        <v>4</v>
      </c>
      <c r="X2237" s="20">
        <v>45775</v>
      </c>
      <c r="Y2237" s="20">
        <v>45770</v>
      </c>
      <c r="Z2237" s="48">
        <v>4</v>
      </c>
      <c r="AA2237">
        <v>2025</v>
      </c>
      <c r="AB2237" s="45">
        <v>46871</v>
      </c>
      <c r="AC2237" s="45">
        <v>46871</v>
      </c>
      <c r="AI2237" s="10"/>
      <c r="AK2237" s="10"/>
    </row>
    <row r="2238" spans="1:37">
      <c r="A2238" t="s">
        <v>45</v>
      </c>
      <c r="B2238" t="s">
        <v>46</v>
      </c>
      <c r="C2238" t="s">
        <v>47</v>
      </c>
      <c r="D2238" t="s">
        <v>2734</v>
      </c>
      <c r="E2238" t="s">
        <v>88</v>
      </c>
      <c r="F2238" t="s">
        <v>79</v>
      </c>
      <c r="G2238" t="s">
        <v>51</v>
      </c>
      <c r="H2238" s="20" t="s">
        <v>52</v>
      </c>
      <c r="I2238" t="s">
        <v>53</v>
      </c>
      <c r="J2238" t="s">
        <v>54</v>
      </c>
      <c r="K2238">
        <v>3</v>
      </c>
      <c r="L2238" t="s">
        <v>55</v>
      </c>
      <c r="M2238" t="s">
        <v>56</v>
      </c>
      <c r="N2238" t="s">
        <v>57</v>
      </c>
      <c r="O2238" s="21" t="s">
        <v>58</v>
      </c>
      <c r="P2238" s="21" t="s">
        <v>64</v>
      </c>
      <c r="Q2238" s="20" t="s">
        <v>325</v>
      </c>
      <c r="R2238" s="21" t="s">
        <v>326</v>
      </c>
      <c r="S2238" s="35">
        <v>1</v>
      </c>
      <c r="T2238" s="22">
        <v>1</v>
      </c>
      <c r="U2238" s="20" t="s">
        <v>62</v>
      </c>
      <c r="V2238" s="20">
        <v>45768</v>
      </c>
      <c r="W2238" s="21">
        <v>4</v>
      </c>
      <c r="X2238" s="20">
        <v>45775</v>
      </c>
      <c r="Y2238" s="20">
        <v>45770</v>
      </c>
      <c r="Z2238" s="48">
        <v>4</v>
      </c>
      <c r="AA2238">
        <v>2025</v>
      </c>
      <c r="AB2238" s="45">
        <v>81246</v>
      </c>
      <c r="AC2238" s="45">
        <v>81246</v>
      </c>
      <c r="AI2238" s="10"/>
      <c r="AK2238" s="10"/>
    </row>
    <row r="2239" spans="1:37">
      <c r="A2239" t="s">
        <v>45</v>
      </c>
      <c r="B2239" t="s">
        <v>46</v>
      </c>
      <c r="C2239" t="s">
        <v>47</v>
      </c>
      <c r="D2239" t="s">
        <v>2654</v>
      </c>
      <c r="E2239" t="s">
        <v>49</v>
      </c>
      <c r="F2239" t="s">
        <v>85</v>
      </c>
      <c r="G2239" t="s">
        <v>51</v>
      </c>
      <c r="H2239" s="20" t="s">
        <v>52</v>
      </c>
      <c r="I2239" t="s">
        <v>53</v>
      </c>
      <c r="J2239" t="s">
        <v>54</v>
      </c>
      <c r="K2239">
        <v>1</v>
      </c>
      <c r="L2239" t="s">
        <v>55</v>
      </c>
      <c r="M2239" t="s">
        <v>56</v>
      </c>
      <c r="N2239" t="s">
        <v>57</v>
      </c>
      <c r="O2239" s="21" t="s">
        <v>58</v>
      </c>
      <c r="P2239" s="21" t="s">
        <v>59</v>
      </c>
      <c r="Q2239" s="20" t="s">
        <v>80</v>
      </c>
      <c r="R2239" s="21" t="s">
        <v>81</v>
      </c>
      <c r="S2239" s="35">
        <v>2</v>
      </c>
      <c r="T2239" s="22">
        <v>2</v>
      </c>
      <c r="U2239" s="20" t="s">
        <v>82</v>
      </c>
      <c r="V2239" s="20">
        <v>45768</v>
      </c>
      <c r="W2239" s="21">
        <v>4</v>
      </c>
      <c r="X2239" s="20">
        <v>45779</v>
      </c>
      <c r="Y2239" s="20">
        <v>45775</v>
      </c>
      <c r="Z2239" s="48">
        <v>4</v>
      </c>
      <c r="AA2239">
        <v>2025</v>
      </c>
      <c r="AB2239" s="45">
        <v>246000</v>
      </c>
      <c r="AC2239" s="45">
        <v>246000</v>
      </c>
      <c r="AI2239" s="10"/>
      <c r="AK2239" s="10"/>
    </row>
    <row r="2240" spans="1:37">
      <c r="A2240" t="s">
        <v>45</v>
      </c>
      <c r="B2240" t="s">
        <v>46</v>
      </c>
      <c r="C2240" t="s">
        <v>47</v>
      </c>
      <c r="D2240" t="s">
        <v>2735</v>
      </c>
      <c r="E2240" t="s">
        <v>88</v>
      </c>
      <c r="F2240" t="s">
        <v>79</v>
      </c>
      <c r="G2240" t="s">
        <v>51</v>
      </c>
      <c r="H2240" s="20" t="s">
        <v>52</v>
      </c>
      <c r="I2240" t="s">
        <v>53</v>
      </c>
      <c r="J2240" t="s">
        <v>54</v>
      </c>
      <c r="K2240">
        <v>3</v>
      </c>
      <c r="L2240" t="s">
        <v>55</v>
      </c>
      <c r="M2240" t="s">
        <v>77</v>
      </c>
      <c r="N2240" t="s">
        <v>89</v>
      </c>
      <c r="O2240" s="21" t="s">
        <v>58</v>
      </c>
      <c r="P2240" s="21" t="s">
        <v>119</v>
      </c>
      <c r="Q2240" s="20" t="s">
        <v>120</v>
      </c>
      <c r="R2240" s="21" t="s">
        <v>121</v>
      </c>
      <c r="S2240" s="35">
        <v>1</v>
      </c>
      <c r="T2240" s="22">
        <v>1</v>
      </c>
      <c r="U2240" s="20" t="s">
        <v>62</v>
      </c>
      <c r="V2240" s="20">
        <v>45767</v>
      </c>
      <c r="W2240" s="21">
        <v>4</v>
      </c>
      <c r="X2240" s="20">
        <v>45775</v>
      </c>
      <c r="Y2240" s="20">
        <v>45770</v>
      </c>
      <c r="Z2240" s="48">
        <v>4</v>
      </c>
      <c r="AA2240">
        <v>2025</v>
      </c>
      <c r="AB2240" s="45">
        <v>89995</v>
      </c>
      <c r="AC2240" s="45">
        <v>89995</v>
      </c>
      <c r="AI2240" s="10"/>
      <c r="AK2240" s="10"/>
    </row>
    <row r="2241" spans="1:37">
      <c r="A2241" t="s">
        <v>45</v>
      </c>
      <c r="B2241" t="s">
        <v>46</v>
      </c>
      <c r="C2241" t="s">
        <v>47</v>
      </c>
      <c r="D2241" t="s">
        <v>2736</v>
      </c>
      <c r="E2241" t="s">
        <v>88</v>
      </c>
      <c r="F2241" t="s">
        <v>79</v>
      </c>
      <c r="G2241" t="s">
        <v>51</v>
      </c>
      <c r="H2241" s="20" t="s">
        <v>52</v>
      </c>
      <c r="I2241" t="s">
        <v>53</v>
      </c>
      <c r="J2241" t="s">
        <v>54</v>
      </c>
      <c r="K2241">
        <v>3</v>
      </c>
      <c r="L2241" t="s">
        <v>55</v>
      </c>
      <c r="M2241" t="s">
        <v>77</v>
      </c>
      <c r="N2241" t="s">
        <v>89</v>
      </c>
      <c r="O2241" s="21" t="s">
        <v>58</v>
      </c>
      <c r="P2241" s="21" t="s">
        <v>119</v>
      </c>
      <c r="Q2241" s="20" t="s">
        <v>968</v>
      </c>
      <c r="R2241" s="21" t="s">
        <v>969</v>
      </c>
      <c r="S2241" s="35">
        <v>1</v>
      </c>
      <c r="T2241" s="22">
        <v>1</v>
      </c>
      <c r="U2241" s="20" t="s">
        <v>62</v>
      </c>
      <c r="V2241" s="20">
        <v>45768</v>
      </c>
      <c r="W2241" s="21">
        <v>4</v>
      </c>
      <c r="X2241" s="20">
        <v>45775</v>
      </c>
      <c r="Y2241" s="20">
        <v>45770</v>
      </c>
      <c r="Z2241" s="48">
        <v>4</v>
      </c>
      <c r="AA2241">
        <v>2025</v>
      </c>
      <c r="AB2241" s="45">
        <v>89995</v>
      </c>
      <c r="AC2241" s="45">
        <v>89995</v>
      </c>
      <c r="AI2241" s="10"/>
      <c r="AK2241" s="10"/>
    </row>
    <row r="2242" spans="1:37">
      <c r="A2242" t="s">
        <v>45</v>
      </c>
      <c r="B2242" t="s">
        <v>46</v>
      </c>
      <c r="C2242" t="s">
        <v>47</v>
      </c>
      <c r="D2242" t="s">
        <v>2737</v>
      </c>
      <c r="E2242" t="s">
        <v>88</v>
      </c>
      <c r="F2242" t="s">
        <v>79</v>
      </c>
      <c r="G2242" t="s">
        <v>51</v>
      </c>
      <c r="H2242" s="20" t="s">
        <v>52</v>
      </c>
      <c r="I2242" t="s">
        <v>53</v>
      </c>
      <c r="J2242" t="s">
        <v>54</v>
      </c>
      <c r="K2242">
        <v>3</v>
      </c>
      <c r="L2242" t="s">
        <v>55</v>
      </c>
      <c r="M2242" t="s">
        <v>56</v>
      </c>
      <c r="N2242" t="s">
        <v>57</v>
      </c>
      <c r="O2242" s="21" t="s">
        <v>58</v>
      </c>
      <c r="P2242" s="21" t="s">
        <v>64</v>
      </c>
      <c r="Q2242" s="20" t="s">
        <v>596</v>
      </c>
      <c r="R2242" s="21" t="s">
        <v>597</v>
      </c>
      <c r="S2242" s="35">
        <v>1</v>
      </c>
      <c r="T2242" s="22">
        <v>1</v>
      </c>
      <c r="U2242" s="20" t="s">
        <v>62</v>
      </c>
      <c r="V2242" s="20">
        <v>45768</v>
      </c>
      <c r="W2242" s="21">
        <v>4</v>
      </c>
      <c r="X2242" s="20">
        <v>45776</v>
      </c>
      <c r="Y2242" s="20">
        <v>45770</v>
      </c>
      <c r="Z2242" s="48">
        <v>4</v>
      </c>
      <c r="AA2242">
        <v>2025</v>
      </c>
      <c r="AB2242" s="45">
        <v>106242</v>
      </c>
      <c r="AC2242" s="45">
        <v>106242</v>
      </c>
      <c r="AI2242" s="10"/>
      <c r="AK2242" s="10"/>
    </row>
    <row r="2243" spans="1:37">
      <c r="A2243" t="s">
        <v>45</v>
      </c>
      <c r="B2243" t="s">
        <v>46</v>
      </c>
      <c r="C2243" t="s">
        <v>47</v>
      </c>
      <c r="D2243" t="s">
        <v>2738</v>
      </c>
      <c r="E2243" t="s">
        <v>88</v>
      </c>
      <c r="F2243" t="s">
        <v>79</v>
      </c>
      <c r="G2243" t="s">
        <v>51</v>
      </c>
      <c r="H2243" s="20" t="s">
        <v>52</v>
      </c>
      <c r="I2243" t="s">
        <v>53</v>
      </c>
      <c r="J2243" t="s">
        <v>54</v>
      </c>
      <c r="K2243">
        <v>3</v>
      </c>
      <c r="L2243" t="s">
        <v>55</v>
      </c>
      <c r="M2243" t="s">
        <v>77</v>
      </c>
      <c r="N2243" t="s">
        <v>89</v>
      </c>
      <c r="O2243" s="21" t="s">
        <v>58</v>
      </c>
      <c r="P2243" s="21" t="s">
        <v>119</v>
      </c>
      <c r="Q2243" s="20" t="s">
        <v>1617</v>
      </c>
      <c r="R2243" s="21" t="s">
        <v>1618</v>
      </c>
      <c r="S2243" s="35">
        <v>1</v>
      </c>
      <c r="T2243" s="22">
        <v>1</v>
      </c>
      <c r="U2243" s="20" t="s">
        <v>62</v>
      </c>
      <c r="V2243" s="20">
        <v>45768</v>
      </c>
      <c r="W2243" s="21">
        <v>4</v>
      </c>
      <c r="X2243" s="20">
        <v>45776</v>
      </c>
      <c r="Y2243" s="20">
        <v>45772</v>
      </c>
      <c r="Z2243" s="48">
        <v>4</v>
      </c>
      <c r="AA2243">
        <v>2025</v>
      </c>
      <c r="AB2243" s="45">
        <v>103324</v>
      </c>
      <c r="AC2243" s="45">
        <v>103324</v>
      </c>
      <c r="AI2243" s="10"/>
      <c r="AK2243" s="10"/>
    </row>
    <row r="2244" spans="1:37">
      <c r="A2244" t="s">
        <v>45</v>
      </c>
      <c r="B2244" t="s">
        <v>46</v>
      </c>
      <c r="C2244" t="s">
        <v>47</v>
      </c>
      <c r="D2244" t="s">
        <v>2739</v>
      </c>
      <c r="E2244" t="s">
        <v>88</v>
      </c>
      <c r="F2244" t="s">
        <v>79</v>
      </c>
      <c r="G2244" t="s">
        <v>51</v>
      </c>
      <c r="H2244" s="20" t="s">
        <v>52</v>
      </c>
      <c r="I2244" t="s">
        <v>53</v>
      </c>
      <c r="J2244" t="s">
        <v>54</v>
      </c>
      <c r="K2244">
        <v>3</v>
      </c>
      <c r="L2244" t="s">
        <v>55</v>
      </c>
      <c r="M2244" t="s">
        <v>56</v>
      </c>
      <c r="N2244" t="s">
        <v>57</v>
      </c>
      <c r="O2244" s="21" t="s">
        <v>58</v>
      </c>
      <c r="P2244" s="21" t="s">
        <v>133</v>
      </c>
      <c r="Q2244" s="20" t="s">
        <v>169</v>
      </c>
      <c r="R2244" s="21" t="s">
        <v>170</v>
      </c>
      <c r="S2244" s="35">
        <v>1</v>
      </c>
      <c r="T2244" s="22">
        <v>1</v>
      </c>
      <c r="U2244" s="20" t="s">
        <v>62</v>
      </c>
      <c r="V2244" s="20">
        <v>45768</v>
      </c>
      <c r="W2244" s="21">
        <v>4</v>
      </c>
      <c r="X2244" s="20">
        <v>45776</v>
      </c>
      <c r="Y2244" s="20">
        <v>45772</v>
      </c>
      <c r="Z2244" s="48">
        <v>4</v>
      </c>
      <c r="AA2244">
        <v>2025</v>
      </c>
      <c r="AB2244" s="45">
        <v>42493</v>
      </c>
      <c r="AC2244" s="45">
        <v>42493</v>
      </c>
      <c r="AI2244" s="10"/>
      <c r="AK2244" s="10"/>
    </row>
    <row r="2245" spans="1:37">
      <c r="A2245" t="s">
        <v>45</v>
      </c>
      <c r="B2245" t="s">
        <v>46</v>
      </c>
      <c r="C2245" t="s">
        <v>47</v>
      </c>
      <c r="D2245" t="s">
        <v>2740</v>
      </c>
      <c r="E2245" t="s">
        <v>88</v>
      </c>
      <c r="F2245" t="s">
        <v>79</v>
      </c>
      <c r="G2245" t="s">
        <v>51</v>
      </c>
      <c r="H2245" s="20" t="s">
        <v>52</v>
      </c>
      <c r="I2245" t="s">
        <v>53</v>
      </c>
      <c r="J2245" t="s">
        <v>54</v>
      </c>
      <c r="K2245">
        <v>3</v>
      </c>
      <c r="L2245" t="s">
        <v>55</v>
      </c>
      <c r="M2245" t="s">
        <v>77</v>
      </c>
      <c r="N2245" t="s">
        <v>89</v>
      </c>
      <c r="O2245" s="21" t="s">
        <v>58</v>
      </c>
      <c r="P2245" s="21" t="s">
        <v>90</v>
      </c>
      <c r="Q2245" s="20" t="s">
        <v>166</v>
      </c>
      <c r="R2245" s="21" t="s">
        <v>167</v>
      </c>
      <c r="S2245" s="35">
        <v>1</v>
      </c>
      <c r="T2245" s="22">
        <v>1</v>
      </c>
      <c r="U2245" s="20" t="s">
        <v>62</v>
      </c>
      <c r="V2245" s="20">
        <v>45768</v>
      </c>
      <c r="W2245" s="21">
        <v>4</v>
      </c>
      <c r="X2245" s="20">
        <v>45776</v>
      </c>
      <c r="Y2245" s="20">
        <v>45772</v>
      </c>
      <c r="Z2245" s="48">
        <v>4</v>
      </c>
      <c r="AA2245">
        <v>2025</v>
      </c>
      <c r="AB2245" s="45">
        <v>43744</v>
      </c>
      <c r="AC2245" s="45">
        <v>43744</v>
      </c>
      <c r="AI2245" s="10"/>
      <c r="AK2245" s="10"/>
    </row>
    <row r="2246" spans="1:37">
      <c r="A2246" t="s">
        <v>45</v>
      </c>
      <c r="B2246" t="s">
        <v>46</v>
      </c>
      <c r="C2246" t="s">
        <v>47</v>
      </c>
      <c r="D2246" t="s">
        <v>2741</v>
      </c>
      <c r="E2246" t="s">
        <v>88</v>
      </c>
      <c r="F2246" t="s">
        <v>79</v>
      </c>
      <c r="G2246" t="s">
        <v>51</v>
      </c>
      <c r="H2246" s="20" t="s">
        <v>52</v>
      </c>
      <c r="I2246" t="s">
        <v>53</v>
      </c>
      <c r="J2246" t="s">
        <v>54</v>
      </c>
      <c r="K2246">
        <v>3</v>
      </c>
      <c r="L2246" t="s">
        <v>55</v>
      </c>
      <c r="M2246" t="s">
        <v>77</v>
      </c>
      <c r="N2246" t="s">
        <v>89</v>
      </c>
      <c r="O2246" s="21" t="s">
        <v>58</v>
      </c>
      <c r="P2246" s="21" t="s">
        <v>104</v>
      </c>
      <c r="Q2246" s="20" t="s">
        <v>2742</v>
      </c>
      <c r="R2246" s="21" t="s">
        <v>2743</v>
      </c>
      <c r="S2246" s="35">
        <v>1</v>
      </c>
      <c r="T2246" s="22">
        <v>1</v>
      </c>
      <c r="U2246" s="20" t="s">
        <v>62</v>
      </c>
      <c r="V2246" s="20">
        <v>45766</v>
      </c>
      <c r="W2246" s="21">
        <v>4</v>
      </c>
      <c r="X2246" s="20">
        <v>45775</v>
      </c>
      <c r="Y2246" s="20">
        <v>45770</v>
      </c>
      <c r="Z2246" s="48">
        <v>4</v>
      </c>
      <c r="AA2246">
        <v>2025</v>
      </c>
      <c r="AB2246" s="45">
        <v>59367</v>
      </c>
      <c r="AC2246" s="45">
        <v>59367</v>
      </c>
      <c r="AI2246" s="10"/>
      <c r="AK2246" s="10"/>
    </row>
    <row r="2247" spans="1:37">
      <c r="A2247" t="s">
        <v>45</v>
      </c>
      <c r="B2247" t="s">
        <v>46</v>
      </c>
      <c r="C2247" t="s">
        <v>47</v>
      </c>
      <c r="D2247" t="s">
        <v>2744</v>
      </c>
      <c r="E2247" t="s">
        <v>88</v>
      </c>
      <c r="F2247" t="s">
        <v>79</v>
      </c>
      <c r="G2247" t="s">
        <v>51</v>
      </c>
      <c r="H2247" s="20" t="s">
        <v>52</v>
      </c>
      <c r="I2247" t="s">
        <v>53</v>
      </c>
      <c r="J2247" t="s">
        <v>54</v>
      </c>
      <c r="K2247">
        <v>3</v>
      </c>
      <c r="L2247" t="s">
        <v>55</v>
      </c>
      <c r="M2247" t="s">
        <v>77</v>
      </c>
      <c r="N2247" t="s">
        <v>89</v>
      </c>
      <c r="O2247" s="21" t="s">
        <v>58</v>
      </c>
      <c r="P2247" s="21" t="s">
        <v>119</v>
      </c>
      <c r="Q2247" s="20" t="s">
        <v>264</v>
      </c>
      <c r="R2247" s="21" t="s">
        <v>265</v>
      </c>
      <c r="S2247" s="35">
        <v>1</v>
      </c>
      <c r="T2247" s="22">
        <v>1</v>
      </c>
      <c r="U2247" s="20" t="s">
        <v>62</v>
      </c>
      <c r="V2247" s="20">
        <v>45767</v>
      </c>
      <c r="W2247" s="21">
        <v>4</v>
      </c>
      <c r="X2247" s="20">
        <v>45775</v>
      </c>
      <c r="Y2247" s="20">
        <v>45770</v>
      </c>
      <c r="Z2247" s="48">
        <v>4</v>
      </c>
      <c r="AA2247">
        <v>2025</v>
      </c>
      <c r="AB2247" s="45">
        <v>69992</v>
      </c>
      <c r="AC2247" s="45">
        <v>69992</v>
      </c>
      <c r="AI2247" s="10"/>
      <c r="AK2247" s="10"/>
    </row>
    <row r="2248" spans="1:37">
      <c r="A2248" t="s">
        <v>45</v>
      </c>
      <c r="B2248" t="s">
        <v>46</v>
      </c>
      <c r="C2248" t="s">
        <v>47</v>
      </c>
      <c r="D2248" t="s">
        <v>2745</v>
      </c>
      <c r="E2248" t="s">
        <v>88</v>
      </c>
      <c r="F2248" t="s">
        <v>79</v>
      </c>
      <c r="G2248" t="s">
        <v>51</v>
      </c>
      <c r="H2248" s="20" t="s">
        <v>52</v>
      </c>
      <c r="I2248" t="s">
        <v>53</v>
      </c>
      <c r="J2248" t="s">
        <v>54</v>
      </c>
      <c r="K2248">
        <v>3</v>
      </c>
      <c r="L2248" t="s">
        <v>55</v>
      </c>
      <c r="M2248" t="s">
        <v>77</v>
      </c>
      <c r="N2248" t="s">
        <v>89</v>
      </c>
      <c r="O2248" s="21" t="s">
        <v>58</v>
      </c>
      <c r="P2248" s="21" t="s">
        <v>828</v>
      </c>
      <c r="Q2248" s="20" t="s">
        <v>829</v>
      </c>
      <c r="R2248" s="21" t="s">
        <v>830</v>
      </c>
      <c r="S2248" s="35">
        <v>1</v>
      </c>
      <c r="T2248" s="22">
        <v>1</v>
      </c>
      <c r="U2248" s="20" t="s">
        <v>62</v>
      </c>
      <c r="V2248" s="20">
        <v>45767</v>
      </c>
      <c r="W2248" s="21">
        <v>4</v>
      </c>
      <c r="X2248" s="20">
        <v>45776</v>
      </c>
      <c r="Y2248" s="20">
        <v>45772</v>
      </c>
      <c r="Z2248" s="48">
        <v>4</v>
      </c>
      <c r="AA2248">
        <v>2025</v>
      </c>
      <c r="AB2248" s="45">
        <v>40620</v>
      </c>
      <c r="AC2248" s="45">
        <v>40620</v>
      </c>
      <c r="AI2248" s="10"/>
      <c r="AK2248" s="10"/>
    </row>
    <row r="2249" spans="1:37">
      <c r="A2249" t="s">
        <v>45</v>
      </c>
      <c r="B2249" t="s">
        <v>46</v>
      </c>
      <c r="C2249" t="s">
        <v>47</v>
      </c>
      <c r="D2249" t="s">
        <v>2746</v>
      </c>
      <c r="E2249" t="s">
        <v>88</v>
      </c>
      <c r="F2249" t="s">
        <v>79</v>
      </c>
      <c r="G2249" t="s">
        <v>51</v>
      </c>
      <c r="H2249" s="20" t="s">
        <v>52</v>
      </c>
      <c r="I2249" t="s">
        <v>53</v>
      </c>
      <c r="J2249" t="s">
        <v>54</v>
      </c>
      <c r="K2249">
        <v>3</v>
      </c>
      <c r="L2249" t="s">
        <v>55</v>
      </c>
      <c r="M2249" t="s">
        <v>77</v>
      </c>
      <c r="N2249" t="s">
        <v>89</v>
      </c>
      <c r="O2249" s="21" t="s">
        <v>58</v>
      </c>
      <c r="P2249" s="21" t="s">
        <v>150</v>
      </c>
      <c r="Q2249" s="20" t="s">
        <v>268</v>
      </c>
      <c r="R2249" s="21" t="s">
        <v>269</v>
      </c>
      <c r="S2249" s="35">
        <v>1</v>
      </c>
      <c r="T2249" s="22">
        <v>1</v>
      </c>
      <c r="U2249" s="20" t="s">
        <v>62</v>
      </c>
      <c r="V2249" s="20">
        <v>45768</v>
      </c>
      <c r="W2249" s="21">
        <v>4</v>
      </c>
      <c r="X2249" s="20">
        <v>45776</v>
      </c>
      <c r="Y2249" s="20">
        <v>45772</v>
      </c>
      <c r="Z2249" s="48">
        <v>4</v>
      </c>
      <c r="AA2249">
        <v>2025</v>
      </c>
      <c r="AB2249" s="45">
        <v>93329</v>
      </c>
      <c r="AC2249" s="45">
        <v>93329</v>
      </c>
      <c r="AI2249" s="10"/>
      <c r="AK2249" s="10"/>
    </row>
    <row r="2250" spans="1:37">
      <c r="A2250" t="s">
        <v>45</v>
      </c>
      <c r="B2250" t="s">
        <v>46</v>
      </c>
      <c r="C2250" t="s">
        <v>47</v>
      </c>
      <c r="D2250" t="s">
        <v>2747</v>
      </c>
      <c r="E2250" t="s">
        <v>88</v>
      </c>
      <c r="F2250" t="s">
        <v>79</v>
      </c>
      <c r="G2250" t="s">
        <v>51</v>
      </c>
      <c r="H2250" s="20" t="s">
        <v>52</v>
      </c>
      <c r="I2250" t="s">
        <v>53</v>
      </c>
      <c r="J2250" t="s">
        <v>54</v>
      </c>
      <c r="K2250">
        <v>3</v>
      </c>
      <c r="L2250" t="s">
        <v>55</v>
      </c>
      <c r="M2250" t="s">
        <v>77</v>
      </c>
      <c r="N2250" t="s">
        <v>89</v>
      </c>
      <c r="O2250" s="21" t="s">
        <v>58</v>
      </c>
      <c r="P2250" s="21" t="s">
        <v>97</v>
      </c>
      <c r="Q2250" s="20" t="s">
        <v>260</v>
      </c>
      <c r="R2250" s="21" t="s">
        <v>261</v>
      </c>
      <c r="S2250" s="35">
        <v>1</v>
      </c>
      <c r="T2250" s="22">
        <v>1</v>
      </c>
      <c r="U2250" s="20" t="s">
        <v>62</v>
      </c>
      <c r="V2250" s="20">
        <v>45766</v>
      </c>
      <c r="W2250" s="21">
        <v>4</v>
      </c>
      <c r="X2250" s="20">
        <v>45779</v>
      </c>
      <c r="Y2250" s="20">
        <v>45775</v>
      </c>
      <c r="Z2250" s="48">
        <v>4</v>
      </c>
      <c r="AA2250">
        <v>2025</v>
      </c>
      <c r="AB2250" s="45">
        <v>40622</v>
      </c>
      <c r="AC2250" s="45">
        <v>40622</v>
      </c>
      <c r="AI2250" s="10"/>
      <c r="AK2250" s="10"/>
    </row>
    <row r="2251" spans="1:37">
      <c r="A2251" t="s">
        <v>45</v>
      </c>
      <c r="B2251" t="s">
        <v>46</v>
      </c>
      <c r="C2251" t="s">
        <v>47</v>
      </c>
      <c r="D2251" t="s">
        <v>2748</v>
      </c>
      <c r="E2251" t="s">
        <v>88</v>
      </c>
      <c r="F2251" t="s">
        <v>79</v>
      </c>
      <c r="G2251" t="s">
        <v>51</v>
      </c>
      <c r="H2251" s="20" t="s">
        <v>52</v>
      </c>
      <c r="I2251" t="s">
        <v>53</v>
      </c>
      <c r="J2251" t="s">
        <v>54</v>
      </c>
      <c r="K2251">
        <v>3</v>
      </c>
      <c r="L2251" t="s">
        <v>55</v>
      </c>
      <c r="M2251" t="s">
        <v>56</v>
      </c>
      <c r="N2251" t="s">
        <v>57</v>
      </c>
      <c r="O2251" s="21" t="s">
        <v>58</v>
      </c>
      <c r="P2251" s="21" t="s">
        <v>207</v>
      </c>
      <c r="Q2251" s="20" t="s">
        <v>2437</v>
      </c>
      <c r="R2251" s="21" t="s">
        <v>2438</v>
      </c>
      <c r="S2251" s="35">
        <v>1</v>
      </c>
      <c r="T2251" s="22">
        <v>1</v>
      </c>
      <c r="U2251" s="20" t="s">
        <v>62</v>
      </c>
      <c r="V2251" s="20">
        <v>45772</v>
      </c>
      <c r="W2251" s="21">
        <v>4</v>
      </c>
      <c r="X2251" s="20">
        <v>45779</v>
      </c>
      <c r="Y2251" s="20">
        <v>45777</v>
      </c>
      <c r="Z2251" s="48">
        <v>4</v>
      </c>
      <c r="AA2251">
        <v>2025</v>
      </c>
      <c r="AB2251" s="45">
        <v>99994</v>
      </c>
      <c r="AC2251" s="45">
        <v>99994</v>
      </c>
      <c r="AI2251" s="10"/>
      <c r="AK2251" s="10"/>
    </row>
    <row r="2252" spans="1:37">
      <c r="A2252" t="s">
        <v>45</v>
      </c>
      <c r="B2252" t="s">
        <v>46</v>
      </c>
      <c r="C2252" t="s">
        <v>47</v>
      </c>
      <c r="D2252" t="s">
        <v>2749</v>
      </c>
      <c r="E2252" t="s">
        <v>88</v>
      </c>
      <c r="F2252" t="s">
        <v>79</v>
      </c>
      <c r="G2252" t="s">
        <v>51</v>
      </c>
      <c r="H2252" s="20" t="s">
        <v>52</v>
      </c>
      <c r="I2252" t="s">
        <v>53</v>
      </c>
      <c r="J2252" t="s">
        <v>54</v>
      </c>
      <c r="K2252">
        <v>3</v>
      </c>
      <c r="L2252" t="s">
        <v>55</v>
      </c>
      <c r="M2252" t="s">
        <v>56</v>
      </c>
      <c r="N2252" t="s">
        <v>57</v>
      </c>
      <c r="O2252" s="21" t="s">
        <v>58</v>
      </c>
      <c r="P2252" s="21" t="s">
        <v>207</v>
      </c>
      <c r="Q2252" s="20" t="s">
        <v>2365</v>
      </c>
      <c r="R2252" s="21" t="s">
        <v>2366</v>
      </c>
      <c r="S2252" s="35">
        <v>1</v>
      </c>
      <c r="T2252" s="22">
        <v>1</v>
      </c>
      <c r="U2252" s="20" t="s">
        <v>62</v>
      </c>
      <c r="V2252" s="20">
        <v>45768</v>
      </c>
      <c r="W2252" s="21">
        <v>4</v>
      </c>
      <c r="X2252" s="20">
        <v>45775</v>
      </c>
      <c r="Y2252" s="20">
        <v>45770</v>
      </c>
      <c r="Z2252" s="48">
        <v>4</v>
      </c>
      <c r="AA2252">
        <v>2025</v>
      </c>
      <c r="AB2252" s="45">
        <v>48660</v>
      </c>
      <c r="AC2252" s="45">
        <v>48660</v>
      </c>
      <c r="AI2252" s="10"/>
      <c r="AK2252" s="10"/>
    </row>
    <row r="2253" spans="1:37">
      <c r="A2253" t="s">
        <v>45</v>
      </c>
      <c r="B2253" t="s">
        <v>46</v>
      </c>
      <c r="C2253" t="s">
        <v>47</v>
      </c>
      <c r="D2253" t="s">
        <v>2750</v>
      </c>
      <c r="E2253" t="s">
        <v>88</v>
      </c>
      <c r="F2253" t="s">
        <v>79</v>
      </c>
      <c r="G2253" t="s">
        <v>51</v>
      </c>
      <c r="H2253" s="20" t="s">
        <v>52</v>
      </c>
      <c r="I2253" t="s">
        <v>53</v>
      </c>
      <c r="J2253" t="s">
        <v>54</v>
      </c>
      <c r="K2253">
        <v>3</v>
      </c>
      <c r="L2253" t="s">
        <v>55</v>
      </c>
      <c r="M2253" t="s">
        <v>56</v>
      </c>
      <c r="N2253" t="s">
        <v>57</v>
      </c>
      <c r="O2253" s="21" t="s">
        <v>58</v>
      </c>
      <c r="P2253" s="21" t="s">
        <v>64</v>
      </c>
      <c r="Q2253" s="20" t="s">
        <v>2380</v>
      </c>
      <c r="R2253" s="21" t="s">
        <v>2381</v>
      </c>
      <c r="S2253" s="35">
        <v>1</v>
      </c>
      <c r="T2253" s="22">
        <v>1</v>
      </c>
      <c r="U2253" s="20" t="s">
        <v>62</v>
      </c>
      <c r="V2253" s="20">
        <v>45767</v>
      </c>
      <c r="W2253" s="21">
        <v>4</v>
      </c>
      <c r="X2253" s="20">
        <v>45775</v>
      </c>
      <c r="Y2253" s="20">
        <v>45770</v>
      </c>
      <c r="Z2253" s="48">
        <v>4</v>
      </c>
      <c r="AA2253">
        <v>2025</v>
      </c>
      <c r="AB2253" s="45">
        <v>224995</v>
      </c>
      <c r="AC2253" s="45">
        <v>224995</v>
      </c>
      <c r="AI2253" s="10"/>
      <c r="AK2253" s="10"/>
    </row>
    <row r="2254" spans="1:37">
      <c r="A2254" t="s">
        <v>45</v>
      </c>
      <c r="B2254" t="s">
        <v>46</v>
      </c>
      <c r="C2254" t="s">
        <v>47</v>
      </c>
      <c r="D2254" t="s">
        <v>2751</v>
      </c>
      <c r="E2254" t="s">
        <v>88</v>
      </c>
      <c r="F2254" t="s">
        <v>79</v>
      </c>
      <c r="G2254" t="s">
        <v>51</v>
      </c>
      <c r="H2254" s="20" t="s">
        <v>52</v>
      </c>
      <c r="I2254" t="s">
        <v>53</v>
      </c>
      <c r="J2254" t="s">
        <v>54</v>
      </c>
      <c r="K2254">
        <v>3</v>
      </c>
      <c r="L2254" t="s">
        <v>55</v>
      </c>
      <c r="M2254" t="s">
        <v>56</v>
      </c>
      <c r="N2254" t="s">
        <v>57</v>
      </c>
      <c r="O2254" s="21" t="s">
        <v>58</v>
      </c>
      <c r="P2254" s="21" t="s">
        <v>64</v>
      </c>
      <c r="Q2254" s="20" t="s">
        <v>221</v>
      </c>
      <c r="R2254" s="21" t="s">
        <v>222</v>
      </c>
      <c r="S2254" s="35">
        <v>1</v>
      </c>
      <c r="T2254" s="22">
        <v>1</v>
      </c>
      <c r="U2254" s="20" t="s">
        <v>62</v>
      </c>
      <c r="V2254" s="20">
        <v>45771</v>
      </c>
      <c r="W2254" s="21">
        <v>4</v>
      </c>
      <c r="X2254" s="20">
        <v>45779</v>
      </c>
      <c r="Y2254" s="20">
        <v>45777</v>
      </c>
      <c r="Z2254" s="48">
        <v>4</v>
      </c>
      <c r="AA2254">
        <v>2025</v>
      </c>
      <c r="AB2254" s="45">
        <v>99994</v>
      </c>
      <c r="AC2254" s="45">
        <v>99994</v>
      </c>
      <c r="AI2254" s="10"/>
      <c r="AK2254" s="10"/>
    </row>
    <row r="2255" spans="1:37">
      <c r="A2255" t="s">
        <v>45</v>
      </c>
      <c r="B2255" t="s">
        <v>46</v>
      </c>
      <c r="C2255" t="s">
        <v>47</v>
      </c>
      <c r="D2255" t="s">
        <v>2752</v>
      </c>
      <c r="E2255" t="s">
        <v>88</v>
      </c>
      <c r="F2255" t="s">
        <v>79</v>
      </c>
      <c r="G2255" t="s">
        <v>51</v>
      </c>
      <c r="H2255" s="20" t="s">
        <v>52</v>
      </c>
      <c r="I2255" t="s">
        <v>53</v>
      </c>
      <c r="J2255" t="s">
        <v>54</v>
      </c>
      <c r="K2255">
        <v>3</v>
      </c>
      <c r="L2255" t="s">
        <v>55</v>
      </c>
      <c r="M2255" t="s">
        <v>77</v>
      </c>
      <c r="N2255" t="s">
        <v>89</v>
      </c>
      <c r="O2255" s="21" t="s">
        <v>58</v>
      </c>
      <c r="P2255" s="21" t="s">
        <v>97</v>
      </c>
      <c r="Q2255" s="20" t="s">
        <v>260</v>
      </c>
      <c r="R2255" s="21" t="s">
        <v>261</v>
      </c>
      <c r="S2255" s="35">
        <v>1</v>
      </c>
      <c r="T2255" s="22">
        <v>1</v>
      </c>
      <c r="U2255" s="20" t="s">
        <v>62</v>
      </c>
      <c r="V2255" s="20">
        <v>45771</v>
      </c>
      <c r="W2255" s="21">
        <v>4</v>
      </c>
      <c r="X2255" s="20">
        <v>45779</v>
      </c>
      <c r="Y2255" s="20">
        <v>45777</v>
      </c>
      <c r="Z2255" s="48">
        <v>4</v>
      </c>
      <c r="AA2255">
        <v>2025</v>
      </c>
      <c r="AB2255" s="45">
        <v>40622</v>
      </c>
      <c r="AC2255" s="45">
        <v>40622</v>
      </c>
      <c r="AI2255" s="10"/>
      <c r="AK2255" s="10"/>
    </row>
    <row r="2256" spans="1:37">
      <c r="A2256" t="s">
        <v>45</v>
      </c>
      <c r="B2256" t="s">
        <v>46</v>
      </c>
      <c r="C2256" t="s">
        <v>47</v>
      </c>
      <c r="D2256" t="s">
        <v>2753</v>
      </c>
      <c r="E2256" t="s">
        <v>88</v>
      </c>
      <c r="F2256" t="s">
        <v>79</v>
      </c>
      <c r="G2256" t="s">
        <v>51</v>
      </c>
      <c r="H2256" s="20" t="s">
        <v>52</v>
      </c>
      <c r="I2256" t="s">
        <v>53</v>
      </c>
      <c r="J2256" t="s">
        <v>54</v>
      </c>
      <c r="K2256">
        <v>3</v>
      </c>
      <c r="L2256" t="s">
        <v>55</v>
      </c>
      <c r="M2256" t="s">
        <v>77</v>
      </c>
      <c r="N2256" t="s">
        <v>89</v>
      </c>
      <c r="O2256" s="21" t="s">
        <v>58</v>
      </c>
      <c r="P2256" s="21" t="s">
        <v>97</v>
      </c>
      <c r="Q2256" s="20" t="s">
        <v>296</v>
      </c>
      <c r="R2256" s="21" t="s">
        <v>297</v>
      </c>
      <c r="S2256" s="35">
        <v>1</v>
      </c>
      <c r="T2256" s="22">
        <v>1</v>
      </c>
      <c r="U2256" s="20" t="s">
        <v>62</v>
      </c>
      <c r="V2256" s="20">
        <v>45772</v>
      </c>
      <c r="W2256" s="21">
        <v>4</v>
      </c>
      <c r="X2256" s="20">
        <v>45783</v>
      </c>
      <c r="Y2256" s="20">
        <v>45777</v>
      </c>
      <c r="Z2256" s="48">
        <v>4</v>
      </c>
      <c r="AA2256">
        <v>2025</v>
      </c>
      <c r="AB2256" s="45">
        <v>56247</v>
      </c>
      <c r="AC2256" s="45">
        <v>56247</v>
      </c>
      <c r="AI2256" s="10"/>
      <c r="AK2256" s="10"/>
    </row>
    <row r="2257" spans="1:37">
      <c r="A2257" t="s">
        <v>45</v>
      </c>
      <c r="B2257" t="s">
        <v>46</v>
      </c>
      <c r="C2257" t="s">
        <v>47</v>
      </c>
      <c r="D2257" t="s">
        <v>2754</v>
      </c>
      <c r="E2257" t="s">
        <v>88</v>
      </c>
      <c r="F2257" t="s">
        <v>79</v>
      </c>
      <c r="G2257" t="s">
        <v>51</v>
      </c>
      <c r="H2257" s="20" t="s">
        <v>52</v>
      </c>
      <c r="I2257" t="s">
        <v>53</v>
      </c>
      <c r="J2257" t="s">
        <v>54</v>
      </c>
      <c r="K2257">
        <v>3</v>
      </c>
      <c r="L2257" t="s">
        <v>55</v>
      </c>
      <c r="M2257" t="s">
        <v>77</v>
      </c>
      <c r="N2257" t="s">
        <v>89</v>
      </c>
      <c r="O2257" s="21" t="s">
        <v>58</v>
      </c>
      <c r="P2257" s="21" t="s">
        <v>90</v>
      </c>
      <c r="Q2257" s="20" t="s">
        <v>1071</v>
      </c>
      <c r="R2257" s="21" t="s">
        <v>1072</v>
      </c>
      <c r="S2257" s="35">
        <v>1</v>
      </c>
      <c r="T2257" s="22">
        <v>1</v>
      </c>
      <c r="U2257" s="20" t="s">
        <v>62</v>
      </c>
      <c r="V2257" s="20">
        <v>45767</v>
      </c>
      <c r="W2257" s="21">
        <v>4</v>
      </c>
      <c r="X2257" s="20">
        <v>45775</v>
      </c>
      <c r="Y2257" s="20">
        <v>45770</v>
      </c>
      <c r="Z2257" s="48">
        <v>4</v>
      </c>
      <c r="AA2257">
        <v>2025</v>
      </c>
      <c r="AB2257" s="45">
        <v>124994</v>
      </c>
      <c r="AC2257" s="45">
        <v>124994</v>
      </c>
      <c r="AI2257" s="10"/>
      <c r="AK2257" s="10"/>
    </row>
    <row r="2258" spans="1:37">
      <c r="A2258" t="s">
        <v>45</v>
      </c>
      <c r="B2258" t="s">
        <v>46</v>
      </c>
      <c r="C2258" t="s">
        <v>47</v>
      </c>
      <c r="D2258" t="s">
        <v>2755</v>
      </c>
      <c r="E2258" t="s">
        <v>88</v>
      </c>
      <c r="F2258" t="s">
        <v>79</v>
      </c>
      <c r="G2258" t="s">
        <v>51</v>
      </c>
      <c r="H2258" s="20" t="s">
        <v>52</v>
      </c>
      <c r="I2258" t="s">
        <v>53</v>
      </c>
      <c r="J2258" t="s">
        <v>54</v>
      </c>
      <c r="K2258">
        <v>3</v>
      </c>
      <c r="L2258" t="s">
        <v>55</v>
      </c>
      <c r="M2258" t="s">
        <v>56</v>
      </c>
      <c r="N2258" t="s">
        <v>57</v>
      </c>
      <c r="O2258" s="21" t="s">
        <v>58</v>
      </c>
      <c r="P2258" s="21" t="s">
        <v>64</v>
      </c>
      <c r="Q2258" s="20" t="s">
        <v>94</v>
      </c>
      <c r="R2258" s="21" t="s">
        <v>95</v>
      </c>
      <c r="S2258" s="35">
        <v>1</v>
      </c>
      <c r="T2258" s="22">
        <v>1</v>
      </c>
      <c r="U2258" s="20" t="s">
        <v>62</v>
      </c>
      <c r="V2258" s="20">
        <v>45772</v>
      </c>
      <c r="W2258" s="21">
        <v>4</v>
      </c>
      <c r="X2258" s="20">
        <v>45779</v>
      </c>
      <c r="Y2258" s="20">
        <v>45777</v>
      </c>
      <c r="Z2258" s="48">
        <v>4</v>
      </c>
      <c r="AA2258">
        <v>2025</v>
      </c>
      <c r="AB2258" s="45">
        <v>33119</v>
      </c>
      <c r="AC2258" s="45">
        <v>33119</v>
      </c>
      <c r="AI2258" s="10"/>
      <c r="AK2258" s="10"/>
    </row>
    <row r="2259" spans="1:37">
      <c r="A2259" t="s">
        <v>45</v>
      </c>
      <c r="B2259" t="s">
        <v>46</v>
      </c>
      <c r="C2259" t="s">
        <v>47</v>
      </c>
      <c r="D2259" t="s">
        <v>2756</v>
      </c>
      <c r="E2259" t="s">
        <v>88</v>
      </c>
      <c r="F2259" t="s">
        <v>79</v>
      </c>
      <c r="G2259" t="s">
        <v>51</v>
      </c>
      <c r="H2259" s="20" t="s">
        <v>52</v>
      </c>
      <c r="I2259" t="s">
        <v>53</v>
      </c>
      <c r="J2259" t="s">
        <v>54</v>
      </c>
      <c r="K2259">
        <v>3</v>
      </c>
      <c r="L2259" t="s">
        <v>55</v>
      </c>
      <c r="M2259" t="s">
        <v>77</v>
      </c>
      <c r="N2259" t="s">
        <v>89</v>
      </c>
      <c r="O2259" s="21" t="s">
        <v>58</v>
      </c>
      <c r="P2259" s="21" t="s">
        <v>90</v>
      </c>
      <c r="Q2259" s="20" t="s">
        <v>377</v>
      </c>
      <c r="R2259" s="21" t="s">
        <v>378</v>
      </c>
      <c r="S2259" s="35">
        <v>1</v>
      </c>
      <c r="T2259" s="22">
        <v>1</v>
      </c>
      <c r="U2259" s="20" t="s">
        <v>62</v>
      </c>
      <c r="V2259" s="20">
        <v>45772</v>
      </c>
      <c r="W2259" s="21">
        <v>4</v>
      </c>
      <c r="X2259" s="20">
        <v>45779</v>
      </c>
      <c r="Y2259" s="20">
        <v>45777</v>
      </c>
      <c r="Z2259" s="48">
        <v>4</v>
      </c>
      <c r="AA2259">
        <v>2025</v>
      </c>
      <c r="AB2259" s="45">
        <v>99992</v>
      </c>
      <c r="AC2259" s="45">
        <v>99992</v>
      </c>
      <c r="AI2259" s="10"/>
      <c r="AK2259" s="10"/>
    </row>
    <row r="2260" spans="1:37">
      <c r="A2260" t="s">
        <v>45</v>
      </c>
      <c r="B2260" t="s">
        <v>46</v>
      </c>
      <c r="C2260" t="s">
        <v>47</v>
      </c>
      <c r="D2260" t="s">
        <v>2757</v>
      </c>
      <c r="E2260" t="s">
        <v>88</v>
      </c>
      <c r="F2260" t="s">
        <v>79</v>
      </c>
      <c r="G2260" t="s">
        <v>51</v>
      </c>
      <c r="H2260" s="20" t="s">
        <v>52</v>
      </c>
      <c r="I2260" t="s">
        <v>53</v>
      </c>
      <c r="J2260" t="s">
        <v>54</v>
      </c>
      <c r="K2260">
        <v>3</v>
      </c>
      <c r="L2260" t="s">
        <v>55</v>
      </c>
      <c r="M2260" t="s">
        <v>77</v>
      </c>
      <c r="N2260" t="s">
        <v>89</v>
      </c>
      <c r="O2260" s="21" t="s">
        <v>58</v>
      </c>
      <c r="P2260" s="21" t="s">
        <v>366</v>
      </c>
      <c r="Q2260" s="20" t="s">
        <v>2386</v>
      </c>
      <c r="R2260" s="21" t="s">
        <v>2387</v>
      </c>
      <c r="S2260" s="35">
        <v>1</v>
      </c>
      <c r="T2260" s="22">
        <v>1</v>
      </c>
      <c r="U2260" s="20" t="s">
        <v>62</v>
      </c>
      <c r="V2260" s="20">
        <v>45768</v>
      </c>
      <c r="W2260" s="21">
        <v>4</v>
      </c>
      <c r="X2260" s="20">
        <v>45775</v>
      </c>
      <c r="Y2260" s="20">
        <v>45770</v>
      </c>
      <c r="Z2260" s="48">
        <v>4</v>
      </c>
      <c r="AA2260">
        <v>2025</v>
      </c>
      <c r="AB2260" s="45">
        <v>43745</v>
      </c>
      <c r="AC2260" s="45">
        <v>43745</v>
      </c>
      <c r="AI2260" s="10"/>
      <c r="AK2260" s="10"/>
    </row>
    <row r="2261" spans="1:37">
      <c r="A2261" t="s">
        <v>45</v>
      </c>
      <c r="B2261" t="s">
        <v>46</v>
      </c>
      <c r="C2261" t="s">
        <v>47</v>
      </c>
      <c r="D2261" t="s">
        <v>2758</v>
      </c>
      <c r="E2261" t="s">
        <v>88</v>
      </c>
      <c r="F2261" t="s">
        <v>79</v>
      </c>
      <c r="G2261" t="s">
        <v>51</v>
      </c>
      <c r="H2261" s="20" t="s">
        <v>52</v>
      </c>
      <c r="I2261" t="s">
        <v>53</v>
      </c>
      <c r="J2261" t="s">
        <v>54</v>
      </c>
      <c r="K2261">
        <v>3</v>
      </c>
      <c r="L2261" t="s">
        <v>55</v>
      </c>
      <c r="M2261" t="s">
        <v>56</v>
      </c>
      <c r="N2261" t="s">
        <v>57</v>
      </c>
      <c r="O2261" s="21" t="s">
        <v>58</v>
      </c>
      <c r="P2261" s="21" t="s">
        <v>207</v>
      </c>
      <c r="Q2261" s="20" t="s">
        <v>617</v>
      </c>
      <c r="R2261" s="21" t="s">
        <v>618</v>
      </c>
      <c r="S2261" s="35">
        <v>1</v>
      </c>
      <c r="T2261" s="22">
        <v>1</v>
      </c>
      <c r="U2261" s="20" t="s">
        <v>62</v>
      </c>
      <c r="V2261" s="20">
        <v>45772</v>
      </c>
      <c r="W2261" s="21">
        <v>4</v>
      </c>
      <c r="X2261" s="20">
        <v>45784</v>
      </c>
      <c r="Y2261" s="20">
        <v>45777</v>
      </c>
      <c r="Z2261" s="48">
        <v>4</v>
      </c>
      <c r="AA2261">
        <v>2025</v>
      </c>
      <c r="AB2261" s="45">
        <v>34369</v>
      </c>
      <c r="AC2261" s="45">
        <v>34369</v>
      </c>
      <c r="AI2261" s="10"/>
      <c r="AK2261" s="10"/>
    </row>
    <row r="2262" spans="1:37">
      <c r="A2262" t="s">
        <v>45</v>
      </c>
      <c r="B2262" t="s">
        <v>46</v>
      </c>
      <c r="C2262" t="s">
        <v>47</v>
      </c>
      <c r="D2262" t="s">
        <v>2759</v>
      </c>
      <c r="E2262" t="s">
        <v>88</v>
      </c>
      <c r="F2262" t="s">
        <v>79</v>
      </c>
      <c r="G2262" t="s">
        <v>51</v>
      </c>
      <c r="H2262" s="20" t="s">
        <v>52</v>
      </c>
      <c r="I2262" t="s">
        <v>53</v>
      </c>
      <c r="J2262" t="s">
        <v>54</v>
      </c>
      <c r="K2262">
        <v>3</v>
      </c>
      <c r="L2262" t="s">
        <v>55</v>
      </c>
      <c r="M2262" t="s">
        <v>77</v>
      </c>
      <c r="N2262" t="s">
        <v>89</v>
      </c>
      <c r="O2262" s="21" t="s">
        <v>58</v>
      </c>
      <c r="P2262" s="21" t="s">
        <v>90</v>
      </c>
      <c r="Q2262" s="20" t="s">
        <v>163</v>
      </c>
      <c r="R2262" s="21" t="s">
        <v>164</v>
      </c>
      <c r="S2262" s="35">
        <v>2</v>
      </c>
      <c r="T2262" s="22">
        <v>2</v>
      </c>
      <c r="U2262" s="20" t="s">
        <v>62</v>
      </c>
      <c r="V2262" s="20">
        <v>45768</v>
      </c>
      <c r="W2262" s="21">
        <v>4</v>
      </c>
      <c r="X2262" s="20">
        <v>45775</v>
      </c>
      <c r="Y2262" s="20">
        <v>45770</v>
      </c>
      <c r="Z2262" s="48">
        <v>4</v>
      </c>
      <c r="AA2262">
        <v>2025</v>
      </c>
      <c r="AB2262" s="45">
        <v>81240</v>
      </c>
      <c r="AC2262" s="45">
        <v>81240</v>
      </c>
      <c r="AI2262" s="10"/>
      <c r="AK2262" s="10"/>
    </row>
    <row r="2263" spans="1:37">
      <c r="A2263" t="s">
        <v>45</v>
      </c>
      <c r="B2263" t="s">
        <v>46</v>
      </c>
      <c r="C2263" t="s">
        <v>47</v>
      </c>
      <c r="D2263" t="s">
        <v>2760</v>
      </c>
      <c r="E2263" t="s">
        <v>88</v>
      </c>
      <c r="F2263" t="s">
        <v>79</v>
      </c>
      <c r="G2263" t="s">
        <v>51</v>
      </c>
      <c r="H2263" s="20" t="s">
        <v>52</v>
      </c>
      <c r="I2263" t="s">
        <v>53</v>
      </c>
      <c r="J2263" t="s">
        <v>54</v>
      </c>
      <c r="K2263">
        <v>3</v>
      </c>
      <c r="L2263" t="s">
        <v>55</v>
      </c>
      <c r="M2263" t="s">
        <v>56</v>
      </c>
      <c r="N2263" t="s">
        <v>57</v>
      </c>
      <c r="O2263" s="21" t="s">
        <v>58</v>
      </c>
      <c r="P2263" s="21" t="s">
        <v>64</v>
      </c>
      <c r="Q2263" s="20" t="s">
        <v>518</v>
      </c>
      <c r="R2263" s="21" t="s">
        <v>519</v>
      </c>
      <c r="S2263" s="35">
        <v>1</v>
      </c>
      <c r="T2263" s="22">
        <v>1</v>
      </c>
      <c r="U2263" s="20" t="s">
        <v>62</v>
      </c>
      <c r="V2263" s="20">
        <v>45768</v>
      </c>
      <c r="W2263" s="21">
        <v>4</v>
      </c>
      <c r="X2263" s="20">
        <v>45775</v>
      </c>
      <c r="Y2263" s="20">
        <v>45770</v>
      </c>
      <c r="Z2263" s="48">
        <v>4</v>
      </c>
      <c r="AA2263">
        <v>2025</v>
      </c>
      <c r="AB2263" s="45">
        <v>133325</v>
      </c>
      <c r="AC2263" s="45">
        <v>133325</v>
      </c>
      <c r="AI2263" s="10"/>
      <c r="AK2263" s="10"/>
    </row>
    <row r="2264" spans="1:37">
      <c r="A2264" t="s">
        <v>45</v>
      </c>
      <c r="B2264" t="s">
        <v>46</v>
      </c>
      <c r="C2264" t="s">
        <v>47</v>
      </c>
      <c r="D2264" t="s">
        <v>2761</v>
      </c>
      <c r="E2264" t="s">
        <v>88</v>
      </c>
      <c r="F2264" t="s">
        <v>79</v>
      </c>
      <c r="G2264" t="s">
        <v>51</v>
      </c>
      <c r="H2264" s="20" t="s">
        <v>52</v>
      </c>
      <c r="I2264" t="s">
        <v>53</v>
      </c>
      <c r="J2264" t="s">
        <v>54</v>
      </c>
      <c r="K2264">
        <v>3</v>
      </c>
      <c r="L2264" t="s">
        <v>55</v>
      </c>
      <c r="M2264" t="s">
        <v>77</v>
      </c>
      <c r="N2264" t="s">
        <v>89</v>
      </c>
      <c r="O2264" s="21" t="s">
        <v>58</v>
      </c>
      <c r="P2264" s="21" t="s">
        <v>90</v>
      </c>
      <c r="Q2264" s="20" t="s">
        <v>344</v>
      </c>
      <c r="R2264" s="21" t="s">
        <v>345</v>
      </c>
      <c r="S2264" s="35">
        <v>1</v>
      </c>
      <c r="T2264" s="22">
        <v>1</v>
      </c>
      <c r="U2264" s="20" t="s">
        <v>62</v>
      </c>
      <c r="V2264" s="20">
        <v>45773</v>
      </c>
      <c r="W2264" s="21">
        <v>4</v>
      </c>
      <c r="X2264" s="20">
        <v>45782</v>
      </c>
      <c r="Y2264" s="20">
        <v>45777</v>
      </c>
      <c r="Z2264" s="48">
        <v>4</v>
      </c>
      <c r="AA2264">
        <v>2025</v>
      </c>
      <c r="AB2264" s="45">
        <v>40620</v>
      </c>
      <c r="AC2264" s="45">
        <v>40620</v>
      </c>
      <c r="AI2264" s="10"/>
      <c r="AK2264" s="10"/>
    </row>
    <row r="2265" spans="1:37">
      <c r="A2265" t="s">
        <v>45</v>
      </c>
      <c r="B2265" t="s">
        <v>46</v>
      </c>
      <c r="C2265" t="s">
        <v>47</v>
      </c>
      <c r="D2265" t="s">
        <v>2762</v>
      </c>
      <c r="E2265" t="s">
        <v>88</v>
      </c>
      <c r="F2265" t="s">
        <v>79</v>
      </c>
      <c r="G2265" t="s">
        <v>51</v>
      </c>
      <c r="H2265" s="20" t="s">
        <v>52</v>
      </c>
      <c r="I2265" t="s">
        <v>53</v>
      </c>
      <c r="J2265" t="s">
        <v>54</v>
      </c>
      <c r="K2265">
        <v>3</v>
      </c>
      <c r="L2265" t="s">
        <v>55</v>
      </c>
      <c r="M2265" t="s">
        <v>56</v>
      </c>
      <c r="N2265" t="s">
        <v>57</v>
      </c>
      <c r="O2265" s="21" t="s">
        <v>58</v>
      </c>
      <c r="P2265" s="21" t="s">
        <v>64</v>
      </c>
      <c r="Q2265" s="20" t="s">
        <v>94</v>
      </c>
      <c r="R2265" s="21" t="s">
        <v>95</v>
      </c>
      <c r="S2265" s="35">
        <v>1</v>
      </c>
      <c r="T2265" s="22">
        <v>1</v>
      </c>
      <c r="U2265" s="20" t="s">
        <v>62</v>
      </c>
      <c r="V2265" s="20">
        <v>45774</v>
      </c>
      <c r="W2265" s="21">
        <v>4</v>
      </c>
      <c r="X2265" s="20">
        <v>45782</v>
      </c>
      <c r="Y2265" s="20">
        <v>45777</v>
      </c>
      <c r="Z2265" s="48">
        <v>4</v>
      </c>
      <c r="AA2265">
        <v>2025</v>
      </c>
      <c r="AB2265" s="45">
        <v>33119</v>
      </c>
      <c r="AC2265" s="45">
        <v>33119</v>
      </c>
      <c r="AI2265" s="10"/>
      <c r="AK2265" s="10"/>
    </row>
    <row r="2266" spans="1:37">
      <c r="A2266" t="s">
        <v>45</v>
      </c>
      <c r="B2266" t="s">
        <v>46</v>
      </c>
      <c r="C2266" t="s">
        <v>47</v>
      </c>
      <c r="D2266" t="s">
        <v>2763</v>
      </c>
      <c r="E2266" t="s">
        <v>88</v>
      </c>
      <c r="F2266" t="s">
        <v>79</v>
      </c>
      <c r="G2266" t="s">
        <v>51</v>
      </c>
      <c r="H2266" s="20" t="s">
        <v>52</v>
      </c>
      <c r="I2266" t="s">
        <v>53</v>
      </c>
      <c r="J2266" t="s">
        <v>54</v>
      </c>
      <c r="K2266">
        <v>3</v>
      </c>
      <c r="L2266" t="s">
        <v>55</v>
      </c>
      <c r="M2266" t="s">
        <v>77</v>
      </c>
      <c r="N2266" t="s">
        <v>89</v>
      </c>
      <c r="O2266" s="21" t="s">
        <v>58</v>
      </c>
      <c r="P2266" s="21" t="s">
        <v>90</v>
      </c>
      <c r="Q2266" s="20" t="s">
        <v>163</v>
      </c>
      <c r="R2266" s="21" t="s">
        <v>164</v>
      </c>
      <c r="S2266" s="35">
        <v>1</v>
      </c>
      <c r="T2266" s="22">
        <v>1</v>
      </c>
      <c r="U2266" s="20" t="s">
        <v>62</v>
      </c>
      <c r="V2266" s="20">
        <v>45768</v>
      </c>
      <c r="W2266" s="21">
        <v>4</v>
      </c>
      <c r="X2266" s="20">
        <v>45776</v>
      </c>
      <c r="Y2266" s="20">
        <v>45772</v>
      </c>
      <c r="Z2266" s="48">
        <v>4</v>
      </c>
      <c r="AA2266">
        <v>2025</v>
      </c>
      <c r="AB2266" s="45">
        <v>40620</v>
      </c>
      <c r="AC2266" s="45">
        <v>40620</v>
      </c>
      <c r="AI2266" s="10"/>
      <c r="AK2266" s="10"/>
    </row>
    <row r="2267" spans="1:37">
      <c r="A2267" t="s">
        <v>45</v>
      </c>
      <c r="B2267" t="s">
        <v>46</v>
      </c>
      <c r="C2267" t="s">
        <v>47</v>
      </c>
      <c r="D2267" t="s">
        <v>2764</v>
      </c>
      <c r="E2267" t="s">
        <v>88</v>
      </c>
      <c r="F2267" t="s">
        <v>79</v>
      </c>
      <c r="G2267" t="s">
        <v>51</v>
      </c>
      <c r="H2267" s="20" t="s">
        <v>52</v>
      </c>
      <c r="I2267" t="s">
        <v>53</v>
      </c>
      <c r="J2267" t="s">
        <v>54</v>
      </c>
      <c r="K2267">
        <v>3</v>
      </c>
      <c r="L2267" t="s">
        <v>55</v>
      </c>
      <c r="M2267" t="s">
        <v>77</v>
      </c>
      <c r="N2267" t="s">
        <v>89</v>
      </c>
      <c r="O2267" s="21" t="s">
        <v>58</v>
      </c>
      <c r="P2267" s="21" t="s">
        <v>119</v>
      </c>
      <c r="Q2267" s="20" t="s">
        <v>903</v>
      </c>
      <c r="R2267" s="21" t="s">
        <v>904</v>
      </c>
      <c r="S2267" s="35">
        <v>1</v>
      </c>
      <c r="T2267" s="22">
        <v>1</v>
      </c>
      <c r="U2267" s="20" t="s">
        <v>62</v>
      </c>
      <c r="V2267" s="20">
        <v>45773</v>
      </c>
      <c r="W2267" s="21">
        <v>4</v>
      </c>
      <c r="X2267" s="20">
        <v>45782</v>
      </c>
      <c r="Y2267" s="20">
        <v>45777</v>
      </c>
      <c r="Z2267" s="48">
        <v>4</v>
      </c>
      <c r="AA2267">
        <v>2025</v>
      </c>
      <c r="AB2267" s="45">
        <v>103324</v>
      </c>
      <c r="AC2267" s="45">
        <v>103324</v>
      </c>
      <c r="AI2267" s="10"/>
      <c r="AK2267" s="10"/>
    </row>
    <row r="2268" spans="1:37">
      <c r="A2268" t="s">
        <v>45</v>
      </c>
      <c r="B2268" t="s">
        <v>46</v>
      </c>
      <c r="C2268" t="s">
        <v>47</v>
      </c>
      <c r="D2268" t="s">
        <v>2765</v>
      </c>
      <c r="E2268" t="s">
        <v>88</v>
      </c>
      <c r="F2268" t="s">
        <v>79</v>
      </c>
      <c r="G2268" t="s">
        <v>51</v>
      </c>
      <c r="H2268" s="20" t="s">
        <v>52</v>
      </c>
      <c r="I2268" t="s">
        <v>53</v>
      </c>
      <c r="J2268" t="s">
        <v>54</v>
      </c>
      <c r="K2268">
        <v>3</v>
      </c>
      <c r="L2268" t="s">
        <v>55</v>
      </c>
      <c r="M2268" t="s">
        <v>56</v>
      </c>
      <c r="N2268" t="s">
        <v>57</v>
      </c>
      <c r="O2268" s="21" t="s">
        <v>58</v>
      </c>
      <c r="P2268" s="21" t="s">
        <v>64</v>
      </c>
      <c r="Q2268" s="20" t="s">
        <v>230</v>
      </c>
      <c r="R2268" s="21" t="s">
        <v>231</v>
      </c>
      <c r="S2268" s="35">
        <v>1</v>
      </c>
      <c r="T2268" s="22">
        <v>1</v>
      </c>
      <c r="U2268" s="20" t="s">
        <v>62</v>
      </c>
      <c r="V2268" s="20">
        <v>45773</v>
      </c>
      <c r="W2268" s="21">
        <v>4</v>
      </c>
      <c r="X2268" s="20">
        <v>45782</v>
      </c>
      <c r="Y2268" s="20">
        <v>45777</v>
      </c>
      <c r="Z2268" s="48">
        <v>4</v>
      </c>
      <c r="AA2268">
        <v>2025</v>
      </c>
      <c r="AB2268" s="45">
        <v>46869</v>
      </c>
      <c r="AC2268" s="45">
        <v>46869</v>
      </c>
      <c r="AI2268" s="10"/>
      <c r="AK2268" s="10"/>
    </row>
    <row r="2269" spans="1:37">
      <c r="A2269" t="s">
        <v>45</v>
      </c>
      <c r="B2269" t="s">
        <v>46</v>
      </c>
      <c r="C2269" t="s">
        <v>47</v>
      </c>
      <c r="D2269" t="s">
        <v>2766</v>
      </c>
      <c r="E2269" t="s">
        <v>88</v>
      </c>
      <c r="F2269" t="s">
        <v>79</v>
      </c>
      <c r="G2269" t="s">
        <v>51</v>
      </c>
      <c r="H2269" s="20" t="s">
        <v>52</v>
      </c>
      <c r="I2269" t="s">
        <v>53</v>
      </c>
      <c r="J2269" t="s">
        <v>54</v>
      </c>
      <c r="K2269">
        <v>3</v>
      </c>
      <c r="L2269" t="s">
        <v>55</v>
      </c>
      <c r="M2269" t="s">
        <v>77</v>
      </c>
      <c r="N2269" t="s">
        <v>89</v>
      </c>
      <c r="O2269" s="21" t="s">
        <v>58</v>
      </c>
      <c r="P2269" s="21" t="s">
        <v>90</v>
      </c>
      <c r="Q2269" s="20" t="s">
        <v>377</v>
      </c>
      <c r="R2269" s="21" t="s">
        <v>378</v>
      </c>
      <c r="S2269" s="35">
        <v>1</v>
      </c>
      <c r="T2269" s="22">
        <v>1</v>
      </c>
      <c r="U2269" s="20" t="s">
        <v>62</v>
      </c>
      <c r="V2269" s="20">
        <v>45774</v>
      </c>
      <c r="W2269" s="21">
        <v>4</v>
      </c>
      <c r="X2269" s="20">
        <v>45783</v>
      </c>
      <c r="Y2269" s="20">
        <v>45777</v>
      </c>
      <c r="Z2269" s="48">
        <v>4</v>
      </c>
      <c r="AA2269">
        <v>2025</v>
      </c>
      <c r="AB2269" s="45">
        <v>99992</v>
      </c>
      <c r="AC2269" s="45">
        <v>99992</v>
      </c>
      <c r="AI2269" s="10"/>
      <c r="AK2269" s="10"/>
    </row>
    <row r="2270" spans="1:37">
      <c r="A2270" t="s">
        <v>45</v>
      </c>
      <c r="B2270" t="s">
        <v>46</v>
      </c>
      <c r="C2270" t="s">
        <v>47</v>
      </c>
      <c r="D2270" t="s">
        <v>2767</v>
      </c>
      <c r="E2270" t="s">
        <v>88</v>
      </c>
      <c r="F2270" t="s">
        <v>79</v>
      </c>
      <c r="G2270" t="s">
        <v>51</v>
      </c>
      <c r="H2270" s="20" t="s">
        <v>52</v>
      </c>
      <c r="I2270" t="s">
        <v>53</v>
      </c>
      <c r="J2270" t="s">
        <v>54</v>
      </c>
      <c r="K2270">
        <v>3</v>
      </c>
      <c r="L2270" t="s">
        <v>55</v>
      </c>
      <c r="M2270" t="s">
        <v>77</v>
      </c>
      <c r="N2270" t="s">
        <v>89</v>
      </c>
      <c r="O2270" s="21" t="s">
        <v>58</v>
      </c>
      <c r="P2270" s="21" t="s">
        <v>828</v>
      </c>
      <c r="Q2270" s="20" t="s">
        <v>829</v>
      </c>
      <c r="R2270" s="21" t="s">
        <v>830</v>
      </c>
      <c r="S2270" s="35">
        <v>1</v>
      </c>
      <c r="T2270" s="22">
        <v>1</v>
      </c>
      <c r="U2270" s="20" t="s">
        <v>62</v>
      </c>
      <c r="V2270" s="20">
        <v>45774</v>
      </c>
      <c r="W2270" s="21">
        <v>4</v>
      </c>
      <c r="X2270" s="20">
        <v>45782</v>
      </c>
      <c r="Y2270" s="20">
        <v>45777</v>
      </c>
      <c r="Z2270" s="48">
        <v>4</v>
      </c>
      <c r="AA2270">
        <v>2025</v>
      </c>
      <c r="AB2270" s="45">
        <v>40620</v>
      </c>
      <c r="AC2270" s="45">
        <v>40620</v>
      </c>
      <c r="AI2270" s="10"/>
      <c r="AK2270" s="10"/>
    </row>
    <row r="2271" spans="1:37">
      <c r="A2271" t="s">
        <v>45</v>
      </c>
      <c r="B2271" t="s">
        <v>46</v>
      </c>
      <c r="C2271" t="s">
        <v>47</v>
      </c>
      <c r="D2271" t="s">
        <v>2768</v>
      </c>
      <c r="E2271" t="s">
        <v>88</v>
      </c>
      <c r="F2271" t="s">
        <v>79</v>
      </c>
      <c r="G2271" t="s">
        <v>51</v>
      </c>
      <c r="H2271" s="20" t="s">
        <v>52</v>
      </c>
      <c r="I2271" t="s">
        <v>53</v>
      </c>
      <c r="J2271" t="s">
        <v>54</v>
      </c>
      <c r="K2271">
        <v>3</v>
      </c>
      <c r="L2271" t="s">
        <v>55</v>
      </c>
      <c r="M2271" t="s">
        <v>77</v>
      </c>
      <c r="N2271" t="s">
        <v>89</v>
      </c>
      <c r="O2271" s="21" t="s">
        <v>58</v>
      </c>
      <c r="P2271" s="21" t="s">
        <v>90</v>
      </c>
      <c r="Q2271" s="20" t="s">
        <v>163</v>
      </c>
      <c r="R2271" s="21" t="s">
        <v>164</v>
      </c>
      <c r="S2271" s="35">
        <v>1</v>
      </c>
      <c r="T2271" s="22">
        <v>1</v>
      </c>
      <c r="U2271" s="20" t="s">
        <v>62</v>
      </c>
      <c r="V2271" s="20">
        <v>45774</v>
      </c>
      <c r="W2271" s="21">
        <v>4</v>
      </c>
      <c r="X2271" s="20">
        <v>45784</v>
      </c>
      <c r="Y2271" s="20">
        <v>45777</v>
      </c>
      <c r="Z2271" s="48">
        <v>4</v>
      </c>
      <c r="AA2271">
        <v>2025</v>
      </c>
      <c r="AB2271" s="45">
        <v>40620</v>
      </c>
      <c r="AC2271" s="45">
        <v>40620</v>
      </c>
      <c r="AI2271" s="10"/>
      <c r="AK2271" s="10"/>
    </row>
    <row r="2272" spans="1:37">
      <c r="A2272" t="s">
        <v>45</v>
      </c>
      <c r="B2272" t="s">
        <v>46</v>
      </c>
      <c r="C2272" t="s">
        <v>47</v>
      </c>
      <c r="D2272" t="s">
        <v>2769</v>
      </c>
      <c r="E2272" t="s">
        <v>88</v>
      </c>
      <c r="F2272" t="s">
        <v>79</v>
      </c>
      <c r="G2272" t="s">
        <v>51</v>
      </c>
      <c r="H2272" s="20" t="s">
        <v>52</v>
      </c>
      <c r="I2272" t="s">
        <v>53</v>
      </c>
      <c r="J2272" t="s">
        <v>54</v>
      </c>
      <c r="K2272">
        <v>3</v>
      </c>
      <c r="L2272" t="s">
        <v>55</v>
      </c>
      <c r="M2272" t="s">
        <v>77</v>
      </c>
      <c r="N2272" t="s">
        <v>89</v>
      </c>
      <c r="O2272" s="21" t="s">
        <v>58</v>
      </c>
      <c r="P2272" s="21" t="s">
        <v>303</v>
      </c>
      <c r="Q2272" s="20" t="s">
        <v>304</v>
      </c>
      <c r="R2272" s="21" t="s">
        <v>305</v>
      </c>
      <c r="S2272" s="35">
        <v>1</v>
      </c>
      <c r="T2272" s="22">
        <v>1</v>
      </c>
      <c r="U2272" s="20" t="s">
        <v>62</v>
      </c>
      <c r="V2272" s="20">
        <v>45774</v>
      </c>
      <c r="W2272" s="21">
        <v>4</v>
      </c>
      <c r="X2272" s="20">
        <v>45782</v>
      </c>
      <c r="Y2272" s="20">
        <v>45777</v>
      </c>
      <c r="Z2272" s="48">
        <v>4</v>
      </c>
      <c r="AA2272">
        <v>2025</v>
      </c>
      <c r="AB2272" s="45">
        <v>63327</v>
      </c>
      <c r="AC2272" s="45">
        <v>63327</v>
      </c>
      <c r="AI2272" s="10"/>
      <c r="AK2272" s="10"/>
    </row>
    <row r="2273" spans="1:37">
      <c r="A2273" t="s">
        <v>45</v>
      </c>
      <c r="B2273" t="s">
        <v>46</v>
      </c>
      <c r="C2273" t="s">
        <v>47</v>
      </c>
      <c r="D2273" t="s">
        <v>2770</v>
      </c>
      <c r="E2273" t="s">
        <v>88</v>
      </c>
      <c r="F2273" t="s">
        <v>79</v>
      </c>
      <c r="G2273" t="s">
        <v>51</v>
      </c>
      <c r="H2273" s="20" t="s">
        <v>52</v>
      </c>
      <c r="I2273" t="s">
        <v>53</v>
      </c>
      <c r="J2273" t="s">
        <v>54</v>
      </c>
      <c r="K2273">
        <v>3</v>
      </c>
      <c r="L2273" t="s">
        <v>55</v>
      </c>
      <c r="M2273" t="s">
        <v>77</v>
      </c>
      <c r="N2273" t="s">
        <v>89</v>
      </c>
      <c r="O2273" s="21" t="s">
        <v>58</v>
      </c>
      <c r="P2273" s="21" t="s">
        <v>119</v>
      </c>
      <c r="Q2273" s="20" t="s">
        <v>233</v>
      </c>
      <c r="R2273" s="21" t="s">
        <v>234</v>
      </c>
      <c r="S2273" s="35">
        <v>1</v>
      </c>
      <c r="T2273" s="22">
        <v>1</v>
      </c>
      <c r="U2273" s="20" t="s">
        <v>62</v>
      </c>
      <c r="V2273" s="20">
        <v>45775</v>
      </c>
      <c r="W2273" s="21">
        <v>4</v>
      </c>
      <c r="X2273" s="20">
        <v>45782</v>
      </c>
      <c r="Y2273" s="20">
        <v>45777</v>
      </c>
      <c r="Z2273" s="48">
        <v>4</v>
      </c>
      <c r="AA2273">
        <v>2025</v>
      </c>
      <c r="AB2273" s="45">
        <v>49994</v>
      </c>
      <c r="AC2273" s="45">
        <v>49994</v>
      </c>
      <c r="AI2273" s="10"/>
      <c r="AK2273" s="10"/>
    </row>
    <row r="2274" spans="1:37">
      <c r="A2274" t="s">
        <v>45</v>
      </c>
      <c r="B2274" t="s">
        <v>46</v>
      </c>
      <c r="C2274" t="s">
        <v>47</v>
      </c>
      <c r="D2274" t="s">
        <v>2771</v>
      </c>
      <c r="E2274" t="s">
        <v>88</v>
      </c>
      <c r="F2274" t="s">
        <v>79</v>
      </c>
      <c r="G2274" t="s">
        <v>51</v>
      </c>
      <c r="H2274" s="20" t="s">
        <v>52</v>
      </c>
      <c r="I2274" t="s">
        <v>53</v>
      </c>
      <c r="J2274" t="s">
        <v>54</v>
      </c>
      <c r="K2274">
        <v>3</v>
      </c>
      <c r="L2274" t="s">
        <v>55</v>
      </c>
      <c r="M2274" t="s">
        <v>56</v>
      </c>
      <c r="N2274" t="s">
        <v>57</v>
      </c>
      <c r="O2274" s="21" t="s">
        <v>58</v>
      </c>
      <c r="P2274" s="21" t="s">
        <v>133</v>
      </c>
      <c r="Q2274" s="20" t="s">
        <v>373</v>
      </c>
      <c r="R2274" s="21" t="s">
        <v>374</v>
      </c>
      <c r="S2274" s="35">
        <v>1</v>
      </c>
      <c r="T2274" s="22">
        <v>1</v>
      </c>
      <c r="U2274" s="20" t="s">
        <v>62</v>
      </c>
      <c r="V2274" s="20">
        <v>45773</v>
      </c>
      <c r="W2274" s="21">
        <v>4</v>
      </c>
      <c r="X2274" s="20">
        <v>45782</v>
      </c>
      <c r="Y2274" s="20">
        <v>45777</v>
      </c>
      <c r="Z2274" s="48">
        <v>4</v>
      </c>
      <c r="AA2274">
        <v>2025</v>
      </c>
      <c r="AB2274" s="45">
        <v>56244</v>
      </c>
      <c r="AC2274" s="45">
        <v>56244</v>
      </c>
      <c r="AI2274" s="10"/>
      <c r="AK2274" s="10"/>
    </row>
    <row r="2275" spans="1:37">
      <c r="A2275" t="s">
        <v>45</v>
      </c>
      <c r="B2275" t="s">
        <v>46</v>
      </c>
      <c r="C2275" t="s">
        <v>47</v>
      </c>
      <c r="D2275" t="s">
        <v>2772</v>
      </c>
      <c r="E2275" t="s">
        <v>88</v>
      </c>
      <c r="F2275" t="s">
        <v>79</v>
      </c>
      <c r="G2275" t="s">
        <v>51</v>
      </c>
      <c r="H2275" s="20" t="s">
        <v>52</v>
      </c>
      <c r="I2275" t="s">
        <v>53</v>
      </c>
      <c r="J2275" t="s">
        <v>54</v>
      </c>
      <c r="K2275">
        <v>3</v>
      </c>
      <c r="L2275" t="s">
        <v>55</v>
      </c>
      <c r="M2275" t="s">
        <v>77</v>
      </c>
      <c r="N2275" t="s">
        <v>89</v>
      </c>
      <c r="O2275" s="21" t="s">
        <v>58</v>
      </c>
      <c r="P2275" s="21" t="s">
        <v>119</v>
      </c>
      <c r="Q2275" s="20" t="s">
        <v>968</v>
      </c>
      <c r="R2275" s="21" t="s">
        <v>969</v>
      </c>
      <c r="S2275" s="35">
        <v>1</v>
      </c>
      <c r="T2275" s="22">
        <v>1</v>
      </c>
      <c r="U2275" s="20" t="s">
        <v>62</v>
      </c>
      <c r="V2275" s="20">
        <v>45765</v>
      </c>
      <c r="W2275" s="21">
        <v>4</v>
      </c>
      <c r="X2275" s="20">
        <v>45775</v>
      </c>
      <c r="Y2275" s="20">
        <v>45770</v>
      </c>
      <c r="Z2275" s="48">
        <v>4</v>
      </c>
      <c r="AA2275">
        <v>2025</v>
      </c>
      <c r="AB2275" s="45">
        <v>89995</v>
      </c>
      <c r="AC2275" s="45">
        <v>89995</v>
      </c>
      <c r="AI2275" s="10"/>
      <c r="AK2275" s="10"/>
    </row>
    <row r="2276" spans="1:37">
      <c r="A2276" t="s">
        <v>45</v>
      </c>
      <c r="B2276" t="s">
        <v>46</v>
      </c>
      <c r="C2276" t="s">
        <v>47</v>
      </c>
      <c r="D2276" t="s">
        <v>2773</v>
      </c>
      <c r="E2276" t="s">
        <v>88</v>
      </c>
      <c r="F2276" t="s">
        <v>79</v>
      </c>
      <c r="G2276" t="s">
        <v>51</v>
      </c>
      <c r="H2276" s="20" t="s">
        <v>52</v>
      </c>
      <c r="I2276" t="s">
        <v>53</v>
      </c>
      <c r="J2276" t="s">
        <v>54</v>
      </c>
      <c r="K2276">
        <v>3</v>
      </c>
      <c r="L2276" t="s">
        <v>55</v>
      </c>
      <c r="M2276" t="s">
        <v>56</v>
      </c>
      <c r="N2276" t="s">
        <v>57</v>
      </c>
      <c r="O2276" s="21" t="s">
        <v>58</v>
      </c>
      <c r="P2276" s="21" t="s">
        <v>522</v>
      </c>
      <c r="Q2276" s="20" t="s">
        <v>2013</v>
      </c>
      <c r="R2276" s="21" t="s">
        <v>2014</v>
      </c>
      <c r="S2276" s="35">
        <v>1</v>
      </c>
      <c r="T2276" s="22">
        <v>1</v>
      </c>
      <c r="U2276" s="20" t="s">
        <v>62</v>
      </c>
      <c r="V2276" s="20">
        <v>45766</v>
      </c>
      <c r="W2276" s="21">
        <v>4</v>
      </c>
      <c r="X2276" s="20">
        <v>45775</v>
      </c>
      <c r="Y2276" s="20">
        <v>45770</v>
      </c>
      <c r="Z2276" s="48">
        <v>4</v>
      </c>
      <c r="AA2276">
        <v>2025</v>
      </c>
      <c r="AB2276" s="45">
        <v>31244</v>
      </c>
      <c r="AC2276" s="45">
        <v>31244</v>
      </c>
      <c r="AI2276" s="10"/>
      <c r="AK2276" s="10"/>
    </row>
    <row r="2277" spans="1:37">
      <c r="A2277" t="s">
        <v>45</v>
      </c>
      <c r="B2277" t="s">
        <v>46</v>
      </c>
      <c r="C2277" t="s">
        <v>47</v>
      </c>
      <c r="D2277" t="s">
        <v>2774</v>
      </c>
      <c r="E2277" t="s">
        <v>88</v>
      </c>
      <c r="F2277" t="s">
        <v>79</v>
      </c>
      <c r="G2277" t="s">
        <v>51</v>
      </c>
      <c r="H2277" s="20" t="s">
        <v>52</v>
      </c>
      <c r="I2277" t="s">
        <v>53</v>
      </c>
      <c r="J2277" t="s">
        <v>54</v>
      </c>
      <c r="K2277">
        <v>3</v>
      </c>
      <c r="L2277" t="s">
        <v>55</v>
      </c>
      <c r="M2277" t="s">
        <v>77</v>
      </c>
      <c r="N2277" t="s">
        <v>89</v>
      </c>
      <c r="O2277" s="21" t="s">
        <v>58</v>
      </c>
      <c r="P2277" s="21" t="s">
        <v>150</v>
      </c>
      <c r="Q2277" s="20" t="s">
        <v>244</v>
      </c>
      <c r="R2277" s="21" t="s">
        <v>245</v>
      </c>
      <c r="S2277" s="35">
        <v>1</v>
      </c>
      <c r="T2277" s="22">
        <v>1</v>
      </c>
      <c r="U2277" s="20" t="s">
        <v>62</v>
      </c>
      <c r="V2277" s="20">
        <v>45774</v>
      </c>
      <c r="W2277" s="21">
        <v>4</v>
      </c>
      <c r="X2277" s="20">
        <v>45783</v>
      </c>
      <c r="Y2277" s="20">
        <v>45777</v>
      </c>
      <c r="Z2277" s="48">
        <v>4</v>
      </c>
      <c r="AA2277">
        <v>2025</v>
      </c>
      <c r="AB2277" s="45">
        <v>106665</v>
      </c>
      <c r="AC2277" s="45">
        <v>106665</v>
      </c>
      <c r="AI2277" s="10"/>
      <c r="AK2277" s="10"/>
    </row>
    <row r="2278" spans="1:37">
      <c r="A2278" t="s">
        <v>45</v>
      </c>
      <c r="B2278" t="s">
        <v>46</v>
      </c>
      <c r="C2278" t="s">
        <v>47</v>
      </c>
      <c r="D2278" t="s">
        <v>2775</v>
      </c>
      <c r="E2278" t="s">
        <v>88</v>
      </c>
      <c r="F2278" t="s">
        <v>79</v>
      </c>
      <c r="G2278" t="s">
        <v>51</v>
      </c>
      <c r="H2278" s="20" t="s">
        <v>52</v>
      </c>
      <c r="I2278" t="s">
        <v>53</v>
      </c>
      <c r="J2278" t="s">
        <v>54</v>
      </c>
      <c r="K2278">
        <v>3</v>
      </c>
      <c r="L2278" t="s">
        <v>55</v>
      </c>
      <c r="M2278" t="s">
        <v>77</v>
      </c>
      <c r="N2278" t="s">
        <v>89</v>
      </c>
      <c r="O2278" s="21" t="s">
        <v>58</v>
      </c>
      <c r="P2278" s="21" t="s">
        <v>366</v>
      </c>
      <c r="Q2278" s="20" t="s">
        <v>542</v>
      </c>
      <c r="R2278" s="21" t="s">
        <v>543</v>
      </c>
      <c r="S2278" s="35">
        <v>1</v>
      </c>
      <c r="T2278" s="22">
        <v>1</v>
      </c>
      <c r="U2278" s="20" t="s">
        <v>62</v>
      </c>
      <c r="V2278" s="20">
        <v>45774</v>
      </c>
      <c r="W2278" s="21">
        <v>4</v>
      </c>
      <c r="X2278" s="20">
        <v>45782</v>
      </c>
      <c r="Y2278" s="20">
        <v>45777</v>
      </c>
      <c r="Z2278" s="48">
        <v>4</v>
      </c>
      <c r="AA2278">
        <v>2025</v>
      </c>
      <c r="AB2278" s="45">
        <v>43745</v>
      </c>
      <c r="AC2278" s="45">
        <v>43745</v>
      </c>
      <c r="AI2278" s="10"/>
      <c r="AK2278" s="10"/>
    </row>
    <row r="2279" spans="1:37">
      <c r="A2279" t="s">
        <v>45</v>
      </c>
      <c r="B2279" t="s">
        <v>46</v>
      </c>
      <c r="C2279" t="s">
        <v>47</v>
      </c>
      <c r="D2279" t="s">
        <v>2776</v>
      </c>
      <c r="E2279" t="s">
        <v>88</v>
      </c>
      <c r="F2279" t="s">
        <v>79</v>
      </c>
      <c r="G2279" t="s">
        <v>51</v>
      </c>
      <c r="H2279" s="20" t="s">
        <v>52</v>
      </c>
      <c r="I2279" t="s">
        <v>53</v>
      </c>
      <c r="J2279" t="s">
        <v>54</v>
      </c>
      <c r="K2279">
        <v>3</v>
      </c>
      <c r="L2279" t="s">
        <v>55</v>
      </c>
      <c r="M2279" t="s">
        <v>77</v>
      </c>
      <c r="N2279" t="s">
        <v>89</v>
      </c>
      <c r="O2279" s="21" t="s">
        <v>58</v>
      </c>
      <c r="P2279" s="21" t="s">
        <v>97</v>
      </c>
      <c r="Q2279" s="20" t="s">
        <v>260</v>
      </c>
      <c r="R2279" s="21" t="s">
        <v>261</v>
      </c>
      <c r="S2279" s="35">
        <v>1</v>
      </c>
      <c r="T2279" s="22">
        <v>1</v>
      </c>
      <c r="U2279" s="20" t="s">
        <v>62</v>
      </c>
      <c r="V2279" s="20">
        <v>45774</v>
      </c>
      <c r="W2279" s="21">
        <v>4</v>
      </c>
      <c r="X2279" s="20">
        <v>45782</v>
      </c>
      <c r="Y2279" s="20">
        <v>45777</v>
      </c>
      <c r="Z2279" s="48">
        <v>4</v>
      </c>
      <c r="AA2279">
        <v>2025</v>
      </c>
      <c r="AB2279" s="45">
        <v>40622</v>
      </c>
      <c r="AC2279" s="45">
        <v>40622</v>
      </c>
      <c r="AI2279" s="10"/>
      <c r="AK2279" s="10"/>
    </row>
    <row r="2280" spans="1:37">
      <c r="A2280" t="s">
        <v>45</v>
      </c>
      <c r="B2280" t="s">
        <v>46</v>
      </c>
      <c r="C2280" t="s">
        <v>47</v>
      </c>
      <c r="D2280" t="s">
        <v>2777</v>
      </c>
      <c r="E2280" t="s">
        <v>88</v>
      </c>
      <c r="F2280" t="s">
        <v>79</v>
      </c>
      <c r="G2280" t="s">
        <v>51</v>
      </c>
      <c r="H2280" s="20" t="s">
        <v>52</v>
      </c>
      <c r="I2280" t="s">
        <v>53</v>
      </c>
      <c r="J2280" t="s">
        <v>54</v>
      </c>
      <c r="K2280">
        <v>3</v>
      </c>
      <c r="L2280" t="s">
        <v>55</v>
      </c>
      <c r="M2280" t="s">
        <v>77</v>
      </c>
      <c r="N2280" t="s">
        <v>89</v>
      </c>
      <c r="O2280" s="21" t="s">
        <v>58</v>
      </c>
      <c r="P2280" s="21" t="s">
        <v>119</v>
      </c>
      <c r="Q2280" s="20" t="s">
        <v>233</v>
      </c>
      <c r="R2280" s="21" t="s">
        <v>234</v>
      </c>
      <c r="S2280" s="35">
        <v>1</v>
      </c>
      <c r="T2280" s="22">
        <v>1</v>
      </c>
      <c r="U2280" s="20" t="s">
        <v>62</v>
      </c>
      <c r="V2280" s="20">
        <v>45769</v>
      </c>
      <c r="W2280" s="21">
        <v>4</v>
      </c>
      <c r="X2280" s="20">
        <v>45776</v>
      </c>
      <c r="Y2280" s="20">
        <v>45770</v>
      </c>
      <c r="Z2280" s="48">
        <v>4</v>
      </c>
      <c r="AA2280">
        <v>2025</v>
      </c>
      <c r="AB2280" s="45">
        <v>49994</v>
      </c>
      <c r="AC2280" s="45">
        <v>49994</v>
      </c>
      <c r="AI2280" s="10"/>
      <c r="AK2280" s="10"/>
    </row>
    <row r="2281" spans="1:37">
      <c r="A2281" t="s">
        <v>45</v>
      </c>
      <c r="B2281" t="s">
        <v>46</v>
      </c>
      <c r="C2281" t="s">
        <v>47</v>
      </c>
      <c r="D2281" t="s">
        <v>2778</v>
      </c>
      <c r="E2281" t="s">
        <v>88</v>
      </c>
      <c r="F2281" t="s">
        <v>79</v>
      </c>
      <c r="G2281" t="s">
        <v>51</v>
      </c>
      <c r="H2281" s="20" t="s">
        <v>52</v>
      </c>
      <c r="I2281" t="s">
        <v>53</v>
      </c>
      <c r="J2281" t="s">
        <v>54</v>
      </c>
      <c r="K2281">
        <v>3</v>
      </c>
      <c r="L2281" t="s">
        <v>55</v>
      </c>
      <c r="M2281" t="s">
        <v>56</v>
      </c>
      <c r="N2281" t="s">
        <v>57</v>
      </c>
      <c r="O2281" s="21" t="s">
        <v>58</v>
      </c>
      <c r="P2281" s="21" t="s">
        <v>64</v>
      </c>
      <c r="Q2281" s="20" t="s">
        <v>224</v>
      </c>
      <c r="R2281" s="21" t="s">
        <v>225</v>
      </c>
      <c r="S2281" s="35">
        <v>1</v>
      </c>
      <c r="T2281" s="22">
        <v>1</v>
      </c>
      <c r="U2281" s="20" t="s">
        <v>62</v>
      </c>
      <c r="V2281" s="20">
        <v>45768</v>
      </c>
      <c r="W2281" s="21">
        <v>4</v>
      </c>
      <c r="X2281" s="20">
        <v>45775</v>
      </c>
      <c r="Y2281" s="20">
        <v>45772</v>
      </c>
      <c r="Z2281" s="48">
        <v>4</v>
      </c>
      <c r="AA2281">
        <v>2025</v>
      </c>
      <c r="AB2281" s="45">
        <v>113333</v>
      </c>
      <c r="AC2281" s="45">
        <v>113333</v>
      </c>
      <c r="AI2281" s="10"/>
      <c r="AK2281" s="10"/>
    </row>
    <row r="2282" spans="1:37">
      <c r="A2282" t="s">
        <v>45</v>
      </c>
      <c r="B2282" t="s">
        <v>46</v>
      </c>
      <c r="C2282" t="s">
        <v>47</v>
      </c>
      <c r="D2282" t="s">
        <v>2779</v>
      </c>
      <c r="E2282" t="s">
        <v>88</v>
      </c>
      <c r="F2282" t="s">
        <v>79</v>
      </c>
      <c r="G2282" t="s">
        <v>51</v>
      </c>
      <c r="H2282" s="20" t="s">
        <v>52</v>
      </c>
      <c r="I2282" t="s">
        <v>53</v>
      </c>
      <c r="J2282" t="s">
        <v>54</v>
      </c>
      <c r="K2282">
        <v>3</v>
      </c>
      <c r="L2282" t="s">
        <v>55</v>
      </c>
      <c r="M2282" t="s">
        <v>77</v>
      </c>
      <c r="N2282" t="s">
        <v>89</v>
      </c>
      <c r="O2282" s="21" t="s">
        <v>58</v>
      </c>
      <c r="P2282" s="21" t="s">
        <v>97</v>
      </c>
      <c r="Q2282" s="20" t="s">
        <v>1652</v>
      </c>
      <c r="R2282" s="21" t="s">
        <v>1653</v>
      </c>
      <c r="S2282" s="35">
        <v>1</v>
      </c>
      <c r="T2282" s="22">
        <v>1</v>
      </c>
      <c r="U2282" s="20" t="s">
        <v>62</v>
      </c>
      <c r="V2282" s="20">
        <v>45774</v>
      </c>
      <c r="W2282" s="21">
        <v>4</v>
      </c>
      <c r="X2282" s="20">
        <v>45782</v>
      </c>
      <c r="Y2282" s="20">
        <v>45777</v>
      </c>
      <c r="Z2282" s="48">
        <v>4</v>
      </c>
      <c r="AA2282">
        <v>2025</v>
      </c>
      <c r="AB2282" s="45">
        <v>40622</v>
      </c>
      <c r="AC2282" s="45">
        <v>40622</v>
      </c>
      <c r="AI2282" s="10"/>
      <c r="AK2282" s="10"/>
    </row>
    <row r="2283" spans="1:37">
      <c r="A2283" t="s">
        <v>45</v>
      </c>
      <c r="B2283" t="s">
        <v>46</v>
      </c>
      <c r="C2283" t="s">
        <v>47</v>
      </c>
      <c r="D2283" t="s">
        <v>2780</v>
      </c>
      <c r="E2283" t="s">
        <v>88</v>
      </c>
      <c r="F2283" t="s">
        <v>79</v>
      </c>
      <c r="G2283" t="s">
        <v>51</v>
      </c>
      <c r="H2283" s="20" t="s">
        <v>52</v>
      </c>
      <c r="I2283" t="s">
        <v>53</v>
      </c>
      <c r="J2283" t="s">
        <v>54</v>
      </c>
      <c r="K2283">
        <v>3</v>
      </c>
      <c r="L2283" t="s">
        <v>55</v>
      </c>
      <c r="M2283" t="s">
        <v>77</v>
      </c>
      <c r="N2283" t="s">
        <v>89</v>
      </c>
      <c r="O2283" s="21" t="s">
        <v>58</v>
      </c>
      <c r="P2283" s="21" t="s">
        <v>276</v>
      </c>
      <c r="Q2283" s="20" t="s">
        <v>2562</v>
      </c>
      <c r="R2283" s="21" t="s">
        <v>2563</v>
      </c>
      <c r="S2283" s="35">
        <v>1</v>
      </c>
      <c r="T2283" s="22">
        <v>1</v>
      </c>
      <c r="U2283" s="20" t="s">
        <v>62</v>
      </c>
      <c r="V2283" s="20">
        <v>45774</v>
      </c>
      <c r="W2283" s="21">
        <v>4</v>
      </c>
      <c r="X2283" s="20">
        <v>45782</v>
      </c>
      <c r="Y2283" s="20">
        <v>45777</v>
      </c>
      <c r="Z2283" s="48">
        <v>4</v>
      </c>
      <c r="AA2283">
        <v>2025</v>
      </c>
      <c r="AB2283" s="45">
        <v>24994</v>
      </c>
      <c r="AC2283" s="45">
        <v>24994</v>
      </c>
      <c r="AI2283" s="10"/>
      <c r="AK2283" s="10"/>
    </row>
    <row r="2284" spans="1:37">
      <c r="A2284" t="s">
        <v>45</v>
      </c>
      <c r="B2284" t="s">
        <v>46</v>
      </c>
      <c r="C2284" t="s">
        <v>47</v>
      </c>
      <c r="D2284" t="s">
        <v>2781</v>
      </c>
      <c r="E2284" t="s">
        <v>88</v>
      </c>
      <c r="F2284" t="s">
        <v>79</v>
      </c>
      <c r="G2284" t="s">
        <v>51</v>
      </c>
      <c r="H2284" s="20" t="s">
        <v>52</v>
      </c>
      <c r="I2284" t="s">
        <v>53</v>
      </c>
      <c r="J2284" t="s">
        <v>54</v>
      </c>
      <c r="K2284">
        <v>3</v>
      </c>
      <c r="L2284" t="s">
        <v>55</v>
      </c>
      <c r="M2284" t="s">
        <v>77</v>
      </c>
      <c r="N2284" t="s">
        <v>89</v>
      </c>
      <c r="O2284" s="21" t="s">
        <v>58</v>
      </c>
      <c r="P2284" s="21" t="s">
        <v>366</v>
      </c>
      <c r="Q2284" s="20" t="s">
        <v>2386</v>
      </c>
      <c r="R2284" s="21" t="s">
        <v>2387</v>
      </c>
      <c r="S2284" s="35">
        <v>1</v>
      </c>
      <c r="T2284" s="22">
        <v>1</v>
      </c>
      <c r="U2284" s="20" t="s">
        <v>62</v>
      </c>
      <c r="V2284" s="20">
        <v>45774</v>
      </c>
      <c r="W2284" s="21">
        <v>4</v>
      </c>
      <c r="X2284" s="20">
        <v>45783</v>
      </c>
      <c r="Y2284" s="20">
        <v>45777</v>
      </c>
      <c r="Z2284" s="48">
        <v>4</v>
      </c>
      <c r="AA2284">
        <v>2025</v>
      </c>
      <c r="AB2284" s="45">
        <v>43745</v>
      </c>
      <c r="AC2284" s="45">
        <v>43745</v>
      </c>
      <c r="AI2284" s="10"/>
      <c r="AK2284" s="10"/>
    </row>
    <row r="2285" spans="1:37">
      <c r="A2285" t="s">
        <v>45</v>
      </c>
      <c r="B2285" t="s">
        <v>46</v>
      </c>
      <c r="C2285" t="s">
        <v>47</v>
      </c>
      <c r="D2285" t="s">
        <v>2782</v>
      </c>
      <c r="E2285" t="s">
        <v>88</v>
      </c>
      <c r="F2285" t="s">
        <v>79</v>
      </c>
      <c r="G2285" t="s">
        <v>51</v>
      </c>
      <c r="H2285" s="20" t="s">
        <v>52</v>
      </c>
      <c r="I2285" t="s">
        <v>53</v>
      </c>
      <c r="J2285" t="s">
        <v>54</v>
      </c>
      <c r="K2285">
        <v>3</v>
      </c>
      <c r="L2285" t="s">
        <v>55</v>
      </c>
      <c r="M2285" t="s">
        <v>56</v>
      </c>
      <c r="N2285" t="s">
        <v>57</v>
      </c>
      <c r="O2285" s="21" t="s">
        <v>58</v>
      </c>
      <c r="P2285" s="21" t="s">
        <v>64</v>
      </c>
      <c r="Q2285" s="20" t="s">
        <v>2467</v>
      </c>
      <c r="R2285" s="21" t="s">
        <v>2468</v>
      </c>
      <c r="S2285" s="35">
        <v>1</v>
      </c>
      <c r="T2285" s="22">
        <v>1</v>
      </c>
      <c r="U2285" s="20" t="s">
        <v>62</v>
      </c>
      <c r="V2285" s="20">
        <v>45774</v>
      </c>
      <c r="W2285" s="21">
        <v>4</v>
      </c>
      <c r="X2285" s="20">
        <v>45783</v>
      </c>
      <c r="Y2285" s="20">
        <v>45777</v>
      </c>
      <c r="Z2285" s="48">
        <v>4</v>
      </c>
      <c r="AA2285">
        <v>2025</v>
      </c>
      <c r="AB2285" s="45">
        <v>106660</v>
      </c>
      <c r="AC2285" s="45">
        <v>106660</v>
      </c>
      <c r="AI2285" s="10"/>
      <c r="AK2285" s="10"/>
    </row>
    <row r="2286" spans="1:37">
      <c r="A2286" t="s">
        <v>45</v>
      </c>
      <c r="B2286" t="s">
        <v>46</v>
      </c>
      <c r="C2286" t="s">
        <v>47</v>
      </c>
      <c r="D2286" t="s">
        <v>2783</v>
      </c>
      <c r="E2286" t="s">
        <v>88</v>
      </c>
      <c r="F2286" t="s">
        <v>79</v>
      </c>
      <c r="G2286" t="s">
        <v>51</v>
      </c>
      <c r="H2286" s="20" t="s">
        <v>52</v>
      </c>
      <c r="I2286" t="s">
        <v>53</v>
      </c>
      <c r="J2286" t="s">
        <v>54</v>
      </c>
      <c r="K2286">
        <v>3</v>
      </c>
      <c r="L2286" t="s">
        <v>55</v>
      </c>
      <c r="M2286" t="s">
        <v>56</v>
      </c>
      <c r="N2286" t="s">
        <v>57</v>
      </c>
      <c r="O2286" s="21" t="s">
        <v>58</v>
      </c>
      <c r="P2286" s="21" t="s">
        <v>207</v>
      </c>
      <c r="Q2286" s="20" t="s">
        <v>462</v>
      </c>
      <c r="R2286" s="21" t="s">
        <v>463</v>
      </c>
      <c r="S2286" s="35">
        <v>1</v>
      </c>
      <c r="T2286" s="22">
        <v>1</v>
      </c>
      <c r="U2286" s="20" t="s">
        <v>62</v>
      </c>
      <c r="V2286" s="20">
        <v>45769</v>
      </c>
      <c r="W2286" s="21">
        <v>4</v>
      </c>
      <c r="X2286" s="20">
        <v>45777</v>
      </c>
      <c r="Y2286" s="20">
        <v>45770</v>
      </c>
      <c r="Z2286" s="48">
        <v>4</v>
      </c>
      <c r="AA2286">
        <v>2025</v>
      </c>
      <c r="AB2286" s="45">
        <v>81246</v>
      </c>
      <c r="AC2286" s="45">
        <v>81246</v>
      </c>
      <c r="AI2286" s="10"/>
      <c r="AK2286" s="10"/>
    </row>
    <row r="2287" spans="1:37">
      <c r="A2287" t="s">
        <v>45</v>
      </c>
      <c r="B2287" t="s">
        <v>46</v>
      </c>
      <c r="C2287" t="s">
        <v>47</v>
      </c>
      <c r="D2287" t="s">
        <v>2784</v>
      </c>
      <c r="E2287" t="s">
        <v>88</v>
      </c>
      <c r="F2287" t="s">
        <v>79</v>
      </c>
      <c r="G2287" t="s">
        <v>51</v>
      </c>
      <c r="H2287" s="20" t="s">
        <v>52</v>
      </c>
      <c r="I2287" t="s">
        <v>53</v>
      </c>
      <c r="J2287" t="s">
        <v>54</v>
      </c>
      <c r="K2287">
        <v>3</v>
      </c>
      <c r="L2287" t="s">
        <v>55</v>
      </c>
      <c r="M2287" t="s">
        <v>56</v>
      </c>
      <c r="N2287" t="s">
        <v>57</v>
      </c>
      <c r="O2287" s="21" t="s">
        <v>58</v>
      </c>
      <c r="P2287" s="21" t="s">
        <v>64</v>
      </c>
      <c r="Q2287" s="20" t="s">
        <v>312</v>
      </c>
      <c r="R2287" s="21" t="s">
        <v>313</v>
      </c>
      <c r="S2287" s="35">
        <v>1</v>
      </c>
      <c r="T2287" s="22">
        <v>1</v>
      </c>
      <c r="U2287" s="20" t="s">
        <v>62</v>
      </c>
      <c r="V2287" s="20">
        <v>45769</v>
      </c>
      <c r="W2287" s="21">
        <v>4</v>
      </c>
      <c r="X2287" s="20">
        <v>45776</v>
      </c>
      <c r="Y2287" s="20">
        <v>45772</v>
      </c>
      <c r="Z2287" s="48">
        <v>4</v>
      </c>
      <c r="AA2287">
        <v>2025</v>
      </c>
      <c r="AB2287" s="45">
        <v>46871</v>
      </c>
      <c r="AC2287" s="45">
        <v>46871</v>
      </c>
      <c r="AI2287" s="10"/>
      <c r="AK2287" s="10"/>
    </row>
    <row r="2288" spans="1:37">
      <c r="A2288" t="s">
        <v>45</v>
      </c>
      <c r="B2288" t="s">
        <v>46</v>
      </c>
      <c r="C2288" t="s">
        <v>47</v>
      </c>
      <c r="D2288" t="s">
        <v>2785</v>
      </c>
      <c r="E2288" t="s">
        <v>88</v>
      </c>
      <c r="F2288" t="s">
        <v>79</v>
      </c>
      <c r="G2288" t="s">
        <v>51</v>
      </c>
      <c r="H2288" s="20" t="s">
        <v>52</v>
      </c>
      <c r="I2288" t="s">
        <v>53</v>
      </c>
      <c r="J2288" t="s">
        <v>54</v>
      </c>
      <c r="K2288">
        <v>3</v>
      </c>
      <c r="L2288" t="s">
        <v>55</v>
      </c>
      <c r="M2288" t="s">
        <v>56</v>
      </c>
      <c r="N2288" t="s">
        <v>57</v>
      </c>
      <c r="O2288" s="21" t="s">
        <v>58</v>
      </c>
      <c r="P2288" s="21" t="s">
        <v>133</v>
      </c>
      <c r="Q2288" s="20" t="s">
        <v>373</v>
      </c>
      <c r="R2288" s="21" t="s">
        <v>374</v>
      </c>
      <c r="S2288" s="35">
        <v>1</v>
      </c>
      <c r="T2288" s="22">
        <v>1</v>
      </c>
      <c r="U2288" s="20" t="s">
        <v>62</v>
      </c>
      <c r="V2288" s="20">
        <v>45768</v>
      </c>
      <c r="W2288" s="21">
        <v>4</v>
      </c>
      <c r="X2288" s="20">
        <v>45776</v>
      </c>
      <c r="Y2288" s="20">
        <v>45772</v>
      </c>
      <c r="Z2288" s="48">
        <v>4</v>
      </c>
      <c r="AA2288">
        <v>2025</v>
      </c>
      <c r="AB2288" s="45">
        <v>56247</v>
      </c>
      <c r="AC2288" s="45">
        <v>56247</v>
      </c>
      <c r="AI2288" s="10"/>
      <c r="AK2288" s="10"/>
    </row>
    <row r="2289" spans="1:37">
      <c r="A2289" t="s">
        <v>45</v>
      </c>
      <c r="B2289" t="s">
        <v>46</v>
      </c>
      <c r="C2289" t="s">
        <v>47</v>
      </c>
      <c r="D2289" t="s">
        <v>2786</v>
      </c>
      <c r="E2289" t="s">
        <v>88</v>
      </c>
      <c r="F2289" t="s">
        <v>79</v>
      </c>
      <c r="G2289" t="s">
        <v>51</v>
      </c>
      <c r="H2289" s="20" t="s">
        <v>52</v>
      </c>
      <c r="I2289" t="s">
        <v>53</v>
      </c>
      <c r="J2289" t="s">
        <v>54</v>
      </c>
      <c r="K2289">
        <v>3</v>
      </c>
      <c r="L2289" t="s">
        <v>55</v>
      </c>
      <c r="M2289" t="s">
        <v>77</v>
      </c>
      <c r="N2289" t="s">
        <v>89</v>
      </c>
      <c r="O2289" s="21" t="s">
        <v>58</v>
      </c>
      <c r="P2289" s="21" t="s">
        <v>366</v>
      </c>
      <c r="Q2289" s="20" t="s">
        <v>2682</v>
      </c>
      <c r="R2289" s="21" t="s">
        <v>2683</v>
      </c>
      <c r="S2289" s="35">
        <v>1</v>
      </c>
      <c r="T2289" s="22">
        <v>1</v>
      </c>
      <c r="U2289" s="20" t="s">
        <v>62</v>
      </c>
      <c r="V2289" s="20">
        <v>45769</v>
      </c>
      <c r="W2289" s="21">
        <v>4</v>
      </c>
      <c r="X2289" s="20">
        <v>45776</v>
      </c>
      <c r="Y2289" s="20">
        <v>45772</v>
      </c>
      <c r="Z2289" s="48">
        <v>4</v>
      </c>
      <c r="AA2289">
        <v>2025</v>
      </c>
      <c r="AB2289" s="45">
        <v>62493</v>
      </c>
      <c r="AC2289" s="45">
        <v>62493</v>
      </c>
      <c r="AI2289" s="10"/>
      <c r="AK2289" s="10"/>
    </row>
    <row r="2290" spans="1:37">
      <c r="A2290" t="s">
        <v>45</v>
      </c>
      <c r="B2290" t="s">
        <v>46</v>
      </c>
      <c r="C2290" t="s">
        <v>47</v>
      </c>
      <c r="D2290" t="s">
        <v>2787</v>
      </c>
      <c r="E2290" t="s">
        <v>88</v>
      </c>
      <c r="F2290" t="s">
        <v>79</v>
      </c>
      <c r="G2290" t="s">
        <v>51</v>
      </c>
      <c r="H2290" s="20" t="s">
        <v>52</v>
      </c>
      <c r="I2290" t="s">
        <v>53</v>
      </c>
      <c r="J2290" t="s">
        <v>54</v>
      </c>
      <c r="K2290">
        <v>3</v>
      </c>
      <c r="L2290" t="s">
        <v>55</v>
      </c>
      <c r="M2290" t="s">
        <v>77</v>
      </c>
      <c r="N2290" t="s">
        <v>89</v>
      </c>
      <c r="O2290" s="21" t="s">
        <v>58</v>
      </c>
      <c r="P2290" s="21" t="s">
        <v>97</v>
      </c>
      <c r="Q2290" s="20" t="s">
        <v>2440</v>
      </c>
      <c r="R2290" s="21" t="s">
        <v>2441</v>
      </c>
      <c r="S2290" s="35">
        <v>1</v>
      </c>
      <c r="T2290" s="22">
        <v>1</v>
      </c>
      <c r="U2290" s="20" t="s">
        <v>62</v>
      </c>
      <c r="V2290" s="20">
        <v>45769</v>
      </c>
      <c r="W2290" s="21">
        <v>4</v>
      </c>
      <c r="X2290" s="20">
        <v>45779</v>
      </c>
      <c r="Y2290" s="20">
        <v>45775</v>
      </c>
      <c r="Z2290" s="48">
        <v>4</v>
      </c>
      <c r="AA2290">
        <v>2025</v>
      </c>
      <c r="AB2290" s="45">
        <v>31245</v>
      </c>
      <c r="AC2290" s="45">
        <v>31245</v>
      </c>
      <c r="AI2290" s="10"/>
      <c r="AK2290" s="10"/>
    </row>
    <row r="2291" spans="1:37">
      <c r="A2291" t="s">
        <v>45</v>
      </c>
      <c r="B2291" t="s">
        <v>46</v>
      </c>
      <c r="C2291" t="s">
        <v>47</v>
      </c>
      <c r="D2291" t="s">
        <v>2788</v>
      </c>
      <c r="E2291" t="s">
        <v>88</v>
      </c>
      <c r="F2291" t="s">
        <v>79</v>
      </c>
      <c r="G2291" t="s">
        <v>51</v>
      </c>
      <c r="H2291" s="20" t="s">
        <v>52</v>
      </c>
      <c r="I2291" t="s">
        <v>53</v>
      </c>
      <c r="J2291" t="s">
        <v>54</v>
      </c>
      <c r="K2291">
        <v>3</v>
      </c>
      <c r="L2291" t="s">
        <v>55</v>
      </c>
      <c r="M2291" t="s">
        <v>56</v>
      </c>
      <c r="N2291" t="s">
        <v>57</v>
      </c>
      <c r="O2291" s="21" t="s">
        <v>58</v>
      </c>
      <c r="P2291" s="21" t="s">
        <v>64</v>
      </c>
      <c r="Q2291" s="20" t="s">
        <v>94</v>
      </c>
      <c r="R2291" s="21" t="s">
        <v>95</v>
      </c>
      <c r="S2291" s="35">
        <v>1</v>
      </c>
      <c r="T2291" s="22">
        <v>1</v>
      </c>
      <c r="U2291" s="20" t="s">
        <v>62</v>
      </c>
      <c r="V2291" s="20">
        <v>45774</v>
      </c>
      <c r="W2291" s="21">
        <v>4</v>
      </c>
      <c r="X2291" s="20">
        <v>45782</v>
      </c>
      <c r="Y2291" s="20">
        <v>45777</v>
      </c>
      <c r="Z2291" s="48">
        <v>4</v>
      </c>
      <c r="AA2291">
        <v>2025</v>
      </c>
      <c r="AB2291" s="45">
        <v>33119</v>
      </c>
      <c r="AC2291" s="45">
        <v>33119</v>
      </c>
      <c r="AI2291" s="10"/>
      <c r="AK2291" s="10"/>
    </row>
    <row r="2292" spans="1:37">
      <c r="A2292" t="s">
        <v>45</v>
      </c>
      <c r="B2292" t="s">
        <v>46</v>
      </c>
      <c r="C2292" t="s">
        <v>47</v>
      </c>
      <c r="D2292" t="s">
        <v>2789</v>
      </c>
      <c r="E2292" t="s">
        <v>88</v>
      </c>
      <c r="F2292" t="s">
        <v>79</v>
      </c>
      <c r="G2292" t="s">
        <v>51</v>
      </c>
      <c r="H2292" s="20" t="s">
        <v>52</v>
      </c>
      <c r="I2292" t="s">
        <v>53</v>
      </c>
      <c r="J2292" t="s">
        <v>54</v>
      </c>
      <c r="K2292">
        <v>3</v>
      </c>
      <c r="L2292" t="s">
        <v>55</v>
      </c>
      <c r="M2292" t="s">
        <v>56</v>
      </c>
      <c r="N2292" t="s">
        <v>57</v>
      </c>
      <c r="O2292" s="21" t="s">
        <v>58</v>
      </c>
      <c r="P2292" s="21" t="s">
        <v>64</v>
      </c>
      <c r="Q2292" s="20" t="s">
        <v>436</v>
      </c>
      <c r="R2292" s="21" t="s">
        <v>437</v>
      </c>
      <c r="S2292" s="35">
        <v>1</v>
      </c>
      <c r="T2292" s="22">
        <v>1</v>
      </c>
      <c r="U2292" s="20" t="s">
        <v>62</v>
      </c>
      <c r="V2292" s="20">
        <v>45774</v>
      </c>
      <c r="W2292" s="21">
        <v>4</v>
      </c>
      <c r="X2292" s="20">
        <v>45782</v>
      </c>
      <c r="Y2292" s="20">
        <v>45777</v>
      </c>
      <c r="Z2292" s="48">
        <v>4</v>
      </c>
      <c r="AA2292">
        <v>2025</v>
      </c>
      <c r="AB2292" s="45">
        <v>49994</v>
      </c>
      <c r="AC2292" s="45">
        <v>49994</v>
      </c>
      <c r="AI2292" s="10"/>
      <c r="AK2292" s="10"/>
    </row>
    <row r="2293" spans="1:37">
      <c r="A2293" t="s">
        <v>45</v>
      </c>
      <c r="B2293" t="s">
        <v>46</v>
      </c>
      <c r="C2293" t="s">
        <v>47</v>
      </c>
      <c r="D2293" t="s">
        <v>2790</v>
      </c>
      <c r="E2293" t="s">
        <v>88</v>
      </c>
      <c r="F2293" t="s">
        <v>79</v>
      </c>
      <c r="G2293" t="s">
        <v>51</v>
      </c>
      <c r="H2293" s="20" t="s">
        <v>52</v>
      </c>
      <c r="I2293" t="s">
        <v>53</v>
      </c>
      <c r="J2293" t="s">
        <v>54</v>
      </c>
      <c r="K2293">
        <v>3</v>
      </c>
      <c r="L2293" t="s">
        <v>55</v>
      </c>
      <c r="M2293" t="s">
        <v>56</v>
      </c>
      <c r="N2293" t="s">
        <v>57</v>
      </c>
      <c r="O2293" s="21" t="s">
        <v>58</v>
      </c>
      <c r="P2293" s="21" t="s">
        <v>64</v>
      </c>
      <c r="Q2293" s="20" t="s">
        <v>505</v>
      </c>
      <c r="R2293" s="21" t="s">
        <v>506</v>
      </c>
      <c r="S2293" s="35">
        <v>1</v>
      </c>
      <c r="T2293" s="22">
        <v>1</v>
      </c>
      <c r="U2293" s="20" t="s">
        <v>62</v>
      </c>
      <c r="V2293" s="20">
        <v>45774</v>
      </c>
      <c r="W2293" s="21">
        <v>4</v>
      </c>
      <c r="X2293" s="20">
        <v>45782</v>
      </c>
      <c r="Y2293" s="20">
        <v>45777</v>
      </c>
      <c r="Z2293" s="48">
        <v>4</v>
      </c>
      <c r="AA2293">
        <v>2025</v>
      </c>
      <c r="AB2293" s="45">
        <v>28119</v>
      </c>
      <c r="AC2293" s="45">
        <v>28119</v>
      </c>
      <c r="AI2293" s="10"/>
      <c r="AK2293" s="10"/>
    </row>
    <row r="2294" spans="1:37">
      <c r="A2294" t="s">
        <v>45</v>
      </c>
      <c r="B2294" t="s">
        <v>46</v>
      </c>
      <c r="C2294" t="s">
        <v>47</v>
      </c>
      <c r="D2294" t="s">
        <v>2791</v>
      </c>
      <c r="E2294" t="s">
        <v>88</v>
      </c>
      <c r="F2294" t="s">
        <v>79</v>
      </c>
      <c r="G2294" t="s">
        <v>51</v>
      </c>
      <c r="H2294" s="20" t="s">
        <v>52</v>
      </c>
      <c r="I2294" t="s">
        <v>53</v>
      </c>
      <c r="J2294" t="s">
        <v>54</v>
      </c>
      <c r="K2294">
        <v>3</v>
      </c>
      <c r="L2294" t="s">
        <v>55</v>
      </c>
      <c r="M2294" t="s">
        <v>77</v>
      </c>
      <c r="N2294" t="s">
        <v>89</v>
      </c>
      <c r="O2294" s="21" t="s">
        <v>58</v>
      </c>
      <c r="P2294" s="21" t="s">
        <v>90</v>
      </c>
      <c r="Q2294" s="20" t="s">
        <v>879</v>
      </c>
      <c r="R2294" s="21" t="s">
        <v>880</v>
      </c>
      <c r="S2294" s="35">
        <v>1</v>
      </c>
      <c r="T2294" s="22">
        <v>1</v>
      </c>
      <c r="U2294" s="20" t="s">
        <v>62</v>
      </c>
      <c r="V2294" s="20">
        <v>45774</v>
      </c>
      <c r="W2294" s="21">
        <v>4</v>
      </c>
      <c r="X2294" s="20">
        <v>45782</v>
      </c>
      <c r="Y2294" s="20">
        <v>45777</v>
      </c>
      <c r="Z2294" s="48">
        <v>4</v>
      </c>
      <c r="AA2294">
        <v>2025</v>
      </c>
      <c r="AB2294" s="45">
        <v>84371</v>
      </c>
      <c r="AC2294" s="45">
        <v>84371</v>
      </c>
      <c r="AI2294" s="10"/>
      <c r="AK2294" s="10"/>
    </row>
    <row r="2295" spans="1:37">
      <c r="A2295" t="s">
        <v>45</v>
      </c>
      <c r="B2295" t="s">
        <v>46</v>
      </c>
      <c r="C2295" t="s">
        <v>47</v>
      </c>
      <c r="D2295" t="s">
        <v>2792</v>
      </c>
      <c r="E2295" t="s">
        <v>88</v>
      </c>
      <c r="F2295" t="s">
        <v>79</v>
      </c>
      <c r="G2295" t="s">
        <v>51</v>
      </c>
      <c r="H2295" s="20" t="s">
        <v>52</v>
      </c>
      <c r="I2295" t="s">
        <v>53</v>
      </c>
      <c r="J2295" t="s">
        <v>54</v>
      </c>
      <c r="K2295">
        <v>3</v>
      </c>
      <c r="L2295" t="s">
        <v>55</v>
      </c>
      <c r="M2295" t="s">
        <v>56</v>
      </c>
      <c r="N2295" t="s">
        <v>57</v>
      </c>
      <c r="O2295" s="21" t="s">
        <v>58</v>
      </c>
      <c r="P2295" s="21" t="s">
        <v>64</v>
      </c>
      <c r="Q2295" s="20" t="s">
        <v>385</v>
      </c>
      <c r="R2295" s="21" t="s">
        <v>386</v>
      </c>
      <c r="S2295" s="35">
        <v>1</v>
      </c>
      <c r="T2295" s="22">
        <v>1</v>
      </c>
      <c r="U2295" s="20" t="s">
        <v>62</v>
      </c>
      <c r="V2295" s="20">
        <v>45769</v>
      </c>
      <c r="W2295" s="21">
        <v>4</v>
      </c>
      <c r="X2295" s="20">
        <v>45776</v>
      </c>
      <c r="Y2295" s="20">
        <v>45772</v>
      </c>
      <c r="Z2295" s="48">
        <v>4</v>
      </c>
      <c r="AA2295">
        <v>2025</v>
      </c>
      <c r="AB2295" s="45">
        <v>46869</v>
      </c>
      <c r="AC2295" s="45">
        <v>46869</v>
      </c>
      <c r="AI2295" s="10"/>
      <c r="AK2295" s="10"/>
    </row>
    <row r="2296" spans="1:37">
      <c r="A2296" t="s">
        <v>45</v>
      </c>
      <c r="B2296" t="s">
        <v>46</v>
      </c>
      <c r="C2296" t="s">
        <v>47</v>
      </c>
      <c r="D2296" t="s">
        <v>2793</v>
      </c>
      <c r="E2296" t="s">
        <v>88</v>
      </c>
      <c r="F2296" t="s">
        <v>79</v>
      </c>
      <c r="G2296" t="s">
        <v>51</v>
      </c>
      <c r="H2296" s="20" t="s">
        <v>52</v>
      </c>
      <c r="I2296" t="s">
        <v>53</v>
      </c>
      <c r="J2296" t="s">
        <v>54</v>
      </c>
      <c r="K2296">
        <v>3</v>
      </c>
      <c r="L2296" t="s">
        <v>55</v>
      </c>
      <c r="M2296" t="s">
        <v>77</v>
      </c>
      <c r="N2296" t="s">
        <v>89</v>
      </c>
      <c r="O2296" s="21" t="s">
        <v>58</v>
      </c>
      <c r="P2296" s="21" t="s">
        <v>366</v>
      </c>
      <c r="Q2296" s="20" t="s">
        <v>2617</v>
      </c>
      <c r="R2296" s="21" t="s">
        <v>2618</v>
      </c>
      <c r="S2296" s="35">
        <v>1</v>
      </c>
      <c r="T2296" s="22">
        <v>1</v>
      </c>
      <c r="U2296" s="20" t="s">
        <v>62</v>
      </c>
      <c r="V2296" s="20">
        <v>45775</v>
      </c>
      <c r="W2296" s="21">
        <v>4</v>
      </c>
      <c r="X2296" s="20">
        <v>45782</v>
      </c>
      <c r="Y2296" s="20">
        <v>45777</v>
      </c>
      <c r="Z2296" s="48">
        <v>4</v>
      </c>
      <c r="AA2296">
        <v>2025</v>
      </c>
      <c r="AB2296" s="45">
        <v>34370</v>
      </c>
      <c r="AC2296" s="45">
        <v>34370</v>
      </c>
      <c r="AI2296" s="10"/>
      <c r="AK2296" s="10"/>
    </row>
    <row r="2297" spans="1:37">
      <c r="A2297" t="s">
        <v>45</v>
      </c>
      <c r="B2297" t="s">
        <v>46</v>
      </c>
      <c r="C2297" t="s">
        <v>47</v>
      </c>
      <c r="D2297" t="s">
        <v>2794</v>
      </c>
      <c r="E2297" t="s">
        <v>88</v>
      </c>
      <c r="F2297" t="s">
        <v>79</v>
      </c>
      <c r="G2297" t="s">
        <v>51</v>
      </c>
      <c r="H2297" s="20" t="s">
        <v>52</v>
      </c>
      <c r="I2297" t="s">
        <v>53</v>
      </c>
      <c r="J2297" t="s">
        <v>54</v>
      </c>
      <c r="K2297">
        <v>3</v>
      </c>
      <c r="L2297" t="s">
        <v>55</v>
      </c>
      <c r="M2297" t="s">
        <v>77</v>
      </c>
      <c r="N2297" t="s">
        <v>89</v>
      </c>
      <c r="O2297" s="21" t="s">
        <v>58</v>
      </c>
      <c r="P2297" s="21" t="s">
        <v>97</v>
      </c>
      <c r="Q2297" s="20" t="s">
        <v>2440</v>
      </c>
      <c r="R2297" s="21" t="s">
        <v>2441</v>
      </c>
      <c r="S2297" s="35">
        <v>1</v>
      </c>
      <c r="T2297" s="22">
        <v>1</v>
      </c>
      <c r="U2297" s="20" t="s">
        <v>62</v>
      </c>
      <c r="V2297" s="20">
        <v>45775</v>
      </c>
      <c r="W2297" s="21">
        <v>4</v>
      </c>
      <c r="X2297" s="20">
        <v>45782</v>
      </c>
      <c r="Y2297" s="20">
        <v>45777</v>
      </c>
      <c r="Z2297" s="48">
        <v>4</v>
      </c>
      <c r="AA2297">
        <v>2025</v>
      </c>
      <c r="AB2297" s="45">
        <v>31245</v>
      </c>
      <c r="AC2297" s="45">
        <v>31245</v>
      </c>
      <c r="AI2297" s="10"/>
      <c r="AK2297" s="10"/>
    </row>
    <row r="2298" spans="1:37">
      <c r="A2298" t="s">
        <v>45</v>
      </c>
      <c r="B2298" t="s">
        <v>46</v>
      </c>
      <c r="C2298" t="s">
        <v>47</v>
      </c>
      <c r="D2298" t="s">
        <v>2795</v>
      </c>
      <c r="E2298" t="s">
        <v>88</v>
      </c>
      <c r="F2298" t="s">
        <v>79</v>
      </c>
      <c r="G2298" t="s">
        <v>51</v>
      </c>
      <c r="H2298" s="20" t="s">
        <v>52</v>
      </c>
      <c r="I2298" t="s">
        <v>53</v>
      </c>
      <c r="J2298" t="s">
        <v>54</v>
      </c>
      <c r="K2298">
        <v>3</v>
      </c>
      <c r="L2298" t="s">
        <v>55</v>
      </c>
      <c r="M2298" t="s">
        <v>77</v>
      </c>
      <c r="N2298" t="s">
        <v>89</v>
      </c>
      <c r="O2298" s="21" t="s">
        <v>58</v>
      </c>
      <c r="P2298" s="21" t="s">
        <v>90</v>
      </c>
      <c r="Q2298" s="20" t="s">
        <v>879</v>
      </c>
      <c r="R2298" s="21" t="s">
        <v>880</v>
      </c>
      <c r="S2298" s="35">
        <v>1</v>
      </c>
      <c r="T2298" s="22">
        <v>1</v>
      </c>
      <c r="U2298" s="20" t="s">
        <v>62</v>
      </c>
      <c r="V2298" s="20">
        <v>45775</v>
      </c>
      <c r="W2298" s="21">
        <v>4</v>
      </c>
      <c r="X2298" s="20">
        <v>45782</v>
      </c>
      <c r="Y2298" s="20">
        <v>45777</v>
      </c>
      <c r="Z2298" s="48">
        <v>4</v>
      </c>
      <c r="AA2298">
        <v>2025</v>
      </c>
      <c r="AB2298" s="45">
        <v>84371</v>
      </c>
      <c r="AC2298" s="45">
        <v>84371</v>
      </c>
      <c r="AI2298" s="10"/>
      <c r="AK2298" s="10"/>
    </row>
    <row r="2299" spans="1:37">
      <c r="A2299" t="s">
        <v>45</v>
      </c>
      <c r="B2299" t="s">
        <v>46</v>
      </c>
      <c r="C2299" t="s">
        <v>47</v>
      </c>
      <c r="D2299" t="s">
        <v>2796</v>
      </c>
      <c r="E2299" t="s">
        <v>88</v>
      </c>
      <c r="F2299" t="s">
        <v>79</v>
      </c>
      <c r="G2299" t="s">
        <v>51</v>
      </c>
      <c r="H2299" s="20" t="s">
        <v>52</v>
      </c>
      <c r="I2299" t="s">
        <v>53</v>
      </c>
      <c r="J2299" t="s">
        <v>54</v>
      </c>
      <c r="K2299">
        <v>3</v>
      </c>
      <c r="L2299" t="s">
        <v>55</v>
      </c>
      <c r="M2299" t="s">
        <v>56</v>
      </c>
      <c r="N2299" t="s">
        <v>57</v>
      </c>
      <c r="O2299" s="21" t="s">
        <v>58</v>
      </c>
      <c r="P2299" s="21" t="s">
        <v>207</v>
      </c>
      <c r="Q2299" s="20" t="s">
        <v>462</v>
      </c>
      <c r="R2299" s="21" t="s">
        <v>463</v>
      </c>
      <c r="S2299" s="35">
        <v>1</v>
      </c>
      <c r="T2299" s="22">
        <v>1</v>
      </c>
      <c r="U2299" s="20" t="s">
        <v>62</v>
      </c>
      <c r="V2299" s="20">
        <v>45775</v>
      </c>
      <c r="W2299" s="21">
        <v>4</v>
      </c>
      <c r="X2299" s="20">
        <v>45782</v>
      </c>
      <c r="Y2299" s="20">
        <v>45777</v>
      </c>
      <c r="Z2299" s="48">
        <v>4</v>
      </c>
      <c r="AA2299">
        <v>2025</v>
      </c>
      <c r="AB2299" s="45">
        <v>81244</v>
      </c>
      <c r="AC2299" s="45">
        <v>81244</v>
      </c>
      <c r="AI2299" s="10"/>
      <c r="AK2299" s="10"/>
    </row>
    <row r="2300" spans="1:37">
      <c r="A2300" t="s">
        <v>45</v>
      </c>
      <c r="B2300" t="s">
        <v>46</v>
      </c>
      <c r="C2300" t="s">
        <v>47</v>
      </c>
      <c r="D2300" t="s">
        <v>2797</v>
      </c>
      <c r="E2300" t="s">
        <v>88</v>
      </c>
      <c r="F2300" t="s">
        <v>79</v>
      </c>
      <c r="G2300" t="s">
        <v>51</v>
      </c>
      <c r="H2300" s="20" t="s">
        <v>52</v>
      </c>
      <c r="I2300" t="s">
        <v>53</v>
      </c>
      <c r="J2300" t="s">
        <v>54</v>
      </c>
      <c r="K2300">
        <v>3</v>
      </c>
      <c r="L2300" t="s">
        <v>55</v>
      </c>
      <c r="M2300" t="s">
        <v>56</v>
      </c>
      <c r="N2300" t="s">
        <v>57</v>
      </c>
      <c r="O2300" s="21" t="s">
        <v>58</v>
      </c>
      <c r="P2300" s="21" t="s">
        <v>64</v>
      </c>
      <c r="Q2300" s="20" t="s">
        <v>211</v>
      </c>
      <c r="R2300" s="21" t="s">
        <v>212</v>
      </c>
      <c r="S2300" s="35">
        <v>1</v>
      </c>
      <c r="T2300" s="22">
        <v>1</v>
      </c>
      <c r="U2300" s="20" t="s">
        <v>62</v>
      </c>
      <c r="V2300" s="20">
        <v>45774</v>
      </c>
      <c r="W2300" s="21">
        <v>4</v>
      </c>
      <c r="X2300" s="20">
        <v>45782</v>
      </c>
      <c r="Y2300" s="20">
        <v>45777</v>
      </c>
      <c r="Z2300" s="48">
        <v>4</v>
      </c>
      <c r="AA2300">
        <v>2025</v>
      </c>
      <c r="AB2300" s="45">
        <v>33119</v>
      </c>
      <c r="AC2300" s="45">
        <v>33119</v>
      </c>
      <c r="AI2300" s="10"/>
      <c r="AK2300" s="10"/>
    </row>
    <row r="2301" spans="1:37">
      <c r="A2301" t="s">
        <v>45</v>
      </c>
      <c r="B2301" t="s">
        <v>46</v>
      </c>
      <c r="C2301" t="s">
        <v>47</v>
      </c>
      <c r="D2301" t="s">
        <v>2798</v>
      </c>
      <c r="E2301" t="s">
        <v>88</v>
      </c>
      <c r="F2301" t="s">
        <v>79</v>
      </c>
      <c r="G2301" t="s">
        <v>51</v>
      </c>
      <c r="H2301" s="20" t="s">
        <v>52</v>
      </c>
      <c r="I2301" t="s">
        <v>53</v>
      </c>
      <c r="J2301" t="s">
        <v>54</v>
      </c>
      <c r="K2301">
        <v>3</v>
      </c>
      <c r="L2301" t="s">
        <v>55</v>
      </c>
      <c r="M2301" t="s">
        <v>56</v>
      </c>
      <c r="N2301" t="s">
        <v>57</v>
      </c>
      <c r="O2301" s="21" t="s">
        <v>58</v>
      </c>
      <c r="P2301" s="21" t="s">
        <v>64</v>
      </c>
      <c r="Q2301" s="20" t="s">
        <v>94</v>
      </c>
      <c r="R2301" s="21" t="s">
        <v>95</v>
      </c>
      <c r="S2301" s="35">
        <v>1</v>
      </c>
      <c r="T2301" s="22">
        <v>1</v>
      </c>
      <c r="U2301" s="20" t="s">
        <v>62</v>
      </c>
      <c r="V2301" s="20">
        <v>45774</v>
      </c>
      <c r="W2301" s="21">
        <v>4</v>
      </c>
      <c r="X2301" s="20">
        <v>45782</v>
      </c>
      <c r="Y2301" s="20">
        <v>45777</v>
      </c>
      <c r="Z2301" s="48">
        <v>4</v>
      </c>
      <c r="AA2301">
        <v>2025</v>
      </c>
      <c r="AB2301" s="45">
        <v>33119</v>
      </c>
      <c r="AC2301" s="45">
        <v>33119</v>
      </c>
      <c r="AI2301" s="10"/>
      <c r="AK2301" s="10"/>
    </row>
    <row r="2302" spans="1:37">
      <c r="A2302" t="s">
        <v>45</v>
      </c>
      <c r="B2302" t="s">
        <v>46</v>
      </c>
      <c r="C2302" t="s">
        <v>47</v>
      </c>
      <c r="D2302" t="s">
        <v>2799</v>
      </c>
      <c r="E2302" t="s">
        <v>88</v>
      </c>
      <c r="F2302" t="s">
        <v>79</v>
      </c>
      <c r="G2302" t="s">
        <v>51</v>
      </c>
      <c r="H2302" s="20" t="s">
        <v>52</v>
      </c>
      <c r="I2302" t="s">
        <v>53</v>
      </c>
      <c r="J2302" t="s">
        <v>54</v>
      </c>
      <c r="K2302">
        <v>3</v>
      </c>
      <c r="L2302" t="s">
        <v>55</v>
      </c>
      <c r="M2302" t="s">
        <v>77</v>
      </c>
      <c r="N2302" t="s">
        <v>89</v>
      </c>
      <c r="O2302" s="21" t="s">
        <v>58</v>
      </c>
      <c r="P2302" s="21" t="s">
        <v>119</v>
      </c>
      <c r="Q2302" s="20" t="s">
        <v>233</v>
      </c>
      <c r="R2302" s="21" t="s">
        <v>234</v>
      </c>
      <c r="S2302" s="35">
        <v>1</v>
      </c>
      <c r="T2302" s="22">
        <v>1</v>
      </c>
      <c r="U2302" s="20" t="s">
        <v>62</v>
      </c>
      <c r="V2302" s="20">
        <v>45774</v>
      </c>
      <c r="W2302" s="21">
        <v>4</v>
      </c>
      <c r="X2302" s="20">
        <v>45782</v>
      </c>
      <c r="Y2302" s="20">
        <v>45777</v>
      </c>
      <c r="Z2302" s="48">
        <v>4</v>
      </c>
      <c r="AA2302">
        <v>2025</v>
      </c>
      <c r="AB2302" s="45">
        <v>49994</v>
      </c>
      <c r="AC2302" s="45">
        <v>49994</v>
      </c>
      <c r="AI2302" s="10"/>
      <c r="AK2302" s="10"/>
    </row>
    <row r="2303" spans="1:37">
      <c r="A2303" t="s">
        <v>45</v>
      </c>
      <c r="B2303" t="s">
        <v>46</v>
      </c>
      <c r="C2303" t="s">
        <v>47</v>
      </c>
      <c r="D2303" t="s">
        <v>2800</v>
      </c>
      <c r="E2303" t="s">
        <v>88</v>
      </c>
      <c r="F2303" t="s">
        <v>79</v>
      </c>
      <c r="G2303" t="s">
        <v>51</v>
      </c>
      <c r="H2303" s="20" t="s">
        <v>52</v>
      </c>
      <c r="I2303" t="s">
        <v>53</v>
      </c>
      <c r="J2303" t="s">
        <v>54</v>
      </c>
      <c r="K2303">
        <v>3</v>
      </c>
      <c r="L2303" t="s">
        <v>55</v>
      </c>
      <c r="M2303" t="s">
        <v>56</v>
      </c>
      <c r="N2303" t="s">
        <v>57</v>
      </c>
      <c r="O2303" s="21" t="s">
        <v>58</v>
      </c>
      <c r="P2303" s="21" t="s">
        <v>64</v>
      </c>
      <c r="Q2303" s="20" t="s">
        <v>211</v>
      </c>
      <c r="R2303" s="21" t="s">
        <v>212</v>
      </c>
      <c r="S2303" s="35">
        <v>1</v>
      </c>
      <c r="T2303" s="22">
        <v>1</v>
      </c>
      <c r="U2303" s="20" t="s">
        <v>62</v>
      </c>
      <c r="V2303" s="20">
        <v>45774</v>
      </c>
      <c r="W2303" s="21">
        <v>4</v>
      </c>
      <c r="X2303" s="20">
        <v>45782</v>
      </c>
      <c r="Y2303" s="20">
        <v>45777</v>
      </c>
      <c r="Z2303" s="48">
        <v>4</v>
      </c>
      <c r="AA2303">
        <v>2025</v>
      </c>
      <c r="AB2303" s="45">
        <v>33119</v>
      </c>
      <c r="AC2303" s="45">
        <v>33119</v>
      </c>
      <c r="AI2303" s="10"/>
      <c r="AK2303" s="10"/>
    </row>
    <row r="2304" spans="1:37">
      <c r="A2304" t="s">
        <v>45</v>
      </c>
      <c r="B2304" t="s">
        <v>46</v>
      </c>
      <c r="C2304" t="s">
        <v>47</v>
      </c>
      <c r="D2304" t="s">
        <v>2801</v>
      </c>
      <c r="E2304" t="s">
        <v>88</v>
      </c>
      <c r="F2304" t="s">
        <v>79</v>
      </c>
      <c r="G2304" t="s">
        <v>51</v>
      </c>
      <c r="H2304" s="20" t="s">
        <v>52</v>
      </c>
      <c r="I2304" t="s">
        <v>53</v>
      </c>
      <c r="J2304" t="s">
        <v>54</v>
      </c>
      <c r="K2304">
        <v>3</v>
      </c>
      <c r="L2304" t="s">
        <v>55</v>
      </c>
      <c r="M2304" t="s">
        <v>56</v>
      </c>
      <c r="N2304" t="s">
        <v>57</v>
      </c>
      <c r="O2304" s="21" t="s">
        <v>58</v>
      </c>
      <c r="P2304" s="21" t="s">
        <v>207</v>
      </c>
      <c r="Q2304" s="20" t="s">
        <v>2437</v>
      </c>
      <c r="R2304" s="21" t="s">
        <v>2438</v>
      </c>
      <c r="S2304" s="35">
        <v>1</v>
      </c>
      <c r="T2304" s="22">
        <v>1</v>
      </c>
      <c r="U2304" s="20" t="s">
        <v>62</v>
      </c>
      <c r="V2304" s="20">
        <v>45774</v>
      </c>
      <c r="W2304" s="21">
        <v>4</v>
      </c>
      <c r="X2304" s="20">
        <v>45782</v>
      </c>
      <c r="Y2304" s="20">
        <v>45777</v>
      </c>
      <c r="Z2304" s="48">
        <v>4</v>
      </c>
      <c r="AA2304">
        <v>2025</v>
      </c>
      <c r="AB2304" s="45">
        <v>99994</v>
      </c>
      <c r="AC2304" s="45">
        <v>99994</v>
      </c>
      <c r="AI2304" s="10"/>
      <c r="AK2304" s="10"/>
    </row>
    <row r="2305" spans="1:37">
      <c r="A2305" t="s">
        <v>45</v>
      </c>
      <c r="B2305" t="s">
        <v>46</v>
      </c>
      <c r="C2305" t="s">
        <v>47</v>
      </c>
      <c r="D2305" t="s">
        <v>2802</v>
      </c>
      <c r="E2305" t="s">
        <v>88</v>
      </c>
      <c r="F2305" t="s">
        <v>79</v>
      </c>
      <c r="G2305" t="s">
        <v>51</v>
      </c>
      <c r="H2305" s="20" t="s">
        <v>52</v>
      </c>
      <c r="I2305" t="s">
        <v>53</v>
      </c>
      <c r="J2305" t="s">
        <v>54</v>
      </c>
      <c r="K2305">
        <v>3</v>
      </c>
      <c r="L2305" t="s">
        <v>55</v>
      </c>
      <c r="M2305" t="s">
        <v>77</v>
      </c>
      <c r="N2305" t="s">
        <v>89</v>
      </c>
      <c r="O2305" s="21" t="s">
        <v>58</v>
      </c>
      <c r="P2305" s="21" t="s">
        <v>119</v>
      </c>
      <c r="Q2305" s="20" t="s">
        <v>233</v>
      </c>
      <c r="R2305" s="21" t="s">
        <v>234</v>
      </c>
      <c r="S2305" s="35">
        <v>1</v>
      </c>
      <c r="T2305" s="22">
        <v>1</v>
      </c>
      <c r="U2305" s="20" t="s">
        <v>62</v>
      </c>
      <c r="V2305" s="20">
        <v>45774</v>
      </c>
      <c r="W2305" s="21">
        <v>4</v>
      </c>
      <c r="X2305" s="20">
        <v>45782</v>
      </c>
      <c r="Y2305" s="20">
        <v>45777</v>
      </c>
      <c r="Z2305" s="48">
        <v>4</v>
      </c>
      <c r="AA2305">
        <v>2025</v>
      </c>
      <c r="AB2305" s="45">
        <v>49994</v>
      </c>
      <c r="AC2305" s="45">
        <v>49994</v>
      </c>
      <c r="AI2305" s="10"/>
      <c r="AK2305" s="10"/>
    </row>
    <row r="2306" spans="1:37">
      <c r="A2306" t="s">
        <v>45</v>
      </c>
      <c r="B2306" t="s">
        <v>46</v>
      </c>
      <c r="C2306" t="s">
        <v>47</v>
      </c>
      <c r="D2306" t="s">
        <v>2803</v>
      </c>
      <c r="E2306" t="s">
        <v>88</v>
      </c>
      <c r="F2306" t="s">
        <v>79</v>
      </c>
      <c r="G2306" t="s">
        <v>51</v>
      </c>
      <c r="H2306" s="20" t="s">
        <v>52</v>
      </c>
      <c r="I2306" t="s">
        <v>53</v>
      </c>
      <c r="J2306" t="s">
        <v>54</v>
      </c>
      <c r="K2306">
        <v>3</v>
      </c>
      <c r="L2306" t="s">
        <v>55</v>
      </c>
      <c r="M2306" t="s">
        <v>77</v>
      </c>
      <c r="N2306" t="s">
        <v>89</v>
      </c>
      <c r="O2306" s="21" t="s">
        <v>58</v>
      </c>
      <c r="P2306" s="21" t="s">
        <v>119</v>
      </c>
      <c r="Q2306" s="20" t="s">
        <v>939</v>
      </c>
      <c r="R2306" s="21" t="s">
        <v>940</v>
      </c>
      <c r="S2306" s="35">
        <v>1</v>
      </c>
      <c r="T2306" s="22">
        <v>1</v>
      </c>
      <c r="U2306" s="20" t="s">
        <v>62</v>
      </c>
      <c r="V2306" s="20">
        <v>45774</v>
      </c>
      <c r="W2306" s="21">
        <v>4</v>
      </c>
      <c r="X2306" s="20">
        <v>45782</v>
      </c>
      <c r="Y2306" s="20">
        <v>45777</v>
      </c>
      <c r="Z2306" s="48">
        <v>4</v>
      </c>
      <c r="AA2306">
        <v>2025</v>
      </c>
      <c r="AB2306" s="45">
        <v>89995</v>
      </c>
      <c r="AC2306" s="45">
        <v>89995</v>
      </c>
      <c r="AI2306" s="10"/>
      <c r="AK2306" s="10"/>
    </row>
    <row r="2307" spans="1:37">
      <c r="A2307" t="s">
        <v>45</v>
      </c>
      <c r="B2307" t="s">
        <v>46</v>
      </c>
      <c r="C2307" t="s">
        <v>47</v>
      </c>
      <c r="D2307" t="s">
        <v>2804</v>
      </c>
      <c r="E2307" t="s">
        <v>88</v>
      </c>
      <c r="F2307" t="s">
        <v>79</v>
      </c>
      <c r="G2307" t="s">
        <v>51</v>
      </c>
      <c r="H2307" s="20" t="s">
        <v>52</v>
      </c>
      <c r="I2307" t="s">
        <v>53</v>
      </c>
      <c r="J2307" t="s">
        <v>54</v>
      </c>
      <c r="K2307">
        <v>3</v>
      </c>
      <c r="L2307" t="s">
        <v>55</v>
      </c>
      <c r="M2307" t="s">
        <v>56</v>
      </c>
      <c r="N2307" t="s">
        <v>57</v>
      </c>
      <c r="O2307" s="21" t="s">
        <v>58</v>
      </c>
      <c r="P2307" s="21" t="s">
        <v>64</v>
      </c>
      <c r="Q2307" s="20" t="s">
        <v>230</v>
      </c>
      <c r="R2307" s="21" t="s">
        <v>231</v>
      </c>
      <c r="S2307" s="35">
        <v>1</v>
      </c>
      <c r="T2307" s="22">
        <v>1</v>
      </c>
      <c r="U2307" s="20" t="s">
        <v>62</v>
      </c>
      <c r="V2307" s="20">
        <v>45775</v>
      </c>
      <c r="W2307" s="21">
        <v>4</v>
      </c>
      <c r="X2307" s="20">
        <v>45782</v>
      </c>
      <c r="Y2307" s="20">
        <v>45777</v>
      </c>
      <c r="Z2307" s="48">
        <v>4</v>
      </c>
      <c r="AA2307">
        <v>2025</v>
      </c>
      <c r="AB2307" s="45">
        <v>46869</v>
      </c>
      <c r="AC2307" s="45">
        <v>46869</v>
      </c>
      <c r="AI2307" s="10"/>
      <c r="AK2307" s="10"/>
    </row>
    <row r="2308" spans="1:37">
      <c r="A2308" t="s">
        <v>45</v>
      </c>
      <c r="B2308" t="s">
        <v>46</v>
      </c>
      <c r="C2308" t="s">
        <v>47</v>
      </c>
      <c r="D2308" t="s">
        <v>2805</v>
      </c>
      <c r="E2308" t="s">
        <v>88</v>
      </c>
      <c r="F2308" t="s">
        <v>79</v>
      </c>
      <c r="G2308" t="s">
        <v>51</v>
      </c>
      <c r="H2308" s="20" t="s">
        <v>52</v>
      </c>
      <c r="I2308" t="s">
        <v>53</v>
      </c>
      <c r="J2308" t="s">
        <v>54</v>
      </c>
      <c r="K2308">
        <v>3</v>
      </c>
      <c r="L2308" t="s">
        <v>55</v>
      </c>
      <c r="M2308" t="s">
        <v>56</v>
      </c>
      <c r="N2308" t="s">
        <v>57</v>
      </c>
      <c r="O2308" s="21" t="s">
        <v>58</v>
      </c>
      <c r="P2308" s="21" t="s">
        <v>64</v>
      </c>
      <c r="Q2308" s="20" t="s">
        <v>358</v>
      </c>
      <c r="R2308" s="21" t="s">
        <v>359</v>
      </c>
      <c r="S2308" s="35">
        <v>1</v>
      </c>
      <c r="T2308" s="22">
        <v>1</v>
      </c>
      <c r="U2308" s="20" t="s">
        <v>62</v>
      </c>
      <c r="V2308" s="20">
        <v>45770</v>
      </c>
      <c r="W2308" s="21">
        <v>4</v>
      </c>
      <c r="X2308" s="20">
        <v>45779</v>
      </c>
      <c r="Y2308" s="20">
        <v>45775</v>
      </c>
      <c r="Z2308" s="48">
        <v>4</v>
      </c>
      <c r="AA2308">
        <v>2025</v>
      </c>
      <c r="AB2308" s="45">
        <v>99994</v>
      </c>
      <c r="AC2308" s="45">
        <v>99994</v>
      </c>
      <c r="AI2308" s="10"/>
      <c r="AK2308" s="10"/>
    </row>
    <row r="2309" spans="1:37">
      <c r="A2309" t="s">
        <v>45</v>
      </c>
      <c r="B2309" t="s">
        <v>46</v>
      </c>
      <c r="C2309" t="s">
        <v>47</v>
      </c>
      <c r="D2309" t="s">
        <v>2806</v>
      </c>
      <c r="E2309" t="s">
        <v>88</v>
      </c>
      <c r="F2309" t="s">
        <v>79</v>
      </c>
      <c r="G2309" t="s">
        <v>51</v>
      </c>
      <c r="H2309" s="20" t="s">
        <v>52</v>
      </c>
      <c r="I2309" t="s">
        <v>53</v>
      </c>
      <c r="J2309" t="s">
        <v>54</v>
      </c>
      <c r="K2309">
        <v>3</v>
      </c>
      <c r="L2309" t="s">
        <v>55</v>
      </c>
      <c r="M2309" t="s">
        <v>56</v>
      </c>
      <c r="N2309" t="s">
        <v>57</v>
      </c>
      <c r="O2309" s="21" t="s">
        <v>58</v>
      </c>
      <c r="P2309" s="21" t="s">
        <v>64</v>
      </c>
      <c r="Q2309" s="20" t="s">
        <v>179</v>
      </c>
      <c r="R2309" s="21" t="s">
        <v>180</v>
      </c>
      <c r="S2309" s="35">
        <v>1</v>
      </c>
      <c r="T2309" s="22">
        <v>1</v>
      </c>
      <c r="U2309" s="20" t="s">
        <v>62</v>
      </c>
      <c r="V2309" s="20">
        <v>45770</v>
      </c>
      <c r="W2309" s="21">
        <v>4</v>
      </c>
      <c r="X2309" s="20">
        <v>45782</v>
      </c>
      <c r="Y2309" s="20">
        <v>45777</v>
      </c>
      <c r="Z2309" s="48">
        <v>4</v>
      </c>
      <c r="AA2309">
        <v>2025</v>
      </c>
      <c r="AB2309" s="45">
        <v>43744</v>
      </c>
      <c r="AC2309" s="45">
        <v>43744</v>
      </c>
      <c r="AI2309" s="10"/>
      <c r="AK2309" s="10"/>
    </row>
    <row r="2310" spans="1:37">
      <c r="A2310" t="s">
        <v>45</v>
      </c>
      <c r="B2310" t="s">
        <v>46</v>
      </c>
      <c r="C2310" t="s">
        <v>47</v>
      </c>
      <c r="D2310" t="s">
        <v>2807</v>
      </c>
      <c r="E2310" t="s">
        <v>88</v>
      </c>
      <c r="F2310" t="s">
        <v>79</v>
      </c>
      <c r="G2310" t="s">
        <v>51</v>
      </c>
      <c r="H2310" s="20" t="s">
        <v>52</v>
      </c>
      <c r="I2310" t="s">
        <v>53</v>
      </c>
      <c r="J2310" t="s">
        <v>54</v>
      </c>
      <c r="K2310">
        <v>3</v>
      </c>
      <c r="L2310" t="s">
        <v>55</v>
      </c>
      <c r="M2310" t="s">
        <v>77</v>
      </c>
      <c r="N2310" t="s">
        <v>89</v>
      </c>
      <c r="O2310" s="21" t="s">
        <v>58</v>
      </c>
      <c r="P2310" s="21" t="s">
        <v>90</v>
      </c>
      <c r="Q2310" s="20" t="s">
        <v>191</v>
      </c>
      <c r="R2310" s="21" t="s">
        <v>192</v>
      </c>
      <c r="S2310" s="35">
        <v>1</v>
      </c>
      <c r="T2310" s="22">
        <v>1</v>
      </c>
      <c r="U2310" s="20" t="s">
        <v>62</v>
      </c>
      <c r="V2310" s="20">
        <v>45771</v>
      </c>
      <c r="W2310" s="21">
        <v>4</v>
      </c>
      <c r="X2310" s="20">
        <v>45782</v>
      </c>
      <c r="Y2310" s="20">
        <v>45777</v>
      </c>
      <c r="Z2310" s="48">
        <v>4</v>
      </c>
      <c r="AA2310">
        <v>2025</v>
      </c>
      <c r="AB2310" s="45">
        <v>106656</v>
      </c>
      <c r="AC2310" s="45">
        <v>106656</v>
      </c>
      <c r="AI2310" s="10"/>
      <c r="AK2310" s="10"/>
    </row>
    <row r="2311" spans="1:37">
      <c r="A2311" t="s">
        <v>45</v>
      </c>
      <c r="B2311" t="s">
        <v>46</v>
      </c>
      <c r="C2311" t="s">
        <v>47</v>
      </c>
      <c r="D2311" t="s">
        <v>2808</v>
      </c>
      <c r="E2311" t="s">
        <v>88</v>
      </c>
      <c r="F2311" t="s">
        <v>79</v>
      </c>
      <c r="G2311" t="s">
        <v>51</v>
      </c>
      <c r="H2311" s="20" t="s">
        <v>52</v>
      </c>
      <c r="I2311" t="s">
        <v>53</v>
      </c>
      <c r="J2311" t="s">
        <v>54</v>
      </c>
      <c r="K2311">
        <v>3</v>
      </c>
      <c r="L2311" t="s">
        <v>55</v>
      </c>
      <c r="M2311" t="s">
        <v>56</v>
      </c>
      <c r="N2311" t="s">
        <v>57</v>
      </c>
      <c r="O2311" s="21" t="s">
        <v>58</v>
      </c>
      <c r="P2311" s="21" t="s">
        <v>64</v>
      </c>
      <c r="Q2311" s="20" t="s">
        <v>623</v>
      </c>
      <c r="R2311" s="21" t="s">
        <v>624</v>
      </c>
      <c r="S2311" s="35">
        <v>1</v>
      </c>
      <c r="T2311" s="22">
        <v>1</v>
      </c>
      <c r="U2311" s="20" t="s">
        <v>62</v>
      </c>
      <c r="V2311" s="20">
        <v>45773</v>
      </c>
      <c r="W2311" s="21">
        <v>4</v>
      </c>
      <c r="X2311" s="20">
        <v>45784</v>
      </c>
      <c r="Y2311" s="20">
        <v>45777</v>
      </c>
      <c r="Z2311" s="48">
        <v>4</v>
      </c>
      <c r="AA2311">
        <v>2025</v>
      </c>
      <c r="AB2311" s="45">
        <v>29994</v>
      </c>
      <c r="AC2311" s="45">
        <v>29994</v>
      </c>
      <c r="AI2311" s="10"/>
      <c r="AK2311" s="10"/>
    </row>
    <row r="2312" spans="1:37">
      <c r="A2312" t="s">
        <v>45</v>
      </c>
      <c r="B2312" t="s">
        <v>46</v>
      </c>
      <c r="C2312" t="s">
        <v>47</v>
      </c>
      <c r="D2312" t="s">
        <v>2809</v>
      </c>
      <c r="E2312" t="s">
        <v>88</v>
      </c>
      <c r="F2312" t="s">
        <v>79</v>
      </c>
      <c r="G2312" t="s">
        <v>51</v>
      </c>
      <c r="H2312" s="20" t="s">
        <v>52</v>
      </c>
      <c r="I2312" t="s">
        <v>53</v>
      </c>
      <c r="J2312" t="s">
        <v>54</v>
      </c>
      <c r="K2312">
        <v>3</v>
      </c>
      <c r="L2312" t="s">
        <v>55</v>
      </c>
      <c r="M2312" t="s">
        <v>77</v>
      </c>
      <c r="N2312" t="s">
        <v>89</v>
      </c>
      <c r="O2312" s="21" t="s">
        <v>58</v>
      </c>
      <c r="P2312" s="21" t="s">
        <v>119</v>
      </c>
      <c r="Q2312" s="20" t="s">
        <v>728</v>
      </c>
      <c r="R2312" s="21" t="s">
        <v>729</v>
      </c>
      <c r="S2312" s="35">
        <v>1</v>
      </c>
      <c r="T2312" s="22">
        <v>1</v>
      </c>
      <c r="U2312" s="20" t="s">
        <v>62</v>
      </c>
      <c r="V2312" s="20">
        <v>45773</v>
      </c>
      <c r="W2312" s="21">
        <v>4</v>
      </c>
      <c r="X2312" s="20">
        <v>45783</v>
      </c>
      <c r="Y2312" s="20">
        <v>45777</v>
      </c>
      <c r="Z2312" s="48">
        <v>4</v>
      </c>
      <c r="AA2312">
        <v>2025</v>
      </c>
      <c r="AB2312" s="45">
        <v>73327</v>
      </c>
      <c r="AC2312" s="45">
        <v>73327</v>
      </c>
      <c r="AI2312" s="10"/>
      <c r="AK2312" s="10"/>
    </row>
    <row r="2313" spans="1:37">
      <c r="A2313" t="s">
        <v>45</v>
      </c>
      <c r="B2313" t="s">
        <v>46</v>
      </c>
      <c r="C2313" t="s">
        <v>47</v>
      </c>
      <c r="D2313" t="s">
        <v>2810</v>
      </c>
      <c r="E2313" t="s">
        <v>88</v>
      </c>
      <c r="F2313" t="s">
        <v>79</v>
      </c>
      <c r="G2313" t="s">
        <v>51</v>
      </c>
      <c r="H2313" s="20" t="s">
        <v>52</v>
      </c>
      <c r="I2313" t="s">
        <v>53</v>
      </c>
      <c r="J2313" t="s">
        <v>54</v>
      </c>
      <c r="K2313">
        <v>3</v>
      </c>
      <c r="L2313" t="s">
        <v>55</v>
      </c>
      <c r="M2313" t="s">
        <v>77</v>
      </c>
      <c r="N2313" t="s">
        <v>89</v>
      </c>
      <c r="O2313" s="21" t="s">
        <v>58</v>
      </c>
      <c r="P2313" s="21" t="s">
        <v>119</v>
      </c>
      <c r="Q2313" s="20" t="s">
        <v>728</v>
      </c>
      <c r="R2313" s="21" t="s">
        <v>729</v>
      </c>
      <c r="S2313" s="35">
        <v>1</v>
      </c>
      <c r="T2313" s="22">
        <v>1</v>
      </c>
      <c r="U2313" s="20" t="s">
        <v>62</v>
      </c>
      <c r="V2313" s="20">
        <v>45768</v>
      </c>
      <c r="W2313" s="21">
        <v>4</v>
      </c>
      <c r="X2313" s="20">
        <v>45776</v>
      </c>
      <c r="Y2313" s="20">
        <v>45772</v>
      </c>
      <c r="Z2313" s="48">
        <v>4</v>
      </c>
      <c r="AA2313">
        <v>2025</v>
      </c>
      <c r="AB2313" s="45">
        <v>73327</v>
      </c>
      <c r="AC2313" s="45">
        <v>73327</v>
      </c>
      <c r="AI2313" s="10"/>
      <c r="AK2313" s="10"/>
    </row>
    <row r="2314" spans="1:37">
      <c r="A2314" t="s">
        <v>45</v>
      </c>
      <c r="B2314" t="s">
        <v>46</v>
      </c>
      <c r="C2314" t="s">
        <v>47</v>
      </c>
      <c r="D2314" t="s">
        <v>2811</v>
      </c>
      <c r="E2314" t="s">
        <v>88</v>
      </c>
      <c r="F2314" t="s">
        <v>79</v>
      </c>
      <c r="G2314" t="s">
        <v>51</v>
      </c>
      <c r="H2314" s="20" t="s">
        <v>52</v>
      </c>
      <c r="I2314" t="s">
        <v>53</v>
      </c>
      <c r="J2314" t="s">
        <v>54</v>
      </c>
      <c r="K2314">
        <v>3</v>
      </c>
      <c r="L2314" t="s">
        <v>55</v>
      </c>
      <c r="M2314" t="s">
        <v>77</v>
      </c>
      <c r="N2314" t="s">
        <v>89</v>
      </c>
      <c r="O2314" s="21" t="s">
        <v>58</v>
      </c>
      <c r="P2314" s="21" t="s">
        <v>119</v>
      </c>
      <c r="Q2314" s="20" t="s">
        <v>968</v>
      </c>
      <c r="R2314" s="21" t="s">
        <v>969</v>
      </c>
      <c r="S2314" s="35">
        <v>1</v>
      </c>
      <c r="T2314" s="22">
        <v>1</v>
      </c>
      <c r="U2314" s="20" t="s">
        <v>62</v>
      </c>
      <c r="V2314" s="20">
        <v>45774</v>
      </c>
      <c r="W2314" s="21">
        <v>4</v>
      </c>
      <c r="X2314" s="20">
        <v>45782</v>
      </c>
      <c r="Y2314" s="20">
        <v>45777</v>
      </c>
      <c r="Z2314" s="48">
        <v>4</v>
      </c>
      <c r="AA2314">
        <v>2025</v>
      </c>
      <c r="AB2314" s="45">
        <v>89995</v>
      </c>
      <c r="AC2314" s="45">
        <v>89995</v>
      </c>
      <c r="AI2314" s="10"/>
      <c r="AK2314" s="10"/>
    </row>
    <row r="2315" spans="1:37">
      <c r="A2315" t="s">
        <v>45</v>
      </c>
      <c r="B2315" t="s">
        <v>46</v>
      </c>
      <c r="C2315" t="s">
        <v>47</v>
      </c>
      <c r="D2315" t="s">
        <v>2812</v>
      </c>
      <c r="E2315" t="s">
        <v>88</v>
      </c>
      <c r="F2315" t="s">
        <v>79</v>
      </c>
      <c r="G2315" t="s">
        <v>51</v>
      </c>
      <c r="H2315" s="20" t="s">
        <v>52</v>
      </c>
      <c r="I2315" t="s">
        <v>53</v>
      </c>
      <c r="J2315" t="s">
        <v>54</v>
      </c>
      <c r="K2315">
        <v>3</v>
      </c>
      <c r="L2315" t="s">
        <v>55</v>
      </c>
      <c r="M2315" t="s">
        <v>77</v>
      </c>
      <c r="N2315" t="s">
        <v>89</v>
      </c>
      <c r="O2315" s="21" t="s">
        <v>58</v>
      </c>
      <c r="P2315" s="21" t="s">
        <v>119</v>
      </c>
      <c r="Q2315" s="20" t="s">
        <v>2056</v>
      </c>
      <c r="R2315" s="21" t="s">
        <v>2057</v>
      </c>
      <c r="S2315" s="35">
        <v>1</v>
      </c>
      <c r="T2315" s="22">
        <v>1</v>
      </c>
      <c r="U2315" s="20" t="s">
        <v>62</v>
      </c>
      <c r="V2315" s="20">
        <v>45773</v>
      </c>
      <c r="W2315" s="21">
        <v>4</v>
      </c>
      <c r="X2315" s="20">
        <v>45783</v>
      </c>
      <c r="Y2315" s="20">
        <v>45777</v>
      </c>
      <c r="Z2315" s="48">
        <v>4</v>
      </c>
      <c r="AA2315">
        <v>2025</v>
      </c>
      <c r="AB2315" s="45">
        <v>73327</v>
      </c>
      <c r="AC2315" s="45">
        <v>73327</v>
      </c>
      <c r="AI2315" s="10"/>
      <c r="AK2315" s="10"/>
    </row>
    <row r="2316" spans="1:37">
      <c r="A2316" t="s">
        <v>45</v>
      </c>
      <c r="B2316" t="s">
        <v>46</v>
      </c>
      <c r="C2316" t="s">
        <v>47</v>
      </c>
      <c r="D2316" t="s">
        <v>2813</v>
      </c>
      <c r="E2316" t="s">
        <v>88</v>
      </c>
      <c r="F2316" t="s">
        <v>79</v>
      </c>
      <c r="G2316" t="s">
        <v>51</v>
      </c>
      <c r="H2316" s="20" t="s">
        <v>52</v>
      </c>
      <c r="I2316" t="s">
        <v>53</v>
      </c>
      <c r="J2316" t="s">
        <v>54</v>
      </c>
      <c r="K2316">
        <v>3</v>
      </c>
      <c r="L2316" t="s">
        <v>55</v>
      </c>
      <c r="M2316" t="s">
        <v>77</v>
      </c>
      <c r="N2316" t="s">
        <v>89</v>
      </c>
      <c r="O2316" s="21" t="s">
        <v>58</v>
      </c>
      <c r="P2316" s="21" t="s">
        <v>90</v>
      </c>
      <c r="Q2316" s="20" t="s">
        <v>163</v>
      </c>
      <c r="R2316" s="21" t="s">
        <v>164</v>
      </c>
      <c r="S2316" s="35">
        <v>1</v>
      </c>
      <c r="T2316" s="22">
        <v>1</v>
      </c>
      <c r="U2316" s="20" t="s">
        <v>62</v>
      </c>
      <c r="V2316" s="20">
        <v>45768</v>
      </c>
      <c r="W2316" s="21">
        <v>4</v>
      </c>
      <c r="X2316" s="20">
        <v>45775</v>
      </c>
      <c r="Y2316" s="20">
        <v>45772</v>
      </c>
      <c r="Z2316" s="48">
        <v>4</v>
      </c>
      <c r="AA2316">
        <v>2025</v>
      </c>
      <c r="AB2316" s="45">
        <v>40620</v>
      </c>
      <c r="AC2316" s="45">
        <v>40620</v>
      </c>
      <c r="AI2316" s="10"/>
      <c r="AK2316" s="10"/>
    </row>
    <row r="2317" spans="1:37">
      <c r="A2317" t="s">
        <v>45</v>
      </c>
      <c r="B2317" t="s">
        <v>46</v>
      </c>
      <c r="C2317" t="s">
        <v>47</v>
      </c>
      <c r="D2317" t="s">
        <v>2814</v>
      </c>
      <c r="E2317" t="s">
        <v>88</v>
      </c>
      <c r="F2317" t="s">
        <v>79</v>
      </c>
      <c r="G2317" t="s">
        <v>51</v>
      </c>
      <c r="H2317" s="20" t="s">
        <v>52</v>
      </c>
      <c r="I2317" t="s">
        <v>53</v>
      </c>
      <c r="J2317" t="s">
        <v>54</v>
      </c>
      <c r="K2317">
        <v>3</v>
      </c>
      <c r="L2317" t="s">
        <v>55</v>
      </c>
      <c r="M2317" t="s">
        <v>77</v>
      </c>
      <c r="N2317" t="s">
        <v>89</v>
      </c>
      <c r="O2317" s="21" t="s">
        <v>58</v>
      </c>
      <c r="P2317" s="21" t="s">
        <v>126</v>
      </c>
      <c r="Q2317" s="20" t="s">
        <v>960</v>
      </c>
      <c r="R2317" s="21" t="s">
        <v>961</v>
      </c>
      <c r="S2317" s="35">
        <v>1</v>
      </c>
      <c r="T2317" s="22">
        <v>1</v>
      </c>
      <c r="U2317" s="20" t="s">
        <v>62</v>
      </c>
      <c r="V2317" s="20">
        <v>45769</v>
      </c>
      <c r="W2317" s="21">
        <v>4</v>
      </c>
      <c r="X2317" s="20">
        <v>45776</v>
      </c>
      <c r="Y2317" s="20">
        <v>45772</v>
      </c>
      <c r="Z2317" s="48">
        <v>4</v>
      </c>
      <c r="AA2317">
        <v>2025</v>
      </c>
      <c r="AB2317" s="45">
        <v>28119</v>
      </c>
      <c r="AC2317" s="45">
        <v>28119</v>
      </c>
      <c r="AI2317" s="10"/>
      <c r="AK2317" s="10"/>
    </row>
    <row r="2318" spans="1:37">
      <c r="A2318" t="s">
        <v>45</v>
      </c>
      <c r="B2318" t="s">
        <v>46</v>
      </c>
      <c r="C2318" t="s">
        <v>47</v>
      </c>
      <c r="D2318" t="s">
        <v>2815</v>
      </c>
      <c r="E2318" t="s">
        <v>88</v>
      </c>
      <c r="F2318" t="s">
        <v>79</v>
      </c>
      <c r="G2318" t="s">
        <v>51</v>
      </c>
      <c r="H2318" s="20" t="s">
        <v>52</v>
      </c>
      <c r="I2318" t="s">
        <v>53</v>
      </c>
      <c r="J2318" t="s">
        <v>54</v>
      </c>
      <c r="K2318">
        <v>3</v>
      </c>
      <c r="L2318" t="s">
        <v>55</v>
      </c>
      <c r="M2318" t="s">
        <v>56</v>
      </c>
      <c r="N2318" t="s">
        <v>57</v>
      </c>
      <c r="O2318" s="21" t="s">
        <v>58</v>
      </c>
      <c r="P2318" s="21" t="s">
        <v>64</v>
      </c>
      <c r="Q2318" s="20" t="s">
        <v>179</v>
      </c>
      <c r="R2318" s="21" t="s">
        <v>180</v>
      </c>
      <c r="S2318" s="35">
        <v>1</v>
      </c>
      <c r="T2318" s="22">
        <v>1</v>
      </c>
      <c r="U2318" s="20" t="s">
        <v>62</v>
      </c>
      <c r="V2318" s="20">
        <v>45774</v>
      </c>
      <c r="W2318" s="21">
        <v>4</v>
      </c>
      <c r="X2318" s="20">
        <v>45782</v>
      </c>
      <c r="Y2318" s="20">
        <v>45777</v>
      </c>
      <c r="Z2318" s="48">
        <v>4</v>
      </c>
      <c r="AA2318">
        <v>2025</v>
      </c>
      <c r="AB2318" s="45">
        <v>43744</v>
      </c>
      <c r="AC2318" s="45">
        <v>43744</v>
      </c>
      <c r="AI2318" s="10"/>
      <c r="AK2318" s="10"/>
    </row>
    <row r="2319" spans="1:37">
      <c r="A2319" t="s">
        <v>45</v>
      </c>
      <c r="B2319" t="s">
        <v>46</v>
      </c>
      <c r="C2319" t="s">
        <v>47</v>
      </c>
      <c r="D2319" t="s">
        <v>2816</v>
      </c>
      <c r="E2319" t="s">
        <v>88</v>
      </c>
      <c r="F2319" t="s">
        <v>79</v>
      </c>
      <c r="G2319" t="s">
        <v>51</v>
      </c>
      <c r="H2319" s="20" t="s">
        <v>52</v>
      </c>
      <c r="I2319" t="s">
        <v>53</v>
      </c>
      <c r="J2319" t="s">
        <v>54</v>
      </c>
      <c r="L2319" t="s">
        <v>55</v>
      </c>
      <c r="M2319" t="s">
        <v>56</v>
      </c>
      <c r="N2319" t="s">
        <v>57</v>
      </c>
      <c r="O2319" s="21" t="s">
        <v>58</v>
      </c>
      <c r="P2319" s="21" t="s">
        <v>64</v>
      </c>
      <c r="Q2319" s="20" t="s">
        <v>588</v>
      </c>
      <c r="R2319" s="21" t="s">
        <v>589</v>
      </c>
      <c r="S2319" s="35">
        <v>1</v>
      </c>
      <c r="T2319" s="22">
        <v>1</v>
      </c>
      <c r="U2319" s="20" t="s">
        <v>62</v>
      </c>
      <c r="V2319" s="20">
        <v>45720</v>
      </c>
      <c r="W2319" s="21">
        <v>3</v>
      </c>
      <c r="X2319" s="20">
        <v>45755</v>
      </c>
      <c r="Y2319" s="20">
        <v>45751</v>
      </c>
      <c r="Z2319" s="48">
        <v>4</v>
      </c>
      <c r="AA2319">
        <v>2025</v>
      </c>
      <c r="AB2319" s="45">
        <v>47972</v>
      </c>
      <c r="AC2319" s="45">
        <v>47972</v>
      </c>
      <c r="AI2319" s="10"/>
      <c r="AK2319" s="10"/>
    </row>
    <row r="2320" spans="1:37">
      <c r="A2320" t="s">
        <v>45</v>
      </c>
      <c r="B2320" t="s">
        <v>46</v>
      </c>
      <c r="C2320" t="s">
        <v>47</v>
      </c>
      <c r="D2320" t="s">
        <v>2817</v>
      </c>
      <c r="E2320" t="s">
        <v>88</v>
      </c>
      <c r="F2320" t="s">
        <v>79</v>
      </c>
      <c r="G2320" t="s">
        <v>51</v>
      </c>
      <c r="H2320" s="20" t="s">
        <v>52</v>
      </c>
      <c r="I2320" t="s">
        <v>53</v>
      </c>
      <c r="J2320" t="s">
        <v>54</v>
      </c>
      <c r="L2320" t="s">
        <v>55</v>
      </c>
      <c r="M2320" t="s">
        <v>56</v>
      </c>
      <c r="N2320" t="s">
        <v>57</v>
      </c>
      <c r="O2320" s="21" t="s">
        <v>58</v>
      </c>
      <c r="P2320" s="21" t="s">
        <v>64</v>
      </c>
      <c r="Q2320" s="20" t="s">
        <v>807</v>
      </c>
      <c r="R2320" s="21" t="s">
        <v>808</v>
      </c>
      <c r="S2320" s="35">
        <v>1</v>
      </c>
      <c r="T2320" s="22">
        <v>1</v>
      </c>
      <c r="U2320" s="20" t="s">
        <v>62</v>
      </c>
      <c r="V2320" s="20">
        <v>45735</v>
      </c>
      <c r="W2320" s="21">
        <v>3</v>
      </c>
      <c r="X2320" s="20">
        <v>45751</v>
      </c>
      <c r="Y2320" s="20">
        <v>45749</v>
      </c>
      <c r="Z2320" s="48">
        <v>4</v>
      </c>
      <c r="AA2320">
        <v>2025</v>
      </c>
      <c r="AB2320" s="45">
        <v>93127</v>
      </c>
      <c r="AC2320" s="45">
        <v>93127</v>
      </c>
      <c r="AI2320" s="10"/>
      <c r="AK2320" s="10"/>
    </row>
    <row r="2321" spans="1:37">
      <c r="A2321" t="s">
        <v>45</v>
      </c>
      <c r="B2321" t="s">
        <v>46</v>
      </c>
      <c r="C2321" t="s">
        <v>47</v>
      </c>
      <c r="D2321" t="s">
        <v>2818</v>
      </c>
      <c r="E2321" t="s">
        <v>88</v>
      </c>
      <c r="F2321" t="s">
        <v>79</v>
      </c>
      <c r="G2321" t="s">
        <v>51</v>
      </c>
      <c r="H2321" s="20" t="s">
        <v>52</v>
      </c>
      <c r="I2321" t="s">
        <v>53</v>
      </c>
      <c r="J2321" t="s">
        <v>54</v>
      </c>
      <c r="L2321" t="s">
        <v>55</v>
      </c>
      <c r="M2321" t="s">
        <v>77</v>
      </c>
      <c r="N2321" t="s">
        <v>89</v>
      </c>
      <c r="O2321" s="21" t="s">
        <v>58</v>
      </c>
      <c r="P2321" s="21" t="s">
        <v>126</v>
      </c>
      <c r="Q2321" s="20" t="s">
        <v>1002</v>
      </c>
      <c r="R2321" s="21" t="s">
        <v>1003</v>
      </c>
      <c r="S2321" s="35">
        <v>1</v>
      </c>
      <c r="T2321" s="22">
        <v>1</v>
      </c>
      <c r="U2321" s="20" t="s">
        <v>62</v>
      </c>
      <c r="V2321" s="20">
        <v>45736</v>
      </c>
      <c r="W2321" s="21">
        <v>3</v>
      </c>
      <c r="X2321" s="20">
        <v>45754</v>
      </c>
      <c r="Y2321" s="20">
        <v>45749</v>
      </c>
      <c r="Z2321" s="48">
        <v>4</v>
      </c>
      <c r="AA2321">
        <v>2025</v>
      </c>
      <c r="AB2321" s="45">
        <v>34658</v>
      </c>
      <c r="AC2321" s="45">
        <v>34658</v>
      </c>
      <c r="AI2321" s="10"/>
      <c r="AK2321" s="10"/>
    </row>
    <row r="2322" spans="1:37">
      <c r="A2322" t="s">
        <v>45</v>
      </c>
      <c r="B2322" t="s">
        <v>46</v>
      </c>
      <c r="C2322" t="s">
        <v>47</v>
      </c>
      <c r="D2322" t="s">
        <v>2819</v>
      </c>
      <c r="E2322" t="s">
        <v>88</v>
      </c>
      <c r="F2322" t="s">
        <v>79</v>
      </c>
      <c r="G2322" t="s">
        <v>51</v>
      </c>
      <c r="H2322" s="20" t="s">
        <v>52</v>
      </c>
      <c r="I2322" t="s">
        <v>53</v>
      </c>
      <c r="J2322" t="s">
        <v>54</v>
      </c>
      <c r="L2322" t="s">
        <v>55</v>
      </c>
      <c r="M2322" t="s">
        <v>77</v>
      </c>
      <c r="N2322" t="s">
        <v>89</v>
      </c>
      <c r="O2322" s="21" t="s">
        <v>58</v>
      </c>
      <c r="P2322" s="21" t="s">
        <v>90</v>
      </c>
      <c r="Q2322" s="20" t="s">
        <v>1071</v>
      </c>
      <c r="R2322" s="21" t="s">
        <v>1072</v>
      </c>
      <c r="S2322" s="35">
        <v>1</v>
      </c>
      <c r="T2322" s="22">
        <v>1</v>
      </c>
      <c r="U2322" s="20" t="s">
        <v>62</v>
      </c>
      <c r="V2322" s="20">
        <v>45744</v>
      </c>
      <c r="W2322" s="21">
        <v>3</v>
      </c>
      <c r="X2322" s="20">
        <v>45755</v>
      </c>
      <c r="Y2322" s="20">
        <v>45751</v>
      </c>
      <c r="Z2322" s="48">
        <v>4</v>
      </c>
      <c r="AA2322">
        <v>2025</v>
      </c>
      <c r="AB2322" s="45">
        <v>126656</v>
      </c>
      <c r="AC2322" s="45">
        <v>126656</v>
      </c>
      <c r="AI2322" s="10"/>
      <c r="AK2322" s="10"/>
    </row>
    <row r="2323" spans="1:37">
      <c r="A2323" t="s">
        <v>45</v>
      </c>
      <c r="B2323" t="s">
        <v>46</v>
      </c>
      <c r="C2323" t="s">
        <v>47</v>
      </c>
      <c r="D2323" t="s">
        <v>2820</v>
      </c>
      <c r="E2323" t="s">
        <v>88</v>
      </c>
      <c r="F2323" t="s">
        <v>79</v>
      </c>
      <c r="G2323" t="s">
        <v>51</v>
      </c>
      <c r="H2323" s="20" t="s">
        <v>52</v>
      </c>
      <c r="I2323" t="s">
        <v>53</v>
      </c>
      <c r="J2323" t="s">
        <v>54</v>
      </c>
      <c r="L2323" t="s">
        <v>55</v>
      </c>
      <c r="M2323" t="s">
        <v>77</v>
      </c>
      <c r="N2323" t="s">
        <v>89</v>
      </c>
      <c r="O2323" s="21" t="s">
        <v>58</v>
      </c>
      <c r="P2323" s="21" t="s">
        <v>119</v>
      </c>
      <c r="Q2323" s="20" t="s">
        <v>968</v>
      </c>
      <c r="R2323" s="21" t="s">
        <v>969</v>
      </c>
      <c r="S2323" s="35">
        <v>2</v>
      </c>
      <c r="T2323" s="22">
        <v>2</v>
      </c>
      <c r="U2323" s="20" t="s">
        <v>62</v>
      </c>
      <c r="V2323" s="20">
        <v>45745</v>
      </c>
      <c r="W2323" s="21">
        <v>3</v>
      </c>
      <c r="X2323" s="20">
        <v>45754</v>
      </c>
      <c r="Y2323" s="20">
        <v>45749</v>
      </c>
      <c r="Z2323" s="48">
        <v>4</v>
      </c>
      <c r="AA2323">
        <v>2025</v>
      </c>
      <c r="AB2323" s="45">
        <v>178556</v>
      </c>
      <c r="AC2323" s="45">
        <v>178556</v>
      </c>
      <c r="AI2323" s="10"/>
      <c r="AK2323" s="10"/>
    </row>
    <row r="2324" spans="1:37">
      <c r="A2324" t="s">
        <v>45</v>
      </c>
      <c r="B2324" t="s">
        <v>46</v>
      </c>
      <c r="C2324" t="s">
        <v>47</v>
      </c>
      <c r="D2324" t="s">
        <v>2821</v>
      </c>
      <c r="E2324" t="s">
        <v>88</v>
      </c>
      <c r="F2324" t="s">
        <v>79</v>
      </c>
      <c r="G2324" t="s">
        <v>51</v>
      </c>
      <c r="H2324" s="20" t="s">
        <v>52</v>
      </c>
      <c r="I2324" t="s">
        <v>53</v>
      </c>
      <c r="J2324" t="s">
        <v>54</v>
      </c>
      <c r="L2324" t="s">
        <v>55</v>
      </c>
      <c r="M2324" t="s">
        <v>77</v>
      </c>
      <c r="N2324" t="s">
        <v>89</v>
      </c>
      <c r="O2324" s="21" t="s">
        <v>58</v>
      </c>
      <c r="P2324" s="21" t="s">
        <v>126</v>
      </c>
      <c r="Q2324" s="20" t="s">
        <v>960</v>
      </c>
      <c r="R2324" s="21" t="s">
        <v>961</v>
      </c>
      <c r="S2324" s="35">
        <v>1</v>
      </c>
      <c r="T2324" s="22">
        <v>1</v>
      </c>
      <c r="U2324" s="20" t="s">
        <v>62</v>
      </c>
      <c r="V2324" s="20">
        <v>45745</v>
      </c>
      <c r="W2324" s="21">
        <v>3</v>
      </c>
      <c r="X2324" s="20">
        <v>45754</v>
      </c>
      <c r="Y2324" s="20">
        <v>45749</v>
      </c>
      <c r="Z2324" s="48">
        <v>4</v>
      </c>
      <c r="AA2324">
        <v>2025</v>
      </c>
      <c r="AB2324" s="45">
        <v>27993</v>
      </c>
      <c r="AC2324" s="45">
        <v>27993</v>
      </c>
      <c r="AI2324" s="10"/>
      <c r="AK2324" s="10"/>
    </row>
    <row r="2325" spans="1:37">
      <c r="A2325" t="s">
        <v>45</v>
      </c>
      <c r="B2325" t="s">
        <v>46</v>
      </c>
      <c r="C2325" t="s">
        <v>47</v>
      </c>
      <c r="D2325" t="s">
        <v>2822</v>
      </c>
      <c r="E2325" t="s">
        <v>88</v>
      </c>
      <c r="F2325" t="s">
        <v>79</v>
      </c>
      <c r="G2325" t="s">
        <v>51</v>
      </c>
      <c r="H2325" s="20" t="s">
        <v>52</v>
      </c>
      <c r="I2325" t="s">
        <v>53</v>
      </c>
      <c r="J2325" t="s">
        <v>54</v>
      </c>
      <c r="L2325" t="s">
        <v>55</v>
      </c>
      <c r="M2325" t="s">
        <v>56</v>
      </c>
      <c r="N2325" t="s">
        <v>57</v>
      </c>
      <c r="O2325" s="21" t="s">
        <v>58</v>
      </c>
      <c r="P2325" s="21" t="s">
        <v>64</v>
      </c>
      <c r="Q2325" s="20" t="s">
        <v>481</v>
      </c>
      <c r="R2325" s="21" t="s">
        <v>482</v>
      </c>
      <c r="S2325" s="35">
        <v>1</v>
      </c>
      <c r="T2325" s="22">
        <v>1</v>
      </c>
      <c r="U2325" s="20" t="s">
        <v>62</v>
      </c>
      <c r="V2325" s="20">
        <v>45745</v>
      </c>
      <c r="W2325" s="21">
        <v>3</v>
      </c>
      <c r="X2325" s="20">
        <v>45754</v>
      </c>
      <c r="Y2325" s="20">
        <v>45749</v>
      </c>
      <c r="Z2325" s="48">
        <v>4</v>
      </c>
      <c r="AA2325">
        <v>2025</v>
      </c>
      <c r="AB2325" s="45">
        <v>71421</v>
      </c>
      <c r="AC2325" s="45">
        <v>71421</v>
      </c>
      <c r="AI2325" s="10"/>
      <c r="AK2325" s="10"/>
    </row>
    <row r="2326" spans="1:37">
      <c r="A2326" t="s">
        <v>45</v>
      </c>
      <c r="B2326" t="s">
        <v>46</v>
      </c>
      <c r="C2326" t="s">
        <v>47</v>
      </c>
      <c r="D2326" t="s">
        <v>2823</v>
      </c>
      <c r="E2326" t="s">
        <v>88</v>
      </c>
      <c r="F2326" t="s">
        <v>79</v>
      </c>
      <c r="G2326" t="s">
        <v>51</v>
      </c>
      <c r="H2326" s="20" t="s">
        <v>52</v>
      </c>
      <c r="I2326" t="s">
        <v>53</v>
      </c>
      <c r="J2326" t="s">
        <v>54</v>
      </c>
      <c r="L2326" t="s">
        <v>55</v>
      </c>
      <c r="M2326" t="s">
        <v>77</v>
      </c>
      <c r="N2326" t="s">
        <v>89</v>
      </c>
      <c r="O2326" s="21" t="s">
        <v>58</v>
      </c>
      <c r="P2326" s="21" t="s">
        <v>90</v>
      </c>
      <c r="Q2326" s="20" t="s">
        <v>1685</v>
      </c>
      <c r="R2326" s="21" t="s">
        <v>1686</v>
      </c>
      <c r="S2326" s="35">
        <v>1</v>
      </c>
      <c r="T2326" s="22">
        <v>1</v>
      </c>
      <c r="U2326" s="20" t="s">
        <v>62</v>
      </c>
      <c r="V2326" s="20">
        <v>45745</v>
      </c>
      <c r="W2326" s="21">
        <v>3</v>
      </c>
      <c r="X2326" s="20">
        <v>45754</v>
      </c>
      <c r="Y2326" s="20">
        <v>45749</v>
      </c>
      <c r="Z2326" s="48">
        <v>4</v>
      </c>
      <c r="AA2326">
        <v>2025</v>
      </c>
      <c r="AB2326" s="45">
        <v>63331</v>
      </c>
      <c r="AC2326" s="45">
        <v>63331</v>
      </c>
      <c r="AI2326" s="10"/>
      <c r="AK2326" s="10"/>
    </row>
    <row r="2327" spans="1:37">
      <c r="A2327" t="s">
        <v>45</v>
      </c>
      <c r="B2327" t="s">
        <v>46</v>
      </c>
      <c r="C2327" t="s">
        <v>47</v>
      </c>
      <c r="D2327" t="s">
        <v>2824</v>
      </c>
      <c r="E2327" t="s">
        <v>88</v>
      </c>
      <c r="F2327" t="s">
        <v>79</v>
      </c>
      <c r="G2327" t="s">
        <v>51</v>
      </c>
      <c r="H2327" s="20" t="s">
        <v>52</v>
      </c>
      <c r="I2327" t="s">
        <v>53</v>
      </c>
      <c r="J2327" t="s">
        <v>54</v>
      </c>
      <c r="L2327" t="s">
        <v>55</v>
      </c>
      <c r="M2327" t="s">
        <v>56</v>
      </c>
      <c r="N2327" t="s">
        <v>57</v>
      </c>
      <c r="O2327" s="21" t="s">
        <v>58</v>
      </c>
      <c r="P2327" s="21" t="s">
        <v>522</v>
      </c>
      <c r="Q2327" s="20" t="s">
        <v>1078</v>
      </c>
      <c r="R2327" s="21" t="s">
        <v>1079</v>
      </c>
      <c r="S2327" s="35">
        <v>1</v>
      </c>
      <c r="T2327" s="22">
        <v>1</v>
      </c>
      <c r="U2327" s="20" t="s">
        <v>62</v>
      </c>
      <c r="V2327" s="20">
        <v>45745</v>
      </c>
      <c r="W2327" s="21">
        <v>3</v>
      </c>
      <c r="X2327" s="20">
        <v>45754</v>
      </c>
      <c r="Y2327" s="20">
        <v>45749</v>
      </c>
      <c r="Z2327" s="48">
        <v>4</v>
      </c>
      <c r="AA2327">
        <v>2025</v>
      </c>
      <c r="AB2327" s="45">
        <v>46660</v>
      </c>
      <c r="AC2327" s="45">
        <v>46660</v>
      </c>
      <c r="AI2327" s="10"/>
      <c r="AK2327" s="10"/>
    </row>
    <row r="2328" spans="1:37">
      <c r="A2328" t="s">
        <v>45</v>
      </c>
      <c r="B2328" t="s">
        <v>46</v>
      </c>
      <c r="C2328" t="s">
        <v>47</v>
      </c>
      <c r="D2328" t="s">
        <v>2825</v>
      </c>
      <c r="E2328" t="s">
        <v>88</v>
      </c>
      <c r="F2328" t="s">
        <v>79</v>
      </c>
      <c r="G2328" t="s">
        <v>51</v>
      </c>
      <c r="H2328" s="20" t="s">
        <v>52</v>
      </c>
      <c r="I2328" t="s">
        <v>53</v>
      </c>
      <c r="J2328" t="s">
        <v>54</v>
      </c>
      <c r="L2328" t="s">
        <v>55</v>
      </c>
      <c r="M2328" t="s">
        <v>56</v>
      </c>
      <c r="N2328" t="s">
        <v>57</v>
      </c>
      <c r="O2328" s="21" t="s">
        <v>58</v>
      </c>
      <c r="P2328" s="21" t="s">
        <v>64</v>
      </c>
      <c r="Q2328" s="20" t="s">
        <v>179</v>
      </c>
      <c r="R2328" s="21" t="s">
        <v>180</v>
      </c>
      <c r="S2328" s="35">
        <v>1</v>
      </c>
      <c r="T2328" s="22">
        <v>1</v>
      </c>
      <c r="U2328" s="20" t="s">
        <v>62</v>
      </c>
      <c r="V2328" s="20">
        <v>45743</v>
      </c>
      <c r="W2328" s="21">
        <v>3</v>
      </c>
      <c r="X2328" s="20">
        <v>45751</v>
      </c>
      <c r="Y2328" s="20">
        <v>45749</v>
      </c>
      <c r="Z2328" s="48">
        <v>4</v>
      </c>
      <c r="AA2328">
        <v>2025</v>
      </c>
      <c r="AB2328" s="45">
        <v>43325</v>
      </c>
      <c r="AC2328" s="45">
        <v>43325</v>
      </c>
      <c r="AI2328" s="10"/>
      <c r="AK2328" s="10"/>
    </row>
    <row r="2329" spans="1:37">
      <c r="A2329" t="s">
        <v>45</v>
      </c>
      <c r="B2329" t="s">
        <v>46</v>
      </c>
      <c r="C2329" t="s">
        <v>47</v>
      </c>
      <c r="D2329" t="s">
        <v>2826</v>
      </c>
      <c r="E2329" t="s">
        <v>88</v>
      </c>
      <c r="F2329" t="s">
        <v>79</v>
      </c>
      <c r="G2329" t="s">
        <v>51</v>
      </c>
      <c r="H2329" s="20" t="s">
        <v>52</v>
      </c>
      <c r="I2329" t="s">
        <v>53</v>
      </c>
      <c r="J2329" t="s">
        <v>54</v>
      </c>
      <c r="L2329" t="s">
        <v>55</v>
      </c>
      <c r="M2329" t="s">
        <v>56</v>
      </c>
      <c r="N2329" t="s">
        <v>57</v>
      </c>
      <c r="O2329" s="21" t="s">
        <v>58</v>
      </c>
      <c r="P2329" s="21" t="s">
        <v>64</v>
      </c>
      <c r="Q2329" s="20" t="s">
        <v>505</v>
      </c>
      <c r="R2329" s="21" t="s">
        <v>506</v>
      </c>
      <c r="S2329" s="35">
        <v>1</v>
      </c>
      <c r="T2329" s="22">
        <v>1</v>
      </c>
      <c r="U2329" s="20" t="s">
        <v>62</v>
      </c>
      <c r="V2329" s="20">
        <v>45745</v>
      </c>
      <c r="W2329" s="21">
        <v>3</v>
      </c>
      <c r="X2329" s="20">
        <v>45754</v>
      </c>
      <c r="Y2329" s="20">
        <v>45749</v>
      </c>
      <c r="Z2329" s="48">
        <v>4</v>
      </c>
      <c r="AA2329">
        <v>2025</v>
      </c>
      <c r="AB2329" s="45">
        <v>25327</v>
      </c>
      <c r="AC2329" s="45">
        <v>25327</v>
      </c>
      <c r="AI2329" s="10"/>
      <c r="AK2329" s="10"/>
    </row>
    <row r="2330" spans="1:37">
      <c r="A2330" t="s">
        <v>45</v>
      </c>
      <c r="B2330" t="s">
        <v>46</v>
      </c>
      <c r="C2330" t="s">
        <v>47</v>
      </c>
      <c r="D2330" t="s">
        <v>2827</v>
      </c>
      <c r="E2330" t="s">
        <v>88</v>
      </c>
      <c r="F2330" t="s">
        <v>79</v>
      </c>
      <c r="G2330" t="s">
        <v>51</v>
      </c>
      <c r="H2330" s="20" t="s">
        <v>52</v>
      </c>
      <c r="I2330" t="s">
        <v>53</v>
      </c>
      <c r="J2330" t="s">
        <v>54</v>
      </c>
      <c r="L2330" t="s">
        <v>55</v>
      </c>
      <c r="M2330" t="s">
        <v>77</v>
      </c>
      <c r="N2330" t="s">
        <v>89</v>
      </c>
      <c r="O2330" s="21" t="s">
        <v>58</v>
      </c>
      <c r="P2330" s="21" t="s">
        <v>97</v>
      </c>
      <c r="Q2330" s="20" t="s">
        <v>98</v>
      </c>
      <c r="R2330" s="21" t="s">
        <v>99</v>
      </c>
      <c r="S2330" s="35">
        <v>1</v>
      </c>
      <c r="T2330" s="22">
        <v>1</v>
      </c>
      <c r="U2330" s="20" t="s">
        <v>62</v>
      </c>
      <c r="V2330" s="20">
        <v>45745</v>
      </c>
      <c r="W2330" s="21">
        <v>3</v>
      </c>
      <c r="X2330" s="20">
        <v>45754</v>
      </c>
      <c r="Y2330" s="20">
        <v>45749</v>
      </c>
      <c r="Z2330" s="48">
        <v>4</v>
      </c>
      <c r="AA2330">
        <v>2025</v>
      </c>
      <c r="AB2330" s="45">
        <v>39994</v>
      </c>
      <c r="AC2330" s="45">
        <v>39994</v>
      </c>
      <c r="AI2330" s="10"/>
      <c r="AK2330" s="10"/>
    </row>
    <row r="2331" spans="1:37">
      <c r="A2331" t="s">
        <v>45</v>
      </c>
      <c r="B2331" t="s">
        <v>46</v>
      </c>
      <c r="C2331" t="s">
        <v>47</v>
      </c>
      <c r="D2331" t="s">
        <v>2828</v>
      </c>
      <c r="E2331" t="s">
        <v>88</v>
      </c>
      <c r="F2331" t="s">
        <v>79</v>
      </c>
      <c r="G2331" t="s">
        <v>51</v>
      </c>
      <c r="H2331" s="20" t="s">
        <v>52</v>
      </c>
      <c r="I2331" t="s">
        <v>53</v>
      </c>
      <c r="J2331" t="s">
        <v>54</v>
      </c>
      <c r="L2331" t="s">
        <v>55</v>
      </c>
      <c r="M2331" t="s">
        <v>56</v>
      </c>
      <c r="N2331" t="s">
        <v>57</v>
      </c>
      <c r="O2331" s="21" t="s">
        <v>58</v>
      </c>
      <c r="P2331" s="21" t="s">
        <v>522</v>
      </c>
      <c r="Q2331" s="20" t="s">
        <v>2013</v>
      </c>
      <c r="R2331" s="21" t="s">
        <v>2014</v>
      </c>
      <c r="S2331" s="35">
        <v>1</v>
      </c>
      <c r="T2331" s="22">
        <v>1</v>
      </c>
      <c r="U2331" s="20" t="s">
        <v>62</v>
      </c>
      <c r="V2331" s="20">
        <v>45746</v>
      </c>
      <c r="W2331" s="21">
        <v>3</v>
      </c>
      <c r="X2331" s="20">
        <v>45754</v>
      </c>
      <c r="Y2331" s="20">
        <v>45749</v>
      </c>
      <c r="Z2331" s="48">
        <v>4</v>
      </c>
      <c r="AA2331">
        <v>2025</v>
      </c>
      <c r="AB2331" s="45">
        <v>30662</v>
      </c>
      <c r="AC2331" s="45">
        <v>30662</v>
      </c>
      <c r="AI2331" s="10"/>
      <c r="AK2331" s="10"/>
    </row>
    <row r="2332" spans="1:37">
      <c r="A2332" t="s">
        <v>45</v>
      </c>
      <c r="B2332" t="s">
        <v>46</v>
      </c>
      <c r="C2332" t="s">
        <v>47</v>
      </c>
      <c r="D2332" t="s">
        <v>2829</v>
      </c>
      <c r="E2332" t="s">
        <v>88</v>
      </c>
      <c r="F2332" t="s">
        <v>79</v>
      </c>
      <c r="G2332" t="s">
        <v>51</v>
      </c>
      <c r="H2332" s="20" t="s">
        <v>52</v>
      </c>
      <c r="I2332" t="s">
        <v>53</v>
      </c>
      <c r="J2332" t="s">
        <v>54</v>
      </c>
      <c r="L2332" t="s">
        <v>55</v>
      </c>
      <c r="M2332" t="s">
        <v>77</v>
      </c>
      <c r="N2332" t="s">
        <v>89</v>
      </c>
      <c r="O2332" s="21" t="s">
        <v>58</v>
      </c>
      <c r="P2332" s="21" t="s">
        <v>119</v>
      </c>
      <c r="Q2332" s="20" t="s">
        <v>728</v>
      </c>
      <c r="R2332" s="21" t="s">
        <v>729</v>
      </c>
      <c r="S2332" s="35">
        <v>1</v>
      </c>
      <c r="T2332" s="22">
        <v>1</v>
      </c>
      <c r="U2332" s="20" t="s">
        <v>62</v>
      </c>
      <c r="V2332" s="20">
        <v>45747</v>
      </c>
      <c r="W2332" s="21">
        <v>3</v>
      </c>
      <c r="X2332" s="20">
        <v>45754</v>
      </c>
      <c r="Y2332" s="20">
        <v>45751</v>
      </c>
      <c r="Z2332" s="48">
        <v>4</v>
      </c>
      <c r="AA2332">
        <v>2025</v>
      </c>
      <c r="AB2332" s="45">
        <v>74995</v>
      </c>
      <c r="AC2332" s="45">
        <v>74995</v>
      </c>
      <c r="AI2332" s="10"/>
      <c r="AK2332" s="10"/>
    </row>
    <row r="2333" spans="1:37">
      <c r="A2333" t="s">
        <v>45</v>
      </c>
      <c r="B2333" t="s">
        <v>46</v>
      </c>
      <c r="C2333" t="s">
        <v>47</v>
      </c>
      <c r="D2333" t="s">
        <v>2830</v>
      </c>
      <c r="E2333" t="s">
        <v>88</v>
      </c>
      <c r="F2333" t="s">
        <v>79</v>
      </c>
      <c r="G2333" t="s">
        <v>51</v>
      </c>
      <c r="H2333" s="20" t="s">
        <v>52</v>
      </c>
      <c r="I2333" t="s">
        <v>53</v>
      </c>
      <c r="J2333" t="s">
        <v>54</v>
      </c>
      <c r="L2333" t="s">
        <v>55</v>
      </c>
      <c r="M2333" t="s">
        <v>77</v>
      </c>
      <c r="N2333" t="s">
        <v>89</v>
      </c>
      <c r="O2333" s="21" t="s">
        <v>58</v>
      </c>
      <c r="P2333" s="21" t="s">
        <v>97</v>
      </c>
      <c r="Q2333" s="20" t="s">
        <v>2601</v>
      </c>
      <c r="R2333" s="21" t="s">
        <v>2602</v>
      </c>
      <c r="S2333" s="35">
        <v>1</v>
      </c>
      <c r="T2333" s="22">
        <v>1</v>
      </c>
      <c r="U2333" s="20" t="s">
        <v>62</v>
      </c>
      <c r="V2333" s="20">
        <v>45747</v>
      </c>
      <c r="W2333" s="21">
        <v>3</v>
      </c>
      <c r="X2333" s="20">
        <v>45754</v>
      </c>
      <c r="Y2333" s="20">
        <v>45749</v>
      </c>
      <c r="Z2333" s="48">
        <v>4</v>
      </c>
      <c r="AA2333">
        <v>2025</v>
      </c>
      <c r="AB2333" s="45">
        <v>64284</v>
      </c>
      <c r="AC2333" s="45">
        <v>64284</v>
      </c>
      <c r="AI2333" s="10"/>
      <c r="AK2333" s="10"/>
    </row>
    <row r="2334" spans="1:37">
      <c r="A2334" t="s">
        <v>45</v>
      </c>
      <c r="B2334" t="s">
        <v>46</v>
      </c>
      <c r="C2334" t="s">
        <v>47</v>
      </c>
      <c r="D2334" t="s">
        <v>2831</v>
      </c>
      <c r="E2334" t="s">
        <v>88</v>
      </c>
      <c r="F2334" t="s">
        <v>79</v>
      </c>
      <c r="G2334" t="s">
        <v>51</v>
      </c>
      <c r="H2334" s="20" t="s">
        <v>52</v>
      </c>
      <c r="I2334" t="s">
        <v>53</v>
      </c>
      <c r="J2334" t="s">
        <v>54</v>
      </c>
      <c r="L2334" t="s">
        <v>55</v>
      </c>
      <c r="M2334" t="s">
        <v>77</v>
      </c>
      <c r="N2334" t="s">
        <v>89</v>
      </c>
      <c r="O2334" s="21" t="s">
        <v>58</v>
      </c>
      <c r="P2334" s="21" t="s">
        <v>90</v>
      </c>
      <c r="Q2334" s="20" t="s">
        <v>1685</v>
      </c>
      <c r="R2334" s="21" t="s">
        <v>1686</v>
      </c>
      <c r="S2334" s="35">
        <v>1</v>
      </c>
      <c r="T2334" s="22">
        <v>1</v>
      </c>
      <c r="U2334" s="20" t="s">
        <v>62</v>
      </c>
      <c r="V2334" s="20">
        <v>45744</v>
      </c>
      <c r="W2334" s="21">
        <v>3</v>
      </c>
      <c r="X2334" s="20">
        <v>45754</v>
      </c>
      <c r="Y2334" s="20">
        <v>45751</v>
      </c>
      <c r="Z2334" s="48">
        <v>4</v>
      </c>
      <c r="AA2334">
        <v>2025</v>
      </c>
      <c r="AB2334" s="45">
        <v>63331</v>
      </c>
      <c r="AC2334" s="45">
        <v>63331</v>
      </c>
      <c r="AI2334" s="10"/>
      <c r="AK2334" s="10"/>
    </row>
    <row r="2335" spans="1:37">
      <c r="A2335" t="s">
        <v>45</v>
      </c>
      <c r="B2335" t="s">
        <v>46</v>
      </c>
      <c r="C2335" t="s">
        <v>47</v>
      </c>
      <c r="D2335" t="s">
        <v>2832</v>
      </c>
      <c r="E2335" t="s">
        <v>88</v>
      </c>
      <c r="F2335" t="s">
        <v>79</v>
      </c>
      <c r="G2335" t="s">
        <v>51</v>
      </c>
      <c r="H2335" s="20" t="s">
        <v>52</v>
      </c>
      <c r="I2335" t="s">
        <v>53</v>
      </c>
      <c r="J2335" t="s">
        <v>54</v>
      </c>
      <c r="L2335" t="s">
        <v>55</v>
      </c>
      <c r="M2335" t="s">
        <v>77</v>
      </c>
      <c r="N2335" t="s">
        <v>89</v>
      </c>
      <c r="O2335" s="21" t="s">
        <v>58</v>
      </c>
      <c r="P2335" s="21" t="s">
        <v>126</v>
      </c>
      <c r="Q2335" s="20" t="s">
        <v>1746</v>
      </c>
      <c r="R2335" s="21" t="s">
        <v>1747</v>
      </c>
      <c r="S2335" s="35">
        <v>1</v>
      </c>
      <c r="T2335" s="22">
        <v>1</v>
      </c>
      <c r="U2335" s="20" t="s">
        <v>62</v>
      </c>
      <c r="V2335" s="20">
        <v>45744</v>
      </c>
      <c r="W2335" s="21">
        <v>3</v>
      </c>
      <c r="X2335" s="20">
        <v>45751</v>
      </c>
      <c r="Y2335" s="20">
        <v>45749</v>
      </c>
      <c r="Z2335" s="48">
        <v>4</v>
      </c>
      <c r="AA2335">
        <v>2025</v>
      </c>
      <c r="AB2335" s="45">
        <v>19992</v>
      </c>
      <c r="AC2335" s="45">
        <v>19992</v>
      </c>
      <c r="AI2335" s="10"/>
      <c r="AK2335" s="10"/>
    </row>
    <row r="2336" spans="1:37">
      <c r="A2336" t="s">
        <v>45</v>
      </c>
      <c r="B2336" t="s">
        <v>46</v>
      </c>
      <c r="C2336" t="s">
        <v>47</v>
      </c>
      <c r="D2336" t="s">
        <v>2833</v>
      </c>
      <c r="E2336" t="s">
        <v>88</v>
      </c>
      <c r="F2336" t="s">
        <v>79</v>
      </c>
      <c r="G2336" t="s">
        <v>51</v>
      </c>
      <c r="H2336" s="20" t="s">
        <v>52</v>
      </c>
      <c r="I2336" t="s">
        <v>53</v>
      </c>
      <c r="J2336" t="s">
        <v>54</v>
      </c>
      <c r="L2336" t="s">
        <v>55</v>
      </c>
      <c r="M2336" t="s">
        <v>56</v>
      </c>
      <c r="N2336" t="s">
        <v>57</v>
      </c>
      <c r="O2336" s="21" t="s">
        <v>58</v>
      </c>
      <c r="P2336" s="21" t="s">
        <v>64</v>
      </c>
      <c r="Q2336" s="20" t="s">
        <v>1691</v>
      </c>
      <c r="R2336" s="21" t="s">
        <v>1692</v>
      </c>
      <c r="S2336" s="35">
        <v>1</v>
      </c>
      <c r="T2336" s="22">
        <v>1</v>
      </c>
      <c r="U2336" s="20" t="s">
        <v>62</v>
      </c>
      <c r="V2336" s="20">
        <v>45744</v>
      </c>
      <c r="W2336" s="21">
        <v>3</v>
      </c>
      <c r="X2336" s="20">
        <v>45751</v>
      </c>
      <c r="Y2336" s="20">
        <v>45749</v>
      </c>
      <c r="Z2336" s="48">
        <v>4</v>
      </c>
      <c r="AA2336">
        <v>2025</v>
      </c>
      <c r="AB2336" s="45">
        <v>99995</v>
      </c>
      <c r="AC2336" s="45">
        <v>99995</v>
      </c>
      <c r="AI2336" s="10"/>
      <c r="AK2336" s="10"/>
    </row>
    <row r="2337" spans="1:37">
      <c r="A2337" t="s">
        <v>45</v>
      </c>
      <c r="B2337" t="s">
        <v>46</v>
      </c>
      <c r="C2337" t="s">
        <v>47</v>
      </c>
      <c r="D2337" t="s">
        <v>2834</v>
      </c>
      <c r="E2337" t="s">
        <v>88</v>
      </c>
      <c r="F2337" t="s">
        <v>79</v>
      </c>
      <c r="G2337" t="s">
        <v>51</v>
      </c>
      <c r="H2337" s="20" t="s">
        <v>52</v>
      </c>
      <c r="I2337" t="s">
        <v>53</v>
      </c>
      <c r="J2337" t="s">
        <v>54</v>
      </c>
      <c r="L2337" t="s">
        <v>55</v>
      </c>
      <c r="M2337" t="s">
        <v>77</v>
      </c>
      <c r="N2337" t="s">
        <v>89</v>
      </c>
      <c r="O2337" s="21" t="s">
        <v>58</v>
      </c>
      <c r="P2337" s="21" t="s">
        <v>126</v>
      </c>
      <c r="Q2337" s="20" t="s">
        <v>1640</v>
      </c>
      <c r="R2337" s="21" t="s">
        <v>1641</v>
      </c>
      <c r="S2337" s="35">
        <v>1</v>
      </c>
      <c r="T2337" s="22">
        <v>1</v>
      </c>
      <c r="U2337" s="20" t="s">
        <v>62</v>
      </c>
      <c r="V2337" s="20">
        <v>45744</v>
      </c>
      <c r="W2337" s="21">
        <v>3</v>
      </c>
      <c r="X2337" s="20">
        <v>45751</v>
      </c>
      <c r="Y2337" s="20">
        <v>45749</v>
      </c>
      <c r="Z2337" s="48">
        <v>4</v>
      </c>
      <c r="AA2337">
        <v>2025</v>
      </c>
      <c r="AB2337" s="45">
        <v>57330</v>
      </c>
      <c r="AC2337" s="45">
        <v>57330</v>
      </c>
      <c r="AI2337" s="10"/>
      <c r="AK2337" s="10"/>
    </row>
    <row r="2338" spans="1:37">
      <c r="A2338" t="s">
        <v>45</v>
      </c>
      <c r="B2338" t="s">
        <v>46</v>
      </c>
      <c r="C2338" t="s">
        <v>47</v>
      </c>
      <c r="D2338" t="s">
        <v>2835</v>
      </c>
      <c r="E2338" t="s">
        <v>88</v>
      </c>
      <c r="F2338" t="s">
        <v>79</v>
      </c>
      <c r="G2338" t="s">
        <v>51</v>
      </c>
      <c r="H2338" s="20" t="s">
        <v>52</v>
      </c>
      <c r="I2338" t="s">
        <v>53</v>
      </c>
      <c r="J2338" t="s">
        <v>54</v>
      </c>
      <c r="L2338" t="s">
        <v>55</v>
      </c>
      <c r="M2338" t="s">
        <v>56</v>
      </c>
      <c r="N2338" t="s">
        <v>57</v>
      </c>
      <c r="O2338" s="21" t="s">
        <v>58</v>
      </c>
      <c r="P2338" s="21" t="s">
        <v>64</v>
      </c>
      <c r="Q2338" s="20" t="s">
        <v>1052</v>
      </c>
      <c r="R2338" s="21" t="s">
        <v>1053</v>
      </c>
      <c r="S2338" s="35">
        <v>1</v>
      </c>
      <c r="T2338" s="22">
        <v>1</v>
      </c>
      <c r="U2338" s="20" t="s">
        <v>62</v>
      </c>
      <c r="V2338" s="20">
        <v>45744</v>
      </c>
      <c r="W2338" s="21">
        <v>3</v>
      </c>
      <c r="X2338" s="20">
        <v>45754</v>
      </c>
      <c r="Y2338" s="20">
        <v>45749</v>
      </c>
      <c r="Z2338" s="48">
        <v>4</v>
      </c>
      <c r="AA2338">
        <v>2025</v>
      </c>
      <c r="AB2338" s="45">
        <v>53325</v>
      </c>
      <c r="AC2338" s="45">
        <v>53325</v>
      </c>
      <c r="AI2338" s="10"/>
      <c r="AK2338" s="10"/>
    </row>
    <row r="2339" spans="1:37">
      <c r="A2339" t="s">
        <v>45</v>
      </c>
      <c r="B2339" t="s">
        <v>46</v>
      </c>
      <c r="C2339" t="s">
        <v>47</v>
      </c>
      <c r="D2339" t="s">
        <v>2836</v>
      </c>
      <c r="E2339" t="s">
        <v>88</v>
      </c>
      <c r="F2339" t="s">
        <v>79</v>
      </c>
      <c r="G2339" t="s">
        <v>51</v>
      </c>
      <c r="H2339" s="20" t="s">
        <v>52</v>
      </c>
      <c r="I2339" t="s">
        <v>53</v>
      </c>
      <c r="J2339" t="s">
        <v>54</v>
      </c>
      <c r="L2339" t="s">
        <v>55</v>
      </c>
      <c r="M2339" t="s">
        <v>56</v>
      </c>
      <c r="N2339" t="s">
        <v>57</v>
      </c>
      <c r="O2339" s="21" t="s">
        <v>58</v>
      </c>
      <c r="P2339" s="21" t="s">
        <v>64</v>
      </c>
      <c r="Q2339" s="20" t="s">
        <v>518</v>
      </c>
      <c r="R2339" s="21" t="s">
        <v>519</v>
      </c>
      <c r="S2339" s="35">
        <v>1</v>
      </c>
      <c r="T2339" s="22">
        <v>1</v>
      </c>
      <c r="U2339" s="20" t="s">
        <v>62</v>
      </c>
      <c r="V2339" s="20">
        <v>45744</v>
      </c>
      <c r="W2339" s="21">
        <v>3</v>
      </c>
      <c r="X2339" s="20">
        <v>45751</v>
      </c>
      <c r="Y2339" s="20">
        <v>45749</v>
      </c>
      <c r="Z2339" s="48">
        <v>4</v>
      </c>
      <c r="AA2339">
        <v>2025</v>
      </c>
      <c r="AB2339" s="45">
        <v>128565</v>
      </c>
      <c r="AC2339" s="45">
        <v>128565</v>
      </c>
      <c r="AI2339" s="10"/>
      <c r="AK2339" s="10"/>
    </row>
    <row r="2340" spans="1:37">
      <c r="A2340" t="s">
        <v>45</v>
      </c>
      <c r="B2340" t="s">
        <v>46</v>
      </c>
      <c r="C2340" t="s">
        <v>47</v>
      </c>
      <c r="D2340" t="s">
        <v>2837</v>
      </c>
      <c r="E2340" t="s">
        <v>88</v>
      </c>
      <c r="F2340" t="s">
        <v>79</v>
      </c>
      <c r="G2340" t="s">
        <v>51</v>
      </c>
      <c r="H2340" s="20" t="s">
        <v>52</v>
      </c>
      <c r="I2340" t="s">
        <v>53</v>
      </c>
      <c r="J2340" t="s">
        <v>54</v>
      </c>
      <c r="L2340" t="s">
        <v>55</v>
      </c>
      <c r="M2340" t="s">
        <v>77</v>
      </c>
      <c r="N2340" t="s">
        <v>89</v>
      </c>
      <c r="O2340" s="21" t="s">
        <v>58</v>
      </c>
      <c r="P2340" s="21" t="s">
        <v>126</v>
      </c>
      <c r="Q2340" s="20" t="s">
        <v>960</v>
      </c>
      <c r="R2340" s="21" t="s">
        <v>961</v>
      </c>
      <c r="S2340" s="35">
        <v>1</v>
      </c>
      <c r="T2340" s="22">
        <v>1</v>
      </c>
      <c r="U2340" s="20" t="s">
        <v>62</v>
      </c>
      <c r="V2340" s="20">
        <v>45743</v>
      </c>
      <c r="W2340" s="21">
        <v>3</v>
      </c>
      <c r="X2340" s="20">
        <v>45755</v>
      </c>
      <c r="Y2340" s="20">
        <v>45751</v>
      </c>
      <c r="Z2340" s="48">
        <v>4</v>
      </c>
      <c r="AA2340">
        <v>2025</v>
      </c>
      <c r="AB2340" s="45">
        <v>27993</v>
      </c>
      <c r="AC2340" s="45">
        <v>27993</v>
      </c>
      <c r="AI2340" s="10"/>
      <c r="AK2340" s="10"/>
    </row>
    <row r="2341" spans="1:37">
      <c r="A2341" t="s">
        <v>45</v>
      </c>
      <c r="B2341" t="s">
        <v>46</v>
      </c>
      <c r="C2341" t="s">
        <v>47</v>
      </c>
      <c r="D2341" t="s">
        <v>2838</v>
      </c>
      <c r="E2341" t="s">
        <v>88</v>
      </c>
      <c r="F2341" t="s">
        <v>79</v>
      </c>
      <c r="G2341" t="s">
        <v>51</v>
      </c>
      <c r="H2341" s="20" t="s">
        <v>52</v>
      </c>
      <c r="I2341" t="s">
        <v>53</v>
      </c>
      <c r="J2341" t="s">
        <v>54</v>
      </c>
      <c r="L2341" t="s">
        <v>55</v>
      </c>
      <c r="M2341" t="s">
        <v>77</v>
      </c>
      <c r="N2341" t="s">
        <v>89</v>
      </c>
      <c r="O2341" s="21" t="s">
        <v>58</v>
      </c>
      <c r="P2341" s="21" t="s">
        <v>90</v>
      </c>
      <c r="Q2341" s="20" t="s">
        <v>191</v>
      </c>
      <c r="R2341" s="21" t="s">
        <v>192</v>
      </c>
      <c r="S2341" s="35">
        <v>1</v>
      </c>
      <c r="T2341" s="22">
        <v>1</v>
      </c>
      <c r="U2341" s="20" t="s">
        <v>62</v>
      </c>
      <c r="V2341" s="20">
        <v>45743</v>
      </c>
      <c r="W2341" s="21">
        <v>3</v>
      </c>
      <c r="X2341" s="20">
        <v>45751</v>
      </c>
      <c r="Y2341" s="20">
        <v>45749</v>
      </c>
      <c r="Z2341" s="48">
        <v>4</v>
      </c>
      <c r="AA2341">
        <v>2025</v>
      </c>
      <c r="AB2341" s="45">
        <v>107134</v>
      </c>
      <c r="AC2341" s="45">
        <v>107134</v>
      </c>
      <c r="AI2341" s="10"/>
      <c r="AK2341" s="10"/>
    </row>
    <row r="2342" spans="1:37">
      <c r="A2342" t="s">
        <v>45</v>
      </c>
      <c r="B2342" t="s">
        <v>46</v>
      </c>
      <c r="C2342" t="s">
        <v>47</v>
      </c>
      <c r="D2342" t="s">
        <v>2839</v>
      </c>
      <c r="E2342" t="s">
        <v>88</v>
      </c>
      <c r="F2342" t="s">
        <v>79</v>
      </c>
      <c r="G2342" t="s">
        <v>51</v>
      </c>
      <c r="H2342" s="20" t="s">
        <v>52</v>
      </c>
      <c r="I2342" t="s">
        <v>53</v>
      </c>
      <c r="J2342" t="s">
        <v>54</v>
      </c>
      <c r="L2342" t="s">
        <v>55</v>
      </c>
      <c r="M2342" t="s">
        <v>77</v>
      </c>
      <c r="N2342" t="s">
        <v>89</v>
      </c>
      <c r="O2342" s="21" t="s">
        <v>58</v>
      </c>
      <c r="P2342" s="21" t="s">
        <v>119</v>
      </c>
      <c r="Q2342" s="20" t="s">
        <v>728</v>
      </c>
      <c r="R2342" s="21" t="s">
        <v>729</v>
      </c>
      <c r="S2342" s="35">
        <v>1</v>
      </c>
      <c r="T2342" s="22">
        <v>1</v>
      </c>
      <c r="U2342" s="20" t="s">
        <v>62</v>
      </c>
      <c r="V2342" s="20">
        <v>45744</v>
      </c>
      <c r="W2342" s="21">
        <v>3</v>
      </c>
      <c r="X2342" s="20">
        <v>45757</v>
      </c>
      <c r="Y2342" s="20">
        <v>45754</v>
      </c>
      <c r="Z2342" s="48">
        <v>4</v>
      </c>
      <c r="AA2342">
        <v>2025</v>
      </c>
      <c r="AB2342" s="45">
        <v>74995</v>
      </c>
      <c r="AC2342" s="45">
        <v>74995</v>
      </c>
      <c r="AI2342" s="10"/>
      <c r="AK2342" s="10"/>
    </row>
    <row r="2343" spans="1:37">
      <c r="A2343" t="s">
        <v>45</v>
      </c>
      <c r="B2343" t="s">
        <v>46</v>
      </c>
      <c r="C2343" t="s">
        <v>47</v>
      </c>
      <c r="D2343" t="s">
        <v>2840</v>
      </c>
      <c r="E2343" t="s">
        <v>88</v>
      </c>
      <c r="F2343" t="s">
        <v>79</v>
      </c>
      <c r="G2343" t="s">
        <v>51</v>
      </c>
      <c r="H2343" s="20" t="s">
        <v>52</v>
      </c>
      <c r="I2343" t="s">
        <v>53</v>
      </c>
      <c r="J2343" t="s">
        <v>54</v>
      </c>
      <c r="L2343" t="s">
        <v>55</v>
      </c>
      <c r="M2343" t="s">
        <v>56</v>
      </c>
      <c r="N2343" t="s">
        <v>57</v>
      </c>
      <c r="O2343" s="21" t="s">
        <v>58</v>
      </c>
      <c r="P2343" s="21" t="s">
        <v>64</v>
      </c>
      <c r="Q2343" s="20" t="s">
        <v>456</v>
      </c>
      <c r="R2343" s="21" t="s">
        <v>457</v>
      </c>
      <c r="S2343" s="35">
        <v>1</v>
      </c>
      <c r="T2343" s="22">
        <v>1</v>
      </c>
      <c r="U2343" s="20" t="s">
        <v>62</v>
      </c>
      <c r="V2343" s="20">
        <v>45745</v>
      </c>
      <c r="W2343" s="21">
        <v>3</v>
      </c>
      <c r="X2343" s="20">
        <v>45758</v>
      </c>
      <c r="Y2343" s="20">
        <v>45756</v>
      </c>
      <c r="Z2343" s="48">
        <v>4</v>
      </c>
      <c r="AA2343">
        <v>2025</v>
      </c>
      <c r="AB2343" s="45">
        <v>29994</v>
      </c>
      <c r="AC2343" s="45">
        <v>29994</v>
      </c>
      <c r="AI2343" s="10"/>
      <c r="AK2343" s="10"/>
    </row>
    <row r="2344" spans="1:37">
      <c r="A2344" t="s">
        <v>45</v>
      </c>
      <c r="B2344" t="s">
        <v>46</v>
      </c>
      <c r="C2344" t="s">
        <v>47</v>
      </c>
      <c r="D2344" t="s">
        <v>2841</v>
      </c>
      <c r="E2344" t="s">
        <v>88</v>
      </c>
      <c r="F2344" t="s">
        <v>79</v>
      </c>
      <c r="G2344" t="s">
        <v>51</v>
      </c>
      <c r="H2344" s="20" t="s">
        <v>52</v>
      </c>
      <c r="I2344" t="s">
        <v>53</v>
      </c>
      <c r="J2344" t="s">
        <v>54</v>
      </c>
      <c r="L2344" t="s">
        <v>55</v>
      </c>
      <c r="M2344" t="s">
        <v>56</v>
      </c>
      <c r="N2344" t="s">
        <v>57</v>
      </c>
      <c r="O2344" s="21" t="s">
        <v>58</v>
      </c>
      <c r="P2344" s="21" t="s">
        <v>64</v>
      </c>
      <c r="Q2344" s="20" t="s">
        <v>1691</v>
      </c>
      <c r="R2344" s="21" t="s">
        <v>1692</v>
      </c>
      <c r="S2344" s="35">
        <v>1</v>
      </c>
      <c r="T2344" s="22">
        <v>1</v>
      </c>
      <c r="U2344" s="20" t="s">
        <v>62</v>
      </c>
      <c r="V2344" s="20">
        <v>45745</v>
      </c>
      <c r="W2344" s="21">
        <v>3</v>
      </c>
      <c r="X2344" s="20">
        <v>45755</v>
      </c>
      <c r="Y2344" s="20">
        <v>45749</v>
      </c>
      <c r="Z2344" s="48">
        <v>4</v>
      </c>
      <c r="AA2344">
        <v>2025</v>
      </c>
      <c r="AB2344" s="45">
        <v>99995</v>
      </c>
      <c r="AC2344" s="45">
        <v>99995</v>
      </c>
      <c r="AI2344" s="10"/>
      <c r="AK2344" s="10"/>
    </row>
    <row r="2345" spans="1:37">
      <c r="A2345" t="s">
        <v>45</v>
      </c>
      <c r="B2345" t="s">
        <v>46</v>
      </c>
      <c r="C2345" t="s">
        <v>47</v>
      </c>
      <c r="D2345" t="s">
        <v>2842</v>
      </c>
      <c r="E2345" t="s">
        <v>88</v>
      </c>
      <c r="F2345" t="s">
        <v>79</v>
      </c>
      <c r="G2345" t="s">
        <v>51</v>
      </c>
      <c r="H2345" s="20" t="s">
        <v>52</v>
      </c>
      <c r="I2345" t="s">
        <v>53</v>
      </c>
      <c r="J2345" t="s">
        <v>54</v>
      </c>
      <c r="L2345" t="s">
        <v>55</v>
      </c>
      <c r="M2345" t="s">
        <v>56</v>
      </c>
      <c r="N2345" t="s">
        <v>57</v>
      </c>
      <c r="O2345" s="21" t="s">
        <v>58</v>
      </c>
      <c r="P2345" s="21" t="s">
        <v>64</v>
      </c>
      <c r="Q2345" s="20" t="s">
        <v>456</v>
      </c>
      <c r="R2345" s="21" t="s">
        <v>457</v>
      </c>
      <c r="S2345" s="35">
        <v>1</v>
      </c>
      <c r="T2345" s="22">
        <v>1</v>
      </c>
      <c r="U2345" s="20" t="s">
        <v>62</v>
      </c>
      <c r="V2345" s="20">
        <v>45745</v>
      </c>
      <c r="W2345" s="21">
        <v>3</v>
      </c>
      <c r="X2345" s="20">
        <v>45755</v>
      </c>
      <c r="Y2345" s="20">
        <v>45751</v>
      </c>
      <c r="Z2345" s="48">
        <v>4</v>
      </c>
      <c r="AA2345">
        <v>2025</v>
      </c>
      <c r="AB2345" s="45">
        <v>29994</v>
      </c>
      <c r="AC2345" s="45">
        <v>29994</v>
      </c>
      <c r="AI2345" s="10"/>
      <c r="AK2345" s="10"/>
    </row>
    <row r="2346" spans="1:37">
      <c r="A2346" t="s">
        <v>45</v>
      </c>
      <c r="B2346" t="s">
        <v>46</v>
      </c>
      <c r="C2346" t="s">
        <v>47</v>
      </c>
      <c r="D2346" t="s">
        <v>2843</v>
      </c>
      <c r="E2346" t="s">
        <v>88</v>
      </c>
      <c r="F2346" t="s">
        <v>79</v>
      </c>
      <c r="G2346" t="s">
        <v>51</v>
      </c>
      <c r="H2346" s="20" t="s">
        <v>52</v>
      </c>
      <c r="I2346" t="s">
        <v>53</v>
      </c>
      <c r="J2346" t="s">
        <v>54</v>
      </c>
      <c r="L2346" t="s">
        <v>55</v>
      </c>
      <c r="M2346" t="s">
        <v>77</v>
      </c>
      <c r="N2346" t="s">
        <v>89</v>
      </c>
      <c r="O2346" s="21" t="s">
        <v>58</v>
      </c>
      <c r="P2346" s="21" t="s">
        <v>119</v>
      </c>
      <c r="Q2346" s="20" t="s">
        <v>264</v>
      </c>
      <c r="R2346" s="21" t="s">
        <v>265</v>
      </c>
      <c r="S2346" s="35">
        <v>1</v>
      </c>
      <c r="T2346" s="22">
        <v>1</v>
      </c>
      <c r="U2346" s="20" t="s">
        <v>62</v>
      </c>
      <c r="V2346" s="20">
        <v>45745</v>
      </c>
      <c r="W2346" s="21">
        <v>3</v>
      </c>
      <c r="X2346" s="20">
        <v>45754</v>
      </c>
      <c r="Y2346" s="20">
        <v>45749</v>
      </c>
      <c r="Z2346" s="48">
        <v>4</v>
      </c>
      <c r="AA2346">
        <v>2025</v>
      </c>
      <c r="AB2346" s="45">
        <v>67848</v>
      </c>
      <c r="AC2346" s="45">
        <v>67848</v>
      </c>
      <c r="AI2346" s="10"/>
      <c r="AK2346" s="10"/>
    </row>
    <row r="2347" spans="1:37">
      <c r="A2347" t="s">
        <v>45</v>
      </c>
      <c r="B2347" t="s">
        <v>46</v>
      </c>
      <c r="C2347" t="s">
        <v>47</v>
      </c>
      <c r="D2347" t="s">
        <v>2844</v>
      </c>
      <c r="E2347" t="s">
        <v>88</v>
      </c>
      <c r="F2347" t="s">
        <v>79</v>
      </c>
      <c r="G2347" t="s">
        <v>51</v>
      </c>
      <c r="H2347" s="20" t="s">
        <v>52</v>
      </c>
      <c r="I2347" t="s">
        <v>53</v>
      </c>
      <c r="J2347" t="s">
        <v>54</v>
      </c>
      <c r="L2347" t="s">
        <v>55</v>
      </c>
      <c r="M2347" t="s">
        <v>77</v>
      </c>
      <c r="N2347" t="s">
        <v>89</v>
      </c>
      <c r="O2347" s="21" t="s">
        <v>58</v>
      </c>
      <c r="P2347" s="21" t="s">
        <v>126</v>
      </c>
      <c r="Q2347" s="20" t="s">
        <v>960</v>
      </c>
      <c r="R2347" s="21" t="s">
        <v>961</v>
      </c>
      <c r="S2347" s="35">
        <v>1</v>
      </c>
      <c r="T2347" s="22">
        <v>1</v>
      </c>
      <c r="U2347" s="20" t="s">
        <v>62</v>
      </c>
      <c r="V2347" s="20">
        <v>45745</v>
      </c>
      <c r="W2347" s="21">
        <v>3</v>
      </c>
      <c r="X2347" s="20">
        <v>45754</v>
      </c>
      <c r="Y2347" s="20">
        <v>45749</v>
      </c>
      <c r="Z2347" s="48">
        <v>4</v>
      </c>
      <c r="AA2347">
        <v>2025</v>
      </c>
      <c r="AB2347" s="45">
        <v>27993</v>
      </c>
      <c r="AC2347" s="45">
        <v>27993</v>
      </c>
      <c r="AI2347" s="10"/>
      <c r="AK2347" s="10"/>
    </row>
    <row r="2348" spans="1:37">
      <c r="A2348" t="s">
        <v>45</v>
      </c>
      <c r="B2348" t="s">
        <v>46</v>
      </c>
      <c r="C2348" t="s">
        <v>47</v>
      </c>
      <c r="D2348" t="s">
        <v>2845</v>
      </c>
      <c r="E2348" t="s">
        <v>88</v>
      </c>
      <c r="F2348" t="s">
        <v>79</v>
      </c>
      <c r="G2348" t="s">
        <v>51</v>
      </c>
      <c r="H2348" s="20" t="s">
        <v>52</v>
      </c>
      <c r="I2348" t="s">
        <v>53</v>
      </c>
      <c r="J2348" t="s">
        <v>54</v>
      </c>
      <c r="L2348" t="s">
        <v>55</v>
      </c>
      <c r="M2348" t="s">
        <v>56</v>
      </c>
      <c r="N2348" t="s">
        <v>57</v>
      </c>
      <c r="O2348" s="21" t="s">
        <v>58</v>
      </c>
      <c r="P2348" s="21" t="s">
        <v>64</v>
      </c>
      <c r="Q2348" s="20" t="s">
        <v>211</v>
      </c>
      <c r="R2348" s="21" t="s">
        <v>212</v>
      </c>
      <c r="S2348" s="35">
        <v>1</v>
      </c>
      <c r="T2348" s="22">
        <v>1</v>
      </c>
      <c r="U2348" s="20" t="s">
        <v>62</v>
      </c>
      <c r="V2348" s="20">
        <v>45745</v>
      </c>
      <c r="W2348" s="21">
        <v>3</v>
      </c>
      <c r="X2348" s="20">
        <v>45754</v>
      </c>
      <c r="Y2348" s="20">
        <v>45749</v>
      </c>
      <c r="Z2348" s="48">
        <v>4</v>
      </c>
      <c r="AA2348">
        <v>2025</v>
      </c>
      <c r="AB2348" s="45">
        <v>33328</v>
      </c>
      <c r="AC2348" s="45">
        <v>33328</v>
      </c>
      <c r="AI2348" s="10"/>
      <c r="AK2348" s="10"/>
    </row>
    <row r="2349" spans="1:37">
      <c r="A2349" t="s">
        <v>45</v>
      </c>
      <c r="B2349" t="s">
        <v>46</v>
      </c>
      <c r="C2349" t="s">
        <v>47</v>
      </c>
      <c r="D2349" t="s">
        <v>2846</v>
      </c>
      <c r="E2349" t="s">
        <v>88</v>
      </c>
      <c r="F2349" t="s">
        <v>79</v>
      </c>
      <c r="G2349" t="s">
        <v>51</v>
      </c>
      <c r="H2349" s="20" t="s">
        <v>52</v>
      </c>
      <c r="I2349" t="s">
        <v>53</v>
      </c>
      <c r="J2349" t="s">
        <v>54</v>
      </c>
      <c r="L2349" t="s">
        <v>55</v>
      </c>
      <c r="M2349" t="s">
        <v>56</v>
      </c>
      <c r="N2349" t="s">
        <v>57</v>
      </c>
      <c r="O2349" s="21" t="s">
        <v>58</v>
      </c>
      <c r="P2349" s="21" t="s">
        <v>64</v>
      </c>
      <c r="Q2349" s="20" t="s">
        <v>456</v>
      </c>
      <c r="R2349" s="21" t="s">
        <v>457</v>
      </c>
      <c r="S2349" s="35">
        <v>1</v>
      </c>
      <c r="T2349" s="22">
        <v>1</v>
      </c>
      <c r="U2349" s="20" t="s">
        <v>62</v>
      </c>
      <c r="V2349" s="20">
        <v>45745</v>
      </c>
      <c r="W2349" s="21">
        <v>3</v>
      </c>
      <c r="X2349" s="20">
        <v>45754</v>
      </c>
      <c r="Y2349" s="20">
        <v>45749</v>
      </c>
      <c r="Z2349" s="48">
        <v>4</v>
      </c>
      <c r="AA2349">
        <v>2025</v>
      </c>
      <c r="AB2349" s="45">
        <v>29994</v>
      </c>
      <c r="AC2349" s="45">
        <v>29994</v>
      </c>
      <c r="AI2349" s="10"/>
      <c r="AK2349" s="10"/>
    </row>
    <row r="2350" spans="1:37">
      <c r="A2350" t="s">
        <v>45</v>
      </c>
      <c r="B2350" t="s">
        <v>46</v>
      </c>
      <c r="C2350" t="s">
        <v>47</v>
      </c>
      <c r="D2350" t="s">
        <v>2847</v>
      </c>
      <c r="E2350" t="s">
        <v>88</v>
      </c>
      <c r="F2350" t="s">
        <v>79</v>
      </c>
      <c r="G2350" t="s">
        <v>51</v>
      </c>
      <c r="H2350" s="20" t="s">
        <v>52</v>
      </c>
      <c r="I2350" t="s">
        <v>53</v>
      </c>
      <c r="J2350" t="s">
        <v>54</v>
      </c>
      <c r="L2350" t="s">
        <v>55</v>
      </c>
      <c r="M2350" t="s">
        <v>77</v>
      </c>
      <c r="N2350" t="s">
        <v>89</v>
      </c>
      <c r="O2350" s="21" t="s">
        <v>58</v>
      </c>
      <c r="P2350" s="21" t="s">
        <v>90</v>
      </c>
      <c r="Q2350" s="20" t="s">
        <v>300</v>
      </c>
      <c r="R2350" s="21" t="s">
        <v>301</v>
      </c>
      <c r="S2350" s="35">
        <v>1</v>
      </c>
      <c r="T2350" s="22">
        <v>1</v>
      </c>
      <c r="U2350" s="20" t="s">
        <v>62</v>
      </c>
      <c r="V2350" s="20">
        <v>45743</v>
      </c>
      <c r="W2350" s="21">
        <v>3</v>
      </c>
      <c r="X2350" s="20">
        <v>45751</v>
      </c>
      <c r="Y2350" s="20">
        <v>45749</v>
      </c>
      <c r="Z2350" s="48">
        <v>4</v>
      </c>
      <c r="AA2350">
        <v>2025</v>
      </c>
      <c r="AB2350" s="45">
        <v>32495</v>
      </c>
      <c r="AC2350" s="45">
        <v>32495</v>
      </c>
      <c r="AI2350" s="10"/>
      <c r="AK2350" s="10"/>
    </row>
    <row r="2351" spans="1:37">
      <c r="A2351" t="s">
        <v>45</v>
      </c>
      <c r="B2351" t="s">
        <v>46</v>
      </c>
      <c r="C2351" t="s">
        <v>47</v>
      </c>
      <c r="D2351" t="s">
        <v>2848</v>
      </c>
      <c r="E2351" t="s">
        <v>88</v>
      </c>
      <c r="F2351" t="s">
        <v>79</v>
      </c>
      <c r="G2351" t="s">
        <v>51</v>
      </c>
      <c r="H2351" s="20" t="s">
        <v>52</v>
      </c>
      <c r="I2351" t="s">
        <v>53</v>
      </c>
      <c r="J2351" t="s">
        <v>54</v>
      </c>
      <c r="L2351" t="s">
        <v>55</v>
      </c>
      <c r="M2351" t="s">
        <v>77</v>
      </c>
      <c r="N2351" t="s">
        <v>89</v>
      </c>
      <c r="O2351" s="21" t="s">
        <v>58</v>
      </c>
      <c r="P2351" s="21" t="s">
        <v>150</v>
      </c>
      <c r="Q2351" s="20" t="s">
        <v>244</v>
      </c>
      <c r="R2351" s="21" t="s">
        <v>245</v>
      </c>
      <c r="S2351" s="35">
        <v>1</v>
      </c>
      <c r="T2351" s="22">
        <v>1</v>
      </c>
      <c r="U2351" s="20" t="s">
        <v>62</v>
      </c>
      <c r="V2351" s="20">
        <v>45743</v>
      </c>
      <c r="W2351" s="21">
        <v>3</v>
      </c>
      <c r="X2351" s="20">
        <v>45751</v>
      </c>
      <c r="Y2351" s="20">
        <v>45749</v>
      </c>
      <c r="Z2351" s="48">
        <v>4</v>
      </c>
      <c r="AA2351">
        <v>2025</v>
      </c>
      <c r="AB2351" s="45">
        <v>99995</v>
      </c>
      <c r="AC2351" s="45">
        <v>99995</v>
      </c>
      <c r="AI2351" s="10"/>
      <c r="AK2351" s="10"/>
    </row>
    <row r="2352" spans="1:37">
      <c r="A2352" t="s">
        <v>45</v>
      </c>
      <c r="B2352" t="s">
        <v>46</v>
      </c>
      <c r="C2352" t="s">
        <v>47</v>
      </c>
      <c r="D2352" t="s">
        <v>2849</v>
      </c>
      <c r="E2352" t="s">
        <v>88</v>
      </c>
      <c r="F2352" t="s">
        <v>79</v>
      </c>
      <c r="G2352" t="s">
        <v>51</v>
      </c>
      <c r="H2352" s="20" t="s">
        <v>52</v>
      </c>
      <c r="I2352" t="s">
        <v>53</v>
      </c>
      <c r="J2352" t="s">
        <v>54</v>
      </c>
      <c r="L2352" t="s">
        <v>55</v>
      </c>
      <c r="M2352" t="s">
        <v>77</v>
      </c>
      <c r="N2352" t="s">
        <v>89</v>
      </c>
      <c r="O2352" s="21" t="s">
        <v>58</v>
      </c>
      <c r="P2352" s="21" t="s">
        <v>828</v>
      </c>
      <c r="Q2352" s="20" t="s">
        <v>2243</v>
      </c>
      <c r="R2352" s="21" t="s">
        <v>2244</v>
      </c>
      <c r="S2352" s="35">
        <v>1</v>
      </c>
      <c r="T2352" s="22">
        <v>1</v>
      </c>
      <c r="U2352" s="20" t="s">
        <v>62</v>
      </c>
      <c r="V2352" s="20">
        <v>45744</v>
      </c>
      <c r="W2352" s="21">
        <v>3</v>
      </c>
      <c r="X2352" s="20">
        <v>45754</v>
      </c>
      <c r="Y2352" s="20">
        <v>45749</v>
      </c>
      <c r="Z2352" s="48">
        <v>4</v>
      </c>
      <c r="AA2352">
        <v>2025</v>
      </c>
      <c r="AB2352" s="45">
        <v>46662</v>
      </c>
      <c r="AC2352" s="45">
        <v>46662</v>
      </c>
      <c r="AI2352" s="10"/>
      <c r="AK2352" s="10"/>
    </row>
    <row r="2353" spans="1:37">
      <c r="A2353" t="s">
        <v>45</v>
      </c>
      <c r="B2353" t="s">
        <v>46</v>
      </c>
      <c r="C2353" t="s">
        <v>47</v>
      </c>
      <c r="D2353" t="s">
        <v>2850</v>
      </c>
      <c r="E2353" t="s">
        <v>88</v>
      </c>
      <c r="F2353" t="s">
        <v>79</v>
      </c>
      <c r="G2353" t="s">
        <v>51</v>
      </c>
      <c r="H2353" s="20" t="s">
        <v>52</v>
      </c>
      <c r="I2353" t="s">
        <v>53</v>
      </c>
      <c r="J2353" t="s">
        <v>54</v>
      </c>
      <c r="L2353" t="s">
        <v>55</v>
      </c>
      <c r="M2353" t="s">
        <v>77</v>
      </c>
      <c r="N2353" t="s">
        <v>89</v>
      </c>
      <c r="O2353" s="21" t="s">
        <v>58</v>
      </c>
      <c r="P2353" s="21" t="s">
        <v>126</v>
      </c>
      <c r="Q2353" s="20" t="s">
        <v>1621</v>
      </c>
      <c r="R2353" s="21" t="s">
        <v>1622</v>
      </c>
      <c r="S2353" s="35">
        <v>1</v>
      </c>
      <c r="T2353" s="22">
        <v>1</v>
      </c>
      <c r="U2353" s="20" t="s">
        <v>62</v>
      </c>
      <c r="V2353" s="20">
        <v>45745</v>
      </c>
      <c r="W2353" s="21">
        <v>3</v>
      </c>
      <c r="X2353" s="20">
        <v>45754</v>
      </c>
      <c r="Y2353" s="20">
        <v>45749</v>
      </c>
      <c r="Z2353" s="48">
        <v>4</v>
      </c>
      <c r="AA2353">
        <v>2025</v>
      </c>
      <c r="AB2353" s="45">
        <v>39994</v>
      </c>
      <c r="AC2353" s="45">
        <v>39994</v>
      </c>
      <c r="AI2353" s="10"/>
      <c r="AK2353" s="10"/>
    </row>
    <row r="2354" spans="1:37">
      <c r="A2354" t="s">
        <v>45</v>
      </c>
      <c r="B2354" t="s">
        <v>46</v>
      </c>
      <c r="C2354" t="s">
        <v>47</v>
      </c>
      <c r="D2354" t="s">
        <v>2851</v>
      </c>
      <c r="E2354" t="s">
        <v>88</v>
      </c>
      <c r="F2354" t="s">
        <v>79</v>
      </c>
      <c r="G2354" t="s">
        <v>51</v>
      </c>
      <c r="H2354" s="20" t="s">
        <v>52</v>
      </c>
      <c r="I2354" t="s">
        <v>53</v>
      </c>
      <c r="J2354" t="s">
        <v>54</v>
      </c>
      <c r="L2354" t="s">
        <v>55</v>
      </c>
      <c r="M2354" t="s">
        <v>56</v>
      </c>
      <c r="N2354" t="s">
        <v>57</v>
      </c>
      <c r="O2354" s="21" t="s">
        <v>58</v>
      </c>
      <c r="P2354" s="21" t="s">
        <v>64</v>
      </c>
      <c r="Q2354" s="20" t="s">
        <v>211</v>
      </c>
      <c r="R2354" s="21" t="s">
        <v>212</v>
      </c>
      <c r="S2354" s="35">
        <v>1</v>
      </c>
      <c r="T2354" s="22">
        <v>1</v>
      </c>
      <c r="U2354" s="20" t="s">
        <v>62</v>
      </c>
      <c r="V2354" s="20">
        <v>45745</v>
      </c>
      <c r="W2354" s="21">
        <v>3</v>
      </c>
      <c r="X2354" s="20">
        <v>45755</v>
      </c>
      <c r="Y2354" s="20">
        <v>45749</v>
      </c>
      <c r="Z2354" s="48">
        <v>4</v>
      </c>
      <c r="AA2354">
        <v>2025</v>
      </c>
      <c r="AB2354" s="45">
        <v>33328</v>
      </c>
      <c r="AC2354" s="45">
        <v>33328</v>
      </c>
      <c r="AI2354" s="10"/>
      <c r="AK2354" s="10"/>
    </row>
    <row r="2355" spans="1:37">
      <c r="A2355" t="s">
        <v>45</v>
      </c>
      <c r="B2355" t="s">
        <v>46</v>
      </c>
      <c r="C2355" t="s">
        <v>47</v>
      </c>
      <c r="D2355" t="s">
        <v>2852</v>
      </c>
      <c r="E2355" t="s">
        <v>88</v>
      </c>
      <c r="F2355" t="s">
        <v>79</v>
      </c>
      <c r="G2355" t="s">
        <v>51</v>
      </c>
      <c r="H2355" s="20" t="s">
        <v>52</v>
      </c>
      <c r="I2355" t="s">
        <v>53</v>
      </c>
      <c r="J2355" t="s">
        <v>54</v>
      </c>
      <c r="L2355" t="s">
        <v>55</v>
      </c>
      <c r="M2355" t="s">
        <v>77</v>
      </c>
      <c r="N2355" t="s">
        <v>89</v>
      </c>
      <c r="O2355" s="21" t="s">
        <v>58</v>
      </c>
      <c r="P2355" s="21" t="s">
        <v>126</v>
      </c>
      <c r="Q2355" s="20" t="s">
        <v>1746</v>
      </c>
      <c r="R2355" s="21" t="s">
        <v>1747</v>
      </c>
      <c r="S2355" s="35">
        <v>1</v>
      </c>
      <c r="T2355" s="22">
        <v>1</v>
      </c>
      <c r="U2355" s="20" t="s">
        <v>62</v>
      </c>
      <c r="V2355" s="20">
        <v>45745</v>
      </c>
      <c r="W2355" s="21">
        <v>3</v>
      </c>
      <c r="X2355" s="20">
        <v>45754</v>
      </c>
      <c r="Y2355" s="20">
        <v>45749</v>
      </c>
      <c r="Z2355" s="48">
        <v>4</v>
      </c>
      <c r="AA2355">
        <v>2025</v>
      </c>
      <c r="AB2355" s="45">
        <v>19992</v>
      </c>
      <c r="AC2355" s="45">
        <v>19992</v>
      </c>
      <c r="AI2355" s="10"/>
      <c r="AK2355" s="10"/>
    </row>
    <row r="2356" spans="1:37">
      <c r="A2356" t="s">
        <v>45</v>
      </c>
      <c r="B2356" t="s">
        <v>46</v>
      </c>
      <c r="C2356" t="s">
        <v>47</v>
      </c>
      <c r="D2356" t="s">
        <v>2853</v>
      </c>
      <c r="E2356" t="s">
        <v>88</v>
      </c>
      <c r="F2356" t="s">
        <v>79</v>
      </c>
      <c r="G2356" t="s">
        <v>51</v>
      </c>
      <c r="H2356" s="20" t="s">
        <v>52</v>
      </c>
      <c r="I2356" t="s">
        <v>53</v>
      </c>
      <c r="J2356" t="s">
        <v>54</v>
      </c>
      <c r="L2356" t="s">
        <v>55</v>
      </c>
      <c r="M2356" t="s">
        <v>56</v>
      </c>
      <c r="N2356" t="s">
        <v>57</v>
      </c>
      <c r="O2356" s="21" t="s">
        <v>58</v>
      </c>
      <c r="P2356" s="21" t="s">
        <v>64</v>
      </c>
      <c r="Q2356" s="20" t="s">
        <v>410</v>
      </c>
      <c r="R2356" s="21" t="s">
        <v>411</v>
      </c>
      <c r="S2356" s="35">
        <v>1</v>
      </c>
      <c r="T2356" s="22">
        <v>1</v>
      </c>
      <c r="U2356" s="20" t="s">
        <v>62</v>
      </c>
      <c r="V2356" s="20">
        <v>45744</v>
      </c>
      <c r="W2356" s="21">
        <v>3</v>
      </c>
      <c r="X2356" s="20">
        <v>45751</v>
      </c>
      <c r="Y2356" s="20">
        <v>45749</v>
      </c>
      <c r="Z2356" s="48">
        <v>4</v>
      </c>
      <c r="AA2356">
        <v>2025</v>
      </c>
      <c r="AB2356" s="45">
        <v>46660</v>
      </c>
      <c r="AC2356" s="45">
        <v>46660</v>
      </c>
      <c r="AI2356" s="10"/>
      <c r="AK2356" s="10"/>
    </row>
    <row r="2357" spans="1:37">
      <c r="A2357" t="s">
        <v>45</v>
      </c>
      <c r="B2357" t="s">
        <v>46</v>
      </c>
      <c r="C2357" t="s">
        <v>47</v>
      </c>
      <c r="D2357" t="s">
        <v>2854</v>
      </c>
      <c r="E2357" t="s">
        <v>88</v>
      </c>
      <c r="F2357" t="s">
        <v>79</v>
      </c>
      <c r="G2357" t="s">
        <v>51</v>
      </c>
      <c r="H2357" s="20" t="s">
        <v>52</v>
      </c>
      <c r="I2357" t="s">
        <v>53</v>
      </c>
      <c r="J2357" t="s">
        <v>54</v>
      </c>
      <c r="L2357" t="s">
        <v>55</v>
      </c>
      <c r="M2357" t="s">
        <v>77</v>
      </c>
      <c r="N2357" t="s">
        <v>89</v>
      </c>
      <c r="O2357" s="21" t="s">
        <v>58</v>
      </c>
      <c r="P2357" s="21" t="s">
        <v>119</v>
      </c>
      <c r="Q2357" s="20" t="s">
        <v>120</v>
      </c>
      <c r="R2357" s="21" t="s">
        <v>121</v>
      </c>
      <c r="S2357" s="35">
        <v>1</v>
      </c>
      <c r="T2357" s="22">
        <v>1</v>
      </c>
      <c r="U2357" s="20" t="s">
        <v>62</v>
      </c>
      <c r="V2357" s="20">
        <v>45744</v>
      </c>
      <c r="W2357" s="21">
        <v>3</v>
      </c>
      <c r="X2357" s="20">
        <v>45754</v>
      </c>
      <c r="Y2357" s="20">
        <v>45749</v>
      </c>
      <c r="Z2357" s="48">
        <v>4</v>
      </c>
      <c r="AA2357">
        <v>2025</v>
      </c>
      <c r="AB2357" s="45">
        <v>89278</v>
      </c>
      <c r="AC2357" s="45">
        <v>89278</v>
      </c>
      <c r="AI2357" s="10"/>
      <c r="AK2357" s="10"/>
    </row>
    <row r="2358" spans="1:37">
      <c r="A2358" t="s">
        <v>45</v>
      </c>
      <c r="B2358" t="s">
        <v>46</v>
      </c>
      <c r="C2358" t="s">
        <v>47</v>
      </c>
      <c r="D2358" t="s">
        <v>2855</v>
      </c>
      <c r="E2358" t="s">
        <v>88</v>
      </c>
      <c r="F2358" t="s">
        <v>79</v>
      </c>
      <c r="G2358" t="s">
        <v>51</v>
      </c>
      <c r="H2358" s="20" t="s">
        <v>52</v>
      </c>
      <c r="I2358" t="s">
        <v>53</v>
      </c>
      <c r="J2358" t="s">
        <v>54</v>
      </c>
      <c r="L2358" t="s">
        <v>55</v>
      </c>
      <c r="M2358" t="s">
        <v>56</v>
      </c>
      <c r="N2358" t="s">
        <v>57</v>
      </c>
      <c r="O2358" s="21" t="s">
        <v>58</v>
      </c>
      <c r="P2358" s="21" t="s">
        <v>64</v>
      </c>
      <c r="Q2358" s="20" t="s">
        <v>456</v>
      </c>
      <c r="R2358" s="21" t="s">
        <v>457</v>
      </c>
      <c r="S2358" s="35">
        <v>1</v>
      </c>
      <c r="T2358" s="22">
        <v>1</v>
      </c>
      <c r="U2358" s="20" t="s">
        <v>62</v>
      </c>
      <c r="V2358" s="20">
        <v>45745</v>
      </c>
      <c r="W2358" s="21">
        <v>3</v>
      </c>
      <c r="X2358" s="20">
        <v>45757</v>
      </c>
      <c r="Y2358" s="20">
        <v>45751</v>
      </c>
      <c r="Z2358" s="48">
        <v>4</v>
      </c>
      <c r="AA2358">
        <v>2025</v>
      </c>
      <c r="AB2358" s="45">
        <v>29994</v>
      </c>
      <c r="AC2358" s="45">
        <v>29994</v>
      </c>
      <c r="AI2358" s="10"/>
      <c r="AK2358" s="10"/>
    </row>
    <row r="2359" spans="1:37">
      <c r="A2359" t="s">
        <v>45</v>
      </c>
      <c r="B2359" t="s">
        <v>46</v>
      </c>
      <c r="C2359" t="s">
        <v>47</v>
      </c>
      <c r="D2359" t="s">
        <v>2856</v>
      </c>
      <c r="E2359" t="s">
        <v>88</v>
      </c>
      <c r="F2359" t="s">
        <v>79</v>
      </c>
      <c r="G2359" t="s">
        <v>51</v>
      </c>
      <c r="H2359" s="20" t="s">
        <v>52</v>
      </c>
      <c r="I2359" t="s">
        <v>53</v>
      </c>
      <c r="J2359" t="s">
        <v>54</v>
      </c>
      <c r="L2359" t="s">
        <v>55</v>
      </c>
      <c r="M2359" t="s">
        <v>56</v>
      </c>
      <c r="N2359" t="s">
        <v>57</v>
      </c>
      <c r="O2359" s="21" t="s">
        <v>58</v>
      </c>
      <c r="P2359" s="21" t="s">
        <v>64</v>
      </c>
      <c r="Q2359" s="20" t="s">
        <v>230</v>
      </c>
      <c r="R2359" s="21" t="s">
        <v>231</v>
      </c>
      <c r="S2359" s="35">
        <v>1</v>
      </c>
      <c r="T2359" s="22">
        <v>1</v>
      </c>
      <c r="U2359" s="20" t="s">
        <v>62</v>
      </c>
      <c r="V2359" s="20">
        <v>45745</v>
      </c>
      <c r="W2359" s="21">
        <v>3</v>
      </c>
      <c r="X2359" s="20">
        <v>45757</v>
      </c>
      <c r="Y2359" s="20">
        <v>45751</v>
      </c>
      <c r="Z2359" s="48">
        <v>4</v>
      </c>
      <c r="AA2359">
        <v>2025</v>
      </c>
      <c r="AB2359" s="45">
        <v>48659</v>
      </c>
      <c r="AC2359" s="45">
        <v>48659</v>
      </c>
      <c r="AI2359" s="10"/>
      <c r="AK2359" s="10"/>
    </row>
    <row r="2360" spans="1:37">
      <c r="A2360" t="s">
        <v>45</v>
      </c>
      <c r="B2360" t="s">
        <v>46</v>
      </c>
      <c r="C2360" t="s">
        <v>47</v>
      </c>
      <c r="D2360" t="s">
        <v>2857</v>
      </c>
      <c r="E2360" t="s">
        <v>88</v>
      </c>
      <c r="F2360" t="s">
        <v>79</v>
      </c>
      <c r="G2360" t="s">
        <v>51</v>
      </c>
      <c r="H2360" s="20" t="s">
        <v>52</v>
      </c>
      <c r="I2360" t="s">
        <v>53</v>
      </c>
      <c r="J2360" t="s">
        <v>54</v>
      </c>
      <c r="L2360" t="s">
        <v>55</v>
      </c>
      <c r="M2360" t="s">
        <v>77</v>
      </c>
      <c r="N2360" t="s">
        <v>89</v>
      </c>
      <c r="O2360" s="21" t="s">
        <v>58</v>
      </c>
      <c r="P2360" s="21" t="s">
        <v>119</v>
      </c>
      <c r="Q2360" s="20" t="s">
        <v>603</v>
      </c>
      <c r="R2360" s="21" t="s">
        <v>604</v>
      </c>
      <c r="S2360" s="35">
        <v>1</v>
      </c>
      <c r="T2360" s="22">
        <v>1</v>
      </c>
      <c r="U2360" s="20" t="s">
        <v>62</v>
      </c>
      <c r="V2360" s="20">
        <v>45745</v>
      </c>
      <c r="W2360" s="21">
        <v>3</v>
      </c>
      <c r="X2360" s="20">
        <v>45754</v>
      </c>
      <c r="Y2360" s="20">
        <v>45749</v>
      </c>
      <c r="Z2360" s="48">
        <v>4</v>
      </c>
      <c r="AA2360">
        <v>2025</v>
      </c>
      <c r="AB2360" s="45">
        <v>64276</v>
      </c>
      <c r="AC2360" s="45">
        <v>64276</v>
      </c>
      <c r="AI2360" s="10"/>
      <c r="AK2360" s="10"/>
    </row>
    <row r="2361" spans="1:37">
      <c r="A2361" t="s">
        <v>45</v>
      </c>
      <c r="B2361" t="s">
        <v>46</v>
      </c>
      <c r="C2361" t="s">
        <v>47</v>
      </c>
      <c r="D2361" t="s">
        <v>2858</v>
      </c>
      <c r="E2361" t="s">
        <v>88</v>
      </c>
      <c r="F2361" t="s">
        <v>79</v>
      </c>
      <c r="G2361" t="s">
        <v>51</v>
      </c>
      <c r="H2361" s="20" t="s">
        <v>52</v>
      </c>
      <c r="I2361" t="s">
        <v>53</v>
      </c>
      <c r="J2361" t="s">
        <v>54</v>
      </c>
      <c r="L2361" t="s">
        <v>55</v>
      </c>
      <c r="M2361" t="s">
        <v>56</v>
      </c>
      <c r="N2361" t="s">
        <v>57</v>
      </c>
      <c r="O2361" s="21" t="s">
        <v>58</v>
      </c>
      <c r="P2361" s="21" t="s">
        <v>64</v>
      </c>
      <c r="Q2361" s="20" t="s">
        <v>94</v>
      </c>
      <c r="R2361" s="21" t="s">
        <v>95</v>
      </c>
      <c r="S2361" s="35">
        <v>2</v>
      </c>
      <c r="T2361" s="22">
        <v>2</v>
      </c>
      <c r="U2361" s="20" t="s">
        <v>62</v>
      </c>
      <c r="V2361" s="20">
        <v>45745</v>
      </c>
      <c r="W2361" s="21">
        <v>3</v>
      </c>
      <c r="X2361" s="20">
        <v>45754</v>
      </c>
      <c r="Y2361" s="20">
        <v>45749</v>
      </c>
      <c r="Z2361" s="48">
        <v>4</v>
      </c>
      <c r="AA2361">
        <v>2025</v>
      </c>
      <c r="AB2361" s="45">
        <v>59987</v>
      </c>
      <c r="AC2361" s="45">
        <v>59987</v>
      </c>
      <c r="AI2361" s="10"/>
      <c r="AK2361" s="10"/>
    </row>
    <row r="2362" spans="1:37">
      <c r="A2362" t="s">
        <v>45</v>
      </c>
      <c r="B2362" t="s">
        <v>46</v>
      </c>
      <c r="C2362" t="s">
        <v>47</v>
      </c>
      <c r="D2362" t="s">
        <v>2859</v>
      </c>
      <c r="E2362" t="s">
        <v>88</v>
      </c>
      <c r="F2362" t="s">
        <v>79</v>
      </c>
      <c r="G2362" t="s">
        <v>51</v>
      </c>
      <c r="H2362" s="20" t="s">
        <v>52</v>
      </c>
      <c r="I2362" t="s">
        <v>53</v>
      </c>
      <c r="J2362" t="s">
        <v>54</v>
      </c>
      <c r="L2362" t="s">
        <v>55</v>
      </c>
      <c r="M2362" t="s">
        <v>56</v>
      </c>
      <c r="N2362" t="s">
        <v>57</v>
      </c>
      <c r="O2362" s="21" t="s">
        <v>58</v>
      </c>
      <c r="P2362" s="21" t="s">
        <v>64</v>
      </c>
      <c r="Q2362" s="20" t="s">
        <v>230</v>
      </c>
      <c r="R2362" s="21" t="s">
        <v>231</v>
      </c>
      <c r="S2362" s="35">
        <v>2</v>
      </c>
      <c r="T2362" s="22">
        <v>2</v>
      </c>
      <c r="U2362" s="20" t="s">
        <v>62</v>
      </c>
      <c r="V2362" s="20">
        <v>45743</v>
      </c>
      <c r="W2362" s="21">
        <v>3</v>
      </c>
      <c r="X2362" s="20">
        <v>45755</v>
      </c>
      <c r="Y2362" s="20">
        <v>45749</v>
      </c>
      <c r="Z2362" s="48">
        <v>4</v>
      </c>
      <c r="AA2362">
        <v>2025</v>
      </c>
      <c r="AB2362" s="45">
        <v>97319</v>
      </c>
      <c r="AC2362" s="45">
        <v>97319</v>
      </c>
      <c r="AI2362" s="10"/>
      <c r="AK2362" s="10"/>
    </row>
    <row r="2363" spans="1:37">
      <c r="A2363" t="s">
        <v>45</v>
      </c>
      <c r="B2363" t="s">
        <v>46</v>
      </c>
      <c r="C2363" t="s">
        <v>47</v>
      </c>
      <c r="D2363" t="s">
        <v>2860</v>
      </c>
      <c r="E2363" t="s">
        <v>88</v>
      </c>
      <c r="F2363" t="s">
        <v>79</v>
      </c>
      <c r="G2363" t="s">
        <v>51</v>
      </c>
      <c r="H2363" s="20" t="s">
        <v>52</v>
      </c>
      <c r="I2363" t="s">
        <v>53</v>
      </c>
      <c r="J2363" t="s">
        <v>54</v>
      </c>
      <c r="L2363" t="s">
        <v>55</v>
      </c>
      <c r="M2363" t="s">
        <v>77</v>
      </c>
      <c r="N2363" t="s">
        <v>89</v>
      </c>
      <c r="O2363" s="21" t="s">
        <v>58</v>
      </c>
      <c r="P2363" s="21" t="s">
        <v>104</v>
      </c>
      <c r="Q2363" s="20" t="s">
        <v>2453</v>
      </c>
      <c r="R2363" s="21" t="s">
        <v>2454</v>
      </c>
      <c r="S2363" s="35">
        <v>1</v>
      </c>
      <c r="T2363" s="22">
        <v>1</v>
      </c>
      <c r="U2363" s="20" t="s">
        <v>62</v>
      </c>
      <c r="V2363" s="20">
        <v>45743</v>
      </c>
      <c r="W2363" s="21">
        <v>3</v>
      </c>
      <c r="X2363" s="20">
        <v>45754</v>
      </c>
      <c r="Y2363" s="20">
        <v>45751</v>
      </c>
      <c r="Z2363" s="48">
        <v>4</v>
      </c>
      <c r="AA2363">
        <v>2025</v>
      </c>
      <c r="AB2363" s="45">
        <v>79989</v>
      </c>
      <c r="AC2363" s="45">
        <v>79989</v>
      </c>
      <c r="AI2363" s="10"/>
      <c r="AK2363" s="10"/>
    </row>
    <row r="2364" spans="1:37">
      <c r="A2364" t="s">
        <v>45</v>
      </c>
      <c r="B2364" t="s">
        <v>46</v>
      </c>
      <c r="C2364" t="s">
        <v>47</v>
      </c>
      <c r="D2364" t="s">
        <v>2861</v>
      </c>
      <c r="E2364" t="s">
        <v>88</v>
      </c>
      <c r="F2364" t="s">
        <v>79</v>
      </c>
      <c r="G2364" t="s">
        <v>51</v>
      </c>
      <c r="H2364" s="20" t="s">
        <v>52</v>
      </c>
      <c r="I2364" t="s">
        <v>53</v>
      </c>
      <c r="J2364" t="s">
        <v>54</v>
      </c>
      <c r="L2364" t="s">
        <v>55</v>
      </c>
      <c r="M2364" t="s">
        <v>56</v>
      </c>
      <c r="N2364" t="s">
        <v>57</v>
      </c>
      <c r="O2364" s="21" t="s">
        <v>58</v>
      </c>
      <c r="P2364" s="21" t="s">
        <v>207</v>
      </c>
      <c r="Q2364" s="20" t="s">
        <v>2862</v>
      </c>
      <c r="R2364" s="21" t="s">
        <v>2863</v>
      </c>
      <c r="S2364" s="35">
        <v>1</v>
      </c>
      <c r="T2364" s="22">
        <v>1</v>
      </c>
      <c r="U2364" s="20" t="s">
        <v>62</v>
      </c>
      <c r="V2364" s="20">
        <v>45745</v>
      </c>
      <c r="W2364" s="21">
        <v>3</v>
      </c>
      <c r="X2364" s="20">
        <v>45754</v>
      </c>
      <c r="Y2364" s="20">
        <v>45749</v>
      </c>
      <c r="Z2364" s="48">
        <v>4</v>
      </c>
      <c r="AA2364">
        <v>2025</v>
      </c>
      <c r="AB2364" s="45">
        <v>48659</v>
      </c>
      <c r="AC2364" s="45">
        <v>48659</v>
      </c>
      <c r="AI2364" s="10"/>
      <c r="AK2364" s="10"/>
    </row>
    <row r="2365" spans="1:37">
      <c r="A2365" t="s">
        <v>45</v>
      </c>
      <c r="B2365" t="s">
        <v>46</v>
      </c>
      <c r="C2365" t="s">
        <v>47</v>
      </c>
      <c r="D2365" t="s">
        <v>2864</v>
      </c>
      <c r="E2365" t="s">
        <v>88</v>
      </c>
      <c r="F2365" t="s">
        <v>79</v>
      </c>
      <c r="G2365" t="s">
        <v>51</v>
      </c>
      <c r="H2365" s="20" t="s">
        <v>52</v>
      </c>
      <c r="I2365" t="s">
        <v>53</v>
      </c>
      <c r="J2365" t="s">
        <v>54</v>
      </c>
      <c r="L2365" t="s">
        <v>55</v>
      </c>
      <c r="M2365" t="s">
        <v>56</v>
      </c>
      <c r="N2365" t="s">
        <v>57</v>
      </c>
      <c r="O2365" s="21" t="s">
        <v>58</v>
      </c>
      <c r="P2365" s="21" t="s">
        <v>64</v>
      </c>
      <c r="Q2365" s="20" t="s">
        <v>1691</v>
      </c>
      <c r="R2365" s="21" t="s">
        <v>1692</v>
      </c>
      <c r="S2365" s="35">
        <v>1</v>
      </c>
      <c r="T2365" s="22">
        <v>1</v>
      </c>
      <c r="U2365" s="20" t="s">
        <v>62</v>
      </c>
      <c r="V2365" s="20">
        <v>45745</v>
      </c>
      <c r="W2365" s="21">
        <v>3</v>
      </c>
      <c r="X2365" s="20">
        <v>45754</v>
      </c>
      <c r="Y2365" s="20">
        <v>45749</v>
      </c>
      <c r="Z2365" s="48">
        <v>4</v>
      </c>
      <c r="AA2365">
        <v>2025</v>
      </c>
      <c r="AB2365" s="45">
        <v>99995</v>
      </c>
      <c r="AC2365" s="45">
        <v>99995</v>
      </c>
      <c r="AI2365" s="10"/>
      <c r="AK2365" s="10"/>
    </row>
    <row r="2366" spans="1:37">
      <c r="A2366" t="s">
        <v>45</v>
      </c>
      <c r="B2366" t="s">
        <v>46</v>
      </c>
      <c r="C2366" t="s">
        <v>47</v>
      </c>
      <c r="D2366" t="s">
        <v>2865</v>
      </c>
      <c r="E2366" t="s">
        <v>88</v>
      </c>
      <c r="F2366" t="s">
        <v>79</v>
      </c>
      <c r="G2366" t="s">
        <v>51</v>
      </c>
      <c r="H2366" s="20" t="s">
        <v>52</v>
      </c>
      <c r="I2366" t="s">
        <v>53</v>
      </c>
      <c r="J2366" t="s">
        <v>54</v>
      </c>
      <c r="L2366" t="s">
        <v>55</v>
      </c>
      <c r="M2366" t="s">
        <v>77</v>
      </c>
      <c r="N2366" t="s">
        <v>89</v>
      </c>
      <c r="O2366" s="21" t="s">
        <v>58</v>
      </c>
      <c r="P2366" s="21" t="s">
        <v>104</v>
      </c>
      <c r="Q2366" s="20" t="s">
        <v>1926</v>
      </c>
      <c r="R2366" s="21" t="s">
        <v>1927</v>
      </c>
      <c r="S2366" s="35">
        <v>1</v>
      </c>
      <c r="T2366" s="22">
        <v>1</v>
      </c>
      <c r="U2366" s="20" t="s">
        <v>62</v>
      </c>
      <c r="V2366" s="20">
        <v>45743</v>
      </c>
      <c r="W2366" s="21">
        <v>3</v>
      </c>
      <c r="X2366" s="20">
        <v>45754</v>
      </c>
      <c r="Y2366" s="20">
        <v>45751</v>
      </c>
      <c r="Z2366" s="48">
        <v>4</v>
      </c>
      <c r="AA2366">
        <v>2025</v>
      </c>
      <c r="AB2366" s="45">
        <v>186654</v>
      </c>
      <c r="AC2366" s="45">
        <v>186654</v>
      </c>
      <c r="AI2366" s="10"/>
      <c r="AK2366" s="10"/>
    </row>
    <row r="2367" spans="1:37">
      <c r="A2367" t="s">
        <v>45</v>
      </c>
      <c r="B2367" t="s">
        <v>46</v>
      </c>
      <c r="C2367" t="s">
        <v>47</v>
      </c>
      <c r="D2367" t="s">
        <v>2866</v>
      </c>
      <c r="E2367" t="s">
        <v>88</v>
      </c>
      <c r="F2367" t="s">
        <v>79</v>
      </c>
      <c r="G2367" t="s">
        <v>51</v>
      </c>
      <c r="H2367" s="20" t="s">
        <v>52</v>
      </c>
      <c r="I2367" t="s">
        <v>53</v>
      </c>
      <c r="J2367" t="s">
        <v>54</v>
      </c>
      <c r="L2367" t="s">
        <v>55</v>
      </c>
      <c r="M2367" t="s">
        <v>77</v>
      </c>
      <c r="N2367" t="s">
        <v>89</v>
      </c>
      <c r="O2367" s="21" t="s">
        <v>58</v>
      </c>
      <c r="P2367" s="21" t="s">
        <v>126</v>
      </c>
      <c r="Q2367" s="20" t="s">
        <v>1746</v>
      </c>
      <c r="R2367" s="21" t="s">
        <v>1747</v>
      </c>
      <c r="S2367" s="35">
        <v>1</v>
      </c>
      <c r="T2367" s="22">
        <v>1</v>
      </c>
      <c r="U2367" s="20" t="s">
        <v>62</v>
      </c>
      <c r="V2367" s="20">
        <v>45743</v>
      </c>
      <c r="W2367" s="21">
        <v>3</v>
      </c>
      <c r="X2367" s="20">
        <v>45751</v>
      </c>
      <c r="Y2367" s="20">
        <v>45749</v>
      </c>
      <c r="Z2367" s="48">
        <v>4</v>
      </c>
      <c r="AA2367">
        <v>2025</v>
      </c>
      <c r="AB2367" s="45">
        <v>19992</v>
      </c>
      <c r="AC2367" s="45">
        <v>19992</v>
      </c>
      <c r="AI2367" s="10"/>
      <c r="AK2367" s="10"/>
    </row>
    <row r="2368" spans="1:37">
      <c r="A2368" t="s">
        <v>45</v>
      </c>
      <c r="B2368" t="s">
        <v>46</v>
      </c>
      <c r="C2368" t="s">
        <v>47</v>
      </c>
      <c r="D2368" t="s">
        <v>2867</v>
      </c>
      <c r="E2368" t="s">
        <v>88</v>
      </c>
      <c r="F2368" t="s">
        <v>79</v>
      </c>
      <c r="G2368" t="s">
        <v>51</v>
      </c>
      <c r="H2368" s="20" t="s">
        <v>52</v>
      </c>
      <c r="I2368" t="s">
        <v>53</v>
      </c>
      <c r="J2368" t="s">
        <v>54</v>
      </c>
      <c r="L2368" t="s">
        <v>55</v>
      </c>
      <c r="M2368" t="s">
        <v>56</v>
      </c>
      <c r="N2368" t="s">
        <v>57</v>
      </c>
      <c r="O2368" s="21" t="s">
        <v>58</v>
      </c>
      <c r="P2368" s="21" t="s">
        <v>64</v>
      </c>
      <c r="Q2368" s="20" t="s">
        <v>410</v>
      </c>
      <c r="R2368" s="21" t="s">
        <v>411</v>
      </c>
      <c r="S2368" s="35">
        <v>1</v>
      </c>
      <c r="T2368" s="22">
        <v>1</v>
      </c>
      <c r="U2368" s="20" t="s">
        <v>62</v>
      </c>
      <c r="V2368" s="20">
        <v>45745</v>
      </c>
      <c r="W2368" s="21">
        <v>3</v>
      </c>
      <c r="X2368" s="20">
        <v>45754</v>
      </c>
      <c r="Y2368" s="20">
        <v>45749</v>
      </c>
      <c r="Z2368" s="48">
        <v>4</v>
      </c>
      <c r="AA2368">
        <v>2025</v>
      </c>
      <c r="AB2368" s="45">
        <v>46660</v>
      </c>
      <c r="AC2368" s="45">
        <v>46660</v>
      </c>
      <c r="AI2368" s="10"/>
      <c r="AK2368" s="10"/>
    </row>
    <row r="2369" spans="1:37">
      <c r="A2369" t="s">
        <v>45</v>
      </c>
      <c r="B2369" t="s">
        <v>46</v>
      </c>
      <c r="C2369" t="s">
        <v>47</v>
      </c>
      <c r="D2369" t="s">
        <v>2868</v>
      </c>
      <c r="E2369" t="s">
        <v>88</v>
      </c>
      <c r="F2369" t="s">
        <v>79</v>
      </c>
      <c r="G2369" t="s">
        <v>51</v>
      </c>
      <c r="H2369" s="20" t="s">
        <v>52</v>
      </c>
      <c r="I2369" t="s">
        <v>53</v>
      </c>
      <c r="J2369" t="s">
        <v>54</v>
      </c>
      <c r="L2369" t="s">
        <v>55</v>
      </c>
      <c r="M2369" t="s">
        <v>77</v>
      </c>
      <c r="N2369" t="s">
        <v>89</v>
      </c>
      <c r="O2369" s="21" t="s">
        <v>58</v>
      </c>
      <c r="P2369" s="21" t="s">
        <v>366</v>
      </c>
      <c r="Q2369" s="20" t="s">
        <v>2682</v>
      </c>
      <c r="R2369" s="21" t="s">
        <v>2683</v>
      </c>
      <c r="S2369" s="35">
        <v>1</v>
      </c>
      <c r="T2369" s="22">
        <v>1</v>
      </c>
      <c r="U2369" s="20" t="s">
        <v>62</v>
      </c>
      <c r="V2369" s="20">
        <v>45745</v>
      </c>
      <c r="W2369" s="21">
        <v>3</v>
      </c>
      <c r="X2369" s="20">
        <v>45754</v>
      </c>
      <c r="Y2369" s="20">
        <v>45749</v>
      </c>
      <c r="Z2369" s="48">
        <v>4</v>
      </c>
      <c r="AA2369">
        <v>2025</v>
      </c>
      <c r="AB2369" s="45">
        <v>63325</v>
      </c>
      <c r="AC2369" s="45">
        <v>63325</v>
      </c>
      <c r="AI2369" s="10"/>
      <c r="AK2369" s="10"/>
    </row>
    <row r="2370" spans="1:37">
      <c r="A2370" t="s">
        <v>45</v>
      </c>
      <c r="B2370" t="s">
        <v>46</v>
      </c>
      <c r="C2370" t="s">
        <v>47</v>
      </c>
      <c r="D2370" t="s">
        <v>2869</v>
      </c>
      <c r="E2370" t="s">
        <v>88</v>
      </c>
      <c r="F2370" t="s">
        <v>79</v>
      </c>
      <c r="G2370" t="s">
        <v>51</v>
      </c>
      <c r="H2370" s="20" t="s">
        <v>52</v>
      </c>
      <c r="I2370" t="s">
        <v>53</v>
      </c>
      <c r="J2370" t="s">
        <v>54</v>
      </c>
      <c r="L2370" t="s">
        <v>55</v>
      </c>
      <c r="M2370" t="s">
        <v>77</v>
      </c>
      <c r="N2370" t="s">
        <v>89</v>
      </c>
      <c r="O2370" s="21" t="s">
        <v>58</v>
      </c>
      <c r="P2370" s="21" t="s">
        <v>97</v>
      </c>
      <c r="Q2370" s="20" t="s">
        <v>2870</v>
      </c>
      <c r="R2370" s="21" t="s">
        <v>2871</v>
      </c>
      <c r="S2370" s="35">
        <v>1</v>
      </c>
      <c r="T2370" s="22">
        <v>1</v>
      </c>
      <c r="U2370" s="20" t="s">
        <v>62</v>
      </c>
      <c r="V2370" s="20">
        <v>45745</v>
      </c>
      <c r="W2370" s="21">
        <v>3</v>
      </c>
      <c r="X2370" s="20">
        <v>45754</v>
      </c>
      <c r="Y2370" s="20">
        <v>45749</v>
      </c>
      <c r="Z2370" s="48">
        <v>4</v>
      </c>
      <c r="AA2370">
        <v>2025</v>
      </c>
      <c r="AB2370" s="45">
        <v>64284</v>
      </c>
      <c r="AC2370" s="45">
        <v>64284</v>
      </c>
      <c r="AI2370" s="10"/>
      <c r="AK2370" s="10"/>
    </row>
    <row r="2371" spans="1:37">
      <c r="A2371" t="s">
        <v>45</v>
      </c>
      <c r="B2371" t="s">
        <v>46</v>
      </c>
      <c r="C2371" t="s">
        <v>47</v>
      </c>
      <c r="D2371" t="s">
        <v>2872</v>
      </c>
      <c r="E2371" t="s">
        <v>88</v>
      </c>
      <c r="F2371" t="s">
        <v>79</v>
      </c>
      <c r="G2371" t="s">
        <v>51</v>
      </c>
      <c r="H2371" s="20" t="s">
        <v>52</v>
      </c>
      <c r="I2371" t="s">
        <v>53</v>
      </c>
      <c r="J2371" t="s">
        <v>54</v>
      </c>
      <c r="L2371" t="s">
        <v>55</v>
      </c>
      <c r="M2371" t="s">
        <v>77</v>
      </c>
      <c r="N2371" t="s">
        <v>89</v>
      </c>
      <c r="O2371" s="21" t="s">
        <v>58</v>
      </c>
      <c r="P2371" s="21" t="s">
        <v>90</v>
      </c>
      <c r="Q2371" s="20" t="s">
        <v>1071</v>
      </c>
      <c r="R2371" s="21" t="s">
        <v>1072</v>
      </c>
      <c r="S2371" s="35">
        <v>1</v>
      </c>
      <c r="T2371" s="22">
        <v>1</v>
      </c>
      <c r="U2371" s="20" t="s">
        <v>62</v>
      </c>
      <c r="V2371" s="20">
        <v>45745</v>
      </c>
      <c r="W2371" s="21">
        <v>3</v>
      </c>
      <c r="X2371" s="20">
        <v>45754</v>
      </c>
      <c r="Y2371" s="20">
        <v>45749</v>
      </c>
      <c r="Z2371" s="48">
        <v>4</v>
      </c>
      <c r="AA2371">
        <v>2025</v>
      </c>
      <c r="AB2371" s="45">
        <v>126656</v>
      </c>
      <c r="AC2371" s="45">
        <v>126656</v>
      </c>
      <c r="AI2371" s="10"/>
      <c r="AK2371" s="10"/>
    </row>
    <row r="2372" spans="1:37">
      <c r="A2372" t="s">
        <v>45</v>
      </c>
      <c r="B2372" t="s">
        <v>46</v>
      </c>
      <c r="C2372" t="s">
        <v>47</v>
      </c>
      <c r="D2372" t="s">
        <v>2873</v>
      </c>
      <c r="E2372" t="s">
        <v>88</v>
      </c>
      <c r="F2372" t="s">
        <v>79</v>
      </c>
      <c r="G2372" t="s">
        <v>51</v>
      </c>
      <c r="H2372" s="20" t="s">
        <v>52</v>
      </c>
      <c r="I2372" t="s">
        <v>53</v>
      </c>
      <c r="J2372" t="s">
        <v>54</v>
      </c>
      <c r="L2372" t="s">
        <v>55</v>
      </c>
      <c r="M2372" t="s">
        <v>77</v>
      </c>
      <c r="N2372" t="s">
        <v>89</v>
      </c>
      <c r="O2372" s="21" t="s">
        <v>58</v>
      </c>
      <c r="P2372" s="21" t="s">
        <v>150</v>
      </c>
      <c r="Q2372" s="20" t="s">
        <v>244</v>
      </c>
      <c r="R2372" s="21" t="s">
        <v>245</v>
      </c>
      <c r="S2372" s="35">
        <v>1</v>
      </c>
      <c r="T2372" s="22">
        <v>1</v>
      </c>
      <c r="U2372" s="20" t="s">
        <v>62</v>
      </c>
      <c r="V2372" s="20">
        <v>45745</v>
      </c>
      <c r="W2372" s="21">
        <v>3</v>
      </c>
      <c r="X2372" s="20">
        <v>45748</v>
      </c>
      <c r="Y2372" s="20">
        <v>45749</v>
      </c>
      <c r="Z2372" s="48">
        <v>4</v>
      </c>
      <c r="AA2372">
        <v>2025</v>
      </c>
      <c r="AB2372" s="45">
        <v>99995</v>
      </c>
      <c r="AC2372" s="45">
        <v>99995</v>
      </c>
      <c r="AI2372" s="10"/>
      <c r="AK2372" s="10"/>
    </row>
    <row r="2373" spans="1:37">
      <c r="A2373" t="s">
        <v>45</v>
      </c>
      <c r="B2373" t="s">
        <v>46</v>
      </c>
      <c r="C2373" t="s">
        <v>47</v>
      </c>
      <c r="D2373" t="s">
        <v>2874</v>
      </c>
      <c r="E2373" t="s">
        <v>88</v>
      </c>
      <c r="F2373" t="s">
        <v>79</v>
      </c>
      <c r="G2373" t="s">
        <v>51</v>
      </c>
      <c r="H2373" s="20" t="s">
        <v>52</v>
      </c>
      <c r="I2373" t="s">
        <v>53</v>
      </c>
      <c r="J2373" t="s">
        <v>54</v>
      </c>
      <c r="L2373" t="s">
        <v>55</v>
      </c>
      <c r="M2373" t="s">
        <v>56</v>
      </c>
      <c r="N2373" t="s">
        <v>57</v>
      </c>
      <c r="O2373" s="21" t="s">
        <v>58</v>
      </c>
      <c r="P2373" s="21" t="s">
        <v>64</v>
      </c>
      <c r="Q2373" s="20" t="s">
        <v>410</v>
      </c>
      <c r="R2373" s="21" t="s">
        <v>411</v>
      </c>
      <c r="S2373" s="35">
        <v>1</v>
      </c>
      <c r="T2373" s="22">
        <v>1</v>
      </c>
      <c r="U2373" s="20" t="s">
        <v>62</v>
      </c>
      <c r="V2373" s="20">
        <v>45745</v>
      </c>
      <c r="W2373" s="21">
        <v>3</v>
      </c>
      <c r="X2373" s="20">
        <v>45754</v>
      </c>
      <c r="Y2373" s="20">
        <v>45749</v>
      </c>
      <c r="Z2373" s="48">
        <v>4</v>
      </c>
      <c r="AA2373">
        <v>2025</v>
      </c>
      <c r="AB2373" s="45">
        <v>46660</v>
      </c>
      <c r="AC2373" s="45">
        <v>46660</v>
      </c>
      <c r="AI2373" s="10"/>
      <c r="AK2373" s="10"/>
    </row>
    <row r="2374" spans="1:37">
      <c r="A2374" t="s">
        <v>45</v>
      </c>
      <c r="B2374" t="s">
        <v>46</v>
      </c>
      <c r="C2374" t="s">
        <v>47</v>
      </c>
      <c r="D2374" t="s">
        <v>2875</v>
      </c>
      <c r="E2374" t="s">
        <v>88</v>
      </c>
      <c r="F2374" t="s">
        <v>79</v>
      </c>
      <c r="G2374" t="s">
        <v>51</v>
      </c>
      <c r="H2374" s="20" t="s">
        <v>52</v>
      </c>
      <c r="I2374" t="s">
        <v>53</v>
      </c>
      <c r="J2374" t="s">
        <v>54</v>
      </c>
      <c r="L2374" t="s">
        <v>55</v>
      </c>
      <c r="M2374" t="s">
        <v>77</v>
      </c>
      <c r="N2374" t="s">
        <v>89</v>
      </c>
      <c r="O2374" s="21" t="s">
        <v>58</v>
      </c>
      <c r="P2374" s="21" t="s">
        <v>90</v>
      </c>
      <c r="Q2374" s="20" t="s">
        <v>214</v>
      </c>
      <c r="R2374" s="21" t="s">
        <v>215</v>
      </c>
      <c r="S2374" s="35">
        <v>1</v>
      </c>
      <c r="T2374" s="22">
        <v>1</v>
      </c>
      <c r="U2374" s="20" t="s">
        <v>62</v>
      </c>
      <c r="V2374" s="20">
        <v>45745</v>
      </c>
      <c r="W2374" s="21">
        <v>3</v>
      </c>
      <c r="X2374" s="20">
        <v>45748</v>
      </c>
      <c r="Y2374" s="20">
        <v>45749</v>
      </c>
      <c r="Z2374" s="48">
        <v>4</v>
      </c>
      <c r="AA2374">
        <v>2025</v>
      </c>
      <c r="AB2374" s="45">
        <v>46660</v>
      </c>
      <c r="AC2374" s="45">
        <v>46660</v>
      </c>
      <c r="AI2374" s="10"/>
      <c r="AK2374" s="10"/>
    </row>
    <row r="2375" spans="1:37">
      <c r="A2375" t="s">
        <v>45</v>
      </c>
      <c r="B2375" t="s">
        <v>46</v>
      </c>
      <c r="C2375" t="s">
        <v>47</v>
      </c>
      <c r="D2375" t="s">
        <v>2876</v>
      </c>
      <c r="E2375" t="s">
        <v>88</v>
      </c>
      <c r="F2375" t="s">
        <v>79</v>
      </c>
      <c r="G2375" t="s">
        <v>51</v>
      </c>
      <c r="H2375" s="20" t="s">
        <v>52</v>
      </c>
      <c r="I2375" t="s">
        <v>53</v>
      </c>
      <c r="J2375" t="s">
        <v>54</v>
      </c>
      <c r="L2375" t="s">
        <v>55</v>
      </c>
      <c r="M2375" t="s">
        <v>77</v>
      </c>
      <c r="N2375" t="s">
        <v>89</v>
      </c>
      <c r="O2375" s="21" t="s">
        <v>58</v>
      </c>
      <c r="P2375" s="21" t="s">
        <v>126</v>
      </c>
      <c r="Q2375" s="20" t="s">
        <v>1746</v>
      </c>
      <c r="R2375" s="21" t="s">
        <v>1747</v>
      </c>
      <c r="S2375" s="35">
        <v>1</v>
      </c>
      <c r="T2375" s="22">
        <v>1</v>
      </c>
      <c r="U2375" s="20" t="s">
        <v>62</v>
      </c>
      <c r="V2375" s="20">
        <v>45743</v>
      </c>
      <c r="W2375" s="21">
        <v>3</v>
      </c>
      <c r="X2375" s="20">
        <v>45751</v>
      </c>
      <c r="Y2375" s="20">
        <v>45749</v>
      </c>
      <c r="Z2375" s="48">
        <v>4</v>
      </c>
      <c r="AA2375">
        <v>2025</v>
      </c>
      <c r="AB2375" s="45">
        <v>19992</v>
      </c>
      <c r="AC2375" s="45">
        <v>19992</v>
      </c>
      <c r="AI2375" s="10"/>
      <c r="AK2375" s="10"/>
    </row>
    <row r="2376" spans="1:37">
      <c r="A2376" t="s">
        <v>45</v>
      </c>
      <c r="B2376" t="s">
        <v>46</v>
      </c>
      <c r="C2376" t="s">
        <v>47</v>
      </c>
      <c r="D2376" t="s">
        <v>2877</v>
      </c>
      <c r="E2376" t="s">
        <v>88</v>
      </c>
      <c r="F2376" t="s">
        <v>79</v>
      </c>
      <c r="G2376" t="s">
        <v>51</v>
      </c>
      <c r="H2376" s="20" t="s">
        <v>52</v>
      </c>
      <c r="I2376" t="s">
        <v>53</v>
      </c>
      <c r="J2376" t="s">
        <v>54</v>
      </c>
      <c r="L2376" t="s">
        <v>55</v>
      </c>
      <c r="M2376" t="s">
        <v>77</v>
      </c>
      <c r="N2376" t="s">
        <v>89</v>
      </c>
      <c r="O2376" s="21" t="s">
        <v>58</v>
      </c>
      <c r="P2376" s="21" t="s">
        <v>126</v>
      </c>
      <c r="Q2376" s="20" t="s">
        <v>960</v>
      </c>
      <c r="R2376" s="21" t="s">
        <v>961</v>
      </c>
      <c r="S2376" s="35">
        <v>1</v>
      </c>
      <c r="T2376" s="22">
        <v>1</v>
      </c>
      <c r="U2376" s="20" t="s">
        <v>62</v>
      </c>
      <c r="V2376" s="20">
        <v>45745</v>
      </c>
      <c r="W2376" s="21">
        <v>3</v>
      </c>
      <c r="X2376" s="20">
        <v>45754</v>
      </c>
      <c r="Y2376" s="20">
        <v>45749</v>
      </c>
      <c r="Z2376" s="48">
        <v>4</v>
      </c>
      <c r="AA2376">
        <v>2025</v>
      </c>
      <c r="AB2376" s="45">
        <v>27993</v>
      </c>
      <c r="AC2376" s="45">
        <v>27993</v>
      </c>
      <c r="AI2376" s="10"/>
      <c r="AK2376" s="10"/>
    </row>
    <row r="2377" spans="1:37">
      <c r="A2377" t="s">
        <v>45</v>
      </c>
      <c r="B2377" t="s">
        <v>46</v>
      </c>
      <c r="C2377" t="s">
        <v>47</v>
      </c>
      <c r="D2377" t="s">
        <v>2878</v>
      </c>
      <c r="E2377" t="s">
        <v>88</v>
      </c>
      <c r="F2377" t="s">
        <v>79</v>
      </c>
      <c r="G2377" t="s">
        <v>51</v>
      </c>
      <c r="H2377" s="20" t="s">
        <v>52</v>
      </c>
      <c r="I2377" t="s">
        <v>53</v>
      </c>
      <c r="J2377" t="s">
        <v>54</v>
      </c>
      <c r="L2377" t="s">
        <v>55</v>
      </c>
      <c r="M2377" t="s">
        <v>56</v>
      </c>
      <c r="N2377" t="s">
        <v>57</v>
      </c>
      <c r="O2377" s="21" t="s">
        <v>58</v>
      </c>
      <c r="P2377" s="21" t="s">
        <v>64</v>
      </c>
      <c r="Q2377" s="20" t="s">
        <v>410</v>
      </c>
      <c r="R2377" s="21" t="s">
        <v>411</v>
      </c>
      <c r="S2377" s="35">
        <v>1</v>
      </c>
      <c r="T2377" s="22">
        <v>1</v>
      </c>
      <c r="U2377" s="20" t="s">
        <v>62</v>
      </c>
      <c r="V2377" s="20">
        <v>45745</v>
      </c>
      <c r="W2377" s="21">
        <v>3</v>
      </c>
      <c r="X2377" s="20">
        <v>45754</v>
      </c>
      <c r="Y2377" s="20">
        <v>45749</v>
      </c>
      <c r="Z2377" s="48">
        <v>4</v>
      </c>
      <c r="AA2377">
        <v>2025</v>
      </c>
      <c r="AB2377" s="45">
        <v>46660</v>
      </c>
      <c r="AC2377" s="45">
        <v>46660</v>
      </c>
      <c r="AI2377" s="10"/>
      <c r="AK2377" s="10"/>
    </row>
    <row r="2378" spans="1:37">
      <c r="A2378" t="s">
        <v>45</v>
      </c>
      <c r="B2378" t="s">
        <v>46</v>
      </c>
      <c r="C2378" t="s">
        <v>47</v>
      </c>
      <c r="D2378" t="s">
        <v>2879</v>
      </c>
      <c r="E2378" t="s">
        <v>88</v>
      </c>
      <c r="F2378" t="s">
        <v>79</v>
      </c>
      <c r="G2378" t="s">
        <v>51</v>
      </c>
      <c r="H2378" s="20" t="s">
        <v>52</v>
      </c>
      <c r="I2378" t="s">
        <v>53</v>
      </c>
      <c r="J2378" t="s">
        <v>54</v>
      </c>
      <c r="L2378" t="s">
        <v>55</v>
      </c>
      <c r="M2378" t="s">
        <v>77</v>
      </c>
      <c r="N2378" t="s">
        <v>89</v>
      </c>
      <c r="O2378" s="21" t="s">
        <v>58</v>
      </c>
      <c r="P2378" s="21" t="s">
        <v>90</v>
      </c>
      <c r="Q2378" s="20" t="s">
        <v>344</v>
      </c>
      <c r="R2378" s="21" t="s">
        <v>345</v>
      </c>
      <c r="S2378" s="35">
        <v>1</v>
      </c>
      <c r="T2378" s="22">
        <v>1</v>
      </c>
      <c r="U2378" s="20" t="s">
        <v>62</v>
      </c>
      <c r="V2378" s="20">
        <v>45744</v>
      </c>
      <c r="W2378" s="21">
        <v>3</v>
      </c>
      <c r="X2378" s="20">
        <v>45751</v>
      </c>
      <c r="Y2378" s="20">
        <v>45749</v>
      </c>
      <c r="Z2378" s="48">
        <v>4</v>
      </c>
      <c r="AA2378">
        <v>2025</v>
      </c>
      <c r="AB2378" s="45">
        <v>39995</v>
      </c>
      <c r="AC2378" s="45">
        <v>39995</v>
      </c>
      <c r="AI2378" s="10"/>
      <c r="AK2378" s="10"/>
    </row>
    <row r="2379" spans="1:37">
      <c r="A2379" t="s">
        <v>45</v>
      </c>
      <c r="B2379" t="s">
        <v>46</v>
      </c>
      <c r="C2379" t="s">
        <v>47</v>
      </c>
      <c r="D2379" t="s">
        <v>2880</v>
      </c>
      <c r="E2379" t="s">
        <v>88</v>
      </c>
      <c r="F2379" t="s">
        <v>79</v>
      </c>
      <c r="G2379" t="s">
        <v>51</v>
      </c>
      <c r="H2379" s="20" t="s">
        <v>52</v>
      </c>
      <c r="I2379" t="s">
        <v>53</v>
      </c>
      <c r="J2379" t="s">
        <v>54</v>
      </c>
      <c r="L2379" t="s">
        <v>55</v>
      </c>
      <c r="M2379" t="s">
        <v>77</v>
      </c>
      <c r="N2379" t="s">
        <v>89</v>
      </c>
      <c r="O2379" s="21" t="s">
        <v>58</v>
      </c>
      <c r="P2379" s="21" t="s">
        <v>90</v>
      </c>
      <c r="Q2379" s="20" t="s">
        <v>1025</v>
      </c>
      <c r="R2379" s="21" t="s">
        <v>1026</v>
      </c>
      <c r="S2379" s="35">
        <v>1</v>
      </c>
      <c r="T2379" s="22">
        <v>1</v>
      </c>
      <c r="U2379" s="20" t="s">
        <v>62</v>
      </c>
      <c r="V2379" s="20">
        <v>45744</v>
      </c>
      <c r="W2379" s="21">
        <v>3</v>
      </c>
      <c r="X2379" s="20">
        <v>45755</v>
      </c>
      <c r="Y2379" s="20">
        <v>45749</v>
      </c>
      <c r="Z2379" s="48">
        <v>4</v>
      </c>
      <c r="AA2379">
        <v>2025</v>
      </c>
      <c r="AB2379" s="45">
        <v>107134</v>
      </c>
      <c r="AC2379" s="45">
        <v>107134</v>
      </c>
      <c r="AI2379" s="10"/>
      <c r="AK2379" s="10"/>
    </row>
    <row r="2380" spans="1:37">
      <c r="A2380" t="s">
        <v>45</v>
      </c>
      <c r="B2380" t="s">
        <v>46</v>
      </c>
      <c r="C2380" t="s">
        <v>47</v>
      </c>
      <c r="D2380" t="s">
        <v>2881</v>
      </c>
      <c r="E2380" t="s">
        <v>88</v>
      </c>
      <c r="F2380" t="s">
        <v>79</v>
      </c>
      <c r="G2380" t="s">
        <v>51</v>
      </c>
      <c r="H2380" s="20" t="s">
        <v>52</v>
      </c>
      <c r="I2380" t="s">
        <v>53</v>
      </c>
      <c r="J2380" t="s">
        <v>54</v>
      </c>
      <c r="L2380" t="s">
        <v>55</v>
      </c>
      <c r="M2380" t="s">
        <v>77</v>
      </c>
      <c r="N2380" t="s">
        <v>89</v>
      </c>
      <c r="O2380" s="21" t="s">
        <v>58</v>
      </c>
      <c r="P2380" s="21" t="s">
        <v>119</v>
      </c>
      <c r="Q2380" s="20" t="s">
        <v>939</v>
      </c>
      <c r="R2380" s="21" t="s">
        <v>940</v>
      </c>
      <c r="S2380" s="35">
        <v>1</v>
      </c>
      <c r="T2380" s="22">
        <v>1</v>
      </c>
      <c r="U2380" s="20" t="s">
        <v>62</v>
      </c>
      <c r="V2380" s="20">
        <v>45746</v>
      </c>
      <c r="W2380" s="21">
        <v>3</v>
      </c>
      <c r="X2380" s="20">
        <v>45754</v>
      </c>
      <c r="Y2380" s="20">
        <v>45749</v>
      </c>
      <c r="Z2380" s="48">
        <v>4</v>
      </c>
      <c r="AA2380">
        <v>2025</v>
      </c>
      <c r="AB2380" s="45">
        <v>89278</v>
      </c>
      <c r="AC2380" s="45">
        <v>89278</v>
      </c>
      <c r="AI2380" s="10"/>
      <c r="AK2380" s="10"/>
    </row>
    <row r="2381" spans="1:37">
      <c r="A2381" t="s">
        <v>45</v>
      </c>
      <c r="B2381" t="s">
        <v>46</v>
      </c>
      <c r="C2381" t="s">
        <v>47</v>
      </c>
      <c r="D2381" t="s">
        <v>2882</v>
      </c>
      <c r="E2381" t="s">
        <v>88</v>
      </c>
      <c r="F2381" t="s">
        <v>79</v>
      </c>
      <c r="G2381" t="s">
        <v>51</v>
      </c>
      <c r="H2381" s="20" t="s">
        <v>52</v>
      </c>
      <c r="I2381" t="s">
        <v>53</v>
      </c>
      <c r="J2381" t="s">
        <v>54</v>
      </c>
      <c r="L2381" t="s">
        <v>55</v>
      </c>
      <c r="M2381" t="s">
        <v>77</v>
      </c>
      <c r="N2381" t="s">
        <v>89</v>
      </c>
      <c r="O2381" s="21" t="s">
        <v>58</v>
      </c>
      <c r="P2381" s="21" t="s">
        <v>90</v>
      </c>
      <c r="Q2381" s="20" t="s">
        <v>191</v>
      </c>
      <c r="R2381" s="21" t="s">
        <v>192</v>
      </c>
      <c r="S2381" s="35">
        <v>1</v>
      </c>
      <c r="T2381" s="22">
        <v>1</v>
      </c>
      <c r="U2381" s="20" t="s">
        <v>62</v>
      </c>
      <c r="V2381" s="20">
        <v>45744</v>
      </c>
      <c r="W2381" s="21">
        <v>3</v>
      </c>
      <c r="X2381" s="20">
        <v>45751</v>
      </c>
      <c r="Y2381" s="20">
        <v>45749</v>
      </c>
      <c r="Z2381" s="48">
        <v>4</v>
      </c>
      <c r="AA2381">
        <v>2025</v>
      </c>
      <c r="AB2381" s="45">
        <v>107134</v>
      </c>
      <c r="AC2381" s="45">
        <v>107134</v>
      </c>
      <c r="AI2381" s="10"/>
      <c r="AK2381" s="10"/>
    </row>
    <row r="2382" spans="1:37">
      <c r="A2382" t="s">
        <v>45</v>
      </c>
      <c r="B2382" t="s">
        <v>46</v>
      </c>
      <c r="C2382" t="s">
        <v>47</v>
      </c>
      <c r="D2382" t="s">
        <v>2883</v>
      </c>
      <c r="E2382" t="s">
        <v>88</v>
      </c>
      <c r="F2382" t="s">
        <v>79</v>
      </c>
      <c r="G2382" t="s">
        <v>51</v>
      </c>
      <c r="H2382" s="20" t="s">
        <v>52</v>
      </c>
      <c r="I2382" t="s">
        <v>53</v>
      </c>
      <c r="J2382" t="s">
        <v>54</v>
      </c>
      <c r="L2382" t="s">
        <v>55</v>
      </c>
      <c r="M2382" t="s">
        <v>77</v>
      </c>
      <c r="N2382" t="s">
        <v>89</v>
      </c>
      <c r="O2382" s="21" t="s">
        <v>58</v>
      </c>
      <c r="P2382" s="21" t="s">
        <v>126</v>
      </c>
      <c r="Q2382" s="20" t="s">
        <v>960</v>
      </c>
      <c r="R2382" s="21" t="s">
        <v>961</v>
      </c>
      <c r="S2382" s="35">
        <v>1</v>
      </c>
      <c r="T2382" s="22">
        <v>1</v>
      </c>
      <c r="U2382" s="20" t="s">
        <v>62</v>
      </c>
      <c r="V2382" s="20">
        <v>45746</v>
      </c>
      <c r="W2382" s="21">
        <v>3</v>
      </c>
      <c r="X2382" s="20">
        <v>45754</v>
      </c>
      <c r="Y2382" s="20">
        <v>45749</v>
      </c>
      <c r="Z2382" s="48">
        <v>4</v>
      </c>
      <c r="AA2382">
        <v>2025</v>
      </c>
      <c r="AB2382" s="45">
        <v>27993</v>
      </c>
      <c r="AC2382" s="45">
        <v>27993</v>
      </c>
      <c r="AI2382" s="10"/>
      <c r="AK2382" s="10"/>
    </row>
    <row r="2383" spans="1:37">
      <c r="A2383" t="s">
        <v>45</v>
      </c>
      <c r="B2383" t="s">
        <v>46</v>
      </c>
      <c r="C2383" t="s">
        <v>47</v>
      </c>
      <c r="D2383" t="s">
        <v>2884</v>
      </c>
      <c r="E2383" t="s">
        <v>88</v>
      </c>
      <c r="F2383" t="s">
        <v>79</v>
      </c>
      <c r="G2383" t="s">
        <v>51</v>
      </c>
      <c r="H2383" s="20" t="s">
        <v>52</v>
      </c>
      <c r="I2383" t="s">
        <v>53</v>
      </c>
      <c r="J2383" t="s">
        <v>54</v>
      </c>
      <c r="L2383" t="s">
        <v>55</v>
      </c>
      <c r="M2383" t="s">
        <v>56</v>
      </c>
      <c r="N2383" t="s">
        <v>57</v>
      </c>
      <c r="O2383" s="21" t="s">
        <v>58</v>
      </c>
      <c r="P2383" s="21" t="s">
        <v>64</v>
      </c>
      <c r="Q2383" s="20" t="s">
        <v>1052</v>
      </c>
      <c r="R2383" s="21" t="s">
        <v>1053</v>
      </c>
      <c r="S2383" s="35">
        <v>1</v>
      </c>
      <c r="T2383" s="22">
        <v>1</v>
      </c>
      <c r="U2383" s="20" t="s">
        <v>62</v>
      </c>
      <c r="V2383" s="20">
        <v>45746</v>
      </c>
      <c r="W2383" s="21">
        <v>3</v>
      </c>
      <c r="X2383" s="20">
        <v>45754</v>
      </c>
      <c r="Y2383" s="20">
        <v>45749</v>
      </c>
      <c r="Z2383" s="48">
        <v>4</v>
      </c>
      <c r="AA2383">
        <v>2025</v>
      </c>
      <c r="AB2383" s="45">
        <v>53325</v>
      </c>
      <c r="AC2383" s="45">
        <v>53325</v>
      </c>
      <c r="AI2383" s="10"/>
      <c r="AK2383" s="10"/>
    </row>
    <row r="2384" spans="1:37">
      <c r="A2384" t="s">
        <v>45</v>
      </c>
      <c r="B2384" t="s">
        <v>46</v>
      </c>
      <c r="C2384" t="s">
        <v>47</v>
      </c>
      <c r="D2384" t="s">
        <v>2885</v>
      </c>
      <c r="E2384" t="s">
        <v>88</v>
      </c>
      <c r="F2384" t="s">
        <v>79</v>
      </c>
      <c r="G2384" t="s">
        <v>51</v>
      </c>
      <c r="H2384" s="20" t="s">
        <v>52</v>
      </c>
      <c r="I2384" t="s">
        <v>53</v>
      </c>
      <c r="J2384" t="s">
        <v>54</v>
      </c>
      <c r="L2384" t="s">
        <v>55</v>
      </c>
      <c r="M2384" t="s">
        <v>77</v>
      </c>
      <c r="N2384" t="s">
        <v>89</v>
      </c>
      <c r="O2384" s="21" t="s">
        <v>58</v>
      </c>
      <c r="P2384" s="21" t="s">
        <v>97</v>
      </c>
      <c r="Q2384" s="20" t="s">
        <v>108</v>
      </c>
      <c r="R2384" s="21" t="s">
        <v>109</v>
      </c>
      <c r="S2384" s="35">
        <v>1</v>
      </c>
      <c r="T2384" s="22">
        <v>1</v>
      </c>
      <c r="U2384" s="20" t="s">
        <v>62</v>
      </c>
      <c r="V2384" s="20">
        <v>45746</v>
      </c>
      <c r="W2384" s="21">
        <v>3</v>
      </c>
      <c r="X2384" s="20">
        <v>45754</v>
      </c>
      <c r="Y2384" s="20">
        <v>45749</v>
      </c>
      <c r="Z2384" s="48">
        <v>4</v>
      </c>
      <c r="AA2384">
        <v>2025</v>
      </c>
      <c r="AB2384" s="45">
        <v>64283</v>
      </c>
      <c r="AC2384" s="45">
        <v>64283</v>
      </c>
      <c r="AI2384" s="10"/>
      <c r="AK2384" s="10"/>
    </row>
    <row r="2385" spans="1:37">
      <c r="A2385" t="s">
        <v>45</v>
      </c>
      <c r="B2385" t="s">
        <v>46</v>
      </c>
      <c r="C2385" t="s">
        <v>47</v>
      </c>
      <c r="D2385" t="s">
        <v>2886</v>
      </c>
      <c r="E2385" t="s">
        <v>88</v>
      </c>
      <c r="F2385" t="s">
        <v>79</v>
      </c>
      <c r="G2385" t="s">
        <v>51</v>
      </c>
      <c r="H2385" s="20" t="s">
        <v>52</v>
      </c>
      <c r="I2385" t="s">
        <v>53</v>
      </c>
      <c r="J2385" t="s">
        <v>54</v>
      </c>
      <c r="L2385" t="s">
        <v>55</v>
      </c>
      <c r="M2385" t="s">
        <v>77</v>
      </c>
      <c r="N2385" t="s">
        <v>89</v>
      </c>
      <c r="O2385" s="21" t="s">
        <v>58</v>
      </c>
      <c r="P2385" s="21" t="s">
        <v>740</v>
      </c>
      <c r="Q2385" s="20" t="s">
        <v>1606</v>
      </c>
      <c r="R2385" s="21" t="s">
        <v>1607</v>
      </c>
      <c r="S2385" s="35">
        <v>1</v>
      </c>
      <c r="T2385" s="22">
        <v>1</v>
      </c>
      <c r="U2385" s="20" t="s">
        <v>62</v>
      </c>
      <c r="V2385" s="20">
        <v>45746</v>
      </c>
      <c r="W2385" s="21">
        <v>3</v>
      </c>
      <c r="X2385" s="20">
        <v>45754</v>
      </c>
      <c r="Y2385" s="20">
        <v>45749</v>
      </c>
      <c r="Z2385" s="48">
        <v>4</v>
      </c>
      <c r="AA2385">
        <v>2025</v>
      </c>
      <c r="AB2385" s="45">
        <v>56658</v>
      </c>
      <c r="AC2385" s="45">
        <v>56658</v>
      </c>
      <c r="AI2385" s="10"/>
      <c r="AK2385" s="10"/>
    </row>
    <row r="2386" spans="1:37">
      <c r="A2386" t="s">
        <v>45</v>
      </c>
      <c r="B2386" t="s">
        <v>46</v>
      </c>
      <c r="C2386" t="s">
        <v>47</v>
      </c>
      <c r="D2386" t="s">
        <v>2887</v>
      </c>
      <c r="E2386" t="s">
        <v>88</v>
      </c>
      <c r="F2386" t="s">
        <v>79</v>
      </c>
      <c r="G2386" t="s">
        <v>51</v>
      </c>
      <c r="H2386" s="20" t="s">
        <v>52</v>
      </c>
      <c r="I2386" t="s">
        <v>53</v>
      </c>
      <c r="J2386" t="s">
        <v>54</v>
      </c>
      <c r="L2386" t="s">
        <v>55</v>
      </c>
      <c r="M2386" t="s">
        <v>77</v>
      </c>
      <c r="N2386" t="s">
        <v>89</v>
      </c>
      <c r="O2386" s="21" t="s">
        <v>58</v>
      </c>
      <c r="P2386" s="21" t="s">
        <v>104</v>
      </c>
      <c r="Q2386" s="20" t="s">
        <v>2888</v>
      </c>
      <c r="R2386" s="21" t="s">
        <v>2889</v>
      </c>
      <c r="S2386" s="35">
        <v>1</v>
      </c>
      <c r="T2386" s="22">
        <v>1</v>
      </c>
      <c r="U2386" s="20" t="s">
        <v>62</v>
      </c>
      <c r="V2386" s="20">
        <v>45746</v>
      </c>
      <c r="W2386" s="21">
        <v>3</v>
      </c>
      <c r="X2386" s="20">
        <v>45754</v>
      </c>
      <c r="Y2386" s="20">
        <v>45749</v>
      </c>
      <c r="Z2386" s="48">
        <v>4</v>
      </c>
      <c r="AA2386">
        <v>2025</v>
      </c>
      <c r="AB2386" s="45">
        <v>96666</v>
      </c>
      <c r="AC2386" s="45">
        <v>96666</v>
      </c>
      <c r="AI2386" s="10"/>
      <c r="AK2386" s="10"/>
    </row>
    <row r="2387" spans="1:37">
      <c r="A2387" t="s">
        <v>45</v>
      </c>
      <c r="B2387" t="s">
        <v>46</v>
      </c>
      <c r="C2387" t="s">
        <v>47</v>
      </c>
      <c r="D2387" t="s">
        <v>2890</v>
      </c>
      <c r="E2387" t="s">
        <v>88</v>
      </c>
      <c r="F2387" t="s">
        <v>79</v>
      </c>
      <c r="G2387" t="s">
        <v>51</v>
      </c>
      <c r="H2387" s="20" t="s">
        <v>52</v>
      </c>
      <c r="I2387" t="s">
        <v>53</v>
      </c>
      <c r="J2387" t="s">
        <v>54</v>
      </c>
      <c r="L2387" t="s">
        <v>55</v>
      </c>
      <c r="M2387" t="s">
        <v>77</v>
      </c>
      <c r="N2387" t="s">
        <v>89</v>
      </c>
      <c r="O2387" s="21" t="s">
        <v>58</v>
      </c>
      <c r="P2387" s="21" t="s">
        <v>150</v>
      </c>
      <c r="Q2387" s="20" t="s">
        <v>268</v>
      </c>
      <c r="R2387" s="21" t="s">
        <v>269</v>
      </c>
      <c r="S2387" s="35">
        <v>1</v>
      </c>
      <c r="T2387" s="22">
        <v>1</v>
      </c>
      <c r="U2387" s="20" t="s">
        <v>62</v>
      </c>
      <c r="V2387" s="20">
        <v>45745</v>
      </c>
      <c r="W2387" s="21">
        <v>3</v>
      </c>
      <c r="X2387" s="20">
        <v>45754</v>
      </c>
      <c r="Y2387" s="20">
        <v>45749</v>
      </c>
      <c r="Z2387" s="48">
        <v>4</v>
      </c>
      <c r="AA2387">
        <v>2025</v>
      </c>
      <c r="AB2387" s="45">
        <v>92849</v>
      </c>
      <c r="AC2387" s="45">
        <v>92849</v>
      </c>
      <c r="AI2387" s="10"/>
      <c r="AK2387" s="10"/>
    </row>
    <row r="2388" spans="1:37">
      <c r="A2388" t="s">
        <v>45</v>
      </c>
      <c r="B2388" t="s">
        <v>46</v>
      </c>
      <c r="C2388" t="s">
        <v>47</v>
      </c>
      <c r="D2388" t="s">
        <v>2891</v>
      </c>
      <c r="E2388" t="s">
        <v>88</v>
      </c>
      <c r="F2388" t="s">
        <v>79</v>
      </c>
      <c r="G2388" t="s">
        <v>51</v>
      </c>
      <c r="H2388" s="20" t="s">
        <v>52</v>
      </c>
      <c r="I2388" t="s">
        <v>53</v>
      </c>
      <c r="J2388" t="s">
        <v>54</v>
      </c>
      <c r="L2388" t="s">
        <v>55</v>
      </c>
      <c r="M2388" t="s">
        <v>56</v>
      </c>
      <c r="N2388" t="s">
        <v>57</v>
      </c>
      <c r="O2388" s="21" t="s">
        <v>58</v>
      </c>
      <c r="P2388" s="21" t="s">
        <v>64</v>
      </c>
      <c r="Q2388" s="20" t="s">
        <v>94</v>
      </c>
      <c r="R2388" s="21" t="s">
        <v>95</v>
      </c>
      <c r="S2388" s="35">
        <v>2</v>
      </c>
      <c r="T2388" s="22">
        <v>2</v>
      </c>
      <c r="U2388" s="20" t="s">
        <v>62</v>
      </c>
      <c r="V2388" s="20">
        <v>45746</v>
      </c>
      <c r="W2388" s="21">
        <v>3</v>
      </c>
      <c r="X2388" s="20">
        <v>45754</v>
      </c>
      <c r="Y2388" s="20">
        <v>45749</v>
      </c>
      <c r="Z2388" s="48">
        <v>4</v>
      </c>
      <c r="AA2388">
        <v>2025</v>
      </c>
      <c r="AB2388" s="45">
        <v>59987</v>
      </c>
      <c r="AC2388" s="45">
        <v>59987</v>
      </c>
      <c r="AI2388" s="10"/>
      <c r="AK2388" s="10"/>
    </row>
    <row r="2389" spans="1:37">
      <c r="A2389" t="s">
        <v>45</v>
      </c>
      <c r="B2389" t="s">
        <v>46</v>
      </c>
      <c r="C2389" t="s">
        <v>47</v>
      </c>
      <c r="D2389" t="s">
        <v>2892</v>
      </c>
      <c r="E2389" t="s">
        <v>88</v>
      </c>
      <c r="F2389" t="s">
        <v>79</v>
      </c>
      <c r="G2389" t="s">
        <v>51</v>
      </c>
      <c r="H2389" s="20" t="s">
        <v>52</v>
      </c>
      <c r="I2389" t="s">
        <v>53</v>
      </c>
      <c r="J2389" t="s">
        <v>54</v>
      </c>
      <c r="L2389" t="s">
        <v>55</v>
      </c>
      <c r="M2389" t="s">
        <v>77</v>
      </c>
      <c r="N2389" t="s">
        <v>89</v>
      </c>
      <c r="O2389" s="21" t="s">
        <v>58</v>
      </c>
      <c r="P2389" s="21" t="s">
        <v>97</v>
      </c>
      <c r="Q2389" s="20" t="s">
        <v>98</v>
      </c>
      <c r="R2389" s="21" t="s">
        <v>99</v>
      </c>
      <c r="S2389" s="35">
        <v>1</v>
      </c>
      <c r="T2389" s="22">
        <v>1</v>
      </c>
      <c r="U2389" s="20" t="s">
        <v>62</v>
      </c>
      <c r="V2389" s="20">
        <v>45746</v>
      </c>
      <c r="W2389" s="21">
        <v>3</v>
      </c>
      <c r="X2389" s="20">
        <v>45754</v>
      </c>
      <c r="Y2389" s="20">
        <v>45749</v>
      </c>
      <c r="Z2389" s="48">
        <v>4</v>
      </c>
      <c r="AA2389">
        <v>2025</v>
      </c>
      <c r="AB2389" s="45">
        <v>39994</v>
      </c>
      <c r="AC2389" s="45">
        <v>39994</v>
      </c>
      <c r="AI2389" s="10"/>
      <c r="AK2389" s="10"/>
    </row>
    <row r="2390" spans="1:37">
      <c r="A2390" t="s">
        <v>45</v>
      </c>
      <c r="B2390" t="s">
        <v>46</v>
      </c>
      <c r="C2390" t="s">
        <v>47</v>
      </c>
      <c r="D2390" t="s">
        <v>2893</v>
      </c>
      <c r="E2390" t="s">
        <v>88</v>
      </c>
      <c r="F2390" t="s">
        <v>79</v>
      </c>
      <c r="G2390" t="s">
        <v>51</v>
      </c>
      <c r="H2390" s="20" t="s">
        <v>52</v>
      </c>
      <c r="I2390" t="s">
        <v>53</v>
      </c>
      <c r="J2390" t="s">
        <v>54</v>
      </c>
      <c r="L2390" t="s">
        <v>55</v>
      </c>
      <c r="M2390" t="s">
        <v>77</v>
      </c>
      <c r="N2390" t="s">
        <v>89</v>
      </c>
      <c r="O2390" s="21" t="s">
        <v>58</v>
      </c>
      <c r="P2390" s="21" t="s">
        <v>126</v>
      </c>
      <c r="Q2390" s="20" t="s">
        <v>2894</v>
      </c>
      <c r="R2390" s="21" t="s">
        <v>2895</v>
      </c>
      <c r="S2390" s="35">
        <v>1</v>
      </c>
      <c r="T2390" s="22">
        <v>1</v>
      </c>
      <c r="U2390" s="20" t="s">
        <v>62</v>
      </c>
      <c r="V2390" s="20">
        <v>45746</v>
      </c>
      <c r="W2390" s="21">
        <v>3</v>
      </c>
      <c r="X2390" s="20">
        <v>45754</v>
      </c>
      <c r="Y2390" s="20">
        <v>45751</v>
      </c>
      <c r="Z2390" s="48">
        <v>4</v>
      </c>
      <c r="AA2390">
        <v>2025</v>
      </c>
      <c r="AB2390" s="45">
        <v>43325</v>
      </c>
      <c r="AC2390" s="45">
        <v>43325</v>
      </c>
      <c r="AI2390" s="10"/>
      <c r="AK2390" s="10"/>
    </row>
    <row r="2391" spans="1:37">
      <c r="A2391" t="s">
        <v>45</v>
      </c>
      <c r="B2391" t="s">
        <v>46</v>
      </c>
      <c r="C2391" t="s">
        <v>47</v>
      </c>
      <c r="D2391" t="s">
        <v>2896</v>
      </c>
      <c r="E2391" t="s">
        <v>88</v>
      </c>
      <c r="F2391" t="s">
        <v>79</v>
      </c>
      <c r="G2391" t="s">
        <v>51</v>
      </c>
      <c r="H2391" s="20" t="s">
        <v>52</v>
      </c>
      <c r="I2391" t="s">
        <v>53</v>
      </c>
      <c r="J2391" t="s">
        <v>54</v>
      </c>
      <c r="L2391" t="s">
        <v>55</v>
      </c>
      <c r="M2391" t="s">
        <v>56</v>
      </c>
      <c r="N2391" t="s">
        <v>57</v>
      </c>
      <c r="O2391" s="21" t="s">
        <v>58</v>
      </c>
      <c r="P2391" s="21" t="s">
        <v>133</v>
      </c>
      <c r="Q2391" s="20" t="s">
        <v>511</v>
      </c>
      <c r="R2391" s="21" t="s">
        <v>512</v>
      </c>
      <c r="S2391" s="35">
        <v>1</v>
      </c>
      <c r="T2391" s="22">
        <v>1</v>
      </c>
      <c r="U2391" s="20" t="s">
        <v>62</v>
      </c>
      <c r="V2391" s="20">
        <v>45746</v>
      </c>
      <c r="W2391" s="21">
        <v>3</v>
      </c>
      <c r="X2391" s="20">
        <v>45754</v>
      </c>
      <c r="Y2391" s="20">
        <v>45749</v>
      </c>
      <c r="Z2391" s="48">
        <v>4</v>
      </c>
      <c r="AA2391">
        <v>2025</v>
      </c>
      <c r="AB2391" s="45">
        <v>39994</v>
      </c>
      <c r="AC2391" s="45">
        <v>39994</v>
      </c>
      <c r="AI2391" s="10"/>
      <c r="AK2391" s="10"/>
    </row>
    <row r="2392" spans="1:37">
      <c r="A2392" t="s">
        <v>45</v>
      </c>
      <c r="B2392" t="s">
        <v>46</v>
      </c>
      <c r="C2392" t="s">
        <v>47</v>
      </c>
      <c r="D2392" t="s">
        <v>2897</v>
      </c>
      <c r="E2392" t="s">
        <v>88</v>
      </c>
      <c r="F2392" t="s">
        <v>79</v>
      </c>
      <c r="G2392" t="s">
        <v>51</v>
      </c>
      <c r="H2392" s="20" t="s">
        <v>52</v>
      </c>
      <c r="I2392" t="s">
        <v>53</v>
      </c>
      <c r="J2392" t="s">
        <v>54</v>
      </c>
      <c r="L2392" t="s">
        <v>55</v>
      </c>
      <c r="M2392" t="s">
        <v>77</v>
      </c>
      <c r="N2392" t="s">
        <v>89</v>
      </c>
      <c r="O2392" s="21" t="s">
        <v>58</v>
      </c>
      <c r="P2392" s="21" t="s">
        <v>159</v>
      </c>
      <c r="Q2392" s="20" t="s">
        <v>160</v>
      </c>
      <c r="R2392" s="21" t="s">
        <v>161</v>
      </c>
      <c r="S2392" s="35">
        <v>1</v>
      </c>
      <c r="T2392" s="22">
        <v>1</v>
      </c>
      <c r="U2392" s="20" t="s">
        <v>62</v>
      </c>
      <c r="V2392" s="20">
        <v>45745</v>
      </c>
      <c r="W2392" s="21">
        <v>3</v>
      </c>
      <c r="X2392" s="20">
        <v>45748</v>
      </c>
      <c r="Y2392" s="20">
        <v>45749</v>
      </c>
      <c r="Z2392" s="48">
        <v>4</v>
      </c>
      <c r="AA2392">
        <v>2025</v>
      </c>
      <c r="AB2392" s="45">
        <v>26658</v>
      </c>
      <c r="AC2392" s="45">
        <v>26658</v>
      </c>
      <c r="AI2392" s="10"/>
      <c r="AK2392" s="10"/>
    </row>
    <row r="2393" spans="1:37">
      <c r="A2393" t="s">
        <v>45</v>
      </c>
      <c r="B2393" t="s">
        <v>46</v>
      </c>
      <c r="C2393" t="s">
        <v>47</v>
      </c>
      <c r="D2393" t="s">
        <v>2898</v>
      </c>
      <c r="E2393" t="s">
        <v>88</v>
      </c>
      <c r="F2393" t="s">
        <v>79</v>
      </c>
      <c r="G2393" t="s">
        <v>51</v>
      </c>
      <c r="H2393" s="20" t="s">
        <v>52</v>
      </c>
      <c r="I2393" t="s">
        <v>53</v>
      </c>
      <c r="J2393" t="s">
        <v>54</v>
      </c>
      <c r="L2393" t="s">
        <v>55</v>
      </c>
      <c r="M2393" t="s">
        <v>56</v>
      </c>
      <c r="N2393" t="s">
        <v>57</v>
      </c>
      <c r="O2393" s="21" t="s">
        <v>58</v>
      </c>
      <c r="P2393" s="21" t="s">
        <v>64</v>
      </c>
      <c r="Q2393" s="20" t="s">
        <v>502</v>
      </c>
      <c r="R2393" s="21" t="s">
        <v>503</v>
      </c>
      <c r="S2393" s="35">
        <v>1</v>
      </c>
      <c r="T2393" s="22">
        <v>1</v>
      </c>
      <c r="U2393" s="20" t="s">
        <v>62</v>
      </c>
      <c r="V2393" s="20">
        <v>45746</v>
      </c>
      <c r="W2393" s="21">
        <v>3</v>
      </c>
      <c r="X2393" s="20">
        <v>45754</v>
      </c>
      <c r="Y2393" s="20">
        <v>45749</v>
      </c>
      <c r="Z2393" s="48">
        <v>4</v>
      </c>
      <c r="AA2393">
        <v>2025</v>
      </c>
      <c r="AB2393" s="45">
        <v>48659</v>
      </c>
      <c r="AC2393" s="45">
        <v>48659</v>
      </c>
      <c r="AI2393" s="10"/>
      <c r="AK2393" s="10"/>
    </row>
    <row r="2394" spans="1:37">
      <c r="A2394" t="s">
        <v>45</v>
      </c>
      <c r="B2394" t="s">
        <v>46</v>
      </c>
      <c r="C2394" t="s">
        <v>47</v>
      </c>
      <c r="D2394" t="s">
        <v>2899</v>
      </c>
      <c r="E2394" t="s">
        <v>88</v>
      </c>
      <c r="F2394" t="s">
        <v>79</v>
      </c>
      <c r="G2394" t="s">
        <v>51</v>
      </c>
      <c r="H2394" s="20" t="s">
        <v>52</v>
      </c>
      <c r="I2394" t="s">
        <v>53</v>
      </c>
      <c r="J2394" t="s">
        <v>54</v>
      </c>
      <c r="L2394" t="s">
        <v>55</v>
      </c>
      <c r="M2394" t="s">
        <v>56</v>
      </c>
      <c r="N2394" t="s">
        <v>57</v>
      </c>
      <c r="O2394" s="21" t="s">
        <v>58</v>
      </c>
      <c r="P2394" s="21" t="s">
        <v>64</v>
      </c>
      <c r="Q2394" s="20" t="s">
        <v>112</v>
      </c>
      <c r="R2394" s="21" t="s">
        <v>113</v>
      </c>
      <c r="S2394" s="35">
        <v>1</v>
      </c>
      <c r="T2394" s="22">
        <v>1</v>
      </c>
      <c r="U2394" s="20" t="s">
        <v>62</v>
      </c>
      <c r="V2394" s="20">
        <v>45746</v>
      </c>
      <c r="W2394" s="21">
        <v>3</v>
      </c>
      <c r="X2394" s="20">
        <v>45754</v>
      </c>
      <c r="Y2394" s="20">
        <v>45749</v>
      </c>
      <c r="Z2394" s="48">
        <v>4</v>
      </c>
      <c r="AA2394">
        <v>2025</v>
      </c>
      <c r="AB2394" s="45">
        <v>36661</v>
      </c>
      <c r="AC2394" s="45">
        <v>36661</v>
      </c>
      <c r="AI2394" s="10"/>
      <c r="AK2394" s="10"/>
    </row>
    <row r="2395" spans="1:37">
      <c r="A2395" t="s">
        <v>45</v>
      </c>
      <c r="B2395" t="s">
        <v>46</v>
      </c>
      <c r="C2395" t="s">
        <v>47</v>
      </c>
      <c r="D2395" t="s">
        <v>2900</v>
      </c>
      <c r="E2395" t="s">
        <v>88</v>
      </c>
      <c r="F2395" t="s">
        <v>79</v>
      </c>
      <c r="G2395" t="s">
        <v>51</v>
      </c>
      <c r="H2395" s="20" t="s">
        <v>52</v>
      </c>
      <c r="I2395" t="s">
        <v>53</v>
      </c>
      <c r="J2395" t="s">
        <v>54</v>
      </c>
      <c r="L2395" t="s">
        <v>55</v>
      </c>
      <c r="M2395" t="s">
        <v>77</v>
      </c>
      <c r="N2395" t="s">
        <v>89</v>
      </c>
      <c r="O2395" s="21" t="s">
        <v>58</v>
      </c>
      <c r="P2395" s="21" t="s">
        <v>740</v>
      </c>
      <c r="Q2395" s="20" t="s">
        <v>741</v>
      </c>
      <c r="R2395" s="21" t="s">
        <v>742</v>
      </c>
      <c r="S2395" s="35">
        <v>1</v>
      </c>
      <c r="T2395" s="22">
        <v>1</v>
      </c>
      <c r="U2395" s="20" t="s">
        <v>62</v>
      </c>
      <c r="V2395" s="20">
        <v>45746</v>
      </c>
      <c r="W2395" s="21">
        <v>3</v>
      </c>
      <c r="X2395" s="20">
        <v>45754</v>
      </c>
      <c r="Y2395" s="20">
        <v>45749</v>
      </c>
      <c r="Z2395" s="48">
        <v>4</v>
      </c>
      <c r="AA2395">
        <v>2025</v>
      </c>
      <c r="AB2395" s="45">
        <v>59995</v>
      </c>
      <c r="AC2395" s="45">
        <v>59995</v>
      </c>
      <c r="AI2395" s="10"/>
      <c r="AK2395" s="10"/>
    </row>
    <row r="2396" spans="1:37">
      <c r="A2396" t="s">
        <v>45</v>
      </c>
      <c r="B2396" t="s">
        <v>46</v>
      </c>
      <c r="C2396" t="s">
        <v>47</v>
      </c>
      <c r="D2396" t="s">
        <v>2901</v>
      </c>
      <c r="E2396" t="s">
        <v>88</v>
      </c>
      <c r="F2396" t="s">
        <v>79</v>
      </c>
      <c r="G2396" t="s">
        <v>51</v>
      </c>
      <c r="H2396" s="20" t="s">
        <v>52</v>
      </c>
      <c r="I2396" t="s">
        <v>53</v>
      </c>
      <c r="J2396" t="s">
        <v>54</v>
      </c>
      <c r="L2396" t="s">
        <v>55</v>
      </c>
      <c r="M2396" t="s">
        <v>77</v>
      </c>
      <c r="N2396" t="s">
        <v>89</v>
      </c>
      <c r="O2396" s="21" t="s">
        <v>58</v>
      </c>
      <c r="P2396" s="21" t="s">
        <v>150</v>
      </c>
      <c r="Q2396" s="20" t="s">
        <v>244</v>
      </c>
      <c r="R2396" s="21" t="s">
        <v>245</v>
      </c>
      <c r="S2396" s="35">
        <v>1</v>
      </c>
      <c r="T2396" s="22">
        <v>1</v>
      </c>
      <c r="U2396" s="20" t="s">
        <v>62</v>
      </c>
      <c r="V2396" s="20">
        <v>45746</v>
      </c>
      <c r="W2396" s="21">
        <v>3</v>
      </c>
      <c r="X2396" s="20">
        <v>45754</v>
      </c>
      <c r="Y2396" s="20">
        <v>45749</v>
      </c>
      <c r="Z2396" s="48">
        <v>4</v>
      </c>
      <c r="AA2396">
        <v>2025</v>
      </c>
      <c r="AB2396" s="45">
        <v>99995</v>
      </c>
      <c r="AC2396" s="45">
        <v>99995</v>
      </c>
      <c r="AI2396" s="10"/>
      <c r="AK2396" s="10"/>
    </row>
    <row r="2397" spans="1:37">
      <c r="A2397" t="s">
        <v>45</v>
      </c>
      <c r="B2397" t="s">
        <v>46</v>
      </c>
      <c r="C2397" t="s">
        <v>47</v>
      </c>
      <c r="D2397" t="s">
        <v>2902</v>
      </c>
      <c r="E2397" t="s">
        <v>88</v>
      </c>
      <c r="F2397" t="s">
        <v>79</v>
      </c>
      <c r="G2397" t="s">
        <v>51</v>
      </c>
      <c r="H2397" s="20" t="s">
        <v>52</v>
      </c>
      <c r="I2397" t="s">
        <v>53</v>
      </c>
      <c r="J2397" t="s">
        <v>54</v>
      </c>
      <c r="L2397" t="s">
        <v>55</v>
      </c>
      <c r="M2397" t="s">
        <v>77</v>
      </c>
      <c r="N2397" t="s">
        <v>89</v>
      </c>
      <c r="O2397" s="21" t="s">
        <v>58</v>
      </c>
      <c r="P2397" s="21" t="s">
        <v>104</v>
      </c>
      <c r="Q2397" s="20" t="s">
        <v>2685</v>
      </c>
      <c r="R2397" s="21" t="s">
        <v>2686</v>
      </c>
      <c r="S2397" s="35">
        <v>2</v>
      </c>
      <c r="T2397" s="22">
        <v>2</v>
      </c>
      <c r="U2397" s="20" t="s">
        <v>62</v>
      </c>
      <c r="V2397" s="20">
        <v>45746</v>
      </c>
      <c r="W2397" s="21">
        <v>3</v>
      </c>
      <c r="X2397" s="20">
        <v>45754</v>
      </c>
      <c r="Y2397" s="20">
        <v>45749</v>
      </c>
      <c r="Z2397" s="48">
        <v>4</v>
      </c>
      <c r="AA2397">
        <v>2025</v>
      </c>
      <c r="AB2397" s="45">
        <v>159979</v>
      </c>
      <c r="AC2397" s="45">
        <v>159979</v>
      </c>
      <c r="AI2397" s="10"/>
      <c r="AK2397" s="10"/>
    </row>
    <row r="2398" spans="1:37">
      <c r="A2398" t="s">
        <v>45</v>
      </c>
      <c r="B2398" t="s">
        <v>46</v>
      </c>
      <c r="C2398" t="s">
        <v>47</v>
      </c>
      <c r="D2398" t="s">
        <v>2903</v>
      </c>
      <c r="E2398" t="s">
        <v>88</v>
      </c>
      <c r="F2398" t="s">
        <v>79</v>
      </c>
      <c r="G2398" t="s">
        <v>51</v>
      </c>
      <c r="H2398" s="20" t="s">
        <v>52</v>
      </c>
      <c r="I2398" t="s">
        <v>53</v>
      </c>
      <c r="J2398" t="s">
        <v>54</v>
      </c>
      <c r="L2398" t="s">
        <v>55</v>
      </c>
      <c r="M2398" t="s">
        <v>77</v>
      </c>
      <c r="N2398" t="s">
        <v>89</v>
      </c>
      <c r="O2398" s="21" t="s">
        <v>58</v>
      </c>
      <c r="P2398" s="21" t="s">
        <v>119</v>
      </c>
      <c r="Q2398" s="20" t="s">
        <v>233</v>
      </c>
      <c r="R2398" s="21" t="s">
        <v>234</v>
      </c>
      <c r="S2398" s="35">
        <v>1</v>
      </c>
      <c r="T2398" s="22">
        <v>1</v>
      </c>
      <c r="U2398" s="20" t="s">
        <v>62</v>
      </c>
      <c r="V2398" s="20">
        <v>45746</v>
      </c>
      <c r="W2398" s="21">
        <v>3</v>
      </c>
      <c r="X2398" s="20">
        <v>45754</v>
      </c>
      <c r="Y2398" s="20">
        <v>45749</v>
      </c>
      <c r="Z2398" s="48">
        <v>4</v>
      </c>
      <c r="AA2398">
        <v>2025</v>
      </c>
      <c r="AB2398" s="45">
        <v>49994</v>
      </c>
      <c r="AC2398" s="45">
        <v>49994</v>
      </c>
      <c r="AI2398" s="10"/>
      <c r="AK2398" s="10"/>
    </row>
    <row r="2399" spans="1:37">
      <c r="A2399" t="s">
        <v>45</v>
      </c>
      <c r="B2399" t="s">
        <v>46</v>
      </c>
      <c r="C2399" t="s">
        <v>47</v>
      </c>
      <c r="D2399" t="s">
        <v>2904</v>
      </c>
      <c r="E2399" t="s">
        <v>88</v>
      </c>
      <c r="F2399" t="s">
        <v>79</v>
      </c>
      <c r="G2399" t="s">
        <v>51</v>
      </c>
      <c r="H2399" s="20" t="s">
        <v>52</v>
      </c>
      <c r="I2399" t="s">
        <v>53</v>
      </c>
      <c r="J2399" t="s">
        <v>54</v>
      </c>
      <c r="L2399" t="s">
        <v>55</v>
      </c>
      <c r="M2399" t="s">
        <v>56</v>
      </c>
      <c r="N2399" t="s">
        <v>57</v>
      </c>
      <c r="O2399" s="21" t="s">
        <v>58</v>
      </c>
      <c r="P2399" s="21" t="s">
        <v>64</v>
      </c>
      <c r="Q2399" s="20" t="s">
        <v>481</v>
      </c>
      <c r="R2399" s="21" t="s">
        <v>482</v>
      </c>
      <c r="S2399" s="35">
        <v>1</v>
      </c>
      <c r="T2399" s="22">
        <v>1</v>
      </c>
      <c r="U2399" s="20" t="s">
        <v>62</v>
      </c>
      <c r="V2399" s="20">
        <v>45745</v>
      </c>
      <c r="W2399" s="21">
        <v>3</v>
      </c>
      <c r="X2399" s="20">
        <v>45754</v>
      </c>
      <c r="Y2399" s="20">
        <v>45749</v>
      </c>
      <c r="Z2399" s="48">
        <v>4</v>
      </c>
      <c r="AA2399">
        <v>2025</v>
      </c>
      <c r="AB2399" s="45">
        <v>71421</v>
      </c>
      <c r="AC2399" s="45">
        <v>71421</v>
      </c>
      <c r="AI2399" s="10"/>
      <c r="AK2399" s="10"/>
    </row>
    <row r="2400" spans="1:37">
      <c r="A2400" t="s">
        <v>45</v>
      </c>
      <c r="B2400" t="s">
        <v>46</v>
      </c>
      <c r="C2400" t="s">
        <v>47</v>
      </c>
      <c r="D2400" t="s">
        <v>2905</v>
      </c>
      <c r="E2400" t="s">
        <v>88</v>
      </c>
      <c r="F2400" t="s">
        <v>79</v>
      </c>
      <c r="G2400" t="s">
        <v>51</v>
      </c>
      <c r="H2400" s="20" t="s">
        <v>52</v>
      </c>
      <c r="I2400" t="s">
        <v>53</v>
      </c>
      <c r="J2400" t="s">
        <v>54</v>
      </c>
      <c r="L2400" t="s">
        <v>55</v>
      </c>
      <c r="M2400" t="s">
        <v>77</v>
      </c>
      <c r="N2400" t="s">
        <v>89</v>
      </c>
      <c r="O2400" s="21" t="s">
        <v>58</v>
      </c>
      <c r="P2400" s="21" t="s">
        <v>126</v>
      </c>
      <c r="Q2400" s="20" t="s">
        <v>1044</v>
      </c>
      <c r="R2400" s="21" t="s">
        <v>1045</v>
      </c>
      <c r="S2400" s="35">
        <v>1</v>
      </c>
      <c r="T2400" s="22">
        <v>1</v>
      </c>
      <c r="U2400" s="20" t="s">
        <v>62</v>
      </c>
      <c r="V2400" s="20">
        <v>45746</v>
      </c>
      <c r="W2400" s="21">
        <v>3</v>
      </c>
      <c r="X2400" s="20">
        <v>45754</v>
      </c>
      <c r="Y2400" s="20">
        <v>45749</v>
      </c>
      <c r="Z2400" s="48">
        <v>4</v>
      </c>
      <c r="AA2400">
        <v>2025</v>
      </c>
      <c r="AB2400" s="45">
        <v>63325</v>
      </c>
      <c r="AC2400" s="45">
        <v>63325</v>
      </c>
      <c r="AI2400" s="10"/>
      <c r="AK2400" s="10"/>
    </row>
    <row r="2401" spans="1:37">
      <c r="A2401" t="s">
        <v>45</v>
      </c>
      <c r="B2401" t="s">
        <v>46</v>
      </c>
      <c r="C2401" t="s">
        <v>47</v>
      </c>
      <c r="D2401" t="s">
        <v>2906</v>
      </c>
      <c r="E2401" t="s">
        <v>88</v>
      </c>
      <c r="F2401" t="s">
        <v>79</v>
      </c>
      <c r="G2401" t="s">
        <v>51</v>
      </c>
      <c r="H2401" s="20" t="s">
        <v>58</v>
      </c>
      <c r="I2401" t="s">
        <v>53</v>
      </c>
      <c r="J2401" t="s">
        <v>54</v>
      </c>
      <c r="L2401" t="s">
        <v>55</v>
      </c>
      <c r="M2401" t="s">
        <v>77</v>
      </c>
      <c r="N2401" t="s">
        <v>89</v>
      </c>
      <c r="O2401" s="21" t="s">
        <v>58</v>
      </c>
      <c r="P2401" s="21" t="s">
        <v>90</v>
      </c>
      <c r="Q2401" s="20" t="s">
        <v>91</v>
      </c>
      <c r="R2401" s="21" t="s">
        <v>92</v>
      </c>
      <c r="S2401" s="35">
        <v>1</v>
      </c>
      <c r="T2401" s="22">
        <v>0</v>
      </c>
      <c r="U2401" s="20" t="s">
        <v>62</v>
      </c>
      <c r="V2401" s="20">
        <v>45746</v>
      </c>
      <c r="W2401" s="21">
        <v>3</v>
      </c>
      <c r="X2401" s="20">
        <v>45771</v>
      </c>
      <c r="Z2401" s="48">
        <v>4</v>
      </c>
      <c r="AA2401">
        <v>2025</v>
      </c>
      <c r="AB2401" s="45">
        <v>43325</v>
      </c>
      <c r="AC2401" s="45">
        <v>0</v>
      </c>
      <c r="AI2401" s="10"/>
      <c r="AK2401" s="10"/>
    </row>
    <row r="2402" spans="1:37">
      <c r="A2402" t="s">
        <v>45</v>
      </c>
      <c r="B2402" t="s">
        <v>46</v>
      </c>
      <c r="C2402" t="s">
        <v>47</v>
      </c>
      <c r="D2402" t="s">
        <v>2907</v>
      </c>
      <c r="E2402" t="s">
        <v>88</v>
      </c>
      <c r="F2402" t="s">
        <v>79</v>
      </c>
      <c r="G2402" t="s">
        <v>51</v>
      </c>
      <c r="H2402" s="20" t="s">
        <v>52</v>
      </c>
      <c r="I2402" t="s">
        <v>53</v>
      </c>
      <c r="J2402" t="s">
        <v>54</v>
      </c>
      <c r="L2402" t="s">
        <v>55</v>
      </c>
      <c r="M2402" t="s">
        <v>56</v>
      </c>
      <c r="N2402" t="s">
        <v>57</v>
      </c>
      <c r="O2402" s="21" t="s">
        <v>58</v>
      </c>
      <c r="P2402" s="21" t="s">
        <v>64</v>
      </c>
      <c r="Q2402" s="20" t="s">
        <v>518</v>
      </c>
      <c r="R2402" s="21" t="s">
        <v>519</v>
      </c>
      <c r="S2402" s="35">
        <v>1</v>
      </c>
      <c r="T2402" s="22">
        <v>1</v>
      </c>
      <c r="U2402" s="20" t="s">
        <v>62</v>
      </c>
      <c r="V2402" s="20">
        <v>45746</v>
      </c>
      <c r="W2402" s="21">
        <v>3</v>
      </c>
      <c r="X2402" s="20">
        <v>45754</v>
      </c>
      <c r="Y2402" s="20">
        <v>45749</v>
      </c>
      <c r="Z2402" s="48">
        <v>4</v>
      </c>
      <c r="AA2402">
        <v>2025</v>
      </c>
      <c r="AB2402" s="45">
        <v>128565</v>
      </c>
      <c r="AC2402" s="45">
        <v>128565</v>
      </c>
      <c r="AI2402" s="10"/>
      <c r="AK2402" s="10"/>
    </row>
    <row r="2403" spans="1:37">
      <c r="A2403" t="s">
        <v>45</v>
      </c>
      <c r="B2403" t="s">
        <v>46</v>
      </c>
      <c r="C2403" t="s">
        <v>47</v>
      </c>
      <c r="D2403" t="s">
        <v>2908</v>
      </c>
      <c r="E2403" t="s">
        <v>88</v>
      </c>
      <c r="F2403" t="s">
        <v>79</v>
      </c>
      <c r="G2403" t="s">
        <v>51</v>
      </c>
      <c r="H2403" s="20" t="s">
        <v>52</v>
      </c>
      <c r="I2403" t="s">
        <v>53</v>
      </c>
      <c r="J2403" t="s">
        <v>54</v>
      </c>
      <c r="L2403" t="s">
        <v>55</v>
      </c>
      <c r="M2403" t="s">
        <v>56</v>
      </c>
      <c r="N2403" t="s">
        <v>57</v>
      </c>
      <c r="O2403" s="21" t="s">
        <v>58</v>
      </c>
      <c r="P2403" s="21" t="s">
        <v>64</v>
      </c>
      <c r="Q2403" s="20" t="s">
        <v>230</v>
      </c>
      <c r="R2403" s="21" t="s">
        <v>231</v>
      </c>
      <c r="S2403" s="35">
        <v>1</v>
      </c>
      <c r="T2403" s="22">
        <v>1</v>
      </c>
      <c r="U2403" s="20" t="s">
        <v>62</v>
      </c>
      <c r="V2403" s="20">
        <v>45746</v>
      </c>
      <c r="W2403" s="21">
        <v>3</v>
      </c>
      <c r="X2403" s="20">
        <v>45758</v>
      </c>
      <c r="Y2403" s="20">
        <v>45756</v>
      </c>
      <c r="Z2403" s="48">
        <v>4</v>
      </c>
      <c r="AA2403">
        <v>2025</v>
      </c>
      <c r="AB2403" s="45">
        <v>48659</v>
      </c>
      <c r="AC2403" s="45">
        <v>48659</v>
      </c>
      <c r="AI2403" s="10"/>
      <c r="AK2403" s="10"/>
    </row>
    <row r="2404" spans="1:37">
      <c r="A2404" t="s">
        <v>45</v>
      </c>
      <c r="B2404" t="s">
        <v>46</v>
      </c>
      <c r="C2404" t="s">
        <v>47</v>
      </c>
      <c r="D2404" t="s">
        <v>2909</v>
      </c>
      <c r="E2404" t="s">
        <v>88</v>
      </c>
      <c r="F2404" t="s">
        <v>79</v>
      </c>
      <c r="G2404" t="s">
        <v>51</v>
      </c>
      <c r="H2404" s="20" t="s">
        <v>52</v>
      </c>
      <c r="I2404" t="s">
        <v>53</v>
      </c>
      <c r="J2404" t="s">
        <v>54</v>
      </c>
      <c r="L2404" t="s">
        <v>55</v>
      </c>
      <c r="M2404" t="s">
        <v>77</v>
      </c>
      <c r="N2404" t="s">
        <v>89</v>
      </c>
      <c r="O2404" s="21" t="s">
        <v>58</v>
      </c>
      <c r="P2404" s="21" t="s">
        <v>119</v>
      </c>
      <c r="Q2404" s="20" t="s">
        <v>939</v>
      </c>
      <c r="R2404" s="21" t="s">
        <v>940</v>
      </c>
      <c r="S2404" s="35">
        <v>1</v>
      </c>
      <c r="T2404" s="22">
        <v>1</v>
      </c>
      <c r="U2404" s="20" t="s">
        <v>62</v>
      </c>
      <c r="V2404" s="20">
        <v>45746</v>
      </c>
      <c r="W2404" s="21">
        <v>3</v>
      </c>
      <c r="X2404" s="20">
        <v>45755</v>
      </c>
      <c r="Y2404" s="20">
        <v>45751</v>
      </c>
      <c r="Z2404" s="48">
        <v>4</v>
      </c>
      <c r="AA2404">
        <v>2025</v>
      </c>
      <c r="AB2404" s="45">
        <v>89278</v>
      </c>
      <c r="AC2404" s="45">
        <v>89278</v>
      </c>
      <c r="AI2404" s="10"/>
      <c r="AK2404" s="10"/>
    </row>
    <row r="2405" spans="1:37">
      <c r="A2405" t="s">
        <v>45</v>
      </c>
      <c r="B2405" t="s">
        <v>46</v>
      </c>
      <c r="C2405" t="s">
        <v>47</v>
      </c>
      <c r="D2405" t="s">
        <v>2910</v>
      </c>
      <c r="E2405" t="s">
        <v>88</v>
      </c>
      <c r="F2405" t="s">
        <v>79</v>
      </c>
      <c r="G2405" t="s">
        <v>51</v>
      </c>
      <c r="H2405" s="20" t="s">
        <v>58</v>
      </c>
      <c r="I2405" t="s">
        <v>53</v>
      </c>
      <c r="J2405" t="s">
        <v>54</v>
      </c>
      <c r="L2405" t="s">
        <v>55</v>
      </c>
      <c r="M2405" t="s">
        <v>56</v>
      </c>
      <c r="N2405" t="s">
        <v>57</v>
      </c>
      <c r="O2405" s="21" t="s">
        <v>58</v>
      </c>
      <c r="P2405" s="21" t="s">
        <v>522</v>
      </c>
      <c r="Q2405" s="20" t="s">
        <v>1078</v>
      </c>
      <c r="R2405" s="21" t="s">
        <v>1079</v>
      </c>
      <c r="S2405" s="35">
        <v>1</v>
      </c>
      <c r="T2405" s="22">
        <v>0</v>
      </c>
      <c r="U2405" s="20" t="s">
        <v>62</v>
      </c>
      <c r="V2405" s="20">
        <v>45746</v>
      </c>
      <c r="W2405" s="21">
        <v>3</v>
      </c>
      <c r="X2405" s="20">
        <v>45754</v>
      </c>
      <c r="Z2405" s="48">
        <v>4</v>
      </c>
      <c r="AA2405">
        <v>2025</v>
      </c>
      <c r="AB2405" s="45">
        <v>46660</v>
      </c>
      <c r="AC2405" s="45">
        <v>0</v>
      </c>
      <c r="AI2405" s="10"/>
      <c r="AK2405" s="10"/>
    </row>
    <row r="2406" spans="1:37">
      <c r="A2406" t="s">
        <v>45</v>
      </c>
      <c r="B2406" t="s">
        <v>46</v>
      </c>
      <c r="C2406" t="s">
        <v>47</v>
      </c>
      <c r="D2406" t="s">
        <v>2911</v>
      </c>
      <c r="E2406" t="s">
        <v>88</v>
      </c>
      <c r="F2406" t="s">
        <v>79</v>
      </c>
      <c r="G2406" t="s">
        <v>51</v>
      </c>
      <c r="H2406" s="20" t="s">
        <v>52</v>
      </c>
      <c r="I2406" t="s">
        <v>53</v>
      </c>
      <c r="J2406" t="s">
        <v>54</v>
      </c>
      <c r="L2406" t="s">
        <v>55</v>
      </c>
      <c r="M2406" t="s">
        <v>77</v>
      </c>
      <c r="N2406" t="s">
        <v>89</v>
      </c>
      <c r="O2406" s="21" t="s">
        <v>58</v>
      </c>
      <c r="P2406" s="21" t="s">
        <v>97</v>
      </c>
      <c r="Q2406" s="20" t="s">
        <v>2912</v>
      </c>
      <c r="R2406" s="21" t="s">
        <v>2913</v>
      </c>
      <c r="S2406" s="35">
        <v>1</v>
      </c>
      <c r="T2406" s="22">
        <v>1</v>
      </c>
      <c r="U2406" s="20" t="s">
        <v>62</v>
      </c>
      <c r="V2406" s="20">
        <v>45746</v>
      </c>
      <c r="W2406" s="21">
        <v>3</v>
      </c>
      <c r="X2406" s="20">
        <v>45754</v>
      </c>
      <c r="Y2406" s="20">
        <v>45751</v>
      </c>
      <c r="Z2406" s="48">
        <v>4</v>
      </c>
      <c r="AA2406">
        <v>2025</v>
      </c>
      <c r="AB2406" s="45">
        <v>26658</v>
      </c>
      <c r="AC2406" s="45">
        <v>26658</v>
      </c>
      <c r="AI2406" s="10"/>
      <c r="AK2406" s="10"/>
    </row>
    <row r="2407" spans="1:37">
      <c r="A2407" t="s">
        <v>45</v>
      </c>
      <c r="B2407" t="s">
        <v>46</v>
      </c>
      <c r="C2407" t="s">
        <v>47</v>
      </c>
      <c r="D2407" t="s">
        <v>2914</v>
      </c>
      <c r="E2407" t="s">
        <v>88</v>
      </c>
      <c r="F2407" t="s">
        <v>79</v>
      </c>
      <c r="G2407" t="s">
        <v>51</v>
      </c>
      <c r="H2407" s="20" t="s">
        <v>52</v>
      </c>
      <c r="I2407" t="s">
        <v>53</v>
      </c>
      <c r="J2407" t="s">
        <v>54</v>
      </c>
      <c r="L2407" t="s">
        <v>55</v>
      </c>
      <c r="M2407" t="s">
        <v>56</v>
      </c>
      <c r="N2407" t="s">
        <v>57</v>
      </c>
      <c r="O2407" s="21" t="s">
        <v>58</v>
      </c>
      <c r="P2407" s="21" t="s">
        <v>64</v>
      </c>
      <c r="Q2407" s="20" t="s">
        <v>94</v>
      </c>
      <c r="R2407" s="21" t="s">
        <v>95</v>
      </c>
      <c r="S2407" s="35">
        <v>1</v>
      </c>
      <c r="T2407" s="22">
        <v>1</v>
      </c>
      <c r="U2407" s="20" t="s">
        <v>62</v>
      </c>
      <c r="V2407" s="20">
        <v>45746</v>
      </c>
      <c r="W2407" s="21">
        <v>3</v>
      </c>
      <c r="X2407" s="20">
        <v>45755</v>
      </c>
      <c r="Y2407" s="20">
        <v>45751</v>
      </c>
      <c r="Z2407" s="48">
        <v>4</v>
      </c>
      <c r="AA2407">
        <v>2025</v>
      </c>
      <c r="AB2407" s="45">
        <v>29994</v>
      </c>
      <c r="AC2407" s="45">
        <v>29994</v>
      </c>
      <c r="AI2407" s="10"/>
      <c r="AK2407" s="10"/>
    </row>
    <row r="2408" spans="1:37">
      <c r="A2408" t="s">
        <v>45</v>
      </c>
      <c r="B2408" t="s">
        <v>46</v>
      </c>
      <c r="C2408" t="s">
        <v>47</v>
      </c>
      <c r="D2408" t="s">
        <v>2915</v>
      </c>
      <c r="E2408" t="s">
        <v>88</v>
      </c>
      <c r="F2408" t="s">
        <v>79</v>
      </c>
      <c r="G2408" t="s">
        <v>51</v>
      </c>
      <c r="H2408" s="20" t="s">
        <v>52</v>
      </c>
      <c r="I2408" t="s">
        <v>53</v>
      </c>
      <c r="J2408" t="s">
        <v>54</v>
      </c>
      <c r="L2408" t="s">
        <v>55</v>
      </c>
      <c r="M2408" t="s">
        <v>77</v>
      </c>
      <c r="N2408" t="s">
        <v>89</v>
      </c>
      <c r="O2408" s="21" t="s">
        <v>58</v>
      </c>
      <c r="P2408" s="21" t="s">
        <v>119</v>
      </c>
      <c r="Q2408" s="20" t="s">
        <v>264</v>
      </c>
      <c r="R2408" s="21" t="s">
        <v>265</v>
      </c>
      <c r="S2408" s="35">
        <v>1</v>
      </c>
      <c r="T2408" s="22">
        <v>1</v>
      </c>
      <c r="U2408" s="20" t="s">
        <v>62</v>
      </c>
      <c r="V2408" s="20">
        <v>45745</v>
      </c>
      <c r="W2408" s="21">
        <v>3</v>
      </c>
      <c r="X2408" s="20">
        <v>45754</v>
      </c>
      <c r="Y2408" s="20">
        <v>45749</v>
      </c>
      <c r="Z2408" s="48">
        <v>4</v>
      </c>
      <c r="AA2408">
        <v>2025</v>
      </c>
      <c r="AB2408" s="45">
        <v>67848</v>
      </c>
      <c r="AC2408" s="45">
        <v>67848</v>
      </c>
      <c r="AI2408" s="10"/>
      <c r="AK2408" s="10"/>
    </row>
    <row r="2409" spans="1:37">
      <c r="A2409" t="s">
        <v>45</v>
      </c>
      <c r="B2409" t="s">
        <v>46</v>
      </c>
      <c r="C2409" t="s">
        <v>47</v>
      </c>
      <c r="D2409" t="s">
        <v>2916</v>
      </c>
      <c r="E2409" t="s">
        <v>88</v>
      </c>
      <c r="F2409" t="s">
        <v>79</v>
      </c>
      <c r="G2409" t="s">
        <v>51</v>
      </c>
      <c r="H2409" s="20" t="s">
        <v>52</v>
      </c>
      <c r="I2409" t="s">
        <v>53</v>
      </c>
      <c r="J2409" t="s">
        <v>54</v>
      </c>
      <c r="L2409" t="s">
        <v>55</v>
      </c>
      <c r="M2409" t="s">
        <v>77</v>
      </c>
      <c r="N2409" t="s">
        <v>89</v>
      </c>
      <c r="O2409" s="21" t="s">
        <v>58</v>
      </c>
      <c r="P2409" s="21" t="s">
        <v>126</v>
      </c>
      <c r="Q2409" s="20" t="s">
        <v>960</v>
      </c>
      <c r="R2409" s="21" t="s">
        <v>961</v>
      </c>
      <c r="S2409" s="35">
        <v>1</v>
      </c>
      <c r="T2409" s="22">
        <v>1</v>
      </c>
      <c r="U2409" s="20" t="s">
        <v>62</v>
      </c>
      <c r="V2409" s="20">
        <v>45746</v>
      </c>
      <c r="W2409" s="21">
        <v>3</v>
      </c>
      <c r="X2409" s="20">
        <v>45757</v>
      </c>
      <c r="Y2409" s="20">
        <v>45754</v>
      </c>
      <c r="Z2409" s="48">
        <v>4</v>
      </c>
      <c r="AA2409">
        <v>2025</v>
      </c>
      <c r="AB2409" s="45">
        <v>27993</v>
      </c>
      <c r="AC2409" s="45">
        <v>27993</v>
      </c>
      <c r="AI2409" s="10"/>
      <c r="AK2409" s="10"/>
    </row>
    <row r="2410" spans="1:37">
      <c r="A2410" t="s">
        <v>45</v>
      </c>
      <c r="B2410" t="s">
        <v>46</v>
      </c>
      <c r="C2410" t="s">
        <v>47</v>
      </c>
      <c r="D2410" t="s">
        <v>2917</v>
      </c>
      <c r="E2410" t="s">
        <v>88</v>
      </c>
      <c r="F2410" t="s">
        <v>79</v>
      </c>
      <c r="G2410" t="s">
        <v>51</v>
      </c>
      <c r="H2410" s="20" t="s">
        <v>52</v>
      </c>
      <c r="I2410" t="s">
        <v>53</v>
      </c>
      <c r="J2410" t="s">
        <v>54</v>
      </c>
      <c r="L2410" t="s">
        <v>55</v>
      </c>
      <c r="M2410" t="s">
        <v>56</v>
      </c>
      <c r="N2410" t="s">
        <v>57</v>
      </c>
      <c r="O2410" s="21" t="s">
        <v>58</v>
      </c>
      <c r="P2410" s="21" t="s">
        <v>64</v>
      </c>
      <c r="Q2410" s="20" t="s">
        <v>230</v>
      </c>
      <c r="R2410" s="21" t="s">
        <v>231</v>
      </c>
      <c r="S2410" s="35">
        <v>1</v>
      </c>
      <c r="T2410" s="22">
        <v>1</v>
      </c>
      <c r="U2410" s="20" t="s">
        <v>62</v>
      </c>
      <c r="V2410" s="20">
        <v>45745</v>
      </c>
      <c r="W2410" s="21">
        <v>3</v>
      </c>
      <c r="X2410" s="20">
        <v>45754</v>
      </c>
      <c r="Y2410" s="20">
        <v>45749</v>
      </c>
      <c r="Z2410" s="48">
        <v>4</v>
      </c>
      <c r="AA2410">
        <v>2025</v>
      </c>
      <c r="AB2410" s="45">
        <v>48659</v>
      </c>
      <c r="AC2410" s="45">
        <v>48659</v>
      </c>
      <c r="AI2410" s="10"/>
      <c r="AK2410" s="10"/>
    </row>
    <row r="2411" spans="1:37">
      <c r="A2411" t="s">
        <v>45</v>
      </c>
      <c r="B2411" t="s">
        <v>46</v>
      </c>
      <c r="C2411" t="s">
        <v>47</v>
      </c>
      <c r="D2411" t="s">
        <v>2918</v>
      </c>
      <c r="E2411" t="s">
        <v>88</v>
      </c>
      <c r="F2411" t="s">
        <v>79</v>
      </c>
      <c r="G2411" t="s">
        <v>51</v>
      </c>
      <c r="H2411" s="20" t="s">
        <v>52</v>
      </c>
      <c r="I2411" t="s">
        <v>53</v>
      </c>
      <c r="J2411" t="s">
        <v>54</v>
      </c>
      <c r="L2411" t="s">
        <v>55</v>
      </c>
      <c r="M2411" t="s">
        <v>77</v>
      </c>
      <c r="N2411" t="s">
        <v>89</v>
      </c>
      <c r="O2411" s="21" t="s">
        <v>58</v>
      </c>
      <c r="P2411" s="21" t="s">
        <v>126</v>
      </c>
      <c r="Q2411" s="20" t="s">
        <v>318</v>
      </c>
      <c r="R2411" s="21" t="s">
        <v>319</v>
      </c>
      <c r="S2411" s="35">
        <v>1</v>
      </c>
      <c r="T2411" s="22">
        <v>1</v>
      </c>
      <c r="U2411" s="20" t="s">
        <v>62</v>
      </c>
      <c r="V2411" s="20">
        <v>45746</v>
      </c>
      <c r="W2411" s="21">
        <v>3</v>
      </c>
      <c r="X2411" s="20">
        <v>45754</v>
      </c>
      <c r="Y2411" s="20">
        <v>45749</v>
      </c>
      <c r="Z2411" s="48">
        <v>4</v>
      </c>
      <c r="AA2411">
        <v>2025</v>
      </c>
      <c r="AB2411" s="45">
        <v>63325</v>
      </c>
      <c r="AC2411" s="45">
        <v>63325</v>
      </c>
      <c r="AI2411" s="10"/>
      <c r="AK2411" s="10"/>
    </row>
    <row r="2412" spans="1:37">
      <c r="A2412" t="s">
        <v>45</v>
      </c>
      <c r="B2412" t="s">
        <v>46</v>
      </c>
      <c r="C2412" t="s">
        <v>47</v>
      </c>
      <c r="D2412" t="s">
        <v>2919</v>
      </c>
      <c r="E2412" t="s">
        <v>88</v>
      </c>
      <c r="F2412" t="s">
        <v>79</v>
      </c>
      <c r="G2412" t="s">
        <v>51</v>
      </c>
      <c r="H2412" s="20" t="s">
        <v>52</v>
      </c>
      <c r="I2412" t="s">
        <v>53</v>
      </c>
      <c r="J2412" t="s">
        <v>54</v>
      </c>
      <c r="L2412" t="s">
        <v>55</v>
      </c>
      <c r="M2412" t="s">
        <v>77</v>
      </c>
      <c r="N2412" t="s">
        <v>89</v>
      </c>
      <c r="O2412" s="21" t="s">
        <v>58</v>
      </c>
      <c r="P2412" s="21" t="s">
        <v>119</v>
      </c>
      <c r="Q2412" s="20" t="s">
        <v>939</v>
      </c>
      <c r="R2412" s="21" t="s">
        <v>940</v>
      </c>
      <c r="S2412" s="35">
        <v>1</v>
      </c>
      <c r="T2412" s="22">
        <v>1</v>
      </c>
      <c r="U2412" s="20" t="s">
        <v>62</v>
      </c>
      <c r="V2412" s="20">
        <v>45746</v>
      </c>
      <c r="W2412" s="21">
        <v>3</v>
      </c>
      <c r="X2412" s="20">
        <v>45754</v>
      </c>
      <c r="Y2412" s="20">
        <v>45749</v>
      </c>
      <c r="Z2412" s="48">
        <v>4</v>
      </c>
      <c r="AA2412">
        <v>2025</v>
      </c>
      <c r="AB2412" s="45">
        <v>89278</v>
      </c>
      <c r="AC2412" s="45">
        <v>89278</v>
      </c>
      <c r="AI2412" s="10"/>
      <c r="AK2412" s="10"/>
    </row>
    <row r="2413" spans="1:37">
      <c r="A2413" t="s">
        <v>45</v>
      </c>
      <c r="B2413" t="s">
        <v>46</v>
      </c>
      <c r="C2413" t="s">
        <v>47</v>
      </c>
      <c r="D2413" t="s">
        <v>2920</v>
      </c>
      <c r="E2413" t="s">
        <v>88</v>
      </c>
      <c r="F2413" t="s">
        <v>79</v>
      </c>
      <c r="G2413" t="s">
        <v>51</v>
      </c>
      <c r="H2413" s="20" t="s">
        <v>52</v>
      </c>
      <c r="I2413" t="s">
        <v>53</v>
      </c>
      <c r="J2413" t="s">
        <v>54</v>
      </c>
      <c r="L2413" t="s">
        <v>55</v>
      </c>
      <c r="M2413" t="s">
        <v>56</v>
      </c>
      <c r="N2413" t="s">
        <v>57</v>
      </c>
      <c r="O2413" s="21" t="s">
        <v>58</v>
      </c>
      <c r="P2413" s="21" t="s">
        <v>207</v>
      </c>
      <c r="Q2413" s="20" t="s">
        <v>2921</v>
      </c>
      <c r="R2413" s="21" t="s">
        <v>2922</v>
      </c>
      <c r="S2413" s="35">
        <v>1</v>
      </c>
      <c r="T2413" s="22">
        <v>1</v>
      </c>
      <c r="U2413" s="20" t="s">
        <v>62</v>
      </c>
      <c r="V2413" s="20">
        <v>45747</v>
      </c>
      <c r="W2413" s="21">
        <v>3</v>
      </c>
      <c r="X2413" s="20">
        <v>45754</v>
      </c>
      <c r="Y2413" s="20">
        <v>45754</v>
      </c>
      <c r="Z2413" s="48">
        <v>4</v>
      </c>
      <c r="AA2413">
        <v>2025</v>
      </c>
      <c r="AB2413" s="45">
        <v>113333</v>
      </c>
      <c r="AC2413" s="45">
        <v>113333</v>
      </c>
      <c r="AI2413" s="10"/>
      <c r="AK2413" s="10"/>
    </row>
    <row r="2414" spans="1:37">
      <c r="A2414" t="s">
        <v>45</v>
      </c>
      <c r="B2414" t="s">
        <v>46</v>
      </c>
      <c r="C2414" t="s">
        <v>47</v>
      </c>
      <c r="D2414" t="s">
        <v>2923</v>
      </c>
      <c r="E2414" t="s">
        <v>88</v>
      </c>
      <c r="F2414" t="s">
        <v>79</v>
      </c>
      <c r="G2414" t="s">
        <v>51</v>
      </c>
      <c r="H2414" s="20" t="s">
        <v>52</v>
      </c>
      <c r="I2414" t="s">
        <v>53</v>
      </c>
      <c r="J2414" t="s">
        <v>54</v>
      </c>
      <c r="L2414" t="s">
        <v>55</v>
      </c>
      <c r="M2414" t="s">
        <v>77</v>
      </c>
      <c r="N2414" t="s">
        <v>89</v>
      </c>
      <c r="O2414" s="21" t="s">
        <v>58</v>
      </c>
      <c r="P2414" s="21" t="s">
        <v>366</v>
      </c>
      <c r="Q2414" s="20" t="s">
        <v>2386</v>
      </c>
      <c r="R2414" s="21" t="s">
        <v>2387</v>
      </c>
      <c r="S2414" s="35">
        <v>2</v>
      </c>
      <c r="T2414" s="22">
        <v>2</v>
      </c>
      <c r="U2414" s="20" t="s">
        <v>62</v>
      </c>
      <c r="V2414" s="20">
        <v>45747</v>
      </c>
      <c r="W2414" s="21">
        <v>3</v>
      </c>
      <c r="X2414" s="20">
        <v>45758</v>
      </c>
      <c r="Y2414" s="20">
        <v>45754</v>
      </c>
      <c r="Z2414" s="48">
        <v>4</v>
      </c>
      <c r="AA2414">
        <v>2025</v>
      </c>
      <c r="AB2414" s="45">
        <v>86655</v>
      </c>
      <c r="AC2414" s="45">
        <v>86655</v>
      </c>
      <c r="AI2414" s="10"/>
      <c r="AK2414" s="10"/>
    </row>
    <row r="2415" spans="1:37">
      <c r="A2415" t="s">
        <v>45</v>
      </c>
      <c r="B2415" t="s">
        <v>46</v>
      </c>
      <c r="C2415" t="s">
        <v>47</v>
      </c>
      <c r="D2415" t="s">
        <v>2924</v>
      </c>
      <c r="E2415" t="s">
        <v>88</v>
      </c>
      <c r="F2415" t="s">
        <v>79</v>
      </c>
      <c r="G2415" t="s">
        <v>51</v>
      </c>
      <c r="H2415" s="20" t="s">
        <v>52</v>
      </c>
      <c r="I2415" t="s">
        <v>53</v>
      </c>
      <c r="J2415" t="s">
        <v>54</v>
      </c>
      <c r="L2415" t="s">
        <v>55</v>
      </c>
      <c r="M2415" t="s">
        <v>77</v>
      </c>
      <c r="N2415" t="s">
        <v>89</v>
      </c>
      <c r="O2415" s="21" t="s">
        <v>58</v>
      </c>
      <c r="P2415" s="21" t="s">
        <v>150</v>
      </c>
      <c r="Q2415" s="20" t="s">
        <v>244</v>
      </c>
      <c r="R2415" s="21" t="s">
        <v>245</v>
      </c>
      <c r="S2415" s="35">
        <v>1</v>
      </c>
      <c r="T2415" s="22">
        <v>1</v>
      </c>
      <c r="U2415" s="20" t="s">
        <v>62</v>
      </c>
      <c r="V2415" s="20">
        <v>45747</v>
      </c>
      <c r="W2415" s="21">
        <v>3</v>
      </c>
      <c r="X2415" s="20">
        <v>45756</v>
      </c>
      <c r="Y2415" s="20">
        <v>45754</v>
      </c>
      <c r="Z2415" s="48">
        <v>4</v>
      </c>
      <c r="AA2415">
        <v>2025</v>
      </c>
      <c r="AB2415" s="45">
        <v>99995</v>
      </c>
      <c r="AC2415" s="45">
        <v>99995</v>
      </c>
      <c r="AI2415" s="10"/>
      <c r="AK2415" s="10"/>
    </row>
    <row r="2416" spans="1:37">
      <c r="A2416" t="s">
        <v>45</v>
      </c>
      <c r="B2416" t="s">
        <v>46</v>
      </c>
      <c r="C2416" t="s">
        <v>47</v>
      </c>
      <c r="D2416" t="s">
        <v>2925</v>
      </c>
      <c r="E2416" t="s">
        <v>88</v>
      </c>
      <c r="F2416" t="s">
        <v>79</v>
      </c>
      <c r="G2416" t="s">
        <v>51</v>
      </c>
      <c r="H2416" s="20" t="s">
        <v>52</v>
      </c>
      <c r="I2416" t="s">
        <v>53</v>
      </c>
      <c r="J2416" t="s">
        <v>54</v>
      </c>
      <c r="L2416" t="s">
        <v>55</v>
      </c>
      <c r="M2416" t="s">
        <v>77</v>
      </c>
      <c r="N2416" t="s">
        <v>89</v>
      </c>
      <c r="O2416" s="21" t="s">
        <v>58</v>
      </c>
      <c r="P2416" s="21" t="s">
        <v>150</v>
      </c>
      <c r="Q2416" s="20" t="s">
        <v>244</v>
      </c>
      <c r="R2416" s="21" t="s">
        <v>245</v>
      </c>
      <c r="S2416" s="35">
        <v>1</v>
      </c>
      <c r="T2416" s="22">
        <v>1</v>
      </c>
      <c r="U2416" s="20" t="s">
        <v>62</v>
      </c>
      <c r="V2416" s="20">
        <v>45744</v>
      </c>
      <c r="W2416" s="21">
        <v>3</v>
      </c>
      <c r="X2416" s="20">
        <v>45751</v>
      </c>
      <c r="Y2416" s="20">
        <v>45749</v>
      </c>
      <c r="Z2416" s="48">
        <v>4</v>
      </c>
      <c r="AA2416">
        <v>2025</v>
      </c>
      <c r="AB2416" s="45">
        <v>99995</v>
      </c>
      <c r="AC2416" s="45">
        <v>99995</v>
      </c>
      <c r="AI2416" s="10"/>
      <c r="AK2416" s="10"/>
    </row>
    <row r="2417" spans="1:37">
      <c r="A2417" t="s">
        <v>45</v>
      </c>
      <c r="B2417" t="s">
        <v>46</v>
      </c>
      <c r="C2417" t="s">
        <v>47</v>
      </c>
      <c r="D2417" t="s">
        <v>2926</v>
      </c>
      <c r="E2417" t="s">
        <v>88</v>
      </c>
      <c r="F2417" t="s">
        <v>79</v>
      </c>
      <c r="G2417" t="s">
        <v>51</v>
      </c>
      <c r="H2417" s="20" t="s">
        <v>52</v>
      </c>
      <c r="I2417" t="s">
        <v>53</v>
      </c>
      <c r="J2417" t="s">
        <v>54</v>
      </c>
      <c r="L2417" t="s">
        <v>55</v>
      </c>
      <c r="M2417" t="s">
        <v>77</v>
      </c>
      <c r="N2417" t="s">
        <v>89</v>
      </c>
      <c r="O2417" s="21" t="s">
        <v>58</v>
      </c>
      <c r="P2417" s="21" t="s">
        <v>126</v>
      </c>
      <c r="Q2417" s="20" t="s">
        <v>1111</v>
      </c>
      <c r="R2417" s="21" t="s">
        <v>1112</v>
      </c>
      <c r="S2417" s="35">
        <v>1</v>
      </c>
      <c r="T2417" s="22">
        <v>1</v>
      </c>
      <c r="U2417" s="20" t="s">
        <v>62</v>
      </c>
      <c r="V2417" s="20">
        <v>45744</v>
      </c>
      <c r="W2417" s="21">
        <v>3</v>
      </c>
      <c r="X2417" s="20">
        <v>45751</v>
      </c>
      <c r="Y2417" s="20">
        <v>45749</v>
      </c>
      <c r="Z2417" s="48">
        <v>4</v>
      </c>
      <c r="AA2417">
        <v>2025</v>
      </c>
      <c r="AB2417" s="45">
        <v>26660</v>
      </c>
      <c r="AC2417" s="45">
        <v>26660</v>
      </c>
      <c r="AI2417" s="10"/>
      <c r="AK2417" s="10"/>
    </row>
    <row r="2418" spans="1:37">
      <c r="A2418" t="s">
        <v>45</v>
      </c>
      <c r="B2418" t="s">
        <v>46</v>
      </c>
      <c r="C2418" t="s">
        <v>47</v>
      </c>
      <c r="D2418" t="s">
        <v>2927</v>
      </c>
      <c r="E2418" t="s">
        <v>88</v>
      </c>
      <c r="F2418" t="s">
        <v>79</v>
      </c>
      <c r="G2418" t="s">
        <v>51</v>
      </c>
      <c r="H2418" s="20" t="s">
        <v>52</v>
      </c>
      <c r="I2418" t="s">
        <v>53</v>
      </c>
      <c r="J2418" t="s">
        <v>54</v>
      </c>
      <c r="L2418" t="s">
        <v>55</v>
      </c>
      <c r="M2418" t="s">
        <v>77</v>
      </c>
      <c r="N2418" t="s">
        <v>89</v>
      </c>
      <c r="O2418" s="21" t="s">
        <v>58</v>
      </c>
      <c r="P2418" s="21" t="s">
        <v>104</v>
      </c>
      <c r="Q2418" s="20" t="s">
        <v>2888</v>
      </c>
      <c r="R2418" s="21" t="s">
        <v>2889</v>
      </c>
      <c r="S2418" s="35">
        <v>1</v>
      </c>
      <c r="T2418" s="22">
        <v>1</v>
      </c>
      <c r="U2418" s="20" t="s">
        <v>62</v>
      </c>
      <c r="V2418" s="20">
        <v>45743</v>
      </c>
      <c r="W2418" s="21">
        <v>3</v>
      </c>
      <c r="X2418" s="20">
        <v>45754</v>
      </c>
      <c r="Y2418" s="20">
        <v>45749</v>
      </c>
      <c r="Z2418" s="48">
        <v>4</v>
      </c>
      <c r="AA2418">
        <v>2025</v>
      </c>
      <c r="AB2418" s="45">
        <v>96666</v>
      </c>
      <c r="AC2418" s="45">
        <v>96666</v>
      </c>
      <c r="AI2418" s="10"/>
      <c r="AK2418" s="10"/>
    </row>
    <row r="2419" spans="1:37">
      <c r="A2419" t="s">
        <v>45</v>
      </c>
      <c r="B2419" t="s">
        <v>46</v>
      </c>
      <c r="C2419" t="s">
        <v>47</v>
      </c>
      <c r="D2419" t="s">
        <v>2928</v>
      </c>
      <c r="E2419" t="s">
        <v>88</v>
      </c>
      <c r="F2419" t="s">
        <v>79</v>
      </c>
      <c r="G2419" t="s">
        <v>51</v>
      </c>
      <c r="H2419" s="20" t="s">
        <v>52</v>
      </c>
      <c r="I2419" t="s">
        <v>53</v>
      </c>
      <c r="J2419" t="s">
        <v>54</v>
      </c>
      <c r="L2419" t="s">
        <v>55</v>
      </c>
      <c r="M2419" t="s">
        <v>56</v>
      </c>
      <c r="N2419" t="s">
        <v>57</v>
      </c>
      <c r="O2419" s="21" t="s">
        <v>58</v>
      </c>
      <c r="P2419" s="21" t="s">
        <v>64</v>
      </c>
      <c r="Q2419" s="20" t="s">
        <v>94</v>
      </c>
      <c r="R2419" s="21" t="s">
        <v>95</v>
      </c>
      <c r="S2419" s="35">
        <v>2</v>
      </c>
      <c r="T2419" s="22">
        <v>2</v>
      </c>
      <c r="U2419" s="20" t="s">
        <v>62</v>
      </c>
      <c r="V2419" s="20">
        <v>45743</v>
      </c>
      <c r="W2419" s="21">
        <v>3</v>
      </c>
      <c r="X2419" s="20">
        <v>45758</v>
      </c>
      <c r="Y2419" s="20">
        <v>45756</v>
      </c>
      <c r="Z2419" s="48">
        <v>4</v>
      </c>
      <c r="AA2419">
        <v>2025</v>
      </c>
      <c r="AB2419" s="45">
        <v>59987</v>
      </c>
      <c r="AC2419" s="45">
        <v>59987</v>
      </c>
      <c r="AI2419" s="10"/>
      <c r="AK2419" s="10"/>
    </row>
    <row r="2420" spans="1:37">
      <c r="A2420" t="s">
        <v>45</v>
      </c>
      <c r="B2420" t="s">
        <v>46</v>
      </c>
      <c r="C2420" t="s">
        <v>47</v>
      </c>
      <c r="D2420" t="s">
        <v>2929</v>
      </c>
      <c r="E2420" t="s">
        <v>88</v>
      </c>
      <c r="F2420" t="s">
        <v>79</v>
      </c>
      <c r="G2420" t="s">
        <v>51</v>
      </c>
      <c r="H2420" s="20" t="s">
        <v>52</v>
      </c>
      <c r="I2420" t="s">
        <v>53</v>
      </c>
      <c r="J2420" t="s">
        <v>54</v>
      </c>
      <c r="L2420" t="s">
        <v>55</v>
      </c>
      <c r="M2420" t="s">
        <v>56</v>
      </c>
      <c r="N2420" t="s">
        <v>57</v>
      </c>
      <c r="O2420" s="21" t="s">
        <v>58</v>
      </c>
      <c r="P2420" s="21" t="s">
        <v>64</v>
      </c>
      <c r="Q2420" s="20" t="s">
        <v>94</v>
      </c>
      <c r="R2420" s="21" t="s">
        <v>95</v>
      </c>
      <c r="S2420" s="35">
        <v>1</v>
      </c>
      <c r="T2420" s="22">
        <v>1</v>
      </c>
      <c r="U2420" s="20" t="s">
        <v>62</v>
      </c>
      <c r="V2420" s="20">
        <v>45743</v>
      </c>
      <c r="W2420" s="21">
        <v>3</v>
      </c>
      <c r="X2420" s="20">
        <v>45751</v>
      </c>
      <c r="Y2420" s="20">
        <v>45749</v>
      </c>
      <c r="Z2420" s="48">
        <v>4</v>
      </c>
      <c r="AA2420">
        <v>2025</v>
      </c>
      <c r="AB2420" s="45">
        <v>29994</v>
      </c>
      <c r="AC2420" s="45">
        <v>29994</v>
      </c>
      <c r="AI2420" s="10"/>
      <c r="AK2420" s="10"/>
    </row>
    <row r="2421" spans="1:37">
      <c r="A2421" t="s">
        <v>45</v>
      </c>
      <c r="B2421" t="s">
        <v>46</v>
      </c>
      <c r="C2421" t="s">
        <v>47</v>
      </c>
      <c r="D2421" t="s">
        <v>2930</v>
      </c>
      <c r="E2421" t="s">
        <v>88</v>
      </c>
      <c r="F2421" t="s">
        <v>79</v>
      </c>
      <c r="G2421" t="s">
        <v>51</v>
      </c>
      <c r="H2421" s="20" t="s">
        <v>52</v>
      </c>
      <c r="I2421" t="s">
        <v>53</v>
      </c>
      <c r="J2421" t="s">
        <v>54</v>
      </c>
      <c r="L2421" t="s">
        <v>55</v>
      </c>
      <c r="M2421" t="s">
        <v>77</v>
      </c>
      <c r="N2421" t="s">
        <v>89</v>
      </c>
      <c r="O2421" s="21" t="s">
        <v>58</v>
      </c>
      <c r="P2421" s="21" t="s">
        <v>150</v>
      </c>
      <c r="Q2421" s="20" t="s">
        <v>244</v>
      </c>
      <c r="R2421" s="21" t="s">
        <v>245</v>
      </c>
      <c r="S2421" s="35">
        <v>1</v>
      </c>
      <c r="T2421" s="22">
        <v>1</v>
      </c>
      <c r="U2421" s="20" t="s">
        <v>62</v>
      </c>
      <c r="V2421" s="20">
        <v>45743</v>
      </c>
      <c r="W2421" s="21">
        <v>3</v>
      </c>
      <c r="X2421" s="20">
        <v>45751</v>
      </c>
      <c r="Y2421" s="20">
        <v>45749</v>
      </c>
      <c r="Z2421" s="48">
        <v>4</v>
      </c>
      <c r="AA2421">
        <v>2025</v>
      </c>
      <c r="AB2421" s="45">
        <v>99995</v>
      </c>
      <c r="AC2421" s="45">
        <v>99995</v>
      </c>
      <c r="AI2421" s="10"/>
      <c r="AK2421" s="10"/>
    </row>
    <row r="2422" spans="1:37">
      <c r="A2422" t="s">
        <v>45</v>
      </c>
      <c r="B2422" t="s">
        <v>46</v>
      </c>
      <c r="C2422" t="s">
        <v>47</v>
      </c>
      <c r="D2422" t="s">
        <v>2931</v>
      </c>
      <c r="E2422" t="s">
        <v>88</v>
      </c>
      <c r="F2422" t="s">
        <v>79</v>
      </c>
      <c r="G2422" t="s">
        <v>51</v>
      </c>
      <c r="H2422" s="20" t="s">
        <v>52</v>
      </c>
      <c r="I2422" t="s">
        <v>53</v>
      </c>
      <c r="J2422" t="s">
        <v>54</v>
      </c>
      <c r="L2422" t="s">
        <v>55</v>
      </c>
      <c r="M2422" t="s">
        <v>77</v>
      </c>
      <c r="N2422" t="s">
        <v>89</v>
      </c>
      <c r="O2422" s="21" t="s">
        <v>58</v>
      </c>
      <c r="P2422" s="21" t="s">
        <v>104</v>
      </c>
      <c r="Q2422" s="20" t="s">
        <v>925</v>
      </c>
      <c r="R2422" s="21" t="s">
        <v>926</v>
      </c>
      <c r="S2422" s="35">
        <v>1</v>
      </c>
      <c r="T2422" s="22">
        <v>1</v>
      </c>
      <c r="U2422" s="20" t="s">
        <v>62</v>
      </c>
      <c r="V2422" s="20">
        <v>45744</v>
      </c>
      <c r="W2422" s="21">
        <v>3</v>
      </c>
      <c r="X2422" s="20">
        <v>45751</v>
      </c>
      <c r="Y2422" s="20">
        <v>45749</v>
      </c>
      <c r="Z2422" s="48">
        <v>4</v>
      </c>
      <c r="AA2422">
        <v>2025</v>
      </c>
      <c r="AB2422" s="45">
        <v>113333</v>
      </c>
      <c r="AC2422" s="45">
        <v>113333</v>
      </c>
      <c r="AI2422" s="10"/>
      <c r="AK2422" s="10"/>
    </row>
    <row r="2423" spans="1:37">
      <c r="A2423" t="s">
        <v>45</v>
      </c>
      <c r="B2423" t="s">
        <v>46</v>
      </c>
      <c r="C2423" t="s">
        <v>47</v>
      </c>
      <c r="D2423" t="s">
        <v>2932</v>
      </c>
      <c r="E2423" t="s">
        <v>88</v>
      </c>
      <c r="F2423" t="s">
        <v>79</v>
      </c>
      <c r="G2423" t="s">
        <v>51</v>
      </c>
      <c r="H2423" s="20" t="s">
        <v>52</v>
      </c>
      <c r="I2423" t="s">
        <v>53</v>
      </c>
      <c r="J2423" t="s">
        <v>54</v>
      </c>
      <c r="L2423" t="s">
        <v>55</v>
      </c>
      <c r="M2423" t="s">
        <v>56</v>
      </c>
      <c r="N2423" t="s">
        <v>57</v>
      </c>
      <c r="O2423" s="21" t="s">
        <v>58</v>
      </c>
      <c r="P2423" s="21" t="s">
        <v>64</v>
      </c>
      <c r="Q2423" s="20" t="s">
        <v>456</v>
      </c>
      <c r="R2423" s="21" t="s">
        <v>457</v>
      </c>
      <c r="S2423" s="35">
        <v>1</v>
      </c>
      <c r="T2423" s="22">
        <v>1</v>
      </c>
      <c r="U2423" s="20" t="s">
        <v>62</v>
      </c>
      <c r="V2423" s="20">
        <v>45742</v>
      </c>
      <c r="W2423" s="21">
        <v>3</v>
      </c>
      <c r="X2423" s="20">
        <v>45755</v>
      </c>
      <c r="Y2423" s="20">
        <v>45751</v>
      </c>
      <c r="Z2423" s="48">
        <v>4</v>
      </c>
      <c r="AA2423">
        <v>2025</v>
      </c>
      <c r="AB2423" s="45">
        <v>29994</v>
      </c>
      <c r="AC2423" s="45">
        <v>29994</v>
      </c>
      <c r="AI2423" s="10"/>
      <c r="AK2423" s="10"/>
    </row>
    <row r="2424" spans="1:37">
      <c r="A2424" t="s">
        <v>45</v>
      </c>
      <c r="B2424" t="s">
        <v>46</v>
      </c>
      <c r="C2424" t="s">
        <v>47</v>
      </c>
      <c r="D2424" t="s">
        <v>2933</v>
      </c>
      <c r="E2424" t="s">
        <v>88</v>
      </c>
      <c r="F2424" t="s">
        <v>79</v>
      </c>
      <c r="G2424" t="s">
        <v>51</v>
      </c>
      <c r="H2424" s="20" t="s">
        <v>52</v>
      </c>
      <c r="I2424" t="s">
        <v>53</v>
      </c>
      <c r="J2424" t="s">
        <v>54</v>
      </c>
      <c r="L2424" t="s">
        <v>55</v>
      </c>
      <c r="M2424" t="s">
        <v>56</v>
      </c>
      <c r="N2424" t="s">
        <v>57</v>
      </c>
      <c r="O2424" s="21" t="s">
        <v>58</v>
      </c>
      <c r="P2424" s="21" t="s">
        <v>64</v>
      </c>
      <c r="Q2424" s="20" t="s">
        <v>518</v>
      </c>
      <c r="R2424" s="21" t="s">
        <v>519</v>
      </c>
      <c r="S2424" s="35">
        <v>1</v>
      </c>
      <c r="T2424" s="22">
        <v>1</v>
      </c>
      <c r="U2424" s="20" t="s">
        <v>62</v>
      </c>
      <c r="V2424" s="20">
        <v>45743</v>
      </c>
      <c r="W2424" s="21">
        <v>3</v>
      </c>
      <c r="X2424" s="20">
        <v>45751</v>
      </c>
      <c r="Y2424" s="20">
        <v>45749</v>
      </c>
      <c r="Z2424" s="48">
        <v>4</v>
      </c>
      <c r="AA2424">
        <v>2025</v>
      </c>
      <c r="AB2424" s="45">
        <v>128565</v>
      </c>
      <c r="AC2424" s="45">
        <v>128565</v>
      </c>
      <c r="AI2424" s="10"/>
      <c r="AK2424" s="10"/>
    </row>
    <row r="2425" spans="1:37">
      <c r="A2425" t="s">
        <v>45</v>
      </c>
      <c r="B2425" t="s">
        <v>46</v>
      </c>
      <c r="C2425" t="s">
        <v>47</v>
      </c>
      <c r="D2425" t="s">
        <v>2934</v>
      </c>
      <c r="E2425" t="s">
        <v>88</v>
      </c>
      <c r="F2425" t="s">
        <v>79</v>
      </c>
      <c r="G2425" t="s">
        <v>51</v>
      </c>
      <c r="H2425" s="20" t="s">
        <v>52</v>
      </c>
      <c r="I2425" t="s">
        <v>53</v>
      </c>
      <c r="J2425" t="s">
        <v>54</v>
      </c>
      <c r="L2425" t="s">
        <v>55</v>
      </c>
      <c r="M2425" t="s">
        <v>77</v>
      </c>
      <c r="N2425" t="s">
        <v>89</v>
      </c>
      <c r="O2425" s="21" t="s">
        <v>58</v>
      </c>
      <c r="P2425" s="21" t="s">
        <v>104</v>
      </c>
      <c r="Q2425" s="20" t="s">
        <v>2935</v>
      </c>
      <c r="R2425" s="21" t="s">
        <v>2936</v>
      </c>
      <c r="S2425" s="35">
        <v>1</v>
      </c>
      <c r="T2425" s="22">
        <v>1</v>
      </c>
      <c r="U2425" s="20" t="s">
        <v>62</v>
      </c>
      <c r="V2425" s="20">
        <v>45743</v>
      </c>
      <c r="W2425" s="21">
        <v>3</v>
      </c>
      <c r="X2425" s="20">
        <v>45751</v>
      </c>
      <c r="Y2425" s="20">
        <v>45749</v>
      </c>
      <c r="Z2425" s="48">
        <v>4</v>
      </c>
      <c r="AA2425">
        <v>2025</v>
      </c>
      <c r="AB2425" s="45">
        <v>119987</v>
      </c>
      <c r="AC2425" s="45">
        <v>119987</v>
      </c>
      <c r="AI2425" s="10"/>
      <c r="AK2425" s="10"/>
    </row>
    <row r="2426" spans="1:37">
      <c r="A2426" t="s">
        <v>45</v>
      </c>
      <c r="B2426" t="s">
        <v>46</v>
      </c>
      <c r="C2426" t="s">
        <v>47</v>
      </c>
      <c r="D2426" t="s">
        <v>2937</v>
      </c>
      <c r="E2426" t="s">
        <v>88</v>
      </c>
      <c r="F2426" t="s">
        <v>79</v>
      </c>
      <c r="G2426" t="s">
        <v>51</v>
      </c>
      <c r="H2426" s="20" t="s">
        <v>52</v>
      </c>
      <c r="I2426" t="s">
        <v>53</v>
      </c>
      <c r="J2426" t="s">
        <v>54</v>
      </c>
      <c r="L2426" t="s">
        <v>55</v>
      </c>
      <c r="M2426" t="s">
        <v>77</v>
      </c>
      <c r="N2426" t="s">
        <v>89</v>
      </c>
      <c r="O2426" s="21" t="s">
        <v>58</v>
      </c>
      <c r="P2426" s="21" t="s">
        <v>126</v>
      </c>
      <c r="Q2426" s="20" t="s">
        <v>1746</v>
      </c>
      <c r="R2426" s="21" t="s">
        <v>1747</v>
      </c>
      <c r="S2426" s="35">
        <v>1</v>
      </c>
      <c r="T2426" s="22">
        <v>1</v>
      </c>
      <c r="U2426" s="20" t="s">
        <v>62</v>
      </c>
      <c r="V2426" s="20">
        <v>45742</v>
      </c>
      <c r="W2426" s="21">
        <v>3</v>
      </c>
      <c r="X2426" s="20">
        <v>45751</v>
      </c>
      <c r="Y2426" s="20">
        <v>45749</v>
      </c>
      <c r="Z2426" s="48">
        <v>4</v>
      </c>
      <c r="AA2426">
        <v>2025</v>
      </c>
      <c r="AB2426" s="45">
        <v>19992</v>
      </c>
      <c r="AC2426" s="45">
        <v>19992</v>
      </c>
      <c r="AI2426" s="10"/>
      <c r="AK2426" s="10"/>
    </row>
    <row r="2427" spans="1:37">
      <c r="A2427" t="s">
        <v>45</v>
      </c>
      <c r="B2427" t="s">
        <v>46</v>
      </c>
      <c r="C2427" t="s">
        <v>47</v>
      </c>
      <c r="D2427" t="s">
        <v>2938</v>
      </c>
      <c r="E2427" t="s">
        <v>88</v>
      </c>
      <c r="F2427" t="s">
        <v>79</v>
      </c>
      <c r="G2427" t="s">
        <v>51</v>
      </c>
      <c r="H2427" s="20" t="s">
        <v>52</v>
      </c>
      <c r="I2427" t="s">
        <v>53</v>
      </c>
      <c r="J2427" t="s">
        <v>54</v>
      </c>
      <c r="L2427" t="s">
        <v>55</v>
      </c>
      <c r="M2427" t="s">
        <v>56</v>
      </c>
      <c r="N2427" t="s">
        <v>57</v>
      </c>
      <c r="O2427" s="21" t="s">
        <v>58</v>
      </c>
      <c r="P2427" s="21" t="s">
        <v>64</v>
      </c>
      <c r="Q2427" s="20" t="s">
        <v>1052</v>
      </c>
      <c r="R2427" s="21" t="s">
        <v>1053</v>
      </c>
      <c r="S2427" s="35">
        <v>1</v>
      </c>
      <c r="T2427" s="22">
        <v>1</v>
      </c>
      <c r="U2427" s="20" t="s">
        <v>62</v>
      </c>
      <c r="V2427" s="20">
        <v>45743</v>
      </c>
      <c r="W2427" s="21">
        <v>3</v>
      </c>
      <c r="X2427" s="20">
        <v>45754</v>
      </c>
      <c r="Y2427" s="20">
        <v>45749</v>
      </c>
      <c r="Z2427" s="48">
        <v>4</v>
      </c>
      <c r="AA2427">
        <v>2025</v>
      </c>
      <c r="AB2427" s="45">
        <v>53325</v>
      </c>
      <c r="AC2427" s="45">
        <v>53325</v>
      </c>
      <c r="AI2427" s="10"/>
      <c r="AK2427" s="10"/>
    </row>
    <row r="2428" spans="1:37">
      <c r="A2428" t="s">
        <v>45</v>
      </c>
      <c r="B2428" t="s">
        <v>46</v>
      </c>
      <c r="C2428" t="s">
        <v>47</v>
      </c>
      <c r="D2428" t="s">
        <v>2939</v>
      </c>
      <c r="E2428" t="s">
        <v>88</v>
      </c>
      <c r="F2428" t="s">
        <v>79</v>
      </c>
      <c r="G2428" t="s">
        <v>51</v>
      </c>
      <c r="H2428" s="20" t="s">
        <v>52</v>
      </c>
      <c r="I2428" t="s">
        <v>53</v>
      </c>
      <c r="J2428" t="s">
        <v>54</v>
      </c>
      <c r="L2428" t="s">
        <v>55</v>
      </c>
      <c r="M2428" t="s">
        <v>56</v>
      </c>
      <c r="N2428" t="s">
        <v>57</v>
      </c>
      <c r="O2428" s="21" t="s">
        <v>58</v>
      </c>
      <c r="P2428" s="21" t="s">
        <v>64</v>
      </c>
      <c r="Q2428" s="20" t="s">
        <v>211</v>
      </c>
      <c r="R2428" s="21" t="s">
        <v>212</v>
      </c>
      <c r="S2428" s="35">
        <v>1</v>
      </c>
      <c r="T2428" s="22">
        <v>1</v>
      </c>
      <c r="U2428" s="20" t="s">
        <v>62</v>
      </c>
      <c r="V2428" s="20">
        <v>45742</v>
      </c>
      <c r="W2428" s="21">
        <v>3</v>
      </c>
      <c r="X2428" s="20">
        <v>45754</v>
      </c>
      <c r="Y2428" s="20">
        <v>45749</v>
      </c>
      <c r="Z2428" s="48">
        <v>4</v>
      </c>
      <c r="AA2428">
        <v>2025</v>
      </c>
      <c r="AB2428" s="45">
        <v>33328</v>
      </c>
      <c r="AC2428" s="45">
        <v>33328</v>
      </c>
      <c r="AI2428" s="10"/>
      <c r="AK2428" s="10"/>
    </row>
    <row r="2429" spans="1:37">
      <c r="A2429" t="s">
        <v>45</v>
      </c>
      <c r="B2429" t="s">
        <v>46</v>
      </c>
      <c r="C2429" t="s">
        <v>47</v>
      </c>
      <c r="D2429" t="s">
        <v>2940</v>
      </c>
      <c r="E2429" t="s">
        <v>88</v>
      </c>
      <c r="F2429" t="s">
        <v>79</v>
      </c>
      <c r="G2429" t="s">
        <v>51</v>
      </c>
      <c r="H2429" s="20" t="s">
        <v>52</v>
      </c>
      <c r="I2429" t="s">
        <v>53</v>
      </c>
      <c r="J2429" t="s">
        <v>54</v>
      </c>
      <c r="L2429" t="s">
        <v>55</v>
      </c>
      <c r="M2429" t="s">
        <v>77</v>
      </c>
      <c r="N2429" t="s">
        <v>89</v>
      </c>
      <c r="O2429" s="21" t="s">
        <v>58</v>
      </c>
      <c r="P2429" s="21" t="s">
        <v>104</v>
      </c>
      <c r="Q2429" s="20" t="s">
        <v>2742</v>
      </c>
      <c r="R2429" s="21" t="s">
        <v>2743</v>
      </c>
      <c r="S2429" s="35">
        <v>1</v>
      </c>
      <c r="T2429" s="22">
        <v>1</v>
      </c>
      <c r="U2429" s="20" t="s">
        <v>62</v>
      </c>
      <c r="V2429" s="20">
        <v>45742</v>
      </c>
      <c r="W2429" s="21">
        <v>3</v>
      </c>
      <c r="X2429" s="20">
        <v>45751</v>
      </c>
      <c r="Y2429" s="20">
        <v>45749</v>
      </c>
      <c r="Z2429" s="48">
        <v>4</v>
      </c>
      <c r="AA2429">
        <v>2025</v>
      </c>
      <c r="AB2429" s="45">
        <v>59994</v>
      </c>
      <c r="AC2429" s="45">
        <v>59994</v>
      </c>
      <c r="AI2429" s="10"/>
      <c r="AK2429" s="10"/>
    </row>
    <row r="2430" spans="1:37">
      <c r="A2430" t="s">
        <v>45</v>
      </c>
      <c r="B2430" t="s">
        <v>46</v>
      </c>
      <c r="C2430" t="s">
        <v>47</v>
      </c>
      <c r="D2430" t="s">
        <v>2941</v>
      </c>
      <c r="E2430" t="s">
        <v>88</v>
      </c>
      <c r="F2430" t="s">
        <v>79</v>
      </c>
      <c r="G2430" t="s">
        <v>51</v>
      </c>
      <c r="H2430" s="20" t="s">
        <v>52</v>
      </c>
      <c r="I2430" t="s">
        <v>53</v>
      </c>
      <c r="J2430" t="s">
        <v>54</v>
      </c>
      <c r="L2430" t="s">
        <v>55</v>
      </c>
      <c r="M2430" t="s">
        <v>77</v>
      </c>
      <c r="N2430" t="s">
        <v>89</v>
      </c>
      <c r="O2430" s="21" t="s">
        <v>58</v>
      </c>
      <c r="P2430" s="21" t="s">
        <v>97</v>
      </c>
      <c r="Q2430" s="20" t="s">
        <v>2601</v>
      </c>
      <c r="R2430" s="21" t="s">
        <v>2602</v>
      </c>
      <c r="S2430" s="35">
        <v>1</v>
      </c>
      <c r="T2430" s="22">
        <v>1</v>
      </c>
      <c r="U2430" s="20" t="s">
        <v>62</v>
      </c>
      <c r="V2430" s="20">
        <v>45742</v>
      </c>
      <c r="W2430" s="21">
        <v>3</v>
      </c>
      <c r="X2430" s="20">
        <v>45758</v>
      </c>
      <c r="Y2430" s="20">
        <v>45756</v>
      </c>
      <c r="Z2430" s="48">
        <v>4</v>
      </c>
      <c r="AA2430">
        <v>2025</v>
      </c>
      <c r="AB2430" s="45">
        <v>64284</v>
      </c>
      <c r="AC2430" s="45">
        <v>64284</v>
      </c>
      <c r="AI2430" s="10"/>
      <c r="AK2430" s="10"/>
    </row>
    <row r="2431" spans="1:37">
      <c r="A2431" t="s">
        <v>45</v>
      </c>
      <c r="B2431" t="s">
        <v>46</v>
      </c>
      <c r="C2431" t="s">
        <v>47</v>
      </c>
      <c r="D2431" t="s">
        <v>2942</v>
      </c>
      <c r="E2431" t="s">
        <v>88</v>
      </c>
      <c r="F2431" t="s">
        <v>79</v>
      </c>
      <c r="G2431" t="s">
        <v>51</v>
      </c>
      <c r="H2431" s="20" t="s">
        <v>52</v>
      </c>
      <c r="I2431" t="s">
        <v>53</v>
      </c>
      <c r="J2431" t="s">
        <v>54</v>
      </c>
      <c r="L2431" t="s">
        <v>55</v>
      </c>
      <c r="M2431" t="s">
        <v>56</v>
      </c>
      <c r="N2431" t="s">
        <v>57</v>
      </c>
      <c r="O2431" s="21" t="s">
        <v>58</v>
      </c>
      <c r="P2431" s="21" t="s">
        <v>522</v>
      </c>
      <c r="Q2431" s="20" t="s">
        <v>2013</v>
      </c>
      <c r="R2431" s="21" t="s">
        <v>2014</v>
      </c>
      <c r="S2431" s="35">
        <v>1</v>
      </c>
      <c r="T2431" s="22">
        <v>1</v>
      </c>
      <c r="U2431" s="20" t="s">
        <v>62</v>
      </c>
      <c r="V2431" s="20">
        <v>45740</v>
      </c>
      <c r="W2431" s="21">
        <v>3</v>
      </c>
      <c r="X2431" s="20">
        <v>45751</v>
      </c>
      <c r="Y2431" s="20">
        <v>45749</v>
      </c>
      <c r="Z2431" s="48">
        <v>4</v>
      </c>
      <c r="AA2431">
        <v>2025</v>
      </c>
      <c r="AB2431" s="45">
        <v>30662</v>
      </c>
      <c r="AC2431" s="45">
        <v>30662</v>
      </c>
      <c r="AI2431" s="10"/>
      <c r="AK2431" s="10"/>
    </row>
    <row r="2432" spans="1:37">
      <c r="A2432" t="s">
        <v>45</v>
      </c>
      <c r="B2432" t="s">
        <v>46</v>
      </c>
      <c r="C2432" t="s">
        <v>47</v>
      </c>
      <c r="D2432" t="s">
        <v>2943</v>
      </c>
      <c r="E2432" t="s">
        <v>88</v>
      </c>
      <c r="F2432" t="s">
        <v>79</v>
      </c>
      <c r="G2432" t="s">
        <v>51</v>
      </c>
      <c r="H2432" s="20" t="s">
        <v>52</v>
      </c>
      <c r="I2432" t="s">
        <v>53</v>
      </c>
      <c r="J2432" t="s">
        <v>54</v>
      </c>
      <c r="L2432" t="s">
        <v>55</v>
      </c>
      <c r="M2432" t="s">
        <v>77</v>
      </c>
      <c r="N2432" t="s">
        <v>89</v>
      </c>
      <c r="O2432" s="21" t="s">
        <v>58</v>
      </c>
      <c r="P2432" s="21" t="s">
        <v>126</v>
      </c>
      <c r="Q2432" s="20" t="s">
        <v>2117</v>
      </c>
      <c r="R2432" s="21" t="s">
        <v>2118</v>
      </c>
      <c r="S2432" s="35">
        <v>1</v>
      </c>
      <c r="T2432" s="22">
        <v>1</v>
      </c>
      <c r="U2432" s="20" t="s">
        <v>62</v>
      </c>
      <c r="V2432" s="20">
        <v>45743</v>
      </c>
      <c r="W2432" s="21">
        <v>3</v>
      </c>
      <c r="X2432" s="20">
        <v>45751</v>
      </c>
      <c r="Y2432" s="20">
        <v>45749</v>
      </c>
      <c r="Z2432" s="48">
        <v>4</v>
      </c>
      <c r="AA2432">
        <v>2025</v>
      </c>
      <c r="AB2432" s="45">
        <v>26660</v>
      </c>
      <c r="AC2432" s="45">
        <v>26660</v>
      </c>
      <c r="AI2432" s="10"/>
      <c r="AK2432" s="10"/>
    </row>
    <row r="2433" spans="1:37">
      <c r="A2433" t="s">
        <v>45</v>
      </c>
      <c r="B2433" t="s">
        <v>46</v>
      </c>
      <c r="C2433" t="s">
        <v>47</v>
      </c>
      <c r="D2433" t="s">
        <v>2944</v>
      </c>
      <c r="E2433" t="s">
        <v>88</v>
      </c>
      <c r="F2433" t="s">
        <v>79</v>
      </c>
      <c r="G2433" t="s">
        <v>51</v>
      </c>
      <c r="H2433" s="20" t="s">
        <v>52</v>
      </c>
      <c r="I2433" t="s">
        <v>53</v>
      </c>
      <c r="J2433" t="s">
        <v>54</v>
      </c>
      <c r="L2433" t="s">
        <v>55</v>
      </c>
      <c r="M2433" t="s">
        <v>56</v>
      </c>
      <c r="N2433" t="s">
        <v>57</v>
      </c>
      <c r="O2433" s="21" t="s">
        <v>58</v>
      </c>
      <c r="P2433" s="21" t="s">
        <v>522</v>
      </c>
      <c r="Q2433" s="20" t="s">
        <v>2134</v>
      </c>
      <c r="R2433" s="21" t="s">
        <v>2135</v>
      </c>
      <c r="S2433" s="35">
        <v>1</v>
      </c>
      <c r="T2433" s="22">
        <v>1</v>
      </c>
      <c r="U2433" s="20" t="s">
        <v>62</v>
      </c>
      <c r="V2433" s="20">
        <v>45743</v>
      </c>
      <c r="W2433" s="21">
        <v>3</v>
      </c>
      <c r="X2433" s="20">
        <v>45754</v>
      </c>
      <c r="Y2433" s="20">
        <v>45749</v>
      </c>
      <c r="Z2433" s="48">
        <v>4</v>
      </c>
      <c r="AA2433">
        <v>2025</v>
      </c>
      <c r="AB2433" s="45">
        <v>73326</v>
      </c>
      <c r="AC2433" s="45">
        <v>73326</v>
      </c>
      <c r="AI2433" s="10"/>
      <c r="AK2433" s="10"/>
    </row>
    <row r="2434" spans="1:37">
      <c r="A2434" t="s">
        <v>45</v>
      </c>
      <c r="B2434" t="s">
        <v>46</v>
      </c>
      <c r="C2434" t="s">
        <v>47</v>
      </c>
      <c r="D2434" t="s">
        <v>2945</v>
      </c>
      <c r="E2434" t="s">
        <v>88</v>
      </c>
      <c r="F2434" t="s">
        <v>79</v>
      </c>
      <c r="G2434" t="s">
        <v>51</v>
      </c>
      <c r="H2434" s="20" t="s">
        <v>52</v>
      </c>
      <c r="I2434" t="s">
        <v>53</v>
      </c>
      <c r="J2434" t="s">
        <v>54</v>
      </c>
      <c r="L2434" t="s">
        <v>55</v>
      </c>
      <c r="M2434" t="s">
        <v>77</v>
      </c>
      <c r="N2434" t="s">
        <v>89</v>
      </c>
      <c r="O2434" s="21" t="s">
        <v>58</v>
      </c>
      <c r="P2434" s="21" t="s">
        <v>126</v>
      </c>
      <c r="Q2434" s="20" t="s">
        <v>1044</v>
      </c>
      <c r="R2434" s="21" t="s">
        <v>1045</v>
      </c>
      <c r="S2434" s="35">
        <v>2</v>
      </c>
      <c r="T2434" s="22">
        <v>2</v>
      </c>
      <c r="U2434" s="20" t="s">
        <v>62</v>
      </c>
      <c r="V2434" s="20">
        <v>45743</v>
      </c>
      <c r="W2434" s="21">
        <v>3</v>
      </c>
      <c r="X2434" s="20">
        <v>45751</v>
      </c>
      <c r="Y2434" s="20">
        <v>45749</v>
      </c>
      <c r="Z2434" s="48">
        <v>4</v>
      </c>
      <c r="AA2434">
        <v>2025</v>
      </c>
      <c r="AB2434" s="45">
        <v>126650</v>
      </c>
      <c r="AC2434" s="45">
        <v>126650</v>
      </c>
      <c r="AI2434" s="10"/>
      <c r="AK2434" s="10"/>
    </row>
    <row r="2435" spans="1:37">
      <c r="A2435" t="s">
        <v>45</v>
      </c>
      <c r="B2435" t="s">
        <v>46</v>
      </c>
      <c r="C2435" t="s">
        <v>47</v>
      </c>
      <c r="D2435" t="s">
        <v>2946</v>
      </c>
      <c r="E2435" t="s">
        <v>88</v>
      </c>
      <c r="F2435" t="s">
        <v>79</v>
      </c>
      <c r="G2435" t="s">
        <v>51</v>
      </c>
      <c r="H2435" s="20" t="s">
        <v>52</v>
      </c>
      <c r="I2435" t="s">
        <v>53</v>
      </c>
      <c r="J2435" t="s">
        <v>54</v>
      </c>
      <c r="L2435" t="s">
        <v>55</v>
      </c>
      <c r="M2435" t="s">
        <v>77</v>
      </c>
      <c r="N2435" t="s">
        <v>89</v>
      </c>
      <c r="O2435" s="21" t="s">
        <v>58</v>
      </c>
      <c r="P2435" s="21" t="s">
        <v>150</v>
      </c>
      <c r="Q2435" s="20" t="s">
        <v>244</v>
      </c>
      <c r="R2435" s="21" t="s">
        <v>245</v>
      </c>
      <c r="S2435" s="35">
        <v>1</v>
      </c>
      <c r="T2435" s="22">
        <v>1</v>
      </c>
      <c r="U2435" s="20" t="s">
        <v>62</v>
      </c>
      <c r="V2435" s="20">
        <v>45743</v>
      </c>
      <c r="W2435" s="21">
        <v>3</v>
      </c>
      <c r="X2435" s="20">
        <v>45751</v>
      </c>
      <c r="Y2435" s="20">
        <v>45749</v>
      </c>
      <c r="Z2435" s="48">
        <v>4</v>
      </c>
      <c r="AA2435">
        <v>2025</v>
      </c>
      <c r="AB2435" s="45">
        <v>99995</v>
      </c>
      <c r="AC2435" s="45">
        <v>99995</v>
      </c>
      <c r="AI2435" s="10"/>
      <c r="AK2435" s="10"/>
    </row>
    <row r="2436" spans="1:37">
      <c r="A2436" t="s">
        <v>45</v>
      </c>
      <c r="B2436" t="s">
        <v>46</v>
      </c>
      <c r="C2436" t="s">
        <v>47</v>
      </c>
      <c r="D2436" t="s">
        <v>2947</v>
      </c>
      <c r="E2436" t="s">
        <v>88</v>
      </c>
      <c r="F2436" t="s">
        <v>79</v>
      </c>
      <c r="G2436" t="s">
        <v>51</v>
      </c>
      <c r="H2436" s="20" t="s">
        <v>52</v>
      </c>
      <c r="I2436" t="s">
        <v>53</v>
      </c>
      <c r="J2436" t="s">
        <v>54</v>
      </c>
      <c r="L2436" t="s">
        <v>55</v>
      </c>
      <c r="M2436" t="s">
        <v>77</v>
      </c>
      <c r="N2436" t="s">
        <v>89</v>
      </c>
      <c r="O2436" s="21" t="s">
        <v>58</v>
      </c>
      <c r="P2436" s="21" t="s">
        <v>97</v>
      </c>
      <c r="Q2436" s="20" t="s">
        <v>1012</v>
      </c>
      <c r="R2436" s="21" t="s">
        <v>1013</v>
      </c>
      <c r="S2436" s="35">
        <v>1</v>
      </c>
      <c r="T2436" s="22">
        <v>1</v>
      </c>
      <c r="U2436" s="20" t="s">
        <v>62</v>
      </c>
      <c r="V2436" s="20">
        <v>45743</v>
      </c>
      <c r="W2436" s="21">
        <v>3</v>
      </c>
      <c r="X2436" s="20">
        <v>45751</v>
      </c>
      <c r="Y2436" s="20">
        <v>45749</v>
      </c>
      <c r="Z2436" s="48">
        <v>4</v>
      </c>
      <c r="AA2436">
        <v>2025</v>
      </c>
      <c r="AB2436" s="45">
        <v>33330</v>
      </c>
      <c r="AC2436" s="45">
        <v>33330</v>
      </c>
      <c r="AI2436" s="10"/>
      <c r="AK2436" s="10"/>
    </row>
    <row r="2437" spans="1:37">
      <c r="A2437" t="s">
        <v>45</v>
      </c>
      <c r="B2437" t="s">
        <v>46</v>
      </c>
      <c r="C2437" t="s">
        <v>47</v>
      </c>
      <c r="D2437" t="s">
        <v>2948</v>
      </c>
      <c r="E2437" t="s">
        <v>88</v>
      </c>
      <c r="F2437" t="s">
        <v>79</v>
      </c>
      <c r="G2437" t="s">
        <v>51</v>
      </c>
      <c r="H2437" s="20" t="s">
        <v>52</v>
      </c>
      <c r="I2437" t="s">
        <v>53</v>
      </c>
      <c r="J2437" t="s">
        <v>54</v>
      </c>
      <c r="L2437" t="s">
        <v>55</v>
      </c>
      <c r="M2437" t="s">
        <v>77</v>
      </c>
      <c r="N2437" t="s">
        <v>89</v>
      </c>
      <c r="O2437" s="21" t="s">
        <v>58</v>
      </c>
      <c r="P2437" s="21" t="s">
        <v>104</v>
      </c>
      <c r="Q2437" s="20" t="s">
        <v>273</v>
      </c>
      <c r="R2437" s="21" t="s">
        <v>274</v>
      </c>
      <c r="S2437" s="35">
        <v>1</v>
      </c>
      <c r="T2437" s="22">
        <v>1</v>
      </c>
      <c r="U2437" s="20" t="s">
        <v>62</v>
      </c>
      <c r="V2437" s="20">
        <v>45743</v>
      </c>
      <c r="W2437" s="21">
        <v>3</v>
      </c>
      <c r="X2437" s="20">
        <v>45751</v>
      </c>
      <c r="Y2437" s="20">
        <v>45749</v>
      </c>
      <c r="Z2437" s="48">
        <v>4</v>
      </c>
      <c r="AA2437">
        <v>2025</v>
      </c>
      <c r="AB2437" s="45">
        <v>79995</v>
      </c>
      <c r="AC2437" s="45">
        <v>79995</v>
      </c>
      <c r="AI2437" s="10"/>
      <c r="AK2437" s="10"/>
    </row>
    <row r="2438" spans="1:37">
      <c r="A2438" t="s">
        <v>45</v>
      </c>
      <c r="B2438" t="s">
        <v>46</v>
      </c>
      <c r="C2438" t="s">
        <v>47</v>
      </c>
      <c r="D2438" t="s">
        <v>2949</v>
      </c>
      <c r="E2438" t="s">
        <v>88</v>
      </c>
      <c r="F2438" t="s">
        <v>79</v>
      </c>
      <c r="G2438" t="s">
        <v>51</v>
      </c>
      <c r="H2438" s="20" t="s">
        <v>52</v>
      </c>
      <c r="I2438" t="s">
        <v>53</v>
      </c>
      <c r="J2438" t="s">
        <v>54</v>
      </c>
      <c r="L2438" t="s">
        <v>55</v>
      </c>
      <c r="M2438" t="s">
        <v>77</v>
      </c>
      <c r="N2438" t="s">
        <v>89</v>
      </c>
      <c r="O2438" s="21" t="s">
        <v>58</v>
      </c>
      <c r="P2438" s="21" t="s">
        <v>97</v>
      </c>
      <c r="Q2438" s="20" t="s">
        <v>290</v>
      </c>
      <c r="R2438" s="21" t="s">
        <v>291</v>
      </c>
      <c r="S2438" s="35">
        <v>1</v>
      </c>
      <c r="T2438" s="22">
        <v>1</v>
      </c>
      <c r="U2438" s="20" t="s">
        <v>62</v>
      </c>
      <c r="V2438" s="20">
        <v>45743</v>
      </c>
      <c r="W2438" s="21">
        <v>3</v>
      </c>
      <c r="X2438" s="20">
        <v>45751</v>
      </c>
      <c r="Y2438" s="20">
        <v>45749</v>
      </c>
      <c r="Z2438" s="48">
        <v>4</v>
      </c>
      <c r="AA2438">
        <v>2025</v>
      </c>
      <c r="AB2438" s="45">
        <v>28661</v>
      </c>
      <c r="AC2438" s="45">
        <v>28661</v>
      </c>
      <c r="AI2438" s="10"/>
      <c r="AK2438" s="10"/>
    </row>
    <row r="2439" spans="1:37">
      <c r="A2439" t="s">
        <v>45</v>
      </c>
      <c r="B2439" t="s">
        <v>46</v>
      </c>
      <c r="C2439" t="s">
        <v>47</v>
      </c>
      <c r="D2439" t="s">
        <v>2950</v>
      </c>
      <c r="E2439" t="s">
        <v>88</v>
      </c>
      <c r="F2439" t="s">
        <v>79</v>
      </c>
      <c r="G2439" t="s">
        <v>51</v>
      </c>
      <c r="H2439" s="20" t="s">
        <v>52</v>
      </c>
      <c r="I2439" t="s">
        <v>53</v>
      </c>
      <c r="J2439" t="s">
        <v>54</v>
      </c>
      <c r="L2439" t="s">
        <v>55</v>
      </c>
      <c r="M2439" t="s">
        <v>56</v>
      </c>
      <c r="N2439" t="s">
        <v>57</v>
      </c>
      <c r="O2439" s="21" t="s">
        <v>58</v>
      </c>
      <c r="P2439" s="21" t="s">
        <v>59</v>
      </c>
      <c r="Q2439" s="20" t="s">
        <v>716</v>
      </c>
      <c r="R2439" s="21" t="s">
        <v>717</v>
      </c>
      <c r="S2439" s="35">
        <v>1</v>
      </c>
      <c r="T2439" s="22">
        <v>1</v>
      </c>
      <c r="U2439" s="20" t="s">
        <v>62</v>
      </c>
      <c r="V2439" s="20">
        <v>45743</v>
      </c>
      <c r="W2439" s="21">
        <v>3</v>
      </c>
      <c r="X2439" s="20">
        <v>45751</v>
      </c>
      <c r="Y2439" s="20">
        <v>45749</v>
      </c>
      <c r="Z2439" s="48">
        <v>4</v>
      </c>
      <c r="AA2439">
        <v>2025</v>
      </c>
      <c r="AB2439" s="45">
        <v>49992</v>
      </c>
      <c r="AC2439" s="45">
        <v>49992</v>
      </c>
      <c r="AI2439" s="10"/>
      <c r="AK2439" s="10"/>
    </row>
    <row r="2440" spans="1:37">
      <c r="A2440" t="s">
        <v>45</v>
      </c>
      <c r="B2440" t="s">
        <v>46</v>
      </c>
      <c r="C2440" t="s">
        <v>47</v>
      </c>
      <c r="D2440" t="s">
        <v>2951</v>
      </c>
      <c r="E2440" t="s">
        <v>88</v>
      </c>
      <c r="F2440" t="s">
        <v>79</v>
      </c>
      <c r="G2440" t="s">
        <v>51</v>
      </c>
      <c r="H2440" s="20" t="s">
        <v>52</v>
      </c>
      <c r="I2440" t="s">
        <v>53</v>
      </c>
      <c r="J2440" t="s">
        <v>54</v>
      </c>
      <c r="L2440" t="s">
        <v>55</v>
      </c>
      <c r="M2440" t="s">
        <v>77</v>
      </c>
      <c r="N2440" t="s">
        <v>89</v>
      </c>
      <c r="O2440" s="21" t="s">
        <v>58</v>
      </c>
      <c r="P2440" s="21" t="s">
        <v>203</v>
      </c>
      <c r="Q2440" s="20" t="s">
        <v>204</v>
      </c>
      <c r="R2440" s="21" t="s">
        <v>205</v>
      </c>
      <c r="S2440" s="35">
        <v>1</v>
      </c>
      <c r="T2440" s="22">
        <v>1</v>
      </c>
      <c r="U2440" s="20" t="s">
        <v>62</v>
      </c>
      <c r="V2440" s="20">
        <v>45743</v>
      </c>
      <c r="W2440" s="21">
        <v>3</v>
      </c>
      <c r="X2440" s="20">
        <v>45751</v>
      </c>
      <c r="Y2440" s="20">
        <v>45749</v>
      </c>
      <c r="Z2440" s="48">
        <v>4</v>
      </c>
      <c r="AA2440">
        <v>2025</v>
      </c>
      <c r="AB2440" s="45">
        <v>73332</v>
      </c>
      <c r="AC2440" s="45">
        <v>73332</v>
      </c>
      <c r="AI2440" s="10"/>
      <c r="AK2440" s="10"/>
    </row>
    <row r="2441" spans="1:37">
      <c r="A2441" t="s">
        <v>45</v>
      </c>
      <c r="B2441" t="s">
        <v>46</v>
      </c>
      <c r="C2441" t="s">
        <v>47</v>
      </c>
      <c r="D2441" t="s">
        <v>2952</v>
      </c>
      <c r="E2441" t="s">
        <v>88</v>
      </c>
      <c r="F2441" t="s">
        <v>79</v>
      </c>
      <c r="G2441" t="s">
        <v>51</v>
      </c>
      <c r="H2441" s="20" t="s">
        <v>52</v>
      </c>
      <c r="I2441" t="s">
        <v>53</v>
      </c>
      <c r="J2441" t="s">
        <v>54</v>
      </c>
      <c r="L2441" t="s">
        <v>55</v>
      </c>
      <c r="M2441" t="s">
        <v>77</v>
      </c>
      <c r="N2441" t="s">
        <v>89</v>
      </c>
      <c r="O2441" s="21" t="s">
        <v>58</v>
      </c>
      <c r="P2441" s="21" t="s">
        <v>126</v>
      </c>
      <c r="Q2441" s="20" t="s">
        <v>960</v>
      </c>
      <c r="R2441" s="21" t="s">
        <v>961</v>
      </c>
      <c r="S2441" s="35">
        <v>1</v>
      </c>
      <c r="T2441" s="22">
        <v>1</v>
      </c>
      <c r="U2441" s="20" t="s">
        <v>62</v>
      </c>
      <c r="V2441" s="20">
        <v>45744</v>
      </c>
      <c r="W2441" s="21">
        <v>3</v>
      </c>
      <c r="X2441" s="20">
        <v>45751</v>
      </c>
      <c r="Y2441" s="20">
        <v>45749</v>
      </c>
      <c r="Z2441" s="48">
        <v>4</v>
      </c>
      <c r="AA2441">
        <v>2025</v>
      </c>
      <c r="AB2441" s="45">
        <v>27993</v>
      </c>
      <c r="AC2441" s="45">
        <v>27993</v>
      </c>
      <c r="AI2441" s="10"/>
      <c r="AK2441" s="10"/>
    </row>
    <row r="2442" spans="1:37">
      <c r="A2442" t="s">
        <v>45</v>
      </c>
      <c r="B2442" t="s">
        <v>46</v>
      </c>
      <c r="C2442" t="s">
        <v>47</v>
      </c>
      <c r="D2442" t="s">
        <v>2953</v>
      </c>
      <c r="E2442" t="s">
        <v>88</v>
      </c>
      <c r="F2442" t="s">
        <v>79</v>
      </c>
      <c r="G2442" t="s">
        <v>51</v>
      </c>
      <c r="H2442" s="20" t="s">
        <v>52</v>
      </c>
      <c r="I2442" t="s">
        <v>53</v>
      </c>
      <c r="J2442" t="s">
        <v>54</v>
      </c>
      <c r="L2442" t="s">
        <v>55</v>
      </c>
      <c r="M2442" t="s">
        <v>77</v>
      </c>
      <c r="N2442" t="s">
        <v>89</v>
      </c>
      <c r="O2442" s="21" t="s">
        <v>58</v>
      </c>
      <c r="P2442" s="21" t="s">
        <v>126</v>
      </c>
      <c r="Q2442" s="20" t="s">
        <v>1002</v>
      </c>
      <c r="R2442" s="21" t="s">
        <v>1003</v>
      </c>
      <c r="S2442" s="35">
        <v>1</v>
      </c>
      <c r="T2442" s="22">
        <v>1</v>
      </c>
      <c r="U2442" s="20" t="s">
        <v>62</v>
      </c>
      <c r="V2442" s="20">
        <v>45742</v>
      </c>
      <c r="W2442" s="21">
        <v>3</v>
      </c>
      <c r="X2442" s="20">
        <v>45751</v>
      </c>
      <c r="Y2442" s="20">
        <v>45749</v>
      </c>
      <c r="Z2442" s="48">
        <v>4</v>
      </c>
      <c r="AA2442">
        <v>2025</v>
      </c>
      <c r="AB2442" s="45">
        <v>34658</v>
      </c>
      <c r="AC2442" s="45">
        <v>34658</v>
      </c>
      <c r="AI2442" s="10"/>
      <c r="AK2442" s="10"/>
    </row>
    <row r="2443" spans="1:37">
      <c r="A2443" t="s">
        <v>45</v>
      </c>
      <c r="B2443" t="s">
        <v>46</v>
      </c>
      <c r="C2443" t="s">
        <v>47</v>
      </c>
      <c r="D2443" t="s">
        <v>2954</v>
      </c>
      <c r="E2443" t="s">
        <v>88</v>
      </c>
      <c r="F2443" t="s">
        <v>79</v>
      </c>
      <c r="G2443" t="s">
        <v>51</v>
      </c>
      <c r="H2443" s="20" t="s">
        <v>58</v>
      </c>
      <c r="I2443" t="s">
        <v>53</v>
      </c>
      <c r="J2443" t="s">
        <v>54</v>
      </c>
      <c r="L2443" t="s">
        <v>55</v>
      </c>
      <c r="M2443" t="s">
        <v>56</v>
      </c>
      <c r="N2443" t="s">
        <v>57</v>
      </c>
      <c r="O2443" s="21" t="s">
        <v>58</v>
      </c>
      <c r="P2443" s="21" t="s">
        <v>207</v>
      </c>
      <c r="Q2443" s="20" t="s">
        <v>617</v>
      </c>
      <c r="R2443" s="21" t="s">
        <v>618</v>
      </c>
      <c r="S2443" s="35">
        <v>1</v>
      </c>
      <c r="T2443" s="22">
        <v>0</v>
      </c>
      <c r="U2443" s="20" t="s">
        <v>62</v>
      </c>
      <c r="V2443" s="20">
        <v>45742</v>
      </c>
      <c r="W2443" s="21">
        <v>3</v>
      </c>
      <c r="X2443" s="20">
        <v>45751</v>
      </c>
      <c r="Z2443" s="48">
        <v>4</v>
      </c>
      <c r="AA2443">
        <v>2025</v>
      </c>
      <c r="AB2443" s="45">
        <v>36661</v>
      </c>
      <c r="AC2443" s="45">
        <v>0</v>
      </c>
      <c r="AI2443" s="10"/>
      <c r="AK2443" s="10"/>
    </row>
    <row r="2444" spans="1:37">
      <c r="A2444" t="s">
        <v>45</v>
      </c>
      <c r="B2444" t="s">
        <v>46</v>
      </c>
      <c r="C2444" t="s">
        <v>47</v>
      </c>
      <c r="D2444" t="s">
        <v>2955</v>
      </c>
      <c r="E2444" t="s">
        <v>88</v>
      </c>
      <c r="F2444" t="s">
        <v>79</v>
      </c>
      <c r="G2444" t="s">
        <v>51</v>
      </c>
      <c r="H2444" s="20" t="s">
        <v>52</v>
      </c>
      <c r="I2444" t="s">
        <v>53</v>
      </c>
      <c r="J2444" t="s">
        <v>54</v>
      </c>
      <c r="L2444" t="s">
        <v>55</v>
      </c>
      <c r="M2444" t="s">
        <v>77</v>
      </c>
      <c r="N2444" t="s">
        <v>89</v>
      </c>
      <c r="O2444" s="21" t="s">
        <v>58</v>
      </c>
      <c r="P2444" s="21" t="s">
        <v>159</v>
      </c>
      <c r="Q2444" s="20" t="s">
        <v>1881</v>
      </c>
      <c r="R2444" s="21" t="s">
        <v>1882</v>
      </c>
      <c r="S2444" s="35">
        <v>1</v>
      </c>
      <c r="T2444" s="22">
        <v>1</v>
      </c>
      <c r="U2444" s="20" t="s">
        <v>62</v>
      </c>
      <c r="V2444" s="20">
        <v>45743</v>
      </c>
      <c r="W2444" s="21">
        <v>3</v>
      </c>
      <c r="X2444" s="20">
        <v>45751</v>
      </c>
      <c r="Y2444" s="20">
        <v>45749</v>
      </c>
      <c r="Z2444" s="48">
        <v>4</v>
      </c>
      <c r="AA2444">
        <v>2025</v>
      </c>
      <c r="AB2444" s="45">
        <v>26658</v>
      </c>
      <c r="AC2444" s="45">
        <v>26658</v>
      </c>
      <c r="AI2444" s="10"/>
      <c r="AK2444" s="10"/>
    </row>
    <row r="2445" spans="1:37">
      <c r="A2445" t="s">
        <v>45</v>
      </c>
      <c r="B2445" t="s">
        <v>46</v>
      </c>
      <c r="C2445" t="s">
        <v>47</v>
      </c>
      <c r="D2445" t="s">
        <v>2956</v>
      </c>
      <c r="E2445" t="s">
        <v>88</v>
      </c>
      <c r="F2445" t="s">
        <v>79</v>
      </c>
      <c r="G2445" t="s">
        <v>51</v>
      </c>
      <c r="H2445" s="20" t="s">
        <v>52</v>
      </c>
      <c r="I2445" t="s">
        <v>53</v>
      </c>
      <c r="J2445" t="s">
        <v>54</v>
      </c>
      <c r="L2445" t="s">
        <v>55</v>
      </c>
      <c r="M2445" t="s">
        <v>77</v>
      </c>
      <c r="N2445" t="s">
        <v>89</v>
      </c>
      <c r="O2445" s="21" t="s">
        <v>58</v>
      </c>
      <c r="P2445" s="21" t="s">
        <v>90</v>
      </c>
      <c r="Q2445" s="20" t="s">
        <v>1025</v>
      </c>
      <c r="R2445" s="21" t="s">
        <v>1026</v>
      </c>
      <c r="S2445" s="35">
        <v>1</v>
      </c>
      <c r="T2445" s="22">
        <v>1</v>
      </c>
      <c r="U2445" s="20" t="s">
        <v>62</v>
      </c>
      <c r="V2445" s="20">
        <v>45742</v>
      </c>
      <c r="W2445" s="21">
        <v>3</v>
      </c>
      <c r="X2445" s="20">
        <v>45755</v>
      </c>
      <c r="Y2445" s="20">
        <v>45749</v>
      </c>
      <c r="Z2445" s="48">
        <v>4</v>
      </c>
      <c r="AA2445">
        <v>2025</v>
      </c>
      <c r="AB2445" s="45">
        <v>107134</v>
      </c>
      <c r="AC2445" s="45">
        <v>107134</v>
      </c>
      <c r="AI2445" s="10"/>
      <c r="AK2445" s="10"/>
    </row>
    <row r="2446" spans="1:37">
      <c r="A2446" t="s">
        <v>45</v>
      </c>
      <c r="B2446" t="s">
        <v>46</v>
      </c>
      <c r="C2446" t="s">
        <v>47</v>
      </c>
      <c r="D2446" t="s">
        <v>2957</v>
      </c>
      <c r="E2446" t="s">
        <v>88</v>
      </c>
      <c r="F2446" t="s">
        <v>79</v>
      </c>
      <c r="G2446" t="s">
        <v>51</v>
      </c>
      <c r="H2446" s="20" t="s">
        <v>52</v>
      </c>
      <c r="I2446" t="s">
        <v>53</v>
      </c>
      <c r="J2446" t="s">
        <v>54</v>
      </c>
      <c r="L2446" t="s">
        <v>55</v>
      </c>
      <c r="M2446" t="s">
        <v>56</v>
      </c>
      <c r="N2446" t="s">
        <v>57</v>
      </c>
      <c r="O2446" s="21" t="s">
        <v>58</v>
      </c>
      <c r="P2446" s="21" t="s">
        <v>207</v>
      </c>
      <c r="Q2446" s="20" t="s">
        <v>462</v>
      </c>
      <c r="R2446" s="21" t="s">
        <v>463</v>
      </c>
      <c r="S2446" s="35">
        <v>1</v>
      </c>
      <c r="T2446" s="22">
        <v>1</v>
      </c>
      <c r="U2446" s="20" t="s">
        <v>62</v>
      </c>
      <c r="V2446" s="20">
        <v>45741</v>
      </c>
      <c r="W2446" s="21">
        <v>3</v>
      </c>
      <c r="X2446" s="20">
        <v>45755</v>
      </c>
      <c r="Y2446" s="20">
        <v>45751</v>
      </c>
      <c r="Z2446" s="48">
        <v>4</v>
      </c>
      <c r="AA2446">
        <v>2025</v>
      </c>
      <c r="AB2446" s="45">
        <v>83326</v>
      </c>
      <c r="AC2446" s="45">
        <v>83326</v>
      </c>
      <c r="AI2446" s="10"/>
      <c r="AK2446" s="10"/>
    </row>
    <row r="2447" spans="1:37">
      <c r="A2447" t="s">
        <v>45</v>
      </c>
      <c r="B2447" t="s">
        <v>46</v>
      </c>
      <c r="C2447" t="s">
        <v>47</v>
      </c>
      <c r="D2447" t="s">
        <v>2958</v>
      </c>
      <c r="E2447" t="s">
        <v>88</v>
      </c>
      <c r="F2447" t="s">
        <v>79</v>
      </c>
      <c r="G2447" t="s">
        <v>51</v>
      </c>
      <c r="H2447" s="20" t="s">
        <v>52</v>
      </c>
      <c r="I2447" t="s">
        <v>53</v>
      </c>
      <c r="J2447" t="s">
        <v>54</v>
      </c>
      <c r="L2447" t="s">
        <v>55</v>
      </c>
      <c r="M2447" t="s">
        <v>56</v>
      </c>
      <c r="N2447" t="s">
        <v>57</v>
      </c>
      <c r="O2447" s="21" t="s">
        <v>58</v>
      </c>
      <c r="P2447" s="21" t="s">
        <v>64</v>
      </c>
      <c r="Q2447" s="20" t="s">
        <v>94</v>
      </c>
      <c r="R2447" s="21" t="s">
        <v>95</v>
      </c>
      <c r="S2447" s="35">
        <v>1</v>
      </c>
      <c r="T2447" s="22">
        <v>1</v>
      </c>
      <c r="U2447" s="20" t="s">
        <v>62</v>
      </c>
      <c r="V2447" s="20">
        <v>45738</v>
      </c>
      <c r="W2447" s="21">
        <v>3</v>
      </c>
      <c r="X2447" s="20">
        <v>45755</v>
      </c>
      <c r="Y2447" s="20">
        <v>45751</v>
      </c>
      <c r="Z2447" s="48">
        <v>4</v>
      </c>
      <c r="AA2447">
        <v>2025</v>
      </c>
      <c r="AB2447" s="45">
        <v>29994</v>
      </c>
      <c r="AC2447" s="45">
        <v>29994</v>
      </c>
      <c r="AI2447" s="10"/>
      <c r="AK2447" s="10"/>
    </row>
    <row r="2448" spans="1:37">
      <c r="A2448" t="s">
        <v>45</v>
      </c>
      <c r="B2448" t="s">
        <v>46</v>
      </c>
      <c r="C2448" t="s">
        <v>47</v>
      </c>
      <c r="D2448" t="s">
        <v>2959</v>
      </c>
      <c r="E2448" t="s">
        <v>88</v>
      </c>
      <c r="F2448" t="s">
        <v>79</v>
      </c>
      <c r="G2448" t="s">
        <v>51</v>
      </c>
      <c r="H2448" s="20" t="s">
        <v>52</v>
      </c>
      <c r="I2448" t="s">
        <v>53</v>
      </c>
      <c r="J2448" t="s">
        <v>54</v>
      </c>
      <c r="L2448" t="s">
        <v>55</v>
      </c>
      <c r="M2448" t="s">
        <v>77</v>
      </c>
      <c r="N2448" t="s">
        <v>89</v>
      </c>
      <c r="O2448" s="21" t="s">
        <v>58</v>
      </c>
      <c r="P2448" s="21" t="s">
        <v>150</v>
      </c>
      <c r="Q2448" s="20" t="s">
        <v>244</v>
      </c>
      <c r="R2448" s="21" t="s">
        <v>245</v>
      </c>
      <c r="S2448" s="35">
        <v>1</v>
      </c>
      <c r="T2448" s="22">
        <v>1</v>
      </c>
      <c r="U2448" s="20" t="s">
        <v>62</v>
      </c>
      <c r="V2448" s="20">
        <v>45742</v>
      </c>
      <c r="W2448" s="21">
        <v>3</v>
      </c>
      <c r="X2448" s="20">
        <v>45751</v>
      </c>
      <c r="Y2448" s="20">
        <v>45749</v>
      </c>
      <c r="Z2448" s="48">
        <v>4</v>
      </c>
      <c r="AA2448">
        <v>2025</v>
      </c>
      <c r="AB2448" s="45">
        <v>99995</v>
      </c>
      <c r="AC2448" s="45">
        <v>99995</v>
      </c>
      <c r="AI2448" s="10"/>
      <c r="AK2448" s="10"/>
    </row>
    <row r="2449" spans="1:37">
      <c r="A2449" t="s">
        <v>45</v>
      </c>
      <c r="B2449" t="s">
        <v>46</v>
      </c>
      <c r="C2449" t="s">
        <v>47</v>
      </c>
      <c r="D2449" t="s">
        <v>2960</v>
      </c>
      <c r="E2449" t="s">
        <v>88</v>
      </c>
      <c r="F2449" t="s">
        <v>79</v>
      </c>
      <c r="G2449" t="s">
        <v>1898</v>
      </c>
      <c r="H2449" s="20" t="s">
        <v>52</v>
      </c>
      <c r="I2449" t="s">
        <v>53</v>
      </c>
      <c r="J2449" t="s">
        <v>1899</v>
      </c>
      <c r="L2449" t="s">
        <v>613</v>
      </c>
      <c r="M2449" t="s">
        <v>77</v>
      </c>
      <c r="N2449" t="s">
        <v>89</v>
      </c>
      <c r="O2449" s="21" t="s">
        <v>58</v>
      </c>
      <c r="P2449" s="21" t="s">
        <v>126</v>
      </c>
      <c r="Q2449" s="20" t="s">
        <v>1044</v>
      </c>
      <c r="R2449" s="21" t="s">
        <v>1045</v>
      </c>
      <c r="S2449" s="35">
        <v>1</v>
      </c>
      <c r="T2449" s="22">
        <v>1</v>
      </c>
      <c r="U2449" s="20" t="s">
        <v>62</v>
      </c>
      <c r="V2449" s="20">
        <v>45736</v>
      </c>
      <c r="W2449" s="21">
        <v>3</v>
      </c>
      <c r="X2449" s="20">
        <v>45737</v>
      </c>
      <c r="Y2449" s="20">
        <v>45748</v>
      </c>
      <c r="Z2449" s="48">
        <v>4</v>
      </c>
      <c r="AA2449">
        <v>2025</v>
      </c>
      <c r="AB2449" s="45">
        <v>67052</v>
      </c>
      <c r="AC2449" s="45">
        <v>67052</v>
      </c>
      <c r="AI2449" s="10"/>
      <c r="AK2449" s="10"/>
    </row>
    <row r="2450" spans="1:37">
      <c r="A2450" t="s">
        <v>45</v>
      </c>
      <c r="B2450" t="s">
        <v>46</v>
      </c>
      <c r="C2450" t="s">
        <v>47</v>
      </c>
      <c r="D2450" t="s">
        <v>2961</v>
      </c>
      <c r="E2450" t="s">
        <v>88</v>
      </c>
      <c r="F2450" t="s">
        <v>79</v>
      </c>
      <c r="G2450" t="s">
        <v>51</v>
      </c>
      <c r="H2450" s="20" t="s">
        <v>52</v>
      </c>
      <c r="I2450" t="s">
        <v>53</v>
      </c>
      <c r="J2450" t="s">
        <v>54</v>
      </c>
      <c r="L2450" t="s">
        <v>55</v>
      </c>
      <c r="M2450" t="s">
        <v>77</v>
      </c>
      <c r="N2450" t="s">
        <v>89</v>
      </c>
      <c r="O2450" s="21" t="s">
        <v>58</v>
      </c>
      <c r="P2450" s="21" t="s">
        <v>97</v>
      </c>
      <c r="Q2450" s="20" t="s">
        <v>2641</v>
      </c>
      <c r="R2450" s="21" t="s">
        <v>2642</v>
      </c>
      <c r="S2450" s="35">
        <v>1</v>
      </c>
      <c r="T2450" s="22">
        <v>1</v>
      </c>
      <c r="U2450" s="20" t="s">
        <v>62</v>
      </c>
      <c r="V2450" s="20">
        <v>45745</v>
      </c>
      <c r="W2450" s="21">
        <v>3</v>
      </c>
      <c r="X2450" s="20">
        <v>45755</v>
      </c>
      <c r="Y2450" s="20">
        <v>45749</v>
      </c>
      <c r="Z2450" s="48">
        <v>4</v>
      </c>
      <c r="AA2450">
        <v>2025</v>
      </c>
      <c r="AB2450" s="45">
        <v>33328</v>
      </c>
      <c r="AC2450" s="45">
        <v>33328</v>
      </c>
      <c r="AI2450" s="10"/>
      <c r="AK2450" s="10"/>
    </row>
    <row r="2451" spans="1:37">
      <c r="A2451" t="s">
        <v>45</v>
      </c>
      <c r="B2451" t="s">
        <v>46</v>
      </c>
      <c r="C2451" t="s">
        <v>47</v>
      </c>
      <c r="D2451" t="s">
        <v>2962</v>
      </c>
      <c r="E2451" t="s">
        <v>88</v>
      </c>
      <c r="F2451" t="s">
        <v>79</v>
      </c>
      <c r="G2451" t="s">
        <v>51</v>
      </c>
      <c r="H2451" s="20" t="s">
        <v>52</v>
      </c>
      <c r="I2451" t="s">
        <v>53</v>
      </c>
      <c r="J2451" t="s">
        <v>54</v>
      </c>
      <c r="L2451" t="s">
        <v>55</v>
      </c>
      <c r="M2451" t="s">
        <v>77</v>
      </c>
      <c r="N2451" t="s">
        <v>89</v>
      </c>
      <c r="O2451" s="21" t="s">
        <v>58</v>
      </c>
      <c r="P2451" s="21" t="s">
        <v>90</v>
      </c>
      <c r="Q2451" s="20" t="s">
        <v>1775</v>
      </c>
      <c r="R2451" s="21" t="s">
        <v>1776</v>
      </c>
      <c r="S2451" s="35">
        <v>1</v>
      </c>
      <c r="T2451" s="22">
        <v>1</v>
      </c>
      <c r="U2451" s="20" t="s">
        <v>62</v>
      </c>
      <c r="V2451" s="20">
        <v>45745</v>
      </c>
      <c r="W2451" s="21">
        <v>3</v>
      </c>
      <c r="X2451" s="20">
        <v>45756</v>
      </c>
      <c r="Y2451" s="20">
        <v>45749</v>
      </c>
      <c r="Z2451" s="48">
        <v>4</v>
      </c>
      <c r="AA2451">
        <v>2025</v>
      </c>
      <c r="AB2451" s="45">
        <v>53326</v>
      </c>
      <c r="AC2451" s="45">
        <v>53326</v>
      </c>
      <c r="AI2451" s="10"/>
      <c r="AK2451" s="10"/>
    </row>
    <row r="2452" spans="1:37">
      <c r="A2452" t="s">
        <v>45</v>
      </c>
      <c r="B2452" t="s">
        <v>46</v>
      </c>
      <c r="C2452" t="s">
        <v>47</v>
      </c>
      <c r="D2452" t="s">
        <v>2963</v>
      </c>
      <c r="E2452" t="s">
        <v>88</v>
      </c>
      <c r="F2452" t="s">
        <v>79</v>
      </c>
      <c r="G2452" t="s">
        <v>51</v>
      </c>
      <c r="H2452" s="20" t="s">
        <v>52</v>
      </c>
      <c r="I2452" t="s">
        <v>53</v>
      </c>
      <c r="J2452" t="s">
        <v>54</v>
      </c>
      <c r="L2452" t="s">
        <v>55</v>
      </c>
      <c r="M2452" t="s">
        <v>56</v>
      </c>
      <c r="N2452" t="s">
        <v>57</v>
      </c>
      <c r="O2452" s="21" t="s">
        <v>58</v>
      </c>
      <c r="P2452" s="21" t="s">
        <v>64</v>
      </c>
      <c r="Q2452" s="20" t="s">
        <v>1052</v>
      </c>
      <c r="R2452" s="21" t="s">
        <v>1053</v>
      </c>
      <c r="S2452" s="35">
        <v>1</v>
      </c>
      <c r="T2452" s="22">
        <v>1</v>
      </c>
      <c r="U2452" s="20" t="s">
        <v>62</v>
      </c>
      <c r="V2452" s="20">
        <v>45745</v>
      </c>
      <c r="W2452" s="21">
        <v>3</v>
      </c>
      <c r="X2452" s="20">
        <v>45754</v>
      </c>
      <c r="Y2452" s="20">
        <v>45749</v>
      </c>
      <c r="Z2452" s="48">
        <v>4</v>
      </c>
      <c r="AA2452">
        <v>2025</v>
      </c>
      <c r="AB2452" s="45">
        <v>53325</v>
      </c>
      <c r="AC2452" s="45">
        <v>53325</v>
      </c>
      <c r="AI2452" s="10"/>
      <c r="AK2452" s="10"/>
    </row>
    <row r="2453" spans="1:37">
      <c r="A2453" t="s">
        <v>45</v>
      </c>
      <c r="B2453" t="s">
        <v>46</v>
      </c>
      <c r="C2453" t="s">
        <v>47</v>
      </c>
      <c r="D2453" t="s">
        <v>2964</v>
      </c>
      <c r="E2453" t="s">
        <v>88</v>
      </c>
      <c r="F2453" t="s">
        <v>79</v>
      </c>
      <c r="G2453" t="s">
        <v>51</v>
      </c>
      <c r="H2453" s="20" t="s">
        <v>52</v>
      </c>
      <c r="I2453" t="s">
        <v>53</v>
      </c>
      <c r="J2453" t="s">
        <v>54</v>
      </c>
      <c r="L2453" t="s">
        <v>55</v>
      </c>
      <c r="M2453" t="s">
        <v>56</v>
      </c>
      <c r="N2453" t="s">
        <v>57</v>
      </c>
      <c r="O2453" s="21" t="s">
        <v>58</v>
      </c>
      <c r="P2453" s="21" t="s">
        <v>64</v>
      </c>
      <c r="Q2453" s="20" t="s">
        <v>112</v>
      </c>
      <c r="R2453" s="21" t="s">
        <v>113</v>
      </c>
      <c r="S2453" s="35">
        <v>2</v>
      </c>
      <c r="T2453" s="22">
        <v>2</v>
      </c>
      <c r="U2453" s="20" t="s">
        <v>62</v>
      </c>
      <c r="V2453" s="20">
        <v>45745</v>
      </c>
      <c r="W2453" s="21">
        <v>3</v>
      </c>
      <c r="X2453" s="20">
        <v>45754</v>
      </c>
      <c r="Y2453" s="20">
        <v>45749</v>
      </c>
      <c r="Z2453" s="48">
        <v>4</v>
      </c>
      <c r="AA2453">
        <v>2025</v>
      </c>
      <c r="AB2453" s="45">
        <v>73321</v>
      </c>
      <c r="AC2453" s="45">
        <v>73321</v>
      </c>
      <c r="AI2453" s="10"/>
      <c r="AK2453" s="10"/>
    </row>
    <row r="2454" spans="1:37">
      <c r="A2454" t="s">
        <v>45</v>
      </c>
      <c r="B2454" t="s">
        <v>46</v>
      </c>
      <c r="C2454" t="s">
        <v>47</v>
      </c>
      <c r="D2454" t="s">
        <v>2965</v>
      </c>
      <c r="E2454" t="s">
        <v>88</v>
      </c>
      <c r="F2454" t="s">
        <v>79</v>
      </c>
      <c r="G2454" t="s">
        <v>51</v>
      </c>
      <c r="H2454" s="20" t="s">
        <v>58</v>
      </c>
      <c r="I2454" t="s">
        <v>53</v>
      </c>
      <c r="J2454" t="s">
        <v>54</v>
      </c>
      <c r="L2454" t="s">
        <v>55</v>
      </c>
      <c r="M2454" t="s">
        <v>56</v>
      </c>
      <c r="N2454" t="s">
        <v>57</v>
      </c>
      <c r="O2454" s="21" t="s">
        <v>58</v>
      </c>
      <c r="P2454" s="21" t="s">
        <v>522</v>
      </c>
      <c r="Q2454" s="20" t="s">
        <v>1078</v>
      </c>
      <c r="R2454" s="21" t="s">
        <v>1079</v>
      </c>
      <c r="S2454" s="35">
        <v>1</v>
      </c>
      <c r="T2454" s="22">
        <v>0</v>
      </c>
      <c r="U2454" s="20" t="s">
        <v>62</v>
      </c>
      <c r="V2454" s="20">
        <v>45745</v>
      </c>
      <c r="W2454" s="21">
        <v>3</v>
      </c>
      <c r="X2454" s="20">
        <v>45762</v>
      </c>
      <c r="Z2454" s="48">
        <v>4</v>
      </c>
      <c r="AA2454">
        <v>2025</v>
      </c>
      <c r="AB2454" s="45">
        <v>46660</v>
      </c>
      <c r="AC2454" s="45">
        <v>0</v>
      </c>
      <c r="AI2454" s="10"/>
      <c r="AK2454" s="10"/>
    </row>
    <row r="2455" spans="1:37">
      <c r="A2455" t="s">
        <v>45</v>
      </c>
      <c r="B2455" t="s">
        <v>46</v>
      </c>
      <c r="C2455" t="s">
        <v>47</v>
      </c>
      <c r="D2455" t="s">
        <v>2966</v>
      </c>
      <c r="E2455" t="s">
        <v>88</v>
      </c>
      <c r="F2455" t="s">
        <v>79</v>
      </c>
      <c r="G2455" t="s">
        <v>51</v>
      </c>
      <c r="H2455" s="20" t="s">
        <v>52</v>
      </c>
      <c r="I2455" t="s">
        <v>53</v>
      </c>
      <c r="J2455" t="s">
        <v>54</v>
      </c>
      <c r="L2455" t="s">
        <v>55</v>
      </c>
      <c r="M2455" t="s">
        <v>56</v>
      </c>
      <c r="N2455" t="s">
        <v>57</v>
      </c>
      <c r="O2455" s="21" t="s">
        <v>58</v>
      </c>
      <c r="P2455" s="21" t="s">
        <v>64</v>
      </c>
      <c r="Q2455" s="20" t="s">
        <v>230</v>
      </c>
      <c r="R2455" s="21" t="s">
        <v>231</v>
      </c>
      <c r="S2455" s="35">
        <v>1</v>
      </c>
      <c r="T2455" s="22">
        <v>1</v>
      </c>
      <c r="U2455" s="20" t="s">
        <v>62</v>
      </c>
      <c r="V2455" s="20">
        <v>45745</v>
      </c>
      <c r="W2455" s="21">
        <v>3</v>
      </c>
      <c r="X2455" s="20">
        <v>45754</v>
      </c>
      <c r="Y2455" s="20">
        <v>45749</v>
      </c>
      <c r="Z2455" s="48">
        <v>4</v>
      </c>
      <c r="AA2455">
        <v>2025</v>
      </c>
      <c r="AB2455" s="45">
        <v>48659</v>
      </c>
      <c r="AC2455" s="45">
        <v>48659</v>
      </c>
      <c r="AI2455" s="10"/>
      <c r="AK2455" s="10"/>
    </row>
    <row r="2456" spans="1:37">
      <c r="A2456" t="s">
        <v>45</v>
      </c>
      <c r="B2456" t="s">
        <v>46</v>
      </c>
      <c r="C2456" t="s">
        <v>47</v>
      </c>
      <c r="D2456" t="s">
        <v>2967</v>
      </c>
      <c r="E2456" t="s">
        <v>88</v>
      </c>
      <c r="F2456" t="s">
        <v>79</v>
      </c>
      <c r="G2456" t="s">
        <v>51</v>
      </c>
      <c r="H2456" s="20" t="s">
        <v>52</v>
      </c>
      <c r="I2456" t="s">
        <v>53</v>
      </c>
      <c r="J2456" t="s">
        <v>54</v>
      </c>
      <c r="L2456" t="s">
        <v>55</v>
      </c>
      <c r="M2456" t="s">
        <v>77</v>
      </c>
      <c r="N2456" t="s">
        <v>89</v>
      </c>
      <c r="O2456" s="21" t="s">
        <v>58</v>
      </c>
      <c r="P2456" s="21" t="s">
        <v>150</v>
      </c>
      <c r="Q2456" s="20" t="s">
        <v>244</v>
      </c>
      <c r="R2456" s="21" t="s">
        <v>245</v>
      </c>
      <c r="S2456" s="35">
        <v>1</v>
      </c>
      <c r="T2456" s="22">
        <v>1</v>
      </c>
      <c r="U2456" s="20" t="s">
        <v>62</v>
      </c>
      <c r="V2456" s="20">
        <v>45745</v>
      </c>
      <c r="W2456" s="21">
        <v>3</v>
      </c>
      <c r="X2456" s="20">
        <v>45754</v>
      </c>
      <c r="Y2456" s="20">
        <v>45749</v>
      </c>
      <c r="Z2456" s="48">
        <v>4</v>
      </c>
      <c r="AA2456">
        <v>2025</v>
      </c>
      <c r="AB2456" s="45">
        <v>99995</v>
      </c>
      <c r="AC2456" s="45">
        <v>99995</v>
      </c>
      <c r="AI2456" s="10"/>
      <c r="AK2456" s="10"/>
    </row>
    <row r="2457" spans="1:37">
      <c r="A2457" t="s">
        <v>45</v>
      </c>
      <c r="B2457" t="s">
        <v>46</v>
      </c>
      <c r="C2457" t="s">
        <v>47</v>
      </c>
      <c r="D2457" t="s">
        <v>2968</v>
      </c>
      <c r="E2457" t="s">
        <v>88</v>
      </c>
      <c r="F2457" t="s">
        <v>79</v>
      </c>
      <c r="G2457" t="s">
        <v>51</v>
      </c>
      <c r="H2457" s="20" t="s">
        <v>52</v>
      </c>
      <c r="I2457" t="s">
        <v>53</v>
      </c>
      <c r="J2457" t="s">
        <v>54</v>
      </c>
      <c r="L2457" t="s">
        <v>55</v>
      </c>
      <c r="M2457" t="s">
        <v>77</v>
      </c>
      <c r="N2457" t="s">
        <v>89</v>
      </c>
      <c r="O2457" s="21" t="s">
        <v>58</v>
      </c>
      <c r="P2457" s="21" t="s">
        <v>126</v>
      </c>
      <c r="Q2457" s="20" t="s">
        <v>960</v>
      </c>
      <c r="R2457" s="21" t="s">
        <v>961</v>
      </c>
      <c r="S2457" s="35">
        <v>1</v>
      </c>
      <c r="T2457" s="22">
        <v>1</v>
      </c>
      <c r="U2457" s="20" t="s">
        <v>62</v>
      </c>
      <c r="V2457" s="20">
        <v>45745</v>
      </c>
      <c r="W2457" s="21">
        <v>3</v>
      </c>
      <c r="X2457" s="20">
        <v>45757</v>
      </c>
      <c r="Y2457" s="20">
        <v>45754</v>
      </c>
      <c r="Z2457" s="48">
        <v>4</v>
      </c>
      <c r="AA2457">
        <v>2025</v>
      </c>
      <c r="AB2457" s="45">
        <v>27993</v>
      </c>
      <c r="AC2457" s="45">
        <v>27993</v>
      </c>
      <c r="AI2457" s="10"/>
      <c r="AK2457" s="10"/>
    </row>
    <row r="2458" spans="1:37">
      <c r="A2458" t="s">
        <v>45</v>
      </c>
      <c r="B2458" t="s">
        <v>46</v>
      </c>
      <c r="C2458" t="s">
        <v>47</v>
      </c>
      <c r="D2458" t="s">
        <v>2969</v>
      </c>
      <c r="E2458" t="s">
        <v>88</v>
      </c>
      <c r="F2458" t="s">
        <v>79</v>
      </c>
      <c r="G2458" t="s">
        <v>51</v>
      </c>
      <c r="H2458" s="20" t="s">
        <v>52</v>
      </c>
      <c r="I2458" t="s">
        <v>53</v>
      </c>
      <c r="J2458" t="s">
        <v>54</v>
      </c>
      <c r="L2458" t="s">
        <v>55</v>
      </c>
      <c r="M2458" t="s">
        <v>77</v>
      </c>
      <c r="N2458" t="s">
        <v>89</v>
      </c>
      <c r="O2458" s="21" t="s">
        <v>58</v>
      </c>
      <c r="P2458" s="21" t="s">
        <v>90</v>
      </c>
      <c r="Q2458" s="20" t="s">
        <v>214</v>
      </c>
      <c r="R2458" s="21" t="s">
        <v>215</v>
      </c>
      <c r="S2458" s="35">
        <v>1</v>
      </c>
      <c r="T2458" s="22">
        <v>1</v>
      </c>
      <c r="U2458" s="20" t="s">
        <v>62</v>
      </c>
      <c r="V2458" s="20">
        <v>45746</v>
      </c>
      <c r="W2458" s="21">
        <v>3</v>
      </c>
      <c r="X2458" s="20">
        <v>45756</v>
      </c>
      <c r="Y2458" s="20">
        <v>45751</v>
      </c>
      <c r="Z2458" s="48">
        <v>4</v>
      </c>
      <c r="AA2458">
        <v>2025</v>
      </c>
      <c r="AB2458" s="45">
        <v>46660</v>
      </c>
      <c r="AC2458" s="45">
        <v>46660</v>
      </c>
      <c r="AI2458" s="10"/>
      <c r="AK2458" s="10"/>
    </row>
    <row r="2459" spans="1:37">
      <c r="A2459" t="s">
        <v>45</v>
      </c>
      <c r="B2459" t="s">
        <v>46</v>
      </c>
      <c r="C2459" t="s">
        <v>47</v>
      </c>
      <c r="D2459" t="s">
        <v>2970</v>
      </c>
      <c r="E2459" t="s">
        <v>88</v>
      </c>
      <c r="F2459" t="s">
        <v>79</v>
      </c>
      <c r="G2459" t="s">
        <v>51</v>
      </c>
      <c r="H2459" s="20" t="s">
        <v>52</v>
      </c>
      <c r="I2459" t="s">
        <v>53</v>
      </c>
      <c r="J2459" t="s">
        <v>54</v>
      </c>
      <c r="L2459" t="s">
        <v>55</v>
      </c>
      <c r="M2459" t="s">
        <v>77</v>
      </c>
      <c r="N2459" t="s">
        <v>89</v>
      </c>
      <c r="O2459" s="21" t="s">
        <v>58</v>
      </c>
      <c r="P2459" s="21" t="s">
        <v>126</v>
      </c>
      <c r="Q2459" s="20" t="s">
        <v>318</v>
      </c>
      <c r="R2459" s="21" t="s">
        <v>319</v>
      </c>
      <c r="S2459" s="35">
        <v>1</v>
      </c>
      <c r="T2459" s="22">
        <v>1</v>
      </c>
      <c r="U2459" s="20" t="s">
        <v>62</v>
      </c>
      <c r="V2459" s="20">
        <v>45746</v>
      </c>
      <c r="W2459" s="21">
        <v>3</v>
      </c>
      <c r="X2459" s="20">
        <v>45754</v>
      </c>
      <c r="Y2459" s="20">
        <v>45749</v>
      </c>
      <c r="Z2459" s="48">
        <v>4</v>
      </c>
      <c r="AA2459">
        <v>2025</v>
      </c>
      <c r="AB2459" s="45">
        <v>63325</v>
      </c>
      <c r="AC2459" s="45">
        <v>63325</v>
      </c>
      <c r="AI2459" s="10"/>
      <c r="AK2459" s="10"/>
    </row>
    <row r="2460" spans="1:37">
      <c r="A2460" t="s">
        <v>45</v>
      </c>
      <c r="B2460" t="s">
        <v>46</v>
      </c>
      <c r="C2460" t="s">
        <v>47</v>
      </c>
      <c r="D2460" t="s">
        <v>2971</v>
      </c>
      <c r="E2460" t="s">
        <v>88</v>
      </c>
      <c r="F2460" t="s">
        <v>79</v>
      </c>
      <c r="G2460" t="s">
        <v>51</v>
      </c>
      <c r="H2460" s="20" t="s">
        <v>52</v>
      </c>
      <c r="I2460" t="s">
        <v>53</v>
      </c>
      <c r="J2460" t="s">
        <v>54</v>
      </c>
      <c r="L2460" t="s">
        <v>55</v>
      </c>
      <c r="M2460" t="s">
        <v>77</v>
      </c>
      <c r="N2460" t="s">
        <v>89</v>
      </c>
      <c r="O2460" s="21" t="s">
        <v>58</v>
      </c>
      <c r="P2460" s="21" t="s">
        <v>104</v>
      </c>
      <c r="Q2460" s="20" t="s">
        <v>843</v>
      </c>
      <c r="R2460" s="21" t="s">
        <v>844</v>
      </c>
      <c r="S2460" s="35">
        <v>1</v>
      </c>
      <c r="T2460" s="22">
        <v>1</v>
      </c>
      <c r="U2460" s="20" t="s">
        <v>62</v>
      </c>
      <c r="V2460" s="20">
        <v>45744</v>
      </c>
      <c r="W2460" s="21">
        <v>3</v>
      </c>
      <c r="X2460" s="20">
        <v>45751</v>
      </c>
      <c r="Y2460" s="20">
        <v>45749</v>
      </c>
      <c r="Z2460" s="48">
        <v>4</v>
      </c>
      <c r="AA2460">
        <v>2025</v>
      </c>
      <c r="AB2460" s="45">
        <v>79995</v>
      </c>
      <c r="AC2460" s="45">
        <v>79995</v>
      </c>
      <c r="AI2460" s="10"/>
      <c r="AK2460" s="10"/>
    </row>
    <row r="2461" spans="1:37">
      <c r="A2461" t="s">
        <v>45</v>
      </c>
      <c r="B2461" t="s">
        <v>46</v>
      </c>
      <c r="C2461" t="s">
        <v>47</v>
      </c>
      <c r="D2461" t="s">
        <v>2972</v>
      </c>
      <c r="E2461" t="s">
        <v>88</v>
      </c>
      <c r="F2461" t="s">
        <v>79</v>
      </c>
      <c r="G2461" t="s">
        <v>51</v>
      </c>
      <c r="H2461" s="20" t="s">
        <v>52</v>
      </c>
      <c r="I2461" t="s">
        <v>53</v>
      </c>
      <c r="J2461" t="s">
        <v>54</v>
      </c>
      <c r="L2461" t="s">
        <v>55</v>
      </c>
      <c r="M2461" t="s">
        <v>77</v>
      </c>
      <c r="N2461" t="s">
        <v>89</v>
      </c>
      <c r="O2461" s="21" t="s">
        <v>58</v>
      </c>
      <c r="P2461" s="21" t="s">
        <v>126</v>
      </c>
      <c r="Q2461" s="20" t="s">
        <v>1175</v>
      </c>
      <c r="R2461" s="21" t="s">
        <v>1176</v>
      </c>
      <c r="S2461" s="35">
        <v>1</v>
      </c>
      <c r="T2461" s="22">
        <v>1</v>
      </c>
      <c r="U2461" s="20" t="s">
        <v>62</v>
      </c>
      <c r="V2461" s="20">
        <v>45744</v>
      </c>
      <c r="W2461" s="21">
        <v>3</v>
      </c>
      <c r="X2461" s="20">
        <v>45751</v>
      </c>
      <c r="Y2461" s="20">
        <v>45749</v>
      </c>
      <c r="Z2461" s="48">
        <v>4</v>
      </c>
      <c r="AA2461">
        <v>2025</v>
      </c>
      <c r="AB2461" s="45">
        <v>56660</v>
      </c>
      <c r="AC2461" s="45">
        <v>56660</v>
      </c>
      <c r="AI2461" s="10"/>
      <c r="AK2461" s="10"/>
    </row>
    <row r="2462" spans="1:37">
      <c r="A2462" t="s">
        <v>45</v>
      </c>
      <c r="B2462" t="s">
        <v>46</v>
      </c>
      <c r="C2462" t="s">
        <v>47</v>
      </c>
      <c r="D2462" t="s">
        <v>2973</v>
      </c>
      <c r="E2462" t="s">
        <v>88</v>
      </c>
      <c r="F2462" t="s">
        <v>79</v>
      </c>
      <c r="G2462" t="s">
        <v>51</v>
      </c>
      <c r="H2462" s="20" t="s">
        <v>52</v>
      </c>
      <c r="I2462" t="s">
        <v>53</v>
      </c>
      <c r="J2462" t="s">
        <v>54</v>
      </c>
      <c r="L2462" t="s">
        <v>55</v>
      </c>
      <c r="M2462" t="s">
        <v>56</v>
      </c>
      <c r="N2462" t="s">
        <v>57</v>
      </c>
      <c r="O2462" s="21" t="s">
        <v>58</v>
      </c>
      <c r="P2462" s="21" t="s">
        <v>64</v>
      </c>
      <c r="Q2462" s="20" t="s">
        <v>807</v>
      </c>
      <c r="R2462" s="21" t="s">
        <v>808</v>
      </c>
      <c r="S2462" s="35">
        <v>1</v>
      </c>
      <c r="T2462" s="22">
        <v>1</v>
      </c>
      <c r="U2462" s="20" t="s">
        <v>62</v>
      </c>
      <c r="V2462" s="20">
        <v>45744</v>
      </c>
      <c r="W2462" s="21">
        <v>3</v>
      </c>
      <c r="X2462" s="20">
        <v>45756</v>
      </c>
      <c r="Y2462" s="20">
        <v>45749</v>
      </c>
      <c r="Z2462" s="48">
        <v>4</v>
      </c>
      <c r="AA2462">
        <v>2025</v>
      </c>
      <c r="AB2462" s="45">
        <v>92854</v>
      </c>
      <c r="AC2462" s="45">
        <v>92854</v>
      </c>
      <c r="AI2462" s="10"/>
      <c r="AK2462" s="10"/>
    </row>
    <row r="2463" spans="1:37">
      <c r="A2463" t="s">
        <v>45</v>
      </c>
      <c r="B2463" t="s">
        <v>46</v>
      </c>
      <c r="C2463" t="s">
        <v>47</v>
      </c>
      <c r="D2463" t="s">
        <v>2974</v>
      </c>
      <c r="E2463" t="s">
        <v>88</v>
      </c>
      <c r="F2463" t="s">
        <v>79</v>
      </c>
      <c r="G2463" t="s">
        <v>51</v>
      </c>
      <c r="H2463" s="20" t="s">
        <v>52</v>
      </c>
      <c r="I2463" t="s">
        <v>53</v>
      </c>
      <c r="J2463" t="s">
        <v>54</v>
      </c>
      <c r="L2463" t="s">
        <v>55</v>
      </c>
      <c r="M2463" t="s">
        <v>56</v>
      </c>
      <c r="N2463" t="s">
        <v>57</v>
      </c>
      <c r="O2463" s="21" t="s">
        <v>58</v>
      </c>
      <c r="P2463" s="21" t="s">
        <v>207</v>
      </c>
      <c r="Q2463" s="20" t="s">
        <v>2365</v>
      </c>
      <c r="R2463" s="21" t="s">
        <v>2366</v>
      </c>
      <c r="S2463" s="35">
        <v>1</v>
      </c>
      <c r="T2463" s="22">
        <v>1</v>
      </c>
      <c r="U2463" s="20" t="s">
        <v>62</v>
      </c>
      <c r="V2463" s="20">
        <v>45744</v>
      </c>
      <c r="W2463" s="21">
        <v>3</v>
      </c>
      <c r="X2463" s="20">
        <v>45751</v>
      </c>
      <c r="Y2463" s="20">
        <v>45749</v>
      </c>
      <c r="Z2463" s="48">
        <v>4</v>
      </c>
      <c r="AA2463">
        <v>2025</v>
      </c>
      <c r="AB2463" s="45">
        <v>48660</v>
      </c>
      <c r="AC2463" s="45">
        <v>48660</v>
      </c>
      <c r="AI2463" s="10"/>
      <c r="AK2463" s="10"/>
    </row>
    <row r="2464" spans="1:37">
      <c r="A2464" t="s">
        <v>45</v>
      </c>
      <c r="B2464" t="s">
        <v>46</v>
      </c>
      <c r="C2464" t="s">
        <v>47</v>
      </c>
      <c r="D2464" t="s">
        <v>2975</v>
      </c>
      <c r="E2464" t="s">
        <v>88</v>
      </c>
      <c r="F2464" t="s">
        <v>79</v>
      </c>
      <c r="G2464" t="s">
        <v>51</v>
      </c>
      <c r="H2464" s="20" t="s">
        <v>52</v>
      </c>
      <c r="I2464" t="s">
        <v>53</v>
      </c>
      <c r="J2464" t="s">
        <v>54</v>
      </c>
      <c r="L2464" t="s">
        <v>55</v>
      </c>
      <c r="M2464" t="s">
        <v>77</v>
      </c>
      <c r="N2464" t="s">
        <v>89</v>
      </c>
      <c r="O2464" s="21" t="s">
        <v>58</v>
      </c>
      <c r="P2464" s="21" t="s">
        <v>126</v>
      </c>
      <c r="Q2464" s="20" t="s">
        <v>1044</v>
      </c>
      <c r="R2464" s="21" t="s">
        <v>1045</v>
      </c>
      <c r="S2464" s="35">
        <v>1</v>
      </c>
      <c r="T2464" s="22">
        <v>1</v>
      </c>
      <c r="U2464" s="20" t="s">
        <v>62</v>
      </c>
      <c r="V2464" s="20">
        <v>45744</v>
      </c>
      <c r="W2464" s="21">
        <v>3</v>
      </c>
      <c r="X2464" s="20">
        <v>45751</v>
      </c>
      <c r="Y2464" s="20">
        <v>45749</v>
      </c>
      <c r="Z2464" s="48">
        <v>4</v>
      </c>
      <c r="AA2464">
        <v>2025</v>
      </c>
      <c r="AB2464" s="45">
        <v>63325</v>
      </c>
      <c r="AC2464" s="45">
        <v>63325</v>
      </c>
      <c r="AI2464" s="10"/>
      <c r="AK2464" s="10"/>
    </row>
    <row r="2465" spans="1:37">
      <c r="A2465" t="s">
        <v>45</v>
      </c>
      <c r="B2465" t="s">
        <v>46</v>
      </c>
      <c r="C2465" t="s">
        <v>47</v>
      </c>
      <c r="D2465" t="s">
        <v>2976</v>
      </c>
      <c r="E2465" t="s">
        <v>88</v>
      </c>
      <c r="F2465" t="s">
        <v>79</v>
      </c>
      <c r="G2465" t="s">
        <v>51</v>
      </c>
      <c r="H2465" s="20" t="s">
        <v>52</v>
      </c>
      <c r="I2465" t="s">
        <v>53</v>
      </c>
      <c r="J2465" t="s">
        <v>54</v>
      </c>
      <c r="L2465" t="s">
        <v>55</v>
      </c>
      <c r="M2465" t="s">
        <v>77</v>
      </c>
      <c r="N2465" t="s">
        <v>89</v>
      </c>
      <c r="O2465" s="21" t="s">
        <v>58</v>
      </c>
      <c r="P2465" s="21" t="s">
        <v>104</v>
      </c>
      <c r="Q2465" s="20" t="s">
        <v>515</v>
      </c>
      <c r="R2465" s="21" t="s">
        <v>516</v>
      </c>
      <c r="S2465" s="35">
        <v>1</v>
      </c>
      <c r="T2465" s="22">
        <v>1</v>
      </c>
      <c r="U2465" s="20" t="s">
        <v>62</v>
      </c>
      <c r="V2465" s="20">
        <v>45744</v>
      </c>
      <c r="W2465" s="21">
        <v>3</v>
      </c>
      <c r="X2465" s="20">
        <v>45747</v>
      </c>
      <c r="Y2465" s="20">
        <v>45749</v>
      </c>
      <c r="Z2465" s="48">
        <v>4</v>
      </c>
      <c r="AA2465">
        <v>2025</v>
      </c>
      <c r="AB2465" s="45">
        <v>79995</v>
      </c>
      <c r="AC2465" s="45">
        <v>79995</v>
      </c>
      <c r="AI2465" s="10"/>
      <c r="AK2465" s="10"/>
    </row>
    <row r="2466" spans="1:37">
      <c r="A2466" t="s">
        <v>45</v>
      </c>
      <c r="B2466" t="s">
        <v>46</v>
      </c>
      <c r="C2466" t="s">
        <v>47</v>
      </c>
      <c r="D2466" t="s">
        <v>2977</v>
      </c>
      <c r="E2466" t="s">
        <v>88</v>
      </c>
      <c r="F2466" t="s">
        <v>79</v>
      </c>
      <c r="G2466" t="s">
        <v>51</v>
      </c>
      <c r="H2466" s="20" t="s">
        <v>52</v>
      </c>
      <c r="I2466" t="s">
        <v>53</v>
      </c>
      <c r="J2466" t="s">
        <v>54</v>
      </c>
      <c r="L2466" t="s">
        <v>55</v>
      </c>
      <c r="M2466" t="s">
        <v>77</v>
      </c>
      <c r="N2466" t="s">
        <v>89</v>
      </c>
      <c r="O2466" s="21" t="s">
        <v>58</v>
      </c>
      <c r="P2466" s="21" t="s">
        <v>119</v>
      </c>
      <c r="Q2466" s="20" t="s">
        <v>1961</v>
      </c>
      <c r="R2466" s="21" t="s">
        <v>1962</v>
      </c>
      <c r="S2466" s="35">
        <v>1</v>
      </c>
      <c r="T2466" s="22">
        <v>1</v>
      </c>
      <c r="U2466" s="20" t="s">
        <v>62</v>
      </c>
      <c r="V2466" s="20">
        <v>45746</v>
      </c>
      <c r="W2466" s="21">
        <v>3</v>
      </c>
      <c r="X2466" s="20">
        <v>45754</v>
      </c>
      <c r="Y2466" s="20">
        <v>45749</v>
      </c>
      <c r="Z2466" s="48">
        <v>4</v>
      </c>
      <c r="AA2466">
        <v>2025</v>
      </c>
      <c r="AB2466" s="45">
        <v>99995</v>
      </c>
      <c r="AC2466" s="45">
        <v>99995</v>
      </c>
      <c r="AI2466" s="10"/>
      <c r="AK2466" s="10"/>
    </row>
    <row r="2467" spans="1:37">
      <c r="A2467" t="s">
        <v>45</v>
      </c>
      <c r="B2467" t="s">
        <v>46</v>
      </c>
      <c r="C2467" t="s">
        <v>47</v>
      </c>
      <c r="D2467" t="s">
        <v>2978</v>
      </c>
      <c r="E2467" t="s">
        <v>88</v>
      </c>
      <c r="F2467" t="s">
        <v>79</v>
      </c>
      <c r="G2467" t="s">
        <v>51</v>
      </c>
      <c r="H2467" s="20" t="s">
        <v>52</v>
      </c>
      <c r="I2467" t="s">
        <v>53</v>
      </c>
      <c r="J2467" t="s">
        <v>54</v>
      </c>
      <c r="L2467" t="s">
        <v>55</v>
      </c>
      <c r="M2467" t="s">
        <v>56</v>
      </c>
      <c r="N2467" t="s">
        <v>57</v>
      </c>
      <c r="O2467" s="21" t="s">
        <v>58</v>
      </c>
      <c r="P2467" s="21" t="s">
        <v>64</v>
      </c>
      <c r="Q2467" s="20" t="s">
        <v>230</v>
      </c>
      <c r="R2467" s="21" t="s">
        <v>231</v>
      </c>
      <c r="S2467" s="35">
        <v>1</v>
      </c>
      <c r="T2467" s="22">
        <v>1</v>
      </c>
      <c r="U2467" s="20" t="s">
        <v>62</v>
      </c>
      <c r="V2467" s="20">
        <v>45746</v>
      </c>
      <c r="W2467" s="21">
        <v>3</v>
      </c>
      <c r="X2467" s="20">
        <v>45754</v>
      </c>
      <c r="Y2467" s="20">
        <v>45749</v>
      </c>
      <c r="Z2467" s="48">
        <v>4</v>
      </c>
      <c r="AA2467">
        <v>2025</v>
      </c>
      <c r="AB2467" s="45">
        <v>48659</v>
      </c>
      <c r="AC2467" s="45">
        <v>48659</v>
      </c>
      <c r="AI2467" s="10"/>
      <c r="AK2467" s="10"/>
    </row>
    <row r="2468" spans="1:37">
      <c r="A2468" t="s">
        <v>45</v>
      </c>
      <c r="B2468" t="s">
        <v>46</v>
      </c>
      <c r="C2468" t="s">
        <v>47</v>
      </c>
      <c r="D2468" t="s">
        <v>2979</v>
      </c>
      <c r="E2468" t="s">
        <v>88</v>
      </c>
      <c r="F2468" t="s">
        <v>79</v>
      </c>
      <c r="G2468" t="s">
        <v>51</v>
      </c>
      <c r="H2468" s="20" t="s">
        <v>52</v>
      </c>
      <c r="I2468" t="s">
        <v>53</v>
      </c>
      <c r="J2468" t="s">
        <v>54</v>
      </c>
      <c r="L2468" t="s">
        <v>55</v>
      </c>
      <c r="M2468" t="s">
        <v>77</v>
      </c>
      <c r="N2468" t="s">
        <v>89</v>
      </c>
      <c r="O2468" s="21" t="s">
        <v>58</v>
      </c>
      <c r="P2468" s="21" t="s">
        <v>126</v>
      </c>
      <c r="Q2468" s="20" t="s">
        <v>960</v>
      </c>
      <c r="R2468" s="21" t="s">
        <v>961</v>
      </c>
      <c r="S2468" s="35">
        <v>1</v>
      </c>
      <c r="T2468" s="22">
        <v>1</v>
      </c>
      <c r="U2468" s="20" t="s">
        <v>62</v>
      </c>
      <c r="V2468" s="20">
        <v>45746</v>
      </c>
      <c r="W2468" s="21">
        <v>3</v>
      </c>
      <c r="X2468" s="20">
        <v>45755</v>
      </c>
      <c r="Y2468" s="20">
        <v>45749</v>
      </c>
      <c r="Z2468" s="48">
        <v>4</v>
      </c>
      <c r="AA2468">
        <v>2025</v>
      </c>
      <c r="AB2468" s="45">
        <v>27993</v>
      </c>
      <c r="AC2468" s="45">
        <v>27993</v>
      </c>
      <c r="AI2468" s="10"/>
      <c r="AK2468" s="10"/>
    </row>
    <row r="2469" spans="1:37">
      <c r="A2469" t="s">
        <v>45</v>
      </c>
      <c r="B2469" t="s">
        <v>46</v>
      </c>
      <c r="C2469" t="s">
        <v>47</v>
      </c>
      <c r="D2469" t="s">
        <v>2980</v>
      </c>
      <c r="E2469" t="s">
        <v>88</v>
      </c>
      <c r="F2469" t="s">
        <v>79</v>
      </c>
      <c r="G2469" t="s">
        <v>51</v>
      </c>
      <c r="H2469" s="20" t="s">
        <v>52</v>
      </c>
      <c r="I2469" t="s">
        <v>53</v>
      </c>
      <c r="J2469" t="s">
        <v>54</v>
      </c>
      <c r="L2469" t="s">
        <v>55</v>
      </c>
      <c r="M2469" t="s">
        <v>77</v>
      </c>
      <c r="N2469" t="s">
        <v>89</v>
      </c>
      <c r="O2469" s="21" t="s">
        <v>58</v>
      </c>
      <c r="P2469" s="21" t="s">
        <v>119</v>
      </c>
      <c r="Q2469" s="20" t="s">
        <v>988</v>
      </c>
      <c r="R2469" s="21" t="s">
        <v>989</v>
      </c>
      <c r="S2469" s="35">
        <v>1</v>
      </c>
      <c r="T2469" s="22">
        <v>1</v>
      </c>
      <c r="U2469" s="20" t="s">
        <v>62</v>
      </c>
      <c r="V2469" s="20">
        <v>45746</v>
      </c>
      <c r="W2469" s="21">
        <v>3</v>
      </c>
      <c r="X2469" s="20">
        <v>45761</v>
      </c>
      <c r="Y2469" s="20">
        <v>45756</v>
      </c>
      <c r="Z2469" s="48">
        <v>4</v>
      </c>
      <c r="AA2469">
        <v>2025</v>
      </c>
      <c r="AB2469" s="45">
        <v>67848</v>
      </c>
      <c r="AC2469" s="45">
        <v>67848</v>
      </c>
      <c r="AI2469" s="10"/>
      <c r="AK2469" s="10"/>
    </row>
    <row r="2470" spans="1:37">
      <c r="A2470" t="s">
        <v>45</v>
      </c>
      <c r="B2470" t="s">
        <v>46</v>
      </c>
      <c r="C2470" t="s">
        <v>47</v>
      </c>
      <c r="D2470" t="s">
        <v>2981</v>
      </c>
      <c r="E2470" t="s">
        <v>88</v>
      </c>
      <c r="F2470" t="s">
        <v>79</v>
      </c>
      <c r="G2470" t="s">
        <v>51</v>
      </c>
      <c r="H2470" s="20" t="s">
        <v>52</v>
      </c>
      <c r="I2470" t="s">
        <v>53</v>
      </c>
      <c r="J2470" t="s">
        <v>54</v>
      </c>
      <c r="L2470" t="s">
        <v>55</v>
      </c>
      <c r="M2470" t="s">
        <v>77</v>
      </c>
      <c r="N2470" t="s">
        <v>89</v>
      </c>
      <c r="O2470" s="21" t="s">
        <v>58</v>
      </c>
      <c r="P2470" s="21" t="s">
        <v>253</v>
      </c>
      <c r="Q2470" s="20" t="s">
        <v>469</v>
      </c>
      <c r="R2470" s="21" t="s">
        <v>470</v>
      </c>
      <c r="S2470" s="35">
        <v>1</v>
      </c>
      <c r="T2470" s="22">
        <v>1</v>
      </c>
      <c r="U2470" s="20" t="s">
        <v>62</v>
      </c>
      <c r="V2470" s="20">
        <v>45746</v>
      </c>
      <c r="W2470" s="21">
        <v>3</v>
      </c>
      <c r="X2470" s="20">
        <v>45757</v>
      </c>
      <c r="Y2470" s="20">
        <v>45751</v>
      </c>
      <c r="Z2470" s="48">
        <v>4</v>
      </c>
      <c r="AA2470">
        <v>2025</v>
      </c>
      <c r="AB2470" s="45">
        <v>46662</v>
      </c>
      <c r="AC2470" s="45">
        <v>46662</v>
      </c>
      <c r="AI2470" s="10"/>
      <c r="AK2470" s="10"/>
    </row>
    <row r="2471" spans="1:37">
      <c r="A2471" t="s">
        <v>45</v>
      </c>
      <c r="B2471" t="s">
        <v>46</v>
      </c>
      <c r="C2471" t="s">
        <v>47</v>
      </c>
      <c r="D2471" t="s">
        <v>2982</v>
      </c>
      <c r="E2471" t="s">
        <v>88</v>
      </c>
      <c r="F2471" t="s">
        <v>79</v>
      </c>
      <c r="G2471" t="s">
        <v>51</v>
      </c>
      <c r="H2471" s="20" t="s">
        <v>52</v>
      </c>
      <c r="I2471" t="s">
        <v>53</v>
      </c>
      <c r="J2471" t="s">
        <v>54</v>
      </c>
      <c r="L2471" t="s">
        <v>55</v>
      </c>
      <c r="M2471" t="s">
        <v>77</v>
      </c>
      <c r="N2471" t="s">
        <v>89</v>
      </c>
      <c r="O2471" s="21" t="s">
        <v>58</v>
      </c>
      <c r="P2471" s="21" t="s">
        <v>104</v>
      </c>
      <c r="Q2471" s="20" t="s">
        <v>2888</v>
      </c>
      <c r="R2471" s="21" t="s">
        <v>2889</v>
      </c>
      <c r="S2471" s="35">
        <v>1</v>
      </c>
      <c r="T2471" s="22">
        <v>1</v>
      </c>
      <c r="U2471" s="20" t="s">
        <v>62</v>
      </c>
      <c r="V2471" s="20">
        <v>45746</v>
      </c>
      <c r="W2471" s="21">
        <v>3</v>
      </c>
      <c r="X2471" s="20">
        <v>45754</v>
      </c>
      <c r="Y2471" s="20">
        <v>45749</v>
      </c>
      <c r="Z2471" s="48">
        <v>4</v>
      </c>
      <c r="AA2471">
        <v>2025</v>
      </c>
      <c r="AB2471" s="45">
        <v>96666</v>
      </c>
      <c r="AC2471" s="45">
        <v>96666</v>
      </c>
      <c r="AI2471" s="10"/>
      <c r="AK2471" s="10"/>
    </row>
    <row r="2472" spans="1:37">
      <c r="A2472" t="s">
        <v>45</v>
      </c>
      <c r="B2472" t="s">
        <v>46</v>
      </c>
      <c r="C2472" t="s">
        <v>47</v>
      </c>
      <c r="D2472" t="s">
        <v>2983</v>
      </c>
      <c r="E2472" t="s">
        <v>88</v>
      </c>
      <c r="F2472" t="s">
        <v>79</v>
      </c>
      <c r="G2472" t="s">
        <v>51</v>
      </c>
      <c r="H2472" s="20" t="s">
        <v>52</v>
      </c>
      <c r="I2472" t="s">
        <v>53</v>
      </c>
      <c r="J2472" t="s">
        <v>54</v>
      </c>
      <c r="L2472" t="s">
        <v>55</v>
      </c>
      <c r="M2472" t="s">
        <v>77</v>
      </c>
      <c r="N2472" t="s">
        <v>89</v>
      </c>
      <c r="O2472" s="21" t="s">
        <v>58</v>
      </c>
      <c r="P2472" s="21" t="s">
        <v>126</v>
      </c>
      <c r="Q2472" s="20" t="s">
        <v>799</v>
      </c>
      <c r="R2472" s="21" t="s">
        <v>800</v>
      </c>
      <c r="S2472" s="35">
        <v>1</v>
      </c>
      <c r="T2472" s="22">
        <v>1</v>
      </c>
      <c r="U2472" s="20" t="s">
        <v>62</v>
      </c>
      <c r="V2472" s="20">
        <v>45746</v>
      </c>
      <c r="W2472" s="21">
        <v>3</v>
      </c>
      <c r="X2472" s="20">
        <v>45754</v>
      </c>
      <c r="Y2472" s="20">
        <v>45749</v>
      </c>
      <c r="Z2472" s="48">
        <v>4</v>
      </c>
      <c r="AA2472">
        <v>2025</v>
      </c>
      <c r="AB2472" s="45">
        <v>63325</v>
      </c>
      <c r="AC2472" s="45">
        <v>63325</v>
      </c>
      <c r="AI2472" s="10"/>
      <c r="AK2472" s="10"/>
    </row>
    <row r="2473" spans="1:37">
      <c r="A2473" t="s">
        <v>45</v>
      </c>
      <c r="B2473" t="s">
        <v>46</v>
      </c>
      <c r="C2473" t="s">
        <v>47</v>
      </c>
      <c r="D2473" t="s">
        <v>2984</v>
      </c>
      <c r="E2473" t="s">
        <v>88</v>
      </c>
      <c r="F2473" t="s">
        <v>79</v>
      </c>
      <c r="G2473" t="s">
        <v>51</v>
      </c>
      <c r="H2473" s="20" t="s">
        <v>52</v>
      </c>
      <c r="I2473" t="s">
        <v>53</v>
      </c>
      <c r="J2473" t="s">
        <v>54</v>
      </c>
      <c r="L2473" t="s">
        <v>55</v>
      </c>
      <c r="M2473" t="s">
        <v>77</v>
      </c>
      <c r="N2473" t="s">
        <v>89</v>
      </c>
      <c r="O2473" s="21" t="s">
        <v>58</v>
      </c>
      <c r="P2473" s="21" t="s">
        <v>126</v>
      </c>
      <c r="Q2473" s="20" t="s">
        <v>1044</v>
      </c>
      <c r="R2473" s="21" t="s">
        <v>1045</v>
      </c>
      <c r="S2473" s="35">
        <v>1</v>
      </c>
      <c r="T2473" s="22">
        <v>1</v>
      </c>
      <c r="U2473" s="20" t="s">
        <v>62</v>
      </c>
      <c r="V2473" s="20">
        <v>45746</v>
      </c>
      <c r="W2473" s="21">
        <v>3</v>
      </c>
      <c r="X2473" s="20">
        <v>45754</v>
      </c>
      <c r="Y2473" s="20">
        <v>45751</v>
      </c>
      <c r="Z2473" s="48">
        <v>4</v>
      </c>
      <c r="AA2473">
        <v>2025</v>
      </c>
      <c r="AB2473" s="45">
        <v>63325</v>
      </c>
      <c r="AC2473" s="45">
        <v>63325</v>
      </c>
      <c r="AI2473" s="10"/>
      <c r="AK2473" s="10"/>
    </row>
    <row r="2474" spans="1:37">
      <c r="A2474" t="s">
        <v>45</v>
      </c>
      <c r="B2474" t="s">
        <v>46</v>
      </c>
      <c r="C2474" t="s">
        <v>47</v>
      </c>
      <c r="D2474" t="s">
        <v>2985</v>
      </c>
      <c r="E2474" t="s">
        <v>88</v>
      </c>
      <c r="F2474" t="s">
        <v>79</v>
      </c>
      <c r="G2474" t="s">
        <v>51</v>
      </c>
      <c r="H2474" s="20" t="s">
        <v>52</v>
      </c>
      <c r="I2474" t="s">
        <v>53</v>
      </c>
      <c r="J2474" t="s">
        <v>54</v>
      </c>
      <c r="L2474" t="s">
        <v>55</v>
      </c>
      <c r="M2474" t="s">
        <v>77</v>
      </c>
      <c r="N2474" t="s">
        <v>89</v>
      </c>
      <c r="O2474" s="21" t="s">
        <v>58</v>
      </c>
      <c r="P2474" s="21" t="s">
        <v>126</v>
      </c>
      <c r="Q2474" s="20" t="s">
        <v>1111</v>
      </c>
      <c r="R2474" s="21" t="s">
        <v>1112</v>
      </c>
      <c r="S2474" s="35">
        <v>1</v>
      </c>
      <c r="T2474" s="22">
        <v>1</v>
      </c>
      <c r="U2474" s="20" t="s">
        <v>62</v>
      </c>
      <c r="V2474" s="20">
        <v>45746</v>
      </c>
      <c r="W2474" s="21">
        <v>3</v>
      </c>
      <c r="X2474" s="20">
        <v>45754</v>
      </c>
      <c r="Y2474" s="20">
        <v>45749</v>
      </c>
      <c r="Z2474" s="48">
        <v>4</v>
      </c>
      <c r="AA2474">
        <v>2025</v>
      </c>
      <c r="AB2474" s="45">
        <v>26660</v>
      </c>
      <c r="AC2474" s="45">
        <v>26660</v>
      </c>
      <c r="AI2474" s="10"/>
      <c r="AK2474" s="10"/>
    </row>
    <row r="2475" spans="1:37">
      <c r="A2475" t="s">
        <v>45</v>
      </c>
      <c r="B2475" t="s">
        <v>46</v>
      </c>
      <c r="C2475" t="s">
        <v>47</v>
      </c>
      <c r="D2475" t="s">
        <v>2986</v>
      </c>
      <c r="E2475" t="s">
        <v>88</v>
      </c>
      <c r="F2475" t="s">
        <v>79</v>
      </c>
      <c r="G2475" t="s">
        <v>51</v>
      </c>
      <c r="H2475" s="20" t="s">
        <v>52</v>
      </c>
      <c r="I2475" t="s">
        <v>53</v>
      </c>
      <c r="J2475" t="s">
        <v>54</v>
      </c>
      <c r="L2475" t="s">
        <v>55</v>
      </c>
      <c r="M2475" t="s">
        <v>56</v>
      </c>
      <c r="N2475" t="s">
        <v>57</v>
      </c>
      <c r="O2475" s="21" t="s">
        <v>58</v>
      </c>
      <c r="P2475" s="21" t="s">
        <v>64</v>
      </c>
      <c r="Q2475" s="20" t="s">
        <v>720</v>
      </c>
      <c r="R2475" s="21" t="s">
        <v>721</v>
      </c>
      <c r="S2475" s="35">
        <v>1</v>
      </c>
      <c r="T2475" s="22">
        <v>1</v>
      </c>
      <c r="U2475" s="20" t="s">
        <v>62</v>
      </c>
      <c r="V2475" s="20">
        <v>45746</v>
      </c>
      <c r="W2475" s="21">
        <v>3</v>
      </c>
      <c r="X2475" s="20">
        <v>45754</v>
      </c>
      <c r="Y2475" s="20">
        <v>45749</v>
      </c>
      <c r="Z2475" s="48">
        <v>4</v>
      </c>
      <c r="AA2475">
        <v>2025</v>
      </c>
      <c r="AB2475" s="45">
        <v>56663</v>
      </c>
      <c r="AC2475" s="45">
        <v>56663</v>
      </c>
      <c r="AI2475" s="10"/>
      <c r="AK2475" s="10"/>
    </row>
    <row r="2476" spans="1:37">
      <c r="A2476" t="s">
        <v>45</v>
      </c>
      <c r="B2476" t="s">
        <v>46</v>
      </c>
      <c r="C2476" t="s">
        <v>47</v>
      </c>
      <c r="D2476" t="s">
        <v>2987</v>
      </c>
      <c r="E2476" t="s">
        <v>88</v>
      </c>
      <c r="F2476" t="s">
        <v>79</v>
      </c>
      <c r="G2476" t="s">
        <v>51</v>
      </c>
      <c r="H2476" s="20" t="s">
        <v>52</v>
      </c>
      <c r="I2476" t="s">
        <v>53</v>
      </c>
      <c r="J2476" t="s">
        <v>54</v>
      </c>
      <c r="L2476" t="s">
        <v>55</v>
      </c>
      <c r="M2476" t="s">
        <v>56</v>
      </c>
      <c r="N2476" t="s">
        <v>57</v>
      </c>
      <c r="O2476" s="21" t="s">
        <v>58</v>
      </c>
      <c r="P2476" s="21" t="s">
        <v>64</v>
      </c>
      <c r="Q2476" s="20" t="s">
        <v>410</v>
      </c>
      <c r="R2476" s="21" t="s">
        <v>411</v>
      </c>
      <c r="S2476" s="35">
        <v>1</v>
      </c>
      <c r="T2476" s="22">
        <v>1</v>
      </c>
      <c r="U2476" s="20" t="s">
        <v>62</v>
      </c>
      <c r="V2476" s="20">
        <v>45746</v>
      </c>
      <c r="W2476" s="21">
        <v>3</v>
      </c>
      <c r="X2476" s="20">
        <v>45754</v>
      </c>
      <c r="Y2476" s="20">
        <v>45751</v>
      </c>
      <c r="Z2476" s="48">
        <v>4</v>
      </c>
      <c r="AA2476">
        <v>2025</v>
      </c>
      <c r="AB2476" s="45">
        <v>46660</v>
      </c>
      <c r="AC2476" s="45">
        <v>46660</v>
      </c>
      <c r="AI2476" s="10"/>
      <c r="AK2476" s="10"/>
    </row>
    <row r="2477" spans="1:37">
      <c r="A2477" t="s">
        <v>45</v>
      </c>
      <c r="B2477" t="s">
        <v>46</v>
      </c>
      <c r="C2477" t="s">
        <v>47</v>
      </c>
      <c r="D2477" t="s">
        <v>2988</v>
      </c>
      <c r="E2477" t="s">
        <v>88</v>
      </c>
      <c r="F2477" t="s">
        <v>79</v>
      </c>
      <c r="G2477" t="s">
        <v>51</v>
      </c>
      <c r="H2477" s="20" t="s">
        <v>58</v>
      </c>
      <c r="I2477" t="s">
        <v>53</v>
      </c>
      <c r="J2477" t="s">
        <v>54</v>
      </c>
      <c r="L2477" t="s">
        <v>55</v>
      </c>
      <c r="M2477" t="s">
        <v>77</v>
      </c>
      <c r="N2477" t="s">
        <v>89</v>
      </c>
      <c r="O2477" s="21" t="s">
        <v>58</v>
      </c>
      <c r="P2477" s="21" t="s">
        <v>119</v>
      </c>
      <c r="Q2477" s="20" t="s">
        <v>728</v>
      </c>
      <c r="R2477" s="21" t="s">
        <v>729</v>
      </c>
      <c r="S2477" s="35">
        <v>1</v>
      </c>
      <c r="T2477" s="22">
        <v>0</v>
      </c>
      <c r="U2477" s="20" t="s">
        <v>62</v>
      </c>
      <c r="V2477" s="20">
        <v>45747</v>
      </c>
      <c r="W2477" s="21">
        <v>3</v>
      </c>
      <c r="X2477" s="20">
        <v>45754</v>
      </c>
      <c r="Z2477" s="48">
        <v>4</v>
      </c>
      <c r="AA2477">
        <v>2025</v>
      </c>
      <c r="AB2477" s="45">
        <v>74995</v>
      </c>
      <c r="AC2477" s="45">
        <v>0</v>
      </c>
      <c r="AI2477" s="10"/>
      <c r="AK2477" s="10"/>
    </row>
    <row r="2478" spans="1:37">
      <c r="A2478" t="s">
        <v>45</v>
      </c>
      <c r="B2478" t="s">
        <v>46</v>
      </c>
      <c r="C2478" t="s">
        <v>47</v>
      </c>
      <c r="D2478" t="s">
        <v>2989</v>
      </c>
      <c r="E2478" t="s">
        <v>88</v>
      </c>
      <c r="F2478" t="s">
        <v>79</v>
      </c>
      <c r="G2478" t="s">
        <v>51</v>
      </c>
      <c r="H2478" s="20" t="s">
        <v>52</v>
      </c>
      <c r="I2478" t="s">
        <v>53</v>
      </c>
      <c r="J2478" t="s">
        <v>54</v>
      </c>
      <c r="L2478" t="s">
        <v>55</v>
      </c>
      <c r="M2478" t="s">
        <v>77</v>
      </c>
      <c r="N2478" t="s">
        <v>89</v>
      </c>
      <c r="O2478" s="21" t="s">
        <v>58</v>
      </c>
      <c r="P2478" s="21" t="s">
        <v>366</v>
      </c>
      <c r="Q2478" s="20" t="s">
        <v>2386</v>
      </c>
      <c r="R2478" s="21" t="s">
        <v>2387</v>
      </c>
      <c r="S2478" s="35">
        <v>1</v>
      </c>
      <c r="T2478" s="22">
        <v>1</v>
      </c>
      <c r="U2478" s="20" t="s">
        <v>62</v>
      </c>
      <c r="V2478" s="20">
        <v>45747</v>
      </c>
      <c r="W2478" s="21">
        <v>3</v>
      </c>
      <c r="X2478" s="20">
        <v>45757</v>
      </c>
      <c r="Y2478" s="20">
        <v>45754</v>
      </c>
      <c r="Z2478" s="48">
        <v>4</v>
      </c>
      <c r="AA2478">
        <v>2025</v>
      </c>
      <c r="AB2478" s="45">
        <v>43327</v>
      </c>
      <c r="AC2478" s="45">
        <v>43327</v>
      </c>
      <c r="AI2478" s="10"/>
      <c r="AK2478" s="10"/>
    </row>
    <row r="2479" spans="1:37">
      <c r="A2479" t="s">
        <v>45</v>
      </c>
      <c r="B2479" t="s">
        <v>46</v>
      </c>
      <c r="C2479" t="s">
        <v>47</v>
      </c>
      <c r="D2479" t="s">
        <v>2990</v>
      </c>
      <c r="E2479" t="s">
        <v>88</v>
      </c>
      <c r="F2479" t="s">
        <v>79</v>
      </c>
      <c r="G2479" t="s">
        <v>51</v>
      </c>
      <c r="H2479" s="20" t="s">
        <v>52</v>
      </c>
      <c r="I2479" t="s">
        <v>53</v>
      </c>
      <c r="J2479" t="s">
        <v>54</v>
      </c>
      <c r="L2479" t="s">
        <v>55</v>
      </c>
      <c r="M2479" t="s">
        <v>77</v>
      </c>
      <c r="N2479" t="s">
        <v>89</v>
      </c>
      <c r="O2479" s="21" t="s">
        <v>58</v>
      </c>
      <c r="P2479" s="21" t="s">
        <v>119</v>
      </c>
      <c r="Q2479" s="20" t="s">
        <v>968</v>
      </c>
      <c r="R2479" s="21" t="s">
        <v>969</v>
      </c>
      <c r="S2479" s="35">
        <v>1</v>
      </c>
      <c r="T2479" s="22">
        <v>1</v>
      </c>
      <c r="U2479" s="20" t="s">
        <v>62</v>
      </c>
      <c r="V2479" s="20">
        <v>45747</v>
      </c>
      <c r="W2479" s="21">
        <v>3</v>
      </c>
      <c r="X2479" s="20">
        <v>45758</v>
      </c>
      <c r="Y2479" s="20">
        <v>45754</v>
      </c>
      <c r="Z2479" s="48">
        <v>4</v>
      </c>
      <c r="AA2479">
        <v>2025</v>
      </c>
      <c r="AB2479" s="45">
        <v>89278</v>
      </c>
      <c r="AC2479" s="45">
        <v>89278</v>
      </c>
      <c r="AI2479" s="10"/>
      <c r="AK2479" s="10"/>
    </row>
    <row r="2480" spans="1:37">
      <c r="A2480" t="s">
        <v>45</v>
      </c>
      <c r="B2480" t="s">
        <v>46</v>
      </c>
      <c r="C2480" t="s">
        <v>47</v>
      </c>
      <c r="D2480" t="s">
        <v>2991</v>
      </c>
      <c r="E2480" t="s">
        <v>88</v>
      </c>
      <c r="F2480" t="s">
        <v>79</v>
      </c>
      <c r="G2480" t="s">
        <v>51</v>
      </c>
      <c r="H2480" s="20" t="s">
        <v>58</v>
      </c>
      <c r="I2480" t="s">
        <v>53</v>
      </c>
      <c r="J2480" t="s">
        <v>54</v>
      </c>
      <c r="L2480" t="s">
        <v>55</v>
      </c>
      <c r="M2480" t="s">
        <v>77</v>
      </c>
      <c r="N2480" t="s">
        <v>89</v>
      </c>
      <c r="O2480" s="21" t="s">
        <v>58</v>
      </c>
      <c r="P2480" s="21" t="s">
        <v>150</v>
      </c>
      <c r="Q2480" s="20" t="s">
        <v>268</v>
      </c>
      <c r="R2480" s="21" t="s">
        <v>269</v>
      </c>
      <c r="S2480" s="35">
        <v>1</v>
      </c>
      <c r="T2480" s="22">
        <v>0</v>
      </c>
      <c r="U2480" s="20" t="s">
        <v>62</v>
      </c>
      <c r="V2480" s="20">
        <v>45747</v>
      </c>
      <c r="W2480" s="21">
        <v>3</v>
      </c>
      <c r="X2480" s="20">
        <v>45762</v>
      </c>
      <c r="Z2480" s="48">
        <v>4</v>
      </c>
      <c r="AA2480">
        <v>2025</v>
      </c>
      <c r="AB2480" s="45">
        <v>92849</v>
      </c>
      <c r="AC2480" s="45">
        <v>0</v>
      </c>
      <c r="AI2480" s="10"/>
      <c r="AK2480" s="10"/>
    </row>
    <row r="2481" spans="1:37">
      <c r="A2481" t="s">
        <v>45</v>
      </c>
      <c r="B2481" t="s">
        <v>46</v>
      </c>
      <c r="C2481" t="s">
        <v>47</v>
      </c>
      <c r="D2481" t="s">
        <v>2992</v>
      </c>
      <c r="E2481" t="s">
        <v>88</v>
      </c>
      <c r="F2481" t="s">
        <v>79</v>
      </c>
      <c r="G2481" t="s">
        <v>51</v>
      </c>
      <c r="H2481" s="20" t="s">
        <v>52</v>
      </c>
      <c r="I2481" t="s">
        <v>53</v>
      </c>
      <c r="J2481" t="s">
        <v>54</v>
      </c>
      <c r="L2481" t="s">
        <v>55</v>
      </c>
      <c r="M2481" t="s">
        <v>77</v>
      </c>
      <c r="N2481" t="s">
        <v>89</v>
      </c>
      <c r="O2481" s="21" t="s">
        <v>58</v>
      </c>
      <c r="P2481" s="21" t="s">
        <v>104</v>
      </c>
      <c r="Q2481" s="20" t="s">
        <v>2993</v>
      </c>
      <c r="R2481" s="21" t="s">
        <v>2994</v>
      </c>
      <c r="S2481" s="35">
        <v>1</v>
      </c>
      <c r="T2481" s="22">
        <v>1</v>
      </c>
      <c r="U2481" s="20" t="s">
        <v>62</v>
      </c>
      <c r="V2481" s="20">
        <v>45747</v>
      </c>
      <c r="W2481" s="21">
        <v>3</v>
      </c>
      <c r="X2481" s="20">
        <v>45754</v>
      </c>
      <c r="Y2481" s="20">
        <v>45749</v>
      </c>
      <c r="Z2481" s="48">
        <v>4</v>
      </c>
      <c r="AA2481">
        <v>2025</v>
      </c>
      <c r="AB2481" s="45">
        <v>69996</v>
      </c>
      <c r="AC2481" s="45">
        <v>69996</v>
      </c>
      <c r="AI2481" s="10"/>
      <c r="AK2481" s="10"/>
    </row>
    <row r="2482" spans="1:37">
      <c r="A2482" t="s">
        <v>45</v>
      </c>
      <c r="B2482" t="s">
        <v>46</v>
      </c>
      <c r="C2482" t="s">
        <v>47</v>
      </c>
      <c r="D2482" t="s">
        <v>2995</v>
      </c>
      <c r="E2482" t="s">
        <v>88</v>
      </c>
      <c r="F2482" t="s">
        <v>79</v>
      </c>
      <c r="G2482" t="s">
        <v>51</v>
      </c>
      <c r="H2482" s="20" t="s">
        <v>58</v>
      </c>
      <c r="I2482" t="s">
        <v>53</v>
      </c>
      <c r="J2482" t="s">
        <v>54</v>
      </c>
      <c r="L2482" t="s">
        <v>55</v>
      </c>
      <c r="M2482" t="s">
        <v>77</v>
      </c>
      <c r="N2482" t="s">
        <v>89</v>
      </c>
      <c r="O2482" s="21" t="s">
        <v>58</v>
      </c>
      <c r="P2482" s="21" t="s">
        <v>137</v>
      </c>
      <c r="Q2482" s="20" t="s">
        <v>138</v>
      </c>
      <c r="R2482" s="21" t="s">
        <v>139</v>
      </c>
      <c r="S2482" s="35">
        <v>1</v>
      </c>
      <c r="T2482" s="22">
        <v>0</v>
      </c>
      <c r="U2482" s="20" t="s">
        <v>62</v>
      </c>
      <c r="V2482" s="20">
        <v>45747</v>
      </c>
      <c r="W2482" s="21">
        <v>3</v>
      </c>
      <c r="X2482" s="20">
        <v>45754</v>
      </c>
      <c r="Z2482" s="48">
        <v>4</v>
      </c>
      <c r="AA2482">
        <v>2025</v>
      </c>
      <c r="AB2482" s="45">
        <v>135713</v>
      </c>
      <c r="AC2482" s="45">
        <v>0</v>
      </c>
      <c r="AI2482" s="10"/>
      <c r="AK2482" s="10"/>
    </row>
    <row r="2483" spans="1:37">
      <c r="A2483" t="s">
        <v>45</v>
      </c>
      <c r="B2483" t="s">
        <v>46</v>
      </c>
      <c r="C2483" t="s">
        <v>47</v>
      </c>
      <c r="D2483" t="s">
        <v>2996</v>
      </c>
      <c r="E2483" t="s">
        <v>88</v>
      </c>
      <c r="F2483" t="s">
        <v>79</v>
      </c>
      <c r="G2483" t="s">
        <v>51</v>
      </c>
      <c r="H2483" s="20" t="s">
        <v>52</v>
      </c>
      <c r="I2483" t="s">
        <v>53</v>
      </c>
      <c r="J2483" t="s">
        <v>54</v>
      </c>
      <c r="L2483" t="s">
        <v>55</v>
      </c>
      <c r="M2483" t="s">
        <v>56</v>
      </c>
      <c r="N2483" t="s">
        <v>57</v>
      </c>
      <c r="O2483" s="21" t="s">
        <v>58</v>
      </c>
      <c r="P2483" s="21" t="s">
        <v>64</v>
      </c>
      <c r="Q2483" s="20" t="s">
        <v>179</v>
      </c>
      <c r="R2483" s="21" t="s">
        <v>180</v>
      </c>
      <c r="S2483" s="35">
        <v>1</v>
      </c>
      <c r="T2483" s="22">
        <v>1</v>
      </c>
      <c r="U2483" s="20" t="s">
        <v>62</v>
      </c>
      <c r="V2483" s="20">
        <v>45747</v>
      </c>
      <c r="W2483" s="21">
        <v>3</v>
      </c>
      <c r="X2483" s="20">
        <v>45754</v>
      </c>
      <c r="Y2483" s="20">
        <v>45751</v>
      </c>
      <c r="Z2483" s="48">
        <v>4</v>
      </c>
      <c r="AA2483">
        <v>2025</v>
      </c>
      <c r="AB2483" s="45">
        <v>43325</v>
      </c>
      <c r="AC2483" s="45">
        <v>43325</v>
      </c>
      <c r="AI2483" s="10"/>
      <c r="AK2483" s="10"/>
    </row>
    <row r="2484" spans="1:37">
      <c r="A2484" t="s">
        <v>45</v>
      </c>
      <c r="B2484" t="s">
        <v>46</v>
      </c>
      <c r="C2484" t="s">
        <v>47</v>
      </c>
      <c r="D2484" t="s">
        <v>2997</v>
      </c>
      <c r="E2484" t="s">
        <v>88</v>
      </c>
      <c r="F2484" t="s">
        <v>79</v>
      </c>
      <c r="G2484" t="s">
        <v>51</v>
      </c>
      <c r="H2484" s="20" t="s">
        <v>52</v>
      </c>
      <c r="I2484" t="s">
        <v>53</v>
      </c>
      <c r="J2484" t="s">
        <v>54</v>
      </c>
      <c r="L2484" t="s">
        <v>55</v>
      </c>
      <c r="M2484" t="s">
        <v>77</v>
      </c>
      <c r="N2484" t="s">
        <v>89</v>
      </c>
      <c r="O2484" s="21" t="s">
        <v>58</v>
      </c>
      <c r="P2484" s="21" t="s">
        <v>119</v>
      </c>
      <c r="Q2484" s="20" t="s">
        <v>233</v>
      </c>
      <c r="R2484" s="21" t="s">
        <v>234</v>
      </c>
      <c r="S2484" s="35">
        <v>1</v>
      </c>
      <c r="T2484" s="22">
        <v>1</v>
      </c>
      <c r="U2484" s="20" t="s">
        <v>62</v>
      </c>
      <c r="V2484" s="20">
        <v>45747</v>
      </c>
      <c r="W2484" s="21">
        <v>3</v>
      </c>
      <c r="X2484" s="20">
        <v>45758</v>
      </c>
      <c r="Y2484" s="20">
        <v>45754</v>
      </c>
      <c r="Z2484" s="48">
        <v>4</v>
      </c>
      <c r="AA2484">
        <v>2025</v>
      </c>
      <c r="AB2484" s="45">
        <v>49994</v>
      </c>
      <c r="AC2484" s="45">
        <v>49994</v>
      </c>
      <c r="AI2484" s="10"/>
      <c r="AK2484" s="10"/>
    </row>
    <row r="2485" spans="1:37">
      <c r="A2485" t="s">
        <v>45</v>
      </c>
      <c r="B2485" t="s">
        <v>46</v>
      </c>
      <c r="C2485" t="s">
        <v>47</v>
      </c>
      <c r="D2485" t="s">
        <v>2998</v>
      </c>
      <c r="E2485" t="s">
        <v>88</v>
      </c>
      <c r="F2485" t="s">
        <v>79</v>
      </c>
      <c r="G2485" t="s">
        <v>51</v>
      </c>
      <c r="H2485" s="20" t="s">
        <v>52</v>
      </c>
      <c r="I2485" t="s">
        <v>53</v>
      </c>
      <c r="J2485" t="s">
        <v>54</v>
      </c>
      <c r="L2485" t="s">
        <v>55</v>
      </c>
      <c r="M2485" t="s">
        <v>77</v>
      </c>
      <c r="N2485" t="s">
        <v>89</v>
      </c>
      <c r="O2485" s="21" t="s">
        <v>58</v>
      </c>
      <c r="P2485" s="21" t="s">
        <v>126</v>
      </c>
      <c r="Q2485" s="20" t="s">
        <v>1175</v>
      </c>
      <c r="R2485" s="21" t="s">
        <v>1176</v>
      </c>
      <c r="S2485" s="35">
        <v>1</v>
      </c>
      <c r="T2485" s="22">
        <v>1</v>
      </c>
      <c r="U2485" s="20" t="s">
        <v>62</v>
      </c>
      <c r="V2485" s="20">
        <v>45747</v>
      </c>
      <c r="W2485" s="21">
        <v>3</v>
      </c>
      <c r="X2485" s="20">
        <v>45757</v>
      </c>
      <c r="Y2485" s="20">
        <v>45754</v>
      </c>
      <c r="Z2485" s="48">
        <v>4</v>
      </c>
      <c r="AA2485">
        <v>2025</v>
      </c>
      <c r="AB2485" s="45">
        <v>56660</v>
      </c>
      <c r="AC2485" s="45">
        <v>56660</v>
      </c>
      <c r="AI2485" s="10"/>
      <c r="AK2485" s="10"/>
    </row>
    <row r="2486" spans="1:37">
      <c r="A2486" t="s">
        <v>45</v>
      </c>
      <c r="B2486" t="s">
        <v>46</v>
      </c>
      <c r="C2486" t="s">
        <v>47</v>
      </c>
      <c r="D2486" t="s">
        <v>2999</v>
      </c>
      <c r="E2486" t="s">
        <v>88</v>
      </c>
      <c r="F2486" t="s">
        <v>79</v>
      </c>
      <c r="G2486" t="s">
        <v>51</v>
      </c>
      <c r="H2486" s="20" t="s">
        <v>52</v>
      </c>
      <c r="I2486" t="s">
        <v>53</v>
      </c>
      <c r="J2486" t="s">
        <v>54</v>
      </c>
      <c r="L2486" t="s">
        <v>55</v>
      </c>
      <c r="M2486" t="s">
        <v>56</v>
      </c>
      <c r="N2486" t="s">
        <v>57</v>
      </c>
      <c r="O2486" s="21" t="s">
        <v>58</v>
      </c>
      <c r="P2486" s="21" t="s">
        <v>64</v>
      </c>
      <c r="Q2486" s="20" t="s">
        <v>410</v>
      </c>
      <c r="R2486" s="21" t="s">
        <v>411</v>
      </c>
      <c r="S2486" s="35">
        <v>1</v>
      </c>
      <c r="T2486" s="22">
        <v>1</v>
      </c>
      <c r="U2486" s="20" t="s">
        <v>62</v>
      </c>
      <c r="V2486" s="20">
        <v>45747</v>
      </c>
      <c r="W2486" s="21">
        <v>3</v>
      </c>
      <c r="X2486" s="20">
        <v>45756</v>
      </c>
      <c r="Y2486" s="20">
        <v>45754</v>
      </c>
      <c r="Z2486" s="48">
        <v>4</v>
      </c>
      <c r="AA2486">
        <v>2025</v>
      </c>
      <c r="AB2486" s="45">
        <v>46660</v>
      </c>
      <c r="AC2486" s="45">
        <v>46660</v>
      </c>
      <c r="AI2486" s="10"/>
      <c r="AK2486" s="10"/>
    </row>
    <row r="2487" spans="1:37">
      <c r="A2487" t="s">
        <v>45</v>
      </c>
      <c r="B2487" t="s">
        <v>46</v>
      </c>
      <c r="C2487" t="s">
        <v>47</v>
      </c>
      <c r="D2487" t="s">
        <v>3000</v>
      </c>
      <c r="E2487" t="s">
        <v>88</v>
      </c>
      <c r="F2487" t="s">
        <v>79</v>
      </c>
      <c r="G2487" t="s">
        <v>51</v>
      </c>
      <c r="H2487" s="20" t="s">
        <v>52</v>
      </c>
      <c r="I2487" t="s">
        <v>53</v>
      </c>
      <c r="J2487" t="s">
        <v>54</v>
      </c>
      <c r="L2487" t="s">
        <v>55</v>
      </c>
      <c r="M2487" t="s">
        <v>77</v>
      </c>
      <c r="N2487" t="s">
        <v>89</v>
      </c>
      <c r="O2487" s="21" t="s">
        <v>58</v>
      </c>
      <c r="P2487" s="21" t="s">
        <v>119</v>
      </c>
      <c r="Q2487" s="20" t="s">
        <v>1617</v>
      </c>
      <c r="R2487" s="21" t="s">
        <v>1618</v>
      </c>
      <c r="S2487" s="35">
        <v>1</v>
      </c>
      <c r="T2487" s="22">
        <v>1</v>
      </c>
      <c r="U2487" s="20" t="s">
        <v>62</v>
      </c>
      <c r="V2487" s="20">
        <v>45747</v>
      </c>
      <c r="W2487" s="21">
        <v>3</v>
      </c>
      <c r="X2487" s="20">
        <v>45757</v>
      </c>
      <c r="Y2487" s="20">
        <v>45754</v>
      </c>
      <c r="Z2487" s="48">
        <v>4</v>
      </c>
      <c r="AA2487">
        <v>2025</v>
      </c>
      <c r="AB2487" s="45">
        <v>103559</v>
      </c>
      <c r="AC2487" s="45">
        <v>103559</v>
      </c>
      <c r="AI2487" s="10"/>
      <c r="AK2487" s="10"/>
    </row>
    <row r="2488" spans="1:37">
      <c r="A2488" t="s">
        <v>45</v>
      </c>
      <c r="B2488" t="s">
        <v>46</v>
      </c>
      <c r="C2488" t="s">
        <v>47</v>
      </c>
      <c r="D2488" t="s">
        <v>3001</v>
      </c>
      <c r="E2488" t="s">
        <v>88</v>
      </c>
      <c r="F2488" t="s">
        <v>79</v>
      </c>
      <c r="G2488" t="s">
        <v>51</v>
      </c>
      <c r="H2488" s="20" t="s">
        <v>52</v>
      </c>
      <c r="I2488" t="s">
        <v>53</v>
      </c>
      <c r="J2488" t="s">
        <v>54</v>
      </c>
      <c r="L2488" t="s">
        <v>55</v>
      </c>
      <c r="M2488" t="s">
        <v>77</v>
      </c>
      <c r="N2488" t="s">
        <v>89</v>
      </c>
      <c r="O2488" s="21" t="s">
        <v>58</v>
      </c>
      <c r="P2488" s="21" t="s">
        <v>126</v>
      </c>
      <c r="Q2488" s="20" t="s">
        <v>1002</v>
      </c>
      <c r="R2488" s="21" t="s">
        <v>1003</v>
      </c>
      <c r="S2488" s="35">
        <v>1</v>
      </c>
      <c r="T2488" s="22">
        <v>1</v>
      </c>
      <c r="U2488" s="20" t="s">
        <v>62</v>
      </c>
      <c r="V2488" s="20">
        <v>45747</v>
      </c>
      <c r="W2488" s="21">
        <v>3</v>
      </c>
      <c r="X2488" s="20">
        <v>45758</v>
      </c>
      <c r="Y2488" s="20">
        <v>45756</v>
      </c>
      <c r="Z2488" s="48">
        <v>4</v>
      </c>
      <c r="AA2488">
        <v>2025</v>
      </c>
      <c r="AB2488" s="45">
        <v>34658</v>
      </c>
      <c r="AC2488" s="45">
        <v>34658</v>
      </c>
      <c r="AI2488" s="10"/>
      <c r="AK2488" s="10"/>
    </row>
    <row r="2489" spans="1:37">
      <c r="A2489" t="s">
        <v>45</v>
      </c>
      <c r="B2489" t="s">
        <v>46</v>
      </c>
      <c r="C2489" t="s">
        <v>47</v>
      </c>
      <c r="D2489" t="s">
        <v>3002</v>
      </c>
      <c r="E2489" t="s">
        <v>88</v>
      </c>
      <c r="F2489" t="s">
        <v>79</v>
      </c>
      <c r="G2489" t="s">
        <v>51</v>
      </c>
      <c r="H2489" s="20" t="s">
        <v>58</v>
      </c>
      <c r="I2489" t="s">
        <v>53</v>
      </c>
      <c r="J2489" t="s">
        <v>54</v>
      </c>
      <c r="L2489" t="s">
        <v>55</v>
      </c>
      <c r="M2489" t="s">
        <v>77</v>
      </c>
      <c r="N2489" t="s">
        <v>89</v>
      </c>
      <c r="O2489" s="21" t="s">
        <v>58</v>
      </c>
      <c r="P2489" s="21" t="s">
        <v>126</v>
      </c>
      <c r="Q2489" s="20" t="s">
        <v>1111</v>
      </c>
      <c r="R2489" s="21" t="s">
        <v>1112</v>
      </c>
      <c r="S2489" s="35">
        <v>1</v>
      </c>
      <c r="T2489" s="22">
        <v>0</v>
      </c>
      <c r="U2489" s="20" t="s">
        <v>62</v>
      </c>
      <c r="V2489" s="20">
        <v>45747</v>
      </c>
      <c r="W2489" s="21">
        <v>3</v>
      </c>
      <c r="X2489" s="20">
        <v>45772</v>
      </c>
      <c r="Z2489" s="48">
        <v>4</v>
      </c>
      <c r="AA2489">
        <v>2025</v>
      </c>
      <c r="AB2489" s="45">
        <v>26660</v>
      </c>
      <c r="AC2489" s="45">
        <v>0</v>
      </c>
      <c r="AI2489" s="10"/>
      <c r="AK2489" s="10"/>
    </row>
    <row r="2490" spans="1:37">
      <c r="A2490" t="s">
        <v>45</v>
      </c>
      <c r="B2490" t="s">
        <v>46</v>
      </c>
      <c r="C2490" t="s">
        <v>47</v>
      </c>
      <c r="D2490" t="s">
        <v>3003</v>
      </c>
      <c r="E2490" t="s">
        <v>88</v>
      </c>
      <c r="F2490" t="s">
        <v>79</v>
      </c>
      <c r="G2490" t="s">
        <v>51</v>
      </c>
      <c r="H2490" s="20" t="s">
        <v>52</v>
      </c>
      <c r="I2490" t="s">
        <v>53</v>
      </c>
      <c r="J2490" t="s">
        <v>54</v>
      </c>
      <c r="L2490" t="s">
        <v>55</v>
      </c>
      <c r="M2490" t="s">
        <v>56</v>
      </c>
      <c r="N2490" t="s">
        <v>57</v>
      </c>
      <c r="O2490" s="21" t="s">
        <v>58</v>
      </c>
      <c r="P2490" s="21" t="s">
        <v>64</v>
      </c>
      <c r="Q2490" s="20" t="s">
        <v>385</v>
      </c>
      <c r="R2490" s="21" t="s">
        <v>386</v>
      </c>
      <c r="S2490" s="35">
        <v>1</v>
      </c>
      <c r="T2490" s="22">
        <v>1</v>
      </c>
      <c r="U2490" s="20" t="s">
        <v>62</v>
      </c>
      <c r="V2490" s="20">
        <v>45747</v>
      </c>
      <c r="W2490" s="21">
        <v>3</v>
      </c>
      <c r="X2490" s="20">
        <v>45758</v>
      </c>
      <c r="Y2490" s="20">
        <v>45754</v>
      </c>
      <c r="Z2490" s="48">
        <v>4</v>
      </c>
      <c r="AA2490">
        <v>2025</v>
      </c>
      <c r="AB2490" s="45">
        <v>46662</v>
      </c>
      <c r="AC2490" s="45">
        <v>46662</v>
      </c>
      <c r="AI2490" s="10"/>
      <c r="AK2490" s="10"/>
    </row>
    <row r="2491" spans="1:37">
      <c r="A2491" t="s">
        <v>45</v>
      </c>
      <c r="B2491" t="s">
        <v>46</v>
      </c>
      <c r="C2491" t="s">
        <v>47</v>
      </c>
      <c r="D2491" t="s">
        <v>3004</v>
      </c>
      <c r="E2491" t="s">
        <v>88</v>
      </c>
      <c r="F2491" t="s">
        <v>79</v>
      </c>
      <c r="G2491" t="s">
        <v>51</v>
      </c>
      <c r="H2491" s="20" t="s">
        <v>52</v>
      </c>
      <c r="I2491" t="s">
        <v>53</v>
      </c>
      <c r="J2491" t="s">
        <v>54</v>
      </c>
      <c r="L2491" t="s">
        <v>55</v>
      </c>
      <c r="M2491" t="s">
        <v>77</v>
      </c>
      <c r="N2491" t="s">
        <v>89</v>
      </c>
      <c r="O2491" s="21" t="s">
        <v>58</v>
      </c>
      <c r="P2491" s="21" t="s">
        <v>126</v>
      </c>
      <c r="Q2491" s="20" t="s">
        <v>980</v>
      </c>
      <c r="R2491" s="21" t="s">
        <v>981</v>
      </c>
      <c r="S2491" s="35">
        <v>2</v>
      </c>
      <c r="T2491" s="22">
        <v>2</v>
      </c>
      <c r="U2491" s="20" t="s">
        <v>62</v>
      </c>
      <c r="V2491" s="20">
        <v>45747</v>
      </c>
      <c r="W2491" s="21">
        <v>3</v>
      </c>
      <c r="X2491" s="20">
        <v>45757</v>
      </c>
      <c r="Y2491" s="20">
        <v>45754</v>
      </c>
      <c r="Z2491" s="48">
        <v>4</v>
      </c>
      <c r="AA2491">
        <v>2025</v>
      </c>
      <c r="AB2491" s="45">
        <v>126650</v>
      </c>
      <c r="AC2491" s="45">
        <v>126650</v>
      </c>
      <c r="AI2491" s="10"/>
      <c r="AK2491" s="10"/>
    </row>
    <row r="2492" spans="1:37">
      <c r="A2492" t="s">
        <v>45</v>
      </c>
      <c r="B2492" t="s">
        <v>46</v>
      </c>
      <c r="C2492" t="s">
        <v>47</v>
      </c>
      <c r="D2492" t="s">
        <v>3005</v>
      </c>
      <c r="E2492" t="s">
        <v>88</v>
      </c>
      <c r="F2492" t="s">
        <v>79</v>
      </c>
      <c r="G2492" t="s">
        <v>51</v>
      </c>
      <c r="H2492" s="20" t="s">
        <v>52</v>
      </c>
      <c r="I2492" t="s">
        <v>53</v>
      </c>
      <c r="J2492" t="s">
        <v>54</v>
      </c>
      <c r="L2492" t="s">
        <v>55</v>
      </c>
      <c r="M2492" t="s">
        <v>77</v>
      </c>
      <c r="N2492" t="s">
        <v>89</v>
      </c>
      <c r="O2492" s="21" t="s">
        <v>58</v>
      </c>
      <c r="P2492" s="21" t="s">
        <v>90</v>
      </c>
      <c r="Q2492" s="20" t="s">
        <v>191</v>
      </c>
      <c r="R2492" s="21" t="s">
        <v>192</v>
      </c>
      <c r="S2492" s="35">
        <v>1</v>
      </c>
      <c r="T2492" s="22">
        <v>1</v>
      </c>
      <c r="U2492" s="20" t="s">
        <v>62</v>
      </c>
      <c r="V2492" s="20">
        <v>45747</v>
      </c>
      <c r="W2492" s="21">
        <v>3</v>
      </c>
      <c r="X2492" s="20">
        <v>45758</v>
      </c>
      <c r="Y2492" s="20">
        <v>45754</v>
      </c>
      <c r="Z2492" s="48">
        <v>4</v>
      </c>
      <c r="AA2492">
        <v>2025</v>
      </c>
      <c r="AB2492" s="45">
        <v>107134</v>
      </c>
      <c r="AC2492" s="45">
        <v>107134</v>
      </c>
      <c r="AI2492" s="10"/>
      <c r="AK2492" s="10"/>
    </row>
    <row r="2493" spans="1:37">
      <c r="A2493" t="s">
        <v>45</v>
      </c>
      <c r="B2493" t="s">
        <v>46</v>
      </c>
      <c r="C2493" t="s">
        <v>47</v>
      </c>
      <c r="D2493" t="s">
        <v>3006</v>
      </c>
      <c r="E2493" t="s">
        <v>88</v>
      </c>
      <c r="F2493" t="s">
        <v>79</v>
      </c>
      <c r="G2493" t="s">
        <v>51</v>
      </c>
      <c r="H2493" s="20" t="s">
        <v>52</v>
      </c>
      <c r="I2493" t="s">
        <v>53</v>
      </c>
      <c r="J2493" t="s">
        <v>54</v>
      </c>
      <c r="L2493" t="s">
        <v>55</v>
      </c>
      <c r="M2493" t="s">
        <v>56</v>
      </c>
      <c r="N2493" t="s">
        <v>57</v>
      </c>
      <c r="O2493" s="21" t="s">
        <v>58</v>
      </c>
      <c r="P2493" s="21" t="s">
        <v>64</v>
      </c>
      <c r="Q2493" s="20" t="s">
        <v>1691</v>
      </c>
      <c r="R2493" s="21" t="s">
        <v>1692</v>
      </c>
      <c r="S2493" s="35">
        <v>1</v>
      </c>
      <c r="T2493" s="22">
        <v>1</v>
      </c>
      <c r="U2493" s="20" t="s">
        <v>62</v>
      </c>
      <c r="V2493" s="20">
        <v>45747</v>
      </c>
      <c r="W2493" s="21">
        <v>3</v>
      </c>
      <c r="X2493" s="20">
        <v>45757</v>
      </c>
      <c r="Y2493" s="20">
        <v>45754</v>
      </c>
      <c r="Z2493" s="48">
        <v>4</v>
      </c>
      <c r="AA2493">
        <v>2025</v>
      </c>
      <c r="AB2493" s="45">
        <v>99995</v>
      </c>
      <c r="AC2493" s="45">
        <v>99995</v>
      </c>
      <c r="AI2493" s="10"/>
      <c r="AK2493" s="10"/>
    </row>
    <row r="2494" spans="1:37">
      <c r="A2494" t="s">
        <v>45</v>
      </c>
      <c r="B2494" t="s">
        <v>46</v>
      </c>
      <c r="C2494" t="s">
        <v>47</v>
      </c>
      <c r="D2494" t="s">
        <v>3007</v>
      </c>
      <c r="E2494" t="s">
        <v>88</v>
      </c>
      <c r="F2494" t="s">
        <v>79</v>
      </c>
      <c r="G2494" t="s">
        <v>51</v>
      </c>
      <c r="H2494" s="20" t="s">
        <v>52</v>
      </c>
      <c r="I2494" t="s">
        <v>53</v>
      </c>
      <c r="J2494" t="s">
        <v>54</v>
      </c>
      <c r="L2494" t="s">
        <v>55</v>
      </c>
      <c r="M2494" t="s">
        <v>77</v>
      </c>
      <c r="N2494" t="s">
        <v>89</v>
      </c>
      <c r="O2494" s="21" t="s">
        <v>58</v>
      </c>
      <c r="P2494" s="21" t="s">
        <v>119</v>
      </c>
      <c r="Q2494" s="20" t="s">
        <v>728</v>
      </c>
      <c r="R2494" s="21" t="s">
        <v>729</v>
      </c>
      <c r="S2494" s="35">
        <v>1</v>
      </c>
      <c r="T2494" s="22">
        <v>1</v>
      </c>
      <c r="U2494" s="20" t="s">
        <v>62</v>
      </c>
      <c r="V2494" s="20">
        <v>45747</v>
      </c>
      <c r="W2494" s="21">
        <v>3</v>
      </c>
      <c r="X2494" s="20">
        <v>45757</v>
      </c>
      <c r="Y2494" s="20">
        <v>45754</v>
      </c>
      <c r="Z2494" s="48">
        <v>4</v>
      </c>
      <c r="AA2494">
        <v>2025</v>
      </c>
      <c r="AB2494" s="45">
        <v>74995</v>
      </c>
      <c r="AC2494" s="45">
        <v>74995</v>
      </c>
      <c r="AI2494" s="10"/>
      <c r="AK2494" s="10"/>
    </row>
    <row r="2495" spans="1:37">
      <c r="A2495" t="s">
        <v>45</v>
      </c>
      <c r="B2495" t="s">
        <v>46</v>
      </c>
      <c r="C2495" t="s">
        <v>47</v>
      </c>
      <c r="D2495" t="s">
        <v>3008</v>
      </c>
      <c r="E2495" t="s">
        <v>88</v>
      </c>
      <c r="F2495" t="s">
        <v>79</v>
      </c>
      <c r="G2495" t="s">
        <v>51</v>
      </c>
      <c r="H2495" s="20" t="s">
        <v>52</v>
      </c>
      <c r="I2495" t="s">
        <v>53</v>
      </c>
      <c r="J2495" t="s">
        <v>54</v>
      </c>
      <c r="L2495" t="s">
        <v>55</v>
      </c>
      <c r="M2495" t="s">
        <v>56</v>
      </c>
      <c r="N2495" t="s">
        <v>57</v>
      </c>
      <c r="O2495" s="21" t="s">
        <v>58</v>
      </c>
      <c r="P2495" s="21" t="s">
        <v>522</v>
      </c>
      <c r="Q2495" s="20" t="s">
        <v>523</v>
      </c>
      <c r="R2495" s="21" t="s">
        <v>524</v>
      </c>
      <c r="S2495" s="35">
        <v>1</v>
      </c>
      <c r="T2495" s="22">
        <v>1</v>
      </c>
      <c r="U2495" s="20" t="s">
        <v>62</v>
      </c>
      <c r="V2495" s="20">
        <v>45747</v>
      </c>
      <c r="W2495" s="21">
        <v>3</v>
      </c>
      <c r="X2495" s="20">
        <v>45757</v>
      </c>
      <c r="Y2495" s="20">
        <v>45754</v>
      </c>
      <c r="Z2495" s="48">
        <v>4</v>
      </c>
      <c r="AA2495">
        <v>2025</v>
      </c>
      <c r="AB2495" s="45">
        <v>33328</v>
      </c>
      <c r="AC2495" s="45">
        <v>33328</v>
      </c>
      <c r="AI2495" s="10"/>
      <c r="AK2495" s="10"/>
    </row>
    <row r="2496" spans="1:37">
      <c r="A2496" t="s">
        <v>45</v>
      </c>
      <c r="B2496" t="s">
        <v>46</v>
      </c>
      <c r="C2496" t="s">
        <v>47</v>
      </c>
      <c r="D2496" t="s">
        <v>3009</v>
      </c>
      <c r="E2496" t="s">
        <v>88</v>
      </c>
      <c r="F2496" t="s">
        <v>79</v>
      </c>
      <c r="G2496" t="s">
        <v>51</v>
      </c>
      <c r="H2496" s="20" t="s">
        <v>58</v>
      </c>
      <c r="I2496" t="s">
        <v>53</v>
      </c>
      <c r="J2496" t="s">
        <v>54</v>
      </c>
      <c r="L2496" t="s">
        <v>55</v>
      </c>
      <c r="M2496" t="s">
        <v>77</v>
      </c>
      <c r="N2496" t="s">
        <v>89</v>
      </c>
      <c r="O2496" s="21" t="s">
        <v>58</v>
      </c>
      <c r="P2496" s="21" t="s">
        <v>119</v>
      </c>
      <c r="Q2496" s="20" t="s">
        <v>1617</v>
      </c>
      <c r="R2496" s="21" t="s">
        <v>1618</v>
      </c>
      <c r="S2496" s="35">
        <v>1</v>
      </c>
      <c r="T2496" s="22">
        <v>0</v>
      </c>
      <c r="U2496" s="20" t="s">
        <v>62</v>
      </c>
      <c r="V2496" s="20">
        <v>45747</v>
      </c>
      <c r="W2496" s="21">
        <v>3</v>
      </c>
      <c r="X2496" s="20">
        <v>45763</v>
      </c>
      <c r="Z2496" s="48">
        <v>4</v>
      </c>
      <c r="AA2496">
        <v>2025</v>
      </c>
      <c r="AB2496" s="45">
        <v>103559</v>
      </c>
      <c r="AC2496" s="45">
        <v>0</v>
      </c>
      <c r="AI2496" s="10"/>
      <c r="AK2496" s="10"/>
    </row>
    <row r="2497" spans="1:37">
      <c r="A2497" t="s">
        <v>45</v>
      </c>
      <c r="B2497" t="s">
        <v>46</v>
      </c>
      <c r="C2497" t="s">
        <v>47</v>
      </c>
      <c r="D2497" t="s">
        <v>3010</v>
      </c>
      <c r="E2497" t="s">
        <v>88</v>
      </c>
      <c r="F2497" t="s">
        <v>79</v>
      </c>
      <c r="G2497" t="s">
        <v>51</v>
      </c>
      <c r="H2497" s="20" t="s">
        <v>52</v>
      </c>
      <c r="I2497" t="s">
        <v>53</v>
      </c>
      <c r="J2497" t="s">
        <v>54</v>
      </c>
      <c r="L2497" t="s">
        <v>55</v>
      </c>
      <c r="M2497" t="s">
        <v>77</v>
      </c>
      <c r="N2497" t="s">
        <v>89</v>
      </c>
      <c r="O2497" s="21" t="s">
        <v>58</v>
      </c>
      <c r="P2497" s="21" t="s">
        <v>90</v>
      </c>
      <c r="Q2497" s="20" t="s">
        <v>1685</v>
      </c>
      <c r="R2497" s="21" t="s">
        <v>1686</v>
      </c>
      <c r="S2497" s="35">
        <v>1</v>
      </c>
      <c r="T2497" s="22">
        <v>1</v>
      </c>
      <c r="U2497" s="20" t="s">
        <v>62</v>
      </c>
      <c r="V2497" s="20">
        <v>45747</v>
      </c>
      <c r="W2497" s="21">
        <v>3</v>
      </c>
      <c r="X2497" s="20">
        <v>45758</v>
      </c>
      <c r="Y2497" s="20">
        <v>45754</v>
      </c>
      <c r="Z2497" s="48">
        <v>4</v>
      </c>
      <c r="AA2497">
        <v>2025</v>
      </c>
      <c r="AB2497" s="45">
        <v>63331</v>
      </c>
      <c r="AC2497" s="45">
        <v>63331</v>
      </c>
      <c r="AI2497" s="10"/>
      <c r="AK2497" s="10"/>
    </row>
    <row r="2498" spans="1:37">
      <c r="A2498" t="s">
        <v>45</v>
      </c>
      <c r="B2498" t="s">
        <v>46</v>
      </c>
      <c r="C2498" t="s">
        <v>47</v>
      </c>
      <c r="D2498" t="s">
        <v>3011</v>
      </c>
      <c r="E2498" t="s">
        <v>88</v>
      </c>
      <c r="F2498" t="s">
        <v>79</v>
      </c>
      <c r="G2498" t="s">
        <v>51</v>
      </c>
      <c r="H2498" s="20" t="s">
        <v>52</v>
      </c>
      <c r="I2498" t="s">
        <v>53</v>
      </c>
      <c r="J2498" t="s">
        <v>54</v>
      </c>
      <c r="L2498" t="s">
        <v>55</v>
      </c>
      <c r="M2498" t="s">
        <v>77</v>
      </c>
      <c r="N2498" t="s">
        <v>89</v>
      </c>
      <c r="O2498" s="21" t="s">
        <v>58</v>
      </c>
      <c r="P2498" s="21" t="s">
        <v>119</v>
      </c>
      <c r="Q2498" s="20" t="s">
        <v>988</v>
      </c>
      <c r="R2498" s="21" t="s">
        <v>989</v>
      </c>
      <c r="S2498" s="35">
        <v>1</v>
      </c>
      <c r="T2498" s="22">
        <v>1</v>
      </c>
      <c r="U2498" s="20" t="s">
        <v>62</v>
      </c>
      <c r="V2498" s="20">
        <v>45747</v>
      </c>
      <c r="W2498" s="21">
        <v>3</v>
      </c>
      <c r="X2498" s="20">
        <v>45757</v>
      </c>
      <c r="Y2498" s="20">
        <v>45754</v>
      </c>
      <c r="Z2498" s="48">
        <v>4</v>
      </c>
      <c r="AA2498">
        <v>2025</v>
      </c>
      <c r="AB2498" s="45">
        <v>67848</v>
      </c>
      <c r="AC2498" s="45">
        <v>67848</v>
      </c>
      <c r="AI2498" s="10"/>
      <c r="AK2498" s="10"/>
    </row>
    <row r="2499" spans="1:37">
      <c r="A2499" t="s">
        <v>45</v>
      </c>
      <c r="B2499" t="s">
        <v>46</v>
      </c>
      <c r="C2499" t="s">
        <v>47</v>
      </c>
      <c r="D2499" t="s">
        <v>3012</v>
      </c>
      <c r="E2499" t="s">
        <v>88</v>
      </c>
      <c r="F2499" t="s">
        <v>79</v>
      </c>
      <c r="G2499" t="s">
        <v>51</v>
      </c>
      <c r="H2499" s="20" t="s">
        <v>52</v>
      </c>
      <c r="I2499" t="s">
        <v>53</v>
      </c>
      <c r="J2499" t="s">
        <v>54</v>
      </c>
      <c r="L2499" t="s">
        <v>55</v>
      </c>
      <c r="M2499" t="s">
        <v>56</v>
      </c>
      <c r="N2499" t="s">
        <v>57</v>
      </c>
      <c r="O2499" s="21" t="s">
        <v>58</v>
      </c>
      <c r="P2499" s="21" t="s">
        <v>133</v>
      </c>
      <c r="Q2499" s="20" t="s">
        <v>511</v>
      </c>
      <c r="R2499" s="21" t="s">
        <v>512</v>
      </c>
      <c r="S2499" s="35">
        <v>1</v>
      </c>
      <c r="T2499" s="22">
        <v>1</v>
      </c>
      <c r="U2499" s="20" t="s">
        <v>62</v>
      </c>
      <c r="V2499" s="20">
        <v>45747</v>
      </c>
      <c r="W2499" s="21">
        <v>3</v>
      </c>
      <c r="X2499" s="20">
        <v>45757</v>
      </c>
      <c r="Y2499" s="20">
        <v>45754</v>
      </c>
      <c r="Z2499" s="48">
        <v>4</v>
      </c>
      <c r="AA2499">
        <v>2025</v>
      </c>
      <c r="AB2499" s="45">
        <v>39994</v>
      </c>
      <c r="AC2499" s="45">
        <v>39994</v>
      </c>
      <c r="AI2499" s="10"/>
      <c r="AK2499" s="10"/>
    </row>
    <row r="2500" spans="1:37">
      <c r="A2500" t="s">
        <v>45</v>
      </c>
      <c r="B2500" t="s">
        <v>46</v>
      </c>
      <c r="C2500" t="s">
        <v>47</v>
      </c>
      <c r="D2500" t="s">
        <v>3013</v>
      </c>
      <c r="E2500" t="s">
        <v>88</v>
      </c>
      <c r="F2500" t="s">
        <v>79</v>
      </c>
      <c r="G2500" t="s">
        <v>51</v>
      </c>
      <c r="H2500" s="20" t="s">
        <v>52</v>
      </c>
      <c r="I2500" t="s">
        <v>53</v>
      </c>
      <c r="J2500" t="s">
        <v>54</v>
      </c>
      <c r="L2500" t="s">
        <v>55</v>
      </c>
      <c r="M2500" t="s">
        <v>56</v>
      </c>
      <c r="N2500" t="s">
        <v>57</v>
      </c>
      <c r="O2500" s="21" t="s">
        <v>58</v>
      </c>
      <c r="P2500" s="21" t="s">
        <v>133</v>
      </c>
      <c r="Q2500" s="20" t="s">
        <v>511</v>
      </c>
      <c r="R2500" s="21" t="s">
        <v>512</v>
      </c>
      <c r="S2500" s="35">
        <v>1</v>
      </c>
      <c r="T2500" s="22">
        <v>1</v>
      </c>
      <c r="U2500" s="20" t="s">
        <v>62</v>
      </c>
      <c r="V2500" s="20">
        <v>45747</v>
      </c>
      <c r="W2500" s="21">
        <v>3</v>
      </c>
      <c r="X2500" s="20">
        <v>45757</v>
      </c>
      <c r="Y2500" s="20">
        <v>45754</v>
      </c>
      <c r="Z2500" s="48">
        <v>4</v>
      </c>
      <c r="AA2500">
        <v>2025</v>
      </c>
      <c r="AB2500" s="45">
        <v>39994</v>
      </c>
      <c r="AC2500" s="45">
        <v>39994</v>
      </c>
      <c r="AI2500" s="10"/>
      <c r="AK2500" s="10"/>
    </row>
    <row r="2501" spans="1:37">
      <c r="A2501" t="s">
        <v>45</v>
      </c>
      <c r="B2501" t="s">
        <v>46</v>
      </c>
      <c r="C2501" t="s">
        <v>47</v>
      </c>
      <c r="D2501" t="s">
        <v>3014</v>
      </c>
      <c r="E2501" t="s">
        <v>88</v>
      </c>
      <c r="F2501" t="s">
        <v>79</v>
      </c>
      <c r="G2501" t="s">
        <v>51</v>
      </c>
      <c r="H2501" s="20" t="s">
        <v>52</v>
      </c>
      <c r="I2501" t="s">
        <v>53</v>
      </c>
      <c r="J2501" t="s">
        <v>54</v>
      </c>
      <c r="L2501" t="s">
        <v>55</v>
      </c>
      <c r="M2501" t="s">
        <v>77</v>
      </c>
      <c r="N2501" t="s">
        <v>89</v>
      </c>
      <c r="O2501" s="21" t="s">
        <v>58</v>
      </c>
      <c r="P2501" s="21" t="s">
        <v>126</v>
      </c>
      <c r="Q2501" s="20" t="s">
        <v>960</v>
      </c>
      <c r="R2501" s="21" t="s">
        <v>961</v>
      </c>
      <c r="S2501" s="35">
        <v>1</v>
      </c>
      <c r="T2501" s="22">
        <v>1</v>
      </c>
      <c r="U2501" s="20" t="s">
        <v>62</v>
      </c>
      <c r="V2501" s="20">
        <v>45747</v>
      </c>
      <c r="W2501" s="21">
        <v>3</v>
      </c>
      <c r="X2501" s="20">
        <v>45757</v>
      </c>
      <c r="Y2501" s="20">
        <v>45754</v>
      </c>
      <c r="Z2501" s="48">
        <v>4</v>
      </c>
      <c r="AA2501">
        <v>2025</v>
      </c>
      <c r="AB2501" s="45">
        <v>27993</v>
      </c>
      <c r="AC2501" s="45">
        <v>27993</v>
      </c>
      <c r="AI2501" s="10"/>
      <c r="AK2501" s="10"/>
    </row>
    <row r="2502" spans="1:37">
      <c r="A2502" t="s">
        <v>45</v>
      </c>
      <c r="B2502" t="s">
        <v>46</v>
      </c>
      <c r="C2502" t="s">
        <v>47</v>
      </c>
      <c r="D2502" t="s">
        <v>3015</v>
      </c>
      <c r="E2502" t="s">
        <v>88</v>
      </c>
      <c r="F2502" t="s">
        <v>79</v>
      </c>
      <c r="G2502" t="s">
        <v>51</v>
      </c>
      <c r="H2502" s="20" t="s">
        <v>52</v>
      </c>
      <c r="I2502" t="s">
        <v>53</v>
      </c>
      <c r="J2502" t="s">
        <v>54</v>
      </c>
      <c r="L2502" t="s">
        <v>55</v>
      </c>
      <c r="M2502" t="s">
        <v>77</v>
      </c>
      <c r="N2502" t="s">
        <v>89</v>
      </c>
      <c r="O2502" s="21" t="s">
        <v>58</v>
      </c>
      <c r="P2502" s="21" t="s">
        <v>126</v>
      </c>
      <c r="Q2502" s="20" t="s">
        <v>1044</v>
      </c>
      <c r="R2502" s="21" t="s">
        <v>1045</v>
      </c>
      <c r="S2502" s="35">
        <v>1</v>
      </c>
      <c r="T2502" s="22">
        <v>1</v>
      </c>
      <c r="U2502" s="20" t="s">
        <v>62</v>
      </c>
      <c r="V2502" s="20">
        <v>45747</v>
      </c>
      <c r="W2502" s="21">
        <v>3</v>
      </c>
      <c r="X2502" s="20">
        <v>45756</v>
      </c>
      <c r="Y2502" s="20">
        <v>45754</v>
      </c>
      <c r="Z2502" s="48">
        <v>4</v>
      </c>
      <c r="AA2502">
        <v>2025</v>
      </c>
      <c r="AB2502" s="45">
        <v>63325</v>
      </c>
      <c r="AC2502" s="45">
        <v>63325</v>
      </c>
      <c r="AI2502" s="10"/>
      <c r="AK2502" s="10"/>
    </row>
    <row r="2503" spans="1:37">
      <c r="A2503" t="s">
        <v>45</v>
      </c>
      <c r="B2503" t="s">
        <v>46</v>
      </c>
      <c r="C2503" t="s">
        <v>47</v>
      </c>
      <c r="D2503" t="s">
        <v>3016</v>
      </c>
      <c r="E2503" t="s">
        <v>88</v>
      </c>
      <c r="F2503" t="s">
        <v>79</v>
      </c>
      <c r="G2503" t="s">
        <v>51</v>
      </c>
      <c r="H2503" s="20" t="s">
        <v>58</v>
      </c>
      <c r="I2503" t="s">
        <v>53</v>
      </c>
      <c r="J2503" t="s">
        <v>54</v>
      </c>
      <c r="L2503" t="s">
        <v>55</v>
      </c>
      <c r="M2503" t="s">
        <v>77</v>
      </c>
      <c r="N2503" t="s">
        <v>89</v>
      </c>
      <c r="O2503" s="21" t="s">
        <v>58</v>
      </c>
      <c r="P2503" s="21" t="s">
        <v>119</v>
      </c>
      <c r="Q2503" s="20" t="s">
        <v>908</v>
      </c>
      <c r="R2503" s="21" t="s">
        <v>909</v>
      </c>
      <c r="S2503" s="35">
        <v>1</v>
      </c>
      <c r="T2503" s="22">
        <v>0</v>
      </c>
      <c r="U2503" s="20" t="s">
        <v>62</v>
      </c>
      <c r="V2503" s="20">
        <v>45747</v>
      </c>
      <c r="W2503" s="21">
        <v>3</v>
      </c>
      <c r="X2503" s="20">
        <v>45770</v>
      </c>
      <c r="Z2503" s="48">
        <v>4</v>
      </c>
      <c r="AA2503">
        <v>2025</v>
      </c>
      <c r="AB2503" s="45">
        <v>67848</v>
      </c>
      <c r="AC2503" s="45">
        <v>0</v>
      </c>
      <c r="AI2503" s="10"/>
      <c r="AK2503" s="10"/>
    </row>
    <row r="2504" spans="1:37">
      <c r="A2504" t="s">
        <v>45</v>
      </c>
      <c r="B2504" t="s">
        <v>46</v>
      </c>
      <c r="C2504" t="s">
        <v>47</v>
      </c>
      <c r="D2504" t="s">
        <v>3017</v>
      </c>
      <c r="E2504" t="s">
        <v>88</v>
      </c>
      <c r="F2504" t="s">
        <v>79</v>
      </c>
      <c r="G2504" t="s">
        <v>51</v>
      </c>
      <c r="H2504" s="20" t="s">
        <v>52</v>
      </c>
      <c r="I2504" t="s">
        <v>53</v>
      </c>
      <c r="J2504" t="s">
        <v>54</v>
      </c>
      <c r="L2504" t="s">
        <v>55</v>
      </c>
      <c r="M2504" t="s">
        <v>77</v>
      </c>
      <c r="N2504" t="s">
        <v>89</v>
      </c>
      <c r="O2504" s="21" t="s">
        <v>58</v>
      </c>
      <c r="P2504" s="21" t="s">
        <v>253</v>
      </c>
      <c r="Q2504" s="20" t="s">
        <v>953</v>
      </c>
      <c r="R2504" s="21" t="s">
        <v>954</v>
      </c>
      <c r="S2504" s="35">
        <v>1</v>
      </c>
      <c r="T2504" s="22">
        <v>1</v>
      </c>
      <c r="U2504" s="20" t="s">
        <v>62</v>
      </c>
      <c r="V2504" s="20">
        <v>45747</v>
      </c>
      <c r="W2504" s="21">
        <v>3</v>
      </c>
      <c r="X2504" s="20">
        <v>45758</v>
      </c>
      <c r="Y2504" s="20">
        <v>45754</v>
      </c>
      <c r="Z2504" s="48">
        <v>4</v>
      </c>
      <c r="AA2504">
        <v>2025</v>
      </c>
      <c r="AB2504" s="45">
        <v>39996</v>
      </c>
      <c r="AC2504" s="45">
        <v>39996</v>
      </c>
      <c r="AI2504" s="10"/>
      <c r="AK2504" s="10"/>
    </row>
    <row r="2505" spans="1:37">
      <c r="A2505" t="s">
        <v>45</v>
      </c>
      <c r="B2505" t="s">
        <v>46</v>
      </c>
      <c r="C2505" t="s">
        <v>47</v>
      </c>
      <c r="D2505" t="s">
        <v>3018</v>
      </c>
      <c r="E2505" t="s">
        <v>88</v>
      </c>
      <c r="F2505" t="s">
        <v>79</v>
      </c>
      <c r="G2505" t="s">
        <v>51</v>
      </c>
      <c r="H2505" s="20" t="s">
        <v>52</v>
      </c>
      <c r="I2505" t="s">
        <v>53</v>
      </c>
      <c r="J2505" t="s">
        <v>54</v>
      </c>
      <c r="L2505" t="s">
        <v>55</v>
      </c>
      <c r="M2505" t="s">
        <v>77</v>
      </c>
      <c r="N2505" t="s">
        <v>89</v>
      </c>
      <c r="O2505" s="21" t="s">
        <v>58</v>
      </c>
      <c r="P2505" s="21" t="s">
        <v>119</v>
      </c>
      <c r="Q2505" s="20" t="s">
        <v>968</v>
      </c>
      <c r="R2505" s="21" t="s">
        <v>969</v>
      </c>
      <c r="S2505" s="35">
        <v>1</v>
      </c>
      <c r="T2505" s="22">
        <v>1</v>
      </c>
      <c r="U2505" s="20" t="s">
        <v>62</v>
      </c>
      <c r="V2505" s="20">
        <v>45746</v>
      </c>
      <c r="W2505" s="21">
        <v>3</v>
      </c>
      <c r="X2505" s="20">
        <v>45754</v>
      </c>
      <c r="Y2505" s="20">
        <v>45751</v>
      </c>
      <c r="Z2505" s="48">
        <v>4</v>
      </c>
      <c r="AA2505">
        <v>2025</v>
      </c>
      <c r="AB2505" s="45">
        <v>89278</v>
      </c>
      <c r="AC2505" s="45">
        <v>89278</v>
      </c>
      <c r="AI2505" s="10"/>
      <c r="AK2505" s="10"/>
    </row>
    <row r="2506" spans="1:37">
      <c r="A2506" t="s">
        <v>45</v>
      </c>
      <c r="B2506" t="s">
        <v>46</v>
      </c>
      <c r="C2506" t="s">
        <v>47</v>
      </c>
      <c r="D2506" t="s">
        <v>3019</v>
      </c>
      <c r="E2506" t="s">
        <v>88</v>
      </c>
      <c r="F2506" t="s">
        <v>79</v>
      </c>
      <c r="G2506" t="s">
        <v>51</v>
      </c>
      <c r="H2506" s="20" t="s">
        <v>52</v>
      </c>
      <c r="I2506" t="s">
        <v>53</v>
      </c>
      <c r="J2506" t="s">
        <v>54</v>
      </c>
      <c r="L2506" t="s">
        <v>55</v>
      </c>
      <c r="M2506" t="s">
        <v>77</v>
      </c>
      <c r="N2506" t="s">
        <v>89</v>
      </c>
      <c r="O2506" s="21" t="s">
        <v>58</v>
      </c>
      <c r="P2506" s="21" t="s">
        <v>150</v>
      </c>
      <c r="Q2506" s="20" t="s">
        <v>536</v>
      </c>
      <c r="R2506" s="21" t="s">
        <v>537</v>
      </c>
      <c r="S2506" s="35">
        <v>1</v>
      </c>
      <c r="T2506" s="22">
        <v>1</v>
      </c>
      <c r="U2506" s="20" t="s">
        <v>62</v>
      </c>
      <c r="V2506" s="20">
        <v>45746</v>
      </c>
      <c r="W2506" s="21">
        <v>3</v>
      </c>
      <c r="X2506" s="20">
        <v>45754</v>
      </c>
      <c r="Y2506" s="20">
        <v>45749</v>
      </c>
      <c r="Z2506" s="48">
        <v>4</v>
      </c>
      <c r="AA2506">
        <v>2025</v>
      </c>
      <c r="AB2506" s="45">
        <v>93330</v>
      </c>
      <c r="AC2506" s="45">
        <v>93330</v>
      </c>
      <c r="AI2506" s="10"/>
      <c r="AK2506" s="10"/>
    </row>
    <row r="2507" spans="1:37">
      <c r="A2507" t="s">
        <v>45</v>
      </c>
      <c r="B2507" t="s">
        <v>46</v>
      </c>
      <c r="C2507" t="s">
        <v>47</v>
      </c>
      <c r="D2507" t="s">
        <v>3020</v>
      </c>
      <c r="E2507" t="s">
        <v>88</v>
      </c>
      <c r="F2507" t="s">
        <v>79</v>
      </c>
      <c r="G2507" t="s">
        <v>51</v>
      </c>
      <c r="H2507" s="20" t="s">
        <v>52</v>
      </c>
      <c r="I2507" t="s">
        <v>53</v>
      </c>
      <c r="J2507" t="s">
        <v>54</v>
      </c>
      <c r="L2507" t="s">
        <v>55</v>
      </c>
      <c r="M2507" t="s">
        <v>77</v>
      </c>
      <c r="N2507" t="s">
        <v>89</v>
      </c>
      <c r="O2507" s="21" t="s">
        <v>58</v>
      </c>
      <c r="P2507" s="21" t="s">
        <v>150</v>
      </c>
      <c r="Q2507" s="20" t="s">
        <v>151</v>
      </c>
      <c r="R2507" s="21" t="s">
        <v>152</v>
      </c>
      <c r="S2507" s="35">
        <v>1</v>
      </c>
      <c r="T2507" s="22">
        <v>1</v>
      </c>
      <c r="U2507" s="20" t="s">
        <v>62</v>
      </c>
      <c r="V2507" s="20">
        <v>45746</v>
      </c>
      <c r="W2507" s="21">
        <v>3</v>
      </c>
      <c r="X2507" s="20">
        <v>45754</v>
      </c>
      <c r="Y2507" s="20">
        <v>45751</v>
      </c>
      <c r="Z2507" s="48">
        <v>4</v>
      </c>
      <c r="AA2507">
        <v>2025</v>
      </c>
      <c r="AB2507" s="45">
        <v>78568</v>
      </c>
      <c r="AC2507" s="45">
        <v>78568</v>
      </c>
      <c r="AI2507" s="10"/>
      <c r="AK2507" s="10"/>
    </row>
    <row r="2508" spans="1:37">
      <c r="A2508" t="s">
        <v>45</v>
      </c>
      <c r="B2508" t="s">
        <v>46</v>
      </c>
      <c r="C2508" t="s">
        <v>47</v>
      </c>
      <c r="D2508" t="s">
        <v>3021</v>
      </c>
      <c r="E2508" t="s">
        <v>88</v>
      </c>
      <c r="F2508" t="s">
        <v>79</v>
      </c>
      <c r="G2508" t="s">
        <v>51</v>
      </c>
      <c r="H2508" s="20" t="s">
        <v>52</v>
      </c>
      <c r="I2508" t="s">
        <v>53</v>
      </c>
      <c r="J2508" t="s">
        <v>54</v>
      </c>
      <c r="K2508">
        <v>3</v>
      </c>
      <c r="L2508" t="s">
        <v>55</v>
      </c>
      <c r="M2508" t="s">
        <v>56</v>
      </c>
      <c r="N2508" t="s">
        <v>57</v>
      </c>
      <c r="O2508" s="21" t="s">
        <v>58</v>
      </c>
      <c r="P2508" s="21" t="s">
        <v>207</v>
      </c>
      <c r="Q2508" s="20" t="s">
        <v>415</v>
      </c>
      <c r="R2508" s="21" t="s">
        <v>416</v>
      </c>
      <c r="S2508" s="35">
        <v>1</v>
      </c>
      <c r="T2508" s="22">
        <v>1</v>
      </c>
      <c r="U2508" s="20" t="s">
        <v>62</v>
      </c>
      <c r="V2508" s="20">
        <v>45748</v>
      </c>
      <c r="W2508" s="21">
        <v>4</v>
      </c>
      <c r="X2508" s="20">
        <v>45757</v>
      </c>
      <c r="Y2508" s="20">
        <v>45754</v>
      </c>
      <c r="Z2508" s="48">
        <v>4</v>
      </c>
      <c r="AA2508">
        <v>2025</v>
      </c>
      <c r="AB2508" s="45">
        <v>73327</v>
      </c>
      <c r="AC2508" s="45">
        <v>73327</v>
      </c>
      <c r="AI2508" s="10"/>
      <c r="AK2508" s="10"/>
    </row>
    <row r="2509" spans="1:37">
      <c r="A2509" t="s">
        <v>45</v>
      </c>
      <c r="B2509" t="s">
        <v>46</v>
      </c>
      <c r="C2509" t="s">
        <v>47</v>
      </c>
      <c r="D2509" t="s">
        <v>3022</v>
      </c>
      <c r="E2509" t="s">
        <v>88</v>
      </c>
      <c r="F2509" t="s">
        <v>79</v>
      </c>
      <c r="G2509" t="s">
        <v>51</v>
      </c>
      <c r="H2509" s="20" t="s">
        <v>52</v>
      </c>
      <c r="I2509" t="s">
        <v>53</v>
      </c>
      <c r="J2509" t="s">
        <v>54</v>
      </c>
      <c r="K2509">
        <v>3</v>
      </c>
      <c r="L2509" t="s">
        <v>55</v>
      </c>
      <c r="M2509" t="s">
        <v>77</v>
      </c>
      <c r="N2509" t="s">
        <v>89</v>
      </c>
      <c r="O2509" s="21" t="s">
        <v>58</v>
      </c>
      <c r="P2509" s="21" t="s">
        <v>126</v>
      </c>
      <c r="Q2509" s="20" t="s">
        <v>2518</v>
      </c>
      <c r="R2509" s="21" t="s">
        <v>2519</v>
      </c>
      <c r="S2509" s="35">
        <v>1</v>
      </c>
      <c r="T2509" s="22">
        <v>1</v>
      </c>
      <c r="U2509" s="20" t="s">
        <v>62</v>
      </c>
      <c r="V2509" s="20">
        <v>45748</v>
      </c>
      <c r="W2509" s="21">
        <v>4</v>
      </c>
      <c r="X2509" s="20">
        <v>45758</v>
      </c>
      <c r="Y2509" s="20">
        <v>45754</v>
      </c>
      <c r="Z2509" s="48">
        <v>4</v>
      </c>
      <c r="AA2509">
        <v>2025</v>
      </c>
      <c r="AB2509" s="45">
        <v>26660</v>
      </c>
      <c r="AC2509" s="45">
        <v>26660</v>
      </c>
      <c r="AI2509" s="10"/>
      <c r="AK2509" s="10"/>
    </row>
    <row r="2510" spans="1:37">
      <c r="A2510" t="s">
        <v>45</v>
      </c>
      <c r="B2510" t="s">
        <v>46</v>
      </c>
      <c r="C2510" t="s">
        <v>47</v>
      </c>
      <c r="D2510" t="s">
        <v>3023</v>
      </c>
      <c r="E2510" t="s">
        <v>88</v>
      </c>
      <c r="F2510" t="s">
        <v>79</v>
      </c>
      <c r="G2510" t="s">
        <v>51</v>
      </c>
      <c r="H2510" s="20" t="s">
        <v>52</v>
      </c>
      <c r="I2510" t="s">
        <v>53</v>
      </c>
      <c r="J2510" t="s">
        <v>54</v>
      </c>
      <c r="K2510">
        <v>3</v>
      </c>
      <c r="L2510" t="s">
        <v>55</v>
      </c>
      <c r="M2510" t="s">
        <v>77</v>
      </c>
      <c r="N2510" t="s">
        <v>89</v>
      </c>
      <c r="O2510" s="21" t="s">
        <v>58</v>
      </c>
      <c r="P2510" s="21" t="s">
        <v>366</v>
      </c>
      <c r="Q2510" s="20" t="s">
        <v>542</v>
      </c>
      <c r="R2510" s="21" t="s">
        <v>543</v>
      </c>
      <c r="S2510" s="35">
        <v>1</v>
      </c>
      <c r="T2510" s="22">
        <v>1</v>
      </c>
      <c r="U2510" s="20" t="s">
        <v>62</v>
      </c>
      <c r="V2510" s="20">
        <v>45748</v>
      </c>
      <c r="W2510" s="21">
        <v>4</v>
      </c>
      <c r="X2510" s="20">
        <v>45757</v>
      </c>
      <c r="Y2510" s="20">
        <v>45754</v>
      </c>
      <c r="Z2510" s="48">
        <v>4</v>
      </c>
      <c r="AA2510">
        <v>2025</v>
      </c>
      <c r="AB2510" s="45">
        <v>43327</v>
      </c>
      <c r="AC2510" s="45">
        <v>43327</v>
      </c>
      <c r="AI2510" s="10"/>
      <c r="AK2510" s="10"/>
    </row>
    <row r="2511" spans="1:37">
      <c r="A2511" t="s">
        <v>45</v>
      </c>
      <c r="B2511" t="s">
        <v>46</v>
      </c>
      <c r="C2511" t="s">
        <v>47</v>
      </c>
      <c r="D2511" t="s">
        <v>3024</v>
      </c>
      <c r="E2511" t="s">
        <v>88</v>
      </c>
      <c r="F2511" t="s">
        <v>79</v>
      </c>
      <c r="G2511" t="s">
        <v>51</v>
      </c>
      <c r="H2511" s="20" t="s">
        <v>52</v>
      </c>
      <c r="I2511" t="s">
        <v>53</v>
      </c>
      <c r="J2511" t="s">
        <v>54</v>
      </c>
      <c r="L2511" t="s">
        <v>55</v>
      </c>
      <c r="M2511" t="s">
        <v>56</v>
      </c>
      <c r="N2511" t="s">
        <v>57</v>
      </c>
      <c r="O2511" s="21" t="s">
        <v>58</v>
      </c>
      <c r="P2511" s="21" t="s">
        <v>64</v>
      </c>
      <c r="Q2511" s="20" t="s">
        <v>410</v>
      </c>
      <c r="R2511" s="21" t="s">
        <v>411</v>
      </c>
      <c r="S2511" s="35">
        <v>1</v>
      </c>
      <c r="T2511" s="22">
        <v>1</v>
      </c>
      <c r="U2511" s="20" t="s">
        <v>62</v>
      </c>
      <c r="V2511" s="20">
        <v>45747</v>
      </c>
      <c r="W2511" s="21">
        <v>3</v>
      </c>
      <c r="X2511" s="20">
        <v>45757</v>
      </c>
      <c r="Y2511" s="20">
        <v>45754</v>
      </c>
      <c r="Z2511" s="48">
        <v>4</v>
      </c>
      <c r="AA2511">
        <v>2025</v>
      </c>
      <c r="AB2511" s="45">
        <v>46660</v>
      </c>
      <c r="AC2511" s="45">
        <v>46660</v>
      </c>
      <c r="AI2511" s="10"/>
      <c r="AK2511" s="10"/>
    </row>
    <row r="2512" spans="1:37">
      <c r="A2512" t="s">
        <v>45</v>
      </c>
      <c r="B2512" t="s">
        <v>46</v>
      </c>
      <c r="C2512" t="s">
        <v>47</v>
      </c>
      <c r="D2512" t="s">
        <v>3025</v>
      </c>
      <c r="E2512" t="s">
        <v>88</v>
      </c>
      <c r="F2512" t="s">
        <v>79</v>
      </c>
      <c r="G2512" t="s">
        <v>51</v>
      </c>
      <c r="H2512" s="20" t="s">
        <v>52</v>
      </c>
      <c r="I2512" t="s">
        <v>53</v>
      </c>
      <c r="J2512" t="s">
        <v>54</v>
      </c>
      <c r="K2512">
        <v>3</v>
      </c>
      <c r="L2512" t="s">
        <v>55</v>
      </c>
      <c r="M2512" t="s">
        <v>77</v>
      </c>
      <c r="N2512" t="s">
        <v>89</v>
      </c>
      <c r="O2512" s="21" t="s">
        <v>58</v>
      </c>
      <c r="P2512" s="21" t="s">
        <v>126</v>
      </c>
      <c r="Q2512" s="20" t="s">
        <v>217</v>
      </c>
      <c r="R2512" s="21" t="s">
        <v>218</v>
      </c>
      <c r="S2512" s="35">
        <v>1</v>
      </c>
      <c r="T2512" s="22">
        <v>1</v>
      </c>
      <c r="U2512" s="20" t="s">
        <v>62</v>
      </c>
      <c r="V2512" s="20">
        <v>45748</v>
      </c>
      <c r="W2512" s="21">
        <v>4</v>
      </c>
      <c r="X2512" s="20">
        <v>45757</v>
      </c>
      <c r="Y2512" s="20">
        <v>45754</v>
      </c>
      <c r="Z2512" s="48">
        <v>4</v>
      </c>
      <c r="AA2512">
        <v>2025</v>
      </c>
      <c r="AB2512" s="45">
        <v>66660</v>
      </c>
      <c r="AC2512" s="45">
        <v>66660</v>
      </c>
      <c r="AI2512" s="10"/>
      <c r="AK2512" s="10"/>
    </row>
    <row r="2513" spans="1:37">
      <c r="A2513" t="s">
        <v>45</v>
      </c>
      <c r="B2513" t="s">
        <v>46</v>
      </c>
      <c r="C2513" t="s">
        <v>47</v>
      </c>
      <c r="D2513" t="s">
        <v>3026</v>
      </c>
      <c r="E2513" t="s">
        <v>88</v>
      </c>
      <c r="F2513" t="s">
        <v>79</v>
      </c>
      <c r="G2513" t="s">
        <v>51</v>
      </c>
      <c r="H2513" s="20" t="s">
        <v>52</v>
      </c>
      <c r="I2513" t="s">
        <v>53</v>
      </c>
      <c r="J2513" t="s">
        <v>54</v>
      </c>
      <c r="K2513">
        <v>3</v>
      </c>
      <c r="L2513" t="s">
        <v>55</v>
      </c>
      <c r="M2513" t="s">
        <v>56</v>
      </c>
      <c r="N2513" t="s">
        <v>57</v>
      </c>
      <c r="O2513" s="21" t="s">
        <v>58</v>
      </c>
      <c r="P2513" s="21" t="s">
        <v>64</v>
      </c>
      <c r="Q2513" s="20" t="s">
        <v>456</v>
      </c>
      <c r="R2513" s="21" t="s">
        <v>457</v>
      </c>
      <c r="S2513" s="35">
        <v>1</v>
      </c>
      <c r="T2513" s="22">
        <v>1</v>
      </c>
      <c r="U2513" s="20" t="s">
        <v>62</v>
      </c>
      <c r="V2513" s="20">
        <v>45748</v>
      </c>
      <c r="W2513" s="21">
        <v>4</v>
      </c>
      <c r="X2513" s="20">
        <v>45758</v>
      </c>
      <c r="Y2513" s="20">
        <v>45754</v>
      </c>
      <c r="Z2513" s="48">
        <v>4</v>
      </c>
      <c r="AA2513">
        <v>2025</v>
      </c>
      <c r="AB2513" s="45">
        <v>29994</v>
      </c>
      <c r="AC2513" s="45">
        <v>29994</v>
      </c>
      <c r="AI2513" s="10"/>
      <c r="AK2513" s="10"/>
    </row>
    <row r="2514" spans="1:37">
      <c r="A2514" t="s">
        <v>45</v>
      </c>
      <c r="B2514" t="s">
        <v>46</v>
      </c>
      <c r="C2514" t="s">
        <v>47</v>
      </c>
      <c r="D2514" t="s">
        <v>3027</v>
      </c>
      <c r="E2514" t="s">
        <v>88</v>
      </c>
      <c r="F2514" t="s">
        <v>79</v>
      </c>
      <c r="G2514" t="s">
        <v>51</v>
      </c>
      <c r="H2514" s="20" t="s">
        <v>52</v>
      </c>
      <c r="I2514" t="s">
        <v>53</v>
      </c>
      <c r="J2514" t="s">
        <v>54</v>
      </c>
      <c r="K2514">
        <v>3</v>
      </c>
      <c r="L2514" t="s">
        <v>55</v>
      </c>
      <c r="M2514" t="s">
        <v>77</v>
      </c>
      <c r="N2514" t="s">
        <v>89</v>
      </c>
      <c r="O2514" s="21" t="s">
        <v>58</v>
      </c>
      <c r="P2514" s="21" t="s">
        <v>97</v>
      </c>
      <c r="Q2514" s="20" t="s">
        <v>2601</v>
      </c>
      <c r="R2514" s="21" t="s">
        <v>2602</v>
      </c>
      <c r="S2514" s="35">
        <v>1</v>
      </c>
      <c r="T2514" s="22">
        <v>1</v>
      </c>
      <c r="U2514" s="20" t="s">
        <v>62</v>
      </c>
      <c r="V2514" s="20">
        <v>45748</v>
      </c>
      <c r="W2514" s="21">
        <v>4</v>
      </c>
      <c r="X2514" s="20">
        <v>45758</v>
      </c>
      <c r="Y2514" s="20">
        <v>45754</v>
      </c>
      <c r="Z2514" s="48">
        <v>4</v>
      </c>
      <c r="AA2514">
        <v>2025</v>
      </c>
      <c r="AB2514" s="45">
        <v>64284</v>
      </c>
      <c r="AC2514" s="45">
        <v>64284</v>
      </c>
      <c r="AI2514" s="10"/>
      <c r="AK2514" s="10"/>
    </row>
    <row r="2515" spans="1:37">
      <c r="A2515" t="s">
        <v>45</v>
      </c>
      <c r="B2515" t="s">
        <v>46</v>
      </c>
      <c r="C2515" t="s">
        <v>47</v>
      </c>
      <c r="D2515" t="s">
        <v>3028</v>
      </c>
      <c r="E2515" t="s">
        <v>88</v>
      </c>
      <c r="F2515" t="s">
        <v>79</v>
      </c>
      <c r="G2515" t="s">
        <v>51</v>
      </c>
      <c r="H2515" s="20" t="s">
        <v>52</v>
      </c>
      <c r="I2515" t="s">
        <v>53</v>
      </c>
      <c r="J2515" t="s">
        <v>54</v>
      </c>
      <c r="K2515">
        <v>3</v>
      </c>
      <c r="L2515" t="s">
        <v>55</v>
      </c>
      <c r="M2515" t="s">
        <v>56</v>
      </c>
      <c r="N2515" t="s">
        <v>57</v>
      </c>
      <c r="O2515" s="21" t="s">
        <v>58</v>
      </c>
      <c r="P2515" s="21" t="s">
        <v>64</v>
      </c>
      <c r="Q2515" s="20" t="s">
        <v>2380</v>
      </c>
      <c r="R2515" s="21" t="s">
        <v>2381</v>
      </c>
      <c r="S2515" s="35">
        <v>2</v>
      </c>
      <c r="T2515" s="22">
        <v>2</v>
      </c>
      <c r="U2515" s="20" t="s">
        <v>62</v>
      </c>
      <c r="V2515" s="20">
        <v>45748</v>
      </c>
      <c r="W2515" s="21">
        <v>4</v>
      </c>
      <c r="X2515" s="20">
        <v>45758</v>
      </c>
      <c r="Y2515" s="20">
        <v>45754</v>
      </c>
      <c r="Z2515" s="48">
        <v>4</v>
      </c>
      <c r="AA2515">
        <v>2025</v>
      </c>
      <c r="AB2515" s="45">
        <v>453343</v>
      </c>
      <c r="AC2515" s="45">
        <v>453343</v>
      </c>
      <c r="AI2515" s="10"/>
      <c r="AK2515" s="10"/>
    </row>
    <row r="2516" spans="1:37">
      <c r="A2516" t="s">
        <v>45</v>
      </c>
      <c r="B2516" t="s">
        <v>46</v>
      </c>
      <c r="C2516" t="s">
        <v>47</v>
      </c>
      <c r="D2516" t="s">
        <v>3029</v>
      </c>
      <c r="E2516" t="s">
        <v>88</v>
      </c>
      <c r="F2516" t="s">
        <v>79</v>
      </c>
      <c r="G2516" t="s">
        <v>51</v>
      </c>
      <c r="H2516" s="20" t="s">
        <v>52</v>
      </c>
      <c r="I2516" t="s">
        <v>53</v>
      </c>
      <c r="J2516" t="s">
        <v>54</v>
      </c>
      <c r="K2516">
        <v>3</v>
      </c>
      <c r="L2516" t="s">
        <v>55</v>
      </c>
      <c r="M2516" t="s">
        <v>77</v>
      </c>
      <c r="N2516" t="s">
        <v>89</v>
      </c>
      <c r="O2516" s="21" t="s">
        <v>58</v>
      </c>
      <c r="P2516" s="21" t="s">
        <v>119</v>
      </c>
      <c r="Q2516" s="20" t="s">
        <v>728</v>
      </c>
      <c r="R2516" s="21" t="s">
        <v>729</v>
      </c>
      <c r="S2516" s="35">
        <v>2</v>
      </c>
      <c r="T2516" s="22">
        <v>2</v>
      </c>
      <c r="U2516" s="20" t="s">
        <v>62</v>
      </c>
      <c r="V2516" s="20">
        <v>45748</v>
      </c>
      <c r="W2516" s="21">
        <v>4</v>
      </c>
      <c r="X2516" s="20">
        <v>45757</v>
      </c>
      <c r="Y2516" s="20">
        <v>45754</v>
      </c>
      <c r="Z2516" s="48">
        <v>4</v>
      </c>
      <c r="AA2516">
        <v>2025</v>
      </c>
      <c r="AB2516" s="45">
        <v>149989</v>
      </c>
      <c r="AC2516" s="45">
        <v>149989</v>
      </c>
      <c r="AI2516" s="10"/>
      <c r="AK2516" s="10"/>
    </row>
    <row r="2517" spans="1:37">
      <c r="A2517" t="s">
        <v>45</v>
      </c>
      <c r="B2517" t="s">
        <v>46</v>
      </c>
      <c r="C2517" t="s">
        <v>47</v>
      </c>
      <c r="D2517" t="s">
        <v>3030</v>
      </c>
      <c r="E2517" t="s">
        <v>88</v>
      </c>
      <c r="F2517" t="s">
        <v>79</v>
      </c>
      <c r="G2517" t="s">
        <v>51</v>
      </c>
      <c r="H2517" s="20" t="s">
        <v>52</v>
      </c>
      <c r="I2517" t="s">
        <v>53</v>
      </c>
      <c r="J2517" t="s">
        <v>54</v>
      </c>
      <c r="K2517">
        <v>3</v>
      </c>
      <c r="L2517" t="s">
        <v>55</v>
      </c>
      <c r="M2517" t="s">
        <v>56</v>
      </c>
      <c r="N2517" t="s">
        <v>57</v>
      </c>
      <c r="O2517" s="21" t="s">
        <v>58</v>
      </c>
      <c r="P2517" s="21" t="s">
        <v>133</v>
      </c>
      <c r="Q2517" s="20" t="s">
        <v>134</v>
      </c>
      <c r="R2517" s="21" t="s">
        <v>135</v>
      </c>
      <c r="S2517" s="35">
        <v>1</v>
      </c>
      <c r="T2517" s="22">
        <v>1</v>
      </c>
      <c r="U2517" s="20" t="s">
        <v>62</v>
      </c>
      <c r="V2517" s="20">
        <v>45748</v>
      </c>
      <c r="W2517" s="21">
        <v>4</v>
      </c>
      <c r="X2517" s="20">
        <v>45758</v>
      </c>
      <c r="Y2517" s="20">
        <v>45754</v>
      </c>
      <c r="Z2517" s="48">
        <v>4</v>
      </c>
      <c r="AA2517">
        <v>2025</v>
      </c>
      <c r="AB2517" s="45">
        <v>29994</v>
      </c>
      <c r="AC2517" s="45">
        <v>29994</v>
      </c>
      <c r="AI2517" s="10"/>
      <c r="AK2517" s="10"/>
    </row>
    <row r="2518" spans="1:37">
      <c r="A2518" t="s">
        <v>45</v>
      </c>
      <c r="B2518" t="s">
        <v>46</v>
      </c>
      <c r="C2518" t="s">
        <v>47</v>
      </c>
      <c r="D2518" t="s">
        <v>3031</v>
      </c>
      <c r="E2518" t="s">
        <v>88</v>
      </c>
      <c r="F2518" t="s">
        <v>79</v>
      </c>
      <c r="G2518" t="s">
        <v>51</v>
      </c>
      <c r="H2518" s="20" t="s">
        <v>52</v>
      </c>
      <c r="I2518" t="s">
        <v>53</v>
      </c>
      <c r="J2518" t="s">
        <v>54</v>
      </c>
      <c r="K2518">
        <v>3</v>
      </c>
      <c r="L2518" t="s">
        <v>55</v>
      </c>
      <c r="M2518" t="s">
        <v>56</v>
      </c>
      <c r="N2518" t="s">
        <v>57</v>
      </c>
      <c r="O2518" s="21" t="s">
        <v>58</v>
      </c>
      <c r="P2518" s="21" t="s">
        <v>64</v>
      </c>
      <c r="Q2518" s="20" t="s">
        <v>2648</v>
      </c>
      <c r="R2518" s="21" t="s">
        <v>2649</v>
      </c>
      <c r="S2518" s="35">
        <v>1</v>
      </c>
      <c r="T2518" s="22">
        <v>1</v>
      </c>
      <c r="U2518" s="20" t="s">
        <v>62</v>
      </c>
      <c r="V2518" s="20">
        <v>45748</v>
      </c>
      <c r="W2518" s="21">
        <v>4</v>
      </c>
      <c r="X2518" s="20">
        <v>45758</v>
      </c>
      <c r="Y2518" s="20">
        <v>45754</v>
      </c>
      <c r="Z2518" s="48">
        <v>4</v>
      </c>
      <c r="AA2518">
        <v>2025</v>
      </c>
      <c r="AB2518" s="45">
        <v>193319</v>
      </c>
      <c r="AC2518" s="45">
        <v>193319</v>
      </c>
      <c r="AI2518" s="10"/>
      <c r="AK2518" s="10"/>
    </row>
    <row r="2519" spans="1:37">
      <c r="A2519" t="s">
        <v>45</v>
      </c>
      <c r="B2519" t="s">
        <v>46</v>
      </c>
      <c r="C2519" t="s">
        <v>47</v>
      </c>
      <c r="D2519" t="s">
        <v>3032</v>
      </c>
      <c r="E2519" t="s">
        <v>88</v>
      </c>
      <c r="F2519" t="s">
        <v>79</v>
      </c>
      <c r="G2519" t="s">
        <v>51</v>
      </c>
      <c r="H2519" s="20" t="s">
        <v>52</v>
      </c>
      <c r="I2519" t="s">
        <v>53</v>
      </c>
      <c r="J2519" t="s">
        <v>54</v>
      </c>
      <c r="K2519">
        <v>3</v>
      </c>
      <c r="L2519" t="s">
        <v>55</v>
      </c>
      <c r="M2519" t="s">
        <v>77</v>
      </c>
      <c r="N2519" t="s">
        <v>89</v>
      </c>
      <c r="O2519" s="21" t="s">
        <v>58</v>
      </c>
      <c r="P2519" s="21" t="s">
        <v>90</v>
      </c>
      <c r="Q2519" s="20" t="s">
        <v>1071</v>
      </c>
      <c r="R2519" s="21" t="s">
        <v>1072</v>
      </c>
      <c r="S2519" s="35">
        <v>1</v>
      </c>
      <c r="T2519" s="22">
        <v>1</v>
      </c>
      <c r="U2519" s="20" t="s">
        <v>62</v>
      </c>
      <c r="V2519" s="20">
        <v>45748</v>
      </c>
      <c r="W2519" s="21">
        <v>4</v>
      </c>
      <c r="X2519" s="20">
        <v>45757</v>
      </c>
      <c r="Y2519" s="20">
        <v>45754</v>
      </c>
      <c r="Z2519" s="48">
        <v>4</v>
      </c>
      <c r="AA2519">
        <v>2025</v>
      </c>
      <c r="AB2519" s="45">
        <v>126656</v>
      </c>
      <c r="AC2519" s="45">
        <v>126656</v>
      </c>
      <c r="AI2519" s="10"/>
      <c r="AK2519" s="10"/>
    </row>
    <row r="2520" spans="1:37">
      <c r="A2520" t="s">
        <v>45</v>
      </c>
      <c r="B2520" t="s">
        <v>46</v>
      </c>
      <c r="C2520" t="s">
        <v>47</v>
      </c>
      <c r="D2520" t="s">
        <v>3033</v>
      </c>
      <c r="E2520" t="s">
        <v>88</v>
      </c>
      <c r="F2520" t="s">
        <v>79</v>
      </c>
      <c r="G2520" t="s">
        <v>51</v>
      </c>
      <c r="H2520" s="20" t="s">
        <v>52</v>
      </c>
      <c r="I2520" t="s">
        <v>53</v>
      </c>
      <c r="J2520" t="s">
        <v>54</v>
      </c>
      <c r="L2520" t="s">
        <v>55</v>
      </c>
      <c r="M2520" t="s">
        <v>56</v>
      </c>
      <c r="N2520" t="s">
        <v>57</v>
      </c>
      <c r="O2520" s="21" t="s">
        <v>58</v>
      </c>
      <c r="P2520" s="21" t="s">
        <v>64</v>
      </c>
      <c r="Q2520" s="20" t="s">
        <v>1691</v>
      </c>
      <c r="R2520" s="21" t="s">
        <v>1692</v>
      </c>
      <c r="S2520" s="35">
        <v>1</v>
      </c>
      <c r="T2520" s="22">
        <v>1</v>
      </c>
      <c r="U2520" s="20" t="s">
        <v>62</v>
      </c>
      <c r="V2520" s="20">
        <v>45747</v>
      </c>
      <c r="W2520" s="21">
        <v>3</v>
      </c>
      <c r="X2520" s="20">
        <v>45756</v>
      </c>
      <c r="Y2520" s="20">
        <v>45751</v>
      </c>
      <c r="Z2520" s="48">
        <v>4</v>
      </c>
      <c r="AA2520">
        <v>2025</v>
      </c>
      <c r="AB2520" s="45">
        <v>99995</v>
      </c>
      <c r="AC2520" s="45">
        <v>99995</v>
      </c>
      <c r="AI2520" s="10"/>
      <c r="AK2520" s="10"/>
    </row>
    <row r="2521" spans="1:37">
      <c r="A2521" t="s">
        <v>45</v>
      </c>
      <c r="B2521" t="s">
        <v>46</v>
      </c>
      <c r="C2521" t="s">
        <v>47</v>
      </c>
      <c r="D2521" t="s">
        <v>3034</v>
      </c>
      <c r="E2521" t="s">
        <v>88</v>
      </c>
      <c r="F2521" t="s">
        <v>79</v>
      </c>
      <c r="G2521" t="s">
        <v>51</v>
      </c>
      <c r="H2521" s="20" t="s">
        <v>52</v>
      </c>
      <c r="I2521" t="s">
        <v>53</v>
      </c>
      <c r="J2521" t="s">
        <v>54</v>
      </c>
      <c r="L2521" t="s">
        <v>55</v>
      </c>
      <c r="M2521" t="s">
        <v>77</v>
      </c>
      <c r="N2521" t="s">
        <v>89</v>
      </c>
      <c r="O2521" s="21" t="s">
        <v>58</v>
      </c>
      <c r="P2521" s="21" t="s">
        <v>119</v>
      </c>
      <c r="Q2521" s="20" t="s">
        <v>968</v>
      </c>
      <c r="R2521" s="21" t="s">
        <v>969</v>
      </c>
      <c r="S2521" s="35">
        <v>1</v>
      </c>
      <c r="T2521" s="22">
        <v>1</v>
      </c>
      <c r="U2521" s="20" t="s">
        <v>62</v>
      </c>
      <c r="V2521" s="20">
        <v>45747</v>
      </c>
      <c r="W2521" s="21">
        <v>3</v>
      </c>
      <c r="X2521" s="20">
        <v>45758</v>
      </c>
      <c r="Y2521" s="20">
        <v>45756</v>
      </c>
      <c r="Z2521" s="48">
        <v>4</v>
      </c>
      <c r="AA2521">
        <v>2025</v>
      </c>
      <c r="AB2521" s="45">
        <v>89278</v>
      </c>
      <c r="AC2521" s="45">
        <v>89278</v>
      </c>
      <c r="AI2521" s="10"/>
      <c r="AK2521" s="10"/>
    </row>
    <row r="2522" spans="1:37">
      <c r="A2522" t="s">
        <v>45</v>
      </c>
      <c r="B2522" t="s">
        <v>46</v>
      </c>
      <c r="C2522" t="s">
        <v>47</v>
      </c>
      <c r="D2522" t="s">
        <v>3035</v>
      </c>
      <c r="E2522" t="s">
        <v>88</v>
      </c>
      <c r="F2522" t="s">
        <v>79</v>
      </c>
      <c r="G2522" t="s">
        <v>51</v>
      </c>
      <c r="H2522" s="20" t="s">
        <v>52</v>
      </c>
      <c r="I2522" t="s">
        <v>53</v>
      </c>
      <c r="J2522" t="s">
        <v>54</v>
      </c>
      <c r="K2522">
        <v>3</v>
      </c>
      <c r="L2522" t="s">
        <v>55</v>
      </c>
      <c r="M2522" t="s">
        <v>77</v>
      </c>
      <c r="N2522" t="s">
        <v>89</v>
      </c>
      <c r="O2522" s="21" t="s">
        <v>58</v>
      </c>
      <c r="P2522" s="21" t="s">
        <v>126</v>
      </c>
      <c r="Q2522" s="20" t="s">
        <v>960</v>
      </c>
      <c r="R2522" s="21" t="s">
        <v>961</v>
      </c>
      <c r="S2522" s="35">
        <v>1</v>
      </c>
      <c r="T2522" s="22">
        <v>1</v>
      </c>
      <c r="U2522" s="20" t="s">
        <v>62</v>
      </c>
      <c r="V2522" s="20">
        <v>45748</v>
      </c>
      <c r="W2522" s="21">
        <v>4</v>
      </c>
      <c r="X2522" s="20">
        <v>45758</v>
      </c>
      <c r="Y2522" s="20">
        <v>45756</v>
      </c>
      <c r="Z2522" s="48">
        <v>4</v>
      </c>
      <c r="AA2522">
        <v>2025</v>
      </c>
      <c r="AB2522" s="45">
        <v>27993</v>
      </c>
      <c r="AC2522" s="45">
        <v>27993</v>
      </c>
      <c r="AI2522" s="10"/>
      <c r="AK2522" s="10"/>
    </row>
    <row r="2523" spans="1:37">
      <c r="A2523" t="s">
        <v>45</v>
      </c>
      <c r="B2523" t="s">
        <v>46</v>
      </c>
      <c r="C2523" t="s">
        <v>47</v>
      </c>
      <c r="D2523" t="s">
        <v>3036</v>
      </c>
      <c r="E2523" t="s">
        <v>88</v>
      </c>
      <c r="F2523" t="s">
        <v>79</v>
      </c>
      <c r="G2523" t="s">
        <v>51</v>
      </c>
      <c r="H2523" s="20" t="s">
        <v>52</v>
      </c>
      <c r="I2523" t="s">
        <v>53</v>
      </c>
      <c r="J2523" t="s">
        <v>54</v>
      </c>
      <c r="L2523" t="s">
        <v>55</v>
      </c>
      <c r="M2523" t="s">
        <v>77</v>
      </c>
      <c r="N2523" t="s">
        <v>89</v>
      </c>
      <c r="O2523" s="21" t="s">
        <v>58</v>
      </c>
      <c r="P2523" s="21" t="s">
        <v>119</v>
      </c>
      <c r="Q2523" s="20" t="s">
        <v>728</v>
      </c>
      <c r="R2523" s="21" t="s">
        <v>729</v>
      </c>
      <c r="S2523" s="35">
        <v>1</v>
      </c>
      <c r="T2523" s="22">
        <v>1</v>
      </c>
      <c r="U2523" s="20" t="s">
        <v>62</v>
      </c>
      <c r="V2523" s="20">
        <v>45747</v>
      </c>
      <c r="W2523" s="21">
        <v>3</v>
      </c>
      <c r="X2523" s="20">
        <v>45757</v>
      </c>
      <c r="Y2523" s="20">
        <v>45754</v>
      </c>
      <c r="Z2523" s="48">
        <v>4</v>
      </c>
      <c r="AA2523">
        <v>2025</v>
      </c>
      <c r="AB2523" s="45">
        <v>74995</v>
      </c>
      <c r="AC2523" s="45">
        <v>74995</v>
      </c>
      <c r="AI2523" s="10"/>
      <c r="AK2523" s="10"/>
    </row>
    <row r="2524" spans="1:37">
      <c r="A2524" t="s">
        <v>45</v>
      </c>
      <c r="B2524" t="s">
        <v>46</v>
      </c>
      <c r="C2524" t="s">
        <v>47</v>
      </c>
      <c r="D2524" t="s">
        <v>3037</v>
      </c>
      <c r="E2524" t="s">
        <v>88</v>
      </c>
      <c r="F2524" t="s">
        <v>79</v>
      </c>
      <c r="G2524" t="s">
        <v>51</v>
      </c>
      <c r="H2524" s="20" t="s">
        <v>52</v>
      </c>
      <c r="I2524" t="s">
        <v>53</v>
      </c>
      <c r="J2524" t="s">
        <v>54</v>
      </c>
      <c r="K2524">
        <v>3</v>
      </c>
      <c r="L2524" t="s">
        <v>55</v>
      </c>
      <c r="M2524" t="s">
        <v>56</v>
      </c>
      <c r="N2524" t="s">
        <v>57</v>
      </c>
      <c r="O2524" s="21" t="s">
        <v>58</v>
      </c>
      <c r="P2524" s="21" t="s">
        <v>64</v>
      </c>
      <c r="Q2524" s="20" t="s">
        <v>456</v>
      </c>
      <c r="R2524" s="21" t="s">
        <v>457</v>
      </c>
      <c r="S2524" s="35">
        <v>1</v>
      </c>
      <c r="T2524" s="22">
        <v>1</v>
      </c>
      <c r="U2524" s="20" t="s">
        <v>62</v>
      </c>
      <c r="V2524" s="20">
        <v>45748</v>
      </c>
      <c r="W2524" s="21">
        <v>4</v>
      </c>
      <c r="X2524" s="20">
        <v>45757</v>
      </c>
      <c r="Y2524" s="20">
        <v>45754</v>
      </c>
      <c r="Z2524" s="48">
        <v>4</v>
      </c>
      <c r="AA2524">
        <v>2025</v>
      </c>
      <c r="AB2524" s="45">
        <v>29994</v>
      </c>
      <c r="AC2524" s="45">
        <v>29994</v>
      </c>
      <c r="AI2524" s="10"/>
      <c r="AK2524" s="10"/>
    </row>
    <row r="2525" spans="1:37">
      <c r="A2525" t="s">
        <v>45</v>
      </c>
      <c r="B2525" t="s">
        <v>46</v>
      </c>
      <c r="C2525" t="s">
        <v>47</v>
      </c>
      <c r="D2525" t="s">
        <v>3038</v>
      </c>
      <c r="E2525" t="s">
        <v>88</v>
      </c>
      <c r="F2525" t="s">
        <v>79</v>
      </c>
      <c r="G2525" t="s">
        <v>51</v>
      </c>
      <c r="H2525" s="20" t="s">
        <v>52</v>
      </c>
      <c r="I2525" t="s">
        <v>53</v>
      </c>
      <c r="J2525" t="s">
        <v>54</v>
      </c>
      <c r="L2525" t="s">
        <v>55</v>
      </c>
      <c r="M2525" t="s">
        <v>56</v>
      </c>
      <c r="N2525" t="s">
        <v>57</v>
      </c>
      <c r="O2525" s="21" t="s">
        <v>58</v>
      </c>
      <c r="P2525" s="21" t="s">
        <v>64</v>
      </c>
      <c r="Q2525" s="20" t="s">
        <v>354</v>
      </c>
      <c r="R2525" s="21" t="s">
        <v>355</v>
      </c>
      <c r="S2525" s="35">
        <v>1</v>
      </c>
      <c r="T2525" s="22">
        <v>1</v>
      </c>
      <c r="U2525" s="20" t="s">
        <v>62</v>
      </c>
      <c r="V2525" s="20">
        <v>45747</v>
      </c>
      <c r="W2525" s="21">
        <v>3</v>
      </c>
      <c r="X2525" s="20">
        <v>45757</v>
      </c>
      <c r="Y2525" s="20">
        <v>45754</v>
      </c>
      <c r="Z2525" s="48">
        <v>4</v>
      </c>
      <c r="AA2525">
        <v>2025</v>
      </c>
      <c r="AB2525" s="45">
        <v>139997</v>
      </c>
      <c r="AC2525" s="45">
        <v>139997</v>
      </c>
      <c r="AI2525" s="10"/>
      <c r="AK2525" s="10"/>
    </row>
    <row r="2526" spans="1:37">
      <c r="A2526" t="s">
        <v>45</v>
      </c>
      <c r="B2526" t="s">
        <v>46</v>
      </c>
      <c r="C2526" t="s">
        <v>47</v>
      </c>
      <c r="D2526" t="s">
        <v>3039</v>
      </c>
      <c r="E2526" t="s">
        <v>88</v>
      </c>
      <c r="F2526" t="s">
        <v>79</v>
      </c>
      <c r="G2526" t="s">
        <v>51</v>
      </c>
      <c r="H2526" s="20" t="s">
        <v>52</v>
      </c>
      <c r="I2526" t="s">
        <v>53</v>
      </c>
      <c r="J2526" t="s">
        <v>54</v>
      </c>
      <c r="K2526">
        <v>3</v>
      </c>
      <c r="L2526" t="s">
        <v>55</v>
      </c>
      <c r="M2526" t="s">
        <v>56</v>
      </c>
      <c r="N2526" t="s">
        <v>57</v>
      </c>
      <c r="O2526" s="21" t="s">
        <v>58</v>
      </c>
      <c r="P2526" s="21" t="s">
        <v>64</v>
      </c>
      <c r="Q2526" s="20" t="s">
        <v>456</v>
      </c>
      <c r="R2526" s="21" t="s">
        <v>457</v>
      </c>
      <c r="S2526" s="35">
        <v>2</v>
      </c>
      <c r="T2526" s="22">
        <v>2</v>
      </c>
      <c r="U2526" s="20" t="s">
        <v>62</v>
      </c>
      <c r="V2526" s="20">
        <v>45748</v>
      </c>
      <c r="W2526" s="21">
        <v>4</v>
      </c>
      <c r="X2526" s="20">
        <v>45758</v>
      </c>
      <c r="Y2526" s="20">
        <v>45754</v>
      </c>
      <c r="Z2526" s="48">
        <v>4</v>
      </c>
      <c r="AA2526">
        <v>2025</v>
      </c>
      <c r="AB2526" s="45">
        <v>59989</v>
      </c>
      <c r="AC2526" s="45">
        <v>59989</v>
      </c>
      <c r="AI2526" s="10"/>
      <c r="AK2526" s="10"/>
    </row>
    <row r="2527" spans="1:37">
      <c r="A2527" t="s">
        <v>45</v>
      </c>
      <c r="B2527" t="s">
        <v>46</v>
      </c>
      <c r="C2527" t="s">
        <v>47</v>
      </c>
      <c r="D2527" t="s">
        <v>3040</v>
      </c>
      <c r="E2527" t="s">
        <v>88</v>
      </c>
      <c r="F2527" t="s">
        <v>79</v>
      </c>
      <c r="G2527" t="s">
        <v>51</v>
      </c>
      <c r="H2527" s="20" t="s">
        <v>52</v>
      </c>
      <c r="I2527" t="s">
        <v>53</v>
      </c>
      <c r="J2527" t="s">
        <v>54</v>
      </c>
      <c r="L2527" t="s">
        <v>55</v>
      </c>
      <c r="M2527" t="s">
        <v>56</v>
      </c>
      <c r="N2527" t="s">
        <v>57</v>
      </c>
      <c r="O2527" s="21" t="s">
        <v>58</v>
      </c>
      <c r="P2527" s="21" t="s">
        <v>133</v>
      </c>
      <c r="Q2527" s="20" t="s">
        <v>511</v>
      </c>
      <c r="R2527" s="21" t="s">
        <v>512</v>
      </c>
      <c r="S2527" s="35">
        <v>1</v>
      </c>
      <c r="T2527" s="22">
        <v>1</v>
      </c>
      <c r="U2527" s="20" t="s">
        <v>62</v>
      </c>
      <c r="V2527" s="20">
        <v>45747</v>
      </c>
      <c r="W2527" s="21">
        <v>3</v>
      </c>
      <c r="X2527" s="20">
        <v>45758</v>
      </c>
      <c r="Y2527" s="20">
        <v>45754</v>
      </c>
      <c r="Z2527" s="48">
        <v>4</v>
      </c>
      <c r="AA2527">
        <v>2025</v>
      </c>
      <c r="AB2527" s="45">
        <v>39994</v>
      </c>
      <c r="AC2527" s="45">
        <v>39994</v>
      </c>
      <c r="AI2527" s="10"/>
      <c r="AK2527" s="10"/>
    </row>
    <row r="2528" spans="1:37">
      <c r="A2528" t="s">
        <v>45</v>
      </c>
      <c r="B2528" t="s">
        <v>46</v>
      </c>
      <c r="C2528" t="s">
        <v>47</v>
      </c>
      <c r="D2528" t="s">
        <v>3041</v>
      </c>
      <c r="E2528" t="s">
        <v>88</v>
      </c>
      <c r="F2528" t="s">
        <v>79</v>
      </c>
      <c r="G2528" t="s">
        <v>51</v>
      </c>
      <c r="H2528" s="20" t="s">
        <v>52</v>
      </c>
      <c r="I2528" t="s">
        <v>53</v>
      </c>
      <c r="J2528" t="s">
        <v>54</v>
      </c>
      <c r="L2528" t="s">
        <v>55</v>
      </c>
      <c r="M2528" t="s">
        <v>77</v>
      </c>
      <c r="N2528" t="s">
        <v>89</v>
      </c>
      <c r="O2528" s="21" t="s">
        <v>58</v>
      </c>
      <c r="P2528" s="21" t="s">
        <v>90</v>
      </c>
      <c r="Q2528" s="20" t="s">
        <v>214</v>
      </c>
      <c r="R2528" s="21" t="s">
        <v>215</v>
      </c>
      <c r="S2528" s="35">
        <v>1</v>
      </c>
      <c r="T2528" s="22">
        <v>1</v>
      </c>
      <c r="U2528" s="20" t="s">
        <v>62</v>
      </c>
      <c r="V2528" s="20">
        <v>45747</v>
      </c>
      <c r="W2528" s="21">
        <v>3</v>
      </c>
      <c r="X2528" s="20">
        <v>45758</v>
      </c>
      <c r="Y2528" s="20">
        <v>45754</v>
      </c>
      <c r="Z2528" s="48">
        <v>4</v>
      </c>
      <c r="AA2528">
        <v>2025</v>
      </c>
      <c r="AB2528" s="45">
        <v>46660</v>
      </c>
      <c r="AC2528" s="45">
        <v>46660</v>
      </c>
      <c r="AI2528" s="10"/>
      <c r="AK2528" s="10"/>
    </row>
    <row r="2529" spans="1:37">
      <c r="A2529" t="s">
        <v>45</v>
      </c>
      <c r="B2529" t="s">
        <v>46</v>
      </c>
      <c r="C2529" t="s">
        <v>47</v>
      </c>
      <c r="D2529" t="s">
        <v>3042</v>
      </c>
      <c r="E2529" t="s">
        <v>88</v>
      </c>
      <c r="F2529" t="s">
        <v>79</v>
      </c>
      <c r="G2529" t="s">
        <v>51</v>
      </c>
      <c r="H2529" s="20" t="s">
        <v>52</v>
      </c>
      <c r="I2529" t="s">
        <v>53</v>
      </c>
      <c r="J2529" t="s">
        <v>54</v>
      </c>
      <c r="K2529">
        <v>3</v>
      </c>
      <c r="L2529" t="s">
        <v>55</v>
      </c>
      <c r="M2529" t="s">
        <v>77</v>
      </c>
      <c r="N2529" t="s">
        <v>89</v>
      </c>
      <c r="O2529" s="21" t="s">
        <v>58</v>
      </c>
      <c r="P2529" s="21" t="s">
        <v>90</v>
      </c>
      <c r="Q2529" s="20" t="s">
        <v>344</v>
      </c>
      <c r="R2529" s="21" t="s">
        <v>345</v>
      </c>
      <c r="S2529" s="35">
        <v>1</v>
      </c>
      <c r="T2529" s="22">
        <v>1</v>
      </c>
      <c r="U2529" s="20" t="s">
        <v>62</v>
      </c>
      <c r="V2529" s="20">
        <v>45748</v>
      </c>
      <c r="W2529" s="21">
        <v>4</v>
      </c>
      <c r="X2529" s="20">
        <v>45757</v>
      </c>
      <c r="Y2529" s="20">
        <v>45754</v>
      </c>
      <c r="Z2529" s="48">
        <v>4</v>
      </c>
      <c r="AA2529">
        <v>2025</v>
      </c>
      <c r="AB2529" s="45">
        <v>39995</v>
      </c>
      <c r="AC2529" s="45">
        <v>39995</v>
      </c>
      <c r="AI2529" s="10"/>
      <c r="AK2529" s="10"/>
    </row>
    <row r="2530" spans="1:37">
      <c r="A2530" t="s">
        <v>45</v>
      </c>
      <c r="B2530" t="s">
        <v>46</v>
      </c>
      <c r="C2530" t="s">
        <v>47</v>
      </c>
      <c r="D2530" t="s">
        <v>3043</v>
      </c>
      <c r="E2530" t="s">
        <v>88</v>
      </c>
      <c r="F2530" t="s">
        <v>79</v>
      </c>
      <c r="G2530" t="s">
        <v>51</v>
      </c>
      <c r="H2530" s="20" t="s">
        <v>52</v>
      </c>
      <c r="I2530" t="s">
        <v>53</v>
      </c>
      <c r="J2530" t="s">
        <v>54</v>
      </c>
      <c r="K2530">
        <v>3</v>
      </c>
      <c r="L2530" t="s">
        <v>55</v>
      </c>
      <c r="M2530" t="s">
        <v>77</v>
      </c>
      <c r="N2530" t="s">
        <v>89</v>
      </c>
      <c r="O2530" s="21" t="s">
        <v>58</v>
      </c>
      <c r="P2530" s="21" t="s">
        <v>366</v>
      </c>
      <c r="Q2530" s="20" t="s">
        <v>542</v>
      </c>
      <c r="R2530" s="21" t="s">
        <v>543</v>
      </c>
      <c r="S2530" s="35">
        <v>1</v>
      </c>
      <c r="T2530" s="22">
        <v>1</v>
      </c>
      <c r="U2530" s="20" t="s">
        <v>62</v>
      </c>
      <c r="V2530" s="20">
        <v>45748</v>
      </c>
      <c r="W2530" s="21">
        <v>4</v>
      </c>
      <c r="X2530" s="20">
        <v>45757</v>
      </c>
      <c r="Y2530" s="20">
        <v>45754</v>
      </c>
      <c r="Z2530" s="48">
        <v>4</v>
      </c>
      <c r="AA2530">
        <v>2025</v>
      </c>
      <c r="AB2530" s="45">
        <v>43327</v>
      </c>
      <c r="AC2530" s="45">
        <v>43327</v>
      </c>
      <c r="AI2530" s="10"/>
      <c r="AK2530" s="10"/>
    </row>
    <row r="2531" spans="1:37">
      <c r="A2531" t="s">
        <v>45</v>
      </c>
      <c r="B2531" t="s">
        <v>46</v>
      </c>
      <c r="C2531" t="s">
        <v>47</v>
      </c>
      <c r="D2531" t="s">
        <v>3044</v>
      </c>
      <c r="E2531" t="s">
        <v>88</v>
      </c>
      <c r="F2531" t="s">
        <v>79</v>
      </c>
      <c r="G2531" t="s">
        <v>51</v>
      </c>
      <c r="H2531" s="20" t="s">
        <v>52</v>
      </c>
      <c r="I2531" t="s">
        <v>53</v>
      </c>
      <c r="J2531" t="s">
        <v>54</v>
      </c>
      <c r="L2531" t="s">
        <v>55</v>
      </c>
      <c r="M2531" t="s">
        <v>56</v>
      </c>
      <c r="N2531" t="s">
        <v>57</v>
      </c>
      <c r="O2531" s="21" t="s">
        <v>58</v>
      </c>
      <c r="P2531" s="21" t="s">
        <v>64</v>
      </c>
      <c r="Q2531" s="20" t="s">
        <v>720</v>
      </c>
      <c r="R2531" s="21" t="s">
        <v>721</v>
      </c>
      <c r="S2531" s="35">
        <v>1</v>
      </c>
      <c r="T2531" s="22">
        <v>1</v>
      </c>
      <c r="U2531" s="20" t="s">
        <v>62</v>
      </c>
      <c r="V2531" s="20">
        <v>45747</v>
      </c>
      <c r="W2531" s="21">
        <v>3</v>
      </c>
      <c r="X2531" s="20">
        <v>45757</v>
      </c>
      <c r="Y2531" s="20">
        <v>45754</v>
      </c>
      <c r="Z2531" s="48">
        <v>4</v>
      </c>
      <c r="AA2531">
        <v>2025</v>
      </c>
      <c r="AB2531" s="45">
        <v>56663</v>
      </c>
      <c r="AC2531" s="45">
        <v>56663</v>
      </c>
      <c r="AI2531" s="10"/>
      <c r="AK2531" s="10"/>
    </row>
    <row r="2532" spans="1:37">
      <c r="A2532" t="s">
        <v>45</v>
      </c>
      <c r="B2532" t="s">
        <v>46</v>
      </c>
      <c r="C2532" t="s">
        <v>47</v>
      </c>
      <c r="D2532" t="s">
        <v>3045</v>
      </c>
      <c r="E2532" t="s">
        <v>88</v>
      </c>
      <c r="F2532" t="s">
        <v>79</v>
      </c>
      <c r="G2532" t="s">
        <v>51</v>
      </c>
      <c r="H2532" s="20" t="s">
        <v>52</v>
      </c>
      <c r="I2532" t="s">
        <v>53</v>
      </c>
      <c r="J2532" t="s">
        <v>54</v>
      </c>
      <c r="L2532" t="s">
        <v>55</v>
      </c>
      <c r="M2532" t="s">
        <v>56</v>
      </c>
      <c r="N2532" t="s">
        <v>57</v>
      </c>
      <c r="O2532" s="21" t="s">
        <v>58</v>
      </c>
      <c r="P2532" s="21" t="s">
        <v>64</v>
      </c>
      <c r="Q2532" s="20" t="s">
        <v>456</v>
      </c>
      <c r="R2532" s="21" t="s">
        <v>457</v>
      </c>
      <c r="S2532" s="35">
        <v>1</v>
      </c>
      <c r="T2532" s="22">
        <v>1</v>
      </c>
      <c r="U2532" s="20" t="s">
        <v>62</v>
      </c>
      <c r="V2532" s="20">
        <v>45747</v>
      </c>
      <c r="W2532" s="21">
        <v>3</v>
      </c>
      <c r="X2532" s="20">
        <v>45757</v>
      </c>
      <c r="Y2532" s="20">
        <v>45754</v>
      </c>
      <c r="Z2532" s="48">
        <v>4</v>
      </c>
      <c r="AA2532">
        <v>2025</v>
      </c>
      <c r="AB2532" s="45">
        <v>29994</v>
      </c>
      <c r="AC2532" s="45">
        <v>29994</v>
      </c>
      <c r="AI2532" s="10"/>
      <c r="AK2532" s="10"/>
    </row>
    <row r="2533" spans="1:37">
      <c r="A2533" t="s">
        <v>45</v>
      </c>
      <c r="B2533" t="s">
        <v>46</v>
      </c>
      <c r="C2533" t="s">
        <v>47</v>
      </c>
      <c r="D2533" t="s">
        <v>3046</v>
      </c>
      <c r="E2533" t="s">
        <v>88</v>
      </c>
      <c r="F2533" t="s">
        <v>79</v>
      </c>
      <c r="G2533" t="s">
        <v>51</v>
      </c>
      <c r="H2533" s="20" t="s">
        <v>52</v>
      </c>
      <c r="I2533" t="s">
        <v>53</v>
      </c>
      <c r="J2533" t="s">
        <v>54</v>
      </c>
      <c r="L2533" t="s">
        <v>55</v>
      </c>
      <c r="M2533" t="s">
        <v>77</v>
      </c>
      <c r="N2533" t="s">
        <v>89</v>
      </c>
      <c r="O2533" s="21" t="s">
        <v>58</v>
      </c>
      <c r="P2533" s="21" t="s">
        <v>137</v>
      </c>
      <c r="Q2533" s="20" t="s">
        <v>138</v>
      </c>
      <c r="R2533" s="21" t="s">
        <v>139</v>
      </c>
      <c r="S2533" s="35">
        <v>1</v>
      </c>
      <c r="T2533" s="22">
        <v>1</v>
      </c>
      <c r="U2533" s="20" t="s">
        <v>62</v>
      </c>
      <c r="V2533" s="20">
        <v>45747</v>
      </c>
      <c r="W2533" s="21">
        <v>3</v>
      </c>
      <c r="X2533" s="20">
        <v>45758</v>
      </c>
      <c r="Y2533" s="20">
        <v>45754</v>
      </c>
      <c r="Z2533" s="48">
        <v>4</v>
      </c>
      <c r="AA2533">
        <v>2025</v>
      </c>
      <c r="AB2533" s="45">
        <v>135713</v>
      </c>
      <c r="AC2533" s="45">
        <v>135713</v>
      </c>
      <c r="AI2533" s="10"/>
      <c r="AK2533" s="10"/>
    </row>
    <row r="2534" spans="1:37">
      <c r="A2534" t="s">
        <v>45</v>
      </c>
      <c r="B2534" t="s">
        <v>46</v>
      </c>
      <c r="C2534" t="s">
        <v>47</v>
      </c>
      <c r="D2534" t="s">
        <v>3047</v>
      </c>
      <c r="E2534" t="s">
        <v>88</v>
      </c>
      <c r="F2534" t="s">
        <v>79</v>
      </c>
      <c r="G2534" t="s">
        <v>51</v>
      </c>
      <c r="H2534" s="20" t="s">
        <v>52</v>
      </c>
      <c r="I2534" t="s">
        <v>53</v>
      </c>
      <c r="J2534" t="s">
        <v>54</v>
      </c>
      <c r="L2534" t="s">
        <v>55</v>
      </c>
      <c r="M2534" t="s">
        <v>77</v>
      </c>
      <c r="N2534" t="s">
        <v>89</v>
      </c>
      <c r="O2534" s="21" t="s">
        <v>58</v>
      </c>
      <c r="P2534" s="21" t="s">
        <v>150</v>
      </c>
      <c r="Q2534" s="20" t="s">
        <v>244</v>
      </c>
      <c r="R2534" s="21" t="s">
        <v>245</v>
      </c>
      <c r="S2534" s="35">
        <v>1</v>
      </c>
      <c r="T2534" s="22">
        <v>1</v>
      </c>
      <c r="U2534" s="20" t="s">
        <v>62</v>
      </c>
      <c r="V2534" s="20">
        <v>45747</v>
      </c>
      <c r="W2534" s="21">
        <v>3</v>
      </c>
      <c r="X2534" s="20">
        <v>45754</v>
      </c>
      <c r="Y2534" s="20">
        <v>45751</v>
      </c>
      <c r="Z2534" s="48">
        <v>4</v>
      </c>
      <c r="AA2534">
        <v>2025</v>
      </c>
      <c r="AB2534" s="45">
        <v>99995</v>
      </c>
      <c r="AC2534" s="45">
        <v>99995</v>
      </c>
      <c r="AI2534" s="10"/>
      <c r="AK2534" s="10"/>
    </row>
    <row r="2535" spans="1:37">
      <c r="A2535" t="s">
        <v>45</v>
      </c>
      <c r="B2535" t="s">
        <v>46</v>
      </c>
      <c r="C2535" t="s">
        <v>47</v>
      </c>
      <c r="D2535" t="s">
        <v>3048</v>
      </c>
      <c r="E2535" t="s">
        <v>88</v>
      </c>
      <c r="F2535" t="s">
        <v>79</v>
      </c>
      <c r="G2535" t="s">
        <v>51</v>
      </c>
      <c r="H2535" s="20" t="s">
        <v>52</v>
      </c>
      <c r="I2535" t="s">
        <v>53</v>
      </c>
      <c r="J2535" t="s">
        <v>54</v>
      </c>
      <c r="K2535">
        <v>3</v>
      </c>
      <c r="L2535" t="s">
        <v>55</v>
      </c>
      <c r="M2535" t="s">
        <v>56</v>
      </c>
      <c r="N2535" t="s">
        <v>57</v>
      </c>
      <c r="O2535" s="21" t="s">
        <v>58</v>
      </c>
      <c r="P2535" s="21" t="s">
        <v>64</v>
      </c>
      <c r="Q2535" s="20" t="s">
        <v>456</v>
      </c>
      <c r="R2535" s="21" t="s">
        <v>457</v>
      </c>
      <c r="S2535" s="35">
        <v>1</v>
      </c>
      <c r="T2535" s="22">
        <v>1</v>
      </c>
      <c r="U2535" s="20" t="s">
        <v>62</v>
      </c>
      <c r="V2535" s="20">
        <v>45748</v>
      </c>
      <c r="W2535" s="21">
        <v>4</v>
      </c>
      <c r="X2535" s="20">
        <v>45757</v>
      </c>
      <c r="Y2535" s="20">
        <v>45754</v>
      </c>
      <c r="Z2535" s="48">
        <v>4</v>
      </c>
      <c r="AA2535">
        <v>2025</v>
      </c>
      <c r="AB2535" s="45">
        <v>29994</v>
      </c>
      <c r="AC2535" s="45">
        <v>29994</v>
      </c>
      <c r="AI2535" s="10"/>
      <c r="AK2535" s="10"/>
    </row>
    <row r="2536" spans="1:37">
      <c r="A2536" t="s">
        <v>45</v>
      </c>
      <c r="B2536" t="s">
        <v>46</v>
      </c>
      <c r="C2536" t="s">
        <v>47</v>
      </c>
      <c r="D2536" t="s">
        <v>3049</v>
      </c>
      <c r="E2536" t="s">
        <v>88</v>
      </c>
      <c r="F2536" t="s">
        <v>79</v>
      </c>
      <c r="G2536" t="s">
        <v>51</v>
      </c>
      <c r="H2536" s="20" t="s">
        <v>52</v>
      </c>
      <c r="I2536" t="s">
        <v>53</v>
      </c>
      <c r="J2536" t="s">
        <v>54</v>
      </c>
      <c r="K2536">
        <v>3</v>
      </c>
      <c r="L2536" t="s">
        <v>55</v>
      </c>
      <c r="M2536" t="s">
        <v>56</v>
      </c>
      <c r="N2536" t="s">
        <v>57</v>
      </c>
      <c r="O2536" s="21" t="s">
        <v>58</v>
      </c>
      <c r="P2536" s="21" t="s">
        <v>64</v>
      </c>
      <c r="Q2536" s="20" t="s">
        <v>1691</v>
      </c>
      <c r="R2536" s="21" t="s">
        <v>1692</v>
      </c>
      <c r="S2536" s="35">
        <v>1</v>
      </c>
      <c r="T2536" s="22">
        <v>1</v>
      </c>
      <c r="U2536" s="20" t="s">
        <v>62</v>
      </c>
      <c r="V2536" s="20">
        <v>45748</v>
      </c>
      <c r="W2536" s="21">
        <v>4</v>
      </c>
      <c r="X2536" s="20">
        <v>45757</v>
      </c>
      <c r="Y2536" s="20">
        <v>45754</v>
      </c>
      <c r="Z2536" s="48">
        <v>4</v>
      </c>
      <c r="AA2536">
        <v>2025</v>
      </c>
      <c r="AB2536" s="45">
        <v>99995</v>
      </c>
      <c r="AC2536" s="45">
        <v>99995</v>
      </c>
      <c r="AI2536" s="10"/>
      <c r="AK2536" s="10"/>
    </row>
    <row r="2537" spans="1:37">
      <c r="A2537" t="s">
        <v>45</v>
      </c>
      <c r="B2537" t="s">
        <v>46</v>
      </c>
      <c r="C2537" t="s">
        <v>47</v>
      </c>
      <c r="D2537" t="s">
        <v>3050</v>
      </c>
      <c r="E2537" t="s">
        <v>88</v>
      </c>
      <c r="F2537" t="s">
        <v>79</v>
      </c>
      <c r="G2537" t="s">
        <v>51</v>
      </c>
      <c r="H2537" s="20" t="s">
        <v>52</v>
      </c>
      <c r="I2537" t="s">
        <v>53</v>
      </c>
      <c r="J2537" t="s">
        <v>54</v>
      </c>
      <c r="K2537">
        <v>3</v>
      </c>
      <c r="L2537" t="s">
        <v>55</v>
      </c>
      <c r="M2537" t="s">
        <v>77</v>
      </c>
      <c r="N2537" t="s">
        <v>89</v>
      </c>
      <c r="O2537" s="21" t="s">
        <v>58</v>
      </c>
      <c r="P2537" s="21" t="s">
        <v>104</v>
      </c>
      <c r="Q2537" s="20" t="s">
        <v>925</v>
      </c>
      <c r="R2537" s="21" t="s">
        <v>926</v>
      </c>
      <c r="S2537" s="35">
        <v>1</v>
      </c>
      <c r="T2537" s="22">
        <v>1</v>
      </c>
      <c r="U2537" s="20" t="s">
        <v>62</v>
      </c>
      <c r="V2537" s="20">
        <v>45748</v>
      </c>
      <c r="W2537" s="21">
        <v>4</v>
      </c>
      <c r="X2537" s="20">
        <v>45758</v>
      </c>
      <c r="Y2537" s="20">
        <v>45754</v>
      </c>
      <c r="Z2537" s="48">
        <v>4</v>
      </c>
      <c r="AA2537">
        <v>2025</v>
      </c>
      <c r="AB2537" s="45">
        <v>113333</v>
      </c>
      <c r="AC2537" s="45">
        <v>113333</v>
      </c>
      <c r="AI2537" s="10"/>
      <c r="AK2537" s="10"/>
    </row>
    <row r="2538" spans="1:37">
      <c r="A2538" t="s">
        <v>45</v>
      </c>
      <c r="B2538" t="s">
        <v>46</v>
      </c>
      <c r="C2538" t="s">
        <v>47</v>
      </c>
      <c r="D2538" t="s">
        <v>3051</v>
      </c>
      <c r="E2538" t="s">
        <v>88</v>
      </c>
      <c r="F2538" t="s">
        <v>79</v>
      </c>
      <c r="G2538" t="s">
        <v>51</v>
      </c>
      <c r="H2538" s="20" t="s">
        <v>52</v>
      </c>
      <c r="I2538" t="s">
        <v>53</v>
      </c>
      <c r="J2538" t="s">
        <v>54</v>
      </c>
      <c r="K2538">
        <v>3</v>
      </c>
      <c r="L2538" t="s">
        <v>55</v>
      </c>
      <c r="M2538" t="s">
        <v>77</v>
      </c>
      <c r="N2538" t="s">
        <v>89</v>
      </c>
      <c r="O2538" s="21" t="s">
        <v>58</v>
      </c>
      <c r="P2538" s="21" t="s">
        <v>150</v>
      </c>
      <c r="Q2538" s="20" t="s">
        <v>244</v>
      </c>
      <c r="R2538" s="21" t="s">
        <v>245</v>
      </c>
      <c r="S2538" s="35">
        <v>1</v>
      </c>
      <c r="T2538" s="22">
        <v>1</v>
      </c>
      <c r="U2538" s="20" t="s">
        <v>62</v>
      </c>
      <c r="V2538" s="20">
        <v>45748</v>
      </c>
      <c r="W2538" s="21">
        <v>4</v>
      </c>
      <c r="X2538" s="20">
        <v>45762</v>
      </c>
      <c r="Y2538" s="20">
        <v>45758</v>
      </c>
      <c r="Z2538" s="48">
        <v>4</v>
      </c>
      <c r="AA2538">
        <v>2025</v>
      </c>
      <c r="AB2538" s="45">
        <v>99995</v>
      </c>
      <c r="AC2538" s="45">
        <v>99995</v>
      </c>
      <c r="AI2538" s="10"/>
      <c r="AK2538" s="10"/>
    </row>
    <row r="2539" spans="1:37">
      <c r="A2539" t="s">
        <v>45</v>
      </c>
      <c r="B2539" t="s">
        <v>46</v>
      </c>
      <c r="C2539" t="s">
        <v>47</v>
      </c>
      <c r="D2539" t="s">
        <v>3052</v>
      </c>
      <c r="E2539" t="s">
        <v>88</v>
      </c>
      <c r="F2539" t="s">
        <v>79</v>
      </c>
      <c r="G2539" t="s">
        <v>51</v>
      </c>
      <c r="H2539" s="20" t="s">
        <v>52</v>
      </c>
      <c r="I2539" t="s">
        <v>53</v>
      </c>
      <c r="J2539" t="s">
        <v>54</v>
      </c>
      <c r="K2539">
        <v>3</v>
      </c>
      <c r="L2539" t="s">
        <v>55</v>
      </c>
      <c r="M2539" t="s">
        <v>77</v>
      </c>
      <c r="N2539" t="s">
        <v>89</v>
      </c>
      <c r="O2539" s="21" t="s">
        <v>58</v>
      </c>
      <c r="P2539" s="21" t="s">
        <v>126</v>
      </c>
      <c r="Q2539" s="20" t="s">
        <v>1002</v>
      </c>
      <c r="R2539" s="21" t="s">
        <v>1003</v>
      </c>
      <c r="S2539" s="35">
        <v>1</v>
      </c>
      <c r="T2539" s="22">
        <v>1</v>
      </c>
      <c r="U2539" s="20" t="s">
        <v>62</v>
      </c>
      <c r="V2539" s="20">
        <v>45748</v>
      </c>
      <c r="W2539" s="21">
        <v>4</v>
      </c>
      <c r="X2539" s="20">
        <v>45757</v>
      </c>
      <c r="Y2539" s="20">
        <v>45754</v>
      </c>
      <c r="Z2539" s="48">
        <v>4</v>
      </c>
      <c r="AA2539">
        <v>2025</v>
      </c>
      <c r="AB2539" s="45">
        <v>34658</v>
      </c>
      <c r="AC2539" s="45">
        <v>34658</v>
      </c>
      <c r="AI2539" s="10"/>
      <c r="AK2539" s="10"/>
    </row>
    <row r="2540" spans="1:37">
      <c r="A2540" t="s">
        <v>45</v>
      </c>
      <c r="B2540" t="s">
        <v>46</v>
      </c>
      <c r="C2540" t="s">
        <v>47</v>
      </c>
      <c r="D2540" t="s">
        <v>3053</v>
      </c>
      <c r="E2540" t="s">
        <v>88</v>
      </c>
      <c r="F2540" t="s">
        <v>79</v>
      </c>
      <c r="G2540" t="s">
        <v>51</v>
      </c>
      <c r="H2540" s="20" t="s">
        <v>52</v>
      </c>
      <c r="I2540" t="s">
        <v>53</v>
      </c>
      <c r="J2540" t="s">
        <v>54</v>
      </c>
      <c r="K2540">
        <v>3</v>
      </c>
      <c r="L2540" t="s">
        <v>55</v>
      </c>
      <c r="M2540" t="s">
        <v>56</v>
      </c>
      <c r="N2540" t="s">
        <v>57</v>
      </c>
      <c r="O2540" s="21" t="s">
        <v>58</v>
      </c>
      <c r="P2540" s="21" t="s">
        <v>64</v>
      </c>
      <c r="Q2540" s="20" t="s">
        <v>410</v>
      </c>
      <c r="R2540" s="21" t="s">
        <v>411</v>
      </c>
      <c r="S2540" s="35">
        <v>1</v>
      </c>
      <c r="T2540" s="22">
        <v>1</v>
      </c>
      <c r="U2540" s="20" t="s">
        <v>62</v>
      </c>
      <c r="V2540" s="20">
        <v>45748</v>
      </c>
      <c r="W2540" s="21">
        <v>4</v>
      </c>
      <c r="X2540" s="20">
        <v>45758</v>
      </c>
      <c r="Y2540" s="20">
        <v>45754</v>
      </c>
      <c r="Z2540" s="48">
        <v>4</v>
      </c>
      <c r="AA2540">
        <v>2025</v>
      </c>
      <c r="AB2540" s="45">
        <v>46660</v>
      </c>
      <c r="AC2540" s="45">
        <v>46660</v>
      </c>
      <c r="AI2540" s="10"/>
      <c r="AK2540" s="10"/>
    </row>
    <row r="2541" spans="1:37">
      <c r="A2541" t="s">
        <v>45</v>
      </c>
      <c r="B2541" t="s">
        <v>46</v>
      </c>
      <c r="C2541" t="s">
        <v>47</v>
      </c>
      <c r="D2541" t="s">
        <v>3054</v>
      </c>
      <c r="E2541" t="s">
        <v>88</v>
      </c>
      <c r="F2541" t="s">
        <v>79</v>
      </c>
      <c r="G2541" t="s">
        <v>51</v>
      </c>
      <c r="H2541" s="20" t="s">
        <v>52</v>
      </c>
      <c r="I2541" t="s">
        <v>53</v>
      </c>
      <c r="J2541" t="s">
        <v>54</v>
      </c>
      <c r="K2541">
        <v>3</v>
      </c>
      <c r="L2541" t="s">
        <v>55</v>
      </c>
      <c r="M2541" t="s">
        <v>56</v>
      </c>
      <c r="N2541" t="s">
        <v>57</v>
      </c>
      <c r="O2541" s="21" t="s">
        <v>58</v>
      </c>
      <c r="P2541" s="21" t="s">
        <v>64</v>
      </c>
      <c r="Q2541" s="20" t="s">
        <v>410</v>
      </c>
      <c r="R2541" s="21" t="s">
        <v>411</v>
      </c>
      <c r="S2541" s="35">
        <v>1</v>
      </c>
      <c r="T2541" s="22">
        <v>1</v>
      </c>
      <c r="U2541" s="20" t="s">
        <v>62</v>
      </c>
      <c r="V2541" s="20">
        <v>45748</v>
      </c>
      <c r="W2541" s="21">
        <v>4</v>
      </c>
      <c r="X2541" s="20">
        <v>45758</v>
      </c>
      <c r="Y2541" s="20">
        <v>45754</v>
      </c>
      <c r="Z2541" s="48">
        <v>4</v>
      </c>
      <c r="AA2541">
        <v>2025</v>
      </c>
      <c r="AB2541" s="45">
        <v>46660</v>
      </c>
      <c r="AC2541" s="45">
        <v>46660</v>
      </c>
      <c r="AI2541" s="10"/>
      <c r="AK2541" s="10"/>
    </row>
    <row r="2542" spans="1:37">
      <c r="A2542" t="s">
        <v>45</v>
      </c>
      <c r="B2542" t="s">
        <v>46</v>
      </c>
      <c r="C2542" t="s">
        <v>47</v>
      </c>
      <c r="D2542" t="s">
        <v>3055</v>
      </c>
      <c r="E2542" t="s">
        <v>88</v>
      </c>
      <c r="F2542" t="s">
        <v>79</v>
      </c>
      <c r="G2542" t="s">
        <v>51</v>
      </c>
      <c r="H2542" s="20" t="s">
        <v>52</v>
      </c>
      <c r="I2542" t="s">
        <v>53</v>
      </c>
      <c r="J2542" t="s">
        <v>54</v>
      </c>
      <c r="K2542">
        <v>3</v>
      </c>
      <c r="L2542" t="s">
        <v>55</v>
      </c>
      <c r="M2542" t="s">
        <v>77</v>
      </c>
      <c r="N2542" t="s">
        <v>89</v>
      </c>
      <c r="O2542" s="21" t="s">
        <v>58</v>
      </c>
      <c r="P2542" s="21" t="s">
        <v>104</v>
      </c>
      <c r="Q2542" s="20" t="s">
        <v>2377</v>
      </c>
      <c r="R2542" s="21" t="s">
        <v>2378</v>
      </c>
      <c r="S2542" s="35">
        <v>1</v>
      </c>
      <c r="T2542" s="22">
        <v>1</v>
      </c>
      <c r="U2542" s="20" t="s">
        <v>62</v>
      </c>
      <c r="V2542" s="20">
        <v>45748</v>
      </c>
      <c r="W2542" s="21">
        <v>4</v>
      </c>
      <c r="X2542" s="20">
        <v>45757</v>
      </c>
      <c r="Y2542" s="20">
        <v>45754</v>
      </c>
      <c r="Z2542" s="48">
        <v>4</v>
      </c>
      <c r="AA2542">
        <v>2025</v>
      </c>
      <c r="AB2542" s="45">
        <v>49995</v>
      </c>
      <c r="AC2542" s="45">
        <v>49995</v>
      </c>
      <c r="AI2542" s="10"/>
      <c r="AK2542" s="10"/>
    </row>
    <row r="2543" spans="1:37">
      <c r="A2543" t="s">
        <v>45</v>
      </c>
      <c r="B2543" t="s">
        <v>46</v>
      </c>
      <c r="C2543" t="s">
        <v>47</v>
      </c>
      <c r="D2543" t="s">
        <v>3056</v>
      </c>
      <c r="E2543" t="s">
        <v>88</v>
      </c>
      <c r="F2543" t="s">
        <v>79</v>
      </c>
      <c r="G2543" t="s">
        <v>51</v>
      </c>
      <c r="H2543" s="20" t="s">
        <v>52</v>
      </c>
      <c r="I2543" t="s">
        <v>53</v>
      </c>
      <c r="J2543" t="s">
        <v>54</v>
      </c>
      <c r="L2543" t="s">
        <v>55</v>
      </c>
      <c r="M2543" t="s">
        <v>56</v>
      </c>
      <c r="N2543" t="s">
        <v>57</v>
      </c>
      <c r="O2543" s="21" t="s">
        <v>58</v>
      </c>
      <c r="P2543" s="21" t="s">
        <v>64</v>
      </c>
      <c r="Q2543" s="20" t="s">
        <v>720</v>
      </c>
      <c r="R2543" s="21" t="s">
        <v>721</v>
      </c>
      <c r="S2543" s="35">
        <v>1</v>
      </c>
      <c r="T2543" s="22">
        <v>1</v>
      </c>
      <c r="U2543" s="20" t="s">
        <v>62</v>
      </c>
      <c r="V2543" s="20">
        <v>45747</v>
      </c>
      <c r="W2543" s="21">
        <v>3</v>
      </c>
      <c r="X2543" s="20">
        <v>45758</v>
      </c>
      <c r="Y2543" s="20">
        <v>45754</v>
      </c>
      <c r="Z2543" s="48">
        <v>4</v>
      </c>
      <c r="AA2543">
        <v>2025</v>
      </c>
      <c r="AB2543" s="45">
        <v>56663</v>
      </c>
      <c r="AC2543" s="45">
        <v>56663</v>
      </c>
      <c r="AI2543" s="10"/>
      <c r="AK2543" s="10"/>
    </row>
    <row r="2544" spans="1:37">
      <c r="A2544" t="s">
        <v>45</v>
      </c>
      <c r="B2544" t="s">
        <v>46</v>
      </c>
      <c r="C2544" t="s">
        <v>47</v>
      </c>
      <c r="D2544" t="s">
        <v>3057</v>
      </c>
      <c r="E2544" t="s">
        <v>88</v>
      </c>
      <c r="F2544" t="s">
        <v>79</v>
      </c>
      <c r="G2544" t="s">
        <v>51</v>
      </c>
      <c r="H2544" s="20" t="s">
        <v>52</v>
      </c>
      <c r="I2544" t="s">
        <v>53</v>
      </c>
      <c r="J2544" t="s">
        <v>54</v>
      </c>
      <c r="L2544" t="s">
        <v>55</v>
      </c>
      <c r="M2544" t="s">
        <v>77</v>
      </c>
      <c r="N2544" t="s">
        <v>89</v>
      </c>
      <c r="O2544" s="21" t="s">
        <v>58</v>
      </c>
      <c r="P2544" s="21" t="s">
        <v>90</v>
      </c>
      <c r="Q2544" s="20" t="s">
        <v>1071</v>
      </c>
      <c r="R2544" s="21" t="s">
        <v>1072</v>
      </c>
      <c r="S2544" s="35">
        <v>1</v>
      </c>
      <c r="T2544" s="22">
        <v>1</v>
      </c>
      <c r="U2544" s="20" t="s">
        <v>62</v>
      </c>
      <c r="V2544" s="20">
        <v>45747</v>
      </c>
      <c r="W2544" s="21">
        <v>3</v>
      </c>
      <c r="X2544" s="20">
        <v>45758</v>
      </c>
      <c r="Y2544" s="20">
        <v>45754</v>
      </c>
      <c r="Z2544" s="48">
        <v>4</v>
      </c>
      <c r="AA2544">
        <v>2025</v>
      </c>
      <c r="AB2544" s="45">
        <v>126656</v>
      </c>
      <c r="AC2544" s="45">
        <v>126656</v>
      </c>
      <c r="AI2544" s="10"/>
      <c r="AK2544" s="10"/>
    </row>
    <row r="2545" spans="1:37">
      <c r="A2545" t="s">
        <v>45</v>
      </c>
      <c r="B2545" t="s">
        <v>46</v>
      </c>
      <c r="C2545" t="s">
        <v>47</v>
      </c>
      <c r="D2545" t="s">
        <v>3058</v>
      </c>
      <c r="E2545" t="s">
        <v>88</v>
      </c>
      <c r="F2545" t="s">
        <v>79</v>
      </c>
      <c r="G2545" t="s">
        <v>51</v>
      </c>
      <c r="H2545" s="20" t="s">
        <v>52</v>
      </c>
      <c r="I2545" t="s">
        <v>53</v>
      </c>
      <c r="J2545" t="s">
        <v>54</v>
      </c>
      <c r="L2545" t="s">
        <v>55</v>
      </c>
      <c r="M2545" t="s">
        <v>77</v>
      </c>
      <c r="N2545" t="s">
        <v>89</v>
      </c>
      <c r="O2545" s="21" t="s">
        <v>58</v>
      </c>
      <c r="P2545" s="21" t="s">
        <v>126</v>
      </c>
      <c r="Q2545" s="20" t="s">
        <v>1044</v>
      </c>
      <c r="R2545" s="21" t="s">
        <v>1045</v>
      </c>
      <c r="S2545" s="35">
        <v>1</v>
      </c>
      <c r="T2545" s="22">
        <v>1</v>
      </c>
      <c r="U2545" s="20" t="s">
        <v>62</v>
      </c>
      <c r="V2545" s="20">
        <v>45747</v>
      </c>
      <c r="W2545" s="21">
        <v>3</v>
      </c>
      <c r="X2545" s="20">
        <v>45758</v>
      </c>
      <c r="Y2545" s="20">
        <v>45754</v>
      </c>
      <c r="Z2545" s="48">
        <v>4</v>
      </c>
      <c r="AA2545">
        <v>2025</v>
      </c>
      <c r="AB2545" s="45">
        <v>63325</v>
      </c>
      <c r="AC2545" s="45">
        <v>63325</v>
      </c>
      <c r="AI2545" s="10"/>
      <c r="AK2545" s="10"/>
    </row>
    <row r="2546" spans="1:37">
      <c r="A2546" t="s">
        <v>45</v>
      </c>
      <c r="B2546" t="s">
        <v>46</v>
      </c>
      <c r="C2546" t="s">
        <v>47</v>
      </c>
      <c r="D2546" t="s">
        <v>3059</v>
      </c>
      <c r="E2546" t="s">
        <v>49</v>
      </c>
      <c r="F2546" t="s">
        <v>50</v>
      </c>
      <c r="G2546" t="s">
        <v>51</v>
      </c>
      <c r="H2546" s="20" t="s">
        <v>52</v>
      </c>
      <c r="I2546" t="s">
        <v>53</v>
      </c>
      <c r="J2546" t="s">
        <v>54</v>
      </c>
      <c r="K2546">
        <v>1</v>
      </c>
      <c r="L2546" t="s">
        <v>55</v>
      </c>
      <c r="M2546" t="s">
        <v>56</v>
      </c>
      <c r="N2546" t="s">
        <v>57</v>
      </c>
      <c r="O2546" s="21" t="s">
        <v>58</v>
      </c>
      <c r="P2546" s="21" t="s">
        <v>59</v>
      </c>
      <c r="Q2546" s="20" t="s">
        <v>60</v>
      </c>
      <c r="R2546" s="21" t="s">
        <v>61</v>
      </c>
      <c r="S2546" s="35">
        <v>3</v>
      </c>
      <c r="T2546" s="22">
        <v>0</v>
      </c>
      <c r="U2546" s="20" t="s">
        <v>62</v>
      </c>
      <c r="V2546" s="20">
        <v>45761</v>
      </c>
      <c r="W2546" s="21">
        <v>4</v>
      </c>
      <c r="X2546" s="20">
        <v>45772</v>
      </c>
      <c r="Z2546" s="48">
        <v>4</v>
      </c>
      <c r="AA2546">
        <v>2025</v>
      </c>
      <c r="AB2546" s="45">
        <v>0</v>
      </c>
      <c r="AC2546" s="45">
        <v>0</v>
      </c>
      <c r="AI2546" s="10"/>
      <c r="AK2546" s="10"/>
    </row>
    <row r="2547" spans="1:37">
      <c r="A2547" t="s">
        <v>45</v>
      </c>
      <c r="B2547" t="s">
        <v>46</v>
      </c>
      <c r="C2547" t="s">
        <v>47</v>
      </c>
      <c r="D2547" t="s">
        <v>3060</v>
      </c>
      <c r="E2547" t="s">
        <v>88</v>
      </c>
      <c r="F2547" t="s">
        <v>79</v>
      </c>
      <c r="G2547" t="s">
        <v>51</v>
      </c>
      <c r="H2547" s="20" t="s">
        <v>52</v>
      </c>
      <c r="I2547" t="s">
        <v>53</v>
      </c>
      <c r="J2547" t="s">
        <v>54</v>
      </c>
      <c r="K2547">
        <v>3</v>
      </c>
      <c r="L2547" t="s">
        <v>55</v>
      </c>
      <c r="M2547" t="s">
        <v>77</v>
      </c>
      <c r="N2547" t="s">
        <v>89</v>
      </c>
      <c r="O2547" s="21" t="s">
        <v>58</v>
      </c>
      <c r="P2547" s="21" t="s">
        <v>366</v>
      </c>
      <c r="Q2547" s="20" t="s">
        <v>2386</v>
      </c>
      <c r="R2547" s="21" t="s">
        <v>2387</v>
      </c>
      <c r="S2547" s="35">
        <v>1</v>
      </c>
      <c r="T2547" s="22">
        <v>1</v>
      </c>
      <c r="U2547" s="20" t="s">
        <v>62</v>
      </c>
      <c r="V2547" s="20">
        <v>45748</v>
      </c>
      <c r="W2547" s="21">
        <v>4</v>
      </c>
      <c r="X2547" s="20">
        <v>45757</v>
      </c>
      <c r="Y2547" s="20">
        <v>45754</v>
      </c>
      <c r="Z2547" s="48">
        <v>4</v>
      </c>
      <c r="AA2547">
        <v>2025</v>
      </c>
      <c r="AB2547" s="45">
        <v>43327</v>
      </c>
      <c r="AC2547" s="45">
        <v>43327</v>
      </c>
      <c r="AI2547" s="10"/>
      <c r="AK2547" s="10"/>
    </row>
    <row r="2548" spans="1:37">
      <c r="A2548" t="s">
        <v>45</v>
      </c>
      <c r="B2548" t="s">
        <v>46</v>
      </c>
      <c r="C2548" t="s">
        <v>47</v>
      </c>
      <c r="D2548" t="s">
        <v>3059</v>
      </c>
      <c r="E2548" t="s">
        <v>49</v>
      </c>
      <c r="F2548" t="s">
        <v>1114</v>
      </c>
      <c r="G2548" t="s">
        <v>51</v>
      </c>
      <c r="H2548" s="20" t="s">
        <v>52</v>
      </c>
      <c r="I2548" t="s">
        <v>53</v>
      </c>
      <c r="J2548" t="s">
        <v>54</v>
      </c>
      <c r="K2548">
        <v>1</v>
      </c>
      <c r="L2548" t="s">
        <v>55</v>
      </c>
      <c r="M2548" t="s">
        <v>56</v>
      </c>
      <c r="N2548" t="s">
        <v>57</v>
      </c>
      <c r="O2548" s="21" t="s">
        <v>58</v>
      </c>
      <c r="P2548" s="21" t="s">
        <v>59</v>
      </c>
      <c r="Q2548" s="20" t="s">
        <v>60</v>
      </c>
      <c r="R2548" s="21" t="s">
        <v>61</v>
      </c>
      <c r="S2548" s="35">
        <v>3</v>
      </c>
      <c r="T2548" s="22">
        <v>0</v>
      </c>
      <c r="U2548" s="20" t="s">
        <v>62</v>
      </c>
      <c r="V2548" s="20">
        <v>45761</v>
      </c>
      <c r="W2548" s="21">
        <v>4</v>
      </c>
      <c r="X2548" s="20">
        <v>45772</v>
      </c>
      <c r="Z2548" s="48">
        <v>4</v>
      </c>
      <c r="AA2548">
        <v>2025</v>
      </c>
      <c r="AB2548" s="45">
        <v>0</v>
      </c>
      <c r="AC2548" s="45">
        <v>0</v>
      </c>
      <c r="AI2548" s="10"/>
      <c r="AK2548" s="10"/>
    </row>
    <row r="2549" spans="1:37">
      <c r="A2549" t="s">
        <v>45</v>
      </c>
      <c r="B2549" t="s">
        <v>46</v>
      </c>
      <c r="C2549" t="s">
        <v>47</v>
      </c>
      <c r="D2549" t="s">
        <v>3061</v>
      </c>
      <c r="E2549" t="s">
        <v>88</v>
      </c>
      <c r="F2549" t="s">
        <v>79</v>
      </c>
      <c r="G2549" t="s">
        <v>51</v>
      </c>
      <c r="H2549" s="20" t="s">
        <v>52</v>
      </c>
      <c r="I2549" t="s">
        <v>53</v>
      </c>
      <c r="J2549" t="s">
        <v>54</v>
      </c>
      <c r="K2549">
        <v>3</v>
      </c>
      <c r="L2549" t="s">
        <v>55</v>
      </c>
      <c r="M2549" t="s">
        <v>77</v>
      </c>
      <c r="N2549" t="s">
        <v>89</v>
      </c>
      <c r="O2549" s="21" t="s">
        <v>58</v>
      </c>
      <c r="P2549" s="21" t="s">
        <v>97</v>
      </c>
      <c r="Q2549" s="20" t="s">
        <v>290</v>
      </c>
      <c r="R2549" s="21" t="s">
        <v>291</v>
      </c>
      <c r="S2549" s="35">
        <v>1</v>
      </c>
      <c r="T2549" s="22">
        <v>1</v>
      </c>
      <c r="U2549" s="20" t="s">
        <v>62</v>
      </c>
      <c r="V2549" s="20">
        <v>45748</v>
      </c>
      <c r="W2549" s="21">
        <v>4</v>
      </c>
      <c r="X2549" s="20">
        <v>45764</v>
      </c>
      <c r="Y2549" s="20">
        <v>45761</v>
      </c>
      <c r="Z2549" s="48">
        <v>4</v>
      </c>
      <c r="AA2549">
        <v>2025</v>
      </c>
      <c r="AB2549" s="45">
        <v>28661</v>
      </c>
      <c r="AC2549" s="45">
        <v>28661</v>
      </c>
      <c r="AI2549" s="10"/>
      <c r="AK2549" s="10"/>
    </row>
    <row r="2550" spans="1:37">
      <c r="A2550" t="s">
        <v>45</v>
      </c>
      <c r="B2550" t="s">
        <v>46</v>
      </c>
      <c r="C2550" t="s">
        <v>47</v>
      </c>
      <c r="D2550" t="s">
        <v>3062</v>
      </c>
      <c r="E2550" t="s">
        <v>88</v>
      </c>
      <c r="F2550" t="s">
        <v>79</v>
      </c>
      <c r="G2550" t="s">
        <v>51</v>
      </c>
      <c r="H2550" s="20" t="s">
        <v>52</v>
      </c>
      <c r="I2550" t="s">
        <v>53</v>
      </c>
      <c r="J2550" t="s">
        <v>54</v>
      </c>
      <c r="K2550">
        <v>3</v>
      </c>
      <c r="L2550" t="s">
        <v>55</v>
      </c>
      <c r="M2550" t="s">
        <v>56</v>
      </c>
      <c r="N2550" t="s">
        <v>57</v>
      </c>
      <c r="O2550" s="21" t="s">
        <v>58</v>
      </c>
      <c r="P2550" s="21" t="s">
        <v>64</v>
      </c>
      <c r="Q2550" s="20" t="s">
        <v>456</v>
      </c>
      <c r="R2550" s="21" t="s">
        <v>457</v>
      </c>
      <c r="S2550" s="35">
        <v>1</v>
      </c>
      <c r="T2550" s="22">
        <v>1</v>
      </c>
      <c r="U2550" s="20" t="s">
        <v>62</v>
      </c>
      <c r="V2550" s="20">
        <v>45748</v>
      </c>
      <c r="W2550" s="21">
        <v>4</v>
      </c>
      <c r="X2550" s="20">
        <v>45758</v>
      </c>
      <c r="Y2550" s="20">
        <v>45754</v>
      </c>
      <c r="Z2550" s="48">
        <v>4</v>
      </c>
      <c r="AA2550">
        <v>2025</v>
      </c>
      <c r="AB2550" s="45">
        <v>29994</v>
      </c>
      <c r="AC2550" s="45">
        <v>29994</v>
      </c>
      <c r="AI2550" s="10"/>
      <c r="AK2550" s="10"/>
    </row>
    <row r="2551" spans="1:37">
      <c r="A2551" t="s">
        <v>45</v>
      </c>
      <c r="B2551" t="s">
        <v>46</v>
      </c>
      <c r="C2551" t="s">
        <v>47</v>
      </c>
      <c r="D2551" t="s">
        <v>3063</v>
      </c>
      <c r="E2551" t="s">
        <v>88</v>
      </c>
      <c r="F2551" t="s">
        <v>79</v>
      </c>
      <c r="G2551" t="s">
        <v>51</v>
      </c>
      <c r="H2551" s="20" t="s">
        <v>52</v>
      </c>
      <c r="I2551" t="s">
        <v>53</v>
      </c>
      <c r="J2551" t="s">
        <v>54</v>
      </c>
      <c r="K2551">
        <v>3</v>
      </c>
      <c r="L2551" t="s">
        <v>55</v>
      </c>
      <c r="M2551" t="s">
        <v>56</v>
      </c>
      <c r="N2551" t="s">
        <v>57</v>
      </c>
      <c r="O2551" s="21" t="s">
        <v>58</v>
      </c>
      <c r="P2551" s="21" t="s">
        <v>64</v>
      </c>
      <c r="Q2551" s="20" t="s">
        <v>358</v>
      </c>
      <c r="R2551" s="21" t="s">
        <v>359</v>
      </c>
      <c r="S2551" s="35">
        <v>1</v>
      </c>
      <c r="T2551" s="22">
        <v>1</v>
      </c>
      <c r="U2551" s="20" t="s">
        <v>62</v>
      </c>
      <c r="V2551" s="20">
        <v>45748</v>
      </c>
      <c r="W2551" s="21">
        <v>4</v>
      </c>
      <c r="X2551" s="20">
        <v>45758</v>
      </c>
      <c r="Y2551" s="20">
        <v>45754</v>
      </c>
      <c r="Z2551" s="48">
        <v>4</v>
      </c>
      <c r="AA2551">
        <v>2025</v>
      </c>
      <c r="AB2551" s="45">
        <v>82135</v>
      </c>
      <c r="AC2551" s="45">
        <v>82135</v>
      </c>
      <c r="AI2551" s="10"/>
      <c r="AK2551" s="10"/>
    </row>
    <row r="2552" spans="1:37">
      <c r="A2552" t="s">
        <v>45</v>
      </c>
      <c r="B2552" t="s">
        <v>46</v>
      </c>
      <c r="C2552" t="s">
        <v>47</v>
      </c>
      <c r="D2552" t="s">
        <v>3064</v>
      </c>
      <c r="E2552" t="s">
        <v>88</v>
      </c>
      <c r="F2552" t="s">
        <v>79</v>
      </c>
      <c r="G2552" t="s">
        <v>51</v>
      </c>
      <c r="H2552" s="20" t="s">
        <v>52</v>
      </c>
      <c r="I2552" t="s">
        <v>53</v>
      </c>
      <c r="J2552" t="s">
        <v>54</v>
      </c>
      <c r="K2552">
        <v>3</v>
      </c>
      <c r="L2552" t="s">
        <v>55</v>
      </c>
      <c r="M2552" t="s">
        <v>77</v>
      </c>
      <c r="N2552" t="s">
        <v>89</v>
      </c>
      <c r="O2552" s="21" t="s">
        <v>58</v>
      </c>
      <c r="P2552" s="21" t="s">
        <v>126</v>
      </c>
      <c r="Q2552" s="20" t="s">
        <v>1746</v>
      </c>
      <c r="R2552" s="21" t="s">
        <v>1747</v>
      </c>
      <c r="S2552" s="35">
        <v>1</v>
      </c>
      <c r="T2552" s="22">
        <v>1</v>
      </c>
      <c r="U2552" s="20" t="s">
        <v>62</v>
      </c>
      <c r="V2552" s="20">
        <v>45748</v>
      </c>
      <c r="W2552" s="21">
        <v>4</v>
      </c>
      <c r="X2552" s="20">
        <v>45757</v>
      </c>
      <c r="Y2552" s="20">
        <v>45754</v>
      </c>
      <c r="Z2552" s="48">
        <v>4</v>
      </c>
      <c r="AA2552">
        <v>2025</v>
      </c>
      <c r="AB2552" s="45">
        <v>19992</v>
      </c>
      <c r="AC2552" s="45">
        <v>19992</v>
      </c>
      <c r="AI2552" s="10"/>
      <c r="AK2552" s="10"/>
    </row>
    <row r="2553" spans="1:37">
      <c r="A2553" t="s">
        <v>45</v>
      </c>
      <c r="B2553" t="s">
        <v>46</v>
      </c>
      <c r="C2553" t="s">
        <v>47</v>
      </c>
      <c r="D2553" t="s">
        <v>3065</v>
      </c>
      <c r="E2553" t="s">
        <v>88</v>
      </c>
      <c r="F2553" t="s">
        <v>79</v>
      </c>
      <c r="G2553" t="s">
        <v>51</v>
      </c>
      <c r="H2553" s="20" t="s">
        <v>52</v>
      </c>
      <c r="I2553" t="s">
        <v>53</v>
      </c>
      <c r="J2553" t="s">
        <v>54</v>
      </c>
      <c r="K2553">
        <v>3</v>
      </c>
      <c r="L2553" t="s">
        <v>55</v>
      </c>
      <c r="M2553" t="s">
        <v>77</v>
      </c>
      <c r="N2553" t="s">
        <v>89</v>
      </c>
      <c r="O2553" s="21" t="s">
        <v>58</v>
      </c>
      <c r="P2553" s="21" t="s">
        <v>90</v>
      </c>
      <c r="Q2553" s="20" t="s">
        <v>1025</v>
      </c>
      <c r="R2553" s="21" t="s">
        <v>1026</v>
      </c>
      <c r="S2553" s="35">
        <v>1</v>
      </c>
      <c r="T2553" s="22">
        <v>1</v>
      </c>
      <c r="U2553" s="20" t="s">
        <v>62</v>
      </c>
      <c r="V2553" s="20">
        <v>45748</v>
      </c>
      <c r="W2553" s="21">
        <v>4</v>
      </c>
      <c r="X2553" s="20">
        <v>45757</v>
      </c>
      <c r="Y2553" s="20">
        <v>45754</v>
      </c>
      <c r="Z2553" s="48">
        <v>4</v>
      </c>
      <c r="AA2553">
        <v>2025</v>
      </c>
      <c r="AB2553" s="45">
        <v>107134</v>
      </c>
      <c r="AC2553" s="45">
        <v>107134</v>
      </c>
      <c r="AI2553" s="10"/>
      <c r="AK2553" s="10"/>
    </row>
    <row r="2554" spans="1:37">
      <c r="A2554" t="s">
        <v>45</v>
      </c>
      <c r="B2554" t="s">
        <v>46</v>
      </c>
      <c r="C2554" t="s">
        <v>47</v>
      </c>
      <c r="D2554" t="s">
        <v>3066</v>
      </c>
      <c r="E2554" t="s">
        <v>88</v>
      </c>
      <c r="F2554" t="s">
        <v>79</v>
      </c>
      <c r="G2554" t="s">
        <v>51</v>
      </c>
      <c r="H2554" s="20" t="s">
        <v>52</v>
      </c>
      <c r="I2554" t="s">
        <v>53</v>
      </c>
      <c r="J2554" t="s">
        <v>54</v>
      </c>
      <c r="K2554">
        <v>3</v>
      </c>
      <c r="L2554" t="s">
        <v>55</v>
      </c>
      <c r="M2554" t="s">
        <v>77</v>
      </c>
      <c r="N2554" t="s">
        <v>89</v>
      </c>
      <c r="O2554" s="21" t="s">
        <v>58</v>
      </c>
      <c r="P2554" s="21" t="s">
        <v>119</v>
      </c>
      <c r="Q2554" s="20" t="s">
        <v>120</v>
      </c>
      <c r="R2554" s="21" t="s">
        <v>121</v>
      </c>
      <c r="S2554" s="35">
        <v>1</v>
      </c>
      <c r="T2554" s="22">
        <v>1</v>
      </c>
      <c r="U2554" s="20" t="s">
        <v>62</v>
      </c>
      <c r="V2554" s="20">
        <v>45748</v>
      </c>
      <c r="W2554" s="21">
        <v>4</v>
      </c>
      <c r="X2554" s="20">
        <v>45757</v>
      </c>
      <c r="Y2554" s="20">
        <v>45754</v>
      </c>
      <c r="Z2554" s="48">
        <v>4</v>
      </c>
      <c r="AA2554">
        <v>2025</v>
      </c>
      <c r="AB2554" s="45">
        <v>89278</v>
      </c>
      <c r="AC2554" s="45">
        <v>89278</v>
      </c>
      <c r="AI2554" s="10"/>
      <c r="AK2554" s="10"/>
    </row>
    <row r="2555" spans="1:37">
      <c r="A2555" t="s">
        <v>45</v>
      </c>
      <c r="B2555" t="s">
        <v>46</v>
      </c>
      <c r="C2555" t="s">
        <v>47</v>
      </c>
      <c r="D2555" t="s">
        <v>3067</v>
      </c>
      <c r="E2555" t="s">
        <v>88</v>
      </c>
      <c r="F2555" t="s">
        <v>79</v>
      </c>
      <c r="G2555" t="s">
        <v>51</v>
      </c>
      <c r="H2555" s="20" t="s">
        <v>52</v>
      </c>
      <c r="I2555" t="s">
        <v>53</v>
      </c>
      <c r="J2555" t="s">
        <v>54</v>
      </c>
      <c r="K2555">
        <v>3</v>
      </c>
      <c r="L2555" t="s">
        <v>55</v>
      </c>
      <c r="M2555" t="s">
        <v>56</v>
      </c>
      <c r="N2555" t="s">
        <v>57</v>
      </c>
      <c r="O2555" s="21" t="s">
        <v>58</v>
      </c>
      <c r="P2555" s="21" t="s">
        <v>64</v>
      </c>
      <c r="Q2555" s="20" t="s">
        <v>505</v>
      </c>
      <c r="R2555" s="21" t="s">
        <v>506</v>
      </c>
      <c r="S2555" s="35">
        <v>1</v>
      </c>
      <c r="T2555" s="22">
        <v>1</v>
      </c>
      <c r="U2555" s="20" t="s">
        <v>62</v>
      </c>
      <c r="V2555" s="20">
        <v>45748</v>
      </c>
      <c r="W2555" s="21">
        <v>4</v>
      </c>
      <c r="X2555" s="20">
        <v>45757</v>
      </c>
      <c r="Y2555" s="20">
        <v>45754</v>
      </c>
      <c r="Z2555" s="48">
        <v>4</v>
      </c>
      <c r="AA2555">
        <v>2025</v>
      </c>
      <c r="AB2555" s="45">
        <v>25327</v>
      </c>
      <c r="AC2555" s="45">
        <v>25327</v>
      </c>
      <c r="AI2555" s="10"/>
      <c r="AK2555" s="10"/>
    </row>
    <row r="2556" spans="1:37">
      <c r="A2556" t="s">
        <v>45</v>
      </c>
      <c r="B2556" t="s">
        <v>46</v>
      </c>
      <c r="C2556" t="s">
        <v>47</v>
      </c>
      <c r="D2556" t="s">
        <v>3068</v>
      </c>
      <c r="E2556" t="s">
        <v>88</v>
      </c>
      <c r="F2556" t="s">
        <v>79</v>
      </c>
      <c r="G2556" t="s">
        <v>51</v>
      </c>
      <c r="H2556" s="20" t="s">
        <v>52</v>
      </c>
      <c r="I2556" t="s">
        <v>53</v>
      </c>
      <c r="J2556" t="s">
        <v>54</v>
      </c>
      <c r="K2556">
        <v>3</v>
      </c>
      <c r="L2556" t="s">
        <v>55</v>
      </c>
      <c r="M2556" t="s">
        <v>56</v>
      </c>
      <c r="N2556" t="s">
        <v>57</v>
      </c>
      <c r="O2556" s="21" t="s">
        <v>58</v>
      </c>
      <c r="P2556" s="21" t="s">
        <v>64</v>
      </c>
      <c r="Q2556" s="20" t="s">
        <v>436</v>
      </c>
      <c r="R2556" s="21" t="s">
        <v>437</v>
      </c>
      <c r="S2556" s="35">
        <v>1</v>
      </c>
      <c r="T2556" s="22">
        <v>1</v>
      </c>
      <c r="U2556" s="20" t="s">
        <v>62</v>
      </c>
      <c r="V2556" s="20">
        <v>45748</v>
      </c>
      <c r="W2556" s="21">
        <v>4</v>
      </c>
      <c r="X2556" s="20">
        <v>45757</v>
      </c>
      <c r="Y2556" s="20">
        <v>45754</v>
      </c>
      <c r="Z2556" s="48">
        <v>4</v>
      </c>
      <c r="AA2556">
        <v>2025</v>
      </c>
      <c r="AB2556" s="45">
        <v>48659</v>
      </c>
      <c r="AC2556" s="45">
        <v>48659</v>
      </c>
      <c r="AI2556" s="10"/>
      <c r="AK2556" s="10"/>
    </row>
    <row r="2557" spans="1:37">
      <c r="A2557" t="s">
        <v>45</v>
      </c>
      <c r="B2557" t="s">
        <v>46</v>
      </c>
      <c r="C2557" t="s">
        <v>47</v>
      </c>
      <c r="D2557" t="s">
        <v>3069</v>
      </c>
      <c r="E2557" t="s">
        <v>88</v>
      </c>
      <c r="F2557" t="s">
        <v>79</v>
      </c>
      <c r="G2557" t="s">
        <v>51</v>
      </c>
      <c r="H2557" s="20" t="s">
        <v>52</v>
      </c>
      <c r="I2557" t="s">
        <v>53</v>
      </c>
      <c r="J2557" t="s">
        <v>54</v>
      </c>
      <c r="K2557">
        <v>3</v>
      </c>
      <c r="L2557" t="s">
        <v>55</v>
      </c>
      <c r="M2557" t="s">
        <v>56</v>
      </c>
      <c r="N2557" t="s">
        <v>57</v>
      </c>
      <c r="O2557" s="21" t="s">
        <v>58</v>
      </c>
      <c r="P2557" s="21" t="s">
        <v>64</v>
      </c>
      <c r="Q2557" s="20" t="s">
        <v>481</v>
      </c>
      <c r="R2557" s="21" t="s">
        <v>482</v>
      </c>
      <c r="S2557" s="35">
        <v>1</v>
      </c>
      <c r="T2557" s="22">
        <v>1</v>
      </c>
      <c r="U2557" s="20" t="s">
        <v>62</v>
      </c>
      <c r="V2557" s="20">
        <v>45748</v>
      </c>
      <c r="W2557" s="21">
        <v>4</v>
      </c>
      <c r="X2557" s="20">
        <v>45758</v>
      </c>
      <c r="Y2557" s="20">
        <v>45756</v>
      </c>
      <c r="Z2557" s="48">
        <v>4</v>
      </c>
      <c r="AA2557">
        <v>2025</v>
      </c>
      <c r="AB2557" s="45">
        <v>71421</v>
      </c>
      <c r="AC2557" s="45">
        <v>71421</v>
      </c>
      <c r="AI2557" s="10"/>
      <c r="AK2557" s="10"/>
    </row>
    <row r="2558" spans="1:37">
      <c r="A2558" t="s">
        <v>45</v>
      </c>
      <c r="B2558" t="s">
        <v>46</v>
      </c>
      <c r="C2558" t="s">
        <v>47</v>
      </c>
      <c r="D2558" t="s">
        <v>3070</v>
      </c>
      <c r="E2558" t="s">
        <v>88</v>
      </c>
      <c r="F2558" t="s">
        <v>79</v>
      </c>
      <c r="G2558" t="s">
        <v>51</v>
      </c>
      <c r="H2558" s="20" t="s">
        <v>52</v>
      </c>
      <c r="I2558" t="s">
        <v>53</v>
      </c>
      <c r="J2558" t="s">
        <v>54</v>
      </c>
      <c r="K2558">
        <v>3</v>
      </c>
      <c r="L2558" t="s">
        <v>55</v>
      </c>
      <c r="M2558" t="s">
        <v>56</v>
      </c>
      <c r="N2558" t="s">
        <v>57</v>
      </c>
      <c r="O2558" s="21" t="s">
        <v>58</v>
      </c>
      <c r="P2558" s="21" t="s">
        <v>64</v>
      </c>
      <c r="Q2558" s="20" t="s">
        <v>224</v>
      </c>
      <c r="R2558" s="21" t="s">
        <v>225</v>
      </c>
      <c r="S2558" s="35">
        <v>1</v>
      </c>
      <c r="T2558" s="22">
        <v>1</v>
      </c>
      <c r="U2558" s="20" t="s">
        <v>62</v>
      </c>
      <c r="V2558" s="20">
        <v>45748</v>
      </c>
      <c r="W2558" s="21">
        <v>4</v>
      </c>
      <c r="X2558" s="20">
        <v>45758</v>
      </c>
      <c r="Y2558" s="20">
        <v>45754</v>
      </c>
      <c r="Z2558" s="48">
        <v>4</v>
      </c>
      <c r="AA2558">
        <v>2025</v>
      </c>
      <c r="AB2558" s="45">
        <v>117849</v>
      </c>
      <c r="AC2558" s="45">
        <v>117849</v>
      </c>
      <c r="AI2558" s="10"/>
      <c r="AK2558" s="10"/>
    </row>
    <row r="2559" spans="1:37">
      <c r="A2559" t="s">
        <v>45</v>
      </c>
      <c r="B2559" t="s">
        <v>46</v>
      </c>
      <c r="C2559" t="s">
        <v>47</v>
      </c>
      <c r="D2559" t="s">
        <v>3071</v>
      </c>
      <c r="E2559" t="s">
        <v>88</v>
      </c>
      <c r="F2559" t="s">
        <v>79</v>
      </c>
      <c r="G2559" t="s">
        <v>51</v>
      </c>
      <c r="H2559" s="20" t="s">
        <v>52</v>
      </c>
      <c r="I2559" t="s">
        <v>53</v>
      </c>
      <c r="J2559" t="s">
        <v>54</v>
      </c>
      <c r="K2559">
        <v>3</v>
      </c>
      <c r="L2559" t="s">
        <v>55</v>
      </c>
      <c r="M2559" t="s">
        <v>77</v>
      </c>
      <c r="N2559" t="s">
        <v>89</v>
      </c>
      <c r="O2559" s="21" t="s">
        <v>58</v>
      </c>
      <c r="P2559" s="21" t="s">
        <v>90</v>
      </c>
      <c r="Q2559" s="20" t="s">
        <v>163</v>
      </c>
      <c r="R2559" s="21" t="s">
        <v>164</v>
      </c>
      <c r="S2559" s="35">
        <v>1</v>
      </c>
      <c r="T2559" s="22">
        <v>1</v>
      </c>
      <c r="U2559" s="20" t="s">
        <v>62</v>
      </c>
      <c r="V2559" s="20">
        <v>45749</v>
      </c>
      <c r="W2559" s="21">
        <v>4</v>
      </c>
      <c r="X2559" s="20">
        <v>45757</v>
      </c>
      <c r="Y2559" s="20">
        <v>45754</v>
      </c>
      <c r="Z2559" s="48">
        <v>4</v>
      </c>
      <c r="AA2559">
        <v>2025</v>
      </c>
      <c r="AB2559" s="45">
        <v>40620</v>
      </c>
      <c r="AC2559" s="45">
        <v>40620</v>
      </c>
      <c r="AI2559" s="10"/>
      <c r="AK2559" s="10"/>
    </row>
    <row r="2560" spans="1:37">
      <c r="A2560" t="s">
        <v>45</v>
      </c>
      <c r="B2560" t="s">
        <v>46</v>
      </c>
      <c r="C2560" t="s">
        <v>47</v>
      </c>
      <c r="D2560" t="s">
        <v>3072</v>
      </c>
      <c r="E2560" t="s">
        <v>88</v>
      </c>
      <c r="F2560" t="s">
        <v>79</v>
      </c>
      <c r="G2560" t="s">
        <v>51</v>
      </c>
      <c r="H2560" s="20" t="s">
        <v>52</v>
      </c>
      <c r="I2560" t="s">
        <v>53</v>
      </c>
      <c r="J2560" t="s">
        <v>54</v>
      </c>
      <c r="K2560">
        <v>3</v>
      </c>
      <c r="L2560" t="s">
        <v>55</v>
      </c>
      <c r="M2560" t="s">
        <v>56</v>
      </c>
      <c r="N2560" t="s">
        <v>57</v>
      </c>
      <c r="O2560" s="21" t="s">
        <v>58</v>
      </c>
      <c r="P2560" s="21" t="s">
        <v>64</v>
      </c>
      <c r="Q2560" s="20" t="s">
        <v>410</v>
      </c>
      <c r="R2560" s="21" t="s">
        <v>411</v>
      </c>
      <c r="S2560" s="35">
        <v>1</v>
      </c>
      <c r="T2560" s="22">
        <v>1</v>
      </c>
      <c r="U2560" s="20" t="s">
        <v>62</v>
      </c>
      <c r="V2560" s="20">
        <v>45749</v>
      </c>
      <c r="W2560" s="21">
        <v>4</v>
      </c>
      <c r="X2560" s="20">
        <v>45758</v>
      </c>
      <c r="Y2560" s="20">
        <v>45754</v>
      </c>
      <c r="Z2560" s="48">
        <v>4</v>
      </c>
      <c r="AA2560">
        <v>2025</v>
      </c>
      <c r="AB2560" s="45">
        <v>46660</v>
      </c>
      <c r="AC2560" s="45">
        <v>46660</v>
      </c>
      <c r="AI2560" s="10"/>
      <c r="AK2560" s="10"/>
    </row>
    <row r="2561" spans="1:37">
      <c r="A2561" t="s">
        <v>45</v>
      </c>
      <c r="B2561" t="s">
        <v>46</v>
      </c>
      <c r="C2561" t="s">
        <v>47</v>
      </c>
      <c r="D2561" t="s">
        <v>3073</v>
      </c>
      <c r="E2561" t="s">
        <v>88</v>
      </c>
      <c r="F2561" t="s">
        <v>79</v>
      </c>
      <c r="G2561" t="s">
        <v>51</v>
      </c>
      <c r="H2561" s="20" t="s">
        <v>52</v>
      </c>
      <c r="I2561" t="s">
        <v>53</v>
      </c>
      <c r="J2561" t="s">
        <v>54</v>
      </c>
      <c r="K2561">
        <v>3</v>
      </c>
      <c r="L2561" t="s">
        <v>55</v>
      </c>
      <c r="M2561" t="s">
        <v>56</v>
      </c>
      <c r="N2561" t="s">
        <v>57</v>
      </c>
      <c r="O2561" s="21" t="s">
        <v>58</v>
      </c>
      <c r="P2561" s="21" t="s">
        <v>64</v>
      </c>
      <c r="Q2561" s="20" t="s">
        <v>358</v>
      </c>
      <c r="R2561" s="21" t="s">
        <v>359</v>
      </c>
      <c r="S2561" s="35">
        <v>1</v>
      </c>
      <c r="T2561" s="22">
        <v>1</v>
      </c>
      <c r="U2561" s="20" t="s">
        <v>62</v>
      </c>
      <c r="V2561" s="20">
        <v>45749</v>
      </c>
      <c r="W2561" s="21">
        <v>4</v>
      </c>
      <c r="X2561" s="20">
        <v>45758</v>
      </c>
      <c r="Y2561" s="20">
        <v>45754</v>
      </c>
      <c r="Z2561" s="48">
        <v>4</v>
      </c>
      <c r="AA2561">
        <v>2025</v>
      </c>
      <c r="AB2561" s="45">
        <v>82135</v>
      </c>
      <c r="AC2561" s="45">
        <v>82135</v>
      </c>
      <c r="AI2561" s="10"/>
      <c r="AK2561" s="10"/>
    </row>
    <row r="2562" spans="1:37">
      <c r="A2562" t="s">
        <v>45</v>
      </c>
      <c r="B2562" t="s">
        <v>46</v>
      </c>
      <c r="C2562" t="s">
        <v>47</v>
      </c>
      <c r="D2562" t="s">
        <v>3074</v>
      </c>
      <c r="E2562" t="s">
        <v>88</v>
      </c>
      <c r="F2562" t="s">
        <v>79</v>
      </c>
      <c r="G2562" t="s">
        <v>51</v>
      </c>
      <c r="H2562" s="20" t="s">
        <v>52</v>
      </c>
      <c r="I2562" t="s">
        <v>53</v>
      </c>
      <c r="J2562" t="s">
        <v>54</v>
      </c>
      <c r="K2562">
        <v>3</v>
      </c>
      <c r="L2562" t="s">
        <v>55</v>
      </c>
      <c r="M2562" t="s">
        <v>77</v>
      </c>
      <c r="N2562" t="s">
        <v>89</v>
      </c>
      <c r="O2562" s="21" t="s">
        <v>58</v>
      </c>
      <c r="P2562" s="21" t="s">
        <v>119</v>
      </c>
      <c r="Q2562" s="20" t="s">
        <v>264</v>
      </c>
      <c r="R2562" s="21" t="s">
        <v>265</v>
      </c>
      <c r="S2562" s="35">
        <v>1</v>
      </c>
      <c r="T2562" s="22">
        <v>1</v>
      </c>
      <c r="U2562" s="20" t="s">
        <v>62</v>
      </c>
      <c r="V2562" s="20">
        <v>45748</v>
      </c>
      <c r="W2562" s="21">
        <v>4</v>
      </c>
      <c r="X2562" s="20">
        <v>45757</v>
      </c>
      <c r="Y2562" s="20">
        <v>45754</v>
      </c>
      <c r="Z2562" s="48">
        <v>4</v>
      </c>
      <c r="AA2562">
        <v>2025</v>
      </c>
      <c r="AB2562" s="45">
        <v>67848</v>
      </c>
      <c r="AC2562" s="45">
        <v>67848</v>
      </c>
      <c r="AI2562" s="10"/>
      <c r="AK2562" s="10"/>
    </row>
    <row r="2563" spans="1:37">
      <c r="A2563" t="s">
        <v>45</v>
      </c>
      <c r="B2563" t="s">
        <v>46</v>
      </c>
      <c r="C2563" t="s">
        <v>47</v>
      </c>
      <c r="D2563" t="s">
        <v>3075</v>
      </c>
      <c r="E2563" t="s">
        <v>88</v>
      </c>
      <c r="F2563" t="s">
        <v>79</v>
      </c>
      <c r="G2563" t="s">
        <v>51</v>
      </c>
      <c r="H2563" s="20" t="s">
        <v>52</v>
      </c>
      <c r="I2563" t="s">
        <v>53</v>
      </c>
      <c r="J2563" t="s">
        <v>54</v>
      </c>
      <c r="K2563">
        <v>3</v>
      </c>
      <c r="L2563" t="s">
        <v>55</v>
      </c>
      <c r="M2563" t="s">
        <v>56</v>
      </c>
      <c r="N2563" t="s">
        <v>57</v>
      </c>
      <c r="O2563" s="21" t="s">
        <v>58</v>
      </c>
      <c r="P2563" s="21" t="s">
        <v>133</v>
      </c>
      <c r="Q2563" s="20" t="s">
        <v>169</v>
      </c>
      <c r="R2563" s="21" t="s">
        <v>170</v>
      </c>
      <c r="S2563" s="35">
        <v>1</v>
      </c>
      <c r="T2563" s="22">
        <v>1</v>
      </c>
      <c r="U2563" s="20" t="s">
        <v>62</v>
      </c>
      <c r="V2563" s="20">
        <v>45748</v>
      </c>
      <c r="W2563" s="21">
        <v>4</v>
      </c>
      <c r="X2563" s="20">
        <v>45757</v>
      </c>
      <c r="Y2563" s="20">
        <v>45754</v>
      </c>
      <c r="Z2563" s="48">
        <v>4</v>
      </c>
      <c r="AA2563">
        <v>2025</v>
      </c>
      <c r="AB2563" s="45">
        <v>41994</v>
      </c>
      <c r="AC2563" s="45">
        <v>41994</v>
      </c>
      <c r="AI2563" s="10"/>
      <c r="AK2563" s="10"/>
    </row>
    <row r="2564" spans="1:37">
      <c r="A2564" t="s">
        <v>45</v>
      </c>
      <c r="B2564" t="s">
        <v>46</v>
      </c>
      <c r="C2564" t="s">
        <v>47</v>
      </c>
      <c r="D2564" t="s">
        <v>3076</v>
      </c>
      <c r="E2564" t="s">
        <v>88</v>
      </c>
      <c r="F2564" t="s">
        <v>79</v>
      </c>
      <c r="G2564" t="s">
        <v>51</v>
      </c>
      <c r="H2564" s="20" t="s">
        <v>52</v>
      </c>
      <c r="I2564" t="s">
        <v>53</v>
      </c>
      <c r="J2564" t="s">
        <v>54</v>
      </c>
      <c r="K2564">
        <v>3</v>
      </c>
      <c r="L2564" t="s">
        <v>55</v>
      </c>
      <c r="M2564" t="s">
        <v>77</v>
      </c>
      <c r="N2564" t="s">
        <v>89</v>
      </c>
      <c r="O2564" s="21" t="s">
        <v>58</v>
      </c>
      <c r="P2564" s="21" t="s">
        <v>104</v>
      </c>
      <c r="Q2564" s="20" t="s">
        <v>273</v>
      </c>
      <c r="R2564" s="21" t="s">
        <v>274</v>
      </c>
      <c r="S2564" s="35">
        <v>1</v>
      </c>
      <c r="T2564" s="22">
        <v>1</v>
      </c>
      <c r="U2564" s="20" t="s">
        <v>62</v>
      </c>
      <c r="V2564" s="20">
        <v>45748</v>
      </c>
      <c r="W2564" s="21">
        <v>4</v>
      </c>
      <c r="X2564" s="20">
        <v>45757</v>
      </c>
      <c r="Y2564" s="20">
        <v>45754</v>
      </c>
      <c r="Z2564" s="48">
        <v>4</v>
      </c>
      <c r="AA2564">
        <v>2025</v>
      </c>
      <c r="AB2564" s="45">
        <v>79995</v>
      </c>
      <c r="AC2564" s="45">
        <v>79995</v>
      </c>
      <c r="AI2564" s="10"/>
      <c r="AK2564" s="10"/>
    </row>
    <row r="2565" spans="1:37">
      <c r="A2565" t="s">
        <v>45</v>
      </c>
      <c r="B2565" t="s">
        <v>46</v>
      </c>
      <c r="C2565" t="s">
        <v>47</v>
      </c>
      <c r="D2565" t="s">
        <v>3077</v>
      </c>
      <c r="E2565" t="s">
        <v>88</v>
      </c>
      <c r="F2565" t="s">
        <v>79</v>
      </c>
      <c r="G2565" t="s">
        <v>51</v>
      </c>
      <c r="H2565" s="20" t="s">
        <v>52</v>
      </c>
      <c r="I2565" t="s">
        <v>53</v>
      </c>
      <c r="J2565" t="s">
        <v>54</v>
      </c>
      <c r="K2565">
        <v>3</v>
      </c>
      <c r="L2565" t="s">
        <v>55</v>
      </c>
      <c r="M2565" t="s">
        <v>56</v>
      </c>
      <c r="N2565" t="s">
        <v>57</v>
      </c>
      <c r="O2565" s="21" t="s">
        <v>58</v>
      </c>
      <c r="P2565" s="21" t="s">
        <v>64</v>
      </c>
      <c r="Q2565" s="20" t="s">
        <v>1691</v>
      </c>
      <c r="R2565" s="21" t="s">
        <v>1692</v>
      </c>
      <c r="S2565" s="35">
        <v>1</v>
      </c>
      <c r="T2565" s="22">
        <v>1</v>
      </c>
      <c r="U2565" s="20" t="s">
        <v>62</v>
      </c>
      <c r="V2565" s="20">
        <v>45748</v>
      </c>
      <c r="W2565" s="21">
        <v>4</v>
      </c>
      <c r="X2565" s="20">
        <v>45757</v>
      </c>
      <c r="Y2565" s="20">
        <v>45754</v>
      </c>
      <c r="Z2565" s="48">
        <v>4</v>
      </c>
      <c r="AA2565">
        <v>2025</v>
      </c>
      <c r="AB2565" s="45">
        <v>99995</v>
      </c>
      <c r="AC2565" s="45">
        <v>99995</v>
      </c>
      <c r="AI2565" s="10"/>
      <c r="AK2565" s="10"/>
    </row>
    <row r="2566" spans="1:37">
      <c r="A2566" t="s">
        <v>45</v>
      </c>
      <c r="B2566" t="s">
        <v>46</v>
      </c>
      <c r="C2566" t="s">
        <v>47</v>
      </c>
      <c r="D2566" t="s">
        <v>3078</v>
      </c>
      <c r="E2566" t="s">
        <v>88</v>
      </c>
      <c r="F2566" t="s">
        <v>79</v>
      </c>
      <c r="G2566" t="s">
        <v>51</v>
      </c>
      <c r="H2566" s="20" t="s">
        <v>52</v>
      </c>
      <c r="I2566" t="s">
        <v>53</v>
      </c>
      <c r="J2566" t="s">
        <v>54</v>
      </c>
      <c r="K2566">
        <v>3</v>
      </c>
      <c r="L2566" t="s">
        <v>55</v>
      </c>
      <c r="M2566" t="s">
        <v>77</v>
      </c>
      <c r="N2566" t="s">
        <v>89</v>
      </c>
      <c r="O2566" s="21" t="s">
        <v>58</v>
      </c>
      <c r="P2566" s="21" t="s">
        <v>137</v>
      </c>
      <c r="Q2566" s="20" t="s">
        <v>138</v>
      </c>
      <c r="R2566" s="21" t="s">
        <v>139</v>
      </c>
      <c r="S2566" s="35">
        <v>1</v>
      </c>
      <c r="T2566" s="22">
        <v>1</v>
      </c>
      <c r="U2566" s="20" t="s">
        <v>62</v>
      </c>
      <c r="V2566" s="20">
        <v>45748</v>
      </c>
      <c r="W2566" s="21">
        <v>4</v>
      </c>
      <c r="X2566" s="20">
        <v>45758</v>
      </c>
      <c r="Y2566" s="20">
        <v>45754</v>
      </c>
      <c r="Z2566" s="48">
        <v>4</v>
      </c>
      <c r="AA2566">
        <v>2025</v>
      </c>
      <c r="AB2566" s="45">
        <v>135713</v>
      </c>
      <c r="AC2566" s="45">
        <v>135713</v>
      </c>
      <c r="AI2566" s="10"/>
      <c r="AK2566" s="10"/>
    </row>
    <row r="2567" spans="1:37">
      <c r="A2567" t="s">
        <v>45</v>
      </c>
      <c r="B2567" t="s">
        <v>46</v>
      </c>
      <c r="C2567" t="s">
        <v>47</v>
      </c>
      <c r="D2567" t="s">
        <v>3079</v>
      </c>
      <c r="E2567" t="s">
        <v>88</v>
      </c>
      <c r="F2567" t="s">
        <v>79</v>
      </c>
      <c r="G2567" t="s">
        <v>51</v>
      </c>
      <c r="H2567" s="20" t="s">
        <v>52</v>
      </c>
      <c r="I2567" t="s">
        <v>53</v>
      </c>
      <c r="J2567" t="s">
        <v>54</v>
      </c>
      <c r="K2567">
        <v>3</v>
      </c>
      <c r="L2567" t="s">
        <v>55</v>
      </c>
      <c r="M2567" t="s">
        <v>56</v>
      </c>
      <c r="N2567" t="s">
        <v>57</v>
      </c>
      <c r="O2567" s="21" t="s">
        <v>58</v>
      </c>
      <c r="P2567" s="21" t="s">
        <v>64</v>
      </c>
      <c r="Q2567" s="20" t="s">
        <v>358</v>
      </c>
      <c r="R2567" s="21" t="s">
        <v>359</v>
      </c>
      <c r="S2567" s="35">
        <v>1</v>
      </c>
      <c r="T2567" s="22">
        <v>1</v>
      </c>
      <c r="U2567" s="20" t="s">
        <v>62</v>
      </c>
      <c r="V2567" s="20">
        <v>45748</v>
      </c>
      <c r="W2567" s="21">
        <v>4</v>
      </c>
      <c r="X2567" s="20">
        <v>45756</v>
      </c>
      <c r="Y2567" s="20">
        <v>45754</v>
      </c>
      <c r="Z2567" s="48">
        <v>4</v>
      </c>
      <c r="AA2567">
        <v>2025</v>
      </c>
      <c r="AB2567" s="45">
        <v>82135</v>
      </c>
      <c r="AC2567" s="45">
        <v>82135</v>
      </c>
      <c r="AI2567" s="10"/>
      <c r="AK2567" s="10"/>
    </row>
    <row r="2568" spans="1:37">
      <c r="A2568" t="s">
        <v>45</v>
      </c>
      <c r="B2568" t="s">
        <v>46</v>
      </c>
      <c r="C2568" t="s">
        <v>47</v>
      </c>
      <c r="D2568" t="s">
        <v>3080</v>
      </c>
      <c r="E2568" t="s">
        <v>88</v>
      </c>
      <c r="F2568" t="s">
        <v>79</v>
      </c>
      <c r="G2568" t="s">
        <v>51</v>
      </c>
      <c r="H2568" s="20" t="s">
        <v>52</v>
      </c>
      <c r="I2568" t="s">
        <v>53</v>
      </c>
      <c r="J2568" t="s">
        <v>54</v>
      </c>
      <c r="K2568">
        <v>3</v>
      </c>
      <c r="L2568" t="s">
        <v>55</v>
      </c>
      <c r="M2568" t="s">
        <v>56</v>
      </c>
      <c r="N2568" t="s">
        <v>57</v>
      </c>
      <c r="O2568" s="21" t="s">
        <v>58</v>
      </c>
      <c r="P2568" s="21" t="s">
        <v>133</v>
      </c>
      <c r="Q2568" s="20" t="s">
        <v>511</v>
      </c>
      <c r="R2568" s="21" t="s">
        <v>512</v>
      </c>
      <c r="S2568" s="35">
        <v>1</v>
      </c>
      <c r="T2568" s="22">
        <v>1</v>
      </c>
      <c r="U2568" s="20" t="s">
        <v>62</v>
      </c>
      <c r="V2568" s="20">
        <v>45749</v>
      </c>
      <c r="W2568" s="21">
        <v>4</v>
      </c>
      <c r="X2568" s="20">
        <v>45757</v>
      </c>
      <c r="Y2568" s="20">
        <v>45754</v>
      </c>
      <c r="Z2568" s="48">
        <v>4</v>
      </c>
      <c r="AA2568">
        <v>2025</v>
      </c>
      <c r="AB2568" s="45">
        <v>39994</v>
      </c>
      <c r="AC2568" s="45">
        <v>39994</v>
      </c>
      <c r="AI2568" s="10"/>
      <c r="AK2568" s="10"/>
    </row>
    <row r="2569" spans="1:37">
      <c r="A2569" t="s">
        <v>45</v>
      </c>
      <c r="B2569" t="s">
        <v>46</v>
      </c>
      <c r="C2569" t="s">
        <v>47</v>
      </c>
      <c r="D2569" t="s">
        <v>3081</v>
      </c>
      <c r="E2569" t="s">
        <v>88</v>
      </c>
      <c r="F2569" t="s">
        <v>79</v>
      </c>
      <c r="G2569" t="s">
        <v>51</v>
      </c>
      <c r="H2569" s="20" t="s">
        <v>52</v>
      </c>
      <c r="I2569" t="s">
        <v>53</v>
      </c>
      <c r="J2569" t="s">
        <v>54</v>
      </c>
      <c r="K2569">
        <v>3</v>
      </c>
      <c r="L2569" t="s">
        <v>55</v>
      </c>
      <c r="M2569" t="s">
        <v>56</v>
      </c>
      <c r="N2569" t="s">
        <v>57</v>
      </c>
      <c r="O2569" s="21" t="s">
        <v>58</v>
      </c>
      <c r="P2569" s="21" t="s">
        <v>133</v>
      </c>
      <c r="Q2569" s="20" t="s">
        <v>511</v>
      </c>
      <c r="R2569" s="21" t="s">
        <v>512</v>
      </c>
      <c r="S2569" s="35">
        <v>1</v>
      </c>
      <c r="T2569" s="22">
        <v>1</v>
      </c>
      <c r="U2569" s="20" t="s">
        <v>62</v>
      </c>
      <c r="V2569" s="20">
        <v>45749</v>
      </c>
      <c r="W2569" s="21">
        <v>4</v>
      </c>
      <c r="X2569" s="20">
        <v>45757</v>
      </c>
      <c r="Y2569" s="20">
        <v>45754</v>
      </c>
      <c r="Z2569" s="48">
        <v>4</v>
      </c>
      <c r="AA2569">
        <v>2025</v>
      </c>
      <c r="AB2569" s="45">
        <v>39994</v>
      </c>
      <c r="AC2569" s="45">
        <v>39994</v>
      </c>
      <c r="AI2569" s="10"/>
      <c r="AK2569" s="10"/>
    </row>
    <row r="2570" spans="1:37">
      <c r="A2570" t="s">
        <v>45</v>
      </c>
      <c r="B2570" t="s">
        <v>46</v>
      </c>
      <c r="C2570" t="s">
        <v>47</v>
      </c>
      <c r="D2570" t="s">
        <v>3082</v>
      </c>
      <c r="E2570" t="s">
        <v>88</v>
      </c>
      <c r="F2570" t="s">
        <v>79</v>
      </c>
      <c r="G2570" t="s">
        <v>51</v>
      </c>
      <c r="H2570" s="20" t="s">
        <v>52</v>
      </c>
      <c r="I2570" t="s">
        <v>53</v>
      </c>
      <c r="J2570" t="s">
        <v>54</v>
      </c>
      <c r="K2570">
        <v>3</v>
      </c>
      <c r="L2570" t="s">
        <v>55</v>
      </c>
      <c r="M2570" t="s">
        <v>56</v>
      </c>
      <c r="N2570" t="s">
        <v>57</v>
      </c>
      <c r="O2570" s="21" t="s">
        <v>58</v>
      </c>
      <c r="P2570" s="21" t="s">
        <v>207</v>
      </c>
      <c r="Q2570" s="20" t="s">
        <v>462</v>
      </c>
      <c r="R2570" s="21" t="s">
        <v>463</v>
      </c>
      <c r="S2570" s="35">
        <v>1</v>
      </c>
      <c r="T2570" s="22">
        <v>1</v>
      </c>
      <c r="U2570" s="20" t="s">
        <v>62</v>
      </c>
      <c r="V2570" s="20">
        <v>45749</v>
      </c>
      <c r="W2570" s="21">
        <v>4</v>
      </c>
      <c r="X2570" s="20">
        <v>45757</v>
      </c>
      <c r="Y2570" s="20">
        <v>45754</v>
      </c>
      <c r="Z2570" s="48">
        <v>4</v>
      </c>
      <c r="AA2570">
        <v>2025</v>
      </c>
      <c r="AB2570" s="45">
        <v>83326</v>
      </c>
      <c r="AC2570" s="45">
        <v>83326</v>
      </c>
      <c r="AI2570" s="10"/>
      <c r="AK2570" s="10"/>
    </row>
    <row r="2571" spans="1:37">
      <c r="A2571" t="s">
        <v>45</v>
      </c>
      <c r="B2571" t="s">
        <v>46</v>
      </c>
      <c r="C2571" t="s">
        <v>47</v>
      </c>
      <c r="D2571" t="s">
        <v>3083</v>
      </c>
      <c r="E2571" t="s">
        <v>88</v>
      </c>
      <c r="F2571" t="s">
        <v>79</v>
      </c>
      <c r="G2571" t="s">
        <v>51</v>
      </c>
      <c r="H2571" s="20" t="s">
        <v>52</v>
      </c>
      <c r="I2571" t="s">
        <v>53</v>
      </c>
      <c r="J2571" t="s">
        <v>54</v>
      </c>
      <c r="K2571">
        <v>3</v>
      </c>
      <c r="L2571" t="s">
        <v>55</v>
      </c>
      <c r="M2571" t="s">
        <v>77</v>
      </c>
      <c r="N2571" t="s">
        <v>89</v>
      </c>
      <c r="O2571" s="21" t="s">
        <v>58</v>
      </c>
      <c r="P2571" s="21" t="s">
        <v>126</v>
      </c>
      <c r="Q2571" s="20" t="s">
        <v>1746</v>
      </c>
      <c r="R2571" s="21" t="s">
        <v>1747</v>
      </c>
      <c r="S2571" s="35">
        <v>1</v>
      </c>
      <c r="T2571" s="22">
        <v>1</v>
      </c>
      <c r="U2571" s="20" t="s">
        <v>62</v>
      </c>
      <c r="V2571" s="20">
        <v>45749</v>
      </c>
      <c r="W2571" s="21">
        <v>4</v>
      </c>
      <c r="X2571" s="20">
        <v>45757</v>
      </c>
      <c r="Y2571" s="20">
        <v>45754</v>
      </c>
      <c r="Z2571" s="48">
        <v>4</v>
      </c>
      <c r="AA2571">
        <v>2025</v>
      </c>
      <c r="AB2571" s="45">
        <v>19992</v>
      </c>
      <c r="AC2571" s="45">
        <v>19992</v>
      </c>
      <c r="AI2571" s="10"/>
      <c r="AK2571" s="10"/>
    </row>
    <row r="2572" spans="1:37">
      <c r="A2572" t="s">
        <v>45</v>
      </c>
      <c r="B2572" t="s">
        <v>46</v>
      </c>
      <c r="C2572" t="s">
        <v>47</v>
      </c>
      <c r="D2572" t="s">
        <v>3084</v>
      </c>
      <c r="E2572" t="s">
        <v>88</v>
      </c>
      <c r="F2572" t="s">
        <v>79</v>
      </c>
      <c r="G2572" t="s">
        <v>51</v>
      </c>
      <c r="H2572" s="20" t="s">
        <v>52</v>
      </c>
      <c r="I2572" t="s">
        <v>53</v>
      </c>
      <c r="J2572" t="s">
        <v>54</v>
      </c>
      <c r="K2572">
        <v>3</v>
      </c>
      <c r="L2572" t="s">
        <v>55</v>
      </c>
      <c r="M2572" t="s">
        <v>77</v>
      </c>
      <c r="N2572" t="s">
        <v>89</v>
      </c>
      <c r="O2572" s="21" t="s">
        <v>58</v>
      </c>
      <c r="P2572" s="21" t="s">
        <v>126</v>
      </c>
      <c r="Q2572" s="20" t="s">
        <v>1746</v>
      </c>
      <c r="R2572" s="21" t="s">
        <v>1747</v>
      </c>
      <c r="S2572" s="35">
        <v>1</v>
      </c>
      <c r="T2572" s="22">
        <v>1</v>
      </c>
      <c r="U2572" s="20" t="s">
        <v>62</v>
      </c>
      <c r="V2572" s="20">
        <v>45749</v>
      </c>
      <c r="W2572" s="21">
        <v>4</v>
      </c>
      <c r="X2572" s="20">
        <v>45758</v>
      </c>
      <c r="Y2572" s="20">
        <v>45754</v>
      </c>
      <c r="Z2572" s="48">
        <v>4</v>
      </c>
      <c r="AA2572">
        <v>2025</v>
      </c>
      <c r="AB2572" s="45">
        <v>19992</v>
      </c>
      <c r="AC2572" s="45">
        <v>19992</v>
      </c>
      <c r="AI2572" s="10"/>
      <c r="AK2572" s="10"/>
    </row>
    <row r="2573" spans="1:37">
      <c r="A2573" t="s">
        <v>45</v>
      </c>
      <c r="B2573" t="s">
        <v>46</v>
      </c>
      <c r="C2573" t="s">
        <v>47</v>
      </c>
      <c r="D2573" t="s">
        <v>3085</v>
      </c>
      <c r="E2573" t="s">
        <v>88</v>
      </c>
      <c r="F2573" t="s">
        <v>79</v>
      </c>
      <c r="G2573" t="s">
        <v>51</v>
      </c>
      <c r="H2573" s="20" t="s">
        <v>52</v>
      </c>
      <c r="I2573" t="s">
        <v>53</v>
      </c>
      <c r="J2573" t="s">
        <v>54</v>
      </c>
      <c r="K2573">
        <v>3</v>
      </c>
      <c r="L2573" t="s">
        <v>55</v>
      </c>
      <c r="M2573" t="s">
        <v>56</v>
      </c>
      <c r="N2573" t="s">
        <v>57</v>
      </c>
      <c r="O2573" s="21" t="s">
        <v>58</v>
      </c>
      <c r="P2573" s="21" t="s">
        <v>64</v>
      </c>
      <c r="Q2573" s="20" t="s">
        <v>224</v>
      </c>
      <c r="R2573" s="21" t="s">
        <v>225</v>
      </c>
      <c r="S2573" s="35">
        <v>1</v>
      </c>
      <c r="T2573" s="22">
        <v>1</v>
      </c>
      <c r="U2573" s="20" t="s">
        <v>62</v>
      </c>
      <c r="V2573" s="20">
        <v>45749</v>
      </c>
      <c r="W2573" s="21">
        <v>4</v>
      </c>
      <c r="X2573" s="20">
        <v>45762</v>
      </c>
      <c r="Y2573" s="20">
        <v>45758</v>
      </c>
      <c r="Z2573" s="48">
        <v>4</v>
      </c>
      <c r="AA2573">
        <v>2025</v>
      </c>
      <c r="AB2573" s="45">
        <v>117849</v>
      </c>
      <c r="AC2573" s="45">
        <v>117849</v>
      </c>
      <c r="AI2573" s="10"/>
      <c r="AK2573" s="10"/>
    </row>
    <row r="2574" spans="1:37">
      <c r="A2574" t="s">
        <v>45</v>
      </c>
      <c r="B2574" t="s">
        <v>46</v>
      </c>
      <c r="C2574" t="s">
        <v>47</v>
      </c>
      <c r="D2574" t="s">
        <v>3086</v>
      </c>
      <c r="E2574" t="s">
        <v>88</v>
      </c>
      <c r="F2574" t="s">
        <v>79</v>
      </c>
      <c r="G2574" t="s">
        <v>51</v>
      </c>
      <c r="H2574" s="20" t="s">
        <v>52</v>
      </c>
      <c r="I2574" t="s">
        <v>53</v>
      </c>
      <c r="J2574" t="s">
        <v>54</v>
      </c>
      <c r="K2574">
        <v>3</v>
      </c>
      <c r="L2574" t="s">
        <v>55</v>
      </c>
      <c r="M2574" t="s">
        <v>56</v>
      </c>
      <c r="N2574" t="s">
        <v>57</v>
      </c>
      <c r="O2574" s="21" t="s">
        <v>58</v>
      </c>
      <c r="P2574" s="21" t="s">
        <v>133</v>
      </c>
      <c r="Q2574" s="20" t="s">
        <v>511</v>
      </c>
      <c r="R2574" s="21" t="s">
        <v>512</v>
      </c>
      <c r="S2574" s="35">
        <v>1</v>
      </c>
      <c r="T2574" s="22">
        <v>1</v>
      </c>
      <c r="U2574" s="20" t="s">
        <v>62</v>
      </c>
      <c r="V2574" s="20">
        <v>45749</v>
      </c>
      <c r="W2574" s="21">
        <v>4</v>
      </c>
      <c r="X2574" s="20">
        <v>45757</v>
      </c>
      <c r="Y2574" s="20">
        <v>45754</v>
      </c>
      <c r="Z2574" s="48">
        <v>4</v>
      </c>
      <c r="AA2574">
        <v>2025</v>
      </c>
      <c r="AB2574" s="45">
        <v>39994</v>
      </c>
      <c r="AC2574" s="45">
        <v>39994</v>
      </c>
      <c r="AI2574" s="10"/>
      <c r="AK2574" s="10"/>
    </row>
    <row r="2575" spans="1:37">
      <c r="A2575" t="s">
        <v>45</v>
      </c>
      <c r="B2575" t="s">
        <v>46</v>
      </c>
      <c r="C2575" t="s">
        <v>47</v>
      </c>
      <c r="D2575" t="s">
        <v>3087</v>
      </c>
      <c r="E2575" t="s">
        <v>88</v>
      </c>
      <c r="F2575" t="s">
        <v>79</v>
      </c>
      <c r="G2575" t="s">
        <v>51</v>
      </c>
      <c r="H2575" s="20" t="s">
        <v>52</v>
      </c>
      <c r="I2575" t="s">
        <v>53</v>
      </c>
      <c r="J2575" t="s">
        <v>54</v>
      </c>
      <c r="K2575">
        <v>3</v>
      </c>
      <c r="L2575" t="s">
        <v>55</v>
      </c>
      <c r="M2575" t="s">
        <v>56</v>
      </c>
      <c r="N2575" t="s">
        <v>57</v>
      </c>
      <c r="O2575" s="21" t="s">
        <v>58</v>
      </c>
      <c r="P2575" s="21" t="s">
        <v>64</v>
      </c>
      <c r="Q2575" s="20" t="s">
        <v>94</v>
      </c>
      <c r="R2575" s="21" t="s">
        <v>95</v>
      </c>
      <c r="S2575" s="35">
        <v>2</v>
      </c>
      <c r="T2575" s="22">
        <v>2</v>
      </c>
      <c r="U2575" s="20" t="s">
        <v>62</v>
      </c>
      <c r="V2575" s="20">
        <v>45749</v>
      </c>
      <c r="W2575" s="21">
        <v>4</v>
      </c>
      <c r="X2575" s="20">
        <v>45757</v>
      </c>
      <c r="Y2575" s="20">
        <v>45754</v>
      </c>
      <c r="Z2575" s="48">
        <v>4</v>
      </c>
      <c r="AA2575">
        <v>2025</v>
      </c>
      <c r="AB2575" s="45">
        <v>59987</v>
      </c>
      <c r="AC2575" s="45">
        <v>59987</v>
      </c>
      <c r="AI2575" s="10"/>
      <c r="AK2575" s="10"/>
    </row>
    <row r="2576" spans="1:37">
      <c r="A2576" t="s">
        <v>45</v>
      </c>
      <c r="B2576" t="s">
        <v>46</v>
      </c>
      <c r="C2576" t="s">
        <v>47</v>
      </c>
      <c r="D2576" t="s">
        <v>3088</v>
      </c>
      <c r="E2576" t="s">
        <v>88</v>
      </c>
      <c r="F2576" t="s">
        <v>79</v>
      </c>
      <c r="G2576" t="s">
        <v>51</v>
      </c>
      <c r="H2576" s="20" t="s">
        <v>52</v>
      </c>
      <c r="I2576" t="s">
        <v>53</v>
      </c>
      <c r="J2576" t="s">
        <v>54</v>
      </c>
      <c r="K2576">
        <v>3</v>
      </c>
      <c r="L2576" t="s">
        <v>55</v>
      </c>
      <c r="M2576" t="s">
        <v>77</v>
      </c>
      <c r="N2576" t="s">
        <v>89</v>
      </c>
      <c r="O2576" s="21" t="s">
        <v>58</v>
      </c>
      <c r="P2576" s="21" t="s">
        <v>126</v>
      </c>
      <c r="Q2576" s="20" t="s">
        <v>1002</v>
      </c>
      <c r="R2576" s="21" t="s">
        <v>1003</v>
      </c>
      <c r="S2576" s="35">
        <v>1</v>
      </c>
      <c r="T2576" s="22">
        <v>1</v>
      </c>
      <c r="U2576" s="20" t="s">
        <v>62</v>
      </c>
      <c r="V2576" s="20">
        <v>45749</v>
      </c>
      <c r="W2576" s="21">
        <v>4</v>
      </c>
      <c r="X2576" s="20">
        <v>45758</v>
      </c>
      <c r="Y2576" s="20">
        <v>45754</v>
      </c>
      <c r="Z2576" s="48">
        <v>4</v>
      </c>
      <c r="AA2576">
        <v>2025</v>
      </c>
      <c r="AB2576" s="45">
        <v>34658</v>
      </c>
      <c r="AC2576" s="45">
        <v>34658</v>
      </c>
      <c r="AI2576" s="10"/>
      <c r="AK2576" s="10"/>
    </row>
    <row r="2577" spans="1:37">
      <c r="A2577" t="s">
        <v>45</v>
      </c>
      <c r="B2577" t="s">
        <v>46</v>
      </c>
      <c r="C2577" t="s">
        <v>47</v>
      </c>
      <c r="D2577" t="s">
        <v>3089</v>
      </c>
      <c r="E2577" t="s">
        <v>88</v>
      </c>
      <c r="F2577" t="s">
        <v>79</v>
      </c>
      <c r="G2577" t="s">
        <v>51</v>
      </c>
      <c r="H2577" s="20" t="s">
        <v>52</v>
      </c>
      <c r="I2577" t="s">
        <v>53</v>
      </c>
      <c r="J2577" t="s">
        <v>54</v>
      </c>
      <c r="K2577">
        <v>3</v>
      </c>
      <c r="L2577" t="s">
        <v>55</v>
      </c>
      <c r="M2577" t="s">
        <v>56</v>
      </c>
      <c r="N2577" t="s">
        <v>57</v>
      </c>
      <c r="O2577" s="21" t="s">
        <v>58</v>
      </c>
      <c r="P2577" s="21" t="s">
        <v>64</v>
      </c>
      <c r="Q2577" s="20" t="s">
        <v>230</v>
      </c>
      <c r="R2577" s="21" t="s">
        <v>231</v>
      </c>
      <c r="S2577" s="35">
        <v>1</v>
      </c>
      <c r="T2577" s="22">
        <v>1</v>
      </c>
      <c r="U2577" s="20" t="s">
        <v>62</v>
      </c>
      <c r="V2577" s="20">
        <v>45749</v>
      </c>
      <c r="W2577" s="21">
        <v>4</v>
      </c>
      <c r="X2577" s="20">
        <v>45757</v>
      </c>
      <c r="Y2577" s="20">
        <v>45754</v>
      </c>
      <c r="Z2577" s="48">
        <v>4</v>
      </c>
      <c r="AA2577">
        <v>2025</v>
      </c>
      <c r="AB2577" s="45">
        <v>48659</v>
      </c>
      <c r="AC2577" s="45">
        <v>48659</v>
      </c>
      <c r="AI2577" s="10"/>
      <c r="AK2577" s="10"/>
    </row>
    <row r="2578" spans="1:37">
      <c r="A2578" t="s">
        <v>45</v>
      </c>
      <c r="B2578" t="s">
        <v>46</v>
      </c>
      <c r="C2578" t="s">
        <v>47</v>
      </c>
      <c r="D2578" t="s">
        <v>3090</v>
      </c>
      <c r="E2578" t="s">
        <v>88</v>
      </c>
      <c r="F2578" t="s">
        <v>79</v>
      </c>
      <c r="G2578" t="s">
        <v>51</v>
      </c>
      <c r="H2578" s="20" t="s">
        <v>52</v>
      </c>
      <c r="I2578" t="s">
        <v>53</v>
      </c>
      <c r="J2578" t="s">
        <v>54</v>
      </c>
      <c r="K2578">
        <v>3</v>
      </c>
      <c r="L2578" t="s">
        <v>55</v>
      </c>
      <c r="M2578" t="s">
        <v>56</v>
      </c>
      <c r="N2578" t="s">
        <v>57</v>
      </c>
      <c r="O2578" s="21" t="s">
        <v>58</v>
      </c>
      <c r="P2578" s="21" t="s">
        <v>64</v>
      </c>
      <c r="Q2578" s="20" t="s">
        <v>456</v>
      </c>
      <c r="R2578" s="21" t="s">
        <v>457</v>
      </c>
      <c r="S2578" s="35">
        <v>1</v>
      </c>
      <c r="T2578" s="22">
        <v>1</v>
      </c>
      <c r="U2578" s="20" t="s">
        <v>62</v>
      </c>
      <c r="V2578" s="20">
        <v>45749</v>
      </c>
      <c r="W2578" s="21">
        <v>4</v>
      </c>
      <c r="X2578" s="20">
        <v>45757</v>
      </c>
      <c r="Y2578" s="20">
        <v>45754</v>
      </c>
      <c r="Z2578" s="48">
        <v>4</v>
      </c>
      <c r="AA2578">
        <v>2025</v>
      </c>
      <c r="AB2578" s="45">
        <v>29994</v>
      </c>
      <c r="AC2578" s="45">
        <v>29994</v>
      </c>
      <c r="AI2578" s="10"/>
      <c r="AK2578" s="10"/>
    </row>
    <row r="2579" spans="1:37">
      <c r="A2579" t="s">
        <v>45</v>
      </c>
      <c r="B2579" t="s">
        <v>46</v>
      </c>
      <c r="C2579" t="s">
        <v>47</v>
      </c>
      <c r="D2579" t="s">
        <v>3091</v>
      </c>
      <c r="E2579" t="s">
        <v>88</v>
      </c>
      <c r="F2579" t="s">
        <v>79</v>
      </c>
      <c r="G2579" t="s">
        <v>51</v>
      </c>
      <c r="H2579" s="20" t="s">
        <v>52</v>
      </c>
      <c r="I2579" t="s">
        <v>53</v>
      </c>
      <c r="J2579" t="s">
        <v>54</v>
      </c>
      <c r="K2579">
        <v>3</v>
      </c>
      <c r="L2579" t="s">
        <v>55</v>
      </c>
      <c r="M2579" t="s">
        <v>56</v>
      </c>
      <c r="N2579" t="s">
        <v>57</v>
      </c>
      <c r="O2579" s="21" t="s">
        <v>58</v>
      </c>
      <c r="P2579" s="21" t="s">
        <v>133</v>
      </c>
      <c r="Q2579" s="20" t="s">
        <v>511</v>
      </c>
      <c r="R2579" s="21" t="s">
        <v>512</v>
      </c>
      <c r="S2579" s="35">
        <v>1</v>
      </c>
      <c r="T2579" s="22">
        <v>1</v>
      </c>
      <c r="U2579" s="20" t="s">
        <v>62</v>
      </c>
      <c r="V2579" s="20">
        <v>45749</v>
      </c>
      <c r="W2579" s="21">
        <v>4</v>
      </c>
      <c r="X2579" s="20">
        <v>45758</v>
      </c>
      <c r="Y2579" s="20">
        <v>45754</v>
      </c>
      <c r="Z2579" s="48">
        <v>4</v>
      </c>
      <c r="AA2579">
        <v>2025</v>
      </c>
      <c r="AB2579" s="45">
        <v>39994</v>
      </c>
      <c r="AC2579" s="45">
        <v>39994</v>
      </c>
      <c r="AI2579" s="10"/>
      <c r="AK2579" s="10"/>
    </row>
    <row r="2580" spans="1:37">
      <c r="A2580" t="s">
        <v>45</v>
      </c>
      <c r="B2580" t="s">
        <v>46</v>
      </c>
      <c r="C2580" t="s">
        <v>47</v>
      </c>
      <c r="D2580" t="s">
        <v>3059</v>
      </c>
      <c r="E2580" t="s">
        <v>49</v>
      </c>
      <c r="F2580" t="s">
        <v>79</v>
      </c>
      <c r="G2580" t="s">
        <v>51</v>
      </c>
      <c r="H2580" s="20" t="s">
        <v>52</v>
      </c>
      <c r="I2580" t="s">
        <v>53</v>
      </c>
      <c r="J2580" t="s">
        <v>54</v>
      </c>
      <c r="K2580">
        <v>1</v>
      </c>
      <c r="L2580" t="s">
        <v>55</v>
      </c>
      <c r="M2580" t="s">
        <v>56</v>
      </c>
      <c r="N2580" t="s">
        <v>57</v>
      </c>
      <c r="O2580" s="21" t="s">
        <v>58</v>
      </c>
      <c r="P2580" s="21" t="s">
        <v>59</v>
      </c>
      <c r="Q2580" s="20" t="s">
        <v>80</v>
      </c>
      <c r="R2580" s="21" t="s">
        <v>81</v>
      </c>
      <c r="S2580" s="35">
        <v>3</v>
      </c>
      <c r="T2580" s="22">
        <v>3</v>
      </c>
      <c r="U2580" s="20" t="s">
        <v>82</v>
      </c>
      <c r="V2580" s="20">
        <v>45761</v>
      </c>
      <c r="W2580" s="21">
        <v>4</v>
      </c>
      <c r="X2580" s="20">
        <v>45772</v>
      </c>
      <c r="Y2580" s="20">
        <v>45768</v>
      </c>
      <c r="Z2580" s="48">
        <v>4</v>
      </c>
      <c r="AA2580">
        <v>2025</v>
      </c>
      <c r="AB2580" s="45">
        <v>369000</v>
      </c>
      <c r="AC2580" s="45">
        <v>369000</v>
      </c>
      <c r="AI2580" s="10"/>
      <c r="AK2580" s="10"/>
    </row>
    <row r="2581" spans="1:37">
      <c r="A2581" t="s">
        <v>45</v>
      </c>
      <c r="B2581" t="s">
        <v>46</v>
      </c>
      <c r="C2581" t="s">
        <v>47</v>
      </c>
      <c r="D2581" t="s">
        <v>3059</v>
      </c>
      <c r="E2581" t="s">
        <v>49</v>
      </c>
      <c r="F2581" t="s">
        <v>83</v>
      </c>
      <c r="G2581" t="s">
        <v>51</v>
      </c>
      <c r="H2581" s="20" t="s">
        <v>52</v>
      </c>
      <c r="I2581" t="s">
        <v>53</v>
      </c>
      <c r="J2581" t="s">
        <v>54</v>
      </c>
      <c r="K2581">
        <v>1</v>
      </c>
      <c r="L2581" t="s">
        <v>55</v>
      </c>
      <c r="M2581" t="s">
        <v>56</v>
      </c>
      <c r="N2581" t="s">
        <v>57</v>
      </c>
      <c r="O2581" s="21" t="s">
        <v>58</v>
      </c>
      <c r="P2581" s="21" t="s">
        <v>59</v>
      </c>
      <c r="Q2581" s="20" t="s">
        <v>80</v>
      </c>
      <c r="R2581" s="21" t="s">
        <v>81</v>
      </c>
      <c r="S2581" s="35">
        <v>1</v>
      </c>
      <c r="T2581" s="22">
        <v>0</v>
      </c>
      <c r="U2581" s="20" t="s">
        <v>82</v>
      </c>
      <c r="V2581" s="20">
        <v>45761</v>
      </c>
      <c r="W2581" s="21">
        <v>4</v>
      </c>
      <c r="X2581" s="20">
        <v>45772</v>
      </c>
      <c r="Z2581" s="48">
        <v>4</v>
      </c>
      <c r="AA2581">
        <v>2025</v>
      </c>
      <c r="AB2581" s="45">
        <v>0</v>
      </c>
      <c r="AC2581" s="45">
        <v>0</v>
      </c>
      <c r="AI2581" s="10"/>
      <c r="AK2581" s="10"/>
    </row>
    <row r="2582" spans="1:37">
      <c r="A2582" t="s">
        <v>45</v>
      </c>
      <c r="B2582" t="s">
        <v>46</v>
      </c>
      <c r="C2582" t="s">
        <v>47</v>
      </c>
      <c r="D2582" t="s">
        <v>3059</v>
      </c>
      <c r="E2582" t="s">
        <v>49</v>
      </c>
      <c r="F2582" t="s">
        <v>84</v>
      </c>
      <c r="G2582" t="s">
        <v>51</v>
      </c>
      <c r="H2582" s="20" t="s">
        <v>52</v>
      </c>
      <c r="I2582" t="s">
        <v>53</v>
      </c>
      <c r="J2582" t="s">
        <v>54</v>
      </c>
      <c r="K2582">
        <v>1</v>
      </c>
      <c r="L2582" t="s">
        <v>55</v>
      </c>
      <c r="M2582" t="s">
        <v>56</v>
      </c>
      <c r="N2582" t="s">
        <v>57</v>
      </c>
      <c r="O2582" s="21" t="s">
        <v>58</v>
      </c>
      <c r="P2582" s="21" t="s">
        <v>59</v>
      </c>
      <c r="Q2582" s="20" t="s">
        <v>80</v>
      </c>
      <c r="R2582" s="21" t="s">
        <v>81</v>
      </c>
      <c r="S2582" s="35">
        <v>1</v>
      </c>
      <c r="T2582" s="22">
        <v>0</v>
      </c>
      <c r="U2582" s="20" t="s">
        <v>82</v>
      </c>
      <c r="V2582" s="20">
        <v>45761</v>
      </c>
      <c r="W2582" s="21">
        <v>4</v>
      </c>
      <c r="X2582" s="20">
        <v>45772</v>
      </c>
      <c r="Z2582" s="48">
        <v>4</v>
      </c>
      <c r="AA2582">
        <v>2025</v>
      </c>
      <c r="AB2582" s="45">
        <v>0</v>
      </c>
      <c r="AC2582" s="45">
        <v>0</v>
      </c>
      <c r="AI2582" s="10"/>
      <c r="AK2582" s="10"/>
    </row>
    <row r="2583" spans="1:37">
      <c r="A2583" t="s">
        <v>45</v>
      </c>
      <c r="B2583" t="s">
        <v>46</v>
      </c>
      <c r="C2583" t="s">
        <v>47</v>
      </c>
      <c r="D2583" t="s">
        <v>3059</v>
      </c>
      <c r="E2583" t="s">
        <v>49</v>
      </c>
      <c r="F2583" t="s">
        <v>249</v>
      </c>
      <c r="G2583" t="s">
        <v>51</v>
      </c>
      <c r="H2583" s="20" t="s">
        <v>52</v>
      </c>
      <c r="I2583" t="s">
        <v>53</v>
      </c>
      <c r="J2583" t="s">
        <v>54</v>
      </c>
      <c r="K2583">
        <v>1</v>
      </c>
      <c r="L2583" t="s">
        <v>55</v>
      </c>
      <c r="M2583" t="s">
        <v>56</v>
      </c>
      <c r="N2583" t="s">
        <v>57</v>
      </c>
      <c r="O2583" s="21" t="s">
        <v>58</v>
      </c>
      <c r="P2583" s="21" t="s">
        <v>59</v>
      </c>
      <c r="Q2583" s="20" t="s">
        <v>80</v>
      </c>
      <c r="R2583" s="21" t="s">
        <v>81</v>
      </c>
      <c r="S2583" s="35">
        <v>1</v>
      </c>
      <c r="T2583" s="22">
        <v>0</v>
      </c>
      <c r="U2583" s="20" t="s">
        <v>82</v>
      </c>
      <c r="V2583" s="20">
        <v>45761</v>
      </c>
      <c r="W2583" s="21">
        <v>4</v>
      </c>
      <c r="X2583" s="20">
        <v>45772</v>
      </c>
      <c r="Z2583" s="48">
        <v>4</v>
      </c>
      <c r="AA2583">
        <v>2025</v>
      </c>
      <c r="AB2583" s="45">
        <v>0</v>
      </c>
      <c r="AC2583" s="45">
        <v>0</v>
      </c>
      <c r="AI2583" s="10"/>
      <c r="AK2583" s="10"/>
    </row>
    <row r="2584" spans="1:37">
      <c r="A2584" t="s">
        <v>45</v>
      </c>
      <c r="B2584" t="s">
        <v>46</v>
      </c>
      <c r="C2584" t="s">
        <v>47</v>
      </c>
      <c r="D2584" t="s">
        <v>3092</v>
      </c>
      <c r="E2584" t="s">
        <v>88</v>
      </c>
      <c r="F2584" t="s">
        <v>79</v>
      </c>
      <c r="G2584" t="s">
        <v>51</v>
      </c>
      <c r="H2584" s="20" t="s">
        <v>52</v>
      </c>
      <c r="I2584" t="s">
        <v>53</v>
      </c>
      <c r="J2584" t="s">
        <v>54</v>
      </c>
      <c r="K2584">
        <v>3</v>
      </c>
      <c r="L2584" t="s">
        <v>55</v>
      </c>
      <c r="M2584" t="s">
        <v>77</v>
      </c>
      <c r="N2584" t="s">
        <v>89</v>
      </c>
      <c r="O2584" s="21" t="s">
        <v>58</v>
      </c>
      <c r="P2584" s="21" t="s">
        <v>97</v>
      </c>
      <c r="Q2584" s="20" t="s">
        <v>2440</v>
      </c>
      <c r="R2584" s="21" t="s">
        <v>2441</v>
      </c>
      <c r="S2584" s="35">
        <v>1</v>
      </c>
      <c r="T2584" s="22">
        <v>1</v>
      </c>
      <c r="U2584" s="20" t="s">
        <v>62</v>
      </c>
      <c r="V2584" s="20">
        <v>45749</v>
      </c>
      <c r="W2584" s="21">
        <v>4</v>
      </c>
      <c r="X2584" s="20">
        <v>45758</v>
      </c>
      <c r="Y2584" s="20">
        <v>45754</v>
      </c>
      <c r="Z2584" s="48">
        <v>4</v>
      </c>
      <c r="AA2584">
        <v>2025</v>
      </c>
      <c r="AB2584" s="45">
        <v>33328</v>
      </c>
      <c r="AC2584" s="45">
        <v>33328</v>
      </c>
      <c r="AI2584" s="10"/>
      <c r="AK2584" s="10"/>
    </row>
    <row r="2585" spans="1:37">
      <c r="A2585" t="s">
        <v>45</v>
      </c>
      <c r="B2585" t="s">
        <v>46</v>
      </c>
      <c r="C2585" t="s">
        <v>47</v>
      </c>
      <c r="D2585" t="s">
        <v>3093</v>
      </c>
      <c r="E2585" t="s">
        <v>88</v>
      </c>
      <c r="F2585" t="s">
        <v>79</v>
      </c>
      <c r="G2585" t="s">
        <v>51</v>
      </c>
      <c r="H2585" s="20" t="s">
        <v>52</v>
      </c>
      <c r="I2585" t="s">
        <v>53</v>
      </c>
      <c r="J2585" t="s">
        <v>54</v>
      </c>
      <c r="K2585">
        <v>3</v>
      </c>
      <c r="L2585" t="s">
        <v>55</v>
      </c>
      <c r="M2585" t="s">
        <v>77</v>
      </c>
      <c r="N2585" t="s">
        <v>89</v>
      </c>
      <c r="O2585" s="21" t="s">
        <v>58</v>
      </c>
      <c r="P2585" s="21" t="s">
        <v>740</v>
      </c>
      <c r="Q2585" s="20" t="s">
        <v>741</v>
      </c>
      <c r="R2585" s="21" t="s">
        <v>742</v>
      </c>
      <c r="S2585" s="35">
        <v>1</v>
      </c>
      <c r="T2585" s="22">
        <v>1</v>
      </c>
      <c r="U2585" s="20" t="s">
        <v>62</v>
      </c>
      <c r="V2585" s="20">
        <v>45749</v>
      </c>
      <c r="W2585" s="21">
        <v>4</v>
      </c>
      <c r="X2585" s="20">
        <v>45757</v>
      </c>
      <c r="Y2585" s="20">
        <v>45754</v>
      </c>
      <c r="Z2585" s="48">
        <v>4</v>
      </c>
      <c r="AA2585">
        <v>2025</v>
      </c>
      <c r="AB2585" s="45">
        <v>59995</v>
      </c>
      <c r="AC2585" s="45">
        <v>59995</v>
      </c>
      <c r="AI2585" s="10"/>
      <c r="AK2585" s="10"/>
    </row>
    <row r="2586" spans="1:37">
      <c r="A2586" t="s">
        <v>45</v>
      </c>
      <c r="B2586" t="s">
        <v>46</v>
      </c>
      <c r="C2586" t="s">
        <v>47</v>
      </c>
      <c r="D2586" t="s">
        <v>3094</v>
      </c>
      <c r="E2586" t="s">
        <v>88</v>
      </c>
      <c r="F2586" t="s">
        <v>79</v>
      </c>
      <c r="G2586" t="s">
        <v>51</v>
      </c>
      <c r="H2586" s="20" t="s">
        <v>52</v>
      </c>
      <c r="I2586" t="s">
        <v>53</v>
      </c>
      <c r="J2586" t="s">
        <v>54</v>
      </c>
      <c r="K2586">
        <v>3</v>
      </c>
      <c r="L2586" t="s">
        <v>55</v>
      </c>
      <c r="M2586" t="s">
        <v>77</v>
      </c>
      <c r="N2586" t="s">
        <v>89</v>
      </c>
      <c r="O2586" s="21" t="s">
        <v>58</v>
      </c>
      <c r="P2586" s="21" t="s">
        <v>150</v>
      </c>
      <c r="Q2586" s="20" t="s">
        <v>244</v>
      </c>
      <c r="R2586" s="21" t="s">
        <v>245</v>
      </c>
      <c r="S2586" s="35">
        <v>1</v>
      </c>
      <c r="T2586" s="22">
        <v>1</v>
      </c>
      <c r="U2586" s="20" t="s">
        <v>62</v>
      </c>
      <c r="V2586" s="20">
        <v>45749</v>
      </c>
      <c r="W2586" s="21">
        <v>4</v>
      </c>
      <c r="X2586" s="20">
        <v>45758</v>
      </c>
      <c r="Y2586" s="20">
        <v>45754</v>
      </c>
      <c r="Z2586" s="48">
        <v>4</v>
      </c>
      <c r="AA2586">
        <v>2025</v>
      </c>
      <c r="AB2586" s="45">
        <v>99995</v>
      </c>
      <c r="AC2586" s="45">
        <v>99995</v>
      </c>
      <c r="AI2586" s="10"/>
      <c r="AK2586" s="10"/>
    </row>
    <row r="2587" spans="1:37">
      <c r="A2587" t="s">
        <v>45</v>
      </c>
      <c r="B2587" t="s">
        <v>46</v>
      </c>
      <c r="C2587" t="s">
        <v>47</v>
      </c>
      <c r="D2587" t="s">
        <v>3095</v>
      </c>
      <c r="E2587" t="s">
        <v>88</v>
      </c>
      <c r="F2587" t="s">
        <v>79</v>
      </c>
      <c r="G2587" t="s">
        <v>51</v>
      </c>
      <c r="H2587" s="20" t="s">
        <v>52</v>
      </c>
      <c r="I2587" t="s">
        <v>53</v>
      </c>
      <c r="J2587" t="s">
        <v>54</v>
      </c>
      <c r="K2587">
        <v>3</v>
      </c>
      <c r="L2587" t="s">
        <v>55</v>
      </c>
      <c r="M2587" t="s">
        <v>77</v>
      </c>
      <c r="N2587" t="s">
        <v>89</v>
      </c>
      <c r="O2587" s="21" t="s">
        <v>58</v>
      </c>
      <c r="P2587" s="21" t="s">
        <v>126</v>
      </c>
      <c r="Q2587" s="20" t="s">
        <v>1746</v>
      </c>
      <c r="R2587" s="21" t="s">
        <v>1747</v>
      </c>
      <c r="S2587" s="35">
        <v>1</v>
      </c>
      <c r="T2587" s="22">
        <v>1</v>
      </c>
      <c r="U2587" s="20" t="s">
        <v>62</v>
      </c>
      <c r="V2587" s="20">
        <v>45748</v>
      </c>
      <c r="W2587" s="21">
        <v>4</v>
      </c>
      <c r="X2587" s="20">
        <v>45770</v>
      </c>
      <c r="Y2587" s="20">
        <v>45768</v>
      </c>
      <c r="Z2587" s="48">
        <v>4</v>
      </c>
      <c r="AA2587">
        <v>2025</v>
      </c>
      <c r="AB2587" s="45">
        <v>19992</v>
      </c>
      <c r="AC2587" s="45">
        <v>19992</v>
      </c>
      <c r="AI2587" s="10"/>
      <c r="AK2587" s="10"/>
    </row>
    <row r="2588" spans="1:37">
      <c r="A2588" t="s">
        <v>45</v>
      </c>
      <c r="B2588" t="s">
        <v>46</v>
      </c>
      <c r="C2588" t="s">
        <v>47</v>
      </c>
      <c r="D2588" t="s">
        <v>3096</v>
      </c>
      <c r="E2588" t="s">
        <v>88</v>
      </c>
      <c r="F2588" t="s">
        <v>79</v>
      </c>
      <c r="G2588" t="s">
        <v>51</v>
      </c>
      <c r="H2588" s="20" t="s">
        <v>52</v>
      </c>
      <c r="I2588" t="s">
        <v>53</v>
      </c>
      <c r="J2588" t="s">
        <v>54</v>
      </c>
      <c r="K2588">
        <v>3</v>
      </c>
      <c r="L2588" t="s">
        <v>55</v>
      </c>
      <c r="M2588" t="s">
        <v>56</v>
      </c>
      <c r="N2588" t="s">
        <v>57</v>
      </c>
      <c r="O2588" s="21" t="s">
        <v>58</v>
      </c>
      <c r="P2588" s="21" t="s">
        <v>64</v>
      </c>
      <c r="Q2588" s="20" t="s">
        <v>518</v>
      </c>
      <c r="R2588" s="21" t="s">
        <v>519</v>
      </c>
      <c r="S2588" s="35">
        <v>1</v>
      </c>
      <c r="T2588" s="22">
        <v>1</v>
      </c>
      <c r="U2588" s="20" t="s">
        <v>62</v>
      </c>
      <c r="V2588" s="20">
        <v>45749</v>
      </c>
      <c r="W2588" s="21">
        <v>4</v>
      </c>
      <c r="X2588" s="20">
        <v>45758</v>
      </c>
      <c r="Y2588" s="20">
        <v>45754</v>
      </c>
      <c r="Z2588" s="48">
        <v>4</v>
      </c>
      <c r="AA2588">
        <v>2025</v>
      </c>
      <c r="AB2588" s="45">
        <v>128565</v>
      </c>
      <c r="AC2588" s="45">
        <v>128565</v>
      </c>
      <c r="AI2588" s="10"/>
      <c r="AK2588" s="10"/>
    </row>
    <row r="2589" spans="1:37">
      <c r="A2589" t="s">
        <v>45</v>
      </c>
      <c r="B2589" t="s">
        <v>46</v>
      </c>
      <c r="C2589" t="s">
        <v>47</v>
      </c>
      <c r="D2589" t="s">
        <v>3097</v>
      </c>
      <c r="E2589" t="s">
        <v>88</v>
      </c>
      <c r="F2589" t="s">
        <v>79</v>
      </c>
      <c r="G2589" t="s">
        <v>51</v>
      </c>
      <c r="H2589" s="20" t="s">
        <v>52</v>
      </c>
      <c r="I2589" t="s">
        <v>53</v>
      </c>
      <c r="J2589" t="s">
        <v>54</v>
      </c>
      <c r="K2589">
        <v>3</v>
      </c>
      <c r="L2589" t="s">
        <v>55</v>
      </c>
      <c r="M2589" t="s">
        <v>56</v>
      </c>
      <c r="N2589" t="s">
        <v>57</v>
      </c>
      <c r="O2589" s="21" t="s">
        <v>58</v>
      </c>
      <c r="P2589" s="21" t="s">
        <v>64</v>
      </c>
      <c r="Q2589" s="20" t="s">
        <v>211</v>
      </c>
      <c r="R2589" s="21" t="s">
        <v>212</v>
      </c>
      <c r="S2589" s="35">
        <v>1</v>
      </c>
      <c r="T2589" s="22">
        <v>1</v>
      </c>
      <c r="U2589" s="20" t="s">
        <v>62</v>
      </c>
      <c r="V2589" s="20">
        <v>45748</v>
      </c>
      <c r="W2589" s="21">
        <v>4</v>
      </c>
      <c r="X2589" s="20">
        <v>45757</v>
      </c>
      <c r="Y2589" s="20">
        <v>45754</v>
      </c>
      <c r="Z2589" s="48">
        <v>4</v>
      </c>
      <c r="AA2589">
        <v>2025</v>
      </c>
      <c r="AB2589" s="45">
        <v>33328</v>
      </c>
      <c r="AC2589" s="45">
        <v>33328</v>
      </c>
      <c r="AI2589" s="10"/>
      <c r="AK2589" s="10"/>
    </row>
    <row r="2590" spans="1:37">
      <c r="A2590" t="s">
        <v>45</v>
      </c>
      <c r="B2590" t="s">
        <v>46</v>
      </c>
      <c r="C2590" t="s">
        <v>47</v>
      </c>
      <c r="D2590" t="s">
        <v>3059</v>
      </c>
      <c r="E2590" t="s">
        <v>49</v>
      </c>
      <c r="F2590" t="s">
        <v>85</v>
      </c>
      <c r="G2590" t="s">
        <v>51</v>
      </c>
      <c r="H2590" s="20" t="s">
        <v>52</v>
      </c>
      <c r="I2590" t="s">
        <v>53</v>
      </c>
      <c r="J2590" t="s">
        <v>54</v>
      </c>
      <c r="K2590">
        <v>1</v>
      </c>
      <c r="L2590" t="s">
        <v>55</v>
      </c>
      <c r="M2590" t="s">
        <v>56</v>
      </c>
      <c r="N2590" t="s">
        <v>57</v>
      </c>
      <c r="O2590" s="21" t="s">
        <v>58</v>
      </c>
      <c r="P2590" s="21" t="s">
        <v>59</v>
      </c>
      <c r="Q2590" s="20" t="s">
        <v>60</v>
      </c>
      <c r="R2590" s="21" t="s">
        <v>61</v>
      </c>
      <c r="S2590" s="35">
        <v>10</v>
      </c>
      <c r="T2590" s="22">
        <v>10</v>
      </c>
      <c r="U2590" s="20" t="s">
        <v>62</v>
      </c>
      <c r="V2590" s="20">
        <v>45761</v>
      </c>
      <c r="W2590" s="21">
        <v>4</v>
      </c>
      <c r="X2590" s="20">
        <v>45772</v>
      </c>
      <c r="Y2590" s="20">
        <v>45768</v>
      </c>
      <c r="Z2590" s="48">
        <v>4</v>
      </c>
      <c r="AA2590">
        <v>2025</v>
      </c>
      <c r="AB2590" s="45">
        <v>270000</v>
      </c>
      <c r="AC2590" s="45">
        <v>270000</v>
      </c>
      <c r="AI2590" s="10"/>
      <c r="AK2590" s="10"/>
    </row>
    <row r="2591" spans="1:37">
      <c r="A2591" t="s">
        <v>45</v>
      </c>
      <c r="B2591" t="s">
        <v>46</v>
      </c>
      <c r="C2591" t="s">
        <v>47</v>
      </c>
      <c r="D2591" t="s">
        <v>3059</v>
      </c>
      <c r="E2591" t="s">
        <v>49</v>
      </c>
      <c r="F2591" t="s">
        <v>86</v>
      </c>
      <c r="G2591" t="s">
        <v>51</v>
      </c>
      <c r="H2591" s="20" t="s">
        <v>52</v>
      </c>
      <c r="I2591" t="s">
        <v>53</v>
      </c>
      <c r="J2591" t="s">
        <v>54</v>
      </c>
      <c r="K2591">
        <v>1</v>
      </c>
      <c r="L2591" t="s">
        <v>55</v>
      </c>
      <c r="M2591" t="s">
        <v>56</v>
      </c>
      <c r="N2591" t="s">
        <v>57</v>
      </c>
      <c r="O2591" s="21" t="s">
        <v>58</v>
      </c>
      <c r="P2591" s="21" t="s">
        <v>59</v>
      </c>
      <c r="Q2591" s="20" t="s">
        <v>60</v>
      </c>
      <c r="R2591" s="21" t="s">
        <v>61</v>
      </c>
      <c r="S2591" s="35">
        <v>4</v>
      </c>
      <c r="T2591" s="22">
        <v>0</v>
      </c>
      <c r="U2591" s="20" t="s">
        <v>62</v>
      </c>
      <c r="V2591" s="20">
        <v>45761</v>
      </c>
      <c r="W2591" s="21">
        <v>4</v>
      </c>
      <c r="X2591" s="20">
        <v>45772</v>
      </c>
      <c r="Z2591" s="48">
        <v>4</v>
      </c>
      <c r="AA2591">
        <v>2025</v>
      </c>
      <c r="AB2591" s="45">
        <v>0</v>
      </c>
      <c r="AC2591" s="45">
        <v>0</v>
      </c>
      <c r="AI2591" s="10"/>
      <c r="AK2591" s="10"/>
    </row>
    <row r="2592" spans="1:37">
      <c r="A2592" t="s">
        <v>45</v>
      </c>
      <c r="B2592" t="s">
        <v>46</v>
      </c>
      <c r="C2592" t="s">
        <v>47</v>
      </c>
      <c r="D2592" t="s">
        <v>3098</v>
      </c>
      <c r="E2592" t="s">
        <v>88</v>
      </c>
      <c r="F2592" t="s">
        <v>79</v>
      </c>
      <c r="G2592" t="s">
        <v>51</v>
      </c>
      <c r="H2592" s="20" t="s">
        <v>52</v>
      </c>
      <c r="I2592" t="s">
        <v>53</v>
      </c>
      <c r="J2592" t="s">
        <v>54</v>
      </c>
      <c r="K2592">
        <v>3</v>
      </c>
      <c r="L2592" t="s">
        <v>55</v>
      </c>
      <c r="M2592" t="s">
        <v>77</v>
      </c>
      <c r="N2592" t="s">
        <v>89</v>
      </c>
      <c r="O2592" s="21" t="s">
        <v>58</v>
      </c>
      <c r="P2592" s="21" t="s">
        <v>90</v>
      </c>
      <c r="Q2592" s="20" t="s">
        <v>1685</v>
      </c>
      <c r="R2592" s="21" t="s">
        <v>1686</v>
      </c>
      <c r="S2592" s="35">
        <v>1</v>
      </c>
      <c r="T2592" s="22">
        <v>1</v>
      </c>
      <c r="U2592" s="20" t="s">
        <v>62</v>
      </c>
      <c r="V2592" s="20">
        <v>45749</v>
      </c>
      <c r="W2592" s="21">
        <v>4</v>
      </c>
      <c r="X2592" s="20">
        <v>45757</v>
      </c>
      <c r="Y2592" s="20">
        <v>45754</v>
      </c>
      <c r="Z2592" s="48">
        <v>4</v>
      </c>
      <c r="AA2592">
        <v>2025</v>
      </c>
      <c r="AB2592" s="45">
        <v>63331</v>
      </c>
      <c r="AC2592" s="45">
        <v>63331</v>
      </c>
      <c r="AI2592" s="10"/>
      <c r="AK2592" s="10"/>
    </row>
    <row r="2593" spans="1:37">
      <c r="A2593" t="s">
        <v>45</v>
      </c>
      <c r="B2593" t="s">
        <v>46</v>
      </c>
      <c r="C2593" t="s">
        <v>47</v>
      </c>
      <c r="D2593" t="s">
        <v>3099</v>
      </c>
      <c r="E2593" t="s">
        <v>88</v>
      </c>
      <c r="F2593" t="s">
        <v>79</v>
      </c>
      <c r="G2593" t="s">
        <v>51</v>
      </c>
      <c r="H2593" s="20" t="s">
        <v>52</v>
      </c>
      <c r="I2593" t="s">
        <v>53</v>
      </c>
      <c r="J2593" t="s">
        <v>54</v>
      </c>
      <c r="K2593">
        <v>3</v>
      </c>
      <c r="L2593" t="s">
        <v>55</v>
      </c>
      <c r="M2593" t="s">
        <v>56</v>
      </c>
      <c r="N2593" t="s">
        <v>57</v>
      </c>
      <c r="O2593" s="21" t="s">
        <v>58</v>
      </c>
      <c r="P2593" s="21" t="s">
        <v>64</v>
      </c>
      <c r="Q2593" s="20" t="s">
        <v>227</v>
      </c>
      <c r="R2593" s="21" t="s">
        <v>228</v>
      </c>
      <c r="S2593" s="35">
        <v>1</v>
      </c>
      <c r="T2593" s="22">
        <v>1</v>
      </c>
      <c r="U2593" s="20" t="s">
        <v>62</v>
      </c>
      <c r="V2593" s="20">
        <v>45749</v>
      </c>
      <c r="W2593" s="21">
        <v>4</v>
      </c>
      <c r="X2593" s="20">
        <v>45762</v>
      </c>
      <c r="Y2593" s="20">
        <v>45758</v>
      </c>
      <c r="Z2593" s="48">
        <v>4</v>
      </c>
      <c r="AA2593">
        <v>2025</v>
      </c>
      <c r="AB2593" s="45">
        <v>25326</v>
      </c>
      <c r="AC2593" s="45">
        <v>25326</v>
      </c>
      <c r="AI2593" s="10"/>
      <c r="AK2593" s="10"/>
    </row>
    <row r="2594" spans="1:37">
      <c r="A2594" t="s">
        <v>45</v>
      </c>
      <c r="B2594" t="s">
        <v>46</v>
      </c>
      <c r="C2594" t="s">
        <v>47</v>
      </c>
      <c r="D2594" t="s">
        <v>3100</v>
      </c>
      <c r="E2594" t="s">
        <v>88</v>
      </c>
      <c r="F2594" t="s">
        <v>79</v>
      </c>
      <c r="G2594" t="s">
        <v>51</v>
      </c>
      <c r="H2594" s="20" t="s">
        <v>52</v>
      </c>
      <c r="I2594" t="s">
        <v>53</v>
      </c>
      <c r="J2594" t="s">
        <v>54</v>
      </c>
      <c r="K2594">
        <v>3</v>
      </c>
      <c r="L2594" t="s">
        <v>55</v>
      </c>
      <c r="M2594" t="s">
        <v>56</v>
      </c>
      <c r="N2594" t="s">
        <v>57</v>
      </c>
      <c r="O2594" s="21" t="s">
        <v>58</v>
      </c>
      <c r="P2594" s="21" t="s">
        <v>64</v>
      </c>
      <c r="Q2594" s="20" t="s">
        <v>325</v>
      </c>
      <c r="R2594" s="21" t="s">
        <v>326</v>
      </c>
      <c r="S2594" s="35">
        <v>1</v>
      </c>
      <c r="T2594" s="22">
        <v>1</v>
      </c>
      <c r="U2594" s="20" t="s">
        <v>62</v>
      </c>
      <c r="V2594" s="20">
        <v>45749</v>
      </c>
      <c r="W2594" s="21">
        <v>4</v>
      </c>
      <c r="X2594" s="20">
        <v>45756</v>
      </c>
      <c r="Y2594" s="20">
        <v>45754</v>
      </c>
      <c r="Z2594" s="48">
        <v>4</v>
      </c>
      <c r="AA2594">
        <v>2025</v>
      </c>
      <c r="AB2594" s="45">
        <v>79994</v>
      </c>
      <c r="AC2594" s="45">
        <v>79994</v>
      </c>
      <c r="AI2594" s="10"/>
      <c r="AK2594" s="10"/>
    </row>
    <row r="2595" spans="1:37">
      <c r="A2595" t="s">
        <v>45</v>
      </c>
      <c r="B2595" t="s">
        <v>46</v>
      </c>
      <c r="C2595" t="s">
        <v>47</v>
      </c>
      <c r="D2595" t="s">
        <v>3101</v>
      </c>
      <c r="E2595" t="s">
        <v>88</v>
      </c>
      <c r="F2595" t="s">
        <v>79</v>
      </c>
      <c r="G2595" t="s">
        <v>51</v>
      </c>
      <c r="H2595" s="20" t="s">
        <v>52</v>
      </c>
      <c r="I2595" t="s">
        <v>53</v>
      </c>
      <c r="J2595" t="s">
        <v>54</v>
      </c>
      <c r="K2595">
        <v>3</v>
      </c>
      <c r="L2595" t="s">
        <v>55</v>
      </c>
      <c r="M2595" t="s">
        <v>56</v>
      </c>
      <c r="N2595" t="s">
        <v>57</v>
      </c>
      <c r="O2595" s="21" t="s">
        <v>58</v>
      </c>
      <c r="P2595" s="21" t="s">
        <v>64</v>
      </c>
      <c r="Q2595" s="20" t="s">
        <v>354</v>
      </c>
      <c r="R2595" s="21" t="s">
        <v>355</v>
      </c>
      <c r="S2595" s="35">
        <v>1</v>
      </c>
      <c r="T2595" s="22">
        <v>1</v>
      </c>
      <c r="U2595" s="20" t="s">
        <v>62</v>
      </c>
      <c r="V2595" s="20">
        <v>45749</v>
      </c>
      <c r="W2595" s="21">
        <v>4</v>
      </c>
      <c r="X2595" s="20">
        <v>45758</v>
      </c>
      <c r="Y2595" s="20">
        <v>45754</v>
      </c>
      <c r="Z2595" s="48">
        <v>4</v>
      </c>
      <c r="AA2595">
        <v>2025</v>
      </c>
      <c r="AB2595" s="45">
        <v>139997</v>
      </c>
      <c r="AC2595" s="45">
        <v>139997</v>
      </c>
      <c r="AI2595" s="10"/>
      <c r="AK2595" s="10"/>
    </row>
    <row r="2596" spans="1:37">
      <c r="A2596" t="s">
        <v>45</v>
      </c>
      <c r="B2596" t="s">
        <v>46</v>
      </c>
      <c r="C2596" t="s">
        <v>47</v>
      </c>
      <c r="D2596" t="s">
        <v>3102</v>
      </c>
      <c r="E2596" t="s">
        <v>88</v>
      </c>
      <c r="F2596" t="s">
        <v>79</v>
      </c>
      <c r="G2596" t="s">
        <v>51</v>
      </c>
      <c r="H2596" s="20" t="s">
        <v>52</v>
      </c>
      <c r="I2596" t="s">
        <v>53</v>
      </c>
      <c r="J2596" t="s">
        <v>54</v>
      </c>
      <c r="K2596">
        <v>3</v>
      </c>
      <c r="L2596" t="s">
        <v>55</v>
      </c>
      <c r="M2596" t="s">
        <v>56</v>
      </c>
      <c r="N2596" t="s">
        <v>57</v>
      </c>
      <c r="O2596" s="21" t="s">
        <v>58</v>
      </c>
      <c r="P2596" s="21" t="s">
        <v>207</v>
      </c>
      <c r="Q2596" s="20" t="s">
        <v>415</v>
      </c>
      <c r="R2596" s="21" t="s">
        <v>416</v>
      </c>
      <c r="S2596" s="35">
        <v>1</v>
      </c>
      <c r="T2596" s="22">
        <v>1</v>
      </c>
      <c r="U2596" s="20" t="s">
        <v>62</v>
      </c>
      <c r="V2596" s="20">
        <v>45749</v>
      </c>
      <c r="W2596" s="21">
        <v>4</v>
      </c>
      <c r="X2596" s="20">
        <v>45758</v>
      </c>
      <c r="Y2596" s="20">
        <v>45756</v>
      </c>
      <c r="Z2596" s="48">
        <v>4</v>
      </c>
      <c r="AA2596">
        <v>2025</v>
      </c>
      <c r="AB2596" s="45">
        <v>73327</v>
      </c>
      <c r="AC2596" s="45">
        <v>73327</v>
      </c>
      <c r="AI2596" s="10"/>
      <c r="AK2596" s="10"/>
    </row>
    <row r="2597" spans="1:37">
      <c r="A2597" t="s">
        <v>45</v>
      </c>
      <c r="B2597" t="s">
        <v>46</v>
      </c>
      <c r="C2597" t="s">
        <v>47</v>
      </c>
      <c r="D2597" t="s">
        <v>3103</v>
      </c>
      <c r="E2597" t="s">
        <v>88</v>
      </c>
      <c r="F2597" t="s">
        <v>79</v>
      </c>
      <c r="G2597" t="s">
        <v>51</v>
      </c>
      <c r="H2597" s="20" t="s">
        <v>52</v>
      </c>
      <c r="I2597" t="s">
        <v>53</v>
      </c>
      <c r="J2597" t="s">
        <v>54</v>
      </c>
      <c r="K2597">
        <v>3</v>
      </c>
      <c r="L2597" t="s">
        <v>55</v>
      </c>
      <c r="M2597" t="s">
        <v>56</v>
      </c>
      <c r="N2597" t="s">
        <v>57</v>
      </c>
      <c r="O2597" s="21" t="s">
        <v>58</v>
      </c>
      <c r="P2597" s="21" t="s">
        <v>64</v>
      </c>
      <c r="Q2597" s="20" t="s">
        <v>94</v>
      </c>
      <c r="R2597" s="21" t="s">
        <v>95</v>
      </c>
      <c r="S2597" s="35">
        <v>1</v>
      </c>
      <c r="T2597" s="22">
        <v>1</v>
      </c>
      <c r="U2597" s="20" t="s">
        <v>62</v>
      </c>
      <c r="V2597" s="20">
        <v>45749</v>
      </c>
      <c r="W2597" s="21">
        <v>4</v>
      </c>
      <c r="X2597" s="20">
        <v>45757</v>
      </c>
      <c r="Y2597" s="20">
        <v>45754</v>
      </c>
      <c r="Z2597" s="48">
        <v>4</v>
      </c>
      <c r="AA2597">
        <v>2025</v>
      </c>
      <c r="AB2597" s="45">
        <v>29994</v>
      </c>
      <c r="AC2597" s="45">
        <v>29994</v>
      </c>
      <c r="AI2597" s="10"/>
      <c r="AK2597" s="10"/>
    </row>
    <row r="2598" spans="1:37">
      <c r="A2598" t="s">
        <v>45</v>
      </c>
      <c r="B2598" t="s">
        <v>46</v>
      </c>
      <c r="C2598" t="s">
        <v>47</v>
      </c>
      <c r="D2598" t="s">
        <v>3104</v>
      </c>
      <c r="E2598" t="s">
        <v>88</v>
      </c>
      <c r="F2598" t="s">
        <v>79</v>
      </c>
      <c r="G2598" t="s">
        <v>51</v>
      </c>
      <c r="H2598" s="20" t="s">
        <v>52</v>
      </c>
      <c r="I2598" t="s">
        <v>53</v>
      </c>
      <c r="J2598" t="s">
        <v>54</v>
      </c>
      <c r="K2598">
        <v>3</v>
      </c>
      <c r="L2598" t="s">
        <v>55</v>
      </c>
      <c r="M2598" t="s">
        <v>77</v>
      </c>
      <c r="N2598" t="s">
        <v>89</v>
      </c>
      <c r="O2598" s="21" t="s">
        <v>58</v>
      </c>
      <c r="P2598" s="21" t="s">
        <v>159</v>
      </c>
      <c r="Q2598" s="20" t="s">
        <v>1881</v>
      </c>
      <c r="R2598" s="21" t="s">
        <v>1882</v>
      </c>
      <c r="S2598" s="35">
        <v>1</v>
      </c>
      <c r="T2598" s="22">
        <v>1</v>
      </c>
      <c r="U2598" s="20" t="s">
        <v>62</v>
      </c>
      <c r="V2598" s="20">
        <v>45749</v>
      </c>
      <c r="W2598" s="21">
        <v>4</v>
      </c>
      <c r="X2598" s="20">
        <v>45757</v>
      </c>
      <c r="Y2598" s="20">
        <v>45754</v>
      </c>
      <c r="Z2598" s="48">
        <v>4</v>
      </c>
      <c r="AA2598">
        <v>2025</v>
      </c>
      <c r="AB2598" s="45">
        <v>26658</v>
      </c>
      <c r="AC2598" s="45">
        <v>26658</v>
      </c>
      <c r="AI2598" s="10"/>
      <c r="AK2598" s="10"/>
    </row>
    <row r="2599" spans="1:37">
      <c r="A2599" t="s">
        <v>45</v>
      </c>
      <c r="B2599" t="s">
        <v>46</v>
      </c>
      <c r="C2599" t="s">
        <v>47</v>
      </c>
      <c r="D2599" t="s">
        <v>3105</v>
      </c>
      <c r="E2599" t="s">
        <v>88</v>
      </c>
      <c r="F2599" t="s">
        <v>79</v>
      </c>
      <c r="G2599" t="s">
        <v>51</v>
      </c>
      <c r="H2599" s="20" t="s">
        <v>52</v>
      </c>
      <c r="I2599" t="s">
        <v>53</v>
      </c>
      <c r="J2599" t="s">
        <v>54</v>
      </c>
      <c r="K2599">
        <v>3</v>
      </c>
      <c r="L2599" t="s">
        <v>55</v>
      </c>
      <c r="M2599" t="s">
        <v>77</v>
      </c>
      <c r="N2599" t="s">
        <v>89</v>
      </c>
      <c r="O2599" s="21" t="s">
        <v>58</v>
      </c>
      <c r="P2599" s="21" t="s">
        <v>90</v>
      </c>
      <c r="Q2599" s="20" t="s">
        <v>1775</v>
      </c>
      <c r="R2599" s="21" t="s">
        <v>1776</v>
      </c>
      <c r="S2599" s="35">
        <v>1</v>
      </c>
      <c r="T2599" s="22">
        <v>1</v>
      </c>
      <c r="U2599" s="20" t="s">
        <v>62</v>
      </c>
      <c r="V2599" s="20">
        <v>45749</v>
      </c>
      <c r="W2599" s="21">
        <v>4</v>
      </c>
      <c r="X2599" s="20">
        <v>45768</v>
      </c>
      <c r="Y2599" s="20">
        <v>45756</v>
      </c>
      <c r="Z2599" s="48">
        <v>4</v>
      </c>
      <c r="AA2599">
        <v>2025</v>
      </c>
      <c r="AB2599" s="45">
        <v>53326</v>
      </c>
      <c r="AC2599" s="45">
        <v>53326</v>
      </c>
      <c r="AI2599" s="10"/>
      <c r="AK2599" s="10"/>
    </row>
    <row r="2600" spans="1:37">
      <c r="A2600" t="s">
        <v>45</v>
      </c>
      <c r="B2600" t="s">
        <v>46</v>
      </c>
      <c r="C2600" t="s">
        <v>47</v>
      </c>
      <c r="D2600" t="s">
        <v>3106</v>
      </c>
      <c r="E2600" t="s">
        <v>88</v>
      </c>
      <c r="F2600" t="s">
        <v>79</v>
      </c>
      <c r="G2600" t="s">
        <v>51</v>
      </c>
      <c r="H2600" s="20" t="s">
        <v>52</v>
      </c>
      <c r="I2600" t="s">
        <v>53</v>
      </c>
      <c r="J2600" t="s">
        <v>54</v>
      </c>
      <c r="K2600">
        <v>3</v>
      </c>
      <c r="L2600" t="s">
        <v>55</v>
      </c>
      <c r="M2600" t="s">
        <v>77</v>
      </c>
      <c r="N2600" t="s">
        <v>89</v>
      </c>
      <c r="O2600" s="21" t="s">
        <v>58</v>
      </c>
      <c r="P2600" s="21" t="s">
        <v>104</v>
      </c>
      <c r="Q2600" s="20" t="s">
        <v>843</v>
      </c>
      <c r="R2600" s="21" t="s">
        <v>844</v>
      </c>
      <c r="S2600" s="35">
        <v>1</v>
      </c>
      <c r="T2600" s="22">
        <v>1</v>
      </c>
      <c r="U2600" s="20" t="s">
        <v>62</v>
      </c>
      <c r="V2600" s="20">
        <v>45749</v>
      </c>
      <c r="W2600" s="21">
        <v>4</v>
      </c>
      <c r="X2600" s="20">
        <v>45758</v>
      </c>
      <c r="Y2600" s="20">
        <v>45756</v>
      </c>
      <c r="Z2600" s="48">
        <v>4</v>
      </c>
      <c r="AA2600">
        <v>2025</v>
      </c>
      <c r="AB2600" s="45">
        <v>79995</v>
      </c>
      <c r="AC2600" s="45">
        <v>79995</v>
      </c>
      <c r="AI2600" s="10"/>
      <c r="AK2600" s="10"/>
    </row>
    <row r="2601" spans="1:37">
      <c r="A2601" t="s">
        <v>45</v>
      </c>
      <c r="B2601" t="s">
        <v>46</v>
      </c>
      <c r="C2601" t="s">
        <v>47</v>
      </c>
      <c r="D2601" t="s">
        <v>3107</v>
      </c>
      <c r="E2601" t="s">
        <v>88</v>
      </c>
      <c r="F2601" t="s">
        <v>79</v>
      </c>
      <c r="G2601" t="s">
        <v>51</v>
      </c>
      <c r="H2601" s="20" t="s">
        <v>52</v>
      </c>
      <c r="I2601" t="s">
        <v>53</v>
      </c>
      <c r="J2601" t="s">
        <v>54</v>
      </c>
      <c r="K2601">
        <v>3</v>
      </c>
      <c r="L2601" t="s">
        <v>55</v>
      </c>
      <c r="M2601" t="s">
        <v>56</v>
      </c>
      <c r="N2601" t="s">
        <v>57</v>
      </c>
      <c r="O2601" s="21" t="s">
        <v>58</v>
      </c>
      <c r="P2601" s="21" t="s">
        <v>64</v>
      </c>
      <c r="Q2601" s="20" t="s">
        <v>456</v>
      </c>
      <c r="R2601" s="21" t="s">
        <v>457</v>
      </c>
      <c r="S2601" s="35">
        <v>1</v>
      </c>
      <c r="T2601" s="22">
        <v>1</v>
      </c>
      <c r="U2601" s="20" t="s">
        <v>62</v>
      </c>
      <c r="V2601" s="20">
        <v>45749</v>
      </c>
      <c r="W2601" s="21">
        <v>4</v>
      </c>
      <c r="X2601" s="20">
        <v>45758</v>
      </c>
      <c r="Y2601" s="20">
        <v>45756</v>
      </c>
      <c r="Z2601" s="48">
        <v>4</v>
      </c>
      <c r="AA2601">
        <v>2025</v>
      </c>
      <c r="AB2601" s="45">
        <v>29994</v>
      </c>
      <c r="AC2601" s="45">
        <v>29994</v>
      </c>
      <c r="AI2601" s="10"/>
      <c r="AK2601" s="10"/>
    </row>
    <row r="2602" spans="1:37">
      <c r="A2602" t="s">
        <v>45</v>
      </c>
      <c r="B2602" t="s">
        <v>46</v>
      </c>
      <c r="C2602" t="s">
        <v>47</v>
      </c>
      <c r="D2602" t="s">
        <v>3108</v>
      </c>
      <c r="E2602" t="s">
        <v>88</v>
      </c>
      <c r="F2602" t="s">
        <v>79</v>
      </c>
      <c r="G2602" t="s">
        <v>51</v>
      </c>
      <c r="H2602" s="20" t="s">
        <v>52</v>
      </c>
      <c r="I2602" t="s">
        <v>53</v>
      </c>
      <c r="J2602" t="s">
        <v>54</v>
      </c>
      <c r="K2602">
        <v>3</v>
      </c>
      <c r="L2602" t="s">
        <v>55</v>
      </c>
      <c r="M2602" t="s">
        <v>77</v>
      </c>
      <c r="N2602" t="s">
        <v>89</v>
      </c>
      <c r="O2602" s="21" t="s">
        <v>58</v>
      </c>
      <c r="P2602" s="21" t="s">
        <v>137</v>
      </c>
      <c r="Q2602" s="20" t="s">
        <v>138</v>
      </c>
      <c r="R2602" s="21" t="s">
        <v>139</v>
      </c>
      <c r="S2602" s="35">
        <v>1</v>
      </c>
      <c r="T2602" s="22">
        <v>1</v>
      </c>
      <c r="U2602" s="20" t="s">
        <v>62</v>
      </c>
      <c r="V2602" s="20">
        <v>45748</v>
      </c>
      <c r="W2602" s="21">
        <v>4</v>
      </c>
      <c r="X2602" s="20">
        <v>45757</v>
      </c>
      <c r="Y2602" s="20">
        <v>45754</v>
      </c>
      <c r="Z2602" s="48">
        <v>4</v>
      </c>
      <c r="AA2602">
        <v>2025</v>
      </c>
      <c r="AB2602" s="45">
        <v>135713</v>
      </c>
      <c r="AC2602" s="45">
        <v>135713</v>
      </c>
      <c r="AI2602" s="10"/>
      <c r="AK2602" s="10"/>
    </row>
    <row r="2603" spans="1:37">
      <c r="A2603" t="s">
        <v>45</v>
      </c>
      <c r="B2603" t="s">
        <v>46</v>
      </c>
      <c r="C2603" t="s">
        <v>47</v>
      </c>
      <c r="D2603" t="s">
        <v>3109</v>
      </c>
      <c r="E2603" t="s">
        <v>88</v>
      </c>
      <c r="F2603" t="s">
        <v>79</v>
      </c>
      <c r="G2603" t="s">
        <v>51</v>
      </c>
      <c r="H2603" s="20" t="s">
        <v>52</v>
      </c>
      <c r="I2603" t="s">
        <v>53</v>
      </c>
      <c r="J2603" t="s">
        <v>54</v>
      </c>
      <c r="K2603">
        <v>3</v>
      </c>
      <c r="L2603" t="s">
        <v>55</v>
      </c>
      <c r="M2603" t="s">
        <v>77</v>
      </c>
      <c r="N2603" t="s">
        <v>89</v>
      </c>
      <c r="O2603" s="21" t="s">
        <v>58</v>
      </c>
      <c r="P2603" s="21" t="s">
        <v>90</v>
      </c>
      <c r="Q2603" s="20" t="s">
        <v>214</v>
      </c>
      <c r="R2603" s="21" t="s">
        <v>215</v>
      </c>
      <c r="S2603" s="35">
        <v>1</v>
      </c>
      <c r="T2603" s="22">
        <v>1</v>
      </c>
      <c r="U2603" s="20" t="s">
        <v>62</v>
      </c>
      <c r="V2603" s="20">
        <v>45748</v>
      </c>
      <c r="W2603" s="21">
        <v>4</v>
      </c>
      <c r="X2603" s="20">
        <v>45758</v>
      </c>
      <c r="Y2603" s="20">
        <v>45756</v>
      </c>
      <c r="Z2603" s="48">
        <v>4</v>
      </c>
      <c r="AA2603">
        <v>2025</v>
      </c>
      <c r="AB2603" s="45">
        <v>46660</v>
      </c>
      <c r="AC2603" s="45">
        <v>46660</v>
      </c>
      <c r="AI2603" s="10"/>
      <c r="AK2603" s="10"/>
    </row>
    <row r="2604" spans="1:37">
      <c r="A2604" t="s">
        <v>45</v>
      </c>
      <c r="B2604" t="s">
        <v>46</v>
      </c>
      <c r="C2604" t="s">
        <v>47</v>
      </c>
      <c r="D2604" t="s">
        <v>3110</v>
      </c>
      <c r="E2604" t="s">
        <v>88</v>
      </c>
      <c r="F2604" t="s">
        <v>79</v>
      </c>
      <c r="G2604" t="s">
        <v>51</v>
      </c>
      <c r="H2604" s="20" t="s">
        <v>58</v>
      </c>
      <c r="I2604" t="s">
        <v>53</v>
      </c>
      <c r="J2604" t="s">
        <v>54</v>
      </c>
      <c r="K2604">
        <v>3</v>
      </c>
      <c r="L2604" t="s">
        <v>55</v>
      </c>
      <c r="M2604" t="s">
        <v>56</v>
      </c>
      <c r="N2604" t="s">
        <v>57</v>
      </c>
      <c r="O2604" s="21" t="s">
        <v>58</v>
      </c>
      <c r="P2604" s="21" t="s">
        <v>64</v>
      </c>
      <c r="Q2604" s="20" t="s">
        <v>456</v>
      </c>
      <c r="R2604" s="21" t="s">
        <v>457</v>
      </c>
      <c r="S2604" s="35">
        <v>2</v>
      </c>
      <c r="T2604" s="22">
        <v>0</v>
      </c>
      <c r="U2604" s="20" t="s">
        <v>62</v>
      </c>
      <c r="V2604" s="20">
        <v>45750</v>
      </c>
      <c r="W2604" s="21">
        <v>4</v>
      </c>
      <c r="X2604" s="20">
        <v>45761</v>
      </c>
      <c r="Z2604" s="48">
        <v>4</v>
      </c>
      <c r="AA2604">
        <v>2025</v>
      </c>
      <c r="AB2604" s="45">
        <v>59989</v>
      </c>
      <c r="AC2604" s="45">
        <v>0</v>
      </c>
      <c r="AI2604" s="10"/>
      <c r="AK2604" s="10"/>
    </row>
    <row r="2605" spans="1:37">
      <c r="A2605" t="s">
        <v>45</v>
      </c>
      <c r="B2605" t="s">
        <v>46</v>
      </c>
      <c r="C2605" t="s">
        <v>47</v>
      </c>
      <c r="D2605" t="s">
        <v>3111</v>
      </c>
      <c r="E2605" t="s">
        <v>88</v>
      </c>
      <c r="F2605" t="s">
        <v>79</v>
      </c>
      <c r="G2605" t="s">
        <v>51</v>
      </c>
      <c r="H2605" s="20" t="s">
        <v>52</v>
      </c>
      <c r="I2605" t="s">
        <v>53</v>
      </c>
      <c r="J2605" t="s">
        <v>54</v>
      </c>
      <c r="K2605">
        <v>3</v>
      </c>
      <c r="L2605" t="s">
        <v>55</v>
      </c>
      <c r="M2605" t="s">
        <v>56</v>
      </c>
      <c r="N2605" t="s">
        <v>57</v>
      </c>
      <c r="O2605" s="21" t="s">
        <v>58</v>
      </c>
      <c r="P2605" s="21" t="s">
        <v>64</v>
      </c>
      <c r="Q2605" s="20" t="s">
        <v>224</v>
      </c>
      <c r="R2605" s="21" t="s">
        <v>225</v>
      </c>
      <c r="S2605" s="35">
        <v>1</v>
      </c>
      <c r="T2605" s="22">
        <v>1</v>
      </c>
      <c r="U2605" s="20" t="s">
        <v>62</v>
      </c>
      <c r="V2605" s="20">
        <v>45750</v>
      </c>
      <c r="W2605" s="21">
        <v>4</v>
      </c>
      <c r="X2605" s="20">
        <v>45758</v>
      </c>
      <c r="Y2605" s="20">
        <v>45756</v>
      </c>
      <c r="Z2605" s="48">
        <v>4</v>
      </c>
      <c r="AA2605">
        <v>2025</v>
      </c>
      <c r="AB2605" s="45">
        <v>117849</v>
      </c>
      <c r="AC2605" s="45">
        <v>117849</v>
      </c>
      <c r="AI2605" s="10"/>
      <c r="AK2605" s="10"/>
    </row>
    <row r="2606" spans="1:37">
      <c r="A2606" t="s">
        <v>45</v>
      </c>
      <c r="B2606" t="s">
        <v>46</v>
      </c>
      <c r="C2606" t="s">
        <v>47</v>
      </c>
      <c r="D2606" t="s">
        <v>3112</v>
      </c>
      <c r="E2606" t="s">
        <v>88</v>
      </c>
      <c r="F2606" t="s">
        <v>79</v>
      </c>
      <c r="G2606" t="s">
        <v>51</v>
      </c>
      <c r="H2606" s="20" t="s">
        <v>58</v>
      </c>
      <c r="I2606" t="s">
        <v>53</v>
      </c>
      <c r="J2606" t="s">
        <v>54</v>
      </c>
      <c r="K2606">
        <v>3</v>
      </c>
      <c r="L2606" t="s">
        <v>55</v>
      </c>
      <c r="M2606" t="s">
        <v>56</v>
      </c>
      <c r="N2606" t="s">
        <v>57</v>
      </c>
      <c r="O2606" s="21" t="s">
        <v>58</v>
      </c>
      <c r="P2606" s="21" t="s">
        <v>64</v>
      </c>
      <c r="Q2606" s="20" t="s">
        <v>211</v>
      </c>
      <c r="R2606" s="21" t="s">
        <v>212</v>
      </c>
      <c r="S2606" s="35">
        <v>1</v>
      </c>
      <c r="T2606" s="22">
        <v>0</v>
      </c>
      <c r="U2606" s="20" t="s">
        <v>62</v>
      </c>
      <c r="V2606" s="20">
        <v>45750</v>
      </c>
      <c r="W2606" s="21">
        <v>4</v>
      </c>
      <c r="X2606" s="20">
        <v>45761</v>
      </c>
      <c r="Z2606" s="48">
        <v>4</v>
      </c>
      <c r="AA2606">
        <v>2025</v>
      </c>
      <c r="AB2606" s="45">
        <v>33328</v>
      </c>
      <c r="AC2606" s="45">
        <v>0</v>
      </c>
      <c r="AI2606" s="10"/>
      <c r="AK2606" s="10"/>
    </row>
    <row r="2607" spans="1:37">
      <c r="A2607" t="s">
        <v>45</v>
      </c>
      <c r="B2607" t="s">
        <v>46</v>
      </c>
      <c r="C2607" t="s">
        <v>47</v>
      </c>
      <c r="D2607" t="s">
        <v>3113</v>
      </c>
      <c r="E2607" t="s">
        <v>88</v>
      </c>
      <c r="F2607" t="s">
        <v>79</v>
      </c>
      <c r="G2607" t="s">
        <v>51</v>
      </c>
      <c r="H2607" s="20" t="s">
        <v>52</v>
      </c>
      <c r="I2607" t="s">
        <v>53</v>
      </c>
      <c r="J2607" t="s">
        <v>54</v>
      </c>
      <c r="K2607">
        <v>3</v>
      </c>
      <c r="L2607" t="s">
        <v>55</v>
      </c>
      <c r="M2607" t="s">
        <v>56</v>
      </c>
      <c r="N2607" t="s">
        <v>57</v>
      </c>
      <c r="O2607" s="21" t="s">
        <v>58</v>
      </c>
      <c r="P2607" s="21" t="s">
        <v>59</v>
      </c>
      <c r="Q2607" s="20" t="s">
        <v>716</v>
      </c>
      <c r="R2607" s="21" t="s">
        <v>717</v>
      </c>
      <c r="S2607" s="35">
        <v>1</v>
      </c>
      <c r="T2607" s="22">
        <v>1</v>
      </c>
      <c r="U2607" s="20" t="s">
        <v>62</v>
      </c>
      <c r="V2607" s="20">
        <v>45749</v>
      </c>
      <c r="W2607" s="21">
        <v>4</v>
      </c>
      <c r="X2607" s="20">
        <v>45757</v>
      </c>
      <c r="Y2607" s="20">
        <v>45754</v>
      </c>
      <c r="Z2607" s="48">
        <v>4</v>
      </c>
      <c r="AA2607">
        <v>2025</v>
      </c>
      <c r="AB2607" s="45">
        <v>49992</v>
      </c>
      <c r="AC2607" s="45">
        <v>49992</v>
      </c>
      <c r="AI2607" s="10"/>
      <c r="AK2607" s="10"/>
    </row>
    <row r="2608" spans="1:37">
      <c r="A2608" t="s">
        <v>45</v>
      </c>
      <c r="B2608" t="s">
        <v>46</v>
      </c>
      <c r="C2608" t="s">
        <v>47</v>
      </c>
      <c r="D2608" t="s">
        <v>3114</v>
      </c>
      <c r="E2608" t="s">
        <v>88</v>
      </c>
      <c r="F2608" t="s">
        <v>79</v>
      </c>
      <c r="G2608" t="s">
        <v>51</v>
      </c>
      <c r="H2608" s="20" t="s">
        <v>52</v>
      </c>
      <c r="I2608" t="s">
        <v>53</v>
      </c>
      <c r="J2608" t="s">
        <v>54</v>
      </c>
      <c r="K2608">
        <v>3</v>
      </c>
      <c r="L2608" t="s">
        <v>55</v>
      </c>
      <c r="M2608" t="s">
        <v>56</v>
      </c>
      <c r="N2608" t="s">
        <v>57</v>
      </c>
      <c r="O2608" s="21" t="s">
        <v>58</v>
      </c>
      <c r="P2608" s="21" t="s">
        <v>64</v>
      </c>
      <c r="Q2608" s="20" t="s">
        <v>410</v>
      </c>
      <c r="R2608" s="21" t="s">
        <v>411</v>
      </c>
      <c r="S2608" s="35">
        <v>1</v>
      </c>
      <c r="T2608" s="22">
        <v>1</v>
      </c>
      <c r="U2608" s="20" t="s">
        <v>62</v>
      </c>
      <c r="V2608" s="20">
        <v>45748</v>
      </c>
      <c r="W2608" s="21">
        <v>4</v>
      </c>
      <c r="X2608" s="20">
        <v>45758</v>
      </c>
      <c r="Y2608" s="20">
        <v>45754</v>
      </c>
      <c r="Z2608" s="48">
        <v>4</v>
      </c>
      <c r="AA2608">
        <v>2025</v>
      </c>
      <c r="AB2608" s="45">
        <v>46660</v>
      </c>
      <c r="AC2608" s="45">
        <v>46660</v>
      </c>
      <c r="AI2608" s="10"/>
      <c r="AK2608" s="10"/>
    </row>
    <row r="2609" spans="1:37">
      <c r="A2609" t="s">
        <v>45</v>
      </c>
      <c r="B2609" t="s">
        <v>46</v>
      </c>
      <c r="C2609" t="s">
        <v>47</v>
      </c>
      <c r="D2609" t="s">
        <v>3115</v>
      </c>
      <c r="E2609" t="s">
        <v>88</v>
      </c>
      <c r="F2609" t="s">
        <v>79</v>
      </c>
      <c r="G2609" t="s">
        <v>51</v>
      </c>
      <c r="H2609" s="20" t="s">
        <v>52</v>
      </c>
      <c r="I2609" t="s">
        <v>53</v>
      </c>
      <c r="J2609" t="s">
        <v>54</v>
      </c>
      <c r="K2609">
        <v>3</v>
      </c>
      <c r="L2609" t="s">
        <v>55</v>
      </c>
      <c r="M2609" t="s">
        <v>77</v>
      </c>
      <c r="N2609" t="s">
        <v>89</v>
      </c>
      <c r="O2609" s="21" t="s">
        <v>58</v>
      </c>
      <c r="P2609" s="21" t="s">
        <v>137</v>
      </c>
      <c r="Q2609" s="20" t="s">
        <v>138</v>
      </c>
      <c r="R2609" s="21" t="s">
        <v>139</v>
      </c>
      <c r="S2609" s="35">
        <v>1</v>
      </c>
      <c r="T2609" s="22">
        <v>1</v>
      </c>
      <c r="U2609" s="20" t="s">
        <v>62</v>
      </c>
      <c r="V2609" s="20">
        <v>45749</v>
      </c>
      <c r="W2609" s="21">
        <v>4</v>
      </c>
      <c r="X2609" s="20">
        <v>45758</v>
      </c>
      <c r="Y2609" s="20">
        <v>45754</v>
      </c>
      <c r="Z2609" s="48">
        <v>4</v>
      </c>
      <c r="AA2609">
        <v>2025</v>
      </c>
      <c r="AB2609" s="45">
        <v>135713</v>
      </c>
      <c r="AC2609" s="45">
        <v>135713</v>
      </c>
      <c r="AI2609" s="10"/>
      <c r="AK2609" s="10"/>
    </row>
    <row r="2610" spans="1:37">
      <c r="A2610" t="s">
        <v>45</v>
      </c>
      <c r="B2610" t="s">
        <v>46</v>
      </c>
      <c r="C2610" t="s">
        <v>47</v>
      </c>
      <c r="D2610" t="s">
        <v>3116</v>
      </c>
      <c r="E2610" t="s">
        <v>88</v>
      </c>
      <c r="F2610" t="s">
        <v>79</v>
      </c>
      <c r="G2610" t="s">
        <v>51</v>
      </c>
      <c r="H2610" s="20" t="s">
        <v>52</v>
      </c>
      <c r="I2610" t="s">
        <v>53</v>
      </c>
      <c r="J2610" t="s">
        <v>54</v>
      </c>
      <c r="K2610">
        <v>3</v>
      </c>
      <c r="L2610" t="s">
        <v>55</v>
      </c>
      <c r="M2610" t="s">
        <v>56</v>
      </c>
      <c r="N2610" t="s">
        <v>57</v>
      </c>
      <c r="O2610" s="21" t="s">
        <v>58</v>
      </c>
      <c r="P2610" s="21" t="s">
        <v>64</v>
      </c>
      <c r="Q2610" s="20" t="s">
        <v>410</v>
      </c>
      <c r="R2610" s="21" t="s">
        <v>411</v>
      </c>
      <c r="S2610" s="35">
        <v>1</v>
      </c>
      <c r="T2610" s="22">
        <v>1</v>
      </c>
      <c r="U2610" s="20" t="s">
        <v>62</v>
      </c>
      <c r="V2610" s="20">
        <v>45749</v>
      </c>
      <c r="W2610" s="21">
        <v>4</v>
      </c>
      <c r="X2610" s="20">
        <v>45757</v>
      </c>
      <c r="Y2610" s="20">
        <v>45754</v>
      </c>
      <c r="Z2610" s="48">
        <v>4</v>
      </c>
      <c r="AA2610">
        <v>2025</v>
      </c>
      <c r="AB2610" s="45">
        <v>46660</v>
      </c>
      <c r="AC2610" s="45">
        <v>46660</v>
      </c>
      <c r="AI2610" s="10"/>
      <c r="AK2610" s="10"/>
    </row>
    <row r="2611" spans="1:37">
      <c r="A2611" t="s">
        <v>45</v>
      </c>
      <c r="B2611" t="s">
        <v>46</v>
      </c>
      <c r="C2611" t="s">
        <v>47</v>
      </c>
      <c r="D2611" t="s">
        <v>3117</v>
      </c>
      <c r="E2611" t="s">
        <v>88</v>
      </c>
      <c r="F2611" t="s">
        <v>79</v>
      </c>
      <c r="G2611" t="s">
        <v>51</v>
      </c>
      <c r="H2611" s="20" t="s">
        <v>52</v>
      </c>
      <c r="I2611" t="s">
        <v>53</v>
      </c>
      <c r="J2611" t="s">
        <v>54</v>
      </c>
      <c r="K2611">
        <v>3</v>
      </c>
      <c r="L2611" t="s">
        <v>55</v>
      </c>
      <c r="M2611" t="s">
        <v>77</v>
      </c>
      <c r="N2611" t="s">
        <v>89</v>
      </c>
      <c r="O2611" s="21" t="s">
        <v>58</v>
      </c>
      <c r="P2611" s="21" t="s">
        <v>119</v>
      </c>
      <c r="Q2611" s="20" t="s">
        <v>728</v>
      </c>
      <c r="R2611" s="21" t="s">
        <v>729</v>
      </c>
      <c r="S2611" s="35">
        <v>1</v>
      </c>
      <c r="T2611" s="22">
        <v>1</v>
      </c>
      <c r="U2611" s="20" t="s">
        <v>62</v>
      </c>
      <c r="V2611" s="20">
        <v>45749</v>
      </c>
      <c r="W2611" s="21">
        <v>4</v>
      </c>
      <c r="X2611" s="20">
        <v>45757</v>
      </c>
      <c r="Y2611" s="20">
        <v>45754</v>
      </c>
      <c r="Z2611" s="48">
        <v>4</v>
      </c>
      <c r="AA2611">
        <v>2025</v>
      </c>
      <c r="AB2611" s="45">
        <v>74995</v>
      </c>
      <c r="AC2611" s="45">
        <v>74995</v>
      </c>
      <c r="AI2611" s="10"/>
      <c r="AK2611" s="10"/>
    </row>
    <row r="2612" spans="1:37">
      <c r="A2612" t="s">
        <v>45</v>
      </c>
      <c r="B2612" t="s">
        <v>46</v>
      </c>
      <c r="C2612" t="s">
        <v>47</v>
      </c>
      <c r="D2612" t="s">
        <v>3118</v>
      </c>
      <c r="E2612" t="s">
        <v>88</v>
      </c>
      <c r="F2612" t="s">
        <v>79</v>
      </c>
      <c r="G2612" t="s">
        <v>51</v>
      </c>
      <c r="H2612" s="20" t="s">
        <v>52</v>
      </c>
      <c r="I2612" t="s">
        <v>53</v>
      </c>
      <c r="J2612" t="s">
        <v>54</v>
      </c>
      <c r="K2612">
        <v>3</v>
      </c>
      <c r="L2612" t="s">
        <v>55</v>
      </c>
      <c r="M2612" t="s">
        <v>77</v>
      </c>
      <c r="N2612" t="s">
        <v>89</v>
      </c>
      <c r="O2612" s="21" t="s">
        <v>58</v>
      </c>
      <c r="P2612" s="21" t="s">
        <v>150</v>
      </c>
      <c r="Q2612" s="20" t="s">
        <v>244</v>
      </c>
      <c r="R2612" s="21" t="s">
        <v>245</v>
      </c>
      <c r="S2612" s="35">
        <v>1</v>
      </c>
      <c r="T2612" s="22">
        <v>1</v>
      </c>
      <c r="U2612" s="20" t="s">
        <v>62</v>
      </c>
      <c r="V2612" s="20">
        <v>45749</v>
      </c>
      <c r="W2612" s="21">
        <v>4</v>
      </c>
      <c r="X2612" s="20">
        <v>45758</v>
      </c>
      <c r="Y2612" s="20">
        <v>45756</v>
      </c>
      <c r="Z2612" s="48">
        <v>4</v>
      </c>
      <c r="AA2612">
        <v>2025</v>
      </c>
      <c r="AB2612" s="45">
        <v>99995</v>
      </c>
      <c r="AC2612" s="45">
        <v>99995</v>
      </c>
      <c r="AI2612" s="10"/>
      <c r="AK2612" s="10"/>
    </row>
    <row r="2613" spans="1:37">
      <c r="A2613" t="s">
        <v>45</v>
      </c>
      <c r="B2613" t="s">
        <v>46</v>
      </c>
      <c r="C2613" t="s">
        <v>47</v>
      </c>
      <c r="D2613" t="s">
        <v>3119</v>
      </c>
      <c r="E2613" t="s">
        <v>88</v>
      </c>
      <c r="F2613" t="s">
        <v>79</v>
      </c>
      <c r="G2613" t="s">
        <v>51</v>
      </c>
      <c r="H2613" s="20" t="s">
        <v>52</v>
      </c>
      <c r="I2613" t="s">
        <v>53</v>
      </c>
      <c r="J2613" t="s">
        <v>54</v>
      </c>
      <c r="K2613">
        <v>3</v>
      </c>
      <c r="L2613" t="s">
        <v>55</v>
      </c>
      <c r="M2613" t="s">
        <v>77</v>
      </c>
      <c r="N2613" t="s">
        <v>89</v>
      </c>
      <c r="O2613" s="21" t="s">
        <v>58</v>
      </c>
      <c r="P2613" s="21" t="s">
        <v>137</v>
      </c>
      <c r="Q2613" s="20" t="s">
        <v>138</v>
      </c>
      <c r="R2613" s="21" t="s">
        <v>139</v>
      </c>
      <c r="S2613" s="35">
        <v>1</v>
      </c>
      <c r="T2613" s="22">
        <v>1</v>
      </c>
      <c r="U2613" s="20" t="s">
        <v>62</v>
      </c>
      <c r="V2613" s="20">
        <v>45750</v>
      </c>
      <c r="W2613" s="21">
        <v>4</v>
      </c>
      <c r="X2613" s="20">
        <v>45758</v>
      </c>
      <c r="Y2613" s="20">
        <v>45756</v>
      </c>
      <c r="Z2613" s="48">
        <v>4</v>
      </c>
      <c r="AA2613">
        <v>2025</v>
      </c>
      <c r="AB2613" s="45">
        <v>135713</v>
      </c>
      <c r="AC2613" s="45">
        <v>135713</v>
      </c>
      <c r="AI2613" s="10"/>
      <c r="AK2613" s="10"/>
    </row>
    <row r="2614" spans="1:37">
      <c r="A2614" t="s">
        <v>45</v>
      </c>
      <c r="B2614" t="s">
        <v>46</v>
      </c>
      <c r="C2614" t="s">
        <v>47</v>
      </c>
      <c r="D2614" t="s">
        <v>3120</v>
      </c>
      <c r="E2614" t="s">
        <v>88</v>
      </c>
      <c r="F2614" t="s">
        <v>79</v>
      </c>
      <c r="G2614" t="s">
        <v>51</v>
      </c>
      <c r="H2614" s="20" t="s">
        <v>52</v>
      </c>
      <c r="I2614" t="s">
        <v>53</v>
      </c>
      <c r="J2614" t="s">
        <v>54</v>
      </c>
      <c r="K2614">
        <v>3</v>
      </c>
      <c r="L2614" t="s">
        <v>55</v>
      </c>
      <c r="M2614" t="s">
        <v>77</v>
      </c>
      <c r="N2614" t="s">
        <v>89</v>
      </c>
      <c r="O2614" s="21" t="s">
        <v>58</v>
      </c>
      <c r="P2614" s="21" t="s">
        <v>104</v>
      </c>
      <c r="Q2614" s="20" t="s">
        <v>515</v>
      </c>
      <c r="R2614" s="21" t="s">
        <v>516</v>
      </c>
      <c r="S2614" s="35">
        <v>1</v>
      </c>
      <c r="T2614" s="22">
        <v>1</v>
      </c>
      <c r="U2614" s="20" t="s">
        <v>62</v>
      </c>
      <c r="V2614" s="20">
        <v>45751</v>
      </c>
      <c r="W2614" s="21">
        <v>4</v>
      </c>
      <c r="X2614" s="20">
        <v>45758</v>
      </c>
      <c r="Y2614" s="20">
        <v>45756</v>
      </c>
      <c r="Z2614" s="48">
        <v>4</v>
      </c>
      <c r="AA2614">
        <v>2025</v>
      </c>
      <c r="AB2614" s="45">
        <v>79995</v>
      </c>
      <c r="AC2614" s="45">
        <v>79995</v>
      </c>
      <c r="AI2614" s="10"/>
      <c r="AK2614" s="10"/>
    </row>
    <row r="2615" spans="1:37">
      <c r="A2615" t="s">
        <v>45</v>
      </c>
      <c r="B2615" t="s">
        <v>46</v>
      </c>
      <c r="C2615" t="s">
        <v>47</v>
      </c>
      <c r="D2615" t="s">
        <v>3121</v>
      </c>
      <c r="E2615" t="s">
        <v>88</v>
      </c>
      <c r="F2615" t="s">
        <v>79</v>
      </c>
      <c r="G2615" t="s">
        <v>51</v>
      </c>
      <c r="H2615" s="20" t="s">
        <v>52</v>
      </c>
      <c r="I2615" t="s">
        <v>53</v>
      </c>
      <c r="J2615" t="s">
        <v>54</v>
      </c>
      <c r="K2615">
        <v>3</v>
      </c>
      <c r="L2615" t="s">
        <v>55</v>
      </c>
      <c r="M2615" t="s">
        <v>77</v>
      </c>
      <c r="N2615" t="s">
        <v>89</v>
      </c>
      <c r="O2615" s="21" t="s">
        <v>58</v>
      </c>
      <c r="P2615" s="21" t="s">
        <v>126</v>
      </c>
      <c r="Q2615" s="20" t="s">
        <v>318</v>
      </c>
      <c r="R2615" s="21" t="s">
        <v>319</v>
      </c>
      <c r="S2615" s="35">
        <v>1</v>
      </c>
      <c r="T2615" s="22">
        <v>1</v>
      </c>
      <c r="U2615" s="20" t="s">
        <v>62</v>
      </c>
      <c r="V2615" s="20">
        <v>45749</v>
      </c>
      <c r="W2615" s="21">
        <v>4</v>
      </c>
      <c r="X2615" s="20">
        <v>45757</v>
      </c>
      <c r="Y2615" s="20">
        <v>45754</v>
      </c>
      <c r="Z2615" s="48">
        <v>4</v>
      </c>
      <c r="AA2615">
        <v>2025</v>
      </c>
      <c r="AB2615" s="45">
        <v>63325</v>
      </c>
      <c r="AC2615" s="45">
        <v>63325</v>
      </c>
      <c r="AI2615" s="10"/>
      <c r="AK2615" s="10"/>
    </row>
    <row r="2616" spans="1:37">
      <c r="A2616" t="s">
        <v>45</v>
      </c>
      <c r="B2616" t="s">
        <v>46</v>
      </c>
      <c r="C2616" t="s">
        <v>47</v>
      </c>
      <c r="D2616" t="s">
        <v>3122</v>
      </c>
      <c r="E2616" t="s">
        <v>88</v>
      </c>
      <c r="F2616" t="s">
        <v>79</v>
      </c>
      <c r="G2616" t="s">
        <v>51</v>
      </c>
      <c r="H2616" s="20" t="s">
        <v>52</v>
      </c>
      <c r="I2616" t="s">
        <v>53</v>
      </c>
      <c r="J2616" t="s">
        <v>54</v>
      </c>
      <c r="K2616">
        <v>3</v>
      </c>
      <c r="L2616" t="s">
        <v>55</v>
      </c>
      <c r="M2616" t="s">
        <v>77</v>
      </c>
      <c r="N2616" t="s">
        <v>89</v>
      </c>
      <c r="O2616" s="21" t="s">
        <v>58</v>
      </c>
      <c r="P2616" s="21" t="s">
        <v>119</v>
      </c>
      <c r="Q2616" s="20" t="s">
        <v>728</v>
      </c>
      <c r="R2616" s="21" t="s">
        <v>729</v>
      </c>
      <c r="S2616" s="35">
        <v>1</v>
      </c>
      <c r="T2616" s="22">
        <v>1</v>
      </c>
      <c r="U2616" s="20" t="s">
        <v>62</v>
      </c>
      <c r="V2616" s="20">
        <v>45749</v>
      </c>
      <c r="W2616" s="21">
        <v>4</v>
      </c>
      <c r="X2616" s="20">
        <v>45757</v>
      </c>
      <c r="Y2616" s="20">
        <v>45754</v>
      </c>
      <c r="Z2616" s="48">
        <v>4</v>
      </c>
      <c r="AA2616">
        <v>2025</v>
      </c>
      <c r="AB2616" s="45">
        <v>74995</v>
      </c>
      <c r="AC2616" s="45">
        <v>74995</v>
      </c>
      <c r="AI2616" s="10"/>
      <c r="AK2616" s="10"/>
    </row>
    <row r="2617" spans="1:37">
      <c r="A2617" t="s">
        <v>45</v>
      </c>
      <c r="B2617" t="s">
        <v>46</v>
      </c>
      <c r="C2617" t="s">
        <v>47</v>
      </c>
      <c r="D2617" t="s">
        <v>3123</v>
      </c>
      <c r="E2617" t="s">
        <v>88</v>
      </c>
      <c r="F2617" t="s">
        <v>79</v>
      </c>
      <c r="G2617" t="s">
        <v>51</v>
      </c>
      <c r="H2617" s="20" t="s">
        <v>52</v>
      </c>
      <c r="I2617" t="s">
        <v>53</v>
      </c>
      <c r="J2617" t="s">
        <v>54</v>
      </c>
      <c r="K2617">
        <v>3</v>
      </c>
      <c r="L2617" t="s">
        <v>55</v>
      </c>
      <c r="M2617" t="s">
        <v>77</v>
      </c>
      <c r="N2617" t="s">
        <v>89</v>
      </c>
      <c r="O2617" s="21" t="s">
        <v>58</v>
      </c>
      <c r="P2617" s="21" t="s">
        <v>126</v>
      </c>
      <c r="Q2617" s="20" t="s">
        <v>2518</v>
      </c>
      <c r="R2617" s="21" t="s">
        <v>2519</v>
      </c>
      <c r="S2617" s="35">
        <v>1</v>
      </c>
      <c r="T2617" s="22">
        <v>1</v>
      </c>
      <c r="U2617" s="20" t="s">
        <v>62</v>
      </c>
      <c r="V2617" s="20">
        <v>45749</v>
      </c>
      <c r="W2617" s="21">
        <v>4</v>
      </c>
      <c r="X2617" s="20">
        <v>45757</v>
      </c>
      <c r="Y2617" s="20">
        <v>45754</v>
      </c>
      <c r="Z2617" s="48">
        <v>4</v>
      </c>
      <c r="AA2617">
        <v>2025</v>
      </c>
      <c r="AB2617" s="45">
        <v>26660</v>
      </c>
      <c r="AC2617" s="45">
        <v>26660</v>
      </c>
      <c r="AI2617" s="10"/>
      <c r="AK2617" s="10"/>
    </row>
    <row r="2618" spans="1:37">
      <c r="A2618" t="s">
        <v>45</v>
      </c>
      <c r="B2618" t="s">
        <v>46</v>
      </c>
      <c r="C2618" t="s">
        <v>47</v>
      </c>
      <c r="D2618" t="s">
        <v>3124</v>
      </c>
      <c r="E2618" t="s">
        <v>88</v>
      </c>
      <c r="F2618" t="s">
        <v>79</v>
      </c>
      <c r="G2618" t="s">
        <v>51</v>
      </c>
      <c r="H2618" s="20" t="s">
        <v>52</v>
      </c>
      <c r="I2618" t="s">
        <v>53</v>
      </c>
      <c r="J2618" t="s">
        <v>54</v>
      </c>
      <c r="K2618">
        <v>3</v>
      </c>
      <c r="L2618" t="s">
        <v>55</v>
      </c>
      <c r="M2618" t="s">
        <v>56</v>
      </c>
      <c r="N2618" t="s">
        <v>57</v>
      </c>
      <c r="O2618" s="21" t="s">
        <v>58</v>
      </c>
      <c r="P2618" s="21" t="s">
        <v>64</v>
      </c>
      <c r="Q2618" s="20" t="s">
        <v>807</v>
      </c>
      <c r="R2618" s="21" t="s">
        <v>808</v>
      </c>
      <c r="S2618" s="35">
        <v>1</v>
      </c>
      <c r="T2618" s="22">
        <v>1</v>
      </c>
      <c r="U2618" s="20" t="s">
        <v>62</v>
      </c>
      <c r="V2618" s="20">
        <v>45749</v>
      </c>
      <c r="W2618" s="21">
        <v>4</v>
      </c>
      <c r="X2618" s="20">
        <v>45758</v>
      </c>
      <c r="Y2618" s="20">
        <v>45756</v>
      </c>
      <c r="Z2618" s="48">
        <v>4</v>
      </c>
      <c r="AA2618">
        <v>2025</v>
      </c>
      <c r="AB2618" s="45">
        <v>92854</v>
      </c>
      <c r="AC2618" s="45">
        <v>92854</v>
      </c>
      <c r="AI2618" s="10"/>
      <c r="AK2618" s="10"/>
    </row>
    <row r="2619" spans="1:37">
      <c r="A2619" t="s">
        <v>45</v>
      </c>
      <c r="B2619" t="s">
        <v>46</v>
      </c>
      <c r="C2619" t="s">
        <v>47</v>
      </c>
      <c r="D2619" t="s">
        <v>3125</v>
      </c>
      <c r="E2619" t="s">
        <v>88</v>
      </c>
      <c r="F2619" t="s">
        <v>79</v>
      </c>
      <c r="G2619" t="s">
        <v>51</v>
      </c>
      <c r="H2619" s="20" t="s">
        <v>52</v>
      </c>
      <c r="I2619" t="s">
        <v>53</v>
      </c>
      <c r="J2619" t="s">
        <v>54</v>
      </c>
      <c r="K2619">
        <v>3</v>
      </c>
      <c r="L2619" t="s">
        <v>55</v>
      </c>
      <c r="M2619" t="s">
        <v>77</v>
      </c>
      <c r="N2619" t="s">
        <v>89</v>
      </c>
      <c r="O2619" s="21" t="s">
        <v>58</v>
      </c>
      <c r="P2619" s="21" t="s">
        <v>90</v>
      </c>
      <c r="Q2619" s="20" t="s">
        <v>91</v>
      </c>
      <c r="R2619" s="21" t="s">
        <v>92</v>
      </c>
      <c r="S2619" s="35">
        <v>1</v>
      </c>
      <c r="T2619" s="22">
        <v>1</v>
      </c>
      <c r="U2619" s="20" t="s">
        <v>62</v>
      </c>
      <c r="V2619" s="20">
        <v>45750</v>
      </c>
      <c r="W2619" s="21">
        <v>4</v>
      </c>
      <c r="X2619" s="20">
        <v>45758</v>
      </c>
      <c r="Y2619" s="20">
        <v>45756</v>
      </c>
      <c r="Z2619" s="48">
        <v>4</v>
      </c>
      <c r="AA2619">
        <v>2025</v>
      </c>
      <c r="AB2619" s="45">
        <v>43325</v>
      </c>
      <c r="AC2619" s="45">
        <v>43325</v>
      </c>
      <c r="AI2619" s="10"/>
      <c r="AK2619" s="10"/>
    </row>
    <row r="2620" spans="1:37">
      <c r="A2620" t="s">
        <v>45</v>
      </c>
      <c r="B2620" t="s">
        <v>46</v>
      </c>
      <c r="C2620" t="s">
        <v>47</v>
      </c>
      <c r="D2620" t="s">
        <v>3126</v>
      </c>
      <c r="E2620" t="s">
        <v>88</v>
      </c>
      <c r="F2620" t="s">
        <v>79</v>
      </c>
      <c r="G2620" t="s">
        <v>51</v>
      </c>
      <c r="H2620" s="20" t="s">
        <v>52</v>
      </c>
      <c r="I2620" t="s">
        <v>53</v>
      </c>
      <c r="J2620" t="s">
        <v>54</v>
      </c>
      <c r="K2620">
        <v>3</v>
      </c>
      <c r="L2620" t="s">
        <v>55</v>
      </c>
      <c r="M2620" t="s">
        <v>77</v>
      </c>
      <c r="N2620" t="s">
        <v>89</v>
      </c>
      <c r="O2620" s="21" t="s">
        <v>58</v>
      </c>
      <c r="P2620" s="21" t="s">
        <v>90</v>
      </c>
      <c r="Q2620" s="20" t="s">
        <v>91</v>
      </c>
      <c r="R2620" s="21" t="s">
        <v>92</v>
      </c>
      <c r="S2620" s="35">
        <v>2</v>
      </c>
      <c r="T2620" s="22">
        <v>2</v>
      </c>
      <c r="U2620" s="20" t="s">
        <v>62</v>
      </c>
      <c r="V2620" s="20">
        <v>45750</v>
      </c>
      <c r="W2620" s="21">
        <v>4</v>
      </c>
      <c r="X2620" s="20">
        <v>45758</v>
      </c>
      <c r="Y2620" s="20">
        <v>45756</v>
      </c>
      <c r="Z2620" s="48">
        <v>4</v>
      </c>
      <c r="AA2620">
        <v>2025</v>
      </c>
      <c r="AB2620" s="45">
        <v>86649</v>
      </c>
      <c r="AC2620" s="45">
        <v>86649</v>
      </c>
      <c r="AI2620" s="10"/>
      <c r="AK2620" s="10"/>
    </row>
    <row r="2621" spans="1:37">
      <c r="A2621" t="s">
        <v>45</v>
      </c>
      <c r="B2621" t="s">
        <v>46</v>
      </c>
      <c r="C2621" t="s">
        <v>47</v>
      </c>
      <c r="D2621" t="s">
        <v>3127</v>
      </c>
      <c r="E2621" t="s">
        <v>88</v>
      </c>
      <c r="F2621" t="s">
        <v>79</v>
      </c>
      <c r="G2621" t="s">
        <v>51</v>
      </c>
      <c r="H2621" s="20" t="s">
        <v>52</v>
      </c>
      <c r="I2621" t="s">
        <v>53</v>
      </c>
      <c r="J2621" t="s">
        <v>54</v>
      </c>
      <c r="K2621">
        <v>3</v>
      </c>
      <c r="L2621" t="s">
        <v>55</v>
      </c>
      <c r="M2621" t="s">
        <v>56</v>
      </c>
      <c r="N2621" t="s">
        <v>57</v>
      </c>
      <c r="O2621" s="21" t="s">
        <v>58</v>
      </c>
      <c r="P2621" s="21" t="s">
        <v>133</v>
      </c>
      <c r="Q2621" s="20" t="s">
        <v>373</v>
      </c>
      <c r="R2621" s="21" t="s">
        <v>374</v>
      </c>
      <c r="S2621" s="35">
        <v>1</v>
      </c>
      <c r="T2621" s="22">
        <v>1</v>
      </c>
      <c r="U2621" s="20" t="s">
        <v>62</v>
      </c>
      <c r="V2621" s="20">
        <v>45750</v>
      </c>
      <c r="W2621" s="21">
        <v>4</v>
      </c>
      <c r="X2621" s="20">
        <v>45761</v>
      </c>
      <c r="Y2621" s="20">
        <v>45756</v>
      </c>
      <c r="Z2621" s="48">
        <v>4</v>
      </c>
      <c r="AA2621">
        <v>2025</v>
      </c>
      <c r="AB2621" s="45">
        <v>56660</v>
      </c>
      <c r="AC2621" s="45">
        <v>56660</v>
      </c>
      <c r="AI2621" s="10"/>
      <c r="AK2621" s="10"/>
    </row>
    <row r="2622" spans="1:37">
      <c r="A2622" t="s">
        <v>45</v>
      </c>
      <c r="B2622" t="s">
        <v>46</v>
      </c>
      <c r="C2622" t="s">
        <v>47</v>
      </c>
      <c r="D2622" t="s">
        <v>3128</v>
      </c>
      <c r="E2622" t="s">
        <v>88</v>
      </c>
      <c r="F2622" t="s">
        <v>79</v>
      </c>
      <c r="G2622" t="s">
        <v>51</v>
      </c>
      <c r="H2622" s="20" t="s">
        <v>52</v>
      </c>
      <c r="I2622" t="s">
        <v>53</v>
      </c>
      <c r="J2622" t="s">
        <v>54</v>
      </c>
      <c r="K2622">
        <v>3</v>
      </c>
      <c r="L2622" t="s">
        <v>55</v>
      </c>
      <c r="M2622" t="s">
        <v>56</v>
      </c>
      <c r="N2622" t="s">
        <v>57</v>
      </c>
      <c r="O2622" s="21" t="s">
        <v>58</v>
      </c>
      <c r="P2622" s="21" t="s">
        <v>207</v>
      </c>
      <c r="Q2622" s="20" t="s">
        <v>2365</v>
      </c>
      <c r="R2622" s="21" t="s">
        <v>2366</v>
      </c>
      <c r="S2622" s="35">
        <v>1</v>
      </c>
      <c r="T2622" s="22">
        <v>1</v>
      </c>
      <c r="U2622" s="20" t="s">
        <v>62</v>
      </c>
      <c r="V2622" s="20">
        <v>45748</v>
      </c>
      <c r="W2622" s="21">
        <v>4</v>
      </c>
      <c r="X2622" s="20">
        <v>45758</v>
      </c>
      <c r="Y2622" s="20">
        <v>45754</v>
      </c>
      <c r="Z2622" s="48">
        <v>4</v>
      </c>
      <c r="AA2622">
        <v>2025</v>
      </c>
      <c r="AB2622" s="45">
        <v>48660</v>
      </c>
      <c r="AC2622" s="45">
        <v>48660</v>
      </c>
      <c r="AI2622" s="10"/>
      <c r="AK2622" s="10"/>
    </row>
    <row r="2623" spans="1:37">
      <c r="A2623" t="s">
        <v>45</v>
      </c>
      <c r="B2623" t="s">
        <v>46</v>
      </c>
      <c r="C2623" t="s">
        <v>47</v>
      </c>
      <c r="D2623" t="s">
        <v>3129</v>
      </c>
      <c r="E2623" t="s">
        <v>88</v>
      </c>
      <c r="F2623" t="s">
        <v>79</v>
      </c>
      <c r="G2623" t="s">
        <v>51</v>
      </c>
      <c r="H2623" s="20" t="s">
        <v>52</v>
      </c>
      <c r="I2623" t="s">
        <v>53</v>
      </c>
      <c r="J2623" t="s">
        <v>54</v>
      </c>
      <c r="K2623">
        <v>3</v>
      </c>
      <c r="L2623" t="s">
        <v>55</v>
      </c>
      <c r="M2623" t="s">
        <v>56</v>
      </c>
      <c r="N2623" t="s">
        <v>57</v>
      </c>
      <c r="O2623" s="21" t="s">
        <v>58</v>
      </c>
      <c r="P2623" s="21" t="s">
        <v>64</v>
      </c>
      <c r="Q2623" s="20" t="s">
        <v>230</v>
      </c>
      <c r="R2623" s="21" t="s">
        <v>231</v>
      </c>
      <c r="S2623" s="35">
        <v>1</v>
      </c>
      <c r="T2623" s="22">
        <v>1</v>
      </c>
      <c r="U2623" s="20" t="s">
        <v>62</v>
      </c>
      <c r="V2623" s="20">
        <v>45750</v>
      </c>
      <c r="W2623" s="21">
        <v>4</v>
      </c>
      <c r="X2623" s="20">
        <v>45758</v>
      </c>
      <c r="Y2623" s="20">
        <v>45756</v>
      </c>
      <c r="Z2623" s="48">
        <v>4</v>
      </c>
      <c r="AA2623">
        <v>2025</v>
      </c>
      <c r="AB2623" s="45">
        <v>48659</v>
      </c>
      <c r="AC2623" s="45">
        <v>48659</v>
      </c>
      <c r="AI2623" s="10"/>
      <c r="AK2623" s="10"/>
    </row>
    <row r="2624" spans="1:37">
      <c r="A2624" t="s">
        <v>45</v>
      </c>
      <c r="B2624" t="s">
        <v>46</v>
      </c>
      <c r="C2624" t="s">
        <v>47</v>
      </c>
      <c r="D2624" t="s">
        <v>3130</v>
      </c>
      <c r="E2624" t="s">
        <v>88</v>
      </c>
      <c r="F2624" t="s">
        <v>79</v>
      </c>
      <c r="G2624" t="s">
        <v>51</v>
      </c>
      <c r="H2624" s="20" t="s">
        <v>52</v>
      </c>
      <c r="I2624" t="s">
        <v>53</v>
      </c>
      <c r="J2624" t="s">
        <v>54</v>
      </c>
      <c r="K2624">
        <v>3</v>
      </c>
      <c r="L2624" t="s">
        <v>55</v>
      </c>
      <c r="M2624" t="s">
        <v>77</v>
      </c>
      <c r="N2624" t="s">
        <v>89</v>
      </c>
      <c r="O2624" s="21" t="s">
        <v>58</v>
      </c>
      <c r="P2624" s="21" t="s">
        <v>366</v>
      </c>
      <c r="Q2624" s="20" t="s">
        <v>2386</v>
      </c>
      <c r="R2624" s="21" t="s">
        <v>2387</v>
      </c>
      <c r="S2624" s="35">
        <v>2</v>
      </c>
      <c r="T2624" s="22">
        <v>2</v>
      </c>
      <c r="U2624" s="20" t="s">
        <v>62</v>
      </c>
      <c r="V2624" s="20">
        <v>45750</v>
      </c>
      <c r="W2624" s="21">
        <v>4</v>
      </c>
      <c r="X2624" s="20">
        <v>45758</v>
      </c>
      <c r="Y2624" s="20">
        <v>45756</v>
      </c>
      <c r="Z2624" s="48">
        <v>4</v>
      </c>
      <c r="AA2624">
        <v>2025</v>
      </c>
      <c r="AB2624" s="45">
        <v>86655</v>
      </c>
      <c r="AC2624" s="45">
        <v>86655</v>
      </c>
      <c r="AI2624" s="10"/>
      <c r="AK2624" s="10"/>
    </row>
    <row r="2625" spans="1:37">
      <c r="A2625" t="s">
        <v>45</v>
      </c>
      <c r="B2625" t="s">
        <v>46</v>
      </c>
      <c r="C2625" t="s">
        <v>47</v>
      </c>
      <c r="D2625" t="s">
        <v>3131</v>
      </c>
      <c r="E2625" t="s">
        <v>88</v>
      </c>
      <c r="F2625" t="s">
        <v>79</v>
      </c>
      <c r="G2625" t="s">
        <v>51</v>
      </c>
      <c r="H2625" s="20" t="s">
        <v>52</v>
      </c>
      <c r="I2625" t="s">
        <v>53</v>
      </c>
      <c r="J2625" t="s">
        <v>54</v>
      </c>
      <c r="K2625">
        <v>3</v>
      </c>
      <c r="L2625" t="s">
        <v>55</v>
      </c>
      <c r="M2625" t="s">
        <v>77</v>
      </c>
      <c r="N2625" t="s">
        <v>89</v>
      </c>
      <c r="O2625" s="21" t="s">
        <v>58</v>
      </c>
      <c r="P2625" s="21" t="s">
        <v>119</v>
      </c>
      <c r="Q2625" s="20" t="s">
        <v>120</v>
      </c>
      <c r="R2625" s="21" t="s">
        <v>121</v>
      </c>
      <c r="S2625" s="35">
        <v>1</v>
      </c>
      <c r="T2625" s="22">
        <v>1</v>
      </c>
      <c r="U2625" s="20" t="s">
        <v>62</v>
      </c>
      <c r="V2625" s="20">
        <v>45750</v>
      </c>
      <c r="W2625" s="21">
        <v>4</v>
      </c>
      <c r="X2625" s="20">
        <v>45758</v>
      </c>
      <c r="Y2625" s="20">
        <v>45756</v>
      </c>
      <c r="Z2625" s="48">
        <v>4</v>
      </c>
      <c r="AA2625">
        <v>2025</v>
      </c>
      <c r="AB2625" s="45">
        <v>89278</v>
      </c>
      <c r="AC2625" s="45">
        <v>89278</v>
      </c>
      <c r="AI2625" s="10"/>
      <c r="AK2625" s="10"/>
    </row>
    <row r="2626" spans="1:37">
      <c r="A2626" t="s">
        <v>45</v>
      </c>
      <c r="B2626" t="s">
        <v>46</v>
      </c>
      <c r="C2626" t="s">
        <v>47</v>
      </c>
      <c r="D2626" t="s">
        <v>3132</v>
      </c>
      <c r="E2626" t="s">
        <v>88</v>
      </c>
      <c r="F2626" t="s">
        <v>79</v>
      </c>
      <c r="G2626" t="s">
        <v>51</v>
      </c>
      <c r="H2626" s="20" t="s">
        <v>52</v>
      </c>
      <c r="I2626" t="s">
        <v>53</v>
      </c>
      <c r="J2626" t="s">
        <v>54</v>
      </c>
      <c r="K2626">
        <v>3</v>
      </c>
      <c r="L2626" t="s">
        <v>55</v>
      </c>
      <c r="M2626" t="s">
        <v>77</v>
      </c>
      <c r="N2626" t="s">
        <v>89</v>
      </c>
      <c r="O2626" s="21" t="s">
        <v>58</v>
      </c>
      <c r="P2626" s="21" t="s">
        <v>150</v>
      </c>
      <c r="Q2626" s="20" t="s">
        <v>244</v>
      </c>
      <c r="R2626" s="21" t="s">
        <v>245</v>
      </c>
      <c r="S2626" s="35">
        <v>1</v>
      </c>
      <c r="T2626" s="22">
        <v>1</v>
      </c>
      <c r="U2626" s="20" t="s">
        <v>62</v>
      </c>
      <c r="V2626" s="20">
        <v>45750</v>
      </c>
      <c r="W2626" s="21">
        <v>4</v>
      </c>
      <c r="X2626" s="20">
        <v>45764</v>
      </c>
      <c r="Y2626" s="20">
        <v>45761</v>
      </c>
      <c r="Z2626" s="48">
        <v>4</v>
      </c>
      <c r="AA2626">
        <v>2025</v>
      </c>
      <c r="AB2626" s="45">
        <v>89278</v>
      </c>
      <c r="AC2626" s="45">
        <v>89278</v>
      </c>
      <c r="AI2626" s="10"/>
      <c r="AK2626" s="10"/>
    </row>
    <row r="2627" spans="1:37">
      <c r="A2627" t="s">
        <v>45</v>
      </c>
      <c r="B2627" t="s">
        <v>46</v>
      </c>
      <c r="C2627" t="s">
        <v>47</v>
      </c>
      <c r="D2627" t="s">
        <v>3133</v>
      </c>
      <c r="E2627" t="s">
        <v>88</v>
      </c>
      <c r="F2627" t="s">
        <v>79</v>
      </c>
      <c r="G2627" t="s">
        <v>51</v>
      </c>
      <c r="H2627" s="20" t="s">
        <v>52</v>
      </c>
      <c r="I2627" t="s">
        <v>53</v>
      </c>
      <c r="J2627" t="s">
        <v>54</v>
      </c>
      <c r="K2627">
        <v>3</v>
      </c>
      <c r="L2627" t="s">
        <v>55</v>
      </c>
      <c r="M2627" t="s">
        <v>77</v>
      </c>
      <c r="N2627" t="s">
        <v>89</v>
      </c>
      <c r="O2627" s="21" t="s">
        <v>58</v>
      </c>
      <c r="P2627" s="21" t="s">
        <v>150</v>
      </c>
      <c r="Q2627" s="20" t="s">
        <v>244</v>
      </c>
      <c r="R2627" s="21" t="s">
        <v>245</v>
      </c>
      <c r="S2627" s="35">
        <v>1</v>
      </c>
      <c r="T2627" s="22">
        <v>1</v>
      </c>
      <c r="U2627" s="20" t="s">
        <v>62</v>
      </c>
      <c r="V2627" s="20">
        <v>45751</v>
      </c>
      <c r="W2627" s="21">
        <v>4</v>
      </c>
      <c r="X2627" s="20">
        <v>45763</v>
      </c>
      <c r="Y2627" s="20">
        <v>45756</v>
      </c>
      <c r="Z2627" s="48">
        <v>4</v>
      </c>
      <c r="AA2627">
        <v>2025</v>
      </c>
      <c r="AB2627" s="45">
        <v>89278</v>
      </c>
      <c r="AC2627" s="45">
        <v>89278</v>
      </c>
      <c r="AI2627" s="10"/>
      <c r="AK2627" s="10"/>
    </row>
    <row r="2628" spans="1:37">
      <c r="A2628" t="s">
        <v>45</v>
      </c>
      <c r="B2628" t="s">
        <v>46</v>
      </c>
      <c r="C2628" t="s">
        <v>47</v>
      </c>
      <c r="D2628" t="s">
        <v>3134</v>
      </c>
      <c r="E2628" t="s">
        <v>88</v>
      </c>
      <c r="F2628" t="s">
        <v>79</v>
      </c>
      <c r="G2628" t="s">
        <v>51</v>
      </c>
      <c r="H2628" s="20" t="s">
        <v>52</v>
      </c>
      <c r="I2628" t="s">
        <v>53</v>
      </c>
      <c r="J2628" t="s">
        <v>54</v>
      </c>
      <c r="K2628">
        <v>3</v>
      </c>
      <c r="L2628" t="s">
        <v>55</v>
      </c>
      <c r="M2628" t="s">
        <v>77</v>
      </c>
      <c r="N2628" t="s">
        <v>89</v>
      </c>
      <c r="O2628" s="21" t="s">
        <v>58</v>
      </c>
      <c r="P2628" s="21" t="s">
        <v>90</v>
      </c>
      <c r="Q2628" s="20" t="s">
        <v>214</v>
      </c>
      <c r="R2628" s="21" t="s">
        <v>215</v>
      </c>
      <c r="S2628" s="35">
        <v>1</v>
      </c>
      <c r="T2628" s="22">
        <v>1</v>
      </c>
      <c r="U2628" s="20" t="s">
        <v>62</v>
      </c>
      <c r="V2628" s="20">
        <v>45751</v>
      </c>
      <c r="W2628" s="21">
        <v>4</v>
      </c>
      <c r="X2628" s="20">
        <v>45761</v>
      </c>
      <c r="Y2628" s="20">
        <v>45758</v>
      </c>
      <c r="Z2628" s="48">
        <v>4</v>
      </c>
      <c r="AA2628">
        <v>2025</v>
      </c>
      <c r="AB2628" s="45">
        <v>46660</v>
      </c>
      <c r="AC2628" s="45">
        <v>46660</v>
      </c>
      <c r="AI2628" s="10"/>
      <c r="AK2628" s="10"/>
    </row>
    <row r="2629" spans="1:37">
      <c r="A2629" t="s">
        <v>45</v>
      </c>
      <c r="B2629" t="s">
        <v>46</v>
      </c>
      <c r="C2629" t="s">
        <v>47</v>
      </c>
      <c r="D2629" t="s">
        <v>3135</v>
      </c>
      <c r="E2629" t="s">
        <v>88</v>
      </c>
      <c r="F2629" t="s">
        <v>79</v>
      </c>
      <c r="G2629" t="s">
        <v>51</v>
      </c>
      <c r="H2629" s="20" t="s">
        <v>52</v>
      </c>
      <c r="I2629" t="s">
        <v>53</v>
      </c>
      <c r="J2629" t="s">
        <v>54</v>
      </c>
      <c r="K2629">
        <v>3</v>
      </c>
      <c r="L2629" t="s">
        <v>55</v>
      </c>
      <c r="M2629" t="s">
        <v>56</v>
      </c>
      <c r="N2629" t="s">
        <v>57</v>
      </c>
      <c r="O2629" s="21" t="s">
        <v>58</v>
      </c>
      <c r="P2629" s="21" t="s">
        <v>64</v>
      </c>
      <c r="Q2629" s="20" t="s">
        <v>224</v>
      </c>
      <c r="R2629" s="21" t="s">
        <v>225</v>
      </c>
      <c r="S2629" s="35">
        <v>1</v>
      </c>
      <c r="T2629" s="22">
        <v>1</v>
      </c>
      <c r="U2629" s="20" t="s">
        <v>62</v>
      </c>
      <c r="V2629" s="20">
        <v>45751</v>
      </c>
      <c r="W2629" s="21">
        <v>4</v>
      </c>
      <c r="X2629" s="20">
        <v>45758</v>
      </c>
      <c r="Y2629" s="20">
        <v>45756</v>
      </c>
      <c r="Z2629" s="48">
        <v>4</v>
      </c>
      <c r="AA2629">
        <v>2025</v>
      </c>
      <c r="AB2629" s="45">
        <v>117849</v>
      </c>
      <c r="AC2629" s="45">
        <v>117849</v>
      </c>
      <c r="AI2629" s="10"/>
      <c r="AK2629" s="10"/>
    </row>
    <row r="2630" spans="1:37">
      <c r="A2630" t="s">
        <v>45</v>
      </c>
      <c r="B2630" t="s">
        <v>46</v>
      </c>
      <c r="C2630" t="s">
        <v>47</v>
      </c>
      <c r="D2630" t="s">
        <v>3136</v>
      </c>
      <c r="E2630" t="s">
        <v>88</v>
      </c>
      <c r="F2630" t="s">
        <v>79</v>
      </c>
      <c r="G2630" t="s">
        <v>51</v>
      </c>
      <c r="H2630" s="20" t="s">
        <v>52</v>
      </c>
      <c r="I2630" t="s">
        <v>53</v>
      </c>
      <c r="J2630" t="s">
        <v>54</v>
      </c>
      <c r="K2630">
        <v>3</v>
      </c>
      <c r="L2630" t="s">
        <v>55</v>
      </c>
      <c r="M2630" t="s">
        <v>77</v>
      </c>
      <c r="N2630" t="s">
        <v>89</v>
      </c>
      <c r="O2630" s="21" t="s">
        <v>58</v>
      </c>
      <c r="P2630" s="21" t="s">
        <v>119</v>
      </c>
      <c r="Q2630" s="20" t="s">
        <v>968</v>
      </c>
      <c r="R2630" s="21" t="s">
        <v>969</v>
      </c>
      <c r="S2630" s="35">
        <v>1</v>
      </c>
      <c r="T2630" s="22">
        <v>1</v>
      </c>
      <c r="U2630" s="20" t="s">
        <v>62</v>
      </c>
      <c r="V2630" s="20">
        <v>45750</v>
      </c>
      <c r="W2630" s="21">
        <v>4</v>
      </c>
      <c r="X2630" s="20">
        <v>45762</v>
      </c>
      <c r="Y2630" s="20">
        <v>45758</v>
      </c>
      <c r="Z2630" s="48">
        <v>4</v>
      </c>
      <c r="AA2630">
        <v>2025</v>
      </c>
      <c r="AB2630" s="45">
        <v>89278</v>
      </c>
      <c r="AC2630" s="45">
        <v>89278</v>
      </c>
      <c r="AI2630" s="10"/>
      <c r="AK2630" s="10"/>
    </row>
    <row r="2631" spans="1:37">
      <c r="A2631" t="s">
        <v>45</v>
      </c>
      <c r="B2631" t="s">
        <v>46</v>
      </c>
      <c r="C2631" t="s">
        <v>47</v>
      </c>
      <c r="D2631" t="s">
        <v>3137</v>
      </c>
      <c r="E2631" t="s">
        <v>88</v>
      </c>
      <c r="F2631" t="s">
        <v>79</v>
      </c>
      <c r="G2631" t="s">
        <v>51</v>
      </c>
      <c r="H2631" s="20" t="s">
        <v>52</v>
      </c>
      <c r="I2631" t="s">
        <v>53</v>
      </c>
      <c r="J2631" t="s">
        <v>54</v>
      </c>
      <c r="K2631">
        <v>3</v>
      </c>
      <c r="L2631" t="s">
        <v>55</v>
      </c>
      <c r="M2631" t="s">
        <v>56</v>
      </c>
      <c r="N2631" t="s">
        <v>57</v>
      </c>
      <c r="O2631" s="21" t="s">
        <v>58</v>
      </c>
      <c r="P2631" s="21" t="s">
        <v>133</v>
      </c>
      <c r="Q2631" s="20" t="s">
        <v>511</v>
      </c>
      <c r="R2631" s="21" t="s">
        <v>512</v>
      </c>
      <c r="S2631" s="35">
        <v>1</v>
      </c>
      <c r="T2631" s="22">
        <v>1</v>
      </c>
      <c r="U2631" s="20" t="s">
        <v>62</v>
      </c>
      <c r="V2631" s="20">
        <v>45750</v>
      </c>
      <c r="W2631" s="21">
        <v>4</v>
      </c>
      <c r="X2631" s="20">
        <v>45763</v>
      </c>
      <c r="Y2631" s="20">
        <v>45758</v>
      </c>
      <c r="Z2631" s="48">
        <v>4</v>
      </c>
      <c r="AA2631">
        <v>2025</v>
      </c>
      <c r="AB2631" s="45">
        <v>39994</v>
      </c>
      <c r="AC2631" s="45">
        <v>39994</v>
      </c>
      <c r="AI2631" s="10"/>
      <c r="AK2631" s="10"/>
    </row>
    <row r="2632" spans="1:37">
      <c r="A2632" t="s">
        <v>45</v>
      </c>
      <c r="B2632" t="s">
        <v>46</v>
      </c>
      <c r="C2632" t="s">
        <v>47</v>
      </c>
      <c r="D2632" t="s">
        <v>3138</v>
      </c>
      <c r="E2632" t="s">
        <v>88</v>
      </c>
      <c r="F2632" t="s">
        <v>79</v>
      </c>
      <c r="G2632" t="s">
        <v>51</v>
      </c>
      <c r="H2632" s="20" t="s">
        <v>52</v>
      </c>
      <c r="I2632" t="s">
        <v>53</v>
      </c>
      <c r="J2632" t="s">
        <v>54</v>
      </c>
      <c r="K2632">
        <v>3</v>
      </c>
      <c r="L2632" t="s">
        <v>55</v>
      </c>
      <c r="M2632" t="s">
        <v>77</v>
      </c>
      <c r="N2632" t="s">
        <v>89</v>
      </c>
      <c r="O2632" s="21" t="s">
        <v>58</v>
      </c>
      <c r="P2632" s="21" t="s">
        <v>104</v>
      </c>
      <c r="Q2632" s="20" t="s">
        <v>1926</v>
      </c>
      <c r="R2632" s="21" t="s">
        <v>1927</v>
      </c>
      <c r="S2632" s="35">
        <v>1</v>
      </c>
      <c r="T2632" s="22">
        <v>1</v>
      </c>
      <c r="U2632" s="20" t="s">
        <v>62</v>
      </c>
      <c r="V2632" s="20">
        <v>45750</v>
      </c>
      <c r="W2632" s="21">
        <v>4</v>
      </c>
      <c r="X2632" s="20">
        <v>45761</v>
      </c>
      <c r="Y2632" s="20">
        <v>45756</v>
      </c>
      <c r="Z2632" s="48">
        <v>4</v>
      </c>
      <c r="AA2632">
        <v>2025</v>
      </c>
      <c r="AB2632" s="45">
        <v>186654</v>
      </c>
      <c r="AC2632" s="45">
        <v>186654</v>
      </c>
      <c r="AI2632" s="10"/>
      <c r="AK2632" s="10"/>
    </row>
    <row r="2633" spans="1:37">
      <c r="A2633" t="s">
        <v>45</v>
      </c>
      <c r="B2633" t="s">
        <v>46</v>
      </c>
      <c r="C2633" t="s">
        <v>47</v>
      </c>
      <c r="D2633" t="s">
        <v>3139</v>
      </c>
      <c r="E2633" t="s">
        <v>88</v>
      </c>
      <c r="F2633" t="s">
        <v>79</v>
      </c>
      <c r="G2633" t="s">
        <v>51</v>
      </c>
      <c r="H2633" s="20" t="s">
        <v>52</v>
      </c>
      <c r="I2633" t="s">
        <v>53</v>
      </c>
      <c r="J2633" t="s">
        <v>54</v>
      </c>
      <c r="K2633">
        <v>3</v>
      </c>
      <c r="L2633" t="s">
        <v>55</v>
      </c>
      <c r="M2633" t="s">
        <v>77</v>
      </c>
      <c r="N2633" t="s">
        <v>89</v>
      </c>
      <c r="O2633" s="21" t="s">
        <v>58</v>
      </c>
      <c r="P2633" s="21" t="s">
        <v>119</v>
      </c>
      <c r="Q2633" s="20" t="s">
        <v>728</v>
      </c>
      <c r="R2633" s="21" t="s">
        <v>729</v>
      </c>
      <c r="S2633" s="35">
        <v>1</v>
      </c>
      <c r="T2633" s="22">
        <v>1</v>
      </c>
      <c r="U2633" s="20" t="s">
        <v>62</v>
      </c>
      <c r="V2633" s="20">
        <v>45750</v>
      </c>
      <c r="W2633" s="21">
        <v>4</v>
      </c>
      <c r="X2633" s="20">
        <v>45758</v>
      </c>
      <c r="Y2633" s="20">
        <v>45754</v>
      </c>
      <c r="Z2633" s="48">
        <v>4</v>
      </c>
      <c r="AA2633">
        <v>2025</v>
      </c>
      <c r="AB2633" s="45">
        <v>74995</v>
      </c>
      <c r="AC2633" s="45">
        <v>74995</v>
      </c>
      <c r="AI2633" s="10"/>
      <c r="AK2633" s="10"/>
    </row>
    <row r="2634" spans="1:37">
      <c r="A2634" t="s">
        <v>45</v>
      </c>
      <c r="B2634" t="s">
        <v>46</v>
      </c>
      <c r="C2634" t="s">
        <v>47</v>
      </c>
      <c r="D2634" t="s">
        <v>3140</v>
      </c>
      <c r="E2634" t="s">
        <v>88</v>
      </c>
      <c r="F2634" t="s">
        <v>79</v>
      </c>
      <c r="G2634" t="s">
        <v>51</v>
      </c>
      <c r="H2634" s="20" t="s">
        <v>52</v>
      </c>
      <c r="I2634" t="s">
        <v>53</v>
      </c>
      <c r="J2634" t="s">
        <v>54</v>
      </c>
      <c r="K2634">
        <v>3</v>
      </c>
      <c r="L2634" t="s">
        <v>55</v>
      </c>
      <c r="M2634" t="s">
        <v>56</v>
      </c>
      <c r="N2634" t="s">
        <v>57</v>
      </c>
      <c r="O2634" s="21" t="s">
        <v>58</v>
      </c>
      <c r="P2634" s="21" t="s">
        <v>64</v>
      </c>
      <c r="Q2634" s="20" t="s">
        <v>358</v>
      </c>
      <c r="R2634" s="21" t="s">
        <v>359</v>
      </c>
      <c r="S2634" s="35">
        <v>1</v>
      </c>
      <c r="T2634" s="22">
        <v>1</v>
      </c>
      <c r="U2634" s="20" t="s">
        <v>62</v>
      </c>
      <c r="V2634" s="20">
        <v>45750</v>
      </c>
      <c r="W2634" s="21">
        <v>4</v>
      </c>
      <c r="X2634" s="20">
        <v>45761</v>
      </c>
      <c r="Y2634" s="20">
        <v>45756</v>
      </c>
      <c r="Z2634" s="48">
        <v>4</v>
      </c>
      <c r="AA2634">
        <v>2025</v>
      </c>
      <c r="AB2634" s="45">
        <v>82135</v>
      </c>
      <c r="AC2634" s="45">
        <v>82135</v>
      </c>
      <c r="AI2634" s="10"/>
      <c r="AK2634" s="10"/>
    </row>
    <row r="2635" spans="1:37">
      <c r="A2635" t="s">
        <v>45</v>
      </c>
      <c r="B2635" t="s">
        <v>46</v>
      </c>
      <c r="C2635" t="s">
        <v>47</v>
      </c>
      <c r="D2635" t="s">
        <v>3141</v>
      </c>
      <c r="E2635" t="s">
        <v>88</v>
      </c>
      <c r="F2635" t="s">
        <v>79</v>
      </c>
      <c r="G2635" t="s">
        <v>51</v>
      </c>
      <c r="H2635" s="20" t="s">
        <v>52</v>
      </c>
      <c r="I2635" t="s">
        <v>53</v>
      </c>
      <c r="J2635" t="s">
        <v>54</v>
      </c>
      <c r="K2635">
        <v>3</v>
      </c>
      <c r="L2635" t="s">
        <v>55</v>
      </c>
      <c r="M2635" t="s">
        <v>77</v>
      </c>
      <c r="N2635" t="s">
        <v>89</v>
      </c>
      <c r="O2635" s="21" t="s">
        <v>58</v>
      </c>
      <c r="P2635" s="21" t="s">
        <v>119</v>
      </c>
      <c r="Q2635" s="20" t="s">
        <v>939</v>
      </c>
      <c r="R2635" s="21" t="s">
        <v>940</v>
      </c>
      <c r="S2635" s="35">
        <v>1</v>
      </c>
      <c r="T2635" s="22">
        <v>1</v>
      </c>
      <c r="U2635" s="20" t="s">
        <v>62</v>
      </c>
      <c r="V2635" s="20">
        <v>45750</v>
      </c>
      <c r="W2635" s="21">
        <v>4</v>
      </c>
      <c r="X2635" s="20">
        <v>45758</v>
      </c>
      <c r="Y2635" s="20">
        <v>45756</v>
      </c>
      <c r="Z2635" s="48">
        <v>4</v>
      </c>
      <c r="AA2635">
        <v>2025</v>
      </c>
      <c r="AB2635" s="45">
        <v>89278</v>
      </c>
      <c r="AC2635" s="45">
        <v>89278</v>
      </c>
      <c r="AI2635" s="10"/>
      <c r="AK2635" s="10"/>
    </row>
    <row r="2636" spans="1:37">
      <c r="A2636" t="s">
        <v>45</v>
      </c>
      <c r="B2636" t="s">
        <v>46</v>
      </c>
      <c r="C2636" t="s">
        <v>47</v>
      </c>
      <c r="D2636" t="s">
        <v>3142</v>
      </c>
      <c r="E2636" t="s">
        <v>88</v>
      </c>
      <c r="F2636" t="s">
        <v>79</v>
      </c>
      <c r="G2636" t="s">
        <v>51</v>
      </c>
      <c r="H2636" s="20" t="s">
        <v>52</v>
      </c>
      <c r="I2636" t="s">
        <v>53</v>
      </c>
      <c r="J2636" t="s">
        <v>54</v>
      </c>
      <c r="K2636">
        <v>3</v>
      </c>
      <c r="L2636" t="s">
        <v>55</v>
      </c>
      <c r="M2636" t="s">
        <v>56</v>
      </c>
      <c r="N2636" t="s">
        <v>57</v>
      </c>
      <c r="O2636" s="21" t="s">
        <v>58</v>
      </c>
      <c r="P2636" s="21" t="s">
        <v>64</v>
      </c>
      <c r="Q2636" s="20" t="s">
        <v>94</v>
      </c>
      <c r="R2636" s="21" t="s">
        <v>95</v>
      </c>
      <c r="S2636" s="35">
        <v>1</v>
      </c>
      <c r="T2636" s="22">
        <v>1</v>
      </c>
      <c r="U2636" s="20" t="s">
        <v>62</v>
      </c>
      <c r="V2636" s="20">
        <v>45750</v>
      </c>
      <c r="W2636" s="21">
        <v>4</v>
      </c>
      <c r="X2636" s="20">
        <v>45758</v>
      </c>
      <c r="Y2636" s="20">
        <v>45756</v>
      </c>
      <c r="Z2636" s="48">
        <v>4</v>
      </c>
      <c r="AA2636">
        <v>2025</v>
      </c>
      <c r="AB2636" s="45">
        <v>29994</v>
      </c>
      <c r="AC2636" s="45">
        <v>29994</v>
      </c>
      <c r="AI2636" s="10"/>
      <c r="AK2636" s="10"/>
    </row>
    <row r="2637" spans="1:37">
      <c r="A2637" t="s">
        <v>45</v>
      </c>
      <c r="B2637" t="s">
        <v>46</v>
      </c>
      <c r="C2637" t="s">
        <v>47</v>
      </c>
      <c r="D2637" t="s">
        <v>3143</v>
      </c>
      <c r="E2637" t="s">
        <v>88</v>
      </c>
      <c r="F2637" t="s">
        <v>79</v>
      </c>
      <c r="G2637" t="s">
        <v>51</v>
      </c>
      <c r="H2637" s="20" t="s">
        <v>52</v>
      </c>
      <c r="I2637" t="s">
        <v>53</v>
      </c>
      <c r="J2637" t="s">
        <v>54</v>
      </c>
      <c r="K2637">
        <v>3</v>
      </c>
      <c r="L2637" t="s">
        <v>55</v>
      </c>
      <c r="M2637" t="s">
        <v>56</v>
      </c>
      <c r="N2637" t="s">
        <v>57</v>
      </c>
      <c r="O2637" s="21" t="s">
        <v>58</v>
      </c>
      <c r="P2637" s="21" t="s">
        <v>64</v>
      </c>
      <c r="Q2637" s="20" t="s">
        <v>179</v>
      </c>
      <c r="R2637" s="21" t="s">
        <v>180</v>
      </c>
      <c r="S2637" s="35">
        <v>1</v>
      </c>
      <c r="T2637" s="22">
        <v>1</v>
      </c>
      <c r="U2637" s="20" t="s">
        <v>62</v>
      </c>
      <c r="V2637" s="20">
        <v>45749</v>
      </c>
      <c r="W2637" s="21">
        <v>4</v>
      </c>
      <c r="X2637" s="20">
        <v>45761</v>
      </c>
      <c r="Y2637" s="20">
        <v>45756</v>
      </c>
      <c r="Z2637" s="48">
        <v>4</v>
      </c>
      <c r="AA2637">
        <v>2025</v>
      </c>
      <c r="AB2637" s="45">
        <v>43325</v>
      </c>
      <c r="AC2637" s="45">
        <v>43325</v>
      </c>
      <c r="AI2637" s="10"/>
      <c r="AK2637" s="10"/>
    </row>
    <row r="2638" spans="1:37">
      <c r="A2638" t="s">
        <v>45</v>
      </c>
      <c r="B2638" t="s">
        <v>46</v>
      </c>
      <c r="C2638" t="s">
        <v>47</v>
      </c>
      <c r="D2638" t="s">
        <v>3144</v>
      </c>
      <c r="E2638" t="s">
        <v>88</v>
      </c>
      <c r="F2638" t="s">
        <v>79</v>
      </c>
      <c r="G2638" t="s">
        <v>51</v>
      </c>
      <c r="H2638" s="20" t="s">
        <v>52</v>
      </c>
      <c r="I2638" t="s">
        <v>53</v>
      </c>
      <c r="J2638" t="s">
        <v>54</v>
      </c>
      <c r="K2638">
        <v>3</v>
      </c>
      <c r="L2638" t="s">
        <v>55</v>
      </c>
      <c r="M2638" t="s">
        <v>56</v>
      </c>
      <c r="N2638" t="s">
        <v>57</v>
      </c>
      <c r="O2638" s="21" t="s">
        <v>58</v>
      </c>
      <c r="P2638" s="21" t="s">
        <v>64</v>
      </c>
      <c r="Q2638" s="20" t="s">
        <v>112</v>
      </c>
      <c r="R2638" s="21" t="s">
        <v>113</v>
      </c>
      <c r="S2638" s="35">
        <v>1</v>
      </c>
      <c r="T2638" s="22">
        <v>1</v>
      </c>
      <c r="U2638" s="20" t="s">
        <v>62</v>
      </c>
      <c r="V2638" s="20">
        <v>45749</v>
      </c>
      <c r="W2638" s="21">
        <v>4</v>
      </c>
      <c r="X2638" s="20">
        <v>45758</v>
      </c>
      <c r="Y2638" s="20">
        <v>45756</v>
      </c>
      <c r="Z2638" s="48">
        <v>4</v>
      </c>
      <c r="AA2638">
        <v>2025</v>
      </c>
      <c r="AB2638" s="45">
        <v>36661</v>
      </c>
      <c r="AC2638" s="45">
        <v>36661</v>
      </c>
      <c r="AI2638" s="10"/>
      <c r="AK2638" s="10"/>
    </row>
    <row r="2639" spans="1:37">
      <c r="A2639" t="s">
        <v>45</v>
      </c>
      <c r="B2639" t="s">
        <v>46</v>
      </c>
      <c r="C2639" t="s">
        <v>47</v>
      </c>
      <c r="D2639" t="s">
        <v>3145</v>
      </c>
      <c r="E2639" t="s">
        <v>88</v>
      </c>
      <c r="F2639" t="s">
        <v>79</v>
      </c>
      <c r="G2639" t="s">
        <v>51</v>
      </c>
      <c r="H2639" s="20" t="s">
        <v>52</v>
      </c>
      <c r="I2639" t="s">
        <v>53</v>
      </c>
      <c r="J2639" t="s">
        <v>54</v>
      </c>
      <c r="K2639">
        <v>3</v>
      </c>
      <c r="L2639" t="s">
        <v>55</v>
      </c>
      <c r="M2639" t="s">
        <v>56</v>
      </c>
      <c r="N2639" t="s">
        <v>57</v>
      </c>
      <c r="O2639" s="21" t="s">
        <v>58</v>
      </c>
      <c r="P2639" s="21" t="s">
        <v>64</v>
      </c>
      <c r="Q2639" s="20" t="s">
        <v>3146</v>
      </c>
      <c r="R2639" s="21" t="s">
        <v>3147</v>
      </c>
      <c r="S2639" s="35">
        <v>2</v>
      </c>
      <c r="T2639" s="22">
        <v>2</v>
      </c>
      <c r="U2639" s="20" t="s">
        <v>62</v>
      </c>
      <c r="V2639" s="20">
        <v>45750</v>
      </c>
      <c r="W2639" s="21">
        <v>4</v>
      </c>
      <c r="X2639" s="20">
        <v>45758</v>
      </c>
      <c r="Y2639" s="20">
        <v>45756</v>
      </c>
      <c r="Z2639" s="48">
        <v>4</v>
      </c>
      <c r="AA2639">
        <v>2025</v>
      </c>
      <c r="AB2639" s="45">
        <v>279993</v>
      </c>
      <c r="AC2639" s="45">
        <v>279993</v>
      </c>
      <c r="AI2639" s="10"/>
      <c r="AK2639" s="10"/>
    </row>
    <row r="2640" spans="1:37">
      <c r="A2640" t="s">
        <v>45</v>
      </c>
      <c r="B2640" t="s">
        <v>46</v>
      </c>
      <c r="C2640" t="s">
        <v>47</v>
      </c>
      <c r="D2640" t="s">
        <v>3148</v>
      </c>
      <c r="E2640" t="s">
        <v>88</v>
      </c>
      <c r="F2640" t="s">
        <v>79</v>
      </c>
      <c r="G2640" t="s">
        <v>51</v>
      </c>
      <c r="H2640" s="20" t="s">
        <v>52</v>
      </c>
      <c r="I2640" t="s">
        <v>53</v>
      </c>
      <c r="J2640" t="s">
        <v>54</v>
      </c>
      <c r="K2640">
        <v>3</v>
      </c>
      <c r="L2640" t="s">
        <v>55</v>
      </c>
      <c r="M2640" t="s">
        <v>77</v>
      </c>
      <c r="N2640" t="s">
        <v>89</v>
      </c>
      <c r="O2640" s="21" t="s">
        <v>58</v>
      </c>
      <c r="P2640" s="21" t="s">
        <v>119</v>
      </c>
      <c r="Q2640" s="20" t="s">
        <v>939</v>
      </c>
      <c r="R2640" s="21" t="s">
        <v>940</v>
      </c>
      <c r="S2640" s="35">
        <v>1</v>
      </c>
      <c r="T2640" s="22">
        <v>1</v>
      </c>
      <c r="U2640" s="20" t="s">
        <v>62</v>
      </c>
      <c r="V2640" s="20">
        <v>45750</v>
      </c>
      <c r="W2640" s="21">
        <v>4</v>
      </c>
      <c r="X2640" s="20">
        <v>45758</v>
      </c>
      <c r="Y2640" s="20">
        <v>45756</v>
      </c>
      <c r="Z2640" s="48">
        <v>4</v>
      </c>
      <c r="AA2640">
        <v>2025</v>
      </c>
      <c r="AB2640" s="45">
        <v>89278</v>
      </c>
      <c r="AC2640" s="45">
        <v>89278</v>
      </c>
      <c r="AI2640" s="10"/>
      <c r="AK2640" s="10"/>
    </row>
    <row r="2641" spans="1:37">
      <c r="A2641" t="s">
        <v>45</v>
      </c>
      <c r="B2641" t="s">
        <v>46</v>
      </c>
      <c r="C2641" t="s">
        <v>47</v>
      </c>
      <c r="D2641" t="s">
        <v>3149</v>
      </c>
      <c r="E2641" t="s">
        <v>88</v>
      </c>
      <c r="F2641" t="s">
        <v>79</v>
      </c>
      <c r="G2641" t="s">
        <v>51</v>
      </c>
      <c r="H2641" s="20" t="s">
        <v>52</v>
      </c>
      <c r="I2641" t="s">
        <v>53</v>
      </c>
      <c r="J2641" t="s">
        <v>54</v>
      </c>
      <c r="K2641">
        <v>3</v>
      </c>
      <c r="L2641" t="s">
        <v>55</v>
      </c>
      <c r="M2641" t="s">
        <v>77</v>
      </c>
      <c r="N2641" t="s">
        <v>89</v>
      </c>
      <c r="O2641" s="21" t="s">
        <v>58</v>
      </c>
      <c r="P2641" s="21" t="s">
        <v>90</v>
      </c>
      <c r="Q2641" s="20" t="s">
        <v>214</v>
      </c>
      <c r="R2641" s="21" t="s">
        <v>215</v>
      </c>
      <c r="S2641" s="35">
        <v>1</v>
      </c>
      <c r="T2641" s="22">
        <v>1</v>
      </c>
      <c r="U2641" s="20" t="s">
        <v>62</v>
      </c>
      <c r="V2641" s="20">
        <v>45750</v>
      </c>
      <c r="W2641" s="21">
        <v>4</v>
      </c>
      <c r="X2641" s="20">
        <v>45758</v>
      </c>
      <c r="Y2641" s="20">
        <v>45756</v>
      </c>
      <c r="Z2641" s="48">
        <v>4</v>
      </c>
      <c r="AA2641">
        <v>2025</v>
      </c>
      <c r="AB2641" s="45">
        <v>46660</v>
      </c>
      <c r="AC2641" s="45">
        <v>46660</v>
      </c>
      <c r="AI2641" s="10"/>
      <c r="AK2641" s="10"/>
    </row>
    <row r="2642" spans="1:37">
      <c r="A2642" t="s">
        <v>45</v>
      </c>
      <c r="B2642" t="s">
        <v>46</v>
      </c>
      <c r="C2642" t="s">
        <v>47</v>
      </c>
      <c r="D2642" t="s">
        <v>3150</v>
      </c>
      <c r="E2642" t="s">
        <v>88</v>
      </c>
      <c r="F2642" t="s">
        <v>79</v>
      </c>
      <c r="G2642" t="s">
        <v>51</v>
      </c>
      <c r="H2642" s="20" t="s">
        <v>52</v>
      </c>
      <c r="I2642" t="s">
        <v>53</v>
      </c>
      <c r="J2642" t="s">
        <v>54</v>
      </c>
      <c r="K2642">
        <v>3</v>
      </c>
      <c r="L2642" t="s">
        <v>55</v>
      </c>
      <c r="M2642" t="s">
        <v>77</v>
      </c>
      <c r="N2642" t="s">
        <v>89</v>
      </c>
      <c r="O2642" s="21" t="s">
        <v>58</v>
      </c>
      <c r="P2642" s="21" t="s">
        <v>119</v>
      </c>
      <c r="Q2642" s="20" t="s">
        <v>728</v>
      </c>
      <c r="R2642" s="21" t="s">
        <v>729</v>
      </c>
      <c r="S2642" s="35">
        <v>1</v>
      </c>
      <c r="T2642" s="22">
        <v>1</v>
      </c>
      <c r="U2642" s="20" t="s">
        <v>62</v>
      </c>
      <c r="V2642" s="20">
        <v>45749</v>
      </c>
      <c r="W2642" s="21">
        <v>4</v>
      </c>
      <c r="X2642" s="20">
        <v>45758</v>
      </c>
      <c r="Y2642" s="20">
        <v>45756</v>
      </c>
      <c r="Z2642" s="48">
        <v>4</v>
      </c>
      <c r="AA2642">
        <v>2025</v>
      </c>
      <c r="AB2642" s="45">
        <v>74995</v>
      </c>
      <c r="AC2642" s="45">
        <v>74995</v>
      </c>
      <c r="AI2642" s="10"/>
      <c r="AK2642" s="10"/>
    </row>
    <row r="2643" spans="1:37">
      <c r="A2643" t="s">
        <v>45</v>
      </c>
      <c r="B2643" t="s">
        <v>46</v>
      </c>
      <c r="C2643" t="s">
        <v>47</v>
      </c>
      <c r="D2643" t="s">
        <v>3151</v>
      </c>
      <c r="E2643" t="s">
        <v>88</v>
      </c>
      <c r="F2643" t="s">
        <v>79</v>
      </c>
      <c r="G2643" t="s">
        <v>51</v>
      </c>
      <c r="H2643" s="20" t="s">
        <v>52</v>
      </c>
      <c r="I2643" t="s">
        <v>53</v>
      </c>
      <c r="J2643" t="s">
        <v>54</v>
      </c>
      <c r="K2643">
        <v>3</v>
      </c>
      <c r="L2643" t="s">
        <v>55</v>
      </c>
      <c r="M2643" t="s">
        <v>77</v>
      </c>
      <c r="N2643" t="s">
        <v>89</v>
      </c>
      <c r="O2643" s="21" t="s">
        <v>58</v>
      </c>
      <c r="P2643" s="21" t="s">
        <v>126</v>
      </c>
      <c r="Q2643" s="20" t="s">
        <v>960</v>
      </c>
      <c r="R2643" s="21" t="s">
        <v>961</v>
      </c>
      <c r="S2643" s="35">
        <v>1</v>
      </c>
      <c r="T2643" s="22">
        <v>1</v>
      </c>
      <c r="U2643" s="20" t="s">
        <v>62</v>
      </c>
      <c r="V2643" s="20">
        <v>45749</v>
      </c>
      <c r="W2643" s="21">
        <v>4</v>
      </c>
      <c r="X2643" s="20">
        <v>45757</v>
      </c>
      <c r="Y2643" s="20">
        <v>45754</v>
      </c>
      <c r="Z2643" s="48">
        <v>4</v>
      </c>
      <c r="AA2643">
        <v>2025</v>
      </c>
      <c r="AB2643" s="45">
        <v>27993</v>
      </c>
      <c r="AC2643" s="45">
        <v>27993</v>
      </c>
      <c r="AI2643" s="10"/>
      <c r="AK2643" s="10"/>
    </row>
    <row r="2644" spans="1:37">
      <c r="A2644" t="s">
        <v>45</v>
      </c>
      <c r="B2644" t="s">
        <v>46</v>
      </c>
      <c r="C2644" t="s">
        <v>47</v>
      </c>
      <c r="D2644" t="s">
        <v>3152</v>
      </c>
      <c r="E2644" t="s">
        <v>88</v>
      </c>
      <c r="F2644" t="s">
        <v>79</v>
      </c>
      <c r="G2644" t="s">
        <v>51</v>
      </c>
      <c r="H2644" s="20" t="s">
        <v>52</v>
      </c>
      <c r="I2644" t="s">
        <v>53</v>
      </c>
      <c r="J2644" t="s">
        <v>54</v>
      </c>
      <c r="K2644">
        <v>3</v>
      </c>
      <c r="L2644" t="s">
        <v>55</v>
      </c>
      <c r="M2644" t="s">
        <v>77</v>
      </c>
      <c r="N2644" t="s">
        <v>89</v>
      </c>
      <c r="O2644" s="21" t="s">
        <v>58</v>
      </c>
      <c r="P2644" s="21" t="s">
        <v>119</v>
      </c>
      <c r="Q2644" s="20" t="s">
        <v>264</v>
      </c>
      <c r="R2644" s="21" t="s">
        <v>265</v>
      </c>
      <c r="S2644" s="35">
        <v>1</v>
      </c>
      <c r="T2644" s="22">
        <v>1</v>
      </c>
      <c r="U2644" s="20" t="s">
        <v>62</v>
      </c>
      <c r="V2644" s="20">
        <v>45749</v>
      </c>
      <c r="W2644" s="21">
        <v>4</v>
      </c>
      <c r="X2644" s="20">
        <v>45757</v>
      </c>
      <c r="Y2644" s="20">
        <v>45754</v>
      </c>
      <c r="Z2644" s="48">
        <v>4</v>
      </c>
      <c r="AA2644">
        <v>2025</v>
      </c>
      <c r="AB2644" s="45">
        <v>67848</v>
      </c>
      <c r="AC2644" s="45">
        <v>67848</v>
      </c>
      <c r="AI2644" s="10"/>
      <c r="AK2644" s="10"/>
    </row>
    <row r="2645" spans="1:37">
      <c r="A2645" t="s">
        <v>45</v>
      </c>
      <c r="B2645" t="s">
        <v>46</v>
      </c>
      <c r="C2645" t="s">
        <v>47</v>
      </c>
      <c r="D2645" t="s">
        <v>3153</v>
      </c>
      <c r="E2645" t="s">
        <v>88</v>
      </c>
      <c r="F2645" t="s">
        <v>79</v>
      </c>
      <c r="G2645" t="s">
        <v>51</v>
      </c>
      <c r="H2645" s="20" t="s">
        <v>52</v>
      </c>
      <c r="I2645" t="s">
        <v>53</v>
      </c>
      <c r="J2645" t="s">
        <v>54</v>
      </c>
      <c r="K2645">
        <v>3</v>
      </c>
      <c r="L2645" t="s">
        <v>55</v>
      </c>
      <c r="M2645" t="s">
        <v>56</v>
      </c>
      <c r="N2645" t="s">
        <v>57</v>
      </c>
      <c r="O2645" s="21" t="s">
        <v>58</v>
      </c>
      <c r="P2645" s="21" t="s">
        <v>64</v>
      </c>
      <c r="Q2645" s="20" t="s">
        <v>179</v>
      </c>
      <c r="R2645" s="21" t="s">
        <v>180</v>
      </c>
      <c r="S2645" s="35">
        <v>1</v>
      </c>
      <c r="T2645" s="22">
        <v>1</v>
      </c>
      <c r="U2645" s="20" t="s">
        <v>62</v>
      </c>
      <c r="V2645" s="20">
        <v>45749</v>
      </c>
      <c r="W2645" s="21">
        <v>4</v>
      </c>
      <c r="X2645" s="20">
        <v>45758</v>
      </c>
      <c r="Y2645" s="20">
        <v>45754</v>
      </c>
      <c r="Z2645" s="48">
        <v>4</v>
      </c>
      <c r="AA2645">
        <v>2025</v>
      </c>
      <c r="AB2645" s="45">
        <v>43325</v>
      </c>
      <c r="AC2645" s="45">
        <v>43325</v>
      </c>
      <c r="AI2645" s="10"/>
      <c r="AK2645" s="10"/>
    </row>
    <row r="2646" spans="1:37">
      <c r="A2646" t="s">
        <v>45</v>
      </c>
      <c r="B2646" t="s">
        <v>46</v>
      </c>
      <c r="C2646" t="s">
        <v>47</v>
      </c>
      <c r="D2646" t="s">
        <v>3154</v>
      </c>
      <c r="E2646" t="s">
        <v>88</v>
      </c>
      <c r="F2646" t="s">
        <v>79</v>
      </c>
      <c r="G2646" t="s">
        <v>51</v>
      </c>
      <c r="H2646" s="20" t="s">
        <v>52</v>
      </c>
      <c r="I2646" t="s">
        <v>53</v>
      </c>
      <c r="J2646" t="s">
        <v>54</v>
      </c>
      <c r="K2646">
        <v>3</v>
      </c>
      <c r="L2646" t="s">
        <v>55</v>
      </c>
      <c r="M2646" t="s">
        <v>77</v>
      </c>
      <c r="N2646" t="s">
        <v>89</v>
      </c>
      <c r="O2646" s="21" t="s">
        <v>58</v>
      </c>
      <c r="P2646" s="21" t="s">
        <v>97</v>
      </c>
      <c r="Q2646" s="20" t="s">
        <v>2443</v>
      </c>
      <c r="R2646" s="21" t="s">
        <v>2444</v>
      </c>
      <c r="S2646" s="35">
        <v>1</v>
      </c>
      <c r="T2646" s="22">
        <v>1</v>
      </c>
      <c r="U2646" s="20" t="s">
        <v>62</v>
      </c>
      <c r="V2646" s="20">
        <v>45749</v>
      </c>
      <c r="W2646" s="21">
        <v>4</v>
      </c>
      <c r="X2646" s="20">
        <v>45756</v>
      </c>
      <c r="Y2646" s="20">
        <v>45754</v>
      </c>
      <c r="Z2646" s="48">
        <v>4</v>
      </c>
      <c r="AA2646">
        <v>2025</v>
      </c>
      <c r="AB2646" s="45">
        <v>43327</v>
      </c>
      <c r="AC2646" s="45">
        <v>43327</v>
      </c>
      <c r="AI2646" s="10"/>
      <c r="AK2646" s="10"/>
    </row>
    <row r="2647" spans="1:37">
      <c r="A2647" t="s">
        <v>45</v>
      </c>
      <c r="B2647" t="s">
        <v>46</v>
      </c>
      <c r="C2647" t="s">
        <v>47</v>
      </c>
      <c r="D2647" t="s">
        <v>3155</v>
      </c>
      <c r="E2647" t="s">
        <v>88</v>
      </c>
      <c r="F2647" t="s">
        <v>79</v>
      </c>
      <c r="G2647" t="s">
        <v>51</v>
      </c>
      <c r="H2647" s="20" t="s">
        <v>52</v>
      </c>
      <c r="I2647" t="s">
        <v>53</v>
      </c>
      <c r="J2647" t="s">
        <v>54</v>
      </c>
      <c r="K2647">
        <v>3</v>
      </c>
      <c r="L2647" t="s">
        <v>55</v>
      </c>
      <c r="M2647" t="s">
        <v>56</v>
      </c>
      <c r="N2647" t="s">
        <v>57</v>
      </c>
      <c r="O2647" s="21" t="s">
        <v>58</v>
      </c>
      <c r="P2647" s="21" t="s">
        <v>64</v>
      </c>
      <c r="Q2647" s="20" t="s">
        <v>410</v>
      </c>
      <c r="R2647" s="21" t="s">
        <v>411</v>
      </c>
      <c r="S2647" s="35">
        <v>1</v>
      </c>
      <c r="T2647" s="22">
        <v>1</v>
      </c>
      <c r="U2647" s="20" t="s">
        <v>62</v>
      </c>
      <c r="V2647" s="20">
        <v>45750</v>
      </c>
      <c r="W2647" s="21">
        <v>4</v>
      </c>
      <c r="X2647" s="20">
        <v>45762</v>
      </c>
      <c r="Y2647" s="20">
        <v>45758</v>
      </c>
      <c r="Z2647" s="48">
        <v>4</v>
      </c>
      <c r="AA2647">
        <v>2025</v>
      </c>
      <c r="AB2647" s="45">
        <v>46660</v>
      </c>
      <c r="AC2647" s="45">
        <v>46660</v>
      </c>
      <c r="AI2647" s="10"/>
      <c r="AK2647" s="10"/>
    </row>
    <row r="2648" spans="1:37">
      <c r="A2648" t="s">
        <v>45</v>
      </c>
      <c r="B2648" t="s">
        <v>46</v>
      </c>
      <c r="C2648" t="s">
        <v>47</v>
      </c>
      <c r="D2648" t="s">
        <v>3156</v>
      </c>
      <c r="E2648" t="s">
        <v>88</v>
      </c>
      <c r="F2648" t="s">
        <v>79</v>
      </c>
      <c r="G2648" t="s">
        <v>51</v>
      </c>
      <c r="H2648" s="20" t="s">
        <v>52</v>
      </c>
      <c r="I2648" t="s">
        <v>53</v>
      </c>
      <c r="J2648" t="s">
        <v>54</v>
      </c>
      <c r="K2648">
        <v>3</v>
      </c>
      <c r="L2648" t="s">
        <v>55</v>
      </c>
      <c r="M2648" t="s">
        <v>56</v>
      </c>
      <c r="N2648" t="s">
        <v>57</v>
      </c>
      <c r="O2648" s="21" t="s">
        <v>58</v>
      </c>
      <c r="P2648" s="21" t="s">
        <v>64</v>
      </c>
      <c r="Q2648" s="20" t="s">
        <v>1691</v>
      </c>
      <c r="R2648" s="21" t="s">
        <v>1692</v>
      </c>
      <c r="S2648" s="35">
        <v>1</v>
      </c>
      <c r="T2648" s="22">
        <v>1</v>
      </c>
      <c r="U2648" s="20" t="s">
        <v>62</v>
      </c>
      <c r="V2648" s="20">
        <v>45750</v>
      </c>
      <c r="W2648" s="21">
        <v>4</v>
      </c>
      <c r="X2648" s="20">
        <v>45758</v>
      </c>
      <c r="Y2648" s="20">
        <v>45756</v>
      </c>
      <c r="Z2648" s="48">
        <v>4</v>
      </c>
      <c r="AA2648">
        <v>2025</v>
      </c>
      <c r="AB2648" s="45">
        <v>99995</v>
      </c>
      <c r="AC2648" s="45">
        <v>99995</v>
      </c>
      <c r="AI2648" s="10"/>
      <c r="AK2648" s="10"/>
    </row>
    <row r="2649" spans="1:37">
      <c r="A2649" t="s">
        <v>45</v>
      </c>
      <c r="B2649" t="s">
        <v>46</v>
      </c>
      <c r="C2649" t="s">
        <v>47</v>
      </c>
      <c r="D2649" t="s">
        <v>3157</v>
      </c>
      <c r="E2649" t="s">
        <v>88</v>
      </c>
      <c r="F2649" t="s">
        <v>79</v>
      </c>
      <c r="G2649" t="s">
        <v>51</v>
      </c>
      <c r="H2649" s="20" t="s">
        <v>52</v>
      </c>
      <c r="I2649" t="s">
        <v>53</v>
      </c>
      <c r="J2649" t="s">
        <v>54</v>
      </c>
      <c r="K2649">
        <v>3</v>
      </c>
      <c r="L2649" t="s">
        <v>55</v>
      </c>
      <c r="M2649" t="s">
        <v>77</v>
      </c>
      <c r="N2649" t="s">
        <v>89</v>
      </c>
      <c r="O2649" s="21" t="s">
        <v>58</v>
      </c>
      <c r="P2649" s="21" t="s">
        <v>150</v>
      </c>
      <c r="Q2649" s="20" t="s">
        <v>244</v>
      </c>
      <c r="R2649" s="21" t="s">
        <v>245</v>
      </c>
      <c r="S2649" s="35">
        <v>1</v>
      </c>
      <c r="T2649" s="22">
        <v>1</v>
      </c>
      <c r="U2649" s="20" t="s">
        <v>62</v>
      </c>
      <c r="V2649" s="20">
        <v>45750</v>
      </c>
      <c r="W2649" s="21">
        <v>4</v>
      </c>
      <c r="X2649" s="20">
        <v>45761</v>
      </c>
      <c r="Y2649" s="20">
        <v>45756</v>
      </c>
      <c r="Z2649" s="48">
        <v>4</v>
      </c>
      <c r="AA2649">
        <v>2025</v>
      </c>
      <c r="AB2649" s="45">
        <v>89278</v>
      </c>
      <c r="AC2649" s="45">
        <v>89278</v>
      </c>
      <c r="AI2649" s="10"/>
      <c r="AK2649" s="10"/>
    </row>
    <row r="2650" spans="1:37">
      <c r="A2650" t="s">
        <v>45</v>
      </c>
      <c r="B2650" t="s">
        <v>46</v>
      </c>
      <c r="C2650" t="s">
        <v>47</v>
      </c>
      <c r="D2650" t="s">
        <v>3158</v>
      </c>
      <c r="E2650" t="s">
        <v>88</v>
      </c>
      <c r="F2650" t="s">
        <v>79</v>
      </c>
      <c r="G2650" t="s">
        <v>51</v>
      </c>
      <c r="H2650" s="20" t="s">
        <v>52</v>
      </c>
      <c r="I2650" t="s">
        <v>53</v>
      </c>
      <c r="J2650" t="s">
        <v>54</v>
      </c>
      <c r="K2650">
        <v>3</v>
      </c>
      <c r="L2650" t="s">
        <v>55</v>
      </c>
      <c r="M2650" t="s">
        <v>56</v>
      </c>
      <c r="N2650" t="s">
        <v>57</v>
      </c>
      <c r="O2650" s="21" t="s">
        <v>58</v>
      </c>
      <c r="P2650" s="21" t="s">
        <v>64</v>
      </c>
      <c r="Q2650" s="20" t="s">
        <v>456</v>
      </c>
      <c r="R2650" s="21" t="s">
        <v>457</v>
      </c>
      <c r="S2650" s="35">
        <v>1</v>
      </c>
      <c r="T2650" s="22">
        <v>1</v>
      </c>
      <c r="U2650" s="20" t="s">
        <v>62</v>
      </c>
      <c r="V2650" s="20">
        <v>45750</v>
      </c>
      <c r="W2650" s="21">
        <v>4</v>
      </c>
      <c r="X2650" s="20">
        <v>45758</v>
      </c>
      <c r="Y2650" s="20">
        <v>45756</v>
      </c>
      <c r="Z2650" s="48">
        <v>4</v>
      </c>
      <c r="AA2650">
        <v>2025</v>
      </c>
      <c r="AB2650" s="45">
        <v>29994</v>
      </c>
      <c r="AC2650" s="45">
        <v>29994</v>
      </c>
      <c r="AI2650" s="10"/>
      <c r="AK2650" s="10"/>
    </row>
    <row r="2651" spans="1:37">
      <c r="A2651" t="s">
        <v>45</v>
      </c>
      <c r="B2651" t="s">
        <v>46</v>
      </c>
      <c r="C2651" t="s">
        <v>47</v>
      </c>
      <c r="D2651" t="s">
        <v>3159</v>
      </c>
      <c r="E2651" t="s">
        <v>88</v>
      </c>
      <c r="F2651" t="s">
        <v>79</v>
      </c>
      <c r="G2651" t="s">
        <v>51</v>
      </c>
      <c r="H2651" s="20" t="s">
        <v>52</v>
      </c>
      <c r="I2651" t="s">
        <v>53</v>
      </c>
      <c r="J2651" t="s">
        <v>54</v>
      </c>
      <c r="K2651">
        <v>3</v>
      </c>
      <c r="L2651" t="s">
        <v>55</v>
      </c>
      <c r="M2651" t="s">
        <v>77</v>
      </c>
      <c r="N2651" t="s">
        <v>89</v>
      </c>
      <c r="O2651" s="21" t="s">
        <v>58</v>
      </c>
      <c r="P2651" s="21" t="s">
        <v>126</v>
      </c>
      <c r="Q2651" s="20" t="s">
        <v>2518</v>
      </c>
      <c r="R2651" s="21" t="s">
        <v>2519</v>
      </c>
      <c r="S2651" s="35">
        <v>2</v>
      </c>
      <c r="T2651" s="22">
        <v>2</v>
      </c>
      <c r="U2651" s="20" t="s">
        <v>62</v>
      </c>
      <c r="V2651" s="20">
        <v>45750</v>
      </c>
      <c r="W2651" s="21">
        <v>4</v>
      </c>
      <c r="X2651" s="20">
        <v>45761</v>
      </c>
      <c r="Y2651" s="20">
        <v>45756</v>
      </c>
      <c r="Z2651" s="48">
        <v>4</v>
      </c>
      <c r="AA2651">
        <v>2025</v>
      </c>
      <c r="AB2651" s="45">
        <v>53320</v>
      </c>
      <c r="AC2651" s="45">
        <v>53320</v>
      </c>
      <c r="AI2651" s="10"/>
      <c r="AK2651" s="10"/>
    </row>
    <row r="2652" spans="1:37">
      <c r="A2652" t="s">
        <v>45</v>
      </c>
      <c r="B2652" t="s">
        <v>46</v>
      </c>
      <c r="C2652" t="s">
        <v>47</v>
      </c>
      <c r="D2652" t="s">
        <v>3160</v>
      </c>
      <c r="E2652" t="s">
        <v>88</v>
      </c>
      <c r="F2652" t="s">
        <v>79</v>
      </c>
      <c r="G2652" t="s">
        <v>51</v>
      </c>
      <c r="H2652" s="20" t="s">
        <v>52</v>
      </c>
      <c r="I2652" t="s">
        <v>53</v>
      </c>
      <c r="J2652" t="s">
        <v>54</v>
      </c>
      <c r="K2652">
        <v>3</v>
      </c>
      <c r="L2652" t="s">
        <v>55</v>
      </c>
      <c r="M2652" t="s">
        <v>77</v>
      </c>
      <c r="N2652" t="s">
        <v>89</v>
      </c>
      <c r="O2652" s="21" t="s">
        <v>58</v>
      </c>
      <c r="P2652" s="21" t="s">
        <v>104</v>
      </c>
      <c r="Q2652" s="20" t="s">
        <v>925</v>
      </c>
      <c r="R2652" s="21" t="s">
        <v>926</v>
      </c>
      <c r="S2652" s="35">
        <v>1</v>
      </c>
      <c r="T2652" s="22">
        <v>1</v>
      </c>
      <c r="U2652" s="20" t="s">
        <v>62</v>
      </c>
      <c r="V2652" s="20">
        <v>45750</v>
      </c>
      <c r="W2652" s="21">
        <v>4</v>
      </c>
      <c r="X2652" s="20">
        <v>45769</v>
      </c>
      <c r="Y2652" s="20">
        <v>45763</v>
      </c>
      <c r="Z2652" s="48">
        <v>4</v>
      </c>
      <c r="AA2652">
        <v>2025</v>
      </c>
      <c r="AB2652" s="45">
        <v>113333</v>
      </c>
      <c r="AC2652" s="45">
        <v>113333</v>
      </c>
      <c r="AI2652" s="10"/>
      <c r="AK2652" s="10"/>
    </row>
    <row r="2653" spans="1:37">
      <c r="A2653" t="s">
        <v>45</v>
      </c>
      <c r="B2653" t="s">
        <v>46</v>
      </c>
      <c r="C2653" t="s">
        <v>47</v>
      </c>
      <c r="D2653" t="s">
        <v>3161</v>
      </c>
      <c r="E2653" t="s">
        <v>88</v>
      </c>
      <c r="F2653" t="s">
        <v>79</v>
      </c>
      <c r="G2653" t="s">
        <v>51</v>
      </c>
      <c r="H2653" s="20" t="s">
        <v>52</v>
      </c>
      <c r="I2653" t="s">
        <v>53</v>
      </c>
      <c r="J2653" t="s">
        <v>54</v>
      </c>
      <c r="K2653">
        <v>3</v>
      </c>
      <c r="L2653" t="s">
        <v>55</v>
      </c>
      <c r="M2653" t="s">
        <v>77</v>
      </c>
      <c r="N2653" t="s">
        <v>89</v>
      </c>
      <c r="O2653" s="21" t="s">
        <v>58</v>
      </c>
      <c r="P2653" s="21" t="s">
        <v>119</v>
      </c>
      <c r="Q2653" s="20" t="s">
        <v>821</v>
      </c>
      <c r="R2653" s="21" t="s">
        <v>822</v>
      </c>
      <c r="S2653" s="35">
        <v>1</v>
      </c>
      <c r="T2653" s="22">
        <v>1</v>
      </c>
      <c r="U2653" s="20" t="s">
        <v>62</v>
      </c>
      <c r="V2653" s="20">
        <v>45751</v>
      </c>
      <c r="W2653" s="21">
        <v>4</v>
      </c>
      <c r="X2653" s="20">
        <v>45758</v>
      </c>
      <c r="Y2653" s="20">
        <v>45756</v>
      </c>
      <c r="Z2653" s="48">
        <v>4</v>
      </c>
      <c r="AA2653">
        <v>2025</v>
      </c>
      <c r="AB2653" s="45">
        <v>99995</v>
      </c>
      <c r="AC2653" s="45">
        <v>99995</v>
      </c>
      <c r="AI2653" s="10"/>
      <c r="AK2653" s="10"/>
    </row>
    <row r="2654" spans="1:37">
      <c r="A2654" t="s">
        <v>45</v>
      </c>
      <c r="B2654" t="s">
        <v>46</v>
      </c>
      <c r="C2654" t="s">
        <v>47</v>
      </c>
      <c r="D2654" t="s">
        <v>3162</v>
      </c>
      <c r="E2654" t="s">
        <v>88</v>
      </c>
      <c r="F2654" t="s">
        <v>79</v>
      </c>
      <c r="G2654" t="s">
        <v>51</v>
      </c>
      <c r="H2654" s="20" t="s">
        <v>52</v>
      </c>
      <c r="I2654" t="s">
        <v>53</v>
      </c>
      <c r="J2654" t="s">
        <v>54</v>
      </c>
      <c r="K2654">
        <v>3</v>
      </c>
      <c r="L2654" t="s">
        <v>55</v>
      </c>
      <c r="M2654" t="s">
        <v>77</v>
      </c>
      <c r="N2654" t="s">
        <v>89</v>
      </c>
      <c r="O2654" s="21" t="s">
        <v>58</v>
      </c>
      <c r="P2654" s="21" t="s">
        <v>126</v>
      </c>
      <c r="Q2654" s="20" t="s">
        <v>2117</v>
      </c>
      <c r="R2654" s="21" t="s">
        <v>2118</v>
      </c>
      <c r="S2654" s="35">
        <v>1</v>
      </c>
      <c r="T2654" s="22">
        <v>1</v>
      </c>
      <c r="U2654" s="20" t="s">
        <v>62</v>
      </c>
      <c r="V2654" s="20">
        <v>45751</v>
      </c>
      <c r="W2654" s="21">
        <v>4</v>
      </c>
      <c r="X2654" s="20">
        <v>45758</v>
      </c>
      <c r="Y2654" s="20">
        <v>45756</v>
      </c>
      <c r="Z2654" s="48">
        <v>4</v>
      </c>
      <c r="AA2654">
        <v>2025</v>
      </c>
      <c r="AB2654" s="45">
        <v>26660</v>
      </c>
      <c r="AC2654" s="45">
        <v>26660</v>
      </c>
      <c r="AI2654" s="10"/>
      <c r="AK2654" s="10"/>
    </row>
    <row r="2655" spans="1:37">
      <c r="A2655" t="s">
        <v>45</v>
      </c>
      <c r="B2655" t="s">
        <v>46</v>
      </c>
      <c r="C2655" t="s">
        <v>47</v>
      </c>
      <c r="D2655" t="s">
        <v>3163</v>
      </c>
      <c r="E2655" t="s">
        <v>88</v>
      </c>
      <c r="F2655" t="s">
        <v>79</v>
      </c>
      <c r="G2655" t="s">
        <v>51</v>
      </c>
      <c r="H2655" s="20" t="s">
        <v>58</v>
      </c>
      <c r="I2655" t="s">
        <v>53</v>
      </c>
      <c r="J2655" t="s">
        <v>54</v>
      </c>
      <c r="K2655">
        <v>3</v>
      </c>
      <c r="L2655" t="s">
        <v>55</v>
      </c>
      <c r="M2655" t="s">
        <v>56</v>
      </c>
      <c r="N2655" t="s">
        <v>57</v>
      </c>
      <c r="O2655" s="21" t="s">
        <v>58</v>
      </c>
      <c r="P2655" s="21" t="s">
        <v>64</v>
      </c>
      <c r="Q2655" s="20" t="s">
        <v>94</v>
      </c>
      <c r="R2655" s="21" t="s">
        <v>95</v>
      </c>
      <c r="S2655" s="35">
        <v>1</v>
      </c>
      <c r="T2655" s="22">
        <v>0</v>
      </c>
      <c r="U2655" s="20" t="s">
        <v>62</v>
      </c>
      <c r="V2655" s="20">
        <v>45751</v>
      </c>
      <c r="W2655" s="21">
        <v>4</v>
      </c>
      <c r="X2655" s="20">
        <v>45758</v>
      </c>
      <c r="Z2655" s="48">
        <v>4</v>
      </c>
      <c r="AA2655">
        <v>2025</v>
      </c>
      <c r="AB2655" s="45">
        <v>29994</v>
      </c>
      <c r="AC2655" s="45">
        <v>0</v>
      </c>
      <c r="AI2655" s="10"/>
      <c r="AK2655" s="10"/>
    </row>
    <row r="2656" spans="1:37">
      <c r="A2656" t="s">
        <v>45</v>
      </c>
      <c r="B2656" t="s">
        <v>46</v>
      </c>
      <c r="C2656" t="s">
        <v>47</v>
      </c>
      <c r="D2656" t="s">
        <v>3164</v>
      </c>
      <c r="E2656" t="s">
        <v>88</v>
      </c>
      <c r="F2656" t="s">
        <v>79</v>
      </c>
      <c r="G2656" t="s">
        <v>51</v>
      </c>
      <c r="H2656" s="20" t="s">
        <v>52</v>
      </c>
      <c r="I2656" t="s">
        <v>53</v>
      </c>
      <c r="J2656" t="s">
        <v>54</v>
      </c>
      <c r="K2656">
        <v>3</v>
      </c>
      <c r="L2656" t="s">
        <v>55</v>
      </c>
      <c r="M2656" t="s">
        <v>77</v>
      </c>
      <c r="N2656" t="s">
        <v>89</v>
      </c>
      <c r="O2656" s="21" t="s">
        <v>58</v>
      </c>
      <c r="P2656" s="21" t="s">
        <v>126</v>
      </c>
      <c r="Q2656" s="20" t="s">
        <v>960</v>
      </c>
      <c r="R2656" s="21" t="s">
        <v>961</v>
      </c>
      <c r="S2656" s="35">
        <v>1</v>
      </c>
      <c r="T2656" s="22">
        <v>1</v>
      </c>
      <c r="U2656" s="20" t="s">
        <v>62</v>
      </c>
      <c r="V2656" s="20">
        <v>45751</v>
      </c>
      <c r="W2656" s="21">
        <v>4</v>
      </c>
      <c r="X2656" s="20">
        <v>45758</v>
      </c>
      <c r="Y2656" s="20">
        <v>45756</v>
      </c>
      <c r="Z2656" s="48">
        <v>4</v>
      </c>
      <c r="AA2656">
        <v>2025</v>
      </c>
      <c r="AB2656" s="45">
        <v>27993</v>
      </c>
      <c r="AC2656" s="45">
        <v>27993</v>
      </c>
      <c r="AI2656" s="10"/>
      <c r="AK2656" s="10"/>
    </row>
    <row r="2657" spans="1:37">
      <c r="A2657" t="s">
        <v>45</v>
      </c>
      <c r="B2657" t="s">
        <v>46</v>
      </c>
      <c r="C2657" t="s">
        <v>47</v>
      </c>
      <c r="D2657" t="s">
        <v>3165</v>
      </c>
      <c r="E2657" t="s">
        <v>88</v>
      </c>
      <c r="F2657" t="s">
        <v>79</v>
      </c>
      <c r="G2657" t="s">
        <v>51</v>
      </c>
      <c r="H2657" s="20" t="s">
        <v>52</v>
      </c>
      <c r="I2657" t="s">
        <v>53</v>
      </c>
      <c r="J2657" t="s">
        <v>54</v>
      </c>
      <c r="K2657">
        <v>3</v>
      </c>
      <c r="L2657" t="s">
        <v>55</v>
      </c>
      <c r="M2657" t="s">
        <v>56</v>
      </c>
      <c r="N2657" t="s">
        <v>57</v>
      </c>
      <c r="O2657" s="21" t="s">
        <v>58</v>
      </c>
      <c r="P2657" s="21" t="s">
        <v>64</v>
      </c>
      <c r="Q2657" s="20" t="s">
        <v>230</v>
      </c>
      <c r="R2657" s="21" t="s">
        <v>231</v>
      </c>
      <c r="S2657" s="35">
        <v>1</v>
      </c>
      <c r="T2657" s="22">
        <v>1</v>
      </c>
      <c r="U2657" s="20" t="s">
        <v>62</v>
      </c>
      <c r="V2657" s="20">
        <v>45750</v>
      </c>
      <c r="W2657" s="21">
        <v>4</v>
      </c>
      <c r="X2657" s="20">
        <v>45772</v>
      </c>
      <c r="Y2657" s="20">
        <v>45770</v>
      </c>
      <c r="Z2657" s="48">
        <v>4</v>
      </c>
      <c r="AA2657">
        <v>2025</v>
      </c>
      <c r="AB2657" s="45">
        <v>48659</v>
      </c>
      <c r="AC2657" s="45">
        <v>48659</v>
      </c>
      <c r="AI2657" s="10"/>
      <c r="AK2657" s="10"/>
    </row>
    <row r="2658" spans="1:37">
      <c r="A2658" t="s">
        <v>45</v>
      </c>
      <c r="B2658" t="s">
        <v>46</v>
      </c>
      <c r="C2658" t="s">
        <v>47</v>
      </c>
      <c r="D2658" t="s">
        <v>3166</v>
      </c>
      <c r="E2658" t="s">
        <v>88</v>
      </c>
      <c r="F2658" t="s">
        <v>79</v>
      </c>
      <c r="G2658" t="s">
        <v>51</v>
      </c>
      <c r="H2658" s="20" t="s">
        <v>52</v>
      </c>
      <c r="I2658" t="s">
        <v>53</v>
      </c>
      <c r="J2658" t="s">
        <v>54</v>
      </c>
      <c r="K2658">
        <v>3</v>
      </c>
      <c r="L2658" t="s">
        <v>55</v>
      </c>
      <c r="M2658" t="s">
        <v>77</v>
      </c>
      <c r="N2658" t="s">
        <v>89</v>
      </c>
      <c r="O2658" s="21" t="s">
        <v>58</v>
      </c>
      <c r="P2658" s="21" t="s">
        <v>126</v>
      </c>
      <c r="Q2658" s="20" t="s">
        <v>217</v>
      </c>
      <c r="R2658" s="21" t="s">
        <v>218</v>
      </c>
      <c r="S2658" s="35">
        <v>1</v>
      </c>
      <c r="T2658" s="22">
        <v>1</v>
      </c>
      <c r="U2658" s="20" t="s">
        <v>62</v>
      </c>
      <c r="V2658" s="20">
        <v>45750</v>
      </c>
      <c r="W2658" s="21">
        <v>4</v>
      </c>
      <c r="X2658" s="20">
        <v>45761</v>
      </c>
      <c r="Y2658" s="20">
        <v>45758</v>
      </c>
      <c r="Z2658" s="48">
        <v>4</v>
      </c>
      <c r="AA2658">
        <v>2025</v>
      </c>
      <c r="AB2658" s="45">
        <v>66660</v>
      </c>
      <c r="AC2658" s="45">
        <v>66660</v>
      </c>
      <c r="AI2658" s="10"/>
      <c r="AK2658" s="10"/>
    </row>
    <row r="2659" spans="1:37">
      <c r="A2659" t="s">
        <v>45</v>
      </c>
      <c r="B2659" t="s">
        <v>46</v>
      </c>
      <c r="C2659" t="s">
        <v>47</v>
      </c>
      <c r="D2659" t="s">
        <v>3167</v>
      </c>
      <c r="E2659" t="s">
        <v>88</v>
      </c>
      <c r="F2659" t="s">
        <v>79</v>
      </c>
      <c r="G2659" t="s">
        <v>51</v>
      </c>
      <c r="H2659" s="20" t="s">
        <v>52</v>
      </c>
      <c r="I2659" t="s">
        <v>53</v>
      </c>
      <c r="J2659" t="s">
        <v>54</v>
      </c>
      <c r="K2659">
        <v>3</v>
      </c>
      <c r="L2659" t="s">
        <v>55</v>
      </c>
      <c r="M2659" t="s">
        <v>56</v>
      </c>
      <c r="N2659" t="s">
        <v>57</v>
      </c>
      <c r="O2659" s="21" t="s">
        <v>58</v>
      </c>
      <c r="P2659" s="21" t="s">
        <v>64</v>
      </c>
      <c r="Q2659" s="20" t="s">
        <v>358</v>
      </c>
      <c r="R2659" s="21" t="s">
        <v>359</v>
      </c>
      <c r="S2659" s="35">
        <v>1</v>
      </c>
      <c r="T2659" s="22">
        <v>1</v>
      </c>
      <c r="U2659" s="20" t="s">
        <v>62</v>
      </c>
      <c r="V2659" s="20">
        <v>45750</v>
      </c>
      <c r="W2659" s="21">
        <v>4</v>
      </c>
      <c r="X2659" s="20">
        <v>45762</v>
      </c>
      <c r="Y2659" s="20">
        <v>45756</v>
      </c>
      <c r="Z2659" s="48">
        <v>4</v>
      </c>
      <c r="AA2659">
        <v>2025</v>
      </c>
      <c r="AB2659" s="45">
        <v>82135</v>
      </c>
      <c r="AC2659" s="45">
        <v>82135</v>
      </c>
      <c r="AI2659" s="10"/>
      <c r="AK2659" s="10"/>
    </row>
    <row r="2660" spans="1:37">
      <c r="A2660" t="s">
        <v>45</v>
      </c>
      <c r="B2660" t="s">
        <v>46</v>
      </c>
      <c r="C2660" t="s">
        <v>47</v>
      </c>
      <c r="D2660" t="s">
        <v>3168</v>
      </c>
      <c r="E2660" t="s">
        <v>88</v>
      </c>
      <c r="F2660" t="s">
        <v>79</v>
      </c>
      <c r="G2660" t="s">
        <v>51</v>
      </c>
      <c r="H2660" s="20" t="s">
        <v>52</v>
      </c>
      <c r="I2660" t="s">
        <v>53</v>
      </c>
      <c r="J2660" t="s">
        <v>54</v>
      </c>
      <c r="K2660">
        <v>3</v>
      </c>
      <c r="L2660" t="s">
        <v>55</v>
      </c>
      <c r="M2660" t="s">
        <v>77</v>
      </c>
      <c r="N2660" t="s">
        <v>89</v>
      </c>
      <c r="O2660" s="21" t="s">
        <v>58</v>
      </c>
      <c r="P2660" s="21" t="s">
        <v>119</v>
      </c>
      <c r="Q2660" s="20" t="s">
        <v>988</v>
      </c>
      <c r="R2660" s="21" t="s">
        <v>989</v>
      </c>
      <c r="S2660" s="35">
        <v>1</v>
      </c>
      <c r="T2660" s="22">
        <v>1</v>
      </c>
      <c r="U2660" s="20" t="s">
        <v>62</v>
      </c>
      <c r="V2660" s="20">
        <v>45750</v>
      </c>
      <c r="W2660" s="21">
        <v>4</v>
      </c>
      <c r="X2660" s="20">
        <v>45762</v>
      </c>
      <c r="Y2660" s="20">
        <v>45756</v>
      </c>
      <c r="Z2660" s="48">
        <v>4</v>
      </c>
      <c r="AA2660">
        <v>2025</v>
      </c>
      <c r="AB2660" s="45">
        <v>67848</v>
      </c>
      <c r="AC2660" s="45">
        <v>67848</v>
      </c>
      <c r="AI2660" s="10"/>
      <c r="AK2660" s="10"/>
    </row>
    <row r="2661" spans="1:37">
      <c r="A2661" t="s">
        <v>45</v>
      </c>
      <c r="B2661" t="s">
        <v>46</v>
      </c>
      <c r="C2661" t="s">
        <v>47</v>
      </c>
      <c r="D2661" t="s">
        <v>3169</v>
      </c>
      <c r="E2661" t="s">
        <v>88</v>
      </c>
      <c r="F2661" t="s">
        <v>79</v>
      </c>
      <c r="G2661" t="s">
        <v>51</v>
      </c>
      <c r="H2661" s="20" t="s">
        <v>52</v>
      </c>
      <c r="I2661" t="s">
        <v>53</v>
      </c>
      <c r="J2661" t="s">
        <v>54</v>
      </c>
      <c r="K2661">
        <v>3</v>
      </c>
      <c r="L2661" t="s">
        <v>55</v>
      </c>
      <c r="M2661" t="s">
        <v>77</v>
      </c>
      <c r="N2661" t="s">
        <v>89</v>
      </c>
      <c r="O2661" s="21" t="s">
        <v>58</v>
      </c>
      <c r="P2661" s="21" t="s">
        <v>90</v>
      </c>
      <c r="Q2661" s="20" t="s">
        <v>214</v>
      </c>
      <c r="R2661" s="21" t="s">
        <v>215</v>
      </c>
      <c r="S2661" s="35">
        <v>1</v>
      </c>
      <c r="T2661" s="22">
        <v>1</v>
      </c>
      <c r="U2661" s="20" t="s">
        <v>62</v>
      </c>
      <c r="V2661" s="20">
        <v>45751</v>
      </c>
      <c r="W2661" s="21">
        <v>4</v>
      </c>
      <c r="X2661" s="20">
        <v>45758</v>
      </c>
      <c r="Y2661" s="20">
        <v>45756</v>
      </c>
      <c r="Z2661" s="48">
        <v>4</v>
      </c>
      <c r="AA2661">
        <v>2025</v>
      </c>
      <c r="AB2661" s="45">
        <v>46660</v>
      </c>
      <c r="AC2661" s="45">
        <v>46660</v>
      </c>
      <c r="AI2661" s="10"/>
      <c r="AK2661" s="10"/>
    </row>
    <row r="2662" spans="1:37">
      <c r="A2662" t="s">
        <v>45</v>
      </c>
      <c r="B2662" t="s">
        <v>46</v>
      </c>
      <c r="C2662" t="s">
        <v>47</v>
      </c>
      <c r="D2662" t="s">
        <v>3170</v>
      </c>
      <c r="E2662" t="s">
        <v>88</v>
      </c>
      <c r="F2662" t="s">
        <v>79</v>
      </c>
      <c r="G2662" t="s">
        <v>51</v>
      </c>
      <c r="H2662" s="20" t="s">
        <v>52</v>
      </c>
      <c r="I2662" t="s">
        <v>53</v>
      </c>
      <c r="J2662" t="s">
        <v>54</v>
      </c>
      <c r="K2662">
        <v>3</v>
      </c>
      <c r="L2662" t="s">
        <v>55</v>
      </c>
      <c r="M2662" t="s">
        <v>77</v>
      </c>
      <c r="N2662" t="s">
        <v>89</v>
      </c>
      <c r="O2662" s="21" t="s">
        <v>58</v>
      </c>
      <c r="P2662" s="21" t="s">
        <v>150</v>
      </c>
      <c r="Q2662" s="20" t="s">
        <v>151</v>
      </c>
      <c r="R2662" s="21" t="s">
        <v>152</v>
      </c>
      <c r="S2662" s="35">
        <v>1</v>
      </c>
      <c r="T2662" s="22">
        <v>1</v>
      </c>
      <c r="U2662" s="20" t="s">
        <v>62</v>
      </c>
      <c r="V2662" s="20">
        <v>45751</v>
      </c>
      <c r="W2662" s="21">
        <v>4</v>
      </c>
      <c r="X2662" s="20">
        <v>45762</v>
      </c>
      <c r="Y2662" s="20">
        <v>45756</v>
      </c>
      <c r="Z2662" s="48">
        <v>4</v>
      </c>
      <c r="AA2662">
        <v>2025</v>
      </c>
      <c r="AB2662" s="45">
        <v>78568</v>
      </c>
      <c r="AC2662" s="45">
        <v>78568</v>
      </c>
      <c r="AI2662" s="10"/>
      <c r="AK2662" s="10"/>
    </row>
    <row r="2663" spans="1:37">
      <c r="A2663" t="s">
        <v>45</v>
      </c>
      <c r="B2663" t="s">
        <v>46</v>
      </c>
      <c r="C2663" t="s">
        <v>47</v>
      </c>
      <c r="D2663" t="s">
        <v>3171</v>
      </c>
      <c r="E2663" t="s">
        <v>88</v>
      </c>
      <c r="F2663" t="s">
        <v>79</v>
      </c>
      <c r="G2663" t="s">
        <v>51</v>
      </c>
      <c r="H2663" s="20" t="s">
        <v>52</v>
      </c>
      <c r="I2663" t="s">
        <v>53</v>
      </c>
      <c r="J2663" t="s">
        <v>54</v>
      </c>
      <c r="K2663">
        <v>3</v>
      </c>
      <c r="L2663" t="s">
        <v>55</v>
      </c>
      <c r="M2663" t="s">
        <v>77</v>
      </c>
      <c r="N2663" t="s">
        <v>89</v>
      </c>
      <c r="O2663" s="21" t="s">
        <v>58</v>
      </c>
      <c r="P2663" s="21" t="s">
        <v>740</v>
      </c>
      <c r="Q2663" s="20" t="s">
        <v>741</v>
      </c>
      <c r="R2663" s="21" t="s">
        <v>742</v>
      </c>
      <c r="S2663" s="35">
        <v>1</v>
      </c>
      <c r="T2663" s="22">
        <v>1</v>
      </c>
      <c r="U2663" s="20" t="s">
        <v>62</v>
      </c>
      <c r="V2663" s="20">
        <v>45751</v>
      </c>
      <c r="W2663" s="21">
        <v>4</v>
      </c>
      <c r="X2663" s="20">
        <v>45758</v>
      </c>
      <c r="Y2663" s="20">
        <v>45756</v>
      </c>
      <c r="Z2663" s="48">
        <v>4</v>
      </c>
      <c r="AA2663">
        <v>2025</v>
      </c>
      <c r="AB2663" s="45">
        <v>59995</v>
      </c>
      <c r="AC2663" s="45">
        <v>59995</v>
      </c>
      <c r="AI2663" s="10"/>
      <c r="AK2663" s="10"/>
    </row>
    <row r="2664" spans="1:37">
      <c r="A2664" t="s">
        <v>45</v>
      </c>
      <c r="B2664" t="s">
        <v>46</v>
      </c>
      <c r="C2664" t="s">
        <v>47</v>
      </c>
      <c r="D2664" t="s">
        <v>3172</v>
      </c>
      <c r="E2664" t="s">
        <v>88</v>
      </c>
      <c r="F2664" t="s">
        <v>79</v>
      </c>
      <c r="G2664" t="s">
        <v>51</v>
      </c>
      <c r="H2664" s="20" t="s">
        <v>52</v>
      </c>
      <c r="I2664" t="s">
        <v>53</v>
      </c>
      <c r="J2664" t="s">
        <v>54</v>
      </c>
      <c r="K2664">
        <v>3</v>
      </c>
      <c r="L2664" t="s">
        <v>55</v>
      </c>
      <c r="M2664" t="s">
        <v>56</v>
      </c>
      <c r="N2664" t="s">
        <v>57</v>
      </c>
      <c r="O2664" s="21" t="s">
        <v>58</v>
      </c>
      <c r="P2664" s="21" t="s">
        <v>64</v>
      </c>
      <c r="Q2664" s="20" t="s">
        <v>518</v>
      </c>
      <c r="R2664" s="21" t="s">
        <v>519</v>
      </c>
      <c r="S2664" s="35">
        <v>1</v>
      </c>
      <c r="T2664" s="22">
        <v>1</v>
      </c>
      <c r="U2664" s="20" t="s">
        <v>62</v>
      </c>
      <c r="V2664" s="20">
        <v>45749</v>
      </c>
      <c r="W2664" s="21">
        <v>4</v>
      </c>
      <c r="X2664" s="20">
        <v>45757</v>
      </c>
      <c r="Y2664" s="20">
        <v>45754</v>
      </c>
      <c r="Z2664" s="48">
        <v>4</v>
      </c>
      <c r="AA2664">
        <v>2025</v>
      </c>
      <c r="AB2664" s="45">
        <v>128565</v>
      </c>
      <c r="AC2664" s="45">
        <v>128565</v>
      </c>
      <c r="AI2664" s="10"/>
      <c r="AK2664" s="10"/>
    </row>
    <row r="2665" spans="1:37">
      <c r="A2665" t="s">
        <v>45</v>
      </c>
      <c r="B2665" t="s">
        <v>46</v>
      </c>
      <c r="C2665" t="s">
        <v>47</v>
      </c>
      <c r="D2665" t="s">
        <v>3173</v>
      </c>
      <c r="E2665" t="s">
        <v>88</v>
      </c>
      <c r="F2665" t="s">
        <v>79</v>
      </c>
      <c r="G2665" t="s">
        <v>51</v>
      </c>
      <c r="H2665" s="20" t="s">
        <v>52</v>
      </c>
      <c r="I2665" t="s">
        <v>53</v>
      </c>
      <c r="J2665" t="s">
        <v>54</v>
      </c>
      <c r="K2665">
        <v>3</v>
      </c>
      <c r="L2665" t="s">
        <v>55</v>
      </c>
      <c r="M2665" t="s">
        <v>77</v>
      </c>
      <c r="N2665" t="s">
        <v>89</v>
      </c>
      <c r="O2665" s="21" t="s">
        <v>58</v>
      </c>
      <c r="P2665" s="21" t="s">
        <v>119</v>
      </c>
      <c r="Q2665" s="20" t="s">
        <v>908</v>
      </c>
      <c r="R2665" s="21" t="s">
        <v>909</v>
      </c>
      <c r="S2665" s="35">
        <v>1</v>
      </c>
      <c r="T2665" s="22">
        <v>1</v>
      </c>
      <c r="U2665" s="20" t="s">
        <v>62</v>
      </c>
      <c r="V2665" s="20">
        <v>45751</v>
      </c>
      <c r="W2665" s="21">
        <v>4</v>
      </c>
      <c r="X2665" s="20">
        <v>45768</v>
      </c>
      <c r="Y2665" s="20">
        <v>45761</v>
      </c>
      <c r="Z2665" s="48">
        <v>4</v>
      </c>
      <c r="AA2665">
        <v>2025</v>
      </c>
      <c r="AB2665" s="45">
        <v>67848</v>
      </c>
      <c r="AC2665" s="45">
        <v>67848</v>
      </c>
      <c r="AI2665" s="10"/>
      <c r="AK2665" s="10"/>
    </row>
    <row r="2666" spans="1:37">
      <c r="A2666" t="s">
        <v>45</v>
      </c>
      <c r="B2666" t="s">
        <v>46</v>
      </c>
      <c r="C2666" t="s">
        <v>47</v>
      </c>
      <c r="D2666" t="s">
        <v>3174</v>
      </c>
      <c r="E2666" t="s">
        <v>88</v>
      </c>
      <c r="F2666" t="s">
        <v>79</v>
      </c>
      <c r="G2666" t="s">
        <v>51</v>
      </c>
      <c r="H2666" s="20" t="s">
        <v>52</v>
      </c>
      <c r="I2666" t="s">
        <v>53</v>
      </c>
      <c r="J2666" t="s">
        <v>54</v>
      </c>
      <c r="K2666">
        <v>3</v>
      </c>
      <c r="L2666" t="s">
        <v>55</v>
      </c>
      <c r="M2666" t="s">
        <v>77</v>
      </c>
      <c r="N2666" t="s">
        <v>89</v>
      </c>
      <c r="O2666" s="21" t="s">
        <v>58</v>
      </c>
      <c r="P2666" s="21" t="s">
        <v>119</v>
      </c>
      <c r="Q2666" s="20" t="s">
        <v>908</v>
      </c>
      <c r="R2666" s="21" t="s">
        <v>909</v>
      </c>
      <c r="S2666" s="35">
        <v>1</v>
      </c>
      <c r="T2666" s="22">
        <v>1</v>
      </c>
      <c r="U2666" s="20" t="s">
        <v>62</v>
      </c>
      <c r="V2666" s="20">
        <v>45751</v>
      </c>
      <c r="W2666" s="21">
        <v>4</v>
      </c>
      <c r="X2666" s="20">
        <v>45762</v>
      </c>
      <c r="Y2666" s="20">
        <v>45756</v>
      </c>
      <c r="Z2666" s="48">
        <v>4</v>
      </c>
      <c r="AA2666">
        <v>2025</v>
      </c>
      <c r="AB2666" s="45">
        <v>67848</v>
      </c>
      <c r="AC2666" s="45">
        <v>67848</v>
      </c>
      <c r="AI2666" s="10"/>
      <c r="AK2666" s="10"/>
    </row>
    <row r="2667" spans="1:37">
      <c r="A2667" t="s">
        <v>45</v>
      </c>
      <c r="B2667" t="s">
        <v>46</v>
      </c>
      <c r="C2667" t="s">
        <v>47</v>
      </c>
      <c r="D2667" t="s">
        <v>3175</v>
      </c>
      <c r="E2667" t="s">
        <v>88</v>
      </c>
      <c r="F2667" t="s">
        <v>79</v>
      </c>
      <c r="G2667" t="s">
        <v>51</v>
      </c>
      <c r="H2667" s="20" t="s">
        <v>52</v>
      </c>
      <c r="I2667" t="s">
        <v>53</v>
      </c>
      <c r="J2667" t="s">
        <v>54</v>
      </c>
      <c r="K2667">
        <v>3</v>
      </c>
      <c r="L2667" t="s">
        <v>55</v>
      </c>
      <c r="M2667" t="s">
        <v>77</v>
      </c>
      <c r="N2667" t="s">
        <v>89</v>
      </c>
      <c r="O2667" s="21" t="s">
        <v>58</v>
      </c>
      <c r="P2667" s="21" t="s">
        <v>90</v>
      </c>
      <c r="Q2667" s="20" t="s">
        <v>1071</v>
      </c>
      <c r="R2667" s="21" t="s">
        <v>1072</v>
      </c>
      <c r="S2667" s="35">
        <v>1</v>
      </c>
      <c r="T2667" s="22">
        <v>1</v>
      </c>
      <c r="U2667" s="20" t="s">
        <v>62</v>
      </c>
      <c r="V2667" s="20">
        <v>45751</v>
      </c>
      <c r="W2667" s="21">
        <v>4</v>
      </c>
      <c r="X2667" s="20">
        <v>45761</v>
      </c>
      <c r="Y2667" s="20">
        <v>45756</v>
      </c>
      <c r="Z2667" s="48">
        <v>4</v>
      </c>
      <c r="AA2667">
        <v>2025</v>
      </c>
      <c r="AB2667" s="45">
        <v>126656</v>
      </c>
      <c r="AC2667" s="45">
        <v>126656</v>
      </c>
      <c r="AI2667" s="10"/>
      <c r="AK2667" s="10"/>
    </row>
    <row r="2668" spans="1:37">
      <c r="A2668" t="s">
        <v>45</v>
      </c>
      <c r="B2668" t="s">
        <v>46</v>
      </c>
      <c r="C2668" t="s">
        <v>47</v>
      </c>
      <c r="D2668" t="s">
        <v>3176</v>
      </c>
      <c r="E2668" t="s">
        <v>88</v>
      </c>
      <c r="F2668" t="s">
        <v>79</v>
      </c>
      <c r="G2668" t="s">
        <v>51</v>
      </c>
      <c r="H2668" s="20" t="s">
        <v>52</v>
      </c>
      <c r="I2668" t="s">
        <v>53</v>
      </c>
      <c r="J2668" t="s">
        <v>54</v>
      </c>
      <c r="K2668">
        <v>3</v>
      </c>
      <c r="L2668" t="s">
        <v>55</v>
      </c>
      <c r="M2668" t="s">
        <v>77</v>
      </c>
      <c r="N2668" t="s">
        <v>89</v>
      </c>
      <c r="O2668" s="21" t="s">
        <v>58</v>
      </c>
      <c r="P2668" s="21" t="s">
        <v>150</v>
      </c>
      <c r="Q2668" s="20" t="s">
        <v>916</v>
      </c>
      <c r="R2668" s="21" t="s">
        <v>917</v>
      </c>
      <c r="S2668" s="35">
        <v>1</v>
      </c>
      <c r="T2668" s="22">
        <v>1</v>
      </c>
      <c r="U2668" s="20" t="s">
        <v>62</v>
      </c>
      <c r="V2668" s="20">
        <v>45751</v>
      </c>
      <c r="W2668" s="21">
        <v>4</v>
      </c>
      <c r="X2668" s="20">
        <v>45758</v>
      </c>
      <c r="Y2668" s="20">
        <v>45756</v>
      </c>
      <c r="Z2668" s="48">
        <v>4</v>
      </c>
      <c r="AA2668">
        <v>2025</v>
      </c>
      <c r="AB2668" s="45">
        <v>299989</v>
      </c>
      <c r="AC2668" s="45">
        <v>299989</v>
      </c>
      <c r="AI2668" s="10"/>
      <c r="AK2668" s="10"/>
    </row>
    <row r="2669" spans="1:37">
      <c r="A2669" t="s">
        <v>45</v>
      </c>
      <c r="B2669" t="s">
        <v>46</v>
      </c>
      <c r="C2669" t="s">
        <v>47</v>
      </c>
      <c r="D2669" t="s">
        <v>3177</v>
      </c>
      <c r="E2669" t="s">
        <v>88</v>
      </c>
      <c r="F2669" t="s">
        <v>79</v>
      </c>
      <c r="G2669" t="s">
        <v>51</v>
      </c>
      <c r="H2669" s="20" t="s">
        <v>52</v>
      </c>
      <c r="I2669" t="s">
        <v>53</v>
      </c>
      <c r="J2669" t="s">
        <v>54</v>
      </c>
      <c r="K2669">
        <v>3</v>
      </c>
      <c r="L2669" t="s">
        <v>55</v>
      </c>
      <c r="M2669" t="s">
        <v>56</v>
      </c>
      <c r="N2669" t="s">
        <v>57</v>
      </c>
      <c r="O2669" s="21" t="s">
        <v>58</v>
      </c>
      <c r="P2669" s="21" t="s">
        <v>64</v>
      </c>
      <c r="Q2669" s="20" t="s">
        <v>456</v>
      </c>
      <c r="R2669" s="21" t="s">
        <v>457</v>
      </c>
      <c r="S2669" s="35">
        <v>1</v>
      </c>
      <c r="T2669" s="22">
        <v>1</v>
      </c>
      <c r="U2669" s="20" t="s">
        <v>62</v>
      </c>
      <c r="V2669" s="20">
        <v>45751</v>
      </c>
      <c r="W2669" s="21">
        <v>4</v>
      </c>
      <c r="X2669" s="20">
        <v>45761</v>
      </c>
      <c r="Y2669" s="20">
        <v>45756</v>
      </c>
      <c r="Z2669" s="48">
        <v>4</v>
      </c>
      <c r="AA2669">
        <v>2025</v>
      </c>
      <c r="AB2669" s="45">
        <v>29994</v>
      </c>
      <c r="AC2669" s="45">
        <v>29994</v>
      </c>
      <c r="AI2669" s="10"/>
      <c r="AK2669" s="10"/>
    </row>
    <row r="2670" spans="1:37">
      <c r="A2670" t="s">
        <v>45</v>
      </c>
      <c r="B2670" t="s">
        <v>46</v>
      </c>
      <c r="C2670" t="s">
        <v>47</v>
      </c>
      <c r="D2670" t="s">
        <v>3178</v>
      </c>
      <c r="E2670" t="s">
        <v>88</v>
      </c>
      <c r="F2670" t="s">
        <v>79</v>
      </c>
      <c r="G2670" t="s">
        <v>51</v>
      </c>
      <c r="H2670" s="20" t="s">
        <v>52</v>
      </c>
      <c r="I2670" t="s">
        <v>53</v>
      </c>
      <c r="J2670" t="s">
        <v>54</v>
      </c>
      <c r="K2670">
        <v>3</v>
      </c>
      <c r="L2670" t="s">
        <v>55</v>
      </c>
      <c r="M2670" t="s">
        <v>56</v>
      </c>
      <c r="N2670" t="s">
        <v>57</v>
      </c>
      <c r="O2670" s="21" t="s">
        <v>58</v>
      </c>
      <c r="P2670" s="21" t="s">
        <v>133</v>
      </c>
      <c r="Q2670" s="20" t="s">
        <v>134</v>
      </c>
      <c r="R2670" s="21" t="s">
        <v>135</v>
      </c>
      <c r="S2670" s="35">
        <v>1</v>
      </c>
      <c r="T2670" s="22">
        <v>1</v>
      </c>
      <c r="U2670" s="20" t="s">
        <v>62</v>
      </c>
      <c r="V2670" s="20">
        <v>45751</v>
      </c>
      <c r="W2670" s="21">
        <v>4</v>
      </c>
      <c r="X2670" s="20">
        <v>45758</v>
      </c>
      <c r="Y2670" s="20">
        <v>45756</v>
      </c>
      <c r="Z2670" s="48">
        <v>4</v>
      </c>
      <c r="AA2670">
        <v>2025</v>
      </c>
      <c r="AB2670" s="45">
        <v>29994</v>
      </c>
      <c r="AC2670" s="45">
        <v>29994</v>
      </c>
      <c r="AI2670" s="10"/>
      <c r="AK2670" s="10"/>
    </row>
    <row r="2671" spans="1:37">
      <c r="A2671" t="s">
        <v>45</v>
      </c>
      <c r="B2671" t="s">
        <v>46</v>
      </c>
      <c r="C2671" t="s">
        <v>47</v>
      </c>
      <c r="D2671" t="s">
        <v>3179</v>
      </c>
      <c r="E2671" t="s">
        <v>88</v>
      </c>
      <c r="F2671" t="s">
        <v>79</v>
      </c>
      <c r="G2671" t="s">
        <v>51</v>
      </c>
      <c r="H2671" s="20" t="s">
        <v>52</v>
      </c>
      <c r="I2671" t="s">
        <v>53</v>
      </c>
      <c r="J2671" t="s">
        <v>54</v>
      </c>
      <c r="K2671">
        <v>3</v>
      </c>
      <c r="L2671" t="s">
        <v>55</v>
      </c>
      <c r="M2671" t="s">
        <v>56</v>
      </c>
      <c r="N2671" t="s">
        <v>57</v>
      </c>
      <c r="O2671" s="21" t="s">
        <v>58</v>
      </c>
      <c r="P2671" s="21" t="s">
        <v>64</v>
      </c>
      <c r="Q2671" s="20" t="s">
        <v>230</v>
      </c>
      <c r="R2671" s="21" t="s">
        <v>231</v>
      </c>
      <c r="S2671" s="35">
        <v>1</v>
      </c>
      <c r="T2671" s="22">
        <v>1</v>
      </c>
      <c r="U2671" s="20" t="s">
        <v>62</v>
      </c>
      <c r="V2671" s="20">
        <v>45751</v>
      </c>
      <c r="W2671" s="21">
        <v>4</v>
      </c>
      <c r="X2671" s="20">
        <v>45758</v>
      </c>
      <c r="Y2671" s="20">
        <v>45756</v>
      </c>
      <c r="Z2671" s="48">
        <v>4</v>
      </c>
      <c r="AA2671">
        <v>2025</v>
      </c>
      <c r="AB2671" s="45">
        <v>48659</v>
      </c>
      <c r="AC2671" s="45">
        <v>48659</v>
      </c>
      <c r="AI2671" s="10"/>
      <c r="AK2671" s="10"/>
    </row>
    <row r="2672" spans="1:37">
      <c r="A2672" t="s">
        <v>45</v>
      </c>
      <c r="B2672" t="s">
        <v>46</v>
      </c>
      <c r="C2672" t="s">
        <v>47</v>
      </c>
      <c r="D2672" t="s">
        <v>3180</v>
      </c>
      <c r="E2672" t="s">
        <v>88</v>
      </c>
      <c r="F2672" t="s">
        <v>79</v>
      </c>
      <c r="G2672" t="s">
        <v>51</v>
      </c>
      <c r="H2672" s="20" t="s">
        <v>52</v>
      </c>
      <c r="I2672" t="s">
        <v>53</v>
      </c>
      <c r="J2672" t="s">
        <v>54</v>
      </c>
      <c r="K2672">
        <v>3</v>
      </c>
      <c r="L2672" t="s">
        <v>55</v>
      </c>
      <c r="M2672" t="s">
        <v>77</v>
      </c>
      <c r="N2672" t="s">
        <v>89</v>
      </c>
      <c r="O2672" s="21" t="s">
        <v>58</v>
      </c>
      <c r="P2672" s="21" t="s">
        <v>150</v>
      </c>
      <c r="Q2672" s="20" t="s">
        <v>244</v>
      </c>
      <c r="R2672" s="21" t="s">
        <v>245</v>
      </c>
      <c r="S2672" s="35">
        <v>1</v>
      </c>
      <c r="T2672" s="22">
        <v>1</v>
      </c>
      <c r="U2672" s="20" t="s">
        <v>62</v>
      </c>
      <c r="V2672" s="20">
        <v>45751</v>
      </c>
      <c r="W2672" s="21">
        <v>4</v>
      </c>
      <c r="X2672" s="20">
        <v>45758</v>
      </c>
      <c r="Y2672" s="20">
        <v>45756</v>
      </c>
      <c r="Z2672" s="48">
        <v>4</v>
      </c>
      <c r="AA2672">
        <v>2025</v>
      </c>
      <c r="AB2672" s="45">
        <v>89278</v>
      </c>
      <c r="AC2672" s="45">
        <v>89278</v>
      </c>
      <c r="AI2672" s="10"/>
      <c r="AK2672" s="10"/>
    </row>
    <row r="2673" spans="1:37">
      <c r="A2673" t="s">
        <v>45</v>
      </c>
      <c r="B2673" t="s">
        <v>46</v>
      </c>
      <c r="C2673" t="s">
        <v>47</v>
      </c>
      <c r="D2673" t="s">
        <v>3181</v>
      </c>
      <c r="E2673" t="s">
        <v>88</v>
      </c>
      <c r="F2673" t="s">
        <v>79</v>
      </c>
      <c r="G2673" t="s">
        <v>51</v>
      </c>
      <c r="H2673" s="20" t="s">
        <v>52</v>
      </c>
      <c r="I2673" t="s">
        <v>53</v>
      </c>
      <c r="J2673" t="s">
        <v>54</v>
      </c>
      <c r="K2673">
        <v>3</v>
      </c>
      <c r="L2673" t="s">
        <v>55</v>
      </c>
      <c r="M2673" t="s">
        <v>77</v>
      </c>
      <c r="N2673" t="s">
        <v>89</v>
      </c>
      <c r="O2673" s="21" t="s">
        <v>58</v>
      </c>
      <c r="P2673" s="21" t="s">
        <v>150</v>
      </c>
      <c r="Q2673" s="20" t="s">
        <v>916</v>
      </c>
      <c r="R2673" s="21" t="s">
        <v>917</v>
      </c>
      <c r="S2673" s="35">
        <v>1</v>
      </c>
      <c r="T2673" s="22">
        <v>1</v>
      </c>
      <c r="U2673" s="20" t="s">
        <v>62</v>
      </c>
      <c r="V2673" s="20">
        <v>45752</v>
      </c>
      <c r="W2673" s="21">
        <v>4</v>
      </c>
      <c r="X2673" s="20">
        <v>45768</v>
      </c>
      <c r="Y2673" s="20">
        <v>45761</v>
      </c>
      <c r="Z2673" s="48">
        <v>4</v>
      </c>
      <c r="AA2673">
        <v>2025</v>
      </c>
      <c r="AB2673" s="45">
        <v>299989</v>
      </c>
      <c r="AC2673" s="45">
        <v>299989</v>
      </c>
      <c r="AI2673" s="10"/>
      <c r="AK2673" s="10"/>
    </row>
    <row r="2674" spans="1:37">
      <c r="A2674" t="s">
        <v>45</v>
      </c>
      <c r="B2674" t="s">
        <v>46</v>
      </c>
      <c r="C2674" t="s">
        <v>47</v>
      </c>
      <c r="D2674" t="s">
        <v>3182</v>
      </c>
      <c r="E2674" t="s">
        <v>88</v>
      </c>
      <c r="F2674" t="s">
        <v>79</v>
      </c>
      <c r="G2674" t="s">
        <v>51</v>
      </c>
      <c r="H2674" s="20" t="s">
        <v>52</v>
      </c>
      <c r="I2674" t="s">
        <v>53</v>
      </c>
      <c r="J2674" t="s">
        <v>54</v>
      </c>
      <c r="K2674">
        <v>3</v>
      </c>
      <c r="L2674" t="s">
        <v>55</v>
      </c>
      <c r="M2674" t="s">
        <v>77</v>
      </c>
      <c r="N2674" t="s">
        <v>89</v>
      </c>
      <c r="O2674" s="21" t="s">
        <v>58</v>
      </c>
      <c r="P2674" s="21" t="s">
        <v>126</v>
      </c>
      <c r="Q2674" s="20" t="s">
        <v>1640</v>
      </c>
      <c r="R2674" s="21" t="s">
        <v>1641</v>
      </c>
      <c r="S2674" s="35">
        <v>1</v>
      </c>
      <c r="T2674" s="22">
        <v>1</v>
      </c>
      <c r="U2674" s="20" t="s">
        <v>62</v>
      </c>
      <c r="V2674" s="20">
        <v>45752</v>
      </c>
      <c r="W2674" s="21">
        <v>4</v>
      </c>
      <c r="X2674" s="20">
        <v>45764</v>
      </c>
      <c r="Y2674" s="20">
        <v>45761</v>
      </c>
      <c r="Z2674" s="48">
        <v>4</v>
      </c>
      <c r="AA2674">
        <v>2025</v>
      </c>
      <c r="AB2674" s="45">
        <v>57330</v>
      </c>
      <c r="AC2674" s="45">
        <v>57330</v>
      </c>
      <c r="AI2674" s="10"/>
      <c r="AK2674" s="10"/>
    </row>
    <row r="2675" spans="1:37">
      <c r="A2675" t="s">
        <v>45</v>
      </c>
      <c r="B2675" t="s">
        <v>46</v>
      </c>
      <c r="C2675" t="s">
        <v>47</v>
      </c>
      <c r="D2675" t="s">
        <v>3183</v>
      </c>
      <c r="E2675" t="s">
        <v>88</v>
      </c>
      <c r="F2675" t="s">
        <v>79</v>
      </c>
      <c r="G2675" t="s">
        <v>51</v>
      </c>
      <c r="H2675" s="20" t="s">
        <v>52</v>
      </c>
      <c r="I2675" t="s">
        <v>53</v>
      </c>
      <c r="J2675" t="s">
        <v>54</v>
      </c>
      <c r="K2675">
        <v>3</v>
      </c>
      <c r="L2675" t="s">
        <v>55</v>
      </c>
      <c r="M2675" t="s">
        <v>77</v>
      </c>
      <c r="N2675" t="s">
        <v>89</v>
      </c>
      <c r="O2675" s="21" t="s">
        <v>58</v>
      </c>
      <c r="P2675" s="21" t="s">
        <v>150</v>
      </c>
      <c r="Q2675" s="20" t="s">
        <v>244</v>
      </c>
      <c r="R2675" s="21" t="s">
        <v>245</v>
      </c>
      <c r="S2675" s="35">
        <v>1</v>
      </c>
      <c r="T2675" s="22">
        <v>1</v>
      </c>
      <c r="U2675" s="20" t="s">
        <v>62</v>
      </c>
      <c r="V2675" s="20">
        <v>45751</v>
      </c>
      <c r="W2675" s="21">
        <v>4</v>
      </c>
      <c r="X2675" s="20">
        <v>45762</v>
      </c>
      <c r="Y2675" s="20">
        <v>45758</v>
      </c>
      <c r="Z2675" s="48">
        <v>4</v>
      </c>
      <c r="AA2675">
        <v>2025</v>
      </c>
      <c r="AB2675" s="45">
        <v>89278</v>
      </c>
      <c r="AC2675" s="45">
        <v>89278</v>
      </c>
      <c r="AI2675" s="10"/>
      <c r="AK2675" s="10"/>
    </row>
    <row r="2676" spans="1:37">
      <c r="A2676" t="s">
        <v>45</v>
      </c>
      <c r="B2676" t="s">
        <v>46</v>
      </c>
      <c r="C2676" t="s">
        <v>47</v>
      </c>
      <c r="D2676" t="s">
        <v>3184</v>
      </c>
      <c r="E2676" t="s">
        <v>88</v>
      </c>
      <c r="F2676" t="s">
        <v>79</v>
      </c>
      <c r="G2676" t="s">
        <v>51</v>
      </c>
      <c r="H2676" s="20" t="s">
        <v>52</v>
      </c>
      <c r="I2676" t="s">
        <v>53</v>
      </c>
      <c r="J2676" t="s">
        <v>54</v>
      </c>
      <c r="K2676">
        <v>3</v>
      </c>
      <c r="L2676" t="s">
        <v>55</v>
      </c>
      <c r="M2676" t="s">
        <v>77</v>
      </c>
      <c r="N2676" t="s">
        <v>89</v>
      </c>
      <c r="O2676" s="21" t="s">
        <v>58</v>
      </c>
      <c r="P2676" s="21" t="s">
        <v>366</v>
      </c>
      <c r="Q2676" s="20" t="s">
        <v>542</v>
      </c>
      <c r="R2676" s="21" t="s">
        <v>543</v>
      </c>
      <c r="S2676" s="35">
        <v>2</v>
      </c>
      <c r="T2676" s="22">
        <v>2</v>
      </c>
      <c r="U2676" s="20" t="s">
        <v>62</v>
      </c>
      <c r="V2676" s="20">
        <v>45751</v>
      </c>
      <c r="W2676" s="21">
        <v>4</v>
      </c>
      <c r="X2676" s="20">
        <v>45762</v>
      </c>
      <c r="Y2676" s="20">
        <v>45756</v>
      </c>
      <c r="Z2676" s="48">
        <v>4</v>
      </c>
      <c r="AA2676">
        <v>2025</v>
      </c>
      <c r="AB2676" s="45">
        <v>86655</v>
      </c>
      <c r="AC2676" s="45">
        <v>86655</v>
      </c>
      <c r="AI2676" s="10"/>
      <c r="AK2676" s="10"/>
    </row>
    <row r="2677" spans="1:37">
      <c r="A2677" t="s">
        <v>45</v>
      </c>
      <c r="B2677" t="s">
        <v>46</v>
      </c>
      <c r="C2677" t="s">
        <v>47</v>
      </c>
      <c r="D2677" t="s">
        <v>3185</v>
      </c>
      <c r="E2677" t="s">
        <v>88</v>
      </c>
      <c r="F2677" t="s">
        <v>79</v>
      </c>
      <c r="G2677" t="s">
        <v>51</v>
      </c>
      <c r="H2677" s="20" t="s">
        <v>52</v>
      </c>
      <c r="I2677" t="s">
        <v>53</v>
      </c>
      <c r="J2677" t="s">
        <v>54</v>
      </c>
      <c r="K2677">
        <v>3</v>
      </c>
      <c r="L2677" t="s">
        <v>55</v>
      </c>
      <c r="M2677" t="s">
        <v>77</v>
      </c>
      <c r="N2677" t="s">
        <v>89</v>
      </c>
      <c r="O2677" s="21" t="s">
        <v>58</v>
      </c>
      <c r="P2677" s="21" t="s">
        <v>97</v>
      </c>
      <c r="Q2677" s="20" t="s">
        <v>1012</v>
      </c>
      <c r="R2677" s="21" t="s">
        <v>1013</v>
      </c>
      <c r="S2677" s="35">
        <v>1</v>
      </c>
      <c r="T2677" s="22">
        <v>1</v>
      </c>
      <c r="U2677" s="20" t="s">
        <v>62</v>
      </c>
      <c r="V2677" s="20">
        <v>45751</v>
      </c>
      <c r="W2677" s="21">
        <v>4</v>
      </c>
      <c r="X2677" s="20">
        <v>45758</v>
      </c>
      <c r="Y2677" s="20">
        <v>45756</v>
      </c>
      <c r="Z2677" s="48">
        <v>4</v>
      </c>
      <c r="AA2677">
        <v>2025</v>
      </c>
      <c r="AB2677" s="45">
        <v>33330</v>
      </c>
      <c r="AC2677" s="45">
        <v>33330</v>
      </c>
      <c r="AI2677" s="10"/>
      <c r="AK2677" s="10"/>
    </row>
    <row r="2678" spans="1:37">
      <c r="A2678" t="s">
        <v>45</v>
      </c>
      <c r="B2678" t="s">
        <v>46</v>
      </c>
      <c r="C2678" t="s">
        <v>47</v>
      </c>
      <c r="D2678" t="s">
        <v>3186</v>
      </c>
      <c r="E2678" t="s">
        <v>88</v>
      </c>
      <c r="F2678" t="s">
        <v>79</v>
      </c>
      <c r="G2678" t="s">
        <v>51</v>
      </c>
      <c r="H2678" s="20" t="s">
        <v>52</v>
      </c>
      <c r="I2678" t="s">
        <v>53</v>
      </c>
      <c r="J2678" t="s">
        <v>54</v>
      </c>
      <c r="K2678">
        <v>3</v>
      </c>
      <c r="L2678" t="s">
        <v>55</v>
      </c>
      <c r="M2678" t="s">
        <v>77</v>
      </c>
      <c r="N2678" t="s">
        <v>89</v>
      </c>
      <c r="O2678" s="21" t="s">
        <v>58</v>
      </c>
      <c r="P2678" s="21" t="s">
        <v>366</v>
      </c>
      <c r="Q2678" s="20" t="s">
        <v>2386</v>
      </c>
      <c r="R2678" s="21" t="s">
        <v>2387</v>
      </c>
      <c r="S2678" s="35">
        <v>1</v>
      </c>
      <c r="T2678" s="22">
        <v>1</v>
      </c>
      <c r="U2678" s="20" t="s">
        <v>62</v>
      </c>
      <c r="V2678" s="20">
        <v>45749</v>
      </c>
      <c r="W2678" s="21">
        <v>4</v>
      </c>
      <c r="X2678" s="20">
        <v>45758</v>
      </c>
      <c r="Y2678" s="20">
        <v>45756</v>
      </c>
      <c r="Z2678" s="48">
        <v>4</v>
      </c>
      <c r="AA2678">
        <v>2025</v>
      </c>
      <c r="AB2678" s="45">
        <v>43327</v>
      </c>
      <c r="AC2678" s="45">
        <v>43327</v>
      </c>
      <c r="AI2678" s="10"/>
      <c r="AK2678" s="10"/>
    </row>
    <row r="2679" spans="1:37">
      <c r="A2679" t="s">
        <v>45</v>
      </c>
      <c r="B2679" t="s">
        <v>46</v>
      </c>
      <c r="C2679" t="s">
        <v>47</v>
      </c>
      <c r="D2679" t="s">
        <v>3187</v>
      </c>
      <c r="E2679" t="s">
        <v>88</v>
      </c>
      <c r="F2679" t="s">
        <v>79</v>
      </c>
      <c r="G2679" t="s">
        <v>51</v>
      </c>
      <c r="H2679" s="20" t="s">
        <v>52</v>
      </c>
      <c r="I2679" t="s">
        <v>53</v>
      </c>
      <c r="J2679" t="s">
        <v>54</v>
      </c>
      <c r="K2679">
        <v>3</v>
      </c>
      <c r="L2679" t="s">
        <v>55</v>
      </c>
      <c r="M2679" t="s">
        <v>77</v>
      </c>
      <c r="N2679" t="s">
        <v>89</v>
      </c>
      <c r="O2679" s="21" t="s">
        <v>58</v>
      </c>
      <c r="P2679" s="21" t="s">
        <v>90</v>
      </c>
      <c r="Q2679" s="20" t="s">
        <v>344</v>
      </c>
      <c r="R2679" s="21" t="s">
        <v>345</v>
      </c>
      <c r="S2679" s="35">
        <v>1</v>
      </c>
      <c r="T2679" s="22">
        <v>1</v>
      </c>
      <c r="U2679" s="20" t="s">
        <v>62</v>
      </c>
      <c r="V2679" s="20">
        <v>45749</v>
      </c>
      <c r="W2679" s="21">
        <v>4</v>
      </c>
      <c r="X2679" s="20">
        <v>45758</v>
      </c>
      <c r="Y2679" s="20">
        <v>45754</v>
      </c>
      <c r="Z2679" s="48">
        <v>4</v>
      </c>
      <c r="AA2679">
        <v>2025</v>
      </c>
      <c r="AB2679" s="45">
        <v>39995</v>
      </c>
      <c r="AC2679" s="45">
        <v>39995</v>
      </c>
      <c r="AI2679" s="10"/>
      <c r="AK2679" s="10"/>
    </row>
    <row r="2680" spans="1:37">
      <c r="A2680" t="s">
        <v>45</v>
      </c>
      <c r="B2680" t="s">
        <v>46</v>
      </c>
      <c r="C2680" t="s">
        <v>47</v>
      </c>
      <c r="D2680" t="s">
        <v>3188</v>
      </c>
      <c r="E2680" t="s">
        <v>88</v>
      </c>
      <c r="F2680" t="s">
        <v>79</v>
      </c>
      <c r="G2680" t="s">
        <v>51</v>
      </c>
      <c r="H2680" s="20" t="s">
        <v>52</v>
      </c>
      <c r="I2680" t="s">
        <v>53</v>
      </c>
      <c r="J2680" t="s">
        <v>54</v>
      </c>
      <c r="K2680">
        <v>3</v>
      </c>
      <c r="L2680" t="s">
        <v>55</v>
      </c>
      <c r="M2680" t="s">
        <v>77</v>
      </c>
      <c r="N2680" t="s">
        <v>89</v>
      </c>
      <c r="O2680" s="21" t="s">
        <v>58</v>
      </c>
      <c r="P2680" s="21" t="s">
        <v>126</v>
      </c>
      <c r="Q2680" s="20" t="s">
        <v>1111</v>
      </c>
      <c r="R2680" s="21" t="s">
        <v>1112</v>
      </c>
      <c r="S2680" s="35">
        <v>1</v>
      </c>
      <c r="T2680" s="22">
        <v>1</v>
      </c>
      <c r="U2680" s="20" t="s">
        <v>62</v>
      </c>
      <c r="V2680" s="20">
        <v>45752</v>
      </c>
      <c r="W2680" s="21">
        <v>4</v>
      </c>
      <c r="X2680" s="20">
        <v>45761</v>
      </c>
      <c r="Y2680" s="20">
        <v>45756</v>
      </c>
      <c r="Z2680" s="48">
        <v>4</v>
      </c>
      <c r="AA2680">
        <v>2025</v>
      </c>
      <c r="AB2680" s="45">
        <v>26660</v>
      </c>
      <c r="AC2680" s="45">
        <v>26660</v>
      </c>
      <c r="AI2680" s="10"/>
      <c r="AK2680" s="10"/>
    </row>
    <row r="2681" spans="1:37">
      <c r="A2681" t="s">
        <v>45</v>
      </c>
      <c r="B2681" t="s">
        <v>46</v>
      </c>
      <c r="C2681" t="s">
        <v>47</v>
      </c>
      <c r="D2681" t="s">
        <v>3189</v>
      </c>
      <c r="E2681" t="s">
        <v>88</v>
      </c>
      <c r="F2681" t="s">
        <v>79</v>
      </c>
      <c r="G2681" t="s">
        <v>51</v>
      </c>
      <c r="H2681" s="20" t="s">
        <v>52</v>
      </c>
      <c r="I2681" t="s">
        <v>53</v>
      </c>
      <c r="J2681" t="s">
        <v>54</v>
      </c>
      <c r="K2681">
        <v>3</v>
      </c>
      <c r="L2681" t="s">
        <v>55</v>
      </c>
      <c r="M2681" t="s">
        <v>77</v>
      </c>
      <c r="N2681" t="s">
        <v>89</v>
      </c>
      <c r="O2681" s="21" t="s">
        <v>58</v>
      </c>
      <c r="P2681" s="21" t="s">
        <v>90</v>
      </c>
      <c r="Q2681" s="20" t="s">
        <v>214</v>
      </c>
      <c r="R2681" s="21" t="s">
        <v>215</v>
      </c>
      <c r="S2681" s="35">
        <v>1</v>
      </c>
      <c r="T2681" s="22">
        <v>1</v>
      </c>
      <c r="U2681" s="20" t="s">
        <v>62</v>
      </c>
      <c r="V2681" s="20">
        <v>45752</v>
      </c>
      <c r="W2681" s="21">
        <v>4</v>
      </c>
      <c r="X2681" s="20">
        <v>45769</v>
      </c>
      <c r="Y2681" s="20">
        <v>45761</v>
      </c>
      <c r="Z2681" s="48">
        <v>4</v>
      </c>
      <c r="AA2681">
        <v>2025</v>
      </c>
      <c r="AB2681" s="45">
        <v>46660</v>
      </c>
      <c r="AC2681" s="45">
        <v>46660</v>
      </c>
      <c r="AI2681" s="10"/>
      <c r="AK2681" s="10"/>
    </row>
    <row r="2682" spans="1:37">
      <c r="A2682" t="s">
        <v>45</v>
      </c>
      <c r="B2682" t="s">
        <v>46</v>
      </c>
      <c r="C2682" t="s">
        <v>47</v>
      </c>
      <c r="D2682" t="s">
        <v>3190</v>
      </c>
      <c r="E2682" t="s">
        <v>88</v>
      </c>
      <c r="F2682" t="s">
        <v>79</v>
      </c>
      <c r="G2682" t="s">
        <v>51</v>
      </c>
      <c r="H2682" s="20" t="s">
        <v>52</v>
      </c>
      <c r="I2682" t="s">
        <v>53</v>
      </c>
      <c r="J2682" t="s">
        <v>54</v>
      </c>
      <c r="K2682">
        <v>3</v>
      </c>
      <c r="L2682" t="s">
        <v>55</v>
      </c>
      <c r="M2682" t="s">
        <v>77</v>
      </c>
      <c r="N2682" t="s">
        <v>89</v>
      </c>
      <c r="O2682" s="21" t="s">
        <v>58</v>
      </c>
      <c r="P2682" s="21" t="s">
        <v>119</v>
      </c>
      <c r="Q2682" s="20" t="s">
        <v>988</v>
      </c>
      <c r="R2682" s="21" t="s">
        <v>989</v>
      </c>
      <c r="S2682" s="35">
        <v>1</v>
      </c>
      <c r="T2682" s="22">
        <v>1</v>
      </c>
      <c r="U2682" s="20" t="s">
        <v>62</v>
      </c>
      <c r="V2682" s="20">
        <v>45752</v>
      </c>
      <c r="W2682" s="21">
        <v>4</v>
      </c>
      <c r="X2682" s="20">
        <v>45761</v>
      </c>
      <c r="Y2682" s="20">
        <v>45756</v>
      </c>
      <c r="Z2682" s="48">
        <v>4</v>
      </c>
      <c r="AA2682">
        <v>2025</v>
      </c>
      <c r="AB2682" s="45">
        <v>67848</v>
      </c>
      <c r="AC2682" s="45">
        <v>67848</v>
      </c>
      <c r="AI2682" s="10"/>
      <c r="AK2682" s="10"/>
    </row>
    <row r="2683" spans="1:37">
      <c r="A2683" t="s">
        <v>45</v>
      </c>
      <c r="B2683" t="s">
        <v>46</v>
      </c>
      <c r="C2683" t="s">
        <v>47</v>
      </c>
      <c r="D2683" t="s">
        <v>3191</v>
      </c>
      <c r="E2683" t="s">
        <v>88</v>
      </c>
      <c r="F2683" t="s">
        <v>79</v>
      </c>
      <c r="G2683" t="s">
        <v>51</v>
      </c>
      <c r="H2683" s="20" t="s">
        <v>52</v>
      </c>
      <c r="I2683" t="s">
        <v>53</v>
      </c>
      <c r="J2683" t="s">
        <v>54</v>
      </c>
      <c r="K2683">
        <v>3</v>
      </c>
      <c r="L2683" t="s">
        <v>55</v>
      </c>
      <c r="M2683" t="s">
        <v>77</v>
      </c>
      <c r="N2683" t="s">
        <v>89</v>
      </c>
      <c r="O2683" s="21" t="s">
        <v>58</v>
      </c>
      <c r="P2683" s="21" t="s">
        <v>126</v>
      </c>
      <c r="Q2683" s="20" t="s">
        <v>1746</v>
      </c>
      <c r="R2683" s="21" t="s">
        <v>1747</v>
      </c>
      <c r="S2683" s="35">
        <v>1</v>
      </c>
      <c r="T2683" s="22">
        <v>1</v>
      </c>
      <c r="U2683" s="20" t="s">
        <v>62</v>
      </c>
      <c r="V2683" s="20">
        <v>45752</v>
      </c>
      <c r="W2683" s="21">
        <v>4</v>
      </c>
      <c r="X2683" s="20">
        <v>45761</v>
      </c>
      <c r="Y2683" s="20">
        <v>45756</v>
      </c>
      <c r="Z2683" s="48">
        <v>4</v>
      </c>
      <c r="AA2683">
        <v>2025</v>
      </c>
      <c r="AB2683" s="45">
        <v>19992</v>
      </c>
      <c r="AC2683" s="45">
        <v>19992</v>
      </c>
      <c r="AI2683" s="10"/>
      <c r="AK2683" s="10"/>
    </row>
    <row r="2684" spans="1:37">
      <c r="A2684" t="s">
        <v>45</v>
      </c>
      <c r="B2684" t="s">
        <v>46</v>
      </c>
      <c r="C2684" t="s">
        <v>47</v>
      </c>
      <c r="D2684" t="s">
        <v>3192</v>
      </c>
      <c r="E2684" t="s">
        <v>88</v>
      </c>
      <c r="F2684" t="s">
        <v>79</v>
      </c>
      <c r="G2684" t="s">
        <v>51</v>
      </c>
      <c r="H2684" s="20" t="s">
        <v>52</v>
      </c>
      <c r="I2684" t="s">
        <v>53</v>
      </c>
      <c r="J2684" t="s">
        <v>54</v>
      </c>
      <c r="K2684">
        <v>3</v>
      </c>
      <c r="L2684" t="s">
        <v>55</v>
      </c>
      <c r="M2684" t="s">
        <v>77</v>
      </c>
      <c r="N2684" t="s">
        <v>89</v>
      </c>
      <c r="O2684" s="21" t="s">
        <v>58</v>
      </c>
      <c r="P2684" s="21" t="s">
        <v>97</v>
      </c>
      <c r="Q2684" s="20" t="s">
        <v>2870</v>
      </c>
      <c r="R2684" s="21" t="s">
        <v>2871</v>
      </c>
      <c r="S2684" s="35">
        <v>1</v>
      </c>
      <c r="T2684" s="22">
        <v>1</v>
      </c>
      <c r="U2684" s="20" t="s">
        <v>62</v>
      </c>
      <c r="V2684" s="20">
        <v>45751</v>
      </c>
      <c r="W2684" s="21">
        <v>4</v>
      </c>
      <c r="X2684" s="20">
        <v>45764</v>
      </c>
      <c r="Y2684" s="20">
        <v>45761</v>
      </c>
      <c r="Z2684" s="48">
        <v>4</v>
      </c>
      <c r="AA2684">
        <v>2025</v>
      </c>
      <c r="AB2684" s="45">
        <v>64284</v>
      </c>
      <c r="AC2684" s="45">
        <v>64284</v>
      </c>
      <c r="AI2684" s="10"/>
      <c r="AK2684" s="10"/>
    </row>
    <row r="2685" spans="1:37">
      <c r="A2685" t="s">
        <v>45</v>
      </c>
      <c r="B2685" t="s">
        <v>46</v>
      </c>
      <c r="C2685" t="s">
        <v>47</v>
      </c>
      <c r="D2685" t="s">
        <v>3193</v>
      </c>
      <c r="E2685" t="s">
        <v>88</v>
      </c>
      <c r="F2685" t="s">
        <v>79</v>
      </c>
      <c r="G2685" t="s">
        <v>51</v>
      </c>
      <c r="H2685" s="20" t="s">
        <v>52</v>
      </c>
      <c r="I2685" t="s">
        <v>53</v>
      </c>
      <c r="J2685" t="s">
        <v>54</v>
      </c>
      <c r="K2685">
        <v>3</v>
      </c>
      <c r="L2685" t="s">
        <v>55</v>
      </c>
      <c r="M2685" t="s">
        <v>77</v>
      </c>
      <c r="N2685" t="s">
        <v>89</v>
      </c>
      <c r="O2685" s="21" t="s">
        <v>58</v>
      </c>
      <c r="P2685" s="21" t="s">
        <v>126</v>
      </c>
      <c r="Q2685" s="20" t="s">
        <v>960</v>
      </c>
      <c r="R2685" s="21" t="s">
        <v>961</v>
      </c>
      <c r="S2685" s="35">
        <v>1</v>
      </c>
      <c r="T2685" s="22">
        <v>1</v>
      </c>
      <c r="U2685" s="20" t="s">
        <v>62</v>
      </c>
      <c r="V2685" s="20">
        <v>45751</v>
      </c>
      <c r="W2685" s="21">
        <v>4</v>
      </c>
      <c r="X2685" s="20">
        <v>45761</v>
      </c>
      <c r="Y2685" s="20">
        <v>45756</v>
      </c>
      <c r="Z2685" s="48">
        <v>4</v>
      </c>
      <c r="AA2685">
        <v>2025</v>
      </c>
      <c r="AB2685" s="45">
        <v>27993</v>
      </c>
      <c r="AC2685" s="45">
        <v>27993</v>
      </c>
      <c r="AI2685" s="10"/>
      <c r="AK2685" s="10"/>
    </row>
    <row r="2686" spans="1:37">
      <c r="A2686" t="s">
        <v>45</v>
      </c>
      <c r="B2686" t="s">
        <v>46</v>
      </c>
      <c r="C2686" t="s">
        <v>47</v>
      </c>
      <c r="D2686" t="s">
        <v>3194</v>
      </c>
      <c r="E2686" t="s">
        <v>88</v>
      </c>
      <c r="F2686" t="s">
        <v>79</v>
      </c>
      <c r="G2686" t="s">
        <v>51</v>
      </c>
      <c r="H2686" s="20" t="s">
        <v>52</v>
      </c>
      <c r="I2686" t="s">
        <v>53</v>
      </c>
      <c r="J2686" t="s">
        <v>54</v>
      </c>
      <c r="K2686">
        <v>3</v>
      </c>
      <c r="L2686" t="s">
        <v>55</v>
      </c>
      <c r="M2686" t="s">
        <v>56</v>
      </c>
      <c r="N2686" t="s">
        <v>57</v>
      </c>
      <c r="O2686" s="21" t="s">
        <v>58</v>
      </c>
      <c r="P2686" s="21" t="s">
        <v>64</v>
      </c>
      <c r="Q2686" s="20" t="s">
        <v>358</v>
      </c>
      <c r="R2686" s="21" t="s">
        <v>359</v>
      </c>
      <c r="S2686" s="35">
        <v>1</v>
      </c>
      <c r="T2686" s="22">
        <v>1</v>
      </c>
      <c r="U2686" s="20" t="s">
        <v>62</v>
      </c>
      <c r="V2686" s="20">
        <v>45752</v>
      </c>
      <c r="W2686" s="21">
        <v>4</v>
      </c>
      <c r="X2686" s="20">
        <v>45764</v>
      </c>
      <c r="Y2686" s="20">
        <v>45761</v>
      </c>
      <c r="Z2686" s="48">
        <v>4</v>
      </c>
      <c r="AA2686">
        <v>2025</v>
      </c>
      <c r="AB2686" s="45">
        <v>82135</v>
      </c>
      <c r="AC2686" s="45">
        <v>82135</v>
      </c>
      <c r="AI2686" s="10"/>
      <c r="AK2686" s="10"/>
    </row>
    <row r="2687" spans="1:37">
      <c r="A2687" t="s">
        <v>45</v>
      </c>
      <c r="B2687" t="s">
        <v>46</v>
      </c>
      <c r="C2687" t="s">
        <v>47</v>
      </c>
      <c r="D2687" t="s">
        <v>3195</v>
      </c>
      <c r="E2687" t="s">
        <v>88</v>
      </c>
      <c r="F2687" t="s">
        <v>79</v>
      </c>
      <c r="G2687" t="s">
        <v>51</v>
      </c>
      <c r="H2687" s="20" t="s">
        <v>52</v>
      </c>
      <c r="I2687" t="s">
        <v>53</v>
      </c>
      <c r="J2687" t="s">
        <v>54</v>
      </c>
      <c r="K2687">
        <v>3</v>
      </c>
      <c r="L2687" t="s">
        <v>55</v>
      </c>
      <c r="M2687" t="s">
        <v>77</v>
      </c>
      <c r="N2687" t="s">
        <v>89</v>
      </c>
      <c r="O2687" s="21" t="s">
        <v>58</v>
      </c>
      <c r="P2687" s="21" t="s">
        <v>119</v>
      </c>
      <c r="Q2687" s="20" t="s">
        <v>2056</v>
      </c>
      <c r="R2687" s="21" t="s">
        <v>2057</v>
      </c>
      <c r="S2687" s="35">
        <v>1</v>
      </c>
      <c r="T2687" s="22">
        <v>1</v>
      </c>
      <c r="U2687" s="20" t="s">
        <v>62</v>
      </c>
      <c r="V2687" s="20">
        <v>45749</v>
      </c>
      <c r="W2687" s="21">
        <v>4</v>
      </c>
      <c r="X2687" s="20">
        <v>45758</v>
      </c>
      <c r="Y2687" s="20">
        <v>45754</v>
      </c>
      <c r="Z2687" s="48">
        <v>4</v>
      </c>
      <c r="AA2687">
        <v>2025</v>
      </c>
      <c r="AB2687" s="45">
        <v>74995</v>
      </c>
      <c r="AC2687" s="45">
        <v>74995</v>
      </c>
      <c r="AI2687" s="10"/>
      <c r="AK2687" s="10"/>
    </row>
    <row r="2688" spans="1:37">
      <c r="A2688" t="s">
        <v>45</v>
      </c>
      <c r="B2688" t="s">
        <v>46</v>
      </c>
      <c r="C2688" t="s">
        <v>47</v>
      </c>
      <c r="D2688" t="s">
        <v>3196</v>
      </c>
      <c r="E2688" t="s">
        <v>88</v>
      </c>
      <c r="F2688" t="s">
        <v>79</v>
      </c>
      <c r="G2688" t="s">
        <v>51</v>
      </c>
      <c r="H2688" s="20" t="s">
        <v>52</v>
      </c>
      <c r="I2688" t="s">
        <v>53</v>
      </c>
      <c r="J2688" t="s">
        <v>54</v>
      </c>
      <c r="K2688">
        <v>3</v>
      </c>
      <c r="L2688" t="s">
        <v>55</v>
      </c>
      <c r="M2688" t="s">
        <v>56</v>
      </c>
      <c r="N2688" t="s">
        <v>57</v>
      </c>
      <c r="O2688" s="21" t="s">
        <v>58</v>
      </c>
      <c r="P2688" s="21" t="s">
        <v>207</v>
      </c>
      <c r="Q2688" s="20" t="s">
        <v>617</v>
      </c>
      <c r="R2688" s="21" t="s">
        <v>618</v>
      </c>
      <c r="S2688" s="35">
        <v>1</v>
      </c>
      <c r="T2688" s="22">
        <v>1</v>
      </c>
      <c r="U2688" s="20" t="s">
        <v>62</v>
      </c>
      <c r="V2688" s="20">
        <v>45749</v>
      </c>
      <c r="W2688" s="21">
        <v>4</v>
      </c>
      <c r="X2688" s="20">
        <v>45758</v>
      </c>
      <c r="Y2688" s="20">
        <v>45756</v>
      </c>
      <c r="Z2688" s="48">
        <v>4</v>
      </c>
      <c r="AA2688">
        <v>2025</v>
      </c>
      <c r="AB2688" s="45">
        <v>36661</v>
      </c>
      <c r="AC2688" s="45">
        <v>36661</v>
      </c>
      <c r="AI2688" s="10"/>
      <c r="AK2688" s="10"/>
    </row>
    <row r="2689" spans="1:37">
      <c r="A2689" t="s">
        <v>45</v>
      </c>
      <c r="B2689" t="s">
        <v>46</v>
      </c>
      <c r="C2689" t="s">
        <v>47</v>
      </c>
      <c r="D2689" t="s">
        <v>3197</v>
      </c>
      <c r="E2689" t="s">
        <v>88</v>
      </c>
      <c r="F2689" t="s">
        <v>79</v>
      </c>
      <c r="G2689" t="s">
        <v>51</v>
      </c>
      <c r="H2689" s="20" t="s">
        <v>52</v>
      </c>
      <c r="I2689" t="s">
        <v>53</v>
      </c>
      <c r="J2689" t="s">
        <v>54</v>
      </c>
      <c r="K2689">
        <v>3</v>
      </c>
      <c r="L2689" t="s">
        <v>55</v>
      </c>
      <c r="M2689" t="s">
        <v>77</v>
      </c>
      <c r="N2689" t="s">
        <v>89</v>
      </c>
      <c r="O2689" s="21" t="s">
        <v>58</v>
      </c>
      <c r="P2689" s="21" t="s">
        <v>366</v>
      </c>
      <c r="Q2689" s="20" t="s">
        <v>542</v>
      </c>
      <c r="R2689" s="21" t="s">
        <v>543</v>
      </c>
      <c r="S2689" s="35">
        <v>1</v>
      </c>
      <c r="T2689" s="22">
        <v>1</v>
      </c>
      <c r="U2689" s="20" t="s">
        <v>62</v>
      </c>
      <c r="V2689" s="20">
        <v>45752</v>
      </c>
      <c r="W2689" s="21">
        <v>4</v>
      </c>
      <c r="X2689" s="20">
        <v>45761</v>
      </c>
      <c r="Y2689" s="20">
        <v>45756</v>
      </c>
      <c r="Z2689" s="48">
        <v>4</v>
      </c>
      <c r="AA2689">
        <v>2025</v>
      </c>
      <c r="AB2689" s="45">
        <v>43327</v>
      </c>
      <c r="AC2689" s="45">
        <v>43327</v>
      </c>
      <c r="AI2689" s="10"/>
      <c r="AK2689" s="10"/>
    </row>
    <row r="2690" spans="1:37">
      <c r="A2690" t="s">
        <v>45</v>
      </c>
      <c r="B2690" t="s">
        <v>46</v>
      </c>
      <c r="C2690" t="s">
        <v>47</v>
      </c>
      <c r="D2690" t="s">
        <v>3198</v>
      </c>
      <c r="E2690" t="s">
        <v>88</v>
      </c>
      <c r="F2690" t="s">
        <v>79</v>
      </c>
      <c r="G2690" t="s">
        <v>51</v>
      </c>
      <c r="H2690" s="20" t="s">
        <v>52</v>
      </c>
      <c r="I2690" t="s">
        <v>53</v>
      </c>
      <c r="J2690" t="s">
        <v>54</v>
      </c>
      <c r="K2690">
        <v>3</v>
      </c>
      <c r="L2690" t="s">
        <v>55</v>
      </c>
      <c r="M2690" t="s">
        <v>77</v>
      </c>
      <c r="N2690" t="s">
        <v>89</v>
      </c>
      <c r="O2690" s="21" t="s">
        <v>58</v>
      </c>
      <c r="P2690" s="21" t="s">
        <v>150</v>
      </c>
      <c r="Q2690" s="20" t="s">
        <v>244</v>
      </c>
      <c r="R2690" s="21" t="s">
        <v>245</v>
      </c>
      <c r="S2690" s="35">
        <v>1</v>
      </c>
      <c r="T2690" s="22">
        <v>1</v>
      </c>
      <c r="U2690" s="20" t="s">
        <v>62</v>
      </c>
      <c r="V2690" s="20">
        <v>45751</v>
      </c>
      <c r="W2690" s="21">
        <v>4</v>
      </c>
      <c r="X2690" s="20">
        <v>45758</v>
      </c>
      <c r="Y2690" s="20">
        <v>45756</v>
      </c>
      <c r="Z2690" s="48">
        <v>4</v>
      </c>
      <c r="AA2690">
        <v>2025</v>
      </c>
      <c r="AB2690" s="45">
        <v>89278</v>
      </c>
      <c r="AC2690" s="45">
        <v>89278</v>
      </c>
      <c r="AI2690" s="10"/>
      <c r="AK2690" s="10"/>
    </row>
    <row r="2691" spans="1:37">
      <c r="A2691" t="s">
        <v>45</v>
      </c>
      <c r="B2691" t="s">
        <v>46</v>
      </c>
      <c r="C2691" t="s">
        <v>47</v>
      </c>
      <c r="D2691" t="s">
        <v>3199</v>
      </c>
      <c r="E2691" t="s">
        <v>88</v>
      </c>
      <c r="F2691" t="s">
        <v>79</v>
      </c>
      <c r="G2691" t="s">
        <v>51</v>
      </c>
      <c r="H2691" s="20" t="s">
        <v>52</v>
      </c>
      <c r="I2691" t="s">
        <v>53</v>
      </c>
      <c r="J2691" t="s">
        <v>54</v>
      </c>
      <c r="K2691">
        <v>3</v>
      </c>
      <c r="L2691" t="s">
        <v>55</v>
      </c>
      <c r="M2691" t="s">
        <v>56</v>
      </c>
      <c r="N2691" t="s">
        <v>57</v>
      </c>
      <c r="O2691" s="21" t="s">
        <v>58</v>
      </c>
      <c r="P2691" s="21" t="s">
        <v>64</v>
      </c>
      <c r="Q2691" s="20" t="s">
        <v>325</v>
      </c>
      <c r="R2691" s="21" t="s">
        <v>326</v>
      </c>
      <c r="S2691" s="35">
        <v>1</v>
      </c>
      <c r="T2691" s="22">
        <v>1</v>
      </c>
      <c r="U2691" s="20" t="s">
        <v>62</v>
      </c>
      <c r="V2691" s="20">
        <v>45749</v>
      </c>
      <c r="W2691" s="21">
        <v>4</v>
      </c>
      <c r="X2691" s="20">
        <v>45758</v>
      </c>
      <c r="Y2691" s="20">
        <v>45754</v>
      </c>
      <c r="Z2691" s="48">
        <v>4</v>
      </c>
      <c r="AA2691">
        <v>2025</v>
      </c>
      <c r="AB2691" s="45">
        <v>79994</v>
      </c>
      <c r="AC2691" s="45">
        <v>79994</v>
      </c>
      <c r="AI2691" s="10"/>
      <c r="AK2691" s="10"/>
    </row>
    <row r="2692" spans="1:37">
      <c r="A2692" t="s">
        <v>45</v>
      </c>
      <c r="B2692" t="s">
        <v>46</v>
      </c>
      <c r="C2692" t="s">
        <v>47</v>
      </c>
      <c r="D2692" t="s">
        <v>3200</v>
      </c>
      <c r="E2692" t="s">
        <v>88</v>
      </c>
      <c r="F2692" t="s">
        <v>79</v>
      </c>
      <c r="G2692" t="s">
        <v>51</v>
      </c>
      <c r="H2692" s="20" t="s">
        <v>52</v>
      </c>
      <c r="I2692" t="s">
        <v>53</v>
      </c>
      <c r="J2692" t="s">
        <v>54</v>
      </c>
      <c r="K2692">
        <v>3</v>
      </c>
      <c r="L2692" t="s">
        <v>55</v>
      </c>
      <c r="M2692" t="s">
        <v>77</v>
      </c>
      <c r="N2692" t="s">
        <v>89</v>
      </c>
      <c r="O2692" s="21" t="s">
        <v>58</v>
      </c>
      <c r="P2692" s="21" t="s">
        <v>104</v>
      </c>
      <c r="Q2692" s="20" t="s">
        <v>653</v>
      </c>
      <c r="R2692" s="21" t="s">
        <v>654</v>
      </c>
      <c r="S2692" s="35">
        <v>1</v>
      </c>
      <c r="T2692" s="22">
        <v>1</v>
      </c>
      <c r="U2692" s="20" t="s">
        <v>62</v>
      </c>
      <c r="V2692" s="20">
        <v>45749</v>
      </c>
      <c r="W2692" s="21">
        <v>4</v>
      </c>
      <c r="X2692" s="20">
        <v>45762</v>
      </c>
      <c r="Y2692" s="20">
        <v>45758</v>
      </c>
      <c r="Z2692" s="48">
        <v>4</v>
      </c>
      <c r="AA2692">
        <v>2025</v>
      </c>
      <c r="AB2692" s="45">
        <v>113333</v>
      </c>
      <c r="AC2692" s="45">
        <v>113333</v>
      </c>
      <c r="AI2692" s="10"/>
      <c r="AK2692" s="10"/>
    </row>
    <row r="2693" spans="1:37">
      <c r="A2693" t="s">
        <v>45</v>
      </c>
      <c r="B2693" t="s">
        <v>46</v>
      </c>
      <c r="C2693" t="s">
        <v>47</v>
      </c>
      <c r="D2693" t="s">
        <v>3201</v>
      </c>
      <c r="E2693" t="s">
        <v>88</v>
      </c>
      <c r="F2693" t="s">
        <v>79</v>
      </c>
      <c r="G2693" t="s">
        <v>51</v>
      </c>
      <c r="H2693" s="20" t="s">
        <v>52</v>
      </c>
      <c r="I2693" t="s">
        <v>53</v>
      </c>
      <c r="J2693" t="s">
        <v>54</v>
      </c>
      <c r="K2693">
        <v>3</v>
      </c>
      <c r="L2693" t="s">
        <v>55</v>
      </c>
      <c r="M2693" t="s">
        <v>77</v>
      </c>
      <c r="N2693" t="s">
        <v>89</v>
      </c>
      <c r="O2693" s="21" t="s">
        <v>58</v>
      </c>
      <c r="P2693" s="21" t="s">
        <v>137</v>
      </c>
      <c r="Q2693" s="20" t="s">
        <v>138</v>
      </c>
      <c r="R2693" s="21" t="s">
        <v>139</v>
      </c>
      <c r="S2693" s="35">
        <v>1</v>
      </c>
      <c r="T2693" s="22">
        <v>1</v>
      </c>
      <c r="U2693" s="20" t="s">
        <v>62</v>
      </c>
      <c r="V2693" s="20">
        <v>45749</v>
      </c>
      <c r="W2693" s="21">
        <v>4</v>
      </c>
      <c r="X2693" s="20">
        <v>45761</v>
      </c>
      <c r="Y2693" s="20">
        <v>45756</v>
      </c>
      <c r="Z2693" s="48">
        <v>4</v>
      </c>
      <c r="AA2693">
        <v>2025</v>
      </c>
      <c r="AB2693" s="45">
        <v>135713</v>
      </c>
      <c r="AC2693" s="45">
        <v>135713</v>
      </c>
      <c r="AI2693" s="10"/>
      <c r="AK2693" s="10"/>
    </row>
    <row r="2694" spans="1:37">
      <c r="A2694" t="s">
        <v>45</v>
      </c>
      <c r="B2694" t="s">
        <v>46</v>
      </c>
      <c r="C2694" t="s">
        <v>47</v>
      </c>
      <c r="D2694" t="s">
        <v>3202</v>
      </c>
      <c r="E2694" t="s">
        <v>88</v>
      </c>
      <c r="F2694" t="s">
        <v>79</v>
      </c>
      <c r="G2694" t="s">
        <v>51</v>
      </c>
      <c r="H2694" s="20" t="s">
        <v>52</v>
      </c>
      <c r="I2694" t="s">
        <v>53</v>
      </c>
      <c r="J2694" t="s">
        <v>54</v>
      </c>
      <c r="K2694">
        <v>3</v>
      </c>
      <c r="L2694" t="s">
        <v>55</v>
      </c>
      <c r="M2694" t="s">
        <v>77</v>
      </c>
      <c r="N2694" t="s">
        <v>89</v>
      </c>
      <c r="O2694" s="21" t="s">
        <v>58</v>
      </c>
      <c r="P2694" s="21" t="s">
        <v>119</v>
      </c>
      <c r="Q2694" s="20" t="s">
        <v>903</v>
      </c>
      <c r="R2694" s="21" t="s">
        <v>904</v>
      </c>
      <c r="S2694" s="35">
        <v>1</v>
      </c>
      <c r="T2694" s="22">
        <v>1</v>
      </c>
      <c r="U2694" s="20" t="s">
        <v>62</v>
      </c>
      <c r="V2694" s="20">
        <v>45751</v>
      </c>
      <c r="W2694" s="21">
        <v>4</v>
      </c>
      <c r="X2694" s="20">
        <v>45761</v>
      </c>
      <c r="Y2694" s="20">
        <v>45758</v>
      </c>
      <c r="Z2694" s="48">
        <v>4</v>
      </c>
      <c r="AA2694">
        <v>2025</v>
      </c>
      <c r="AB2694" s="45">
        <v>103559</v>
      </c>
      <c r="AC2694" s="45">
        <v>103559</v>
      </c>
      <c r="AI2694" s="10"/>
      <c r="AK2694" s="10"/>
    </row>
    <row r="2695" spans="1:37">
      <c r="A2695" t="s">
        <v>45</v>
      </c>
      <c r="B2695" t="s">
        <v>46</v>
      </c>
      <c r="C2695" t="s">
        <v>47</v>
      </c>
      <c r="D2695" t="s">
        <v>3203</v>
      </c>
      <c r="E2695" t="s">
        <v>88</v>
      </c>
      <c r="F2695" t="s">
        <v>79</v>
      </c>
      <c r="G2695" t="s">
        <v>51</v>
      </c>
      <c r="H2695" s="20" t="s">
        <v>52</v>
      </c>
      <c r="I2695" t="s">
        <v>53</v>
      </c>
      <c r="J2695" t="s">
        <v>54</v>
      </c>
      <c r="K2695">
        <v>3</v>
      </c>
      <c r="L2695" t="s">
        <v>55</v>
      </c>
      <c r="M2695" t="s">
        <v>77</v>
      </c>
      <c r="N2695" t="s">
        <v>89</v>
      </c>
      <c r="O2695" s="21" t="s">
        <v>58</v>
      </c>
      <c r="P2695" s="21" t="s">
        <v>150</v>
      </c>
      <c r="Q2695" s="20" t="s">
        <v>244</v>
      </c>
      <c r="R2695" s="21" t="s">
        <v>245</v>
      </c>
      <c r="S2695" s="35">
        <v>1</v>
      </c>
      <c r="T2695" s="22">
        <v>1</v>
      </c>
      <c r="U2695" s="20" t="s">
        <v>62</v>
      </c>
      <c r="V2695" s="20">
        <v>45751</v>
      </c>
      <c r="W2695" s="21">
        <v>4</v>
      </c>
      <c r="X2695" s="20">
        <v>45762</v>
      </c>
      <c r="Y2695" s="20">
        <v>45756</v>
      </c>
      <c r="Z2695" s="48">
        <v>4</v>
      </c>
      <c r="AA2695">
        <v>2025</v>
      </c>
      <c r="AB2695" s="45">
        <v>89278</v>
      </c>
      <c r="AC2695" s="45">
        <v>89278</v>
      </c>
      <c r="AI2695" s="10"/>
      <c r="AK2695" s="10"/>
    </row>
    <row r="2696" spans="1:37">
      <c r="A2696" t="s">
        <v>45</v>
      </c>
      <c r="B2696" t="s">
        <v>46</v>
      </c>
      <c r="C2696" t="s">
        <v>47</v>
      </c>
      <c r="D2696" t="s">
        <v>3204</v>
      </c>
      <c r="E2696" t="s">
        <v>88</v>
      </c>
      <c r="F2696" t="s">
        <v>79</v>
      </c>
      <c r="G2696" t="s">
        <v>51</v>
      </c>
      <c r="H2696" s="20" t="s">
        <v>52</v>
      </c>
      <c r="I2696" t="s">
        <v>53</v>
      </c>
      <c r="J2696" t="s">
        <v>54</v>
      </c>
      <c r="K2696">
        <v>3</v>
      </c>
      <c r="L2696" t="s">
        <v>55</v>
      </c>
      <c r="M2696" t="s">
        <v>77</v>
      </c>
      <c r="N2696" t="s">
        <v>89</v>
      </c>
      <c r="O2696" s="21" t="s">
        <v>58</v>
      </c>
      <c r="P2696" s="21" t="s">
        <v>150</v>
      </c>
      <c r="Q2696" s="20" t="s">
        <v>244</v>
      </c>
      <c r="R2696" s="21" t="s">
        <v>245</v>
      </c>
      <c r="S2696" s="35">
        <v>1</v>
      </c>
      <c r="T2696" s="22">
        <v>1</v>
      </c>
      <c r="U2696" s="20" t="s">
        <v>62</v>
      </c>
      <c r="V2696" s="20">
        <v>45750</v>
      </c>
      <c r="W2696" s="21">
        <v>4</v>
      </c>
      <c r="X2696" s="20">
        <v>45762</v>
      </c>
      <c r="Y2696" s="20">
        <v>45756</v>
      </c>
      <c r="Z2696" s="48">
        <v>4</v>
      </c>
      <c r="AA2696">
        <v>2025</v>
      </c>
      <c r="AB2696" s="45">
        <v>89278</v>
      </c>
      <c r="AC2696" s="45">
        <v>89278</v>
      </c>
      <c r="AI2696" s="10"/>
      <c r="AK2696" s="10"/>
    </row>
    <row r="2697" spans="1:37">
      <c r="A2697" t="s">
        <v>45</v>
      </c>
      <c r="B2697" t="s">
        <v>46</v>
      </c>
      <c r="C2697" t="s">
        <v>47</v>
      </c>
      <c r="D2697" t="s">
        <v>3205</v>
      </c>
      <c r="E2697" t="s">
        <v>88</v>
      </c>
      <c r="F2697" t="s">
        <v>79</v>
      </c>
      <c r="G2697" t="s">
        <v>51</v>
      </c>
      <c r="H2697" s="20" t="s">
        <v>52</v>
      </c>
      <c r="I2697" t="s">
        <v>53</v>
      </c>
      <c r="J2697" t="s">
        <v>54</v>
      </c>
      <c r="K2697">
        <v>3</v>
      </c>
      <c r="L2697" t="s">
        <v>55</v>
      </c>
      <c r="M2697" t="s">
        <v>77</v>
      </c>
      <c r="N2697" t="s">
        <v>89</v>
      </c>
      <c r="O2697" s="21" t="s">
        <v>58</v>
      </c>
      <c r="P2697" s="21" t="s">
        <v>150</v>
      </c>
      <c r="Q2697" s="20" t="s">
        <v>151</v>
      </c>
      <c r="R2697" s="21" t="s">
        <v>152</v>
      </c>
      <c r="S2697" s="35">
        <v>1</v>
      </c>
      <c r="T2697" s="22">
        <v>1</v>
      </c>
      <c r="U2697" s="20" t="s">
        <v>62</v>
      </c>
      <c r="V2697" s="20">
        <v>45751</v>
      </c>
      <c r="W2697" s="21">
        <v>4</v>
      </c>
      <c r="X2697" s="20">
        <v>45758</v>
      </c>
      <c r="Y2697" s="20">
        <v>45756</v>
      </c>
      <c r="Z2697" s="48">
        <v>4</v>
      </c>
      <c r="AA2697">
        <v>2025</v>
      </c>
      <c r="AB2697" s="45">
        <v>78568</v>
      </c>
      <c r="AC2697" s="45">
        <v>78568</v>
      </c>
      <c r="AI2697" s="10"/>
      <c r="AK2697" s="10"/>
    </row>
    <row r="2698" spans="1:37">
      <c r="A2698" t="s">
        <v>45</v>
      </c>
      <c r="B2698" t="s">
        <v>46</v>
      </c>
      <c r="C2698" t="s">
        <v>47</v>
      </c>
      <c r="D2698" t="s">
        <v>3206</v>
      </c>
      <c r="E2698" t="s">
        <v>88</v>
      </c>
      <c r="F2698" t="s">
        <v>79</v>
      </c>
      <c r="G2698" t="s">
        <v>51</v>
      </c>
      <c r="H2698" s="20" t="s">
        <v>52</v>
      </c>
      <c r="I2698" t="s">
        <v>53</v>
      </c>
      <c r="J2698" t="s">
        <v>54</v>
      </c>
      <c r="K2698">
        <v>3</v>
      </c>
      <c r="L2698" t="s">
        <v>55</v>
      </c>
      <c r="M2698" t="s">
        <v>77</v>
      </c>
      <c r="N2698" t="s">
        <v>89</v>
      </c>
      <c r="O2698" s="21" t="s">
        <v>58</v>
      </c>
      <c r="P2698" s="21" t="s">
        <v>97</v>
      </c>
      <c r="Q2698" s="20" t="s">
        <v>98</v>
      </c>
      <c r="R2698" s="21" t="s">
        <v>99</v>
      </c>
      <c r="S2698" s="35">
        <v>1</v>
      </c>
      <c r="T2698" s="22">
        <v>1</v>
      </c>
      <c r="U2698" s="20" t="s">
        <v>62</v>
      </c>
      <c r="V2698" s="20">
        <v>45751</v>
      </c>
      <c r="W2698" s="21">
        <v>4</v>
      </c>
      <c r="X2698" s="20">
        <v>45775</v>
      </c>
      <c r="Y2698" s="20">
        <v>45770</v>
      </c>
      <c r="Z2698" s="48">
        <v>4</v>
      </c>
      <c r="AA2698">
        <v>2025</v>
      </c>
      <c r="AB2698" s="45">
        <v>39994</v>
      </c>
      <c r="AC2698" s="45">
        <v>39994</v>
      </c>
      <c r="AI2698" s="10"/>
      <c r="AK2698" s="10"/>
    </row>
    <row r="2699" spans="1:37">
      <c r="A2699" t="s">
        <v>45</v>
      </c>
      <c r="B2699" t="s">
        <v>46</v>
      </c>
      <c r="C2699" t="s">
        <v>47</v>
      </c>
      <c r="D2699" t="s">
        <v>3207</v>
      </c>
      <c r="E2699" t="s">
        <v>88</v>
      </c>
      <c r="F2699" t="s">
        <v>79</v>
      </c>
      <c r="G2699" t="s">
        <v>51</v>
      </c>
      <c r="H2699" s="20" t="s">
        <v>52</v>
      </c>
      <c r="I2699" t="s">
        <v>53</v>
      </c>
      <c r="J2699" t="s">
        <v>54</v>
      </c>
      <c r="K2699">
        <v>3</v>
      </c>
      <c r="L2699" t="s">
        <v>55</v>
      </c>
      <c r="M2699" t="s">
        <v>77</v>
      </c>
      <c r="N2699" t="s">
        <v>89</v>
      </c>
      <c r="O2699" s="21" t="s">
        <v>58</v>
      </c>
      <c r="P2699" s="21" t="s">
        <v>97</v>
      </c>
      <c r="Q2699" s="20" t="s">
        <v>2601</v>
      </c>
      <c r="R2699" s="21" t="s">
        <v>2602</v>
      </c>
      <c r="S2699" s="35">
        <v>1</v>
      </c>
      <c r="T2699" s="22">
        <v>1</v>
      </c>
      <c r="U2699" s="20" t="s">
        <v>62</v>
      </c>
      <c r="V2699" s="20">
        <v>45752</v>
      </c>
      <c r="W2699" s="21">
        <v>4</v>
      </c>
      <c r="X2699" s="20">
        <v>45761</v>
      </c>
      <c r="Y2699" s="20">
        <v>45756</v>
      </c>
      <c r="Z2699" s="48">
        <v>4</v>
      </c>
      <c r="AA2699">
        <v>2025</v>
      </c>
      <c r="AB2699" s="45">
        <v>64284</v>
      </c>
      <c r="AC2699" s="45">
        <v>64284</v>
      </c>
      <c r="AI2699" s="10"/>
      <c r="AK2699" s="10"/>
    </row>
    <row r="2700" spans="1:37">
      <c r="A2700" t="s">
        <v>45</v>
      </c>
      <c r="B2700" t="s">
        <v>46</v>
      </c>
      <c r="C2700" t="s">
        <v>47</v>
      </c>
      <c r="D2700" t="s">
        <v>3208</v>
      </c>
      <c r="E2700" t="s">
        <v>88</v>
      </c>
      <c r="F2700" t="s">
        <v>79</v>
      </c>
      <c r="G2700" t="s">
        <v>51</v>
      </c>
      <c r="H2700" s="20" t="s">
        <v>52</v>
      </c>
      <c r="I2700" t="s">
        <v>53</v>
      </c>
      <c r="J2700" t="s">
        <v>54</v>
      </c>
      <c r="K2700">
        <v>3</v>
      </c>
      <c r="L2700" t="s">
        <v>55</v>
      </c>
      <c r="M2700" t="s">
        <v>56</v>
      </c>
      <c r="N2700" t="s">
        <v>57</v>
      </c>
      <c r="O2700" s="21" t="s">
        <v>58</v>
      </c>
      <c r="P2700" s="21" t="s">
        <v>64</v>
      </c>
      <c r="Q2700" s="20" t="s">
        <v>230</v>
      </c>
      <c r="R2700" s="21" t="s">
        <v>231</v>
      </c>
      <c r="S2700" s="35">
        <v>1</v>
      </c>
      <c r="T2700" s="22">
        <v>1</v>
      </c>
      <c r="U2700" s="20" t="s">
        <v>62</v>
      </c>
      <c r="V2700" s="20">
        <v>45751</v>
      </c>
      <c r="W2700" s="21">
        <v>4</v>
      </c>
      <c r="X2700" s="20">
        <v>45768</v>
      </c>
      <c r="Y2700" s="20">
        <v>45763</v>
      </c>
      <c r="Z2700" s="48">
        <v>4</v>
      </c>
      <c r="AA2700">
        <v>2025</v>
      </c>
      <c r="AB2700" s="45">
        <v>48659</v>
      </c>
      <c r="AC2700" s="45">
        <v>48659</v>
      </c>
      <c r="AI2700" s="10"/>
      <c r="AK2700" s="10"/>
    </row>
    <row r="2701" spans="1:37">
      <c r="A2701" t="s">
        <v>45</v>
      </c>
      <c r="B2701" t="s">
        <v>46</v>
      </c>
      <c r="C2701" t="s">
        <v>47</v>
      </c>
      <c r="D2701" t="s">
        <v>3209</v>
      </c>
      <c r="E2701" t="s">
        <v>88</v>
      </c>
      <c r="F2701" t="s">
        <v>79</v>
      </c>
      <c r="G2701" t="s">
        <v>51</v>
      </c>
      <c r="H2701" s="20" t="s">
        <v>58</v>
      </c>
      <c r="I2701" t="s">
        <v>53</v>
      </c>
      <c r="J2701" t="s">
        <v>54</v>
      </c>
      <c r="K2701">
        <v>3</v>
      </c>
      <c r="L2701" t="s">
        <v>55</v>
      </c>
      <c r="M2701" t="s">
        <v>77</v>
      </c>
      <c r="N2701" t="s">
        <v>89</v>
      </c>
      <c r="O2701" s="21" t="s">
        <v>58</v>
      </c>
      <c r="P2701" s="21" t="s">
        <v>126</v>
      </c>
      <c r="Q2701" s="20" t="s">
        <v>2518</v>
      </c>
      <c r="R2701" s="21" t="s">
        <v>2519</v>
      </c>
      <c r="S2701" s="35">
        <v>1</v>
      </c>
      <c r="T2701" s="22">
        <v>0</v>
      </c>
      <c r="U2701" s="20" t="s">
        <v>62</v>
      </c>
      <c r="V2701" s="20">
        <v>45751</v>
      </c>
      <c r="W2701" s="21">
        <v>4</v>
      </c>
      <c r="X2701" s="20">
        <v>45768</v>
      </c>
      <c r="Z2701" s="48">
        <v>4</v>
      </c>
      <c r="AA2701">
        <v>2025</v>
      </c>
      <c r="AB2701" s="45">
        <v>26660</v>
      </c>
      <c r="AC2701" s="45">
        <v>0</v>
      </c>
      <c r="AI2701" s="10"/>
      <c r="AK2701" s="10"/>
    </row>
    <row r="2702" spans="1:37">
      <c r="A2702" t="s">
        <v>45</v>
      </c>
      <c r="B2702" t="s">
        <v>46</v>
      </c>
      <c r="C2702" t="s">
        <v>47</v>
      </c>
      <c r="D2702" t="s">
        <v>3210</v>
      </c>
      <c r="E2702" t="s">
        <v>88</v>
      </c>
      <c r="F2702" t="s">
        <v>79</v>
      </c>
      <c r="G2702" t="s">
        <v>51</v>
      </c>
      <c r="H2702" s="20" t="s">
        <v>52</v>
      </c>
      <c r="I2702" t="s">
        <v>53</v>
      </c>
      <c r="J2702" t="s">
        <v>54</v>
      </c>
      <c r="K2702">
        <v>3</v>
      </c>
      <c r="L2702" t="s">
        <v>55</v>
      </c>
      <c r="M2702" t="s">
        <v>56</v>
      </c>
      <c r="N2702" t="s">
        <v>57</v>
      </c>
      <c r="O2702" s="21" t="s">
        <v>58</v>
      </c>
      <c r="P2702" s="21" t="s">
        <v>64</v>
      </c>
      <c r="Q2702" s="20" t="s">
        <v>456</v>
      </c>
      <c r="R2702" s="21" t="s">
        <v>457</v>
      </c>
      <c r="S2702" s="35">
        <v>1</v>
      </c>
      <c r="T2702" s="22">
        <v>1</v>
      </c>
      <c r="U2702" s="20" t="s">
        <v>62</v>
      </c>
      <c r="V2702" s="20">
        <v>45750</v>
      </c>
      <c r="W2702" s="21">
        <v>4</v>
      </c>
      <c r="X2702" s="20">
        <v>45758</v>
      </c>
      <c r="Y2702" s="20">
        <v>45756</v>
      </c>
      <c r="Z2702" s="48">
        <v>4</v>
      </c>
      <c r="AA2702">
        <v>2025</v>
      </c>
      <c r="AB2702" s="45">
        <v>29994</v>
      </c>
      <c r="AC2702" s="45">
        <v>29994</v>
      </c>
      <c r="AI2702" s="10"/>
      <c r="AK2702" s="10"/>
    </row>
    <row r="2703" spans="1:37">
      <c r="A2703" t="s">
        <v>45</v>
      </c>
      <c r="B2703" t="s">
        <v>46</v>
      </c>
      <c r="C2703" t="s">
        <v>47</v>
      </c>
      <c r="D2703" t="s">
        <v>3211</v>
      </c>
      <c r="E2703" t="s">
        <v>88</v>
      </c>
      <c r="F2703" t="s">
        <v>79</v>
      </c>
      <c r="G2703" t="s">
        <v>51</v>
      </c>
      <c r="H2703" s="20" t="s">
        <v>52</v>
      </c>
      <c r="I2703" t="s">
        <v>53</v>
      </c>
      <c r="J2703" t="s">
        <v>54</v>
      </c>
      <c r="K2703">
        <v>3</v>
      </c>
      <c r="L2703" t="s">
        <v>55</v>
      </c>
      <c r="M2703" t="s">
        <v>56</v>
      </c>
      <c r="N2703" t="s">
        <v>57</v>
      </c>
      <c r="O2703" s="21" t="s">
        <v>58</v>
      </c>
      <c r="P2703" s="21" t="s">
        <v>64</v>
      </c>
      <c r="Q2703" s="20" t="s">
        <v>94</v>
      </c>
      <c r="R2703" s="21" t="s">
        <v>95</v>
      </c>
      <c r="S2703" s="35">
        <v>1</v>
      </c>
      <c r="T2703" s="22">
        <v>1</v>
      </c>
      <c r="U2703" s="20" t="s">
        <v>62</v>
      </c>
      <c r="V2703" s="20">
        <v>45752</v>
      </c>
      <c r="W2703" s="21">
        <v>4</v>
      </c>
      <c r="X2703" s="20">
        <v>45761</v>
      </c>
      <c r="Y2703" s="20">
        <v>45756</v>
      </c>
      <c r="Z2703" s="48">
        <v>4</v>
      </c>
      <c r="AA2703">
        <v>2025</v>
      </c>
      <c r="AB2703" s="45">
        <v>29994</v>
      </c>
      <c r="AC2703" s="45">
        <v>29994</v>
      </c>
      <c r="AI2703" s="10"/>
      <c r="AK2703" s="10"/>
    </row>
    <row r="2704" spans="1:37">
      <c r="A2704" t="s">
        <v>45</v>
      </c>
      <c r="B2704" t="s">
        <v>46</v>
      </c>
      <c r="C2704" t="s">
        <v>47</v>
      </c>
      <c r="D2704" t="s">
        <v>3212</v>
      </c>
      <c r="E2704" t="s">
        <v>88</v>
      </c>
      <c r="F2704" t="s">
        <v>79</v>
      </c>
      <c r="G2704" t="s">
        <v>51</v>
      </c>
      <c r="H2704" s="20" t="s">
        <v>52</v>
      </c>
      <c r="I2704" t="s">
        <v>53</v>
      </c>
      <c r="J2704" t="s">
        <v>54</v>
      </c>
      <c r="K2704">
        <v>3</v>
      </c>
      <c r="L2704" t="s">
        <v>55</v>
      </c>
      <c r="M2704" t="s">
        <v>56</v>
      </c>
      <c r="N2704" t="s">
        <v>57</v>
      </c>
      <c r="O2704" s="21" t="s">
        <v>58</v>
      </c>
      <c r="P2704" s="21" t="s">
        <v>64</v>
      </c>
      <c r="Q2704" s="20" t="s">
        <v>325</v>
      </c>
      <c r="R2704" s="21" t="s">
        <v>326</v>
      </c>
      <c r="S2704" s="35">
        <v>1</v>
      </c>
      <c r="T2704" s="22">
        <v>1</v>
      </c>
      <c r="U2704" s="20" t="s">
        <v>62</v>
      </c>
      <c r="V2704" s="20">
        <v>45752</v>
      </c>
      <c r="W2704" s="21">
        <v>4</v>
      </c>
      <c r="X2704" s="20">
        <v>45761</v>
      </c>
      <c r="Y2704" s="20">
        <v>45756</v>
      </c>
      <c r="Z2704" s="48">
        <v>4</v>
      </c>
      <c r="AA2704">
        <v>2025</v>
      </c>
      <c r="AB2704" s="45">
        <v>79994</v>
      </c>
      <c r="AC2704" s="45">
        <v>79994</v>
      </c>
      <c r="AI2704" s="10"/>
      <c r="AK2704" s="10"/>
    </row>
    <row r="2705" spans="1:37">
      <c r="A2705" t="s">
        <v>45</v>
      </c>
      <c r="B2705" t="s">
        <v>46</v>
      </c>
      <c r="C2705" t="s">
        <v>47</v>
      </c>
      <c r="D2705" t="s">
        <v>3213</v>
      </c>
      <c r="E2705" t="s">
        <v>88</v>
      </c>
      <c r="F2705" t="s">
        <v>79</v>
      </c>
      <c r="G2705" t="s">
        <v>51</v>
      </c>
      <c r="H2705" s="20" t="s">
        <v>52</v>
      </c>
      <c r="I2705" t="s">
        <v>53</v>
      </c>
      <c r="J2705" t="s">
        <v>54</v>
      </c>
      <c r="K2705">
        <v>3</v>
      </c>
      <c r="L2705" t="s">
        <v>55</v>
      </c>
      <c r="M2705" t="s">
        <v>56</v>
      </c>
      <c r="N2705" t="s">
        <v>57</v>
      </c>
      <c r="O2705" s="21" t="s">
        <v>58</v>
      </c>
      <c r="P2705" s="21" t="s">
        <v>64</v>
      </c>
      <c r="Q2705" s="20" t="s">
        <v>637</v>
      </c>
      <c r="R2705" s="21" t="s">
        <v>638</v>
      </c>
      <c r="S2705" s="35">
        <v>1</v>
      </c>
      <c r="T2705" s="22">
        <v>1</v>
      </c>
      <c r="U2705" s="20" t="s">
        <v>62</v>
      </c>
      <c r="V2705" s="20">
        <v>45752</v>
      </c>
      <c r="W2705" s="21">
        <v>4</v>
      </c>
      <c r="X2705" s="20">
        <v>45761</v>
      </c>
      <c r="Y2705" s="20">
        <v>45756</v>
      </c>
      <c r="Z2705" s="48">
        <v>4</v>
      </c>
      <c r="AA2705">
        <v>2025</v>
      </c>
      <c r="AB2705" s="45">
        <v>43325</v>
      </c>
      <c r="AC2705" s="45">
        <v>43325</v>
      </c>
      <c r="AI2705" s="10"/>
      <c r="AK2705" s="10"/>
    </row>
    <row r="2706" spans="1:37">
      <c r="A2706" t="s">
        <v>45</v>
      </c>
      <c r="B2706" t="s">
        <v>46</v>
      </c>
      <c r="C2706" t="s">
        <v>47</v>
      </c>
      <c r="D2706" t="s">
        <v>3214</v>
      </c>
      <c r="E2706" t="s">
        <v>88</v>
      </c>
      <c r="F2706" t="s">
        <v>79</v>
      </c>
      <c r="G2706" t="s">
        <v>51</v>
      </c>
      <c r="H2706" s="20" t="s">
        <v>52</v>
      </c>
      <c r="I2706" t="s">
        <v>53</v>
      </c>
      <c r="J2706" t="s">
        <v>54</v>
      </c>
      <c r="K2706">
        <v>3</v>
      </c>
      <c r="L2706" t="s">
        <v>55</v>
      </c>
      <c r="M2706" t="s">
        <v>56</v>
      </c>
      <c r="N2706" t="s">
        <v>57</v>
      </c>
      <c r="O2706" s="21" t="s">
        <v>58</v>
      </c>
      <c r="P2706" s="21" t="s">
        <v>64</v>
      </c>
      <c r="Q2706" s="20" t="s">
        <v>358</v>
      </c>
      <c r="R2706" s="21" t="s">
        <v>359</v>
      </c>
      <c r="S2706" s="35">
        <v>1</v>
      </c>
      <c r="T2706" s="22">
        <v>1</v>
      </c>
      <c r="U2706" s="20" t="s">
        <v>62</v>
      </c>
      <c r="V2706" s="20">
        <v>45751</v>
      </c>
      <c r="W2706" s="21">
        <v>4</v>
      </c>
      <c r="X2706" s="20">
        <v>45758</v>
      </c>
      <c r="Y2706" s="20">
        <v>45756</v>
      </c>
      <c r="Z2706" s="48">
        <v>4</v>
      </c>
      <c r="AA2706">
        <v>2025</v>
      </c>
      <c r="AB2706" s="45">
        <v>82135</v>
      </c>
      <c r="AC2706" s="45">
        <v>82135</v>
      </c>
      <c r="AI2706" s="10"/>
      <c r="AK2706" s="10"/>
    </row>
    <row r="2707" spans="1:37">
      <c r="A2707" t="s">
        <v>45</v>
      </c>
      <c r="B2707" t="s">
        <v>46</v>
      </c>
      <c r="C2707" t="s">
        <v>47</v>
      </c>
      <c r="D2707" t="s">
        <v>3215</v>
      </c>
      <c r="E2707" t="s">
        <v>88</v>
      </c>
      <c r="F2707" t="s">
        <v>79</v>
      </c>
      <c r="G2707" t="s">
        <v>51</v>
      </c>
      <c r="H2707" s="20" t="s">
        <v>58</v>
      </c>
      <c r="I2707" t="s">
        <v>53</v>
      </c>
      <c r="J2707" t="s">
        <v>54</v>
      </c>
      <c r="K2707">
        <v>3</v>
      </c>
      <c r="L2707" t="s">
        <v>55</v>
      </c>
      <c r="M2707" t="s">
        <v>56</v>
      </c>
      <c r="N2707" t="s">
        <v>57</v>
      </c>
      <c r="O2707" s="21" t="s">
        <v>58</v>
      </c>
      <c r="P2707" s="21" t="s">
        <v>64</v>
      </c>
      <c r="Q2707" s="20" t="s">
        <v>94</v>
      </c>
      <c r="R2707" s="21" t="s">
        <v>95</v>
      </c>
      <c r="S2707" s="35">
        <v>1</v>
      </c>
      <c r="T2707" s="22">
        <v>0</v>
      </c>
      <c r="U2707" s="20" t="s">
        <v>62</v>
      </c>
      <c r="V2707" s="20">
        <v>45750</v>
      </c>
      <c r="W2707" s="21">
        <v>4</v>
      </c>
      <c r="X2707" s="20">
        <v>45761</v>
      </c>
      <c r="Z2707" s="48">
        <v>4</v>
      </c>
      <c r="AA2707">
        <v>2025</v>
      </c>
      <c r="AB2707" s="45">
        <v>29994</v>
      </c>
      <c r="AC2707" s="45">
        <v>0</v>
      </c>
      <c r="AI2707" s="10"/>
      <c r="AK2707" s="10"/>
    </row>
    <row r="2708" spans="1:37">
      <c r="A2708" t="s">
        <v>45</v>
      </c>
      <c r="B2708" t="s">
        <v>46</v>
      </c>
      <c r="C2708" t="s">
        <v>47</v>
      </c>
      <c r="D2708" t="s">
        <v>3216</v>
      </c>
      <c r="E2708" t="s">
        <v>88</v>
      </c>
      <c r="F2708" t="s">
        <v>79</v>
      </c>
      <c r="G2708" t="s">
        <v>51</v>
      </c>
      <c r="H2708" s="20" t="s">
        <v>52</v>
      </c>
      <c r="I2708" t="s">
        <v>53</v>
      </c>
      <c r="J2708" t="s">
        <v>54</v>
      </c>
      <c r="K2708">
        <v>3</v>
      </c>
      <c r="L2708" t="s">
        <v>55</v>
      </c>
      <c r="M2708" t="s">
        <v>77</v>
      </c>
      <c r="N2708" t="s">
        <v>89</v>
      </c>
      <c r="O2708" s="21" t="s">
        <v>58</v>
      </c>
      <c r="P2708" s="21" t="s">
        <v>126</v>
      </c>
      <c r="Q2708" s="20" t="s">
        <v>1995</v>
      </c>
      <c r="R2708" s="21" t="s">
        <v>1996</v>
      </c>
      <c r="S2708" s="35">
        <v>2</v>
      </c>
      <c r="T2708" s="22">
        <v>2</v>
      </c>
      <c r="U2708" s="20" t="s">
        <v>62</v>
      </c>
      <c r="V2708" s="20">
        <v>45750</v>
      </c>
      <c r="W2708" s="21">
        <v>4</v>
      </c>
      <c r="X2708" s="20">
        <v>45758</v>
      </c>
      <c r="Y2708" s="20">
        <v>45756</v>
      </c>
      <c r="Z2708" s="48">
        <v>4</v>
      </c>
      <c r="AA2708">
        <v>2025</v>
      </c>
      <c r="AB2708" s="45">
        <v>126662</v>
      </c>
      <c r="AC2708" s="45">
        <v>126662</v>
      </c>
      <c r="AI2708" s="10"/>
      <c r="AK2708" s="10"/>
    </row>
    <row r="2709" spans="1:37">
      <c r="A2709" t="s">
        <v>45</v>
      </c>
      <c r="B2709" t="s">
        <v>46</v>
      </c>
      <c r="C2709" t="s">
        <v>47</v>
      </c>
      <c r="D2709" t="s">
        <v>3217</v>
      </c>
      <c r="E2709" t="s">
        <v>88</v>
      </c>
      <c r="F2709" t="s">
        <v>79</v>
      </c>
      <c r="G2709" t="s">
        <v>51</v>
      </c>
      <c r="H2709" s="20" t="s">
        <v>52</v>
      </c>
      <c r="I2709" t="s">
        <v>53</v>
      </c>
      <c r="J2709" t="s">
        <v>54</v>
      </c>
      <c r="K2709">
        <v>3</v>
      </c>
      <c r="L2709" t="s">
        <v>55</v>
      </c>
      <c r="M2709" t="s">
        <v>77</v>
      </c>
      <c r="N2709" t="s">
        <v>89</v>
      </c>
      <c r="O2709" s="21" t="s">
        <v>58</v>
      </c>
      <c r="P2709" s="21" t="s">
        <v>97</v>
      </c>
      <c r="Q2709" s="20" t="s">
        <v>1012</v>
      </c>
      <c r="R2709" s="21" t="s">
        <v>1013</v>
      </c>
      <c r="S2709" s="35">
        <v>1</v>
      </c>
      <c r="T2709" s="22">
        <v>1</v>
      </c>
      <c r="U2709" s="20" t="s">
        <v>62</v>
      </c>
      <c r="V2709" s="20">
        <v>45752</v>
      </c>
      <c r="W2709" s="21">
        <v>4</v>
      </c>
      <c r="X2709" s="20">
        <v>45761</v>
      </c>
      <c r="Y2709" s="20">
        <v>45756</v>
      </c>
      <c r="Z2709" s="48">
        <v>4</v>
      </c>
      <c r="AA2709">
        <v>2025</v>
      </c>
      <c r="AB2709" s="45">
        <v>33330</v>
      </c>
      <c r="AC2709" s="45">
        <v>33330</v>
      </c>
      <c r="AI2709" s="10"/>
      <c r="AK2709" s="10"/>
    </row>
    <row r="2710" spans="1:37">
      <c r="A2710" t="s">
        <v>45</v>
      </c>
      <c r="B2710" t="s">
        <v>46</v>
      </c>
      <c r="C2710" t="s">
        <v>47</v>
      </c>
      <c r="D2710" t="s">
        <v>3218</v>
      </c>
      <c r="E2710" t="s">
        <v>88</v>
      </c>
      <c r="F2710" t="s">
        <v>79</v>
      </c>
      <c r="G2710" t="s">
        <v>51</v>
      </c>
      <c r="H2710" s="20" t="s">
        <v>52</v>
      </c>
      <c r="I2710" t="s">
        <v>53</v>
      </c>
      <c r="J2710" t="s">
        <v>54</v>
      </c>
      <c r="K2710">
        <v>3</v>
      </c>
      <c r="L2710" t="s">
        <v>55</v>
      </c>
      <c r="M2710" t="s">
        <v>56</v>
      </c>
      <c r="N2710" t="s">
        <v>57</v>
      </c>
      <c r="O2710" s="21" t="s">
        <v>58</v>
      </c>
      <c r="P2710" s="21" t="s">
        <v>522</v>
      </c>
      <c r="Q2710" s="20" t="s">
        <v>523</v>
      </c>
      <c r="R2710" s="21" t="s">
        <v>524</v>
      </c>
      <c r="S2710" s="35">
        <v>1</v>
      </c>
      <c r="T2710" s="22">
        <v>1</v>
      </c>
      <c r="U2710" s="20" t="s">
        <v>62</v>
      </c>
      <c r="V2710" s="20">
        <v>45750</v>
      </c>
      <c r="W2710" s="21">
        <v>4</v>
      </c>
      <c r="X2710" s="20">
        <v>45758</v>
      </c>
      <c r="Y2710" s="20">
        <v>45756</v>
      </c>
      <c r="Z2710" s="48">
        <v>4</v>
      </c>
      <c r="AA2710">
        <v>2025</v>
      </c>
      <c r="AB2710" s="45">
        <v>33328</v>
      </c>
      <c r="AC2710" s="45">
        <v>33328</v>
      </c>
      <c r="AI2710" s="10"/>
      <c r="AK2710" s="10"/>
    </row>
    <row r="2711" spans="1:37">
      <c r="A2711" t="s">
        <v>45</v>
      </c>
      <c r="B2711" t="s">
        <v>46</v>
      </c>
      <c r="C2711" t="s">
        <v>47</v>
      </c>
      <c r="D2711" t="s">
        <v>3219</v>
      </c>
      <c r="E2711" t="s">
        <v>88</v>
      </c>
      <c r="F2711" t="s">
        <v>79</v>
      </c>
      <c r="G2711" t="s">
        <v>51</v>
      </c>
      <c r="H2711" s="20" t="s">
        <v>58</v>
      </c>
      <c r="I2711" t="s">
        <v>53</v>
      </c>
      <c r="J2711" t="s">
        <v>54</v>
      </c>
      <c r="K2711">
        <v>3</v>
      </c>
      <c r="L2711" t="s">
        <v>55</v>
      </c>
      <c r="M2711" t="s">
        <v>77</v>
      </c>
      <c r="N2711" t="s">
        <v>89</v>
      </c>
      <c r="O2711" s="21" t="s">
        <v>58</v>
      </c>
      <c r="P2711" s="21" t="s">
        <v>126</v>
      </c>
      <c r="Q2711" s="20" t="s">
        <v>1621</v>
      </c>
      <c r="R2711" s="21" t="s">
        <v>1622</v>
      </c>
      <c r="S2711" s="35">
        <v>1</v>
      </c>
      <c r="T2711" s="22">
        <v>0</v>
      </c>
      <c r="U2711" s="20" t="s">
        <v>62</v>
      </c>
      <c r="V2711" s="20">
        <v>45750</v>
      </c>
      <c r="W2711" s="21">
        <v>4</v>
      </c>
      <c r="X2711" s="20">
        <v>45761</v>
      </c>
      <c r="Z2711" s="48">
        <v>4</v>
      </c>
      <c r="AA2711">
        <v>2025</v>
      </c>
      <c r="AB2711" s="45">
        <v>39994</v>
      </c>
      <c r="AC2711" s="45">
        <v>0</v>
      </c>
      <c r="AI2711" s="10"/>
      <c r="AK2711" s="10"/>
    </row>
    <row r="2712" spans="1:37">
      <c r="A2712" t="s">
        <v>45</v>
      </c>
      <c r="B2712" t="s">
        <v>46</v>
      </c>
      <c r="C2712" t="s">
        <v>47</v>
      </c>
      <c r="D2712" t="s">
        <v>3220</v>
      </c>
      <c r="E2712" t="s">
        <v>88</v>
      </c>
      <c r="F2712" t="s">
        <v>79</v>
      </c>
      <c r="G2712" t="s">
        <v>51</v>
      </c>
      <c r="H2712" s="20" t="s">
        <v>52</v>
      </c>
      <c r="I2712" t="s">
        <v>53</v>
      </c>
      <c r="J2712" t="s">
        <v>54</v>
      </c>
      <c r="K2712">
        <v>3</v>
      </c>
      <c r="L2712" t="s">
        <v>55</v>
      </c>
      <c r="M2712" t="s">
        <v>56</v>
      </c>
      <c r="N2712" t="s">
        <v>57</v>
      </c>
      <c r="O2712" s="21" t="s">
        <v>58</v>
      </c>
      <c r="P2712" s="21" t="s">
        <v>64</v>
      </c>
      <c r="Q2712" s="20" t="s">
        <v>677</v>
      </c>
      <c r="R2712" s="21" t="s">
        <v>678</v>
      </c>
      <c r="S2712" s="35">
        <v>2</v>
      </c>
      <c r="T2712" s="22">
        <v>2</v>
      </c>
      <c r="U2712" s="20" t="s">
        <v>62</v>
      </c>
      <c r="V2712" s="20">
        <v>45752</v>
      </c>
      <c r="W2712" s="21">
        <v>4</v>
      </c>
      <c r="X2712" s="20">
        <v>45761</v>
      </c>
      <c r="Y2712" s="20">
        <v>45756</v>
      </c>
      <c r="Z2712" s="48">
        <v>4</v>
      </c>
      <c r="AA2712">
        <v>2025</v>
      </c>
      <c r="AB2712" s="45">
        <v>159990</v>
      </c>
      <c r="AC2712" s="45">
        <v>159990</v>
      </c>
      <c r="AI2712" s="10"/>
      <c r="AK2712" s="10"/>
    </row>
    <row r="2713" spans="1:37">
      <c r="A2713" t="s">
        <v>45</v>
      </c>
      <c r="B2713" t="s">
        <v>46</v>
      </c>
      <c r="C2713" t="s">
        <v>47</v>
      </c>
      <c r="D2713" t="s">
        <v>3221</v>
      </c>
      <c r="E2713" t="s">
        <v>88</v>
      </c>
      <c r="F2713" t="s">
        <v>79</v>
      </c>
      <c r="G2713" t="s">
        <v>51</v>
      </c>
      <c r="H2713" s="20" t="s">
        <v>52</v>
      </c>
      <c r="I2713" t="s">
        <v>53</v>
      </c>
      <c r="J2713" t="s">
        <v>54</v>
      </c>
      <c r="K2713">
        <v>3</v>
      </c>
      <c r="L2713" t="s">
        <v>55</v>
      </c>
      <c r="M2713" t="s">
        <v>77</v>
      </c>
      <c r="N2713" t="s">
        <v>89</v>
      </c>
      <c r="O2713" s="21" t="s">
        <v>58</v>
      </c>
      <c r="P2713" s="21" t="s">
        <v>90</v>
      </c>
      <c r="Q2713" s="20" t="s">
        <v>163</v>
      </c>
      <c r="R2713" s="21" t="s">
        <v>164</v>
      </c>
      <c r="S2713" s="35">
        <v>1</v>
      </c>
      <c r="T2713" s="22">
        <v>1</v>
      </c>
      <c r="U2713" s="20" t="s">
        <v>62</v>
      </c>
      <c r="V2713" s="20">
        <v>45752</v>
      </c>
      <c r="W2713" s="21">
        <v>4</v>
      </c>
      <c r="X2713" s="20">
        <v>45770</v>
      </c>
      <c r="Y2713" s="20">
        <v>45763</v>
      </c>
      <c r="Z2713" s="48">
        <v>4</v>
      </c>
      <c r="AA2713">
        <v>2025</v>
      </c>
      <c r="AB2713" s="45">
        <v>40620</v>
      </c>
      <c r="AC2713" s="45">
        <v>40620</v>
      </c>
      <c r="AI2713" s="10"/>
      <c r="AK2713" s="10"/>
    </row>
    <row r="2714" spans="1:37">
      <c r="A2714" t="s">
        <v>45</v>
      </c>
      <c r="B2714" t="s">
        <v>46</v>
      </c>
      <c r="C2714" t="s">
        <v>47</v>
      </c>
      <c r="D2714" t="s">
        <v>3222</v>
      </c>
      <c r="E2714" t="s">
        <v>88</v>
      </c>
      <c r="F2714" t="s">
        <v>79</v>
      </c>
      <c r="G2714" t="s">
        <v>51</v>
      </c>
      <c r="H2714" s="20" t="s">
        <v>52</v>
      </c>
      <c r="I2714" t="s">
        <v>53</v>
      </c>
      <c r="J2714" t="s">
        <v>54</v>
      </c>
      <c r="K2714">
        <v>3</v>
      </c>
      <c r="L2714" t="s">
        <v>55</v>
      </c>
      <c r="M2714" t="s">
        <v>77</v>
      </c>
      <c r="N2714" t="s">
        <v>89</v>
      </c>
      <c r="O2714" s="21" t="s">
        <v>58</v>
      </c>
      <c r="P2714" s="21" t="s">
        <v>126</v>
      </c>
      <c r="Q2714" s="20" t="s">
        <v>1621</v>
      </c>
      <c r="R2714" s="21" t="s">
        <v>1622</v>
      </c>
      <c r="S2714" s="35">
        <v>1</v>
      </c>
      <c r="T2714" s="22">
        <v>1</v>
      </c>
      <c r="U2714" s="20" t="s">
        <v>62</v>
      </c>
      <c r="V2714" s="20">
        <v>45750</v>
      </c>
      <c r="W2714" s="21">
        <v>4</v>
      </c>
      <c r="X2714" s="20">
        <v>45762</v>
      </c>
      <c r="Y2714" s="20">
        <v>45756</v>
      </c>
      <c r="Z2714" s="48">
        <v>4</v>
      </c>
      <c r="AA2714">
        <v>2025</v>
      </c>
      <c r="AB2714" s="45">
        <v>39994</v>
      </c>
      <c r="AC2714" s="45">
        <v>39994</v>
      </c>
      <c r="AI2714" s="10"/>
      <c r="AK2714" s="10"/>
    </row>
    <row r="2715" spans="1:37">
      <c r="A2715" t="s">
        <v>45</v>
      </c>
      <c r="B2715" t="s">
        <v>46</v>
      </c>
      <c r="C2715" t="s">
        <v>47</v>
      </c>
      <c r="D2715" t="s">
        <v>3223</v>
      </c>
      <c r="E2715" t="s">
        <v>88</v>
      </c>
      <c r="F2715" t="s">
        <v>79</v>
      </c>
      <c r="G2715" t="s">
        <v>51</v>
      </c>
      <c r="H2715" s="20" t="s">
        <v>52</v>
      </c>
      <c r="I2715" t="s">
        <v>53</v>
      </c>
      <c r="J2715" t="s">
        <v>54</v>
      </c>
      <c r="K2715">
        <v>3</v>
      </c>
      <c r="L2715" t="s">
        <v>55</v>
      </c>
      <c r="M2715" t="s">
        <v>77</v>
      </c>
      <c r="N2715" t="s">
        <v>89</v>
      </c>
      <c r="O2715" s="21" t="s">
        <v>58</v>
      </c>
      <c r="P2715" s="21" t="s">
        <v>97</v>
      </c>
      <c r="Q2715" s="20" t="s">
        <v>1012</v>
      </c>
      <c r="R2715" s="21" t="s">
        <v>1013</v>
      </c>
      <c r="S2715" s="35">
        <v>1</v>
      </c>
      <c r="T2715" s="22">
        <v>1</v>
      </c>
      <c r="U2715" s="20" t="s">
        <v>62</v>
      </c>
      <c r="V2715" s="20">
        <v>45750</v>
      </c>
      <c r="W2715" s="21">
        <v>4</v>
      </c>
      <c r="X2715" s="20">
        <v>45758</v>
      </c>
      <c r="Y2715" s="20">
        <v>45756</v>
      </c>
      <c r="Z2715" s="48">
        <v>4</v>
      </c>
      <c r="AA2715">
        <v>2025</v>
      </c>
      <c r="AB2715" s="45">
        <v>33330</v>
      </c>
      <c r="AC2715" s="45">
        <v>33330</v>
      </c>
      <c r="AI2715" s="10"/>
      <c r="AK2715" s="10"/>
    </row>
    <row r="2716" spans="1:37">
      <c r="A2716" t="s">
        <v>45</v>
      </c>
      <c r="B2716" t="s">
        <v>46</v>
      </c>
      <c r="C2716" t="s">
        <v>47</v>
      </c>
      <c r="D2716" t="s">
        <v>3224</v>
      </c>
      <c r="E2716" t="s">
        <v>88</v>
      </c>
      <c r="F2716" t="s">
        <v>79</v>
      </c>
      <c r="G2716" t="s">
        <v>51</v>
      </c>
      <c r="H2716" s="20" t="s">
        <v>52</v>
      </c>
      <c r="I2716" t="s">
        <v>53</v>
      </c>
      <c r="J2716" t="s">
        <v>54</v>
      </c>
      <c r="K2716">
        <v>3</v>
      </c>
      <c r="L2716" t="s">
        <v>55</v>
      </c>
      <c r="M2716" t="s">
        <v>56</v>
      </c>
      <c r="N2716" t="s">
        <v>57</v>
      </c>
      <c r="O2716" s="21" t="s">
        <v>58</v>
      </c>
      <c r="P2716" s="21" t="s">
        <v>64</v>
      </c>
      <c r="Q2716" s="20" t="s">
        <v>179</v>
      </c>
      <c r="R2716" s="21" t="s">
        <v>180</v>
      </c>
      <c r="S2716" s="35">
        <v>1</v>
      </c>
      <c r="T2716" s="22">
        <v>1</v>
      </c>
      <c r="U2716" s="20" t="s">
        <v>62</v>
      </c>
      <c r="V2716" s="20">
        <v>45752</v>
      </c>
      <c r="W2716" s="21">
        <v>4</v>
      </c>
      <c r="X2716" s="20">
        <v>45761</v>
      </c>
      <c r="Y2716" s="20">
        <v>45756</v>
      </c>
      <c r="Z2716" s="48">
        <v>4</v>
      </c>
      <c r="AA2716">
        <v>2025</v>
      </c>
      <c r="AB2716" s="45">
        <v>43325</v>
      </c>
      <c r="AC2716" s="45">
        <v>43325</v>
      </c>
      <c r="AI2716" s="10"/>
      <c r="AK2716" s="10"/>
    </row>
    <row r="2717" spans="1:37">
      <c r="A2717" t="s">
        <v>45</v>
      </c>
      <c r="B2717" t="s">
        <v>46</v>
      </c>
      <c r="C2717" t="s">
        <v>47</v>
      </c>
      <c r="D2717" t="s">
        <v>3225</v>
      </c>
      <c r="E2717" t="s">
        <v>88</v>
      </c>
      <c r="F2717" t="s">
        <v>79</v>
      </c>
      <c r="G2717" t="s">
        <v>51</v>
      </c>
      <c r="H2717" s="20" t="s">
        <v>52</v>
      </c>
      <c r="I2717" t="s">
        <v>53</v>
      </c>
      <c r="J2717" t="s">
        <v>54</v>
      </c>
      <c r="K2717">
        <v>3</v>
      </c>
      <c r="L2717" t="s">
        <v>55</v>
      </c>
      <c r="M2717" t="s">
        <v>56</v>
      </c>
      <c r="N2717" t="s">
        <v>57</v>
      </c>
      <c r="O2717" s="21" t="s">
        <v>58</v>
      </c>
      <c r="P2717" s="21" t="s">
        <v>64</v>
      </c>
      <c r="Q2717" s="20" t="s">
        <v>410</v>
      </c>
      <c r="R2717" s="21" t="s">
        <v>411</v>
      </c>
      <c r="S2717" s="35">
        <v>1</v>
      </c>
      <c r="T2717" s="22">
        <v>1</v>
      </c>
      <c r="U2717" s="20" t="s">
        <v>62</v>
      </c>
      <c r="V2717" s="20">
        <v>45750</v>
      </c>
      <c r="W2717" s="21">
        <v>4</v>
      </c>
      <c r="X2717" s="20">
        <v>45758</v>
      </c>
      <c r="Y2717" s="20">
        <v>45756</v>
      </c>
      <c r="Z2717" s="48">
        <v>4</v>
      </c>
      <c r="AA2717">
        <v>2025</v>
      </c>
      <c r="AB2717" s="45">
        <v>46660</v>
      </c>
      <c r="AC2717" s="45">
        <v>46660</v>
      </c>
      <c r="AI2717" s="10"/>
      <c r="AK2717" s="10"/>
    </row>
    <row r="2718" spans="1:37">
      <c r="A2718" t="s">
        <v>45</v>
      </c>
      <c r="B2718" t="s">
        <v>46</v>
      </c>
      <c r="C2718" t="s">
        <v>47</v>
      </c>
      <c r="D2718" t="s">
        <v>3226</v>
      </c>
      <c r="E2718" t="s">
        <v>88</v>
      </c>
      <c r="F2718" t="s">
        <v>79</v>
      </c>
      <c r="G2718" t="s">
        <v>51</v>
      </c>
      <c r="H2718" s="20" t="s">
        <v>52</v>
      </c>
      <c r="I2718" t="s">
        <v>53</v>
      </c>
      <c r="J2718" t="s">
        <v>54</v>
      </c>
      <c r="K2718">
        <v>3</v>
      </c>
      <c r="L2718" t="s">
        <v>55</v>
      </c>
      <c r="M2718" t="s">
        <v>56</v>
      </c>
      <c r="N2718" t="s">
        <v>57</v>
      </c>
      <c r="O2718" s="21" t="s">
        <v>58</v>
      </c>
      <c r="P2718" s="21" t="s">
        <v>64</v>
      </c>
      <c r="Q2718" s="20" t="s">
        <v>502</v>
      </c>
      <c r="R2718" s="21" t="s">
        <v>503</v>
      </c>
      <c r="S2718" s="35">
        <v>1</v>
      </c>
      <c r="T2718" s="22">
        <v>1</v>
      </c>
      <c r="U2718" s="20" t="s">
        <v>62</v>
      </c>
      <c r="V2718" s="20">
        <v>45752</v>
      </c>
      <c r="W2718" s="21">
        <v>4</v>
      </c>
      <c r="X2718" s="20">
        <v>45755</v>
      </c>
      <c r="Y2718" s="20">
        <v>45756</v>
      </c>
      <c r="Z2718" s="48">
        <v>4</v>
      </c>
      <c r="AA2718">
        <v>2025</v>
      </c>
      <c r="AB2718" s="45">
        <v>48659</v>
      </c>
      <c r="AC2718" s="45">
        <v>48659</v>
      </c>
      <c r="AI2718" s="10"/>
      <c r="AK2718" s="10"/>
    </row>
    <row r="2719" spans="1:37">
      <c r="A2719" t="s">
        <v>45</v>
      </c>
      <c r="B2719" t="s">
        <v>46</v>
      </c>
      <c r="C2719" t="s">
        <v>47</v>
      </c>
      <c r="D2719" t="s">
        <v>3227</v>
      </c>
      <c r="E2719" t="s">
        <v>88</v>
      </c>
      <c r="F2719" t="s">
        <v>79</v>
      </c>
      <c r="G2719" t="s">
        <v>51</v>
      </c>
      <c r="H2719" s="20" t="s">
        <v>52</v>
      </c>
      <c r="I2719" t="s">
        <v>53</v>
      </c>
      <c r="J2719" t="s">
        <v>54</v>
      </c>
      <c r="K2719">
        <v>3</v>
      </c>
      <c r="L2719" t="s">
        <v>55</v>
      </c>
      <c r="M2719" t="s">
        <v>56</v>
      </c>
      <c r="N2719" t="s">
        <v>57</v>
      </c>
      <c r="O2719" s="21" t="s">
        <v>58</v>
      </c>
      <c r="P2719" s="21" t="s">
        <v>64</v>
      </c>
      <c r="Q2719" s="20" t="s">
        <v>720</v>
      </c>
      <c r="R2719" s="21" t="s">
        <v>721</v>
      </c>
      <c r="S2719" s="35">
        <v>1</v>
      </c>
      <c r="T2719" s="22">
        <v>1</v>
      </c>
      <c r="U2719" s="20" t="s">
        <v>62</v>
      </c>
      <c r="V2719" s="20">
        <v>45753</v>
      </c>
      <c r="W2719" s="21">
        <v>4</v>
      </c>
      <c r="X2719" s="20">
        <v>45761</v>
      </c>
      <c r="Y2719" s="20">
        <v>45756</v>
      </c>
      <c r="Z2719" s="48">
        <v>4</v>
      </c>
      <c r="AA2719">
        <v>2025</v>
      </c>
      <c r="AB2719" s="45">
        <v>56663</v>
      </c>
      <c r="AC2719" s="45">
        <v>56663</v>
      </c>
      <c r="AI2719" s="10"/>
      <c r="AK2719" s="10"/>
    </row>
    <row r="2720" spans="1:37">
      <c r="A2720" t="s">
        <v>45</v>
      </c>
      <c r="B2720" t="s">
        <v>46</v>
      </c>
      <c r="C2720" t="s">
        <v>47</v>
      </c>
      <c r="D2720" t="s">
        <v>3228</v>
      </c>
      <c r="E2720" t="s">
        <v>88</v>
      </c>
      <c r="F2720" t="s">
        <v>79</v>
      </c>
      <c r="G2720" t="s">
        <v>51</v>
      </c>
      <c r="H2720" s="20" t="s">
        <v>52</v>
      </c>
      <c r="I2720" t="s">
        <v>53</v>
      </c>
      <c r="J2720" t="s">
        <v>54</v>
      </c>
      <c r="K2720">
        <v>3</v>
      </c>
      <c r="L2720" t="s">
        <v>55</v>
      </c>
      <c r="M2720" t="s">
        <v>56</v>
      </c>
      <c r="N2720" t="s">
        <v>57</v>
      </c>
      <c r="O2720" s="21" t="s">
        <v>58</v>
      </c>
      <c r="P2720" s="21" t="s">
        <v>64</v>
      </c>
      <c r="Q2720" s="20" t="s">
        <v>557</v>
      </c>
      <c r="R2720" s="21" t="s">
        <v>558</v>
      </c>
      <c r="S2720" s="35">
        <v>1</v>
      </c>
      <c r="T2720" s="22">
        <v>1</v>
      </c>
      <c r="U2720" s="20" t="s">
        <v>62</v>
      </c>
      <c r="V2720" s="20">
        <v>45750</v>
      </c>
      <c r="W2720" s="21">
        <v>4</v>
      </c>
      <c r="X2720" s="20">
        <v>45762</v>
      </c>
      <c r="Y2720" s="20">
        <v>45758</v>
      </c>
      <c r="Z2720" s="48">
        <v>4</v>
      </c>
      <c r="AA2720">
        <v>2025</v>
      </c>
      <c r="AB2720" s="45">
        <v>86660</v>
      </c>
      <c r="AC2720" s="45">
        <v>86660</v>
      </c>
      <c r="AI2720" s="10"/>
      <c r="AK2720" s="10"/>
    </row>
    <row r="2721" spans="1:37">
      <c r="A2721" t="s">
        <v>45</v>
      </c>
      <c r="B2721" t="s">
        <v>46</v>
      </c>
      <c r="C2721" t="s">
        <v>47</v>
      </c>
      <c r="D2721" t="s">
        <v>3229</v>
      </c>
      <c r="E2721" t="s">
        <v>88</v>
      </c>
      <c r="F2721" t="s">
        <v>79</v>
      </c>
      <c r="G2721" t="s">
        <v>51</v>
      </c>
      <c r="H2721" s="20" t="s">
        <v>52</v>
      </c>
      <c r="I2721" t="s">
        <v>53</v>
      </c>
      <c r="J2721" t="s">
        <v>54</v>
      </c>
      <c r="K2721">
        <v>3</v>
      </c>
      <c r="L2721" t="s">
        <v>55</v>
      </c>
      <c r="M2721" t="s">
        <v>56</v>
      </c>
      <c r="N2721" t="s">
        <v>57</v>
      </c>
      <c r="O2721" s="21" t="s">
        <v>58</v>
      </c>
      <c r="P2721" s="21" t="s">
        <v>207</v>
      </c>
      <c r="Q2721" s="20" t="s">
        <v>617</v>
      </c>
      <c r="R2721" s="21" t="s">
        <v>618</v>
      </c>
      <c r="S2721" s="35">
        <v>1</v>
      </c>
      <c r="T2721" s="22">
        <v>1</v>
      </c>
      <c r="U2721" s="20" t="s">
        <v>62</v>
      </c>
      <c r="V2721" s="20">
        <v>45752</v>
      </c>
      <c r="W2721" s="21">
        <v>4</v>
      </c>
      <c r="X2721" s="20">
        <v>45761</v>
      </c>
      <c r="Y2721" s="20">
        <v>45756</v>
      </c>
      <c r="Z2721" s="48">
        <v>4</v>
      </c>
      <c r="AA2721">
        <v>2025</v>
      </c>
      <c r="AB2721" s="45">
        <v>36661</v>
      </c>
      <c r="AC2721" s="45">
        <v>36661</v>
      </c>
      <c r="AI2721" s="10"/>
      <c r="AK2721" s="10"/>
    </row>
    <row r="2722" spans="1:37">
      <c r="A2722" t="s">
        <v>45</v>
      </c>
      <c r="B2722" t="s">
        <v>46</v>
      </c>
      <c r="C2722" t="s">
        <v>47</v>
      </c>
      <c r="D2722" t="s">
        <v>3230</v>
      </c>
      <c r="E2722" t="s">
        <v>88</v>
      </c>
      <c r="F2722" t="s">
        <v>79</v>
      </c>
      <c r="G2722" t="s">
        <v>51</v>
      </c>
      <c r="H2722" s="20" t="s">
        <v>52</v>
      </c>
      <c r="I2722" t="s">
        <v>53</v>
      </c>
      <c r="J2722" t="s">
        <v>54</v>
      </c>
      <c r="K2722">
        <v>3</v>
      </c>
      <c r="L2722" t="s">
        <v>55</v>
      </c>
      <c r="M2722" t="s">
        <v>77</v>
      </c>
      <c r="N2722" t="s">
        <v>89</v>
      </c>
      <c r="O2722" s="21" t="s">
        <v>58</v>
      </c>
      <c r="P2722" s="21" t="s">
        <v>126</v>
      </c>
      <c r="Q2722" s="20" t="s">
        <v>3231</v>
      </c>
      <c r="R2722" s="21" t="s">
        <v>3232</v>
      </c>
      <c r="S2722" s="35">
        <v>1</v>
      </c>
      <c r="T2722" s="22">
        <v>1</v>
      </c>
      <c r="U2722" s="20" t="s">
        <v>62</v>
      </c>
      <c r="V2722" s="20">
        <v>45752</v>
      </c>
      <c r="W2722" s="21">
        <v>4</v>
      </c>
      <c r="X2722" s="20">
        <v>45764</v>
      </c>
      <c r="Y2722" s="20">
        <v>45761</v>
      </c>
      <c r="Z2722" s="48">
        <v>4</v>
      </c>
      <c r="AA2722">
        <v>2025</v>
      </c>
      <c r="AB2722" s="45">
        <v>56658</v>
      </c>
      <c r="AC2722" s="45">
        <v>56658</v>
      </c>
      <c r="AI2722" s="10"/>
      <c r="AK2722" s="10"/>
    </row>
    <row r="2723" spans="1:37">
      <c r="A2723" t="s">
        <v>45</v>
      </c>
      <c r="B2723" t="s">
        <v>46</v>
      </c>
      <c r="C2723" t="s">
        <v>47</v>
      </c>
      <c r="D2723" t="s">
        <v>3233</v>
      </c>
      <c r="E2723" t="s">
        <v>88</v>
      </c>
      <c r="F2723" t="s">
        <v>79</v>
      </c>
      <c r="G2723" t="s">
        <v>51</v>
      </c>
      <c r="H2723" s="20" t="s">
        <v>52</v>
      </c>
      <c r="I2723" t="s">
        <v>53</v>
      </c>
      <c r="J2723" t="s">
        <v>54</v>
      </c>
      <c r="K2723">
        <v>3</v>
      </c>
      <c r="L2723" t="s">
        <v>55</v>
      </c>
      <c r="M2723" t="s">
        <v>77</v>
      </c>
      <c r="N2723" t="s">
        <v>89</v>
      </c>
      <c r="O2723" s="21" t="s">
        <v>58</v>
      </c>
      <c r="P2723" s="21" t="s">
        <v>253</v>
      </c>
      <c r="Q2723" s="20" t="s">
        <v>1277</v>
      </c>
      <c r="R2723" s="21" t="s">
        <v>1278</v>
      </c>
      <c r="S2723" s="35">
        <v>1</v>
      </c>
      <c r="T2723" s="22">
        <v>1</v>
      </c>
      <c r="U2723" s="20" t="s">
        <v>62</v>
      </c>
      <c r="V2723" s="20">
        <v>45752</v>
      </c>
      <c r="W2723" s="21">
        <v>4</v>
      </c>
      <c r="X2723" s="20">
        <v>45761</v>
      </c>
      <c r="Y2723" s="20">
        <v>45758</v>
      </c>
      <c r="Z2723" s="48">
        <v>4</v>
      </c>
      <c r="AA2723">
        <v>2025</v>
      </c>
      <c r="AB2723" s="45">
        <v>49994</v>
      </c>
      <c r="AC2723" s="45">
        <v>49994</v>
      </c>
      <c r="AI2723" s="10"/>
      <c r="AK2723" s="10"/>
    </row>
    <row r="2724" spans="1:37">
      <c r="A2724" t="s">
        <v>45</v>
      </c>
      <c r="B2724" t="s">
        <v>46</v>
      </c>
      <c r="C2724" t="s">
        <v>47</v>
      </c>
      <c r="D2724" t="s">
        <v>3234</v>
      </c>
      <c r="E2724" t="s">
        <v>88</v>
      </c>
      <c r="F2724" t="s">
        <v>79</v>
      </c>
      <c r="G2724" t="s">
        <v>51</v>
      </c>
      <c r="H2724" s="20" t="s">
        <v>52</v>
      </c>
      <c r="I2724" t="s">
        <v>53</v>
      </c>
      <c r="J2724" t="s">
        <v>54</v>
      </c>
      <c r="K2724">
        <v>3</v>
      </c>
      <c r="L2724" t="s">
        <v>55</v>
      </c>
      <c r="M2724" t="s">
        <v>77</v>
      </c>
      <c r="N2724" t="s">
        <v>89</v>
      </c>
      <c r="O2724" s="21" t="s">
        <v>58</v>
      </c>
      <c r="P2724" s="21" t="s">
        <v>253</v>
      </c>
      <c r="Q2724" s="20" t="s">
        <v>953</v>
      </c>
      <c r="R2724" s="21" t="s">
        <v>954</v>
      </c>
      <c r="S2724" s="35">
        <v>1</v>
      </c>
      <c r="T2724" s="22">
        <v>1</v>
      </c>
      <c r="U2724" s="20" t="s">
        <v>62</v>
      </c>
      <c r="V2724" s="20">
        <v>45752</v>
      </c>
      <c r="W2724" s="21">
        <v>4</v>
      </c>
      <c r="X2724" s="20">
        <v>45764</v>
      </c>
      <c r="Y2724" s="20">
        <v>45761</v>
      </c>
      <c r="Z2724" s="48">
        <v>4</v>
      </c>
      <c r="AA2724">
        <v>2025</v>
      </c>
      <c r="AB2724" s="45">
        <v>39996</v>
      </c>
      <c r="AC2724" s="45">
        <v>39996</v>
      </c>
      <c r="AI2724" s="10"/>
      <c r="AK2724" s="10"/>
    </row>
    <row r="2725" spans="1:37">
      <c r="A2725" t="s">
        <v>45</v>
      </c>
      <c r="B2725" t="s">
        <v>46</v>
      </c>
      <c r="C2725" t="s">
        <v>47</v>
      </c>
      <c r="D2725" t="s">
        <v>3235</v>
      </c>
      <c r="E2725" t="s">
        <v>88</v>
      </c>
      <c r="F2725" t="s">
        <v>79</v>
      </c>
      <c r="G2725" t="s">
        <v>51</v>
      </c>
      <c r="H2725" s="20" t="s">
        <v>52</v>
      </c>
      <c r="I2725" t="s">
        <v>53</v>
      </c>
      <c r="J2725" t="s">
        <v>54</v>
      </c>
      <c r="K2725">
        <v>3</v>
      </c>
      <c r="L2725" t="s">
        <v>55</v>
      </c>
      <c r="M2725" t="s">
        <v>56</v>
      </c>
      <c r="N2725" t="s">
        <v>57</v>
      </c>
      <c r="O2725" s="21" t="s">
        <v>58</v>
      </c>
      <c r="P2725" s="21" t="s">
        <v>64</v>
      </c>
      <c r="Q2725" s="20" t="s">
        <v>230</v>
      </c>
      <c r="R2725" s="21" t="s">
        <v>231</v>
      </c>
      <c r="S2725" s="35">
        <v>1</v>
      </c>
      <c r="T2725" s="22">
        <v>1</v>
      </c>
      <c r="U2725" s="20" t="s">
        <v>62</v>
      </c>
      <c r="V2725" s="20">
        <v>45753</v>
      </c>
      <c r="W2725" s="21">
        <v>4</v>
      </c>
      <c r="X2725" s="20">
        <v>45764</v>
      </c>
      <c r="Y2725" s="20">
        <v>45761</v>
      </c>
      <c r="Z2725" s="48">
        <v>4</v>
      </c>
      <c r="AA2725">
        <v>2025</v>
      </c>
      <c r="AB2725" s="45">
        <v>48659</v>
      </c>
      <c r="AC2725" s="45">
        <v>48659</v>
      </c>
      <c r="AI2725" s="10"/>
      <c r="AK2725" s="10"/>
    </row>
    <row r="2726" spans="1:37">
      <c r="A2726" t="s">
        <v>45</v>
      </c>
      <c r="B2726" t="s">
        <v>46</v>
      </c>
      <c r="C2726" t="s">
        <v>47</v>
      </c>
      <c r="D2726" t="s">
        <v>3236</v>
      </c>
      <c r="E2726" t="s">
        <v>88</v>
      </c>
      <c r="F2726" t="s">
        <v>79</v>
      </c>
      <c r="G2726" t="s">
        <v>51</v>
      </c>
      <c r="H2726" s="20" t="s">
        <v>52</v>
      </c>
      <c r="I2726" t="s">
        <v>53</v>
      </c>
      <c r="J2726" t="s">
        <v>54</v>
      </c>
      <c r="K2726">
        <v>3</v>
      </c>
      <c r="L2726" t="s">
        <v>55</v>
      </c>
      <c r="M2726" t="s">
        <v>56</v>
      </c>
      <c r="N2726" t="s">
        <v>57</v>
      </c>
      <c r="O2726" s="21" t="s">
        <v>58</v>
      </c>
      <c r="P2726" s="21" t="s">
        <v>207</v>
      </c>
      <c r="Q2726" s="20" t="s">
        <v>617</v>
      </c>
      <c r="R2726" s="21" t="s">
        <v>618</v>
      </c>
      <c r="S2726" s="35">
        <v>1</v>
      </c>
      <c r="T2726" s="22">
        <v>1</v>
      </c>
      <c r="U2726" s="20" t="s">
        <v>62</v>
      </c>
      <c r="V2726" s="20">
        <v>45753</v>
      </c>
      <c r="W2726" s="21">
        <v>4</v>
      </c>
      <c r="X2726" s="20">
        <v>45772</v>
      </c>
      <c r="Y2726" s="20">
        <v>45768</v>
      </c>
      <c r="Z2726" s="48">
        <v>4</v>
      </c>
      <c r="AA2726">
        <v>2025</v>
      </c>
      <c r="AB2726" s="45">
        <v>36661</v>
      </c>
      <c r="AC2726" s="45">
        <v>36661</v>
      </c>
      <c r="AI2726" s="10"/>
      <c r="AK2726" s="10"/>
    </row>
    <row r="2727" spans="1:37">
      <c r="A2727" t="s">
        <v>45</v>
      </c>
      <c r="B2727" t="s">
        <v>46</v>
      </c>
      <c r="C2727" t="s">
        <v>47</v>
      </c>
      <c r="D2727" t="s">
        <v>3237</v>
      </c>
      <c r="E2727" t="s">
        <v>88</v>
      </c>
      <c r="F2727" t="s">
        <v>79</v>
      </c>
      <c r="G2727" t="s">
        <v>51</v>
      </c>
      <c r="H2727" s="20" t="s">
        <v>52</v>
      </c>
      <c r="I2727" t="s">
        <v>53</v>
      </c>
      <c r="J2727" t="s">
        <v>54</v>
      </c>
      <c r="K2727">
        <v>3</v>
      </c>
      <c r="L2727" t="s">
        <v>55</v>
      </c>
      <c r="M2727" t="s">
        <v>77</v>
      </c>
      <c r="N2727" t="s">
        <v>89</v>
      </c>
      <c r="O2727" s="21" t="s">
        <v>58</v>
      </c>
      <c r="P2727" s="21" t="s">
        <v>104</v>
      </c>
      <c r="Q2727" s="20" t="s">
        <v>273</v>
      </c>
      <c r="R2727" s="21" t="s">
        <v>274</v>
      </c>
      <c r="S2727" s="35">
        <v>1</v>
      </c>
      <c r="T2727" s="22">
        <v>1</v>
      </c>
      <c r="U2727" s="20" t="s">
        <v>62</v>
      </c>
      <c r="V2727" s="20">
        <v>45753</v>
      </c>
      <c r="W2727" s="21">
        <v>4</v>
      </c>
      <c r="X2727" s="20">
        <v>45769</v>
      </c>
      <c r="Y2727" s="20">
        <v>45763</v>
      </c>
      <c r="Z2727" s="48">
        <v>4</v>
      </c>
      <c r="AA2727">
        <v>2025</v>
      </c>
      <c r="AB2727" s="45">
        <v>79995</v>
      </c>
      <c r="AC2727" s="45">
        <v>79995</v>
      </c>
      <c r="AI2727" s="10"/>
      <c r="AK2727" s="10"/>
    </row>
    <row r="2728" spans="1:37">
      <c r="A2728" t="s">
        <v>45</v>
      </c>
      <c r="B2728" t="s">
        <v>46</v>
      </c>
      <c r="C2728" t="s">
        <v>47</v>
      </c>
      <c r="D2728" t="s">
        <v>3238</v>
      </c>
      <c r="E2728" t="s">
        <v>88</v>
      </c>
      <c r="F2728" t="s">
        <v>79</v>
      </c>
      <c r="G2728" t="s">
        <v>51</v>
      </c>
      <c r="H2728" s="20" t="s">
        <v>52</v>
      </c>
      <c r="I2728" t="s">
        <v>53</v>
      </c>
      <c r="J2728" t="s">
        <v>54</v>
      </c>
      <c r="K2728">
        <v>3</v>
      </c>
      <c r="L2728" t="s">
        <v>55</v>
      </c>
      <c r="M2728" t="s">
        <v>56</v>
      </c>
      <c r="N2728" t="s">
        <v>57</v>
      </c>
      <c r="O2728" s="21" t="s">
        <v>58</v>
      </c>
      <c r="P2728" s="21" t="s">
        <v>64</v>
      </c>
      <c r="Q2728" s="20" t="s">
        <v>112</v>
      </c>
      <c r="R2728" s="21" t="s">
        <v>113</v>
      </c>
      <c r="S2728" s="35">
        <v>1</v>
      </c>
      <c r="T2728" s="22">
        <v>1</v>
      </c>
      <c r="U2728" s="20" t="s">
        <v>62</v>
      </c>
      <c r="V2728" s="20">
        <v>45752</v>
      </c>
      <c r="W2728" s="21">
        <v>4</v>
      </c>
      <c r="X2728" s="20">
        <v>45755</v>
      </c>
      <c r="Y2728" s="20">
        <v>45756</v>
      </c>
      <c r="Z2728" s="48">
        <v>4</v>
      </c>
      <c r="AA2728">
        <v>2025</v>
      </c>
      <c r="AB2728" s="45">
        <v>36661</v>
      </c>
      <c r="AC2728" s="45">
        <v>36661</v>
      </c>
      <c r="AI2728" s="10"/>
      <c r="AK2728" s="10"/>
    </row>
    <row r="2729" spans="1:37">
      <c r="A2729" t="s">
        <v>45</v>
      </c>
      <c r="B2729" t="s">
        <v>46</v>
      </c>
      <c r="C2729" t="s">
        <v>47</v>
      </c>
      <c r="D2729" t="s">
        <v>3239</v>
      </c>
      <c r="E2729" t="s">
        <v>88</v>
      </c>
      <c r="F2729" t="s">
        <v>79</v>
      </c>
      <c r="G2729" t="s">
        <v>51</v>
      </c>
      <c r="H2729" s="20" t="s">
        <v>52</v>
      </c>
      <c r="I2729" t="s">
        <v>53</v>
      </c>
      <c r="J2729" t="s">
        <v>54</v>
      </c>
      <c r="K2729">
        <v>3</v>
      </c>
      <c r="L2729" t="s">
        <v>55</v>
      </c>
      <c r="M2729" t="s">
        <v>77</v>
      </c>
      <c r="N2729" t="s">
        <v>89</v>
      </c>
      <c r="O2729" s="21" t="s">
        <v>58</v>
      </c>
      <c r="P2729" s="21" t="s">
        <v>90</v>
      </c>
      <c r="Q2729" s="20" t="s">
        <v>214</v>
      </c>
      <c r="R2729" s="21" t="s">
        <v>215</v>
      </c>
      <c r="S2729" s="35">
        <v>1</v>
      </c>
      <c r="T2729" s="22">
        <v>1</v>
      </c>
      <c r="U2729" s="20" t="s">
        <v>62</v>
      </c>
      <c r="V2729" s="20">
        <v>45751</v>
      </c>
      <c r="W2729" s="21">
        <v>4</v>
      </c>
      <c r="X2729" s="20">
        <v>45762</v>
      </c>
      <c r="Y2729" s="20">
        <v>45758</v>
      </c>
      <c r="Z2729" s="48">
        <v>4</v>
      </c>
      <c r="AA2729">
        <v>2025</v>
      </c>
      <c r="AB2729" s="45">
        <v>46660</v>
      </c>
      <c r="AC2729" s="45">
        <v>46660</v>
      </c>
      <c r="AI2729" s="10"/>
      <c r="AK2729" s="10"/>
    </row>
    <row r="2730" spans="1:37">
      <c r="A2730" t="s">
        <v>45</v>
      </c>
      <c r="B2730" t="s">
        <v>46</v>
      </c>
      <c r="C2730" t="s">
        <v>47</v>
      </c>
      <c r="D2730" t="s">
        <v>3240</v>
      </c>
      <c r="E2730" t="s">
        <v>88</v>
      </c>
      <c r="F2730" t="s">
        <v>79</v>
      </c>
      <c r="G2730" t="s">
        <v>51</v>
      </c>
      <c r="H2730" s="20" t="s">
        <v>52</v>
      </c>
      <c r="I2730" t="s">
        <v>53</v>
      </c>
      <c r="J2730" t="s">
        <v>54</v>
      </c>
      <c r="K2730">
        <v>3</v>
      </c>
      <c r="L2730" t="s">
        <v>55</v>
      </c>
      <c r="M2730" t="s">
        <v>77</v>
      </c>
      <c r="N2730" t="s">
        <v>89</v>
      </c>
      <c r="O2730" s="21" t="s">
        <v>58</v>
      </c>
      <c r="P2730" s="21" t="s">
        <v>276</v>
      </c>
      <c r="Q2730" s="20" t="s">
        <v>315</v>
      </c>
      <c r="R2730" s="21" t="s">
        <v>316</v>
      </c>
      <c r="S2730" s="35">
        <v>3</v>
      </c>
      <c r="T2730" s="22">
        <v>3</v>
      </c>
      <c r="U2730" s="20" t="s">
        <v>62</v>
      </c>
      <c r="V2730" s="20">
        <v>45751</v>
      </c>
      <c r="W2730" s="21">
        <v>4</v>
      </c>
      <c r="X2730" s="20">
        <v>45761</v>
      </c>
      <c r="Y2730" s="20">
        <v>45756</v>
      </c>
      <c r="Z2730" s="48">
        <v>4</v>
      </c>
      <c r="AA2730">
        <v>2025</v>
      </c>
      <c r="AB2730" s="45">
        <v>37983</v>
      </c>
      <c r="AC2730" s="45">
        <v>37983</v>
      </c>
      <c r="AI2730" s="10"/>
      <c r="AK2730" s="10"/>
    </row>
    <row r="2731" spans="1:37">
      <c r="A2731" t="s">
        <v>45</v>
      </c>
      <c r="B2731" t="s">
        <v>46</v>
      </c>
      <c r="C2731" t="s">
        <v>47</v>
      </c>
      <c r="D2731" t="s">
        <v>3241</v>
      </c>
      <c r="E2731" t="s">
        <v>88</v>
      </c>
      <c r="F2731" t="s">
        <v>79</v>
      </c>
      <c r="G2731" t="s">
        <v>51</v>
      </c>
      <c r="H2731" s="20" t="s">
        <v>52</v>
      </c>
      <c r="I2731" t="s">
        <v>53</v>
      </c>
      <c r="J2731" t="s">
        <v>54</v>
      </c>
      <c r="K2731">
        <v>3</v>
      </c>
      <c r="L2731" t="s">
        <v>55</v>
      </c>
      <c r="M2731" t="s">
        <v>77</v>
      </c>
      <c r="N2731" t="s">
        <v>89</v>
      </c>
      <c r="O2731" s="21" t="s">
        <v>58</v>
      </c>
      <c r="P2731" s="21" t="s">
        <v>126</v>
      </c>
      <c r="Q2731" s="20" t="s">
        <v>1044</v>
      </c>
      <c r="R2731" s="21" t="s">
        <v>1045</v>
      </c>
      <c r="S2731" s="35">
        <v>1</v>
      </c>
      <c r="T2731" s="22">
        <v>1</v>
      </c>
      <c r="U2731" s="20" t="s">
        <v>62</v>
      </c>
      <c r="V2731" s="20">
        <v>45753</v>
      </c>
      <c r="W2731" s="21">
        <v>4</v>
      </c>
      <c r="X2731" s="20">
        <v>45761</v>
      </c>
      <c r="Y2731" s="20">
        <v>45756</v>
      </c>
      <c r="Z2731" s="48">
        <v>4</v>
      </c>
      <c r="AA2731">
        <v>2025</v>
      </c>
      <c r="AB2731" s="45">
        <v>63325</v>
      </c>
      <c r="AC2731" s="45">
        <v>63325</v>
      </c>
      <c r="AI2731" s="10"/>
      <c r="AK2731" s="10"/>
    </row>
    <row r="2732" spans="1:37">
      <c r="A2732" t="s">
        <v>45</v>
      </c>
      <c r="B2732" t="s">
        <v>46</v>
      </c>
      <c r="C2732" t="s">
        <v>47</v>
      </c>
      <c r="D2732" t="s">
        <v>3242</v>
      </c>
      <c r="E2732" t="s">
        <v>88</v>
      </c>
      <c r="F2732" t="s">
        <v>79</v>
      </c>
      <c r="G2732" t="s">
        <v>51</v>
      </c>
      <c r="H2732" s="20" t="s">
        <v>52</v>
      </c>
      <c r="I2732" t="s">
        <v>53</v>
      </c>
      <c r="J2732" t="s">
        <v>54</v>
      </c>
      <c r="K2732">
        <v>3</v>
      </c>
      <c r="L2732" t="s">
        <v>55</v>
      </c>
      <c r="M2732" t="s">
        <v>77</v>
      </c>
      <c r="N2732" t="s">
        <v>89</v>
      </c>
      <c r="O2732" s="21" t="s">
        <v>58</v>
      </c>
      <c r="P2732" s="21" t="s">
        <v>104</v>
      </c>
      <c r="Q2732" s="20" t="s">
        <v>3243</v>
      </c>
      <c r="R2732" s="21" t="s">
        <v>3244</v>
      </c>
      <c r="S2732" s="35">
        <v>1</v>
      </c>
      <c r="T2732" s="22">
        <v>1</v>
      </c>
      <c r="U2732" s="20" t="s">
        <v>62</v>
      </c>
      <c r="V2732" s="20">
        <v>45753</v>
      </c>
      <c r="W2732" s="21">
        <v>4</v>
      </c>
      <c r="X2732" s="20">
        <v>45761</v>
      </c>
      <c r="Y2732" s="20">
        <v>45756</v>
      </c>
      <c r="Z2732" s="48">
        <v>4</v>
      </c>
      <c r="AA2732">
        <v>2025</v>
      </c>
      <c r="AB2732" s="45">
        <v>49995</v>
      </c>
      <c r="AC2732" s="45">
        <v>49995</v>
      </c>
      <c r="AI2732" s="10"/>
      <c r="AK2732" s="10"/>
    </row>
    <row r="2733" spans="1:37">
      <c r="A2733" t="s">
        <v>45</v>
      </c>
      <c r="B2733" t="s">
        <v>46</v>
      </c>
      <c r="C2733" t="s">
        <v>47</v>
      </c>
      <c r="D2733" t="s">
        <v>3245</v>
      </c>
      <c r="E2733" t="s">
        <v>88</v>
      </c>
      <c r="F2733" t="s">
        <v>79</v>
      </c>
      <c r="G2733" t="s">
        <v>51</v>
      </c>
      <c r="H2733" s="20" t="s">
        <v>52</v>
      </c>
      <c r="I2733" t="s">
        <v>53</v>
      </c>
      <c r="J2733" t="s">
        <v>54</v>
      </c>
      <c r="K2733">
        <v>3</v>
      </c>
      <c r="L2733" t="s">
        <v>55</v>
      </c>
      <c r="M2733" t="s">
        <v>56</v>
      </c>
      <c r="N2733" t="s">
        <v>57</v>
      </c>
      <c r="O2733" s="21" t="s">
        <v>58</v>
      </c>
      <c r="P2733" s="21" t="s">
        <v>64</v>
      </c>
      <c r="Q2733" s="20" t="s">
        <v>94</v>
      </c>
      <c r="R2733" s="21" t="s">
        <v>95</v>
      </c>
      <c r="S2733" s="35">
        <v>1</v>
      </c>
      <c r="T2733" s="22">
        <v>1</v>
      </c>
      <c r="U2733" s="20" t="s">
        <v>62</v>
      </c>
      <c r="V2733" s="20">
        <v>45753</v>
      </c>
      <c r="W2733" s="21">
        <v>4</v>
      </c>
      <c r="X2733" s="20">
        <v>45762</v>
      </c>
      <c r="Y2733" s="20">
        <v>45756</v>
      </c>
      <c r="Z2733" s="48">
        <v>4</v>
      </c>
      <c r="AA2733">
        <v>2025</v>
      </c>
      <c r="AB2733" s="45">
        <v>29994</v>
      </c>
      <c r="AC2733" s="45">
        <v>29994</v>
      </c>
      <c r="AI2733" s="10"/>
      <c r="AK2733" s="10"/>
    </row>
    <row r="2734" spans="1:37">
      <c r="A2734" t="s">
        <v>45</v>
      </c>
      <c r="B2734" t="s">
        <v>46</v>
      </c>
      <c r="C2734" t="s">
        <v>47</v>
      </c>
      <c r="D2734" t="s">
        <v>3246</v>
      </c>
      <c r="E2734" t="s">
        <v>88</v>
      </c>
      <c r="F2734" t="s">
        <v>79</v>
      </c>
      <c r="G2734" t="s">
        <v>51</v>
      </c>
      <c r="H2734" s="20" t="s">
        <v>52</v>
      </c>
      <c r="I2734" t="s">
        <v>53</v>
      </c>
      <c r="J2734" t="s">
        <v>54</v>
      </c>
      <c r="K2734">
        <v>3</v>
      </c>
      <c r="L2734" t="s">
        <v>55</v>
      </c>
      <c r="M2734" t="s">
        <v>56</v>
      </c>
      <c r="N2734" t="s">
        <v>57</v>
      </c>
      <c r="O2734" s="21" t="s">
        <v>58</v>
      </c>
      <c r="P2734" s="21" t="s">
        <v>64</v>
      </c>
      <c r="Q2734" s="20" t="s">
        <v>211</v>
      </c>
      <c r="R2734" s="21" t="s">
        <v>212</v>
      </c>
      <c r="S2734" s="35">
        <v>1</v>
      </c>
      <c r="T2734" s="22">
        <v>1</v>
      </c>
      <c r="U2734" s="20" t="s">
        <v>62</v>
      </c>
      <c r="V2734" s="20">
        <v>45753</v>
      </c>
      <c r="W2734" s="21">
        <v>4</v>
      </c>
      <c r="X2734" s="20">
        <v>45770</v>
      </c>
      <c r="Y2734" s="20">
        <v>45763</v>
      </c>
      <c r="Z2734" s="48">
        <v>4</v>
      </c>
      <c r="AA2734">
        <v>2025</v>
      </c>
      <c r="AB2734" s="45">
        <v>33328</v>
      </c>
      <c r="AC2734" s="45">
        <v>33328</v>
      </c>
      <c r="AI2734" s="10"/>
      <c r="AK2734" s="10"/>
    </row>
    <row r="2735" spans="1:37">
      <c r="A2735" t="s">
        <v>45</v>
      </c>
      <c r="B2735" t="s">
        <v>46</v>
      </c>
      <c r="C2735" t="s">
        <v>47</v>
      </c>
      <c r="D2735" t="s">
        <v>3247</v>
      </c>
      <c r="E2735" t="s">
        <v>88</v>
      </c>
      <c r="F2735" t="s">
        <v>79</v>
      </c>
      <c r="G2735" t="s">
        <v>51</v>
      </c>
      <c r="H2735" s="20" t="s">
        <v>52</v>
      </c>
      <c r="I2735" t="s">
        <v>53</v>
      </c>
      <c r="J2735" t="s">
        <v>54</v>
      </c>
      <c r="K2735">
        <v>3</v>
      </c>
      <c r="L2735" t="s">
        <v>55</v>
      </c>
      <c r="M2735" t="s">
        <v>77</v>
      </c>
      <c r="N2735" t="s">
        <v>89</v>
      </c>
      <c r="O2735" s="21" t="s">
        <v>58</v>
      </c>
      <c r="P2735" s="21" t="s">
        <v>90</v>
      </c>
      <c r="Q2735" s="20" t="s">
        <v>214</v>
      </c>
      <c r="R2735" s="21" t="s">
        <v>215</v>
      </c>
      <c r="S2735" s="35">
        <v>1</v>
      </c>
      <c r="T2735" s="22">
        <v>1</v>
      </c>
      <c r="U2735" s="20" t="s">
        <v>62</v>
      </c>
      <c r="V2735" s="20">
        <v>45753</v>
      </c>
      <c r="W2735" s="21">
        <v>4</v>
      </c>
      <c r="X2735" s="20">
        <v>45772</v>
      </c>
      <c r="Y2735" s="20">
        <v>45770</v>
      </c>
      <c r="Z2735" s="48">
        <v>4</v>
      </c>
      <c r="AA2735">
        <v>2025</v>
      </c>
      <c r="AB2735" s="45">
        <v>46660</v>
      </c>
      <c r="AC2735" s="45">
        <v>46660</v>
      </c>
      <c r="AI2735" s="10"/>
      <c r="AK2735" s="10"/>
    </row>
    <row r="2736" spans="1:37">
      <c r="A2736" t="s">
        <v>45</v>
      </c>
      <c r="B2736" t="s">
        <v>46</v>
      </c>
      <c r="C2736" t="s">
        <v>47</v>
      </c>
      <c r="D2736" t="s">
        <v>3248</v>
      </c>
      <c r="E2736" t="s">
        <v>88</v>
      </c>
      <c r="F2736" t="s">
        <v>79</v>
      </c>
      <c r="G2736" t="s">
        <v>51</v>
      </c>
      <c r="H2736" s="20" t="s">
        <v>52</v>
      </c>
      <c r="I2736" t="s">
        <v>53</v>
      </c>
      <c r="J2736" t="s">
        <v>54</v>
      </c>
      <c r="K2736">
        <v>3</v>
      </c>
      <c r="L2736" t="s">
        <v>55</v>
      </c>
      <c r="M2736" t="s">
        <v>77</v>
      </c>
      <c r="N2736" t="s">
        <v>89</v>
      </c>
      <c r="O2736" s="21" t="s">
        <v>58</v>
      </c>
      <c r="P2736" s="21" t="s">
        <v>366</v>
      </c>
      <c r="Q2736" s="20" t="s">
        <v>2386</v>
      </c>
      <c r="R2736" s="21" t="s">
        <v>2387</v>
      </c>
      <c r="S2736" s="35">
        <v>1</v>
      </c>
      <c r="T2736" s="22">
        <v>1</v>
      </c>
      <c r="U2736" s="20" t="s">
        <v>62</v>
      </c>
      <c r="V2736" s="20">
        <v>45753</v>
      </c>
      <c r="W2736" s="21">
        <v>4</v>
      </c>
      <c r="X2736" s="20">
        <v>45761</v>
      </c>
      <c r="Y2736" s="20">
        <v>45756</v>
      </c>
      <c r="Z2736" s="48">
        <v>4</v>
      </c>
      <c r="AA2736">
        <v>2025</v>
      </c>
      <c r="AB2736" s="45">
        <v>43327</v>
      </c>
      <c r="AC2736" s="45">
        <v>43327</v>
      </c>
      <c r="AI2736" s="10"/>
      <c r="AK2736" s="10"/>
    </row>
    <row r="2737" spans="1:37">
      <c r="A2737" t="s">
        <v>45</v>
      </c>
      <c r="B2737" t="s">
        <v>46</v>
      </c>
      <c r="C2737" t="s">
        <v>47</v>
      </c>
      <c r="D2737" t="s">
        <v>3249</v>
      </c>
      <c r="E2737" t="s">
        <v>88</v>
      </c>
      <c r="F2737" t="s">
        <v>79</v>
      </c>
      <c r="G2737" t="s">
        <v>51</v>
      </c>
      <c r="H2737" s="20" t="s">
        <v>52</v>
      </c>
      <c r="I2737" t="s">
        <v>53</v>
      </c>
      <c r="J2737" t="s">
        <v>54</v>
      </c>
      <c r="K2737">
        <v>3</v>
      </c>
      <c r="L2737" t="s">
        <v>55</v>
      </c>
      <c r="M2737" t="s">
        <v>77</v>
      </c>
      <c r="N2737" t="s">
        <v>89</v>
      </c>
      <c r="O2737" s="21" t="s">
        <v>58</v>
      </c>
      <c r="P2737" s="21" t="s">
        <v>126</v>
      </c>
      <c r="Q2737" s="20" t="s">
        <v>1044</v>
      </c>
      <c r="R2737" s="21" t="s">
        <v>1045</v>
      </c>
      <c r="S2737" s="35">
        <v>1</v>
      </c>
      <c r="T2737" s="22">
        <v>1</v>
      </c>
      <c r="U2737" s="20" t="s">
        <v>62</v>
      </c>
      <c r="V2737" s="20">
        <v>45754</v>
      </c>
      <c r="W2737" s="21">
        <v>4</v>
      </c>
      <c r="X2737" s="20">
        <v>45768</v>
      </c>
      <c r="Y2737" s="20">
        <v>45761</v>
      </c>
      <c r="Z2737" s="48">
        <v>4</v>
      </c>
      <c r="AA2737">
        <v>2025</v>
      </c>
      <c r="AB2737" s="45">
        <v>63325</v>
      </c>
      <c r="AC2737" s="45">
        <v>63325</v>
      </c>
      <c r="AI2737" s="10"/>
      <c r="AK2737" s="10"/>
    </row>
    <row r="2738" spans="1:37">
      <c r="A2738" t="s">
        <v>45</v>
      </c>
      <c r="B2738" t="s">
        <v>46</v>
      </c>
      <c r="C2738" t="s">
        <v>47</v>
      </c>
      <c r="D2738" t="s">
        <v>3250</v>
      </c>
      <c r="E2738" t="s">
        <v>88</v>
      </c>
      <c r="F2738" t="s">
        <v>79</v>
      </c>
      <c r="G2738" t="s">
        <v>51</v>
      </c>
      <c r="H2738" s="20" t="s">
        <v>52</v>
      </c>
      <c r="I2738" t="s">
        <v>53</v>
      </c>
      <c r="J2738" t="s">
        <v>54</v>
      </c>
      <c r="K2738">
        <v>3</v>
      </c>
      <c r="L2738" t="s">
        <v>55</v>
      </c>
      <c r="M2738" t="s">
        <v>77</v>
      </c>
      <c r="N2738" t="s">
        <v>89</v>
      </c>
      <c r="O2738" s="21" t="s">
        <v>58</v>
      </c>
      <c r="P2738" s="21" t="s">
        <v>97</v>
      </c>
      <c r="Q2738" s="20" t="s">
        <v>2601</v>
      </c>
      <c r="R2738" s="21" t="s">
        <v>2602</v>
      </c>
      <c r="S2738" s="35">
        <v>1</v>
      </c>
      <c r="T2738" s="22">
        <v>1</v>
      </c>
      <c r="U2738" s="20" t="s">
        <v>62</v>
      </c>
      <c r="V2738" s="20">
        <v>45754</v>
      </c>
      <c r="W2738" s="21">
        <v>4</v>
      </c>
      <c r="X2738" s="20">
        <v>45769</v>
      </c>
      <c r="Y2738" s="20">
        <v>45761</v>
      </c>
      <c r="Z2738" s="48">
        <v>4</v>
      </c>
      <c r="AA2738">
        <v>2025</v>
      </c>
      <c r="AB2738" s="45">
        <v>64284</v>
      </c>
      <c r="AC2738" s="45">
        <v>64284</v>
      </c>
      <c r="AI2738" s="10"/>
      <c r="AK2738" s="10"/>
    </row>
    <row r="2739" spans="1:37">
      <c r="A2739" t="s">
        <v>45</v>
      </c>
      <c r="B2739" t="s">
        <v>46</v>
      </c>
      <c r="C2739" t="s">
        <v>47</v>
      </c>
      <c r="D2739" t="s">
        <v>3251</v>
      </c>
      <c r="E2739" t="s">
        <v>88</v>
      </c>
      <c r="F2739" t="s">
        <v>79</v>
      </c>
      <c r="G2739" t="s">
        <v>51</v>
      </c>
      <c r="H2739" s="20" t="s">
        <v>52</v>
      </c>
      <c r="I2739" t="s">
        <v>53</v>
      </c>
      <c r="J2739" t="s">
        <v>54</v>
      </c>
      <c r="K2739">
        <v>3</v>
      </c>
      <c r="L2739" t="s">
        <v>55</v>
      </c>
      <c r="M2739" t="s">
        <v>77</v>
      </c>
      <c r="N2739" t="s">
        <v>89</v>
      </c>
      <c r="O2739" s="21" t="s">
        <v>58</v>
      </c>
      <c r="P2739" s="21" t="s">
        <v>828</v>
      </c>
      <c r="Q2739" s="20" t="s">
        <v>829</v>
      </c>
      <c r="R2739" s="21" t="s">
        <v>830</v>
      </c>
      <c r="S2739" s="35">
        <v>1</v>
      </c>
      <c r="T2739" s="22">
        <v>1</v>
      </c>
      <c r="U2739" s="20" t="s">
        <v>62</v>
      </c>
      <c r="V2739" s="20">
        <v>45753</v>
      </c>
      <c r="W2739" s="21">
        <v>4</v>
      </c>
      <c r="X2739" s="20">
        <v>45762</v>
      </c>
      <c r="Y2739" s="20">
        <v>45758</v>
      </c>
      <c r="Z2739" s="48">
        <v>4</v>
      </c>
      <c r="AA2739">
        <v>2025</v>
      </c>
      <c r="AB2739" s="45">
        <v>43323</v>
      </c>
      <c r="AC2739" s="45">
        <v>43323</v>
      </c>
      <c r="AI2739" s="10"/>
      <c r="AK2739" s="10"/>
    </row>
    <row r="2740" spans="1:37">
      <c r="A2740" t="s">
        <v>45</v>
      </c>
      <c r="B2740" t="s">
        <v>46</v>
      </c>
      <c r="C2740" t="s">
        <v>47</v>
      </c>
      <c r="D2740" t="s">
        <v>3252</v>
      </c>
      <c r="E2740" t="s">
        <v>88</v>
      </c>
      <c r="F2740" t="s">
        <v>79</v>
      </c>
      <c r="G2740" t="s">
        <v>51</v>
      </c>
      <c r="H2740" s="20" t="s">
        <v>52</v>
      </c>
      <c r="I2740" t="s">
        <v>53</v>
      </c>
      <c r="J2740" t="s">
        <v>54</v>
      </c>
      <c r="K2740">
        <v>3</v>
      </c>
      <c r="L2740" t="s">
        <v>55</v>
      </c>
      <c r="M2740" t="s">
        <v>77</v>
      </c>
      <c r="N2740" t="s">
        <v>89</v>
      </c>
      <c r="O2740" s="21" t="s">
        <v>58</v>
      </c>
      <c r="P2740" s="21" t="s">
        <v>119</v>
      </c>
      <c r="Q2740" s="20" t="s">
        <v>988</v>
      </c>
      <c r="R2740" s="21" t="s">
        <v>989</v>
      </c>
      <c r="S2740" s="35">
        <v>1</v>
      </c>
      <c r="T2740" s="22">
        <v>1</v>
      </c>
      <c r="U2740" s="20" t="s">
        <v>62</v>
      </c>
      <c r="V2740" s="20">
        <v>45750</v>
      </c>
      <c r="W2740" s="21">
        <v>4</v>
      </c>
      <c r="X2740" s="20">
        <v>45762</v>
      </c>
      <c r="Y2740" s="20">
        <v>45758</v>
      </c>
      <c r="Z2740" s="48">
        <v>4</v>
      </c>
      <c r="AA2740">
        <v>2025</v>
      </c>
      <c r="AB2740" s="45">
        <v>67848</v>
      </c>
      <c r="AC2740" s="45">
        <v>67848</v>
      </c>
      <c r="AI2740" s="10"/>
      <c r="AK2740" s="10"/>
    </row>
    <row r="2741" spans="1:37">
      <c r="A2741" t="s">
        <v>45</v>
      </c>
      <c r="B2741" t="s">
        <v>46</v>
      </c>
      <c r="C2741" t="s">
        <v>47</v>
      </c>
      <c r="D2741" t="s">
        <v>3253</v>
      </c>
      <c r="E2741" t="s">
        <v>88</v>
      </c>
      <c r="F2741" t="s">
        <v>79</v>
      </c>
      <c r="G2741" t="s">
        <v>51</v>
      </c>
      <c r="H2741" s="20" t="s">
        <v>52</v>
      </c>
      <c r="I2741" t="s">
        <v>53</v>
      </c>
      <c r="J2741" t="s">
        <v>54</v>
      </c>
      <c r="K2741">
        <v>3</v>
      </c>
      <c r="L2741" t="s">
        <v>55</v>
      </c>
      <c r="M2741" t="s">
        <v>56</v>
      </c>
      <c r="N2741" t="s">
        <v>57</v>
      </c>
      <c r="O2741" s="21" t="s">
        <v>58</v>
      </c>
      <c r="P2741" s="21" t="s">
        <v>64</v>
      </c>
      <c r="Q2741" s="20" t="s">
        <v>1304</v>
      </c>
      <c r="R2741" s="21" t="s">
        <v>1305</v>
      </c>
      <c r="S2741" s="35">
        <v>1</v>
      </c>
      <c r="T2741" s="22">
        <v>1</v>
      </c>
      <c r="U2741" s="20" t="s">
        <v>62</v>
      </c>
      <c r="V2741" s="20">
        <v>45751</v>
      </c>
      <c r="W2741" s="21">
        <v>4</v>
      </c>
      <c r="X2741" s="20">
        <v>45769</v>
      </c>
      <c r="Y2741" s="20">
        <v>45763</v>
      </c>
      <c r="Z2741" s="48">
        <v>4</v>
      </c>
      <c r="AA2741">
        <v>2025</v>
      </c>
      <c r="AB2741" s="45">
        <v>66657</v>
      </c>
      <c r="AC2741" s="45">
        <v>66657</v>
      </c>
      <c r="AI2741" s="10"/>
      <c r="AK2741" s="10"/>
    </row>
    <row r="2742" spans="1:37">
      <c r="A2742" t="s">
        <v>45</v>
      </c>
      <c r="B2742" t="s">
        <v>46</v>
      </c>
      <c r="C2742" t="s">
        <v>47</v>
      </c>
      <c r="D2742" t="s">
        <v>3254</v>
      </c>
      <c r="E2742" t="s">
        <v>88</v>
      </c>
      <c r="F2742" t="s">
        <v>79</v>
      </c>
      <c r="G2742" t="s">
        <v>51</v>
      </c>
      <c r="H2742" s="20" t="s">
        <v>52</v>
      </c>
      <c r="I2742" t="s">
        <v>53</v>
      </c>
      <c r="J2742" t="s">
        <v>54</v>
      </c>
      <c r="K2742">
        <v>3</v>
      </c>
      <c r="L2742" t="s">
        <v>55</v>
      </c>
      <c r="M2742" t="s">
        <v>77</v>
      </c>
      <c r="N2742" t="s">
        <v>89</v>
      </c>
      <c r="O2742" s="21" t="s">
        <v>58</v>
      </c>
      <c r="P2742" s="21" t="s">
        <v>150</v>
      </c>
      <c r="Q2742" s="20" t="s">
        <v>244</v>
      </c>
      <c r="R2742" s="21" t="s">
        <v>245</v>
      </c>
      <c r="S2742" s="35">
        <v>1</v>
      </c>
      <c r="T2742" s="22">
        <v>1</v>
      </c>
      <c r="U2742" s="20" t="s">
        <v>62</v>
      </c>
      <c r="V2742" s="20">
        <v>45750</v>
      </c>
      <c r="W2742" s="21">
        <v>4</v>
      </c>
      <c r="X2742" s="20">
        <v>45758</v>
      </c>
      <c r="Y2742" s="20">
        <v>45756</v>
      </c>
      <c r="Z2742" s="48">
        <v>4</v>
      </c>
      <c r="AA2742">
        <v>2025</v>
      </c>
      <c r="AB2742" s="45">
        <v>89278</v>
      </c>
      <c r="AC2742" s="45">
        <v>89278</v>
      </c>
      <c r="AI2742" s="10"/>
      <c r="AK2742" s="10"/>
    </row>
    <row r="2743" spans="1:37">
      <c r="A2743" t="s">
        <v>45</v>
      </c>
      <c r="B2743" t="s">
        <v>46</v>
      </c>
      <c r="C2743" t="s">
        <v>47</v>
      </c>
      <c r="D2743" t="s">
        <v>3255</v>
      </c>
      <c r="E2743" t="s">
        <v>88</v>
      </c>
      <c r="F2743" t="s">
        <v>79</v>
      </c>
      <c r="G2743" t="s">
        <v>51</v>
      </c>
      <c r="H2743" s="20" t="s">
        <v>52</v>
      </c>
      <c r="I2743" t="s">
        <v>53</v>
      </c>
      <c r="J2743" t="s">
        <v>54</v>
      </c>
      <c r="K2743">
        <v>3</v>
      </c>
      <c r="L2743" t="s">
        <v>55</v>
      </c>
      <c r="M2743" t="s">
        <v>77</v>
      </c>
      <c r="N2743" t="s">
        <v>89</v>
      </c>
      <c r="O2743" s="21" t="s">
        <v>58</v>
      </c>
      <c r="P2743" s="21" t="s">
        <v>828</v>
      </c>
      <c r="Q2743" s="20" t="s">
        <v>2243</v>
      </c>
      <c r="R2743" s="21" t="s">
        <v>2244</v>
      </c>
      <c r="S2743" s="35">
        <v>1</v>
      </c>
      <c r="T2743" s="22">
        <v>1</v>
      </c>
      <c r="U2743" s="20" t="s">
        <v>62</v>
      </c>
      <c r="V2743" s="20">
        <v>45753</v>
      </c>
      <c r="W2743" s="21">
        <v>4</v>
      </c>
      <c r="X2743" s="20">
        <v>45761</v>
      </c>
      <c r="Y2743" s="20">
        <v>45756</v>
      </c>
      <c r="Z2743" s="48">
        <v>4</v>
      </c>
      <c r="AA2743">
        <v>2025</v>
      </c>
      <c r="AB2743" s="45">
        <v>46662</v>
      </c>
      <c r="AC2743" s="45">
        <v>46662</v>
      </c>
      <c r="AI2743" s="10"/>
      <c r="AK2743" s="10"/>
    </row>
    <row r="2744" spans="1:37">
      <c r="A2744" t="s">
        <v>45</v>
      </c>
      <c r="B2744" t="s">
        <v>46</v>
      </c>
      <c r="C2744" t="s">
        <v>47</v>
      </c>
      <c r="D2744" t="s">
        <v>3256</v>
      </c>
      <c r="E2744" t="s">
        <v>88</v>
      </c>
      <c r="F2744" t="s">
        <v>79</v>
      </c>
      <c r="G2744" t="s">
        <v>51</v>
      </c>
      <c r="H2744" s="20" t="s">
        <v>52</v>
      </c>
      <c r="I2744" t="s">
        <v>53</v>
      </c>
      <c r="J2744" t="s">
        <v>54</v>
      </c>
      <c r="K2744">
        <v>3</v>
      </c>
      <c r="L2744" t="s">
        <v>55</v>
      </c>
      <c r="M2744" t="s">
        <v>56</v>
      </c>
      <c r="N2744" t="s">
        <v>57</v>
      </c>
      <c r="O2744" s="21" t="s">
        <v>58</v>
      </c>
      <c r="P2744" s="21" t="s">
        <v>207</v>
      </c>
      <c r="Q2744" s="20" t="s">
        <v>617</v>
      </c>
      <c r="R2744" s="21" t="s">
        <v>618</v>
      </c>
      <c r="S2744" s="35">
        <v>1</v>
      </c>
      <c r="T2744" s="22">
        <v>1</v>
      </c>
      <c r="U2744" s="20" t="s">
        <v>62</v>
      </c>
      <c r="V2744" s="20">
        <v>45754</v>
      </c>
      <c r="W2744" s="21">
        <v>4</v>
      </c>
      <c r="X2744" s="20">
        <v>45771</v>
      </c>
      <c r="Y2744" s="20">
        <v>45768</v>
      </c>
      <c r="Z2744" s="48">
        <v>4</v>
      </c>
      <c r="AA2744">
        <v>2025</v>
      </c>
      <c r="AB2744" s="45">
        <v>36661</v>
      </c>
      <c r="AC2744" s="45">
        <v>36661</v>
      </c>
      <c r="AI2744" s="10"/>
      <c r="AK2744" s="10"/>
    </row>
    <row r="2745" spans="1:37">
      <c r="A2745" t="s">
        <v>45</v>
      </c>
      <c r="B2745" t="s">
        <v>46</v>
      </c>
      <c r="C2745" t="s">
        <v>47</v>
      </c>
      <c r="D2745" t="s">
        <v>3257</v>
      </c>
      <c r="E2745" t="s">
        <v>88</v>
      </c>
      <c r="F2745" t="s">
        <v>79</v>
      </c>
      <c r="G2745" t="s">
        <v>51</v>
      </c>
      <c r="H2745" s="20" t="s">
        <v>52</v>
      </c>
      <c r="I2745" t="s">
        <v>53</v>
      </c>
      <c r="J2745" t="s">
        <v>54</v>
      </c>
      <c r="K2745">
        <v>3</v>
      </c>
      <c r="L2745" t="s">
        <v>55</v>
      </c>
      <c r="M2745" t="s">
        <v>77</v>
      </c>
      <c r="N2745" t="s">
        <v>89</v>
      </c>
      <c r="O2745" s="21" t="s">
        <v>58</v>
      </c>
      <c r="P2745" s="21" t="s">
        <v>119</v>
      </c>
      <c r="Q2745" s="20" t="s">
        <v>233</v>
      </c>
      <c r="R2745" s="21" t="s">
        <v>234</v>
      </c>
      <c r="S2745" s="35">
        <v>2</v>
      </c>
      <c r="T2745" s="22">
        <v>2</v>
      </c>
      <c r="U2745" s="20" t="s">
        <v>62</v>
      </c>
      <c r="V2745" s="20">
        <v>45754</v>
      </c>
      <c r="W2745" s="21">
        <v>4</v>
      </c>
      <c r="X2745" s="20">
        <v>45771</v>
      </c>
      <c r="Y2745" s="20">
        <v>45768</v>
      </c>
      <c r="Z2745" s="48">
        <v>4</v>
      </c>
      <c r="AA2745">
        <v>2025</v>
      </c>
      <c r="AB2745" s="45">
        <v>99989</v>
      </c>
      <c r="AC2745" s="45">
        <v>99989</v>
      </c>
      <c r="AI2745" s="10"/>
      <c r="AK2745" s="10"/>
    </row>
    <row r="2746" spans="1:37">
      <c r="A2746" t="s">
        <v>45</v>
      </c>
      <c r="B2746" t="s">
        <v>46</v>
      </c>
      <c r="C2746" t="s">
        <v>47</v>
      </c>
      <c r="D2746" t="s">
        <v>3258</v>
      </c>
      <c r="E2746" t="s">
        <v>88</v>
      </c>
      <c r="F2746" t="s">
        <v>79</v>
      </c>
      <c r="G2746" t="s">
        <v>51</v>
      </c>
      <c r="H2746" s="20" t="s">
        <v>52</v>
      </c>
      <c r="I2746" t="s">
        <v>53</v>
      </c>
      <c r="J2746" t="s">
        <v>54</v>
      </c>
      <c r="K2746">
        <v>3</v>
      </c>
      <c r="L2746" t="s">
        <v>55</v>
      </c>
      <c r="M2746" t="s">
        <v>77</v>
      </c>
      <c r="N2746" t="s">
        <v>89</v>
      </c>
      <c r="O2746" s="21" t="s">
        <v>58</v>
      </c>
      <c r="P2746" s="21" t="s">
        <v>119</v>
      </c>
      <c r="Q2746" s="20" t="s">
        <v>968</v>
      </c>
      <c r="R2746" s="21" t="s">
        <v>969</v>
      </c>
      <c r="S2746" s="35">
        <v>1</v>
      </c>
      <c r="T2746" s="22">
        <v>1</v>
      </c>
      <c r="U2746" s="20" t="s">
        <v>62</v>
      </c>
      <c r="V2746" s="20">
        <v>45754</v>
      </c>
      <c r="W2746" s="21">
        <v>4</v>
      </c>
      <c r="X2746" s="20">
        <v>45771</v>
      </c>
      <c r="Y2746" s="20">
        <v>45768</v>
      </c>
      <c r="Z2746" s="48">
        <v>4</v>
      </c>
      <c r="AA2746">
        <v>2025</v>
      </c>
      <c r="AB2746" s="45">
        <v>89278</v>
      </c>
      <c r="AC2746" s="45">
        <v>89278</v>
      </c>
      <c r="AI2746" s="10"/>
      <c r="AK2746" s="10"/>
    </row>
    <row r="2747" spans="1:37">
      <c r="A2747" t="s">
        <v>45</v>
      </c>
      <c r="B2747" t="s">
        <v>46</v>
      </c>
      <c r="C2747" t="s">
        <v>47</v>
      </c>
      <c r="D2747" t="s">
        <v>3259</v>
      </c>
      <c r="E2747" t="s">
        <v>88</v>
      </c>
      <c r="F2747" t="s">
        <v>79</v>
      </c>
      <c r="G2747" t="s">
        <v>51</v>
      </c>
      <c r="H2747" s="20" t="s">
        <v>52</v>
      </c>
      <c r="I2747" t="s">
        <v>53</v>
      </c>
      <c r="J2747" t="s">
        <v>54</v>
      </c>
      <c r="K2747">
        <v>3</v>
      </c>
      <c r="L2747" t="s">
        <v>55</v>
      </c>
      <c r="M2747" t="s">
        <v>77</v>
      </c>
      <c r="N2747" t="s">
        <v>89</v>
      </c>
      <c r="O2747" s="21" t="s">
        <v>58</v>
      </c>
      <c r="P2747" s="21" t="s">
        <v>119</v>
      </c>
      <c r="Q2747" s="20" t="s">
        <v>233</v>
      </c>
      <c r="R2747" s="21" t="s">
        <v>234</v>
      </c>
      <c r="S2747" s="35">
        <v>1</v>
      </c>
      <c r="T2747" s="22">
        <v>1</v>
      </c>
      <c r="U2747" s="20" t="s">
        <v>62</v>
      </c>
      <c r="V2747" s="20">
        <v>45754</v>
      </c>
      <c r="W2747" s="21">
        <v>4</v>
      </c>
      <c r="X2747" s="20">
        <v>45764</v>
      </c>
      <c r="Y2747" s="20">
        <v>45761</v>
      </c>
      <c r="Z2747" s="48">
        <v>4</v>
      </c>
      <c r="AA2747">
        <v>2025</v>
      </c>
      <c r="AB2747" s="45">
        <v>49994</v>
      </c>
      <c r="AC2747" s="45">
        <v>49994</v>
      </c>
      <c r="AI2747" s="10"/>
      <c r="AK2747" s="10"/>
    </row>
    <row r="2748" spans="1:37">
      <c r="A2748" t="s">
        <v>45</v>
      </c>
      <c r="B2748" t="s">
        <v>46</v>
      </c>
      <c r="C2748" t="s">
        <v>47</v>
      </c>
      <c r="D2748" t="s">
        <v>3260</v>
      </c>
      <c r="E2748" t="s">
        <v>88</v>
      </c>
      <c r="F2748" t="s">
        <v>79</v>
      </c>
      <c r="G2748" t="s">
        <v>51</v>
      </c>
      <c r="H2748" s="20" t="s">
        <v>52</v>
      </c>
      <c r="I2748" t="s">
        <v>53</v>
      </c>
      <c r="J2748" t="s">
        <v>54</v>
      </c>
      <c r="K2748">
        <v>3</v>
      </c>
      <c r="L2748" t="s">
        <v>55</v>
      </c>
      <c r="M2748" t="s">
        <v>77</v>
      </c>
      <c r="N2748" t="s">
        <v>89</v>
      </c>
      <c r="O2748" s="21" t="s">
        <v>58</v>
      </c>
      <c r="P2748" s="21" t="s">
        <v>97</v>
      </c>
      <c r="Q2748" s="20" t="s">
        <v>98</v>
      </c>
      <c r="R2748" s="21" t="s">
        <v>99</v>
      </c>
      <c r="S2748" s="35">
        <v>1</v>
      </c>
      <c r="T2748" s="22">
        <v>1</v>
      </c>
      <c r="U2748" s="20" t="s">
        <v>62</v>
      </c>
      <c r="V2748" s="20">
        <v>45753</v>
      </c>
      <c r="W2748" s="21">
        <v>4</v>
      </c>
      <c r="X2748" s="20">
        <v>45769</v>
      </c>
      <c r="Y2748" s="20">
        <v>45761</v>
      </c>
      <c r="Z2748" s="48">
        <v>4</v>
      </c>
      <c r="AA2748">
        <v>2025</v>
      </c>
      <c r="AB2748" s="45">
        <v>39994</v>
      </c>
      <c r="AC2748" s="45">
        <v>39994</v>
      </c>
      <c r="AI2748" s="10"/>
      <c r="AK2748" s="10"/>
    </row>
    <row r="2749" spans="1:37">
      <c r="A2749" t="s">
        <v>45</v>
      </c>
      <c r="B2749" t="s">
        <v>46</v>
      </c>
      <c r="C2749" t="s">
        <v>47</v>
      </c>
      <c r="D2749" t="s">
        <v>3261</v>
      </c>
      <c r="E2749" t="s">
        <v>88</v>
      </c>
      <c r="F2749" t="s">
        <v>79</v>
      </c>
      <c r="G2749" t="s">
        <v>51</v>
      </c>
      <c r="H2749" s="20" t="s">
        <v>52</v>
      </c>
      <c r="I2749" t="s">
        <v>53</v>
      </c>
      <c r="J2749" t="s">
        <v>54</v>
      </c>
      <c r="K2749">
        <v>3</v>
      </c>
      <c r="L2749" t="s">
        <v>55</v>
      </c>
      <c r="M2749" t="s">
        <v>56</v>
      </c>
      <c r="N2749" t="s">
        <v>57</v>
      </c>
      <c r="O2749" s="21" t="s">
        <v>58</v>
      </c>
      <c r="P2749" s="21" t="s">
        <v>64</v>
      </c>
      <c r="Q2749" s="20" t="s">
        <v>112</v>
      </c>
      <c r="R2749" s="21" t="s">
        <v>113</v>
      </c>
      <c r="S2749" s="35">
        <v>1</v>
      </c>
      <c r="T2749" s="22">
        <v>1</v>
      </c>
      <c r="U2749" s="20" t="s">
        <v>62</v>
      </c>
      <c r="V2749" s="20">
        <v>45753</v>
      </c>
      <c r="W2749" s="21">
        <v>4</v>
      </c>
      <c r="X2749" s="20">
        <v>45764</v>
      </c>
      <c r="Y2749" s="20">
        <v>45761</v>
      </c>
      <c r="Z2749" s="48">
        <v>4</v>
      </c>
      <c r="AA2749">
        <v>2025</v>
      </c>
      <c r="AB2749" s="45">
        <v>36661</v>
      </c>
      <c r="AC2749" s="45">
        <v>36661</v>
      </c>
      <c r="AI2749" s="10"/>
      <c r="AK2749" s="10"/>
    </row>
    <row r="2750" spans="1:37">
      <c r="A2750" t="s">
        <v>45</v>
      </c>
      <c r="B2750" t="s">
        <v>46</v>
      </c>
      <c r="C2750" t="s">
        <v>47</v>
      </c>
      <c r="D2750" t="s">
        <v>3262</v>
      </c>
      <c r="E2750" t="s">
        <v>88</v>
      </c>
      <c r="F2750" t="s">
        <v>79</v>
      </c>
      <c r="G2750" t="s">
        <v>51</v>
      </c>
      <c r="H2750" s="20" t="s">
        <v>52</v>
      </c>
      <c r="I2750" t="s">
        <v>53</v>
      </c>
      <c r="J2750" t="s">
        <v>54</v>
      </c>
      <c r="K2750">
        <v>3</v>
      </c>
      <c r="L2750" t="s">
        <v>55</v>
      </c>
      <c r="M2750" t="s">
        <v>77</v>
      </c>
      <c r="N2750" t="s">
        <v>89</v>
      </c>
      <c r="O2750" s="21" t="s">
        <v>58</v>
      </c>
      <c r="P2750" s="21" t="s">
        <v>119</v>
      </c>
      <c r="Q2750" s="20" t="s">
        <v>120</v>
      </c>
      <c r="R2750" s="21" t="s">
        <v>121</v>
      </c>
      <c r="S2750" s="35">
        <v>1</v>
      </c>
      <c r="T2750" s="22">
        <v>1</v>
      </c>
      <c r="U2750" s="20" t="s">
        <v>62</v>
      </c>
      <c r="V2750" s="20">
        <v>45751</v>
      </c>
      <c r="W2750" s="21">
        <v>4</v>
      </c>
      <c r="X2750" s="20">
        <v>45761</v>
      </c>
      <c r="Y2750" s="20">
        <v>45756</v>
      </c>
      <c r="Z2750" s="48">
        <v>4</v>
      </c>
      <c r="AA2750">
        <v>2025</v>
      </c>
      <c r="AB2750" s="45">
        <v>89278</v>
      </c>
      <c r="AC2750" s="45">
        <v>89278</v>
      </c>
      <c r="AI2750" s="10"/>
      <c r="AK2750" s="10"/>
    </row>
    <row r="2751" spans="1:37">
      <c r="A2751" t="s">
        <v>45</v>
      </c>
      <c r="B2751" t="s">
        <v>46</v>
      </c>
      <c r="C2751" t="s">
        <v>47</v>
      </c>
      <c r="D2751" t="s">
        <v>3263</v>
      </c>
      <c r="E2751" t="s">
        <v>88</v>
      </c>
      <c r="F2751" t="s">
        <v>79</v>
      </c>
      <c r="G2751" t="s">
        <v>51</v>
      </c>
      <c r="H2751" s="20" t="s">
        <v>52</v>
      </c>
      <c r="I2751" t="s">
        <v>53</v>
      </c>
      <c r="J2751" t="s">
        <v>54</v>
      </c>
      <c r="K2751">
        <v>3</v>
      </c>
      <c r="L2751" t="s">
        <v>55</v>
      </c>
      <c r="M2751" t="s">
        <v>56</v>
      </c>
      <c r="N2751" t="s">
        <v>57</v>
      </c>
      <c r="O2751" s="21" t="s">
        <v>58</v>
      </c>
      <c r="P2751" s="21" t="s">
        <v>64</v>
      </c>
      <c r="Q2751" s="20" t="s">
        <v>677</v>
      </c>
      <c r="R2751" s="21" t="s">
        <v>678</v>
      </c>
      <c r="S2751" s="35">
        <v>1</v>
      </c>
      <c r="T2751" s="22">
        <v>1</v>
      </c>
      <c r="U2751" s="20" t="s">
        <v>62</v>
      </c>
      <c r="V2751" s="20">
        <v>45750</v>
      </c>
      <c r="W2751" s="21">
        <v>4</v>
      </c>
      <c r="X2751" s="20">
        <v>45758</v>
      </c>
      <c r="Y2751" s="20">
        <v>45754</v>
      </c>
      <c r="Z2751" s="48">
        <v>4</v>
      </c>
      <c r="AA2751">
        <v>2025</v>
      </c>
      <c r="AB2751" s="45">
        <v>79995</v>
      </c>
      <c r="AC2751" s="45">
        <v>79995</v>
      </c>
      <c r="AI2751" s="10"/>
      <c r="AK2751" s="10"/>
    </row>
    <row r="2752" spans="1:37">
      <c r="A2752" t="s">
        <v>45</v>
      </c>
      <c r="B2752" t="s">
        <v>46</v>
      </c>
      <c r="C2752" t="s">
        <v>47</v>
      </c>
      <c r="D2752" t="s">
        <v>3264</v>
      </c>
      <c r="E2752" t="s">
        <v>88</v>
      </c>
      <c r="F2752" t="s">
        <v>79</v>
      </c>
      <c r="G2752" t="s">
        <v>51</v>
      </c>
      <c r="H2752" s="20" t="s">
        <v>52</v>
      </c>
      <c r="I2752" t="s">
        <v>53</v>
      </c>
      <c r="J2752" t="s">
        <v>54</v>
      </c>
      <c r="K2752">
        <v>3</v>
      </c>
      <c r="L2752" t="s">
        <v>55</v>
      </c>
      <c r="M2752" t="s">
        <v>77</v>
      </c>
      <c r="N2752" t="s">
        <v>89</v>
      </c>
      <c r="O2752" s="21" t="s">
        <v>58</v>
      </c>
      <c r="P2752" s="21" t="s">
        <v>126</v>
      </c>
      <c r="Q2752" s="20" t="s">
        <v>960</v>
      </c>
      <c r="R2752" s="21" t="s">
        <v>961</v>
      </c>
      <c r="S2752" s="35">
        <v>1</v>
      </c>
      <c r="T2752" s="22">
        <v>1</v>
      </c>
      <c r="U2752" s="20" t="s">
        <v>62</v>
      </c>
      <c r="V2752" s="20">
        <v>45754</v>
      </c>
      <c r="W2752" s="21">
        <v>4</v>
      </c>
      <c r="X2752" s="20">
        <v>45770</v>
      </c>
      <c r="Y2752" s="20">
        <v>45763</v>
      </c>
      <c r="Z2752" s="48">
        <v>4</v>
      </c>
      <c r="AA2752">
        <v>2025</v>
      </c>
      <c r="AB2752" s="45">
        <v>27993</v>
      </c>
      <c r="AC2752" s="45">
        <v>27993</v>
      </c>
      <c r="AI2752" s="10"/>
      <c r="AK2752" s="10"/>
    </row>
    <row r="2753" spans="1:37">
      <c r="A2753" t="s">
        <v>45</v>
      </c>
      <c r="B2753" t="s">
        <v>46</v>
      </c>
      <c r="C2753" t="s">
        <v>47</v>
      </c>
      <c r="D2753" t="s">
        <v>3265</v>
      </c>
      <c r="E2753" t="s">
        <v>88</v>
      </c>
      <c r="F2753" t="s">
        <v>79</v>
      </c>
      <c r="G2753" t="s">
        <v>51</v>
      </c>
      <c r="H2753" s="20" t="s">
        <v>52</v>
      </c>
      <c r="I2753" t="s">
        <v>53</v>
      </c>
      <c r="J2753" t="s">
        <v>54</v>
      </c>
      <c r="K2753">
        <v>3</v>
      </c>
      <c r="L2753" t="s">
        <v>55</v>
      </c>
      <c r="M2753" t="s">
        <v>56</v>
      </c>
      <c r="N2753" t="s">
        <v>57</v>
      </c>
      <c r="O2753" s="21" t="s">
        <v>58</v>
      </c>
      <c r="P2753" s="21" t="s">
        <v>64</v>
      </c>
      <c r="Q2753" s="20" t="s">
        <v>211</v>
      </c>
      <c r="R2753" s="21" t="s">
        <v>212</v>
      </c>
      <c r="S2753" s="35">
        <v>1</v>
      </c>
      <c r="T2753" s="22">
        <v>1</v>
      </c>
      <c r="U2753" s="20" t="s">
        <v>62</v>
      </c>
      <c r="V2753" s="20">
        <v>45754</v>
      </c>
      <c r="W2753" s="21">
        <v>4</v>
      </c>
      <c r="X2753" s="20">
        <v>45768</v>
      </c>
      <c r="Y2753" s="20">
        <v>45763</v>
      </c>
      <c r="Z2753" s="48">
        <v>4</v>
      </c>
      <c r="AA2753">
        <v>2025</v>
      </c>
      <c r="AB2753" s="45">
        <v>33328</v>
      </c>
      <c r="AC2753" s="45">
        <v>33328</v>
      </c>
      <c r="AI2753" s="10"/>
      <c r="AK2753" s="10"/>
    </row>
    <row r="2754" spans="1:37">
      <c r="A2754" t="s">
        <v>45</v>
      </c>
      <c r="B2754" t="s">
        <v>46</v>
      </c>
      <c r="C2754" t="s">
        <v>47</v>
      </c>
      <c r="D2754" t="s">
        <v>3266</v>
      </c>
      <c r="E2754" t="s">
        <v>88</v>
      </c>
      <c r="F2754" t="s">
        <v>79</v>
      </c>
      <c r="G2754" t="s">
        <v>51</v>
      </c>
      <c r="H2754" s="20" t="s">
        <v>52</v>
      </c>
      <c r="I2754" t="s">
        <v>53</v>
      </c>
      <c r="J2754" t="s">
        <v>54</v>
      </c>
      <c r="K2754">
        <v>3</v>
      </c>
      <c r="L2754" t="s">
        <v>55</v>
      </c>
      <c r="M2754" t="s">
        <v>56</v>
      </c>
      <c r="N2754" t="s">
        <v>57</v>
      </c>
      <c r="O2754" s="21" t="s">
        <v>58</v>
      </c>
      <c r="P2754" s="21" t="s">
        <v>133</v>
      </c>
      <c r="Q2754" s="20" t="s">
        <v>373</v>
      </c>
      <c r="R2754" s="21" t="s">
        <v>374</v>
      </c>
      <c r="S2754" s="35">
        <v>1</v>
      </c>
      <c r="T2754" s="22">
        <v>1</v>
      </c>
      <c r="U2754" s="20" t="s">
        <v>62</v>
      </c>
      <c r="V2754" s="20">
        <v>45751</v>
      </c>
      <c r="W2754" s="21">
        <v>4</v>
      </c>
      <c r="X2754" s="20">
        <v>45758</v>
      </c>
      <c r="Y2754" s="20">
        <v>45756</v>
      </c>
      <c r="Z2754" s="48">
        <v>4</v>
      </c>
      <c r="AA2754">
        <v>2025</v>
      </c>
      <c r="AB2754" s="45">
        <v>56660</v>
      </c>
      <c r="AC2754" s="45">
        <v>56660</v>
      </c>
      <c r="AI2754" s="10"/>
      <c r="AK2754" s="10"/>
    </row>
    <row r="2755" spans="1:37">
      <c r="A2755" t="s">
        <v>45</v>
      </c>
      <c r="B2755" t="s">
        <v>46</v>
      </c>
      <c r="C2755" t="s">
        <v>47</v>
      </c>
      <c r="D2755" t="s">
        <v>3267</v>
      </c>
      <c r="E2755" t="s">
        <v>88</v>
      </c>
      <c r="F2755" t="s">
        <v>79</v>
      </c>
      <c r="G2755" t="s">
        <v>51</v>
      </c>
      <c r="H2755" s="20" t="s">
        <v>52</v>
      </c>
      <c r="I2755" t="s">
        <v>53</v>
      </c>
      <c r="J2755" t="s">
        <v>54</v>
      </c>
      <c r="K2755">
        <v>3</v>
      </c>
      <c r="L2755" t="s">
        <v>55</v>
      </c>
      <c r="M2755" t="s">
        <v>77</v>
      </c>
      <c r="N2755" t="s">
        <v>89</v>
      </c>
      <c r="O2755" s="21" t="s">
        <v>58</v>
      </c>
      <c r="P2755" s="21" t="s">
        <v>126</v>
      </c>
      <c r="Q2755" s="20" t="s">
        <v>1746</v>
      </c>
      <c r="R2755" s="21" t="s">
        <v>1747</v>
      </c>
      <c r="S2755" s="35">
        <v>1</v>
      </c>
      <c r="T2755" s="22">
        <v>1</v>
      </c>
      <c r="U2755" s="20" t="s">
        <v>62</v>
      </c>
      <c r="V2755" s="20">
        <v>45751</v>
      </c>
      <c r="W2755" s="21">
        <v>4</v>
      </c>
      <c r="X2755" s="20">
        <v>45758</v>
      </c>
      <c r="Y2755" s="20">
        <v>45756</v>
      </c>
      <c r="Z2755" s="48">
        <v>4</v>
      </c>
      <c r="AA2755">
        <v>2025</v>
      </c>
      <c r="AB2755" s="45">
        <v>19992</v>
      </c>
      <c r="AC2755" s="45">
        <v>19992</v>
      </c>
      <c r="AI2755" s="10"/>
      <c r="AK2755" s="10"/>
    </row>
    <row r="2756" spans="1:37">
      <c r="A2756" t="s">
        <v>45</v>
      </c>
      <c r="B2756" t="s">
        <v>46</v>
      </c>
      <c r="C2756" t="s">
        <v>47</v>
      </c>
      <c r="D2756" t="s">
        <v>3268</v>
      </c>
      <c r="E2756" t="s">
        <v>88</v>
      </c>
      <c r="F2756" t="s">
        <v>79</v>
      </c>
      <c r="G2756" t="s">
        <v>51</v>
      </c>
      <c r="H2756" s="20" t="s">
        <v>52</v>
      </c>
      <c r="I2756" t="s">
        <v>53</v>
      </c>
      <c r="J2756" t="s">
        <v>54</v>
      </c>
      <c r="K2756">
        <v>3</v>
      </c>
      <c r="L2756" t="s">
        <v>55</v>
      </c>
      <c r="M2756" t="s">
        <v>77</v>
      </c>
      <c r="N2756" t="s">
        <v>89</v>
      </c>
      <c r="O2756" s="21" t="s">
        <v>58</v>
      </c>
      <c r="P2756" s="21" t="s">
        <v>97</v>
      </c>
      <c r="Q2756" s="20" t="s">
        <v>2870</v>
      </c>
      <c r="R2756" s="21" t="s">
        <v>2871</v>
      </c>
      <c r="S2756" s="35">
        <v>1</v>
      </c>
      <c r="T2756" s="22">
        <v>1</v>
      </c>
      <c r="U2756" s="20" t="s">
        <v>62</v>
      </c>
      <c r="V2756" s="20">
        <v>45752</v>
      </c>
      <c r="W2756" s="21">
        <v>4</v>
      </c>
      <c r="X2756" s="20">
        <v>45762</v>
      </c>
      <c r="Y2756" s="20">
        <v>45758</v>
      </c>
      <c r="Z2756" s="48">
        <v>4</v>
      </c>
      <c r="AA2756">
        <v>2025</v>
      </c>
      <c r="AB2756" s="45">
        <v>64284</v>
      </c>
      <c r="AC2756" s="45">
        <v>64284</v>
      </c>
      <c r="AI2756" s="10"/>
      <c r="AK2756" s="10"/>
    </row>
    <row r="2757" spans="1:37">
      <c r="A2757" t="s">
        <v>45</v>
      </c>
      <c r="B2757" t="s">
        <v>46</v>
      </c>
      <c r="C2757" t="s">
        <v>47</v>
      </c>
      <c r="D2757" t="s">
        <v>3269</v>
      </c>
      <c r="E2757" t="s">
        <v>88</v>
      </c>
      <c r="F2757" t="s">
        <v>79</v>
      </c>
      <c r="G2757" t="s">
        <v>51</v>
      </c>
      <c r="H2757" s="20" t="s">
        <v>52</v>
      </c>
      <c r="I2757" t="s">
        <v>53</v>
      </c>
      <c r="J2757" t="s">
        <v>54</v>
      </c>
      <c r="K2757">
        <v>3</v>
      </c>
      <c r="L2757" t="s">
        <v>55</v>
      </c>
      <c r="M2757" t="s">
        <v>77</v>
      </c>
      <c r="N2757" t="s">
        <v>89</v>
      </c>
      <c r="O2757" s="21" t="s">
        <v>58</v>
      </c>
      <c r="P2757" s="21" t="s">
        <v>126</v>
      </c>
      <c r="Q2757" s="20" t="s">
        <v>1044</v>
      </c>
      <c r="R2757" s="21" t="s">
        <v>1045</v>
      </c>
      <c r="S2757" s="35">
        <v>1</v>
      </c>
      <c r="T2757" s="22">
        <v>1</v>
      </c>
      <c r="U2757" s="20" t="s">
        <v>62</v>
      </c>
      <c r="V2757" s="20">
        <v>45752</v>
      </c>
      <c r="W2757" s="21">
        <v>4</v>
      </c>
      <c r="X2757" s="20">
        <v>45762</v>
      </c>
      <c r="Y2757" s="20">
        <v>45758</v>
      </c>
      <c r="Z2757" s="48">
        <v>4</v>
      </c>
      <c r="AA2757">
        <v>2025</v>
      </c>
      <c r="AB2757" s="45">
        <v>63325</v>
      </c>
      <c r="AC2757" s="45">
        <v>63325</v>
      </c>
      <c r="AI2757" s="10"/>
      <c r="AK2757" s="10"/>
    </row>
    <row r="2758" spans="1:37">
      <c r="A2758" t="s">
        <v>45</v>
      </c>
      <c r="B2758" t="s">
        <v>46</v>
      </c>
      <c r="C2758" t="s">
        <v>47</v>
      </c>
      <c r="D2758" t="s">
        <v>3270</v>
      </c>
      <c r="E2758" t="s">
        <v>88</v>
      </c>
      <c r="F2758" t="s">
        <v>79</v>
      </c>
      <c r="G2758" t="s">
        <v>51</v>
      </c>
      <c r="H2758" s="20" t="s">
        <v>52</v>
      </c>
      <c r="I2758" t="s">
        <v>53</v>
      </c>
      <c r="J2758" t="s">
        <v>54</v>
      </c>
      <c r="K2758">
        <v>3</v>
      </c>
      <c r="L2758" t="s">
        <v>55</v>
      </c>
      <c r="M2758" t="s">
        <v>77</v>
      </c>
      <c r="N2758" t="s">
        <v>89</v>
      </c>
      <c r="O2758" s="21" t="s">
        <v>58</v>
      </c>
      <c r="P2758" s="21" t="s">
        <v>126</v>
      </c>
      <c r="Q2758" s="20" t="s">
        <v>960</v>
      </c>
      <c r="R2758" s="21" t="s">
        <v>961</v>
      </c>
      <c r="S2758" s="35">
        <v>1</v>
      </c>
      <c r="T2758" s="22">
        <v>1</v>
      </c>
      <c r="U2758" s="20" t="s">
        <v>62</v>
      </c>
      <c r="V2758" s="20">
        <v>45751</v>
      </c>
      <c r="W2758" s="21">
        <v>4</v>
      </c>
      <c r="X2758" s="20">
        <v>45758</v>
      </c>
      <c r="Y2758" s="20">
        <v>45756</v>
      </c>
      <c r="Z2758" s="48">
        <v>4</v>
      </c>
      <c r="AA2758">
        <v>2025</v>
      </c>
      <c r="AB2758" s="45">
        <v>27993</v>
      </c>
      <c r="AC2758" s="45">
        <v>27993</v>
      </c>
      <c r="AI2758" s="10"/>
      <c r="AK2758" s="10"/>
    </row>
    <row r="2759" spans="1:37">
      <c r="A2759" t="s">
        <v>45</v>
      </c>
      <c r="B2759" t="s">
        <v>46</v>
      </c>
      <c r="C2759" t="s">
        <v>47</v>
      </c>
      <c r="D2759" t="s">
        <v>3271</v>
      </c>
      <c r="E2759" t="s">
        <v>88</v>
      </c>
      <c r="F2759" t="s">
        <v>79</v>
      </c>
      <c r="G2759" t="s">
        <v>51</v>
      </c>
      <c r="H2759" s="20" t="s">
        <v>52</v>
      </c>
      <c r="I2759" t="s">
        <v>53</v>
      </c>
      <c r="J2759" t="s">
        <v>54</v>
      </c>
      <c r="K2759">
        <v>3</v>
      </c>
      <c r="L2759" t="s">
        <v>55</v>
      </c>
      <c r="M2759" t="s">
        <v>77</v>
      </c>
      <c r="N2759" t="s">
        <v>89</v>
      </c>
      <c r="O2759" s="21" t="s">
        <v>58</v>
      </c>
      <c r="P2759" s="21" t="s">
        <v>119</v>
      </c>
      <c r="Q2759" s="20" t="s">
        <v>988</v>
      </c>
      <c r="R2759" s="21" t="s">
        <v>989</v>
      </c>
      <c r="S2759" s="35">
        <v>1</v>
      </c>
      <c r="T2759" s="22">
        <v>1</v>
      </c>
      <c r="U2759" s="20" t="s">
        <v>62</v>
      </c>
      <c r="V2759" s="20">
        <v>45751</v>
      </c>
      <c r="W2759" s="21">
        <v>4</v>
      </c>
      <c r="X2759" s="20">
        <v>45768</v>
      </c>
      <c r="Y2759" s="20">
        <v>45761</v>
      </c>
      <c r="Z2759" s="48">
        <v>4</v>
      </c>
      <c r="AA2759">
        <v>2025</v>
      </c>
      <c r="AB2759" s="45">
        <v>67848</v>
      </c>
      <c r="AC2759" s="45">
        <v>67848</v>
      </c>
      <c r="AI2759" s="10"/>
      <c r="AK2759" s="10"/>
    </row>
    <row r="2760" spans="1:37">
      <c r="A2760" t="s">
        <v>45</v>
      </c>
      <c r="B2760" t="s">
        <v>46</v>
      </c>
      <c r="C2760" t="s">
        <v>47</v>
      </c>
      <c r="D2760" t="s">
        <v>3272</v>
      </c>
      <c r="E2760" t="s">
        <v>88</v>
      </c>
      <c r="F2760" t="s">
        <v>79</v>
      </c>
      <c r="G2760" t="s">
        <v>51</v>
      </c>
      <c r="H2760" s="20" t="s">
        <v>52</v>
      </c>
      <c r="I2760" t="s">
        <v>53</v>
      </c>
      <c r="J2760" t="s">
        <v>54</v>
      </c>
      <c r="K2760">
        <v>3</v>
      </c>
      <c r="L2760" t="s">
        <v>55</v>
      </c>
      <c r="M2760" t="s">
        <v>56</v>
      </c>
      <c r="N2760" t="s">
        <v>57</v>
      </c>
      <c r="O2760" s="21" t="s">
        <v>58</v>
      </c>
      <c r="P2760" s="21" t="s">
        <v>64</v>
      </c>
      <c r="Q2760" s="20" t="s">
        <v>410</v>
      </c>
      <c r="R2760" s="21" t="s">
        <v>411</v>
      </c>
      <c r="S2760" s="35">
        <v>1</v>
      </c>
      <c r="T2760" s="22">
        <v>1</v>
      </c>
      <c r="U2760" s="20" t="s">
        <v>62</v>
      </c>
      <c r="V2760" s="20">
        <v>45753</v>
      </c>
      <c r="W2760" s="21">
        <v>4</v>
      </c>
      <c r="X2760" s="20">
        <v>45763</v>
      </c>
      <c r="Y2760" s="20">
        <v>45758</v>
      </c>
      <c r="Z2760" s="48">
        <v>4</v>
      </c>
      <c r="AA2760">
        <v>2025</v>
      </c>
      <c r="AB2760" s="45">
        <v>46660</v>
      </c>
      <c r="AC2760" s="45">
        <v>46660</v>
      </c>
      <c r="AI2760" s="10"/>
      <c r="AK2760" s="10"/>
    </row>
    <row r="2761" spans="1:37">
      <c r="A2761" t="s">
        <v>45</v>
      </c>
      <c r="B2761" t="s">
        <v>46</v>
      </c>
      <c r="C2761" t="s">
        <v>47</v>
      </c>
      <c r="D2761" t="s">
        <v>3273</v>
      </c>
      <c r="E2761" t="s">
        <v>88</v>
      </c>
      <c r="F2761" t="s">
        <v>79</v>
      </c>
      <c r="G2761" t="s">
        <v>51</v>
      </c>
      <c r="H2761" s="20" t="s">
        <v>52</v>
      </c>
      <c r="I2761" t="s">
        <v>53</v>
      </c>
      <c r="J2761" t="s">
        <v>54</v>
      </c>
      <c r="K2761">
        <v>3</v>
      </c>
      <c r="L2761" t="s">
        <v>55</v>
      </c>
      <c r="M2761" t="s">
        <v>77</v>
      </c>
      <c r="N2761" t="s">
        <v>89</v>
      </c>
      <c r="O2761" s="21" t="s">
        <v>58</v>
      </c>
      <c r="P2761" s="21" t="s">
        <v>119</v>
      </c>
      <c r="Q2761" s="20" t="s">
        <v>2056</v>
      </c>
      <c r="R2761" s="21" t="s">
        <v>2057</v>
      </c>
      <c r="S2761" s="35">
        <v>1</v>
      </c>
      <c r="T2761" s="22">
        <v>1</v>
      </c>
      <c r="U2761" s="20" t="s">
        <v>62</v>
      </c>
      <c r="V2761" s="20">
        <v>45754</v>
      </c>
      <c r="W2761" s="21">
        <v>4</v>
      </c>
      <c r="X2761" s="20">
        <v>45768</v>
      </c>
      <c r="Y2761" s="20">
        <v>45761</v>
      </c>
      <c r="Z2761" s="48">
        <v>4</v>
      </c>
      <c r="AA2761">
        <v>2025</v>
      </c>
      <c r="AB2761" s="45">
        <v>74995</v>
      </c>
      <c r="AC2761" s="45">
        <v>74995</v>
      </c>
      <c r="AI2761" s="10"/>
      <c r="AK2761" s="10"/>
    </row>
    <row r="2762" spans="1:37">
      <c r="A2762" t="s">
        <v>45</v>
      </c>
      <c r="B2762" t="s">
        <v>46</v>
      </c>
      <c r="C2762" t="s">
        <v>47</v>
      </c>
      <c r="D2762" t="s">
        <v>3274</v>
      </c>
      <c r="E2762" t="s">
        <v>88</v>
      </c>
      <c r="F2762" t="s">
        <v>79</v>
      </c>
      <c r="G2762" t="s">
        <v>51</v>
      </c>
      <c r="H2762" s="20" t="s">
        <v>52</v>
      </c>
      <c r="I2762" t="s">
        <v>53</v>
      </c>
      <c r="J2762" t="s">
        <v>54</v>
      </c>
      <c r="K2762">
        <v>3</v>
      </c>
      <c r="L2762" t="s">
        <v>55</v>
      </c>
      <c r="M2762" t="s">
        <v>77</v>
      </c>
      <c r="N2762" t="s">
        <v>89</v>
      </c>
      <c r="O2762" s="21" t="s">
        <v>58</v>
      </c>
      <c r="P2762" s="21" t="s">
        <v>126</v>
      </c>
      <c r="Q2762" s="20" t="s">
        <v>1044</v>
      </c>
      <c r="R2762" s="21" t="s">
        <v>1045</v>
      </c>
      <c r="S2762" s="35">
        <v>1</v>
      </c>
      <c r="T2762" s="22">
        <v>1</v>
      </c>
      <c r="U2762" s="20" t="s">
        <v>62</v>
      </c>
      <c r="V2762" s="20">
        <v>45754</v>
      </c>
      <c r="W2762" s="21">
        <v>4</v>
      </c>
      <c r="X2762" s="20">
        <v>45771</v>
      </c>
      <c r="Y2762" s="20">
        <v>45768</v>
      </c>
      <c r="Z2762" s="48">
        <v>4</v>
      </c>
      <c r="AA2762">
        <v>2025</v>
      </c>
      <c r="AB2762" s="45">
        <v>63325</v>
      </c>
      <c r="AC2762" s="45">
        <v>63325</v>
      </c>
      <c r="AI2762" s="10"/>
      <c r="AK2762" s="10"/>
    </row>
    <row r="2763" spans="1:37">
      <c r="A2763" t="s">
        <v>45</v>
      </c>
      <c r="B2763" t="s">
        <v>46</v>
      </c>
      <c r="C2763" t="s">
        <v>47</v>
      </c>
      <c r="D2763" t="s">
        <v>3275</v>
      </c>
      <c r="E2763" t="s">
        <v>88</v>
      </c>
      <c r="F2763" t="s">
        <v>79</v>
      </c>
      <c r="G2763" t="s">
        <v>51</v>
      </c>
      <c r="H2763" s="20" t="s">
        <v>52</v>
      </c>
      <c r="I2763" s="21" t="s">
        <v>53</v>
      </c>
      <c r="J2763" s="21" t="s">
        <v>54</v>
      </c>
      <c r="K2763" s="21">
        <v>3</v>
      </c>
      <c r="L2763" t="s">
        <v>55</v>
      </c>
      <c r="M2763" t="s">
        <v>77</v>
      </c>
      <c r="N2763" t="s">
        <v>89</v>
      </c>
      <c r="O2763" s="21" t="s">
        <v>58</v>
      </c>
      <c r="P2763" s="20" t="s">
        <v>126</v>
      </c>
      <c r="Q2763" s="20" t="s">
        <v>1746</v>
      </c>
      <c r="R2763" s="21" t="s">
        <v>1747</v>
      </c>
      <c r="S2763" s="35">
        <v>1</v>
      </c>
      <c r="T2763" s="22">
        <v>1</v>
      </c>
      <c r="U2763" s="20" t="s">
        <v>62</v>
      </c>
      <c r="V2763" s="20">
        <v>45751</v>
      </c>
      <c r="W2763" s="21">
        <v>4</v>
      </c>
      <c r="X2763" s="20">
        <v>45764</v>
      </c>
      <c r="Y2763" s="20">
        <v>45761</v>
      </c>
      <c r="Z2763" s="48">
        <v>4</v>
      </c>
      <c r="AA2763">
        <v>2025</v>
      </c>
      <c r="AB2763" s="45">
        <v>19992</v>
      </c>
      <c r="AC2763" s="45">
        <v>19992</v>
      </c>
      <c r="AD2763"/>
      <c r="AE2763"/>
      <c r="AF2763"/>
      <c r="AI2763" s="10"/>
      <c r="AK2763" s="10"/>
    </row>
    <row r="2764" spans="1:37">
      <c r="A2764" t="s">
        <v>45</v>
      </c>
      <c r="B2764" t="s">
        <v>46</v>
      </c>
      <c r="C2764" t="s">
        <v>47</v>
      </c>
      <c r="D2764" t="s">
        <v>3276</v>
      </c>
      <c r="E2764" t="s">
        <v>88</v>
      </c>
      <c r="F2764" t="s">
        <v>79</v>
      </c>
      <c r="G2764" t="s">
        <v>51</v>
      </c>
      <c r="H2764" s="20" t="s">
        <v>52</v>
      </c>
      <c r="I2764" s="21" t="s">
        <v>53</v>
      </c>
      <c r="J2764" s="21" t="s">
        <v>54</v>
      </c>
      <c r="K2764" s="21">
        <v>3</v>
      </c>
      <c r="L2764" t="s">
        <v>55</v>
      </c>
      <c r="M2764" t="s">
        <v>77</v>
      </c>
      <c r="N2764" t="s">
        <v>89</v>
      </c>
      <c r="O2764" s="21" t="s">
        <v>58</v>
      </c>
      <c r="P2764" s="20" t="s">
        <v>150</v>
      </c>
      <c r="Q2764" s="20" t="s">
        <v>244</v>
      </c>
      <c r="R2764" s="21" t="s">
        <v>245</v>
      </c>
      <c r="S2764" s="35">
        <v>1</v>
      </c>
      <c r="T2764" s="22">
        <v>1</v>
      </c>
      <c r="U2764" s="20" t="s">
        <v>62</v>
      </c>
      <c r="V2764" s="20">
        <v>45751</v>
      </c>
      <c r="W2764" s="21">
        <v>4</v>
      </c>
      <c r="X2764" s="20">
        <v>45758</v>
      </c>
      <c r="Y2764" s="20">
        <v>45756</v>
      </c>
      <c r="Z2764" s="48">
        <v>4</v>
      </c>
      <c r="AA2764">
        <v>2025</v>
      </c>
      <c r="AB2764" s="45">
        <v>89278</v>
      </c>
      <c r="AC2764" s="45">
        <v>89278</v>
      </c>
      <c r="AD2764"/>
      <c r="AE2764"/>
      <c r="AF2764"/>
      <c r="AI2764" s="10"/>
      <c r="AK2764" s="10"/>
    </row>
    <row r="2765" spans="1:37">
      <c r="A2765" t="s">
        <v>45</v>
      </c>
      <c r="B2765" t="s">
        <v>46</v>
      </c>
      <c r="C2765" t="s">
        <v>47</v>
      </c>
      <c r="D2765" t="s">
        <v>3277</v>
      </c>
      <c r="E2765" t="s">
        <v>88</v>
      </c>
      <c r="F2765" t="s">
        <v>79</v>
      </c>
      <c r="G2765" t="s">
        <v>51</v>
      </c>
      <c r="H2765" s="20" t="s">
        <v>52</v>
      </c>
      <c r="I2765" s="21" t="s">
        <v>53</v>
      </c>
      <c r="J2765" s="21" t="s">
        <v>54</v>
      </c>
      <c r="K2765" s="21">
        <v>3</v>
      </c>
      <c r="L2765" t="s">
        <v>55</v>
      </c>
      <c r="M2765" t="s">
        <v>56</v>
      </c>
      <c r="N2765" t="s">
        <v>57</v>
      </c>
      <c r="O2765" s="21" t="s">
        <v>58</v>
      </c>
      <c r="P2765" s="20" t="s">
        <v>207</v>
      </c>
      <c r="Q2765" s="20" t="s">
        <v>2862</v>
      </c>
      <c r="R2765" s="21" t="s">
        <v>2863</v>
      </c>
      <c r="S2765" s="35">
        <v>1</v>
      </c>
      <c r="T2765" s="22">
        <v>1</v>
      </c>
      <c r="U2765" s="20" t="s">
        <v>62</v>
      </c>
      <c r="V2765" s="20">
        <v>45751</v>
      </c>
      <c r="W2765" s="21">
        <v>4</v>
      </c>
      <c r="X2765" s="20">
        <v>45754</v>
      </c>
      <c r="Y2765" s="20">
        <v>45756</v>
      </c>
      <c r="Z2765" s="48">
        <v>4</v>
      </c>
      <c r="AA2765">
        <v>2025</v>
      </c>
      <c r="AB2765" s="45">
        <v>48659</v>
      </c>
      <c r="AC2765" s="45">
        <v>48659</v>
      </c>
      <c r="AD2765"/>
      <c r="AE2765"/>
      <c r="AF2765"/>
      <c r="AI2765" s="10"/>
      <c r="AK2765" s="10"/>
    </row>
    <row r="2766" spans="1:37">
      <c r="A2766" t="s">
        <v>45</v>
      </c>
      <c r="B2766" t="s">
        <v>46</v>
      </c>
      <c r="C2766" t="s">
        <v>47</v>
      </c>
      <c r="D2766" t="s">
        <v>3278</v>
      </c>
      <c r="E2766" t="s">
        <v>88</v>
      </c>
      <c r="F2766" t="s">
        <v>79</v>
      </c>
      <c r="G2766" t="s">
        <v>51</v>
      </c>
      <c r="H2766" s="20" t="s">
        <v>58</v>
      </c>
      <c r="I2766" s="21" t="s">
        <v>53</v>
      </c>
      <c r="J2766" s="21" t="s">
        <v>54</v>
      </c>
      <c r="K2766" s="21">
        <v>3</v>
      </c>
      <c r="L2766" t="s">
        <v>55</v>
      </c>
      <c r="M2766" t="s">
        <v>56</v>
      </c>
      <c r="N2766" t="s">
        <v>57</v>
      </c>
      <c r="O2766" s="21" t="s">
        <v>58</v>
      </c>
      <c r="P2766" s="20" t="s">
        <v>133</v>
      </c>
      <c r="Q2766" s="20" t="s">
        <v>134</v>
      </c>
      <c r="R2766" s="21" t="s">
        <v>135</v>
      </c>
      <c r="S2766" s="35">
        <v>1</v>
      </c>
      <c r="T2766" s="22">
        <v>0</v>
      </c>
      <c r="U2766" s="20" t="s">
        <v>62</v>
      </c>
      <c r="V2766" s="20">
        <v>45754</v>
      </c>
      <c r="W2766" s="21">
        <v>4</v>
      </c>
      <c r="X2766" s="20">
        <v>45772</v>
      </c>
      <c r="Z2766" s="48">
        <v>4</v>
      </c>
      <c r="AA2766">
        <v>2025</v>
      </c>
      <c r="AB2766" s="45">
        <v>29994</v>
      </c>
      <c r="AC2766" s="45">
        <v>0</v>
      </c>
      <c r="AD2766"/>
      <c r="AE2766"/>
      <c r="AF2766"/>
      <c r="AI2766" s="10"/>
      <c r="AK2766" s="10"/>
    </row>
    <row r="2767" spans="1:37">
      <c r="A2767" t="s">
        <v>45</v>
      </c>
      <c r="B2767" t="s">
        <v>46</v>
      </c>
      <c r="C2767" t="s">
        <v>47</v>
      </c>
      <c r="D2767" t="s">
        <v>3279</v>
      </c>
      <c r="E2767" t="s">
        <v>88</v>
      </c>
      <c r="F2767" t="s">
        <v>79</v>
      </c>
      <c r="G2767" t="s">
        <v>51</v>
      </c>
      <c r="H2767" s="20" t="s">
        <v>52</v>
      </c>
      <c r="I2767" s="21" t="s">
        <v>53</v>
      </c>
      <c r="J2767" s="21" t="s">
        <v>54</v>
      </c>
      <c r="K2767" s="21">
        <v>3</v>
      </c>
      <c r="L2767" t="s">
        <v>55</v>
      </c>
      <c r="M2767" t="s">
        <v>77</v>
      </c>
      <c r="N2767" t="s">
        <v>89</v>
      </c>
      <c r="O2767" s="21" t="s">
        <v>58</v>
      </c>
      <c r="P2767" s="20" t="s">
        <v>119</v>
      </c>
      <c r="Q2767" s="20" t="s">
        <v>728</v>
      </c>
      <c r="R2767" s="21" t="s">
        <v>729</v>
      </c>
      <c r="S2767" s="35">
        <v>1</v>
      </c>
      <c r="T2767" s="22">
        <v>1</v>
      </c>
      <c r="U2767" s="20" t="s">
        <v>62</v>
      </c>
      <c r="V2767" s="20">
        <v>45754</v>
      </c>
      <c r="W2767" s="21">
        <v>4</v>
      </c>
      <c r="X2767" s="20">
        <v>45763</v>
      </c>
      <c r="Y2767" s="20">
        <v>45761</v>
      </c>
      <c r="Z2767" s="48">
        <v>4</v>
      </c>
      <c r="AA2767">
        <v>2025</v>
      </c>
      <c r="AB2767" s="45">
        <v>74995</v>
      </c>
      <c r="AC2767" s="45">
        <v>74995</v>
      </c>
      <c r="AD2767"/>
      <c r="AE2767"/>
      <c r="AF2767"/>
      <c r="AI2767" s="10"/>
      <c r="AK2767" s="10"/>
    </row>
    <row r="2768" spans="1:37">
      <c r="A2768" t="s">
        <v>45</v>
      </c>
      <c r="B2768" t="s">
        <v>46</v>
      </c>
      <c r="C2768" t="s">
        <v>47</v>
      </c>
      <c r="D2768" t="s">
        <v>3280</v>
      </c>
      <c r="E2768" t="s">
        <v>88</v>
      </c>
      <c r="F2768" t="s">
        <v>79</v>
      </c>
      <c r="G2768" t="s">
        <v>51</v>
      </c>
      <c r="H2768" s="20" t="s">
        <v>52</v>
      </c>
      <c r="I2768" s="21" t="s">
        <v>53</v>
      </c>
      <c r="J2768" s="21" t="s">
        <v>54</v>
      </c>
      <c r="K2768" s="21">
        <v>3</v>
      </c>
      <c r="L2768" t="s">
        <v>55</v>
      </c>
      <c r="M2768" t="s">
        <v>77</v>
      </c>
      <c r="N2768" t="s">
        <v>89</v>
      </c>
      <c r="O2768" s="21" t="s">
        <v>58</v>
      </c>
      <c r="P2768" s="20" t="s">
        <v>126</v>
      </c>
      <c r="Q2768" s="20" t="s">
        <v>960</v>
      </c>
      <c r="R2768" s="21" t="s">
        <v>961</v>
      </c>
      <c r="S2768" s="35">
        <v>1</v>
      </c>
      <c r="T2768" s="22">
        <v>1</v>
      </c>
      <c r="U2768" s="20" t="s">
        <v>62</v>
      </c>
      <c r="V2768" s="20">
        <v>45754</v>
      </c>
      <c r="W2768" s="21">
        <v>4</v>
      </c>
      <c r="X2768" s="20">
        <v>45768</v>
      </c>
      <c r="Y2768" s="20">
        <v>45761</v>
      </c>
      <c r="Z2768" s="48">
        <v>4</v>
      </c>
      <c r="AA2768">
        <v>2025</v>
      </c>
      <c r="AB2768" s="45">
        <v>27993</v>
      </c>
      <c r="AC2768" s="45">
        <v>27993</v>
      </c>
      <c r="AD2768"/>
      <c r="AE2768"/>
      <c r="AF2768"/>
      <c r="AI2768" s="10"/>
      <c r="AK2768" s="10"/>
    </row>
    <row r="2769" spans="1:37">
      <c r="A2769" t="s">
        <v>45</v>
      </c>
      <c r="B2769" t="s">
        <v>46</v>
      </c>
      <c r="C2769" t="s">
        <v>47</v>
      </c>
      <c r="D2769" t="s">
        <v>3281</v>
      </c>
      <c r="E2769" t="s">
        <v>88</v>
      </c>
      <c r="F2769" t="s">
        <v>79</v>
      </c>
      <c r="G2769" t="s">
        <v>51</v>
      </c>
      <c r="H2769" s="20" t="s">
        <v>52</v>
      </c>
      <c r="I2769" s="21" t="s">
        <v>53</v>
      </c>
      <c r="J2769" s="21" t="s">
        <v>54</v>
      </c>
      <c r="K2769" s="21">
        <v>3</v>
      </c>
      <c r="L2769" t="s">
        <v>55</v>
      </c>
      <c r="M2769" t="s">
        <v>77</v>
      </c>
      <c r="N2769" t="s">
        <v>89</v>
      </c>
      <c r="O2769" s="21" t="s">
        <v>58</v>
      </c>
      <c r="P2769" s="20" t="s">
        <v>119</v>
      </c>
      <c r="Q2769" s="20" t="s">
        <v>968</v>
      </c>
      <c r="R2769" s="21" t="s">
        <v>969</v>
      </c>
      <c r="S2769" s="35">
        <v>1</v>
      </c>
      <c r="T2769" s="22">
        <v>1</v>
      </c>
      <c r="U2769" s="20" t="s">
        <v>62</v>
      </c>
      <c r="V2769" s="20">
        <v>45754</v>
      </c>
      <c r="W2769" s="21">
        <v>4</v>
      </c>
      <c r="X2769" s="20">
        <v>45762</v>
      </c>
      <c r="Y2769" s="20">
        <v>45756</v>
      </c>
      <c r="Z2769" s="48">
        <v>4</v>
      </c>
      <c r="AA2769">
        <v>2025</v>
      </c>
      <c r="AB2769" s="45">
        <v>89278</v>
      </c>
      <c r="AC2769" s="45">
        <v>89278</v>
      </c>
      <c r="AD2769"/>
      <c r="AE2769"/>
      <c r="AF2769"/>
      <c r="AI2769" s="10"/>
      <c r="AK2769" s="10"/>
    </row>
    <row r="2770" spans="1:37">
      <c r="A2770" t="s">
        <v>45</v>
      </c>
      <c r="B2770" t="s">
        <v>46</v>
      </c>
      <c r="C2770" t="s">
        <v>47</v>
      </c>
      <c r="D2770" t="s">
        <v>3282</v>
      </c>
      <c r="E2770" t="s">
        <v>88</v>
      </c>
      <c r="F2770" t="s">
        <v>79</v>
      </c>
      <c r="G2770" t="s">
        <v>51</v>
      </c>
      <c r="H2770" s="20" t="s">
        <v>52</v>
      </c>
      <c r="I2770" s="21" t="s">
        <v>53</v>
      </c>
      <c r="J2770" s="21" t="s">
        <v>54</v>
      </c>
      <c r="K2770" s="21">
        <v>3</v>
      </c>
      <c r="L2770" t="s">
        <v>55</v>
      </c>
      <c r="M2770" t="s">
        <v>56</v>
      </c>
      <c r="N2770" t="s">
        <v>57</v>
      </c>
      <c r="O2770" s="21" t="s">
        <v>58</v>
      </c>
      <c r="P2770" s="20" t="s">
        <v>64</v>
      </c>
      <c r="Q2770" s="20" t="s">
        <v>325</v>
      </c>
      <c r="R2770" s="21" t="s">
        <v>326</v>
      </c>
      <c r="S2770" s="35">
        <v>1</v>
      </c>
      <c r="T2770" s="22">
        <v>1</v>
      </c>
      <c r="U2770" s="20" t="s">
        <v>62</v>
      </c>
      <c r="V2770" s="20">
        <v>45752</v>
      </c>
      <c r="W2770" s="21">
        <v>4</v>
      </c>
      <c r="X2770" s="20">
        <v>45764</v>
      </c>
      <c r="Y2770" s="20">
        <v>45761</v>
      </c>
      <c r="Z2770" s="48">
        <v>4</v>
      </c>
      <c r="AA2770">
        <v>2025</v>
      </c>
      <c r="AB2770" s="45">
        <v>79994</v>
      </c>
      <c r="AC2770" s="45">
        <v>79994</v>
      </c>
      <c r="AD2770"/>
      <c r="AE2770"/>
      <c r="AF2770"/>
      <c r="AI2770" s="10"/>
      <c r="AK2770" s="10"/>
    </row>
    <row r="2771" spans="1:37">
      <c r="A2771" t="s">
        <v>45</v>
      </c>
      <c r="B2771" t="s">
        <v>46</v>
      </c>
      <c r="C2771" t="s">
        <v>47</v>
      </c>
      <c r="D2771" t="s">
        <v>3283</v>
      </c>
      <c r="E2771" t="s">
        <v>88</v>
      </c>
      <c r="F2771" t="s">
        <v>79</v>
      </c>
      <c r="G2771" t="s">
        <v>1898</v>
      </c>
      <c r="H2771" s="20" t="s">
        <v>52</v>
      </c>
      <c r="I2771" s="21" t="s">
        <v>53</v>
      </c>
      <c r="J2771" s="21" t="s">
        <v>1899</v>
      </c>
      <c r="K2771" s="21">
        <v>1</v>
      </c>
      <c r="L2771" t="s">
        <v>613</v>
      </c>
      <c r="M2771" t="s">
        <v>77</v>
      </c>
      <c r="N2771" t="s">
        <v>89</v>
      </c>
      <c r="O2771" s="21" t="s">
        <v>58</v>
      </c>
      <c r="P2771" s="20" t="s">
        <v>126</v>
      </c>
      <c r="Q2771" s="20" t="s">
        <v>217</v>
      </c>
      <c r="R2771" s="21" t="s">
        <v>218</v>
      </c>
      <c r="S2771" s="35">
        <v>1</v>
      </c>
      <c r="T2771" s="22">
        <v>1</v>
      </c>
      <c r="U2771" s="20" t="s">
        <v>62</v>
      </c>
      <c r="V2771" s="20">
        <v>45758</v>
      </c>
      <c r="W2771" s="21">
        <v>4</v>
      </c>
      <c r="X2771" s="20">
        <v>45758</v>
      </c>
      <c r="Y2771" s="20">
        <v>45784</v>
      </c>
      <c r="Z2771" s="48">
        <v>5</v>
      </c>
      <c r="AA2771">
        <v>2025</v>
      </c>
      <c r="AB2771" s="45">
        <v>67494</v>
      </c>
      <c r="AC2771" s="45">
        <v>67494</v>
      </c>
      <c r="AD2771"/>
      <c r="AE2771"/>
      <c r="AF2771"/>
      <c r="AI2771" s="10"/>
      <c r="AK2771" s="10"/>
    </row>
    <row r="2772" spans="1:37">
      <c r="A2772" t="s">
        <v>45</v>
      </c>
      <c r="B2772" t="s">
        <v>46</v>
      </c>
      <c r="C2772" t="s">
        <v>47</v>
      </c>
      <c r="D2772" t="s">
        <v>3284</v>
      </c>
      <c r="E2772" t="s">
        <v>88</v>
      </c>
      <c r="F2772" t="s">
        <v>79</v>
      </c>
      <c r="G2772" t="s">
        <v>51</v>
      </c>
      <c r="H2772" s="20" t="s">
        <v>58</v>
      </c>
      <c r="I2772" s="21" t="s">
        <v>53</v>
      </c>
      <c r="J2772" s="21" t="s">
        <v>54</v>
      </c>
      <c r="K2772" s="21"/>
      <c r="L2772" t="s">
        <v>55</v>
      </c>
      <c r="M2772" t="s">
        <v>77</v>
      </c>
      <c r="N2772" t="s">
        <v>89</v>
      </c>
      <c r="O2772" s="21" t="s">
        <v>58</v>
      </c>
      <c r="P2772" s="20" t="s">
        <v>90</v>
      </c>
      <c r="Q2772" s="20" t="s">
        <v>1775</v>
      </c>
      <c r="R2772" s="21" t="s">
        <v>1776</v>
      </c>
      <c r="S2772" s="35">
        <v>1</v>
      </c>
      <c r="T2772" s="22">
        <v>0</v>
      </c>
      <c r="U2772" s="20" t="s">
        <v>62</v>
      </c>
      <c r="V2772" s="20">
        <v>45747</v>
      </c>
      <c r="W2772" s="21">
        <v>3</v>
      </c>
      <c r="X2772" s="20">
        <v>45779</v>
      </c>
      <c r="Z2772" s="48">
        <v>5</v>
      </c>
      <c r="AA2772">
        <v>2025</v>
      </c>
      <c r="AB2772" s="45">
        <v>53326</v>
      </c>
      <c r="AC2772" s="45">
        <v>0</v>
      </c>
      <c r="AD2772"/>
      <c r="AE2772"/>
      <c r="AF2772"/>
      <c r="AI2772" s="10"/>
      <c r="AK2772" s="10"/>
    </row>
    <row r="2773" spans="1:37">
      <c r="A2773" t="s">
        <v>45</v>
      </c>
      <c r="B2773" t="s">
        <v>46</v>
      </c>
      <c r="C2773" t="s">
        <v>47</v>
      </c>
      <c r="D2773" t="s">
        <v>3285</v>
      </c>
      <c r="E2773" t="s">
        <v>88</v>
      </c>
      <c r="F2773" t="s">
        <v>79</v>
      </c>
      <c r="G2773" t="s">
        <v>51</v>
      </c>
      <c r="H2773" s="20" t="s">
        <v>52</v>
      </c>
      <c r="I2773" s="21" t="s">
        <v>53</v>
      </c>
      <c r="J2773" s="21" t="s">
        <v>54</v>
      </c>
      <c r="K2773" s="21">
        <v>3</v>
      </c>
      <c r="L2773" t="s">
        <v>55</v>
      </c>
      <c r="M2773" t="s">
        <v>77</v>
      </c>
      <c r="N2773" t="s">
        <v>89</v>
      </c>
      <c r="O2773" s="21" t="s">
        <v>58</v>
      </c>
      <c r="P2773" s="20" t="s">
        <v>366</v>
      </c>
      <c r="Q2773" s="20" t="s">
        <v>2617</v>
      </c>
      <c r="R2773" s="21" t="s">
        <v>2618</v>
      </c>
      <c r="S2773" s="35">
        <v>1</v>
      </c>
      <c r="T2773" s="22">
        <v>1</v>
      </c>
      <c r="U2773" s="20" t="s">
        <v>62</v>
      </c>
      <c r="V2773" s="20">
        <v>45777</v>
      </c>
      <c r="W2773" s="21">
        <v>4</v>
      </c>
      <c r="X2773" s="20">
        <v>45786</v>
      </c>
      <c r="Y2773" s="20">
        <v>45782</v>
      </c>
      <c r="Z2773" s="48">
        <v>5</v>
      </c>
      <c r="AA2773">
        <v>2025</v>
      </c>
      <c r="AB2773" s="45">
        <v>34370</v>
      </c>
      <c r="AC2773" s="45">
        <v>34370</v>
      </c>
      <c r="AD2773"/>
      <c r="AE2773"/>
      <c r="AF2773"/>
      <c r="AI2773" s="10"/>
      <c r="AK2773" s="10"/>
    </row>
    <row r="2774" spans="1:37">
      <c r="A2774" t="s">
        <v>45</v>
      </c>
      <c r="B2774" t="s">
        <v>46</v>
      </c>
      <c r="C2774" t="s">
        <v>47</v>
      </c>
      <c r="D2774" t="s">
        <v>3286</v>
      </c>
      <c r="E2774" t="s">
        <v>88</v>
      </c>
      <c r="F2774" t="s">
        <v>79</v>
      </c>
      <c r="G2774" t="s">
        <v>51</v>
      </c>
      <c r="H2774" s="20" t="s">
        <v>52</v>
      </c>
      <c r="I2774" s="21" t="s">
        <v>53</v>
      </c>
      <c r="J2774" s="21" t="s">
        <v>54</v>
      </c>
      <c r="K2774" s="21">
        <v>3</v>
      </c>
      <c r="L2774" t="s">
        <v>55</v>
      </c>
      <c r="M2774" t="s">
        <v>77</v>
      </c>
      <c r="N2774" t="s">
        <v>89</v>
      </c>
      <c r="O2774" s="21" t="s">
        <v>58</v>
      </c>
      <c r="P2774" s="20" t="s">
        <v>97</v>
      </c>
      <c r="Q2774" s="20" t="s">
        <v>108</v>
      </c>
      <c r="R2774" s="21" t="s">
        <v>109</v>
      </c>
      <c r="S2774" s="35">
        <v>1</v>
      </c>
      <c r="T2774" s="22">
        <v>1</v>
      </c>
      <c r="U2774" s="20" t="s">
        <v>62</v>
      </c>
      <c r="V2774" s="20">
        <v>45777</v>
      </c>
      <c r="W2774" s="21">
        <v>4</v>
      </c>
      <c r="X2774" s="20">
        <v>45786</v>
      </c>
      <c r="Y2774" s="20">
        <v>45784</v>
      </c>
      <c r="Z2774" s="48">
        <v>5</v>
      </c>
      <c r="AA2774">
        <v>2025</v>
      </c>
      <c r="AB2774" s="45">
        <v>63327</v>
      </c>
      <c r="AC2774" s="45">
        <v>63327</v>
      </c>
      <c r="AD2774"/>
      <c r="AE2774"/>
      <c r="AF2774"/>
      <c r="AI2774" s="10"/>
      <c r="AK2774" s="10"/>
    </row>
    <row r="2775" spans="1:37">
      <c r="A2775" t="s">
        <v>45</v>
      </c>
      <c r="B2775" t="s">
        <v>46</v>
      </c>
      <c r="C2775" t="s">
        <v>47</v>
      </c>
      <c r="D2775" t="s">
        <v>3287</v>
      </c>
      <c r="E2775" t="s">
        <v>88</v>
      </c>
      <c r="F2775" t="s">
        <v>79</v>
      </c>
      <c r="G2775" t="s">
        <v>51</v>
      </c>
      <c r="H2775" s="20" t="s">
        <v>52</v>
      </c>
      <c r="I2775" s="21" t="s">
        <v>53</v>
      </c>
      <c r="J2775" s="21" t="s">
        <v>54</v>
      </c>
      <c r="K2775" s="21">
        <v>3</v>
      </c>
      <c r="L2775" t="s">
        <v>55</v>
      </c>
      <c r="M2775" t="s">
        <v>77</v>
      </c>
      <c r="N2775" t="s">
        <v>89</v>
      </c>
      <c r="O2775" s="21" t="s">
        <v>58</v>
      </c>
      <c r="P2775" s="20" t="s">
        <v>119</v>
      </c>
      <c r="Q2775" s="20" t="s">
        <v>939</v>
      </c>
      <c r="R2775" s="21" t="s">
        <v>940</v>
      </c>
      <c r="S2775" s="35">
        <v>1</v>
      </c>
      <c r="T2775" s="22">
        <v>1</v>
      </c>
      <c r="U2775" s="20" t="s">
        <v>62</v>
      </c>
      <c r="V2775" s="20">
        <v>45777</v>
      </c>
      <c r="W2775" s="21">
        <v>4</v>
      </c>
      <c r="X2775" s="20">
        <v>45786</v>
      </c>
      <c r="Y2775" s="20">
        <v>45782</v>
      </c>
      <c r="Z2775" s="48">
        <v>5</v>
      </c>
      <c r="AA2775">
        <v>2025</v>
      </c>
      <c r="AB2775" s="45">
        <v>89995</v>
      </c>
      <c r="AC2775" s="45">
        <v>89995</v>
      </c>
      <c r="AD2775"/>
      <c r="AE2775"/>
      <c r="AF2775"/>
      <c r="AI2775" s="10"/>
      <c r="AK2775" s="10"/>
    </row>
    <row r="2776" spans="1:37">
      <c r="A2776" t="s">
        <v>45</v>
      </c>
      <c r="B2776" t="s">
        <v>46</v>
      </c>
      <c r="C2776" t="s">
        <v>47</v>
      </c>
      <c r="D2776" t="s">
        <v>3288</v>
      </c>
      <c r="E2776" t="s">
        <v>88</v>
      </c>
      <c r="F2776" t="s">
        <v>79</v>
      </c>
      <c r="G2776" t="s">
        <v>51</v>
      </c>
      <c r="H2776" s="20" t="s">
        <v>52</v>
      </c>
      <c r="I2776" s="21" t="s">
        <v>53</v>
      </c>
      <c r="J2776" s="21" t="s">
        <v>54</v>
      </c>
      <c r="K2776" s="21">
        <v>3</v>
      </c>
      <c r="L2776" t="s">
        <v>55</v>
      </c>
      <c r="M2776" t="s">
        <v>77</v>
      </c>
      <c r="N2776" t="s">
        <v>89</v>
      </c>
      <c r="O2776" s="21" t="s">
        <v>58</v>
      </c>
      <c r="P2776" s="20" t="s">
        <v>119</v>
      </c>
      <c r="Q2776" s="20" t="s">
        <v>1617</v>
      </c>
      <c r="R2776" s="21" t="s">
        <v>1618</v>
      </c>
      <c r="S2776" s="35">
        <v>1</v>
      </c>
      <c r="T2776" s="22">
        <v>1</v>
      </c>
      <c r="U2776" s="20" t="s">
        <v>62</v>
      </c>
      <c r="V2776" s="20">
        <v>45776</v>
      </c>
      <c r="W2776" s="21">
        <v>4</v>
      </c>
      <c r="X2776" s="20">
        <v>45790</v>
      </c>
      <c r="Y2776" s="20">
        <v>45786</v>
      </c>
      <c r="Z2776" s="48">
        <v>5</v>
      </c>
      <c r="AA2776">
        <v>2025</v>
      </c>
      <c r="AB2776" s="45">
        <v>103324</v>
      </c>
      <c r="AC2776" s="45">
        <v>103324</v>
      </c>
      <c r="AD2776"/>
      <c r="AE2776"/>
      <c r="AF2776"/>
      <c r="AI2776" s="10"/>
      <c r="AK2776" s="10"/>
    </row>
    <row r="2777" spans="1:37">
      <c r="A2777" t="s">
        <v>45</v>
      </c>
      <c r="B2777" t="s">
        <v>46</v>
      </c>
      <c r="C2777" t="s">
        <v>47</v>
      </c>
      <c r="D2777" t="s">
        <v>3289</v>
      </c>
      <c r="E2777" t="s">
        <v>88</v>
      </c>
      <c r="F2777" t="s">
        <v>79</v>
      </c>
      <c r="G2777" t="s">
        <v>51</v>
      </c>
      <c r="H2777" s="20" t="s">
        <v>52</v>
      </c>
      <c r="I2777" s="21" t="s">
        <v>53</v>
      </c>
      <c r="J2777" s="21" t="s">
        <v>54</v>
      </c>
      <c r="K2777" s="21">
        <v>3</v>
      </c>
      <c r="L2777" t="s">
        <v>55</v>
      </c>
      <c r="M2777" t="s">
        <v>56</v>
      </c>
      <c r="N2777" t="s">
        <v>57</v>
      </c>
      <c r="O2777" s="21" t="s">
        <v>58</v>
      </c>
      <c r="P2777" s="20" t="s">
        <v>64</v>
      </c>
      <c r="Q2777" s="20" t="s">
        <v>358</v>
      </c>
      <c r="R2777" s="21" t="s">
        <v>359</v>
      </c>
      <c r="S2777" s="35">
        <v>1</v>
      </c>
      <c r="T2777" s="22">
        <v>1</v>
      </c>
      <c r="U2777" s="20" t="s">
        <v>62</v>
      </c>
      <c r="V2777" s="20">
        <v>45776</v>
      </c>
      <c r="W2777" s="21">
        <v>4</v>
      </c>
      <c r="X2777" s="20">
        <v>45786</v>
      </c>
      <c r="Y2777" s="20">
        <v>45782</v>
      </c>
      <c r="Z2777" s="48">
        <v>5</v>
      </c>
      <c r="AA2777">
        <v>2025</v>
      </c>
      <c r="AB2777" s="45">
        <v>79993</v>
      </c>
      <c r="AC2777" s="45">
        <v>79993</v>
      </c>
      <c r="AD2777"/>
      <c r="AE2777"/>
      <c r="AF2777"/>
      <c r="AI2777" s="10"/>
      <c r="AK2777" s="10"/>
    </row>
    <row r="2778" spans="1:37">
      <c r="A2778" t="s">
        <v>45</v>
      </c>
      <c r="B2778" t="s">
        <v>46</v>
      </c>
      <c r="C2778" t="s">
        <v>47</v>
      </c>
      <c r="D2778" t="s">
        <v>3290</v>
      </c>
      <c r="E2778" t="s">
        <v>88</v>
      </c>
      <c r="F2778" t="s">
        <v>79</v>
      </c>
      <c r="G2778" t="s">
        <v>51</v>
      </c>
      <c r="H2778" s="20" t="s">
        <v>52</v>
      </c>
      <c r="I2778" s="21" t="s">
        <v>53</v>
      </c>
      <c r="J2778" s="21" t="s">
        <v>54</v>
      </c>
      <c r="K2778" s="21">
        <v>3</v>
      </c>
      <c r="L2778" t="s">
        <v>55</v>
      </c>
      <c r="M2778" t="s">
        <v>56</v>
      </c>
      <c r="N2778" t="s">
        <v>57</v>
      </c>
      <c r="O2778" s="21" t="s">
        <v>58</v>
      </c>
      <c r="P2778" s="20" t="s">
        <v>64</v>
      </c>
      <c r="Q2778" s="20" t="s">
        <v>221</v>
      </c>
      <c r="R2778" s="21" t="s">
        <v>222</v>
      </c>
      <c r="S2778" s="35">
        <v>1</v>
      </c>
      <c r="T2778" s="22">
        <v>1</v>
      </c>
      <c r="U2778" s="20" t="s">
        <v>62</v>
      </c>
      <c r="V2778" s="20">
        <v>45776</v>
      </c>
      <c r="W2778" s="21">
        <v>4</v>
      </c>
      <c r="X2778" s="20">
        <v>45785</v>
      </c>
      <c r="Y2778" s="20">
        <v>45782</v>
      </c>
      <c r="Z2778" s="48">
        <v>5</v>
      </c>
      <c r="AA2778">
        <v>2025</v>
      </c>
      <c r="AB2778" s="45">
        <v>99994</v>
      </c>
      <c r="AC2778" s="45">
        <v>99994</v>
      </c>
      <c r="AD2778"/>
      <c r="AE2778"/>
      <c r="AF2778"/>
      <c r="AI2778" s="10"/>
      <c r="AK2778" s="10"/>
    </row>
    <row r="2779" spans="1:37">
      <c r="A2779" t="s">
        <v>45</v>
      </c>
      <c r="B2779" t="s">
        <v>46</v>
      </c>
      <c r="C2779" t="s">
        <v>47</v>
      </c>
      <c r="D2779" t="s">
        <v>3291</v>
      </c>
      <c r="E2779" t="s">
        <v>88</v>
      </c>
      <c r="F2779" t="s">
        <v>79</v>
      </c>
      <c r="G2779" t="s">
        <v>51</v>
      </c>
      <c r="H2779" s="20" t="s">
        <v>52</v>
      </c>
      <c r="I2779" s="21" t="s">
        <v>53</v>
      </c>
      <c r="J2779" s="21" t="s">
        <v>54</v>
      </c>
      <c r="K2779" s="21">
        <v>3</v>
      </c>
      <c r="L2779" t="s">
        <v>55</v>
      </c>
      <c r="M2779" t="s">
        <v>77</v>
      </c>
      <c r="N2779" t="s">
        <v>89</v>
      </c>
      <c r="O2779" s="21" t="s">
        <v>58</v>
      </c>
      <c r="P2779" s="20" t="s">
        <v>90</v>
      </c>
      <c r="Q2779" s="20" t="s">
        <v>166</v>
      </c>
      <c r="R2779" s="21" t="s">
        <v>167</v>
      </c>
      <c r="S2779" s="35">
        <v>2</v>
      </c>
      <c r="T2779" s="22">
        <v>2</v>
      </c>
      <c r="U2779" s="20" t="s">
        <v>62</v>
      </c>
      <c r="V2779" s="20">
        <v>45776</v>
      </c>
      <c r="W2779" s="21">
        <v>4</v>
      </c>
      <c r="X2779" s="20">
        <v>45782</v>
      </c>
      <c r="Y2779" s="20">
        <v>45779</v>
      </c>
      <c r="Z2779" s="48">
        <v>5</v>
      </c>
      <c r="AA2779">
        <v>2025</v>
      </c>
      <c r="AB2779" s="45">
        <v>87488</v>
      </c>
      <c r="AC2779" s="45">
        <v>87488</v>
      </c>
      <c r="AD2779"/>
      <c r="AE2779"/>
      <c r="AF2779"/>
      <c r="AI2779" s="10"/>
      <c r="AK2779" s="10"/>
    </row>
    <row r="2780" spans="1:37">
      <c r="A2780" t="s">
        <v>45</v>
      </c>
      <c r="B2780" t="s">
        <v>46</v>
      </c>
      <c r="C2780" t="s">
        <v>47</v>
      </c>
      <c r="D2780" t="s">
        <v>3292</v>
      </c>
      <c r="E2780" t="s">
        <v>88</v>
      </c>
      <c r="F2780" t="s">
        <v>79</v>
      </c>
      <c r="G2780" t="s">
        <v>51</v>
      </c>
      <c r="H2780" s="20" t="s">
        <v>52</v>
      </c>
      <c r="I2780" s="21" t="s">
        <v>53</v>
      </c>
      <c r="J2780" s="21" t="s">
        <v>54</v>
      </c>
      <c r="K2780" s="21">
        <v>3</v>
      </c>
      <c r="L2780" t="s">
        <v>55</v>
      </c>
      <c r="M2780" t="s">
        <v>56</v>
      </c>
      <c r="N2780" t="s">
        <v>57</v>
      </c>
      <c r="O2780" s="21" t="s">
        <v>58</v>
      </c>
      <c r="P2780" s="20" t="s">
        <v>64</v>
      </c>
      <c r="Q2780" s="20" t="s">
        <v>230</v>
      </c>
      <c r="R2780" s="21" t="s">
        <v>231</v>
      </c>
      <c r="S2780" s="35">
        <v>1</v>
      </c>
      <c r="T2780" s="22">
        <v>1</v>
      </c>
      <c r="U2780" s="20" t="s">
        <v>62</v>
      </c>
      <c r="V2780" s="20">
        <v>45776</v>
      </c>
      <c r="W2780" s="21">
        <v>4</v>
      </c>
      <c r="X2780" s="20">
        <v>45785</v>
      </c>
      <c r="Y2780" s="20">
        <v>45782</v>
      </c>
      <c r="Z2780" s="48">
        <v>5</v>
      </c>
      <c r="AA2780">
        <v>2025</v>
      </c>
      <c r="AB2780" s="45">
        <v>46869</v>
      </c>
      <c r="AC2780" s="45">
        <v>46869</v>
      </c>
      <c r="AD2780"/>
      <c r="AE2780"/>
      <c r="AF2780"/>
      <c r="AI2780" s="10"/>
      <c r="AK2780" s="10"/>
    </row>
    <row r="2781" spans="1:37">
      <c r="A2781" t="s">
        <v>45</v>
      </c>
      <c r="B2781" t="s">
        <v>46</v>
      </c>
      <c r="C2781" t="s">
        <v>47</v>
      </c>
      <c r="D2781" t="s">
        <v>3293</v>
      </c>
      <c r="E2781" t="s">
        <v>88</v>
      </c>
      <c r="F2781" t="s">
        <v>79</v>
      </c>
      <c r="G2781" t="s">
        <v>51</v>
      </c>
      <c r="H2781" s="20" t="s">
        <v>52</v>
      </c>
      <c r="I2781" s="21" t="s">
        <v>53</v>
      </c>
      <c r="J2781" s="21" t="s">
        <v>54</v>
      </c>
      <c r="K2781" s="21">
        <v>3</v>
      </c>
      <c r="L2781" t="s">
        <v>55</v>
      </c>
      <c r="M2781" t="s">
        <v>77</v>
      </c>
      <c r="N2781" t="s">
        <v>89</v>
      </c>
      <c r="O2781" s="21" t="s">
        <v>58</v>
      </c>
      <c r="P2781" s="20" t="s">
        <v>126</v>
      </c>
      <c r="Q2781" s="20" t="s">
        <v>2117</v>
      </c>
      <c r="R2781" s="21" t="s">
        <v>2118</v>
      </c>
      <c r="S2781" s="35">
        <v>1</v>
      </c>
      <c r="T2781" s="22">
        <v>1</v>
      </c>
      <c r="U2781" s="20" t="s">
        <v>62</v>
      </c>
      <c r="V2781" s="20">
        <v>45776</v>
      </c>
      <c r="W2781" s="21">
        <v>4</v>
      </c>
      <c r="X2781" s="20">
        <v>45785</v>
      </c>
      <c r="Y2781" s="20">
        <v>45782</v>
      </c>
      <c r="Z2781" s="48">
        <v>5</v>
      </c>
      <c r="AA2781">
        <v>2025</v>
      </c>
      <c r="AB2781" s="45">
        <v>28117</v>
      </c>
      <c r="AC2781" s="45">
        <v>28117</v>
      </c>
      <c r="AD2781"/>
      <c r="AE2781"/>
      <c r="AF2781"/>
      <c r="AI2781" s="10"/>
      <c r="AK2781" s="10"/>
    </row>
    <row r="2782" spans="1:37">
      <c r="A2782" t="s">
        <v>45</v>
      </c>
      <c r="B2782" t="s">
        <v>46</v>
      </c>
      <c r="C2782" t="s">
        <v>47</v>
      </c>
      <c r="D2782" t="s">
        <v>3294</v>
      </c>
      <c r="E2782" t="s">
        <v>88</v>
      </c>
      <c r="F2782" t="s">
        <v>79</v>
      </c>
      <c r="G2782" t="s">
        <v>51</v>
      </c>
      <c r="H2782" s="20" t="s">
        <v>58</v>
      </c>
      <c r="I2782" s="21" t="s">
        <v>53</v>
      </c>
      <c r="J2782" s="21" t="s">
        <v>54</v>
      </c>
      <c r="K2782" s="21">
        <v>3</v>
      </c>
      <c r="L2782" t="s">
        <v>55</v>
      </c>
      <c r="M2782" t="s">
        <v>56</v>
      </c>
      <c r="N2782" t="s">
        <v>57</v>
      </c>
      <c r="O2782" s="21" t="s">
        <v>58</v>
      </c>
      <c r="P2782" s="20" t="s">
        <v>64</v>
      </c>
      <c r="Q2782" s="20" t="s">
        <v>518</v>
      </c>
      <c r="R2782" s="21" t="s">
        <v>519</v>
      </c>
      <c r="S2782" s="35">
        <v>1</v>
      </c>
      <c r="T2782" s="22">
        <v>0</v>
      </c>
      <c r="U2782" s="20" t="s">
        <v>62</v>
      </c>
      <c r="V2782" s="20">
        <v>45776</v>
      </c>
      <c r="W2782" s="21">
        <v>4</v>
      </c>
      <c r="X2782" s="20">
        <v>45790</v>
      </c>
      <c r="Z2782" s="48">
        <v>5</v>
      </c>
      <c r="AA2782">
        <v>2025</v>
      </c>
      <c r="AB2782" s="45">
        <v>133327</v>
      </c>
      <c r="AC2782" s="45">
        <v>0</v>
      </c>
      <c r="AD2782"/>
      <c r="AE2782"/>
      <c r="AF2782"/>
      <c r="AI2782" s="10"/>
      <c r="AK2782" s="10"/>
    </row>
    <row r="2783" spans="1:37">
      <c r="A2783" t="s">
        <v>45</v>
      </c>
      <c r="B2783" t="s">
        <v>46</v>
      </c>
      <c r="C2783" t="s">
        <v>47</v>
      </c>
      <c r="D2783" t="s">
        <v>3295</v>
      </c>
      <c r="E2783" t="s">
        <v>88</v>
      </c>
      <c r="F2783" t="s">
        <v>79</v>
      </c>
      <c r="G2783" t="s">
        <v>51</v>
      </c>
      <c r="H2783" s="20" t="s">
        <v>52</v>
      </c>
      <c r="I2783" s="21" t="s">
        <v>53</v>
      </c>
      <c r="J2783" s="21" t="s">
        <v>54</v>
      </c>
      <c r="K2783" s="21">
        <v>3</v>
      </c>
      <c r="L2783" t="s">
        <v>55</v>
      </c>
      <c r="M2783" t="s">
        <v>56</v>
      </c>
      <c r="N2783" t="s">
        <v>57</v>
      </c>
      <c r="O2783" s="21" t="s">
        <v>58</v>
      </c>
      <c r="P2783" s="20" t="s">
        <v>64</v>
      </c>
      <c r="Q2783" s="20" t="s">
        <v>518</v>
      </c>
      <c r="R2783" s="21" t="s">
        <v>519</v>
      </c>
      <c r="S2783" s="35">
        <v>1</v>
      </c>
      <c r="T2783" s="22">
        <v>1</v>
      </c>
      <c r="U2783" s="20" t="s">
        <v>62</v>
      </c>
      <c r="V2783" s="20">
        <v>45776</v>
      </c>
      <c r="W2783" s="21">
        <v>4</v>
      </c>
      <c r="X2783" s="20">
        <v>45790</v>
      </c>
      <c r="Y2783" s="20">
        <v>45786</v>
      </c>
      <c r="Z2783" s="48">
        <v>5</v>
      </c>
      <c r="AA2783">
        <v>2025</v>
      </c>
      <c r="AB2783" s="45">
        <v>133327</v>
      </c>
      <c r="AC2783" s="45">
        <v>133327</v>
      </c>
      <c r="AD2783"/>
      <c r="AE2783"/>
      <c r="AF2783"/>
      <c r="AI2783" s="10"/>
      <c r="AK2783" s="10"/>
    </row>
    <row r="2784" spans="1:37">
      <c r="A2784" t="s">
        <v>45</v>
      </c>
      <c r="B2784" t="s">
        <v>46</v>
      </c>
      <c r="C2784" t="s">
        <v>47</v>
      </c>
      <c r="D2784" t="s">
        <v>3296</v>
      </c>
      <c r="E2784" t="s">
        <v>88</v>
      </c>
      <c r="F2784" t="s">
        <v>79</v>
      </c>
      <c r="G2784" t="s">
        <v>51</v>
      </c>
      <c r="H2784" s="20" t="s">
        <v>52</v>
      </c>
      <c r="I2784" s="21" t="s">
        <v>53</v>
      </c>
      <c r="J2784" s="21" t="s">
        <v>54</v>
      </c>
      <c r="K2784" s="21">
        <v>3</v>
      </c>
      <c r="L2784" t="s">
        <v>55</v>
      </c>
      <c r="M2784" t="s">
        <v>77</v>
      </c>
      <c r="N2784" t="s">
        <v>89</v>
      </c>
      <c r="O2784" s="21" t="s">
        <v>58</v>
      </c>
      <c r="P2784" s="20" t="s">
        <v>126</v>
      </c>
      <c r="Q2784" s="20" t="s">
        <v>1995</v>
      </c>
      <c r="R2784" s="21" t="s">
        <v>1996</v>
      </c>
      <c r="S2784" s="35">
        <v>1</v>
      </c>
      <c r="T2784" s="22">
        <v>1</v>
      </c>
      <c r="U2784" s="20" t="s">
        <v>62</v>
      </c>
      <c r="V2784" s="20">
        <v>45777</v>
      </c>
      <c r="W2784" s="21">
        <v>4</v>
      </c>
      <c r="X2784" s="20">
        <v>45786</v>
      </c>
      <c r="Y2784" s="20">
        <v>45782</v>
      </c>
      <c r="Z2784" s="48">
        <v>5</v>
      </c>
      <c r="AA2784">
        <v>2025</v>
      </c>
      <c r="AB2784" s="45">
        <v>62493</v>
      </c>
      <c r="AC2784" s="45">
        <v>62493</v>
      </c>
      <c r="AD2784"/>
      <c r="AE2784"/>
      <c r="AF2784"/>
      <c r="AI2784" s="10"/>
      <c r="AK2784" s="10"/>
    </row>
    <row r="2785" spans="1:37">
      <c r="A2785" t="s">
        <v>45</v>
      </c>
      <c r="B2785" t="s">
        <v>46</v>
      </c>
      <c r="C2785" t="s">
        <v>47</v>
      </c>
      <c r="D2785" t="s">
        <v>3297</v>
      </c>
      <c r="E2785" t="s">
        <v>88</v>
      </c>
      <c r="F2785" t="s">
        <v>79</v>
      </c>
      <c r="G2785" t="s">
        <v>51</v>
      </c>
      <c r="H2785" s="20" t="s">
        <v>52</v>
      </c>
      <c r="I2785" s="21" t="s">
        <v>53</v>
      </c>
      <c r="J2785" s="21" t="s">
        <v>54</v>
      </c>
      <c r="K2785" s="21">
        <v>3</v>
      </c>
      <c r="L2785" t="s">
        <v>55</v>
      </c>
      <c r="M2785" t="s">
        <v>77</v>
      </c>
      <c r="N2785" t="s">
        <v>89</v>
      </c>
      <c r="O2785" s="21" t="s">
        <v>58</v>
      </c>
      <c r="P2785" s="20" t="s">
        <v>137</v>
      </c>
      <c r="Q2785" s="20" t="s">
        <v>138</v>
      </c>
      <c r="R2785" s="21" t="s">
        <v>139</v>
      </c>
      <c r="S2785" s="35">
        <v>1</v>
      </c>
      <c r="T2785" s="22">
        <v>1</v>
      </c>
      <c r="U2785" s="20" t="s">
        <v>62</v>
      </c>
      <c r="V2785" s="20">
        <v>45777</v>
      </c>
      <c r="W2785" s="21">
        <v>4</v>
      </c>
      <c r="X2785" s="20">
        <v>45785</v>
      </c>
      <c r="Y2785" s="20">
        <v>45782</v>
      </c>
      <c r="Z2785" s="48">
        <v>5</v>
      </c>
      <c r="AA2785">
        <v>2025</v>
      </c>
      <c r="AB2785" s="45">
        <v>137492</v>
      </c>
      <c r="AC2785" s="45">
        <v>137492</v>
      </c>
      <c r="AD2785"/>
      <c r="AE2785"/>
      <c r="AF2785"/>
      <c r="AI2785" s="10"/>
      <c r="AK2785" s="10"/>
    </row>
    <row r="2786" spans="1:37">
      <c r="A2786" t="s">
        <v>45</v>
      </c>
      <c r="B2786" t="s">
        <v>46</v>
      </c>
      <c r="C2786" t="s">
        <v>47</v>
      </c>
      <c r="D2786" t="s">
        <v>3298</v>
      </c>
      <c r="E2786" t="s">
        <v>88</v>
      </c>
      <c r="F2786" t="s">
        <v>79</v>
      </c>
      <c r="G2786" t="s">
        <v>51</v>
      </c>
      <c r="H2786" s="20" t="s">
        <v>52</v>
      </c>
      <c r="I2786" t="s">
        <v>53</v>
      </c>
      <c r="J2786" t="s">
        <v>54</v>
      </c>
      <c r="K2786">
        <v>3</v>
      </c>
      <c r="L2786" t="s">
        <v>55</v>
      </c>
      <c r="M2786" t="s">
        <v>77</v>
      </c>
      <c r="N2786" t="s">
        <v>89</v>
      </c>
      <c r="O2786" s="21" t="s">
        <v>58</v>
      </c>
      <c r="P2786" s="21" t="s">
        <v>119</v>
      </c>
      <c r="Q2786" s="20" t="s">
        <v>728</v>
      </c>
      <c r="R2786" s="21" t="s">
        <v>729</v>
      </c>
      <c r="S2786" s="35">
        <v>1</v>
      </c>
      <c r="T2786" s="22">
        <v>1</v>
      </c>
      <c r="U2786" s="20" t="s">
        <v>62</v>
      </c>
      <c r="V2786" s="20">
        <v>45776</v>
      </c>
      <c r="W2786" s="21">
        <v>4</v>
      </c>
      <c r="X2786" s="20">
        <v>45786</v>
      </c>
      <c r="Y2786" s="20">
        <v>45784</v>
      </c>
      <c r="Z2786" s="48">
        <v>5</v>
      </c>
      <c r="AA2786">
        <v>2025</v>
      </c>
      <c r="AB2786" s="45">
        <v>73327</v>
      </c>
      <c r="AC2786" s="45">
        <v>73327</v>
      </c>
      <c r="AI2786" s="10"/>
      <c r="AK2786" s="10"/>
    </row>
    <row r="2787" spans="1:37">
      <c r="A2787" t="s">
        <v>45</v>
      </c>
      <c r="B2787" t="s">
        <v>46</v>
      </c>
      <c r="C2787" t="s">
        <v>47</v>
      </c>
      <c r="D2787" t="s">
        <v>3299</v>
      </c>
      <c r="E2787" t="s">
        <v>88</v>
      </c>
      <c r="F2787" t="s">
        <v>79</v>
      </c>
      <c r="G2787" t="s">
        <v>51</v>
      </c>
      <c r="H2787" s="20" t="s">
        <v>52</v>
      </c>
      <c r="I2787" t="s">
        <v>53</v>
      </c>
      <c r="J2787" t="s">
        <v>54</v>
      </c>
      <c r="K2787">
        <v>3</v>
      </c>
      <c r="L2787" t="s">
        <v>55</v>
      </c>
      <c r="M2787" t="s">
        <v>77</v>
      </c>
      <c r="N2787" t="s">
        <v>89</v>
      </c>
      <c r="O2787" s="21" t="s">
        <v>58</v>
      </c>
      <c r="P2787" s="21" t="s">
        <v>253</v>
      </c>
      <c r="Q2787" s="20" t="s">
        <v>1277</v>
      </c>
      <c r="R2787" s="21" t="s">
        <v>1278</v>
      </c>
      <c r="S2787" s="35">
        <v>1</v>
      </c>
      <c r="T2787" s="22">
        <v>1</v>
      </c>
      <c r="U2787" s="20" t="s">
        <v>62</v>
      </c>
      <c r="V2787" s="20">
        <v>45776</v>
      </c>
      <c r="W2787" s="21">
        <v>4</v>
      </c>
      <c r="X2787" s="20">
        <v>45785</v>
      </c>
      <c r="Y2787" s="20">
        <v>45782</v>
      </c>
      <c r="Z2787" s="48">
        <v>5</v>
      </c>
      <c r="AA2787">
        <v>2025</v>
      </c>
      <c r="AB2787" s="45">
        <v>49994</v>
      </c>
      <c r="AC2787" s="45">
        <v>49994</v>
      </c>
      <c r="AI2787" s="10"/>
      <c r="AK2787" s="10"/>
    </row>
    <row r="2788" spans="1:37">
      <c r="A2788" t="s">
        <v>45</v>
      </c>
      <c r="B2788" t="s">
        <v>46</v>
      </c>
      <c r="C2788" t="s">
        <v>47</v>
      </c>
      <c r="D2788" t="s">
        <v>3300</v>
      </c>
      <c r="E2788" t="s">
        <v>88</v>
      </c>
      <c r="F2788" t="s">
        <v>79</v>
      </c>
      <c r="G2788" t="s">
        <v>51</v>
      </c>
      <c r="H2788" s="20" t="s">
        <v>52</v>
      </c>
      <c r="I2788" t="s">
        <v>53</v>
      </c>
      <c r="J2788" t="s">
        <v>54</v>
      </c>
      <c r="K2788">
        <v>3</v>
      </c>
      <c r="L2788" t="s">
        <v>55</v>
      </c>
      <c r="M2788" t="s">
        <v>56</v>
      </c>
      <c r="N2788" t="s">
        <v>57</v>
      </c>
      <c r="O2788" s="21" t="s">
        <v>58</v>
      </c>
      <c r="P2788" s="21" t="s">
        <v>64</v>
      </c>
      <c r="Q2788" s="20" t="s">
        <v>720</v>
      </c>
      <c r="R2788" s="21" t="s">
        <v>721</v>
      </c>
      <c r="S2788" s="35">
        <v>1</v>
      </c>
      <c r="T2788" s="22">
        <v>1</v>
      </c>
      <c r="U2788" s="20" t="s">
        <v>62</v>
      </c>
      <c r="V2788" s="20">
        <v>45775</v>
      </c>
      <c r="W2788" s="21">
        <v>4</v>
      </c>
      <c r="X2788" s="20">
        <v>45782</v>
      </c>
      <c r="Y2788" s="20">
        <v>45779</v>
      </c>
      <c r="Z2788" s="48">
        <v>5</v>
      </c>
      <c r="AA2788">
        <v>2025</v>
      </c>
      <c r="AB2788" s="45">
        <v>56244</v>
      </c>
      <c r="AC2788" s="45">
        <v>56244</v>
      </c>
      <c r="AI2788" s="10"/>
      <c r="AK2788" s="10"/>
    </row>
    <row r="2789" spans="1:37">
      <c r="A2789" t="s">
        <v>45</v>
      </c>
      <c r="B2789" t="s">
        <v>46</v>
      </c>
      <c r="C2789" t="s">
        <v>47</v>
      </c>
      <c r="D2789" t="s">
        <v>3301</v>
      </c>
      <c r="E2789" t="s">
        <v>88</v>
      </c>
      <c r="F2789" t="s">
        <v>79</v>
      </c>
      <c r="G2789" t="s">
        <v>51</v>
      </c>
      <c r="H2789" s="20" t="s">
        <v>52</v>
      </c>
      <c r="I2789" t="s">
        <v>53</v>
      </c>
      <c r="J2789" t="s">
        <v>54</v>
      </c>
      <c r="K2789">
        <v>3</v>
      </c>
      <c r="L2789" t="s">
        <v>55</v>
      </c>
      <c r="M2789" t="s">
        <v>77</v>
      </c>
      <c r="N2789" t="s">
        <v>89</v>
      </c>
      <c r="O2789" s="21" t="s">
        <v>58</v>
      </c>
      <c r="P2789" s="21" t="s">
        <v>119</v>
      </c>
      <c r="Q2789" s="20" t="s">
        <v>264</v>
      </c>
      <c r="R2789" s="21" t="s">
        <v>265</v>
      </c>
      <c r="S2789" s="35">
        <v>1</v>
      </c>
      <c r="T2789" s="22">
        <v>1</v>
      </c>
      <c r="U2789" s="20" t="s">
        <v>62</v>
      </c>
      <c r="V2789" s="20">
        <v>45775</v>
      </c>
      <c r="W2789" s="21">
        <v>4</v>
      </c>
      <c r="X2789" s="20">
        <v>45782</v>
      </c>
      <c r="Y2789" s="20">
        <v>45779</v>
      </c>
      <c r="Z2789" s="48">
        <v>5</v>
      </c>
      <c r="AA2789">
        <v>2025</v>
      </c>
      <c r="AB2789" s="45">
        <v>69992</v>
      </c>
      <c r="AC2789" s="45">
        <v>69992</v>
      </c>
      <c r="AI2789" s="10"/>
      <c r="AK2789" s="10"/>
    </row>
    <row r="2790" spans="1:37">
      <c r="A2790" t="s">
        <v>45</v>
      </c>
      <c r="B2790" t="s">
        <v>46</v>
      </c>
      <c r="C2790" t="s">
        <v>47</v>
      </c>
      <c r="D2790" t="s">
        <v>3302</v>
      </c>
      <c r="E2790" t="s">
        <v>88</v>
      </c>
      <c r="F2790" t="s">
        <v>79</v>
      </c>
      <c r="G2790" t="s">
        <v>51</v>
      </c>
      <c r="H2790" s="20" t="s">
        <v>52</v>
      </c>
      <c r="I2790" t="s">
        <v>53</v>
      </c>
      <c r="J2790" t="s">
        <v>54</v>
      </c>
      <c r="K2790">
        <v>3</v>
      </c>
      <c r="L2790" t="s">
        <v>55</v>
      </c>
      <c r="M2790" t="s">
        <v>77</v>
      </c>
      <c r="N2790" t="s">
        <v>89</v>
      </c>
      <c r="O2790" s="21" t="s">
        <v>58</v>
      </c>
      <c r="P2790" s="21" t="s">
        <v>150</v>
      </c>
      <c r="Q2790" s="20" t="s">
        <v>244</v>
      </c>
      <c r="R2790" s="21" t="s">
        <v>245</v>
      </c>
      <c r="S2790" s="35">
        <v>1</v>
      </c>
      <c r="T2790" s="22">
        <v>1</v>
      </c>
      <c r="U2790" s="20" t="s">
        <v>62</v>
      </c>
      <c r="V2790" s="20">
        <v>45775</v>
      </c>
      <c r="W2790" s="21">
        <v>4</v>
      </c>
      <c r="X2790" s="20">
        <v>45784</v>
      </c>
      <c r="Y2790" s="20">
        <v>45779</v>
      </c>
      <c r="Z2790" s="48">
        <v>5</v>
      </c>
      <c r="AA2790">
        <v>2025</v>
      </c>
      <c r="AB2790" s="45">
        <v>106665</v>
      </c>
      <c r="AC2790" s="45">
        <v>106665</v>
      </c>
      <c r="AI2790" s="10"/>
      <c r="AK2790" s="10"/>
    </row>
    <row r="2791" spans="1:37">
      <c r="A2791" t="s">
        <v>45</v>
      </c>
      <c r="B2791" t="s">
        <v>46</v>
      </c>
      <c r="C2791" t="s">
        <v>47</v>
      </c>
      <c r="D2791" t="s">
        <v>3303</v>
      </c>
      <c r="E2791" t="s">
        <v>88</v>
      </c>
      <c r="F2791" t="s">
        <v>79</v>
      </c>
      <c r="G2791" t="s">
        <v>51</v>
      </c>
      <c r="H2791" s="20" t="s">
        <v>52</v>
      </c>
      <c r="I2791" t="s">
        <v>53</v>
      </c>
      <c r="J2791" t="s">
        <v>54</v>
      </c>
      <c r="K2791">
        <v>3</v>
      </c>
      <c r="L2791" t="s">
        <v>55</v>
      </c>
      <c r="M2791" t="s">
        <v>77</v>
      </c>
      <c r="N2791" t="s">
        <v>89</v>
      </c>
      <c r="O2791" s="21" t="s">
        <v>58</v>
      </c>
      <c r="P2791" s="21" t="s">
        <v>119</v>
      </c>
      <c r="Q2791" s="20" t="s">
        <v>1961</v>
      </c>
      <c r="R2791" s="21" t="s">
        <v>1962</v>
      </c>
      <c r="S2791" s="35">
        <v>1</v>
      </c>
      <c r="T2791" s="22">
        <v>1</v>
      </c>
      <c r="U2791" s="20" t="s">
        <v>62</v>
      </c>
      <c r="V2791" s="20">
        <v>45776</v>
      </c>
      <c r="W2791" s="21">
        <v>4</v>
      </c>
      <c r="X2791" s="20">
        <v>45785</v>
      </c>
      <c r="Y2791" s="20">
        <v>45779</v>
      </c>
      <c r="Z2791" s="48">
        <v>5</v>
      </c>
      <c r="AA2791">
        <v>2025</v>
      </c>
      <c r="AB2791" s="45">
        <v>99995</v>
      </c>
      <c r="AC2791" s="45">
        <v>99995</v>
      </c>
      <c r="AI2791" s="10"/>
      <c r="AK2791" s="10"/>
    </row>
    <row r="2792" spans="1:37">
      <c r="A2792" t="s">
        <v>45</v>
      </c>
      <c r="B2792" t="s">
        <v>46</v>
      </c>
      <c r="C2792" t="s">
        <v>47</v>
      </c>
      <c r="D2792" t="s">
        <v>3304</v>
      </c>
      <c r="E2792" t="s">
        <v>88</v>
      </c>
      <c r="F2792" t="s">
        <v>79</v>
      </c>
      <c r="G2792" t="s">
        <v>51</v>
      </c>
      <c r="H2792" s="20" t="s">
        <v>52</v>
      </c>
      <c r="I2792" t="s">
        <v>53</v>
      </c>
      <c r="J2792" t="s">
        <v>54</v>
      </c>
      <c r="K2792">
        <v>3</v>
      </c>
      <c r="L2792" t="s">
        <v>55</v>
      </c>
      <c r="M2792" t="s">
        <v>77</v>
      </c>
      <c r="N2792" t="s">
        <v>89</v>
      </c>
      <c r="O2792" s="21" t="s">
        <v>58</v>
      </c>
      <c r="P2792" s="21" t="s">
        <v>90</v>
      </c>
      <c r="Q2792" s="20" t="s">
        <v>1685</v>
      </c>
      <c r="R2792" s="21" t="s">
        <v>1686</v>
      </c>
      <c r="S2792" s="35">
        <v>1</v>
      </c>
      <c r="T2792" s="22">
        <v>1</v>
      </c>
      <c r="U2792" s="20" t="s">
        <v>62</v>
      </c>
      <c r="V2792" s="20">
        <v>45775</v>
      </c>
      <c r="W2792" s="21">
        <v>4</v>
      </c>
      <c r="X2792" s="20">
        <v>45784</v>
      </c>
      <c r="Y2792" s="20">
        <v>45779</v>
      </c>
      <c r="Z2792" s="48">
        <v>5</v>
      </c>
      <c r="AA2792">
        <v>2025</v>
      </c>
      <c r="AB2792" s="45">
        <v>62493</v>
      </c>
      <c r="AC2792" s="45">
        <v>62493</v>
      </c>
      <c r="AI2792" s="10"/>
      <c r="AK2792" s="10"/>
    </row>
    <row r="2793" spans="1:37">
      <c r="A2793" t="s">
        <v>45</v>
      </c>
      <c r="B2793" t="s">
        <v>46</v>
      </c>
      <c r="C2793" t="s">
        <v>47</v>
      </c>
      <c r="D2793" t="s">
        <v>3305</v>
      </c>
      <c r="E2793" t="s">
        <v>88</v>
      </c>
      <c r="F2793" t="s">
        <v>79</v>
      </c>
      <c r="G2793" t="s">
        <v>51</v>
      </c>
      <c r="H2793" s="20" t="s">
        <v>52</v>
      </c>
      <c r="I2793" t="s">
        <v>53</v>
      </c>
      <c r="J2793" t="s">
        <v>54</v>
      </c>
      <c r="K2793">
        <v>3</v>
      </c>
      <c r="L2793" t="s">
        <v>55</v>
      </c>
      <c r="M2793" t="s">
        <v>77</v>
      </c>
      <c r="N2793" t="s">
        <v>89</v>
      </c>
      <c r="O2793" s="21" t="s">
        <v>58</v>
      </c>
      <c r="P2793" s="21" t="s">
        <v>119</v>
      </c>
      <c r="Q2793" s="20" t="s">
        <v>603</v>
      </c>
      <c r="R2793" s="21" t="s">
        <v>604</v>
      </c>
      <c r="S2793" s="35">
        <v>1</v>
      </c>
      <c r="T2793" s="22">
        <v>1</v>
      </c>
      <c r="U2793" s="20" t="s">
        <v>62</v>
      </c>
      <c r="V2793" s="20">
        <v>45776</v>
      </c>
      <c r="W2793" s="21">
        <v>4</v>
      </c>
      <c r="X2793" s="20">
        <v>45786</v>
      </c>
      <c r="Y2793" s="20">
        <v>45784</v>
      </c>
      <c r="Z2793" s="48">
        <v>5</v>
      </c>
      <c r="AA2793">
        <v>2025</v>
      </c>
      <c r="AB2793" s="45">
        <v>66661</v>
      </c>
      <c r="AC2793" s="45">
        <v>66661</v>
      </c>
      <c r="AI2793" s="10"/>
      <c r="AK2793" s="10"/>
    </row>
    <row r="2794" spans="1:37">
      <c r="A2794" t="s">
        <v>45</v>
      </c>
      <c r="B2794" t="s">
        <v>46</v>
      </c>
      <c r="C2794" t="s">
        <v>47</v>
      </c>
      <c r="D2794" t="s">
        <v>3306</v>
      </c>
      <c r="E2794" t="s">
        <v>88</v>
      </c>
      <c r="F2794" t="s">
        <v>79</v>
      </c>
      <c r="G2794" t="s">
        <v>51</v>
      </c>
      <c r="H2794" s="20" t="s">
        <v>52</v>
      </c>
      <c r="I2794" t="s">
        <v>53</v>
      </c>
      <c r="J2794" t="s">
        <v>54</v>
      </c>
      <c r="K2794">
        <v>3</v>
      </c>
      <c r="L2794" t="s">
        <v>55</v>
      </c>
      <c r="M2794" t="s">
        <v>56</v>
      </c>
      <c r="N2794" t="s">
        <v>57</v>
      </c>
      <c r="O2794" s="21" t="s">
        <v>58</v>
      </c>
      <c r="P2794" s="21" t="s">
        <v>522</v>
      </c>
      <c r="Q2794" s="20" t="s">
        <v>2013</v>
      </c>
      <c r="R2794" s="21" t="s">
        <v>2014</v>
      </c>
      <c r="S2794" s="35">
        <v>1</v>
      </c>
      <c r="T2794" s="22">
        <v>1</v>
      </c>
      <c r="U2794" s="20" t="s">
        <v>62</v>
      </c>
      <c r="V2794" s="20">
        <v>45776</v>
      </c>
      <c r="W2794" s="21">
        <v>4</v>
      </c>
      <c r="X2794" s="20">
        <v>45782</v>
      </c>
      <c r="Y2794" s="20">
        <v>45779</v>
      </c>
      <c r="Z2794" s="48">
        <v>5</v>
      </c>
      <c r="AA2794">
        <v>2025</v>
      </c>
      <c r="AB2794" s="45">
        <v>31244</v>
      </c>
      <c r="AC2794" s="45">
        <v>31244</v>
      </c>
      <c r="AI2794" s="10"/>
      <c r="AK2794" s="10"/>
    </row>
    <row r="2795" spans="1:37">
      <c r="A2795" t="s">
        <v>45</v>
      </c>
      <c r="B2795" t="s">
        <v>46</v>
      </c>
      <c r="C2795" t="s">
        <v>47</v>
      </c>
      <c r="D2795" t="s">
        <v>3307</v>
      </c>
      <c r="E2795" t="s">
        <v>88</v>
      </c>
      <c r="F2795" t="s">
        <v>79</v>
      </c>
      <c r="G2795" t="s">
        <v>51</v>
      </c>
      <c r="H2795" s="20" t="s">
        <v>52</v>
      </c>
      <c r="I2795" t="s">
        <v>53</v>
      </c>
      <c r="J2795" t="s">
        <v>54</v>
      </c>
      <c r="K2795">
        <v>3</v>
      </c>
      <c r="L2795" t="s">
        <v>55</v>
      </c>
      <c r="M2795" t="s">
        <v>77</v>
      </c>
      <c r="N2795" t="s">
        <v>89</v>
      </c>
      <c r="O2795" s="21" t="s">
        <v>58</v>
      </c>
      <c r="P2795" s="21" t="s">
        <v>150</v>
      </c>
      <c r="Q2795" s="20" t="s">
        <v>244</v>
      </c>
      <c r="R2795" s="21" t="s">
        <v>245</v>
      </c>
      <c r="S2795" s="35">
        <v>1</v>
      </c>
      <c r="T2795" s="22">
        <v>1</v>
      </c>
      <c r="U2795" s="20" t="s">
        <v>62</v>
      </c>
      <c r="V2795" s="20">
        <v>45777</v>
      </c>
      <c r="W2795" s="21">
        <v>4</v>
      </c>
      <c r="X2795" s="20">
        <v>45786</v>
      </c>
      <c r="Y2795" s="20">
        <v>45784</v>
      </c>
      <c r="Z2795" s="48">
        <v>5</v>
      </c>
      <c r="AA2795">
        <v>2025</v>
      </c>
      <c r="AB2795" s="45">
        <v>106665</v>
      </c>
      <c r="AC2795" s="45">
        <v>106665</v>
      </c>
      <c r="AI2795" s="10"/>
      <c r="AK2795" s="10"/>
    </row>
    <row r="2796" spans="1:37">
      <c r="A2796" t="s">
        <v>45</v>
      </c>
      <c r="B2796" t="s">
        <v>46</v>
      </c>
      <c r="C2796" t="s">
        <v>47</v>
      </c>
      <c r="D2796" t="s">
        <v>3308</v>
      </c>
      <c r="E2796" t="s">
        <v>88</v>
      </c>
      <c r="F2796" t="s">
        <v>79</v>
      </c>
      <c r="G2796" t="s">
        <v>51</v>
      </c>
      <c r="H2796" s="20" t="s">
        <v>52</v>
      </c>
      <c r="I2796" t="s">
        <v>53</v>
      </c>
      <c r="J2796" t="s">
        <v>54</v>
      </c>
      <c r="K2796">
        <v>3</v>
      </c>
      <c r="L2796" t="s">
        <v>55</v>
      </c>
      <c r="M2796" t="s">
        <v>77</v>
      </c>
      <c r="N2796" t="s">
        <v>89</v>
      </c>
      <c r="O2796" s="21" t="s">
        <v>58</v>
      </c>
      <c r="P2796" s="21" t="s">
        <v>90</v>
      </c>
      <c r="Q2796" s="20" t="s">
        <v>163</v>
      </c>
      <c r="R2796" s="21" t="s">
        <v>164</v>
      </c>
      <c r="S2796" s="35">
        <v>1</v>
      </c>
      <c r="T2796" s="22">
        <v>1</v>
      </c>
      <c r="U2796" s="20" t="s">
        <v>62</v>
      </c>
      <c r="V2796" s="20">
        <v>45777</v>
      </c>
      <c r="W2796" s="21">
        <v>4</v>
      </c>
      <c r="X2796" s="20">
        <v>45786</v>
      </c>
      <c r="Y2796" s="20">
        <v>45782</v>
      </c>
      <c r="Z2796" s="48">
        <v>5</v>
      </c>
      <c r="AA2796">
        <v>2025</v>
      </c>
      <c r="AB2796" s="45">
        <v>40620</v>
      </c>
      <c r="AC2796" s="45">
        <v>40620</v>
      </c>
      <c r="AI2796" s="10"/>
      <c r="AK2796" s="10"/>
    </row>
    <row r="2797" spans="1:37">
      <c r="A2797" t="s">
        <v>45</v>
      </c>
      <c r="B2797" t="s">
        <v>46</v>
      </c>
      <c r="C2797" t="s">
        <v>47</v>
      </c>
      <c r="D2797" t="s">
        <v>3309</v>
      </c>
      <c r="E2797" t="s">
        <v>88</v>
      </c>
      <c r="F2797" t="s">
        <v>79</v>
      </c>
      <c r="G2797" t="s">
        <v>51</v>
      </c>
      <c r="H2797" s="20" t="s">
        <v>52</v>
      </c>
      <c r="I2797" t="s">
        <v>53</v>
      </c>
      <c r="J2797" t="s">
        <v>54</v>
      </c>
      <c r="K2797">
        <v>3</v>
      </c>
      <c r="L2797" t="s">
        <v>55</v>
      </c>
      <c r="M2797" t="s">
        <v>77</v>
      </c>
      <c r="N2797" t="s">
        <v>89</v>
      </c>
      <c r="O2797" s="21" t="s">
        <v>58</v>
      </c>
      <c r="P2797" s="21" t="s">
        <v>276</v>
      </c>
      <c r="Q2797" s="20" t="s">
        <v>704</v>
      </c>
      <c r="R2797" s="21" t="s">
        <v>705</v>
      </c>
      <c r="S2797" s="35">
        <v>1</v>
      </c>
      <c r="T2797" s="22">
        <v>1</v>
      </c>
      <c r="U2797" s="20" t="s">
        <v>62</v>
      </c>
      <c r="V2797" s="20">
        <v>45777</v>
      </c>
      <c r="W2797" s="21">
        <v>4</v>
      </c>
      <c r="X2797" s="20">
        <v>45786</v>
      </c>
      <c r="Y2797" s="20">
        <v>45782</v>
      </c>
      <c r="Z2797" s="48">
        <v>5</v>
      </c>
      <c r="AA2797">
        <v>2025</v>
      </c>
      <c r="AB2797" s="45">
        <v>34372</v>
      </c>
      <c r="AC2797" s="45">
        <v>34372</v>
      </c>
      <c r="AI2797" s="10"/>
      <c r="AK2797" s="10"/>
    </row>
    <row r="2798" spans="1:37">
      <c r="A2798" t="s">
        <v>45</v>
      </c>
      <c r="B2798" t="s">
        <v>46</v>
      </c>
      <c r="C2798" t="s">
        <v>47</v>
      </c>
      <c r="D2798" t="s">
        <v>3310</v>
      </c>
      <c r="E2798" t="s">
        <v>88</v>
      </c>
      <c r="F2798" t="s">
        <v>79</v>
      </c>
      <c r="G2798" t="s">
        <v>51</v>
      </c>
      <c r="H2798" s="20" t="s">
        <v>52</v>
      </c>
      <c r="I2798" t="s">
        <v>53</v>
      </c>
      <c r="J2798" t="s">
        <v>54</v>
      </c>
      <c r="K2798">
        <v>3</v>
      </c>
      <c r="L2798" t="s">
        <v>55</v>
      </c>
      <c r="M2798" t="s">
        <v>77</v>
      </c>
      <c r="N2798" t="s">
        <v>89</v>
      </c>
      <c r="O2798" s="21" t="s">
        <v>58</v>
      </c>
      <c r="P2798" s="21" t="s">
        <v>119</v>
      </c>
      <c r="Q2798" s="20" t="s">
        <v>728</v>
      </c>
      <c r="R2798" s="21" t="s">
        <v>729</v>
      </c>
      <c r="S2798" s="35">
        <v>1</v>
      </c>
      <c r="T2798" s="22">
        <v>1</v>
      </c>
      <c r="U2798" s="20" t="s">
        <v>62</v>
      </c>
      <c r="V2798" s="20">
        <v>45777</v>
      </c>
      <c r="W2798" s="21">
        <v>4</v>
      </c>
      <c r="X2798" s="20">
        <v>45786</v>
      </c>
      <c r="Y2798" s="20">
        <v>45782</v>
      </c>
      <c r="Z2798" s="48">
        <v>5</v>
      </c>
      <c r="AA2798">
        <v>2025</v>
      </c>
      <c r="AB2798" s="45">
        <v>73327</v>
      </c>
      <c r="AC2798" s="45">
        <v>73327</v>
      </c>
      <c r="AI2798" s="10"/>
      <c r="AK2798" s="10"/>
    </row>
    <row r="2799" spans="1:37">
      <c r="A2799" t="s">
        <v>45</v>
      </c>
      <c r="B2799" t="s">
        <v>46</v>
      </c>
      <c r="C2799" t="s">
        <v>47</v>
      </c>
      <c r="D2799" t="s">
        <v>3311</v>
      </c>
      <c r="E2799" t="s">
        <v>88</v>
      </c>
      <c r="F2799" t="s">
        <v>79</v>
      </c>
      <c r="G2799" t="s">
        <v>51</v>
      </c>
      <c r="H2799" s="20" t="s">
        <v>52</v>
      </c>
      <c r="I2799" t="s">
        <v>53</v>
      </c>
      <c r="J2799" t="s">
        <v>54</v>
      </c>
      <c r="K2799">
        <v>3</v>
      </c>
      <c r="L2799" t="s">
        <v>55</v>
      </c>
      <c r="M2799" t="s">
        <v>56</v>
      </c>
      <c r="N2799" t="s">
        <v>57</v>
      </c>
      <c r="O2799" s="21" t="s">
        <v>58</v>
      </c>
      <c r="P2799" s="21" t="s">
        <v>64</v>
      </c>
      <c r="Q2799" s="20" t="s">
        <v>221</v>
      </c>
      <c r="R2799" s="21" t="s">
        <v>222</v>
      </c>
      <c r="S2799" s="35">
        <v>1</v>
      </c>
      <c r="T2799" s="22">
        <v>1</v>
      </c>
      <c r="U2799" s="20" t="s">
        <v>62</v>
      </c>
      <c r="V2799" s="20">
        <v>45777</v>
      </c>
      <c r="W2799" s="21">
        <v>4</v>
      </c>
      <c r="X2799" s="20">
        <v>45786</v>
      </c>
      <c r="Y2799" s="20">
        <v>45782</v>
      </c>
      <c r="Z2799" s="48">
        <v>5</v>
      </c>
      <c r="AA2799">
        <v>2025</v>
      </c>
      <c r="AB2799" s="45">
        <v>99994</v>
      </c>
      <c r="AC2799" s="45">
        <v>99994</v>
      </c>
      <c r="AI2799" s="10"/>
      <c r="AK2799" s="10"/>
    </row>
    <row r="2800" spans="1:37">
      <c r="A2800" t="s">
        <v>45</v>
      </c>
      <c r="B2800" t="s">
        <v>46</v>
      </c>
      <c r="C2800" t="s">
        <v>47</v>
      </c>
      <c r="D2800" t="s">
        <v>3312</v>
      </c>
      <c r="E2800" t="s">
        <v>88</v>
      </c>
      <c r="F2800" t="s">
        <v>79</v>
      </c>
      <c r="G2800" t="s">
        <v>51</v>
      </c>
      <c r="H2800" s="20" t="s">
        <v>52</v>
      </c>
      <c r="I2800" t="s">
        <v>53</v>
      </c>
      <c r="J2800" t="s">
        <v>54</v>
      </c>
      <c r="K2800">
        <v>3</v>
      </c>
      <c r="L2800" t="s">
        <v>55</v>
      </c>
      <c r="M2800" t="s">
        <v>56</v>
      </c>
      <c r="N2800" t="s">
        <v>57</v>
      </c>
      <c r="O2800" s="21" t="s">
        <v>58</v>
      </c>
      <c r="P2800" s="21" t="s">
        <v>64</v>
      </c>
      <c r="Q2800" s="20" t="s">
        <v>325</v>
      </c>
      <c r="R2800" s="21" t="s">
        <v>326</v>
      </c>
      <c r="S2800" s="35">
        <v>1</v>
      </c>
      <c r="T2800" s="22">
        <v>1</v>
      </c>
      <c r="U2800" s="20" t="s">
        <v>62</v>
      </c>
      <c r="V2800" s="20">
        <v>45777</v>
      </c>
      <c r="W2800" s="21">
        <v>4</v>
      </c>
      <c r="X2800" s="20">
        <v>45779</v>
      </c>
      <c r="Y2800" s="20">
        <v>45782</v>
      </c>
      <c r="Z2800" s="48">
        <v>5</v>
      </c>
      <c r="AA2800">
        <v>2025</v>
      </c>
      <c r="AB2800" s="45">
        <v>81244</v>
      </c>
      <c r="AC2800" s="45">
        <v>81244</v>
      </c>
      <c r="AI2800" s="10"/>
      <c r="AK2800" s="10"/>
    </row>
    <row r="2801" spans="1:37">
      <c r="A2801" t="s">
        <v>45</v>
      </c>
      <c r="B2801" t="s">
        <v>46</v>
      </c>
      <c r="C2801" t="s">
        <v>47</v>
      </c>
      <c r="D2801" t="s">
        <v>3313</v>
      </c>
      <c r="E2801" t="s">
        <v>88</v>
      </c>
      <c r="F2801" t="s">
        <v>79</v>
      </c>
      <c r="G2801" t="s">
        <v>51</v>
      </c>
      <c r="H2801" s="20" t="s">
        <v>52</v>
      </c>
      <c r="I2801" t="s">
        <v>53</v>
      </c>
      <c r="J2801" t="s">
        <v>54</v>
      </c>
      <c r="K2801">
        <v>3</v>
      </c>
      <c r="L2801" t="s">
        <v>55</v>
      </c>
      <c r="M2801" t="s">
        <v>77</v>
      </c>
      <c r="N2801" t="s">
        <v>89</v>
      </c>
      <c r="O2801" s="21" t="s">
        <v>58</v>
      </c>
      <c r="P2801" s="21" t="s">
        <v>150</v>
      </c>
      <c r="Q2801" s="20" t="s">
        <v>244</v>
      </c>
      <c r="R2801" s="21" t="s">
        <v>245</v>
      </c>
      <c r="S2801" s="35">
        <v>1</v>
      </c>
      <c r="T2801" s="22">
        <v>1</v>
      </c>
      <c r="U2801" s="20" t="s">
        <v>62</v>
      </c>
      <c r="V2801" s="20">
        <v>45777</v>
      </c>
      <c r="W2801" s="21">
        <v>4</v>
      </c>
      <c r="X2801" s="20">
        <v>45785</v>
      </c>
      <c r="Y2801" s="20">
        <v>45782</v>
      </c>
      <c r="Z2801" s="48">
        <v>5</v>
      </c>
      <c r="AA2801">
        <v>2025</v>
      </c>
      <c r="AB2801" s="45">
        <v>106665</v>
      </c>
      <c r="AC2801" s="45">
        <v>106665</v>
      </c>
      <c r="AI2801" s="10"/>
      <c r="AK2801" s="10"/>
    </row>
    <row r="2802" spans="1:37">
      <c r="A2802" t="s">
        <v>45</v>
      </c>
      <c r="B2802" t="s">
        <v>46</v>
      </c>
      <c r="C2802" t="s">
        <v>47</v>
      </c>
      <c r="D2802" t="s">
        <v>3314</v>
      </c>
      <c r="E2802" t="s">
        <v>88</v>
      </c>
      <c r="F2802" t="s">
        <v>79</v>
      </c>
      <c r="G2802" t="s">
        <v>51</v>
      </c>
      <c r="H2802" s="20" t="s">
        <v>52</v>
      </c>
      <c r="I2802" t="s">
        <v>53</v>
      </c>
      <c r="J2802" t="s">
        <v>54</v>
      </c>
      <c r="K2802">
        <v>3</v>
      </c>
      <c r="L2802" t="s">
        <v>55</v>
      </c>
      <c r="M2802" t="s">
        <v>77</v>
      </c>
      <c r="N2802" t="s">
        <v>89</v>
      </c>
      <c r="O2802" s="21" t="s">
        <v>58</v>
      </c>
      <c r="P2802" s="21" t="s">
        <v>119</v>
      </c>
      <c r="Q2802" s="20" t="s">
        <v>728</v>
      </c>
      <c r="R2802" s="21" t="s">
        <v>729</v>
      </c>
      <c r="S2802" s="35">
        <v>1</v>
      </c>
      <c r="T2802" s="22">
        <v>1</v>
      </c>
      <c r="U2802" s="20" t="s">
        <v>62</v>
      </c>
      <c r="V2802" s="20">
        <v>45777</v>
      </c>
      <c r="W2802" s="21">
        <v>4</v>
      </c>
      <c r="X2802" s="20">
        <v>45785</v>
      </c>
      <c r="Y2802" s="20">
        <v>45782</v>
      </c>
      <c r="Z2802" s="48">
        <v>5</v>
      </c>
      <c r="AA2802">
        <v>2025</v>
      </c>
      <c r="AB2802" s="45">
        <v>73327</v>
      </c>
      <c r="AC2802" s="45">
        <v>73327</v>
      </c>
      <c r="AI2802" s="10"/>
      <c r="AK2802" s="10"/>
    </row>
    <row r="2803" spans="1:37">
      <c r="A2803" t="s">
        <v>45</v>
      </c>
      <c r="B2803" t="s">
        <v>46</v>
      </c>
      <c r="C2803" t="s">
        <v>47</v>
      </c>
      <c r="D2803" t="s">
        <v>3315</v>
      </c>
      <c r="E2803" t="s">
        <v>88</v>
      </c>
      <c r="F2803" t="s">
        <v>79</v>
      </c>
      <c r="G2803" t="s">
        <v>51</v>
      </c>
      <c r="H2803" s="20" t="s">
        <v>52</v>
      </c>
      <c r="I2803" t="s">
        <v>53</v>
      </c>
      <c r="J2803" t="s">
        <v>54</v>
      </c>
      <c r="K2803">
        <v>3</v>
      </c>
      <c r="L2803" t="s">
        <v>55</v>
      </c>
      <c r="M2803" t="s">
        <v>56</v>
      </c>
      <c r="N2803" t="s">
        <v>57</v>
      </c>
      <c r="O2803" s="21" t="s">
        <v>58</v>
      </c>
      <c r="P2803" s="21" t="s">
        <v>133</v>
      </c>
      <c r="Q2803" s="20" t="s">
        <v>373</v>
      </c>
      <c r="R2803" s="21" t="s">
        <v>374</v>
      </c>
      <c r="S2803" s="35">
        <v>1</v>
      </c>
      <c r="T2803" s="22">
        <v>1</v>
      </c>
      <c r="U2803" s="20" t="s">
        <v>62</v>
      </c>
      <c r="V2803" s="20">
        <v>45777</v>
      </c>
      <c r="W2803" s="21">
        <v>4</v>
      </c>
      <c r="X2803" s="20">
        <v>45789</v>
      </c>
      <c r="Y2803" s="20">
        <v>45782</v>
      </c>
      <c r="Z2803" s="48">
        <v>5</v>
      </c>
      <c r="AA2803">
        <v>2025</v>
      </c>
      <c r="AB2803" s="45">
        <v>56244</v>
      </c>
      <c r="AC2803" s="45">
        <v>56244</v>
      </c>
      <c r="AI2803" s="10"/>
      <c r="AK2803" s="10"/>
    </row>
    <row r="2804" spans="1:37">
      <c r="A2804" t="s">
        <v>45</v>
      </c>
      <c r="B2804" t="s">
        <v>46</v>
      </c>
      <c r="C2804" t="s">
        <v>47</v>
      </c>
      <c r="D2804" t="s">
        <v>3316</v>
      </c>
      <c r="E2804" t="s">
        <v>88</v>
      </c>
      <c r="F2804" t="s">
        <v>79</v>
      </c>
      <c r="G2804" t="s">
        <v>51</v>
      </c>
      <c r="H2804" s="20" t="s">
        <v>52</v>
      </c>
      <c r="I2804" t="s">
        <v>53</v>
      </c>
      <c r="J2804" t="s">
        <v>54</v>
      </c>
      <c r="K2804">
        <v>3</v>
      </c>
      <c r="L2804" t="s">
        <v>55</v>
      </c>
      <c r="M2804" t="s">
        <v>77</v>
      </c>
      <c r="N2804" t="s">
        <v>89</v>
      </c>
      <c r="O2804" s="21" t="s">
        <v>58</v>
      </c>
      <c r="P2804" s="21" t="s">
        <v>366</v>
      </c>
      <c r="Q2804" s="20" t="s">
        <v>2386</v>
      </c>
      <c r="R2804" s="21" t="s">
        <v>2387</v>
      </c>
      <c r="S2804" s="35">
        <v>1</v>
      </c>
      <c r="T2804" s="22">
        <v>1</v>
      </c>
      <c r="U2804" s="20" t="s">
        <v>62</v>
      </c>
      <c r="V2804" s="20">
        <v>45775</v>
      </c>
      <c r="W2804" s="21">
        <v>4</v>
      </c>
      <c r="X2804" s="20">
        <v>45786</v>
      </c>
      <c r="Y2804" s="20">
        <v>45782</v>
      </c>
      <c r="Z2804" s="48">
        <v>5</v>
      </c>
      <c r="AA2804">
        <v>2025</v>
      </c>
      <c r="AB2804" s="45">
        <v>43745</v>
      </c>
      <c r="AC2804" s="45">
        <v>43745</v>
      </c>
      <c r="AI2804" s="10"/>
      <c r="AK2804" s="10"/>
    </row>
    <row r="2805" spans="1:37">
      <c r="A2805" t="s">
        <v>45</v>
      </c>
      <c r="B2805" t="s">
        <v>46</v>
      </c>
      <c r="C2805" t="s">
        <v>47</v>
      </c>
      <c r="D2805" t="s">
        <v>3317</v>
      </c>
      <c r="E2805" t="s">
        <v>88</v>
      </c>
      <c r="F2805" t="s">
        <v>79</v>
      </c>
      <c r="G2805" t="s">
        <v>51</v>
      </c>
      <c r="H2805" s="20" t="s">
        <v>52</v>
      </c>
      <c r="I2805" t="s">
        <v>53</v>
      </c>
      <c r="J2805" t="s">
        <v>54</v>
      </c>
      <c r="K2805">
        <v>3</v>
      </c>
      <c r="L2805" t="s">
        <v>55</v>
      </c>
      <c r="M2805" t="s">
        <v>77</v>
      </c>
      <c r="N2805" t="s">
        <v>89</v>
      </c>
      <c r="O2805" s="21" t="s">
        <v>58</v>
      </c>
      <c r="P2805" s="21" t="s">
        <v>150</v>
      </c>
      <c r="Q2805" s="20" t="s">
        <v>787</v>
      </c>
      <c r="R2805" s="21" t="s">
        <v>788</v>
      </c>
      <c r="S2805" s="35">
        <v>1</v>
      </c>
      <c r="T2805" s="22">
        <v>1</v>
      </c>
      <c r="U2805" s="20" t="s">
        <v>62</v>
      </c>
      <c r="V2805" s="20">
        <v>45775</v>
      </c>
      <c r="W2805" s="21">
        <v>4</v>
      </c>
      <c r="X2805" s="20">
        <v>45782</v>
      </c>
      <c r="Y2805" s="20">
        <v>45779</v>
      </c>
      <c r="Z2805" s="48">
        <v>5</v>
      </c>
      <c r="AA2805">
        <v>2025</v>
      </c>
      <c r="AB2805" s="45">
        <v>331227</v>
      </c>
      <c r="AC2805" s="45">
        <v>331227</v>
      </c>
      <c r="AI2805" s="10"/>
      <c r="AK2805" s="10"/>
    </row>
    <row r="2806" spans="1:37">
      <c r="A2806" t="s">
        <v>45</v>
      </c>
      <c r="B2806" t="s">
        <v>46</v>
      </c>
      <c r="C2806" t="s">
        <v>47</v>
      </c>
      <c r="D2806" t="s">
        <v>3318</v>
      </c>
      <c r="E2806" t="s">
        <v>88</v>
      </c>
      <c r="F2806" t="s">
        <v>79</v>
      </c>
      <c r="G2806" t="s">
        <v>51</v>
      </c>
      <c r="H2806" s="20" t="s">
        <v>52</v>
      </c>
      <c r="I2806" t="s">
        <v>53</v>
      </c>
      <c r="J2806" t="s">
        <v>54</v>
      </c>
      <c r="K2806">
        <v>3</v>
      </c>
      <c r="L2806" t="s">
        <v>55</v>
      </c>
      <c r="M2806" t="s">
        <v>77</v>
      </c>
      <c r="N2806" t="s">
        <v>89</v>
      </c>
      <c r="O2806" s="21" t="s">
        <v>58</v>
      </c>
      <c r="P2806" s="21" t="s">
        <v>90</v>
      </c>
      <c r="Q2806" s="20" t="s">
        <v>2723</v>
      </c>
      <c r="R2806" s="21" t="s">
        <v>2724</v>
      </c>
      <c r="S2806" s="35">
        <v>1</v>
      </c>
      <c r="T2806" s="22">
        <v>1</v>
      </c>
      <c r="U2806" s="20" t="s">
        <v>62</v>
      </c>
      <c r="V2806" s="20">
        <v>45775</v>
      </c>
      <c r="W2806" s="21">
        <v>4</v>
      </c>
      <c r="X2806" s="20">
        <v>45782</v>
      </c>
      <c r="Y2806" s="20">
        <v>45779</v>
      </c>
      <c r="Z2806" s="48">
        <v>5</v>
      </c>
      <c r="AA2806">
        <v>2025</v>
      </c>
      <c r="AB2806" s="45">
        <v>81245</v>
      </c>
      <c r="AC2806" s="45">
        <v>81245</v>
      </c>
      <c r="AI2806" s="10"/>
      <c r="AK2806" s="10"/>
    </row>
    <row r="2807" spans="1:37">
      <c r="A2807" t="s">
        <v>45</v>
      </c>
      <c r="B2807" t="s">
        <v>46</v>
      </c>
      <c r="C2807" t="s">
        <v>47</v>
      </c>
      <c r="D2807" t="s">
        <v>3319</v>
      </c>
      <c r="E2807" t="s">
        <v>88</v>
      </c>
      <c r="F2807" t="s">
        <v>79</v>
      </c>
      <c r="G2807" t="s">
        <v>51</v>
      </c>
      <c r="H2807" s="20" t="s">
        <v>52</v>
      </c>
      <c r="I2807" t="s">
        <v>53</v>
      </c>
      <c r="J2807" t="s">
        <v>54</v>
      </c>
      <c r="K2807">
        <v>3</v>
      </c>
      <c r="L2807" t="s">
        <v>55</v>
      </c>
      <c r="M2807" t="s">
        <v>56</v>
      </c>
      <c r="N2807" t="s">
        <v>57</v>
      </c>
      <c r="O2807" s="21" t="s">
        <v>58</v>
      </c>
      <c r="P2807" s="21" t="s">
        <v>64</v>
      </c>
      <c r="Q2807" s="20" t="s">
        <v>312</v>
      </c>
      <c r="R2807" s="21" t="s">
        <v>313</v>
      </c>
      <c r="S2807" s="35">
        <v>1</v>
      </c>
      <c r="T2807" s="22">
        <v>1</v>
      </c>
      <c r="U2807" s="20" t="s">
        <v>62</v>
      </c>
      <c r="V2807" s="20">
        <v>45775</v>
      </c>
      <c r="W2807" s="21">
        <v>4</v>
      </c>
      <c r="X2807" s="20">
        <v>45782</v>
      </c>
      <c r="Y2807" s="20">
        <v>45779</v>
      </c>
      <c r="Z2807" s="48">
        <v>5</v>
      </c>
      <c r="AA2807">
        <v>2025</v>
      </c>
      <c r="AB2807" s="45">
        <v>46869</v>
      </c>
      <c r="AC2807" s="45">
        <v>46869</v>
      </c>
      <c r="AI2807" s="10"/>
      <c r="AK2807" s="10"/>
    </row>
    <row r="2808" spans="1:37">
      <c r="A2808" t="s">
        <v>45</v>
      </c>
      <c r="B2808" t="s">
        <v>46</v>
      </c>
      <c r="C2808" t="s">
        <v>47</v>
      </c>
      <c r="D2808" t="s">
        <v>3320</v>
      </c>
      <c r="E2808" t="s">
        <v>88</v>
      </c>
      <c r="F2808" t="s">
        <v>79</v>
      </c>
      <c r="G2808" t="s">
        <v>51</v>
      </c>
      <c r="H2808" s="20" t="s">
        <v>52</v>
      </c>
      <c r="I2808" t="s">
        <v>53</v>
      </c>
      <c r="J2808" t="s">
        <v>54</v>
      </c>
      <c r="K2808">
        <v>3</v>
      </c>
      <c r="L2808" t="s">
        <v>55</v>
      </c>
      <c r="M2808" t="s">
        <v>56</v>
      </c>
      <c r="N2808" t="s">
        <v>57</v>
      </c>
      <c r="O2808" s="21" t="s">
        <v>58</v>
      </c>
      <c r="P2808" s="21" t="s">
        <v>64</v>
      </c>
      <c r="Q2808" s="20" t="s">
        <v>930</v>
      </c>
      <c r="R2808" s="21" t="s">
        <v>931</v>
      </c>
      <c r="S2808" s="35">
        <v>1</v>
      </c>
      <c r="T2808" s="22">
        <v>1</v>
      </c>
      <c r="U2808" s="20" t="s">
        <v>62</v>
      </c>
      <c r="V2808" s="20">
        <v>45775</v>
      </c>
      <c r="W2808" s="21">
        <v>4</v>
      </c>
      <c r="X2808" s="20">
        <v>45786</v>
      </c>
      <c r="Y2808" s="20">
        <v>45782</v>
      </c>
      <c r="Z2808" s="48">
        <v>5</v>
      </c>
      <c r="AA2808">
        <v>2025</v>
      </c>
      <c r="AB2808" s="45">
        <v>56244</v>
      </c>
      <c r="AC2808" s="45">
        <v>56244</v>
      </c>
      <c r="AI2808" s="10"/>
      <c r="AK2808" s="10"/>
    </row>
    <row r="2809" spans="1:37">
      <c r="A2809" t="s">
        <v>45</v>
      </c>
      <c r="B2809" t="s">
        <v>46</v>
      </c>
      <c r="C2809" t="s">
        <v>47</v>
      </c>
      <c r="D2809" t="s">
        <v>3321</v>
      </c>
      <c r="E2809" t="s">
        <v>88</v>
      </c>
      <c r="F2809" t="s">
        <v>79</v>
      </c>
      <c r="G2809" t="s">
        <v>51</v>
      </c>
      <c r="H2809" s="20" t="s">
        <v>52</v>
      </c>
      <c r="I2809" t="s">
        <v>53</v>
      </c>
      <c r="J2809" t="s">
        <v>54</v>
      </c>
      <c r="K2809">
        <v>3</v>
      </c>
      <c r="L2809" t="s">
        <v>55</v>
      </c>
      <c r="M2809" t="s">
        <v>77</v>
      </c>
      <c r="N2809" t="s">
        <v>89</v>
      </c>
      <c r="O2809" s="21" t="s">
        <v>58</v>
      </c>
      <c r="P2809" s="21" t="s">
        <v>119</v>
      </c>
      <c r="Q2809" s="20" t="s">
        <v>264</v>
      </c>
      <c r="R2809" s="21" t="s">
        <v>265</v>
      </c>
      <c r="S2809" s="35">
        <v>1</v>
      </c>
      <c r="T2809" s="22">
        <v>1</v>
      </c>
      <c r="U2809" s="20" t="s">
        <v>62</v>
      </c>
      <c r="V2809" s="20">
        <v>45776</v>
      </c>
      <c r="W2809" s="21">
        <v>4</v>
      </c>
      <c r="X2809" s="20">
        <v>45785</v>
      </c>
      <c r="Y2809" s="20">
        <v>45779</v>
      </c>
      <c r="Z2809" s="48">
        <v>5</v>
      </c>
      <c r="AA2809">
        <v>2025</v>
      </c>
      <c r="AB2809" s="45">
        <v>69992</v>
      </c>
      <c r="AC2809" s="45">
        <v>69992</v>
      </c>
      <c r="AI2809" s="10"/>
      <c r="AK2809" s="10"/>
    </row>
    <row r="2810" spans="1:37">
      <c r="A2810" t="s">
        <v>45</v>
      </c>
      <c r="B2810" t="s">
        <v>46</v>
      </c>
      <c r="C2810" t="s">
        <v>47</v>
      </c>
      <c r="D2810" t="s">
        <v>3322</v>
      </c>
      <c r="E2810" t="s">
        <v>88</v>
      </c>
      <c r="F2810" t="s">
        <v>79</v>
      </c>
      <c r="G2810" t="s">
        <v>51</v>
      </c>
      <c r="H2810" s="20" t="s">
        <v>52</v>
      </c>
      <c r="I2810" t="s">
        <v>53</v>
      </c>
      <c r="J2810" t="s">
        <v>54</v>
      </c>
      <c r="K2810">
        <v>3</v>
      </c>
      <c r="L2810" t="s">
        <v>55</v>
      </c>
      <c r="M2810" t="s">
        <v>56</v>
      </c>
      <c r="N2810" t="s">
        <v>57</v>
      </c>
      <c r="O2810" s="21" t="s">
        <v>58</v>
      </c>
      <c r="P2810" s="21" t="s">
        <v>64</v>
      </c>
      <c r="Q2810" s="20" t="s">
        <v>112</v>
      </c>
      <c r="R2810" s="21" t="s">
        <v>113</v>
      </c>
      <c r="S2810" s="35">
        <v>1</v>
      </c>
      <c r="T2810" s="22">
        <v>1</v>
      </c>
      <c r="U2810" s="20" t="s">
        <v>62</v>
      </c>
      <c r="V2810" s="20">
        <v>45776</v>
      </c>
      <c r="W2810" s="21">
        <v>4</v>
      </c>
      <c r="X2810" s="20">
        <v>45784</v>
      </c>
      <c r="Y2810" s="20">
        <v>45782</v>
      </c>
      <c r="Z2810" s="48">
        <v>5</v>
      </c>
      <c r="AA2810">
        <v>2025</v>
      </c>
      <c r="AB2810" s="45">
        <v>37494</v>
      </c>
      <c r="AC2810" s="45">
        <v>37494</v>
      </c>
      <c r="AI2810" s="10"/>
      <c r="AK2810" s="10"/>
    </row>
    <row r="2811" spans="1:37">
      <c r="A2811" t="s">
        <v>45</v>
      </c>
      <c r="B2811" t="s">
        <v>46</v>
      </c>
      <c r="C2811" t="s">
        <v>47</v>
      </c>
      <c r="D2811" t="s">
        <v>3323</v>
      </c>
      <c r="E2811" t="s">
        <v>88</v>
      </c>
      <c r="F2811" t="s">
        <v>79</v>
      </c>
      <c r="G2811" t="s">
        <v>51</v>
      </c>
      <c r="H2811" s="20" t="s">
        <v>52</v>
      </c>
      <c r="I2811" t="s">
        <v>53</v>
      </c>
      <c r="J2811" t="s">
        <v>54</v>
      </c>
      <c r="K2811">
        <v>3</v>
      </c>
      <c r="L2811" t="s">
        <v>55</v>
      </c>
      <c r="M2811" t="s">
        <v>56</v>
      </c>
      <c r="N2811" t="s">
        <v>57</v>
      </c>
      <c r="O2811" s="21" t="s">
        <v>58</v>
      </c>
      <c r="P2811" s="21" t="s">
        <v>64</v>
      </c>
      <c r="Q2811" s="20" t="s">
        <v>230</v>
      </c>
      <c r="R2811" s="21" t="s">
        <v>231</v>
      </c>
      <c r="S2811" s="35">
        <v>1</v>
      </c>
      <c r="T2811" s="22">
        <v>1</v>
      </c>
      <c r="U2811" s="20" t="s">
        <v>62</v>
      </c>
      <c r="V2811" s="20">
        <v>45776</v>
      </c>
      <c r="W2811" s="21">
        <v>4</v>
      </c>
      <c r="X2811" s="20">
        <v>45785</v>
      </c>
      <c r="Y2811" s="20">
        <v>45782</v>
      </c>
      <c r="Z2811" s="48">
        <v>5</v>
      </c>
      <c r="AA2811">
        <v>2025</v>
      </c>
      <c r="AB2811" s="45">
        <v>46869</v>
      </c>
      <c r="AC2811" s="45">
        <v>46869</v>
      </c>
      <c r="AI2811" s="10"/>
      <c r="AK2811" s="10"/>
    </row>
    <row r="2812" spans="1:37">
      <c r="A2812" t="s">
        <v>45</v>
      </c>
      <c r="B2812" t="s">
        <v>46</v>
      </c>
      <c r="C2812" t="s">
        <v>47</v>
      </c>
      <c r="D2812" t="s">
        <v>3324</v>
      </c>
      <c r="E2812" t="s">
        <v>88</v>
      </c>
      <c r="F2812" t="s">
        <v>79</v>
      </c>
      <c r="G2812" t="s">
        <v>51</v>
      </c>
      <c r="H2812" s="20" t="s">
        <v>52</v>
      </c>
      <c r="I2812" t="s">
        <v>53</v>
      </c>
      <c r="J2812" t="s">
        <v>54</v>
      </c>
      <c r="K2812">
        <v>3</v>
      </c>
      <c r="L2812" t="s">
        <v>55</v>
      </c>
      <c r="M2812" t="s">
        <v>77</v>
      </c>
      <c r="N2812" t="s">
        <v>89</v>
      </c>
      <c r="O2812" s="21" t="s">
        <v>58</v>
      </c>
      <c r="P2812" s="21" t="s">
        <v>90</v>
      </c>
      <c r="Q2812" s="20" t="s">
        <v>191</v>
      </c>
      <c r="R2812" s="21" t="s">
        <v>192</v>
      </c>
      <c r="S2812" s="35">
        <v>1</v>
      </c>
      <c r="T2812" s="22">
        <v>1</v>
      </c>
      <c r="U2812" s="20" t="s">
        <v>62</v>
      </c>
      <c r="V2812" s="20">
        <v>45776</v>
      </c>
      <c r="W2812" s="21">
        <v>4</v>
      </c>
      <c r="X2812" s="20">
        <v>45786</v>
      </c>
      <c r="Y2812" s="20">
        <v>45782</v>
      </c>
      <c r="Z2812" s="48">
        <v>5</v>
      </c>
      <c r="AA2812">
        <v>2025</v>
      </c>
      <c r="AB2812" s="45">
        <v>106656</v>
      </c>
      <c r="AC2812" s="45">
        <v>106656</v>
      </c>
      <c r="AI2812" s="10"/>
      <c r="AK2812" s="10"/>
    </row>
    <row r="2813" spans="1:37">
      <c r="A2813" t="s">
        <v>45</v>
      </c>
      <c r="B2813" t="s">
        <v>46</v>
      </c>
      <c r="C2813" t="s">
        <v>47</v>
      </c>
      <c r="D2813" t="s">
        <v>3325</v>
      </c>
      <c r="E2813" t="s">
        <v>88</v>
      </c>
      <c r="F2813" t="s">
        <v>79</v>
      </c>
      <c r="G2813" t="s">
        <v>51</v>
      </c>
      <c r="H2813" s="20" t="s">
        <v>52</v>
      </c>
      <c r="I2813" t="s">
        <v>53</v>
      </c>
      <c r="J2813" t="s">
        <v>54</v>
      </c>
      <c r="K2813">
        <v>3</v>
      </c>
      <c r="L2813" t="s">
        <v>55</v>
      </c>
      <c r="M2813" t="s">
        <v>56</v>
      </c>
      <c r="N2813" t="s">
        <v>57</v>
      </c>
      <c r="O2813" s="21" t="s">
        <v>58</v>
      </c>
      <c r="P2813" s="21" t="s">
        <v>207</v>
      </c>
      <c r="Q2813" s="20" t="s">
        <v>2322</v>
      </c>
      <c r="R2813" s="21" t="s">
        <v>2323</v>
      </c>
      <c r="S2813" s="35">
        <v>1</v>
      </c>
      <c r="T2813" s="22">
        <v>1</v>
      </c>
      <c r="U2813" s="20" t="s">
        <v>62</v>
      </c>
      <c r="V2813" s="20">
        <v>45773</v>
      </c>
      <c r="W2813" s="21">
        <v>4</v>
      </c>
      <c r="X2813" s="20">
        <v>45786</v>
      </c>
      <c r="Y2813" s="20">
        <v>45784</v>
      </c>
      <c r="Z2813" s="48">
        <v>5</v>
      </c>
      <c r="AA2813">
        <v>2025</v>
      </c>
      <c r="AB2813" s="45">
        <v>99993</v>
      </c>
      <c r="AC2813" s="45">
        <v>99993</v>
      </c>
      <c r="AI2813" s="10"/>
      <c r="AK2813" s="10"/>
    </row>
    <row r="2814" spans="1:37">
      <c r="A2814" t="s">
        <v>45</v>
      </c>
      <c r="B2814" t="s">
        <v>46</v>
      </c>
      <c r="C2814" t="s">
        <v>47</v>
      </c>
      <c r="D2814" t="s">
        <v>3326</v>
      </c>
      <c r="E2814" t="s">
        <v>88</v>
      </c>
      <c r="F2814" t="s">
        <v>79</v>
      </c>
      <c r="G2814" t="s">
        <v>51</v>
      </c>
      <c r="H2814" s="20" t="s">
        <v>52</v>
      </c>
      <c r="I2814" t="s">
        <v>53</v>
      </c>
      <c r="J2814" t="s">
        <v>54</v>
      </c>
      <c r="K2814">
        <v>3</v>
      </c>
      <c r="L2814" t="s">
        <v>55</v>
      </c>
      <c r="M2814" t="s">
        <v>77</v>
      </c>
      <c r="N2814" t="s">
        <v>89</v>
      </c>
      <c r="O2814" s="21" t="s">
        <v>58</v>
      </c>
      <c r="P2814" s="21" t="s">
        <v>90</v>
      </c>
      <c r="Q2814" s="20" t="s">
        <v>344</v>
      </c>
      <c r="R2814" s="21" t="s">
        <v>345</v>
      </c>
      <c r="S2814" s="35">
        <v>1</v>
      </c>
      <c r="T2814" s="22">
        <v>1</v>
      </c>
      <c r="U2814" s="20" t="s">
        <v>62</v>
      </c>
      <c r="V2814" s="20">
        <v>45777</v>
      </c>
      <c r="W2814" s="21">
        <v>4</v>
      </c>
      <c r="X2814" s="20">
        <v>45786</v>
      </c>
      <c r="Y2814" s="20">
        <v>45782</v>
      </c>
      <c r="Z2814" s="48">
        <v>5</v>
      </c>
      <c r="AA2814">
        <v>2025</v>
      </c>
      <c r="AB2814" s="45">
        <v>40620</v>
      </c>
      <c r="AC2814" s="45">
        <v>40620</v>
      </c>
      <c r="AI2814" s="10"/>
      <c r="AK2814" s="10"/>
    </row>
    <row r="2815" spans="1:37">
      <c r="A2815" t="s">
        <v>45</v>
      </c>
      <c r="B2815" t="s">
        <v>46</v>
      </c>
      <c r="C2815" t="s">
        <v>47</v>
      </c>
      <c r="D2815" t="s">
        <v>3327</v>
      </c>
      <c r="E2815" t="s">
        <v>88</v>
      </c>
      <c r="F2815" t="s">
        <v>79</v>
      </c>
      <c r="G2815" t="s">
        <v>51</v>
      </c>
      <c r="H2815" s="20" t="s">
        <v>52</v>
      </c>
      <c r="I2815" t="s">
        <v>53</v>
      </c>
      <c r="J2815" t="s">
        <v>54</v>
      </c>
      <c r="K2815">
        <v>3</v>
      </c>
      <c r="L2815" t="s">
        <v>55</v>
      </c>
      <c r="M2815" t="s">
        <v>77</v>
      </c>
      <c r="N2815" t="s">
        <v>89</v>
      </c>
      <c r="O2815" s="21" t="s">
        <v>58</v>
      </c>
      <c r="P2815" s="21" t="s">
        <v>119</v>
      </c>
      <c r="Q2815" s="20" t="s">
        <v>120</v>
      </c>
      <c r="R2815" s="21" t="s">
        <v>121</v>
      </c>
      <c r="S2815" s="35">
        <v>1</v>
      </c>
      <c r="T2815" s="22">
        <v>1</v>
      </c>
      <c r="U2815" s="20" t="s">
        <v>62</v>
      </c>
      <c r="V2815" s="20">
        <v>45777</v>
      </c>
      <c r="W2815" s="21">
        <v>4</v>
      </c>
      <c r="X2815" s="20">
        <v>45785</v>
      </c>
      <c r="Y2815" s="20">
        <v>45782</v>
      </c>
      <c r="Z2815" s="48">
        <v>5</v>
      </c>
      <c r="AA2815">
        <v>2025</v>
      </c>
      <c r="AB2815" s="45">
        <v>89995</v>
      </c>
      <c r="AC2815" s="45">
        <v>89995</v>
      </c>
      <c r="AI2815" s="10"/>
      <c r="AK2815" s="10"/>
    </row>
    <row r="2816" spans="1:37">
      <c r="A2816" t="s">
        <v>45</v>
      </c>
      <c r="B2816" t="s">
        <v>46</v>
      </c>
      <c r="C2816" t="s">
        <v>47</v>
      </c>
      <c r="D2816" t="s">
        <v>3328</v>
      </c>
      <c r="E2816" t="s">
        <v>88</v>
      </c>
      <c r="F2816" t="s">
        <v>79</v>
      </c>
      <c r="G2816" t="s">
        <v>51</v>
      </c>
      <c r="H2816" s="20" t="s">
        <v>52</v>
      </c>
      <c r="I2816" t="s">
        <v>53</v>
      </c>
      <c r="J2816" t="s">
        <v>54</v>
      </c>
      <c r="K2816">
        <v>3</v>
      </c>
      <c r="L2816" t="s">
        <v>55</v>
      </c>
      <c r="M2816" t="s">
        <v>77</v>
      </c>
      <c r="N2816" t="s">
        <v>89</v>
      </c>
      <c r="O2816" s="21" t="s">
        <v>58</v>
      </c>
      <c r="P2816" s="21" t="s">
        <v>97</v>
      </c>
      <c r="Q2816" s="20" t="s">
        <v>1012</v>
      </c>
      <c r="R2816" s="21" t="s">
        <v>1013</v>
      </c>
      <c r="S2816" s="35">
        <v>1</v>
      </c>
      <c r="T2816" s="22">
        <v>1</v>
      </c>
      <c r="U2816" s="20" t="s">
        <v>62</v>
      </c>
      <c r="V2816" s="20">
        <v>45777</v>
      </c>
      <c r="W2816" s="21">
        <v>4</v>
      </c>
      <c r="X2816" s="20">
        <v>45789</v>
      </c>
      <c r="Y2816" s="20">
        <v>45782</v>
      </c>
      <c r="Z2816" s="48">
        <v>5</v>
      </c>
      <c r="AA2816">
        <v>2025</v>
      </c>
      <c r="AB2816" s="45">
        <v>31244</v>
      </c>
      <c r="AC2816" s="45">
        <v>31244</v>
      </c>
      <c r="AI2816" s="10"/>
      <c r="AK2816" s="10"/>
    </row>
    <row r="2817" spans="1:37">
      <c r="A2817" t="s">
        <v>45</v>
      </c>
      <c r="B2817" t="s">
        <v>46</v>
      </c>
      <c r="C2817" t="s">
        <v>47</v>
      </c>
      <c r="D2817" t="s">
        <v>3329</v>
      </c>
      <c r="E2817" t="s">
        <v>88</v>
      </c>
      <c r="F2817" t="s">
        <v>79</v>
      </c>
      <c r="G2817" t="s">
        <v>51</v>
      </c>
      <c r="H2817" s="20" t="s">
        <v>52</v>
      </c>
      <c r="I2817" t="s">
        <v>53</v>
      </c>
      <c r="J2817" t="s">
        <v>54</v>
      </c>
      <c r="K2817">
        <v>3</v>
      </c>
      <c r="L2817" t="s">
        <v>55</v>
      </c>
      <c r="M2817" t="s">
        <v>77</v>
      </c>
      <c r="N2817" t="s">
        <v>89</v>
      </c>
      <c r="O2817" s="21" t="s">
        <v>58</v>
      </c>
      <c r="P2817" s="21" t="s">
        <v>366</v>
      </c>
      <c r="Q2817" s="20" t="s">
        <v>2617</v>
      </c>
      <c r="R2817" s="21" t="s">
        <v>2618</v>
      </c>
      <c r="S2817" s="35">
        <v>1</v>
      </c>
      <c r="T2817" s="22">
        <v>1</v>
      </c>
      <c r="U2817" s="20" t="s">
        <v>62</v>
      </c>
      <c r="V2817" s="20">
        <v>45777</v>
      </c>
      <c r="W2817" s="21">
        <v>4</v>
      </c>
      <c r="X2817" s="20">
        <v>45789</v>
      </c>
      <c r="Y2817" s="20">
        <v>45786</v>
      </c>
      <c r="Z2817" s="48">
        <v>5</v>
      </c>
      <c r="AA2817">
        <v>2025</v>
      </c>
      <c r="AB2817" s="45">
        <v>34370</v>
      </c>
      <c r="AC2817" s="45">
        <v>34370</v>
      </c>
      <c r="AI2817" s="10"/>
      <c r="AK2817" s="10"/>
    </row>
    <row r="2818" spans="1:37">
      <c r="A2818" t="s">
        <v>45</v>
      </c>
      <c r="B2818" t="s">
        <v>46</v>
      </c>
      <c r="C2818" t="s">
        <v>47</v>
      </c>
      <c r="D2818" t="s">
        <v>3330</v>
      </c>
      <c r="E2818" t="s">
        <v>88</v>
      </c>
      <c r="F2818" t="s">
        <v>79</v>
      </c>
      <c r="G2818" t="s">
        <v>51</v>
      </c>
      <c r="H2818" s="20" t="s">
        <v>52</v>
      </c>
      <c r="I2818" t="s">
        <v>53</v>
      </c>
      <c r="J2818" t="s">
        <v>54</v>
      </c>
      <c r="K2818">
        <v>3</v>
      </c>
      <c r="L2818" t="s">
        <v>55</v>
      </c>
      <c r="M2818" t="s">
        <v>77</v>
      </c>
      <c r="N2818" t="s">
        <v>89</v>
      </c>
      <c r="O2818" s="21" t="s">
        <v>58</v>
      </c>
      <c r="P2818" s="21" t="s">
        <v>90</v>
      </c>
      <c r="Q2818" s="20" t="s">
        <v>1685</v>
      </c>
      <c r="R2818" s="21" t="s">
        <v>1686</v>
      </c>
      <c r="S2818" s="35">
        <v>1</v>
      </c>
      <c r="T2818" s="22">
        <v>1</v>
      </c>
      <c r="U2818" s="20" t="s">
        <v>62</v>
      </c>
      <c r="V2818" s="20">
        <v>45776</v>
      </c>
      <c r="W2818" s="21">
        <v>4</v>
      </c>
      <c r="X2818" s="20">
        <v>45786</v>
      </c>
      <c r="Y2818" s="20">
        <v>45782</v>
      </c>
      <c r="Z2818" s="48">
        <v>5</v>
      </c>
      <c r="AA2818">
        <v>2025</v>
      </c>
      <c r="AB2818" s="45">
        <v>62493</v>
      </c>
      <c r="AC2818" s="45">
        <v>62493</v>
      </c>
      <c r="AI2818" s="10"/>
      <c r="AK2818" s="10"/>
    </row>
    <row r="2819" spans="1:37">
      <c r="A2819" t="s">
        <v>45</v>
      </c>
      <c r="B2819" t="s">
        <v>46</v>
      </c>
      <c r="C2819" t="s">
        <v>47</v>
      </c>
      <c r="D2819" t="s">
        <v>3331</v>
      </c>
      <c r="E2819" t="s">
        <v>88</v>
      </c>
      <c r="F2819" t="s">
        <v>79</v>
      </c>
      <c r="G2819" t="s">
        <v>51</v>
      </c>
      <c r="H2819" s="20" t="s">
        <v>52</v>
      </c>
      <c r="I2819" t="s">
        <v>53</v>
      </c>
      <c r="J2819" t="s">
        <v>54</v>
      </c>
      <c r="K2819">
        <v>3</v>
      </c>
      <c r="L2819" t="s">
        <v>55</v>
      </c>
      <c r="M2819" t="s">
        <v>56</v>
      </c>
      <c r="N2819" t="s">
        <v>57</v>
      </c>
      <c r="O2819" s="21" t="s">
        <v>58</v>
      </c>
      <c r="P2819" s="21" t="s">
        <v>133</v>
      </c>
      <c r="Q2819" s="20" t="s">
        <v>169</v>
      </c>
      <c r="R2819" s="21" t="s">
        <v>170</v>
      </c>
      <c r="S2819" s="35">
        <v>1</v>
      </c>
      <c r="T2819" s="22">
        <v>1</v>
      </c>
      <c r="U2819" s="20" t="s">
        <v>62</v>
      </c>
      <c r="V2819" s="20">
        <v>45776</v>
      </c>
      <c r="W2819" s="21">
        <v>4</v>
      </c>
      <c r="X2819" s="20">
        <v>45783</v>
      </c>
      <c r="Y2819" s="20">
        <v>45779</v>
      </c>
      <c r="Z2819" s="48">
        <v>5</v>
      </c>
      <c r="AA2819">
        <v>2025</v>
      </c>
      <c r="AB2819" s="45">
        <v>42494</v>
      </c>
      <c r="AC2819" s="45">
        <v>42494</v>
      </c>
      <c r="AI2819" s="10"/>
      <c r="AK2819" s="10"/>
    </row>
    <row r="2820" spans="1:37">
      <c r="A2820" t="s">
        <v>45</v>
      </c>
      <c r="B2820" t="s">
        <v>46</v>
      </c>
      <c r="C2820" t="s">
        <v>47</v>
      </c>
      <c r="D2820" t="s">
        <v>3332</v>
      </c>
      <c r="E2820" t="s">
        <v>88</v>
      </c>
      <c r="F2820" t="s">
        <v>79</v>
      </c>
      <c r="G2820" t="s">
        <v>51</v>
      </c>
      <c r="H2820" s="20" t="s">
        <v>52</v>
      </c>
      <c r="I2820" t="s">
        <v>53</v>
      </c>
      <c r="J2820" t="s">
        <v>54</v>
      </c>
      <c r="K2820">
        <v>3</v>
      </c>
      <c r="L2820" t="s">
        <v>55</v>
      </c>
      <c r="M2820" t="s">
        <v>77</v>
      </c>
      <c r="N2820" t="s">
        <v>89</v>
      </c>
      <c r="O2820" s="21" t="s">
        <v>58</v>
      </c>
      <c r="P2820" s="21" t="s">
        <v>126</v>
      </c>
      <c r="Q2820" s="20" t="s">
        <v>1044</v>
      </c>
      <c r="R2820" s="21" t="s">
        <v>1045</v>
      </c>
      <c r="S2820" s="35">
        <v>1</v>
      </c>
      <c r="T2820" s="22">
        <v>1</v>
      </c>
      <c r="U2820" s="20" t="s">
        <v>62</v>
      </c>
      <c r="V2820" s="20">
        <v>45776</v>
      </c>
      <c r="W2820" s="21">
        <v>4</v>
      </c>
      <c r="X2820" s="20">
        <v>45777</v>
      </c>
      <c r="Y2820" s="20">
        <v>45779</v>
      </c>
      <c r="Z2820" s="48">
        <v>5</v>
      </c>
      <c r="AA2820">
        <v>2025</v>
      </c>
      <c r="AB2820" s="45">
        <v>66660</v>
      </c>
      <c r="AC2820" s="45">
        <v>66660</v>
      </c>
      <c r="AI2820" s="10"/>
      <c r="AK2820" s="10"/>
    </row>
    <row r="2821" spans="1:37">
      <c r="A2821" t="s">
        <v>45</v>
      </c>
      <c r="B2821" t="s">
        <v>46</v>
      </c>
      <c r="C2821" t="s">
        <v>47</v>
      </c>
      <c r="D2821" t="s">
        <v>3333</v>
      </c>
      <c r="E2821" t="s">
        <v>88</v>
      </c>
      <c r="F2821" t="s">
        <v>79</v>
      </c>
      <c r="G2821" t="s">
        <v>51</v>
      </c>
      <c r="H2821" s="20" t="s">
        <v>52</v>
      </c>
      <c r="I2821" t="s">
        <v>53</v>
      </c>
      <c r="J2821" t="s">
        <v>54</v>
      </c>
      <c r="K2821">
        <v>3</v>
      </c>
      <c r="L2821" t="s">
        <v>55</v>
      </c>
      <c r="M2821" t="s">
        <v>56</v>
      </c>
      <c r="N2821" t="s">
        <v>57</v>
      </c>
      <c r="O2821" s="21" t="s">
        <v>58</v>
      </c>
      <c r="P2821" s="21" t="s">
        <v>64</v>
      </c>
      <c r="Q2821" s="20" t="s">
        <v>885</v>
      </c>
      <c r="R2821" s="21" t="s">
        <v>886</v>
      </c>
      <c r="S2821" s="35">
        <v>1</v>
      </c>
      <c r="T2821" s="22">
        <v>1</v>
      </c>
      <c r="U2821" s="20" t="s">
        <v>62</v>
      </c>
      <c r="V2821" s="20">
        <v>45777</v>
      </c>
      <c r="W2821" s="21">
        <v>4</v>
      </c>
      <c r="X2821" s="20">
        <v>45789</v>
      </c>
      <c r="Y2821" s="20">
        <v>45782</v>
      </c>
      <c r="Z2821" s="48">
        <v>5</v>
      </c>
      <c r="AA2821">
        <v>2025</v>
      </c>
      <c r="AB2821" s="45">
        <v>106660</v>
      </c>
      <c r="AC2821" s="45">
        <v>106660</v>
      </c>
      <c r="AI2821" s="10"/>
      <c r="AK2821" s="10"/>
    </row>
    <row r="2822" spans="1:37">
      <c r="A2822" t="s">
        <v>45</v>
      </c>
      <c r="B2822" t="s">
        <v>46</v>
      </c>
      <c r="C2822" t="s">
        <v>47</v>
      </c>
      <c r="D2822" t="s">
        <v>3334</v>
      </c>
      <c r="E2822" t="s">
        <v>88</v>
      </c>
      <c r="F2822" t="s">
        <v>79</v>
      </c>
      <c r="G2822" t="s">
        <v>51</v>
      </c>
      <c r="H2822" s="20" t="s">
        <v>52</v>
      </c>
      <c r="I2822" t="s">
        <v>53</v>
      </c>
      <c r="J2822" t="s">
        <v>54</v>
      </c>
      <c r="K2822">
        <v>3</v>
      </c>
      <c r="L2822" t="s">
        <v>55</v>
      </c>
      <c r="M2822" t="s">
        <v>77</v>
      </c>
      <c r="N2822" t="s">
        <v>89</v>
      </c>
      <c r="O2822" s="21" t="s">
        <v>58</v>
      </c>
      <c r="P2822" s="21" t="s">
        <v>90</v>
      </c>
      <c r="Q2822" s="20" t="s">
        <v>2556</v>
      </c>
      <c r="R2822" s="21" t="s">
        <v>2557</v>
      </c>
      <c r="S2822" s="35">
        <v>1</v>
      </c>
      <c r="T2822" s="22">
        <v>1</v>
      </c>
      <c r="U2822" s="20" t="s">
        <v>62</v>
      </c>
      <c r="V2822" s="20">
        <v>45772</v>
      </c>
      <c r="W2822" s="21">
        <v>4</v>
      </c>
      <c r="X2822" s="20">
        <v>45782</v>
      </c>
      <c r="Y2822" s="20">
        <v>45779</v>
      </c>
      <c r="Z2822" s="48">
        <v>5</v>
      </c>
      <c r="AA2822">
        <v>2025</v>
      </c>
      <c r="AB2822" s="45">
        <v>56247</v>
      </c>
      <c r="AC2822" s="45">
        <v>56247</v>
      </c>
      <c r="AI2822" s="10"/>
      <c r="AK2822" s="10"/>
    </row>
    <row r="2823" spans="1:37">
      <c r="A2823" t="s">
        <v>45</v>
      </c>
      <c r="B2823" t="s">
        <v>46</v>
      </c>
      <c r="C2823" t="s">
        <v>47</v>
      </c>
      <c r="D2823" t="s">
        <v>3335</v>
      </c>
      <c r="E2823" t="s">
        <v>88</v>
      </c>
      <c r="F2823" t="s">
        <v>79</v>
      </c>
      <c r="G2823" t="s">
        <v>51</v>
      </c>
      <c r="H2823" s="20" t="s">
        <v>52</v>
      </c>
      <c r="I2823" t="s">
        <v>53</v>
      </c>
      <c r="J2823" t="s">
        <v>54</v>
      </c>
      <c r="K2823">
        <v>3</v>
      </c>
      <c r="L2823" t="s">
        <v>55</v>
      </c>
      <c r="M2823" t="s">
        <v>77</v>
      </c>
      <c r="N2823" t="s">
        <v>89</v>
      </c>
      <c r="O2823" s="21" t="s">
        <v>58</v>
      </c>
      <c r="P2823" s="21" t="s">
        <v>90</v>
      </c>
      <c r="Q2823" s="20" t="s">
        <v>344</v>
      </c>
      <c r="R2823" s="21" t="s">
        <v>345</v>
      </c>
      <c r="S2823" s="35">
        <v>1</v>
      </c>
      <c r="T2823" s="22">
        <v>1</v>
      </c>
      <c r="U2823" s="20" t="s">
        <v>62</v>
      </c>
      <c r="V2823" s="20">
        <v>45772</v>
      </c>
      <c r="W2823" s="21">
        <v>4</v>
      </c>
      <c r="X2823" s="20">
        <v>45783</v>
      </c>
      <c r="Y2823" s="20">
        <v>45779</v>
      </c>
      <c r="Z2823" s="48">
        <v>5</v>
      </c>
      <c r="AA2823">
        <v>2025</v>
      </c>
      <c r="AB2823" s="45">
        <v>40620</v>
      </c>
      <c r="AC2823" s="45">
        <v>40620</v>
      </c>
      <c r="AI2823" s="10"/>
      <c r="AK2823" s="10"/>
    </row>
    <row r="2824" spans="1:37">
      <c r="A2824" t="s">
        <v>45</v>
      </c>
      <c r="B2824" t="s">
        <v>46</v>
      </c>
      <c r="C2824" t="s">
        <v>47</v>
      </c>
      <c r="D2824" t="s">
        <v>3336</v>
      </c>
      <c r="E2824" t="s">
        <v>88</v>
      </c>
      <c r="F2824" t="s">
        <v>79</v>
      </c>
      <c r="G2824" t="s">
        <v>51</v>
      </c>
      <c r="H2824" s="20" t="s">
        <v>52</v>
      </c>
      <c r="I2824" t="s">
        <v>53</v>
      </c>
      <c r="J2824" t="s">
        <v>54</v>
      </c>
      <c r="K2824">
        <v>3</v>
      </c>
      <c r="L2824" t="s">
        <v>55</v>
      </c>
      <c r="M2824" t="s">
        <v>77</v>
      </c>
      <c r="N2824" t="s">
        <v>89</v>
      </c>
      <c r="O2824" s="21" t="s">
        <v>58</v>
      </c>
      <c r="P2824" s="21" t="s">
        <v>150</v>
      </c>
      <c r="Q2824" s="20" t="s">
        <v>151</v>
      </c>
      <c r="R2824" s="21" t="s">
        <v>152</v>
      </c>
      <c r="S2824" s="35">
        <v>1</v>
      </c>
      <c r="T2824" s="22">
        <v>1</v>
      </c>
      <c r="U2824" s="20" t="s">
        <v>62</v>
      </c>
      <c r="V2824" s="20">
        <v>45773</v>
      </c>
      <c r="W2824" s="21">
        <v>4</v>
      </c>
      <c r="X2824" s="20">
        <v>45782</v>
      </c>
      <c r="Y2824" s="20">
        <v>45779</v>
      </c>
      <c r="Z2824" s="48">
        <v>5</v>
      </c>
      <c r="AA2824">
        <v>2025</v>
      </c>
      <c r="AB2824" s="45">
        <v>79997</v>
      </c>
      <c r="AC2824" s="45">
        <v>79997</v>
      </c>
      <c r="AI2824" s="10"/>
      <c r="AK2824" s="10"/>
    </row>
    <row r="2825" spans="1:37">
      <c r="A2825" t="s">
        <v>45</v>
      </c>
      <c r="B2825" t="s">
        <v>46</v>
      </c>
      <c r="C2825" t="s">
        <v>47</v>
      </c>
      <c r="D2825" t="s">
        <v>3337</v>
      </c>
      <c r="E2825" t="s">
        <v>88</v>
      </c>
      <c r="F2825" t="s">
        <v>79</v>
      </c>
      <c r="G2825" t="s">
        <v>51</v>
      </c>
      <c r="H2825" s="20" t="s">
        <v>52</v>
      </c>
      <c r="I2825" t="s">
        <v>53</v>
      </c>
      <c r="J2825" t="s">
        <v>54</v>
      </c>
      <c r="K2825">
        <v>3</v>
      </c>
      <c r="L2825" t="s">
        <v>55</v>
      </c>
      <c r="M2825" t="s">
        <v>56</v>
      </c>
      <c r="N2825" t="s">
        <v>57</v>
      </c>
      <c r="O2825" s="21" t="s">
        <v>58</v>
      </c>
      <c r="P2825" s="21" t="s">
        <v>64</v>
      </c>
      <c r="Q2825" s="20" t="s">
        <v>221</v>
      </c>
      <c r="R2825" s="21" t="s">
        <v>222</v>
      </c>
      <c r="S2825" s="35">
        <v>1</v>
      </c>
      <c r="T2825" s="22">
        <v>1</v>
      </c>
      <c r="U2825" s="20" t="s">
        <v>62</v>
      </c>
      <c r="V2825" s="20">
        <v>45777</v>
      </c>
      <c r="W2825" s="21">
        <v>4</v>
      </c>
      <c r="X2825" s="20">
        <v>45786</v>
      </c>
      <c r="Y2825" s="20">
        <v>45784</v>
      </c>
      <c r="Z2825" s="48">
        <v>5</v>
      </c>
      <c r="AA2825">
        <v>2025</v>
      </c>
      <c r="AB2825" s="45">
        <v>99994</v>
      </c>
      <c r="AC2825" s="45">
        <v>99994</v>
      </c>
      <c r="AI2825" s="10"/>
      <c r="AK2825" s="10"/>
    </row>
    <row r="2826" spans="1:37">
      <c r="A2826" t="s">
        <v>45</v>
      </c>
      <c r="B2826" t="s">
        <v>46</v>
      </c>
      <c r="C2826" t="s">
        <v>47</v>
      </c>
      <c r="D2826" t="s">
        <v>3338</v>
      </c>
      <c r="E2826" t="s">
        <v>88</v>
      </c>
      <c r="F2826" t="s">
        <v>79</v>
      </c>
      <c r="G2826" t="s">
        <v>51</v>
      </c>
      <c r="H2826" s="20" t="s">
        <v>52</v>
      </c>
      <c r="I2826" t="s">
        <v>53</v>
      </c>
      <c r="J2826" t="s">
        <v>54</v>
      </c>
      <c r="K2826">
        <v>3</v>
      </c>
      <c r="L2826" t="s">
        <v>55</v>
      </c>
      <c r="M2826" t="s">
        <v>77</v>
      </c>
      <c r="N2826" t="s">
        <v>89</v>
      </c>
      <c r="O2826" s="21" t="s">
        <v>58</v>
      </c>
      <c r="P2826" s="21" t="s">
        <v>90</v>
      </c>
      <c r="Q2826" s="20" t="s">
        <v>1025</v>
      </c>
      <c r="R2826" s="21" t="s">
        <v>1026</v>
      </c>
      <c r="S2826" s="35">
        <v>1</v>
      </c>
      <c r="T2826" s="22">
        <v>1</v>
      </c>
      <c r="U2826" s="20" t="s">
        <v>62</v>
      </c>
      <c r="V2826" s="20">
        <v>45777</v>
      </c>
      <c r="W2826" s="21">
        <v>4</v>
      </c>
      <c r="X2826" s="20">
        <v>45786</v>
      </c>
      <c r="Y2826" s="20">
        <v>45784</v>
      </c>
      <c r="Z2826" s="48">
        <v>5</v>
      </c>
      <c r="AA2826">
        <v>2025</v>
      </c>
      <c r="AB2826" s="45">
        <v>106656</v>
      </c>
      <c r="AC2826" s="45">
        <v>106656</v>
      </c>
      <c r="AI2826" s="10"/>
      <c r="AK2826" s="10"/>
    </row>
    <row r="2827" spans="1:37">
      <c r="A2827" t="s">
        <v>45</v>
      </c>
      <c r="B2827" t="s">
        <v>46</v>
      </c>
      <c r="C2827" t="s">
        <v>47</v>
      </c>
      <c r="D2827" t="s">
        <v>3339</v>
      </c>
      <c r="E2827" t="s">
        <v>88</v>
      </c>
      <c r="F2827" t="s">
        <v>79</v>
      </c>
      <c r="G2827" t="s">
        <v>51</v>
      </c>
      <c r="H2827" s="20" t="s">
        <v>52</v>
      </c>
      <c r="I2827" t="s">
        <v>53</v>
      </c>
      <c r="J2827" t="s">
        <v>54</v>
      </c>
      <c r="K2827">
        <v>3</v>
      </c>
      <c r="L2827" t="s">
        <v>55</v>
      </c>
      <c r="M2827" t="s">
        <v>77</v>
      </c>
      <c r="N2827" t="s">
        <v>89</v>
      </c>
      <c r="O2827" s="21" t="s">
        <v>58</v>
      </c>
      <c r="P2827" s="21" t="s">
        <v>119</v>
      </c>
      <c r="Q2827" s="20" t="s">
        <v>2056</v>
      </c>
      <c r="R2827" s="21" t="s">
        <v>2057</v>
      </c>
      <c r="S2827" s="35">
        <v>1</v>
      </c>
      <c r="T2827" s="22">
        <v>1</v>
      </c>
      <c r="U2827" s="20" t="s">
        <v>62</v>
      </c>
      <c r="V2827" s="20">
        <v>45776</v>
      </c>
      <c r="W2827" s="21">
        <v>4</v>
      </c>
      <c r="X2827" s="20">
        <v>45785</v>
      </c>
      <c r="Y2827" s="20">
        <v>45782</v>
      </c>
      <c r="Z2827" s="48">
        <v>5</v>
      </c>
      <c r="AA2827">
        <v>2025</v>
      </c>
      <c r="AB2827" s="45">
        <v>73327</v>
      </c>
      <c r="AC2827" s="45">
        <v>73327</v>
      </c>
      <c r="AI2827" s="10"/>
      <c r="AK2827" s="10"/>
    </row>
    <row r="2828" spans="1:37">
      <c r="A2828" t="s">
        <v>45</v>
      </c>
      <c r="B2828" t="s">
        <v>46</v>
      </c>
      <c r="C2828" t="s">
        <v>47</v>
      </c>
      <c r="D2828" t="s">
        <v>3340</v>
      </c>
      <c r="E2828" t="s">
        <v>88</v>
      </c>
      <c r="F2828" t="s">
        <v>79</v>
      </c>
      <c r="G2828" t="s">
        <v>51</v>
      </c>
      <c r="H2828" s="20" t="s">
        <v>52</v>
      </c>
      <c r="I2828" t="s">
        <v>53</v>
      </c>
      <c r="J2828" t="s">
        <v>54</v>
      </c>
      <c r="K2828">
        <v>3</v>
      </c>
      <c r="L2828" t="s">
        <v>55</v>
      </c>
      <c r="M2828" t="s">
        <v>77</v>
      </c>
      <c r="N2828" t="s">
        <v>89</v>
      </c>
      <c r="O2828" s="21" t="s">
        <v>58</v>
      </c>
      <c r="P2828" s="21" t="s">
        <v>150</v>
      </c>
      <c r="Q2828" s="20" t="s">
        <v>151</v>
      </c>
      <c r="R2828" s="21" t="s">
        <v>152</v>
      </c>
      <c r="S2828" s="35">
        <v>1</v>
      </c>
      <c r="T2828" s="22">
        <v>1</v>
      </c>
      <c r="U2828" s="20" t="s">
        <v>62</v>
      </c>
      <c r="V2828" s="20">
        <v>45776</v>
      </c>
      <c r="W2828" s="21">
        <v>4</v>
      </c>
      <c r="X2828" s="20">
        <v>45782</v>
      </c>
      <c r="Y2828" s="20">
        <v>45779</v>
      </c>
      <c r="Z2828" s="48">
        <v>5</v>
      </c>
      <c r="AA2828">
        <v>2025</v>
      </c>
      <c r="AB2828" s="45">
        <v>79997</v>
      </c>
      <c r="AC2828" s="45">
        <v>79997</v>
      </c>
      <c r="AI2828" s="10"/>
      <c r="AK2828" s="10"/>
    </row>
    <row r="2829" spans="1:37">
      <c r="A2829" t="s">
        <v>45</v>
      </c>
      <c r="B2829" t="s">
        <v>46</v>
      </c>
      <c r="C2829" t="s">
        <v>47</v>
      </c>
      <c r="D2829" t="s">
        <v>3341</v>
      </c>
      <c r="E2829" t="s">
        <v>88</v>
      </c>
      <c r="F2829" t="s">
        <v>79</v>
      </c>
      <c r="G2829" t="s">
        <v>51</v>
      </c>
      <c r="H2829" s="20" t="s">
        <v>52</v>
      </c>
      <c r="I2829" t="s">
        <v>53</v>
      </c>
      <c r="J2829" t="s">
        <v>54</v>
      </c>
      <c r="K2829">
        <v>3</v>
      </c>
      <c r="L2829" t="s">
        <v>55</v>
      </c>
      <c r="M2829" t="s">
        <v>56</v>
      </c>
      <c r="N2829" t="s">
        <v>57</v>
      </c>
      <c r="O2829" s="21" t="s">
        <v>58</v>
      </c>
      <c r="P2829" s="21" t="s">
        <v>64</v>
      </c>
      <c r="Q2829" s="20" t="s">
        <v>385</v>
      </c>
      <c r="R2829" s="21" t="s">
        <v>386</v>
      </c>
      <c r="S2829" s="35">
        <v>1</v>
      </c>
      <c r="T2829" s="22">
        <v>1</v>
      </c>
      <c r="U2829" s="20" t="s">
        <v>62</v>
      </c>
      <c r="V2829" s="20">
        <v>45776</v>
      </c>
      <c r="W2829" s="21">
        <v>4</v>
      </c>
      <c r="X2829" s="20">
        <v>45783</v>
      </c>
      <c r="Y2829" s="20">
        <v>45779</v>
      </c>
      <c r="Z2829" s="48">
        <v>5</v>
      </c>
      <c r="AA2829">
        <v>2025</v>
      </c>
      <c r="AB2829" s="45">
        <v>46869</v>
      </c>
      <c r="AC2829" s="45">
        <v>46869</v>
      </c>
      <c r="AI2829" s="10"/>
      <c r="AK2829" s="10"/>
    </row>
    <row r="2830" spans="1:37">
      <c r="A2830" t="s">
        <v>45</v>
      </c>
      <c r="B2830" t="s">
        <v>46</v>
      </c>
      <c r="C2830" t="s">
        <v>47</v>
      </c>
      <c r="D2830" t="s">
        <v>3342</v>
      </c>
      <c r="E2830" t="s">
        <v>88</v>
      </c>
      <c r="F2830" t="s">
        <v>79</v>
      </c>
      <c r="G2830" t="s">
        <v>51</v>
      </c>
      <c r="H2830" s="20" t="s">
        <v>52</v>
      </c>
      <c r="I2830" t="s">
        <v>53</v>
      </c>
      <c r="J2830" t="s">
        <v>54</v>
      </c>
      <c r="K2830">
        <v>3</v>
      </c>
      <c r="L2830" t="s">
        <v>55</v>
      </c>
      <c r="M2830" t="s">
        <v>56</v>
      </c>
      <c r="N2830" t="s">
        <v>57</v>
      </c>
      <c r="O2830" s="21" t="s">
        <v>58</v>
      </c>
      <c r="P2830" s="21" t="s">
        <v>64</v>
      </c>
      <c r="Q2830" s="20" t="s">
        <v>885</v>
      </c>
      <c r="R2830" s="21" t="s">
        <v>886</v>
      </c>
      <c r="S2830" s="35">
        <v>1</v>
      </c>
      <c r="T2830" s="22">
        <v>1</v>
      </c>
      <c r="U2830" s="20" t="s">
        <v>62</v>
      </c>
      <c r="V2830" s="20">
        <v>45776</v>
      </c>
      <c r="W2830" s="21">
        <v>4</v>
      </c>
      <c r="X2830" s="20">
        <v>45784</v>
      </c>
      <c r="Y2830" s="20">
        <v>45779</v>
      </c>
      <c r="Z2830" s="48">
        <v>5</v>
      </c>
      <c r="AA2830">
        <v>2025</v>
      </c>
      <c r="AB2830" s="45">
        <v>106660</v>
      </c>
      <c r="AC2830" s="45">
        <v>106660</v>
      </c>
      <c r="AI2830" s="10"/>
      <c r="AK2830" s="10"/>
    </row>
    <row r="2831" spans="1:37">
      <c r="A2831" t="s">
        <v>45</v>
      </c>
      <c r="B2831" t="s">
        <v>46</v>
      </c>
      <c r="C2831" t="s">
        <v>47</v>
      </c>
      <c r="D2831" t="s">
        <v>3343</v>
      </c>
      <c r="E2831" t="s">
        <v>88</v>
      </c>
      <c r="F2831" t="s">
        <v>79</v>
      </c>
      <c r="G2831" t="s">
        <v>51</v>
      </c>
      <c r="H2831" s="20" t="s">
        <v>58</v>
      </c>
      <c r="I2831" t="s">
        <v>53</v>
      </c>
      <c r="J2831" t="s">
        <v>54</v>
      </c>
      <c r="K2831">
        <v>3</v>
      </c>
      <c r="L2831" t="s">
        <v>55</v>
      </c>
      <c r="M2831" t="s">
        <v>77</v>
      </c>
      <c r="N2831" t="s">
        <v>89</v>
      </c>
      <c r="O2831" s="21" t="s">
        <v>58</v>
      </c>
      <c r="P2831" s="21" t="s">
        <v>97</v>
      </c>
      <c r="Q2831" s="20" t="s">
        <v>108</v>
      </c>
      <c r="R2831" s="21" t="s">
        <v>109</v>
      </c>
      <c r="S2831" s="35">
        <v>1</v>
      </c>
      <c r="T2831" s="22">
        <v>0</v>
      </c>
      <c r="U2831" s="20" t="s">
        <v>62</v>
      </c>
      <c r="V2831" s="20">
        <v>45776</v>
      </c>
      <c r="W2831" s="21">
        <v>4</v>
      </c>
      <c r="X2831" s="20">
        <v>45786</v>
      </c>
      <c r="Z2831" s="48">
        <v>5</v>
      </c>
      <c r="AA2831">
        <v>2025</v>
      </c>
      <c r="AB2831" s="45">
        <v>63327</v>
      </c>
      <c r="AC2831" s="45">
        <v>0</v>
      </c>
      <c r="AI2831" s="10"/>
      <c r="AK2831" s="10"/>
    </row>
    <row r="2832" spans="1:37">
      <c r="A2832" t="s">
        <v>45</v>
      </c>
      <c r="B2832" t="s">
        <v>46</v>
      </c>
      <c r="C2832" t="s">
        <v>47</v>
      </c>
      <c r="D2832" t="s">
        <v>3344</v>
      </c>
      <c r="E2832" t="s">
        <v>88</v>
      </c>
      <c r="F2832" t="s">
        <v>79</v>
      </c>
      <c r="G2832" t="s">
        <v>51</v>
      </c>
      <c r="H2832" s="20" t="s">
        <v>52</v>
      </c>
      <c r="I2832" t="s">
        <v>53</v>
      </c>
      <c r="J2832" t="s">
        <v>54</v>
      </c>
      <c r="K2832">
        <v>3</v>
      </c>
      <c r="L2832" t="s">
        <v>55</v>
      </c>
      <c r="M2832" t="s">
        <v>77</v>
      </c>
      <c r="N2832" t="s">
        <v>89</v>
      </c>
      <c r="O2832" s="21" t="s">
        <v>58</v>
      </c>
      <c r="P2832" s="21" t="s">
        <v>104</v>
      </c>
      <c r="Q2832" s="20" t="s">
        <v>946</v>
      </c>
      <c r="R2832" s="21" t="s">
        <v>947</v>
      </c>
      <c r="S2832" s="35">
        <v>1</v>
      </c>
      <c r="T2832" s="22">
        <v>1</v>
      </c>
      <c r="U2832" s="20" t="s">
        <v>62</v>
      </c>
      <c r="V2832" s="20">
        <v>45777</v>
      </c>
      <c r="W2832" s="21">
        <v>4</v>
      </c>
      <c r="X2832" s="20">
        <v>45785</v>
      </c>
      <c r="Y2832" s="20">
        <v>45782</v>
      </c>
      <c r="Z2832" s="48">
        <v>5</v>
      </c>
      <c r="AA2832">
        <v>2025</v>
      </c>
      <c r="AB2832" s="45">
        <v>34373</v>
      </c>
      <c r="AC2832" s="45">
        <v>34373</v>
      </c>
      <c r="AI2832" s="10"/>
      <c r="AK2832" s="10"/>
    </row>
    <row r="2833" spans="1:37">
      <c r="A2833" t="s">
        <v>45</v>
      </c>
      <c r="B2833" t="s">
        <v>46</v>
      </c>
      <c r="C2833" t="s">
        <v>47</v>
      </c>
      <c r="D2833" t="s">
        <v>3345</v>
      </c>
      <c r="E2833" t="s">
        <v>88</v>
      </c>
      <c r="F2833" t="s">
        <v>79</v>
      </c>
      <c r="G2833" t="s">
        <v>51</v>
      </c>
      <c r="H2833" s="20" t="s">
        <v>52</v>
      </c>
      <c r="I2833" t="s">
        <v>53</v>
      </c>
      <c r="J2833" t="s">
        <v>54</v>
      </c>
      <c r="K2833">
        <v>3</v>
      </c>
      <c r="L2833" t="s">
        <v>55</v>
      </c>
      <c r="M2833" t="s">
        <v>77</v>
      </c>
      <c r="N2833" t="s">
        <v>89</v>
      </c>
      <c r="O2833" s="21" t="s">
        <v>58</v>
      </c>
      <c r="P2833" s="21" t="s">
        <v>90</v>
      </c>
      <c r="Q2833" s="20" t="s">
        <v>163</v>
      </c>
      <c r="R2833" s="21" t="s">
        <v>164</v>
      </c>
      <c r="S2833" s="35">
        <v>1</v>
      </c>
      <c r="T2833" s="22">
        <v>1</v>
      </c>
      <c r="U2833" s="20" t="s">
        <v>62</v>
      </c>
      <c r="V2833" s="20">
        <v>45777</v>
      </c>
      <c r="W2833" s="21">
        <v>4</v>
      </c>
      <c r="X2833" s="20">
        <v>45789</v>
      </c>
      <c r="Y2833" s="20">
        <v>45782</v>
      </c>
      <c r="Z2833" s="48">
        <v>5</v>
      </c>
      <c r="AA2833">
        <v>2025</v>
      </c>
      <c r="AB2833" s="45">
        <v>40620</v>
      </c>
      <c r="AC2833" s="45">
        <v>40620</v>
      </c>
      <c r="AI2833" s="10"/>
      <c r="AK2833" s="10"/>
    </row>
    <row r="2834" spans="1:37">
      <c r="A2834" t="s">
        <v>45</v>
      </c>
      <c r="B2834" t="s">
        <v>46</v>
      </c>
      <c r="C2834" t="s">
        <v>47</v>
      </c>
      <c r="D2834" t="s">
        <v>3346</v>
      </c>
      <c r="E2834" t="s">
        <v>88</v>
      </c>
      <c r="F2834" t="s">
        <v>79</v>
      </c>
      <c r="G2834" t="s">
        <v>51</v>
      </c>
      <c r="H2834" s="20" t="s">
        <v>52</v>
      </c>
      <c r="I2834" t="s">
        <v>53</v>
      </c>
      <c r="J2834" t="s">
        <v>54</v>
      </c>
      <c r="K2834">
        <v>3</v>
      </c>
      <c r="L2834" t="s">
        <v>55</v>
      </c>
      <c r="M2834" t="s">
        <v>77</v>
      </c>
      <c r="N2834" t="s">
        <v>89</v>
      </c>
      <c r="O2834" s="21" t="s">
        <v>58</v>
      </c>
      <c r="P2834" s="21" t="s">
        <v>150</v>
      </c>
      <c r="Q2834" s="20" t="s">
        <v>1137</v>
      </c>
      <c r="R2834" s="21" t="s">
        <v>1138</v>
      </c>
      <c r="S2834" s="35">
        <v>1</v>
      </c>
      <c r="T2834" s="22">
        <v>1</v>
      </c>
      <c r="U2834" s="20" t="s">
        <v>62</v>
      </c>
      <c r="V2834" s="20">
        <v>45777</v>
      </c>
      <c r="W2834" s="21">
        <v>4</v>
      </c>
      <c r="X2834" s="20">
        <v>45789</v>
      </c>
      <c r="Y2834" s="20">
        <v>45782</v>
      </c>
      <c r="Z2834" s="48">
        <v>5</v>
      </c>
      <c r="AA2834">
        <v>2025</v>
      </c>
      <c r="AB2834" s="45">
        <v>87495</v>
      </c>
      <c r="AC2834" s="45">
        <v>87495</v>
      </c>
      <c r="AI2834" s="10"/>
      <c r="AK2834" s="10"/>
    </row>
    <row r="2835" spans="1:37">
      <c r="A2835" t="s">
        <v>45</v>
      </c>
      <c r="B2835" t="s">
        <v>46</v>
      </c>
      <c r="C2835" t="s">
        <v>47</v>
      </c>
      <c r="D2835" t="s">
        <v>3347</v>
      </c>
      <c r="E2835" t="s">
        <v>88</v>
      </c>
      <c r="F2835" t="s">
        <v>79</v>
      </c>
      <c r="G2835" t="s">
        <v>51</v>
      </c>
      <c r="H2835" s="20" t="s">
        <v>52</v>
      </c>
      <c r="I2835" t="s">
        <v>53</v>
      </c>
      <c r="J2835" t="s">
        <v>54</v>
      </c>
      <c r="K2835">
        <v>3</v>
      </c>
      <c r="L2835" t="s">
        <v>55</v>
      </c>
      <c r="M2835" t="s">
        <v>77</v>
      </c>
      <c r="N2835" t="s">
        <v>89</v>
      </c>
      <c r="O2835" s="21" t="s">
        <v>58</v>
      </c>
      <c r="P2835" s="21" t="s">
        <v>90</v>
      </c>
      <c r="Q2835" s="20" t="s">
        <v>1071</v>
      </c>
      <c r="R2835" s="21" t="s">
        <v>1072</v>
      </c>
      <c r="S2835" s="35">
        <v>1</v>
      </c>
      <c r="T2835" s="22">
        <v>1</v>
      </c>
      <c r="U2835" s="20" t="s">
        <v>62</v>
      </c>
      <c r="V2835" s="20">
        <v>45777</v>
      </c>
      <c r="W2835" s="21">
        <v>4</v>
      </c>
      <c r="X2835" s="20">
        <v>45789</v>
      </c>
      <c r="Y2835" s="20">
        <v>45782</v>
      </c>
      <c r="Z2835" s="48">
        <v>5</v>
      </c>
      <c r="AA2835">
        <v>2025</v>
      </c>
      <c r="AB2835" s="45">
        <v>124994</v>
      </c>
      <c r="AC2835" s="45">
        <v>124994</v>
      </c>
      <c r="AI2835" s="10"/>
      <c r="AK2835" s="10"/>
    </row>
    <row r="2836" spans="1:37">
      <c r="A2836" t="s">
        <v>45</v>
      </c>
      <c r="B2836" t="s">
        <v>46</v>
      </c>
      <c r="C2836" t="s">
        <v>47</v>
      </c>
      <c r="D2836" t="s">
        <v>3348</v>
      </c>
      <c r="E2836" t="s">
        <v>88</v>
      </c>
      <c r="F2836" t="s">
        <v>79</v>
      </c>
      <c r="G2836" t="s">
        <v>51</v>
      </c>
      <c r="H2836" s="20" t="s">
        <v>52</v>
      </c>
      <c r="I2836" t="s">
        <v>53</v>
      </c>
      <c r="J2836" t="s">
        <v>54</v>
      </c>
      <c r="K2836">
        <v>3</v>
      </c>
      <c r="L2836" t="s">
        <v>55</v>
      </c>
      <c r="M2836" t="s">
        <v>56</v>
      </c>
      <c r="N2836" t="s">
        <v>57</v>
      </c>
      <c r="O2836" s="21" t="s">
        <v>58</v>
      </c>
      <c r="P2836" s="21" t="s">
        <v>64</v>
      </c>
      <c r="Q2836" s="20" t="s">
        <v>221</v>
      </c>
      <c r="R2836" s="21" t="s">
        <v>222</v>
      </c>
      <c r="S2836" s="35">
        <v>1</v>
      </c>
      <c r="T2836" s="22">
        <v>1</v>
      </c>
      <c r="U2836" s="20" t="s">
        <v>62</v>
      </c>
      <c r="V2836" s="20">
        <v>45777</v>
      </c>
      <c r="W2836" s="21">
        <v>4</v>
      </c>
      <c r="X2836" s="20">
        <v>45786</v>
      </c>
      <c r="Y2836" s="20">
        <v>45782</v>
      </c>
      <c r="Z2836" s="48">
        <v>5</v>
      </c>
      <c r="AA2836">
        <v>2025</v>
      </c>
      <c r="AB2836" s="45">
        <v>99994</v>
      </c>
      <c r="AC2836" s="45">
        <v>99994</v>
      </c>
      <c r="AI2836" s="10"/>
      <c r="AK2836" s="10"/>
    </row>
    <row r="2837" spans="1:37">
      <c r="A2837" t="s">
        <v>45</v>
      </c>
      <c r="B2837" t="s">
        <v>46</v>
      </c>
      <c r="C2837" t="s">
        <v>47</v>
      </c>
      <c r="D2837" t="s">
        <v>3349</v>
      </c>
      <c r="E2837" t="s">
        <v>88</v>
      </c>
      <c r="F2837" t="s">
        <v>79</v>
      </c>
      <c r="G2837" t="s">
        <v>51</v>
      </c>
      <c r="H2837" s="20" t="s">
        <v>52</v>
      </c>
      <c r="I2837" t="s">
        <v>53</v>
      </c>
      <c r="J2837" t="s">
        <v>54</v>
      </c>
      <c r="K2837">
        <v>3</v>
      </c>
      <c r="L2837" t="s">
        <v>55</v>
      </c>
      <c r="M2837" t="s">
        <v>56</v>
      </c>
      <c r="N2837" t="s">
        <v>57</v>
      </c>
      <c r="O2837" s="21" t="s">
        <v>58</v>
      </c>
      <c r="P2837" s="21" t="s">
        <v>207</v>
      </c>
      <c r="Q2837" s="20" t="s">
        <v>2437</v>
      </c>
      <c r="R2837" s="21" t="s">
        <v>2438</v>
      </c>
      <c r="S2837" s="35">
        <v>1</v>
      </c>
      <c r="T2837" s="22">
        <v>1</v>
      </c>
      <c r="U2837" s="20" t="s">
        <v>62</v>
      </c>
      <c r="V2837" s="20">
        <v>45776</v>
      </c>
      <c r="W2837" s="21">
        <v>4</v>
      </c>
      <c r="X2837" s="20">
        <v>45783</v>
      </c>
      <c r="Y2837" s="20">
        <v>45779</v>
      </c>
      <c r="Z2837" s="48">
        <v>5</v>
      </c>
      <c r="AA2837">
        <v>2025</v>
      </c>
      <c r="AB2837" s="45">
        <v>99994</v>
      </c>
      <c r="AC2837" s="45">
        <v>99994</v>
      </c>
      <c r="AI2837" s="10"/>
      <c r="AK2837" s="10"/>
    </row>
    <row r="2838" spans="1:37">
      <c r="A2838" t="s">
        <v>45</v>
      </c>
      <c r="B2838" t="s">
        <v>46</v>
      </c>
      <c r="C2838" t="s">
        <v>47</v>
      </c>
      <c r="D2838" t="s">
        <v>3350</v>
      </c>
      <c r="E2838" t="s">
        <v>88</v>
      </c>
      <c r="F2838" t="s">
        <v>79</v>
      </c>
      <c r="G2838" t="s">
        <v>51</v>
      </c>
      <c r="H2838" s="20" t="s">
        <v>52</v>
      </c>
      <c r="I2838" t="s">
        <v>53</v>
      </c>
      <c r="J2838" t="s">
        <v>54</v>
      </c>
      <c r="K2838">
        <v>3</v>
      </c>
      <c r="L2838" t="s">
        <v>55</v>
      </c>
      <c r="M2838" t="s">
        <v>56</v>
      </c>
      <c r="N2838" t="s">
        <v>57</v>
      </c>
      <c r="O2838" s="21" t="s">
        <v>58</v>
      </c>
      <c r="P2838" s="21" t="s">
        <v>64</v>
      </c>
      <c r="Q2838" s="20" t="s">
        <v>505</v>
      </c>
      <c r="R2838" s="21" t="s">
        <v>506</v>
      </c>
      <c r="S2838" s="35">
        <v>1</v>
      </c>
      <c r="T2838" s="22">
        <v>1</v>
      </c>
      <c r="U2838" s="20" t="s">
        <v>62</v>
      </c>
      <c r="V2838" s="20">
        <v>45771</v>
      </c>
      <c r="W2838" s="21">
        <v>4</v>
      </c>
      <c r="X2838" s="20">
        <v>45786</v>
      </c>
      <c r="Y2838" s="20">
        <v>45784</v>
      </c>
      <c r="Z2838" s="48">
        <v>5</v>
      </c>
      <c r="AA2838">
        <v>2025</v>
      </c>
      <c r="AB2838" s="45">
        <v>28119</v>
      </c>
      <c r="AC2838" s="45">
        <v>28119</v>
      </c>
      <c r="AI2838" s="10"/>
      <c r="AK2838" s="10"/>
    </row>
    <row r="2839" spans="1:37">
      <c r="A2839" t="s">
        <v>45</v>
      </c>
      <c r="B2839" t="s">
        <v>46</v>
      </c>
      <c r="C2839" t="s">
        <v>47</v>
      </c>
      <c r="D2839" t="s">
        <v>3351</v>
      </c>
      <c r="E2839" t="s">
        <v>88</v>
      </c>
      <c r="F2839" t="s">
        <v>79</v>
      </c>
      <c r="G2839" t="s">
        <v>51</v>
      </c>
      <c r="H2839" s="20" t="s">
        <v>52</v>
      </c>
      <c r="I2839" t="s">
        <v>53</v>
      </c>
      <c r="J2839" t="s">
        <v>54</v>
      </c>
      <c r="K2839">
        <v>3</v>
      </c>
      <c r="L2839" t="s">
        <v>55</v>
      </c>
      <c r="M2839" t="s">
        <v>77</v>
      </c>
      <c r="N2839" t="s">
        <v>89</v>
      </c>
      <c r="O2839" s="21" t="s">
        <v>58</v>
      </c>
      <c r="P2839" s="21" t="s">
        <v>90</v>
      </c>
      <c r="Q2839" s="20" t="s">
        <v>1685</v>
      </c>
      <c r="R2839" s="21" t="s">
        <v>1686</v>
      </c>
      <c r="S2839" s="35">
        <v>1</v>
      </c>
      <c r="T2839" s="22">
        <v>1</v>
      </c>
      <c r="U2839" s="20" t="s">
        <v>62</v>
      </c>
      <c r="V2839" s="20">
        <v>45771</v>
      </c>
      <c r="W2839" s="21">
        <v>4</v>
      </c>
      <c r="X2839" s="20">
        <v>45785</v>
      </c>
      <c r="Y2839" s="20">
        <v>45782</v>
      </c>
      <c r="Z2839" s="48">
        <v>5</v>
      </c>
      <c r="AA2839">
        <v>2025</v>
      </c>
      <c r="AB2839" s="45">
        <v>62493</v>
      </c>
      <c r="AC2839" s="45">
        <v>62493</v>
      </c>
      <c r="AI2839" s="10"/>
      <c r="AK2839" s="10"/>
    </row>
    <row r="2840" spans="1:37">
      <c r="A2840" t="s">
        <v>45</v>
      </c>
      <c r="B2840" t="s">
        <v>46</v>
      </c>
      <c r="C2840" t="s">
        <v>47</v>
      </c>
      <c r="D2840" t="s">
        <v>3352</v>
      </c>
      <c r="E2840" t="s">
        <v>88</v>
      </c>
      <c r="F2840" t="s">
        <v>79</v>
      </c>
      <c r="G2840" t="s">
        <v>51</v>
      </c>
      <c r="H2840" s="20" t="s">
        <v>52</v>
      </c>
      <c r="I2840" t="s">
        <v>53</v>
      </c>
      <c r="J2840" t="s">
        <v>54</v>
      </c>
      <c r="K2840">
        <v>3</v>
      </c>
      <c r="L2840" t="s">
        <v>55</v>
      </c>
      <c r="M2840" t="s">
        <v>77</v>
      </c>
      <c r="N2840" t="s">
        <v>89</v>
      </c>
      <c r="O2840" s="21" t="s">
        <v>58</v>
      </c>
      <c r="P2840" s="21" t="s">
        <v>119</v>
      </c>
      <c r="Q2840" s="20" t="s">
        <v>1617</v>
      </c>
      <c r="R2840" s="21" t="s">
        <v>1618</v>
      </c>
      <c r="S2840" s="35">
        <v>1</v>
      </c>
      <c r="T2840" s="22">
        <v>1</v>
      </c>
      <c r="U2840" s="20" t="s">
        <v>62</v>
      </c>
      <c r="V2840" s="20">
        <v>45773</v>
      </c>
      <c r="W2840" s="21">
        <v>4</v>
      </c>
      <c r="X2840" s="20">
        <v>45782</v>
      </c>
      <c r="Y2840" s="20">
        <v>45779</v>
      </c>
      <c r="Z2840" s="48">
        <v>5</v>
      </c>
      <c r="AA2840">
        <v>2025</v>
      </c>
      <c r="AB2840" s="45">
        <v>103324</v>
      </c>
      <c r="AC2840" s="45">
        <v>103324</v>
      </c>
      <c r="AI2840" s="10"/>
      <c r="AK2840" s="10"/>
    </row>
    <row r="2841" spans="1:37">
      <c r="A2841" t="s">
        <v>45</v>
      </c>
      <c r="B2841" t="s">
        <v>46</v>
      </c>
      <c r="C2841" t="s">
        <v>47</v>
      </c>
      <c r="D2841" t="s">
        <v>3353</v>
      </c>
      <c r="E2841" t="s">
        <v>88</v>
      </c>
      <c r="F2841" t="s">
        <v>79</v>
      </c>
      <c r="G2841" t="s">
        <v>51</v>
      </c>
      <c r="H2841" s="20" t="s">
        <v>52</v>
      </c>
      <c r="I2841" t="s">
        <v>53</v>
      </c>
      <c r="J2841" t="s">
        <v>54</v>
      </c>
      <c r="K2841">
        <v>3</v>
      </c>
      <c r="L2841" t="s">
        <v>55</v>
      </c>
      <c r="M2841" t="s">
        <v>77</v>
      </c>
      <c r="N2841" t="s">
        <v>89</v>
      </c>
      <c r="O2841" s="21" t="s">
        <v>58</v>
      </c>
      <c r="P2841" s="21" t="s">
        <v>119</v>
      </c>
      <c r="Q2841" s="20" t="s">
        <v>939</v>
      </c>
      <c r="R2841" s="21" t="s">
        <v>940</v>
      </c>
      <c r="S2841" s="35">
        <v>1</v>
      </c>
      <c r="T2841" s="22">
        <v>1</v>
      </c>
      <c r="U2841" s="20" t="s">
        <v>62</v>
      </c>
      <c r="V2841" s="20">
        <v>45772</v>
      </c>
      <c r="W2841" s="21">
        <v>4</v>
      </c>
      <c r="X2841" s="20">
        <v>45782</v>
      </c>
      <c r="Y2841" s="20">
        <v>45779</v>
      </c>
      <c r="Z2841" s="48">
        <v>5</v>
      </c>
      <c r="AA2841">
        <v>2025</v>
      </c>
      <c r="AB2841" s="45">
        <v>89995</v>
      </c>
      <c r="AC2841" s="45">
        <v>89995</v>
      </c>
      <c r="AI2841" s="10"/>
      <c r="AK2841" s="10"/>
    </row>
    <row r="2842" spans="1:37">
      <c r="A2842" t="s">
        <v>45</v>
      </c>
      <c r="B2842" t="s">
        <v>46</v>
      </c>
      <c r="C2842" t="s">
        <v>47</v>
      </c>
      <c r="D2842" t="s">
        <v>3354</v>
      </c>
      <c r="E2842" t="s">
        <v>88</v>
      </c>
      <c r="F2842" t="s">
        <v>79</v>
      </c>
      <c r="G2842" t="s">
        <v>51</v>
      </c>
      <c r="H2842" s="20" t="s">
        <v>58</v>
      </c>
      <c r="I2842" t="s">
        <v>53</v>
      </c>
      <c r="J2842" t="s">
        <v>54</v>
      </c>
      <c r="K2842">
        <v>3</v>
      </c>
      <c r="L2842" t="s">
        <v>55</v>
      </c>
      <c r="M2842" t="s">
        <v>77</v>
      </c>
      <c r="N2842" t="s">
        <v>89</v>
      </c>
      <c r="O2842" s="21" t="s">
        <v>58</v>
      </c>
      <c r="P2842" s="21" t="s">
        <v>159</v>
      </c>
      <c r="Q2842" s="20" t="s">
        <v>1708</v>
      </c>
      <c r="R2842" s="21" t="s">
        <v>1709</v>
      </c>
      <c r="S2842" s="35">
        <v>1</v>
      </c>
      <c r="T2842" s="22">
        <v>0</v>
      </c>
      <c r="U2842" s="20" t="s">
        <v>62</v>
      </c>
      <c r="V2842" s="20">
        <v>45777</v>
      </c>
      <c r="W2842" s="21">
        <v>4</v>
      </c>
      <c r="X2842" s="20">
        <v>45785</v>
      </c>
      <c r="Z2842" s="48">
        <v>5</v>
      </c>
      <c r="AA2842">
        <v>2025</v>
      </c>
      <c r="AB2842" s="45">
        <v>43746</v>
      </c>
      <c r="AC2842" s="45">
        <v>0</v>
      </c>
      <c r="AI2842" s="10"/>
      <c r="AK2842" s="10"/>
    </row>
    <row r="2843" spans="1:37">
      <c r="A2843" t="s">
        <v>45</v>
      </c>
      <c r="B2843" t="s">
        <v>46</v>
      </c>
      <c r="C2843" t="s">
        <v>47</v>
      </c>
      <c r="D2843" t="s">
        <v>3355</v>
      </c>
      <c r="E2843" t="s">
        <v>88</v>
      </c>
      <c r="F2843" t="s">
        <v>79</v>
      </c>
      <c r="G2843" t="s">
        <v>51</v>
      </c>
      <c r="H2843" s="20" t="s">
        <v>52</v>
      </c>
      <c r="I2843" t="s">
        <v>53</v>
      </c>
      <c r="J2843" t="s">
        <v>54</v>
      </c>
      <c r="K2843">
        <v>3</v>
      </c>
      <c r="L2843" t="s">
        <v>55</v>
      </c>
      <c r="M2843" t="s">
        <v>56</v>
      </c>
      <c r="N2843" t="s">
        <v>57</v>
      </c>
      <c r="O2843" s="21" t="s">
        <v>58</v>
      </c>
      <c r="P2843" s="21" t="s">
        <v>207</v>
      </c>
      <c r="Q2843" s="20" t="s">
        <v>3356</v>
      </c>
      <c r="R2843" s="21" t="s">
        <v>3357</v>
      </c>
      <c r="S2843" s="35">
        <v>1</v>
      </c>
      <c r="T2843" s="22">
        <v>1</v>
      </c>
      <c r="U2843" s="20" t="s">
        <v>62</v>
      </c>
      <c r="V2843" s="20">
        <v>45775</v>
      </c>
      <c r="W2843" s="21">
        <v>4</v>
      </c>
      <c r="X2843" s="20">
        <v>45782</v>
      </c>
      <c r="Y2843" s="20">
        <v>45779</v>
      </c>
      <c r="Z2843" s="48">
        <v>5</v>
      </c>
      <c r="AA2843">
        <v>2025</v>
      </c>
      <c r="AB2843" s="45">
        <v>76660</v>
      </c>
      <c r="AC2843" s="45">
        <v>76660</v>
      </c>
      <c r="AI2843" s="10"/>
      <c r="AK2843" s="10"/>
    </row>
    <row r="2844" spans="1:37">
      <c r="A2844" t="s">
        <v>45</v>
      </c>
      <c r="B2844" t="s">
        <v>46</v>
      </c>
      <c r="C2844" t="s">
        <v>47</v>
      </c>
      <c r="D2844" t="s">
        <v>3358</v>
      </c>
      <c r="E2844" t="s">
        <v>88</v>
      </c>
      <c r="F2844" t="s">
        <v>79</v>
      </c>
      <c r="G2844" t="s">
        <v>51</v>
      </c>
      <c r="H2844" s="20" t="s">
        <v>52</v>
      </c>
      <c r="I2844" t="s">
        <v>53</v>
      </c>
      <c r="J2844" t="s">
        <v>54</v>
      </c>
      <c r="K2844">
        <v>3</v>
      </c>
      <c r="L2844" t="s">
        <v>55</v>
      </c>
      <c r="M2844" t="s">
        <v>77</v>
      </c>
      <c r="N2844" t="s">
        <v>89</v>
      </c>
      <c r="O2844" s="21" t="s">
        <v>58</v>
      </c>
      <c r="P2844" s="21" t="s">
        <v>119</v>
      </c>
      <c r="Q2844" s="20" t="s">
        <v>264</v>
      </c>
      <c r="R2844" s="21" t="s">
        <v>265</v>
      </c>
      <c r="S2844" s="35">
        <v>1</v>
      </c>
      <c r="T2844" s="22">
        <v>1</v>
      </c>
      <c r="U2844" s="20" t="s">
        <v>62</v>
      </c>
      <c r="V2844" s="20">
        <v>45775</v>
      </c>
      <c r="W2844" s="21">
        <v>4</v>
      </c>
      <c r="X2844" s="20">
        <v>45783</v>
      </c>
      <c r="Y2844" s="20">
        <v>45779</v>
      </c>
      <c r="Z2844" s="48">
        <v>5</v>
      </c>
      <c r="AA2844">
        <v>2025</v>
      </c>
      <c r="AB2844" s="45">
        <v>69992</v>
      </c>
      <c r="AC2844" s="45">
        <v>69992</v>
      </c>
      <c r="AI2844" s="10"/>
      <c r="AK2844" s="10"/>
    </row>
    <row r="2845" spans="1:37">
      <c r="A2845" t="s">
        <v>45</v>
      </c>
      <c r="B2845" t="s">
        <v>46</v>
      </c>
      <c r="C2845" t="s">
        <v>47</v>
      </c>
      <c r="D2845" t="s">
        <v>3359</v>
      </c>
      <c r="E2845" t="s">
        <v>88</v>
      </c>
      <c r="F2845" t="s">
        <v>79</v>
      </c>
      <c r="G2845" t="s">
        <v>51</v>
      </c>
      <c r="H2845" s="20" t="s">
        <v>52</v>
      </c>
      <c r="I2845" t="s">
        <v>53</v>
      </c>
      <c r="J2845" t="s">
        <v>54</v>
      </c>
      <c r="K2845">
        <v>3</v>
      </c>
      <c r="L2845" t="s">
        <v>55</v>
      </c>
      <c r="M2845" t="s">
        <v>56</v>
      </c>
      <c r="N2845" t="s">
        <v>57</v>
      </c>
      <c r="O2845" s="21" t="s">
        <v>58</v>
      </c>
      <c r="P2845" s="21" t="s">
        <v>64</v>
      </c>
      <c r="Q2845" s="20" t="s">
        <v>588</v>
      </c>
      <c r="R2845" s="21" t="s">
        <v>589</v>
      </c>
      <c r="S2845" s="35">
        <v>1</v>
      </c>
      <c r="T2845" s="22">
        <v>1</v>
      </c>
      <c r="U2845" s="20" t="s">
        <v>62</v>
      </c>
      <c r="V2845" s="20">
        <v>45775</v>
      </c>
      <c r="W2845" s="21">
        <v>4</v>
      </c>
      <c r="X2845" s="20">
        <v>45783</v>
      </c>
      <c r="Y2845" s="20">
        <v>45779</v>
      </c>
      <c r="Z2845" s="48">
        <v>5</v>
      </c>
      <c r="AA2845">
        <v>2025</v>
      </c>
      <c r="AB2845" s="45">
        <v>49994</v>
      </c>
      <c r="AC2845" s="45">
        <v>49994</v>
      </c>
      <c r="AI2845" s="10"/>
      <c r="AK2845" s="10"/>
    </row>
    <row r="2846" spans="1:37">
      <c r="A2846" t="s">
        <v>45</v>
      </c>
      <c r="B2846" t="s">
        <v>46</v>
      </c>
      <c r="C2846" t="s">
        <v>47</v>
      </c>
      <c r="D2846" t="s">
        <v>3360</v>
      </c>
      <c r="E2846" t="s">
        <v>88</v>
      </c>
      <c r="F2846" t="s">
        <v>79</v>
      </c>
      <c r="G2846" t="s">
        <v>51</v>
      </c>
      <c r="H2846" s="20" t="s">
        <v>52</v>
      </c>
      <c r="I2846" t="s">
        <v>53</v>
      </c>
      <c r="J2846" t="s">
        <v>54</v>
      </c>
      <c r="K2846">
        <v>3</v>
      </c>
      <c r="L2846" t="s">
        <v>55</v>
      </c>
      <c r="M2846" t="s">
        <v>56</v>
      </c>
      <c r="N2846" t="s">
        <v>57</v>
      </c>
      <c r="O2846" s="21" t="s">
        <v>58</v>
      </c>
      <c r="P2846" s="21" t="s">
        <v>64</v>
      </c>
      <c r="Q2846" s="20" t="s">
        <v>505</v>
      </c>
      <c r="R2846" s="21" t="s">
        <v>506</v>
      </c>
      <c r="S2846" s="35">
        <v>1</v>
      </c>
      <c r="T2846" s="22">
        <v>1</v>
      </c>
      <c r="U2846" s="20" t="s">
        <v>62</v>
      </c>
      <c r="V2846" s="20">
        <v>45775</v>
      </c>
      <c r="W2846" s="21">
        <v>4</v>
      </c>
      <c r="X2846" s="20">
        <v>45783</v>
      </c>
      <c r="Y2846" s="20">
        <v>45779</v>
      </c>
      <c r="Z2846" s="48">
        <v>5</v>
      </c>
      <c r="AA2846">
        <v>2025</v>
      </c>
      <c r="AB2846" s="45">
        <v>28119</v>
      </c>
      <c r="AC2846" s="45">
        <v>28119</v>
      </c>
      <c r="AI2846" s="10"/>
      <c r="AK2846" s="10"/>
    </row>
    <row r="2847" spans="1:37">
      <c r="A2847" t="s">
        <v>45</v>
      </c>
      <c r="B2847" t="s">
        <v>46</v>
      </c>
      <c r="C2847" t="s">
        <v>47</v>
      </c>
      <c r="D2847" t="s">
        <v>3361</v>
      </c>
      <c r="E2847" t="s">
        <v>88</v>
      </c>
      <c r="F2847" t="s">
        <v>79</v>
      </c>
      <c r="G2847" t="s">
        <v>51</v>
      </c>
      <c r="H2847" s="20" t="s">
        <v>52</v>
      </c>
      <c r="I2847" t="s">
        <v>53</v>
      </c>
      <c r="J2847" t="s">
        <v>54</v>
      </c>
      <c r="K2847">
        <v>3</v>
      </c>
      <c r="L2847" t="s">
        <v>55</v>
      </c>
      <c r="M2847" t="s">
        <v>77</v>
      </c>
      <c r="N2847" t="s">
        <v>89</v>
      </c>
      <c r="O2847" s="21" t="s">
        <v>58</v>
      </c>
      <c r="P2847" s="21" t="s">
        <v>119</v>
      </c>
      <c r="Q2847" s="20" t="s">
        <v>233</v>
      </c>
      <c r="R2847" s="21" t="s">
        <v>234</v>
      </c>
      <c r="S2847" s="35">
        <v>1</v>
      </c>
      <c r="T2847" s="22">
        <v>1</v>
      </c>
      <c r="U2847" s="20" t="s">
        <v>62</v>
      </c>
      <c r="V2847" s="20">
        <v>45775</v>
      </c>
      <c r="W2847" s="21">
        <v>4</v>
      </c>
      <c r="X2847" s="20">
        <v>45782</v>
      </c>
      <c r="Y2847" s="20">
        <v>45779</v>
      </c>
      <c r="Z2847" s="48">
        <v>5</v>
      </c>
      <c r="AA2847">
        <v>2025</v>
      </c>
      <c r="AB2847" s="45">
        <v>49994</v>
      </c>
      <c r="AC2847" s="45">
        <v>49994</v>
      </c>
      <c r="AI2847" s="10"/>
      <c r="AK2847" s="10"/>
    </row>
    <row r="2848" spans="1:37">
      <c r="A2848" t="s">
        <v>45</v>
      </c>
      <c r="B2848" t="s">
        <v>46</v>
      </c>
      <c r="C2848" t="s">
        <v>47</v>
      </c>
      <c r="D2848" t="s">
        <v>3362</v>
      </c>
      <c r="E2848" t="s">
        <v>88</v>
      </c>
      <c r="F2848" t="s">
        <v>79</v>
      </c>
      <c r="G2848" t="s">
        <v>51</v>
      </c>
      <c r="H2848" s="20" t="s">
        <v>52</v>
      </c>
      <c r="I2848" t="s">
        <v>53</v>
      </c>
      <c r="J2848" t="s">
        <v>54</v>
      </c>
      <c r="K2848">
        <v>3</v>
      </c>
      <c r="L2848" t="s">
        <v>55</v>
      </c>
      <c r="M2848" t="s">
        <v>77</v>
      </c>
      <c r="N2848" t="s">
        <v>89</v>
      </c>
      <c r="O2848" s="21" t="s">
        <v>58</v>
      </c>
      <c r="P2848" s="21" t="s">
        <v>137</v>
      </c>
      <c r="Q2848" s="20" t="s">
        <v>138</v>
      </c>
      <c r="R2848" s="21" t="s">
        <v>139</v>
      </c>
      <c r="S2848" s="35">
        <v>1</v>
      </c>
      <c r="T2848" s="22">
        <v>1</v>
      </c>
      <c r="U2848" s="20" t="s">
        <v>62</v>
      </c>
      <c r="V2848" s="20">
        <v>45775</v>
      </c>
      <c r="W2848" s="21">
        <v>4</v>
      </c>
      <c r="X2848" s="20">
        <v>45784</v>
      </c>
      <c r="Y2848" s="20">
        <v>45779</v>
      </c>
      <c r="Z2848" s="48">
        <v>5</v>
      </c>
      <c r="AA2848">
        <v>2025</v>
      </c>
      <c r="AB2848" s="45">
        <v>137492</v>
      </c>
      <c r="AC2848" s="45">
        <v>137492</v>
      </c>
      <c r="AI2848" s="10"/>
      <c r="AK2848" s="10"/>
    </row>
    <row r="2849" spans="1:37">
      <c r="A2849" t="s">
        <v>45</v>
      </c>
      <c r="B2849" t="s">
        <v>46</v>
      </c>
      <c r="C2849" t="s">
        <v>47</v>
      </c>
      <c r="D2849" t="s">
        <v>3363</v>
      </c>
      <c r="E2849" t="s">
        <v>88</v>
      </c>
      <c r="F2849" t="s">
        <v>79</v>
      </c>
      <c r="G2849" t="s">
        <v>51</v>
      </c>
      <c r="H2849" s="20" t="s">
        <v>52</v>
      </c>
      <c r="I2849" t="s">
        <v>53</v>
      </c>
      <c r="J2849" t="s">
        <v>54</v>
      </c>
      <c r="K2849">
        <v>3</v>
      </c>
      <c r="L2849" t="s">
        <v>55</v>
      </c>
      <c r="M2849" t="s">
        <v>77</v>
      </c>
      <c r="N2849" t="s">
        <v>89</v>
      </c>
      <c r="O2849" s="21" t="s">
        <v>58</v>
      </c>
      <c r="P2849" s="21" t="s">
        <v>366</v>
      </c>
      <c r="Q2849" s="20" t="s">
        <v>542</v>
      </c>
      <c r="R2849" s="21" t="s">
        <v>543</v>
      </c>
      <c r="S2849" s="35">
        <v>1</v>
      </c>
      <c r="T2849" s="22">
        <v>1</v>
      </c>
      <c r="U2849" s="20" t="s">
        <v>62</v>
      </c>
      <c r="V2849" s="20">
        <v>45774</v>
      </c>
      <c r="W2849" s="21">
        <v>4</v>
      </c>
      <c r="X2849" s="20">
        <v>45783</v>
      </c>
      <c r="Y2849" s="20">
        <v>45779</v>
      </c>
      <c r="Z2849" s="48">
        <v>5</v>
      </c>
      <c r="AA2849">
        <v>2025</v>
      </c>
      <c r="AB2849" s="45">
        <v>43745</v>
      </c>
      <c r="AC2849" s="45">
        <v>43745</v>
      </c>
      <c r="AI2849" s="10"/>
      <c r="AK2849" s="10"/>
    </row>
    <row r="2850" spans="1:37">
      <c r="A2850" t="s">
        <v>45</v>
      </c>
      <c r="B2850" t="s">
        <v>46</v>
      </c>
      <c r="C2850" t="s">
        <v>47</v>
      </c>
      <c r="D2850" t="s">
        <v>3364</v>
      </c>
      <c r="E2850" t="s">
        <v>88</v>
      </c>
      <c r="F2850" t="s">
        <v>79</v>
      </c>
      <c r="G2850" t="s">
        <v>51</v>
      </c>
      <c r="H2850" s="20" t="s">
        <v>52</v>
      </c>
      <c r="I2850" t="s">
        <v>53</v>
      </c>
      <c r="J2850" t="s">
        <v>54</v>
      </c>
      <c r="K2850">
        <v>3</v>
      </c>
      <c r="L2850" t="s">
        <v>55</v>
      </c>
      <c r="M2850" t="s">
        <v>77</v>
      </c>
      <c r="N2850" t="s">
        <v>89</v>
      </c>
      <c r="O2850" s="21" t="s">
        <v>58</v>
      </c>
      <c r="P2850" s="21" t="s">
        <v>97</v>
      </c>
      <c r="Q2850" s="20" t="s">
        <v>260</v>
      </c>
      <c r="R2850" s="21" t="s">
        <v>261</v>
      </c>
      <c r="S2850" s="35">
        <v>1</v>
      </c>
      <c r="T2850" s="22">
        <v>1</v>
      </c>
      <c r="U2850" s="20" t="s">
        <v>62</v>
      </c>
      <c r="V2850" s="20">
        <v>45775</v>
      </c>
      <c r="W2850" s="21">
        <v>4</v>
      </c>
      <c r="X2850" s="20">
        <v>45782</v>
      </c>
      <c r="Y2850" s="20">
        <v>45779</v>
      </c>
      <c r="Z2850" s="48">
        <v>5</v>
      </c>
      <c r="AA2850">
        <v>2025</v>
      </c>
      <c r="AB2850" s="45">
        <v>40622</v>
      </c>
      <c r="AC2850" s="45">
        <v>40622</v>
      </c>
      <c r="AI2850" s="10"/>
      <c r="AK2850" s="10"/>
    </row>
    <row r="2851" spans="1:37">
      <c r="A2851" t="s">
        <v>45</v>
      </c>
      <c r="B2851" t="s">
        <v>46</v>
      </c>
      <c r="C2851" t="s">
        <v>47</v>
      </c>
      <c r="D2851" t="s">
        <v>3365</v>
      </c>
      <c r="E2851" t="s">
        <v>88</v>
      </c>
      <c r="F2851" t="s">
        <v>79</v>
      </c>
      <c r="G2851" t="s">
        <v>51</v>
      </c>
      <c r="H2851" s="20" t="s">
        <v>52</v>
      </c>
      <c r="I2851" t="s">
        <v>53</v>
      </c>
      <c r="J2851" t="s">
        <v>54</v>
      </c>
      <c r="K2851">
        <v>3</v>
      </c>
      <c r="L2851" t="s">
        <v>55</v>
      </c>
      <c r="M2851" t="s">
        <v>56</v>
      </c>
      <c r="N2851" t="s">
        <v>57</v>
      </c>
      <c r="O2851" s="21" t="s">
        <v>58</v>
      </c>
      <c r="P2851" s="21" t="s">
        <v>207</v>
      </c>
      <c r="Q2851" s="20" t="s">
        <v>2365</v>
      </c>
      <c r="R2851" s="21" t="s">
        <v>2366</v>
      </c>
      <c r="S2851" s="35">
        <v>1</v>
      </c>
      <c r="T2851" s="22">
        <v>1</v>
      </c>
      <c r="U2851" s="20" t="s">
        <v>62</v>
      </c>
      <c r="V2851" s="20">
        <v>45775</v>
      </c>
      <c r="W2851" s="21">
        <v>4</v>
      </c>
      <c r="X2851" s="20">
        <v>45782</v>
      </c>
      <c r="Y2851" s="20">
        <v>45779</v>
      </c>
      <c r="Z2851" s="48">
        <v>5</v>
      </c>
      <c r="AA2851">
        <v>2025</v>
      </c>
      <c r="AB2851" s="45">
        <v>48660</v>
      </c>
      <c r="AC2851" s="45">
        <v>48660</v>
      </c>
      <c r="AI2851" s="10"/>
      <c r="AK2851" s="10"/>
    </row>
    <row r="2852" spans="1:37">
      <c r="A2852" t="s">
        <v>45</v>
      </c>
      <c r="B2852" t="s">
        <v>46</v>
      </c>
      <c r="C2852" t="s">
        <v>47</v>
      </c>
      <c r="D2852" t="s">
        <v>3366</v>
      </c>
      <c r="E2852" t="s">
        <v>88</v>
      </c>
      <c r="F2852" t="s">
        <v>79</v>
      </c>
      <c r="G2852" t="s">
        <v>51</v>
      </c>
      <c r="H2852" s="20" t="s">
        <v>52</v>
      </c>
      <c r="I2852" t="s">
        <v>53</v>
      </c>
      <c r="J2852" t="s">
        <v>54</v>
      </c>
      <c r="K2852">
        <v>3</v>
      </c>
      <c r="L2852" t="s">
        <v>55</v>
      </c>
      <c r="M2852" t="s">
        <v>77</v>
      </c>
      <c r="N2852" t="s">
        <v>89</v>
      </c>
      <c r="O2852" s="21" t="s">
        <v>58</v>
      </c>
      <c r="P2852" s="21" t="s">
        <v>90</v>
      </c>
      <c r="Q2852" s="20" t="s">
        <v>1775</v>
      </c>
      <c r="R2852" s="21" t="s">
        <v>1776</v>
      </c>
      <c r="S2852" s="35">
        <v>1</v>
      </c>
      <c r="T2852" s="22">
        <v>1</v>
      </c>
      <c r="U2852" s="20" t="s">
        <v>62</v>
      </c>
      <c r="V2852" s="20">
        <v>45775</v>
      </c>
      <c r="W2852" s="21">
        <v>4</v>
      </c>
      <c r="X2852" s="20">
        <v>45782</v>
      </c>
      <c r="Y2852" s="20">
        <v>45779</v>
      </c>
      <c r="Z2852" s="48">
        <v>5</v>
      </c>
      <c r="AA2852">
        <v>2025</v>
      </c>
      <c r="AB2852" s="45">
        <v>53119</v>
      </c>
      <c r="AC2852" s="45">
        <v>53119</v>
      </c>
      <c r="AI2852" s="10"/>
      <c r="AK2852" s="10"/>
    </row>
    <row r="2853" spans="1:37">
      <c r="A2853" t="s">
        <v>45</v>
      </c>
      <c r="B2853" t="s">
        <v>46</v>
      </c>
      <c r="C2853" t="s">
        <v>47</v>
      </c>
      <c r="D2853" t="s">
        <v>3367</v>
      </c>
      <c r="E2853" t="s">
        <v>88</v>
      </c>
      <c r="F2853" t="s">
        <v>79</v>
      </c>
      <c r="G2853" t="s">
        <v>51</v>
      </c>
      <c r="H2853" s="20" t="s">
        <v>52</v>
      </c>
      <c r="I2853" t="s">
        <v>53</v>
      </c>
      <c r="J2853" t="s">
        <v>54</v>
      </c>
      <c r="K2853">
        <v>3</v>
      </c>
      <c r="L2853" t="s">
        <v>55</v>
      </c>
      <c r="M2853" t="s">
        <v>77</v>
      </c>
      <c r="N2853" t="s">
        <v>89</v>
      </c>
      <c r="O2853" s="21" t="s">
        <v>58</v>
      </c>
      <c r="P2853" s="21" t="s">
        <v>104</v>
      </c>
      <c r="Q2853" s="20" t="s">
        <v>2453</v>
      </c>
      <c r="R2853" s="21" t="s">
        <v>2454</v>
      </c>
      <c r="S2853" s="35">
        <v>1</v>
      </c>
      <c r="T2853" s="22">
        <v>1</v>
      </c>
      <c r="U2853" s="20" t="s">
        <v>62</v>
      </c>
      <c r="V2853" s="20">
        <v>45775</v>
      </c>
      <c r="W2853" s="21">
        <v>4</v>
      </c>
      <c r="X2853" s="20">
        <v>45782</v>
      </c>
      <c r="Y2853" s="20">
        <v>45779</v>
      </c>
      <c r="Z2853" s="48">
        <v>5</v>
      </c>
      <c r="AA2853">
        <v>2025</v>
      </c>
      <c r="AB2853" s="45">
        <v>78115</v>
      </c>
      <c r="AC2853" s="45">
        <v>78115</v>
      </c>
      <c r="AI2853" s="10"/>
      <c r="AK2853" s="10"/>
    </row>
    <row r="2854" spans="1:37">
      <c r="A2854" t="s">
        <v>45</v>
      </c>
      <c r="B2854" t="s">
        <v>46</v>
      </c>
      <c r="C2854" t="s">
        <v>47</v>
      </c>
      <c r="D2854" t="s">
        <v>3368</v>
      </c>
      <c r="E2854" t="s">
        <v>88</v>
      </c>
      <c r="F2854" t="s">
        <v>79</v>
      </c>
      <c r="G2854" t="s">
        <v>51</v>
      </c>
      <c r="H2854" s="20" t="s">
        <v>52</v>
      </c>
      <c r="I2854" t="s">
        <v>53</v>
      </c>
      <c r="J2854" t="s">
        <v>54</v>
      </c>
      <c r="K2854">
        <v>3</v>
      </c>
      <c r="L2854" t="s">
        <v>55</v>
      </c>
      <c r="M2854" t="s">
        <v>56</v>
      </c>
      <c r="N2854" t="s">
        <v>57</v>
      </c>
      <c r="O2854" s="21" t="s">
        <v>58</v>
      </c>
      <c r="P2854" s="21" t="s">
        <v>64</v>
      </c>
      <c r="Q2854" s="20" t="s">
        <v>623</v>
      </c>
      <c r="R2854" s="21" t="s">
        <v>624</v>
      </c>
      <c r="S2854" s="35">
        <v>2</v>
      </c>
      <c r="T2854" s="22">
        <v>2</v>
      </c>
      <c r="U2854" s="20" t="s">
        <v>62</v>
      </c>
      <c r="V2854" s="20">
        <v>45775</v>
      </c>
      <c r="W2854" s="21">
        <v>4</v>
      </c>
      <c r="X2854" s="20">
        <v>45783</v>
      </c>
      <c r="Y2854" s="20">
        <v>45779</v>
      </c>
      <c r="Z2854" s="48">
        <v>5</v>
      </c>
      <c r="AA2854">
        <v>2025</v>
      </c>
      <c r="AB2854" s="45">
        <v>59988</v>
      </c>
      <c r="AC2854" s="45">
        <v>59988</v>
      </c>
      <c r="AI2854" s="10"/>
      <c r="AK2854" s="10"/>
    </row>
    <row r="2855" spans="1:37">
      <c r="A2855" t="s">
        <v>45</v>
      </c>
      <c r="B2855" t="s">
        <v>46</v>
      </c>
      <c r="C2855" t="s">
        <v>47</v>
      </c>
      <c r="D2855" t="s">
        <v>3369</v>
      </c>
      <c r="E2855" t="s">
        <v>88</v>
      </c>
      <c r="F2855" t="s">
        <v>79</v>
      </c>
      <c r="G2855" t="s">
        <v>51</v>
      </c>
      <c r="H2855" s="20" t="s">
        <v>52</v>
      </c>
      <c r="I2855" t="s">
        <v>53</v>
      </c>
      <c r="J2855" t="s">
        <v>54</v>
      </c>
      <c r="K2855">
        <v>3</v>
      </c>
      <c r="L2855" t="s">
        <v>55</v>
      </c>
      <c r="M2855" t="s">
        <v>77</v>
      </c>
      <c r="N2855" t="s">
        <v>89</v>
      </c>
      <c r="O2855" s="21" t="s">
        <v>58</v>
      </c>
      <c r="P2855" s="21" t="s">
        <v>97</v>
      </c>
      <c r="Q2855" s="20" t="s">
        <v>108</v>
      </c>
      <c r="R2855" s="21" t="s">
        <v>109</v>
      </c>
      <c r="S2855" s="35">
        <v>1</v>
      </c>
      <c r="T2855" s="22">
        <v>1</v>
      </c>
      <c r="U2855" s="20" t="s">
        <v>62</v>
      </c>
      <c r="V2855" s="20">
        <v>45775</v>
      </c>
      <c r="W2855" s="21">
        <v>4</v>
      </c>
      <c r="X2855" s="20">
        <v>45782</v>
      </c>
      <c r="Y2855" s="20">
        <v>45779</v>
      </c>
      <c r="Z2855" s="48">
        <v>5</v>
      </c>
      <c r="AA2855">
        <v>2025</v>
      </c>
      <c r="AB2855" s="45">
        <v>63327</v>
      </c>
      <c r="AC2855" s="45">
        <v>63327</v>
      </c>
      <c r="AI2855" s="10"/>
      <c r="AK2855" s="10"/>
    </row>
    <row r="2856" spans="1:37">
      <c r="A2856" t="s">
        <v>45</v>
      </c>
      <c r="B2856" t="s">
        <v>46</v>
      </c>
      <c r="C2856" t="s">
        <v>47</v>
      </c>
      <c r="D2856" t="s">
        <v>3370</v>
      </c>
      <c r="E2856" t="s">
        <v>88</v>
      </c>
      <c r="F2856" t="s">
        <v>79</v>
      </c>
      <c r="G2856" t="s">
        <v>51</v>
      </c>
      <c r="H2856" s="20" t="s">
        <v>52</v>
      </c>
      <c r="I2856" t="s">
        <v>53</v>
      </c>
      <c r="J2856" t="s">
        <v>54</v>
      </c>
      <c r="K2856">
        <v>3</v>
      </c>
      <c r="L2856" t="s">
        <v>55</v>
      </c>
      <c r="M2856" t="s">
        <v>77</v>
      </c>
      <c r="N2856" t="s">
        <v>89</v>
      </c>
      <c r="O2856" s="21" t="s">
        <v>58</v>
      </c>
      <c r="P2856" s="21" t="s">
        <v>119</v>
      </c>
      <c r="Q2856" s="20" t="s">
        <v>728</v>
      </c>
      <c r="R2856" s="21" t="s">
        <v>729</v>
      </c>
      <c r="S2856" s="35">
        <v>1</v>
      </c>
      <c r="T2856" s="22">
        <v>1</v>
      </c>
      <c r="U2856" s="20" t="s">
        <v>62</v>
      </c>
      <c r="V2856" s="20">
        <v>45775</v>
      </c>
      <c r="W2856" s="21">
        <v>4</v>
      </c>
      <c r="X2856" s="20">
        <v>45782</v>
      </c>
      <c r="Y2856" s="20">
        <v>45779</v>
      </c>
      <c r="Z2856" s="48">
        <v>5</v>
      </c>
      <c r="AA2856">
        <v>2025</v>
      </c>
      <c r="AB2856" s="45">
        <v>73327</v>
      </c>
      <c r="AC2856" s="45">
        <v>73327</v>
      </c>
      <c r="AI2856" s="10"/>
      <c r="AK2856" s="10"/>
    </row>
    <row r="2857" spans="1:37">
      <c r="A2857" t="s">
        <v>45</v>
      </c>
      <c r="B2857" t="s">
        <v>46</v>
      </c>
      <c r="C2857" t="s">
        <v>47</v>
      </c>
      <c r="D2857" t="s">
        <v>3371</v>
      </c>
      <c r="E2857" t="s">
        <v>88</v>
      </c>
      <c r="F2857" t="s">
        <v>79</v>
      </c>
      <c r="G2857" t="s">
        <v>51</v>
      </c>
      <c r="H2857" s="20" t="s">
        <v>52</v>
      </c>
      <c r="I2857" t="s">
        <v>53</v>
      </c>
      <c r="J2857" t="s">
        <v>54</v>
      </c>
      <c r="K2857">
        <v>3</v>
      </c>
      <c r="L2857" t="s">
        <v>55</v>
      </c>
      <c r="M2857" t="s">
        <v>77</v>
      </c>
      <c r="N2857" t="s">
        <v>89</v>
      </c>
      <c r="O2857" s="21" t="s">
        <v>58</v>
      </c>
      <c r="P2857" s="21" t="s">
        <v>366</v>
      </c>
      <c r="Q2857" s="20" t="s">
        <v>542</v>
      </c>
      <c r="R2857" s="21" t="s">
        <v>543</v>
      </c>
      <c r="S2857" s="35">
        <v>1</v>
      </c>
      <c r="T2857" s="22">
        <v>1</v>
      </c>
      <c r="U2857" s="20" t="s">
        <v>62</v>
      </c>
      <c r="V2857" s="20">
        <v>45774</v>
      </c>
      <c r="W2857" s="21">
        <v>4</v>
      </c>
      <c r="X2857" s="20">
        <v>45783</v>
      </c>
      <c r="Y2857" s="20">
        <v>45779</v>
      </c>
      <c r="Z2857" s="48">
        <v>5</v>
      </c>
      <c r="AA2857">
        <v>2025</v>
      </c>
      <c r="AB2857" s="45">
        <v>43745</v>
      </c>
      <c r="AC2857" s="45">
        <v>43745</v>
      </c>
      <c r="AI2857" s="10"/>
      <c r="AK2857" s="10"/>
    </row>
    <row r="2858" spans="1:37">
      <c r="A2858" t="s">
        <v>45</v>
      </c>
      <c r="B2858" t="s">
        <v>46</v>
      </c>
      <c r="C2858" t="s">
        <v>47</v>
      </c>
      <c r="D2858" t="s">
        <v>3372</v>
      </c>
      <c r="E2858" t="s">
        <v>88</v>
      </c>
      <c r="F2858" t="s">
        <v>79</v>
      </c>
      <c r="G2858" t="s">
        <v>51</v>
      </c>
      <c r="H2858" s="20" t="s">
        <v>52</v>
      </c>
      <c r="I2858" t="s">
        <v>53</v>
      </c>
      <c r="J2858" t="s">
        <v>54</v>
      </c>
      <c r="K2858">
        <v>3</v>
      </c>
      <c r="L2858" t="s">
        <v>55</v>
      </c>
      <c r="M2858" t="s">
        <v>56</v>
      </c>
      <c r="N2858" t="s">
        <v>57</v>
      </c>
      <c r="O2858" s="21" t="s">
        <v>58</v>
      </c>
      <c r="P2858" s="21" t="s">
        <v>64</v>
      </c>
      <c r="Q2858" s="20" t="s">
        <v>224</v>
      </c>
      <c r="R2858" s="21" t="s">
        <v>225</v>
      </c>
      <c r="S2858" s="35">
        <v>1</v>
      </c>
      <c r="T2858" s="22">
        <v>1</v>
      </c>
      <c r="U2858" s="20" t="s">
        <v>62</v>
      </c>
      <c r="V2858" s="20">
        <v>45775</v>
      </c>
      <c r="W2858" s="21">
        <v>4</v>
      </c>
      <c r="X2858" s="20">
        <v>45783</v>
      </c>
      <c r="Y2858" s="20">
        <v>45779</v>
      </c>
      <c r="Z2858" s="48">
        <v>5</v>
      </c>
      <c r="AA2858">
        <v>2025</v>
      </c>
      <c r="AB2858" s="45">
        <v>113327</v>
      </c>
      <c r="AC2858" s="45">
        <v>113327</v>
      </c>
      <c r="AI2858" s="10"/>
      <c r="AK2858" s="10"/>
    </row>
    <row r="2859" spans="1:37">
      <c r="A2859" t="s">
        <v>45</v>
      </c>
      <c r="B2859" t="s">
        <v>46</v>
      </c>
      <c r="C2859" t="s">
        <v>47</v>
      </c>
      <c r="D2859" t="s">
        <v>3373</v>
      </c>
      <c r="E2859" t="s">
        <v>88</v>
      </c>
      <c r="F2859" t="s">
        <v>79</v>
      </c>
      <c r="G2859" t="s">
        <v>51</v>
      </c>
      <c r="H2859" s="20" t="s">
        <v>52</v>
      </c>
      <c r="I2859" t="s">
        <v>53</v>
      </c>
      <c r="J2859" t="s">
        <v>54</v>
      </c>
      <c r="K2859">
        <v>3</v>
      </c>
      <c r="L2859" t="s">
        <v>55</v>
      </c>
      <c r="M2859" t="s">
        <v>77</v>
      </c>
      <c r="N2859" t="s">
        <v>89</v>
      </c>
      <c r="O2859" s="21" t="s">
        <v>58</v>
      </c>
      <c r="P2859" s="21" t="s">
        <v>119</v>
      </c>
      <c r="Q2859" s="20" t="s">
        <v>728</v>
      </c>
      <c r="R2859" s="21" t="s">
        <v>729</v>
      </c>
      <c r="S2859" s="35">
        <v>1</v>
      </c>
      <c r="T2859" s="22">
        <v>1</v>
      </c>
      <c r="U2859" s="20" t="s">
        <v>62</v>
      </c>
      <c r="V2859" s="20">
        <v>45775</v>
      </c>
      <c r="W2859" s="21">
        <v>4</v>
      </c>
      <c r="X2859" s="20">
        <v>45783</v>
      </c>
      <c r="Y2859" s="20">
        <v>45779</v>
      </c>
      <c r="Z2859" s="48">
        <v>5</v>
      </c>
      <c r="AA2859">
        <v>2025</v>
      </c>
      <c r="AB2859" s="45">
        <v>73327</v>
      </c>
      <c r="AC2859" s="45">
        <v>73327</v>
      </c>
      <c r="AI2859" s="10"/>
      <c r="AK2859" s="10"/>
    </row>
    <row r="2860" spans="1:37">
      <c r="A2860" t="s">
        <v>45</v>
      </c>
      <c r="B2860" t="s">
        <v>46</v>
      </c>
      <c r="C2860" t="s">
        <v>47</v>
      </c>
      <c r="D2860" t="s">
        <v>3374</v>
      </c>
      <c r="E2860" t="s">
        <v>88</v>
      </c>
      <c r="F2860" t="s">
        <v>79</v>
      </c>
      <c r="G2860" t="s">
        <v>51</v>
      </c>
      <c r="H2860" s="20" t="s">
        <v>52</v>
      </c>
      <c r="I2860" t="s">
        <v>53</v>
      </c>
      <c r="J2860" t="s">
        <v>54</v>
      </c>
      <c r="K2860">
        <v>3</v>
      </c>
      <c r="L2860" t="s">
        <v>55</v>
      </c>
      <c r="M2860" t="s">
        <v>77</v>
      </c>
      <c r="N2860" t="s">
        <v>89</v>
      </c>
      <c r="O2860" s="21" t="s">
        <v>58</v>
      </c>
      <c r="P2860" s="21" t="s">
        <v>90</v>
      </c>
      <c r="Q2860" s="20" t="s">
        <v>163</v>
      </c>
      <c r="R2860" s="21" t="s">
        <v>164</v>
      </c>
      <c r="S2860" s="35">
        <v>1</v>
      </c>
      <c r="T2860" s="22">
        <v>1</v>
      </c>
      <c r="U2860" s="20" t="s">
        <v>62</v>
      </c>
      <c r="V2860" s="20">
        <v>45775</v>
      </c>
      <c r="W2860" s="21">
        <v>4</v>
      </c>
      <c r="X2860" s="20">
        <v>45782</v>
      </c>
      <c r="Y2860" s="20">
        <v>45779</v>
      </c>
      <c r="Z2860" s="48">
        <v>5</v>
      </c>
      <c r="AA2860">
        <v>2025</v>
      </c>
      <c r="AB2860" s="45">
        <v>40620</v>
      </c>
      <c r="AC2860" s="45">
        <v>40620</v>
      </c>
      <c r="AI2860" s="10"/>
      <c r="AK2860" s="10"/>
    </row>
    <row r="2861" spans="1:37">
      <c r="A2861" t="s">
        <v>45</v>
      </c>
      <c r="B2861" t="s">
        <v>46</v>
      </c>
      <c r="C2861" t="s">
        <v>47</v>
      </c>
      <c r="D2861" t="s">
        <v>3375</v>
      </c>
      <c r="E2861" t="s">
        <v>88</v>
      </c>
      <c r="F2861" t="s">
        <v>79</v>
      </c>
      <c r="G2861" t="s">
        <v>51</v>
      </c>
      <c r="H2861" s="20" t="s">
        <v>52</v>
      </c>
      <c r="I2861" t="s">
        <v>53</v>
      </c>
      <c r="J2861" t="s">
        <v>54</v>
      </c>
      <c r="K2861">
        <v>3</v>
      </c>
      <c r="L2861" t="s">
        <v>55</v>
      </c>
      <c r="M2861" t="s">
        <v>56</v>
      </c>
      <c r="N2861" t="s">
        <v>57</v>
      </c>
      <c r="O2861" s="21" t="s">
        <v>58</v>
      </c>
      <c r="P2861" s="21" t="s">
        <v>64</v>
      </c>
      <c r="Q2861" s="20" t="s">
        <v>112</v>
      </c>
      <c r="R2861" s="21" t="s">
        <v>113</v>
      </c>
      <c r="S2861" s="35">
        <v>1</v>
      </c>
      <c r="T2861" s="22">
        <v>1</v>
      </c>
      <c r="U2861" s="20" t="s">
        <v>62</v>
      </c>
      <c r="V2861" s="20">
        <v>45775</v>
      </c>
      <c r="W2861" s="21">
        <v>4</v>
      </c>
      <c r="X2861" s="20">
        <v>45783</v>
      </c>
      <c r="Y2861" s="20">
        <v>45779</v>
      </c>
      <c r="Z2861" s="48">
        <v>5</v>
      </c>
      <c r="AA2861">
        <v>2025</v>
      </c>
      <c r="AB2861" s="45">
        <v>37494</v>
      </c>
      <c r="AC2861" s="45">
        <v>37494</v>
      </c>
      <c r="AI2861" s="10"/>
      <c r="AK2861" s="10"/>
    </row>
    <row r="2862" spans="1:37">
      <c r="A2862" t="s">
        <v>45</v>
      </c>
      <c r="B2862" t="s">
        <v>46</v>
      </c>
      <c r="C2862" t="s">
        <v>47</v>
      </c>
      <c r="D2862" t="s">
        <v>3376</v>
      </c>
      <c r="E2862" t="s">
        <v>88</v>
      </c>
      <c r="F2862" t="s">
        <v>79</v>
      </c>
      <c r="G2862" t="s">
        <v>51</v>
      </c>
      <c r="H2862" s="20" t="s">
        <v>52</v>
      </c>
      <c r="I2862" t="s">
        <v>53</v>
      </c>
      <c r="J2862" t="s">
        <v>54</v>
      </c>
      <c r="K2862">
        <v>3</v>
      </c>
      <c r="L2862" t="s">
        <v>55</v>
      </c>
      <c r="M2862" t="s">
        <v>77</v>
      </c>
      <c r="N2862" t="s">
        <v>89</v>
      </c>
      <c r="O2862" s="21" t="s">
        <v>58</v>
      </c>
      <c r="P2862" s="21" t="s">
        <v>366</v>
      </c>
      <c r="Q2862" s="20" t="s">
        <v>2386</v>
      </c>
      <c r="R2862" s="21" t="s">
        <v>2387</v>
      </c>
      <c r="S2862" s="35">
        <v>1</v>
      </c>
      <c r="T2862" s="22">
        <v>1</v>
      </c>
      <c r="U2862" s="20" t="s">
        <v>62</v>
      </c>
      <c r="V2862" s="20">
        <v>45775</v>
      </c>
      <c r="W2862" s="21">
        <v>4</v>
      </c>
      <c r="X2862" s="20">
        <v>45784</v>
      </c>
      <c r="Y2862" s="20">
        <v>45782</v>
      </c>
      <c r="Z2862" s="48">
        <v>5</v>
      </c>
      <c r="AA2862">
        <v>2025</v>
      </c>
      <c r="AB2862" s="45">
        <v>43745</v>
      </c>
      <c r="AC2862" s="45">
        <v>43745</v>
      </c>
      <c r="AI2862" s="10"/>
      <c r="AK2862" s="10"/>
    </row>
    <row r="2863" spans="1:37">
      <c r="A2863" t="s">
        <v>45</v>
      </c>
      <c r="B2863" t="s">
        <v>46</v>
      </c>
      <c r="C2863" t="s">
        <v>47</v>
      </c>
      <c r="D2863" t="s">
        <v>3377</v>
      </c>
      <c r="E2863" t="s">
        <v>88</v>
      </c>
      <c r="F2863" t="s">
        <v>79</v>
      </c>
      <c r="G2863" t="s">
        <v>51</v>
      </c>
      <c r="H2863" s="20" t="s">
        <v>52</v>
      </c>
      <c r="I2863" t="s">
        <v>53</v>
      </c>
      <c r="J2863" t="s">
        <v>54</v>
      </c>
      <c r="K2863">
        <v>3</v>
      </c>
      <c r="L2863" t="s">
        <v>55</v>
      </c>
      <c r="M2863" t="s">
        <v>56</v>
      </c>
      <c r="N2863" t="s">
        <v>57</v>
      </c>
      <c r="O2863" s="21" t="s">
        <v>58</v>
      </c>
      <c r="P2863" s="21" t="s">
        <v>64</v>
      </c>
      <c r="Q2863" s="20" t="s">
        <v>505</v>
      </c>
      <c r="R2863" s="21" t="s">
        <v>506</v>
      </c>
      <c r="S2863" s="35">
        <v>1</v>
      </c>
      <c r="T2863" s="22">
        <v>1</v>
      </c>
      <c r="U2863" s="20" t="s">
        <v>62</v>
      </c>
      <c r="V2863" s="20">
        <v>45775</v>
      </c>
      <c r="W2863" s="21">
        <v>4</v>
      </c>
      <c r="X2863" s="20">
        <v>45783</v>
      </c>
      <c r="Y2863" s="20">
        <v>45779</v>
      </c>
      <c r="Z2863" s="48">
        <v>5</v>
      </c>
      <c r="AA2863">
        <v>2025</v>
      </c>
      <c r="AB2863" s="45">
        <v>28119</v>
      </c>
      <c r="AC2863" s="45">
        <v>28119</v>
      </c>
      <c r="AI2863" s="10"/>
      <c r="AK2863" s="10"/>
    </row>
    <row r="2864" spans="1:37">
      <c r="A2864" t="s">
        <v>45</v>
      </c>
      <c r="B2864" t="s">
        <v>46</v>
      </c>
      <c r="C2864" t="s">
        <v>47</v>
      </c>
      <c r="D2864" t="s">
        <v>3378</v>
      </c>
      <c r="E2864" t="s">
        <v>88</v>
      </c>
      <c r="F2864" t="s">
        <v>79</v>
      </c>
      <c r="G2864" t="s">
        <v>51</v>
      </c>
      <c r="H2864" s="20" t="s">
        <v>52</v>
      </c>
      <c r="I2864" t="s">
        <v>53</v>
      </c>
      <c r="J2864" t="s">
        <v>54</v>
      </c>
      <c r="K2864">
        <v>3</v>
      </c>
      <c r="L2864" t="s">
        <v>55</v>
      </c>
      <c r="M2864" t="s">
        <v>77</v>
      </c>
      <c r="N2864" t="s">
        <v>89</v>
      </c>
      <c r="O2864" s="21" t="s">
        <v>58</v>
      </c>
      <c r="P2864" s="21" t="s">
        <v>97</v>
      </c>
      <c r="Q2864" s="20" t="s">
        <v>260</v>
      </c>
      <c r="R2864" s="21" t="s">
        <v>261</v>
      </c>
      <c r="S2864" s="35">
        <v>1</v>
      </c>
      <c r="T2864" s="22">
        <v>1</v>
      </c>
      <c r="U2864" s="20" t="s">
        <v>62</v>
      </c>
      <c r="V2864" s="20">
        <v>45776</v>
      </c>
      <c r="W2864" s="21">
        <v>4</v>
      </c>
      <c r="X2864" s="20">
        <v>45783</v>
      </c>
      <c r="Y2864" s="20">
        <v>45779</v>
      </c>
      <c r="Z2864" s="48">
        <v>5</v>
      </c>
      <c r="AA2864">
        <v>2025</v>
      </c>
      <c r="AB2864" s="45">
        <v>40622</v>
      </c>
      <c r="AC2864" s="45">
        <v>40622</v>
      </c>
      <c r="AI2864" s="10"/>
      <c r="AK2864" s="10"/>
    </row>
    <row r="2865" spans="1:37">
      <c r="A2865" t="s">
        <v>45</v>
      </c>
      <c r="B2865" t="s">
        <v>46</v>
      </c>
      <c r="C2865" t="s">
        <v>47</v>
      </c>
      <c r="D2865" t="s">
        <v>3379</v>
      </c>
      <c r="E2865" t="s">
        <v>88</v>
      </c>
      <c r="F2865" t="s">
        <v>79</v>
      </c>
      <c r="G2865" t="s">
        <v>51</v>
      </c>
      <c r="H2865" s="20" t="s">
        <v>52</v>
      </c>
      <c r="I2865" t="s">
        <v>53</v>
      </c>
      <c r="J2865" t="s">
        <v>54</v>
      </c>
      <c r="K2865">
        <v>3</v>
      </c>
      <c r="L2865" t="s">
        <v>55</v>
      </c>
      <c r="M2865" t="s">
        <v>77</v>
      </c>
      <c r="N2865" t="s">
        <v>89</v>
      </c>
      <c r="O2865" s="21" t="s">
        <v>58</v>
      </c>
      <c r="P2865" s="21" t="s">
        <v>119</v>
      </c>
      <c r="Q2865" s="20" t="s">
        <v>233</v>
      </c>
      <c r="R2865" s="21" t="s">
        <v>234</v>
      </c>
      <c r="S2865" s="35">
        <v>1</v>
      </c>
      <c r="T2865" s="22">
        <v>1</v>
      </c>
      <c r="U2865" s="20" t="s">
        <v>62</v>
      </c>
      <c r="V2865" s="20">
        <v>45776</v>
      </c>
      <c r="W2865" s="21">
        <v>4</v>
      </c>
      <c r="X2865" s="20">
        <v>45785</v>
      </c>
      <c r="Y2865" s="20">
        <v>45782</v>
      </c>
      <c r="Z2865" s="48">
        <v>5</v>
      </c>
      <c r="AA2865">
        <v>2025</v>
      </c>
      <c r="AB2865" s="45">
        <v>49994</v>
      </c>
      <c r="AC2865" s="45">
        <v>49994</v>
      </c>
      <c r="AI2865" s="10"/>
      <c r="AK2865" s="10"/>
    </row>
    <row r="2866" spans="1:37">
      <c r="A2866" t="s">
        <v>45</v>
      </c>
      <c r="B2866" t="s">
        <v>46</v>
      </c>
      <c r="C2866" t="s">
        <v>47</v>
      </c>
      <c r="D2866" t="s">
        <v>3380</v>
      </c>
      <c r="E2866" t="s">
        <v>88</v>
      </c>
      <c r="F2866" t="s">
        <v>79</v>
      </c>
      <c r="G2866" t="s">
        <v>51</v>
      </c>
      <c r="H2866" s="20" t="s">
        <v>52</v>
      </c>
      <c r="I2866" t="s">
        <v>53</v>
      </c>
      <c r="J2866" t="s">
        <v>54</v>
      </c>
      <c r="K2866">
        <v>3</v>
      </c>
      <c r="L2866" t="s">
        <v>55</v>
      </c>
      <c r="M2866" t="s">
        <v>56</v>
      </c>
      <c r="N2866" t="s">
        <v>57</v>
      </c>
      <c r="O2866" s="21" t="s">
        <v>58</v>
      </c>
      <c r="P2866" s="21" t="s">
        <v>64</v>
      </c>
      <c r="Q2866" s="20" t="s">
        <v>325</v>
      </c>
      <c r="R2866" s="21" t="s">
        <v>326</v>
      </c>
      <c r="S2866" s="35">
        <v>1</v>
      </c>
      <c r="T2866" s="22">
        <v>1</v>
      </c>
      <c r="U2866" s="20" t="s">
        <v>62</v>
      </c>
      <c r="V2866" s="20">
        <v>45774</v>
      </c>
      <c r="W2866" s="21">
        <v>4</v>
      </c>
      <c r="X2866" s="20">
        <v>45782</v>
      </c>
      <c r="Y2866" s="20">
        <v>45779</v>
      </c>
      <c r="Z2866" s="48">
        <v>5</v>
      </c>
      <c r="AA2866">
        <v>2025</v>
      </c>
      <c r="AB2866" s="45">
        <v>81244</v>
      </c>
      <c r="AC2866" s="45">
        <v>81244</v>
      </c>
      <c r="AI2866" s="10"/>
      <c r="AK2866" s="10"/>
    </row>
    <row r="2867" spans="1:37">
      <c r="A2867" t="s">
        <v>45</v>
      </c>
      <c r="B2867" t="s">
        <v>46</v>
      </c>
      <c r="C2867" t="s">
        <v>47</v>
      </c>
      <c r="D2867" t="s">
        <v>3381</v>
      </c>
      <c r="E2867" t="s">
        <v>88</v>
      </c>
      <c r="F2867" t="s">
        <v>79</v>
      </c>
      <c r="G2867" t="s">
        <v>51</v>
      </c>
      <c r="H2867" s="20" t="s">
        <v>52</v>
      </c>
      <c r="I2867" t="s">
        <v>53</v>
      </c>
      <c r="J2867" t="s">
        <v>54</v>
      </c>
      <c r="K2867">
        <v>3</v>
      </c>
      <c r="L2867" t="s">
        <v>55</v>
      </c>
      <c r="M2867" t="s">
        <v>77</v>
      </c>
      <c r="N2867" t="s">
        <v>89</v>
      </c>
      <c r="O2867" s="21" t="s">
        <v>58</v>
      </c>
      <c r="P2867" s="21" t="s">
        <v>97</v>
      </c>
      <c r="Q2867" s="20" t="s">
        <v>2440</v>
      </c>
      <c r="R2867" s="21" t="s">
        <v>2441</v>
      </c>
      <c r="S2867" s="35">
        <v>1</v>
      </c>
      <c r="T2867" s="22">
        <v>1</v>
      </c>
      <c r="U2867" s="20" t="s">
        <v>62</v>
      </c>
      <c r="V2867" s="20">
        <v>45774</v>
      </c>
      <c r="W2867" s="21">
        <v>4</v>
      </c>
      <c r="X2867" s="20">
        <v>45783</v>
      </c>
      <c r="Y2867" s="20">
        <v>45779</v>
      </c>
      <c r="Z2867" s="48">
        <v>5</v>
      </c>
      <c r="AA2867">
        <v>2025</v>
      </c>
      <c r="AB2867" s="45">
        <v>31245</v>
      </c>
      <c r="AC2867" s="45">
        <v>31245</v>
      </c>
      <c r="AI2867" s="10"/>
      <c r="AK2867" s="10"/>
    </row>
    <row r="2868" spans="1:37">
      <c r="A2868" t="s">
        <v>45</v>
      </c>
      <c r="B2868" t="s">
        <v>46</v>
      </c>
      <c r="C2868" t="s">
        <v>47</v>
      </c>
      <c r="D2868" t="s">
        <v>3382</v>
      </c>
      <c r="E2868" t="s">
        <v>88</v>
      </c>
      <c r="F2868" t="s">
        <v>79</v>
      </c>
      <c r="G2868" t="s">
        <v>51</v>
      </c>
      <c r="H2868" s="20" t="s">
        <v>52</v>
      </c>
      <c r="I2868" t="s">
        <v>53</v>
      </c>
      <c r="J2868" t="s">
        <v>54</v>
      </c>
      <c r="K2868">
        <v>3</v>
      </c>
      <c r="L2868" t="s">
        <v>55</v>
      </c>
      <c r="M2868" t="s">
        <v>77</v>
      </c>
      <c r="N2868" t="s">
        <v>89</v>
      </c>
      <c r="O2868" s="21" t="s">
        <v>58</v>
      </c>
      <c r="P2868" s="21" t="s">
        <v>90</v>
      </c>
      <c r="Q2868" s="20" t="s">
        <v>1685</v>
      </c>
      <c r="R2868" s="21" t="s">
        <v>1686</v>
      </c>
      <c r="S2868" s="35">
        <v>1</v>
      </c>
      <c r="T2868" s="22">
        <v>1</v>
      </c>
      <c r="U2868" s="20" t="s">
        <v>62</v>
      </c>
      <c r="V2868" s="20">
        <v>45774</v>
      </c>
      <c r="W2868" s="21">
        <v>4</v>
      </c>
      <c r="X2868" s="20">
        <v>45784</v>
      </c>
      <c r="Y2868" s="20">
        <v>45782</v>
      </c>
      <c r="Z2868" s="48">
        <v>5</v>
      </c>
      <c r="AA2868">
        <v>2025</v>
      </c>
      <c r="AB2868" s="45">
        <v>62493</v>
      </c>
      <c r="AC2868" s="45">
        <v>62493</v>
      </c>
      <c r="AI2868" s="10"/>
      <c r="AK2868" s="10"/>
    </row>
    <row r="2869" spans="1:37">
      <c r="A2869" t="s">
        <v>45</v>
      </c>
      <c r="B2869" t="s">
        <v>46</v>
      </c>
      <c r="C2869" t="s">
        <v>47</v>
      </c>
      <c r="D2869" t="s">
        <v>3383</v>
      </c>
      <c r="E2869" t="s">
        <v>88</v>
      </c>
      <c r="F2869" t="s">
        <v>79</v>
      </c>
      <c r="G2869" t="s">
        <v>51</v>
      </c>
      <c r="H2869" s="20" t="s">
        <v>52</v>
      </c>
      <c r="I2869" t="s">
        <v>53</v>
      </c>
      <c r="J2869" t="s">
        <v>54</v>
      </c>
      <c r="K2869">
        <v>3</v>
      </c>
      <c r="L2869" t="s">
        <v>55</v>
      </c>
      <c r="M2869" t="s">
        <v>77</v>
      </c>
      <c r="N2869" t="s">
        <v>89</v>
      </c>
      <c r="O2869" s="21" t="s">
        <v>58</v>
      </c>
      <c r="P2869" s="21" t="s">
        <v>90</v>
      </c>
      <c r="Q2869" s="20" t="s">
        <v>377</v>
      </c>
      <c r="R2869" s="21" t="s">
        <v>378</v>
      </c>
      <c r="S2869" s="35">
        <v>1</v>
      </c>
      <c r="T2869" s="22">
        <v>1</v>
      </c>
      <c r="U2869" s="20" t="s">
        <v>62</v>
      </c>
      <c r="V2869" s="20">
        <v>45775</v>
      </c>
      <c r="W2869" s="21">
        <v>4</v>
      </c>
      <c r="X2869" s="20">
        <v>45784</v>
      </c>
      <c r="Y2869" s="20">
        <v>45779</v>
      </c>
      <c r="Z2869" s="48">
        <v>5</v>
      </c>
      <c r="AA2869">
        <v>2025</v>
      </c>
      <c r="AB2869" s="45">
        <v>99992</v>
      </c>
      <c r="AC2869" s="45">
        <v>99992</v>
      </c>
      <c r="AI2869" s="10"/>
      <c r="AK2869" s="10"/>
    </row>
    <row r="2870" spans="1:37">
      <c r="A2870" t="s">
        <v>45</v>
      </c>
      <c r="B2870" t="s">
        <v>46</v>
      </c>
      <c r="C2870" t="s">
        <v>47</v>
      </c>
      <c r="D2870" t="s">
        <v>3384</v>
      </c>
      <c r="E2870" t="s">
        <v>88</v>
      </c>
      <c r="F2870" t="s">
        <v>79</v>
      </c>
      <c r="G2870" t="s">
        <v>51</v>
      </c>
      <c r="H2870" s="20" t="s">
        <v>52</v>
      </c>
      <c r="I2870" t="s">
        <v>53</v>
      </c>
      <c r="J2870" t="s">
        <v>54</v>
      </c>
      <c r="K2870">
        <v>3</v>
      </c>
      <c r="L2870" t="s">
        <v>55</v>
      </c>
      <c r="M2870" t="s">
        <v>56</v>
      </c>
      <c r="N2870" t="s">
        <v>57</v>
      </c>
      <c r="O2870" s="21" t="s">
        <v>58</v>
      </c>
      <c r="P2870" s="21" t="s">
        <v>207</v>
      </c>
      <c r="Q2870" s="20" t="s">
        <v>3356</v>
      </c>
      <c r="R2870" s="21" t="s">
        <v>3357</v>
      </c>
      <c r="S2870" s="35">
        <v>1</v>
      </c>
      <c r="T2870" s="22">
        <v>1</v>
      </c>
      <c r="U2870" s="20" t="s">
        <v>62</v>
      </c>
      <c r="V2870" s="20">
        <v>45773</v>
      </c>
      <c r="W2870" s="21">
        <v>4</v>
      </c>
      <c r="X2870" s="20">
        <v>45786</v>
      </c>
      <c r="Y2870" s="20">
        <v>45784</v>
      </c>
      <c r="Z2870" s="48">
        <v>5</v>
      </c>
      <c r="AA2870">
        <v>2025</v>
      </c>
      <c r="AB2870" s="45">
        <v>76660</v>
      </c>
      <c r="AC2870" s="45">
        <v>76660</v>
      </c>
      <c r="AI2870" s="10"/>
      <c r="AK2870" s="10"/>
    </row>
    <row r="2871" spans="1:37">
      <c r="A2871" t="s">
        <v>45</v>
      </c>
      <c r="B2871" t="s">
        <v>46</v>
      </c>
      <c r="C2871" t="s">
        <v>47</v>
      </c>
      <c r="D2871" t="s">
        <v>3385</v>
      </c>
      <c r="E2871" t="s">
        <v>88</v>
      </c>
      <c r="F2871" t="s">
        <v>79</v>
      </c>
      <c r="G2871" t="s">
        <v>51</v>
      </c>
      <c r="H2871" s="20" t="s">
        <v>52</v>
      </c>
      <c r="I2871" t="s">
        <v>53</v>
      </c>
      <c r="J2871" t="s">
        <v>54</v>
      </c>
      <c r="K2871">
        <v>3</v>
      </c>
      <c r="L2871" t="s">
        <v>55</v>
      </c>
      <c r="M2871" t="s">
        <v>56</v>
      </c>
      <c r="N2871" t="s">
        <v>57</v>
      </c>
      <c r="O2871" s="21" t="s">
        <v>58</v>
      </c>
      <c r="P2871" s="21" t="s">
        <v>64</v>
      </c>
      <c r="Q2871" s="20" t="s">
        <v>221</v>
      </c>
      <c r="R2871" s="21" t="s">
        <v>222</v>
      </c>
      <c r="S2871" s="35">
        <v>1</v>
      </c>
      <c r="T2871" s="22">
        <v>1</v>
      </c>
      <c r="U2871" s="20" t="s">
        <v>62</v>
      </c>
      <c r="V2871" s="20">
        <v>45773</v>
      </c>
      <c r="W2871" s="21">
        <v>4</v>
      </c>
      <c r="X2871" s="20">
        <v>45782</v>
      </c>
      <c r="Y2871" s="20">
        <v>45779</v>
      </c>
      <c r="Z2871" s="48">
        <v>5</v>
      </c>
      <c r="AA2871">
        <v>2025</v>
      </c>
      <c r="AB2871" s="45">
        <v>99994</v>
      </c>
      <c r="AC2871" s="45">
        <v>99994</v>
      </c>
      <c r="AI2871" s="10"/>
      <c r="AK2871" s="10"/>
    </row>
    <row r="2872" spans="1:37">
      <c r="A2872" t="s">
        <v>45</v>
      </c>
      <c r="B2872" t="s">
        <v>46</v>
      </c>
      <c r="C2872" t="s">
        <v>47</v>
      </c>
      <c r="D2872" t="s">
        <v>3386</v>
      </c>
      <c r="E2872" t="s">
        <v>88</v>
      </c>
      <c r="F2872" t="s">
        <v>79</v>
      </c>
      <c r="G2872" t="s">
        <v>51</v>
      </c>
      <c r="H2872" s="20" t="s">
        <v>52</v>
      </c>
      <c r="I2872" t="s">
        <v>53</v>
      </c>
      <c r="J2872" t="s">
        <v>54</v>
      </c>
      <c r="K2872">
        <v>3</v>
      </c>
      <c r="L2872" t="s">
        <v>55</v>
      </c>
      <c r="M2872" t="s">
        <v>77</v>
      </c>
      <c r="N2872" t="s">
        <v>89</v>
      </c>
      <c r="O2872" s="21" t="s">
        <v>58</v>
      </c>
      <c r="P2872" s="21" t="s">
        <v>276</v>
      </c>
      <c r="Q2872" s="20" t="s">
        <v>600</v>
      </c>
      <c r="R2872" s="21" t="s">
        <v>601</v>
      </c>
      <c r="S2872" s="35">
        <v>1</v>
      </c>
      <c r="T2872" s="22">
        <v>1</v>
      </c>
      <c r="U2872" s="20" t="s">
        <v>62</v>
      </c>
      <c r="V2872" s="20">
        <v>45774</v>
      </c>
      <c r="W2872" s="21">
        <v>4</v>
      </c>
      <c r="X2872" s="20">
        <v>45782</v>
      </c>
      <c r="Y2872" s="20">
        <v>45779</v>
      </c>
      <c r="Z2872" s="48">
        <v>5</v>
      </c>
      <c r="AA2872">
        <v>2025</v>
      </c>
      <c r="AB2872" s="45">
        <v>31244</v>
      </c>
      <c r="AC2872" s="45">
        <v>31244</v>
      </c>
      <c r="AI2872" s="10"/>
      <c r="AK2872" s="10"/>
    </row>
    <row r="2873" spans="1:37">
      <c r="A2873" t="s">
        <v>45</v>
      </c>
      <c r="B2873" t="s">
        <v>46</v>
      </c>
      <c r="C2873" t="s">
        <v>47</v>
      </c>
      <c r="D2873" t="s">
        <v>3387</v>
      </c>
      <c r="E2873" t="s">
        <v>88</v>
      </c>
      <c r="F2873" t="s">
        <v>79</v>
      </c>
      <c r="G2873" t="s">
        <v>51</v>
      </c>
      <c r="H2873" s="20" t="s">
        <v>52</v>
      </c>
      <c r="I2873" t="s">
        <v>53</v>
      </c>
      <c r="J2873" t="s">
        <v>54</v>
      </c>
      <c r="K2873">
        <v>3</v>
      </c>
      <c r="L2873" t="s">
        <v>55</v>
      </c>
      <c r="M2873" t="s">
        <v>56</v>
      </c>
      <c r="N2873" t="s">
        <v>57</v>
      </c>
      <c r="O2873" s="21" t="s">
        <v>58</v>
      </c>
      <c r="P2873" s="21" t="s">
        <v>133</v>
      </c>
      <c r="Q2873" s="20" t="s">
        <v>373</v>
      </c>
      <c r="R2873" s="21" t="s">
        <v>374</v>
      </c>
      <c r="S2873" s="35">
        <v>1</v>
      </c>
      <c r="T2873" s="22">
        <v>1</v>
      </c>
      <c r="U2873" s="20" t="s">
        <v>62</v>
      </c>
      <c r="V2873" s="20">
        <v>45775</v>
      </c>
      <c r="W2873" s="21">
        <v>4</v>
      </c>
      <c r="X2873" s="20">
        <v>45782</v>
      </c>
      <c r="Y2873" s="20">
        <v>45779</v>
      </c>
      <c r="Z2873" s="48">
        <v>5</v>
      </c>
      <c r="AA2873">
        <v>2025</v>
      </c>
      <c r="AB2873" s="45">
        <v>56244</v>
      </c>
      <c r="AC2873" s="45">
        <v>56244</v>
      </c>
      <c r="AI2873" s="10"/>
      <c r="AK2873" s="10"/>
    </row>
    <row r="2874" spans="1:37">
      <c r="A2874" t="s">
        <v>45</v>
      </c>
      <c r="B2874" t="s">
        <v>46</v>
      </c>
      <c r="C2874" t="s">
        <v>47</v>
      </c>
      <c r="D2874" t="s">
        <v>3388</v>
      </c>
      <c r="E2874" t="s">
        <v>88</v>
      </c>
      <c r="F2874" t="s">
        <v>79</v>
      </c>
      <c r="G2874" t="s">
        <v>51</v>
      </c>
      <c r="H2874" s="20" t="s">
        <v>52</v>
      </c>
      <c r="I2874" t="s">
        <v>53</v>
      </c>
      <c r="J2874" t="s">
        <v>54</v>
      </c>
      <c r="K2874">
        <v>3</v>
      </c>
      <c r="L2874" t="s">
        <v>55</v>
      </c>
      <c r="M2874" t="s">
        <v>77</v>
      </c>
      <c r="N2874" t="s">
        <v>89</v>
      </c>
      <c r="O2874" s="21" t="s">
        <v>58</v>
      </c>
      <c r="P2874" s="21" t="s">
        <v>150</v>
      </c>
      <c r="Q2874" s="20" t="s">
        <v>151</v>
      </c>
      <c r="R2874" s="21" t="s">
        <v>152</v>
      </c>
      <c r="S2874" s="35">
        <v>1</v>
      </c>
      <c r="T2874" s="22">
        <v>1</v>
      </c>
      <c r="U2874" s="20" t="s">
        <v>62</v>
      </c>
      <c r="V2874" s="20">
        <v>45773</v>
      </c>
      <c r="W2874" s="21">
        <v>4</v>
      </c>
      <c r="X2874" s="20">
        <v>45782</v>
      </c>
      <c r="Y2874" s="20">
        <v>45779</v>
      </c>
      <c r="Z2874" s="48">
        <v>5</v>
      </c>
      <c r="AA2874">
        <v>2025</v>
      </c>
      <c r="AB2874" s="45">
        <v>79997</v>
      </c>
      <c r="AC2874" s="45">
        <v>79997</v>
      </c>
      <c r="AI2874" s="10"/>
      <c r="AK2874" s="10"/>
    </row>
    <row r="2875" spans="1:37">
      <c r="A2875" t="s">
        <v>45</v>
      </c>
      <c r="B2875" t="s">
        <v>46</v>
      </c>
      <c r="C2875" t="s">
        <v>47</v>
      </c>
      <c r="D2875" t="s">
        <v>3389</v>
      </c>
      <c r="E2875" t="s">
        <v>88</v>
      </c>
      <c r="F2875" t="s">
        <v>79</v>
      </c>
      <c r="G2875" t="s">
        <v>51</v>
      </c>
      <c r="H2875" s="20" t="s">
        <v>52</v>
      </c>
      <c r="I2875" t="s">
        <v>53</v>
      </c>
      <c r="J2875" t="s">
        <v>54</v>
      </c>
      <c r="K2875">
        <v>3</v>
      </c>
      <c r="L2875" t="s">
        <v>55</v>
      </c>
      <c r="M2875" t="s">
        <v>77</v>
      </c>
      <c r="N2875" t="s">
        <v>89</v>
      </c>
      <c r="O2875" s="21" t="s">
        <v>58</v>
      </c>
      <c r="P2875" s="21" t="s">
        <v>90</v>
      </c>
      <c r="Q2875" s="20" t="s">
        <v>341</v>
      </c>
      <c r="R2875" s="21" t="s">
        <v>342</v>
      </c>
      <c r="S2875" s="35">
        <v>1</v>
      </c>
      <c r="T2875" s="22">
        <v>1</v>
      </c>
      <c r="U2875" s="20" t="s">
        <v>62</v>
      </c>
      <c r="V2875" s="20">
        <v>45777</v>
      </c>
      <c r="W2875" s="21">
        <v>4</v>
      </c>
      <c r="X2875" s="20">
        <v>45789</v>
      </c>
      <c r="Y2875" s="20">
        <v>45786</v>
      </c>
      <c r="Z2875" s="48">
        <v>5</v>
      </c>
      <c r="AA2875">
        <v>2025</v>
      </c>
      <c r="AB2875" s="45">
        <v>99992</v>
      </c>
      <c r="AC2875" s="45">
        <v>99992</v>
      </c>
      <c r="AI2875" s="10"/>
      <c r="AK2875" s="10"/>
    </row>
    <row r="2876" spans="1:37">
      <c r="A2876" t="s">
        <v>45</v>
      </c>
      <c r="B2876" t="s">
        <v>46</v>
      </c>
      <c r="C2876" t="s">
        <v>47</v>
      </c>
      <c r="D2876" t="s">
        <v>3390</v>
      </c>
      <c r="E2876" t="s">
        <v>88</v>
      </c>
      <c r="F2876" t="s">
        <v>79</v>
      </c>
      <c r="G2876" t="s">
        <v>51</v>
      </c>
      <c r="H2876" s="20" t="s">
        <v>52</v>
      </c>
      <c r="I2876" t="s">
        <v>53</v>
      </c>
      <c r="J2876" t="s">
        <v>54</v>
      </c>
      <c r="K2876">
        <v>3</v>
      </c>
      <c r="L2876" t="s">
        <v>55</v>
      </c>
      <c r="M2876" t="s">
        <v>56</v>
      </c>
      <c r="N2876" t="s">
        <v>57</v>
      </c>
      <c r="O2876" s="21" t="s">
        <v>58</v>
      </c>
      <c r="P2876" s="21" t="s">
        <v>207</v>
      </c>
      <c r="Q2876" s="20" t="s">
        <v>950</v>
      </c>
      <c r="R2876" s="21" t="s">
        <v>951</v>
      </c>
      <c r="S2876" s="35">
        <v>1</v>
      </c>
      <c r="T2876" s="22">
        <v>1</v>
      </c>
      <c r="U2876" s="20" t="s">
        <v>62</v>
      </c>
      <c r="V2876" s="20">
        <v>45777</v>
      </c>
      <c r="W2876" s="21">
        <v>4</v>
      </c>
      <c r="X2876" s="20">
        <v>45789</v>
      </c>
      <c r="Y2876" s="20">
        <v>45782</v>
      </c>
      <c r="Z2876" s="48">
        <v>5</v>
      </c>
      <c r="AA2876">
        <v>2025</v>
      </c>
      <c r="AB2876" s="45">
        <v>62494</v>
      </c>
      <c r="AC2876" s="45">
        <v>62494</v>
      </c>
      <c r="AI2876" s="10"/>
      <c r="AK2876" s="10"/>
    </row>
    <row r="2877" spans="1:37">
      <c r="A2877" t="s">
        <v>45</v>
      </c>
      <c r="B2877" t="s">
        <v>46</v>
      </c>
      <c r="C2877" t="s">
        <v>47</v>
      </c>
      <c r="D2877" t="s">
        <v>3391</v>
      </c>
      <c r="E2877" t="s">
        <v>88</v>
      </c>
      <c r="F2877" t="s">
        <v>79</v>
      </c>
      <c r="G2877" t="s">
        <v>51</v>
      </c>
      <c r="H2877" s="20" t="s">
        <v>52</v>
      </c>
      <c r="I2877" t="s">
        <v>53</v>
      </c>
      <c r="J2877" t="s">
        <v>54</v>
      </c>
      <c r="K2877">
        <v>3</v>
      </c>
      <c r="L2877" t="s">
        <v>55</v>
      </c>
      <c r="M2877" t="s">
        <v>56</v>
      </c>
      <c r="N2877" t="s">
        <v>57</v>
      </c>
      <c r="O2877" s="21" t="s">
        <v>58</v>
      </c>
      <c r="P2877" s="21" t="s">
        <v>64</v>
      </c>
      <c r="Q2877" s="20" t="s">
        <v>2467</v>
      </c>
      <c r="R2877" s="21" t="s">
        <v>2468</v>
      </c>
      <c r="S2877" s="35">
        <v>1</v>
      </c>
      <c r="T2877" s="22">
        <v>1</v>
      </c>
      <c r="U2877" s="20" t="s">
        <v>62</v>
      </c>
      <c r="V2877" s="20">
        <v>45777</v>
      </c>
      <c r="W2877" s="21">
        <v>4</v>
      </c>
      <c r="X2877" s="20">
        <v>45789</v>
      </c>
      <c r="Y2877" s="20">
        <v>45786</v>
      </c>
      <c r="Z2877" s="48">
        <v>5</v>
      </c>
      <c r="AA2877">
        <v>2025</v>
      </c>
      <c r="AB2877" s="45">
        <v>106660</v>
      </c>
      <c r="AC2877" s="45">
        <v>106660</v>
      </c>
      <c r="AI2877" s="10"/>
      <c r="AK2877" s="10"/>
    </row>
    <row r="2878" spans="1:37">
      <c r="A2878" t="s">
        <v>45</v>
      </c>
      <c r="B2878" t="s">
        <v>46</v>
      </c>
      <c r="C2878" t="s">
        <v>47</v>
      </c>
      <c r="D2878" t="s">
        <v>3392</v>
      </c>
      <c r="E2878" t="s">
        <v>88</v>
      </c>
      <c r="F2878" t="s">
        <v>79</v>
      </c>
      <c r="G2878" t="s">
        <v>51</v>
      </c>
      <c r="H2878" s="20" t="s">
        <v>58</v>
      </c>
      <c r="I2878" t="s">
        <v>53</v>
      </c>
      <c r="J2878" t="s">
        <v>54</v>
      </c>
      <c r="K2878">
        <v>3</v>
      </c>
      <c r="L2878" t="s">
        <v>55</v>
      </c>
      <c r="M2878" t="s">
        <v>77</v>
      </c>
      <c r="N2878" t="s">
        <v>89</v>
      </c>
      <c r="O2878" s="21" t="s">
        <v>58</v>
      </c>
      <c r="P2878" s="21" t="s">
        <v>828</v>
      </c>
      <c r="Q2878" s="20" t="s">
        <v>2243</v>
      </c>
      <c r="R2878" s="21" t="s">
        <v>2244</v>
      </c>
      <c r="S2878" s="35">
        <v>1</v>
      </c>
      <c r="T2878" s="22">
        <v>0</v>
      </c>
      <c r="U2878" s="20" t="s">
        <v>62</v>
      </c>
      <c r="V2878" s="20">
        <v>45777</v>
      </c>
      <c r="W2878" s="21">
        <v>4</v>
      </c>
      <c r="X2878" s="20">
        <v>45785</v>
      </c>
      <c r="Z2878" s="48">
        <v>5</v>
      </c>
      <c r="AA2878">
        <v>2025</v>
      </c>
      <c r="AB2878" s="45">
        <v>49993</v>
      </c>
      <c r="AC2878" s="45">
        <v>0</v>
      </c>
      <c r="AI2878" s="10"/>
      <c r="AK2878" s="10"/>
    </row>
    <row r="2879" spans="1:37">
      <c r="A2879" t="s">
        <v>45</v>
      </c>
      <c r="B2879" t="s">
        <v>46</v>
      </c>
      <c r="C2879" t="s">
        <v>47</v>
      </c>
      <c r="D2879" t="s">
        <v>3393</v>
      </c>
      <c r="E2879" t="s">
        <v>88</v>
      </c>
      <c r="F2879" t="s">
        <v>79</v>
      </c>
      <c r="G2879" t="s">
        <v>51</v>
      </c>
      <c r="H2879" s="20" t="s">
        <v>52</v>
      </c>
      <c r="I2879" t="s">
        <v>53</v>
      </c>
      <c r="J2879" t="s">
        <v>54</v>
      </c>
      <c r="K2879">
        <v>3</v>
      </c>
      <c r="L2879" t="s">
        <v>55</v>
      </c>
      <c r="M2879" t="s">
        <v>77</v>
      </c>
      <c r="N2879" t="s">
        <v>89</v>
      </c>
      <c r="O2879" s="21" t="s">
        <v>58</v>
      </c>
      <c r="P2879" s="21" t="s">
        <v>126</v>
      </c>
      <c r="Q2879" s="20" t="s">
        <v>217</v>
      </c>
      <c r="R2879" s="21" t="s">
        <v>218</v>
      </c>
      <c r="S2879" s="35">
        <v>1</v>
      </c>
      <c r="T2879" s="22">
        <v>1</v>
      </c>
      <c r="U2879" s="20" t="s">
        <v>62</v>
      </c>
      <c r="V2879" s="20">
        <v>45777</v>
      </c>
      <c r="W2879" s="21">
        <v>4</v>
      </c>
      <c r="X2879" s="20">
        <v>45785</v>
      </c>
      <c r="Y2879" s="20">
        <v>45782</v>
      </c>
      <c r="Z2879" s="48">
        <v>5</v>
      </c>
      <c r="AA2879">
        <v>2025</v>
      </c>
      <c r="AB2879" s="45">
        <v>68743</v>
      </c>
      <c r="AC2879" s="45">
        <v>68743</v>
      </c>
      <c r="AI2879" s="10"/>
      <c r="AK2879" s="10"/>
    </row>
    <row r="2880" spans="1:37">
      <c r="A2880" t="s">
        <v>45</v>
      </c>
      <c r="B2880" t="s">
        <v>46</v>
      </c>
      <c r="C2880" t="s">
        <v>47</v>
      </c>
      <c r="D2880" t="s">
        <v>3394</v>
      </c>
      <c r="E2880" t="s">
        <v>88</v>
      </c>
      <c r="F2880" t="s">
        <v>79</v>
      </c>
      <c r="G2880" t="s">
        <v>51</v>
      </c>
      <c r="H2880" s="20" t="s">
        <v>52</v>
      </c>
      <c r="I2880" t="s">
        <v>53</v>
      </c>
      <c r="J2880" t="s">
        <v>54</v>
      </c>
      <c r="K2880">
        <v>3</v>
      </c>
      <c r="L2880" t="s">
        <v>55</v>
      </c>
      <c r="M2880" t="s">
        <v>77</v>
      </c>
      <c r="N2880" t="s">
        <v>89</v>
      </c>
      <c r="O2880" s="21" t="s">
        <v>58</v>
      </c>
      <c r="P2880" s="21" t="s">
        <v>90</v>
      </c>
      <c r="Q2880" s="20" t="s">
        <v>1685</v>
      </c>
      <c r="R2880" s="21" t="s">
        <v>1686</v>
      </c>
      <c r="S2880" s="35">
        <v>1</v>
      </c>
      <c r="T2880" s="22">
        <v>1</v>
      </c>
      <c r="U2880" s="20" t="s">
        <v>62</v>
      </c>
      <c r="V2880" s="20">
        <v>45772</v>
      </c>
      <c r="W2880" s="21">
        <v>4</v>
      </c>
      <c r="X2880" s="20">
        <v>45783</v>
      </c>
      <c r="Y2880" s="20">
        <v>45779</v>
      </c>
      <c r="Z2880" s="48">
        <v>5</v>
      </c>
      <c r="AA2880">
        <v>2025</v>
      </c>
      <c r="AB2880" s="45">
        <v>62493</v>
      </c>
      <c r="AC2880" s="45">
        <v>62493</v>
      </c>
      <c r="AI2880" s="10"/>
      <c r="AK2880" s="10"/>
    </row>
    <row r="2881" spans="1:37">
      <c r="A2881" t="s">
        <v>45</v>
      </c>
      <c r="B2881" t="s">
        <v>46</v>
      </c>
      <c r="C2881" t="s">
        <v>47</v>
      </c>
      <c r="D2881" t="s">
        <v>3395</v>
      </c>
      <c r="E2881" t="s">
        <v>88</v>
      </c>
      <c r="F2881" t="s">
        <v>79</v>
      </c>
      <c r="G2881" t="s">
        <v>51</v>
      </c>
      <c r="H2881" s="20" t="s">
        <v>52</v>
      </c>
      <c r="I2881" t="s">
        <v>53</v>
      </c>
      <c r="J2881" t="s">
        <v>54</v>
      </c>
      <c r="K2881">
        <v>3</v>
      </c>
      <c r="L2881" t="s">
        <v>55</v>
      </c>
      <c r="M2881" t="s">
        <v>56</v>
      </c>
      <c r="N2881" t="s">
        <v>57</v>
      </c>
      <c r="O2881" s="21" t="s">
        <v>58</v>
      </c>
      <c r="P2881" s="21" t="s">
        <v>64</v>
      </c>
      <c r="Q2881" s="20" t="s">
        <v>505</v>
      </c>
      <c r="R2881" s="21" t="s">
        <v>506</v>
      </c>
      <c r="S2881" s="35">
        <v>1</v>
      </c>
      <c r="T2881" s="22">
        <v>1</v>
      </c>
      <c r="U2881" s="20" t="s">
        <v>62</v>
      </c>
      <c r="V2881" s="20">
        <v>45772</v>
      </c>
      <c r="W2881" s="21">
        <v>4</v>
      </c>
      <c r="X2881" s="20">
        <v>45789</v>
      </c>
      <c r="Y2881" s="20">
        <v>45786</v>
      </c>
      <c r="Z2881" s="48">
        <v>5</v>
      </c>
      <c r="AA2881">
        <v>2025</v>
      </c>
      <c r="AB2881" s="45">
        <v>28119</v>
      </c>
      <c r="AC2881" s="45">
        <v>28119</v>
      </c>
      <c r="AI2881" s="10"/>
      <c r="AK2881" s="10"/>
    </row>
    <row r="2882" spans="1:37">
      <c r="A2882" t="s">
        <v>45</v>
      </c>
      <c r="B2882" t="s">
        <v>46</v>
      </c>
      <c r="C2882" t="s">
        <v>47</v>
      </c>
      <c r="D2882" t="s">
        <v>3396</v>
      </c>
      <c r="E2882" t="s">
        <v>88</v>
      </c>
      <c r="F2882" t="s">
        <v>79</v>
      </c>
      <c r="G2882" t="s">
        <v>51</v>
      </c>
      <c r="H2882" s="20" t="s">
        <v>52</v>
      </c>
      <c r="I2882" t="s">
        <v>53</v>
      </c>
      <c r="J2882" t="s">
        <v>54</v>
      </c>
      <c r="K2882">
        <v>3</v>
      </c>
      <c r="L2882" t="s">
        <v>55</v>
      </c>
      <c r="M2882" t="s">
        <v>77</v>
      </c>
      <c r="N2882" t="s">
        <v>89</v>
      </c>
      <c r="O2882" s="21" t="s">
        <v>58</v>
      </c>
      <c r="P2882" s="21" t="s">
        <v>90</v>
      </c>
      <c r="Q2882" s="20" t="s">
        <v>377</v>
      </c>
      <c r="R2882" s="21" t="s">
        <v>378</v>
      </c>
      <c r="S2882" s="35">
        <v>1</v>
      </c>
      <c r="T2882" s="22">
        <v>1</v>
      </c>
      <c r="U2882" s="20" t="s">
        <v>62</v>
      </c>
      <c r="V2882" s="20">
        <v>45771</v>
      </c>
      <c r="W2882" s="21">
        <v>4</v>
      </c>
      <c r="X2882" s="20">
        <v>45786</v>
      </c>
      <c r="Y2882" s="20">
        <v>45782</v>
      </c>
      <c r="Z2882" s="48">
        <v>5</v>
      </c>
      <c r="AA2882">
        <v>2025</v>
      </c>
      <c r="AB2882" s="45">
        <v>99992</v>
      </c>
      <c r="AC2882" s="45">
        <v>99992</v>
      </c>
      <c r="AI2882" s="10"/>
      <c r="AK2882" s="10"/>
    </row>
    <row r="2883" spans="1:37">
      <c r="A2883" t="s">
        <v>45</v>
      </c>
      <c r="B2883" t="s">
        <v>46</v>
      </c>
      <c r="C2883" t="s">
        <v>47</v>
      </c>
      <c r="D2883" t="s">
        <v>3397</v>
      </c>
      <c r="E2883" t="s">
        <v>88</v>
      </c>
      <c r="F2883" t="s">
        <v>79</v>
      </c>
      <c r="G2883" t="s">
        <v>51</v>
      </c>
      <c r="H2883" s="20" t="s">
        <v>52</v>
      </c>
      <c r="I2883" t="s">
        <v>53</v>
      </c>
      <c r="J2883" t="s">
        <v>54</v>
      </c>
      <c r="K2883">
        <v>3</v>
      </c>
      <c r="L2883" t="s">
        <v>55</v>
      </c>
      <c r="M2883" t="s">
        <v>77</v>
      </c>
      <c r="N2883" t="s">
        <v>89</v>
      </c>
      <c r="O2883" s="21" t="s">
        <v>58</v>
      </c>
      <c r="P2883" s="21" t="s">
        <v>90</v>
      </c>
      <c r="Q2883" s="20" t="s">
        <v>344</v>
      </c>
      <c r="R2883" s="21" t="s">
        <v>345</v>
      </c>
      <c r="S2883" s="35">
        <v>1</v>
      </c>
      <c r="T2883" s="22">
        <v>1</v>
      </c>
      <c r="U2883" s="20" t="s">
        <v>62</v>
      </c>
      <c r="V2883" s="20">
        <v>45772</v>
      </c>
      <c r="W2883" s="21">
        <v>4</v>
      </c>
      <c r="X2883" s="20">
        <v>45783</v>
      </c>
      <c r="Y2883" s="20">
        <v>45779</v>
      </c>
      <c r="Z2883" s="48">
        <v>5</v>
      </c>
      <c r="AA2883">
        <v>2025</v>
      </c>
      <c r="AB2883" s="45">
        <v>40620</v>
      </c>
      <c r="AC2883" s="45">
        <v>40620</v>
      </c>
      <c r="AI2883" s="10"/>
      <c r="AK2883" s="10"/>
    </row>
    <row r="2884" spans="1:37">
      <c r="A2884" t="s">
        <v>45</v>
      </c>
      <c r="B2884" t="s">
        <v>46</v>
      </c>
      <c r="C2884" t="s">
        <v>47</v>
      </c>
      <c r="D2884" t="s">
        <v>3398</v>
      </c>
      <c r="E2884" t="s">
        <v>88</v>
      </c>
      <c r="F2884" t="s">
        <v>79</v>
      </c>
      <c r="G2884" t="s">
        <v>51</v>
      </c>
      <c r="H2884" s="20" t="s">
        <v>52</v>
      </c>
      <c r="I2884" t="s">
        <v>53</v>
      </c>
      <c r="J2884" t="s">
        <v>54</v>
      </c>
      <c r="K2884">
        <v>3</v>
      </c>
      <c r="L2884" t="s">
        <v>55</v>
      </c>
      <c r="M2884" t="s">
        <v>56</v>
      </c>
      <c r="N2884" t="s">
        <v>57</v>
      </c>
      <c r="O2884" s="21" t="s">
        <v>58</v>
      </c>
      <c r="P2884" s="21" t="s">
        <v>64</v>
      </c>
      <c r="Q2884" s="20" t="s">
        <v>230</v>
      </c>
      <c r="R2884" s="21" t="s">
        <v>231</v>
      </c>
      <c r="S2884" s="35">
        <v>4</v>
      </c>
      <c r="T2884" s="22">
        <v>4</v>
      </c>
      <c r="U2884" s="20" t="s">
        <v>62</v>
      </c>
      <c r="V2884" s="20">
        <v>45772</v>
      </c>
      <c r="W2884" s="21">
        <v>4</v>
      </c>
      <c r="X2884" s="20">
        <v>45784</v>
      </c>
      <c r="Y2884" s="20">
        <v>45782</v>
      </c>
      <c r="Z2884" s="48">
        <v>5</v>
      </c>
      <c r="AA2884">
        <v>2025</v>
      </c>
      <c r="AB2884" s="45">
        <v>187476</v>
      </c>
      <c r="AC2884" s="45">
        <v>187476</v>
      </c>
      <c r="AI2884" s="10"/>
      <c r="AK2884" s="10"/>
    </row>
    <row r="2885" spans="1:37">
      <c r="A2885" t="s">
        <v>45</v>
      </c>
      <c r="B2885" t="s">
        <v>46</v>
      </c>
      <c r="C2885" t="s">
        <v>47</v>
      </c>
      <c r="D2885" t="s">
        <v>3399</v>
      </c>
      <c r="E2885" t="s">
        <v>88</v>
      </c>
      <c r="F2885" t="s">
        <v>79</v>
      </c>
      <c r="G2885" t="s">
        <v>51</v>
      </c>
      <c r="H2885" s="20" t="s">
        <v>52</v>
      </c>
      <c r="I2885" t="s">
        <v>53</v>
      </c>
      <c r="J2885" t="s">
        <v>54</v>
      </c>
      <c r="K2885">
        <v>3</v>
      </c>
      <c r="L2885" t="s">
        <v>55</v>
      </c>
      <c r="M2885" t="s">
        <v>56</v>
      </c>
      <c r="N2885" t="s">
        <v>57</v>
      </c>
      <c r="O2885" s="21" t="s">
        <v>58</v>
      </c>
      <c r="P2885" s="21" t="s">
        <v>64</v>
      </c>
      <c r="Q2885" s="20" t="s">
        <v>325</v>
      </c>
      <c r="R2885" s="21" t="s">
        <v>326</v>
      </c>
      <c r="S2885" s="35">
        <v>1</v>
      </c>
      <c r="T2885" s="22">
        <v>1</v>
      </c>
      <c r="U2885" s="20" t="s">
        <v>62</v>
      </c>
      <c r="V2885" s="20">
        <v>45772</v>
      </c>
      <c r="W2885" s="21">
        <v>4</v>
      </c>
      <c r="X2885" s="20">
        <v>45782</v>
      </c>
      <c r="Y2885" s="20">
        <v>45779</v>
      </c>
      <c r="Z2885" s="48">
        <v>5</v>
      </c>
      <c r="AA2885">
        <v>2025</v>
      </c>
      <c r="AB2885" s="45">
        <v>81244</v>
      </c>
      <c r="AC2885" s="45">
        <v>81244</v>
      </c>
      <c r="AI2885" s="10"/>
      <c r="AK2885" s="10"/>
    </row>
    <row r="2886" spans="1:37">
      <c r="A2886" t="s">
        <v>45</v>
      </c>
      <c r="B2886" t="s">
        <v>46</v>
      </c>
      <c r="C2886" t="s">
        <v>47</v>
      </c>
      <c r="D2886" t="s">
        <v>2654</v>
      </c>
      <c r="E2886" t="s">
        <v>49</v>
      </c>
      <c r="F2886" t="s">
        <v>68</v>
      </c>
      <c r="G2886" t="s">
        <v>51</v>
      </c>
      <c r="H2886" s="20" t="s">
        <v>52</v>
      </c>
      <c r="I2886" t="s">
        <v>53</v>
      </c>
      <c r="J2886" t="s">
        <v>54</v>
      </c>
      <c r="K2886">
        <v>1</v>
      </c>
      <c r="L2886" t="s">
        <v>55</v>
      </c>
      <c r="M2886" t="s">
        <v>56</v>
      </c>
      <c r="N2886" t="s">
        <v>57</v>
      </c>
      <c r="O2886" s="21" t="s">
        <v>58</v>
      </c>
      <c r="P2886" s="21" t="s">
        <v>59</v>
      </c>
      <c r="Q2886" s="20" t="s">
        <v>60</v>
      </c>
      <c r="R2886" s="21" t="s">
        <v>61</v>
      </c>
      <c r="S2886" s="35">
        <v>5</v>
      </c>
      <c r="T2886" s="22">
        <v>0</v>
      </c>
      <c r="U2886" s="20" t="s">
        <v>62</v>
      </c>
      <c r="V2886" s="20">
        <v>45768</v>
      </c>
      <c r="W2886" s="21">
        <v>4</v>
      </c>
      <c r="X2886" s="20">
        <v>45779</v>
      </c>
      <c r="Z2886" s="48">
        <v>5</v>
      </c>
      <c r="AA2886">
        <v>2025</v>
      </c>
      <c r="AB2886" s="45">
        <v>0</v>
      </c>
      <c r="AC2886" s="45">
        <v>0</v>
      </c>
      <c r="AI2886" s="10"/>
      <c r="AK2886" s="10"/>
    </row>
    <row r="2887" spans="1:37">
      <c r="A2887" t="s">
        <v>45</v>
      </c>
      <c r="B2887" t="s">
        <v>46</v>
      </c>
      <c r="C2887" t="s">
        <v>47</v>
      </c>
      <c r="D2887" t="s">
        <v>3400</v>
      </c>
      <c r="E2887" t="s">
        <v>88</v>
      </c>
      <c r="F2887" t="s">
        <v>79</v>
      </c>
      <c r="G2887" t="s">
        <v>51</v>
      </c>
      <c r="H2887" s="20" t="s">
        <v>52</v>
      </c>
      <c r="I2887" t="s">
        <v>53</v>
      </c>
      <c r="J2887" t="s">
        <v>54</v>
      </c>
      <c r="K2887">
        <v>3</v>
      </c>
      <c r="L2887" t="s">
        <v>55</v>
      </c>
      <c r="M2887" t="s">
        <v>77</v>
      </c>
      <c r="N2887" t="s">
        <v>89</v>
      </c>
      <c r="O2887" s="21" t="s">
        <v>58</v>
      </c>
      <c r="P2887" s="21" t="s">
        <v>119</v>
      </c>
      <c r="Q2887" s="20" t="s">
        <v>903</v>
      </c>
      <c r="R2887" s="21" t="s">
        <v>904</v>
      </c>
      <c r="S2887" s="35">
        <v>1</v>
      </c>
      <c r="T2887" s="22">
        <v>1</v>
      </c>
      <c r="U2887" s="20" t="s">
        <v>62</v>
      </c>
      <c r="V2887" s="20">
        <v>45768</v>
      </c>
      <c r="W2887" s="21">
        <v>4</v>
      </c>
      <c r="X2887" s="20">
        <v>45793</v>
      </c>
      <c r="Y2887" s="20">
        <v>45791</v>
      </c>
      <c r="Z2887" s="48">
        <v>5</v>
      </c>
      <c r="AA2887">
        <v>2025</v>
      </c>
      <c r="AB2887" s="45">
        <v>103324</v>
      </c>
      <c r="AC2887" s="45">
        <v>103324</v>
      </c>
      <c r="AI2887" s="10"/>
      <c r="AK2887" s="10"/>
    </row>
    <row r="2888" spans="1:37">
      <c r="A2888" t="s">
        <v>45</v>
      </c>
      <c r="B2888" t="s">
        <v>46</v>
      </c>
      <c r="C2888" t="s">
        <v>47</v>
      </c>
      <c r="D2888" t="s">
        <v>2654</v>
      </c>
      <c r="E2888" t="s">
        <v>49</v>
      </c>
      <c r="F2888" t="s">
        <v>249</v>
      </c>
      <c r="G2888" t="s">
        <v>51</v>
      </c>
      <c r="H2888" s="20" t="s">
        <v>52</v>
      </c>
      <c r="I2888" t="s">
        <v>53</v>
      </c>
      <c r="J2888" t="s">
        <v>54</v>
      </c>
      <c r="K2888">
        <v>1</v>
      </c>
      <c r="L2888" t="s">
        <v>55</v>
      </c>
      <c r="M2888" t="s">
        <v>56</v>
      </c>
      <c r="N2888" t="s">
        <v>57</v>
      </c>
      <c r="O2888" s="21" t="s">
        <v>58</v>
      </c>
      <c r="P2888" s="21" t="s">
        <v>122</v>
      </c>
      <c r="Q2888" s="20" t="s">
        <v>123</v>
      </c>
      <c r="R2888" s="21" t="s">
        <v>124</v>
      </c>
      <c r="S2888" s="35">
        <v>2</v>
      </c>
      <c r="T2888" s="22">
        <v>0</v>
      </c>
      <c r="U2888" s="20" t="s">
        <v>82</v>
      </c>
      <c r="V2888" s="20">
        <v>45768</v>
      </c>
      <c r="W2888" s="21">
        <v>4</v>
      </c>
      <c r="X2888" s="20">
        <v>45779</v>
      </c>
      <c r="Z2888" s="48">
        <v>5</v>
      </c>
      <c r="AA2888">
        <v>2025</v>
      </c>
      <c r="AB2888" s="45">
        <v>0</v>
      </c>
      <c r="AC2888" s="45">
        <v>0</v>
      </c>
      <c r="AI2888" s="10"/>
      <c r="AK2888" s="10"/>
    </row>
    <row r="2889" spans="1:37">
      <c r="A2889" t="s">
        <v>45</v>
      </c>
      <c r="B2889" t="s">
        <v>46</v>
      </c>
      <c r="C2889" t="s">
        <v>47</v>
      </c>
      <c r="D2889" t="s">
        <v>2654</v>
      </c>
      <c r="E2889" t="s">
        <v>49</v>
      </c>
      <c r="F2889" t="s">
        <v>86</v>
      </c>
      <c r="G2889" t="s">
        <v>51</v>
      </c>
      <c r="H2889" s="20" t="s">
        <v>52</v>
      </c>
      <c r="I2889" t="s">
        <v>53</v>
      </c>
      <c r="J2889" t="s">
        <v>54</v>
      </c>
      <c r="K2889">
        <v>1</v>
      </c>
      <c r="L2889" t="s">
        <v>55</v>
      </c>
      <c r="M2889" t="s">
        <v>56</v>
      </c>
      <c r="N2889" t="s">
        <v>57</v>
      </c>
      <c r="O2889" s="21" t="s">
        <v>58</v>
      </c>
      <c r="P2889" s="21" t="s">
        <v>59</v>
      </c>
      <c r="Q2889" s="20" t="s">
        <v>80</v>
      </c>
      <c r="R2889" s="21" t="s">
        <v>81</v>
      </c>
      <c r="S2889" s="35">
        <v>2</v>
      </c>
      <c r="T2889" s="22">
        <v>0</v>
      </c>
      <c r="U2889" s="20" t="s">
        <v>82</v>
      </c>
      <c r="V2889" s="20">
        <v>45768</v>
      </c>
      <c r="W2889" s="21">
        <v>4</v>
      </c>
      <c r="X2889" s="20">
        <v>45779</v>
      </c>
      <c r="Z2889" s="48">
        <v>5</v>
      </c>
      <c r="AA2889">
        <v>2025</v>
      </c>
      <c r="AB2889" s="45">
        <v>0</v>
      </c>
      <c r="AC2889" s="45">
        <v>0</v>
      </c>
      <c r="AI2889" s="10"/>
      <c r="AK2889" s="10"/>
    </row>
    <row r="2890" spans="1:37">
      <c r="A2890" t="s">
        <v>45</v>
      </c>
      <c r="B2890" t="s">
        <v>46</v>
      </c>
      <c r="C2890" t="s">
        <v>47</v>
      </c>
      <c r="D2890" t="s">
        <v>2654</v>
      </c>
      <c r="E2890" t="s">
        <v>49</v>
      </c>
      <c r="F2890" t="s">
        <v>63</v>
      </c>
      <c r="G2890" t="s">
        <v>51</v>
      </c>
      <c r="H2890" s="20" t="s">
        <v>52</v>
      </c>
      <c r="I2890" t="s">
        <v>53</v>
      </c>
      <c r="J2890" t="s">
        <v>54</v>
      </c>
      <c r="K2890">
        <v>1</v>
      </c>
      <c r="L2890" t="s">
        <v>55</v>
      </c>
      <c r="M2890" t="s">
        <v>56</v>
      </c>
      <c r="N2890" t="s">
        <v>57</v>
      </c>
      <c r="O2890" s="21" t="s">
        <v>58</v>
      </c>
      <c r="P2890" s="21" t="s">
        <v>59</v>
      </c>
      <c r="Q2890" s="20" t="s">
        <v>60</v>
      </c>
      <c r="R2890" s="21" t="s">
        <v>61</v>
      </c>
      <c r="S2890" s="35">
        <v>10</v>
      </c>
      <c r="T2890" s="22">
        <v>0</v>
      </c>
      <c r="U2890" s="20" t="s">
        <v>62</v>
      </c>
      <c r="V2890" s="20">
        <v>45768</v>
      </c>
      <c r="W2890" s="21">
        <v>4</v>
      </c>
      <c r="X2890" s="20">
        <v>45779</v>
      </c>
      <c r="Z2890" s="48">
        <v>5</v>
      </c>
      <c r="AA2890">
        <v>2025</v>
      </c>
      <c r="AB2890" s="45">
        <v>270000</v>
      </c>
      <c r="AC2890" s="45">
        <v>0</v>
      </c>
      <c r="AI2890" s="10"/>
      <c r="AK2890" s="10"/>
    </row>
    <row r="2891" spans="1:37">
      <c r="A2891" t="s">
        <v>45</v>
      </c>
      <c r="B2891" t="s">
        <v>46</v>
      </c>
      <c r="C2891" t="s">
        <v>47</v>
      </c>
      <c r="D2891" t="s">
        <v>2654</v>
      </c>
      <c r="E2891" t="s">
        <v>49</v>
      </c>
      <c r="F2891" t="s">
        <v>67</v>
      </c>
      <c r="G2891" t="s">
        <v>51</v>
      </c>
      <c r="H2891" s="20" t="s">
        <v>52</v>
      </c>
      <c r="I2891" t="s">
        <v>53</v>
      </c>
      <c r="J2891" t="s">
        <v>54</v>
      </c>
      <c r="K2891">
        <v>1</v>
      </c>
      <c r="L2891" t="s">
        <v>55</v>
      </c>
      <c r="M2891" t="s">
        <v>56</v>
      </c>
      <c r="N2891" t="s">
        <v>57</v>
      </c>
      <c r="O2891" s="21" t="s">
        <v>58</v>
      </c>
      <c r="P2891" s="21" t="s">
        <v>59</v>
      </c>
      <c r="Q2891" s="20" t="s">
        <v>60</v>
      </c>
      <c r="R2891" s="21" t="s">
        <v>61</v>
      </c>
      <c r="S2891" s="35">
        <v>5</v>
      </c>
      <c r="T2891" s="22">
        <v>0</v>
      </c>
      <c r="U2891" s="20" t="s">
        <v>62</v>
      </c>
      <c r="V2891" s="20">
        <v>45768</v>
      </c>
      <c r="W2891" s="21">
        <v>4</v>
      </c>
      <c r="X2891" s="20">
        <v>45779</v>
      </c>
      <c r="Z2891" s="48">
        <v>5</v>
      </c>
      <c r="AA2891">
        <v>2025</v>
      </c>
      <c r="AB2891" s="45">
        <v>0</v>
      </c>
      <c r="AC2891" s="45">
        <v>0</v>
      </c>
      <c r="AI2891" s="10"/>
      <c r="AK2891" s="10"/>
    </row>
    <row r="2892" spans="1:37">
      <c r="A2892" t="s">
        <v>45</v>
      </c>
      <c r="B2892" t="s">
        <v>46</v>
      </c>
      <c r="C2892" t="s">
        <v>47</v>
      </c>
      <c r="D2892" t="s">
        <v>3401</v>
      </c>
      <c r="E2892" t="s">
        <v>88</v>
      </c>
      <c r="F2892" t="s">
        <v>79</v>
      </c>
      <c r="G2892" t="s">
        <v>51</v>
      </c>
      <c r="H2892" s="20" t="s">
        <v>52</v>
      </c>
      <c r="I2892" t="s">
        <v>53</v>
      </c>
      <c r="J2892" t="s">
        <v>54</v>
      </c>
      <c r="K2892">
        <v>3</v>
      </c>
      <c r="L2892" t="s">
        <v>55</v>
      </c>
      <c r="M2892" t="s">
        <v>56</v>
      </c>
      <c r="N2892" t="s">
        <v>57</v>
      </c>
      <c r="O2892" s="21" t="s">
        <v>58</v>
      </c>
      <c r="P2892" s="21" t="s">
        <v>133</v>
      </c>
      <c r="Q2892" s="20" t="s">
        <v>373</v>
      </c>
      <c r="R2892" s="21" t="s">
        <v>374</v>
      </c>
      <c r="S2892" s="35">
        <v>1</v>
      </c>
      <c r="T2892" s="22">
        <v>1</v>
      </c>
      <c r="U2892" s="20" t="s">
        <v>62</v>
      </c>
      <c r="V2892" s="20">
        <v>45771</v>
      </c>
      <c r="W2892" s="21">
        <v>4</v>
      </c>
      <c r="X2892" s="20">
        <v>45782</v>
      </c>
      <c r="Y2892" s="20">
        <v>45779</v>
      </c>
      <c r="Z2892" s="48">
        <v>5</v>
      </c>
      <c r="AA2892">
        <v>2025</v>
      </c>
      <c r="AB2892" s="45">
        <v>56244</v>
      </c>
      <c r="AC2892" s="45">
        <v>56244</v>
      </c>
      <c r="AI2892" s="10"/>
      <c r="AK2892" s="10"/>
    </row>
    <row r="2893" spans="1:37">
      <c r="A2893" t="s">
        <v>45</v>
      </c>
      <c r="B2893" t="s">
        <v>46</v>
      </c>
      <c r="C2893" t="s">
        <v>47</v>
      </c>
      <c r="D2893" t="s">
        <v>2654</v>
      </c>
      <c r="E2893" t="s">
        <v>49</v>
      </c>
      <c r="F2893" t="s">
        <v>84</v>
      </c>
      <c r="G2893" t="s">
        <v>51</v>
      </c>
      <c r="H2893" s="20" t="s">
        <v>52</v>
      </c>
      <c r="I2893" t="s">
        <v>53</v>
      </c>
      <c r="J2893" t="s">
        <v>54</v>
      </c>
      <c r="K2893">
        <v>1</v>
      </c>
      <c r="L2893" t="s">
        <v>55</v>
      </c>
      <c r="M2893" t="s">
        <v>56</v>
      </c>
      <c r="N2893" t="s">
        <v>57</v>
      </c>
      <c r="O2893" s="21" t="s">
        <v>58</v>
      </c>
      <c r="P2893" s="21" t="s">
        <v>122</v>
      </c>
      <c r="Q2893" s="20" t="s">
        <v>123</v>
      </c>
      <c r="R2893" s="21" t="s">
        <v>124</v>
      </c>
      <c r="S2893" s="35">
        <v>2</v>
      </c>
      <c r="T2893" s="22">
        <v>0</v>
      </c>
      <c r="U2893" s="20" t="s">
        <v>82</v>
      </c>
      <c r="V2893" s="20">
        <v>45768</v>
      </c>
      <c r="W2893" s="21">
        <v>4</v>
      </c>
      <c r="X2893" s="20">
        <v>45779</v>
      </c>
      <c r="Z2893" s="48">
        <v>5</v>
      </c>
      <c r="AA2893">
        <v>2025</v>
      </c>
      <c r="AB2893" s="45">
        <v>0</v>
      </c>
      <c r="AC2893" s="45">
        <v>0</v>
      </c>
      <c r="AI2893" s="10"/>
      <c r="AK2893" s="10"/>
    </row>
    <row r="2894" spans="1:37">
      <c r="A2894" t="s">
        <v>45</v>
      </c>
      <c r="B2894" t="s">
        <v>46</v>
      </c>
      <c r="C2894" t="s">
        <v>47</v>
      </c>
      <c r="D2894" t="s">
        <v>3402</v>
      </c>
      <c r="E2894" t="s">
        <v>88</v>
      </c>
      <c r="F2894" t="s">
        <v>79</v>
      </c>
      <c r="G2894" t="s">
        <v>51</v>
      </c>
      <c r="H2894" s="20" t="s">
        <v>52</v>
      </c>
      <c r="I2894" t="s">
        <v>53</v>
      </c>
      <c r="J2894" t="s">
        <v>54</v>
      </c>
      <c r="K2894">
        <v>3</v>
      </c>
      <c r="L2894" t="s">
        <v>55</v>
      </c>
      <c r="M2894" t="s">
        <v>77</v>
      </c>
      <c r="N2894" t="s">
        <v>89</v>
      </c>
      <c r="O2894" s="21" t="s">
        <v>58</v>
      </c>
      <c r="P2894" s="21" t="s">
        <v>97</v>
      </c>
      <c r="Q2894" s="20" t="s">
        <v>108</v>
      </c>
      <c r="R2894" s="21" t="s">
        <v>109</v>
      </c>
      <c r="S2894" s="35">
        <v>1</v>
      </c>
      <c r="T2894" s="22">
        <v>1</v>
      </c>
      <c r="U2894" s="20" t="s">
        <v>62</v>
      </c>
      <c r="V2894" s="20">
        <v>45763</v>
      </c>
      <c r="W2894" s="21">
        <v>4</v>
      </c>
      <c r="X2894" s="20">
        <v>45796</v>
      </c>
      <c r="Y2894" s="20">
        <v>45793</v>
      </c>
      <c r="Z2894" s="48">
        <v>5</v>
      </c>
      <c r="AA2894">
        <v>2025</v>
      </c>
      <c r="AB2894" s="45">
        <v>63327</v>
      </c>
      <c r="AC2894" s="45">
        <v>63327</v>
      </c>
      <c r="AI2894" s="10"/>
      <c r="AK2894" s="10"/>
    </row>
    <row r="2895" spans="1:37">
      <c r="A2895" t="s">
        <v>45</v>
      </c>
      <c r="B2895" t="s">
        <v>46</v>
      </c>
      <c r="C2895" t="s">
        <v>47</v>
      </c>
      <c r="D2895" t="s">
        <v>2654</v>
      </c>
      <c r="E2895" t="s">
        <v>49</v>
      </c>
      <c r="F2895" t="s">
        <v>83</v>
      </c>
      <c r="G2895" t="s">
        <v>51</v>
      </c>
      <c r="H2895" s="20" t="s">
        <v>52</v>
      </c>
      <c r="I2895" t="s">
        <v>53</v>
      </c>
      <c r="J2895" t="s">
        <v>54</v>
      </c>
      <c r="K2895">
        <v>1</v>
      </c>
      <c r="L2895" t="s">
        <v>55</v>
      </c>
      <c r="M2895" t="s">
        <v>56</v>
      </c>
      <c r="N2895" t="s">
        <v>57</v>
      </c>
      <c r="O2895" s="21" t="s">
        <v>58</v>
      </c>
      <c r="P2895" s="21" t="s">
        <v>122</v>
      </c>
      <c r="Q2895" s="20" t="s">
        <v>123</v>
      </c>
      <c r="R2895" s="21" t="s">
        <v>124</v>
      </c>
      <c r="S2895" s="35">
        <v>2</v>
      </c>
      <c r="T2895" s="22">
        <v>0</v>
      </c>
      <c r="U2895" s="20" t="s">
        <v>82</v>
      </c>
      <c r="V2895" s="20">
        <v>45768</v>
      </c>
      <c r="W2895" s="21">
        <v>4</v>
      </c>
      <c r="X2895" s="20">
        <v>45779</v>
      </c>
      <c r="Z2895" s="48">
        <v>5</v>
      </c>
      <c r="AA2895">
        <v>2025</v>
      </c>
      <c r="AB2895" s="45">
        <v>0</v>
      </c>
      <c r="AC2895" s="45">
        <v>0</v>
      </c>
      <c r="AI2895" s="10"/>
      <c r="AK2895" s="10"/>
    </row>
    <row r="2896" spans="1:37">
      <c r="A2896" t="s">
        <v>45</v>
      </c>
      <c r="B2896" t="s">
        <v>46</v>
      </c>
      <c r="C2896" t="s">
        <v>47</v>
      </c>
      <c r="D2896" t="s">
        <v>3403</v>
      </c>
      <c r="E2896" t="s">
        <v>49</v>
      </c>
      <c r="F2896" t="s">
        <v>79</v>
      </c>
      <c r="G2896" t="s">
        <v>51</v>
      </c>
      <c r="H2896" s="20" t="s">
        <v>52</v>
      </c>
      <c r="I2896" t="s">
        <v>53</v>
      </c>
      <c r="J2896" t="s">
        <v>54</v>
      </c>
      <c r="K2896">
        <v>1</v>
      </c>
      <c r="L2896" t="s">
        <v>55</v>
      </c>
      <c r="M2896" t="s">
        <v>56</v>
      </c>
      <c r="N2896" t="s">
        <v>57</v>
      </c>
      <c r="O2896" s="21" t="s">
        <v>58</v>
      </c>
      <c r="P2896" s="21" t="s">
        <v>59</v>
      </c>
      <c r="Q2896" s="20" t="s">
        <v>80</v>
      </c>
      <c r="R2896" s="21" t="s">
        <v>81</v>
      </c>
      <c r="S2896" s="35">
        <v>7</v>
      </c>
      <c r="T2896" s="22">
        <v>7</v>
      </c>
      <c r="U2896" s="20" t="s">
        <v>82</v>
      </c>
      <c r="V2896" s="20">
        <v>45776</v>
      </c>
      <c r="W2896" s="21">
        <v>4</v>
      </c>
      <c r="X2896" s="20">
        <v>45789</v>
      </c>
      <c r="Y2896" s="20">
        <v>45789</v>
      </c>
      <c r="Z2896" s="48">
        <v>5</v>
      </c>
      <c r="AA2896">
        <v>2025</v>
      </c>
      <c r="AB2896" s="45">
        <v>861000</v>
      </c>
      <c r="AC2896" s="45">
        <v>861000</v>
      </c>
      <c r="AI2896" s="10"/>
      <c r="AK2896" s="10"/>
    </row>
    <row r="2897" spans="1:37">
      <c r="A2897" t="s">
        <v>45</v>
      </c>
      <c r="B2897" t="s">
        <v>46</v>
      </c>
      <c r="C2897" t="s">
        <v>47</v>
      </c>
      <c r="D2897" t="s">
        <v>3403</v>
      </c>
      <c r="E2897" t="s">
        <v>49</v>
      </c>
      <c r="F2897" t="s">
        <v>83</v>
      </c>
      <c r="G2897" t="s">
        <v>51</v>
      </c>
      <c r="H2897" s="20" t="s">
        <v>52</v>
      </c>
      <c r="I2897" t="s">
        <v>53</v>
      </c>
      <c r="J2897" t="s">
        <v>54</v>
      </c>
      <c r="K2897">
        <v>1</v>
      </c>
      <c r="L2897" t="s">
        <v>55</v>
      </c>
      <c r="M2897" t="s">
        <v>56</v>
      </c>
      <c r="N2897" t="s">
        <v>57</v>
      </c>
      <c r="O2897" s="21" t="s">
        <v>58</v>
      </c>
      <c r="P2897" s="21" t="s">
        <v>59</v>
      </c>
      <c r="Q2897" s="20" t="s">
        <v>80</v>
      </c>
      <c r="R2897" s="21" t="s">
        <v>81</v>
      </c>
      <c r="S2897" s="35">
        <v>1</v>
      </c>
      <c r="T2897" s="22">
        <v>0</v>
      </c>
      <c r="U2897" s="20" t="s">
        <v>82</v>
      </c>
      <c r="V2897" s="20">
        <v>45776</v>
      </c>
      <c r="W2897" s="21">
        <v>4</v>
      </c>
      <c r="X2897" s="20">
        <v>45789</v>
      </c>
      <c r="Z2897" s="48">
        <v>5</v>
      </c>
      <c r="AA2897">
        <v>2025</v>
      </c>
      <c r="AB2897" s="45">
        <v>0</v>
      </c>
      <c r="AC2897" s="45">
        <v>0</v>
      </c>
      <c r="AI2897" s="10"/>
      <c r="AK2897" s="10"/>
    </row>
    <row r="2898" spans="1:37">
      <c r="A2898" t="s">
        <v>45</v>
      </c>
      <c r="B2898" t="s">
        <v>46</v>
      </c>
      <c r="C2898" t="s">
        <v>47</v>
      </c>
      <c r="D2898" t="s">
        <v>3403</v>
      </c>
      <c r="E2898" t="s">
        <v>49</v>
      </c>
      <c r="F2898" t="s">
        <v>84</v>
      </c>
      <c r="G2898" t="s">
        <v>51</v>
      </c>
      <c r="H2898" s="20" t="s">
        <v>52</v>
      </c>
      <c r="I2898" t="s">
        <v>53</v>
      </c>
      <c r="J2898" t="s">
        <v>54</v>
      </c>
      <c r="K2898">
        <v>1</v>
      </c>
      <c r="L2898" t="s">
        <v>55</v>
      </c>
      <c r="M2898" t="s">
        <v>56</v>
      </c>
      <c r="N2898" t="s">
        <v>57</v>
      </c>
      <c r="O2898" s="21" t="s">
        <v>58</v>
      </c>
      <c r="P2898" s="21" t="s">
        <v>59</v>
      </c>
      <c r="Q2898" s="20" t="s">
        <v>80</v>
      </c>
      <c r="R2898" s="21" t="s">
        <v>81</v>
      </c>
      <c r="S2898" s="35">
        <v>1</v>
      </c>
      <c r="T2898" s="22">
        <v>0</v>
      </c>
      <c r="U2898" s="20" t="s">
        <v>82</v>
      </c>
      <c r="V2898" s="20">
        <v>45776</v>
      </c>
      <c r="W2898" s="21">
        <v>4</v>
      </c>
      <c r="X2898" s="20">
        <v>45789</v>
      </c>
      <c r="Z2898" s="48">
        <v>5</v>
      </c>
      <c r="AA2898">
        <v>2025</v>
      </c>
      <c r="AB2898" s="45">
        <v>0</v>
      </c>
      <c r="AC2898" s="45">
        <v>0</v>
      </c>
      <c r="AI2898" s="10"/>
      <c r="AK2898" s="10"/>
    </row>
    <row r="2899" spans="1:37">
      <c r="A2899" t="s">
        <v>45</v>
      </c>
      <c r="B2899" t="s">
        <v>46</v>
      </c>
      <c r="C2899" t="s">
        <v>47</v>
      </c>
      <c r="D2899" t="s">
        <v>3403</v>
      </c>
      <c r="E2899" t="s">
        <v>49</v>
      </c>
      <c r="F2899" t="s">
        <v>249</v>
      </c>
      <c r="G2899" t="s">
        <v>51</v>
      </c>
      <c r="H2899" s="20" t="s">
        <v>52</v>
      </c>
      <c r="I2899" t="s">
        <v>53</v>
      </c>
      <c r="J2899" t="s">
        <v>54</v>
      </c>
      <c r="K2899">
        <v>1</v>
      </c>
      <c r="L2899" t="s">
        <v>55</v>
      </c>
      <c r="M2899" t="s">
        <v>56</v>
      </c>
      <c r="N2899" t="s">
        <v>57</v>
      </c>
      <c r="O2899" s="21" t="s">
        <v>58</v>
      </c>
      <c r="P2899" s="21" t="s">
        <v>59</v>
      </c>
      <c r="Q2899" s="20" t="s">
        <v>80</v>
      </c>
      <c r="R2899" s="21" t="s">
        <v>81</v>
      </c>
      <c r="S2899" s="35">
        <v>1</v>
      </c>
      <c r="T2899" s="22">
        <v>0</v>
      </c>
      <c r="U2899" s="20" t="s">
        <v>82</v>
      </c>
      <c r="V2899" s="20">
        <v>45776</v>
      </c>
      <c r="W2899" s="21">
        <v>4</v>
      </c>
      <c r="X2899" s="20">
        <v>45789</v>
      </c>
      <c r="Z2899" s="48">
        <v>5</v>
      </c>
      <c r="AA2899">
        <v>2025</v>
      </c>
      <c r="AB2899" s="45">
        <v>0</v>
      </c>
      <c r="AC2899" s="45">
        <v>0</v>
      </c>
      <c r="AI2899" s="10"/>
      <c r="AK2899" s="10"/>
    </row>
    <row r="2900" spans="1:37">
      <c r="A2900" t="s">
        <v>45</v>
      </c>
      <c r="B2900" t="s">
        <v>46</v>
      </c>
      <c r="C2900" t="s">
        <v>47</v>
      </c>
      <c r="D2900" t="s">
        <v>3403</v>
      </c>
      <c r="E2900" t="s">
        <v>49</v>
      </c>
      <c r="F2900" t="s">
        <v>626</v>
      </c>
      <c r="G2900" t="s">
        <v>51</v>
      </c>
      <c r="H2900" s="20" t="s">
        <v>52</v>
      </c>
      <c r="I2900" t="s">
        <v>53</v>
      </c>
      <c r="J2900" t="s">
        <v>54</v>
      </c>
      <c r="K2900">
        <v>1</v>
      </c>
      <c r="L2900" t="s">
        <v>55</v>
      </c>
      <c r="M2900" t="s">
        <v>56</v>
      </c>
      <c r="N2900" t="s">
        <v>57</v>
      </c>
      <c r="O2900" s="21" t="s">
        <v>58</v>
      </c>
      <c r="P2900" s="21" t="s">
        <v>59</v>
      </c>
      <c r="Q2900" s="20" t="s">
        <v>80</v>
      </c>
      <c r="R2900" s="21" t="s">
        <v>81</v>
      </c>
      <c r="S2900" s="35">
        <v>1</v>
      </c>
      <c r="T2900" s="22">
        <v>0</v>
      </c>
      <c r="U2900" s="20" t="s">
        <v>82</v>
      </c>
      <c r="V2900" s="20">
        <v>45776</v>
      </c>
      <c r="W2900" s="21">
        <v>4</v>
      </c>
      <c r="X2900" s="20">
        <v>45789</v>
      </c>
      <c r="Z2900" s="48">
        <v>5</v>
      </c>
      <c r="AA2900">
        <v>2025</v>
      </c>
      <c r="AB2900" s="45">
        <v>0</v>
      </c>
      <c r="AC2900" s="45">
        <v>0</v>
      </c>
      <c r="AI2900" s="10"/>
      <c r="AK2900" s="10"/>
    </row>
    <row r="2901" spans="1:37">
      <c r="A2901" t="s">
        <v>45</v>
      </c>
      <c r="B2901" t="s">
        <v>46</v>
      </c>
      <c r="C2901" t="s">
        <v>47</v>
      </c>
      <c r="D2901" t="s">
        <v>3403</v>
      </c>
      <c r="E2901" t="s">
        <v>49</v>
      </c>
      <c r="F2901" t="s">
        <v>627</v>
      </c>
      <c r="G2901" t="s">
        <v>51</v>
      </c>
      <c r="H2901" s="20" t="s">
        <v>52</v>
      </c>
      <c r="I2901" t="s">
        <v>53</v>
      </c>
      <c r="J2901" t="s">
        <v>54</v>
      </c>
      <c r="K2901">
        <v>1</v>
      </c>
      <c r="L2901" t="s">
        <v>55</v>
      </c>
      <c r="M2901" t="s">
        <v>56</v>
      </c>
      <c r="N2901" t="s">
        <v>57</v>
      </c>
      <c r="O2901" s="21" t="s">
        <v>58</v>
      </c>
      <c r="P2901" s="21" t="s">
        <v>59</v>
      </c>
      <c r="Q2901" s="20" t="s">
        <v>80</v>
      </c>
      <c r="R2901" s="21" t="s">
        <v>81</v>
      </c>
      <c r="S2901" s="35">
        <v>1</v>
      </c>
      <c r="T2901" s="22">
        <v>0</v>
      </c>
      <c r="U2901" s="20" t="s">
        <v>82</v>
      </c>
      <c r="V2901" s="20">
        <v>45776</v>
      </c>
      <c r="W2901" s="21">
        <v>4</v>
      </c>
      <c r="X2901" s="20">
        <v>45789</v>
      </c>
      <c r="Z2901" s="48">
        <v>5</v>
      </c>
      <c r="AA2901">
        <v>2025</v>
      </c>
      <c r="AB2901" s="45">
        <v>0</v>
      </c>
      <c r="AC2901" s="45">
        <v>0</v>
      </c>
      <c r="AI2901" s="10"/>
      <c r="AK2901" s="10"/>
    </row>
    <row r="2902" spans="1:37">
      <c r="A2902" t="s">
        <v>45</v>
      </c>
      <c r="B2902" t="s">
        <v>46</v>
      </c>
      <c r="C2902" t="s">
        <v>47</v>
      </c>
      <c r="D2902" t="s">
        <v>3403</v>
      </c>
      <c r="E2902" t="s">
        <v>49</v>
      </c>
      <c r="F2902" t="s">
        <v>605</v>
      </c>
      <c r="G2902" t="s">
        <v>51</v>
      </c>
      <c r="H2902" s="20" t="s">
        <v>52</v>
      </c>
      <c r="I2902" t="s">
        <v>53</v>
      </c>
      <c r="J2902" t="s">
        <v>54</v>
      </c>
      <c r="K2902">
        <v>1</v>
      </c>
      <c r="L2902" t="s">
        <v>55</v>
      </c>
      <c r="M2902" t="s">
        <v>56</v>
      </c>
      <c r="N2902" t="s">
        <v>57</v>
      </c>
      <c r="O2902" s="21" t="s">
        <v>58</v>
      </c>
      <c r="P2902" s="21" t="s">
        <v>59</v>
      </c>
      <c r="Q2902" s="20" t="s">
        <v>80</v>
      </c>
      <c r="R2902" s="21" t="s">
        <v>81</v>
      </c>
      <c r="S2902" s="35">
        <v>1</v>
      </c>
      <c r="T2902" s="22">
        <v>0</v>
      </c>
      <c r="U2902" s="20" t="s">
        <v>82</v>
      </c>
      <c r="V2902" s="20">
        <v>45776</v>
      </c>
      <c r="W2902" s="21">
        <v>4</v>
      </c>
      <c r="X2902" s="20">
        <v>45789</v>
      </c>
      <c r="Z2902" s="48">
        <v>5</v>
      </c>
      <c r="AA2902">
        <v>2025</v>
      </c>
      <c r="AB2902" s="45">
        <v>0</v>
      </c>
      <c r="AC2902" s="45">
        <v>0</v>
      </c>
      <c r="AI2902" s="10"/>
      <c r="AK2902" s="10"/>
    </row>
    <row r="2903" spans="1:37">
      <c r="A2903" t="s">
        <v>45</v>
      </c>
      <c r="B2903" t="s">
        <v>46</v>
      </c>
      <c r="C2903" t="s">
        <v>47</v>
      </c>
      <c r="D2903" t="s">
        <v>3403</v>
      </c>
      <c r="E2903" t="s">
        <v>49</v>
      </c>
      <c r="F2903" t="s">
        <v>3404</v>
      </c>
      <c r="G2903" t="s">
        <v>51</v>
      </c>
      <c r="H2903" s="20" t="s">
        <v>52</v>
      </c>
      <c r="I2903" t="s">
        <v>53</v>
      </c>
      <c r="J2903" t="s">
        <v>54</v>
      </c>
      <c r="K2903">
        <v>1</v>
      </c>
      <c r="L2903" t="s">
        <v>55</v>
      </c>
      <c r="M2903" t="s">
        <v>56</v>
      </c>
      <c r="N2903" t="s">
        <v>57</v>
      </c>
      <c r="O2903" s="21" t="s">
        <v>58</v>
      </c>
      <c r="P2903" s="21" t="s">
        <v>59</v>
      </c>
      <c r="Q2903" s="20" t="s">
        <v>80</v>
      </c>
      <c r="R2903" s="21" t="s">
        <v>81</v>
      </c>
      <c r="S2903" s="35">
        <v>1</v>
      </c>
      <c r="T2903" s="22">
        <v>0</v>
      </c>
      <c r="U2903" s="20" t="s">
        <v>82</v>
      </c>
      <c r="V2903" s="20">
        <v>45776</v>
      </c>
      <c r="W2903" s="21">
        <v>4</v>
      </c>
      <c r="X2903" s="20">
        <v>45789</v>
      </c>
      <c r="Z2903" s="48">
        <v>5</v>
      </c>
      <c r="AA2903">
        <v>2025</v>
      </c>
      <c r="AB2903" s="45">
        <v>0</v>
      </c>
      <c r="AC2903" s="45">
        <v>0</v>
      </c>
      <c r="AI2903" s="10"/>
      <c r="AK2903" s="10"/>
    </row>
    <row r="2904" spans="1:37">
      <c r="A2904" t="s">
        <v>45</v>
      </c>
      <c r="B2904" t="s">
        <v>46</v>
      </c>
      <c r="C2904" t="s">
        <v>47</v>
      </c>
      <c r="D2904" t="s">
        <v>3403</v>
      </c>
      <c r="E2904" t="s">
        <v>49</v>
      </c>
      <c r="F2904" t="s">
        <v>85</v>
      </c>
      <c r="G2904" t="s">
        <v>51</v>
      </c>
      <c r="H2904" s="20" t="s">
        <v>52</v>
      </c>
      <c r="I2904" t="s">
        <v>53</v>
      </c>
      <c r="J2904" t="s">
        <v>54</v>
      </c>
      <c r="K2904">
        <v>1</v>
      </c>
      <c r="L2904" t="s">
        <v>55</v>
      </c>
      <c r="M2904" t="s">
        <v>56</v>
      </c>
      <c r="N2904" t="s">
        <v>57</v>
      </c>
      <c r="O2904" s="21" t="s">
        <v>58</v>
      </c>
      <c r="P2904" s="21" t="s">
        <v>59</v>
      </c>
      <c r="Q2904" s="20" t="s">
        <v>60</v>
      </c>
      <c r="R2904" s="21" t="s">
        <v>61</v>
      </c>
      <c r="S2904" s="35">
        <v>15</v>
      </c>
      <c r="T2904" s="22">
        <v>0</v>
      </c>
      <c r="U2904" s="20" t="s">
        <v>62</v>
      </c>
      <c r="V2904" s="20">
        <v>45776</v>
      </c>
      <c r="W2904" s="21">
        <v>4</v>
      </c>
      <c r="X2904" s="20">
        <v>45789</v>
      </c>
      <c r="Z2904" s="48">
        <v>5</v>
      </c>
      <c r="AA2904">
        <v>2025</v>
      </c>
      <c r="AB2904" s="45">
        <v>405000</v>
      </c>
      <c r="AC2904" s="45">
        <v>0</v>
      </c>
      <c r="AI2904" s="10"/>
      <c r="AK2904" s="10"/>
    </row>
    <row r="2905" spans="1:37">
      <c r="A2905" t="s">
        <v>45</v>
      </c>
      <c r="B2905" t="s">
        <v>46</v>
      </c>
      <c r="C2905" t="s">
        <v>47</v>
      </c>
      <c r="D2905" t="s">
        <v>3403</v>
      </c>
      <c r="E2905" t="s">
        <v>49</v>
      </c>
      <c r="F2905" t="s">
        <v>86</v>
      </c>
      <c r="G2905" t="s">
        <v>51</v>
      </c>
      <c r="H2905" s="20" t="s">
        <v>52</v>
      </c>
      <c r="I2905" t="s">
        <v>53</v>
      </c>
      <c r="J2905" t="s">
        <v>54</v>
      </c>
      <c r="K2905">
        <v>1</v>
      </c>
      <c r="L2905" t="s">
        <v>55</v>
      </c>
      <c r="M2905" t="s">
        <v>56</v>
      </c>
      <c r="N2905" t="s">
        <v>57</v>
      </c>
      <c r="O2905" s="21" t="s">
        <v>58</v>
      </c>
      <c r="P2905" s="21" t="s">
        <v>59</v>
      </c>
      <c r="Q2905" s="20" t="s">
        <v>60</v>
      </c>
      <c r="R2905" s="21" t="s">
        <v>61</v>
      </c>
      <c r="S2905" s="35">
        <v>2</v>
      </c>
      <c r="T2905" s="22">
        <v>0</v>
      </c>
      <c r="U2905" s="20" t="s">
        <v>62</v>
      </c>
      <c r="V2905" s="20">
        <v>45776</v>
      </c>
      <c r="W2905" s="21">
        <v>4</v>
      </c>
      <c r="X2905" s="20">
        <v>45789</v>
      </c>
      <c r="Z2905" s="48">
        <v>5</v>
      </c>
      <c r="AA2905">
        <v>2025</v>
      </c>
      <c r="AB2905" s="45">
        <v>0</v>
      </c>
      <c r="AC2905" s="45">
        <v>0</v>
      </c>
      <c r="AI2905" s="10"/>
      <c r="AK2905" s="10"/>
    </row>
    <row r="2906" spans="1:37">
      <c r="A2906" t="s">
        <v>45</v>
      </c>
      <c r="B2906" t="s">
        <v>46</v>
      </c>
      <c r="C2906" t="s">
        <v>47</v>
      </c>
      <c r="D2906" t="s">
        <v>3403</v>
      </c>
      <c r="E2906" t="s">
        <v>49</v>
      </c>
      <c r="F2906" t="s">
        <v>50</v>
      </c>
      <c r="G2906" t="s">
        <v>51</v>
      </c>
      <c r="H2906" s="20" t="s">
        <v>52</v>
      </c>
      <c r="I2906" t="s">
        <v>53</v>
      </c>
      <c r="J2906" t="s">
        <v>54</v>
      </c>
      <c r="K2906">
        <v>1</v>
      </c>
      <c r="L2906" t="s">
        <v>55</v>
      </c>
      <c r="M2906" t="s">
        <v>56</v>
      </c>
      <c r="N2906" t="s">
        <v>57</v>
      </c>
      <c r="O2906" s="21" t="s">
        <v>58</v>
      </c>
      <c r="P2906" s="21" t="s">
        <v>59</v>
      </c>
      <c r="Q2906" s="20" t="s">
        <v>60</v>
      </c>
      <c r="R2906" s="21" t="s">
        <v>61</v>
      </c>
      <c r="S2906" s="35">
        <v>3</v>
      </c>
      <c r="T2906" s="22">
        <v>0</v>
      </c>
      <c r="U2906" s="20" t="s">
        <v>62</v>
      </c>
      <c r="V2906" s="20">
        <v>45776</v>
      </c>
      <c r="W2906" s="21">
        <v>4</v>
      </c>
      <c r="X2906" s="20">
        <v>45789</v>
      </c>
      <c r="Z2906" s="48">
        <v>5</v>
      </c>
      <c r="AA2906">
        <v>2025</v>
      </c>
      <c r="AB2906" s="45">
        <v>0</v>
      </c>
      <c r="AC2906" s="45">
        <v>0</v>
      </c>
      <c r="AI2906" s="10"/>
      <c r="AK2906" s="10"/>
    </row>
    <row r="2907" spans="1:37">
      <c r="A2907" t="s">
        <v>45</v>
      </c>
      <c r="B2907" t="s">
        <v>46</v>
      </c>
      <c r="C2907" t="s">
        <v>47</v>
      </c>
      <c r="D2907" t="s">
        <v>3403</v>
      </c>
      <c r="E2907" t="s">
        <v>49</v>
      </c>
      <c r="F2907" t="s">
        <v>1114</v>
      </c>
      <c r="G2907" t="s">
        <v>51</v>
      </c>
      <c r="H2907" s="20" t="s">
        <v>52</v>
      </c>
      <c r="I2907" t="s">
        <v>53</v>
      </c>
      <c r="J2907" t="s">
        <v>54</v>
      </c>
      <c r="K2907">
        <v>1</v>
      </c>
      <c r="L2907" t="s">
        <v>55</v>
      </c>
      <c r="M2907" t="s">
        <v>56</v>
      </c>
      <c r="N2907" t="s">
        <v>57</v>
      </c>
      <c r="O2907" s="21" t="s">
        <v>58</v>
      </c>
      <c r="P2907" s="21" t="s">
        <v>59</v>
      </c>
      <c r="Q2907" s="20" t="s">
        <v>60</v>
      </c>
      <c r="R2907" s="21" t="s">
        <v>61</v>
      </c>
      <c r="S2907" s="35">
        <v>3</v>
      </c>
      <c r="T2907" s="22">
        <v>0</v>
      </c>
      <c r="U2907" s="20" t="s">
        <v>62</v>
      </c>
      <c r="V2907" s="20">
        <v>45776</v>
      </c>
      <c r="W2907" s="21">
        <v>4</v>
      </c>
      <c r="X2907" s="20">
        <v>45789</v>
      </c>
      <c r="Z2907" s="48">
        <v>5</v>
      </c>
      <c r="AA2907">
        <v>2025</v>
      </c>
      <c r="AB2907" s="45">
        <v>0</v>
      </c>
      <c r="AC2907" s="45">
        <v>0</v>
      </c>
      <c r="AI2907" s="10"/>
      <c r="AK2907" s="10"/>
    </row>
    <row r="2908" spans="1:37">
      <c r="A2908" t="s">
        <v>45</v>
      </c>
      <c r="B2908" t="s">
        <v>46</v>
      </c>
      <c r="C2908" t="s">
        <v>47</v>
      </c>
      <c r="D2908" t="s">
        <v>3403</v>
      </c>
      <c r="E2908" t="s">
        <v>49</v>
      </c>
      <c r="F2908" t="s">
        <v>1319</v>
      </c>
      <c r="G2908" t="s">
        <v>51</v>
      </c>
      <c r="H2908" s="20" t="s">
        <v>52</v>
      </c>
      <c r="I2908" t="s">
        <v>53</v>
      </c>
      <c r="J2908" t="s">
        <v>54</v>
      </c>
      <c r="K2908">
        <v>1</v>
      </c>
      <c r="L2908" t="s">
        <v>55</v>
      </c>
      <c r="M2908" t="s">
        <v>56</v>
      </c>
      <c r="N2908" t="s">
        <v>57</v>
      </c>
      <c r="O2908" s="21" t="s">
        <v>58</v>
      </c>
      <c r="P2908" s="21" t="s">
        <v>59</v>
      </c>
      <c r="Q2908" s="20" t="s">
        <v>60</v>
      </c>
      <c r="R2908" s="21" t="s">
        <v>61</v>
      </c>
      <c r="S2908" s="35">
        <v>3</v>
      </c>
      <c r="T2908" s="22">
        <v>0</v>
      </c>
      <c r="U2908" s="20" t="s">
        <v>62</v>
      </c>
      <c r="V2908" s="20">
        <v>45776</v>
      </c>
      <c r="W2908" s="21">
        <v>4</v>
      </c>
      <c r="X2908" s="20">
        <v>45789</v>
      </c>
      <c r="Z2908" s="48">
        <v>5</v>
      </c>
      <c r="AA2908">
        <v>2025</v>
      </c>
      <c r="AB2908" s="45">
        <v>0</v>
      </c>
      <c r="AC2908" s="45">
        <v>0</v>
      </c>
      <c r="AI2908" s="10"/>
      <c r="AK2908" s="10"/>
    </row>
    <row r="2909" spans="1:37">
      <c r="A2909" t="s">
        <v>45</v>
      </c>
      <c r="B2909" t="s">
        <v>46</v>
      </c>
      <c r="C2909" t="s">
        <v>47</v>
      </c>
      <c r="D2909" t="s">
        <v>3403</v>
      </c>
      <c r="E2909" t="s">
        <v>49</v>
      </c>
      <c r="F2909" t="s">
        <v>1647</v>
      </c>
      <c r="G2909" t="s">
        <v>51</v>
      </c>
      <c r="H2909" s="20" t="s">
        <v>52</v>
      </c>
      <c r="I2909" t="s">
        <v>53</v>
      </c>
      <c r="J2909" t="s">
        <v>54</v>
      </c>
      <c r="K2909">
        <v>1</v>
      </c>
      <c r="L2909" t="s">
        <v>55</v>
      </c>
      <c r="M2909" t="s">
        <v>56</v>
      </c>
      <c r="N2909" t="s">
        <v>57</v>
      </c>
      <c r="O2909" s="21" t="s">
        <v>58</v>
      </c>
      <c r="P2909" s="21" t="s">
        <v>59</v>
      </c>
      <c r="Q2909" s="20" t="s">
        <v>60</v>
      </c>
      <c r="R2909" s="21" t="s">
        <v>61</v>
      </c>
      <c r="S2909" s="35">
        <v>2</v>
      </c>
      <c r="T2909" s="22">
        <v>0</v>
      </c>
      <c r="U2909" s="20" t="s">
        <v>62</v>
      </c>
      <c r="V2909" s="20">
        <v>45776</v>
      </c>
      <c r="W2909" s="21">
        <v>4</v>
      </c>
      <c r="X2909" s="20">
        <v>45789</v>
      </c>
      <c r="Z2909" s="48">
        <v>5</v>
      </c>
      <c r="AA2909">
        <v>2025</v>
      </c>
      <c r="AB2909" s="45">
        <v>0</v>
      </c>
      <c r="AC2909" s="45">
        <v>0</v>
      </c>
      <c r="AI2909" s="10"/>
      <c r="AK2909" s="10"/>
    </row>
    <row r="2910" spans="1:37">
      <c r="A2910" t="s">
        <v>45</v>
      </c>
      <c r="B2910" t="s">
        <v>46</v>
      </c>
      <c r="C2910" t="s">
        <v>47</v>
      </c>
      <c r="D2910" t="s">
        <v>3403</v>
      </c>
      <c r="E2910" t="s">
        <v>49</v>
      </c>
      <c r="F2910" t="s">
        <v>3405</v>
      </c>
      <c r="G2910" t="s">
        <v>51</v>
      </c>
      <c r="H2910" s="20" t="s">
        <v>52</v>
      </c>
      <c r="I2910" t="s">
        <v>53</v>
      </c>
      <c r="J2910" t="s">
        <v>54</v>
      </c>
      <c r="K2910">
        <v>1</v>
      </c>
      <c r="L2910" t="s">
        <v>55</v>
      </c>
      <c r="M2910" t="s">
        <v>56</v>
      </c>
      <c r="N2910" t="s">
        <v>57</v>
      </c>
      <c r="O2910" s="21" t="s">
        <v>58</v>
      </c>
      <c r="P2910" s="21" t="s">
        <v>59</v>
      </c>
      <c r="Q2910" s="20" t="s">
        <v>60</v>
      </c>
      <c r="R2910" s="21" t="s">
        <v>61</v>
      </c>
      <c r="S2910" s="35">
        <v>2</v>
      </c>
      <c r="T2910" s="22">
        <v>0</v>
      </c>
      <c r="U2910" s="20" t="s">
        <v>62</v>
      </c>
      <c r="V2910" s="20">
        <v>45776</v>
      </c>
      <c r="W2910" s="21">
        <v>4</v>
      </c>
      <c r="X2910" s="20">
        <v>45789</v>
      </c>
      <c r="Z2910" s="48">
        <v>5</v>
      </c>
      <c r="AA2910">
        <v>2025</v>
      </c>
      <c r="AB2910" s="45">
        <v>0</v>
      </c>
      <c r="AC2910" s="45">
        <v>0</v>
      </c>
      <c r="AI2910" s="10"/>
      <c r="AK2910" s="10"/>
    </row>
    <row r="2911" spans="1:37">
      <c r="A2911" t="s">
        <v>45</v>
      </c>
      <c r="B2911" t="s">
        <v>46</v>
      </c>
      <c r="C2911" t="s">
        <v>47</v>
      </c>
      <c r="D2911" t="s">
        <v>3406</v>
      </c>
      <c r="E2911" t="s">
        <v>88</v>
      </c>
      <c r="F2911" t="s">
        <v>79</v>
      </c>
      <c r="G2911" t="s">
        <v>51</v>
      </c>
      <c r="H2911" s="20" t="s">
        <v>52</v>
      </c>
      <c r="I2911" t="s">
        <v>53</v>
      </c>
      <c r="J2911" t="s">
        <v>54</v>
      </c>
      <c r="K2911">
        <v>3</v>
      </c>
      <c r="L2911" t="s">
        <v>55</v>
      </c>
      <c r="M2911" t="s">
        <v>56</v>
      </c>
      <c r="N2911" t="s">
        <v>57</v>
      </c>
      <c r="O2911" s="21" t="s">
        <v>58</v>
      </c>
      <c r="P2911" s="21" t="s">
        <v>133</v>
      </c>
      <c r="Q2911" s="20" t="s">
        <v>169</v>
      </c>
      <c r="R2911" s="21" t="s">
        <v>170</v>
      </c>
      <c r="S2911" s="35">
        <v>1</v>
      </c>
      <c r="T2911" s="22">
        <v>1</v>
      </c>
      <c r="U2911" s="20" t="s">
        <v>62</v>
      </c>
      <c r="V2911" s="20">
        <v>45779</v>
      </c>
      <c r="W2911" s="21">
        <v>5</v>
      </c>
      <c r="X2911" s="20">
        <v>45790</v>
      </c>
      <c r="Y2911" s="20">
        <v>45786</v>
      </c>
      <c r="Z2911" s="48">
        <v>5</v>
      </c>
      <c r="AA2911">
        <v>2025</v>
      </c>
      <c r="AB2911" s="45">
        <v>42493</v>
      </c>
      <c r="AC2911" s="45">
        <v>42493</v>
      </c>
      <c r="AI2911" s="10"/>
      <c r="AK2911" s="10"/>
    </row>
    <row r="2912" spans="1:37">
      <c r="A2912" t="s">
        <v>45</v>
      </c>
      <c r="B2912" t="s">
        <v>46</v>
      </c>
      <c r="C2912" t="s">
        <v>47</v>
      </c>
      <c r="D2912" t="s">
        <v>3407</v>
      </c>
      <c r="E2912" t="s">
        <v>88</v>
      </c>
      <c r="F2912" t="s">
        <v>79</v>
      </c>
      <c r="G2912" t="s">
        <v>51</v>
      </c>
      <c r="H2912" s="20" t="s">
        <v>52</v>
      </c>
      <c r="I2912" t="s">
        <v>53</v>
      </c>
      <c r="J2912" t="s">
        <v>54</v>
      </c>
      <c r="K2912">
        <v>3</v>
      </c>
      <c r="L2912" t="s">
        <v>55</v>
      </c>
      <c r="M2912" t="s">
        <v>77</v>
      </c>
      <c r="N2912" t="s">
        <v>89</v>
      </c>
      <c r="O2912" s="21" t="s">
        <v>58</v>
      </c>
      <c r="P2912" s="21" t="s">
        <v>366</v>
      </c>
      <c r="Q2912" s="20" t="s">
        <v>2386</v>
      </c>
      <c r="R2912" s="21" t="s">
        <v>2387</v>
      </c>
      <c r="S2912" s="35">
        <v>1</v>
      </c>
      <c r="T2912" s="22">
        <v>1</v>
      </c>
      <c r="U2912" s="20" t="s">
        <v>62</v>
      </c>
      <c r="V2912" s="20">
        <v>45778</v>
      </c>
      <c r="W2912" s="21">
        <v>5</v>
      </c>
      <c r="X2912" s="20">
        <v>45789</v>
      </c>
      <c r="Y2912" s="20">
        <v>45786</v>
      </c>
      <c r="Z2912" s="48">
        <v>5</v>
      </c>
      <c r="AA2912">
        <v>2025</v>
      </c>
      <c r="AB2912" s="45">
        <v>52935</v>
      </c>
      <c r="AC2912" s="45">
        <v>52935</v>
      </c>
      <c r="AI2912" s="10"/>
      <c r="AK2912" s="10"/>
    </row>
    <row r="2913" spans="1:37">
      <c r="A2913" t="s">
        <v>45</v>
      </c>
      <c r="B2913" t="s">
        <v>46</v>
      </c>
      <c r="C2913" t="s">
        <v>47</v>
      </c>
      <c r="D2913" t="s">
        <v>3408</v>
      </c>
      <c r="E2913" t="s">
        <v>88</v>
      </c>
      <c r="F2913" t="s">
        <v>79</v>
      </c>
      <c r="G2913" t="s">
        <v>51</v>
      </c>
      <c r="H2913" s="20" t="s">
        <v>52</v>
      </c>
      <c r="I2913" t="s">
        <v>53</v>
      </c>
      <c r="J2913" t="s">
        <v>54</v>
      </c>
      <c r="K2913">
        <v>3</v>
      </c>
      <c r="L2913" t="s">
        <v>55</v>
      </c>
      <c r="M2913" t="s">
        <v>56</v>
      </c>
      <c r="N2913" t="s">
        <v>57</v>
      </c>
      <c r="O2913" s="21" t="s">
        <v>58</v>
      </c>
      <c r="P2913" s="21" t="s">
        <v>522</v>
      </c>
      <c r="Q2913" s="20" t="s">
        <v>2013</v>
      </c>
      <c r="R2913" s="21" t="s">
        <v>2014</v>
      </c>
      <c r="S2913" s="35">
        <v>1</v>
      </c>
      <c r="T2913" s="22">
        <v>1</v>
      </c>
      <c r="U2913" s="20" t="s">
        <v>62</v>
      </c>
      <c r="V2913" s="20">
        <v>45778</v>
      </c>
      <c r="W2913" s="21">
        <v>5</v>
      </c>
      <c r="X2913" s="20">
        <v>45786</v>
      </c>
      <c r="Y2913" s="20">
        <v>45784</v>
      </c>
      <c r="Z2913" s="48">
        <v>5</v>
      </c>
      <c r="AA2913">
        <v>2025</v>
      </c>
      <c r="AB2913" s="45">
        <v>31244</v>
      </c>
      <c r="AC2913" s="45">
        <v>31244</v>
      </c>
      <c r="AI2913" s="10"/>
      <c r="AK2913" s="10"/>
    </row>
    <row r="2914" spans="1:37">
      <c r="A2914" t="s">
        <v>45</v>
      </c>
      <c r="B2914" t="s">
        <v>46</v>
      </c>
      <c r="C2914" t="s">
        <v>47</v>
      </c>
      <c r="D2914" t="s">
        <v>3409</v>
      </c>
      <c r="E2914" t="s">
        <v>88</v>
      </c>
      <c r="F2914" t="s">
        <v>79</v>
      </c>
      <c r="G2914" t="s">
        <v>51</v>
      </c>
      <c r="H2914" s="20" t="s">
        <v>52</v>
      </c>
      <c r="I2914" t="s">
        <v>53</v>
      </c>
      <c r="J2914" t="s">
        <v>54</v>
      </c>
      <c r="K2914">
        <v>3</v>
      </c>
      <c r="L2914" t="s">
        <v>55</v>
      </c>
      <c r="M2914" t="s">
        <v>56</v>
      </c>
      <c r="N2914" t="s">
        <v>57</v>
      </c>
      <c r="O2914" s="21" t="s">
        <v>58</v>
      </c>
      <c r="P2914" s="21" t="s">
        <v>64</v>
      </c>
      <c r="Q2914" s="20" t="s">
        <v>230</v>
      </c>
      <c r="R2914" s="21" t="s">
        <v>231</v>
      </c>
      <c r="S2914" s="35">
        <v>1</v>
      </c>
      <c r="T2914" s="22">
        <v>1</v>
      </c>
      <c r="U2914" s="20" t="s">
        <v>62</v>
      </c>
      <c r="V2914" s="20">
        <v>45778</v>
      </c>
      <c r="W2914" s="21">
        <v>5</v>
      </c>
      <c r="X2914" s="20">
        <v>45786</v>
      </c>
      <c r="Y2914" s="20">
        <v>45784</v>
      </c>
      <c r="Z2914" s="48">
        <v>5</v>
      </c>
      <c r="AA2914">
        <v>2025</v>
      </c>
      <c r="AB2914" s="45">
        <v>49994</v>
      </c>
      <c r="AC2914" s="45">
        <v>49994</v>
      </c>
      <c r="AI2914" s="10"/>
      <c r="AK2914" s="10"/>
    </row>
    <row r="2915" spans="1:37">
      <c r="A2915" t="s">
        <v>45</v>
      </c>
      <c r="B2915" t="s">
        <v>46</v>
      </c>
      <c r="C2915" t="s">
        <v>47</v>
      </c>
      <c r="D2915" t="s">
        <v>3410</v>
      </c>
      <c r="E2915" t="s">
        <v>88</v>
      </c>
      <c r="F2915" t="s">
        <v>79</v>
      </c>
      <c r="G2915" t="s">
        <v>51</v>
      </c>
      <c r="H2915" s="20" t="s">
        <v>52</v>
      </c>
      <c r="I2915" t="s">
        <v>53</v>
      </c>
      <c r="J2915" t="s">
        <v>54</v>
      </c>
      <c r="K2915">
        <v>3</v>
      </c>
      <c r="L2915" t="s">
        <v>55</v>
      </c>
      <c r="M2915" t="s">
        <v>56</v>
      </c>
      <c r="N2915" t="s">
        <v>57</v>
      </c>
      <c r="O2915" s="21" t="s">
        <v>58</v>
      </c>
      <c r="P2915" s="21" t="s">
        <v>64</v>
      </c>
      <c r="Q2915" s="20" t="s">
        <v>385</v>
      </c>
      <c r="R2915" s="21" t="s">
        <v>386</v>
      </c>
      <c r="S2915" s="35">
        <v>1</v>
      </c>
      <c r="T2915" s="22">
        <v>1</v>
      </c>
      <c r="U2915" s="20" t="s">
        <v>62</v>
      </c>
      <c r="V2915" s="20">
        <v>45778</v>
      </c>
      <c r="W2915" s="21">
        <v>5</v>
      </c>
      <c r="X2915" s="20">
        <v>45786</v>
      </c>
      <c r="Y2915" s="20">
        <v>45784</v>
      </c>
      <c r="Z2915" s="48">
        <v>5</v>
      </c>
      <c r="AA2915">
        <v>2025</v>
      </c>
      <c r="AB2915" s="45">
        <v>46869</v>
      </c>
      <c r="AC2915" s="45">
        <v>46869</v>
      </c>
      <c r="AI2915" s="10"/>
      <c r="AK2915" s="10"/>
    </row>
    <row r="2916" spans="1:37">
      <c r="A2916" t="s">
        <v>45</v>
      </c>
      <c r="B2916" t="s">
        <v>46</v>
      </c>
      <c r="C2916" t="s">
        <v>47</v>
      </c>
      <c r="D2916" t="s">
        <v>3411</v>
      </c>
      <c r="E2916" t="s">
        <v>88</v>
      </c>
      <c r="F2916" t="s">
        <v>79</v>
      </c>
      <c r="G2916" t="s">
        <v>51</v>
      </c>
      <c r="H2916" s="20" t="s">
        <v>52</v>
      </c>
      <c r="I2916" t="s">
        <v>53</v>
      </c>
      <c r="J2916" t="s">
        <v>54</v>
      </c>
      <c r="K2916">
        <v>3</v>
      </c>
      <c r="L2916" t="s">
        <v>55</v>
      </c>
      <c r="M2916" t="s">
        <v>56</v>
      </c>
      <c r="N2916" t="s">
        <v>57</v>
      </c>
      <c r="O2916" s="21" t="s">
        <v>58</v>
      </c>
      <c r="P2916" s="21" t="s">
        <v>64</v>
      </c>
      <c r="Q2916" s="20" t="s">
        <v>1476</v>
      </c>
      <c r="R2916" s="21" t="s">
        <v>1477</v>
      </c>
      <c r="S2916" s="35">
        <v>1</v>
      </c>
      <c r="T2916" s="22">
        <v>1</v>
      </c>
      <c r="U2916" s="20" t="s">
        <v>62</v>
      </c>
      <c r="V2916" s="20">
        <v>45778</v>
      </c>
      <c r="W2916" s="21">
        <v>5</v>
      </c>
      <c r="X2916" s="20">
        <v>45786</v>
      </c>
      <c r="Y2916" s="20">
        <v>45784</v>
      </c>
      <c r="Z2916" s="48">
        <v>5</v>
      </c>
      <c r="AA2916">
        <v>2025</v>
      </c>
      <c r="AB2916" s="45">
        <v>46871</v>
      </c>
      <c r="AC2916" s="45">
        <v>46871</v>
      </c>
      <c r="AI2916" s="10"/>
      <c r="AK2916" s="10"/>
    </row>
    <row r="2917" spans="1:37">
      <c r="A2917" t="s">
        <v>45</v>
      </c>
      <c r="B2917" t="s">
        <v>46</v>
      </c>
      <c r="C2917" t="s">
        <v>47</v>
      </c>
      <c r="D2917" t="s">
        <v>3412</v>
      </c>
      <c r="E2917" t="s">
        <v>88</v>
      </c>
      <c r="F2917" t="s">
        <v>79</v>
      </c>
      <c r="G2917" t="s">
        <v>51</v>
      </c>
      <c r="H2917" s="20" t="s">
        <v>52</v>
      </c>
      <c r="I2917" t="s">
        <v>53</v>
      </c>
      <c r="J2917" t="s">
        <v>54</v>
      </c>
      <c r="K2917">
        <v>3</v>
      </c>
      <c r="L2917" t="s">
        <v>55</v>
      </c>
      <c r="M2917" t="s">
        <v>56</v>
      </c>
      <c r="N2917" t="s">
        <v>57</v>
      </c>
      <c r="O2917" s="21" t="s">
        <v>58</v>
      </c>
      <c r="P2917" s="21" t="s">
        <v>64</v>
      </c>
      <c r="Q2917" s="20" t="s">
        <v>211</v>
      </c>
      <c r="R2917" s="21" t="s">
        <v>212</v>
      </c>
      <c r="S2917" s="35">
        <v>1</v>
      </c>
      <c r="T2917" s="22">
        <v>1</v>
      </c>
      <c r="U2917" s="20" t="s">
        <v>62</v>
      </c>
      <c r="V2917" s="20">
        <v>45790</v>
      </c>
      <c r="W2917" s="21">
        <v>5</v>
      </c>
      <c r="X2917" s="20">
        <v>45807</v>
      </c>
      <c r="Y2917" s="20">
        <v>45805</v>
      </c>
      <c r="Z2917" s="48">
        <v>5</v>
      </c>
      <c r="AA2917">
        <v>2025</v>
      </c>
      <c r="AB2917" s="45">
        <v>33118</v>
      </c>
      <c r="AC2917" s="45">
        <v>33118</v>
      </c>
      <c r="AI2917" s="10"/>
      <c r="AK2917" s="10"/>
    </row>
    <row r="2918" spans="1:37">
      <c r="A2918" t="s">
        <v>45</v>
      </c>
      <c r="B2918" t="s">
        <v>46</v>
      </c>
      <c r="C2918" t="s">
        <v>47</v>
      </c>
      <c r="D2918" t="s">
        <v>3413</v>
      </c>
      <c r="E2918" t="s">
        <v>88</v>
      </c>
      <c r="F2918" t="s">
        <v>79</v>
      </c>
      <c r="G2918" t="s">
        <v>51</v>
      </c>
      <c r="H2918" s="20" t="s">
        <v>52</v>
      </c>
      <c r="I2918" t="s">
        <v>53</v>
      </c>
      <c r="J2918" t="s">
        <v>54</v>
      </c>
      <c r="K2918">
        <v>3</v>
      </c>
      <c r="L2918" t="s">
        <v>55</v>
      </c>
      <c r="M2918" t="s">
        <v>56</v>
      </c>
      <c r="N2918" t="s">
        <v>57</v>
      </c>
      <c r="O2918" s="21" t="s">
        <v>58</v>
      </c>
      <c r="P2918" s="21" t="s">
        <v>64</v>
      </c>
      <c r="Q2918" s="20" t="s">
        <v>179</v>
      </c>
      <c r="R2918" s="21" t="s">
        <v>180</v>
      </c>
      <c r="S2918" s="35">
        <v>1</v>
      </c>
      <c r="T2918" s="22">
        <v>1</v>
      </c>
      <c r="U2918" s="20" t="s">
        <v>62</v>
      </c>
      <c r="V2918" s="20">
        <v>45790</v>
      </c>
      <c r="W2918" s="21">
        <v>5</v>
      </c>
      <c r="X2918" s="20">
        <v>45807</v>
      </c>
      <c r="Y2918" s="20">
        <v>45805</v>
      </c>
      <c r="Z2918" s="48">
        <v>5</v>
      </c>
      <c r="AA2918">
        <v>2025</v>
      </c>
      <c r="AB2918" s="45">
        <v>43745</v>
      </c>
      <c r="AC2918" s="45">
        <v>43745</v>
      </c>
      <c r="AI2918" s="10"/>
      <c r="AK2918" s="10"/>
    </row>
    <row r="2919" spans="1:37">
      <c r="A2919" t="s">
        <v>45</v>
      </c>
      <c r="B2919" t="s">
        <v>46</v>
      </c>
      <c r="C2919" t="s">
        <v>47</v>
      </c>
      <c r="D2919" t="s">
        <v>3414</v>
      </c>
      <c r="E2919" t="s">
        <v>88</v>
      </c>
      <c r="F2919" t="s">
        <v>79</v>
      </c>
      <c r="G2919" t="s">
        <v>51</v>
      </c>
      <c r="H2919" s="20" t="s">
        <v>52</v>
      </c>
      <c r="I2919" t="s">
        <v>53</v>
      </c>
      <c r="J2919" t="s">
        <v>54</v>
      </c>
      <c r="K2919">
        <v>3</v>
      </c>
      <c r="L2919" t="s">
        <v>55</v>
      </c>
      <c r="M2919" t="s">
        <v>77</v>
      </c>
      <c r="N2919" t="s">
        <v>89</v>
      </c>
      <c r="O2919" s="21" t="s">
        <v>58</v>
      </c>
      <c r="P2919" s="21" t="s">
        <v>104</v>
      </c>
      <c r="Q2919" s="20" t="s">
        <v>3415</v>
      </c>
      <c r="R2919" s="21" t="s">
        <v>3416</v>
      </c>
      <c r="S2919" s="35">
        <v>2</v>
      </c>
      <c r="T2919" s="22">
        <v>2</v>
      </c>
      <c r="U2919" s="20" t="s">
        <v>62</v>
      </c>
      <c r="V2919" s="20">
        <v>45787</v>
      </c>
      <c r="W2919" s="21">
        <v>5</v>
      </c>
      <c r="X2919" s="20">
        <v>45796</v>
      </c>
      <c r="Y2919" s="20">
        <v>45791</v>
      </c>
      <c r="Z2919" s="48">
        <v>5</v>
      </c>
      <c r="AA2919">
        <v>2025</v>
      </c>
      <c r="AB2919" s="45">
        <v>84992</v>
      </c>
      <c r="AC2919" s="45">
        <v>84992</v>
      </c>
      <c r="AI2919" s="10"/>
      <c r="AK2919" s="10"/>
    </row>
    <row r="2920" spans="1:37">
      <c r="A2920" t="s">
        <v>45</v>
      </c>
      <c r="B2920" t="s">
        <v>46</v>
      </c>
      <c r="C2920" t="s">
        <v>47</v>
      </c>
      <c r="D2920" t="s">
        <v>3417</v>
      </c>
      <c r="E2920" t="s">
        <v>88</v>
      </c>
      <c r="F2920" t="s">
        <v>79</v>
      </c>
      <c r="G2920" t="s">
        <v>51</v>
      </c>
      <c r="H2920" s="20" t="s">
        <v>52</v>
      </c>
      <c r="I2920" t="s">
        <v>53</v>
      </c>
      <c r="J2920" t="s">
        <v>54</v>
      </c>
      <c r="K2920">
        <v>3</v>
      </c>
      <c r="L2920" t="s">
        <v>55</v>
      </c>
      <c r="M2920" t="s">
        <v>77</v>
      </c>
      <c r="N2920" t="s">
        <v>89</v>
      </c>
      <c r="O2920" s="21" t="s">
        <v>58</v>
      </c>
      <c r="P2920" s="21" t="s">
        <v>366</v>
      </c>
      <c r="Q2920" s="20" t="s">
        <v>3418</v>
      </c>
      <c r="R2920" s="21" t="s">
        <v>3419</v>
      </c>
      <c r="S2920" s="35">
        <v>1</v>
      </c>
      <c r="T2920" s="22">
        <v>1</v>
      </c>
      <c r="U2920" s="20" t="s">
        <v>62</v>
      </c>
      <c r="V2920" s="20">
        <v>45787</v>
      </c>
      <c r="W2920" s="21">
        <v>5</v>
      </c>
      <c r="X2920" s="20">
        <v>45796</v>
      </c>
      <c r="Y2920" s="20">
        <v>45791</v>
      </c>
      <c r="Z2920" s="48">
        <v>5</v>
      </c>
      <c r="AA2920">
        <v>2025</v>
      </c>
      <c r="AB2920" s="45">
        <v>62493</v>
      </c>
      <c r="AC2920" s="45">
        <v>62493</v>
      </c>
      <c r="AI2920" s="10"/>
      <c r="AK2920" s="10"/>
    </row>
    <row r="2921" spans="1:37">
      <c r="A2921" t="s">
        <v>45</v>
      </c>
      <c r="B2921" t="s">
        <v>46</v>
      </c>
      <c r="C2921" t="s">
        <v>47</v>
      </c>
      <c r="D2921" t="s">
        <v>3420</v>
      </c>
      <c r="E2921" t="s">
        <v>88</v>
      </c>
      <c r="F2921" t="s">
        <v>79</v>
      </c>
      <c r="G2921" t="s">
        <v>51</v>
      </c>
      <c r="H2921" s="20" t="s">
        <v>52</v>
      </c>
      <c r="I2921" t="s">
        <v>53</v>
      </c>
      <c r="J2921" t="s">
        <v>54</v>
      </c>
      <c r="K2921">
        <v>3</v>
      </c>
      <c r="L2921" t="s">
        <v>55</v>
      </c>
      <c r="M2921" t="s">
        <v>77</v>
      </c>
      <c r="N2921" t="s">
        <v>89</v>
      </c>
      <c r="O2921" s="21" t="s">
        <v>58</v>
      </c>
      <c r="P2921" s="21" t="s">
        <v>97</v>
      </c>
      <c r="Q2921" s="20" t="s">
        <v>98</v>
      </c>
      <c r="R2921" s="21" t="s">
        <v>99</v>
      </c>
      <c r="S2921" s="35">
        <v>1</v>
      </c>
      <c r="T2921" s="22">
        <v>1</v>
      </c>
      <c r="U2921" s="20" t="s">
        <v>62</v>
      </c>
      <c r="V2921" s="20">
        <v>45791</v>
      </c>
      <c r="W2921" s="21">
        <v>5</v>
      </c>
      <c r="X2921" s="20">
        <v>45800</v>
      </c>
      <c r="Y2921" s="20">
        <v>45796</v>
      </c>
      <c r="Z2921" s="48">
        <v>5</v>
      </c>
      <c r="AA2921">
        <v>2025</v>
      </c>
      <c r="AB2921" s="45">
        <v>43744</v>
      </c>
      <c r="AC2921" s="45">
        <v>43744</v>
      </c>
      <c r="AI2921" s="10"/>
      <c r="AK2921" s="10"/>
    </row>
    <row r="2922" spans="1:37">
      <c r="A2922" t="s">
        <v>45</v>
      </c>
      <c r="B2922" t="s">
        <v>46</v>
      </c>
      <c r="C2922" t="s">
        <v>47</v>
      </c>
      <c r="D2922" t="s">
        <v>3421</v>
      </c>
      <c r="E2922" t="s">
        <v>88</v>
      </c>
      <c r="F2922" t="s">
        <v>79</v>
      </c>
      <c r="G2922" t="s">
        <v>51</v>
      </c>
      <c r="H2922" s="20" t="s">
        <v>52</v>
      </c>
      <c r="I2922" t="s">
        <v>53</v>
      </c>
      <c r="J2922" t="s">
        <v>54</v>
      </c>
      <c r="K2922">
        <v>3</v>
      </c>
      <c r="L2922" t="s">
        <v>55</v>
      </c>
      <c r="M2922" t="s">
        <v>77</v>
      </c>
      <c r="N2922" t="s">
        <v>89</v>
      </c>
      <c r="O2922" s="21" t="s">
        <v>58</v>
      </c>
      <c r="P2922" s="21" t="s">
        <v>90</v>
      </c>
      <c r="Q2922" s="20" t="s">
        <v>3422</v>
      </c>
      <c r="R2922" s="21" t="s">
        <v>3423</v>
      </c>
      <c r="S2922" s="35">
        <v>1</v>
      </c>
      <c r="T2922" s="22">
        <v>1</v>
      </c>
      <c r="U2922" s="20" t="s">
        <v>62</v>
      </c>
      <c r="V2922" s="20">
        <v>45790</v>
      </c>
      <c r="W2922" s="21">
        <v>5</v>
      </c>
      <c r="X2922" s="20">
        <v>45796</v>
      </c>
      <c r="Y2922" s="20">
        <v>45793</v>
      </c>
      <c r="Z2922" s="48">
        <v>5</v>
      </c>
      <c r="AA2922">
        <v>2025</v>
      </c>
      <c r="AB2922" s="45">
        <v>81245</v>
      </c>
      <c r="AC2922" s="45">
        <v>81245</v>
      </c>
      <c r="AI2922" s="10"/>
      <c r="AK2922" s="10"/>
    </row>
    <row r="2923" spans="1:37">
      <c r="A2923" t="s">
        <v>45</v>
      </c>
      <c r="B2923" t="s">
        <v>46</v>
      </c>
      <c r="C2923" t="s">
        <v>47</v>
      </c>
      <c r="D2923" t="s">
        <v>3424</v>
      </c>
      <c r="E2923" t="s">
        <v>88</v>
      </c>
      <c r="F2923" t="s">
        <v>79</v>
      </c>
      <c r="G2923" t="s">
        <v>51</v>
      </c>
      <c r="H2923" s="20" t="s">
        <v>52</v>
      </c>
      <c r="I2923" t="s">
        <v>53</v>
      </c>
      <c r="J2923" t="s">
        <v>54</v>
      </c>
      <c r="K2923">
        <v>3</v>
      </c>
      <c r="L2923" t="s">
        <v>55</v>
      </c>
      <c r="M2923" t="s">
        <v>77</v>
      </c>
      <c r="N2923" t="s">
        <v>89</v>
      </c>
      <c r="O2923" s="21" t="s">
        <v>58</v>
      </c>
      <c r="P2923" s="21" t="s">
        <v>90</v>
      </c>
      <c r="Q2923" s="20" t="s">
        <v>1071</v>
      </c>
      <c r="R2923" s="21" t="s">
        <v>1072</v>
      </c>
      <c r="S2923" s="35">
        <v>1</v>
      </c>
      <c r="T2923" s="22">
        <v>1</v>
      </c>
      <c r="U2923" s="20" t="s">
        <v>62</v>
      </c>
      <c r="V2923" s="20">
        <v>45792</v>
      </c>
      <c r="W2923" s="21">
        <v>5</v>
      </c>
      <c r="X2923" s="20">
        <v>45804</v>
      </c>
      <c r="Y2923" s="20">
        <v>45800</v>
      </c>
      <c r="Z2923" s="48">
        <v>5</v>
      </c>
      <c r="AA2923">
        <v>2025</v>
      </c>
      <c r="AB2923" s="45">
        <v>133332</v>
      </c>
      <c r="AC2923" s="45">
        <v>133332</v>
      </c>
      <c r="AI2923" s="10"/>
      <c r="AK2923" s="10"/>
    </row>
    <row r="2924" spans="1:37">
      <c r="A2924" t="s">
        <v>45</v>
      </c>
      <c r="B2924" t="s">
        <v>46</v>
      </c>
      <c r="C2924" t="s">
        <v>47</v>
      </c>
      <c r="D2924" t="s">
        <v>3425</v>
      </c>
      <c r="E2924" t="s">
        <v>88</v>
      </c>
      <c r="F2924" t="s">
        <v>79</v>
      </c>
      <c r="G2924" t="s">
        <v>51</v>
      </c>
      <c r="H2924" s="20" t="s">
        <v>52</v>
      </c>
      <c r="I2924" t="s">
        <v>53</v>
      </c>
      <c r="J2924" t="s">
        <v>54</v>
      </c>
      <c r="K2924">
        <v>3</v>
      </c>
      <c r="L2924" t="s">
        <v>55</v>
      </c>
      <c r="M2924" t="s">
        <v>56</v>
      </c>
      <c r="N2924" t="s">
        <v>57</v>
      </c>
      <c r="O2924" s="21" t="s">
        <v>58</v>
      </c>
      <c r="P2924" s="21" t="s">
        <v>64</v>
      </c>
      <c r="Q2924" s="20" t="s">
        <v>680</v>
      </c>
      <c r="R2924" s="21" t="s">
        <v>681</v>
      </c>
      <c r="S2924" s="35">
        <v>1</v>
      </c>
      <c r="T2924" s="22">
        <v>1</v>
      </c>
      <c r="U2924" s="20" t="s">
        <v>62</v>
      </c>
      <c r="V2924" s="20">
        <v>45791</v>
      </c>
      <c r="W2924" s="21">
        <v>5</v>
      </c>
      <c r="X2924" s="20">
        <v>45799</v>
      </c>
      <c r="Y2924" s="20">
        <v>45793</v>
      </c>
      <c r="Z2924" s="48">
        <v>5</v>
      </c>
      <c r="AA2924">
        <v>2025</v>
      </c>
      <c r="AB2924" s="45">
        <v>43744</v>
      </c>
      <c r="AC2924" s="45">
        <v>43744</v>
      </c>
      <c r="AI2924" s="10"/>
      <c r="AK2924" s="10"/>
    </row>
    <row r="2925" spans="1:37">
      <c r="A2925" t="s">
        <v>45</v>
      </c>
      <c r="B2925" t="s">
        <v>46</v>
      </c>
      <c r="C2925" t="s">
        <v>47</v>
      </c>
      <c r="D2925" t="s">
        <v>3426</v>
      </c>
      <c r="E2925" t="s">
        <v>88</v>
      </c>
      <c r="F2925" t="s">
        <v>79</v>
      </c>
      <c r="G2925" t="s">
        <v>51</v>
      </c>
      <c r="H2925" s="20" t="s">
        <v>52</v>
      </c>
      <c r="I2925" t="s">
        <v>53</v>
      </c>
      <c r="J2925" t="s">
        <v>54</v>
      </c>
      <c r="K2925">
        <v>3</v>
      </c>
      <c r="L2925" t="s">
        <v>55</v>
      </c>
      <c r="M2925" t="s">
        <v>77</v>
      </c>
      <c r="N2925" t="s">
        <v>89</v>
      </c>
      <c r="O2925" s="21" t="s">
        <v>58</v>
      </c>
      <c r="P2925" s="21" t="s">
        <v>119</v>
      </c>
      <c r="Q2925" s="20" t="s">
        <v>988</v>
      </c>
      <c r="R2925" s="21" t="s">
        <v>989</v>
      </c>
      <c r="S2925" s="35">
        <v>1</v>
      </c>
      <c r="T2925" s="22">
        <v>1</v>
      </c>
      <c r="U2925" s="20" t="s">
        <v>62</v>
      </c>
      <c r="V2925" s="20">
        <v>45790</v>
      </c>
      <c r="W2925" s="21">
        <v>5</v>
      </c>
      <c r="X2925" s="20">
        <v>45797</v>
      </c>
      <c r="Y2925" s="20">
        <v>45793</v>
      </c>
      <c r="Z2925" s="48">
        <v>5</v>
      </c>
      <c r="AA2925">
        <v>2025</v>
      </c>
      <c r="AB2925" s="45">
        <v>69992</v>
      </c>
      <c r="AC2925" s="45">
        <v>69992</v>
      </c>
      <c r="AI2925" s="10"/>
      <c r="AK2925" s="10"/>
    </row>
    <row r="2926" spans="1:37">
      <c r="A2926" t="s">
        <v>45</v>
      </c>
      <c r="B2926" t="s">
        <v>46</v>
      </c>
      <c r="C2926" t="s">
        <v>47</v>
      </c>
      <c r="D2926" t="s">
        <v>3427</v>
      </c>
      <c r="E2926" t="s">
        <v>88</v>
      </c>
      <c r="F2926" t="s">
        <v>79</v>
      </c>
      <c r="G2926" t="s">
        <v>51</v>
      </c>
      <c r="H2926" s="20" t="s">
        <v>52</v>
      </c>
      <c r="I2926" t="s">
        <v>53</v>
      </c>
      <c r="J2926" t="s">
        <v>54</v>
      </c>
      <c r="K2926">
        <v>3</v>
      </c>
      <c r="L2926" t="s">
        <v>55</v>
      </c>
      <c r="M2926" t="s">
        <v>77</v>
      </c>
      <c r="N2926" t="s">
        <v>89</v>
      </c>
      <c r="O2926" s="21" t="s">
        <v>58</v>
      </c>
      <c r="P2926" s="21" t="s">
        <v>119</v>
      </c>
      <c r="Q2926" s="20" t="s">
        <v>908</v>
      </c>
      <c r="R2926" s="21" t="s">
        <v>909</v>
      </c>
      <c r="S2926" s="35">
        <v>1</v>
      </c>
      <c r="T2926" s="22">
        <v>1</v>
      </c>
      <c r="U2926" s="20" t="s">
        <v>62</v>
      </c>
      <c r="V2926" s="20">
        <v>45791</v>
      </c>
      <c r="W2926" s="21">
        <v>5</v>
      </c>
      <c r="X2926" s="20">
        <v>45796</v>
      </c>
      <c r="Y2926" s="20">
        <v>45793</v>
      </c>
      <c r="Z2926" s="48">
        <v>5</v>
      </c>
      <c r="AA2926">
        <v>2025</v>
      </c>
      <c r="AB2926" s="45">
        <v>69992</v>
      </c>
      <c r="AC2926" s="45">
        <v>69992</v>
      </c>
      <c r="AI2926" s="10"/>
      <c r="AK2926" s="10"/>
    </row>
    <row r="2927" spans="1:37">
      <c r="A2927" t="s">
        <v>45</v>
      </c>
      <c r="B2927" t="s">
        <v>46</v>
      </c>
      <c r="C2927" t="s">
        <v>47</v>
      </c>
      <c r="D2927" t="s">
        <v>3428</v>
      </c>
      <c r="E2927" t="s">
        <v>88</v>
      </c>
      <c r="F2927" t="s">
        <v>79</v>
      </c>
      <c r="G2927" t="s">
        <v>51</v>
      </c>
      <c r="H2927" s="20" t="s">
        <v>52</v>
      </c>
      <c r="I2927" t="s">
        <v>53</v>
      </c>
      <c r="J2927" t="s">
        <v>54</v>
      </c>
      <c r="K2927">
        <v>3</v>
      </c>
      <c r="L2927" t="s">
        <v>55</v>
      </c>
      <c r="M2927" t="s">
        <v>77</v>
      </c>
      <c r="N2927" t="s">
        <v>89</v>
      </c>
      <c r="O2927" s="21" t="s">
        <v>58</v>
      </c>
      <c r="P2927" s="21" t="s">
        <v>150</v>
      </c>
      <c r="Q2927" s="20" t="s">
        <v>498</v>
      </c>
      <c r="R2927" s="21" t="s">
        <v>499</v>
      </c>
      <c r="S2927" s="35">
        <v>1</v>
      </c>
      <c r="T2927" s="22">
        <v>1</v>
      </c>
      <c r="U2927" s="20" t="s">
        <v>62</v>
      </c>
      <c r="V2927" s="20">
        <v>45791</v>
      </c>
      <c r="W2927" s="21">
        <v>5</v>
      </c>
      <c r="X2927" s="20">
        <v>45799</v>
      </c>
      <c r="Y2927" s="20">
        <v>45796</v>
      </c>
      <c r="Z2927" s="48">
        <v>5</v>
      </c>
      <c r="AA2927">
        <v>2025</v>
      </c>
      <c r="AB2927" s="45">
        <v>106242</v>
      </c>
      <c r="AC2927" s="45">
        <v>106242</v>
      </c>
      <c r="AI2927" s="10"/>
      <c r="AK2927" s="10"/>
    </row>
    <row r="2928" spans="1:37">
      <c r="A2928" t="s">
        <v>45</v>
      </c>
      <c r="B2928" t="s">
        <v>46</v>
      </c>
      <c r="C2928" t="s">
        <v>47</v>
      </c>
      <c r="D2928" t="s">
        <v>3429</v>
      </c>
      <c r="E2928" t="s">
        <v>88</v>
      </c>
      <c r="F2928" t="s">
        <v>79</v>
      </c>
      <c r="G2928" t="s">
        <v>51</v>
      </c>
      <c r="H2928" s="20" t="s">
        <v>52</v>
      </c>
      <c r="I2928" t="s">
        <v>53</v>
      </c>
      <c r="J2928" t="s">
        <v>54</v>
      </c>
      <c r="K2928">
        <v>3</v>
      </c>
      <c r="L2928" t="s">
        <v>55</v>
      </c>
      <c r="M2928" t="s">
        <v>77</v>
      </c>
      <c r="N2928" t="s">
        <v>89</v>
      </c>
      <c r="O2928" s="21" t="s">
        <v>58</v>
      </c>
      <c r="P2928" s="21" t="s">
        <v>90</v>
      </c>
      <c r="Q2928" s="20" t="s">
        <v>3430</v>
      </c>
      <c r="R2928" s="21" t="s">
        <v>3431</v>
      </c>
      <c r="S2928" s="35">
        <v>1</v>
      </c>
      <c r="T2928" s="22">
        <v>1</v>
      </c>
      <c r="U2928" s="20" t="s">
        <v>62</v>
      </c>
      <c r="V2928" s="20">
        <v>45790</v>
      </c>
      <c r="W2928" s="21">
        <v>5</v>
      </c>
      <c r="X2928" s="20">
        <v>45796</v>
      </c>
      <c r="Y2928" s="20">
        <v>45793</v>
      </c>
      <c r="Z2928" s="48">
        <v>5</v>
      </c>
      <c r="AA2928">
        <v>2025</v>
      </c>
      <c r="AB2928" s="45">
        <v>74997</v>
      </c>
      <c r="AC2928" s="45">
        <v>74997</v>
      </c>
      <c r="AI2928" s="10"/>
      <c r="AK2928" s="10"/>
    </row>
    <row r="2929" spans="1:37">
      <c r="A2929" t="s">
        <v>45</v>
      </c>
      <c r="B2929" t="s">
        <v>46</v>
      </c>
      <c r="C2929" t="s">
        <v>47</v>
      </c>
      <c r="D2929" t="s">
        <v>3432</v>
      </c>
      <c r="E2929" t="s">
        <v>88</v>
      </c>
      <c r="F2929" t="s">
        <v>79</v>
      </c>
      <c r="G2929" t="s">
        <v>51</v>
      </c>
      <c r="H2929" s="20" t="s">
        <v>52</v>
      </c>
      <c r="I2929" t="s">
        <v>53</v>
      </c>
      <c r="J2929" t="s">
        <v>54</v>
      </c>
      <c r="K2929">
        <v>3</v>
      </c>
      <c r="L2929" t="s">
        <v>55</v>
      </c>
      <c r="M2929" t="s">
        <v>56</v>
      </c>
      <c r="N2929" t="s">
        <v>57</v>
      </c>
      <c r="O2929" s="21" t="s">
        <v>58</v>
      </c>
      <c r="P2929" s="21" t="s">
        <v>64</v>
      </c>
      <c r="Q2929" s="20" t="s">
        <v>211</v>
      </c>
      <c r="R2929" s="21" t="s">
        <v>212</v>
      </c>
      <c r="S2929" s="35">
        <v>1</v>
      </c>
      <c r="T2929" s="22">
        <v>1</v>
      </c>
      <c r="U2929" s="20" t="s">
        <v>62</v>
      </c>
      <c r="V2929" s="20">
        <v>45791</v>
      </c>
      <c r="W2929" s="21">
        <v>5</v>
      </c>
      <c r="X2929" s="20">
        <v>45797</v>
      </c>
      <c r="Y2929" s="20">
        <v>45793</v>
      </c>
      <c r="Z2929" s="48">
        <v>5</v>
      </c>
      <c r="AA2929">
        <v>2025</v>
      </c>
      <c r="AB2929" s="45">
        <v>33118</v>
      </c>
      <c r="AC2929" s="45">
        <v>33118</v>
      </c>
      <c r="AI2929" s="10"/>
      <c r="AK2929" s="10"/>
    </row>
    <row r="2930" spans="1:37">
      <c r="A2930" t="s">
        <v>45</v>
      </c>
      <c r="B2930" t="s">
        <v>46</v>
      </c>
      <c r="C2930" t="s">
        <v>47</v>
      </c>
      <c r="D2930" t="s">
        <v>3433</v>
      </c>
      <c r="E2930" t="s">
        <v>88</v>
      </c>
      <c r="F2930" t="s">
        <v>79</v>
      </c>
      <c r="G2930" t="s">
        <v>51</v>
      </c>
      <c r="H2930" s="20" t="s">
        <v>52</v>
      </c>
      <c r="I2930" t="s">
        <v>53</v>
      </c>
      <c r="J2930" t="s">
        <v>54</v>
      </c>
      <c r="K2930">
        <v>3</v>
      </c>
      <c r="L2930" t="s">
        <v>55</v>
      </c>
      <c r="M2930" t="s">
        <v>77</v>
      </c>
      <c r="N2930" t="s">
        <v>89</v>
      </c>
      <c r="O2930" s="21" t="s">
        <v>58</v>
      </c>
      <c r="P2930" s="21" t="s">
        <v>150</v>
      </c>
      <c r="Q2930" s="20" t="s">
        <v>244</v>
      </c>
      <c r="R2930" s="21" t="s">
        <v>245</v>
      </c>
      <c r="S2930" s="35">
        <v>1</v>
      </c>
      <c r="T2930" s="22">
        <v>1</v>
      </c>
      <c r="U2930" s="20" t="s">
        <v>62</v>
      </c>
      <c r="V2930" s="20">
        <v>45791</v>
      </c>
      <c r="W2930" s="21">
        <v>5</v>
      </c>
      <c r="X2930" s="20">
        <v>45803</v>
      </c>
      <c r="Y2930" s="20">
        <v>45796</v>
      </c>
      <c r="Z2930" s="48">
        <v>5</v>
      </c>
      <c r="AA2930">
        <v>2025</v>
      </c>
      <c r="AB2930" s="45">
        <v>106665</v>
      </c>
      <c r="AC2930" s="45">
        <v>106665</v>
      </c>
      <c r="AI2930" s="10"/>
      <c r="AK2930" s="10"/>
    </row>
    <row r="2931" spans="1:37">
      <c r="A2931" t="s">
        <v>45</v>
      </c>
      <c r="B2931" t="s">
        <v>46</v>
      </c>
      <c r="C2931" t="s">
        <v>47</v>
      </c>
      <c r="D2931" t="s">
        <v>3434</v>
      </c>
      <c r="E2931" t="s">
        <v>88</v>
      </c>
      <c r="F2931" t="s">
        <v>79</v>
      </c>
      <c r="G2931" t="s">
        <v>51</v>
      </c>
      <c r="H2931" s="20" t="s">
        <v>52</v>
      </c>
      <c r="I2931" t="s">
        <v>53</v>
      </c>
      <c r="J2931" t="s">
        <v>54</v>
      </c>
      <c r="K2931">
        <v>3</v>
      </c>
      <c r="L2931" t="s">
        <v>55</v>
      </c>
      <c r="M2931" t="s">
        <v>56</v>
      </c>
      <c r="N2931" t="s">
        <v>57</v>
      </c>
      <c r="O2931" s="21" t="s">
        <v>58</v>
      </c>
      <c r="P2931" s="21" t="s">
        <v>64</v>
      </c>
      <c r="Q2931" s="20" t="s">
        <v>456</v>
      </c>
      <c r="R2931" s="21" t="s">
        <v>457</v>
      </c>
      <c r="S2931" s="35">
        <v>1</v>
      </c>
      <c r="T2931" s="22">
        <v>1</v>
      </c>
      <c r="U2931" s="20" t="s">
        <v>62</v>
      </c>
      <c r="V2931" s="20">
        <v>45792</v>
      </c>
      <c r="W2931" s="21">
        <v>5</v>
      </c>
      <c r="X2931" s="20">
        <v>45805</v>
      </c>
      <c r="Y2931" s="20">
        <v>45800</v>
      </c>
      <c r="Z2931" s="48">
        <v>5</v>
      </c>
      <c r="AA2931">
        <v>2025</v>
      </c>
      <c r="AB2931" s="45">
        <v>31245</v>
      </c>
      <c r="AC2931" s="45">
        <v>31245</v>
      </c>
      <c r="AI2931" s="10"/>
      <c r="AK2931" s="10"/>
    </row>
    <row r="2932" spans="1:37">
      <c r="A2932" t="s">
        <v>45</v>
      </c>
      <c r="B2932" t="s">
        <v>46</v>
      </c>
      <c r="C2932" t="s">
        <v>47</v>
      </c>
      <c r="D2932" t="s">
        <v>3435</v>
      </c>
      <c r="E2932" t="s">
        <v>88</v>
      </c>
      <c r="F2932" t="s">
        <v>79</v>
      </c>
      <c r="G2932" t="s">
        <v>51</v>
      </c>
      <c r="H2932" s="20" t="s">
        <v>52</v>
      </c>
      <c r="I2932" t="s">
        <v>53</v>
      </c>
      <c r="J2932" t="s">
        <v>54</v>
      </c>
      <c r="K2932">
        <v>3</v>
      </c>
      <c r="L2932" t="s">
        <v>55</v>
      </c>
      <c r="M2932" t="s">
        <v>56</v>
      </c>
      <c r="N2932" t="s">
        <v>57</v>
      </c>
      <c r="O2932" s="21" t="s">
        <v>58</v>
      </c>
      <c r="P2932" s="21" t="s">
        <v>64</v>
      </c>
      <c r="Q2932" s="20" t="s">
        <v>930</v>
      </c>
      <c r="R2932" s="21" t="s">
        <v>931</v>
      </c>
      <c r="S2932" s="35">
        <v>1</v>
      </c>
      <c r="T2932" s="22">
        <v>1</v>
      </c>
      <c r="U2932" s="20" t="s">
        <v>62</v>
      </c>
      <c r="V2932" s="20">
        <v>45792</v>
      </c>
      <c r="W2932" s="21">
        <v>5</v>
      </c>
      <c r="X2932" s="20">
        <v>45807</v>
      </c>
      <c r="Y2932" s="20">
        <v>45803</v>
      </c>
      <c r="Z2932" s="48">
        <v>5</v>
      </c>
      <c r="AA2932">
        <v>2025</v>
      </c>
      <c r="AB2932" s="45">
        <v>56247</v>
      </c>
      <c r="AC2932" s="45">
        <v>56247</v>
      </c>
      <c r="AI2932" s="10"/>
      <c r="AK2932" s="10"/>
    </row>
    <row r="2933" spans="1:37">
      <c r="A2933" t="s">
        <v>45</v>
      </c>
      <c r="B2933" t="s">
        <v>46</v>
      </c>
      <c r="C2933" t="s">
        <v>47</v>
      </c>
      <c r="D2933" t="s">
        <v>3436</v>
      </c>
      <c r="E2933" t="s">
        <v>88</v>
      </c>
      <c r="F2933" t="s">
        <v>79</v>
      </c>
      <c r="G2933" t="s">
        <v>51</v>
      </c>
      <c r="H2933" s="20" t="s">
        <v>52</v>
      </c>
      <c r="I2933" t="s">
        <v>53</v>
      </c>
      <c r="J2933" t="s">
        <v>54</v>
      </c>
      <c r="K2933">
        <v>3</v>
      </c>
      <c r="L2933" t="s">
        <v>55</v>
      </c>
      <c r="M2933" t="s">
        <v>56</v>
      </c>
      <c r="N2933" t="s">
        <v>57</v>
      </c>
      <c r="O2933" s="21" t="s">
        <v>58</v>
      </c>
      <c r="P2933" s="21" t="s">
        <v>64</v>
      </c>
      <c r="Q2933" s="20" t="s">
        <v>456</v>
      </c>
      <c r="R2933" s="21" t="s">
        <v>457</v>
      </c>
      <c r="S2933" s="35">
        <v>1</v>
      </c>
      <c r="T2933" s="22">
        <v>1</v>
      </c>
      <c r="U2933" s="20" t="s">
        <v>62</v>
      </c>
      <c r="V2933" s="20">
        <v>45792</v>
      </c>
      <c r="W2933" s="21">
        <v>5</v>
      </c>
      <c r="X2933" s="20">
        <v>45804</v>
      </c>
      <c r="Y2933" s="20">
        <v>45800</v>
      </c>
      <c r="Z2933" s="48">
        <v>5</v>
      </c>
      <c r="AA2933">
        <v>2025</v>
      </c>
      <c r="AB2933" s="45">
        <v>31245</v>
      </c>
      <c r="AC2933" s="45">
        <v>31245</v>
      </c>
      <c r="AI2933" s="10"/>
      <c r="AK2933" s="10"/>
    </row>
    <row r="2934" spans="1:37">
      <c r="A2934" t="s">
        <v>45</v>
      </c>
      <c r="B2934" t="s">
        <v>46</v>
      </c>
      <c r="C2934" t="s">
        <v>47</v>
      </c>
      <c r="D2934" t="s">
        <v>3437</v>
      </c>
      <c r="E2934" t="s">
        <v>88</v>
      </c>
      <c r="F2934" t="s">
        <v>79</v>
      </c>
      <c r="G2934" t="s">
        <v>51</v>
      </c>
      <c r="H2934" s="20" t="s">
        <v>52</v>
      </c>
      <c r="I2934" t="s">
        <v>53</v>
      </c>
      <c r="J2934" t="s">
        <v>54</v>
      </c>
      <c r="K2934">
        <v>3</v>
      </c>
      <c r="L2934" t="s">
        <v>55</v>
      </c>
      <c r="M2934" t="s">
        <v>77</v>
      </c>
      <c r="N2934" t="s">
        <v>89</v>
      </c>
      <c r="O2934" s="21" t="s">
        <v>58</v>
      </c>
      <c r="P2934" s="21" t="s">
        <v>119</v>
      </c>
      <c r="Q2934" s="20" t="s">
        <v>2056</v>
      </c>
      <c r="R2934" s="21" t="s">
        <v>2057</v>
      </c>
      <c r="S2934" s="35">
        <v>1</v>
      </c>
      <c r="T2934" s="22">
        <v>1</v>
      </c>
      <c r="U2934" s="20" t="s">
        <v>62</v>
      </c>
      <c r="V2934" s="20">
        <v>45792</v>
      </c>
      <c r="W2934" s="21">
        <v>5</v>
      </c>
      <c r="X2934" s="20">
        <v>45806</v>
      </c>
      <c r="Y2934" s="20">
        <v>45803</v>
      </c>
      <c r="Z2934" s="48">
        <v>5</v>
      </c>
      <c r="AA2934">
        <v>2025</v>
      </c>
      <c r="AB2934" s="45">
        <v>73327</v>
      </c>
      <c r="AC2934" s="45">
        <v>73327</v>
      </c>
      <c r="AI2934" s="10"/>
      <c r="AK2934" s="10"/>
    </row>
    <row r="2935" spans="1:37">
      <c r="A2935" t="s">
        <v>45</v>
      </c>
      <c r="B2935" t="s">
        <v>46</v>
      </c>
      <c r="C2935" t="s">
        <v>47</v>
      </c>
      <c r="D2935" t="s">
        <v>3438</v>
      </c>
      <c r="E2935" t="s">
        <v>88</v>
      </c>
      <c r="F2935" t="s">
        <v>79</v>
      </c>
      <c r="G2935" t="s">
        <v>51</v>
      </c>
      <c r="H2935" s="20" t="s">
        <v>52</v>
      </c>
      <c r="I2935" t="s">
        <v>53</v>
      </c>
      <c r="J2935" t="s">
        <v>54</v>
      </c>
      <c r="K2935">
        <v>3</v>
      </c>
      <c r="L2935" t="s">
        <v>55</v>
      </c>
      <c r="M2935" t="s">
        <v>56</v>
      </c>
      <c r="N2935" t="s">
        <v>57</v>
      </c>
      <c r="O2935" s="21" t="s">
        <v>58</v>
      </c>
      <c r="P2935" s="21" t="s">
        <v>207</v>
      </c>
      <c r="Q2935" s="20" t="s">
        <v>950</v>
      </c>
      <c r="R2935" s="21" t="s">
        <v>951</v>
      </c>
      <c r="S2935" s="35">
        <v>3</v>
      </c>
      <c r="T2935" s="22">
        <v>3</v>
      </c>
      <c r="U2935" s="20" t="s">
        <v>62</v>
      </c>
      <c r="V2935" s="20">
        <v>45791</v>
      </c>
      <c r="W2935" s="21">
        <v>5</v>
      </c>
      <c r="X2935" s="20">
        <v>45799</v>
      </c>
      <c r="Y2935" s="20">
        <v>45796</v>
      </c>
      <c r="Z2935" s="48">
        <v>5</v>
      </c>
      <c r="AA2935">
        <v>2025</v>
      </c>
      <c r="AB2935" s="45">
        <v>187482</v>
      </c>
      <c r="AC2935" s="45">
        <v>187482</v>
      </c>
      <c r="AK2935" s="10"/>
    </row>
    <row r="2936" spans="1:37">
      <c r="A2936" t="s">
        <v>45</v>
      </c>
      <c r="B2936" t="s">
        <v>46</v>
      </c>
      <c r="C2936" t="s">
        <v>47</v>
      </c>
      <c r="D2936" t="s">
        <v>3439</v>
      </c>
      <c r="E2936" t="s">
        <v>88</v>
      </c>
      <c r="F2936" t="s">
        <v>79</v>
      </c>
      <c r="G2936" t="s">
        <v>51</v>
      </c>
      <c r="H2936" s="20" t="s">
        <v>52</v>
      </c>
      <c r="I2936" t="s">
        <v>53</v>
      </c>
      <c r="J2936" t="s">
        <v>54</v>
      </c>
      <c r="K2936">
        <v>3</v>
      </c>
      <c r="L2936" t="s">
        <v>55</v>
      </c>
      <c r="M2936" t="s">
        <v>77</v>
      </c>
      <c r="N2936" t="s">
        <v>89</v>
      </c>
      <c r="O2936" s="21" t="s">
        <v>58</v>
      </c>
      <c r="P2936" s="21" t="s">
        <v>90</v>
      </c>
      <c r="Q2936" s="20" t="s">
        <v>344</v>
      </c>
      <c r="R2936" s="21" t="s">
        <v>345</v>
      </c>
      <c r="S2936" s="35">
        <v>3</v>
      </c>
      <c r="T2936" s="22">
        <v>3</v>
      </c>
      <c r="U2936" s="20" t="s">
        <v>62</v>
      </c>
      <c r="V2936" s="20">
        <v>45792</v>
      </c>
      <c r="W2936" s="21">
        <v>5</v>
      </c>
      <c r="X2936" s="20">
        <v>45807</v>
      </c>
      <c r="Y2936" s="20">
        <v>45805</v>
      </c>
      <c r="Z2936" s="48">
        <v>5</v>
      </c>
      <c r="AA2936">
        <v>2025</v>
      </c>
      <c r="AB2936" s="45">
        <v>121860</v>
      </c>
      <c r="AC2936" s="45">
        <v>121860</v>
      </c>
      <c r="AK2936" s="10"/>
    </row>
    <row r="2937" spans="1:37">
      <c r="A2937" t="s">
        <v>45</v>
      </c>
      <c r="B2937" t="s">
        <v>46</v>
      </c>
      <c r="C2937" t="s">
        <v>47</v>
      </c>
      <c r="D2937" t="s">
        <v>3440</v>
      </c>
      <c r="E2937" t="s">
        <v>88</v>
      </c>
      <c r="F2937" t="s">
        <v>79</v>
      </c>
      <c r="G2937" t="s">
        <v>51</v>
      </c>
      <c r="H2937" s="20" t="s">
        <v>52</v>
      </c>
      <c r="I2937" t="s">
        <v>53</v>
      </c>
      <c r="J2937" t="s">
        <v>54</v>
      </c>
      <c r="K2937">
        <v>3</v>
      </c>
      <c r="L2937" t="s">
        <v>55</v>
      </c>
      <c r="M2937" t="s">
        <v>77</v>
      </c>
      <c r="N2937" t="s">
        <v>89</v>
      </c>
      <c r="O2937" s="21" t="s">
        <v>58</v>
      </c>
      <c r="P2937" s="21" t="s">
        <v>366</v>
      </c>
      <c r="Q2937" s="20" t="s">
        <v>2386</v>
      </c>
      <c r="R2937" s="21" t="s">
        <v>2387</v>
      </c>
      <c r="S2937" s="35">
        <v>1</v>
      </c>
      <c r="T2937" s="22">
        <v>1</v>
      </c>
      <c r="U2937" s="20" t="s">
        <v>62</v>
      </c>
      <c r="V2937" s="20">
        <v>45792</v>
      </c>
      <c r="W2937" s="21">
        <v>5</v>
      </c>
      <c r="X2937" s="20">
        <v>45807</v>
      </c>
      <c r="Y2937" s="20">
        <v>45800</v>
      </c>
      <c r="Z2937" s="48">
        <v>5</v>
      </c>
      <c r="AA2937">
        <v>2025</v>
      </c>
      <c r="AB2937" s="45">
        <v>43745</v>
      </c>
      <c r="AC2937" s="45">
        <v>43745</v>
      </c>
      <c r="AK2937" s="10"/>
    </row>
    <row r="2938" spans="1:37">
      <c r="A2938" t="s">
        <v>45</v>
      </c>
      <c r="B2938" t="s">
        <v>46</v>
      </c>
      <c r="C2938" t="s">
        <v>47</v>
      </c>
      <c r="D2938" t="s">
        <v>3441</v>
      </c>
      <c r="E2938" t="s">
        <v>88</v>
      </c>
      <c r="F2938" t="s">
        <v>79</v>
      </c>
      <c r="G2938" t="s">
        <v>51</v>
      </c>
      <c r="H2938" s="20" t="s">
        <v>52</v>
      </c>
      <c r="I2938" t="s">
        <v>53</v>
      </c>
      <c r="J2938" t="s">
        <v>54</v>
      </c>
      <c r="K2938">
        <v>3</v>
      </c>
      <c r="L2938" t="s">
        <v>55</v>
      </c>
      <c r="M2938" t="s">
        <v>77</v>
      </c>
      <c r="N2938" t="s">
        <v>89</v>
      </c>
      <c r="O2938" s="21" t="s">
        <v>58</v>
      </c>
      <c r="P2938" s="21" t="s">
        <v>366</v>
      </c>
      <c r="Q2938" s="20" t="s">
        <v>2682</v>
      </c>
      <c r="R2938" s="21" t="s">
        <v>2683</v>
      </c>
      <c r="S2938" s="35">
        <v>1</v>
      </c>
      <c r="T2938" s="22">
        <v>1</v>
      </c>
      <c r="U2938" s="20" t="s">
        <v>62</v>
      </c>
      <c r="V2938" s="20">
        <v>45791</v>
      </c>
      <c r="W2938" s="21">
        <v>5</v>
      </c>
      <c r="X2938" s="20">
        <v>45800</v>
      </c>
      <c r="Y2938" s="20">
        <v>45796</v>
      </c>
      <c r="Z2938" s="48">
        <v>5</v>
      </c>
      <c r="AA2938">
        <v>2025</v>
      </c>
      <c r="AB2938" s="45">
        <v>62493</v>
      </c>
      <c r="AC2938" s="45">
        <v>62493</v>
      </c>
      <c r="AK2938" s="10"/>
    </row>
    <row r="2939" spans="1:37">
      <c r="A2939" t="s">
        <v>45</v>
      </c>
      <c r="B2939" t="s">
        <v>46</v>
      </c>
      <c r="C2939" t="s">
        <v>47</v>
      </c>
      <c r="D2939" t="s">
        <v>3442</v>
      </c>
      <c r="E2939" t="s">
        <v>88</v>
      </c>
      <c r="F2939" t="s">
        <v>79</v>
      </c>
      <c r="G2939" t="s">
        <v>51</v>
      </c>
      <c r="H2939" s="20" t="s">
        <v>52</v>
      </c>
      <c r="I2939" t="s">
        <v>53</v>
      </c>
      <c r="J2939" t="s">
        <v>54</v>
      </c>
      <c r="K2939">
        <v>3</v>
      </c>
      <c r="L2939" t="s">
        <v>55</v>
      </c>
      <c r="M2939" t="s">
        <v>56</v>
      </c>
      <c r="N2939" t="s">
        <v>57</v>
      </c>
      <c r="O2939" s="21" t="s">
        <v>58</v>
      </c>
      <c r="P2939" s="21" t="s">
        <v>207</v>
      </c>
      <c r="Q2939" s="20" t="s">
        <v>3443</v>
      </c>
      <c r="R2939" s="21" t="s">
        <v>3444</v>
      </c>
      <c r="S2939" s="35">
        <v>1</v>
      </c>
      <c r="T2939" s="22">
        <v>1</v>
      </c>
      <c r="U2939" s="20" t="s">
        <v>62</v>
      </c>
      <c r="V2939" s="20">
        <v>45790</v>
      </c>
      <c r="W2939" s="21">
        <v>5</v>
      </c>
      <c r="X2939" s="20">
        <v>45796</v>
      </c>
      <c r="Y2939" s="20">
        <v>45793</v>
      </c>
      <c r="Z2939" s="48">
        <v>5</v>
      </c>
      <c r="AA2939">
        <v>2025</v>
      </c>
      <c r="AB2939" s="45">
        <v>49995</v>
      </c>
      <c r="AC2939" s="45">
        <v>49995</v>
      </c>
      <c r="AK2939" s="10"/>
    </row>
    <row r="2940" spans="1:37">
      <c r="A2940" t="s">
        <v>45</v>
      </c>
      <c r="B2940" t="s">
        <v>46</v>
      </c>
      <c r="C2940" t="s">
        <v>47</v>
      </c>
      <c r="D2940" t="s">
        <v>3445</v>
      </c>
      <c r="E2940" t="s">
        <v>88</v>
      </c>
      <c r="F2940" t="s">
        <v>79</v>
      </c>
      <c r="G2940" t="s">
        <v>51</v>
      </c>
      <c r="H2940" s="20" t="s">
        <v>52</v>
      </c>
      <c r="I2940" t="s">
        <v>53</v>
      </c>
      <c r="J2940" t="s">
        <v>54</v>
      </c>
      <c r="K2940">
        <v>3</v>
      </c>
      <c r="L2940" t="s">
        <v>55</v>
      </c>
      <c r="M2940" t="s">
        <v>77</v>
      </c>
      <c r="N2940" t="s">
        <v>89</v>
      </c>
      <c r="O2940" s="21" t="s">
        <v>58</v>
      </c>
      <c r="P2940" s="21" t="s">
        <v>126</v>
      </c>
      <c r="Q2940" s="20" t="s">
        <v>960</v>
      </c>
      <c r="R2940" s="21" t="s">
        <v>961</v>
      </c>
      <c r="S2940" s="35">
        <v>1</v>
      </c>
      <c r="T2940" s="22">
        <v>1</v>
      </c>
      <c r="U2940" s="20" t="s">
        <v>62</v>
      </c>
      <c r="V2940" s="20">
        <v>45790</v>
      </c>
      <c r="W2940" s="21">
        <v>5</v>
      </c>
      <c r="X2940" s="20">
        <v>45796</v>
      </c>
      <c r="Y2940" s="20">
        <v>45793</v>
      </c>
      <c r="Z2940" s="48">
        <v>5</v>
      </c>
      <c r="AA2940">
        <v>2025</v>
      </c>
      <c r="AB2940" s="45">
        <v>28119</v>
      </c>
      <c r="AC2940" s="45">
        <v>28119</v>
      </c>
      <c r="AK2940" s="10"/>
    </row>
    <row r="2941" spans="1:37">
      <c r="A2941" t="s">
        <v>45</v>
      </c>
      <c r="B2941" t="s">
        <v>46</v>
      </c>
      <c r="C2941" t="s">
        <v>47</v>
      </c>
      <c r="D2941" t="s">
        <v>3446</v>
      </c>
      <c r="E2941" t="s">
        <v>88</v>
      </c>
      <c r="F2941" t="s">
        <v>79</v>
      </c>
      <c r="G2941" t="s">
        <v>51</v>
      </c>
      <c r="H2941" s="20" t="s">
        <v>52</v>
      </c>
      <c r="I2941" t="s">
        <v>53</v>
      </c>
      <c r="J2941" t="s">
        <v>54</v>
      </c>
      <c r="K2941">
        <v>3</v>
      </c>
      <c r="L2941" t="s">
        <v>55</v>
      </c>
      <c r="M2941" t="s">
        <v>77</v>
      </c>
      <c r="N2941" t="s">
        <v>89</v>
      </c>
      <c r="O2941" s="21" t="s">
        <v>58</v>
      </c>
      <c r="P2941" s="21" t="s">
        <v>150</v>
      </c>
      <c r="Q2941" s="20" t="s">
        <v>244</v>
      </c>
      <c r="R2941" s="21" t="s">
        <v>245</v>
      </c>
      <c r="S2941" s="35">
        <v>1</v>
      </c>
      <c r="T2941" s="22">
        <v>1</v>
      </c>
      <c r="U2941" s="20" t="s">
        <v>62</v>
      </c>
      <c r="V2941" s="20">
        <v>45759</v>
      </c>
      <c r="W2941" s="21">
        <v>4</v>
      </c>
      <c r="X2941" s="20">
        <v>45799</v>
      </c>
      <c r="Y2941" s="20">
        <v>45796</v>
      </c>
      <c r="Z2941" s="48">
        <v>5</v>
      </c>
      <c r="AA2941">
        <v>2025</v>
      </c>
      <c r="AB2941" s="45">
        <v>106665</v>
      </c>
      <c r="AC2941" s="45">
        <v>106665</v>
      </c>
      <c r="AK2941" s="10"/>
    </row>
    <row r="2942" spans="1:37">
      <c r="A2942" t="s">
        <v>45</v>
      </c>
      <c r="B2942" t="s">
        <v>46</v>
      </c>
      <c r="C2942" t="s">
        <v>47</v>
      </c>
      <c r="D2942" t="s">
        <v>3447</v>
      </c>
      <c r="E2942" t="s">
        <v>88</v>
      </c>
      <c r="F2942" t="s">
        <v>79</v>
      </c>
      <c r="G2942" t="s">
        <v>51</v>
      </c>
      <c r="H2942" s="20" t="s">
        <v>58</v>
      </c>
      <c r="I2942" t="s">
        <v>53</v>
      </c>
      <c r="J2942" t="s">
        <v>54</v>
      </c>
      <c r="L2942" t="s">
        <v>55</v>
      </c>
      <c r="M2942" t="s">
        <v>56</v>
      </c>
      <c r="N2942" t="s">
        <v>57</v>
      </c>
      <c r="O2942" s="21" t="s">
        <v>58</v>
      </c>
      <c r="P2942" s="21" t="s">
        <v>64</v>
      </c>
      <c r="Q2942" s="20" t="s">
        <v>94</v>
      </c>
      <c r="R2942" s="21" t="s">
        <v>95</v>
      </c>
      <c r="S2942" s="35">
        <v>1</v>
      </c>
      <c r="T2942" s="22">
        <v>0</v>
      </c>
      <c r="U2942" s="20" t="s">
        <v>62</v>
      </c>
      <c r="V2942" s="20">
        <v>45746</v>
      </c>
      <c r="W2942" s="21">
        <v>3</v>
      </c>
      <c r="X2942" s="20">
        <v>45779</v>
      </c>
      <c r="Z2942" s="48">
        <v>5</v>
      </c>
      <c r="AA2942">
        <v>2025</v>
      </c>
      <c r="AB2942" s="45">
        <v>29994</v>
      </c>
      <c r="AC2942" s="45">
        <v>0</v>
      </c>
      <c r="AK2942" s="10"/>
    </row>
    <row r="2943" spans="1:37">
      <c r="A2943" t="s">
        <v>45</v>
      </c>
      <c r="B2943" t="s">
        <v>46</v>
      </c>
      <c r="C2943" t="s">
        <v>47</v>
      </c>
      <c r="D2943" t="s">
        <v>3448</v>
      </c>
      <c r="E2943" t="s">
        <v>49</v>
      </c>
      <c r="F2943" t="s">
        <v>79</v>
      </c>
      <c r="G2943" t="s">
        <v>51</v>
      </c>
      <c r="H2943" s="20" t="s">
        <v>52</v>
      </c>
      <c r="I2943" t="s">
        <v>53</v>
      </c>
      <c r="J2943" t="s">
        <v>54</v>
      </c>
      <c r="K2943">
        <v>1</v>
      </c>
      <c r="L2943" t="s">
        <v>55</v>
      </c>
      <c r="M2943" t="s">
        <v>56</v>
      </c>
      <c r="N2943" t="s">
        <v>57</v>
      </c>
      <c r="O2943" s="21" t="s">
        <v>58</v>
      </c>
      <c r="P2943" s="21" t="s">
        <v>122</v>
      </c>
      <c r="Q2943" s="20" t="s">
        <v>123</v>
      </c>
      <c r="R2943" s="21" t="s">
        <v>124</v>
      </c>
      <c r="S2943" s="35">
        <v>3</v>
      </c>
      <c r="T2943" s="22">
        <v>3</v>
      </c>
      <c r="U2943" s="20" t="s">
        <v>82</v>
      </c>
      <c r="V2943" s="20">
        <v>45790</v>
      </c>
      <c r="W2943" s="21">
        <v>5</v>
      </c>
      <c r="X2943" s="20">
        <v>45803</v>
      </c>
      <c r="Y2943" s="20">
        <v>45803</v>
      </c>
      <c r="Z2943" s="48">
        <v>5</v>
      </c>
      <c r="AA2943">
        <v>2025</v>
      </c>
      <c r="AB2943" s="45">
        <v>255654</v>
      </c>
      <c r="AC2943" s="45">
        <v>255654</v>
      </c>
      <c r="AK2943" s="10"/>
    </row>
    <row r="2944" spans="1:37">
      <c r="A2944" t="s">
        <v>45</v>
      </c>
      <c r="B2944" t="s">
        <v>46</v>
      </c>
      <c r="C2944" t="s">
        <v>47</v>
      </c>
      <c r="D2944" t="s">
        <v>3448</v>
      </c>
      <c r="E2944" t="s">
        <v>49</v>
      </c>
      <c r="F2944" t="s">
        <v>83</v>
      </c>
      <c r="G2944" t="s">
        <v>51</v>
      </c>
      <c r="H2944" s="20" t="s">
        <v>52</v>
      </c>
      <c r="I2944" t="s">
        <v>53</v>
      </c>
      <c r="J2944" t="s">
        <v>54</v>
      </c>
      <c r="K2944">
        <v>1</v>
      </c>
      <c r="L2944" t="s">
        <v>55</v>
      </c>
      <c r="M2944" t="s">
        <v>56</v>
      </c>
      <c r="N2944" t="s">
        <v>57</v>
      </c>
      <c r="O2944" s="21" t="s">
        <v>58</v>
      </c>
      <c r="P2944" s="21" t="s">
        <v>122</v>
      </c>
      <c r="Q2944" s="20" t="s">
        <v>123</v>
      </c>
      <c r="R2944" s="21" t="s">
        <v>124</v>
      </c>
      <c r="S2944" s="35">
        <v>1</v>
      </c>
      <c r="T2944" s="22">
        <v>0</v>
      </c>
      <c r="U2944" s="20" t="s">
        <v>82</v>
      </c>
      <c r="V2944" s="20">
        <v>45790</v>
      </c>
      <c r="W2944" s="21">
        <v>5</v>
      </c>
      <c r="X2944" s="20">
        <v>45803</v>
      </c>
      <c r="Z2944" s="48">
        <v>5</v>
      </c>
      <c r="AA2944">
        <v>2025</v>
      </c>
      <c r="AB2944" s="45">
        <v>0</v>
      </c>
      <c r="AC2944" s="45">
        <v>0</v>
      </c>
      <c r="AK2944" s="10"/>
    </row>
    <row r="2945" spans="1:37">
      <c r="A2945" t="s">
        <v>45</v>
      </c>
      <c r="B2945" t="s">
        <v>46</v>
      </c>
      <c r="C2945" t="s">
        <v>47</v>
      </c>
      <c r="D2945" t="s">
        <v>3448</v>
      </c>
      <c r="E2945" t="s">
        <v>49</v>
      </c>
      <c r="F2945" t="s">
        <v>84</v>
      </c>
      <c r="G2945" t="s">
        <v>51</v>
      </c>
      <c r="H2945" s="20" t="s">
        <v>52</v>
      </c>
      <c r="I2945" t="s">
        <v>53</v>
      </c>
      <c r="J2945" t="s">
        <v>54</v>
      </c>
      <c r="K2945">
        <v>1</v>
      </c>
      <c r="L2945" t="s">
        <v>55</v>
      </c>
      <c r="M2945" t="s">
        <v>56</v>
      </c>
      <c r="N2945" t="s">
        <v>57</v>
      </c>
      <c r="O2945" s="21" t="s">
        <v>58</v>
      </c>
      <c r="P2945" s="21" t="s">
        <v>122</v>
      </c>
      <c r="Q2945" s="20" t="s">
        <v>123</v>
      </c>
      <c r="R2945" s="21" t="s">
        <v>124</v>
      </c>
      <c r="S2945" s="35">
        <v>1</v>
      </c>
      <c r="T2945" s="22">
        <v>0</v>
      </c>
      <c r="U2945" s="20" t="s">
        <v>82</v>
      </c>
      <c r="V2945" s="20">
        <v>45790</v>
      </c>
      <c r="W2945" s="21">
        <v>5</v>
      </c>
      <c r="X2945" s="20">
        <v>45803</v>
      </c>
      <c r="Z2945" s="48">
        <v>5</v>
      </c>
      <c r="AA2945">
        <v>2025</v>
      </c>
      <c r="AB2945" s="45">
        <v>0</v>
      </c>
      <c r="AC2945" s="45">
        <v>0</v>
      </c>
      <c r="AK2945" s="10"/>
    </row>
    <row r="2946" spans="1:37">
      <c r="A2946" t="s">
        <v>45</v>
      </c>
      <c r="B2946" t="s">
        <v>46</v>
      </c>
      <c r="C2946" t="s">
        <v>47</v>
      </c>
      <c r="D2946" t="s">
        <v>3448</v>
      </c>
      <c r="E2946" t="s">
        <v>49</v>
      </c>
      <c r="F2946" t="s">
        <v>249</v>
      </c>
      <c r="G2946" t="s">
        <v>51</v>
      </c>
      <c r="H2946" s="20" t="s">
        <v>52</v>
      </c>
      <c r="I2946" t="s">
        <v>53</v>
      </c>
      <c r="J2946" t="s">
        <v>54</v>
      </c>
      <c r="K2946">
        <v>1</v>
      </c>
      <c r="L2946" t="s">
        <v>55</v>
      </c>
      <c r="M2946" t="s">
        <v>56</v>
      </c>
      <c r="N2946" t="s">
        <v>57</v>
      </c>
      <c r="O2946" s="21" t="s">
        <v>58</v>
      </c>
      <c r="P2946" s="21" t="s">
        <v>122</v>
      </c>
      <c r="Q2946" s="20" t="s">
        <v>123</v>
      </c>
      <c r="R2946" s="21" t="s">
        <v>124</v>
      </c>
      <c r="S2946" s="35">
        <v>1</v>
      </c>
      <c r="T2946" s="22">
        <v>0</v>
      </c>
      <c r="U2946" s="20" t="s">
        <v>82</v>
      </c>
      <c r="V2946" s="20">
        <v>45790</v>
      </c>
      <c r="W2946" s="21">
        <v>5</v>
      </c>
      <c r="X2946" s="20">
        <v>45803</v>
      </c>
      <c r="Z2946" s="48">
        <v>5</v>
      </c>
      <c r="AA2946">
        <v>2025</v>
      </c>
      <c r="AB2946" s="45">
        <v>0</v>
      </c>
      <c r="AC2946" s="45">
        <v>0</v>
      </c>
      <c r="AK2946" s="10"/>
    </row>
    <row r="2947" spans="1:37">
      <c r="A2947" t="s">
        <v>45</v>
      </c>
      <c r="B2947" t="s">
        <v>46</v>
      </c>
      <c r="C2947" t="s">
        <v>47</v>
      </c>
      <c r="D2947" t="s">
        <v>3448</v>
      </c>
      <c r="E2947" t="s">
        <v>49</v>
      </c>
      <c r="F2947" t="s">
        <v>85</v>
      </c>
      <c r="G2947" t="s">
        <v>51</v>
      </c>
      <c r="H2947" s="20" t="s">
        <v>52</v>
      </c>
      <c r="I2947" t="s">
        <v>53</v>
      </c>
      <c r="J2947" t="s">
        <v>54</v>
      </c>
      <c r="K2947">
        <v>1</v>
      </c>
      <c r="L2947" t="s">
        <v>55</v>
      </c>
      <c r="M2947" t="s">
        <v>56</v>
      </c>
      <c r="N2947" t="s">
        <v>57</v>
      </c>
      <c r="O2947" s="21" t="s">
        <v>58</v>
      </c>
      <c r="P2947" s="21" t="s">
        <v>59</v>
      </c>
      <c r="Q2947" s="20" t="s">
        <v>80</v>
      </c>
      <c r="R2947" s="21" t="s">
        <v>81</v>
      </c>
      <c r="S2947" s="35">
        <v>2</v>
      </c>
      <c r="T2947" s="22">
        <v>2</v>
      </c>
      <c r="U2947" s="20" t="s">
        <v>82</v>
      </c>
      <c r="V2947" s="20">
        <v>45790</v>
      </c>
      <c r="W2947" s="21">
        <v>5</v>
      </c>
      <c r="X2947" s="20">
        <v>45803</v>
      </c>
      <c r="Y2947" s="20">
        <v>45803</v>
      </c>
      <c r="Z2947" s="48">
        <v>5</v>
      </c>
      <c r="AA2947">
        <v>2025</v>
      </c>
      <c r="AB2947" s="45">
        <v>246000</v>
      </c>
      <c r="AC2947" s="45">
        <v>246000</v>
      </c>
      <c r="AK2947" s="10"/>
    </row>
    <row r="2948" spans="1:37">
      <c r="A2948" t="s">
        <v>45</v>
      </c>
      <c r="B2948" t="s">
        <v>46</v>
      </c>
      <c r="C2948" t="s">
        <v>47</v>
      </c>
      <c r="D2948" t="s">
        <v>3448</v>
      </c>
      <c r="E2948" t="s">
        <v>49</v>
      </c>
      <c r="F2948" t="s">
        <v>86</v>
      </c>
      <c r="G2948" t="s">
        <v>51</v>
      </c>
      <c r="H2948" s="20" t="s">
        <v>52</v>
      </c>
      <c r="I2948" t="s">
        <v>53</v>
      </c>
      <c r="J2948" t="s">
        <v>54</v>
      </c>
      <c r="K2948">
        <v>1</v>
      </c>
      <c r="L2948" t="s">
        <v>55</v>
      </c>
      <c r="M2948" t="s">
        <v>56</v>
      </c>
      <c r="N2948" t="s">
        <v>57</v>
      </c>
      <c r="O2948" s="21" t="s">
        <v>58</v>
      </c>
      <c r="P2948" s="21" t="s">
        <v>59</v>
      </c>
      <c r="Q2948" s="20" t="s">
        <v>80</v>
      </c>
      <c r="R2948" s="21" t="s">
        <v>81</v>
      </c>
      <c r="S2948" s="35">
        <v>1</v>
      </c>
      <c r="T2948" s="22">
        <v>0</v>
      </c>
      <c r="U2948" s="20" t="s">
        <v>82</v>
      </c>
      <c r="V2948" s="20">
        <v>45790</v>
      </c>
      <c r="W2948" s="21">
        <v>5</v>
      </c>
      <c r="X2948" s="20">
        <v>45803</v>
      </c>
      <c r="Z2948" s="48">
        <v>5</v>
      </c>
      <c r="AA2948">
        <v>2025</v>
      </c>
      <c r="AB2948" s="45">
        <v>0</v>
      </c>
      <c r="AC2948" s="45">
        <v>0</v>
      </c>
      <c r="AK2948" s="10"/>
    </row>
    <row r="2949" spans="1:37">
      <c r="A2949" t="s">
        <v>45</v>
      </c>
      <c r="B2949" t="s">
        <v>46</v>
      </c>
      <c r="C2949" t="s">
        <v>47</v>
      </c>
      <c r="D2949" t="s">
        <v>3448</v>
      </c>
      <c r="E2949" t="s">
        <v>49</v>
      </c>
      <c r="F2949" t="s">
        <v>50</v>
      </c>
      <c r="G2949" t="s">
        <v>51</v>
      </c>
      <c r="H2949" s="20" t="s">
        <v>52</v>
      </c>
      <c r="I2949" t="s">
        <v>53</v>
      </c>
      <c r="J2949" t="s">
        <v>54</v>
      </c>
      <c r="K2949">
        <v>1</v>
      </c>
      <c r="L2949" t="s">
        <v>55</v>
      </c>
      <c r="M2949" t="s">
        <v>56</v>
      </c>
      <c r="N2949" t="s">
        <v>57</v>
      </c>
      <c r="O2949" s="21" t="s">
        <v>58</v>
      </c>
      <c r="P2949" s="21" t="s">
        <v>59</v>
      </c>
      <c r="Q2949" s="20" t="s">
        <v>80</v>
      </c>
      <c r="R2949" s="21" t="s">
        <v>81</v>
      </c>
      <c r="S2949" s="35">
        <v>1</v>
      </c>
      <c r="T2949" s="22">
        <v>0</v>
      </c>
      <c r="U2949" s="20" t="s">
        <v>82</v>
      </c>
      <c r="V2949" s="20">
        <v>45790</v>
      </c>
      <c r="W2949" s="21">
        <v>5</v>
      </c>
      <c r="X2949" s="20">
        <v>45803</v>
      </c>
      <c r="Z2949" s="48">
        <v>5</v>
      </c>
      <c r="AA2949">
        <v>2025</v>
      </c>
      <c r="AB2949" s="45">
        <v>0</v>
      </c>
      <c r="AC2949" s="45">
        <v>0</v>
      </c>
      <c r="AK2949" s="10"/>
    </row>
    <row r="2950" spans="1:37">
      <c r="A2950" t="s">
        <v>45</v>
      </c>
      <c r="B2950" t="s">
        <v>46</v>
      </c>
      <c r="C2950" t="s">
        <v>47</v>
      </c>
      <c r="D2950" t="s">
        <v>3448</v>
      </c>
      <c r="E2950" t="s">
        <v>49</v>
      </c>
      <c r="F2950" t="s">
        <v>63</v>
      </c>
      <c r="G2950" t="s">
        <v>51</v>
      </c>
      <c r="H2950" s="20" t="s">
        <v>52</v>
      </c>
      <c r="I2950" t="s">
        <v>53</v>
      </c>
      <c r="J2950" t="s">
        <v>54</v>
      </c>
      <c r="K2950">
        <v>1</v>
      </c>
      <c r="L2950" t="s">
        <v>55</v>
      </c>
      <c r="M2950" t="s">
        <v>56</v>
      </c>
      <c r="N2950" t="s">
        <v>57</v>
      </c>
      <c r="O2950" s="21" t="s">
        <v>58</v>
      </c>
      <c r="P2950" s="21" t="s">
        <v>59</v>
      </c>
      <c r="Q2950" s="20" t="s">
        <v>60</v>
      </c>
      <c r="R2950" s="21" t="s">
        <v>61</v>
      </c>
      <c r="S2950" s="35">
        <v>15</v>
      </c>
      <c r="T2950" s="22">
        <v>0</v>
      </c>
      <c r="U2950" s="20" t="s">
        <v>62</v>
      </c>
      <c r="V2950" s="20">
        <v>45790</v>
      </c>
      <c r="W2950" s="21">
        <v>5</v>
      </c>
      <c r="X2950" s="20">
        <v>45803</v>
      </c>
      <c r="Z2950" s="48">
        <v>5</v>
      </c>
      <c r="AA2950">
        <v>2025</v>
      </c>
      <c r="AB2950" s="45">
        <v>405000</v>
      </c>
      <c r="AC2950" s="45">
        <v>0</v>
      </c>
      <c r="AK2950" s="10"/>
    </row>
    <row r="2951" spans="1:37">
      <c r="A2951" t="s">
        <v>45</v>
      </c>
      <c r="B2951" t="s">
        <v>46</v>
      </c>
      <c r="C2951" t="s">
        <v>47</v>
      </c>
      <c r="D2951" t="s">
        <v>3448</v>
      </c>
      <c r="E2951" t="s">
        <v>49</v>
      </c>
      <c r="F2951" t="s">
        <v>67</v>
      </c>
      <c r="G2951" t="s">
        <v>51</v>
      </c>
      <c r="H2951" s="20" t="s">
        <v>52</v>
      </c>
      <c r="I2951" t="s">
        <v>53</v>
      </c>
      <c r="J2951" t="s">
        <v>54</v>
      </c>
      <c r="K2951">
        <v>1</v>
      </c>
      <c r="L2951" t="s">
        <v>55</v>
      </c>
      <c r="M2951" t="s">
        <v>56</v>
      </c>
      <c r="N2951" t="s">
        <v>57</v>
      </c>
      <c r="O2951" s="21" t="s">
        <v>58</v>
      </c>
      <c r="P2951" s="21" t="s">
        <v>59</v>
      </c>
      <c r="Q2951" s="20" t="s">
        <v>60</v>
      </c>
      <c r="R2951" s="21" t="s">
        <v>61</v>
      </c>
      <c r="S2951" s="35">
        <v>5</v>
      </c>
      <c r="T2951" s="22">
        <v>0</v>
      </c>
      <c r="U2951" s="20" t="s">
        <v>62</v>
      </c>
      <c r="V2951" s="20">
        <v>45790</v>
      </c>
      <c r="W2951" s="21">
        <v>5</v>
      </c>
      <c r="X2951" s="20">
        <v>45803</v>
      </c>
      <c r="Z2951" s="48">
        <v>5</v>
      </c>
      <c r="AA2951">
        <v>2025</v>
      </c>
      <c r="AB2951" s="45">
        <v>0</v>
      </c>
      <c r="AC2951" s="45">
        <v>0</v>
      </c>
      <c r="AK2951" s="10"/>
    </row>
    <row r="2952" spans="1:37">
      <c r="A2952" t="s">
        <v>45</v>
      </c>
      <c r="B2952" t="s">
        <v>46</v>
      </c>
      <c r="C2952" t="s">
        <v>47</v>
      </c>
      <c r="D2952" t="s">
        <v>3448</v>
      </c>
      <c r="E2952" t="s">
        <v>49</v>
      </c>
      <c r="F2952" t="s">
        <v>68</v>
      </c>
      <c r="G2952" t="s">
        <v>51</v>
      </c>
      <c r="H2952" s="20" t="s">
        <v>52</v>
      </c>
      <c r="I2952" t="s">
        <v>53</v>
      </c>
      <c r="J2952" t="s">
        <v>54</v>
      </c>
      <c r="K2952">
        <v>1</v>
      </c>
      <c r="L2952" t="s">
        <v>55</v>
      </c>
      <c r="M2952" t="s">
        <v>56</v>
      </c>
      <c r="N2952" t="s">
        <v>57</v>
      </c>
      <c r="O2952" s="21" t="s">
        <v>58</v>
      </c>
      <c r="P2952" s="21" t="s">
        <v>59</v>
      </c>
      <c r="Q2952" s="20" t="s">
        <v>60</v>
      </c>
      <c r="R2952" s="21" t="s">
        <v>61</v>
      </c>
      <c r="S2952" s="35">
        <v>3</v>
      </c>
      <c r="T2952" s="22">
        <v>0</v>
      </c>
      <c r="U2952" s="20" t="s">
        <v>62</v>
      </c>
      <c r="V2952" s="20">
        <v>45790</v>
      </c>
      <c r="W2952" s="21">
        <v>5</v>
      </c>
      <c r="X2952" s="20">
        <v>45803</v>
      </c>
      <c r="Z2952" s="48">
        <v>5</v>
      </c>
      <c r="AA2952">
        <v>2025</v>
      </c>
      <c r="AB2952" s="45">
        <v>0</v>
      </c>
      <c r="AC2952" s="45">
        <v>0</v>
      </c>
      <c r="AK2952" s="10"/>
    </row>
    <row r="2953" spans="1:37">
      <c r="A2953" t="s">
        <v>45</v>
      </c>
      <c r="B2953" t="s">
        <v>46</v>
      </c>
      <c r="C2953" t="s">
        <v>47</v>
      </c>
      <c r="D2953" t="s">
        <v>3448</v>
      </c>
      <c r="E2953" t="s">
        <v>49</v>
      </c>
      <c r="F2953" t="s">
        <v>157</v>
      </c>
      <c r="G2953" t="s">
        <v>51</v>
      </c>
      <c r="H2953" s="20" t="s">
        <v>52</v>
      </c>
      <c r="I2953" t="s">
        <v>53</v>
      </c>
      <c r="J2953" t="s">
        <v>54</v>
      </c>
      <c r="K2953">
        <v>1</v>
      </c>
      <c r="L2953" t="s">
        <v>55</v>
      </c>
      <c r="M2953" t="s">
        <v>56</v>
      </c>
      <c r="N2953" t="s">
        <v>57</v>
      </c>
      <c r="O2953" s="21" t="s">
        <v>58</v>
      </c>
      <c r="P2953" s="21" t="s">
        <v>59</v>
      </c>
      <c r="Q2953" s="20" t="s">
        <v>60</v>
      </c>
      <c r="R2953" s="21" t="s">
        <v>61</v>
      </c>
      <c r="S2953" s="35">
        <v>3</v>
      </c>
      <c r="T2953" s="22">
        <v>0</v>
      </c>
      <c r="U2953" s="20" t="s">
        <v>62</v>
      </c>
      <c r="V2953" s="20">
        <v>45790</v>
      </c>
      <c r="W2953" s="21">
        <v>5</v>
      </c>
      <c r="X2953" s="20">
        <v>45803</v>
      </c>
      <c r="Z2953" s="48">
        <v>5</v>
      </c>
      <c r="AA2953">
        <v>2025</v>
      </c>
      <c r="AB2953" s="45">
        <v>0</v>
      </c>
      <c r="AC2953" s="45">
        <v>0</v>
      </c>
      <c r="AK2953" s="10"/>
    </row>
    <row r="2954" spans="1:37">
      <c r="A2954" t="s">
        <v>45</v>
      </c>
      <c r="B2954" t="s">
        <v>46</v>
      </c>
      <c r="C2954" t="s">
        <v>47</v>
      </c>
      <c r="D2954" t="s">
        <v>3448</v>
      </c>
      <c r="E2954" t="s">
        <v>49</v>
      </c>
      <c r="F2954" t="s">
        <v>173</v>
      </c>
      <c r="G2954" t="s">
        <v>51</v>
      </c>
      <c r="H2954" s="20" t="s">
        <v>52</v>
      </c>
      <c r="I2954" t="s">
        <v>53</v>
      </c>
      <c r="J2954" t="s">
        <v>54</v>
      </c>
      <c r="K2954">
        <v>1</v>
      </c>
      <c r="L2954" t="s">
        <v>55</v>
      </c>
      <c r="M2954" t="s">
        <v>56</v>
      </c>
      <c r="N2954" t="s">
        <v>57</v>
      </c>
      <c r="O2954" s="21" t="s">
        <v>58</v>
      </c>
      <c r="P2954" s="21" t="s">
        <v>59</v>
      </c>
      <c r="Q2954" s="20" t="s">
        <v>60</v>
      </c>
      <c r="R2954" s="21" t="s">
        <v>61</v>
      </c>
      <c r="S2954" s="35">
        <v>2</v>
      </c>
      <c r="T2954" s="22">
        <v>0</v>
      </c>
      <c r="U2954" s="20" t="s">
        <v>62</v>
      </c>
      <c r="V2954" s="20">
        <v>45790</v>
      </c>
      <c r="W2954" s="21">
        <v>5</v>
      </c>
      <c r="X2954" s="20">
        <v>45803</v>
      </c>
      <c r="Z2954" s="48">
        <v>5</v>
      </c>
      <c r="AA2954">
        <v>2025</v>
      </c>
      <c r="AB2954" s="45">
        <v>0</v>
      </c>
      <c r="AC2954" s="45">
        <v>0</v>
      </c>
      <c r="AK2954" s="10"/>
    </row>
    <row r="2955" spans="1:37">
      <c r="A2955" t="s">
        <v>45</v>
      </c>
      <c r="B2955" t="s">
        <v>46</v>
      </c>
      <c r="C2955" t="s">
        <v>47</v>
      </c>
      <c r="D2955" t="s">
        <v>3448</v>
      </c>
      <c r="E2955" t="s">
        <v>49</v>
      </c>
      <c r="F2955" t="s">
        <v>174</v>
      </c>
      <c r="G2955" t="s">
        <v>51</v>
      </c>
      <c r="H2955" s="20" t="s">
        <v>52</v>
      </c>
      <c r="I2955" t="s">
        <v>53</v>
      </c>
      <c r="J2955" t="s">
        <v>54</v>
      </c>
      <c r="K2955">
        <v>1</v>
      </c>
      <c r="L2955" t="s">
        <v>55</v>
      </c>
      <c r="M2955" t="s">
        <v>56</v>
      </c>
      <c r="N2955" t="s">
        <v>57</v>
      </c>
      <c r="O2955" s="21" t="s">
        <v>58</v>
      </c>
      <c r="P2955" s="21" t="s">
        <v>59</v>
      </c>
      <c r="Q2955" s="20" t="s">
        <v>60</v>
      </c>
      <c r="R2955" s="21" t="s">
        <v>61</v>
      </c>
      <c r="S2955" s="35">
        <v>2</v>
      </c>
      <c r="T2955" s="22">
        <v>0</v>
      </c>
      <c r="U2955" s="20" t="s">
        <v>62</v>
      </c>
      <c r="V2955" s="20">
        <v>45790</v>
      </c>
      <c r="W2955" s="21">
        <v>5</v>
      </c>
      <c r="X2955" s="20">
        <v>45803</v>
      </c>
      <c r="Z2955" s="48">
        <v>5</v>
      </c>
      <c r="AA2955">
        <v>2025</v>
      </c>
      <c r="AB2955" s="45">
        <v>0</v>
      </c>
      <c r="AC2955" s="45">
        <v>0</v>
      </c>
      <c r="AK2955" s="10"/>
    </row>
    <row r="2956" spans="1:37">
      <c r="A2956" t="s">
        <v>45</v>
      </c>
      <c r="B2956" t="s">
        <v>46</v>
      </c>
      <c r="C2956" t="s">
        <v>47</v>
      </c>
      <c r="D2956" t="s">
        <v>3449</v>
      </c>
      <c r="E2956" t="s">
        <v>88</v>
      </c>
      <c r="F2956" t="s">
        <v>79</v>
      </c>
      <c r="G2956" t="s">
        <v>51</v>
      </c>
      <c r="H2956" s="20" t="s">
        <v>52</v>
      </c>
      <c r="I2956" t="s">
        <v>53</v>
      </c>
      <c r="J2956" t="s">
        <v>54</v>
      </c>
      <c r="K2956">
        <v>3</v>
      </c>
      <c r="L2956" t="s">
        <v>55</v>
      </c>
      <c r="M2956" t="s">
        <v>56</v>
      </c>
      <c r="N2956" t="s">
        <v>57</v>
      </c>
      <c r="O2956" s="21" t="s">
        <v>58</v>
      </c>
      <c r="P2956" s="21" t="s">
        <v>64</v>
      </c>
      <c r="Q2956" s="20" t="s">
        <v>885</v>
      </c>
      <c r="R2956" s="21" t="s">
        <v>886</v>
      </c>
      <c r="S2956" s="35">
        <v>1</v>
      </c>
      <c r="T2956" s="22">
        <v>1</v>
      </c>
      <c r="U2956" s="20" t="s">
        <v>62</v>
      </c>
      <c r="V2956" s="20">
        <v>45779</v>
      </c>
      <c r="W2956" s="21">
        <v>5</v>
      </c>
      <c r="X2956" s="20">
        <v>45789</v>
      </c>
      <c r="Y2956" s="20">
        <v>45784</v>
      </c>
      <c r="Z2956" s="48">
        <v>5</v>
      </c>
      <c r="AA2956">
        <v>2025</v>
      </c>
      <c r="AB2956" s="45">
        <v>106662</v>
      </c>
      <c r="AC2956" s="45">
        <v>106662</v>
      </c>
      <c r="AK2956" s="10"/>
    </row>
    <row r="2957" spans="1:37">
      <c r="A2957" t="s">
        <v>45</v>
      </c>
      <c r="B2957" t="s">
        <v>46</v>
      </c>
      <c r="C2957" t="s">
        <v>47</v>
      </c>
      <c r="D2957" t="s">
        <v>3450</v>
      </c>
      <c r="E2957" t="s">
        <v>49</v>
      </c>
      <c r="F2957" t="s">
        <v>79</v>
      </c>
      <c r="G2957" t="s">
        <v>51</v>
      </c>
      <c r="H2957" s="20" t="s">
        <v>52</v>
      </c>
      <c r="I2957" t="s">
        <v>53</v>
      </c>
      <c r="J2957" t="s">
        <v>54</v>
      </c>
      <c r="K2957">
        <v>1</v>
      </c>
      <c r="L2957" t="s">
        <v>55</v>
      </c>
      <c r="M2957" t="s">
        <v>56</v>
      </c>
      <c r="N2957" t="s">
        <v>57</v>
      </c>
      <c r="O2957" s="21" t="s">
        <v>58</v>
      </c>
      <c r="P2957" s="21" t="s">
        <v>122</v>
      </c>
      <c r="Q2957" s="20" t="s">
        <v>123</v>
      </c>
      <c r="R2957" s="21" t="s">
        <v>124</v>
      </c>
      <c r="S2957" s="35">
        <v>1</v>
      </c>
      <c r="T2957" s="22">
        <v>1</v>
      </c>
      <c r="U2957" s="20" t="s">
        <v>82</v>
      </c>
      <c r="V2957" s="20">
        <v>45782</v>
      </c>
      <c r="W2957" s="21">
        <v>5</v>
      </c>
      <c r="X2957" s="20">
        <v>45792</v>
      </c>
      <c r="Y2957" s="20">
        <v>45789</v>
      </c>
      <c r="Z2957" s="48">
        <v>5</v>
      </c>
      <c r="AA2957">
        <v>2025</v>
      </c>
      <c r="AB2957" s="45">
        <v>85218</v>
      </c>
      <c r="AC2957" s="45">
        <v>85218</v>
      </c>
      <c r="AK2957" s="10"/>
    </row>
    <row r="2958" spans="1:37">
      <c r="A2958" t="s">
        <v>45</v>
      </c>
      <c r="B2958" t="s">
        <v>46</v>
      </c>
      <c r="C2958" t="s">
        <v>47</v>
      </c>
      <c r="D2958" t="s">
        <v>3451</v>
      </c>
      <c r="E2958" t="s">
        <v>88</v>
      </c>
      <c r="F2958" t="s">
        <v>79</v>
      </c>
      <c r="G2958" t="s">
        <v>51</v>
      </c>
      <c r="H2958" s="20" t="s">
        <v>52</v>
      </c>
      <c r="I2958" t="s">
        <v>53</v>
      </c>
      <c r="J2958" t="s">
        <v>54</v>
      </c>
      <c r="K2958">
        <v>3</v>
      </c>
      <c r="L2958" t="s">
        <v>55</v>
      </c>
      <c r="M2958" t="s">
        <v>56</v>
      </c>
      <c r="N2958" t="s">
        <v>57</v>
      </c>
      <c r="O2958" s="21" t="s">
        <v>58</v>
      </c>
      <c r="P2958" s="21" t="s">
        <v>64</v>
      </c>
      <c r="Q2958" s="20" t="s">
        <v>930</v>
      </c>
      <c r="R2958" s="21" t="s">
        <v>931</v>
      </c>
      <c r="S2958" s="35">
        <v>1</v>
      </c>
      <c r="T2958" s="22">
        <v>1</v>
      </c>
      <c r="U2958" s="20" t="s">
        <v>62</v>
      </c>
      <c r="V2958" s="20">
        <v>45778</v>
      </c>
      <c r="W2958" s="21">
        <v>5</v>
      </c>
      <c r="X2958" s="20">
        <v>45786</v>
      </c>
      <c r="Y2958" s="20">
        <v>45784</v>
      </c>
      <c r="Z2958" s="48">
        <v>5</v>
      </c>
      <c r="AA2958">
        <v>2025</v>
      </c>
      <c r="AB2958" s="45">
        <v>56247</v>
      </c>
      <c r="AC2958" s="45">
        <v>56247</v>
      </c>
      <c r="AK2958" s="10"/>
    </row>
    <row r="2959" spans="1:37">
      <c r="A2959" t="s">
        <v>45</v>
      </c>
      <c r="B2959" t="s">
        <v>46</v>
      </c>
      <c r="C2959" t="s">
        <v>47</v>
      </c>
      <c r="D2959" t="s">
        <v>3452</v>
      </c>
      <c r="E2959" t="s">
        <v>88</v>
      </c>
      <c r="F2959" t="s">
        <v>79</v>
      </c>
      <c r="G2959" t="s">
        <v>51</v>
      </c>
      <c r="H2959" s="20" t="s">
        <v>52</v>
      </c>
      <c r="I2959" t="s">
        <v>53</v>
      </c>
      <c r="J2959" t="s">
        <v>54</v>
      </c>
      <c r="K2959">
        <v>3</v>
      </c>
      <c r="L2959" t="s">
        <v>55</v>
      </c>
      <c r="M2959" t="s">
        <v>56</v>
      </c>
      <c r="N2959" t="s">
        <v>57</v>
      </c>
      <c r="O2959" s="21" t="s">
        <v>58</v>
      </c>
      <c r="P2959" s="21" t="s">
        <v>64</v>
      </c>
      <c r="Q2959" s="20" t="s">
        <v>637</v>
      </c>
      <c r="R2959" s="21" t="s">
        <v>638</v>
      </c>
      <c r="S2959" s="35">
        <v>1</v>
      </c>
      <c r="T2959" s="22">
        <v>1</v>
      </c>
      <c r="U2959" s="20" t="s">
        <v>62</v>
      </c>
      <c r="V2959" s="20">
        <v>45778</v>
      </c>
      <c r="W2959" s="21">
        <v>5</v>
      </c>
      <c r="X2959" s="20">
        <v>45790</v>
      </c>
      <c r="Y2959" s="20">
        <v>45784</v>
      </c>
      <c r="Z2959" s="48">
        <v>5</v>
      </c>
      <c r="AA2959">
        <v>2025</v>
      </c>
      <c r="AB2959" s="45">
        <v>43744</v>
      </c>
      <c r="AC2959" s="45">
        <v>43744</v>
      </c>
      <c r="AK2959" s="10"/>
    </row>
    <row r="2960" spans="1:37">
      <c r="A2960" t="s">
        <v>45</v>
      </c>
      <c r="B2960" t="s">
        <v>46</v>
      </c>
      <c r="C2960" t="s">
        <v>47</v>
      </c>
      <c r="D2960" t="s">
        <v>3453</v>
      </c>
      <c r="E2960" t="s">
        <v>88</v>
      </c>
      <c r="F2960" t="s">
        <v>79</v>
      </c>
      <c r="G2960" t="s">
        <v>51</v>
      </c>
      <c r="H2960" s="20" t="s">
        <v>52</v>
      </c>
      <c r="I2960" t="s">
        <v>53</v>
      </c>
      <c r="J2960" t="s">
        <v>54</v>
      </c>
      <c r="K2960">
        <v>3</v>
      </c>
      <c r="L2960" t="s">
        <v>55</v>
      </c>
      <c r="M2960" t="s">
        <v>56</v>
      </c>
      <c r="N2960" t="s">
        <v>57</v>
      </c>
      <c r="O2960" s="21" t="s">
        <v>58</v>
      </c>
      <c r="P2960" s="21" t="s">
        <v>64</v>
      </c>
      <c r="Q2960" s="20" t="s">
        <v>94</v>
      </c>
      <c r="R2960" s="21" t="s">
        <v>95</v>
      </c>
      <c r="S2960" s="35">
        <v>1</v>
      </c>
      <c r="T2960" s="22">
        <v>1</v>
      </c>
      <c r="U2960" s="20" t="s">
        <v>62</v>
      </c>
      <c r="V2960" s="20">
        <v>45778</v>
      </c>
      <c r="W2960" s="21">
        <v>5</v>
      </c>
      <c r="X2960" s="20">
        <v>45786</v>
      </c>
      <c r="Y2960" s="20">
        <v>45784</v>
      </c>
      <c r="Z2960" s="48">
        <v>5</v>
      </c>
      <c r="AA2960">
        <v>2025</v>
      </c>
      <c r="AB2960" s="45">
        <v>34369</v>
      </c>
      <c r="AC2960" s="45">
        <v>34369</v>
      </c>
      <c r="AK2960" s="10"/>
    </row>
    <row r="2961" spans="1:37">
      <c r="A2961" t="s">
        <v>45</v>
      </c>
      <c r="B2961" t="s">
        <v>46</v>
      </c>
      <c r="C2961" t="s">
        <v>47</v>
      </c>
      <c r="D2961" t="s">
        <v>3450</v>
      </c>
      <c r="E2961" t="s">
        <v>49</v>
      </c>
      <c r="F2961" t="s">
        <v>83</v>
      </c>
      <c r="G2961" t="s">
        <v>51</v>
      </c>
      <c r="H2961" s="20" t="s">
        <v>52</v>
      </c>
      <c r="I2961" t="s">
        <v>53</v>
      </c>
      <c r="J2961" t="s">
        <v>54</v>
      </c>
      <c r="K2961">
        <v>1</v>
      </c>
      <c r="L2961" t="s">
        <v>55</v>
      </c>
      <c r="M2961" t="s">
        <v>56</v>
      </c>
      <c r="N2961" t="s">
        <v>57</v>
      </c>
      <c r="O2961" s="21" t="s">
        <v>58</v>
      </c>
      <c r="P2961" s="21" t="s">
        <v>122</v>
      </c>
      <c r="Q2961" s="20" t="s">
        <v>123</v>
      </c>
      <c r="R2961" s="21" t="s">
        <v>124</v>
      </c>
      <c r="S2961" s="35">
        <v>1</v>
      </c>
      <c r="T2961" s="22">
        <v>0</v>
      </c>
      <c r="U2961" s="20" t="s">
        <v>82</v>
      </c>
      <c r="V2961" s="20">
        <v>45782</v>
      </c>
      <c r="W2961" s="21">
        <v>5</v>
      </c>
      <c r="X2961" s="20">
        <v>45792</v>
      </c>
      <c r="Z2961" s="48">
        <v>5</v>
      </c>
      <c r="AA2961">
        <v>2025</v>
      </c>
      <c r="AB2961" s="45">
        <v>0</v>
      </c>
      <c r="AC2961" s="45">
        <v>0</v>
      </c>
      <c r="AK2961" s="10"/>
    </row>
    <row r="2962" spans="1:37">
      <c r="A2962" t="s">
        <v>45</v>
      </c>
      <c r="B2962" t="s">
        <v>46</v>
      </c>
      <c r="C2962" t="s">
        <v>47</v>
      </c>
      <c r="D2962" t="s">
        <v>3450</v>
      </c>
      <c r="E2962" t="s">
        <v>49</v>
      </c>
      <c r="F2962" t="s">
        <v>85</v>
      </c>
      <c r="G2962" t="s">
        <v>51</v>
      </c>
      <c r="H2962" s="20" t="s">
        <v>52</v>
      </c>
      <c r="I2962" t="s">
        <v>53</v>
      </c>
      <c r="J2962" t="s">
        <v>54</v>
      </c>
      <c r="K2962">
        <v>1</v>
      </c>
      <c r="L2962" t="s">
        <v>55</v>
      </c>
      <c r="M2962" t="s">
        <v>56</v>
      </c>
      <c r="N2962" t="s">
        <v>57</v>
      </c>
      <c r="O2962" s="21" t="s">
        <v>58</v>
      </c>
      <c r="P2962" s="21" t="s">
        <v>59</v>
      </c>
      <c r="Q2962" s="20" t="s">
        <v>80</v>
      </c>
      <c r="R2962" s="21" t="s">
        <v>81</v>
      </c>
      <c r="S2962" s="35">
        <v>2</v>
      </c>
      <c r="T2962" s="22">
        <v>2</v>
      </c>
      <c r="U2962" s="20" t="s">
        <v>82</v>
      </c>
      <c r="V2962" s="20">
        <v>45782</v>
      </c>
      <c r="W2962" s="21">
        <v>5</v>
      </c>
      <c r="X2962" s="20">
        <v>45792</v>
      </c>
      <c r="Y2962" s="20">
        <v>45789</v>
      </c>
      <c r="Z2962" s="48">
        <v>5</v>
      </c>
      <c r="AA2962">
        <v>2025</v>
      </c>
      <c r="AB2962" s="45">
        <v>246000</v>
      </c>
      <c r="AC2962" s="45">
        <v>246000</v>
      </c>
      <c r="AK2962" s="10"/>
    </row>
    <row r="2963" spans="1:37">
      <c r="A2963" t="s">
        <v>45</v>
      </c>
      <c r="B2963" t="s">
        <v>46</v>
      </c>
      <c r="C2963" t="s">
        <v>47</v>
      </c>
      <c r="D2963" t="s">
        <v>3450</v>
      </c>
      <c r="E2963" t="s">
        <v>49</v>
      </c>
      <c r="F2963" t="s">
        <v>86</v>
      </c>
      <c r="G2963" t="s">
        <v>51</v>
      </c>
      <c r="H2963" s="20" t="s">
        <v>52</v>
      </c>
      <c r="I2963" t="s">
        <v>53</v>
      </c>
      <c r="J2963" t="s">
        <v>54</v>
      </c>
      <c r="K2963">
        <v>1</v>
      </c>
      <c r="L2963" t="s">
        <v>55</v>
      </c>
      <c r="M2963" t="s">
        <v>56</v>
      </c>
      <c r="N2963" t="s">
        <v>57</v>
      </c>
      <c r="O2963" s="21" t="s">
        <v>58</v>
      </c>
      <c r="P2963" s="21" t="s">
        <v>59</v>
      </c>
      <c r="Q2963" s="20" t="s">
        <v>80</v>
      </c>
      <c r="R2963" s="21" t="s">
        <v>81</v>
      </c>
      <c r="S2963" s="35">
        <v>2</v>
      </c>
      <c r="T2963" s="22">
        <v>0</v>
      </c>
      <c r="U2963" s="20" t="s">
        <v>82</v>
      </c>
      <c r="V2963" s="20">
        <v>45782</v>
      </c>
      <c r="W2963" s="21">
        <v>5</v>
      </c>
      <c r="X2963" s="20">
        <v>45792</v>
      </c>
      <c r="Z2963" s="48">
        <v>5</v>
      </c>
      <c r="AA2963">
        <v>2025</v>
      </c>
      <c r="AB2963" s="45">
        <v>0</v>
      </c>
      <c r="AC2963" s="45">
        <v>0</v>
      </c>
      <c r="AK2963" s="10"/>
    </row>
    <row r="2964" spans="1:37">
      <c r="A2964" t="s">
        <v>45</v>
      </c>
      <c r="B2964" t="s">
        <v>46</v>
      </c>
      <c r="C2964" t="s">
        <v>47</v>
      </c>
      <c r="D2964" t="s">
        <v>3454</v>
      </c>
      <c r="E2964" t="s">
        <v>88</v>
      </c>
      <c r="F2964" t="s">
        <v>79</v>
      </c>
      <c r="G2964" t="s">
        <v>51</v>
      </c>
      <c r="H2964" s="20" t="s">
        <v>52</v>
      </c>
      <c r="I2964" t="s">
        <v>53</v>
      </c>
      <c r="J2964" t="s">
        <v>54</v>
      </c>
      <c r="K2964">
        <v>3</v>
      </c>
      <c r="L2964" t="s">
        <v>55</v>
      </c>
      <c r="M2964" t="s">
        <v>56</v>
      </c>
      <c r="N2964" t="s">
        <v>57</v>
      </c>
      <c r="O2964" s="21" t="s">
        <v>58</v>
      </c>
      <c r="P2964" s="21" t="s">
        <v>133</v>
      </c>
      <c r="Q2964" s="20" t="s">
        <v>169</v>
      </c>
      <c r="R2964" s="21" t="s">
        <v>170</v>
      </c>
      <c r="S2964" s="35">
        <v>1</v>
      </c>
      <c r="T2964" s="22">
        <v>1</v>
      </c>
      <c r="U2964" s="20" t="s">
        <v>62</v>
      </c>
      <c r="V2964" s="20">
        <v>45779</v>
      </c>
      <c r="W2964" s="21">
        <v>5</v>
      </c>
      <c r="X2964" s="20">
        <v>45796</v>
      </c>
      <c r="Y2964" s="20">
        <v>45791</v>
      </c>
      <c r="Z2964" s="48">
        <v>5</v>
      </c>
      <c r="AA2964">
        <v>2025</v>
      </c>
      <c r="AB2964" s="45">
        <v>42493</v>
      </c>
      <c r="AC2964" s="45">
        <v>42493</v>
      </c>
      <c r="AK2964" s="10"/>
    </row>
    <row r="2965" spans="1:37">
      <c r="A2965" t="s">
        <v>45</v>
      </c>
      <c r="B2965" t="s">
        <v>46</v>
      </c>
      <c r="C2965" t="s">
        <v>47</v>
      </c>
      <c r="D2965" t="s">
        <v>3455</v>
      </c>
      <c r="E2965" t="s">
        <v>88</v>
      </c>
      <c r="F2965" t="s">
        <v>79</v>
      </c>
      <c r="G2965" t="s">
        <v>51</v>
      </c>
      <c r="H2965" s="20" t="s">
        <v>52</v>
      </c>
      <c r="I2965" t="s">
        <v>53</v>
      </c>
      <c r="J2965" t="s">
        <v>54</v>
      </c>
      <c r="K2965">
        <v>3</v>
      </c>
      <c r="L2965" t="s">
        <v>55</v>
      </c>
      <c r="M2965" t="s">
        <v>56</v>
      </c>
      <c r="N2965" t="s">
        <v>57</v>
      </c>
      <c r="O2965" s="21" t="s">
        <v>58</v>
      </c>
      <c r="P2965" s="21" t="s">
        <v>64</v>
      </c>
      <c r="Q2965" s="20" t="s">
        <v>221</v>
      </c>
      <c r="R2965" s="21" t="s">
        <v>222</v>
      </c>
      <c r="S2965" s="35">
        <v>1</v>
      </c>
      <c r="T2965" s="22">
        <v>1</v>
      </c>
      <c r="U2965" s="20" t="s">
        <v>62</v>
      </c>
      <c r="V2965" s="20">
        <v>45779</v>
      </c>
      <c r="W2965" s="21">
        <v>5</v>
      </c>
      <c r="X2965" s="20">
        <v>45789</v>
      </c>
      <c r="Y2965" s="20">
        <v>45786</v>
      </c>
      <c r="Z2965" s="48">
        <v>5</v>
      </c>
      <c r="AA2965">
        <v>2025</v>
      </c>
      <c r="AB2965" s="45">
        <v>99338</v>
      </c>
      <c r="AC2965" s="45">
        <v>99338</v>
      </c>
      <c r="AK2965" s="10"/>
    </row>
    <row r="2966" spans="1:37">
      <c r="A2966" t="s">
        <v>45</v>
      </c>
      <c r="B2966" t="s">
        <v>46</v>
      </c>
      <c r="C2966" t="s">
        <v>47</v>
      </c>
      <c r="D2966" t="s">
        <v>3456</v>
      </c>
      <c r="E2966" t="s">
        <v>88</v>
      </c>
      <c r="F2966" t="s">
        <v>79</v>
      </c>
      <c r="G2966" t="s">
        <v>51</v>
      </c>
      <c r="H2966" s="20" t="s">
        <v>52</v>
      </c>
      <c r="I2966" t="s">
        <v>53</v>
      </c>
      <c r="J2966" t="s">
        <v>54</v>
      </c>
      <c r="K2966">
        <v>3</v>
      </c>
      <c r="L2966" t="s">
        <v>55</v>
      </c>
      <c r="M2966" t="s">
        <v>56</v>
      </c>
      <c r="N2966" t="s">
        <v>57</v>
      </c>
      <c r="O2966" s="21" t="s">
        <v>58</v>
      </c>
      <c r="P2966" s="21" t="s">
        <v>64</v>
      </c>
      <c r="Q2966" s="20" t="s">
        <v>385</v>
      </c>
      <c r="R2966" s="21" t="s">
        <v>386</v>
      </c>
      <c r="S2966" s="35">
        <v>1</v>
      </c>
      <c r="T2966" s="22">
        <v>1</v>
      </c>
      <c r="U2966" s="20" t="s">
        <v>62</v>
      </c>
      <c r="V2966" s="20">
        <v>45780</v>
      </c>
      <c r="W2966" s="21">
        <v>5</v>
      </c>
      <c r="X2966" s="20">
        <v>45789</v>
      </c>
      <c r="Y2966" s="20">
        <v>45784</v>
      </c>
      <c r="Z2966" s="48">
        <v>5</v>
      </c>
      <c r="AA2966">
        <v>2025</v>
      </c>
      <c r="AB2966" s="45">
        <v>46869</v>
      </c>
      <c r="AC2966" s="45">
        <v>46869</v>
      </c>
      <c r="AK2966" s="10"/>
    </row>
    <row r="2967" spans="1:37">
      <c r="A2967" t="s">
        <v>45</v>
      </c>
      <c r="B2967" t="s">
        <v>46</v>
      </c>
      <c r="C2967" t="s">
        <v>47</v>
      </c>
      <c r="D2967" t="s">
        <v>3457</v>
      </c>
      <c r="E2967" t="s">
        <v>88</v>
      </c>
      <c r="F2967" t="s">
        <v>79</v>
      </c>
      <c r="G2967" t="s">
        <v>51</v>
      </c>
      <c r="H2967" s="20" t="s">
        <v>52</v>
      </c>
      <c r="I2967" t="s">
        <v>53</v>
      </c>
      <c r="J2967" t="s">
        <v>54</v>
      </c>
      <c r="K2967">
        <v>3</v>
      </c>
      <c r="L2967" t="s">
        <v>55</v>
      </c>
      <c r="M2967" t="s">
        <v>77</v>
      </c>
      <c r="N2967" t="s">
        <v>89</v>
      </c>
      <c r="O2967" s="21" t="s">
        <v>58</v>
      </c>
      <c r="P2967" s="21" t="s">
        <v>97</v>
      </c>
      <c r="Q2967" s="20" t="s">
        <v>1012</v>
      </c>
      <c r="R2967" s="21" t="s">
        <v>1013</v>
      </c>
      <c r="S2967" s="35">
        <v>1</v>
      </c>
      <c r="T2967" s="22">
        <v>1</v>
      </c>
      <c r="U2967" s="20" t="s">
        <v>62</v>
      </c>
      <c r="V2967" s="20">
        <v>45780</v>
      </c>
      <c r="W2967" s="21">
        <v>5</v>
      </c>
      <c r="X2967" s="20">
        <v>45790</v>
      </c>
      <c r="Y2967" s="20">
        <v>45786</v>
      </c>
      <c r="Z2967" s="48">
        <v>5</v>
      </c>
      <c r="AA2967">
        <v>2025</v>
      </c>
      <c r="AB2967" s="45">
        <v>31244</v>
      </c>
      <c r="AC2967" s="45">
        <v>31244</v>
      </c>
      <c r="AK2967" s="10"/>
    </row>
    <row r="2968" spans="1:37">
      <c r="A2968" t="s">
        <v>45</v>
      </c>
      <c r="B2968" t="s">
        <v>46</v>
      </c>
      <c r="C2968" t="s">
        <v>47</v>
      </c>
      <c r="D2968" t="s">
        <v>3450</v>
      </c>
      <c r="E2968" t="s">
        <v>49</v>
      </c>
      <c r="F2968" t="s">
        <v>63</v>
      </c>
      <c r="G2968" t="s">
        <v>51</v>
      </c>
      <c r="H2968" s="20" t="s">
        <v>52</v>
      </c>
      <c r="I2968" t="s">
        <v>53</v>
      </c>
      <c r="J2968" t="s">
        <v>54</v>
      </c>
      <c r="K2968">
        <v>1</v>
      </c>
      <c r="L2968" t="s">
        <v>55</v>
      </c>
      <c r="M2968" t="s">
        <v>56</v>
      </c>
      <c r="N2968" t="s">
        <v>57</v>
      </c>
      <c r="O2968" s="21" t="s">
        <v>58</v>
      </c>
      <c r="P2968" s="21" t="s">
        <v>59</v>
      </c>
      <c r="Q2968" s="20" t="s">
        <v>60</v>
      </c>
      <c r="R2968" s="21" t="s">
        <v>61</v>
      </c>
      <c r="S2968" s="35">
        <v>13</v>
      </c>
      <c r="T2968" s="22">
        <v>5</v>
      </c>
      <c r="U2968" s="20" t="s">
        <v>62</v>
      </c>
      <c r="V2968" s="20">
        <v>45782</v>
      </c>
      <c r="W2968" s="21">
        <v>5</v>
      </c>
      <c r="X2968" s="20">
        <v>45792</v>
      </c>
      <c r="Y2968" s="20">
        <v>45789</v>
      </c>
      <c r="Z2968" s="48">
        <v>5</v>
      </c>
      <c r="AA2968">
        <v>2025</v>
      </c>
      <c r="AB2968" s="45">
        <v>351000</v>
      </c>
      <c r="AC2968" s="45">
        <v>135000</v>
      </c>
      <c r="AK2968" s="10"/>
    </row>
    <row r="2969" spans="1:37">
      <c r="A2969" t="s">
        <v>45</v>
      </c>
      <c r="B2969" t="s">
        <v>46</v>
      </c>
      <c r="C2969" t="s">
        <v>47</v>
      </c>
      <c r="D2969" t="s">
        <v>3458</v>
      </c>
      <c r="E2969" t="s">
        <v>88</v>
      </c>
      <c r="F2969" t="s">
        <v>79</v>
      </c>
      <c r="G2969" t="s">
        <v>51</v>
      </c>
      <c r="H2969" s="20" t="s">
        <v>52</v>
      </c>
      <c r="I2969" t="s">
        <v>53</v>
      </c>
      <c r="J2969" t="s">
        <v>54</v>
      </c>
      <c r="K2969">
        <v>3</v>
      </c>
      <c r="L2969" t="s">
        <v>55</v>
      </c>
      <c r="M2969" t="s">
        <v>77</v>
      </c>
      <c r="N2969" t="s">
        <v>89</v>
      </c>
      <c r="O2969" s="21" t="s">
        <v>58</v>
      </c>
      <c r="P2969" s="21" t="s">
        <v>119</v>
      </c>
      <c r="Q2969" s="20" t="s">
        <v>903</v>
      </c>
      <c r="R2969" s="21" t="s">
        <v>904</v>
      </c>
      <c r="S2969" s="35">
        <v>1</v>
      </c>
      <c r="T2969" s="22">
        <v>1</v>
      </c>
      <c r="U2969" s="20" t="s">
        <v>62</v>
      </c>
      <c r="V2969" s="20">
        <v>45780</v>
      </c>
      <c r="W2969" s="21">
        <v>5</v>
      </c>
      <c r="X2969" s="20">
        <v>45789</v>
      </c>
      <c r="Y2969" s="20">
        <v>45784</v>
      </c>
      <c r="Z2969" s="48">
        <v>5</v>
      </c>
      <c r="AA2969">
        <v>2025</v>
      </c>
      <c r="AB2969" s="45">
        <v>103324</v>
      </c>
      <c r="AC2969" s="45">
        <v>103324</v>
      </c>
      <c r="AK2969" s="10"/>
    </row>
    <row r="2970" spans="1:37">
      <c r="A2970" t="s">
        <v>45</v>
      </c>
      <c r="B2970" t="s">
        <v>46</v>
      </c>
      <c r="C2970" t="s">
        <v>47</v>
      </c>
      <c r="D2970" t="s">
        <v>3459</v>
      </c>
      <c r="E2970" t="s">
        <v>88</v>
      </c>
      <c r="F2970" t="s">
        <v>79</v>
      </c>
      <c r="G2970" t="s">
        <v>51</v>
      </c>
      <c r="H2970" s="20" t="s">
        <v>52</v>
      </c>
      <c r="I2970" t="s">
        <v>53</v>
      </c>
      <c r="J2970" t="s">
        <v>54</v>
      </c>
      <c r="K2970">
        <v>3</v>
      </c>
      <c r="L2970" t="s">
        <v>55</v>
      </c>
      <c r="M2970" t="s">
        <v>77</v>
      </c>
      <c r="N2970" t="s">
        <v>89</v>
      </c>
      <c r="O2970" s="21" t="s">
        <v>58</v>
      </c>
      <c r="P2970" s="21" t="s">
        <v>276</v>
      </c>
      <c r="Q2970" s="20" t="s">
        <v>600</v>
      </c>
      <c r="R2970" s="21" t="s">
        <v>601</v>
      </c>
      <c r="S2970" s="35">
        <v>1</v>
      </c>
      <c r="T2970" s="22">
        <v>1</v>
      </c>
      <c r="U2970" s="20" t="s">
        <v>62</v>
      </c>
      <c r="V2970" s="20">
        <v>45780</v>
      </c>
      <c r="W2970" s="21">
        <v>5</v>
      </c>
      <c r="X2970" s="20">
        <v>45789</v>
      </c>
      <c r="Y2970" s="20">
        <v>45784</v>
      </c>
      <c r="Z2970" s="48">
        <v>5</v>
      </c>
      <c r="AA2970">
        <v>2025</v>
      </c>
      <c r="AB2970" s="45">
        <v>31244</v>
      </c>
      <c r="AC2970" s="45">
        <v>31244</v>
      </c>
      <c r="AK2970" s="10"/>
    </row>
    <row r="2971" spans="1:37">
      <c r="A2971" t="s">
        <v>45</v>
      </c>
      <c r="B2971" t="s">
        <v>46</v>
      </c>
      <c r="C2971" t="s">
        <v>47</v>
      </c>
      <c r="D2971" t="s">
        <v>3460</v>
      </c>
      <c r="E2971" t="s">
        <v>88</v>
      </c>
      <c r="F2971" t="s">
        <v>79</v>
      </c>
      <c r="G2971" t="s">
        <v>51</v>
      </c>
      <c r="H2971" s="20" t="s">
        <v>52</v>
      </c>
      <c r="I2971" t="s">
        <v>53</v>
      </c>
      <c r="J2971" t="s">
        <v>54</v>
      </c>
      <c r="K2971">
        <v>3</v>
      </c>
      <c r="L2971" t="s">
        <v>55</v>
      </c>
      <c r="M2971" t="s">
        <v>56</v>
      </c>
      <c r="N2971" t="s">
        <v>57</v>
      </c>
      <c r="O2971" s="21" t="s">
        <v>58</v>
      </c>
      <c r="P2971" s="21" t="s">
        <v>64</v>
      </c>
      <c r="Q2971" s="20" t="s">
        <v>224</v>
      </c>
      <c r="R2971" s="21" t="s">
        <v>225</v>
      </c>
      <c r="S2971" s="35">
        <v>1</v>
      </c>
      <c r="T2971" s="22">
        <v>1</v>
      </c>
      <c r="U2971" s="20" t="s">
        <v>62</v>
      </c>
      <c r="V2971" s="20">
        <v>45780</v>
      </c>
      <c r="W2971" s="21">
        <v>5</v>
      </c>
      <c r="X2971" s="20">
        <v>45789</v>
      </c>
      <c r="Y2971" s="20">
        <v>45784</v>
      </c>
      <c r="Z2971" s="48">
        <v>5</v>
      </c>
      <c r="AA2971">
        <v>2025</v>
      </c>
      <c r="AB2971" s="45">
        <v>113333</v>
      </c>
      <c r="AC2971" s="45">
        <v>113333</v>
      </c>
      <c r="AK2971" s="10"/>
    </row>
    <row r="2972" spans="1:37">
      <c r="A2972" t="s">
        <v>45</v>
      </c>
      <c r="B2972" t="s">
        <v>46</v>
      </c>
      <c r="C2972" t="s">
        <v>47</v>
      </c>
      <c r="D2972" t="s">
        <v>3461</v>
      </c>
      <c r="E2972" t="s">
        <v>88</v>
      </c>
      <c r="F2972" t="s">
        <v>79</v>
      </c>
      <c r="G2972" t="s">
        <v>51</v>
      </c>
      <c r="H2972" s="20" t="s">
        <v>52</v>
      </c>
      <c r="I2972" t="s">
        <v>53</v>
      </c>
      <c r="J2972" t="s">
        <v>54</v>
      </c>
      <c r="K2972">
        <v>3</v>
      </c>
      <c r="L2972" t="s">
        <v>55</v>
      </c>
      <c r="M2972" t="s">
        <v>77</v>
      </c>
      <c r="N2972" t="s">
        <v>89</v>
      </c>
      <c r="O2972" s="21" t="s">
        <v>58</v>
      </c>
      <c r="P2972" s="21" t="s">
        <v>90</v>
      </c>
      <c r="Q2972" s="20" t="s">
        <v>344</v>
      </c>
      <c r="R2972" s="21" t="s">
        <v>345</v>
      </c>
      <c r="S2972" s="35">
        <v>1</v>
      </c>
      <c r="T2972" s="22">
        <v>1</v>
      </c>
      <c r="U2972" s="20" t="s">
        <v>62</v>
      </c>
      <c r="V2972" s="20">
        <v>45781</v>
      </c>
      <c r="W2972" s="21">
        <v>5</v>
      </c>
      <c r="X2972" s="20">
        <v>45790</v>
      </c>
      <c r="Y2972" s="20">
        <v>45786</v>
      </c>
      <c r="Z2972" s="48">
        <v>5</v>
      </c>
      <c r="AA2972">
        <v>2025</v>
      </c>
      <c r="AB2972" s="45">
        <v>40620</v>
      </c>
      <c r="AC2972" s="45">
        <v>40620</v>
      </c>
      <c r="AK2972" s="10"/>
    </row>
    <row r="2973" spans="1:37">
      <c r="A2973" t="s">
        <v>45</v>
      </c>
      <c r="B2973" t="s">
        <v>46</v>
      </c>
      <c r="C2973" t="s">
        <v>47</v>
      </c>
      <c r="D2973" t="s">
        <v>3462</v>
      </c>
      <c r="E2973" t="s">
        <v>88</v>
      </c>
      <c r="F2973" t="s">
        <v>79</v>
      </c>
      <c r="G2973" t="s">
        <v>51</v>
      </c>
      <c r="H2973" s="20" t="s">
        <v>52</v>
      </c>
      <c r="I2973" t="s">
        <v>53</v>
      </c>
      <c r="J2973" t="s">
        <v>54</v>
      </c>
      <c r="K2973">
        <v>3</v>
      </c>
      <c r="L2973" t="s">
        <v>55</v>
      </c>
      <c r="M2973" t="s">
        <v>77</v>
      </c>
      <c r="N2973" t="s">
        <v>89</v>
      </c>
      <c r="O2973" s="21" t="s">
        <v>58</v>
      </c>
      <c r="P2973" s="21" t="s">
        <v>90</v>
      </c>
      <c r="Q2973" s="20" t="s">
        <v>2723</v>
      </c>
      <c r="R2973" s="21" t="s">
        <v>2724</v>
      </c>
      <c r="S2973" s="35">
        <v>1</v>
      </c>
      <c r="T2973" s="22">
        <v>1</v>
      </c>
      <c r="U2973" s="20" t="s">
        <v>62</v>
      </c>
      <c r="V2973" s="20">
        <v>45781</v>
      </c>
      <c r="W2973" s="21">
        <v>5</v>
      </c>
      <c r="X2973" s="20">
        <v>45790</v>
      </c>
      <c r="Y2973" s="20">
        <v>45786</v>
      </c>
      <c r="Z2973" s="48">
        <v>5</v>
      </c>
      <c r="AA2973">
        <v>2025</v>
      </c>
      <c r="AB2973" s="45">
        <v>81245</v>
      </c>
      <c r="AC2973" s="45">
        <v>81245</v>
      </c>
      <c r="AK2973" s="10"/>
    </row>
    <row r="2974" spans="1:37">
      <c r="A2974" t="s">
        <v>45</v>
      </c>
      <c r="B2974" t="s">
        <v>46</v>
      </c>
      <c r="C2974" t="s">
        <v>47</v>
      </c>
      <c r="D2974" t="s">
        <v>3450</v>
      </c>
      <c r="E2974" t="s">
        <v>49</v>
      </c>
      <c r="F2974" t="s">
        <v>67</v>
      </c>
      <c r="G2974" t="s">
        <v>51</v>
      </c>
      <c r="H2974" s="20" t="s">
        <v>52</v>
      </c>
      <c r="I2974" t="s">
        <v>53</v>
      </c>
      <c r="J2974" t="s">
        <v>54</v>
      </c>
      <c r="K2974">
        <v>1</v>
      </c>
      <c r="L2974" t="s">
        <v>55</v>
      </c>
      <c r="M2974" t="s">
        <v>56</v>
      </c>
      <c r="N2974" t="s">
        <v>57</v>
      </c>
      <c r="O2974" s="21" t="s">
        <v>58</v>
      </c>
      <c r="P2974" s="21" t="s">
        <v>59</v>
      </c>
      <c r="Q2974" s="20" t="s">
        <v>60</v>
      </c>
      <c r="R2974" s="21" t="s">
        <v>61</v>
      </c>
      <c r="S2974" s="35">
        <v>3</v>
      </c>
      <c r="T2974" s="22">
        <v>0</v>
      </c>
      <c r="U2974" s="20" t="s">
        <v>62</v>
      </c>
      <c r="V2974" s="20">
        <v>45782</v>
      </c>
      <c r="W2974" s="21">
        <v>5</v>
      </c>
      <c r="X2974" s="20">
        <v>45792</v>
      </c>
      <c r="Z2974" s="48">
        <v>5</v>
      </c>
      <c r="AA2974">
        <v>2025</v>
      </c>
      <c r="AB2974" s="45">
        <v>0</v>
      </c>
      <c r="AC2974" s="45">
        <v>0</v>
      </c>
      <c r="AK2974" s="10"/>
    </row>
    <row r="2975" spans="1:37">
      <c r="A2975" t="s">
        <v>45</v>
      </c>
      <c r="B2975" t="s">
        <v>46</v>
      </c>
      <c r="C2975" t="s">
        <v>47</v>
      </c>
      <c r="D2975" t="s">
        <v>3463</v>
      </c>
      <c r="E2975" t="s">
        <v>88</v>
      </c>
      <c r="F2975" t="s">
        <v>79</v>
      </c>
      <c r="G2975" t="s">
        <v>51</v>
      </c>
      <c r="H2975" s="20" t="s">
        <v>52</v>
      </c>
      <c r="I2975" t="s">
        <v>53</v>
      </c>
      <c r="J2975" t="s">
        <v>54</v>
      </c>
      <c r="K2975">
        <v>3</v>
      </c>
      <c r="L2975" t="s">
        <v>55</v>
      </c>
      <c r="M2975" t="s">
        <v>56</v>
      </c>
      <c r="N2975" t="s">
        <v>57</v>
      </c>
      <c r="O2975" s="21" t="s">
        <v>58</v>
      </c>
      <c r="P2975" s="21" t="s">
        <v>64</v>
      </c>
      <c r="Q2975" s="20" t="s">
        <v>385</v>
      </c>
      <c r="R2975" s="21" t="s">
        <v>386</v>
      </c>
      <c r="S2975" s="35">
        <v>1</v>
      </c>
      <c r="T2975" s="22">
        <v>1</v>
      </c>
      <c r="U2975" s="20" t="s">
        <v>62</v>
      </c>
      <c r="V2975" s="20">
        <v>45779</v>
      </c>
      <c r="W2975" s="21">
        <v>5</v>
      </c>
      <c r="X2975" s="20">
        <v>45791</v>
      </c>
      <c r="Y2975" s="20">
        <v>45786</v>
      </c>
      <c r="Z2975" s="48">
        <v>5</v>
      </c>
      <c r="AA2975">
        <v>2025</v>
      </c>
      <c r="AB2975" s="45">
        <v>46869</v>
      </c>
      <c r="AC2975" s="45">
        <v>46869</v>
      </c>
      <c r="AK2975" s="10"/>
    </row>
    <row r="2976" spans="1:37">
      <c r="A2976" t="s">
        <v>45</v>
      </c>
      <c r="B2976" t="s">
        <v>46</v>
      </c>
      <c r="C2976" t="s">
        <v>47</v>
      </c>
      <c r="D2976" t="s">
        <v>3464</v>
      </c>
      <c r="E2976" t="s">
        <v>88</v>
      </c>
      <c r="F2976" t="s">
        <v>79</v>
      </c>
      <c r="G2976" t="s">
        <v>51</v>
      </c>
      <c r="H2976" s="20" t="s">
        <v>52</v>
      </c>
      <c r="I2976" t="s">
        <v>53</v>
      </c>
      <c r="J2976" t="s">
        <v>54</v>
      </c>
      <c r="K2976">
        <v>3</v>
      </c>
      <c r="L2976" t="s">
        <v>55</v>
      </c>
      <c r="M2976" t="s">
        <v>56</v>
      </c>
      <c r="N2976" t="s">
        <v>57</v>
      </c>
      <c r="O2976" s="21" t="s">
        <v>58</v>
      </c>
      <c r="P2976" s="21" t="s">
        <v>64</v>
      </c>
      <c r="Q2976" s="20" t="s">
        <v>179</v>
      </c>
      <c r="R2976" s="21" t="s">
        <v>180</v>
      </c>
      <c r="S2976" s="35">
        <v>2</v>
      </c>
      <c r="T2976" s="22">
        <v>2</v>
      </c>
      <c r="U2976" s="20" t="s">
        <v>62</v>
      </c>
      <c r="V2976" s="20">
        <v>45780</v>
      </c>
      <c r="W2976" s="21">
        <v>5</v>
      </c>
      <c r="X2976" s="20">
        <v>45789</v>
      </c>
      <c r="Y2976" s="20">
        <v>45784</v>
      </c>
      <c r="Z2976" s="48">
        <v>5</v>
      </c>
      <c r="AA2976">
        <v>2025</v>
      </c>
      <c r="AB2976" s="45">
        <v>87489</v>
      </c>
      <c r="AC2976" s="45">
        <v>87489</v>
      </c>
      <c r="AK2976" s="10"/>
    </row>
    <row r="2977" spans="1:37">
      <c r="A2977" t="s">
        <v>45</v>
      </c>
      <c r="B2977" t="s">
        <v>46</v>
      </c>
      <c r="C2977" t="s">
        <v>47</v>
      </c>
      <c r="D2977" t="s">
        <v>3465</v>
      </c>
      <c r="E2977" t="s">
        <v>88</v>
      </c>
      <c r="F2977" t="s">
        <v>79</v>
      </c>
      <c r="G2977" t="s">
        <v>51</v>
      </c>
      <c r="H2977" s="20" t="s">
        <v>52</v>
      </c>
      <c r="I2977" t="s">
        <v>53</v>
      </c>
      <c r="J2977" t="s">
        <v>54</v>
      </c>
      <c r="K2977">
        <v>3</v>
      </c>
      <c r="L2977" t="s">
        <v>55</v>
      </c>
      <c r="M2977" t="s">
        <v>77</v>
      </c>
      <c r="N2977" t="s">
        <v>89</v>
      </c>
      <c r="O2977" s="21" t="s">
        <v>58</v>
      </c>
      <c r="P2977" s="21" t="s">
        <v>90</v>
      </c>
      <c r="Q2977" s="20" t="s">
        <v>163</v>
      </c>
      <c r="R2977" s="21" t="s">
        <v>164</v>
      </c>
      <c r="S2977" s="35">
        <v>1</v>
      </c>
      <c r="T2977" s="22">
        <v>1</v>
      </c>
      <c r="U2977" s="20" t="s">
        <v>62</v>
      </c>
      <c r="V2977" s="20">
        <v>45780</v>
      </c>
      <c r="W2977" s="21">
        <v>5</v>
      </c>
      <c r="X2977" s="20">
        <v>45789</v>
      </c>
      <c r="Y2977" s="20">
        <v>45784</v>
      </c>
      <c r="Z2977" s="48">
        <v>5</v>
      </c>
      <c r="AA2977">
        <v>2025</v>
      </c>
      <c r="AB2977" s="45">
        <v>40620</v>
      </c>
      <c r="AC2977" s="45">
        <v>40620</v>
      </c>
      <c r="AK2977" s="10"/>
    </row>
    <row r="2978" spans="1:37">
      <c r="A2978" t="s">
        <v>45</v>
      </c>
      <c r="B2978" t="s">
        <v>46</v>
      </c>
      <c r="C2978" t="s">
        <v>47</v>
      </c>
      <c r="D2978" t="s">
        <v>3466</v>
      </c>
      <c r="E2978" t="s">
        <v>88</v>
      </c>
      <c r="F2978" t="s">
        <v>79</v>
      </c>
      <c r="G2978" t="s">
        <v>51</v>
      </c>
      <c r="H2978" s="20" t="s">
        <v>52</v>
      </c>
      <c r="I2978" t="s">
        <v>53</v>
      </c>
      <c r="J2978" t="s">
        <v>54</v>
      </c>
      <c r="K2978">
        <v>3</v>
      </c>
      <c r="L2978" t="s">
        <v>55</v>
      </c>
      <c r="M2978" t="s">
        <v>77</v>
      </c>
      <c r="N2978" t="s">
        <v>89</v>
      </c>
      <c r="O2978" s="21" t="s">
        <v>58</v>
      </c>
      <c r="P2978" s="21" t="s">
        <v>203</v>
      </c>
      <c r="Q2978" s="20" t="s">
        <v>204</v>
      </c>
      <c r="R2978" s="21" t="s">
        <v>205</v>
      </c>
      <c r="S2978" s="35">
        <v>1</v>
      </c>
      <c r="T2978" s="22">
        <v>1</v>
      </c>
      <c r="U2978" s="20" t="s">
        <v>62</v>
      </c>
      <c r="V2978" s="20">
        <v>45780</v>
      </c>
      <c r="W2978" s="21">
        <v>5</v>
      </c>
      <c r="X2978" s="20">
        <v>45796</v>
      </c>
      <c r="Y2978" s="20">
        <v>45793</v>
      </c>
      <c r="Z2978" s="48">
        <v>5</v>
      </c>
      <c r="AA2978">
        <v>2025</v>
      </c>
      <c r="AB2978" s="45">
        <v>74998</v>
      </c>
      <c r="AC2978" s="45">
        <v>74998</v>
      </c>
      <c r="AK2978" s="10"/>
    </row>
    <row r="2979" spans="1:37">
      <c r="A2979" t="s">
        <v>45</v>
      </c>
      <c r="B2979" t="s">
        <v>46</v>
      </c>
      <c r="C2979" t="s">
        <v>47</v>
      </c>
      <c r="D2979" t="s">
        <v>3467</v>
      </c>
      <c r="E2979" t="s">
        <v>88</v>
      </c>
      <c r="F2979" t="s">
        <v>79</v>
      </c>
      <c r="G2979" t="s">
        <v>51</v>
      </c>
      <c r="H2979" s="20" t="s">
        <v>52</v>
      </c>
      <c r="I2979" t="s">
        <v>53</v>
      </c>
      <c r="J2979" t="s">
        <v>54</v>
      </c>
      <c r="K2979">
        <v>3</v>
      </c>
      <c r="L2979" t="s">
        <v>55</v>
      </c>
      <c r="M2979" t="s">
        <v>56</v>
      </c>
      <c r="N2979" t="s">
        <v>57</v>
      </c>
      <c r="O2979" s="21" t="s">
        <v>58</v>
      </c>
      <c r="P2979" s="21" t="s">
        <v>522</v>
      </c>
      <c r="Q2979" s="20" t="s">
        <v>2013</v>
      </c>
      <c r="R2979" s="21" t="s">
        <v>2014</v>
      </c>
      <c r="S2979" s="35">
        <v>1</v>
      </c>
      <c r="T2979" s="22">
        <v>1</v>
      </c>
      <c r="U2979" s="20" t="s">
        <v>62</v>
      </c>
      <c r="V2979" s="20">
        <v>45780</v>
      </c>
      <c r="W2979" s="21">
        <v>5</v>
      </c>
      <c r="X2979" s="20">
        <v>45789</v>
      </c>
      <c r="Y2979" s="20">
        <v>45784</v>
      </c>
      <c r="Z2979" s="48">
        <v>5</v>
      </c>
      <c r="AA2979">
        <v>2025</v>
      </c>
      <c r="AB2979" s="45">
        <v>31244</v>
      </c>
      <c r="AC2979" s="45">
        <v>31244</v>
      </c>
      <c r="AK2979" s="10"/>
    </row>
    <row r="2980" spans="1:37">
      <c r="A2980" t="s">
        <v>45</v>
      </c>
      <c r="B2980" t="s">
        <v>46</v>
      </c>
      <c r="C2980" t="s">
        <v>47</v>
      </c>
      <c r="D2980" t="s">
        <v>3468</v>
      </c>
      <c r="E2980" t="s">
        <v>88</v>
      </c>
      <c r="F2980" t="s">
        <v>79</v>
      </c>
      <c r="G2980" t="s">
        <v>51</v>
      </c>
      <c r="H2980" s="20" t="s">
        <v>52</v>
      </c>
      <c r="I2980" t="s">
        <v>53</v>
      </c>
      <c r="J2980" t="s">
        <v>54</v>
      </c>
      <c r="K2980">
        <v>3</v>
      </c>
      <c r="L2980" t="s">
        <v>55</v>
      </c>
      <c r="M2980" t="s">
        <v>77</v>
      </c>
      <c r="N2980" t="s">
        <v>89</v>
      </c>
      <c r="O2980" s="21" t="s">
        <v>58</v>
      </c>
      <c r="P2980" s="21" t="s">
        <v>104</v>
      </c>
      <c r="Q2980" s="20" t="s">
        <v>653</v>
      </c>
      <c r="R2980" s="21" t="s">
        <v>654</v>
      </c>
      <c r="S2980" s="35">
        <v>1</v>
      </c>
      <c r="T2980" s="22">
        <v>1</v>
      </c>
      <c r="U2980" s="20" t="s">
        <v>62</v>
      </c>
      <c r="V2980" s="20">
        <v>45781</v>
      </c>
      <c r="W2980" s="21">
        <v>5</v>
      </c>
      <c r="X2980" s="20">
        <v>45789</v>
      </c>
      <c r="Y2980" s="20">
        <v>45784</v>
      </c>
      <c r="Z2980" s="48">
        <v>5</v>
      </c>
      <c r="AA2980">
        <v>2025</v>
      </c>
      <c r="AB2980" s="45">
        <v>119994</v>
      </c>
      <c r="AC2980" s="45">
        <v>119994</v>
      </c>
      <c r="AK2980" s="10"/>
    </row>
    <row r="2981" spans="1:37">
      <c r="A2981" t="s">
        <v>45</v>
      </c>
      <c r="B2981" t="s">
        <v>46</v>
      </c>
      <c r="C2981" t="s">
        <v>47</v>
      </c>
      <c r="D2981" t="s">
        <v>3469</v>
      </c>
      <c r="E2981" t="s">
        <v>88</v>
      </c>
      <c r="F2981" t="s">
        <v>79</v>
      </c>
      <c r="G2981" t="s">
        <v>51</v>
      </c>
      <c r="H2981" s="20" t="s">
        <v>52</v>
      </c>
      <c r="I2981" t="s">
        <v>53</v>
      </c>
      <c r="J2981" t="s">
        <v>54</v>
      </c>
      <c r="K2981">
        <v>3</v>
      </c>
      <c r="L2981" t="s">
        <v>55</v>
      </c>
      <c r="M2981" t="s">
        <v>77</v>
      </c>
      <c r="N2981" t="s">
        <v>89</v>
      </c>
      <c r="O2981" s="21" t="s">
        <v>58</v>
      </c>
      <c r="P2981" s="21" t="s">
        <v>90</v>
      </c>
      <c r="Q2981" s="20" t="s">
        <v>163</v>
      </c>
      <c r="R2981" s="21" t="s">
        <v>164</v>
      </c>
      <c r="S2981" s="35">
        <v>1</v>
      </c>
      <c r="T2981" s="22">
        <v>1</v>
      </c>
      <c r="U2981" s="20" t="s">
        <v>62</v>
      </c>
      <c r="V2981" s="20">
        <v>45781</v>
      </c>
      <c r="W2981" s="21">
        <v>5</v>
      </c>
      <c r="X2981" s="20">
        <v>45789</v>
      </c>
      <c r="Y2981" s="20">
        <v>45784</v>
      </c>
      <c r="Z2981" s="48">
        <v>5</v>
      </c>
      <c r="AA2981">
        <v>2025</v>
      </c>
      <c r="AB2981" s="45">
        <v>40620</v>
      </c>
      <c r="AC2981" s="45">
        <v>40620</v>
      </c>
      <c r="AK2981" s="10"/>
    </row>
    <row r="2982" spans="1:37">
      <c r="A2982" t="s">
        <v>45</v>
      </c>
      <c r="B2982" t="s">
        <v>46</v>
      </c>
      <c r="C2982" t="s">
        <v>47</v>
      </c>
      <c r="D2982" t="s">
        <v>3470</v>
      </c>
      <c r="E2982" t="s">
        <v>88</v>
      </c>
      <c r="F2982" t="s">
        <v>79</v>
      </c>
      <c r="G2982" t="s">
        <v>51</v>
      </c>
      <c r="H2982" s="20" t="s">
        <v>52</v>
      </c>
      <c r="I2982" t="s">
        <v>53</v>
      </c>
      <c r="J2982" t="s">
        <v>54</v>
      </c>
      <c r="K2982">
        <v>3</v>
      </c>
      <c r="L2982" t="s">
        <v>55</v>
      </c>
      <c r="M2982" t="s">
        <v>77</v>
      </c>
      <c r="N2982" t="s">
        <v>89</v>
      </c>
      <c r="O2982" s="21" t="s">
        <v>58</v>
      </c>
      <c r="P2982" s="21" t="s">
        <v>366</v>
      </c>
      <c r="Q2982" s="20" t="s">
        <v>2682</v>
      </c>
      <c r="R2982" s="21" t="s">
        <v>2683</v>
      </c>
      <c r="S2982" s="35">
        <v>1</v>
      </c>
      <c r="T2982" s="22">
        <v>1</v>
      </c>
      <c r="U2982" s="20" t="s">
        <v>62</v>
      </c>
      <c r="V2982" s="20">
        <v>45781</v>
      </c>
      <c r="W2982" s="21">
        <v>5</v>
      </c>
      <c r="X2982" s="20">
        <v>45789</v>
      </c>
      <c r="Y2982" s="20">
        <v>45784</v>
      </c>
      <c r="Z2982" s="48">
        <v>5</v>
      </c>
      <c r="AA2982">
        <v>2025</v>
      </c>
      <c r="AB2982" s="45">
        <v>62493</v>
      </c>
      <c r="AC2982" s="45">
        <v>62493</v>
      </c>
      <c r="AK2982" s="10"/>
    </row>
    <row r="2983" spans="1:37">
      <c r="A2983" t="s">
        <v>45</v>
      </c>
      <c r="B2983" t="s">
        <v>46</v>
      </c>
      <c r="C2983" t="s">
        <v>47</v>
      </c>
      <c r="D2983" t="s">
        <v>3471</v>
      </c>
      <c r="E2983" t="s">
        <v>88</v>
      </c>
      <c r="F2983" t="s">
        <v>79</v>
      </c>
      <c r="G2983" t="s">
        <v>51</v>
      </c>
      <c r="H2983" s="20" t="s">
        <v>52</v>
      </c>
      <c r="I2983" t="s">
        <v>53</v>
      </c>
      <c r="J2983" t="s">
        <v>54</v>
      </c>
      <c r="K2983">
        <v>3</v>
      </c>
      <c r="L2983" t="s">
        <v>55</v>
      </c>
      <c r="M2983" t="s">
        <v>77</v>
      </c>
      <c r="N2983" t="s">
        <v>89</v>
      </c>
      <c r="O2983" s="21" t="s">
        <v>58</v>
      </c>
      <c r="P2983" s="21" t="s">
        <v>119</v>
      </c>
      <c r="Q2983" s="20" t="s">
        <v>1617</v>
      </c>
      <c r="R2983" s="21" t="s">
        <v>1618</v>
      </c>
      <c r="S2983" s="35">
        <v>1</v>
      </c>
      <c r="T2983" s="22">
        <v>1</v>
      </c>
      <c r="U2983" s="20" t="s">
        <v>62</v>
      </c>
      <c r="V2983" s="20">
        <v>45780</v>
      </c>
      <c r="W2983" s="21">
        <v>5</v>
      </c>
      <c r="X2983" s="20">
        <v>45789</v>
      </c>
      <c r="Y2983" s="20">
        <v>45784</v>
      </c>
      <c r="Z2983" s="48">
        <v>5</v>
      </c>
      <c r="AA2983">
        <v>2025</v>
      </c>
      <c r="AB2983" s="45">
        <v>103324</v>
      </c>
      <c r="AC2983" s="45">
        <v>103324</v>
      </c>
      <c r="AK2983" s="10"/>
    </row>
    <row r="2984" spans="1:37">
      <c r="A2984" t="s">
        <v>45</v>
      </c>
      <c r="B2984" t="s">
        <v>46</v>
      </c>
      <c r="C2984" t="s">
        <v>47</v>
      </c>
      <c r="D2984" t="s">
        <v>3472</v>
      </c>
      <c r="E2984" t="s">
        <v>88</v>
      </c>
      <c r="F2984" t="s">
        <v>79</v>
      </c>
      <c r="G2984" t="s">
        <v>51</v>
      </c>
      <c r="H2984" s="20" t="s">
        <v>52</v>
      </c>
      <c r="I2984" t="s">
        <v>53</v>
      </c>
      <c r="J2984" t="s">
        <v>54</v>
      </c>
      <c r="K2984">
        <v>3</v>
      </c>
      <c r="L2984" t="s">
        <v>55</v>
      </c>
      <c r="M2984" t="s">
        <v>77</v>
      </c>
      <c r="N2984" t="s">
        <v>89</v>
      </c>
      <c r="O2984" s="21" t="s">
        <v>58</v>
      </c>
      <c r="P2984" s="21" t="s">
        <v>90</v>
      </c>
      <c r="Q2984" s="20" t="s">
        <v>163</v>
      </c>
      <c r="R2984" s="21" t="s">
        <v>164</v>
      </c>
      <c r="S2984" s="35">
        <v>1</v>
      </c>
      <c r="T2984" s="22">
        <v>1</v>
      </c>
      <c r="U2984" s="20" t="s">
        <v>62</v>
      </c>
      <c r="V2984" s="20">
        <v>45780</v>
      </c>
      <c r="W2984" s="21">
        <v>5</v>
      </c>
      <c r="X2984" s="20">
        <v>45789</v>
      </c>
      <c r="Y2984" s="20">
        <v>45784</v>
      </c>
      <c r="Z2984" s="48">
        <v>5</v>
      </c>
      <c r="AA2984">
        <v>2025</v>
      </c>
      <c r="AB2984" s="45">
        <v>40620</v>
      </c>
      <c r="AC2984" s="45">
        <v>40620</v>
      </c>
      <c r="AK2984" s="10"/>
    </row>
    <row r="2985" spans="1:37">
      <c r="A2985" t="s">
        <v>45</v>
      </c>
      <c r="B2985" t="s">
        <v>46</v>
      </c>
      <c r="C2985" t="s">
        <v>47</v>
      </c>
      <c r="D2985" t="s">
        <v>3473</v>
      </c>
      <c r="E2985" t="s">
        <v>88</v>
      </c>
      <c r="F2985" t="s">
        <v>79</v>
      </c>
      <c r="G2985" t="s">
        <v>51</v>
      </c>
      <c r="H2985" s="20" t="s">
        <v>52</v>
      </c>
      <c r="I2985" t="s">
        <v>53</v>
      </c>
      <c r="J2985" t="s">
        <v>54</v>
      </c>
      <c r="K2985">
        <v>3</v>
      </c>
      <c r="L2985" t="s">
        <v>55</v>
      </c>
      <c r="M2985" t="s">
        <v>77</v>
      </c>
      <c r="N2985" t="s">
        <v>89</v>
      </c>
      <c r="O2985" s="21" t="s">
        <v>58</v>
      </c>
      <c r="P2985" s="21" t="s">
        <v>119</v>
      </c>
      <c r="Q2985" s="20" t="s">
        <v>728</v>
      </c>
      <c r="R2985" s="21" t="s">
        <v>729</v>
      </c>
      <c r="S2985" s="35">
        <v>1</v>
      </c>
      <c r="T2985" s="22">
        <v>1</v>
      </c>
      <c r="U2985" s="20" t="s">
        <v>62</v>
      </c>
      <c r="V2985" s="20">
        <v>45781</v>
      </c>
      <c r="W2985" s="21">
        <v>5</v>
      </c>
      <c r="X2985" s="20">
        <v>45789</v>
      </c>
      <c r="Y2985" s="20">
        <v>45784</v>
      </c>
      <c r="Z2985" s="48">
        <v>5</v>
      </c>
      <c r="AA2985">
        <v>2025</v>
      </c>
      <c r="AB2985" s="45">
        <v>73327</v>
      </c>
      <c r="AC2985" s="45">
        <v>73327</v>
      </c>
      <c r="AK2985" s="10"/>
    </row>
    <row r="2986" spans="1:37">
      <c r="A2986" t="s">
        <v>45</v>
      </c>
      <c r="B2986" t="s">
        <v>46</v>
      </c>
      <c r="C2986" t="s">
        <v>47</v>
      </c>
      <c r="D2986" t="s">
        <v>3474</v>
      </c>
      <c r="E2986" t="s">
        <v>88</v>
      </c>
      <c r="F2986" t="s">
        <v>79</v>
      </c>
      <c r="G2986" t="s">
        <v>51</v>
      </c>
      <c r="H2986" s="20" t="s">
        <v>52</v>
      </c>
      <c r="I2986" t="s">
        <v>53</v>
      </c>
      <c r="J2986" t="s">
        <v>54</v>
      </c>
      <c r="K2986">
        <v>3</v>
      </c>
      <c r="L2986" t="s">
        <v>55</v>
      </c>
      <c r="M2986" t="s">
        <v>56</v>
      </c>
      <c r="N2986" t="s">
        <v>57</v>
      </c>
      <c r="O2986" s="21" t="s">
        <v>58</v>
      </c>
      <c r="P2986" s="21" t="s">
        <v>64</v>
      </c>
      <c r="Q2986" s="20" t="s">
        <v>211</v>
      </c>
      <c r="R2986" s="21" t="s">
        <v>212</v>
      </c>
      <c r="S2986" s="35">
        <v>1</v>
      </c>
      <c r="T2986" s="22">
        <v>1</v>
      </c>
      <c r="U2986" s="20" t="s">
        <v>62</v>
      </c>
      <c r="V2986" s="20">
        <v>45780</v>
      </c>
      <c r="W2986" s="21">
        <v>5</v>
      </c>
      <c r="X2986" s="20">
        <v>45790</v>
      </c>
      <c r="Y2986" s="20">
        <v>45784</v>
      </c>
      <c r="Z2986" s="48">
        <v>5</v>
      </c>
      <c r="AA2986">
        <v>2025</v>
      </c>
      <c r="AB2986" s="45">
        <v>33118</v>
      </c>
      <c r="AC2986" s="45">
        <v>33118</v>
      </c>
      <c r="AK2986" s="10"/>
    </row>
    <row r="2987" spans="1:37">
      <c r="A2987" t="s">
        <v>45</v>
      </c>
      <c r="B2987" t="s">
        <v>46</v>
      </c>
      <c r="C2987" t="s">
        <v>47</v>
      </c>
      <c r="D2987" t="s">
        <v>3475</v>
      </c>
      <c r="E2987" t="s">
        <v>88</v>
      </c>
      <c r="F2987" t="s">
        <v>79</v>
      </c>
      <c r="G2987" t="s">
        <v>51</v>
      </c>
      <c r="H2987" s="20" t="s">
        <v>52</v>
      </c>
      <c r="I2987" t="s">
        <v>53</v>
      </c>
      <c r="J2987" t="s">
        <v>54</v>
      </c>
      <c r="K2987">
        <v>3</v>
      </c>
      <c r="L2987" t="s">
        <v>55</v>
      </c>
      <c r="M2987" t="s">
        <v>77</v>
      </c>
      <c r="N2987" t="s">
        <v>89</v>
      </c>
      <c r="O2987" s="21" t="s">
        <v>58</v>
      </c>
      <c r="P2987" s="21" t="s">
        <v>97</v>
      </c>
      <c r="Q2987" s="20" t="s">
        <v>428</v>
      </c>
      <c r="R2987" s="21" t="s">
        <v>429</v>
      </c>
      <c r="S2987" s="35">
        <v>1</v>
      </c>
      <c r="T2987" s="22">
        <v>1</v>
      </c>
      <c r="U2987" s="20" t="s">
        <v>62</v>
      </c>
      <c r="V2987" s="20">
        <v>45780</v>
      </c>
      <c r="W2987" s="21">
        <v>5</v>
      </c>
      <c r="X2987" s="20">
        <v>45789</v>
      </c>
      <c r="Y2987" s="20">
        <v>45784</v>
      </c>
      <c r="Z2987" s="48">
        <v>5</v>
      </c>
      <c r="AA2987">
        <v>2025</v>
      </c>
      <c r="AB2987" s="45">
        <v>56248</v>
      </c>
      <c r="AC2987" s="45">
        <v>56248</v>
      </c>
      <c r="AK2987" s="10"/>
    </row>
    <row r="2988" spans="1:37">
      <c r="A2988" t="s">
        <v>45</v>
      </c>
      <c r="B2988" t="s">
        <v>46</v>
      </c>
      <c r="C2988" t="s">
        <v>47</v>
      </c>
      <c r="D2988" t="s">
        <v>3450</v>
      </c>
      <c r="E2988" t="s">
        <v>49</v>
      </c>
      <c r="F2988" t="s">
        <v>68</v>
      </c>
      <c r="G2988" t="s">
        <v>51</v>
      </c>
      <c r="H2988" s="20" t="s">
        <v>52</v>
      </c>
      <c r="I2988" t="s">
        <v>53</v>
      </c>
      <c r="J2988" t="s">
        <v>54</v>
      </c>
      <c r="K2988">
        <v>1</v>
      </c>
      <c r="L2988" t="s">
        <v>55</v>
      </c>
      <c r="M2988" t="s">
        <v>56</v>
      </c>
      <c r="N2988" t="s">
        <v>57</v>
      </c>
      <c r="O2988" s="21" t="s">
        <v>58</v>
      </c>
      <c r="P2988" s="21" t="s">
        <v>59</v>
      </c>
      <c r="Q2988" s="20" t="s">
        <v>60</v>
      </c>
      <c r="R2988" s="21" t="s">
        <v>61</v>
      </c>
      <c r="S2988" s="35">
        <v>3</v>
      </c>
      <c r="T2988" s="22">
        <v>0</v>
      </c>
      <c r="U2988" s="20" t="s">
        <v>62</v>
      </c>
      <c r="V2988" s="20">
        <v>45782</v>
      </c>
      <c r="W2988" s="21">
        <v>5</v>
      </c>
      <c r="X2988" s="20">
        <v>45792</v>
      </c>
      <c r="Z2988" s="48">
        <v>5</v>
      </c>
      <c r="AA2988">
        <v>2025</v>
      </c>
      <c r="AB2988" s="45">
        <v>0</v>
      </c>
      <c r="AC2988" s="45">
        <v>0</v>
      </c>
      <c r="AK2988" s="10"/>
    </row>
    <row r="2989" spans="1:37">
      <c r="A2989" t="s">
        <v>45</v>
      </c>
      <c r="B2989" t="s">
        <v>46</v>
      </c>
      <c r="C2989" t="s">
        <v>47</v>
      </c>
      <c r="D2989" t="s">
        <v>3476</v>
      </c>
      <c r="E2989" t="s">
        <v>88</v>
      </c>
      <c r="F2989" t="s">
        <v>79</v>
      </c>
      <c r="G2989" t="s">
        <v>51</v>
      </c>
      <c r="H2989" s="20" t="s">
        <v>58</v>
      </c>
      <c r="I2989" t="s">
        <v>53</v>
      </c>
      <c r="J2989" t="s">
        <v>54</v>
      </c>
      <c r="K2989">
        <v>3</v>
      </c>
      <c r="L2989" t="s">
        <v>55</v>
      </c>
      <c r="M2989" t="s">
        <v>77</v>
      </c>
      <c r="N2989" t="s">
        <v>89</v>
      </c>
      <c r="O2989" s="21" t="s">
        <v>58</v>
      </c>
      <c r="P2989" s="21" t="s">
        <v>119</v>
      </c>
      <c r="Q2989" s="20" t="s">
        <v>264</v>
      </c>
      <c r="R2989" s="21" t="s">
        <v>265</v>
      </c>
      <c r="S2989" s="35">
        <v>1</v>
      </c>
      <c r="T2989" s="22">
        <v>0</v>
      </c>
      <c r="U2989" s="20" t="s">
        <v>62</v>
      </c>
      <c r="V2989" s="20">
        <v>45781</v>
      </c>
      <c r="W2989" s="21">
        <v>5</v>
      </c>
      <c r="X2989" s="20">
        <v>45790</v>
      </c>
      <c r="Z2989" s="48">
        <v>5</v>
      </c>
      <c r="AA2989">
        <v>2025</v>
      </c>
      <c r="AB2989" s="45">
        <v>69992</v>
      </c>
      <c r="AC2989" s="45">
        <v>0</v>
      </c>
      <c r="AK2989" s="10"/>
    </row>
    <row r="2990" spans="1:37">
      <c r="A2990" t="s">
        <v>45</v>
      </c>
      <c r="B2990" t="s">
        <v>46</v>
      </c>
      <c r="C2990" t="s">
        <v>47</v>
      </c>
      <c r="D2990" t="s">
        <v>3477</v>
      </c>
      <c r="E2990" t="s">
        <v>88</v>
      </c>
      <c r="F2990" t="s">
        <v>79</v>
      </c>
      <c r="G2990" t="s">
        <v>51</v>
      </c>
      <c r="H2990" s="20" t="s">
        <v>52</v>
      </c>
      <c r="I2990" t="s">
        <v>53</v>
      </c>
      <c r="J2990" t="s">
        <v>54</v>
      </c>
      <c r="K2990">
        <v>3</v>
      </c>
      <c r="L2990" t="s">
        <v>55</v>
      </c>
      <c r="M2990" t="s">
        <v>77</v>
      </c>
      <c r="N2990" t="s">
        <v>89</v>
      </c>
      <c r="O2990" s="21" t="s">
        <v>58</v>
      </c>
      <c r="P2990" s="21" t="s">
        <v>104</v>
      </c>
      <c r="Q2990" s="20" t="s">
        <v>731</v>
      </c>
      <c r="R2990" s="21" t="s">
        <v>732</v>
      </c>
      <c r="S2990" s="35">
        <v>1</v>
      </c>
      <c r="T2990" s="22">
        <v>1</v>
      </c>
      <c r="U2990" s="20" t="s">
        <v>62</v>
      </c>
      <c r="V2990" s="20">
        <v>45781</v>
      </c>
      <c r="W2990" s="21">
        <v>5</v>
      </c>
      <c r="X2990" s="20">
        <v>45789</v>
      </c>
      <c r="Y2990" s="20">
        <v>45784</v>
      </c>
      <c r="Z2990" s="48">
        <v>5</v>
      </c>
      <c r="AA2990">
        <v>2025</v>
      </c>
      <c r="AB2990" s="45">
        <v>81239</v>
      </c>
      <c r="AC2990" s="45">
        <v>81239</v>
      </c>
      <c r="AK2990" s="10"/>
    </row>
    <row r="2991" spans="1:37">
      <c r="A2991" t="s">
        <v>45</v>
      </c>
      <c r="B2991" t="s">
        <v>46</v>
      </c>
      <c r="C2991" t="s">
        <v>47</v>
      </c>
      <c r="D2991" t="s">
        <v>3478</v>
      </c>
      <c r="E2991" t="s">
        <v>88</v>
      </c>
      <c r="F2991" t="s">
        <v>79</v>
      </c>
      <c r="G2991" t="s">
        <v>51</v>
      </c>
      <c r="H2991" s="20" t="s">
        <v>52</v>
      </c>
      <c r="I2991" t="s">
        <v>53</v>
      </c>
      <c r="J2991" t="s">
        <v>54</v>
      </c>
      <c r="K2991">
        <v>3</v>
      </c>
      <c r="L2991" t="s">
        <v>55</v>
      </c>
      <c r="M2991" t="s">
        <v>56</v>
      </c>
      <c r="N2991" t="s">
        <v>57</v>
      </c>
      <c r="O2991" s="21" t="s">
        <v>58</v>
      </c>
      <c r="P2991" s="21" t="s">
        <v>207</v>
      </c>
      <c r="Q2991" s="20" t="s">
        <v>759</v>
      </c>
      <c r="R2991" s="21" t="s">
        <v>760</v>
      </c>
      <c r="S2991" s="35">
        <v>1</v>
      </c>
      <c r="T2991" s="22">
        <v>1</v>
      </c>
      <c r="U2991" s="20" t="s">
        <v>62</v>
      </c>
      <c r="V2991" s="20">
        <v>45782</v>
      </c>
      <c r="W2991" s="21">
        <v>5</v>
      </c>
      <c r="X2991" s="20">
        <v>45789</v>
      </c>
      <c r="Y2991" s="20">
        <v>45784</v>
      </c>
      <c r="Z2991" s="48">
        <v>5</v>
      </c>
      <c r="AA2991">
        <v>2025</v>
      </c>
      <c r="AB2991" s="45">
        <v>84371</v>
      </c>
      <c r="AC2991" s="45">
        <v>84371</v>
      </c>
      <c r="AK2991" s="10"/>
    </row>
    <row r="2992" spans="1:37">
      <c r="A2992" t="s">
        <v>45</v>
      </c>
      <c r="B2992" t="s">
        <v>46</v>
      </c>
      <c r="C2992" t="s">
        <v>47</v>
      </c>
      <c r="D2992" t="s">
        <v>3479</v>
      </c>
      <c r="E2992" t="s">
        <v>88</v>
      </c>
      <c r="F2992" t="s">
        <v>79</v>
      </c>
      <c r="G2992" t="s">
        <v>51</v>
      </c>
      <c r="H2992" s="20" t="s">
        <v>52</v>
      </c>
      <c r="I2992" t="s">
        <v>53</v>
      </c>
      <c r="J2992" t="s">
        <v>54</v>
      </c>
      <c r="K2992">
        <v>3</v>
      </c>
      <c r="L2992" t="s">
        <v>55</v>
      </c>
      <c r="M2992" t="s">
        <v>56</v>
      </c>
      <c r="N2992" t="s">
        <v>57</v>
      </c>
      <c r="O2992" s="21" t="s">
        <v>58</v>
      </c>
      <c r="P2992" s="21" t="s">
        <v>64</v>
      </c>
      <c r="Q2992" s="20" t="s">
        <v>436</v>
      </c>
      <c r="R2992" s="21" t="s">
        <v>437</v>
      </c>
      <c r="S2992" s="35">
        <v>1</v>
      </c>
      <c r="T2992" s="22">
        <v>1</v>
      </c>
      <c r="U2992" s="20" t="s">
        <v>62</v>
      </c>
      <c r="V2992" s="20">
        <v>45780</v>
      </c>
      <c r="W2992" s="21">
        <v>5</v>
      </c>
      <c r="X2992" s="20">
        <v>45789</v>
      </c>
      <c r="Y2992" s="20">
        <v>45784</v>
      </c>
      <c r="Z2992" s="48">
        <v>5</v>
      </c>
      <c r="AA2992">
        <v>2025</v>
      </c>
      <c r="AB2992" s="45">
        <v>49994</v>
      </c>
      <c r="AC2992" s="45">
        <v>49994</v>
      </c>
      <c r="AK2992" s="10"/>
    </row>
    <row r="2993" spans="1:37">
      <c r="A2993" t="s">
        <v>45</v>
      </c>
      <c r="B2993" t="s">
        <v>46</v>
      </c>
      <c r="C2993" t="s">
        <v>47</v>
      </c>
      <c r="D2993" t="s">
        <v>3480</v>
      </c>
      <c r="E2993" t="s">
        <v>88</v>
      </c>
      <c r="F2993" t="s">
        <v>79</v>
      </c>
      <c r="G2993" t="s">
        <v>51</v>
      </c>
      <c r="H2993" s="20" t="s">
        <v>52</v>
      </c>
      <c r="I2993" t="s">
        <v>53</v>
      </c>
      <c r="J2993" t="s">
        <v>54</v>
      </c>
      <c r="K2993">
        <v>3</v>
      </c>
      <c r="L2993" t="s">
        <v>55</v>
      </c>
      <c r="M2993" t="s">
        <v>77</v>
      </c>
      <c r="N2993" t="s">
        <v>89</v>
      </c>
      <c r="O2993" s="21" t="s">
        <v>58</v>
      </c>
      <c r="P2993" s="21" t="s">
        <v>119</v>
      </c>
      <c r="Q2993" s="20" t="s">
        <v>539</v>
      </c>
      <c r="R2993" s="21" t="s">
        <v>540</v>
      </c>
      <c r="S2993" s="35">
        <v>1</v>
      </c>
      <c r="T2993" s="22">
        <v>1</v>
      </c>
      <c r="U2993" s="20" t="s">
        <v>62</v>
      </c>
      <c r="V2993" s="20">
        <v>45781</v>
      </c>
      <c r="W2993" s="21">
        <v>5</v>
      </c>
      <c r="X2993" s="20">
        <v>45789</v>
      </c>
      <c r="Y2993" s="20">
        <v>45784</v>
      </c>
      <c r="Z2993" s="48">
        <v>5</v>
      </c>
      <c r="AA2993">
        <v>2025</v>
      </c>
      <c r="AB2993" s="45">
        <v>112492</v>
      </c>
      <c r="AC2993" s="45">
        <v>112492</v>
      </c>
      <c r="AK2993" s="10"/>
    </row>
    <row r="2994" spans="1:37">
      <c r="A2994" t="s">
        <v>45</v>
      </c>
      <c r="B2994" t="s">
        <v>46</v>
      </c>
      <c r="C2994" t="s">
        <v>47</v>
      </c>
      <c r="D2994" t="s">
        <v>3450</v>
      </c>
      <c r="E2994" t="s">
        <v>49</v>
      </c>
      <c r="F2994" t="s">
        <v>157</v>
      </c>
      <c r="G2994" t="s">
        <v>51</v>
      </c>
      <c r="H2994" s="20" t="s">
        <v>52</v>
      </c>
      <c r="I2994" t="s">
        <v>53</v>
      </c>
      <c r="J2994" t="s">
        <v>54</v>
      </c>
      <c r="K2994">
        <v>1</v>
      </c>
      <c r="L2994" t="s">
        <v>55</v>
      </c>
      <c r="M2994" t="s">
        <v>56</v>
      </c>
      <c r="N2994" t="s">
        <v>57</v>
      </c>
      <c r="O2994" s="21" t="s">
        <v>58</v>
      </c>
      <c r="P2994" s="21" t="s">
        <v>59</v>
      </c>
      <c r="Q2994" s="20" t="s">
        <v>60</v>
      </c>
      <c r="R2994" s="21" t="s">
        <v>61</v>
      </c>
      <c r="S2994" s="35">
        <v>2</v>
      </c>
      <c r="T2994" s="22">
        <v>0</v>
      </c>
      <c r="U2994" s="20" t="s">
        <v>62</v>
      </c>
      <c r="V2994" s="20">
        <v>45782</v>
      </c>
      <c r="W2994" s="21">
        <v>5</v>
      </c>
      <c r="X2994" s="20">
        <v>45792</v>
      </c>
      <c r="Z2994" s="48">
        <v>5</v>
      </c>
      <c r="AA2994">
        <v>2025</v>
      </c>
      <c r="AB2994" s="45">
        <v>0</v>
      </c>
      <c r="AC2994" s="45">
        <v>0</v>
      </c>
      <c r="AK2994" s="10"/>
    </row>
    <row r="2995" spans="1:37">
      <c r="A2995" t="s">
        <v>45</v>
      </c>
      <c r="B2995" t="s">
        <v>46</v>
      </c>
      <c r="C2995" t="s">
        <v>47</v>
      </c>
      <c r="D2995" t="s">
        <v>3450</v>
      </c>
      <c r="E2995" t="s">
        <v>49</v>
      </c>
      <c r="F2995" t="s">
        <v>173</v>
      </c>
      <c r="G2995" t="s">
        <v>51</v>
      </c>
      <c r="H2995" s="20" t="s">
        <v>52</v>
      </c>
      <c r="I2995" t="s">
        <v>53</v>
      </c>
      <c r="J2995" t="s">
        <v>54</v>
      </c>
      <c r="K2995">
        <v>1</v>
      </c>
      <c r="L2995" t="s">
        <v>55</v>
      </c>
      <c r="M2995" t="s">
        <v>56</v>
      </c>
      <c r="N2995" t="s">
        <v>57</v>
      </c>
      <c r="O2995" s="21" t="s">
        <v>58</v>
      </c>
      <c r="P2995" s="21" t="s">
        <v>59</v>
      </c>
      <c r="Q2995" s="20" t="s">
        <v>60</v>
      </c>
      <c r="R2995" s="21" t="s">
        <v>61</v>
      </c>
      <c r="S2995" s="35">
        <v>3</v>
      </c>
      <c r="T2995" s="22">
        <v>0</v>
      </c>
      <c r="U2995" s="20" t="s">
        <v>62</v>
      </c>
      <c r="V2995" s="20">
        <v>45782</v>
      </c>
      <c r="W2995" s="21">
        <v>5</v>
      </c>
      <c r="X2995" s="20">
        <v>45792</v>
      </c>
      <c r="Z2995" s="48">
        <v>5</v>
      </c>
      <c r="AA2995">
        <v>2025</v>
      </c>
      <c r="AB2995" s="45">
        <v>0</v>
      </c>
      <c r="AC2995" s="45">
        <v>0</v>
      </c>
      <c r="AK2995" s="10"/>
    </row>
    <row r="2996" spans="1:37">
      <c r="A2996" t="s">
        <v>45</v>
      </c>
      <c r="B2996" t="s">
        <v>46</v>
      </c>
      <c r="C2996" t="s">
        <v>47</v>
      </c>
      <c r="D2996" t="s">
        <v>3450</v>
      </c>
      <c r="E2996" t="s">
        <v>49</v>
      </c>
      <c r="F2996" t="s">
        <v>174</v>
      </c>
      <c r="G2996" t="s">
        <v>51</v>
      </c>
      <c r="H2996" s="20" t="s">
        <v>52</v>
      </c>
      <c r="I2996" t="s">
        <v>53</v>
      </c>
      <c r="J2996" t="s">
        <v>54</v>
      </c>
      <c r="K2996">
        <v>1</v>
      </c>
      <c r="L2996" t="s">
        <v>55</v>
      </c>
      <c r="M2996" t="s">
        <v>56</v>
      </c>
      <c r="N2996" t="s">
        <v>57</v>
      </c>
      <c r="O2996" s="21" t="s">
        <v>58</v>
      </c>
      <c r="P2996" s="21" t="s">
        <v>59</v>
      </c>
      <c r="Q2996" s="20" t="s">
        <v>60</v>
      </c>
      <c r="R2996" s="21" t="s">
        <v>61</v>
      </c>
      <c r="S2996" s="35">
        <v>2</v>
      </c>
      <c r="T2996" s="22">
        <v>0</v>
      </c>
      <c r="U2996" s="20" t="s">
        <v>62</v>
      </c>
      <c r="V2996" s="20">
        <v>45782</v>
      </c>
      <c r="W2996" s="21">
        <v>5</v>
      </c>
      <c r="X2996" s="20">
        <v>45792</v>
      </c>
      <c r="Z2996" s="48">
        <v>5</v>
      </c>
      <c r="AA2996">
        <v>2025</v>
      </c>
      <c r="AB2996" s="45">
        <v>0</v>
      </c>
      <c r="AC2996" s="45">
        <v>0</v>
      </c>
      <c r="AK2996" s="10"/>
    </row>
    <row r="2997" spans="1:37">
      <c r="A2997" t="s">
        <v>45</v>
      </c>
      <c r="B2997" t="s">
        <v>46</v>
      </c>
      <c r="C2997" t="s">
        <v>47</v>
      </c>
      <c r="D2997" t="s">
        <v>3481</v>
      </c>
      <c r="E2997" t="s">
        <v>88</v>
      </c>
      <c r="F2997" t="s">
        <v>79</v>
      </c>
      <c r="G2997" t="s">
        <v>51</v>
      </c>
      <c r="H2997" s="20" t="s">
        <v>52</v>
      </c>
      <c r="I2997" t="s">
        <v>53</v>
      </c>
      <c r="J2997" t="s">
        <v>54</v>
      </c>
      <c r="K2997">
        <v>3</v>
      </c>
      <c r="L2997" t="s">
        <v>55</v>
      </c>
      <c r="M2997" t="s">
        <v>56</v>
      </c>
      <c r="N2997" t="s">
        <v>57</v>
      </c>
      <c r="O2997" s="21" t="s">
        <v>58</v>
      </c>
      <c r="P2997" s="21" t="s">
        <v>133</v>
      </c>
      <c r="Q2997" s="20" t="s">
        <v>373</v>
      </c>
      <c r="R2997" s="21" t="s">
        <v>374</v>
      </c>
      <c r="S2997" s="35">
        <v>1</v>
      </c>
      <c r="T2997" s="22">
        <v>1</v>
      </c>
      <c r="U2997" s="20" t="s">
        <v>62</v>
      </c>
      <c r="V2997" s="20">
        <v>45778</v>
      </c>
      <c r="W2997" s="21">
        <v>5</v>
      </c>
      <c r="X2997" s="20">
        <v>45786</v>
      </c>
      <c r="Y2997" s="20">
        <v>45784</v>
      </c>
      <c r="Z2997" s="48">
        <v>5</v>
      </c>
      <c r="AA2997">
        <v>2025</v>
      </c>
      <c r="AB2997" s="45">
        <v>56247</v>
      </c>
      <c r="AC2997" s="45">
        <v>56247</v>
      </c>
      <c r="AK2997" s="10"/>
    </row>
    <row r="2998" spans="1:37">
      <c r="A2998" t="s">
        <v>45</v>
      </c>
      <c r="B2998" t="s">
        <v>46</v>
      </c>
      <c r="C2998" t="s">
        <v>47</v>
      </c>
      <c r="D2998" t="s">
        <v>3482</v>
      </c>
      <c r="E2998" t="s">
        <v>88</v>
      </c>
      <c r="F2998" t="s">
        <v>79</v>
      </c>
      <c r="G2998" t="s">
        <v>51</v>
      </c>
      <c r="H2998" s="20" t="s">
        <v>52</v>
      </c>
      <c r="I2998" t="s">
        <v>53</v>
      </c>
      <c r="J2998" t="s">
        <v>54</v>
      </c>
      <c r="K2998">
        <v>3</v>
      </c>
      <c r="L2998" t="s">
        <v>55</v>
      </c>
      <c r="M2998" t="s">
        <v>77</v>
      </c>
      <c r="N2998" t="s">
        <v>89</v>
      </c>
      <c r="O2998" s="21" t="s">
        <v>58</v>
      </c>
      <c r="P2998" s="21" t="s">
        <v>119</v>
      </c>
      <c r="Q2998" s="20" t="s">
        <v>939</v>
      </c>
      <c r="R2998" s="21" t="s">
        <v>940</v>
      </c>
      <c r="S2998" s="35">
        <v>1</v>
      </c>
      <c r="T2998" s="22">
        <v>1</v>
      </c>
      <c r="U2998" s="20" t="s">
        <v>62</v>
      </c>
      <c r="V2998" s="20">
        <v>45782</v>
      </c>
      <c r="W2998" s="21">
        <v>5</v>
      </c>
      <c r="X2998" s="20">
        <v>45789</v>
      </c>
      <c r="Y2998" s="20">
        <v>45784</v>
      </c>
      <c r="Z2998" s="48">
        <v>5</v>
      </c>
      <c r="AA2998">
        <v>2025</v>
      </c>
      <c r="AB2998" s="45">
        <v>93325</v>
      </c>
      <c r="AC2998" s="45">
        <v>93325</v>
      </c>
      <c r="AK2998" s="10"/>
    </row>
    <row r="2999" spans="1:37">
      <c r="A2999" t="s">
        <v>45</v>
      </c>
      <c r="B2999" t="s">
        <v>46</v>
      </c>
      <c r="C2999" t="s">
        <v>47</v>
      </c>
      <c r="D2999" t="s">
        <v>3483</v>
      </c>
      <c r="E2999" t="s">
        <v>88</v>
      </c>
      <c r="F2999" t="s">
        <v>79</v>
      </c>
      <c r="G2999" t="s">
        <v>51</v>
      </c>
      <c r="H2999" s="20" t="s">
        <v>52</v>
      </c>
      <c r="I2999" t="s">
        <v>53</v>
      </c>
      <c r="J2999" t="s">
        <v>54</v>
      </c>
      <c r="K2999">
        <v>3</v>
      </c>
      <c r="L2999" t="s">
        <v>55</v>
      </c>
      <c r="M2999" t="s">
        <v>56</v>
      </c>
      <c r="N2999" t="s">
        <v>57</v>
      </c>
      <c r="O2999" s="21" t="s">
        <v>58</v>
      </c>
      <c r="P2999" s="21" t="s">
        <v>64</v>
      </c>
      <c r="Q2999" s="20" t="s">
        <v>230</v>
      </c>
      <c r="R2999" s="21" t="s">
        <v>231</v>
      </c>
      <c r="S2999" s="35">
        <v>1</v>
      </c>
      <c r="T2999" s="22">
        <v>1</v>
      </c>
      <c r="U2999" s="20" t="s">
        <v>62</v>
      </c>
      <c r="V2999" s="20">
        <v>45778</v>
      </c>
      <c r="W2999" s="21">
        <v>5</v>
      </c>
      <c r="X2999" s="20">
        <v>45786</v>
      </c>
      <c r="Y2999" s="20">
        <v>45784</v>
      </c>
      <c r="Z2999" s="48">
        <v>5</v>
      </c>
      <c r="AA2999">
        <v>2025</v>
      </c>
      <c r="AB2999" s="45">
        <v>49994</v>
      </c>
      <c r="AC2999" s="45">
        <v>49994</v>
      </c>
      <c r="AK2999" s="10"/>
    </row>
    <row r="3000" spans="1:37">
      <c r="A3000" t="s">
        <v>45</v>
      </c>
      <c r="B3000" t="s">
        <v>46</v>
      </c>
      <c r="C3000" t="s">
        <v>47</v>
      </c>
      <c r="D3000" t="s">
        <v>3484</v>
      </c>
      <c r="E3000" t="s">
        <v>88</v>
      </c>
      <c r="F3000" t="s">
        <v>79</v>
      </c>
      <c r="G3000" t="s">
        <v>51</v>
      </c>
      <c r="H3000" s="20" t="s">
        <v>52</v>
      </c>
      <c r="I3000" t="s">
        <v>53</v>
      </c>
      <c r="J3000" t="s">
        <v>54</v>
      </c>
      <c r="K3000">
        <v>3</v>
      </c>
      <c r="L3000" t="s">
        <v>55</v>
      </c>
      <c r="M3000" t="s">
        <v>56</v>
      </c>
      <c r="N3000" t="s">
        <v>57</v>
      </c>
      <c r="O3000" s="21" t="s">
        <v>58</v>
      </c>
      <c r="P3000" s="21" t="s">
        <v>64</v>
      </c>
      <c r="Q3000" s="20" t="s">
        <v>211</v>
      </c>
      <c r="R3000" s="21" t="s">
        <v>212</v>
      </c>
      <c r="S3000" s="35">
        <v>1</v>
      </c>
      <c r="T3000" s="22">
        <v>1</v>
      </c>
      <c r="U3000" s="20" t="s">
        <v>62</v>
      </c>
      <c r="V3000" s="20">
        <v>45778</v>
      </c>
      <c r="W3000" s="21">
        <v>5</v>
      </c>
      <c r="X3000" s="20">
        <v>45786</v>
      </c>
      <c r="Y3000" s="20">
        <v>45784</v>
      </c>
      <c r="Z3000" s="48">
        <v>5</v>
      </c>
      <c r="AA3000">
        <v>2025</v>
      </c>
      <c r="AB3000" s="45">
        <v>33118</v>
      </c>
      <c r="AC3000" s="45">
        <v>33118</v>
      </c>
      <c r="AK3000" s="10"/>
    </row>
    <row r="3001" spans="1:37">
      <c r="A3001" t="s">
        <v>45</v>
      </c>
      <c r="B3001" t="s">
        <v>46</v>
      </c>
      <c r="C3001" t="s">
        <v>47</v>
      </c>
      <c r="D3001" t="s">
        <v>3485</v>
      </c>
      <c r="E3001" t="s">
        <v>88</v>
      </c>
      <c r="F3001" t="s">
        <v>79</v>
      </c>
      <c r="G3001" t="s">
        <v>51</v>
      </c>
      <c r="H3001" s="20" t="s">
        <v>52</v>
      </c>
      <c r="I3001" t="s">
        <v>53</v>
      </c>
      <c r="J3001" t="s">
        <v>54</v>
      </c>
      <c r="K3001">
        <v>3</v>
      </c>
      <c r="L3001" t="s">
        <v>55</v>
      </c>
      <c r="M3001" t="s">
        <v>77</v>
      </c>
      <c r="N3001" t="s">
        <v>89</v>
      </c>
      <c r="O3001" s="21" t="s">
        <v>58</v>
      </c>
      <c r="P3001" s="21" t="s">
        <v>150</v>
      </c>
      <c r="Q3001" s="20" t="s">
        <v>498</v>
      </c>
      <c r="R3001" s="21" t="s">
        <v>499</v>
      </c>
      <c r="S3001" s="35">
        <v>1</v>
      </c>
      <c r="T3001" s="22">
        <v>1</v>
      </c>
      <c r="U3001" s="20" t="s">
        <v>62</v>
      </c>
      <c r="V3001" s="20">
        <v>45781</v>
      </c>
      <c r="W3001" s="21">
        <v>5</v>
      </c>
      <c r="X3001" s="20">
        <v>45789</v>
      </c>
      <c r="Y3001" s="20">
        <v>45784</v>
      </c>
      <c r="Z3001" s="48">
        <v>5</v>
      </c>
      <c r="AA3001">
        <v>2025</v>
      </c>
      <c r="AB3001" s="45">
        <v>106242</v>
      </c>
      <c r="AC3001" s="45">
        <v>106242</v>
      </c>
      <c r="AK3001" s="10"/>
    </row>
    <row r="3002" spans="1:37">
      <c r="A3002" t="s">
        <v>45</v>
      </c>
      <c r="B3002" t="s">
        <v>46</v>
      </c>
      <c r="C3002" t="s">
        <v>47</v>
      </c>
      <c r="D3002" t="s">
        <v>3486</v>
      </c>
      <c r="E3002" t="s">
        <v>88</v>
      </c>
      <c r="F3002" t="s">
        <v>79</v>
      </c>
      <c r="G3002" t="s">
        <v>51</v>
      </c>
      <c r="H3002" s="20" t="s">
        <v>52</v>
      </c>
      <c r="I3002" t="s">
        <v>53</v>
      </c>
      <c r="J3002" t="s">
        <v>54</v>
      </c>
      <c r="K3002">
        <v>3</v>
      </c>
      <c r="L3002" t="s">
        <v>55</v>
      </c>
      <c r="M3002" t="s">
        <v>77</v>
      </c>
      <c r="N3002" t="s">
        <v>89</v>
      </c>
      <c r="O3002" s="21" t="s">
        <v>58</v>
      </c>
      <c r="P3002" s="21" t="s">
        <v>126</v>
      </c>
      <c r="Q3002" s="20" t="s">
        <v>1044</v>
      </c>
      <c r="R3002" s="21" t="s">
        <v>1045</v>
      </c>
      <c r="S3002" s="35">
        <v>1</v>
      </c>
      <c r="T3002" s="22">
        <v>1</v>
      </c>
      <c r="U3002" s="20" t="s">
        <v>62</v>
      </c>
      <c r="V3002" s="20">
        <v>45782</v>
      </c>
      <c r="W3002" s="21">
        <v>5</v>
      </c>
      <c r="X3002" s="20">
        <v>45789</v>
      </c>
      <c r="Y3002" s="20">
        <v>45784</v>
      </c>
      <c r="Z3002" s="48">
        <v>5</v>
      </c>
      <c r="AA3002">
        <v>2025</v>
      </c>
      <c r="AB3002" s="45">
        <v>66660</v>
      </c>
      <c r="AC3002" s="45">
        <v>66660</v>
      </c>
      <c r="AK3002" s="10"/>
    </row>
    <row r="3003" spans="1:37">
      <c r="A3003" t="s">
        <v>45</v>
      </c>
      <c r="B3003" t="s">
        <v>46</v>
      </c>
      <c r="C3003" t="s">
        <v>47</v>
      </c>
      <c r="D3003" t="s">
        <v>3487</v>
      </c>
      <c r="E3003" t="s">
        <v>88</v>
      </c>
      <c r="F3003" t="s">
        <v>79</v>
      </c>
      <c r="G3003" t="s">
        <v>51</v>
      </c>
      <c r="H3003" s="20" t="s">
        <v>52</v>
      </c>
      <c r="I3003" t="s">
        <v>53</v>
      </c>
      <c r="J3003" t="s">
        <v>54</v>
      </c>
      <c r="K3003">
        <v>3</v>
      </c>
      <c r="L3003" t="s">
        <v>55</v>
      </c>
      <c r="M3003" t="s">
        <v>77</v>
      </c>
      <c r="N3003" t="s">
        <v>89</v>
      </c>
      <c r="O3003" s="21" t="s">
        <v>58</v>
      </c>
      <c r="P3003" s="21" t="s">
        <v>90</v>
      </c>
      <c r="Q3003" s="20" t="s">
        <v>163</v>
      </c>
      <c r="R3003" s="21" t="s">
        <v>164</v>
      </c>
      <c r="S3003" s="35">
        <v>1</v>
      </c>
      <c r="T3003" s="22">
        <v>1</v>
      </c>
      <c r="U3003" s="20" t="s">
        <v>62</v>
      </c>
      <c r="V3003" s="20">
        <v>45782</v>
      </c>
      <c r="W3003" s="21">
        <v>5</v>
      </c>
      <c r="X3003" s="20">
        <v>45789</v>
      </c>
      <c r="Y3003" s="20">
        <v>45786</v>
      </c>
      <c r="Z3003" s="48">
        <v>5</v>
      </c>
      <c r="AA3003">
        <v>2025</v>
      </c>
      <c r="AB3003" s="45">
        <v>40620</v>
      </c>
      <c r="AC3003" s="45">
        <v>40620</v>
      </c>
      <c r="AK3003" s="10"/>
    </row>
    <row r="3004" spans="1:37">
      <c r="A3004" t="s">
        <v>45</v>
      </c>
      <c r="B3004" t="s">
        <v>46</v>
      </c>
      <c r="C3004" t="s">
        <v>47</v>
      </c>
      <c r="D3004" t="s">
        <v>3488</v>
      </c>
      <c r="E3004" t="s">
        <v>88</v>
      </c>
      <c r="F3004" t="s">
        <v>79</v>
      </c>
      <c r="G3004" t="s">
        <v>51</v>
      </c>
      <c r="H3004" s="20" t="s">
        <v>52</v>
      </c>
      <c r="I3004" t="s">
        <v>53</v>
      </c>
      <c r="J3004" t="s">
        <v>54</v>
      </c>
      <c r="K3004">
        <v>3</v>
      </c>
      <c r="L3004" t="s">
        <v>55</v>
      </c>
      <c r="M3004" t="s">
        <v>56</v>
      </c>
      <c r="N3004" t="s">
        <v>57</v>
      </c>
      <c r="O3004" s="21" t="s">
        <v>58</v>
      </c>
      <c r="P3004" s="21" t="s">
        <v>133</v>
      </c>
      <c r="Q3004" s="20" t="s">
        <v>373</v>
      </c>
      <c r="R3004" s="21" t="s">
        <v>374</v>
      </c>
      <c r="S3004" s="35">
        <v>1</v>
      </c>
      <c r="T3004" s="22">
        <v>1</v>
      </c>
      <c r="U3004" s="20" t="s">
        <v>62</v>
      </c>
      <c r="V3004" s="20">
        <v>45778</v>
      </c>
      <c r="W3004" s="21">
        <v>5</v>
      </c>
      <c r="X3004" s="20">
        <v>45786</v>
      </c>
      <c r="Y3004" s="20">
        <v>45784</v>
      </c>
      <c r="Z3004" s="48">
        <v>5</v>
      </c>
      <c r="AA3004">
        <v>2025</v>
      </c>
      <c r="AB3004" s="45">
        <v>56247</v>
      </c>
      <c r="AC3004" s="45">
        <v>56247</v>
      </c>
      <c r="AK3004" s="10"/>
    </row>
    <row r="3005" spans="1:37">
      <c r="A3005" t="s">
        <v>45</v>
      </c>
      <c r="B3005" t="s">
        <v>46</v>
      </c>
      <c r="C3005" t="s">
        <v>47</v>
      </c>
      <c r="D3005" t="s">
        <v>3489</v>
      </c>
      <c r="E3005" t="s">
        <v>88</v>
      </c>
      <c r="F3005" t="s">
        <v>79</v>
      </c>
      <c r="G3005" t="s">
        <v>51</v>
      </c>
      <c r="H3005" s="20" t="s">
        <v>52</v>
      </c>
      <c r="I3005" t="s">
        <v>53</v>
      </c>
      <c r="J3005" t="s">
        <v>54</v>
      </c>
      <c r="K3005">
        <v>3</v>
      </c>
      <c r="L3005" t="s">
        <v>55</v>
      </c>
      <c r="M3005" t="s">
        <v>56</v>
      </c>
      <c r="N3005" t="s">
        <v>57</v>
      </c>
      <c r="O3005" s="21" t="s">
        <v>58</v>
      </c>
      <c r="P3005" s="21" t="s">
        <v>64</v>
      </c>
      <c r="Q3005" s="20" t="s">
        <v>2467</v>
      </c>
      <c r="R3005" s="21" t="s">
        <v>2468</v>
      </c>
      <c r="S3005" s="35">
        <v>1</v>
      </c>
      <c r="T3005" s="22">
        <v>1</v>
      </c>
      <c r="U3005" s="20" t="s">
        <v>62</v>
      </c>
      <c r="V3005" s="20">
        <v>45781</v>
      </c>
      <c r="W3005" s="21">
        <v>5</v>
      </c>
      <c r="X3005" s="20">
        <v>45789</v>
      </c>
      <c r="Y3005" s="20">
        <v>45784</v>
      </c>
      <c r="Z3005" s="48">
        <v>5</v>
      </c>
      <c r="AA3005">
        <v>2025</v>
      </c>
      <c r="AB3005" s="45">
        <v>106662</v>
      </c>
      <c r="AC3005" s="45">
        <v>106662</v>
      </c>
      <c r="AK3005" s="10"/>
    </row>
    <row r="3006" spans="1:37">
      <c r="A3006" t="s">
        <v>45</v>
      </c>
      <c r="B3006" t="s">
        <v>46</v>
      </c>
      <c r="C3006" t="s">
        <v>47</v>
      </c>
      <c r="D3006" t="s">
        <v>3490</v>
      </c>
      <c r="E3006" t="s">
        <v>88</v>
      </c>
      <c r="F3006" t="s">
        <v>79</v>
      </c>
      <c r="G3006" t="s">
        <v>51</v>
      </c>
      <c r="H3006" s="20" t="s">
        <v>52</v>
      </c>
      <c r="I3006" t="s">
        <v>53</v>
      </c>
      <c r="J3006" t="s">
        <v>54</v>
      </c>
      <c r="K3006">
        <v>3</v>
      </c>
      <c r="L3006" t="s">
        <v>55</v>
      </c>
      <c r="M3006" t="s">
        <v>77</v>
      </c>
      <c r="N3006" t="s">
        <v>89</v>
      </c>
      <c r="O3006" s="21" t="s">
        <v>58</v>
      </c>
      <c r="P3006" s="21" t="s">
        <v>90</v>
      </c>
      <c r="Q3006" s="20" t="s">
        <v>344</v>
      </c>
      <c r="R3006" s="21" t="s">
        <v>345</v>
      </c>
      <c r="S3006" s="35">
        <v>1</v>
      </c>
      <c r="T3006" s="22">
        <v>1</v>
      </c>
      <c r="U3006" s="20" t="s">
        <v>62</v>
      </c>
      <c r="V3006" s="20">
        <v>45782</v>
      </c>
      <c r="W3006" s="21">
        <v>5</v>
      </c>
      <c r="X3006" s="20">
        <v>45789</v>
      </c>
      <c r="Y3006" s="20">
        <v>45786</v>
      </c>
      <c r="Z3006" s="48">
        <v>5</v>
      </c>
      <c r="AA3006">
        <v>2025</v>
      </c>
      <c r="AB3006" s="45">
        <v>40620</v>
      </c>
      <c r="AC3006" s="45">
        <v>40620</v>
      </c>
      <c r="AK3006" s="10"/>
    </row>
    <row r="3007" spans="1:37">
      <c r="A3007" t="s">
        <v>45</v>
      </c>
      <c r="B3007" t="s">
        <v>46</v>
      </c>
      <c r="C3007" t="s">
        <v>47</v>
      </c>
      <c r="D3007" t="s">
        <v>3491</v>
      </c>
      <c r="E3007" t="s">
        <v>88</v>
      </c>
      <c r="F3007" t="s">
        <v>79</v>
      </c>
      <c r="G3007" t="s">
        <v>51</v>
      </c>
      <c r="H3007" s="20" t="s">
        <v>52</v>
      </c>
      <c r="I3007" t="s">
        <v>53</v>
      </c>
      <c r="J3007" t="s">
        <v>54</v>
      </c>
      <c r="K3007">
        <v>3</v>
      </c>
      <c r="L3007" t="s">
        <v>55</v>
      </c>
      <c r="M3007" t="s">
        <v>77</v>
      </c>
      <c r="N3007" t="s">
        <v>89</v>
      </c>
      <c r="O3007" s="21" t="s">
        <v>58</v>
      </c>
      <c r="P3007" s="21" t="s">
        <v>97</v>
      </c>
      <c r="Q3007" s="20" t="s">
        <v>260</v>
      </c>
      <c r="R3007" s="21" t="s">
        <v>261</v>
      </c>
      <c r="S3007" s="35">
        <v>1</v>
      </c>
      <c r="T3007" s="22">
        <v>1</v>
      </c>
      <c r="U3007" s="20" t="s">
        <v>62</v>
      </c>
      <c r="V3007" s="20">
        <v>45778</v>
      </c>
      <c r="W3007" s="21">
        <v>5</v>
      </c>
      <c r="X3007" s="20">
        <v>45786</v>
      </c>
      <c r="Y3007" s="20">
        <v>45784</v>
      </c>
      <c r="Z3007" s="48">
        <v>5</v>
      </c>
      <c r="AA3007">
        <v>2025</v>
      </c>
      <c r="AB3007" s="45">
        <v>40622</v>
      </c>
      <c r="AC3007" s="45">
        <v>40622</v>
      </c>
      <c r="AK3007" s="10"/>
    </row>
    <row r="3008" spans="1:37">
      <c r="A3008" t="s">
        <v>45</v>
      </c>
      <c r="B3008" t="s">
        <v>46</v>
      </c>
      <c r="C3008" t="s">
        <v>47</v>
      </c>
      <c r="D3008" t="s">
        <v>3492</v>
      </c>
      <c r="E3008" t="s">
        <v>88</v>
      </c>
      <c r="F3008" t="s">
        <v>79</v>
      </c>
      <c r="G3008" t="s">
        <v>51</v>
      </c>
      <c r="H3008" s="20" t="s">
        <v>52</v>
      </c>
      <c r="I3008" t="s">
        <v>53</v>
      </c>
      <c r="J3008" t="s">
        <v>54</v>
      </c>
      <c r="K3008">
        <v>3</v>
      </c>
      <c r="L3008" t="s">
        <v>55</v>
      </c>
      <c r="M3008" t="s">
        <v>77</v>
      </c>
      <c r="N3008" t="s">
        <v>89</v>
      </c>
      <c r="O3008" s="21" t="s">
        <v>58</v>
      </c>
      <c r="P3008" s="21" t="s">
        <v>203</v>
      </c>
      <c r="Q3008" s="20" t="s">
        <v>204</v>
      </c>
      <c r="R3008" s="21" t="s">
        <v>205</v>
      </c>
      <c r="S3008" s="35">
        <v>1</v>
      </c>
      <c r="T3008" s="22">
        <v>1</v>
      </c>
      <c r="U3008" s="20" t="s">
        <v>62</v>
      </c>
      <c r="V3008" s="20">
        <v>45778</v>
      </c>
      <c r="W3008" s="21">
        <v>5</v>
      </c>
      <c r="X3008" s="20">
        <v>45786</v>
      </c>
      <c r="Y3008" s="20">
        <v>45784</v>
      </c>
      <c r="Z3008" s="48">
        <v>5</v>
      </c>
      <c r="AA3008">
        <v>2025</v>
      </c>
      <c r="AB3008" s="45">
        <v>74998</v>
      </c>
      <c r="AC3008" s="45">
        <v>74998</v>
      </c>
      <c r="AK3008" s="10"/>
    </row>
    <row r="3009" spans="1:37">
      <c r="A3009" t="s">
        <v>45</v>
      </c>
      <c r="B3009" t="s">
        <v>46</v>
      </c>
      <c r="C3009" t="s">
        <v>47</v>
      </c>
      <c r="D3009" t="s">
        <v>3493</v>
      </c>
      <c r="E3009" t="s">
        <v>88</v>
      </c>
      <c r="F3009" t="s">
        <v>79</v>
      </c>
      <c r="G3009" t="s">
        <v>51</v>
      </c>
      <c r="H3009" s="20" t="s">
        <v>52</v>
      </c>
      <c r="I3009" t="s">
        <v>53</v>
      </c>
      <c r="J3009" t="s">
        <v>54</v>
      </c>
      <c r="K3009">
        <v>3</v>
      </c>
      <c r="L3009" t="s">
        <v>55</v>
      </c>
      <c r="M3009" t="s">
        <v>56</v>
      </c>
      <c r="N3009" t="s">
        <v>57</v>
      </c>
      <c r="O3009" s="21" t="s">
        <v>58</v>
      </c>
      <c r="P3009" s="21" t="s">
        <v>64</v>
      </c>
      <c r="Q3009" s="20" t="s">
        <v>885</v>
      </c>
      <c r="R3009" s="21" t="s">
        <v>886</v>
      </c>
      <c r="S3009" s="35">
        <v>1</v>
      </c>
      <c r="T3009" s="22">
        <v>1</v>
      </c>
      <c r="U3009" s="20" t="s">
        <v>62</v>
      </c>
      <c r="V3009" s="20">
        <v>45779</v>
      </c>
      <c r="W3009" s="21">
        <v>5</v>
      </c>
      <c r="X3009" s="20">
        <v>45786</v>
      </c>
      <c r="Y3009" s="20">
        <v>45784</v>
      </c>
      <c r="Z3009" s="48">
        <v>5</v>
      </c>
      <c r="AA3009">
        <v>2025</v>
      </c>
      <c r="AB3009" s="45">
        <v>106662</v>
      </c>
      <c r="AC3009" s="45">
        <v>106662</v>
      </c>
      <c r="AK3009" s="10"/>
    </row>
    <row r="3010" spans="1:37">
      <c r="A3010" t="s">
        <v>45</v>
      </c>
      <c r="B3010" t="s">
        <v>46</v>
      </c>
      <c r="C3010" t="s">
        <v>47</v>
      </c>
      <c r="D3010" t="s">
        <v>3494</v>
      </c>
      <c r="E3010" t="s">
        <v>88</v>
      </c>
      <c r="F3010" t="s">
        <v>79</v>
      </c>
      <c r="G3010" t="s">
        <v>51</v>
      </c>
      <c r="H3010" s="20" t="s">
        <v>58</v>
      </c>
      <c r="I3010" t="s">
        <v>53</v>
      </c>
      <c r="J3010" t="s">
        <v>54</v>
      </c>
      <c r="K3010">
        <v>3</v>
      </c>
      <c r="L3010" t="s">
        <v>55</v>
      </c>
      <c r="M3010" t="s">
        <v>77</v>
      </c>
      <c r="N3010" t="s">
        <v>89</v>
      </c>
      <c r="O3010" s="21" t="s">
        <v>58</v>
      </c>
      <c r="P3010" s="21" t="s">
        <v>90</v>
      </c>
      <c r="Q3010" s="20" t="s">
        <v>163</v>
      </c>
      <c r="R3010" s="21" t="s">
        <v>164</v>
      </c>
      <c r="S3010" s="35">
        <v>1</v>
      </c>
      <c r="T3010" s="22">
        <v>0</v>
      </c>
      <c r="U3010" s="20" t="s">
        <v>62</v>
      </c>
      <c r="V3010" s="20">
        <v>45780</v>
      </c>
      <c r="W3010" s="21">
        <v>5</v>
      </c>
      <c r="X3010" s="20">
        <v>45789</v>
      </c>
      <c r="Z3010" s="48">
        <v>5</v>
      </c>
      <c r="AA3010">
        <v>2025</v>
      </c>
      <c r="AB3010" s="45">
        <v>40620</v>
      </c>
      <c r="AC3010" s="45">
        <v>0</v>
      </c>
      <c r="AK3010" s="10"/>
    </row>
    <row r="3011" spans="1:37">
      <c r="A3011" t="s">
        <v>45</v>
      </c>
      <c r="B3011" t="s">
        <v>46</v>
      </c>
      <c r="C3011" t="s">
        <v>47</v>
      </c>
      <c r="D3011" t="s">
        <v>3495</v>
      </c>
      <c r="E3011" t="s">
        <v>88</v>
      </c>
      <c r="F3011" t="s">
        <v>79</v>
      </c>
      <c r="G3011" t="s">
        <v>51</v>
      </c>
      <c r="H3011" s="20" t="s">
        <v>52</v>
      </c>
      <c r="I3011" t="s">
        <v>53</v>
      </c>
      <c r="J3011" t="s">
        <v>54</v>
      </c>
      <c r="K3011">
        <v>3</v>
      </c>
      <c r="L3011" t="s">
        <v>55</v>
      </c>
      <c r="M3011" t="s">
        <v>56</v>
      </c>
      <c r="N3011" t="s">
        <v>57</v>
      </c>
      <c r="O3011" s="21" t="s">
        <v>58</v>
      </c>
      <c r="P3011" s="21" t="s">
        <v>64</v>
      </c>
      <c r="Q3011" s="20" t="s">
        <v>885</v>
      </c>
      <c r="R3011" s="21" t="s">
        <v>886</v>
      </c>
      <c r="S3011" s="35">
        <v>1</v>
      </c>
      <c r="T3011" s="22">
        <v>1</v>
      </c>
      <c r="U3011" s="20" t="s">
        <v>62</v>
      </c>
      <c r="V3011" s="20">
        <v>45780</v>
      </c>
      <c r="W3011" s="21">
        <v>5</v>
      </c>
      <c r="X3011" s="20">
        <v>45792</v>
      </c>
      <c r="Y3011" s="20">
        <v>45789</v>
      </c>
      <c r="Z3011" s="48">
        <v>5</v>
      </c>
      <c r="AA3011">
        <v>2025</v>
      </c>
      <c r="AB3011" s="45">
        <v>106662</v>
      </c>
      <c r="AC3011" s="45">
        <v>106662</v>
      </c>
      <c r="AK3011" s="10"/>
    </row>
    <row r="3012" spans="1:37">
      <c r="A3012" t="s">
        <v>45</v>
      </c>
      <c r="B3012" t="s">
        <v>46</v>
      </c>
      <c r="C3012" t="s">
        <v>47</v>
      </c>
      <c r="D3012" t="s">
        <v>3496</v>
      </c>
      <c r="E3012" t="s">
        <v>88</v>
      </c>
      <c r="F3012" t="s">
        <v>79</v>
      </c>
      <c r="G3012" t="s">
        <v>51</v>
      </c>
      <c r="H3012" s="20" t="s">
        <v>52</v>
      </c>
      <c r="I3012" t="s">
        <v>53</v>
      </c>
      <c r="J3012" t="s">
        <v>54</v>
      </c>
      <c r="K3012">
        <v>3</v>
      </c>
      <c r="L3012" t="s">
        <v>55</v>
      </c>
      <c r="M3012" t="s">
        <v>56</v>
      </c>
      <c r="N3012" t="s">
        <v>57</v>
      </c>
      <c r="O3012" s="21" t="s">
        <v>58</v>
      </c>
      <c r="P3012" s="21" t="s">
        <v>64</v>
      </c>
      <c r="Q3012" s="20" t="s">
        <v>623</v>
      </c>
      <c r="R3012" s="21" t="s">
        <v>624</v>
      </c>
      <c r="S3012" s="35">
        <v>1</v>
      </c>
      <c r="T3012" s="22">
        <v>1</v>
      </c>
      <c r="U3012" s="20" t="s">
        <v>62</v>
      </c>
      <c r="V3012" s="20">
        <v>45779</v>
      </c>
      <c r="W3012" s="21">
        <v>5</v>
      </c>
      <c r="X3012" s="20">
        <v>45790</v>
      </c>
      <c r="Y3012" s="20">
        <v>45784</v>
      </c>
      <c r="Z3012" s="48">
        <v>5</v>
      </c>
      <c r="AA3012">
        <v>2025</v>
      </c>
      <c r="AB3012" s="45">
        <v>26082</v>
      </c>
      <c r="AC3012" s="45">
        <v>26082</v>
      </c>
      <c r="AK3012" s="10"/>
    </row>
    <row r="3013" spans="1:37">
      <c r="A3013" t="s">
        <v>45</v>
      </c>
      <c r="B3013" t="s">
        <v>46</v>
      </c>
      <c r="C3013" t="s">
        <v>47</v>
      </c>
      <c r="D3013" t="s">
        <v>3497</v>
      </c>
      <c r="E3013" t="s">
        <v>88</v>
      </c>
      <c r="F3013" t="s">
        <v>79</v>
      </c>
      <c r="G3013" t="s">
        <v>51</v>
      </c>
      <c r="H3013" s="20" t="s">
        <v>52</v>
      </c>
      <c r="I3013" t="s">
        <v>53</v>
      </c>
      <c r="J3013" t="s">
        <v>54</v>
      </c>
      <c r="K3013">
        <v>3</v>
      </c>
      <c r="L3013" t="s">
        <v>55</v>
      </c>
      <c r="M3013" t="s">
        <v>56</v>
      </c>
      <c r="N3013" t="s">
        <v>57</v>
      </c>
      <c r="O3013" s="21" t="s">
        <v>58</v>
      </c>
      <c r="P3013" s="21" t="s">
        <v>64</v>
      </c>
      <c r="Q3013" s="20" t="s">
        <v>221</v>
      </c>
      <c r="R3013" s="21" t="s">
        <v>222</v>
      </c>
      <c r="S3013" s="35">
        <v>1</v>
      </c>
      <c r="T3013" s="22">
        <v>1</v>
      </c>
      <c r="U3013" s="20" t="s">
        <v>62</v>
      </c>
      <c r="V3013" s="20">
        <v>45778</v>
      </c>
      <c r="W3013" s="21">
        <v>5</v>
      </c>
      <c r="X3013" s="20">
        <v>45790</v>
      </c>
      <c r="Y3013" s="20">
        <v>45786</v>
      </c>
      <c r="Z3013" s="48">
        <v>5</v>
      </c>
      <c r="AA3013">
        <v>2025</v>
      </c>
      <c r="AB3013" s="45">
        <v>99338</v>
      </c>
      <c r="AC3013" s="45">
        <v>99338</v>
      </c>
      <c r="AK3013" s="10"/>
    </row>
    <row r="3014" spans="1:37">
      <c r="A3014" t="s">
        <v>45</v>
      </c>
      <c r="B3014" t="s">
        <v>46</v>
      </c>
      <c r="C3014" t="s">
        <v>47</v>
      </c>
      <c r="D3014" t="s">
        <v>3498</v>
      </c>
      <c r="E3014" t="s">
        <v>88</v>
      </c>
      <c r="F3014" t="s">
        <v>79</v>
      </c>
      <c r="G3014" t="s">
        <v>51</v>
      </c>
      <c r="H3014" s="20" t="s">
        <v>52</v>
      </c>
      <c r="I3014" t="s">
        <v>53</v>
      </c>
      <c r="J3014" t="s">
        <v>54</v>
      </c>
      <c r="K3014">
        <v>3</v>
      </c>
      <c r="L3014" t="s">
        <v>55</v>
      </c>
      <c r="M3014" t="s">
        <v>56</v>
      </c>
      <c r="N3014" t="s">
        <v>57</v>
      </c>
      <c r="O3014" s="21" t="s">
        <v>58</v>
      </c>
      <c r="P3014" s="21" t="s">
        <v>64</v>
      </c>
      <c r="Q3014" s="20" t="s">
        <v>518</v>
      </c>
      <c r="R3014" s="21" t="s">
        <v>519</v>
      </c>
      <c r="S3014" s="35">
        <v>1</v>
      </c>
      <c r="T3014" s="22">
        <v>1</v>
      </c>
      <c r="U3014" s="20" t="s">
        <v>62</v>
      </c>
      <c r="V3014" s="20">
        <v>45779</v>
      </c>
      <c r="W3014" s="21">
        <v>5</v>
      </c>
      <c r="X3014" s="20">
        <v>45786</v>
      </c>
      <c r="Y3014" s="20">
        <v>45784</v>
      </c>
      <c r="Z3014" s="48">
        <v>5</v>
      </c>
      <c r="AA3014">
        <v>2025</v>
      </c>
      <c r="AB3014" s="45">
        <v>133325</v>
      </c>
      <c r="AC3014" s="45">
        <v>133325</v>
      </c>
      <c r="AK3014" s="10"/>
    </row>
    <row r="3015" spans="1:37">
      <c r="A3015" t="s">
        <v>45</v>
      </c>
      <c r="B3015" t="s">
        <v>46</v>
      </c>
      <c r="C3015" t="s">
        <v>47</v>
      </c>
      <c r="D3015" t="s">
        <v>3499</v>
      </c>
      <c r="E3015" t="s">
        <v>88</v>
      </c>
      <c r="F3015" t="s">
        <v>79</v>
      </c>
      <c r="G3015" t="s">
        <v>51</v>
      </c>
      <c r="H3015" s="20" t="s">
        <v>52</v>
      </c>
      <c r="I3015" t="s">
        <v>53</v>
      </c>
      <c r="J3015" t="s">
        <v>54</v>
      </c>
      <c r="K3015">
        <v>3</v>
      </c>
      <c r="L3015" t="s">
        <v>55</v>
      </c>
      <c r="M3015" t="s">
        <v>77</v>
      </c>
      <c r="N3015" t="s">
        <v>89</v>
      </c>
      <c r="O3015" s="21" t="s">
        <v>58</v>
      </c>
      <c r="P3015" s="21" t="s">
        <v>119</v>
      </c>
      <c r="Q3015" s="20" t="s">
        <v>264</v>
      </c>
      <c r="R3015" s="21" t="s">
        <v>265</v>
      </c>
      <c r="S3015" s="35">
        <v>1</v>
      </c>
      <c r="T3015" s="22">
        <v>1</v>
      </c>
      <c r="U3015" s="20" t="s">
        <v>62</v>
      </c>
      <c r="V3015" s="20">
        <v>45781</v>
      </c>
      <c r="W3015" s="21">
        <v>5</v>
      </c>
      <c r="X3015" s="20">
        <v>45793</v>
      </c>
      <c r="Y3015" s="20">
        <v>45791</v>
      </c>
      <c r="Z3015" s="48">
        <v>5</v>
      </c>
      <c r="AA3015">
        <v>2025</v>
      </c>
      <c r="AB3015" s="45">
        <v>69992</v>
      </c>
      <c r="AC3015" s="45">
        <v>69992</v>
      </c>
      <c r="AK3015" s="10"/>
    </row>
    <row r="3016" spans="1:37">
      <c r="A3016" t="s">
        <v>45</v>
      </c>
      <c r="B3016" t="s">
        <v>46</v>
      </c>
      <c r="C3016" t="s">
        <v>47</v>
      </c>
      <c r="D3016" t="s">
        <v>3500</v>
      </c>
      <c r="E3016" t="s">
        <v>88</v>
      </c>
      <c r="F3016" t="s">
        <v>79</v>
      </c>
      <c r="G3016" t="s">
        <v>51</v>
      </c>
      <c r="H3016" s="20" t="s">
        <v>52</v>
      </c>
      <c r="I3016" t="s">
        <v>53</v>
      </c>
      <c r="J3016" t="s">
        <v>54</v>
      </c>
      <c r="K3016">
        <v>3</v>
      </c>
      <c r="L3016" t="s">
        <v>55</v>
      </c>
      <c r="M3016" t="s">
        <v>77</v>
      </c>
      <c r="N3016" t="s">
        <v>89</v>
      </c>
      <c r="O3016" s="21" t="s">
        <v>58</v>
      </c>
      <c r="P3016" s="21" t="s">
        <v>150</v>
      </c>
      <c r="Q3016" s="20" t="s">
        <v>848</v>
      </c>
      <c r="R3016" s="21" t="s">
        <v>849</v>
      </c>
      <c r="S3016" s="35">
        <v>1</v>
      </c>
      <c r="T3016" s="22">
        <v>1</v>
      </c>
      <c r="U3016" s="20" t="s">
        <v>62</v>
      </c>
      <c r="V3016" s="20">
        <v>45781</v>
      </c>
      <c r="W3016" s="21">
        <v>5</v>
      </c>
      <c r="X3016" s="20">
        <v>45789</v>
      </c>
      <c r="Y3016" s="20">
        <v>45784</v>
      </c>
      <c r="Z3016" s="48">
        <v>5</v>
      </c>
      <c r="AA3016">
        <v>2025</v>
      </c>
      <c r="AB3016" s="45">
        <v>79997</v>
      </c>
      <c r="AC3016" s="45">
        <v>79997</v>
      </c>
      <c r="AK3016" s="10"/>
    </row>
    <row r="3017" spans="1:37">
      <c r="A3017" t="s">
        <v>45</v>
      </c>
      <c r="B3017" t="s">
        <v>46</v>
      </c>
      <c r="C3017" t="s">
        <v>47</v>
      </c>
      <c r="D3017" t="s">
        <v>3501</v>
      </c>
      <c r="E3017" t="s">
        <v>88</v>
      </c>
      <c r="F3017" t="s">
        <v>79</v>
      </c>
      <c r="G3017" t="s">
        <v>51</v>
      </c>
      <c r="H3017" s="20" t="s">
        <v>52</v>
      </c>
      <c r="I3017" t="s">
        <v>53</v>
      </c>
      <c r="J3017" t="s">
        <v>54</v>
      </c>
      <c r="K3017">
        <v>3</v>
      </c>
      <c r="L3017" t="s">
        <v>55</v>
      </c>
      <c r="M3017" t="s">
        <v>77</v>
      </c>
      <c r="N3017" t="s">
        <v>89</v>
      </c>
      <c r="O3017" s="21" t="s">
        <v>58</v>
      </c>
      <c r="P3017" s="21" t="s">
        <v>126</v>
      </c>
      <c r="Q3017" s="20" t="s">
        <v>960</v>
      </c>
      <c r="R3017" s="21" t="s">
        <v>961</v>
      </c>
      <c r="S3017" s="35">
        <v>1</v>
      </c>
      <c r="T3017" s="22">
        <v>1</v>
      </c>
      <c r="U3017" s="20" t="s">
        <v>62</v>
      </c>
      <c r="V3017" s="20">
        <v>45782</v>
      </c>
      <c r="W3017" s="21">
        <v>5</v>
      </c>
      <c r="X3017" s="20">
        <v>45789</v>
      </c>
      <c r="Y3017" s="20">
        <v>45786</v>
      </c>
      <c r="Z3017" s="48">
        <v>5</v>
      </c>
      <c r="AA3017">
        <v>2025</v>
      </c>
      <c r="AB3017" s="45">
        <v>28119</v>
      </c>
      <c r="AC3017" s="45">
        <v>28119</v>
      </c>
      <c r="AK3017" s="10"/>
    </row>
    <row r="3018" spans="1:37">
      <c r="A3018" t="s">
        <v>45</v>
      </c>
      <c r="B3018" t="s">
        <v>46</v>
      </c>
      <c r="C3018" t="s">
        <v>47</v>
      </c>
      <c r="D3018" t="s">
        <v>3502</v>
      </c>
      <c r="E3018" t="s">
        <v>88</v>
      </c>
      <c r="F3018" t="s">
        <v>79</v>
      </c>
      <c r="G3018" t="s">
        <v>51</v>
      </c>
      <c r="H3018" s="20" t="s">
        <v>52</v>
      </c>
      <c r="I3018" t="s">
        <v>53</v>
      </c>
      <c r="J3018" t="s">
        <v>54</v>
      </c>
      <c r="K3018">
        <v>3</v>
      </c>
      <c r="L3018" t="s">
        <v>55</v>
      </c>
      <c r="M3018" t="s">
        <v>77</v>
      </c>
      <c r="N3018" t="s">
        <v>89</v>
      </c>
      <c r="O3018" s="21" t="s">
        <v>58</v>
      </c>
      <c r="P3018" s="21" t="s">
        <v>119</v>
      </c>
      <c r="Q3018" s="20" t="s">
        <v>908</v>
      </c>
      <c r="R3018" s="21" t="s">
        <v>909</v>
      </c>
      <c r="S3018" s="35">
        <v>1</v>
      </c>
      <c r="T3018" s="22">
        <v>1</v>
      </c>
      <c r="U3018" s="20" t="s">
        <v>62</v>
      </c>
      <c r="V3018" s="20">
        <v>45782</v>
      </c>
      <c r="W3018" s="21">
        <v>5</v>
      </c>
      <c r="X3018" s="20">
        <v>45789</v>
      </c>
      <c r="Y3018" s="20">
        <v>45784</v>
      </c>
      <c r="Z3018" s="48">
        <v>5</v>
      </c>
      <c r="AA3018">
        <v>2025</v>
      </c>
      <c r="AB3018" s="45">
        <v>69992</v>
      </c>
      <c r="AC3018" s="45">
        <v>69992</v>
      </c>
      <c r="AK3018" s="10"/>
    </row>
    <row r="3019" spans="1:37">
      <c r="A3019" t="s">
        <v>45</v>
      </c>
      <c r="B3019" t="s">
        <v>46</v>
      </c>
      <c r="C3019" t="s">
        <v>47</v>
      </c>
      <c r="D3019" t="s">
        <v>3503</v>
      </c>
      <c r="E3019" t="s">
        <v>88</v>
      </c>
      <c r="F3019" t="s">
        <v>79</v>
      </c>
      <c r="G3019" t="s">
        <v>51</v>
      </c>
      <c r="H3019" s="20" t="s">
        <v>52</v>
      </c>
      <c r="I3019" t="s">
        <v>53</v>
      </c>
      <c r="J3019" t="s">
        <v>54</v>
      </c>
      <c r="K3019">
        <v>3</v>
      </c>
      <c r="L3019" t="s">
        <v>55</v>
      </c>
      <c r="M3019" t="s">
        <v>56</v>
      </c>
      <c r="N3019" t="s">
        <v>57</v>
      </c>
      <c r="O3019" s="21" t="s">
        <v>58</v>
      </c>
      <c r="P3019" s="21" t="s">
        <v>64</v>
      </c>
      <c r="Q3019" s="20" t="s">
        <v>211</v>
      </c>
      <c r="R3019" s="21" t="s">
        <v>212</v>
      </c>
      <c r="S3019" s="35">
        <v>1</v>
      </c>
      <c r="T3019" s="22">
        <v>1</v>
      </c>
      <c r="U3019" s="20" t="s">
        <v>62</v>
      </c>
      <c r="V3019" s="20">
        <v>45782</v>
      </c>
      <c r="W3019" s="21">
        <v>5</v>
      </c>
      <c r="X3019" s="20">
        <v>45789</v>
      </c>
      <c r="Y3019" s="20">
        <v>45784</v>
      </c>
      <c r="Z3019" s="48">
        <v>5</v>
      </c>
      <c r="AA3019">
        <v>2025</v>
      </c>
      <c r="AB3019" s="45">
        <v>33118</v>
      </c>
      <c r="AC3019" s="45">
        <v>33118</v>
      </c>
      <c r="AK3019" s="10"/>
    </row>
    <row r="3020" spans="1:37">
      <c r="A3020" t="s">
        <v>45</v>
      </c>
      <c r="B3020" t="s">
        <v>46</v>
      </c>
      <c r="C3020" t="s">
        <v>47</v>
      </c>
      <c r="D3020" t="s">
        <v>3504</v>
      </c>
      <c r="E3020" t="s">
        <v>88</v>
      </c>
      <c r="F3020" t="s">
        <v>79</v>
      </c>
      <c r="G3020" t="s">
        <v>51</v>
      </c>
      <c r="H3020" s="20" t="s">
        <v>52</v>
      </c>
      <c r="I3020" t="s">
        <v>53</v>
      </c>
      <c r="J3020" t="s">
        <v>54</v>
      </c>
      <c r="K3020">
        <v>3</v>
      </c>
      <c r="L3020" t="s">
        <v>55</v>
      </c>
      <c r="M3020" t="s">
        <v>77</v>
      </c>
      <c r="N3020" t="s">
        <v>89</v>
      </c>
      <c r="O3020" s="21" t="s">
        <v>58</v>
      </c>
      <c r="P3020" s="21" t="s">
        <v>97</v>
      </c>
      <c r="Q3020" s="20" t="s">
        <v>1652</v>
      </c>
      <c r="R3020" s="21" t="s">
        <v>1653</v>
      </c>
      <c r="S3020" s="35">
        <v>1</v>
      </c>
      <c r="T3020" s="22">
        <v>1</v>
      </c>
      <c r="U3020" s="20" t="s">
        <v>62</v>
      </c>
      <c r="V3020" s="20">
        <v>45780</v>
      </c>
      <c r="W3020" s="21">
        <v>5</v>
      </c>
      <c r="X3020" s="20">
        <v>45789</v>
      </c>
      <c r="Y3020" s="20">
        <v>45784</v>
      </c>
      <c r="Z3020" s="48">
        <v>5</v>
      </c>
      <c r="AA3020">
        <v>2025</v>
      </c>
      <c r="AB3020" s="45">
        <v>43745</v>
      </c>
      <c r="AC3020" s="45">
        <v>43745</v>
      </c>
      <c r="AK3020" s="10"/>
    </row>
    <row r="3021" spans="1:37">
      <c r="A3021" t="s">
        <v>45</v>
      </c>
      <c r="B3021" t="s">
        <v>46</v>
      </c>
      <c r="C3021" t="s">
        <v>47</v>
      </c>
      <c r="D3021" t="s">
        <v>3505</v>
      </c>
      <c r="E3021" t="s">
        <v>88</v>
      </c>
      <c r="F3021" t="s">
        <v>79</v>
      </c>
      <c r="G3021" t="s">
        <v>51</v>
      </c>
      <c r="H3021" s="20" t="s">
        <v>52</v>
      </c>
      <c r="I3021" t="s">
        <v>53</v>
      </c>
      <c r="J3021" t="s">
        <v>54</v>
      </c>
      <c r="K3021">
        <v>3</v>
      </c>
      <c r="L3021" t="s">
        <v>55</v>
      </c>
      <c r="M3021" t="s">
        <v>77</v>
      </c>
      <c r="N3021" t="s">
        <v>89</v>
      </c>
      <c r="O3021" s="21" t="s">
        <v>58</v>
      </c>
      <c r="P3021" s="21" t="s">
        <v>90</v>
      </c>
      <c r="Q3021" s="20" t="s">
        <v>91</v>
      </c>
      <c r="R3021" s="21" t="s">
        <v>92</v>
      </c>
      <c r="S3021" s="35">
        <v>1</v>
      </c>
      <c r="T3021" s="22">
        <v>1</v>
      </c>
      <c r="U3021" s="20" t="s">
        <v>62</v>
      </c>
      <c r="V3021" s="20">
        <v>45782</v>
      </c>
      <c r="W3021" s="21">
        <v>5</v>
      </c>
      <c r="X3021" s="20">
        <v>45789</v>
      </c>
      <c r="Y3021" s="20">
        <v>45784</v>
      </c>
      <c r="Z3021" s="48">
        <v>5</v>
      </c>
      <c r="AA3021">
        <v>2025</v>
      </c>
      <c r="AB3021" s="45">
        <v>43742</v>
      </c>
      <c r="AC3021" s="45">
        <v>43742</v>
      </c>
      <c r="AK3021" s="10"/>
    </row>
    <row r="3022" spans="1:37">
      <c r="A3022" t="s">
        <v>45</v>
      </c>
      <c r="B3022" t="s">
        <v>46</v>
      </c>
      <c r="C3022" t="s">
        <v>47</v>
      </c>
      <c r="D3022" t="s">
        <v>3506</v>
      </c>
      <c r="E3022" t="s">
        <v>88</v>
      </c>
      <c r="F3022" t="s">
        <v>79</v>
      </c>
      <c r="G3022" t="s">
        <v>51</v>
      </c>
      <c r="H3022" s="20" t="s">
        <v>52</v>
      </c>
      <c r="I3022" t="s">
        <v>53</v>
      </c>
      <c r="J3022" t="s">
        <v>54</v>
      </c>
      <c r="K3022">
        <v>3</v>
      </c>
      <c r="L3022" t="s">
        <v>55</v>
      </c>
      <c r="M3022" t="s">
        <v>56</v>
      </c>
      <c r="N3022" t="s">
        <v>57</v>
      </c>
      <c r="O3022" s="21" t="s">
        <v>58</v>
      </c>
      <c r="P3022" s="21" t="s">
        <v>64</v>
      </c>
      <c r="Q3022" s="20" t="s">
        <v>518</v>
      </c>
      <c r="R3022" s="21" t="s">
        <v>519</v>
      </c>
      <c r="S3022" s="35">
        <v>1</v>
      </c>
      <c r="T3022" s="22">
        <v>1</v>
      </c>
      <c r="U3022" s="20" t="s">
        <v>62</v>
      </c>
      <c r="V3022" s="20">
        <v>45780</v>
      </c>
      <c r="W3022" s="21">
        <v>5</v>
      </c>
      <c r="X3022" s="20">
        <v>45791</v>
      </c>
      <c r="Y3022" s="20">
        <v>45784</v>
      </c>
      <c r="Z3022" s="48">
        <v>5</v>
      </c>
      <c r="AA3022">
        <v>2025</v>
      </c>
      <c r="AB3022" s="45">
        <v>133325</v>
      </c>
      <c r="AC3022" s="45">
        <v>133325</v>
      </c>
      <c r="AK3022" s="10"/>
    </row>
    <row r="3023" spans="1:37">
      <c r="A3023" t="s">
        <v>45</v>
      </c>
      <c r="B3023" t="s">
        <v>46</v>
      </c>
      <c r="C3023" t="s">
        <v>47</v>
      </c>
      <c r="D3023" t="s">
        <v>3507</v>
      </c>
      <c r="E3023" t="s">
        <v>88</v>
      </c>
      <c r="F3023" t="s">
        <v>79</v>
      </c>
      <c r="G3023" t="s">
        <v>51</v>
      </c>
      <c r="H3023" s="20" t="s">
        <v>52</v>
      </c>
      <c r="I3023" t="s">
        <v>53</v>
      </c>
      <c r="J3023" t="s">
        <v>54</v>
      </c>
      <c r="K3023">
        <v>3</v>
      </c>
      <c r="L3023" t="s">
        <v>55</v>
      </c>
      <c r="M3023" t="s">
        <v>77</v>
      </c>
      <c r="N3023" t="s">
        <v>89</v>
      </c>
      <c r="O3023" s="21" t="s">
        <v>58</v>
      </c>
      <c r="P3023" s="21" t="s">
        <v>97</v>
      </c>
      <c r="Q3023" s="20" t="s">
        <v>2912</v>
      </c>
      <c r="R3023" s="21" t="s">
        <v>2913</v>
      </c>
      <c r="S3023" s="35">
        <v>1</v>
      </c>
      <c r="T3023" s="22">
        <v>1</v>
      </c>
      <c r="U3023" s="20" t="s">
        <v>62</v>
      </c>
      <c r="V3023" s="20">
        <v>45780</v>
      </c>
      <c r="W3023" s="21">
        <v>5</v>
      </c>
      <c r="X3023" s="20">
        <v>45790</v>
      </c>
      <c r="Y3023" s="20">
        <v>45786</v>
      </c>
      <c r="Z3023" s="48">
        <v>5</v>
      </c>
      <c r="AA3023">
        <v>2025</v>
      </c>
      <c r="AB3023" s="45">
        <v>34367</v>
      </c>
      <c r="AC3023" s="45">
        <v>34367</v>
      </c>
      <c r="AK3023" s="10"/>
    </row>
    <row r="3024" spans="1:37">
      <c r="A3024" t="s">
        <v>45</v>
      </c>
      <c r="B3024" t="s">
        <v>46</v>
      </c>
      <c r="C3024" t="s">
        <v>47</v>
      </c>
      <c r="D3024" t="s">
        <v>3508</v>
      </c>
      <c r="E3024" t="s">
        <v>88</v>
      </c>
      <c r="F3024" t="s">
        <v>79</v>
      </c>
      <c r="G3024" t="s">
        <v>51</v>
      </c>
      <c r="H3024" s="20" t="s">
        <v>52</v>
      </c>
      <c r="I3024" t="s">
        <v>53</v>
      </c>
      <c r="J3024" t="s">
        <v>54</v>
      </c>
      <c r="K3024">
        <v>3</v>
      </c>
      <c r="L3024" t="s">
        <v>55</v>
      </c>
      <c r="M3024" t="s">
        <v>77</v>
      </c>
      <c r="N3024" t="s">
        <v>89</v>
      </c>
      <c r="O3024" s="21" t="s">
        <v>58</v>
      </c>
      <c r="P3024" s="21" t="s">
        <v>119</v>
      </c>
      <c r="Q3024" s="20" t="s">
        <v>728</v>
      </c>
      <c r="R3024" s="21" t="s">
        <v>729</v>
      </c>
      <c r="S3024" s="35">
        <v>1</v>
      </c>
      <c r="T3024" s="22">
        <v>1</v>
      </c>
      <c r="U3024" s="20" t="s">
        <v>62</v>
      </c>
      <c r="V3024" s="20">
        <v>45781</v>
      </c>
      <c r="W3024" s="21">
        <v>5</v>
      </c>
      <c r="X3024" s="20">
        <v>45789</v>
      </c>
      <c r="Y3024" s="20">
        <v>45784</v>
      </c>
      <c r="Z3024" s="48">
        <v>5</v>
      </c>
      <c r="AA3024">
        <v>2025</v>
      </c>
      <c r="AB3024" s="45">
        <v>73327</v>
      </c>
      <c r="AC3024" s="45">
        <v>73327</v>
      </c>
      <c r="AK3024" s="10"/>
    </row>
    <row r="3025" spans="1:37">
      <c r="A3025" t="s">
        <v>45</v>
      </c>
      <c r="B3025" t="s">
        <v>46</v>
      </c>
      <c r="C3025" t="s">
        <v>47</v>
      </c>
      <c r="D3025" t="s">
        <v>3509</v>
      </c>
      <c r="E3025" t="s">
        <v>88</v>
      </c>
      <c r="F3025" t="s">
        <v>79</v>
      </c>
      <c r="G3025" t="s">
        <v>51</v>
      </c>
      <c r="H3025" s="20" t="s">
        <v>52</v>
      </c>
      <c r="I3025" t="s">
        <v>53</v>
      </c>
      <c r="J3025" t="s">
        <v>54</v>
      </c>
      <c r="K3025">
        <v>3</v>
      </c>
      <c r="L3025" t="s">
        <v>55</v>
      </c>
      <c r="M3025" t="s">
        <v>77</v>
      </c>
      <c r="N3025" t="s">
        <v>89</v>
      </c>
      <c r="O3025" s="21" t="s">
        <v>58</v>
      </c>
      <c r="P3025" s="21" t="s">
        <v>90</v>
      </c>
      <c r="Q3025" s="20" t="s">
        <v>163</v>
      </c>
      <c r="R3025" s="21" t="s">
        <v>164</v>
      </c>
      <c r="S3025" s="35">
        <v>2</v>
      </c>
      <c r="T3025" s="22">
        <v>2</v>
      </c>
      <c r="U3025" s="20" t="s">
        <v>62</v>
      </c>
      <c r="V3025" s="20">
        <v>45781</v>
      </c>
      <c r="W3025" s="21">
        <v>5</v>
      </c>
      <c r="X3025" s="20">
        <v>45789</v>
      </c>
      <c r="Y3025" s="20">
        <v>45784</v>
      </c>
      <c r="Z3025" s="48">
        <v>5</v>
      </c>
      <c r="AA3025">
        <v>2025</v>
      </c>
      <c r="AB3025" s="45">
        <v>81240</v>
      </c>
      <c r="AC3025" s="45">
        <v>81240</v>
      </c>
      <c r="AK3025" s="10"/>
    </row>
    <row r="3026" spans="1:37">
      <c r="A3026" t="s">
        <v>45</v>
      </c>
      <c r="B3026" t="s">
        <v>46</v>
      </c>
      <c r="C3026" t="s">
        <v>47</v>
      </c>
      <c r="D3026" t="s">
        <v>3510</v>
      </c>
      <c r="E3026" t="s">
        <v>88</v>
      </c>
      <c r="F3026" t="s">
        <v>79</v>
      </c>
      <c r="G3026" t="s">
        <v>51</v>
      </c>
      <c r="H3026" s="20" t="s">
        <v>52</v>
      </c>
      <c r="I3026" t="s">
        <v>53</v>
      </c>
      <c r="J3026" t="s">
        <v>54</v>
      </c>
      <c r="K3026">
        <v>3</v>
      </c>
      <c r="L3026" t="s">
        <v>55</v>
      </c>
      <c r="M3026" t="s">
        <v>77</v>
      </c>
      <c r="N3026" t="s">
        <v>89</v>
      </c>
      <c r="O3026" s="21" t="s">
        <v>58</v>
      </c>
      <c r="P3026" s="21" t="s">
        <v>126</v>
      </c>
      <c r="Q3026" s="20" t="s">
        <v>318</v>
      </c>
      <c r="R3026" s="21" t="s">
        <v>319</v>
      </c>
      <c r="S3026" s="35">
        <v>1</v>
      </c>
      <c r="T3026" s="22">
        <v>1</v>
      </c>
      <c r="U3026" s="20" t="s">
        <v>62</v>
      </c>
      <c r="V3026" s="20">
        <v>45782</v>
      </c>
      <c r="W3026" s="21">
        <v>5</v>
      </c>
      <c r="X3026" s="20">
        <v>45789</v>
      </c>
      <c r="Y3026" s="20">
        <v>45784</v>
      </c>
      <c r="Z3026" s="48">
        <v>5</v>
      </c>
      <c r="AA3026">
        <v>2025</v>
      </c>
      <c r="AB3026" s="45">
        <v>62493</v>
      </c>
      <c r="AC3026" s="45">
        <v>62493</v>
      </c>
      <c r="AK3026" s="10"/>
    </row>
    <row r="3027" spans="1:37">
      <c r="A3027" t="s">
        <v>45</v>
      </c>
      <c r="B3027" t="s">
        <v>46</v>
      </c>
      <c r="C3027" t="s">
        <v>47</v>
      </c>
      <c r="D3027" t="s">
        <v>3511</v>
      </c>
      <c r="E3027" t="s">
        <v>88</v>
      </c>
      <c r="F3027" t="s">
        <v>79</v>
      </c>
      <c r="G3027" t="s">
        <v>51</v>
      </c>
      <c r="H3027" s="20" t="s">
        <v>52</v>
      </c>
      <c r="I3027" t="s">
        <v>53</v>
      </c>
      <c r="J3027" t="s">
        <v>54</v>
      </c>
      <c r="K3027">
        <v>3</v>
      </c>
      <c r="L3027" t="s">
        <v>55</v>
      </c>
      <c r="M3027" t="s">
        <v>56</v>
      </c>
      <c r="N3027" t="s">
        <v>57</v>
      </c>
      <c r="O3027" s="21" t="s">
        <v>58</v>
      </c>
      <c r="P3027" s="21" t="s">
        <v>64</v>
      </c>
      <c r="Q3027" s="20" t="s">
        <v>2467</v>
      </c>
      <c r="R3027" s="21" t="s">
        <v>2468</v>
      </c>
      <c r="S3027" s="35">
        <v>1</v>
      </c>
      <c r="T3027" s="22">
        <v>1</v>
      </c>
      <c r="U3027" s="20" t="s">
        <v>62</v>
      </c>
      <c r="V3027" s="20">
        <v>45783</v>
      </c>
      <c r="W3027" s="21">
        <v>5</v>
      </c>
      <c r="X3027" s="20">
        <v>45792</v>
      </c>
      <c r="Y3027" s="20">
        <v>45789</v>
      </c>
      <c r="Z3027" s="48">
        <v>5</v>
      </c>
      <c r="AA3027">
        <v>2025</v>
      </c>
      <c r="AB3027" s="45">
        <v>106662</v>
      </c>
      <c r="AC3027" s="45">
        <v>106662</v>
      </c>
      <c r="AK3027" s="10"/>
    </row>
    <row r="3028" spans="1:37">
      <c r="A3028" t="s">
        <v>45</v>
      </c>
      <c r="B3028" t="s">
        <v>46</v>
      </c>
      <c r="C3028" t="s">
        <v>47</v>
      </c>
      <c r="D3028" t="s">
        <v>3512</v>
      </c>
      <c r="E3028" t="s">
        <v>88</v>
      </c>
      <c r="F3028" t="s">
        <v>79</v>
      </c>
      <c r="G3028" t="s">
        <v>51</v>
      </c>
      <c r="H3028" s="20" t="s">
        <v>52</v>
      </c>
      <c r="I3028" t="s">
        <v>53</v>
      </c>
      <c r="J3028" t="s">
        <v>54</v>
      </c>
      <c r="K3028">
        <v>3</v>
      </c>
      <c r="L3028" t="s">
        <v>55</v>
      </c>
      <c r="M3028" t="s">
        <v>56</v>
      </c>
      <c r="N3028" t="s">
        <v>57</v>
      </c>
      <c r="O3028" s="21" t="s">
        <v>58</v>
      </c>
      <c r="P3028" s="21" t="s">
        <v>522</v>
      </c>
      <c r="Q3028" s="20" t="s">
        <v>2013</v>
      </c>
      <c r="R3028" s="21" t="s">
        <v>2014</v>
      </c>
      <c r="S3028" s="35">
        <v>1</v>
      </c>
      <c r="T3028" s="22">
        <v>1</v>
      </c>
      <c r="U3028" s="20" t="s">
        <v>62</v>
      </c>
      <c r="V3028" s="20">
        <v>45783</v>
      </c>
      <c r="W3028" s="21">
        <v>5</v>
      </c>
      <c r="X3028" s="20">
        <v>45789</v>
      </c>
      <c r="Y3028" s="20">
        <v>45784</v>
      </c>
      <c r="Z3028" s="48">
        <v>5</v>
      </c>
      <c r="AA3028">
        <v>2025</v>
      </c>
      <c r="AB3028" s="45">
        <v>31244</v>
      </c>
      <c r="AC3028" s="45">
        <v>31244</v>
      </c>
      <c r="AK3028" s="10"/>
    </row>
    <row r="3029" spans="1:37">
      <c r="A3029" t="s">
        <v>45</v>
      </c>
      <c r="B3029" t="s">
        <v>46</v>
      </c>
      <c r="C3029" t="s">
        <v>47</v>
      </c>
      <c r="D3029" t="s">
        <v>3513</v>
      </c>
      <c r="E3029" t="s">
        <v>88</v>
      </c>
      <c r="F3029" t="s">
        <v>79</v>
      </c>
      <c r="G3029" t="s">
        <v>51</v>
      </c>
      <c r="H3029" s="20" t="s">
        <v>52</v>
      </c>
      <c r="I3029" t="s">
        <v>53</v>
      </c>
      <c r="J3029" t="s">
        <v>54</v>
      </c>
      <c r="K3029">
        <v>3</v>
      </c>
      <c r="L3029" t="s">
        <v>55</v>
      </c>
      <c r="M3029" t="s">
        <v>56</v>
      </c>
      <c r="N3029" t="s">
        <v>57</v>
      </c>
      <c r="O3029" s="21" t="s">
        <v>58</v>
      </c>
      <c r="P3029" s="21" t="s">
        <v>64</v>
      </c>
      <c r="Q3029" s="20" t="s">
        <v>211</v>
      </c>
      <c r="R3029" s="21" t="s">
        <v>212</v>
      </c>
      <c r="S3029" s="35">
        <v>1</v>
      </c>
      <c r="T3029" s="22">
        <v>1</v>
      </c>
      <c r="U3029" s="20" t="s">
        <v>62</v>
      </c>
      <c r="V3029" s="20">
        <v>45782</v>
      </c>
      <c r="W3029" s="21">
        <v>5</v>
      </c>
      <c r="X3029" s="20">
        <v>45789</v>
      </c>
      <c r="Y3029" s="20">
        <v>45784</v>
      </c>
      <c r="Z3029" s="48">
        <v>5</v>
      </c>
      <c r="AA3029">
        <v>2025</v>
      </c>
      <c r="AB3029" s="45">
        <v>33118</v>
      </c>
      <c r="AC3029" s="45">
        <v>33118</v>
      </c>
      <c r="AK3029" s="10"/>
    </row>
    <row r="3030" spans="1:37">
      <c r="A3030" t="s">
        <v>45</v>
      </c>
      <c r="B3030" t="s">
        <v>46</v>
      </c>
      <c r="C3030" t="s">
        <v>47</v>
      </c>
      <c r="D3030" t="s">
        <v>3514</v>
      </c>
      <c r="E3030" t="s">
        <v>88</v>
      </c>
      <c r="F3030" t="s">
        <v>79</v>
      </c>
      <c r="G3030" t="s">
        <v>51</v>
      </c>
      <c r="H3030" s="20" t="s">
        <v>52</v>
      </c>
      <c r="I3030" t="s">
        <v>53</v>
      </c>
      <c r="J3030" t="s">
        <v>54</v>
      </c>
      <c r="K3030">
        <v>3</v>
      </c>
      <c r="L3030" t="s">
        <v>55</v>
      </c>
      <c r="M3030" t="s">
        <v>56</v>
      </c>
      <c r="N3030" t="s">
        <v>57</v>
      </c>
      <c r="O3030" s="21" t="s">
        <v>58</v>
      </c>
      <c r="P3030" s="21" t="s">
        <v>133</v>
      </c>
      <c r="Q3030" s="20" t="s">
        <v>3515</v>
      </c>
      <c r="R3030" s="21" t="s">
        <v>3516</v>
      </c>
      <c r="S3030" s="35">
        <v>1</v>
      </c>
      <c r="T3030" s="22">
        <v>1</v>
      </c>
      <c r="U3030" s="20" t="s">
        <v>62</v>
      </c>
      <c r="V3030" s="20">
        <v>45782</v>
      </c>
      <c r="W3030" s="21">
        <v>5</v>
      </c>
      <c r="X3030" s="20">
        <v>45792</v>
      </c>
      <c r="Y3030" s="20">
        <v>45789</v>
      </c>
      <c r="Z3030" s="48">
        <v>5</v>
      </c>
      <c r="AA3030">
        <v>2025</v>
      </c>
      <c r="AB3030" s="45">
        <v>37497</v>
      </c>
      <c r="AC3030" s="45">
        <v>37497</v>
      </c>
      <c r="AK3030" s="10"/>
    </row>
    <row r="3031" spans="1:37">
      <c r="A3031" t="s">
        <v>45</v>
      </c>
      <c r="B3031" t="s">
        <v>46</v>
      </c>
      <c r="C3031" t="s">
        <v>47</v>
      </c>
      <c r="D3031" t="s">
        <v>3517</v>
      </c>
      <c r="E3031" t="s">
        <v>88</v>
      </c>
      <c r="F3031" t="s">
        <v>79</v>
      </c>
      <c r="G3031" t="s">
        <v>51</v>
      </c>
      <c r="H3031" s="20" t="s">
        <v>52</v>
      </c>
      <c r="I3031" t="s">
        <v>53</v>
      </c>
      <c r="J3031" t="s">
        <v>54</v>
      </c>
      <c r="K3031">
        <v>3</v>
      </c>
      <c r="L3031" t="s">
        <v>55</v>
      </c>
      <c r="M3031" t="s">
        <v>56</v>
      </c>
      <c r="N3031" t="s">
        <v>57</v>
      </c>
      <c r="O3031" s="21" t="s">
        <v>58</v>
      </c>
      <c r="P3031" s="21" t="s">
        <v>64</v>
      </c>
      <c r="Q3031" s="20" t="s">
        <v>930</v>
      </c>
      <c r="R3031" s="21" t="s">
        <v>931</v>
      </c>
      <c r="S3031" s="35">
        <v>1</v>
      </c>
      <c r="T3031" s="22">
        <v>1</v>
      </c>
      <c r="U3031" s="20" t="s">
        <v>62</v>
      </c>
      <c r="V3031" s="20">
        <v>45782</v>
      </c>
      <c r="W3031" s="21">
        <v>5</v>
      </c>
      <c r="X3031" s="20">
        <v>45789</v>
      </c>
      <c r="Y3031" s="20">
        <v>45784</v>
      </c>
      <c r="Z3031" s="48">
        <v>5</v>
      </c>
      <c r="AA3031">
        <v>2025</v>
      </c>
      <c r="AB3031" s="45">
        <v>56247</v>
      </c>
      <c r="AC3031" s="45">
        <v>56247</v>
      </c>
      <c r="AK3031" s="10"/>
    </row>
    <row r="3032" spans="1:37">
      <c r="A3032" t="s">
        <v>45</v>
      </c>
      <c r="B3032" t="s">
        <v>46</v>
      </c>
      <c r="C3032" t="s">
        <v>47</v>
      </c>
      <c r="D3032" t="s">
        <v>3518</v>
      </c>
      <c r="E3032" t="s">
        <v>88</v>
      </c>
      <c r="F3032" t="s">
        <v>79</v>
      </c>
      <c r="G3032" t="s">
        <v>51</v>
      </c>
      <c r="H3032" s="20" t="s">
        <v>52</v>
      </c>
      <c r="I3032" t="s">
        <v>53</v>
      </c>
      <c r="J3032" t="s">
        <v>54</v>
      </c>
      <c r="K3032">
        <v>3</v>
      </c>
      <c r="L3032" t="s">
        <v>55</v>
      </c>
      <c r="M3032" t="s">
        <v>77</v>
      </c>
      <c r="N3032" t="s">
        <v>89</v>
      </c>
      <c r="O3032" s="21" t="s">
        <v>58</v>
      </c>
      <c r="P3032" s="21" t="s">
        <v>104</v>
      </c>
      <c r="Q3032" s="20" t="s">
        <v>3519</v>
      </c>
      <c r="R3032" s="21" t="s">
        <v>3520</v>
      </c>
      <c r="S3032" s="35">
        <v>1</v>
      </c>
      <c r="T3032" s="22">
        <v>1</v>
      </c>
      <c r="U3032" s="20" t="s">
        <v>62</v>
      </c>
      <c r="V3032" s="20">
        <v>45782</v>
      </c>
      <c r="W3032" s="21">
        <v>5</v>
      </c>
      <c r="X3032" s="20">
        <v>45789</v>
      </c>
      <c r="Y3032" s="20">
        <v>45784</v>
      </c>
      <c r="Z3032" s="48">
        <v>5</v>
      </c>
      <c r="AA3032">
        <v>2025</v>
      </c>
      <c r="AB3032" s="45">
        <v>59367</v>
      </c>
      <c r="AC3032" s="45">
        <v>59367</v>
      </c>
      <c r="AK3032" s="10"/>
    </row>
    <row r="3033" spans="1:37">
      <c r="A3033" t="s">
        <v>45</v>
      </c>
      <c r="B3033" t="s">
        <v>46</v>
      </c>
      <c r="C3033" t="s">
        <v>47</v>
      </c>
      <c r="D3033" t="s">
        <v>3521</v>
      </c>
      <c r="E3033" t="s">
        <v>88</v>
      </c>
      <c r="F3033" t="s">
        <v>79</v>
      </c>
      <c r="G3033" t="s">
        <v>51</v>
      </c>
      <c r="H3033" s="20" t="s">
        <v>52</v>
      </c>
      <c r="I3033" t="s">
        <v>53</v>
      </c>
      <c r="J3033" t="s">
        <v>54</v>
      </c>
      <c r="K3033">
        <v>3</v>
      </c>
      <c r="L3033" t="s">
        <v>55</v>
      </c>
      <c r="M3033" t="s">
        <v>77</v>
      </c>
      <c r="N3033" t="s">
        <v>89</v>
      </c>
      <c r="O3033" s="21" t="s">
        <v>58</v>
      </c>
      <c r="P3033" s="21" t="s">
        <v>90</v>
      </c>
      <c r="Q3033" s="20" t="s">
        <v>163</v>
      </c>
      <c r="R3033" s="21" t="s">
        <v>164</v>
      </c>
      <c r="S3033" s="35">
        <v>1</v>
      </c>
      <c r="T3033" s="22">
        <v>1</v>
      </c>
      <c r="U3033" s="20" t="s">
        <v>62</v>
      </c>
      <c r="V3033" s="20">
        <v>45782</v>
      </c>
      <c r="W3033" s="21">
        <v>5</v>
      </c>
      <c r="X3033" s="20">
        <v>45791</v>
      </c>
      <c r="Y3033" s="20">
        <v>45784</v>
      </c>
      <c r="Z3033" s="48">
        <v>5</v>
      </c>
      <c r="AA3033">
        <v>2025</v>
      </c>
      <c r="AB3033" s="45">
        <v>40620</v>
      </c>
      <c r="AC3033" s="45">
        <v>40620</v>
      </c>
      <c r="AK3033" s="10"/>
    </row>
    <row r="3034" spans="1:37">
      <c r="A3034" t="s">
        <v>45</v>
      </c>
      <c r="B3034" t="s">
        <v>46</v>
      </c>
      <c r="C3034" t="s">
        <v>47</v>
      </c>
      <c r="D3034" t="s">
        <v>3522</v>
      </c>
      <c r="E3034" t="s">
        <v>88</v>
      </c>
      <c r="F3034" t="s">
        <v>79</v>
      </c>
      <c r="G3034" t="s">
        <v>51</v>
      </c>
      <c r="H3034" s="20" t="s">
        <v>52</v>
      </c>
      <c r="I3034" t="s">
        <v>53</v>
      </c>
      <c r="J3034" t="s">
        <v>54</v>
      </c>
      <c r="K3034">
        <v>3</v>
      </c>
      <c r="L3034" t="s">
        <v>55</v>
      </c>
      <c r="M3034" t="s">
        <v>77</v>
      </c>
      <c r="N3034" t="s">
        <v>89</v>
      </c>
      <c r="O3034" s="21" t="s">
        <v>58</v>
      </c>
      <c r="P3034" s="21" t="s">
        <v>90</v>
      </c>
      <c r="Q3034" s="20" t="s">
        <v>377</v>
      </c>
      <c r="R3034" s="21" t="s">
        <v>378</v>
      </c>
      <c r="S3034" s="35">
        <v>1</v>
      </c>
      <c r="T3034" s="22">
        <v>1</v>
      </c>
      <c r="U3034" s="20" t="s">
        <v>62</v>
      </c>
      <c r="V3034" s="20">
        <v>45782</v>
      </c>
      <c r="W3034" s="21">
        <v>5</v>
      </c>
      <c r="X3034" s="20">
        <v>45789</v>
      </c>
      <c r="Y3034" s="20">
        <v>45784</v>
      </c>
      <c r="Z3034" s="48">
        <v>5</v>
      </c>
      <c r="AA3034">
        <v>2025</v>
      </c>
      <c r="AB3034" s="45">
        <v>103327</v>
      </c>
      <c r="AC3034" s="45">
        <v>103327</v>
      </c>
      <c r="AK3034" s="10"/>
    </row>
    <row r="3035" spans="1:37">
      <c r="A3035" t="s">
        <v>45</v>
      </c>
      <c r="B3035" t="s">
        <v>46</v>
      </c>
      <c r="C3035" t="s">
        <v>47</v>
      </c>
      <c r="D3035" t="s">
        <v>3523</v>
      </c>
      <c r="E3035" t="s">
        <v>88</v>
      </c>
      <c r="F3035" t="s">
        <v>79</v>
      </c>
      <c r="G3035" t="s">
        <v>51</v>
      </c>
      <c r="H3035" s="20" t="s">
        <v>52</v>
      </c>
      <c r="I3035" t="s">
        <v>53</v>
      </c>
      <c r="J3035" t="s">
        <v>54</v>
      </c>
      <c r="K3035">
        <v>3</v>
      </c>
      <c r="L3035" t="s">
        <v>55</v>
      </c>
      <c r="M3035" t="s">
        <v>77</v>
      </c>
      <c r="N3035" t="s">
        <v>89</v>
      </c>
      <c r="O3035" s="21" t="s">
        <v>58</v>
      </c>
      <c r="P3035" s="21" t="s">
        <v>119</v>
      </c>
      <c r="Q3035" s="20" t="s">
        <v>1617</v>
      </c>
      <c r="R3035" s="21" t="s">
        <v>1618</v>
      </c>
      <c r="S3035" s="35">
        <v>1</v>
      </c>
      <c r="T3035" s="22">
        <v>1</v>
      </c>
      <c r="U3035" s="20" t="s">
        <v>62</v>
      </c>
      <c r="V3035" s="20">
        <v>45783</v>
      </c>
      <c r="W3035" s="21">
        <v>5</v>
      </c>
      <c r="X3035" s="20">
        <v>45790</v>
      </c>
      <c r="Y3035" s="20">
        <v>45786</v>
      </c>
      <c r="Z3035" s="48">
        <v>5</v>
      </c>
      <c r="AA3035">
        <v>2025</v>
      </c>
      <c r="AB3035" s="45">
        <v>103324</v>
      </c>
      <c r="AC3035" s="45">
        <v>103324</v>
      </c>
      <c r="AK3035" s="10"/>
    </row>
    <row r="3036" spans="1:37">
      <c r="A3036" t="s">
        <v>45</v>
      </c>
      <c r="B3036" t="s">
        <v>46</v>
      </c>
      <c r="C3036" t="s">
        <v>47</v>
      </c>
      <c r="D3036" t="s">
        <v>3524</v>
      </c>
      <c r="E3036" t="s">
        <v>88</v>
      </c>
      <c r="F3036" t="s">
        <v>79</v>
      </c>
      <c r="G3036" t="s">
        <v>51</v>
      </c>
      <c r="H3036" s="20" t="s">
        <v>52</v>
      </c>
      <c r="I3036" t="s">
        <v>53</v>
      </c>
      <c r="J3036" t="s">
        <v>54</v>
      </c>
      <c r="K3036">
        <v>3</v>
      </c>
      <c r="L3036" t="s">
        <v>55</v>
      </c>
      <c r="M3036" t="s">
        <v>56</v>
      </c>
      <c r="N3036" t="s">
        <v>57</v>
      </c>
      <c r="O3036" s="21" t="s">
        <v>58</v>
      </c>
      <c r="P3036" s="21" t="s">
        <v>64</v>
      </c>
      <c r="Q3036" s="20" t="s">
        <v>325</v>
      </c>
      <c r="R3036" s="21" t="s">
        <v>326</v>
      </c>
      <c r="S3036" s="35">
        <v>1</v>
      </c>
      <c r="T3036" s="22">
        <v>1</v>
      </c>
      <c r="U3036" s="20" t="s">
        <v>62</v>
      </c>
      <c r="V3036" s="20">
        <v>45783</v>
      </c>
      <c r="W3036" s="21">
        <v>5</v>
      </c>
      <c r="X3036" s="20">
        <v>45790</v>
      </c>
      <c r="Y3036" s="20">
        <v>45786</v>
      </c>
      <c r="Z3036" s="48">
        <v>5</v>
      </c>
      <c r="AA3036">
        <v>2025</v>
      </c>
      <c r="AB3036" s="45">
        <v>81246</v>
      </c>
      <c r="AC3036" s="45">
        <v>81246</v>
      </c>
      <c r="AK3036" s="10"/>
    </row>
    <row r="3037" spans="1:37">
      <c r="A3037" t="s">
        <v>45</v>
      </c>
      <c r="B3037" t="s">
        <v>46</v>
      </c>
      <c r="C3037" t="s">
        <v>47</v>
      </c>
      <c r="D3037" t="s">
        <v>3525</v>
      </c>
      <c r="E3037" t="s">
        <v>88</v>
      </c>
      <c r="F3037" t="s">
        <v>79</v>
      </c>
      <c r="G3037" t="s">
        <v>51</v>
      </c>
      <c r="H3037" s="20" t="s">
        <v>52</v>
      </c>
      <c r="I3037" t="s">
        <v>53</v>
      </c>
      <c r="J3037" t="s">
        <v>54</v>
      </c>
      <c r="K3037">
        <v>3</v>
      </c>
      <c r="L3037" t="s">
        <v>55</v>
      </c>
      <c r="M3037" t="s">
        <v>56</v>
      </c>
      <c r="N3037" t="s">
        <v>57</v>
      </c>
      <c r="O3037" s="21" t="s">
        <v>58</v>
      </c>
      <c r="P3037" s="21" t="s">
        <v>133</v>
      </c>
      <c r="Q3037" s="20" t="s">
        <v>373</v>
      </c>
      <c r="R3037" s="21" t="s">
        <v>374</v>
      </c>
      <c r="S3037" s="35">
        <v>1</v>
      </c>
      <c r="T3037" s="22">
        <v>1</v>
      </c>
      <c r="U3037" s="20" t="s">
        <v>62</v>
      </c>
      <c r="V3037" s="20">
        <v>45782</v>
      </c>
      <c r="W3037" s="21">
        <v>5</v>
      </c>
      <c r="X3037" s="20">
        <v>45791</v>
      </c>
      <c r="Y3037" s="20">
        <v>45786</v>
      </c>
      <c r="Z3037" s="48">
        <v>5</v>
      </c>
      <c r="AA3037">
        <v>2025</v>
      </c>
      <c r="AB3037" s="45">
        <v>56247</v>
      </c>
      <c r="AC3037" s="45">
        <v>56247</v>
      </c>
      <c r="AK3037" s="10"/>
    </row>
    <row r="3038" spans="1:37">
      <c r="A3038" t="s">
        <v>45</v>
      </c>
      <c r="B3038" t="s">
        <v>46</v>
      </c>
      <c r="C3038" t="s">
        <v>47</v>
      </c>
      <c r="D3038" t="s">
        <v>3526</v>
      </c>
      <c r="E3038" t="s">
        <v>88</v>
      </c>
      <c r="F3038" t="s">
        <v>79</v>
      </c>
      <c r="G3038" t="s">
        <v>51</v>
      </c>
      <c r="H3038" s="20" t="s">
        <v>52</v>
      </c>
      <c r="I3038" t="s">
        <v>53</v>
      </c>
      <c r="J3038" t="s">
        <v>54</v>
      </c>
      <c r="K3038">
        <v>3</v>
      </c>
      <c r="L3038" t="s">
        <v>55</v>
      </c>
      <c r="M3038" t="s">
        <v>77</v>
      </c>
      <c r="N3038" t="s">
        <v>89</v>
      </c>
      <c r="O3038" s="21" t="s">
        <v>58</v>
      </c>
      <c r="P3038" s="21" t="s">
        <v>119</v>
      </c>
      <c r="Q3038" s="20" t="s">
        <v>908</v>
      </c>
      <c r="R3038" s="21" t="s">
        <v>909</v>
      </c>
      <c r="S3038" s="35">
        <v>1</v>
      </c>
      <c r="T3038" s="22">
        <v>1</v>
      </c>
      <c r="U3038" s="20" t="s">
        <v>62</v>
      </c>
      <c r="V3038" s="20">
        <v>45782</v>
      </c>
      <c r="W3038" s="21">
        <v>5</v>
      </c>
      <c r="X3038" s="20">
        <v>45791</v>
      </c>
      <c r="Y3038" s="20">
        <v>45784</v>
      </c>
      <c r="Z3038" s="48">
        <v>5</v>
      </c>
      <c r="AA3038">
        <v>2025</v>
      </c>
      <c r="AB3038" s="45">
        <v>69992</v>
      </c>
      <c r="AC3038" s="45">
        <v>69992</v>
      </c>
      <c r="AK3038" s="10"/>
    </row>
    <row r="3039" spans="1:37">
      <c r="A3039" t="s">
        <v>45</v>
      </c>
      <c r="B3039" t="s">
        <v>46</v>
      </c>
      <c r="C3039" t="s">
        <v>47</v>
      </c>
      <c r="D3039" t="s">
        <v>3527</v>
      </c>
      <c r="E3039" t="s">
        <v>88</v>
      </c>
      <c r="F3039" t="s">
        <v>79</v>
      </c>
      <c r="G3039" t="s">
        <v>51</v>
      </c>
      <c r="H3039" s="20" t="s">
        <v>52</v>
      </c>
      <c r="I3039" t="s">
        <v>53</v>
      </c>
      <c r="J3039" t="s">
        <v>54</v>
      </c>
      <c r="K3039">
        <v>3</v>
      </c>
      <c r="L3039" t="s">
        <v>55</v>
      </c>
      <c r="M3039" t="s">
        <v>77</v>
      </c>
      <c r="N3039" t="s">
        <v>89</v>
      </c>
      <c r="O3039" s="21" t="s">
        <v>58</v>
      </c>
      <c r="P3039" s="21" t="s">
        <v>90</v>
      </c>
      <c r="Q3039" s="20" t="s">
        <v>163</v>
      </c>
      <c r="R3039" s="21" t="s">
        <v>164</v>
      </c>
      <c r="S3039" s="35">
        <v>1</v>
      </c>
      <c r="T3039" s="22">
        <v>1</v>
      </c>
      <c r="U3039" s="20" t="s">
        <v>62</v>
      </c>
      <c r="V3039" s="20">
        <v>45782</v>
      </c>
      <c r="W3039" s="21">
        <v>5</v>
      </c>
      <c r="X3039" s="20">
        <v>45789</v>
      </c>
      <c r="Y3039" s="20">
        <v>45784</v>
      </c>
      <c r="Z3039" s="48">
        <v>5</v>
      </c>
      <c r="AA3039">
        <v>2025</v>
      </c>
      <c r="AB3039" s="45">
        <v>40620</v>
      </c>
      <c r="AC3039" s="45">
        <v>40620</v>
      </c>
      <c r="AK3039" s="10"/>
    </row>
    <row r="3040" spans="1:37">
      <c r="A3040" t="s">
        <v>45</v>
      </c>
      <c r="B3040" t="s">
        <v>46</v>
      </c>
      <c r="C3040" t="s">
        <v>47</v>
      </c>
      <c r="D3040" t="s">
        <v>3528</v>
      </c>
      <c r="E3040" t="s">
        <v>88</v>
      </c>
      <c r="F3040" t="s">
        <v>79</v>
      </c>
      <c r="G3040" t="s">
        <v>51</v>
      </c>
      <c r="H3040" s="20" t="s">
        <v>52</v>
      </c>
      <c r="I3040" t="s">
        <v>53</v>
      </c>
      <c r="J3040" t="s">
        <v>54</v>
      </c>
      <c r="K3040">
        <v>3</v>
      </c>
      <c r="L3040" t="s">
        <v>55</v>
      </c>
      <c r="M3040" t="s">
        <v>56</v>
      </c>
      <c r="N3040" t="s">
        <v>57</v>
      </c>
      <c r="O3040" s="21" t="s">
        <v>58</v>
      </c>
      <c r="P3040" s="21" t="s">
        <v>64</v>
      </c>
      <c r="Q3040" s="20" t="s">
        <v>680</v>
      </c>
      <c r="R3040" s="21" t="s">
        <v>681</v>
      </c>
      <c r="S3040" s="35">
        <v>1</v>
      </c>
      <c r="T3040" s="22">
        <v>1</v>
      </c>
      <c r="U3040" s="20" t="s">
        <v>62</v>
      </c>
      <c r="V3040" s="20">
        <v>45781</v>
      </c>
      <c r="W3040" s="21">
        <v>5</v>
      </c>
      <c r="X3040" s="20">
        <v>45789</v>
      </c>
      <c r="Y3040" s="20">
        <v>45784</v>
      </c>
      <c r="Z3040" s="48">
        <v>5</v>
      </c>
      <c r="AA3040">
        <v>2025</v>
      </c>
      <c r="AB3040" s="45">
        <v>43744</v>
      </c>
      <c r="AC3040" s="45">
        <v>43744</v>
      </c>
      <c r="AK3040" s="10"/>
    </row>
    <row r="3041" spans="1:37">
      <c r="A3041" t="s">
        <v>45</v>
      </c>
      <c r="B3041" t="s">
        <v>46</v>
      </c>
      <c r="C3041" t="s">
        <v>47</v>
      </c>
      <c r="D3041" t="s">
        <v>3529</v>
      </c>
      <c r="E3041" t="s">
        <v>88</v>
      </c>
      <c r="F3041" t="s">
        <v>79</v>
      </c>
      <c r="G3041" t="s">
        <v>51</v>
      </c>
      <c r="H3041" s="20" t="s">
        <v>52</v>
      </c>
      <c r="I3041" t="s">
        <v>53</v>
      </c>
      <c r="J3041" t="s">
        <v>54</v>
      </c>
      <c r="K3041">
        <v>3</v>
      </c>
      <c r="L3041" t="s">
        <v>55</v>
      </c>
      <c r="M3041" t="s">
        <v>56</v>
      </c>
      <c r="N3041" t="s">
        <v>57</v>
      </c>
      <c r="O3041" s="21" t="s">
        <v>58</v>
      </c>
      <c r="P3041" s="21" t="s">
        <v>64</v>
      </c>
      <c r="Q3041" s="20" t="s">
        <v>94</v>
      </c>
      <c r="R3041" s="21" t="s">
        <v>95</v>
      </c>
      <c r="S3041" s="35">
        <v>1</v>
      </c>
      <c r="T3041" s="22">
        <v>1</v>
      </c>
      <c r="U3041" s="20" t="s">
        <v>62</v>
      </c>
      <c r="V3041" s="20">
        <v>45782</v>
      </c>
      <c r="W3041" s="21">
        <v>5</v>
      </c>
      <c r="X3041" s="20">
        <v>45789</v>
      </c>
      <c r="Y3041" s="20">
        <v>45786</v>
      </c>
      <c r="Z3041" s="48">
        <v>5</v>
      </c>
      <c r="AA3041">
        <v>2025</v>
      </c>
      <c r="AB3041" s="45">
        <v>34369</v>
      </c>
      <c r="AC3041" s="45">
        <v>34369</v>
      </c>
      <c r="AK3041" s="10"/>
    </row>
    <row r="3042" spans="1:37">
      <c r="A3042" t="s">
        <v>45</v>
      </c>
      <c r="B3042" t="s">
        <v>46</v>
      </c>
      <c r="C3042" t="s">
        <v>47</v>
      </c>
      <c r="D3042" t="s">
        <v>3530</v>
      </c>
      <c r="E3042" t="s">
        <v>88</v>
      </c>
      <c r="F3042" t="s">
        <v>79</v>
      </c>
      <c r="G3042" t="s">
        <v>51</v>
      </c>
      <c r="H3042" s="20" t="s">
        <v>52</v>
      </c>
      <c r="I3042" t="s">
        <v>53</v>
      </c>
      <c r="J3042" t="s">
        <v>54</v>
      </c>
      <c r="K3042">
        <v>3</v>
      </c>
      <c r="L3042" t="s">
        <v>55</v>
      </c>
      <c r="M3042" t="s">
        <v>77</v>
      </c>
      <c r="N3042" t="s">
        <v>89</v>
      </c>
      <c r="O3042" s="21" t="s">
        <v>58</v>
      </c>
      <c r="P3042" s="21" t="s">
        <v>90</v>
      </c>
      <c r="Q3042" s="20" t="s">
        <v>163</v>
      </c>
      <c r="R3042" s="21" t="s">
        <v>164</v>
      </c>
      <c r="S3042" s="35">
        <v>1</v>
      </c>
      <c r="T3042" s="22">
        <v>1</v>
      </c>
      <c r="U3042" s="20" t="s">
        <v>62</v>
      </c>
      <c r="V3042" s="20">
        <v>45782</v>
      </c>
      <c r="W3042" s="21">
        <v>5</v>
      </c>
      <c r="X3042" s="20">
        <v>45790</v>
      </c>
      <c r="Y3042" s="20">
        <v>45786</v>
      </c>
      <c r="Z3042" s="48">
        <v>5</v>
      </c>
      <c r="AA3042">
        <v>2025</v>
      </c>
      <c r="AB3042" s="45">
        <v>40620</v>
      </c>
      <c r="AC3042" s="45">
        <v>40620</v>
      </c>
      <c r="AK3042" s="10"/>
    </row>
    <row r="3043" spans="1:37">
      <c r="A3043" t="s">
        <v>45</v>
      </c>
      <c r="B3043" t="s">
        <v>46</v>
      </c>
      <c r="C3043" t="s">
        <v>47</v>
      </c>
      <c r="D3043" t="s">
        <v>3531</v>
      </c>
      <c r="E3043" t="s">
        <v>88</v>
      </c>
      <c r="F3043" t="s">
        <v>79</v>
      </c>
      <c r="G3043" t="s">
        <v>51</v>
      </c>
      <c r="H3043" s="20" t="s">
        <v>52</v>
      </c>
      <c r="I3043" t="s">
        <v>53</v>
      </c>
      <c r="J3043" t="s">
        <v>54</v>
      </c>
      <c r="K3043">
        <v>3</v>
      </c>
      <c r="L3043" t="s">
        <v>55</v>
      </c>
      <c r="M3043" t="s">
        <v>77</v>
      </c>
      <c r="N3043" t="s">
        <v>89</v>
      </c>
      <c r="O3043" s="21" t="s">
        <v>58</v>
      </c>
      <c r="P3043" s="21" t="s">
        <v>90</v>
      </c>
      <c r="Q3043" s="20" t="s">
        <v>163</v>
      </c>
      <c r="R3043" s="21" t="s">
        <v>164</v>
      </c>
      <c r="S3043" s="35">
        <v>1</v>
      </c>
      <c r="T3043" s="22">
        <v>1</v>
      </c>
      <c r="U3043" s="20" t="s">
        <v>62</v>
      </c>
      <c r="V3043" s="20">
        <v>45782</v>
      </c>
      <c r="W3043" s="21">
        <v>5</v>
      </c>
      <c r="X3043" s="20">
        <v>45789</v>
      </c>
      <c r="Y3043" s="20">
        <v>45786</v>
      </c>
      <c r="Z3043" s="48">
        <v>5</v>
      </c>
      <c r="AA3043">
        <v>2025</v>
      </c>
      <c r="AB3043" s="45">
        <v>40620</v>
      </c>
      <c r="AC3043" s="45">
        <v>40620</v>
      </c>
      <c r="AK3043" s="10"/>
    </row>
    <row r="3044" spans="1:37">
      <c r="A3044" t="s">
        <v>45</v>
      </c>
      <c r="B3044" t="s">
        <v>46</v>
      </c>
      <c r="C3044" t="s">
        <v>47</v>
      </c>
      <c r="D3044" t="s">
        <v>3532</v>
      </c>
      <c r="E3044" t="s">
        <v>88</v>
      </c>
      <c r="F3044" t="s">
        <v>79</v>
      </c>
      <c r="G3044" t="s">
        <v>51</v>
      </c>
      <c r="H3044" s="20" t="s">
        <v>52</v>
      </c>
      <c r="I3044" t="s">
        <v>53</v>
      </c>
      <c r="J3044" t="s">
        <v>54</v>
      </c>
      <c r="K3044">
        <v>3</v>
      </c>
      <c r="L3044" t="s">
        <v>55</v>
      </c>
      <c r="M3044" t="s">
        <v>56</v>
      </c>
      <c r="N3044" t="s">
        <v>57</v>
      </c>
      <c r="O3044" s="21" t="s">
        <v>58</v>
      </c>
      <c r="P3044" s="21" t="s">
        <v>64</v>
      </c>
      <c r="Q3044" s="20" t="s">
        <v>677</v>
      </c>
      <c r="R3044" s="21" t="s">
        <v>678</v>
      </c>
      <c r="S3044" s="35">
        <v>1</v>
      </c>
      <c r="T3044" s="22">
        <v>1</v>
      </c>
      <c r="U3044" s="20" t="s">
        <v>62</v>
      </c>
      <c r="V3044" s="20">
        <v>45781</v>
      </c>
      <c r="W3044" s="21">
        <v>5</v>
      </c>
      <c r="X3044" s="20">
        <v>45789</v>
      </c>
      <c r="Y3044" s="20">
        <v>45784</v>
      </c>
      <c r="Z3044" s="48">
        <v>5</v>
      </c>
      <c r="AA3044">
        <v>2025</v>
      </c>
      <c r="AB3044" s="45">
        <v>81245</v>
      </c>
      <c r="AC3044" s="45">
        <v>81245</v>
      </c>
      <c r="AK3044" s="10"/>
    </row>
    <row r="3045" spans="1:37">
      <c r="A3045" t="s">
        <v>45</v>
      </c>
      <c r="B3045" t="s">
        <v>46</v>
      </c>
      <c r="C3045" t="s">
        <v>47</v>
      </c>
      <c r="D3045" t="s">
        <v>3533</v>
      </c>
      <c r="E3045" t="s">
        <v>88</v>
      </c>
      <c r="F3045" t="s">
        <v>79</v>
      </c>
      <c r="G3045" t="s">
        <v>51</v>
      </c>
      <c r="H3045" s="20" t="s">
        <v>52</v>
      </c>
      <c r="I3045" t="s">
        <v>53</v>
      </c>
      <c r="J3045" t="s">
        <v>54</v>
      </c>
      <c r="K3045">
        <v>3</v>
      </c>
      <c r="L3045" t="s">
        <v>55</v>
      </c>
      <c r="M3045" t="s">
        <v>56</v>
      </c>
      <c r="N3045" t="s">
        <v>57</v>
      </c>
      <c r="O3045" s="21" t="s">
        <v>58</v>
      </c>
      <c r="P3045" s="21" t="s">
        <v>207</v>
      </c>
      <c r="Q3045" s="20" t="s">
        <v>759</v>
      </c>
      <c r="R3045" s="21" t="s">
        <v>760</v>
      </c>
      <c r="S3045" s="35">
        <v>1</v>
      </c>
      <c r="T3045" s="22">
        <v>1</v>
      </c>
      <c r="U3045" s="20" t="s">
        <v>62</v>
      </c>
      <c r="V3045" s="20">
        <v>45782</v>
      </c>
      <c r="W3045" s="21">
        <v>5</v>
      </c>
      <c r="X3045" s="20">
        <v>45789</v>
      </c>
      <c r="Y3045" s="20">
        <v>45784</v>
      </c>
      <c r="Z3045" s="48">
        <v>5</v>
      </c>
      <c r="AA3045">
        <v>2025</v>
      </c>
      <c r="AB3045" s="45">
        <v>84371</v>
      </c>
      <c r="AC3045" s="45">
        <v>84371</v>
      </c>
      <c r="AK3045" s="10"/>
    </row>
    <row r="3046" spans="1:37">
      <c r="A3046" t="s">
        <v>45</v>
      </c>
      <c r="B3046" t="s">
        <v>46</v>
      </c>
      <c r="C3046" t="s">
        <v>47</v>
      </c>
      <c r="D3046" t="s">
        <v>3534</v>
      </c>
      <c r="E3046" t="s">
        <v>88</v>
      </c>
      <c r="F3046" t="s">
        <v>79</v>
      </c>
      <c r="G3046" t="s">
        <v>51</v>
      </c>
      <c r="H3046" s="20" t="s">
        <v>52</v>
      </c>
      <c r="I3046" t="s">
        <v>53</v>
      </c>
      <c r="J3046" t="s">
        <v>54</v>
      </c>
      <c r="K3046">
        <v>3</v>
      </c>
      <c r="L3046" t="s">
        <v>55</v>
      </c>
      <c r="M3046" t="s">
        <v>77</v>
      </c>
      <c r="N3046" t="s">
        <v>89</v>
      </c>
      <c r="O3046" s="21" t="s">
        <v>58</v>
      </c>
      <c r="P3046" s="21" t="s">
        <v>119</v>
      </c>
      <c r="Q3046" s="20" t="s">
        <v>939</v>
      </c>
      <c r="R3046" s="21" t="s">
        <v>940</v>
      </c>
      <c r="S3046" s="35">
        <v>1</v>
      </c>
      <c r="T3046" s="22">
        <v>1</v>
      </c>
      <c r="U3046" s="20" t="s">
        <v>62</v>
      </c>
      <c r="V3046" s="20">
        <v>45782</v>
      </c>
      <c r="W3046" s="21">
        <v>5</v>
      </c>
      <c r="X3046" s="20">
        <v>45789</v>
      </c>
      <c r="Y3046" s="20">
        <v>45786</v>
      </c>
      <c r="Z3046" s="48">
        <v>5</v>
      </c>
      <c r="AA3046">
        <v>2025</v>
      </c>
      <c r="AB3046" s="45">
        <v>93325</v>
      </c>
      <c r="AC3046" s="45">
        <v>93325</v>
      </c>
      <c r="AK3046" s="10"/>
    </row>
    <row r="3047" spans="1:37">
      <c r="A3047" t="s">
        <v>45</v>
      </c>
      <c r="B3047" t="s">
        <v>46</v>
      </c>
      <c r="C3047" t="s">
        <v>47</v>
      </c>
      <c r="D3047" t="s">
        <v>3535</v>
      </c>
      <c r="E3047" t="s">
        <v>88</v>
      </c>
      <c r="F3047" t="s">
        <v>79</v>
      </c>
      <c r="G3047" t="s">
        <v>51</v>
      </c>
      <c r="H3047" s="20" t="s">
        <v>52</v>
      </c>
      <c r="I3047" t="s">
        <v>53</v>
      </c>
      <c r="J3047" t="s">
        <v>54</v>
      </c>
      <c r="K3047">
        <v>3</v>
      </c>
      <c r="L3047" t="s">
        <v>55</v>
      </c>
      <c r="M3047" t="s">
        <v>77</v>
      </c>
      <c r="N3047" t="s">
        <v>89</v>
      </c>
      <c r="O3047" s="21" t="s">
        <v>58</v>
      </c>
      <c r="P3047" s="21" t="s">
        <v>126</v>
      </c>
      <c r="Q3047" s="20" t="s">
        <v>1044</v>
      </c>
      <c r="R3047" s="21" t="s">
        <v>1045</v>
      </c>
      <c r="S3047" s="35">
        <v>1</v>
      </c>
      <c r="T3047" s="22">
        <v>1</v>
      </c>
      <c r="U3047" s="20" t="s">
        <v>62</v>
      </c>
      <c r="V3047" s="20">
        <v>45783</v>
      </c>
      <c r="W3047" s="21">
        <v>5</v>
      </c>
      <c r="X3047" s="20">
        <v>45790</v>
      </c>
      <c r="Y3047" s="20">
        <v>45786</v>
      </c>
      <c r="Z3047" s="48">
        <v>5</v>
      </c>
      <c r="AA3047">
        <v>2025</v>
      </c>
      <c r="AB3047" s="45">
        <v>66660</v>
      </c>
      <c r="AC3047" s="45">
        <v>66660</v>
      </c>
      <c r="AK3047" s="10"/>
    </row>
    <row r="3048" spans="1:37">
      <c r="A3048" t="s">
        <v>45</v>
      </c>
      <c r="B3048" t="s">
        <v>46</v>
      </c>
      <c r="C3048" t="s">
        <v>47</v>
      </c>
      <c r="D3048" t="s">
        <v>3536</v>
      </c>
      <c r="E3048" t="s">
        <v>88</v>
      </c>
      <c r="F3048" t="s">
        <v>79</v>
      </c>
      <c r="G3048" t="s">
        <v>51</v>
      </c>
      <c r="H3048" s="20" t="s">
        <v>52</v>
      </c>
      <c r="I3048" t="s">
        <v>53</v>
      </c>
      <c r="J3048" t="s">
        <v>54</v>
      </c>
      <c r="K3048">
        <v>3</v>
      </c>
      <c r="L3048" t="s">
        <v>55</v>
      </c>
      <c r="M3048" t="s">
        <v>77</v>
      </c>
      <c r="N3048" t="s">
        <v>89</v>
      </c>
      <c r="O3048" s="21" t="s">
        <v>58</v>
      </c>
      <c r="P3048" s="21" t="s">
        <v>119</v>
      </c>
      <c r="Q3048" s="20" t="s">
        <v>939</v>
      </c>
      <c r="R3048" s="21" t="s">
        <v>940</v>
      </c>
      <c r="S3048" s="35">
        <v>1</v>
      </c>
      <c r="T3048" s="22">
        <v>1</v>
      </c>
      <c r="U3048" s="20" t="s">
        <v>62</v>
      </c>
      <c r="V3048" s="20">
        <v>45783</v>
      </c>
      <c r="W3048" s="21">
        <v>5</v>
      </c>
      <c r="X3048" s="20">
        <v>45791</v>
      </c>
      <c r="Y3048" s="20">
        <v>45786</v>
      </c>
      <c r="Z3048" s="48">
        <v>5</v>
      </c>
      <c r="AA3048">
        <v>2025</v>
      </c>
      <c r="AB3048" s="45">
        <v>93325</v>
      </c>
      <c r="AC3048" s="45">
        <v>93325</v>
      </c>
      <c r="AK3048" s="10"/>
    </row>
    <row r="3049" spans="1:37">
      <c r="A3049" t="s">
        <v>45</v>
      </c>
      <c r="B3049" t="s">
        <v>46</v>
      </c>
      <c r="C3049" t="s">
        <v>47</v>
      </c>
      <c r="D3049" t="s">
        <v>3537</v>
      </c>
      <c r="E3049" t="s">
        <v>88</v>
      </c>
      <c r="F3049" t="s">
        <v>79</v>
      </c>
      <c r="G3049" t="s">
        <v>51</v>
      </c>
      <c r="H3049" s="20" t="s">
        <v>52</v>
      </c>
      <c r="I3049" t="s">
        <v>53</v>
      </c>
      <c r="J3049" t="s">
        <v>54</v>
      </c>
      <c r="K3049">
        <v>3</v>
      </c>
      <c r="L3049" t="s">
        <v>55</v>
      </c>
      <c r="M3049" t="s">
        <v>77</v>
      </c>
      <c r="N3049" t="s">
        <v>89</v>
      </c>
      <c r="O3049" s="21" t="s">
        <v>58</v>
      </c>
      <c r="P3049" s="21" t="s">
        <v>119</v>
      </c>
      <c r="Q3049" s="20" t="s">
        <v>939</v>
      </c>
      <c r="R3049" s="21" t="s">
        <v>940</v>
      </c>
      <c r="S3049" s="35">
        <v>1</v>
      </c>
      <c r="T3049" s="22">
        <v>1</v>
      </c>
      <c r="U3049" s="20" t="s">
        <v>62</v>
      </c>
      <c r="V3049" s="20">
        <v>45783</v>
      </c>
      <c r="W3049" s="21">
        <v>5</v>
      </c>
      <c r="X3049" s="20">
        <v>45791</v>
      </c>
      <c r="Y3049" s="20">
        <v>45786</v>
      </c>
      <c r="Z3049" s="48">
        <v>5</v>
      </c>
      <c r="AA3049">
        <v>2025</v>
      </c>
      <c r="AB3049" s="45">
        <v>93325</v>
      </c>
      <c r="AC3049" s="45">
        <v>93325</v>
      </c>
      <c r="AK3049" s="10"/>
    </row>
    <row r="3050" spans="1:37">
      <c r="A3050" t="s">
        <v>45</v>
      </c>
      <c r="B3050" t="s">
        <v>46</v>
      </c>
      <c r="C3050" t="s">
        <v>47</v>
      </c>
      <c r="D3050" t="s">
        <v>3538</v>
      </c>
      <c r="E3050" t="s">
        <v>88</v>
      </c>
      <c r="F3050" t="s">
        <v>79</v>
      </c>
      <c r="G3050" t="s">
        <v>51</v>
      </c>
      <c r="H3050" s="20" t="s">
        <v>52</v>
      </c>
      <c r="I3050" t="s">
        <v>53</v>
      </c>
      <c r="J3050" t="s">
        <v>54</v>
      </c>
      <c r="K3050">
        <v>3</v>
      </c>
      <c r="L3050" t="s">
        <v>55</v>
      </c>
      <c r="M3050" t="s">
        <v>77</v>
      </c>
      <c r="N3050" t="s">
        <v>89</v>
      </c>
      <c r="O3050" s="21" t="s">
        <v>58</v>
      </c>
      <c r="P3050" s="21" t="s">
        <v>126</v>
      </c>
      <c r="Q3050" s="20" t="s">
        <v>1111</v>
      </c>
      <c r="R3050" s="21" t="s">
        <v>1112</v>
      </c>
      <c r="S3050" s="35">
        <v>1</v>
      </c>
      <c r="T3050" s="22">
        <v>1</v>
      </c>
      <c r="U3050" s="20" t="s">
        <v>62</v>
      </c>
      <c r="V3050" s="20">
        <v>45783</v>
      </c>
      <c r="W3050" s="21">
        <v>5</v>
      </c>
      <c r="X3050" s="20">
        <v>45789</v>
      </c>
      <c r="Y3050" s="20">
        <v>45786</v>
      </c>
      <c r="Z3050" s="48">
        <v>5</v>
      </c>
      <c r="AA3050">
        <v>2025</v>
      </c>
      <c r="AB3050" s="45">
        <v>26867</v>
      </c>
      <c r="AC3050" s="45">
        <v>26867</v>
      </c>
      <c r="AK3050" s="10"/>
    </row>
    <row r="3051" spans="1:37">
      <c r="A3051" t="s">
        <v>45</v>
      </c>
      <c r="B3051" t="s">
        <v>46</v>
      </c>
      <c r="C3051" t="s">
        <v>47</v>
      </c>
      <c r="D3051" t="s">
        <v>3539</v>
      </c>
      <c r="E3051" t="s">
        <v>88</v>
      </c>
      <c r="F3051" t="s">
        <v>79</v>
      </c>
      <c r="G3051" t="s">
        <v>51</v>
      </c>
      <c r="H3051" s="20" t="s">
        <v>52</v>
      </c>
      <c r="I3051" t="s">
        <v>53</v>
      </c>
      <c r="J3051" t="s">
        <v>54</v>
      </c>
      <c r="K3051">
        <v>3</v>
      </c>
      <c r="L3051" t="s">
        <v>55</v>
      </c>
      <c r="M3051" t="s">
        <v>56</v>
      </c>
      <c r="N3051" t="s">
        <v>57</v>
      </c>
      <c r="O3051" s="21" t="s">
        <v>58</v>
      </c>
      <c r="P3051" s="21" t="s">
        <v>133</v>
      </c>
      <c r="Q3051" s="20" t="s">
        <v>169</v>
      </c>
      <c r="R3051" s="21" t="s">
        <v>170</v>
      </c>
      <c r="S3051" s="35">
        <v>1</v>
      </c>
      <c r="T3051" s="22">
        <v>1</v>
      </c>
      <c r="U3051" s="20" t="s">
        <v>62</v>
      </c>
      <c r="V3051" s="20">
        <v>45781</v>
      </c>
      <c r="W3051" s="21">
        <v>5</v>
      </c>
      <c r="X3051" s="20">
        <v>45790</v>
      </c>
      <c r="Y3051" s="20">
        <v>45786</v>
      </c>
      <c r="Z3051" s="48">
        <v>5</v>
      </c>
      <c r="AA3051">
        <v>2025</v>
      </c>
      <c r="AB3051" s="45">
        <v>42493</v>
      </c>
      <c r="AC3051" s="45">
        <v>42493</v>
      </c>
      <c r="AK3051" s="10"/>
    </row>
    <row r="3052" spans="1:37">
      <c r="A3052" t="s">
        <v>45</v>
      </c>
      <c r="B3052" t="s">
        <v>46</v>
      </c>
      <c r="C3052" t="s">
        <v>47</v>
      </c>
      <c r="D3052" t="s">
        <v>3540</v>
      </c>
      <c r="E3052" t="s">
        <v>88</v>
      </c>
      <c r="F3052" t="s">
        <v>79</v>
      </c>
      <c r="G3052" t="s">
        <v>51</v>
      </c>
      <c r="H3052" s="20" t="s">
        <v>52</v>
      </c>
      <c r="I3052" t="s">
        <v>53</v>
      </c>
      <c r="J3052" t="s">
        <v>54</v>
      </c>
      <c r="K3052">
        <v>3</v>
      </c>
      <c r="L3052" t="s">
        <v>55</v>
      </c>
      <c r="M3052" t="s">
        <v>77</v>
      </c>
      <c r="N3052" t="s">
        <v>89</v>
      </c>
      <c r="O3052" s="21" t="s">
        <v>58</v>
      </c>
      <c r="P3052" s="21" t="s">
        <v>90</v>
      </c>
      <c r="Q3052" s="20" t="s">
        <v>1071</v>
      </c>
      <c r="R3052" s="21" t="s">
        <v>1072</v>
      </c>
      <c r="S3052" s="35">
        <v>1</v>
      </c>
      <c r="T3052" s="22">
        <v>1</v>
      </c>
      <c r="U3052" s="20" t="s">
        <v>62</v>
      </c>
      <c r="V3052" s="20">
        <v>45781</v>
      </c>
      <c r="W3052" s="21">
        <v>5</v>
      </c>
      <c r="X3052" s="20">
        <v>45793</v>
      </c>
      <c r="Y3052" s="20">
        <v>45791</v>
      </c>
      <c r="Z3052" s="48">
        <v>5</v>
      </c>
      <c r="AA3052">
        <v>2025</v>
      </c>
      <c r="AB3052" s="45">
        <v>133332</v>
      </c>
      <c r="AC3052" s="45">
        <v>133332</v>
      </c>
      <c r="AK3052" s="10"/>
    </row>
    <row r="3053" spans="1:37">
      <c r="A3053" t="s">
        <v>45</v>
      </c>
      <c r="B3053" t="s">
        <v>46</v>
      </c>
      <c r="C3053" t="s">
        <v>47</v>
      </c>
      <c r="D3053" t="s">
        <v>3541</v>
      </c>
      <c r="E3053" t="s">
        <v>88</v>
      </c>
      <c r="F3053" t="s">
        <v>79</v>
      </c>
      <c r="G3053" t="s">
        <v>51</v>
      </c>
      <c r="H3053" s="20" t="s">
        <v>52</v>
      </c>
      <c r="I3053" t="s">
        <v>53</v>
      </c>
      <c r="J3053" t="s">
        <v>54</v>
      </c>
      <c r="K3053">
        <v>3</v>
      </c>
      <c r="L3053" t="s">
        <v>55</v>
      </c>
      <c r="M3053" t="s">
        <v>77</v>
      </c>
      <c r="N3053" t="s">
        <v>89</v>
      </c>
      <c r="O3053" s="21" t="s">
        <v>58</v>
      </c>
      <c r="P3053" s="21" t="s">
        <v>303</v>
      </c>
      <c r="Q3053" s="20" t="s">
        <v>631</v>
      </c>
      <c r="R3053" s="21" t="s">
        <v>632</v>
      </c>
      <c r="S3053" s="35">
        <v>1</v>
      </c>
      <c r="T3053" s="22">
        <v>1</v>
      </c>
      <c r="U3053" s="20" t="s">
        <v>62</v>
      </c>
      <c r="V3053" s="20">
        <v>45779</v>
      </c>
      <c r="W3053" s="21">
        <v>5</v>
      </c>
      <c r="X3053" s="20">
        <v>45786</v>
      </c>
      <c r="Y3053" s="20">
        <v>45784</v>
      </c>
      <c r="Z3053" s="48">
        <v>5</v>
      </c>
      <c r="AA3053">
        <v>2025</v>
      </c>
      <c r="AB3053" s="45">
        <v>62500</v>
      </c>
      <c r="AC3053" s="45">
        <v>62500</v>
      </c>
      <c r="AK3053" s="10"/>
    </row>
    <row r="3054" spans="1:37">
      <c r="A3054" t="s">
        <v>45</v>
      </c>
      <c r="B3054" t="s">
        <v>46</v>
      </c>
      <c r="C3054" t="s">
        <v>47</v>
      </c>
      <c r="D3054" t="s">
        <v>3542</v>
      </c>
      <c r="E3054" t="s">
        <v>88</v>
      </c>
      <c r="F3054" t="s">
        <v>79</v>
      </c>
      <c r="G3054" t="s">
        <v>51</v>
      </c>
      <c r="H3054" s="20" t="s">
        <v>52</v>
      </c>
      <c r="I3054" t="s">
        <v>53</v>
      </c>
      <c r="J3054" t="s">
        <v>54</v>
      </c>
      <c r="K3054">
        <v>3</v>
      </c>
      <c r="L3054" t="s">
        <v>55</v>
      </c>
      <c r="M3054" t="s">
        <v>56</v>
      </c>
      <c r="N3054" t="s">
        <v>57</v>
      </c>
      <c r="O3054" s="21" t="s">
        <v>58</v>
      </c>
      <c r="P3054" s="21" t="s">
        <v>207</v>
      </c>
      <c r="Q3054" s="20" t="s">
        <v>2613</v>
      </c>
      <c r="R3054" s="21" t="s">
        <v>2614</v>
      </c>
      <c r="S3054" s="35">
        <v>1</v>
      </c>
      <c r="T3054" s="22">
        <v>1</v>
      </c>
      <c r="U3054" s="20" t="s">
        <v>62</v>
      </c>
      <c r="V3054" s="20">
        <v>45779</v>
      </c>
      <c r="W3054" s="21">
        <v>5</v>
      </c>
      <c r="X3054" s="20">
        <v>45796</v>
      </c>
      <c r="Y3054" s="20">
        <v>45791</v>
      </c>
      <c r="Z3054" s="48">
        <v>5</v>
      </c>
      <c r="AA3054">
        <v>2025</v>
      </c>
      <c r="AB3054" s="45">
        <v>49995</v>
      </c>
      <c r="AC3054" s="45">
        <v>49995</v>
      </c>
      <c r="AK3054" s="10"/>
    </row>
    <row r="3055" spans="1:37">
      <c r="A3055" t="s">
        <v>45</v>
      </c>
      <c r="B3055" t="s">
        <v>46</v>
      </c>
      <c r="C3055" t="s">
        <v>47</v>
      </c>
      <c r="D3055" t="s">
        <v>3543</v>
      </c>
      <c r="E3055" t="s">
        <v>88</v>
      </c>
      <c r="F3055" t="s">
        <v>79</v>
      </c>
      <c r="G3055" t="s">
        <v>51</v>
      </c>
      <c r="H3055" s="20" t="s">
        <v>52</v>
      </c>
      <c r="I3055" t="s">
        <v>53</v>
      </c>
      <c r="J3055" t="s">
        <v>54</v>
      </c>
      <c r="K3055">
        <v>3</v>
      </c>
      <c r="L3055" t="s">
        <v>55</v>
      </c>
      <c r="M3055" t="s">
        <v>77</v>
      </c>
      <c r="N3055" t="s">
        <v>89</v>
      </c>
      <c r="O3055" s="21" t="s">
        <v>58</v>
      </c>
      <c r="P3055" s="21" t="s">
        <v>119</v>
      </c>
      <c r="Q3055" s="20" t="s">
        <v>988</v>
      </c>
      <c r="R3055" s="21" t="s">
        <v>989</v>
      </c>
      <c r="S3055" s="35">
        <v>2</v>
      </c>
      <c r="T3055" s="22">
        <v>2</v>
      </c>
      <c r="U3055" s="20" t="s">
        <v>62</v>
      </c>
      <c r="V3055" s="20">
        <v>45783</v>
      </c>
      <c r="W3055" s="21">
        <v>5</v>
      </c>
      <c r="X3055" s="20">
        <v>45789</v>
      </c>
      <c r="Y3055" s="20">
        <v>45786</v>
      </c>
      <c r="Z3055" s="48">
        <v>5</v>
      </c>
      <c r="AA3055">
        <v>2025</v>
      </c>
      <c r="AB3055" s="45">
        <v>139984</v>
      </c>
      <c r="AC3055" s="45">
        <v>139984</v>
      </c>
      <c r="AK3055" s="10"/>
    </row>
    <row r="3056" spans="1:37">
      <c r="A3056" t="s">
        <v>45</v>
      </c>
      <c r="B3056" t="s">
        <v>46</v>
      </c>
      <c r="C3056" t="s">
        <v>47</v>
      </c>
      <c r="D3056" t="s">
        <v>3544</v>
      </c>
      <c r="E3056" t="s">
        <v>88</v>
      </c>
      <c r="F3056" t="s">
        <v>79</v>
      </c>
      <c r="G3056" t="s">
        <v>51</v>
      </c>
      <c r="H3056" s="20" t="s">
        <v>52</v>
      </c>
      <c r="I3056" t="s">
        <v>53</v>
      </c>
      <c r="J3056" t="s">
        <v>54</v>
      </c>
      <c r="K3056">
        <v>3</v>
      </c>
      <c r="L3056" t="s">
        <v>55</v>
      </c>
      <c r="M3056" t="s">
        <v>77</v>
      </c>
      <c r="N3056" t="s">
        <v>89</v>
      </c>
      <c r="O3056" s="21" t="s">
        <v>58</v>
      </c>
      <c r="P3056" s="21" t="s">
        <v>97</v>
      </c>
      <c r="Q3056" s="20" t="s">
        <v>108</v>
      </c>
      <c r="R3056" s="21" t="s">
        <v>109</v>
      </c>
      <c r="S3056" s="35">
        <v>1</v>
      </c>
      <c r="T3056" s="22">
        <v>1</v>
      </c>
      <c r="U3056" s="20" t="s">
        <v>62</v>
      </c>
      <c r="V3056" s="20">
        <v>45782</v>
      </c>
      <c r="W3056" s="21">
        <v>5</v>
      </c>
      <c r="X3056" s="20">
        <v>45793</v>
      </c>
      <c r="Y3056" s="20">
        <v>45791</v>
      </c>
      <c r="Z3056" s="48">
        <v>5</v>
      </c>
      <c r="AA3056">
        <v>2025</v>
      </c>
      <c r="AB3056" s="45">
        <v>63327</v>
      </c>
      <c r="AC3056" s="45">
        <v>63327</v>
      </c>
      <c r="AK3056" s="10"/>
    </row>
    <row r="3057" spans="1:37">
      <c r="A3057" t="s">
        <v>45</v>
      </c>
      <c r="B3057" t="s">
        <v>46</v>
      </c>
      <c r="C3057" t="s">
        <v>47</v>
      </c>
      <c r="D3057" t="s">
        <v>3545</v>
      </c>
      <c r="E3057" t="s">
        <v>88</v>
      </c>
      <c r="F3057" t="s">
        <v>79</v>
      </c>
      <c r="G3057" t="s">
        <v>51</v>
      </c>
      <c r="H3057" s="20" t="s">
        <v>52</v>
      </c>
      <c r="I3057" t="s">
        <v>53</v>
      </c>
      <c r="J3057" t="s">
        <v>54</v>
      </c>
      <c r="K3057">
        <v>3</v>
      </c>
      <c r="L3057" t="s">
        <v>55</v>
      </c>
      <c r="M3057" t="s">
        <v>56</v>
      </c>
      <c r="N3057" t="s">
        <v>57</v>
      </c>
      <c r="O3057" s="21" t="s">
        <v>58</v>
      </c>
      <c r="P3057" s="21" t="s">
        <v>64</v>
      </c>
      <c r="Q3057" s="20" t="s">
        <v>505</v>
      </c>
      <c r="R3057" s="21" t="s">
        <v>506</v>
      </c>
      <c r="S3057" s="35">
        <v>1</v>
      </c>
      <c r="T3057" s="22">
        <v>1</v>
      </c>
      <c r="U3057" s="20" t="s">
        <v>62</v>
      </c>
      <c r="V3057" s="20">
        <v>45782</v>
      </c>
      <c r="W3057" s="21">
        <v>5</v>
      </c>
      <c r="X3057" s="20">
        <v>45789</v>
      </c>
      <c r="Y3057" s="20">
        <v>45786</v>
      </c>
      <c r="Z3057" s="48">
        <v>5</v>
      </c>
      <c r="AA3057">
        <v>2025</v>
      </c>
      <c r="AB3057" s="45">
        <v>28120</v>
      </c>
      <c r="AC3057" s="45">
        <v>28120</v>
      </c>
      <c r="AK3057" s="10"/>
    </row>
    <row r="3058" spans="1:37">
      <c r="A3058" t="s">
        <v>45</v>
      </c>
      <c r="B3058" t="s">
        <v>46</v>
      </c>
      <c r="C3058" t="s">
        <v>47</v>
      </c>
      <c r="D3058" t="s">
        <v>3546</v>
      </c>
      <c r="E3058" t="s">
        <v>88</v>
      </c>
      <c r="F3058" t="s">
        <v>79</v>
      </c>
      <c r="G3058" t="s">
        <v>51</v>
      </c>
      <c r="H3058" s="20" t="s">
        <v>52</v>
      </c>
      <c r="I3058" t="s">
        <v>53</v>
      </c>
      <c r="J3058" t="s">
        <v>54</v>
      </c>
      <c r="K3058">
        <v>3</v>
      </c>
      <c r="L3058" t="s">
        <v>55</v>
      </c>
      <c r="M3058" t="s">
        <v>77</v>
      </c>
      <c r="N3058" t="s">
        <v>89</v>
      </c>
      <c r="O3058" s="21" t="s">
        <v>58</v>
      </c>
      <c r="P3058" s="21" t="s">
        <v>104</v>
      </c>
      <c r="Q3058" s="20" t="s">
        <v>2352</v>
      </c>
      <c r="R3058" s="21" t="s">
        <v>2353</v>
      </c>
      <c r="S3058" s="35">
        <v>1</v>
      </c>
      <c r="T3058" s="22">
        <v>1</v>
      </c>
      <c r="U3058" s="20" t="s">
        <v>62</v>
      </c>
      <c r="V3058" s="20">
        <v>45781</v>
      </c>
      <c r="W3058" s="21">
        <v>5</v>
      </c>
      <c r="X3058" s="20">
        <v>45790</v>
      </c>
      <c r="Y3058" s="20">
        <v>45786</v>
      </c>
      <c r="Z3058" s="48">
        <v>5</v>
      </c>
      <c r="AA3058">
        <v>2025</v>
      </c>
      <c r="AB3058" s="45">
        <v>34368</v>
      </c>
      <c r="AC3058" s="45">
        <v>34368</v>
      </c>
      <c r="AK3058" s="10"/>
    </row>
    <row r="3059" spans="1:37">
      <c r="A3059" t="s">
        <v>45</v>
      </c>
      <c r="B3059" t="s">
        <v>46</v>
      </c>
      <c r="C3059" t="s">
        <v>47</v>
      </c>
      <c r="D3059" t="s">
        <v>3547</v>
      </c>
      <c r="E3059" t="s">
        <v>88</v>
      </c>
      <c r="F3059" t="s">
        <v>79</v>
      </c>
      <c r="G3059" t="s">
        <v>51</v>
      </c>
      <c r="H3059" s="20" t="s">
        <v>52</v>
      </c>
      <c r="I3059" t="s">
        <v>53</v>
      </c>
      <c r="J3059" t="s">
        <v>54</v>
      </c>
      <c r="K3059">
        <v>3</v>
      </c>
      <c r="L3059" t="s">
        <v>55</v>
      </c>
      <c r="M3059" t="s">
        <v>77</v>
      </c>
      <c r="N3059" t="s">
        <v>89</v>
      </c>
      <c r="O3059" s="21" t="s">
        <v>58</v>
      </c>
      <c r="P3059" s="21" t="s">
        <v>104</v>
      </c>
      <c r="Q3059" s="20" t="s">
        <v>843</v>
      </c>
      <c r="R3059" s="21" t="s">
        <v>844</v>
      </c>
      <c r="S3059" s="35">
        <v>1</v>
      </c>
      <c r="T3059" s="22">
        <v>1</v>
      </c>
      <c r="U3059" s="20" t="s">
        <v>62</v>
      </c>
      <c r="V3059" s="20">
        <v>45781</v>
      </c>
      <c r="W3059" s="21">
        <v>5</v>
      </c>
      <c r="X3059" s="20">
        <v>45790</v>
      </c>
      <c r="Y3059" s="20">
        <v>45784</v>
      </c>
      <c r="Z3059" s="48">
        <v>5</v>
      </c>
      <c r="AA3059">
        <v>2025</v>
      </c>
      <c r="AB3059" s="45">
        <v>81245</v>
      </c>
      <c r="AC3059" s="45">
        <v>81245</v>
      </c>
      <c r="AK3059" s="10"/>
    </row>
    <row r="3060" spans="1:37">
      <c r="A3060" t="s">
        <v>45</v>
      </c>
      <c r="B3060" t="s">
        <v>46</v>
      </c>
      <c r="C3060" t="s">
        <v>47</v>
      </c>
      <c r="D3060" t="s">
        <v>3548</v>
      </c>
      <c r="E3060" t="s">
        <v>88</v>
      </c>
      <c r="F3060" t="s">
        <v>79</v>
      </c>
      <c r="G3060" t="s">
        <v>51</v>
      </c>
      <c r="H3060" s="20" t="s">
        <v>52</v>
      </c>
      <c r="I3060" t="s">
        <v>53</v>
      </c>
      <c r="J3060" t="s">
        <v>54</v>
      </c>
      <c r="K3060">
        <v>3</v>
      </c>
      <c r="L3060" t="s">
        <v>55</v>
      </c>
      <c r="M3060" t="s">
        <v>77</v>
      </c>
      <c r="N3060" t="s">
        <v>89</v>
      </c>
      <c r="O3060" s="21" t="s">
        <v>58</v>
      </c>
      <c r="P3060" s="21" t="s">
        <v>119</v>
      </c>
      <c r="Q3060" s="20" t="s">
        <v>728</v>
      </c>
      <c r="R3060" s="21" t="s">
        <v>729</v>
      </c>
      <c r="S3060" s="35">
        <v>1</v>
      </c>
      <c r="T3060" s="22">
        <v>1</v>
      </c>
      <c r="U3060" s="20" t="s">
        <v>62</v>
      </c>
      <c r="V3060" s="20">
        <v>45781</v>
      </c>
      <c r="W3060" s="21">
        <v>5</v>
      </c>
      <c r="X3060" s="20">
        <v>45789</v>
      </c>
      <c r="Y3060" s="20">
        <v>45784</v>
      </c>
      <c r="Z3060" s="48">
        <v>5</v>
      </c>
      <c r="AA3060">
        <v>2025</v>
      </c>
      <c r="AB3060" s="45">
        <v>73327</v>
      </c>
      <c r="AC3060" s="45">
        <v>73327</v>
      </c>
      <c r="AK3060" s="10"/>
    </row>
    <row r="3061" spans="1:37">
      <c r="A3061" t="s">
        <v>45</v>
      </c>
      <c r="B3061" t="s">
        <v>46</v>
      </c>
      <c r="C3061" t="s">
        <v>47</v>
      </c>
      <c r="D3061" t="s">
        <v>3549</v>
      </c>
      <c r="E3061" t="s">
        <v>88</v>
      </c>
      <c r="F3061" t="s">
        <v>79</v>
      </c>
      <c r="G3061" t="s">
        <v>51</v>
      </c>
      <c r="H3061" s="20" t="s">
        <v>52</v>
      </c>
      <c r="I3061" t="s">
        <v>53</v>
      </c>
      <c r="J3061" t="s">
        <v>54</v>
      </c>
      <c r="K3061">
        <v>3</v>
      </c>
      <c r="L3061" t="s">
        <v>55</v>
      </c>
      <c r="M3061" t="s">
        <v>77</v>
      </c>
      <c r="N3061" t="s">
        <v>89</v>
      </c>
      <c r="O3061" s="21" t="s">
        <v>58</v>
      </c>
      <c r="P3061" s="21" t="s">
        <v>90</v>
      </c>
      <c r="Q3061" s="20" t="s">
        <v>879</v>
      </c>
      <c r="R3061" s="21" t="s">
        <v>880</v>
      </c>
      <c r="S3061" s="35">
        <v>1</v>
      </c>
      <c r="T3061" s="22">
        <v>1</v>
      </c>
      <c r="U3061" s="20" t="s">
        <v>62</v>
      </c>
      <c r="V3061" s="20">
        <v>45782</v>
      </c>
      <c r="W3061" s="21">
        <v>5</v>
      </c>
      <c r="X3061" s="20">
        <v>45789</v>
      </c>
      <c r="Y3061" s="20">
        <v>45784</v>
      </c>
      <c r="Z3061" s="48">
        <v>5</v>
      </c>
      <c r="AA3061">
        <v>2025</v>
      </c>
      <c r="AB3061" s="45">
        <v>84371</v>
      </c>
      <c r="AC3061" s="45">
        <v>84371</v>
      </c>
      <c r="AK3061" s="10"/>
    </row>
    <row r="3062" spans="1:37">
      <c r="A3062" t="s">
        <v>45</v>
      </c>
      <c r="B3062" t="s">
        <v>46</v>
      </c>
      <c r="C3062" t="s">
        <v>47</v>
      </c>
      <c r="D3062" t="s">
        <v>3550</v>
      </c>
      <c r="E3062" t="s">
        <v>88</v>
      </c>
      <c r="F3062" t="s">
        <v>79</v>
      </c>
      <c r="G3062" t="s">
        <v>51</v>
      </c>
      <c r="H3062" s="20" t="s">
        <v>52</v>
      </c>
      <c r="I3062" t="s">
        <v>53</v>
      </c>
      <c r="J3062" t="s">
        <v>54</v>
      </c>
      <c r="K3062">
        <v>3</v>
      </c>
      <c r="L3062" t="s">
        <v>55</v>
      </c>
      <c r="M3062" t="s">
        <v>77</v>
      </c>
      <c r="N3062" t="s">
        <v>89</v>
      </c>
      <c r="O3062" s="21" t="s">
        <v>58</v>
      </c>
      <c r="P3062" s="21" t="s">
        <v>90</v>
      </c>
      <c r="Q3062" s="20" t="s">
        <v>3422</v>
      </c>
      <c r="R3062" s="21" t="s">
        <v>3423</v>
      </c>
      <c r="S3062" s="35">
        <v>1</v>
      </c>
      <c r="T3062" s="22">
        <v>1</v>
      </c>
      <c r="U3062" s="20" t="s">
        <v>62</v>
      </c>
      <c r="V3062" s="20">
        <v>45782</v>
      </c>
      <c r="W3062" s="21">
        <v>5</v>
      </c>
      <c r="X3062" s="20">
        <v>45789</v>
      </c>
      <c r="Y3062" s="20">
        <v>45784</v>
      </c>
      <c r="Z3062" s="48">
        <v>5</v>
      </c>
      <c r="AA3062">
        <v>2025</v>
      </c>
      <c r="AB3062" s="45">
        <v>81245</v>
      </c>
      <c r="AC3062" s="45">
        <v>81245</v>
      </c>
      <c r="AK3062" s="10"/>
    </row>
    <row r="3063" spans="1:37">
      <c r="A3063" t="s">
        <v>45</v>
      </c>
      <c r="B3063" t="s">
        <v>46</v>
      </c>
      <c r="C3063" t="s">
        <v>47</v>
      </c>
      <c r="D3063" t="s">
        <v>3551</v>
      </c>
      <c r="E3063" t="s">
        <v>88</v>
      </c>
      <c r="F3063" t="s">
        <v>79</v>
      </c>
      <c r="G3063" t="s">
        <v>51</v>
      </c>
      <c r="H3063" s="20" t="s">
        <v>52</v>
      </c>
      <c r="I3063" t="s">
        <v>53</v>
      </c>
      <c r="J3063" t="s">
        <v>54</v>
      </c>
      <c r="K3063">
        <v>3</v>
      </c>
      <c r="L3063" t="s">
        <v>55</v>
      </c>
      <c r="M3063" t="s">
        <v>77</v>
      </c>
      <c r="N3063" t="s">
        <v>89</v>
      </c>
      <c r="O3063" s="21" t="s">
        <v>58</v>
      </c>
      <c r="P3063" s="21" t="s">
        <v>90</v>
      </c>
      <c r="Q3063" s="20" t="s">
        <v>344</v>
      </c>
      <c r="R3063" s="21" t="s">
        <v>345</v>
      </c>
      <c r="S3063" s="35">
        <v>1</v>
      </c>
      <c r="T3063" s="22">
        <v>1</v>
      </c>
      <c r="U3063" s="20" t="s">
        <v>62</v>
      </c>
      <c r="V3063" s="20">
        <v>45783</v>
      </c>
      <c r="W3063" s="21">
        <v>5</v>
      </c>
      <c r="X3063" s="20">
        <v>45790</v>
      </c>
      <c r="Y3063" s="20">
        <v>45786</v>
      </c>
      <c r="Z3063" s="48">
        <v>5</v>
      </c>
      <c r="AA3063">
        <v>2025</v>
      </c>
      <c r="AB3063" s="45">
        <v>40620</v>
      </c>
      <c r="AC3063" s="45">
        <v>40620</v>
      </c>
      <c r="AK3063" s="10"/>
    </row>
    <row r="3064" spans="1:37">
      <c r="A3064" t="s">
        <v>45</v>
      </c>
      <c r="B3064" t="s">
        <v>46</v>
      </c>
      <c r="C3064" t="s">
        <v>47</v>
      </c>
      <c r="D3064" t="s">
        <v>3552</v>
      </c>
      <c r="E3064" t="s">
        <v>88</v>
      </c>
      <c r="F3064" t="s">
        <v>79</v>
      </c>
      <c r="G3064" t="s">
        <v>51</v>
      </c>
      <c r="H3064" s="20" t="s">
        <v>52</v>
      </c>
      <c r="I3064" t="s">
        <v>53</v>
      </c>
      <c r="J3064" t="s">
        <v>54</v>
      </c>
      <c r="K3064">
        <v>3</v>
      </c>
      <c r="L3064" t="s">
        <v>55</v>
      </c>
      <c r="M3064" t="s">
        <v>56</v>
      </c>
      <c r="N3064" t="s">
        <v>57</v>
      </c>
      <c r="O3064" s="21" t="s">
        <v>58</v>
      </c>
      <c r="P3064" s="21" t="s">
        <v>207</v>
      </c>
      <c r="Q3064" s="20" t="s">
        <v>950</v>
      </c>
      <c r="R3064" s="21" t="s">
        <v>951</v>
      </c>
      <c r="S3064" s="35">
        <v>2</v>
      </c>
      <c r="T3064" s="22">
        <v>2</v>
      </c>
      <c r="U3064" s="20" t="s">
        <v>62</v>
      </c>
      <c r="V3064" s="20">
        <v>45782</v>
      </c>
      <c r="W3064" s="21">
        <v>5</v>
      </c>
      <c r="X3064" s="20">
        <v>45789</v>
      </c>
      <c r="Y3064" s="20">
        <v>45786</v>
      </c>
      <c r="Z3064" s="48">
        <v>5</v>
      </c>
      <c r="AA3064">
        <v>2025</v>
      </c>
      <c r="AB3064" s="45">
        <v>124988</v>
      </c>
      <c r="AC3064" s="45">
        <v>124988</v>
      </c>
      <c r="AK3064" s="10"/>
    </row>
    <row r="3065" spans="1:37">
      <c r="A3065" t="s">
        <v>45</v>
      </c>
      <c r="B3065" t="s">
        <v>46</v>
      </c>
      <c r="C3065" t="s">
        <v>47</v>
      </c>
      <c r="D3065" t="s">
        <v>3553</v>
      </c>
      <c r="E3065" t="s">
        <v>88</v>
      </c>
      <c r="F3065" t="s">
        <v>79</v>
      </c>
      <c r="G3065" t="s">
        <v>51</v>
      </c>
      <c r="H3065" s="20" t="s">
        <v>52</v>
      </c>
      <c r="I3065" t="s">
        <v>53</v>
      </c>
      <c r="J3065" t="s">
        <v>54</v>
      </c>
      <c r="K3065">
        <v>3</v>
      </c>
      <c r="L3065" t="s">
        <v>55</v>
      </c>
      <c r="M3065" t="s">
        <v>56</v>
      </c>
      <c r="N3065" t="s">
        <v>57</v>
      </c>
      <c r="O3065" s="21" t="s">
        <v>58</v>
      </c>
      <c r="P3065" s="21" t="s">
        <v>64</v>
      </c>
      <c r="Q3065" s="20" t="s">
        <v>2467</v>
      </c>
      <c r="R3065" s="21" t="s">
        <v>2468</v>
      </c>
      <c r="S3065" s="35">
        <v>1</v>
      </c>
      <c r="T3065" s="22">
        <v>1</v>
      </c>
      <c r="U3065" s="20" t="s">
        <v>62</v>
      </c>
      <c r="V3065" s="20">
        <v>45783</v>
      </c>
      <c r="W3065" s="21">
        <v>5</v>
      </c>
      <c r="X3065" s="20">
        <v>45791</v>
      </c>
      <c r="Y3065" s="20">
        <v>45789</v>
      </c>
      <c r="Z3065" s="48">
        <v>5</v>
      </c>
      <c r="AA3065">
        <v>2025</v>
      </c>
      <c r="AB3065" s="45">
        <v>106662</v>
      </c>
      <c r="AC3065" s="45">
        <v>106662</v>
      </c>
      <c r="AK3065" s="10"/>
    </row>
    <row r="3066" spans="1:37">
      <c r="A3066" t="s">
        <v>45</v>
      </c>
      <c r="B3066" t="s">
        <v>46</v>
      </c>
      <c r="C3066" t="s">
        <v>47</v>
      </c>
      <c r="D3066" t="s">
        <v>3554</v>
      </c>
      <c r="E3066" t="s">
        <v>88</v>
      </c>
      <c r="F3066" t="s">
        <v>79</v>
      </c>
      <c r="G3066" t="s">
        <v>51</v>
      </c>
      <c r="H3066" s="20" t="s">
        <v>52</v>
      </c>
      <c r="I3066" t="s">
        <v>53</v>
      </c>
      <c r="J3066" t="s">
        <v>54</v>
      </c>
      <c r="K3066">
        <v>3</v>
      </c>
      <c r="L3066" t="s">
        <v>55</v>
      </c>
      <c r="M3066" t="s">
        <v>77</v>
      </c>
      <c r="N3066" t="s">
        <v>89</v>
      </c>
      <c r="O3066" s="21" t="s">
        <v>58</v>
      </c>
      <c r="P3066" s="21" t="s">
        <v>126</v>
      </c>
      <c r="Q3066" s="20" t="s">
        <v>1739</v>
      </c>
      <c r="R3066" s="21" t="s">
        <v>1740</v>
      </c>
      <c r="S3066" s="35">
        <v>1</v>
      </c>
      <c r="T3066" s="22">
        <v>1</v>
      </c>
      <c r="U3066" s="20" t="s">
        <v>62</v>
      </c>
      <c r="V3066" s="20">
        <v>45783</v>
      </c>
      <c r="W3066" s="21">
        <v>5</v>
      </c>
      <c r="X3066" s="20">
        <v>45790</v>
      </c>
      <c r="Y3066" s="20">
        <v>45786</v>
      </c>
      <c r="Z3066" s="48">
        <v>5</v>
      </c>
      <c r="AA3066">
        <v>2025</v>
      </c>
      <c r="AB3066" s="45">
        <v>37494</v>
      </c>
      <c r="AC3066" s="45">
        <v>37494</v>
      </c>
      <c r="AK3066" s="10"/>
    </row>
    <row r="3067" spans="1:37">
      <c r="A3067" t="s">
        <v>45</v>
      </c>
      <c r="B3067" t="s">
        <v>46</v>
      </c>
      <c r="C3067" t="s">
        <v>47</v>
      </c>
      <c r="D3067" t="s">
        <v>3555</v>
      </c>
      <c r="E3067" t="s">
        <v>88</v>
      </c>
      <c r="F3067" t="s">
        <v>79</v>
      </c>
      <c r="G3067" t="s">
        <v>51</v>
      </c>
      <c r="H3067" s="20" t="s">
        <v>52</v>
      </c>
      <c r="I3067" t="s">
        <v>53</v>
      </c>
      <c r="J3067" t="s">
        <v>54</v>
      </c>
      <c r="K3067">
        <v>3</v>
      </c>
      <c r="L3067" t="s">
        <v>55</v>
      </c>
      <c r="M3067" t="s">
        <v>56</v>
      </c>
      <c r="N3067" t="s">
        <v>57</v>
      </c>
      <c r="O3067" s="21" t="s">
        <v>58</v>
      </c>
      <c r="P3067" s="21" t="s">
        <v>64</v>
      </c>
      <c r="Q3067" s="20" t="s">
        <v>1476</v>
      </c>
      <c r="R3067" s="21" t="s">
        <v>1477</v>
      </c>
      <c r="S3067" s="35">
        <v>1</v>
      </c>
      <c r="T3067" s="22">
        <v>1</v>
      </c>
      <c r="U3067" s="20" t="s">
        <v>62</v>
      </c>
      <c r="V3067" s="20">
        <v>45783</v>
      </c>
      <c r="W3067" s="21">
        <v>5</v>
      </c>
      <c r="X3067" s="20">
        <v>45789</v>
      </c>
      <c r="Y3067" s="20">
        <v>45786</v>
      </c>
      <c r="Z3067" s="48">
        <v>5</v>
      </c>
      <c r="AA3067">
        <v>2025</v>
      </c>
      <c r="AB3067" s="45">
        <v>46871</v>
      </c>
      <c r="AC3067" s="45">
        <v>46871</v>
      </c>
      <c r="AK3067" s="10"/>
    </row>
    <row r="3068" spans="1:37">
      <c r="A3068" t="s">
        <v>45</v>
      </c>
      <c r="B3068" t="s">
        <v>46</v>
      </c>
      <c r="C3068" t="s">
        <v>47</v>
      </c>
      <c r="D3068" t="s">
        <v>3556</v>
      </c>
      <c r="E3068" t="s">
        <v>88</v>
      </c>
      <c r="F3068" t="s">
        <v>79</v>
      </c>
      <c r="G3068" t="s">
        <v>51</v>
      </c>
      <c r="H3068" s="20" t="s">
        <v>52</v>
      </c>
      <c r="I3068" t="s">
        <v>53</v>
      </c>
      <c r="J3068" t="s">
        <v>54</v>
      </c>
      <c r="K3068">
        <v>3</v>
      </c>
      <c r="L3068" t="s">
        <v>55</v>
      </c>
      <c r="M3068" t="s">
        <v>56</v>
      </c>
      <c r="N3068" t="s">
        <v>57</v>
      </c>
      <c r="O3068" s="21" t="s">
        <v>58</v>
      </c>
      <c r="P3068" s="21" t="s">
        <v>64</v>
      </c>
      <c r="Q3068" s="20" t="s">
        <v>325</v>
      </c>
      <c r="R3068" s="21" t="s">
        <v>326</v>
      </c>
      <c r="S3068" s="35">
        <v>1</v>
      </c>
      <c r="T3068" s="22">
        <v>1</v>
      </c>
      <c r="U3068" s="20" t="s">
        <v>62</v>
      </c>
      <c r="V3068" s="20">
        <v>45782</v>
      </c>
      <c r="W3068" s="21">
        <v>5</v>
      </c>
      <c r="X3068" s="20">
        <v>45789</v>
      </c>
      <c r="Y3068" s="20">
        <v>45786</v>
      </c>
      <c r="Z3068" s="48">
        <v>5</v>
      </c>
      <c r="AA3068">
        <v>2025</v>
      </c>
      <c r="AB3068" s="45">
        <v>81246</v>
      </c>
      <c r="AC3068" s="45">
        <v>81246</v>
      </c>
      <c r="AK3068" s="10"/>
    </row>
    <row r="3069" spans="1:37">
      <c r="A3069" t="s">
        <v>45</v>
      </c>
      <c r="B3069" t="s">
        <v>46</v>
      </c>
      <c r="C3069" t="s">
        <v>47</v>
      </c>
      <c r="D3069" t="s">
        <v>3557</v>
      </c>
      <c r="E3069" t="s">
        <v>88</v>
      </c>
      <c r="F3069" t="s">
        <v>79</v>
      </c>
      <c r="G3069" t="s">
        <v>51</v>
      </c>
      <c r="H3069" s="20" t="s">
        <v>52</v>
      </c>
      <c r="I3069" t="s">
        <v>53</v>
      </c>
      <c r="J3069" t="s">
        <v>54</v>
      </c>
      <c r="K3069">
        <v>3</v>
      </c>
      <c r="L3069" t="s">
        <v>55</v>
      </c>
      <c r="M3069" t="s">
        <v>77</v>
      </c>
      <c r="N3069" t="s">
        <v>89</v>
      </c>
      <c r="O3069" s="21" t="s">
        <v>58</v>
      </c>
      <c r="P3069" s="21" t="s">
        <v>119</v>
      </c>
      <c r="Q3069" s="20" t="s">
        <v>728</v>
      </c>
      <c r="R3069" s="21" t="s">
        <v>729</v>
      </c>
      <c r="S3069" s="35">
        <v>1</v>
      </c>
      <c r="T3069" s="22">
        <v>1</v>
      </c>
      <c r="U3069" s="20" t="s">
        <v>62</v>
      </c>
      <c r="V3069" s="20">
        <v>45783</v>
      </c>
      <c r="W3069" s="21">
        <v>5</v>
      </c>
      <c r="X3069" s="20">
        <v>45790</v>
      </c>
      <c r="Y3069" s="20">
        <v>45786</v>
      </c>
      <c r="Z3069" s="48">
        <v>5</v>
      </c>
      <c r="AA3069">
        <v>2025</v>
      </c>
      <c r="AB3069" s="45">
        <v>73327</v>
      </c>
      <c r="AC3069" s="45">
        <v>73327</v>
      </c>
      <c r="AK3069" s="10"/>
    </row>
    <row r="3070" spans="1:37">
      <c r="A3070" t="s">
        <v>45</v>
      </c>
      <c r="B3070" t="s">
        <v>46</v>
      </c>
      <c r="C3070" t="s">
        <v>47</v>
      </c>
      <c r="D3070" t="s">
        <v>3558</v>
      </c>
      <c r="E3070" t="s">
        <v>88</v>
      </c>
      <c r="F3070" t="s">
        <v>79</v>
      </c>
      <c r="G3070" t="s">
        <v>51</v>
      </c>
      <c r="H3070" s="20" t="s">
        <v>52</v>
      </c>
      <c r="I3070" t="s">
        <v>53</v>
      </c>
      <c r="J3070" t="s">
        <v>54</v>
      </c>
      <c r="K3070">
        <v>3</v>
      </c>
      <c r="L3070" t="s">
        <v>55</v>
      </c>
      <c r="M3070" t="s">
        <v>77</v>
      </c>
      <c r="N3070" t="s">
        <v>89</v>
      </c>
      <c r="O3070" s="21" t="s">
        <v>58</v>
      </c>
      <c r="P3070" s="21" t="s">
        <v>119</v>
      </c>
      <c r="Q3070" s="20" t="s">
        <v>939</v>
      </c>
      <c r="R3070" s="21" t="s">
        <v>940</v>
      </c>
      <c r="S3070" s="35">
        <v>1</v>
      </c>
      <c r="T3070" s="22">
        <v>1</v>
      </c>
      <c r="U3070" s="20" t="s">
        <v>62</v>
      </c>
      <c r="V3070" s="20">
        <v>45782</v>
      </c>
      <c r="W3070" s="21">
        <v>5</v>
      </c>
      <c r="X3070" s="20">
        <v>45791</v>
      </c>
      <c r="Y3070" s="20">
        <v>45786</v>
      </c>
      <c r="Z3070" s="48">
        <v>5</v>
      </c>
      <c r="AA3070">
        <v>2025</v>
      </c>
      <c r="AB3070" s="45">
        <v>93325</v>
      </c>
      <c r="AC3070" s="45">
        <v>93325</v>
      </c>
      <c r="AK3070" s="10"/>
    </row>
    <row r="3071" spans="1:37">
      <c r="A3071" t="s">
        <v>45</v>
      </c>
      <c r="B3071" t="s">
        <v>46</v>
      </c>
      <c r="C3071" t="s">
        <v>47</v>
      </c>
      <c r="D3071" t="s">
        <v>3559</v>
      </c>
      <c r="E3071" t="s">
        <v>88</v>
      </c>
      <c r="F3071" t="s">
        <v>79</v>
      </c>
      <c r="G3071" t="s">
        <v>51</v>
      </c>
      <c r="H3071" s="20" t="s">
        <v>52</v>
      </c>
      <c r="I3071" t="s">
        <v>53</v>
      </c>
      <c r="J3071" t="s">
        <v>54</v>
      </c>
      <c r="K3071">
        <v>3</v>
      </c>
      <c r="L3071" t="s">
        <v>55</v>
      </c>
      <c r="M3071" t="s">
        <v>77</v>
      </c>
      <c r="N3071" t="s">
        <v>89</v>
      </c>
      <c r="O3071" s="21" t="s">
        <v>58</v>
      </c>
      <c r="P3071" s="21" t="s">
        <v>119</v>
      </c>
      <c r="Q3071" s="20" t="s">
        <v>2056</v>
      </c>
      <c r="R3071" s="21" t="s">
        <v>2057</v>
      </c>
      <c r="S3071" s="35">
        <v>1</v>
      </c>
      <c r="T3071" s="22">
        <v>1</v>
      </c>
      <c r="U3071" s="20" t="s">
        <v>62</v>
      </c>
      <c r="V3071" s="20">
        <v>45784</v>
      </c>
      <c r="W3071" s="21">
        <v>5</v>
      </c>
      <c r="X3071" s="20">
        <v>45792</v>
      </c>
      <c r="Y3071" s="20">
        <v>45789</v>
      </c>
      <c r="Z3071" s="48">
        <v>5</v>
      </c>
      <c r="AA3071">
        <v>2025</v>
      </c>
      <c r="AB3071" s="45">
        <v>73327</v>
      </c>
      <c r="AC3071" s="45">
        <v>73327</v>
      </c>
      <c r="AK3071" s="10"/>
    </row>
    <row r="3072" spans="1:37">
      <c r="A3072" t="s">
        <v>45</v>
      </c>
      <c r="B3072" t="s">
        <v>46</v>
      </c>
      <c r="C3072" t="s">
        <v>47</v>
      </c>
      <c r="D3072" t="s">
        <v>3560</v>
      </c>
      <c r="E3072" t="s">
        <v>88</v>
      </c>
      <c r="F3072" t="s">
        <v>79</v>
      </c>
      <c r="G3072" t="s">
        <v>51</v>
      </c>
      <c r="H3072" s="20" t="s">
        <v>52</v>
      </c>
      <c r="I3072" t="s">
        <v>53</v>
      </c>
      <c r="J3072" t="s">
        <v>54</v>
      </c>
      <c r="K3072">
        <v>3</v>
      </c>
      <c r="L3072" t="s">
        <v>55</v>
      </c>
      <c r="M3072" t="s">
        <v>77</v>
      </c>
      <c r="N3072" t="s">
        <v>89</v>
      </c>
      <c r="O3072" s="21" t="s">
        <v>58</v>
      </c>
      <c r="P3072" s="21" t="s">
        <v>137</v>
      </c>
      <c r="Q3072" s="20" t="s">
        <v>138</v>
      </c>
      <c r="R3072" s="21" t="s">
        <v>139</v>
      </c>
      <c r="S3072" s="35">
        <v>1</v>
      </c>
      <c r="T3072" s="22">
        <v>1</v>
      </c>
      <c r="U3072" s="20" t="s">
        <v>62</v>
      </c>
      <c r="V3072" s="20">
        <v>45782</v>
      </c>
      <c r="W3072" s="21">
        <v>5</v>
      </c>
      <c r="X3072" s="20">
        <v>45791</v>
      </c>
      <c r="Y3072" s="20">
        <v>45784</v>
      </c>
      <c r="Z3072" s="48">
        <v>5</v>
      </c>
      <c r="AA3072">
        <v>2025</v>
      </c>
      <c r="AB3072" s="45">
        <v>139995</v>
      </c>
      <c r="AC3072" s="45">
        <v>139995</v>
      </c>
      <c r="AK3072" s="10"/>
    </row>
    <row r="3073" spans="1:37">
      <c r="A3073" t="s">
        <v>45</v>
      </c>
      <c r="B3073" t="s">
        <v>46</v>
      </c>
      <c r="C3073" t="s">
        <v>47</v>
      </c>
      <c r="D3073" t="s">
        <v>3561</v>
      </c>
      <c r="E3073" t="s">
        <v>88</v>
      </c>
      <c r="F3073" t="s">
        <v>79</v>
      </c>
      <c r="G3073" t="s">
        <v>51</v>
      </c>
      <c r="H3073" s="20" t="s">
        <v>52</v>
      </c>
      <c r="I3073" t="s">
        <v>53</v>
      </c>
      <c r="J3073" t="s">
        <v>54</v>
      </c>
      <c r="K3073">
        <v>3</v>
      </c>
      <c r="L3073" t="s">
        <v>55</v>
      </c>
      <c r="M3073" t="s">
        <v>56</v>
      </c>
      <c r="N3073" t="s">
        <v>57</v>
      </c>
      <c r="O3073" s="21" t="s">
        <v>58</v>
      </c>
      <c r="P3073" s="21" t="s">
        <v>64</v>
      </c>
      <c r="Q3073" s="20" t="s">
        <v>677</v>
      </c>
      <c r="R3073" s="21" t="s">
        <v>678</v>
      </c>
      <c r="S3073" s="35">
        <v>1</v>
      </c>
      <c r="T3073" s="22">
        <v>1</v>
      </c>
      <c r="U3073" s="20" t="s">
        <v>62</v>
      </c>
      <c r="V3073" s="20">
        <v>45783</v>
      </c>
      <c r="W3073" s="21">
        <v>5</v>
      </c>
      <c r="X3073" s="20">
        <v>45789</v>
      </c>
      <c r="Y3073" s="20">
        <v>45786</v>
      </c>
      <c r="Z3073" s="48">
        <v>5</v>
      </c>
      <c r="AA3073">
        <v>2025</v>
      </c>
      <c r="AB3073" s="45">
        <v>81245</v>
      </c>
      <c r="AC3073" s="45">
        <v>81245</v>
      </c>
      <c r="AK3073" s="10"/>
    </row>
    <row r="3074" spans="1:37">
      <c r="A3074" t="s">
        <v>45</v>
      </c>
      <c r="B3074" t="s">
        <v>46</v>
      </c>
      <c r="C3074" t="s">
        <v>47</v>
      </c>
      <c r="D3074" t="s">
        <v>3562</v>
      </c>
      <c r="E3074" t="s">
        <v>88</v>
      </c>
      <c r="F3074" t="s">
        <v>79</v>
      </c>
      <c r="G3074" t="s">
        <v>51</v>
      </c>
      <c r="H3074" s="20" t="s">
        <v>52</v>
      </c>
      <c r="I3074" t="s">
        <v>53</v>
      </c>
      <c r="J3074" t="s">
        <v>54</v>
      </c>
      <c r="K3074">
        <v>3</v>
      </c>
      <c r="L3074" t="s">
        <v>55</v>
      </c>
      <c r="M3074" t="s">
        <v>56</v>
      </c>
      <c r="N3074" t="s">
        <v>57</v>
      </c>
      <c r="O3074" s="21" t="s">
        <v>58</v>
      </c>
      <c r="P3074" s="21" t="s">
        <v>64</v>
      </c>
      <c r="Q3074" s="20" t="s">
        <v>677</v>
      </c>
      <c r="R3074" s="21" t="s">
        <v>678</v>
      </c>
      <c r="S3074" s="35">
        <v>1</v>
      </c>
      <c r="T3074" s="22">
        <v>1</v>
      </c>
      <c r="U3074" s="20" t="s">
        <v>62</v>
      </c>
      <c r="V3074" s="20">
        <v>45783</v>
      </c>
      <c r="W3074" s="21">
        <v>5</v>
      </c>
      <c r="X3074" s="20">
        <v>45792</v>
      </c>
      <c r="Y3074" s="20">
        <v>45789</v>
      </c>
      <c r="Z3074" s="48">
        <v>5</v>
      </c>
      <c r="AA3074">
        <v>2025</v>
      </c>
      <c r="AB3074" s="45">
        <v>81245</v>
      </c>
      <c r="AC3074" s="45">
        <v>81245</v>
      </c>
      <c r="AK3074" s="10"/>
    </row>
    <row r="3075" spans="1:37">
      <c r="A3075" t="s">
        <v>45</v>
      </c>
      <c r="B3075" t="s">
        <v>46</v>
      </c>
      <c r="C3075" t="s">
        <v>47</v>
      </c>
      <c r="D3075" t="s">
        <v>3563</v>
      </c>
      <c r="E3075" t="s">
        <v>88</v>
      </c>
      <c r="F3075" t="s">
        <v>79</v>
      </c>
      <c r="G3075" t="s">
        <v>51</v>
      </c>
      <c r="H3075" s="20" t="s">
        <v>52</v>
      </c>
      <c r="I3075" t="s">
        <v>53</v>
      </c>
      <c r="J3075" t="s">
        <v>54</v>
      </c>
      <c r="K3075">
        <v>3</v>
      </c>
      <c r="L3075" t="s">
        <v>55</v>
      </c>
      <c r="M3075" t="s">
        <v>56</v>
      </c>
      <c r="N3075" t="s">
        <v>57</v>
      </c>
      <c r="O3075" s="21" t="s">
        <v>58</v>
      </c>
      <c r="P3075" s="21" t="s">
        <v>64</v>
      </c>
      <c r="Q3075" s="20" t="s">
        <v>930</v>
      </c>
      <c r="R3075" s="21" t="s">
        <v>931</v>
      </c>
      <c r="S3075" s="35">
        <v>1</v>
      </c>
      <c r="T3075" s="22">
        <v>1</v>
      </c>
      <c r="U3075" s="20" t="s">
        <v>62</v>
      </c>
      <c r="V3075" s="20">
        <v>45783</v>
      </c>
      <c r="W3075" s="21">
        <v>5</v>
      </c>
      <c r="X3075" s="20">
        <v>45790</v>
      </c>
      <c r="Y3075" s="20">
        <v>45786</v>
      </c>
      <c r="Z3075" s="48">
        <v>5</v>
      </c>
      <c r="AA3075">
        <v>2025</v>
      </c>
      <c r="AB3075" s="45">
        <v>56247</v>
      </c>
      <c r="AC3075" s="45">
        <v>56247</v>
      </c>
      <c r="AK3075" s="10"/>
    </row>
    <row r="3076" spans="1:37">
      <c r="A3076" t="s">
        <v>45</v>
      </c>
      <c r="B3076" t="s">
        <v>46</v>
      </c>
      <c r="C3076" t="s">
        <v>47</v>
      </c>
      <c r="D3076" t="s">
        <v>3564</v>
      </c>
      <c r="E3076" t="s">
        <v>88</v>
      </c>
      <c r="F3076" t="s">
        <v>79</v>
      </c>
      <c r="G3076" t="s">
        <v>51</v>
      </c>
      <c r="H3076" s="20" t="s">
        <v>52</v>
      </c>
      <c r="I3076" t="s">
        <v>53</v>
      </c>
      <c r="J3076" t="s">
        <v>54</v>
      </c>
      <c r="K3076">
        <v>3</v>
      </c>
      <c r="L3076" t="s">
        <v>55</v>
      </c>
      <c r="M3076" t="s">
        <v>77</v>
      </c>
      <c r="N3076" t="s">
        <v>89</v>
      </c>
      <c r="O3076" s="21" t="s">
        <v>58</v>
      </c>
      <c r="P3076" s="21" t="s">
        <v>90</v>
      </c>
      <c r="Q3076" s="20" t="s">
        <v>191</v>
      </c>
      <c r="R3076" s="21" t="s">
        <v>192</v>
      </c>
      <c r="S3076" s="35">
        <v>1</v>
      </c>
      <c r="T3076" s="22">
        <v>1</v>
      </c>
      <c r="U3076" s="20" t="s">
        <v>62</v>
      </c>
      <c r="V3076" s="20">
        <v>45784</v>
      </c>
      <c r="W3076" s="21">
        <v>5</v>
      </c>
      <c r="X3076" s="20">
        <v>45805</v>
      </c>
      <c r="Y3076" s="20">
        <v>45796</v>
      </c>
      <c r="Z3076" s="48">
        <v>5</v>
      </c>
      <c r="AA3076">
        <v>2025</v>
      </c>
      <c r="AB3076" s="45">
        <v>106656</v>
      </c>
      <c r="AC3076" s="45">
        <v>106656</v>
      </c>
      <c r="AK3076" s="10"/>
    </row>
    <row r="3077" spans="1:37">
      <c r="A3077" t="s">
        <v>45</v>
      </c>
      <c r="B3077" t="s">
        <v>46</v>
      </c>
      <c r="C3077" t="s">
        <v>47</v>
      </c>
      <c r="D3077" t="s">
        <v>3565</v>
      </c>
      <c r="E3077" t="s">
        <v>88</v>
      </c>
      <c r="F3077" t="s">
        <v>79</v>
      </c>
      <c r="G3077" t="s">
        <v>51</v>
      </c>
      <c r="H3077" s="20" t="s">
        <v>52</v>
      </c>
      <c r="I3077" t="s">
        <v>53</v>
      </c>
      <c r="J3077" t="s">
        <v>54</v>
      </c>
      <c r="K3077">
        <v>3</v>
      </c>
      <c r="L3077" t="s">
        <v>55</v>
      </c>
      <c r="M3077" t="s">
        <v>56</v>
      </c>
      <c r="N3077" t="s">
        <v>57</v>
      </c>
      <c r="O3077" s="21" t="s">
        <v>58</v>
      </c>
      <c r="P3077" s="21" t="s">
        <v>133</v>
      </c>
      <c r="Q3077" s="20" t="s">
        <v>3515</v>
      </c>
      <c r="R3077" s="21" t="s">
        <v>3516</v>
      </c>
      <c r="S3077" s="35">
        <v>1</v>
      </c>
      <c r="T3077" s="22">
        <v>1</v>
      </c>
      <c r="U3077" s="20" t="s">
        <v>62</v>
      </c>
      <c r="V3077" s="20">
        <v>45784</v>
      </c>
      <c r="W3077" s="21">
        <v>5</v>
      </c>
      <c r="X3077" s="20">
        <v>45793</v>
      </c>
      <c r="Y3077" s="20">
        <v>45789</v>
      </c>
      <c r="Z3077" s="48">
        <v>5</v>
      </c>
      <c r="AA3077">
        <v>2025</v>
      </c>
      <c r="AB3077" s="45">
        <v>37497</v>
      </c>
      <c r="AC3077" s="45">
        <v>37497</v>
      </c>
      <c r="AK3077" s="10"/>
    </row>
    <row r="3078" spans="1:37">
      <c r="A3078" t="s">
        <v>45</v>
      </c>
      <c r="B3078" t="s">
        <v>46</v>
      </c>
      <c r="C3078" t="s">
        <v>47</v>
      </c>
      <c r="D3078" t="s">
        <v>3566</v>
      </c>
      <c r="E3078" t="s">
        <v>88</v>
      </c>
      <c r="F3078" t="s">
        <v>79</v>
      </c>
      <c r="G3078" t="s">
        <v>51</v>
      </c>
      <c r="H3078" s="20" t="s">
        <v>52</v>
      </c>
      <c r="I3078" t="s">
        <v>53</v>
      </c>
      <c r="J3078" t="s">
        <v>54</v>
      </c>
      <c r="K3078">
        <v>3</v>
      </c>
      <c r="L3078" t="s">
        <v>55</v>
      </c>
      <c r="M3078" t="s">
        <v>77</v>
      </c>
      <c r="N3078" t="s">
        <v>89</v>
      </c>
      <c r="O3078" s="21" t="s">
        <v>58</v>
      </c>
      <c r="P3078" s="21" t="s">
        <v>104</v>
      </c>
      <c r="Q3078" s="20" t="s">
        <v>731</v>
      </c>
      <c r="R3078" s="21" t="s">
        <v>732</v>
      </c>
      <c r="S3078" s="35">
        <v>1</v>
      </c>
      <c r="T3078" s="22">
        <v>1</v>
      </c>
      <c r="U3078" s="20" t="s">
        <v>62</v>
      </c>
      <c r="V3078" s="20">
        <v>45784</v>
      </c>
      <c r="W3078" s="21">
        <v>5</v>
      </c>
      <c r="X3078" s="20">
        <v>45789</v>
      </c>
      <c r="Y3078" s="20">
        <v>45786</v>
      </c>
      <c r="Z3078" s="48">
        <v>5</v>
      </c>
      <c r="AA3078">
        <v>2025</v>
      </c>
      <c r="AB3078" s="45">
        <v>81239</v>
      </c>
      <c r="AC3078" s="45">
        <v>81239</v>
      </c>
      <c r="AK3078" s="10"/>
    </row>
    <row r="3079" spans="1:37">
      <c r="A3079" t="s">
        <v>45</v>
      </c>
      <c r="B3079" t="s">
        <v>46</v>
      </c>
      <c r="C3079" t="s">
        <v>47</v>
      </c>
      <c r="D3079" t="s">
        <v>3567</v>
      </c>
      <c r="E3079" t="s">
        <v>88</v>
      </c>
      <c r="F3079" t="s">
        <v>79</v>
      </c>
      <c r="G3079" t="s">
        <v>51</v>
      </c>
      <c r="H3079" s="20" t="s">
        <v>52</v>
      </c>
      <c r="I3079" t="s">
        <v>53</v>
      </c>
      <c r="J3079" t="s">
        <v>54</v>
      </c>
      <c r="K3079">
        <v>3</v>
      </c>
      <c r="L3079" t="s">
        <v>55</v>
      </c>
      <c r="M3079" t="s">
        <v>77</v>
      </c>
      <c r="N3079" t="s">
        <v>89</v>
      </c>
      <c r="O3079" s="21" t="s">
        <v>58</v>
      </c>
      <c r="P3079" s="21" t="s">
        <v>150</v>
      </c>
      <c r="Q3079" s="20" t="s">
        <v>1322</v>
      </c>
      <c r="R3079" s="21" t="s">
        <v>1323</v>
      </c>
      <c r="S3079" s="35">
        <v>1</v>
      </c>
      <c r="T3079" s="22">
        <v>1</v>
      </c>
      <c r="U3079" s="20" t="s">
        <v>62</v>
      </c>
      <c r="V3079" s="20">
        <v>45784</v>
      </c>
      <c r="W3079" s="21">
        <v>5</v>
      </c>
      <c r="X3079" s="20">
        <v>45793</v>
      </c>
      <c r="Y3079" s="20">
        <v>45789</v>
      </c>
      <c r="Z3079" s="48">
        <v>5</v>
      </c>
      <c r="AA3079">
        <v>2025</v>
      </c>
      <c r="AB3079" s="45">
        <v>159986</v>
      </c>
      <c r="AC3079" s="45">
        <v>159986</v>
      </c>
      <c r="AK3079" s="10"/>
    </row>
    <row r="3080" spans="1:37">
      <c r="A3080" t="s">
        <v>45</v>
      </c>
      <c r="B3080" t="s">
        <v>46</v>
      </c>
      <c r="C3080" t="s">
        <v>47</v>
      </c>
      <c r="D3080" t="s">
        <v>3568</v>
      </c>
      <c r="E3080" t="s">
        <v>88</v>
      </c>
      <c r="F3080" t="s">
        <v>79</v>
      </c>
      <c r="G3080" t="s">
        <v>51</v>
      </c>
      <c r="H3080" s="20" t="s">
        <v>52</v>
      </c>
      <c r="I3080" t="s">
        <v>53</v>
      </c>
      <c r="J3080" t="s">
        <v>54</v>
      </c>
      <c r="K3080">
        <v>3</v>
      </c>
      <c r="L3080" t="s">
        <v>55</v>
      </c>
      <c r="M3080" t="s">
        <v>77</v>
      </c>
      <c r="N3080" t="s">
        <v>89</v>
      </c>
      <c r="O3080" s="21" t="s">
        <v>58</v>
      </c>
      <c r="P3080" s="21" t="s">
        <v>119</v>
      </c>
      <c r="Q3080" s="20" t="s">
        <v>2056</v>
      </c>
      <c r="R3080" s="21" t="s">
        <v>2057</v>
      </c>
      <c r="S3080" s="35">
        <v>1</v>
      </c>
      <c r="T3080" s="22">
        <v>1</v>
      </c>
      <c r="U3080" s="20" t="s">
        <v>62</v>
      </c>
      <c r="V3080" s="20">
        <v>45783</v>
      </c>
      <c r="W3080" s="21">
        <v>5</v>
      </c>
      <c r="X3080" s="20">
        <v>45789</v>
      </c>
      <c r="Y3080" s="20">
        <v>45786</v>
      </c>
      <c r="Z3080" s="48">
        <v>5</v>
      </c>
      <c r="AA3080">
        <v>2025</v>
      </c>
      <c r="AB3080" s="45">
        <v>73327</v>
      </c>
      <c r="AC3080" s="45">
        <v>73327</v>
      </c>
      <c r="AK3080" s="10"/>
    </row>
    <row r="3081" spans="1:37">
      <c r="A3081" t="s">
        <v>45</v>
      </c>
      <c r="B3081" t="s">
        <v>46</v>
      </c>
      <c r="C3081" t="s">
        <v>47</v>
      </c>
      <c r="D3081" t="s">
        <v>3569</v>
      </c>
      <c r="E3081" t="s">
        <v>88</v>
      </c>
      <c r="F3081" t="s">
        <v>79</v>
      </c>
      <c r="G3081" t="s">
        <v>51</v>
      </c>
      <c r="H3081" s="20" t="s">
        <v>58</v>
      </c>
      <c r="I3081" t="s">
        <v>53</v>
      </c>
      <c r="J3081" t="s">
        <v>54</v>
      </c>
      <c r="K3081">
        <v>3</v>
      </c>
      <c r="L3081" t="s">
        <v>55</v>
      </c>
      <c r="M3081" t="s">
        <v>77</v>
      </c>
      <c r="N3081" t="s">
        <v>89</v>
      </c>
      <c r="O3081" s="21" t="s">
        <v>58</v>
      </c>
      <c r="P3081" s="21" t="s">
        <v>119</v>
      </c>
      <c r="Q3081" s="20" t="s">
        <v>3570</v>
      </c>
      <c r="R3081" s="21" t="s">
        <v>3571</v>
      </c>
      <c r="S3081" s="35">
        <v>1</v>
      </c>
      <c r="T3081" s="22">
        <v>0</v>
      </c>
      <c r="U3081" s="20" t="s">
        <v>62</v>
      </c>
      <c r="V3081" s="20">
        <v>45784</v>
      </c>
      <c r="W3081" s="21">
        <v>5</v>
      </c>
      <c r="X3081" s="20">
        <v>45793</v>
      </c>
      <c r="Z3081" s="48">
        <v>5</v>
      </c>
      <c r="AA3081">
        <v>2025</v>
      </c>
      <c r="AB3081" s="45">
        <v>206243</v>
      </c>
      <c r="AC3081" s="45">
        <v>0</v>
      </c>
      <c r="AK3081" s="10"/>
    </row>
    <row r="3082" spans="1:37">
      <c r="A3082" t="s">
        <v>45</v>
      </c>
      <c r="B3082" t="s">
        <v>46</v>
      </c>
      <c r="C3082" t="s">
        <v>47</v>
      </c>
      <c r="D3082" t="s">
        <v>3572</v>
      </c>
      <c r="E3082" t="s">
        <v>88</v>
      </c>
      <c r="F3082" t="s">
        <v>79</v>
      </c>
      <c r="G3082" t="s">
        <v>51</v>
      </c>
      <c r="H3082" s="20" t="s">
        <v>52</v>
      </c>
      <c r="I3082" t="s">
        <v>53</v>
      </c>
      <c r="J3082" t="s">
        <v>54</v>
      </c>
      <c r="K3082">
        <v>3</v>
      </c>
      <c r="L3082" t="s">
        <v>55</v>
      </c>
      <c r="M3082" t="s">
        <v>77</v>
      </c>
      <c r="N3082" t="s">
        <v>89</v>
      </c>
      <c r="O3082" s="21" t="s">
        <v>58</v>
      </c>
      <c r="P3082" s="21" t="s">
        <v>150</v>
      </c>
      <c r="Q3082" s="20" t="s">
        <v>244</v>
      </c>
      <c r="R3082" s="21" t="s">
        <v>245</v>
      </c>
      <c r="S3082" s="35">
        <v>1</v>
      </c>
      <c r="T3082" s="22">
        <v>1</v>
      </c>
      <c r="U3082" s="20" t="s">
        <v>62</v>
      </c>
      <c r="V3082" s="20">
        <v>45782</v>
      </c>
      <c r="W3082" s="21">
        <v>5</v>
      </c>
      <c r="X3082" s="20">
        <v>45790</v>
      </c>
      <c r="Y3082" s="20">
        <v>45786</v>
      </c>
      <c r="Z3082" s="48">
        <v>5</v>
      </c>
      <c r="AA3082">
        <v>2025</v>
      </c>
      <c r="AB3082" s="45">
        <v>106665</v>
      </c>
      <c r="AC3082" s="45">
        <v>106665</v>
      </c>
      <c r="AK3082" s="10"/>
    </row>
    <row r="3083" spans="1:37">
      <c r="A3083" t="s">
        <v>45</v>
      </c>
      <c r="B3083" t="s">
        <v>46</v>
      </c>
      <c r="C3083" t="s">
        <v>47</v>
      </c>
      <c r="D3083" t="s">
        <v>3573</v>
      </c>
      <c r="E3083" t="s">
        <v>88</v>
      </c>
      <c r="F3083" t="s">
        <v>79</v>
      </c>
      <c r="G3083" t="s">
        <v>51</v>
      </c>
      <c r="H3083" s="20" t="s">
        <v>52</v>
      </c>
      <c r="I3083" t="s">
        <v>53</v>
      </c>
      <c r="J3083" t="s">
        <v>54</v>
      </c>
      <c r="K3083">
        <v>3</v>
      </c>
      <c r="L3083" t="s">
        <v>55</v>
      </c>
      <c r="M3083" t="s">
        <v>77</v>
      </c>
      <c r="N3083" t="s">
        <v>89</v>
      </c>
      <c r="O3083" s="21" t="s">
        <v>58</v>
      </c>
      <c r="P3083" s="21" t="s">
        <v>119</v>
      </c>
      <c r="Q3083" s="20" t="s">
        <v>728</v>
      </c>
      <c r="R3083" s="21" t="s">
        <v>729</v>
      </c>
      <c r="S3083" s="35">
        <v>1</v>
      </c>
      <c r="T3083" s="22">
        <v>1</v>
      </c>
      <c r="U3083" s="20" t="s">
        <v>62</v>
      </c>
      <c r="V3083" s="20">
        <v>45782</v>
      </c>
      <c r="W3083" s="21">
        <v>5</v>
      </c>
      <c r="X3083" s="20">
        <v>45789</v>
      </c>
      <c r="Y3083" s="20">
        <v>45786</v>
      </c>
      <c r="Z3083" s="48">
        <v>5</v>
      </c>
      <c r="AA3083">
        <v>2025</v>
      </c>
      <c r="AB3083" s="45">
        <v>73327</v>
      </c>
      <c r="AC3083" s="45">
        <v>73327</v>
      </c>
      <c r="AK3083" s="10"/>
    </row>
    <row r="3084" spans="1:37">
      <c r="A3084" t="s">
        <v>45</v>
      </c>
      <c r="B3084" t="s">
        <v>46</v>
      </c>
      <c r="C3084" t="s">
        <v>47</v>
      </c>
      <c r="D3084" t="s">
        <v>3574</v>
      </c>
      <c r="E3084" t="s">
        <v>88</v>
      </c>
      <c r="F3084" t="s">
        <v>79</v>
      </c>
      <c r="G3084" t="s">
        <v>51</v>
      </c>
      <c r="H3084" s="20" t="s">
        <v>52</v>
      </c>
      <c r="I3084" t="s">
        <v>53</v>
      </c>
      <c r="J3084" t="s">
        <v>54</v>
      </c>
      <c r="K3084">
        <v>3</v>
      </c>
      <c r="L3084" t="s">
        <v>55</v>
      </c>
      <c r="M3084" t="s">
        <v>77</v>
      </c>
      <c r="N3084" t="s">
        <v>89</v>
      </c>
      <c r="O3084" s="21" t="s">
        <v>58</v>
      </c>
      <c r="P3084" s="21" t="s">
        <v>90</v>
      </c>
      <c r="Q3084" s="20" t="s">
        <v>377</v>
      </c>
      <c r="R3084" s="21" t="s">
        <v>378</v>
      </c>
      <c r="S3084" s="35">
        <v>1</v>
      </c>
      <c r="T3084" s="22">
        <v>1</v>
      </c>
      <c r="U3084" s="20" t="s">
        <v>62</v>
      </c>
      <c r="V3084" s="20">
        <v>45783</v>
      </c>
      <c r="W3084" s="21">
        <v>5</v>
      </c>
      <c r="X3084" s="20">
        <v>45792</v>
      </c>
      <c r="Y3084" s="20">
        <v>45789</v>
      </c>
      <c r="Z3084" s="48">
        <v>5</v>
      </c>
      <c r="AA3084">
        <v>2025</v>
      </c>
      <c r="AB3084" s="45">
        <v>103327</v>
      </c>
      <c r="AC3084" s="45">
        <v>103327</v>
      </c>
      <c r="AK3084" s="10"/>
    </row>
    <row r="3085" spans="1:37">
      <c r="A3085" t="s">
        <v>45</v>
      </c>
      <c r="B3085" t="s">
        <v>46</v>
      </c>
      <c r="C3085" t="s">
        <v>47</v>
      </c>
      <c r="D3085" t="s">
        <v>3575</v>
      </c>
      <c r="E3085" t="s">
        <v>88</v>
      </c>
      <c r="F3085" t="s">
        <v>79</v>
      </c>
      <c r="G3085" t="s">
        <v>51</v>
      </c>
      <c r="H3085" s="20" t="s">
        <v>52</v>
      </c>
      <c r="I3085" t="s">
        <v>53</v>
      </c>
      <c r="J3085" t="s">
        <v>54</v>
      </c>
      <c r="K3085">
        <v>3</v>
      </c>
      <c r="L3085" t="s">
        <v>55</v>
      </c>
      <c r="M3085" t="s">
        <v>77</v>
      </c>
      <c r="N3085" t="s">
        <v>89</v>
      </c>
      <c r="O3085" s="21" t="s">
        <v>58</v>
      </c>
      <c r="P3085" s="21" t="s">
        <v>119</v>
      </c>
      <c r="Q3085" s="20" t="s">
        <v>728</v>
      </c>
      <c r="R3085" s="21" t="s">
        <v>729</v>
      </c>
      <c r="S3085" s="35">
        <v>1</v>
      </c>
      <c r="T3085" s="22">
        <v>1</v>
      </c>
      <c r="U3085" s="20" t="s">
        <v>62</v>
      </c>
      <c r="V3085" s="20">
        <v>45783</v>
      </c>
      <c r="W3085" s="21">
        <v>5</v>
      </c>
      <c r="X3085" s="20">
        <v>45792</v>
      </c>
      <c r="Y3085" s="20">
        <v>45786</v>
      </c>
      <c r="Z3085" s="48">
        <v>5</v>
      </c>
      <c r="AA3085">
        <v>2025</v>
      </c>
      <c r="AB3085" s="45">
        <v>73327</v>
      </c>
      <c r="AC3085" s="45">
        <v>73327</v>
      </c>
      <c r="AK3085" s="10"/>
    </row>
    <row r="3086" spans="1:37">
      <c r="A3086" t="s">
        <v>45</v>
      </c>
      <c r="B3086" t="s">
        <v>46</v>
      </c>
      <c r="C3086" t="s">
        <v>47</v>
      </c>
      <c r="D3086" t="s">
        <v>3576</v>
      </c>
      <c r="E3086" t="s">
        <v>88</v>
      </c>
      <c r="F3086" t="s">
        <v>79</v>
      </c>
      <c r="G3086" t="s">
        <v>51</v>
      </c>
      <c r="H3086" s="20" t="s">
        <v>52</v>
      </c>
      <c r="I3086" t="s">
        <v>53</v>
      </c>
      <c r="J3086" t="s">
        <v>54</v>
      </c>
      <c r="K3086">
        <v>3</v>
      </c>
      <c r="L3086" t="s">
        <v>55</v>
      </c>
      <c r="M3086" t="s">
        <v>77</v>
      </c>
      <c r="N3086" t="s">
        <v>89</v>
      </c>
      <c r="O3086" s="21" t="s">
        <v>58</v>
      </c>
      <c r="P3086" s="21" t="s">
        <v>90</v>
      </c>
      <c r="Q3086" s="20" t="s">
        <v>344</v>
      </c>
      <c r="R3086" s="21" t="s">
        <v>345</v>
      </c>
      <c r="S3086" s="35">
        <v>1</v>
      </c>
      <c r="T3086" s="22">
        <v>1</v>
      </c>
      <c r="U3086" s="20" t="s">
        <v>62</v>
      </c>
      <c r="V3086" s="20">
        <v>45784</v>
      </c>
      <c r="W3086" s="21">
        <v>5</v>
      </c>
      <c r="X3086" s="20">
        <v>45793</v>
      </c>
      <c r="Y3086" s="20">
        <v>45789</v>
      </c>
      <c r="Z3086" s="48">
        <v>5</v>
      </c>
      <c r="AA3086">
        <v>2025</v>
      </c>
      <c r="AB3086" s="45">
        <v>40620</v>
      </c>
      <c r="AC3086" s="45">
        <v>40620</v>
      </c>
      <c r="AK3086" s="10"/>
    </row>
    <row r="3087" spans="1:37">
      <c r="A3087" t="s">
        <v>45</v>
      </c>
      <c r="B3087" t="s">
        <v>46</v>
      </c>
      <c r="C3087" t="s">
        <v>47</v>
      </c>
      <c r="D3087" t="s">
        <v>3577</v>
      </c>
      <c r="E3087" t="s">
        <v>88</v>
      </c>
      <c r="F3087" t="s">
        <v>79</v>
      </c>
      <c r="G3087" t="s">
        <v>51</v>
      </c>
      <c r="H3087" s="20" t="s">
        <v>52</v>
      </c>
      <c r="I3087" t="s">
        <v>53</v>
      </c>
      <c r="J3087" t="s">
        <v>54</v>
      </c>
      <c r="K3087">
        <v>3</v>
      </c>
      <c r="L3087" t="s">
        <v>55</v>
      </c>
      <c r="M3087" t="s">
        <v>77</v>
      </c>
      <c r="N3087" t="s">
        <v>89</v>
      </c>
      <c r="O3087" s="21" t="s">
        <v>58</v>
      </c>
      <c r="P3087" s="21" t="s">
        <v>126</v>
      </c>
      <c r="Q3087" s="20" t="s">
        <v>1044</v>
      </c>
      <c r="R3087" s="21" t="s">
        <v>1045</v>
      </c>
      <c r="S3087" s="35">
        <v>1</v>
      </c>
      <c r="T3087" s="22">
        <v>1</v>
      </c>
      <c r="U3087" s="20" t="s">
        <v>62</v>
      </c>
      <c r="V3087" s="20">
        <v>45785</v>
      </c>
      <c r="W3087" s="21">
        <v>5</v>
      </c>
      <c r="X3087" s="20">
        <v>45792</v>
      </c>
      <c r="Y3087" s="20">
        <v>45789</v>
      </c>
      <c r="Z3087" s="48">
        <v>5</v>
      </c>
      <c r="AA3087">
        <v>2025</v>
      </c>
      <c r="AB3087" s="45">
        <v>66660</v>
      </c>
      <c r="AC3087" s="45">
        <v>66660</v>
      </c>
      <c r="AK3087" s="10"/>
    </row>
    <row r="3088" spans="1:37">
      <c r="A3088" t="s">
        <v>45</v>
      </c>
      <c r="B3088" t="s">
        <v>46</v>
      </c>
      <c r="C3088" t="s">
        <v>47</v>
      </c>
      <c r="D3088" t="s">
        <v>3578</v>
      </c>
      <c r="E3088" t="s">
        <v>88</v>
      </c>
      <c r="F3088" t="s">
        <v>79</v>
      </c>
      <c r="G3088" t="s">
        <v>51</v>
      </c>
      <c r="H3088" s="20" t="s">
        <v>52</v>
      </c>
      <c r="I3088" t="s">
        <v>53</v>
      </c>
      <c r="J3088" t="s">
        <v>54</v>
      </c>
      <c r="K3088">
        <v>3</v>
      </c>
      <c r="L3088" t="s">
        <v>55</v>
      </c>
      <c r="M3088" t="s">
        <v>77</v>
      </c>
      <c r="N3088" t="s">
        <v>89</v>
      </c>
      <c r="O3088" s="21" t="s">
        <v>58</v>
      </c>
      <c r="P3088" s="21" t="s">
        <v>90</v>
      </c>
      <c r="Q3088" s="20" t="s">
        <v>1775</v>
      </c>
      <c r="R3088" s="21" t="s">
        <v>1776</v>
      </c>
      <c r="S3088" s="35">
        <v>1</v>
      </c>
      <c r="T3088" s="22">
        <v>1</v>
      </c>
      <c r="U3088" s="20" t="s">
        <v>62</v>
      </c>
      <c r="V3088" s="20">
        <v>45785</v>
      </c>
      <c r="W3088" s="21">
        <v>5</v>
      </c>
      <c r="X3088" s="20">
        <v>45792</v>
      </c>
      <c r="Y3088" s="20">
        <v>45789</v>
      </c>
      <c r="Z3088" s="48">
        <v>5</v>
      </c>
      <c r="AA3088">
        <v>2025</v>
      </c>
      <c r="AB3088" s="45">
        <v>53119</v>
      </c>
      <c r="AC3088" s="45">
        <v>53119</v>
      </c>
      <c r="AK3088" s="10"/>
    </row>
    <row r="3089" spans="1:37">
      <c r="A3089" t="s">
        <v>45</v>
      </c>
      <c r="B3089" t="s">
        <v>46</v>
      </c>
      <c r="C3089" t="s">
        <v>47</v>
      </c>
      <c r="D3089" t="s">
        <v>3579</v>
      </c>
      <c r="E3089" t="s">
        <v>88</v>
      </c>
      <c r="F3089" t="s">
        <v>79</v>
      </c>
      <c r="G3089" t="s">
        <v>51</v>
      </c>
      <c r="H3089" s="20" t="s">
        <v>52</v>
      </c>
      <c r="I3089" t="s">
        <v>53</v>
      </c>
      <c r="J3089" t="s">
        <v>54</v>
      </c>
      <c r="K3089">
        <v>3</v>
      </c>
      <c r="L3089" t="s">
        <v>55</v>
      </c>
      <c r="M3089" t="s">
        <v>56</v>
      </c>
      <c r="N3089" t="s">
        <v>57</v>
      </c>
      <c r="O3089" s="21" t="s">
        <v>58</v>
      </c>
      <c r="P3089" s="21" t="s">
        <v>133</v>
      </c>
      <c r="Q3089" s="20" t="s">
        <v>511</v>
      </c>
      <c r="R3089" s="21" t="s">
        <v>512</v>
      </c>
      <c r="S3089" s="35">
        <v>1</v>
      </c>
      <c r="T3089" s="22">
        <v>1</v>
      </c>
      <c r="U3089" s="20" t="s">
        <v>62</v>
      </c>
      <c r="V3089" s="20">
        <v>45785</v>
      </c>
      <c r="W3089" s="21">
        <v>5</v>
      </c>
      <c r="X3089" s="20">
        <v>45793</v>
      </c>
      <c r="Y3089" s="20">
        <v>45791</v>
      </c>
      <c r="Z3089" s="48">
        <v>5</v>
      </c>
      <c r="AA3089">
        <v>2025</v>
      </c>
      <c r="AB3089" s="45">
        <v>43325</v>
      </c>
      <c r="AC3089" s="45">
        <v>43325</v>
      </c>
      <c r="AK3089" s="10"/>
    </row>
    <row r="3090" spans="1:37">
      <c r="A3090" t="s">
        <v>45</v>
      </c>
      <c r="B3090" t="s">
        <v>46</v>
      </c>
      <c r="C3090" t="s">
        <v>47</v>
      </c>
      <c r="D3090" t="s">
        <v>3580</v>
      </c>
      <c r="E3090" t="s">
        <v>88</v>
      </c>
      <c r="F3090" t="s">
        <v>79</v>
      </c>
      <c r="G3090" t="s">
        <v>51</v>
      </c>
      <c r="H3090" s="20" t="s">
        <v>52</v>
      </c>
      <c r="I3090" t="s">
        <v>53</v>
      </c>
      <c r="J3090" t="s">
        <v>54</v>
      </c>
      <c r="K3090">
        <v>3</v>
      </c>
      <c r="L3090" t="s">
        <v>55</v>
      </c>
      <c r="M3090" t="s">
        <v>77</v>
      </c>
      <c r="N3090" t="s">
        <v>89</v>
      </c>
      <c r="O3090" s="21" t="s">
        <v>58</v>
      </c>
      <c r="P3090" s="21" t="s">
        <v>90</v>
      </c>
      <c r="Q3090" s="20" t="s">
        <v>2004</v>
      </c>
      <c r="R3090" s="21" t="s">
        <v>2005</v>
      </c>
      <c r="S3090" s="35">
        <v>1</v>
      </c>
      <c r="T3090" s="22">
        <v>1</v>
      </c>
      <c r="U3090" s="20" t="s">
        <v>62</v>
      </c>
      <c r="V3090" s="20">
        <v>45785</v>
      </c>
      <c r="W3090" s="21">
        <v>5</v>
      </c>
      <c r="X3090" s="20">
        <v>45793</v>
      </c>
      <c r="Y3090" s="20">
        <v>45791</v>
      </c>
      <c r="Z3090" s="48">
        <v>5</v>
      </c>
      <c r="AA3090">
        <v>2025</v>
      </c>
      <c r="AB3090" s="45">
        <v>106656</v>
      </c>
      <c r="AC3090" s="45">
        <v>106656</v>
      </c>
      <c r="AK3090" s="10"/>
    </row>
    <row r="3091" spans="1:37">
      <c r="A3091" t="s">
        <v>45</v>
      </c>
      <c r="B3091" t="s">
        <v>46</v>
      </c>
      <c r="C3091" t="s">
        <v>47</v>
      </c>
      <c r="D3091" t="s">
        <v>3581</v>
      </c>
      <c r="E3091" t="s">
        <v>88</v>
      </c>
      <c r="F3091" t="s">
        <v>79</v>
      </c>
      <c r="G3091" t="s">
        <v>51</v>
      </c>
      <c r="H3091" s="20" t="s">
        <v>52</v>
      </c>
      <c r="I3091" t="s">
        <v>53</v>
      </c>
      <c r="J3091" t="s">
        <v>54</v>
      </c>
      <c r="K3091">
        <v>3</v>
      </c>
      <c r="L3091" t="s">
        <v>55</v>
      </c>
      <c r="M3091" t="s">
        <v>77</v>
      </c>
      <c r="N3091" t="s">
        <v>89</v>
      </c>
      <c r="O3091" s="21" t="s">
        <v>58</v>
      </c>
      <c r="P3091" s="21" t="s">
        <v>126</v>
      </c>
      <c r="Q3091" s="20" t="s">
        <v>799</v>
      </c>
      <c r="R3091" s="21" t="s">
        <v>800</v>
      </c>
      <c r="S3091" s="35">
        <v>1</v>
      </c>
      <c r="T3091" s="22">
        <v>1</v>
      </c>
      <c r="U3091" s="20" t="s">
        <v>62</v>
      </c>
      <c r="V3091" s="20">
        <v>45783</v>
      </c>
      <c r="W3091" s="21">
        <v>5</v>
      </c>
      <c r="X3091" s="20">
        <v>45790</v>
      </c>
      <c r="Y3091" s="20">
        <v>45786</v>
      </c>
      <c r="Z3091" s="48">
        <v>5</v>
      </c>
      <c r="AA3091">
        <v>2025</v>
      </c>
      <c r="AB3091" s="45">
        <v>62493</v>
      </c>
      <c r="AC3091" s="45">
        <v>62493</v>
      </c>
      <c r="AK3091" s="10"/>
    </row>
    <row r="3092" spans="1:37">
      <c r="A3092" t="s">
        <v>45</v>
      </c>
      <c r="B3092" t="s">
        <v>46</v>
      </c>
      <c r="C3092" t="s">
        <v>47</v>
      </c>
      <c r="D3092" t="s">
        <v>3582</v>
      </c>
      <c r="E3092" t="s">
        <v>88</v>
      </c>
      <c r="F3092" t="s">
        <v>79</v>
      </c>
      <c r="G3092" t="s">
        <v>51</v>
      </c>
      <c r="H3092" s="20" t="s">
        <v>52</v>
      </c>
      <c r="I3092" t="s">
        <v>53</v>
      </c>
      <c r="J3092" t="s">
        <v>54</v>
      </c>
      <c r="K3092">
        <v>3</v>
      </c>
      <c r="L3092" t="s">
        <v>55</v>
      </c>
      <c r="M3092" t="s">
        <v>56</v>
      </c>
      <c r="N3092" t="s">
        <v>57</v>
      </c>
      <c r="O3092" s="21" t="s">
        <v>58</v>
      </c>
      <c r="P3092" s="21" t="s">
        <v>64</v>
      </c>
      <c r="Q3092" s="20" t="s">
        <v>623</v>
      </c>
      <c r="R3092" s="21" t="s">
        <v>624</v>
      </c>
      <c r="S3092" s="35">
        <v>1</v>
      </c>
      <c r="T3092" s="22">
        <v>1</v>
      </c>
      <c r="U3092" s="20" t="s">
        <v>62</v>
      </c>
      <c r="V3092" s="20">
        <v>45784</v>
      </c>
      <c r="W3092" s="21">
        <v>5</v>
      </c>
      <c r="X3092" s="20">
        <v>45791</v>
      </c>
      <c r="Y3092" s="20">
        <v>45789</v>
      </c>
      <c r="Z3092" s="48">
        <v>5</v>
      </c>
      <c r="AA3092">
        <v>2025</v>
      </c>
      <c r="AB3092" s="45">
        <v>26082</v>
      </c>
      <c r="AC3092" s="45">
        <v>26082</v>
      </c>
      <c r="AK3092" s="10"/>
    </row>
    <row r="3093" spans="1:37">
      <c r="A3093" t="s">
        <v>45</v>
      </c>
      <c r="B3093" t="s">
        <v>46</v>
      </c>
      <c r="C3093" t="s">
        <v>47</v>
      </c>
      <c r="D3093" t="s">
        <v>3583</v>
      </c>
      <c r="E3093" t="s">
        <v>88</v>
      </c>
      <c r="F3093" t="s">
        <v>79</v>
      </c>
      <c r="G3093" t="s">
        <v>51</v>
      </c>
      <c r="H3093" s="20" t="s">
        <v>52</v>
      </c>
      <c r="I3093" t="s">
        <v>53</v>
      </c>
      <c r="J3093" t="s">
        <v>54</v>
      </c>
      <c r="K3093">
        <v>3</v>
      </c>
      <c r="L3093" t="s">
        <v>55</v>
      </c>
      <c r="M3093" t="s">
        <v>77</v>
      </c>
      <c r="N3093" t="s">
        <v>89</v>
      </c>
      <c r="O3093" s="21" t="s">
        <v>58</v>
      </c>
      <c r="P3093" s="21" t="s">
        <v>119</v>
      </c>
      <c r="Q3093" s="20" t="s">
        <v>968</v>
      </c>
      <c r="R3093" s="21" t="s">
        <v>969</v>
      </c>
      <c r="S3093" s="35">
        <v>1</v>
      </c>
      <c r="T3093" s="22">
        <v>1</v>
      </c>
      <c r="U3093" s="20" t="s">
        <v>62</v>
      </c>
      <c r="V3093" s="20">
        <v>45784</v>
      </c>
      <c r="W3093" s="21">
        <v>5</v>
      </c>
      <c r="X3093" s="20">
        <v>45785</v>
      </c>
      <c r="Y3093" s="20">
        <v>45786</v>
      </c>
      <c r="Z3093" s="48">
        <v>5</v>
      </c>
      <c r="AA3093">
        <v>2025</v>
      </c>
      <c r="AB3093" s="45">
        <v>93325</v>
      </c>
      <c r="AC3093" s="45">
        <v>93325</v>
      </c>
      <c r="AK3093" s="10"/>
    </row>
    <row r="3094" spans="1:37">
      <c r="A3094" t="s">
        <v>45</v>
      </c>
      <c r="B3094" t="s">
        <v>46</v>
      </c>
      <c r="C3094" t="s">
        <v>47</v>
      </c>
      <c r="D3094" t="s">
        <v>3584</v>
      </c>
      <c r="E3094" t="s">
        <v>88</v>
      </c>
      <c r="F3094" t="s">
        <v>79</v>
      </c>
      <c r="G3094" t="s">
        <v>51</v>
      </c>
      <c r="H3094" s="20" t="s">
        <v>52</v>
      </c>
      <c r="I3094" t="s">
        <v>53</v>
      </c>
      <c r="J3094" t="s">
        <v>54</v>
      </c>
      <c r="K3094">
        <v>3</v>
      </c>
      <c r="L3094" t="s">
        <v>55</v>
      </c>
      <c r="M3094" t="s">
        <v>77</v>
      </c>
      <c r="N3094" t="s">
        <v>89</v>
      </c>
      <c r="O3094" s="21" t="s">
        <v>58</v>
      </c>
      <c r="P3094" s="21" t="s">
        <v>119</v>
      </c>
      <c r="Q3094" s="20" t="s">
        <v>1141</v>
      </c>
      <c r="R3094" s="21" t="s">
        <v>1142</v>
      </c>
      <c r="S3094" s="35">
        <v>1</v>
      </c>
      <c r="T3094" s="22">
        <v>1</v>
      </c>
      <c r="U3094" s="20" t="s">
        <v>62</v>
      </c>
      <c r="V3094" s="20">
        <v>45784</v>
      </c>
      <c r="W3094" s="21">
        <v>5</v>
      </c>
      <c r="X3094" s="20">
        <v>45793</v>
      </c>
      <c r="Y3094" s="20">
        <v>45791</v>
      </c>
      <c r="Z3094" s="48">
        <v>5</v>
      </c>
      <c r="AA3094">
        <v>2025</v>
      </c>
      <c r="AB3094" s="45">
        <v>66661</v>
      </c>
      <c r="AC3094" s="45">
        <v>66661</v>
      </c>
      <c r="AK3094" s="10"/>
    </row>
    <row r="3095" spans="1:37">
      <c r="A3095" t="s">
        <v>45</v>
      </c>
      <c r="B3095" t="s">
        <v>46</v>
      </c>
      <c r="C3095" t="s">
        <v>47</v>
      </c>
      <c r="D3095" t="s">
        <v>3585</v>
      </c>
      <c r="E3095" t="s">
        <v>88</v>
      </c>
      <c r="F3095" t="s">
        <v>79</v>
      </c>
      <c r="G3095" t="s">
        <v>51</v>
      </c>
      <c r="H3095" s="20" t="s">
        <v>52</v>
      </c>
      <c r="I3095" t="s">
        <v>53</v>
      </c>
      <c r="J3095" t="s">
        <v>54</v>
      </c>
      <c r="K3095">
        <v>3</v>
      </c>
      <c r="L3095" t="s">
        <v>55</v>
      </c>
      <c r="M3095" t="s">
        <v>56</v>
      </c>
      <c r="N3095" t="s">
        <v>57</v>
      </c>
      <c r="O3095" s="21" t="s">
        <v>58</v>
      </c>
      <c r="P3095" s="21" t="s">
        <v>64</v>
      </c>
      <c r="Q3095" s="20" t="s">
        <v>358</v>
      </c>
      <c r="R3095" s="21" t="s">
        <v>359</v>
      </c>
      <c r="S3095" s="35">
        <v>1</v>
      </c>
      <c r="T3095" s="22">
        <v>1</v>
      </c>
      <c r="U3095" s="20" t="s">
        <v>62</v>
      </c>
      <c r="V3095" s="20">
        <v>45784</v>
      </c>
      <c r="W3095" s="21">
        <v>5</v>
      </c>
      <c r="X3095" s="20">
        <v>45793</v>
      </c>
      <c r="Y3095" s="20">
        <v>45789</v>
      </c>
      <c r="Z3095" s="48">
        <v>5</v>
      </c>
      <c r="AA3095">
        <v>2025</v>
      </c>
      <c r="AB3095" s="45">
        <v>86665</v>
      </c>
      <c r="AC3095" s="45">
        <v>86665</v>
      </c>
      <c r="AK3095" s="10"/>
    </row>
    <row r="3096" spans="1:37">
      <c r="A3096" t="s">
        <v>45</v>
      </c>
      <c r="B3096" t="s">
        <v>46</v>
      </c>
      <c r="C3096" t="s">
        <v>47</v>
      </c>
      <c r="D3096" t="s">
        <v>3586</v>
      </c>
      <c r="E3096" t="s">
        <v>88</v>
      </c>
      <c r="F3096" t="s">
        <v>79</v>
      </c>
      <c r="G3096" t="s">
        <v>51</v>
      </c>
      <c r="H3096" s="20" t="s">
        <v>52</v>
      </c>
      <c r="I3096" t="s">
        <v>53</v>
      </c>
      <c r="J3096" t="s">
        <v>54</v>
      </c>
      <c r="K3096">
        <v>3</v>
      </c>
      <c r="L3096" t="s">
        <v>55</v>
      </c>
      <c r="M3096" t="s">
        <v>77</v>
      </c>
      <c r="N3096" t="s">
        <v>89</v>
      </c>
      <c r="O3096" s="21" t="s">
        <v>58</v>
      </c>
      <c r="P3096" s="21" t="s">
        <v>119</v>
      </c>
      <c r="Q3096" s="20" t="s">
        <v>728</v>
      </c>
      <c r="R3096" s="21" t="s">
        <v>729</v>
      </c>
      <c r="S3096" s="35">
        <v>1</v>
      </c>
      <c r="T3096" s="22">
        <v>1</v>
      </c>
      <c r="U3096" s="20" t="s">
        <v>62</v>
      </c>
      <c r="V3096" s="20">
        <v>45784</v>
      </c>
      <c r="W3096" s="21">
        <v>5</v>
      </c>
      <c r="X3096" s="20">
        <v>45792</v>
      </c>
      <c r="Y3096" s="20">
        <v>45789</v>
      </c>
      <c r="Z3096" s="48">
        <v>5</v>
      </c>
      <c r="AA3096">
        <v>2025</v>
      </c>
      <c r="AB3096" s="45">
        <v>73327</v>
      </c>
      <c r="AC3096" s="45">
        <v>73327</v>
      </c>
      <c r="AK3096" s="10"/>
    </row>
    <row r="3097" spans="1:37">
      <c r="A3097" t="s">
        <v>45</v>
      </c>
      <c r="B3097" t="s">
        <v>46</v>
      </c>
      <c r="C3097" t="s">
        <v>47</v>
      </c>
      <c r="D3097" t="s">
        <v>3587</v>
      </c>
      <c r="E3097" t="s">
        <v>88</v>
      </c>
      <c r="F3097" t="s">
        <v>79</v>
      </c>
      <c r="G3097" t="s">
        <v>51</v>
      </c>
      <c r="H3097" s="20" t="s">
        <v>52</v>
      </c>
      <c r="I3097" t="s">
        <v>53</v>
      </c>
      <c r="J3097" t="s">
        <v>54</v>
      </c>
      <c r="K3097">
        <v>3</v>
      </c>
      <c r="L3097" t="s">
        <v>55</v>
      </c>
      <c r="M3097" t="s">
        <v>77</v>
      </c>
      <c r="N3097" t="s">
        <v>89</v>
      </c>
      <c r="O3097" s="21" t="s">
        <v>58</v>
      </c>
      <c r="P3097" s="21" t="s">
        <v>90</v>
      </c>
      <c r="Q3097" s="20" t="s">
        <v>191</v>
      </c>
      <c r="R3097" s="21" t="s">
        <v>192</v>
      </c>
      <c r="S3097" s="35">
        <v>1</v>
      </c>
      <c r="T3097" s="22">
        <v>1</v>
      </c>
      <c r="U3097" s="20" t="s">
        <v>62</v>
      </c>
      <c r="V3097" s="20">
        <v>45782</v>
      </c>
      <c r="W3097" s="21">
        <v>5</v>
      </c>
      <c r="X3097" s="20">
        <v>45790</v>
      </c>
      <c r="Y3097" s="20">
        <v>45786</v>
      </c>
      <c r="Z3097" s="48">
        <v>5</v>
      </c>
      <c r="AA3097">
        <v>2025</v>
      </c>
      <c r="AB3097" s="45">
        <v>106656</v>
      </c>
      <c r="AC3097" s="45">
        <v>106656</v>
      </c>
      <c r="AK3097" s="10"/>
    </row>
    <row r="3098" spans="1:37">
      <c r="A3098" t="s">
        <v>45</v>
      </c>
      <c r="B3098" t="s">
        <v>46</v>
      </c>
      <c r="C3098" t="s">
        <v>47</v>
      </c>
      <c r="D3098" t="s">
        <v>3588</v>
      </c>
      <c r="E3098" t="s">
        <v>88</v>
      </c>
      <c r="F3098" t="s">
        <v>79</v>
      </c>
      <c r="G3098" t="s">
        <v>51</v>
      </c>
      <c r="H3098" s="20" t="s">
        <v>52</v>
      </c>
      <c r="I3098" t="s">
        <v>53</v>
      </c>
      <c r="J3098" t="s">
        <v>54</v>
      </c>
      <c r="K3098">
        <v>3</v>
      </c>
      <c r="L3098" t="s">
        <v>55</v>
      </c>
      <c r="M3098" t="s">
        <v>77</v>
      </c>
      <c r="N3098" t="s">
        <v>89</v>
      </c>
      <c r="O3098" s="21" t="s">
        <v>58</v>
      </c>
      <c r="P3098" s="21" t="s">
        <v>119</v>
      </c>
      <c r="Q3098" s="20" t="s">
        <v>903</v>
      </c>
      <c r="R3098" s="21" t="s">
        <v>904</v>
      </c>
      <c r="S3098" s="35">
        <v>1</v>
      </c>
      <c r="T3098" s="22">
        <v>1</v>
      </c>
      <c r="U3098" s="20" t="s">
        <v>62</v>
      </c>
      <c r="V3098" s="20">
        <v>45782</v>
      </c>
      <c r="W3098" s="21">
        <v>5</v>
      </c>
      <c r="X3098" s="20">
        <v>45789</v>
      </c>
      <c r="Y3098" s="20">
        <v>45784</v>
      </c>
      <c r="Z3098" s="48">
        <v>5</v>
      </c>
      <c r="AA3098">
        <v>2025</v>
      </c>
      <c r="AB3098" s="45">
        <v>103324</v>
      </c>
      <c r="AC3098" s="45">
        <v>103324</v>
      </c>
      <c r="AK3098" s="10"/>
    </row>
    <row r="3099" spans="1:37">
      <c r="A3099" t="s">
        <v>45</v>
      </c>
      <c r="B3099" t="s">
        <v>46</v>
      </c>
      <c r="C3099" t="s">
        <v>47</v>
      </c>
      <c r="D3099" t="s">
        <v>3589</v>
      </c>
      <c r="E3099" t="s">
        <v>88</v>
      </c>
      <c r="F3099" t="s">
        <v>79</v>
      </c>
      <c r="G3099" t="s">
        <v>51</v>
      </c>
      <c r="H3099" s="20" t="s">
        <v>52</v>
      </c>
      <c r="I3099" t="s">
        <v>53</v>
      </c>
      <c r="J3099" t="s">
        <v>54</v>
      </c>
      <c r="K3099">
        <v>3</v>
      </c>
      <c r="L3099" t="s">
        <v>55</v>
      </c>
      <c r="M3099" t="s">
        <v>56</v>
      </c>
      <c r="N3099" t="s">
        <v>57</v>
      </c>
      <c r="O3099" s="21" t="s">
        <v>58</v>
      </c>
      <c r="P3099" s="21" t="s">
        <v>64</v>
      </c>
      <c r="Q3099" s="20" t="s">
        <v>230</v>
      </c>
      <c r="R3099" s="21" t="s">
        <v>231</v>
      </c>
      <c r="S3099" s="35">
        <v>1</v>
      </c>
      <c r="T3099" s="22">
        <v>1</v>
      </c>
      <c r="U3099" s="20" t="s">
        <v>62</v>
      </c>
      <c r="V3099" s="20">
        <v>45784</v>
      </c>
      <c r="W3099" s="21">
        <v>5</v>
      </c>
      <c r="X3099" s="20">
        <v>45796</v>
      </c>
      <c r="Y3099" s="20">
        <v>45791</v>
      </c>
      <c r="Z3099" s="48">
        <v>5</v>
      </c>
      <c r="AA3099">
        <v>2025</v>
      </c>
      <c r="AB3099" s="45">
        <v>49994</v>
      </c>
      <c r="AC3099" s="45">
        <v>49994</v>
      </c>
      <c r="AK3099" s="10"/>
    </row>
    <row r="3100" spans="1:37">
      <c r="A3100" t="s">
        <v>45</v>
      </c>
      <c r="B3100" t="s">
        <v>46</v>
      </c>
      <c r="C3100" t="s">
        <v>47</v>
      </c>
      <c r="D3100" t="s">
        <v>3590</v>
      </c>
      <c r="E3100" t="s">
        <v>88</v>
      </c>
      <c r="F3100" t="s">
        <v>79</v>
      </c>
      <c r="G3100" t="s">
        <v>51</v>
      </c>
      <c r="H3100" s="20" t="s">
        <v>52</v>
      </c>
      <c r="I3100" t="s">
        <v>53</v>
      </c>
      <c r="J3100" t="s">
        <v>54</v>
      </c>
      <c r="K3100">
        <v>3</v>
      </c>
      <c r="L3100" t="s">
        <v>55</v>
      </c>
      <c r="M3100" t="s">
        <v>77</v>
      </c>
      <c r="N3100" t="s">
        <v>89</v>
      </c>
      <c r="O3100" s="21" t="s">
        <v>58</v>
      </c>
      <c r="P3100" s="21" t="s">
        <v>119</v>
      </c>
      <c r="Q3100" s="20" t="s">
        <v>1617</v>
      </c>
      <c r="R3100" s="21" t="s">
        <v>1618</v>
      </c>
      <c r="S3100" s="35">
        <v>1</v>
      </c>
      <c r="T3100" s="22">
        <v>1</v>
      </c>
      <c r="U3100" s="20" t="s">
        <v>62</v>
      </c>
      <c r="V3100" s="20">
        <v>45783</v>
      </c>
      <c r="W3100" s="21">
        <v>5</v>
      </c>
      <c r="X3100" s="20">
        <v>45792</v>
      </c>
      <c r="Y3100" s="20">
        <v>45789</v>
      </c>
      <c r="Z3100" s="48">
        <v>5</v>
      </c>
      <c r="AA3100">
        <v>2025</v>
      </c>
      <c r="AB3100" s="45">
        <v>103324</v>
      </c>
      <c r="AC3100" s="45">
        <v>103324</v>
      </c>
      <c r="AK3100" s="10"/>
    </row>
    <row r="3101" spans="1:37">
      <c r="A3101" t="s">
        <v>45</v>
      </c>
      <c r="B3101" t="s">
        <v>46</v>
      </c>
      <c r="C3101" t="s">
        <v>47</v>
      </c>
      <c r="D3101" t="s">
        <v>3591</v>
      </c>
      <c r="E3101" t="s">
        <v>88</v>
      </c>
      <c r="F3101" t="s">
        <v>79</v>
      </c>
      <c r="G3101" t="s">
        <v>51</v>
      </c>
      <c r="H3101" s="20" t="s">
        <v>52</v>
      </c>
      <c r="I3101" t="s">
        <v>53</v>
      </c>
      <c r="J3101" t="s">
        <v>54</v>
      </c>
      <c r="K3101">
        <v>3</v>
      </c>
      <c r="L3101" t="s">
        <v>55</v>
      </c>
      <c r="M3101" t="s">
        <v>77</v>
      </c>
      <c r="N3101" t="s">
        <v>89</v>
      </c>
      <c r="O3101" s="21" t="s">
        <v>58</v>
      </c>
      <c r="P3101" s="21" t="s">
        <v>90</v>
      </c>
      <c r="Q3101" s="20" t="s">
        <v>1685</v>
      </c>
      <c r="R3101" s="21" t="s">
        <v>1686</v>
      </c>
      <c r="S3101" s="35">
        <v>1</v>
      </c>
      <c r="T3101" s="22">
        <v>1</v>
      </c>
      <c r="U3101" s="20" t="s">
        <v>62</v>
      </c>
      <c r="V3101" s="20">
        <v>45784</v>
      </c>
      <c r="W3101" s="21">
        <v>5</v>
      </c>
      <c r="X3101" s="20">
        <v>45793</v>
      </c>
      <c r="Y3101" s="20">
        <v>45791</v>
      </c>
      <c r="Z3101" s="48">
        <v>5</v>
      </c>
      <c r="AA3101">
        <v>2025</v>
      </c>
      <c r="AB3101" s="45">
        <v>62493</v>
      </c>
      <c r="AC3101" s="45">
        <v>62493</v>
      </c>
      <c r="AK3101" s="10"/>
    </row>
    <row r="3102" spans="1:37">
      <c r="A3102" t="s">
        <v>45</v>
      </c>
      <c r="B3102" t="s">
        <v>46</v>
      </c>
      <c r="C3102" t="s">
        <v>47</v>
      </c>
      <c r="D3102" t="s">
        <v>3592</v>
      </c>
      <c r="E3102" t="s">
        <v>88</v>
      </c>
      <c r="F3102" t="s">
        <v>79</v>
      </c>
      <c r="G3102" t="s">
        <v>51</v>
      </c>
      <c r="H3102" s="20" t="s">
        <v>52</v>
      </c>
      <c r="I3102" t="s">
        <v>53</v>
      </c>
      <c r="J3102" t="s">
        <v>54</v>
      </c>
      <c r="K3102">
        <v>3</v>
      </c>
      <c r="L3102" t="s">
        <v>55</v>
      </c>
      <c r="M3102" t="s">
        <v>77</v>
      </c>
      <c r="N3102" t="s">
        <v>89</v>
      </c>
      <c r="O3102" s="21" t="s">
        <v>58</v>
      </c>
      <c r="P3102" s="21" t="s">
        <v>119</v>
      </c>
      <c r="Q3102" s="20" t="s">
        <v>908</v>
      </c>
      <c r="R3102" s="21" t="s">
        <v>909</v>
      </c>
      <c r="S3102" s="35">
        <v>1</v>
      </c>
      <c r="T3102" s="22">
        <v>1</v>
      </c>
      <c r="U3102" s="20" t="s">
        <v>62</v>
      </c>
      <c r="V3102" s="20">
        <v>45785</v>
      </c>
      <c r="W3102" s="21">
        <v>5</v>
      </c>
      <c r="X3102" s="20">
        <v>45793</v>
      </c>
      <c r="Y3102" s="20">
        <v>45791</v>
      </c>
      <c r="Z3102" s="48">
        <v>5</v>
      </c>
      <c r="AA3102">
        <v>2025</v>
      </c>
      <c r="AB3102" s="45">
        <v>69992</v>
      </c>
      <c r="AC3102" s="45">
        <v>69992</v>
      </c>
      <c r="AK3102" s="10"/>
    </row>
    <row r="3103" spans="1:37">
      <c r="A3103" t="s">
        <v>45</v>
      </c>
      <c r="B3103" t="s">
        <v>46</v>
      </c>
      <c r="C3103" t="s">
        <v>47</v>
      </c>
      <c r="D3103" t="s">
        <v>3593</v>
      </c>
      <c r="E3103" t="s">
        <v>88</v>
      </c>
      <c r="F3103" t="s">
        <v>79</v>
      </c>
      <c r="G3103" t="s">
        <v>51</v>
      </c>
      <c r="H3103" s="20" t="s">
        <v>52</v>
      </c>
      <c r="I3103" t="s">
        <v>53</v>
      </c>
      <c r="J3103" t="s">
        <v>54</v>
      </c>
      <c r="K3103">
        <v>3</v>
      </c>
      <c r="L3103" t="s">
        <v>55</v>
      </c>
      <c r="M3103" t="s">
        <v>77</v>
      </c>
      <c r="N3103" t="s">
        <v>89</v>
      </c>
      <c r="O3103" s="21" t="s">
        <v>58</v>
      </c>
      <c r="P3103" s="21" t="s">
        <v>90</v>
      </c>
      <c r="Q3103" s="20" t="s">
        <v>163</v>
      </c>
      <c r="R3103" s="21" t="s">
        <v>164</v>
      </c>
      <c r="S3103" s="35">
        <v>1</v>
      </c>
      <c r="T3103" s="22">
        <v>1</v>
      </c>
      <c r="U3103" s="20" t="s">
        <v>62</v>
      </c>
      <c r="V3103" s="20">
        <v>45785</v>
      </c>
      <c r="W3103" s="21">
        <v>5</v>
      </c>
      <c r="X3103" s="20">
        <v>45793</v>
      </c>
      <c r="Y3103" s="20">
        <v>45791</v>
      </c>
      <c r="Z3103" s="48">
        <v>5</v>
      </c>
      <c r="AA3103">
        <v>2025</v>
      </c>
      <c r="AB3103" s="45">
        <v>40620</v>
      </c>
      <c r="AC3103" s="45">
        <v>40620</v>
      </c>
      <c r="AK3103" s="10"/>
    </row>
    <row r="3104" spans="1:37">
      <c r="A3104" t="s">
        <v>45</v>
      </c>
      <c r="B3104" t="s">
        <v>46</v>
      </c>
      <c r="C3104" t="s">
        <v>47</v>
      </c>
      <c r="D3104" t="s">
        <v>3594</v>
      </c>
      <c r="E3104" t="s">
        <v>88</v>
      </c>
      <c r="F3104" t="s">
        <v>79</v>
      </c>
      <c r="G3104" t="s">
        <v>51</v>
      </c>
      <c r="H3104" s="20" t="s">
        <v>52</v>
      </c>
      <c r="I3104" t="s">
        <v>53</v>
      </c>
      <c r="J3104" t="s">
        <v>54</v>
      </c>
      <c r="K3104">
        <v>3</v>
      </c>
      <c r="L3104" t="s">
        <v>55</v>
      </c>
      <c r="M3104" t="s">
        <v>77</v>
      </c>
      <c r="N3104" t="s">
        <v>89</v>
      </c>
      <c r="O3104" s="21" t="s">
        <v>58</v>
      </c>
      <c r="P3104" s="21" t="s">
        <v>90</v>
      </c>
      <c r="Q3104" s="20" t="s">
        <v>1071</v>
      </c>
      <c r="R3104" s="21" t="s">
        <v>1072</v>
      </c>
      <c r="S3104" s="35">
        <v>1</v>
      </c>
      <c r="T3104" s="22">
        <v>1</v>
      </c>
      <c r="U3104" s="20" t="s">
        <v>62</v>
      </c>
      <c r="V3104" s="20">
        <v>45785</v>
      </c>
      <c r="W3104" s="21">
        <v>5</v>
      </c>
      <c r="X3104" s="20">
        <v>45793</v>
      </c>
      <c r="Y3104" s="20">
        <v>45791</v>
      </c>
      <c r="Z3104" s="48">
        <v>5</v>
      </c>
      <c r="AA3104">
        <v>2025</v>
      </c>
      <c r="AB3104" s="45">
        <v>133332</v>
      </c>
      <c r="AC3104" s="45">
        <v>133332</v>
      </c>
      <c r="AK3104" s="10"/>
    </row>
    <row r="3105" spans="1:37">
      <c r="A3105" t="s">
        <v>45</v>
      </c>
      <c r="B3105" t="s">
        <v>46</v>
      </c>
      <c r="C3105" t="s">
        <v>47</v>
      </c>
      <c r="D3105" t="s">
        <v>3595</v>
      </c>
      <c r="E3105" t="s">
        <v>88</v>
      </c>
      <c r="F3105" t="s">
        <v>79</v>
      </c>
      <c r="G3105" t="s">
        <v>51</v>
      </c>
      <c r="H3105" s="20" t="s">
        <v>52</v>
      </c>
      <c r="I3105" t="s">
        <v>53</v>
      </c>
      <c r="J3105" t="s">
        <v>54</v>
      </c>
      <c r="K3105">
        <v>3</v>
      </c>
      <c r="L3105" t="s">
        <v>55</v>
      </c>
      <c r="M3105" t="s">
        <v>77</v>
      </c>
      <c r="N3105" t="s">
        <v>89</v>
      </c>
      <c r="O3105" s="21" t="s">
        <v>58</v>
      </c>
      <c r="P3105" s="21" t="s">
        <v>104</v>
      </c>
      <c r="Q3105" s="20" t="s">
        <v>946</v>
      </c>
      <c r="R3105" s="21" t="s">
        <v>947</v>
      </c>
      <c r="S3105" s="35">
        <v>1</v>
      </c>
      <c r="T3105" s="22">
        <v>1</v>
      </c>
      <c r="U3105" s="20" t="s">
        <v>62</v>
      </c>
      <c r="V3105" s="20">
        <v>45782</v>
      </c>
      <c r="W3105" s="21">
        <v>5</v>
      </c>
      <c r="X3105" s="20">
        <v>45791</v>
      </c>
      <c r="Y3105" s="20">
        <v>45786</v>
      </c>
      <c r="Z3105" s="48">
        <v>5</v>
      </c>
      <c r="AA3105">
        <v>2025</v>
      </c>
      <c r="AB3105" s="45">
        <v>34369</v>
      </c>
      <c r="AC3105" s="45">
        <v>34369</v>
      </c>
      <c r="AK3105" s="10"/>
    </row>
    <row r="3106" spans="1:37">
      <c r="A3106" t="s">
        <v>45</v>
      </c>
      <c r="B3106" t="s">
        <v>46</v>
      </c>
      <c r="C3106" t="s">
        <v>47</v>
      </c>
      <c r="D3106" t="s">
        <v>3596</v>
      </c>
      <c r="E3106" t="s">
        <v>88</v>
      </c>
      <c r="F3106" t="s">
        <v>79</v>
      </c>
      <c r="G3106" t="s">
        <v>51</v>
      </c>
      <c r="H3106" s="20" t="s">
        <v>52</v>
      </c>
      <c r="I3106" t="s">
        <v>53</v>
      </c>
      <c r="J3106" t="s">
        <v>54</v>
      </c>
      <c r="K3106">
        <v>3</v>
      </c>
      <c r="L3106" t="s">
        <v>55</v>
      </c>
      <c r="M3106" t="s">
        <v>77</v>
      </c>
      <c r="N3106" t="s">
        <v>89</v>
      </c>
      <c r="O3106" s="21" t="s">
        <v>58</v>
      </c>
      <c r="P3106" s="21" t="s">
        <v>276</v>
      </c>
      <c r="Q3106" s="20" t="s">
        <v>704</v>
      </c>
      <c r="R3106" s="21" t="s">
        <v>705</v>
      </c>
      <c r="S3106" s="35">
        <v>2</v>
      </c>
      <c r="T3106" s="22">
        <v>2</v>
      </c>
      <c r="U3106" s="20" t="s">
        <v>62</v>
      </c>
      <c r="V3106" s="20">
        <v>45783</v>
      </c>
      <c r="W3106" s="21">
        <v>5</v>
      </c>
      <c r="X3106" s="20">
        <v>45789</v>
      </c>
      <c r="Y3106" s="20">
        <v>45784</v>
      </c>
      <c r="Z3106" s="48">
        <v>5</v>
      </c>
      <c r="AA3106">
        <v>2025</v>
      </c>
      <c r="AB3106" s="45">
        <v>68736</v>
      </c>
      <c r="AC3106" s="45">
        <v>68736</v>
      </c>
      <c r="AK3106" s="10"/>
    </row>
    <row r="3107" spans="1:37">
      <c r="A3107" t="s">
        <v>45</v>
      </c>
      <c r="B3107" t="s">
        <v>46</v>
      </c>
      <c r="C3107" t="s">
        <v>47</v>
      </c>
      <c r="D3107" t="s">
        <v>3597</v>
      </c>
      <c r="E3107" t="s">
        <v>88</v>
      </c>
      <c r="F3107" t="s">
        <v>79</v>
      </c>
      <c r="G3107" t="s">
        <v>51</v>
      </c>
      <c r="H3107" s="20" t="s">
        <v>52</v>
      </c>
      <c r="I3107" t="s">
        <v>53</v>
      </c>
      <c r="J3107" t="s">
        <v>54</v>
      </c>
      <c r="K3107">
        <v>3</v>
      </c>
      <c r="L3107" t="s">
        <v>55</v>
      </c>
      <c r="M3107" t="s">
        <v>77</v>
      </c>
      <c r="N3107" t="s">
        <v>89</v>
      </c>
      <c r="O3107" s="21" t="s">
        <v>58</v>
      </c>
      <c r="P3107" s="21" t="s">
        <v>119</v>
      </c>
      <c r="Q3107" s="20" t="s">
        <v>2056</v>
      </c>
      <c r="R3107" s="21" t="s">
        <v>2057</v>
      </c>
      <c r="S3107" s="35">
        <v>1</v>
      </c>
      <c r="T3107" s="22">
        <v>1</v>
      </c>
      <c r="U3107" s="20" t="s">
        <v>62</v>
      </c>
      <c r="V3107" s="20">
        <v>45785</v>
      </c>
      <c r="W3107" s="21">
        <v>5</v>
      </c>
      <c r="X3107" s="20">
        <v>45793</v>
      </c>
      <c r="Y3107" s="20">
        <v>45791</v>
      </c>
      <c r="Z3107" s="48">
        <v>5</v>
      </c>
      <c r="AA3107">
        <v>2025</v>
      </c>
      <c r="AB3107" s="45">
        <v>73327</v>
      </c>
      <c r="AC3107" s="45">
        <v>73327</v>
      </c>
      <c r="AK3107" s="10"/>
    </row>
    <row r="3108" spans="1:37">
      <c r="A3108" t="s">
        <v>45</v>
      </c>
      <c r="B3108" t="s">
        <v>46</v>
      </c>
      <c r="C3108" t="s">
        <v>47</v>
      </c>
      <c r="D3108" t="s">
        <v>3598</v>
      </c>
      <c r="E3108" t="s">
        <v>88</v>
      </c>
      <c r="F3108" t="s">
        <v>79</v>
      </c>
      <c r="G3108" t="s">
        <v>51</v>
      </c>
      <c r="H3108" s="20" t="s">
        <v>52</v>
      </c>
      <c r="I3108" t="s">
        <v>53</v>
      </c>
      <c r="J3108" t="s">
        <v>54</v>
      </c>
      <c r="K3108">
        <v>3</v>
      </c>
      <c r="L3108" t="s">
        <v>55</v>
      </c>
      <c r="M3108" t="s">
        <v>77</v>
      </c>
      <c r="N3108" t="s">
        <v>89</v>
      </c>
      <c r="O3108" s="21" t="s">
        <v>58</v>
      </c>
      <c r="P3108" s="21" t="s">
        <v>90</v>
      </c>
      <c r="Q3108" s="20" t="s">
        <v>3422</v>
      </c>
      <c r="R3108" s="21" t="s">
        <v>3423</v>
      </c>
      <c r="S3108" s="35">
        <v>1</v>
      </c>
      <c r="T3108" s="22">
        <v>1</v>
      </c>
      <c r="U3108" s="20" t="s">
        <v>62</v>
      </c>
      <c r="V3108" s="20">
        <v>45784</v>
      </c>
      <c r="W3108" s="21">
        <v>5</v>
      </c>
      <c r="X3108" s="20">
        <v>45792</v>
      </c>
      <c r="Y3108" s="20">
        <v>45789</v>
      </c>
      <c r="Z3108" s="48">
        <v>5</v>
      </c>
      <c r="AA3108">
        <v>2025</v>
      </c>
      <c r="AB3108" s="45">
        <v>81245</v>
      </c>
      <c r="AC3108" s="45">
        <v>81245</v>
      </c>
      <c r="AK3108" s="10"/>
    </row>
    <row r="3109" spans="1:37">
      <c r="A3109" t="s">
        <v>45</v>
      </c>
      <c r="B3109" t="s">
        <v>46</v>
      </c>
      <c r="C3109" t="s">
        <v>47</v>
      </c>
      <c r="D3109" t="s">
        <v>3599</v>
      </c>
      <c r="E3109" t="s">
        <v>88</v>
      </c>
      <c r="F3109" t="s">
        <v>79</v>
      </c>
      <c r="G3109" t="s">
        <v>51</v>
      </c>
      <c r="H3109" s="20" t="s">
        <v>52</v>
      </c>
      <c r="I3109" t="s">
        <v>53</v>
      </c>
      <c r="J3109" t="s">
        <v>54</v>
      </c>
      <c r="K3109">
        <v>3</v>
      </c>
      <c r="L3109" t="s">
        <v>55</v>
      </c>
      <c r="M3109" t="s">
        <v>77</v>
      </c>
      <c r="N3109" t="s">
        <v>89</v>
      </c>
      <c r="O3109" s="21" t="s">
        <v>58</v>
      </c>
      <c r="P3109" s="21" t="s">
        <v>104</v>
      </c>
      <c r="Q3109" s="20" t="s">
        <v>3415</v>
      </c>
      <c r="R3109" s="21" t="s">
        <v>3416</v>
      </c>
      <c r="S3109" s="35">
        <v>1</v>
      </c>
      <c r="T3109" s="22">
        <v>1</v>
      </c>
      <c r="U3109" s="20" t="s">
        <v>62</v>
      </c>
      <c r="V3109" s="20">
        <v>45784</v>
      </c>
      <c r="W3109" s="21">
        <v>5</v>
      </c>
      <c r="X3109" s="20">
        <v>45792</v>
      </c>
      <c r="Y3109" s="20">
        <v>45789</v>
      </c>
      <c r="Z3109" s="48">
        <v>5</v>
      </c>
      <c r="AA3109">
        <v>2025</v>
      </c>
      <c r="AB3109" s="45">
        <v>42496</v>
      </c>
      <c r="AC3109" s="45">
        <v>42496</v>
      </c>
      <c r="AK3109" s="10"/>
    </row>
    <row r="3110" spans="1:37">
      <c r="A3110" t="s">
        <v>45</v>
      </c>
      <c r="B3110" t="s">
        <v>46</v>
      </c>
      <c r="C3110" t="s">
        <v>47</v>
      </c>
      <c r="D3110" t="s">
        <v>3600</v>
      </c>
      <c r="E3110" t="s">
        <v>88</v>
      </c>
      <c r="F3110" t="s">
        <v>79</v>
      </c>
      <c r="G3110" t="s">
        <v>51</v>
      </c>
      <c r="H3110" s="20" t="s">
        <v>52</v>
      </c>
      <c r="I3110" t="s">
        <v>53</v>
      </c>
      <c r="J3110" t="s">
        <v>54</v>
      </c>
      <c r="K3110">
        <v>3</v>
      </c>
      <c r="L3110" t="s">
        <v>55</v>
      </c>
      <c r="M3110" t="s">
        <v>77</v>
      </c>
      <c r="N3110" t="s">
        <v>89</v>
      </c>
      <c r="O3110" s="21" t="s">
        <v>58</v>
      </c>
      <c r="P3110" s="21" t="s">
        <v>90</v>
      </c>
      <c r="Q3110" s="20" t="s">
        <v>1071</v>
      </c>
      <c r="R3110" s="21" t="s">
        <v>1072</v>
      </c>
      <c r="S3110" s="35">
        <v>1</v>
      </c>
      <c r="T3110" s="22">
        <v>1</v>
      </c>
      <c r="U3110" s="20" t="s">
        <v>62</v>
      </c>
      <c r="V3110" s="20">
        <v>45782</v>
      </c>
      <c r="W3110" s="21">
        <v>5</v>
      </c>
      <c r="X3110" s="20">
        <v>45789</v>
      </c>
      <c r="Y3110" s="20">
        <v>45784</v>
      </c>
      <c r="Z3110" s="48">
        <v>5</v>
      </c>
      <c r="AA3110">
        <v>2025</v>
      </c>
      <c r="AB3110" s="45">
        <v>133332</v>
      </c>
      <c r="AC3110" s="45">
        <v>133332</v>
      </c>
      <c r="AK3110" s="10"/>
    </row>
    <row r="3111" spans="1:37">
      <c r="A3111" t="s">
        <v>45</v>
      </c>
      <c r="B3111" t="s">
        <v>46</v>
      </c>
      <c r="C3111" t="s">
        <v>47</v>
      </c>
      <c r="D3111" t="s">
        <v>3601</v>
      </c>
      <c r="E3111" t="s">
        <v>88</v>
      </c>
      <c r="F3111" t="s">
        <v>79</v>
      </c>
      <c r="G3111" t="s">
        <v>51</v>
      </c>
      <c r="H3111" s="20" t="s">
        <v>52</v>
      </c>
      <c r="I3111" t="s">
        <v>53</v>
      </c>
      <c r="J3111" t="s">
        <v>54</v>
      </c>
      <c r="K3111">
        <v>3</v>
      </c>
      <c r="L3111" t="s">
        <v>55</v>
      </c>
      <c r="M3111" t="s">
        <v>77</v>
      </c>
      <c r="N3111" t="s">
        <v>89</v>
      </c>
      <c r="O3111" s="21" t="s">
        <v>58</v>
      </c>
      <c r="P3111" s="21" t="s">
        <v>119</v>
      </c>
      <c r="Q3111" s="20" t="s">
        <v>908</v>
      </c>
      <c r="R3111" s="21" t="s">
        <v>909</v>
      </c>
      <c r="S3111" s="35">
        <v>1</v>
      </c>
      <c r="T3111" s="22">
        <v>1</v>
      </c>
      <c r="U3111" s="20" t="s">
        <v>62</v>
      </c>
      <c r="V3111" s="20">
        <v>45782</v>
      </c>
      <c r="W3111" s="21">
        <v>5</v>
      </c>
      <c r="X3111" s="20">
        <v>45789</v>
      </c>
      <c r="Y3111" s="20">
        <v>45784</v>
      </c>
      <c r="Z3111" s="48">
        <v>5</v>
      </c>
      <c r="AA3111">
        <v>2025</v>
      </c>
      <c r="AB3111" s="45">
        <v>69992</v>
      </c>
      <c r="AC3111" s="45">
        <v>69992</v>
      </c>
      <c r="AK3111" s="10"/>
    </row>
    <row r="3112" spans="1:37">
      <c r="A3112" t="s">
        <v>45</v>
      </c>
      <c r="B3112" t="s">
        <v>46</v>
      </c>
      <c r="C3112" t="s">
        <v>47</v>
      </c>
      <c r="D3112" t="s">
        <v>3602</v>
      </c>
      <c r="E3112" t="s">
        <v>88</v>
      </c>
      <c r="F3112" t="s">
        <v>79</v>
      </c>
      <c r="G3112" t="s">
        <v>51</v>
      </c>
      <c r="H3112" s="20" t="s">
        <v>52</v>
      </c>
      <c r="I3112" t="s">
        <v>53</v>
      </c>
      <c r="J3112" t="s">
        <v>54</v>
      </c>
      <c r="K3112">
        <v>3</v>
      </c>
      <c r="L3112" t="s">
        <v>55</v>
      </c>
      <c r="M3112" t="s">
        <v>77</v>
      </c>
      <c r="N3112" t="s">
        <v>89</v>
      </c>
      <c r="O3112" s="21" t="s">
        <v>58</v>
      </c>
      <c r="P3112" s="21" t="s">
        <v>104</v>
      </c>
      <c r="Q3112" s="20" t="s">
        <v>2453</v>
      </c>
      <c r="R3112" s="21" t="s">
        <v>2454</v>
      </c>
      <c r="S3112" s="35">
        <v>1</v>
      </c>
      <c r="T3112" s="22">
        <v>1</v>
      </c>
      <c r="U3112" s="20" t="s">
        <v>62</v>
      </c>
      <c r="V3112" s="20">
        <v>45784</v>
      </c>
      <c r="W3112" s="21">
        <v>5</v>
      </c>
      <c r="X3112" s="20">
        <v>45792</v>
      </c>
      <c r="Y3112" s="20">
        <v>45789</v>
      </c>
      <c r="Z3112" s="48">
        <v>5</v>
      </c>
      <c r="AA3112">
        <v>2025</v>
      </c>
      <c r="AB3112" s="45">
        <v>78115</v>
      </c>
      <c r="AC3112" s="45">
        <v>78115</v>
      </c>
      <c r="AK3112" s="10"/>
    </row>
    <row r="3113" spans="1:37">
      <c r="A3113" t="s">
        <v>45</v>
      </c>
      <c r="B3113" t="s">
        <v>46</v>
      </c>
      <c r="C3113" t="s">
        <v>47</v>
      </c>
      <c r="D3113" t="s">
        <v>3603</v>
      </c>
      <c r="E3113" t="s">
        <v>88</v>
      </c>
      <c r="F3113" t="s">
        <v>79</v>
      </c>
      <c r="G3113" t="s">
        <v>51</v>
      </c>
      <c r="H3113" s="20" t="s">
        <v>52</v>
      </c>
      <c r="I3113" t="s">
        <v>53</v>
      </c>
      <c r="J3113" t="s">
        <v>54</v>
      </c>
      <c r="K3113">
        <v>3</v>
      </c>
      <c r="L3113" t="s">
        <v>55</v>
      </c>
      <c r="M3113" t="s">
        <v>77</v>
      </c>
      <c r="N3113" t="s">
        <v>89</v>
      </c>
      <c r="O3113" s="21" t="s">
        <v>58</v>
      </c>
      <c r="P3113" s="21" t="s">
        <v>90</v>
      </c>
      <c r="Q3113" s="20" t="s">
        <v>3430</v>
      </c>
      <c r="R3113" s="21" t="s">
        <v>3431</v>
      </c>
      <c r="S3113" s="35">
        <v>1</v>
      </c>
      <c r="T3113" s="22">
        <v>1</v>
      </c>
      <c r="U3113" s="20" t="s">
        <v>62</v>
      </c>
      <c r="V3113" s="20">
        <v>45785</v>
      </c>
      <c r="W3113" s="21">
        <v>5</v>
      </c>
      <c r="X3113" s="20">
        <v>45793</v>
      </c>
      <c r="Y3113" s="20">
        <v>45791</v>
      </c>
      <c r="Z3113" s="48">
        <v>5</v>
      </c>
      <c r="AA3113">
        <v>2025</v>
      </c>
      <c r="AB3113" s="45">
        <v>74997</v>
      </c>
      <c r="AC3113" s="45">
        <v>74997</v>
      </c>
      <c r="AK3113" s="10"/>
    </row>
    <row r="3114" spans="1:37">
      <c r="A3114" t="s">
        <v>45</v>
      </c>
      <c r="B3114" t="s">
        <v>46</v>
      </c>
      <c r="C3114" t="s">
        <v>47</v>
      </c>
      <c r="D3114" t="s">
        <v>3604</v>
      </c>
      <c r="E3114" t="s">
        <v>88</v>
      </c>
      <c r="F3114" t="s">
        <v>79</v>
      </c>
      <c r="G3114" t="s">
        <v>51</v>
      </c>
      <c r="H3114" s="20" t="s">
        <v>52</v>
      </c>
      <c r="I3114" t="s">
        <v>53</v>
      </c>
      <c r="J3114" t="s">
        <v>54</v>
      </c>
      <c r="K3114">
        <v>3</v>
      </c>
      <c r="L3114" t="s">
        <v>55</v>
      </c>
      <c r="M3114" t="s">
        <v>56</v>
      </c>
      <c r="N3114" t="s">
        <v>57</v>
      </c>
      <c r="O3114" s="21" t="s">
        <v>58</v>
      </c>
      <c r="P3114" s="21" t="s">
        <v>207</v>
      </c>
      <c r="Q3114" s="20" t="s">
        <v>2613</v>
      </c>
      <c r="R3114" s="21" t="s">
        <v>2614</v>
      </c>
      <c r="S3114" s="35">
        <v>1</v>
      </c>
      <c r="T3114" s="22">
        <v>1</v>
      </c>
      <c r="U3114" s="20" t="s">
        <v>62</v>
      </c>
      <c r="V3114" s="20">
        <v>45785</v>
      </c>
      <c r="W3114" s="21">
        <v>5</v>
      </c>
      <c r="X3114" s="20">
        <v>45796</v>
      </c>
      <c r="Y3114" s="20">
        <v>45791</v>
      </c>
      <c r="Z3114" s="48">
        <v>5</v>
      </c>
      <c r="AA3114">
        <v>2025</v>
      </c>
      <c r="AB3114" s="45">
        <v>49995</v>
      </c>
      <c r="AC3114" s="45">
        <v>49995</v>
      </c>
      <c r="AK3114" s="10"/>
    </row>
    <row r="3115" spans="1:37">
      <c r="A3115" t="s">
        <v>45</v>
      </c>
      <c r="B3115" t="s">
        <v>46</v>
      </c>
      <c r="C3115" t="s">
        <v>47</v>
      </c>
      <c r="D3115" t="s">
        <v>3605</v>
      </c>
      <c r="E3115" t="s">
        <v>88</v>
      </c>
      <c r="F3115" t="s">
        <v>79</v>
      </c>
      <c r="G3115" t="s">
        <v>51</v>
      </c>
      <c r="H3115" s="20" t="s">
        <v>52</v>
      </c>
      <c r="I3115" t="s">
        <v>53</v>
      </c>
      <c r="J3115" t="s">
        <v>54</v>
      </c>
      <c r="K3115">
        <v>3</v>
      </c>
      <c r="L3115" t="s">
        <v>55</v>
      </c>
      <c r="M3115" t="s">
        <v>77</v>
      </c>
      <c r="N3115" t="s">
        <v>89</v>
      </c>
      <c r="O3115" s="21" t="s">
        <v>58</v>
      </c>
      <c r="P3115" s="21" t="s">
        <v>137</v>
      </c>
      <c r="Q3115" s="20" t="s">
        <v>138</v>
      </c>
      <c r="R3115" s="21" t="s">
        <v>139</v>
      </c>
      <c r="S3115" s="35">
        <v>1</v>
      </c>
      <c r="T3115" s="22">
        <v>1</v>
      </c>
      <c r="U3115" s="20" t="s">
        <v>62</v>
      </c>
      <c r="V3115" s="20">
        <v>45782</v>
      </c>
      <c r="W3115" s="21">
        <v>5</v>
      </c>
      <c r="X3115" s="20">
        <v>45790</v>
      </c>
      <c r="Y3115" s="20">
        <v>45786</v>
      </c>
      <c r="Z3115" s="48">
        <v>5</v>
      </c>
      <c r="AA3115">
        <v>2025</v>
      </c>
      <c r="AB3115" s="45">
        <v>139995</v>
      </c>
      <c r="AC3115" s="45">
        <v>139995</v>
      </c>
      <c r="AK3115" s="10"/>
    </row>
    <row r="3116" spans="1:37">
      <c r="A3116" t="s">
        <v>45</v>
      </c>
      <c r="B3116" t="s">
        <v>46</v>
      </c>
      <c r="C3116" t="s">
        <v>47</v>
      </c>
      <c r="D3116" t="s">
        <v>3606</v>
      </c>
      <c r="E3116" t="s">
        <v>88</v>
      </c>
      <c r="F3116" t="s">
        <v>79</v>
      </c>
      <c r="G3116" t="s">
        <v>51</v>
      </c>
      <c r="H3116" s="20" t="s">
        <v>52</v>
      </c>
      <c r="I3116" t="s">
        <v>53</v>
      </c>
      <c r="J3116" t="s">
        <v>54</v>
      </c>
      <c r="K3116">
        <v>3</v>
      </c>
      <c r="L3116" t="s">
        <v>55</v>
      </c>
      <c r="M3116" t="s">
        <v>77</v>
      </c>
      <c r="N3116" t="s">
        <v>89</v>
      </c>
      <c r="O3116" s="21" t="s">
        <v>58</v>
      </c>
      <c r="P3116" s="21" t="s">
        <v>119</v>
      </c>
      <c r="Q3116" s="20" t="s">
        <v>903</v>
      </c>
      <c r="R3116" s="21" t="s">
        <v>904</v>
      </c>
      <c r="S3116" s="35">
        <v>1</v>
      </c>
      <c r="T3116" s="22">
        <v>1</v>
      </c>
      <c r="U3116" s="20" t="s">
        <v>62</v>
      </c>
      <c r="V3116" s="20">
        <v>45782</v>
      </c>
      <c r="W3116" s="21">
        <v>5</v>
      </c>
      <c r="X3116" s="20">
        <v>45792</v>
      </c>
      <c r="Y3116" s="20">
        <v>45789</v>
      </c>
      <c r="Z3116" s="48">
        <v>5</v>
      </c>
      <c r="AA3116">
        <v>2025</v>
      </c>
      <c r="AB3116" s="45">
        <v>103324</v>
      </c>
      <c r="AC3116" s="45">
        <v>103324</v>
      </c>
      <c r="AK3116" s="10"/>
    </row>
    <row r="3117" spans="1:37">
      <c r="A3117" t="s">
        <v>45</v>
      </c>
      <c r="B3117" t="s">
        <v>46</v>
      </c>
      <c r="C3117" t="s">
        <v>47</v>
      </c>
      <c r="D3117" t="s">
        <v>3607</v>
      </c>
      <c r="E3117" t="s">
        <v>88</v>
      </c>
      <c r="F3117" t="s">
        <v>79</v>
      </c>
      <c r="G3117" t="s">
        <v>51</v>
      </c>
      <c r="H3117" s="20" t="s">
        <v>52</v>
      </c>
      <c r="I3117" t="s">
        <v>53</v>
      </c>
      <c r="J3117" t="s">
        <v>54</v>
      </c>
      <c r="K3117">
        <v>3</v>
      </c>
      <c r="L3117" t="s">
        <v>55</v>
      </c>
      <c r="M3117" t="s">
        <v>77</v>
      </c>
      <c r="N3117" t="s">
        <v>89</v>
      </c>
      <c r="O3117" s="21" t="s">
        <v>58</v>
      </c>
      <c r="P3117" s="21" t="s">
        <v>104</v>
      </c>
      <c r="Q3117" s="20" t="s">
        <v>2453</v>
      </c>
      <c r="R3117" s="21" t="s">
        <v>2454</v>
      </c>
      <c r="S3117" s="35">
        <v>1</v>
      </c>
      <c r="T3117" s="22">
        <v>1</v>
      </c>
      <c r="U3117" s="20" t="s">
        <v>62</v>
      </c>
      <c r="V3117" s="20">
        <v>45785</v>
      </c>
      <c r="W3117" s="21">
        <v>5</v>
      </c>
      <c r="X3117" s="20">
        <v>45793</v>
      </c>
      <c r="Y3117" s="20">
        <v>45791</v>
      </c>
      <c r="Z3117" s="48">
        <v>5</v>
      </c>
      <c r="AA3117">
        <v>2025</v>
      </c>
      <c r="AB3117" s="45">
        <v>78115</v>
      </c>
      <c r="AC3117" s="45">
        <v>78115</v>
      </c>
      <c r="AK3117" s="10"/>
    </row>
    <row r="3118" spans="1:37">
      <c r="A3118" t="s">
        <v>45</v>
      </c>
      <c r="B3118" t="s">
        <v>46</v>
      </c>
      <c r="C3118" t="s">
        <v>47</v>
      </c>
      <c r="D3118" t="s">
        <v>3608</v>
      </c>
      <c r="E3118" t="s">
        <v>88</v>
      </c>
      <c r="F3118" t="s">
        <v>79</v>
      </c>
      <c r="G3118" t="s">
        <v>51</v>
      </c>
      <c r="H3118" s="20" t="s">
        <v>52</v>
      </c>
      <c r="I3118" t="s">
        <v>53</v>
      </c>
      <c r="J3118" t="s">
        <v>54</v>
      </c>
      <c r="K3118">
        <v>3</v>
      </c>
      <c r="L3118" t="s">
        <v>55</v>
      </c>
      <c r="M3118" t="s">
        <v>77</v>
      </c>
      <c r="N3118" t="s">
        <v>89</v>
      </c>
      <c r="O3118" s="21" t="s">
        <v>58</v>
      </c>
      <c r="P3118" s="21" t="s">
        <v>90</v>
      </c>
      <c r="Q3118" s="20" t="s">
        <v>1775</v>
      </c>
      <c r="R3118" s="21" t="s">
        <v>1776</v>
      </c>
      <c r="S3118" s="35">
        <v>1</v>
      </c>
      <c r="T3118" s="22">
        <v>1</v>
      </c>
      <c r="U3118" s="20" t="s">
        <v>62</v>
      </c>
      <c r="V3118" s="20">
        <v>45785</v>
      </c>
      <c r="W3118" s="21">
        <v>5</v>
      </c>
      <c r="X3118" s="20">
        <v>45812</v>
      </c>
      <c r="Y3118" s="20">
        <v>45807</v>
      </c>
      <c r="Z3118" s="48">
        <v>5</v>
      </c>
      <c r="AA3118">
        <v>2025</v>
      </c>
      <c r="AB3118" s="45">
        <v>53119</v>
      </c>
      <c r="AC3118" s="45">
        <v>53119</v>
      </c>
      <c r="AK3118" s="10"/>
    </row>
    <row r="3119" spans="1:37">
      <c r="A3119" t="s">
        <v>45</v>
      </c>
      <c r="B3119" t="s">
        <v>46</v>
      </c>
      <c r="C3119" t="s">
        <v>47</v>
      </c>
      <c r="D3119" t="s">
        <v>3609</v>
      </c>
      <c r="E3119" t="s">
        <v>88</v>
      </c>
      <c r="F3119" t="s">
        <v>79</v>
      </c>
      <c r="G3119" t="s">
        <v>51</v>
      </c>
      <c r="H3119" s="20" t="s">
        <v>52</v>
      </c>
      <c r="I3119" t="s">
        <v>53</v>
      </c>
      <c r="J3119" t="s">
        <v>54</v>
      </c>
      <c r="K3119">
        <v>3</v>
      </c>
      <c r="L3119" t="s">
        <v>55</v>
      </c>
      <c r="M3119" t="s">
        <v>77</v>
      </c>
      <c r="N3119" t="s">
        <v>89</v>
      </c>
      <c r="O3119" s="21" t="s">
        <v>58</v>
      </c>
      <c r="P3119" s="21" t="s">
        <v>366</v>
      </c>
      <c r="Q3119" s="20" t="s">
        <v>2386</v>
      </c>
      <c r="R3119" s="21" t="s">
        <v>2387</v>
      </c>
      <c r="S3119" s="35">
        <v>1</v>
      </c>
      <c r="T3119" s="22">
        <v>1</v>
      </c>
      <c r="U3119" s="20" t="s">
        <v>62</v>
      </c>
      <c r="V3119" s="20">
        <v>45785</v>
      </c>
      <c r="W3119" s="21">
        <v>5</v>
      </c>
      <c r="X3119" s="20">
        <v>45797</v>
      </c>
      <c r="Y3119" s="20">
        <v>45791</v>
      </c>
      <c r="Z3119" s="48">
        <v>5</v>
      </c>
      <c r="AA3119">
        <v>2025</v>
      </c>
      <c r="AB3119" s="45">
        <v>43745</v>
      </c>
      <c r="AC3119" s="45">
        <v>43745</v>
      </c>
      <c r="AK3119" s="10"/>
    </row>
    <row r="3120" spans="1:37">
      <c r="A3120" t="s">
        <v>45</v>
      </c>
      <c r="B3120" t="s">
        <v>46</v>
      </c>
      <c r="C3120" t="s">
        <v>47</v>
      </c>
      <c r="D3120" t="s">
        <v>3610</v>
      </c>
      <c r="E3120" t="s">
        <v>88</v>
      </c>
      <c r="F3120" t="s">
        <v>79</v>
      </c>
      <c r="G3120" t="s">
        <v>51</v>
      </c>
      <c r="H3120" s="20" t="s">
        <v>52</v>
      </c>
      <c r="I3120" t="s">
        <v>53</v>
      </c>
      <c r="J3120" t="s">
        <v>54</v>
      </c>
      <c r="K3120">
        <v>3</v>
      </c>
      <c r="L3120" t="s">
        <v>55</v>
      </c>
      <c r="M3120" t="s">
        <v>77</v>
      </c>
      <c r="N3120" t="s">
        <v>89</v>
      </c>
      <c r="O3120" s="21" t="s">
        <v>58</v>
      </c>
      <c r="P3120" s="21" t="s">
        <v>104</v>
      </c>
      <c r="Q3120" s="20" t="s">
        <v>843</v>
      </c>
      <c r="R3120" s="21" t="s">
        <v>844</v>
      </c>
      <c r="S3120" s="35">
        <v>1</v>
      </c>
      <c r="T3120" s="22">
        <v>1</v>
      </c>
      <c r="U3120" s="20" t="s">
        <v>62</v>
      </c>
      <c r="V3120" s="20">
        <v>45785</v>
      </c>
      <c r="W3120" s="21">
        <v>5</v>
      </c>
      <c r="X3120" s="20">
        <v>45793</v>
      </c>
      <c r="Y3120" s="20">
        <v>45791</v>
      </c>
      <c r="Z3120" s="48">
        <v>5</v>
      </c>
      <c r="AA3120">
        <v>2025</v>
      </c>
      <c r="AB3120" s="45">
        <v>81245</v>
      </c>
      <c r="AC3120" s="45">
        <v>81245</v>
      </c>
      <c r="AK3120" s="10"/>
    </row>
    <row r="3121" spans="1:37">
      <c r="A3121" t="s">
        <v>45</v>
      </c>
      <c r="B3121" t="s">
        <v>46</v>
      </c>
      <c r="C3121" t="s">
        <v>47</v>
      </c>
      <c r="D3121" t="s">
        <v>3611</v>
      </c>
      <c r="E3121" t="s">
        <v>88</v>
      </c>
      <c r="F3121" t="s">
        <v>79</v>
      </c>
      <c r="G3121" t="s">
        <v>51</v>
      </c>
      <c r="H3121" s="20" t="s">
        <v>52</v>
      </c>
      <c r="I3121" t="s">
        <v>53</v>
      </c>
      <c r="J3121" t="s">
        <v>54</v>
      </c>
      <c r="K3121">
        <v>3</v>
      </c>
      <c r="L3121" t="s">
        <v>55</v>
      </c>
      <c r="M3121" t="s">
        <v>77</v>
      </c>
      <c r="N3121" t="s">
        <v>89</v>
      </c>
      <c r="O3121" s="21" t="s">
        <v>58</v>
      </c>
      <c r="P3121" s="21" t="s">
        <v>119</v>
      </c>
      <c r="Q3121" s="20" t="s">
        <v>1141</v>
      </c>
      <c r="R3121" s="21" t="s">
        <v>1142</v>
      </c>
      <c r="S3121" s="35">
        <v>1</v>
      </c>
      <c r="T3121" s="22">
        <v>1</v>
      </c>
      <c r="U3121" s="20" t="s">
        <v>62</v>
      </c>
      <c r="V3121" s="20">
        <v>45786</v>
      </c>
      <c r="W3121" s="21">
        <v>5</v>
      </c>
      <c r="X3121" s="20">
        <v>45800</v>
      </c>
      <c r="Y3121" s="20">
        <v>45793</v>
      </c>
      <c r="Z3121" s="48">
        <v>5</v>
      </c>
      <c r="AA3121">
        <v>2025</v>
      </c>
      <c r="AB3121" s="45">
        <v>66661</v>
      </c>
      <c r="AC3121" s="45">
        <v>66661</v>
      </c>
      <c r="AK3121" s="10"/>
    </row>
    <row r="3122" spans="1:37">
      <c r="A3122" t="s">
        <v>45</v>
      </c>
      <c r="B3122" t="s">
        <v>46</v>
      </c>
      <c r="C3122" t="s">
        <v>47</v>
      </c>
      <c r="D3122" t="s">
        <v>3612</v>
      </c>
      <c r="E3122" t="s">
        <v>88</v>
      </c>
      <c r="F3122" t="s">
        <v>79</v>
      </c>
      <c r="G3122" t="s">
        <v>51</v>
      </c>
      <c r="H3122" s="20" t="s">
        <v>52</v>
      </c>
      <c r="I3122" t="s">
        <v>53</v>
      </c>
      <c r="J3122" t="s">
        <v>54</v>
      </c>
      <c r="K3122">
        <v>3</v>
      </c>
      <c r="L3122" t="s">
        <v>55</v>
      </c>
      <c r="M3122" t="s">
        <v>77</v>
      </c>
      <c r="N3122" t="s">
        <v>89</v>
      </c>
      <c r="O3122" s="21" t="s">
        <v>58</v>
      </c>
      <c r="P3122" s="21" t="s">
        <v>119</v>
      </c>
      <c r="Q3122" s="20" t="s">
        <v>120</v>
      </c>
      <c r="R3122" s="21" t="s">
        <v>121</v>
      </c>
      <c r="S3122" s="35">
        <v>2</v>
      </c>
      <c r="T3122" s="22">
        <v>2</v>
      </c>
      <c r="U3122" s="20" t="s">
        <v>62</v>
      </c>
      <c r="V3122" s="20">
        <v>45786</v>
      </c>
      <c r="W3122" s="21">
        <v>5</v>
      </c>
      <c r="X3122" s="20">
        <v>45796</v>
      </c>
      <c r="Y3122" s="20">
        <v>45791</v>
      </c>
      <c r="Z3122" s="48">
        <v>5</v>
      </c>
      <c r="AA3122">
        <v>2025</v>
      </c>
      <c r="AB3122" s="45">
        <v>186649</v>
      </c>
      <c r="AC3122" s="45">
        <v>186649</v>
      </c>
      <c r="AK3122" s="10"/>
    </row>
    <row r="3123" spans="1:37">
      <c r="A3123" t="s">
        <v>45</v>
      </c>
      <c r="B3123" t="s">
        <v>46</v>
      </c>
      <c r="C3123" t="s">
        <v>47</v>
      </c>
      <c r="D3123" t="s">
        <v>3613</v>
      </c>
      <c r="E3123" t="s">
        <v>88</v>
      </c>
      <c r="F3123" t="s">
        <v>79</v>
      </c>
      <c r="G3123" t="s">
        <v>51</v>
      </c>
      <c r="H3123" s="20" t="s">
        <v>52</v>
      </c>
      <c r="I3123" t="s">
        <v>53</v>
      </c>
      <c r="J3123" t="s">
        <v>54</v>
      </c>
      <c r="K3123">
        <v>3</v>
      </c>
      <c r="L3123" t="s">
        <v>55</v>
      </c>
      <c r="M3123" t="s">
        <v>77</v>
      </c>
      <c r="N3123" t="s">
        <v>89</v>
      </c>
      <c r="O3123" s="21" t="s">
        <v>58</v>
      </c>
      <c r="P3123" s="21" t="s">
        <v>119</v>
      </c>
      <c r="Q3123" s="20" t="s">
        <v>903</v>
      </c>
      <c r="R3123" s="21" t="s">
        <v>904</v>
      </c>
      <c r="S3123" s="35">
        <v>1</v>
      </c>
      <c r="T3123" s="22">
        <v>1</v>
      </c>
      <c r="U3123" s="20" t="s">
        <v>62</v>
      </c>
      <c r="V3123" s="20">
        <v>45783</v>
      </c>
      <c r="W3123" s="21">
        <v>5</v>
      </c>
      <c r="X3123" s="20">
        <v>45791</v>
      </c>
      <c r="Y3123" s="20">
        <v>45786</v>
      </c>
      <c r="Z3123" s="48">
        <v>5</v>
      </c>
      <c r="AA3123">
        <v>2025</v>
      </c>
      <c r="AB3123" s="45">
        <v>103324</v>
      </c>
      <c r="AC3123" s="45">
        <v>103324</v>
      </c>
      <c r="AK3123" s="10"/>
    </row>
    <row r="3124" spans="1:37">
      <c r="A3124" t="s">
        <v>45</v>
      </c>
      <c r="B3124" t="s">
        <v>46</v>
      </c>
      <c r="C3124" t="s">
        <v>47</v>
      </c>
      <c r="D3124" t="s">
        <v>3614</v>
      </c>
      <c r="E3124" t="s">
        <v>88</v>
      </c>
      <c r="F3124" t="s">
        <v>79</v>
      </c>
      <c r="G3124" t="s">
        <v>51</v>
      </c>
      <c r="H3124" s="20" t="s">
        <v>52</v>
      </c>
      <c r="I3124" t="s">
        <v>53</v>
      </c>
      <c r="J3124" t="s">
        <v>54</v>
      </c>
      <c r="K3124">
        <v>3</v>
      </c>
      <c r="L3124" t="s">
        <v>55</v>
      </c>
      <c r="M3124" t="s">
        <v>77</v>
      </c>
      <c r="N3124" t="s">
        <v>89</v>
      </c>
      <c r="O3124" s="21" t="s">
        <v>58</v>
      </c>
      <c r="P3124" s="21" t="s">
        <v>90</v>
      </c>
      <c r="Q3124" s="20" t="s">
        <v>344</v>
      </c>
      <c r="R3124" s="21" t="s">
        <v>345</v>
      </c>
      <c r="S3124" s="35">
        <v>1</v>
      </c>
      <c r="T3124" s="22">
        <v>1</v>
      </c>
      <c r="U3124" s="20" t="s">
        <v>62</v>
      </c>
      <c r="V3124" s="20">
        <v>45783</v>
      </c>
      <c r="W3124" s="21">
        <v>5</v>
      </c>
      <c r="X3124" s="20">
        <v>45789</v>
      </c>
      <c r="Y3124" s="20">
        <v>45786</v>
      </c>
      <c r="Z3124" s="48">
        <v>5</v>
      </c>
      <c r="AA3124">
        <v>2025</v>
      </c>
      <c r="AB3124" s="45">
        <v>40620</v>
      </c>
      <c r="AC3124" s="45">
        <v>40620</v>
      </c>
      <c r="AK3124" s="10"/>
    </row>
    <row r="3125" spans="1:37">
      <c r="A3125" t="s">
        <v>45</v>
      </c>
      <c r="B3125" t="s">
        <v>46</v>
      </c>
      <c r="C3125" t="s">
        <v>47</v>
      </c>
      <c r="D3125" t="s">
        <v>3615</v>
      </c>
      <c r="E3125" t="s">
        <v>88</v>
      </c>
      <c r="F3125" t="s">
        <v>79</v>
      </c>
      <c r="G3125" t="s">
        <v>51</v>
      </c>
      <c r="H3125" s="20" t="s">
        <v>52</v>
      </c>
      <c r="I3125" t="s">
        <v>53</v>
      </c>
      <c r="J3125" t="s">
        <v>54</v>
      </c>
      <c r="K3125">
        <v>3</v>
      </c>
      <c r="L3125" t="s">
        <v>55</v>
      </c>
      <c r="M3125" t="s">
        <v>77</v>
      </c>
      <c r="N3125" t="s">
        <v>89</v>
      </c>
      <c r="O3125" s="21" t="s">
        <v>58</v>
      </c>
      <c r="P3125" s="21" t="s">
        <v>150</v>
      </c>
      <c r="Q3125" s="20" t="s">
        <v>244</v>
      </c>
      <c r="R3125" s="21" t="s">
        <v>245</v>
      </c>
      <c r="S3125" s="35">
        <v>1</v>
      </c>
      <c r="T3125" s="22">
        <v>1</v>
      </c>
      <c r="U3125" s="20" t="s">
        <v>62</v>
      </c>
      <c r="V3125" s="20">
        <v>45785</v>
      </c>
      <c r="W3125" s="21">
        <v>5</v>
      </c>
      <c r="X3125" s="20">
        <v>45796</v>
      </c>
      <c r="Y3125" s="20">
        <v>45791</v>
      </c>
      <c r="Z3125" s="48">
        <v>5</v>
      </c>
      <c r="AA3125">
        <v>2025</v>
      </c>
      <c r="AB3125" s="45">
        <v>106665</v>
      </c>
      <c r="AC3125" s="45">
        <v>106665</v>
      </c>
      <c r="AK3125" s="10"/>
    </row>
    <row r="3126" spans="1:37">
      <c r="A3126" t="s">
        <v>45</v>
      </c>
      <c r="B3126" t="s">
        <v>46</v>
      </c>
      <c r="C3126" t="s">
        <v>47</v>
      </c>
      <c r="D3126" t="s">
        <v>3616</v>
      </c>
      <c r="E3126" t="s">
        <v>88</v>
      </c>
      <c r="F3126" t="s">
        <v>79</v>
      </c>
      <c r="G3126" t="s">
        <v>51</v>
      </c>
      <c r="H3126" s="20" t="s">
        <v>52</v>
      </c>
      <c r="I3126" t="s">
        <v>53</v>
      </c>
      <c r="J3126" t="s">
        <v>54</v>
      </c>
      <c r="K3126">
        <v>3</v>
      </c>
      <c r="L3126" t="s">
        <v>55</v>
      </c>
      <c r="M3126" t="s">
        <v>77</v>
      </c>
      <c r="N3126" t="s">
        <v>89</v>
      </c>
      <c r="O3126" s="21" t="s">
        <v>58</v>
      </c>
      <c r="P3126" s="21" t="s">
        <v>126</v>
      </c>
      <c r="Q3126" s="20" t="s">
        <v>1044</v>
      </c>
      <c r="R3126" s="21" t="s">
        <v>1045</v>
      </c>
      <c r="S3126" s="35">
        <v>1</v>
      </c>
      <c r="T3126" s="22">
        <v>1</v>
      </c>
      <c r="U3126" s="20" t="s">
        <v>62</v>
      </c>
      <c r="V3126" s="20">
        <v>45785</v>
      </c>
      <c r="W3126" s="21">
        <v>5</v>
      </c>
      <c r="X3126" s="20">
        <v>45793</v>
      </c>
      <c r="Y3126" s="20">
        <v>45791</v>
      </c>
      <c r="Z3126" s="48">
        <v>5</v>
      </c>
      <c r="AA3126">
        <v>2025</v>
      </c>
      <c r="AB3126" s="45">
        <v>66660</v>
      </c>
      <c r="AC3126" s="45">
        <v>66660</v>
      </c>
      <c r="AK3126" s="10"/>
    </row>
    <row r="3127" spans="1:37">
      <c r="A3127" t="s">
        <v>45</v>
      </c>
      <c r="B3127" t="s">
        <v>46</v>
      </c>
      <c r="C3127" t="s">
        <v>47</v>
      </c>
      <c r="D3127" t="s">
        <v>3617</v>
      </c>
      <c r="E3127" t="s">
        <v>88</v>
      </c>
      <c r="F3127" t="s">
        <v>79</v>
      </c>
      <c r="G3127" t="s">
        <v>51</v>
      </c>
      <c r="H3127" s="20" t="s">
        <v>52</v>
      </c>
      <c r="I3127" t="s">
        <v>53</v>
      </c>
      <c r="J3127" t="s">
        <v>54</v>
      </c>
      <c r="K3127">
        <v>3</v>
      </c>
      <c r="L3127" t="s">
        <v>55</v>
      </c>
      <c r="M3127" t="s">
        <v>77</v>
      </c>
      <c r="N3127" t="s">
        <v>89</v>
      </c>
      <c r="O3127" s="21" t="s">
        <v>58</v>
      </c>
      <c r="P3127" s="21" t="s">
        <v>119</v>
      </c>
      <c r="Q3127" s="20" t="s">
        <v>939</v>
      </c>
      <c r="R3127" s="21" t="s">
        <v>940</v>
      </c>
      <c r="S3127" s="35">
        <v>1</v>
      </c>
      <c r="T3127" s="22">
        <v>1</v>
      </c>
      <c r="U3127" s="20" t="s">
        <v>62</v>
      </c>
      <c r="V3127" s="20">
        <v>45783</v>
      </c>
      <c r="W3127" s="21">
        <v>5</v>
      </c>
      <c r="X3127" s="20">
        <v>45790</v>
      </c>
      <c r="Y3127" s="20">
        <v>45786</v>
      </c>
      <c r="Z3127" s="48">
        <v>5</v>
      </c>
      <c r="AA3127">
        <v>2025</v>
      </c>
      <c r="AB3127" s="45">
        <v>93325</v>
      </c>
      <c r="AC3127" s="45">
        <v>93325</v>
      </c>
      <c r="AK3127" s="10"/>
    </row>
    <row r="3128" spans="1:37">
      <c r="A3128" t="s">
        <v>45</v>
      </c>
      <c r="B3128" t="s">
        <v>46</v>
      </c>
      <c r="C3128" t="s">
        <v>47</v>
      </c>
      <c r="D3128" t="s">
        <v>3618</v>
      </c>
      <c r="E3128" t="s">
        <v>88</v>
      </c>
      <c r="F3128" t="s">
        <v>79</v>
      </c>
      <c r="G3128" t="s">
        <v>51</v>
      </c>
      <c r="H3128" s="20" t="s">
        <v>52</v>
      </c>
      <c r="I3128" t="s">
        <v>53</v>
      </c>
      <c r="J3128" t="s">
        <v>54</v>
      </c>
      <c r="K3128">
        <v>3</v>
      </c>
      <c r="L3128" t="s">
        <v>55</v>
      </c>
      <c r="M3128" t="s">
        <v>77</v>
      </c>
      <c r="N3128" t="s">
        <v>89</v>
      </c>
      <c r="O3128" s="21" t="s">
        <v>58</v>
      </c>
      <c r="P3128" s="21" t="s">
        <v>104</v>
      </c>
      <c r="Q3128" s="20" t="s">
        <v>3415</v>
      </c>
      <c r="R3128" s="21" t="s">
        <v>3416</v>
      </c>
      <c r="S3128" s="35">
        <v>1</v>
      </c>
      <c r="T3128" s="22">
        <v>1</v>
      </c>
      <c r="U3128" s="20" t="s">
        <v>62</v>
      </c>
      <c r="V3128" s="20">
        <v>45783</v>
      </c>
      <c r="W3128" s="21">
        <v>5</v>
      </c>
      <c r="X3128" s="20">
        <v>45796</v>
      </c>
      <c r="Y3128" s="20">
        <v>45793</v>
      </c>
      <c r="Z3128" s="48">
        <v>5</v>
      </c>
      <c r="AA3128">
        <v>2025</v>
      </c>
      <c r="AB3128" s="45">
        <v>42496</v>
      </c>
      <c r="AC3128" s="45">
        <v>42496</v>
      </c>
      <c r="AK3128" s="10"/>
    </row>
    <row r="3129" spans="1:37">
      <c r="A3129" t="s">
        <v>45</v>
      </c>
      <c r="B3129" t="s">
        <v>46</v>
      </c>
      <c r="C3129" t="s">
        <v>47</v>
      </c>
      <c r="D3129" t="s">
        <v>3619</v>
      </c>
      <c r="E3129" t="s">
        <v>88</v>
      </c>
      <c r="F3129" t="s">
        <v>79</v>
      </c>
      <c r="G3129" t="s">
        <v>51</v>
      </c>
      <c r="H3129" s="20" t="s">
        <v>52</v>
      </c>
      <c r="I3129" t="s">
        <v>53</v>
      </c>
      <c r="J3129" t="s">
        <v>54</v>
      </c>
      <c r="K3129">
        <v>3</v>
      </c>
      <c r="L3129" t="s">
        <v>55</v>
      </c>
      <c r="M3129" t="s">
        <v>77</v>
      </c>
      <c r="N3129" t="s">
        <v>89</v>
      </c>
      <c r="O3129" s="21" t="s">
        <v>58</v>
      </c>
      <c r="P3129" s="21" t="s">
        <v>126</v>
      </c>
      <c r="Q3129" s="20" t="s">
        <v>1175</v>
      </c>
      <c r="R3129" s="21" t="s">
        <v>1176</v>
      </c>
      <c r="S3129" s="35">
        <v>1</v>
      </c>
      <c r="T3129" s="22">
        <v>1</v>
      </c>
      <c r="U3129" s="20" t="s">
        <v>62</v>
      </c>
      <c r="V3129" s="20">
        <v>45783</v>
      </c>
      <c r="W3129" s="21">
        <v>5</v>
      </c>
      <c r="X3129" s="20">
        <v>45789</v>
      </c>
      <c r="Y3129" s="20">
        <v>45786</v>
      </c>
      <c r="Z3129" s="48">
        <v>5</v>
      </c>
      <c r="AA3129">
        <v>2025</v>
      </c>
      <c r="AB3129" s="45">
        <v>56247</v>
      </c>
      <c r="AC3129" s="45">
        <v>56247</v>
      </c>
      <c r="AK3129" s="10"/>
    </row>
    <row r="3130" spans="1:37">
      <c r="A3130" t="s">
        <v>45</v>
      </c>
      <c r="B3130" t="s">
        <v>46</v>
      </c>
      <c r="C3130" t="s">
        <v>47</v>
      </c>
      <c r="D3130" t="s">
        <v>3620</v>
      </c>
      <c r="E3130" t="s">
        <v>88</v>
      </c>
      <c r="F3130" t="s">
        <v>79</v>
      </c>
      <c r="G3130" t="s">
        <v>51</v>
      </c>
      <c r="H3130" s="20" t="s">
        <v>52</v>
      </c>
      <c r="I3130" t="s">
        <v>53</v>
      </c>
      <c r="J3130" t="s">
        <v>54</v>
      </c>
      <c r="K3130">
        <v>3</v>
      </c>
      <c r="L3130" t="s">
        <v>55</v>
      </c>
      <c r="M3130" t="s">
        <v>77</v>
      </c>
      <c r="N3130" t="s">
        <v>89</v>
      </c>
      <c r="O3130" s="21" t="s">
        <v>58</v>
      </c>
      <c r="P3130" s="21" t="s">
        <v>90</v>
      </c>
      <c r="Q3130" s="20" t="s">
        <v>1071</v>
      </c>
      <c r="R3130" s="21" t="s">
        <v>1072</v>
      </c>
      <c r="S3130" s="35">
        <v>1</v>
      </c>
      <c r="T3130" s="22">
        <v>1</v>
      </c>
      <c r="U3130" s="20" t="s">
        <v>62</v>
      </c>
      <c r="V3130" s="20">
        <v>45786</v>
      </c>
      <c r="W3130" s="21">
        <v>5</v>
      </c>
      <c r="X3130" s="20">
        <v>45797</v>
      </c>
      <c r="Y3130" s="20">
        <v>45791</v>
      </c>
      <c r="Z3130" s="48">
        <v>5</v>
      </c>
      <c r="AA3130">
        <v>2025</v>
      </c>
      <c r="AB3130" s="45">
        <v>133332</v>
      </c>
      <c r="AC3130" s="45">
        <v>133332</v>
      </c>
      <c r="AK3130" s="10"/>
    </row>
    <row r="3131" spans="1:37">
      <c r="A3131" t="s">
        <v>45</v>
      </c>
      <c r="B3131" t="s">
        <v>46</v>
      </c>
      <c r="C3131" t="s">
        <v>47</v>
      </c>
      <c r="D3131" t="s">
        <v>3621</v>
      </c>
      <c r="E3131" t="s">
        <v>88</v>
      </c>
      <c r="F3131" t="s">
        <v>79</v>
      </c>
      <c r="G3131" t="s">
        <v>51</v>
      </c>
      <c r="H3131" s="20" t="s">
        <v>52</v>
      </c>
      <c r="I3131" t="s">
        <v>53</v>
      </c>
      <c r="J3131" t="s">
        <v>54</v>
      </c>
      <c r="K3131">
        <v>3</v>
      </c>
      <c r="L3131" t="s">
        <v>55</v>
      </c>
      <c r="M3131" t="s">
        <v>77</v>
      </c>
      <c r="N3131" t="s">
        <v>89</v>
      </c>
      <c r="O3131" s="21" t="s">
        <v>58</v>
      </c>
      <c r="P3131" s="21" t="s">
        <v>90</v>
      </c>
      <c r="Q3131" s="20" t="s">
        <v>344</v>
      </c>
      <c r="R3131" s="21" t="s">
        <v>345</v>
      </c>
      <c r="S3131" s="35">
        <v>1</v>
      </c>
      <c r="T3131" s="22">
        <v>1</v>
      </c>
      <c r="U3131" s="20" t="s">
        <v>62</v>
      </c>
      <c r="V3131" s="20">
        <v>45786</v>
      </c>
      <c r="W3131" s="21">
        <v>5</v>
      </c>
      <c r="X3131" s="20">
        <v>45797</v>
      </c>
      <c r="Y3131" s="20">
        <v>45793</v>
      </c>
      <c r="Z3131" s="48">
        <v>5</v>
      </c>
      <c r="AA3131">
        <v>2025</v>
      </c>
      <c r="AB3131" s="45">
        <v>40620</v>
      </c>
      <c r="AC3131" s="45">
        <v>40620</v>
      </c>
      <c r="AK3131" s="10"/>
    </row>
    <row r="3132" spans="1:37">
      <c r="A3132" t="s">
        <v>45</v>
      </c>
      <c r="B3132" t="s">
        <v>46</v>
      </c>
      <c r="C3132" t="s">
        <v>47</v>
      </c>
      <c r="D3132" t="s">
        <v>3622</v>
      </c>
      <c r="E3132" t="s">
        <v>88</v>
      </c>
      <c r="F3132" t="s">
        <v>79</v>
      </c>
      <c r="G3132" t="s">
        <v>51</v>
      </c>
      <c r="H3132" s="20" t="s">
        <v>52</v>
      </c>
      <c r="I3132" t="s">
        <v>53</v>
      </c>
      <c r="J3132" t="s">
        <v>54</v>
      </c>
      <c r="K3132">
        <v>3</v>
      </c>
      <c r="L3132" t="s">
        <v>55</v>
      </c>
      <c r="M3132" t="s">
        <v>77</v>
      </c>
      <c r="N3132" t="s">
        <v>89</v>
      </c>
      <c r="O3132" s="21" t="s">
        <v>58</v>
      </c>
      <c r="P3132" s="21" t="s">
        <v>119</v>
      </c>
      <c r="Q3132" s="20" t="s">
        <v>728</v>
      </c>
      <c r="R3132" s="21" t="s">
        <v>729</v>
      </c>
      <c r="S3132" s="35">
        <v>1</v>
      </c>
      <c r="T3132" s="22">
        <v>1</v>
      </c>
      <c r="U3132" s="20" t="s">
        <v>62</v>
      </c>
      <c r="V3132" s="20">
        <v>45786</v>
      </c>
      <c r="W3132" s="21">
        <v>5</v>
      </c>
      <c r="X3132" s="20">
        <v>45797</v>
      </c>
      <c r="Y3132" s="20">
        <v>45791</v>
      </c>
      <c r="Z3132" s="48">
        <v>5</v>
      </c>
      <c r="AA3132">
        <v>2025</v>
      </c>
      <c r="AB3132" s="45">
        <v>73327</v>
      </c>
      <c r="AC3132" s="45">
        <v>73327</v>
      </c>
      <c r="AK3132" s="10"/>
    </row>
    <row r="3133" spans="1:37">
      <c r="A3133" t="s">
        <v>45</v>
      </c>
      <c r="B3133" t="s">
        <v>46</v>
      </c>
      <c r="C3133" t="s">
        <v>47</v>
      </c>
      <c r="D3133" t="s">
        <v>3623</v>
      </c>
      <c r="E3133" t="s">
        <v>88</v>
      </c>
      <c r="F3133" t="s">
        <v>79</v>
      </c>
      <c r="G3133" t="s">
        <v>51</v>
      </c>
      <c r="H3133" s="20" t="s">
        <v>52</v>
      </c>
      <c r="I3133" t="s">
        <v>53</v>
      </c>
      <c r="J3133" t="s">
        <v>54</v>
      </c>
      <c r="K3133">
        <v>3</v>
      </c>
      <c r="L3133" t="s">
        <v>55</v>
      </c>
      <c r="M3133" t="s">
        <v>77</v>
      </c>
      <c r="N3133" t="s">
        <v>89</v>
      </c>
      <c r="O3133" s="21" t="s">
        <v>58</v>
      </c>
      <c r="P3133" s="21" t="s">
        <v>90</v>
      </c>
      <c r="Q3133" s="20" t="s">
        <v>2556</v>
      </c>
      <c r="R3133" s="21" t="s">
        <v>2557</v>
      </c>
      <c r="S3133" s="35">
        <v>1</v>
      </c>
      <c r="T3133" s="22">
        <v>1</v>
      </c>
      <c r="U3133" s="20" t="s">
        <v>62</v>
      </c>
      <c r="V3133" s="20">
        <v>45783</v>
      </c>
      <c r="W3133" s="21">
        <v>5</v>
      </c>
      <c r="X3133" s="20">
        <v>45789</v>
      </c>
      <c r="Y3133" s="20">
        <v>45786</v>
      </c>
      <c r="Z3133" s="48">
        <v>5</v>
      </c>
      <c r="AA3133">
        <v>2025</v>
      </c>
      <c r="AB3133" s="45">
        <v>56247</v>
      </c>
      <c r="AC3133" s="45">
        <v>56247</v>
      </c>
      <c r="AK3133" s="10"/>
    </row>
    <row r="3134" spans="1:37">
      <c r="A3134" t="s">
        <v>45</v>
      </c>
      <c r="B3134" t="s">
        <v>46</v>
      </c>
      <c r="C3134" t="s">
        <v>47</v>
      </c>
      <c r="D3134" t="s">
        <v>3624</v>
      </c>
      <c r="E3134" t="s">
        <v>88</v>
      </c>
      <c r="F3134" t="s">
        <v>79</v>
      </c>
      <c r="G3134" t="s">
        <v>51</v>
      </c>
      <c r="H3134" s="20" t="s">
        <v>52</v>
      </c>
      <c r="I3134" t="s">
        <v>53</v>
      </c>
      <c r="J3134" t="s">
        <v>54</v>
      </c>
      <c r="K3134">
        <v>3</v>
      </c>
      <c r="L3134" t="s">
        <v>55</v>
      </c>
      <c r="M3134" t="s">
        <v>77</v>
      </c>
      <c r="N3134" t="s">
        <v>89</v>
      </c>
      <c r="O3134" s="21" t="s">
        <v>58</v>
      </c>
      <c r="P3134" s="21" t="s">
        <v>119</v>
      </c>
      <c r="Q3134" s="20" t="s">
        <v>264</v>
      </c>
      <c r="R3134" s="21" t="s">
        <v>265</v>
      </c>
      <c r="S3134" s="35">
        <v>1</v>
      </c>
      <c r="T3134" s="22">
        <v>1</v>
      </c>
      <c r="U3134" s="20" t="s">
        <v>62</v>
      </c>
      <c r="V3134" s="20">
        <v>45783</v>
      </c>
      <c r="W3134" s="21">
        <v>5</v>
      </c>
      <c r="X3134" s="20">
        <v>45790</v>
      </c>
      <c r="Y3134" s="20">
        <v>45786</v>
      </c>
      <c r="Z3134" s="48">
        <v>5</v>
      </c>
      <c r="AA3134">
        <v>2025</v>
      </c>
      <c r="AB3134" s="45">
        <v>69992</v>
      </c>
      <c r="AC3134" s="45">
        <v>69992</v>
      </c>
      <c r="AK3134" s="10"/>
    </row>
    <row r="3135" spans="1:37">
      <c r="A3135" t="s">
        <v>45</v>
      </c>
      <c r="B3135" t="s">
        <v>46</v>
      </c>
      <c r="C3135" t="s">
        <v>47</v>
      </c>
      <c r="D3135" t="s">
        <v>3625</v>
      </c>
      <c r="E3135" t="s">
        <v>88</v>
      </c>
      <c r="F3135" t="s">
        <v>79</v>
      </c>
      <c r="G3135" t="s">
        <v>51</v>
      </c>
      <c r="H3135" s="20" t="s">
        <v>52</v>
      </c>
      <c r="I3135" t="s">
        <v>53</v>
      </c>
      <c r="J3135" t="s">
        <v>54</v>
      </c>
      <c r="K3135">
        <v>3</v>
      </c>
      <c r="L3135" t="s">
        <v>55</v>
      </c>
      <c r="M3135" t="s">
        <v>77</v>
      </c>
      <c r="N3135" t="s">
        <v>89</v>
      </c>
      <c r="O3135" s="21" t="s">
        <v>58</v>
      </c>
      <c r="P3135" s="21" t="s">
        <v>104</v>
      </c>
      <c r="Q3135" s="20" t="s">
        <v>2472</v>
      </c>
      <c r="R3135" s="21" t="s">
        <v>2473</v>
      </c>
      <c r="S3135" s="35">
        <v>1</v>
      </c>
      <c r="T3135" s="22">
        <v>1</v>
      </c>
      <c r="U3135" s="20" t="s">
        <v>62</v>
      </c>
      <c r="V3135" s="20">
        <v>45784</v>
      </c>
      <c r="W3135" s="21">
        <v>5</v>
      </c>
      <c r="X3135" s="20">
        <v>45810</v>
      </c>
      <c r="Y3135" s="20">
        <v>45807</v>
      </c>
      <c r="Z3135" s="48">
        <v>5</v>
      </c>
      <c r="AA3135">
        <v>2025</v>
      </c>
      <c r="AB3135" s="45">
        <v>81245</v>
      </c>
      <c r="AC3135" s="45">
        <v>81245</v>
      </c>
      <c r="AK3135" s="10"/>
    </row>
    <row r="3136" spans="1:37">
      <c r="A3136" t="s">
        <v>45</v>
      </c>
      <c r="B3136" t="s">
        <v>46</v>
      </c>
      <c r="C3136" t="s">
        <v>47</v>
      </c>
      <c r="D3136" t="s">
        <v>3626</v>
      </c>
      <c r="E3136" t="s">
        <v>88</v>
      </c>
      <c r="F3136" t="s">
        <v>79</v>
      </c>
      <c r="G3136" t="s">
        <v>51</v>
      </c>
      <c r="H3136" s="20" t="s">
        <v>52</v>
      </c>
      <c r="I3136" t="s">
        <v>53</v>
      </c>
      <c r="J3136" t="s">
        <v>54</v>
      </c>
      <c r="K3136">
        <v>3</v>
      </c>
      <c r="L3136" t="s">
        <v>55</v>
      </c>
      <c r="M3136" t="s">
        <v>77</v>
      </c>
      <c r="N3136" t="s">
        <v>89</v>
      </c>
      <c r="O3136" s="21" t="s">
        <v>58</v>
      </c>
      <c r="P3136" s="21" t="s">
        <v>137</v>
      </c>
      <c r="Q3136" s="20" t="s">
        <v>138</v>
      </c>
      <c r="R3136" s="21" t="s">
        <v>139</v>
      </c>
      <c r="S3136" s="35">
        <v>1</v>
      </c>
      <c r="T3136" s="22">
        <v>1</v>
      </c>
      <c r="U3136" s="20" t="s">
        <v>62</v>
      </c>
      <c r="V3136" s="20">
        <v>45785</v>
      </c>
      <c r="W3136" s="21">
        <v>5</v>
      </c>
      <c r="X3136" s="20">
        <v>45793</v>
      </c>
      <c r="Y3136" s="20">
        <v>45791</v>
      </c>
      <c r="Z3136" s="48">
        <v>5</v>
      </c>
      <c r="AA3136">
        <v>2025</v>
      </c>
      <c r="AB3136" s="45">
        <v>139995</v>
      </c>
      <c r="AC3136" s="45">
        <v>139995</v>
      </c>
      <c r="AK3136" s="10"/>
    </row>
    <row r="3137" spans="1:37">
      <c r="A3137" t="s">
        <v>45</v>
      </c>
      <c r="B3137" t="s">
        <v>46</v>
      </c>
      <c r="C3137" t="s">
        <v>47</v>
      </c>
      <c r="D3137" t="s">
        <v>3627</v>
      </c>
      <c r="E3137" t="s">
        <v>88</v>
      </c>
      <c r="F3137" t="s">
        <v>79</v>
      </c>
      <c r="G3137" t="s">
        <v>51</v>
      </c>
      <c r="H3137" s="20" t="s">
        <v>52</v>
      </c>
      <c r="I3137" t="s">
        <v>53</v>
      </c>
      <c r="J3137" t="s">
        <v>54</v>
      </c>
      <c r="K3137">
        <v>3</v>
      </c>
      <c r="L3137" t="s">
        <v>55</v>
      </c>
      <c r="M3137" t="s">
        <v>56</v>
      </c>
      <c r="N3137" t="s">
        <v>57</v>
      </c>
      <c r="O3137" s="21" t="s">
        <v>58</v>
      </c>
      <c r="P3137" s="21" t="s">
        <v>64</v>
      </c>
      <c r="Q3137" s="20" t="s">
        <v>677</v>
      </c>
      <c r="R3137" s="21" t="s">
        <v>678</v>
      </c>
      <c r="S3137" s="35">
        <v>1</v>
      </c>
      <c r="T3137" s="22">
        <v>1</v>
      </c>
      <c r="U3137" s="20" t="s">
        <v>62</v>
      </c>
      <c r="V3137" s="20">
        <v>45786</v>
      </c>
      <c r="W3137" s="21">
        <v>5</v>
      </c>
      <c r="X3137" s="20">
        <v>45793</v>
      </c>
      <c r="Y3137" s="20">
        <v>45791</v>
      </c>
      <c r="Z3137" s="48">
        <v>5</v>
      </c>
      <c r="AA3137">
        <v>2025</v>
      </c>
      <c r="AB3137" s="45">
        <v>81245</v>
      </c>
      <c r="AC3137" s="45">
        <v>81245</v>
      </c>
      <c r="AK3137" s="10"/>
    </row>
    <row r="3138" spans="1:37">
      <c r="A3138" t="s">
        <v>45</v>
      </c>
      <c r="B3138" t="s">
        <v>46</v>
      </c>
      <c r="C3138" t="s">
        <v>47</v>
      </c>
      <c r="D3138" t="s">
        <v>3628</v>
      </c>
      <c r="E3138" t="s">
        <v>88</v>
      </c>
      <c r="F3138" t="s">
        <v>79</v>
      </c>
      <c r="G3138" t="s">
        <v>51</v>
      </c>
      <c r="H3138" s="20" t="s">
        <v>52</v>
      </c>
      <c r="I3138" t="s">
        <v>53</v>
      </c>
      <c r="J3138" t="s">
        <v>54</v>
      </c>
      <c r="K3138">
        <v>3</v>
      </c>
      <c r="L3138" t="s">
        <v>55</v>
      </c>
      <c r="M3138" t="s">
        <v>77</v>
      </c>
      <c r="N3138" t="s">
        <v>89</v>
      </c>
      <c r="O3138" s="21" t="s">
        <v>58</v>
      </c>
      <c r="P3138" s="21" t="s">
        <v>90</v>
      </c>
      <c r="Q3138" s="20" t="s">
        <v>163</v>
      </c>
      <c r="R3138" s="21" t="s">
        <v>164</v>
      </c>
      <c r="S3138" s="35">
        <v>1</v>
      </c>
      <c r="T3138" s="22">
        <v>1</v>
      </c>
      <c r="U3138" s="20" t="s">
        <v>62</v>
      </c>
      <c r="V3138" s="20">
        <v>45786</v>
      </c>
      <c r="W3138" s="21">
        <v>5</v>
      </c>
      <c r="X3138" s="20">
        <v>45799</v>
      </c>
      <c r="Y3138" s="20">
        <v>45791</v>
      </c>
      <c r="Z3138" s="48">
        <v>5</v>
      </c>
      <c r="AA3138">
        <v>2025</v>
      </c>
      <c r="AB3138" s="45">
        <v>40620</v>
      </c>
      <c r="AC3138" s="45">
        <v>40620</v>
      </c>
      <c r="AK3138" s="10"/>
    </row>
    <row r="3139" spans="1:37">
      <c r="A3139" t="s">
        <v>45</v>
      </c>
      <c r="B3139" t="s">
        <v>46</v>
      </c>
      <c r="C3139" t="s">
        <v>47</v>
      </c>
      <c r="D3139" t="s">
        <v>3629</v>
      </c>
      <c r="E3139" t="s">
        <v>88</v>
      </c>
      <c r="F3139" t="s">
        <v>79</v>
      </c>
      <c r="G3139" t="s">
        <v>51</v>
      </c>
      <c r="H3139" s="20" t="s">
        <v>52</v>
      </c>
      <c r="I3139" t="s">
        <v>53</v>
      </c>
      <c r="J3139" t="s">
        <v>54</v>
      </c>
      <c r="K3139">
        <v>3</v>
      </c>
      <c r="L3139" t="s">
        <v>55</v>
      </c>
      <c r="M3139" t="s">
        <v>77</v>
      </c>
      <c r="N3139" t="s">
        <v>89</v>
      </c>
      <c r="O3139" s="21" t="s">
        <v>58</v>
      </c>
      <c r="P3139" s="21" t="s">
        <v>119</v>
      </c>
      <c r="Q3139" s="20" t="s">
        <v>728</v>
      </c>
      <c r="R3139" s="21" t="s">
        <v>729</v>
      </c>
      <c r="S3139" s="35">
        <v>1</v>
      </c>
      <c r="T3139" s="22">
        <v>1</v>
      </c>
      <c r="U3139" s="20" t="s">
        <v>62</v>
      </c>
      <c r="V3139" s="20">
        <v>45784</v>
      </c>
      <c r="W3139" s="21">
        <v>5</v>
      </c>
      <c r="X3139" s="20">
        <v>45793</v>
      </c>
      <c r="Y3139" s="20">
        <v>45791</v>
      </c>
      <c r="Z3139" s="48">
        <v>5</v>
      </c>
      <c r="AA3139">
        <v>2025</v>
      </c>
      <c r="AB3139" s="45">
        <v>73327</v>
      </c>
      <c r="AC3139" s="45">
        <v>73327</v>
      </c>
      <c r="AK3139" s="10"/>
    </row>
    <row r="3140" spans="1:37">
      <c r="A3140" t="s">
        <v>45</v>
      </c>
      <c r="B3140" t="s">
        <v>46</v>
      </c>
      <c r="C3140" t="s">
        <v>47</v>
      </c>
      <c r="D3140" t="s">
        <v>3630</v>
      </c>
      <c r="E3140" t="s">
        <v>88</v>
      </c>
      <c r="F3140" t="s">
        <v>79</v>
      </c>
      <c r="G3140" t="s">
        <v>51</v>
      </c>
      <c r="H3140" s="20" t="s">
        <v>52</v>
      </c>
      <c r="I3140" t="s">
        <v>53</v>
      </c>
      <c r="J3140" t="s">
        <v>54</v>
      </c>
      <c r="K3140">
        <v>3</v>
      </c>
      <c r="L3140" t="s">
        <v>55</v>
      </c>
      <c r="M3140" t="s">
        <v>77</v>
      </c>
      <c r="N3140" t="s">
        <v>89</v>
      </c>
      <c r="O3140" s="21" t="s">
        <v>58</v>
      </c>
      <c r="P3140" s="21" t="s">
        <v>119</v>
      </c>
      <c r="Q3140" s="20" t="s">
        <v>903</v>
      </c>
      <c r="R3140" s="21" t="s">
        <v>904</v>
      </c>
      <c r="S3140" s="35">
        <v>1</v>
      </c>
      <c r="T3140" s="22">
        <v>1</v>
      </c>
      <c r="U3140" s="20" t="s">
        <v>62</v>
      </c>
      <c r="V3140" s="20">
        <v>45784</v>
      </c>
      <c r="W3140" s="21">
        <v>5</v>
      </c>
      <c r="X3140" s="20">
        <v>45793</v>
      </c>
      <c r="Y3140" s="20">
        <v>45791</v>
      </c>
      <c r="Z3140" s="48">
        <v>5</v>
      </c>
      <c r="AA3140">
        <v>2025</v>
      </c>
      <c r="AB3140" s="45">
        <v>103324</v>
      </c>
      <c r="AC3140" s="45">
        <v>103324</v>
      </c>
      <c r="AK3140" s="10"/>
    </row>
    <row r="3141" spans="1:37">
      <c r="A3141" t="s">
        <v>45</v>
      </c>
      <c r="B3141" t="s">
        <v>46</v>
      </c>
      <c r="C3141" t="s">
        <v>47</v>
      </c>
      <c r="D3141" t="s">
        <v>3631</v>
      </c>
      <c r="E3141" t="s">
        <v>88</v>
      </c>
      <c r="F3141" t="s">
        <v>79</v>
      </c>
      <c r="G3141" t="s">
        <v>51</v>
      </c>
      <c r="H3141" s="20" t="s">
        <v>52</v>
      </c>
      <c r="I3141" t="s">
        <v>53</v>
      </c>
      <c r="J3141" t="s">
        <v>54</v>
      </c>
      <c r="K3141">
        <v>3</v>
      </c>
      <c r="L3141" t="s">
        <v>55</v>
      </c>
      <c r="M3141" t="s">
        <v>77</v>
      </c>
      <c r="N3141" t="s">
        <v>89</v>
      </c>
      <c r="O3141" s="21" t="s">
        <v>58</v>
      </c>
      <c r="P3141" s="21" t="s">
        <v>119</v>
      </c>
      <c r="Q3141" s="20" t="s">
        <v>728</v>
      </c>
      <c r="R3141" s="21" t="s">
        <v>729</v>
      </c>
      <c r="S3141" s="35">
        <v>1</v>
      </c>
      <c r="T3141" s="22">
        <v>1</v>
      </c>
      <c r="U3141" s="20" t="s">
        <v>62</v>
      </c>
      <c r="V3141" s="20">
        <v>45787</v>
      </c>
      <c r="W3141" s="21">
        <v>5</v>
      </c>
      <c r="X3141" s="20">
        <v>45796</v>
      </c>
      <c r="Y3141" s="20">
        <v>45791</v>
      </c>
      <c r="Z3141" s="48">
        <v>5</v>
      </c>
      <c r="AA3141">
        <v>2025</v>
      </c>
      <c r="AB3141" s="45">
        <v>73327</v>
      </c>
      <c r="AC3141" s="45">
        <v>73327</v>
      </c>
      <c r="AK3141" s="10"/>
    </row>
    <row r="3142" spans="1:37">
      <c r="A3142" t="s">
        <v>45</v>
      </c>
      <c r="B3142" t="s">
        <v>46</v>
      </c>
      <c r="C3142" t="s">
        <v>47</v>
      </c>
      <c r="D3142" t="s">
        <v>3632</v>
      </c>
      <c r="E3142" t="s">
        <v>88</v>
      </c>
      <c r="F3142" t="s">
        <v>79</v>
      </c>
      <c r="G3142" t="s">
        <v>51</v>
      </c>
      <c r="H3142" s="20" t="s">
        <v>52</v>
      </c>
      <c r="I3142" t="s">
        <v>53</v>
      </c>
      <c r="J3142" t="s">
        <v>54</v>
      </c>
      <c r="K3142">
        <v>3</v>
      </c>
      <c r="L3142" t="s">
        <v>55</v>
      </c>
      <c r="M3142" t="s">
        <v>77</v>
      </c>
      <c r="N3142" t="s">
        <v>89</v>
      </c>
      <c r="O3142" s="21" t="s">
        <v>58</v>
      </c>
      <c r="P3142" s="21" t="s">
        <v>126</v>
      </c>
      <c r="Q3142" s="20" t="s">
        <v>1111</v>
      </c>
      <c r="R3142" s="21" t="s">
        <v>1112</v>
      </c>
      <c r="S3142" s="35">
        <v>1</v>
      </c>
      <c r="T3142" s="22">
        <v>1</v>
      </c>
      <c r="U3142" s="20" t="s">
        <v>62</v>
      </c>
      <c r="V3142" s="20">
        <v>45784</v>
      </c>
      <c r="W3142" s="21">
        <v>5</v>
      </c>
      <c r="X3142" s="20">
        <v>45792</v>
      </c>
      <c r="Y3142" s="20">
        <v>45789</v>
      </c>
      <c r="Z3142" s="48">
        <v>5</v>
      </c>
      <c r="AA3142">
        <v>2025</v>
      </c>
      <c r="AB3142" s="45">
        <v>26867</v>
      </c>
      <c r="AC3142" s="45">
        <v>26867</v>
      </c>
      <c r="AK3142" s="10"/>
    </row>
    <row r="3143" spans="1:37">
      <c r="A3143" t="s">
        <v>45</v>
      </c>
      <c r="B3143" t="s">
        <v>46</v>
      </c>
      <c r="C3143" t="s">
        <v>47</v>
      </c>
      <c r="D3143" t="s">
        <v>3633</v>
      </c>
      <c r="E3143" t="s">
        <v>88</v>
      </c>
      <c r="F3143" t="s">
        <v>79</v>
      </c>
      <c r="G3143" t="s">
        <v>51</v>
      </c>
      <c r="H3143" s="20" t="s">
        <v>52</v>
      </c>
      <c r="I3143" t="s">
        <v>53</v>
      </c>
      <c r="J3143" t="s">
        <v>54</v>
      </c>
      <c r="K3143">
        <v>3</v>
      </c>
      <c r="L3143" t="s">
        <v>55</v>
      </c>
      <c r="M3143" t="s">
        <v>77</v>
      </c>
      <c r="N3143" t="s">
        <v>89</v>
      </c>
      <c r="O3143" s="21" t="s">
        <v>58</v>
      </c>
      <c r="P3143" s="21" t="s">
        <v>119</v>
      </c>
      <c r="Q3143" s="20" t="s">
        <v>903</v>
      </c>
      <c r="R3143" s="21" t="s">
        <v>904</v>
      </c>
      <c r="S3143" s="35">
        <v>1</v>
      </c>
      <c r="T3143" s="22">
        <v>1</v>
      </c>
      <c r="U3143" s="20" t="s">
        <v>62</v>
      </c>
      <c r="V3143" s="20">
        <v>45784</v>
      </c>
      <c r="W3143" s="21">
        <v>5</v>
      </c>
      <c r="X3143" s="20">
        <v>45793</v>
      </c>
      <c r="Y3143" s="20">
        <v>45791</v>
      </c>
      <c r="Z3143" s="48">
        <v>5</v>
      </c>
      <c r="AA3143">
        <v>2025</v>
      </c>
      <c r="AB3143" s="45">
        <v>103324</v>
      </c>
      <c r="AC3143" s="45">
        <v>103324</v>
      </c>
      <c r="AK3143" s="10"/>
    </row>
    <row r="3144" spans="1:37">
      <c r="A3144" t="s">
        <v>45</v>
      </c>
      <c r="B3144" t="s">
        <v>46</v>
      </c>
      <c r="C3144" t="s">
        <v>47</v>
      </c>
      <c r="D3144" t="s">
        <v>3634</v>
      </c>
      <c r="E3144" t="s">
        <v>88</v>
      </c>
      <c r="F3144" t="s">
        <v>79</v>
      </c>
      <c r="G3144" t="s">
        <v>51</v>
      </c>
      <c r="H3144" s="20" t="s">
        <v>52</v>
      </c>
      <c r="I3144" t="s">
        <v>53</v>
      </c>
      <c r="J3144" t="s">
        <v>54</v>
      </c>
      <c r="K3144">
        <v>3</v>
      </c>
      <c r="L3144" t="s">
        <v>55</v>
      </c>
      <c r="M3144" t="s">
        <v>77</v>
      </c>
      <c r="N3144" t="s">
        <v>89</v>
      </c>
      <c r="O3144" s="21" t="s">
        <v>58</v>
      </c>
      <c r="P3144" s="21" t="s">
        <v>150</v>
      </c>
      <c r="Q3144" s="20" t="s">
        <v>1969</v>
      </c>
      <c r="R3144" s="21" t="s">
        <v>1970</v>
      </c>
      <c r="S3144" s="35">
        <v>1</v>
      </c>
      <c r="T3144" s="22">
        <v>1</v>
      </c>
      <c r="U3144" s="20" t="s">
        <v>62</v>
      </c>
      <c r="V3144" s="20">
        <v>45784</v>
      </c>
      <c r="W3144" s="21">
        <v>5</v>
      </c>
      <c r="X3144" s="20">
        <v>45793</v>
      </c>
      <c r="Y3144" s="20">
        <v>45789</v>
      </c>
      <c r="Z3144" s="48">
        <v>5</v>
      </c>
      <c r="AA3144">
        <v>2025</v>
      </c>
      <c r="AB3144" s="45">
        <v>159986</v>
      </c>
      <c r="AC3144" s="45">
        <v>159986</v>
      </c>
      <c r="AK3144" s="10"/>
    </row>
    <row r="3145" spans="1:37">
      <c r="A3145" t="s">
        <v>45</v>
      </c>
      <c r="B3145" t="s">
        <v>46</v>
      </c>
      <c r="C3145" t="s">
        <v>47</v>
      </c>
      <c r="D3145" t="s">
        <v>3635</v>
      </c>
      <c r="E3145" t="s">
        <v>88</v>
      </c>
      <c r="F3145" t="s">
        <v>79</v>
      </c>
      <c r="G3145" t="s">
        <v>51</v>
      </c>
      <c r="H3145" s="20" t="s">
        <v>52</v>
      </c>
      <c r="I3145" t="s">
        <v>53</v>
      </c>
      <c r="J3145" t="s">
        <v>54</v>
      </c>
      <c r="K3145">
        <v>3</v>
      </c>
      <c r="L3145" t="s">
        <v>55</v>
      </c>
      <c r="M3145" t="s">
        <v>77</v>
      </c>
      <c r="N3145" t="s">
        <v>89</v>
      </c>
      <c r="O3145" s="21" t="s">
        <v>58</v>
      </c>
      <c r="P3145" s="21" t="s">
        <v>119</v>
      </c>
      <c r="Q3145" s="20" t="s">
        <v>903</v>
      </c>
      <c r="R3145" s="21" t="s">
        <v>904</v>
      </c>
      <c r="S3145" s="35">
        <v>1</v>
      </c>
      <c r="T3145" s="22">
        <v>1</v>
      </c>
      <c r="U3145" s="20" t="s">
        <v>62</v>
      </c>
      <c r="V3145" s="20">
        <v>45785</v>
      </c>
      <c r="W3145" s="21">
        <v>5</v>
      </c>
      <c r="X3145" s="20">
        <v>45793</v>
      </c>
      <c r="Y3145" s="20">
        <v>45791</v>
      </c>
      <c r="Z3145" s="48">
        <v>5</v>
      </c>
      <c r="AA3145">
        <v>2025</v>
      </c>
      <c r="AB3145" s="45">
        <v>103324</v>
      </c>
      <c r="AC3145" s="45">
        <v>103324</v>
      </c>
      <c r="AK3145" s="10"/>
    </row>
    <row r="3146" spans="1:37">
      <c r="A3146" t="s">
        <v>45</v>
      </c>
      <c r="B3146" t="s">
        <v>46</v>
      </c>
      <c r="C3146" t="s">
        <v>47</v>
      </c>
      <c r="D3146" t="s">
        <v>3636</v>
      </c>
      <c r="E3146" t="s">
        <v>88</v>
      </c>
      <c r="F3146" t="s">
        <v>79</v>
      </c>
      <c r="G3146" t="s">
        <v>51</v>
      </c>
      <c r="H3146" s="20" t="s">
        <v>52</v>
      </c>
      <c r="I3146" t="s">
        <v>53</v>
      </c>
      <c r="J3146" t="s">
        <v>54</v>
      </c>
      <c r="K3146">
        <v>3</v>
      </c>
      <c r="L3146" t="s">
        <v>55</v>
      </c>
      <c r="M3146" t="s">
        <v>56</v>
      </c>
      <c r="N3146" t="s">
        <v>57</v>
      </c>
      <c r="O3146" s="21" t="s">
        <v>58</v>
      </c>
      <c r="P3146" s="21" t="s">
        <v>64</v>
      </c>
      <c r="Q3146" s="20" t="s">
        <v>518</v>
      </c>
      <c r="R3146" s="21" t="s">
        <v>519</v>
      </c>
      <c r="S3146" s="35">
        <v>1</v>
      </c>
      <c r="T3146" s="22">
        <v>1</v>
      </c>
      <c r="U3146" s="20" t="s">
        <v>62</v>
      </c>
      <c r="V3146" s="20">
        <v>45785</v>
      </c>
      <c r="W3146" s="21">
        <v>5</v>
      </c>
      <c r="X3146" s="20">
        <v>45793</v>
      </c>
      <c r="Y3146" s="20">
        <v>45791</v>
      </c>
      <c r="Z3146" s="48">
        <v>5</v>
      </c>
      <c r="AA3146">
        <v>2025</v>
      </c>
      <c r="AB3146" s="45">
        <v>133325</v>
      </c>
      <c r="AC3146" s="45">
        <v>133325</v>
      </c>
      <c r="AK3146" s="10"/>
    </row>
    <row r="3147" spans="1:37">
      <c r="A3147" t="s">
        <v>45</v>
      </c>
      <c r="B3147" t="s">
        <v>46</v>
      </c>
      <c r="C3147" t="s">
        <v>47</v>
      </c>
      <c r="D3147" t="s">
        <v>3637</v>
      </c>
      <c r="E3147" t="s">
        <v>88</v>
      </c>
      <c r="F3147" t="s">
        <v>79</v>
      </c>
      <c r="G3147" t="s">
        <v>51</v>
      </c>
      <c r="H3147" s="20" t="s">
        <v>52</v>
      </c>
      <c r="I3147" t="s">
        <v>53</v>
      </c>
      <c r="J3147" t="s">
        <v>54</v>
      </c>
      <c r="K3147">
        <v>3</v>
      </c>
      <c r="L3147" t="s">
        <v>55</v>
      </c>
      <c r="M3147" t="s">
        <v>56</v>
      </c>
      <c r="N3147" t="s">
        <v>57</v>
      </c>
      <c r="O3147" s="21" t="s">
        <v>58</v>
      </c>
      <c r="P3147" s="21" t="s">
        <v>207</v>
      </c>
      <c r="Q3147" s="20" t="s">
        <v>2437</v>
      </c>
      <c r="R3147" s="21" t="s">
        <v>2438</v>
      </c>
      <c r="S3147" s="35">
        <v>1</v>
      </c>
      <c r="T3147" s="22">
        <v>1</v>
      </c>
      <c r="U3147" s="20" t="s">
        <v>62</v>
      </c>
      <c r="V3147" s="20">
        <v>45785</v>
      </c>
      <c r="W3147" s="21">
        <v>5</v>
      </c>
      <c r="X3147" s="20">
        <v>45796</v>
      </c>
      <c r="Y3147" s="20">
        <v>45793</v>
      </c>
      <c r="Z3147" s="48">
        <v>5</v>
      </c>
      <c r="AA3147">
        <v>2025</v>
      </c>
      <c r="AB3147" s="45">
        <v>99995</v>
      </c>
      <c r="AC3147" s="45">
        <v>99995</v>
      </c>
      <c r="AK3147" s="10"/>
    </row>
    <row r="3148" spans="1:37">
      <c r="A3148" t="s">
        <v>45</v>
      </c>
      <c r="B3148" t="s">
        <v>46</v>
      </c>
      <c r="C3148" t="s">
        <v>47</v>
      </c>
      <c r="D3148" t="s">
        <v>3638</v>
      </c>
      <c r="E3148" t="s">
        <v>88</v>
      </c>
      <c r="F3148" t="s">
        <v>79</v>
      </c>
      <c r="G3148" t="s">
        <v>51</v>
      </c>
      <c r="H3148" s="20" t="s">
        <v>52</v>
      </c>
      <c r="I3148" t="s">
        <v>53</v>
      </c>
      <c r="J3148" t="s">
        <v>54</v>
      </c>
      <c r="K3148">
        <v>3</v>
      </c>
      <c r="L3148" t="s">
        <v>55</v>
      </c>
      <c r="M3148" t="s">
        <v>56</v>
      </c>
      <c r="N3148" t="s">
        <v>57</v>
      </c>
      <c r="O3148" s="21" t="s">
        <v>58</v>
      </c>
      <c r="P3148" s="21" t="s">
        <v>64</v>
      </c>
      <c r="Q3148" s="20" t="s">
        <v>211</v>
      </c>
      <c r="R3148" s="21" t="s">
        <v>212</v>
      </c>
      <c r="S3148" s="35">
        <v>1</v>
      </c>
      <c r="T3148" s="22">
        <v>1</v>
      </c>
      <c r="U3148" s="20" t="s">
        <v>62</v>
      </c>
      <c r="V3148" s="20">
        <v>45785</v>
      </c>
      <c r="W3148" s="21">
        <v>5</v>
      </c>
      <c r="X3148" s="20">
        <v>45793</v>
      </c>
      <c r="Y3148" s="20">
        <v>45791</v>
      </c>
      <c r="Z3148" s="48">
        <v>5</v>
      </c>
      <c r="AA3148">
        <v>2025</v>
      </c>
      <c r="AB3148" s="45">
        <v>33118</v>
      </c>
      <c r="AC3148" s="45">
        <v>33118</v>
      </c>
      <c r="AK3148" s="10"/>
    </row>
    <row r="3149" spans="1:37">
      <c r="A3149" t="s">
        <v>45</v>
      </c>
      <c r="B3149" t="s">
        <v>46</v>
      </c>
      <c r="C3149" t="s">
        <v>47</v>
      </c>
      <c r="D3149" t="s">
        <v>3639</v>
      </c>
      <c r="E3149" t="s">
        <v>88</v>
      </c>
      <c r="F3149" t="s">
        <v>79</v>
      </c>
      <c r="G3149" t="s">
        <v>51</v>
      </c>
      <c r="H3149" s="20" t="s">
        <v>52</v>
      </c>
      <c r="I3149" t="s">
        <v>53</v>
      </c>
      <c r="J3149" t="s">
        <v>54</v>
      </c>
      <c r="K3149">
        <v>3</v>
      </c>
      <c r="L3149" t="s">
        <v>55</v>
      </c>
      <c r="M3149" t="s">
        <v>77</v>
      </c>
      <c r="N3149" t="s">
        <v>89</v>
      </c>
      <c r="O3149" s="21" t="s">
        <v>58</v>
      </c>
      <c r="P3149" s="21" t="s">
        <v>366</v>
      </c>
      <c r="Q3149" s="20" t="s">
        <v>2386</v>
      </c>
      <c r="R3149" s="21" t="s">
        <v>2387</v>
      </c>
      <c r="S3149" s="35">
        <v>1</v>
      </c>
      <c r="T3149" s="22">
        <v>1</v>
      </c>
      <c r="U3149" s="20" t="s">
        <v>62</v>
      </c>
      <c r="V3149" s="20">
        <v>45783</v>
      </c>
      <c r="W3149" s="21">
        <v>5</v>
      </c>
      <c r="X3149" s="20">
        <v>45790</v>
      </c>
      <c r="Y3149" s="20">
        <v>45786</v>
      </c>
      <c r="Z3149" s="48">
        <v>5</v>
      </c>
      <c r="AA3149">
        <v>2025</v>
      </c>
      <c r="AB3149" s="45">
        <v>43745</v>
      </c>
      <c r="AC3149" s="45">
        <v>43745</v>
      </c>
      <c r="AK3149" s="10"/>
    </row>
    <row r="3150" spans="1:37">
      <c r="A3150" t="s">
        <v>45</v>
      </c>
      <c r="B3150" t="s">
        <v>46</v>
      </c>
      <c r="C3150" t="s">
        <v>47</v>
      </c>
      <c r="D3150" t="s">
        <v>3640</v>
      </c>
      <c r="E3150" t="s">
        <v>88</v>
      </c>
      <c r="F3150" t="s">
        <v>79</v>
      </c>
      <c r="G3150" t="s">
        <v>51</v>
      </c>
      <c r="H3150" s="20" t="s">
        <v>52</v>
      </c>
      <c r="I3150" t="s">
        <v>53</v>
      </c>
      <c r="J3150" t="s">
        <v>54</v>
      </c>
      <c r="K3150">
        <v>3</v>
      </c>
      <c r="L3150" t="s">
        <v>55</v>
      </c>
      <c r="M3150" t="s">
        <v>56</v>
      </c>
      <c r="N3150" t="s">
        <v>57</v>
      </c>
      <c r="O3150" s="21" t="s">
        <v>58</v>
      </c>
      <c r="P3150" s="21" t="s">
        <v>64</v>
      </c>
      <c r="Q3150" s="20" t="s">
        <v>179</v>
      </c>
      <c r="R3150" s="21" t="s">
        <v>180</v>
      </c>
      <c r="S3150" s="35">
        <v>1</v>
      </c>
      <c r="T3150" s="22">
        <v>1</v>
      </c>
      <c r="U3150" s="20" t="s">
        <v>62</v>
      </c>
      <c r="V3150" s="20">
        <v>45783</v>
      </c>
      <c r="W3150" s="21">
        <v>5</v>
      </c>
      <c r="X3150" s="20">
        <v>45790</v>
      </c>
      <c r="Y3150" s="20">
        <v>45786</v>
      </c>
      <c r="Z3150" s="48">
        <v>5</v>
      </c>
      <c r="AA3150">
        <v>2025</v>
      </c>
      <c r="AB3150" s="45">
        <v>43745</v>
      </c>
      <c r="AC3150" s="45">
        <v>43745</v>
      </c>
      <c r="AK3150" s="10"/>
    </row>
    <row r="3151" spans="1:37">
      <c r="A3151" t="s">
        <v>45</v>
      </c>
      <c r="B3151" t="s">
        <v>46</v>
      </c>
      <c r="C3151" t="s">
        <v>47</v>
      </c>
      <c r="D3151" t="s">
        <v>3641</v>
      </c>
      <c r="E3151" t="s">
        <v>88</v>
      </c>
      <c r="F3151" t="s">
        <v>79</v>
      </c>
      <c r="G3151" t="s">
        <v>51</v>
      </c>
      <c r="H3151" s="20" t="s">
        <v>52</v>
      </c>
      <c r="I3151" t="s">
        <v>53</v>
      </c>
      <c r="J3151" t="s">
        <v>54</v>
      </c>
      <c r="K3151">
        <v>3</v>
      </c>
      <c r="L3151" t="s">
        <v>55</v>
      </c>
      <c r="M3151" t="s">
        <v>77</v>
      </c>
      <c r="N3151" t="s">
        <v>89</v>
      </c>
      <c r="O3151" s="21" t="s">
        <v>58</v>
      </c>
      <c r="P3151" s="21" t="s">
        <v>119</v>
      </c>
      <c r="Q3151" s="20" t="s">
        <v>988</v>
      </c>
      <c r="R3151" s="21" t="s">
        <v>989</v>
      </c>
      <c r="S3151" s="35">
        <v>1</v>
      </c>
      <c r="T3151" s="22">
        <v>1</v>
      </c>
      <c r="U3151" s="20" t="s">
        <v>62</v>
      </c>
      <c r="V3151" s="20">
        <v>45787</v>
      </c>
      <c r="W3151" s="21">
        <v>5</v>
      </c>
      <c r="X3151" s="20">
        <v>45796</v>
      </c>
      <c r="Y3151" s="20">
        <v>45791</v>
      </c>
      <c r="Z3151" s="48">
        <v>5</v>
      </c>
      <c r="AA3151">
        <v>2025</v>
      </c>
      <c r="AB3151" s="45">
        <v>69992</v>
      </c>
      <c r="AC3151" s="45">
        <v>69992</v>
      </c>
      <c r="AK3151" s="10"/>
    </row>
    <row r="3152" spans="1:37">
      <c r="A3152" t="s">
        <v>45</v>
      </c>
      <c r="B3152" t="s">
        <v>46</v>
      </c>
      <c r="C3152" t="s">
        <v>47</v>
      </c>
      <c r="D3152" t="s">
        <v>3642</v>
      </c>
      <c r="E3152" t="s">
        <v>88</v>
      </c>
      <c r="F3152" t="s">
        <v>79</v>
      </c>
      <c r="G3152" t="s">
        <v>51</v>
      </c>
      <c r="H3152" s="20" t="s">
        <v>52</v>
      </c>
      <c r="I3152" t="s">
        <v>53</v>
      </c>
      <c r="J3152" t="s">
        <v>54</v>
      </c>
      <c r="K3152">
        <v>3</v>
      </c>
      <c r="L3152" t="s">
        <v>55</v>
      </c>
      <c r="M3152" t="s">
        <v>77</v>
      </c>
      <c r="N3152" t="s">
        <v>89</v>
      </c>
      <c r="O3152" s="21" t="s">
        <v>58</v>
      </c>
      <c r="P3152" s="21" t="s">
        <v>137</v>
      </c>
      <c r="Q3152" s="20" t="s">
        <v>138</v>
      </c>
      <c r="R3152" s="21" t="s">
        <v>139</v>
      </c>
      <c r="S3152" s="35">
        <v>1</v>
      </c>
      <c r="T3152" s="22">
        <v>1</v>
      </c>
      <c r="U3152" s="20" t="s">
        <v>62</v>
      </c>
      <c r="V3152" s="20">
        <v>45787</v>
      </c>
      <c r="W3152" s="21">
        <v>5</v>
      </c>
      <c r="X3152" s="20">
        <v>45796</v>
      </c>
      <c r="Y3152" s="20">
        <v>45791</v>
      </c>
      <c r="Z3152" s="48">
        <v>5</v>
      </c>
      <c r="AA3152">
        <v>2025</v>
      </c>
      <c r="AB3152" s="45">
        <v>139995</v>
      </c>
      <c r="AC3152" s="45">
        <v>139995</v>
      </c>
      <c r="AK3152" s="10"/>
    </row>
    <row r="3153" spans="1:37">
      <c r="A3153" t="s">
        <v>45</v>
      </c>
      <c r="B3153" t="s">
        <v>46</v>
      </c>
      <c r="C3153" t="s">
        <v>47</v>
      </c>
      <c r="D3153" t="s">
        <v>3643</v>
      </c>
      <c r="E3153" t="s">
        <v>88</v>
      </c>
      <c r="F3153" t="s">
        <v>79</v>
      </c>
      <c r="G3153" t="s">
        <v>51</v>
      </c>
      <c r="H3153" s="20" t="s">
        <v>58</v>
      </c>
      <c r="I3153" t="s">
        <v>53</v>
      </c>
      <c r="J3153" t="s">
        <v>54</v>
      </c>
      <c r="K3153">
        <v>3</v>
      </c>
      <c r="L3153" t="s">
        <v>55</v>
      </c>
      <c r="M3153" t="s">
        <v>77</v>
      </c>
      <c r="N3153" t="s">
        <v>89</v>
      </c>
      <c r="O3153" s="21" t="s">
        <v>58</v>
      </c>
      <c r="P3153" s="21" t="s">
        <v>104</v>
      </c>
      <c r="Q3153" s="20" t="s">
        <v>919</v>
      </c>
      <c r="R3153" s="21" t="s">
        <v>920</v>
      </c>
      <c r="S3153" s="35">
        <v>1</v>
      </c>
      <c r="T3153" s="22">
        <v>0</v>
      </c>
      <c r="U3153" s="20" t="s">
        <v>62</v>
      </c>
      <c r="V3153" s="20">
        <v>45787</v>
      </c>
      <c r="W3153" s="21">
        <v>5</v>
      </c>
      <c r="X3153" s="20">
        <v>45796</v>
      </c>
      <c r="Z3153" s="48">
        <v>5</v>
      </c>
      <c r="AA3153">
        <v>2025</v>
      </c>
      <c r="AB3153" s="45">
        <v>34369</v>
      </c>
      <c r="AC3153" s="45">
        <v>0</v>
      </c>
      <c r="AK3153" s="10"/>
    </row>
    <row r="3154" spans="1:37">
      <c r="A3154" t="s">
        <v>45</v>
      </c>
      <c r="B3154" t="s">
        <v>46</v>
      </c>
      <c r="C3154" t="s">
        <v>47</v>
      </c>
      <c r="D3154" t="s">
        <v>3644</v>
      </c>
      <c r="E3154" t="s">
        <v>88</v>
      </c>
      <c r="F3154" t="s">
        <v>79</v>
      </c>
      <c r="G3154" t="s">
        <v>51</v>
      </c>
      <c r="H3154" s="20" t="s">
        <v>58</v>
      </c>
      <c r="I3154" t="s">
        <v>53</v>
      </c>
      <c r="J3154" t="s">
        <v>54</v>
      </c>
      <c r="K3154">
        <v>3</v>
      </c>
      <c r="L3154" t="s">
        <v>55</v>
      </c>
      <c r="M3154" t="s">
        <v>77</v>
      </c>
      <c r="N3154" t="s">
        <v>89</v>
      </c>
      <c r="O3154" s="21" t="s">
        <v>58</v>
      </c>
      <c r="P3154" s="21" t="s">
        <v>137</v>
      </c>
      <c r="Q3154" s="20" t="s">
        <v>138</v>
      </c>
      <c r="R3154" s="21" t="s">
        <v>139</v>
      </c>
      <c r="S3154" s="35">
        <v>1</v>
      </c>
      <c r="T3154" s="22">
        <v>0</v>
      </c>
      <c r="U3154" s="20" t="s">
        <v>62</v>
      </c>
      <c r="V3154" s="20">
        <v>45787</v>
      </c>
      <c r="W3154" s="21">
        <v>5</v>
      </c>
      <c r="X3154" s="20">
        <v>45796</v>
      </c>
      <c r="Z3154" s="48">
        <v>5</v>
      </c>
      <c r="AA3154">
        <v>2025</v>
      </c>
      <c r="AB3154" s="45">
        <v>139995</v>
      </c>
      <c r="AC3154" s="45">
        <v>0</v>
      </c>
      <c r="AK3154" s="10"/>
    </row>
    <row r="3155" spans="1:37">
      <c r="A3155" t="s">
        <v>45</v>
      </c>
      <c r="B3155" t="s">
        <v>46</v>
      </c>
      <c r="C3155" t="s">
        <v>47</v>
      </c>
      <c r="D3155" t="s">
        <v>3645</v>
      </c>
      <c r="E3155" t="s">
        <v>88</v>
      </c>
      <c r="F3155" t="s">
        <v>79</v>
      </c>
      <c r="G3155" t="s">
        <v>51</v>
      </c>
      <c r="H3155" s="20" t="s">
        <v>52</v>
      </c>
      <c r="I3155" t="s">
        <v>53</v>
      </c>
      <c r="J3155" t="s">
        <v>54</v>
      </c>
      <c r="K3155">
        <v>3</v>
      </c>
      <c r="L3155" t="s">
        <v>55</v>
      </c>
      <c r="M3155" t="s">
        <v>56</v>
      </c>
      <c r="N3155" t="s">
        <v>57</v>
      </c>
      <c r="O3155" s="21" t="s">
        <v>58</v>
      </c>
      <c r="P3155" s="21" t="s">
        <v>64</v>
      </c>
      <c r="Q3155" s="20" t="s">
        <v>385</v>
      </c>
      <c r="R3155" s="21" t="s">
        <v>386</v>
      </c>
      <c r="S3155" s="35">
        <v>1</v>
      </c>
      <c r="T3155" s="22">
        <v>1</v>
      </c>
      <c r="U3155" s="20" t="s">
        <v>62</v>
      </c>
      <c r="V3155" s="20">
        <v>45787</v>
      </c>
      <c r="W3155" s="21">
        <v>5</v>
      </c>
      <c r="X3155" s="20">
        <v>45796</v>
      </c>
      <c r="Y3155" s="20">
        <v>45791</v>
      </c>
      <c r="Z3155" s="48">
        <v>5</v>
      </c>
      <c r="AA3155">
        <v>2025</v>
      </c>
      <c r="AB3155" s="45">
        <v>46869</v>
      </c>
      <c r="AC3155" s="45">
        <v>46869</v>
      </c>
      <c r="AK3155" s="10"/>
    </row>
    <row r="3156" spans="1:37">
      <c r="A3156" t="s">
        <v>45</v>
      </c>
      <c r="B3156" t="s">
        <v>46</v>
      </c>
      <c r="C3156" t="s">
        <v>47</v>
      </c>
      <c r="D3156" t="s">
        <v>3646</v>
      </c>
      <c r="E3156" t="s">
        <v>88</v>
      </c>
      <c r="F3156" t="s">
        <v>79</v>
      </c>
      <c r="G3156" t="s">
        <v>51</v>
      </c>
      <c r="H3156" s="20" t="s">
        <v>52</v>
      </c>
      <c r="I3156" t="s">
        <v>53</v>
      </c>
      <c r="J3156" t="s">
        <v>54</v>
      </c>
      <c r="K3156">
        <v>3</v>
      </c>
      <c r="L3156" t="s">
        <v>55</v>
      </c>
      <c r="M3156" t="s">
        <v>77</v>
      </c>
      <c r="N3156" t="s">
        <v>89</v>
      </c>
      <c r="O3156" s="21" t="s">
        <v>58</v>
      </c>
      <c r="P3156" s="21" t="s">
        <v>366</v>
      </c>
      <c r="Q3156" s="20" t="s">
        <v>2386</v>
      </c>
      <c r="R3156" s="21" t="s">
        <v>2387</v>
      </c>
      <c r="S3156" s="35">
        <v>2</v>
      </c>
      <c r="T3156" s="22">
        <v>2</v>
      </c>
      <c r="U3156" s="20" t="s">
        <v>62</v>
      </c>
      <c r="V3156" s="20">
        <v>45788</v>
      </c>
      <c r="W3156" s="21">
        <v>5</v>
      </c>
      <c r="X3156" s="20">
        <v>45796</v>
      </c>
      <c r="Y3156" s="20">
        <v>45791</v>
      </c>
      <c r="Z3156" s="48">
        <v>5</v>
      </c>
      <c r="AA3156">
        <v>2025</v>
      </c>
      <c r="AB3156" s="45">
        <v>87491</v>
      </c>
      <c r="AC3156" s="45">
        <v>87491</v>
      </c>
      <c r="AK3156" s="10"/>
    </row>
    <row r="3157" spans="1:37">
      <c r="A3157" t="s">
        <v>45</v>
      </c>
      <c r="B3157" t="s">
        <v>46</v>
      </c>
      <c r="C3157" t="s">
        <v>47</v>
      </c>
      <c r="D3157" t="s">
        <v>3647</v>
      </c>
      <c r="E3157" t="s">
        <v>88</v>
      </c>
      <c r="F3157" t="s">
        <v>79</v>
      </c>
      <c r="G3157" t="s">
        <v>51</v>
      </c>
      <c r="H3157" s="20" t="s">
        <v>52</v>
      </c>
      <c r="I3157" t="s">
        <v>53</v>
      </c>
      <c r="J3157" t="s">
        <v>54</v>
      </c>
      <c r="K3157">
        <v>3</v>
      </c>
      <c r="L3157" t="s">
        <v>55</v>
      </c>
      <c r="M3157" t="s">
        <v>77</v>
      </c>
      <c r="N3157" t="s">
        <v>89</v>
      </c>
      <c r="O3157" s="21" t="s">
        <v>58</v>
      </c>
      <c r="P3157" s="21" t="s">
        <v>97</v>
      </c>
      <c r="Q3157" s="20" t="s">
        <v>3648</v>
      </c>
      <c r="R3157" s="21" t="s">
        <v>3649</v>
      </c>
      <c r="S3157" s="35">
        <v>1</v>
      </c>
      <c r="T3157" s="22">
        <v>1</v>
      </c>
      <c r="U3157" s="20" t="s">
        <v>62</v>
      </c>
      <c r="V3157" s="20">
        <v>45788</v>
      </c>
      <c r="W3157" s="21">
        <v>5</v>
      </c>
      <c r="X3157" s="20">
        <v>45796</v>
      </c>
      <c r="Y3157" s="20">
        <v>45791</v>
      </c>
      <c r="Z3157" s="48">
        <v>5</v>
      </c>
      <c r="AA3157">
        <v>2025</v>
      </c>
      <c r="AB3157" s="45">
        <v>81245</v>
      </c>
      <c r="AC3157" s="45">
        <v>81245</v>
      </c>
      <c r="AK3157" s="10"/>
    </row>
    <row r="3158" spans="1:37">
      <c r="A3158" t="s">
        <v>45</v>
      </c>
      <c r="B3158" t="s">
        <v>46</v>
      </c>
      <c r="C3158" t="s">
        <v>47</v>
      </c>
      <c r="D3158" t="s">
        <v>3650</v>
      </c>
      <c r="E3158" t="s">
        <v>88</v>
      </c>
      <c r="F3158" t="s">
        <v>79</v>
      </c>
      <c r="G3158" t="s">
        <v>51</v>
      </c>
      <c r="H3158" s="20" t="s">
        <v>52</v>
      </c>
      <c r="I3158" t="s">
        <v>53</v>
      </c>
      <c r="J3158" t="s">
        <v>54</v>
      </c>
      <c r="K3158">
        <v>3</v>
      </c>
      <c r="L3158" t="s">
        <v>55</v>
      </c>
      <c r="M3158" t="s">
        <v>77</v>
      </c>
      <c r="N3158" t="s">
        <v>89</v>
      </c>
      <c r="O3158" s="21" t="s">
        <v>58</v>
      </c>
      <c r="P3158" s="21" t="s">
        <v>90</v>
      </c>
      <c r="Q3158" s="20" t="s">
        <v>1071</v>
      </c>
      <c r="R3158" s="21" t="s">
        <v>1072</v>
      </c>
      <c r="S3158" s="35">
        <v>1</v>
      </c>
      <c r="T3158" s="22">
        <v>1</v>
      </c>
      <c r="U3158" s="20" t="s">
        <v>62</v>
      </c>
      <c r="V3158" s="20">
        <v>45788</v>
      </c>
      <c r="W3158" s="21">
        <v>5</v>
      </c>
      <c r="X3158" s="20">
        <v>45796</v>
      </c>
      <c r="Y3158" s="20">
        <v>45791</v>
      </c>
      <c r="Z3158" s="48">
        <v>5</v>
      </c>
      <c r="AA3158">
        <v>2025</v>
      </c>
      <c r="AB3158" s="45">
        <v>133332</v>
      </c>
      <c r="AC3158" s="45">
        <v>133332</v>
      </c>
      <c r="AK3158" s="10"/>
    </row>
    <row r="3159" spans="1:37">
      <c r="A3159" t="s">
        <v>45</v>
      </c>
      <c r="B3159" t="s">
        <v>46</v>
      </c>
      <c r="C3159" t="s">
        <v>47</v>
      </c>
      <c r="D3159" t="s">
        <v>3651</v>
      </c>
      <c r="E3159" t="s">
        <v>88</v>
      </c>
      <c r="F3159" t="s">
        <v>79</v>
      </c>
      <c r="G3159" t="s">
        <v>51</v>
      </c>
      <c r="H3159" s="20" t="s">
        <v>52</v>
      </c>
      <c r="I3159" t="s">
        <v>53</v>
      </c>
      <c r="J3159" t="s">
        <v>54</v>
      </c>
      <c r="K3159">
        <v>3</v>
      </c>
      <c r="L3159" t="s">
        <v>55</v>
      </c>
      <c r="M3159" t="s">
        <v>56</v>
      </c>
      <c r="N3159" t="s">
        <v>57</v>
      </c>
      <c r="O3159" s="21" t="s">
        <v>58</v>
      </c>
      <c r="P3159" s="21" t="s">
        <v>64</v>
      </c>
      <c r="Q3159" s="20" t="s">
        <v>325</v>
      </c>
      <c r="R3159" s="21" t="s">
        <v>326</v>
      </c>
      <c r="S3159" s="35">
        <v>1</v>
      </c>
      <c r="T3159" s="22">
        <v>1</v>
      </c>
      <c r="U3159" s="20" t="s">
        <v>62</v>
      </c>
      <c r="V3159" s="20">
        <v>45788</v>
      </c>
      <c r="W3159" s="21">
        <v>5</v>
      </c>
      <c r="X3159" s="20">
        <v>45796</v>
      </c>
      <c r="Y3159" s="20">
        <v>45791</v>
      </c>
      <c r="Z3159" s="48">
        <v>5</v>
      </c>
      <c r="AA3159">
        <v>2025</v>
      </c>
      <c r="AB3159" s="45">
        <v>81246</v>
      </c>
      <c r="AC3159" s="45">
        <v>81246</v>
      </c>
      <c r="AK3159" s="10"/>
    </row>
    <row r="3160" spans="1:37">
      <c r="A3160" t="s">
        <v>45</v>
      </c>
      <c r="B3160" t="s">
        <v>46</v>
      </c>
      <c r="C3160" t="s">
        <v>47</v>
      </c>
      <c r="D3160" t="s">
        <v>3652</v>
      </c>
      <c r="E3160" t="s">
        <v>88</v>
      </c>
      <c r="F3160" t="s">
        <v>79</v>
      </c>
      <c r="G3160" t="s">
        <v>51</v>
      </c>
      <c r="H3160" s="20" t="s">
        <v>52</v>
      </c>
      <c r="I3160" t="s">
        <v>53</v>
      </c>
      <c r="J3160" t="s">
        <v>54</v>
      </c>
      <c r="K3160">
        <v>3</v>
      </c>
      <c r="L3160" t="s">
        <v>55</v>
      </c>
      <c r="M3160" t="s">
        <v>56</v>
      </c>
      <c r="N3160" t="s">
        <v>57</v>
      </c>
      <c r="O3160" s="21" t="s">
        <v>58</v>
      </c>
      <c r="P3160" s="21" t="s">
        <v>64</v>
      </c>
      <c r="Q3160" s="20" t="s">
        <v>518</v>
      </c>
      <c r="R3160" s="21" t="s">
        <v>519</v>
      </c>
      <c r="S3160" s="35">
        <v>1</v>
      </c>
      <c r="T3160" s="22">
        <v>1</v>
      </c>
      <c r="U3160" s="20" t="s">
        <v>62</v>
      </c>
      <c r="V3160" s="20">
        <v>45788</v>
      </c>
      <c r="W3160" s="21">
        <v>5</v>
      </c>
      <c r="X3160" s="20">
        <v>45796</v>
      </c>
      <c r="Y3160" s="20">
        <v>45791</v>
      </c>
      <c r="Z3160" s="48">
        <v>5</v>
      </c>
      <c r="AA3160">
        <v>2025</v>
      </c>
      <c r="AB3160" s="45">
        <v>133325</v>
      </c>
      <c r="AC3160" s="45">
        <v>133325</v>
      </c>
      <c r="AK3160" s="10"/>
    </row>
    <row r="3161" spans="1:37">
      <c r="A3161" t="s">
        <v>45</v>
      </c>
      <c r="B3161" t="s">
        <v>46</v>
      </c>
      <c r="C3161" t="s">
        <v>47</v>
      </c>
      <c r="D3161" t="s">
        <v>3653</v>
      </c>
      <c r="E3161" t="s">
        <v>88</v>
      </c>
      <c r="F3161" t="s">
        <v>79</v>
      </c>
      <c r="G3161" t="s">
        <v>51</v>
      </c>
      <c r="H3161" s="20" t="s">
        <v>52</v>
      </c>
      <c r="I3161" t="s">
        <v>53</v>
      </c>
      <c r="J3161" t="s">
        <v>54</v>
      </c>
      <c r="K3161">
        <v>3</v>
      </c>
      <c r="L3161" t="s">
        <v>55</v>
      </c>
      <c r="M3161" t="s">
        <v>77</v>
      </c>
      <c r="N3161" t="s">
        <v>89</v>
      </c>
      <c r="O3161" s="21" t="s">
        <v>58</v>
      </c>
      <c r="P3161" s="21" t="s">
        <v>90</v>
      </c>
      <c r="Q3161" s="20" t="s">
        <v>1775</v>
      </c>
      <c r="R3161" s="21" t="s">
        <v>1776</v>
      </c>
      <c r="S3161" s="35">
        <v>1</v>
      </c>
      <c r="T3161" s="22">
        <v>1</v>
      </c>
      <c r="U3161" s="20" t="s">
        <v>62</v>
      </c>
      <c r="V3161" s="20">
        <v>45788</v>
      </c>
      <c r="W3161" s="21">
        <v>5</v>
      </c>
      <c r="X3161" s="20">
        <v>45796</v>
      </c>
      <c r="Y3161" s="20">
        <v>45791</v>
      </c>
      <c r="Z3161" s="48">
        <v>5</v>
      </c>
      <c r="AA3161">
        <v>2025</v>
      </c>
      <c r="AB3161" s="45">
        <v>53119</v>
      </c>
      <c r="AC3161" s="45">
        <v>53119</v>
      </c>
      <c r="AK3161" s="10"/>
    </row>
    <row r="3162" spans="1:37">
      <c r="A3162" t="s">
        <v>45</v>
      </c>
      <c r="B3162" t="s">
        <v>46</v>
      </c>
      <c r="C3162" t="s">
        <v>47</v>
      </c>
      <c r="D3162" t="s">
        <v>3654</v>
      </c>
      <c r="E3162" t="s">
        <v>88</v>
      </c>
      <c r="F3162" t="s">
        <v>79</v>
      </c>
      <c r="G3162" t="s">
        <v>51</v>
      </c>
      <c r="H3162" s="20" t="s">
        <v>52</v>
      </c>
      <c r="I3162" t="s">
        <v>53</v>
      </c>
      <c r="J3162" t="s">
        <v>54</v>
      </c>
      <c r="K3162">
        <v>3</v>
      </c>
      <c r="L3162" t="s">
        <v>55</v>
      </c>
      <c r="M3162" t="s">
        <v>56</v>
      </c>
      <c r="N3162" t="s">
        <v>57</v>
      </c>
      <c r="O3162" s="21" t="s">
        <v>58</v>
      </c>
      <c r="P3162" s="21" t="s">
        <v>207</v>
      </c>
      <c r="Q3162" s="20" t="s">
        <v>1325</v>
      </c>
      <c r="R3162" s="21" t="s">
        <v>1326</v>
      </c>
      <c r="S3162" s="35">
        <v>1</v>
      </c>
      <c r="T3162" s="22">
        <v>1</v>
      </c>
      <c r="U3162" s="20" t="s">
        <v>62</v>
      </c>
      <c r="V3162" s="20">
        <v>45788</v>
      </c>
      <c r="W3162" s="21">
        <v>5</v>
      </c>
      <c r="X3162" s="20">
        <v>45796</v>
      </c>
      <c r="Y3162" s="20">
        <v>45791</v>
      </c>
      <c r="Z3162" s="48">
        <v>5</v>
      </c>
      <c r="AA3162">
        <v>2025</v>
      </c>
      <c r="AB3162" s="45">
        <v>42493</v>
      </c>
      <c r="AC3162" s="45">
        <v>42493</v>
      </c>
      <c r="AK3162" s="10"/>
    </row>
    <row r="3163" spans="1:37">
      <c r="A3163" t="s">
        <v>45</v>
      </c>
      <c r="B3163" t="s">
        <v>46</v>
      </c>
      <c r="C3163" t="s">
        <v>47</v>
      </c>
      <c r="D3163" t="s">
        <v>3655</v>
      </c>
      <c r="E3163" t="s">
        <v>88</v>
      </c>
      <c r="F3163" t="s">
        <v>79</v>
      </c>
      <c r="G3163" t="s">
        <v>51</v>
      </c>
      <c r="H3163" s="20" t="s">
        <v>52</v>
      </c>
      <c r="I3163" t="s">
        <v>53</v>
      </c>
      <c r="J3163" t="s">
        <v>54</v>
      </c>
      <c r="K3163">
        <v>3</v>
      </c>
      <c r="L3163" t="s">
        <v>55</v>
      </c>
      <c r="M3163" t="s">
        <v>77</v>
      </c>
      <c r="N3163" t="s">
        <v>89</v>
      </c>
      <c r="O3163" s="21" t="s">
        <v>58</v>
      </c>
      <c r="P3163" s="21" t="s">
        <v>90</v>
      </c>
      <c r="Q3163" s="20" t="s">
        <v>2004</v>
      </c>
      <c r="R3163" s="21" t="s">
        <v>2005</v>
      </c>
      <c r="S3163" s="35">
        <v>1</v>
      </c>
      <c r="T3163" s="22">
        <v>1</v>
      </c>
      <c r="U3163" s="20" t="s">
        <v>62</v>
      </c>
      <c r="V3163" s="20">
        <v>45788</v>
      </c>
      <c r="W3163" s="21">
        <v>5</v>
      </c>
      <c r="X3163" s="20">
        <v>45797</v>
      </c>
      <c r="Y3163" s="20">
        <v>45791</v>
      </c>
      <c r="Z3163" s="48">
        <v>5</v>
      </c>
      <c r="AA3163">
        <v>2025</v>
      </c>
      <c r="AB3163" s="45">
        <v>106656</v>
      </c>
      <c r="AC3163" s="45">
        <v>106656</v>
      </c>
      <c r="AK3163" s="10"/>
    </row>
    <row r="3164" spans="1:37">
      <c r="A3164" t="s">
        <v>45</v>
      </c>
      <c r="B3164" t="s">
        <v>46</v>
      </c>
      <c r="C3164" t="s">
        <v>47</v>
      </c>
      <c r="D3164" t="s">
        <v>3656</v>
      </c>
      <c r="E3164" t="s">
        <v>88</v>
      </c>
      <c r="F3164" t="s">
        <v>79</v>
      </c>
      <c r="G3164" t="s">
        <v>51</v>
      </c>
      <c r="H3164" s="20" t="s">
        <v>52</v>
      </c>
      <c r="I3164" t="s">
        <v>53</v>
      </c>
      <c r="J3164" t="s">
        <v>54</v>
      </c>
      <c r="K3164">
        <v>3</v>
      </c>
      <c r="L3164" t="s">
        <v>55</v>
      </c>
      <c r="M3164" t="s">
        <v>56</v>
      </c>
      <c r="N3164" t="s">
        <v>57</v>
      </c>
      <c r="O3164" s="21" t="s">
        <v>58</v>
      </c>
      <c r="P3164" s="21" t="s">
        <v>64</v>
      </c>
      <c r="Q3164" s="20" t="s">
        <v>518</v>
      </c>
      <c r="R3164" s="21" t="s">
        <v>519</v>
      </c>
      <c r="S3164" s="35">
        <v>1</v>
      </c>
      <c r="T3164" s="22">
        <v>1</v>
      </c>
      <c r="U3164" s="20" t="s">
        <v>62</v>
      </c>
      <c r="V3164" s="20">
        <v>45789</v>
      </c>
      <c r="W3164" s="21">
        <v>5</v>
      </c>
      <c r="X3164" s="20">
        <v>45796</v>
      </c>
      <c r="Y3164" s="20">
        <v>45791</v>
      </c>
      <c r="Z3164" s="48">
        <v>5</v>
      </c>
      <c r="AA3164">
        <v>2025</v>
      </c>
      <c r="AB3164" s="45">
        <v>133325</v>
      </c>
      <c r="AC3164" s="45">
        <v>133325</v>
      </c>
      <c r="AK3164" s="10"/>
    </row>
    <row r="3165" spans="1:37">
      <c r="A3165" t="s">
        <v>45</v>
      </c>
      <c r="B3165" t="s">
        <v>46</v>
      </c>
      <c r="C3165" t="s">
        <v>47</v>
      </c>
      <c r="D3165" t="s">
        <v>3657</v>
      </c>
      <c r="E3165" t="s">
        <v>88</v>
      </c>
      <c r="F3165" t="s">
        <v>79</v>
      </c>
      <c r="G3165" t="s">
        <v>51</v>
      </c>
      <c r="H3165" s="20" t="s">
        <v>52</v>
      </c>
      <c r="I3165" t="s">
        <v>53</v>
      </c>
      <c r="J3165" t="s">
        <v>54</v>
      </c>
      <c r="K3165">
        <v>3</v>
      </c>
      <c r="L3165" t="s">
        <v>55</v>
      </c>
      <c r="M3165" t="s">
        <v>77</v>
      </c>
      <c r="N3165" t="s">
        <v>89</v>
      </c>
      <c r="O3165" s="21" t="s">
        <v>58</v>
      </c>
      <c r="P3165" s="21" t="s">
        <v>366</v>
      </c>
      <c r="Q3165" s="20" t="s">
        <v>2386</v>
      </c>
      <c r="R3165" s="21" t="s">
        <v>2387</v>
      </c>
      <c r="S3165" s="35">
        <v>1</v>
      </c>
      <c r="T3165" s="22">
        <v>1</v>
      </c>
      <c r="U3165" s="20" t="s">
        <v>62</v>
      </c>
      <c r="V3165" s="20">
        <v>45787</v>
      </c>
      <c r="W3165" s="21">
        <v>5</v>
      </c>
      <c r="X3165" s="20">
        <v>45796</v>
      </c>
      <c r="Y3165" s="20">
        <v>45791</v>
      </c>
      <c r="Z3165" s="48">
        <v>5</v>
      </c>
      <c r="AA3165">
        <v>2025</v>
      </c>
      <c r="AB3165" s="45">
        <v>43745</v>
      </c>
      <c r="AC3165" s="45">
        <v>43745</v>
      </c>
      <c r="AK3165" s="10"/>
    </row>
    <row r="3166" spans="1:37">
      <c r="A3166" t="s">
        <v>45</v>
      </c>
      <c r="B3166" t="s">
        <v>46</v>
      </c>
      <c r="C3166" t="s">
        <v>47</v>
      </c>
      <c r="D3166" t="s">
        <v>3658</v>
      </c>
      <c r="E3166" t="s">
        <v>88</v>
      </c>
      <c r="F3166" t="s">
        <v>79</v>
      </c>
      <c r="G3166" t="s">
        <v>51</v>
      </c>
      <c r="H3166" s="20" t="s">
        <v>52</v>
      </c>
      <c r="I3166" t="s">
        <v>53</v>
      </c>
      <c r="J3166" t="s">
        <v>54</v>
      </c>
      <c r="K3166">
        <v>3</v>
      </c>
      <c r="L3166" t="s">
        <v>55</v>
      </c>
      <c r="M3166" t="s">
        <v>77</v>
      </c>
      <c r="N3166" t="s">
        <v>89</v>
      </c>
      <c r="O3166" s="21" t="s">
        <v>58</v>
      </c>
      <c r="P3166" s="21" t="s">
        <v>90</v>
      </c>
      <c r="Q3166" s="20" t="s">
        <v>344</v>
      </c>
      <c r="R3166" s="21" t="s">
        <v>345</v>
      </c>
      <c r="S3166" s="35">
        <v>1</v>
      </c>
      <c r="T3166" s="22">
        <v>1</v>
      </c>
      <c r="U3166" s="20" t="s">
        <v>62</v>
      </c>
      <c r="V3166" s="20">
        <v>45782</v>
      </c>
      <c r="W3166" s="21">
        <v>5</v>
      </c>
      <c r="X3166" s="20">
        <v>45790</v>
      </c>
      <c r="Y3166" s="20">
        <v>45786</v>
      </c>
      <c r="Z3166" s="48">
        <v>5</v>
      </c>
      <c r="AA3166">
        <v>2025</v>
      </c>
      <c r="AB3166" s="45">
        <v>40620</v>
      </c>
      <c r="AC3166" s="45">
        <v>40620</v>
      </c>
      <c r="AK3166" s="10"/>
    </row>
    <row r="3167" spans="1:37">
      <c r="A3167" t="s">
        <v>45</v>
      </c>
      <c r="B3167" t="s">
        <v>46</v>
      </c>
      <c r="C3167" t="s">
        <v>47</v>
      </c>
      <c r="D3167" t="s">
        <v>3659</v>
      </c>
      <c r="E3167" t="s">
        <v>88</v>
      </c>
      <c r="F3167" t="s">
        <v>79</v>
      </c>
      <c r="G3167" t="s">
        <v>51</v>
      </c>
      <c r="H3167" s="20" t="s">
        <v>52</v>
      </c>
      <c r="I3167" t="s">
        <v>53</v>
      </c>
      <c r="J3167" t="s">
        <v>54</v>
      </c>
      <c r="K3167">
        <v>3</v>
      </c>
      <c r="L3167" t="s">
        <v>55</v>
      </c>
      <c r="M3167" t="s">
        <v>56</v>
      </c>
      <c r="N3167" t="s">
        <v>57</v>
      </c>
      <c r="O3167" s="21" t="s">
        <v>58</v>
      </c>
      <c r="P3167" s="21" t="s">
        <v>64</v>
      </c>
      <c r="Q3167" s="20" t="s">
        <v>518</v>
      </c>
      <c r="R3167" s="21" t="s">
        <v>519</v>
      </c>
      <c r="S3167" s="35">
        <v>1</v>
      </c>
      <c r="T3167" s="22">
        <v>1</v>
      </c>
      <c r="U3167" s="20" t="s">
        <v>62</v>
      </c>
      <c r="V3167" s="20">
        <v>45785</v>
      </c>
      <c r="W3167" s="21">
        <v>5</v>
      </c>
      <c r="X3167" s="20">
        <v>45793</v>
      </c>
      <c r="Y3167" s="20">
        <v>45791</v>
      </c>
      <c r="Z3167" s="48">
        <v>5</v>
      </c>
      <c r="AA3167">
        <v>2025</v>
      </c>
      <c r="AB3167" s="45">
        <v>133325</v>
      </c>
      <c r="AC3167" s="45">
        <v>133325</v>
      </c>
      <c r="AK3167" s="10"/>
    </row>
    <row r="3168" spans="1:37">
      <c r="A3168" t="s">
        <v>45</v>
      </c>
      <c r="B3168" t="s">
        <v>46</v>
      </c>
      <c r="C3168" t="s">
        <v>47</v>
      </c>
      <c r="D3168" t="s">
        <v>3660</v>
      </c>
      <c r="E3168" t="s">
        <v>88</v>
      </c>
      <c r="F3168" t="s">
        <v>79</v>
      </c>
      <c r="G3168" t="s">
        <v>51</v>
      </c>
      <c r="H3168" s="20" t="s">
        <v>52</v>
      </c>
      <c r="I3168" t="s">
        <v>53</v>
      </c>
      <c r="J3168" t="s">
        <v>54</v>
      </c>
      <c r="K3168">
        <v>3</v>
      </c>
      <c r="L3168" t="s">
        <v>55</v>
      </c>
      <c r="M3168" t="s">
        <v>77</v>
      </c>
      <c r="N3168" t="s">
        <v>89</v>
      </c>
      <c r="O3168" s="21" t="s">
        <v>58</v>
      </c>
      <c r="P3168" s="21" t="s">
        <v>119</v>
      </c>
      <c r="Q3168" s="20" t="s">
        <v>1617</v>
      </c>
      <c r="R3168" s="21" t="s">
        <v>1618</v>
      </c>
      <c r="S3168" s="35">
        <v>2</v>
      </c>
      <c r="T3168" s="22">
        <v>2</v>
      </c>
      <c r="U3168" s="20" t="s">
        <v>62</v>
      </c>
      <c r="V3168" s="20">
        <v>45788</v>
      </c>
      <c r="W3168" s="21">
        <v>5</v>
      </c>
      <c r="X3168" s="20">
        <v>45796</v>
      </c>
      <c r="Y3168" s="20">
        <v>45791</v>
      </c>
      <c r="Z3168" s="48">
        <v>5</v>
      </c>
      <c r="AA3168">
        <v>2025</v>
      </c>
      <c r="AB3168" s="45">
        <v>206648</v>
      </c>
      <c r="AC3168" s="45">
        <v>206648</v>
      </c>
      <c r="AK3168" s="10"/>
    </row>
    <row r="3169" spans="1:37">
      <c r="A3169" t="s">
        <v>45</v>
      </c>
      <c r="B3169" t="s">
        <v>46</v>
      </c>
      <c r="C3169" t="s">
        <v>47</v>
      </c>
      <c r="D3169" t="s">
        <v>3661</v>
      </c>
      <c r="E3169" t="s">
        <v>88</v>
      </c>
      <c r="F3169" t="s">
        <v>79</v>
      </c>
      <c r="G3169" t="s">
        <v>51</v>
      </c>
      <c r="H3169" s="20" t="s">
        <v>52</v>
      </c>
      <c r="I3169" t="s">
        <v>53</v>
      </c>
      <c r="J3169" t="s">
        <v>54</v>
      </c>
      <c r="K3169">
        <v>3</v>
      </c>
      <c r="L3169" t="s">
        <v>55</v>
      </c>
      <c r="M3169" t="s">
        <v>77</v>
      </c>
      <c r="N3169" t="s">
        <v>89</v>
      </c>
      <c r="O3169" s="21" t="s">
        <v>58</v>
      </c>
      <c r="P3169" s="21" t="s">
        <v>104</v>
      </c>
      <c r="Q3169" s="20" t="s">
        <v>515</v>
      </c>
      <c r="R3169" s="21" t="s">
        <v>516</v>
      </c>
      <c r="S3169" s="35">
        <v>1</v>
      </c>
      <c r="T3169" s="22">
        <v>1</v>
      </c>
      <c r="U3169" s="20" t="s">
        <v>62</v>
      </c>
      <c r="V3169" s="20">
        <v>45788</v>
      </c>
      <c r="W3169" s="21">
        <v>5</v>
      </c>
      <c r="X3169" s="20">
        <v>45796</v>
      </c>
      <c r="Y3169" s="20">
        <v>45791</v>
      </c>
      <c r="Z3169" s="48">
        <v>5</v>
      </c>
      <c r="AA3169">
        <v>2025</v>
      </c>
      <c r="AB3169" s="45">
        <v>81245</v>
      </c>
      <c r="AC3169" s="45">
        <v>81245</v>
      </c>
      <c r="AK3169" s="10"/>
    </row>
    <row r="3170" spans="1:37">
      <c r="A3170" t="s">
        <v>45</v>
      </c>
      <c r="B3170" t="s">
        <v>46</v>
      </c>
      <c r="C3170" t="s">
        <v>47</v>
      </c>
      <c r="D3170" t="s">
        <v>3662</v>
      </c>
      <c r="E3170" t="s">
        <v>88</v>
      </c>
      <c r="F3170" t="s">
        <v>79</v>
      </c>
      <c r="G3170" t="s">
        <v>51</v>
      </c>
      <c r="H3170" s="20" t="s">
        <v>52</v>
      </c>
      <c r="I3170" t="s">
        <v>53</v>
      </c>
      <c r="J3170" t="s">
        <v>54</v>
      </c>
      <c r="K3170">
        <v>3</v>
      </c>
      <c r="L3170" t="s">
        <v>55</v>
      </c>
      <c r="M3170" t="s">
        <v>77</v>
      </c>
      <c r="N3170" t="s">
        <v>89</v>
      </c>
      <c r="O3170" s="21" t="s">
        <v>58</v>
      </c>
      <c r="P3170" s="21" t="s">
        <v>150</v>
      </c>
      <c r="Q3170" s="20" t="s">
        <v>916</v>
      </c>
      <c r="R3170" s="21" t="s">
        <v>917</v>
      </c>
      <c r="S3170" s="35">
        <v>1</v>
      </c>
      <c r="T3170" s="22">
        <v>1</v>
      </c>
      <c r="U3170" s="20" t="s">
        <v>62</v>
      </c>
      <c r="V3170" s="20">
        <v>45788</v>
      </c>
      <c r="W3170" s="21">
        <v>5</v>
      </c>
      <c r="X3170" s="20">
        <v>45796</v>
      </c>
      <c r="Y3170" s="20">
        <v>45791</v>
      </c>
      <c r="Z3170" s="48">
        <v>5</v>
      </c>
      <c r="AA3170">
        <v>2025</v>
      </c>
      <c r="AB3170" s="45">
        <v>319986</v>
      </c>
      <c r="AC3170" s="45">
        <v>319986</v>
      </c>
      <c r="AK3170" s="10"/>
    </row>
    <row r="3171" spans="1:37">
      <c r="A3171" t="s">
        <v>45</v>
      </c>
      <c r="B3171" t="s">
        <v>46</v>
      </c>
      <c r="C3171" t="s">
        <v>47</v>
      </c>
      <c r="D3171" t="s">
        <v>3663</v>
      </c>
      <c r="E3171" t="s">
        <v>88</v>
      </c>
      <c r="F3171" t="s">
        <v>79</v>
      </c>
      <c r="G3171" t="s">
        <v>51</v>
      </c>
      <c r="H3171" s="20" t="s">
        <v>52</v>
      </c>
      <c r="I3171" t="s">
        <v>53</v>
      </c>
      <c r="J3171" t="s">
        <v>54</v>
      </c>
      <c r="K3171">
        <v>3</v>
      </c>
      <c r="L3171" t="s">
        <v>55</v>
      </c>
      <c r="M3171" t="s">
        <v>77</v>
      </c>
      <c r="N3171" t="s">
        <v>89</v>
      </c>
      <c r="O3171" s="21" t="s">
        <v>58</v>
      </c>
      <c r="P3171" s="21" t="s">
        <v>119</v>
      </c>
      <c r="Q3171" s="20" t="s">
        <v>908</v>
      </c>
      <c r="R3171" s="21" t="s">
        <v>909</v>
      </c>
      <c r="S3171" s="35">
        <v>1</v>
      </c>
      <c r="T3171" s="22">
        <v>1</v>
      </c>
      <c r="U3171" s="20" t="s">
        <v>62</v>
      </c>
      <c r="V3171" s="20">
        <v>45788</v>
      </c>
      <c r="W3171" s="21">
        <v>5</v>
      </c>
      <c r="X3171" s="20">
        <v>45807</v>
      </c>
      <c r="Y3171" s="20">
        <v>45805</v>
      </c>
      <c r="Z3171" s="48">
        <v>5</v>
      </c>
      <c r="AA3171">
        <v>2025</v>
      </c>
      <c r="AB3171" s="45">
        <v>69992</v>
      </c>
      <c r="AC3171" s="45">
        <v>69992</v>
      </c>
      <c r="AK3171" s="10"/>
    </row>
    <row r="3172" spans="1:37">
      <c r="A3172" t="s">
        <v>45</v>
      </c>
      <c r="B3172" t="s">
        <v>46</v>
      </c>
      <c r="C3172" t="s">
        <v>47</v>
      </c>
      <c r="D3172" t="s">
        <v>3664</v>
      </c>
      <c r="E3172" t="s">
        <v>88</v>
      </c>
      <c r="F3172" t="s">
        <v>79</v>
      </c>
      <c r="G3172" t="s">
        <v>51</v>
      </c>
      <c r="H3172" s="20" t="s">
        <v>52</v>
      </c>
      <c r="I3172" t="s">
        <v>53</v>
      </c>
      <c r="J3172" t="s">
        <v>54</v>
      </c>
      <c r="K3172">
        <v>3</v>
      </c>
      <c r="L3172" t="s">
        <v>55</v>
      </c>
      <c r="M3172" t="s">
        <v>77</v>
      </c>
      <c r="N3172" t="s">
        <v>89</v>
      </c>
      <c r="O3172" s="21" t="s">
        <v>58</v>
      </c>
      <c r="P3172" s="21" t="s">
        <v>119</v>
      </c>
      <c r="Q3172" s="20" t="s">
        <v>2056</v>
      </c>
      <c r="R3172" s="21" t="s">
        <v>2057</v>
      </c>
      <c r="S3172" s="35">
        <v>1</v>
      </c>
      <c r="T3172" s="22">
        <v>1</v>
      </c>
      <c r="U3172" s="20" t="s">
        <v>62</v>
      </c>
      <c r="V3172" s="20">
        <v>45788</v>
      </c>
      <c r="W3172" s="21">
        <v>5</v>
      </c>
      <c r="X3172" s="20">
        <v>45807</v>
      </c>
      <c r="Y3172" s="20">
        <v>45805</v>
      </c>
      <c r="Z3172" s="48">
        <v>5</v>
      </c>
      <c r="AA3172">
        <v>2025</v>
      </c>
      <c r="AB3172" s="45">
        <v>73327</v>
      </c>
      <c r="AC3172" s="45">
        <v>73327</v>
      </c>
      <c r="AK3172" s="10"/>
    </row>
    <row r="3173" spans="1:37">
      <c r="A3173" t="s">
        <v>45</v>
      </c>
      <c r="B3173" t="s">
        <v>46</v>
      </c>
      <c r="C3173" t="s">
        <v>47</v>
      </c>
      <c r="D3173" t="s">
        <v>3665</v>
      </c>
      <c r="E3173" t="s">
        <v>88</v>
      </c>
      <c r="F3173" t="s">
        <v>79</v>
      </c>
      <c r="G3173" t="s">
        <v>51</v>
      </c>
      <c r="H3173" s="20" t="s">
        <v>52</v>
      </c>
      <c r="I3173" t="s">
        <v>53</v>
      </c>
      <c r="J3173" t="s">
        <v>54</v>
      </c>
      <c r="K3173">
        <v>3</v>
      </c>
      <c r="L3173" t="s">
        <v>55</v>
      </c>
      <c r="M3173" t="s">
        <v>77</v>
      </c>
      <c r="N3173" t="s">
        <v>89</v>
      </c>
      <c r="O3173" s="21" t="s">
        <v>58</v>
      </c>
      <c r="P3173" s="21" t="s">
        <v>126</v>
      </c>
      <c r="Q3173" s="20" t="s">
        <v>1175</v>
      </c>
      <c r="R3173" s="21" t="s">
        <v>1176</v>
      </c>
      <c r="S3173" s="35">
        <v>1</v>
      </c>
      <c r="T3173" s="22">
        <v>1</v>
      </c>
      <c r="U3173" s="20" t="s">
        <v>62</v>
      </c>
      <c r="V3173" s="20">
        <v>45786</v>
      </c>
      <c r="W3173" s="21">
        <v>5</v>
      </c>
      <c r="X3173" s="20">
        <v>45800</v>
      </c>
      <c r="Y3173" s="20">
        <v>45796</v>
      </c>
      <c r="Z3173" s="48">
        <v>5</v>
      </c>
      <c r="AA3173">
        <v>2025</v>
      </c>
      <c r="AB3173" s="45">
        <v>56247</v>
      </c>
      <c r="AC3173" s="45">
        <v>56247</v>
      </c>
      <c r="AK3173" s="10"/>
    </row>
    <row r="3174" spans="1:37">
      <c r="A3174" t="s">
        <v>45</v>
      </c>
      <c r="B3174" t="s">
        <v>46</v>
      </c>
      <c r="C3174" t="s">
        <v>47</v>
      </c>
      <c r="D3174" t="s">
        <v>3666</v>
      </c>
      <c r="E3174" t="s">
        <v>88</v>
      </c>
      <c r="F3174" t="s">
        <v>79</v>
      </c>
      <c r="G3174" t="s">
        <v>51</v>
      </c>
      <c r="H3174" s="20" t="s">
        <v>52</v>
      </c>
      <c r="I3174" t="s">
        <v>53</v>
      </c>
      <c r="J3174" t="s">
        <v>54</v>
      </c>
      <c r="K3174">
        <v>3</v>
      </c>
      <c r="L3174" t="s">
        <v>55</v>
      </c>
      <c r="M3174" t="s">
        <v>77</v>
      </c>
      <c r="N3174" t="s">
        <v>89</v>
      </c>
      <c r="O3174" s="21" t="s">
        <v>58</v>
      </c>
      <c r="P3174" s="21" t="s">
        <v>119</v>
      </c>
      <c r="Q3174" s="20" t="s">
        <v>1617</v>
      </c>
      <c r="R3174" s="21" t="s">
        <v>1618</v>
      </c>
      <c r="S3174" s="35">
        <v>1</v>
      </c>
      <c r="T3174" s="22">
        <v>1</v>
      </c>
      <c r="U3174" s="20" t="s">
        <v>62</v>
      </c>
      <c r="V3174" s="20">
        <v>45786</v>
      </c>
      <c r="W3174" s="21">
        <v>5</v>
      </c>
      <c r="X3174" s="20">
        <v>45796</v>
      </c>
      <c r="Y3174" s="20">
        <v>45791</v>
      </c>
      <c r="Z3174" s="48">
        <v>5</v>
      </c>
      <c r="AA3174">
        <v>2025</v>
      </c>
      <c r="AB3174" s="45">
        <v>103324</v>
      </c>
      <c r="AC3174" s="45">
        <v>103324</v>
      </c>
      <c r="AK3174" s="10"/>
    </row>
    <row r="3175" spans="1:37">
      <c r="A3175" t="s">
        <v>45</v>
      </c>
      <c r="B3175" t="s">
        <v>46</v>
      </c>
      <c r="C3175" t="s">
        <v>47</v>
      </c>
      <c r="D3175" t="s">
        <v>3667</v>
      </c>
      <c r="E3175" t="s">
        <v>88</v>
      </c>
      <c r="F3175" t="s">
        <v>79</v>
      </c>
      <c r="G3175" t="s">
        <v>51</v>
      </c>
      <c r="H3175" s="20" t="s">
        <v>52</v>
      </c>
      <c r="I3175" t="s">
        <v>53</v>
      </c>
      <c r="J3175" t="s">
        <v>54</v>
      </c>
      <c r="K3175">
        <v>3</v>
      </c>
      <c r="L3175" t="s">
        <v>55</v>
      </c>
      <c r="M3175" t="s">
        <v>77</v>
      </c>
      <c r="N3175" t="s">
        <v>89</v>
      </c>
      <c r="O3175" s="21" t="s">
        <v>58</v>
      </c>
      <c r="P3175" s="21" t="s">
        <v>119</v>
      </c>
      <c r="Q3175" s="20" t="s">
        <v>903</v>
      </c>
      <c r="R3175" s="21" t="s">
        <v>904</v>
      </c>
      <c r="S3175" s="35">
        <v>1</v>
      </c>
      <c r="T3175" s="22">
        <v>1</v>
      </c>
      <c r="U3175" s="20" t="s">
        <v>62</v>
      </c>
      <c r="V3175" s="20">
        <v>45788</v>
      </c>
      <c r="W3175" s="21">
        <v>5</v>
      </c>
      <c r="X3175" s="20">
        <v>45796</v>
      </c>
      <c r="Y3175" s="20">
        <v>45791</v>
      </c>
      <c r="Z3175" s="48">
        <v>5</v>
      </c>
      <c r="AA3175">
        <v>2025</v>
      </c>
      <c r="AB3175" s="45">
        <v>103324</v>
      </c>
      <c r="AC3175" s="45">
        <v>103324</v>
      </c>
      <c r="AK3175" s="10"/>
    </row>
    <row r="3176" spans="1:37">
      <c r="A3176" t="s">
        <v>45</v>
      </c>
      <c r="B3176" t="s">
        <v>46</v>
      </c>
      <c r="C3176" t="s">
        <v>47</v>
      </c>
      <c r="D3176" t="s">
        <v>3668</v>
      </c>
      <c r="E3176" t="s">
        <v>88</v>
      </c>
      <c r="F3176" t="s">
        <v>79</v>
      </c>
      <c r="G3176" t="s">
        <v>51</v>
      </c>
      <c r="H3176" s="20" t="s">
        <v>52</v>
      </c>
      <c r="I3176" t="s">
        <v>53</v>
      </c>
      <c r="J3176" t="s">
        <v>54</v>
      </c>
      <c r="K3176">
        <v>3</v>
      </c>
      <c r="L3176" t="s">
        <v>55</v>
      </c>
      <c r="M3176" t="s">
        <v>77</v>
      </c>
      <c r="N3176" t="s">
        <v>89</v>
      </c>
      <c r="O3176" s="21" t="s">
        <v>58</v>
      </c>
      <c r="P3176" s="21" t="s">
        <v>119</v>
      </c>
      <c r="Q3176" s="20" t="s">
        <v>728</v>
      </c>
      <c r="R3176" s="21" t="s">
        <v>729</v>
      </c>
      <c r="S3176" s="35">
        <v>4</v>
      </c>
      <c r="T3176" s="22">
        <v>4</v>
      </c>
      <c r="U3176" s="20" t="s">
        <v>62</v>
      </c>
      <c r="V3176" s="20">
        <v>45788</v>
      </c>
      <c r="W3176" s="21">
        <v>5</v>
      </c>
      <c r="X3176" s="20">
        <v>45796</v>
      </c>
      <c r="Y3176" s="20">
        <v>45791</v>
      </c>
      <c r="Z3176" s="48">
        <v>5</v>
      </c>
      <c r="AA3176">
        <v>2025</v>
      </c>
      <c r="AB3176" s="45">
        <v>293308</v>
      </c>
      <c r="AC3176" s="45">
        <v>293308</v>
      </c>
      <c r="AK3176" s="10"/>
    </row>
    <row r="3177" spans="1:37">
      <c r="A3177" t="s">
        <v>45</v>
      </c>
      <c r="B3177" t="s">
        <v>46</v>
      </c>
      <c r="C3177" t="s">
        <v>47</v>
      </c>
      <c r="D3177" t="s">
        <v>3669</v>
      </c>
      <c r="E3177" t="s">
        <v>88</v>
      </c>
      <c r="F3177" t="s">
        <v>79</v>
      </c>
      <c r="G3177" t="s">
        <v>51</v>
      </c>
      <c r="H3177" s="20" t="s">
        <v>52</v>
      </c>
      <c r="I3177" t="s">
        <v>53</v>
      </c>
      <c r="J3177" t="s">
        <v>54</v>
      </c>
      <c r="K3177">
        <v>3</v>
      </c>
      <c r="L3177" t="s">
        <v>55</v>
      </c>
      <c r="M3177" t="s">
        <v>56</v>
      </c>
      <c r="N3177" t="s">
        <v>57</v>
      </c>
      <c r="O3177" s="21" t="s">
        <v>58</v>
      </c>
      <c r="P3177" s="21" t="s">
        <v>64</v>
      </c>
      <c r="Q3177" s="20" t="s">
        <v>230</v>
      </c>
      <c r="R3177" s="21" t="s">
        <v>231</v>
      </c>
      <c r="S3177" s="35">
        <v>1</v>
      </c>
      <c r="T3177" s="22">
        <v>1</v>
      </c>
      <c r="U3177" s="20" t="s">
        <v>62</v>
      </c>
      <c r="V3177" s="20">
        <v>45785</v>
      </c>
      <c r="W3177" s="21">
        <v>5</v>
      </c>
      <c r="X3177" s="20">
        <v>45793</v>
      </c>
      <c r="Y3177" s="20">
        <v>45791</v>
      </c>
      <c r="Z3177" s="48">
        <v>5</v>
      </c>
      <c r="AA3177">
        <v>2025</v>
      </c>
      <c r="AB3177" s="45">
        <v>49994</v>
      </c>
      <c r="AC3177" s="45">
        <v>49994</v>
      </c>
      <c r="AK3177" s="10"/>
    </row>
    <row r="3178" spans="1:37">
      <c r="A3178" t="s">
        <v>45</v>
      </c>
      <c r="B3178" t="s">
        <v>46</v>
      </c>
      <c r="C3178" t="s">
        <v>47</v>
      </c>
      <c r="D3178" t="s">
        <v>3670</v>
      </c>
      <c r="E3178" t="s">
        <v>88</v>
      </c>
      <c r="F3178" t="s">
        <v>79</v>
      </c>
      <c r="G3178" t="s">
        <v>51</v>
      </c>
      <c r="H3178" s="20" t="s">
        <v>52</v>
      </c>
      <c r="I3178" t="s">
        <v>53</v>
      </c>
      <c r="J3178" t="s">
        <v>54</v>
      </c>
      <c r="K3178">
        <v>3</v>
      </c>
      <c r="L3178" t="s">
        <v>55</v>
      </c>
      <c r="M3178" t="s">
        <v>77</v>
      </c>
      <c r="N3178" t="s">
        <v>89</v>
      </c>
      <c r="O3178" s="21" t="s">
        <v>58</v>
      </c>
      <c r="P3178" s="21" t="s">
        <v>90</v>
      </c>
      <c r="Q3178" s="20" t="s">
        <v>163</v>
      </c>
      <c r="R3178" s="21" t="s">
        <v>164</v>
      </c>
      <c r="S3178" s="35">
        <v>1</v>
      </c>
      <c r="T3178" s="22">
        <v>1</v>
      </c>
      <c r="U3178" s="20" t="s">
        <v>62</v>
      </c>
      <c r="V3178" s="20">
        <v>45788</v>
      </c>
      <c r="W3178" s="21">
        <v>5</v>
      </c>
      <c r="X3178" s="20">
        <v>45796</v>
      </c>
      <c r="Y3178" s="20">
        <v>45791</v>
      </c>
      <c r="Z3178" s="48">
        <v>5</v>
      </c>
      <c r="AA3178">
        <v>2025</v>
      </c>
      <c r="AB3178" s="45">
        <v>40620</v>
      </c>
      <c r="AC3178" s="45">
        <v>40620</v>
      </c>
      <c r="AK3178" s="10"/>
    </row>
    <row r="3179" spans="1:37">
      <c r="A3179" t="s">
        <v>45</v>
      </c>
      <c r="B3179" t="s">
        <v>46</v>
      </c>
      <c r="C3179" t="s">
        <v>47</v>
      </c>
      <c r="D3179" t="s">
        <v>3671</v>
      </c>
      <c r="E3179" t="s">
        <v>88</v>
      </c>
      <c r="F3179" t="s">
        <v>79</v>
      </c>
      <c r="G3179" t="s">
        <v>51</v>
      </c>
      <c r="H3179" s="20" t="s">
        <v>52</v>
      </c>
      <c r="I3179" t="s">
        <v>53</v>
      </c>
      <c r="J3179" t="s">
        <v>54</v>
      </c>
      <c r="K3179">
        <v>3</v>
      </c>
      <c r="L3179" t="s">
        <v>55</v>
      </c>
      <c r="M3179" t="s">
        <v>77</v>
      </c>
      <c r="N3179" t="s">
        <v>89</v>
      </c>
      <c r="O3179" s="21" t="s">
        <v>58</v>
      </c>
      <c r="P3179" s="21" t="s">
        <v>90</v>
      </c>
      <c r="Q3179" s="20" t="s">
        <v>3422</v>
      </c>
      <c r="R3179" s="21" t="s">
        <v>3423</v>
      </c>
      <c r="S3179" s="35">
        <v>1</v>
      </c>
      <c r="T3179" s="22">
        <v>1</v>
      </c>
      <c r="U3179" s="20" t="s">
        <v>62</v>
      </c>
      <c r="V3179" s="20">
        <v>45789</v>
      </c>
      <c r="W3179" s="21">
        <v>5</v>
      </c>
      <c r="X3179" s="20">
        <v>45796</v>
      </c>
      <c r="Y3179" s="20">
        <v>45793</v>
      </c>
      <c r="Z3179" s="48">
        <v>5</v>
      </c>
      <c r="AA3179">
        <v>2025</v>
      </c>
      <c r="AB3179" s="45">
        <v>81245</v>
      </c>
      <c r="AC3179" s="45">
        <v>81245</v>
      </c>
      <c r="AK3179" s="10"/>
    </row>
    <row r="3180" spans="1:37">
      <c r="A3180" t="s">
        <v>45</v>
      </c>
      <c r="B3180" t="s">
        <v>46</v>
      </c>
      <c r="C3180" t="s">
        <v>47</v>
      </c>
      <c r="D3180" t="s">
        <v>3672</v>
      </c>
      <c r="E3180" t="s">
        <v>88</v>
      </c>
      <c r="F3180" t="s">
        <v>79</v>
      </c>
      <c r="G3180" t="s">
        <v>51</v>
      </c>
      <c r="H3180" s="20" t="s">
        <v>52</v>
      </c>
      <c r="I3180" t="s">
        <v>53</v>
      </c>
      <c r="J3180" t="s">
        <v>54</v>
      </c>
      <c r="K3180">
        <v>3</v>
      </c>
      <c r="L3180" t="s">
        <v>55</v>
      </c>
      <c r="M3180" t="s">
        <v>77</v>
      </c>
      <c r="N3180" t="s">
        <v>89</v>
      </c>
      <c r="O3180" s="21" t="s">
        <v>58</v>
      </c>
      <c r="P3180" s="21" t="s">
        <v>104</v>
      </c>
      <c r="Q3180" s="20" t="s">
        <v>3415</v>
      </c>
      <c r="R3180" s="21" t="s">
        <v>3416</v>
      </c>
      <c r="S3180" s="35">
        <v>1</v>
      </c>
      <c r="T3180" s="22">
        <v>1</v>
      </c>
      <c r="U3180" s="20" t="s">
        <v>62</v>
      </c>
      <c r="V3180" s="20">
        <v>45789</v>
      </c>
      <c r="W3180" s="21">
        <v>5</v>
      </c>
      <c r="X3180" s="20">
        <v>45796</v>
      </c>
      <c r="Y3180" s="20">
        <v>45793</v>
      </c>
      <c r="Z3180" s="48">
        <v>5</v>
      </c>
      <c r="AA3180">
        <v>2025</v>
      </c>
      <c r="AB3180" s="45">
        <v>42496</v>
      </c>
      <c r="AC3180" s="45">
        <v>42496</v>
      </c>
      <c r="AK3180" s="10"/>
    </row>
    <row r="3181" spans="1:37">
      <c r="A3181" t="s">
        <v>45</v>
      </c>
      <c r="B3181" t="s">
        <v>46</v>
      </c>
      <c r="C3181" t="s">
        <v>47</v>
      </c>
      <c r="D3181" t="s">
        <v>3673</v>
      </c>
      <c r="E3181" t="s">
        <v>88</v>
      </c>
      <c r="F3181" t="s">
        <v>79</v>
      </c>
      <c r="G3181" t="s">
        <v>51</v>
      </c>
      <c r="H3181" s="20" t="s">
        <v>52</v>
      </c>
      <c r="I3181" t="s">
        <v>53</v>
      </c>
      <c r="J3181" t="s">
        <v>54</v>
      </c>
      <c r="K3181">
        <v>3</v>
      </c>
      <c r="L3181" t="s">
        <v>55</v>
      </c>
      <c r="M3181" t="s">
        <v>56</v>
      </c>
      <c r="N3181" t="s">
        <v>57</v>
      </c>
      <c r="O3181" s="21" t="s">
        <v>58</v>
      </c>
      <c r="P3181" s="21" t="s">
        <v>133</v>
      </c>
      <c r="Q3181" s="20" t="s">
        <v>3515</v>
      </c>
      <c r="R3181" s="21" t="s">
        <v>3516</v>
      </c>
      <c r="S3181" s="35">
        <v>1</v>
      </c>
      <c r="T3181" s="22">
        <v>1</v>
      </c>
      <c r="U3181" s="20" t="s">
        <v>62</v>
      </c>
      <c r="V3181" s="20">
        <v>45785</v>
      </c>
      <c r="W3181" s="21">
        <v>5</v>
      </c>
      <c r="X3181" s="20">
        <v>45793</v>
      </c>
      <c r="Y3181" s="20">
        <v>45791</v>
      </c>
      <c r="Z3181" s="48">
        <v>5</v>
      </c>
      <c r="AA3181">
        <v>2025</v>
      </c>
      <c r="AB3181" s="45">
        <v>37497</v>
      </c>
      <c r="AC3181" s="45">
        <v>37497</v>
      </c>
      <c r="AK3181" s="10"/>
    </row>
    <row r="3182" spans="1:37">
      <c r="A3182" t="s">
        <v>45</v>
      </c>
      <c r="B3182" t="s">
        <v>46</v>
      </c>
      <c r="C3182" t="s">
        <v>47</v>
      </c>
      <c r="D3182" t="s">
        <v>3674</v>
      </c>
      <c r="E3182" t="s">
        <v>88</v>
      </c>
      <c r="F3182" t="s">
        <v>79</v>
      </c>
      <c r="G3182" t="s">
        <v>51</v>
      </c>
      <c r="H3182" s="20" t="s">
        <v>52</v>
      </c>
      <c r="I3182" t="s">
        <v>53</v>
      </c>
      <c r="J3182" t="s">
        <v>54</v>
      </c>
      <c r="K3182">
        <v>3</v>
      </c>
      <c r="L3182" t="s">
        <v>55</v>
      </c>
      <c r="M3182" t="s">
        <v>56</v>
      </c>
      <c r="N3182" t="s">
        <v>57</v>
      </c>
      <c r="O3182" s="21" t="s">
        <v>58</v>
      </c>
      <c r="P3182" s="21" t="s">
        <v>64</v>
      </c>
      <c r="Q3182" s="20" t="s">
        <v>807</v>
      </c>
      <c r="R3182" s="21" t="s">
        <v>808</v>
      </c>
      <c r="S3182" s="35">
        <v>1</v>
      </c>
      <c r="T3182" s="22">
        <v>1</v>
      </c>
      <c r="U3182" s="20" t="s">
        <v>62</v>
      </c>
      <c r="V3182" s="20">
        <v>45786</v>
      </c>
      <c r="W3182" s="21">
        <v>5</v>
      </c>
      <c r="X3182" s="20">
        <v>45796</v>
      </c>
      <c r="Y3182" s="20">
        <v>45791</v>
      </c>
      <c r="Z3182" s="48">
        <v>5</v>
      </c>
      <c r="AA3182">
        <v>2025</v>
      </c>
      <c r="AB3182" s="45">
        <v>99995</v>
      </c>
      <c r="AC3182" s="45">
        <v>99995</v>
      </c>
      <c r="AK3182" s="10"/>
    </row>
    <row r="3183" spans="1:37">
      <c r="A3183" t="s">
        <v>45</v>
      </c>
      <c r="B3183" t="s">
        <v>46</v>
      </c>
      <c r="C3183" t="s">
        <v>47</v>
      </c>
      <c r="D3183" t="s">
        <v>3675</v>
      </c>
      <c r="E3183" t="s">
        <v>88</v>
      </c>
      <c r="F3183" t="s">
        <v>79</v>
      </c>
      <c r="G3183" t="s">
        <v>51</v>
      </c>
      <c r="H3183" s="20" t="s">
        <v>52</v>
      </c>
      <c r="I3183" t="s">
        <v>53</v>
      </c>
      <c r="J3183" t="s">
        <v>54</v>
      </c>
      <c r="K3183">
        <v>3</v>
      </c>
      <c r="L3183" t="s">
        <v>55</v>
      </c>
      <c r="M3183" t="s">
        <v>77</v>
      </c>
      <c r="N3183" t="s">
        <v>89</v>
      </c>
      <c r="O3183" s="21" t="s">
        <v>58</v>
      </c>
      <c r="P3183" s="21" t="s">
        <v>119</v>
      </c>
      <c r="Q3183" s="20" t="s">
        <v>1617</v>
      </c>
      <c r="R3183" s="21" t="s">
        <v>1618</v>
      </c>
      <c r="S3183" s="35">
        <v>1</v>
      </c>
      <c r="T3183" s="22">
        <v>1</v>
      </c>
      <c r="U3183" s="20" t="s">
        <v>62</v>
      </c>
      <c r="V3183" s="20">
        <v>45788</v>
      </c>
      <c r="W3183" s="21">
        <v>5</v>
      </c>
      <c r="X3183" s="20">
        <v>45796</v>
      </c>
      <c r="Y3183" s="20">
        <v>45791</v>
      </c>
      <c r="Z3183" s="48">
        <v>5</v>
      </c>
      <c r="AA3183">
        <v>2025</v>
      </c>
      <c r="AB3183" s="45">
        <v>103324</v>
      </c>
      <c r="AC3183" s="45">
        <v>103324</v>
      </c>
      <c r="AK3183" s="10"/>
    </row>
    <row r="3184" spans="1:37">
      <c r="A3184" t="s">
        <v>45</v>
      </c>
      <c r="B3184" t="s">
        <v>46</v>
      </c>
      <c r="C3184" t="s">
        <v>47</v>
      </c>
      <c r="D3184" t="s">
        <v>3676</v>
      </c>
      <c r="E3184" t="s">
        <v>88</v>
      </c>
      <c r="F3184" t="s">
        <v>79</v>
      </c>
      <c r="G3184" t="s">
        <v>51</v>
      </c>
      <c r="H3184" s="20" t="s">
        <v>52</v>
      </c>
      <c r="I3184" t="s">
        <v>53</v>
      </c>
      <c r="J3184" t="s">
        <v>54</v>
      </c>
      <c r="K3184">
        <v>3</v>
      </c>
      <c r="L3184" t="s">
        <v>55</v>
      </c>
      <c r="M3184" t="s">
        <v>77</v>
      </c>
      <c r="N3184" t="s">
        <v>89</v>
      </c>
      <c r="O3184" s="21" t="s">
        <v>58</v>
      </c>
      <c r="P3184" s="21" t="s">
        <v>90</v>
      </c>
      <c r="Q3184" s="20" t="s">
        <v>1685</v>
      </c>
      <c r="R3184" s="21" t="s">
        <v>1686</v>
      </c>
      <c r="S3184" s="35">
        <v>1</v>
      </c>
      <c r="T3184" s="22">
        <v>1</v>
      </c>
      <c r="U3184" s="20" t="s">
        <v>62</v>
      </c>
      <c r="V3184" s="20">
        <v>45786</v>
      </c>
      <c r="W3184" s="21">
        <v>5</v>
      </c>
      <c r="X3184" s="20">
        <v>45793</v>
      </c>
      <c r="Y3184" s="20">
        <v>45791</v>
      </c>
      <c r="Z3184" s="48">
        <v>5</v>
      </c>
      <c r="AA3184">
        <v>2025</v>
      </c>
      <c r="AB3184" s="45">
        <v>62493</v>
      </c>
      <c r="AC3184" s="45">
        <v>62493</v>
      </c>
      <c r="AK3184" s="10"/>
    </row>
    <row r="3185" spans="1:37">
      <c r="A3185" t="s">
        <v>45</v>
      </c>
      <c r="B3185" t="s">
        <v>46</v>
      </c>
      <c r="C3185" t="s">
        <v>47</v>
      </c>
      <c r="D3185" t="s">
        <v>3677</v>
      </c>
      <c r="E3185" t="s">
        <v>88</v>
      </c>
      <c r="F3185" t="s">
        <v>79</v>
      </c>
      <c r="G3185" t="s">
        <v>51</v>
      </c>
      <c r="H3185" s="20" t="s">
        <v>52</v>
      </c>
      <c r="I3185" t="s">
        <v>53</v>
      </c>
      <c r="J3185" t="s">
        <v>54</v>
      </c>
      <c r="K3185">
        <v>3</v>
      </c>
      <c r="L3185" t="s">
        <v>55</v>
      </c>
      <c r="M3185" t="s">
        <v>56</v>
      </c>
      <c r="N3185" t="s">
        <v>57</v>
      </c>
      <c r="O3185" s="21" t="s">
        <v>58</v>
      </c>
      <c r="P3185" s="21" t="s">
        <v>64</v>
      </c>
      <c r="Q3185" s="20" t="s">
        <v>179</v>
      </c>
      <c r="R3185" s="21" t="s">
        <v>180</v>
      </c>
      <c r="S3185" s="35">
        <v>1</v>
      </c>
      <c r="T3185" s="22">
        <v>1</v>
      </c>
      <c r="U3185" s="20" t="s">
        <v>62</v>
      </c>
      <c r="V3185" s="20">
        <v>45786</v>
      </c>
      <c r="W3185" s="21">
        <v>5</v>
      </c>
      <c r="X3185" s="20">
        <v>45789</v>
      </c>
      <c r="Y3185" s="20">
        <v>45791</v>
      </c>
      <c r="Z3185" s="48">
        <v>5</v>
      </c>
      <c r="AA3185">
        <v>2025</v>
      </c>
      <c r="AB3185" s="45">
        <v>43745</v>
      </c>
      <c r="AC3185" s="45">
        <v>43745</v>
      </c>
      <c r="AK3185" s="10"/>
    </row>
    <row r="3186" spans="1:37">
      <c r="A3186" t="s">
        <v>45</v>
      </c>
      <c r="B3186" t="s">
        <v>46</v>
      </c>
      <c r="C3186" t="s">
        <v>47</v>
      </c>
      <c r="D3186" t="s">
        <v>3678</v>
      </c>
      <c r="E3186" t="s">
        <v>88</v>
      </c>
      <c r="F3186" t="s">
        <v>79</v>
      </c>
      <c r="G3186" t="s">
        <v>51</v>
      </c>
      <c r="H3186" s="20" t="s">
        <v>52</v>
      </c>
      <c r="I3186" t="s">
        <v>53</v>
      </c>
      <c r="J3186" t="s">
        <v>54</v>
      </c>
      <c r="K3186">
        <v>3</v>
      </c>
      <c r="L3186" t="s">
        <v>55</v>
      </c>
      <c r="M3186" t="s">
        <v>77</v>
      </c>
      <c r="N3186" t="s">
        <v>89</v>
      </c>
      <c r="O3186" s="21" t="s">
        <v>58</v>
      </c>
      <c r="P3186" s="21" t="s">
        <v>90</v>
      </c>
      <c r="Q3186" s="20" t="s">
        <v>344</v>
      </c>
      <c r="R3186" s="21" t="s">
        <v>345</v>
      </c>
      <c r="S3186" s="35">
        <v>1</v>
      </c>
      <c r="T3186" s="22">
        <v>1</v>
      </c>
      <c r="U3186" s="20" t="s">
        <v>62</v>
      </c>
      <c r="V3186" s="20">
        <v>45786</v>
      </c>
      <c r="W3186" s="21">
        <v>5</v>
      </c>
      <c r="X3186" s="20">
        <v>45793</v>
      </c>
      <c r="Y3186" s="20">
        <v>45791</v>
      </c>
      <c r="Z3186" s="48">
        <v>5</v>
      </c>
      <c r="AA3186">
        <v>2025</v>
      </c>
      <c r="AB3186" s="45">
        <v>40620</v>
      </c>
      <c r="AC3186" s="45">
        <v>40620</v>
      </c>
      <c r="AK3186" s="10"/>
    </row>
    <row r="3187" spans="1:37">
      <c r="A3187" t="s">
        <v>45</v>
      </c>
      <c r="B3187" t="s">
        <v>46</v>
      </c>
      <c r="C3187" t="s">
        <v>47</v>
      </c>
      <c r="D3187" t="s">
        <v>3679</v>
      </c>
      <c r="E3187" t="s">
        <v>88</v>
      </c>
      <c r="F3187" t="s">
        <v>79</v>
      </c>
      <c r="G3187" t="s">
        <v>51</v>
      </c>
      <c r="H3187" s="20" t="s">
        <v>52</v>
      </c>
      <c r="I3187" t="s">
        <v>53</v>
      </c>
      <c r="J3187" t="s">
        <v>54</v>
      </c>
      <c r="K3187">
        <v>3</v>
      </c>
      <c r="L3187" t="s">
        <v>55</v>
      </c>
      <c r="M3187" t="s">
        <v>77</v>
      </c>
      <c r="N3187" t="s">
        <v>89</v>
      </c>
      <c r="O3187" s="21" t="s">
        <v>58</v>
      </c>
      <c r="P3187" s="21" t="s">
        <v>90</v>
      </c>
      <c r="Q3187" s="20" t="s">
        <v>163</v>
      </c>
      <c r="R3187" s="21" t="s">
        <v>164</v>
      </c>
      <c r="S3187" s="35">
        <v>1</v>
      </c>
      <c r="T3187" s="22">
        <v>1</v>
      </c>
      <c r="U3187" s="20" t="s">
        <v>62</v>
      </c>
      <c r="V3187" s="20">
        <v>45786</v>
      </c>
      <c r="W3187" s="21">
        <v>5</v>
      </c>
      <c r="X3187" s="20">
        <v>45793</v>
      </c>
      <c r="Y3187" s="20">
        <v>45791</v>
      </c>
      <c r="Z3187" s="48">
        <v>5</v>
      </c>
      <c r="AA3187">
        <v>2025</v>
      </c>
      <c r="AB3187" s="45">
        <v>40620</v>
      </c>
      <c r="AC3187" s="45">
        <v>40620</v>
      </c>
      <c r="AK3187" s="10"/>
    </row>
    <row r="3188" spans="1:37">
      <c r="A3188" t="s">
        <v>45</v>
      </c>
      <c r="B3188" t="s">
        <v>46</v>
      </c>
      <c r="C3188" t="s">
        <v>47</v>
      </c>
      <c r="D3188" t="s">
        <v>3680</v>
      </c>
      <c r="E3188" t="s">
        <v>88</v>
      </c>
      <c r="F3188" t="s">
        <v>79</v>
      </c>
      <c r="G3188" t="s">
        <v>51</v>
      </c>
      <c r="H3188" s="20" t="s">
        <v>52</v>
      </c>
      <c r="I3188" t="s">
        <v>53</v>
      </c>
      <c r="J3188" t="s">
        <v>54</v>
      </c>
      <c r="K3188">
        <v>3</v>
      </c>
      <c r="L3188" t="s">
        <v>55</v>
      </c>
      <c r="M3188" t="s">
        <v>77</v>
      </c>
      <c r="N3188" t="s">
        <v>89</v>
      </c>
      <c r="O3188" s="21" t="s">
        <v>58</v>
      </c>
      <c r="P3188" s="21" t="s">
        <v>366</v>
      </c>
      <c r="Q3188" s="20" t="s">
        <v>542</v>
      </c>
      <c r="R3188" s="21" t="s">
        <v>543</v>
      </c>
      <c r="S3188" s="35">
        <v>1</v>
      </c>
      <c r="T3188" s="22">
        <v>1</v>
      </c>
      <c r="U3188" s="20" t="s">
        <v>62</v>
      </c>
      <c r="V3188" s="20">
        <v>45789</v>
      </c>
      <c r="W3188" s="21">
        <v>5</v>
      </c>
      <c r="X3188" s="20">
        <v>45797</v>
      </c>
      <c r="Y3188" s="20">
        <v>45791</v>
      </c>
      <c r="Z3188" s="48">
        <v>5</v>
      </c>
      <c r="AA3188">
        <v>2025</v>
      </c>
      <c r="AB3188" s="45">
        <v>43745</v>
      </c>
      <c r="AC3188" s="45">
        <v>43745</v>
      </c>
      <c r="AK3188" s="10"/>
    </row>
    <row r="3189" spans="1:37">
      <c r="A3189" t="s">
        <v>45</v>
      </c>
      <c r="B3189" t="s">
        <v>46</v>
      </c>
      <c r="C3189" t="s">
        <v>47</v>
      </c>
      <c r="D3189" t="s">
        <v>3681</v>
      </c>
      <c r="E3189" t="s">
        <v>88</v>
      </c>
      <c r="F3189" t="s">
        <v>79</v>
      </c>
      <c r="G3189" t="s">
        <v>51</v>
      </c>
      <c r="H3189" s="20" t="s">
        <v>52</v>
      </c>
      <c r="I3189" t="s">
        <v>53</v>
      </c>
      <c r="J3189" t="s">
        <v>54</v>
      </c>
      <c r="K3189">
        <v>3</v>
      </c>
      <c r="L3189" t="s">
        <v>55</v>
      </c>
      <c r="M3189" t="s">
        <v>77</v>
      </c>
      <c r="N3189" t="s">
        <v>89</v>
      </c>
      <c r="O3189" s="21" t="s">
        <v>58</v>
      </c>
      <c r="P3189" s="21" t="s">
        <v>366</v>
      </c>
      <c r="Q3189" s="20" t="s">
        <v>542</v>
      </c>
      <c r="R3189" s="21" t="s">
        <v>543</v>
      </c>
      <c r="S3189" s="35">
        <v>1</v>
      </c>
      <c r="T3189" s="22">
        <v>1</v>
      </c>
      <c r="U3189" s="20" t="s">
        <v>62</v>
      </c>
      <c r="V3189" s="20">
        <v>45787</v>
      </c>
      <c r="W3189" s="21">
        <v>5</v>
      </c>
      <c r="X3189" s="20">
        <v>45800</v>
      </c>
      <c r="Y3189" s="20">
        <v>45793</v>
      </c>
      <c r="Z3189" s="48">
        <v>5</v>
      </c>
      <c r="AA3189">
        <v>2025</v>
      </c>
      <c r="AB3189" s="45">
        <v>43745</v>
      </c>
      <c r="AC3189" s="45">
        <v>43745</v>
      </c>
      <c r="AK3189" s="10"/>
    </row>
    <row r="3190" spans="1:37">
      <c r="A3190" t="s">
        <v>45</v>
      </c>
      <c r="B3190" t="s">
        <v>46</v>
      </c>
      <c r="C3190" t="s">
        <v>47</v>
      </c>
      <c r="D3190" t="s">
        <v>3682</v>
      </c>
      <c r="E3190" t="s">
        <v>88</v>
      </c>
      <c r="F3190" t="s">
        <v>79</v>
      </c>
      <c r="G3190" t="s">
        <v>51</v>
      </c>
      <c r="H3190" s="20" t="s">
        <v>52</v>
      </c>
      <c r="I3190" t="s">
        <v>53</v>
      </c>
      <c r="J3190" t="s">
        <v>54</v>
      </c>
      <c r="K3190">
        <v>3</v>
      </c>
      <c r="L3190" t="s">
        <v>55</v>
      </c>
      <c r="M3190" t="s">
        <v>77</v>
      </c>
      <c r="N3190" t="s">
        <v>89</v>
      </c>
      <c r="O3190" s="21" t="s">
        <v>58</v>
      </c>
      <c r="P3190" s="21" t="s">
        <v>303</v>
      </c>
      <c r="Q3190" s="20" t="s">
        <v>631</v>
      </c>
      <c r="R3190" s="21" t="s">
        <v>632</v>
      </c>
      <c r="S3190" s="35">
        <v>1</v>
      </c>
      <c r="T3190" s="22">
        <v>1</v>
      </c>
      <c r="U3190" s="20" t="s">
        <v>62</v>
      </c>
      <c r="V3190" s="20">
        <v>45787</v>
      </c>
      <c r="W3190" s="21">
        <v>5</v>
      </c>
      <c r="X3190" s="20">
        <v>45796</v>
      </c>
      <c r="Y3190" s="20">
        <v>45791</v>
      </c>
      <c r="Z3190" s="48">
        <v>5</v>
      </c>
      <c r="AA3190">
        <v>2025</v>
      </c>
      <c r="AB3190" s="45">
        <v>62500</v>
      </c>
      <c r="AC3190" s="45">
        <v>62500</v>
      </c>
      <c r="AK3190" s="10"/>
    </row>
    <row r="3191" spans="1:37">
      <c r="A3191" t="s">
        <v>45</v>
      </c>
      <c r="B3191" t="s">
        <v>46</v>
      </c>
      <c r="C3191" t="s">
        <v>47</v>
      </c>
      <c r="D3191" t="s">
        <v>3683</v>
      </c>
      <c r="E3191" t="s">
        <v>88</v>
      </c>
      <c r="F3191" t="s">
        <v>79</v>
      </c>
      <c r="G3191" t="s">
        <v>51</v>
      </c>
      <c r="H3191" s="20" t="s">
        <v>52</v>
      </c>
      <c r="I3191" t="s">
        <v>53</v>
      </c>
      <c r="J3191" t="s">
        <v>54</v>
      </c>
      <c r="K3191">
        <v>3</v>
      </c>
      <c r="L3191" t="s">
        <v>55</v>
      </c>
      <c r="M3191" t="s">
        <v>77</v>
      </c>
      <c r="N3191" t="s">
        <v>89</v>
      </c>
      <c r="O3191" s="21" t="s">
        <v>58</v>
      </c>
      <c r="P3191" s="21" t="s">
        <v>104</v>
      </c>
      <c r="Q3191" s="20" t="s">
        <v>3243</v>
      </c>
      <c r="R3191" s="21" t="s">
        <v>3244</v>
      </c>
      <c r="S3191" s="35">
        <v>1</v>
      </c>
      <c r="T3191" s="22">
        <v>1</v>
      </c>
      <c r="U3191" s="20" t="s">
        <v>62</v>
      </c>
      <c r="V3191" s="20">
        <v>45789</v>
      </c>
      <c r="W3191" s="21">
        <v>5</v>
      </c>
      <c r="X3191" s="20">
        <v>45796</v>
      </c>
      <c r="Y3191" s="20">
        <v>45793</v>
      </c>
      <c r="Z3191" s="48">
        <v>5</v>
      </c>
      <c r="AA3191">
        <v>2025</v>
      </c>
      <c r="AB3191" s="45">
        <v>49995</v>
      </c>
      <c r="AC3191" s="45">
        <v>49995</v>
      </c>
      <c r="AK3191" s="10"/>
    </row>
    <row r="3192" spans="1:37">
      <c r="A3192" t="s">
        <v>45</v>
      </c>
      <c r="B3192" t="s">
        <v>46</v>
      </c>
      <c r="C3192" t="s">
        <v>47</v>
      </c>
      <c r="D3192" t="s">
        <v>3684</v>
      </c>
      <c r="E3192" t="s">
        <v>88</v>
      </c>
      <c r="F3192" t="s">
        <v>79</v>
      </c>
      <c r="G3192" t="s">
        <v>51</v>
      </c>
      <c r="H3192" s="20" t="s">
        <v>52</v>
      </c>
      <c r="I3192" t="s">
        <v>53</v>
      </c>
      <c r="J3192" t="s">
        <v>54</v>
      </c>
      <c r="K3192">
        <v>3</v>
      </c>
      <c r="L3192" t="s">
        <v>55</v>
      </c>
      <c r="M3192" t="s">
        <v>77</v>
      </c>
      <c r="N3192" t="s">
        <v>89</v>
      </c>
      <c r="O3192" s="21" t="s">
        <v>58</v>
      </c>
      <c r="P3192" s="21" t="s">
        <v>119</v>
      </c>
      <c r="Q3192" s="20" t="s">
        <v>2056</v>
      </c>
      <c r="R3192" s="21" t="s">
        <v>2057</v>
      </c>
      <c r="S3192" s="35">
        <v>1</v>
      </c>
      <c r="T3192" s="22">
        <v>1</v>
      </c>
      <c r="U3192" s="20" t="s">
        <v>62</v>
      </c>
      <c r="V3192" s="20">
        <v>45789</v>
      </c>
      <c r="W3192" s="21">
        <v>5</v>
      </c>
      <c r="X3192" s="20">
        <v>45796</v>
      </c>
      <c r="Y3192" s="20">
        <v>45793</v>
      </c>
      <c r="Z3192" s="48">
        <v>5</v>
      </c>
      <c r="AA3192">
        <v>2025</v>
      </c>
      <c r="AB3192" s="45">
        <v>73327</v>
      </c>
      <c r="AC3192" s="45">
        <v>73327</v>
      </c>
      <c r="AK3192" s="10"/>
    </row>
    <row r="3193" spans="1:37">
      <c r="A3193" t="s">
        <v>45</v>
      </c>
      <c r="B3193" t="s">
        <v>46</v>
      </c>
      <c r="C3193" t="s">
        <v>47</v>
      </c>
      <c r="D3193" t="s">
        <v>3685</v>
      </c>
      <c r="E3193" t="s">
        <v>88</v>
      </c>
      <c r="F3193" t="s">
        <v>79</v>
      </c>
      <c r="G3193" t="s">
        <v>51</v>
      </c>
      <c r="H3193" s="20" t="s">
        <v>52</v>
      </c>
      <c r="I3193" t="s">
        <v>53</v>
      </c>
      <c r="J3193" t="s">
        <v>54</v>
      </c>
      <c r="K3193">
        <v>3</v>
      </c>
      <c r="L3193" t="s">
        <v>55</v>
      </c>
      <c r="M3193" t="s">
        <v>77</v>
      </c>
      <c r="N3193" t="s">
        <v>89</v>
      </c>
      <c r="O3193" s="21" t="s">
        <v>58</v>
      </c>
      <c r="P3193" s="21" t="s">
        <v>104</v>
      </c>
      <c r="Q3193" s="20" t="s">
        <v>3686</v>
      </c>
      <c r="R3193" s="21" t="s">
        <v>3687</v>
      </c>
      <c r="S3193" s="35">
        <v>1</v>
      </c>
      <c r="T3193" s="22">
        <v>1</v>
      </c>
      <c r="U3193" s="20" t="s">
        <v>62</v>
      </c>
      <c r="V3193" s="20">
        <v>45790</v>
      </c>
      <c r="W3193" s="21">
        <v>5</v>
      </c>
      <c r="X3193" s="20">
        <v>45797</v>
      </c>
      <c r="Y3193" s="20">
        <v>45793</v>
      </c>
      <c r="Z3193" s="48">
        <v>5</v>
      </c>
      <c r="AA3193">
        <v>2025</v>
      </c>
      <c r="AB3193" s="45">
        <v>59372</v>
      </c>
      <c r="AC3193" s="45">
        <v>59372</v>
      </c>
      <c r="AK3193" s="10"/>
    </row>
    <row r="3194" spans="1:37">
      <c r="A3194" t="s">
        <v>45</v>
      </c>
      <c r="B3194" t="s">
        <v>46</v>
      </c>
      <c r="C3194" t="s">
        <v>47</v>
      </c>
      <c r="D3194" t="s">
        <v>3688</v>
      </c>
      <c r="E3194" t="s">
        <v>88</v>
      </c>
      <c r="F3194" t="s">
        <v>79</v>
      </c>
      <c r="G3194" t="s">
        <v>51</v>
      </c>
      <c r="H3194" s="20" t="s">
        <v>52</v>
      </c>
      <c r="I3194" t="s">
        <v>53</v>
      </c>
      <c r="J3194" t="s">
        <v>54</v>
      </c>
      <c r="K3194">
        <v>3</v>
      </c>
      <c r="L3194" t="s">
        <v>55</v>
      </c>
      <c r="M3194" t="s">
        <v>77</v>
      </c>
      <c r="N3194" t="s">
        <v>89</v>
      </c>
      <c r="O3194" s="21" t="s">
        <v>58</v>
      </c>
      <c r="P3194" s="21" t="s">
        <v>150</v>
      </c>
      <c r="Q3194" s="20" t="s">
        <v>1137</v>
      </c>
      <c r="R3194" s="21" t="s">
        <v>1138</v>
      </c>
      <c r="S3194" s="35">
        <v>1</v>
      </c>
      <c r="T3194" s="22">
        <v>1</v>
      </c>
      <c r="U3194" s="20" t="s">
        <v>62</v>
      </c>
      <c r="V3194" s="20">
        <v>45787</v>
      </c>
      <c r="W3194" s="21">
        <v>5</v>
      </c>
      <c r="X3194" s="20">
        <v>45796</v>
      </c>
      <c r="Y3194" s="20">
        <v>45791</v>
      </c>
      <c r="Z3194" s="48">
        <v>5</v>
      </c>
      <c r="AA3194">
        <v>2025</v>
      </c>
      <c r="AB3194" s="45">
        <v>87495</v>
      </c>
      <c r="AC3194" s="45">
        <v>87495</v>
      </c>
      <c r="AK3194" s="10"/>
    </row>
    <row r="3195" spans="1:37">
      <c r="A3195" t="s">
        <v>45</v>
      </c>
      <c r="B3195" t="s">
        <v>46</v>
      </c>
      <c r="C3195" t="s">
        <v>47</v>
      </c>
      <c r="D3195" t="s">
        <v>3689</v>
      </c>
      <c r="E3195" t="s">
        <v>88</v>
      </c>
      <c r="F3195" t="s">
        <v>79</v>
      </c>
      <c r="G3195" t="s">
        <v>51</v>
      </c>
      <c r="H3195" s="20" t="s">
        <v>52</v>
      </c>
      <c r="I3195" t="s">
        <v>53</v>
      </c>
      <c r="J3195" t="s">
        <v>54</v>
      </c>
      <c r="K3195">
        <v>3</v>
      </c>
      <c r="L3195" t="s">
        <v>55</v>
      </c>
      <c r="M3195" t="s">
        <v>56</v>
      </c>
      <c r="N3195" t="s">
        <v>57</v>
      </c>
      <c r="O3195" s="21" t="s">
        <v>58</v>
      </c>
      <c r="P3195" s="21" t="s">
        <v>64</v>
      </c>
      <c r="Q3195" s="20" t="s">
        <v>518</v>
      </c>
      <c r="R3195" s="21" t="s">
        <v>519</v>
      </c>
      <c r="S3195" s="35">
        <v>1</v>
      </c>
      <c r="T3195" s="22">
        <v>1</v>
      </c>
      <c r="U3195" s="20" t="s">
        <v>62</v>
      </c>
      <c r="V3195" s="20">
        <v>45790</v>
      </c>
      <c r="W3195" s="21">
        <v>5</v>
      </c>
      <c r="X3195" s="20">
        <v>45797</v>
      </c>
      <c r="Y3195" s="20">
        <v>45791</v>
      </c>
      <c r="Z3195" s="48">
        <v>5</v>
      </c>
      <c r="AA3195">
        <v>2025</v>
      </c>
      <c r="AB3195" s="45">
        <v>133325</v>
      </c>
      <c r="AC3195" s="45">
        <v>133325</v>
      </c>
      <c r="AK3195" s="10"/>
    </row>
    <row r="3196" spans="1:37">
      <c r="A3196" t="s">
        <v>45</v>
      </c>
      <c r="B3196" t="s">
        <v>46</v>
      </c>
      <c r="C3196" t="s">
        <v>47</v>
      </c>
      <c r="D3196" t="s">
        <v>3690</v>
      </c>
      <c r="E3196" t="s">
        <v>88</v>
      </c>
      <c r="F3196" t="s">
        <v>79</v>
      </c>
      <c r="G3196" t="s">
        <v>51</v>
      </c>
      <c r="H3196" s="20" t="s">
        <v>52</v>
      </c>
      <c r="I3196" t="s">
        <v>53</v>
      </c>
      <c r="J3196" t="s">
        <v>54</v>
      </c>
      <c r="K3196">
        <v>3</v>
      </c>
      <c r="L3196" t="s">
        <v>55</v>
      </c>
      <c r="M3196" t="s">
        <v>77</v>
      </c>
      <c r="N3196" t="s">
        <v>89</v>
      </c>
      <c r="O3196" s="21" t="s">
        <v>58</v>
      </c>
      <c r="P3196" s="21" t="s">
        <v>90</v>
      </c>
      <c r="Q3196" s="20" t="s">
        <v>3430</v>
      </c>
      <c r="R3196" s="21" t="s">
        <v>3431</v>
      </c>
      <c r="S3196" s="35">
        <v>1</v>
      </c>
      <c r="T3196" s="22">
        <v>1</v>
      </c>
      <c r="U3196" s="20" t="s">
        <v>62</v>
      </c>
      <c r="V3196" s="20">
        <v>45789</v>
      </c>
      <c r="W3196" s="21">
        <v>5</v>
      </c>
      <c r="X3196" s="20">
        <v>45800</v>
      </c>
      <c r="Y3196" s="20">
        <v>45796</v>
      </c>
      <c r="Z3196" s="48">
        <v>5</v>
      </c>
      <c r="AA3196">
        <v>2025</v>
      </c>
      <c r="AB3196" s="45">
        <v>74997</v>
      </c>
      <c r="AC3196" s="45">
        <v>74997</v>
      </c>
      <c r="AK3196" s="10"/>
    </row>
    <row r="3197" spans="1:37">
      <c r="A3197" t="s">
        <v>45</v>
      </c>
      <c r="B3197" t="s">
        <v>46</v>
      </c>
      <c r="C3197" t="s">
        <v>47</v>
      </c>
      <c r="D3197" t="s">
        <v>3691</v>
      </c>
      <c r="E3197" t="s">
        <v>88</v>
      </c>
      <c r="F3197" t="s">
        <v>79</v>
      </c>
      <c r="G3197" t="s">
        <v>51</v>
      </c>
      <c r="H3197" s="20" t="s">
        <v>52</v>
      </c>
      <c r="I3197" t="s">
        <v>53</v>
      </c>
      <c r="J3197" t="s">
        <v>54</v>
      </c>
      <c r="K3197">
        <v>3</v>
      </c>
      <c r="L3197" t="s">
        <v>55</v>
      </c>
      <c r="M3197" t="s">
        <v>77</v>
      </c>
      <c r="N3197" t="s">
        <v>89</v>
      </c>
      <c r="O3197" s="21" t="s">
        <v>58</v>
      </c>
      <c r="P3197" s="21" t="s">
        <v>276</v>
      </c>
      <c r="Q3197" s="20" t="s">
        <v>315</v>
      </c>
      <c r="R3197" s="21" t="s">
        <v>316</v>
      </c>
      <c r="S3197" s="35">
        <v>2</v>
      </c>
      <c r="T3197" s="22">
        <v>2</v>
      </c>
      <c r="U3197" s="20" t="s">
        <v>62</v>
      </c>
      <c r="V3197" s="20">
        <v>45787</v>
      </c>
      <c r="W3197" s="21">
        <v>5</v>
      </c>
      <c r="X3197" s="20">
        <v>45796</v>
      </c>
      <c r="Y3197" s="20">
        <v>45791</v>
      </c>
      <c r="Z3197" s="48">
        <v>5</v>
      </c>
      <c r="AA3197">
        <v>2025</v>
      </c>
      <c r="AB3197" s="45">
        <v>24987</v>
      </c>
      <c r="AC3197" s="45">
        <v>24987</v>
      </c>
      <c r="AK3197" s="10"/>
    </row>
    <row r="3198" spans="1:37">
      <c r="A3198" t="s">
        <v>45</v>
      </c>
      <c r="B3198" t="s">
        <v>46</v>
      </c>
      <c r="C3198" t="s">
        <v>47</v>
      </c>
      <c r="D3198" t="s">
        <v>3692</v>
      </c>
      <c r="E3198" t="s">
        <v>88</v>
      </c>
      <c r="F3198" t="s">
        <v>79</v>
      </c>
      <c r="G3198" t="s">
        <v>51</v>
      </c>
      <c r="H3198" s="20" t="s">
        <v>52</v>
      </c>
      <c r="I3198" t="s">
        <v>53</v>
      </c>
      <c r="J3198" t="s">
        <v>54</v>
      </c>
      <c r="K3198">
        <v>3</v>
      </c>
      <c r="L3198" t="s">
        <v>55</v>
      </c>
      <c r="M3198" t="s">
        <v>77</v>
      </c>
      <c r="N3198" t="s">
        <v>89</v>
      </c>
      <c r="O3198" s="21" t="s">
        <v>58</v>
      </c>
      <c r="P3198" s="21" t="s">
        <v>366</v>
      </c>
      <c r="Q3198" s="20" t="s">
        <v>367</v>
      </c>
      <c r="R3198" s="21" t="s">
        <v>368</v>
      </c>
      <c r="S3198" s="35">
        <v>1</v>
      </c>
      <c r="T3198" s="22">
        <v>1</v>
      </c>
      <c r="U3198" s="20" t="s">
        <v>62</v>
      </c>
      <c r="V3198" s="20">
        <v>45789</v>
      </c>
      <c r="W3198" s="21">
        <v>5</v>
      </c>
      <c r="X3198" s="20">
        <v>45797</v>
      </c>
      <c r="Y3198" s="20">
        <v>45791</v>
      </c>
      <c r="Z3198" s="48">
        <v>5</v>
      </c>
      <c r="AA3198">
        <v>2025</v>
      </c>
      <c r="AB3198" s="45">
        <v>34369</v>
      </c>
      <c r="AC3198" s="45">
        <v>34369</v>
      </c>
      <c r="AK3198" s="10"/>
    </row>
    <row r="3199" spans="1:37">
      <c r="A3199" t="s">
        <v>45</v>
      </c>
      <c r="B3199" t="s">
        <v>46</v>
      </c>
      <c r="C3199" t="s">
        <v>47</v>
      </c>
      <c r="D3199" t="s">
        <v>3693</v>
      </c>
      <c r="E3199" t="s">
        <v>88</v>
      </c>
      <c r="F3199" t="s">
        <v>79</v>
      </c>
      <c r="G3199" t="s">
        <v>51</v>
      </c>
      <c r="H3199" s="20" t="s">
        <v>52</v>
      </c>
      <c r="I3199" t="s">
        <v>53</v>
      </c>
      <c r="J3199" t="s">
        <v>54</v>
      </c>
      <c r="K3199">
        <v>3</v>
      </c>
      <c r="L3199" t="s">
        <v>55</v>
      </c>
      <c r="M3199" t="s">
        <v>77</v>
      </c>
      <c r="N3199" t="s">
        <v>89</v>
      </c>
      <c r="O3199" s="21" t="s">
        <v>58</v>
      </c>
      <c r="P3199" s="21" t="s">
        <v>119</v>
      </c>
      <c r="Q3199" s="20" t="s">
        <v>1141</v>
      </c>
      <c r="R3199" s="21" t="s">
        <v>1142</v>
      </c>
      <c r="S3199" s="35">
        <v>1</v>
      </c>
      <c r="T3199" s="22">
        <v>1</v>
      </c>
      <c r="U3199" s="20" t="s">
        <v>62</v>
      </c>
      <c r="V3199" s="20">
        <v>45790</v>
      </c>
      <c r="W3199" s="21">
        <v>5</v>
      </c>
      <c r="X3199" s="20">
        <v>45799</v>
      </c>
      <c r="Y3199" s="20">
        <v>45791</v>
      </c>
      <c r="Z3199" s="48">
        <v>5</v>
      </c>
      <c r="AA3199">
        <v>2025</v>
      </c>
      <c r="AB3199" s="45">
        <v>66661</v>
      </c>
      <c r="AC3199" s="45">
        <v>66661</v>
      </c>
      <c r="AK3199" s="10"/>
    </row>
    <row r="3200" spans="1:37">
      <c r="A3200" t="s">
        <v>45</v>
      </c>
      <c r="B3200" t="s">
        <v>46</v>
      </c>
      <c r="C3200" t="s">
        <v>47</v>
      </c>
      <c r="D3200" t="s">
        <v>3694</v>
      </c>
      <c r="E3200" t="s">
        <v>88</v>
      </c>
      <c r="F3200" t="s">
        <v>79</v>
      </c>
      <c r="G3200" t="s">
        <v>51</v>
      </c>
      <c r="H3200" s="20" t="s">
        <v>52</v>
      </c>
      <c r="I3200" t="s">
        <v>53</v>
      </c>
      <c r="J3200" t="s">
        <v>54</v>
      </c>
      <c r="K3200">
        <v>3</v>
      </c>
      <c r="L3200" t="s">
        <v>55</v>
      </c>
      <c r="M3200" t="s">
        <v>77</v>
      </c>
      <c r="N3200" t="s">
        <v>89</v>
      </c>
      <c r="O3200" s="21" t="s">
        <v>58</v>
      </c>
      <c r="P3200" s="21" t="s">
        <v>137</v>
      </c>
      <c r="Q3200" s="20" t="s">
        <v>138</v>
      </c>
      <c r="R3200" s="21" t="s">
        <v>139</v>
      </c>
      <c r="S3200" s="35">
        <v>1</v>
      </c>
      <c r="T3200" s="22">
        <v>1</v>
      </c>
      <c r="U3200" s="20" t="s">
        <v>62</v>
      </c>
      <c r="V3200" s="20">
        <v>45788</v>
      </c>
      <c r="W3200" s="21">
        <v>5</v>
      </c>
      <c r="X3200" s="20">
        <v>45796</v>
      </c>
      <c r="Y3200" s="20">
        <v>45791</v>
      </c>
      <c r="Z3200" s="48">
        <v>5</v>
      </c>
      <c r="AA3200">
        <v>2025</v>
      </c>
      <c r="AB3200" s="45">
        <v>139995</v>
      </c>
      <c r="AC3200" s="45">
        <v>139995</v>
      </c>
      <c r="AK3200" s="10"/>
    </row>
    <row r="3201" spans="1:37">
      <c r="A3201" t="s">
        <v>45</v>
      </c>
      <c r="B3201" t="s">
        <v>46</v>
      </c>
      <c r="C3201" t="s">
        <v>47</v>
      </c>
      <c r="D3201" t="s">
        <v>3695</v>
      </c>
      <c r="E3201" t="s">
        <v>88</v>
      </c>
      <c r="F3201" t="s">
        <v>79</v>
      </c>
      <c r="G3201" t="s">
        <v>51</v>
      </c>
      <c r="H3201" s="20" t="s">
        <v>52</v>
      </c>
      <c r="I3201" t="s">
        <v>53</v>
      </c>
      <c r="J3201" t="s">
        <v>54</v>
      </c>
      <c r="K3201">
        <v>3</v>
      </c>
      <c r="L3201" t="s">
        <v>55</v>
      </c>
      <c r="M3201" t="s">
        <v>56</v>
      </c>
      <c r="N3201" t="s">
        <v>57</v>
      </c>
      <c r="O3201" s="21" t="s">
        <v>58</v>
      </c>
      <c r="P3201" s="21" t="s">
        <v>64</v>
      </c>
      <c r="Q3201" s="20" t="s">
        <v>179</v>
      </c>
      <c r="R3201" s="21" t="s">
        <v>180</v>
      </c>
      <c r="S3201" s="35">
        <v>1</v>
      </c>
      <c r="T3201" s="22">
        <v>1</v>
      </c>
      <c r="U3201" s="20" t="s">
        <v>62</v>
      </c>
      <c r="V3201" s="20">
        <v>45788</v>
      </c>
      <c r="W3201" s="21">
        <v>5</v>
      </c>
      <c r="X3201" s="20">
        <v>45796</v>
      </c>
      <c r="Y3201" s="20">
        <v>45791</v>
      </c>
      <c r="Z3201" s="48">
        <v>5</v>
      </c>
      <c r="AA3201">
        <v>2025</v>
      </c>
      <c r="AB3201" s="45">
        <v>43745</v>
      </c>
      <c r="AC3201" s="45">
        <v>43745</v>
      </c>
      <c r="AK3201" s="10"/>
    </row>
    <row r="3202" spans="1:37">
      <c r="A3202" t="s">
        <v>45</v>
      </c>
      <c r="B3202" t="s">
        <v>46</v>
      </c>
      <c r="C3202" t="s">
        <v>47</v>
      </c>
      <c r="D3202" t="s">
        <v>3696</v>
      </c>
      <c r="E3202" t="s">
        <v>88</v>
      </c>
      <c r="F3202" t="s">
        <v>79</v>
      </c>
      <c r="G3202" t="s">
        <v>51</v>
      </c>
      <c r="H3202" s="20" t="s">
        <v>52</v>
      </c>
      <c r="I3202" t="s">
        <v>53</v>
      </c>
      <c r="J3202" t="s">
        <v>54</v>
      </c>
      <c r="K3202">
        <v>3</v>
      </c>
      <c r="L3202" t="s">
        <v>55</v>
      </c>
      <c r="M3202" t="s">
        <v>56</v>
      </c>
      <c r="N3202" t="s">
        <v>57</v>
      </c>
      <c r="O3202" s="21" t="s">
        <v>58</v>
      </c>
      <c r="P3202" s="21" t="s">
        <v>64</v>
      </c>
      <c r="Q3202" s="20" t="s">
        <v>211</v>
      </c>
      <c r="R3202" s="21" t="s">
        <v>212</v>
      </c>
      <c r="S3202" s="35">
        <v>1</v>
      </c>
      <c r="T3202" s="22">
        <v>1</v>
      </c>
      <c r="U3202" s="20" t="s">
        <v>62</v>
      </c>
      <c r="V3202" s="20">
        <v>45788</v>
      </c>
      <c r="W3202" s="21">
        <v>5</v>
      </c>
      <c r="X3202" s="20">
        <v>45796</v>
      </c>
      <c r="Y3202" s="20">
        <v>45791</v>
      </c>
      <c r="Z3202" s="48">
        <v>5</v>
      </c>
      <c r="AA3202">
        <v>2025</v>
      </c>
      <c r="AB3202" s="45">
        <v>33118</v>
      </c>
      <c r="AC3202" s="45">
        <v>33118</v>
      </c>
      <c r="AK3202" s="10"/>
    </row>
    <row r="3203" spans="1:37">
      <c r="A3203" t="s">
        <v>45</v>
      </c>
      <c r="B3203" t="s">
        <v>46</v>
      </c>
      <c r="C3203" t="s">
        <v>47</v>
      </c>
      <c r="D3203" t="s">
        <v>3697</v>
      </c>
      <c r="E3203" t="s">
        <v>88</v>
      </c>
      <c r="F3203" t="s">
        <v>79</v>
      </c>
      <c r="G3203" t="s">
        <v>51</v>
      </c>
      <c r="H3203" s="20" t="s">
        <v>52</v>
      </c>
      <c r="I3203" t="s">
        <v>53</v>
      </c>
      <c r="J3203" t="s">
        <v>54</v>
      </c>
      <c r="K3203">
        <v>3</v>
      </c>
      <c r="L3203" t="s">
        <v>55</v>
      </c>
      <c r="M3203" t="s">
        <v>56</v>
      </c>
      <c r="N3203" t="s">
        <v>57</v>
      </c>
      <c r="O3203" s="21" t="s">
        <v>58</v>
      </c>
      <c r="P3203" s="21" t="s">
        <v>64</v>
      </c>
      <c r="Q3203" s="20" t="s">
        <v>230</v>
      </c>
      <c r="R3203" s="21" t="s">
        <v>231</v>
      </c>
      <c r="S3203" s="35">
        <v>1</v>
      </c>
      <c r="T3203" s="22">
        <v>1</v>
      </c>
      <c r="U3203" s="20" t="s">
        <v>62</v>
      </c>
      <c r="V3203" s="20">
        <v>45788</v>
      </c>
      <c r="W3203" s="21">
        <v>5</v>
      </c>
      <c r="X3203" s="20">
        <v>45796</v>
      </c>
      <c r="Y3203" s="20">
        <v>45791</v>
      </c>
      <c r="Z3203" s="48">
        <v>5</v>
      </c>
      <c r="AA3203">
        <v>2025</v>
      </c>
      <c r="AB3203" s="45">
        <v>49994</v>
      </c>
      <c r="AC3203" s="45">
        <v>49994</v>
      </c>
      <c r="AK3203" s="10"/>
    </row>
    <row r="3204" spans="1:37">
      <c r="A3204" t="s">
        <v>45</v>
      </c>
      <c r="B3204" t="s">
        <v>46</v>
      </c>
      <c r="C3204" t="s">
        <v>47</v>
      </c>
      <c r="D3204" t="s">
        <v>3698</v>
      </c>
      <c r="E3204" t="s">
        <v>88</v>
      </c>
      <c r="F3204" t="s">
        <v>79</v>
      </c>
      <c r="G3204" t="s">
        <v>51</v>
      </c>
      <c r="H3204" s="20" t="s">
        <v>52</v>
      </c>
      <c r="I3204" t="s">
        <v>53</v>
      </c>
      <c r="J3204" t="s">
        <v>54</v>
      </c>
      <c r="K3204">
        <v>3</v>
      </c>
      <c r="L3204" t="s">
        <v>55</v>
      </c>
      <c r="M3204" t="s">
        <v>77</v>
      </c>
      <c r="N3204" t="s">
        <v>89</v>
      </c>
      <c r="O3204" s="21" t="s">
        <v>58</v>
      </c>
      <c r="P3204" s="21" t="s">
        <v>126</v>
      </c>
      <c r="Q3204" s="20" t="s">
        <v>799</v>
      </c>
      <c r="R3204" s="21" t="s">
        <v>800</v>
      </c>
      <c r="S3204" s="35">
        <v>1</v>
      </c>
      <c r="T3204" s="22">
        <v>1</v>
      </c>
      <c r="U3204" s="20" t="s">
        <v>62</v>
      </c>
      <c r="V3204" s="20">
        <v>45788</v>
      </c>
      <c r="W3204" s="21">
        <v>5</v>
      </c>
      <c r="X3204" s="20">
        <v>45796</v>
      </c>
      <c r="Y3204" s="20">
        <v>45791</v>
      </c>
      <c r="Z3204" s="48">
        <v>5</v>
      </c>
      <c r="AA3204">
        <v>2025</v>
      </c>
      <c r="AB3204" s="45">
        <v>62493</v>
      </c>
      <c r="AC3204" s="45">
        <v>62493</v>
      </c>
      <c r="AK3204" s="10"/>
    </row>
    <row r="3205" spans="1:37">
      <c r="A3205" t="s">
        <v>45</v>
      </c>
      <c r="B3205" t="s">
        <v>46</v>
      </c>
      <c r="C3205" t="s">
        <v>47</v>
      </c>
      <c r="D3205" t="s">
        <v>3699</v>
      </c>
      <c r="E3205" t="s">
        <v>88</v>
      </c>
      <c r="F3205" t="s">
        <v>79</v>
      </c>
      <c r="G3205" t="s">
        <v>51</v>
      </c>
      <c r="H3205" s="20" t="s">
        <v>52</v>
      </c>
      <c r="I3205" t="s">
        <v>53</v>
      </c>
      <c r="J3205" t="s">
        <v>54</v>
      </c>
      <c r="K3205">
        <v>3</v>
      </c>
      <c r="L3205" t="s">
        <v>55</v>
      </c>
      <c r="M3205" t="s">
        <v>77</v>
      </c>
      <c r="N3205" t="s">
        <v>89</v>
      </c>
      <c r="O3205" s="21" t="s">
        <v>58</v>
      </c>
      <c r="P3205" s="21" t="s">
        <v>104</v>
      </c>
      <c r="Q3205" s="20" t="s">
        <v>843</v>
      </c>
      <c r="R3205" s="21" t="s">
        <v>844</v>
      </c>
      <c r="S3205" s="35">
        <v>1</v>
      </c>
      <c r="T3205" s="22">
        <v>1</v>
      </c>
      <c r="U3205" s="20" t="s">
        <v>62</v>
      </c>
      <c r="V3205" s="20">
        <v>45788</v>
      </c>
      <c r="W3205" s="21">
        <v>5</v>
      </c>
      <c r="X3205" s="20">
        <v>45796</v>
      </c>
      <c r="Y3205" s="20">
        <v>45791</v>
      </c>
      <c r="Z3205" s="48">
        <v>5</v>
      </c>
      <c r="AA3205">
        <v>2025</v>
      </c>
      <c r="AB3205" s="45">
        <v>81245</v>
      </c>
      <c r="AC3205" s="45">
        <v>81245</v>
      </c>
      <c r="AK3205" s="10"/>
    </row>
    <row r="3206" spans="1:37">
      <c r="A3206" t="s">
        <v>45</v>
      </c>
      <c r="B3206" t="s">
        <v>46</v>
      </c>
      <c r="C3206" t="s">
        <v>47</v>
      </c>
      <c r="D3206" t="s">
        <v>3700</v>
      </c>
      <c r="E3206" t="s">
        <v>88</v>
      </c>
      <c r="F3206" t="s">
        <v>79</v>
      </c>
      <c r="G3206" t="s">
        <v>51</v>
      </c>
      <c r="H3206" s="20" t="s">
        <v>52</v>
      </c>
      <c r="I3206" t="s">
        <v>53</v>
      </c>
      <c r="J3206" t="s">
        <v>54</v>
      </c>
      <c r="K3206">
        <v>3</v>
      </c>
      <c r="L3206" t="s">
        <v>55</v>
      </c>
      <c r="M3206" t="s">
        <v>77</v>
      </c>
      <c r="N3206" t="s">
        <v>89</v>
      </c>
      <c r="O3206" s="21" t="s">
        <v>58</v>
      </c>
      <c r="P3206" s="21" t="s">
        <v>97</v>
      </c>
      <c r="Q3206" s="20" t="s">
        <v>176</v>
      </c>
      <c r="R3206" s="21" t="s">
        <v>177</v>
      </c>
      <c r="S3206" s="35">
        <v>1</v>
      </c>
      <c r="T3206" s="22">
        <v>1</v>
      </c>
      <c r="U3206" s="20" t="s">
        <v>62</v>
      </c>
      <c r="V3206" s="20">
        <v>45789</v>
      </c>
      <c r="W3206" s="21">
        <v>5</v>
      </c>
      <c r="X3206" s="20">
        <v>45796</v>
      </c>
      <c r="Y3206" s="20">
        <v>45791</v>
      </c>
      <c r="Z3206" s="48">
        <v>5</v>
      </c>
      <c r="AA3206">
        <v>2025</v>
      </c>
      <c r="AB3206" s="45">
        <v>43744</v>
      </c>
      <c r="AC3206" s="45">
        <v>43744</v>
      </c>
      <c r="AK3206" s="10"/>
    </row>
    <row r="3207" spans="1:37">
      <c r="A3207" t="s">
        <v>45</v>
      </c>
      <c r="B3207" t="s">
        <v>46</v>
      </c>
      <c r="C3207" t="s">
        <v>47</v>
      </c>
      <c r="D3207" t="s">
        <v>3701</v>
      </c>
      <c r="E3207" t="s">
        <v>88</v>
      </c>
      <c r="F3207" t="s">
        <v>79</v>
      </c>
      <c r="G3207" t="s">
        <v>51</v>
      </c>
      <c r="H3207" s="20" t="s">
        <v>52</v>
      </c>
      <c r="I3207" t="s">
        <v>53</v>
      </c>
      <c r="J3207" t="s">
        <v>54</v>
      </c>
      <c r="K3207">
        <v>3</v>
      </c>
      <c r="L3207" t="s">
        <v>55</v>
      </c>
      <c r="M3207" t="s">
        <v>77</v>
      </c>
      <c r="N3207" t="s">
        <v>89</v>
      </c>
      <c r="O3207" s="21" t="s">
        <v>58</v>
      </c>
      <c r="P3207" s="21" t="s">
        <v>97</v>
      </c>
      <c r="Q3207" s="20" t="s">
        <v>1012</v>
      </c>
      <c r="R3207" s="21" t="s">
        <v>1013</v>
      </c>
      <c r="S3207" s="35">
        <v>1</v>
      </c>
      <c r="T3207" s="22">
        <v>1</v>
      </c>
      <c r="U3207" s="20" t="s">
        <v>62</v>
      </c>
      <c r="V3207" s="20">
        <v>45790</v>
      </c>
      <c r="W3207" s="21">
        <v>5</v>
      </c>
      <c r="X3207" s="20">
        <v>45796</v>
      </c>
      <c r="Y3207" s="20">
        <v>45793</v>
      </c>
      <c r="Z3207" s="48">
        <v>5</v>
      </c>
      <c r="AA3207">
        <v>2025</v>
      </c>
      <c r="AB3207" s="45">
        <v>31244</v>
      </c>
      <c r="AC3207" s="45">
        <v>31244</v>
      </c>
      <c r="AK3207" s="10"/>
    </row>
    <row r="3208" spans="1:37">
      <c r="A3208" t="s">
        <v>45</v>
      </c>
      <c r="B3208" t="s">
        <v>46</v>
      </c>
      <c r="C3208" t="s">
        <v>47</v>
      </c>
      <c r="D3208" t="s">
        <v>3702</v>
      </c>
      <c r="E3208" t="s">
        <v>88</v>
      </c>
      <c r="F3208" t="s">
        <v>79</v>
      </c>
      <c r="G3208" t="s">
        <v>51</v>
      </c>
      <c r="H3208" s="20" t="s">
        <v>52</v>
      </c>
      <c r="I3208" t="s">
        <v>53</v>
      </c>
      <c r="J3208" t="s">
        <v>54</v>
      </c>
      <c r="K3208">
        <v>3</v>
      </c>
      <c r="L3208" t="s">
        <v>55</v>
      </c>
      <c r="M3208" t="s">
        <v>56</v>
      </c>
      <c r="N3208" t="s">
        <v>57</v>
      </c>
      <c r="O3208" s="21" t="s">
        <v>58</v>
      </c>
      <c r="P3208" s="21" t="s">
        <v>64</v>
      </c>
      <c r="Q3208" s="20" t="s">
        <v>1052</v>
      </c>
      <c r="R3208" s="21" t="s">
        <v>1053</v>
      </c>
      <c r="S3208" s="35">
        <v>1</v>
      </c>
      <c r="T3208" s="22">
        <v>1</v>
      </c>
      <c r="U3208" s="20" t="s">
        <v>62</v>
      </c>
      <c r="V3208" s="20">
        <v>45791</v>
      </c>
      <c r="W3208" s="21">
        <v>5</v>
      </c>
      <c r="X3208" s="20">
        <v>45800</v>
      </c>
      <c r="Y3208" s="20">
        <v>45796</v>
      </c>
      <c r="Z3208" s="48">
        <v>5</v>
      </c>
      <c r="AA3208">
        <v>2025</v>
      </c>
      <c r="AB3208" s="45">
        <v>56247</v>
      </c>
      <c r="AC3208" s="45">
        <v>56247</v>
      </c>
      <c r="AK3208" s="10"/>
    </row>
    <row r="3209" spans="1:37">
      <c r="A3209" t="s">
        <v>45</v>
      </c>
      <c r="B3209" t="s">
        <v>46</v>
      </c>
      <c r="C3209" t="s">
        <v>47</v>
      </c>
      <c r="D3209" t="s">
        <v>3703</v>
      </c>
      <c r="E3209" t="s">
        <v>88</v>
      </c>
      <c r="F3209" t="s">
        <v>79</v>
      </c>
      <c r="G3209" t="s">
        <v>51</v>
      </c>
      <c r="H3209" s="20" t="s">
        <v>52</v>
      </c>
      <c r="I3209" t="s">
        <v>53</v>
      </c>
      <c r="J3209" t="s">
        <v>54</v>
      </c>
      <c r="K3209">
        <v>3</v>
      </c>
      <c r="L3209" t="s">
        <v>55</v>
      </c>
      <c r="M3209" t="s">
        <v>77</v>
      </c>
      <c r="N3209" t="s">
        <v>89</v>
      </c>
      <c r="O3209" s="21" t="s">
        <v>58</v>
      </c>
      <c r="P3209" s="21" t="s">
        <v>119</v>
      </c>
      <c r="Q3209" s="20" t="s">
        <v>2537</v>
      </c>
      <c r="R3209" s="21" t="s">
        <v>2538</v>
      </c>
      <c r="S3209" s="35">
        <v>1</v>
      </c>
      <c r="T3209" s="22">
        <v>1</v>
      </c>
      <c r="U3209" s="20" t="s">
        <v>62</v>
      </c>
      <c r="V3209" s="20">
        <v>45791</v>
      </c>
      <c r="W3209" s="21">
        <v>5</v>
      </c>
      <c r="X3209" s="20">
        <v>45803</v>
      </c>
      <c r="Y3209" s="20">
        <v>45796</v>
      </c>
      <c r="Z3209" s="48">
        <v>5</v>
      </c>
      <c r="AA3209">
        <v>2025</v>
      </c>
      <c r="AB3209" s="45">
        <v>156241</v>
      </c>
      <c r="AC3209" s="45">
        <v>156241</v>
      </c>
      <c r="AK3209" s="10"/>
    </row>
    <row r="3210" spans="1:37">
      <c r="A3210" t="s">
        <v>45</v>
      </c>
      <c r="B3210" t="s">
        <v>46</v>
      </c>
      <c r="C3210" t="s">
        <v>47</v>
      </c>
      <c r="D3210" t="s">
        <v>3704</v>
      </c>
      <c r="E3210" t="s">
        <v>88</v>
      </c>
      <c r="F3210" t="s">
        <v>79</v>
      </c>
      <c r="G3210" t="s">
        <v>51</v>
      </c>
      <c r="H3210" s="20" t="s">
        <v>52</v>
      </c>
      <c r="I3210" t="s">
        <v>53</v>
      </c>
      <c r="J3210" t="s">
        <v>54</v>
      </c>
      <c r="K3210">
        <v>3</v>
      </c>
      <c r="L3210" t="s">
        <v>55</v>
      </c>
      <c r="M3210" t="s">
        <v>77</v>
      </c>
      <c r="N3210" t="s">
        <v>89</v>
      </c>
      <c r="O3210" s="21" t="s">
        <v>58</v>
      </c>
      <c r="P3210" s="21" t="s">
        <v>366</v>
      </c>
      <c r="Q3210" s="20" t="s">
        <v>367</v>
      </c>
      <c r="R3210" s="21" t="s">
        <v>368</v>
      </c>
      <c r="S3210" s="35">
        <v>2</v>
      </c>
      <c r="T3210" s="22">
        <v>2</v>
      </c>
      <c r="U3210" s="20" t="s">
        <v>62</v>
      </c>
      <c r="V3210" s="20">
        <v>45791</v>
      </c>
      <c r="W3210" s="21">
        <v>5</v>
      </c>
      <c r="X3210" s="20">
        <v>45799</v>
      </c>
      <c r="Y3210" s="20">
        <v>45796</v>
      </c>
      <c r="Z3210" s="48">
        <v>5</v>
      </c>
      <c r="AA3210">
        <v>2025</v>
      </c>
      <c r="AB3210" s="45">
        <v>68739</v>
      </c>
      <c r="AC3210" s="45">
        <v>68739</v>
      </c>
      <c r="AK3210" s="10"/>
    </row>
    <row r="3211" spans="1:37">
      <c r="A3211" t="s">
        <v>45</v>
      </c>
      <c r="B3211" t="s">
        <v>46</v>
      </c>
      <c r="C3211" t="s">
        <v>47</v>
      </c>
      <c r="D3211" t="s">
        <v>3705</v>
      </c>
      <c r="E3211" t="s">
        <v>88</v>
      </c>
      <c r="F3211" t="s">
        <v>79</v>
      </c>
      <c r="G3211" t="s">
        <v>51</v>
      </c>
      <c r="H3211" s="20" t="s">
        <v>52</v>
      </c>
      <c r="I3211" t="s">
        <v>53</v>
      </c>
      <c r="J3211" t="s">
        <v>54</v>
      </c>
      <c r="K3211">
        <v>3</v>
      </c>
      <c r="L3211" t="s">
        <v>55</v>
      </c>
      <c r="M3211" t="s">
        <v>77</v>
      </c>
      <c r="N3211" t="s">
        <v>89</v>
      </c>
      <c r="O3211" s="21" t="s">
        <v>58</v>
      </c>
      <c r="P3211" s="21" t="s">
        <v>119</v>
      </c>
      <c r="Q3211" s="20" t="s">
        <v>264</v>
      </c>
      <c r="R3211" s="21" t="s">
        <v>265</v>
      </c>
      <c r="S3211" s="35">
        <v>1</v>
      </c>
      <c r="T3211" s="22">
        <v>1</v>
      </c>
      <c r="U3211" s="20" t="s">
        <v>62</v>
      </c>
      <c r="V3211" s="20">
        <v>45791</v>
      </c>
      <c r="W3211" s="21">
        <v>5</v>
      </c>
      <c r="X3211" s="20">
        <v>45799</v>
      </c>
      <c r="Y3211" s="20">
        <v>45796</v>
      </c>
      <c r="Z3211" s="48">
        <v>5</v>
      </c>
      <c r="AA3211">
        <v>2025</v>
      </c>
      <c r="AB3211" s="45">
        <v>69992</v>
      </c>
      <c r="AC3211" s="45">
        <v>69992</v>
      </c>
      <c r="AK3211" s="10"/>
    </row>
    <row r="3212" spans="1:37">
      <c r="A3212" t="s">
        <v>45</v>
      </c>
      <c r="B3212" t="s">
        <v>46</v>
      </c>
      <c r="C3212" t="s">
        <v>47</v>
      </c>
      <c r="D3212" t="s">
        <v>3706</v>
      </c>
      <c r="E3212" t="s">
        <v>88</v>
      </c>
      <c r="F3212" t="s">
        <v>79</v>
      </c>
      <c r="G3212" t="s">
        <v>51</v>
      </c>
      <c r="H3212" s="20" t="s">
        <v>52</v>
      </c>
      <c r="I3212" t="s">
        <v>53</v>
      </c>
      <c r="J3212" t="s">
        <v>54</v>
      </c>
      <c r="K3212">
        <v>3</v>
      </c>
      <c r="L3212" t="s">
        <v>55</v>
      </c>
      <c r="M3212" t="s">
        <v>56</v>
      </c>
      <c r="N3212" t="s">
        <v>57</v>
      </c>
      <c r="O3212" s="21" t="s">
        <v>58</v>
      </c>
      <c r="P3212" s="21" t="s">
        <v>64</v>
      </c>
      <c r="Q3212" s="20" t="s">
        <v>179</v>
      </c>
      <c r="R3212" s="21" t="s">
        <v>180</v>
      </c>
      <c r="S3212" s="35">
        <v>1</v>
      </c>
      <c r="T3212" s="22">
        <v>1</v>
      </c>
      <c r="U3212" s="20" t="s">
        <v>62</v>
      </c>
      <c r="V3212" s="20">
        <v>45791</v>
      </c>
      <c r="W3212" s="21">
        <v>5</v>
      </c>
      <c r="X3212" s="20">
        <v>45800</v>
      </c>
      <c r="Y3212" s="20">
        <v>45796</v>
      </c>
      <c r="Z3212" s="48">
        <v>5</v>
      </c>
      <c r="AA3212">
        <v>2025</v>
      </c>
      <c r="AB3212" s="45">
        <v>43745</v>
      </c>
      <c r="AC3212" s="45">
        <v>43745</v>
      </c>
      <c r="AK3212" s="10"/>
    </row>
    <row r="3213" spans="1:37">
      <c r="A3213" t="s">
        <v>45</v>
      </c>
      <c r="B3213" t="s">
        <v>46</v>
      </c>
      <c r="C3213" t="s">
        <v>47</v>
      </c>
      <c r="D3213" t="s">
        <v>3707</v>
      </c>
      <c r="E3213" t="s">
        <v>88</v>
      </c>
      <c r="F3213" t="s">
        <v>79</v>
      </c>
      <c r="G3213" t="s">
        <v>51</v>
      </c>
      <c r="H3213" s="20" t="s">
        <v>52</v>
      </c>
      <c r="I3213" t="s">
        <v>53</v>
      </c>
      <c r="J3213" t="s">
        <v>54</v>
      </c>
      <c r="K3213">
        <v>3</v>
      </c>
      <c r="L3213" t="s">
        <v>55</v>
      </c>
      <c r="M3213" t="s">
        <v>77</v>
      </c>
      <c r="N3213" t="s">
        <v>89</v>
      </c>
      <c r="O3213" s="21" t="s">
        <v>58</v>
      </c>
      <c r="P3213" s="21" t="s">
        <v>104</v>
      </c>
      <c r="Q3213" s="20" t="s">
        <v>3708</v>
      </c>
      <c r="R3213" s="21" t="s">
        <v>3709</v>
      </c>
      <c r="S3213" s="35">
        <v>1</v>
      </c>
      <c r="T3213" s="22">
        <v>1</v>
      </c>
      <c r="U3213" s="20" t="s">
        <v>62</v>
      </c>
      <c r="V3213" s="20">
        <v>45791</v>
      </c>
      <c r="W3213" s="21">
        <v>5</v>
      </c>
      <c r="X3213" s="20">
        <v>45800</v>
      </c>
      <c r="Y3213" s="20">
        <v>45796</v>
      </c>
      <c r="Z3213" s="48">
        <v>5</v>
      </c>
      <c r="AA3213">
        <v>2025</v>
      </c>
      <c r="AB3213" s="45">
        <v>81239</v>
      </c>
      <c r="AC3213" s="45">
        <v>81239</v>
      </c>
      <c r="AK3213" s="10"/>
    </row>
    <row r="3214" spans="1:37">
      <c r="A3214" t="s">
        <v>45</v>
      </c>
      <c r="B3214" t="s">
        <v>46</v>
      </c>
      <c r="C3214" t="s">
        <v>47</v>
      </c>
      <c r="D3214" t="s">
        <v>3710</v>
      </c>
      <c r="E3214" t="s">
        <v>88</v>
      </c>
      <c r="F3214" t="s">
        <v>79</v>
      </c>
      <c r="G3214" t="s">
        <v>51</v>
      </c>
      <c r="H3214" s="20" t="s">
        <v>52</v>
      </c>
      <c r="I3214" t="s">
        <v>53</v>
      </c>
      <c r="J3214" t="s">
        <v>54</v>
      </c>
      <c r="K3214">
        <v>3</v>
      </c>
      <c r="L3214" t="s">
        <v>55</v>
      </c>
      <c r="M3214" t="s">
        <v>56</v>
      </c>
      <c r="N3214" t="s">
        <v>57</v>
      </c>
      <c r="O3214" s="21" t="s">
        <v>58</v>
      </c>
      <c r="P3214" s="21" t="s">
        <v>64</v>
      </c>
      <c r="Q3214" s="20" t="s">
        <v>518</v>
      </c>
      <c r="R3214" s="21" t="s">
        <v>519</v>
      </c>
      <c r="S3214" s="35">
        <v>1</v>
      </c>
      <c r="T3214" s="22">
        <v>1</v>
      </c>
      <c r="U3214" s="20" t="s">
        <v>62</v>
      </c>
      <c r="V3214" s="20">
        <v>45785</v>
      </c>
      <c r="W3214" s="21">
        <v>5</v>
      </c>
      <c r="X3214" s="20">
        <v>45793</v>
      </c>
      <c r="Y3214" s="20">
        <v>45791</v>
      </c>
      <c r="Z3214" s="48">
        <v>5</v>
      </c>
      <c r="AA3214">
        <v>2025</v>
      </c>
      <c r="AB3214" s="45">
        <v>133325</v>
      </c>
      <c r="AC3214" s="45">
        <v>133325</v>
      </c>
      <c r="AK3214" s="10"/>
    </row>
    <row r="3215" spans="1:37">
      <c r="A3215" t="s">
        <v>45</v>
      </c>
      <c r="B3215" t="s">
        <v>46</v>
      </c>
      <c r="C3215" t="s">
        <v>47</v>
      </c>
      <c r="D3215" t="s">
        <v>3711</v>
      </c>
      <c r="E3215" t="s">
        <v>88</v>
      </c>
      <c r="F3215" t="s">
        <v>79</v>
      </c>
      <c r="G3215" t="s">
        <v>51</v>
      </c>
      <c r="H3215" s="20" t="s">
        <v>52</v>
      </c>
      <c r="I3215" t="s">
        <v>53</v>
      </c>
      <c r="J3215" t="s">
        <v>54</v>
      </c>
      <c r="K3215">
        <v>3</v>
      </c>
      <c r="L3215" t="s">
        <v>55</v>
      </c>
      <c r="M3215" t="s">
        <v>77</v>
      </c>
      <c r="N3215" t="s">
        <v>89</v>
      </c>
      <c r="O3215" s="21" t="s">
        <v>58</v>
      </c>
      <c r="P3215" s="21" t="s">
        <v>104</v>
      </c>
      <c r="Q3215" s="20" t="s">
        <v>3712</v>
      </c>
      <c r="R3215" s="21" t="s">
        <v>3713</v>
      </c>
      <c r="S3215" s="35">
        <v>1</v>
      </c>
      <c r="T3215" s="22">
        <v>1</v>
      </c>
      <c r="U3215" s="20" t="s">
        <v>62</v>
      </c>
      <c r="V3215" s="20">
        <v>45785</v>
      </c>
      <c r="W3215" s="21">
        <v>5</v>
      </c>
      <c r="X3215" s="20">
        <v>45793</v>
      </c>
      <c r="Y3215" s="20">
        <v>45791</v>
      </c>
      <c r="Z3215" s="48">
        <v>5</v>
      </c>
      <c r="AA3215">
        <v>2025</v>
      </c>
      <c r="AB3215" s="45">
        <v>81245</v>
      </c>
      <c r="AC3215" s="45">
        <v>81245</v>
      </c>
      <c r="AK3215" s="10"/>
    </row>
    <row r="3216" spans="1:37">
      <c r="A3216" t="s">
        <v>45</v>
      </c>
      <c r="B3216" t="s">
        <v>46</v>
      </c>
      <c r="C3216" t="s">
        <v>47</v>
      </c>
      <c r="D3216" t="s">
        <v>3714</v>
      </c>
      <c r="E3216" t="s">
        <v>88</v>
      </c>
      <c r="F3216" t="s">
        <v>79</v>
      </c>
      <c r="G3216" t="s">
        <v>51</v>
      </c>
      <c r="H3216" s="20" t="s">
        <v>52</v>
      </c>
      <c r="I3216" t="s">
        <v>53</v>
      </c>
      <c r="J3216" t="s">
        <v>54</v>
      </c>
      <c r="K3216">
        <v>3</v>
      </c>
      <c r="L3216" t="s">
        <v>55</v>
      </c>
      <c r="M3216" t="s">
        <v>77</v>
      </c>
      <c r="N3216" t="s">
        <v>89</v>
      </c>
      <c r="O3216" s="21" t="s">
        <v>58</v>
      </c>
      <c r="P3216" s="21" t="s">
        <v>253</v>
      </c>
      <c r="Q3216" s="20" t="s">
        <v>953</v>
      </c>
      <c r="R3216" s="21" t="s">
        <v>954</v>
      </c>
      <c r="S3216" s="35">
        <v>1</v>
      </c>
      <c r="T3216" s="22">
        <v>1</v>
      </c>
      <c r="U3216" s="20" t="s">
        <v>62</v>
      </c>
      <c r="V3216" s="20">
        <v>45791</v>
      </c>
      <c r="W3216" s="21">
        <v>5</v>
      </c>
      <c r="X3216" s="20">
        <v>45799</v>
      </c>
      <c r="Y3216" s="20">
        <v>45796</v>
      </c>
      <c r="Z3216" s="48">
        <v>5</v>
      </c>
      <c r="AA3216">
        <v>2025</v>
      </c>
      <c r="AB3216" s="45">
        <v>40616</v>
      </c>
      <c r="AC3216" s="45">
        <v>40616</v>
      </c>
      <c r="AK3216" s="10"/>
    </row>
    <row r="3217" spans="1:37">
      <c r="A3217" t="s">
        <v>45</v>
      </c>
      <c r="B3217" t="s">
        <v>46</v>
      </c>
      <c r="C3217" t="s">
        <v>47</v>
      </c>
      <c r="D3217" t="s">
        <v>3715</v>
      </c>
      <c r="E3217" t="s">
        <v>88</v>
      </c>
      <c r="F3217" t="s">
        <v>79</v>
      </c>
      <c r="G3217" t="s">
        <v>51</v>
      </c>
      <c r="H3217" s="20" t="s">
        <v>52</v>
      </c>
      <c r="I3217" t="s">
        <v>53</v>
      </c>
      <c r="J3217" t="s">
        <v>54</v>
      </c>
      <c r="K3217">
        <v>3</v>
      </c>
      <c r="L3217" t="s">
        <v>55</v>
      </c>
      <c r="M3217" t="s">
        <v>77</v>
      </c>
      <c r="N3217" t="s">
        <v>89</v>
      </c>
      <c r="O3217" s="21" t="s">
        <v>58</v>
      </c>
      <c r="P3217" s="21" t="s">
        <v>150</v>
      </c>
      <c r="Q3217" s="20" t="s">
        <v>498</v>
      </c>
      <c r="R3217" s="21" t="s">
        <v>499</v>
      </c>
      <c r="S3217" s="35">
        <v>1</v>
      </c>
      <c r="T3217" s="22">
        <v>1</v>
      </c>
      <c r="U3217" s="20" t="s">
        <v>62</v>
      </c>
      <c r="V3217" s="20">
        <v>45792</v>
      </c>
      <c r="W3217" s="21">
        <v>5</v>
      </c>
      <c r="X3217" s="20">
        <v>45799</v>
      </c>
      <c r="Y3217" s="20">
        <v>45796</v>
      </c>
      <c r="Z3217" s="48">
        <v>5</v>
      </c>
      <c r="AA3217">
        <v>2025</v>
      </c>
      <c r="AB3217" s="45">
        <v>106242</v>
      </c>
      <c r="AC3217" s="45">
        <v>106242</v>
      </c>
      <c r="AK3217" s="10"/>
    </row>
    <row r="3218" spans="1:37">
      <c r="A3218" t="s">
        <v>45</v>
      </c>
      <c r="B3218" t="s">
        <v>46</v>
      </c>
      <c r="C3218" t="s">
        <v>47</v>
      </c>
      <c r="D3218" t="s">
        <v>3716</v>
      </c>
      <c r="E3218" t="s">
        <v>88</v>
      </c>
      <c r="F3218" t="s">
        <v>79</v>
      </c>
      <c r="G3218" t="s">
        <v>51</v>
      </c>
      <c r="H3218" s="20" t="s">
        <v>52</v>
      </c>
      <c r="I3218" t="s">
        <v>53</v>
      </c>
      <c r="J3218" t="s">
        <v>54</v>
      </c>
      <c r="K3218">
        <v>3</v>
      </c>
      <c r="L3218" t="s">
        <v>55</v>
      </c>
      <c r="M3218" t="s">
        <v>77</v>
      </c>
      <c r="N3218" t="s">
        <v>89</v>
      </c>
      <c r="O3218" s="21" t="s">
        <v>58</v>
      </c>
      <c r="P3218" s="21" t="s">
        <v>90</v>
      </c>
      <c r="Q3218" s="20" t="s">
        <v>191</v>
      </c>
      <c r="R3218" s="21" t="s">
        <v>192</v>
      </c>
      <c r="S3218" s="35">
        <v>1</v>
      </c>
      <c r="T3218" s="22">
        <v>1</v>
      </c>
      <c r="U3218" s="20" t="s">
        <v>62</v>
      </c>
      <c r="V3218" s="20">
        <v>45791</v>
      </c>
      <c r="W3218" s="21">
        <v>5</v>
      </c>
      <c r="X3218" s="20">
        <v>45799</v>
      </c>
      <c r="Y3218" s="20">
        <v>45793</v>
      </c>
      <c r="Z3218" s="48">
        <v>5</v>
      </c>
      <c r="AA3218">
        <v>2025</v>
      </c>
      <c r="AB3218" s="45">
        <v>106656</v>
      </c>
      <c r="AC3218" s="45">
        <v>106656</v>
      </c>
      <c r="AK3218" s="10"/>
    </row>
    <row r="3219" spans="1:37">
      <c r="A3219" t="s">
        <v>45</v>
      </c>
      <c r="B3219" t="s">
        <v>46</v>
      </c>
      <c r="C3219" t="s">
        <v>47</v>
      </c>
      <c r="D3219" t="s">
        <v>3717</v>
      </c>
      <c r="E3219" t="s">
        <v>88</v>
      </c>
      <c r="F3219" t="s">
        <v>79</v>
      </c>
      <c r="G3219" t="s">
        <v>51</v>
      </c>
      <c r="H3219" s="20" t="s">
        <v>52</v>
      </c>
      <c r="I3219" t="s">
        <v>53</v>
      </c>
      <c r="J3219" t="s">
        <v>54</v>
      </c>
      <c r="K3219">
        <v>3</v>
      </c>
      <c r="L3219" t="s">
        <v>55</v>
      </c>
      <c r="M3219" t="s">
        <v>56</v>
      </c>
      <c r="N3219" t="s">
        <v>57</v>
      </c>
      <c r="O3219" s="21" t="s">
        <v>58</v>
      </c>
      <c r="P3219" s="21" t="s">
        <v>64</v>
      </c>
      <c r="Q3219" s="20" t="s">
        <v>588</v>
      </c>
      <c r="R3219" s="21" t="s">
        <v>589</v>
      </c>
      <c r="S3219" s="35">
        <v>1</v>
      </c>
      <c r="T3219" s="22">
        <v>1</v>
      </c>
      <c r="U3219" s="20" t="s">
        <v>62</v>
      </c>
      <c r="V3219" s="20">
        <v>45791</v>
      </c>
      <c r="W3219" s="21">
        <v>5</v>
      </c>
      <c r="X3219" s="20">
        <v>45800</v>
      </c>
      <c r="Y3219" s="20">
        <v>45793</v>
      </c>
      <c r="Z3219" s="48">
        <v>5</v>
      </c>
      <c r="AA3219">
        <v>2025</v>
      </c>
      <c r="AB3219" s="45">
        <v>49994</v>
      </c>
      <c r="AC3219" s="45">
        <v>49994</v>
      </c>
      <c r="AK3219" s="10"/>
    </row>
    <row r="3220" spans="1:37">
      <c r="A3220" t="s">
        <v>45</v>
      </c>
      <c r="B3220" t="s">
        <v>46</v>
      </c>
      <c r="C3220" t="s">
        <v>47</v>
      </c>
      <c r="D3220" t="s">
        <v>3718</v>
      </c>
      <c r="E3220" t="s">
        <v>88</v>
      </c>
      <c r="F3220" t="s">
        <v>79</v>
      </c>
      <c r="G3220" t="s">
        <v>51</v>
      </c>
      <c r="H3220" s="20" t="s">
        <v>52</v>
      </c>
      <c r="I3220" t="s">
        <v>53</v>
      </c>
      <c r="J3220" t="s">
        <v>54</v>
      </c>
      <c r="K3220">
        <v>3</v>
      </c>
      <c r="L3220" t="s">
        <v>55</v>
      </c>
      <c r="M3220" t="s">
        <v>77</v>
      </c>
      <c r="N3220" t="s">
        <v>89</v>
      </c>
      <c r="O3220" s="21" t="s">
        <v>58</v>
      </c>
      <c r="P3220" s="21" t="s">
        <v>253</v>
      </c>
      <c r="Q3220" s="20" t="s">
        <v>469</v>
      </c>
      <c r="R3220" s="21" t="s">
        <v>470</v>
      </c>
      <c r="S3220" s="35">
        <v>1</v>
      </c>
      <c r="T3220" s="22">
        <v>1</v>
      </c>
      <c r="U3220" s="20" t="s">
        <v>62</v>
      </c>
      <c r="V3220" s="20">
        <v>45791</v>
      </c>
      <c r="W3220" s="21">
        <v>5</v>
      </c>
      <c r="X3220" s="20">
        <v>45796</v>
      </c>
      <c r="Y3220" s="20">
        <v>45793</v>
      </c>
      <c r="Z3220" s="48">
        <v>5</v>
      </c>
      <c r="AA3220">
        <v>2025</v>
      </c>
      <c r="AB3220" s="45">
        <v>46869</v>
      </c>
      <c r="AC3220" s="45">
        <v>46869</v>
      </c>
      <c r="AK3220" s="10"/>
    </row>
    <row r="3221" spans="1:37">
      <c r="A3221" t="s">
        <v>45</v>
      </c>
      <c r="B3221" t="s">
        <v>46</v>
      </c>
      <c r="C3221" t="s">
        <v>47</v>
      </c>
      <c r="D3221" t="s">
        <v>3719</v>
      </c>
      <c r="E3221" t="s">
        <v>88</v>
      </c>
      <c r="F3221" t="s">
        <v>79</v>
      </c>
      <c r="G3221" t="s">
        <v>51</v>
      </c>
      <c r="H3221" s="20" t="s">
        <v>52</v>
      </c>
      <c r="I3221" t="s">
        <v>53</v>
      </c>
      <c r="J3221" t="s">
        <v>54</v>
      </c>
      <c r="K3221">
        <v>3</v>
      </c>
      <c r="L3221" t="s">
        <v>55</v>
      </c>
      <c r="M3221" t="s">
        <v>56</v>
      </c>
      <c r="N3221" t="s">
        <v>57</v>
      </c>
      <c r="O3221" s="21" t="s">
        <v>58</v>
      </c>
      <c r="P3221" s="21" t="s">
        <v>64</v>
      </c>
      <c r="Q3221" s="20" t="s">
        <v>508</v>
      </c>
      <c r="R3221" s="21" t="s">
        <v>509</v>
      </c>
      <c r="S3221" s="35">
        <v>1</v>
      </c>
      <c r="T3221" s="22">
        <v>1</v>
      </c>
      <c r="U3221" s="20" t="s">
        <v>62</v>
      </c>
      <c r="V3221" s="20">
        <v>45791</v>
      </c>
      <c r="W3221" s="21">
        <v>5</v>
      </c>
      <c r="X3221" s="20">
        <v>45799</v>
      </c>
      <c r="Y3221" s="20">
        <v>45796</v>
      </c>
      <c r="Z3221" s="48">
        <v>5</v>
      </c>
      <c r="AA3221">
        <v>2025</v>
      </c>
      <c r="AB3221" s="45">
        <v>34369</v>
      </c>
      <c r="AC3221" s="45">
        <v>34369</v>
      </c>
      <c r="AK3221" s="10"/>
    </row>
    <row r="3222" spans="1:37">
      <c r="A3222" t="s">
        <v>45</v>
      </c>
      <c r="B3222" t="s">
        <v>46</v>
      </c>
      <c r="C3222" t="s">
        <v>47</v>
      </c>
      <c r="D3222" t="s">
        <v>3720</v>
      </c>
      <c r="E3222" t="s">
        <v>88</v>
      </c>
      <c r="F3222" t="s">
        <v>79</v>
      </c>
      <c r="G3222" t="s">
        <v>51</v>
      </c>
      <c r="H3222" s="20" t="s">
        <v>52</v>
      </c>
      <c r="I3222" t="s">
        <v>53</v>
      </c>
      <c r="J3222" t="s">
        <v>54</v>
      </c>
      <c r="K3222">
        <v>3</v>
      </c>
      <c r="L3222" t="s">
        <v>55</v>
      </c>
      <c r="M3222" t="s">
        <v>56</v>
      </c>
      <c r="N3222" t="s">
        <v>57</v>
      </c>
      <c r="O3222" s="21" t="s">
        <v>58</v>
      </c>
      <c r="P3222" s="21" t="s">
        <v>64</v>
      </c>
      <c r="Q3222" s="20" t="s">
        <v>325</v>
      </c>
      <c r="R3222" s="21" t="s">
        <v>326</v>
      </c>
      <c r="S3222" s="35">
        <v>1</v>
      </c>
      <c r="T3222" s="22">
        <v>1</v>
      </c>
      <c r="U3222" s="20" t="s">
        <v>62</v>
      </c>
      <c r="V3222" s="20">
        <v>45791</v>
      </c>
      <c r="W3222" s="21">
        <v>5</v>
      </c>
      <c r="X3222" s="20">
        <v>45800</v>
      </c>
      <c r="Y3222" s="20">
        <v>45796</v>
      </c>
      <c r="Z3222" s="48">
        <v>5</v>
      </c>
      <c r="AA3222">
        <v>2025</v>
      </c>
      <c r="AB3222" s="45">
        <v>81246</v>
      </c>
      <c r="AC3222" s="45">
        <v>81246</v>
      </c>
      <c r="AK3222" s="10"/>
    </row>
    <row r="3223" spans="1:37">
      <c r="A3223" t="s">
        <v>45</v>
      </c>
      <c r="B3223" t="s">
        <v>46</v>
      </c>
      <c r="C3223" t="s">
        <v>47</v>
      </c>
      <c r="D3223" t="s">
        <v>3721</v>
      </c>
      <c r="E3223" t="s">
        <v>88</v>
      </c>
      <c r="F3223" t="s">
        <v>79</v>
      </c>
      <c r="G3223" t="s">
        <v>51</v>
      </c>
      <c r="H3223" s="20" t="s">
        <v>52</v>
      </c>
      <c r="I3223" t="s">
        <v>53</v>
      </c>
      <c r="J3223" t="s">
        <v>54</v>
      </c>
      <c r="K3223">
        <v>3</v>
      </c>
      <c r="L3223" t="s">
        <v>55</v>
      </c>
      <c r="M3223" t="s">
        <v>77</v>
      </c>
      <c r="N3223" t="s">
        <v>89</v>
      </c>
      <c r="O3223" s="21" t="s">
        <v>58</v>
      </c>
      <c r="P3223" s="21" t="s">
        <v>119</v>
      </c>
      <c r="Q3223" s="20" t="s">
        <v>2056</v>
      </c>
      <c r="R3223" s="21" t="s">
        <v>2057</v>
      </c>
      <c r="S3223" s="35">
        <v>1</v>
      </c>
      <c r="T3223" s="22">
        <v>1</v>
      </c>
      <c r="U3223" s="20" t="s">
        <v>62</v>
      </c>
      <c r="V3223" s="20">
        <v>45789</v>
      </c>
      <c r="W3223" s="21">
        <v>5</v>
      </c>
      <c r="X3223" s="20">
        <v>45796</v>
      </c>
      <c r="Y3223" s="20">
        <v>45791</v>
      </c>
      <c r="Z3223" s="48">
        <v>5</v>
      </c>
      <c r="AA3223">
        <v>2025</v>
      </c>
      <c r="AB3223" s="45">
        <v>73327</v>
      </c>
      <c r="AC3223" s="45">
        <v>73327</v>
      </c>
      <c r="AK3223" s="10"/>
    </row>
    <row r="3224" spans="1:37">
      <c r="A3224" t="s">
        <v>45</v>
      </c>
      <c r="B3224" t="s">
        <v>46</v>
      </c>
      <c r="C3224" t="s">
        <v>47</v>
      </c>
      <c r="D3224" t="s">
        <v>3722</v>
      </c>
      <c r="E3224" t="s">
        <v>88</v>
      </c>
      <c r="F3224" t="s">
        <v>79</v>
      </c>
      <c r="G3224" t="s">
        <v>51</v>
      </c>
      <c r="H3224" s="20" t="s">
        <v>52</v>
      </c>
      <c r="I3224" t="s">
        <v>53</v>
      </c>
      <c r="J3224" t="s">
        <v>54</v>
      </c>
      <c r="K3224">
        <v>3</v>
      </c>
      <c r="L3224" t="s">
        <v>55</v>
      </c>
      <c r="M3224" t="s">
        <v>77</v>
      </c>
      <c r="N3224" t="s">
        <v>89</v>
      </c>
      <c r="O3224" s="21" t="s">
        <v>58</v>
      </c>
      <c r="P3224" s="21" t="s">
        <v>366</v>
      </c>
      <c r="Q3224" s="20" t="s">
        <v>542</v>
      </c>
      <c r="R3224" s="21" t="s">
        <v>543</v>
      </c>
      <c r="S3224" s="35">
        <v>1</v>
      </c>
      <c r="T3224" s="22">
        <v>1</v>
      </c>
      <c r="U3224" s="20" t="s">
        <v>62</v>
      </c>
      <c r="V3224" s="20">
        <v>45789</v>
      </c>
      <c r="W3224" s="21">
        <v>5</v>
      </c>
      <c r="X3224" s="20">
        <v>45796</v>
      </c>
      <c r="Y3224" s="20">
        <v>45791</v>
      </c>
      <c r="Z3224" s="48">
        <v>5</v>
      </c>
      <c r="AA3224">
        <v>2025</v>
      </c>
      <c r="AB3224" s="45">
        <v>43745</v>
      </c>
      <c r="AC3224" s="45">
        <v>43745</v>
      </c>
      <c r="AK3224" s="10"/>
    </row>
    <row r="3225" spans="1:37">
      <c r="A3225" t="s">
        <v>45</v>
      </c>
      <c r="B3225" t="s">
        <v>46</v>
      </c>
      <c r="C3225" t="s">
        <v>47</v>
      </c>
      <c r="D3225" t="s">
        <v>3723</v>
      </c>
      <c r="E3225" t="s">
        <v>88</v>
      </c>
      <c r="F3225" t="s">
        <v>79</v>
      </c>
      <c r="G3225" t="s">
        <v>51</v>
      </c>
      <c r="H3225" s="20" t="s">
        <v>52</v>
      </c>
      <c r="I3225" t="s">
        <v>53</v>
      </c>
      <c r="J3225" t="s">
        <v>54</v>
      </c>
      <c r="K3225">
        <v>3</v>
      </c>
      <c r="L3225" t="s">
        <v>55</v>
      </c>
      <c r="M3225" t="s">
        <v>77</v>
      </c>
      <c r="N3225" t="s">
        <v>89</v>
      </c>
      <c r="O3225" s="21" t="s">
        <v>58</v>
      </c>
      <c r="P3225" s="21" t="s">
        <v>90</v>
      </c>
      <c r="Q3225" s="20" t="s">
        <v>3724</v>
      </c>
      <c r="R3225" s="21" t="s">
        <v>3725</v>
      </c>
      <c r="S3225" s="35">
        <v>1</v>
      </c>
      <c r="T3225" s="22">
        <v>1</v>
      </c>
      <c r="U3225" s="20" t="s">
        <v>62</v>
      </c>
      <c r="V3225" s="20">
        <v>45790</v>
      </c>
      <c r="W3225" s="21">
        <v>5</v>
      </c>
      <c r="X3225" s="20">
        <v>45804</v>
      </c>
      <c r="Y3225" s="20">
        <v>45800</v>
      </c>
      <c r="Z3225" s="48">
        <v>5</v>
      </c>
      <c r="AA3225">
        <v>2025</v>
      </c>
      <c r="AB3225" s="45">
        <v>53118</v>
      </c>
      <c r="AC3225" s="45">
        <v>53118</v>
      </c>
      <c r="AK3225" s="10"/>
    </row>
    <row r="3226" spans="1:37">
      <c r="A3226" t="s">
        <v>45</v>
      </c>
      <c r="B3226" t="s">
        <v>46</v>
      </c>
      <c r="C3226" t="s">
        <v>47</v>
      </c>
      <c r="D3226" t="s">
        <v>3726</v>
      </c>
      <c r="E3226" t="s">
        <v>88</v>
      </c>
      <c r="F3226" t="s">
        <v>79</v>
      </c>
      <c r="G3226" t="s">
        <v>51</v>
      </c>
      <c r="H3226" s="20" t="s">
        <v>52</v>
      </c>
      <c r="I3226" t="s">
        <v>53</v>
      </c>
      <c r="J3226" t="s">
        <v>54</v>
      </c>
      <c r="K3226">
        <v>3</v>
      </c>
      <c r="L3226" t="s">
        <v>55</v>
      </c>
      <c r="M3226" t="s">
        <v>56</v>
      </c>
      <c r="N3226" t="s">
        <v>57</v>
      </c>
      <c r="O3226" s="21" t="s">
        <v>58</v>
      </c>
      <c r="P3226" s="21" t="s">
        <v>64</v>
      </c>
      <c r="Q3226" s="20" t="s">
        <v>456</v>
      </c>
      <c r="R3226" s="21" t="s">
        <v>457</v>
      </c>
      <c r="S3226" s="35">
        <v>2</v>
      </c>
      <c r="T3226" s="22">
        <v>2</v>
      </c>
      <c r="U3226" s="20" t="s">
        <v>62</v>
      </c>
      <c r="V3226" s="20">
        <v>45790</v>
      </c>
      <c r="W3226" s="21">
        <v>5</v>
      </c>
      <c r="X3226" s="20">
        <v>45799</v>
      </c>
      <c r="Y3226" s="20">
        <v>45793</v>
      </c>
      <c r="Z3226" s="48">
        <v>5</v>
      </c>
      <c r="AA3226">
        <v>2025</v>
      </c>
      <c r="AB3226" s="45">
        <v>62489</v>
      </c>
      <c r="AC3226" s="45">
        <v>62489</v>
      </c>
      <c r="AK3226" s="10"/>
    </row>
    <row r="3227" spans="1:37">
      <c r="A3227" t="s">
        <v>45</v>
      </c>
      <c r="B3227" t="s">
        <v>46</v>
      </c>
      <c r="C3227" t="s">
        <v>47</v>
      </c>
      <c r="D3227" t="s">
        <v>3727</v>
      </c>
      <c r="E3227" t="s">
        <v>88</v>
      </c>
      <c r="F3227" t="s">
        <v>79</v>
      </c>
      <c r="G3227" t="s">
        <v>51</v>
      </c>
      <c r="H3227" s="20" t="s">
        <v>52</v>
      </c>
      <c r="I3227" t="s">
        <v>53</v>
      </c>
      <c r="J3227" t="s">
        <v>54</v>
      </c>
      <c r="K3227">
        <v>3</v>
      </c>
      <c r="L3227" t="s">
        <v>55</v>
      </c>
      <c r="M3227" t="s">
        <v>77</v>
      </c>
      <c r="N3227" t="s">
        <v>89</v>
      </c>
      <c r="O3227" s="21" t="s">
        <v>58</v>
      </c>
      <c r="P3227" s="21" t="s">
        <v>97</v>
      </c>
      <c r="Q3227" s="20" t="s">
        <v>236</v>
      </c>
      <c r="R3227" s="21" t="s">
        <v>237</v>
      </c>
      <c r="S3227" s="35">
        <v>1</v>
      </c>
      <c r="T3227" s="22">
        <v>1</v>
      </c>
      <c r="U3227" s="20" t="s">
        <v>62</v>
      </c>
      <c r="V3227" s="20">
        <v>45788</v>
      </c>
      <c r="W3227" s="21">
        <v>5</v>
      </c>
      <c r="X3227" s="20">
        <v>45796</v>
      </c>
      <c r="Y3227" s="20">
        <v>45791</v>
      </c>
      <c r="Z3227" s="48">
        <v>5</v>
      </c>
      <c r="AA3227">
        <v>2025</v>
      </c>
      <c r="AB3227" s="45">
        <v>43744</v>
      </c>
      <c r="AC3227" s="45">
        <v>43744</v>
      </c>
      <c r="AK3227" s="10"/>
    </row>
    <row r="3228" spans="1:37">
      <c r="A3228" t="s">
        <v>45</v>
      </c>
      <c r="B3228" t="s">
        <v>46</v>
      </c>
      <c r="C3228" t="s">
        <v>47</v>
      </c>
      <c r="D3228" t="s">
        <v>3728</v>
      </c>
      <c r="E3228" t="s">
        <v>88</v>
      </c>
      <c r="F3228" t="s">
        <v>79</v>
      </c>
      <c r="G3228" t="s">
        <v>51</v>
      </c>
      <c r="H3228" s="20" t="s">
        <v>52</v>
      </c>
      <c r="I3228" t="s">
        <v>53</v>
      </c>
      <c r="J3228" t="s">
        <v>54</v>
      </c>
      <c r="K3228">
        <v>3</v>
      </c>
      <c r="L3228" t="s">
        <v>55</v>
      </c>
      <c r="M3228" t="s">
        <v>77</v>
      </c>
      <c r="N3228" t="s">
        <v>89</v>
      </c>
      <c r="O3228" s="21" t="s">
        <v>58</v>
      </c>
      <c r="P3228" s="21" t="s">
        <v>104</v>
      </c>
      <c r="Q3228" s="20" t="s">
        <v>2888</v>
      </c>
      <c r="R3228" s="21" t="s">
        <v>2889</v>
      </c>
      <c r="S3228" s="35">
        <v>1</v>
      </c>
      <c r="T3228" s="22">
        <v>1</v>
      </c>
      <c r="U3228" s="20" t="s">
        <v>62</v>
      </c>
      <c r="V3228" s="20">
        <v>45788</v>
      </c>
      <c r="W3228" s="21">
        <v>5</v>
      </c>
      <c r="X3228" s="20">
        <v>45796</v>
      </c>
      <c r="Y3228" s="20">
        <v>45791</v>
      </c>
      <c r="Z3228" s="48">
        <v>5</v>
      </c>
      <c r="AA3228">
        <v>2025</v>
      </c>
      <c r="AB3228" s="45">
        <v>99992</v>
      </c>
      <c r="AC3228" s="45">
        <v>99992</v>
      </c>
      <c r="AK3228" s="10"/>
    </row>
    <row r="3229" spans="1:37">
      <c r="A3229" t="s">
        <v>45</v>
      </c>
      <c r="B3229" t="s">
        <v>46</v>
      </c>
      <c r="C3229" t="s">
        <v>47</v>
      </c>
      <c r="D3229" t="s">
        <v>3729</v>
      </c>
      <c r="E3229" t="s">
        <v>88</v>
      </c>
      <c r="F3229" t="s">
        <v>79</v>
      </c>
      <c r="G3229" t="s">
        <v>51</v>
      </c>
      <c r="H3229" s="20" t="s">
        <v>52</v>
      </c>
      <c r="I3229" t="s">
        <v>53</v>
      </c>
      <c r="J3229" t="s">
        <v>54</v>
      </c>
      <c r="K3229">
        <v>3</v>
      </c>
      <c r="L3229" t="s">
        <v>55</v>
      </c>
      <c r="M3229" t="s">
        <v>77</v>
      </c>
      <c r="N3229" t="s">
        <v>89</v>
      </c>
      <c r="O3229" s="21" t="s">
        <v>58</v>
      </c>
      <c r="P3229" s="21" t="s">
        <v>126</v>
      </c>
      <c r="Q3229" s="20" t="s">
        <v>1044</v>
      </c>
      <c r="R3229" s="21" t="s">
        <v>1045</v>
      </c>
      <c r="S3229" s="35">
        <v>1</v>
      </c>
      <c r="T3229" s="22">
        <v>1</v>
      </c>
      <c r="U3229" s="20" t="s">
        <v>62</v>
      </c>
      <c r="V3229" s="20">
        <v>45790</v>
      </c>
      <c r="W3229" s="21">
        <v>5</v>
      </c>
      <c r="X3229" s="20">
        <v>45797</v>
      </c>
      <c r="Y3229" s="20">
        <v>45793</v>
      </c>
      <c r="Z3229" s="48">
        <v>5</v>
      </c>
      <c r="AA3229">
        <v>2025</v>
      </c>
      <c r="AB3229" s="45">
        <v>66660</v>
      </c>
      <c r="AC3229" s="45">
        <v>66660</v>
      </c>
      <c r="AK3229" s="10"/>
    </row>
    <row r="3230" spans="1:37">
      <c r="A3230" t="s">
        <v>45</v>
      </c>
      <c r="B3230" t="s">
        <v>46</v>
      </c>
      <c r="C3230" t="s">
        <v>47</v>
      </c>
      <c r="D3230" t="s">
        <v>3730</v>
      </c>
      <c r="E3230" t="s">
        <v>88</v>
      </c>
      <c r="F3230" t="s">
        <v>79</v>
      </c>
      <c r="G3230" t="s">
        <v>51</v>
      </c>
      <c r="H3230" s="20" t="s">
        <v>52</v>
      </c>
      <c r="I3230" t="s">
        <v>53</v>
      </c>
      <c r="J3230" t="s">
        <v>54</v>
      </c>
      <c r="K3230">
        <v>3</v>
      </c>
      <c r="L3230" t="s">
        <v>55</v>
      </c>
      <c r="M3230" t="s">
        <v>77</v>
      </c>
      <c r="N3230" t="s">
        <v>89</v>
      </c>
      <c r="O3230" s="21" t="s">
        <v>58</v>
      </c>
      <c r="P3230" s="21" t="s">
        <v>119</v>
      </c>
      <c r="Q3230" s="20" t="s">
        <v>988</v>
      </c>
      <c r="R3230" s="21" t="s">
        <v>989</v>
      </c>
      <c r="S3230" s="35">
        <v>1</v>
      </c>
      <c r="T3230" s="22">
        <v>1</v>
      </c>
      <c r="U3230" s="20" t="s">
        <v>62</v>
      </c>
      <c r="V3230" s="20">
        <v>45788</v>
      </c>
      <c r="W3230" s="21">
        <v>5</v>
      </c>
      <c r="X3230" s="20">
        <v>45796</v>
      </c>
      <c r="Y3230" s="20">
        <v>45791</v>
      </c>
      <c r="Z3230" s="48">
        <v>5</v>
      </c>
      <c r="AA3230">
        <v>2025</v>
      </c>
      <c r="AB3230" s="45">
        <v>69992</v>
      </c>
      <c r="AC3230" s="45">
        <v>69992</v>
      </c>
      <c r="AK3230" s="10"/>
    </row>
    <row r="3231" spans="1:37">
      <c r="A3231" t="s">
        <v>45</v>
      </c>
      <c r="B3231" t="s">
        <v>46</v>
      </c>
      <c r="C3231" t="s">
        <v>47</v>
      </c>
      <c r="D3231" t="s">
        <v>3731</v>
      </c>
      <c r="E3231" t="s">
        <v>88</v>
      </c>
      <c r="F3231" t="s">
        <v>79</v>
      </c>
      <c r="G3231" t="s">
        <v>51</v>
      </c>
      <c r="H3231" s="20" t="s">
        <v>52</v>
      </c>
      <c r="I3231" t="s">
        <v>53</v>
      </c>
      <c r="J3231" t="s">
        <v>54</v>
      </c>
      <c r="K3231">
        <v>3</v>
      </c>
      <c r="L3231" t="s">
        <v>55</v>
      </c>
      <c r="M3231" t="s">
        <v>77</v>
      </c>
      <c r="N3231" t="s">
        <v>89</v>
      </c>
      <c r="O3231" s="21" t="s">
        <v>58</v>
      </c>
      <c r="P3231" s="21" t="s">
        <v>119</v>
      </c>
      <c r="Q3231" s="20" t="s">
        <v>988</v>
      </c>
      <c r="R3231" s="21" t="s">
        <v>989</v>
      </c>
      <c r="S3231" s="35">
        <v>1</v>
      </c>
      <c r="T3231" s="22">
        <v>1</v>
      </c>
      <c r="U3231" s="20" t="s">
        <v>62</v>
      </c>
      <c r="V3231" s="20">
        <v>45788</v>
      </c>
      <c r="W3231" s="21">
        <v>5</v>
      </c>
      <c r="X3231" s="20">
        <v>45796</v>
      </c>
      <c r="Y3231" s="20">
        <v>45791</v>
      </c>
      <c r="Z3231" s="48">
        <v>5</v>
      </c>
      <c r="AA3231">
        <v>2025</v>
      </c>
      <c r="AB3231" s="45">
        <v>69992</v>
      </c>
      <c r="AC3231" s="45">
        <v>69992</v>
      </c>
      <c r="AK3231" s="10"/>
    </row>
    <row r="3232" spans="1:37">
      <c r="A3232" t="s">
        <v>45</v>
      </c>
      <c r="B3232" t="s">
        <v>46</v>
      </c>
      <c r="C3232" t="s">
        <v>47</v>
      </c>
      <c r="D3232" t="s">
        <v>3732</v>
      </c>
      <c r="E3232" t="s">
        <v>88</v>
      </c>
      <c r="F3232" t="s">
        <v>79</v>
      </c>
      <c r="G3232" t="s">
        <v>51</v>
      </c>
      <c r="H3232" s="20" t="s">
        <v>52</v>
      </c>
      <c r="I3232" t="s">
        <v>53</v>
      </c>
      <c r="J3232" t="s">
        <v>54</v>
      </c>
      <c r="K3232">
        <v>3</v>
      </c>
      <c r="L3232" t="s">
        <v>55</v>
      </c>
      <c r="M3232" t="s">
        <v>56</v>
      </c>
      <c r="N3232" t="s">
        <v>57</v>
      </c>
      <c r="O3232" s="21" t="s">
        <v>58</v>
      </c>
      <c r="P3232" s="21" t="s">
        <v>64</v>
      </c>
      <c r="Q3232" s="20" t="s">
        <v>518</v>
      </c>
      <c r="R3232" s="21" t="s">
        <v>519</v>
      </c>
      <c r="S3232" s="35">
        <v>1</v>
      </c>
      <c r="T3232" s="22">
        <v>1</v>
      </c>
      <c r="U3232" s="20" t="s">
        <v>62</v>
      </c>
      <c r="V3232" s="20">
        <v>45788</v>
      </c>
      <c r="W3232" s="21">
        <v>5</v>
      </c>
      <c r="X3232" s="20">
        <v>45796</v>
      </c>
      <c r="Y3232" s="20">
        <v>45791</v>
      </c>
      <c r="Z3232" s="48">
        <v>5</v>
      </c>
      <c r="AA3232">
        <v>2025</v>
      </c>
      <c r="AB3232" s="45">
        <v>133325</v>
      </c>
      <c r="AC3232" s="45">
        <v>133325</v>
      </c>
      <c r="AK3232" s="10"/>
    </row>
    <row r="3233" spans="1:37">
      <c r="A3233" t="s">
        <v>45</v>
      </c>
      <c r="B3233" t="s">
        <v>46</v>
      </c>
      <c r="C3233" t="s">
        <v>47</v>
      </c>
      <c r="D3233" t="s">
        <v>3733</v>
      </c>
      <c r="E3233" t="s">
        <v>88</v>
      </c>
      <c r="F3233" t="s">
        <v>79</v>
      </c>
      <c r="G3233" t="s">
        <v>51</v>
      </c>
      <c r="H3233" s="20" t="s">
        <v>52</v>
      </c>
      <c r="I3233" t="s">
        <v>53</v>
      </c>
      <c r="J3233" t="s">
        <v>54</v>
      </c>
      <c r="K3233">
        <v>3</v>
      </c>
      <c r="L3233" t="s">
        <v>55</v>
      </c>
      <c r="M3233" t="s">
        <v>77</v>
      </c>
      <c r="N3233" t="s">
        <v>89</v>
      </c>
      <c r="O3233" s="21" t="s">
        <v>58</v>
      </c>
      <c r="P3233" s="21" t="s">
        <v>104</v>
      </c>
      <c r="Q3233" s="20" t="s">
        <v>273</v>
      </c>
      <c r="R3233" s="21" t="s">
        <v>274</v>
      </c>
      <c r="S3233" s="35">
        <v>1</v>
      </c>
      <c r="T3233" s="22">
        <v>1</v>
      </c>
      <c r="U3233" s="20" t="s">
        <v>62</v>
      </c>
      <c r="V3233" s="20">
        <v>45789</v>
      </c>
      <c r="W3233" s="21">
        <v>5</v>
      </c>
      <c r="X3233" s="20">
        <v>45796</v>
      </c>
      <c r="Y3233" s="20">
        <v>45791</v>
      </c>
      <c r="Z3233" s="48">
        <v>5</v>
      </c>
      <c r="AA3233">
        <v>2025</v>
      </c>
      <c r="AB3233" s="45">
        <v>81245</v>
      </c>
      <c r="AC3233" s="45">
        <v>81245</v>
      </c>
      <c r="AK3233" s="10"/>
    </row>
    <row r="3234" spans="1:37">
      <c r="A3234" t="s">
        <v>45</v>
      </c>
      <c r="B3234" t="s">
        <v>46</v>
      </c>
      <c r="C3234" t="s">
        <v>47</v>
      </c>
      <c r="D3234" t="s">
        <v>3734</v>
      </c>
      <c r="E3234" t="s">
        <v>88</v>
      </c>
      <c r="F3234" t="s">
        <v>79</v>
      </c>
      <c r="G3234" t="s">
        <v>51</v>
      </c>
      <c r="H3234" s="20" t="s">
        <v>52</v>
      </c>
      <c r="I3234" t="s">
        <v>53</v>
      </c>
      <c r="J3234" t="s">
        <v>54</v>
      </c>
      <c r="K3234">
        <v>3</v>
      </c>
      <c r="L3234" t="s">
        <v>55</v>
      </c>
      <c r="M3234" t="s">
        <v>77</v>
      </c>
      <c r="N3234" t="s">
        <v>89</v>
      </c>
      <c r="O3234" s="21" t="s">
        <v>58</v>
      </c>
      <c r="P3234" s="21" t="s">
        <v>90</v>
      </c>
      <c r="Q3234" s="20" t="s">
        <v>191</v>
      </c>
      <c r="R3234" s="21" t="s">
        <v>192</v>
      </c>
      <c r="S3234" s="35">
        <v>1</v>
      </c>
      <c r="T3234" s="22">
        <v>1</v>
      </c>
      <c r="U3234" s="20" t="s">
        <v>62</v>
      </c>
      <c r="V3234" s="20">
        <v>45789</v>
      </c>
      <c r="W3234" s="21">
        <v>5</v>
      </c>
      <c r="X3234" s="20">
        <v>45796</v>
      </c>
      <c r="Y3234" s="20">
        <v>45793</v>
      </c>
      <c r="Z3234" s="48">
        <v>5</v>
      </c>
      <c r="AA3234">
        <v>2025</v>
      </c>
      <c r="AB3234" s="45">
        <v>106656</v>
      </c>
      <c r="AC3234" s="45">
        <v>106656</v>
      </c>
      <c r="AK3234" s="10"/>
    </row>
    <row r="3235" spans="1:37">
      <c r="A3235" t="s">
        <v>45</v>
      </c>
      <c r="B3235" t="s">
        <v>46</v>
      </c>
      <c r="C3235" t="s">
        <v>47</v>
      </c>
      <c r="D3235" t="s">
        <v>3735</v>
      </c>
      <c r="E3235" t="s">
        <v>88</v>
      </c>
      <c r="F3235" t="s">
        <v>79</v>
      </c>
      <c r="G3235" t="s">
        <v>51</v>
      </c>
      <c r="H3235" s="20" t="s">
        <v>52</v>
      </c>
      <c r="I3235" t="s">
        <v>53</v>
      </c>
      <c r="J3235" t="s">
        <v>54</v>
      </c>
      <c r="K3235">
        <v>3</v>
      </c>
      <c r="L3235" t="s">
        <v>55</v>
      </c>
      <c r="M3235" t="s">
        <v>56</v>
      </c>
      <c r="N3235" t="s">
        <v>57</v>
      </c>
      <c r="O3235" s="21" t="s">
        <v>58</v>
      </c>
      <c r="P3235" s="21" t="s">
        <v>64</v>
      </c>
      <c r="Q3235" s="20" t="s">
        <v>518</v>
      </c>
      <c r="R3235" s="21" t="s">
        <v>519</v>
      </c>
      <c r="S3235" s="35">
        <v>1</v>
      </c>
      <c r="T3235" s="22">
        <v>1</v>
      </c>
      <c r="U3235" s="20" t="s">
        <v>62</v>
      </c>
      <c r="V3235" s="20">
        <v>45790</v>
      </c>
      <c r="W3235" s="21">
        <v>5</v>
      </c>
      <c r="X3235" s="20">
        <v>45796</v>
      </c>
      <c r="Y3235" s="20">
        <v>45793</v>
      </c>
      <c r="Z3235" s="48">
        <v>5</v>
      </c>
      <c r="AA3235">
        <v>2025</v>
      </c>
      <c r="AB3235" s="45">
        <v>133325</v>
      </c>
      <c r="AC3235" s="45">
        <v>133325</v>
      </c>
      <c r="AK3235" s="10"/>
    </row>
    <row r="3236" spans="1:37">
      <c r="A3236" t="s">
        <v>45</v>
      </c>
      <c r="B3236" t="s">
        <v>46</v>
      </c>
      <c r="C3236" t="s">
        <v>47</v>
      </c>
      <c r="D3236" t="s">
        <v>3736</v>
      </c>
      <c r="E3236" t="s">
        <v>88</v>
      </c>
      <c r="F3236" t="s">
        <v>79</v>
      </c>
      <c r="G3236" t="s">
        <v>51</v>
      </c>
      <c r="H3236" s="20" t="s">
        <v>52</v>
      </c>
      <c r="I3236" t="s">
        <v>53</v>
      </c>
      <c r="J3236" t="s">
        <v>54</v>
      </c>
      <c r="K3236">
        <v>3</v>
      </c>
      <c r="L3236" t="s">
        <v>55</v>
      </c>
      <c r="M3236" t="s">
        <v>56</v>
      </c>
      <c r="N3236" t="s">
        <v>57</v>
      </c>
      <c r="O3236" s="21" t="s">
        <v>58</v>
      </c>
      <c r="P3236" s="21" t="s">
        <v>64</v>
      </c>
      <c r="Q3236" s="20" t="s">
        <v>456</v>
      </c>
      <c r="R3236" s="21" t="s">
        <v>457</v>
      </c>
      <c r="S3236" s="35">
        <v>1</v>
      </c>
      <c r="T3236" s="22">
        <v>1</v>
      </c>
      <c r="U3236" s="20" t="s">
        <v>62</v>
      </c>
      <c r="V3236" s="20">
        <v>45792</v>
      </c>
      <c r="W3236" s="21">
        <v>5</v>
      </c>
      <c r="X3236" s="20">
        <v>45800</v>
      </c>
      <c r="Y3236" s="20">
        <v>45796</v>
      </c>
      <c r="Z3236" s="48">
        <v>5</v>
      </c>
      <c r="AA3236">
        <v>2025</v>
      </c>
      <c r="AB3236" s="45">
        <v>31245</v>
      </c>
      <c r="AC3236" s="45">
        <v>31245</v>
      </c>
      <c r="AK3236" s="10"/>
    </row>
    <row r="3237" spans="1:37">
      <c r="A3237" t="s">
        <v>45</v>
      </c>
      <c r="B3237" t="s">
        <v>46</v>
      </c>
      <c r="C3237" t="s">
        <v>47</v>
      </c>
      <c r="D3237" t="s">
        <v>3737</v>
      </c>
      <c r="E3237" t="s">
        <v>88</v>
      </c>
      <c r="F3237" t="s">
        <v>79</v>
      </c>
      <c r="G3237" t="s">
        <v>51</v>
      </c>
      <c r="H3237" s="20" t="s">
        <v>52</v>
      </c>
      <c r="I3237" t="s">
        <v>53</v>
      </c>
      <c r="J3237" t="s">
        <v>54</v>
      </c>
      <c r="K3237">
        <v>3</v>
      </c>
      <c r="L3237" t="s">
        <v>55</v>
      </c>
      <c r="M3237" t="s">
        <v>77</v>
      </c>
      <c r="N3237" t="s">
        <v>89</v>
      </c>
      <c r="O3237" s="21" t="s">
        <v>58</v>
      </c>
      <c r="P3237" s="21" t="s">
        <v>104</v>
      </c>
      <c r="Q3237" s="20" t="s">
        <v>273</v>
      </c>
      <c r="R3237" s="21" t="s">
        <v>274</v>
      </c>
      <c r="S3237" s="35">
        <v>1</v>
      </c>
      <c r="T3237" s="22">
        <v>1</v>
      </c>
      <c r="U3237" s="20" t="s">
        <v>62</v>
      </c>
      <c r="V3237" s="20">
        <v>45791</v>
      </c>
      <c r="W3237" s="21">
        <v>5</v>
      </c>
      <c r="X3237" s="20">
        <v>45799</v>
      </c>
      <c r="Y3237" s="20">
        <v>45796</v>
      </c>
      <c r="Z3237" s="48">
        <v>5</v>
      </c>
      <c r="AA3237">
        <v>2025</v>
      </c>
      <c r="AB3237" s="45">
        <v>81245</v>
      </c>
      <c r="AC3237" s="45">
        <v>81245</v>
      </c>
      <c r="AK3237" s="10"/>
    </row>
    <row r="3238" spans="1:37">
      <c r="A3238" t="s">
        <v>45</v>
      </c>
      <c r="B3238" t="s">
        <v>46</v>
      </c>
      <c r="C3238" t="s">
        <v>47</v>
      </c>
      <c r="D3238" t="s">
        <v>3738</v>
      </c>
      <c r="E3238" t="s">
        <v>88</v>
      </c>
      <c r="F3238" t="s">
        <v>79</v>
      </c>
      <c r="G3238" t="s">
        <v>51</v>
      </c>
      <c r="H3238" s="20" t="s">
        <v>52</v>
      </c>
      <c r="I3238" t="s">
        <v>53</v>
      </c>
      <c r="J3238" t="s">
        <v>54</v>
      </c>
      <c r="K3238">
        <v>3</v>
      </c>
      <c r="L3238" t="s">
        <v>55</v>
      </c>
      <c r="M3238" t="s">
        <v>77</v>
      </c>
      <c r="N3238" t="s">
        <v>89</v>
      </c>
      <c r="O3238" s="21" t="s">
        <v>58</v>
      </c>
      <c r="P3238" s="21" t="s">
        <v>90</v>
      </c>
      <c r="Q3238" s="20" t="s">
        <v>91</v>
      </c>
      <c r="R3238" s="21" t="s">
        <v>92</v>
      </c>
      <c r="S3238" s="35">
        <v>1</v>
      </c>
      <c r="T3238" s="22">
        <v>1</v>
      </c>
      <c r="U3238" s="20" t="s">
        <v>62</v>
      </c>
      <c r="V3238" s="20">
        <v>45789</v>
      </c>
      <c r="W3238" s="21">
        <v>5</v>
      </c>
      <c r="X3238" s="20">
        <v>45796</v>
      </c>
      <c r="Y3238" s="20">
        <v>45793</v>
      </c>
      <c r="Z3238" s="48">
        <v>5</v>
      </c>
      <c r="AA3238">
        <v>2025</v>
      </c>
      <c r="AB3238" s="45">
        <v>43742</v>
      </c>
      <c r="AC3238" s="45">
        <v>43742</v>
      </c>
      <c r="AK3238" s="10"/>
    </row>
    <row r="3239" spans="1:37">
      <c r="A3239" t="s">
        <v>45</v>
      </c>
      <c r="B3239" t="s">
        <v>46</v>
      </c>
      <c r="C3239" t="s">
        <v>47</v>
      </c>
      <c r="D3239" t="s">
        <v>3739</v>
      </c>
      <c r="E3239" t="s">
        <v>88</v>
      </c>
      <c r="F3239" t="s">
        <v>79</v>
      </c>
      <c r="G3239" t="s">
        <v>51</v>
      </c>
      <c r="H3239" s="20" t="s">
        <v>52</v>
      </c>
      <c r="I3239" t="s">
        <v>53</v>
      </c>
      <c r="J3239" t="s">
        <v>54</v>
      </c>
      <c r="K3239">
        <v>3</v>
      </c>
      <c r="L3239" t="s">
        <v>55</v>
      </c>
      <c r="M3239" t="s">
        <v>77</v>
      </c>
      <c r="N3239" t="s">
        <v>89</v>
      </c>
      <c r="O3239" s="21" t="s">
        <v>58</v>
      </c>
      <c r="P3239" s="21" t="s">
        <v>366</v>
      </c>
      <c r="Q3239" s="20" t="s">
        <v>542</v>
      </c>
      <c r="R3239" s="21" t="s">
        <v>543</v>
      </c>
      <c r="S3239" s="35">
        <v>2</v>
      </c>
      <c r="T3239" s="22">
        <v>2</v>
      </c>
      <c r="U3239" s="20" t="s">
        <v>62</v>
      </c>
      <c r="V3239" s="20">
        <v>45789</v>
      </c>
      <c r="W3239" s="21">
        <v>5</v>
      </c>
      <c r="X3239" s="20">
        <v>45799</v>
      </c>
      <c r="Y3239" s="20">
        <v>45791</v>
      </c>
      <c r="Z3239" s="48">
        <v>5</v>
      </c>
      <c r="AA3239">
        <v>2025</v>
      </c>
      <c r="AB3239" s="45">
        <v>87491</v>
      </c>
      <c r="AC3239" s="45">
        <v>87491</v>
      </c>
      <c r="AK3239" s="10"/>
    </row>
    <row r="3240" spans="1:37">
      <c r="A3240" t="s">
        <v>45</v>
      </c>
      <c r="B3240" t="s">
        <v>46</v>
      </c>
      <c r="C3240" t="s">
        <v>47</v>
      </c>
      <c r="D3240" t="s">
        <v>3740</v>
      </c>
      <c r="E3240" t="s">
        <v>88</v>
      </c>
      <c r="F3240" t="s">
        <v>79</v>
      </c>
      <c r="G3240" t="s">
        <v>51</v>
      </c>
      <c r="H3240" s="20" t="s">
        <v>58</v>
      </c>
      <c r="I3240" t="s">
        <v>53</v>
      </c>
      <c r="J3240" t="s">
        <v>54</v>
      </c>
      <c r="K3240">
        <v>3</v>
      </c>
      <c r="L3240" t="s">
        <v>55</v>
      </c>
      <c r="M3240" t="s">
        <v>77</v>
      </c>
      <c r="N3240" t="s">
        <v>89</v>
      </c>
      <c r="O3240" s="21" t="s">
        <v>58</v>
      </c>
      <c r="P3240" s="21" t="s">
        <v>97</v>
      </c>
      <c r="Q3240" s="20" t="s">
        <v>1012</v>
      </c>
      <c r="R3240" s="21" t="s">
        <v>1013</v>
      </c>
      <c r="S3240" s="35">
        <v>1</v>
      </c>
      <c r="T3240" s="22">
        <v>0</v>
      </c>
      <c r="U3240" s="20" t="s">
        <v>62</v>
      </c>
      <c r="V3240" s="20">
        <v>45792</v>
      </c>
      <c r="W3240" s="21">
        <v>5</v>
      </c>
      <c r="X3240" s="20">
        <v>45799</v>
      </c>
      <c r="Z3240" s="48">
        <v>5</v>
      </c>
      <c r="AA3240">
        <v>2025</v>
      </c>
      <c r="AB3240" s="45">
        <v>31244</v>
      </c>
      <c r="AC3240" s="45">
        <v>0</v>
      </c>
      <c r="AK3240" s="10"/>
    </row>
    <row r="3241" spans="1:37">
      <c r="A3241" t="s">
        <v>45</v>
      </c>
      <c r="B3241" t="s">
        <v>46</v>
      </c>
      <c r="C3241" t="s">
        <v>47</v>
      </c>
      <c r="D3241" t="s">
        <v>3741</v>
      </c>
      <c r="E3241" t="s">
        <v>88</v>
      </c>
      <c r="F3241" t="s">
        <v>79</v>
      </c>
      <c r="G3241" t="s">
        <v>51</v>
      </c>
      <c r="H3241" s="20" t="s">
        <v>52</v>
      </c>
      <c r="I3241" t="s">
        <v>53</v>
      </c>
      <c r="J3241" t="s">
        <v>54</v>
      </c>
      <c r="K3241">
        <v>3</v>
      </c>
      <c r="L3241" t="s">
        <v>55</v>
      </c>
      <c r="M3241" t="s">
        <v>77</v>
      </c>
      <c r="N3241" t="s">
        <v>89</v>
      </c>
      <c r="O3241" s="21" t="s">
        <v>58</v>
      </c>
      <c r="P3241" s="21" t="s">
        <v>90</v>
      </c>
      <c r="Q3241" s="20" t="s">
        <v>1071</v>
      </c>
      <c r="R3241" s="21" t="s">
        <v>1072</v>
      </c>
      <c r="S3241" s="35">
        <v>1</v>
      </c>
      <c r="T3241" s="22">
        <v>1</v>
      </c>
      <c r="U3241" s="20" t="s">
        <v>62</v>
      </c>
      <c r="V3241" s="20">
        <v>45792</v>
      </c>
      <c r="W3241" s="21">
        <v>5</v>
      </c>
      <c r="X3241" s="20">
        <v>45804</v>
      </c>
      <c r="Y3241" s="20">
        <v>45800</v>
      </c>
      <c r="Z3241" s="48">
        <v>5</v>
      </c>
      <c r="AA3241">
        <v>2025</v>
      </c>
      <c r="AB3241" s="45">
        <v>133332</v>
      </c>
      <c r="AC3241" s="45">
        <v>133332</v>
      </c>
      <c r="AK3241" s="10"/>
    </row>
    <row r="3242" spans="1:37">
      <c r="A3242" t="s">
        <v>45</v>
      </c>
      <c r="B3242" t="s">
        <v>46</v>
      </c>
      <c r="C3242" t="s">
        <v>47</v>
      </c>
      <c r="D3242" t="s">
        <v>3742</v>
      </c>
      <c r="E3242" t="s">
        <v>88</v>
      </c>
      <c r="F3242" t="s">
        <v>79</v>
      </c>
      <c r="G3242" t="s">
        <v>51</v>
      </c>
      <c r="H3242" s="20" t="s">
        <v>52</v>
      </c>
      <c r="I3242" t="s">
        <v>53</v>
      </c>
      <c r="J3242" t="s">
        <v>54</v>
      </c>
      <c r="K3242">
        <v>3</v>
      </c>
      <c r="L3242" t="s">
        <v>55</v>
      </c>
      <c r="M3242" t="s">
        <v>77</v>
      </c>
      <c r="N3242" t="s">
        <v>89</v>
      </c>
      <c r="O3242" s="21" t="s">
        <v>58</v>
      </c>
      <c r="P3242" s="21" t="s">
        <v>90</v>
      </c>
      <c r="Q3242" s="20" t="s">
        <v>163</v>
      </c>
      <c r="R3242" s="21" t="s">
        <v>164</v>
      </c>
      <c r="S3242" s="35">
        <v>2</v>
      </c>
      <c r="T3242" s="22">
        <v>2</v>
      </c>
      <c r="U3242" s="20" t="s">
        <v>62</v>
      </c>
      <c r="V3242" s="20">
        <v>45792</v>
      </c>
      <c r="W3242" s="21">
        <v>5</v>
      </c>
      <c r="X3242" s="20">
        <v>45804</v>
      </c>
      <c r="Y3242" s="20">
        <v>45800</v>
      </c>
      <c r="Z3242" s="48">
        <v>5</v>
      </c>
      <c r="AA3242">
        <v>2025</v>
      </c>
      <c r="AB3242" s="45">
        <v>81240</v>
      </c>
      <c r="AC3242" s="45">
        <v>81240</v>
      </c>
      <c r="AK3242" s="10"/>
    </row>
    <row r="3243" spans="1:37">
      <c r="A3243" t="s">
        <v>45</v>
      </c>
      <c r="B3243" t="s">
        <v>46</v>
      </c>
      <c r="C3243" t="s">
        <v>47</v>
      </c>
      <c r="D3243" t="s">
        <v>3743</v>
      </c>
      <c r="E3243" t="s">
        <v>88</v>
      </c>
      <c r="F3243" t="s">
        <v>79</v>
      </c>
      <c r="G3243" t="s">
        <v>51</v>
      </c>
      <c r="H3243" s="20" t="s">
        <v>52</v>
      </c>
      <c r="I3243" t="s">
        <v>53</v>
      </c>
      <c r="J3243" t="s">
        <v>54</v>
      </c>
      <c r="K3243">
        <v>3</v>
      </c>
      <c r="L3243" t="s">
        <v>55</v>
      </c>
      <c r="M3243" t="s">
        <v>77</v>
      </c>
      <c r="N3243" t="s">
        <v>89</v>
      </c>
      <c r="O3243" s="21" t="s">
        <v>58</v>
      </c>
      <c r="P3243" s="21" t="s">
        <v>366</v>
      </c>
      <c r="Q3243" s="20" t="s">
        <v>2386</v>
      </c>
      <c r="R3243" s="21" t="s">
        <v>2387</v>
      </c>
      <c r="S3243" s="35">
        <v>1</v>
      </c>
      <c r="T3243" s="22">
        <v>1</v>
      </c>
      <c r="U3243" s="20" t="s">
        <v>62</v>
      </c>
      <c r="V3243" s="20">
        <v>45792</v>
      </c>
      <c r="W3243" s="21">
        <v>5</v>
      </c>
      <c r="X3243" s="20">
        <v>45804</v>
      </c>
      <c r="Y3243" s="20">
        <v>45800</v>
      </c>
      <c r="Z3243" s="48">
        <v>5</v>
      </c>
      <c r="AA3243">
        <v>2025</v>
      </c>
      <c r="AB3243" s="45">
        <v>43745</v>
      </c>
      <c r="AC3243" s="45">
        <v>43745</v>
      </c>
      <c r="AK3243" s="10"/>
    </row>
    <row r="3244" spans="1:37">
      <c r="A3244" t="s">
        <v>45</v>
      </c>
      <c r="B3244" t="s">
        <v>46</v>
      </c>
      <c r="C3244" t="s">
        <v>47</v>
      </c>
      <c r="D3244" t="s">
        <v>3744</v>
      </c>
      <c r="E3244" t="s">
        <v>88</v>
      </c>
      <c r="F3244" t="s">
        <v>79</v>
      </c>
      <c r="G3244" t="s">
        <v>51</v>
      </c>
      <c r="H3244" s="20" t="s">
        <v>52</v>
      </c>
      <c r="I3244" t="s">
        <v>53</v>
      </c>
      <c r="J3244" t="s">
        <v>54</v>
      </c>
      <c r="K3244">
        <v>3</v>
      </c>
      <c r="L3244" t="s">
        <v>55</v>
      </c>
      <c r="M3244" t="s">
        <v>56</v>
      </c>
      <c r="N3244" t="s">
        <v>57</v>
      </c>
      <c r="O3244" s="21" t="s">
        <v>58</v>
      </c>
      <c r="P3244" s="21" t="s">
        <v>64</v>
      </c>
      <c r="Q3244" s="20" t="s">
        <v>930</v>
      </c>
      <c r="R3244" s="21" t="s">
        <v>931</v>
      </c>
      <c r="S3244" s="35">
        <v>1</v>
      </c>
      <c r="T3244" s="22">
        <v>1</v>
      </c>
      <c r="U3244" s="20" t="s">
        <v>62</v>
      </c>
      <c r="V3244" s="20">
        <v>45791</v>
      </c>
      <c r="W3244" s="21">
        <v>5</v>
      </c>
      <c r="X3244" s="20">
        <v>45800</v>
      </c>
      <c r="Y3244" s="20">
        <v>45796</v>
      </c>
      <c r="Z3244" s="48">
        <v>5</v>
      </c>
      <c r="AA3244">
        <v>2025</v>
      </c>
      <c r="AB3244" s="45">
        <v>56247</v>
      </c>
      <c r="AC3244" s="45">
        <v>56247</v>
      </c>
      <c r="AK3244" s="10"/>
    </row>
    <row r="3245" spans="1:37">
      <c r="A3245" t="s">
        <v>45</v>
      </c>
      <c r="B3245" t="s">
        <v>46</v>
      </c>
      <c r="C3245" t="s">
        <v>47</v>
      </c>
      <c r="D3245" t="s">
        <v>3745</v>
      </c>
      <c r="E3245" t="s">
        <v>88</v>
      </c>
      <c r="F3245" t="s">
        <v>79</v>
      </c>
      <c r="G3245" t="s">
        <v>51</v>
      </c>
      <c r="H3245" s="20" t="s">
        <v>52</v>
      </c>
      <c r="I3245" t="s">
        <v>53</v>
      </c>
      <c r="J3245" t="s">
        <v>54</v>
      </c>
      <c r="K3245">
        <v>3</v>
      </c>
      <c r="L3245" t="s">
        <v>55</v>
      </c>
      <c r="M3245" t="s">
        <v>77</v>
      </c>
      <c r="N3245" t="s">
        <v>89</v>
      </c>
      <c r="O3245" s="21" t="s">
        <v>58</v>
      </c>
      <c r="P3245" s="21" t="s">
        <v>119</v>
      </c>
      <c r="Q3245" s="20" t="s">
        <v>728</v>
      </c>
      <c r="R3245" s="21" t="s">
        <v>729</v>
      </c>
      <c r="S3245" s="35">
        <v>1</v>
      </c>
      <c r="T3245" s="22">
        <v>1</v>
      </c>
      <c r="U3245" s="20" t="s">
        <v>62</v>
      </c>
      <c r="V3245" s="20">
        <v>45792</v>
      </c>
      <c r="W3245" s="21">
        <v>5</v>
      </c>
      <c r="X3245" s="20">
        <v>45804</v>
      </c>
      <c r="Y3245" s="20">
        <v>45800</v>
      </c>
      <c r="Z3245" s="48">
        <v>5</v>
      </c>
      <c r="AA3245">
        <v>2025</v>
      </c>
      <c r="AB3245" s="45">
        <v>73327</v>
      </c>
      <c r="AC3245" s="45">
        <v>73327</v>
      </c>
      <c r="AK3245" s="10"/>
    </row>
    <row r="3246" spans="1:37">
      <c r="A3246" t="s">
        <v>45</v>
      </c>
      <c r="B3246" t="s">
        <v>46</v>
      </c>
      <c r="C3246" t="s">
        <v>47</v>
      </c>
      <c r="D3246" t="s">
        <v>3746</v>
      </c>
      <c r="E3246" t="s">
        <v>88</v>
      </c>
      <c r="F3246" t="s">
        <v>79</v>
      </c>
      <c r="G3246" t="s">
        <v>51</v>
      </c>
      <c r="H3246" s="20" t="s">
        <v>52</v>
      </c>
      <c r="I3246" t="s">
        <v>53</v>
      </c>
      <c r="J3246" t="s">
        <v>54</v>
      </c>
      <c r="K3246">
        <v>3</v>
      </c>
      <c r="L3246" t="s">
        <v>55</v>
      </c>
      <c r="M3246" t="s">
        <v>77</v>
      </c>
      <c r="N3246" t="s">
        <v>89</v>
      </c>
      <c r="O3246" s="21" t="s">
        <v>58</v>
      </c>
      <c r="P3246" s="21" t="s">
        <v>150</v>
      </c>
      <c r="Q3246" s="20" t="s">
        <v>244</v>
      </c>
      <c r="R3246" s="21" t="s">
        <v>245</v>
      </c>
      <c r="S3246" s="35">
        <v>1</v>
      </c>
      <c r="T3246" s="22">
        <v>1</v>
      </c>
      <c r="U3246" s="20" t="s">
        <v>62</v>
      </c>
      <c r="V3246" s="20">
        <v>45792</v>
      </c>
      <c r="W3246" s="21">
        <v>5</v>
      </c>
      <c r="X3246" s="20">
        <v>45799</v>
      </c>
      <c r="Y3246" s="20">
        <v>45796</v>
      </c>
      <c r="Z3246" s="48">
        <v>5</v>
      </c>
      <c r="AA3246">
        <v>2025</v>
      </c>
      <c r="AB3246" s="45">
        <v>106665</v>
      </c>
      <c r="AC3246" s="45">
        <v>106665</v>
      </c>
      <c r="AK3246" s="10"/>
    </row>
    <row r="3247" spans="1:37">
      <c r="A3247" t="s">
        <v>45</v>
      </c>
      <c r="B3247" t="s">
        <v>46</v>
      </c>
      <c r="C3247" t="s">
        <v>47</v>
      </c>
      <c r="D3247" t="s">
        <v>3747</v>
      </c>
      <c r="E3247" t="s">
        <v>88</v>
      </c>
      <c r="F3247" t="s">
        <v>79</v>
      </c>
      <c r="G3247" t="s">
        <v>51</v>
      </c>
      <c r="H3247" s="20" t="s">
        <v>52</v>
      </c>
      <c r="I3247" t="s">
        <v>53</v>
      </c>
      <c r="J3247" t="s">
        <v>54</v>
      </c>
      <c r="K3247">
        <v>3</v>
      </c>
      <c r="L3247" t="s">
        <v>55</v>
      </c>
      <c r="M3247" t="s">
        <v>56</v>
      </c>
      <c r="N3247" t="s">
        <v>57</v>
      </c>
      <c r="O3247" s="21" t="s">
        <v>58</v>
      </c>
      <c r="P3247" s="21" t="s">
        <v>207</v>
      </c>
      <c r="Q3247" s="20" t="s">
        <v>2365</v>
      </c>
      <c r="R3247" s="21" t="s">
        <v>2366</v>
      </c>
      <c r="S3247" s="35">
        <v>1</v>
      </c>
      <c r="T3247" s="22">
        <v>1</v>
      </c>
      <c r="U3247" s="20" t="s">
        <v>62</v>
      </c>
      <c r="V3247" s="20">
        <v>45792</v>
      </c>
      <c r="W3247" s="21">
        <v>5</v>
      </c>
      <c r="X3247" s="20">
        <v>45799</v>
      </c>
      <c r="Y3247" s="20">
        <v>45796</v>
      </c>
      <c r="Z3247" s="48">
        <v>5</v>
      </c>
      <c r="AA3247">
        <v>2025</v>
      </c>
      <c r="AB3247" s="45">
        <v>48660</v>
      </c>
      <c r="AC3247" s="45">
        <v>48660</v>
      </c>
      <c r="AK3247" s="10"/>
    </row>
    <row r="3248" spans="1:37">
      <c r="A3248" t="s">
        <v>45</v>
      </c>
      <c r="B3248" t="s">
        <v>46</v>
      </c>
      <c r="C3248" t="s">
        <v>47</v>
      </c>
      <c r="D3248" t="s">
        <v>3748</v>
      </c>
      <c r="E3248" t="s">
        <v>88</v>
      </c>
      <c r="F3248" t="s">
        <v>79</v>
      </c>
      <c r="G3248" t="s">
        <v>51</v>
      </c>
      <c r="H3248" s="20" t="s">
        <v>52</v>
      </c>
      <c r="I3248" t="s">
        <v>53</v>
      </c>
      <c r="J3248" t="s">
        <v>54</v>
      </c>
      <c r="K3248">
        <v>3</v>
      </c>
      <c r="L3248" t="s">
        <v>55</v>
      </c>
      <c r="M3248" t="s">
        <v>56</v>
      </c>
      <c r="N3248" t="s">
        <v>57</v>
      </c>
      <c r="O3248" s="21" t="s">
        <v>58</v>
      </c>
      <c r="P3248" s="21" t="s">
        <v>133</v>
      </c>
      <c r="Q3248" s="20" t="s">
        <v>169</v>
      </c>
      <c r="R3248" s="21" t="s">
        <v>170</v>
      </c>
      <c r="S3248" s="35">
        <v>1</v>
      </c>
      <c r="T3248" s="22">
        <v>1</v>
      </c>
      <c r="U3248" s="20" t="s">
        <v>62</v>
      </c>
      <c r="V3248" s="20">
        <v>45792</v>
      </c>
      <c r="W3248" s="21">
        <v>5</v>
      </c>
      <c r="X3248" s="20">
        <v>45799</v>
      </c>
      <c r="Y3248" s="20">
        <v>45796</v>
      </c>
      <c r="Z3248" s="48">
        <v>5</v>
      </c>
      <c r="AA3248">
        <v>2025</v>
      </c>
      <c r="AB3248" s="45">
        <v>42493</v>
      </c>
      <c r="AC3248" s="45">
        <v>42493</v>
      </c>
      <c r="AK3248" s="10"/>
    </row>
    <row r="3249" spans="1:37">
      <c r="A3249" t="s">
        <v>45</v>
      </c>
      <c r="B3249" t="s">
        <v>46</v>
      </c>
      <c r="C3249" t="s">
        <v>47</v>
      </c>
      <c r="D3249" t="s">
        <v>3749</v>
      </c>
      <c r="E3249" t="s">
        <v>88</v>
      </c>
      <c r="F3249" t="s">
        <v>79</v>
      </c>
      <c r="G3249" t="s">
        <v>51</v>
      </c>
      <c r="H3249" s="20" t="s">
        <v>52</v>
      </c>
      <c r="I3249" t="s">
        <v>53</v>
      </c>
      <c r="J3249" t="s">
        <v>54</v>
      </c>
      <c r="K3249">
        <v>3</v>
      </c>
      <c r="L3249" t="s">
        <v>55</v>
      </c>
      <c r="M3249" t="s">
        <v>56</v>
      </c>
      <c r="N3249" t="s">
        <v>57</v>
      </c>
      <c r="O3249" s="21" t="s">
        <v>58</v>
      </c>
      <c r="P3249" s="21" t="s">
        <v>64</v>
      </c>
      <c r="Q3249" s="20" t="s">
        <v>930</v>
      </c>
      <c r="R3249" s="21" t="s">
        <v>931</v>
      </c>
      <c r="S3249" s="35">
        <v>1</v>
      </c>
      <c r="T3249" s="22">
        <v>1</v>
      </c>
      <c r="U3249" s="20" t="s">
        <v>62</v>
      </c>
      <c r="V3249" s="20">
        <v>45789</v>
      </c>
      <c r="W3249" s="21">
        <v>5</v>
      </c>
      <c r="X3249" s="20">
        <v>45796</v>
      </c>
      <c r="Y3249" s="20">
        <v>45791</v>
      </c>
      <c r="Z3249" s="48">
        <v>5</v>
      </c>
      <c r="AA3249">
        <v>2025</v>
      </c>
      <c r="AB3249" s="45">
        <v>56247</v>
      </c>
      <c r="AC3249" s="45">
        <v>56247</v>
      </c>
      <c r="AK3249" s="10"/>
    </row>
    <row r="3250" spans="1:37">
      <c r="A3250" t="s">
        <v>45</v>
      </c>
      <c r="B3250" t="s">
        <v>46</v>
      </c>
      <c r="C3250" t="s">
        <v>47</v>
      </c>
      <c r="D3250" t="s">
        <v>3750</v>
      </c>
      <c r="E3250" t="s">
        <v>88</v>
      </c>
      <c r="F3250" t="s">
        <v>79</v>
      </c>
      <c r="G3250" t="s">
        <v>51</v>
      </c>
      <c r="H3250" s="20" t="s">
        <v>52</v>
      </c>
      <c r="I3250" t="s">
        <v>53</v>
      </c>
      <c r="J3250" t="s">
        <v>54</v>
      </c>
      <c r="K3250">
        <v>3</v>
      </c>
      <c r="L3250" t="s">
        <v>55</v>
      </c>
      <c r="M3250" t="s">
        <v>77</v>
      </c>
      <c r="N3250" t="s">
        <v>89</v>
      </c>
      <c r="O3250" s="21" t="s">
        <v>58</v>
      </c>
      <c r="P3250" s="21" t="s">
        <v>126</v>
      </c>
      <c r="Q3250" s="20" t="s">
        <v>799</v>
      </c>
      <c r="R3250" s="21" t="s">
        <v>800</v>
      </c>
      <c r="S3250" s="35">
        <v>1</v>
      </c>
      <c r="T3250" s="22">
        <v>1</v>
      </c>
      <c r="U3250" s="20" t="s">
        <v>62</v>
      </c>
      <c r="V3250" s="20">
        <v>45789</v>
      </c>
      <c r="W3250" s="21">
        <v>5</v>
      </c>
      <c r="X3250" s="20">
        <v>45805</v>
      </c>
      <c r="Y3250" s="20">
        <v>45800</v>
      </c>
      <c r="Z3250" s="48">
        <v>5</v>
      </c>
      <c r="AA3250">
        <v>2025</v>
      </c>
      <c r="AB3250" s="45">
        <v>62493</v>
      </c>
      <c r="AC3250" s="45">
        <v>62493</v>
      </c>
      <c r="AK3250" s="10"/>
    </row>
    <row r="3251" spans="1:37">
      <c r="A3251" t="s">
        <v>45</v>
      </c>
      <c r="B3251" t="s">
        <v>46</v>
      </c>
      <c r="C3251" t="s">
        <v>47</v>
      </c>
      <c r="D3251" t="s">
        <v>3751</v>
      </c>
      <c r="E3251" t="s">
        <v>88</v>
      </c>
      <c r="F3251" t="s">
        <v>79</v>
      </c>
      <c r="G3251" t="s">
        <v>51</v>
      </c>
      <c r="H3251" s="20" t="s">
        <v>52</v>
      </c>
      <c r="I3251" t="s">
        <v>53</v>
      </c>
      <c r="J3251" t="s">
        <v>54</v>
      </c>
      <c r="K3251">
        <v>3</v>
      </c>
      <c r="L3251" t="s">
        <v>55</v>
      </c>
      <c r="M3251" t="s">
        <v>77</v>
      </c>
      <c r="N3251" t="s">
        <v>89</v>
      </c>
      <c r="O3251" s="21" t="s">
        <v>58</v>
      </c>
      <c r="P3251" s="21" t="s">
        <v>97</v>
      </c>
      <c r="Q3251" s="20" t="s">
        <v>236</v>
      </c>
      <c r="R3251" s="21" t="s">
        <v>237</v>
      </c>
      <c r="S3251" s="35">
        <v>1</v>
      </c>
      <c r="T3251" s="22">
        <v>1</v>
      </c>
      <c r="U3251" s="20" t="s">
        <v>62</v>
      </c>
      <c r="V3251" s="20">
        <v>45792</v>
      </c>
      <c r="W3251" s="21">
        <v>5</v>
      </c>
      <c r="X3251" s="20">
        <v>45805</v>
      </c>
      <c r="Y3251" s="20">
        <v>45800</v>
      </c>
      <c r="Z3251" s="48">
        <v>5</v>
      </c>
      <c r="AA3251">
        <v>2025</v>
      </c>
      <c r="AB3251" s="45">
        <v>43744</v>
      </c>
      <c r="AC3251" s="45">
        <v>43744</v>
      </c>
      <c r="AK3251" s="10"/>
    </row>
    <row r="3252" spans="1:37">
      <c r="A3252" t="s">
        <v>45</v>
      </c>
      <c r="B3252" t="s">
        <v>46</v>
      </c>
      <c r="C3252" t="s">
        <v>47</v>
      </c>
      <c r="D3252" t="s">
        <v>3752</v>
      </c>
      <c r="E3252" t="s">
        <v>88</v>
      </c>
      <c r="F3252" t="s">
        <v>79</v>
      </c>
      <c r="G3252" t="s">
        <v>51</v>
      </c>
      <c r="H3252" s="20" t="s">
        <v>52</v>
      </c>
      <c r="I3252" t="s">
        <v>53</v>
      </c>
      <c r="J3252" t="s">
        <v>54</v>
      </c>
      <c r="K3252">
        <v>3</v>
      </c>
      <c r="L3252" t="s">
        <v>55</v>
      </c>
      <c r="M3252" t="s">
        <v>77</v>
      </c>
      <c r="N3252" t="s">
        <v>89</v>
      </c>
      <c r="O3252" s="21" t="s">
        <v>58</v>
      </c>
      <c r="P3252" s="21" t="s">
        <v>126</v>
      </c>
      <c r="Q3252" s="20" t="s">
        <v>1175</v>
      </c>
      <c r="R3252" s="21" t="s">
        <v>1176</v>
      </c>
      <c r="S3252" s="35">
        <v>1</v>
      </c>
      <c r="T3252" s="22">
        <v>1</v>
      </c>
      <c r="U3252" s="20" t="s">
        <v>62</v>
      </c>
      <c r="V3252" s="20">
        <v>45792</v>
      </c>
      <c r="W3252" s="21">
        <v>5</v>
      </c>
      <c r="X3252" s="20">
        <v>45806</v>
      </c>
      <c r="Y3252" s="20">
        <v>45800</v>
      </c>
      <c r="Z3252" s="48">
        <v>5</v>
      </c>
      <c r="AA3252">
        <v>2025</v>
      </c>
      <c r="AB3252" s="45">
        <v>56247</v>
      </c>
      <c r="AC3252" s="45">
        <v>56247</v>
      </c>
      <c r="AK3252" s="10"/>
    </row>
    <row r="3253" spans="1:37">
      <c r="A3253" t="s">
        <v>45</v>
      </c>
      <c r="B3253" t="s">
        <v>46</v>
      </c>
      <c r="C3253" t="s">
        <v>47</v>
      </c>
      <c r="D3253" t="s">
        <v>3753</v>
      </c>
      <c r="E3253" t="s">
        <v>88</v>
      </c>
      <c r="F3253" t="s">
        <v>79</v>
      </c>
      <c r="G3253" t="s">
        <v>51</v>
      </c>
      <c r="H3253" s="20" t="s">
        <v>52</v>
      </c>
      <c r="I3253" t="s">
        <v>53</v>
      </c>
      <c r="J3253" t="s">
        <v>54</v>
      </c>
      <c r="K3253">
        <v>3</v>
      </c>
      <c r="L3253" t="s">
        <v>55</v>
      </c>
      <c r="M3253" t="s">
        <v>77</v>
      </c>
      <c r="N3253" t="s">
        <v>89</v>
      </c>
      <c r="O3253" s="21" t="s">
        <v>58</v>
      </c>
      <c r="P3253" s="21" t="s">
        <v>126</v>
      </c>
      <c r="Q3253" s="20" t="s">
        <v>1044</v>
      </c>
      <c r="R3253" s="21" t="s">
        <v>1045</v>
      </c>
      <c r="S3253" s="35">
        <v>1</v>
      </c>
      <c r="T3253" s="22">
        <v>1</v>
      </c>
      <c r="U3253" s="20" t="s">
        <v>62</v>
      </c>
      <c r="V3253" s="20">
        <v>45789</v>
      </c>
      <c r="W3253" s="21">
        <v>5</v>
      </c>
      <c r="X3253" s="20">
        <v>45796</v>
      </c>
      <c r="Y3253" s="20">
        <v>45793</v>
      </c>
      <c r="Z3253" s="48">
        <v>5</v>
      </c>
      <c r="AA3253">
        <v>2025</v>
      </c>
      <c r="AB3253" s="45">
        <v>66660</v>
      </c>
      <c r="AC3253" s="45">
        <v>66660</v>
      </c>
      <c r="AK3253" s="10"/>
    </row>
    <row r="3254" spans="1:37">
      <c r="A3254" t="s">
        <v>45</v>
      </c>
      <c r="B3254" t="s">
        <v>46</v>
      </c>
      <c r="C3254" t="s">
        <v>47</v>
      </c>
      <c r="D3254" t="s">
        <v>3754</v>
      </c>
      <c r="E3254" t="s">
        <v>88</v>
      </c>
      <c r="F3254" t="s">
        <v>79</v>
      </c>
      <c r="G3254" t="s">
        <v>51</v>
      </c>
      <c r="H3254" s="20" t="s">
        <v>52</v>
      </c>
      <c r="I3254" t="s">
        <v>53</v>
      </c>
      <c r="J3254" t="s">
        <v>54</v>
      </c>
      <c r="K3254">
        <v>3</v>
      </c>
      <c r="L3254" t="s">
        <v>55</v>
      </c>
      <c r="M3254" t="s">
        <v>56</v>
      </c>
      <c r="N3254" t="s">
        <v>57</v>
      </c>
      <c r="O3254" s="21" t="s">
        <v>58</v>
      </c>
      <c r="P3254" s="21" t="s">
        <v>207</v>
      </c>
      <c r="Q3254" s="20" t="s">
        <v>950</v>
      </c>
      <c r="R3254" s="21" t="s">
        <v>951</v>
      </c>
      <c r="S3254" s="35">
        <v>1</v>
      </c>
      <c r="T3254" s="22">
        <v>1</v>
      </c>
      <c r="U3254" s="20" t="s">
        <v>62</v>
      </c>
      <c r="V3254" s="20">
        <v>45790</v>
      </c>
      <c r="W3254" s="21">
        <v>5</v>
      </c>
      <c r="X3254" s="20">
        <v>45796</v>
      </c>
      <c r="Y3254" s="20">
        <v>45793</v>
      </c>
      <c r="Z3254" s="48">
        <v>5</v>
      </c>
      <c r="AA3254">
        <v>2025</v>
      </c>
      <c r="AB3254" s="45">
        <v>62494</v>
      </c>
      <c r="AC3254" s="45">
        <v>62494</v>
      </c>
      <c r="AK3254" s="10"/>
    </row>
    <row r="3255" spans="1:37">
      <c r="A3255" t="s">
        <v>45</v>
      </c>
      <c r="B3255" t="s">
        <v>46</v>
      </c>
      <c r="C3255" t="s">
        <v>47</v>
      </c>
      <c r="D3255" t="s">
        <v>3755</v>
      </c>
      <c r="E3255" t="s">
        <v>88</v>
      </c>
      <c r="F3255" t="s">
        <v>79</v>
      </c>
      <c r="G3255" t="s">
        <v>51</v>
      </c>
      <c r="H3255" s="20" t="s">
        <v>52</v>
      </c>
      <c r="I3255" t="s">
        <v>53</v>
      </c>
      <c r="J3255" t="s">
        <v>54</v>
      </c>
      <c r="K3255">
        <v>3</v>
      </c>
      <c r="L3255" t="s">
        <v>55</v>
      </c>
      <c r="M3255" t="s">
        <v>77</v>
      </c>
      <c r="N3255" t="s">
        <v>89</v>
      </c>
      <c r="O3255" s="21" t="s">
        <v>58</v>
      </c>
      <c r="P3255" s="21" t="s">
        <v>119</v>
      </c>
      <c r="Q3255" s="20" t="s">
        <v>3570</v>
      </c>
      <c r="R3255" s="21" t="s">
        <v>3571</v>
      </c>
      <c r="S3255" s="35">
        <v>1</v>
      </c>
      <c r="T3255" s="22">
        <v>1</v>
      </c>
      <c r="U3255" s="20" t="s">
        <v>62</v>
      </c>
      <c r="V3255" s="20">
        <v>45790</v>
      </c>
      <c r="W3255" s="21">
        <v>5</v>
      </c>
      <c r="X3255" s="20">
        <v>45797</v>
      </c>
      <c r="Y3255" s="20">
        <v>45793</v>
      </c>
      <c r="Z3255" s="48">
        <v>5</v>
      </c>
      <c r="AA3255">
        <v>2025</v>
      </c>
      <c r="AB3255" s="45">
        <v>206243</v>
      </c>
      <c r="AC3255" s="45">
        <v>206243</v>
      </c>
      <c r="AK3255" s="10"/>
    </row>
    <row r="3256" spans="1:37">
      <c r="A3256" t="s">
        <v>45</v>
      </c>
      <c r="B3256" t="s">
        <v>46</v>
      </c>
      <c r="C3256" t="s">
        <v>47</v>
      </c>
      <c r="D3256" t="s">
        <v>3756</v>
      </c>
      <c r="E3256" t="s">
        <v>88</v>
      </c>
      <c r="F3256" t="s">
        <v>79</v>
      </c>
      <c r="G3256" t="s">
        <v>51</v>
      </c>
      <c r="H3256" s="20" t="s">
        <v>52</v>
      </c>
      <c r="I3256" t="s">
        <v>53</v>
      </c>
      <c r="J3256" t="s">
        <v>54</v>
      </c>
      <c r="K3256">
        <v>3</v>
      </c>
      <c r="L3256" t="s">
        <v>55</v>
      </c>
      <c r="M3256" t="s">
        <v>77</v>
      </c>
      <c r="N3256" t="s">
        <v>89</v>
      </c>
      <c r="O3256" s="21" t="s">
        <v>58</v>
      </c>
      <c r="P3256" s="21" t="s">
        <v>119</v>
      </c>
      <c r="Q3256" s="20" t="s">
        <v>120</v>
      </c>
      <c r="R3256" s="21" t="s">
        <v>121</v>
      </c>
      <c r="S3256" s="35">
        <v>1</v>
      </c>
      <c r="T3256" s="22">
        <v>1</v>
      </c>
      <c r="U3256" s="20" t="s">
        <v>62</v>
      </c>
      <c r="V3256" s="20">
        <v>45790</v>
      </c>
      <c r="W3256" s="21">
        <v>5</v>
      </c>
      <c r="X3256" s="20">
        <v>45796</v>
      </c>
      <c r="Y3256" s="20">
        <v>45793</v>
      </c>
      <c r="Z3256" s="48">
        <v>5</v>
      </c>
      <c r="AA3256">
        <v>2025</v>
      </c>
      <c r="AB3256" s="45">
        <v>93325</v>
      </c>
      <c r="AC3256" s="45">
        <v>93325</v>
      </c>
      <c r="AK3256" s="10"/>
    </row>
    <row r="3257" spans="1:37">
      <c r="A3257" t="s">
        <v>45</v>
      </c>
      <c r="B3257" t="s">
        <v>46</v>
      </c>
      <c r="C3257" t="s">
        <v>47</v>
      </c>
      <c r="D3257" t="s">
        <v>3757</v>
      </c>
      <c r="E3257" t="s">
        <v>88</v>
      </c>
      <c r="F3257" t="s">
        <v>79</v>
      </c>
      <c r="G3257" t="s">
        <v>51</v>
      </c>
      <c r="H3257" s="20" t="s">
        <v>52</v>
      </c>
      <c r="I3257" t="s">
        <v>53</v>
      </c>
      <c r="J3257" t="s">
        <v>54</v>
      </c>
      <c r="K3257">
        <v>3</v>
      </c>
      <c r="L3257" t="s">
        <v>55</v>
      </c>
      <c r="M3257" t="s">
        <v>77</v>
      </c>
      <c r="N3257" t="s">
        <v>89</v>
      </c>
      <c r="O3257" s="21" t="s">
        <v>58</v>
      </c>
      <c r="P3257" s="21" t="s">
        <v>150</v>
      </c>
      <c r="Q3257" s="20" t="s">
        <v>1820</v>
      </c>
      <c r="R3257" s="21" t="s">
        <v>1821</v>
      </c>
      <c r="S3257" s="35">
        <v>1</v>
      </c>
      <c r="T3257" s="22">
        <v>1</v>
      </c>
      <c r="U3257" s="20" t="s">
        <v>62</v>
      </c>
      <c r="V3257" s="20">
        <v>45792</v>
      </c>
      <c r="W3257" s="21">
        <v>5</v>
      </c>
      <c r="X3257" s="20">
        <v>45804</v>
      </c>
      <c r="Y3257" s="20">
        <v>45800</v>
      </c>
      <c r="Z3257" s="48">
        <v>5</v>
      </c>
      <c r="AA3257">
        <v>2025</v>
      </c>
      <c r="AB3257" s="45">
        <v>93743</v>
      </c>
      <c r="AC3257" s="45">
        <v>93743</v>
      </c>
      <c r="AK3257" s="10"/>
    </row>
    <row r="3258" spans="1:37">
      <c r="A3258" t="s">
        <v>45</v>
      </c>
      <c r="B3258" t="s">
        <v>46</v>
      </c>
      <c r="C3258" t="s">
        <v>47</v>
      </c>
      <c r="D3258" t="s">
        <v>3758</v>
      </c>
      <c r="E3258" t="s">
        <v>88</v>
      </c>
      <c r="F3258" t="s">
        <v>79</v>
      </c>
      <c r="G3258" t="s">
        <v>51</v>
      </c>
      <c r="H3258" s="20" t="s">
        <v>58</v>
      </c>
      <c r="I3258" t="s">
        <v>53</v>
      </c>
      <c r="J3258" t="s">
        <v>54</v>
      </c>
      <c r="K3258">
        <v>3</v>
      </c>
      <c r="L3258" t="s">
        <v>55</v>
      </c>
      <c r="M3258" t="s">
        <v>56</v>
      </c>
      <c r="N3258" t="s">
        <v>57</v>
      </c>
      <c r="O3258" s="21" t="s">
        <v>58</v>
      </c>
      <c r="P3258" s="21" t="s">
        <v>64</v>
      </c>
      <c r="Q3258" s="20" t="s">
        <v>1052</v>
      </c>
      <c r="R3258" s="21" t="s">
        <v>1053</v>
      </c>
      <c r="S3258" s="35">
        <v>1</v>
      </c>
      <c r="T3258" s="22">
        <v>0</v>
      </c>
      <c r="U3258" s="20" t="s">
        <v>62</v>
      </c>
      <c r="V3258" s="20">
        <v>45792</v>
      </c>
      <c r="W3258" s="21">
        <v>5</v>
      </c>
      <c r="X3258" s="20">
        <v>45806</v>
      </c>
      <c r="Z3258" s="48">
        <v>5</v>
      </c>
      <c r="AA3258">
        <v>2025</v>
      </c>
      <c r="AB3258" s="45">
        <v>56247</v>
      </c>
      <c r="AC3258" s="45">
        <v>0</v>
      </c>
      <c r="AK3258" s="10"/>
    </row>
    <row r="3259" spans="1:37">
      <c r="A3259" t="s">
        <v>45</v>
      </c>
      <c r="B3259" t="s">
        <v>46</v>
      </c>
      <c r="C3259" t="s">
        <v>47</v>
      </c>
      <c r="D3259" t="s">
        <v>3759</v>
      </c>
      <c r="E3259" t="s">
        <v>88</v>
      </c>
      <c r="F3259" t="s">
        <v>79</v>
      </c>
      <c r="G3259" t="s">
        <v>51</v>
      </c>
      <c r="H3259" s="20" t="s">
        <v>52</v>
      </c>
      <c r="I3259" t="s">
        <v>53</v>
      </c>
      <c r="J3259" t="s">
        <v>54</v>
      </c>
      <c r="K3259">
        <v>3</v>
      </c>
      <c r="L3259" t="s">
        <v>55</v>
      </c>
      <c r="M3259" t="s">
        <v>77</v>
      </c>
      <c r="N3259" t="s">
        <v>89</v>
      </c>
      <c r="O3259" s="21" t="s">
        <v>58</v>
      </c>
      <c r="P3259" s="21" t="s">
        <v>104</v>
      </c>
      <c r="Q3259" s="20" t="s">
        <v>2453</v>
      </c>
      <c r="R3259" s="21" t="s">
        <v>2454</v>
      </c>
      <c r="S3259" s="35">
        <v>1</v>
      </c>
      <c r="T3259" s="22">
        <v>1</v>
      </c>
      <c r="U3259" s="20" t="s">
        <v>62</v>
      </c>
      <c r="V3259" s="20">
        <v>45792</v>
      </c>
      <c r="W3259" s="21">
        <v>5</v>
      </c>
      <c r="X3259" s="20">
        <v>45805</v>
      </c>
      <c r="Y3259" s="20">
        <v>45800</v>
      </c>
      <c r="Z3259" s="48">
        <v>5</v>
      </c>
      <c r="AA3259">
        <v>2025</v>
      </c>
      <c r="AB3259" s="45">
        <v>78115</v>
      </c>
      <c r="AC3259" s="45">
        <v>78115</v>
      </c>
      <c r="AK3259" s="10"/>
    </row>
    <row r="3260" spans="1:37">
      <c r="A3260" t="s">
        <v>45</v>
      </c>
      <c r="B3260" t="s">
        <v>46</v>
      </c>
      <c r="C3260" t="s">
        <v>47</v>
      </c>
      <c r="D3260" t="s">
        <v>3760</v>
      </c>
      <c r="E3260" t="s">
        <v>88</v>
      </c>
      <c r="F3260" t="s">
        <v>79</v>
      </c>
      <c r="G3260" t="s">
        <v>51</v>
      </c>
      <c r="H3260" s="20" t="s">
        <v>52</v>
      </c>
      <c r="I3260" t="s">
        <v>53</v>
      </c>
      <c r="J3260" t="s">
        <v>54</v>
      </c>
      <c r="K3260">
        <v>3</v>
      </c>
      <c r="L3260" t="s">
        <v>55</v>
      </c>
      <c r="M3260" t="s">
        <v>77</v>
      </c>
      <c r="N3260" t="s">
        <v>89</v>
      </c>
      <c r="O3260" s="21" t="s">
        <v>58</v>
      </c>
      <c r="P3260" s="21" t="s">
        <v>126</v>
      </c>
      <c r="Q3260" s="20" t="s">
        <v>1995</v>
      </c>
      <c r="R3260" s="21" t="s">
        <v>1996</v>
      </c>
      <c r="S3260" s="35">
        <v>1</v>
      </c>
      <c r="T3260" s="22">
        <v>1</v>
      </c>
      <c r="U3260" s="20" t="s">
        <v>62</v>
      </c>
      <c r="V3260" s="20">
        <v>45793</v>
      </c>
      <c r="W3260" s="21">
        <v>5</v>
      </c>
      <c r="X3260" s="20">
        <v>45805</v>
      </c>
      <c r="Y3260" s="20">
        <v>45803</v>
      </c>
      <c r="Z3260" s="48">
        <v>5</v>
      </c>
      <c r="AA3260">
        <v>2025</v>
      </c>
      <c r="AB3260" s="45">
        <v>62493</v>
      </c>
      <c r="AC3260" s="45">
        <v>62493</v>
      </c>
      <c r="AK3260" s="10"/>
    </row>
    <row r="3261" spans="1:37">
      <c r="A3261" t="s">
        <v>45</v>
      </c>
      <c r="B3261" t="s">
        <v>46</v>
      </c>
      <c r="C3261" t="s">
        <v>47</v>
      </c>
      <c r="D3261" t="s">
        <v>3761</v>
      </c>
      <c r="E3261" t="s">
        <v>49</v>
      </c>
      <c r="F3261" t="s">
        <v>79</v>
      </c>
      <c r="G3261" t="s">
        <v>51</v>
      </c>
      <c r="H3261" s="20" t="s">
        <v>52</v>
      </c>
      <c r="I3261" t="s">
        <v>53</v>
      </c>
      <c r="J3261" t="s">
        <v>54</v>
      </c>
      <c r="K3261">
        <v>1</v>
      </c>
      <c r="L3261" t="s">
        <v>55</v>
      </c>
      <c r="M3261" t="s">
        <v>56</v>
      </c>
      <c r="N3261" t="s">
        <v>57</v>
      </c>
      <c r="O3261" s="21" t="s">
        <v>58</v>
      </c>
      <c r="P3261" s="21" t="s">
        <v>59</v>
      </c>
      <c r="Q3261" s="20" t="s">
        <v>80</v>
      </c>
      <c r="R3261" s="21" t="s">
        <v>81</v>
      </c>
      <c r="S3261" s="35">
        <v>2</v>
      </c>
      <c r="T3261" s="22">
        <v>2</v>
      </c>
      <c r="U3261" s="20" t="s">
        <v>82</v>
      </c>
      <c r="V3261" s="20">
        <v>45796</v>
      </c>
      <c r="W3261" s="21">
        <v>5</v>
      </c>
      <c r="X3261" s="20">
        <v>45807</v>
      </c>
      <c r="Y3261" s="20">
        <v>45803</v>
      </c>
      <c r="Z3261" s="48">
        <v>5</v>
      </c>
      <c r="AA3261">
        <v>2025</v>
      </c>
      <c r="AB3261" s="45">
        <v>246000</v>
      </c>
      <c r="AC3261" s="45">
        <v>246000</v>
      </c>
      <c r="AK3261" s="10"/>
    </row>
    <row r="3262" spans="1:37">
      <c r="A3262" t="s">
        <v>45</v>
      </c>
      <c r="B3262" t="s">
        <v>46</v>
      </c>
      <c r="C3262" t="s">
        <v>47</v>
      </c>
      <c r="D3262" t="s">
        <v>3762</v>
      </c>
      <c r="E3262" t="s">
        <v>88</v>
      </c>
      <c r="F3262" t="s">
        <v>79</v>
      </c>
      <c r="G3262" t="s">
        <v>51</v>
      </c>
      <c r="H3262" s="20" t="s">
        <v>52</v>
      </c>
      <c r="I3262" t="s">
        <v>53</v>
      </c>
      <c r="J3262" t="s">
        <v>54</v>
      </c>
      <c r="K3262">
        <v>3</v>
      </c>
      <c r="L3262" t="s">
        <v>55</v>
      </c>
      <c r="M3262" t="s">
        <v>77</v>
      </c>
      <c r="N3262" t="s">
        <v>89</v>
      </c>
      <c r="O3262" s="21" t="s">
        <v>58</v>
      </c>
      <c r="P3262" s="21" t="s">
        <v>276</v>
      </c>
      <c r="Q3262" s="20" t="s">
        <v>600</v>
      </c>
      <c r="R3262" s="21" t="s">
        <v>601</v>
      </c>
      <c r="S3262" s="35">
        <v>1</v>
      </c>
      <c r="T3262" s="22">
        <v>1</v>
      </c>
      <c r="U3262" s="20" t="s">
        <v>62</v>
      </c>
      <c r="V3262" s="20">
        <v>45793</v>
      </c>
      <c r="W3262" s="21">
        <v>5</v>
      </c>
      <c r="X3262" s="20">
        <v>45804</v>
      </c>
      <c r="Y3262" s="20">
        <v>45800</v>
      </c>
      <c r="Z3262" s="48">
        <v>5</v>
      </c>
      <c r="AA3262">
        <v>2025</v>
      </c>
      <c r="AB3262" s="45">
        <v>31244</v>
      </c>
      <c r="AC3262" s="45">
        <v>31244</v>
      </c>
      <c r="AK3262" s="10"/>
    </row>
    <row r="3263" spans="1:37">
      <c r="A3263" t="s">
        <v>45</v>
      </c>
      <c r="B3263" t="s">
        <v>46</v>
      </c>
      <c r="C3263" t="s">
        <v>47</v>
      </c>
      <c r="D3263" t="s">
        <v>3763</v>
      </c>
      <c r="E3263" t="s">
        <v>88</v>
      </c>
      <c r="F3263" t="s">
        <v>79</v>
      </c>
      <c r="G3263" t="s">
        <v>51</v>
      </c>
      <c r="H3263" s="20" t="s">
        <v>52</v>
      </c>
      <c r="I3263" t="s">
        <v>53</v>
      </c>
      <c r="J3263" t="s">
        <v>54</v>
      </c>
      <c r="K3263">
        <v>3</v>
      </c>
      <c r="L3263" t="s">
        <v>55</v>
      </c>
      <c r="M3263" t="s">
        <v>77</v>
      </c>
      <c r="N3263" t="s">
        <v>89</v>
      </c>
      <c r="O3263" s="21" t="s">
        <v>58</v>
      </c>
      <c r="P3263" s="21" t="s">
        <v>119</v>
      </c>
      <c r="Q3263" s="20" t="s">
        <v>120</v>
      </c>
      <c r="R3263" s="21" t="s">
        <v>121</v>
      </c>
      <c r="S3263" s="35">
        <v>1</v>
      </c>
      <c r="T3263" s="22">
        <v>1</v>
      </c>
      <c r="U3263" s="20" t="s">
        <v>62</v>
      </c>
      <c r="V3263" s="20">
        <v>45793</v>
      </c>
      <c r="W3263" s="21">
        <v>5</v>
      </c>
      <c r="X3263" s="20">
        <v>45804</v>
      </c>
      <c r="Y3263" s="20">
        <v>45800</v>
      </c>
      <c r="Z3263" s="48">
        <v>5</v>
      </c>
      <c r="AA3263">
        <v>2025</v>
      </c>
      <c r="AB3263" s="45">
        <v>93325</v>
      </c>
      <c r="AC3263" s="45">
        <v>93325</v>
      </c>
      <c r="AK3263" s="10"/>
    </row>
    <row r="3264" spans="1:37">
      <c r="A3264" t="s">
        <v>45</v>
      </c>
      <c r="B3264" t="s">
        <v>46</v>
      </c>
      <c r="C3264" t="s">
        <v>47</v>
      </c>
      <c r="D3264" t="s">
        <v>3764</v>
      </c>
      <c r="E3264" t="s">
        <v>88</v>
      </c>
      <c r="F3264" t="s">
        <v>79</v>
      </c>
      <c r="G3264" t="s">
        <v>51</v>
      </c>
      <c r="H3264" s="20" t="s">
        <v>52</v>
      </c>
      <c r="I3264" t="s">
        <v>53</v>
      </c>
      <c r="J3264" t="s">
        <v>54</v>
      </c>
      <c r="K3264">
        <v>3</v>
      </c>
      <c r="L3264" t="s">
        <v>55</v>
      </c>
      <c r="M3264" t="s">
        <v>56</v>
      </c>
      <c r="N3264" t="s">
        <v>57</v>
      </c>
      <c r="O3264" s="21" t="s">
        <v>58</v>
      </c>
      <c r="P3264" s="21" t="s">
        <v>64</v>
      </c>
      <c r="Q3264" s="20" t="s">
        <v>505</v>
      </c>
      <c r="R3264" s="21" t="s">
        <v>506</v>
      </c>
      <c r="S3264" s="35">
        <v>2</v>
      </c>
      <c r="T3264" s="22">
        <v>2</v>
      </c>
      <c r="U3264" s="20" t="s">
        <v>62</v>
      </c>
      <c r="V3264" s="20">
        <v>45793</v>
      </c>
      <c r="W3264" s="21">
        <v>5</v>
      </c>
      <c r="X3264" s="20">
        <v>45805</v>
      </c>
      <c r="Y3264" s="20">
        <v>45803</v>
      </c>
      <c r="Z3264" s="48">
        <v>5</v>
      </c>
      <c r="AA3264">
        <v>2025</v>
      </c>
      <c r="AB3264" s="45">
        <v>56240</v>
      </c>
      <c r="AC3264" s="45">
        <v>56240</v>
      </c>
      <c r="AK3264" s="10"/>
    </row>
    <row r="3265" spans="1:37">
      <c r="A3265" t="s">
        <v>45</v>
      </c>
      <c r="B3265" t="s">
        <v>46</v>
      </c>
      <c r="C3265" t="s">
        <v>47</v>
      </c>
      <c r="D3265" t="s">
        <v>3765</v>
      </c>
      <c r="E3265" t="s">
        <v>88</v>
      </c>
      <c r="F3265" t="s">
        <v>79</v>
      </c>
      <c r="G3265" t="s">
        <v>51</v>
      </c>
      <c r="H3265" s="20" t="s">
        <v>52</v>
      </c>
      <c r="I3265" t="s">
        <v>53</v>
      </c>
      <c r="J3265" t="s">
        <v>54</v>
      </c>
      <c r="K3265">
        <v>3</v>
      </c>
      <c r="L3265" t="s">
        <v>55</v>
      </c>
      <c r="M3265" t="s">
        <v>56</v>
      </c>
      <c r="N3265" t="s">
        <v>57</v>
      </c>
      <c r="O3265" s="21" t="s">
        <v>58</v>
      </c>
      <c r="P3265" s="21" t="s">
        <v>64</v>
      </c>
      <c r="Q3265" s="20" t="s">
        <v>1052</v>
      </c>
      <c r="R3265" s="21" t="s">
        <v>1053</v>
      </c>
      <c r="S3265" s="35">
        <v>1</v>
      </c>
      <c r="T3265" s="22">
        <v>1</v>
      </c>
      <c r="U3265" s="20" t="s">
        <v>62</v>
      </c>
      <c r="V3265" s="20">
        <v>45793</v>
      </c>
      <c r="W3265" s="21">
        <v>5</v>
      </c>
      <c r="X3265" s="20">
        <v>45805</v>
      </c>
      <c r="Y3265" s="20">
        <v>45803</v>
      </c>
      <c r="Z3265" s="48">
        <v>5</v>
      </c>
      <c r="AA3265">
        <v>2025</v>
      </c>
      <c r="AB3265" s="45">
        <v>56247</v>
      </c>
      <c r="AC3265" s="45">
        <v>56247</v>
      </c>
      <c r="AK3265" s="10"/>
    </row>
    <row r="3266" spans="1:37">
      <c r="A3266" t="s">
        <v>45</v>
      </c>
      <c r="B3266" t="s">
        <v>46</v>
      </c>
      <c r="C3266" t="s">
        <v>47</v>
      </c>
      <c r="D3266" t="s">
        <v>3766</v>
      </c>
      <c r="E3266" t="s">
        <v>88</v>
      </c>
      <c r="F3266" t="s">
        <v>79</v>
      </c>
      <c r="G3266" t="s">
        <v>51</v>
      </c>
      <c r="H3266" s="20" t="s">
        <v>52</v>
      </c>
      <c r="I3266" t="s">
        <v>53</v>
      </c>
      <c r="J3266" t="s">
        <v>54</v>
      </c>
      <c r="K3266">
        <v>3</v>
      </c>
      <c r="L3266" t="s">
        <v>55</v>
      </c>
      <c r="M3266" t="s">
        <v>56</v>
      </c>
      <c r="N3266" t="s">
        <v>57</v>
      </c>
      <c r="O3266" s="21" t="s">
        <v>58</v>
      </c>
      <c r="P3266" s="21" t="s">
        <v>64</v>
      </c>
      <c r="Q3266" s="20" t="s">
        <v>112</v>
      </c>
      <c r="R3266" s="21" t="s">
        <v>113</v>
      </c>
      <c r="S3266" s="35">
        <v>1</v>
      </c>
      <c r="T3266" s="22">
        <v>1</v>
      </c>
      <c r="U3266" s="20" t="s">
        <v>62</v>
      </c>
      <c r="V3266" s="20">
        <v>45793</v>
      </c>
      <c r="W3266" s="21">
        <v>5</v>
      </c>
      <c r="X3266" s="20">
        <v>45811</v>
      </c>
      <c r="Y3266" s="20">
        <v>45807</v>
      </c>
      <c r="Z3266" s="48">
        <v>5</v>
      </c>
      <c r="AA3266">
        <v>2025</v>
      </c>
      <c r="AB3266" s="45">
        <v>40617</v>
      </c>
      <c r="AC3266" s="45">
        <v>40617</v>
      </c>
      <c r="AK3266" s="10"/>
    </row>
    <row r="3267" spans="1:37">
      <c r="A3267" t="s">
        <v>45</v>
      </c>
      <c r="B3267" t="s">
        <v>46</v>
      </c>
      <c r="C3267" t="s">
        <v>47</v>
      </c>
      <c r="D3267" t="s">
        <v>3761</v>
      </c>
      <c r="E3267" t="s">
        <v>49</v>
      </c>
      <c r="F3267" t="s">
        <v>83</v>
      </c>
      <c r="G3267" t="s">
        <v>51</v>
      </c>
      <c r="H3267" s="20" t="s">
        <v>52</v>
      </c>
      <c r="I3267" t="s">
        <v>53</v>
      </c>
      <c r="J3267" t="s">
        <v>54</v>
      </c>
      <c r="K3267">
        <v>1</v>
      </c>
      <c r="L3267" t="s">
        <v>55</v>
      </c>
      <c r="M3267" t="s">
        <v>56</v>
      </c>
      <c r="N3267" t="s">
        <v>57</v>
      </c>
      <c r="O3267" s="21" t="s">
        <v>58</v>
      </c>
      <c r="P3267" s="21" t="s">
        <v>59</v>
      </c>
      <c r="Q3267" s="20" t="s">
        <v>80</v>
      </c>
      <c r="R3267" s="21" t="s">
        <v>81</v>
      </c>
      <c r="S3267" s="35">
        <v>1</v>
      </c>
      <c r="T3267" s="22">
        <v>0</v>
      </c>
      <c r="U3267" s="20" t="s">
        <v>82</v>
      </c>
      <c r="V3267" s="20">
        <v>45796</v>
      </c>
      <c r="W3267" s="21">
        <v>5</v>
      </c>
      <c r="X3267" s="20">
        <v>45807</v>
      </c>
      <c r="Z3267" s="48">
        <v>5</v>
      </c>
      <c r="AA3267">
        <v>2025</v>
      </c>
      <c r="AB3267" s="45">
        <v>0</v>
      </c>
      <c r="AC3267" s="45">
        <v>0</v>
      </c>
      <c r="AK3267" s="10"/>
    </row>
    <row r="3268" spans="1:37">
      <c r="A3268" t="s">
        <v>45</v>
      </c>
      <c r="B3268" t="s">
        <v>46</v>
      </c>
      <c r="C3268" t="s">
        <v>47</v>
      </c>
      <c r="D3268" t="s">
        <v>3761</v>
      </c>
      <c r="E3268" t="s">
        <v>49</v>
      </c>
      <c r="F3268" t="s">
        <v>84</v>
      </c>
      <c r="G3268" t="s">
        <v>51</v>
      </c>
      <c r="H3268" s="20" t="s">
        <v>52</v>
      </c>
      <c r="I3268" t="s">
        <v>53</v>
      </c>
      <c r="J3268" t="s">
        <v>54</v>
      </c>
      <c r="K3268">
        <v>1</v>
      </c>
      <c r="L3268" t="s">
        <v>55</v>
      </c>
      <c r="M3268" t="s">
        <v>56</v>
      </c>
      <c r="N3268" t="s">
        <v>57</v>
      </c>
      <c r="O3268" s="21" t="s">
        <v>58</v>
      </c>
      <c r="P3268" s="21" t="s">
        <v>59</v>
      </c>
      <c r="Q3268" s="20" t="s">
        <v>80</v>
      </c>
      <c r="R3268" s="21" t="s">
        <v>81</v>
      </c>
      <c r="S3268" s="35">
        <v>1</v>
      </c>
      <c r="T3268" s="22">
        <v>0</v>
      </c>
      <c r="U3268" s="20" t="s">
        <v>82</v>
      </c>
      <c r="V3268" s="20">
        <v>45796</v>
      </c>
      <c r="W3268" s="21">
        <v>5</v>
      </c>
      <c r="X3268" s="20">
        <v>45807</v>
      </c>
      <c r="Z3268" s="48">
        <v>5</v>
      </c>
      <c r="AA3268">
        <v>2025</v>
      </c>
      <c r="AB3268" s="45">
        <v>0</v>
      </c>
      <c r="AC3268" s="45">
        <v>0</v>
      </c>
      <c r="AK3268" s="10"/>
    </row>
    <row r="3269" spans="1:37">
      <c r="A3269" t="s">
        <v>45</v>
      </c>
      <c r="B3269" t="s">
        <v>46</v>
      </c>
      <c r="C3269" t="s">
        <v>47</v>
      </c>
      <c r="D3269" t="s">
        <v>3767</v>
      </c>
      <c r="E3269" t="s">
        <v>88</v>
      </c>
      <c r="F3269" t="s">
        <v>79</v>
      </c>
      <c r="G3269" t="s">
        <v>51</v>
      </c>
      <c r="H3269" s="20" t="s">
        <v>52</v>
      </c>
      <c r="I3269" t="s">
        <v>53</v>
      </c>
      <c r="J3269" t="s">
        <v>54</v>
      </c>
      <c r="K3269">
        <v>3</v>
      </c>
      <c r="L3269" t="s">
        <v>55</v>
      </c>
      <c r="M3269" t="s">
        <v>77</v>
      </c>
      <c r="N3269" t="s">
        <v>89</v>
      </c>
      <c r="O3269" s="21" t="s">
        <v>58</v>
      </c>
      <c r="P3269" s="21" t="s">
        <v>97</v>
      </c>
      <c r="Q3269" s="20" t="s">
        <v>98</v>
      </c>
      <c r="R3269" s="21" t="s">
        <v>99</v>
      </c>
      <c r="S3269" s="35">
        <v>1</v>
      </c>
      <c r="T3269" s="22">
        <v>1</v>
      </c>
      <c r="U3269" s="20" t="s">
        <v>62</v>
      </c>
      <c r="V3269" s="20">
        <v>45793</v>
      </c>
      <c r="W3269" s="21">
        <v>5</v>
      </c>
      <c r="X3269" s="20">
        <v>45805</v>
      </c>
      <c r="Y3269" s="20">
        <v>45803</v>
      </c>
      <c r="Z3269" s="48">
        <v>5</v>
      </c>
      <c r="AA3269">
        <v>2025</v>
      </c>
      <c r="AB3269" s="45">
        <v>43744</v>
      </c>
      <c r="AC3269" s="45">
        <v>43744</v>
      </c>
      <c r="AK3269" s="10"/>
    </row>
    <row r="3270" spans="1:37">
      <c r="A3270" t="s">
        <v>45</v>
      </c>
      <c r="B3270" t="s">
        <v>46</v>
      </c>
      <c r="C3270" t="s">
        <v>47</v>
      </c>
      <c r="D3270" t="s">
        <v>3761</v>
      </c>
      <c r="E3270" t="s">
        <v>49</v>
      </c>
      <c r="F3270" t="s">
        <v>85</v>
      </c>
      <c r="G3270" t="s">
        <v>51</v>
      </c>
      <c r="H3270" s="20" t="s">
        <v>52</v>
      </c>
      <c r="I3270" t="s">
        <v>53</v>
      </c>
      <c r="J3270" t="s">
        <v>54</v>
      </c>
      <c r="K3270">
        <v>1</v>
      </c>
      <c r="L3270" t="s">
        <v>55</v>
      </c>
      <c r="M3270" t="s">
        <v>56</v>
      </c>
      <c r="N3270" t="s">
        <v>57</v>
      </c>
      <c r="O3270" s="21" t="s">
        <v>58</v>
      </c>
      <c r="P3270" s="21" t="s">
        <v>59</v>
      </c>
      <c r="Q3270" s="20" t="s">
        <v>60</v>
      </c>
      <c r="R3270" s="21" t="s">
        <v>61</v>
      </c>
      <c r="S3270" s="35">
        <v>8</v>
      </c>
      <c r="T3270" s="22">
        <v>0</v>
      </c>
      <c r="U3270" s="20" t="s">
        <v>62</v>
      </c>
      <c r="V3270" s="20">
        <v>45796</v>
      </c>
      <c r="W3270" s="21">
        <v>5</v>
      </c>
      <c r="X3270" s="20">
        <v>45807</v>
      </c>
      <c r="Z3270" s="48">
        <v>5</v>
      </c>
      <c r="AA3270">
        <v>2025</v>
      </c>
      <c r="AB3270" s="45">
        <v>216000</v>
      </c>
      <c r="AC3270" s="45">
        <v>0</v>
      </c>
      <c r="AK3270" s="10"/>
    </row>
    <row r="3271" spans="1:37">
      <c r="A3271" t="s">
        <v>45</v>
      </c>
      <c r="B3271" t="s">
        <v>46</v>
      </c>
      <c r="C3271" t="s">
        <v>47</v>
      </c>
      <c r="D3271" t="s">
        <v>3761</v>
      </c>
      <c r="E3271" t="s">
        <v>49</v>
      </c>
      <c r="F3271" t="s">
        <v>86</v>
      </c>
      <c r="G3271" t="s">
        <v>51</v>
      </c>
      <c r="H3271" s="20" t="s">
        <v>52</v>
      </c>
      <c r="I3271" t="s">
        <v>53</v>
      </c>
      <c r="J3271" t="s">
        <v>54</v>
      </c>
      <c r="K3271">
        <v>1</v>
      </c>
      <c r="L3271" t="s">
        <v>55</v>
      </c>
      <c r="M3271" t="s">
        <v>56</v>
      </c>
      <c r="N3271" t="s">
        <v>57</v>
      </c>
      <c r="O3271" s="21" t="s">
        <v>58</v>
      </c>
      <c r="P3271" s="21" t="s">
        <v>59</v>
      </c>
      <c r="Q3271" s="20" t="s">
        <v>60</v>
      </c>
      <c r="R3271" s="21" t="s">
        <v>61</v>
      </c>
      <c r="S3271" s="35">
        <v>1</v>
      </c>
      <c r="T3271" s="22">
        <v>0</v>
      </c>
      <c r="U3271" s="20" t="s">
        <v>62</v>
      </c>
      <c r="V3271" s="20">
        <v>45796</v>
      </c>
      <c r="W3271" s="21">
        <v>5</v>
      </c>
      <c r="X3271" s="20">
        <v>45807</v>
      </c>
      <c r="Z3271" s="48">
        <v>5</v>
      </c>
      <c r="AA3271">
        <v>2025</v>
      </c>
      <c r="AB3271" s="45">
        <v>0</v>
      </c>
      <c r="AC3271" s="45">
        <v>0</v>
      </c>
      <c r="AK3271" s="10"/>
    </row>
    <row r="3272" spans="1:37">
      <c r="A3272" t="s">
        <v>45</v>
      </c>
      <c r="B3272" t="s">
        <v>46</v>
      </c>
      <c r="C3272" t="s">
        <v>47</v>
      </c>
      <c r="D3272" t="s">
        <v>3768</v>
      </c>
      <c r="E3272" t="s">
        <v>88</v>
      </c>
      <c r="F3272" t="s">
        <v>79</v>
      </c>
      <c r="G3272" t="s">
        <v>51</v>
      </c>
      <c r="H3272" s="20" t="s">
        <v>52</v>
      </c>
      <c r="I3272" t="s">
        <v>53</v>
      </c>
      <c r="J3272" t="s">
        <v>54</v>
      </c>
      <c r="K3272">
        <v>3</v>
      </c>
      <c r="L3272" t="s">
        <v>55</v>
      </c>
      <c r="M3272" t="s">
        <v>77</v>
      </c>
      <c r="N3272" t="s">
        <v>89</v>
      </c>
      <c r="O3272" s="21" t="s">
        <v>58</v>
      </c>
      <c r="P3272" s="21" t="s">
        <v>90</v>
      </c>
      <c r="Q3272" s="20" t="s">
        <v>1685</v>
      </c>
      <c r="R3272" s="21" t="s">
        <v>1686</v>
      </c>
      <c r="S3272" s="35">
        <v>1</v>
      </c>
      <c r="T3272" s="22">
        <v>1</v>
      </c>
      <c r="U3272" s="20" t="s">
        <v>62</v>
      </c>
      <c r="V3272" s="20">
        <v>45794</v>
      </c>
      <c r="W3272" s="21">
        <v>5</v>
      </c>
      <c r="X3272" s="20">
        <v>45804</v>
      </c>
      <c r="Y3272" s="20">
        <v>45800</v>
      </c>
      <c r="Z3272" s="48">
        <v>5</v>
      </c>
      <c r="AA3272">
        <v>2025</v>
      </c>
      <c r="AB3272" s="45">
        <v>62493</v>
      </c>
      <c r="AC3272" s="45">
        <v>62493</v>
      </c>
      <c r="AK3272" s="10"/>
    </row>
    <row r="3273" spans="1:37">
      <c r="A3273" t="s">
        <v>45</v>
      </c>
      <c r="B3273" t="s">
        <v>46</v>
      </c>
      <c r="C3273" t="s">
        <v>47</v>
      </c>
      <c r="D3273" t="s">
        <v>3761</v>
      </c>
      <c r="E3273" t="s">
        <v>49</v>
      </c>
      <c r="F3273" t="s">
        <v>50</v>
      </c>
      <c r="G3273" t="s">
        <v>51</v>
      </c>
      <c r="H3273" s="20" t="s">
        <v>52</v>
      </c>
      <c r="I3273" t="s">
        <v>53</v>
      </c>
      <c r="J3273" t="s">
        <v>54</v>
      </c>
      <c r="K3273">
        <v>1</v>
      </c>
      <c r="L3273" t="s">
        <v>55</v>
      </c>
      <c r="M3273" t="s">
        <v>56</v>
      </c>
      <c r="N3273" t="s">
        <v>57</v>
      </c>
      <c r="O3273" s="21" t="s">
        <v>58</v>
      </c>
      <c r="P3273" s="21" t="s">
        <v>59</v>
      </c>
      <c r="Q3273" s="20" t="s">
        <v>60</v>
      </c>
      <c r="R3273" s="21" t="s">
        <v>61</v>
      </c>
      <c r="S3273" s="35">
        <v>3</v>
      </c>
      <c r="T3273" s="22">
        <v>0</v>
      </c>
      <c r="U3273" s="20" t="s">
        <v>62</v>
      </c>
      <c r="V3273" s="20">
        <v>45796</v>
      </c>
      <c r="W3273" s="21">
        <v>5</v>
      </c>
      <c r="X3273" s="20">
        <v>45807</v>
      </c>
      <c r="Z3273" s="48">
        <v>5</v>
      </c>
      <c r="AA3273">
        <v>2025</v>
      </c>
      <c r="AB3273" s="45">
        <v>0</v>
      </c>
      <c r="AC3273" s="45">
        <v>0</v>
      </c>
      <c r="AK3273" s="10"/>
    </row>
    <row r="3274" spans="1:37">
      <c r="A3274" t="s">
        <v>45</v>
      </c>
      <c r="B3274" t="s">
        <v>46</v>
      </c>
      <c r="C3274" t="s">
        <v>47</v>
      </c>
      <c r="D3274" t="s">
        <v>3761</v>
      </c>
      <c r="E3274" t="s">
        <v>49</v>
      </c>
      <c r="F3274" t="s">
        <v>1114</v>
      </c>
      <c r="G3274" t="s">
        <v>51</v>
      </c>
      <c r="H3274" s="20" t="s">
        <v>52</v>
      </c>
      <c r="I3274" t="s">
        <v>53</v>
      </c>
      <c r="J3274" t="s">
        <v>54</v>
      </c>
      <c r="K3274">
        <v>1</v>
      </c>
      <c r="L3274" t="s">
        <v>55</v>
      </c>
      <c r="M3274" t="s">
        <v>56</v>
      </c>
      <c r="N3274" t="s">
        <v>57</v>
      </c>
      <c r="O3274" s="21" t="s">
        <v>58</v>
      </c>
      <c r="P3274" s="21" t="s">
        <v>59</v>
      </c>
      <c r="Q3274" s="20" t="s">
        <v>60</v>
      </c>
      <c r="R3274" s="21" t="s">
        <v>61</v>
      </c>
      <c r="S3274" s="35">
        <v>2</v>
      </c>
      <c r="T3274" s="22">
        <v>0</v>
      </c>
      <c r="U3274" s="20" t="s">
        <v>62</v>
      </c>
      <c r="V3274" s="20">
        <v>45796</v>
      </c>
      <c r="W3274" s="21">
        <v>5</v>
      </c>
      <c r="X3274" s="20">
        <v>45807</v>
      </c>
      <c r="Z3274" s="48">
        <v>5</v>
      </c>
      <c r="AA3274">
        <v>2025</v>
      </c>
      <c r="AB3274" s="45">
        <v>0</v>
      </c>
      <c r="AC3274" s="45">
        <v>0</v>
      </c>
      <c r="AK3274" s="10"/>
    </row>
    <row r="3275" spans="1:37">
      <c r="A3275" t="s">
        <v>45</v>
      </c>
      <c r="B3275" t="s">
        <v>46</v>
      </c>
      <c r="C3275" t="s">
        <v>47</v>
      </c>
      <c r="D3275" t="s">
        <v>3761</v>
      </c>
      <c r="E3275" t="s">
        <v>49</v>
      </c>
      <c r="F3275" t="s">
        <v>1319</v>
      </c>
      <c r="G3275" t="s">
        <v>51</v>
      </c>
      <c r="H3275" s="20" t="s">
        <v>52</v>
      </c>
      <c r="I3275" t="s">
        <v>53</v>
      </c>
      <c r="J3275" t="s">
        <v>54</v>
      </c>
      <c r="K3275">
        <v>1</v>
      </c>
      <c r="L3275" t="s">
        <v>55</v>
      </c>
      <c r="M3275" t="s">
        <v>56</v>
      </c>
      <c r="N3275" t="s">
        <v>57</v>
      </c>
      <c r="O3275" s="21" t="s">
        <v>58</v>
      </c>
      <c r="P3275" s="21" t="s">
        <v>59</v>
      </c>
      <c r="Q3275" s="20" t="s">
        <v>60</v>
      </c>
      <c r="R3275" s="21" t="s">
        <v>61</v>
      </c>
      <c r="S3275" s="35">
        <v>2</v>
      </c>
      <c r="T3275" s="22">
        <v>0</v>
      </c>
      <c r="U3275" s="20" t="s">
        <v>62</v>
      </c>
      <c r="V3275" s="20">
        <v>45796</v>
      </c>
      <c r="W3275" s="21">
        <v>5</v>
      </c>
      <c r="X3275" s="20">
        <v>45807</v>
      </c>
      <c r="Z3275" s="48">
        <v>5</v>
      </c>
      <c r="AA3275">
        <v>2025</v>
      </c>
      <c r="AB3275" s="45">
        <v>0</v>
      </c>
      <c r="AC3275" s="45">
        <v>0</v>
      </c>
      <c r="AK3275" s="10"/>
    </row>
    <row r="3276" spans="1:37">
      <c r="A3276" t="s">
        <v>45</v>
      </c>
      <c r="B3276" t="s">
        <v>46</v>
      </c>
      <c r="C3276" t="s">
        <v>47</v>
      </c>
      <c r="D3276" t="s">
        <v>3769</v>
      </c>
      <c r="E3276" t="s">
        <v>88</v>
      </c>
      <c r="F3276" t="s">
        <v>79</v>
      </c>
      <c r="G3276" t="s">
        <v>51</v>
      </c>
      <c r="H3276" s="20" t="s">
        <v>52</v>
      </c>
      <c r="I3276" t="s">
        <v>53</v>
      </c>
      <c r="J3276" t="s">
        <v>54</v>
      </c>
      <c r="K3276">
        <v>3</v>
      </c>
      <c r="L3276" t="s">
        <v>55</v>
      </c>
      <c r="M3276" t="s">
        <v>77</v>
      </c>
      <c r="N3276" t="s">
        <v>89</v>
      </c>
      <c r="O3276" s="21" t="s">
        <v>58</v>
      </c>
      <c r="P3276" s="21" t="s">
        <v>97</v>
      </c>
      <c r="Q3276" s="20" t="s">
        <v>236</v>
      </c>
      <c r="R3276" s="21" t="s">
        <v>237</v>
      </c>
      <c r="S3276" s="35">
        <v>1</v>
      </c>
      <c r="T3276" s="22">
        <v>1</v>
      </c>
      <c r="U3276" s="20" t="s">
        <v>62</v>
      </c>
      <c r="V3276" s="20">
        <v>45794</v>
      </c>
      <c r="W3276" s="21">
        <v>5</v>
      </c>
      <c r="X3276" s="20">
        <v>45805</v>
      </c>
      <c r="Y3276" s="20">
        <v>45800</v>
      </c>
      <c r="Z3276" s="48">
        <v>5</v>
      </c>
      <c r="AA3276">
        <v>2025</v>
      </c>
      <c r="AB3276" s="45">
        <v>43744</v>
      </c>
      <c r="AC3276" s="45">
        <v>43744</v>
      </c>
      <c r="AK3276" s="10"/>
    </row>
    <row r="3277" spans="1:37">
      <c r="A3277" t="s">
        <v>45</v>
      </c>
      <c r="B3277" t="s">
        <v>46</v>
      </c>
      <c r="C3277" t="s">
        <v>47</v>
      </c>
      <c r="D3277" t="s">
        <v>3770</v>
      </c>
      <c r="E3277" t="s">
        <v>88</v>
      </c>
      <c r="F3277" t="s">
        <v>79</v>
      </c>
      <c r="G3277" t="s">
        <v>51</v>
      </c>
      <c r="H3277" s="20" t="s">
        <v>52</v>
      </c>
      <c r="I3277" t="s">
        <v>53</v>
      </c>
      <c r="J3277" t="s">
        <v>54</v>
      </c>
      <c r="K3277">
        <v>3</v>
      </c>
      <c r="L3277" t="s">
        <v>55</v>
      </c>
      <c r="M3277" t="s">
        <v>77</v>
      </c>
      <c r="N3277" t="s">
        <v>89</v>
      </c>
      <c r="O3277" s="21" t="s">
        <v>58</v>
      </c>
      <c r="P3277" s="21" t="s">
        <v>97</v>
      </c>
      <c r="Q3277" s="20" t="s">
        <v>2440</v>
      </c>
      <c r="R3277" s="21" t="s">
        <v>2441</v>
      </c>
      <c r="S3277" s="35">
        <v>1</v>
      </c>
      <c r="T3277" s="22">
        <v>1</v>
      </c>
      <c r="U3277" s="20" t="s">
        <v>62</v>
      </c>
      <c r="V3277" s="20">
        <v>45793</v>
      </c>
      <c r="W3277" s="21">
        <v>5</v>
      </c>
      <c r="X3277" s="20">
        <v>45805</v>
      </c>
      <c r="Y3277" s="20">
        <v>45805</v>
      </c>
      <c r="Z3277" s="48">
        <v>5</v>
      </c>
      <c r="AA3277">
        <v>2025</v>
      </c>
      <c r="AB3277" s="45">
        <v>31245</v>
      </c>
      <c r="AC3277" s="45">
        <v>31245</v>
      </c>
      <c r="AK3277" s="10"/>
    </row>
    <row r="3278" spans="1:37">
      <c r="A3278" t="s">
        <v>45</v>
      </c>
      <c r="B3278" t="s">
        <v>46</v>
      </c>
      <c r="C3278" t="s">
        <v>47</v>
      </c>
      <c r="D3278" t="s">
        <v>3771</v>
      </c>
      <c r="E3278" t="s">
        <v>3772</v>
      </c>
      <c r="F3278" t="s">
        <v>79</v>
      </c>
      <c r="G3278" t="s">
        <v>51</v>
      </c>
      <c r="H3278" s="20" t="s">
        <v>52</v>
      </c>
      <c r="I3278" t="s">
        <v>53</v>
      </c>
      <c r="J3278" t="s">
        <v>54</v>
      </c>
      <c r="K3278">
        <v>3</v>
      </c>
      <c r="L3278" t="s">
        <v>55</v>
      </c>
      <c r="M3278" t="s">
        <v>56</v>
      </c>
      <c r="N3278" t="s">
        <v>57</v>
      </c>
      <c r="O3278" s="21" t="s">
        <v>58</v>
      </c>
      <c r="P3278" s="21" t="s">
        <v>64</v>
      </c>
      <c r="Q3278" s="20" t="s">
        <v>518</v>
      </c>
      <c r="R3278" s="21" t="s">
        <v>519</v>
      </c>
      <c r="S3278" s="35">
        <v>150</v>
      </c>
      <c r="T3278" s="22">
        <v>150</v>
      </c>
      <c r="U3278" s="20" t="s">
        <v>62</v>
      </c>
      <c r="V3278" s="20">
        <v>45796</v>
      </c>
      <c r="W3278" s="21">
        <v>5</v>
      </c>
      <c r="X3278" s="20">
        <v>45807</v>
      </c>
      <c r="Y3278" s="20">
        <v>45800</v>
      </c>
      <c r="Z3278" s="48">
        <v>5</v>
      </c>
      <c r="AA3278">
        <v>2025</v>
      </c>
      <c r="AB3278" s="45">
        <v>18600394</v>
      </c>
      <c r="AC3278" s="45">
        <v>18600394</v>
      </c>
      <c r="AK3278" s="10"/>
    </row>
    <row r="3279" spans="1:37">
      <c r="A3279" t="s">
        <v>45</v>
      </c>
      <c r="B3279" t="s">
        <v>46</v>
      </c>
      <c r="C3279" t="s">
        <v>47</v>
      </c>
      <c r="D3279" t="s">
        <v>3773</v>
      </c>
      <c r="E3279" t="s">
        <v>3772</v>
      </c>
      <c r="F3279" t="s">
        <v>79</v>
      </c>
      <c r="G3279" t="s">
        <v>51</v>
      </c>
      <c r="H3279" s="20" t="s">
        <v>52</v>
      </c>
      <c r="I3279" t="s">
        <v>53</v>
      </c>
      <c r="J3279" t="s">
        <v>54</v>
      </c>
      <c r="K3279">
        <v>3</v>
      </c>
      <c r="L3279" t="s">
        <v>55</v>
      </c>
      <c r="M3279" t="s">
        <v>56</v>
      </c>
      <c r="N3279" t="s">
        <v>57</v>
      </c>
      <c r="O3279" s="21" t="s">
        <v>58</v>
      </c>
      <c r="P3279" s="21" t="s">
        <v>64</v>
      </c>
      <c r="Q3279" s="20" t="s">
        <v>3774</v>
      </c>
      <c r="R3279" s="21" t="s">
        <v>3775</v>
      </c>
      <c r="S3279" s="35">
        <v>50</v>
      </c>
      <c r="T3279" s="22">
        <v>50</v>
      </c>
      <c r="U3279" s="20" t="s">
        <v>62</v>
      </c>
      <c r="V3279" s="20">
        <v>45796</v>
      </c>
      <c r="W3279" s="21">
        <v>5</v>
      </c>
      <c r="X3279" s="20">
        <v>45807</v>
      </c>
      <c r="Y3279" s="20">
        <v>45803</v>
      </c>
      <c r="Z3279" s="48">
        <v>5</v>
      </c>
      <c r="AA3279">
        <v>2025</v>
      </c>
      <c r="AB3279" s="45">
        <v>6200131</v>
      </c>
      <c r="AC3279" s="45">
        <v>6200131</v>
      </c>
      <c r="AK3279" s="10"/>
    </row>
    <row r="3280" spans="1:37">
      <c r="A3280" t="s">
        <v>45</v>
      </c>
      <c r="B3280" t="s">
        <v>46</v>
      </c>
      <c r="C3280" t="s">
        <v>47</v>
      </c>
      <c r="D3280" t="s">
        <v>3776</v>
      </c>
      <c r="E3280" t="s">
        <v>3772</v>
      </c>
      <c r="F3280" t="s">
        <v>79</v>
      </c>
      <c r="G3280" t="s">
        <v>51</v>
      </c>
      <c r="H3280" s="20" t="s">
        <v>52</v>
      </c>
      <c r="I3280" t="s">
        <v>53</v>
      </c>
      <c r="J3280" t="s">
        <v>54</v>
      </c>
      <c r="K3280">
        <v>3</v>
      </c>
      <c r="L3280" t="s">
        <v>55</v>
      </c>
      <c r="M3280" t="s">
        <v>56</v>
      </c>
      <c r="N3280" t="s">
        <v>57</v>
      </c>
      <c r="O3280" s="21" t="s">
        <v>58</v>
      </c>
      <c r="P3280" s="21" t="s">
        <v>64</v>
      </c>
      <c r="Q3280" s="20" t="s">
        <v>885</v>
      </c>
      <c r="R3280" s="21" t="s">
        <v>886</v>
      </c>
      <c r="S3280" s="35">
        <v>100</v>
      </c>
      <c r="T3280" s="22">
        <v>100</v>
      </c>
      <c r="U3280" s="20" t="s">
        <v>62</v>
      </c>
      <c r="V3280" s="20">
        <v>45796</v>
      </c>
      <c r="W3280" s="21">
        <v>5</v>
      </c>
      <c r="X3280" s="20">
        <v>45807</v>
      </c>
      <c r="Y3280" s="20">
        <v>45804</v>
      </c>
      <c r="Z3280" s="48">
        <v>5</v>
      </c>
      <c r="AA3280">
        <v>2025</v>
      </c>
      <c r="AB3280" s="45">
        <v>9699026</v>
      </c>
      <c r="AC3280" s="45">
        <v>9699026</v>
      </c>
      <c r="AK3280" s="10"/>
    </row>
    <row r="3281" spans="1:37">
      <c r="A3281" t="s">
        <v>45</v>
      </c>
      <c r="B3281" t="s">
        <v>46</v>
      </c>
      <c r="C3281" t="s">
        <v>47</v>
      </c>
      <c r="D3281" t="s">
        <v>3776</v>
      </c>
      <c r="E3281" t="s">
        <v>3772</v>
      </c>
      <c r="F3281" t="s">
        <v>85</v>
      </c>
      <c r="G3281" t="s">
        <v>51</v>
      </c>
      <c r="H3281" s="20" t="s">
        <v>52</v>
      </c>
      <c r="I3281" t="s">
        <v>53</v>
      </c>
      <c r="J3281" t="s">
        <v>54</v>
      </c>
      <c r="K3281">
        <v>3</v>
      </c>
      <c r="L3281" t="s">
        <v>55</v>
      </c>
      <c r="M3281" t="s">
        <v>56</v>
      </c>
      <c r="N3281" t="s">
        <v>57</v>
      </c>
      <c r="O3281" s="21" t="s">
        <v>58</v>
      </c>
      <c r="P3281" s="21" t="s">
        <v>64</v>
      </c>
      <c r="Q3281" s="20" t="s">
        <v>2467</v>
      </c>
      <c r="R3281" s="21" t="s">
        <v>2468</v>
      </c>
      <c r="S3281" s="35">
        <v>100</v>
      </c>
      <c r="T3281" s="22">
        <v>100</v>
      </c>
      <c r="U3281" s="20" t="s">
        <v>62</v>
      </c>
      <c r="V3281" s="20">
        <v>45796</v>
      </c>
      <c r="W3281" s="21">
        <v>5</v>
      </c>
      <c r="X3281" s="20">
        <v>45807</v>
      </c>
      <c r="Y3281" s="20">
        <v>45804</v>
      </c>
      <c r="Z3281" s="48">
        <v>5</v>
      </c>
      <c r="AA3281">
        <v>2025</v>
      </c>
      <c r="AB3281" s="45">
        <v>9699026</v>
      </c>
      <c r="AC3281" s="45">
        <v>9699026</v>
      </c>
      <c r="AK3281" s="10"/>
    </row>
    <row r="3282" spans="1:37">
      <c r="A3282" t="s">
        <v>45</v>
      </c>
      <c r="B3282" t="s">
        <v>46</v>
      </c>
      <c r="C3282" t="s">
        <v>47</v>
      </c>
      <c r="D3282" t="s">
        <v>3777</v>
      </c>
      <c r="E3282" t="s">
        <v>3772</v>
      </c>
      <c r="F3282" t="s">
        <v>79</v>
      </c>
      <c r="G3282" t="s">
        <v>51</v>
      </c>
      <c r="H3282" s="20" t="s">
        <v>58</v>
      </c>
      <c r="I3282" t="s">
        <v>53</v>
      </c>
      <c r="J3282" t="s">
        <v>54</v>
      </c>
      <c r="K3282">
        <v>3</v>
      </c>
      <c r="L3282" t="s">
        <v>55</v>
      </c>
      <c r="M3282" t="s">
        <v>56</v>
      </c>
      <c r="N3282" t="s">
        <v>57</v>
      </c>
      <c r="O3282" s="21" t="s">
        <v>58</v>
      </c>
      <c r="P3282" s="21" t="s">
        <v>64</v>
      </c>
      <c r="Q3282" s="20" t="s">
        <v>410</v>
      </c>
      <c r="R3282" s="21" t="s">
        <v>411</v>
      </c>
      <c r="S3282" s="35">
        <v>50</v>
      </c>
      <c r="T3282" s="22">
        <v>0</v>
      </c>
      <c r="U3282" s="20" t="s">
        <v>62</v>
      </c>
      <c r="V3282" s="20">
        <v>45796</v>
      </c>
      <c r="W3282" s="21">
        <v>5</v>
      </c>
      <c r="X3282" s="20">
        <v>45807</v>
      </c>
      <c r="Z3282" s="48">
        <v>5</v>
      </c>
      <c r="AA3282">
        <v>2025</v>
      </c>
      <c r="AB3282" s="45">
        <v>2099767</v>
      </c>
      <c r="AC3282" s="45">
        <v>0</v>
      </c>
      <c r="AK3282" s="10"/>
    </row>
    <row r="3283" spans="1:37">
      <c r="A3283" t="s">
        <v>45</v>
      </c>
      <c r="B3283" t="s">
        <v>46</v>
      </c>
      <c r="C3283" t="s">
        <v>47</v>
      </c>
      <c r="D3283" t="s">
        <v>3777</v>
      </c>
      <c r="E3283" t="s">
        <v>3772</v>
      </c>
      <c r="F3283" t="s">
        <v>85</v>
      </c>
      <c r="G3283" t="s">
        <v>51</v>
      </c>
      <c r="H3283" s="20" t="s">
        <v>52</v>
      </c>
      <c r="I3283" t="s">
        <v>53</v>
      </c>
      <c r="J3283" t="s">
        <v>54</v>
      </c>
      <c r="K3283">
        <v>3</v>
      </c>
      <c r="L3283" t="s">
        <v>55</v>
      </c>
      <c r="M3283" t="s">
        <v>56</v>
      </c>
      <c r="N3283" t="s">
        <v>57</v>
      </c>
      <c r="O3283" s="21" t="s">
        <v>58</v>
      </c>
      <c r="P3283" s="21" t="s">
        <v>64</v>
      </c>
      <c r="Q3283" s="20" t="s">
        <v>230</v>
      </c>
      <c r="R3283" s="21" t="s">
        <v>231</v>
      </c>
      <c r="S3283" s="35">
        <v>200</v>
      </c>
      <c r="T3283" s="22">
        <v>200</v>
      </c>
      <c r="U3283" s="20" t="s">
        <v>62</v>
      </c>
      <c r="V3283" s="20">
        <v>45796</v>
      </c>
      <c r="W3283" s="21">
        <v>5</v>
      </c>
      <c r="X3283" s="20">
        <v>45807</v>
      </c>
      <c r="Y3283" s="20">
        <v>45806</v>
      </c>
      <c r="Z3283" s="48">
        <v>5</v>
      </c>
      <c r="AA3283">
        <v>2025</v>
      </c>
      <c r="AB3283" s="45">
        <v>8399068</v>
      </c>
      <c r="AC3283" s="45">
        <v>8399068</v>
      </c>
      <c r="AK3283" s="10"/>
    </row>
    <row r="3284" spans="1:37">
      <c r="A3284" t="s">
        <v>45</v>
      </c>
      <c r="B3284" t="s">
        <v>46</v>
      </c>
      <c r="C3284" t="s">
        <v>47</v>
      </c>
      <c r="D3284" t="s">
        <v>3778</v>
      </c>
      <c r="E3284" t="s">
        <v>88</v>
      </c>
      <c r="F3284" t="s">
        <v>79</v>
      </c>
      <c r="G3284" t="s">
        <v>51</v>
      </c>
      <c r="H3284" s="20" t="s">
        <v>52</v>
      </c>
      <c r="I3284" t="s">
        <v>53</v>
      </c>
      <c r="J3284" t="s">
        <v>54</v>
      </c>
      <c r="K3284">
        <v>3</v>
      </c>
      <c r="L3284" t="s">
        <v>55</v>
      </c>
      <c r="M3284" t="s">
        <v>77</v>
      </c>
      <c r="N3284" t="s">
        <v>89</v>
      </c>
      <c r="O3284" s="21" t="s">
        <v>58</v>
      </c>
      <c r="P3284" s="21" t="s">
        <v>119</v>
      </c>
      <c r="Q3284" s="20" t="s">
        <v>903</v>
      </c>
      <c r="R3284" s="21" t="s">
        <v>904</v>
      </c>
      <c r="S3284" s="35">
        <v>1</v>
      </c>
      <c r="T3284" s="22">
        <v>1</v>
      </c>
      <c r="U3284" s="20" t="s">
        <v>62</v>
      </c>
      <c r="V3284" s="20">
        <v>45793</v>
      </c>
      <c r="W3284" s="21">
        <v>5</v>
      </c>
      <c r="X3284" s="20">
        <v>45805</v>
      </c>
      <c r="Y3284" s="20">
        <v>45803</v>
      </c>
      <c r="Z3284" s="48">
        <v>5</v>
      </c>
      <c r="AA3284">
        <v>2025</v>
      </c>
      <c r="AB3284" s="45">
        <v>103324</v>
      </c>
      <c r="AC3284" s="45">
        <v>103324</v>
      </c>
      <c r="AK3284" s="10"/>
    </row>
    <row r="3285" spans="1:37">
      <c r="A3285" t="s">
        <v>45</v>
      </c>
      <c r="B3285" t="s">
        <v>46</v>
      </c>
      <c r="C3285" t="s">
        <v>47</v>
      </c>
      <c r="D3285" t="s">
        <v>3779</v>
      </c>
      <c r="E3285" t="s">
        <v>3772</v>
      </c>
      <c r="F3285" t="s">
        <v>79</v>
      </c>
      <c r="G3285" t="s">
        <v>51</v>
      </c>
      <c r="H3285" s="20" t="s">
        <v>52</v>
      </c>
      <c r="I3285" t="s">
        <v>53</v>
      </c>
      <c r="J3285" t="s">
        <v>54</v>
      </c>
      <c r="K3285">
        <v>3</v>
      </c>
      <c r="L3285" t="s">
        <v>55</v>
      </c>
      <c r="M3285" t="s">
        <v>56</v>
      </c>
      <c r="N3285" t="s">
        <v>57</v>
      </c>
      <c r="O3285" s="21" t="s">
        <v>58</v>
      </c>
      <c r="P3285" s="21" t="s">
        <v>64</v>
      </c>
      <c r="Q3285" s="20" t="s">
        <v>224</v>
      </c>
      <c r="R3285" s="21" t="s">
        <v>225</v>
      </c>
      <c r="S3285" s="35">
        <v>200</v>
      </c>
      <c r="T3285" s="22">
        <v>186</v>
      </c>
      <c r="U3285" s="20" t="s">
        <v>62</v>
      </c>
      <c r="V3285" s="20">
        <v>45796</v>
      </c>
      <c r="W3285" s="21">
        <v>5</v>
      </c>
      <c r="X3285" s="20">
        <v>45807</v>
      </c>
      <c r="Y3285" s="20">
        <v>45805</v>
      </c>
      <c r="Z3285" s="48">
        <v>5</v>
      </c>
      <c r="AA3285">
        <v>2025</v>
      </c>
      <c r="AB3285" s="45">
        <v>20000837</v>
      </c>
      <c r="AC3285" s="45">
        <v>18600778</v>
      </c>
      <c r="AK3285" s="10"/>
    </row>
    <row r="3286" spans="1:37">
      <c r="A3286" t="s">
        <v>45</v>
      </c>
      <c r="B3286" t="s">
        <v>46</v>
      </c>
      <c r="C3286" t="s">
        <v>47</v>
      </c>
      <c r="D3286" t="s">
        <v>3780</v>
      </c>
      <c r="E3286" t="s">
        <v>3772</v>
      </c>
      <c r="F3286" t="s">
        <v>79</v>
      </c>
      <c r="G3286" t="s">
        <v>51</v>
      </c>
      <c r="H3286" s="20" t="s">
        <v>52</v>
      </c>
      <c r="I3286" t="s">
        <v>53</v>
      </c>
      <c r="J3286" t="s">
        <v>54</v>
      </c>
      <c r="K3286">
        <v>3</v>
      </c>
      <c r="L3286" t="s">
        <v>55</v>
      </c>
      <c r="M3286" t="s">
        <v>56</v>
      </c>
      <c r="N3286" t="s">
        <v>57</v>
      </c>
      <c r="O3286" s="21" t="s">
        <v>58</v>
      </c>
      <c r="P3286" s="21" t="s">
        <v>64</v>
      </c>
      <c r="Q3286" s="20" t="s">
        <v>456</v>
      </c>
      <c r="R3286" s="21" t="s">
        <v>457</v>
      </c>
      <c r="S3286" s="35">
        <v>100</v>
      </c>
      <c r="T3286" s="22">
        <v>81</v>
      </c>
      <c r="U3286" s="20" t="s">
        <v>62</v>
      </c>
      <c r="V3286" s="20">
        <v>45796</v>
      </c>
      <c r="W3286" s="21">
        <v>5</v>
      </c>
      <c r="X3286" s="20">
        <v>45807</v>
      </c>
      <c r="Y3286" s="20">
        <v>45803</v>
      </c>
      <c r="Z3286" s="48">
        <v>5</v>
      </c>
      <c r="AA3286">
        <v>2025</v>
      </c>
      <c r="AB3286" s="45">
        <v>2732991</v>
      </c>
      <c r="AC3286" s="45">
        <v>2213723</v>
      </c>
      <c r="AK3286" s="10"/>
    </row>
    <row r="3287" spans="1:37">
      <c r="A3287" t="s">
        <v>45</v>
      </c>
      <c r="B3287" t="s">
        <v>46</v>
      </c>
      <c r="C3287" t="s">
        <v>47</v>
      </c>
      <c r="D3287" t="s">
        <v>3781</v>
      </c>
      <c r="E3287" t="s">
        <v>88</v>
      </c>
      <c r="F3287" t="s">
        <v>79</v>
      </c>
      <c r="G3287" t="s">
        <v>51</v>
      </c>
      <c r="H3287" s="20" t="s">
        <v>52</v>
      </c>
      <c r="I3287" t="s">
        <v>53</v>
      </c>
      <c r="J3287" t="s">
        <v>54</v>
      </c>
      <c r="K3287">
        <v>3</v>
      </c>
      <c r="L3287" t="s">
        <v>55</v>
      </c>
      <c r="M3287" t="s">
        <v>77</v>
      </c>
      <c r="N3287" t="s">
        <v>89</v>
      </c>
      <c r="O3287" s="21" t="s">
        <v>58</v>
      </c>
      <c r="P3287" s="21" t="s">
        <v>104</v>
      </c>
      <c r="Q3287" s="20" t="s">
        <v>2352</v>
      </c>
      <c r="R3287" s="21" t="s">
        <v>2353</v>
      </c>
      <c r="S3287" s="35">
        <v>1</v>
      </c>
      <c r="T3287" s="22">
        <v>1</v>
      </c>
      <c r="U3287" s="20" t="s">
        <v>62</v>
      </c>
      <c r="V3287" s="20">
        <v>45795</v>
      </c>
      <c r="W3287" s="21">
        <v>5</v>
      </c>
      <c r="X3287" s="20">
        <v>45804</v>
      </c>
      <c r="Y3287" s="20">
        <v>45800</v>
      </c>
      <c r="Z3287" s="48">
        <v>5</v>
      </c>
      <c r="AA3287">
        <v>2025</v>
      </c>
      <c r="AB3287" s="45">
        <v>34368</v>
      </c>
      <c r="AC3287" s="45">
        <v>34368</v>
      </c>
      <c r="AK3287" s="10"/>
    </row>
    <row r="3288" spans="1:37">
      <c r="A3288" t="s">
        <v>45</v>
      </c>
      <c r="B3288" t="s">
        <v>46</v>
      </c>
      <c r="C3288" t="s">
        <v>47</v>
      </c>
      <c r="D3288" t="s">
        <v>3782</v>
      </c>
      <c r="E3288" t="s">
        <v>88</v>
      </c>
      <c r="F3288" t="s">
        <v>79</v>
      </c>
      <c r="G3288" t="s">
        <v>51</v>
      </c>
      <c r="H3288" s="20" t="s">
        <v>52</v>
      </c>
      <c r="I3288" t="s">
        <v>53</v>
      </c>
      <c r="J3288" t="s">
        <v>54</v>
      </c>
      <c r="K3288">
        <v>3</v>
      </c>
      <c r="L3288" t="s">
        <v>55</v>
      </c>
      <c r="M3288" t="s">
        <v>77</v>
      </c>
      <c r="N3288" t="s">
        <v>89</v>
      </c>
      <c r="O3288" s="21" t="s">
        <v>58</v>
      </c>
      <c r="P3288" s="21" t="s">
        <v>119</v>
      </c>
      <c r="Q3288" s="20" t="s">
        <v>264</v>
      </c>
      <c r="R3288" s="21" t="s">
        <v>265</v>
      </c>
      <c r="S3288" s="35">
        <v>1</v>
      </c>
      <c r="T3288" s="22">
        <v>1</v>
      </c>
      <c r="U3288" s="20" t="s">
        <v>62</v>
      </c>
      <c r="V3288" s="20">
        <v>45795</v>
      </c>
      <c r="W3288" s="21">
        <v>5</v>
      </c>
      <c r="X3288" s="20">
        <v>45805</v>
      </c>
      <c r="Y3288" s="20">
        <v>45800</v>
      </c>
      <c r="Z3288" s="48">
        <v>5</v>
      </c>
      <c r="AA3288">
        <v>2025</v>
      </c>
      <c r="AB3288" s="45">
        <v>69992</v>
      </c>
      <c r="AC3288" s="45">
        <v>69992</v>
      </c>
      <c r="AK3288" s="10"/>
    </row>
    <row r="3289" spans="1:37">
      <c r="A3289" t="s">
        <v>45</v>
      </c>
      <c r="B3289" t="s">
        <v>46</v>
      </c>
      <c r="C3289" t="s">
        <v>47</v>
      </c>
      <c r="D3289" t="s">
        <v>3783</v>
      </c>
      <c r="E3289" t="s">
        <v>88</v>
      </c>
      <c r="F3289" t="s">
        <v>79</v>
      </c>
      <c r="G3289" t="s">
        <v>51</v>
      </c>
      <c r="H3289" s="20" t="s">
        <v>52</v>
      </c>
      <c r="I3289" t="s">
        <v>53</v>
      </c>
      <c r="J3289" t="s">
        <v>54</v>
      </c>
      <c r="K3289">
        <v>3</v>
      </c>
      <c r="L3289" t="s">
        <v>55</v>
      </c>
      <c r="M3289" t="s">
        <v>77</v>
      </c>
      <c r="N3289" t="s">
        <v>89</v>
      </c>
      <c r="O3289" s="21" t="s">
        <v>58</v>
      </c>
      <c r="P3289" s="21" t="s">
        <v>126</v>
      </c>
      <c r="Q3289" s="20" t="s">
        <v>1044</v>
      </c>
      <c r="R3289" s="21" t="s">
        <v>1045</v>
      </c>
      <c r="S3289" s="35">
        <v>1</v>
      </c>
      <c r="T3289" s="22">
        <v>1</v>
      </c>
      <c r="U3289" s="20" t="s">
        <v>62</v>
      </c>
      <c r="V3289" s="20">
        <v>45795</v>
      </c>
      <c r="W3289" s="21">
        <v>5</v>
      </c>
      <c r="X3289" s="20">
        <v>45804</v>
      </c>
      <c r="Y3289" s="20">
        <v>45800</v>
      </c>
      <c r="Z3289" s="48">
        <v>5</v>
      </c>
      <c r="AA3289">
        <v>2025</v>
      </c>
      <c r="AB3289" s="45">
        <v>66660</v>
      </c>
      <c r="AC3289" s="45">
        <v>66660</v>
      </c>
      <c r="AK3289" s="10"/>
    </row>
    <row r="3290" spans="1:37">
      <c r="A3290" t="s">
        <v>45</v>
      </c>
      <c r="B3290" t="s">
        <v>46</v>
      </c>
      <c r="C3290" t="s">
        <v>47</v>
      </c>
      <c r="D3290" t="s">
        <v>3784</v>
      </c>
      <c r="E3290" t="s">
        <v>88</v>
      </c>
      <c r="F3290" t="s">
        <v>79</v>
      </c>
      <c r="G3290" t="s">
        <v>51</v>
      </c>
      <c r="H3290" s="20" t="s">
        <v>52</v>
      </c>
      <c r="I3290" t="s">
        <v>53</v>
      </c>
      <c r="J3290" t="s">
        <v>54</v>
      </c>
      <c r="K3290">
        <v>3</v>
      </c>
      <c r="L3290" t="s">
        <v>55</v>
      </c>
      <c r="M3290" t="s">
        <v>77</v>
      </c>
      <c r="N3290" t="s">
        <v>89</v>
      </c>
      <c r="O3290" s="21" t="s">
        <v>58</v>
      </c>
      <c r="P3290" s="21" t="s">
        <v>97</v>
      </c>
      <c r="Q3290" s="20" t="s">
        <v>2641</v>
      </c>
      <c r="R3290" s="21" t="s">
        <v>2642</v>
      </c>
      <c r="S3290" s="35">
        <v>1</v>
      </c>
      <c r="T3290" s="22">
        <v>1</v>
      </c>
      <c r="U3290" s="20" t="s">
        <v>62</v>
      </c>
      <c r="V3290" s="20">
        <v>45795</v>
      </c>
      <c r="W3290" s="21">
        <v>5</v>
      </c>
      <c r="X3290" s="20">
        <v>45804</v>
      </c>
      <c r="Y3290" s="20">
        <v>45800</v>
      </c>
      <c r="Z3290" s="48">
        <v>5</v>
      </c>
      <c r="AA3290">
        <v>2025</v>
      </c>
      <c r="AB3290" s="45">
        <v>31245</v>
      </c>
      <c r="AC3290" s="45">
        <v>31245</v>
      </c>
      <c r="AK3290" s="10"/>
    </row>
    <row r="3291" spans="1:37">
      <c r="A3291" t="s">
        <v>45</v>
      </c>
      <c r="B3291" t="s">
        <v>46</v>
      </c>
      <c r="C3291" t="s">
        <v>47</v>
      </c>
      <c r="D3291" t="s">
        <v>3785</v>
      </c>
      <c r="E3291" t="s">
        <v>88</v>
      </c>
      <c r="F3291" t="s">
        <v>79</v>
      </c>
      <c r="G3291" t="s">
        <v>51</v>
      </c>
      <c r="H3291" s="20" t="s">
        <v>52</v>
      </c>
      <c r="I3291" t="s">
        <v>53</v>
      </c>
      <c r="J3291" t="s">
        <v>54</v>
      </c>
      <c r="K3291">
        <v>3</v>
      </c>
      <c r="L3291" t="s">
        <v>55</v>
      </c>
      <c r="M3291" t="s">
        <v>77</v>
      </c>
      <c r="N3291" t="s">
        <v>89</v>
      </c>
      <c r="O3291" s="21" t="s">
        <v>58</v>
      </c>
      <c r="P3291" s="21" t="s">
        <v>119</v>
      </c>
      <c r="Q3291" s="20" t="s">
        <v>988</v>
      </c>
      <c r="R3291" s="21" t="s">
        <v>989</v>
      </c>
      <c r="S3291" s="35">
        <v>1</v>
      </c>
      <c r="T3291" s="22">
        <v>1</v>
      </c>
      <c r="U3291" s="20" t="s">
        <v>62</v>
      </c>
      <c r="V3291" s="20">
        <v>45795</v>
      </c>
      <c r="W3291" s="21">
        <v>5</v>
      </c>
      <c r="X3291" s="20">
        <v>45803</v>
      </c>
      <c r="Y3291" s="20">
        <v>45800</v>
      </c>
      <c r="Z3291" s="48">
        <v>5</v>
      </c>
      <c r="AA3291">
        <v>2025</v>
      </c>
      <c r="AB3291" s="45">
        <v>69992</v>
      </c>
      <c r="AC3291" s="45">
        <v>69992</v>
      </c>
      <c r="AK3291" s="10"/>
    </row>
    <row r="3292" spans="1:37">
      <c r="A3292" t="s">
        <v>45</v>
      </c>
      <c r="B3292" t="s">
        <v>46</v>
      </c>
      <c r="C3292" t="s">
        <v>47</v>
      </c>
      <c r="D3292" t="s">
        <v>3786</v>
      </c>
      <c r="E3292" t="s">
        <v>88</v>
      </c>
      <c r="F3292" t="s">
        <v>79</v>
      </c>
      <c r="G3292" t="s">
        <v>51</v>
      </c>
      <c r="H3292" s="20" t="s">
        <v>52</v>
      </c>
      <c r="I3292" t="s">
        <v>53</v>
      </c>
      <c r="J3292" t="s">
        <v>54</v>
      </c>
      <c r="K3292">
        <v>3</v>
      </c>
      <c r="L3292" t="s">
        <v>55</v>
      </c>
      <c r="M3292" t="s">
        <v>77</v>
      </c>
      <c r="N3292" t="s">
        <v>89</v>
      </c>
      <c r="O3292" s="21" t="s">
        <v>58</v>
      </c>
      <c r="P3292" s="21" t="s">
        <v>828</v>
      </c>
      <c r="Q3292" s="20" t="s">
        <v>2243</v>
      </c>
      <c r="R3292" s="21" t="s">
        <v>2244</v>
      </c>
      <c r="S3292" s="35">
        <v>1</v>
      </c>
      <c r="T3292" s="22">
        <v>1</v>
      </c>
      <c r="U3292" s="20" t="s">
        <v>62</v>
      </c>
      <c r="V3292" s="20">
        <v>45796</v>
      </c>
      <c r="W3292" s="21">
        <v>5</v>
      </c>
      <c r="X3292" s="20">
        <v>45806</v>
      </c>
      <c r="Y3292" s="20">
        <v>45800</v>
      </c>
      <c r="Z3292" s="48">
        <v>5</v>
      </c>
      <c r="AA3292">
        <v>2025</v>
      </c>
      <c r="AB3292" s="45">
        <v>49993</v>
      </c>
      <c r="AC3292" s="45">
        <v>49993</v>
      </c>
      <c r="AK3292" s="10"/>
    </row>
    <row r="3293" spans="1:37">
      <c r="A3293" t="s">
        <v>45</v>
      </c>
      <c r="B3293" t="s">
        <v>46</v>
      </c>
      <c r="C3293" t="s">
        <v>47</v>
      </c>
      <c r="D3293" t="s">
        <v>3787</v>
      </c>
      <c r="E3293" t="s">
        <v>88</v>
      </c>
      <c r="F3293" t="s">
        <v>79</v>
      </c>
      <c r="G3293" t="s">
        <v>51</v>
      </c>
      <c r="H3293" s="20" t="s">
        <v>52</v>
      </c>
      <c r="I3293" t="s">
        <v>53</v>
      </c>
      <c r="J3293" t="s">
        <v>54</v>
      </c>
      <c r="K3293">
        <v>3</v>
      </c>
      <c r="L3293" t="s">
        <v>55</v>
      </c>
      <c r="M3293" t="s">
        <v>77</v>
      </c>
      <c r="N3293" t="s">
        <v>89</v>
      </c>
      <c r="O3293" s="21" t="s">
        <v>58</v>
      </c>
      <c r="P3293" s="21" t="s">
        <v>119</v>
      </c>
      <c r="Q3293" s="20" t="s">
        <v>2056</v>
      </c>
      <c r="R3293" s="21" t="s">
        <v>2057</v>
      </c>
      <c r="S3293" s="35">
        <v>1</v>
      </c>
      <c r="T3293" s="22">
        <v>1</v>
      </c>
      <c r="U3293" s="20" t="s">
        <v>62</v>
      </c>
      <c r="V3293" s="20">
        <v>45796</v>
      </c>
      <c r="W3293" s="21">
        <v>5</v>
      </c>
      <c r="X3293" s="20">
        <v>45805</v>
      </c>
      <c r="Y3293" s="20">
        <v>45800</v>
      </c>
      <c r="Z3293" s="48">
        <v>5</v>
      </c>
      <c r="AA3293">
        <v>2025</v>
      </c>
      <c r="AB3293" s="45">
        <v>73327</v>
      </c>
      <c r="AC3293" s="45">
        <v>73327</v>
      </c>
      <c r="AK3293" s="10"/>
    </row>
    <row r="3294" spans="1:37">
      <c r="A3294" t="s">
        <v>45</v>
      </c>
      <c r="B3294" t="s">
        <v>46</v>
      </c>
      <c r="C3294" t="s">
        <v>47</v>
      </c>
      <c r="D3294" t="s">
        <v>3788</v>
      </c>
      <c r="E3294" t="s">
        <v>88</v>
      </c>
      <c r="F3294" t="s">
        <v>79</v>
      </c>
      <c r="G3294" t="s">
        <v>51</v>
      </c>
      <c r="H3294" s="20" t="s">
        <v>52</v>
      </c>
      <c r="I3294" t="s">
        <v>53</v>
      </c>
      <c r="J3294" t="s">
        <v>54</v>
      </c>
      <c r="K3294">
        <v>3</v>
      </c>
      <c r="L3294" t="s">
        <v>55</v>
      </c>
      <c r="M3294" t="s">
        <v>77</v>
      </c>
      <c r="N3294" t="s">
        <v>89</v>
      </c>
      <c r="O3294" s="21" t="s">
        <v>58</v>
      </c>
      <c r="P3294" s="21" t="s">
        <v>119</v>
      </c>
      <c r="Q3294" s="20" t="s">
        <v>903</v>
      </c>
      <c r="R3294" s="21" t="s">
        <v>904</v>
      </c>
      <c r="S3294" s="35">
        <v>1</v>
      </c>
      <c r="T3294" s="22">
        <v>1</v>
      </c>
      <c r="U3294" s="20" t="s">
        <v>62</v>
      </c>
      <c r="V3294" s="20">
        <v>45795</v>
      </c>
      <c r="W3294" s="21">
        <v>5</v>
      </c>
      <c r="X3294" s="20">
        <v>45804</v>
      </c>
      <c r="Y3294" s="20">
        <v>45800</v>
      </c>
      <c r="Z3294" s="48">
        <v>5</v>
      </c>
      <c r="AA3294">
        <v>2025</v>
      </c>
      <c r="AB3294" s="45">
        <v>103324</v>
      </c>
      <c r="AC3294" s="45">
        <v>103324</v>
      </c>
      <c r="AK3294" s="10"/>
    </row>
    <row r="3295" spans="1:37">
      <c r="A3295" t="s">
        <v>45</v>
      </c>
      <c r="B3295" t="s">
        <v>46</v>
      </c>
      <c r="C3295" t="s">
        <v>47</v>
      </c>
      <c r="D3295" t="s">
        <v>3789</v>
      </c>
      <c r="E3295" t="s">
        <v>88</v>
      </c>
      <c r="F3295" t="s">
        <v>79</v>
      </c>
      <c r="G3295" t="s">
        <v>51</v>
      </c>
      <c r="H3295" s="20" t="s">
        <v>52</v>
      </c>
      <c r="I3295" t="s">
        <v>53</v>
      </c>
      <c r="J3295" t="s">
        <v>54</v>
      </c>
      <c r="K3295">
        <v>3</v>
      </c>
      <c r="L3295" t="s">
        <v>55</v>
      </c>
      <c r="M3295" t="s">
        <v>77</v>
      </c>
      <c r="N3295" t="s">
        <v>89</v>
      </c>
      <c r="O3295" s="21" t="s">
        <v>58</v>
      </c>
      <c r="P3295" s="21" t="s">
        <v>90</v>
      </c>
      <c r="Q3295" s="20" t="s">
        <v>191</v>
      </c>
      <c r="R3295" s="21" t="s">
        <v>192</v>
      </c>
      <c r="S3295" s="35">
        <v>1</v>
      </c>
      <c r="T3295" s="22">
        <v>1</v>
      </c>
      <c r="U3295" s="20" t="s">
        <v>62</v>
      </c>
      <c r="V3295" s="20">
        <v>45793</v>
      </c>
      <c r="W3295" s="21">
        <v>5</v>
      </c>
      <c r="X3295" s="20">
        <v>45806</v>
      </c>
      <c r="Y3295" s="20">
        <v>45803</v>
      </c>
      <c r="Z3295" s="48">
        <v>5</v>
      </c>
      <c r="AA3295">
        <v>2025</v>
      </c>
      <c r="AB3295" s="45">
        <v>106656</v>
      </c>
      <c r="AC3295" s="45">
        <v>106656</v>
      </c>
      <c r="AK3295" s="10"/>
    </row>
    <row r="3296" spans="1:37">
      <c r="A3296" t="s">
        <v>45</v>
      </c>
      <c r="B3296" t="s">
        <v>46</v>
      </c>
      <c r="C3296" t="s">
        <v>47</v>
      </c>
      <c r="D3296" t="s">
        <v>3790</v>
      </c>
      <c r="E3296" t="s">
        <v>88</v>
      </c>
      <c r="F3296" t="s">
        <v>79</v>
      </c>
      <c r="G3296" t="s">
        <v>51</v>
      </c>
      <c r="H3296" s="20" t="s">
        <v>52</v>
      </c>
      <c r="I3296" t="s">
        <v>53</v>
      </c>
      <c r="J3296" t="s">
        <v>54</v>
      </c>
      <c r="K3296">
        <v>3</v>
      </c>
      <c r="L3296" t="s">
        <v>55</v>
      </c>
      <c r="M3296" t="s">
        <v>77</v>
      </c>
      <c r="N3296" t="s">
        <v>89</v>
      </c>
      <c r="O3296" s="21" t="s">
        <v>58</v>
      </c>
      <c r="P3296" s="21" t="s">
        <v>119</v>
      </c>
      <c r="Q3296" s="20" t="s">
        <v>2056</v>
      </c>
      <c r="R3296" s="21" t="s">
        <v>2057</v>
      </c>
      <c r="S3296" s="35">
        <v>1</v>
      </c>
      <c r="T3296" s="22">
        <v>1</v>
      </c>
      <c r="U3296" s="20" t="s">
        <v>62</v>
      </c>
      <c r="V3296" s="20">
        <v>45795</v>
      </c>
      <c r="W3296" s="21">
        <v>5</v>
      </c>
      <c r="X3296" s="20">
        <v>45803</v>
      </c>
      <c r="Y3296" s="20">
        <v>45800</v>
      </c>
      <c r="Z3296" s="48">
        <v>5</v>
      </c>
      <c r="AA3296">
        <v>2025</v>
      </c>
      <c r="AB3296" s="45">
        <v>73327</v>
      </c>
      <c r="AC3296" s="45">
        <v>73327</v>
      </c>
      <c r="AK3296" s="10"/>
    </row>
    <row r="3297" spans="1:37">
      <c r="A3297" t="s">
        <v>45</v>
      </c>
      <c r="B3297" t="s">
        <v>46</v>
      </c>
      <c r="C3297" t="s">
        <v>47</v>
      </c>
      <c r="D3297" t="s">
        <v>3791</v>
      </c>
      <c r="E3297" t="s">
        <v>88</v>
      </c>
      <c r="F3297" t="s">
        <v>79</v>
      </c>
      <c r="G3297" t="s">
        <v>51</v>
      </c>
      <c r="H3297" s="20" t="s">
        <v>52</v>
      </c>
      <c r="I3297" t="s">
        <v>53</v>
      </c>
      <c r="J3297" t="s">
        <v>54</v>
      </c>
      <c r="K3297">
        <v>3</v>
      </c>
      <c r="L3297" t="s">
        <v>55</v>
      </c>
      <c r="M3297" t="s">
        <v>77</v>
      </c>
      <c r="N3297" t="s">
        <v>89</v>
      </c>
      <c r="O3297" s="21" t="s">
        <v>58</v>
      </c>
      <c r="P3297" s="21" t="s">
        <v>90</v>
      </c>
      <c r="Q3297" s="20" t="s">
        <v>344</v>
      </c>
      <c r="R3297" s="21" t="s">
        <v>345</v>
      </c>
      <c r="S3297" s="35">
        <v>1</v>
      </c>
      <c r="T3297" s="22">
        <v>1</v>
      </c>
      <c r="U3297" s="20" t="s">
        <v>62</v>
      </c>
      <c r="V3297" s="20">
        <v>45795</v>
      </c>
      <c r="W3297" s="21">
        <v>5</v>
      </c>
      <c r="X3297" s="20">
        <v>45807</v>
      </c>
      <c r="Y3297" s="20">
        <v>45805</v>
      </c>
      <c r="Z3297" s="48">
        <v>5</v>
      </c>
      <c r="AA3297">
        <v>2025</v>
      </c>
      <c r="AB3297" s="45">
        <v>40620</v>
      </c>
      <c r="AC3297" s="45">
        <v>40620</v>
      </c>
      <c r="AK3297" s="10"/>
    </row>
    <row r="3298" spans="1:37">
      <c r="A3298" t="s">
        <v>45</v>
      </c>
      <c r="B3298" t="s">
        <v>46</v>
      </c>
      <c r="C3298" t="s">
        <v>47</v>
      </c>
      <c r="D3298" t="s">
        <v>3792</v>
      </c>
      <c r="E3298" t="s">
        <v>88</v>
      </c>
      <c r="F3298" t="s">
        <v>79</v>
      </c>
      <c r="G3298" t="s">
        <v>51</v>
      </c>
      <c r="H3298" s="20" t="s">
        <v>52</v>
      </c>
      <c r="I3298" t="s">
        <v>53</v>
      </c>
      <c r="J3298" t="s">
        <v>54</v>
      </c>
      <c r="K3298">
        <v>3</v>
      </c>
      <c r="L3298" t="s">
        <v>55</v>
      </c>
      <c r="M3298" t="s">
        <v>77</v>
      </c>
      <c r="N3298" t="s">
        <v>89</v>
      </c>
      <c r="O3298" s="21" t="s">
        <v>58</v>
      </c>
      <c r="P3298" s="21" t="s">
        <v>119</v>
      </c>
      <c r="Q3298" s="20" t="s">
        <v>1617</v>
      </c>
      <c r="R3298" s="21" t="s">
        <v>1618</v>
      </c>
      <c r="S3298" s="35">
        <v>2</v>
      </c>
      <c r="T3298" s="22">
        <v>2</v>
      </c>
      <c r="U3298" s="20" t="s">
        <v>62</v>
      </c>
      <c r="V3298" s="20">
        <v>45795</v>
      </c>
      <c r="W3298" s="21">
        <v>5</v>
      </c>
      <c r="X3298" s="20">
        <v>45803</v>
      </c>
      <c r="Y3298" s="20">
        <v>45800</v>
      </c>
      <c r="Z3298" s="48">
        <v>5</v>
      </c>
      <c r="AA3298">
        <v>2025</v>
      </c>
      <c r="AB3298" s="45">
        <v>206648</v>
      </c>
      <c r="AC3298" s="45">
        <v>206648</v>
      </c>
      <c r="AK3298" s="10"/>
    </row>
    <row r="3299" spans="1:37">
      <c r="A3299" t="s">
        <v>45</v>
      </c>
      <c r="B3299" t="s">
        <v>46</v>
      </c>
      <c r="C3299" t="s">
        <v>47</v>
      </c>
      <c r="D3299" t="s">
        <v>3793</v>
      </c>
      <c r="E3299" t="s">
        <v>88</v>
      </c>
      <c r="F3299" t="s">
        <v>79</v>
      </c>
      <c r="G3299" t="s">
        <v>51</v>
      </c>
      <c r="H3299" s="20" t="s">
        <v>52</v>
      </c>
      <c r="I3299" t="s">
        <v>53</v>
      </c>
      <c r="J3299" t="s">
        <v>54</v>
      </c>
      <c r="K3299">
        <v>3</v>
      </c>
      <c r="L3299" t="s">
        <v>55</v>
      </c>
      <c r="M3299" t="s">
        <v>56</v>
      </c>
      <c r="N3299" t="s">
        <v>57</v>
      </c>
      <c r="O3299" s="21" t="s">
        <v>58</v>
      </c>
      <c r="P3299" s="21" t="s">
        <v>64</v>
      </c>
      <c r="Q3299" s="20" t="s">
        <v>211</v>
      </c>
      <c r="R3299" s="21" t="s">
        <v>212</v>
      </c>
      <c r="S3299" s="35">
        <v>1</v>
      </c>
      <c r="T3299" s="22">
        <v>1</v>
      </c>
      <c r="U3299" s="20" t="s">
        <v>62</v>
      </c>
      <c r="V3299" s="20">
        <v>45795</v>
      </c>
      <c r="W3299" s="21">
        <v>5</v>
      </c>
      <c r="X3299" s="20">
        <v>45803</v>
      </c>
      <c r="Y3299" s="20">
        <v>45800</v>
      </c>
      <c r="Z3299" s="48">
        <v>5</v>
      </c>
      <c r="AA3299">
        <v>2025</v>
      </c>
      <c r="AB3299" s="45">
        <v>33118</v>
      </c>
      <c r="AC3299" s="45">
        <v>33118</v>
      </c>
      <c r="AK3299" s="10"/>
    </row>
    <row r="3300" spans="1:37">
      <c r="A3300" t="s">
        <v>45</v>
      </c>
      <c r="B3300" t="s">
        <v>46</v>
      </c>
      <c r="C3300" t="s">
        <v>47</v>
      </c>
      <c r="D3300" t="s">
        <v>3794</v>
      </c>
      <c r="E3300" t="s">
        <v>88</v>
      </c>
      <c r="F3300" t="s">
        <v>79</v>
      </c>
      <c r="G3300" t="s">
        <v>51</v>
      </c>
      <c r="H3300" s="20" t="s">
        <v>52</v>
      </c>
      <c r="I3300" t="s">
        <v>53</v>
      </c>
      <c r="J3300" t="s">
        <v>54</v>
      </c>
      <c r="K3300">
        <v>3</v>
      </c>
      <c r="L3300" t="s">
        <v>55</v>
      </c>
      <c r="M3300" t="s">
        <v>56</v>
      </c>
      <c r="N3300" t="s">
        <v>57</v>
      </c>
      <c r="O3300" s="21" t="s">
        <v>58</v>
      </c>
      <c r="P3300" s="21" t="s">
        <v>64</v>
      </c>
      <c r="Q3300" s="20" t="s">
        <v>456</v>
      </c>
      <c r="R3300" s="21" t="s">
        <v>457</v>
      </c>
      <c r="S3300" s="35">
        <v>1</v>
      </c>
      <c r="T3300" s="22">
        <v>1</v>
      </c>
      <c r="U3300" s="20" t="s">
        <v>62</v>
      </c>
      <c r="V3300" s="20">
        <v>45796</v>
      </c>
      <c r="W3300" s="21">
        <v>5</v>
      </c>
      <c r="X3300" s="20">
        <v>45803</v>
      </c>
      <c r="Y3300" s="20">
        <v>45800</v>
      </c>
      <c r="Z3300" s="48">
        <v>5</v>
      </c>
      <c r="AA3300">
        <v>2025</v>
      </c>
      <c r="AB3300" s="45">
        <v>27330</v>
      </c>
      <c r="AC3300" s="45">
        <v>27330</v>
      </c>
      <c r="AK3300" s="10"/>
    </row>
    <row r="3301" spans="1:37">
      <c r="A3301" t="s">
        <v>45</v>
      </c>
      <c r="B3301" t="s">
        <v>46</v>
      </c>
      <c r="C3301" t="s">
        <v>47</v>
      </c>
      <c r="D3301" t="s">
        <v>3795</v>
      </c>
      <c r="E3301" t="s">
        <v>88</v>
      </c>
      <c r="F3301" t="s">
        <v>79</v>
      </c>
      <c r="G3301" t="s">
        <v>51</v>
      </c>
      <c r="H3301" s="20" t="s">
        <v>52</v>
      </c>
      <c r="I3301" t="s">
        <v>53</v>
      </c>
      <c r="J3301" t="s">
        <v>54</v>
      </c>
      <c r="K3301">
        <v>3</v>
      </c>
      <c r="L3301" t="s">
        <v>55</v>
      </c>
      <c r="M3301" t="s">
        <v>56</v>
      </c>
      <c r="N3301" t="s">
        <v>57</v>
      </c>
      <c r="O3301" s="21" t="s">
        <v>58</v>
      </c>
      <c r="P3301" s="21" t="s">
        <v>64</v>
      </c>
      <c r="Q3301" s="20" t="s">
        <v>112</v>
      </c>
      <c r="R3301" s="21" t="s">
        <v>113</v>
      </c>
      <c r="S3301" s="35">
        <v>1</v>
      </c>
      <c r="T3301" s="22">
        <v>1</v>
      </c>
      <c r="U3301" s="20" t="s">
        <v>62</v>
      </c>
      <c r="V3301" s="20">
        <v>45793</v>
      </c>
      <c r="W3301" s="21">
        <v>5</v>
      </c>
      <c r="X3301" s="20">
        <v>45804</v>
      </c>
      <c r="Y3301" s="20">
        <v>45800</v>
      </c>
      <c r="Z3301" s="48">
        <v>5</v>
      </c>
      <c r="AA3301">
        <v>2025</v>
      </c>
      <c r="AB3301" s="45">
        <v>40617</v>
      </c>
      <c r="AC3301" s="45">
        <v>40617</v>
      </c>
      <c r="AK3301" s="10"/>
    </row>
    <row r="3302" spans="1:37">
      <c r="A3302" t="s">
        <v>45</v>
      </c>
      <c r="B3302" t="s">
        <v>46</v>
      </c>
      <c r="C3302" t="s">
        <v>47</v>
      </c>
      <c r="D3302" t="s">
        <v>3796</v>
      </c>
      <c r="E3302" t="s">
        <v>88</v>
      </c>
      <c r="F3302" t="s">
        <v>79</v>
      </c>
      <c r="G3302" t="s">
        <v>51</v>
      </c>
      <c r="H3302" s="20" t="s">
        <v>52</v>
      </c>
      <c r="I3302" t="s">
        <v>53</v>
      </c>
      <c r="J3302" t="s">
        <v>54</v>
      </c>
      <c r="K3302">
        <v>3</v>
      </c>
      <c r="L3302" t="s">
        <v>55</v>
      </c>
      <c r="M3302" t="s">
        <v>77</v>
      </c>
      <c r="N3302" t="s">
        <v>89</v>
      </c>
      <c r="O3302" s="21" t="s">
        <v>58</v>
      </c>
      <c r="P3302" s="21" t="s">
        <v>90</v>
      </c>
      <c r="Q3302" s="20" t="s">
        <v>344</v>
      </c>
      <c r="R3302" s="21" t="s">
        <v>345</v>
      </c>
      <c r="S3302" s="35">
        <v>1</v>
      </c>
      <c r="T3302" s="22">
        <v>1</v>
      </c>
      <c r="U3302" s="20" t="s">
        <v>62</v>
      </c>
      <c r="V3302" s="20">
        <v>45793</v>
      </c>
      <c r="W3302" s="21">
        <v>5</v>
      </c>
      <c r="X3302" s="20">
        <v>45804</v>
      </c>
      <c r="Y3302" s="20">
        <v>45800</v>
      </c>
      <c r="Z3302" s="48">
        <v>5</v>
      </c>
      <c r="AA3302">
        <v>2025</v>
      </c>
      <c r="AB3302" s="45">
        <v>40620</v>
      </c>
      <c r="AC3302" s="45">
        <v>40620</v>
      </c>
      <c r="AK3302" s="10"/>
    </row>
    <row r="3303" spans="1:37">
      <c r="A3303" t="s">
        <v>45</v>
      </c>
      <c r="B3303" t="s">
        <v>46</v>
      </c>
      <c r="C3303" t="s">
        <v>47</v>
      </c>
      <c r="D3303" t="s">
        <v>3797</v>
      </c>
      <c r="E3303" t="s">
        <v>88</v>
      </c>
      <c r="F3303" t="s">
        <v>79</v>
      </c>
      <c r="G3303" t="s">
        <v>51</v>
      </c>
      <c r="H3303" s="20" t="s">
        <v>52</v>
      </c>
      <c r="I3303" t="s">
        <v>53</v>
      </c>
      <c r="J3303" t="s">
        <v>54</v>
      </c>
      <c r="K3303">
        <v>3</v>
      </c>
      <c r="L3303" t="s">
        <v>55</v>
      </c>
      <c r="M3303" t="s">
        <v>77</v>
      </c>
      <c r="N3303" t="s">
        <v>89</v>
      </c>
      <c r="O3303" s="21" t="s">
        <v>58</v>
      </c>
      <c r="P3303" s="21" t="s">
        <v>97</v>
      </c>
      <c r="Q3303" s="20" t="s">
        <v>108</v>
      </c>
      <c r="R3303" s="21" t="s">
        <v>3798</v>
      </c>
      <c r="S3303" s="35">
        <v>1</v>
      </c>
      <c r="T3303" s="22">
        <v>1</v>
      </c>
      <c r="U3303" s="20" t="s">
        <v>62</v>
      </c>
      <c r="V3303" s="20">
        <v>45793</v>
      </c>
      <c r="W3303" s="21">
        <v>5</v>
      </c>
      <c r="X3303" s="20">
        <v>45806</v>
      </c>
      <c r="Y3303" s="20">
        <v>45800</v>
      </c>
      <c r="Z3303" s="48">
        <v>5</v>
      </c>
      <c r="AA3303">
        <v>2025</v>
      </c>
      <c r="AB3303" s="45">
        <v>63327</v>
      </c>
      <c r="AC3303" s="45">
        <v>63327</v>
      </c>
      <c r="AK3303" s="10"/>
    </row>
    <row r="3304" spans="1:37">
      <c r="A3304" t="s">
        <v>45</v>
      </c>
      <c r="B3304" t="s">
        <v>46</v>
      </c>
      <c r="C3304" t="s">
        <v>47</v>
      </c>
      <c r="D3304" t="s">
        <v>3799</v>
      </c>
      <c r="E3304" t="s">
        <v>88</v>
      </c>
      <c r="F3304" t="s">
        <v>79</v>
      </c>
      <c r="G3304" t="s">
        <v>51</v>
      </c>
      <c r="H3304" s="20" t="s">
        <v>52</v>
      </c>
      <c r="I3304" t="s">
        <v>53</v>
      </c>
      <c r="J3304" t="s">
        <v>54</v>
      </c>
      <c r="K3304">
        <v>3</v>
      </c>
      <c r="L3304" t="s">
        <v>55</v>
      </c>
      <c r="M3304" t="s">
        <v>56</v>
      </c>
      <c r="N3304" t="s">
        <v>57</v>
      </c>
      <c r="O3304" s="21" t="s">
        <v>58</v>
      </c>
      <c r="P3304" s="21" t="s">
        <v>64</v>
      </c>
      <c r="Q3304" s="20" t="s">
        <v>456</v>
      </c>
      <c r="R3304" s="21" t="s">
        <v>457</v>
      </c>
      <c r="S3304" s="35">
        <v>1</v>
      </c>
      <c r="T3304" s="22">
        <v>1</v>
      </c>
      <c r="U3304" s="20" t="s">
        <v>62</v>
      </c>
      <c r="V3304" s="20">
        <v>45795</v>
      </c>
      <c r="W3304" s="21">
        <v>5</v>
      </c>
      <c r="X3304" s="20">
        <v>45811</v>
      </c>
      <c r="Y3304" s="20">
        <v>45807</v>
      </c>
      <c r="Z3304" s="48">
        <v>5</v>
      </c>
      <c r="AA3304">
        <v>2025</v>
      </c>
      <c r="AB3304" s="45">
        <v>27330</v>
      </c>
      <c r="AC3304" s="45">
        <v>27330</v>
      </c>
      <c r="AK3304" s="10"/>
    </row>
    <row r="3305" spans="1:37">
      <c r="A3305" t="s">
        <v>45</v>
      </c>
      <c r="B3305" t="s">
        <v>46</v>
      </c>
      <c r="C3305" t="s">
        <v>47</v>
      </c>
      <c r="D3305" t="s">
        <v>3800</v>
      </c>
      <c r="E3305" t="s">
        <v>88</v>
      </c>
      <c r="F3305" t="s">
        <v>79</v>
      </c>
      <c r="G3305" t="s">
        <v>51</v>
      </c>
      <c r="H3305" s="20" t="s">
        <v>52</v>
      </c>
      <c r="I3305" t="s">
        <v>53</v>
      </c>
      <c r="J3305" t="s">
        <v>54</v>
      </c>
      <c r="K3305">
        <v>3</v>
      </c>
      <c r="L3305" t="s">
        <v>55</v>
      </c>
      <c r="M3305" t="s">
        <v>77</v>
      </c>
      <c r="N3305" t="s">
        <v>89</v>
      </c>
      <c r="O3305" s="21" t="s">
        <v>58</v>
      </c>
      <c r="P3305" s="21" t="s">
        <v>119</v>
      </c>
      <c r="Q3305" s="20" t="s">
        <v>3570</v>
      </c>
      <c r="R3305" s="21" t="s">
        <v>3571</v>
      </c>
      <c r="S3305" s="35">
        <v>1</v>
      </c>
      <c r="T3305" s="22">
        <v>1</v>
      </c>
      <c r="U3305" s="20" t="s">
        <v>62</v>
      </c>
      <c r="V3305" s="20">
        <v>45796</v>
      </c>
      <c r="W3305" s="21">
        <v>5</v>
      </c>
      <c r="X3305" s="20">
        <v>45807</v>
      </c>
      <c r="Y3305" s="20">
        <v>45805</v>
      </c>
      <c r="Z3305" s="48">
        <v>5</v>
      </c>
      <c r="AA3305">
        <v>2025</v>
      </c>
      <c r="AB3305" s="45">
        <v>206243</v>
      </c>
      <c r="AC3305" s="45">
        <v>206243</v>
      </c>
      <c r="AK3305" s="10"/>
    </row>
    <row r="3306" spans="1:37">
      <c r="A3306" t="s">
        <v>45</v>
      </c>
      <c r="B3306" t="s">
        <v>46</v>
      </c>
      <c r="C3306" t="s">
        <v>47</v>
      </c>
      <c r="D3306" t="s">
        <v>3801</v>
      </c>
      <c r="E3306" t="s">
        <v>88</v>
      </c>
      <c r="F3306" t="s">
        <v>79</v>
      </c>
      <c r="G3306" t="s">
        <v>51</v>
      </c>
      <c r="H3306" s="20" t="s">
        <v>52</v>
      </c>
      <c r="I3306" t="s">
        <v>53</v>
      </c>
      <c r="J3306" t="s">
        <v>54</v>
      </c>
      <c r="K3306">
        <v>3</v>
      </c>
      <c r="L3306" t="s">
        <v>55</v>
      </c>
      <c r="M3306" t="s">
        <v>56</v>
      </c>
      <c r="N3306" t="s">
        <v>57</v>
      </c>
      <c r="O3306" s="21" t="s">
        <v>58</v>
      </c>
      <c r="P3306" s="21" t="s">
        <v>207</v>
      </c>
      <c r="Q3306" s="20" t="s">
        <v>2365</v>
      </c>
      <c r="R3306" s="21" t="s">
        <v>2366</v>
      </c>
      <c r="S3306" s="35">
        <v>1</v>
      </c>
      <c r="T3306" s="22">
        <v>1</v>
      </c>
      <c r="U3306" s="20" t="s">
        <v>62</v>
      </c>
      <c r="V3306" s="20">
        <v>45796</v>
      </c>
      <c r="W3306" s="21">
        <v>5</v>
      </c>
      <c r="X3306" s="20">
        <v>45803</v>
      </c>
      <c r="Y3306" s="20">
        <v>45800</v>
      </c>
      <c r="Z3306" s="48">
        <v>5</v>
      </c>
      <c r="AA3306">
        <v>2025</v>
      </c>
      <c r="AB3306" s="45">
        <v>48660</v>
      </c>
      <c r="AC3306" s="45">
        <v>48660</v>
      </c>
      <c r="AK3306" s="10"/>
    </row>
    <row r="3307" spans="1:37">
      <c r="A3307" t="s">
        <v>45</v>
      </c>
      <c r="B3307" t="s">
        <v>46</v>
      </c>
      <c r="C3307" t="s">
        <v>47</v>
      </c>
      <c r="D3307" t="s">
        <v>3802</v>
      </c>
      <c r="E3307" t="s">
        <v>88</v>
      </c>
      <c r="F3307" t="s">
        <v>79</v>
      </c>
      <c r="G3307" t="s">
        <v>51</v>
      </c>
      <c r="H3307" s="20" t="s">
        <v>52</v>
      </c>
      <c r="I3307" t="s">
        <v>53</v>
      </c>
      <c r="J3307" t="s">
        <v>54</v>
      </c>
      <c r="K3307">
        <v>3</v>
      </c>
      <c r="L3307" t="s">
        <v>55</v>
      </c>
      <c r="M3307" t="s">
        <v>77</v>
      </c>
      <c r="N3307" t="s">
        <v>89</v>
      </c>
      <c r="O3307" s="21" t="s">
        <v>58</v>
      </c>
      <c r="P3307" s="21" t="s">
        <v>276</v>
      </c>
      <c r="Q3307" s="20" t="s">
        <v>2562</v>
      </c>
      <c r="R3307" s="21" t="s">
        <v>2563</v>
      </c>
      <c r="S3307" s="35">
        <v>2</v>
      </c>
      <c r="T3307" s="22">
        <v>2</v>
      </c>
      <c r="U3307" s="20" t="s">
        <v>62</v>
      </c>
      <c r="V3307" s="20">
        <v>45796</v>
      </c>
      <c r="W3307" s="21">
        <v>5</v>
      </c>
      <c r="X3307" s="20">
        <v>45803</v>
      </c>
      <c r="Y3307" s="20">
        <v>45800</v>
      </c>
      <c r="Z3307" s="48">
        <v>5</v>
      </c>
      <c r="AA3307">
        <v>2025</v>
      </c>
      <c r="AB3307" s="45">
        <v>56235</v>
      </c>
      <c r="AC3307" s="45">
        <v>56235</v>
      </c>
      <c r="AK3307" s="10"/>
    </row>
    <row r="3308" spans="1:37">
      <c r="A3308" t="s">
        <v>45</v>
      </c>
      <c r="B3308" t="s">
        <v>46</v>
      </c>
      <c r="C3308" t="s">
        <v>47</v>
      </c>
      <c r="D3308" t="s">
        <v>3803</v>
      </c>
      <c r="E3308" t="s">
        <v>88</v>
      </c>
      <c r="F3308" t="s">
        <v>79</v>
      </c>
      <c r="G3308" t="s">
        <v>51</v>
      </c>
      <c r="H3308" s="20" t="s">
        <v>52</v>
      </c>
      <c r="I3308" t="s">
        <v>53</v>
      </c>
      <c r="J3308" t="s">
        <v>54</v>
      </c>
      <c r="K3308">
        <v>3</v>
      </c>
      <c r="L3308" t="s">
        <v>55</v>
      </c>
      <c r="M3308" t="s">
        <v>77</v>
      </c>
      <c r="N3308" t="s">
        <v>89</v>
      </c>
      <c r="O3308" s="21" t="s">
        <v>58</v>
      </c>
      <c r="P3308" s="21" t="s">
        <v>276</v>
      </c>
      <c r="Q3308" s="20" t="s">
        <v>704</v>
      </c>
      <c r="R3308" s="21" t="s">
        <v>705</v>
      </c>
      <c r="S3308" s="35">
        <v>2</v>
      </c>
      <c r="T3308" s="22">
        <v>2</v>
      </c>
      <c r="U3308" s="20" t="s">
        <v>62</v>
      </c>
      <c r="V3308" s="20">
        <v>45796</v>
      </c>
      <c r="W3308" s="21">
        <v>5</v>
      </c>
      <c r="X3308" s="20">
        <v>45803</v>
      </c>
      <c r="Y3308" s="20">
        <v>45800</v>
      </c>
      <c r="Z3308" s="48">
        <v>5</v>
      </c>
      <c r="AA3308">
        <v>2025</v>
      </c>
      <c r="AB3308" s="45">
        <v>68736</v>
      </c>
      <c r="AC3308" s="45">
        <v>68736</v>
      </c>
      <c r="AK3308" s="10"/>
    </row>
    <row r="3309" spans="1:37">
      <c r="A3309" t="s">
        <v>45</v>
      </c>
      <c r="B3309" t="s">
        <v>46</v>
      </c>
      <c r="C3309" t="s">
        <v>47</v>
      </c>
      <c r="D3309" t="s">
        <v>3804</v>
      </c>
      <c r="E3309" t="s">
        <v>88</v>
      </c>
      <c r="F3309" t="s">
        <v>79</v>
      </c>
      <c r="G3309" t="s">
        <v>51</v>
      </c>
      <c r="H3309" s="20" t="s">
        <v>52</v>
      </c>
      <c r="I3309" t="s">
        <v>53</v>
      </c>
      <c r="J3309" t="s">
        <v>54</v>
      </c>
      <c r="K3309">
        <v>3</v>
      </c>
      <c r="L3309" t="s">
        <v>55</v>
      </c>
      <c r="M3309" t="s">
        <v>77</v>
      </c>
      <c r="N3309" t="s">
        <v>89</v>
      </c>
      <c r="O3309" s="21" t="s">
        <v>58</v>
      </c>
      <c r="P3309" s="21" t="s">
        <v>150</v>
      </c>
      <c r="Q3309" s="20" t="s">
        <v>1137</v>
      </c>
      <c r="R3309" s="21" t="s">
        <v>1138</v>
      </c>
      <c r="S3309" s="35">
        <v>1</v>
      </c>
      <c r="T3309" s="22">
        <v>1</v>
      </c>
      <c r="U3309" s="20" t="s">
        <v>62</v>
      </c>
      <c r="V3309" s="20">
        <v>45793</v>
      </c>
      <c r="W3309" s="21">
        <v>5</v>
      </c>
      <c r="X3309" s="20">
        <v>45804</v>
      </c>
      <c r="Y3309" s="20">
        <v>45800</v>
      </c>
      <c r="Z3309" s="48">
        <v>5</v>
      </c>
      <c r="AA3309">
        <v>2025</v>
      </c>
      <c r="AB3309" s="45">
        <v>87495</v>
      </c>
      <c r="AC3309" s="45">
        <v>87495</v>
      </c>
      <c r="AK3309" s="10"/>
    </row>
    <row r="3310" spans="1:37">
      <c r="A3310" t="s">
        <v>45</v>
      </c>
      <c r="B3310" t="s">
        <v>46</v>
      </c>
      <c r="C3310" t="s">
        <v>47</v>
      </c>
      <c r="D3310" t="s">
        <v>3805</v>
      </c>
      <c r="E3310" t="s">
        <v>88</v>
      </c>
      <c r="F3310" t="s">
        <v>79</v>
      </c>
      <c r="G3310" t="s">
        <v>51</v>
      </c>
      <c r="H3310" s="20" t="s">
        <v>52</v>
      </c>
      <c r="I3310" t="s">
        <v>53</v>
      </c>
      <c r="J3310" t="s">
        <v>54</v>
      </c>
      <c r="K3310">
        <v>3</v>
      </c>
      <c r="L3310" t="s">
        <v>55</v>
      </c>
      <c r="M3310" t="s">
        <v>77</v>
      </c>
      <c r="N3310" t="s">
        <v>89</v>
      </c>
      <c r="O3310" s="21" t="s">
        <v>58</v>
      </c>
      <c r="P3310" s="21" t="s">
        <v>276</v>
      </c>
      <c r="Q3310" s="20" t="s">
        <v>315</v>
      </c>
      <c r="R3310" s="21" t="s">
        <v>316</v>
      </c>
      <c r="S3310" s="35">
        <v>2</v>
      </c>
      <c r="T3310" s="22">
        <v>2</v>
      </c>
      <c r="U3310" s="20" t="s">
        <v>62</v>
      </c>
      <c r="V3310" s="20">
        <v>45796</v>
      </c>
      <c r="W3310" s="21">
        <v>5</v>
      </c>
      <c r="X3310" s="20">
        <v>45805</v>
      </c>
      <c r="Y3310" s="20">
        <v>45800</v>
      </c>
      <c r="Z3310" s="48">
        <v>5</v>
      </c>
      <c r="AA3310">
        <v>2025</v>
      </c>
      <c r="AB3310" s="45">
        <v>24987</v>
      </c>
      <c r="AC3310" s="45">
        <v>24987</v>
      </c>
      <c r="AK3310" s="10"/>
    </row>
    <row r="3311" spans="1:37">
      <c r="A3311" t="s">
        <v>45</v>
      </c>
      <c r="B3311" t="s">
        <v>46</v>
      </c>
      <c r="C3311" t="s">
        <v>47</v>
      </c>
      <c r="D3311" t="s">
        <v>3806</v>
      </c>
      <c r="E3311" t="s">
        <v>88</v>
      </c>
      <c r="F3311" t="s">
        <v>79</v>
      </c>
      <c r="G3311" t="s">
        <v>51</v>
      </c>
      <c r="H3311" s="20" t="s">
        <v>52</v>
      </c>
      <c r="I3311" t="s">
        <v>53</v>
      </c>
      <c r="J3311" t="s">
        <v>54</v>
      </c>
      <c r="K3311">
        <v>3</v>
      </c>
      <c r="L3311" t="s">
        <v>55</v>
      </c>
      <c r="M3311" t="s">
        <v>77</v>
      </c>
      <c r="N3311" t="s">
        <v>89</v>
      </c>
      <c r="O3311" s="21" t="s">
        <v>58</v>
      </c>
      <c r="P3311" s="21" t="s">
        <v>150</v>
      </c>
      <c r="Q3311" s="20" t="s">
        <v>1322</v>
      </c>
      <c r="R3311" s="21" t="s">
        <v>1323</v>
      </c>
      <c r="S3311" s="35">
        <v>1</v>
      </c>
      <c r="T3311" s="22">
        <v>1</v>
      </c>
      <c r="U3311" s="20" t="s">
        <v>62</v>
      </c>
      <c r="V3311" s="20">
        <v>45796</v>
      </c>
      <c r="W3311" s="21">
        <v>5</v>
      </c>
      <c r="X3311" s="20">
        <v>45804</v>
      </c>
      <c r="Y3311" s="20">
        <v>45800</v>
      </c>
      <c r="Z3311" s="48">
        <v>5</v>
      </c>
      <c r="AA3311">
        <v>2025</v>
      </c>
      <c r="AB3311" s="45">
        <v>159986</v>
      </c>
      <c r="AC3311" s="45">
        <v>159986</v>
      </c>
      <c r="AK3311" s="10"/>
    </row>
    <row r="3312" spans="1:37">
      <c r="A3312" t="s">
        <v>45</v>
      </c>
      <c r="B3312" t="s">
        <v>46</v>
      </c>
      <c r="C3312" t="s">
        <v>47</v>
      </c>
      <c r="D3312" t="s">
        <v>3807</v>
      </c>
      <c r="E3312" t="s">
        <v>88</v>
      </c>
      <c r="F3312" t="s">
        <v>79</v>
      </c>
      <c r="G3312" t="s">
        <v>51</v>
      </c>
      <c r="H3312" s="20" t="s">
        <v>52</v>
      </c>
      <c r="I3312" t="s">
        <v>53</v>
      </c>
      <c r="J3312" t="s">
        <v>54</v>
      </c>
      <c r="K3312">
        <v>3</v>
      </c>
      <c r="L3312" t="s">
        <v>55</v>
      </c>
      <c r="M3312" t="s">
        <v>77</v>
      </c>
      <c r="N3312" t="s">
        <v>89</v>
      </c>
      <c r="O3312" s="21" t="s">
        <v>58</v>
      </c>
      <c r="P3312" s="21" t="s">
        <v>150</v>
      </c>
      <c r="Q3312" s="20" t="s">
        <v>268</v>
      </c>
      <c r="R3312" s="21" t="s">
        <v>269</v>
      </c>
      <c r="S3312" s="35">
        <v>1</v>
      </c>
      <c r="T3312" s="22">
        <v>1</v>
      </c>
      <c r="U3312" s="20" t="s">
        <v>62</v>
      </c>
      <c r="V3312" s="20">
        <v>45796</v>
      </c>
      <c r="W3312" s="21">
        <v>5</v>
      </c>
      <c r="X3312" s="20">
        <v>45804</v>
      </c>
      <c r="Y3312" s="20">
        <v>45800</v>
      </c>
      <c r="Z3312" s="48">
        <v>5</v>
      </c>
      <c r="AA3312">
        <v>2025</v>
      </c>
      <c r="AB3312" s="45">
        <v>93329</v>
      </c>
      <c r="AC3312" s="45">
        <v>93329</v>
      </c>
      <c r="AK3312" s="10"/>
    </row>
    <row r="3313" spans="1:37">
      <c r="A3313" t="s">
        <v>45</v>
      </c>
      <c r="B3313" t="s">
        <v>46</v>
      </c>
      <c r="C3313" t="s">
        <v>47</v>
      </c>
      <c r="D3313" t="s">
        <v>3808</v>
      </c>
      <c r="E3313" t="s">
        <v>88</v>
      </c>
      <c r="F3313" t="s">
        <v>79</v>
      </c>
      <c r="G3313" t="s">
        <v>51</v>
      </c>
      <c r="H3313" s="20" t="s">
        <v>52</v>
      </c>
      <c r="I3313" t="s">
        <v>53</v>
      </c>
      <c r="J3313" t="s">
        <v>54</v>
      </c>
      <c r="K3313">
        <v>3</v>
      </c>
      <c r="L3313" t="s">
        <v>55</v>
      </c>
      <c r="M3313" t="s">
        <v>77</v>
      </c>
      <c r="N3313" t="s">
        <v>89</v>
      </c>
      <c r="O3313" s="21" t="s">
        <v>58</v>
      </c>
      <c r="P3313" s="21" t="s">
        <v>126</v>
      </c>
      <c r="Q3313" s="20" t="s">
        <v>318</v>
      </c>
      <c r="R3313" s="21" t="s">
        <v>319</v>
      </c>
      <c r="S3313" s="35">
        <v>1</v>
      </c>
      <c r="T3313" s="22">
        <v>1</v>
      </c>
      <c r="U3313" s="20" t="s">
        <v>62</v>
      </c>
      <c r="V3313" s="20">
        <v>45795</v>
      </c>
      <c r="W3313" s="21">
        <v>5</v>
      </c>
      <c r="X3313" s="20">
        <v>45803</v>
      </c>
      <c r="Y3313" s="20">
        <v>45800</v>
      </c>
      <c r="Z3313" s="48">
        <v>5</v>
      </c>
      <c r="AA3313">
        <v>2025</v>
      </c>
      <c r="AB3313" s="45">
        <v>62493</v>
      </c>
      <c r="AC3313" s="45">
        <v>62493</v>
      </c>
      <c r="AK3313" s="10"/>
    </row>
    <row r="3314" spans="1:37">
      <c r="A3314" t="s">
        <v>45</v>
      </c>
      <c r="B3314" t="s">
        <v>46</v>
      </c>
      <c r="C3314" t="s">
        <v>47</v>
      </c>
      <c r="D3314" t="s">
        <v>3809</v>
      </c>
      <c r="E3314" t="s">
        <v>88</v>
      </c>
      <c r="F3314" t="s">
        <v>79</v>
      </c>
      <c r="G3314" t="s">
        <v>51</v>
      </c>
      <c r="H3314" s="20" t="s">
        <v>52</v>
      </c>
      <c r="I3314" t="s">
        <v>53</v>
      </c>
      <c r="J3314" t="s">
        <v>54</v>
      </c>
      <c r="K3314">
        <v>3</v>
      </c>
      <c r="L3314" t="s">
        <v>55</v>
      </c>
      <c r="M3314" t="s">
        <v>77</v>
      </c>
      <c r="N3314" t="s">
        <v>89</v>
      </c>
      <c r="O3314" s="21" t="s">
        <v>58</v>
      </c>
      <c r="P3314" s="21" t="s">
        <v>137</v>
      </c>
      <c r="Q3314" s="20" t="s">
        <v>138</v>
      </c>
      <c r="R3314" s="21" t="s">
        <v>139</v>
      </c>
      <c r="S3314" s="35">
        <v>1</v>
      </c>
      <c r="T3314" s="22">
        <v>1</v>
      </c>
      <c r="U3314" s="20" t="s">
        <v>62</v>
      </c>
      <c r="V3314" s="20">
        <v>45793</v>
      </c>
      <c r="W3314" s="21">
        <v>5</v>
      </c>
      <c r="X3314" s="20">
        <v>45805</v>
      </c>
      <c r="Y3314" s="20">
        <v>45800</v>
      </c>
      <c r="Z3314" s="48">
        <v>5</v>
      </c>
      <c r="AA3314">
        <v>2025</v>
      </c>
      <c r="AB3314" s="45">
        <v>139995</v>
      </c>
      <c r="AC3314" s="45">
        <v>139995</v>
      </c>
      <c r="AK3314" s="10"/>
    </row>
    <row r="3315" spans="1:37">
      <c r="A3315" t="s">
        <v>45</v>
      </c>
      <c r="B3315" t="s">
        <v>46</v>
      </c>
      <c r="C3315" t="s">
        <v>47</v>
      </c>
      <c r="D3315" t="s">
        <v>3810</v>
      </c>
      <c r="E3315" t="s">
        <v>88</v>
      </c>
      <c r="F3315" t="s">
        <v>79</v>
      </c>
      <c r="G3315" t="s">
        <v>51</v>
      </c>
      <c r="H3315" s="20" t="s">
        <v>52</v>
      </c>
      <c r="I3315" t="s">
        <v>53</v>
      </c>
      <c r="J3315" t="s">
        <v>54</v>
      </c>
      <c r="K3315">
        <v>3</v>
      </c>
      <c r="L3315" t="s">
        <v>55</v>
      </c>
      <c r="M3315" t="s">
        <v>77</v>
      </c>
      <c r="N3315" t="s">
        <v>89</v>
      </c>
      <c r="O3315" s="21" t="s">
        <v>58</v>
      </c>
      <c r="P3315" s="21" t="s">
        <v>90</v>
      </c>
      <c r="Q3315" s="20" t="s">
        <v>163</v>
      </c>
      <c r="R3315" s="21" t="s">
        <v>164</v>
      </c>
      <c r="S3315" s="35">
        <v>1</v>
      </c>
      <c r="T3315" s="22">
        <v>1</v>
      </c>
      <c r="U3315" s="20" t="s">
        <v>62</v>
      </c>
      <c r="V3315" s="20">
        <v>45795</v>
      </c>
      <c r="W3315" s="21">
        <v>5</v>
      </c>
      <c r="X3315" s="20">
        <v>45803</v>
      </c>
      <c r="Y3315" s="20">
        <v>45800</v>
      </c>
      <c r="Z3315" s="48">
        <v>5</v>
      </c>
      <c r="AA3315">
        <v>2025</v>
      </c>
      <c r="AB3315" s="45">
        <v>40620</v>
      </c>
      <c r="AC3315" s="45">
        <v>40620</v>
      </c>
      <c r="AK3315" s="10"/>
    </row>
    <row r="3316" spans="1:37">
      <c r="A3316" t="s">
        <v>45</v>
      </c>
      <c r="B3316" t="s">
        <v>46</v>
      </c>
      <c r="C3316" t="s">
        <v>47</v>
      </c>
      <c r="D3316" t="s">
        <v>3811</v>
      </c>
      <c r="E3316" t="s">
        <v>88</v>
      </c>
      <c r="F3316" t="s">
        <v>79</v>
      </c>
      <c r="G3316" t="s">
        <v>51</v>
      </c>
      <c r="H3316" s="20" t="s">
        <v>52</v>
      </c>
      <c r="I3316" t="s">
        <v>53</v>
      </c>
      <c r="J3316" t="s">
        <v>54</v>
      </c>
      <c r="K3316">
        <v>3</v>
      </c>
      <c r="L3316" t="s">
        <v>55</v>
      </c>
      <c r="M3316" t="s">
        <v>77</v>
      </c>
      <c r="N3316" t="s">
        <v>89</v>
      </c>
      <c r="O3316" s="21" t="s">
        <v>58</v>
      </c>
      <c r="P3316" s="21" t="s">
        <v>90</v>
      </c>
      <c r="Q3316" s="20" t="s">
        <v>344</v>
      </c>
      <c r="R3316" s="21" t="s">
        <v>345</v>
      </c>
      <c r="S3316" s="35">
        <v>1</v>
      </c>
      <c r="T3316" s="22">
        <v>1</v>
      </c>
      <c r="U3316" s="20" t="s">
        <v>62</v>
      </c>
      <c r="V3316" s="20">
        <v>45793</v>
      </c>
      <c r="W3316" s="21">
        <v>5</v>
      </c>
      <c r="X3316" s="20">
        <v>45805</v>
      </c>
      <c r="Y3316" s="20">
        <v>45803</v>
      </c>
      <c r="Z3316" s="48">
        <v>5</v>
      </c>
      <c r="AA3316">
        <v>2025</v>
      </c>
      <c r="AB3316" s="45">
        <v>40620</v>
      </c>
      <c r="AC3316" s="45">
        <v>40620</v>
      </c>
      <c r="AK3316" s="10"/>
    </row>
    <row r="3317" spans="1:37">
      <c r="A3317" t="s">
        <v>45</v>
      </c>
      <c r="B3317" t="s">
        <v>46</v>
      </c>
      <c r="C3317" t="s">
        <v>47</v>
      </c>
      <c r="D3317" t="s">
        <v>3812</v>
      </c>
      <c r="E3317" t="s">
        <v>88</v>
      </c>
      <c r="F3317" t="s">
        <v>79</v>
      </c>
      <c r="G3317" t="s">
        <v>51</v>
      </c>
      <c r="H3317" s="20" t="s">
        <v>52</v>
      </c>
      <c r="I3317" t="s">
        <v>53</v>
      </c>
      <c r="J3317" t="s">
        <v>54</v>
      </c>
      <c r="K3317">
        <v>3</v>
      </c>
      <c r="L3317" t="s">
        <v>55</v>
      </c>
      <c r="M3317" t="s">
        <v>77</v>
      </c>
      <c r="N3317" t="s">
        <v>89</v>
      </c>
      <c r="O3317" s="21" t="s">
        <v>58</v>
      </c>
      <c r="P3317" s="21" t="s">
        <v>126</v>
      </c>
      <c r="Q3317" s="20" t="s">
        <v>2578</v>
      </c>
      <c r="R3317" s="21" t="s">
        <v>2579</v>
      </c>
      <c r="S3317" s="35">
        <v>1</v>
      </c>
      <c r="T3317" s="22">
        <v>1</v>
      </c>
      <c r="U3317" s="20" t="s">
        <v>62</v>
      </c>
      <c r="V3317" s="20">
        <v>45793</v>
      </c>
      <c r="W3317" s="21">
        <v>5</v>
      </c>
      <c r="X3317" s="20">
        <v>45807</v>
      </c>
      <c r="Y3317" s="20">
        <v>45800</v>
      </c>
      <c r="Z3317" s="48">
        <v>5</v>
      </c>
      <c r="AA3317">
        <v>2025</v>
      </c>
      <c r="AB3317" s="45">
        <v>56244</v>
      </c>
      <c r="AC3317" s="45">
        <v>56244</v>
      </c>
      <c r="AK3317" s="10"/>
    </row>
    <row r="3318" spans="1:37">
      <c r="A3318" t="s">
        <v>45</v>
      </c>
      <c r="B3318" t="s">
        <v>46</v>
      </c>
      <c r="C3318" t="s">
        <v>47</v>
      </c>
      <c r="D3318" t="s">
        <v>3813</v>
      </c>
      <c r="E3318" t="s">
        <v>88</v>
      </c>
      <c r="F3318" t="s">
        <v>79</v>
      </c>
      <c r="G3318" t="s">
        <v>51</v>
      </c>
      <c r="H3318" s="20" t="s">
        <v>52</v>
      </c>
      <c r="I3318" t="s">
        <v>53</v>
      </c>
      <c r="J3318" t="s">
        <v>54</v>
      </c>
      <c r="K3318">
        <v>3</v>
      </c>
      <c r="L3318" t="s">
        <v>55</v>
      </c>
      <c r="M3318" t="s">
        <v>77</v>
      </c>
      <c r="N3318" t="s">
        <v>89</v>
      </c>
      <c r="O3318" s="21" t="s">
        <v>58</v>
      </c>
      <c r="P3318" s="21" t="s">
        <v>90</v>
      </c>
      <c r="Q3318" s="20" t="s">
        <v>166</v>
      </c>
      <c r="R3318" s="21" t="s">
        <v>167</v>
      </c>
      <c r="S3318" s="35">
        <v>1</v>
      </c>
      <c r="T3318" s="22">
        <v>1</v>
      </c>
      <c r="U3318" s="20" t="s">
        <v>62</v>
      </c>
      <c r="V3318" s="20">
        <v>45793</v>
      </c>
      <c r="W3318" s="21">
        <v>5</v>
      </c>
      <c r="X3318" s="20">
        <v>45805</v>
      </c>
      <c r="Y3318" s="20">
        <v>45803</v>
      </c>
      <c r="Z3318" s="48">
        <v>5</v>
      </c>
      <c r="AA3318">
        <v>2025</v>
      </c>
      <c r="AB3318" s="45">
        <v>43744</v>
      </c>
      <c r="AC3318" s="45">
        <v>43744</v>
      </c>
      <c r="AK3318" s="10"/>
    </row>
    <row r="3319" spans="1:37">
      <c r="A3319" t="s">
        <v>45</v>
      </c>
      <c r="B3319" t="s">
        <v>46</v>
      </c>
      <c r="C3319" t="s">
        <v>47</v>
      </c>
      <c r="D3319" t="s">
        <v>3814</v>
      </c>
      <c r="E3319" t="s">
        <v>88</v>
      </c>
      <c r="F3319" t="s">
        <v>79</v>
      </c>
      <c r="G3319" t="s">
        <v>51</v>
      </c>
      <c r="H3319" s="20" t="s">
        <v>52</v>
      </c>
      <c r="I3319" t="s">
        <v>53</v>
      </c>
      <c r="J3319" t="s">
        <v>54</v>
      </c>
      <c r="K3319">
        <v>3</v>
      </c>
      <c r="L3319" t="s">
        <v>55</v>
      </c>
      <c r="M3319" t="s">
        <v>56</v>
      </c>
      <c r="N3319" t="s">
        <v>57</v>
      </c>
      <c r="O3319" s="21" t="s">
        <v>58</v>
      </c>
      <c r="P3319" s="21" t="s">
        <v>64</v>
      </c>
      <c r="Q3319" s="20" t="s">
        <v>456</v>
      </c>
      <c r="R3319" s="21" t="s">
        <v>457</v>
      </c>
      <c r="S3319" s="35">
        <v>1</v>
      </c>
      <c r="T3319" s="22">
        <v>1</v>
      </c>
      <c r="U3319" s="20" t="s">
        <v>62</v>
      </c>
      <c r="V3319" s="20">
        <v>45797</v>
      </c>
      <c r="W3319" s="21">
        <v>5</v>
      </c>
      <c r="X3319" s="20">
        <v>45807</v>
      </c>
      <c r="Y3319" s="20">
        <v>45803</v>
      </c>
      <c r="Z3319" s="48">
        <v>5</v>
      </c>
      <c r="AA3319">
        <v>2025</v>
      </c>
      <c r="AB3319" s="45">
        <v>31245</v>
      </c>
      <c r="AC3319" s="45">
        <v>31245</v>
      </c>
      <c r="AK3319" s="10"/>
    </row>
    <row r="3320" spans="1:37">
      <c r="A3320" t="s">
        <v>45</v>
      </c>
      <c r="B3320" t="s">
        <v>46</v>
      </c>
      <c r="C3320" t="s">
        <v>47</v>
      </c>
      <c r="D3320" t="s">
        <v>3815</v>
      </c>
      <c r="E3320" t="s">
        <v>88</v>
      </c>
      <c r="F3320" t="s">
        <v>79</v>
      </c>
      <c r="G3320" t="s">
        <v>51</v>
      </c>
      <c r="H3320" s="20" t="s">
        <v>52</v>
      </c>
      <c r="I3320" t="s">
        <v>53</v>
      </c>
      <c r="J3320" t="s">
        <v>54</v>
      </c>
      <c r="K3320">
        <v>3</v>
      </c>
      <c r="L3320" t="s">
        <v>55</v>
      </c>
      <c r="M3320" t="s">
        <v>77</v>
      </c>
      <c r="N3320" t="s">
        <v>89</v>
      </c>
      <c r="O3320" s="21" t="s">
        <v>58</v>
      </c>
      <c r="P3320" s="21" t="s">
        <v>104</v>
      </c>
      <c r="Q3320" s="20" t="s">
        <v>3712</v>
      </c>
      <c r="R3320" s="21" t="s">
        <v>3713</v>
      </c>
      <c r="S3320" s="35">
        <v>1</v>
      </c>
      <c r="T3320" s="22">
        <v>1</v>
      </c>
      <c r="U3320" s="20" t="s">
        <v>62</v>
      </c>
      <c r="V3320" s="20">
        <v>45794</v>
      </c>
      <c r="W3320" s="21">
        <v>5</v>
      </c>
      <c r="X3320" s="20">
        <v>45804</v>
      </c>
      <c r="Y3320" s="20">
        <v>45800</v>
      </c>
      <c r="Z3320" s="48">
        <v>5</v>
      </c>
      <c r="AA3320">
        <v>2025</v>
      </c>
      <c r="AB3320" s="45">
        <v>81245</v>
      </c>
      <c r="AC3320" s="45">
        <v>81245</v>
      </c>
      <c r="AK3320" s="10"/>
    </row>
    <row r="3321" spans="1:37">
      <c r="A3321" t="s">
        <v>45</v>
      </c>
      <c r="B3321" t="s">
        <v>46</v>
      </c>
      <c r="C3321" t="s">
        <v>47</v>
      </c>
      <c r="D3321" t="s">
        <v>3816</v>
      </c>
      <c r="E3321" t="s">
        <v>88</v>
      </c>
      <c r="F3321" t="s">
        <v>79</v>
      </c>
      <c r="G3321" t="s">
        <v>51</v>
      </c>
      <c r="H3321" s="20" t="s">
        <v>52</v>
      </c>
      <c r="I3321" t="s">
        <v>53</v>
      </c>
      <c r="J3321" t="s">
        <v>54</v>
      </c>
      <c r="K3321">
        <v>3</v>
      </c>
      <c r="L3321" t="s">
        <v>55</v>
      </c>
      <c r="M3321" t="s">
        <v>77</v>
      </c>
      <c r="N3321" t="s">
        <v>89</v>
      </c>
      <c r="O3321" s="21" t="s">
        <v>58</v>
      </c>
      <c r="P3321" s="21" t="s">
        <v>104</v>
      </c>
      <c r="Q3321" s="20" t="s">
        <v>247</v>
      </c>
      <c r="R3321" s="21" t="s">
        <v>248</v>
      </c>
      <c r="S3321" s="35">
        <v>1</v>
      </c>
      <c r="T3321" s="22">
        <v>1</v>
      </c>
      <c r="U3321" s="20" t="s">
        <v>62</v>
      </c>
      <c r="V3321" s="20">
        <v>45794</v>
      </c>
      <c r="W3321" s="21">
        <v>5</v>
      </c>
      <c r="X3321" s="20">
        <v>45805</v>
      </c>
      <c r="Y3321" s="20">
        <v>45800</v>
      </c>
      <c r="Z3321" s="48">
        <v>5</v>
      </c>
      <c r="AA3321">
        <v>2025</v>
      </c>
      <c r="AB3321" s="45">
        <v>62493</v>
      </c>
      <c r="AC3321" s="45">
        <v>62493</v>
      </c>
      <c r="AK3321" s="10"/>
    </row>
    <row r="3322" spans="1:37">
      <c r="A3322" t="s">
        <v>45</v>
      </c>
      <c r="B3322" t="s">
        <v>46</v>
      </c>
      <c r="C3322" t="s">
        <v>47</v>
      </c>
      <c r="D3322" t="s">
        <v>3817</v>
      </c>
      <c r="E3322" t="s">
        <v>88</v>
      </c>
      <c r="F3322" t="s">
        <v>79</v>
      </c>
      <c r="G3322" t="s">
        <v>51</v>
      </c>
      <c r="H3322" s="20" t="s">
        <v>52</v>
      </c>
      <c r="I3322" t="s">
        <v>53</v>
      </c>
      <c r="J3322" t="s">
        <v>54</v>
      </c>
      <c r="K3322">
        <v>3</v>
      </c>
      <c r="L3322" t="s">
        <v>55</v>
      </c>
      <c r="M3322" t="s">
        <v>77</v>
      </c>
      <c r="N3322" t="s">
        <v>89</v>
      </c>
      <c r="O3322" s="21" t="s">
        <v>58</v>
      </c>
      <c r="P3322" s="21" t="s">
        <v>90</v>
      </c>
      <c r="Q3322" s="20" t="s">
        <v>191</v>
      </c>
      <c r="R3322" s="21" t="s">
        <v>192</v>
      </c>
      <c r="S3322" s="35">
        <v>1</v>
      </c>
      <c r="T3322" s="22">
        <v>1</v>
      </c>
      <c r="U3322" s="20" t="s">
        <v>62</v>
      </c>
      <c r="V3322" s="20">
        <v>45794</v>
      </c>
      <c r="W3322" s="21">
        <v>5</v>
      </c>
      <c r="X3322" s="20">
        <v>45804</v>
      </c>
      <c r="Y3322" s="20">
        <v>45800</v>
      </c>
      <c r="Z3322" s="48">
        <v>5</v>
      </c>
      <c r="AA3322">
        <v>2025</v>
      </c>
      <c r="AB3322" s="45">
        <v>106656</v>
      </c>
      <c r="AC3322" s="45">
        <v>106656</v>
      </c>
      <c r="AK3322" s="10"/>
    </row>
    <row r="3323" spans="1:37">
      <c r="A3323" t="s">
        <v>45</v>
      </c>
      <c r="B3323" t="s">
        <v>46</v>
      </c>
      <c r="C3323" t="s">
        <v>47</v>
      </c>
      <c r="D3323" t="s">
        <v>3818</v>
      </c>
      <c r="E3323" t="s">
        <v>88</v>
      </c>
      <c r="F3323" t="s">
        <v>79</v>
      </c>
      <c r="G3323" t="s">
        <v>51</v>
      </c>
      <c r="H3323" s="20" t="s">
        <v>58</v>
      </c>
      <c r="I3323" t="s">
        <v>53</v>
      </c>
      <c r="J3323" t="s">
        <v>54</v>
      </c>
      <c r="K3323">
        <v>3</v>
      </c>
      <c r="L3323" t="s">
        <v>55</v>
      </c>
      <c r="M3323" t="s">
        <v>77</v>
      </c>
      <c r="N3323" t="s">
        <v>89</v>
      </c>
      <c r="O3323" s="21" t="s">
        <v>58</v>
      </c>
      <c r="P3323" s="21" t="s">
        <v>150</v>
      </c>
      <c r="Q3323" s="20" t="s">
        <v>244</v>
      </c>
      <c r="R3323" s="21" t="s">
        <v>245</v>
      </c>
      <c r="S3323" s="35">
        <v>1</v>
      </c>
      <c r="T3323" s="22">
        <v>0</v>
      </c>
      <c r="U3323" s="20" t="s">
        <v>62</v>
      </c>
      <c r="V3323" s="20">
        <v>45796</v>
      </c>
      <c r="W3323" s="21">
        <v>5</v>
      </c>
      <c r="X3323" s="20">
        <v>45803</v>
      </c>
      <c r="Z3323" s="48">
        <v>5</v>
      </c>
      <c r="AA3323">
        <v>2025</v>
      </c>
      <c r="AB3323" s="45">
        <v>106665</v>
      </c>
      <c r="AC3323" s="45">
        <v>0</v>
      </c>
      <c r="AK3323" s="10"/>
    </row>
    <row r="3324" spans="1:37">
      <c r="A3324" t="s">
        <v>45</v>
      </c>
      <c r="B3324" t="s">
        <v>46</v>
      </c>
      <c r="C3324" t="s">
        <v>47</v>
      </c>
      <c r="D3324" t="s">
        <v>3819</v>
      </c>
      <c r="E3324" t="s">
        <v>88</v>
      </c>
      <c r="F3324" t="s">
        <v>79</v>
      </c>
      <c r="G3324" t="s">
        <v>51</v>
      </c>
      <c r="H3324" s="20" t="s">
        <v>52</v>
      </c>
      <c r="I3324" t="s">
        <v>53</v>
      </c>
      <c r="J3324" t="s">
        <v>54</v>
      </c>
      <c r="K3324">
        <v>3</v>
      </c>
      <c r="L3324" t="s">
        <v>55</v>
      </c>
      <c r="M3324" t="s">
        <v>77</v>
      </c>
      <c r="N3324" t="s">
        <v>89</v>
      </c>
      <c r="O3324" s="21" t="s">
        <v>58</v>
      </c>
      <c r="P3324" s="21" t="s">
        <v>90</v>
      </c>
      <c r="Q3324" s="20" t="s">
        <v>163</v>
      </c>
      <c r="R3324" s="21" t="s">
        <v>164</v>
      </c>
      <c r="S3324" s="35">
        <v>1</v>
      </c>
      <c r="T3324" s="22">
        <v>1</v>
      </c>
      <c r="U3324" s="20" t="s">
        <v>62</v>
      </c>
      <c r="V3324" s="20">
        <v>45794</v>
      </c>
      <c r="W3324" s="21">
        <v>5</v>
      </c>
      <c r="X3324" s="20">
        <v>45807</v>
      </c>
      <c r="Y3324" s="20">
        <v>45805</v>
      </c>
      <c r="Z3324" s="48">
        <v>5</v>
      </c>
      <c r="AA3324">
        <v>2025</v>
      </c>
      <c r="AB3324" s="45">
        <v>40620</v>
      </c>
      <c r="AC3324" s="45">
        <v>40620</v>
      </c>
      <c r="AK3324" s="10"/>
    </row>
    <row r="3325" spans="1:37">
      <c r="A3325" t="s">
        <v>45</v>
      </c>
      <c r="B3325" t="s">
        <v>46</v>
      </c>
      <c r="C3325" t="s">
        <v>47</v>
      </c>
      <c r="D3325" t="s">
        <v>3820</v>
      </c>
      <c r="E3325" t="s">
        <v>88</v>
      </c>
      <c r="F3325" t="s">
        <v>79</v>
      </c>
      <c r="G3325" t="s">
        <v>51</v>
      </c>
      <c r="H3325" s="20" t="s">
        <v>52</v>
      </c>
      <c r="I3325" t="s">
        <v>53</v>
      </c>
      <c r="J3325" t="s">
        <v>54</v>
      </c>
      <c r="K3325">
        <v>3</v>
      </c>
      <c r="L3325" t="s">
        <v>55</v>
      </c>
      <c r="M3325" t="s">
        <v>77</v>
      </c>
      <c r="N3325" t="s">
        <v>89</v>
      </c>
      <c r="O3325" s="21" t="s">
        <v>58</v>
      </c>
      <c r="P3325" s="21" t="s">
        <v>150</v>
      </c>
      <c r="Q3325" s="20" t="s">
        <v>244</v>
      </c>
      <c r="R3325" s="21" t="s">
        <v>245</v>
      </c>
      <c r="S3325" s="35">
        <v>1</v>
      </c>
      <c r="T3325" s="22">
        <v>1</v>
      </c>
      <c r="U3325" s="20" t="s">
        <v>62</v>
      </c>
      <c r="V3325" s="20">
        <v>45797</v>
      </c>
      <c r="W3325" s="21">
        <v>5</v>
      </c>
      <c r="X3325" s="20">
        <v>45807</v>
      </c>
      <c r="Y3325" s="20">
        <v>45803</v>
      </c>
      <c r="Z3325" s="48">
        <v>5</v>
      </c>
      <c r="AA3325">
        <v>2025</v>
      </c>
      <c r="AB3325" s="45">
        <v>106665</v>
      </c>
      <c r="AC3325" s="45">
        <v>106665</v>
      </c>
      <c r="AK3325" s="10"/>
    </row>
    <row r="3326" spans="1:37">
      <c r="A3326" t="s">
        <v>45</v>
      </c>
      <c r="B3326" t="s">
        <v>46</v>
      </c>
      <c r="C3326" t="s">
        <v>47</v>
      </c>
      <c r="D3326" t="s">
        <v>3821</v>
      </c>
      <c r="E3326" t="s">
        <v>88</v>
      </c>
      <c r="F3326" t="s">
        <v>79</v>
      </c>
      <c r="G3326" t="s">
        <v>51</v>
      </c>
      <c r="H3326" s="20" t="s">
        <v>52</v>
      </c>
      <c r="I3326" t="s">
        <v>53</v>
      </c>
      <c r="J3326" t="s">
        <v>54</v>
      </c>
      <c r="K3326">
        <v>3</v>
      </c>
      <c r="L3326" t="s">
        <v>55</v>
      </c>
      <c r="M3326" t="s">
        <v>56</v>
      </c>
      <c r="N3326" t="s">
        <v>57</v>
      </c>
      <c r="O3326" s="21" t="s">
        <v>58</v>
      </c>
      <c r="P3326" s="21" t="s">
        <v>64</v>
      </c>
      <c r="Q3326" s="20" t="s">
        <v>112</v>
      </c>
      <c r="R3326" s="21" t="s">
        <v>113</v>
      </c>
      <c r="S3326" s="35">
        <v>1</v>
      </c>
      <c r="T3326" s="22">
        <v>1</v>
      </c>
      <c r="U3326" s="20" t="s">
        <v>62</v>
      </c>
      <c r="V3326" s="20">
        <v>45797</v>
      </c>
      <c r="W3326" s="21">
        <v>5</v>
      </c>
      <c r="X3326" s="20">
        <v>45807</v>
      </c>
      <c r="Y3326" s="20">
        <v>45803</v>
      </c>
      <c r="Z3326" s="48">
        <v>5</v>
      </c>
      <c r="AA3326">
        <v>2025</v>
      </c>
      <c r="AB3326" s="45">
        <v>40617</v>
      </c>
      <c r="AC3326" s="45">
        <v>40617</v>
      </c>
      <c r="AK3326" s="10"/>
    </row>
    <row r="3327" spans="1:37">
      <c r="A3327" t="s">
        <v>45</v>
      </c>
      <c r="B3327" t="s">
        <v>46</v>
      </c>
      <c r="C3327" t="s">
        <v>47</v>
      </c>
      <c r="D3327" t="s">
        <v>3822</v>
      </c>
      <c r="E3327" t="s">
        <v>88</v>
      </c>
      <c r="F3327" t="s">
        <v>79</v>
      </c>
      <c r="G3327" t="s">
        <v>51</v>
      </c>
      <c r="H3327" s="20" t="s">
        <v>52</v>
      </c>
      <c r="I3327" t="s">
        <v>53</v>
      </c>
      <c r="J3327" t="s">
        <v>54</v>
      </c>
      <c r="K3327">
        <v>3</v>
      </c>
      <c r="L3327" t="s">
        <v>55</v>
      </c>
      <c r="M3327" t="s">
        <v>56</v>
      </c>
      <c r="N3327" t="s">
        <v>57</v>
      </c>
      <c r="O3327" s="21" t="s">
        <v>58</v>
      </c>
      <c r="P3327" s="21" t="s">
        <v>64</v>
      </c>
      <c r="Q3327" s="20" t="s">
        <v>1052</v>
      </c>
      <c r="R3327" s="21" t="s">
        <v>1053</v>
      </c>
      <c r="S3327" s="35">
        <v>1</v>
      </c>
      <c r="T3327" s="22">
        <v>1</v>
      </c>
      <c r="U3327" s="20" t="s">
        <v>62</v>
      </c>
      <c r="V3327" s="20">
        <v>45797</v>
      </c>
      <c r="W3327" s="21">
        <v>5</v>
      </c>
      <c r="X3327" s="20">
        <v>45807</v>
      </c>
      <c r="Y3327" s="20">
        <v>45803</v>
      </c>
      <c r="Z3327" s="48">
        <v>5</v>
      </c>
      <c r="AA3327">
        <v>2025</v>
      </c>
      <c r="AB3327" s="45">
        <v>56247</v>
      </c>
      <c r="AC3327" s="45">
        <v>56247</v>
      </c>
      <c r="AK3327" s="10"/>
    </row>
    <row r="3328" spans="1:37">
      <c r="A3328" t="s">
        <v>45</v>
      </c>
      <c r="B3328" t="s">
        <v>46</v>
      </c>
      <c r="C3328" t="s">
        <v>47</v>
      </c>
      <c r="D3328" t="s">
        <v>3823</v>
      </c>
      <c r="E3328" t="s">
        <v>88</v>
      </c>
      <c r="F3328" t="s">
        <v>79</v>
      </c>
      <c r="G3328" t="s">
        <v>51</v>
      </c>
      <c r="H3328" s="20" t="s">
        <v>52</v>
      </c>
      <c r="I3328" t="s">
        <v>53</v>
      </c>
      <c r="J3328" t="s">
        <v>54</v>
      </c>
      <c r="K3328">
        <v>3</v>
      </c>
      <c r="L3328" t="s">
        <v>55</v>
      </c>
      <c r="M3328" t="s">
        <v>56</v>
      </c>
      <c r="N3328" t="s">
        <v>57</v>
      </c>
      <c r="O3328" s="21" t="s">
        <v>58</v>
      </c>
      <c r="P3328" s="21" t="s">
        <v>64</v>
      </c>
      <c r="Q3328" s="20" t="s">
        <v>312</v>
      </c>
      <c r="R3328" s="21" t="s">
        <v>313</v>
      </c>
      <c r="S3328" s="35">
        <v>1</v>
      </c>
      <c r="T3328" s="22">
        <v>1</v>
      </c>
      <c r="U3328" s="20" t="s">
        <v>62</v>
      </c>
      <c r="V3328" s="20">
        <v>45794</v>
      </c>
      <c r="W3328" s="21">
        <v>5</v>
      </c>
      <c r="X3328" s="20">
        <v>45807</v>
      </c>
      <c r="Y3328" s="20">
        <v>45803</v>
      </c>
      <c r="Z3328" s="48">
        <v>5</v>
      </c>
      <c r="AA3328">
        <v>2025</v>
      </c>
      <c r="AB3328" s="45">
        <v>49994</v>
      </c>
      <c r="AC3328" s="45">
        <v>49994</v>
      </c>
      <c r="AK3328" s="10"/>
    </row>
    <row r="3329" spans="1:37">
      <c r="A3329" t="s">
        <v>45</v>
      </c>
      <c r="B3329" t="s">
        <v>46</v>
      </c>
      <c r="C3329" t="s">
        <v>47</v>
      </c>
      <c r="D3329" t="s">
        <v>3824</v>
      </c>
      <c r="E3329" t="s">
        <v>88</v>
      </c>
      <c r="F3329" t="s">
        <v>79</v>
      </c>
      <c r="G3329" t="s">
        <v>51</v>
      </c>
      <c r="H3329" s="20" t="s">
        <v>52</v>
      </c>
      <c r="I3329" t="s">
        <v>53</v>
      </c>
      <c r="J3329" t="s">
        <v>54</v>
      </c>
      <c r="K3329">
        <v>3</v>
      </c>
      <c r="L3329" t="s">
        <v>55</v>
      </c>
      <c r="M3329" t="s">
        <v>77</v>
      </c>
      <c r="N3329" t="s">
        <v>89</v>
      </c>
      <c r="O3329" s="21" t="s">
        <v>58</v>
      </c>
      <c r="P3329" s="21" t="s">
        <v>119</v>
      </c>
      <c r="Q3329" s="20" t="s">
        <v>264</v>
      </c>
      <c r="R3329" s="21" t="s">
        <v>265</v>
      </c>
      <c r="S3329" s="35">
        <v>1</v>
      </c>
      <c r="T3329" s="22">
        <v>1</v>
      </c>
      <c r="U3329" s="20" t="s">
        <v>62</v>
      </c>
      <c r="V3329" s="20">
        <v>45794</v>
      </c>
      <c r="W3329" s="21">
        <v>5</v>
      </c>
      <c r="X3329" s="20">
        <v>45804</v>
      </c>
      <c r="Y3329" s="20">
        <v>45800</v>
      </c>
      <c r="Z3329" s="48">
        <v>5</v>
      </c>
      <c r="AA3329">
        <v>2025</v>
      </c>
      <c r="AB3329" s="45">
        <v>69992</v>
      </c>
      <c r="AC3329" s="45">
        <v>69992</v>
      </c>
      <c r="AK3329" s="10"/>
    </row>
    <row r="3330" spans="1:37">
      <c r="A3330" t="s">
        <v>45</v>
      </c>
      <c r="B3330" t="s">
        <v>46</v>
      </c>
      <c r="C3330" t="s">
        <v>47</v>
      </c>
      <c r="D3330" t="s">
        <v>3825</v>
      </c>
      <c r="E3330" t="s">
        <v>88</v>
      </c>
      <c r="F3330" t="s">
        <v>79</v>
      </c>
      <c r="G3330" t="s">
        <v>51</v>
      </c>
      <c r="H3330" s="20" t="s">
        <v>52</v>
      </c>
      <c r="I3330" t="s">
        <v>53</v>
      </c>
      <c r="J3330" t="s">
        <v>54</v>
      </c>
      <c r="K3330">
        <v>3</v>
      </c>
      <c r="L3330" t="s">
        <v>55</v>
      </c>
      <c r="M3330" t="s">
        <v>77</v>
      </c>
      <c r="N3330" t="s">
        <v>89</v>
      </c>
      <c r="O3330" s="21" t="s">
        <v>58</v>
      </c>
      <c r="P3330" s="21" t="s">
        <v>97</v>
      </c>
      <c r="Q3330" s="20" t="s">
        <v>101</v>
      </c>
      <c r="R3330" s="21" t="s">
        <v>102</v>
      </c>
      <c r="S3330" s="35">
        <v>1</v>
      </c>
      <c r="T3330" s="22">
        <v>1</v>
      </c>
      <c r="U3330" s="20" t="s">
        <v>62</v>
      </c>
      <c r="V3330" s="20">
        <v>45793</v>
      </c>
      <c r="W3330" s="21">
        <v>5</v>
      </c>
      <c r="X3330" s="20">
        <v>45805</v>
      </c>
      <c r="Y3330" s="20">
        <v>45803</v>
      </c>
      <c r="Z3330" s="48">
        <v>5</v>
      </c>
      <c r="AA3330">
        <v>2025</v>
      </c>
      <c r="AB3330" s="45">
        <v>43744</v>
      </c>
      <c r="AC3330" s="45">
        <v>43744</v>
      </c>
      <c r="AK3330" s="10"/>
    </row>
    <row r="3331" spans="1:37">
      <c r="A3331" t="s">
        <v>45</v>
      </c>
      <c r="B3331" t="s">
        <v>46</v>
      </c>
      <c r="C3331" t="s">
        <v>47</v>
      </c>
      <c r="D3331" t="s">
        <v>3826</v>
      </c>
      <c r="E3331" t="s">
        <v>88</v>
      </c>
      <c r="F3331" t="s">
        <v>79</v>
      </c>
      <c r="G3331" t="s">
        <v>51</v>
      </c>
      <c r="H3331" s="20" t="s">
        <v>52</v>
      </c>
      <c r="I3331" t="s">
        <v>53</v>
      </c>
      <c r="J3331" t="s">
        <v>54</v>
      </c>
      <c r="K3331">
        <v>3</v>
      </c>
      <c r="L3331" t="s">
        <v>55</v>
      </c>
      <c r="M3331" t="s">
        <v>77</v>
      </c>
      <c r="N3331" t="s">
        <v>89</v>
      </c>
      <c r="O3331" s="21" t="s">
        <v>58</v>
      </c>
      <c r="P3331" s="21" t="s">
        <v>90</v>
      </c>
      <c r="Q3331" s="20" t="s">
        <v>163</v>
      </c>
      <c r="R3331" s="21" t="s">
        <v>164</v>
      </c>
      <c r="S3331" s="35">
        <v>1</v>
      </c>
      <c r="T3331" s="22">
        <v>1</v>
      </c>
      <c r="U3331" s="20" t="s">
        <v>62</v>
      </c>
      <c r="V3331" s="20">
        <v>45796</v>
      </c>
      <c r="W3331" s="21">
        <v>5</v>
      </c>
      <c r="X3331" s="20">
        <v>45804</v>
      </c>
      <c r="Y3331" s="20">
        <v>45800</v>
      </c>
      <c r="Z3331" s="48">
        <v>5</v>
      </c>
      <c r="AA3331">
        <v>2025</v>
      </c>
      <c r="AB3331" s="45">
        <v>40620</v>
      </c>
      <c r="AC3331" s="45">
        <v>40620</v>
      </c>
      <c r="AK3331" s="10"/>
    </row>
    <row r="3332" spans="1:37">
      <c r="A3332" t="s">
        <v>45</v>
      </c>
      <c r="B3332" t="s">
        <v>46</v>
      </c>
      <c r="C3332" t="s">
        <v>47</v>
      </c>
      <c r="D3332" t="s">
        <v>3827</v>
      </c>
      <c r="E3332" t="s">
        <v>88</v>
      </c>
      <c r="F3332" t="s">
        <v>79</v>
      </c>
      <c r="G3332" t="s">
        <v>51</v>
      </c>
      <c r="H3332" s="20" t="s">
        <v>52</v>
      </c>
      <c r="I3332" t="s">
        <v>53</v>
      </c>
      <c r="J3332" t="s">
        <v>54</v>
      </c>
      <c r="K3332">
        <v>3</v>
      </c>
      <c r="L3332" t="s">
        <v>55</v>
      </c>
      <c r="M3332" t="s">
        <v>56</v>
      </c>
      <c r="N3332" t="s">
        <v>57</v>
      </c>
      <c r="O3332" s="21" t="s">
        <v>58</v>
      </c>
      <c r="P3332" s="21" t="s">
        <v>64</v>
      </c>
      <c r="Q3332" s="20" t="s">
        <v>1476</v>
      </c>
      <c r="R3332" s="21" t="s">
        <v>1477</v>
      </c>
      <c r="S3332" s="35">
        <v>1</v>
      </c>
      <c r="T3332" s="22">
        <v>1</v>
      </c>
      <c r="U3332" s="20" t="s">
        <v>62</v>
      </c>
      <c r="V3332" s="20">
        <v>45795</v>
      </c>
      <c r="W3332" s="21">
        <v>5</v>
      </c>
      <c r="X3332" s="20">
        <v>45804</v>
      </c>
      <c r="Y3332" s="20">
        <v>45800</v>
      </c>
      <c r="Z3332" s="48">
        <v>5</v>
      </c>
      <c r="AA3332">
        <v>2025</v>
      </c>
      <c r="AB3332" s="45">
        <v>46871</v>
      </c>
      <c r="AC3332" s="45">
        <v>46871</v>
      </c>
      <c r="AK3332" s="10"/>
    </row>
    <row r="3333" spans="1:37">
      <c r="A3333" t="s">
        <v>45</v>
      </c>
      <c r="B3333" t="s">
        <v>46</v>
      </c>
      <c r="C3333" t="s">
        <v>47</v>
      </c>
      <c r="D3333" t="s">
        <v>3828</v>
      </c>
      <c r="E3333" t="s">
        <v>88</v>
      </c>
      <c r="F3333" t="s">
        <v>79</v>
      </c>
      <c r="G3333" t="s">
        <v>51</v>
      </c>
      <c r="H3333" s="20" t="s">
        <v>52</v>
      </c>
      <c r="I3333" t="s">
        <v>53</v>
      </c>
      <c r="J3333" t="s">
        <v>54</v>
      </c>
      <c r="K3333">
        <v>3</v>
      </c>
      <c r="L3333" t="s">
        <v>55</v>
      </c>
      <c r="M3333" t="s">
        <v>77</v>
      </c>
      <c r="N3333" t="s">
        <v>89</v>
      </c>
      <c r="O3333" s="21" t="s">
        <v>58</v>
      </c>
      <c r="P3333" s="21" t="s">
        <v>119</v>
      </c>
      <c r="Q3333" s="20" t="s">
        <v>603</v>
      </c>
      <c r="R3333" s="21" t="s">
        <v>604</v>
      </c>
      <c r="S3333" s="35">
        <v>1</v>
      </c>
      <c r="T3333" s="22">
        <v>1</v>
      </c>
      <c r="U3333" s="20" t="s">
        <v>62</v>
      </c>
      <c r="V3333" s="20">
        <v>45795</v>
      </c>
      <c r="W3333" s="21">
        <v>5</v>
      </c>
      <c r="X3333" s="20">
        <v>45803</v>
      </c>
      <c r="Y3333" s="20">
        <v>45800</v>
      </c>
      <c r="Z3333" s="48">
        <v>5</v>
      </c>
      <c r="AA3333">
        <v>2025</v>
      </c>
      <c r="AB3333" s="45">
        <v>66661</v>
      </c>
      <c r="AC3333" s="45">
        <v>66661</v>
      </c>
      <c r="AK3333" s="10"/>
    </row>
    <row r="3334" spans="1:37">
      <c r="A3334" t="s">
        <v>45</v>
      </c>
      <c r="B3334" t="s">
        <v>46</v>
      </c>
      <c r="C3334" t="s">
        <v>47</v>
      </c>
      <c r="D3334" t="s">
        <v>3829</v>
      </c>
      <c r="E3334" t="s">
        <v>88</v>
      </c>
      <c r="F3334" t="s">
        <v>79</v>
      </c>
      <c r="G3334" t="s">
        <v>51</v>
      </c>
      <c r="H3334" s="20" t="s">
        <v>52</v>
      </c>
      <c r="I3334" t="s">
        <v>53</v>
      </c>
      <c r="J3334" t="s">
        <v>54</v>
      </c>
      <c r="K3334">
        <v>3</v>
      </c>
      <c r="L3334" t="s">
        <v>55</v>
      </c>
      <c r="M3334" t="s">
        <v>77</v>
      </c>
      <c r="N3334" t="s">
        <v>89</v>
      </c>
      <c r="O3334" s="21" t="s">
        <v>58</v>
      </c>
      <c r="P3334" s="21" t="s">
        <v>90</v>
      </c>
      <c r="Q3334" s="20" t="s">
        <v>3422</v>
      </c>
      <c r="R3334" s="21" t="s">
        <v>3423</v>
      </c>
      <c r="S3334" s="35">
        <v>1</v>
      </c>
      <c r="T3334" s="22">
        <v>1</v>
      </c>
      <c r="U3334" s="20" t="s">
        <v>62</v>
      </c>
      <c r="V3334" s="20">
        <v>45796</v>
      </c>
      <c r="W3334" s="21">
        <v>5</v>
      </c>
      <c r="X3334" s="20">
        <v>45803</v>
      </c>
      <c r="Y3334" s="20">
        <v>45800</v>
      </c>
      <c r="Z3334" s="48">
        <v>5</v>
      </c>
      <c r="AA3334">
        <v>2025</v>
      </c>
      <c r="AB3334" s="45">
        <v>81245</v>
      </c>
      <c r="AC3334" s="45">
        <v>81245</v>
      </c>
      <c r="AK3334" s="10"/>
    </row>
    <row r="3335" spans="1:37">
      <c r="A3335" t="s">
        <v>45</v>
      </c>
      <c r="B3335" t="s">
        <v>46</v>
      </c>
      <c r="C3335" t="s">
        <v>47</v>
      </c>
      <c r="D3335" t="s">
        <v>3830</v>
      </c>
      <c r="E3335" t="s">
        <v>88</v>
      </c>
      <c r="F3335" t="s">
        <v>79</v>
      </c>
      <c r="G3335" t="s">
        <v>51</v>
      </c>
      <c r="H3335" s="20" t="s">
        <v>52</v>
      </c>
      <c r="I3335" t="s">
        <v>53</v>
      </c>
      <c r="J3335" t="s">
        <v>54</v>
      </c>
      <c r="K3335">
        <v>3</v>
      </c>
      <c r="L3335" t="s">
        <v>55</v>
      </c>
      <c r="M3335" t="s">
        <v>77</v>
      </c>
      <c r="N3335" t="s">
        <v>89</v>
      </c>
      <c r="O3335" s="21" t="s">
        <v>58</v>
      </c>
      <c r="P3335" s="21" t="s">
        <v>119</v>
      </c>
      <c r="Q3335" s="20" t="s">
        <v>2056</v>
      </c>
      <c r="R3335" s="21" t="s">
        <v>2057</v>
      </c>
      <c r="S3335" s="35">
        <v>1</v>
      </c>
      <c r="T3335" s="22">
        <v>1</v>
      </c>
      <c r="U3335" s="20" t="s">
        <v>62</v>
      </c>
      <c r="V3335" s="20">
        <v>45798</v>
      </c>
      <c r="W3335" s="21">
        <v>5</v>
      </c>
      <c r="X3335" s="20">
        <v>45807</v>
      </c>
      <c r="Y3335" s="20">
        <v>45805</v>
      </c>
      <c r="Z3335" s="48">
        <v>5</v>
      </c>
      <c r="AA3335">
        <v>2025</v>
      </c>
      <c r="AB3335" s="45">
        <v>73327</v>
      </c>
      <c r="AC3335" s="45">
        <v>73327</v>
      </c>
      <c r="AK3335" s="10"/>
    </row>
    <row r="3336" spans="1:37">
      <c r="A3336" t="s">
        <v>45</v>
      </c>
      <c r="B3336" t="s">
        <v>46</v>
      </c>
      <c r="C3336" t="s">
        <v>47</v>
      </c>
      <c r="D3336" t="s">
        <v>3831</v>
      </c>
      <c r="E3336" t="s">
        <v>88</v>
      </c>
      <c r="F3336" t="s">
        <v>79</v>
      </c>
      <c r="G3336" t="s">
        <v>51</v>
      </c>
      <c r="H3336" s="20" t="s">
        <v>52</v>
      </c>
      <c r="I3336" t="s">
        <v>53</v>
      </c>
      <c r="J3336" t="s">
        <v>54</v>
      </c>
      <c r="K3336">
        <v>3</v>
      </c>
      <c r="L3336" t="s">
        <v>55</v>
      </c>
      <c r="M3336" t="s">
        <v>56</v>
      </c>
      <c r="N3336" t="s">
        <v>57</v>
      </c>
      <c r="O3336" s="21" t="s">
        <v>58</v>
      </c>
      <c r="P3336" s="21" t="s">
        <v>64</v>
      </c>
      <c r="Q3336" s="20" t="s">
        <v>1691</v>
      </c>
      <c r="R3336" s="21" t="s">
        <v>1692</v>
      </c>
      <c r="S3336" s="35">
        <v>1</v>
      </c>
      <c r="T3336" s="22">
        <v>1</v>
      </c>
      <c r="U3336" s="20" t="s">
        <v>62</v>
      </c>
      <c r="V3336" s="20">
        <v>45799</v>
      </c>
      <c r="W3336" s="21">
        <v>5</v>
      </c>
      <c r="X3336" s="20">
        <v>45807</v>
      </c>
      <c r="Y3336" s="20">
        <v>45805</v>
      </c>
      <c r="Z3336" s="48">
        <v>5</v>
      </c>
      <c r="AA3336">
        <v>2025</v>
      </c>
      <c r="AB3336" s="45">
        <v>109994</v>
      </c>
      <c r="AC3336" s="45">
        <v>109994</v>
      </c>
      <c r="AK3336" s="10"/>
    </row>
    <row r="3337" spans="1:37">
      <c r="A3337" t="s">
        <v>45</v>
      </c>
      <c r="B3337" t="s">
        <v>46</v>
      </c>
      <c r="C3337" t="s">
        <v>47</v>
      </c>
      <c r="D3337" t="s">
        <v>3832</v>
      </c>
      <c r="E3337" t="s">
        <v>88</v>
      </c>
      <c r="F3337" t="s">
        <v>79</v>
      </c>
      <c r="G3337" t="s">
        <v>51</v>
      </c>
      <c r="H3337" s="20" t="s">
        <v>52</v>
      </c>
      <c r="I3337" t="s">
        <v>53</v>
      </c>
      <c r="J3337" t="s">
        <v>54</v>
      </c>
      <c r="K3337">
        <v>3</v>
      </c>
      <c r="L3337" t="s">
        <v>55</v>
      </c>
      <c r="M3337" t="s">
        <v>77</v>
      </c>
      <c r="N3337" t="s">
        <v>89</v>
      </c>
      <c r="O3337" s="21" t="s">
        <v>58</v>
      </c>
      <c r="P3337" s="21" t="s">
        <v>90</v>
      </c>
      <c r="Q3337" s="20" t="s">
        <v>2723</v>
      </c>
      <c r="R3337" s="21" t="s">
        <v>2724</v>
      </c>
      <c r="S3337" s="35">
        <v>1</v>
      </c>
      <c r="T3337" s="22">
        <v>1</v>
      </c>
      <c r="U3337" s="20" t="s">
        <v>62</v>
      </c>
      <c r="V3337" s="20">
        <v>45799</v>
      </c>
      <c r="W3337" s="21">
        <v>5</v>
      </c>
      <c r="X3337" s="20">
        <v>45807</v>
      </c>
      <c r="Y3337" s="20">
        <v>45805</v>
      </c>
      <c r="Z3337" s="48">
        <v>5</v>
      </c>
      <c r="AA3337">
        <v>2025</v>
      </c>
      <c r="AB3337" s="45">
        <v>81245</v>
      </c>
      <c r="AC3337" s="45">
        <v>81245</v>
      </c>
      <c r="AK3337" s="10"/>
    </row>
    <row r="3338" spans="1:37">
      <c r="A3338" t="s">
        <v>45</v>
      </c>
      <c r="B3338" t="s">
        <v>46</v>
      </c>
      <c r="C3338" t="s">
        <v>47</v>
      </c>
      <c r="D3338" t="s">
        <v>3833</v>
      </c>
      <c r="E3338" t="s">
        <v>88</v>
      </c>
      <c r="F3338" t="s">
        <v>79</v>
      </c>
      <c r="G3338" t="s">
        <v>51</v>
      </c>
      <c r="H3338" s="20" t="s">
        <v>52</v>
      </c>
      <c r="I3338" t="s">
        <v>53</v>
      </c>
      <c r="J3338" t="s">
        <v>54</v>
      </c>
      <c r="K3338">
        <v>3</v>
      </c>
      <c r="L3338" t="s">
        <v>55</v>
      </c>
      <c r="M3338" t="s">
        <v>77</v>
      </c>
      <c r="N3338" t="s">
        <v>89</v>
      </c>
      <c r="O3338" s="21" t="s">
        <v>58</v>
      </c>
      <c r="P3338" s="21" t="s">
        <v>137</v>
      </c>
      <c r="Q3338" s="20" t="s">
        <v>138</v>
      </c>
      <c r="R3338" s="21" t="s">
        <v>139</v>
      </c>
      <c r="S3338" s="35">
        <v>1</v>
      </c>
      <c r="T3338" s="22">
        <v>1</v>
      </c>
      <c r="U3338" s="20" t="s">
        <v>62</v>
      </c>
      <c r="V3338" s="20">
        <v>45797</v>
      </c>
      <c r="W3338" s="21">
        <v>5</v>
      </c>
      <c r="X3338" s="20">
        <v>45810</v>
      </c>
      <c r="Y3338" s="20">
        <v>45803</v>
      </c>
      <c r="Z3338" s="48">
        <v>5</v>
      </c>
      <c r="AA3338">
        <v>2025</v>
      </c>
      <c r="AB3338" s="45">
        <v>139995</v>
      </c>
      <c r="AC3338" s="45">
        <v>139995</v>
      </c>
      <c r="AK3338" s="10"/>
    </row>
    <row r="3339" spans="1:37">
      <c r="A3339" t="s">
        <v>45</v>
      </c>
      <c r="B3339" t="s">
        <v>46</v>
      </c>
      <c r="C3339" t="s">
        <v>47</v>
      </c>
      <c r="D3339" t="s">
        <v>3834</v>
      </c>
      <c r="E3339" t="s">
        <v>88</v>
      </c>
      <c r="F3339" t="s">
        <v>79</v>
      </c>
      <c r="G3339" t="s">
        <v>51</v>
      </c>
      <c r="H3339" s="20" t="s">
        <v>52</v>
      </c>
      <c r="I3339" t="s">
        <v>53</v>
      </c>
      <c r="J3339" t="s">
        <v>54</v>
      </c>
      <c r="K3339">
        <v>3</v>
      </c>
      <c r="L3339" t="s">
        <v>55</v>
      </c>
      <c r="M3339" t="s">
        <v>77</v>
      </c>
      <c r="N3339" t="s">
        <v>89</v>
      </c>
      <c r="O3339" s="21" t="s">
        <v>58</v>
      </c>
      <c r="P3339" s="21" t="s">
        <v>150</v>
      </c>
      <c r="Q3339" s="20" t="s">
        <v>572</v>
      </c>
      <c r="R3339" s="21" t="s">
        <v>573</v>
      </c>
      <c r="S3339" s="35">
        <v>1</v>
      </c>
      <c r="T3339" s="22">
        <v>1</v>
      </c>
      <c r="U3339" s="20" t="s">
        <v>62</v>
      </c>
      <c r="V3339" s="20">
        <v>45797</v>
      </c>
      <c r="W3339" s="21">
        <v>5</v>
      </c>
      <c r="X3339" s="20">
        <v>45806</v>
      </c>
      <c r="Y3339" s="20">
        <v>45803</v>
      </c>
      <c r="Z3339" s="48">
        <v>5</v>
      </c>
      <c r="AA3339">
        <v>2025</v>
      </c>
      <c r="AB3339" s="45">
        <v>343760</v>
      </c>
      <c r="AC3339" s="45">
        <v>343760</v>
      </c>
      <c r="AK3339" s="10"/>
    </row>
    <row r="3340" spans="1:37">
      <c r="A3340" t="s">
        <v>45</v>
      </c>
      <c r="B3340" t="s">
        <v>46</v>
      </c>
      <c r="C3340" t="s">
        <v>47</v>
      </c>
      <c r="D3340" t="s">
        <v>3835</v>
      </c>
      <c r="E3340" t="s">
        <v>88</v>
      </c>
      <c r="F3340" t="s">
        <v>79</v>
      </c>
      <c r="G3340" t="s">
        <v>51</v>
      </c>
      <c r="H3340" s="20" t="s">
        <v>52</v>
      </c>
      <c r="I3340" t="s">
        <v>53</v>
      </c>
      <c r="J3340" t="s">
        <v>54</v>
      </c>
      <c r="K3340">
        <v>3</v>
      </c>
      <c r="L3340" t="s">
        <v>55</v>
      </c>
      <c r="M3340" t="s">
        <v>77</v>
      </c>
      <c r="N3340" t="s">
        <v>89</v>
      </c>
      <c r="O3340" s="21" t="s">
        <v>58</v>
      </c>
      <c r="P3340" s="21" t="s">
        <v>104</v>
      </c>
      <c r="Q3340" s="20" t="s">
        <v>2742</v>
      </c>
      <c r="R3340" s="21" t="s">
        <v>2743</v>
      </c>
      <c r="S3340" s="35">
        <v>1</v>
      </c>
      <c r="T3340" s="22">
        <v>1</v>
      </c>
      <c r="U3340" s="20" t="s">
        <v>62</v>
      </c>
      <c r="V3340" s="20">
        <v>45798</v>
      </c>
      <c r="W3340" s="21">
        <v>5</v>
      </c>
      <c r="X3340" s="20">
        <v>45806</v>
      </c>
      <c r="Y3340" s="20">
        <v>45803</v>
      </c>
      <c r="Z3340" s="48">
        <v>5</v>
      </c>
      <c r="AA3340">
        <v>2025</v>
      </c>
      <c r="AB3340" s="45">
        <v>59367</v>
      </c>
      <c r="AC3340" s="45">
        <v>59367</v>
      </c>
      <c r="AK3340" s="10"/>
    </row>
    <row r="3341" spans="1:37">
      <c r="A3341" t="s">
        <v>45</v>
      </c>
      <c r="B3341" t="s">
        <v>46</v>
      </c>
      <c r="C3341" t="s">
        <v>47</v>
      </c>
      <c r="D3341" t="s">
        <v>3836</v>
      </c>
      <c r="E3341" t="s">
        <v>88</v>
      </c>
      <c r="F3341" t="s">
        <v>79</v>
      </c>
      <c r="G3341" t="s">
        <v>51</v>
      </c>
      <c r="H3341" s="20" t="s">
        <v>52</v>
      </c>
      <c r="I3341" t="s">
        <v>53</v>
      </c>
      <c r="J3341" t="s">
        <v>54</v>
      </c>
      <c r="K3341">
        <v>3</v>
      </c>
      <c r="L3341" t="s">
        <v>55</v>
      </c>
      <c r="M3341" t="s">
        <v>77</v>
      </c>
      <c r="N3341" t="s">
        <v>89</v>
      </c>
      <c r="O3341" s="21" t="s">
        <v>58</v>
      </c>
      <c r="P3341" s="21" t="s">
        <v>90</v>
      </c>
      <c r="Q3341" s="20" t="s">
        <v>3724</v>
      </c>
      <c r="R3341" s="21" t="s">
        <v>3725</v>
      </c>
      <c r="S3341" s="35">
        <v>1</v>
      </c>
      <c r="T3341" s="22">
        <v>1</v>
      </c>
      <c r="U3341" s="20" t="s">
        <v>62</v>
      </c>
      <c r="V3341" s="20">
        <v>45795</v>
      </c>
      <c r="W3341" s="21">
        <v>5</v>
      </c>
      <c r="X3341" s="20">
        <v>45803</v>
      </c>
      <c r="Y3341" s="20">
        <v>45800</v>
      </c>
      <c r="Z3341" s="48">
        <v>5</v>
      </c>
      <c r="AA3341">
        <v>2025</v>
      </c>
      <c r="AB3341" s="45">
        <v>53118</v>
      </c>
      <c r="AC3341" s="45">
        <v>53118</v>
      </c>
      <c r="AK3341" s="10"/>
    </row>
    <row r="3342" spans="1:37">
      <c r="A3342" t="s">
        <v>45</v>
      </c>
      <c r="B3342" t="s">
        <v>46</v>
      </c>
      <c r="C3342" t="s">
        <v>47</v>
      </c>
      <c r="D3342" t="s">
        <v>3837</v>
      </c>
      <c r="E3342" t="s">
        <v>88</v>
      </c>
      <c r="F3342" t="s">
        <v>79</v>
      </c>
      <c r="G3342" t="s">
        <v>51</v>
      </c>
      <c r="H3342" s="20" t="s">
        <v>52</v>
      </c>
      <c r="I3342" t="s">
        <v>53</v>
      </c>
      <c r="J3342" t="s">
        <v>54</v>
      </c>
      <c r="K3342">
        <v>3</v>
      </c>
      <c r="L3342" t="s">
        <v>55</v>
      </c>
      <c r="M3342" t="s">
        <v>77</v>
      </c>
      <c r="N3342" t="s">
        <v>89</v>
      </c>
      <c r="O3342" s="21" t="s">
        <v>58</v>
      </c>
      <c r="P3342" s="21" t="s">
        <v>150</v>
      </c>
      <c r="Q3342" s="20" t="s">
        <v>244</v>
      </c>
      <c r="R3342" s="21" t="s">
        <v>245</v>
      </c>
      <c r="S3342" s="35">
        <v>1</v>
      </c>
      <c r="T3342" s="22">
        <v>1</v>
      </c>
      <c r="U3342" s="20" t="s">
        <v>62</v>
      </c>
      <c r="V3342" s="20">
        <v>45796</v>
      </c>
      <c r="W3342" s="21">
        <v>5</v>
      </c>
      <c r="X3342" s="20">
        <v>45803</v>
      </c>
      <c r="Y3342" s="20">
        <v>45800</v>
      </c>
      <c r="Z3342" s="48">
        <v>5</v>
      </c>
      <c r="AA3342">
        <v>2025</v>
      </c>
      <c r="AB3342" s="45">
        <v>106665</v>
      </c>
      <c r="AC3342" s="45">
        <v>106665</v>
      </c>
      <c r="AK3342" s="10"/>
    </row>
    <row r="3343" spans="1:37">
      <c r="A3343" t="s">
        <v>45</v>
      </c>
      <c r="B3343" t="s">
        <v>46</v>
      </c>
      <c r="C3343" t="s">
        <v>47</v>
      </c>
      <c r="D3343" t="s">
        <v>3838</v>
      </c>
      <c r="E3343" t="s">
        <v>88</v>
      </c>
      <c r="F3343" t="s">
        <v>79</v>
      </c>
      <c r="G3343" t="s">
        <v>51</v>
      </c>
      <c r="H3343" s="20" t="s">
        <v>52</v>
      </c>
      <c r="I3343" t="s">
        <v>53</v>
      </c>
      <c r="J3343" t="s">
        <v>54</v>
      </c>
      <c r="K3343">
        <v>3</v>
      </c>
      <c r="L3343" t="s">
        <v>55</v>
      </c>
      <c r="M3343" t="s">
        <v>56</v>
      </c>
      <c r="N3343" t="s">
        <v>57</v>
      </c>
      <c r="O3343" s="21" t="s">
        <v>58</v>
      </c>
      <c r="P3343" s="21" t="s">
        <v>64</v>
      </c>
      <c r="Q3343" s="20" t="s">
        <v>112</v>
      </c>
      <c r="R3343" s="21" t="s">
        <v>113</v>
      </c>
      <c r="S3343" s="35">
        <v>2</v>
      </c>
      <c r="T3343" s="22">
        <v>2</v>
      </c>
      <c r="U3343" s="20" t="s">
        <v>62</v>
      </c>
      <c r="V3343" s="20">
        <v>45797</v>
      </c>
      <c r="W3343" s="21">
        <v>5</v>
      </c>
      <c r="X3343" s="20">
        <v>45807</v>
      </c>
      <c r="Y3343" s="20">
        <v>45805</v>
      </c>
      <c r="Z3343" s="48">
        <v>5</v>
      </c>
      <c r="AA3343">
        <v>2025</v>
      </c>
      <c r="AB3343" s="45">
        <v>81235</v>
      </c>
      <c r="AC3343" s="45">
        <v>81235</v>
      </c>
      <c r="AK3343" s="10"/>
    </row>
    <row r="3344" spans="1:37">
      <c r="A3344" t="s">
        <v>45</v>
      </c>
      <c r="B3344" t="s">
        <v>46</v>
      </c>
      <c r="C3344" t="s">
        <v>47</v>
      </c>
      <c r="D3344" t="s">
        <v>3839</v>
      </c>
      <c r="E3344" t="s">
        <v>88</v>
      </c>
      <c r="F3344" t="s">
        <v>79</v>
      </c>
      <c r="G3344" t="s">
        <v>51</v>
      </c>
      <c r="H3344" s="20" t="s">
        <v>52</v>
      </c>
      <c r="I3344" t="s">
        <v>53</v>
      </c>
      <c r="J3344" t="s">
        <v>54</v>
      </c>
      <c r="K3344">
        <v>3</v>
      </c>
      <c r="L3344" t="s">
        <v>55</v>
      </c>
      <c r="M3344" t="s">
        <v>56</v>
      </c>
      <c r="N3344" t="s">
        <v>57</v>
      </c>
      <c r="O3344" s="21" t="s">
        <v>58</v>
      </c>
      <c r="P3344" s="21" t="s">
        <v>64</v>
      </c>
      <c r="Q3344" s="20" t="s">
        <v>436</v>
      </c>
      <c r="R3344" s="21" t="s">
        <v>437</v>
      </c>
      <c r="S3344" s="35">
        <v>1</v>
      </c>
      <c r="T3344" s="22">
        <v>1</v>
      </c>
      <c r="U3344" s="20" t="s">
        <v>62</v>
      </c>
      <c r="V3344" s="20">
        <v>45797</v>
      </c>
      <c r="W3344" s="21">
        <v>5</v>
      </c>
      <c r="X3344" s="20">
        <v>45807</v>
      </c>
      <c r="Y3344" s="20">
        <v>45805</v>
      </c>
      <c r="Z3344" s="48">
        <v>5</v>
      </c>
      <c r="AA3344">
        <v>2025</v>
      </c>
      <c r="AB3344" s="45">
        <v>49994</v>
      </c>
      <c r="AC3344" s="45">
        <v>49994</v>
      </c>
      <c r="AK3344" s="10"/>
    </row>
    <row r="3345" spans="1:37">
      <c r="A3345" t="s">
        <v>45</v>
      </c>
      <c r="B3345" t="s">
        <v>46</v>
      </c>
      <c r="C3345" t="s">
        <v>47</v>
      </c>
      <c r="D3345" t="s">
        <v>3840</v>
      </c>
      <c r="E3345" t="s">
        <v>88</v>
      </c>
      <c r="F3345" t="s">
        <v>79</v>
      </c>
      <c r="G3345" t="s">
        <v>51</v>
      </c>
      <c r="H3345" s="20" t="s">
        <v>52</v>
      </c>
      <c r="I3345" t="s">
        <v>53</v>
      </c>
      <c r="J3345" t="s">
        <v>54</v>
      </c>
      <c r="K3345">
        <v>3</v>
      </c>
      <c r="L3345" t="s">
        <v>55</v>
      </c>
      <c r="M3345" t="s">
        <v>77</v>
      </c>
      <c r="N3345" t="s">
        <v>89</v>
      </c>
      <c r="O3345" s="21" t="s">
        <v>58</v>
      </c>
      <c r="P3345" s="21" t="s">
        <v>126</v>
      </c>
      <c r="Q3345" s="20" t="s">
        <v>318</v>
      </c>
      <c r="R3345" s="21" t="s">
        <v>319</v>
      </c>
      <c r="S3345" s="35">
        <v>1</v>
      </c>
      <c r="T3345" s="22">
        <v>1</v>
      </c>
      <c r="U3345" s="20" t="s">
        <v>62</v>
      </c>
      <c r="V3345" s="20">
        <v>45798</v>
      </c>
      <c r="W3345" s="21">
        <v>5</v>
      </c>
      <c r="X3345" s="20">
        <v>45806</v>
      </c>
      <c r="Y3345" s="20">
        <v>45803</v>
      </c>
      <c r="Z3345" s="48">
        <v>5</v>
      </c>
      <c r="AA3345">
        <v>2025</v>
      </c>
      <c r="AB3345" s="45">
        <v>62493</v>
      </c>
      <c r="AC3345" s="45">
        <v>62493</v>
      </c>
      <c r="AK3345" s="10"/>
    </row>
    <row r="3346" spans="1:37">
      <c r="A3346" t="s">
        <v>45</v>
      </c>
      <c r="B3346" t="s">
        <v>46</v>
      </c>
      <c r="C3346" t="s">
        <v>47</v>
      </c>
      <c r="D3346" t="s">
        <v>3841</v>
      </c>
      <c r="E3346" t="s">
        <v>88</v>
      </c>
      <c r="F3346" t="s">
        <v>79</v>
      </c>
      <c r="G3346" t="s">
        <v>51</v>
      </c>
      <c r="H3346" s="20" t="s">
        <v>52</v>
      </c>
      <c r="I3346" t="s">
        <v>53</v>
      </c>
      <c r="J3346" t="s">
        <v>54</v>
      </c>
      <c r="K3346">
        <v>3</v>
      </c>
      <c r="L3346" t="s">
        <v>55</v>
      </c>
      <c r="M3346" t="s">
        <v>77</v>
      </c>
      <c r="N3346" t="s">
        <v>89</v>
      </c>
      <c r="O3346" s="21" t="s">
        <v>58</v>
      </c>
      <c r="P3346" s="21" t="s">
        <v>366</v>
      </c>
      <c r="Q3346" s="20" t="s">
        <v>2386</v>
      </c>
      <c r="R3346" s="21" t="s">
        <v>2387</v>
      </c>
      <c r="S3346" s="35">
        <v>1</v>
      </c>
      <c r="T3346" s="22">
        <v>1</v>
      </c>
      <c r="U3346" s="20" t="s">
        <v>62</v>
      </c>
      <c r="V3346" s="20">
        <v>45798</v>
      </c>
      <c r="W3346" s="21">
        <v>5</v>
      </c>
      <c r="X3346" s="20">
        <v>45806</v>
      </c>
      <c r="Y3346" s="20">
        <v>45803</v>
      </c>
      <c r="Z3346" s="48">
        <v>5</v>
      </c>
      <c r="AA3346">
        <v>2025</v>
      </c>
      <c r="AB3346" s="45">
        <v>43745</v>
      </c>
      <c r="AC3346" s="45">
        <v>43745</v>
      </c>
      <c r="AK3346" s="10"/>
    </row>
    <row r="3347" spans="1:37">
      <c r="A3347" t="s">
        <v>45</v>
      </c>
      <c r="B3347" t="s">
        <v>46</v>
      </c>
      <c r="C3347" t="s">
        <v>47</v>
      </c>
      <c r="D3347" t="s">
        <v>3842</v>
      </c>
      <c r="E3347" t="s">
        <v>88</v>
      </c>
      <c r="F3347" t="s">
        <v>79</v>
      </c>
      <c r="G3347" t="s">
        <v>51</v>
      </c>
      <c r="H3347" s="20" t="s">
        <v>52</v>
      </c>
      <c r="I3347" t="s">
        <v>53</v>
      </c>
      <c r="J3347" t="s">
        <v>54</v>
      </c>
      <c r="K3347">
        <v>3</v>
      </c>
      <c r="L3347" t="s">
        <v>55</v>
      </c>
      <c r="M3347" t="s">
        <v>77</v>
      </c>
      <c r="N3347" t="s">
        <v>89</v>
      </c>
      <c r="O3347" s="21" t="s">
        <v>58</v>
      </c>
      <c r="P3347" s="21" t="s">
        <v>119</v>
      </c>
      <c r="Q3347" s="20" t="s">
        <v>264</v>
      </c>
      <c r="R3347" s="21" t="s">
        <v>265</v>
      </c>
      <c r="S3347" s="35">
        <v>1</v>
      </c>
      <c r="T3347" s="22">
        <v>1</v>
      </c>
      <c r="U3347" s="20" t="s">
        <v>62</v>
      </c>
      <c r="V3347" s="20">
        <v>45796</v>
      </c>
      <c r="W3347" s="21">
        <v>5</v>
      </c>
      <c r="X3347" s="20">
        <v>45807</v>
      </c>
      <c r="Y3347" s="20">
        <v>45805</v>
      </c>
      <c r="Z3347" s="48">
        <v>5</v>
      </c>
      <c r="AA3347">
        <v>2025</v>
      </c>
      <c r="AB3347" s="45">
        <v>69992</v>
      </c>
      <c r="AC3347" s="45">
        <v>69992</v>
      </c>
      <c r="AK3347" s="10"/>
    </row>
    <row r="3348" spans="1:37">
      <c r="A3348" t="s">
        <v>45</v>
      </c>
      <c r="B3348" t="s">
        <v>46</v>
      </c>
      <c r="C3348" t="s">
        <v>47</v>
      </c>
      <c r="D3348" t="s">
        <v>3843</v>
      </c>
      <c r="E3348" t="s">
        <v>88</v>
      </c>
      <c r="F3348" t="s">
        <v>79</v>
      </c>
      <c r="G3348" t="s">
        <v>51</v>
      </c>
      <c r="H3348" s="20" t="s">
        <v>52</v>
      </c>
      <c r="I3348" t="s">
        <v>53</v>
      </c>
      <c r="J3348" t="s">
        <v>54</v>
      </c>
      <c r="K3348">
        <v>3</v>
      </c>
      <c r="L3348" t="s">
        <v>55</v>
      </c>
      <c r="M3348" t="s">
        <v>77</v>
      </c>
      <c r="N3348" t="s">
        <v>89</v>
      </c>
      <c r="O3348" s="21" t="s">
        <v>58</v>
      </c>
      <c r="P3348" s="21" t="s">
        <v>150</v>
      </c>
      <c r="Q3348" s="20" t="s">
        <v>244</v>
      </c>
      <c r="R3348" s="21" t="s">
        <v>245</v>
      </c>
      <c r="S3348" s="35">
        <v>1</v>
      </c>
      <c r="T3348" s="22">
        <v>1</v>
      </c>
      <c r="U3348" s="20" t="s">
        <v>62</v>
      </c>
      <c r="V3348" s="20">
        <v>45800</v>
      </c>
      <c r="W3348" s="21">
        <v>5</v>
      </c>
      <c r="X3348" s="20">
        <v>45807</v>
      </c>
      <c r="Y3348" s="20">
        <v>45805</v>
      </c>
      <c r="Z3348" s="48">
        <v>5</v>
      </c>
      <c r="AA3348">
        <v>2025</v>
      </c>
      <c r="AB3348" s="45">
        <v>106665</v>
      </c>
      <c r="AC3348" s="45">
        <v>106665</v>
      </c>
      <c r="AK3348" s="10"/>
    </row>
    <row r="3349" spans="1:37">
      <c r="A3349" t="s">
        <v>45</v>
      </c>
      <c r="B3349" t="s">
        <v>46</v>
      </c>
      <c r="C3349" t="s">
        <v>47</v>
      </c>
      <c r="D3349" t="s">
        <v>3844</v>
      </c>
      <c r="E3349" t="s">
        <v>88</v>
      </c>
      <c r="F3349" t="s">
        <v>79</v>
      </c>
      <c r="G3349" t="s">
        <v>51</v>
      </c>
      <c r="H3349" s="20" t="s">
        <v>52</v>
      </c>
      <c r="I3349" t="s">
        <v>53</v>
      </c>
      <c r="J3349" t="s">
        <v>54</v>
      </c>
      <c r="K3349">
        <v>3</v>
      </c>
      <c r="L3349" t="s">
        <v>55</v>
      </c>
      <c r="M3349" t="s">
        <v>77</v>
      </c>
      <c r="N3349" t="s">
        <v>89</v>
      </c>
      <c r="O3349" s="21" t="s">
        <v>58</v>
      </c>
      <c r="P3349" s="21" t="s">
        <v>90</v>
      </c>
      <c r="Q3349" s="20" t="s">
        <v>191</v>
      </c>
      <c r="R3349" s="21" t="s">
        <v>192</v>
      </c>
      <c r="S3349" s="35">
        <v>1</v>
      </c>
      <c r="T3349" s="22">
        <v>1</v>
      </c>
      <c r="U3349" s="20" t="s">
        <v>62</v>
      </c>
      <c r="V3349" s="20">
        <v>45796</v>
      </c>
      <c r="W3349" s="21">
        <v>5</v>
      </c>
      <c r="X3349" s="20">
        <v>45804</v>
      </c>
      <c r="Y3349" s="20">
        <v>45800</v>
      </c>
      <c r="Z3349" s="48">
        <v>5</v>
      </c>
      <c r="AA3349">
        <v>2025</v>
      </c>
      <c r="AB3349" s="45">
        <v>106656</v>
      </c>
      <c r="AC3349" s="45">
        <v>106656</v>
      </c>
      <c r="AK3349" s="10"/>
    </row>
    <row r="3350" spans="1:37">
      <c r="A3350" t="s">
        <v>45</v>
      </c>
      <c r="B3350" t="s">
        <v>46</v>
      </c>
      <c r="C3350" t="s">
        <v>47</v>
      </c>
      <c r="D3350" t="s">
        <v>3845</v>
      </c>
      <c r="E3350" t="s">
        <v>88</v>
      </c>
      <c r="F3350" t="s">
        <v>79</v>
      </c>
      <c r="G3350" t="s">
        <v>51</v>
      </c>
      <c r="H3350" s="20" t="s">
        <v>52</v>
      </c>
      <c r="I3350" t="s">
        <v>53</v>
      </c>
      <c r="J3350" t="s">
        <v>54</v>
      </c>
      <c r="K3350">
        <v>3</v>
      </c>
      <c r="L3350" t="s">
        <v>55</v>
      </c>
      <c r="M3350" t="s">
        <v>77</v>
      </c>
      <c r="N3350" t="s">
        <v>89</v>
      </c>
      <c r="O3350" s="21" t="s">
        <v>58</v>
      </c>
      <c r="P3350" s="21" t="s">
        <v>97</v>
      </c>
      <c r="Q3350" s="20" t="s">
        <v>108</v>
      </c>
      <c r="R3350" s="21" t="s">
        <v>3798</v>
      </c>
      <c r="S3350" s="35">
        <v>1</v>
      </c>
      <c r="T3350" s="22">
        <v>1</v>
      </c>
      <c r="U3350" s="20" t="s">
        <v>62</v>
      </c>
      <c r="V3350" s="20">
        <v>45798</v>
      </c>
      <c r="W3350" s="21">
        <v>5</v>
      </c>
      <c r="X3350" s="20">
        <v>45806</v>
      </c>
      <c r="Y3350" s="20">
        <v>45803</v>
      </c>
      <c r="Z3350" s="48">
        <v>5</v>
      </c>
      <c r="AA3350">
        <v>2025</v>
      </c>
      <c r="AB3350" s="45">
        <v>63327</v>
      </c>
      <c r="AC3350" s="45">
        <v>63327</v>
      </c>
      <c r="AK3350" s="10"/>
    </row>
    <row r="3351" spans="1:37">
      <c r="A3351" t="s">
        <v>45</v>
      </c>
      <c r="B3351" t="s">
        <v>46</v>
      </c>
      <c r="C3351" t="s">
        <v>47</v>
      </c>
      <c r="D3351" t="s">
        <v>3846</v>
      </c>
      <c r="E3351" t="s">
        <v>88</v>
      </c>
      <c r="F3351" t="s">
        <v>79</v>
      </c>
      <c r="G3351" t="s">
        <v>51</v>
      </c>
      <c r="H3351" s="20" t="s">
        <v>52</v>
      </c>
      <c r="I3351" t="s">
        <v>53</v>
      </c>
      <c r="J3351" t="s">
        <v>54</v>
      </c>
      <c r="K3351">
        <v>3</v>
      </c>
      <c r="L3351" t="s">
        <v>55</v>
      </c>
      <c r="M3351" t="s">
        <v>77</v>
      </c>
      <c r="N3351" t="s">
        <v>89</v>
      </c>
      <c r="O3351" s="21" t="s">
        <v>58</v>
      </c>
      <c r="P3351" s="21" t="s">
        <v>276</v>
      </c>
      <c r="Q3351" s="20" t="s">
        <v>3847</v>
      </c>
      <c r="R3351" s="21" t="s">
        <v>3848</v>
      </c>
      <c r="S3351" s="35">
        <v>1</v>
      </c>
      <c r="T3351" s="22">
        <v>1</v>
      </c>
      <c r="U3351" s="20" t="s">
        <v>62</v>
      </c>
      <c r="V3351" s="20">
        <v>45798</v>
      </c>
      <c r="W3351" s="21">
        <v>5</v>
      </c>
      <c r="X3351" s="20">
        <v>45806</v>
      </c>
      <c r="Y3351" s="20">
        <v>45805</v>
      </c>
      <c r="Z3351" s="48">
        <v>5</v>
      </c>
      <c r="AA3351">
        <v>2025</v>
      </c>
      <c r="AB3351" s="45">
        <v>28117</v>
      </c>
      <c r="AC3351" s="45">
        <v>28117</v>
      </c>
      <c r="AK3351" s="10"/>
    </row>
    <row r="3352" spans="1:37">
      <c r="A3352" t="s">
        <v>45</v>
      </c>
      <c r="B3352" t="s">
        <v>46</v>
      </c>
      <c r="C3352" t="s">
        <v>47</v>
      </c>
      <c r="D3352" t="s">
        <v>3849</v>
      </c>
      <c r="E3352" t="s">
        <v>88</v>
      </c>
      <c r="F3352" t="s">
        <v>79</v>
      </c>
      <c r="G3352" t="s">
        <v>51</v>
      </c>
      <c r="H3352" s="20" t="s">
        <v>52</v>
      </c>
      <c r="I3352" t="s">
        <v>53</v>
      </c>
      <c r="J3352" t="s">
        <v>54</v>
      </c>
      <c r="K3352">
        <v>3</v>
      </c>
      <c r="L3352" t="s">
        <v>55</v>
      </c>
      <c r="M3352" t="s">
        <v>77</v>
      </c>
      <c r="N3352" t="s">
        <v>89</v>
      </c>
      <c r="O3352" s="21" t="s">
        <v>58</v>
      </c>
      <c r="P3352" s="21" t="s">
        <v>97</v>
      </c>
      <c r="Q3352" s="20" t="s">
        <v>1012</v>
      </c>
      <c r="R3352" s="21" t="s">
        <v>1013</v>
      </c>
      <c r="S3352" s="35">
        <v>1</v>
      </c>
      <c r="T3352" s="22">
        <v>1</v>
      </c>
      <c r="U3352" s="20" t="s">
        <v>62</v>
      </c>
      <c r="V3352" s="20">
        <v>45798</v>
      </c>
      <c r="W3352" s="21">
        <v>5</v>
      </c>
      <c r="X3352" s="20">
        <v>45806</v>
      </c>
      <c r="Y3352" s="20">
        <v>45803</v>
      </c>
      <c r="Z3352" s="48">
        <v>5</v>
      </c>
      <c r="AA3352">
        <v>2025</v>
      </c>
      <c r="AB3352" s="45">
        <v>31244</v>
      </c>
      <c r="AC3352" s="45">
        <v>31244</v>
      </c>
      <c r="AK3352" s="10"/>
    </row>
    <row r="3353" spans="1:37">
      <c r="A3353" t="s">
        <v>45</v>
      </c>
      <c r="B3353" t="s">
        <v>46</v>
      </c>
      <c r="C3353" t="s">
        <v>47</v>
      </c>
      <c r="D3353" t="s">
        <v>3850</v>
      </c>
      <c r="E3353" t="s">
        <v>88</v>
      </c>
      <c r="F3353" t="s">
        <v>79</v>
      </c>
      <c r="G3353" t="s">
        <v>51</v>
      </c>
      <c r="H3353" s="20" t="s">
        <v>52</v>
      </c>
      <c r="I3353" t="s">
        <v>53</v>
      </c>
      <c r="J3353" t="s">
        <v>54</v>
      </c>
      <c r="K3353">
        <v>3</v>
      </c>
      <c r="L3353" t="s">
        <v>55</v>
      </c>
      <c r="M3353" t="s">
        <v>77</v>
      </c>
      <c r="N3353" t="s">
        <v>89</v>
      </c>
      <c r="O3353" s="21" t="s">
        <v>58</v>
      </c>
      <c r="P3353" s="21" t="s">
        <v>90</v>
      </c>
      <c r="Q3353" s="20" t="s">
        <v>1685</v>
      </c>
      <c r="R3353" s="21" t="s">
        <v>1686</v>
      </c>
      <c r="S3353" s="35">
        <v>1</v>
      </c>
      <c r="T3353" s="22">
        <v>1</v>
      </c>
      <c r="U3353" s="20" t="s">
        <v>62</v>
      </c>
      <c r="V3353" s="20">
        <v>45798</v>
      </c>
      <c r="W3353" s="21">
        <v>5</v>
      </c>
      <c r="X3353" s="20">
        <v>45806</v>
      </c>
      <c r="Y3353" s="20">
        <v>45803</v>
      </c>
      <c r="Z3353" s="48">
        <v>5</v>
      </c>
      <c r="AA3353">
        <v>2025</v>
      </c>
      <c r="AB3353" s="45">
        <v>62493</v>
      </c>
      <c r="AC3353" s="45">
        <v>62493</v>
      </c>
      <c r="AK3353" s="10"/>
    </row>
    <row r="3354" spans="1:37">
      <c r="A3354" t="s">
        <v>45</v>
      </c>
      <c r="B3354" t="s">
        <v>46</v>
      </c>
      <c r="C3354" t="s">
        <v>47</v>
      </c>
      <c r="D3354" t="s">
        <v>3851</v>
      </c>
      <c r="E3354" t="s">
        <v>88</v>
      </c>
      <c r="F3354" t="s">
        <v>79</v>
      </c>
      <c r="G3354" t="s">
        <v>51</v>
      </c>
      <c r="H3354" s="20" t="s">
        <v>52</v>
      </c>
      <c r="I3354" t="s">
        <v>53</v>
      </c>
      <c r="J3354" t="s">
        <v>54</v>
      </c>
      <c r="K3354">
        <v>3</v>
      </c>
      <c r="L3354" t="s">
        <v>55</v>
      </c>
      <c r="M3354" t="s">
        <v>77</v>
      </c>
      <c r="N3354" t="s">
        <v>89</v>
      </c>
      <c r="O3354" s="21" t="s">
        <v>58</v>
      </c>
      <c r="P3354" s="21" t="s">
        <v>119</v>
      </c>
      <c r="Q3354" s="20" t="s">
        <v>908</v>
      </c>
      <c r="R3354" s="21" t="s">
        <v>909</v>
      </c>
      <c r="S3354" s="35">
        <v>1</v>
      </c>
      <c r="T3354" s="22">
        <v>1</v>
      </c>
      <c r="U3354" s="20" t="s">
        <v>62</v>
      </c>
      <c r="V3354" s="20">
        <v>45798</v>
      </c>
      <c r="W3354" s="21">
        <v>5</v>
      </c>
      <c r="X3354" s="20">
        <v>45806</v>
      </c>
      <c r="Y3354" s="20">
        <v>45803</v>
      </c>
      <c r="Z3354" s="48">
        <v>5</v>
      </c>
      <c r="AA3354">
        <v>2025</v>
      </c>
      <c r="AB3354" s="45">
        <v>69992</v>
      </c>
      <c r="AC3354" s="45">
        <v>69992</v>
      </c>
      <c r="AK3354" s="10"/>
    </row>
    <row r="3355" spans="1:37">
      <c r="A3355" t="s">
        <v>45</v>
      </c>
      <c r="B3355" t="s">
        <v>46</v>
      </c>
      <c r="C3355" t="s">
        <v>47</v>
      </c>
      <c r="D3355" t="s">
        <v>3852</v>
      </c>
      <c r="E3355" t="s">
        <v>88</v>
      </c>
      <c r="F3355" t="s">
        <v>79</v>
      </c>
      <c r="G3355" t="s">
        <v>51</v>
      </c>
      <c r="H3355" s="20" t="s">
        <v>52</v>
      </c>
      <c r="I3355" t="s">
        <v>53</v>
      </c>
      <c r="J3355" t="s">
        <v>54</v>
      </c>
      <c r="K3355">
        <v>3</v>
      </c>
      <c r="L3355" t="s">
        <v>55</v>
      </c>
      <c r="M3355" t="s">
        <v>77</v>
      </c>
      <c r="N3355" t="s">
        <v>89</v>
      </c>
      <c r="O3355" s="21" t="s">
        <v>58</v>
      </c>
      <c r="P3355" s="21" t="s">
        <v>119</v>
      </c>
      <c r="Q3355" s="20" t="s">
        <v>968</v>
      </c>
      <c r="R3355" s="21" t="s">
        <v>969</v>
      </c>
      <c r="S3355" s="35">
        <v>1</v>
      </c>
      <c r="T3355" s="22">
        <v>1</v>
      </c>
      <c r="U3355" s="20" t="s">
        <v>62</v>
      </c>
      <c r="V3355" s="20">
        <v>45798</v>
      </c>
      <c r="W3355" s="21">
        <v>5</v>
      </c>
      <c r="X3355" s="20">
        <v>45806</v>
      </c>
      <c r="Y3355" s="20">
        <v>45803</v>
      </c>
      <c r="Z3355" s="48">
        <v>5</v>
      </c>
      <c r="AA3355">
        <v>2025</v>
      </c>
      <c r="AB3355" s="45">
        <v>93325</v>
      </c>
      <c r="AC3355" s="45">
        <v>93325</v>
      </c>
      <c r="AK3355" s="10"/>
    </row>
    <row r="3356" spans="1:37">
      <c r="A3356" t="s">
        <v>45</v>
      </c>
      <c r="B3356" t="s">
        <v>46</v>
      </c>
      <c r="C3356" t="s">
        <v>47</v>
      </c>
      <c r="D3356" t="s">
        <v>3853</v>
      </c>
      <c r="E3356" t="s">
        <v>88</v>
      </c>
      <c r="F3356" t="s">
        <v>79</v>
      </c>
      <c r="G3356" t="s">
        <v>51</v>
      </c>
      <c r="H3356" s="20" t="s">
        <v>52</v>
      </c>
      <c r="I3356" t="s">
        <v>53</v>
      </c>
      <c r="J3356" t="s">
        <v>54</v>
      </c>
      <c r="K3356">
        <v>3</v>
      </c>
      <c r="L3356" t="s">
        <v>55</v>
      </c>
      <c r="M3356" t="s">
        <v>77</v>
      </c>
      <c r="N3356" t="s">
        <v>89</v>
      </c>
      <c r="O3356" s="21" t="s">
        <v>58</v>
      </c>
      <c r="P3356" s="21" t="s">
        <v>104</v>
      </c>
      <c r="Q3356" s="20" t="s">
        <v>3854</v>
      </c>
      <c r="R3356" s="21" t="s">
        <v>3855</v>
      </c>
      <c r="S3356" s="35">
        <v>2</v>
      </c>
      <c r="T3356" s="22">
        <v>2</v>
      </c>
      <c r="U3356" s="20" t="s">
        <v>62</v>
      </c>
      <c r="V3356" s="20">
        <v>45796</v>
      </c>
      <c r="W3356" s="21">
        <v>5</v>
      </c>
      <c r="X3356" s="20">
        <v>45804</v>
      </c>
      <c r="Y3356" s="20">
        <v>45800</v>
      </c>
      <c r="Z3356" s="48">
        <v>5</v>
      </c>
      <c r="AA3356">
        <v>2025</v>
      </c>
      <c r="AB3356" s="45">
        <v>68735</v>
      </c>
      <c r="AC3356" s="45">
        <v>68735</v>
      </c>
      <c r="AK3356" s="10"/>
    </row>
    <row r="3357" spans="1:37">
      <c r="A3357" t="s">
        <v>45</v>
      </c>
      <c r="B3357" t="s">
        <v>46</v>
      </c>
      <c r="C3357" t="s">
        <v>47</v>
      </c>
      <c r="D3357" t="s">
        <v>3856</v>
      </c>
      <c r="E3357" t="s">
        <v>88</v>
      </c>
      <c r="F3357" t="s">
        <v>79</v>
      </c>
      <c r="G3357" t="s">
        <v>51</v>
      </c>
      <c r="H3357" s="20" t="s">
        <v>52</v>
      </c>
      <c r="I3357" t="s">
        <v>53</v>
      </c>
      <c r="J3357" t="s">
        <v>54</v>
      </c>
      <c r="K3357">
        <v>3</v>
      </c>
      <c r="L3357" t="s">
        <v>55</v>
      </c>
      <c r="M3357" t="s">
        <v>56</v>
      </c>
      <c r="N3357" t="s">
        <v>57</v>
      </c>
      <c r="O3357" s="21" t="s">
        <v>58</v>
      </c>
      <c r="P3357" s="21" t="s">
        <v>133</v>
      </c>
      <c r="Q3357" s="20" t="s">
        <v>169</v>
      </c>
      <c r="R3357" s="21" t="s">
        <v>170</v>
      </c>
      <c r="S3357" s="35">
        <v>1</v>
      </c>
      <c r="T3357" s="22">
        <v>1</v>
      </c>
      <c r="U3357" s="20" t="s">
        <v>62</v>
      </c>
      <c r="V3357" s="20">
        <v>45796</v>
      </c>
      <c r="W3357" s="21">
        <v>5</v>
      </c>
      <c r="X3357" s="20">
        <v>45803</v>
      </c>
      <c r="Y3357" s="20">
        <v>45800</v>
      </c>
      <c r="Z3357" s="48">
        <v>5</v>
      </c>
      <c r="AA3357">
        <v>2025</v>
      </c>
      <c r="AB3357" s="45">
        <v>42493</v>
      </c>
      <c r="AC3357" s="45">
        <v>42493</v>
      </c>
      <c r="AK3357" s="10"/>
    </row>
    <row r="3358" spans="1:37">
      <c r="A3358" t="s">
        <v>45</v>
      </c>
      <c r="B3358" t="s">
        <v>46</v>
      </c>
      <c r="C3358" t="s">
        <v>47</v>
      </c>
      <c r="D3358" t="s">
        <v>3857</v>
      </c>
      <c r="E3358" t="s">
        <v>88</v>
      </c>
      <c r="F3358" t="s">
        <v>79</v>
      </c>
      <c r="G3358" t="s">
        <v>51</v>
      </c>
      <c r="H3358" s="20" t="s">
        <v>52</v>
      </c>
      <c r="I3358" t="s">
        <v>53</v>
      </c>
      <c r="J3358" t="s">
        <v>54</v>
      </c>
      <c r="K3358">
        <v>3</v>
      </c>
      <c r="L3358" t="s">
        <v>55</v>
      </c>
      <c r="M3358" t="s">
        <v>77</v>
      </c>
      <c r="N3358" t="s">
        <v>89</v>
      </c>
      <c r="O3358" s="21" t="s">
        <v>58</v>
      </c>
      <c r="P3358" s="21" t="s">
        <v>366</v>
      </c>
      <c r="Q3358" s="20" t="s">
        <v>2682</v>
      </c>
      <c r="R3358" s="21" t="s">
        <v>2683</v>
      </c>
      <c r="S3358" s="35">
        <v>1</v>
      </c>
      <c r="T3358" s="22">
        <v>1</v>
      </c>
      <c r="U3358" s="20" t="s">
        <v>62</v>
      </c>
      <c r="V3358" s="20">
        <v>45795</v>
      </c>
      <c r="W3358" s="21">
        <v>5</v>
      </c>
      <c r="X3358" s="20">
        <v>45807</v>
      </c>
      <c r="Y3358" s="20">
        <v>45803</v>
      </c>
      <c r="Z3358" s="48">
        <v>5</v>
      </c>
      <c r="AA3358">
        <v>2025</v>
      </c>
      <c r="AB3358" s="45">
        <v>62493</v>
      </c>
      <c r="AC3358" s="45">
        <v>62493</v>
      </c>
      <c r="AK3358" s="10"/>
    </row>
    <row r="3359" spans="1:37">
      <c r="A3359" t="s">
        <v>45</v>
      </c>
      <c r="B3359" t="s">
        <v>46</v>
      </c>
      <c r="C3359" t="s">
        <v>47</v>
      </c>
      <c r="D3359" t="s">
        <v>3858</v>
      </c>
      <c r="E3359" t="s">
        <v>88</v>
      </c>
      <c r="F3359" t="s">
        <v>79</v>
      </c>
      <c r="G3359" t="s">
        <v>51</v>
      </c>
      <c r="H3359" s="20" t="s">
        <v>52</v>
      </c>
      <c r="I3359" t="s">
        <v>53</v>
      </c>
      <c r="J3359" t="s">
        <v>54</v>
      </c>
      <c r="K3359">
        <v>3</v>
      </c>
      <c r="L3359" t="s">
        <v>55</v>
      </c>
      <c r="M3359" t="s">
        <v>77</v>
      </c>
      <c r="N3359" t="s">
        <v>89</v>
      </c>
      <c r="O3359" s="21" t="s">
        <v>58</v>
      </c>
      <c r="P3359" s="21" t="s">
        <v>366</v>
      </c>
      <c r="Q3359" s="20" t="s">
        <v>542</v>
      </c>
      <c r="R3359" s="21" t="s">
        <v>543</v>
      </c>
      <c r="S3359" s="35">
        <v>1</v>
      </c>
      <c r="T3359" s="22">
        <v>1</v>
      </c>
      <c r="U3359" s="20" t="s">
        <v>62</v>
      </c>
      <c r="V3359" s="20">
        <v>45798</v>
      </c>
      <c r="W3359" s="21">
        <v>5</v>
      </c>
      <c r="X3359" s="20">
        <v>45806</v>
      </c>
      <c r="Y3359" s="20">
        <v>45805</v>
      </c>
      <c r="Z3359" s="48">
        <v>5</v>
      </c>
      <c r="AA3359">
        <v>2025</v>
      </c>
      <c r="AB3359" s="45">
        <v>43745</v>
      </c>
      <c r="AC3359" s="45">
        <v>43745</v>
      </c>
      <c r="AK3359" s="10"/>
    </row>
    <row r="3360" spans="1:37">
      <c r="A3360" t="s">
        <v>45</v>
      </c>
      <c r="B3360" t="s">
        <v>46</v>
      </c>
      <c r="C3360" t="s">
        <v>47</v>
      </c>
      <c r="D3360" t="s">
        <v>3859</v>
      </c>
      <c r="E3360" t="s">
        <v>88</v>
      </c>
      <c r="F3360" t="s">
        <v>79</v>
      </c>
      <c r="G3360" t="s">
        <v>51</v>
      </c>
      <c r="H3360" s="20" t="s">
        <v>52</v>
      </c>
      <c r="I3360" t="s">
        <v>53</v>
      </c>
      <c r="J3360" t="s">
        <v>54</v>
      </c>
      <c r="K3360">
        <v>3</v>
      </c>
      <c r="L3360" t="s">
        <v>55</v>
      </c>
      <c r="M3360" t="s">
        <v>77</v>
      </c>
      <c r="N3360" t="s">
        <v>89</v>
      </c>
      <c r="O3360" s="21" t="s">
        <v>58</v>
      </c>
      <c r="P3360" s="21" t="s">
        <v>126</v>
      </c>
      <c r="Q3360" s="20" t="s">
        <v>217</v>
      </c>
      <c r="R3360" s="21" t="s">
        <v>218</v>
      </c>
      <c r="S3360" s="35">
        <v>1</v>
      </c>
      <c r="T3360" s="22">
        <v>1</v>
      </c>
      <c r="U3360" s="20" t="s">
        <v>62</v>
      </c>
      <c r="V3360" s="20">
        <v>45798</v>
      </c>
      <c r="W3360" s="21">
        <v>5</v>
      </c>
      <c r="X3360" s="20">
        <v>45807</v>
      </c>
      <c r="Y3360" s="20">
        <v>45805</v>
      </c>
      <c r="Z3360" s="48">
        <v>5</v>
      </c>
      <c r="AA3360">
        <v>2025</v>
      </c>
      <c r="AB3360" s="45">
        <v>69995</v>
      </c>
      <c r="AC3360" s="45">
        <v>69995</v>
      </c>
      <c r="AK3360" s="10"/>
    </row>
    <row r="3361" spans="1:37">
      <c r="A3361" t="s">
        <v>45</v>
      </c>
      <c r="B3361" t="s">
        <v>46</v>
      </c>
      <c r="C3361" t="s">
        <v>47</v>
      </c>
      <c r="D3361" t="s">
        <v>3860</v>
      </c>
      <c r="E3361" t="s">
        <v>88</v>
      </c>
      <c r="F3361" t="s">
        <v>79</v>
      </c>
      <c r="G3361" t="s">
        <v>51</v>
      </c>
      <c r="H3361" s="20" t="s">
        <v>52</v>
      </c>
      <c r="I3361" t="s">
        <v>53</v>
      </c>
      <c r="J3361" t="s">
        <v>54</v>
      </c>
      <c r="K3361">
        <v>3</v>
      </c>
      <c r="L3361" t="s">
        <v>55</v>
      </c>
      <c r="M3361" t="s">
        <v>56</v>
      </c>
      <c r="N3361" t="s">
        <v>57</v>
      </c>
      <c r="O3361" s="21" t="s">
        <v>58</v>
      </c>
      <c r="P3361" s="21" t="s">
        <v>64</v>
      </c>
      <c r="Q3361" s="20" t="s">
        <v>325</v>
      </c>
      <c r="R3361" s="21" t="s">
        <v>326</v>
      </c>
      <c r="S3361" s="35">
        <v>1</v>
      </c>
      <c r="T3361" s="22">
        <v>1</v>
      </c>
      <c r="U3361" s="20" t="s">
        <v>62</v>
      </c>
      <c r="V3361" s="20">
        <v>45798</v>
      </c>
      <c r="W3361" s="21">
        <v>5</v>
      </c>
      <c r="X3361" s="20">
        <v>45807</v>
      </c>
      <c r="Y3361" s="20">
        <v>45803</v>
      </c>
      <c r="Z3361" s="48">
        <v>5</v>
      </c>
      <c r="AA3361">
        <v>2025</v>
      </c>
      <c r="AB3361" s="45">
        <v>81246</v>
      </c>
      <c r="AC3361" s="45">
        <v>81246</v>
      </c>
      <c r="AK3361" s="10"/>
    </row>
    <row r="3362" spans="1:37">
      <c r="A3362" t="s">
        <v>45</v>
      </c>
      <c r="B3362" t="s">
        <v>46</v>
      </c>
      <c r="C3362" t="s">
        <v>47</v>
      </c>
      <c r="D3362" t="s">
        <v>3861</v>
      </c>
      <c r="E3362" t="s">
        <v>88</v>
      </c>
      <c r="F3362" t="s">
        <v>79</v>
      </c>
      <c r="G3362" t="s">
        <v>51</v>
      </c>
      <c r="H3362" s="20" t="s">
        <v>52</v>
      </c>
      <c r="I3362" t="s">
        <v>53</v>
      </c>
      <c r="J3362" t="s">
        <v>54</v>
      </c>
      <c r="K3362">
        <v>3</v>
      </c>
      <c r="L3362" t="s">
        <v>55</v>
      </c>
      <c r="M3362" t="s">
        <v>56</v>
      </c>
      <c r="N3362" t="s">
        <v>57</v>
      </c>
      <c r="O3362" s="21" t="s">
        <v>58</v>
      </c>
      <c r="P3362" s="21" t="s">
        <v>64</v>
      </c>
      <c r="Q3362" s="20" t="s">
        <v>1052</v>
      </c>
      <c r="R3362" s="21" t="s">
        <v>1053</v>
      </c>
      <c r="S3362" s="35">
        <v>1</v>
      </c>
      <c r="T3362" s="22">
        <v>1</v>
      </c>
      <c r="U3362" s="20" t="s">
        <v>62</v>
      </c>
      <c r="V3362" s="20">
        <v>45799</v>
      </c>
      <c r="W3362" s="21">
        <v>5</v>
      </c>
      <c r="X3362" s="20">
        <v>45807</v>
      </c>
      <c r="Y3362" s="20">
        <v>45805</v>
      </c>
      <c r="Z3362" s="48">
        <v>5</v>
      </c>
      <c r="AA3362">
        <v>2025</v>
      </c>
      <c r="AB3362" s="45">
        <v>56247</v>
      </c>
      <c r="AC3362" s="45">
        <v>56247</v>
      </c>
      <c r="AK3362" s="10"/>
    </row>
    <row r="3363" spans="1:37">
      <c r="A3363" t="s">
        <v>45</v>
      </c>
      <c r="B3363" t="s">
        <v>46</v>
      </c>
      <c r="C3363" t="s">
        <v>47</v>
      </c>
      <c r="D3363" t="s">
        <v>3862</v>
      </c>
      <c r="E3363" t="s">
        <v>88</v>
      </c>
      <c r="F3363" t="s">
        <v>79</v>
      </c>
      <c r="G3363" t="s">
        <v>51</v>
      </c>
      <c r="H3363" s="20" t="s">
        <v>52</v>
      </c>
      <c r="I3363" t="s">
        <v>53</v>
      </c>
      <c r="J3363" t="s">
        <v>54</v>
      </c>
      <c r="K3363">
        <v>3</v>
      </c>
      <c r="L3363" t="s">
        <v>55</v>
      </c>
      <c r="M3363" t="s">
        <v>56</v>
      </c>
      <c r="N3363" t="s">
        <v>57</v>
      </c>
      <c r="O3363" s="21" t="s">
        <v>58</v>
      </c>
      <c r="P3363" s="21" t="s">
        <v>64</v>
      </c>
      <c r="Q3363" s="20" t="s">
        <v>358</v>
      </c>
      <c r="R3363" s="21" t="s">
        <v>359</v>
      </c>
      <c r="S3363" s="35">
        <v>1</v>
      </c>
      <c r="T3363" s="22">
        <v>1</v>
      </c>
      <c r="U3363" s="20" t="s">
        <v>62</v>
      </c>
      <c r="V3363" s="20">
        <v>45799</v>
      </c>
      <c r="W3363" s="21">
        <v>5</v>
      </c>
      <c r="X3363" s="20">
        <v>45806</v>
      </c>
      <c r="Y3363" s="20">
        <v>45803</v>
      </c>
      <c r="Z3363" s="48">
        <v>5</v>
      </c>
      <c r="AA3363">
        <v>2025</v>
      </c>
      <c r="AB3363" s="45">
        <v>86665</v>
      </c>
      <c r="AC3363" s="45">
        <v>86665</v>
      </c>
      <c r="AK3363" s="10"/>
    </row>
    <row r="3364" spans="1:37">
      <c r="A3364" t="s">
        <v>45</v>
      </c>
      <c r="B3364" t="s">
        <v>46</v>
      </c>
      <c r="C3364" t="s">
        <v>47</v>
      </c>
      <c r="D3364" t="s">
        <v>3863</v>
      </c>
      <c r="E3364" t="s">
        <v>88</v>
      </c>
      <c r="F3364" t="s">
        <v>79</v>
      </c>
      <c r="G3364" t="s">
        <v>51</v>
      </c>
      <c r="H3364" s="20" t="s">
        <v>52</v>
      </c>
      <c r="I3364" t="s">
        <v>53</v>
      </c>
      <c r="J3364" t="s">
        <v>54</v>
      </c>
      <c r="K3364">
        <v>3</v>
      </c>
      <c r="L3364" t="s">
        <v>55</v>
      </c>
      <c r="M3364" t="s">
        <v>56</v>
      </c>
      <c r="N3364" t="s">
        <v>57</v>
      </c>
      <c r="O3364" s="21" t="s">
        <v>58</v>
      </c>
      <c r="P3364" s="21" t="s">
        <v>64</v>
      </c>
      <c r="Q3364" s="20" t="s">
        <v>112</v>
      </c>
      <c r="R3364" s="21" t="s">
        <v>113</v>
      </c>
      <c r="S3364" s="35">
        <v>2</v>
      </c>
      <c r="T3364" s="22">
        <v>2</v>
      </c>
      <c r="U3364" s="20" t="s">
        <v>62</v>
      </c>
      <c r="V3364" s="20">
        <v>45799</v>
      </c>
      <c r="W3364" s="21">
        <v>5</v>
      </c>
      <c r="X3364" s="20">
        <v>45807</v>
      </c>
      <c r="Y3364" s="20">
        <v>45805</v>
      </c>
      <c r="Z3364" s="48">
        <v>5</v>
      </c>
      <c r="AA3364">
        <v>2025</v>
      </c>
      <c r="AB3364" s="45">
        <v>81235</v>
      </c>
      <c r="AC3364" s="45">
        <v>81235</v>
      </c>
      <c r="AK3364" s="10"/>
    </row>
    <row r="3365" spans="1:37">
      <c r="A3365" t="s">
        <v>45</v>
      </c>
      <c r="B3365" t="s">
        <v>46</v>
      </c>
      <c r="C3365" t="s">
        <v>47</v>
      </c>
      <c r="D3365" t="s">
        <v>3864</v>
      </c>
      <c r="E3365" t="s">
        <v>88</v>
      </c>
      <c r="F3365" t="s">
        <v>79</v>
      </c>
      <c r="G3365" t="s">
        <v>51</v>
      </c>
      <c r="H3365" s="20" t="s">
        <v>52</v>
      </c>
      <c r="I3365" t="s">
        <v>53</v>
      </c>
      <c r="J3365" t="s">
        <v>54</v>
      </c>
      <c r="K3365">
        <v>3</v>
      </c>
      <c r="L3365" t="s">
        <v>55</v>
      </c>
      <c r="M3365" t="s">
        <v>77</v>
      </c>
      <c r="N3365" t="s">
        <v>89</v>
      </c>
      <c r="O3365" s="21" t="s">
        <v>58</v>
      </c>
      <c r="P3365" s="21" t="s">
        <v>119</v>
      </c>
      <c r="Q3365" s="20" t="s">
        <v>728</v>
      </c>
      <c r="R3365" s="21" t="s">
        <v>729</v>
      </c>
      <c r="S3365" s="35">
        <v>1</v>
      </c>
      <c r="T3365" s="22">
        <v>1</v>
      </c>
      <c r="U3365" s="20" t="s">
        <v>62</v>
      </c>
      <c r="V3365" s="20">
        <v>45795</v>
      </c>
      <c r="W3365" s="21">
        <v>5</v>
      </c>
      <c r="X3365" s="20">
        <v>45806</v>
      </c>
      <c r="Y3365" s="20">
        <v>45800</v>
      </c>
      <c r="Z3365" s="48">
        <v>5</v>
      </c>
      <c r="AA3365">
        <v>2025</v>
      </c>
      <c r="AB3365" s="45">
        <v>73327</v>
      </c>
      <c r="AC3365" s="45">
        <v>73327</v>
      </c>
      <c r="AK3365" s="10"/>
    </row>
    <row r="3366" spans="1:37">
      <c r="A3366" t="s">
        <v>45</v>
      </c>
      <c r="B3366" t="s">
        <v>46</v>
      </c>
      <c r="C3366" t="s">
        <v>47</v>
      </c>
      <c r="D3366" t="s">
        <v>3865</v>
      </c>
      <c r="E3366" t="s">
        <v>88</v>
      </c>
      <c r="F3366" t="s">
        <v>79</v>
      </c>
      <c r="G3366" t="s">
        <v>51</v>
      </c>
      <c r="H3366" s="20" t="s">
        <v>52</v>
      </c>
      <c r="I3366" t="s">
        <v>53</v>
      </c>
      <c r="J3366" t="s">
        <v>54</v>
      </c>
      <c r="K3366">
        <v>3</v>
      </c>
      <c r="L3366" t="s">
        <v>55</v>
      </c>
      <c r="M3366" t="s">
        <v>77</v>
      </c>
      <c r="N3366" t="s">
        <v>89</v>
      </c>
      <c r="O3366" s="21" t="s">
        <v>58</v>
      </c>
      <c r="P3366" s="21" t="s">
        <v>104</v>
      </c>
      <c r="Q3366" s="20" t="s">
        <v>2742</v>
      </c>
      <c r="R3366" s="21" t="s">
        <v>2743</v>
      </c>
      <c r="S3366" s="35">
        <v>1</v>
      </c>
      <c r="T3366" s="22">
        <v>1</v>
      </c>
      <c r="U3366" s="20" t="s">
        <v>62</v>
      </c>
      <c r="V3366" s="20">
        <v>45796</v>
      </c>
      <c r="W3366" s="21">
        <v>5</v>
      </c>
      <c r="X3366" s="20">
        <v>45807</v>
      </c>
      <c r="Y3366" s="20">
        <v>45803</v>
      </c>
      <c r="Z3366" s="48">
        <v>5</v>
      </c>
      <c r="AA3366">
        <v>2025</v>
      </c>
      <c r="AB3366" s="45">
        <v>59367</v>
      </c>
      <c r="AC3366" s="45">
        <v>59367</v>
      </c>
      <c r="AK3366" s="10"/>
    </row>
    <row r="3367" spans="1:37">
      <c r="A3367" t="s">
        <v>45</v>
      </c>
      <c r="B3367" t="s">
        <v>46</v>
      </c>
      <c r="C3367" t="s">
        <v>47</v>
      </c>
      <c r="D3367" t="s">
        <v>3866</v>
      </c>
      <c r="E3367" t="s">
        <v>88</v>
      </c>
      <c r="F3367" t="s">
        <v>79</v>
      </c>
      <c r="G3367" t="s">
        <v>51</v>
      </c>
      <c r="H3367" s="20" t="s">
        <v>52</v>
      </c>
      <c r="I3367" t="s">
        <v>53</v>
      </c>
      <c r="J3367" t="s">
        <v>54</v>
      </c>
      <c r="K3367">
        <v>3</v>
      </c>
      <c r="L3367" t="s">
        <v>55</v>
      </c>
      <c r="M3367" t="s">
        <v>56</v>
      </c>
      <c r="N3367" t="s">
        <v>57</v>
      </c>
      <c r="O3367" s="21" t="s">
        <v>58</v>
      </c>
      <c r="P3367" s="21" t="s">
        <v>64</v>
      </c>
      <c r="Q3367" s="20" t="s">
        <v>677</v>
      </c>
      <c r="R3367" s="21" t="s">
        <v>678</v>
      </c>
      <c r="S3367" s="35">
        <v>1</v>
      </c>
      <c r="T3367" s="22">
        <v>1</v>
      </c>
      <c r="U3367" s="20" t="s">
        <v>62</v>
      </c>
      <c r="V3367" s="20">
        <v>45798</v>
      </c>
      <c r="W3367" s="21">
        <v>5</v>
      </c>
      <c r="X3367" s="20">
        <v>45807</v>
      </c>
      <c r="Y3367" s="20">
        <v>45803</v>
      </c>
      <c r="Z3367" s="48">
        <v>5</v>
      </c>
      <c r="AA3367">
        <v>2025</v>
      </c>
      <c r="AB3367" s="45">
        <v>81245</v>
      </c>
      <c r="AC3367" s="45">
        <v>81245</v>
      </c>
      <c r="AK3367" s="10"/>
    </row>
    <row r="3368" spans="1:37">
      <c r="A3368" t="s">
        <v>45</v>
      </c>
      <c r="B3368" t="s">
        <v>46</v>
      </c>
      <c r="C3368" t="s">
        <v>47</v>
      </c>
      <c r="D3368" t="s">
        <v>3867</v>
      </c>
      <c r="E3368" t="s">
        <v>88</v>
      </c>
      <c r="F3368" t="s">
        <v>79</v>
      </c>
      <c r="G3368" t="s">
        <v>51</v>
      </c>
      <c r="H3368" s="20" t="s">
        <v>52</v>
      </c>
      <c r="I3368" t="s">
        <v>53</v>
      </c>
      <c r="J3368" t="s">
        <v>54</v>
      </c>
      <c r="K3368">
        <v>3</v>
      </c>
      <c r="L3368" t="s">
        <v>55</v>
      </c>
      <c r="M3368" t="s">
        <v>77</v>
      </c>
      <c r="N3368" t="s">
        <v>89</v>
      </c>
      <c r="O3368" s="21" t="s">
        <v>58</v>
      </c>
      <c r="P3368" s="21" t="s">
        <v>119</v>
      </c>
      <c r="Q3368" s="20" t="s">
        <v>1141</v>
      </c>
      <c r="R3368" s="21" t="s">
        <v>1142</v>
      </c>
      <c r="S3368" s="35">
        <v>1</v>
      </c>
      <c r="T3368" s="22">
        <v>1</v>
      </c>
      <c r="U3368" s="20" t="s">
        <v>62</v>
      </c>
      <c r="V3368" s="20">
        <v>45796</v>
      </c>
      <c r="W3368" s="21">
        <v>5</v>
      </c>
      <c r="X3368" s="20">
        <v>45807</v>
      </c>
      <c r="Y3368" s="20">
        <v>45800</v>
      </c>
      <c r="Z3368" s="48">
        <v>5</v>
      </c>
      <c r="AA3368">
        <v>2025</v>
      </c>
      <c r="AB3368" s="45">
        <v>66661</v>
      </c>
      <c r="AC3368" s="45">
        <v>66661</v>
      </c>
      <c r="AK3368" s="10"/>
    </row>
    <row r="3369" spans="1:37">
      <c r="A3369" t="s">
        <v>45</v>
      </c>
      <c r="B3369" t="s">
        <v>46</v>
      </c>
      <c r="C3369" t="s">
        <v>47</v>
      </c>
      <c r="D3369" t="s">
        <v>3868</v>
      </c>
      <c r="E3369" t="s">
        <v>88</v>
      </c>
      <c r="F3369" t="s">
        <v>79</v>
      </c>
      <c r="G3369" t="s">
        <v>51</v>
      </c>
      <c r="H3369" s="20" t="s">
        <v>52</v>
      </c>
      <c r="I3369" t="s">
        <v>53</v>
      </c>
      <c r="J3369" t="s">
        <v>54</v>
      </c>
      <c r="K3369">
        <v>3</v>
      </c>
      <c r="L3369" t="s">
        <v>55</v>
      </c>
      <c r="M3369" t="s">
        <v>56</v>
      </c>
      <c r="N3369" t="s">
        <v>57</v>
      </c>
      <c r="O3369" s="21" t="s">
        <v>58</v>
      </c>
      <c r="P3369" s="21" t="s">
        <v>207</v>
      </c>
      <c r="Q3369" s="20" t="s">
        <v>2365</v>
      </c>
      <c r="R3369" s="21" t="s">
        <v>2366</v>
      </c>
      <c r="S3369" s="35">
        <v>1</v>
      </c>
      <c r="T3369" s="22">
        <v>1</v>
      </c>
      <c r="U3369" s="20" t="s">
        <v>62</v>
      </c>
      <c r="V3369" s="20">
        <v>45797</v>
      </c>
      <c r="W3369" s="21">
        <v>5</v>
      </c>
      <c r="X3369" s="20">
        <v>45810</v>
      </c>
      <c r="Y3369" s="20">
        <v>45805</v>
      </c>
      <c r="Z3369" s="48">
        <v>5</v>
      </c>
      <c r="AA3369">
        <v>2025</v>
      </c>
      <c r="AB3369" s="45">
        <v>48660</v>
      </c>
      <c r="AC3369" s="45">
        <v>48660</v>
      </c>
      <c r="AK3369" s="10"/>
    </row>
    <row r="3370" spans="1:37">
      <c r="A3370" t="s">
        <v>45</v>
      </c>
      <c r="B3370" t="s">
        <v>46</v>
      </c>
      <c r="C3370" t="s">
        <v>47</v>
      </c>
      <c r="D3370" t="s">
        <v>3869</v>
      </c>
      <c r="E3370" t="s">
        <v>88</v>
      </c>
      <c r="F3370" t="s">
        <v>79</v>
      </c>
      <c r="G3370" t="s">
        <v>51</v>
      </c>
      <c r="H3370" s="20" t="s">
        <v>52</v>
      </c>
      <c r="I3370" t="s">
        <v>53</v>
      </c>
      <c r="J3370" t="s">
        <v>54</v>
      </c>
      <c r="K3370">
        <v>3</v>
      </c>
      <c r="L3370" t="s">
        <v>55</v>
      </c>
      <c r="M3370" t="s">
        <v>77</v>
      </c>
      <c r="N3370" t="s">
        <v>89</v>
      </c>
      <c r="O3370" s="21" t="s">
        <v>58</v>
      </c>
      <c r="P3370" s="21" t="s">
        <v>126</v>
      </c>
      <c r="Q3370" s="20" t="s">
        <v>1499</v>
      </c>
      <c r="R3370" s="21" t="s">
        <v>1500</v>
      </c>
      <c r="S3370" s="35">
        <v>1</v>
      </c>
      <c r="T3370" s="22">
        <v>1</v>
      </c>
      <c r="U3370" s="20" t="s">
        <v>62</v>
      </c>
      <c r="V3370" s="20">
        <v>45797</v>
      </c>
      <c r="W3370" s="21">
        <v>5</v>
      </c>
      <c r="X3370" s="20">
        <v>45807</v>
      </c>
      <c r="Y3370" s="20">
        <v>45805</v>
      </c>
      <c r="Z3370" s="48">
        <v>5</v>
      </c>
      <c r="AA3370">
        <v>2025</v>
      </c>
      <c r="AB3370" s="45">
        <v>56243</v>
      </c>
      <c r="AC3370" s="45">
        <v>56243</v>
      </c>
      <c r="AK3370" s="10"/>
    </row>
    <row r="3371" spans="1:37">
      <c r="A3371" t="s">
        <v>45</v>
      </c>
      <c r="B3371" t="s">
        <v>46</v>
      </c>
      <c r="C3371" t="s">
        <v>47</v>
      </c>
      <c r="D3371" t="s">
        <v>3870</v>
      </c>
      <c r="E3371" t="s">
        <v>88</v>
      </c>
      <c r="F3371" t="s">
        <v>79</v>
      </c>
      <c r="G3371" t="s">
        <v>51</v>
      </c>
      <c r="H3371" s="20" t="s">
        <v>52</v>
      </c>
      <c r="I3371" t="s">
        <v>53</v>
      </c>
      <c r="J3371" t="s">
        <v>54</v>
      </c>
      <c r="K3371">
        <v>3</v>
      </c>
      <c r="L3371" t="s">
        <v>55</v>
      </c>
      <c r="M3371" t="s">
        <v>56</v>
      </c>
      <c r="N3371" t="s">
        <v>57</v>
      </c>
      <c r="O3371" s="21" t="s">
        <v>58</v>
      </c>
      <c r="P3371" s="21" t="s">
        <v>64</v>
      </c>
      <c r="Q3371" s="20" t="s">
        <v>596</v>
      </c>
      <c r="R3371" s="21" t="s">
        <v>597</v>
      </c>
      <c r="S3371" s="35">
        <v>1</v>
      </c>
      <c r="T3371" s="22">
        <v>1</v>
      </c>
      <c r="U3371" s="20" t="s">
        <v>62</v>
      </c>
      <c r="V3371" s="20">
        <v>45799</v>
      </c>
      <c r="W3371" s="21">
        <v>5</v>
      </c>
      <c r="X3371" s="20">
        <v>45805</v>
      </c>
      <c r="Y3371" s="20">
        <v>45803</v>
      </c>
      <c r="Z3371" s="48">
        <v>5</v>
      </c>
      <c r="AA3371">
        <v>2025</v>
      </c>
      <c r="AB3371" s="45">
        <v>106242</v>
      </c>
      <c r="AC3371" s="45">
        <v>106242</v>
      </c>
      <c r="AK3371" s="10"/>
    </row>
    <row r="3372" spans="1:37">
      <c r="A3372" t="s">
        <v>45</v>
      </c>
      <c r="B3372" t="s">
        <v>46</v>
      </c>
      <c r="C3372" t="s">
        <v>47</v>
      </c>
      <c r="D3372" t="s">
        <v>3871</v>
      </c>
      <c r="E3372" t="s">
        <v>88</v>
      </c>
      <c r="F3372" t="s">
        <v>79</v>
      </c>
      <c r="G3372" t="s">
        <v>51</v>
      </c>
      <c r="H3372" s="20" t="s">
        <v>52</v>
      </c>
      <c r="I3372" t="s">
        <v>53</v>
      </c>
      <c r="J3372" t="s">
        <v>54</v>
      </c>
      <c r="K3372">
        <v>3</v>
      </c>
      <c r="L3372" t="s">
        <v>55</v>
      </c>
      <c r="M3372" t="s">
        <v>56</v>
      </c>
      <c r="N3372" t="s">
        <v>57</v>
      </c>
      <c r="O3372" s="21" t="s">
        <v>58</v>
      </c>
      <c r="P3372" s="21" t="s">
        <v>64</v>
      </c>
      <c r="Q3372" s="20" t="s">
        <v>436</v>
      </c>
      <c r="R3372" s="21" t="s">
        <v>437</v>
      </c>
      <c r="S3372" s="35">
        <v>2</v>
      </c>
      <c r="T3372" s="22">
        <v>2</v>
      </c>
      <c r="U3372" s="20" t="s">
        <v>62</v>
      </c>
      <c r="V3372" s="20">
        <v>45799</v>
      </c>
      <c r="W3372" s="21">
        <v>5</v>
      </c>
      <c r="X3372" s="20">
        <v>45807</v>
      </c>
      <c r="Y3372" s="20">
        <v>45805</v>
      </c>
      <c r="Z3372" s="48">
        <v>5</v>
      </c>
      <c r="AA3372">
        <v>2025</v>
      </c>
      <c r="AB3372" s="45">
        <v>99989</v>
      </c>
      <c r="AC3372" s="45">
        <v>99989</v>
      </c>
      <c r="AK3372" s="10"/>
    </row>
    <row r="3373" spans="1:37">
      <c r="A3373" t="s">
        <v>45</v>
      </c>
      <c r="B3373" t="s">
        <v>46</v>
      </c>
      <c r="C3373" t="s">
        <v>47</v>
      </c>
      <c r="D3373" t="s">
        <v>3872</v>
      </c>
      <c r="E3373" t="s">
        <v>88</v>
      </c>
      <c r="F3373" t="s">
        <v>79</v>
      </c>
      <c r="G3373" t="s">
        <v>51</v>
      </c>
      <c r="H3373" s="20" t="s">
        <v>52</v>
      </c>
      <c r="I3373" t="s">
        <v>53</v>
      </c>
      <c r="J3373" t="s">
        <v>54</v>
      </c>
      <c r="K3373">
        <v>3</v>
      </c>
      <c r="L3373" t="s">
        <v>55</v>
      </c>
      <c r="M3373" t="s">
        <v>77</v>
      </c>
      <c r="N3373" t="s">
        <v>89</v>
      </c>
      <c r="O3373" s="21" t="s">
        <v>58</v>
      </c>
      <c r="P3373" s="21" t="s">
        <v>119</v>
      </c>
      <c r="Q3373" s="20" t="s">
        <v>1617</v>
      </c>
      <c r="R3373" s="21" t="s">
        <v>1618</v>
      </c>
      <c r="S3373" s="35">
        <v>1</v>
      </c>
      <c r="T3373" s="22">
        <v>1</v>
      </c>
      <c r="U3373" s="20" t="s">
        <v>62</v>
      </c>
      <c r="V3373" s="20">
        <v>45799</v>
      </c>
      <c r="W3373" s="21">
        <v>5</v>
      </c>
      <c r="X3373" s="20">
        <v>45805</v>
      </c>
      <c r="Y3373" s="20">
        <v>45803</v>
      </c>
      <c r="Z3373" s="48">
        <v>5</v>
      </c>
      <c r="AA3373">
        <v>2025</v>
      </c>
      <c r="AB3373" s="45">
        <v>103324</v>
      </c>
      <c r="AC3373" s="45">
        <v>103324</v>
      </c>
      <c r="AK3373" s="10"/>
    </row>
    <row r="3374" spans="1:37">
      <c r="A3374" t="s">
        <v>45</v>
      </c>
      <c r="B3374" t="s">
        <v>46</v>
      </c>
      <c r="C3374" t="s">
        <v>47</v>
      </c>
      <c r="D3374" t="s">
        <v>3873</v>
      </c>
      <c r="E3374" t="s">
        <v>88</v>
      </c>
      <c r="F3374" t="s">
        <v>79</v>
      </c>
      <c r="G3374" t="s">
        <v>51</v>
      </c>
      <c r="H3374" s="20" t="s">
        <v>52</v>
      </c>
      <c r="I3374" t="s">
        <v>53</v>
      </c>
      <c r="J3374" t="s">
        <v>54</v>
      </c>
      <c r="K3374">
        <v>3</v>
      </c>
      <c r="L3374" t="s">
        <v>55</v>
      </c>
      <c r="M3374" t="s">
        <v>77</v>
      </c>
      <c r="N3374" t="s">
        <v>89</v>
      </c>
      <c r="O3374" s="21" t="s">
        <v>58</v>
      </c>
      <c r="P3374" s="21" t="s">
        <v>97</v>
      </c>
      <c r="Q3374" s="20" t="s">
        <v>98</v>
      </c>
      <c r="R3374" s="21" t="s">
        <v>99</v>
      </c>
      <c r="S3374" s="35">
        <v>1</v>
      </c>
      <c r="T3374" s="22">
        <v>1</v>
      </c>
      <c r="U3374" s="20" t="s">
        <v>62</v>
      </c>
      <c r="V3374" s="20">
        <v>45799</v>
      </c>
      <c r="W3374" s="21">
        <v>5</v>
      </c>
      <c r="X3374" s="20">
        <v>45805</v>
      </c>
      <c r="Y3374" s="20">
        <v>45803</v>
      </c>
      <c r="Z3374" s="48">
        <v>5</v>
      </c>
      <c r="AA3374">
        <v>2025</v>
      </c>
      <c r="AB3374" s="45">
        <v>43744</v>
      </c>
      <c r="AC3374" s="45">
        <v>43744</v>
      </c>
      <c r="AK3374" s="10"/>
    </row>
    <row r="3375" spans="1:37">
      <c r="A3375" t="s">
        <v>45</v>
      </c>
      <c r="B3375" t="s">
        <v>46</v>
      </c>
      <c r="C3375" t="s">
        <v>47</v>
      </c>
      <c r="D3375" t="s">
        <v>3874</v>
      </c>
      <c r="E3375" t="s">
        <v>88</v>
      </c>
      <c r="F3375" t="s">
        <v>79</v>
      </c>
      <c r="G3375" t="s">
        <v>51</v>
      </c>
      <c r="H3375" s="20" t="s">
        <v>52</v>
      </c>
      <c r="I3375" t="s">
        <v>53</v>
      </c>
      <c r="J3375" t="s">
        <v>54</v>
      </c>
      <c r="K3375">
        <v>3</v>
      </c>
      <c r="L3375" t="s">
        <v>55</v>
      </c>
      <c r="M3375" t="s">
        <v>77</v>
      </c>
      <c r="N3375" t="s">
        <v>89</v>
      </c>
      <c r="O3375" s="21" t="s">
        <v>58</v>
      </c>
      <c r="P3375" s="21" t="s">
        <v>90</v>
      </c>
      <c r="Q3375" s="20" t="s">
        <v>1775</v>
      </c>
      <c r="R3375" s="21" t="s">
        <v>1776</v>
      </c>
      <c r="S3375" s="35">
        <v>1</v>
      </c>
      <c r="T3375" s="22">
        <v>1</v>
      </c>
      <c r="U3375" s="20" t="s">
        <v>62</v>
      </c>
      <c r="V3375" s="20">
        <v>45799</v>
      </c>
      <c r="W3375" s="21">
        <v>5</v>
      </c>
      <c r="X3375" s="20">
        <v>45810</v>
      </c>
      <c r="Y3375" s="20">
        <v>45805</v>
      </c>
      <c r="Z3375" s="48">
        <v>5</v>
      </c>
      <c r="AA3375">
        <v>2025</v>
      </c>
      <c r="AB3375" s="45">
        <v>53119</v>
      </c>
      <c r="AC3375" s="45">
        <v>53119</v>
      </c>
      <c r="AK3375" s="10"/>
    </row>
    <row r="3376" spans="1:37">
      <c r="A3376" t="s">
        <v>45</v>
      </c>
      <c r="B3376" t="s">
        <v>46</v>
      </c>
      <c r="C3376" t="s">
        <v>47</v>
      </c>
      <c r="D3376" t="s">
        <v>3875</v>
      </c>
      <c r="E3376" t="s">
        <v>88</v>
      </c>
      <c r="F3376" t="s">
        <v>79</v>
      </c>
      <c r="G3376" t="s">
        <v>51</v>
      </c>
      <c r="H3376" s="20" t="s">
        <v>52</v>
      </c>
      <c r="I3376" t="s">
        <v>53</v>
      </c>
      <c r="J3376" t="s">
        <v>54</v>
      </c>
      <c r="K3376">
        <v>3</v>
      </c>
      <c r="L3376" t="s">
        <v>55</v>
      </c>
      <c r="M3376" t="s">
        <v>56</v>
      </c>
      <c r="N3376" t="s">
        <v>57</v>
      </c>
      <c r="O3376" s="21" t="s">
        <v>58</v>
      </c>
      <c r="P3376" s="21" t="s">
        <v>64</v>
      </c>
      <c r="Q3376" s="20" t="s">
        <v>596</v>
      </c>
      <c r="R3376" s="21" t="s">
        <v>597</v>
      </c>
      <c r="S3376" s="35">
        <v>1</v>
      </c>
      <c r="T3376" s="22">
        <v>1</v>
      </c>
      <c r="U3376" s="20" t="s">
        <v>62</v>
      </c>
      <c r="V3376" s="20">
        <v>45800</v>
      </c>
      <c r="W3376" s="21">
        <v>5</v>
      </c>
      <c r="X3376" s="20">
        <v>45807</v>
      </c>
      <c r="Y3376" s="20">
        <v>45805</v>
      </c>
      <c r="Z3376" s="48">
        <v>5</v>
      </c>
      <c r="AA3376">
        <v>2025</v>
      </c>
      <c r="AB3376" s="45">
        <v>106242</v>
      </c>
      <c r="AC3376" s="45">
        <v>106242</v>
      </c>
      <c r="AK3376" s="10"/>
    </row>
    <row r="3377" spans="1:37">
      <c r="A3377" t="s">
        <v>45</v>
      </c>
      <c r="B3377" t="s">
        <v>46</v>
      </c>
      <c r="C3377" t="s">
        <v>47</v>
      </c>
      <c r="D3377" t="s">
        <v>3876</v>
      </c>
      <c r="E3377" t="s">
        <v>88</v>
      </c>
      <c r="F3377" t="s">
        <v>79</v>
      </c>
      <c r="G3377" t="s">
        <v>51</v>
      </c>
      <c r="H3377" s="20" t="s">
        <v>52</v>
      </c>
      <c r="I3377" t="s">
        <v>53</v>
      </c>
      <c r="J3377" t="s">
        <v>54</v>
      </c>
      <c r="K3377">
        <v>3</v>
      </c>
      <c r="L3377" t="s">
        <v>55</v>
      </c>
      <c r="M3377" t="s">
        <v>56</v>
      </c>
      <c r="N3377" t="s">
        <v>57</v>
      </c>
      <c r="O3377" s="21" t="s">
        <v>58</v>
      </c>
      <c r="P3377" s="21" t="s">
        <v>64</v>
      </c>
      <c r="Q3377" s="20" t="s">
        <v>565</v>
      </c>
      <c r="R3377" s="21" t="s">
        <v>566</v>
      </c>
      <c r="S3377" s="35">
        <v>1</v>
      </c>
      <c r="T3377" s="22">
        <v>1</v>
      </c>
      <c r="U3377" s="20" t="s">
        <v>62</v>
      </c>
      <c r="V3377" s="20">
        <v>45799</v>
      </c>
      <c r="W3377" s="21">
        <v>5</v>
      </c>
      <c r="X3377" s="20">
        <v>45807</v>
      </c>
      <c r="Y3377" s="20">
        <v>45803</v>
      </c>
      <c r="Z3377" s="48">
        <v>5</v>
      </c>
      <c r="AA3377">
        <v>2025</v>
      </c>
      <c r="AB3377" s="45">
        <v>29995</v>
      </c>
      <c r="AC3377" s="45">
        <v>29995</v>
      </c>
      <c r="AK3377" s="10"/>
    </row>
    <row r="3378" spans="1:37">
      <c r="A3378" t="s">
        <v>45</v>
      </c>
      <c r="B3378" t="s">
        <v>46</v>
      </c>
      <c r="C3378" t="s">
        <v>47</v>
      </c>
      <c r="D3378" t="s">
        <v>3877</v>
      </c>
      <c r="E3378" t="s">
        <v>88</v>
      </c>
      <c r="F3378" t="s">
        <v>79</v>
      </c>
      <c r="G3378" t="s">
        <v>51</v>
      </c>
      <c r="H3378" s="20" t="s">
        <v>52</v>
      </c>
      <c r="I3378" t="s">
        <v>53</v>
      </c>
      <c r="J3378" t="s">
        <v>54</v>
      </c>
      <c r="K3378">
        <v>3</v>
      </c>
      <c r="L3378" t="s">
        <v>55</v>
      </c>
      <c r="M3378" t="s">
        <v>77</v>
      </c>
      <c r="N3378" t="s">
        <v>89</v>
      </c>
      <c r="O3378" s="21" t="s">
        <v>58</v>
      </c>
      <c r="P3378" s="21" t="s">
        <v>97</v>
      </c>
      <c r="Q3378" s="20" t="s">
        <v>98</v>
      </c>
      <c r="R3378" s="21" t="s">
        <v>99</v>
      </c>
      <c r="S3378" s="35">
        <v>1</v>
      </c>
      <c r="T3378" s="22">
        <v>1</v>
      </c>
      <c r="U3378" s="20" t="s">
        <v>62</v>
      </c>
      <c r="V3378" s="20">
        <v>45796</v>
      </c>
      <c r="W3378" s="21">
        <v>5</v>
      </c>
      <c r="X3378" s="20">
        <v>45803</v>
      </c>
      <c r="Y3378" s="20">
        <v>45800</v>
      </c>
      <c r="Z3378" s="48">
        <v>5</v>
      </c>
      <c r="AA3378">
        <v>2025</v>
      </c>
      <c r="AB3378" s="45">
        <v>43744</v>
      </c>
      <c r="AC3378" s="45">
        <v>43744</v>
      </c>
      <c r="AK3378" s="10"/>
    </row>
    <row r="3379" spans="1:37">
      <c r="A3379" t="s">
        <v>45</v>
      </c>
      <c r="B3379" t="s">
        <v>46</v>
      </c>
      <c r="C3379" t="s">
        <v>47</v>
      </c>
      <c r="D3379" t="s">
        <v>3878</v>
      </c>
      <c r="E3379" t="s">
        <v>88</v>
      </c>
      <c r="F3379" t="s">
        <v>79</v>
      </c>
      <c r="G3379" t="s">
        <v>51</v>
      </c>
      <c r="H3379" s="20" t="s">
        <v>52</v>
      </c>
      <c r="I3379" t="s">
        <v>53</v>
      </c>
      <c r="J3379" t="s">
        <v>54</v>
      </c>
      <c r="K3379">
        <v>3</v>
      </c>
      <c r="L3379" t="s">
        <v>55</v>
      </c>
      <c r="M3379" t="s">
        <v>77</v>
      </c>
      <c r="N3379" t="s">
        <v>89</v>
      </c>
      <c r="O3379" s="21" t="s">
        <v>58</v>
      </c>
      <c r="P3379" s="21" t="s">
        <v>90</v>
      </c>
      <c r="Q3379" s="20" t="s">
        <v>1685</v>
      </c>
      <c r="R3379" s="21" t="s">
        <v>1686</v>
      </c>
      <c r="S3379" s="35">
        <v>1</v>
      </c>
      <c r="T3379" s="22">
        <v>1</v>
      </c>
      <c r="U3379" s="20" t="s">
        <v>62</v>
      </c>
      <c r="V3379" s="20">
        <v>45797</v>
      </c>
      <c r="W3379" s="21">
        <v>5</v>
      </c>
      <c r="X3379" s="20">
        <v>45806</v>
      </c>
      <c r="Y3379" s="20">
        <v>45803</v>
      </c>
      <c r="Z3379" s="48">
        <v>5</v>
      </c>
      <c r="AA3379">
        <v>2025</v>
      </c>
      <c r="AB3379" s="45">
        <v>62493</v>
      </c>
      <c r="AC3379" s="45">
        <v>62493</v>
      </c>
      <c r="AK3379" s="10"/>
    </row>
    <row r="3380" spans="1:37">
      <c r="A3380" t="s">
        <v>45</v>
      </c>
      <c r="B3380" t="s">
        <v>46</v>
      </c>
      <c r="C3380" t="s">
        <v>47</v>
      </c>
      <c r="D3380" t="s">
        <v>3879</v>
      </c>
      <c r="E3380" t="s">
        <v>88</v>
      </c>
      <c r="F3380" t="s">
        <v>79</v>
      </c>
      <c r="G3380" t="s">
        <v>51</v>
      </c>
      <c r="H3380" s="20" t="s">
        <v>52</v>
      </c>
      <c r="I3380" t="s">
        <v>53</v>
      </c>
      <c r="J3380" t="s">
        <v>54</v>
      </c>
      <c r="K3380">
        <v>3</v>
      </c>
      <c r="L3380" t="s">
        <v>55</v>
      </c>
      <c r="M3380" t="s">
        <v>56</v>
      </c>
      <c r="N3380" t="s">
        <v>57</v>
      </c>
      <c r="O3380" s="21" t="s">
        <v>58</v>
      </c>
      <c r="P3380" s="21" t="s">
        <v>64</v>
      </c>
      <c r="Q3380" s="20" t="s">
        <v>325</v>
      </c>
      <c r="R3380" s="21" t="s">
        <v>326</v>
      </c>
      <c r="S3380" s="35">
        <v>2</v>
      </c>
      <c r="T3380" s="22">
        <v>2</v>
      </c>
      <c r="U3380" s="20" t="s">
        <v>62</v>
      </c>
      <c r="V3380" s="20">
        <v>45799</v>
      </c>
      <c r="W3380" s="21">
        <v>5</v>
      </c>
      <c r="X3380" s="20">
        <v>45810</v>
      </c>
      <c r="Y3380" s="20">
        <v>45805</v>
      </c>
      <c r="Z3380" s="48">
        <v>5</v>
      </c>
      <c r="AA3380">
        <v>2025</v>
      </c>
      <c r="AB3380" s="45">
        <v>162492</v>
      </c>
      <c r="AC3380" s="45">
        <v>162492</v>
      </c>
      <c r="AK3380" s="10"/>
    </row>
    <row r="3381" spans="1:37">
      <c r="A3381" t="s">
        <v>45</v>
      </c>
      <c r="B3381" t="s">
        <v>46</v>
      </c>
      <c r="C3381" t="s">
        <v>47</v>
      </c>
      <c r="D3381" t="s">
        <v>3880</v>
      </c>
      <c r="E3381" t="s">
        <v>88</v>
      </c>
      <c r="F3381" t="s">
        <v>79</v>
      </c>
      <c r="G3381" t="s">
        <v>51</v>
      </c>
      <c r="H3381" s="20" t="s">
        <v>52</v>
      </c>
      <c r="I3381" t="s">
        <v>53</v>
      </c>
      <c r="J3381" t="s">
        <v>54</v>
      </c>
      <c r="K3381">
        <v>3</v>
      </c>
      <c r="L3381" t="s">
        <v>55</v>
      </c>
      <c r="M3381" t="s">
        <v>77</v>
      </c>
      <c r="N3381" t="s">
        <v>89</v>
      </c>
      <c r="O3381" s="21" t="s">
        <v>58</v>
      </c>
      <c r="P3381" s="21" t="s">
        <v>119</v>
      </c>
      <c r="Q3381" s="20" t="s">
        <v>603</v>
      </c>
      <c r="R3381" s="21" t="s">
        <v>604</v>
      </c>
      <c r="S3381" s="35">
        <v>1</v>
      </c>
      <c r="T3381" s="22">
        <v>1</v>
      </c>
      <c r="U3381" s="20" t="s">
        <v>62</v>
      </c>
      <c r="V3381" s="20">
        <v>45794</v>
      </c>
      <c r="W3381" s="21">
        <v>5</v>
      </c>
      <c r="X3381" s="20">
        <v>45804</v>
      </c>
      <c r="Y3381" s="20">
        <v>45800</v>
      </c>
      <c r="Z3381" s="48">
        <v>5</v>
      </c>
      <c r="AA3381">
        <v>2025</v>
      </c>
      <c r="AB3381" s="45">
        <v>66661</v>
      </c>
      <c r="AC3381" s="45">
        <v>66661</v>
      </c>
      <c r="AK3381" s="10"/>
    </row>
    <row r="3382" spans="1:37">
      <c r="A3382" t="s">
        <v>45</v>
      </c>
      <c r="B3382" t="s">
        <v>46</v>
      </c>
      <c r="C3382" t="s">
        <v>47</v>
      </c>
      <c r="D3382" t="s">
        <v>3881</v>
      </c>
      <c r="E3382" t="s">
        <v>88</v>
      </c>
      <c r="F3382" t="s">
        <v>79</v>
      </c>
      <c r="G3382" t="s">
        <v>51</v>
      </c>
      <c r="H3382" s="20" t="s">
        <v>52</v>
      </c>
      <c r="I3382" t="s">
        <v>53</v>
      </c>
      <c r="J3382" t="s">
        <v>54</v>
      </c>
      <c r="K3382">
        <v>3</v>
      </c>
      <c r="L3382" t="s">
        <v>55</v>
      </c>
      <c r="M3382" t="s">
        <v>77</v>
      </c>
      <c r="N3382" t="s">
        <v>89</v>
      </c>
      <c r="O3382" s="21" t="s">
        <v>58</v>
      </c>
      <c r="P3382" s="21" t="s">
        <v>104</v>
      </c>
      <c r="Q3382" s="20" t="s">
        <v>3712</v>
      </c>
      <c r="R3382" s="21" t="s">
        <v>3713</v>
      </c>
      <c r="S3382" s="35">
        <v>1</v>
      </c>
      <c r="T3382" s="22">
        <v>1</v>
      </c>
      <c r="U3382" s="20" t="s">
        <v>62</v>
      </c>
      <c r="V3382" s="20">
        <v>45794</v>
      </c>
      <c r="W3382" s="21">
        <v>5</v>
      </c>
      <c r="X3382" s="20">
        <v>45804</v>
      </c>
      <c r="Y3382" s="20">
        <v>45800</v>
      </c>
      <c r="Z3382" s="48">
        <v>5</v>
      </c>
      <c r="AA3382">
        <v>2025</v>
      </c>
      <c r="AB3382" s="45">
        <v>81245</v>
      </c>
      <c r="AC3382" s="45">
        <v>81245</v>
      </c>
      <c r="AK3382" s="10"/>
    </row>
    <row r="3383" spans="1:37">
      <c r="A3383" t="s">
        <v>45</v>
      </c>
      <c r="B3383" t="s">
        <v>46</v>
      </c>
      <c r="C3383" t="s">
        <v>47</v>
      </c>
      <c r="D3383" t="s">
        <v>3882</v>
      </c>
      <c r="E3383" t="s">
        <v>88</v>
      </c>
      <c r="F3383" t="s">
        <v>79</v>
      </c>
      <c r="G3383" t="s">
        <v>51</v>
      </c>
      <c r="H3383" s="20" t="s">
        <v>52</v>
      </c>
      <c r="I3383" t="s">
        <v>53</v>
      </c>
      <c r="J3383" t="s">
        <v>54</v>
      </c>
      <c r="K3383">
        <v>3</v>
      </c>
      <c r="L3383" t="s">
        <v>55</v>
      </c>
      <c r="M3383" t="s">
        <v>77</v>
      </c>
      <c r="N3383" t="s">
        <v>89</v>
      </c>
      <c r="O3383" s="21" t="s">
        <v>58</v>
      </c>
      <c r="P3383" s="21" t="s">
        <v>126</v>
      </c>
      <c r="Q3383" s="20" t="s">
        <v>1044</v>
      </c>
      <c r="R3383" s="21" t="s">
        <v>1045</v>
      </c>
      <c r="S3383" s="35">
        <v>1</v>
      </c>
      <c r="T3383" s="22">
        <v>1</v>
      </c>
      <c r="U3383" s="20" t="s">
        <v>62</v>
      </c>
      <c r="V3383" s="20">
        <v>45799</v>
      </c>
      <c r="W3383" s="21">
        <v>5</v>
      </c>
      <c r="X3383" s="20">
        <v>45807</v>
      </c>
      <c r="Y3383" s="20">
        <v>45805</v>
      </c>
      <c r="Z3383" s="48">
        <v>5</v>
      </c>
      <c r="AA3383">
        <v>2025</v>
      </c>
      <c r="AB3383" s="45">
        <v>66660</v>
      </c>
      <c r="AC3383" s="45">
        <v>66660</v>
      </c>
      <c r="AK3383" s="10"/>
    </row>
    <row r="3384" spans="1:37">
      <c r="A3384" t="s">
        <v>45</v>
      </c>
      <c r="B3384" t="s">
        <v>46</v>
      </c>
      <c r="C3384" t="s">
        <v>47</v>
      </c>
      <c r="D3384" t="s">
        <v>3883</v>
      </c>
      <c r="E3384" t="s">
        <v>88</v>
      </c>
      <c r="F3384" t="s">
        <v>79</v>
      </c>
      <c r="G3384" t="s">
        <v>51</v>
      </c>
      <c r="H3384" s="20" t="s">
        <v>52</v>
      </c>
      <c r="I3384" t="s">
        <v>53</v>
      </c>
      <c r="J3384" t="s">
        <v>54</v>
      </c>
      <c r="K3384">
        <v>3</v>
      </c>
      <c r="L3384" t="s">
        <v>55</v>
      </c>
      <c r="M3384" t="s">
        <v>77</v>
      </c>
      <c r="N3384" t="s">
        <v>89</v>
      </c>
      <c r="O3384" s="21" t="s">
        <v>58</v>
      </c>
      <c r="P3384" s="21" t="s">
        <v>119</v>
      </c>
      <c r="Q3384" s="20" t="s">
        <v>988</v>
      </c>
      <c r="R3384" s="21" t="s">
        <v>989</v>
      </c>
      <c r="S3384" s="35">
        <v>1</v>
      </c>
      <c r="T3384" s="22">
        <v>1</v>
      </c>
      <c r="U3384" s="20" t="s">
        <v>62</v>
      </c>
      <c r="V3384" s="20">
        <v>45799</v>
      </c>
      <c r="W3384" s="21">
        <v>5</v>
      </c>
      <c r="X3384" s="20">
        <v>45807</v>
      </c>
      <c r="Y3384" s="20">
        <v>45805</v>
      </c>
      <c r="Z3384" s="48">
        <v>5</v>
      </c>
      <c r="AA3384">
        <v>2025</v>
      </c>
      <c r="AB3384" s="45">
        <v>69992</v>
      </c>
      <c r="AC3384" s="45">
        <v>69992</v>
      </c>
      <c r="AK3384" s="10"/>
    </row>
    <row r="3385" spans="1:37">
      <c r="A3385" t="s">
        <v>45</v>
      </c>
      <c r="B3385" t="s">
        <v>46</v>
      </c>
      <c r="C3385" t="s">
        <v>47</v>
      </c>
      <c r="D3385" t="s">
        <v>3884</v>
      </c>
      <c r="E3385" t="s">
        <v>88</v>
      </c>
      <c r="F3385" t="s">
        <v>79</v>
      </c>
      <c r="G3385" t="s">
        <v>51</v>
      </c>
      <c r="H3385" s="20" t="s">
        <v>52</v>
      </c>
      <c r="I3385" t="s">
        <v>53</v>
      </c>
      <c r="J3385" t="s">
        <v>54</v>
      </c>
      <c r="K3385">
        <v>3</v>
      </c>
      <c r="L3385" t="s">
        <v>55</v>
      </c>
      <c r="M3385" t="s">
        <v>77</v>
      </c>
      <c r="N3385" t="s">
        <v>89</v>
      </c>
      <c r="O3385" s="21" t="s">
        <v>58</v>
      </c>
      <c r="P3385" s="21" t="s">
        <v>276</v>
      </c>
      <c r="Q3385" s="20" t="s">
        <v>315</v>
      </c>
      <c r="R3385" s="21" t="s">
        <v>316</v>
      </c>
      <c r="S3385" s="35">
        <v>1</v>
      </c>
      <c r="T3385" s="22">
        <v>1</v>
      </c>
      <c r="U3385" s="20" t="s">
        <v>62</v>
      </c>
      <c r="V3385" s="20">
        <v>45800</v>
      </c>
      <c r="W3385" s="21">
        <v>5</v>
      </c>
      <c r="X3385" s="20">
        <v>45807</v>
      </c>
      <c r="Y3385" s="20">
        <v>45805</v>
      </c>
      <c r="Z3385" s="48">
        <v>5</v>
      </c>
      <c r="AA3385">
        <v>2025</v>
      </c>
      <c r="AB3385" s="45">
        <v>12494</v>
      </c>
      <c r="AC3385" s="45">
        <v>12494</v>
      </c>
      <c r="AK3385" s="10"/>
    </row>
    <row r="3386" spans="1:37">
      <c r="A3386" t="s">
        <v>45</v>
      </c>
      <c r="B3386" t="s">
        <v>46</v>
      </c>
      <c r="C3386" t="s">
        <v>47</v>
      </c>
      <c r="D3386" t="s">
        <v>3885</v>
      </c>
      <c r="E3386" t="s">
        <v>88</v>
      </c>
      <c r="F3386" t="s">
        <v>79</v>
      </c>
      <c r="G3386" t="s">
        <v>51</v>
      </c>
      <c r="H3386" s="20" t="s">
        <v>52</v>
      </c>
      <c r="I3386" t="s">
        <v>53</v>
      </c>
      <c r="J3386" t="s">
        <v>54</v>
      </c>
      <c r="K3386">
        <v>3</v>
      </c>
      <c r="L3386" t="s">
        <v>55</v>
      </c>
      <c r="M3386" t="s">
        <v>77</v>
      </c>
      <c r="N3386" t="s">
        <v>89</v>
      </c>
      <c r="O3386" s="21" t="s">
        <v>58</v>
      </c>
      <c r="P3386" s="21" t="s">
        <v>90</v>
      </c>
      <c r="Q3386" s="20" t="s">
        <v>344</v>
      </c>
      <c r="R3386" s="21" t="s">
        <v>345</v>
      </c>
      <c r="S3386" s="35">
        <v>1</v>
      </c>
      <c r="T3386" s="22">
        <v>1</v>
      </c>
      <c r="U3386" s="20" t="s">
        <v>62</v>
      </c>
      <c r="V3386" s="20">
        <v>45800</v>
      </c>
      <c r="W3386" s="21">
        <v>5</v>
      </c>
      <c r="X3386" s="20">
        <v>45807</v>
      </c>
      <c r="Y3386" s="20">
        <v>45805</v>
      </c>
      <c r="Z3386" s="48">
        <v>5</v>
      </c>
      <c r="AA3386">
        <v>2025</v>
      </c>
      <c r="AB3386" s="45">
        <v>40620</v>
      </c>
      <c r="AC3386" s="45">
        <v>40620</v>
      </c>
      <c r="AK3386" s="10"/>
    </row>
    <row r="3387" spans="1:37">
      <c r="A3387" t="s">
        <v>45</v>
      </c>
      <c r="B3387" t="s">
        <v>46</v>
      </c>
      <c r="C3387" t="s">
        <v>47</v>
      </c>
      <c r="D3387" t="s">
        <v>3886</v>
      </c>
      <c r="E3387" t="s">
        <v>88</v>
      </c>
      <c r="F3387" t="s">
        <v>79</v>
      </c>
      <c r="G3387" t="s">
        <v>51</v>
      </c>
      <c r="H3387" s="20" t="s">
        <v>52</v>
      </c>
      <c r="I3387" t="s">
        <v>53</v>
      </c>
      <c r="J3387" t="s">
        <v>54</v>
      </c>
      <c r="K3387">
        <v>3</v>
      </c>
      <c r="L3387" t="s">
        <v>55</v>
      </c>
      <c r="M3387" t="s">
        <v>77</v>
      </c>
      <c r="N3387" t="s">
        <v>89</v>
      </c>
      <c r="O3387" s="21" t="s">
        <v>58</v>
      </c>
      <c r="P3387" s="21" t="s">
        <v>97</v>
      </c>
      <c r="Q3387" s="20" t="s">
        <v>98</v>
      </c>
      <c r="R3387" s="21" t="s">
        <v>99</v>
      </c>
      <c r="S3387" s="35">
        <v>1</v>
      </c>
      <c r="T3387" s="22">
        <v>1</v>
      </c>
      <c r="U3387" s="20" t="s">
        <v>62</v>
      </c>
      <c r="V3387" s="20">
        <v>45795</v>
      </c>
      <c r="W3387" s="21">
        <v>5</v>
      </c>
      <c r="X3387" s="20">
        <v>45806</v>
      </c>
      <c r="Y3387" s="20">
        <v>45800</v>
      </c>
      <c r="Z3387" s="48">
        <v>5</v>
      </c>
      <c r="AA3387">
        <v>2025</v>
      </c>
      <c r="AB3387" s="45">
        <v>43744</v>
      </c>
      <c r="AC3387" s="45">
        <v>43744</v>
      </c>
      <c r="AK3387" s="10"/>
    </row>
    <row r="3388" spans="1:37">
      <c r="A3388" t="s">
        <v>45</v>
      </c>
      <c r="B3388" t="s">
        <v>46</v>
      </c>
      <c r="C3388" t="s">
        <v>47</v>
      </c>
      <c r="D3388" t="s">
        <v>3887</v>
      </c>
      <c r="E3388" t="s">
        <v>88</v>
      </c>
      <c r="F3388" t="s">
        <v>79</v>
      </c>
      <c r="G3388" t="s">
        <v>51</v>
      </c>
      <c r="H3388" s="20" t="s">
        <v>52</v>
      </c>
      <c r="I3388" t="s">
        <v>53</v>
      </c>
      <c r="J3388" t="s">
        <v>54</v>
      </c>
      <c r="K3388">
        <v>3</v>
      </c>
      <c r="L3388" t="s">
        <v>55</v>
      </c>
      <c r="M3388" t="s">
        <v>56</v>
      </c>
      <c r="N3388" t="s">
        <v>57</v>
      </c>
      <c r="O3388" s="21" t="s">
        <v>58</v>
      </c>
      <c r="P3388" s="21" t="s">
        <v>64</v>
      </c>
      <c r="Q3388" s="20" t="s">
        <v>456</v>
      </c>
      <c r="R3388" s="21" t="s">
        <v>457</v>
      </c>
      <c r="S3388" s="35">
        <v>1</v>
      </c>
      <c r="T3388" s="22">
        <v>1</v>
      </c>
      <c r="U3388" s="20" t="s">
        <v>62</v>
      </c>
      <c r="V3388" s="20">
        <v>45796</v>
      </c>
      <c r="W3388" s="21">
        <v>5</v>
      </c>
      <c r="X3388" s="20">
        <v>45804</v>
      </c>
      <c r="Y3388" s="20">
        <v>45800</v>
      </c>
      <c r="Z3388" s="48">
        <v>5</v>
      </c>
      <c r="AA3388">
        <v>2025</v>
      </c>
      <c r="AB3388" s="45">
        <v>27330</v>
      </c>
      <c r="AC3388" s="45">
        <v>27330</v>
      </c>
      <c r="AK3388" s="10"/>
    </row>
    <row r="3389" spans="1:37">
      <c r="A3389" t="s">
        <v>45</v>
      </c>
      <c r="B3389" t="s">
        <v>46</v>
      </c>
      <c r="C3389" t="s">
        <v>47</v>
      </c>
      <c r="D3389" t="s">
        <v>3888</v>
      </c>
      <c r="E3389" t="s">
        <v>88</v>
      </c>
      <c r="F3389" t="s">
        <v>79</v>
      </c>
      <c r="G3389" t="s">
        <v>51</v>
      </c>
      <c r="H3389" s="20" t="s">
        <v>52</v>
      </c>
      <c r="I3389" t="s">
        <v>53</v>
      </c>
      <c r="J3389" t="s">
        <v>54</v>
      </c>
      <c r="K3389">
        <v>3</v>
      </c>
      <c r="L3389" t="s">
        <v>55</v>
      </c>
      <c r="M3389" t="s">
        <v>56</v>
      </c>
      <c r="N3389" t="s">
        <v>57</v>
      </c>
      <c r="O3389" s="21" t="s">
        <v>58</v>
      </c>
      <c r="P3389" s="21" t="s">
        <v>64</v>
      </c>
      <c r="Q3389" s="20" t="s">
        <v>211</v>
      </c>
      <c r="R3389" s="21" t="s">
        <v>212</v>
      </c>
      <c r="S3389" s="35">
        <v>1</v>
      </c>
      <c r="T3389" s="22">
        <v>1</v>
      </c>
      <c r="U3389" s="20" t="s">
        <v>62</v>
      </c>
      <c r="V3389" s="20">
        <v>45797</v>
      </c>
      <c r="W3389" s="21">
        <v>5</v>
      </c>
      <c r="X3389" s="20">
        <v>45806</v>
      </c>
      <c r="Y3389" s="20">
        <v>45803</v>
      </c>
      <c r="Z3389" s="48">
        <v>5</v>
      </c>
      <c r="AA3389">
        <v>2025</v>
      </c>
      <c r="AB3389" s="45">
        <v>33118</v>
      </c>
      <c r="AC3389" s="45">
        <v>33118</v>
      </c>
      <c r="AK3389" s="10"/>
    </row>
    <row r="3390" spans="1:37">
      <c r="A3390" t="s">
        <v>45</v>
      </c>
      <c r="B3390" t="s">
        <v>46</v>
      </c>
      <c r="C3390" t="s">
        <v>47</v>
      </c>
      <c r="D3390" t="s">
        <v>3889</v>
      </c>
      <c r="E3390" t="s">
        <v>88</v>
      </c>
      <c r="F3390" t="s">
        <v>79</v>
      </c>
      <c r="G3390" t="s">
        <v>51</v>
      </c>
      <c r="H3390" s="20" t="s">
        <v>52</v>
      </c>
      <c r="I3390" t="s">
        <v>53</v>
      </c>
      <c r="J3390" t="s">
        <v>54</v>
      </c>
      <c r="K3390">
        <v>3</v>
      </c>
      <c r="L3390" t="s">
        <v>55</v>
      </c>
      <c r="M3390" t="s">
        <v>77</v>
      </c>
      <c r="N3390" t="s">
        <v>89</v>
      </c>
      <c r="O3390" s="21" t="s">
        <v>58</v>
      </c>
      <c r="P3390" s="21" t="s">
        <v>126</v>
      </c>
      <c r="Q3390" s="20" t="s">
        <v>1044</v>
      </c>
      <c r="R3390" s="21" t="s">
        <v>1045</v>
      </c>
      <c r="S3390" s="35">
        <v>1</v>
      </c>
      <c r="T3390" s="22">
        <v>1</v>
      </c>
      <c r="U3390" s="20" t="s">
        <v>62</v>
      </c>
      <c r="V3390" s="20">
        <v>45795</v>
      </c>
      <c r="W3390" s="21">
        <v>5</v>
      </c>
      <c r="X3390" s="20">
        <v>45805</v>
      </c>
      <c r="Y3390" s="20">
        <v>45800</v>
      </c>
      <c r="Z3390" s="48">
        <v>5</v>
      </c>
      <c r="AA3390">
        <v>2025</v>
      </c>
      <c r="AB3390" s="45">
        <v>66660</v>
      </c>
      <c r="AC3390" s="45">
        <v>66660</v>
      </c>
      <c r="AK3390" s="10"/>
    </row>
    <row r="3391" spans="1:37">
      <c r="A3391" t="s">
        <v>45</v>
      </c>
      <c r="B3391" t="s">
        <v>46</v>
      </c>
      <c r="C3391" t="s">
        <v>47</v>
      </c>
      <c r="D3391" t="s">
        <v>3890</v>
      </c>
      <c r="E3391" t="s">
        <v>88</v>
      </c>
      <c r="F3391" t="s">
        <v>79</v>
      </c>
      <c r="G3391" t="s">
        <v>51</v>
      </c>
      <c r="H3391" s="20" t="s">
        <v>52</v>
      </c>
      <c r="I3391" t="s">
        <v>53</v>
      </c>
      <c r="J3391" t="s">
        <v>54</v>
      </c>
      <c r="K3391">
        <v>3</v>
      </c>
      <c r="L3391" t="s">
        <v>55</v>
      </c>
      <c r="M3391" t="s">
        <v>56</v>
      </c>
      <c r="N3391" t="s">
        <v>57</v>
      </c>
      <c r="O3391" s="21" t="s">
        <v>58</v>
      </c>
      <c r="P3391" s="21" t="s">
        <v>64</v>
      </c>
      <c r="Q3391" s="20" t="s">
        <v>179</v>
      </c>
      <c r="R3391" s="21" t="s">
        <v>180</v>
      </c>
      <c r="S3391" s="35">
        <v>1</v>
      </c>
      <c r="T3391" s="22">
        <v>1</v>
      </c>
      <c r="U3391" s="20" t="s">
        <v>62</v>
      </c>
      <c r="V3391" s="20">
        <v>45794</v>
      </c>
      <c r="W3391" s="21">
        <v>5</v>
      </c>
      <c r="X3391" s="20">
        <v>45807</v>
      </c>
      <c r="Y3391" s="20">
        <v>45803</v>
      </c>
      <c r="Z3391" s="48">
        <v>5</v>
      </c>
      <c r="AA3391">
        <v>2025</v>
      </c>
      <c r="AB3391" s="45">
        <v>43745</v>
      </c>
      <c r="AC3391" s="45">
        <v>43745</v>
      </c>
      <c r="AK3391" s="10"/>
    </row>
    <row r="3392" spans="1:37">
      <c r="A3392" t="s">
        <v>45</v>
      </c>
      <c r="B3392" t="s">
        <v>46</v>
      </c>
      <c r="C3392" t="s">
        <v>47</v>
      </c>
      <c r="D3392" t="s">
        <v>3891</v>
      </c>
      <c r="E3392" t="s">
        <v>88</v>
      </c>
      <c r="F3392" t="s">
        <v>79</v>
      </c>
      <c r="G3392" t="s">
        <v>51</v>
      </c>
      <c r="H3392" s="20" t="s">
        <v>52</v>
      </c>
      <c r="I3392" t="s">
        <v>53</v>
      </c>
      <c r="J3392" t="s">
        <v>54</v>
      </c>
      <c r="K3392">
        <v>3</v>
      </c>
      <c r="L3392" t="s">
        <v>55</v>
      </c>
      <c r="M3392" t="s">
        <v>77</v>
      </c>
      <c r="N3392" t="s">
        <v>89</v>
      </c>
      <c r="O3392" s="21" t="s">
        <v>58</v>
      </c>
      <c r="P3392" s="21" t="s">
        <v>119</v>
      </c>
      <c r="Q3392" s="20" t="s">
        <v>539</v>
      </c>
      <c r="R3392" s="21" t="s">
        <v>540</v>
      </c>
      <c r="S3392" s="35">
        <v>1</v>
      </c>
      <c r="T3392" s="22">
        <v>1</v>
      </c>
      <c r="U3392" s="20" t="s">
        <v>62</v>
      </c>
      <c r="V3392" s="20">
        <v>45796</v>
      </c>
      <c r="W3392" s="21">
        <v>5</v>
      </c>
      <c r="X3392" s="20">
        <v>45804</v>
      </c>
      <c r="Y3392" s="20">
        <v>45800</v>
      </c>
      <c r="Z3392" s="48">
        <v>5</v>
      </c>
      <c r="AA3392">
        <v>2025</v>
      </c>
      <c r="AB3392" s="45">
        <v>112492</v>
      </c>
      <c r="AC3392" s="45">
        <v>112492</v>
      </c>
      <c r="AK3392" s="10"/>
    </row>
    <row r="3393" spans="1:37">
      <c r="A3393" t="s">
        <v>45</v>
      </c>
      <c r="B3393" t="s">
        <v>46</v>
      </c>
      <c r="C3393" t="s">
        <v>47</v>
      </c>
      <c r="D3393" t="s">
        <v>3892</v>
      </c>
      <c r="E3393" t="s">
        <v>88</v>
      </c>
      <c r="F3393" t="s">
        <v>79</v>
      </c>
      <c r="G3393" t="s">
        <v>51</v>
      </c>
      <c r="H3393" s="20" t="s">
        <v>52</v>
      </c>
      <c r="I3393" t="s">
        <v>53</v>
      </c>
      <c r="J3393" t="s">
        <v>54</v>
      </c>
      <c r="K3393">
        <v>3</v>
      </c>
      <c r="L3393" t="s">
        <v>55</v>
      </c>
      <c r="M3393" t="s">
        <v>77</v>
      </c>
      <c r="N3393" t="s">
        <v>89</v>
      </c>
      <c r="O3393" s="21" t="s">
        <v>58</v>
      </c>
      <c r="P3393" s="21" t="s">
        <v>90</v>
      </c>
      <c r="Q3393" s="20" t="s">
        <v>341</v>
      </c>
      <c r="R3393" s="21" t="s">
        <v>342</v>
      </c>
      <c r="S3393" s="35">
        <v>1</v>
      </c>
      <c r="T3393" s="22">
        <v>1</v>
      </c>
      <c r="U3393" s="20" t="s">
        <v>62</v>
      </c>
      <c r="V3393" s="20">
        <v>45796</v>
      </c>
      <c r="W3393" s="21">
        <v>5</v>
      </c>
      <c r="X3393" s="20">
        <v>45805</v>
      </c>
      <c r="Y3393" s="20">
        <v>45803</v>
      </c>
      <c r="Z3393" s="48">
        <v>5</v>
      </c>
      <c r="AA3393">
        <v>2025</v>
      </c>
      <c r="AB3393" s="45">
        <v>103327</v>
      </c>
      <c r="AC3393" s="45">
        <v>103327</v>
      </c>
      <c r="AK3393" s="10"/>
    </row>
    <row r="3394" spans="1:37">
      <c r="A3394" t="s">
        <v>45</v>
      </c>
      <c r="B3394" t="s">
        <v>46</v>
      </c>
      <c r="C3394" t="s">
        <v>47</v>
      </c>
      <c r="D3394" t="s">
        <v>3893</v>
      </c>
      <c r="E3394" t="s">
        <v>88</v>
      </c>
      <c r="F3394" t="s">
        <v>79</v>
      </c>
      <c r="G3394" t="s">
        <v>51</v>
      </c>
      <c r="H3394" s="20" t="s">
        <v>52</v>
      </c>
      <c r="I3394" t="s">
        <v>53</v>
      </c>
      <c r="J3394" t="s">
        <v>54</v>
      </c>
      <c r="K3394">
        <v>3</v>
      </c>
      <c r="L3394" t="s">
        <v>55</v>
      </c>
      <c r="M3394" t="s">
        <v>77</v>
      </c>
      <c r="N3394" t="s">
        <v>89</v>
      </c>
      <c r="O3394" s="21" t="s">
        <v>58</v>
      </c>
      <c r="P3394" s="21" t="s">
        <v>104</v>
      </c>
      <c r="Q3394" s="20" t="s">
        <v>3415</v>
      </c>
      <c r="R3394" s="21" t="s">
        <v>3416</v>
      </c>
      <c r="S3394" s="35">
        <v>1</v>
      </c>
      <c r="T3394" s="22">
        <v>1</v>
      </c>
      <c r="U3394" s="20" t="s">
        <v>62</v>
      </c>
      <c r="V3394" s="20">
        <v>45796</v>
      </c>
      <c r="W3394" s="21">
        <v>5</v>
      </c>
      <c r="X3394" s="20">
        <v>45803</v>
      </c>
      <c r="Y3394" s="20">
        <v>45800</v>
      </c>
      <c r="Z3394" s="48">
        <v>5</v>
      </c>
      <c r="AA3394">
        <v>2025</v>
      </c>
      <c r="AB3394" s="45">
        <v>42496</v>
      </c>
      <c r="AC3394" s="45">
        <v>42496</v>
      </c>
      <c r="AK3394" s="10"/>
    </row>
    <row r="3395" spans="1:37">
      <c r="A3395" t="s">
        <v>45</v>
      </c>
      <c r="B3395" t="s">
        <v>46</v>
      </c>
      <c r="C3395" t="s">
        <v>47</v>
      </c>
      <c r="D3395" t="s">
        <v>3894</v>
      </c>
      <c r="E3395" t="s">
        <v>88</v>
      </c>
      <c r="F3395" t="s">
        <v>79</v>
      </c>
      <c r="G3395" t="s">
        <v>51</v>
      </c>
      <c r="H3395" s="20" t="s">
        <v>52</v>
      </c>
      <c r="I3395" t="s">
        <v>53</v>
      </c>
      <c r="J3395" t="s">
        <v>54</v>
      </c>
      <c r="K3395">
        <v>3</v>
      </c>
      <c r="L3395" t="s">
        <v>55</v>
      </c>
      <c r="M3395" t="s">
        <v>77</v>
      </c>
      <c r="N3395" t="s">
        <v>89</v>
      </c>
      <c r="O3395" s="21" t="s">
        <v>58</v>
      </c>
      <c r="P3395" s="21" t="s">
        <v>104</v>
      </c>
      <c r="Q3395" s="20" t="s">
        <v>3686</v>
      </c>
      <c r="R3395" s="21" t="s">
        <v>3687</v>
      </c>
      <c r="S3395" s="35">
        <v>1</v>
      </c>
      <c r="T3395" s="22">
        <v>1</v>
      </c>
      <c r="U3395" s="20" t="s">
        <v>62</v>
      </c>
      <c r="V3395" s="20">
        <v>45793</v>
      </c>
      <c r="W3395" s="21">
        <v>5</v>
      </c>
      <c r="X3395" s="20">
        <v>45806</v>
      </c>
      <c r="Y3395" s="20">
        <v>45803</v>
      </c>
      <c r="Z3395" s="48">
        <v>5</v>
      </c>
      <c r="AA3395">
        <v>2025</v>
      </c>
      <c r="AB3395" s="45">
        <v>59372</v>
      </c>
      <c r="AC3395" s="45">
        <v>59372</v>
      </c>
      <c r="AK3395" s="10"/>
    </row>
    <row r="3396" spans="1:37">
      <c r="A3396" t="s">
        <v>45</v>
      </c>
      <c r="B3396" t="s">
        <v>46</v>
      </c>
      <c r="C3396" t="s">
        <v>47</v>
      </c>
      <c r="D3396" t="s">
        <v>3895</v>
      </c>
      <c r="E3396" t="s">
        <v>88</v>
      </c>
      <c r="F3396" t="s">
        <v>79</v>
      </c>
      <c r="G3396" t="s">
        <v>51</v>
      </c>
      <c r="H3396" s="20" t="s">
        <v>52</v>
      </c>
      <c r="I3396" t="s">
        <v>53</v>
      </c>
      <c r="J3396" t="s">
        <v>54</v>
      </c>
      <c r="K3396">
        <v>3</v>
      </c>
      <c r="L3396" t="s">
        <v>55</v>
      </c>
      <c r="M3396" t="s">
        <v>77</v>
      </c>
      <c r="N3396" t="s">
        <v>89</v>
      </c>
      <c r="O3396" s="21" t="s">
        <v>58</v>
      </c>
      <c r="P3396" s="21" t="s">
        <v>90</v>
      </c>
      <c r="Q3396" s="20" t="s">
        <v>1025</v>
      </c>
      <c r="R3396" s="21" t="s">
        <v>1026</v>
      </c>
      <c r="S3396" s="35">
        <v>1</v>
      </c>
      <c r="T3396" s="22">
        <v>1</v>
      </c>
      <c r="U3396" s="20" t="s">
        <v>62</v>
      </c>
      <c r="V3396" s="20">
        <v>45796</v>
      </c>
      <c r="W3396" s="21">
        <v>5</v>
      </c>
      <c r="X3396" s="20">
        <v>45803</v>
      </c>
      <c r="Y3396" s="20">
        <v>45800</v>
      </c>
      <c r="Z3396" s="48">
        <v>5</v>
      </c>
      <c r="AA3396">
        <v>2025</v>
      </c>
      <c r="AB3396" s="45">
        <v>106656</v>
      </c>
      <c r="AC3396" s="45">
        <v>106656</v>
      </c>
      <c r="AK3396" s="10"/>
    </row>
    <row r="3397" spans="1:37">
      <c r="A3397" t="s">
        <v>45</v>
      </c>
      <c r="B3397" t="s">
        <v>46</v>
      </c>
      <c r="C3397" t="s">
        <v>47</v>
      </c>
      <c r="D3397" t="s">
        <v>3896</v>
      </c>
      <c r="E3397" t="s">
        <v>88</v>
      </c>
      <c r="F3397" t="s">
        <v>79</v>
      </c>
      <c r="G3397" t="s">
        <v>51</v>
      </c>
      <c r="H3397" s="20" t="s">
        <v>58</v>
      </c>
      <c r="I3397" t="s">
        <v>53</v>
      </c>
      <c r="J3397" t="s">
        <v>54</v>
      </c>
      <c r="K3397">
        <v>3</v>
      </c>
      <c r="L3397" t="s">
        <v>55</v>
      </c>
      <c r="M3397" t="s">
        <v>77</v>
      </c>
      <c r="N3397" t="s">
        <v>89</v>
      </c>
      <c r="O3397" s="21" t="s">
        <v>58</v>
      </c>
      <c r="P3397" s="21" t="s">
        <v>119</v>
      </c>
      <c r="Q3397" s="20" t="s">
        <v>728</v>
      </c>
      <c r="R3397" s="21" t="s">
        <v>729</v>
      </c>
      <c r="S3397" s="35">
        <v>1</v>
      </c>
      <c r="T3397" s="22">
        <v>0</v>
      </c>
      <c r="U3397" s="20" t="s">
        <v>62</v>
      </c>
      <c r="V3397" s="20">
        <v>45793</v>
      </c>
      <c r="W3397" s="21">
        <v>5</v>
      </c>
      <c r="X3397" s="20">
        <v>45796</v>
      </c>
      <c r="Z3397" s="48">
        <v>5</v>
      </c>
      <c r="AA3397">
        <v>2025</v>
      </c>
      <c r="AB3397" s="45">
        <v>73327</v>
      </c>
      <c r="AC3397" s="45">
        <v>0</v>
      </c>
      <c r="AK3397" s="10"/>
    </row>
    <row r="3398" spans="1:37">
      <c r="A3398" t="s">
        <v>45</v>
      </c>
      <c r="B3398" t="s">
        <v>46</v>
      </c>
      <c r="C3398" t="s">
        <v>47</v>
      </c>
      <c r="D3398" t="s">
        <v>3897</v>
      </c>
      <c r="E3398" t="s">
        <v>88</v>
      </c>
      <c r="F3398" t="s">
        <v>79</v>
      </c>
      <c r="G3398" t="s">
        <v>51</v>
      </c>
      <c r="H3398" s="20" t="s">
        <v>52</v>
      </c>
      <c r="I3398" t="s">
        <v>53</v>
      </c>
      <c r="J3398" t="s">
        <v>54</v>
      </c>
      <c r="K3398">
        <v>3</v>
      </c>
      <c r="L3398" t="s">
        <v>55</v>
      </c>
      <c r="M3398" t="s">
        <v>77</v>
      </c>
      <c r="N3398" t="s">
        <v>89</v>
      </c>
      <c r="O3398" s="21" t="s">
        <v>58</v>
      </c>
      <c r="P3398" s="21" t="s">
        <v>150</v>
      </c>
      <c r="Q3398" s="20" t="s">
        <v>244</v>
      </c>
      <c r="R3398" s="21" t="s">
        <v>245</v>
      </c>
      <c r="S3398" s="35">
        <v>1</v>
      </c>
      <c r="T3398" s="22">
        <v>1</v>
      </c>
      <c r="U3398" s="20" t="s">
        <v>62</v>
      </c>
      <c r="V3398" s="20">
        <v>45796</v>
      </c>
      <c r="W3398" s="21">
        <v>5</v>
      </c>
      <c r="X3398" s="20">
        <v>45803</v>
      </c>
      <c r="Y3398" s="20">
        <v>45800</v>
      </c>
      <c r="Z3398" s="48">
        <v>5</v>
      </c>
      <c r="AA3398">
        <v>2025</v>
      </c>
      <c r="AB3398" s="45">
        <v>106665</v>
      </c>
      <c r="AC3398" s="45">
        <v>106665</v>
      </c>
      <c r="AK3398" s="10"/>
    </row>
    <row r="3399" spans="1:37">
      <c r="A3399" t="s">
        <v>45</v>
      </c>
      <c r="B3399" t="s">
        <v>46</v>
      </c>
      <c r="C3399" t="s">
        <v>47</v>
      </c>
      <c r="D3399" t="s">
        <v>3898</v>
      </c>
      <c r="E3399" t="s">
        <v>88</v>
      </c>
      <c r="F3399" t="s">
        <v>79</v>
      </c>
      <c r="G3399" t="s">
        <v>51</v>
      </c>
      <c r="H3399" s="20" t="s">
        <v>52</v>
      </c>
      <c r="I3399" t="s">
        <v>53</v>
      </c>
      <c r="J3399" t="s">
        <v>54</v>
      </c>
      <c r="K3399">
        <v>3</v>
      </c>
      <c r="L3399" t="s">
        <v>55</v>
      </c>
      <c r="M3399" t="s">
        <v>77</v>
      </c>
      <c r="N3399" t="s">
        <v>89</v>
      </c>
      <c r="O3399" s="21" t="s">
        <v>58</v>
      </c>
      <c r="P3399" s="21" t="s">
        <v>150</v>
      </c>
      <c r="Q3399" s="20" t="s">
        <v>1820</v>
      </c>
      <c r="R3399" s="21" t="s">
        <v>1821</v>
      </c>
      <c r="S3399" s="35">
        <v>1</v>
      </c>
      <c r="T3399" s="22">
        <v>1</v>
      </c>
      <c r="U3399" s="20" t="s">
        <v>62</v>
      </c>
      <c r="V3399" s="20">
        <v>45796</v>
      </c>
      <c r="W3399" s="21">
        <v>5</v>
      </c>
      <c r="X3399" s="20">
        <v>45806</v>
      </c>
      <c r="Y3399" s="20">
        <v>45800</v>
      </c>
      <c r="Z3399" s="48">
        <v>5</v>
      </c>
      <c r="AA3399">
        <v>2025</v>
      </c>
      <c r="AB3399" s="45">
        <v>93743</v>
      </c>
      <c r="AC3399" s="45">
        <v>93743</v>
      </c>
      <c r="AK3399" s="10"/>
    </row>
    <row r="3400" spans="1:37">
      <c r="A3400" t="s">
        <v>45</v>
      </c>
      <c r="B3400" t="s">
        <v>46</v>
      </c>
      <c r="C3400" t="s">
        <v>47</v>
      </c>
      <c r="D3400" t="s">
        <v>3899</v>
      </c>
      <c r="E3400" t="s">
        <v>88</v>
      </c>
      <c r="F3400" t="s">
        <v>79</v>
      </c>
      <c r="G3400" t="s">
        <v>51</v>
      </c>
      <c r="H3400" s="20" t="s">
        <v>52</v>
      </c>
      <c r="I3400" t="s">
        <v>53</v>
      </c>
      <c r="J3400" t="s">
        <v>54</v>
      </c>
      <c r="K3400">
        <v>3</v>
      </c>
      <c r="L3400" t="s">
        <v>55</v>
      </c>
      <c r="M3400" t="s">
        <v>77</v>
      </c>
      <c r="N3400" t="s">
        <v>89</v>
      </c>
      <c r="O3400" s="21" t="s">
        <v>58</v>
      </c>
      <c r="P3400" s="21" t="s">
        <v>97</v>
      </c>
      <c r="Q3400" s="20" t="s">
        <v>754</v>
      </c>
      <c r="R3400" s="21" t="s">
        <v>755</v>
      </c>
      <c r="S3400" s="35">
        <v>1</v>
      </c>
      <c r="T3400" s="22">
        <v>1</v>
      </c>
      <c r="U3400" s="20" t="s">
        <v>62</v>
      </c>
      <c r="V3400" s="20">
        <v>45797</v>
      </c>
      <c r="W3400" s="21">
        <v>5</v>
      </c>
      <c r="X3400" s="20">
        <v>45810</v>
      </c>
      <c r="Y3400" s="20">
        <v>45805</v>
      </c>
      <c r="Z3400" s="48">
        <v>5</v>
      </c>
      <c r="AA3400">
        <v>2025</v>
      </c>
      <c r="AB3400" s="45">
        <v>62500</v>
      </c>
      <c r="AC3400" s="45">
        <v>62500</v>
      </c>
      <c r="AK3400" s="10"/>
    </row>
    <row r="3401" spans="1:37">
      <c r="A3401" t="s">
        <v>45</v>
      </c>
      <c r="B3401" t="s">
        <v>46</v>
      </c>
      <c r="C3401" t="s">
        <v>47</v>
      </c>
      <c r="D3401" t="s">
        <v>3900</v>
      </c>
      <c r="E3401" t="s">
        <v>88</v>
      </c>
      <c r="F3401" t="s">
        <v>79</v>
      </c>
      <c r="G3401" t="s">
        <v>51</v>
      </c>
      <c r="H3401" s="20" t="s">
        <v>52</v>
      </c>
      <c r="I3401" t="s">
        <v>53</v>
      </c>
      <c r="J3401" t="s">
        <v>54</v>
      </c>
      <c r="K3401">
        <v>3</v>
      </c>
      <c r="L3401" t="s">
        <v>55</v>
      </c>
      <c r="M3401" t="s">
        <v>77</v>
      </c>
      <c r="N3401" t="s">
        <v>89</v>
      </c>
      <c r="O3401" s="21" t="s">
        <v>58</v>
      </c>
      <c r="P3401" s="21" t="s">
        <v>119</v>
      </c>
      <c r="Q3401" s="20" t="s">
        <v>603</v>
      </c>
      <c r="R3401" s="21" t="s">
        <v>604</v>
      </c>
      <c r="S3401" s="35">
        <v>1</v>
      </c>
      <c r="T3401" s="22">
        <v>1</v>
      </c>
      <c r="U3401" s="20" t="s">
        <v>62</v>
      </c>
      <c r="V3401" s="20">
        <v>45797</v>
      </c>
      <c r="W3401" s="21">
        <v>5</v>
      </c>
      <c r="X3401" s="20">
        <v>45807</v>
      </c>
      <c r="Y3401" s="20">
        <v>45805</v>
      </c>
      <c r="Z3401" s="48">
        <v>5</v>
      </c>
      <c r="AA3401">
        <v>2025</v>
      </c>
      <c r="AB3401" s="45">
        <v>66661</v>
      </c>
      <c r="AC3401" s="45">
        <v>66661</v>
      </c>
      <c r="AK3401" s="10"/>
    </row>
    <row r="3402" spans="1:37">
      <c r="A3402" t="s">
        <v>45</v>
      </c>
      <c r="B3402" t="s">
        <v>46</v>
      </c>
      <c r="C3402" t="s">
        <v>47</v>
      </c>
      <c r="D3402" t="s">
        <v>3901</v>
      </c>
      <c r="E3402" t="s">
        <v>88</v>
      </c>
      <c r="F3402" t="s">
        <v>79</v>
      </c>
      <c r="G3402" t="s">
        <v>51</v>
      </c>
      <c r="H3402" s="20" t="s">
        <v>52</v>
      </c>
      <c r="I3402" t="s">
        <v>53</v>
      </c>
      <c r="J3402" t="s">
        <v>54</v>
      </c>
      <c r="K3402">
        <v>3</v>
      </c>
      <c r="L3402" t="s">
        <v>55</v>
      </c>
      <c r="M3402" t="s">
        <v>77</v>
      </c>
      <c r="N3402" t="s">
        <v>89</v>
      </c>
      <c r="O3402" s="21" t="s">
        <v>58</v>
      </c>
      <c r="P3402" s="21" t="s">
        <v>97</v>
      </c>
      <c r="Q3402" s="20" t="s">
        <v>176</v>
      </c>
      <c r="R3402" s="21" t="s">
        <v>177</v>
      </c>
      <c r="S3402" s="35">
        <v>1</v>
      </c>
      <c r="T3402" s="22">
        <v>1</v>
      </c>
      <c r="U3402" s="20" t="s">
        <v>62</v>
      </c>
      <c r="V3402" s="20">
        <v>45797</v>
      </c>
      <c r="W3402" s="21">
        <v>5</v>
      </c>
      <c r="X3402" s="20">
        <v>45807</v>
      </c>
      <c r="Y3402" s="20">
        <v>45803</v>
      </c>
      <c r="Z3402" s="48">
        <v>5</v>
      </c>
      <c r="AA3402">
        <v>2025</v>
      </c>
      <c r="AB3402" s="45">
        <v>43744</v>
      </c>
      <c r="AC3402" s="45">
        <v>43744</v>
      </c>
      <c r="AK3402" s="10"/>
    </row>
    <row r="3403" spans="1:37">
      <c r="A3403" t="s">
        <v>45</v>
      </c>
      <c r="B3403" t="s">
        <v>46</v>
      </c>
      <c r="C3403" t="s">
        <v>47</v>
      </c>
      <c r="D3403" t="s">
        <v>3902</v>
      </c>
      <c r="E3403" t="s">
        <v>88</v>
      </c>
      <c r="F3403" t="s">
        <v>79</v>
      </c>
      <c r="G3403" t="s">
        <v>51</v>
      </c>
      <c r="H3403" s="20" t="s">
        <v>52</v>
      </c>
      <c r="I3403" t="s">
        <v>53</v>
      </c>
      <c r="J3403" t="s">
        <v>54</v>
      </c>
      <c r="K3403">
        <v>3</v>
      </c>
      <c r="L3403" t="s">
        <v>55</v>
      </c>
      <c r="M3403" t="s">
        <v>56</v>
      </c>
      <c r="N3403" t="s">
        <v>57</v>
      </c>
      <c r="O3403" s="21" t="s">
        <v>58</v>
      </c>
      <c r="P3403" s="21" t="s">
        <v>64</v>
      </c>
      <c r="Q3403" s="20" t="s">
        <v>456</v>
      </c>
      <c r="R3403" s="21" t="s">
        <v>457</v>
      </c>
      <c r="S3403" s="35">
        <v>1</v>
      </c>
      <c r="T3403" s="22">
        <v>1</v>
      </c>
      <c r="U3403" s="20" t="s">
        <v>62</v>
      </c>
      <c r="V3403" s="20">
        <v>45796</v>
      </c>
      <c r="W3403" s="21">
        <v>5</v>
      </c>
      <c r="X3403" s="20">
        <v>45804</v>
      </c>
      <c r="Y3403" s="20">
        <v>45800</v>
      </c>
      <c r="Z3403" s="48">
        <v>5</v>
      </c>
      <c r="AA3403">
        <v>2025</v>
      </c>
      <c r="AB3403" s="45">
        <v>27330</v>
      </c>
      <c r="AC3403" s="45">
        <v>27330</v>
      </c>
      <c r="AK3403" s="10"/>
    </row>
    <row r="3404" spans="1:37">
      <c r="A3404" t="s">
        <v>45</v>
      </c>
      <c r="B3404" t="s">
        <v>46</v>
      </c>
      <c r="C3404" t="s">
        <v>47</v>
      </c>
      <c r="D3404" t="s">
        <v>3903</v>
      </c>
      <c r="E3404" t="s">
        <v>88</v>
      </c>
      <c r="F3404" t="s">
        <v>79</v>
      </c>
      <c r="G3404" t="s">
        <v>51</v>
      </c>
      <c r="H3404" s="20" t="s">
        <v>52</v>
      </c>
      <c r="I3404" t="s">
        <v>53</v>
      </c>
      <c r="J3404" t="s">
        <v>54</v>
      </c>
      <c r="K3404">
        <v>3</v>
      </c>
      <c r="L3404" t="s">
        <v>55</v>
      </c>
      <c r="M3404" t="s">
        <v>77</v>
      </c>
      <c r="N3404" t="s">
        <v>89</v>
      </c>
      <c r="O3404" s="21" t="s">
        <v>58</v>
      </c>
      <c r="P3404" s="21" t="s">
        <v>90</v>
      </c>
      <c r="Q3404" s="20" t="s">
        <v>2723</v>
      </c>
      <c r="R3404" s="21" t="s">
        <v>2724</v>
      </c>
      <c r="S3404" s="35">
        <v>1</v>
      </c>
      <c r="T3404" s="22">
        <v>1</v>
      </c>
      <c r="U3404" s="20" t="s">
        <v>62</v>
      </c>
      <c r="V3404" s="20">
        <v>45800</v>
      </c>
      <c r="W3404" s="21">
        <v>5</v>
      </c>
      <c r="X3404" s="20">
        <v>45810</v>
      </c>
      <c r="Y3404" s="20">
        <v>45805</v>
      </c>
      <c r="Z3404" s="48">
        <v>5</v>
      </c>
      <c r="AA3404">
        <v>2025</v>
      </c>
      <c r="AB3404" s="45">
        <v>81245</v>
      </c>
      <c r="AC3404" s="45">
        <v>81245</v>
      </c>
      <c r="AK3404" s="10"/>
    </row>
    <row r="3405" spans="1:37">
      <c r="A3405" t="s">
        <v>45</v>
      </c>
      <c r="B3405" t="s">
        <v>46</v>
      </c>
      <c r="C3405" t="s">
        <v>47</v>
      </c>
      <c r="D3405" t="s">
        <v>3904</v>
      </c>
      <c r="E3405" t="s">
        <v>88</v>
      </c>
      <c r="F3405" t="s">
        <v>79</v>
      </c>
      <c r="G3405" t="s">
        <v>51</v>
      </c>
      <c r="H3405" s="20" t="s">
        <v>52</v>
      </c>
      <c r="I3405" t="s">
        <v>53</v>
      </c>
      <c r="J3405" t="s">
        <v>54</v>
      </c>
      <c r="K3405">
        <v>3</v>
      </c>
      <c r="L3405" t="s">
        <v>55</v>
      </c>
      <c r="M3405" t="s">
        <v>56</v>
      </c>
      <c r="N3405" t="s">
        <v>57</v>
      </c>
      <c r="O3405" s="21" t="s">
        <v>58</v>
      </c>
      <c r="P3405" s="21" t="s">
        <v>64</v>
      </c>
      <c r="Q3405" s="20" t="s">
        <v>1691</v>
      </c>
      <c r="R3405" s="21" t="s">
        <v>1692</v>
      </c>
      <c r="S3405" s="35">
        <v>1</v>
      </c>
      <c r="T3405" s="22">
        <v>1</v>
      </c>
      <c r="U3405" s="20" t="s">
        <v>62</v>
      </c>
      <c r="V3405" s="20">
        <v>45799</v>
      </c>
      <c r="W3405" s="21">
        <v>5</v>
      </c>
      <c r="X3405" s="20">
        <v>45807</v>
      </c>
      <c r="Y3405" s="20">
        <v>45805</v>
      </c>
      <c r="Z3405" s="48">
        <v>5</v>
      </c>
      <c r="AA3405">
        <v>2025</v>
      </c>
      <c r="AB3405" s="45">
        <v>109994</v>
      </c>
      <c r="AC3405" s="45">
        <v>109994</v>
      </c>
      <c r="AK3405" s="10"/>
    </row>
    <row r="3406" spans="1:37">
      <c r="A3406" t="s">
        <v>45</v>
      </c>
      <c r="B3406" t="s">
        <v>46</v>
      </c>
      <c r="C3406" t="s">
        <v>47</v>
      </c>
      <c r="D3406" t="s">
        <v>3905</v>
      </c>
      <c r="E3406" t="s">
        <v>88</v>
      </c>
      <c r="F3406" t="s">
        <v>79</v>
      </c>
      <c r="G3406" t="s">
        <v>51</v>
      </c>
      <c r="H3406" s="20" t="s">
        <v>52</v>
      </c>
      <c r="I3406" t="s">
        <v>53</v>
      </c>
      <c r="J3406" t="s">
        <v>54</v>
      </c>
      <c r="K3406">
        <v>3</v>
      </c>
      <c r="L3406" t="s">
        <v>55</v>
      </c>
      <c r="M3406" t="s">
        <v>77</v>
      </c>
      <c r="N3406" t="s">
        <v>89</v>
      </c>
      <c r="O3406" s="21" t="s">
        <v>58</v>
      </c>
      <c r="P3406" s="21" t="s">
        <v>150</v>
      </c>
      <c r="Q3406" s="20" t="s">
        <v>572</v>
      </c>
      <c r="R3406" s="21" t="s">
        <v>573</v>
      </c>
      <c r="S3406" s="35">
        <v>1</v>
      </c>
      <c r="T3406" s="22">
        <v>1</v>
      </c>
      <c r="U3406" s="20" t="s">
        <v>62</v>
      </c>
      <c r="V3406" s="20">
        <v>45799</v>
      </c>
      <c r="W3406" s="21">
        <v>5</v>
      </c>
      <c r="X3406" s="20">
        <v>45807</v>
      </c>
      <c r="Y3406" s="20">
        <v>45805</v>
      </c>
      <c r="Z3406" s="48">
        <v>5</v>
      </c>
      <c r="AA3406">
        <v>2025</v>
      </c>
      <c r="AB3406" s="45">
        <v>343760</v>
      </c>
      <c r="AC3406" s="45">
        <v>343760</v>
      </c>
      <c r="AK3406" s="10"/>
    </row>
    <row r="3407" spans="1:37">
      <c r="A3407" t="s">
        <v>45</v>
      </c>
      <c r="B3407" t="s">
        <v>46</v>
      </c>
      <c r="C3407" t="s">
        <v>47</v>
      </c>
      <c r="D3407" t="s">
        <v>3906</v>
      </c>
      <c r="E3407" t="s">
        <v>88</v>
      </c>
      <c r="F3407" t="s">
        <v>79</v>
      </c>
      <c r="G3407" t="s">
        <v>51</v>
      </c>
      <c r="H3407" s="20" t="s">
        <v>52</v>
      </c>
      <c r="I3407" t="s">
        <v>53</v>
      </c>
      <c r="J3407" t="s">
        <v>54</v>
      </c>
      <c r="K3407">
        <v>3</v>
      </c>
      <c r="L3407" t="s">
        <v>55</v>
      </c>
      <c r="M3407" t="s">
        <v>77</v>
      </c>
      <c r="N3407" t="s">
        <v>89</v>
      </c>
      <c r="O3407" s="21" t="s">
        <v>58</v>
      </c>
      <c r="P3407" s="21" t="s">
        <v>90</v>
      </c>
      <c r="Q3407" s="20" t="s">
        <v>344</v>
      </c>
      <c r="R3407" s="21" t="s">
        <v>345</v>
      </c>
      <c r="S3407" s="35">
        <v>1</v>
      </c>
      <c r="T3407" s="22">
        <v>1</v>
      </c>
      <c r="U3407" s="20" t="s">
        <v>62</v>
      </c>
      <c r="V3407" s="20">
        <v>45797</v>
      </c>
      <c r="W3407" s="21">
        <v>5</v>
      </c>
      <c r="X3407" s="20">
        <v>45807</v>
      </c>
      <c r="Y3407" s="20">
        <v>45805</v>
      </c>
      <c r="Z3407" s="48">
        <v>5</v>
      </c>
      <c r="AA3407">
        <v>2025</v>
      </c>
      <c r="AB3407" s="45">
        <v>40620</v>
      </c>
      <c r="AC3407" s="45">
        <v>40620</v>
      </c>
      <c r="AK3407" s="10"/>
    </row>
    <row r="3408" spans="1:37">
      <c r="A3408" t="s">
        <v>45</v>
      </c>
      <c r="B3408" t="s">
        <v>46</v>
      </c>
      <c r="C3408" t="s">
        <v>47</v>
      </c>
      <c r="D3408" t="s">
        <v>3907</v>
      </c>
      <c r="E3408" t="s">
        <v>88</v>
      </c>
      <c r="F3408" t="s">
        <v>79</v>
      </c>
      <c r="G3408" t="s">
        <v>51</v>
      </c>
      <c r="H3408" s="20" t="s">
        <v>52</v>
      </c>
      <c r="I3408" t="s">
        <v>53</v>
      </c>
      <c r="J3408" t="s">
        <v>54</v>
      </c>
      <c r="K3408">
        <v>3</v>
      </c>
      <c r="L3408" t="s">
        <v>55</v>
      </c>
      <c r="M3408" t="s">
        <v>56</v>
      </c>
      <c r="N3408" t="s">
        <v>57</v>
      </c>
      <c r="O3408" s="21" t="s">
        <v>58</v>
      </c>
      <c r="P3408" s="21" t="s">
        <v>64</v>
      </c>
      <c r="Q3408" s="20" t="s">
        <v>588</v>
      </c>
      <c r="R3408" s="21" t="s">
        <v>589</v>
      </c>
      <c r="S3408" s="35">
        <v>1</v>
      </c>
      <c r="T3408" s="22">
        <v>1</v>
      </c>
      <c r="U3408" s="20" t="s">
        <v>62</v>
      </c>
      <c r="V3408" s="20">
        <v>45799</v>
      </c>
      <c r="W3408" s="21">
        <v>5</v>
      </c>
      <c r="X3408" s="20">
        <v>45812</v>
      </c>
      <c r="Y3408" s="20">
        <v>45807</v>
      </c>
      <c r="Z3408" s="48">
        <v>5</v>
      </c>
      <c r="AA3408">
        <v>2025</v>
      </c>
      <c r="AB3408" s="45">
        <v>49994</v>
      </c>
      <c r="AC3408" s="45">
        <v>49994</v>
      </c>
      <c r="AK3408" s="10"/>
    </row>
    <row r="3409" spans="1:37">
      <c r="A3409" t="s">
        <v>45</v>
      </c>
      <c r="B3409" t="s">
        <v>46</v>
      </c>
      <c r="C3409" t="s">
        <v>47</v>
      </c>
      <c r="D3409" t="s">
        <v>3908</v>
      </c>
      <c r="E3409" t="s">
        <v>88</v>
      </c>
      <c r="F3409" t="s">
        <v>79</v>
      </c>
      <c r="G3409" t="s">
        <v>51</v>
      </c>
      <c r="H3409" s="20" t="s">
        <v>52</v>
      </c>
      <c r="I3409" t="s">
        <v>53</v>
      </c>
      <c r="J3409" t="s">
        <v>54</v>
      </c>
      <c r="K3409">
        <v>3</v>
      </c>
      <c r="L3409" t="s">
        <v>55</v>
      </c>
      <c r="M3409" t="s">
        <v>77</v>
      </c>
      <c r="N3409" t="s">
        <v>89</v>
      </c>
      <c r="O3409" s="21" t="s">
        <v>58</v>
      </c>
      <c r="P3409" s="21" t="s">
        <v>97</v>
      </c>
      <c r="Q3409" s="20" t="s">
        <v>1012</v>
      </c>
      <c r="R3409" s="21" t="s">
        <v>1013</v>
      </c>
      <c r="S3409" s="35">
        <v>1</v>
      </c>
      <c r="T3409" s="22">
        <v>1</v>
      </c>
      <c r="U3409" s="20" t="s">
        <v>62</v>
      </c>
      <c r="V3409" s="20">
        <v>45799</v>
      </c>
      <c r="W3409" s="21">
        <v>5</v>
      </c>
      <c r="X3409" s="20">
        <v>45807</v>
      </c>
      <c r="Y3409" s="20">
        <v>45803</v>
      </c>
      <c r="Z3409" s="48">
        <v>5</v>
      </c>
      <c r="AA3409">
        <v>2025</v>
      </c>
      <c r="AB3409" s="45">
        <v>31244</v>
      </c>
      <c r="AC3409" s="45">
        <v>31244</v>
      </c>
      <c r="AK3409" s="10"/>
    </row>
    <row r="3410" spans="1:37">
      <c r="A3410" t="s">
        <v>45</v>
      </c>
      <c r="B3410" t="s">
        <v>46</v>
      </c>
      <c r="C3410" t="s">
        <v>47</v>
      </c>
      <c r="D3410" t="s">
        <v>3909</v>
      </c>
      <c r="E3410" t="s">
        <v>88</v>
      </c>
      <c r="F3410" t="s">
        <v>79</v>
      </c>
      <c r="G3410" t="s">
        <v>51</v>
      </c>
      <c r="H3410" s="20" t="s">
        <v>52</v>
      </c>
      <c r="I3410" t="s">
        <v>53</v>
      </c>
      <c r="J3410" t="s">
        <v>54</v>
      </c>
      <c r="K3410">
        <v>3</v>
      </c>
      <c r="L3410" t="s">
        <v>55</v>
      </c>
      <c r="M3410" t="s">
        <v>56</v>
      </c>
      <c r="N3410" t="s">
        <v>57</v>
      </c>
      <c r="O3410" s="21" t="s">
        <v>58</v>
      </c>
      <c r="P3410" s="21" t="s">
        <v>64</v>
      </c>
      <c r="Q3410" s="20" t="s">
        <v>436</v>
      </c>
      <c r="R3410" s="21" t="s">
        <v>437</v>
      </c>
      <c r="S3410" s="35">
        <v>1</v>
      </c>
      <c r="T3410" s="22">
        <v>1</v>
      </c>
      <c r="U3410" s="20" t="s">
        <v>62</v>
      </c>
      <c r="V3410" s="20">
        <v>45799</v>
      </c>
      <c r="W3410" s="21">
        <v>5</v>
      </c>
      <c r="X3410" s="20">
        <v>45812</v>
      </c>
      <c r="Y3410" s="20">
        <v>45807</v>
      </c>
      <c r="Z3410" s="48">
        <v>5</v>
      </c>
      <c r="AA3410">
        <v>2025</v>
      </c>
      <c r="AB3410" s="45">
        <v>49994</v>
      </c>
      <c r="AC3410" s="45">
        <v>49994</v>
      </c>
      <c r="AK3410" s="10"/>
    </row>
    <row r="3411" spans="1:37">
      <c r="A3411" t="s">
        <v>45</v>
      </c>
      <c r="B3411" t="s">
        <v>46</v>
      </c>
      <c r="C3411" t="s">
        <v>47</v>
      </c>
      <c r="D3411" t="s">
        <v>3910</v>
      </c>
      <c r="E3411" t="s">
        <v>88</v>
      </c>
      <c r="F3411" t="s">
        <v>79</v>
      </c>
      <c r="G3411" t="s">
        <v>51</v>
      </c>
      <c r="H3411" s="20" t="s">
        <v>52</v>
      </c>
      <c r="I3411" t="s">
        <v>53</v>
      </c>
      <c r="J3411" t="s">
        <v>54</v>
      </c>
      <c r="K3411">
        <v>3</v>
      </c>
      <c r="L3411" t="s">
        <v>55</v>
      </c>
      <c r="M3411" t="s">
        <v>77</v>
      </c>
      <c r="N3411" t="s">
        <v>89</v>
      </c>
      <c r="O3411" s="21" t="s">
        <v>58</v>
      </c>
      <c r="P3411" s="21" t="s">
        <v>150</v>
      </c>
      <c r="Q3411" s="20" t="s">
        <v>1820</v>
      </c>
      <c r="R3411" s="21" t="s">
        <v>1821</v>
      </c>
      <c r="S3411" s="35">
        <v>1</v>
      </c>
      <c r="T3411" s="22">
        <v>1</v>
      </c>
      <c r="U3411" s="20" t="s">
        <v>62</v>
      </c>
      <c r="V3411" s="20">
        <v>45799</v>
      </c>
      <c r="W3411" s="21">
        <v>5</v>
      </c>
      <c r="X3411" s="20">
        <v>45807</v>
      </c>
      <c r="Y3411" s="20">
        <v>45805</v>
      </c>
      <c r="Z3411" s="48">
        <v>5</v>
      </c>
      <c r="AA3411">
        <v>2025</v>
      </c>
      <c r="AB3411" s="45">
        <v>93743</v>
      </c>
      <c r="AC3411" s="45">
        <v>93743</v>
      </c>
      <c r="AK3411" s="10"/>
    </row>
    <row r="3412" spans="1:37">
      <c r="A3412" t="s">
        <v>45</v>
      </c>
      <c r="B3412" t="s">
        <v>46</v>
      </c>
      <c r="C3412" t="s">
        <v>47</v>
      </c>
      <c r="D3412" t="s">
        <v>3911</v>
      </c>
      <c r="E3412" t="s">
        <v>88</v>
      </c>
      <c r="F3412" t="s">
        <v>79</v>
      </c>
      <c r="G3412" t="s">
        <v>51</v>
      </c>
      <c r="H3412" s="20" t="s">
        <v>52</v>
      </c>
      <c r="I3412" t="s">
        <v>53</v>
      </c>
      <c r="J3412" t="s">
        <v>54</v>
      </c>
      <c r="K3412">
        <v>3</v>
      </c>
      <c r="L3412" t="s">
        <v>55</v>
      </c>
      <c r="M3412" t="s">
        <v>56</v>
      </c>
      <c r="N3412" t="s">
        <v>57</v>
      </c>
      <c r="O3412" s="21" t="s">
        <v>58</v>
      </c>
      <c r="P3412" s="21" t="s">
        <v>64</v>
      </c>
      <c r="Q3412" s="20" t="s">
        <v>358</v>
      </c>
      <c r="R3412" s="21" t="s">
        <v>359</v>
      </c>
      <c r="S3412" s="35">
        <v>1</v>
      </c>
      <c r="T3412" s="22">
        <v>1</v>
      </c>
      <c r="U3412" s="20" t="s">
        <v>62</v>
      </c>
      <c r="V3412" s="20">
        <v>45800</v>
      </c>
      <c r="W3412" s="21">
        <v>5</v>
      </c>
      <c r="X3412" s="20">
        <v>45807</v>
      </c>
      <c r="Y3412" s="20">
        <v>45805</v>
      </c>
      <c r="Z3412" s="48">
        <v>5</v>
      </c>
      <c r="AA3412">
        <v>2025</v>
      </c>
      <c r="AB3412" s="45">
        <v>86665</v>
      </c>
      <c r="AC3412" s="45">
        <v>86665</v>
      </c>
      <c r="AK3412" s="10"/>
    </row>
    <row r="3413" spans="1:37">
      <c r="A3413" t="s">
        <v>45</v>
      </c>
      <c r="B3413" t="s">
        <v>46</v>
      </c>
      <c r="C3413" t="s">
        <v>47</v>
      </c>
      <c r="D3413" t="s">
        <v>3912</v>
      </c>
      <c r="E3413" t="s">
        <v>88</v>
      </c>
      <c r="F3413" t="s">
        <v>79</v>
      </c>
      <c r="G3413" t="s">
        <v>51</v>
      </c>
      <c r="H3413" s="20" t="s">
        <v>52</v>
      </c>
      <c r="I3413" t="s">
        <v>53</v>
      </c>
      <c r="J3413" t="s">
        <v>54</v>
      </c>
      <c r="K3413">
        <v>3</v>
      </c>
      <c r="L3413" t="s">
        <v>55</v>
      </c>
      <c r="M3413" t="s">
        <v>56</v>
      </c>
      <c r="N3413" t="s">
        <v>57</v>
      </c>
      <c r="O3413" s="21" t="s">
        <v>58</v>
      </c>
      <c r="P3413" s="21" t="s">
        <v>133</v>
      </c>
      <c r="Q3413" s="20" t="s">
        <v>169</v>
      </c>
      <c r="R3413" s="21" t="s">
        <v>170</v>
      </c>
      <c r="S3413" s="35">
        <v>1</v>
      </c>
      <c r="T3413" s="22">
        <v>1</v>
      </c>
      <c r="U3413" s="20" t="s">
        <v>62</v>
      </c>
      <c r="V3413" s="20">
        <v>45798</v>
      </c>
      <c r="W3413" s="21">
        <v>5</v>
      </c>
      <c r="X3413" s="20">
        <v>45807</v>
      </c>
      <c r="Y3413" s="20">
        <v>45805</v>
      </c>
      <c r="Z3413" s="48">
        <v>5</v>
      </c>
      <c r="AA3413">
        <v>2025</v>
      </c>
      <c r="AB3413" s="45">
        <v>42493</v>
      </c>
      <c r="AC3413" s="45">
        <v>42493</v>
      </c>
      <c r="AK3413" s="10"/>
    </row>
    <row r="3414" spans="1:37">
      <c r="A3414" t="s">
        <v>45</v>
      </c>
      <c r="B3414" t="s">
        <v>46</v>
      </c>
      <c r="C3414" t="s">
        <v>47</v>
      </c>
      <c r="D3414" t="s">
        <v>3913</v>
      </c>
      <c r="E3414" t="s">
        <v>88</v>
      </c>
      <c r="F3414" t="s">
        <v>79</v>
      </c>
      <c r="G3414" t="s">
        <v>51</v>
      </c>
      <c r="H3414" s="20" t="s">
        <v>52</v>
      </c>
      <c r="I3414" t="s">
        <v>53</v>
      </c>
      <c r="J3414" t="s">
        <v>54</v>
      </c>
      <c r="K3414">
        <v>3</v>
      </c>
      <c r="L3414" t="s">
        <v>55</v>
      </c>
      <c r="M3414" t="s">
        <v>77</v>
      </c>
      <c r="N3414" t="s">
        <v>89</v>
      </c>
      <c r="O3414" s="21" t="s">
        <v>58</v>
      </c>
      <c r="P3414" s="21" t="s">
        <v>119</v>
      </c>
      <c r="Q3414" s="20" t="s">
        <v>264</v>
      </c>
      <c r="R3414" s="21" t="s">
        <v>265</v>
      </c>
      <c r="S3414" s="35">
        <v>1</v>
      </c>
      <c r="T3414" s="22">
        <v>1</v>
      </c>
      <c r="U3414" s="20" t="s">
        <v>62</v>
      </c>
      <c r="V3414" s="20">
        <v>45800</v>
      </c>
      <c r="W3414" s="21">
        <v>5</v>
      </c>
      <c r="X3414" s="20">
        <v>45811</v>
      </c>
      <c r="Y3414" s="20">
        <v>45807</v>
      </c>
      <c r="Z3414" s="48">
        <v>5</v>
      </c>
      <c r="AA3414">
        <v>2025</v>
      </c>
      <c r="AB3414" s="45">
        <v>69992</v>
      </c>
      <c r="AC3414" s="45">
        <v>69992</v>
      </c>
      <c r="AK3414" s="10"/>
    </row>
    <row r="3415" spans="1:37">
      <c r="A3415" t="s">
        <v>45</v>
      </c>
      <c r="B3415" t="s">
        <v>46</v>
      </c>
      <c r="C3415" t="s">
        <v>47</v>
      </c>
      <c r="D3415" t="s">
        <v>3914</v>
      </c>
      <c r="E3415" t="s">
        <v>88</v>
      </c>
      <c r="F3415" t="s">
        <v>79</v>
      </c>
      <c r="G3415" t="s">
        <v>51</v>
      </c>
      <c r="H3415" s="20" t="s">
        <v>52</v>
      </c>
      <c r="I3415" t="s">
        <v>53</v>
      </c>
      <c r="J3415" t="s">
        <v>54</v>
      </c>
      <c r="K3415">
        <v>3</v>
      </c>
      <c r="L3415" t="s">
        <v>55</v>
      </c>
      <c r="M3415" t="s">
        <v>77</v>
      </c>
      <c r="N3415" t="s">
        <v>89</v>
      </c>
      <c r="O3415" s="21" t="s">
        <v>58</v>
      </c>
      <c r="P3415" s="21" t="s">
        <v>366</v>
      </c>
      <c r="Q3415" s="20" t="s">
        <v>2386</v>
      </c>
      <c r="R3415" s="21" t="s">
        <v>2387</v>
      </c>
      <c r="S3415" s="35">
        <v>1</v>
      </c>
      <c r="T3415" s="22">
        <v>1</v>
      </c>
      <c r="U3415" s="20" t="s">
        <v>62</v>
      </c>
      <c r="V3415" s="20">
        <v>45800</v>
      </c>
      <c r="W3415" s="21">
        <v>5</v>
      </c>
      <c r="X3415" s="20">
        <v>45807</v>
      </c>
      <c r="Y3415" s="20">
        <v>45805</v>
      </c>
      <c r="Z3415" s="48">
        <v>5</v>
      </c>
      <c r="AA3415">
        <v>2025</v>
      </c>
      <c r="AB3415" s="45">
        <v>43745</v>
      </c>
      <c r="AC3415" s="45">
        <v>43745</v>
      </c>
      <c r="AK3415" s="10"/>
    </row>
    <row r="3416" spans="1:37">
      <c r="A3416" t="s">
        <v>45</v>
      </c>
      <c r="B3416" t="s">
        <v>46</v>
      </c>
      <c r="C3416" t="s">
        <v>47</v>
      </c>
      <c r="D3416" t="s">
        <v>3915</v>
      </c>
      <c r="E3416" t="s">
        <v>88</v>
      </c>
      <c r="F3416" t="s">
        <v>79</v>
      </c>
      <c r="G3416" t="s">
        <v>51</v>
      </c>
      <c r="H3416" s="20" t="s">
        <v>52</v>
      </c>
      <c r="I3416" t="s">
        <v>53</v>
      </c>
      <c r="J3416" t="s">
        <v>54</v>
      </c>
      <c r="K3416">
        <v>3</v>
      </c>
      <c r="L3416" t="s">
        <v>55</v>
      </c>
      <c r="M3416" t="s">
        <v>77</v>
      </c>
      <c r="N3416" t="s">
        <v>89</v>
      </c>
      <c r="O3416" s="21" t="s">
        <v>58</v>
      </c>
      <c r="P3416" s="21" t="s">
        <v>119</v>
      </c>
      <c r="Q3416" s="20" t="s">
        <v>968</v>
      </c>
      <c r="R3416" s="21" t="s">
        <v>969</v>
      </c>
      <c r="S3416" s="35">
        <v>1</v>
      </c>
      <c r="T3416" s="22">
        <v>1</v>
      </c>
      <c r="U3416" s="20" t="s">
        <v>62</v>
      </c>
      <c r="V3416" s="20">
        <v>45800</v>
      </c>
      <c r="W3416" s="21">
        <v>5</v>
      </c>
      <c r="X3416" s="20">
        <v>45807</v>
      </c>
      <c r="Y3416" s="20">
        <v>45805</v>
      </c>
      <c r="Z3416" s="48">
        <v>5</v>
      </c>
      <c r="AA3416">
        <v>2025</v>
      </c>
      <c r="AB3416" s="45">
        <v>93325</v>
      </c>
      <c r="AC3416" s="45">
        <v>93325</v>
      </c>
      <c r="AK3416" s="10"/>
    </row>
    <row r="3417" spans="1:37">
      <c r="A3417" t="s">
        <v>45</v>
      </c>
      <c r="B3417" t="s">
        <v>46</v>
      </c>
      <c r="C3417" t="s">
        <v>47</v>
      </c>
      <c r="D3417" t="s">
        <v>3916</v>
      </c>
      <c r="E3417" t="s">
        <v>88</v>
      </c>
      <c r="F3417" t="s">
        <v>79</v>
      </c>
      <c r="G3417" t="s">
        <v>51</v>
      </c>
      <c r="H3417" s="20" t="s">
        <v>52</v>
      </c>
      <c r="I3417" t="s">
        <v>53</v>
      </c>
      <c r="J3417" t="s">
        <v>54</v>
      </c>
      <c r="K3417">
        <v>3</v>
      </c>
      <c r="L3417" t="s">
        <v>55</v>
      </c>
      <c r="M3417" t="s">
        <v>56</v>
      </c>
      <c r="N3417" t="s">
        <v>57</v>
      </c>
      <c r="O3417" s="21" t="s">
        <v>58</v>
      </c>
      <c r="P3417" s="21" t="s">
        <v>207</v>
      </c>
      <c r="Q3417" s="20" t="s">
        <v>3443</v>
      </c>
      <c r="R3417" s="21" t="s">
        <v>3444</v>
      </c>
      <c r="S3417" s="35">
        <v>1</v>
      </c>
      <c r="T3417" s="22">
        <v>1</v>
      </c>
      <c r="U3417" s="20" t="s">
        <v>62</v>
      </c>
      <c r="V3417" s="20">
        <v>45800</v>
      </c>
      <c r="W3417" s="21">
        <v>5</v>
      </c>
      <c r="X3417" s="20">
        <v>45811</v>
      </c>
      <c r="Y3417" s="20">
        <v>45805</v>
      </c>
      <c r="Z3417" s="48">
        <v>5</v>
      </c>
      <c r="AA3417">
        <v>2025</v>
      </c>
      <c r="AB3417" s="45">
        <v>49995</v>
      </c>
      <c r="AC3417" s="45">
        <v>49995</v>
      </c>
      <c r="AK3417" s="10"/>
    </row>
    <row r="3418" spans="1:37">
      <c r="A3418" t="s">
        <v>45</v>
      </c>
      <c r="B3418" t="s">
        <v>46</v>
      </c>
      <c r="C3418" t="s">
        <v>47</v>
      </c>
      <c r="D3418" t="s">
        <v>3917</v>
      </c>
      <c r="E3418" t="s">
        <v>88</v>
      </c>
      <c r="F3418" t="s">
        <v>79</v>
      </c>
      <c r="G3418" t="s">
        <v>51</v>
      </c>
      <c r="H3418" s="20" t="s">
        <v>52</v>
      </c>
      <c r="I3418" t="s">
        <v>53</v>
      </c>
      <c r="J3418" t="s">
        <v>54</v>
      </c>
      <c r="K3418">
        <v>3</v>
      </c>
      <c r="L3418" t="s">
        <v>55</v>
      </c>
      <c r="M3418" t="s">
        <v>77</v>
      </c>
      <c r="N3418" t="s">
        <v>89</v>
      </c>
      <c r="O3418" s="21" t="s">
        <v>58</v>
      </c>
      <c r="P3418" s="21" t="s">
        <v>126</v>
      </c>
      <c r="Q3418" s="20" t="s">
        <v>2117</v>
      </c>
      <c r="R3418" s="21" t="s">
        <v>2118</v>
      </c>
      <c r="S3418" s="35">
        <v>1</v>
      </c>
      <c r="T3418" s="22">
        <v>1</v>
      </c>
      <c r="U3418" s="20" t="s">
        <v>62</v>
      </c>
      <c r="V3418" s="20">
        <v>45798</v>
      </c>
      <c r="W3418" s="21">
        <v>5</v>
      </c>
      <c r="X3418" s="20">
        <v>45806</v>
      </c>
      <c r="Y3418" s="20">
        <v>45803</v>
      </c>
      <c r="Z3418" s="48">
        <v>5</v>
      </c>
      <c r="AA3418">
        <v>2025</v>
      </c>
      <c r="AB3418" s="45">
        <v>28117</v>
      </c>
      <c r="AC3418" s="45">
        <v>28117</v>
      </c>
      <c r="AK3418" s="10"/>
    </row>
    <row r="3419" spans="1:37">
      <c r="A3419" t="s">
        <v>45</v>
      </c>
      <c r="B3419" t="s">
        <v>46</v>
      </c>
      <c r="C3419" t="s">
        <v>47</v>
      </c>
      <c r="D3419" t="s">
        <v>3918</v>
      </c>
      <c r="E3419" t="s">
        <v>88</v>
      </c>
      <c r="F3419" t="s">
        <v>79</v>
      </c>
      <c r="G3419" t="s">
        <v>51</v>
      </c>
      <c r="H3419" s="20" t="s">
        <v>52</v>
      </c>
      <c r="I3419" t="s">
        <v>53</v>
      </c>
      <c r="J3419" t="s">
        <v>54</v>
      </c>
      <c r="K3419">
        <v>3</v>
      </c>
      <c r="L3419" t="s">
        <v>55</v>
      </c>
      <c r="M3419" t="s">
        <v>56</v>
      </c>
      <c r="N3419" t="s">
        <v>57</v>
      </c>
      <c r="O3419" s="21" t="s">
        <v>58</v>
      </c>
      <c r="P3419" s="21" t="s">
        <v>64</v>
      </c>
      <c r="Q3419" s="20" t="s">
        <v>1052</v>
      </c>
      <c r="R3419" s="21" t="s">
        <v>1053</v>
      </c>
      <c r="S3419" s="35">
        <v>1</v>
      </c>
      <c r="T3419" s="22">
        <v>1</v>
      </c>
      <c r="U3419" s="20" t="s">
        <v>62</v>
      </c>
      <c r="V3419" s="20">
        <v>45797</v>
      </c>
      <c r="W3419" s="21">
        <v>5</v>
      </c>
      <c r="X3419" s="20">
        <v>45807</v>
      </c>
      <c r="Y3419" s="20">
        <v>45805</v>
      </c>
      <c r="Z3419" s="48">
        <v>5</v>
      </c>
      <c r="AA3419">
        <v>2025</v>
      </c>
      <c r="AB3419" s="45">
        <v>56247</v>
      </c>
      <c r="AC3419" s="45">
        <v>56247</v>
      </c>
      <c r="AK3419" s="10"/>
    </row>
    <row r="3420" spans="1:37">
      <c r="A3420" t="s">
        <v>45</v>
      </c>
      <c r="B3420" t="s">
        <v>46</v>
      </c>
      <c r="C3420" t="s">
        <v>47</v>
      </c>
      <c r="D3420" t="s">
        <v>3919</v>
      </c>
      <c r="E3420" t="s">
        <v>88</v>
      </c>
      <c r="F3420" t="s">
        <v>79</v>
      </c>
      <c r="G3420" t="s">
        <v>51</v>
      </c>
      <c r="H3420" s="20" t="s">
        <v>52</v>
      </c>
      <c r="I3420" t="s">
        <v>53</v>
      </c>
      <c r="J3420" t="s">
        <v>54</v>
      </c>
      <c r="K3420">
        <v>3</v>
      </c>
      <c r="L3420" t="s">
        <v>55</v>
      </c>
      <c r="M3420" t="s">
        <v>77</v>
      </c>
      <c r="N3420" t="s">
        <v>89</v>
      </c>
      <c r="O3420" s="21" t="s">
        <v>58</v>
      </c>
      <c r="P3420" s="21" t="s">
        <v>97</v>
      </c>
      <c r="Q3420" s="20" t="s">
        <v>98</v>
      </c>
      <c r="R3420" s="21" t="s">
        <v>99</v>
      </c>
      <c r="S3420" s="35">
        <v>1</v>
      </c>
      <c r="T3420" s="22">
        <v>1</v>
      </c>
      <c r="U3420" s="20" t="s">
        <v>62</v>
      </c>
      <c r="V3420" s="20">
        <v>45800</v>
      </c>
      <c r="W3420" s="21">
        <v>5</v>
      </c>
      <c r="X3420" s="20">
        <v>45807</v>
      </c>
      <c r="Y3420" s="20">
        <v>45805</v>
      </c>
      <c r="Z3420" s="48">
        <v>5</v>
      </c>
      <c r="AA3420">
        <v>2025</v>
      </c>
      <c r="AB3420" s="45">
        <v>43744</v>
      </c>
      <c r="AC3420" s="45">
        <v>43744</v>
      </c>
      <c r="AK3420" s="10"/>
    </row>
    <row r="3421" spans="1:37">
      <c r="A3421" t="s">
        <v>45</v>
      </c>
      <c r="B3421" t="s">
        <v>46</v>
      </c>
      <c r="C3421" t="s">
        <v>47</v>
      </c>
      <c r="D3421" t="s">
        <v>3920</v>
      </c>
      <c r="E3421" t="s">
        <v>88</v>
      </c>
      <c r="F3421" t="s">
        <v>79</v>
      </c>
      <c r="G3421" t="s">
        <v>51</v>
      </c>
      <c r="H3421" s="20" t="s">
        <v>52</v>
      </c>
      <c r="I3421" t="s">
        <v>53</v>
      </c>
      <c r="J3421" t="s">
        <v>54</v>
      </c>
      <c r="K3421">
        <v>3</v>
      </c>
      <c r="L3421" t="s">
        <v>55</v>
      </c>
      <c r="M3421" t="s">
        <v>77</v>
      </c>
      <c r="N3421" t="s">
        <v>89</v>
      </c>
      <c r="O3421" s="21" t="s">
        <v>58</v>
      </c>
      <c r="P3421" s="21" t="s">
        <v>97</v>
      </c>
      <c r="Q3421" s="20" t="s">
        <v>236</v>
      </c>
      <c r="R3421" s="21" t="s">
        <v>237</v>
      </c>
      <c r="S3421" s="35">
        <v>1</v>
      </c>
      <c r="T3421" s="22">
        <v>1</v>
      </c>
      <c r="U3421" s="20" t="s">
        <v>62</v>
      </c>
      <c r="V3421" s="20">
        <v>45800</v>
      </c>
      <c r="W3421" s="21">
        <v>5</v>
      </c>
      <c r="X3421" s="20">
        <v>45807</v>
      </c>
      <c r="Y3421" s="20">
        <v>45807</v>
      </c>
      <c r="Z3421" s="48">
        <v>5</v>
      </c>
      <c r="AA3421">
        <v>2025</v>
      </c>
      <c r="AB3421" s="45">
        <v>43744</v>
      </c>
      <c r="AC3421" s="45">
        <v>43744</v>
      </c>
      <c r="AK3421" s="10"/>
    </row>
    <row r="3422" spans="1:37">
      <c r="A3422" t="s">
        <v>45</v>
      </c>
      <c r="B3422" t="s">
        <v>46</v>
      </c>
      <c r="C3422" t="s">
        <v>47</v>
      </c>
      <c r="D3422" t="s">
        <v>3921</v>
      </c>
      <c r="E3422" t="s">
        <v>88</v>
      </c>
      <c r="F3422" t="s">
        <v>79</v>
      </c>
      <c r="G3422" t="s">
        <v>51</v>
      </c>
      <c r="H3422" s="20" t="s">
        <v>52</v>
      </c>
      <c r="I3422" t="s">
        <v>53</v>
      </c>
      <c r="J3422" t="s">
        <v>54</v>
      </c>
      <c r="K3422">
        <v>3</v>
      </c>
      <c r="L3422" t="s">
        <v>55</v>
      </c>
      <c r="M3422" t="s">
        <v>77</v>
      </c>
      <c r="N3422" t="s">
        <v>89</v>
      </c>
      <c r="O3422" s="21" t="s">
        <v>58</v>
      </c>
      <c r="P3422" s="21" t="s">
        <v>90</v>
      </c>
      <c r="Q3422" s="20" t="s">
        <v>2004</v>
      </c>
      <c r="R3422" s="21" t="s">
        <v>2005</v>
      </c>
      <c r="S3422" s="35">
        <v>1</v>
      </c>
      <c r="T3422" s="22">
        <v>1</v>
      </c>
      <c r="U3422" s="20" t="s">
        <v>62</v>
      </c>
      <c r="V3422" s="20">
        <v>45800</v>
      </c>
      <c r="W3422" s="21">
        <v>5</v>
      </c>
      <c r="X3422" s="20">
        <v>45807</v>
      </c>
      <c r="Y3422" s="20">
        <v>45805</v>
      </c>
      <c r="Z3422" s="48">
        <v>5</v>
      </c>
      <c r="AA3422">
        <v>2025</v>
      </c>
      <c r="AB3422" s="45">
        <v>106656</v>
      </c>
      <c r="AC3422" s="45">
        <v>106656</v>
      </c>
      <c r="AK3422" s="10"/>
    </row>
    <row r="3423" spans="1:37">
      <c r="A3423" t="s">
        <v>45</v>
      </c>
      <c r="B3423" t="s">
        <v>46</v>
      </c>
      <c r="C3423" t="s">
        <v>47</v>
      </c>
      <c r="D3423" t="s">
        <v>3922</v>
      </c>
      <c r="E3423" t="s">
        <v>88</v>
      </c>
      <c r="F3423" t="s">
        <v>79</v>
      </c>
      <c r="G3423" t="s">
        <v>51</v>
      </c>
      <c r="H3423" s="20" t="s">
        <v>52</v>
      </c>
      <c r="I3423" t="s">
        <v>53</v>
      </c>
      <c r="J3423" t="s">
        <v>54</v>
      </c>
      <c r="K3423">
        <v>3</v>
      </c>
      <c r="L3423" t="s">
        <v>55</v>
      </c>
      <c r="M3423" t="s">
        <v>56</v>
      </c>
      <c r="N3423" t="s">
        <v>57</v>
      </c>
      <c r="O3423" s="21" t="s">
        <v>58</v>
      </c>
      <c r="P3423" s="21" t="s">
        <v>64</v>
      </c>
      <c r="Q3423" s="20" t="s">
        <v>112</v>
      </c>
      <c r="R3423" s="21" t="s">
        <v>113</v>
      </c>
      <c r="S3423" s="35">
        <v>1</v>
      </c>
      <c r="T3423" s="22">
        <v>1</v>
      </c>
      <c r="U3423" s="20" t="s">
        <v>62</v>
      </c>
      <c r="V3423" s="20">
        <v>45800</v>
      </c>
      <c r="W3423" s="21">
        <v>5</v>
      </c>
      <c r="X3423" s="20">
        <v>45810</v>
      </c>
      <c r="Y3423" s="20">
        <v>45805</v>
      </c>
      <c r="Z3423" s="48">
        <v>5</v>
      </c>
      <c r="AA3423">
        <v>2025</v>
      </c>
      <c r="AB3423" s="45">
        <v>40617</v>
      </c>
      <c r="AC3423" s="45">
        <v>40617</v>
      </c>
      <c r="AK3423" s="10"/>
    </row>
    <row r="3424" spans="1:37">
      <c r="A3424" t="s">
        <v>45</v>
      </c>
      <c r="B3424" t="s">
        <v>46</v>
      </c>
      <c r="C3424" t="s">
        <v>47</v>
      </c>
      <c r="D3424" t="s">
        <v>3923</v>
      </c>
      <c r="E3424" t="s">
        <v>88</v>
      </c>
      <c r="F3424" t="s">
        <v>79</v>
      </c>
      <c r="G3424" t="s">
        <v>51</v>
      </c>
      <c r="H3424" s="20" t="s">
        <v>52</v>
      </c>
      <c r="I3424" t="s">
        <v>53</v>
      </c>
      <c r="J3424" t="s">
        <v>54</v>
      </c>
      <c r="K3424">
        <v>3</v>
      </c>
      <c r="L3424" t="s">
        <v>55</v>
      </c>
      <c r="M3424" t="s">
        <v>56</v>
      </c>
      <c r="N3424" t="s">
        <v>57</v>
      </c>
      <c r="O3424" s="21" t="s">
        <v>58</v>
      </c>
      <c r="P3424" s="21" t="s">
        <v>207</v>
      </c>
      <c r="Q3424" s="20" t="s">
        <v>950</v>
      </c>
      <c r="R3424" s="21" t="s">
        <v>951</v>
      </c>
      <c r="S3424" s="35">
        <v>1</v>
      </c>
      <c r="T3424" s="22">
        <v>1</v>
      </c>
      <c r="U3424" s="20" t="s">
        <v>62</v>
      </c>
      <c r="V3424" s="20">
        <v>45801</v>
      </c>
      <c r="W3424" s="21">
        <v>5</v>
      </c>
      <c r="X3424" s="20">
        <v>45810</v>
      </c>
      <c r="Y3424" s="20">
        <v>45805</v>
      </c>
      <c r="Z3424" s="48">
        <v>5</v>
      </c>
      <c r="AA3424">
        <v>2025</v>
      </c>
      <c r="AB3424" s="45">
        <v>62494</v>
      </c>
      <c r="AC3424" s="45">
        <v>62494</v>
      </c>
      <c r="AK3424" s="10"/>
    </row>
    <row r="3425" spans="1:37">
      <c r="A3425" t="s">
        <v>45</v>
      </c>
      <c r="B3425" t="s">
        <v>46</v>
      </c>
      <c r="C3425" t="s">
        <v>47</v>
      </c>
      <c r="D3425" t="s">
        <v>3924</v>
      </c>
      <c r="E3425" t="s">
        <v>88</v>
      </c>
      <c r="F3425" t="s">
        <v>79</v>
      </c>
      <c r="G3425" t="s">
        <v>51</v>
      </c>
      <c r="H3425" s="20" t="s">
        <v>52</v>
      </c>
      <c r="I3425" t="s">
        <v>53</v>
      </c>
      <c r="J3425" t="s">
        <v>54</v>
      </c>
      <c r="K3425">
        <v>3</v>
      </c>
      <c r="L3425" t="s">
        <v>55</v>
      </c>
      <c r="M3425" t="s">
        <v>77</v>
      </c>
      <c r="N3425" t="s">
        <v>89</v>
      </c>
      <c r="O3425" s="21" t="s">
        <v>58</v>
      </c>
      <c r="P3425" s="21" t="s">
        <v>104</v>
      </c>
      <c r="Q3425" s="20" t="s">
        <v>273</v>
      </c>
      <c r="R3425" s="21" t="s">
        <v>274</v>
      </c>
      <c r="S3425" s="35">
        <v>1</v>
      </c>
      <c r="T3425" s="22">
        <v>1</v>
      </c>
      <c r="U3425" s="20" t="s">
        <v>62</v>
      </c>
      <c r="V3425" s="20">
        <v>45801</v>
      </c>
      <c r="W3425" s="21">
        <v>5</v>
      </c>
      <c r="X3425" s="20">
        <v>45810</v>
      </c>
      <c r="Y3425" s="20">
        <v>45805</v>
      </c>
      <c r="Z3425" s="48">
        <v>5</v>
      </c>
      <c r="AA3425">
        <v>2025</v>
      </c>
      <c r="AB3425" s="45">
        <v>81245</v>
      </c>
      <c r="AC3425" s="45">
        <v>81245</v>
      </c>
      <c r="AK3425" s="10"/>
    </row>
    <row r="3426" spans="1:37">
      <c r="A3426" t="s">
        <v>45</v>
      </c>
      <c r="B3426" t="s">
        <v>46</v>
      </c>
      <c r="C3426" t="s">
        <v>47</v>
      </c>
      <c r="D3426" t="s">
        <v>3925</v>
      </c>
      <c r="E3426" t="s">
        <v>88</v>
      </c>
      <c r="F3426" t="s">
        <v>79</v>
      </c>
      <c r="G3426" t="s">
        <v>51</v>
      </c>
      <c r="H3426" s="20" t="s">
        <v>52</v>
      </c>
      <c r="I3426" t="s">
        <v>53</v>
      </c>
      <c r="J3426" t="s">
        <v>54</v>
      </c>
      <c r="K3426">
        <v>3</v>
      </c>
      <c r="L3426" t="s">
        <v>55</v>
      </c>
      <c r="M3426" t="s">
        <v>77</v>
      </c>
      <c r="N3426" t="s">
        <v>89</v>
      </c>
      <c r="O3426" s="21" t="s">
        <v>58</v>
      </c>
      <c r="P3426" s="21" t="s">
        <v>90</v>
      </c>
      <c r="Q3426" s="20" t="s">
        <v>1775</v>
      </c>
      <c r="R3426" s="21" t="s">
        <v>1776</v>
      </c>
      <c r="S3426" s="35">
        <v>2</v>
      </c>
      <c r="T3426" s="22">
        <v>2</v>
      </c>
      <c r="U3426" s="20" t="s">
        <v>62</v>
      </c>
      <c r="V3426" s="20">
        <v>45801</v>
      </c>
      <c r="W3426" s="21">
        <v>5</v>
      </c>
      <c r="X3426" s="20">
        <v>45810</v>
      </c>
      <c r="Y3426" s="20">
        <v>45805</v>
      </c>
      <c r="Z3426" s="48">
        <v>5</v>
      </c>
      <c r="AA3426">
        <v>2025</v>
      </c>
      <c r="AB3426" s="45">
        <v>106237</v>
      </c>
      <c r="AC3426" s="45">
        <v>106237</v>
      </c>
      <c r="AK3426" s="10"/>
    </row>
    <row r="3427" spans="1:37">
      <c r="A3427" t="s">
        <v>45</v>
      </c>
      <c r="B3427" t="s">
        <v>46</v>
      </c>
      <c r="C3427" t="s">
        <v>47</v>
      </c>
      <c r="D3427" t="s">
        <v>3926</v>
      </c>
      <c r="E3427" t="s">
        <v>88</v>
      </c>
      <c r="F3427" t="s">
        <v>79</v>
      </c>
      <c r="G3427" t="s">
        <v>51</v>
      </c>
      <c r="H3427" s="20" t="s">
        <v>52</v>
      </c>
      <c r="I3427" t="s">
        <v>53</v>
      </c>
      <c r="J3427" t="s">
        <v>54</v>
      </c>
      <c r="K3427">
        <v>3</v>
      </c>
      <c r="L3427" t="s">
        <v>55</v>
      </c>
      <c r="M3427" t="s">
        <v>77</v>
      </c>
      <c r="N3427" t="s">
        <v>89</v>
      </c>
      <c r="O3427" s="21" t="s">
        <v>58</v>
      </c>
      <c r="P3427" s="21" t="s">
        <v>90</v>
      </c>
      <c r="Q3427" s="20" t="s">
        <v>91</v>
      </c>
      <c r="R3427" s="21" t="s">
        <v>92</v>
      </c>
      <c r="S3427" s="35">
        <v>1</v>
      </c>
      <c r="T3427" s="22">
        <v>1</v>
      </c>
      <c r="U3427" s="20" t="s">
        <v>62</v>
      </c>
      <c r="V3427" s="20">
        <v>45800</v>
      </c>
      <c r="W3427" s="21">
        <v>5</v>
      </c>
      <c r="X3427" s="20">
        <v>45810</v>
      </c>
      <c r="Y3427" s="20">
        <v>45805</v>
      </c>
      <c r="Z3427" s="48">
        <v>5</v>
      </c>
      <c r="AA3427">
        <v>2025</v>
      </c>
      <c r="AB3427" s="45">
        <v>43742</v>
      </c>
      <c r="AC3427" s="45">
        <v>43742</v>
      </c>
      <c r="AK3427" s="10"/>
    </row>
    <row r="3428" spans="1:37">
      <c r="A3428" t="s">
        <v>45</v>
      </c>
      <c r="B3428" t="s">
        <v>46</v>
      </c>
      <c r="C3428" t="s">
        <v>47</v>
      </c>
      <c r="D3428" t="s">
        <v>3927</v>
      </c>
      <c r="E3428" t="s">
        <v>88</v>
      </c>
      <c r="F3428" t="s">
        <v>79</v>
      </c>
      <c r="G3428" t="s">
        <v>51</v>
      </c>
      <c r="H3428" s="20" t="s">
        <v>52</v>
      </c>
      <c r="I3428" t="s">
        <v>53</v>
      </c>
      <c r="J3428" t="s">
        <v>54</v>
      </c>
      <c r="K3428">
        <v>3</v>
      </c>
      <c r="L3428" t="s">
        <v>55</v>
      </c>
      <c r="M3428" t="s">
        <v>77</v>
      </c>
      <c r="N3428" t="s">
        <v>89</v>
      </c>
      <c r="O3428" s="21" t="s">
        <v>58</v>
      </c>
      <c r="P3428" s="21" t="s">
        <v>90</v>
      </c>
      <c r="Q3428" s="20" t="s">
        <v>163</v>
      </c>
      <c r="R3428" s="21" t="s">
        <v>164</v>
      </c>
      <c r="S3428" s="35">
        <v>1</v>
      </c>
      <c r="T3428" s="22">
        <v>1</v>
      </c>
      <c r="U3428" s="20" t="s">
        <v>62</v>
      </c>
      <c r="V3428" s="20">
        <v>45801</v>
      </c>
      <c r="W3428" s="21">
        <v>5</v>
      </c>
      <c r="X3428" s="20">
        <v>45810</v>
      </c>
      <c r="Y3428" s="20">
        <v>45805</v>
      </c>
      <c r="Z3428" s="48">
        <v>5</v>
      </c>
      <c r="AA3428">
        <v>2025</v>
      </c>
      <c r="AB3428" s="45">
        <v>40620</v>
      </c>
      <c r="AC3428" s="45">
        <v>40620</v>
      </c>
      <c r="AK3428" s="10"/>
    </row>
    <row r="3429" spans="1:37">
      <c r="A3429" t="s">
        <v>45</v>
      </c>
      <c r="B3429" t="s">
        <v>46</v>
      </c>
      <c r="C3429" t="s">
        <v>47</v>
      </c>
      <c r="D3429" t="s">
        <v>3928</v>
      </c>
      <c r="E3429" t="s">
        <v>88</v>
      </c>
      <c r="F3429" t="s">
        <v>79</v>
      </c>
      <c r="G3429" t="s">
        <v>51</v>
      </c>
      <c r="H3429" s="20" t="s">
        <v>52</v>
      </c>
      <c r="I3429" t="s">
        <v>53</v>
      </c>
      <c r="J3429" t="s">
        <v>54</v>
      </c>
      <c r="K3429">
        <v>3</v>
      </c>
      <c r="L3429" t="s">
        <v>55</v>
      </c>
      <c r="M3429" t="s">
        <v>56</v>
      </c>
      <c r="N3429" t="s">
        <v>57</v>
      </c>
      <c r="O3429" s="21" t="s">
        <v>58</v>
      </c>
      <c r="P3429" s="21" t="s">
        <v>64</v>
      </c>
      <c r="Q3429" s="20" t="s">
        <v>1691</v>
      </c>
      <c r="R3429" s="21" t="s">
        <v>1692</v>
      </c>
      <c r="S3429" s="35">
        <v>1</v>
      </c>
      <c r="T3429" s="22">
        <v>1</v>
      </c>
      <c r="U3429" s="20" t="s">
        <v>62</v>
      </c>
      <c r="V3429" s="20">
        <v>45801</v>
      </c>
      <c r="W3429" s="21">
        <v>5</v>
      </c>
      <c r="X3429" s="20">
        <v>45810</v>
      </c>
      <c r="Y3429" s="20">
        <v>45805</v>
      </c>
      <c r="Z3429" s="48">
        <v>5</v>
      </c>
      <c r="AA3429">
        <v>2025</v>
      </c>
      <c r="AB3429" s="45">
        <v>109994</v>
      </c>
      <c r="AC3429" s="45">
        <v>109994</v>
      </c>
      <c r="AK3429" s="10"/>
    </row>
    <row r="3430" spans="1:37">
      <c r="A3430" t="s">
        <v>45</v>
      </c>
      <c r="B3430" t="s">
        <v>46</v>
      </c>
      <c r="C3430" t="s">
        <v>47</v>
      </c>
      <c r="D3430" t="s">
        <v>3929</v>
      </c>
      <c r="E3430" t="s">
        <v>88</v>
      </c>
      <c r="F3430" t="s">
        <v>79</v>
      </c>
      <c r="G3430" t="s">
        <v>51</v>
      </c>
      <c r="H3430" s="20" t="s">
        <v>52</v>
      </c>
      <c r="I3430" t="s">
        <v>53</v>
      </c>
      <c r="J3430" t="s">
        <v>54</v>
      </c>
      <c r="K3430">
        <v>3</v>
      </c>
      <c r="L3430" t="s">
        <v>55</v>
      </c>
      <c r="M3430" t="s">
        <v>56</v>
      </c>
      <c r="N3430" t="s">
        <v>57</v>
      </c>
      <c r="O3430" s="21" t="s">
        <v>58</v>
      </c>
      <c r="P3430" s="21" t="s">
        <v>64</v>
      </c>
      <c r="Q3430" s="20" t="s">
        <v>474</v>
      </c>
      <c r="R3430" s="21" t="s">
        <v>475</v>
      </c>
      <c r="S3430" s="35">
        <v>1</v>
      </c>
      <c r="T3430" s="22">
        <v>1</v>
      </c>
      <c r="U3430" s="20" t="s">
        <v>62</v>
      </c>
      <c r="V3430" s="20">
        <v>45802</v>
      </c>
      <c r="W3430" s="21">
        <v>5</v>
      </c>
      <c r="X3430" s="20">
        <v>45810</v>
      </c>
      <c r="Y3430" s="20">
        <v>45805</v>
      </c>
      <c r="Z3430" s="48">
        <v>5</v>
      </c>
      <c r="AA3430">
        <v>2025</v>
      </c>
      <c r="AB3430" s="45">
        <v>24994</v>
      </c>
      <c r="AC3430" s="45">
        <v>24994</v>
      </c>
      <c r="AK3430" s="10"/>
    </row>
    <row r="3431" spans="1:37">
      <c r="A3431" t="s">
        <v>45</v>
      </c>
      <c r="B3431" t="s">
        <v>46</v>
      </c>
      <c r="C3431" t="s">
        <v>47</v>
      </c>
      <c r="D3431" t="s">
        <v>3930</v>
      </c>
      <c r="E3431" t="s">
        <v>88</v>
      </c>
      <c r="F3431" t="s">
        <v>79</v>
      </c>
      <c r="G3431" t="s">
        <v>51</v>
      </c>
      <c r="H3431" s="20" t="s">
        <v>52</v>
      </c>
      <c r="I3431" t="s">
        <v>53</v>
      </c>
      <c r="J3431" t="s">
        <v>54</v>
      </c>
      <c r="K3431">
        <v>3</v>
      </c>
      <c r="L3431" t="s">
        <v>55</v>
      </c>
      <c r="M3431" t="s">
        <v>77</v>
      </c>
      <c r="N3431" t="s">
        <v>89</v>
      </c>
      <c r="O3431" s="21" t="s">
        <v>58</v>
      </c>
      <c r="P3431" s="21" t="s">
        <v>97</v>
      </c>
      <c r="Q3431" s="20" t="s">
        <v>98</v>
      </c>
      <c r="R3431" s="21" t="s">
        <v>99</v>
      </c>
      <c r="S3431" s="35">
        <v>1</v>
      </c>
      <c r="T3431" s="22">
        <v>1</v>
      </c>
      <c r="U3431" s="20" t="s">
        <v>62</v>
      </c>
      <c r="V3431" s="20">
        <v>45800</v>
      </c>
      <c r="W3431" s="21">
        <v>5</v>
      </c>
      <c r="X3431" s="20">
        <v>45807</v>
      </c>
      <c r="Y3431" s="20">
        <v>45805</v>
      </c>
      <c r="Z3431" s="48">
        <v>5</v>
      </c>
      <c r="AA3431">
        <v>2025</v>
      </c>
      <c r="AB3431" s="45">
        <v>43744</v>
      </c>
      <c r="AC3431" s="45">
        <v>43744</v>
      </c>
      <c r="AK3431" s="10"/>
    </row>
    <row r="3432" spans="1:37">
      <c r="A3432" t="s">
        <v>45</v>
      </c>
      <c r="B3432" t="s">
        <v>46</v>
      </c>
      <c r="C3432" t="s">
        <v>47</v>
      </c>
      <c r="D3432" t="s">
        <v>3931</v>
      </c>
      <c r="E3432" t="s">
        <v>88</v>
      </c>
      <c r="F3432" t="s">
        <v>79</v>
      </c>
      <c r="G3432" t="s">
        <v>51</v>
      </c>
      <c r="H3432" s="20" t="s">
        <v>52</v>
      </c>
      <c r="I3432" t="s">
        <v>53</v>
      </c>
      <c r="J3432" t="s">
        <v>54</v>
      </c>
      <c r="K3432">
        <v>3</v>
      </c>
      <c r="L3432" t="s">
        <v>55</v>
      </c>
      <c r="M3432" t="s">
        <v>77</v>
      </c>
      <c r="N3432" t="s">
        <v>89</v>
      </c>
      <c r="O3432" s="21" t="s">
        <v>58</v>
      </c>
      <c r="P3432" s="21" t="s">
        <v>90</v>
      </c>
      <c r="Q3432" s="20" t="s">
        <v>1775</v>
      </c>
      <c r="R3432" s="21" t="s">
        <v>1776</v>
      </c>
      <c r="S3432" s="35">
        <v>1</v>
      </c>
      <c r="T3432" s="22">
        <v>1</v>
      </c>
      <c r="U3432" s="20" t="s">
        <v>62</v>
      </c>
      <c r="V3432" s="20">
        <v>45798</v>
      </c>
      <c r="W3432" s="21">
        <v>5</v>
      </c>
      <c r="X3432" s="20">
        <v>45806</v>
      </c>
      <c r="Y3432" s="20">
        <v>45803</v>
      </c>
      <c r="Z3432" s="48">
        <v>5</v>
      </c>
      <c r="AA3432">
        <v>2025</v>
      </c>
      <c r="AB3432" s="45">
        <v>53119</v>
      </c>
      <c r="AC3432" s="45">
        <v>53119</v>
      </c>
      <c r="AK3432" s="10"/>
    </row>
    <row r="3433" spans="1:37">
      <c r="A3433" t="s">
        <v>45</v>
      </c>
      <c r="B3433" t="s">
        <v>46</v>
      </c>
      <c r="C3433" t="s">
        <v>47</v>
      </c>
      <c r="D3433" t="s">
        <v>3932</v>
      </c>
      <c r="E3433" t="s">
        <v>88</v>
      </c>
      <c r="F3433" t="s">
        <v>79</v>
      </c>
      <c r="G3433" t="s">
        <v>51</v>
      </c>
      <c r="H3433" s="20" t="s">
        <v>52</v>
      </c>
      <c r="I3433" t="s">
        <v>53</v>
      </c>
      <c r="J3433" t="s">
        <v>54</v>
      </c>
      <c r="K3433">
        <v>3</v>
      </c>
      <c r="L3433" t="s">
        <v>55</v>
      </c>
      <c r="M3433" t="s">
        <v>77</v>
      </c>
      <c r="N3433" t="s">
        <v>89</v>
      </c>
      <c r="O3433" s="21" t="s">
        <v>58</v>
      </c>
      <c r="P3433" s="21" t="s">
        <v>366</v>
      </c>
      <c r="Q3433" s="20" t="s">
        <v>542</v>
      </c>
      <c r="R3433" s="21" t="s">
        <v>543</v>
      </c>
      <c r="S3433" s="35">
        <v>2</v>
      </c>
      <c r="T3433" s="22">
        <v>2</v>
      </c>
      <c r="U3433" s="20" t="s">
        <v>62</v>
      </c>
      <c r="V3433" s="20">
        <v>45801</v>
      </c>
      <c r="W3433" s="21">
        <v>5</v>
      </c>
      <c r="X3433" s="20">
        <v>45811</v>
      </c>
      <c r="Y3433" s="20">
        <v>45807</v>
      </c>
      <c r="Z3433" s="48">
        <v>5</v>
      </c>
      <c r="AA3433">
        <v>2025</v>
      </c>
      <c r="AB3433" s="45">
        <v>87491</v>
      </c>
      <c r="AC3433" s="45">
        <v>87491</v>
      </c>
      <c r="AK3433" s="10"/>
    </row>
    <row r="3434" spans="1:37">
      <c r="A3434" t="s">
        <v>45</v>
      </c>
      <c r="B3434" t="s">
        <v>46</v>
      </c>
      <c r="C3434" t="s">
        <v>47</v>
      </c>
      <c r="D3434" t="s">
        <v>3933</v>
      </c>
      <c r="E3434" t="s">
        <v>88</v>
      </c>
      <c r="F3434" t="s">
        <v>79</v>
      </c>
      <c r="G3434" t="s">
        <v>51</v>
      </c>
      <c r="H3434" s="20" t="s">
        <v>52</v>
      </c>
      <c r="I3434" t="s">
        <v>53</v>
      </c>
      <c r="J3434" t="s">
        <v>54</v>
      </c>
      <c r="K3434">
        <v>3</v>
      </c>
      <c r="L3434" t="s">
        <v>55</v>
      </c>
      <c r="M3434" t="s">
        <v>77</v>
      </c>
      <c r="N3434" t="s">
        <v>89</v>
      </c>
      <c r="O3434" s="21" t="s">
        <v>58</v>
      </c>
      <c r="P3434" s="21" t="s">
        <v>119</v>
      </c>
      <c r="Q3434" s="20" t="s">
        <v>821</v>
      </c>
      <c r="R3434" s="21" t="s">
        <v>822</v>
      </c>
      <c r="S3434" s="35">
        <v>1</v>
      </c>
      <c r="T3434" s="22">
        <v>1</v>
      </c>
      <c r="U3434" s="20" t="s">
        <v>62</v>
      </c>
      <c r="V3434" s="20">
        <v>45801</v>
      </c>
      <c r="W3434" s="21">
        <v>5</v>
      </c>
      <c r="X3434" s="20">
        <v>45811</v>
      </c>
      <c r="Y3434" s="20">
        <v>45807</v>
      </c>
      <c r="Z3434" s="48">
        <v>5</v>
      </c>
      <c r="AA3434">
        <v>2025</v>
      </c>
      <c r="AB3434" s="45">
        <v>99995</v>
      </c>
      <c r="AC3434" s="45">
        <v>99995</v>
      </c>
      <c r="AK3434" s="10"/>
    </row>
    <row r="3435" spans="1:37">
      <c r="A3435" t="s">
        <v>45</v>
      </c>
      <c r="B3435" t="s">
        <v>46</v>
      </c>
      <c r="C3435" t="s">
        <v>47</v>
      </c>
      <c r="D3435" t="s">
        <v>3934</v>
      </c>
      <c r="E3435" t="s">
        <v>88</v>
      </c>
      <c r="F3435" t="s">
        <v>79</v>
      </c>
      <c r="G3435" t="s">
        <v>51</v>
      </c>
      <c r="H3435" s="20" t="s">
        <v>52</v>
      </c>
      <c r="I3435" t="s">
        <v>53</v>
      </c>
      <c r="J3435" t="s">
        <v>54</v>
      </c>
      <c r="K3435">
        <v>3</v>
      </c>
      <c r="L3435" t="s">
        <v>55</v>
      </c>
      <c r="M3435" t="s">
        <v>77</v>
      </c>
      <c r="N3435" t="s">
        <v>89</v>
      </c>
      <c r="O3435" s="21" t="s">
        <v>58</v>
      </c>
      <c r="P3435" s="21" t="s">
        <v>366</v>
      </c>
      <c r="Q3435" s="20" t="s">
        <v>542</v>
      </c>
      <c r="R3435" s="21" t="s">
        <v>543</v>
      </c>
      <c r="S3435" s="35">
        <v>1</v>
      </c>
      <c r="T3435" s="22">
        <v>1</v>
      </c>
      <c r="U3435" s="20" t="s">
        <v>62</v>
      </c>
      <c r="V3435" s="20">
        <v>45798</v>
      </c>
      <c r="W3435" s="21">
        <v>5</v>
      </c>
      <c r="X3435" s="20">
        <v>45807</v>
      </c>
      <c r="Y3435" s="20">
        <v>45805</v>
      </c>
      <c r="Z3435" s="48">
        <v>5</v>
      </c>
      <c r="AA3435">
        <v>2025</v>
      </c>
      <c r="AB3435" s="45">
        <v>43745</v>
      </c>
      <c r="AC3435" s="45">
        <v>43745</v>
      </c>
      <c r="AK3435" s="10"/>
    </row>
    <row r="3436" spans="1:37">
      <c r="A3436" t="s">
        <v>45</v>
      </c>
      <c r="B3436" t="s">
        <v>46</v>
      </c>
      <c r="C3436" t="s">
        <v>47</v>
      </c>
      <c r="D3436" t="s">
        <v>3935</v>
      </c>
      <c r="E3436" t="s">
        <v>88</v>
      </c>
      <c r="F3436" t="s">
        <v>79</v>
      </c>
      <c r="G3436" t="s">
        <v>51</v>
      </c>
      <c r="H3436" s="20" t="s">
        <v>52</v>
      </c>
      <c r="I3436" t="s">
        <v>53</v>
      </c>
      <c r="J3436" t="s">
        <v>54</v>
      </c>
      <c r="K3436">
        <v>3</v>
      </c>
      <c r="L3436" t="s">
        <v>55</v>
      </c>
      <c r="M3436" t="s">
        <v>56</v>
      </c>
      <c r="N3436" t="s">
        <v>57</v>
      </c>
      <c r="O3436" s="21" t="s">
        <v>58</v>
      </c>
      <c r="P3436" s="21" t="s">
        <v>64</v>
      </c>
      <c r="Q3436" s="20" t="s">
        <v>596</v>
      </c>
      <c r="R3436" s="21" t="s">
        <v>597</v>
      </c>
      <c r="S3436" s="35">
        <v>1</v>
      </c>
      <c r="T3436" s="22">
        <v>1</v>
      </c>
      <c r="U3436" s="20" t="s">
        <v>62</v>
      </c>
      <c r="V3436" s="20">
        <v>45798</v>
      </c>
      <c r="W3436" s="21">
        <v>5</v>
      </c>
      <c r="X3436" s="20">
        <v>45805</v>
      </c>
      <c r="Y3436" s="20">
        <v>45803</v>
      </c>
      <c r="Z3436" s="48">
        <v>5</v>
      </c>
      <c r="AA3436">
        <v>2025</v>
      </c>
      <c r="AB3436" s="45">
        <v>106242</v>
      </c>
      <c r="AC3436" s="45">
        <v>106242</v>
      </c>
      <c r="AK3436" s="10"/>
    </row>
    <row r="3437" spans="1:37">
      <c r="A3437" t="s">
        <v>45</v>
      </c>
      <c r="B3437" t="s">
        <v>46</v>
      </c>
      <c r="C3437" t="s">
        <v>47</v>
      </c>
      <c r="D3437" t="s">
        <v>3936</v>
      </c>
      <c r="E3437" t="s">
        <v>88</v>
      </c>
      <c r="F3437" t="s">
        <v>79</v>
      </c>
      <c r="G3437" t="s">
        <v>51</v>
      </c>
      <c r="H3437" s="20" t="s">
        <v>52</v>
      </c>
      <c r="I3437" t="s">
        <v>53</v>
      </c>
      <c r="J3437" t="s">
        <v>54</v>
      </c>
      <c r="K3437">
        <v>3</v>
      </c>
      <c r="L3437" t="s">
        <v>55</v>
      </c>
      <c r="M3437" t="s">
        <v>77</v>
      </c>
      <c r="N3437" t="s">
        <v>89</v>
      </c>
      <c r="O3437" s="21" t="s">
        <v>58</v>
      </c>
      <c r="P3437" s="21" t="s">
        <v>90</v>
      </c>
      <c r="Q3437" s="20" t="s">
        <v>163</v>
      </c>
      <c r="R3437" s="21" t="s">
        <v>164</v>
      </c>
      <c r="S3437" s="35">
        <v>1</v>
      </c>
      <c r="T3437" s="22">
        <v>1</v>
      </c>
      <c r="U3437" s="20" t="s">
        <v>62</v>
      </c>
      <c r="V3437" s="20">
        <v>45798</v>
      </c>
      <c r="W3437" s="21">
        <v>5</v>
      </c>
      <c r="X3437" s="20">
        <v>45810</v>
      </c>
      <c r="Y3437" s="20">
        <v>45803</v>
      </c>
      <c r="Z3437" s="48">
        <v>5</v>
      </c>
      <c r="AA3437">
        <v>2025</v>
      </c>
      <c r="AB3437" s="45">
        <v>40620</v>
      </c>
      <c r="AC3437" s="45">
        <v>40620</v>
      </c>
      <c r="AK3437" s="10"/>
    </row>
    <row r="3438" spans="1:37">
      <c r="A3438" t="s">
        <v>45</v>
      </c>
      <c r="B3438" t="s">
        <v>46</v>
      </c>
      <c r="C3438" t="s">
        <v>47</v>
      </c>
      <c r="D3438" t="s">
        <v>3937</v>
      </c>
      <c r="E3438" t="s">
        <v>88</v>
      </c>
      <c r="F3438" t="s">
        <v>79</v>
      </c>
      <c r="G3438" t="s">
        <v>51</v>
      </c>
      <c r="H3438" s="20" t="s">
        <v>52</v>
      </c>
      <c r="I3438" t="s">
        <v>53</v>
      </c>
      <c r="J3438" t="s">
        <v>54</v>
      </c>
      <c r="K3438">
        <v>3</v>
      </c>
      <c r="L3438" t="s">
        <v>55</v>
      </c>
      <c r="M3438" t="s">
        <v>77</v>
      </c>
      <c r="N3438" t="s">
        <v>89</v>
      </c>
      <c r="O3438" s="21" t="s">
        <v>58</v>
      </c>
      <c r="P3438" s="21" t="s">
        <v>97</v>
      </c>
      <c r="Q3438" s="20" t="s">
        <v>2483</v>
      </c>
      <c r="R3438" s="21" t="s">
        <v>2484</v>
      </c>
      <c r="S3438" s="35">
        <v>1</v>
      </c>
      <c r="T3438" s="22">
        <v>1</v>
      </c>
      <c r="U3438" s="20" t="s">
        <v>62</v>
      </c>
      <c r="V3438" s="20">
        <v>45800</v>
      </c>
      <c r="W3438" s="21">
        <v>5</v>
      </c>
      <c r="X3438" s="20">
        <v>45807</v>
      </c>
      <c r="Y3438" s="20">
        <v>45805</v>
      </c>
      <c r="Z3438" s="48">
        <v>5</v>
      </c>
      <c r="AA3438">
        <v>2025</v>
      </c>
      <c r="AB3438" s="45">
        <v>43745</v>
      </c>
      <c r="AC3438" s="45">
        <v>43745</v>
      </c>
      <c r="AK3438" s="10"/>
    </row>
    <row r="3439" spans="1:37">
      <c r="A3439" t="s">
        <v>45</v>
      </c>
      <c r="B3439" t="s">
        <v>46</v>
      </c>
      <c r="C3439" t="s">
        <v>47</v>
      </c>
      <c r="D3439" t="s">
        <v>3938</v>
      </c>
      <c r="E3439" t="s">
        <v>88</v>
      </c>
      <c r="F3439" t="s">
        <v>79</v>
      </c>
      <c r="G3439" t="s">
        <v>51</v>
      </c>
      <c r="H3439" s="20" t="s">
        <v>52</v>
      </c>
      <c r="I3439" t="s">
        <v>53</v>
      </c>
      <c r="J3439" t="s">
        <v>54</v>
      </c>
      <c r="K3439">
        <v>3</v>
      </c>
      <c r="L3439" t="s">
        <v>55</v>
      </c>
      <c r="M3439" t="s">
        <v>77</v>
      </c>
      <c r="N3439" t="s">
        <v>89</v>
      </c>
      <c r="O3439" s="21" t="s">
        <v>58</v>
      </c>
      <c r="P3439" s="21" t="s">
        <v>90</v>
      </c>
      <c r="Q3439" s="20" t="s">
        <v>1071</v>
      </c>
      <c r="R3439" s="21" t="s">
        <v>1072</v>
      </c>
      <c r="S3439" s="35">
        <v>1</v>
      </c>
      <c r="T3439" s="22">
        <v>1</v>
      </c>
      <c r="U3439" s="20" t="s">
        <v>62</v>
      </c>
      <c r="V3439" s="20">
        <v>45800</v>
      </c>
      <c r="W3439" s="21">
        <v>5</v>
      </c>
      <c r="X3439" s="20">
        <v>45807</v>
      </c>
      <c r="Y3439" s="20">
        <v>45805</v>
      </c>
      <c r="Z3439" s="48">
        <v>5</v>
      </c>
      <c r="AA3439">
        <v>2025</v>
      </c>
      <c r="AB3439" s="45">
        <v>133332</v>
      </c>
      <c r="AC3439" s="45">
        <v>133332</v>
      </c>
      <c r="AK3439" s="10"/>
    </row>
    <row r="3440" spans="1:37">
      <c r="A3440" t="s">
        <v>45</v>
      </c>
      <c r="B3440" t="s">
        <v>46</v>
      </c>
      <c r="C3440" t="s">
        <v>47</v>
      </c>
      <c r="D3440" t="s">
        <v>3939</v>
      </c>
      <c r="E3440" t="s">
        <v>88</v>
      </c>
      <c r="F3440" t="s">
        <v>79</v>
      </c>
      <c r="G3440" t="s">
        <v>51</v>
      </c>
      <c r="H3440" s="20" t="s">
        <v>52</v>
      </c>
      <c r="I3440" t="s">
        <v>53</v>
      </c>
      <c r="J3440" t="s">
        <v>54</v>
      </c>
      <c r="K3440">
        <v>3</v>
      </c>
      <c r="L3440" t="s">
        <v>55</v>
      </c>
      <c r="M3440" t="s">
        <v>77</v>
      </c>
      <c r="N3440" t="s">
        <v>89</v>
      </c>
      <c r="O3440" s="21" t="s">
        <v>58</v>
      </c>
      <c r="P3440" s="21" t="s">
        <v>126</v>
      </c>
      <c r="Q3440" s="20" t="s">
        <v>960</v>
      </c>
      <c r="R3440" s="21" t="s">
        <v>961</v>
      </c>
      <c r="S3440" s="35">
        <v>1</v>
      </c>
      <c r="T3440" s="22">
        <v>1</v>
      </c>
      <c r="U3440" s="20" t="s">
        <v>62</v>
      </c>
      <c r="V3440" s="20">
        <v>45800</v>
      </c>
      <c r="W3440" s="21">
        <v>5</v>
      </c>
      <c r="X3440" s="20">
        <v>45807</v>
      </c>
      <c r="Y3440" s="20">
        <v>45805</v>
      </c>
      <c r="Z3440" s="48">
        <v>5</v>
      </c>
      <c r="AA3440">
        <v>2025</v>
      </c>
      <c r="AB3440" s="45">
        <v>28119</v>
      </c>
      <c r="AC3440" s="45">
        <v>28119</v>
      </c>
      <c r="AK3440" s="10"/>
    </row>
    <row r="3441" spans="1:37">
      <c r="A3441" t="s">
        <v>45</v>
      </c>
      <c r="B3441" t="s">
        <v>46</v>
      </c>
      <c r="C3441" t="s">
        <v>47</v>
      </c>
      <c r="D3441" t="s">
        <v>3940</v>
      </c>
      <c r="E3441" t="s">
        <v>88</v>
      </c>
      <c r="F3441" t="s">
        <v>79</v>
      </c>
      <c r="G3441" t="s">
        <v>51</v>
      </c>
      <c r="H3441" s="20" t="s">
        <v>52</v>
      </c>
      <c r="I3441" t="s">
        <v>53</v>
      </c>
      <c r="J3441" t="s">
        <v>54</v>
      </c>
      <c r="K3441">
        <v>3</v>
      </c>
      <c r="L3441" t="s">
        <v>55</v>
      </c>
      <c r="M3441" t="s">
        <v>56</v>
      </c>
      <c r="N3441" t="s">
        <v>57</v>
      </c>
      <c r="O3441" s="21" t="s">
        <v>58</v>
      </c>
      <c r="P3441" s="21" t="s">
        <v>64</v>
      </c>
      <c r="Q3441" s="20" t="s">
        <v>325</v>
      </c>
      <c r="R3441" s="21" t="s">
        <v>326</v>
      </c>
      <c r="S3441" s="35">
        <v>1</v>
      </c>
      <c r="T3441" s="22">
        <v>1</v>
      </c>
      <c r="U3441" s="20" t="s">
        <v>62</v>
      </c>
      <c r="V3441" s="20">
        <v>45799</v>
      </c>
      <c r="W3441" s="21">
        <v>5</v>
      </c>
      <c r="X3441" s="20">
        <v>45807</v>
      </c>
      <c r="Y3441" s="20">
        <v>45805</v>
      </c>
      <c r="Z3441" s="48">
        <v>5</v>
      </c>
      <c r="AA3441">
        <v>2025</v>
      </c>
      <c r="AB3441" s="45">
        <v>81246</v>
      </c>
      <c r="AC3441" s="45">
        <v>81246</v>
      </c>
      <c r="AK3441" s="10"/>
    </row>
    <row r="3442" spans="1:37">
      <c r="A3442" t="s">
        <v>45</v>
      </c>
      <c r="B3442" t="s">
        <v>46</v>
      </c>
      <c r="C3442" t="s">
        <v>47</v>
      </c>
      <c r="D3442" t="s">
        <v>3941</v>
      </c>
      <c r="E3442" t="s">
        <v>88</v>
      </c>
      <c r="F3442" t="s">
        <v>79</v>
      </c>
      <c r="G3442" t="s">
        <v>51</v>
      </c>
      <c r="H3442" s="20" t="s">
        <v>52</v>
      </c>
      <c r="I3442" t="s">
        <v>53</v>
      </c>
      <c r="J3442" t="s">
        <v>54</v>
      </c>
      <c r="K3442">
        <v>3</v>
      </c>
      <c r="L3442" t="s">
        <v>55</v>
      </c>
      <c r="M3442" t="s">
        <v>77</v>
      </c>
      <c r="N3442" t="s">
        <v>89</v>
      </c>
      <c r="O3442" s="21" t="s">
        <v>58</v>
      </c>
      <c r="P3442" s="21" t="s">
        <v>126</v>
      </c>
      <c r="Q3442" s="20" t="s">
        <v>1044</v>
      </c>
      <c r="R3442" s="21" t="s">
        <v>1045</v>
      </c>
      <c r="S3442" s="35">
        <v>1</v>
      </c>
      <c r="T3442" s="22">
        <v>1</v>
      </c>
      <c r="U3442" s="20" t="s">
        <v>62</v>
      </c>
      <c r="V3442" s="20">
        <v>45799</v>
      </c>
      <c r="W3442" s="21">
        <v>5</v>
      </c>
      <c r="X3442" s="20">
        <v>45805</v>
      </c>
      <c r="Y3442" s="20">
        <v>45803</v>
      </c>
      <c r="Z3442" s="48">
        <v>5</v>
      </c>
      <c r="AA3442">
        <v>2025</v>
      </c>
      <c r="AB3442" s="45">
        <v>66660</v>
      </c>
      <c r="AC3442" s="45">
        <v>66660</v>
      </c>
      <c r="AK3442" s="10"/>
    </row>
    <row r="3443" spans="1:37">
      <c r="A3443" t="s">
        <v>45</v>
      </c>
      <c r="B3443" t="s">
        <v>46</v>
      </c>
      <c r="C3443" t="s">
        <v>47</v>
      </c>
      <c r="D3443" t="s">
        <v>3942</v>
      </c>
      <c r="E3443" t="s">
        <v>88</v>
      </c>
      <c r="F3443" t="s">
        <v>79</v>
      </c>
      <c r="G3443" t="s">
        <v>51</v>
      </c>
      <c r="H3443" s="20" t="s">
        <v>52</v>
      </c>
      <c r="I3443" t="s">
        <v>53</v>
      </c>
      <c r="J3443" t="s">
        <v>54</v>
      </c>
      <c r="K3443">
        <v>3</v>
      </c>
      <c r="L3443" t="s">
        <v>55</v>
      </c>
      <c r="M3443" t="s">
        <v>77</v>
      </c>
      <c r="N3443" t="s">
        <v>89</v>
      </c>
      <c r="O3443" s="21" t="s">
        <v>58</v>
      </c>
      <c r="P3443" s="21" t="s">
        <v>97</v>
      </c>
      <c r="Q3443" s="20" t="s">
        <v>101</v>
      </c>
      <c r="R3443" s="21" t="s">
        <v>102</v>
      </c>
      <c r="S3443" s="35">
        <v>1</v>
      </c>
      <c r="T3443" s="22">
        <v>1</v>
      </c>
      <c r="U3443" s="20" t="s">
        <v>62</v>
      </c>
      <c r="V3443" s="20">
        <v>45801</v>
      </c>
      <c r="W3443" s="21">
        <v>5</v>
      </c>
      <c r="X3443" s="20">
        <v>45810</v>
      </c>
      <c r="Y3443" s="20">
        <v>45805</v>
      </c>
      <c r="Z3443" s="48">
        <v>5</v>
      </c>
      <c r="AA3443">
        <v>2025</v>
      </c>
      <c r="AB3443" s="45">
        <v>43744</v>
      </c>
      <c r="AC3443" s="45">
        <v>43744</v>
      </c>
      <c r="AK3443" s="10"/>
    </row>
    <row r="3444" spans="1:37">
      <c r="A3444" t="s">
        <v>45</v>
      </c>
      <c r="B3444" t="s">
        <v>46</v>
      </c>
      <c r="C3444" t="s">
        <v>47</v>
      </c>
      <c r="D3444" t="s">
        <v>3943</v>
      </c>
      <c r="E3444" t="s">
        <v>88</v>
      </c>
      <c r="F3444" t="s">
        <v>79</v>
      </c>
      <c r="G3444" t="s">
        <v>51</v>
      </c>
      <c r="H3444" s="20" t="s">
        <v>52</v>
      </c>
      <c r="I3444" t="s">
        <v>53</v>
      </c>
      <c r="J3444" t="s">
        <v>54</v>
      </c>
      <c r="K3444">
        <v>3</v>
      </c>
      <c r="L3444" t="s">
        <v>55</v>
      </c>
      <c r="M3444" t="s">
        <v>77</v>
      </c>
      <c r="N3444" t="s">
        <v>89</v>
      </c>
      <c r="O3444" s="21" t="s">
        <v>58</v>
      </c>
      <c r="P3444" s="21" t="s">
        <v>150</v>
      </c>
      <c r="Q3444" s="20" t="s">
        <v>536</v>
      </c>
      <c r="R3444" s="21" t="s">
        <v>537</v>
      </c>
      <c r="S3444" s="35">
        <v>1</v>
      </c>
      <c r="T3444" s="22">
        <v>1</v>
      </c>
      <c r="U3444" s="20" t="s">
        <v>62</v>
      </c>
      <c r="V3444" s="20">
        <v>45801</v>
      </c>
      <c r="W3444" s="21">
        <v>5</v>
      </c>
      <c r="X3444" s="20">
        <v>45810</v>
      </c>
      <c r="Y3444" s="20">
        <v>45805</v>
      </c>
      <c r="Z3444" s="48">
        <v>5</v>
      </c>
      <c r="AA3444">
        <v>2025</v>
      </c>
      <c r="AB3444" s="45">
        <v>93743</v>
      </c>
      <c r="AC3444" s="45">
        <v>93743</v>
      </c>
      <c r="AK3444" s="10"/>
    </row>
    <row r="3445" spans="1:37">
      <c r="A3445" t="s">
        <v>45</v>
      </c>
      <c r="B3445" t="s">
        <v>46</v>
      </c>
      <c r="C3445" t="s">
        <v>47</v>
      </c>
      <c r="D3445" t="s">
        <v>3944</v>
      </c>
      <c r="E3445" t="s">
        <v>88</v>
      </c>
      <c r="F3445" t="s">
        <v>79</v>
      </c>
      <c r="G3445" t="s">
        <v>51</v>
      </c>
      <c r="H3445" s="20" t="s">
        <v>52</v>
      </c>
      <c r="I3445" t="s">
        <v>53</v>
      </c>
      <c r="J3445" t="s">
        <v>54</v>
      </c>
      <c r="K3445">
        <v>3</v>
      </c>
      <c r="L3445" t="s">
        <v>55</v>
      </c>
      <c r="M3445" t="s">
        <v>77</v>
      </c>
      <c r="N3445" t="s">
        <v>89</v>
      </c>
      <c r="O3445" s="21" t="s">
        <v>58</v>
      </c>
      <c r="P3445" s="21" t="s">
        <v>90</v>
      </c>
      <c r="Q3445" s="20" t="s">
        <v>163</v>
      </c>
      <c r="R3445" s="21" t="s">
        <v>164</v>
      </c>
      <c r="S3445" s="35">
        <v>1</v>
      </c>
      <c r="T3445" s="22">
        <v>1</v>
      </c>
      <c r="U3445" s="20" t="s">
        <v>62</v>
      </c>
      <c r="V3445" s="20">
        <v>45801</v>
      </c>
      <c r="W3445" s="21">
        <v>5</v>
      </c>
      <c r="X3445" s="20">
        <v>45810</v>
      </c>
      <c r="Y3445" s="20">
        <v>45805</v>
      </c>
      <c r="Z3445" s="48">
        <v>5</v>
      </c>
      <c r="AA3445">
        <v>2025</v>
      </c>
      <c r="AB3445" s="45">
        <v>40620</v>
      </c>
      <c r="AC3445" s="45">
        <v>40620</v>
      </c>
      <c r="AK3445" s="10"/>
    </row>
    <row r="3446" spans="1:37">
      <c r="A3446" t="s">
        <v>45</v>
      </c>
      <c r="B3446" t="s">
        <v>46</v>
      </c>
      <c r="C3446" t="s">
        <v>47</v>
      </c>
      <c r="D3446" t="s">
        <v>3945</v>
      </c>
      <c r="E3446" t="s">
        <v>88</v>
      </c>
      <c r="F3446" t="s">
        <v>79</v>
      </c>
      <c r="G3446" t="s">
        <v>51</v>
      </c>
      <c r="H3446" s="20" t="s">
        <v>52</v>
      </c>
      <c r="I3446" t="s">
        <v>53</v>
      </c>
      <c r="J3446" t="s">
        <v>54</v>
      </c>
      <c r="K3446">
        <v>3</v>
      </c>
      <c r="L3446" t="s">
        <v>55</v>
      </c>
      <c r="M3446" t="s">
        <v>77</v>
      </c>
      <c r="N3446" t="s">
        <v>89</v>
      </c>
      <c r="O3446" s="21" t="s">
        <v>58</v>
      </c>
      <c r="P3446" s="21" t="s">
        <v>150</v>
      </c>
      <c r="Q3446" s="20" t="s">
        <v>244</v>
      </c>
      <c r="R3446" s="21" t="s">
        <v>245</v>
      </c>
      <c r="S3446" s="35">
        <v>1</v>
      </c>
      <c r="T3446" s="22">
        <v>1</v>
      </c>
      <c r="U3446" s="20" t="s">
        <v>62</v>
      </c>
      <c r="V3446" s="20">
        <v>45801</v>
      </c>
      <c r="W3446" s="21">
        <v>5</v>
      </c>
      <c r="X3446" s="20">
        <v>45812</v>
      </c>
      <c r="Y3446" s="20">
        <v>45805</v>
      </c>
      <c r="Z3446" s="48">
        <v>5</v>
      </c>
      <c r="AA3446">
        <v>2025</v>
      </c>
      <c r="AB3446" s="45">
        <v>106665</v>
      </c>
      <c r="AC3446" s="45">
        <v>106665</v>
      </c>
      <c r="AK3446" s="10"/>
    </row>
    <row r="3447" spans="1:37">
      <c r="A3447" t="s">
        <v>45</v>
      </c>
      <c r="B3447" t="s">
        <v>46</v>
      </c>
      <c r="C3447" t="s">
        <v>47</v>
      </c>
      <c r="D3447" t="s">
        <v>3946</v>
      </c>
      <c r="E3447" t="s">
        <v>88</v>
      </c>
      <c r="F3447" t="s">
        <v>79</v>
      </c>
      <c r="G3447" t="s">
        <v>51</v>
      </c>
      <c r="H3447" s="20" t="s">
        <v>52</v>
      </c>
      <c r="I3447" t="s">
        <v>53</v>
      </c>
      <c r="J3447" t="s">
        <v>54</v>
      </c>
      <c r="K3447">
        <v>3</v>
      </c>
      <c r="L3447" t="s">
        <v>55</v>
      </c>
      <c r="M3447" t="s">
        <v>77</v>
      </c>
      <c r="N3447" t="s">
        <v>89</v>
      </c>
      <c r="O3447" s="21" t="s">
        <v>58</v>
      </c>
      <c r="P3447" s="21" t="s">
        <v>137</v>
      </c>
      <c r="Q3447" s="20" t="s">
        <v>138</v>
      </c>
      <c r="R3447" s="21" t="s">
        <v>139</v>
      </c>
      <c r="S3447" s="35">
        <v>1</v>
      </c>
      <c r="T3447" s="22">
        <v>1</v>
      </c>
      <c r="U3447" s="20" t="s">
        <v>62</v>
      </c>
      <c r="V3447" s="20">
        <v>45799</v>
      </c>
      <c r="W3447" s="21">
        <v>5</v>
      </c>
      <c r="X3447" s="20">
        <v>45807</v>
      </c>
      <c r="Y3447" s="20">
        <v>45805</v>
      </c>
      <c r="Z3447" s="48">
        <v>5</v>
      </c>
      <c r="AA3447">
        <v>2025</v>
      </c>
      <c r="AB3447" s="45">
        <v>139995</v>
      </c>
      <c r="AC3447" s="45">
        <v>139995</v>
      </c>
      <c r="AK3447" s="10"/>
    </row>
    <row r="3448" spans="1:37">
      <c r="A3448" t="s">
        <v>45</v>
      </c>
      <c r="B3448" t="s">
        <v>46</v>
      </c>
      <c r="C3448" t="s">
        <v>47</v>
      </c>
      <c r="D3448" t="s">
        <v>3947</v>
      </c>
      <c r="E3448" t="s">
        <v>88</v>
      </c>
      <c r="F3448" t="s">
        <v>79</v>
      </c>
      <c r="G3448" t="s">
        <v>51</v>
      </c>
      <c r="H3448" s="20" t="s">
        <v>52</v>
      </c>
      <c r="I3448" t="s">
        <v>53</v>
      </c>
      <c r="J3448" t="s">
        <v>54</v>
      </c>
      <c r="K3448">
        <v>3</v>
      </c>
      <c r="L3448" t="s">
        <v>55</v>
      </c>
      <c r="M3448" t="s">
        <v>56</v>
      </c>
      <c r="N3448" t="s">
        <v>57</v>
      </c>
      <c r="O3448" s="21" t="s">
        <v>58</v>
      </c>
      <c r="P3448" s="21" t="s">
        <v>133</v>
      </c>
      <c r="Q3448" s="20" t="s">
        <v>373</v>
      </c>
      <c r="R3448" s="21" t="s">
        <v>374</v>
      </c>
      <c r="S3448" s="35">
        <v>1</v>
      </c>
      <c r="T3448" s="22">
        <v>1</v>
      </c>
      <c r="U3448" s="20" t="s">
        <v>62</v>
      </c>
      <c r="V3448" s="20">
        <v>45801</v>
      </c>
      <c r="W3448" s="21">
        <v>5</v>
      </c>
      <c r="X3448" s="20">
        <v>45810</v>
      </c>
      <c r="Y3448" s="20">
        <v>45805</v>
      </c>
      <c r="Z3448" s="48">
        <v>5</v>
      </c>
      <c r="AA3448">
        <v>2025</v>
      </c>
      <c r="AB3448" s="45">
        <v>56247</v>
      </c>
      <c r="AC3448" s="45">
        <v>56247</v>
      </c>
      <c r="AK3448" s="10"/>
    </row>
    <row r="3449" spans="1:37">
      <c r="A3449" t="s">
        <v>45</v>
      </c>
      <c r="B3449" t="s">
        <v>46</v>
      </c>
      <c r="C3449" t="s">
        <v>47</v>
      </c>
      <c r="D3449" t="s">
        <v>3948</v>
      </c>
      <c r="E3449" t="s">
        <v>88</v>
      </c>
      <c r="F3449" t="s">
        <v>79</v>
      </c>
      <c r="G3449" t="s">
        <v>51</v>
      </c>
      <c r="H3449" s="20" t="s">
        <v>52</v>
      </c>
      <c r="I3449" t="s">
        <v>53</v>
      </c>
      <c r="J3449" t="s">
        <v>54</v>
      </c>
      <c r="K3449">
        <v>3</v>
      </c>
      <c r="L3449" t="s">
        <v>55</v>
      </c>
      <c r="M3449" t="s">
        <v>56</v>
      </c>
      <c r="N3449" t="s">
        <v>57</v>
      </c>
      <c r="O3449" s="21" t="s">
        <v>58</v>
      </c>
      <c r="P3449" s="21" t="s">
        <v>64</v>
      </c>
      <c r="Q3449" s="20" t="s">
        <v>623</v>
      </c>
      <c r="R3449" s="21" t="s">
        <v>624</v>
      </c>
      <c r="S3449" s="35">
        <v>1</v>
      </c>
      <c r="T3449" s="22">
        <v>1</v>
      </c>
      <c r="U3449" s="20" t="s">
        <v>62</v>
      </c>
      <c r="V3449" s="20">
        <v>45801</v>
      </c>
      <c r="W3449" s="21">
        <v>5</v>
      </c>
      <c r="X3449" s="20">
        <v>45810</v>
      </c>
      <c r="Y3449" s="20">
        <v>45805</v>
      </c>
      <c r="Z3449" s="48">
        <v>5</v>
      </c>
      <c r="AA3449">
        <v>2025</v>
      </c>
      <c r="AB3449" s="45">
        <v>26082</v>
      </c>
      <c r="AC3449" s="45">
        <v>26082</v>
      </c>
      <c r="AK3449" s="10"/>
    </row>
    <row r="3450" spans="1:37">
      <c r="A3450" t="s">
        <v>45</v>
      </c>
      <c r="B3450" t="s">
        <v>46</v>
      </c>
      <c r="C3450" t="s">
        <v>47</v>
      </c>
      <c r="D3450" t="s">
        <v>3949</v>
      </c>
      <c r="E3450" t="s">
        <v>88</v>
      </c>
      <c r="F3450" t="s">
        <v>79</v>
      </c>
      <c r="G3450" t="s">
        <v>51</v>
      </c>
      <c r="H3450" s="20" t="s">
        <v>52</v>
      </c>
      <c r="I3450" t="s">
        <v>53</v>
      </c>
      <c r="J3450" t="s">
        <v>54</v>
      </c>
      <c r="K3450">
        <v>3</v>
      </c>
      <c r="L3450" t="s">
        <v>55</v>
      </c>
      <c r="M3450" t="s">
        <v>77</v>
      </c>
      <c r="N3450" t="s">
        <v>89</v>
      </c>
      <c r="O3450" s="21" t="s">
        <v>58</v>
      </c>
      <c r="P3450" s="21" t="s">
        <v>90</v>
      </c>
      <c r="Q3450" s="20" t="s">
        <v>2723</v>
      </c>
      <c r="R3450" s="21" t="s">
        <v>2724</v>
      </c>
      <c r="S3450" s="35">
        <v>1</v>
      </c>
      <c r="T3450" s="22">
        <v>1</v>
      </c>
      <c r="U3450" s="20" t="s">
        <v>62</v>
      </c>
      <c r="V3450" s="20">
        <v>45801</v>
      </c>
      <c r="W3450" s="21">
        <v>5</v>
      </c>
      <c r="X3450" s="20">
        <v>45810</v>
      </c>
      <c r="Y3450" s="20">
        <v>45805</v>
      </c>
      <c r="Z3450" s="48">
        <v>5</v>
      </c>
      <c r="AA3450">
        <v>2025</v>
      </c>
      <c r="AB3450" s="45">
        <v>81245</v>
      </c>
      <c r="AC3450" s="45">
        <v>81245</v>
      </c>
      <c r="AK3450" s="10"/>
    </row>
    <row r="3451" spans="1:37">
      <c r="A3451" t="s">
        <v>45</v>
      </c>
      <c r="B3451" t="s">
        <v>46</v>
      </c>
      <c r="C3451" t="s">
        <v>47</v>
      </c>
      <c r="D3451" t="s">
        <v>3950</v>
      </c>
      <c r="E3451" t="s">
        <v>88</v>
      </c>
      <c r="F3451" t="s">
        <v>79</v>
      </c>
      <c r="G3451" t="s">
        <v>51</v>
      </c>
      <c r="H3451" s="20" t="s">
        <v>52</v>
      </c>
      <c r="I3451" t="s">
        <v>53</v>
      </c>
      <c r="J3451" t="s">
        <v>54</v>
      </c>
      <c r="K3451">
        <v>3</v>
      </c>
      <c r="L3451" t="s">
        <v>55</v>
      </c>
      <c r="M3451" t="s">
        <v>56</v>
      </c>
      <c r="N3451" t="s">
        <v>57</v>
      </c>
      <c r="O3451" s="21" t="s">
        <v>58</v>
      </c>
      <c r="P3451" s="21" t="s">
        <v>64</v>
      </c>
      <c r="Q3451" s="20" t="s">
        <v>221</v>
      </c>
      <c r="R3451" s="21" t="s">
        <v>222</v>
      </c>
      <c r="S3451" s="35">
        <v>1</v>
      </c>
      <c r="T3451" s="22">
        <v>1</v>
      </c>
      <c r="U3451" s="20" t="s">
        <v>62</v>
      </c>
      <c r="V3451" s="20">
        <v>45797</v>
      </c>
      <c r="W3451" s="21">
        <v>5</v>
      </c>
      <c r="X3451" s="20">
        <v>45807</v>
      </c>
      <c r="Y3451" s="20">
        <v>45803</v>
      </c>
      <c r="Z3451" s="48">
        <v>5</v>
      </c>
      <c r="AA3451">
        <v>2025</v>
      </c>
      <c r="AB3451" s="45">
        <v>99338</v>
      </c>
      <c r="AC3451" s="45">
        <v>99338</v>
      </c>
      <c r="AK3451" s="10"/>
    </row>
    <row r="3452" spans="1:37">
      <c r="A3452" t="s">
        <v>45</v>
      </c>
      <c r="B3452" t="s">
        <v>46</v>
      </c>
      <c r="C3452" t="s">
        <v>47</v>
      </c>
      <c r="D3452" t="s">
        <v>3951</v>
      </c>
      <c r="E3452" t="s">
        <v>88</v>
      </c>
      <c r="F3452" t="s">
        <v>79</v>
      </c>
      <c r="G3452" t="s">
        <v>51</v>
      </c>
      <c r="H3452" s="20" t="s">
        <v>52</v>
      </c>
      <c r="I3452" t="s">
        <v>53</v>
      </c>
      <c r="J3452" t="s">
        <v>54</v>
      </c>
      <c r="K3452">
        <v>3</v>
      </c>
      <c r="L3452" t="s">
        <v>55</v>
      </c>
      <c r="M3452" t="s">
        <v>56</v>
      </c>
      <c r="N3452" t="s">
        <v>57</v>
      </c>
      <c r="O3452" s="21" t="s">
        <v>58</v>
      </c>
      <c r="P3452" s="21" t="s">
        <v>64</v>
      </c>
      <c r="Q3452" s="20" t="s">
        <v>1691</v>
      </c>
      <c r="R3452" s="21" t="s">
        <v>1692</v>
      </c>
      <c r="S3452" s="35">
        <v>1</v>
      </c>
      <c r="T3452" s="22">
        <v>1</v>
      </c>
      <c r="U3452" s="20" t="s">
        <v>62</v>
      </c>
      <c r="V3452" s="20">
        <v>45797</v>
      </c>
      <c r="W3452" s="21">
        <v>5</v>
      </c>
      <c r="X3452" s="20">
        <v>45807</v>
      </c>
      <c r="Y3452" s="20">
        <v>45803</v>
      </c>
      <c r="Z3452" s="48">
        <v>5</v>
      </c>
      <c r="AA3452">
        <v>2025</v>
      </c>
      <c r="AB3452" s="45">
        <v>109994</v>
      </c>
      <c r="AC3452" s="45">
        <v>109994</v>
      </c>
      <c r="AK3452" s="10"/>
    </row>
    <row r="3453" spans="1:37">
      <c r="A3453" t="s">
        <v>45</v>
      </c>
      <c r="B3453" t="s">
        <v>46</v>
      </c>
      <c r="C3453" t="s">
        <v>47</v>
      </c>
      <c r="D3453" t="s">
        <v>3952</v>
      </c>
      <c r="E3453" t="s">
        <v>88</v>
      </c>
      <c r="F3453" t="s">
        <v>79</v>
      </c>
      <c r="G3453" t="s">
        <v>51</v>
      </c>
      <c r="H3453" s="20" t="s">
        <v>52</v>
      </c>
      <c r="I3453" t="s">
        <v>53</v>
      </c>
      <c r="J3453" t="s">
        <v>54</v>
      </c>
      <c r="K3453">
        <v>3</v>
      </c>
      <c r="L3453" t="s">
        <v>55</v>
      </c>
      <c r="M3453" t="s">
        <v>56</v>
      </c>
      <c r="N3453" t="s">
        <v>57</v>
      </c>
      <c r="O3453" s="21" t="s">
        <v>58</v>
      </c>
      <c r="P3453" s="21" t="s">
        <v>64</v>
      </c>
      <c r="Q3453" s="20" t="s">
        <v>1052</v>
      </c>
      <c r="R3453" s="21" t="s">
        <v>1053</v>
      </c>
      <c r="S3453" s="35">
        <v>1</v>
      </c>
      <c r="T3453" s="22">
        <v>1</v>
      </c>
      <c r="U3453" s="20" t="s">
        <v>62</v>
      </c>
      <c r="V3453" s="20">
        <v>45801</v>
      </c>
      <c r="W3453" s="21">
        <v>5</v>
      </c>
      <c r="X3453" s="20">
        <v>45810</v>
      </c>
      <c r="Y3453" s="20">
        <v>45805</v>
      </c>
      <c r="Z3453" s="48">
        <v>5</v>
      </c>
      <c r="AA3453">
        <v>2025</v>
      </c>
      <c r="AB3453" s="45">
        <v>56247</v>
      </c>
      <c r="AC3453" s="45">
        <v>56247</v>
      </c>
      <c r="AK3453" s="10"/>
    </row>
    <row r="3454" spans="1:37">
      <c r="A3454" t="s">
        <v>45</v>
      </c>
      <c r="B3454" t="s">
        <v>46</v>
      </c>
      <c r="C3454" t="s">
        <v>47</v>
      </c>
      <c r="D3454" t="s">
        <v>3953</v>
      </c>
      <c r="E3454" t="s">
        <v>88</v>
      </c>
      <c r="F3454" t="s">
        <v>79</v>
      </c>
      <c r="G3454" t="s">
        <v>51</v>
      </c>
      <c r="H3454" s="20" t="s">
        <v>52</v>
      </c>
      <c r="I3454" t="s">
        <v>53</v>
      </c>
      <c r="J3454" t="s">
        <v>54</v>
      </c>
      <c r="K3454">
        <v>3</v>
      </c>
      <c r="L3454" t="s">
        <v>55</v>
      </c>
      <c r="M3454" t="s">
        <v>77</v>
      </c>
      <c r="N3454" t="s">
        <v>89</v>
      </c>
      <c r="O3454" s="21" t="s">
        <v>58</v>
      </c>
      <c r="P3454" s="21" t="s">
        <v>90</v>
      </c>
      <c r="Q3454" s="20" t="s">
        <v>166</v>
      </c>
      <c r="R3454" s="21" t="s">
        <v>167</v>
      </c>
      <c r="S3454" s="35">
        <v>1</v>
      </c>
      <c r="T3454" s="22">
        <v>1</v>
      </c>
      <c r="U3454" s="20" t="s">
        <v>62</v>
      </c>
      <c r="V3454" s="20">
        <v>45801</v>
      </c>
      <c r="W3454" s="21">
        <v>5</v>
      </c>
      <c r="X3454" s="20">
        <v>45810</v>
      </c>
      <c r="Y3454" s="20">
        <v>45805</v>
      </c>
      <c r="Z3454" s="48">
        <v>5</v>
      </c>
      <c r="AA3454">
        <v>2025</v>
      </c>
      <c r="AB3454" s="45">
        <v>43744</v>
      </c>
      <c r="AC3454" s="45">
        <v>43744</v>
      </c>
      <c r="AK3454" s="10"/>
    </row>
    <row r="3455" spans="1:37">
      <c r="A3455" t="s">
        <v>45</v>
      </c>
      <c r="B3455" t="s">
        <v>46</v>
      </c>
      <c r="C3455" t="s">
        <v>47</v>
      </c>
      <c r="D3455" t="s">
        <v>3954</v>
      </c>
      <c r="E3455" t="s">
        <v>88</v>
      </c>
      <c r="F3455" t="s">
        <v>79</v>
      </c>
      <c r="G3455" t="s">
        <v>51</v>
      </c>
      <c r="H3455" s="20" t="s">
        <v>52</v>
      </c>
      <c r="I3455" t="s">
        <v>53</v>
      </c>
      <c r="J3455" t="s">
        <v>54</v>
      </c>
      <c r="K3455">
        <v>3</v>
      </c>
      <c r="L3455" t="s">
        <v>55</v>
      </c>
      <c r="M3455" t="s">
        <v>56</v>
      </c>
      <c r="N3455" t="s">
        <v>57</v>
      </c>
      <c r="O3455" s="21" t="s">
        <v>58</v>
      </c>
      <c r="P3455" s="21" t="s">
        <v>133</v>
      </c>
      <c r="Q3455" s="20" t="s">
        <v>511</v>
      </c>
      <c r="R3455" s="21" t="s">
        <v>512</v>
      </c>
      <c r="S3455" s="35">
        <v>1</v>
      </c>
      <c r="T3455" s="22">
        <v>1</v>
      </c>
      <c r="U3455" s="20" t="s">
        <v>62</v>
      </c>
      <c r="V3455" s="20">
        <v>45797</v>
      </c>
      <c r="W3455" s="21">
        <v>5</v>
      </c>
      <c r="X3455" s="20">
        <v>45807</v>
      </c>
      <c r="Y3455" s="20">
        <v>45805</v>
      </c>
      <c r="Z3455" s="48">
        <v>5</v>
      </c>
      <c r="AA3455">
        <v>2025</v>
      </c>
      <c r="AB3455" s="45">
        <v>43325</v>
      </c>
      <c r="AC3455" s="45">
        <v>43325</v>
      </c>
      <c r="AK3455" s="10"/>
    </row>
    <row r="3456" spans="1:37">
      <c r="A3456" t="s">
        <v>45</v>
      </c>
      <c r="B3456" t="s">
        <v>46</v>
      </c>
      <c r="C3456" t="s">
        <v>47</v>
      </c>
      <c r="D3456" t="s">
        <v>3955</v>
      </c>
      <c r="E3456" t="s">
        <v>88</v>
      </c>
      <c r="F3456" t="s">
        <v>79</v>
      </c>
      <c r="G3456" t="s">
        <v>51</v>
      </c>
      <c r="H3456" s="20" t="s">
        <v>52</v>
      </c>
      <c r="I3456" t="s">
        <v>53</v>
      </c>
      <c r="J3456" t="s">
        <v>54</v>
      </c>
      <c r="K3456">
        <v>3</v>
      </c>
      <c r="L3456" t="s">
        <v>55</v>
      </c>
      <c r="M3456" t="s">
        <v>77</v>
      </c>
      <c r="N3456" t="s">
        <v>89</v>
      </c>
      <c r="O3456" s="21" t="s">
        <v>58</v>
      </c>
      <c r="P3456" s="21" t="s">
        <v>90</v>
      </c>
      <c r="Q3456" s="20" t="s">
        <v>163</v>
      </c>
      <c r="R3456" s="21" t="s">
        <v>164</v>
      </c>
      <c r="S3456" s="35">
        <v>1</v>
      </c>
      <c r="T3456" s="22">
        <v>1</v>
      </c>
      <c r="U3456" s="20" t="s">
        <v>62</v>
      </c>
      <c r="V3456" s="20">
        <v>45799</v>
      </c>
      <c r="W3456" s="21">
        <v>5</v>
      </c>
      <c r="X3456" s="20">
        <v>45810</v>
      </c>
      <c r="Y3456" s="20">
        <v>45805</v>
      </c>
      <c r="Z3456" s="48">
        <v>5</v>
      </c>
      <c r="AA3456">
        <v>2025</v>
      </c>
      <c r="AB3456" s="45">
        <v>40620</v>
      </c>
      <c r="AC3456" s="45">
        <v>40620</v>
      </c>
      <c r="AK3456" s="10"/>
    </row>
    <row r="3457" spans="1:37">
      <c r="A3457" t="s">
        <v>45</v>
      </c>
      <c r="B3457" t="s">
        <v>46</v>
      </c>
      <c r="C3457" t="s">
        <v>47</v>
      </c>
      <c r="D3457" t="s">
        <v>3956</v>
      </c>
      <c r="E3457" t="s">
        <v>88</v>
      </c>
      <c r="F3457" t="s">
        <v>79</v>
      </c>
      <c r="G3457" t="s">
        <v>51</v>
      </c>
      <c r="H3457" s="20" t="s">
        <v>52</v>
      </c>
      <c r="I3457" t="s">
        <v>53</v>
      </c>
      <c r="J3457" t="s">
        <v>54</v>
      </c>
      <c r="K3457">
        <v>3</v>
      </c>
      <c r="L3457" t="s">
        <v>55</v>
      </c>
      <c r="M3457" t="s">
        <v>77</v>
      </c>
      <c r="N3457" t="s">
        <v>89</v>
      </c>
      <c r="O3457" s="21" t="s">
        <v>58</v>
      </c>
      <c r="P3457" s="21" t="s">
        <v>97</v>
      </c>
      <c r="Q3457" s="20" t="s">
        <v>1012</v>
      </c>
      <c r="R3457" s="21" t="s">
        <v>1013</v>
      </c>
      <c r="S3457" s="35">
        <v>1</v>
      </c>
      <c r="T3457" s="22">
        <v>1</v>
      </c>
      <c r="U3457" s="20" t="s">
        <v>62</v>
      </c>
      <c r="V3457" s="20">
        <v>45802</v>
      </c>
      <c r="W3457" s="21">
        <v>5</v>
      </c>
      <c r="X3457" s="20">
        <v>45810</v>
      </c>
      <c r="Y3457" s="20">
        <v>45805</v>
      </c>
      <c r="Z3457" s="48">
        <v>5</v>
      </c>
      <c r="AA3457">
        <v>2025</v>
      </c>
      <c r="AB3457" s="45">
        <v>31244</v>
      </c>
      <c r="AC3457" s="45">
        <v>31244</v>
      </c>
      <c r="AK3457" s="10"/>
    </row>
    <row r="3458" spans="1:37">
      <c r="A3458" t="s">
        <v>45</v>
      </c>
      <c r="B3458" t="s">
        <v>46</v>
      </c>
      <c r="C3458" t="s">
        <v>47</v>
      </c>
      <c r="D3458" t="s">
        <v>3957</v>
      </c>
      <c r="E3458" t="s">
        <v>88</v>
      </c>
      <c r="F3458" t="s">
        <v>79</v>
      </c>
      <c r="G3458" t="s">
        <v>51</v>
      </c>
      <c r="H3458" s="20" t="s">
        <v>52</v>
      </c>
      <c r="I3458" t="s">
        <v>53</v>
      </c>
      <c r="J3458" t="s">
        <v>54</v>
      </c>
      <c r="K3458">
        <v>3</v>
      </c>
      <c r="L3458" t="s">
        <v>55</v>
      </c>
      <c r="M3458" t="s">
        <v>77</v>
      </c>
      <c r="N3458" t="s">
        <v>89</v>
      </c>
      <c r="O3458" s="21" t="s">
        <v>58</v>
      </c>
      <c r="P3458" s="21" t="s">
        <v>366</v>
      </c>
      <c r="Q3458" s="20" t="s">
        <v>2386</v>
      </c>
      <c r="R3458" s="21" t="s">
        <v>2387</v>
      </c>
      <c r="S3458" s="35">
        <v>1</v>
      </c>
      <c r="T3458" s="22">
        <v>1</v>
      </c>
      <c r="U3458" s="20" t="s">
        <v>62</v>
      </c>
      <c r="V3458" s="20">
        <v>45802</v>
      </c>
      <c r="W3458" s="21">
        <v>5</v>
      </c>
      <c r="X3458" s="20">
        <v>45810</v>
      </c>
      <c r="Y3458" s="20">
        <v>45807</v>
      </c>
      <c r="Z3458" s="48">
        <v>5</v>
      </c>
      <c r="AA3458">
        <v>2025</v>
      </c>
      <c r="AB3458" s="45">
        <v>43745</v>
      </c>
      <c r="AC3458" s="45">
        <v>43745</v>
      </c>
      <c r="AK3458" s="10"/>
    </row>
    <row r="3459" spans="1:37">
      <c r="A3459" t="s">
        <v>45</v>
      </c>
      <c r="B3459" t="s">
        <v>46</v>
      </c>
      <c r="C3459" t="s">
        <v>47</v>
      </c>
      <c r="D3459" t="s">
        <v>3958</v>
      </c>
      <c r="E3459" t="s">
        <v>88</v>
      </c>
      <c r="F3459" t="s">
        <v>79</v>
      </c>
      <c r="G3459" t="s">
        <v>51</v>
      </c>
      <c r="H3459" s="20" t="s">
        <v>52</v>
      </c>
      <c r="I3459" t="s">
        <v>53</v>
      </c>
      <c r="J3459" t="s">
        <v>54</v>
      </c>
      <c r="K3459">
        <v>3</v>
      </c>
      <c r="L3459" t="s">
        <v>55</v>
      </c>
      <c r="M3459" t="s">
        <v>56</v>
      </c>
      <c r="N3459" t="s">
        <v>57</v>
      </c>
      <c r="O3459" s="21" t="s">
        <v>58</v>
      </c>
      <c r="P3459" s="21" t="s">
        <v>522</v>
      </c>
      <c r="Q3459" s="20" t="s">
        <v>2013</v>
      </c>
      <c r="R3459" s="21" t="s">
        <v>2014</v>
      </c>
      <c r="S3459" s="35">
        <v>1</v>
      </c>
      <c r="T3459" s="22">
        <v>1</v>
      </c>
      <c r="U3459" s="20" t="s">
        <v>62</v>
      </c>
      <c r="V3459" s="20">
        <v>45802</v>
      </c>
      <c r="W3459" s="21">
        <v>5</v>
      </c>
      <c r="X3459" s="20">
        <v>45810</v>
      </c>
      <c r="Y3459" s="20">
        <v>45805</v>
      </c>
      <c r="Z3459" s="48">
        <v>5</v>
      </c>
      <c r="AA3459">
        <v>2025</v>
      </c>
      <c r="AB3459" s="45">
        <v>31244</v>
      </c>
      <c r="AC3459" s="45">
        <v>31244</v>
      </c>
      <c r="AK3459" s="10"/>
    </row>
    <row r="3460" spans="1:37">
      <c r="A3460" t="s">
        <v>45</v>
      </c>
      <c r="B3460" t="s">
        <v>46</v>
      </c>
      <c r="C3460" t="s">
        <v>47</v>
      </c>
      <c r="D3460" t="s">
        <v>3959</v>
      </c>
      <c r="E3460" t="s">
        <v>88</v>
      </c>
      <c r="F3460" t="s">
        <v>79</v>
      </c>
      <c r="G3460" t="s">
        <v>51</v>
      </c>
      <c r="H3460" s="20" t="s">
        <v>52</v>
      </c>
      <c r="I3460" t="s">
        <v>53</v>
      </c>
      <c r="J3460" t="s">
        <v>54</v>
      </c>
      <c r="K3460">
        <v>3</v>
      </c>
      <c r="L3460" t="s">
        <v>55</v>
      </c>
      <c r="M3460" t="s">
        <v>77</v>
      </c>
      <c r="N3460" t="s">
        <v>89</v>
      </c>
      <c r="O3460" s="21" t="s">
        <v>58</v>
      </c>
      <c r="P3460" s="21" t="s">
        <v>97</v>
      </c>
      <c r="Q3460" s="20" t="s">
        <v>108</v>
      </c>
      <c r="R3460" s="21" t="s">
        <v>3798</v>
      </c>
      <c r="S3460" s="35">
        <v>1</v>
      </c>
      <c r="T3460" s="22">
        <v>1</v>
      </c>
      <c r="U3460" s="20" t="s">
        <v>62</v>
      </c>
      <c r="V3460" s="20">
        <v>45803</v>
      </c>
      <c r="W3460" s="21">
        <v>5</v>
      </c>
      <c r="X3460" s="20">
        <v>45810</v>
      </c>
      <c r="Y3460" s="20">
        <v>45805</v>
      </c>
      <c r="Z3460" s="48">
        <v>5</v>
      </c>
      <c r="AA3460">
        <v>2025</v>
      </c>
      <c r="AB3460" s="45">
        <v>63327</v>
      </c>
      <c r="AC3460" s="45">
        <v>63327</v>
      </c>
      <c r="AK3460" s="10"/>
    </row>
    <row r="3461" spans="1:37">
      <c r="A3461" t="s">
        <v>45</v>
      </c>
      <c r="B3461" t="s">
        <v>46</v>
      </c>
      <c r="C3461" t="s">
        <v>47</v>
      </c>
      <c r="D3461" t="s">
        <v>3960</v>
      </c>
      <c r="E3461" t="s">
        <v>88</v>
      </c>
      <c r="F3461" t="s">
        <v>79</v>
      </c>
      <c r="G3461" t="s">
        <v>51</v>
      </c>
      <c r="H3461" s="20" t="s">
        <v>52</v>
      </c>
      <c r="I3461" t="s">
        <v>53</v>
      </c>
      <c r="J3461" t="s">
        <v>54</v>
      </c>
      <c r="K3461">
        <v>3</v>
      </c>
      <c r="L3461" t="s">
        <v>55</v>
      </c>
      <c r="M3461" t="s">
        <v>77</v>
      </c>
      <c r="N3461" t="s">
        <v>89</v>
      </c>
      <c r="O3461" s="21" t="s">
        <v>58</v>
      </c>
      <c r="P3461" s="21" t="s">
        <v>366</v>
      </c>
      <c r="Q3461" s="20" t="s">
        <v>3418</v>
      </c>
      <c r="R3461" s="21" t="s">
        <v>3419</v>
      </c>
      <c r="S3461" s="35">
        <v>1</v>
      </c>
      <c r="T3461" s="22">
        <v>1</v>
      </c>
      <c r="U3461" s="20" t="s">
        <v>62</v>
      </c>
      <c r="V3461" s="20">
        <v>45802</v>
      </c>
      <c r="W3461" s="21">
        <v>5</v>
      </c>
      <c r="X3461" s="20">
        <v>45810</v>
      </c>
      <c r="Y3461" s="20">
        <v>45807</v>
      </c>
      <c r="Z3461" s="48">
        <v>5</v>
      </c>
      <c r="AA3461">
        <v>2025</v>
      </c>
      <c r="AB3461" s="45">
        <v>62493</v>
      </c>
      <c r="AC3461" s="45">
        <v>62493</v>
      </c>
      <c r="AK3461" s="10"/>
    </row>
    <row r="3462" spans="1:37">
      <c r="A3462" t="s">
        <v>45</v>
      </c>
      <c r="B3462" t="s">
        <v>46</v>
      </c>
      <c r="C3462" t="s">
        <v>47</v>
      </c>
      <c r="D3462" t="s">
        <v>3961</v>
      </c>
      <c r="E3462" t="s">
        <v>88</v>
      </c>
      <c r="F3462" t="s">
        <v>79</v>
      </c>
      <c r="G3462" t="s">
        <v>51</v>
      </c>
      <c r="H3462" s="20" t="s">
        <v>52</v>
      </c>
      <c r="I3462" t="s">
        <v>53</v>
      </c>
      <c r="J3462" t="s">
        <v>54</v>
      </c>
      <c r="K3462">
        <v>3</v>
      </c>
      <c r="L3462" t="s">
        <v>55</v>
      </c>
      <c r="M3462" t="s">
        <v>56</v>
      </c>
      <c r="N3462" t="s">
        <v>57</v>
      </c>
      <c r="O3462" s="21" t="s">
        <v>58</v>
      </c>
      <c r="P3462" s="21" t="s">
        <v>64</v>
      </c>
      <c r="Q3462" s="20" t="s">
        <v>474</v>
      </c>
      <c r="R3462" s="21" t="s">
        <v>475</v>
      </c>
      <c r="S3462" s="35">
        <v>1</v>
      </c>
      <c r="T3462" s="22">
        <v>1</v>
      </c>
      <c r="U3462" s="20" t="s">
        <v>62</v>
      </c>
      <c r="V3462" s="20">
        <v>45800</v>
      </c>
      <c r="W3462" s="21">
        <v>5</v>
      </c>
      <c r="X3462" s="20">
        <v>45807</v>
      </c>
      <c r="Y3462" s="20">
        <v>45805</v>
      </c>
      <c r="Z3462" s="48">
        <v>5</v>
      </c>
      <c r="AA3462">
        <v>2025</v>
      </c>
      <c r="AB3462" s="45">
        <v>24994</v>
      </c>
      <c r="AC3462" s="45">
        <v>24994</v>
      </c>
      <c r="AK3462" s="10"/>
    </row>
    <row r="3463" spans="1:37">
      <c r="A3463" t="s">
        <v>45</v>
      </c>
      <c r="B3463" t="s">
        <v>46</v>
      </c>
      <c r="C3463" t="s">
        <v>47</v>
      </c>
      <c r="D3463" t="s">
        <v>3962</v>
      </c>
      <c r="E3463" t="s">
        <v>88</v>
      </c>
      <c r="F3463" t="s">
        <v>79</v>
      </c>
      <c r="G3463" t="s">
        <v>51</v>
      </c>
      <c r="H3463" s="20" t="s">
        <v>52</v>
      </c>
      <c r="I3463" t="s">
        <v>53</v>
      </c>
      <c r="J3463" t="s">
        <v>54</v>
      </c>
      <c r="K3463">
        <v>3</v>
      </c>
      <c r="L3463" t="s">
        <v>55</v>
      </c>
      <c r="M3463" t="s">
        <v>77</v>
      </c>
      <c r="N3463" t="s">
        <v>89</v>
      </c>
      <c r="O3463" s="21" t="s">
        <v>58</v>
      </c>
      <c r="P3463" s="21" t="s">
        <v>150</v>
      </c>
      <c r="Q3463" s="20" t="s">
        <v>1969</v>
      </c>
      <c r="R3463" s="21" t="s">
        <v>1970</v>
      </c>
      <c r="S3463" s="35">
        <v>1</v>
      </c>
      <c r="T3463" s="22">
        <v>1</v>
      </c>
      <c r="U3463" s="20" t="s">
        <v>62</v>
      </c>
      <c r="V3463" s="20">
        <v>45800</v>
      </c>
      <c r="W3463" s="21">
        <v>5</v>
      </c>
      <c r="X3463" s="20">
        <v>45807</v>
      </c>
      <c r="Y3463" s="20">
        <v>45805</v>
      </c>
      <c r="Z3463" s="48">
        <v>5</v>
      </c>
      <c r="AA3463">
        <v>2025</v>
      </c>
      <c r="AB3463" s="45">
        <v>159986</v>
      </c>
      <c r="AC3463" s="45">
        <v>159986</v>
      </c>
      <c r="AK3463" s="10"/>
    </row>
    <row r="3464" spans="1:37">
      <c r="A3464" t="s">
        <v>45</v>
      </c>
      <c r="B3464" t="s">
        <v>46</v>
      </c>
      <c r="C3464" t="s">
        <v>47</v>
      </c>
      <c r="D3464" t="s">
        <v>3963</v>
      </c>
      <c r="E3464" t="s">
        <v>88</v>
      </c>
      <c r="F3464" t="s">
        <v>79</v>
      </c>
      <c r="G3464" t="s">
        <v>51</v>
      </c>
      <c r="H3464" s="20" t="s">
        <v>52</v>
      </c>
      <c r="I3464" t="s">
        <v>53</v>
      </c>
      <c r="J3464" t="s">
        <v>54</v>
      </c>
      <c r="K3464">
        <v>3</v>
      </c>
      <c r="L3464" t="s">
        <v>55</v>
      </c>
      <c r="M3464" t="s">
        <v>56</v>
      </c>
      <c r="N3464" t="s">
        <v>57</v>
      </c>
      <c r="O3464" s="21" t="s">
        <v>58</v>
      </c>
      <c r="P3464" s="21" t="s">
        <v>64</v>
      </c>
      <c r="Q3464" s="20" t="s">
        <v>508</v>
      </c>
      <c r="R3464" s="21" t="s">
        <v>509</v>
      </c>
      <c r="S3464" s="35">
        <v>2</v>
      </c>
      <c r="T3464" s="22">
        <v>2</v>
      </c>
      <c r="U3464" s="20" t="s">
        <v>62</v>
      </c>
      <c r="V3464" s="20">
        <v>45801</v>
      </c>
      <c r="W3464" s="21">
        <v>5</v>
      </c>
      <c r="X3464" s="20">
        <v>45810</v>
      </c>
      <c r="Y3464" s="20">
        <v>45805</v>
      </c>
      <c r="Z3464" s="48">
        <v>5</v>
      </c>
      <c r="AA3464">
        <v>2025</v>
      </c>
      <c r="AB3464" s="45">
        <v>68737</v>
      </c>
      <c r="AC3464" s="45">
        <v>68737</v>
      </c>
      <c r="AK3464" s="10"/>
    </row>
    <row r="3465" spans="1:37">
      <c r="A3465" t="s">
        <v>45</v>
      </c>
      <c r="B3465" t="s">
        <v>46</v>
      </c>
      <c r="C3465" t="s">
        <v>47</v>
      </c>
      <c r="D3465" t="s">
        <v>3964</v>
      </c>
      <c r="E3465" t="s">
        <v>88</v>
      </c>
      <c r="F3465" t="s">
        <v>79</v>
      </c>
      <c r="G3465" t="s">
        <v>51</v>
      </c>
      <c r="H3465" s="20" t="s">
        <v>52</v>
      </c>
      <c r="I3465" t="s">
        <v>53</v>
      </c>
      <c r="J3465" t="s">
        <v>54</v>
      </c>
      <c r="K3465">
        <v>3</v>
      </c>
      <c r="L3465" t="s">
        <v>55</v>
      </c>
      <c r="M3465" t="s">
        <v>77</v>
      </c>
      <c r="N3465" t="s">
        <v>89</v>
      </c>
      <c r="O3465" s="21" t="s">
        <v>58</v>
      </c>
      <c r="P3465" s="21" t="s">
        <v>90</v>
      </c>
      <c r="Q3465" s="20" t="s">
        <v>1685</v>
      </c>
      <c r="R3465" s="21" t="s">
        <v>1686</v>
      </c>
      <c r="S3465" s="35">
        <v>1</v>
      </c>
      <c r="T3465" s="22">
        <v>1</v>
      </c>
      <c r="U3465" s="20" t="s">
        <v>62</v>
      </c>
      <c r="V3465" s="20">
        <v>45802</v>
      </c>
      <c r="W3465" s="21">
        <v>5</v>
      </c>
      <c r="X3465" s="20">
        <v>45811</v>
      </c>
      <c r="Y3465" s="20">
        <v>45805</v>
      </c>
      <c r="Z3465" s="48">
        <v>5</v>
      </c>
      <c r="AA3465">
        <v>2025</v>
      </c>
      <c r="AB3465" s="45">
        <v>62493</v>
      </c>
      <c r="AC3465" s="45">
        <v>62493</v>
      </c>
      <c r="AK3465" s="10"/>
    </row>
    <row r="3466" spans="1:37">
      <c r="A3466" t="s">
        <v>45</v>
      </c>
      <c r="B3466" t="s">
        <v>46</v>
      </c>
      <c r="C3466" t="s">
        <v>47</v>
      </c>
      <c r="D3466" t="s">
        <v>3965</v>
      </c>
      <c r="E3466" t="s">
        <v>88</v>
      </c>
      <c r="F3466" t="s">
        <v>79</v>
      </c>
      <c r="G3466" t="s">
        <v>51</v>
      </c>
      <c r="H3466" s="20" t="s">
        <v>52</v>
      </c>
      <c r="I3466" t="s">
        <v>53</v>
      </c>
      <c r="J3466" t="s">
        <v>54</v>
      </c>
      <c r="K3466">
        <v>3</v>
      </c>
      <c r="L3466" t="s">
        <v>55</v>
      </c>
      <c r="M3466" t="s">
        <v>77</v>
      </c>
      <c r="N3466" t="s">
        <v>89</v>
      </c>
      <c r="O3466" s="21" t="s">
        <v>58</v>
      </c>
      <c r="P3466" s="21" t="s">
        <v>90</v>
      </c>
      <c r="Q3466" s="20" t="s">
        <v>344</v>
      </c>
      <c r="R3466" s="21" t="s">
        <v>345</v>
      </c>
      <c r="S3466" s="35">
        <v>1</v>
      </c>
      <c r="T3466" s="22">
        <v>1</v>
      </c>
      <c r="U3466" s="20" t="s">
        <v>62</v>
      </c>
      <c r="V3466" s="20">
        <v>45802</v>
      </c>
      <c r="W3466" s="21">
        <v>5</v>
      </c>
      <c r="X3466" s="20">
        <v>45810</v>
      </c>
      <c r="Y3466" s="20">
        <v>45805</v>
      </c>
      <c r="Z3466" s="48">
        <v>5</v>
      </c>
      <c r="AA3466">
        <v>2025</v>
      </c>
      <c r="AB3466" s="45">
        <v>40620</v>
      </c>
      <c r="AC3466" s="45">
        <v>40620</v>
      </c>
      <c r="AK3466" s="10"/>
    </row>
    <row r="3467" spans="1:37">
      <c r="A3467" t="s">
        <v>45</v>
      </c>
      <c r="B3467" t="s">
        <v>46</v>
      </c>
      <c r="C3467" t="s">
        <v>47</v>
      </c>
      <c r="D3467" t="s">
        <v>3966</v>
      </c>
      <c r="E3467" t="s">
        <v>88</v>
      </c>
      <c r="F3467" t="s">
        <v>79</v>
      </c>
      <c r="G3467" t="s">
        <v>51</v>
      </c>
      <c r="H3467" s="20" t="s">
        <v>52</v>
      </c>
      <c r="I3467" t="s">
        <v>53</v>
      </c>
      <c r="J3467" t="s">
        <v>54</v>
      </c>
      <c r="K3467">
        <v>3</v>
      </c>
      <c r="L3467" t="s">
        <v>55</v>
      </c>
      <c r="M3467" t="s">
        <v>77</v>
      </c>
      <c r="N3467" t="s">
        <v>89</v>
      </c>
      <c r="O3467" s="21" t="s">
        <v>58</v>
      </c>
      <c r="P3467" s="21" t="s">
        <v>97</v>
      </c>
      <c r="Q3467" s="20" t="s">
        <v>2483</v>
      </c>
      <c r="R3467" s="21" t="s">
        <v>2484</v>
      </c>
      <c r="S3467" s="35">
        <v>1</v>
      </c>
      <c r="T3467" s="22">
        <v>1</v>
      </c>
      <c r="U3467" s="20" t="s">
        <v>62</v>
      </c>
      <c r="V3467" s="20">
        <v>45802</v>
      </c>
      <c r="W3467" s="21">
        <v>5</v>
      </c>
      <c r="X3467" s="20">
        <v>45810</v>
      </c>
      <c r="Y3467" s="20">
        <v>45805</v>
      </c>
      <c r="Z3467" s="48">
        <v>5</v>
      </c>
      <c r="AA3467">
        <v>2025</v>
      </c>
      <c r="AB3467" s="45">
        <v>43745</v>
      </c>
      <c r="AC3467" s="45">
        <v>43745</v>
      </c>
      <c r="AK3467" s="10"/>
    </row>
    <row r="3468" spans="1:37">
      <c r="A3468" t="s">
        <v>45</v>
      </c>
      <c r="B3468" t="s">
        <v>46</v>
      </c>
      <c r="C3468" t="s">
        <v>47</v>
      </c>
      <c r="D3468" t="s">
        <v>3967</v>
      </c>
      <c r="E3468" t="s">
        <v>88</v>
      </c>
      <c r="F3468" t="s">
        <v>79</v>
      </c>
      <c r="G3468" t="s">
        <v>51</v>
      </c>
      <c r="H3468" s="20" t="s">
        <v>52</v>
      </c>
      <c r="I3468" t="s">
        <v>53</v>
      </c>
      <c r="J3468" t="s">
        <v>54</v>
      </c>
      <c r="K3468">
        <v>3</v>
      </c>
      <c r="L3468" t="s">
        <v>55</v>
      </c>
      <c r="M3468" t="s">
        <v>56</v>
      </c>
      <c r="N3468" t="s">
        <v>57</v>
      </c>
      <c r="O3468" s="21" t="s">
        <v>58</v>
      </c>
      <c r="P3468" s="21" t="s">
        <v>133</v>
      </c>
      <c r="Q3468" s="20" t="s">
        <v>373</v>
      </c>
      <c r="R3468" s="21" t="s">
        <v>374</v>
      </c>
      <c r="S3468" s="35">
        <v>1</v>
      </c>
      <c r="T3468" s="22">
        <v>1</v>
      </c>
      <c r="U3468" s="20" t="s">
        <v>62</v>
      </c>
      <c r="V3468" s="20">
        <v>45800</v>
      </c>
      <c r="W3468" s="21">
        <v>5</v>
      </c>
      <c r="X3468" s="20">
        <v>45807</v>
      </c>
      <c r="Y3468" s="20">
        <v>45805</v>
      </c>
      <c r="Z3468" s="48">
        <v>5</v>
      </c>
      <c r="AA3468">
        <v>2025</v>
      </c>
      <c r="AB3468" s="45">
        <v>56247</v>
      </c>
      <c r="AC3468" s="45">
        <v>56247</v>
      </c>
      <c r="AK3468" s="10"/>
    </row>
    <row r="3469" spans="1:37">
      <c r="A3469" t="s">
        <v>45</v>
      </c>
      <c r="B3469" t="s">
        <v>46</v>
      </c>
      <c r="C3469" t="s">
        <v>47</v>
      </c>
      <c r="D3469" t="s">
        <v>3968</v>
      </c>
      <c r="E3469" t="s">
        <v>88</v>
      </c>
      <c r="F3469" t="s">
        <v>79</v>
      </c>
      <c r="G3469" t="s">
        <v>51</v>
      </c>
      <c r="H3469" s="20" t="s">
        <v>52</v>
      </c>
      <c r="I3469" t="s">
        <v>53</v>
      </c>
      <c r="J3469" t="s">
        <v>54</v>
      </c>
      <c r="K3469">
        <v>3</v>
      </c>
      <c r="L3469" t="s">
        <v>55</v>
      </c>
      <c r="M3469" t="s">
        <v>77</v>
      </c>
      <c r="N3469" t="s">
        <v>89</v>
      </c>
      <c r="O3469" s="21" t="s">
        <v>58</v>
      </c>
      <c r="P3469" s="21" t="s">
        <v>97</v>
      </c>
      <c r="Q3469" s="20" t="s">
        <v>108</v>
      </c>
      <c r="R3469" s="21" t="s">
        <v>3798</v>
      </c>
      <c r="S3469" s="35">
        <v>1</v>
      </c>
      <c r="T3469" s="22">
        <v>1</v>
      </c>
      <c r="U3469" s="20" t="s">
        <v>62</v>
      </c>
      <c r="V3469" s="20">
        <v>45802</v>
      </c>
      <c r="W3469" s="21">
        <v>5</v>
      </c>
      <c r="X3469" s="20">
        <v>45810</v>
      </c>
      <c r="Y3469" s="20">
        <v>45805</v>
      </c>
      <c r="Z3469" s="48">
        <v>5</v>
      </c>
      <c r="AA3469">
        <v>2025</v>
      </c>
      <c r="AB3469" s="45">
        <v>63327</v>
      </c>
      <c r="AC3469" s="45">
        <v>63327</v>
      </c>
      <c r="AK3469" s="10"/>
    </row>
    <row r="3470" spans="1:37">
      <c r="A3470" t="s">
        <v>45</v>
      </c>
      <c r="B3470" t="s">
        <v>46</v>
      </c>
      <c r="C3470" t="s">
        <v>47</v>
      </c>
      <c r="D3470" t="s">
        <v>3969</v>
      </c>
      <c r="E3470" t="s">
        <v>88</v>
      </c>
      <c r="F3470" t="s">
        <v>79</v>
      </c>
      <c r="G3470" t="s">
        <v>51</v>
      </c>
      <c r="H3470" s="20" t="s">
        <v>52</v>
      </c>
      <c r="I3470" t="s">
        <v>53</v>
      </c>
      <c r="J3470" t="s">
        <v>54</v>
      </c>
      <c r="K3470">
        <v>3</v>
      </c>
      <c r="L3470" t="s">
        <v>55</v>
      </c>
      <c r="M3470" t="s">
        <v>77</v>
      </c>
      <c r="N3470" t="s">
        <v>89</v>
      </c>
      <c r="O3470" s="21" t="s">
        <v>58</v>
      </c>
      <c r="P3470" s="21" t="s">
        <v>90</v>
      </c>
      <c r="Q3470" s="20" t="s">
        <v>1685</v>
      </c>
      <c r="R3470" s="21" t="s">
        <v>1686</v>
      </c>
      <c r="S3470" s="35">
        <v>1</v>
      </c>
      <c r="T3470" s="22">
        <v>1</v>
      </c>
      <c r="U3470" s="20" t="s">
        <v>62</v>
      </c>
      <c r="V3470" s="20">
        <v>45802</v>
      </c>
      <c r="W3470" s="21">
        <v>5</v>
      </c>
      <c r="X3470" s="20">
        <v>45810</v>
      </c>
      <c r="Y3470" s="20">
        <v>45805</v>
      </c>
      <c r="Z3470" s="48">
        <v>5</v>
      </c>
      <c r="AA3470">
        <v>2025</v>
      </c>
      <c r="AB3470" s="45">
        <v>62493</v>
      </c>
      <c r="AC3470" s="45">
        <v>62493</v>
      </c>
      <c r="AK3470" s="10"/>
    </row>
    <row r="3471" spans="1:37">
      <c r="A3471" t="s">
        <v>45</v>
      </c>
      <c r="B3471" t="s">
        <v>46</v>
      </c>
      <c r="C3471" t="s">
        <v>47</v>
      </c>
      <c r="D3471" t="s">
        <v>3970</v>
      </c>
      <c r="E3471" t="s">
        <v>88</v>
      </c>
      <c r="F3471" t="s">
        <v>79</v>
      </c>
      <c r="G3471" t="s">
        <v>51</v>
      </c>
      <c r="H3471" s="20" t="s">
        <v>52</v>
      </c>
      <c r="I3471" t="s">
        <v>53</v>
      </c>
      <c r="J3471" t="s">
        <v>54</v>
      </c>
      <c r="K3471">
        <v>3</v>
      </c>
      <c r="L3471" t="s">
        <v>55</v>
      </c>
      <c r="M3471" t="s">
        <v>56</v>
      </c>
      <c r="N3471" t="s">
        <v>57</v>
      </c>
      <c r="O3471" s="21" t="s">
        <v>58</v>
      </c>
      <c r="P3471" s="21" t="s">
        <v>64</v>
      </c>
      <c r="Q3471" s="20" t="s">
        <v>112</v>
      </c>
      <c r="R3471" s="21" t="s">
        <v>113</v>
      </c>
      <c r="S3471" s="35">
        <v>1</v>
      </c>
      <c r="T3471" s="22">
        <v>1</v>
      </c>
      <c r="U3471" s="20" t="s">
        <v>62</v>
      </c>
      <c r="V3471" s="20">
        <v>45802</v>
      </c>
      <c r="W3471" s="21">
        <v>5</v>
      </c>
      <c r="X3471" s="20">
        <v>45810</v>
      </c>
      <c r="Y3471" s="20">
        <v>45805</v>
      </c>
      <c r="Z3471" s="48">
        <v>5</v>
      </c>
      <c r="AA3471">
        <v>2025</v>
      </c>
      <c r="AB3471" s="45">
        <v>40617</v>
      </c>
      <c r="AC3471" s="45">
        <v>40617</v>
      </c>
      <c r="AK3471" s="10"/>
    </row>
    <row r="3472" spans="1:37">
      <c r="A3472" t="s">
        <v>45</v>
      </c>
      <c r="B3472" t="s">
        <v>46</v>
      </c>
      <c r="C3472" t="s">
        <v>47</v>
      </c>
      <c r="D3472" t="s">
        <v>3971</v>
      </c>
      <c r="E3472" t="s">
        <v>88</v>
      </c>
      <c r="F3472" t="s">
        <v>79</v>
      </c>
      <c r="G3472" t="s">
        <v>51</v>
      </c>
      <c r="H3472" s="20" t="s">
        <v>52</v>
      </c>
      <c r="I3472" t="s">
        <v>53</v>
      </c>
      <c r="J3472" t="s">
        <v>54</v>
      </c>
      <c r="K3472">
        <v>3</v>
      </c>
      <c r="L3472" t="s">
        <v>55</v>
      </c>
      <c r="M3472" t="s">
        <v>77</v>
      </c>
      <c r="N3472" t="s">
        <v>89</v>
      </c>
      <c r="O3472" s="21" t="s">
        <v>58</v>
      </c>
      <c r="P3472" s="21" t="s">
        <v>150</v>
      </c>
      <c r="Q3472" s="20" t="s">
        <v>848</v>
      </c>
      <c r="R3472" s="21" t="s">
        <v>849</v>
      </c>
      <c r="S3472" s="35">
        <v>1</v>
      </c>
      <c r="T3472" s="22">
        <v>1</v>
      </c>
      <c r="U3472" s="20" t="s">
        <v>62</v>
      </c>
      <c r="V3472" s="20">
        <v>45802</v>
      </c>
      <c r="W3472" s="21">
        <v>5</v>
      </c>
      <c r="X3472" s="20">
        <v>45810</v>
      </c>
      <c r="Y3472" s="20">
        <v>45805</v>
      </c>
      <c r="Z3472" s="48">
        <v>5</v>
      </c>
      <c r="AA3472">
        <v>2025</v>
      </c>
      <c r="AB3472" s="45">
        <v>79997</v>
      </c>
      <c r="AC3472" s="45">
        <v>79997</v>
      </c>
      <c r="AK3472" s="10"/>
    </row>
    <row r="3473" spans="1:37">
      <c r="A3473" t="s">
        <v>45</v>
      </c>
      <c r="B3473" t="s">
        <v>46</v>
      </c>
      <c r="C3473" t="s">
        <v>47</v>
      </c>
      <c r="D3473" t="s">
        <v>3972</v>
      </c>
      <c r="E3473" t="s">
        <v>88</v>
      </c>
      <c r="F3473" t="s">
        <v>79</v>
      </c>
      <c r="G3473" t="s">
        <v>51</v>
      </c>
      <c r="H3473" s="20" t="s">
        <v>52</v>
      </c>
      <c r="I3473" t="s">
        <v>53</v>
      </c>
      <c r="J3473" t="s">
        <v>54</v>
      </c>
      <c r="K3473">
        <v>3</v>
      </c>
      <c r="L3473" t="s">
        <v>55</v>
      </c>
      <c r="M3473" t="s">
        <v>77</v>
      </c>
      <c r="N3473" t="s">
        <v>89</v>
      </c>
      <c r="O3473" s="21" t="s">
        <v>58</v>
      </c>
      <c r="P3473" s="21" t="s">
        <v>150</v>
      </c>
      <c r="Q3473" s="20" t="s">
        <v>572</v>
      </c>
      <c r="R3473" s="21" t="s">
        <v>573</v>
      </c>
      <c r="S3473" s="35">
        <v>1</v>
      </c>
      <c r="T3473" s="22">
        <v>1</v>
      </c>
      <c r="U3473" s="20" t="s">
        <v>62</v>
      </c>
      <c r="V3473" s="20">
        <v>45803</v>
      </c>
      <c r="W3473" s="21">
        <v>5</v>
      </c>
      <c r="X3473" s="20">
        <v>45810</v>
      </c>
      <c r="Y3473" s="20">
        <v>45807</v>
      </c>
      <c r="Z3473" s="48">
        <v>5</v>
      </c>
      <c r="AA3473">
        <v>2025</v>
      </c>
      <c r="AB3473" s="45">
        <v>343760</v>
      </c>
      <c r="AC3473" s="45">
        <v>343760</v>
      </c>
      <c r="AK3473" s="10"/>
    </row>
    <row r="3474" spans="1:37">
      <c r="A3474" t="s">
        <v>45</v>
      </c>
      <c r="B3474" t="s">
        <v>46</v>
      </c>
      <c r="C3474" t="s">
        <v>47</v>
      </c>
      <c r="D3474" t="s">
        <v>3973</v>
      </c>
      <c r="E3474" t="s">
        <v>88</v>
      </c>
      <c r="F3474" t="s">
        <v>79</v>
      </c>
      <c r="G3474" t="s">
        <v>51</v>
      </c>
      <c r="H3474" s="20" t="s">
        <v>52</v>
      </c>
      <c r="I3474" t="s">
        <v>53</v>
      </c>
      <c r="J3474" t="s">
        <v>54</v>
      </c>
      <c r="K3474">
        <v>3</v>
      </c>
      <c r="L3474" t="s">
        <v>55</v>
      </c>
      <c r="M3474" t="s">
        <v>77</v>
      </c>
      <c r="N3474" t="s">
        <v>89</v>
      </c>
      <c r="O3474" s="21" t="s">
        <v>58</v>
      </c>
      <c r="P3474" s="21" t="s">
        <v>366</v>
      </c>
      <c r="Q3474" s="20" t="s">
        <v>862</v>
      </c>
      <c r="R3474" s="21" t="s">
        <v>863</v>
      </c>
      <c r="S3474" s="35">
        <v>1</v>
      </c>
      <c r="T3474" s="22">
        <v>1</v>
      </c>
      <c r="U3474" s="20" t="s">
        <v>62</v>
      </c>
      <c r="V3474" s="20">
        <v>45803</v>
      </c>
      <c r="W3474" s="21">
        <v>5</v>
      </c>
      <c r="X3474" s="20">
        <v>45811</v>
      </c>
      <c r="Y3474" s="20">
        <v>45805</v>
      </c>
      <c r="Z3474" s="48">
        <v>5</v>
      </c>
      <c r="AA3474">
        <v>2025</v>
      </c>
      <c r="AB3474" s="45">
        <v>34369</v>
      </c>
      <c r="AC3474" s="45">
        <v>34369</v>
      </c>
      <c r="AK3474" s="10"/>
    </row>
    <row r="3475" spans="1:37">
      <c r="A3475" t="s">
        <v>45</v>
      </c>
      <c r="B3475" t="s">
        <v>46</v>
      </c>
      <c r="C3475" t="s">
        <v>47</v>
      </c>
      <c r="D3475" t="s">
        <v>3974</v>
      </c>
      <c r="E3475" t="s">
        <v>88</v>
      </c>
      <c r="F3475" t="s">
        <v>79</v>
      </c>
      <c r="G3475" t="s">
        <v>51</v>
      </c>
      <c r="H3475" s="20" t="s">
        <v>52</v>
      </c>
      <c r="I3475" t="s">
        <v>53</v>
      </c>
      <c r="J3475" t="s">
        <v>54</v>
      </c>
      <c r="K3475">
        <v>3</v>
      </c>
      <c r="L3475" t="s">
        <v>55</v>
      </c>
      <c r="M3475" t="s">
        <v>77</v>
      </c>
      <c r="N3475" t="s">
        <v>89</v>
      </c>
      <c r="O3475" s="21" t="s">
        <v>58</v>
      </c>
      <c r="P3475" s="21" t="s">
        <v>150</v>
      </c>
      <c r="Q3475" s="20" t="s">
        <v>244</v>
      </c>
      <c r="R3475" s="21" t="s">
        <v>245</v>
      </c>
      <c r="S3475" s="35">
        <v>1</v>
      </c>
      <c r="T3475" s="22">
        <v>1</v>
      </c>
      <c r="U3475" s="20" t="s">
        <v>62</v>
      </c>
      <c r="V3475" s="20">
        <v>45802</v>
      </c>
      <c r="W3475" s="21">
        <v>5</v>
      </c>
      <c r="X3475" s="20">
        <v>45810</v>
      </c>
      <c r="Y3475" s="20">
        <v>45807</v>
      </c>
      <c r="Z3475" s="48">
        <v>5</v>
      </c>
      <c r="AA3475">
        <v>2025</v>
      </c>
      <c r="AB3475" s="45">
        <v>106665</v>
      </c>
      <c r="AC3475" s="45">
        <v>106665</v>
      </c>
      <c r="AK3475" s="10"/>
    </row>
    <row r="3476" spans="1:37">
      <c r="A3476" t="s">
        <v>45</v>
      </c>
      <c r="B3476" t="s">
        <v>46</v>
      </c>
      <c r="C3476" t="s">
        <v>47</v>
      </c>
      <c r="D3476" t="s">
        <v>3975</v>
      </c>
      <c r="E3476" t="s">
        <v>88</v>
      </c>
      <c r="F3476" t="s">
        <v>79</v>
      </c>
      <c r="G3476" t="s">
        <v>51</v>
      </c>
      <c r="H3476" s="20" t="s">
        <v>52</v>
      </c>
      <c r="I3476" t="s">
        <v>53</v>
      </c>
      <c r="J3476" t="s">
        <v>54</v>
      </c>
      <c r="K3476">
        <v>3</v>
      </c>
      <c r="L3476" t="s">
        <v>55</v>
      </c>
      <c r="M3476" t="s">
        <v>77</v>
      </c>
      <c r="N3476" t="s">
        <v>89</v>
      </c>
      <c r="O3476" s="21" t="s">
        <v>58</v>
      </c>
      <c r="P3476" s="21" t="s">
        <v>119</v>
      </c>
      <c r="Q3476" s="20" t="s">
        <v>2056</v>
      </c>
      <c r="R3476" s="21" t="s">
        <v>2057</v>
      </c>
      <c r="S3476" s="35">
        <v>1</v>
      </c>
      <c r="T3476" s="22">
        <v>1</v>
      </c>
      <c r="U3476" s="20" t="s">
        <v>62</v>
      </c>
      <c r="V3476" s="20">
        <v>45803</v>
      </c>
      <c r="W3476" s="21">
        <v>5</v>
      </c>
      <c r="X3476" s="20">
        <v>45804</v>
      </c>
      <c r="Y3476" s="20">
        <v>45805</v>
      </c>
      <c r="Z3476" s="48">
        <v>5</v>
      </c>
      <c r="AA3476">
        <v>2025</v>
      </c>
      <c r="AB3476" s="45">
        <v>73327</v>
      </c>
      <c r="AC3476" s="45">
        <v>73327</v>
      </c>
      <c r="AK3476" s="10"/>
    </row>
    <row r="3477" spans="1:37">
      <c r="A3477" t="s">
        <v>45</v>
      </c>
      <c r="B3477" t="s">
        <v>46</v>
      </c>
      <c r="C3477" t="s">
        <v>47</v>
      </c>
      <c r="D3477" t="s">
        <v>3976</v>
      </c>
      <c r="E3477" t="s">
        <v>88</v>
      </c>
      <c r="F3477" t="s">
        <v>79</v>
      </c>
      <c r="G3477" t="s">
        <v>51</v>
      </c>
      <c r="H3477" s="20" t="s">
        <v>52</v>
      </c>
      <c r="I3477" t="s">
        <v>53</v>
      </c>
      <c r="J3477" t="s">
        <v>54</v>
      </c>
      <c r="K3477">
        <v>3</v>
      </c>
      <c r="L3477" t="s">
        <v>55</v>
      </c>
      <c r="M3477" t="s">
        <v>77</v>
      </c>
      <c r="N3477" t="s">
        <v>89</v>
      </c>
      <c r="O3477" s="21" t="s">
        <v>58</v>
      </c>
      <c r="P3477" s="21" t="s">
        <v>90</v>
      </c>
      <c r="Q3477" s="20" t="s">
        <v>344</v>
      </c>
      <c r="R3477" s="21" t="s">
        <v>345</v>
      </c>
      <c r="S3477" s="35">
        <v>1</v>
      </c>
      <c r="T3477" s="22">
        <v>1</v>
      </c>
      <c r="U3477" s="20" t="s">
        <v>62</v>
      </c>
      <c r="V3477" s="20">
        <v>45800</v>
      </c>
      <c r="W3477" s="21">
        <v>5</v>
      </c>
      <c r="X3477" s="20">
        <v>45807</v>
      </c>
      <c r="Y3477" s="20">
        <v>45805</v>
      </c>
      <c r="Z3477" s="48">
        <v>5</v>
      </c>
      <c r="AA3477">
        <v>2025</v>
      </c>
      <c r="AB3477" s="45">
        <v>40620</v>
      </c>
      <c r="AC3477" s="45">
        <v>40620</v>
      </c>
      <c r="AK3477" s="10"/>
    </row>
    <row r="3478" spans="1:37">
      <c r="A3478" t="s">
        <v>45</v>
      </c>
      <c r="B3478" t="s">
        <v>46</v>
      </c>
      <c r="C3478" t="s">
        <v>47</v>
      </c>
      <c r="D3478" t="s">
        <v>3977</v>
      </c>
      <c r="E3478" t="s">
        <v>88</v>
      </c>
      <c r="F3478" t="s">
        <v>79</v>
      </c>
      <c r="G3478" t="s">
        <v>51</v>
      </c>
      <c r="H3478" s="20" t="s">
        <v>52</v>
      </c>
      <c r="I3478" t="s">
        <v>53</v>
      </c>
      <c r="J3478" t="s">
        <v>54</v>
      </c>
      <c r="K3478">
        <v>3</v>
      </c>
      <c r="L3478" t="s">
        <v>55</v>
      </c>
      <c r="M3478" t="s">
        <v>77</v>
      </c>
      <c r="N3478" t="s">
        <v>89</v>
      </c>
      <c r="O3478" s="21" t="s">
        <v>58</v>
      </c>
      <c r="P3478" s="21" t="s">
        <v>126</v>
      </c>
      <c r="Q3478" s="20" t="s">
        <v>1044</v>
      </c>
      <c r="R3478" s="21" t="s">
        <v>1045</v>
      </c>
      <c r="S3478" s="35">
        <v>1</v>
      </c>
      <c r="T3478" s="22">
        <v>1</v>
      </c>
      <c r="U3478" s="20" t="s">
        <v>62</v>
      </c>
      <c r="V3478" s="20">
        <v>45800</v>
      </c>
      <c r="W3478" s="21">
        <v>5</v>
      </c>
      <c r="X3478" s="20">
        <v>45807</v>
      </c>
      <c r="Y3478" s="20">
        <v>45805</v>
      </c>
      <c r="Z3478" s="48">
        <v>5</v>
      </c>
      <c r="AA3478">
        <v>2025</v>
      </c>
      <c r="AB3478" s="45">
        <v>66660</v>
      </c>
      <c r="AC3478" s="45">
        <v>66660</v>
      </c>
      <c r="AK3478" s="10"/>
    </row>
    <row r="3479" spans="1:37">
      <c r="A3479" t="s">
        <v>45</v>
      </c>
      <c r="B3479" t="s">
        <v>46</v>
      </c>
      <c r="C3479" t="s">
        <v>47</v>
      </c>
      <c r="D3479" t="s">
        <v>3978</v>
      </c>
      <c r="E3479" t="s">
        <v>88</v>
      </c>
      <c r="F3479" t="s">
        <v>79</v>
      </c>
      <c r="G3479" t="s">
        <v>51</v>
      </c>
      <c r="H3479" s="20" t="s">
        <v>52</v>
      </c>
      <c r="I3479" t="s">
        <v>53</v>
      </c>
      <c r="J3479" t="s">
        <v>54</v>
      </c>
      <c r="K3479">
        <v>3</v>
      </c>
      <c r="L3479" t="s">
        <v>55</v>
      </c>
      <c r="M3479" t="s">
        <v>56</v>
      </c>
      <c r="N3479" t="s">
        <v>57</v>
      </c>
      <c r="O3479" s="21" t="s">
        <v>58</v>
      </c>
      <c r="P3479" s="21" t="s">
        <v>133</v>
      </c>
      <c r="Q3479" s="20" t="s">
        <v>134</v>
      </c>
      <c r="R3479" s="21" t="s">
        <v>135</v>
      </c>
      <c r="S3479" s="35">
        <v>1</v>
      </c>
      <c r="T3479" s="22">
        <v>1</v>
      </c>
      <c r="U3479" s="20" t="s">
        <v>62</v>
      </c>
      <c r="V3479" s="20">
        <v>45801</v>
      </c>
      <c r="W3479" s="21">
        <v>5</v>
      </c>
      <c r="X3479" s="20">
        <v>45810</v>
      </c>
      <c r="Y3479" s="20">
        <v>45805</v>
      </c>
      <c r="Z3479" s="48">
        <v>5</v>
      </c>
      <c r="AA3479">
        <v>2025</v>
      </c>
      <c r="AB3479" s="45">
        <v>31245</v>
      </c>
      <c r="AC3479" s="45">
        <v>31245</v>
      </c>
      <c r="AK3479" s="10"/>
    </row>
    <row r="3480" spans="1:37">
      <c r="A3480" t="s">
        <v>45</v>
      </c>
      <c r="B3480" t="s">
        <v>46</v>
      </c>
      <c r="C3480" t="s">
        <v>47</v>
      </c>
      <c r="D3480" t="s">
        <v>3979</v>
      </c>
      <c r="E3480" t="s">
        <v>88</v>
      </c>
      <c r="F3480" t="s">
        <v>79</v>
      </c>
      <c r="G3480" t="s">
        <v>51</v>
      </c>
      <c r="H3480" s="20" t="s">
        <v>52</v>
      </c>
      <c r="I3480" t="s">
        <v>53</v>
      </c>
      <c r="J3480" t="s">
        <v>54</v>
      </c>
      <c r="K3480">
        <v>3</v>
      </c>
      <c r="L3480" t="s">
        <v>55</v>
      </c>
      <c r="M3480" t="s">
        <v>77</v>
      </c>
      <c r="N3480" t="s">
        <v>89</v>
      </c>
      <c r="O3480" s="21" t="s">
        <v>58</v>
      </c>
      <c r="P3480" s="21" t="s">
        <v>90</v>
      </c>
      <c r="Q3480" s="20" t="s">
        <v>344</v>
      </c>
      <c r="R3480" s="21" t="s">
        <v>345</v>
      </c>
      <c r="S3480" s="35">
        <v>1</v>
      </c>
      <c r="T3480" s="22">
        <v>1</v>
      </c>
      <c r="U3480" s="20" t="s">
        <v>62</v>
      </c>
      <c r="V3480" s="20">
        <v>45803</v>
      </c>
      <c r="W3480" s="21">
        <v>5</v>
      </c>
      <c r="X3480" s="20">
        <v>45810</v>
      </c>
      <c r="Y3480" s="20">
        <v>45805</v>
      </c>
      <c r="Z3480" s="48">
        <v>5</v>
      </c>
      <c r="AA3480">
        <v>2025</v>
      </c>
      <c r="AB3480" s="45">
        <v>40620</v>
      </c>
      <c r="AC3480" s="45">
        <v>40620</v>
      </c>
      <c r="AK3480" s="10"/>
    </row>
    <row r="3481" spans="1:37">
      <c r="A3481" t="s">
        <v>45</v>
      </c>
      <c r="B3481" t="s">
        <v>46</v>
      </c>
      <c r="C3481" t="s">
        <v>47</v>
      </c>
      <c r="D3481" t="s">
        <v>3980</v>
      </c>
      <c r="E3481" t="s">
        <v>88</v>
      </c>
      <c r="F3481" t="s">
        <v>79</v>
      </c>
      <c r="G3481" t="s">
        <v>51</v>
      </c>
      <c r="H3481" s="20" t="s">
        <v>52</v>
      </c>
      <c r="I3481" t="s">
        <v>53</v>
      </c>
      <c r="J3481" t="s">
        <v>54</v>
      </c>
      <c r="K3481">
        <v>3</v>
      </c>
      <c r="L3481" t="s">
        <v>55</v>
      </c>
      <c r="M3481" t="s">
        <v>56</v>
      </c>
      <c r="N3481" t="s">
        <v>57</v>
      </c>
      <c r="O3481" s="21" t="s">
        <v>58</v>
      </c>
      <c r="P3481" s="21" t="s">
        <v>64</v>
      </c>
      <c r="Q3481" s="20" t="s">
        <v>637</v>
      </c>
      <c r="R3481" s="21" t="s">
        <v>638</v>
      </c>
      <c r="S3481" s="35">
        <v>1</v>
      </c>
      <c r="T3481" s="22">
        <v>1</v>
      </c>
      <c r="U3481" s="20" t="s">
        <v>62</v>
      </c>
      <c r="V3481" s="20">
        <v>45803</v>
      </c>
      <c r="W3481" s="21">
        <v>5</v>
      </c>
      <c r="X3481" s="20">
        <v>45810</v>
      </c>
      <c r="Y3481" s="20">
        <v>45805</v>
      </c>
      <c r="Z3481" s="48">
        <v>5</v>
      </c>
      <c r="AA3481">
        <v>2025</v>
      </c>
      <c r="AB3481" s="45">
        <v>43744</v>
      </c>
      <c r="AC3481" s="45">
        <v>43744</v>
      </c>
      <c r="AK3481" s="10"/>
    </row>
    <row r="3482" spans="1:37">
      <c r="A3482" t="s">
        <v>45</v>
      </c>
      <c r="B3482" t="s">
        <v>46</v>
      </c>
      <c r="C3482" t="s">
        <v>47</v>
      </c>
      <c r="D3482" t="s">
        <v>3981</v>
      </c>
      <c r="E3482" t="s">
        <v>88</v>
      </c>
      <c r="F3482" t="s">
        <v>79</v>
      </c>
      <c r="G3482" t="s">
        <v>51</v>
      </c>
      <c r="H3482" s="20" t="s">
        <v>52</v>
      </c>
      <c r="I3482" t="s">
        <v>53</v>
      </c>
      <c r="J3482" t="s">
        <v>54</v>
      </c>
      <c r="K3482">
        <v>3</v>
      </c>
      <c r="L3482" t="s">
        <v>55</v>
      </c>
      <c r="M3482" t="s">
        <v>77</v>
      </c>
      <c r="N3482" t="s">
        <v>89</v>
      </c>
      <c r="O3482" s="21" t="s">
        <v>58</v>
      </c>
      <c r="P3482" s="21" t="s">
        <v>104</v>
      </c>
      <c r="Q3482" s="20" t="s">
        <v>3982</v>
      </c>
      <c r="R3482" s="21" t="s">
        <v>3983</v>
      </c>
      <c r="S3482" s="35">
        <v>1</v>
      </c>
      <c r="T3482" s="22">
        <v>1</v>
      </c>
      <c r="U3482" s="20" t="s">
        <v>62</v>
      </c>
      <c r="V3482" s="20">
        <v>45803</v>
      </c>
      <c r="W3482" s="21">
        <v>5</v>
      </c>
      <c r="X3482" s="20">
        <v>45811</v>
      </c>
      <c r="Y3482" s="20">
        <v>45805</v>
      </c>
      <c r="Z3482" s="48">
        <v>5</v>
      </c>
      <c r="AA3482">
        <v>2025</v>
      </c>
      <c r="AB3482" s="45">
        <v>106253</v>
      </c>
      <c r="AC3482" s="45">
        <v>106253</v>
      </c>
      <c r="AK3482" s="10"/>
    </row>
    <row r="3483" spans="1:37">
      <c r="A3483" t="s">
        <v>45</v>
      </c>
      <c r="B3483" t="s">
        <v>46</v>
      </c>
      <c r="C3483" t="s">
        <v>47</v>
      </c>
      <c r="D3483" t="s">
        <v>3984</v>
      </c>
      <c r="E3483" t="s">
        <v>88</v>
      </c>
      <c r="F3483" t="s">
        <v>79</v>
      </c>
      <c r="G3483" t="s">
        <v>51</v>
      </c>
      <c r="H3483" s="20" t="s">
        <v>52</v>
      </c>
      <c r="I3483" t="s">
        <v>53</v>
      </c>
      <c r="J3483" t="s">
        <v>54</v>
      </c>
      <c r="K3483">
        <v>3</v>
      </c>
      <c r="L3483" t="s">
        <v>55</v>
      </c>
      <c r="M3483" t="s">
        <v>77</v>
      </c>
      <c r="N3483" t="s">
        <v>89</v>
      </c>
      <c r="O3483" s="21" t="s">
        <v>58</v>
      </c>
      <c r="P3483" s="21" t="s">
        <v>276</v>
      </c>
      <c r="Q3483" s="20" t="s">
        <v>315</v>
      </c>
      <c r="R3483" s="21" t="s">
        <v>316</v>
      </c>
      <c r="S3483" s="35">
        <v>3</v>
      </c>
      <c r="T3483" s="22">
        <v>3</v>
      </c>
      <c r="U3483" s="20" t="s">
        <v>62</v>
      </c>
      <c r="V3483" s="20">
        <v>45802</v>
      </c>
      <c r="W3483" s="21">
        <v>5</v>
      </c>
      <c r="X3483" s="20">
        <v>45810</v>
      </c>
      <c r="Y3483" s="20">
        <v>45807</v>
      </c>
      <c r="Z3483" s="48">
        <v>5</v>
      </c>
      <c r="AA3483">
        <v>2025</v>
      </c>
      <c r="AB3483" s="45">
        <v>37481</v>
      </c>
      <c r="AC3483" s="45">
        <v>37481</v>
      </c>
      <c r="AK3483" s="10"/>
    </row>
    <row r="3484" spans="1:37">
      <c r="A3484" t="s">
        <v>45</v>
      </c>
      <c r="B3484" t="s">
        <v>46</v>
      </c>
      <c r="C3484" t="s">
        <v>47</v>
      </c>
      <c r="D3484" t="s">
        <v>3985</v>
      </c>
      <c r="E3484" t="s">
        <v>88</v>
      </c>
      <c r="F3484" t="s">
        <v>79</v>
      </c>
      <c r="G3484" t="s">
        <v>51</v>
      </c>
      <c r="H3484" s="20" t="s">
        <v>52</v>
      </c>
      <c r="I3484" t="s">
        <v>53</v>
      </c>
      <c r="J3484" t="s">
        <v>54</v>
      </c>
      <c r="K3484">
        <v>3</v>
      </c>
      <c r="L3484" t="s">
        <v>55</v>
      </c>
      <c r="M3484" t="s">
        <v>77</v>
      </c>
      <c r="N3484" t="s">
        <v>89</v>
      </c>
      <c r="O3484" s="21" t="s">
        <v>58</v>
      </c>
      <c r="P3484" s="21" t="s">
        <v>366</v>
      </c>
      <c r="Q3484" s="20" t="s">
        <v>542</v>
      </c>
      <c r="R3484" s="21" t="s">
        <v>543</v>
      </c>
      <c r="S3484" s="35">
        <v>1</v>
      </c>
      <c r="T3484" s="22">
        <v>1</v>
      </c>
      <c r="U3484" s="20" t="s">
        <v>62</v>
      </c>
      <c r="V3484" s="20">
        <v>45802</v>
      </c>
      <c r="W3484" s="21">
        <v>5</v>
      </c>
      <c r="X3484" s="20">
        <v>45810</v>
      </c>
      <c r="Y3484" s="20">
        <v>45805</v>
      </c>
      <c r="Z3484" s="48">
        <v>5</v>
      </c>
      <c r="AA3484">
        <v>2025</v>
      </c>
      <c r="AB3484" s="45">
        <v>43745</v>
      </c>
      <c r="AC3484" s="45">
        <v>43745</v>
      </c>
      <c r="AK3484" s="10"/>
    </row>
    <row r="3485" spans="1:37">
      <c r="A3485" t="s">
        <v>45</v>
      </c>
      <c r="B3485" t="s">
        <v>46</v>
      </c>
      <c r="C3485" t="s">
        <v>47</v>
      </c>
      <c r="D3485" t="s">
        <v>3986</v>
      </c>
      <c r="E3485" t="s">
        <v>88</v>
      </c>
      <c r="F3485" t="s">
        <v>79</v>
      </c>
      <c r="G3485" t="s">
        <v>51</v>
      </c>
      <c r="H3485" s="20" t="s">
        <v>52</v>
      </c>
      <c r="I3485" t="s">
        <v>53</v>
      </c>
      <c r="J3485" t="s">
        <v>54</v>
      </c>
      <c r="K3485">
        <v>3</v>
      </c>
      <c r="L3485" t="s">
        <v>55</v>
      </c>
      <c r="M3485" t="s">
        <v>77</v>
      </c>
      <c r="N3485" t="s">
        <v>89</v>
      </c>
      <c r="O3485" s="21" t="s">
        <v>58</v>
      </c>
      <c r="P3485" s="21" t="s">
        <v>119</v>
      </c>
      <c r="Q3485" s="20" t="s">
        <v>821</v>
      </c>
      <c r="R3485" s="21" t="s">
        <v>822</v>
      </c>
      <c r="S3485" s="35">
        <v>1</v>
      </c>
      <c r="T3485" s="22">
        <v>1</v>
      </c>
      <c r="U3485" s="20" t="s">
        <v>62</v>
      </c>
      <c r="V3485" s="20">
        <v>45803</v>
      </c>
      <c r="W3485" s="21">
        <v>5</v>
      </c>
      <c r="X3485" s="20">
        <v>45812</v>
      </c>
      <c r="Y3485" s="20">
        <v>45807</v>
      </c>
      <c r="Z3485" s="48">
        <v>5</v>
      </c>
      <c r="AA3485">
        <v>2025</v>
      </c>
      <c r="AB3485" s="45">
        <v>99995</v>
      </c>
      <c r="AC3485" s="45">
        <v>99995</v>
      </c>
      <c r="AK3485" s="10"/>
    </row>
    <row r="3486" spans="1:37">
      <c r="A3486" t="s">
        <v>45</v>
      </c>
      <c r="B3486" t="s">
        <v>46</v>
      </c>
      <c r="C3486" t="s">
        <v>47</v>
      </c>
      <c r="D3486" t="s">
        <v>3987</v>
      </c>
      <c r="E3486" t="s">
        <v>88</v>
      </c>
      <c r="F3486" t="s">
        <v>79</v>
      </c>
      <c r="G3486" t="s">
        <v>51</v>
      </c>
      <c r="H3486" s="20" t="s">
        <v>52</v>
      </c>
      <c r="I3486" t="s">
        <v>53</v>
      </c>
      <c r="J3486" t="s">
        <v>54</v>
      </c>
      <c r="K3486">
        <v>3</v>
      </c>
      <c r="L3486" t="s">
        <v>55</v>
      </c>
      <c r="M3486" t="s">
        <v>77</v>
      </c>
      <c r="N3486" t="s">
        <v>89</v>
      </c>
      <c r="O3486" s="21" t="s">
        <v>58</v>
      </c>
      <c r="P3486" s="21" t="s">
        <v>97</v>
      </c>
      <c r="Q3486" s="20" t="s">
        <v>108</v>
      </c>
      <c r="R3486" s="21" t="s">
        <v>3798</v>
      </c>
      <c r="S3486" s="35">
        <v>1</v>
      </c>
      <c r="T3486" s="22">
        <v>1</v>
      </c>
      <c r="U3486" s="20" t="s">
        <v>62</v>
      </c>
      <c r="V3486" s="20">
        <v>45803</v>
      </c>
      <c r="W3486" s="21">
        <v>5</v>
      </c>
      <c r="X3486" s="20">
        <v>45810</v>
      </c>
      <c r="Y3486" s="20">
        <v>45805</v>
      </c>
      <c r="Z3486" s="48">
        <v>5</v>
      </c>
      <c r="AA3486">
        <v>2025</v>
      </c>
      <c r="AB3486" s="45">
        <v>63327</v>
      </c>
      <c r="AC3486" s="45">
        <v>63327</v>
      </c>
      <c r="AK3486" s="10"/>
    </row>
    <row r="3487" spans="1:37">
      <c r="A3487" t="s">
        <v>45</v>
      </c>
      <c r="B3487" t="s">
        <v>46</v>
      </c>
      <c r="C3487" t="s">
        <v>47</v>
      </c>
      <c r="D3487" t="s">
        <v>3988</v>
      </c>
      <c r="E3487" t="s">
        <v>88</v>
      </c>
      <c r="F3487" t="s">
        <v>79</v>
      </c>
      <c r="G3487" t="s">
        <v>51</v>
      </c>
      <c r="H3487" s="20" t="s">
        <v>52</v>
      </c>
      <c r="I3487" t="s">
        <v>53</v>
      </c>
      <c r="J3487" t="s">
        <v>54</v>
      </c>
      <c r="K3487">
        <v>3</v>
      </c>
      <c r="L3487" t="s">
        <v>55</v>
      </c>
      <c r="M3487" t="s">
        <v>77</v>
      </c>
      <c r="N3487" t="s">
        <v>89</v>
      </c>
      <c r="O3487" s="21" t="s">
        <v>58</v>
      </c>
      <c r="P3487" s="21" t="s">
        <v>97</v>
      </c>
      <c r="Q3487" s="20" t="s">
        <v>108</v>
      </c>
      <c r="R3487" s="21" t="s">
        <v>3798</v>
      </c>
      <c r="S3487" s="35">
        <v>1</v>
      </c>
      <c r="T3487" s="22">
        <v>1</v>
      </c>
      <c r="U3487" s="20" t="s">
        <v>62</v>
      </c>
      <c r="V3487" s="20">
        <v>45803</v>
      </c>
      <c r="W3487" s="21">
        <v>5</v>
      </c>
      <c r="X3487" s="20">
        <v>45810</v>
      </c>
      <c r="Y3487" s="20">
        <v>45807</v>
      </c>
      <c r="Z3487" s="48">
        <v>5</v>
      </c>
      <c r="AA3487">
        <v>2025</v>
      </c>
      <c r="AB3487" s="45">
        <v>63327</v>
      </c>
      <c r="AC3487" s="45">
        <v>63327</v>
      </c>
      <c r="AK3487" s="10"/>
    </row>
    <row r="3488" spans="1:37">
      <c r="A3488" t="s">
        <v>45</v>
      </c>
      <c r="B3488" t="s">
        <v>46</v>
      </c>
      <c r="C3488" t="s">
        <v>47</v>
      </c>
      <c r="D3488" t="s">
        <v>3989</v>
      </c>
      <c r="E3488" t="s">
        <v>88</v>
      </c>
      <c r="F3488" t="s">
        <v>79</v>
      </c>
      <c r="G3488" t="s">
        <v>51</v>
      </c>
      <c r="H3488" s="20" t="s">
        <v>52</v>
      </c>
      <c r="I3488" t="s">
        <v>53</v>
      </c>
      <c r="J3488" t="s">
        <v>54</v>
      </c>
      <c r="K3488">
        <v>3</v>
      </c>
      <c r="L3488" t="s">
        <v>55</v>
      </c>
      <c r="M3488" t="s">
        <v>77</v>
      </c>
      <c r="N3488" t="s">
        <v>89</v>
      </c>
      <c r="O3488" s="21" t="s">
        <v>58</v>
      </c>
      <c r="P3488" s="21" t="s">
        <v>126</v>
      </c>
      <c r="Q3488" s="20" t="s">
        <v>1044</v>
      </c>
      <c r="R3488" s="21" t="s">
        <v>1045</v>
      </c>
      <c r="S3488" s="35">
        <v>2</v>
      </c>
      <c r="T3488" s="22">
        <v>2</v>
      </c>
      <c r="U3488" s="20" t="s">
        <v>62</v>
      </c>
      <c r="V3488" s="20">
        <v>45803</v>
      </c>
      <c r="W3488" s="21">
        <v>5</v>
      </c>
      <c r="X3488" s="20">
        <v>45811</v>
      </c>
      <c r="Y3488" s="20">
        <v>45807</v>
      </c>
      <c r="Z3488" s="48">
        <v>5</v>
      </c>
      <c r="AA3488">
        <v>2025</v>
      </c>
      <c r="AB3488" s="45">
        <v>133320</v>
      </c>
      <c r="AC3488" s="45">
        <v>133320</v>
      </c>
      <c r="AK3488" s="10"/>
    </row>
    <row r="3489" spans="1:37">
      <c r="A3489" t="s">
        <v>45</v>
      </c>
      <c r="B3489" t="s">
        <v>46</v>
      </c>
      <c r="C3489" t="s">
        <v>47</v>
      </c>
      <c r="D3489" t="s">
        <v>3990</v>
      </c>
      <c r="E3489" t="s">
        <v>88</v>
      </c>
      <c r="F3489" t="s">
        <v>79</v>
      </c>
      <c r="G3489" t="s">
        <v>51</v>
      </c>
      <c r="H3489" s="20" t="s">
        <v>52</v>
      </c>
      <c r="I3489" t="s">
        <v>53</v>
      </c>
      <c r="J3489" t="s">
        <v>54</v>
      </c>
      <c r="K3489">
        <v>3</v>
      </c>
      <c r="L3489" t="s">
        <v>55</v>
      </c>
      <c r="M3489" t="s">
        <v>77</v>
      </c>
      <c r="N3489" t="s">
        <v>89</v>
      </c>
      <c r="O3489" s="21" t="s">
        <v>58</v>
      </c>
      <c r="P3489" s="21" t="s">
        <v>126</v>
      </c>
      <c r="Q3489" s="20" t="s">
        <v>1739</v>
      </c>
      <c r="R3489" s="21" t="s">
        <v>1740</v>
      </c>
      <c r="S3489" s="35">
        <v>1</v>
      </c>
      <c r="T3489" s="22">
        <v>1</v>
      </c>
      <c r="U3489" s="20" t="s">
        <v>62</v>
      </c>
      <c r="V3489" s="20">
        <v>45802</v>
      </c>
      <c r="W3489" s="21">
        <v>5</v>
      </c>
      <c r="X3489" s="20">
        <v>45810</v>
      </c>
      <c r="Y3489" s="20">
        <v>45805</v>
      </c>
      <c r="Z3489" s="48">
        <v>5</v>
      </c>
      <c r="AA3489">
        <v>2025</v>
      </c>
      <c r="AB3489" s="45">
        <v>37494</v>
      </c>
      <c r="AC3489" s="45">
        <v>37494</v>
      </c>
      <c r="AK3489" s="10"/>
    </row>
    <row r="3490" spans="1:37">
      <c r="A3490" t="s">
        <v>45</v>
      </c>
      <c r="B3490" t="s">
        <v>46</v>
      </c>
      <c r="C3490" t="s">
        <v>47</v>
      </c>
      <c r="D3490" t="s">
        <v>3991</v>
      </c>
      <c r="E3490" t="s">
        <v>88</v>
      </c>
      <c r="F3490" t="s">
        <v>79</v>
      </c>
      <c r="G3490" t="s">
        <v>51</v>
      </c>
      <c r="H3490" s="20" t="s">
        <v>52</v>
      </c>
      <c r="I3490" t="s">
        <v>53</v>
      </c>
      <c r="J3490" t="s">
        <v>54</v>
      </c>
      <c r="K3490">
        <v>3</v>
      </c>
      <c r="L3490" t="s">
        <v>55</v>
      </c>
      <c r="M3490" t="s">
        <v>77</v>
      </c>
      <c r="N3490" t="s">
        <v>89</v>
      </c>
      <c r="O3490" s="21" t="s">
        <v>58</v>
      </c>
      <c r="P3490" s="21" t="s">
        <v>126</v>
      </c>
      <c r="Q3490" s="20" t="s">
        <v>799</v>
      </c>
      <c r="R3490" s="21" t="s">
        <v>800</v>
      </c>
      <c r="S3490" s="35">
        <v>1</v>
      </c>
      <c r="T3490" s="22">
        <v>1</v>
      </c>
      <c r="U3490" s="20" t="s">
        <v>62</v>
      </c>
      <c r="V3490" s="20">
        <v>45801</v>
      </c>
      <c r="W3490" s="21">
        <v>5</v>
      </c>
      <c r="X3490" s="20">
        <v>45810</v>
      </c>
      <c r="Y3490" s="20">
        <v>45805</v>
      </c>
      <c r="Z3490" s="48">
        <v>5</v>
      </c>
      <c r="AA3490">
        <v>2025</v>
      </c>
      <c r="AB3490" s="45">
        <v>62493</v>
      </c>
      <c r="AC3490" s="45">
        <v>62493</v>
      </c>
      <c r="AK3490" s="10"/>
    </row>
    <row r="3491" spans="1:37">
      <c r="A3491" t="s">
        <v>45</v>
      </c>
      <c r="B3491" t="s">
        <v>46</v>
      </c>
      <c r="C3491" t="s">
        <v>47</v>
      </c>
      <c r="D3491" t="s">
        <v>3992</v>
      </c>
      <c r="E3491" t="s">
        <v>88</v>
      </c>
      <c r="F3491" t="s">
        <v>79</v>
      </c>
      <c r="G3491" t="s">
        <v>51</v>
      </c>
      <c r="H3491" s="20" t="s">
        <v>52</v>
      </c>
      <c r="I3491" t="s">
        <v>53</v>
      </c>
      <c r="J3491" t="s">
        <v>54</v>
      </c>
      <c r="K3491">
        <v>3</v>
      </c>
      <c r="L3491" t="s">
        <v>55</v>
      </c>
      <c r="M3491" t="s">
        <v>77</v>
      </c>
      <c r="N3491" t="s">
        <v>89</v>
      </c>
      <c r="O3491" s="21" t="s">
        <v>58</v>
      </c>
      <c r="P3491" s="21" t="s">
        <v>90</v>
      </c>
      <c r="Q3491" s="20" t="s">
        <v>191</v>
      </c>
      <c r="R3491" s="21" t="s">
        <v>192</v>
      </c>
      <c r="S3491" s="35">
        <v>1</v>
      </c>
      <c r="T3491" s="22">
        <v>1</v>
      </c>
      <c r="U3491" s="20" t="s">
        <v>62</v>
      </c>
      <c r="V3491" s="20">
        <v>45803</v>
      </c>
      <c r="W3491" s="21">
        <v>5</v>
      </c>
      <c r="X3491" s="20">
        <v>45811</v>
      </c>
      <c r="Y3491" s="20">
        <v>45807</v>
      </c>
      <c r="Z3491" s="48">
        <v>5</v>
      </c>
      <c r="AA3491">
        <v>2025</v>
      </c>
      <c r="AB3491" s="45">
        <v>106656</v>
      </c>
      <c r="AC3491" s="45">
        <v>106656</v>
      </c>
      <c r="AK3491" s="10"/>
    </row>
    <row r="3492" spans="1:37">
      <c r="A3492" t="s">
        <v>45</v>
      </c>
      <c r="B3492" t="s">
        <v>46</v>
      </c>
      <c r="C3492" t="s">
        <v>47</v>
      </c>
      <c r="D3492" t="s">
        <v>3993</v>
      </c>
      <c r="E3492" t="s">
        <v>88</v>
      </c>
      <c r="F3492" t="s">
        <v>79</v>
      </c>
      <c r="G3492" t="s">
        <v>51</v>
      </c>
      <c r="H3492" s="20" t="s">
        <v>52</v>
      </c>
      <c r="I3492" t="s">
        <v>53</v>
      </c>
      <c r="J3492" t="s">
        <v>54</v>
      </c>
      <c r="K3492">
        <v>3</v>
      </c>
      <c r="L3492" t="s">
        <v>55</v>
      </c>
      <c r="M3492" t="s">
        <v>77</v>
      </c>
      <c r="N3492" t="s">
        <v>89</v>
      </c>
      <c r="O3492" s="21" t="s">
        <v>58</v>
      </c>
      <c r="P3492" s="21" t="s">
        <v>104</v>
      </c>
      <c r="Q3492" s="20" t="s">
        <v>2685</v>
      </c>
      <c r="R3492" s="21" t="s">
        <v>2686</v>
      </c>
      <c r="S3492" s="35">
        <v>1</v>
      </c>
      <c r="T3492" s="22">
        <v>1</v>
      </c>
      <c r="U3492" s="20" t="s">
        <v>62</v>
      </c>
      <c r="V3492" s="20">
        <v>45804</v>
      </c>
      <c r="W3492" s="21">
        <v>5</v>
      </c>
      <c r="X3492" s="20">
        <v>45810</v>
      </c>
      <c r="Y3492" s="20">
        <v>45805</v>
      </c>
      <c r="Z3492" s="48">
        <v>5</v>
      </c>
      <c r="AA3492">
        <v>2025</v>
      </c>
      <c r="AB3492" s="45">
        <v>81239</v>
      </c>
      <c r="AC3492" s="45">
        <v>81239</v>
      </c>
      <c r="AK3492" s="10"/>
    </row>
    <row r="3493" spans="1:37">
      <c r="A3493" t="s">
        <v>45</v>
      </c>
      <c r="B3493" t="s">
        <v>46</v>
      </c>
      <c r="C3493" t="s">
        <v>47</v>
      </c>
      <c r="D3493" t="s">
        <v>3994</v>
      </c>
      <c r="E3493" t="s">
        <v>88</v>
      </c>
      <c r="F3493" t="s">
        <v>79</v>
      </c>
      <c r="G3493" t="s">
        <v>51</v>
      </c>
      <c r="H3493" s="20" t="s">
        <v>52</v>
      </c>
      <c r="I3493" t="s">
        <v>53</v>
      </c>
      <c r="J3493" t="s">
        <v>54</v>
      </c>
      <c r="K3493">
        <v>3</v>
      </c>
      <c r="L3493" t="s">
        <v>55</v>
      </c>
      <c r="M3493" t="s">
        <v>77</v>
      </c>
      <c r="N3493" t="s">
        <v>89</v>
      </c>
      <c r="O3493" s="21" t="s">
        <v>58</v>
      </c>
      <c r="P3493" s="21" t="s">
        <v>119</v>
      </c>
      <c r="Q3493" s="20" t="s">
        <v>821</v>
      </c>
      <c r="R3493" s="21" t="s">
        <v>822</v>
      </c>
      <c r="S3493" s="35">
        <v>1</v>
      </c>
      <c r="T3493" s="22">
        <v>1</v>
      </c>
      <c r="U3493" s="20" t="s">
        <v>62</v>
      </c>
      <c r="V3493" s="20">
        <v>45803</v>
      </c>
      <c r="W3493" s="21">
        <v>5</v>
      </c>
      <c r="X3493" s="20">
        <v>45812</v>
      </c>
      <c r="Y3493" s="20">
        <v>45807</v>
      </c>
      <c r="Z3493" s="48">
        <v>5</v>
      </c>
      <c r="AA3493">
        <v>2025</v>
      </c>
      <c r="AB3493" s="45">
        <v>99995</v>
      </c>
      <c r="AC3493" s="45">
        <v>99995</v>
      </c>
      <c r="AK3493" s="10"/>
    </row>
    <row r="3494" spans="1:37">
      <c r="A3494" t="s">
        <v>45</v>
      </c>
      <c r="B3494" t="s">
        <v>46</v>
      </c>
      <c r="C3494" t="s">
        <v>47</v>
      </c>
      <c r="D3494" t="s">
        <v>3995</v>
      </c>
      <c r="E3494" t="s">
        <v>88</v>
      </c>
      <c r="F3494" t="s">
        <v>79</v>
      </c>
      <c r="G3494" t="s">
        <v>51</v>
      </c>
      <c r="H3494" s="20" t="s">
        <v>52</v>
      </c>
      <c r="I3494" t="s">
        <v>53</v>
      </c>
      <c r="J3494" t="s">
        <v>54</v>
      </c>
      <c r="K3494">
        <v>3</v>
      </c>
      <c r="L3494" t="s">
        <v>55</v>
      </c>
      <c r="M3494" t="s">
        <v>56</v>
      </c>
      <c r="N3494" t="s">
        <v>57</v>
      </c>
      <c r="O3494" s="21" t="s">
        <v>58</v>
      </c>
      <c r="P3494" s="21" t="s">
        <v>64</v>
      </c>
      <c r="Q3494" s="20" t="s">
        <v>677</v>
      </c>
      <c r="R3494" s="21" t="s">
        <v>678</v>
      </c>
      <c r="S3494" s="35">
        <v>1</v>
      </c>
      <c r="T3494" s="22">
        <v>1</v>
      </c>
      <c r="U3494" s="20" t="s">
        <v>62</v>
      </c>
      <c r="V3494" s="20">
        <v>45804</v>
      </c>
      <c r="W3494" s="21">
        <v>5</v>
      </c>
      <c r="X3494" s="20">
        <v>45811</v>
      </c>
      <c r="Y3494" s="20">
        <v>45807</v>
      </c>
      <c r="Z3494" s="48">
        <v>5</v>
      </c>
      <c r="AA3494">
        <v>2025</v>
      </c>
      <c r="AB3494" s="45">
        <v>81245</v>
      </c>
      <c r="AC3494" s="45">
        <v>81245</v>
      </c>
      <c r="AK3494" s="10"/>
    </row>
    <row r="3495" spans="1:37">
      <c r="A3495" t="s">
        <v>45</v>
      </c>
      <c r="B3495" t="s">
        <v>46</v>
      </c>
      <c r="C3495" t="s">
        <v>47</v>
      </c>
      <c r="D3495" t="s">
        <v>3996</v>
      </c>
      <c r="E3495" t="s">
        <v>88</v>
      </c>
      <c r="F3495" t="s">
        <v>79</v>
      </c>
      <c r="G3495" t="s">
        <v>51</v>
      </c>
      <c r="H3495" s="20" t="s">
        <v>52</v>
      </c>
      <c r="I3495" t="s">
        <v>53</v>
      </c>
      <c r="J3495" t="s">
        <v>54</v>
      </c>
      <c r="K3495">
        <v>3</v>
      </c>
      <c r="L3495" t="s">
        <v>55</v>
      </c>
      <c r="M3495" t="s">
        <v>77</v>
      </c>
      <c r="N3495" t="s">
        <v>89</v>
      </c>
      <c r="O3495" s="21" t="s">
        <v>58</v>
      </c>
      <c r="P3495" s="21" t="s">
        <v>119</v>
      </c>
      <c r="Q3495" s="20" t="s">
        <v>821</v>
      </c>
      <c r="R3495" s="21" t="s">
        <v>822</v>
      </c>
      <c r="S3495" s="35">
        <v>1</v>
      </c>
      <c r="T3495" s="22">
        <v>1</v>
      </c>
      <c r="U3495" s="20" t="s">
        <v>62</v>
      </c>
      <c r="V3495" s="20">
        <v>45801</v>
      </c>
      <c r="W3495" s="21">
        <v>5</v>
      </c>
      <c r="X3495" s="20">
        <v>45810</v>
      </c>
      <c r="Y3495" s="20">
        <v>45807</v>
      </c>
      <c r="Z3495" s="48">
        <v>5</v>
      </c>
      <c r="AA3495">
        <v>2025</v>
      </c>
      <c r="AB3495" s="45">
        <v>99995</v>
      </c>
      <c r="AC3495" s="45">
        <v>99995</v>
      </c>
      <c r="AK3495" s="10"/>
    </row>
    <row r="3496" spans="1:37">
      <c r="A3496" t="s">
        <v>45</v>
      </c>
      <c r="B3496" t="s">
        <v>46</v>
      </c>
      <c r="C3496" t="s">
        <v>47</v>
      </c>
      <c r="D3496" t="s">
        <v>3997</v>
      </c>
      <c r="E3496" t="s">
        <v>88</v>
      </c>
      <c r="F3496" t="s">
        <v>79</v>
      </c>
      <c r="G3496" t="s">
        <v>51</v>
      </c>
      <c r="H3496" s="20" t="s">
        <v>52</v>
      </c>
      <c r="I3496" t="s">
        <v>53</v>
      </c>
      <c r="J3496" t="s">
        <v>54</v>
      </c>
      <c r="K3496">
        <v>3</v>
      </c>
      <c r="L3496" t="s">
        <v>55</v>
      </c>
      <c r="M3496" t="s">
        <v>77</v>
      </c>
      <c r="N3496" t="s">
        <v>89</v>
      </c>
      <c r="O3496" s="21" t="s">
        <v>58</v>
      </c>
      <c r="P3496" s="21" t="s">
        <v>97</v>
      </c>
      <c r="Q3496" s="20" t="s">
        <v>98</v>
      </c>
      <c r="R3496" s="21" t="s">
        <v>99</v>
      </c>
      <c r="S3496" s="35">
        <v>1</v>
      </c>
      <c r="T3496" s="22">
        <v>1</v>
      </c>
      <c r="U3496" s="20" t="s">
        <v>62</v>
      </c>
      <c r="V3496" s="20">
        <v>45801</v>
      </c>
      <c r="W3496" s="21">
        <v>5</v>
      </c>
      <c r="X3496" s="20">
        <v>45810</v>
      </c>
      <c r="Y3496" s="20">
        <v>45805</v>
      </c>
      <c r="Z3496" s="48">
        <v>5</v>
      </c>
      <c r="AA3496">
        <v>2025</v>
      </c>
      <c r="AB3496" s="45">
        <v>43744</v>
      </c>
      <c r="AC3496" s="45">
        <v>43744</v>
      </c>
      <c r="AK3496" s="10"/>
    </row>
    <row r="3497" spans="1:37">
      <c r="A3497" t="s">
        <v>45</v>
      </c>
      <c r="B3497" t="s">
        <v>46</v>
      </c>
      <c r="C3497" t="s">
        <v>47</v>
      </c>
      <c r="D3497" t="s">
        <v>3998</v>
      </c>
      <c r="E3497" t="s">
        <v>88</v>
      </c>
      <c r="F3497" t="s">
        <v>79</v>
      </c>
      <c r="G3497" t="s">
        <v>51</v>
      </c>
      <c r="H3497" s="20" t="s">
        <v>52</v>
      </c>
      <c r="I3497" t="s">
        <v>53</v>
      </c>
      <c r="J3497" t="s">
        <v>54</v>
      </c>
      <c r="K3497">
        <v>3</v>
      </c>
      <c r="L3497" t="s">
        <v>55</v>
      </c>
      <c r="M3497" t="s">
        <v>77</v>
      </c>
      <c r="N3497" t="s">
        <v>89</v>
      </c>
      <c r="O3497" s="21" t="s">
        <v>58</v>
      </c>
      <c r="P3497" s="21" t="s">
        <v>119</v>
      </c>
      <c r="Q3497" s="20" t="s">
        <v>2056</v>
      </c>
      <c r="R3497" s="21" t="s">
        <v>2057</v>
      </c>
      <c r="S3497" s="35">
        <v>1</v>
      </c>
      <c r="T3497" s="22">
        <v>1</v>
      </c>
      <c r="U3497" s="20" t="s">
        <v>62</v>
      </c>
      <c r="V3497" s="20">
        <v>45804</v>
      </c>
      <c r="W3497" s="21">
        <v>5</v>
      </c>
      <c r="X3497" s="20">
        <v>45812</v>
      </c>
      <c r="Y3497" s="20">
        <v>45807</v>
      </c>
      <c r="Z3497" s="48">
        <v>5</v>
      </c>
      <c r="AA3497">
        <v>2025</v>
      </c>
      <c r="AB3497" s="45">
        <v>73327</v>
      </c>
      <c r="AC3497" s="45">
        <v>73327</v>
      </c>
      <c r="AK3497" s="10"/>
    </row>
    <row r="3498" spans="1:37">
      <c r="A3498" t="s">
        <v>45</v>
      </c>
      <c r="B3498" t="s">
        <v>46</v>
      </c>
      <c r="C3498" t="s">
        <v>47</v>
      </c>
      <c r="D3498" t="s">
        <v>3999</v>
      </c>
      <c r="E3498" t="s">
        <v>88</v>
      </c>
      <c r="F3498" t="s">
        <v>79</v>
      </c>
      <c r="G3498" t="s">
        <v>51</v>
      </c>
      <c r="H3498" s="20" t="s">
        <v>52</v>
      </c>
      <c r="I3498" t="s">
        <v>53</v>
      </c>
      <c r="J3498" t="s">
        <v>54</v>
      </c>
      <c r="K3498">
        <v>3</v>
      </c>
      <c r="L3498" t="s">
        <v>55</v>
      </c>
      <c r="M3498" t="s">
        <v>56</v>
      </c>
      <c r="N3498" t="s">
        <v>57</v>
      </c>
      <c r="O3498" s="21" t="s">
        <v>58</v>
      </c>
      <c r="P3498" s="21" t="s">
        <v>207</v>
      </c>
      <c r="Q3498" s="20" t="s">
        <v>2365</v>
      </c>
      <c r="R3498" s="21" t="s">
        <v>2366</v>
      </c>
      <c r="S3498" s="35">
        <v>1</v>
      </c>
      <c r="T3498" s="22">
        <v>1</v>
      </c>
      <c r="U3498" s="20" t="s">
        <v>62</v>
      </c>
      <c r="V3498" s="20">
        <v>45804</v>
      </c>
      <c r="W3498" s="21">
        <v>5</v>
      </c>
      <c r="X3498" s="20">
        <v>45812</v>
      </c>
      <c r="Y3498" s="20">
        <v>45807</v>
      </c>
      <c r="Z3498" s="48">
        <v>5</v>
      </c>
      <c r="AA3498">
        <v>2025</v>
      </c>
      <c r="AB3498" s="45">
        <v>48660</v>
      </c>
      <c r="AC3498" s="45">
        <v>48660</v>
      </c>
      <c r="AK3498" s="10"/>
    </row>
    <row r="3499" spans="1:37">
      <c r="A3499" t="s">
        <v>45</v>
      </c>
      <c r="B3499" t="s">
        <v>46</v>
      </c>
      <c r="C3499" t="s">
        <v>47</v>
      </c>
      <c r="D3499" t="s">
        <v>4000</v>
      </c>
      <c r="E3499" t="s">
        <v>88</v>
      </c>
      <c r="F3499" t="s">
        <v>79</v>
      </c>
      <c r="G3499" t="s">
        <v>51</v>
      </c>
      <c r="H3499" s="20" t="s">
        <v>52</v>
      </c>
      <c r="I3499" t="s">
        <v>53</v>
      </c>
      <c r="J3499" t="s">
        <v>54</v>
      </c>
      <c r="K3499">
        <v>3</v>
      </c>
      <c r="L3499" t="s">
        <v>55</v>
      </c>
      <c r="M3499" t="s">
        <v>77</v>
      </c>
      <c r="N3499" t="s">
        <v>89</v>
      </c>
      <c r="O3499" s="21" t="s">
        <v>58</v>
      </c>
      <c r="P3499" s="21" t="s">
        <v>119</v>
      </c>
      <c r="Q3499" s="20" t="s">
        <v>908</v>
      </c>
      <c r="R3499" s="21" t="s">
        <v>909</v>
      </c>
      <c r="S3499" s="35">
        <v>1</v>
      </c>
      <c r="T3499" s="22">
        <v>1</v>
      </c>
      <c r="U3499" s="20" t="s">
        <v>62</v>
      </c>
      <c r="V3499" s="20">
        <v>45799</v>
      </c>
      <c r="W3499" s="21">
        <v>5</v>
      </c>
      <c r="X3499" s="20">
        <v>45807</v>
      </c>
      <c r="Y3499" s="20">
        <v>45805</v>
      </c>
      <c r="Z3499" s="48">
        <v>5</v>
      </c>
      <c r="AA3499">
        <v>2025</v>
      </c>
      <c r="AB3499" s="45">
        <v>69992</v>
      </c>
      <c r="AC3499" s="45">
        <v>69992</v>
      </c>
      <c r="AK3499" s="10"/>
    </row>
    <row r="3500" spans="1:37">
      <c r="A3500" t="s">
        <v>45</v>
      </c>
      <c r="B3500" t="s">
        <v>46</v>
      </c>
      <c r="C3500" t="s">
        <v>47</v>
      </c>
      <c r="D3500" t="s">
        <v>4001</v>
      </c>
      <c r="E3500" t="s">
        <v>88</v>
      </c>
      <c r="F3500" t="s">
        <v>79</v>
      </c>
      <c r="G3500" t="s">
        <v>51</v>
      </c>
      <c r="H3500" s="20" t="s">
        <v>52</v>
      </c>
      <c r="I3500" t="s">
        <v>53</v>
      </c>
      <c r="J3500" t="s">
        <v>54</v>
      </c>
      <c r="K3500">
        <v>3</v>
      </c>
      <c r="L3500" t="s">
        <v>55</v>
      </c>
      <c r="M3500" t="s">
        <v>77</v>
      </c>
      <c r="N3500" t="s">
        <v>89</v>
      </c>
      <c r="O3500" s="21" t="s">
        <v>58</v>
      </c>
      <c r="P3500" s="21" t="s">
        <v>90</v>
      </c>
      <c r="Q3500" s="20" t="s">
        <v>377</v>
      </c>
      <c r="R3500" s="21" t="s">
        <v>378</v>
      </c>
      <c r="S3500" s="35">
        <v>1</v>
      </c>
      <c r="T3500" s="22">
        <v>1</v>
      </c>
      <c r="U3500" s="20" t="s">
        <v>62</v>
      </c>
      <c r="V3500" s="20">
        <v>45797</v>
      </c>
      <c r="W3500" s="21">
        <v>5</v>
      </c>
      <c r="X3500" s="20">
        <v>45806</v>
      </c>
      <c r="Y3500" s="20">
        <v>45803</v>
      </c>
      <c r="Z3500" s="48">
        <v>5</v>
      </c>
      <c r="AA3500">
        <v>2025</v>
      </c>
      <c r="AB3500" s="45">
        <v>103327</v>
      </c>
      <c r="AC3500" s="45">
        <v>103327</v>
      </c>
      <c r="AK3500" s="10"/>
    </row>
    <row r="3501" spans="1:37">
      <c r="A3501" t="s">
        <v>45</v>
      </c>
      <c r="B3501" t="s">
        <v>46</v>
      </c>
      <c r="C3501" t="s">
        <v>47</v>
      </c>
      <c r="D3501" t="s">
        <v>4002</v>
      </c>
      <c r="E3501" t="s">
        <v>88</v>
      </c>
      <c r="F3501" t="s">
        <v>79</v>
      </c>
      <c r="G3501" t="s">
        <v>51</v>
      </c>
      <c r="H3501" s="20" t="s">
        <v>52</v>
      </c>
      <c r="I3501" t="s">
        <v>53</v>
      </c>
      <c r="J3501" t="s">
        <v>54</v>
      </c>
      <c r="K3501">
        <v>3</v>
      </c>
      <c r="L3501" t="s">
        <v>55</v>
      </c>
      <c r="M3501" t="s">
        <v>56</v>
      </c>
      <c r="N3501" t="s">
        <v>57</v>
      </c>
      <c r="O3501" s="21" t="s">
        <v>58</v>
      </c>
      <c r="P3501" s="21" t="s">
        <v>64</v>
      </c>
      <c r="Q3501" s="20" t="s">
        <v>596</v>
      </c>
      <c r="R3501" s="21" t="s">
        <v>597</v>
      </c>
      <c r="S3501" s="35">
        <v>1</v>
      </c>
      <c r="T3501" s="22">
        <v>1</v>
      </c>
      <c r="U3501" s="20" t="s">
        <v>62</v>
      </c>
      <c r="V3501" s="20">
        <v>45799</v>
      </c>
      <c r="W3501" s="21">
        <v>5</v>
      </c>
      <c r="X3501" s="20">
        <v>45805</v>
      </c>
      <c r="Y3501" s="20">
        <v>45803</v>
      </c>
      <c r="Z3501" s="48">
        <v>5</v>
      </c>
      <c r="AA3501">
        <v>2025</v>
      </c>
      <c r="AB3501" s="45">
        <v>106242</v>
      </c>
      <c r="AC3501" s="45">
        <v>106242</v>
      </c>
      <c r="AK3501" s="10"/>
    </row>
    <row r="3502" spans="1:37">
      <c r="A3502" t="s">
        <v>45</v>
      </c>
      <c r="B3502" t="s">
        <v>46</v>
      </c>
      <c r="C3502" t="s">
        <v>47</v>
      </c>
      <c r="D3502" t="s">
        <v>4003</v>
      </c>
      <c r="E3502" t="s">
        <v>88</v>
      </c>
      <c r="F3502" t="s">
        <v>79</v>
      </c>
      <c r="G3502" t="s">
        <v>51</v>
      </c>
      <c r="H3502" s="20" t="s">
        <v>52</v>
      </c>
      <c r="I3502" t="s">
        <v>53</v>
      </c>
      <c r="J3502" t="s">
        <v>54</v>
      </c>
      <c r="K3502">
        <v>3</v>
      </c>
      <c r="L3502" t="s">
        <v>55</v>
      </c>
      <c r="M3502" t="s">
        <v>77</v>
      </c>
      <c r="N3502" t="s">
        <v>89</v>
      </c>
      <c r="O3502" s="21" t="s">
        <v>58</v>
      </c>
      <c r="P3502" s="21" t="s">
        <v>366</v>
      </c>
      <c r="Q3502" s="20" t="s">
        <v>4004</v>
      </c>
      <c r="R3502" s="21" t="s">
        <v>4005</v>
      </c>
      <c r="S3502" s="35">
        <v>1</v>
      </c>
      <c r="T3502" s="22">
        <v>1</v>
      </c>
      <c r="U3502" s="20" t="s">
        <v>62</v>
      </c>
      <c r="V3502" s="20">
        <v>45799</v>
      </c>
      <c r="W3502" s="21">
        <v>5</v>
      </c>
      <c r="X3502" s="20">
        <v>45807</v>
      </c>
      <c r="Y3502" s="20">
        <v>45805</v>
      </c>
      <c r="Z3502" s="48">
        <v>5</v>
      </c>
      <c r="AA3502">
        <v>2025</v>
      </c>
      <c r="AB3502" s="45">
        <v>62493</v>
      </c>
      <c r="AC3502" s="45">
        <v>62493</v>
      </c>
      <c r="AK3502" s="10"/>
    </row>
    <row r="3503" spans="1:37">
      <c r="A3503" t="s">
        <v>45</v>
      </c>
      <c r="B3503" t="s">
        <v>46</v>
      </c>
      <c r="C3503" t="s">
        <v>47</v>
      </c>
      <c r="D3503" t="s">
        <v>4006</v>
      </c>
      <c r="E3503" t="s">
        <v>88</v>
      </c>
      <c r="F3503" t="s">
        <v>79</v>
      </c>
      <c r="G3503" t="s">
        <v>51</v>
      </c>
      <c r="H3503" s="20" t="s">
        <v>52</v>
      </c>
      <c r="I3503" t="s">
        <v>53</v>
      </c>
      <c r="J3503" t="s">
        <v>54</v>
      </c>
      <c r="K3503">
        <v>3</v>
      </c>
      <c r="L3503" t="s">
        <v>55</v>
      </c>
      <c r="M3503" t="s">
        <v>56</v>
      </c>
      <c r="N3503" t="s">
        <v>57</v>
      </c>
      <c r="O3503" s="21" t="s">
        <v>58</v>
      </c>
      <c r="P3503" s="21" t="s">
        <v>64</v>
      </c>
      <c r="Q3503" s="20" t="s">
        <v>565</v>
      </c>
      <c r="R3503" s="21" t="s">
        <v>566</v>
      </c>
      <c r="S3503" s="35">
        <v>1</v>
      </c>
      <c r="T3503" s="22">
        <v>1</v>
      </c>
      <c r="U3503" s="20" t="s">
        <v>62</v>
      </c>
      <c r="V3503" s="20">
        <v>45800</v>
      </c>
      <c r="W3503" s="21">
        <v>5</v>
      </c>
      <c r="X3503" s="20">
        <v>45807</v>
      </c>
      <c r="Y3503" s="20">
        <v>45805</v>
      </c>
      <c r="Z3503" s="48">
        <v>5</v>
      </c>
      <c r="AA3503">
        <v>2025</v>
      </c>
      <c r="AB3503" s="45">
        <v>29995</v>
      </c>
      <c r="AC3503" s="45">
        <v>29995</v>
      </c>
      <c r="AK3503" s="10"/>
    </row>
    <row r="3504" spans="1:37">
      <c r="A3504" t="s">
        <v>45</v>
      </c>
      <c r="B3504" t="s">
        <v>46</v>
      </c>
      <c r="C3504" t="s">
        <v>47</v>
      </c>
      <c r="D3504" t="s">
        <v>4007</v>
      </c>
      <c r="E3504" t="s">
        <v>88</v>
      </c>
      <c r="F3504" t="s">
        <v>79</v>
      </c>
      <c r="G3504" t="s">
        <v>51</v>
      </c>
      <c r="H3504" s="20" t="s">
        <v>52</v>
      </c>
      <c r="I3504" t="s">
        <v>53</v>
      </c>
      <c r="J3504" t="s">
        <v>54</v>
      </c>
      <c r="K3504">
        <v>3</v>
      </c>
      <c r="L3504" t="s">
        <v>55</v>
      </c>
      <c r="M3504" t="s">
        <v>56</v>
      </c>
      <c r="N3504" t="s">
        <v>57</v>
      </c>
      <c r="O3504" s="21" t="s">
        <v>58</v>
      </c>
      <c r="P3504" s="21" t="s">
        <v>64</v>
      </c>
      <c r="Q3504" s="20" t="s">
        <v>474</v>
      </c>
      <c r="R3504" s="21" t="s">
        <v>475</v>
      </c>
      <c r="S3504" s="35">
        <v>1</v>
      </c>
      <c r="T3504" s="22">
        <v>1</v>
      </c>
      <c r="U3504" s="20" t="s">
        <v>62</v>
      </c>
      <c r="V3504" s="20">
        <v>45799</v>
      </c>
      <c r="W3504" s="21">
        <v>5</v>
      </c>
      <c r="X3504" s="20">
        <v>45806</v>
      </c>
      <c r="Y3504" s="20">
        <v>45803</v>
      </c>
      <c r="Z3504" s="48">
        <v>5</v>
      </c>
      <c r="AA3504">
        <v>2025</v>
      </c>
      <c r="AB3504" s="45">
        <v>24994</v>
      </c>
      <c r="AC3504" s="45">
        <v>24994</v>
      </c>
      <c r="AK3504" s="10"/>
    </row>
    <row r="3505" spans="1:37">
      <c r="A3505" t="s">
        <v>45</v>
      </c>
      <c r="B3505" t="s">
        <v>46</v>
      </c>
      <c r="C3505" t="s">
        <v>47</v>
      </c>
      <c r="D3505" t="s">
        <v>4008</v>
      </c>
      <c r="E3505" t="s">
        <v>88</v>
      </c>
      <c r="F3505" t="s">
        <v>79</v>
      </c>
      <c r="G3505" t="s">
        <v>51</v>
      </c>
      <c r="H3505" s="20" t="s">
        <v>52</v>
      </c>
      <c r="I3505" t="s">
        <v>53</v>
      </c>
      <c r="J3505" t="s">
        <v>54</v>
      </c>
      <c r="K3505">
        <v>3</v>
      </c>
      <c r="L3505" t="s">
        <v>55</v>
      </c>
      <c r="M3505" t="s">
        <v>77</v>
      </c>
      <c r="N3505" t="s">
        <v>89</v>
      </c>
      <c r="O3505" s="21" t="s">
        <v>58</v>
      </c>
      <c r="P3505" s="21" t="s">
        <v>126</v>
      </c>
      <c r="Q3505" s="20" t="s">
        <v>960</v>
      </c>
      <c r="R3505" s="21" t="s">
        <v>961</v>
      </c>
      <c r="S3505" s="35">
        <v>1</v>
      </c>
      <c r="T3505" s="22">
        <v>1</v>
      </c>
      <c r="U3505" s="20" t="s">
        <v>62</v>
      </c>
      <c r="V3505" s="20">
        <v>45798</v>
      </c>
      <c r="W3505" s="21">
        <v>5</v>
      </c>
      <c r="X3505" s="20">
        <v>45807</v>
      </c>
      <c r="Y3505" s="20">
        <v>45803</v>
      </c>
      <c r="Z3505" s="48">
        <v>5</v>
      </c>
      <c r="AA3505">
        <v>2025</v>
      </c>
      <c r="AB3505" s="45">
        <v>28119</v>
      </c>
      <c r="AC3505" s="45">
        <v>28119</v>
      </c>
      <c r="AK3505" s="10"/>
    </row>
    <row r="3506" spans="1:37">
      <c r="A3506" t="s">
        <v>45</v>
      </c>
      <c r="B3506" t="s">
        <v>46</v>
      </c>
      <c r="C3506" t="s">
        <v>47</v>
      </c>
      <c r="D3506" t="s">
        <v>4009</v>
      </c>
      <c r="E3506" t="s">
        <v>88</v>
      </c>
      <c r="F3506" t="s">
        <v>79</v>
      </c>
      <c r="G3506" t="s">
        <v>51</v>
      </c>
      <c r="H3506" s="20" t="s">
        <v>52</v>
      </c>
      <c r="I3506" t="s">
        <v>53</v>
      </c>
      <c r="J3506" t="s">
        <v>54</v>
      </c>
      <c r="K3506">
        <v>3</v>
      </c>
      <c r="L3506" t="s">
        <v>55</v>
      </c>
      <c r="M3506" t="s">
        <v>77</v>
      </c>
      <c r="N3506" t="s">
        <v>89</v>
      </c>
      <c r="O3506" s="21" t="s">
        <v>58</v>
      </c>
      <c r="P3506" s="21" t="s">
        <v>126</v>
      </c>
      <c r="Q3506" s="20" t="s">
        <v>960</v>
      </c>
      <c r="R3506" s="21" t="s">
        <v>961</v>
      </c>
      <c r="S3506" s="35">
        <v>1</v>
      </c>
      <c r="T3506" s="22">
        <v>1</v>
      </c>
      <c r="U3506" s="20" t="s">
        <v>62</v>
      </c>
      <c r="V3506" s="20">
        <v>45795</v>
      </c>
      <c r="W3506" s="21">
        <v>5</v>
      </c>
      <c r="X3506" s="20">
        <v>45803</v>
      </c>
      <c r="Y3506" s="20">
        <v>45800</v>
      </c>
      <c r="Z3506" s="48">
        <v>5</v>
      </c>
      <c r="AA3506">
        <v>2025</v>
      </c>
      <c r="AB3506" s="45">
        <v>28119</v>
      </c>
      <c r="AC3506" s="45">
        <v>28119</v>
      </c>
      <c r="AK3506" s="10"/>
    </row>
    <row r="3507" spans="1:37">
      <c r="A3507" t="s">
        <v>45</v>
      </c>
      <c r="B3507" t="s">
        <v>46</v>
      </c>
      <c r="C3507" t="s">
        <v>47</v>
      </c>
      <c r="D3507" t="s">
        <v>4010</v>
      </c>
      <c r="E3507" t="s">
        <v>88</v>
      </c>
      <c r="F3507" t="s">
        <v>79</v>
      </c>
      <c r="G3507" t="s">
        <v>51</v>
      </c>
      <c r="H3507" s="20" t="s">
        <v>52</v>
      </c>
      <c r="I3507" t="s">
        <v>53</v>
      </c>
      <c r="J3507" t="s">
        <v>54</v>
      </c>
      <c r="K3507">
        <v>3</v>
      </c>
      <c r="L3507" t="s">
        <v>55</v>
      </c>
      <c r="M3507" t="s">
        <v>77</v>
      </c>
      <c r="N3507" t="s">
        <v>89</v>
      </c>
      <c r="O3507" s="21" t="s">
        <v>58</v>
      </c>
      <c r="P3507" s="21" t="s">
        <v>90</v>
      </c>
      <c r="Q3507" s="20" t="s">
        <v>1071</v>
      </c>
      <c r="R3507" s="21" t="s">
        <v>1072</v>
      </c>
      <c r="S3507" s="35">
        <v>1</v>
      </c>
      <c r="T3507" s="22">
        <v>1</v>
      </c>
      <c r="U3507" s="20" t="s">
        <v>62</v>
      </c>
      <c r="V3507" s="20">
        <v>45797</v>
      </c>
      <c r="W3507" s="21">
        <v>5</v>
      </c>
      <c r="X3507" s="20">
        <v>45806</v>
      </c>
      <c r="Y3507" s="20">
        <v>45803</v>
      </c>
      <c r="Z3507" s="48">
        <v>5</v>
      </c>
      <c r="AA3507">
        <v>2025</v>
      </c>
      <c r="AB3507" s="45">
        <v>133332</v>
      </c>
      <c r="AC3507" s="45">
        <v>133332</v>
      </c>
      <c r="AK3507" s="10"/>
    </row>
    <row r="3508" spans="1:37">
      <c r="A3508" t="s">
        <v>45</v>
      </c>
      <c r="B3508" t="s">
        <v>46</v>
      </c>
      <c r="C3508" t="s">
        <v>47</v>
      </c>
      <c r="D3508" t="s">
        <v>4011</v>
      </c>
      <c r="E3508" t="s">
        <v>88</v>
      </c>
      <c r="F3508" t="s">
        <v>79</v>
      </c>
      <c r="G3508" t="s">
        <v>51</v>
      </c>
      <c r="H3508" s="20" t="s">
        <v>52</v>
      </c>
      <c r="I3508" t="s">
        <v>53</v>
      </c>
      <c r="J3508" t="s">
        <v>54</v>
      </c>
      <c r="K3508">
        <v>3</v>
      </c>
      <c r="L3508" t="s">
        <v>55</v>
      </c>
      <c r="M3508" t="s">
        <v>77</v>
      </c>
      <c r="N3508" t="s">
        <v>89</v>
      </c>
      <c r="O3508" s="21" t="s">
        <v>58</v>
      </c>
      <c r="P3508" s="21" t="s">
        <v>90</v>
      </c>
      <c r="Q3508" s="20" t="s">
        <v>1685</v>
      </c>
      <c r="R3508" s="21" t="s">
        <v>1686</v>
      </c>
      <c r="S3508" s="35">
        <v>2</v>
      </c>
      <c r="T3508" s="22">
        <v>2</v>
      </c>
      <c r="U3508" s="20" t="s">
        <v>62</v>
      </c>
      <c r="V3508" s="20">
        <v>45804</v>
      </c>
      <c r="W3508" s="21">
        <v>5</v>
      </c>
      <c r="X3508" s="20">
        <v>45814</v>
      </c>
      <c r="Y3508" s="20">
        <v>45807</v>
      </c>
      <c r="Z3508" s="48">
        <v>5</v>
      </c>
      <c r="AA3508">
        <v>2025</v>
      </c>
      <c r="AB3508" s="45">
        <v>124985</v>
      </c>
      <c r="AC3508" s="45">
        <v>124985</v>
      </c>
      <c r="AK3508" s="10"/>
    </row>
    <row r="3509" spans="1:37">
      <c r="A3509" t="s">
        <v>45</v>
      </c>
      <c r="B3509" t="s">
        <v>46</v>
      </c>
      <c r="C3509" t="s">
        <v>47</v>
      </c>
      <c r="D3509" t="s">
        <v>4012</v>
      </c>
      <c r="E3509" t="s">
        <v>88</v>
      </c>
      <c r="F3509" t="s">
        <v>79</v>
      </c>
      <c r="G3509" t="s">
        <v>51</v>
      </c>
      <c r="H3509" s="20" t="s">
        <v>52</v>
      </c>
      <c r="I3509" t="s">
        <v>53</v>
      </c>
      <c r="J3509" t="s">
        <v>54</v>
      </c>
      <c r="K3509">
        <v>3</v>
      </c>
      <c r="L3509" t="s">
        <v>55</v>
      </c>
      <c r="M3509" t="s">
        <v>77</v>
      </c>
      <c r="N3509" t="s">
        <v>89</v>
      </c>
      <c r="O3509" s="21" t="s">
        <v>58</v>
      </c>
      <c r="P3509" s="21" t="s">
        <v>90</v>
      </c>
      <c r="Q3509" s="20" t="s">
        <v>344</v>
      </c>
      <c r="R3509" s="21" t="s">
        <v>345</v>
      </c>
      <c r="S3509" s="35">
        <v>1</v>
      </c>
      <c r="T3509" s="22">
        <v>1</v>
      </c>
      <c r="U3509" s="20" t="s">
        <v>62</v>
      </c>
      <c r="V3509" s="20">
        <v>45801</v>
      </c>
      <c r="W3509" s="21">
        <v>5</v>
      </c>
      <c r="X3509" s="20">
        <v>45810</v>
      </c>
      <c r="Y3509" s="20">
        <v>45805</v>
      </c>
      <c r="Z3509" s="48">
        <v>5</v>
      </c>
      <c r="AA3509">
        <v>2025</v>
      </c>
      <c r="AB3509" s="45">
        <v>40620</v>
      </c>
      <c r="AC3509" s="45">
        <v>40620</v>
      </c>
      <c r="AK3509" s="10"/>
    </row>
    <row r="3510" spans="1:37">
      <c r="A3510" t="s">
        <v>45</v>
      </c>
      <c r="B3510" t="s">
        <v>46</v>
      </c>
      <c r="C3510" t="s">
        <v>47</v>
      </c>
      <c r="D3510" t="s">
        <v>4013</v>
      </c>
      <c r="E3510" t="s">
        <v>88</v>
      </c>
      <c r="F3510" t="s">
        <v>79</v>
      </c>
      <c r="G3510" t="s">
        <v>51</v>
      </c>
      <c r="H3510" s="20" t="s">
        <v>52</v>
      </c>
      <c r="I3510" t="s">
        <v>53</v>
      </c>
      <c r="J3510" t="s">
        <v>54</v>
      </c>
      <c r="K3510">
        <v>3</v>
      </c>
      <c r="L3510" t="s">
        <v>55</v>
      </c>
      <c r="M3510" t="s">
        <v>77</v>
      </c>
      <c r="N3510" t="s">
        <v>89</v>
      </c>
      <c r="O3510" s="21" t="s">
        <v>58</v>
      </c>
      <c r="P3510" s="21" t="s">
        <v>90</v>
      </c>
      <c r="Q3510" s="20" t="s">
        <v>344</v>
      </c>
      <c r="R3510" s="21" t="s">
        <v>345</v>
      </c>
      <c r="S3510" s="35">
        <v>1</v>
      </c>
      <c r="T3510" s="22">
        <v>1</v>
      </c>
      <c r="U3510" s="20" t="s">
        <v>62</v>
      </c>
      <c r="V3510" s="20">
        <v>45801</v>
      </c>
      <c r="W3510" s="21">
        <v>5</v>
      </c>
      <c r="X3510" s="20">
        <v>45810</v>
      </c>
      <c r="Y3510" s="20">
        <v>45805</v>
      </c>
      <c r="Z3510" s="48">
        <v>5</v>
      </c>
      <c r="AA3510">
        <v>2025</v>
      </c>
      <c r="AB3510" s="45">
        <v>40620</v>
      </c>
      <c r="AC3510" s="45">
        <v>40620</v>
      </c>
      <c r="AK3510" s="10"/>
    </row>
    <row r="3511" spans="1:37">
      <c r="A3511" t="s">
        <v>45</v>
      </c>
      <c r="B3511" t="s">
        <v>46</v>
      </c>
      <c r="C3511" t="s">
        <v>47</v>
      </c>
      <c r="D3511" t="s">
        <v>4014</v>
      </c>
      <c r="E3511" t="s">
        <v>88</v>
      </c>
      <c r="F3511" t="s">
        <v>79</v>
      </c>
      <c r="G3511" t="s">
        <v>51</v>
      </c>
      <c r="H3511" s="20" t="s">
        <v>52</v>
      </c>
      <c r="I3511" t="s">
        <v>53</v>
      </c>
      <c r="J3511" t="s">
        <v>54</v>
      </c>
      <c r="K3511">
        <v>3</v>
      </c>
      <c r="L3511" t="s">
        <v>55</v>
      </c>
      <c r="M3511" t="s">
        <v>56</v>
      </c>
      <c r="N3511" t="s">
        <v>57</v>
      </c>
      <c r="O3511" s="21" t="s">
        <v>58</v>
      </c>
      <c r="P3511" s="21" t="s">
        <v>522</v>
      </c>
      <c r="Q3511" s="20" t="s">
        <v>2013</v>
      </c>
      <c r="R3511" s="21" t="s">
        <v>2014</v>
      </c>
      <c r="S3511" s="35">
        <v>1</v>
      </c>
      <c r="T3511" s="22">
        <v>1</v>
      </c>
      <c r="U3511" s="20" t="s">
        <v>62</v>
      </c>
      <c r="V3511" s="20">
        <v>45802</v>
      </c>
      <c r="W3511" s="21">
        <v>5</v>
      </c>
      <c r="X3511" s="20">
        <v>45810</v>
      </c>
      <c r="Y3511" s="20">
        <v>45805</v>
      </c>
      <c r="Z3511" s="48">
        <v>5</v>
      </c>
      <c r="AA3511">
        <v>2025</v>
      </c>
      <c r="AB3511" s="45">
        <v>31244</v>
      </c>
      <c r="AC3511" s="45">
        <v>31244</v>
      </c>
      <c r="AK3511" s="10"/>
    </row>
    <row r="3512" spans="1:37">
      <c r="A3512" t="s">
        <v>45</v>
      </c>
      <c r="B3512" t="s">
        <v>46</v>
      </c>
      <c r="C3512" t="s">
        <v>47</v>
      </c>
      <c r="D3512" t="s">
        <v>4015</v>
      </c>
      <c r="E3512" t="s">
        <v>88</v>
      </c>
      <c r="F3512" t="s">
        <v>79</v>
      </c>
      <c r="G3512" t="s">
        <v>51</v>
      </c>
      <c r="H3512" s="20" t="s">
        <v>52</v>
      </c>
      <c r="I3512" t="s">
        <v>53</v>
      </c>
      <c r="J3512" t="s">
        <v>54</v>
      </c>
      <c r="K3512">
        <v>3</v>
      </c>
      <c r="L3512" t="s">
        <v>55</v>
      </c>
      <c r="M3512" t="s">
        <v>77</v>
      </c>
      <c r="N3512" t="s">
        <v>89</v>
      </c>
      <c r="O3512" s="21" t="s">
        <v>58</v>
      </c>
      <c r="P3512" s="21" t="s">
        <v>90</v>
      </c>
      <c r="Q3512" s="20" t="s">
        <v>1685</v>
      </c>
      <c r="R3512" s="21" t="s">
        <v>1686</v>
      </c>
      <c r="S3512" s="35">
        <v>1</v>
      </c>
      <c r="T3512" s="22">
        <v>1</v>
      </c>
      <c r="U3512" s="20" t="s">
        <v>62</v>
      </c>
      <c r="V3512" s="20">
        <v>45801</v>
      </c>
      <c r="W3512" s="21">
        <v>5</v>
      </c>
      <c r="X3512" s="20">
        <v>45810</v>
      </c>
      <c r="Y3512" s="20">
        <v>45805</v>
      </c>
      <c r="Z3512" s="48">
        <v>5</v>
      </c>
      <c r="AA3512">
        <v>2025</v>
      </c>
      <c r="AB3512" s="45">
        <v>62493</v>
      </c>
      <c r="AC3512" s="45">
        <v>62493</v>
      </c>
      <c r="AK3512" s="10"/>
    </row>
    <row r="3513" spans="1:37">
      <c r="A3513" t="s">
        <v>45</v>
      </c>
      <c r="B3513" t="s">
        <v>46</v>
      </c>
      <c r="C3513" t="s">
        <v>47</v>
      </c>
      <c r="D3513" t="s">
        <v>4016</v>
      </c>
      <c r="E3513" t="s">
        <v>88</v>
      </c>
      <c r="F3513" t="s">
        <v>79</v>
      </c>
      <c r="G3513" t="s">
        <v>51</v>
      </c>
      <c r="H3513" s="20" t="s">
        <v>52</v>
      </c>
      <c r="I3513" t="s">
        <v>53</v>
      </c>
      <c r="J3513" t="s">
        <v>54</v>
      </c>
      <c r="K3513">
        <v>3</v>
      </c>
      <c r="L3513" t="s">
        <v>55</v>
      </c>
      <c r="M3513" t="s">
        <v>56</v>
      </c>
      <c r="N3513" t="s">
        <v>57</v>
      </c>
      <c r="O3513" s="21" t="s">
        <v>58</v>
      </c>
      <c r="P3513" s="21" t="s">
        <v>522</v>
      </c>
      <c r="Q3513" s="20" t="s">
        <v>2013</v>
      </c>
      <c r="R3513" s="21" t="s">
        <v>2014</v>
      </c>
      <c r="S3513" s="35">
        <v>1</v>
      </c>
      <c r="T3513" s="22">
        <v>1</v>
      </c>
      <c r="U3513" s="20" t="s">
        <v>62</v>
      </c>
      <c r="V3513" s="20">
        <v>45804</v>
      </c>
      <c r="W3513" s="21">
        <v>5</v>
      </c>
      <c r="X3513" s="20">
        <v>45811</v>
      </c>
      <c r="Y3513" s="20">
        <v>45805</v>
      </c>
      <c r="Z3513" s="48">
        <v>5</v>
      </c>
      <c r="AA3513">
        <v>2025</v>
      </c>
      <c r="AB3513" s="45">
        <v>31244</v>
      </c>
      <c r="AC3513" s="45">
        <v>31244</v>
      </c>
      <c r="AK3513" s="10"/>
    </row>
    <row r="3514" spans="1:37">
      <c r="A3514" t="s">
        <v>45</v>
      </c>
      <c r="B3514" t="s">
        <v>46</v>
      </c>
      <c r="C3514" t="s">
        <v>47</v>
      </c>
      <c r="D3514" t="s">
        <v>4017</v>
      </c>
      <c r="E3514" t="s">
        <v>88</v>
      </c>
      <c r="F3514" t="s">
        <v>79</v>
      </c>
      <c r="G3514" t="s">
        <v>51</v>
      </c>
      <c r="H3514" s="20" t="s">
        <v>52</v>
      </c>
      <c r="I3514" t="s">
        <v>53</v>
      </c>
      <c r="J3514" t="s">
        <v>54</v>
      </c>
      <c r="K3514">
        <v>3</v>
      </c>
      <c r="L3514" t="s">
        <v>55</v>
      </c>
      <c r="M3514" t="s">
        <v>56</v>
      </c>
      <c r="N3514" t="s">
        <v>57</v>
      </c>
      <c r="O3514" s="21" t="s">
        <v>58</v>
      </c>
      <c r="P3514" s="21" t="s">
        <v>64</v>
      </c>
      <c r="Q3514" s="20" t="s">
        <v>325</v>
      </c>
      <c r="R3514" s="21" t="s">
        <v>326</v>
      </c>
      <c r="S3514" s="35">
        <v>1</v>
      </c>
      <c r="T3514" s="22">
        <v>1</v>
      </c>
      <c r="U3514" s="20" t="s">
        <v>62</v>
      </c>
      <c r="V3514" s="20">
        <v>45802</v>
      </c>
      <c r="W3514" s="21">
        <v>5</v>
      </c>
      <c r="X3514" s="20">
        <v>45811</v>
      </c>
      <c r="Y3514" s="20">
        <v>45805</v>
      </c>
      <c r="Z3514" s="48">
        <v>5</v>
      </c>
      <c r="AA3514">
        <v>2025</v>
      </c>
      <c r="AB3514" s="45">
        <v>81246</v>
      </c>
      <c r="AC3514" s="45">
        <v>81246</v>
      </c>
      <c r="AK3514" s="10"/>
    </row>
    <row r="3515" spans="1:37">
      <c r="A3515" t="s">
        <v>45</v>
      </c>
      <c r="B3515" t="s">
        <v>46</v>
      </c>
      <c r="C3515" t="s">
        <v>47</v>
      </c>
      <c r="D3515" t="s">
        <v>4018</v>
      </c>
      <c r="E3515" t="s">
        <v>88</v>
      </c>
      <c r="F3515" t="s">
        <v>79</v>
      </c>
      <c r="G3515" t="s">
        <v>51</v>
      </c>
      <c r="H3515" s="20" t="s">
        <v>52</v>
      </c>
      <c r="I3515" t="s">
        <v>53</v>
      </c>
      <c r="J3515" t="s">
        <v>54</v>
      </c>
      <c r="K3515">
        <v>3</v>
      </c>
      <c r="L3515" t="s">
        <v>55</v>
      </c>
      <c r="M3515" t="s">
        <v>77</v>
      </c>
      <c r="N3515" t="s">
        <v>89</v>
      </c>
      <c r="O3515" s="21" t="s">
        <v>58</v>
      </c>
      <c r="P3515" s="21" t="s">
        <v>203</v>
      </c>
      <c r="Q3515" s="20" t="s">
        <v>204</v>
      </c>
      <c r="R3515" s="21" t="s">
        <v>205</v>
      </c>
      <c r="S3515" s="35">
        <v>1</v>
      </c>
      <c r="T3515" s="22">
        <v>1</v>
      </c>
      <c r="U3515" s="20" t="s">
        <v>62</v>
      </c>
      <c r="V3515" s="20">
        <v>45802</v>
      </c>
      <c r="W3515" s="21">
        <v>5</v>
      </c>
      <c r="X3515" s="20">
        <v>45811</v>
      </c>
      <c r="Y3515" s="20">
        <v>45807</v>
      </c>
      <c r="Z3515" s="48">
        <v>5</v>
      </c>
      <c r="AA3515">
        <v>2025</v>
      </c>
      <c r="AB3515" s="45">
        <v>74998</v>
      </c>
      <c r="AC3515" s="45">
        <v>74998</v>
      </c>
      <c r="AK3515" s="10"/>
    </row>
    <row r="3516" spans="1:37">
      <c r="A3516" t="s">
        <v>45</v>
      </c>
      <c r="B3516" t="s">
        <v>46</v>
      </c>
      <c r="C3516" t="s">
        <v>47</v>
      </c>
      <c r="D3516" t="s">
        <v>4019</v>
      </c>
      <c r="E3516" t="s">
        <v>88</v>
      </c>
      <c r="F3516" t="s">
        <v>79</v>
      </c>
      <c r="G3516" t="s">
        <v>51</v>
      </c>
      <c r="H3516" s="20" t="s">
        <v>52</v>
      </c>
      <c r="I3516" t="s">
        <v>53</v>
      </c>
      <c r="J3516" t="s">
        <v>54</v>
      </c>
      <c r="K3516">
        <v>3</v>
      </c>
      <c r="L3516" t="s">
        <v>55</v>
      </c>
      <c r="M3516" t="s">
        <v>77</v>
      </c>
      <c r="N3516" t="s">
        <v>89</v>
      </c>
      <c r="O3516" s="21" t="s">
        <v>58</v>
      </c>
      <c r="P3516" s="21" t="s">
        <v>90</v>
      </c>
      <c r="Q3516" s="20" t="s">
        <v>1685</v>
      </c>
      <c r="R3516" s="21" t="s">
        <v>1686</v>
      </c>
      <c r="S3516" s="35">
        <v>1</v>
      </c>
      <c r="T3516" s="22">
        <v>1</v>
      </c>
      <c r="U3516" s="20" t="s">
        <v>62</v>
      </c>
      <c r="V3516" s="20">
        <v>45802</v>
      </c>
      <c r="W3516" s="21">
        <v>5</v>
      </c>
      <c r="X3516" s="20">
        <v>45810</v>
      </c>
      <c r="Y3516" s="20">
        <v>45805</v>
      </c>
      <c r="Z3516" s="48">
        <v>5</v>
      </c>
      <c r="AA3516">
        <v>2025</v>
      </c>
      <c r="AB3516" s="45">
        <v>62493</v>
      </c>
      <c r="AC3516" s="45">
        <v>62493</v>
      </c>
      <c r="AK3516" s="10"/>
    </row>
    <row r="3517" spans="1:37">
      <c r="A3517" t="s">
        <v>45</v>
      </c>
      <c r="B3517" t="s">
        <v>46</v>
      </c>
      <c r="C3517" t="s">
        <v>47</v>
      </c>
      <c r="D3517" t="s">
        <v>4020</v>
      </c>
      <c r="E3517" t="s">
        <v>88</v>
      </c>
      <c r="F3517" t="s">
        <v>79</v>
      </c>
      <c r="G3517" t="s">
        <v>51</v>
      </c>
      <c r="H3517" s="20" t="s">
        <v>52</v>
      </c>
      <c r="I3517" t="s">
        <v>53</v>
      </c>
      <c r="J3517" t="s">
        <v>54</v>
      </c>
      <c r="K3517">
        <v>3</v>
      </c>
      <c r="L3517" t="s">
        <v>55</v>
      </c>
      <c r="M3517" t="s">
        <v>77</v>
      </c>
      <c r="N3517" t="s">
        <v>89</v>
      </c>
      <c r="O3517" s="21" t="s">
        <v>58</v>
      </c>
      <c r="P3517" s="21" t="s">
        <v>90</v>
      </c>
      <c r="Q3517" s="20" t="s">
        <v>344</v>
      </c>
      <c r="R3517" s="21" t="s">
        <v>345</v>
      </c>
      <c r="S3517" s="35">
        <v>1</v>
      </c>
      <c r="T3517" s="22">
        <v>1</v>
      </c>
      <c r="U3517" s="20" t="s">
        <v>62</v>
      </c>
      <c r="V3517" s="20">
        <v>45804</v>
      </c>
      <c r="W3517" s="21">
        <v>5</v>
      </c>
      <c r="X3517" s="20">
        <v>45810</v>
      </c>
      <c r="Y3517" s="20">
        <v>45807</v>
      </c>
      <c r="Z3517" s="48">
        <v>5</v>
      </c>
      <c r="AA3517">
        <v>2025</v>
      </c>
      <c r="AB3517" s="45">
        <v>40620</v>
      </c>
      <c r="AC3517" s="45">
        <v>40620</v>
      </c>
      <c r="AK3517" s="10"/>
    </row>
    <row r="3518" spans="1:37">
      <c r="A3518" t="s">
        <v>45</v>
      </c>
      <c r="B3518" t="s">
        <v>46</v>
      </c>
      <c r="C3518" t="s">
        <v>47</v>
      </c>
      <c r="D3518" t="s">
        <v>4021</v>
      </c>
      <c r="E3518" t="s">
        <v>88</v>
      </c>
      <c r="F3518" t="s">
        <v>79</v>
      </c>
      <c r="G3518" t="s">
        <v>51</v>
      </c>
      <c r="H3518" s="20" t="s">
        <v>52</v>
      </c>
      <c r="I3518" t="s">
        <v>53</v>
      </c>
      <c r="J3518" t="s">
        <v>54</v>
      </c>
      <c r="K3518">
        <v>3</v>
      </c>
      <c r="L3518" t="s">
        <v>55</v>
      </c>
      <c r="M3518" t="s">
        <v>77</v>
      </c>
      <c r="N3518" t="s">
        <v>89</v>
      </c>
      <c r="O3518" s="21" t="s">
        <v>58</v>
      </c>
      <c r="P3518" s="21" t="s">
        <v>97</v>
      </c>
      <c r="Q3518" s="20" t="s">
        <v>176</v>
      </c>
      <c r="R3518" s="21" t="s">
        <v>177</v>
      </c>
      <c r="S3518" s="35">
        <v>1</v>
      </c>
      <c r="T3518" s="22">
        <v>1</v>
      </c>
      <c r="U3518" s="20" t="s">
        <v>62</v>
      </c>
      <c r="V3518" s="20">
        <v>45799</v>
      </c>
      <c r="W3518" s="21">
        <v>5</v>
      </c>
      <c r="X3518" s="20">
        <v>45807</v>
      </c>
      <c r="Y3518" s="20">
        <v>45807</v>
      </c>
      <c r="Z3518" s="48">
        <v>5</v>
      </c>
      <c r="AA3518">
        <v>2025</v>
      </c>
      <c r="AB3518" s="45">
        <v>43744</v>
      </c>
      <c r="AC3518" s="45">
        <v>43744</v>
      </c>
      <c r="AK3518" s="10"/>
    </row>
    <row r="3519" spans="1:37">
      <c r="A3519" t="s">
        <v>45</v>
      </c>
      <c r="B3519" t="s">
        <v>46</v>
      </c>
      <c r="C3519" t="s">
        <v>47</v>
      </c>
      <c r="D3519" t="s">
        <v>4022</v>
      </c>
      <c r="E3519" t="s">
        <v>88</v>
      </c>
      <c r="F3519" t="s">
        <v>79</v>
      </c>
      <c r="G3519" t="s">
        <v>51</v>
      </c>
      <c r="H3519" s="20" t="s">
        <v>52</v>
      </c>
      <c r="I3519" t="s">
        <v>53</v>
      </c>
      <c r="J3519" t="s">
        <v>54</v>
      </c>
      <c r="K3519">
        <v>3</v>
      </c>
      <c r="L3519" t="s">
        <v>55</v>
      </c>
      <c r="M3519" t="s">
        <v>77</v>
      </c>
      <c r="N3519" t="s">
        <v>89</v>
      </c>
      <c r="O3519" s="21" t="s">
        <v>58</v>
      </c>
      <c r="P3519" s="21" t="s">
        <v>366</v>
      </c>
      <c r="Q3519" s="20" t="s">
        <v>2386</v>
      </c>
      <c r="R3519" s="21" t="s">
        <v>2387</v>
      </c>
      <c r="S3519" s="35">
        <v>2</v>
      </c>
      <c r="T3519" s="22">
        <v>2</v>
      </c>
      <c r="U3519" s="20" t="s">
        <v>62</v>
      </c>
      <c r="V3519" s="20">
        <v>45799</v>
      </c>
      <c r="W3519" s="21">
        <v>5</v>
      </c>
      <c r="X3519" s="20">
        <v>45810</v>
      </c>
      <c r="Y3519" s="20">
        <v>45807</v>
      </c>
      <c r="Z3519" s="48">
        <v>5</v>
      </c>
      <c r="AA3519">
        <v>2025</v>
      </c>
      <c r="AB3519" s="45">
        <v>87491</v>
      </c>
      <c r="AC3519" s="45">
        <v>87491</v>
      </c>
      <c r="AK3519" s="10"/>
    </row>
    <row r="3520" spans="1:37">
      <c r="A3520" t="s">
        <v>45</v>
      </c>
      <c r="B3520" t="s">
        <v>46</v>
      </c>
      <c r="C3520" t="s">
        <v>47</v>
      </c>
      <c r="D3520" t="s">
        <v>4023</v>
      </c>
      <c r="E3520" t="s">
        <v>88</v>
      </c>
      <c r="F3520" t="s">
        <v>79</v>
      </c>
      <c r="G3520" t="s">
        <v>51</v>
      </c>
      <c r="H3520" s="20" t="s">
        <v>52</v>
      </c>
      <c r="I3520" t="s">
        <v>53</v>
      </c>
      <c r="J3520" t="s">
        <v>54</v>
      </c>
      <c r="K3520">
        <v>3</v>
      </c>
      <c r="L3520" t="s">
        <v>55</v>
      </c>
      <c r="M3520" t="s">
        <v>77</v>
      </c>
      <c r="N3520" t="s">
        <v>89</v>
      </c>
      <c r="O3520" s="21" t="s">
        <v>58</v>
      </c>
      <c r="P3520" s="21" t="s">
        <v>97</v>
      </c>
      <c r="Q3520" s="20" t="s">
        <v>108</v>
      </c>
      <c r="R3520" s="21" t="s">
        <v>3798</v>
      </c>
      <c r="S3520" s="35">
        <v>1</v>
      </c>
      <c r="T3520" s="22">
        <v>1</v>
      </c>
      <c r="U3520" s="20" t="s">
        <v>62</v>
      </c>
      <c r="V3520" s="20">
        <v>45804</v>
      </c>
      <c r="W3520" s="21">
        <v>5</v>
      </c>
      <c r="X3520" s="20">
        <v>45814</v>
      </c>
      <c r="Y3520" s="20">
        <v>45807</v>
      </c>
      <c r="Z3520" s="48">
        <v>5</v>
      </c>
      <c r="AA3520">
        <v>2025</v>
      </c>
      <c r="AB3520" s="45">
        <v>63327</v>
      </c>
      <c r="AC3520" s="45">
        <v>63327</v>
      </c>
      <c r="AK3520" s="10"/>
    </row>
    <row r="3521" spans="1:37">
      <c r="A3521" t="s">
        <v>45</v>
      </c>
      <c r="B3521" t="s">
        <v>46</v>
      </c>
      <c r="C3521" t="s">
        <v>47</v>
      </c>
      <c r="D3521" t="s">
        <v>4024</v>
      </c>
      <c r="E3521" t="s">
        <v>88</v>
      </c>
      <c r="F3521" t="s">
        <v>79</v>
      </c>
      <c r="G3521" t="s">
        <v>51</v>
      </c>
      <c r="H3521" s="20" t="s">
        <v>52</v>
      </c>
      <c r="I3521" t="s">
        <v>53</v>
      </c>
      <c r="J3521" t="s">
        <v>54</v>
      </c>
      <c r="K3521">
        <v>3</v>
      </c>
      <c r="L3521" t="s">
        <v>55</v>
      </c>
      <c r="M3521" t="s">
        <v>77</v>
      </c>
      <c r="N3521" t="s">
        <v>89</v>
      </c>
      <c r="O3521" s="21" t="s">
        <v>58</v>
      </c>
      <c r="P3521" s="21" t="s">
        <v>90</v>
      </c>
      <c r="Q3521" s="20" t="s">
        <v>341</v>
      </c>
      <c r="R3521" s="21" t="s">
        <v>342</v>
      </c>
      <c r="S3521" s="35">
        <v>1</v>
      </c>
      <c r="T3521" s="22">
        <v>1</v>
      </c>
      <c r="U3521" s="20" t="s">
        <v>62</v>
      </c>
      <c r="V3521" s="20">
        <v>45804</v>
      </c>
      <c r="W3521" s="21">
        <v>5</v>
      </c>
      <c r="X3521" s="20">
        <v>45811</v>
      </c>
      <c r="Y3521" s="20">
        <v>45807</v>
      </c>
      <c r="Z3521" s="48">
        <v>5</v>
      </c>
      <c r="AA3521">
        <v>2025</v>
      </c>
      <c r="AB3521" s="45">
        <v>103327</v>
      </c>
      <c r="AC3521" s="45">
        <v>103327</v>
      </c>
      <c r="AK3521" s="10"/>
    </row>
    <row r="3522" spans="1:37">
      <c r="A3522" t="s">
        <v>45</v>
      </c>
      <c r="B3522" t="s">
        <v>46</v>
      </c>
      <c r="C3522" t="s">
        <v>47</v>
      </c>
      <c r="D3522" t="s">
        <v>4025</v>
      </c>
      <c r="E3522" t="s">
        <v>88</v>
      </c>
      <c r="F3522" t="s">
        <v>79</v>
      </c>
      <c r="G3522" t="s">
        <v>51</v>
      </c>
      <c r="H3522" s="20" t="s">
        <v>52</v>
      </c>
      <c r="I3522" t="s">
        <v>53</v>
      </c>
      <c r="J3522" t="s">
        <v>54</v>
      </c>
      <c r="K3522">
        <v>3</v>
      </c>
      <c r="L3522" t="s">
        <v>55</v>
      </c>
      <c r="M3522" t="s">
        <v>56</v>
      </c>
      <c r="N3522" t="s">
        <v>57</v>
      </c>
      <c r="O3522" s="21" t="s">
        <v>58</v>
      </c>
      <c r="P3522" s="21" t="s">
        <v>64</v>
      </c>
      <c r="Q3522" s="20" t="s">
        <v>1691</v>
      </c>
      <c r="R3522" s="21" t="s">
        <v>1692</v>
      </c>
      <c r="S3522" s="35">
        <v>1</v>
      </c>
      <c r="T3522" s="22">
        <v>1</v>
      </c>
      <c r="U3522" s="20" t="s">
        <v>62</v>
      </c>
      <c r="V3522" s="20">
        <v>45802</v>
      </c>
      <c r="W3522" s="21">
        <v>5</v>
      </c>
      <c r="X3522" s="20">
        <v>45810</v>
      </c>
      <c r="Y3522" s="20">
        <v>45807</v>
      </c>
      <c r="Z3522" s="48">
        <v>5</v>
      </c>
      <c r="AA3522">
        <v>2025</v>
      </c>
      <c r="AB3522" s="45">
        <v>109994</v>
      </c>
      <c r="AC3522" s="45">
        <v>109994</v>
      </c>
      <c r="AK3522" s="10"/>
    </row>
    <row r="3523" spans="1:37">
      <c r="A3523" t="s">
        <v>45</v>
      </c>
      <c r="B3523" t="s">
        <v>46</v>
      </c>
      <c r="C3523" t="s">
        <v>47</v>
      </c>
      <c r="D3523" t="s">
        <v>4026</v>
      </c>
      <c r="E3523" t="s">
        <v>88</v>
      </c>
      <c r="F3523" t="s">
        <v>79</v>
      </c>
      <c r="G3523" t="s">
        <v>51</v>
      </c>
      <c r="H3523" s="20" t="s">
        <v>52</v>
      </c>
      <c r="I3523" t="s">
        <v>53</v>
      </c>
      <c r="J3523" t="s">
        <v>54</v>
      </c>
      <c r="K3523">
        <v>3</v>
      </c>
      <c r="L3523" t="s">
        <v>55</v>
      </c>
      <c r="M3523" t="s">
        <v>77</v>
      </c>
      <c r="N3523" t="s">
        <v>89</v>
      </c>
      <c r="O3523" s="21" t="s">
        <v>58</v>
      </c>
      <c r="P3523" s="21" t="s">
        <v>303</v>
      </c>
      <c r="Q3523" s="20" t="s">
        <v>4027</v>
      </c>
      <c r="R3523" s="21" t="s">
        <v>4028</v>
      </c>
      <c r="S3523" s="35">
        <v>1</v>
      </c>
      <c r="T3523" s="22">
        <v>1</v>
      </c>
      <c r="U3523" s="20" t="s">
        <v>62</v>
      </c>
      <c r="V3523" s="20">
        <v>45805</v>
      </c>
      <c r="W3523" s="21">
        <v>5</v>
      </c>
      <c r="X3523" s="20">
        <v>45811</v>
      </c>
      <c r="Y3523" s="20">
        <v>45807</v>
      </c>
      <c r="Z3523" s="48">
        <v>5</v>
      </c>
      <c r="AA3523">
        <v>2025</v>
      </c>
      <c r="AB3523" s="45">
        <v>63333</v>
      </c>
      <c r="AC3523" s="45">
        <v>63333</v>
      </c>
      <c r="AK3523" s="10"/>
    </row>
    <row r="3524" spans="1:37">
      <c r="A3524" t="s">
        <v>45</v>
      </c>
      <c r="B3524" t="s">
        <v>46</v>
      </c>
      <c r="C3524" t="s">
        <v>47</v>
      </c>
      <c r="D3524" t="s">
        <v>4029</v>
      </c>
      <c r="E3524" t="s">
        <v>88</v>
      </c>
      <c r="F3524" t="s">
        <v>79</v>
      </c>
      <c r="G3524" t="s">
        <v>51</v>
      </c>
      <c r="H3524" s="20" t="s">
        <v>52</v>
      </c>
      <c r="I3524" t="s">
        <v>53</v>
      </c>
      <c r="J3524" t="s">
        <v>54</v>
      </c>
      <c r="K3524">
        <v>3</v>
      </c>
      <c r="L3524" t="s">
        <v>55</v>
      </c>
      <c r="M3524" t="s">
        <v>77</v>
      </c>
      <c r="N3524" t="s">
        <v>89</v>
      </c>
      <c r="O3524" s="21" t="s">
        <v>58</v>
      </c>
      <c r="P3524" s="21" t="s">
        <v>90</v>
      </c>
      <c r="Q3524" s="20" t="s">
        <v>341</v>
      </c>
      <c r="R3524" s="21" t="s">
        <v>342</v>
      </c>
      <c r="S3524" s="35">
        <v>1</v>
      </c>
      <c r="T3524" s="22">
        <v>1</v>
      </c>
      <c r="U3524" s="20" t="s">
        <v>62</v>
      </c>
      <c r="V3524" s="20">
        <v>45805</v>
      </c>
      <c r="W3524" s="21">
        <v>5</v>
      </c>
      <c r="X3524" s="20">
        <v>45811</v>
      </c>
      <c r="Y3524" s="20">
        <v>45807</v>
      </c>
      <c r="Z3524" s="48">
        <v>5</v>
      </c>
      <c r="AA3524">
        <v>2025</v>
      </c>
      <c r="AB3524" s="45">
        <v>103327</v>
      </c>
      <c r="AC3524" s="45">
        <v>103327</v>
      </c>
      <c r="AK3524" s="10"/>
    </row>
    <row r="3525" spans="1:37">
      <c r="A3525" t="s">
        <v>45</v>
      </c>
      <c r="B3525" t="s">
        <v>46</v>
      </c>
      <c r="C3525" t="s">
        <v>47</v>
      </c>
      <c r="D3525" t="s">
        <v>4030</v>
      </c>
      <c r="E3525" t="s">
        <v>88</v>
      </c>
      <c r="F3525" t="s">
        <v>79</v>
      </c>
      <c r="G3525" t="s">
        <v>51</v>
      </c>
      <c r="H3525" s="20" t="s">
        <v>52</v>
      </c>
      <c r="I3525" t="s">
        <v>53</v>
      </c>
      <c r="J3525" t="s">
        <v>54</v>
      </c>
      <c r="K3525">
        <v>3</v>
      </c>
      <c r="L3525" t="s">
        <v>55</v>
      </c>
      <c r="M3525" t="s">
        <v>77</v>
      </c>
      <c r="N3525" t="s">
        <v>89</v>
      </c>
      <c r="O3525" s="21" t="s">
        <v>58</v>
      </c>
      <c r="P3525" s="21" t="s">
        <v>97</v>
      </c>
      <c r="Q3525" s="20" t="s">
        <v>2483</v>
      </c>
      <c r="R3525" s="21" t="s">
        <v>2484</v>
      </c>
      <c r="S3525" s="35">
        <v>1</v>
      </c>
      <c r="T3525" s="22">
        <v>1</v>
      </c>
      <c r="U3525" s="20" t="s">
        <v>62</v>
      </c>
      <c r="V3525" s="20">
        <v>45802</v>
      </c>
      <c r="W3525" s="21">
        <v>5</v>
      </c>
      <c r="X3525" s="20">
        <v>45810</v>
      </c>
      <c r="Y3525" s="20">
        <v>45805</v>
      </c>
      <c r="Z3525" s="48">
        <v>5</v>
      </c>
      <c r="AA3525">
        <v>2025</v>
      </c>
      <c r="AB3525" s="45">
        <v>43745</v>
      </c>
      <c r="AC3525" s="45">
        <v>43745</v>
      </c>
      <c r="AK3525" s="10"/>
    </row>
    <row r="3526" spans="1:37">
      <c r="A3526" t="s">
        <v>45</v>
      </c>
      <c r="B3526" t="s">
        <v>46</v>
      </c>
      <c r="C3526" t="s">
        <v>47</v>
      </c>
      <c r="D3526" t="s">
        <v>4031</v>
      </c>
      <c r="E3526" t="s">
        <v>88</v>
      </c>
      <c r="F3526" t="s">
        <v>79</v>
      </c>
      <c r="G3526" t="s">
        <v>51</v>
      </c>
      <c r="H3526" s="20" t="s">
        <v>52</v>
      </c>
      <c r="I3526" t="s">
        <v>53</v>
      </c>
      <c r="J3526" t="s">
        <v>54</v>
      </c>
      <c r="K3526">
        <v>3</v>
      </c>
      <c r="L3526" t="s">
        <v>55</v>
      </c>
      <c r="M3526" t="s">
        <v>77</v>
      </c>
      <c r="N3526" t="s">
        <v>89</v>
      </c>
      <c r="O3526" s="21" t="s">
        <v>58</v>
      </c>
      <c r="P3526" s="21" t="s">
        <v>119</v>
      </c>
      <c r="Q3526" s="20" t="s">
        <v>2056</v>
      </c>
      <c r="R3526" s="21" t="s">
        <v>2057</v>
      </c>
      <c r="S3526" s="35">
        <v>1</v>
      </c>
      <c r="T3526" s="22">
        <v>1</v>
      </c>
      <c r="U3526" s="20" t="s">
        <v>62</v>
      </c>
      <c r="V3526" s="20">
        <v>45803</v>
      </c>
      <c r="W3526" s="21">
        <v>5</v>
      </c>
      <c r="X3526" s="20">
        <v>45810</v>
      </c>
      <c r="Y3526" s="20">
        <v>45805</v>
      </c>
      <c r="Z3526" s="48">
        <v>5</v>
      </c>
      <c r="AA3526">
        <v>2025</v>
      </c>
      <c r="AB3526" s="45">
        <v>73327</v>
      </c>
      <c r="AC3526" s="45">
        <v>73327</v>
      </c>
      <c r="AK3526" s="10"/>
    </row>
    <row r="3527" spans="1:37">
      <c r="A3527" t="s">
        <v>45</v>
      </c>
      <c r="B3527" t="s">
        <v>46</v>
      </c>
      <c r="C3527" t="s">
        <v>47</v>
      </c>
      <c r="D3527" t="s">
        <v>4032</v>
      </c>
      <c r="E3527" t="s">
        <v>88</v>
      </c>
      <c r="F3527" t="s">
        <v>79</v>
      </c>
      <c r="G3527" t="s">
        <v>51</v>
      </c>
      <c r="H3527" s="20" t="s">
        <v>52</v>
      </c>
      <c r="I3527" t="s">
        <v>53</v>
      </c>
      <c r="J3527" t="s">
        <v>54</v>
      </c>
      <c r="K3527">
        <v>3</v>
      </c>
      <c r="L3527" t="s">
        <v>55</v>
      </c>
      <c r="M3527" t="s">
        <v>77</v>
      </c>
      <c r="N3527" t="s">
        <v>89</v>
      </c>
      <c r="O3527" s="21" t="s">
        <v>58</v>
      </c>
      <c r="P3527" s="21" t="s">
        <v>126</v>
      </c>
      <c r="Q3527" s="20" t="s">
        <v>1175</v>
      </c>
      <c r="R3527" s="21" t="s">
        <v>1176</v>
      </c>
      <c r="S3527" s="35">
        <v>1</v>
      </c>
      <c r="T3527" s="22">
        <v>1</v>
      </c>
      <c r="U3527" s="20" t="s">
        <v>62</v>
      </c>
      <c r="V3527" s="20">
        <v>45802</v>
      </c>
      <c r="W3527" s="21">
        <v>5</v>
      </c>
      <c r="X3527" s="20">
        <v>45810</v>
      </c>
      <c r="Y3527" s="20">
        <v>45807</v>
      </c>
      <c r="Z3527" s="48">
        <v>5</v>
      </c>
      <c r="AA3527">
        <v>2025</v>
      </c>
      <c r="AB3527" s="45">
        <v>56247</v>
      </c>
      <c r="AC3527" s="45">
        <v>56247</v>
      </c>
      <c r="AK3527" s="10"/>
    </row>
    <row r="3528" spans="1:37">
      <c r="A3528" t="s">
        <v>45</v>
      </c>
      <c r="B3528" t="s">
        <v>46</v>
      </c>
      <c r="C3528" t="s">
        <v>47</v>
      </c>
      <c r="D3528" t="s">
        <v>4033</v>
      </c>
      <c r="E3528" t="s">
        <v>88</v>
      </c>
      <c r="F3528" t="s">
        <v>79</v>
      </c>
      <c r="G3528" t="s">
        <v>51</v>
      </c>
      <c r="H3528" s="20" t="s">
        <v>52</v>
      </c>
      <c r="I3528" t="s">
        <v>53</v>
      </c>
      <c r="J3528" t="s">
        <v>54</v>
      </c>
      <c r="K3528">
        <v>3</v>
      </c>
      <c r="L3528" t="s">
        <v>55</v>
      </c>
      <c r="M3528" t="s">
        <v>77</v>
      </c>
      <c r="N3528" t="s">
        <v>89</v>
      </c>
      <c r="O3528" s="21" t="s">
        <v>58</v>
      </c>
      <c r="P3528" s="21" t="s">
        <v>90</v>
      </c>
      <c r="Q3528" s="20" t="s">
        <v>1775</v>
      </c>
      <c r="R3528" s="21" t="s">
        <v>1776</v>
      </c>
      <c r="S3528" s="35">
        <v>1</v>
      </c>
      <c r="T3528" s="22">
        <v>1</v>
      </c>
      <c r="U3528" s="20" t="s">
        <v>62</v>
      </c>
      <c r="V3528" s="20">
        <v>45804</v>
      </c>
      <c r="W3528" s="21">
        <v>5</v>
      </c>
      <c r="X3528" s="20">
        <v>45810</v>
      </c>
      <c r="Y3528" s="20">
        <v>45805</v>
      </c>
      <c r="Z3528" s="48">
        <v>5</v>
      </c>
      <c r="AA3528">
        <v>2025</v>
      </c>
      <c r="AB3528" s="45">
        <v>53119</v>
      </c>
      <c r="AC3528" s="45">
        <v>53119</v>
      </c>
      <c r="AK3528" s="10"/>
    </row>
    <row r="3529" spans="1:37">
      <c r="A3529" t="s">
        <v>45</v>
      </c>
      <c r="B3529" t="s">
        <v>46</v>
      </c>
      <c r="C3529" t="s">
        <v>47</v>
      </c>
      <c r="D3529" t="s">
        <v>4034</v>
      </c>
      <c r="E3529" t="s">
        <v>88</v>
      </c>
      <c r="F3529" t="s">
        <v>79</v>
      </c>
      <c r="G3529" t="s">
        <v>51</v>
      </c>
      <c r="H3529" s="20" t="s">
        <v>52</v>
      </c>
      <c r="I3529" t="s">
        <v>53</v>
      </c>
      <c r="J3529" t="s">
        <v>54</v>
      </c>
      <c r="K3529">
        <v>3</v>
      </c>
      <c r="L3529" t="s">
        <v>55</v>
      </c>
      <c r="M3529" t="s">
        <v>77</v>
      </c>
      <c r="N3529" t="s">
        <v>89</v>
      </c>
      <c r="O3529" s="21" t="s">
        <v>58</v>
      </c>
      <c r="P3529" s="21" t="s">
        <v>366</v>
      </c>
      <c r="Q3529" s="20" t="s">
        <v>2386</v>
      </c>
      <c r="R3529" s="21" t="s">
        <v>2387</v>
      </c>
      <c r="S3529" s="35">
        <v>1</v>
      </c>
      <c r="T3529" s="22">
        <v>1</v>
      </c>
      <c r="U3529" s="20" t="s">
        <v>62</v>
      </c>
      <c r="V3529" s="20">
        <v>45801</v>
      </c>
      <c r="W3529" s="21">
        <v>5</v>
      </c>
      <c r="X3529" s="20">
        <v>45810</v>
      </c>
      <c r="Y3529" s="20">
        <v>45805</v>
      </c>
      <c r="Z3529" s="48">
        <v>5</v>
      </c>
      <c r="AA3529">
        <v>2025</v>
      </c>
      <c r="AB3529" s="45">
        <v>43745</v>
      </c>
      <c r="AC3529" s="45">
        <v>43745</v>
      </c>
      <c r="AK3529" s="10"/>
    </row>
    <row r="3530" spans="1:37">
      <c r="A3530" t="s">
        <v>45</v>
      </c>
      <c r="B3530" t="s">
        <v>46</v>
      </c>
      <c r="C3530" t="s">
        <v>47</v>
      </c>
      <c r="D3530" t="s">
        <v>4035</v>
      </c>
      <c r="E3530" t="s">
        <v>88</v>
      </c>
      <c r="F3530" t="s">
        <v>79</v>
      </c>
      <c r="G3530" t="s">
        <v>51</v>
      </c>
      <c r="H3530" s="20" t="s">
        <v>52</v>
      </c>
      <c r="I3530" t="s">
        <v>53</v>
      </c>
      <c r="J3530" t="s">
        <v>54</v>
      </c>
      <c r="K3530">
        <v>3</v>
      </c>
      <c r="L3530" t="s">
        <v>55</v>
      </c>
      <c r="M3530" t="s">
        <v>77</v>
      </c>
      <c r="N3530" t="s">
        <v>89</v>
      </c>
      <c r="O3530" s="21" t="s">
        <v>58</v>
      </c>
      <c r="P3530" s="21" t="s">
        <v>126</v>
      </c>
      <c r="Q3530" s="20" t="s">
        <v>1044</v>
      </c>
      <c r="R3530" s="21" t="s">
        <v>1045</v>
      </c>
      <c r="S3530" s="35">
        <v>1</v>
      </c>
      <c r="T3530" s="22">
        <v>1</v>
      </c>
      <c r="U3530" s="20" t="s">
        <v>62</v>
      </c>
      <c r="V3530" s="20">
        <v>45802</v>
      </c>
      <c r="W3530" s="21">
        <v>5</v>
      </c>
      <c r="X3530" s="20">
        <v>45810</v>
      </c>
      <c r="Y3530" s="20">
        <v>45807</v>
      </c>
      <c r="Z3530" s="48">
        <v>5</v>
      </c>
      <c r="AA3530">
        <v>2025</v>
      </c>
      <c r="AB3530" s="45">
        <v>66660</v>
      </c>
      <c r="AC3530" s="45">
        <v>66660</v>
      </c>
      <c r="AK3530" s="10"/>
    </row>
    <row r="3531" spans="1:37">
      <c r="A3531" t="s">
        <v>45</v>
      </c>
      <c r="B3531" t="s">
        <v>46</v>
      </c>
      <c r="C3531" t="s">
        <v>47</v>
      </c>
      <c r="D3531" t="s">
        <v>4036</v>
      </c>
      <c r="E3531" t="s">
        <v>88</v>
      </c>
      <c r="F3531" t="s">
        <v>79</v>
      </c>
      <c r="G3531" t="s">
        <v>51</v>
      </c>
      <c r="H3531" s="20" t="s">
        <v>52</v>
      </c>
      <c r="I3531" t="s">
        <v>53</v>
      </c>
      <c r="J3531" t="s">
        <v>54</v>
      </c>
      <c r="K3531">
        <v>3</v>
      </c>
      <c r="L3531" t="s">
        <v>55</v>
      </c>
      <c r="M3531" t="s">
        <v>77</v>
      </c>
      <c r="N3531" t="s">
        <v>89</v>
      </c>
      <c r="O3531" s="21" t="s">
        <v>58</v>
      </c>
      <c r="P3531" s="21" t="s">
        <v>126</v>
      </c>
      <c r="Q3531" s="20" t="s">
        <v>1739</v>
      </c>
      <c r="R3531" s="21" t="s">
        <v>1740</v>
      </c>
      <c r="S3531" s="35">
        <v>1</v>
      </c>
      <c r="T3531" s="22">
        <v>1</v>
      </c>
      <c r="U3531" s="20" t="s">
        <v>62</v>
      </c>
      <c r="V3531" s="20">
        <v>45802</v>
      </c>
      <c r="W3531" s="21">
        <v>5</v>
      </c>
      <c r="X3531" s="20">
        <v>45810</v>
      </c>
      <c r="Y3531" s="20">
        <v>45805</v>
      </c>
      <c r="Z3531" s="48">
        <v>5</v>
      </c>
      <c r="AA3531">
        <v>2025</v>
      </c>
      <c r="AB3531" s="45">
        <v>37494</v>
      </c>
      <c r="AC3531" s="45">
        <v>37494</v>
      </c>
      <c r="AK3531" s="10"/>
    </row>
    <row r="3532" spans="1:37">
      <c r="A3532" t="s">
        <v>45</v>
      </c>
      <c r="B3532" t="s">
        <v>46</v>
      </c>
      <c r="C3532" t="s">
        <v>47</v>
      </c>
      <c r="D3532" t="s">
        <v>4037</v>
      </c>
      <c r="E3532" t="s">
        <v>88</v>
      </c>
      <c r="F3532" t="s">
        <v>79</v>
      </c>
      <c r="G3532" t="s">
        <v>51</v>
      </c>
      <c r="H3532" s="20" t="s">
        <v>52</v>
      </c>
      <c r="I3532" t="s">
        <v>53</v>
      </c>
      <c r="J3532" t="s">
        <v>54</v>
      </c>
      <c r="K3532">
        <v>3</v>
      </c>
      <c r="L3532" t="s">
        <v>55</v>
      </c>
      <c r="M3532" t="s">
        <v>56</v>
      </c>
      <c r="N3532" t="s">
        <v>57</v>
      </c>
      <c r="O3532" s="21" t="s">
        <v>58</v>
      </c>
      <c r="P3532" s="21" t="s">
        <v>64</v>
      </c>
      <c r="Q3532" s="20" t="s">
        <v>588</v>
      </c>
      <c r="R3532" s="21" t="s">
        <v>589</v>
      </c>
      <c r="S3532" s="35">
        <v>1</v>
      </c>
      <c r="T3532" s="22">
        <v>1</v>
      </c>
      <c r="U3532" s="20" t="s">
        <v>62</v>
      </c>
      <c r="V3532" s="20">
        <v>45802</v>
      </c>
      <c r="W3532" s="21">
        <v>5</v>
      </c>
      <c r="X3532" s="20">
        <v>45810</v>
      </c>
      <c r="Y3532" s="20">
        <v>45805</v>
      </c>
      <c r="Z3532" s="48">
        <v>5</v>
      </c>
      <c r="AA3532">
        <v>2025</v>
      </c>
      <c r="AB3532" s="45">
        <v>49994</v>
      </c>
      <c r="AC3532" s="45">
        <v>49994</v>
      </c>
      <c r="AK3532" s="10"/>
    </row>
    <row r="3533" spans="1:37">
      <c r="A3533" t="s">
        <v>45</v>
      </c>
      <c r="B3533" t="s">
        <v>46</v>
      </c>
      <c r="C3533" t="s">
        <v>47</v>
      </c>
      <c r="D3533" t="s">
        <v>4038</v>
      </c>
      <c r="E3533" t="s">
        <v>88</v>
      </c>
      <c r="F3533" t="s">
        <v>79</v>
      </c>
      <c r="G3533" t="s">
        <v>51</v>
      </c>
      <c r="H3533" s="20" t="s">
        <v>52</v>
      </c>
      <c r="I3533" t="s">
        <v>53</v>
      </c>
      <c r="J3533" t="s">
        <v>54</v>
      </c>
      <c r="K3533">
        <v>3</v>
      </c>
      <c r="L3533" t="s">
        <v>55</v>
      </c>
      <c r="M3533" t="s">
        <v>77</v>
      </c>
      <c r="N3533" t="s">
        <v>89</v>
      </c>
      <c r="O3533" s="21" t="s">
        <v>58</v>
      </c>
      <c r="P3533" s="21" t="s">
        <v>119</v>
      </c>
      <c r="Q3533" s="20" t="s">
        <v>988</v>
      </c>
      <c r="R3533" s="21" t="s">
        <v>989</v>
      </c>
      <c r="S3533" s="35">
        <v>1</v>
      </c>
      <c r="T3533" s="22">
        <v>1</v>
      </c>
      <c r="U3533" s="20" t="s">
        <v>62</v>
      </c>
      <c r="V3533" s="20">
        <v>45802</v>
      </c>
      <c r="W3533" s="21">
        <v>5</v>
      </c>
      <c r="X3533" s="20">
        <v>45810</v>
      </c>
      <c r="Y3533" s="20">
        <v>45805</v>
      </c>
      <c r="Z3533" s="48">
        <v>5</v>
      </c>
      <c r="AA3533">
        <v>2025</v>
      </c>
      <c r="AB3533" s="45">
        <v>69992</v>
      </c>
      <c r="AC3533" s="45">
        <v>69992</v>
      </c>
      <c r="AK3533" s="10"/>
    </row>
    <row r="3534" spans="1:37">
      <c r="A3534" t="s">
        <v>45</v>
      </c>
      <c r="B3534" t="s">
        <v>46</v>
      </c>
      <c r="C3534" t="s">
        <v>47</v>
      </c>
      <c r="D3534" t="s">
        <v>4039</v>
      </c>
      <c r="E3534" t="s">
        <v>88</v>
      </c>
      <c r="F3534" t="s">
        <v>79</v>
      </c>
      <c r="G3534" t="s">
        <v>51</v>
      </c>
      <c r="H3534" s="20" t="s">
        <v>52</v>
      </c>
      <c r="I3534" t="s">
        <v>53</v>
      </c>
      <c r="J3534" t="s">
        <v>54</v>
      </c>
      <c r="K3534">
        <v>3</v>
      </c>
      <c r="L3534" t="s">
        <v>55</v>
      </c>
      <c r="M3534" t="s">
        <v>77</v>
      </c>
      <c r="N3534" t="s">
        <v>89</v>
      </c>
      <c r="O3534" s="21" t="s">
        <v>58</v>
      </c>
      <c r="P3534" s="21" t="s">
        <v>119</v>
      </c>
      <c r="Q3534" s="20" t="s">
        <v>968</v>
      </c>
      <c r="R3534" s="21" t="s">
        <v>969</v>
      </c>
      <c r="S3534" s="35">
        <v>1</v>
      </c>
      <c r="T3534" s="22">
        <v>1</v>
      </c>
      <c r="U3534" s="20" t="s">
        <v>62</v>
      </c>
      <c r="V3534" s="20">
        <v>45802</v>
      </c>
      <c r="W3534" s="21">
        <v>5</v>
      </c>
      <c r="X3534" s="20">
        <v>45810</v>
      </c>
      <c r="Y3534" s="20">
        <v>45805</v>
      </c>
      <c r="Z3534" s="48">
        <v>5</v>
      </c>
      <c r="AA3534">
        <v>2025</v>
      </c>
      <c r="AB3534" s="45">
        <v>93325</v>
      </c>
      <c r="AC3534" s="45">
        <v>93325</v>
      </c>
      <c r="AK3534" s="10"/>
    </row>
    <row r="3535" spans="1:37">
      <c r="A3535" t="s">
        <v>45</v>
      </c>
      <c r="B3535" t="s">
        <v>46</v>
      </c>
      <c r="C3535" t="s">
        <v>47</v>
      </c>
      <c r="D3535" t="s">
        <v>4040</v>
      </c>
      <c r="E3535" t="s">
        <v>88</v>
      </c>
      <c r="F3535" t="s">
        <v>79</v>
      </c>
      <c r="G3535" t="s">
        <v>51</v>
      </c>
      <c r="H3535" s="20" t="s">
        <v>52</v>
      </c>
      <c r="I3535" t="s">
        <v>53</v>
      </c>
      <c r="J3535" t="s">
        <v>54</v>
      </c>
      <c r="K3535">
        <v>3</v>
      </c>
      <c r="L3535" t="s">
        <v>55</v>
      </c>
      <c r="M3535" t="s">
        <v>77</v>
      </c>
      <c r="N3535" t="s">
        <v>89</v>
      </c>
      <c r="O3535" s="21" t="s">
        <v>58</v>
      </c>
      <c r="P3535" s="21" t="s">
        <v>366</v>
      </c>
      <c r="Q3535" s="20" t="s">
        <v>2682</v>
      </c>
      <c r="R3535" s="21" t="s">
        <v>2683</v>
      </c>
      <c r="S3535" s="35">
        <v>1</v>
      </c>
      <c r="T3535" s="22">
        <v>1</v>
      </c>
      <c r="U3535" s="20" t="s">
        <v>62</v>
      </c>
      <c r="V3535" s="20">
        <v>45802</v>
      </c>
      <c r="W3535" s="21">
        <v>5</v>
      </c>
      <c r="X3535" s="20">
        <v>45810</v>
      </c>
      <c r="Y3535" s="20">
        <v>45805</v>
      </c>
      <c r="Z3535" s="48">
        <v>5</v>
      </c>
      <c r="AA3535">
        <v>2025</v>
      </c>
      <c r="AB3535" s="45">
        <v>62493</v>
      </c>
      <c r="AC3535" s="45">
        <v>62493</v>
      </c>
      <c r="AK3535" s="10"/>
    </row>
    <row r="3536" spans="1:37">
      <c r="A3536" t="s">
        <v>45</v>
      </c>
      <c r="B3536" t="s">
        <v>46</v>
      </c>
      <c r="C3536" t="s">
        <v>47</v>
      </c>
      <c r="D3536" t="s">
        <v>4041</v>
      </c>
      <c r="E3536" t="s">
        <v>88</v>
      </c>
      <c r="F3536" t="s">
        <v>79</v>
      </c>
      <c r="G3536" t="s">
        <v>51</v>
      </c>
      <c r="H3536" s="20" t="s">
        <v>52</v>
      </c>
      <c r="I3536" t="s">
        <v>53</v>
      </c>
      <c r="J3536" t="s">
        <v>54</v>
      </c>
      <c r="K3536">
        <v>3</v>
      </c>
      <c r="L3536" t="s">
        <v>55</v>
      </c>
      <c r="M3536" t="s">
        <v>77</v>
      </c>
      <c r="N3536" t="s">
        <v>89</v>
      </c>
      <c r="O3536" s="21" t="s">
        <v>58</v>
      </c>
      <c r="P3536" s="21" t="s">
        <v>119</v>
      </c>
      <c r="Q3536" s="20" t="s">
        <v>821</v>
      </c>
      <c r="R3536" s="21" t="s">
        <v>822</v>
      </c>
      <c r="S3536" s="35">
        <v>1</v>
      </c>
      <c r="T3536" s="22">
        <v>1</v>
      </c>
      <c r="U3536" s="20" t="s">
        <v>62</v>
      </c>
      <c r="V3536" s="20">
        <v>45803</v>
      </c>
      <c r="W3536" s="21">
        <v>5</v>
      </c>
      <c r="X3536" s="20">
        <v>45810</v>
      </c>
      <c r="Y3536" s="20">
        <v>45807</v>
      </c>
      <c r="Z3536" s="48">
        <v>5</v>
      </c>
      <c r="AA3536">
        <v>2025</v>
      </c>
      <c r="AB3536" s="45">
        <v>99995</v>
      </c>
      <c r="AC3536" s="45">
        <v>99995</v>
      </c>
      <c r="AK3536" s="10"/>
    </row>
    <row r="3537" spans="1:37">
      <c r="A3537" t="s">
        <v>45</v>
      </c>
      <c r="B3537" t="s">
        <v>46</v>
      </c>
      <c r="C3537" t="s">
        <v>47</v>
      </c>
      <c r="D3537" t="s">
        <v>4042</v>
      </c>
      <c r="E3537" t="s">
        <v>88</v>
      </c>
      <c r="F3537" t="s">
        <v>79</v>
      </c>
      <c r="G3537" t="s">
        <v>51</v>
      </c>
      <c r="H3537" s="20" t="s">
        <v>52</v>
      </c>
      <c r="I3537" t="s">
        <v>53</v>
      </c>
      <c r="J3537" t="s">
        <v>54</v>
      </c>
      <c r="K3537">
        <v>3</v>
      </c>
      <c r="L3537" t="s">
        <v>55</v>
      </c>
      <c r="M3537" t="s">
        <v>77</v>
      </c>
      <c r="N3537" t="s">
        <v>89</v>
      </c>
      <c r="O3537" s="21" t="s">
        <v>58</v>
      </c>
      <c r="P3537" s="21" t="s">
        <v>126</v>
      </c>
      <c r="Q3537" s="20" t="s">
        <v>1044</v>
      </c>
      <c r="R3537" s="21" t="s">
        <v>1045</v>
      </c>
      <c r="S3537" s="35">
        <v>1</v>
      </c>
      <c r="T3537" s="22">
        <v>1</v>
      </c>
      <c r="U3537" s="20" t="s">
        <v>62</v>
      </c>
      <c r="V3537" s="20">
        <v>45803</v>
      </c>
      <c r="W3537" s="21">
        <v>5</v>
      </c>
      <c r="X3537" s="20">
        <v>45810</v>
      </c>
      <c r="Y3537" s="20">
        <v>45807</v>
      </c>
      <c r="Z3537" s="48">
        <v>5</v>
      </c>
      <c r="AA3537">
        <v>2025</v>
      </c>
      <c r="AB3537" s="45">
        <v>66660</v>
      </c>
      <c r="AC3537" s="45">
        <v>66660</v>
      </c>
      <c r="AK3537" s="10"/>
    </row>
    <row r="3538" spans="1:37">
      <c r="A3538" t="s">
        <v>45</v>
      </c>
      <c r="B3538" t="s">
        <v>46</v>
      </c>
      <c r="C3538" t="s">
        <v>47</v>
      </c>
      <c r="D3538" t="s">
        <v>4043</v>
      </c>
      <c r="E3538" t="s">
        <v>88</v>
      </c>
      <c r="F3538" t="s">
        <v>79</v>
      </c>
      <c r="G3538" t="s">
        <v>51</v>
      </c>
      <c r="H3538" s="20" t="s">
        <v>52</v>
      </c>
      <c r="I3538" t="s">
        <v>53</v>
      </c>
      <c r="J3538" t="s">
        <v>54</v>
      </c>
      <c r="K3538">
        <v>3</v>
      </c>
      <c r="L3538" t="s">
        <v>55</v>
      </c>
      <c r="M3538" t="s">
        <v>56</v>
      </c>
      <c r="N3538" t="s">
        <v>57</v>
      </c>
      <c r="O3538" s="21" t="s">
        <v>58</v>
      </c>
      <c r="P3538" s="21" t="s">
        <v>64</v>
      </c>
      <c r="Q3538" s="20" t="s">
        <v>885</v>
      </c>
      <c r="R3538" s="21" t="s">
        <v>886</v>
      </c>
      <c r="S3538" s="35">
        <v>1</v>
      </c>
      <c r="T3538" s="22">
        <v>1</v>
      </c>
      <c r="U3538" s="20" t="s">
        <v>62</v>
      </c>
      <c r="V3538" s="20">
        <v>45803</v>
      </c>
      <c r="W3538" s="21">
        <v>5</v>
      </c>
      <c r="X3538" s="20">
        <v>45810</v>
      </c>
      <c r="Y3538" s="20">
        <v>45805</v>
      </c>
      <c r="Z3538" s="48">
        <v>5</v>
      </c>
      <c r="AA3538">
        <v>2025</v>
      </c>
      <c r="AB3538" s="45">
        <v>106662</v>
      </c>
      <c r="AC3538" s="45">
        <v>106662</v>
      </c>
      <c r="AK3538" s="10"/>
    </row>
    <row r="3539" spans="1:37">
      <c r="A3539" t="s">
        <v>45</v>
      </c>
      <c r="B3539" t="s">
        <v>46</v>
      </c>
      <c r="C3539" t="s">
        <v>47</v>
      </c>
      <c r="D3539" t="s">
        <v>4044</v>
      </c>
      <c r="E3539" t="s">
        <v>88</v>
      </c>
      <c r="F3539" t="s">
        <v>79</v>
      </c>
      <c r="G3539" t="s">
        <v>51</v>
      </c>
      <c r="H3539" s="20" t="s">
        <v>52</v>
      </c>
      <c r="I3539" t="s">
        <v>53</v>
      </c>
      <c r="J3539" t="s">
        <v>54</v>
      </c>
      <c r="K3539">
        <v>3</v>
      </c>
      <c r="L3539" t="s">
        <v>55</v>
      </c>
      <c r="M3539" t="s">
        <v>77</v>
      </c>
      <c r="N3539" t="s">
        <v>89</v>
      </c>
      <c r="O3539" s="21" t="s">
        <v>58</v>
      </c>
      <c r="P3539" s="21" t="s">
        <v>119</v>
      </c>
      <c r="Q3539" s="20" t="s">
        <v>539</v>
      </c>
      <c r="R3539" s="21" t="s">
        <v>540</v>
      </c>
      <c r="S3539" s="35">
        <v>1</v>
      </c>
      <c r="T3539" s="22">
        <v>1</v>
      </c>
      <c r="U3539" s="20" t="s">
        <v>62</v>
      </c>
      <c r="V3539" s="20">
        <v>45804</v>
      </c>
      <c r="W3539" s="21">
        <v>5</v>
      </c>
      <c r="X3539" s="20">
        <v>45811</v>
      </c>
      <c r="Y3539" s="20">
        <v>45807</v>
      </c>
      <c r="Z3539" s="48">
        <v>5</v>
      </c>
      <c r="AA3539">
        <v>2025</v>
      </c>
      <c r="AB3539" s="45">
        <v>112492</v>
      </c>
      <c r="AC3539" s="45">
        <v>112492</v>
      </c>
      <c r="AK3539" s="10"/>
    </row>
    <row r="3540" spans="1:37">
      <c r="A3540" t="s">
        <v>45</v>
      </c>
      <c r="B3540" t="s">
        <v>46</v>
      </c>
      <c r="C3540" t="s">
        <v>47</v>
      </c>
      <c r="D3540" t="s">
        <v>4045</v>
      </c>
      <c r="E3540" t="s">
        <v>88</v>
      </c>
      <c r="F3540" t="s">
        <v>79</v>
      </c>
      <c r="G3540" t="s">
        <v>51</v>
      </c>
      <c r="H3540" s="20" t="s">
        <v>52</v>
      </c>
      <c r="I3540" t="s">
        <v>53</v>
      </c>
      <c r="J3540" t="s">
        <v>54</v>
      </c>
      <c r="K3540">
        <v>3</v>
      </c>
      <c r="L3540" t="s">
        <v>55</v>
      </c>
      <c r="M3540" t="s">
        <v>77</v>
      </c>
      <c r="N3540" t="s">
        <v>89</v>
      </c>
      <c r="O3540" s="21" t="s">
        <v>58</v>
      </c>
      <c r="P3540" s="21" t="s">
        <v>366</v>
      </c>
      <c r="Q3540" s="20" t="s">
        <v>2386</v>
      </c>
      <c r="R3540" s="21" t="s">
        <v>2387</v>
      </c>
      <c r="S3540" s="35">
        <v>1</v>
      </c>
      <c r="T3540" s="22">
        <v>1</v>
      </c>
      <c r="U3540" s="20" t="s">
        <v>62</v>
      </c>
      <c r="V3540" s="20">
        <v>45804</v>
      </c>
      <c r="W3540" s="21">
        <v>5</v>
      </c>
      <c r="X3540" s="20">
        <v>45810</v>
      </c>
      <c r="Y3540" s="20">
        <v>45807</v>
      </c>
      <c r="Z3540" s="48">
        <v>5</v>
      </c>
      <c r="AA3540">
        <v>2025</v>
      </c>
      <c r="AB3540" s="45">
        <v>43745</v>
      </c>
      <c r="AC3540" s="45">
        <v>43745</v>
      </c>
      <c r="AK3540" s="10"/>
    </row>
    <row r="3541" spans="1:37">
      <c r="A3541" t="s">
        <v>45</v>
      </c>
      <c r="B3541" t="s">
        <v>46</v>
      </c>
      <c r="C3541" t="s">
        <v>47</v>
      </c>
      <c r="D3541" t="s">
        <v>4046</v>
      </c>
      <c r="E3541" t="s">
        <v>88</v>
      </c>
      <c r="F3541" t="s">
        <v>79</v>
      </c>
      <c r="G3541" t="s">
        <v>51</v>
      </c>
      <c r="H3541" s="20" t="s">
        <v>52</v>
      </c>
      <c r="I3541" t="s">
        <v>53</v>
      </c>
      <c r="J3541" t="s">
        <v>54</v>
      </c>
      <c r="K3541">
        <v>3</v>
      </c>
      <c r="L3541" t="s">
        <v>55</v>
      </c>
      <c r="M3541" t="s">
        <v>77</v>
      </c>
      <c r="N3541" t="s">
        <v>89</v>
      </c>
      <c r="O3541" s="21" t="s">
        <v>58</v>
      </c>
      <c r="P3541" s="21" t="s">
        <v>119</v>
      </c>
      <c r="Q3541" s="20" t="s">
        <v>988</v>
      </c>
      <c r="R3541" s="21" t="s">
        <v>989</v>
      </c>
      <c r="S3541" s="35">
        <v>1</v>
      </c>
      <c r="T3541" s="22">
        <v>1</v>
      </c>
      <c r="U3541" s="20" t="s">
        <v>62</v>
      </c>
      <c r="V3541" s="20">
        <v>45804</v>
      </c>
      <c r="W3541" s="21">
        <v>5</v>
      </c>
      <c r="X3541" s="20">
        <v>45810</v>
      </c>
      <c r="Y3541" s="20">
        <v>45807</v>
      </c>
      <c r="Z3541" s="48">
        <v>5</v>
      </c>
      <c r="AA3541">
        <v>2025</v>
      </c>
      <c r="AB3541" s="45">
        <v>69992</v>
      </c>
      <c r="AC3541" s="45">
        <v>69992</v>
      </c>
      <c r="AK3541" s="10"/>
    </row>
    <row r="3542" spans="1:37">
      <c r="A3542" t="s">
        <v>45</v>
      </c>
      <c r="B3542" t="s">
        <v>46</v>
      </c>
      <c r="C3542" t="s">
        <v>47</v>
      </c>
      <c r="D3542" t="s">
        <v>4047</v>
      </c>
      <c r="E3542" t="s">
        <v>88</v>
      </c>
      <c r="F3542" t="s">
        <v>79</v>
      </c>
      <c r="G3542" t="s">
        <v>51</v>
      </c>
      <c r="H3542" s="20" t="s">
        <v>52</v>
      </c>
      <c r="I3542" t="s">
        <v>53</v>
      </c>
      <c r="J3542" t="s">
        <v>54</v>
      </c>
      <c r="K3542">
        <v>3</v>
      </c>
      <c r="L3542" t="s">
        <v>55</v>
      </c>
      <c r="M3542" t="s">
        <v>77</v>
      </c>
      <c r="N3542" t="s">
        <v>89</v>
      </c>
      <c r="O3542" s="21" t="s">
        <v>58</v>
      </c>
      <c r="P3542" s="21" t="s">
        <v>104</v>
      </c>
      <c r="Q3542" s="20" t="s">
        <v>2453</v>
      </c>
      <c r="R3542" s="21" t="s">
        <v>2454</v>
      </c>
      <c r="S3542" s="35">
        <v>1</v>
      </c>
      <c r="T3542" s="22">
        <v>1</v>
      </c>
      <c r="U3542" s="20" t="s">
        <v>62</v>
      </c>
      <c r="V3542" s="20">
        <v>45804</v>
      </c>
      <c r="W3542" s="21">
        <v>5</v>
      </c>
      <c r="X3542" s="20">
        <v>45813</v>
      </c>
      <c r="Y3542" s="20">
        <v>45807</v>
      </c>
      <c r="Z3542" s="48">
        <v>5</v>
      </c>
      <c r="AA3542">
        <v>2025</v>
      </c>
      <c r="AB3542" s="45">
        <v>78115</v>
      </c>
      <c r="AC3542" s="45">
        <v>78115</v>
      </c>
      <c r="AK3542" s="10"/>
    </row>
    <row r="3543" spans="1:37">
      <c r="A3543" t="s">
        <v>45</v>
      </c>
      <c r="B3543" t="s">
        <v>46</v>
      </c>
      <c r="C3543" t="s">
        <v>47</v>
      </c>
      <c r="D3543" t="s">
        <v>4048</v>
      </c>
      <c r="E3543" t="s">
        <v>88</v>
      </c>
      <c r="F3543" t="s">
        <v>79</v>
      </c>
      <c r="G3543" t="s">
        <v>51</v>
      </c>
      <c r="H3543" s="20" t="s">
        <v>52</v>
      </c>
      <c r="I3543" t="s">
        <v>53</v>
      </c>
      <c r="J3543" t="s">
        <v>54</v>
      </c>
      <c r="K3543">
        <v>3</v>
      </c>
      <c r="L3543" t="s">
        <v>55</v>
      </c>
      <c r="M3543" t="s">
        <v>77</v>
      </c>
      <c r="N3543" t="s">
        <v>89</v>
      </c>
      <c r="O3543" s="21" t="s">
        <v>58</v>
      </c>
      <c r="P3543" s="21" t="s">
        <v>119</v>
      </c>
      <c r="Q3543" s="20" t="s">
        <v>988</v>
      </c>
      <c r="R3543" s="21" t="s">
        <v>989</v>
      </c>
      <c r="S3543" s="35">
        <v>1</v>
      </c>
      <c r="T3543" s="22">
        <v>1</v>
      </c>
      <c r="U3543" s="20" t="s">
        <v>62</v>
      </c>
      <c r="V3543" s="20">
        <v>45805</v>
      </c>
      <c r="W3543" s="21">
        <v>5</v>
      </c>
      <c r="X3543" s="20">
        <v>45812</v>
      </c>
      <c r="Y3543" s="20">
        <v>45807</v>
      </c>
      <c r="Z3543" s="48">
        <v>5</v>
      </c>
      <c r="AA3543">
        <v>2025</v>
      </c>
      <c r="AB3543" s="45">
        <v>69992</v>
      </c>
      <c r="AC3543" s="45">
        <v>69992</v>
      </c>
      <c r="AK3543" s="10"/>
    </row>
    <row r="3544" spans="1:37">
      <c r="A3544" t="s">
        <v>45</v>
      </c>
      <c r="B3544" t="s">
        <v>46</v>
      </c>
      <c r="C3544" t="s">
        <v>47</v>
      </c>
      <c r="D3544" t="s">
        <v>4049</v>
      </c>
      <c r="E3544" t="s">
        <v>88</v>
      </c>
      <c r="F3544" t="s">
        <v>79</v>
      </c>
      <c r="G3544" t="s">
        <v>51</v>
      </c>
      <c r="H3544" s="20" t="s">
        <v>52</v>
      </c>
      <c r="I3544" t="s">
        <v>53</v>
      </c>
      <c r="J3544" t="s">
        <v>54</v>
      </c>
      <c r="K3544">
        <v>3</v>
      </c>
      <c r="L3544" t="s">
        <v>55</v>
      </c>
      <c r="M3544" t="s">
        <v>77</v>
      </c>
      <c r="N3544" t="s">
        <v>89</v>
      </c>
      <c r="O3544" s="21" t="s">
        <v>58</v>
      </c>
      <c r="P3544" s="21" t="s">
        <v>126</v>
      </c>
      <c r="Q3544" s="20" t="s">
        <v>1739</v>
      </c>
      <c r="R3544" s="21" t="s">
        <v>1740</v>
      </c>
      <c r="S3544" s="35">
        <v>1</v>
      </c>
      <c r="T3544" s="22">
        <v>1</v>
      </c>
      <c r="U3544" s="20" t="s">
        <v>62</v>
      </c>
      <c r="V3544" s="20">
        <v>45804</v>
      </c>
      <c r="W3544" s="21">
        <v>5</v>
      </c>
      <c r="X3544" s="20">
        <v>45810</v>
      </c>
      <c r="Y3544" s="20">
        <v>45807</v>
      </c>
      <c r="Z3544" s="48">
        <v>5</v>
      </c>
      <c r="AA3544">
        <v>2025</v>
      </c>
      <c r="AB3544" s="45">
        <v>37494</v>
      </c>
      <c r="AC3544" s="45">
        <v>37494</v>
      </c>
      <c r="AK3544" s="10"/>
    </row>
    <row r="3545" spans="1:37">
      <c r="A3545" t="s">
        <v>45</v>
      </c>
      <c r="B3545" t="s">
        <v>46</v>
      </c>
      <c r="C3545" t="s">
        <v>47</v>
      </c>
      <c r="D3545" t="s">
        <v>4050</v>
      </c>
      <c r="E3545" t="s">
        <v>88</v>
      </c>
      <c r="F3545" t="s">
        <v>79</v>
      </c>
      <c r="G3545" t="s">
        <v>51</v>
      </c>
      <c r="H3545" s="20" t="s">
        <v>52</v>
      </c>
      <c r="I3545" t="s">
        <v>53</v>
      </c>
      <c r="J3545" t="s">
        <v>54</v>
      </c>
      <c r="K3545">
        <v>3</v>
      </c>
      <c r="L3545" t="s">
        <v>55</v>
      </c>
      <c r="M3545" t="s">
        <v>77</v>
      </c>
      <c r="N3545" t="s">
        <v>89</v>
      </c>
      <c r="O3545" s="21" t="s">
        <v>58</v>
      </c>
      <c r="P3545" s="21" t="s">
        <v>303</v>
      </c>
      <c r="Q3545" s="20" t="s">
        <v>631</v>
      </c>
      <c r="R3545" s="21" t="s">
        <v>632</v>
      </c>
      <c r="S3545" s="35">
        <v>1</v>
      </c>
      <c r="T3545" s="22">
        <v>1</v>
      </c>
      <c r="U3545" s="20" t="s">
        <v>62</v>
      </c>
      <c r="V3545" s="20">
        <v>45804</v>
      </c>
      <c r="W3545" s="21">
        <v>5</v>
      </c>
      <c r="X3545" s="20">
        <v>45810</v>
      </c>
      <c r="Y3545" s="20">
        <v>45807</v>
      </c>
      <c r="Z3545" s="48">
        <v>5</v>
      </c>
      <c r="AA3545">
        <v>2025</v>
      </c>
      <c r="AB3545" s="45">
        <v>62500</v>
      </c>
      <c r="AC3545" s="45">
        <v>62500</v>
      </c>
      <c r="AK3545" s="10"/>
    </row>
    <row r="3546" spans="1:37">
      <c r="A3546" t="s">
        <v>45</v>
      </c>
      <c r="B3546" t="s">
        <v>46</v>
      </c>
      <c r="C3546" t="s">
        <v>47</v>
      </c>
      <c r="D3546" t="s">
        <v>4051</v>
      </c>
      <c r="E3546" t="s">
        <v>88</v>
      </c>
      <c r="F3546" t="s">
        <v>79</v>
      </c>
      <c r="G3546" t="s">
        <v>51</v>
      </c>
      <c r="H3546" s="20" t="s">
        <v>52</v>
      </c>
      <c r="I3546" t="s">
        <v>53</v>
      </c>
      <c r="J3546" t="s">
        <v>54</v>
      </c>
      <c r="K3546">
        <v>3</v>
      </c>
      <c r="L3546" t="s">
        <v>55</v>
      </c>
      <c r="M3546" t="s">
        <v>77</v>
      </c>
      <c r="N3546" t="s">
        <v>89</v>
      </c>
      <c r="O3546" s="21" t="s">
        <v>58</v>
      </c>
      <c r="P3546" s="21" t="s">
        <v>119</v>
      </c>
      <c r="Q3546" s="20" t="s">
        <v>1141</v>
      </c>
      <c r="R3546" s="21" t="s">
        <v>1142</v>
      </c>
      <c r="S3546" s="35">
        <v>1</v>
      </c>
      <c r="T3546" s="22">
        <v>1</v>
      </c>
      <c r="U3546" s="20" t="s">
        <v>62</v>
      </c>
      <c r="V3546" s="20">
        <v>45805</v>
      </c>
      <c r="W3546" s="21">
        <v>5</v>
      </c>
      <c r="X3546" s="20">
        <v>45813</v>
      </c>
      <c r="Y3546" s="20">
        <v>45810</v>
      </c>
      <c r="Z3546" s="48">
        <v>6</v>
      </c>
      <c r="AA3546">
        <v>2025</v>
      </c>
      <c r="AB3546" s="45">
        <v>66661</v>
      </c>
      <c r="AC3546" s="45">
        <v>66661</v>
      </c>
      <c r="AK3546" s="10"/>
    </row>
    <row r="3547" spans="1:37">
      <c r="A3547" t="s">
        <v>45</v>
      </c>
      <c r="B3547" t="s">
        <v>46</v>
      </c>
      <c r="C3547" t="s">
        <v>47</v>
      </c>
      <c r="D3547" t="s">
        <v>4052</v>
      </c>
      <c r="E3547" t="s">
        <v>49</v>
      </c>
      <c r="F3547" t="s">
        <v>79</v>
      </c>
      <c r="G3547" t="s">
        <v>51</v>
      </c>
      <c r="H3547" s="20" t="s">
        <v>58</v>
      </c>
      <c r="I3547" t="s">
        <v>53</v>
      </c>
      <c r="J3547" t="s">
        <v>54</v>
      </c>
      <c r="K3547">
        <v>1</v>
      </c>
      <c r="L3547" t="s">
        <v>55</v>
      </c>
      <c r="M3547" t="s">
        <v>56</v>
      </c>
      <c r="N3547" t="s">
        <v>57</v>
      </c>
      <c r="O3547" s="21" t="s">
        <v>58</v>
      </c>
      <c r="P3547" s="21" t="s">
        <v>59</v>
      </c>
      <c r="Q3547" s="20" t="s">
        <v>80</v>
      </c>
      <c r="R3547" s="21" t="s">
        <v>81</v>
      </c>
      <c r="S3547" s="35">
        <v>2</v>
      </c>
      <c r="T3547" s="22">
        <v>0</v>
      </c>
      <c r="U3547" s="20" t="s">
        <v>82</v>
      </c>
      <c r="V3547" s="20">
        <v>45824</v>
      </c>
      <c r="W3547" s="21">
        <v>6</v>
      </c>
      <c r="X3547" s="20">
        <v>45835</v>
      </c>
      <c r="Z3547" s="48">
        <v>6</v>
      </c>
      <c r="AA3547">
        <v>2025</v>
      </c>
      <c r="AB3547" s="45">
        <v>246000</v>
      </c>
      <c r="AC3547" s="45">
        <v>0</v>
      </c>
      <c r="AK3547" s="10"/>
    </row>
    <row r="3548" spans="1:37">
      <c r="A3548" t="s">
        <v>45</v>
      </c>
      <c r="B3548" t="s">
        <v>46</v>
      </c>
      <c r="C3548" t="s">
        <v>47</v>
      </c>
      <c r="D3548" t="s">
        <v>4052</v>
      </c>
      <c r="E3548" t="s">
        <v>49</v>
      </c>
      <c r="F3548" t="s">
        <v>83</v>
      </c>
      <c r="G3548" t="s">
        <v>51</v>
      </c>
      <c r="H3548" s="20" t="s">
        <v>58</v>
      </c>
      <c r="I3548" t="s">
        <v>53</v>
      </c>
      <c r="J3548" t="s">
        <v>54</v>
      </c>
      <c r="K3548">
        <v>1</v>
      </c>
      <c r="L3548" t="s">
        <v>55</v>
      </c>
      <c r="M3548" t="s">
        <v>56</v>
      </c>
      <c r="N3548" t="s">
        <v>57</v>
      </c>
      <c r="O3548" s="21" t="s">
        <v>58</v>
      </c>
      <c r="P3548" s="21" t="s">
        <v>59</v>
      </c>
      <c r="Q3548" s="20" t="s">
        <v>80</v>
      </c>
      <c r="R3548" s="21" t="s">
        <v>81</v>
      </c>
      <c r="S3548" s="35">
        <v>2</v>
      </c>
      <c r="T3548" s="22">
        <v>0</v>
      </c>
      <c r="U3548" s="20" t="s">
        <v>82</v>
      </c>
      <c r="V3548" s="20">
        <v>45824</v>
      </c>
      <c r="W3548" s="21">
        <v>6</v>
      </c>
      <c r="X3548" s="20">
        <v>45835</v>
      </c>
      <c r="Z3548" s="48">
        <v>6</v>
      </c>
      <c r="AA3548">
        <v>2025</v>
      </c>
      <c r="AB3548" s="45">
        <v>0</v>
      </c>
      <c r="AC3548" s="45">
        <v>0</v>
      </c>
      <c r="AK3548" s="10"/>
    </row>
    <row r="3549" spans="1:37">
      <c r="A3549" t="s">
        <v>45</v>
      </c>
      <c r="B3549" t="s">
        <v>46</v>
      </c>
      <c r="C3549" t="s">
        <v>47</v>
      </c>
      <c r="D3549" t="s">
        <v>4052</v>
      </c>
      <c r="E3549" t="s">
        <v>49</v>
      </c>
      <c r="F3549" t="s">
        <v>85</v>
      </c>
      <c r="G3549" t="s">
        <v>51</v>
      </c>
      <c r="H3549" s="20" t="s">
        <v>58</v>
      </c>
      <c r="I3549" t="s">
        <v>53</v>
      </c>
      <c r="J3549" t="s">
        <v>54</v>
      </c>
      <c r="K3549">
        <v>1</v>
      </c>
      <c r="L3549" t="s">
        <v>55</v>
      </c>
      <c r="M3549" t="s">
        <v>56</v>
      </c>
      <c r="N3549" t="s">
        <v>57</v>
      </c>
      <c r="O3549" s="21" t="s">
        <v>58</v>
      </c>
      <c r="P3549" s="21" t="s">
        <v>59</v>
      </c>
      <c r="Q3549" s="20" t="s">
        <v>60</v>
      </c>
      <c r="R3549" s="21" t="s">
        <v>61</v>
      </c>
      <c r="S3549" s="35">
        <v>10</v>
      </c>
      <c r="T3549" s="22">
        <v>0</v>
      </c>
      <c r="U3549" s="20" t="s">
        <v>62</v>
      </c>
      <c r="V3549" s="20">
        <v>45824</v>
      </c>
      <c r="W3549" s="21">
        <v>6</v>
      </c>
      <c r="X3549" s="20">
        <v>45835</v>
      </c>
      <c r="Z3549" s="48">
        <v>6</v>
      </c>
      <c r="AA3549">
        <v>2025</v>
      </c>
      <c r="AB3549" s="45">
        <v>270000</v>
      </c>
      <c r="AC3549" s="45">
        <v>0</v>
      </c>
      <c r="AK3549" s="10"/>
    </row>
    <row r="3550" spans="1:37">
      <c r="A3550" t="s">
        <v>45</v>
      </c>
      <c r="B3550" t="s">
        <v>46</v>
      </c>
      <c r="C3550" t="s">
        <v>47</v>
      </c>
      <c r="D3550" t="s">
        <v>4052</v>
      </c>
      <c r="E3550" t="s">
        <v>49</v>
      </c>
      <c r="F3550" t="s">
        <v>86</v>
      </c>
      <c r="G3550" t="s">
        <v>51</v>
      </c>
      <c r="H3550" s="20" t="s">
        <v>58</v>
      </c>
      <c r="I3550" t="s">
        <v>53</v>
      </c>
      <c r="J3550" t="s">
        <v>54</v>
      </c>
      <c r="K3550">
        <v>1</v>
      </c>
      <c r="L3550" t="s">
        <v>55</v>
      </c>
      <c r="M3550" t="s">
        <v>56</v>
      </c>
      <c r="N3550" t="s">
        <v>57</v>
      </c>
      <c r="O3550" s="21" t="s">
        <v>58</v>
      </c>
      <c r="P3550" s="21" t="s">
        <v>59</v>
      </c>
      <c r="Q3550" s="20" t="s">
        <v>60</v>
      </c>
      <c r="R3550" s="21" t="s">
        <v>61</v>
      </c>
      <c r="S3550" s="35">
        <v>1</v>
      </c>
      <c r="T3550" s="22">
        <v>0</v>
      </c>
      <c r="U3550" s="20" t="s">
        <v>62</v>
      </c>
      <c r="V3550" s="20">
        <v>45824</v>
      </c>
      <c r="W3550" s="21">
        <v>6</v>
      </c>
      <c r="X3550" s="20">
        <v>45835</v>
      </c>
      <c r="Z3550" s="48">
        <v>6</v>
      </c>
      <c r="AA3550">
        <v>2025</v>
      </c>
      <c r="AB3550" s="45">
        <v>0</v>
      </c>
      <c r="AC3550" s="45">
        <v>0</v>
      </c>
      <c r="AK3550" s="10"/>
    </row>
    <row r="3551" spans="1:37">
      <c r="A3551" t="s">
        <v>45</v>
      </c>
      <c r="B3551" t="s">
        <v>46</v>
      </c>
      <c r="C3551" t="s">
        <v>47</v>
      </c>
      <c r="D3551" t="s">
        <v>4052</v>
      </c>
      <c r="E3551" t="s">
        <v>49</v>
      </c>
      <c r="F3551" t="s">
        <v>50</v>
      </c>
      <c r="G3551" t="s">
        <v>51</v>
      </c>
      <c r="H3551" s="20" t="s">
        <v>58</v>
      </c>
      <c r="I3551" t="s">
        <v>53</v>
      </c>
      <c r="J3551" t="s">
        <v>54</v>
      </c>
      <c r="K3551">
        <v>1</v>
      </c>
      <c r="L3551" t="s">
        <v>55</v>
      </c>
      <c r="M3551" t="s">
        <v>56</v>
      </c>
      <c r="N3551" t="s">
        <v>57</v>
      </c>
      <c r="O3551" s="21" t="s">
        <v>58</v>
      </c>
      <c r="P3551" s="21" t="s">
        <v>59</v>
      </c>
      <c r="Q3551" s="20" t="s">
        <v>60</v>
      </c>
      <c r="R3551" s="21" t="s">
        <v>61</v>
      </c>
      <c r="S3551" s="35">
        <v>1</v>
      </c>
      <c r="T3551" s="22">
        <v>0</v>
      </c>
      <c r="U3551" s="20" t="s">
        <v>62</v>
      </c>
      <c r="V3551" s="20">
        <v>45824</v>
      </c>
      <c r="W3551" s="21">
        <v>6</v>
      </c>
      <c r="X3551" s="20">
        <v>45835</v>
      </c>
      <c r="Z3551" s="48">
        <v>6</v>
      </c>
      <c r="AA3551">
        <v>2025</v>
      </c>
      <c r="AB3551" s="45">
        <v>0</v>
      </c>
      <c r="AC3551" s="45">
        <v>0</v>
      </c>
      <c r="AK3551" s="10"/>
    </row>
    <row r="3552" spans="1:37">
      <c r="A3552" t="s">
        <v>45</v>
      </c>
      <c r="B3552" t="s">
        <v>46</v>
      </c>
      <c r="C3552" t="s">
        <v>47</v>
      </c>
      <c r="D3552" t="s">
        <v>4052</v>
      </c>
      <c r="E3552" t="s">
        <v>49</v>
      </c>
      <c r="F3552" t="s">
        <v>1114</v>
      </c>
      <c r="G3552" t="s">
        <v>51</v>
      </c>
      <c r="H3552" s="20" t="s">
        <v>58</v>
      </c>
      <c r="I3552" t="s">
        <v>53</v>
      </c>
      <c r="J3552" t="s">
        <v>54</v>
      </c>
      <c r="K3552">
        <v>1</v>
      </c>
      <c r="L3552" t="s">
        <v>55</v>
      </c>
      <c r="M3552" t="s">
        <v>56</v>
      </c>
      <c r="N3552" t="s">
        <v>57</v>
      </c>
      <c r="O3552" s="21" t="s">
        <v>58</v>
      </c>
      <c r="P3552" s="21" t="s">
        <v>59</v>
      </c>
      <c r="Q3552" s="20" t="s">
        <v>60</v>
      </c>
      <c r="R3552" s="21" t="s">
        <v>61</v>
      </c>
      <c r="S3552" s="35">
        <v>1</v>
      </c>
      <c r="T3552" s="22">
        <v>0</v>
      </c>
      <c r="U3552" s="20" t="s">
        <v>62</v>
      </c>
      <c r="V3552" s="20">
        <v>45824</v>
      </c>
      <c r="W3552" s="21">
        <v>6</v>
      </c>
      <c r="X3552" s="20">
        <v>45835</v>
      </c>
      <c r="Z3552" s="48">
        <v>6</v>
      </c>
      <c r="AA3552">
        <v>2025</v>
      </c>
      <c r="AB3552" s="45">
        <v>0</v>
      </c>
      <c r="AC3552" s="45">
        <v>0</v>
      </c>
      <c r="AK3552" s="10"/>
    </row>
    <row r="3553" spans="1:37">
      <c r="A3553" t="s">
        <v>45</v>
      </c>
      <c r="B3553" t="s">
        <v>46</v>
      </c>
      <c r="C3553" t="s">
        <v>47</v>
      </c>
      <c r="D3553" t="s">
        <v>4052</v>
      </c>
      <c r="E3553" t="s">
        <v>49</v>
      </c>
      <c r="F3553" t="s">
        <v>1319</v>
      </c>
      <c r="G3553" t="s">
        <v>51</v>
      </c>
      <c r="H3553" s="20" t="s">
        <v>58</v>
      </c>
      <c r="I3553" t="s">
        <v>53</v>
      </c>
      <c r="J3553" t="s">
        <v>54</v>
      </c>
      <c r="K3553">
        <v>1</v>
      </c>
      <c r="L3553" t="s">
        <v>55</v>
      </c>
      <c r="M3553" t="s">
        <v>56</v>
      </c>
      <c r="N3553" t="s">
        <v>57</v>
      </c>
      <c r="O3553" s="21" t="s">
        <v>58</v>
      </c>
      <c r="P3553" s="21" t="s">
        <v>59</v>
      </c>
      <c r="Q3553" s="20" t="s">
        <v>60</v>
      </c>
      <c r="R3553" s="21" t="s">
        <v>61</v>
      </c>
      <c r="S3553" s="35">
        <v>4</v>
      </c>
      <c r="T3553" s="22">
        <v>0</v>
      </c>
      <c r="U3553" s="20" t="s">
        <v>62</v>
      </c>
      <c r="V3553" s="20">
        <v>45824</v>
      </c>
      <c r="W3553" s="21">
        <v>6</v>
      </c>
      <c r="X3553" s="20">
        <v>45835</v>
      </c>
      <c r="Z3553" s="48">
        <v>6</v>
      </c>
      <c r="AA3553">
        <v>2025</v>
      </c>
      <c r="AB3553" s="45">
        <v>0</v>
      </c>
      <c r="AC3553" s="45">
        <v>0</v>
      </c>
      <c r="AK3553" s="10"/>
    </row>
    <row r="3554" spans="1:37">
      <c r="A3554" t="s">
        <v>45</v>
      </c>
      <c r="B3554" t="s">
        <v>46</v>
      </c>
      <c r="C3554" t="s">
        <v>47</v>
      </c>
      <c r="D3554" t="s">
        <v>4052</v>
      </c>
      <c r="E3554" t="s">
        <v>49</v>
      </c>
      <c r="F3554" t="s">
        <v>1647</v>
      </c>
      <c r="G3554" t="s">
        <v>51</v>
      </c>
      <c r="H3554" s="20" t="s">
        <v>58</v>
      </c>
      <c r="I3554" t="s">
        <v>53</v>
      </c>
      <c r="J3554" t="s">
        <v>54</v>
      </c>
      <c r="K3554">
        <v>1</v>
      </c>
      <c r="L3554" t="s">
        <v>55</v>
      </c>
      <c r="M3554" t="s">
        <v>56</v>
      </c>
      <c r="N3554" t="s">
        <v>57</v>
      </c>
      <c r="O3554" s="21" t="s">
        <v>58</v>
      </c>
      <c r="P3554" s="21" t="s">
        <v>59</v>
      </c>
      <c r="Q3554" s="20" t="s">
        <v>60</v>
      </c>
      <c r="R3554" s="21" t="s">
        <v>61</v>
      </c>
      <c r="S3554" s="35">
        <v>1</v>
      </c>
      <c r="T3554" s="22">
        <v>0</v>
      </c>
      <c r="U3554" s="20" t="s">
        <v>62</v>
      </c>
      <c r="V3554" s="20">
        <v>45824</v>
      </c>
      <c r="W3554" s="21">
        <v>6</v>
      </c>
      <c r="X3554" s="20">
        <v>45835</v>
      </c>
      <c r="Z3554" s="48">
        <v>6</v>
      </c>
      <c r="AA3554">
        <v>2025</v>
      </c>
      <c r="AB3554" s="45">
        <v>0</v>
      </c>
      <c r="AC3554" s="45">
        <v>0</v>
      </c>
      <c r="AK3554" s="10"/>
    </row>
    <row r="3555" spans="1:37">
      <c r="A3555" t="s">
        <v>45</v>
      </c>
      <c r="B3555" t="s">
        <v>46</v>
      </c>
      <c r="C3555" t="s">
        <v>47</v>
      </c>
      <c r="D3555" t="s">
        <v>4052</v>
      </c>
      <c r="E3555" t="s">
        <v>49</v>
      </c>
      <c r="F3555" t="s">
        <v>3405</v>
      </c>
      <c r="G3555" t="s">
        <v>51</v>
      </c>
      <c r="H3555" s="20" t="s">
        <v>58</v>
      </c>
      <c r="I3555" t="s">
        <v>53</v>
      </c>
      <c r="J3555" t="s">
        <v>54</v>
      </c>
      <c r="K3555">
        <v>1</v>
      </c>
      <c r="L3555" t="s">
        <v>55</v>
      </c>
      <c r="M3555" t="s">
        <v>56</v>
      </c>
      <c r="N3555" t="s">
        <v>57</v>
      </c>
      <c r="O3555" s="21" t="s">
        <v>58</v>
      </c>
      <c r="P3555" s="21" t="s">
        <v>59</v>
      </c>
      <c r="Q3555" s="20" t="s">
        <v>60</v>
      </c>
      <c r="R3555" s="21" t="s">
        <v>61</v>
      </c>
      <c r="S3555" s="35">
        <v>2</v>
      </c>
      <c r="T3555" s="22">
        <v>0</v>
      </c>
      <c r="U3555" s="20" t="s">
        <v>62</v>
      </c>
      <c r="V3555" s="20">
        <v>45824</v>
      </c>
      <c r="W3555" s="21">
        <v>6</v>
      </c>
      <c r="X3555" s="20">
        <v>45835</v>
      </c>
      <c r="Z3555" s="48">
        <v>6</v>
      </c>
      <c r="AA3555">
        <v>2025</v>
      </c>
      <c r="AB3555" s="45">
        <v>0</v>
      </c>
      <c r="AC3555" s="45">
        <v>0</v>
      </c>
      <c r="AK3555" s="10"/>
    </row>
    <row r="3556" spans="1:37">
      <c r="A3556" t="s">
        <v>45</v>
      </c>
      <c r="B3556" t="s">
        <v>46</v>
      </c>
      <c r="C3556" t="s">
        <v>47</v>
      </c>
      <c r="D3556" t="s">
        <v>4053</v>
      </c>
      <c r="E3556" t="s">
        <v>88</v>
      </c>
      <c r="F3556" t="s">
        <v>79</v>
      </c>
      <c r="G3556" t="s">
        <v>51</v>
      </c>
      <c r="H3556" s="20" t="s">
        <v>52</v>
      </c>
      <c r="I3556" t="s">
        <v>53</v>
      </c>
      <c r="J3556" t="s">
        <v>54</v>
      </c>
      <c r="K3556">
        <v>3</v>
      </c>
      <c r="L3556" t="s">
        <v>55</v>
      </c>
      <c r="M3556" t="s">
        <v>77</v>
      </c>
      <c r="N3556" t="s">
        <v>89</v>
      </c>
      <c r="O3556" s="21" t="s">
        <v>58</v>
      </c>
      <c r="P3556" s="21" t="s">
        <v>97</v>
      </c>
      <c r="Q3556" s="20" t="s">
        <v>98</v>
      </c>
      <c r="R3556" s="21" t="s">
        <v>99</v>
      </c>
      <c r="S3556" s="35">
        <v>1</v>
      </c>
      <c r="T3556" s="22">
        <v>1</v>
      </c>
      <c r="U3556" s="20" t="s">
        <v>62</v>
      </c>
      <c r="V3556" s="20">
        <v>45808</v>
      </c>
      <c r="W3556" s="21">
        <v>5</v>
      </c>
      <c r="X3556" s="20">
        <v>45817</v>
      </c>
      <c r="Y3556" s="20">
        <v>45812</v>
      </c>
      <c r="Z3556" s="48">
        <v>6</v>
      </c>
      <c r="AA3556">
        <v>2025</v>
      </c>
      <c r="AB3556" s="45">
        <v>43744</v>
      </c>
      <c r="AC3556" s="45">
        <v>43744</v>
      </c>
      <c r="AK3556" s="10"/>
    </row>
    <row r="3557" spans="1:37">
      <c r="A3557" t="s">
        <v>45</v>
      </c>
      <c r="B3557" t="s">
        <v>46</v>
      </c>
      <c r="C3557" t="s">
        <v>47</v>
      </c>
      <c r="D3557" t="s">
        <v>4054</v>
      </c>
      <c r="E3557" t="s">
        <v>88</v>
      </c>
      <c r="F3557" t="s">
        <v>79</v>
      </c>
      <c r="G3557" t="s">
        <v>51</v>
      </c>
      <c r="H3557" s="20" t="s">
        <v>52</v>
      </c>
      <c r="I3557" t="s">
        <v>53</v>
      </c>
      <c r="J3557" t="s">
        <v>54</v>
      </c>
      <c r="K3557">
        <v>3</v>
      </c>
      <c r="L3557" t="s">
        <v>55</v>
      </c>
      <c r="M3557" t="s">
        <v>77</v>
      </c>
      <c r="N3557" t="s">
        <v>89</v>
      </c>
      <c r="O3557" s="21" t="s">
        <v>58</v>
      </c>
      <c r="P3557" s="21" t="s">
        <v>90</v>
      </c>
      <c r="Q3557" s="20" t="s">
        <v>2723</v>
      </c>
      <c r="R3557" s="21" t="s">
        <v>2724</v>
      </c>
      <c r="S3557" s="35">
        <v>1</v>
      </c>
      <c r="T3557" s="22">
        <v>1</v>
      </c>
      <c r="U3557" s="20" t="s">
        <v>62</v>
      </c>
      <c r="V3557" s="20">
        <v>45808</v>
      </c>
      <c r="W3557" s="21">
        <v>5</v>
      </c>
      <c r="X3557" s="20">
        <v>45817</v>
      </c>
      <c r="Y3557" s="20">
        <v>45812</v>
      </c>
      <c r="Z3557" s="48">
        <v>6</v>
      </c>
      <c r="AA3557">
        <v>2025</v>
      </c>
      <c r="AB3557" s="45">
        <v>81245</v>
      </c>
      <c r="AC3557" s="45">
        <v>81245</v>
      </c>
      <c r="AK3557" s="10"/>
    </row>
    <row r="3558" spans="1:37">
      <c r="A3558" t="s">
        <v>45</v>
      </c>
      <c r="B3558" t="s">
        <v>46</v>
      </c>
      <c r="C3558" t="s">
        <v>47</v>
      </c>
      <c r="D3558" t="s">
        <v>4055</v>
      </c>
      <c r="E3558" t="s">
        <v>88</v>
      </c>
      <c r="F3558" t="s">
        <v>79</v>
      </c>
      <c r="G3558" t="s">
        <v>51</v>
      </c>
      <c r="H3558" s="20" t="s">
        <v>52</v>
      </c>
      <c r="I3558" t="s">
        <v>53</v>
      </c>
      <c r="J3558" t="s">
        <v>54</v>
      </c>
      <c r="K3558">
        <v>3</v>
      </c>
      <c r="L3558" t="s">
        <v>55</v>
      </c>
      <c r="M3558" t="s">
        <v>77</v>
      </c>
      <c r="N3558" t="s">
        <v>89</v>
      </c>
      <c r="O3558" s="21" t="s">
        <v>58</v>
      </c>
      <c r="P3558" s="21" t="s">
        <v>104</v>
      </c>
      <c r="Q3558" s="20" t="s">
        <v>3686</v>
      </c>
      <c r="R3558" s="21" t="s">
        <v>3687</v>
      </c>
      <c r="S3558" s="35">
        <v>1</v>
      </c>
      <c r="T3558" s="22">
        <v>1</v>
      </c>
      <c r="U3558" s="20" t="s">
        <v>62</v>
      </c>
      <c r="V3558" s="20">
        <v>45808</v>
      </c>
      <c r="W3558" s="21">
        <v>5</v>
      </c>
      <c r="X3558" s="20">
        <v>45817</v>
      </c>
      <c r="Y3558" s="20">
        <v>45812</v>
      </c>
      <c r="Z3558" s="48">
        <v>6</v>
      </c>
      <c r="AA3558">
        <v>2025</v>
      </c>
      <c r="AB3558" s="45">
        <v>59372</v>
      </c>
      <c r="AC3558" s="45">
        <v>59372</v>
      </c>
      <c r="AK3558" s="10"/>
    </row>
    <row r="3559" spans="1:37">
      <c r="A3559" t="s">
        <v>45</v>
      </c>
      <c r="B3559" t="s">
        <v>46</v>
      </c>
      <c r="C3559" t="s">
        <v>47</v>
      </c>
      <c r="D3559" t="s">
        <v>4056</v>
      </c>
      <c r="E3559" t="s">
        <v>88</v>
      </c>
      <c r="F3559" t="s">
        <v>79</v>
      </c>
      <c r="G3559" t="s">
        <v>51</v>
      </c>
      <c r="H3559" s="20" t="s">
        <v>52</v>
      </c>
      <c r="I3559" t="s">
        <v>53</v>
      </c>
      <c r="J3559" t="s">
        <v>54</v>
      </c>
      <c r="K3559">
        <v>3</v>
      </c>
      <c r="L3559" t="s">
        <v>55</v>
      </c>
      <c r="M3559" t="s">
        <v>77</v>
      </c>
      <c r="N3559" t="s">
        <v>89</v>
      </c>
      <c r="O3559" s="21" t="s">
        <v>58</v>
      </c>
      <c r="P3559" s="21" t="s">
        <v>119</v>
      </c>
      <c r="Q3559" s="20" t="s">
        <v>2056</v>
      </c>
      <c r="R3559" s="21" t="s">
        <v>2057</v>
      </c>
      <c r="S3559" s="35">
        <v>1</v>
      </c>
      <c r="T3559" s="22">
        <v>1</v>
      </c>
      <c r="U3559" s="20" t="s">
        <v>62</v>
      </c>
      <c r="V3559" s="20">
        <v>45808</v>
      </c>
      <c r="W3559" s="21">
        <v>5</v>
      </c>
      <c r="X3559" s="20">
        <v>45817</v>
      </c>
      <c r="Y3559" s="20">
        <v>45812</v>
      </c>
      <c r="Z3559" s="48">
        <v>6</v>
      </c>
      <c r="AA3559">
        <v>2025</v>
      </c>
      <c r="AB3559" s="45">
        <v>73327</v>
      </c>
      <c r="AC3559" s="45">
        <v>73327</v>
      </c>
      <c r="AK3559" s="10"/>
    </row>
    <row r="3560" spans="1:37">
      <c r="A3560" t="s">
        <v>45</v>
      </c>
      <c r="B3560" t="s">
        <v>46</v>
      </c>
      <c r="C3560" t="s">
        <v>47</v>
      </c>
      <c r="D3560" t="s">
        <v>4057</v>
      </c>
      <c r="E3560" t="s">
        <v>88</v>
      </c>
      <c r="F3560" t="s">
        <v>79</v>
      </c>
      <c r="G3560" t="s">
        <v>51</v>
      </c>
      <c r="H3560" s="20" t="s">
        <v>52</v>
      </c>
      <c r="I3560" t="s">
        <v>53</v>
      </c>
      <c r="J3560" t="s">
        <v>54</v>
      </c>
      <c r="K3560">
        <v>3</v>
      </c>
      <c r="L3560" t="s">
        <v>55</v>
      </c>
      <c r="M3560" t="s">
        <v>77</v>
      </c>
      <c r="N3560" t="s">
        <v>89</v>
      </c>
      <c r="O3560" s="21" t="s">
        <v>58</v>
      </c>
      <c r="P3560" s="21" t="s">
        <v>104</v>
      </c>
      <c r="Q3560" s="20" t="s">
        <v>3686</v>
      </c>
      <c r="R3560" s="21" t="s">
        <v>3687</v>
      </c>
      <c r="S3560" s="35">
        <v>1</v>
      </c>
      <c r="T3560" s="22">
        <v>1</v>
      </c>
      <c r="U3560" s="20" t="s">
        <v>62</v>
      </c>
      <c r="V3560" s="20">
        <v>45808</v>
      </c>
      <c r="W3560" s="21">
        <v>5</v>
      </c>
      <c r="X3560" s="20">
        <v>45817</v>
      </c>
      <c r="Y3560" s="20">
        <v>45812</v>
      </c>
      <c r="Z3560" s="48">
        <v>6</v>
      </c>
      <c r="AA3560">
        <v>2025</v>
      </c>
      <c r="AB3560" s="45">
        <v>59372</v>
      </c>
      <c r="AC3560" s="45">
        <v>59372</v>
      </c>
      <c r="AK3560" s="10"/>
    </row>
    <row r="3561" spans="1:37">
      <c r="A3561" t="s">
        <v>45</v>
      </c>
      <c r="B3561" t="s">
        <v>46</v>
      </c>
      <c r="C3561" t="s">
        <v>47</v>
      </c>
      <c r="D3561" t="s">
        <v>4058</v>
      </c>
      <c r="E3561" t="s">
        <v>88</v>
      </c>
      <c r="F3561" t="s">
        <v>79</v>
      </c>
      <c r="G3561" t="s">
        <v>51</v>
      </c>
      <c r="H3561" s="20" t="s">
        <v>52</v>
      </c>
      <c r="I3561" t="s">
        <v>53</v>
      </c>
      <c r="J3561" t="s">
        <v>54</v>
      </c>
      <c r="K3561">
        <v>3</v>
      </c>
      <c r="L3561" t="s">
        <v>55</v>
      </c>
      <c r="M3561" t="s">
        <v>77</v>
      </c>
      <c r="N3561" t="s">
        <v>89</v>
      </c>
      <c r="O3561" s="21" t="s">
        <v>58</v>
      </c>
      <c r="P3561" s="21" t="s">
        <v>150</v>
      </c>
      <c r="Q3561" s="20" t="s">
        <v>244</v>
      </c>
      <c r="R3561" s="21" t="s">
        <v>245</v>
      </c>
      <c r="S3561" s="35">
        <v>1</v>
      </c>
      <c r="T3561" s="22">
        <v>1</v>
      </c>
      <c r="U3561" s="20" t="s">
        <v>62</v>
      </c>
      <c r="V3561" s="20">
        <v>45805</v>
      </c>
      <c r="W3561" s="21">
        <v>5</v>
      </c>
      <c r="X3561" s="20">
        <v>45814</v>
      </c>
      <c r="Y3561" s="20">
        <v>45810</v>
      </c>
      <c r="Z3561" s="48">
        <v>6</v>
      </c>
      <c r="AA3561">
        <v>2025</v>
      </c>
      <c r="AB3561" s="45">
        <v>106665</v>
      </c>
      <c r="AC3561" s="45">
        <v>106665</v>
      </c>
      <c r="AK3561" s="10"/>
    </row>
    <row r="3562" spans="1:37">
      <c r="A3562" t="s">
        <v>45</v>
      </c>
      <c r="B3562" t="s">
        <v>46</v>
      </c>
      <c r="C3562" t="s">
        <v>47</v>
      </c>
      <c r="D3562" t="s">
        <v>4059</v>
      </c>
      <c r="E3562" t="s">
        <v>88</v>
      </c>
      <c r="F3562" t="s">
        <v>79</v>
      </c>
      <c r="G3562" t="s">
        <v>51</v>
      </c>
      <c r="H3562" s="20" t="s">
        <v>52</v>
      </c>
      <c r="I3562" t="s">
        <v>53</v>
      </c>
      <c r="J3562" t="s">
        <v>54</v>
      </c>
      <c r="K3562">
        <v>3</v>
      </c>
      <c r="L3562" t="s">
        <v>55</v>
      </c>
      <c r="M3562" t="s">
        <v>77</v>
      </c>
      <c r="N3562" t="s">
        <v>89</v>
      </c>
      <c r="O3562" s="21" t="s">
        <v>58</v>
      </c>
      <c r="P3562" s="21" t="s">
        <v>90</v>
      </c>
      <c r="Q3562" s="20" t="s">
        <v>1775</v>
      </c>
      <c r="R3562" s="21" t="s">
        <v>1776</v>
      </c>
      <c r="S3562" s="35">
        <v>1</v>
      </c>
      <c r="T3562" s="22">
        <v>1</v>
      </c>
      <c r="U3562" s="20" t="s">
        <v>62</v>
      </c>
      <c r="V3562" s="20">
        <v>45807</v>
      </c>
      <c r="W3562" s="21">
        <v>5</v>
      </c>
      <c r="X3562" s="20">
        <v>45814</v>
      </c>
      <c r="Y3562" s="20">
        <v>45812</v>
      </c>
      <c r="Z3562" s="48">
        <v>6</v>
      </c>
      <c r="AA3562">
        <v>2025</v>
      </c>
      <c r="AB3562" s="45">
        <v>53119</v>
      </c>
      <c r="AC3562" s="45">
        <v>53119</v>
      </c>
      <c r="AK3562" s="10"/>
    </row>
    <row r="3563" spans="1:37">
      <c r="A3563" t="s">
        <v>45</v>
      </c>
      <c r="B3563" t="s">
        <v>46</v>
      </c>
      <c r="C3563" t="s">
        <v>47</v>
      </c>
      <c r="D3563" t="s">
        <v>4060</v>
      </c>
      <c r="E3563" t="s">
        <v>88</v>
      </c>
      <c r="F3563" t="s">
        <v>79</v>
      </c>
      <c r="G3563" t="s">
        <v>51</v>
      </c>
      <c r="H3563" s="20" t="s">
        <v>52</v>
      </c>
      <c r="I3563" t="s">
        <v>53</v>
      </c>
      <c r="J3563" t="s">
        <v>54</v>
      </c>
      <c r="K3563">
        <v>3</v>
      </c>
      <c r="L3563" t="s">
        <v>55</v>
      </c>
      <c r="M3563" t="s">
        <v>77</v>
      </c>
      <c r="N3563" t="s">
        <v>89</v>
      </c>
      <c r="O3563" s="21" t="s">
        <v>58</v>
      </c>
      <c r="P3563" s="21" t="s">
        <v>119</v>
      </c>
      <c r="Q3563" s="20" t="s">
        <v>939</v>
      </c>
      <c r="R3563" s="21" t="s">
        <v>940</v>
      </c>
      <c r="S3563" s="35">
        <v>1</v>
      </c>
      <c r="T3563" s="22">
        <v>1</v>
      </c>
      <c r="U3563" s="20" t="s">
        <v>62</v>
      </c>
      <c r="V3563" s="20">
        <v>45808</v>
      </c>
      <c r="W3563" s="21">
        <v>5</v>
      </c>
      <c r="X3563" s="20">
        <v>45817</v>
      </c>
      <c r="Y3563" s="20">
        <v>45812</v>
      </c>
      <c r="Z3563" s="48">
        <v>6</v>
      </c>
      <c r="AA3563">
        <v>2025</v>
      </c>
      <c r="AB3563" s="45">
        <v>93325</v>
      </c>
      <c r="AC3563" s="45">
        <v>93325</v>
      </c>
      <c r="AK3563" s="10"/>
    </row>
    <row r="3564" spans="1:37">
      <c r="A3564" t="s">
        <v>45</v>
      </c>
      <c r="B3564" t="s">
        <v>46</v>
      </c>
      <c r="C3564" t="s">
        <v>47</v>
      </c>
      <c r="D3564" t="s">
        <v>4061</v>
      </c>
      <c r="E3564" t="s">
        <v>88</v>
      </c>
      <c r="F3564" t="s">
        <v>79</v>
      </c>
      <c r="G3564" t="s">
        <v>51</v>
      </c>
      <c r="H3564" s="20" t="s">
        <v>52</v>
      </c>
      <c r="I3564" t="s">
        <v>53</v>
      </c>
      <c r="J3564" t="s">
        <v>54</v>
      </c>
      <c r="K3564">
        <v>3</v>
      </c>
      <c r="L3564" t="s">
        <v>55</v>
      </c>
      <c r="M3564" t="s">
        <v>77</v>
      </c>
      <c r="N3564" t="s">
        <v>89</v>
      </c>
      <c r="O3564" s="21" t="s">
        <v>58</v>
      </c>
      <c r="P3564" s="21" t="s">
        <v>366</v>
      </c>
      <c r="Q3564" s="20" t="s">
        <v>542</v>
      </c>
      <c r="R3564" s="21" t="s">
        <v>543</v>
      </c>
      <c r="S3564" s="35">
        <v>1</v>
      </c>
      <c r="T3564" s="22">
        <v>1</v>
      </c>
      <c r="U3564" s="20" t="s">
        <v>62</v>
      </c>
      <c r="V3564" s="20">
        <v>45808</v>
      </c>
      <c r="W3564" s="21">
        <v>5</v>
      </c>
      <c r="X3564" s="20">
        <v>45817</v>
      </c>
      <c r="Y3564" s="20">
        <v>45812</v>
      </c>
      <c r="Z3564" s="48">
        <v>6</v>
      </c>
      <c r="AA3564">
        <v>2025</v>
      </c>
      <c r="AB3564" s="45">
        <v>43745</v>
      </c>
      <c r="AC3564" s="45">
        <v>43745</v>
      </c>
      <c r="AK3564" s="10"/>
    </row>
    <row r="3565" spans="1:37">
      <c r="A3565" t="s">
        <v>45</v>
      </c>
      <c r="B3565" t="s">
        <v>46</v>
      </c>
      <c r="C3565" t="s">
        <v>47</v>
      </c>
      <c r="D3565" t="s">
        <v>4062</v>
      </c>
      <c r="E3565" t="s">
        <v>88</v>
      </c>
      <c r="F3565" t="s">
        <v>79</v>
      </c>
      <c r="G3565" t="s">
        <v>51</v>
      </c>
      <c r="H3565" s="20" t="s">
        <v>52</v>
      </c>
      <c r="I3565" t="s">
        <v>53</v>
      </c>
      <c r="J3565" t="s">
        <v>54</v>
      </c>
      <c r="K3565">
        <v>3</v>
      </c>
      <c r="L3565" t="s">
        <v>55</v>
      </c>
      <c r="M3565" t="s">
        <v>77</v>
      </c>
      <c r="N3565" t="s">
        <v>89</v>
      </c>
      <c r="O3565" s="21" t="s">
        <v>58</v>
      </c>
      <c r="P3565" s="21" t="s">
        <v>90</v>
      </c>
      <c r="Q3565" s="20" t="s">
        <v>1775</v>
      </c>
      <c r="R3565" s="21" t="s">
        <v>1776</v>
      </c>
      <c r="S3565" s="35">
        <v>1</v>
      </c>
      <c r="T3565" s="22">
        <v>1</v>
      </c>
      <c r="U3565" s="20" t="s">
        <v>62</v>
      </c>
      <c r="V3565" s="20">
        <v>45807</v>
      </c>
      <c r="W3565" s="21">
        <v>5</v>
      </c>
      <c r="X3565" s="20">
        <v>45817</v>
      </c>
      <c r="Y3565" s="20">
        <v>45812</v>
      </c>
      <c r="Z3565" s="48">
        <v>6</v>
      </c>
      <c r="AA3565">
        <v>2025</v>
      </c>
      <c r="AB3565" s="45">
        <v>53119</v>
      </c>
      <c r="AC3565" s="45">
        <v>53119</v>
      </c>
      <c r="AK3565" s="10"/>
    </row>
    <row r="3566" spans="1:37">
      <c r="A3566" t="s">
        <v>45</v>
      </c>
      <c r="B3566" t="s">
        <v>46</v>
      </c>
      <c r="C3566" t="s">
        <v>47</v>
      </c>
      <c r="D3566" t="s">
        <v>4063</v>
      </c>
      <c r="E3566" t="s">
        <v>88</v>
      </c>
      <c r="F3566" t="s">
        <v>79</v>
      </c>
      <c r="G3566" t="s">
        <v>51</v>
      </c>
      <c r="H3566" s="20" t="s">
        <v>52</v>
      </c>
      <c r="I3566" t="s">
        <v>53</v>
      </c>
      <c r="J3566" t="s">
        <v>54</v>
      </c>
      <c r="K3566">
        <v>3</v>
      </c>
      <c r="L3566" t="s">
        <v>55</v>
      </c>
      <c r="M3566" t="s">
        <v>56</v>
      </c>
      <c r="N3566" t="s">
        <v>57</v>
      </c>
      <c r="O3566" s="21" t="s">
        <v>58</v>
      </c>
      <c r="P3566" s="21" t="s">
        <v>64</v>
      </c>
      <c r="Q3566" s="20" t="s">
        <v>358</v>
      </c>
      <c r="R3566" s="21" t="s">
        <v>359</v>
      </c>
      <c r="S3566" s="35">
        <v>1</v>
      </c>
      <c r="T3566" s="22">
        <v>1</v>
      </c>
      <c r="U3566" s="20" t="s">
        <v>62</v>
      </c>
      <c r="V3566" s="20">
        <v>45808</v>
      </c>
      <c r="W3566" s="21">
        <v>5</v>
      </c>
      <c r="X3566" s="20">
        <v>45818</v>
      </c>
      <c r="Y3566" s="20">
        <v>45812</v>
      </c>
      <c r="Z3566" s="48">
        <v>6</v>
      </c>
      <c r="AA3566">
        <v>2025</v>
      </c>
      <c r="AB3566" s="45">
        <v>86665</v>
      </c>
      <c r="AC3566" s="45">
        <v>86665</v>
      </c>
      <c r="AK3566" s="10"/>
    </row>
    <row r="3567" spans="1:37">
      <c r="A3567" t="s">
        <v>45</v>
      </c>
      <c r="B3567" t="s">
        <v>46</v>
      </c>
      <c r="C3567" t="s">
        <v>47</v>
      </c>
      <c r="D3567" t="s">
        <v>4064</v>
      </c>
      <c r="E3567" t="s">
        <v>88</v>
      </c>
      <c r="F3567" t="s">
        <v>79</v>
      </c>
      <c r="G3567" t="s">
        <v>51</v>
      </c>
      <c r="H3567" s="20" t="s">
        <v>52</v>
      </c>
      <c r="I3567" t="s">
        <v>53</v>
      </c>
      <c r="J3567" t="s">
        <v>54</v>
      </c>
      <c r="K3567">
        <v>3</v>
      </c>
      <c r="L3567" t="s">
        <v>55</v>
      </c>
      <c r="M3567" t="s">
        <v>77</v>
      </c>
      <c r="N3567" t="s">
        <v>89</v>
      </c>
      <c r="O3567" s="21" t="s">
        <v>58</v>
      </c>
      <c r="P3567" s="21" t="s">
        <v>119</v>
      </c>
      <c r="Q3567" s="20" t="s">
        <v>4065</v>
      </c>
      <c r="R3567" s="21" t="s">
        <v>4066</v>
      </c>
      <c r="S3567" s="35">
        <v>1</v>
      </c>
      <c r="T3567" s="22">
        <v>1</v>
      </c>
      <c r="U3567" s="20" t="s">
        <v>62</v>
      </c>
      <c r="V3567" s="20">
        <v>45807</v>
      </c>
      <c r="W3567" s="21">
        <v>5</v>
      </c>
      <c r="X3567" s="20">
        <v>45814</v>
      </c>
      <c r="Y3567" s="20">
        <v>45812</v>
      </c>
      <c r="Z3567" s="48">
        <v>6</v>
      </c>
      <c r="AA3567">
        <v>2025</v>
      </c>
      <c r="AB3567" s="45">
        <v>156242</v>
      </c>
      <c r="AC3567" s="45">
        <v>156242</v>
      </c>
      <c r="AK3567" s="10"/>
    </row>
    <row r="3568" spans="1:37">
      <c r="A3568" t="s">
        <v>45</v>
      </c>
      <c r="B3568" t="s">
        <v>46</v>
      </c>
      <c r="C3568" t="s">
        <v>47</v>
      </c>
      <c r="D3568" t="s">
        <v>4067</v>
      </c>
      <c r="E3568" t="s">
        <v>88</v>
      </c>
      <c r="F3568" t="s">
        <v>79</v>
      </c>
      <c r="G3568" t="s">
        <v>51</v>
      </c>
      <c r="H3568" s="20" t="s">
        <v>52</v>
      </c>
      <c r="I3568" t="s">
        <v>53</v>
      </c>
      <c r="J3568" t="s">
        <v>54</v>
      </c>
      <c r="K3568">
        <v>3</v>
      </c>
      <c r="L3568" t="s">
        <v>55</v>
      </c>
      <c r="M3568" t="s">
        <v>56</v>
      </c>
      <c r="N3568" t="s">
        <v>57</v>
      </c>
      <c r="O3568" s="21" t="s">
        <v>58</v>
      </c>
      <c r="P3568" s="21" t="s">
        <v>64</v>
      </c>
      <c r="Q3568" s="20" t="s">
        <v>596</v>
      </c>
      <c r="R3568" s="21" t="s">
        <v>597</v>
      </c>
      <c r="S3568" s="35">
        <v>1</v>
      </c>
      <c r="T3568" s="22">
        <v>1</v>
      </c>
      <c r="U3568" s="20" t="s">
        <v>62</v>
      </c>
      <c r="V3568" s="20">
        <v>45804</v>
      </c>
      <c r="W3568" s="21">
        <v>5</v>
      </c>
      <c r="X3568" s="20">
        <v>45817</v>
      </c>
      <c r="Y3568" s="20">
        <v>45812</v>
      </c>
      <c r="Z3568" s="48">
        <v>6</v>
      </c>
      <c r="AA3568">
        <v>2025</v>
      </c>
      <c r="AB3568" s="45">
        <v>106242</v>
      </c>
      <c r="AC3568" s="45">
        <v>106242</v>
      </c>
      <c r="AK3568" s="10"/>
    </row>
    <row r="3569" spans="1:37">
      <c r="A3569" t="s">
        <v>45</v>
      </c>
      <c r="B3569" t="s">
        <v>46</v>
      </c>
      <c r="C3569" t="s">
        <v>47</v>
      </c>
      <c r="D3569" t="s">
        <v>4068</v>
      </c>
      <c r="E3569" t="s">
        <v>88</v>
      </c>
      <c r="F3569" t="s">
        <v>79</v>
      </c>
      <c r="G3569" t="s">
        <v>51</v>
      </c>
      <c r="H3569" s="20" t="s">
        <v>52</v>
      </c>
      <c r="I3569" t="s">
        <v>53</v>
      </c>
      <c r="J3569" t="s">
        <v>54</v>
      </c>
      <c r="K3569">
        <v>3</v>
      </c>
      <c r="L3569" t="s">
        <v>55</v>
      </c>
      <c r="M3569" t="s">
        <v>77</v>
      </c>
      <c r="N3569" t="s">
        <v>89</v>
      </c>
      <c r="O3569" s="21" t="s">
        <v>58</v>
      </c>
      <c r="P3569" s="21" t="s">
        <v>90</v>
      </c>
      <c r="Q3569" s="20" t="s">
        <v>163</v>
      </c>
      <c r="R3569" s="21" t="s">
        <v>164</v>
      </c>
      <c r="S3569" s="35">
        <v>1</v>
      </c>
      <c r="T3569" s="22">
        <v>1</v>
      </c>
      <c r="U3569" s="20" t="s">
        <v>62</v>
      </c>
      <c r="V3569" s="20">
        <v>45807</v>
      </c>
      <c r="W3569" s="21">
        <v>5</v>
      </c>
      <c r="X3569" s="20">
        <v>45818</v>
      </c>
      <c r="Y3569" s="20">
        <v>45812</v>
      </c>
      <c r="Z3569" s="48">
        <v>6</v>
      </c>
      <c r="AA3569">
        <v>2025</v>
      </c>
      <c r="AB3569" s="45">
        <v>40620</v>
      </c>
      <c r="AC3569" s="45">
        <v>40620</v>
      </c>
      <c r="AK3569" s="10"/>
    </row>
    <row r="3570" spans="1:37">
      <c r="A3570" t="s">
        <v>45</v>
      </c>
      <c r="B3570" t="s">
        <v>46</v>
      </c>
      <c r="C3570" t="s">
        <v>47</v>
      </c>
      <c r="D3570" t="s">
        <v>4069</v>
      </c>
      <c r="E3570" t="s">
        <v>88</v>
      </c>
      <c r="F3570" t="s">
        <v>79</v>
      </c>
      <c r="G3570" t="s">
        <v>51</v>
      </c>
      <c r="H3570" s="20" t="s">
        <v>52</v>
      </c>
      <c r="I3570" t="s">
        <v>53</v>
      </c>
      <c r="J3570" t="s">
        <v>54</v>
      </c>
      <c r="K3570">
        <v>3</v>
      </c>
      <c r="L3570" t="s">
        <v>55</v>
      </c>
      <c r="M3570" t="s">
        <v>77</v>
      </c>
      <c r="N3570" t="s">
        <v>89</v>
      </c>
      <c r="O3570" s="21" t="s">
        <v>58</v>
      </c>
      <c r="P3570" s="21" t="s">
        <v>119</v>
      </c>
      <c r="Q3570" s="20" t="s">
        <v>968</v>
      </c>
      <c r="R3570" s="21" t="s">
        <v>969</v>
      </c>
      <c r="S3570" s="35">
        <v>1</v>
      </c>
      <c r="T3570" s="22">
        <v>1</v>
      </c>
      <c r="U3570" s="20" t="s">
        <v>62</v>
      </c>
      <c r="V3570" s="20">
        <v>45807</v>
      </c>
      <c r="W3570" s="21">
        <v>5</v>
      </c>
      <c r="X3570" s="20">
        <v>45814</v>
      </c>
      <c r="Y3570" s="20">
        <v>45812</v>
      </c>
      <c r="Z3570" s="48">
        <v>6</v>
      </c>
      <c r="AA3570">
        <v>2025</v>
      </c>
      <c r="AB3570" s="45">
        <v>93325</v>
      </c>
      <c r="AC3570" s="45">
        <v>93325</v>
      </c>
      <c r="AK3570" s="10"/>
    </row>
    <row r="3571" spans="1:37">
      <c r="A3571" t="s">
        <v>45</v>
      </c>
      <c r="B3571" t="s">
        <v>46</v>
      </c>
      <c r="C3571" t="s">
        <v>47</v>
      </c>
      <c r="D3571" t="s">
        <v>4070</v>
      </c>
      <c r="E3571" t="s">
        <v>88</v>
      </c>
      <c r="F3571" t="s">
        <v>79</v>
      </c>
      <c r="G3571" t="s">
        <v>51</v>
      </c>
      <c r="H3571" s="20" t="s">
        <v>52</v>
      </c>
      <c r="I3571" t="s">
        <v>53</v>
      </c>
      <c r="J3571" t="s">
        <v>54</v>
      </c>
      <c r="K3571">
        <v>3</v>
      </c>
      <c r="L3571" t="s">
        <v>55</v>
      </c>
      <c r="M3571" t="s">
        <v>77</v>
      </c>
      <c r="N3571" t="s">
        <v>89</v>
      </c>
      <c r="O3571" s="21" t="s">
        <v>58</v>
      </c>
      <c r="P3571" s="21" t="s">
        <v>150</v>
      </c>
      <c r="Q3571" s="20" t="s">
        <v>244</v>
      </c>
      <c r="R3571" s="21" t="s">
        <v>245</v>
      </c>
      <c r="S3571" s="35">
        <v>1</v>
      </c>
      <c r="T3571" s="22">
        <v>1</v>
      </c>
      <c r="U3571" s="20" t="s">
        <v>62</v>
      </c>
      <c r="V3571" s="20">
        <v>45807</v>
      </c>
      <c r="W3571" s="21">
        <v>5</v>
      </c>
      <c r="X3571" s="20">
        <v>45814</v>
      </c>
      <c r="Y3571" s="20">
        <v>45812</v>
      </c>
      <c r="Z3571" s="48">
        <v>6</v>
      </c>
      <c r="AA3571">
        <v>2025</v>
      </c>
      <c r="AB3571" s="45">
        <v>106665</v>
      </c>
      <c r="AC3571" s="45">
        <v>106665</v>
      </c>
      <c r="AK3571" s="10"/>
    </row>
    <row r="3572" spans="1:37">
      <c r="A3572" t="s">
        <v>45</v>
      </c>
      <c r="B3572" t="s">
        <v>46</v>
      </c>
      <c r="C3572" t="s">
        <v>47</v>
      </c>
      <c r="D3572" t="s">
        <v>4071</v>
      </c>
      <c r="E3572" t="s">
        <v>88</v>
      </c>
      <c r="F3572" t="s">
        <v>79</v>
      </c>
      <c r="G3572" t="s">
        <v>51</v>
      </c>
      <c r="H3572" s="20" t="s">
        <v>52</v>
      </c>
      <c r="I3572" t="s">
        <v>53</v>
      </c>
      <c r="J3572" t="s">
        <v>54</v>
      </c>
      <c r="K3572">
        <v>3</v>
      </c>
      <c r="L3572" t="s">
        <v>55</v>
      </c>
      <c r="M3572" t="s">
        <v>56</v>
      </c>
      <c r="N3572" t="s">
        <v>57</v>
      </c>
      <c r="O3572" s="21" t="s">
        <v>58</v>
      </c>
      <c r="P3572" s="21" t="s">
        <v>64</v>
      </c>
      <c r="Q3572" s="20" t="s">
        <v>1691</v>
      </c>
      <c r="R3572" s="21" t="s">
        <v>1692</v>
      </c>
      <c r="S3572" s="35">
        <v>2</v>
      </c>
      <c r="T3572" s="22">
        <v>2</v>
      </c>
      <c r="U3572" s="20" t="s">
        <v>62</v>
      </c>
      <c r="V3572" s="20">
        <v>45807</v>
      </c>
      <c r="W3572" s="21">
        <v>5</v>
      </c>
      <c r="X3572" s="20">
        <v>45814</v>
      </c>
      <c r="Y3572" s="20">
        <v>45812</v>
      </c>
      <c r="Z3572" s="48">
        <v>6</v>
      </c>
      <c r="AA3572">
        <v>2025</v>
      </c>
      <c r="AB3572" s="45">
        <v>219989</v>
      </c>
      <c r="AC3572" s="45">
        <v>219989</v>
      </c>
      <c r="AK3572" s="10"/>
    </row>
    <row r="3573" spans="1:37">
      <c r="A3573" t="s">
        <v>45</v>
      </c>
      <c r="B3573" t="s">
        <v>46</v>
      </c>
      <c r="C3573" t="s">
        <v>47</v>
      </c>
      <c r="D3573" t="s">
        <v>4072</v>
      </c>
      <c r="E3573" t="s">
        <v>88</v>
      </c>
      <c r="F3573" t="s">
        <v>79</v>
      </c>
      <c r="G3573" t="s">
        <v>51</v>
      </c>
      <c r="H3573" s="20" t="s">
        <v>52</v>
      </c>
      <c r="I3573" t="s">
        <v>53</v>
      </c>
      <c r="J3573" t="s">
        <v>54</v>
      </c>
      <c r="K3573">
        <v>3</v>
      </c>
      <c r="L3573" t="s">
        <v>55</v>
      </c>
      <c r="M3573" t="s">
        <v>77</v>
      </c>
      <c r="N3573" t="s">
        <v>89</v>
      </c>
      <c r="O3573" s="21" t="s">
        <v>58</v>
      </c>
      <c r="P3573" s="21" t="s">
        <v>90</v>
      </c>
      <c r="Q3573" s="20" t="s">
        <v>163</v>
      </c>
      <c r="R3573" s="21" t="s">
        <v>164</v>
      </c>
      <c r="S3573" s="35">
        <v>1</v>
      </c>
      <c r="T3573" s="22">
        <v>1</v>
      </c>
      <c r="U3573" s="20" t="s">
        <v>62</v>
      </c>
      <c r="V3573" s="20">
        <v>45806</v>
      </c>
      <c r="W3573" s="21">
        <v>5</v>
      </c>
      <c r="X3573" s="20">
        <v>45818</v>
      </c>
      <c r="Y3573" s="20">
        <v>45812</v>
      </c>
      <c r="Z3573" s="48">
        <v>6</v>
      </c>
      <c r="AA3573">
        <v>2025</v>
      </c>
      <c r="AB3573" s="45">
        <v>40620</v>
      </c>
      <c r="AC3573" s="45">
        <v>40620</v>
      </c>
      <c r="AK3573" s="10"/>
    </row>
    <row r="3574" spans="1:37">
      <c r="A3574" t="s">
        <v>45</v>
      </c>
      <c r="B3574" t="s">
        <v>46</v>
      </c>
      <c r="C3574" t="s">
        <v>47</v>
      </c>
      <c r="D3574" t="s">
        <v>4073</v>
      </c>
      <c r="E3574" t="s">
        <v>88</v>
      </c>
      <c r="F3574" t="s">
        <v>79</v>
      </c>
      <c r="G3574" t="s">
        <v>51</v>
      </c>
      <c r="H3574" s="20" t="s">
        <v>52</v>
      </c>
      <c r="I3574" t="s">
        <v>53</v>
      </c>
      <c r="J3574" t="s">
        <v>54</v>
      </c>
      <c r="K3574">
        <v>3</v>
      </c>
      <c r="L3574" t="s">
        <v>55</v>
      </c>
      <c r="M3574" t="s">
        <v>77</v>
      </c>
      <c r="N3574" t="s">
        <v>89</v>
      </c>
      <c r="O3574" s="21" t="s">
        <v>58</v>
      </c>
      <c r="P3574" s="21" t="s">
        <v>126</v>
      </c>
      <c r="Q3574" s="20" t="s">
        <v>1044</v>
      </c>
      <c r="R3574" s="21" t="s">
        <v>1045</v>
      </c>
      <c r="S3574" s="35">
        <v>1</v>
      </c>
      <c r="T3574" s="22">
        <v>1</v>
      </c>
      <c r="U3574" s="20" t="s">
        <v>62</v>
      </c>
      <c r="V3574" s="20">
        <v>45806</v>
      </c>
      <c r="W3574" s="21">
        <v>5</v>
      </c>
      <c r="X3574" s="20">
        <v>45814</v>
      </c>
      <c r="Y3574" s="20">
        <v>45812</v>
      </c>
      <c r="Z3574" s="48">
        <v>6</v>
      </c>
      <c r="AA3574">
        <v>2025</v>
      </c>
      <c r="AB3574" s="45">
        <v>66660</v>
      </c>
      <c r="AC3574" s="45">
        <v>66660</v>
      </c>
      <c r="AK3574" s="10"/>
    </row>
    <row r="3575" spans="1:37">
      <c r="A3575" t="s">
        <v>45</v>
      </c>
      <c r="B3575" t="s">
        <v>46</v>
      </c>
      <c r="C3575" t="s">
        <v>47</v>
      </c>
      <c r="D3575" t="s">
        <v>4074</v>
      </c>
      <c r="E3575" t="s">
        <v>88</v>
      </c>
      <c r="F3575" t="s">
        <v>79</v>
      </c>
      <c r="G3575" t="s">
        <v>51</v>
      </c>
      <c r="H3575" s="20" t="s">
        <v>52</v>
      </c>
      <c r="I3575" t="s">
        <v>53</v>
      </c>
      <c r="J3575" t="s">
        <v>54</v>
      </c>
      <c r="K3575">
        <v>3</v>
      </c>
      <c r="L3575" t="s">
        <v>55</v>
      </c>
      <c r="M3575" t="s">
        <v>56</v>
      </c>
      <c r="N3575" t="s">
        <v>57</v>
      </c>
      <c r="O3575" s="21" t="s">
        <v>58</v>
      </c>
      <c r="P3575" s="21" t="s">
        <v>64</v>
      </c>
      <c r="Q3575" s="20" t="s">
        <v>677</v>
      </c>
      <c r="R3575" s="21" t="s">
        <v>678</v>
      </c>
      <c r="S3575" s="35">
        <v>1</v>
      </c>
      <c r="T3575" s="22">
        <v>1</v>
      </c>
      <c r="U3575" s="20" t="s">
        <v>62</v>
      </c>
      <c r="V3575" s="20">
        <v>45806</v>
      </c>
      <c r="W3575" s="21">
        <v>5</v>
      </c>
      <c r="X3575" s="20">
        <v>45818</v>
      </c>
      <c r="Y3575" s="20">
        <v>45812</v>
      </c>
      <c r="Z3575" s="48">
        <v>6</v>
      </c>
      <c r="AA3575">
        <v>2025</v>
      </c>
      <c r="AB3575" s="45">
        <v>81245</v>
      </c>
      <c r="AC3575" s="45">
        <v>81245</v>
      </c>
      <c r="AK3575" s="10"/>
    </row>
    <row r="3576" spans="1:37">
      <c r="A3576" t="s">
        <v>45</v>
      </c>
      <c r="B3576" t="s">
        <v>46</v>
      </c>
      <c r="C3576" t="s">
        <v>47</v>
      </c>
      <c r="D3576" t="s">
        <v>4075</v>
      </c>
      <c r="E3576" t="s">
        <v>88</v>
      </c>
      <c r="F3576" t="s">
        <v>79</v>
      </c>
      <c r="G3576" t="s">
        <v>51</v>
      </c>
      <c r="H3576" s="20" t="s">
        <v>52</v>
      </c>
      <c r="I3576" t="s">
        <v>53</v>
      </c>
      <c r="J3576" t="s">
        <v>54</v>
      </c>
      <c r="K3576">
        <v>3</v>
      </c>
      <c r="L3576" t="s">
        <v>55</v>
      </c>
      <c r="M3576" t="s">
        <v>77</v>
      </c>
      <c r="N3576" t="s">
        <v>89</v>
      </c>
      <c r="O3576" s="21" t="s">
        <v>58</v>
      </c>
      <c r="P3576" s="21" t="s">
        <v>119</v>
      </c>
      <c r="Q3576" s="20" t="s">
        <v>1141</v>
      </c>
      <c r="R3576" s="21" t="s">
        <v>1142</v>
      </c>
      <c r="S3576" s="35">
        <v>1</v>
      </c>
      <c r="T3576" s="22">
        <v>1</v>
      </c>
      <c r="U3576" s="20" t="s">
        <v>62</v>
      </c>
      <c r="V3576" s="20">
        <v>45806</v>
      </c>
      <c r="W3576" s="21">
        <v>5</v>
      </c>
      <c r="X3576" s="20">
        <v>45818</v>
      </c>
      <c r="Y3576" s="20">
        <v>45812</v>
      </c>
      <c r="Z3576" s="48">
        <v>6</v>
      </c>
      <c r="AA3576">
        <v>2025</v>
      </c>
      <c r="AB3576" s="45">
        <v>66661</v>
      </c>
      <c r="AC3576" s="45">
        <v>66661</v>
      </c>
      <c r="AK3576" s="10"/>
    </row>
    <row r="3577" spans="1:37">
      <c r="A3577" t="s">
        <v>45</v>
      </c>
      <c r="B3577" t="s">
        <v>46</v>
      </c>
      <c r="C3577" t="s">
        <v>47</v>
      </c>
      <c r="D3577" t="s">
        <v>4076</v>
      </c>
      <c r="E3577" t="s">
        <v>88</v>
      </c>
      <c r="F3577" t="s">
        <v>79</v>
      </c>
      <c r="G3577" t="s">
        <v>51</v>
      </c>
      <c r="H3577" s="20" t="s">
        <v>52</v>
      </c>
      <c r="I3577" t="s">
        <v>53</v>
      </c>
      <c r="J3577" t="s">
        <v>54</v>
      </c>
      <c r="K3577">
        <v>3</v>
      </c>
      <c r="L3577" t="s">
        <v>55</v>
      </c>
      <c r="M3577" t="s">
        <v>77</v>
      </c>
      <c r="N3577" t="s">
        <v>89</v>
      </c>
      <c r="O3577" s="21" t="s">
        <v>58</v>
      </c>
      <c r="P3577" s="21" t="s">
        <v>119</v>
      </c>
      <c r="Q3577" s="20" t="s">
        <v>603</v>
      </c>
      <c r="R3577" s="21" t="s">
        <v>604</v>
      </c>
      <c r="S3577" s="35">
        <v>1</v>
      </c>
      <c r="T3577" s="22">
        <v>1</v>
      </c>
      <c r="U3577" s="20" t="s">
        <v>62</v>
      </c>
      <c r="V3577" s="20">
        <v>45806</v>
      </c>
      <c r="W3577" s="21">
        <v>5</v>
      </c>
      <c r="X3577" s="20">
        <v>45818</v>
      </c>
      <c r="Y3577" s="20">
        <v>45812</v>
      </c>
      <c r="Z3577" s="48">
        <v>6</v>
      </c>
      <c r="AA3577">
        <v>2025</v>
      </c>
      <c r="AB3577" s="45">
        <v>66661</v>
      </c>
      <c r="AC3577" s="45">
        <v>66661</v>
      </c>
      <c r="AK3577" s="10"/>
    </row>
    <row r="3578" spans="1:37">
      <c r="A3578" t="s">
        <v>45</v>
      </c>
      <c r="B3578" t="s">
        <v>46</v>
      </c>
      <c r="C3578" t="s">
        <v>47</v>
      </c>
      <c r="D3578" t="s">
        <v>4077</v>
      </c>
      <c r="E3578" t="s">
        <v>88</v>
      </c>
      <c r="F3578" t="s">
        <v>79</v>
      </c>
      <c r="G3578" t="s">
        <v>51</v>
      </c>
      <c r="H3578" s="20" t="s">
        <v>52</v>
      </c>
      <c r="I3578" t="s">
        <v>53</v>
      </c>
      <c r="J3578" t="s">
        <v>54</v>
      </c>
      <c r="K3578">
        <v>3</v>
      </c>
      <c r="L3578" t="s">
        <v>55</v>
      </c>
      <c r="M3578" t="s">
        <v>77</v>
      </c>
      <c r="N3578" t="s">
        <v>89</v>
      </c>
      <c r="O3578" s="21" t="s">
        <v>58</v>
      </c>
      <c r="P3578" s="21" t="s">
        <v>90</v>
      </c>
      <c r="Q3578" s="20" t="s">
        <v>344</v>
      </c>
      <c r="R3578" s="21" t="s">
        <v>345</v>
      </c>
      <c r="S3578" s="35">
        <v>1</v>
      </c>
      <c r="T3578" s="22">
        <v>1</v>
      </c>
      <c r="U3578" s="20" t="s">
        <v>62</v>
      </c>
      <c r="V3578" s="20">
        <v>45806</v>
      </c>
      <c r="W3578" s="21">
        <v>5</v>
      </c>
      <c r="X3578" s="20">
        <v>45814</v>
      </c>
      <c r="Y3578" s="20">
        <v>45812</v>
      </c>
      <c r="Z3578" s="48">
        <v>6</v>
      </c>
      <c r="AA3578">
        <v>2025</v>
      </c>
      <c r="AB3578" s="45">
        <v>40620</v>
      </c>
      <c r="AC3578" s="45">
        <v>40620</v>
      </c>
      <c r="AK3578" s="10"/>
    </row>
    <row r="3579" spans="1:37">
      <c r="A3579" t="s">
        <v>45</v>
      </c>
      <c r="B3579" t="s">
        <v>46</v>
      </c>
      <c r="C3579" t="s">
        <v>47</v>
      </c>
      <c r="D3579" t="s">
        <v>4078</v>
      </c>
      <c r="E3579" t="s">
        <v>88</v>
      </c>
      <c r="F3579" t="s">
        <v>79</v>
      </c>
      <c r="G3579" t="s">
        <v>51</v>
      </c>
      <c r="H3579" s="20" t="s">
        <v>58</v>
      </c>
      <c r="I3579" t="s">
        <v>53</v>
      </c>
      <c r="J3579" t="s">
        <v>54</v>
      </c>
      <c r="K3579">
        <v>3</v>
      </c>
      <c r="L3579" t="s">
        <v>55</v>
      </c>
      <c r="M3579" t="s">
        <v>77</v>
      </c>
      <c r="N3579" t="s">
        <v>89</v>
      </c>
      <c r="O3579" s="21" t="s">
        <v>58</v>
      </c>
      <c r="P3579" s="21" t="s">
        <v>90</v>
      </c>
      <c r="Q3579" s="20" t="s">
        <v>1685</v>
      </c>
      <c r="R3579" s="21" t="s">
        <v>1686</v>
      </c>
      <c r="S3579" s="35">
        <v>1</v>
      </c>
      <c r="T3579" s="22">
        <v>0</v>
      </c>
      <c r="U3579" s="20" t="s">
        <v>62</v>
      </c>
      <c r="V3579" s="20">
        <v>45807</v>
      </c>
      <c r="W3579" s="21">
        <v>5</v>
      </c>
      <c r="X3579" s="20">
        <v>45819</v>
      </c>
      <c r="Z3579" s="48">
        <v>6</v>
      </c>
      <c r="AA3579">
        <v>2025</v>
      </c>
      <c r="AB3579" s="45">
        <v>62493</v>
      </c>
      <c r="AC3579" s="45">
        <v>0</v>
      </c>
      <c r="AK3579" s="10"/>
    </row>
    <row r="3580" spans="1:37">
      <c r="A3580" t="s">
        <v>45</v>
      </c>
      <c r="B3580" t="s">
        <v>46</v>
      </c>
      <c r="C3580" t="s">
        <v>47</v>
      </c>
      <c r="D3580" t="s">
        <v>4079</v>
      </c>
      <c r="E3580" t="s">
        <v>88</v>
      </c>
      <c r="F3580" t="s">
        <v>79</v>
      </c>
      <c r="G3580" t="s">
        <v>51</v>
      </c>
      <c r="H3580" s="20" t="s">
        <v>52</v>
      </c>
      <c r="I3580" t="s">
        <v>53</v>
      </c>
      <c r="J3580" t="s">
        <v>54</v>
      </c>
      <c r="K3580">
        <v>3</v>
      </c>
      <c r="L3580" t="s">
        <v>55</v>
      </c>
      <c r="M3580" t="s">
        <v>77</v>
      </c>
      <c r="N3580" t="s">
        <v>89</v>
      </c>
      <c r="O3580" s="21" t="s">
        <v>58</v>
      </c>
      <c r="P3580" s="21" t="s">
        <v>126</v>
      </c>
      <c r="Q3580" s="20" t="s">
        <v>1044</v>
      </c>
      <c r="R3580" s="21" t="s">
        <v>1045</v>
      </c>
      <c r="S3580" s="35">
        <v>1</v>
      </c>
      <c r="T3580" s="22">
        <v>1</v>
      </c>
      <c r="U3580" s="20" t="s">
        <v>62</v>
      </c>
      <c r="V3580" s="20">
        <v>45807</v>
      </c>
      <c r="W3580" s="21">
        <v>5</v>
      </c>
      <c r="X3580" s="20">
        <v>45814</v>
      </c>
      <c r="Y3580" s="20">
        <v>45812</v>
      </c>
      <c r="Z3580" s="48">
        <v>6</v>
      </c>
      <c r="AA3580">
        <v>2025</v>
      </c>
      <c r="AB3580" s="45">
        <v>66660</v>
      </c>
      <c r="AC3580" s="45">
        <v>66660</v>
      </c>
      <c r="AK3580" s="10"/>
    </row>
    <row r="3581" spans="1:37">
      <c r="A3581" t="s">
        <v>45</v>
      </c>
      <c r="B3581" t="s">
        <v>46</v>
      </c>
      <c r="C3581" t="s">
        <v>47</v>
      </c>
      <c r="D3581" t="s">
        <v>4080</v>
      </c>
      <c r="E3581" t="s">
        <v>88</v>
      </c>
      <c r="F3581" t="s">
        <v>79</v>
      </c>
      <c r="G3581" t="s">
        <v>51</v>
      </c>
      <c r="H3581" s="20" t="s">
        <v>52</v>
      </c>
      <c r="I3581" t="s">
        <v>53</v>
      </c>
      <c r="J3581" t="s">
        <v>54</v>
      </c>
      <c r="K3581">
        <v>3</v>
      </c>
      <c r="L3581" t="s">
        <v>55</v>
      </c>
      <c r="M3581" t="s">
        <v>56</v>
      </c>
      <c r="N3581" t="s">
        <v>57</v>
      </c>
      <c r="O3581" s="21" t="s">
        <v>58</v>
      </c>
      <c r="P3581" s="21" t="s">
        <v>522</v>
      </c>
      <c r="Q3581" s="20" t="s">
        <v>1078</v>
      </c>
      <c r="R3581" s="21" t="s">
        <v>1079</v>
      </c>
      <c r="S3581" s="35">
        <v>1</v>
      </c>
      <c r="T3581" s="22">
        <v>1</v>
      </c>
      <c r="U3581" s="20" t="s">
        <v>62</v>
      </c>
      <c r="V3581" s="20">
        <v>45808</v>
      </c>
      <c r="W3581" s="21">
        <v>5</v>
      </c>
      <c r="X3581" s="20">
        <v>45817</v>
      </c>
      <c r="Y3581" s="20">
        <v>45812</v>
      </c>
      <c r="Z3581" s="48">
        <v>6</v>
      </c>
      <c r="AA3581">
        <v>2025</v>
      </c>
      <c r="AB3581" s="45">
        <v>46872</v>
      </c>
      <c r="AC3581" s="45">
        <v>46872</v>
      </c>
      <c r="AK3581" s="10"/>
    </row>
    <row r="3582" spans="1:37">
      <c r="A3582" t="s">
        <v>45</v>
      </c>
      <c r="B3582" t="s">
        <v>46</v>
      </c>
      <c r="C3582" t="s">
        <v>47</v>
      </c>
      <c r="D3582" t="s">
        <v>4081</v>
      </c>
      <c r="E3582" t="s">
        <v>88</v>
      </c>
      <c r="F3582" t="s">
        <v>79</v>
      </c>
      <c r="G3582" t="s">
        <v>51</v>
      </c>
      <c r="H3582" s="20" t="s">
        <v>52</v>
      </c>
      <c r="I3582" t="s">
        <v>53</v>
      </c>
      <c r="J3582" t="s">
        <v>54</v>
      </c>
      <c r="K3582">
        <v>3</v>
      </c>
      <c r="L3582" t="s">
        <v>55</v>
      </c>
      <c r="M3582" t="s">
        <v>77</v>
      </c>
      <c r="N3582" t="s">
        <v>89</v>
      </c>
      <c r="O3582" s="21" t="s">
        <v>58</v>
      </c>
      <c r="P3582" s="21" t="s">
        <v>119</v>
      </c>
      <c r="Q3582" s="20" t="s">
        <v>968</v>
      </c>
      <c r="R3582" s="21" t="s">
        <v>969</v>
      </c>
      <c r="S3582" s="35">
        <v>1</v>
      </c>
      <c r="T3582" s="22">
        <v>1</v>
      </c>
      <c r="U3582" s="20" t="s">
        <v>62</v>
      </c>
      <c r="V3582" s="20">
        <v>45808</v>
      </c>
      <c r="W3582" s="21">
        <v>5</v>
      </c>
      <c r="X3582" s="20">
        <v>45817</v>
      </c>
      <c r="Y3582" s="20">
        <v>45812</v>
      </c>
      <c r="Z3582" s="48">
        <v>6</v>
      </c>
      <c r="AA3582">
        <v>2025</v>
      </c>
      <c r="AB3582" s="45">
        <v>93325</v>
      </c>
      <c r="AC3582" s="45">
        <v>93325</v>
      </c>
      <c r="AK3582" s="10"/>
    </row>
    <row r="3583" spans="1:37">
      <c r="A3583" t="s">
        <v>45</v>
      </c>
      <c r="B3583" t="s">
        <v>46</v>
      </c>
      <c r="C3583" t="s">
        <v>47</v>
      </c>
      <c r="D3583" t="s">
        <v>4082</v>
      </c>
      <c r="E3583" t="s">
        <v>88</v>
      </c>
      <c r="F3583" t="s">
        <v>79</v>
      </c>
      <c r="G3583" t="s">
        <v>51</v>
      </c>
      <c r="H3583" s="20" t="s">
        <v>52</v>
      </c>
      <c r="I3583" t="s">
        <v>53</v>
      </c>
      <c r="J3583" t="s">
        <v>54</v>
      </c>
      <c r="K3583">
        <v>3</v>
      </c>
      <c r="L3583" t="s">
        <v>55</v>
      </c>
      <c r="M3583" t="s">
        <v>77</v>
      </c>
      <c r="N3583" t="s">
        <v>89</v>
      </c>
      <c r="O3583" s="21" t="s">
        <v>58</v>
      </c>
      <c r="P3583" s="21" t="s">
        <v>150</v>
      </c>
      <c r="Q3583" s="20" t="s">
        <v>1137</v>
      </c>
      <c r="R3583" s="21" t="s">
        <v>1138</v>
      </c>
      <c r="S3583" s="35">
        <v>1</v>
      </c>
      <c r="T3583" s="22">
        <v>1</v>
      </c>
      <c r="U3583" s="20" t="s">
        <v>62</v>
      </c>
      <c r="V3583" s="20">
        <v>45808</v>
      </c>
      <c r="W3583" s="21">
        <v>5</v>
      </c>
      <c r="X3583" s="20">
        <v>45818</v>
      </c>
      <c r="Y3583" s="20">
        <v>45812</v>
      </c>
      <c r="Z3583" s="48">
        <v>6</v>
      </c>
      <c r="AA3583">
        <v>2025</v>
      </c>
      <c r="AB3583" s="45">
        <v>87495</v>
      </c>
      <c r="AC3583" s="45">
        <v>87495</v>
      </c>
      <c r="AK3583" s="10"/>
    </row>
    <row r="3584" spans="1:37">
      <c r="A3584" t="s">
        <v>45</v>
      </c>
      <c r="B3584" t="s">
        <v>46</v>
      </c>
      <c r="C3584" t="s">
        <v>47</v>
      </c>
      <c r="D3584" t="s">
        <v>4083</v>
      </c>
      <c r="E3584" t="s">
        <v>88</v>
      </c>
      <c r="F3584" t="s">
        <v>79</v>
      </c>
      <c r="G3584" t="s">
        <v>51</v>
      </c>
      <c r="H3584" s="20" t="s">
        <v>52</v>
      </c>
      <c r="I3584" t="s">
        <v>53</v>
      </c>
      <c r="J3584" t="s">
        <v>54</v>
      </c>
      <c r="K3584">
        <v>3</v>
      </c>
      <c r="L3584" t="s">
        <v>55</v>
      </c>
      <c r="M3584" t="s">
        <v>77</v>
      </c>
      <c r="N3584" t="s">
        <v>89</v>
      </c>
      <c r="O3584" s="21" t="s">
        <v>58</v>
      </c>
      <c r="P3584" s="21" t="s">
        <v>104</v>
      </c>
      <c r="Q3584" s="20" t="s">
        <v>3415</v>
      </c>
      <c r="R3584" s="21" t="s">
        <v>3416</v>
      </c>
      <c r="S3584" s="35">
        <v>1</v>
      </c>
      <c r="T3584" s="22">
        <v>1</v>
      </c>
      <c r="U3584" s="20" t="s">
        <v>62</v>
      </c>
      <c r="V3584" s="20">
        <v>45808</v>
      </c>
      <c r="W3584" s="21">
        <v>5</v>
      </c>
      <c r="X3584" s="20">
        <v>45817</v>
      </c>
      <c r="Y3584" s="20">
        <v>45812</v>
      </c>
      <c r="Z3584" s="48">
        <v>6</v>
      </c>
      <c r="AA3584">
        <v>2025</v>
      </c>
      <c r="AB3584" s="45">
        <v>42496</v>
      </c>
      <c r="AC3584" s="45">
        <v>42496</v>
      </c>
      <c r="AK3584" s="10"/>
    </row>
    <row r="3585" spans="1:37">
      <c r="A3585" t="s">
        <v>45</v>
      </c>
      <c r="B3585" t="s">
        <v>46</v>
      </c>
      <c r="C3585" t="s">
        <v>47</v>
      </c>
      <c r="D3585" t="s">
        <v>4084</v>
      </c>
      <c r="E3585" t="s">
        <v>88</v>
      </c>
      <c r="F3585" t="s">
        <v>79</v>
      </c>
      <c r="G3585" t="s">
        <v>51</v>
      </c>
      <c r="H3585" s="20" t="s">
        <v>52</v>
      </c>
      <c r="I3585" t="s">
        <v>53</v>
      </c>
      <c r="J3585" t="s">
        <v>54</v>
      </c>
      <c r="K3585">
        <v>3</v>
      </c>
      <c r="L3585" t="s">
        <v>55</v>
      </c>
      <c r="M3585" t="s">
        <v>77</v>
      </c>
      <c r="N3585" t="s">
        <v>89</v>
      </c>
      <c r="O3585" s="21" t="s">
        <v>58</v>
      </c>
      <c r="P3585" s="21" t="s">
        <v>303</v>
      </c>
      <c r="Q3585" s="20" t="s">
        <v>4085</v>
      </c>
      <c r="R3585" s="21" t="s">
        <v>4086</v>
      </c>
      <c r="S3585" s="35">
        <v>1</v>
      </c>
      <c r="T3585" s="22">
        <v>1</v>
      </c>
      <c r="U3585" s="20" t="s">
        <v>62</v>
      </c>
      <c r="V3585" s="20">
        <v>45808</v>
      </c>
      <c r="W3585" s="21">
        <v>5</v>
      </c>
      <c r="X3585" s="20">
        <v>45817</v>
      </c>
      <c r="Y3585" s="20">
        <v>45812</v>
      </c>
      <c r="Z3585" s="48">
        <v>6</v>
      </c>
      <c r="AA3585">
        <v>2025</v>
      </c>
      <c r="AB3585" s="45">
        <v>63333</v>
      </c>
      <c r="AC3585" s="45">
        <v>63333</v>
      </c>
      <c r="AK3585" s="10"/>
    </row>
    <row r="3586" spans="1:37">
      <c r="A3586" t="s">
        <v>45</v>
      </c>
      <c r="B3586" t="s">
        <v>46</v>
      </c>
      <c r="C3586" t="s">
        <v>47</v>
      </c>
      <c r="D3586" t="s">
        <v>4087</v>
      </c>
      <c r="E3586" t="s">
        <v>88</v>
      </c>
      <c r="F3586" t="s">
        <v>79</v>
      </c>
      <c r="G3586" t="s">
        <v>51</v>
      </c>
      <c r="H3586" s="20" t="s">
        <v>52</v>
      </c>
      <c r="I3586" t="s">
        <v>53</v>
      </c>
      <c r="J3586" t="s">
        <v>54</v>
      </c>
      <c r="K3586">
        <v>3</v>
      </c>
      <c r="L3586" t="s">
        <v>55</v>
      </c>
      <c r="M3586" t="s">
        <v>77</v>
      </c>
      <c r="N3586" t="s">
        <v>89</v>
      </c>
      <c r="O3586" s="21" t="s">
        <v>58</v>
      </c>
      <c r="P3586" s="21" t="s">
        <v>90</v>
      </c>
      <c r="Q3586" s="20" t="s">
        <v>3724</v>
      </c>
      <c r="R3586" s="21" t="s">
        <v>3725</v>
      </c>
      <c r="S3586" s="35">
        <v>1</v>
      </c>
      <c r="T3586" s="22">
        <v>1</v>
      </c>
      <c r="U3586" s="20" t="s">
        <v>62</v>
      </c>
      <c r="V3586" s="20">
        <v>45807</v>
      </c>
      <c r="W3586" s="21">
        <v>5</v>
      </c>
      <c r="X3586" s="20">
        <v>45810</v>
      </c>
      <c r="Y3586" s="20">
        <v>45812</v>
      </c>
      <c r="Z3586" s="48">
        <v>6</v>
      </c>
      <c r="AA3586">
        <v>2025</v>
      </c>
      <c r="AB3586" s="45">
        <v>53118</v>
      </c>
      <c r="AC3586" s="45">
        <v>53118</v>
      </c>
      <c r="AK3586" s="10"/>
    </row>
    <row r="3587" spans="1:37">
      <c r="A3587" t="s">
        <v>45</v>
      </c>
      <c r="B3587" t="s">
        <v>46</v>
      </c>
      <c r="C3587" t="s">
        <v>47</v>
      </c>
      <c r="D3587" t="s">
        <v>4088</v>
      </c>
      <c r="E3587" t="s">
        <v>88</v>
      </c>
      <c r="F3587" t="s">
        <v>79</v>
      </c>
      <c r="G3587" t="s">
        <v>51</v>
      </c>
      <c r="H3587" s="20" t="s">
        <v>52</v>
      </c>
      <c r="I3587" t="s">
        <v>53</v>
      </c>
      <c r="J3587" t="s">
        <v>54</v>
      </c>
      <c r="K3587">
        <v>3</v>
      </c>
      <c r="L3587" t="s">
        <v>55</v>
      </c>
      <c r="M3587" t="s">
        <v>77</v>
      </c>
      <c r="N3587" t="s">
        <v>89</v>
      </c>
      <c r="O3587" s="21" t="s">
        <v>58</v>
      </c>
      <c r="P3587" s="21" t="s">
        <v>119</v>
      </c>
      <c r="Q3587" s="20" t="s">
        <v>539</v>
      </c>
      <c r="R3587" s="21" t="s">
        <v>540</v>
      </c>
      <c r="S3587" s="35">
        <v>1</v>
      </c>
      <c r="T3587" s="22">
        <v>1</v>
      </c>
      <c r="U3587" s="20" t="s">
        <v>62</v>
      </c>
      <c r="V3587" s="20">
        <v>45805</v>
      </c>
      <c r="W3587" s="21">
        <v>5</v>
      </c>
      <c r="X3587" s="20">
        <v>45814</v>
      </c>
      <c r="Y3587" s="20">
        <v>45810</v>
      </c>
      <c r="Z3587" s="48">
        <v>6</v>
      </c>
      <c r="AA3587">
        <v>2025</v>
      </c>
      <c r="AB3587" s="45">
        <v>112492</v>
      </c>
      <c r="AC3587" s="45">
        <v>112492</v>
      </c>
      <c r="AK3587" s="10"/>
    </row>
    <row r="3588" spans="1:37">
      <c r="A3588" t="s">
        <v>45</v>
      </c>
      <c r="B3588" t="s">
        <v>46</v>
      </c>
      <c r="C3588" t="s">
        <v>47</v>
      </c>
      <c r="D3588" t="s">
        <v>4089</v>
      </c>
      <c r="E3588" t="s">
        <v>88</v>
      </c>
      <c r="F3588" t="s">
        <v>79</v>
      </c>
      <c r="G3588" t="s">
        <v>51</v>
      </c>
      <c r="H3588" s="20" t="s">
        <v>52</v>
      </c>
      <c r="I3588" t="s">
        <v>53</v>
      </c>
      <c r="J3588" t="s">
        <v>54</v>
      </c>
      <c r="K3588">
        <v>3</v>
      </c>
      <c r="L3588" t="s">
        <v>55</v>
      </c>
      <c r="M3588" t="s">
        <v>77</v>
      </c>
      <c r="N3588" t="s">
        <v>89</v>
      </c>
      <c r="O3588" s="21" t="s">
        <v>58</v>
      </c>
      <c r="P3588" s="21" t="s">
        <v>119</v>
      </c>
      <c r="Q3588" s="20" t="s">
        <v>728</v>
      </c>
      <c r="R3588" s="21" t="s">
        <v>729</v>
      </c>
      <c r="S3588" s="35">
        <v>1</v>
      </c>
      <c r="T3588" s="22">
        <v>1</v>
      </c>
      <c r="U3588" s="20" t="s">
        <v>62</v>
      </c>
      <c r="V3588" s="20">
        <v>45805</v>
      </c>
      <c r="W3588" s="21">
        <v>5</v>
      </c>
      <c r="X3588" s="20">
        <v>45813</v>
      </c>
      <c r="Y3588" s="20">
        <v>45810</v>
      </c>
      <c r="Z3588" s="48">
        <v>6</v>
      </c>
      <c r="AA3588">
        <v>2025</v>
      </c>
      <c r="AB3588" s="45">
        <v>73327</v>
      </c>
      <c r="AC3588" s="45">
        <v>73327</v>
      </c>
      <c r="AK3588" s="10"/>
    </row>
    <row r="3589" spans="1:37">
      <c r="A3589" t="s">
        <v>45</v>
      </c>
      <c r="B3589" t="s">
        <v>46</v>
      </c>
      <c r="C3589" t="s">
        <v>47</v>
      </c>
      <c r="D3589" t="s">
        <v>4090</v>
      </c>
      <c r="E3589" t="s">
        <v>88</v>
      </c>
      <c r="F3589" t="s">
        <v>79</v>
      </c>
      <c r="G3589" t="s">
        <v>51</v>
      </c>
      <c r="H3589" s="20" t="s">
        <v>52</v>
      </c>
      <c r="I3589" t="s">
        <v>53</v>
      </c>
      <c r="J3589" t="s">
        <v>54</v>
      </c>
      <c r="K3589">
        <v>3</v>
      </c>
      <c r="L3589" t="s">
        <v>55</v>
      </c>
      <c r="M3589" t="s">
        <v>77</v>
      </c>
      <c r="N3589" t="s">
        <v>89</v>
      </c>
      <c r="O3589" s="21" t="s">
        <v>58</v>
      </c>
      <c r="P3589" s="21" t="s">
        <v>150</v>
      </c>
      <c r="Q3589" s="20" t="s">
        <v>244</v>
      </c>
      <c r="R3589" s="21" t="s">
        <v>245</v>
      </c>
      <c r="S3589" s="35">
        <v>1</v>
      </c>
      <c r="T3589" s="22">
        <v>1</v>
      </c>
      <c r="U3589" s="20" t="s">
        <v>62</v>
      </c>
      <c r="V3589" s="20">
        <v>45807</v>
      </c>
      <c r="W3589" s="21">
        <v>5</v>
      </c>
      <c r="X3589" s="20">
        <v>45820</v>
      </c>
      <c r="Y3589" s="20">
        <v>45817</v>
      </c>
      <c r="Z3589" s="48">
        <v>6</v>
      </c>
      <c r="AA3589">
        <v>2025</v>
      </c>
      <c r="AB3589" s="45">
        <v>106665</v>
      </c>
      <c r="AC3589" s="45">
        <v>106665</v>
      </c>
      <c r="AK3589" s="10"/>
    </row>
    <row r="3590" spans="1:37">
      <c r="A3590" t="s">
        <v>45</v>
      </c>
      <c r="B3590" t="s">
        <v>46</v>
      </c>
      <c r="C3590" t="s">
        <v>47</v>
      </c>
      <c r="D3590" t="s">
        <v>4091</v>
      </c>
      <c r="E3590" t="s">
        <v>88</v>
      </c>
      <c r="F3590" t="s">
        <v>79</v>
      </c>
      <c r="G3590" t="s">
        <v>51</v>
      </c>
      <c r="H3590" s="20" t="s">
        <v>52</v>
      </c>
      <c r="I3590" t="s">
        <v>53</v>
      </c>
      <c r="J3590" t="s">
        <v>54</v>
      </c>
      <c r="K3590">
        <v>3</v>
      </c>
      <c r="L3590" t="s">
        <v>55</v>
      </c>
      <c r="M3590" t="s">
        <v>77</v>
      </c>
      <c r="N3590" t="s">
        <v>89</v>
      </c>
      <c r="O3590" s="21" t="s">
        <v>58</v>
      </c>
      <c r="P3590" s="21" t="s">
        <v>126</v>
      </c>
      <c r="Q3590" s="20" t="s">
        <v>960</v>
      </c>
      <c r="R3590" s="21" t="s">
        <v>961</v>
      </c>
      <c r="S3590" s="35">
        <v>1</v>
      </c>
      <c r="T3590" s="22">
        <v>1</v>
      </c>
      <c r="U3590" s="20" t="s">
        <v>62</v>
      </c>
      <c r="V3590" s="20">
        <v>45807</v>
      </c>
      <c r="W3590" s="21">
        <v>5</v>
      </c>
      <c r="X3590" s="20">
        <v>45818</v>
      </c>
      <c r="Y3590" s="20">
        <v>45812</v>
      </c>
      <c r="Z3590" s="48">
        <v>6</v>
      </c>
      <c r="AA3590">
        <v>2025</v>
      </c>
      <c r="AB3590" s="45">
        <v>28119</v>
      </c>
      <c r="AC3590" s="45">
        <v>28119</v>
      </c>
      <c r="AK3590" s="10"/>
    </row>
    <row r="3591" spans="1:37">
      <c r="A3591" t="s">
        <v>45</v>
      </c>
      <c r="B3591" t="s">
        <v>46</v>
      </c>
      <c r="C3591" t="s">
        <v>47</v>
      </c>
      <c r="D3591" t="s">
        <v>4092</v>
      </c>
      <c r="E3591" t="s">
        <v>88</v>
      </c>
      <c r="F3591" t="s">
        <v>79</v>
      </c>
      <c r="G3591" t="s">
        <v>51</v>
      </c>
      <c r="H3591" s="20" t="s">
        <v>52</v>
      </c>
      <c r="I3591" t="s">
        <v>53</v>
      </c>
      <c r="J3591" t="s">
        <v>54</v>
      </c>
      <c r="K3591">
        <v>3</v>
      </c>
      <c r="L3591" t="s">
        <v>55</v>
      </c>
      <c r="M3591" t="s">
        <v>77</v>
      </c>
      <c r="N3591" t="s">
        <v>89</v>
      </c>
      <c r="O3591" s="21" t="s">
        <v>58</v>
      </c>
      <c r="P3591" s="21" t="s">
        <v>90</v>
      </c>
      <c r="Q3591" s="20" t="s">
        <v>91</v>
      </c>
      <c r="R3591" s="21" t="s">
        <v>92</v>
      </c>
      <c r="S3591" s="35">
        <v>1</v>
      </c>
      <c r="T3591" s="22">
        <v>1</v>
      </c>
      <c r="U3591" s="20" t="s">
        <v>62</v>
      </c>
      <c r="V3591" s="20">
        <v>45806</v>
      </c>
      <c r="W3591" s="21">
        <v>5</v>
      </c>
      <c r="X3591" s="20">
        <v>45818</v>
      </c>
      <c r="Y3591" s="20">
        <v>45812</v>
      </c>
      <c r="Z3591" s="48">
        <v>6</v>
      </c>
      <c r="AA3591">
        <v>2025</v>
      </c>
      <c r="AB3591" s="45">
        <v>43742</v>
      </c>
      <c r="AC3591" s="45">
        <v>43742</v>
      </c>
      <c r="AK3591" s="10"/>
    </row>
    <row r="3592" spans="1:37">
      <c r="A3592" t="s">
        <v>45</v>
      </c>
      <c r="B3592" t="s">
        <v>46</v>
      </c>
      <c r="C3592" t="s">
        <v>47</v>
      </c>
      <c r="D3592" t="s">
        <v>4093</v>
      </c>
      <c r="E3592" t="s">
        <v>88</v>
      </c>
      <c r="F3592" t="s">
        <v>79</v>
      </c>
      <c r="G3592" t="s">
        <v>51</v>
      </c>
      <c r="H3592" s="20" t="s">
        <v>52</v>
      </c>
      <c r="I3592" t="s">
        <v>53</v>
      </c>
      <c r="J3592" t="s">
        <v>54</v>
      </c>
      <c r="K3592">
        <v>3</v>
      </c>
      <c r="L3592" t="s">
        <v>55</v>
      </c>
      <c r="M3592" t="s">
        <v>77</v>
      </c>
      <c r="N3592" t="s">
        <v>89</v>
      </c>
      <c r="O3592" s="21" t="s">
        <v>58</v>
      </c>
      <c r="P3592" s="21" t="s">
        <v>126</v>
      </c>
      <c r="Q3592" s="20" t="s">
        <v>318</v>
      </c>
      <c r="R3592" s="21" t="s">
        <v>319</v>
      </c>
      <c r="S3592" s="35">
        <v>1</v>
      </c>
      <c r="T3592" s="22">
        <v>1</v>
      </c>
      <c r="U3592" s="20" t="s">
        <v>62</v>
      </c>
      <c r="V3592" s="20">
        <v>45806</v>
      </c>
      <c r="W3592" s="21">
        <v>5</v>
      </c>
      <c r="X3592" s="20">
        <v>45818</v>
      </c>
      <c r="Y3592" s="20">
        <v>45812</v>
      </c>
      <c r="Z3592" s="48">
        <v>6</v>
      </c>
      <c r="AA3592">
        <v>2025</v>
      </c>
      <c r="AB3592" s="45">
        <v>62493</v>
      </c>
      <c r="AC3592" s="45">
        <v>62493</v>
      </c>
      <c r="AK3592" s="10"/>
    </row>
    <row r="3593" spans="1:37">
      <c r="A3593" t="s">
        <v>45</v>
      </c>
      <c r="B3593" t="s">
        <v>46</v>
      </c>
      <c r="C3593" t="s">
        <v>47</v>
      </c>
      <c r="D3593" t="s">
        <v>4094</v>
      </c>
      <c r="E3593" t="s">
        <v>88</v>
      </c>
      <c r="F3593" t="s">
        <v>79</v>
      </c>
      <c r="G3593" t="s">
        <v>51</v>
      </c>
      <c r="H3593" s="20" t="s">
        <v>52</v>
      </c>
      <c r="I3593" t="s">
        <v>53</v>
      </c>
      <c r="J3593" t="s">
        <v>54</v>
      </c>
      <c r="K3593">
        <v>3</v>
      </c>
      <c r="L3593" t="s">
        <v>55</v>
      </c>
      <c r="M3593" t="s">
        <v>56</v>
      </c>
      <c r="N3593" t="s">
        <v>57</v>
      </c>
      <c r="O3593" s="21" t="s">
        <v>58</v>
      </c>
      <c r="P3593" s="21" t="s">
        <v>64</v>
      </c>
      <c r="Q3593" s="20" t="s">
        <v>94</v>
      </c>
      <c r="R3593" s="21" t="s">
        <v>95</v>
      </c>
      <c r="S3593" s="35">
        <v>1</v>
      </c>
      <c r="T3593" s="22">
        <v>1</v>
      </c>
      <c r="U3593" s="20" t="s">
        <v>62</v>
      </c>
      <c r="V3593" s="20">
        <v>45806</v>
      </c>
      <c r="W3593" s="21">
        <v>5</v>
      </c>
      <c r="X3593" s="20">
        <v>45818</v>
      </c>
      <c r="Y3593" s="20">
        <v>45812</v>
      </c>
      <c r="Z3593" s="48">
        <v>6</v>
      </c>
      <c r="AA3593">
        <v>2025</v>
      </c>
      <c r="AB3593" s="45">
        <v>34369</v>
      </c>
      <c r="AC3593" s="45">
        <v>34369</v>
      </c>
      <c r="AK3593" s="10"/>
    </row>
    <row r="3594" spans="1:37">
      <c r="A3594" t="s">
        <v>45</v>
      </c>
      <c r="B3594" t="s">
        <v>46</v>
      </c>
      <c r="C3594" t="s">
        <v>47</v>
      </c>
      <c r="D3594" t="s">
        <v>4095</v>
      </c>
      <c r="E3594" t="s">
        <v>88</v>
      </c>
      <c r="F3594" t="s">
        <v>79</v>
      </c>
      <c r="G3594" t="s">
        <v>51</v>
      </c>
      <c r="H3594" s="20" t="s">
        <v>52</v>
      </c>
      <c r="I3594" t="s">
        <v>53</v>
      </c>
      <c r="J3594" t="s">
        <v>54</v>
      </c>
      <c r="K3594">
        <v>3</v>
      </c>
      <c r="L3594" t="s">
        <v>55</v>
      </c>
      <c r="M3594" t="s">
        <v>77</v>
      </c>
      <c r="N3594" t="s">
        <v>89</v>
      </c>
      <c r="O3594" s="21" t="s">
        <v>58</v>
      </c>
      <c r="P3594" s="21" t="s">
        <v>126</v>
      </c>
      <c r="Q3594" s="20" t="s">
        <v>1739</v>
      </c>
      <c r="R3594" s="21" t="s">
        <v>1740</v>
      </c>
      <c r="S3594" s="35">
        <v>1</v>
      </c>
      <c r="T3594" s="22">
        <v>1</v>
      </c>
      <c r="U3594" s="20" t="s">
        <v>62</v>
      </c>
      <c r="V3594" s="20">
        <v>45807</v>
      </c>
      <c r="W3594" s="21">
        <v>5</v>
      </c>
      <c r="X3594" s="20">
        <v>45814</v>
      </c>
      <c r="Y3594" s="20">
        <v>45812</v>
      </c>
      <c r="Z3594" s="48">
        <v>6</v>
      </c>
      <c r="AA3594">
        <v>2025</v>
      </c>
      <c r="AB3594" s="45">
        <v>37494</v>
      </c>
      <c r="AC3594" s="45">
        <v>37494</v>
      </c>
      <c r="AK3594" s="10"/>
    </row>
    <row r="3595" spans="1:37">
      <c r="A3595" t="s">
        <v>45</v>
      </c>
      <c r="B3595" t="s">
        <v>46</v>
      </c>
      <c r="C3595" t="s">
        <v>47</v>
      </c>
      <c r="D3595" t="s">
        <v>4096</v>
      </c>
      <c r="E3595" t="s">
        <v>88</v>
      </c>
      <c r="F3595" t="s">
        <v>79</v>
      </c>
      <c r="G3595" t="s">
        <v>51</v>
      </c>
      <c r="H3595" s="20" t="s">
        <v>52</v>
      </c>
      <c r="I3595" t="s">
        <v>53</v>
      </c>
      <c r="J3595" t="s">
        <v>54</v>
      </c>
      <c r="K3595">
        <v>3</v>
      </c>
      <c r="L3595" t="s">
        <v>55</v>
      </c>
      <c r="M3595" t="s">
        <v>56</v>
      </c>
      <c r="N3595" t="s">
        <v>57</v>
      </c>
      <c r="O3595" s="21" t="s">
        <v>58</v>
      </c>
      <c r="P3595" s="21" t="s">
        <v>207</v>
      </c>
      <c r="Q3595" s="20" t="s">
        <v>2437</v>
      </c>
      <c r="R3595" s="21" t="s">
        <v>2438</v>
      </c>
      <c r="S3595" s="35">
        <v>1</v>
      </c>
      <c r="T3595" s="22">
        <v>1</v>
      </c>
      <c r="U3595" s="20" t="s">
        <v>62</v>
      </c>
      <c r="V3595" s="20">
        <v>45806</v>
      </c>
      <c r="W3595" s="21">
        <v>5</v>
      </c>
      <c r="X3595" s="20">
        <v>45814</v>
      </c>
      <c r="Y3595" s="20">
        <v>45812</v>
      </c>
      <c r="Z3595" s="48">
        <v>6</v>
      </c>
      <c r="AA3595">
        <v>2025</v>
      </c>
      <c r="AB3595" s="45">
        <v>99995</v>
      </c>
      <c r="AC3595" s="45">
        <v>99995</v>
      </c>
      <c r="AK3595" s="10"/>
    </row>
    <row r="3596" spans="1:37">
      <c r="A3596" t="s">
        <v>45</v>
      </c>
      <c r="B3596" t="s">
        <v>46</v>
      </c>
      <c r="C3596" t="s">
        <v>47</v>
      </c>
      <c r="D3596" t="s">
        <v>4097</v>
      </c>
      <c r="E3596" t="s">
        <v>88</v>
      </c>
      <c r="F3596" t="s">
        <v>79</v>
      </c>
      <c r="G3596" t="s">
        <v>51</v>
      </c>
      <c r="H3596" s="20" t="s">
        <v>52</v>
      </c>
      <c r="I3596" t="s">
        <v>53</v>
      </c>
      <c r="J3596" t="s">
        <v>54</v>
      </c>
      <c r="K3596">
        <v>3</v>
      </c>
      <c r="L3596" t="s">
        <v>55</v>
      </c>
      <c r="M3596" t="s">
        <v>77</v>
      </c>
      <c r="N3596" t="s">
        <v>89</v>
      </c>
      <c r="O3596" s="21" t="s">
        <v>58</v>
      </c>
      <c r="P3596" s="21" t="s">
        <v>740</v>
      </c>
      <c r="Q3596" s="20" t="s">
        <v>741</v>
      </c>
      <c r="R3596" s="21" t="s">
        <v>742</v>
      </c>
      <c r="S3596" s="35">
        <v>1</v>
      </c>
      <c r="T3596" s="22">
        <v>1</v>
      </c>
      <c r="U3596" s="20" t="s">
        <v>62</v>
      </c>
      <c r="V3596" s="20">
        <v>45806</v>
      </c>
      <c r="W3596" s="21">
        <v>5</v>
      </c>
      <c r="X3596" s="20">
        <v>45813</v>
      </c>
      <c r="Y3596" s="20">
        <v>45810</v>
      </c>
      <c r="Z3596" s="48">
        <v>6</v>
      </c>
      <c r="AA3596">
        <v>2025</v>
      </c>
      <c r="AB3596" s="45">
        <v>62493</v>
      </c>
      <c r="AC3596" s="45">
        <v>62493</v>
      </c>
      <c r="AK3596" s="10"/>
    </row>
    <row r="3597" spans="1:37">
      <c r="A3597" t="s">
        <v>45</v>
      </c>
      <c r="B3597" t="s">
        <v>46</v>
      </c>
      <c r="C3597" t="s">
        <v>47</v>
      </c>
      <c r="D3597" t="s">
        <v>4098</v>
      </c>
      <c r="E3597" t="s">
        <v>88</v>
      </c>
      <c r="F3597" t="s">
        <v>79</v>
      </c>
      <c r="G3597" t="s">
        <v>51</v>
      </c>
      <c r="H3597" s="20" t="s">
        <v>52</v>
      </c>
      <c r="I3597" t="s">
        <v>53</v>
      </c>
      <c r="J3597" t="s">
        <v>54</v>
      </c>
      <c r="K3597">
        <v>3</v>
      </c>
      <c r="L3597" t="s">
        <v>55</v>
      </c>
      <c r="M3597" t="s">
        <v>77</v>
      </c>
      <c r="N3597" t="s">
        <v>89</v>
      </c>
      <c r="O3597" s="21" t="s">
        <v>58</v>
      </c>
      <c r="P3597" s="21" t="s">
        <v>119</v>
      </c>
      <c r="Q3597" s="20" t="s">
        <v>603</v>
      </c>
      <c r="R3597" s="21" t="s">
        <v>604</v>
      </c>
      <c r="S3597" s="35">
        <v>1</v>
      </c>
      <c r="T3597" s="22">
        <v>1</v>
      </c>
      <c r="U3597" s="20" t="s">
        <v>62</v>
      </c>
      <c r="V3597" s="20">
        <v>45805</v>
      </c>
      <c r="W3597" s="21">
        <v>5</v>
      </c>
      <c r="X3597" s="20">
        <v>45814</v>
      </c>
      <c r="Y3597" s="20">
        <v>45810</v>
      </c>
      <c r="Z3597" s="48">
        <v>6</v>
      </c>
      <c r="AA3597">
        <v>2025</v>
      </c>
      <c r="AB3597" s="45">
        <v>66661</v>
      </c>
      <c r="AC3597" s="45">
        <v>66661</v>
      </c>
      <c r="AK3597" s="10"/>
    </row>
    <row r="3598" spans="1:37">
      <c r="A3598" t="s">
        <v>45</v>
      </c>
      <c r="B3598" t="s">
        <v>46</v>
      </c>
      <c r="C3598" t="s">
        <v>47</v>
      </c>
      <c r="D3598" t="s">
        <v>4099</v>
      </c>
      <c r="E3598" t="s">
        <v>88</v>
      </c>
      <c r="F3598" t="s">
        <v>79</v>
      </c>
      <c r="G3598" t="s">
        <v>51</v>
      </c>
      <c r="H3598" s="20" t="s">
        <v>52</v>
      </c>
      <c r="I3598" t="s">
        <v>53</v>
      </c>
      <c r="J3598" t="s">
        <v>54</v>
      </c>
      <c r="K3598">
        <v>3</v>
      </c>
      <c r="L3598" t="s">
        <v>55</v>
      </c>
      <c r="M3598" t="s">
        <v>56</v>
      </c>
      <c r="N3598" t="s">
        <v>57</v>
      </c>
      <c r="O3598" s="21" t="s">
        <v>58</v>
      </c>
      <c r="P3598" s="21" t="s">
        <v>522</v>
      </c>
      <c r="Q3598" s="20" t="s">
        <v>2013</v>
      </c>
      <c r="R3598" s="21" t="s">
        <v>2014</v>
      </c>
      <c r="S3598" s="35">
        <v>1</v>
      </c>
      <c r="T3598" s="22">
        <v>1</v>
      </c>
      <c r="U3598" s="20" t="s">
        <v>62</v>
      </c>
      <c r="V3598" s="20">
        <v>45805</v>
      </c>
      <c r="W3598" s="21">
        <v>5</v>
      </c>
      <c r="X3598" s="20">
        <v>45812</v>
      </c>
      <c r="Y3598" s="20">
        <v>45810</v>
      </c>
      <c r="Z3598" s="48">
        <v>6</v>
      </c>
      <c r="AA3598">
        <v>2025</v>
      </c>
      <c r="AB3598" s="45">
        <v>31244</v>
      </c>
      <c r="AC3598" s="45">
        <v>31244</v>
      </c>
      <c r="AK3598" s="10"/>
    </row>
    <row r="3599" spans="1:37">
      <c r="A3599" t="s">
        <v>45</v>
      </c>
      <c r="B3599" t="s">
        <v>46</v>
      </c>
      <c r="C3599" t="s">
        <v>47</v>
      </c>
      <c r="D3599" t="s">
        <v>4100</v>
      </c>
      <c r="E3599" t="s">
        <v>88</v>
      </c>
      <c r="F3599" t="s">
        <v>79</v>
      </c>
      <c r="G3599" t="s">
        <v>51</v>
      </c>
      <c r="H3599" s="20" t="s">
        <v>52</v>
      </c>
      <c r="I3599" t="s">
        <v>53</v>
      </c>
      <c r="J3599" t="s">
        <v>54</v>
      </c>
      <c r="K3599">
        <v>3</v>
      </c>
      <c r="L3599" t="s">
        <v>55</v>
      </c>
      <c r="M3599" t="s">
        <v>77</v>
      </c>
      <c r="N3599" t="s">
        <v>89</v>
      </c>
      <c r="O3599" s="21" t="s">
        <v>58</v>
      </c>
      <c r="P3599" s="21" t="s">
        <v>119</v>
      </c>
      <c r="Q3599" s="20" t="s">
        <v>968</v>
      </c>
      <c r="R3599" s="21" t="s">
        <v>969</v>
      </c>
      <c r="S3599" s="35">
        <v>1</v>
      </c>
      <c r="T3599" s="22">
        <v>1</v>
      </c>
      <c r="U3599" s="20" t="s">
        <v>62</v>
      </c>
      <c r="V3599" s="20">
        <v>45805</v>
      </c>
      <c r="W3599" s="21">
        <v>5</v>
      </c>
      <c r="X3599" s="20">
        <v>45814</v>
      </c>
      <c r="Y3599" s="20">
        <v>45812</v>
      </c>
      <c r="Z3599" s="48">
        <v>6</v>
      </c>
      <c r="AA3599">
        <v>2025</v>
      </c>
      <c r="AB3599" s="45">
        <v>93325</v>
      </c>
      <c r="AC3599" s="45">
        <v>93325</v>
      </c>
      <c r="AK3599" s="10"/>
    </row>
    <row r="3600" spans="1:37">
      <c r="A3600" t="s">
        <v>45</v>
      </c>
      <c r="B3600" t="s">
        <v>46</v>
      </c>
      <c r="C3600" t="s">
        <v>47</v>
      </c>
      <c r="D3600" t="s">
        <v>4101</v>
      </c>
      <c r="E3600" t="s">
        <v>88</v>
      </c>
      <c r="F3600" t="s">
        <v>79</v>
      </c>
      <c r="G3600" t="s">
        <v>51</v>
      </c>
      <c r="H3600" s="20" t="s">
        <v>52</v>
      </c>
      <c r="I3600" t="s">
        <v>53</v>
      </c>
      <c r="J3600" t="s">
        <v>54</v>
      </c>
      <c r="K3600">
        <v>3</v>
      </c>
      <c r="L3600" t="s">
        <v>55</v>
      </c>
      <c r="M3600" t="s">
        <v>77</v>
      </c>
      <c r="N3600" t="s">
        <v>89</v>
      </c>
      <c r="O3600" s="21" t="s">
        <v>58</v>
      </c>
      <c r="P3600" s="21" t="s">
        <v>119</v>
      </c>
      <c r="Q3600" s="20" t="s">
        <v>120</v>
      </c>
      <c r="R3600" s="21" t="s">
        <v>121</v>
      </c>
      <c r="S3600" s="35">
        <v>1</v>
      </c>
      <c r="T3600" s="22">
        <v>1</v>
      </c>
      <c r="U3600" s="20" t="s">
        <v>62</v>
      </c>
      <c r="V3600" s="20">
        <v>45806</v>
      </c>
      <c r="W3600" s="21">
        <v>5</v>
      </c>
      <c r="X3600" s="20">
        <v>45814</v>
      </c>
      <c r="Y3600" s="20">
        <v>45812</v>
      </c>
      <c r="Z3600" s="48">
        <v>6</v>
      </c>
      <c r="AA3600">
        <v>2025</v>
      </c>
      <c r="AB3600" s="45">
        <v>93325</v>
      </c>
      <c r="AC3600" s="45">
        <v>93325</v>
      </c>
      <c r="AK3600" s="10"/>
    </row>
    <row r="3601" spans="1:37">
      <c r="A3601" t="s">
        <v>45</v>
      </c>
      <c r="B3601" t="s">
        <v>46</v>
      </c>
      <c r="C3601" t="s">
        <v>47</v>
      </c>
      <c r="D3601" t="s">
        <v>4102</v>
      </c>
      <c r="E3601" t="s">
        <v>88</v>
      </c>
      <c r="F3601" t="s">
        <v>79</v>
      </c>
      <c r="G3601" t="s">
        <v>51</v>
      </c>
      <c r="H3601" s="20" t="s">
        <v>52</v>
      </c>
      <c r="I3601" t="s">
        <v>53</v>
      </c>
      <c r="J3601" t="s">
        <v>54</v>
      </c>
      <c r="K3601">
        <v>3</v>
      </c>
      <c r="L3601" t="s">
        <v>55</v>
      </c>
      <c r="M3601" t="s">
        <v>77</v>
      </c>
      <c r="N3601" t="s">
        <v>89</v>
      </c>
      <c r="O3601" s="21" t="s">
        <v>58</v>
      </c>
      <c r="P3601" s="21" t="s">
        <v>366</v>
      </c>
      <c r="Q3601" s="20" t="s">
        <v>2386</v>
      </c>
      <c r="R3601" s="21" t="s">
        <v>2387</v>
      </c>
      <c r="S3601" s="35">
        <v>1</v>
      </c>
      <c r="T3601" s="22">
        <v>1</v>
      </c>
      <c r="U3601" s="20" t="s">
        <v>62</v>
      </c>
      <c r="V3601" s="20">
        <v>45806</v>
      </c>
      <c r="W3601" s="21">
        <v>5</v>
      </c>
      <c r="X3601" s="20">
        <v>45807</v>
      </c>
      <c r="Y3601" s="20">
        <v>45810</v>
      </c>
      <c r="Z3601" s="48">
        <v>6</v>
      </c>
      <c r="AA3601">
        <v>2025</v>
      </c>
      <c r="AB3601" s="45">
        <v>43745</v>
      </c>
      <c r="AC3601" s="45">
        <v>43745</v>
      </c>
      <c r="AK3601" s="10"/>
    </row>
    <row r="3602" spans="1:37">
      <c r="A3602" t="s">
        <v>45</v>
      </c>
      <c r="B3602" t="s">
        <v>46</v>
      </c>
      <c r="C3602" t="s">
        <v>47</v>
      </c>
      <c r="D3602" t="s">
        <v>4103</v>
      </c>
      <c r="E3602" t="s">
        <v>88</v>
      </c>
      <c r="F3602" t="s">
        <v>79</v>
      </c>
      <c r="G3602" t="s">
        <v>51</v>
      </c>
      <c r="H3602" s="20" t="s">
        <v>52</v>
      </c>
      <c r="I3602" t="s">
        <v>53</v>
      </c>
      <c r="J3602" t="s">
        <v>54</v>
      </c>
      <c r="K3602">
        <v>3</v>
      </c>
      <c r="L3602" t="s">
        <v>55</v>
      </c>
      <c r="M3602" t="s">
        <v>56</v>
      </c>
      <c r="N3602" t="s">
        <v>57</v>
      </c>
      <c r="O3602" s="21" t="s">
        <v>58</v>
      </c>
      <c r="P3602" s="21" t="s">
        <v>207</v>
      </c>
      <c r="Q3602" s="20" t="s">
        <v>2613</v>
      </c>
      <c r="R3602" s="21" t="s">
        <v>2614</v>
      </c>
      <c r="S3602" s="35">
        <v>1</v>
      </c>
      <c r="T3602" s="22">
        <v>1</v>
      </c>
      <c r="U3602" s="20" t="s">
        <v>62</v>
      </c>
      <c r="V3602" s="20">
        <v>45806</v>
      </c>
      <c r="W3602" s="21">
        <v>5</v>
      </c>
      <c r="X3602" s="20">
        <v>45814</v>
      </c>
      <c r="Y3602" s="20">
        <v>45810</v>
      </c>
      <c r="Z3602" s="48">
        <v>6</v>
      </c>
      <c r="AA3602">
        <v>2025</v>
      </c>
      <c r="AB3602" s="45">
        <v>49995</v>
      </c>
      <c r="AC3602" s="45">
        <v>49995</v>
      </c>
      <c r="AK3602" s="10"/>
    </row>
    <row r="3603" spans="1:37">
      <c r="A3603" t="s">
        <v>45</v>
      </c>
      <c r="B3603" t="s">
        <v>46</v>
      </c>
      <c r="C3603" t="s">
        <v>47</v>
      </c>
      <c r="D3603" t="s">
        <v>4104</v>
      </c>
      <c r="E3603" t="s">
        <v>88</v>
      </c>
      <c r="F3603" t="s">
        <v>79</v>
      </c>
      <c r="G3603" t="s">
        <v>51</v>
      </c>
      <c r="H3603" s="20" t="s">
        <v>52</v>
      </c>
      <c r="I3603" t="s">
        <v>53</v>
      </c>
      <c r="J3603" t="s">
        <v>54</v>
      </c>
      <c r="K3603">
        <v>3</v>
      </c>
      <c r="L3603" t="s">
        <v>55</v>
      </c>
      <c r="M3603" t="s">
        <v>77</v>
      </c>
      <c r="N3603" t="s">
        <v>89</v>
      </c>
      <c r="O3603" s="21" t="s">
        <v>58</v>
      </c>
      <c r="P3603" s="21" t="s">
        <v>90</v>
      </c>
      <c r="Q3603" s="20" t="s">
        <v>191</v>
      </c>
      <c r="R3603" s="21" t="s">
        <v>192</v>
      </c>
      <c r="S3603" s="35">
        <v>1</v>
      </c>
      <c r="T3603" s="22">
        <v>1</v>
      </c>
      <c r="U3603" s="20" t="s">
        <v>62</v>
      </c>
      <c r="V3603" s="20">
        <v>45824</v>
      </c>
      <c r="W3603" s="21">
        <v>6</v>
      </c>
      <c r="X3603" s="20">
        <v>45835</v>
      </c>
      <c r="Y3603" s="20">
        <v>45832</v>
      </c>
      <c r="Z3603" s="48">
        <v>6</v>
      </c>
      <c r="AA3603">
        <v>2025</v>
      </c>
      <c r="AB3603" s="45">
        <v>106656</v>
      </c>
      <c r="AC3603" s="45">
        <v>106656</v>
      </c>
      <c r="AK3603" s="10"/>
    </row>
    <row r="3604" spans="1:37">
      <c r="A3604" t="s">
        <v>45</v>
      </c>
      <c r="B3604" t="s">
        <v>46</v>
      </c>
      <c r="C3604" t="s">
        <v>47</v>
      </c>
      <c r="D3604" t="s">
        <v>4105</v>
      </c>
      <c r="E3604" t="s">
        <v>88</v>
      </c>
      <c r="F3604" t="s">
        <v>79</v>
      </c>
      <c r="G3604" t="s">
        <v>51</v>
      </c>
      <c r="H3604" s="20" t="s">
        <v>52</v>
      </c>
      <c r="I3604" t="s">
        <v>53</v>
      </c>
      <c r="J3604" t="s">
        <v>54</v>
      </c>
      <c r="K3604">
        <v>3</v>
      </c>
      <c r="L3604" t="s">
        <v>55</v>
      </c>
      <c r="M3604" t="s">
        <v>56</v>
      </c>
      <c r="N3604" t="s">
        <v>57</v>
      </c>
      <c r="O3604" s="21" t="s">
        <v>58</v>
      </c>
      <c r="P3604" s="21" t="s">
        <v>64</v>
      </c>
      <c r="Q3604" s="20" t="s">
        <v>358</v>
      </c>
      <c r="R3604" s="21" t="s">
        <v>359</v>
      </c>
      <c r="S3604" s="35">
        <v>1</v>
      </c>
      <c r="T3604" s="22">
        <v>1</v>
      </c>
      <c r="U3604" s="20" t="s">
        <v>62</v>
      </c>
      <c r="V3604" s="20">
        <v>45824</v>
      </c>
      <c r="W3604" s="21">
        <v>6</v>
      </c>
      <c r="X3604" s="20">
        <v>45839</v>
      </c>
      <c r="Y3604" s="20">
        <v>45832</v>
      </c>
      <c r="Z3604" s="48">
        <v>6</v>
      </c>
      <c r="AA3604">
        <v>2025</v>
      </c>
      <c r="AB3604" s="45">
        <v>86665</v>
      </c>
      <c r="AC3604" s="45">
        <v>86665</v>
      </c>
      <c r="AK3604" s="10"/>
    </row>
    <row r="3605" spans="1:37">
      <c r="A3605" t="s">
        <v>45</v>
      </c>
      <c r="B3605" t="s">
        <v>46</v>
      </c>
      <c r="C3605" t="s">
        <v>47</v>
      </c>
      <c r="D3605" t="s">
        <v>4106</v>
      </c>
      <c r="E3605" t="s">
        <v>88</v>
      </c>
      <c r="F3605" t="s">
        <v>79</v>
      </c>
      <c r="G3605" t="s">
        <v>51</v>
      </c>
      <c r="H3605" s="20" t="s">
        <v>52</v>
      </c>
      <c r="I3605" t="s">
        <v>53</v>
      </c>
      <c r="J3605" t="s">
        <v>54</v>
      </c>
      <c r="K3605">
        <v>3</v>
      </c>
      <c r="L3605" t="s">
        <v>55</v>
      </c>
      <c r="M3605" t="s">
        <v>77</v>
      </c>
      <c r="N3605" t="s">
        <v>89</v>
      </c>
      <c r="O3605" s="21" t="s">
        <v>58</v>
      </c>
      <c r="P3605" s="21" t="s">
        <v>90</v>
      </c>
      <c r="Q3605" s="20" t="s">
        <v>377</v>
      </c>
      <c r="R3605" s="21" t="s">
        <v>378</v>
      </c>
      <c r="S3605" s="35">
        <v>1</v>
      </c>
      <c r="T3605" s="22">
        <v>1</v>
      </c>
      <c r="U3605" s="20" t="s">
        <v>62</v>
      </c>
      <c r="V3605" s="20">
        <v>45824</v>
      </c>
      <c r="W3605" s="21">
        <v>6</v>
      </c>
      <c r="X3605" s="20">
        <v>45825</v>
      </c>
      <c r="Y3605" s="20">
        <v>45826</v>
      </c>
      <c r="Z3605" s="48">
        <v>6</v>
      </c>
      <c r="AA3605">
        <v>2025</v>
      </c>
      <c r="AB3605" s="45">
        <v>103327</v>
      </c>
      <c r="AC3605" s="45">
        <v>103327</v>
      </c>
      <c r="AK3605" s="10"/>
    </row>
    <row r="3606" spans="1:37">
      <c r="A3606" t="s">
        <v>45</v>
      </c>
      <c r="B3606" t="s">
        <v>46</v>
      </c>
      <c r="C3606" t="s">
        <v>47</v>
      </c>
      <c r="D3606" t="s">
        <v>4107</v>
      </c>
      <c r="E3606" t="s">
        <v>88</v>
      </c>
      <c r="F3606" t="s">
        <v>79</v>
      </c>
      <c r="G3606" t="s">
        <v>51</v>
      </c>
      <c r="H3606" s="20" t="s">
        <v>52</v>
      </c>
      <c r="I3606" t="s">
        <v>53</v>
      </c>
      <c r="J3606" t="s">
        <v>54</v>
      </c>
      <c r="K3606">
        <v>3</v>
      </c>
      <c r="L3606" t="s">
        <v>55</v>
      </c>
      <c r="M3606" t="s">
        <v>77</v>
      </c>
      <c r="N3606" t="s">
        <v>89</v>
      </c>
      <c r="O3606" s="21" t="s">
        <v>58</v>
      </c>
      <c r="P3606" s="21" t="s">
        <v>366</v>
      </c>
      <c r="Q3606" s="20" t="s">
        <v>542</v>
      </c>
      <c r="R3606" s="21" t="s">
        <v>543</v>
      </c>
      <c r="S3606" s="35">
        <v>2</v>
      </c>
      <c r="T3606" s="22">
        <v>2</v>
      </c>
      <c r="U3606" s="20" t="s">
        <v>62</v>
      </c>
      <c r="V3606" s="20">
        <v>45825</v>
      </c>
      <c r="W3606" s="21">
        <v>6</v>
      </c>
      <c r="X3606" s="20">
        <v>45835</v>
      </c>
      <c r="Y3606" s="20">
        <v>45833</v>
      </c>
      <c r="Z3606" s="48">
        <v>6</v>
      </c>
      <c r="AA3606">
        <v>2025</v>
      </c>
      <c r="AB3606" s="45">
        <v>87491</v>
      </c>
      <c r="AC3606" s="45">
        <v>87491</v>
      </c>
      <c r="AK3606" s="10"/>
    </row>
    <row r="3607" spans="1:37">
      <c r="A3607" t="s">
        <v>45</v>
      </c>
      <c r="B3607" t="s">
        <v>46</v>
      </c>
      <c r="C3607" t="s">
        <v>47</v>
      </c>
      <c r="D3607" t="s">
        <v>4108</v>
      </c>
      <c r="E3607" t="s">
        <v>88</v>
      </c>
      <c r="F3607" t="s">
        <v>79</v>
      </c>
      <c r="G3607" t="s">
        <v>51</v>
      </c>
      <c r="H3607" s="20" t="s">
        <v>52</v>
      </c>
      <c r="I3607" t="s">
        <v>53</v>
      </c>
      <c r="J3607" t="s">
        <v>54</v>
      </c>
      <c r="K3607">
        <v>3</v>
      </c>
      <c r="L3607" t="s">
        <v>55</v>
      </c>
      <c r="M3607" t="s">
        <v>77</v>
      </c>
      <c r="N3607" t="s">
        <v>89</v>
      </c>
      <c r="O3607" s="21" t="s">
        <v>58</v>
      </c>
      <c r="P3607" s="21" t="s">
        <v>90</v>
      </c>
      <c r="Q3607" s="20" t="s">
        <v>163</v>
      </c>
      <c r="R3607" s="21" t="s">
        <v>164</v>
      </c>
      <c r="S3607" s="35">
        <v>1</v>
      </c>
      <c r="T3607" s="22">
        <v>1</v>
      </c>
      <c r="U3607" s="20" t="s">
        <v>62</v>
      </c>
      <c r="V3607" s="20">
        <v>45825</v>
      </c>
      <c r="W3607" s="21">
        <v>6</v>
      </c>
      <c r="X3607" s="20">
        <v>45834</v>
      </c>
      <c r="Y3607" s="20">
        <v>45832</v>
      </c>
      <c r="Z3607" s="48">
        <v>6</v>
      </c>
      <c r="AA3607">
        <v>2025</v>
      </c>
      <c r="AB3607" s="45">
        <v>40620</v>
      </c>
      <c r="AC3607" s="45">
        <v>40620</v>
      </c>
      <c r="AK3607" s="10"/>
    </row>
    <row r="3608" spans="1:37">
      <c r="A3608" t="s">
        <v>45</v>
      </c>
      <c r="B3608" t="s">
        <v>46</v>
      </c>
      <c r="C3608" t="s">
        <v>47</v>
      </c>
      <c r="D3608" t="s">
        <v>4109</v>
      </c>
      <c r="E3608" t="s">
        <v>88</v>
      </c>
      <c r="F3608" t="s">
        <v>79</v>
      </c>
      <c r="G3608" t="s">
        <v>51</v>
      </c>
      <c r="H3608" s="20" t="s">
        <v>52</v>
      </c>
      <c r="I3608" t="s">
        <v>53</v>
      </c>
      <c r="J3608" t="s">
        <v>54</v>
      </c>
      <c r="K3608">
        <v>3</v>
      </c>
      <c r="L3608" t="s">
        <v>55</v>
      </c>
      <c r="M3608" t="s">
        <v>77</v>
      </c>
      <c r="N3608" t="s">
        <v>89</v>
      </c>
      <c r="O3608" s="21" t="s">
        <v>58</v>
      </c>
      <c r="P3608" s="21" t="s">
        <v>90</v>
      </c>
      <c r="Q3608" s="20" t="s">
        <v>214</v>
      </c>
      <c r="R3608" s="21" t="s">
        <v>215</v>
      </c>
      <c r="S3608" s="35">
        <v>2</v>
      </c>
      <c r="T3608" s="22">
        <v>2</v>
      </c>
      <c r="U3608" s="20" t="s">
        <v>62</v>
      </c>
      <c r="V3608" s="20">
        <v>45825</v>
      </c>
      <c r="W3608" s="21">
        <v>6</v>
      </c>
      <c r="X3608" s="20">
        <v>45835</v>
      </c>
      <c r="Y3608" s="20">
        <v>45833</v>
      </c>
      <c r="Z3608" s="48">
        <v>6</v>
      </c>
      <c r="AA3608">
        <v>2025</v>
      </c>
      <c r="AB3608" s="45">
        <v>93743</v>
      </c>
      <c r="AC3608" s="45">
        <v>93743</v>
      </c>
      <c r="AK3608" s="10"/>
    </row>
    <row r="3609" spans="1:37">
      <c r="A3609" t="s">
        <v>45</v>
      </c>
      <c r="B3609" t="s">
        <v>46</v>
      </c>
      <c r="C3609" t="s">
        <v>47</v>
      </c>
      <c r="D3609" t="s">
        <v>4110</v>
      </c>
      <c r="E3609" t="s">
        <v>88</v>
      </c>
      <c r="F3609" t="s">
        <v>79</v>
      </c>
      <c r="G3609" t="s">
        <v>51</v>
      </c>
      <c r="H3609" s="20" t="s">
        <v>52</v>
      </c>
      <c r="I3609" t="s">
        <v>53</v>
      </c>
      <c r="J3609" t="s">
        <v>54</v>
      </c>
      <c r="K3609">
        <v>3</v>
      </c>
      <c r="L3609" t="s">
        <v>55</v>
      </c>
      <c r="M3609" t="s">
        <v>77</v>
      </c>
      <c r="N3609" t="s">
        <v>89</v>
      </c>
      <c r="O3609" s="21" t="s">
        <v>58</v>
      </c>
      <c r="P3609" s="21" t="s">
        <v>90</v>
      </c>
      <c r="Q3609" s="20" t="s">
        <v>1685</v>
      </c>
      <c r="R3609" s="21" t="s">
        <v>1686</v>
      </c>
      <c r="S3609" s="35">
        <v>1</v>
      </c>
      <c r="T3609" s="22">
        <v>1</v>
      </c>
      <c r="U3609" s="20" t="s">
        <v>62</v>
      </c>
      <c r="V3609" s="20">
        <v>45825</v>
      </c>
      <c r="W3609" s="21">
        <v>6</v>
      </c>
      <c r="X3609" s="20">
        <v>45835</v>
      </c>
      <c r="Y3609" s="20">
        <v>45833</v>
      </c>
      <c r="Z3609" s="48">
        <v>6</v>
      </c>
      <c r="AA3609">
        <v>2025</v>
      </c>
      <c r="AB3609" s="45">
        <v>66657</v>
      </c>
      <c r="AC3609" s="45">
        <v>66657</v>
      </c>
      <c r="AK3609" s="10"/>
    </row>
    <row r="3610" spans="1:37">
      <c r="A3610" t="s">
        <v>45</v>
      </c>
      <c r="B3610" t="s">
        <v>46</v>
      </c>
      <c r="C3610" t="s">
        <v>47</v>
      </c>
      <c r="D3610" t="s">
        <v>4111</v>
      </c>
      <c r="E3610" t="s">
        <v>88</v>
      </c>
      <c r="F3610" t="s">
        <v>79</v>
      </c>
      <c r="G3610" t="s">
        <v>51</v>
      </c>
      <c r="H3610" s="20" t="s">
        <v>52</v>
      </c>
      <c r="I3610" t="s">
        <v>53</v>
      </c>
      <c r="J3610" t="s">
        <v>54</v>
      </c>
      <c r="K3610">
        <v>3</v>
      </c>
      <c r="L3610" t="s">
        <v>55</v>
      </c>
      <c r="M3610" t="s">
        <v>56</v>
      </c>
      <c r="N3610" t="s">
        <v>57</v>
      </c>
      <c r="O3610" s="21" t="s">
        <v>58</v>
      </c>
      <c r="P3610" s="21" t="s">
        <v>64</v>
      </c>
      <c r="Q3610" s="20" t="s">
        <v>221</v>
      </c>
      <c r="R3610" s="21" t="s">
        <v>222</v>
      </c>
      <c r="S3610" s="35">
        <v>1</v>
      </c>
      <c r="T3610" s="22">
        <v>1</v>
      </c>
      <c r="U3610" s="20" t="s">
        <v>62</v>
      </c>
      <c r="V3610" s="20">
        <v>45825</v>
      </c>
      <c r="W3610" s="21">
        <v>6</v>
      </c>
      <c r="X3610" s="20">
        <v>45834</v>
      </c>
      <c r="Y3610" s="20">
        <v>45832</v>
      </c>
      <c r="Z3610" s="48">
        <v>6</v>
      </c>
      <c r="AA3610">
        <v>2025</v>
      </c>
      <c r="AB3610" s="45">
        <v>109994</v>
      </c>
      <c r="AC3610" s="45">
        <v>109994</v>
      </c>
      <c r="AK3610" s="10"/>
    </row>
    <row r="3611" spans="1:37">
      <c r="A3611" t="s">
        <v>45</v>
      </c>
      <c r="B3611" t="s">
        <v>46</v>
      </c>
      <c r="C3611" t="s">
        <v>47</v>
      </c>
      <c r="D3611" t="s">
        <v>4112</v>
      </c>
      <c r="E3611" t="s">
        <v>88</v>
      </c>
      <c r="F3611" t="s">
        <v>79</v>
      </c>
      <c r="G3611" t="s">
        <v>51</v>
      </c>
      <c r="H3611" s="20" t="s">
        <v>52</v>
      </c>
      <c r="I3611" t="s">
        <v>53</v>
      </c>
      <c r="J3611" t="s">
        <v>54</v>
      </c>
      <c r="K3611">
        <v>3</v>
      </c>
      <c r="L3611" t="s">
        <v>55</v>
      </c>
      <c r="M3611" t="s">
        <v>77</v>
      </c>
      <c r="N3611" t="s">
        <v>89</v>
      </c>
      <c r="O3611" s="21" t="s">
        <v>58</v>
      </c>
      <c r="P3611" s="21" t="s">
        <v>303</v>
      </c>
      <c r="Q3611" s="20" t="s">
        <v>631</v>
      </c>
      <c r="R3611" s="21" t="s">
        <v>632</v>
      </c>
      <c r="S3611" s="35">
        <v>1</v>
      </c>
      <c r="T3611" s="22">
        <v>1</v>
      </c>
      <c r="U3611" s="20" t="s">
        <v>62</v>
      </c>
      <c r="V3611" s="20">
        <v>45825</v>
      </c>
      <c r="W3611" s="21">
        <v>6</v>
      </c>
      <c r="X3611" s="20">
        <v>45835</v>
      </c>
      <c r="Y3611" s="20">
        <v>45832</v>
      </c>
      <c r="Z3611" s="48">
        <v>6</v>
      </c>
      <c r="AA3611">
        <v>2025</v>
      </c>
      <c r="AB3611" s="45">
        <v>70582</v>
      </c>
      <c r="AC3611" s="45">
        <v>70582</v>
      </c>
      <c r="AK3611" s="10"/>
    </row>
    <row r="3612" spans="1:37">
      <c r="A3612" t="s">
        <v>45</v>
      </c>
      <c r="B3612" t="s">
        <v>46</v>
      </c>
      <c r="C3612" t="s">
        <v>47</v>
      </c>
      <c r="D3612" t="s">
        <v>4113</v>
      </c>
      <c r="E3612" t="s">
        <v>88</v>
      </c>
      <c r="F3612" t="s">
        <v>79</v>
      </c>
      <c r="G3612" t="s">
        <v>51</v>
      </c>
      <c r="H3612" s="20" t="s">
        <v>52</v>
      </c>
      <c r="I3612" t="s">
        <v>53</v>
      </c>
      <c r="J3612" t="s">
        <v>54</v>
      </c>
      <c r="K3612">
        <v>3</v>
      </c>
      <c r="L3612" t="s">
        <v>55</v>
      </c>
      <c r="M3612" t="s">
        <v>56</v>
      </c>
      <c r="N3612" t="s">
        <v>57</v>
      </c>
      <c r="O3612" s="21" t="s">
        <v>58</v>
      </c>
      <c r="P3612" s="21" t="s">
        <v>64</v>
      </c>
      <c r="Q3612" s="20" t="s">
        <v>680</v>
      </c>
      <c r="R3612" s="21" t="s">
        <v>681</v>
      </c>
      <c r="S3612" s="35">
        <v>2</v>
      </c>
      <c r="T3612" s="22">
        <v>2</v>
      </c>
      <c r="U3612" s="20" t="s">
        <v>62</v>
      </c>
      <c r="V3612" s="20">
        <v>45825</v>
      </c>
      <c r="W3612" s="21">
        <v>6</v>
      </c>
      <c r="X3612" s="20">
        <v>45838</v>
      </c>
      <c r="Y3612" s="20">
        <v>45833</v>
      </c>
      <c r="Z3612" s="48">
        <v>6</v>
      </c>
      <c r="AA3612">
        <v>2025</v>
      </c>
      <c r="AB3612" s="45">
        <v>87488</v>
      </c>
      <c r="AC3612" s="45">
        <v>87488</v>
      </c>
      <c r="AK3612" s="10"/>
    </row>
    <row r="3613" spans="1:37">
      <c r="A3613" t="s">
        <v>45</v>
      </c>
      <c r="B3613" t="s">
        <v>46</v>
      </c>
      <c r="C3613" t="s">
        <v>47</v>
      </c>
      <c r="D3613" t="s">
        <v>4114</v>
      </c>
      <c r="E3613" t="s">
        <v>88</v>
      </c>
      <c r="F3613" t="s">
        <v>79</v>
      </c>
      <c r="G3613" t="s">
        <v>51</v>
      </c>
      <c r="H3613" s="20" t="s">
        <v>52</v>
      </c>
      <c r="I3613" t="s">
        <v>53</v>
      </c>
      <c r="J3613" t="s">
        <v>54</v>
      </c>
      <c r="K3613">
        <v>3</v>
      </c>
      <c r="L3613" t="s">
        <v>55</v>
      </c>
      <c r="M3613" t="s">
        <v>56</v>
      </c>
      <c r="N3613" t="s">
        <v>57</v>
      </c>
      <c r="O3613" s="21" t="s">
        <v>58</v>
      </c>
      <c r="P3613" s="21" t="s">
        <v>64</v>
      </c>
      <c r="Q3613" s="20" t="s">
        <v>385</v>
      </c>
      <c r="R3613" s="21" t="s">
        <v>386</v>
      </c>
      <c r="S3613" s="35">
        <v>1</v>
      </c>
      <c r="T3613" s="22">
        <v>1</v>
      </c>
      <c r="U3613" s="20" t="s">
        <v>62</v>
      </c>
      <c r="V3613" s="20">
        <v>45824</v>
      </c>
      <c r="W3613" s="21">
        <v>6</v>
      </c>
      <c r="X3613" s="20">
        <v>45835</v>
      </c>
      <c r="Y3613" s="20">
        <v>45832</v>
      </c>
      <c r="Z3613" s="48">
        <v>6</v>
      </c>
      <c r="AA3613">
        <v>2025</v>
      </c>
      <c r="AB3613" s="45">
        <v>48743</v>
      </c>
      <c r="AC3613" s="45">
        <v>48743</v>
      </c>
      <c r="AK3613" s="10"/>
    </row>
    <row r="3614" spans="1:37">
      <c r="A3614" t="s">
        <v>45</v>
      </c>
      <c r="B3614" t="s">
        <v>46</v>
      </c>
      <c r="C3614" t="s">
        <v>47</v>
      </c>
      <c r="D3614" t="s">
        <v>4115</v>
      </c>
      <c r="E3614" t="s">
        <v>88</v>
      </c>
      <c r="F3614" t="s">
        <v>79</v>
      </c>
      <c r="G3614" t="s">
        <v>51</v>
      </c>
      <c r="H3614" s="20" t="s">
        <v>52</v>
      </c>
      <c r="I3614" t="s">
        <v>53</v>
      </c>
      <c r="J3614" t="s">
        <v>54</v>
      </c>
      <c r="K3614">
        <v>3</v>
      </c>
      <c r="L3614" t="s">
        <v>55</v>
      </c>
      <c r="M3614" t="s">
        <v>56</v>
      </c>
      <c r="N3614" t="s">
        <v>57</v>
      </c>
      <c r="O3614" s="21" t="s">
        <v>58</v>
      </c>
      <c r="P3614" s="21" t="s">
        <v>64</v>
      </c>
      <c r="Q3614" s="20" t="s">
        <v>1052</v>
      </c>
      <c r="R3614" s="21" t="s">
        <v>1053</v>
      </c>
      <c r="S3614" s="35">
        <v>1</v>
      </c>
      <c r="T3614" s="22">
        <v>1</v>
      </c>
      <c r="U3614" s="20" t="s">
        <v>62</v>
      </c>
      <c r="V3614" s="20">
        <v>45825</v>
      </c>
      <c r="W3614" s="21">
        <v>6</v>
      </c>
      <c r="X3614" s="20">
        <v>45834</v>
      </c>
      <c r="Y3614" s="20">
        <v>45832</v>
      </c>
      <c r="Z3614" s="48">
        <v>6</v>
      </c>
      <c r="AA3614">
        <v>2025</v>
      </c>
      <c r="AB3614" s="45">
        <v>56247</v>
      </c>
      <c r="AC3614" s="45">
        <v>56247</v>
      </c>
      <c r="AK3614" s="10"/>
    </row>
    <row r="3615" spans="1:37">
      <c r="A3615" t="s">
        <v>45</v>
      </c>
      <c r="B3615" t="s">
        <v>46</v>
      </c>
      <c r="C3615" t="s">
        <v>47</v>
      </c>
      <c r="D3615" t="s">
        <v>4116</v>
      </c>
      <c r="E3615" t="s">
        <v>88</v>
      </c>
      <c r="F3615" t="s">
        <v>79</v>
      </c>
      <c r="G3615" t="s">
        <v>51</v>
      </c>
      <c r="H3615" s="20" t="s">
        <v>52</v>
      </c>
      <c r="I3615" t="s">
        <v>53</v>
      </c>
      <c r="J3615" t="s">
        <v>54</v>
      </c>
      <c r="K3615">
        <v>3</v>
      </c>
      <c r="L3615" t="s">
        <v>55</v>
      </c>
      <c r="M3615" t="s">
        <v>77</v>
      </c>
      <c r="N3615" t="s">
        <v>89</v>
      </c>
      <c r="O3615" s="21" t="s">
        <v>58</v>
      </c>
      <c r="P3615" s="21" t="s">
        <v>90</v>
      </c>
      <c r="Q3615" s="20" t="s">
        <v>1071</v>
      </c>
      <c r="R3615" s="21" t="s">
        <v>1072</v>
      </c>
      <c r="S3615" s="35">
        <v>1</v>
      </c>
      <c r="T3615" s="22">
        <v>1</v>
      </c>
      <c r="U3615" s="20" t="s">
        <v>62</v>
      </c>
      <c r="V3615" s="20">
        <v>45825</v>
      </c>
      <c r="W3615" s="21">
        <v>6</v>
      </c>
      <c r="X3615" s="20">
        <v>45835</v>
      </c>
      <c r="Y3615" s="20">
        <v>45832</v>
      </c>
      <c r="Z3615" s="48">
        <v>6</v>
      </c>
      <c r="AA3615">
        <v>2025</v>
      </c>
      <c r="AB3615" s="45">
        <v>133332</v>
      </c>
      <c r="AC3615" s="45">
        <v>133332</v>
      </c>
      <c r="AK3615" s="10"/>
    </row>
    <row r="3616" spans="1:37">
      <c r="A3616" t="s">
        <v>45</v>
      </c>
      <c r="B3616" t="s">
        <v>46</v>
      </c>
      <c r="C3616" t="s">
        <v>47</v>
      </c>
      <c r="D3616" t="s">
        <v>4117</v>
      </c>
      <c r="E3616" t="s">
        <v>88</v>
      </c>
      <c r="F3616" t="s">
        <v>79</v>
      </c>
      <c r="G3616" t="s">
        <v>51</v>
      </c>
      <c r="H3616" s="20" t="s">
        <v>52</v>
      </c>
      <c r="I3616" t="s">
        <v>53</v>
      </c>
      <c r="J3616" t="s">
        <v>54</v>
      </c>
      <c r="K3616">
        <v>3</v>
      </c>
      <c r="L3616" t="s">
        <v>55</v>
      </c>
      <c r="M3616" t="s">
        <v>77</v>
      </c>
      <c r="N3616" t="s">
        <v>89</v>
      </c>
      <c r="O3616" s="21" t="s">
        <v>58</v>
      </c>
      <c r="P3616" s="21" t="s">
        <v>126</v>
      </c>
      <c r="Q3616" s="20" t="s">
        <v>960</v>
      </c>
      <c r="R3616" s="21" t="s">
        <v>961</v>
      </c>
      <c r="S3616" s="35">
        <v>1</v>
      </c>
      <c r="T3616" s="22">
        <v>1</v>
      </c>
      <c r="U3616" s="20" t="s">
        <v>62</v>
      </c>
      <c r="V3616" s="20">
        <v>45825</v>
      </c>
      <c r="W3616" s="21">
        <v>6</v>
      </c>
      <c r="X3616" s="20">
        <v>45834</v>
      </c>
      <c r="Y3616" s="20">
        <v>45832</v>
      </c>
      <c r="Z3616" s="48">
        <v>6</v>
      </c>
      <c r="AA3616">
        <v>2025</v>
      </c>
      <c r="AB3616" s="45">
        <v>28119</v>
      </c>
      <c r="AC3616" s="45">
        <v>28119</v>
      </c>
      <c r="AK3616" s="10"/>
    </row>
    <row r="3617" spans="1:37">
      <c r="A3617" t="s">
        <v>45</v>
      </c>
      <c r="B3617" t="s">
        <v>46</v>
      </c>
      <c r="C3617" t="s">
        <v>47</v>
      </c>
      <c r="D3617" t="s">
        <v>4118</v>
      </c>
      <c r="E3617" t="s">
        <v>49</v>
      </c>
      <c r="F3617" t="s">
        <v>79</v>
      </c>
      <c r="G3617" t="s">
        <v>51</v>
      </c>
      <c r="H3617" s="20" t="s">
        <v>58</v>
      </c>
      <c r="I3617" t="s">
        <v>53</v>
      </c>
      <c r="J3617" t="s">
        <v>54</v>
      </c>
      <c r="K3617">
        <v>1</v>
      </c>
      <c r="L3617" t="s">
        <v>55</v>
      </c>
      <c r="M3617" t="s">
        <v>56</v>
      </c>
      <c r="N3617" t="s">
        <v>57</v>
      </c>
      <c r="O3617" s="21" t="s">
        <v>58</v>
      </c>
      <c r="P3617" s="21" t="s">
        <v>59</v>
      </c>
      <c r="Q3617" s="20" t="s">
        <v>60</v>
      </c>
      <c r="R3617" s="21" t="s">
        <v>61</v>
      </c>
      <c r="S3617" s="35">
        <v>9</v>
      </c>
      <c r="T3617" s="22">
        <v>0</v>
      </c>
      <c r="U3617" s="20" t="s">
        <v>62</v>
      </c>
      <c r="V3617" s="20">
        <v>45825</v>
      </c>
      <c r="W3617" s="21">
        <v>6</v>
      </c>
      <c r="X3617" s="20">
        <v>45838</v>
      </c>
      <c r="Z3617" s="48">
        <v>6</v>
      </c>
      <c r="AA3617">
        <v>2025</v>
      </c>
      <c r="AB3617" s="45">
        <v>243000</v>
      </c>
      <c r="AC3617" s="45">
        <v>0</v>
      </c>
      <c r="AK3617" s="10"/>
    </row>
    <row r="3618" spans="1:37">
      <c r="A3618" t="s">
        <v>45</v>
      </c>
      <c r="B3618" t="s">
        <v>46</v>
      </c>
      <c r="C3618" t="s">
        <v>47</v>
      </c>
      <c r="D3618" t="s">
        <v>4118</v>
      </c>
      <c r="E3618" t="s">
        <v>49</v>
      </c>
      <c r="F3618" t="s">
        <v>83</v>
      </c>
      <c r="G3618" t="s">
        <v>51</v>
      </c>
      <c r="H3618" s="20" t="s">
        <v>58</v>
      </c>
      <c r="I3618" t="s">
        <v>53</v>
      </c>
      <c r="J3618" t="s">
        <v>54</v>
      </c>
      <c r="K3618">
        <v>1</v>
      </c>
      <c r="L3618" t="s">
        <v>55</v>
      </c>
      <c r="M3618" t="s">
        <v>56</v>
      </c>
      <c r="N3618" t="s">
        <v>57</v>
      </c>
      <c r="O3618" s="21" t="s">
        <v>58</v>
      </c>
      <c r="P3618" s="21" t="s">
        <v>59</v>
      </c>
      <c r="Q3618" s="20" t="s">
        <v>60</v>
      </c>
      <c r="R3618" s="21" t="s">
        <v>61</v>
      </c>
      <c r="S3618" s="35">
        <v>9</v>
      </c>
      <c r="T3618" s="22">
        <v>0</v>
      </c>
      <c r="U3618" s="20" t="s">
        <v>62</v>
      </c>
      <c r="V3618" s="20">
        <v>45825</v>
      </c>
      <c r="W3618" s="21">
        <v>6</v>
      </c>
      <c r="X3618" s="20">
        <v>45838</v>
      </c>
      <c r="Z3618" s="48">
        <v>6</v>
      </c>
      <c r="AA3618">
        <v>2025</v>
      </c>
      <c r="AB3618" s="45">
        <v>0</v>
      </c>
      <c r="AC3618" s="45">
        <v>0</v>
      </c>
      <c r="AK3618" s="10"/>
    </row>
    <row r="3619" spans="1:37">
      <c r="A3619" t="s">
        <v>45</v>
      </c>
      <c r="B3619" t="s">
        <v>46</v>
      </c>
      <c r="C3619" t="s">
        <v>47</v>
      </c>
      <c r="D3619" t="s">
        <v>4119</v>
      </c>
      <c r="E3619" t="s">
        <v>88</v>
      </c>
      <c r="F3619" t="s">
        <v>79</v>
      </c>
      <c r="G3619" t="s">
        <v>51</v>
      </c>
      <c r="H3619" s="20" t="s">
        <v>52</v>
      </c>
      <c r="I3619" t="s">
        <v>53</v>
      </c>
      <c r="J3619" t="s">
        <v>54</v>
      </c>
      <c r="K3619">
        <v>3</v>
      </c>
      <c r="L3619" t="s">
        <v>55</v>
      </c>
      <c r="M3619" t="s">
        <v>77</v>
      </c>
      <c r="N3619" t="s">
        <v>89</v>
      </c>
      <c r="O3619" s="21" t="s">
        <v>58</v>
      </c>
      <c r="P3619" s="21" t="s">
        <v>828</v>
      </c>
      <c r="Q3619" s="20" t="s">
        <v>2243</v>
      </c>
      <c r="R3619" s="21" t="s">
        <v>2244</v>
      </c>
      <c r="S3619" s="35">
        <v>1</v>
      </c>
      <c r="T3619" s="22">
        <v>1</v>
      </c>
      <c r="U3619" s="20" t="s">
        <v>62</v>
      </c>
      <c r="V3619" s="20">
        <v>45825</v>
      </c>
      <c r="W3619" s="21">
        <v>6</v>
      </c>
      <c r="X3619" s="20">
        <v>45840</v>
      </c>
      <c r="Y3619" s="20">
        <v>45833</v>
      </c>
      <c r="Z3619" s="48">
        <v>6</v>
      </c>
      <c r="AA3619">
        <v>2025</v>
      </c>
      <c r="AB3619" s="45">
        <v>46866</v>
      </c>
      <c r="AC3619" s="45">
        <v>46866</v>
      </c>
      <c r="AK3619" s="10"/>
    </row>
    <row r="3620" spans="1:37">
      <c r="A3620" t="s">
        <v>45</v>
      </c>
      <c r="B3620" t="s">
        <v>46</v>
      </c>
      <c r="C3620" t="s">
        <v>47</v>
      </c>
      <c r="D3620" t="s">
        <v>4120</v>
      </c>
      <c r="E3620" t="s">
        <v>88</v>
      </c>
      <c r="F3620" t="s">
        <v>79</v>
      </c>
      <c r="G3620" t="s">
        <v>51</v>
      </c>
      <c r="H3620" s="20" t="s">
        <v>52</v>
      </c>
      <c r="I3620" t="s">
        <v>53</v>
      </c>
      <c r="J3620" t="s">
        <v>54</v>
      </c>
      <c r="K3620">
        <v>3</v>
      </c>
      <c r="L3620" t="s">
        <v>55</v>
      </c>
      <c r="M3620" t="s">
        <v>77</v>
      </c>
      <c r="N3620" t="s">
        <v>89</v>
      </c>
      <c r="O3620" s="21" t="s">
        <v>58</v>
      </c>
      <c r="P3620" s="21" t="s">
        <v>119</v>
      </c>
      <c r="Q3620" s="20" t="s">
        <v>3415</v>
      </c>
      <c r="R3620" s="21" t="s">
        <v>3416</v>
      </c>
      <c r="S3620" s="35">
        <v>1</v>
      </c>
      <c r="T3620" s="22">
        <v>1</v>
      </c>
      <c r="U3620" s="20" t="s">
        <v>62</v>
      </c>
      <c r="V3620" s="20">
        <v>45825</v>
      </c>
      <c r="W3620" s="21">
        <v>6</v>
      </c>
      <c r="X3620" s="20">
        <v>45835</v>
      </c>
      <c r="Y3620" s="20">
        <v>45832</v>
      </c>
      <c r="Z3620" s="48">
        <v>6</v>
      </c>
      <c r="AA3620">
        <v>2025</v>
      </c>
      <c r="AB3620" s="45">
        <v>42496</v>
      </c>
      <c r="AC3620" s="45">
        <v>42496</v>
      </c>
      <c r="AK3620" s="10"/>
    </row>
    <row r="3621" spans="1:37">
      <c r="A3621" t="s">
        <v>45</v>
      </c>
      <c r="B3621" t="s">
        <v>46</v>
      </c>
      <c r="C3621" t="s">
        <v>47</v>
      </c>
      <c r="D3621" t="s">
        <v>4121</v>
      </c>
      <c r="E3621" t="s">
        <v>88</v>
      </c>
      <c r="F3621" t="s">
        <v>79</v>
      </c>
      <c r="G3621" t="s">
        <v>51</v>
      </c>
      <c r="H3621" s="20" t="s">
        <v>52</v>
      </c>
      <c r="I3621" t="s">
        <v>53</v>
      </c>
      <c r="J3621" t="s">
        <v>54</v>
      </c>
      <c r="K3621">
        <v>3</v>
      </c>
      <c r="L3621" t="s">
        <v>55</v>
      </c>
      <c r="M3621" t="s">
        <v>77</v>
      </c>
      <c r="N3621" t="s">
        <v>89</v>
      </c>
      <c r="O3621" s="21" t="s">
        <v>58</v>
      </c>
      <c r="P3621" s="21" t="s">
        <v>90</v>
      </c>
      <c r="Q3621" s="20" t="s">
        <v>191</v>
      </c>
      <c r="R3621" s="21" t="s">
        <v>192</v>
      </c>
      <c r="S3621" s="35">
        <v>1</v>
      </c>
      <c r="T3621" s="22">
        <v>1</v>
      </c>
      <c r="U3621" s="20" t="s">
        <v>62</v>
      </c>
      <c r="V3621" s="20">
        <v>45824</v>
      </c>
      <c r="W3621" s="21">
        <v>6</v>
      </c>
      <c r="X3621" s="20">
        <v>45825</v>
      </c>
      <c r="Y3621" s="20">
        <v>45826</v>
      </c>
      <c r="Z3621" s="48">
        <v>6</v>
      </c>
      <c r="AA3621">
        <v>2025</v>
      </c>
      <c r="AB3621" s="45">
        <v>106656</v>
      </c>
      <c r="AC3621" s="45">
        <v>106656</v>
      </c>
      <c r="AK3621" s="10"/>
    </row>
    <row r="3622" spans="1:37">
      <c r="A3622" t="s">
        <v>45</v>
      </c>
      <c r="B3622" t="s">
        <v>46</v>
      </c>
      <c r="C3622" t="s">
        <v>47</v>
      </c>
      <c r="D3622" t="s">
        <v>4122</v>
      </c>
      <c r="E3622" t="s">
        <v>88</v>
      </c>
      <c r="F3622" t="s">
        <v>79</v>
      </c>
      <c r="G3622" t="s">
        <v>51</v>
      </c>
      <c r="H3622" s="20" t="s">
        <v>52</v>
      </c>
      <c r="I3622" t="s">
        <v>53</v>
      </c>
      <c r="J3622" t="s">
        <v>54</v>
      </c>
      <c r="K3622">
        <v>3</v>
      </c>
      <c r="L3622" t="s">
        <v>55</v>
      </c>
      <c r="M3622" t="s">
        <v>77</v>
      </c>
      <c r="N3622" t="s">
        <v>89</v>
      </c>
      <c r="O3622" s="21" t="s">
        <v>58</v>
      </c>
      <c r="P3622" s="21" t="s">
        <v>90</v>
      </c>
      <c r="Q3622" s="20" t="s">
        <v>191</v>
      </c>
      <c r="R3622" s="21" t="s">
        <v>192</v>
      </c>
      <c r="S3622" s="35">
        <v>1</v>
      </c>
      <c r="T3622" s="22">
        <v>1</v>
      </c>
      <c r="U3622" s="20" t="s">
        <v>62</v>
      </c>
      <c r="V3622" s="20">
        <v>45824</v>
      </c>
      <c r="W3622" s="21">
        <v>6</v>
      </c>
      <c r="X3622" s="20">
        <v>45832</v>
      </c>
      <c r="Y3622" s="20">
        <v>45826</v>
      </c>
      <c r="Z3622" s="48">
        <v>6</v>
      </c>
      <c r="AA3622">
        <v>2025</v>
      </c>
      <c r="AB3622" s="45">
        <v>106656</v>
      </c>
      <c r="AC3622" s="45">
        <v>106656</v>
      </c>
      <c r="AK3622" s="10"/>
    </row>
    <row r="3623" spans="1:37">
      <c r="A3623" t="s">
        <v>45</v>
      </c>
      <c r="B3623" t="s">
        <v>46</v>
      </c>
      <c r="C3623" t="s">
        <v>47</v>
      </c>
      <c r="D3623" t="s">
        <v>4123</v>
      </c>
      <c r="E3623" t="s">
        <v>88</v>
      </c>
      <c r="F3623" t="s">
        <v>79</v>
      </c>
      <c r="G3623" t="s">
        <v>51</v>
      </c>
      <c r="H3623" s="20" t="s">
        <v>52</v>
      </c>
      <c r="I3623" t="s">
        <v>53</v>
      </c>
      <c r="J3623" t="s">
        <v>54</v>
      </c>
      <c r="K3623">
        <v>3</v>
      </c>
      <c r="L3623" t="s">
        <v>55</v>
      </c>
      <c r="M3623" t="s">
        <v>77</v>
      </c>
      <c r="N3623" t="s">
        <v>89</v>
      </c>
      <c r="O3623" s="21" t="s">
        <v>58</v>
      </c>
      <c r="P3623" s="21" t="s">
        <v>119</v>
      </c>
      <c r="Q3623" s="20" t="s">
        <v>988</v>
      </c>
      <c r="R3623" s="21" t="s">
        <v>989</v>
      </c>
      <c r="S3623" s="35">
        <v>1</v>
      </c>
      <c r="T3623" s="22">
        <v>1</v>
      </c>
      <c r="U3623" s="20" t="s">
        <v>62</v>
      </c>
      <c r="V3623" s="20">
        <v>45825</v>
      </c>
      <c r="W3623" s="21">
        <v>6</v>
      </c>
      <c r="X3623" s="20">
        <v>45838</v>
      </c>
      <c r="Y3623" s="20">
        <v>45832</v>
      </c>
      <c r="Z3623" s="48">
        <v>6</v>
      </c>
      <c r="AA3623">
        <v>2025</v>
      </c>
      <c r="AB3623" s="45">
        <v>69992</v>
      </c>
      <c r="AC3623" s="45">
        <v>69992</v>
      </c>
      <c r="AK3623" s="10"/>
    </row>
    <row r="3624" spans="1:37">
      <c r="A3624" t="s">
        <v>45</v>
      </c>
      <c r="B3624" t="s">
        <v>46</v>
      </c>
      <c r="C3624" t="s">
        <v>47</v>
      </c>
      <c r="D3624" t="s">
        <v>4124</v>
      </c>
      <c r="E3624" t="s">
        <v>88</v>
      </c>
      <c r="F3624" t="s">
        <v>79</v>
      </c>
      <c r="G3624" t="s">
        <v>51</v>
      </c>
      <c r="H3624" s="20" t="s">
        <v>52</v>
      </c>
      <c r="I3624" t="s">
        <v>53</v>
      </c>
      <c r="J3624" t="s">
        <v>54</v>
      </c>
      <c r="K3624">
        <v>3</v>
      </c>
      <c r="L3624" t="s">
        <v>55</v>
      </c>
      <c r="M3624" t="s">
        <v>77</v>
      </c>
      <c r="N3624" t="s">
        <v>89</v>
      </c>
      <c r="O3624" s="21" t="s">
        <v>58</v>
      </c>
      <c r="P3624" s="21" t="s">
        <v>150</v>
      </c>
      <c r="Q3624" s="20" t="s">
        <v>698</v>
      </c>
      <c r="R3624" s="21" t="s">
        <v>699</v>
      </c>
      <c r="S3624" s="35">
        <v>1</v>
      </c>
      <c r="T3624" s="22">
        <v>1</v>
      </c>
      <c r="U3624" s="20" t="s">
        <v>62</v>
      </c>
      <c r="V3624" s="20">
        <v>45825</v>
      </c>
      <c r="W3624" s="21">
        <v>6</v>
      </c>
      <c r="X3624" s="20">
        <v>45838</v>
      </c>
      <c r="Y3624" s="20">
        <v>45832</v>
      </c>
      <c r="Z3624" s="48">
        <v>6</v>
      </c>
      <c r="AA3624">
        <v>2025</v>
      </c>
      <c r="AB3624" s="45">
        <v>418745</v>
      </c>
      <c r="AC3624" s="45">
        <v>418745</v>
      </c>
      <c r="AK3624" s="10"/>
    </row>
    <row r="3625" spans="1:37">
      <c r="A3625" t="s">
        <v>45</v>
      </c>
      <c r="B3625" t="s">
        <v>46</v>
      </c>
      <c r="C3625" t="s">
        <v>47</v>
      </c>
      <c r="D3625" t="s">
        <v>4125</v>
      </c>
      <c r="E3625" t="s">
        <v>88</v>
      </c>
      <c r="F3625" t="s">
        <v>79</v>
      </c>
      <c r="G3625" t="s">
        <v>51</v>
      </c>
      <c r="H3625" s="20" t="s">
        <v>58</v>
      </c>
      <c r="I3625" t="s">
        <v>53</v>
      </c>
      <c r="J3625" t="s">
        <v>54</v>
      </c>
      <c r="K3625">
        <v>3</v>
      </c>
      <c r="L3625" t="s">
        <v>55</v>
      </c>
      <c r="M3625" t="s">
        <v>56</v>
      </c>
      <c r="N3625" t="s">
        <v>57</v>
      </c>
      <c r="O3625" s="21" t="s">
        <v>58</v>
      </c>
      <c r="P3625" s="21" t="s">
        <v>133</v>
      </c>
      <c r="Q3625" s="20" t="s">
        <v>134</v>
      </c>
      <c r="R3625" s="21" t="s">
        <v>135</v>
      </c>
      <c r="S3625" s="35">
        <v>1</v>
      </c>
      <c r="T3625" s="22">
        <v>0</v>
      </c>
      <c r="U3625" s="20" t="s">
        <v>62</v>
      </c>
      <c r="V3625" s="20">
        <v>45831</v>
      </c>
      <c r="W3625" s="21">
        <v>6</v>
      </c>
      <c r="X3625" s="20">
        <v>45832</v>
      </c>
      <c r="Z3625" s="48">
        <v>6</v>
      </c>
      <c r="AA3625">
        <v>2025</v>
      </c>
      <c r="AB3625" s="45">
        <v>31245</v>
      </c>
      <c r="AC3625" s="45">
        <v>0</v>
      </c>
      <c r="AK3625" s="10"/>
    </row>
    <row r="3626" spans="1:37">
      <c r="A3626" t="s">
        <v>45</v>
      </c>
      <c r="B3626" t="s">
        <v>46</v>
      </c>
      <c r="C3626" t="s">
        <v>47</v>
      </c>
      <c r="D3626" t="s">
        <v>4126</v>
      </c>
      <c r="E3626" t="s">
        <v>88</v>
      </c>
      <c r="F3626" t="s">
        <v>79</v>
      </c>
      <c r="G3626" t="s">
        <v>51</v>
      </c>
      <c r="H3626" s="20" t="s">
        <v>58</v>
      </c>
      <c r="I3626" t="s">
        <v>53</v>
      </c>
      <c r="J3626" t="s">
        <v>54</v>
      </c>
      <c r="K3626">
        <v>3</v>
      </c>
      <c r="L3626" t="s">
        <v>55</v>
      </c>
      <c r="M3626" t="s">
        <v>77</v>
      </c>
      <c r="N3626" t="s">
        <v>89</v>
      </c>
      <c r="O3626" s="21" t="s">
        <v>58</v>
      </c>
      <c r="P3626" s="21" t="s">
        <v>90</v>
      </c>
      <c r="Q3626" s="20" t="s">
        <v>166</v>
      </c>
      <c r="R3626" s="21" t="s">
        <v>167</v>
      </c>
      <c r="S3626" s="35">
        <v>1</v>
      </c>
      <c r="T3626" s="22">
        <v>0</v>
      </c>
      <c r="U3626" s="20" t="s">
        <v>62</v>
      </c>
      <c r="V3626" s="20">
        <v>45825</v>
      </c>
      <c r="W3626" s="21">
        <v>6</v>
      </c>
      <c r="X3626" s="20">
        <v>45838</v>
      </c>
      <c r="Z3626" s="48">
        <v>6</v>
      </c>
      <c r="AA3626">
        <v>2025</v>
      </c>
      <c r="AB3626" s="45">
        <v>43744</v>
      </c>
      <c r="AC3626" s="45">
        <v>0</v>
      </c>
      <c r="AK3626" s="10"/>
    </row>
    <row r="3627" spans="1:37">
      <c r="A3627" t="s">
        <v>45</v>
      </c>
      <c r="B3627" t="s">
        <v>46</v>
      </c>
      <c r="C3627" t="s">
        <v>47</v>
      </c>
      <c r="D3627" t="s">
        <v>4127</v>
      </c>
      <c r="E3627" t="s">
        <v>88</v>
      </c>
      <c r="F3627" t="s">
        <v>79</v>
      </c>
      <c r="G3627" t="s">
        <v>51</v>
      </c>
      <c r="H3627" s="20" t="s">
        <v>52</v>
      </c>
      <c r="I3627" t="s">
        <v>53</v>
      </c>
      <c r="J3627" t="s">
        <v>54</v>
      </c>
      <c r="K3627">
        <v>3</v>
      </c>
      <c r="L3627" t="s">
        <v>55</v>
      </c>
      <c r="M3627" t="s">
        <v>56</v>
      </c>
      <c r="N3627" t="s">
        <v>57</v>
      </c>
      <c r="O3627" s="21" t="s">
        <v>58</v>
      </c>
      <c r="P3627" s="21" t="s">
        <v>64</v>
      </c>
      <c r="Q3627" s="20" t="s">
        <v>505</v>
      </c>
      <c r="R3627" s="21" t="s">
        <v>506</v>
      </c>
      <c r="S3627" s="35">
        <v>1</v>
      </c>
      <c r="T3627" s="22">
        <v>1</v>
      </c>
      <c r="U3627" s="20" t="s">
        <v>62</v>
      </c>
      <c r="V3627" s="20">
        <v>45826</v>
      </c>
      <c r="W3627" s="21">
        <v>6</v>
      </c>
      <c r="X3627" s="20">
        <v>45834</v>
      </c>
      <c r="Y3627" s="20">
        <v>45832</v>
      </c>
      <c r="Z3627" s="48">
        <v>6</v>
      </c>
      <c r="AA3627">
        <v>2025</v>
      </c>
      <c r="AB3627" s="45">
        <v>28120</v>
      </c>
      <c r="AC3627" s="45">
        <v>28120</v>
      </c>
      <c r="AK3627" s="10"/>
    </row>
    <row r="3628" spans="1:37">
      <c r="A3628" t="s">
        <v>45</v>
      </c>
      <c r="B3628" t="s">
        <v>46</v>
      </c>
      <c r="C3628" t="s">
        <v>47</v>
      </c>
      <c r="D3628" t="s">
        <v>4128</v>
      </c>
      <c r="E3628" t="s">
        <v>88</v>
      </c>
      <c r="F3628" t="s">
        <v>79</v>
      </c>
      <c r="G3628" t="s">
        <v>51</v>
      </c>
      <c r="H3628" s="20" t="s">
        <v>52</v>
      </c>
      <c r="I3628" t="s">
        <v>53</v>
      </c>
      <c r="J3628" t="s">
        <v>54</v>
      </c>
      <c r="K3628">
        <v>3</v>
      </c>
      <c r="L3628" t="s">
        <v>55</v>
      </c>
      <c r="M3628" t="s">
        <v>77</v>
      </c>
      <c r="N3628" t="s">
        <v>89</v>
      </c>
      <c r="O3628" s="21" t="s">
        <v>58</v>
      </c>
      <c r="P3628" s="21" t="s">
        <v>97</v>
      </c>
      <c r="Q3628" s="20" t="s">
        <v>1012</v>
      </c>
      <c r="R3628" s="21" t="s">
        <v>1013</v>
      </c>
      <c r="S3628" s="35">
        <v>1</v>
      </c>
      <c r="T3628" s="22">
        <v>1</v>
      </c>
      <c r="U3628" s="20" t="s">
        <v>62</v>
      </c>
      <c r="V3628" s="20">
        <v>45825</v>
      </c>
      <c r="W3628" s="21">
        <v>6</v>
      </c>
      <c r="X3628" s="20">
        <v>45826</v>
      </c>
      <c r="Y3628" s="20">
        <v>45832</v>
      </c>
      <c r="Z3628" s="48">
        <v>6</v>
      </c>
      <c r="AA3628">
        <v>2025</v>
      </c>
      <c r="AB3628" s="45">
        <v>33121</v>
      </c>
      <c r="AC3628" s="45">
        <v>33121</v>
      </c>
      <c r="AK3628" s="10"/>
    </row>
    <row r="3629" spans="1:37">
      <c r="A3629" t="s">
        <v>45</v>
      </c>
      <c r="B3629" t="s">
        <v>46</v>
      </c>
      <c r="C3629" t="s">
        <v>47</v>
      </c>
      <c r="D3629" t="s">
        <v>4129</v>
      </c>
      <c r="E3629" t="s">
        <v>88</v>
      </c>
      <c r="F3629" t="s">
        <v>79</v>
      </c>
      <c r="G3629" t="s">
        <v>51</v>
      </c>
      <c r="H3629" s="20" t="s">
        <v>52</v>
      </c>
      <c r="I3629" t="s">
        <v>53</v>
      </c>
      <c r="J3629" t="s">
        <v>54</v>
      </c>
      <c r="K3629">
        <v>3</v>
      </c>
      <c r="L3629" t="s">
        <v>55</v>
      </c>
      <c r="M3629" t="s">
        <v>77</v>
      </c>
      <c r="N3629" t="s">
        <v>89</v>
      </c>
      <c r="O3629" s="21" t="s">
        <v>58</v>
      </c>
      <c r="P3629" s="21" t="s">
        <v>150</v>
      </c>
      <c r="Q3629" s="20" t="s">
        <v>244</v>
      </c>
      <c r="R3629" s="21" t="s">
        <v>245</v>
      </c>
      <c r="S3629" s="35">
        <v>1</v>
      </c>
      <c r="T3629" s="22">
        <v>1</v>
      </c>
      <c r="U3629" s="20" t="s">
        <v>62</v>
      </c>
      <c r="V3629" s="20">
        <v>45826</v>
      </c>
      <c r="W3629" s="21">
        <v>6</v>
      </c>
      <c r="X3629" s="20">
        <v>45835</v>
      </c>
      <c r="Y3629" s="20">
        <v>45832</v>
      </c>
      <c r="Z3629" s="48">
        <v>6</v>
      </c>
      <c r="AA3629">
        <v>2025</v>
      </c>
      <c r="AB3629" s="45">
        <v>117641</v>
      </c>
      <c r="AC3629" s="45">
        <v>117641</v>
      </c>
      <c r="AK3629" s="10"/>
    </row>
    <row r="3630" spans="1:37">
      <c r="A3630" t="s">
        <v>45</v>
      </c>
      <c r="B3630" t="s">
        <v>46</v>
      </c>
      <c r="C3630" t="s">
        <v>47</v>
      </c>
      <c r="D3630" t="s">
        <v>4130</v>
      </c>
      <c r="E3630" t="s">
        <v>88</v>
      </c>
      <c r="F3630" t="s">
        <v>79</v>
      </c>
      <c r="G3630" t="s">
        <v>51</v>
      </c>
      <c r="H3630" s="20" t="s">
        <v>52</v>
      </c>
      <c r="I3630" t="s">
        <v>53</v>
      </c>
      <c r="J3630" t="s">
        <v>54</v>
      </c>
      <c r="K3630">
        <v>3</v>
      </c>
      <c r="L3630" t="s">
        <v>55</v>
      </c>
      <c r="M3630" t="s">
        <v>77</v>
      </c>
      <c r="N3630" t="s">
        <v>89</v>
      </c>
      <c r="O3630" s="21" t="s">
        <v>58</v>
      </c>
      <c r="P3630" s="21" t="s">
        <v>126</v>
      </c>
      <c r="Q3630" s="20" t="s">
        <v>799</v>
      </c>
      <c r="R3630" s="21" t="s">
        <v>800</v>
      </c>
      <c r="S3630" s="35">
        <v>1</v>
      </c>
      <c r="T3630" s="22">
        <v>1</v>
      </c>
      <c r="U3630" s="20" t="s">
        <v>62</v>
      </c>
      <c r="V3630" s="20">
        <v>45827</v>
      </c>
      <c r="W3630" s="21">
        <v>6</v>
      </c>
      <c r="X3630" s="20">
        <v>45835</v>
      </c>
      <c r="Y3630" s="20">
        <v>45832</v>
      </c>
      <c r="Z3630" s="48">
        <v>6</v>
      </c>
      <c r="AA3630">
        <v>2025</v>
      </c>
      <c r="AB3630" s="45">
        <v>65622</v>
      </c>
      <c r="AC3630" s="45">
        <v>65622</v>
      </c>
      <c r="AK3630" s="10"/>
    </row>
    <row r="3631" spans="1:37">
      <c r="A3631" t="s">
        <v>45</v>
      </c>
      <c r="B3631" t="s">
        <v>46</v>
      </c>
      <c r="C3631" t="s">
        <v>47</v>
      </c>
      <c r="D3631" t="s">
        <v>4131</v>
      </c>
      <c r="E3631" t="s">
        <v>88</v>
      </c>
      <c r="F3631" t="s">
        <v>79</v>
      </c>
      <c r="G3631" t="s">
        <v>51</v>
      </c>
      <c r="H3631" s="20" t="s">
        <v>52</v>
      </c>
      <c r="I3631" t="s">
        <v>53</v>
      </c>
      <c r="J3631" t="s">
        <v>54</v>
      </c>
      <c r="K3631">
        <v>3</v>
      </c>
      <c r="L3631" t="s">
        <v>55</v>
      </c>
      <c r="M3631" t="s">
        <v>56</v>
      </c>
      <c r="N3631" t="s">
        <v>57</v>
      </c>
      <c r="O3631" s="21" t="s">
        <v>58</v>
      </c>
      <c r="P3631" s="21" t="s">
        <v>64</v>
      </c>
      <c r="Q3631" s="20" t="s">
        <v>385</v>
      </c>
      <c r="R3631" s="21" t="s">
        <v>386</v>
      </c>
      <c r="S3631" s="35">
        <v>1</v>
      </c>
      <c r="T3631" s="22">
        <v>1</v>
      </c>
      <c r="U3631" s="20" t="s">
        <v>62</v>
      </c>
      <c r="V3631" s="20">
        <v>45827</v>
      </c>
      <c r="W3631" s="21">
        <v>6</v>
      </c>
      <c r="X3631" s="20">
        <v>45838</v>
      </c>
      <c r="Y3631" s="20">
        <v>45833</v>
      </c>
      <c r="Z3631" s="48">
        <v>6</v>
      </c>
      <c r="AA3631">
        <v>2025</v>
      </c>
      <c r="AB3631" s="45">
        <v>48743</v>
      </c>
      <c r="AC3631" s="45">
        <v>48743</v>
      </c>
      <c r="AK3631" s="10"/>
    </row>
    <row r="3632" spans="1:37">
      <c r="A3632" t="s">
        <v>45</v>
      </c>
      <c r="B3632" t="s">
        <v>46</v>
      </c>
      <c r="C3632" t="s">
        <v>47</v>
      </c>
      <c r="D3632" t="s">
        <v>4132</v>
      </c>
      <c r="E3632" t="s">
        <v>88</v>
      </c>
      <c r="F3632" t="s">
        <v>79</v>
      </c>
      <c r="G3632" t="s">
        <v>51</v>
      </c>
      <c r="H3632" s="20" t="s">
        <v>52</v>
      </c>
      <c r="I3632" t="s">
        <v>53</v>
      </c>
      <c r="J3632" t="s">
        <v>54</v>
      </c>
      <c r="K3632">
        <v>3</v>
      </c>
      <c r="L3632" t="s">
        <v>55</v>
      </c>
      <c r="M3632" t="s">
        <v>77</v>
      </c>
      <c r="N3632" t="s">
        <v>89</v>
      </c>
      <c r="O3632" s="21" t="s">
        <v>58</v>
      </c>
      <c r="P3632" s="21" t="s">
        <v>119</v>
      </c>
      <c r="Q3632" s="20" t="s">
        <v>988</v>
      </c>
      <c r="R3632" s="21" t="s">
        <v>989</v>
      </c>
      <c r="S3632" s="35">
        <v>1</v>
      </c>
      <c r="T3632" s="22">
        <v>1</v>
      </c>
      <c r="U3632" s="20" t="s">
        <v>62</v>
      </c>
      <c r="V3632" s="20">
        <v>45825</v>
      </c>
      <c r="W3632" s="21">
        <v>6</v>
      </c>
      <c r="X3632" s="20">
        <v>45841</v>
      </c>
      <c r="Y3632" s="20">
        <v>45833</v>
      </c>
      <c r="Z3632" s="48">
        <v>6</v>
      </c>
      <c r="AA3632">
        <v>2025</v>
      </c>
      <c r="AB3632" s="45">
        <v>69992</v>
      </c>
      <c r="AC3632" s="45">
        <v>69992</v>
      </c>
      <c r="AK3632" s="10"/>
    </row>
    <row r="3633" spans="1:37">
      <c r="A3633" t="s">
        <v>45</v>
      </c>
      <c r="B3633" t="s">
        <v>46</v>
      </c>
      <c r="C3633" t="s">
        <v>47</v>
      </c>
      <c r="D3633" t="s">
        <v>4133</v>
      </c>
      <c r="E3633" t="s">
        <v>88</v>
      </c>
      <c r="F3633" t="s">
        <v>79</v>
      </c>
      <c r="G3633" t="s">
        <v>51</v>
      </c>
      <c r="H3633" s="20" t="s">
        <v>58</v>
      </c>
      <c r="I3633" t="s">
        <v>53</v>
      </c>
      <c r="J3633" t="s">
        <v>54</v>
      </c>
      <c r="K3633">
        <v>3</v>
      </c>
      <c r="L3633" t="s">
        <v>55</v>
      </c>
      <c r="M3633" t="s">
        <v>56</v>
      </c>
      <c r="N3633" t="s">
        <v>57</v>
      </c>
      <c r="O3633" s="21" t="s">
        <v>58</v>
      </c>
      <c r="P3633" s="21" t="s">
        <v>64</v>
      </c>
      <c r="Q3633" s="20" t="s">
        <v>385</v>
      </c>
      <c r="R3633" s="21" t="s">
        <v>386</v>
      </c>
      <c r="S3633" s="35">
        <v>1</v>
      </c>
      <c r="T3633" s="22">
        <v>0</v>
      </c>
      <c r="U3633" s="20" t="s">
        <v>62</v>
      </c>
      <c r="V3633" s="20">
        <v>45824</v>
      </c>
      <c r="W3633" s="21">
        <v>6</v>
      </c>
      <c r="X3633" s="20">
        <v>45835</v>
      </c>
      <c r="Z3633" s="48">
        <v>6</v>
      </c>
      <c r="AA3633">
        <v>2025</v>
      </c>
      <c r="AB3633" s="45">
        <v>48743</v>
      </c>
      <c r="AC3633" s="45">
        <v>0</v>
      </c>
      <c r="AK3633" s="10"/>
    </row>
    <row r="3634" spans="1:37">
      <c r="A3634" t="s">
        <v>45</v>
      </c>
      <c r="B3634" t="s">
        <v>46</v>
      </c>
      <c r="C3634" t="s">
        <v>47</v>
      </c>
      <c r="D3634" t="s">
        <v>4134</v>
      </c>
      <c r="E3634" t="s">
        <v>88</v>
      </c>
      <c r="F3634" t="s">
        <v>79</v>
      </c>
      <c r="G3634" t="s">
        <v>51</v>
      </c>
      <c r="H3634" s="20" t="s">
        <v>52</v>
      </c>
      <c r="I3634" t="s">
        <v>53</v>
      </c>
      <c r="J3634" t="s">
        <v>54</v>
      </c>
      <c r="K3634">
        <v>3</v>
      </c>
      <c r="L3634" t="s">
        <v>55</v>
      </c>
      <c r="M3634" t="s">
        <v>77</v>
      </c>
      <c r="N3634" t="s">
        <v>89</v>
      </c>
      <c r="O3634" s="21" t="s">
        <v>58</v>
      </c>
      <c r="P3634" s="21" t="s">
        <v>366</v>
      </c>
      <c r="Q3634" s="20" t="s">
        <v>2386</v>
      </c>
      <c r="R3634" s="21" t="s">
        <v>2387</v>
      </c>
      <c r="S3634" s="35">
        <v>2</v>
      </c>
      <c r="T3634" s="22">
        <v>2</v>
      </c>
      <c r="U3634" s="20" t="s">
        <v>62</v>
      </c>
      <c r="V3634" s="20">
        <v>45826</v>
      </c>
      <c r="W3634" s="21">
        <v>6</v>
      </c>
      <c r="X3634" s="20">
        <v>45834</v>
      </c>
      <c r="Y3634" s="20">
        <v>45832</v>
      </c>
      <c r="Z3634" s="48">
        <v>6</v>
      </c>
      <c r="AA3634">
        <v>2025</v>
      </c>
      <c r="AB3634" s="45">
        <v>87491</v>
      </c>
      <c r="AC3634" s="45">
        <v>87491</v>
      </c>
      <c r="AK3634" s="10"/>
    </row>
    <row r="3635" spans="1:37">
      <c r="A3635" t="s">
        <v>45</v>
      </c>
      <c r="B3635" t="s">
        <v>46</v>
      </c>
      <c r="C3635" t="s">
        <v>47</v>
      </c>
      <c r="D3635" t="s">
        <v>4135</v>
      </c>
      <c r="E3635" t="s">
        <v>88</v>
      </c>
      <c r="F3635" t="s">
        <v>79</v>
      </c>
      <c r="G3635" t="s">
        <v>51</v>
      </c>
      <c r="H3635" s="20" t="s">
        <v>52</v>
      </c>
      <c r="I3635" t="s">
        <v>53</v>
      </c>
      <c r="J3635" t="s">
        <v>54</v>
      </c>
      <c r="K3635">
        <v>3</v>
      </c>
      <c r="L3635" t="s">
        <v>55</v>
      </c>
      <c r="M3635" t="s">
        <v>56</v>
      </c>
      <c r="N3635" t="s">
        <v>57</v>
      </c>
      <c r="O3635" s="21" t="s">
        <v>58</v>
      </c>
      <c r="P3635" s="21" t="s">
        <v>133</v>
      </c>
      <c r="Q3635" s="20" t="s">
        <v>134</v>
      </c>
      <c r="R3635" s="21" t="s">
        <v>135</v>
      </c>
      <c r="S3635" s="35">
        <v>1</v>
      </c>
      <c r="T3635" s="22">
        <v>1</v>
      </c>
      <c r="U3635" s="20" t="s">
        <v>62</v>
      </c>
      <c r="V3635" s="20">
        <v>45824</v>
      </c>
      <c r="W3635" s="21">
        <v>6</v>
      </c>
      <c r="X3635" s="20">
        <v>45839</v>
      </c>
      <c r="Y3635" s="20">
        <v>45833</v>
      </c>
      <c r="Z3635" s="48">
        <v>6</v>
      </c>
      <c r="AA3635">
        <v>2025</v>
      </c>
      <c r="AB3635" s="45">
        <v>31245</v>
      </c>
      <c r="AC3635" s="45">
        <v>31245</v>
      </c>
      <c r="AK3635" s="10"/>
    </row>
    <row r="3636" spans="1:37">
      <c r="A3636" t="s">
        <v>45</v>
      </c>
      <c r="B3636" t="s">
        <v>46</v>
      </c>
      <c r="C3636" t="s">
        <v>47</v>
      </c>
      <c r="D3636" t="s">
        <v>4136</v>
      </c>
      <c r="E3636" t="s">
        <v>88</v>
      </c>
      <c r="F3636" t="s">
        <v>79</v>
      </c>
      <c r="G3636" t="s">
        <v>51</v>
      </c>
      <c r="H3636" s="20" t="s">
        <v>52</v>
      </c>
      <c r="I3636" t="s">
        <v>53</v>
      </c>
      <c r="J3636" t="s">
        <v>54</v>
      </c>
      <c r="K3636">
        <v>3</v>
      </c>
      <c r="L3636" t="s">
        <v>55</v>
      </c>
      <c r="M3636" t="s">
        <v>77</v>
      </c>
      <c r="N3636" t="s">
        <v>89</v>
      </c>
      <c r="O3636" s="21" t="s">
        <v>58</v>
      </c>
      <c r="P3636" s="21" t="s">
        <v>126</v>
      </c>
      <c r="Q3636" s="20" t="s">
        <v>2578</v>
      </c>
      <c r="R3636" s="21" t="s">
        <v>2579</v>
      </c>
      <c r="S3636" s="35">
        <v>1</v>
      </c>
      <c r="T3636" s="22">
        <v>1</v>
      </c>
      <c r="U3636" s="20" t="s">
        <v>62</v>
      </c>
      <c r="V3636" s="20">
        <v>45824</v>
      </c>
      <c r="W3636" s="21">
        <v>6</v>
      </c>
      <c r="X3636" s="20">
        <v>45839</v>
      </c>
      <c r="Y3636" s="20">
        <v>45832</v>
      </c>
      <c r="Z3636" s="48">
        <v>6</v>
      </c>
      <c r="AA3636">
        <v>2025</v>
      </c>
      <c r="AB3636" s="45">
        <v>56244</v>
      </c>
      <c r="AC3636" s="45">
        <v>56244</v>
      </c>
      <c r="AK3636" s="10"/>
    </row>
    <row r="3637" spans="1:37">
      <c r="A3637" t="s">
        <v>45</v>
      </c>
      <c r="B3637" t="s">
        <v>46</v>
      </c>
      <c r="C3637" t="s">
        <v>47</v>
      </c>
      <c r="D3637" t="s">
        <v>4137</v>
      </c>
      <c r="E3637" t="s">
        <v>88</v>
      </c>
      <c r="F3637" t="s">
        <v>79</v>
      </c>
      <c r="G3637" t="s">
        <v>51</v>
      </c>
      <c r="H3637" s="20" t="s">
        <v>52</v>
      </c>
      <c r="I3637" t="s">
        <v>53</v>
      </c>
      <c r="J3637" t="s">
        <v>54</v>
      </c>
      <c r="K3637">
        <v>3</v>
      </c>
      <c r="L3637" t="s">
        <v>55</v>
      </c>
      <c r="M3637" t="s">
        <v>77</v>
      </c>
      <c r="N3637" t="s">
        <v>89</v>
      </c>
      <c r="O3637" s="21" t="s">
        <v>58</v>
      </c>
      <c r="P3637" s="21" t="s">
        <v>90</v>
      </c>
      <c r="Q3637" s="20" t="s">
        <v>344</v>
      </c>
      <c r="R3637" s="21" t="s">
        <v>345</v>
      </c>
      <c r="S3637" s="35">
        <v>1</v>
      </c>
      <c r="T3637" s="22">
        <v>1</v>
      </c>
      <c r="U3637" s="20" t="s">
        <v>62</v>
      </c>
      <c r="V3637" s="20">
        <v>45824</v>
      </c>
      <c r="W3637" s="21">
        <v>6</v>
      </c>
      <c r="X3637" s="20">
        <v>45835</v>
      </c>
      <c r="Y3637" s="20">
        <v>45832</v>
      </c>
      <c r="Z3637" s="48">
        <v>6</v>
      </c>
      <c r="AA3637">
        <v>2025</v>
      </c>
      <c r="AB3637" s="45">
        <v>40620</v>
      </c>
      <c r="AC3637" s="45">
        <v>40620</v>
      </c>
      <c r="AK3637" s="10"/>
    </row>
    <row r="3638" spans="1:37">
      <c r="A3638" t="s">
        <v>45</v>
      </c>
      <c r="B3638" t="s">
        <v>46</v>
      </c>
      <c r="C3638" t="s">
        <v>47</v>
      </c>
      <c r="D3638" t="s">
        <v>4138</v>
      </c>
      <c r="E3638" t="s">
        <v>88</v>
      </c>
      <c r="F3638" t="s">
        <v>79</v>
      </c>
      <c r="G3638" t="s">
        <v>51</v>
      </c>
      <c r="H3638" s="20" t="s">
        <v>52</v>
      </c>
      <c r="I3638" t="s">
        <v>53</v>
      </c>
      <c r="J3638" t="s">
        <v>54</v>
      </c>
      <c r="K3638">
        <v>3</v>
      </c>
      <c r="L3638" t="s">
        <v>55</v>
      </c>
      <c r="M3638" t="s">
        <v>77</v>
      </c>
      <c r="N3638" t="s">
        <v>89</v>
      </c>
      <c r="O3638" s="21" t="s">
        <v>58</v>
      </c>
      <c r="P3638" s="21" t="s">
        <v>126</v>
      </c>
      <c r="Q3638" s="20" t="s">
        <v>1044</v>
      </c>
      <c r="R3638" s="21" t="s">
        <v>1045</v>
      </c>
      <c r="S3638" s="35">
        <v>1</v>
      </c>
      <c r="T3638" s="22">
        <v>1</v>
      </c>
      <c r="U3638" s="20" t="s">
        <v>62</v>
      </c>
      <c r="V3638" s="20">
        <v>45827</v>
      </c>
      <c r="W3638" s="21">
        <v>6</v>
      </c>
      <c r="X3638" s="20">
        <v>45839</v>
      </c>
      <c r="Y3638" s="20">
        <v>45833</v>
      </c>
      <c r="Z3638" s="48">
        <v>6</v>
      </c>
      <c r="AA3638">
        <v>2025</v>
      </c>
      <c r="AB3638" s="45">
        <v>69995</v>
      </c>
      <c r="AC3638" s="45">
        <v>69995</v>
      </c>
      <c r="AK3638" s="10"/>
    </row>
    <row r="3639" spans="1:37">
      <c r="A3639" t="s">
        <v>45</v>
      </c>
      <c r="B3639" t="s">
        <v>46</v>
      </c>
      <c r="C3639" t="s">
        <v>47</v>
      </c>
      <c r="D3639" t="s">
        <v>4139</v>
      </c>
      <c r="E3639" t="s">
        <v>88</v>
      </c>
      <c r="F3639" t="s">
        <v>79</v>
      </c>
      <c r="G3639" t="s">
        <v>51</v>
      </c>
      <c r="H3639" s="20" t="s">
        <v>52</v>
      </c>
      <c r="I3639" t="s">
        <v>53</v>
      </c>
      <c r="J3639" t="s">
        <v>54</v>
      </c>
      <c r="K3639">
        <v>3</v>
      </c>
      <c r="L3639" t="s">
        <v>55</v>
      </c>
      <c r="M3639" t="s">
        <v>77</v>
      </c>
      <c r="N3639" t="s">
        <v>89</v>
      </c>
      <c r="O3639" s="21" t="s">
        <v>58</v>
      </c>
      <c r="P3639" s="21" t="s">
        <v>90</v>
      </c>
      <c r="Q3639" s="20" t="s">
        <v>1685</v>
      </c>
      <c r="R3639" s="21" t="s">
        <v>1686</v>
      </c>
      <c r="S3639" s="35">
        <v>1</v>
      </c>
      <c r="T3639" s="22">
        <v>1</v>
      </c>
      <c r="U3639" s="20" t="s">
        <v>62</v>
      </c>
      <c r="V3639" s="20">
        <v>45827</v>
      </c>
      <c r="W3639" s="21">
        <v>6</v>
      </c>
      <c r="X3639" s="20">
        <v>45841</v>
      </c>
      <c r="Y3639" s="20">
        <v>45838</v>
      </c>
      <c r="Z3639" s="48">
        <v>6</v>
      </c>
      <c r="AA3639">
        <v>2025</v>
      </c>
      <c r="AB3639" s="45">
        <v>66657</v>
      </c>
      <c r="AC3639" s="45">
        <v>66657</v>
      </c>
      <c r="AK3639" s="10"/>
    </row>
    <row r="3640" spans="1:37">
      <c r="A3640" t="s">
        <v>45</v>
      </c>
      <c r="B3640" t="s">
        <v>46</v>
      </c>
      <c r="C3640" t="s">
        <v>47</v>
      </c>
      <c r="D3640" t="s">
        <v>4140</v>
      </c>
      <c r="E3640" t="s">
        <v>88</v>
      </c>
      <c r="F3640" t="s">
        <v>79</v>
      </c>
      <c r="G3640" t="s">
        <v>51</v>
      </c>
      <c r="H3640" s="20" t="s">
        <v>52</v>
      </c>
      <c r="I3640" t="s">
        <v>53</v>
      </c>
      <c r="J3640" t="s">
        <v>54</v>
      </c>
      <c r="K3640">
        <v>3</v>
      </c>
      <c r="L3640" t="s">
        <v>55</v>
      </c>
      <c r="M3640" t="s">
        <v>77</v>
      </c>
      <c r="N3640" t="s">
        <v>89</v>
      </c>
      <c r="O3640" s="21" t="s">
        <v>58</v>
      </c>
      <c r="P3640" s="21" t="s">
        <v>303</v>
      </c>
      <c r="Q3640" s="20" t="s">
        <v>4085</v>
      </c>
      <c r="R3640" s="21" t="s">
        <v>4086</v>
      </c>
      <c r="S3640" s="35">
        <v>1</v>
      </c>
      <c r="T3640" s="22">
        <v>1</v>
      </c>
      <c r="U3640" s="20" t="s">
        <v>62</v>
      </c>
      <c r="V3640" s="20">
        <v>45827</v>
      </c>
      <c r="W3640" s="21">
        <v>6</v>
      </c>
      <c r="X3640" s="20">
        <v>45835</v>
      </c>
      <c r="Y3640" s="20">
        <v>45833</v>
      </c>
      <c r="Z3640" s="48">
        <v>6</v>
      </c>
      <c r="AA3640">
        <v>2025</v>
      </c>
      <c r="AB3640" s="45">
        <v>70582</v>
      </c>
      <c r="AC3640" s="45">
        <v>70582</v>
      </c>
      <c r="AK3640" s="10"/>
    </row>
    <row r="3641" spans="1:37">
      <c r="A3641" t="s">
        <v>45</v>
      </c>
      <c r="B3641" t="s">
        <v>46</v>
      </c>
      <c r="C3641" t="s">
        <v>47</v>
      </c>
      <c r="D3641" t="s">
        <v>4141</v>
      </c>
      <c r="E3641" t="s">
        <v>88</v>
      </c>
      <c r="F3641" t="s">
        <v>79</v>
      </c>
      <c r="G3641" t="s">
        <v>51</v>
      </c>
      <c r="H3641" s="20" t="s">
        <v>52</v>
      </c>
      <c r="I3641" t="s">
        <v>53</v>
      </c>
      <c r="J3641" t="s">
        <v>54</v>
      </c>
      <c r="K3641">
        <v>3</v>
      </c>
      <c r="L3641" t="s">
        <v>55</v>
      </c>
      <c r="M3641" t="s">
        <v>77</v>
      </c>
      <c r="N3641" t="s">
        <v>89</v>
      </c>
      <c r="O3641" s="21" t="s">
        <v>58</v>
      </c>
      <c r="P3641" s="21" t="s">
        <v>303</v>
      </c>
      <c r="Q3641" s="20" t="s">
        <v>4142</v>
      </c>
      <c r="R3641" s="21" t="s">
        <v>4143</v>
      </c>
      <c r="S3641" s="35">
        <v>1</v>
      </c>
      <c r="T3641" s="22">
        <v>1</v>
      </c>
      <c r="U3641" s="20" t="s">
        <v>62</v>
      </c>
      <c r="V3641" s="20">
        <v>45827</v>
      </c>
      <c r="W3641" s="21">
        <v>6</v>
      </c>
      <c r="X3641" s="20">
        <v>45839</v>
      </c>
      <c r="Y3641" s="20">
        <v>45833</v>
      </c>
      <c r="Z3641" s="48">
        <v>6</v>
      </c>
      <c r="AA3641">
        <v>2025</v>
      </c>
      <c r="AB3641" s="45">
        <v>62500</v>
      </c>
      <c r="AC3641" s="45">
        <v>62500</v>
      </c>
      <c r="AK3641" s="10"/>
    </row>
    <row r="3642" spans="1:37">
      <c r="A3642" t="s">
        <v>45</v>
      </c>
      <c r="B3642" t="s">
        <v>46</v>
      </c>
      <c r="C3642" t="s">
        <v>47</v>
      </c>
      <c r="D3642" t="s">
        <v>4144</v>
      </c>
      <c r="E3642" t="s">
        <v>88</v>
      </c>
      <c r="F3642" t="s">
        <v>79</v>
      </c>
      <c r="G3642" t="s">
        <v>51</v>
      </c>
      <c r="H3642" s="20" t="s">
        <v>52</v>
      </c>
      <c r="I3642" t="s">
        <v>53</v>
      </c>
      <c r="J3642" t="s">
        <v>54</v>
      </c>
      <c r="K3642">
        <v>3</v>
      </c>
      <c r="L3642" t="s">
        <v>55</v>
      </c>
      <c r="M3642" t="s">
        <v>77</v>
      </c>
      <c r="N3642" t="s">
        <v>89</v>
      </c>
      <c r="O3642" s="21" t="s">
        <v>58</v>
      </c>
      <c r="P3642" s="21" t="s">
        <v>126</v>
      </c>
      <c r="Q3642" s="20" t="s">
        <v>960</v>
      </c>
      <c r="R3642" s="21" t="s">
        <v>961</v>
      </c>
      <c r="S3642" s="35">
        <v>1</v>
      </c>
      <c r="T3642" s="22">
        <v>1</v>
      </c>
      <c r="U3642" s="20" t="s">
        <v>62</v>
      </c>
      <c r="V3642" s="20">
        <v>45825</v>
      </c>
      <c r="W3642" s="21">
        <v>6</v>
      </c>
      <c r="X3642" s="20">
        <v>45834</v>
      </c>
      <c r="Y3642" s="20">
        <v>45832</v>
      </c>
      <c r="Z3642" s="48">
        <v>6</v>
      </c>
      <c r="AA3642">
        <v>2025</v>
      </c>
      <c r="AB3642" s="45">
        <v>28119</v>
      </c>
      <c r="AC3642" s="45">
        <v>28119</v>
      </c>
      <c r="AK3642" s="10"/>
    </row>
    <row r="3643" spans="1:37">
      <c r="A3643" t="s">
        <v>45</v>
      </c>
      <c r="B3643" t="s">
        <v>46</v>
      </c>
      <c r="C3643" t="s">
        <v>47</v>
      </c>
      <c r="D3643" t="s">
        <v>4145</v>
      </c>
      <c r="E3643" t="s">
        <v>88</v>
      </c>
      <c r="F3643" t="s">
        <v>79</v>
      </c>
      <c r="G3643" t="s">
        <v>51</v>
      </c>
      <c r="H3643" s="20" t="s">
        <v>52</v>
      </c>
      <c r="I3643" t="s">
        <v>53</v>
      </c>
      <c r="J3643" t="s">
        <v>54</v>
      </c>
      <c r="K3643">
        <v>3</v>
      </c>
      <c r="L3643" t="s">
        <v>55</v>
      </c>
      <c r="M3643" t="s">
        <v>77</v>
      </c>
      <c r="N3643" t="s">
        <v>89</v>
      </c>
      <c r="O3643" s="21" t="s">
        <v>58</v>
      </c>
      <c r="P3643" s="21" t="s">
        <v>366</v>
      </c>
      <c r="Q3643" s="20" t="s">
        <v>542</v>
      </c>
      <c r="R3643" s="21" t="s">
        <v>543</v>
      </c>
      <c r="S3643" s="35">
        <v>1</v>
      </c>
      <c r="T3643" s="22">
        <v>1</v>
      </c>
      <c r="U3643" s="20" t="s">
        <v>62</v>
      </c>
      <c r="V3643" s="20">
        <v>45828</v>
      </c>
      <c r="W3643" s="21">
        <v>6</v>
      </c>
      <c r="X3643" s="20">
        <v>45842</v>
      </c>
      <c r="Y3643" s="20">
        <v>45838</v>
      </c>
      <c r="Z3643" s="48">
        <v>6</v>
      </c>
      <c r="AA3643">
        <v>2025</v>
      </c>
      <c r="AB3643" s="45">
        <v>43745</v>
      </c>
      <c r="AC3643" s="45">
        <v>43745</v>
      </c>
      <c r="AK3643" s="10"/>
    </row>
    <row r="3644" spans="1:37">
      <c r="A3644" t="s">
        <v>45</v>
      </c>
      <c r="B3644" t="s">
        <v>46</v>
      </c>
      <c r="C3644" t="s">
        <v>47</v>
      </c>
      <c r="D3644" t="s">
        <v>4146</v>
      </c>
      <c r="E3644" t="s">
        <v>88</v>
      </c>
      <c r="F3644" t="s">
        <v>79</v>
      </c>
      <c r="G3644" t="s">
        <v>51</v>
      </c>
      <c r="H3644" s="20" t="s">
        <v>52</v>
      </c>
      <c r="I3644" t="s">
        <v>53</v>
      </c>
      <c r="J3644" t="s">
        <v>54</v>
      </c>
      <c r="K3644">
        <v>3</v>
      </c>
      <c r="L3644" t="s">
        <v>55</v>
      </c>
      <c r="M3644" t="s">
        <v>77</v>
      </c>
      <c r="N3644" t="s">
        <v>89</v>
      </c>
      <c r="O3644" s="21" t="s">
        <v>58</v>
      </c>
      <c r="P3644" s="21" t="s">
        <v>150</v>
      </c>
      <c r="Q3644" s="20" t="s">
        <v>498</v>
      </c>
      <c r="R3644" s="21" t="s">
        <v>499</v>
      </c>
      <c r="S3644" s="35">
        <v>1</v>
      </c>
      <c r="T3644" s="22">
        <v>1</v>
      </c>
      <c r="U3644" s="20" t="s">
        <v>62</v>
      </c>
      <c r="V3644" s="20">
        <v>45828</v>
      </c>
      <c r="W3644" s="21">
        <v>6</v>
      </c>
      <c r="X3644" s="20">
        <v>45839</v>
      </c>
      <c r="Y3644" s="20">
        <v>45833</v>
      </c>
      <c r="Z3644" s="48">
        <v>6</v>
      </c>
      <c r="AA3644">
        <v>2025</v>
      </c>
      <c r="AB3644" s="45">
        <v>106242</v>
      </c>
      <c r="AC3644" s="45">
        <v>106242</v>
      </c>
      <c r="AK3644" s="10"/>
    </row>
    <row r="3645" spans="1:37">
      <c r="A3645" t="s">
        <v>45</v>
      </c>
      <c r="B3645" t="s">
        <v>46</v>
      </c>
      <c r="C3645" t="s">
        <v>47</v>
      </c>
      <c r="D3645" t="s">
        <v>4147</v>
      </c>
      <c r="E3645" t="s">
        <v>88</v>
      </c>
      <c r="F3645" t="s">
        <v>79</v>
      </c>
      <c r="G3645" t="s">
        <v>51</v>
      </c>
      <c r="H3645" s="20" t="s">
        <v>52</v>
      </c>
      <c r="I3645" t="s">
        <v>53</v>
      </c>
      <c r="J3645" t="s">
        <v>54</v>
      </c>
      <c r="K3645">
        <v>3</v>
      </c>
      <c r="L3645" t="s">
        <v>55</v>
      </c>
      <c r="M3645" t="s">
        <v>56</v>
      </c>
      <c r="N3645" t="s">
        <v>57</v>
      </c>
      <c r="O3645" s="21" t="s">
        <v>58</v>
      </c>
      <c r="P3645" s="21" t="s">
        <v>133</v>
      </c>
      <c r="Q3645" s="20" t="s">
        <v>134</v>
      </c>
      <c r="R3645" s="21" t="s">
        <v>135</v>
      </c>
      <c r="S3645" s="35">
        <v>1</v>
      </c>
      <c r="T3645" s="22">
        <v>1</v>
      </c>
      <c r="U3645" s="20" t="s">
        <v>62</v>
      </c>
      <c r="V3645" s="20">
        <v>45827</v>
      </c>
      <c r="W3645" s="21">
        <v>6</v>
      </c>
      <c r="X3645" s="20">
        <v>45835</v>
      </c>
      <c r="Y3645" s="20">
        <v>45833</v>
      </c>
      <c r="Z3645" s="48">
        <v>6</v>
      </c>
      <c r="AA3645">
        <v>2025</v>
      </c>
      <c r="AB3645" s="45">
        <v>31245</v>
      </c>
      <c r="AC3645" s="45">
        <v>31245</v>
      </c>
      <c r="AK3645" s="10"/>
    </row>
    <row r="3646" spans="1:37">
      <c r="A3646" t="s">
        <v>45</v>
      </c>
      <c r="B3646" t="s">
        <v>46</v>
      </c>
      <c r="C3646" t="s">
        <v>47</v>
      </c>
      <c r="D3646" t="s">
        <v>4148</v>
      </c>
      <c r="E3646" t="s">
        <v>88</v>
      </c>
      <c r="F3646" t="s">
        <v>79</v>
      </c>
      <c r="G3646" t="s">
        <v>51</v>
      </c>
      <c r="H3646" s="20" t="s">
        <v>52</v>
      </c>
      <c r="I3646" t="s">
        <v>53</v>
      </c>
      <c r="J3646" t="s">
        <v>54</v>
      </c>
      <c r="K3646">
        <v>3</v>
      </c>
      <c r="L3646" t="s">
        <v>55</v>
      </c>
      <c r="M3646" t="s">
        <v>77</v>
      </c>
      <c r="N3646" t="s">
        <v>89</v>
      </c>
      <c r="O3646" s="21" t="s">
        <v>58</v>
      </c>
      <c r="P3646" s="21" t="s">
        <v>366</v>
      </c>
      <c r="Q3646" s="20" t="s">
        <v>2386</v>
      </c>
      <c r="R3646" s="21" t="s">
        <v>2387</v>
      </c>
      <c r="S3646" s="35">
        <v>1</v>
      </c>
      <c r="T3646" s="22">
        <v>1</v>
      </c>
      <c r="U3646" s="20" t="s">
        <v>62</v>
      </c>
      <c r="V3646" s="20">
        <v>45827</v>
      </c>
      <c r="W3646" s="21">
        <v>6</v>
      </c>
      <c r="X3646" s="20">
        <v>45841</v>
      </c>
      <c r="Y3646" s="20">
        <v>45838</v>
      </c>
      <c r="Z3646" s="48">
        <v>6</v>
      </c>
      <c r="AA3646">
        <v>2025</v>
      </c>
      <c r="AB3646" s="45">
        <v>43745</v>
      </c>
      <c r="AC3646" s="45">
        <v>43745</v>
      </c>
      <c r="AK3646" s="10"/>
    </row>
    <row r="3647" spans="1:37">
      <c r="A3647" t="s">
        <v>45</v>
      </c>
      <c r="B3647" t="s">
        <v>46</v>
      </c>
      <c r="C3647" t="s">
        <v>47</v>
      </c>
      <c r="D3647" t="s">
        <v>4149</v>
      </c>
      <c r="E3647" t="s">
        <v>88</v>
      </c>
      <c r="F3647" t="s">
        <v>79</v>
      </c>
      <c r="G3647" t="s">
        <v>51</v>
      </c>
      <c r="H3647" s="20" t="s">
        <v>58</v>
      </c>
      <c r="I3647" t="s">
        <v>53</v>
      </c>
      <c r="J3647" t="s">
        <v>54</v>
      </c>
      <c r="K3647">
        <v>3</v>
      </c>
      <c r="L3647" t="s">
        <v>55</v>
      </c>
      <c r="M3647" t="s">
        <v>77</v>
      </c>
      <c r="N3647" t="s">
        <v>89</v>
      </c>
      <c r="O3647" s="21" t="s">
        <v>58</v>
      </c>
      <c r="P3647" s="21" t="s">
        <v>828</v>
      </c>
      <c r="Q3647" s="20" t="s">
        <v>2498</v>
      </c>
      <c r="R3647" s="21" t="s">
        <v>2499</v>
      </c>
      <c r="S3647" s="35">
        <v>1</v>
      </c>
      <c r="T3647" s="22">
        <v>0</v>
      </c>
      <c r="U3647" s="20" t="s">
        <v>62</v>
      </c>
      <c r="V3647" s="20">
        <v>45825</v>
      </c>
      <c r="W3647" s="21">
        <v>6</v>
      </c>
      <c r="X3647" s="20">
        <v>45835</v>
      </c>
      <c r="Z3647" s="48">
        <v>6</v>
      </c>
      <c r="AA3647">
        <v>2025</v>
      </c>
      <c r="AB3647" s="45">
        <v>93744</v>
      </c>
      <c r="AC3647" s="45">
        <v>0</v>
      </c>
      <c r="AK3647" s="10"/>
    </row>
    <row r="3648" spans="1:37">
      <c r="A3648" t="s">
        <v>45</v>
      </c>
      <c r="B3648" t="s">
        <v>46</v>
      </c>
      <c r="C3648" t="s">
        <v>47</v>
      </c>
      <c r="D3648" t="s">
        <v>4150</v>
      </c>
      <c r="E3648" t="s">
        <v>88</v>
      </c>
      <c r="F3648" t="s">
        <v>79</v>
      </c>
      <c r="G3648" t="s">
        <v>51</v>
      </c>
      <c r="H3648" s="20" t="s">
        <v>52</v>
      </c>
      <c r="I3648" t="s">
        <v>53</v>
      </c>
      <c r="J3648" t="s">
        <v>54</v>
      </c>
      <c r="K3648">
        <v>3</v>
      </c>
      <c r="L3648" t="s">
        <v>55</v>
      </c>
      <c r="M3648" t="s">
        <v>77</v>
      </c>
      <c r="N3648" t="s">
        <v>89</v>
      </c>
      <c r="O3648" s="21" t="s">
        <v>58</v>
      </c>
      <c r="P3648" s="21" t="s">
        <v>366</v>
      </c>
      <c r="Q3648" s="20" t="s">
        <v>4004</v>
      </c>
      <c r="R3648" s="21" t="s">
        <v>4005</v>
      </c>
      <c r="S3648" s="35">
        <v>1</v>
      </c>
      <c r="T3648" s="22">
        <v>1</v>
      </c>
      <c r="U3648" s="20" t="s">
        <v>62</v>
      </c>
      <c r="V3648" s="20">
        <v>45827</v>
      </c>
      <c r="W3648" s="21">
        <v>6</v>
      </c>
      <c r="X3648" s="20">
        <v>45846</v>
      </c>
      <c r="Y3648" s="20">
        <v>45838</v>
      </c>
      <c r="Z3648" s="48">
        <v>6</v>
      </c>
      <c r="AA3648">
        <v>2025</v>
      </c>
      <c r="AB3648" s="45">
        <v>59372</v>
      </c>
      <c r="AC3648" s="45">
        <v>59372</v>
      </c>
      <c r="AK3648" s="10"/>
    </row>
    <row r="3649" spans="1:37">
      <c r="A3649" t="s">
        <v>45</v>
      </c>
      <c r="B3649" t="s">
        <v>46</v>
      </c>
      <c r="C3649" t="s">
        <v>47</v>
      </c>
      <c r="D3649" t="s">
        <v>4151</v>
      </c>
      <c r="E3649" t="s">
        <v>88</v>
      </c>
      <c r="F3649" t="s">
        <v>79</v>
      </c>
      <c r="G3649" t="s">
        <v>51</v>
      </c>
      <c r="H3649" s="20" t="s">
        <v>52</v>
      </c>
      <c r="I3649" t="s">
        <v>53</v>
      </c>
      <c r="J3649" t="s">
        <v>54</v>
      </c>
      <c r="K3649">
        <v>3</v>
      </c>
      <c r="L3649" t="s">
        <v>55</v>
      </c>
      <c r="M3649" t="s">
        <v>77</v>
      </c>
      <c r="N3649" t="s">
        <v>89</v>
      </c>
      <c r="O3649" s="21" t="s">
        <v>58</v>
      </c>
      <c r="P3649" s="21" t="s">
        <v>90</v>
      </c>
      <c r="Q3649" s="20" t="s">
        <v>163</v>
      </c>
      <c r="R3649" s="21" t="s">
        <v>164</v>
      </c>
      <c r="S3649" s="35">
        <v>1</v>
      </c>
      <c r="T3649" s="22">
        <v>1</v>
      </c>
      <c r="U3649" s="20" t="s">
        <v>62</v>
      </c>
      <c r="V3649" s="20">
        <v>45825</v>
      </c>
      <c r="W3649" s="21">
        <v>6</v>
      </c>
      <c r="X3649" s="20">
        <v>45826</v>
      </c>
      <c r="Y3649" s="20">
        <v>45832</v>
      </c>
      <c r="Z3649" s="48">
        <v>6</v>
      </c>
      <c r="AA3649">
        <v>2025</v>
      </c>
      <c r="AB3649" s="45">
        <v>40620</v>
      </c>
      <c r="AC3649" s="45">
        <v>40620</v>
      </c>
      <c r="AK3649" s="10"/>
    </row>
    <row r="3650" spans="1:37">
      <c r="A3650" t="s">
        <v>45</v>
      </c>
      <c r="B3650" t="s">
        <v>46</v>
      </c>
      <c r="C3650" t="s">
        <v>47</v>
      </c>
      <c r="D3650" t="s">
        <v>4152</v>
      </c>
      <c r="E3650" t="s">
        <v>88</v>
      </c>
      <c r="F3650" t="s">
        <v>79</v>
      </c>
      <c r="G3650" t="s">
        <v>51</v>
      </c>
      <c r="H3650" s="20" t="s">
        <v>52</v>
      </c>
      <c r="I3650" t="s">
        <v>53</v>
      </c>
      <c r="J3650" t="s">
        <v>54</v>
      </c>
      <c r="K3650">
        <v>3</v>
      </c>
      <c r="L3650" t="s">
        <v>55</v>
      </c>
      <c r="M3650" t="s">
        <v>77</v>
      </c>
      <c r="N3650" t="s">
        <v>89</v>
      </c>
      <c r="O3650" s="21" t="s">
        <v>58</v>
      </c>
      <c r="P3650" s="21" t="s">
        <v>119</v>
      </c>
      <c r="Q3650" s="20" t="s">
        <v>3570</v>
      </c>
      <c r="R3650" s="21" t="s">
        <v>3571</v>
      </c>
      <c r="S3650" s="35">
        <v>1</v>
      </c>
      <c r="T3650" s="22">
        <v>1</v>
      </c>
      <c r="U3650" s="20" t="s">
        <v>62</v>
      </c>
      <c r="V3650" s="20">
        <v>45826</v>
      </c>
      <c r="W3650" s="21">
        <v>6</v>
      </c>
      <c r="X3650" s="20">
        <v>45838</v>
      </c>
      <c r="Y3650" s="20">
        <v>45833</v>
      </c>
      <c r="Z3650" s="48">
        <v>6</v>
      </c>
      <c r="AA3650">
        <v>2025</v>
      </c>
      <c r="AB3650" s="45">
        <v>206243</v>
      </c>
      <c r="AC3650" s="45">
        <v>206243</v>
      </c>
      <c r="AK3650" s="10"/>
    </row>
    <row r="3651" spans="1:37">
      <c r="A3651" t="s">
        <v>45</v>
      </c>
      <c r="B3651" t="s">
        <v>46</v>
      </c>
      <c r="C3651" t="s">
        <v>47</v>
      </c>
      <c r="D3651" t="s">
        <v>4153</v>
      </c>
      <c r="E3651" t="s">
        <v>88</v>
      </c>
      <c r="F3651" t="s">
        <v>79</v>
      </c>
      <c r="G3651" t="s">
        <v>51</v>
      </c>
      <c r="H3651" s="20" t="s">
        <v>52</v>
      </c>
      <c r="I3651" t="s">
        <v>53</v>
      </c>
      <c r="J3651" t="s">
        <v>54</v>
      </c>
      <c r="K3651">
        <v>3</v>
      </c>
      <c r="L3651" t="s">
        <v>55</v>
      </c>
      <c r="M3651" t="s">
        <v>77</v>
      </c>
      <c r="N3651" t="s">
        <v>89</v>
      </c>
      <c r="O3651" s="21" t="s">
        <v>58</v>
      </c>
      <c r="P3651" s="21" t="s">
        <v>97</v>
      </c>
      <c r="Q3651" s="20" t="s">
        <v>101</v>
      </c>
      <c r="R3651" s="21" t="s">
        <v>102</v>
      </c>
      <c r="S3651" s="35">
        <v>1</v>
      </c>
      <c r="T3651" s="22">
        <v>1</v>
      </c>
      <c r="U3651" s="20" t="s">
        <v>62</v>
      </c>
      <c r="V3651" s="20">
        <v>45826</v>
      </c>
      <c r="W3651" s="21">
        <v>6</v>
      </c>
      <c r="X3651" s="20">
        <v>45834</v>
      </c>
      <c r="Y3651" s="20">
        <v>45832</v>
      </c>
      <c r="Z3651" s="48">
        <v>6</v>
      </c>
      <c r="AA3651">
        <v>2025</v>
      </c>
      <c r="AB3651" s="45">
        <v>43744</v>
      </c>
      <c r="AC3651" s="45">
        <v>43744</v>
      </c>
      <c r="AK3651" s="10"/>
    </row>
    <row r="3652" spans="1:37">
      <c r="A3652" t="s">
        <v>45</v>
      </c>
      <c r="B3652" t="s">
        <v>46</v>
      </c>
      <c r="C3652" t="s">
        <v>47</v>
      </c>
      <c r="D3652" t="s">
        <v>4154</v>
      </c>
      <c r="E3652" t="s">
        <v>88</v>
      </c>
      <c r="F3652" t="s">
        <v>79</v>
      </c>
      <c r="G3652" t="s">
        <v>51</v>
      </c>
      <c r="H3652" s="20" t="s">
        <v>58</v>
      </c>
      <c r="I3652" t="s">
        <v>53</v>
      </c>
      <c r="J3652" t="s">
        <v>54</v>
      </c>
      <c r="K3652">
        <v>3</v>
      </c>
      <c r="L3652" t="s">
        <v>55</v>
      </c>
      <c r="M3652" t="s">
        <v>77</v>
      </c>
      <c r="N3652" t="s">
        <v>89</v>
      </c>
      <c r="O3652" s="21" t="s">
        <v>58</v>
      </c>
      <c r="P3652" s="21" t="s">
        <v>119</v>
      </c>
      <c r="Q3652" s="20" t="s">
        <v>2056</v>
      </c>
      <c r="R3652" s="21" t="s">
        <v>2057</v>
      </c>
      <c r="S3652" s="35">
        <v>1</v>
      </c>
      <c r="T3652" s="22">
        <v>0</v>
      </c>
      <c r="U3652" s="20" t="s">
        <v>62</v>
      </c>
      <c r="V3652" s="20">
        <v>45826</v>
      </c>
      <c r="W3652" s="21">
        <v>6</v>
      </c>
      <c r="X3652" s="20">
        <v>45838</v>
      </c>
      <c r="Z3652" s="48">
        <v>6</v>
      </c>
      <c r="AA3652">
        <v>2025</v>
      </c>
      <c r="AB3652" s="45">
        <v>73327</v>
      </c>
      <c r="AC3652" s="45">
        <v>0</v>
      </c>
      <c r="AK3652" s="10"/>
    </row>
    <row r="3653" spans="1:37">
      <c r="A3653" t="s">
        <v>45</v>
      </c>
      <c r="B3653" t="s">
        <v>46</v>
      </c>
      <c r="C3653" t="s">
        <v>47</v>
      </c>
      <c r="D3653" t="s">
        <v>4155</v>
      </c>
      <c r="E3653" t="s">
        <v>88</v>
      </c>
      <c r="F3653" t="s">
        <v>79</v>
      </c>
      <c r="G3653" t="s">
        <v>51</v>
      </c>
      <c r="H3653" s="20" t="s">
        <v>52</v>
      </c>
      <c r="I3653" t="s">
        <v>53</v>
      </c>
      <c r="J3653" t="s">
        <v>54</v>
      </c>
      <c r="K3653">
        <v>3</v>
      </c>
      <c r="L3653" t="s">
        <v>55</v>
      </c>
      <c r="M3653" t="s">
        <v>77</v>
      </c>
      <c r="N3653" t="s">
        <v>89</v>
      </c>
      <c r="O3653" s="21" t="s">
        <v>58</v>
      </c>
      <c r="P3653" s="21" t="s">
        <v>366</v>
      </c>
      <c r="Q3653" s="20" t="s">
        <v>542</v>
      </c>
      <c r="R3653" s="21" t="s">
        <v>543</v>
      </c>
      <c r="S3653" s="35">
        <v>1</v>
      </c>
      <c r="T3653" s="22">
        <v>1</v>
      </c>
      <c r="U3653" s="20" t="s">
        <v>62</v>
      </c>
      <c r="V3653" s="20">
        <v>45828</v>
      </c>
      <c r="W3653" s="21">
        <v>6</v>
      </c>
      <c r="X3653" s="20">
        <v>45835</v>
      </c>
      <c r="Y3653" s="20">
        <v>45833</v>
      </c>
      <c r="Z3653" s="48">
        <v>6</v>
      </c>
      <c r="AA3653">
        <v>2025</v>
      </c>
      <c r="AB3653" s="45">
        <v>43745</v>
      </c>
      <c r="AC3653" s="45">
        <v>43745</v>
      </c>
      <c r="AK3653" s="10"/>
    </row>
    <row r="3654" spans="1:37">
      <c r="A3654" t="s">
        <v>45</v>
      </c>
      <c r="B3654" t="s">
        <v>46</v>
      </c>
      <c r="C3654" t="s">
        <v>47</v>
      </c>
      <c r="D3654" t="s">
        <v>4156</v>
      </c>
      <c r="E3654" t="s">
        <v>88</v>
      </c>
      <c r="F3654" t="s">
        <v>79</v>
      </c>
      <c r="G3654" t="s">
        <v>51</v>
      </c>
      <c r="H3654" s="20" t="s">
        <v>52</v>
      </c>
      <c r="I3654" t="s">
        <v>53</v>
      </c>
      <c r="J3654" t="s">
        <v>54</v>
      </c>
      <c r="K3654">
        <v>3</v>
      </c>
      <c r="L3654" t="s">
        <v>55</v>
      </c>
      <c r="M3654" t="s">
        <v>77</v>
      </c>
      <c r="N3654" t="s">
        <v>89</v>
      </c>
      <c r="O3654" s="21" t="s">
        <v>58</v>
      </c>
      <c r="P3654" s="21" t="s">
        <v>159</v>
      </c>
      <c r="Q3654" s="20" t="s">
        <v>4157</v>
      </c>
      <c r="R3654" s="21" t="s">
        <v>4158</v>
      </c>
      <c r="S3654" s="35">
        <v>1</v>
      </c>
      <c r="T3654" s="22">
        <v>1</v>
      </c>
      <c r="U3654" s="20" t="s">
        <v>62</v>
      </c>
      <c r="V3654" s="20">
        <v>45826</v>
      </c>
      <c r="W3654" s="21">
        <v>6</v>
      </c>
      <c r="X3654" s="20">
        <v>45838</v>
      </c>
      <c r="Y3654" s="20">
        <v>45833</v>
      </c>
      <c r="Z3654" s="48">
        <v>6</v>
      </c>
      <c r="AA3654">
        <v>2025</v>
      </c>
      <c r="AB3654" s="45">
        <v>46867</v>
      </c>
      <c r="AC3654" s="45">
        <v>46867</v>
      </c>
      <c r="AK3654" s="10"/>
    </row>
    <row r="3655" spans="1:37">
      <c r="A3655" t="s">
        <v>45</v>
      </c>
      <c r="B3655" t="s">
        <v>46</v>
      </c>
      <c r="C3655" t="s">
        <v>47</v>
      </c>
      <c r="D3655" t="s">
        <v>4159</v>
      </c>
      <c r="E3655" t="s">
        <v>88</v>
      </c>
      <c r="F3655" t="s">
        <v>79</v>
      </c>
      <c r="G3655" t="s">
        <v>51</v>
      </c>
      <c r="H3655" s="20" t="s">
        <v>52</v>
      </c>
      <c r="I3655" t="s">
        <v>53</v>
      </c>
      <c r="J3655" t="s">
        <v>54</v>
      </c>
      <c r="K3655">
        <v>3</v>
      </c>
      <c r="L3655" t="s">
        <v>55</v>
      </c>
      <c r="M3655" t="s">
        <v>77</v>
      </c>
      <c r="N3655" t="s">
        <v>89</v>
      </c>
      <c r="O3655" s="21" t="s">
        <v>58</v>
      </c>
      <c r="P3655" s="21" t="s">
        <v>126</v>
      </c>
      <c r="Q3655" s="20" t="s">
        <v>1621</v>
      </c>
      <c r="R3655" s="21" t="s">
        <v>1622</v>
      </c>
      <c r="S3655" s="35">
        <v>1</v>
      </c>
      <c r="T3655" s="22">
        <v>1</v>
      </c>
      <c r="U3655" s="20" t="s">
        <v>62</v>
      </c>
      <c r="V3655" s="20">
        <v>45826</v>
      </c>
      <c r="W3655" s="21">
        <v>6</v>
      </c>
      <c r="X3655" s="20">
        <v>45835</v>
      </c>
      <c r="Y3655" s="20">
        <v>45832</v>
      </c>
      <c r="Z3655" s="48">
        <v>6</v>
      </c>
      <c r="AA3655">
        <v>2025</v>
      </c>
      <c r="AB3655" s="45">
        <v>40620</v>
      </c>
      <c r="AC3655" s="45">
        <v>40620</v>
      </c>
      <c r="AK3655" s="10"/>
    </row>
    <row r="3656" spans="1:37">
      <c r="A3656" t="s">
        <v>45</v>
      </c>
      <c r="B3656" t="s">
        <v>46</v>
      </c>
      <c r="C3656" t="s">
        <v>47</v>
      </c>
      <c r="D3656" t="s">
        <v>4160</v>
      </c>
      <c r="E3656" t="s">
        <v>88</v>
      </c>
      <c r="F3656" t="s">
        <v>79</v>
      </c>
      <c r="G3656" t="s">
        <v>51</v>
      </c>
      <c r="H3656" s="20" t="s">
        <v>52</v>
      </c>
      <c r="I3656" t="s">
        <v>53</v>
      </c>
      <c r="J3656" t="s">
        <v>54</v>
      </c>
      <c r="K3656">
        <v>3</v>
      </c>
      <c r="L3656" t="s">
        <v>55</v>
      </c>
      <c r="M3656" t="s">
        <v>77</v>
      </c>
      <c r="N3656" t="s">
        <v>89</v>
      </c>
      <c r="O3656" s="21" t="s">
        <v>58</v>
      </c>
      <c r="P3656" s="21" t="s">
        <v>366</v>
      </c>
      <c r="Q3656" s="20" t="s">
        <v>2386</v>
      </c>
      <c r="R3656" s="21" t="s">
        <v>2387</v>
      </c>
      <c r="S3656" s="35">
        <v>1</v>
      </c>
      <c r="T3656" s="22">
        <v>1</v>
      </c>
      <c r="U3656" s="20" t="s">
        <v>62</v>
      </c>
      <c r="V3656" s="20">
        <v>45828</v>
      </c>
      <c r="W3656" s="21">
        <v>6</v>
      </c>
      <c r="X3656" s="20">
        <v>45835</v>
      </c>
      <c r="Y3656" s="20">
        <v>45833</v>
      </c>
      <c r="Z3656" s="48">
        <v>6</v>
      </c>
      <c r="AA3656">
        <v>2025</v>
      </c>
      <c r="AB3656" s="45">
        <v>43745</v>
      </c>
      <c r="AC3656" s="45">
        <v>43745</v>
      </c>
      <c r="AK3656" s="10"/>
    </row>
    <row r="3657" spans="1:37">
      <c r="A3657" t="s">
        <v>45</v>
      </c>
      <c r="B3657" t="s">
        <v>46</v>
      </c>
      <c r="C3657" t="s">
        <v>47</v>
      </c>
      <c r="D3657" t="s">
        <v>4161</v>
      </c>
      <c r="E3657" t="s">
        <v>88</v>
      </c>
      <c r="F3657" t="s">
        <v>79</v>
      </c>
      <c r="G3657" t="s">
        <v>51</v>
      </c>
      <c r="H3657" s="20" t="s">
        <v>52</v>
      </c>
      <c r="I3657" t="s">
        <v>53</v>
      </c>
      <c r="J3657" t="s">
        <v>54</v>
      </c>
      <c r="K3657">
        <v>3</v>
      </c>
      <c r="L3657" t="s">
        <v>55</v>
      </c>
      <c r="M3657" t="s">
        <v>77</v>
      </c>
      <c r="N3657" t="s">
        <v>89</v>
      </c>
      <c r="O3657" s="21" t="s">
        <v>58</v>
      </c>
      <c r="P3657" s="21" t="s">
        <v>150</v>
      </c>
      <c r="Q3657" s="20" t="s">
        <v>244</v>
      </c>
      <c r="R3657" s="21" t="s">
        <v>245</v>
      </c>
      <c r="S3657" s="35">
        <v>1</v>
      </c>
      <c r="T3657" s="22">
        <v>1</v>
      </c>
      <c r="U3657" s="20" t="s">
        <v>62</v>
      </c>
      <c r="V3657" s="20">
        <v>45825</v>
      </c>
      <c r="W3657" s="21">
        <v>6</v>
      </c>
      <c r="X3657" s="20">
        <v>45839</v>
      </c>
      <c r="Y3657" s="20">
        <v>45832</v>
      </c>
      <c r="Z3657" s="48">
        <v>6</v>
      </c>
      <c r="AA3657">
        <v>2025</v>
      </c>
      <c r="AB3657" s="45">
        <v>96666</v>
      </c>
      <c r="AC3657" s="45">
        <v>96666</v>
      </c>
      <c r="AK3657" s="10"/>
    </row>
    <row r="3658" spans="1:37">
      <c r="A3658" t="s">
        <v>45</v>
      </c>
      <c r="B3658" t="s">
        <v>46</v>
      </c>
      <c r="C3658" t="s">
        <v>47</v>
      </c>
      <c r="D3658" t="s">
        <v>4162</v>
      </c>
      <c r="E3658" t="s">
        <v>88</v>
      </c>
      <c r="F3658" t="s">
        <v>79</v>
      </c>
      <c r="G3658" t="s">
        <v>51</v>
      </c>
      <c r="H3658" s="20" t="s">
        <v>52</v>
      </c>
      <c r="I3658" t="s">
        <v>53</v>
      </c>
      <c r="J3658" t="s">
        <v>54</v>
      </c>
      <c r="K3658">
        <v>3</v>
      </c>
      <c r="L3658" t="s">
        <v>55</v>
      </c>
      <c r="M3658" t="s">
        <v>77</v>
      </c>
      <c r="N3658" t="s">
        <v>89</v>
      </c>
      <c r="O3658" s="21" t="s">
        <v>58</v>
      </c>
      <c r="P3658" s="21" t="s">
        <v>90</v>
      </c>
      <c r="Q3658" s="20" t="s">
        <v>91</v>
      </c>
      <c r="R3658" s="21" t="s">
        <v>92</v>
      </c>
      <c r="S3658" s="35">
        <v>1</v>
      </c>
      <c r="T3658" s="22">
        <v>1</v>
      </c>
      <c r="U3658" s="20" t="s">
        <v>62</v>
      </c>
      <c r="V3658" s="20">
        <v>45825</v>
      </c>
      <c r="W3658" s="21">
        <v>6</v>
      </c>
      <c r="X3658" s="20">
        <v>45834</v>
      </c>
      <c r="Y3658" s="20">
        <v>45832</v>
      </c>
      <c r="Z3658" s="48">
        <v>6</v>
      </c>
      <c r="AA3658">
        <v>2025</v>
      </c>
      <c r="AB3658" s="45">
        <v>43742</v>
      </c>
      <c r="AC3658" s="45">
        <v>43742</v>
      </c>
      <c r="AK3658" s="10"/>
    </row>
    <row r="3659" spans="1:37">
      <c r="A3659" t="s">
        <v>45</v>
      </c>
      <c r="B3659" t="s">
        <v>46</v>
      </c>
      <c r="C3659" t="s">
        <v>47</v>
      </c>
      <c r="D3659" t="s">
        <v>4163</v>
      </c>
      <c r="E3659" t="s">
        <v>88</v>
      </c>
      <c r="F3659" t="s">
        <v>79</v>
      </c>
      <c r="G3659" t="s">
        <v>51</v>
      </c>
      <c r="H3659" s="20" t="s">
        <v>52</v>
      </c>
      <c r="I3659" t="s">
        <v>53</v>
      </c>
      <c r="J3659" t="s">
        <v>54</v>
      </c>
      <c r="K3659">
        <v>3</v>
      </c>
      <c r="L3659" t="s">
        <v>55</v>
      </c>
      <c r="M3659" t="s">
        <v>77</v>
      </c>
      <c r="N3659" t="s">
        <v>89</v>
      </c>
      <c r="O3659" s="21" t="s">
        <v>58</v>
      </c>
      <c r="P3659" s="21" t="s">
        <v>90</v>
      </c>
      <c r="Q3659" s="20" t="s">
        <v>247</v>
      </c>
      <c r="R3659" s="21" t="s">
        <v>248</v>
      </c>
      <c r="S3659" s="35">
        <v>1</v>
      </c>
      <c r="T3659" s="22">
        <v>1</v>
      </c>
      <c r="U3659" s="20" t="s">
        <v>62</v>
      </c>
      <c r="V3659" s="20">
        <v>45828</v>
      </c>
      <c r="W3659" s="21">
        <v>6</v>
      </c>
      <c r="X3659" s="20">
        <v>45839</v>
      </c>
      <c r="Y3659" s="20">
        <v>45833</v>
      </c>
      <c r="Z3659" s="48">
        <v>6</v>
      </c>
      <c r="AA3659">
        <v>2025</v>
      </c>
      <c r="AB3659" s="45">
        <v>56243</v>
      </c>
      <c r="AC3659" s="45">
        <v>56243</v>
      </c>
      <c r="AK3659" s="10"/>
    </row>
    <row r="3660" spans="1:37">
      <c r="A3660" t="s">
        <v>45</v>
      </c>
      <c r="B3660" t="s">
        <v>46</v>
      </c>
      <c r="C3660" t="s">
        <v>47</v>
      </c>
      <c r="D3660" t="s">
        <v>4164</v>
      </c>
      <c r="E3660" t="s">
        <v>88</v>
      </c>
      <c r="F3660" t="s">
        <v>79</v>
      </c>
      <c r="G3660" t="s">
        <v>51</v>
      </c>
      <c r="H3660" s="20" t="s">
        <v>52</v>
      </c>
      <c r="I3660" t="s">
        <v>53</v>
      </c>
      <c r="J3660" t="s">
        <v>54</v>
      </c>
      <c r="K3660">
        <v>3</v>
      </c>
      <c r="L3660" t="s">
        <v>55</v>
      </c>
      <c r="M3660" t="s">
        <v>56</v>
      </c>
      <c r="N3660" t="s">
        <v>57</v>
      </c>
      <c r="O3660" s="21" t="s">
        <v>58</v>
      </c>
      <c r="P3660" s="21" t="s">
        <v>64</v>
      </c>
      <c r="Q3660" s="20" t="s">
        <v>4165</v>
      </c>
      <c r="R3660" s="21" t="s">
        <v>4166</v>
      </c>
      <c r="S3660" s="35">
        <v>1</v>
      </c>
      <c r="T3660" s="22">
        <v>1</v>
      </c>
      <c r="U3660" s="20" t="s">
        <v>62</v>
      </c>
      <c r="V3660" s="20">
        <v>45828</v>
      </c>
      <c r="W3660" s="21">
        <v>6</v>
      </c>
      <c r="X3660" s="20">
        <v>45841</v>
      </c>
      <c r="Y3660" s="20">
        <v>45838</v>
      </c>
      <c r="Z3660" s="48">
        <v>6</v>
      </c>
      <c r="AA3660">
        <v>2025</v>
      </c>
      <c r="AB3660" s="45">
        <v>109994</v>
      </c>
      <c r="AC3660" s="45">
        <v>109994</v>
      </c>
      <c r="AK3660" s="10"/>
    </row>
    <row r="3661" spans="1:37">
      <c r="A3661" t="s">
        <v>45</v>
      </c>
      <c r="B3661" t="s">
        <v>46</v>
      </c>
      <c r="C3661" t="s">
        <v>47</v>
      </c>
      <c r="D3661" t="s">
        <v>4167</v>
      </c>
      <c r="E3661" t="s">
        <v>88</v>
      </c>
      <c r="F3661" t="s">
        <v>79</v>
      </c>
      <c r="G3661" t="s">
        <v>51</v>
      </c>
      <c r="H3661" s="20" t="s">
        <v>52</v>
      </c>
      <c r="I3661" t="s">
        <v>53</v>
      </c>
      <c r="J3661" t="s">
        <v>54</v>
      </c>
      <c r="K3661">
        <v>3</v>
      </c>
      <c r="L3661" t="s">
        <v>55</v>
      </c>
      <c r="M3661" t="s">
        <v>77</v>
      </c>
      <c r="N3661" t="s">
        <v>89</v>
      </c>
      <c r="O3661" s="21" t="s">
        <v>58</v>
      </c>
      <c r="P3661" s="21" t="s">
        <v>126</v>
      </c>
      <c r="Q3661" s="20" t="s">
        <v>1047</v>
      </c>
      <c r="R3661" s="21" t="s">
        <v>1048</v>
      </c>
      <c r="S3661" s="35">
        <v>1</v>
      </c>
      <c r="T3661" s="22">
        <v>1</v>
      </c>
      <c r="U3661" s="20" t="s">
        <v>62</v>
      </c>
      <c r="V3661" s="20">
        <v>45828</v>
      </c>
      <c r="W3661" s="21">
        <v>6</v>
      </c>
      <c r="X3661" s="20">
        <v>45841</v>
      </c>
      <c r="Y3661" s="20">
        <v>45838</v>
      </c>
      <c r="Z3661" s="48">
        <v>6</v>
      </c>
      <c r="AA3661">
        <v>2025</v>
      </c>
      <c r="AB3661" s="45">
        <v>46869</v>
      </c>
      <c r="AC3661" s="45">
        <v>46869</v>
      </c>
      <c r="AK3661" s="10"/>
    </row>
    <row r="3662" spans="1:37">
      <c r="A3662" t="s">
        <v>45</v>
      </c>
      <c r="B3662" t="s">
        <v>46</v>
      </c>
      <c r="C3662" t="s">
        <v>47</v>
      </c>
      <c r="D3662" t="s">
        <v>4168</v>
      </c>
      <c r="E3662" t="s">
        <v>88</v>
      </c>
      <c r="F3662" t="s">
        <v>79</v>
      </c>
      <c r="G3662" t="s">
        <v>51</v>
      </c>
      <c r="H3662" s="20" t="s">
        <v>52</v>
      </c>
      <c r="I3662" t="s">
        <v>53</v>
      </c>
      <c r="J3662" t="s">
        <v>54</v>
      </c>
      <c r="K3662">
        <v>3</v>
      </c>
      <c r="L3662" t="s">
        <v>55</v>
      </c>
      <c r="M3662" t="s">
        <v>77</v>
      </c>
      <c r="N3662" t="s">
        <v>89</v>
      </c>
      <c r="O3662" s="21" t="s">
        <v>58</v>
      </c>
      <c r="P3662" s="21" t="s">
        <v>150</v>
      </c>
      <c r="Q3662" s="20" t="s">
        <v>848</v>
      </c>
      <c r="R3662" s="21" t="s">
        <v>849</v>
      </c>
      <c r="S3662" s="35">
        <v>1</v>
      </c>
      <c r="T3662" s="22">
        <v>1</v>
      </c>
      <c r="U3662" s="20" t="s">
        <v>62</v>
      </c>
      <c r="V3662" s="20">
        <v>45828</v>
      </c>
      <c r="W3662" s="21">
        <v>6</v>
      </c>
      <c r="X3662" s="20">
        <v>45835</v>
      </c>
      <c r="Y3662" s="20">
        <v>45833</v>
      </c>
      <c r="Z3662" s="48">
        <v>6</v>
      </c>
      <c r="AA3662">
        <v>2025</v>
      </c>
      <c r="AB3662" s="45">
        <v>79997</v>
      </c>
      <c r="AC3662" s="45">
        <v>79997</v>
      </c>
      <c r="AK3662" s="10"/>
    </row>
    <row r="3663" spans="1:37">
      <c r="A3663" t="s">
        <v>45</v>
      </c>
      <c r="B3663" t="s">
        <v>46</v>
      </c>
      <c r="C3663" t="s">
        <v>47</v>
      </c>
      <c r="D3663" t="s">
        <v>4169</v>
      </c>
      <c r="E3663" t="s">
        <v>88</v>
      </c>
      <c r="F3663" t="s">
        <v>79</v>
      </c>
      <c r="G3663" t="s">
        <v>51</v>
      </c>
      <c r="H3663" s="20" t="s">
        <v>52</v>
      </c>
      <c r="I3663" t="s">
        <v>53</v>
      </c>
      <c r="J3663" t="s">
        <v>54</v>
      </c>
      <c r="K3663">
        <v>3</v>
      </c>
      <c r="L3663" t="s">
        <v>55</v>
      </c>
      <c r="M3663" t="s">
        <v>77</v>
      </c>
      <c r="N3663" t="s">
        <v>89</v>
      </c>
      <c r="O3663" s="21" t="s">
        <v>58</v>
      </c>
      <c r="P3663" s="21" t="s">
        <v>4170</v>
      </c>
      <c r="Q3663" s="20" t="s">
        <v>2888</v>
      </c>
      <c r="R3663" s="21" t="s">
        <v>2889</v>
      </c>
      <c r="S3663" s="35">
        <v>1</v>
      </c>
      <c r="T3663" s="22">
        <v>1</v>
      </c>
      <c r="U3663" s="20" t="s">
        <v>62</v>
      </c>
      <c r="V3663" s="20">
        <v>45828</v>
      </c>
      <c r="W3663" s="21">
        <v>6</v>
      </c>
      <c r="X3663" s="20">
        <v>45839</v>
      </c>
      <c r="Y3663" s="20">
        <v>45833</v>
      </c>
      <c r="Z3663" s="48">
        <v>6</v>
      </c>
      <c r="AA3663">
        <v>2025</v>
      </c>
      <c r="AB3663" s="45">
        <v>90623</v>
      </c>
      <c r="AC3663" s="45">
        <v>90623</v>
      </c>
      <c r="AK3663" s="10"/>
    </row>
    <row r="3664" spans="1:37">
      <c r="A3664" t="s">
        <v>45</v>
      </c>
      <c r="B3664" t="s">
        <v>46</v>
      </c>
      <c r="C3664" t="s">
        <v>47</v>
      </c>
      <c r="D3664" t="s">
        <v>4171</v>
      </c>
      <c r="E3664" t="s">
        <v>88</v>
      </c>
      <c r="F3664" t="s">
        <v>79</v>
      </c>
      <c r="G3664" t="s">
        <v>51</v>
      </c>
      <c r="H3664" s="20" t="s">
        <v>52</v>
      </c>
      <c r="I3664" t="s">
        <v>53</v>
      </c>
      <c r="J3664" t="s">
        <v>54</v>
      </c>
      <c r="K3664">
        <v>3</v>
      </c>
      <c r="L3664" t="s">
        <v>55</v>
      </c>
      <c r="M3664" t="s">
        <v>77</v>
      </c>
      <c r="N3664" t="s">
        <v>89</v>
      </c>
      <c r="O3664" s="21" t="s">
        <v>58</v>
      </c>
      <c r="P3664" s="21" t="s">
        <v>126</v>
      </c>
      <c r="Q3664" s="20" t="s">
        <v>1995</v>
      </c>
      <c r="R3664" s="21" t="s">
        <v>1996</v>
      </c>
      <c r="S3664" s="35">
        <v>1</v>
      </c>
      <c r="T3664" s="22">
        <v>1</v>
      </c>
      <c r="U3664" s="20" t="s">
        <v>62</v>
      </c>
      <c r="V3664" s="20">
        <v>45825</v>
      </c>
      <c r="W3664" s="21">
        <v>6</v>
      </c>
      <c r="X3664" s="20">
        <v>45835</v>
      </c>
      <c r="Y3664" s="20">
        <v>45832</v>
      </c>
      <c r="Z3664" s="48">
        <v>6</v>
      </c>
      <c r="AA3664">
        <v>2025</v>
      </c>
      <c r="AB3664" s="45">
        <v>56246</v>
      </c>
      <c r="AC3664" s="45">
        <v>56246</v>
      </c>
      <c r="AK3664" s="10"/>
    </row>
    <row r="3665" spans="1:37">
      <c r="A3665" t="s">
        <v>45</v>
      </c>
      <c r="B3665" t="s">
        <v>46</v>
      </c>
      <c r="C3665" t="s">
        <v>47</v>
      </c>
      <c r="D3665" t="s">
        <v>4172</v>
      </c>
      <c r="E3665" t="s">
        <v>88</v>
      </c>
      <c r="F3665" t="s">
        <v>79</v>
      </c>
      <c r="G3665" t="s">
        <v>51</v>
      </c>
      <c r="H3665" s="20" t="s">
        <v>52</v>
      </c>
      <c r="I3665" t="s">
        <v>53</v>
      </c>
      <c r="J3665" t="s">
        <v>54</v>
      </c>
      <c r="K3665">
        <v>3</v>
      </c>
      <c r="L3665" t="s">
        <v>55</v>
      </c>
      <c r="M3665" t="s">
        <v>77</v>
      </c>
      <c r="N3665" t="s">
        <v>89</v>
      </c>
      <c r="O3665" s="21" t="s">
        <v>58</v>
      </c>
      <c r="P3665" s="21" t="s">
        <v>150</v>
      </c>
      <c r="Q3665" s="20" t="s">
        <v>1322</v>
      </c>
      <c r="R3665" s="21" t="s">
        <v>1323</v>
      </c>
      <c r="S3665" s="35">
        <v>1</v>
      </c>
      <c r="T3665" s="22">
        <v>1</v>
      </c>
      <c r="U3665" s="20" t="s">
        <v>62</v>
      </c>
      <c r="V3665" s="20">
        <v>45826</v>
      </c>
      <c r="W3665" s="21">
        <v>6</v>
      </c>
      <c r="X3665" s="20">
        <v>45838</v>
      </c>
      <c r="Y3665" s="20">
        <v>45832</v>
      </c>
      <c r="Z3665" s="48">
        <v>6</v>
      </c>
      <c r="AA3665">
        <v>2025</v>
      </c>
      <c r="AB3665" s="45">
        <v>159986</v>
      </c>
      <c r="AC3665" s="45">
        <v>159986</v>
      </c>
      <c r="AK3665" s="10"/>
    </row>
    <row r="3666" spans="1:37">
      <c r="A3666" t="s">
        <v>45</v>
      </c>
      <c r="B3666" t="s">
        <v>46</v>
      </c>
      <c r="C3666" t="s">
        <v>47</v>
      </c>
      <c r="D3666" t="s">
        <v>4173</v>
      </c>
      <c r="E3666" t="s">
        <v>88</v>
      </c>
      <c r="F3666" t="s">
        <v>79</v>
      </c>
      <c r="G3666" t="s">
        <v>51</v>
      </c>
      <c r="H3666" s="20" t="s">
        <v>52</v>
      </c>
      <c r="I3666" t="s">
        <v>53</v>
      </c>
      <c r="J3666" t="s">
        <v>54</v>
      </c>
      <c r="K3666">
        <v>3</v>
      </c>
      <c r="L3666" t="s">
        <v>55</v>
      </c>
      <c r="M3666" t="s">
        <v>77</v>
      </c>
      <c r="N3666" t="s">
        <v>89</v>
      </c>
      <c r="O3666" s="21" t="s">
        <v>58</v>
      </c>
      <c r="P3666" s="21" t="s">
        <v>4170</v>
      </c>
      <c r="Q3666" s="20" t="s">
        <v>2888</v>
      </c>
      <c r="R3666" s="21" t="s">
        <v>2889</v>
      </c>
      <c r="S3666" s="35">
        <v>1</v>
      </c>
      <c r="T3666" s="22">
        <v>1</v>
      </c>
      <c r="U3666" s="20" t="s">
        <v>62</v>
      </c>
      <c r="V3666" s="20">
        <v>45829</v>
      </c>
      <c r="W3666" s="21">
        <v>6</v>
      </c>
      <c r="X3666" s="20">
        <v>45839</v>
      </c>
      <c r="Y3666" s="20">
        <v>45833</v>
      </c>
      <c r="Z3666" s="48">
        <v>6</v>
      </c>
      <c r="AA3666">
        <v>2025</v>
      </c>
      <c r="AB3666" s="45">
        <v>90623</v>
      </c>
      <c r="AC3666" s="45">
        <v>90623</v>
      </c>
      <c r="AK3666" s="10"/>
    </row>
    <row r="3667" spans="1:37">
      <c r="A3667" t="s">
        <v>45</v>
      </c>
      <c r="B3667" t="s">
        <v>46</v>
      </c>
      <c r="C3667" t="s">
        <v>47</v>
      </c>
      <c r="D3667" t="s">
        <v>4174</v>
      </c>
      <c r="E3667" t="s">
        <v>88</v>
      </c>
      <c r="F3667" t="s">
        <v>79</v>
      </c>
      <c r="G3667" t="s">
        <v>51</v>
      </c>
      <c r="H3667" s="20" t="s">
        <v>52</v>
      </c>
      <c r="I3667" t="s">
        <v>53</v>
      </c>
      <c r="J3667" t="s">
        <v>54</v>
      </c>
      <c r="K3667">
        <v>3</v>
      </c>
      <c r="L3667" t="s">
        <v>55</v>
      </c>
      <c r="M3667" t="s">
        <v>77</v>
      </c>
      <c r="N3667" t="s">
        <v>89</v>
      </c>
      <c r="O3667" s="21" t="s">
        <v>58</v>
      </c>
      <c r="P3667" s="21" t="s">
        <v>97</v>
      </c>
      <c r="Q3667" s="20" t="s">
        <v>108</v>
      </c>
      <c r="R3667" s="21" t="s">
        <v>3798</v>
      </c>
      <c r="S3667" s="35">
        <v>1</v>
      </c>
      <c r="T3667" s="22">
        <v>1</v>
      </c>
      <c r="U3667" s="20" t="s">
        <v>62</v>
      </c>
      <c r="V3667" s="20">
        <v>45829</v>
      </c>
      <c r="W3667" s="21">
        <v>6</v>
      </c>
      <c r="X3667" s="20">
        <v>45839</v>
      </c>
      <c r="Y3667" s="20">
        <v>45833</v>
      </c>
      <c r="Z3667" s="48">
        <v>6</v>
      </c>
      <c r="AA3667">
        <v>2025</v>
      </c>
      <c r="AB3667" s="45">
        <v>62494</v>
      </c>
      <c r="AC3667" s="45">
        <v>62494</v>
      </c>
      <c r="AK3667" s="10"/>
    </row>
    <row r="3668" spans="1:37">
      <c r="A3668" t="s">
        <v>45</v>
      </c>
      <c r="B3668" t="s">
        <v>46</v>
      </c>
      <c r="C3668" t="s">
        <v>47</v>
      </c>
      <c r="D3668" t="s">
        <v>4175</v>
      </c>
      <c r="E3668" t="s">
        <v>88</v>
      </c>
      <c r="F3668" t="s">
        <v>79</v>
      </c>
      <c r="G3668" t="s">
        <v>51</v>
      </c>
      <c r="H3668" s="20" t="s">
        <v>52</v>
      </c>
      <c r="I3668" t="s">
        <v>53</v>
      </c>
      <c r="J3668" t="s">
        <v>54</v>
      </c>
      <c r="K3668">
        <v>3</v>
      </c>
      <c r="L3668" t="s">
        <v>55</v>
      </c>
      <c r="M3668" t="s">
        <v>77</v>
      </c>
      <c r="N3668" t="s">
        <v>89</v>
      </c>
      <c r="O3668" s="21" t="s">
        <v>58</v>
      </c>
      <c r="P3668" s="21" t="s">
        <v>150</v>
      </c>
      <c r="Q3668" s="20" t="s">
        <v>244</v>
      </c>
      <c r="R3668" s="21" t="s">
        <v>245</v>
      </c>
      <c r="S3668" s="35">
        <v>1</v>
      </c>
      <c r="T3668" s="22">
        <v>1</v>
      </c>
      <c r="U3668" s="20" t="s">
        <v>62</v>
      </c>
      <c r="V3668" s="20">
        <v>45829</v>
      </c>
      <c r="W3668" s="21">
        <v>6</v>
      </c>
      <c r="X3668" s="20">
        <v>45839</v>
      </c>
      <c r="Y3668" s="20">
        <v>45833</v>
      </c>
      <c r="Z3668" s="48">
        <v>6</v>
      </c>
      <c r="AA3668">
        <v>2025</v>
      </c>
      <c r="AB3668" s="45">
        <v>117641</v>
      </c>
      <c r="AC3668" s="45">
        <v>117641</v>
      </c>
      <c r="AK3668" s="10"/>
    </row>
    <row r="3669" spans="1:37">
      <c r="A3669" t="s">
        <v>45</v>
      </c>
      <c r="B3669" t="s">
        <v>46</v>
      </c>
      <c r="C3669" t="s">
        <v>47</v>
      </c>
      <c r="D3669" t="s">
        <v>4176</v>
      </c>
      <c r="E3669" t="s">
        <v>88</v>
      </c>
      <c r="F3669" t="s">
        <v>79</v>
      </c>
      <c r="G3669" t="s">
        <v>51</v>
      </c>
      <c r="H3669" s="20" t="s">
        <v>52</v>
      </c>
      <c r="I3669" t="s">
        <v>53</v>
      </c>
      <c r="J3669" t="s">
        <v>54</v>
      </c>
      <c r="K3669">
        <v>3</v>
      </c>
      <c r="L3669" t="s">
        <v>55</v>
      </c>
      <c r="M3669" t="s">
        <v>56</v>
      </c>
      <c r="N3669" t="s">
        <v>57</v>
      </c>
      <c r="O3669" s="21" t="s">
        <v>58</v>
      </c>
      <c r="P3669" s="21" t="s">
        <v>64</v>
      </c>
      <c r="Q3669" s="20" t="s">
        <v>4165</v>
      </c>
      <c r="R3669" s="21" t="s">
        <v>4166</v>
      </c>
      <c r="S3669" s="35">
        <v>1</v>
      </c>
      <c r="T3669" s="22">
        <v>1</v>
      </c>
      <c r="U3669" s="20" t="s">
        <v>62</v>
      </c>
      <c r="V3669" s="20">
        <v>45830</v>
      </c>
      <c r="W3669" s="21">
        <v>6</v>
      </c>
      <c r="X3669" s="20">
        <v>45838</v>
      </c>
      <c r="Y3669" s="20">
        <v>45833</v>
      </c>
      <c r="Z3669" s="48">
        <v>6</v>
      </c>
      <c r="AA3669">
        <v>2025</v>
      </c>
      <c r="AB3669" s="45">
        <v>109994</v>
      </c>
      <c r="AC3669" s="45">
        <v>109994</v>
      </c>
      <c r="AK3669" s="10"/>
    </row>
    <row r="3670" spans="1:37">
      <c r="A3670" t="s">
        <v>45</v>
      </c>
      <c r="B3670" t="s">
        <v>46</v>
      </c>
      <c r="C3670" t="s">
        <v>47</v>
      </c>
      <c r="D3670" t="s">
        <v>4177</v>
      </c>
      <c r="E3670" t="s">
        <v>88</v>
      </c>
      <c r="F3670" t="s">
        <v>79</v>
      </c>
      <c r="G3670" t="s">
        <v>51</v>
      </c>
      <c r="H3670" s="20" t="s">
        <v>52</v>
      </c>
      <c r="I3670" t="s">
        <v>53</v>
      </c>
      <c r="J3670" t="s">
        <v>54</v>
      </c>
      <c r="K3670">
        <v>3</v>
      </c>
      <c r="L3670" t="s">
        <v>55</v>
      </c>
      <c r="M3670" t="s">
        <v>77</v>
      </c>
      <c r="N3670" t="s">
        <v>89</v>
      </c>
      <c r="O3670" s="21" t="s">
        <v>58</v>
      </c>
      <c r="P3670" s="21" t="s">
        <v>126</v>
      </c>
      <c r="Q3670" s="20" t="s">
        <v>2578</v>
      </c>
      <c r="R3670" s="21" t="s">
        <v>2579</v>
      </c>
      <c r="S3670" s="35">
        <v>1</v>
      </c>
      <c r="T3670" s="22">
        <v>1</v>
      </c>
      <c r="U3670" s="20" t="s">
        <v>62</v>
      </c>
      <c r="V3670" s="20">
        <v>45828</v>
      </c>
      <c r="W3670" s="21">
        <v>6</v>
      </c>
      <c r="X3670" s="20">
        <v>45839</v>
      </c>
      <c r="Y3670" s="20">
        <v>45833</v>
      </c>
      <c r="Z3670" s="48">
        <v>6</v>
      </c>
      <c r="AA3670">
        <v>2025</v>
      </c>
      <c r="AB3670" s="45">
        <v>56244</v>
      </c>
      <c r="AC3670" s="45">
        <v>56244</v>
      </c>
      <c r="AK3670" s="10"/>
    </row>
    <row r="3671" spans="1:37">
      <c r="A3671" t="s">
        <v>45</v>
      </c>
      <c r="B3671" t="s">
        <v>46</v>
      </c>
      <c r="C3671" t="s">
        <v>47</v>
      </c>
      <c r="D3671" t="s">
        <v>4178</v>
      </c>
      <c r="E3671" t="s">
        <v>88</v>
      </c>
      <c r="F3671" t="s">
        <v>79</v>
      </c>
      <c r="G3671" t="s">
        <v>51</v>
      </c>
      <c r="H3671" s="20" t="s">
        <v>52</v>
      </c>
      <c r="I3671" t="s">
        <v>53</v>
      </c>
      <c r="J3671" t="s">
        <v>54</v>
      </c>
      <c r="K3671">
        <v>3</v>
      </c>
      <c r="L3671" t="s">
        <v>55</v>
      </c>
      <c r="M3671" t="s">
        <v>77</v>
      </c>
      <c r="N3671" t="s">
        <v>89</v>
      </c>
      <c r="O3671" s="21" t="s">
        <v>58</v>
      </c>
      <c r="P3671" s="21" t="s">
        <v>119</v>
      </c>
      <c r="Q3671" s="20" t="s">
        <v>3712</v>
      </c>
      <c r="R3671" s="21" t="s">
        <v>3713</v>
      </c>
      <c r="S3671" s="35">
        <v>1</v>
      </c>
      <c r="T3671" s="22">
        <v>1</v>
      </c>
      <c r="U3671" s="20" t="s">
        <v>62</v>
      </c>
      <c r="V3671" s="20">
        <v>45828</v>
      </c>
      <c r="W3671" s="21">
        <v>6</v>
      </c>
      <c r="X3671" s="20">
        <v>45841</v>
      </c>
      <c r="Y3671" s="20">
        <v>45838</v>
      </c>
      <c r="Z3671" s="48">
        <v>6</v>
      </c>
      <c r="AA3671">
        <v>2025</v>
      </c>
      <c r="AB3671" s="45">
        <v>81245</v>
      </c>
      <c r="AC3671" s="45">
        <v>81245</v>
      </c>
      <c r="AK3671" s="10"/>
    </row>
    <row r="3672" spans="1:37">
      <c r="A3672" t="s">
        <v>45</v>
      </c>
      <c r="B3672" t="s">
        <v>46</v>
      </c>
      <c r="C3672" t="s">
        <v>47</v>
      </c>
      <c r="D3672" t="s">
        <v>4179</v>
      </c>
      <c r="E3672" t="s">
        <v>88</v>
      </c>
      <c r="F3672" t="s">
        <v>79</v>
      </c>
      <c r="G3672" t="s">
        <v>51</v>
      </c>
      <c r="H3672" s="20" t="s">
        <v>52</v>
      </c>
      <c r="I3672" t="s">
        <v>53</v>
      </c>
      <c r="J3672" t="s">
        <v>54</v>
      </c>
      <c r="K3672">
        <v>3</v>
      </c>
      <c r="L3672" t="s">
        <v>55</v>
      </c>
      <c r="M3672" t="s">
        <v>56</v>
      </c>
      <c r="N3672" t="s">
        <v>57</v>
      </c>
      <c r="O3672" s="21" t="s">
        <v>58</v>
      </c>
      <c r="P3672" s="21" t="s">
        <v>64</v>
      </c>
      <c r="Q3672" s="20" t="s">
        <v>1052</v>
      </c>
      <c r="R3672" s="21" t="s">
        <v>1053</v>
      </c>
      <c r="S3672" s="35">
        <v>1</v>
      </c>
      <c r="T3672" s="22">
        <v>1</v>
      </c>
      <c r="U3672" s="20" t="s">
        <v>62</v>
      </c>
      <c r="V3672" s="20">
        <v>45829</v>
      </c>
      <c r="W3672" s="21">
        <v>6</v>
      </c>
      <c r="X3672" s="20">
        <v>45842</v>
      </c>
      <c r="Y3672" s="20">
        <v>45833</v>
      </c>
      <c r="Z3672" s="48">
        <v>6</v>
      </c>
      <c r="AA3672">
        <v>2025</v>
      </c>
      <c r="AB3672" s="45">
        <v>56247</v>
      </c>
      <c r="AC3672" s="45">
        <v>56247</v>
      </c>
      <c r="AK3672" s="10"/>
    </row>
    <row r="3673" spans="1:37">
      <c r="A3673" t="s">
        <v>45</v>
      </c>
      <c r="B3673" t="s">
        <v>46</v>
      </c>
      <c r="C3673" t="s">
        <v>47</v>
      </c>
      <c r="D3673" t="s">
        <v>4180</v>
      </c>
      <c r="E3673" t="s">
        <v>88</v>
      </c>
      <c r="F3673" t="s">
        <v>79</v>
      </c>
      <c r="G3673" t="s">
        <v>51</v>
      </c>
      <c r="H3673" s="20" t="s">
        <v>52</v>
      </c>
      <c r="I3673" t="s">
        <v>53</v>
      </c>
      <c r="J3673" t="s">
        <v>54</v>
      </c>
      <c r="K3673">
        <v>3</v>
      </c>
      <c r="L3673" t="s">
        <v>55</v>
      </c>
      <c r="M3673" t="s">
        <v>56</v>
      </c>
      <c r="N3673" t="s">
        <v>57</v>
      </c>
      <c r="O3673" s="21" t="s">
        <v>58</v>
      </c>
      <c r="P3673" s="21" t="s">
        <v>64</v>
      </c>
      <c r="Q3673" s="20" t="s">
        <v>112</v>
      </c>
      <c r="R3673" s="21" t="s">
        <v>113</v>
      </c>
      <c r="S3673" s="35">
        <v>1</v>
      </c>
      <c r="T3673" s="22">
        <v>1</v>
      </c>
      <c r="U3673" s="20" t="s">
        <v>62</v>
      </c>
      <c r="V3673" s="20">
        <v>45829</v>
      </c>
      <c r="W3673" s="21">
        <v>6</v>
      </c>
      <c r="X3673" s="20">
        <v>45842</v>
      </c>
      <c r="Y3673" s="20">
        <v>45833</v>
      </c>
      <c r="Z3673" s="48">
        <v>6</v>
      </c>
      <c r="AA3673">
        <v>2025</v>
      </c>
      <c r="AB3673" s="45">
        <v>37494</v>
      </c>
      <c r="AC3673" s="45">
        <v>37494</v>
      </c>
      <c r="AK3673" s="10"/>
    </row>
    <row r="3674" spans="1:37">
      <c r="A3674" t="s">
        <v>45</v>
      </c>
      <c r="B3674" t="s">
        <v>46</v>
      </c>
      <c r="C3674" t="s">
        <v>47</v>
      </c>
      <c r="D3674" t="s">
        <v>4181</v>
      </c>
      <c r="E3674" t="s">
        <v>88</v>
      </c>
      <c r="F3674" t="s">
        <v>79</v>
      </c>
      <c r="G3674" t="s">
        <v>51</v>
      </c>
      <c r="H3674" s="20" t="s">
        <v>52</v>
      </c>
      <c r="I3674" t="s">
        <v>53</v>
      </c>
      <c r="J3674" t="s">
        <v>54</v>
      </c>
      <c r="K3674">
        <v>3</v>
      </c>
      <c r="L3674" t="s">
        <v>55</v>
      </c>
      <c r="M3674" t="s">
        <v>77</v>
      </c>
      <c r="N3674" t="s">
        <v>89</v>
      </c>
      <c r="O3674" s="21" t="s">
        <v>58</v>
      </c>
      <c r="P3674" s="21" t="s">
        <v>119</v>
      </c>
      <c r="Q3674" s="20" t="s">
        <v>735</v>
      </c>
      <c r="R3674" s="21" t="s">
        <v>736</v>
      </c>
      <c r="S3674" s="35">
        <v>1</v>
      </c>
      <c r="T3674" s="22">
        <v>1</v>
      </c>
      <c r="U3674" s="20" t="s">
        <v>62</v>
      </c>
      <c r="V3674" s="20">
        <v>45829</v>
      </c>
      <c r="W3674" s="21">
        <v>6</v>
      </c>
      <c r="X3674" s="20">
        <v>45838</v>
      </c>
      <c r="Y3674" s="20">
        <v>45833</v>
      </c>
      <c r="Z3674" s="48">
        <v>6</v>
      </c>
      <c r="AA3674">
        <v>2025</v>
      </c>
      <c r="AB3674" s="45">
        <v>62493</v>
      </c>
      <c r="AC3674" s="45">
        <v>62493</v>
      </c>
      <c r="AK3674" s="10"/>
    </row>
    <row r="3675" spans="1:37">
      <c r="A3675" t="s">
        <v>45</v>
      </c>
      <c r="B3675" t="s">
        <v>46</v>
      </c>
      <c r="C3675" t="s">
        <v>47</v>
      </c>
      <c r="D3675" t="s">
        <v>4182</v>
      </c>
      <c r="E3675" t="s">
        <v>88</v>
      </c>
      <c r="F3675" t="s">
        <v>79</v>
      </c>
      <c r="G3675" t="s">
        <v>51</v>
      </c>
      <c r="H3675" s="20" t="s">
        <v>52</v>
      </c>
      <c r="I3675" t="s">
        <v>53</v>
      </c>
      <c r="J3675" t="s">
        <v>54</v>
      </c>
      <c r="K3675">
        <v>3</v>
      </c>
      <c r="L3675" t="s">
        <v>55</v>
      </c>
      <c r="M3675" t="s">
        <v>56</v>
      </c>
      <c r="N3675" t="s">
        <v>57</v>
      </c>
      <c r="O3675" s="21" t="s">
        <v>58</v>
      </c>
      <c r="P3675" s="21" t="s">
        <v>64</v>
      </c>
      <c r="Q3675" s="20" t="s">
        <v>179</v>
      </c>
      <c r="R3675" s="21" t="s">
        <v>180</v>
      </c>
      <c r="S3675" s="35">
        <v>1</v>
      </c>
      <c r="T3675" s="22">
        <v>1</v>
      </c>
      <c r="U3675" s="20" t="s">
        <v>62</v>
      </c>
      <c r="V3675" s="20">
        <v>45829</v>
      </c>
      <c r="W3675" s="21">
        <v>6</v>
      </c>
      <c r="X3675" s="20">
        <v>45838</v>
      </c>
      <c r="Y3675" s="20">
        <v>45833</v>
      </c>
      <c r="Z3675" s="48">
        <v>6</v>
      </c>
      <c r="AA3675">
        <v>2025</v>
      </c>
      <c r="AB3675" s="45">
        <v>43745</v>
      </c>
      <c r="AC3675" s="45">
        <v>43745</v>
      </c>
      <c r="AK3675" s="10"/>
    </row>
    <row r="3676" spans="1:37">
      <c r="A3676" t="s">
        <v>45</v>
      </c>
      <c r="B3676" t="s">
        <v>46</v>
      </c>
      <c r="C3676" t="s">
        <v>47</v>
      </c>
      <c r="D3676" t="s">
        <v>4183</v>
      </c>
      <c r="E3676" t="s">
        <v>88</v>
      </c>
      <c r="F3676" t="s">
        <v>79</v>
      </c>
      <c r="G3676" t="s">
        <v>51</v>
      </c>
      <c r="H3676" s="20" t="s">
        <v>52</v>
      </c>
      <c r="I3676" t="s">
        <v>53</v>
      </c>
      <c r="J3676" t="s">
        <v>54</v>
      </c>
      <c r="K3676">
        <v>3</v>
      </c>
      <c r="L3676" t="s">
        <v>55</v>
      </c>
      <c r="M3676" t="s">
        <v>56</v>
      </c>
      <c r="N3676" t="s">
        <v>57</v>
      </c>
      <c r="O3676" s="21" t="s">
        <v>58</v>
      </c>
      <c r="P3676" s="21" t="s">
        <v>64</v>
      </c>
      <c r="Q3676" s="20" t="s">
        <v>385</v>
      </c>
      <c r="R3676" s="21" t="s">
        <v>386</v>
      </c>
      <c r="S3676" s="35">
        <v>1</v>
      </c>
      <c r="T3676" s="22">
        <v>1</v>
      </c>
      <c r="U3676" s="20" t="s">
        <v>62</v>
      </c>
      <c r="V3676" s="20">
        <v>45826</v>
      </c>
      <c r="W3676" s="21">
        <v>6</v>
      </c>
      <c r="X3676" s="20">
        <v>45834</v>
      </c>
      <c r="Y3676" s="20">
        <v>45832</v>
      </c>
      <c r="Z3676" s="48">
        <v>6</v>
      </c>
      <c r="AA3676">
        <v>2025</v>
      </c>
      <c r="AB3676" s="45">
        <v>48743</v>
      </c>
      <c r="AC3676" s="45">
        <v>48743</v>
      </c>
      <c r="AK3676" s="10"/>
    </row>
    <row r="3677" spans="1:37">
      <c r="A3677" t="s">
        <v>45</v>
      </c>
      <c r="B3677" t="s">
        <v>46</v>
      </c>
      <c r="C3677" t="s">
        <v>47</v>
      </c>
      <c r="D3677" t="s">
        <v>4184</v>
      </c>
      <c r="E3677" t="s">
        <v>88</v>
      </c>
      <c r="F3677" t="s">
        <v>79</v>
      </c>
      <c r="G3677" t="s">
        <v>51</v>
      </c>
      <c r="H3677" s="20" t="s">
        <v>52</v>
      </c>
      <c r="I3677" t="s">
        <v>53</v>
      </c>
      <c r="J3677" t="s">
        <v>54</v>
      </c>
      <c r="K3677">
        <v>3</v>
      </c>
      <c r="L3677" t="s">
        <v>55</v>
      </c>
      <c r="M3677" t="s">
        <v>77</v>
      </c>
      <c r="N3677" t="s">
        <v>89</v>
      </c>
      <c r="O3677" s="21" t="s">
        <v>58</v>
      </c>
      <c r="P3677" s="21" t="s">
        <v>150</v>
      </c>
      <c r="Q3677" s="20" t="s">
        <v>244</v>
      </c>
      <c r="R3677" s="21" t="s">
        <v>245</v>
      </c>
      <c r="S3677" s="35">
        <v>1</v>
      </c>
      <c r="T3677" s="22">
        <v>1</v>
      </c>
      <c r="U3677" s="20" t="s">
        <v>62</v>
      </c>
      <c r="V3677" s="20">
        <v>45826</v>
      </c>
      <c r="W3677" s="21">
        <v>6</v>
      </c>
      <c r="X3677" s="20">
        <v>45838</v>
      </c>
      <c r="Y3677" s="20">
        <v>45832</v>
      </c>
      <c r="Z3677" s="48">
        <v>6</v>
      </c>
      <c r="AA3677">
        <v>2025</v>
      </c>
      <c r="AB3677" s="45">
        <v>117641</v>
      </c>
      <c r="AC3677" s="45">
        <v>117641</v>
      </c>
      <c r="AK3677" s="10"/>
    </row>
    <row r="3678" spans="1:37">
      <c r="A3678" t="s">
        <v>45</v>
      </c>
      <c r="B3678" t="s">
        <v>46</v>
      </c>
      <c r="C3678" t="s">
        <v>47</v>
      </c>
      <c r="D3678" t="s">
        <v>4185</v>
      </c>
      <c r="E3678" t="s">
        <v>88</v>
      </c>
      <c r="F3678" t="s">
        <v>79</v>
      </c>
      <c r="G3678" t="s">
        <v>51</v>
      </c>
      <c r="H3678" s="20" t="s">
        <v>52</v>
      </c>
      <c r="I3678" t="s">
        <v>53</v>
      </c>
      <c r="J3678" t="s">
        <v>54</v>
      </c>
      <c r="K3678">
        <v>3</v>
      </c>
      <c r="L3678" t="s">
        <v>55</v>
      </c>
      <c r="M3678" t="s">
        <v>56</v>
      </c>
      <c r="N3678" t="s">
        <v>57</v>
      </c>
      <c r="O3678" s="21" t="s">
        <v>58</v>
      </c>
      <c r="P3678" s="21" t="s">
        <v>64</v>
      </c>
      <c r="Q3678" s="20" t="s">
        <v>4165</v>
      </c>
      <c r="R3678" s="21" t="s">
        <v>4166</v>
      </c>
      <c r="S3678" s="35">
        <v>1</v>
      </c>
      <c r="T3678" s="22">
        <v>1</v>
      </c>
      <c r="U3678" s="20" t="s">
        <v>62</v>
      </c>
      <c r="V3678" s="20">
        <v>45829</v>
      </c>
      <c r="W3678" s="21">
        <v>6</v>
      </c>
      <c r="X3678" s="20">
        <v>45838</v>
      </c>
      <c r="Y3678" s="20">
        <v>45833</v>
      </c>
      <c r="Z3678" s="48">
        <v>6</v>
      </c>
      <c r="AA3678">
        <v>2025</v>
      </c>
      <c r="AB3678" s="45">
        <v>109994</v>
      </c>
      <c r="AC3678" s="45">
        <v>109994</v>
      </c>
      <c r="AK3678" s="10"/>
    </row>
    <row r="3679" spans="1:37">
      <c r="A3679" t="s">
        <v>45</v>
      </c>
      <c r="B3679" t="s">
        <v>46</v>
      </c>
      <c r="C3679" t="s">
        <v>47</v>
      </c>
      <c r="D3679" t="s">
        <v>4186</v>
      </c>
      <c r="E3679" t="s">
        <v>88</v>
      </c>
      <c r="F3679" t="s">
        <v>79</v>
      </c>
      <c r="G3679" t="s">
        <v>51</v>
      </c>
      <c r="H3679" s="20" t="s">
        <v>52</v>
      </c>
      <c r="I3679" t="s">
        <v>53</v>
      </c>
      <c r="J3679" t="s">
        <v>54</v>
      </c>
      <c r="K3679">
        <v>3</v>
      </c>
      <c r="L3679" t="s">
        <v>55</v>
      </c>
      <c r="M3679" t="s">
        <v>77</v>
      </c>
      <c r="N3679" t="s">
        <v>89</v>
      </c>
      <c r="O3679" s="21" t="s">
        <v>58</v>
      </c>
      <c r="P3679" s="21" t="s">
        <v>97</v>
      </c>
      <c r="Q3679" s="20" t="s">
        <v>2440</v>
      </c>
      <c r="R3679" s="21" t="s">
        <v>2441</v>
      </c>
      <c r="S3679" s="35">
        <v>1</v>
      </c>
      <c r="T3679" s="22">
        <v>1</v>
      </c>
      <c r="U3679" s="20" t="s">
        <v>62</v>
      </c>
      <c r="V3679" s="20">
        <v>45829</v>
      </c>
      <c r="W3679" s="21">
        <v>6</v>
      </c>
      <c r="X3679" s="20">
        <v>45845</v>
      </c>
      <c r="Y3679" s="20">
        <v>45838</v>
      </c>
      <c r="Z3679" s="48">
        <v>6</v>
      </c>
      <c r="AA3679">
        <v>2025</v>
      </c>
      <c r="AB3679" s="45">
        <v>33122</v>
      </c>
      <c r="AC3679" s="45">
        <v>33122</v>
      </c>
      <c r="AK3679" s="10"/>
    </row>
    <row r="3680" spans="1:37">
      <c r="A3680" t="s">
        <v>45</v>
      </c>
      <c r="B3680" t="s">
        <v>46</v>
      </c>
      <c r="C3680" t="s">
        <v>47</v>
      </c>
      <c r="D3680" t="s">
        <v>4187</v>
      </c>
      <c r="E3680" t="s">
        <v>88</v>
      </c>
      <c r="F3680" t="s">
        <v>79</v>
      </c>
      <c r="G3680" t="s">
        <v>51</v>
      </c>
      <c r="H3680" s="20" t="s">
        <v>52</v>
      </c>
      <c r="I3680" t="s">
        <v>53</v>
      </c>
      <c r="J3680" t="s">
        <v>54</v>
      </c>
      <c r="K3680">
        <v>3</v>
      </c>
      <c r="L3680" t="s">
        <v>55</v>
      </c>
      <c r="M3680" t="s">
        <v>77</v>
      </c>
      <c r="N3680" t="s">
        <v>89</v>
      </c>
      <c r="O3680" s="21" t="s">
        <v>58</v>
      </c>
      <c r="P3680" s="21" t="s">
        <v>97</v>
      </c>
      <c r="Q3680" s="20" t="s">
        <v>98</v>
      </c>
      <c r="R3680" s="21" t="s">
        <v>99</v>
      </c>
      <c r="S3680" s="35">
        <v>1</v>
      </c>
      <c r="T3680" s="22">
        <v>1</v>
      </c>
      <c r="U3680" s="20" t="s">
        <v>62</v>
      </c>
      <c r="V3680" s="20">
        <v>45829</v>
      </c>
      <c r="W3680" s="21">
        <v>6</v>
      </c>
      <c r="X3680" s="20">
        <v>45838</v>
      </c>
      <c r="Y3680" s="20">
        <v>45833</v>
      </c>
      <c r="Z3680" s="48">
        <v>6</v>
      </c>
      <c r="AA3680">
        <v>2025</v>
      </c>
      <c r="AB3680" s="45">
        <v>43744</v>
      </c>
      <c r="AC3680" s="45">
        <v>43744</v>
      </c>
      <c r="AK3680" s="10"/>
    </row>
    <row r="3681" spans="1:37">
      <c r="A3681" t="s">
        <v>45</v>
      </c>
      <c r="B3681" t="s">
        <v>46</v>
      </c>
      <c r="C3681" t="s">
        <v>47</v>
      </c>
      <c r="D3681" t="s">
        <v>4188</v>
      </c>
      <c r="E3681" t="s">
        <v>88</v>
      </c>
      <c r="F3681" t="s">
        <v>79</v>
      </c>
      <c r="G3681" t="s">
        <v>51</v>
      </c>
      <c r="H3681" s="20" t="s">
        <v>52</v>
      </c>
      <c r="I3681" t="s">
        <v>53</v>
      </c>
      <c r="J3681" t="s">
        <v>54</v>
      </c>
      <c r="K3681">
        <v>3</v>
      </c>
      <c r="L3681" t="s">
        <v>55</v>
      </c>
      <c r="M3681" t="s">
        <v>77</v>
      </c>
      <c r="N3681" t="s">
        <v>89</v>
      </c>
      <c r="O3681" s="21" t="s">
        <v>58</v>
      </c>
      <c r="P3681" s="21" t="s">
        <v>126</v>
      </c>
      <c r="Q3681" s="20" t="s">
        <v>318</v>
      </c>
      <c r="R3681" s="21" t="s">
        <v>319</v>
      </c>
      <c r="S3681" s="35">
        <v>1</v>
      </c>
      <c r="T3681" s="22">
        <v>1</v>
      </c>
      <c r="U3681" s="20" t="s">
        <v>62</v>
      </c>
      <c r="V3681" s="20">
        <v>45826</v>
      </c>
      <c r="W3681" s="21">
        <v>6</v>
      </c>
      <c r="X3681" s="20">
        <v>45827</v>
      </c>
      <c r="Y3681" s="20">
        <v>45832</v>
      </c>
      <c r="Z3681" s="48">
        <v>6</v>
      </c>
      <c r="AA3681">
        <v>2025</v>
      </c>
      <c r="AB3681" s="45">
        <v>62493</v>
      </c>
      <c r="AC3681" s="45">
        <v>62493</v>
      </c>
      <c r="AK3681" s="10"/>
    </row>
    <row r="3682" spans="1:37">
      <c r="A3682" t="s">
        <v>45</v>
      </c>
      <c r="B3682" t="s">
        <v>46</v>
      </c>
      <c r="C3682" t="s">
        <v>47</v>
      </c>
      <c r="D3682" t="s">
        <v>4189</v>
      </c>
      <c r="E3682" t="s">
        <v>88</v>
      </c>
      <c r="F3682" t="s">
        <v>79</v>
      </c>
      <c r="G3682" t="s">
        <v>51</v>
      </c>
      <c r="H3682" s="20" t="s">
        <v>52</v>
      </c>
      <c r="I3682" t="s">
        <v>53</v>
      </c>
      <c r="J3682" t="s">
        <v>54</v>
      </c>
      <c r="K3682">
        <v>3</v>
      </c>
      <c r="L3682" t="s">
        <v>55</v>
      </c>
      <c r="M3682" t="s">
        <v>56</v>
      </c>
      <c r="N3682" t="s">
        <v>57</v>
      </c>
      <c r="O3682" s="21" t="s">
        <v>58</v>
      </c>
      <c r="P3682" s="21" t="s">
        <v>133</v>
      </c>
      <c r="Q3682" s="20" t="s">
        <v>134</v>
      </c>
      <c r="R3682" s="21" t="s">
        <v>135</v>
      </c>
      <c r="S3682" s="35">
        <v>1</v>
      </c>
      <c r="T3682" s="22">
        <v>1</v>
      </c>
      <c r="U3682" s="20" t="s">
        <v>62</v>
      </c>
      <c r="V3682" s="20">
        <v>45831</v>
      </c>
      <c r="W3682" s="21">
        <v>6</v>
      </c>
      <c r="X3682" s="20">
        <v>45832</v>
      </c>
      <c r="Y3682" s="20">
        <v>45833</v>
      </c>
      <c r="Z3682" s="48">
        <v>6</v>
      </c>
      <c r="AA3682">
        <v>2025</v>
      </c>
      <c r="AB3682" s="45">
        <v>31245</v>
      </c>
      <c r="AC3682" s="45">
        <v>31245</v>
      </c>
      <c r="AK3682" s="10"/>
    </row>
    <row r="3683" spans="1:37">
      <c r="A3683" t="s">
        <v>45</v>
      </c>
      <c r="B3683" t="s">
        <v>46</v>
      </c>
      <c r="C3683" t="s">
        <v>47</v>
      </c>
      <c r="D3683" t="s">
        <v>4190</v>
      </c>
      <c r="E3683" t="s">
        <v>88</v>
      </c>
      <c r="F3683" t="s">
        <v>79</v>
      </c>
      <c r="G3683" t="s">
        <v>51</v>
      </c>
      <c r="H3683" s="20" t="s">
        <v>52</v>
      </c>
      <c r="I3683" t="s">
        <v>53</v>
      </c>
      <c r="J3683" t="s">
        <v>54</v>
      </c>
      <c r="K3683">
        <v>3</v>
      </c>
      <c r="L3683" t="s">
        <v>55</v>
      </c>
      <c r="M3683" t="s">
        <v>56</v>
      </c>
      <c r="N3683" t="s">
        <v>57</v>
      </c>
      <c r="O3683" s="21" t="s">
        <v>58</v>
      </c>
      <c r="P3683" s="21" t="s">
        <v>133</v>
      </c>
      <c r="Q3683" s="20" t="s">
        <v>169</v>
      </c>
      <c r="R3683" s="21" t="s">
        <v>170</v>
      </c>
      <c r="S3683" s="35">
        <v>1</v>
      </c>
      <c r="T3683" s="22">
        <v>1</v>
      </c>
      <c r="U3683" s="20" t="s">
        <v>62</v>
      </c>
      <c r="V3683" s="20">
        <v>45828</v>
      </c>
      <c r="W3683" s="21">
        <v>6</v>
      </c>
      <c r="X3683" s="20">
        <v>45840</v>
      </c>
      <c r="Y3683" s="20">
        <v>45833</v>
      </c>
      <c r="Z3683" s="48">
        <v>6</v>
      </c>
      <c r="AA3683">
        <v>2025</v>
      </c>
      <c r="AB3683" s="45">
        <v>42493</v>
      </c>
      <c r="AC3683" s="45">
        <v>42493</v>
      </c>
      <c r="AK3683" s="10"/>
    </row>
    <row r="3684" spans="1:37">
      <c r="A3684" t="s">
        <v>45</v>
      </c>
      <c r="B3684" t="s">
        <v>46</v>
      </c>
      <c r="C3684" t="s">
        <v>47</v>
      </c>
      <c r="D3684" t="s">
        <v>4191</v>
      </c>
      <c r="E3684" t="s">
        <v>88</v>
      </c>
      <c r="F3684" t="s">
        <v>79</v>
      </c>
      <c r="G3684" t="s">
        <v>51</v>
      </c>
      <c r="H3684" s="20" t="s">
        <v>52</v>
      </c>
      <c r="I3684" t="s">
        <v>53</v>
      </c>
      <c r="J3684" t="s">
        <v>54</v>
      </c>
      <c r="K3684">
        <v>3</v>
      </c>
      <c r="L3684" t="s">
        <v>55</v>
      </c>
      <c r="M3684" t="s">
        <v>77</v>
      </c>
      <c r="N3684" t="s">
        <v>89</v>
      </c>
      <c r="O3684" s="21" t="s">
        <v>58</v>
      </c>
      <c r="P3684" s="21" t="s">
        <v>126</v>
      </c>
      <c r="Q3684" s="20" t="s">
        <v>318</v>
      </c>
      <c r="R3684" s="21" t="s">
        <v>319</v>
      </c>
      <c r="S3684" s="35">
        <v>1</v>
      </c>
      <c r="T3684" s="22">
        <v>1</v>
      </c>
      <c r="U3684" s="20" t="s">
        <v>62</v>
      </c>
      <c r="V3684" s="20">
        <v>45826</v>
      </c>
      <c r="W3684" s="21">
        <v>6</v>
      </c>
      <c r="X3684" s="20">
        <v>45827</v>
      </c>
      <c r="Y3684" s="20">
        <v>45832</v>
      </c>
      <c r="Z3684" s="48">
        <v>6</v>
      </c>
      <c r="AA3684">
        <v>2025</v>
      </c>
      <c r="AB3684" s="45">
        <v>62493</v>
      </c>
      <c r="AC3684" s="45">
        <v>62493</v>
      </c>
      <c r="AK3684" s="10"/>
    </row>
    <row r="3685" spans="1:37">
      <c r="A3685" t="s">
        <v>45</v>
      </c>
      <c r="B3685" t="s">
        <v>46</v>
      </c>
      <c r="C3685" t="s">
        <v>47</v>
      </c>
      <c r="D3685" t="s">
        <v>4192</v>
      </c>
      <c r="E3685" t="s">
        <v>88</v>
      </c>
      <c r="F3685" t="s">
        <v>79</v>
      </c>
      <c r="G3685" t="s">
        <v>51</v>
      </c>
      <c r="H3685" s="20" t="s">
        <v>52</v>
      </c>
      <c r="I3685" t="s">
        <v>53</v>
      </c>
      <c r="J3685" t="s">
        <v>54</v>
      </c>
      <c r="K3685">
        <v>3</v>
      </c>
      <c r="L3685" t="s">
        <v>55</v>
      </c>
      <c r="M3685" t="s">
        <v>77</v>
      </c>
      <c r="N3685" t="s">
        <v>89</v>
      </c>
      <c r="O3685" s="21" t="s">
        <v>58</v>
      </c>
      <c r="P3685" s="21" t="s">
        <v>366</v>
      </c>
      <c r="Q3685" s="20" t="s">
        <v>2617</v>
      </c>
      <c r="R3685" s="21" t="s">
        <v>2618</v>
      </c>
      <c r="S3685" s="35">
        <v>1</v>
      </c>
      <c r="T3685" s="22">
        <v>1</v>
      </c>
      <c r="U3685" s="20" t="s">
        <v>62</v>
      </c>
      <c r="V3685" s="20">
        <v>45826</v>
      </c>
      <c r="W3685" s="21">
        <v>6</v>
      </c>
      <c r="X3685" s="20">
        <v>45835</v>
      </c>
      <c r="Y3685" s="20">
        <v>45832</v>
      </c>
      <c r="Z3685" s="48">
        <v>6</v>
      </c>
      <c r="AA3685">
        <v>2025</v>
      </c>
      <c r="AB3685" s="45">
        <v>34370</v>
      </c>
      <c r="AC3685" s="45">
        <v>34370</v>
      </c>
      <c r="AK3685" s="10"/>
    </row>
    <row r="3686" spans="1:37">
      <c r="A3686" t="s">
        <v>45</v>
      </c>
      <c r="B3686" t="s">
        <v>46</v>
      </c>
      <c r="C3686" t="s">
        <v>47</v>
      </c>
      <c r="D3686" t="s">
        <v>4193</v>
      </c>
      <c r="E3686" t="s">
        <v>88</v>
      </c>
      <c r="F3686" t="s">
        <v>79</v>
      </c>
      <c r="G3686" t="s">
        <v>51</v>
      </c>
      <c r="H3686" s="20" t="s">
        <v>52</v>
      </c>
      <c r="I3686" t="s">
        <v>53</v>
      </c>
      <c r="J3686" t="s">
        <v>54</v>
      </c>
      <c r="K3686">
        <v>3</v>
      </c>
      <c r="L3686" t="s">
        <v>55</v>
      </c>
      <c r="M3686" t="s">
        <v>77</v>
      </c>
      <c r="N3686" t="s">
        <v>89</v>
      </c>
      <c r="O3686" s="21" t="s">
        <v>58</v>
      </c>
      <c r="P3686" s="21" t="s">
        <v>97</v>
      </c>
      <c r="Q3686" s="20" t="s">
        <v>98</v>
      </c>
      <c r="R3686" s="21" t="s">
        <v>99</v>
      </c>
      <c r="S3686" s="35">
        <v>1</v>
      </c>
      <c r="T3686" s="22">
        <v>1</v>
      </c>
      <c r="U3686" s="20" t="s">
        <v>62</v>
      </c>
      <c r="V3686" s="20">
        <v>45827</v>
      </c>
      <c r="W3686" s="21">
        <v>6</v>
      </c>
      <c r="X3686" s="20">
        <v>45839</v>
      </c>
      <c r="Y3686" s="20">
        <v>45833</v>
      </c>
      <c r="Z3686" s="48">
        <v>6</v>
      </c>
      <c r="AA3686">
        <v>2025</v>
      </c>
      <c r="AB3686" s="45">
        <v>43744</v>
      </c>
      <c r="AC3686" s="45">
        <v>43744</v>
      </c>
      <c r="AK3686" s="10"/>
    </row>
    <row r="3687" spans="1:37">
      <c r="A3687" t="s">
        <v>45</v>
      </c>
      <c r="B3687" t="s">
        <v>46</v>
      </c>
      <c r="C3687" t="s">
        <v>47</v>
      </c>
      <c r="D3687" t="s">
        <v>4194</v>
      </c>
      <c r="E3687" t="s">
        <v>88</v>
      </c>
      <c r="F3687" t="s">
        <v>79</v>
      </c>
      <c r="G3687" t="s">
        <v>51</v>
      </c>
      <c r="H3687" s="20" t="s">
        <v>52</v>
      </c>
      <c r="I3687" t="s">
        <v>53</v>
      </c>
      <c r="J3687" t="s">
        <v>54</v>
      </c>
      <c r="K3687">
        <v>3</v>
      </c>
      <c r="L3687" t="s">
        <v>55</v>
      </c>
      <c r="M3687" t="s">
        <v>77</v>
      </c>
      <c r="N3687" t="s">
        <v>89</v>
      </c>
      <c r="O3687" s="21" t="s">
        <v>58</v>
      </c>
      <c r="P3687" s="21" t="s">
        <v>366</v>
      </c>
      <c r="Q3687" s="20" t="s">
        <v>367</v>
      </c>
      <c r="R3687" s="21" t="s">
        <v>368</v>
      </c>
      <c r="S3687" s="35">
        <v>1</v>
      </c>
      <c r="T3687" s="22">
        <v>1</v>
      </c>
      <c r="U3687" s="20" t="s">
        <v>62</v>
      </c>
      <c r="V3687" s="20">
        <v>45827</v>
      </c>
      <c r="W3687" s="21">
        <v>6</v>
      </c>
      <c r="X3687" s="20">
        <v>45841</v>
      </c>
      <c r="Y3687" s="20">
        <v>45838</v>
      </c>
      <c r="Z3687" s="48">
        <v>6</v>
      </c>
      <c r="AA3687">
        <v>2025</v>
      </c>
      <c r="AB3687" s="45">
        <v>34369</v>
      </c>
      <c r="AC3687" s="45">
        <v>34369</v>
      </c>
      <c r="AK3687" s="10"/>
    </row>
    <row r="3688" spans="1:37">
      <c r="A3688" t="s">
        <v>45</v>
      </c>
      <c r="B3688" t="s">
        <v>46</v>
      </c>
      <c r="C3688" t="s">
        <v>47</v>
      </c>
      <c r="D3688" t="s">
        <v>4195</v>
      </c>
      <c r="E3688" t="s">
        <v>88</v>
      </c>
      <c r="F3688" t="s">
        <v>79</v>
      </c>
      <c r="G3688" t="s">
        <v>51</v>
      </c>
      <c r="H3688" s="20" t="s">
        <v>52</v>
      </c>
      <c r="I3688" t="s">
        <v>53</v>
      </c>
      <c r="J3688" t="s">
        <v>54</v>
      </c>
      <c r="K3688">
        <v>3</v>
      </c>
      <c r="L3688" t="s">
        <v>55</v>
      </c>
      <c r="M3688" t="s">
        <v>56</v>
      </c>
      <c r="N3688" t="s">
        <v>57</v>
      </c>
      <c r="O3688" s="21" t="s">
        <v>58</v>
      </c>
      <c r="P3688" s="21" t="s">
        <v>64</v>
      </c>
      <c r="Q3688" s="20" t="s">
        <v>677</v>
      </c>
      <c r="R3688" s="21" t="s">
        <v>678</v>
      </c>
      <c r="S3688" s="35">
        <v>1</v>
      </c>
      <c r="T3688" s="22">
        <v>1</v>
      </c>
      <c r="U3688" s="20" t="s">
        <v>62</v>
      </c>
      <c r="V3688" s="20">
        <v>45827</v>
      </c>
      <c r="W3688" s="21">
        <v>6</v>
      </c>
      <c r="X3688" s="20">
        <v>45839</v>
      </c>
      <c r="Y3688" s="20">
        <v>45833</v>
      </c>
      <c r="Z3688" s="48">
        <v>6</v>
      </c>
      <c r="AA3688">
        <v>2025</v>
      </c>
      <c r="AB3688" s="45">
        <v>81245</v>
      </c>
      <c r="AC3688" s="45">
        <v>81245</v>
      </c>
      <c r="AK3688" s="10"/>
    </row>
    <row r="3689" spans="1:37">
      <c r="A3689" t="s">
        <v>45</v>
      </c>
      <c r="B3689" t="s">
        <v>46</v>
      </c>
      <c r="C3689" t="s">
        <v>47</v>
      </c>
      <c r="D3689" t="s">
        <v>4196</v>
      </c>
      <c r="E3689" t="s">
        <v>88</v>
      </c>
      <c r="F3689" t="s">
        <v>79</v>
      </c>
      <c r="G3689" t="s">
        <v>51</v>
      </c>
      <c r="H3689" s="20" t="s">
        <v>52</v>
      </c>
      <c r="I3689" t="s">
        <v>53</v>
      </c>
      <c r="J3689" t="s">
        <v>54</v>
      </c>
      <c r="K3689">
        <v>3</v>
      </c>
      <c r="L3689" t="s">
        <v>55</v>
      </c>
      <c r="M3689" t="s">
        <v>77</v>
      </c>
      <c r="N3689" t="s">
        <v>89</v>
      </c>
      <c r="O3689" s="21" t="s">
        <v>58</v>
      </c>
      <c r="P3689" s="21" t="s">
        <v>119</v>
      </c>
      <c r="Q3689" s="20" t="s">
        <v>120</v>
      </c>
      <c r="R3689" s="21" t="s">
        <v>121</v>
      </c>
      <c r="S3689" s="35">
        <v>1</v>
      </c>
      <c r="T3689" s="22">
        <v>1</v>
      </c>
      <c r="U3689" s="20" t="s">
        <v>62</v>
      </c>
      <c r="V3689" s="20">
        <v>45831</v>
      </c>
      <c r="W3689" s="21">
        <v>6</v>
      </c>
      <c r="X3689" s="20">
        <v>45842</v>
      </c>
      <c r="Y3689" s="20">
        <v>45838</v>
      </c>
      <c r="Z3689" s="48">
        <v>6</v>
      </c>
      <c r="AA3689">
        <v>2025</v>
      </c>
      <c r="AB3689" s="45">
        <v>93325</v>
      </c>
      <c r="AC3689" s="45">
        <v>93325</v>
      </c>
      <c r="AK3689" s="10"/>
    </row>
    <row r="3690" spans="1:37">
      <c r="A3690" t="s">
        <v>45</v>
      </c>
      <c r="B3690" t="s">
        <v>46</v>
      </c>
      <c r="C3690" t="s">
        <v>47</v>
      </c>
      <c r="D3690" t="s">
        <v>4197</v>
      </c>
      <c r="E3690" t="s">
        <v>88</v>
      </c>
      <c r="F3690" t="s">
        <v>79</v>
      </c>
      <c r="G3690" t="s">
        <v>51</v>
      </c>
      <c r="H3690" s="20" t="s">
        <v>52</v>
      </c>
      <c r="I3690" t="s">
        <v>53</v>
      </c>
      <c r="J3690" t="s">
        <v>54</v>
      </c>
      <c r="K3690">
        <v>3</v>
      </c>
      <c r="L3690" t="s">
        <v>55</v>
      </c>
      <c r="M3690" t="s">
        <v>56</v>
      </c>
      <c r="N3690" t="s">
        <v>57</v>
      </c>
      <c r="O3690" s="21" t="s">
        <v>58</v>
      </c>
      <c r="P3690" s="21" t="s">
        <v>64</v>
      </c>
      <c r="Q3690" s="20" t="s">
        <v>94</v>
      </c>
      <c r="R3690" s="21" t="s">
        <v>95</v>
      </c>
      <c r="S3690" s="35">
        <v>2</v>
      </c>
      <c r="T3690" s="22">
        <v>2</v>
      </c>
      <c r="U3690" s="20" t="s">
        <v>62</v>
      </c>
      <c r="V3690" s="20">
        <v>45831</v>
      </c>
      <c r="W3690" s="21">
        <v>6</v>
      </c>
      <c r="X3690" s="20">
        <v>45839</v>
      </c>
      <c r="Y3690" s="20">
        <v>45833</v>
      </c>
      <c r="Z3690" s="48">
        <v>6</v>
      </c>
      <c r="AA3690">
        <v>2025</v>
      </c>
      <c r="AB3690" s="45">
        <v>66234</v>
      </c>
      <c r="AC3690" s="45">
        <v>66234</v>
      </c>
      <c r="AK3690" s="10"/>
    </row>
    <row r="3691" spans="1:37">
      <c r="A3691" t="s">
        <v>45</v>
      </c>
      <c r="B3691" t="s">
        <v>46</v>
      </c>
      <c r="C3691" t="s">
        <v>47</v>
      </c>
      <c r="D3691" t="s">
        <v>4198</v>
      </c>
      <c r="E3691" t="s">
        <v>88</v>
      </c>
      <c r="F3691" t="s">
        <v>79</v>
      </c>
      <c r="G3691" t="s">
        <v>51</v>
      </c>
      <c r="H3691" s="20" t="s">
        <v>52</v>
      </c>
      <c r="I3691" t="s">
        <v>53</v>
      </c>
      <c r="J3691" t="s">
        <v>54</v>
      </c>
      <c r="K3691">
        <v>3</v>
      </c>
      <c r="L3691" t="s">
        <v>55</v>
      </c>
      <c r="M3691" t="s">
        <v>77</v>
      </c>
      <c r="N3691" t="s">
        <v>89</v>
      </c>
      <c r="O3691" s="21" t="s">
        <v>58</v>
      </c>
      <c r="P3691" s="21" t="s">
        <v>303</v>
      </c>
      <c r="Q3691" s="20" t="s">
        <v>631</v>
      </c>
      <c r="R3691" s="21" t="s">
        <v>632</v>
      </c>
      <c r="S3691" s="35">
        <v>1</v>
      </c>
      <c r="T3691" s="22">
        <v>1</v>
      </c>
      <c r="U3691" s="20" t="s">
        <v>62</v>
      </c>
      <c r="V3691" s="20">
        <v>45831</v>
      </c>
      <c r="W3691" s="21">
        <v>6</v>
      </c>
      <c r="X3691" s="20">
        <v>45840</v>
      </c>
      <c r="Y3691" s="20">
        <v>45838</v>
      </c>
      <c r="Z3691" s="48">
        <v>6</v>
      </c>
      <c r="AA3691">
        <v>2025</v>
      </c>
      <c r="AB3691" s="45">
        <v>70582</v>
      </c>
      <c r="AC3691" s="45">
        <v>70582</v>
      </c>
      <c r="AK3691" s="10"/>
    </row>
    <row r="3692" spans="1:37">
      <c r="A3692" t="s">
        <v>45</v>
      </c>
      <c r="B3692" t="s">
        <v>46</v>
      </c>
      <c r="C3692" t="s">
        <v>47</v>
      </c>
      <c r="D3692" t="s">
        <v>4199</v>
      </c>
      <c r="E3692" t="s">
        <v>88</v>
      </c>
      <c r="F3692" t="s">
        <v>79</v>
      </c>
      <c r="G3692" t="s">
        <v>51</v>
      </c>
      <c r="H3692" s="20" t="s">
        <v>52</v>
      </c>
      <c r="I3692" t="s">
        <v>53</v>
      </c>
      <c r="J3692" t="s">
        <v>54</v>
      </c>
      <c r="K3692">
        <v>3</v>
      </c>
      <c r="L3692" t="s">
        <v>55</v>
      </c>
      <c r="M3692" t="s">
        <v>77</v>
      </c>
      <c r="N3692" t="s">
        <v>89</v>
      </c>
      <c r="O3692" s="21" t="s">
        <v>58</v>
      </c>
      <c r="P3692" s="21" t="s">
        <v>90</v>
      </c>
      <c r="Q3692" s="20" t="s">
        <v>247</v>
      </c>
      <c r="R3692" s="21" t="s">
        <v>248</v>
      </c>
      <c r="S3692" s="35">
        <v>1</v>
      </c>
      <c r="T3692" s="22">
        <v>1</v>
      </c>
      <c r="U3692" s="20" t="s">
        <v>62</v>
      </c>
      <c r="V3692" s="20">
        <v>45829</v>
      </c>
      <c r="W3692" s="21">
        <v>6</v>
      </c>
      <c r="X3692" s="20">
        <v>45839</v>
      </c>
      <c r="Y3692" s="20">
        <v>45833</v>
      </c>
      <c r="Z3692" s="48">
        <v>6</v>
      </c>
      <c r="AA3692">
        <v>2025</v>
      </c>
      <c r="AB3692" s="45">
        <v>56243</v>
      </c>
      <c r="AC3692" s="45">
        <v>56243</v>
      </c>
      <c r="AK3692" s="10"/>
    </row>
    <row r="3693" spans="1:37">
      <c r="A3693" t="s">
        <v>45</v>
      </c>
      <c r="B3693" t="s">
        <v>46</v>
      </c>
      <c r="C3693" t="s">
        <v>47</v>
      </c>
      <c r="D3693" t="s">
        <v>4200</v>
      </c>
      <c r="E3693" t="s">
        <v>88</v>
      </c>
      <c r="F3693" t="s">
        <v>79</v>
      </c>
      <c r="G3693" t="s">
        <v>51</v>
      </c>
      <c r="H3693" s="20" t="s">
        <v>52</v>
      </c>
      <c r="I3693" t="s">
        <v>53</v>
      </c>
      <c r="J3693" t="s">
        <v>54</v>
      </c>
      <c r="K3693">
        <v>3</v>
      </c>
      <c r="L3693" t="s">
        <v>55</v>
      </c>
      <c r="M3693" t="s">
        <v>77</v>
      </c>
      <c r="N3693" t="s">
        <v>89</v>
      </c>
      <c r="O3693" s="21" t="s">
        <v>58</v>
      </c>
      <c r="P3693" s="21" t="s">
        <v>303</v>
      </c>
      <c r="Q3693" s="20" t="s">
        <v>4201</v>
      </c>
      <c r="R3693" s="21" t="s">
        <v>4202</v>
      </c>
      <c r="S3693" s="35">
        <v>1</v>
      </c>
      <c r="T3693" s="22">
        <v>1</v>
      </c>
      <c r="U3693" s="20" t="s">
        <v>62</v>
      </c>
      <c r="V3693" s="20">
        <v>45829</v>
      </c>
      <c r="W3693" s="21">
        <v>6</v>
      </c>
      <c r="X3693" s="20">
        <v>45841</v>
      </c>
      <c r="Y3693" s="20">
        <v>45838</v>
      </c>
      <c r="Z3693" s="48">
        <v>6</v>
      </c>
      <c r="AA3693">
        <v>2025</v>
      </c>
      <c r="AB3693" s="45">
        <v>62500</v>
      </c>
      <c r="AC3693" s="45">
        <v>62500</v>
      </c>
      <c r="AK3693" s="10"/>
    </row>
    <row r="3694" spans="1:37">
      <c r="A3694" t="s">
        <v>45</v>
      </c>
      <c r="B3694" t="s">
        <v>46</v>
      </c>
      <c r="C3694" t="s">
        <v>47</v>
      </c>
      <c r="D3694" t="s">
        <v>4203</v>
      </c>
      <c r="E3694" t="s">
        <v>88</v>
      </c>
      <c r="F3694" t="s">
        <v>79</v>
      </c>
      <c r="G3694" t="s">
        <v>51</v>
      </c>
      <c r="H3694" s="20" t="s">
        <v>52</v>
      </c>
      <c r="I3694" t="s">
        <v>53</v>
      </c>
      <c r="J3694" t="s">
        <v>54</v>
      </c>
      <c r="K3694">
        <v>3</v>
      </c>
      <c r="L3694" t="s">
        <v>55</v>
      </c>
      <c r="M3694" t="s">
        <v>77</v>
      </c>
      <c r="N3694" t="s">
        <v>89</v>
      </c>
      <c r="O3694" s="21" t="s">
        <v>58</v>
      </c>
      <c r="P3694" s="21" t="s">
        <v>150</v>
      </c>
      <c r="Q3694" s="20" t="s">
        <v>244</v>
      </c>
      <c r="R3694" s="21" t="s">
        <v>245</v>
      </c>
      <c r="S3694" s="35">
        <v>1</v>
      </c>
      <c r="T3694" s="22">
        <v>1</v>
      </c>
      <c r="U3694" s="20" t="s">
        <v>62</v>
      </c>
      <c r="V3694" s="20">
        <v>45830</v>
      </c>
      <c r="W3694" s="21">
        <v>6</v>
      </c>
      <c r="X3694" s="20">
        <v>45839</v>
      </c>
      <c r="Y3694" s="20">
        <v>45833</v>
      </c>
      <c r="Z3694" s="48">
        <v>6</v>
      </c>
      <c r="AA3694">
        <v>2025</v>
      </c>
      <c r="AB3694" s="45">
        <v>117641</v>
      </c>
      <c r="AC3694" s="45">
        <v>117641</v>
      </c>
      <c r="AK3694" s="10"/>
    </row>
    <row r="3695" spans="1:37">
      <c r="A3695" t="s">
        <v>45</v>
      </c>
      <c r="B3695" t="s">
        <v>46</v>
      </c>
      <c r="C3695" t="s">
        <v>47</v>
      </c>
      <c r="D3695" t="s">
        <v>4204</v>
      </c>
      <c r="E3695" t="s">
        <v>88</v>
      </c>
      <c r="F3695" t="s">
        <v>79</v>
      </c>
      <c r="G3695" t="s">
        <v>51</v>
      </c>
      <c r="H3695" s="20" t="s">
        <v>52</v>
      </c>
      <c r="I3695" t="s">
        <v>53</v>
      </c>
      <c r="J3695" t="s">
        <v>54</v>
      </c>
      <c r="K3695">
        <v>3</v>
      </c>
      <c r="L3695" t="s">
        <v>55</v>
      </c>
      <c r="M3695" t="s">
        <v>56</v>
      </c>
      <c r="N3695" t="s">
        <v>57</v>
      </c>
      <c r="O3695" s="21" t="s">
        <v>58</v>
      </c>
      <c r="P3695" s="21" t="s">
        <v>64</v>
      </c>
      <c r="Q3695" s="20" t="s">
        <v>385</v>
      </c>
      <c r="R3695" s="21" t="s">
        <v>386</v>
      </c>
      <c r="S3695" s="35">
        <v>1</v>
      </c>
      <c r="T3695" s="22">
        <v>1</v>
      </c>
      <c r="U3695" s="20" t="s">
        <v>62</v>
      </c>
      <c r="V3695" s="20">
        <v>45830</v>
      </c>
      <c r="W3695" s="21">
        <v>6</v>
      </c>
      <c r="X3695" s="20">
        <v>45838</v>
      </c>
      <c r="Y3695" s="20">
        <v>45833</v>
      </c>
      <c r="Z3695" s="48">
        <v>6</v>
      </c>
      <c r="AA3695">
        <v>2025</v>
      </c>
      <c r="AB3695" s="45">
        <v>48743</v>
      </c>
      <c r="AC3695" s="45">
        <v>48743</v>
      </c>
      <c r="AK3695" s="10"/>
    </row>
    <row r="3696" spans="1:37">
      <c r="A3696" t="s">
        <v>45</v>
      </c>
      <c r="B3696" t="s">
        <v>46</v>
      </c>
      <c r="C3696" t="s">
        <v>47</v>
      </c>
      <c r="D3696" t="s">
        <v>4205</v>
      </c>
      <c r="E3696" t="s">
        <v>88</v>
      </c>
      <c r="F3696" t="s">
        <v>79</v>
      </c>
      <c r="G3696" t="s">
        <v>51</v>
      </c>
      <c r="H3696" s="20" t="s">
        <v>52</v>
      </c>
      <c r="I3696" t="s">
        <v>53</v>
      </c>
      <c r="J3696" t="s">
        <v>54</v>
      </c>
      <c r="K3696">
        <v>3</v>
      </c>
      <c r="L3696" t="s">
        <v>55</v>
      </c>
      <c r="M3696" t="s">
        <v>56</v>
      </c>
      <c r="N3696" t="s">
        <v>57</v>
      </c>
      <c r="O3696" s="21" t="s">
        <v>58</v>
      </c>
      <c r="P3696" s="21" t="s">
        <v>64</v>
      </c>
      <c r="Q3696" s="20" t="s">
        <v>94</v>
      </c>
      <c r="R3696" s="21" t="s">
        <v>95</v>
      </c>
      <c r="S3696" s="35">
        <v>1</v>
      </c>
      <c r="T3696" s="22">
        <v>1</v>
      </c>
      <c r="U3696" s="20" t="s">
        <v>62</v>
      </c>
      <c r="V3696" s="20">
        <v>45831</v>
      </c>
      <c r="W3696" s="21">
        <v>6</v>
      </c>
      <c r="X3696" s="20">
        <v>45838</v>
      </c>
      <c r="Y3696" s="20">
        <v>45838</v>
      </c>
      <c r="Z3696" s="48">
        <v>6</v>
      </c>
      <c r="AA3696">
        <v>2025</v>
      </c>
      <c r="AB3696" s="45">
        <v>33117</v>
      </c>
      <c r="AC3696" s="45">
        <v>33117</v>
      </c>
      <c r="AK3696" s="10"/>
    </row>
    <row r="3697" spans="1:37">
      <c r="A3697" t="s">
        <v>45</v>
      </c>
      <c r="B3697" t="s">
        <v>46</v>
      </c>
      <c r="C3697" t="s">
        <v>47</v>
      </c>
      <c r="D3697" t="s">
        <v>4206</v>
      </c>
      <c r="E3697" t="s">
        <v>88</v>
      </c>
      <c r="F3697" t="s">
        <v>79</v>
      </c>
      <c r="G3697" t="s">
        <v>51</v>
      </c>
      <c r="H3697" s="20" t="s">
        <v>52</v>
      </c>
      <c r="I3697" t="s">
        <v>53</v>
      </c>
      <c r="J3697" t="s">
        <v>54</v>
      </c>
      <c r="K3697">
        <v>3</v>
      </c>
      <c r="L3697" t="s">
        <v>55</v>
      </c>
      <c r="M3697" t="s">
        <v>56</v>
      </c>
      <c r="N3697" t="s">
        <v>57</v>
      </c>
      <c r="O3697" s="21" t="s">
        <v>58</v>
      </c>
      <c r="P3697" s="21" t="s">
        <v>64</v>
      </c>
      <c r="Q3697" s="20" t="s">
        <v>505</v>
      </c>
      <c r="R3697" s="21" t="s">
        <v>506</v>
      </c>
      <c r="S3697" s="35">
        <v>1</v>
      </c>
      <c r="T3697" s="22">
        <v>1</v>
      </c>
      <c r="U3697" s="20" t="s">
        <v>62</v>
      </c>
      <c r="V3697" s="20">
        <v>45827</v>
      </c>
      <c r="W3697" s="21">
        <v>6</v>
      </c>
      <c r="X3697" s="20">
        <v>45841</v>
      </c>
      <c r="Y3697" s="20">
        <v>45838</v>
      </c>
      <c r="Z3697" s="48">
        <v>6</v>
      </c>
      <c r="AA3697">
        <v>2025</v>
      </c>
      <c r="AB3697" s="45">
        <v>28120</v>
      </c>
      <c r="AC3697" s="45">
        <v>28120</v>
      </c>
      <c r="AK3697" s="10"/>
    </row>
    <row r="3698" spans="1:37">
      <c r="A3698" t="s">
        <v>45</v>
      </c>
      <c r="B3698" t="s">
        <v>46</v>
      </c>
      <c r="C3698" t="s">
        <v>47</v>
      </c>
      <c r="D3698" t="s">
        <v>4207</v>
      </c>
      <c r="E3698" t="s">
        <v>88</v>
      </c>
      <c r="F3698" t="s">
        <v>79</v>
      </c>
      <c r="G3698" t="s">
        <v>51</v>
      </c>
      <c r="H3698" s="20" t="s">
        <v>52</v>
      </c>
      <c r="I3698" t="s">
        <v>53</v>
      </c>
      <c r="J3698" t="s">
        <v>54</v>
      </c>
      <c r="K3698">
        <v>3</v>
      </c>
      <c r="L3698" t="s">
        <v>55</v>
      </c>
      <c r="M3698" t="s">
        <v>77</v>
      </c>
      <c r="N3698" t="s">
        <v>89</v>
      </c>
      <c r="O3698" s="21" t="s">
        <v>58</v>
      </c>
      <c r="P3698" s="21" t="s">
        <v>90</v>
      </c>
      <c r="Q3698" s="20" t="s">
        <v>344</v>
      </c>
      <c r="R3698" s="21" t="s">
        <v>345</v>
      </c>
      <c r="S3698" s="35">
        <v>1</v>
      </c>
      <c r="T3698" s="22">
        <v>1</v>
      </c>
      <c r="U3698" s="20" t="s">
        <v>62</v>
      </c>
      <c r="V3698" s="20">
        <v>45831</v>
      </c>
      <c r="W3698" s="21">
        <v>6</v>
      </c>
      <c r="X3698" s="20">
        <v>45842</v>
      </c>
      <c r="Y3698" s="20">
        <v>45838</v>
      </c>
      <c r="Z3698" s="48">
        <v>6</v>
      </c>
      <c r="AA3698">
        <v>2025</v>
      </c>
      <c r="AB3698" s="45">
        <v>40620</v>
      </c>
      <c r="AC3698" s="45">
        <v>40620</v>
      </c>
      <c r="AK3698" s="10"/>
    </row>
    <row r="3699" spans="1:37">
      <c r="A3699" t="s">
        <v>45</v>
      </c>
      <c r="B3699" t="s">
        <v>46</v>
      </c>
      <c r="C3699" t="s">
        <v>47</v>
      </c>
      <c r="D3699" t="s">
        <v>4208</v>
      </c>
      <c r="E3699" t="s">
        <v>88</v>
      </c>
      <c r="F3699" t="s">
        <v>79</v>
      </c>
      <c r="G3699" t="s">
        <v>51</v>
      </c>
      <c r="H3699" s="20" t="s">
        <v>52</v>
      </c>
      <c r="I3699" t="s">
        <v>53</v>
      </c>
      <c r="J3699" t="s">
        <v>54</v>
      </c>
      <c r="K3699">
        <v>3</v>
      </c>
      <c r="L3699" t="s">
        <v>55</v>
      </c>
      <c r="M3699" t="s">
        <v>77</v>
      </c>
      <c r="N3699" t="s">
        <v>89</v>
      </c>
      <c r="O3699" s="21" t="s">
        <v>58</v>
      </c>
      <c r="P3699" s="21" t="s">
        <v>366</v>
      </c>
      <c r="Q3699" s="20" t="s">
        <v>542</v>
      </c>
      <c r="R3699" s="21" t="s">
        <v>543</v>
      </c>
      <c r="S3699" s="35">
        <v>1</v>
      </c>
      <c r="T3699" s="22">
        <v>1</v>
      </c>
      <c r="U3699" s="20" t="s">
        <v>62</v>
      </c>
      <c r="V3699" s="20">
        <v>45831</v>
      </c>
      <c r="W3699" s="21">
        <v>6</v>
      </c>
      <c r="X3699" s="20">
        <v>45841</v>
      </c>
      <c r="Y3699" s="20">
        <v>45838</v>
      </c>
      <c r="Z3699" s="48">
        <v>6</v>
      </c>
      <c r="AA3699">
        <v>2025</v>
      </c>
      <c r="AB3699" s="45">
        <v>43745</v>
      </c>
      <c r="AC3699" s="45">
        <v>43745</v>
      </c>
      <c r="AK3699" s="10"/>
    </row>
    <row r="3700" spans="1:37">
      <c r="A3700" t="s">
        <v>45</v>
      </c>
      <c r="B3700" t="s">
        <v>46</v>
      </c>
      <c r="C3700" t="s">
        <v>47</v>
      </c>
      <c r="D3700" t="s">
        <v>4209</v>
      </c>
      <c r="E3700" t="s">
        <v>88</v>
      </c>
      <c r="F3700" t="s">
        <v>79</v>
      </c>
      <c r="G3700" t="s">
        <v>51</v>
      </c>
      <c r="H3700" s="20" t="s">
        <v>52</v>
      </c>
      <c r="I3700" t="s">
        <v>53</v>
      </c>
      <c r="J3700" t="s">
        <v>54</v>
      </c>
      <c r="K3700">
        <v>3</v>
      </c>
      <c r="L3700" t="s">
        <v>55</v>
      </c>
      <c r="M3700" t="s">
        <v>77</v>
      </c>
      <c r="N3700" t="s">
        <v>89</v>
      </c>
      <c r="O3700" s="21" t="s">
        <v>58</v>
      </c>
      <c r="P3700" s="21" t="s">
        <v>366</v>
      </c>
      <c r="Q3700" s="20" t="s">
        <v>531</v>
      </c>
      <c r="R3700" s="21" t="s">
        <v>532</v>
      </c>
      <c r="S3700" s="35">
        <v>1</v>
      </c>
      <c r="T3700" s="22">
        <v>1</v>
      </c>
      <c r="U3700" s="20" t="s">
        <v>62</v>
      </c>
      <c r="V3700" s="20">
        <v>45831</v>
      </c>
      <c r="W3700" s="21">
        <v>6</v>
      </c>
      <c r="X3700" s="20">
        <v>45841</v>
      </c>
      <c r="Y3700" s="20">
        <v>45838</v>
      </c>
      <c r="Z3700" s="48">
        <v>6</v>
      </c>
      <c r="AA3700">
        <v>2025</v>
      </c>
      <c r="AB3700" s="45">
        <v>43745</v>
      </c>
      <c r="AC3700" s="45">
        <v>43745</v>
      </c>
      <c r="AK3700" s="10"/>
    </row>
    <row r="3701" spans="1:37">
      <c r="A3701" t="s">
        <v>45</v>
      </c>
      <c r="B3701" t="s">
        <v>46</v>
      </c>
      <c r="C3701" t="s">
        <v>47</v>
      </c>
      <c r="D3701" t="s">
        <v>4210</v>
      </c>
      <c r="E3701" t="s">
        <v>88</v>
      </c>
      <c r="F3701" t="s">
        <v>79</v>
      </c>
      <c r="G3701" t="s">
        <v>51</v>
      </c>
      <c r="H3701" s="20" t="s">
        <v>52</v>
      </c>
      <c r="I3701" t="s">
        <v>53</v>
      </c>
      <c r="J3701" t="s">
        <v>54</v>
      </c>
      <c r="K3701">
        <v>3</v>
      </c>
      <c r="L3701" t="s">
        <v>55</v>
      </c>
      <c r="M3701" t="s">
        <v>77</v>
      </c>
      <c r="N3701" t="s">
        <v>89</v>
      </c>
      <c r="O3701" s="21" t="s">
        <v>58</v>
      </c>
      <c r="P3701" s="21" t="s">
        <v>90</v>
      </c>
      <c r="Q3701" s="20" t="s">
        <v>344</v>
      </c>
      <c r="R3701" s="21" t="s">
        <v>345</v>
      </c>
      <c r="S3701" s="35">
        <v>1</v>
      </c>
      <c r="T3701" s="22">
        <v>1</v>
      </c>
      <c r="U3701" s="20" t="s">
        <v>62</v>
      </c>
      <c r="V3701" s="20">
        <v>45831</v>
      </c>
      <c r="W3701" s="21">
        <v>6</v>
      </c>
      <c r="X3701" s="20">
        <v>45845</v>
      </c>
      <c r="Y3701" s="20">
        <v>45838</v>
      </c>
      <c r="Z3701" s="48">
        <v>6</v>
      </c>
      <c r="AA3701">
        <v>2025</v>
      </c>
      <c r="AB3701" s="45">
        <v>40620</v>
      </c>
      <c r="AC3701" s="45">
        <v>40620</v>
      </c>
      <c r="AK3701" s="10"/>
    </row>
    <row r="3702" spans="1:37">
      <c r="A3702" t="s">
        <v>45</v>
      </c>
      <c r="B3702" t="s">
        <v>46</v>
      </c>
      <c r="C3702" t="s">
        <v>47</v>
      </c>
      <c r="D3702" t="s">
        <v>4211</v>
      </c>
      <c r="E3702" t="s">
        <v>88</v>
      </c>
      <c r="F3702" t="s">
        <v>79</v>
      </c>
      <c r="G3702" t="s">
        <v>51</v>
      </c>
      <c r="H3702" s="20" t="s">
        <v>52</v>
      </c>
      <c r="I3702" t="s">
        <v>53</v>
      </c>
      <c r="J3702" t="s">
        <v>54</v>
      </c>
      <c r="K3702">
        <v>3</v>
      </c>
      <c r="L3702" t="s">
        <v>55</v>
      </c>
      <c r="M3702" t="s">
        <v>56</v>
      </c>
      <c r="N3702" t="s">
        <v>57</v>
      </c>
      <c r="O3702" s="21" t="s">
        <v>58</v>
      </c>
      <c r="P3702" s="21" t="s">
        <v>522</v>
      </c>
      <c r="Q3702" s="20" t="s">
        <v>1078</v>
      </c>
      <c r="R3702" s="21" t="s">
        <v>1079</v>
      </c>
      <c r="S3702" s="35">
        <v>1</v>
      </c>
      <c r="T3702" s="22">
        <v>1</v>
      </c>
      <c r="U3702" s="20" t="s">
        <v>62</v>
      </c>
      <c r="V3702" s="20">
        <v>45827</v>
      </c>
      <c r="W3702" s="21">
        <v>6</v>
      </c>
      <c r="X3702" s="20">
        <v>45838</v>
      </c>
      <c r="Y3702" s="20">
        <v>45833</v>
      </c>
      <c r="Z3702" s="48">
        <v>6</v>
      </c>
      <c r="AA3702">
        <v>2025</v>
      </c>
      <c r="AB3702" s="45">
        <v>46872</v>
      </c>
      <c r="AC3702" s="45">
        <v>46872</v>
      </c>
      <c r="AK3702" s="10"/>
    </row>
    <row r="3703" spans="1:37">
      <c r="A3703" t="s">
        <v>45</v>
      </c>
      <c r="B3703" t="s">
        <v>46</v>
      </c>
      <c r="C3703" t="s">
        <v>47</v>
      </c>
      <c r="D3703" t="s">
        <v>4212</v>
      </c>
      <c r="E3703" t="s">
        <v>88</v>
      </c>
      <c r="F3703" t="s">
        <v>79</v>
      </c>
      <c r="G3703" t="s">
        <v>51</v>
      </c>
      <c r="H3703" s="20" t="s">
        <v>52</v>
      </c>
      <c r="I3703" t="s">
        <v>53</v>
      </c>
      <c r="J3703" t="s">
        <v>54</v>
      </c>
      <c r="K3703">
        <v>3</v>
      </c>
      <c r="L3703" t="s">
        <v>55</v>
      </c>
      <c r="M3703" t="s">
        <v>77</v>
      </c>
      <c r="N3703" t="s">
        <v>89</v>
      </c>
      <c r="O3703" s="21" t="s">
        <v>58</v>
      </c>
      <c r="P3703" s="21" t="s">
        <v>150</v>
      </c>
      <c r="Q3703" s="20" t="s">
        <v>244</v>
      </c>
      <c r="R3703" s="21" t="s">
        <v>245</v>
      </c>
      <c r="S3703" s="35">
        <v>1</v>
      </c>
      <c r="T3703" s="22">
        <v>1</v>
      </c>
      <c r="U3703" s="20" t="s">
        <v>62</v>
      </c>
      <c r="V3703" s="20">
        <v>45828</v>
      </c>
      <c r="W3703" s="21">
        <v>6</v>
      </c>
      <c r="X3703" s="20">
        <v>45839</v>
      </c>
      <c r="Y3703" s="20">
        <v>45833</v>
      </c>
      <c r="Z3703" s="48">
        <v>6</v>
      </c>
      <c r="AA3703">
        <v>2025</v>
      </c>
      <c r="AB3703" s="45">
        <v>117641</v>
      </c>
      <c r="AC3703" s="45">
        <v>117641</v>
      </c>
      <c r="AK3703" s="10"/>
    </row>
    <row r="3704" spans="1:37">
      <c r="A3704" t="s">
        <v>45</v>
      </c>
      <c r="B3704" t="s">
        <v>46</v>
      </c>
      <c r="C3704" t="s">
        <v>47</v>
      </c>
      <c r="D3704" t="s">
        <v>4213</v>
      </c>
      <c r="E3704" t="s">
        <v>88</v>
      </c>
      <c r="F3704" t="s">
        <v>79</v>
      </c>
      <c r="G3704" t="s">
        <v>51</v>
      </c>
      <c r="H3704" s="20" t="s">
        <v>52</v>
      </c>
      <c r="I3704" t="s">
        <v>53</v>
      </c>
      <c r="J3704" t="s">
        <v>54</v>
      </c>
      <c r="K3704">
        <v>3</v>
      </c>
      <c r="L3704" t="s">
        <v>55</v>
      </c>
      <c r="M3704" t="s">
        <v>77</v>
      </c>
      <c r="N3704" t="s">
        <v>89</v>
      </c>
      <c r="O3704" s="21" t="s">
        <v>58</v>
      </c>
      <c r="P3704" s="21" t="s">
        <v>97</v>
      </c>
      <c r="Q3704" s="20" t="s">
        <v>101</v>
      </c>
      <c r="R3704" s="21" t="s">
        <v>102</v>
      </c>
      <c r="S3704" s="35">
        <v>1</v>
      </c>
      <c r="T3704" s="22">
        <v>1</v>
      </c>
      <c r="U3704" s="20" t="s">
        <v>62</v>
      </c>
      <c r="V3704" s="20">
        <v>45831</v>
      </c>
      <c r="W3704" s="21">
        <v>6</v>
      </c>
      <c r="X3704" s="20">
        <v>45845</v>
      </c>
      <c r="Y3704" s="20">
        <v>45838</v>
      </c>
      <c r="Z3704" s="48">
        <v>6</v>
      </c>
      <c r="AA3704">
        <v>2025</v>
      </c>
      <c r="AB3704" s="45">
        <v>43744</v>
      </c>
      <c r="AC3704" s="45">
        <v>43744</v>
      </c>
      <c r="AK3704" s="10"/>
    </row>
    <row r="3705" spans="1:37">
      <c r="A3705" t="s">
        <v>45</v>
      </c>
      <c r="B3705" t="s">
        <v>46</v>
      </c>
      <c r="C3705" t="s">
        <v>47</v>
      </c>
      <c r="D3705" t="s">
        <v>4214</v>
      </c>
      <c r="E3705" t="s">
        <v>88</v>
      </c>
      <c r="F3705" t="s">
        <v>79</v>
      </c>
      <c r="G3705" t="s">
        <v>51</v>
      </c>
      <c r="H3705" s="20" t="s">
        <v>52</v>
      </c>
      <c r="I3705" t="s">
        <v>53</v>
      </c>
      <c r="J3705" t="s">
        <v>54</v>
      </c>
      <c r="K3705">
        <v>3</v>
      </c>
      <c r="L3705" t="s">
        <v>55</v>
      </c>
      <c r="M3705" t="s">
        <v>77</v>
      </c>
      <c r="N3705" t="s">
        <v>89</v>
      </c>
      <c r="O3705" s="21" t="s">
        <v>58</v>
      </c>
      <c r="P3705" s="21" t="s">
        <v>366</v>
      </c>
      <c r="Q3705" s="20" t="s">
        <v>531</v>
      </c>
      <c r="R3705" s="21" t="s">
        <v>532</v>
      </c>
      <c r="S3705" s="35">
        <v>1</v>
      </c>
      <c r="T3705" s="22">
        <v>1</v>
      </c>
      <c r="U3705" s="20" t="s">
        <v>62</v>
      </c>
      <c r="V3705" s="20">
        <v>45832</v>
      </c>
      <c r="W3705" s="21">
        <v>6</v>
      </c>
      <c r="X3705" s="20">
        <v>45841</v>
      </c>
      <c r="Y3705" s="20">
        <v>45838</v>
      </c>
      <c r="Z3705" s="48">
        <v>6</v>
      </c>
      <c r="AA3705">
        <v>2025</v>
      </c>
      <c r="AB3705" s="45">
        <v>43745</v>
      </c>
      <c r="AC3705" s="45">
        <v>43745</v>
      </c>
      <c r="AK3705" s="10"/>
    </row>
    <row r="3706" spans="1:37">
      <c r="A3706" t="s">
        <v>45</v>
      </c>
      <c r="B3706" t="s">
        <v>46</v>
      </c>
      <c r="C3706" t="s">
        <v>47</v>
      </c>
      <c r="D3706" t="s">
        <v>4215</v>
      </c>
      <c r="E3706" t="s">
        <v>88</v>
      </c>
      <c r="F3706" t="s">
        <v>79</v>
      </c>
      <c r="G3706" t="s">
        <v>51</v>
      </c>
      <c r="H3706" s="20" t="s">
        <v>52</v>
      </c>
      <c r="I3706" t="s">
        <v>53</v>
      </c>
      <c r="J3706" t="s">
        <v>54</v>
      </c>
      <c r="K3706">
        <v>3</v>
      </c>
      <c r="L3706" t="s">
        <v>55</v>
      </c>
      <c r="M3706" t="s">
        <v>77</v>
      </c>
      <c r="N3706" t="s">
        <v>89</v>
      </c>
      <c r="O3706" s="21" t="s">
        <v>58</v>
      </c>
      <c r="P3706" s="21" t="s">
        <v>159</v>
      </c>
      <c r="Q3706" s="20" t="s">
        <v>4157</v>
      </c>
      <c r="R3706" s="21" t="s">
        <v>4158</v>
      </c>
      <c r="S3706" s="35">
        <v>1</v>
      </c>
      <c r="T3706" s="22">
        <v>1</v>
      </c>
      <c r="U3706" s="20" t="s">
        <v>62</v>
      </c>
      <c r="V3706" s="20">
        <v>45832</v>
      </c>
      <c r="W3706" s="21">
        <v>6</v>
      </c>
      <c r="X3706" s="20">
        <v>45841</v>
      </c>
      <c r="Y3706" s="20">
        <v>45838</v>
      </c>
      <c r="Z3706" s="48">
        <v>6</v>
      </c>
      <c r="AA3706">
        <v>2025</v>
      </c>
      <c r="AB3706" s="45">
        <v>46867</v>
      </c>
      <c r="AC3706" s="45">
        <v>46867</v>
      </c>
      <c r="AK3706" s="10"/>
    </row>
    <row r="3707" spans="1:37">
      <c r="A3707" t="s">
        <v>45</v>
      </c>
      <c r="B3707" t="s">
        <v>46</v>
      </c>
      <c r="C3707" t="s">
        <v>47</v>
      </c>
      <c r="D3707" t="s">
        <v>4216</v>
      </c>
      <c r="E3707" t="s">
        <v>88</v>
      </c>
      <c r="F3707" t="s">
        <v>79</v>
      </c>
      <c r="G3707" t="s">
        <v>51</v>
      </c>
      <c r="H3707" s="20" t="s">
        <v>52</v>
      </c>
      <c r="I3707" t="s">
        <v>53</v>
      </c>
      <c r="J3707" t="s">
        <v>54</v>
      </c>
      <c r="K3707">
        <v>3</v>
      </c>
      <c r="L3707" t="s">
        <v>55</v>
      </c>
      <c r="M3707" t="s">
        <v>56</v>
      </c>
      <c r="N3707" t="s">
        <v>57</v>
      </c>
      <c r="O3707" s="21" t="s">
        <v>58</v>
      </c>
      <c r="P3707" s="21" t="s">
        <v>64</v>
      </c>
      <c r="Q3707" s="20" t="s">
        <v>481</v>
      </c>
      <c r="R3707" s="21" t="s">
        <v>482</v>
      </c>
      <c r="S3707" s="35">
        <v>1</v>
      </c>
      <c r="T3707" s="22">
        <v>1</v>
      </c>
      <c r="U3707" s="20" t="s">
        <v>62</v>
      </c>
      <c r="V3707" s="20">
        <v>45829</v>
      </c>
      <c r="W3707" s="21">
        <v>6</v>
      </c>
      <c r="X3707" s="20">
        <v>45839</v>
      </c>
      <c r="Y3707" s="20">
        <v>45833</v>
      </c>
      <c r="Z3707" s="48">
        <v>6</v>
      </c>
      <c r="AA3707">
        <v>2025</v>
      </c>
      <c r="AB3707" s="45">
        <v>73327</v>
      </c>
      <c r="AC3707" s="45">
        <v>73327</v>
      </c>
      <c r="AK3707" s="10"/>
    </row>
    <row r="3708" spans="1:37">
      <c r="A3708" t="s">
        <v>45</v>
      </c>
      <c r="B3708" t="s">
        <v>46</v>
      </c>
      <c r="C3708" t="s">
        <v>47</v>
      </c>
      <c r="D3708" t="s">
        <v>4217</v>
      </c>
      <c r="E3708" t="s">
        <v>88</v>
      </c>
      <c r="F3708" t="s">
        <v>79</v>
      </c>
      <c r="G3708" t="s">
        <v>51</v>
      </c>
      <c r="H3708" s="20" t="s">
        <v>52</v>
      </c>
      <c r="I3708" t="s">
        <v>53</v>
      </c>
      <c r="J3708" t="s">
        <v>54</v>
      </c>
      <c r="K3708">
        <v>3</v>
      </c>
      <c r="L3708" t="s">
        <v>55</v>
      </c>
      <c r="M3708" t="s">
        <v>56</v>
      </c>
      <c r="N3708" t="s">
        <v>57</v>
      </c>
      <c r="O3708" s="21" t="s">
        <v>58</v>
      </c>
      <c r="P3708" s="21" t="s">
        <v>64</v>
      </c>
      <c r="Q3708" s="20" t="s">
        <v>94</v>
      </c>
      <c r="R3708" s="21" t="s">
        <v>95</v>
      </c>
      <c r="S3708" s="35">
        <v>1</v>
      </c>
      <c r="T3708" s="22">
        <v>1</v>
      </c>
      <c r="U3708" s="20" t="s">
        <v>62</v>
      </c>
      <c r="V3708" s="20">
        <v>45832</v>
      </c>
      <c r="W3708" s="21">
        <v>6</v>
      </c>
      <c r="X3708" s="20">
        <v>45845</v>
      </c>
      <c r="Y3708" s="20">
        <v>45838</v>
      </c>
      <c r="Z3708" s="48">
        <v>6</v>
      </c>
      <c r="AA3708">
        <v>2025</v>
      </c>
      <c r="AB3708" s="45">
        <v>33117</v>
      </c>
      <c r="AC3708" s="45">
        <v>33117</v>
      </c>
      <c r="AK3708" s="10"/>
    </row>
    <row r="3709" spans="1:37">
      <c r="A3709" t="s">
        <v>45</v>
      </c>
      <c r="B3709" t="s">
        <v>46</v>
      </c>
      <c r="C3709" t="s">
        <v>47</v>
      </c>
      <c r="D3709" t="s">
        <v>4218</v>
      </c>
      <c r="E3709" t="s">
        <v>88</v>
      </c>
      <c r="F3709" t="s">
        <v>79</v>
      </c>
      <c r="G3709" t="s">
        <v>51</v>
      </c>
      <c r="H3709" s="20" t="s">
        <v>52</v>
      </c>
      <c r="I3709" t="s">
        <v>53</v>
      </c>
      <c r="J3709" t="s">
        <v>54</v>
      </c>
      <c r="K3709">
        <v>3</v>
      </c>
      <c r="L3709" t="s">
        <v>55</v>
      </c>
      <c r="M3709" t="s">
        <v>56</v>
      </c>
      <c r="N3709" t="s">
        <v>57</v>
      </c>
      <c r="O3709" s="21" t="s">
        <v>58</v>
      </c>
      <c r="P3709" s="21" t="s">
        <v>64</v>
      </c>
      <c r="Q3709" s="20" t="s">
        <v>1052</v>
      </c>
      <c r="R3709" s="21" t="s">
        <v>1053</v>
      </c>
      <c r="S3709" s="35">
        <v>1</v>
      </c>
      <c r="T3709" s="22">
        <v>1</v>
      </c>
      <c r="U3709" s="20" t="s">
        <v>62</v>
      </c>
      <c r="V3709" s="20">
        <v>45833</v>
      </c>
      <c r="W3709" s="21">
        <v>6</v>
      </c>
      <c r="X3709" s="20">
        <v>45842</v>
      </c>
      <c r="Y3709" s="20">
        <v>45838</v>
      </c>
      <c r="Z3709" s="48">
        <v>6</v>
      </c>
      <c r="AA3709">
        <v>2025</v>
      </c>
      <c r="AB3709" s="45">
        <v>56247</v>
      </c>
      <c r="AC3709" s="45">
        <v>56247</v>
      </c>
      <c r="AK3709" s="10"/>
    </row>
    <row r="3710" spans="1:37">
      <c r="A3710" t="s">
        <v>45</v>
      </c>
      <c r="B3710" t="s">
        <v>46</v>
      </c>
      <c r="C3710" t="s">
        <v>47</v>
      </c>
      <c r="D3710" t="s">
        <v>4219</v>
      </c>
      <c r="E3710" t="s">
        <v>88</v>
      </c>
      <c r="F3710" t="s">
        <v>79</v>
      </c>
      <c r="G3710" t="s">
        <v>51</v>
      </c>
      <c r="H3710" s="20" t="s">
        <v>52</v>
      </c>
      <c r="I3710" t="s">
        <v>53</v>
      </c>
      <c r="J3710" t="s">
        <v>54</v>
      </c>
      <c r="K3710">
        <v>3</v>
      </c>
      <c r="L3710" t="s">
        <v>55</v>
      </c>
      <c r="M3710" t="s">
        <v>77</v>
      </c>
      <c r="N3710" t="s">
        <v>89</v>
      </c>
      <c r="O3710" s="21" t="s">
        <v>58</v>
      </c>
      <c r="P3710" s="21" t="s">
        <v>150</v>
      </c>
      <c r="Q3710" s="20" t="s">
        <v>1137</v>
      </c>
      <c r="R3710" s="21" t="s">
        <v>1138</v>
      </c>
      <c r="S3710" s="35">
        <v>1</v>
      </c>
      <c r="T3710" s="22">
        <v>1</v>
      </c>
      <c r="U3710" s="20" t="s">
        <v>62</v>
      </c>
      <c r="V3710" s="20">
        <v>45832</v>
      </c>
      <c r="W3710" s="21">
        <v>6</v>
      </c>
      <c r="X3710" s="20">
        <v>45842</v>
      </c>
      <c r="Y3710" s="20">
        <v>45838</v>
      </c>
      <c r="Z3710" s="48">
        <v>6</v>
      </c>
      <c r="AA3710">
        <v>2025</v>
      </c>
      <c r="AB3710" s="45">
        <v>87495</v>
      </c>
      <c r="AC3710" s="45">
        <v>87495</v>
      </c>
      <c r="AK3710" s="10"/>
    </row>
    <row r="3711" spans="1:37">
      <c r="A3711" t="s">
        <v>45</v>
      </c>
      <c r="B3711" t="s">
        <v>46</v>
      </c>
      <c r="C3711" t="s">
        <v>47</v>
      </c>
      <c r="D3711" t="s">
        <v>4220</v>
      </c>
      <c r="E3711" t="s">
        <v>88</v>
      </c>
      <c r="F3711" t="s">
        <v>79</v>
      </c>
      <c r="G3711" t="s">
        <v>51</v>
      </c>
      <c r="H3711" s="20" t="s">
        <v>52</v>
      </c>
      <c r="I3711" t="s">
        <v>53</v>
      </c>
      <c r="J3711" t="s">
        <v>54</v>
      </c>
      <c r="K3711">
        <v>3</v>
      </c>
      <c r="L3711" t="s">
        <v>55</v>
      </c>
      <c r="M3711" t="s">
        <v>77</v>
      </c>
      <c r="N3711" t="s">
        <v>89</v>
      </c>
      <c r="O3711" s="21" t="s">
        <v>58</v>
      </c>
      <c r="P3711" s="21" t="s">
        <v>366</v>
      </c>
      <c r="Q3711" s="20" t="s">
        <v>531</v>
      </c>
      <c r="R3711" s="21" t="s">
        <v>532</v>
      </c>
      <c r="S3711" s="35">
        <v>1</v>
      </c>
      <c r="T3711" s="22">
        <v>1</v>
      </c>
      <c r="U3711" s="20" t="s">
        <v>62</v>
      </c>
      <c r="V3711" s="20">
        <v>45832</v>
      </c>
      <c r="W3711" s="21">
        <v>6</v>
      </c>
      <c r="X3711" s="20">
        <v>45841</v>
      </c>
      <c r="Y3711" s="20">
        <v>45838</v>
      </c>
      <c r="Z3711" s="48">
        <v>6</v>
      </c>
      <c r="AA3711">
        <v>2025</v>
      </c>
      <c r="AB3711" s="45">
        <v>43745</v>
      </c>
      <c r="AC3711" s="45">
        <v>43745</v>
      </c>
      <c r="AK3711" s="10"/>
    </row>
    <row r="3712" spans="1:37">
      <c r="A3712" t="s">
        <v>45</v>
      </c>
      <c r="B3712" t="s">
        <v>46</v>
      </c>
      <c r="C3712" t="s">
        <v>47</v>
      </c>
      <c r="D3712" t="s">
        <v>4221</v>
      </c>
      <c r="E3712" t="s">
        <v>88</v>
      </c>
      <c r="F3712" t="s">
        <v>79</v>
      </c>
      <c r="G3712" t="s">
        <v>51</v>
      </c>
      <c r="H3712" s="20" t="s">
        <v>58</v>
      </c>
      <c r="I3712" t="s">
        <v>53</v>
      </c>
      <c r="J3712" t="s">
        <v>54</v>
      </c>
      <c r="K3712">
        <v>3</v>
      </c>
      <c r="L3712" t="s">
        <v>55</v>
      </c>
      <c r="M3712" t="s">
        <v>77</v>
      </c>
      <c r="N3712" t="s">
        <v>89</v>
      </c>
      <c r="O3712" s="21" t="s">
        <v>58</v>
      </c>
      <c r="P3712" s="21" t="s">
        <v>119</v>
      </c>
      <c r="Q3712" s="20" t="s">
        <v>264</v>
      </c>
      <c r="R3712" s="21" t="s">
        <v>265</v>
      </c>
      <c r="S3712" s="35">
        <v>1</v>
      </c>
      <c r="T3712" s="22">
        <v>0</v>
      </c>
      <c r="U3712" s="20" t="s">
        <v>62</v>
      </c>
      <c r="V3712" s="20">
        <v>45832</v>
      </c>
      <c r="W3712" s="21">
        <v>6</v>
      </c>
      <c r="X3712" s="20">
        <v>45833</v>
      </c>
      <c r="Z3712" s="48">
        <v>6</v>
      </c>
      <c r="AA3712">
        <v>2025</v>
      </c>
      <c r="AB3712" s="45">
        <v>69992</v>
      </c>
      <c r="AC3712" s="45">
        <v>0</v>
      </c>
      <c r="AK3712" s="10"/>
    </row>
    <row r="3713" spans="1:37">
      <c r="A3713" t="s">
        <v>45</v>
      </c>
      <c r="B3713" t="s">
        <v>46</v>
      </c>
      <c r="C3713" t="s">
        <v>47</v>
      </c>
      <c r="D3713" t="s">
        <v>4222</v>
      </c>
      <c r="E3713" t="s">
        <v>88</v>
      </c>
      <c r="F3713" t="s">
        <v>79</v>
      </c>
      <c r="G3713" t="s">
        <v>51</v>
      </c>
      <c r="H3713" s="20" t="s">
        <v>52</v>
      </c>
      <c r="I3713" t="s">
        <v>53</v>
      </c>
      <c r="J3713" t="s">
        <v>54</v>
      </c>
      <c r="K3713">
        <v>3</v>
      </c>
      <c r="L3713" t="s">
        <v>55</v>
      </c>
      <c r="M3713" t="s">
        <v>77</v>
      </c>
      <c r="N3713" t="s">
        <v>89</v>
      </c>
      <c r="O3713" s="21" t="s">
        <v>58</v>
      </c>
      <c r="P3713" s="21" t="s">
        <v>119</v>
      </c>
      <c r="Q3713" s="20" t="s">
        <v>539</v>
      </c>
      <c r="R3713" s="21" t="s">
        <v>540</v>
      </c>
      <c r="S3713" s="35">
        <v>1</v>
      </c>
      <c r="T3713" s="22">
        <v>1</v>
      </c>
      <c r="U3713" s="20" t="s">
        <v>62</v>
      </c>
      <c r="V3713" s="20">
        <v>45833</v>
      </c>
      <c r="W3713" s="21">
        <v>6</v>
      </c>
      <c r="X3713" s="20">
        <v>45841</v>
      </c>
      <c r="Y3713" s="20">
        <v>45838</v>
      </c>
      <c r="Z3713" s="48">
        <v>6</v>
      </c>
      <c r="AA3713">
        <v>2025</v>
      </c>
      <c r="AB3713" s="45">
        <v>112492</v>
      </c>
      <c r="AC3713" s="45">
        <v>112492</v>
      </c>
      <c r="AK3713" s="10"/>
    </row>
    <row r="3714" spans="1:37">
      <c r="A3714" t="s">
        <v>45</v>
      </c>
      <c r="B3714" t="s">
        <v>46</v>
      </c>
      <c r="C3714" t="s">
        <v>47</v>
      </c>
      <c r="D3714" t="s">
        <v>4223</v>
      </c>
      <c r="E3714" t="s">
        <v>88</v>
      </c>
      <c r="F3714" t="s">
        <v>79</v>
      </c>
      <c r="G3714" t="s">
        <v>51</v>
      </c>
      <c r="H3714" s="20" t="s">
        <v>52</v>
      </c>
      <c r="I3714" t="s">
        <v>53</v>
      </c>
      <c r="J3714" t="s">
        <v>54</v>
      </c>
      <c r="K3714">
        <v>3</v>
      </c>
      <c r="L3714" t="s">
        <v>55</v>
      </c>
      <c r="M3714" t="s">
        <v>77</v>
      </c>
      <c r="N3714" t="s">
        <v>89</v>
      </c>
      <c r="O3714" s="21" t="s">
        <v>58</v>
      </c>
      <c r="P3714" s="21" t="s">
        <v>90</v>
      </c>
      <c r="Q3714" s="20" t="s">
        <v>191</v>
      </c>
      <c r="R3714" s="21" t="s">
        <v>192</v>
      </c>
      <c r="S3714" s="35">
        <v>1</v>
      </c>
      <c r="T3714" s="22">
        <v>1</v>
      </c>
      <c r="U3714" s="20" t="s">
        <v>62</v>
      </c>
      <c r="V3714" s="20">
        <v>45829</v>
      </c>
      <c r="W3714" s="21">
        <v>6</v>
      </c>
      <c r="X3714" s="20">
        <v>45840</v>
      </c>
      <c r="Y3714" s="20">
        <v>45833</v>
      </c>
      <c r="Z3714" s="48">
        <v>6</v>
      </c>
      <c r="AA3714">
        <v>2025</v>
      </c>
      <c r="AB3714" s="45">
        <v>106656</v>
      </c>
      <c r="AC3714" s="45">
        <v>106656</v>
      </c>
      <c r="AK3714" s="10"/>
    </row>
    <row r="3715" spans="1:37">
      <c r="A3715" t="s">
        <v>45</v>
      </c>
      <c r="B3715" t="s">
        <v>46</v>
      </c>
      <c r="C3715" t="s">
        <v>47</v>
      </c>
      <c r="D3715" t="s">
        <v>4224</v>
      </c>
      <c r="E3715" t="s">
        <v>88</v>
      </c>
      <c r="F3715" t="s">
        <v>79</v>
      </c>
      <c r="G3715" t="s">
        <v>51</v>
      </c>
      <c r="H3715" s="20" t="s">
        <v>52</v>
      </c>
      <c r="I3715" t="s">
        <v>53</v>
      </c>
      <c r="J3715" t="s">
        <v>54</v>
      </c>
      <c r="K3715">
        <v>3</v>
      </c>
      <c r="L3715" t="s">
        <v>55</v>
      </c>
      <c r="M3715" t="s">
        <v>56</v>
      </c>
      <c r="N3715" t="s">
        <v>57</v>
      </c>
      <c r="O3715" s="21" t="s">
        <v>58</v>
      </c>
      <c r="P3715" s="21" t="s">
        <v>522</v>
      </c>
      <c r="Q3715" s="20" t="s">
        <v>1078</v>
      </c>
      <c r="R3715" s="21" t="s">
        <v>1079</v>
      </c>
      <c r="S3715" s="35">
        <v>1</v>
      </c>
      <c r="T3715" s="22">
        <v>1</v>
      </c>
      <c r="U3715" s="20" t="s">
        <v>62</v>
      </c>
      <c r="V3715" s="20">
        <v>45826</v>
      </c>
      <c r="W3715" s="21">
        <v>6</v>
      </c>
      <c r="X3715" s="20">
        <v>45838</v>
      </c>
      <c r="Y3715" s="20">
        <v>45832</v>
      </c>
      <c r="Z3715" s="48">
        <v>6</v>
      </c>
      <c r="AA3715">
        <v>2025</v>
      </c>
      <c r="AB3715" s="45">
        <v>46872</v>
      </c>
      <c r="AC3715" s="45">
        <v>46872</v>
      </c>
      <c r="AK3715" s="10"/>
    </row>
    <row r="3716" spans="1:37">
      <c r="A3716" t="s">
        <v>45</v>
      </c>
      <c r="B3716" t="s">
        <v>46</v>
      </c>
      <c r="C3716" t="s">
        <v>47</v>
      </c>
      <c r="D3716" t="s">
        <v>4225</v>
      </c>
      <c r="E3716" t="s">
        <v>88</v>
      </c>
      <c r="F3716" t="s">
        <v>79</v>
      </c>
      <c r="G3716" t="s">
        <v>51</v>
      </c>
      <c r="H3716" s="20" t="s">
        <v>52</v>
      </c>
      <c r="I3716" t="s">
        <v>53</v>
      </c>
      <c r="J3716" t="s">
        <v>54</v>
      </c>
      <c r="K3716">
        <v>3</v>
      </c>
      <c r="L3716" t="s">
        <v>55</v>
      </c>
      <c r="M3716" t="s">
        <v>56</v>
      </c>
      <c r="N3716" t="s">
        <v>57</v>
      </c>
      <c r="O3716" s="21" t="s">
        <v>58</v>
      </c>
      <c r="P3716" s="21" t="s">
        <v>64</v>
      </c>
      <c r="Q3716" s="20" t="s">
        <v>481</v>
      </c>
      <c r="R3716" s="21" t="s">
        <v>482</v>
      </c>
      <c r="S3716" s="35">
        <v>1</v>
      </c>
      <c r="T3716" s="22">
        <v>1</v>
      </c>
      <c r="U3716" s="20" t="s">
        <v>62</v>
      </c>
      <c r="V3716" s="20">
        <v>45833</v>
      </c>
      <c r="W3716" s="21">
        <v>6</v>
      </c>
      <c r="X3716" s="20">
        <v>45842</v>
      </c>
      <c r="Y3716" s="20">
        <v>45838</v>
      </c>
      <c r="Z3716" s="48">
        <v>6</v>
      </c>
      <c r="AA3716">
        <v>2025</v>
      </c>
      <c r="AB3716" s="45">
        <v>73327</v>
      </c>
      <c r="AC3716" s="45">
        <v>73327</v>
      </c>
      <c r="AK3716" s="10"/>
    </row>
    <row r="3717" spans="1:37">
      <c r="A3717" t="s">
        <v>45</v>
      </c>
      <c r="B3717" t="s">
        <v>46</v>
      </c>
      <c r="C3717" t="s">
        <v>47</v>
      </c>
      <c r="D3717" t="s">
        <v>4226</v>
      </c>
      <c r="E3717" t="s">
        <v>88</v>
      </c>
      <c r="F3717" t="s">
        <v>79</v>
      </c>
      <c r="G3717" t="s">
        <v>51</v>
      </c>
      <c r="H3717" s="20" t="s">
        <v>52</v>
      </c>
      <c r="I3717" t="s">
        <v>53</v>
      </c>
      <c r="J3717" t="s">
        <v>54</v>
      </c>
      <c r="K3717">
        <v>3</v>
      </c>
      <c r="L3717" t="s">
        <v>55</v>
      </c>
      <c r="M3717" t="s">
        <v>56</v>
      </c>
      <c r="N3717" t="s">
        <v>57</v>
      </c>
      <c r="O3717" s="21" t="s">
        <v>58</v>
      </c>
      <c r="P3717" s="21" t="s">
        <v>133</v>
      </c>
      <c r="Q3717" s="20" t="s">
        <v>134</v>
      </c>
      <c r="R3717" s="21" t="s">
        <v>135</v>
      </c>
      <c r="S3717" s="35">
        <v>1</v>
      </c>
      <c r="T3717" s="22">
        <v>1</v>
      </c>
      <c r="U3717" s="20" t="s">
        <v>62</v>
      </c>
      <c r="V3717" s="20">
        <v>45833</v>
      </c>
      <c r="W3717" s="21">
        <v>6</v>
      </c>
      <c r="X3717" s="20">
        <v>45841</v>
      </c>
      <c r="Y3717" s="20">
        <v>45838</v>
      </c>
      <c r="Z3717" s="48">
        <v>6</v>
      </c>
      <c r="AA3717">
        <v>2025</v>
      </c>
      <c r="AB3717" s="45">
        <v>31245</v>
      </c>
      <c r="AC3717" s="45">
        <v>31245</v>
      </c>
      <c r="AK3717" s="10"/>
    </row>
    <row r="3718" spans="1:37">
      <c r="A3718" t="s">
        <v>45</v>
      </c>
      <c r="B3718" t="s">
        <v>46</v>
      </c>
      <c r="C3718" t="s">
        <v>47</v>
      </c>
      <c r="D3718" t="s">
        <v>4227</v>
      </c>
      <c r="E3718" t="s">
        <v>88</v>
      </c>
      <c r="F3718" t="s">
        <v>79</v>
      </c>
      <c r="G3718" t="s">
        <v>51</v>
      </c>
      <c r="H3718" s="20" t="s">
        <v>52</v>
      </c>
      <c r="I3718" t="s">
        <v>53</v>
      </c>
      <c r="J3718" t="s">
        <v>54</v>
      </c>
      <c r="K3718">
        <v>3</v>
      </c>
      <c r="L3718" t="s">
        <v>55</v>
      </c>
      <c r="M3718" t="s">
        <v>77</v>
      </c>
      <c r="N3718" t="s">
        <v>89</v>
      </c>
      <c r="O3718" s="21" t="s">
        <v>58</v>
      </c>
      <c r="P3718" s="21" t="s">
        <v>90</v>
      </c>
      <c r="Q3718" s="20" t="s">
        <v>214</v>
      </c>
      <c r="R3718" s="21" t="s">
        <v>215</v>
      </c>
      <c r="S3718" s="35">
        <v>1</v>
      </c>
      <c r="T3718" s="22">
        <v>1</v>
      </c>
      <c r="U3718" s="20" t="s">
        <v>62</v>
      </c>
      <c r="V3718" s="20">
        <v>45833</v>
      </c>
      <c r="W3718" s="21">
        <v>6</v>
      </c>
      <c r="X3718" s="20">
        <v>45841</v>
      </c>
      <c r="Y3718" s="20">
        <v>45838</v>
      </c>
      <c r="Z3718" s="48">
        <v>6</v>
      </c>
      <c r="AA3718">
        <v>2025</v>
      </c>
      <c r="AB3718" s="45">
        <v>46871</v>
      </c>
      <c r="AC3718" s="45">
        <v>46871</v>
      </c>
      <c r="AK3718" s="10"/>
    </row>
    <row r="3719" spans="1:37">
      <c r="A3719" t="s">
        <v>45</v>
      </c>
      <c r="B3719" t="s">
        <v>46</v>
      </c>
      <c r="C3719" t="s">
        <v>47</v>
      </c>
      <c r="D3719" t="s">
        <v>4228</v>
      </c>
      <c r="E3719" t="s">
        <v>88</v>
      </c>
      <c r="F3719" t="s">
        <v>79</v>
      </c>
      <c r="G3719" t="s">
        <v>51</v>
      </c>
      <c r="H3719" s="20" t="s">
        <v>52</v>
      </c>
      <c r="I3719" t="s">
        <v>53</v>
      </c>
      <c r="J3719" t="s">
        <v>54</v>
      </c>
      <c r="K3719">
        <v>3</v>
      </c>
      <c r="L3719" t="s">
        <v>55</v>
      </c>
      <c r="M3719" t="s">
        <v>77</v>
      </c>
      <c r="N3719" t="s">
        <v>89</v>
      </c>
      <c r="O3719" s="21" t="s">
        <v>58</v>
      </c>
      <c r="P3719" s="21" t="s">
        <v>119</v>
      </c>
      <c r="Q3719" s="20" t="s">
        <v>120</v>
      </c>
      <c r="R3719" s="21" t="s">
        <v>121</v>
      </c>
      <c r="S3719" s="35">
        <v>1</v>
      </c>
      <c r="T3719" s="22">
        <v>1</v>
      </c>
      <c r="U3719" s="20" t="s">
        <v>62</v>
      </c>
      <c r="V3719" s="20">
        <v>45833</v>
      </c>
      <c r="W3719" s="21">
        <v>6</v>
      </c>
      <c r="X3719" s="20">
        <v>45840</v>
      </c>
      <c r="Y3719" s="20">
        <v>45838</v>
      </c>
      <c r="Z3719" s="48">
        <v>6</v>
      </c>
      <c r="AA3719">
        <v>2025</v>
      </c>
      <c r="AB3719" s="45">
        <v>93325</v>
      </c>
      <c r="AC3719" s="45">
        <v>93325</v>
      </c>
      <c r="AK3719" s="10"/>
    </row>
    <row r="3720" spans="1:37">
      <c r="A3720" t="s">
        <v>45</v>
      </c>
      <c r="B3720" t="s">
        <v>46</v>
      </c>
      <c r="C3720" t="s">
        <v>47</v>
      </c>
      <c r="D3720" t="s">
        <v>4229</v>
      </c>
      <c r="E3720" t="s">
        <v>88</v>
      </c>
      <c r="F3720" t="s">
        <v>79</v>
      </c>
      <c r="G3720" t="s">
        <v>51</v>
      </c>
      <c r="H3720" s="20" t="s">
        <v>52</v>
      </c>
      <c r="I3720" t="s">
        <v>53</v>
      </c>
      <c r="J3720" t="s">
        <v>54</v>
      </c>
      <c r="K3720">
        <v>3</v>
      </c>
      <c r="L3720" t="s">
        <v>55</v>
      </c>
      <c r="M3720" t="s">
        <v>77</v>
      </c>
      <c r="N3720" t="s">
        <v>89</v>
      </c>
      <c r="O3720" s="21" t="s">
        <v>58</v>
      </c>
      <c r="P3720" s="21" t="s">
        <v>150</v>
      </c>
      <c r="Q3720" s="20" t="s">
        <v>1322</v>
      </c>
      <c r="R3720" s="21" t="s">
        <v>1323</v>
      </c>
      <c r="S3720" s="35">
        <v>1</v>
      </c>
      <c r="T3720" s="22">
        <v>1</v>
      </c>
      <c r="U3720" s="20" t="s">
        <v>62</v>
      </c>
      <c r="V3720" s="20">
        <v>45830</v>
      </c>
      <c r="W3720" s="21">
        <v>6</v>
      </c>
      <c r="X3720" s="20">
        <v>45841</v>
      </c>
      <c r="Y3720" s="20">
        <v>45838</v>
      </c>
      <c r="Z3720" s="48">
        <v>6</v>
      </c>
      <c r="AA3720">
        <v>2025</v>
      </c>
      <c r="AB3720" s="45">
        <v>159986</v>
      </c>
      <c r="AC3720" s="45">
        <v>159986</v>
      </c>
      <c r="AK3720" s="10"/>
    </row>
    <row r="3721" spans="1:37">
      <c r="A3721" t="s">
        <v>45</v>
      </c>
      <c r="B3721" t="s">
        <v>46</v>
      </c>
      <c r="C3721" t="s">
        <v>47</v>
      </c>
      <c r="D3721" t="s">
        <v>4230</v>
      </c>
      <c r="E3721" t="s">
        <v>88</v>
      </c>
      <c r="F3721" t="s">
        <v>79</v>
      </c>
      <c r="G3721" t="s">
        <v>51</v>
      </c>
      <c r="H3721" s="20" t="s">
        <v>52</v>
      </c>
      <c r="I3721" t="s">
        <v>53</v>
      </c>
      <c r="J3721" t="s">
        <v>54</v>
      </c>
      <c r="K3721">
        <v>3</v>
      </c>
      <c r="L3721" t="s">
        <v>55</v>
      </c>
      <c r="M3721" t="s">
        <v>56</v>
      </c>
      <c r="N3721" t="s">
        <v>57</v>
      </c>
      <c r="O3721" s="21" t="s">
        <v>58</v>
      </c>
      <c r="P3721" s="21" t="s">
        <v>64</v>
      </c>
      <c r="Q3721" s="20" t="s">
        <v>596</v>
      </c>
      <c r="R3721" s="21" t="s">
        <v>597</v>
      </c>
      <c r="S3721" s="35">
        <v>1</v>
      </c>
      <c r="T3721" s="22">
        <v>1</v>
      </c>
      <c r="U3721" s="20" t="s">
        <v>62</v>
      </c>
      <c r="V3721" s="20">
        <v>45834</v>
      </c>
      <c r="W3721" s="21">
        <v>6</v>
      </c>
      <c r="X3721" s="20">
        <v>45841</v>
      </c>
      <c r="Y3721" s="20">
        <v>45838</v>
      </c>
      <c r="Z3721" s="48">
        <v>6</v>
      </c>
      <c r="AA3721">
        <v>2025</v>
      </c>
      <c r="AB3721" s="45">
        <v>106661</v>
      </c>
      <c r="AC3721" s="45">
        <v>106661</v>
      </c>
      <c r="AK3721" s="10"/>
    </row>
    <row r="3722" spans="1:37">
      <c r="A3722" t="s">
        <v>45</v>
      </c>
      <c r="B3722" t="s">
        <v>46</v>
      </c>
      <c r="C3722" t="s">
        <v>47</v>
      </c>
      <c r="D3722" t="s">
        <v>4231</v>
      </c>
      <c r="E3722" t="s">
        <v>88</v>
      </c>
      <c r="F3722" t="s">
        <v>79</v>
      </c>
      <c r="G3722" t="s">
        <v>51</v>
      </c>
      <c r="H3722" s="20" t="s">
        <v>52</v>
      </c>
      <c r="I3722" t="s">
        <v>53</v>
      </c>
      <c r="J3722" t="s">
        <v>54</v>
      </c>
      <c r="K3722">
        <v>3</v>
      </c>
      <c r="L3722" t="s">
        <v>55</v>
      </c>
      <c r="M3722" t="s">
        <v>56</v>
      </c>
      <c r="N3722" t="s">
        <v>57</v>
      </c>
      <c r="O3722" s="21" t="s">
        <v>58</v>
      </c>
      <c r="P3722" s="21" t="s">
        <v>64</v>
      </c>
      <c r="Q3722" s="20" t="s">
        <v>94</v>
      </c>
      <c r="R3722" s="21" t="s">
        <v>95</v>
      </c>
      <c r="S3722" s="35">
        <v>1</v>
      </c>
      <c r="T3722" s="22">
        <v>1</v>
      </c>
      <c r="U3722" s="20" t="s">
        <v>62</v>
      </c>
      <c r="V3722" s="20">
        <v>45832</v>
      </c>
      <c r="W3722" s="21">
        <v>6</v>
      </c>
      <c r="X3722" s="20">
        <v>45841</v>
      </c>
      <c r="Y3722" s="20">
        <v>45838</v>
      </c>
      <c r="Z3722" s="48">
        <v>6</v>
      </c>
      <c r="AA3722">
        <v>2025</v>
      </c>
      <c r="AB3722" s="45">
        <v>33117</v>
      </c>
      <c r="AC3722" s="45">
        <v>33117</v>
      </c>
      <c r="AK3722" s="10"/>
    </row>
    <row r="3723" spans="1:37">
      <c r="A3723" t="s">
        <v>45</v>
      </c>
      <c r="B3723" t="s">
        <v>46</v>
      </c>
      <c r="C3723" t="s">
        <v>47</v>
      </c>
      <c r="D3723" t="s">
        <v>4232</v>
      </c>
      <c r="E3723" t="s">
        <v>88</v>
      </c>
      <c r="F3723" t="s">
        <v>79</v>
      </c>
      <c r="G3723" t="s">
        <v>51</v>
      </c>
      <c r="H3723" s="20" t="s">
        <v>52</v>
      </c>
      <c r="I3723" t="s">
        <v>53</v>
      </c>
      <c r="J3723" t="s">
        <v>54</v>
      </c>
      <c r="K3723">
        <v>3</v>
      </c>
      <c r="L3723" t="s">
        <v>55</v>
      </c>
      <c r="M3723" t="s">
        <v>77</v>
      </c>
      <c r="N3723" t="s">
        <v>89</v>
      </c>
      <c r="O3723" s="21" t="s">
        <v>58</v>
      </c>
      <c r="P3723" s="21" t="s">
        <v>119</v>
      </c>
      <c r="Q3723" s="20" t="s">
        <v>728</v>
      </c>
      <c r="R3723" s="21" t="s">
        <v>729</v>
      </c>
      <c r="S3723" s="35">
        <v>1</v>
      </c>
      <c r="T3723" s="22">
        <v>1</v>
      </c>
      <c r="U3723" s="20" t="s">
        <v>62</v>
      </c>
      <c r="V3723" s="20">
        <v>45833</v>
      </c>
      <c r="W3723" s="21">
        <v>6</v>
      </c>
      <c r="X3723" s="20">
        <v>45842</v>
      </c>
      <c r="Y3723" s="20">
        <v>45838</v>
      </c>
      <c r="Z3723" s="48">
        <v>6</v>
      </c>
      <c r="AA3723">
        <v>2025</v>
      </c>
      <c r="AB3723" s="45">
        <v>73327</v>
      </c>
      <c r="AC3723" s="45">
        <v>73327</v>
      </c>
      <c r="AK3723" s="10"/>
    </row>
    <row r="3724" spans="1:37">
      <c r="A3724" t="s">
        <v>45</v>
      </c>
      <c r="B3724" t="s">
        <v>46</v>
      </c>
      <c r="C3724" t="s">
        <v>47</v>
      </c>
      <c r="D3724" t="s">
        <v>4233</v>
      </c>
      <c r="E3724" t="s">
        <v>88</v>
      </c>
      <c r="F3724" t="s">
        <v>79</v>
      </c>
      <c r="G3724" t="s">
        <v>51</v>
      </c>
      <c r="H3724" s="20" t="s">
        <v>52</v>
      </c>
      <c r="I3724" t="s">
        <v>53</v>
      </c>
      <c r="J3724" t="s">
        <v>54</v>
      </c>
      <c r="K3724">
        <v>3</v>
      </c>
      <c r="L3724" t="s">
        <v>55</v>
      </c>
      <c r="M3724" t="s">
        <v>77</v>
      </c>
      <c r="N3724" t="s">
        <v>89</v>
      </c>
      <c r="O3724" s="21" t="s">
        <v>58</v>
      </c>
      <c r="P3724" s="21" t="s">
        <v>97</v>
      </c>
      <c r="Q3724" s="20" t="s">
        <v>1652</v>
      </c>
      <c r="R3724" s="21" t="s">
        <v>1653</v>
      </c>
      <c r="S3724" s="35">
        <v>1</v>
      </c>
      <c r="T3724" s="22">
        <v>1</v>
      </c>
      <c r="U3724" s="20" t="s">
        <v>62</v>
      </c>
      <c r="V3724" s="20">
        <v>45833</v>
      </c>
      <c r="W3724" s="21">
        <v>6</v>
      </c>
      <c r="X3724" s="20">
        <v>45842</v>
      </c>
      <c r="Y3724" s="20">
        <v>45838</v>
      </c>
      <c r="Z3724" s="48">
        <v>6</v>
      </c>
      <c r="AA3724">
        <v>2025</v>
      </c>
      <c r="AB3724" s="45">
        <v>43745</v>
      </c>
      <c r="AC3724" s="45">
        <v>43745</v>
      </c>
      <c r="AK3724" s="10"/>
    </row>
    <row r="3725" spans="1:37">
      <c r="A3725" t="s">
        <v>45</v>
      </c>
      <c r="B3725" t="s">
        <v>46</v>
      </c>
      <c r="C3725" t="s">
        <v>47</v>
      </c>
      <c r="D3725" t="s">
        <v>4234</v>
      </c>
      <c r="E3725" t="s">
        <v>88</v>
      </c>
      <c r="F3725" t="s">
        <v>79</v>
      </c>
      <c r="G3725" t="s">
        <v>51</v>
      </c>
      <c r="H3725" s="20" t="s">
        <v>52</v>
      </c>
      <c r="I3725" t="s">
        <v>53</v>
      </c>
      <c r="J3725" t="s">
        <v>54</v>
      </c>
      <c r="K3725">
        <v>3</v>
      </c>
      <c r="L3725" t="s">
        <v>55</v>
      </c>
      <c r="M3725" t="s">
        <v>56</v>
      </c>
      <c r="N3725" t="s">
        <v>57</v>
      </c>
      <c r="O3725" s="21" t="s">
        <v>58</v>
      </c>
      <c r="P3725" s="21" t="s">
        <v>64</v>
      </c>
      <c r="Q3725" s="20" t="s">
        <v>1052</v>
      </c>
      <c r="R3725" s="21" t="s">
        <v>1053</v>
      </c>
      <c r="S3725" s="35">
        <v>1</v>
      </c>
      <c r="T3725" s="22">
        <v>1</v>
      </c>
      <c r="U3725" s="20" t="s">
        <v>62</v>
      </c>
      <c r="V3725" s="20">
        <v>45833</v>
      </c>
      <c r="W3725" s="21">
        <v>6</v>
      </c>
      <c r="X3725" s="20">
        <v>45841</v>
      </c>
      <c r="Y3725" s="20">
        <v>45838</v>
      </c>
      <c r="Z3725" s="48">
        <v>6</v>
      </c>
      <c r="AA3725">
        <v>2025</v>
      </c>
      <c r="AB3725" s="45">
        <v>56247</v>
      </c>
      <c r="AC3725" s="45">
        <v>56247</v>
      </c>
      <c r="AK3725" s="10"/>
    </row>
    <row r="3726" spans="1:37">
      <c r="A3726" t="s">
        <v>45</v>
      </c>
      <c r="B3726" t="s">
        <v>46</v>
      </c>
      <c r="C3726" t="s">
        <v>47</v>
      </c>
      <c r="D3726" t="s">
        <v>4235</v>
      </c>
      <c r="E3726" t="s">
        <v>88</v>
      </c>
      <c r="F3726" t="s">
        <v>79</v>
      </c>
      <c r="G3726" t="s">
        <v>51</v>
      </c>
      <c r="H3726" s="20" t="s">
        <v>52</v>
      </c>
      <c r="I3726" t="s">
        <v>53</v>
      </c>
      <c r="J3726" t="s">
        <v>54</v>
      </c>
      <c r="K3726">
        <v>3</v>
      </c>
      <c r="L3726" t="s">
        <v>55</v>
      </c>
      <c r="M3726" t="s">
        <v>56</v>
      </c>
      <c r="N3726" t="s">
        <v>57</v>
      </c>
      <c r="O3726" s="21" t="s">
        <v>58</v>
      </c>
      <c r="P3726" s="21" t="s">
        <v>64</v>
      </c>
      <c r="Q3726" s="20" t="s">
        <v>502</v>
      </c>
      <c r="R3726" s="21" t="s">
        <v>503</v>
      </c>
      <c r="S3726" s="35">
        <v>1</v>
      </c>
      <c r="T3726" s="22">
        <v>1</v>
      </c>
      <c r="U3726" s="20" t="s">
        <v>62</v>
      </c>
      <c r="V3726" s="20">
        <v>45832</v>
      </c>
      <c r="W3726" s="21">
        <v>6</v>
      </c>
      <c r="X3726" s="20">
        <v>45841</v>
      </c>
      <c r="Y3726" s="20">
        <v>45838</v>
      </c>
      <c r="Z3726" s="48">
        <v>6</v>
      </c>
      <c r="AA3726">
        <v>2025</v>
      </c>
      <c r="AB3726" s="45">
        <v>43742</v>
      </c>
      <c r="AC3726" s="45">
        <v>43742</v>
      </c>
      <c r="AK3726" s="10"/>
    </row>
    <row r="3727" spans="1:37">
      <c r="A3727" t="s">
        <v>45</v>
      </c>
      <c r="B3727" t="s">
        <v>46</v>
      </c>
      <c r="C3727" t="s">
        <v>47</v>
      </c>
      <c r="D3727" t="s">
        <v>4236</v>
      </c>
      <c r="E3727" t="s">
        <v>88</v>
      </c>
      <c r="F3727" t="s">
        <v>79</v>
      </c>
      <c r="G3727" t="s">
        <v>51</v>
      </c>
      <c r="H3727" s="20" t="s">
        <v>52</v>
      </c>
      <c r="I3727" t="s">
        <v>53</v>
      </c>
      <c r="J3727" t="s">
        <v>54</v>
      </c>
      <c r="K3727">
        <v>3</v>
      </c>
      <c r="L3727" t="s">
        <v>55</v>
      </c>
      <c r="M3727" t="s">
        <v>56</v>
      </c>
      <c r="N3727" t="s">
        <v>57</v>
      </c>
      <c r="O3727" s="21" t="s">
        <v>58</v>
      </c>
      <c r="P3727" s="21" t="s">
        <v>64</v>
      </c>
      <c r="Q3727" s="20" t="s">
        <v>4165</v>
      </c>
      <c r="R3727" s="21" t="s">
        <v>4166</v>
      </c>
      <c r="S3727" s="35">
        <v>1</v>
      </c>
      <c r="T3727" s="22">
        <v>1</v>
      </c>
      <c r="U3727" s="20" t="s">
        <v>62</v>
      </c>
      <c r="V3727" s="20">
        <v>45830</v>
      </c>
      <c r="W3727" s="21">
        <v>6</v>
      </c>
      <c r="X3727" s="20">
        <v>45842</v>
      </c>
      <c r="Y3727" s="20">
        <v>45838</v>
      </c>
      <c r="Z3727" s="48">
        <v>6</v>
      </c>
      <c r="AA3727">
        <v>2025</v>
      </c>
      <c r="AB3727" s="45">
        <v>109994</v>
      </c>
      <c r="AC3727" s="45">
        <v>109994</v>
      </c>
      <c r="AK3727" s="10"/>
    </row>
    <row r="3728" spans="1:37">
      <c r="A3728" t="s">
        <v>45</v>
      </c>
      <c r="B3728" t="s">
        <v>46</v>
      </c>
      <c r="C3728" t="s">
        <v>47</v>
      </c>
      <c r="D3728" t="s">
        <v>4237</v>
      </c>
      <c r="E3728" t="s">
        <v>88</v>
      </c>
      <c r="F3728" t="s">
        <v>79</v>
      </c>
      <c r="G3728" t="s">
        <v>51</v>
      </c>
      <c r="H3728" s="20" t="s">
        <v>52</v>
      </c>
      <c r="I3728" t="s">
        <v>53</v>
      </c>
      <c r="J3728" t="s">
        <v>54</v>
      </c>
      <c r="K3728">
        <v>3</v>
      </c>
      <c r="L3728" t="s">
        <v>55</v>
      </c>
      <c r="M3728" t="s">
        <v>77</v>
      </c>
      <c r="N3728" t="s">
        <v>89</v>
      </c>
      <c r="O3728" s="21" t="s">
        <v>58</v>
      </c>
      <c r="P3728" s="21" t="s">
        <v>90</v>
      </c>
      <c r="Q3728" s="20" t="s">
        <v>1071</v>
      </c>
      <c r="R3728" s="21" t="s">
        <v>1072</v>
      </c>
      <c r="S3728" s="35">
        <v>1</v>
      </c>
      <c r="T3728" s="22">
        <v>1</v>
      </c>
      <c r="U3728" s="20" t="s">
        <v>62</v>
      </c>
      <c r="V3728" s="20">
        <v>45830</v>
      </c>
      <c r="W3728" s="21">
        <v>6</v>
      </c>
      <c r="X3728" s="20">
        <v>45839</v>
      </c>
      <c r="Y3728" s="20">
        <v>45833</v>
      </c>
      <c r="Z3728" s="48">
        <v>6</v>
      </c>
      <c r="AA3728">
        <v>2025</v>
      </c>
      <c r="AB3728" s="45">
        <v>133332</v>
      </c>
      <c r="AC3728" s="45">
        <v>133332</v>
      </c>
      <c r="AK3728" s="10"/>
    </row>
    <row r="3729" spans="1:37">
      <c r="A3729" t="s">
        <v>45</v>
      </c>
      <c r="B3729" t="s">
        <v>46</v>
      </c>
      <c r="C3729" t="s">
        <v>47</v>
      </c>
      <c r="D3729" t="s">
        <v>4238</v>
      </c>
      <c r="E3729" t="s">
        <v>88</v>
      </c>
      <c r="F3729" t="s">
        <v>79</v>
      </c>
      <c r="G3729" t="s">
        <v>51</v>
      </c>
      <c r="H3729" s="20" t="s">
        <v>52</v>
      </c>
      <c r="I3729" t="s">
        <v>53</v>
      </c>
      <c r="J3729" t="s">
        <v>54</v>
      </c>
      <c r="K3729">
        <v>3</v>
      </c>
      <c r="L3729" t="s">
        <v>55</v>
      </c>
      <c r="M3729" t="s">
        <v>77</v>
      </c>
      <c r="N3729" t="s">
        <v>89</v>
      </c>
      <c r="O3729" s="21" t="s">
        <v>58</v>
      </c>
      <c r="P3729" s="21" t="s">
        <v>90</v>
      </c>
      <c r="Q3729" s="20" t="s">
        <v>3422</v>
      </c>
      <c r="R3729" s="21" t="s">
        <v>3423</v>
      </c>
      <c r="S3729" s="35">
        <v>1</v>
      </c>
      <c r="T3729" s="22">
        <v>1</v>
      </c>
      <c r="U3729" s="20" t="s">
        <v>62</v>
      </c>
      <c r="V3729" s="20">
        <v>45830</v>
      </c>
      <c r="W3729" s="21">
        <v>6</v>
      </c>
      <c r="X3729" s="20">
        <v>45839</v>
      </c>
      <c r="Y3729" s="20">
        <v>45833</v>
      </c>
      <c r="Z3729" s="48">
        <v>6</v>
      </c>
      <c r="AA3729">
        <v>2025</v>
      </c>
      <c r="AB3729" s="45">
        <v>81245</v>
      </c>
      <c r="AC3729" s="45">
        <v>81245</v>
      </c>
      <c r="AK3729" s="10"/>
    </row>
    <row r="3730" spans="1:37">
      <c r="A3730" t="s">
        <v>45</v>
      </c>
      <c r="B3730" t="s">
        <v>46</v>
      </c>
      <c r="C3730" t="s">
        <v>47</v>
      </c>
      <c r="D3730" t="s">
        <v>4239</v>
      </c>
      <c r="E3730" t="s">
        <v>88</v>
      </c>
      <c r="F3730" t="s">
        <v>79</v>
      </c>
      <c r="G3730" t="s">
        <v>51</v>
      </c>
      <c r="H3730" s="20" t="s">
        <v>52</v>
      </c>
      <c r="I3730" t="s">
        <v>53</v>
      </c>
      <c r="J3730" t="s">
        <v>54</v>
      </c>
      <c r="K3730">
        <v>3</v>
      </c>
      <c r="L3730" t="s">
        <v>55</v>
      </c>
      <c r="M3730" t="s">
        <v>77</v>
      </c>
      <c r="N3730" t="s">
        <v>89</v>
      </c>
      <c r="O3730" s="21" t="s">
        <v>58</v>
      </c>
      <c r="P3730" s="21" t="s">
        <v>119</v>
      </c>
      <c r="Q3730" s="20" t="s">
        <v>3570</v>
      </c>
      <c r="R3730" s="21" t="s">
        <v>3571</v>
      </c>
      <c r="S3730" s="35">
        <v>1</v>
      </c>
      <c r="T3730" s="22">
        <v>1</v>
      </c>
      <c r="U3730" s="20" t="s">
        <v>62</v>
      </c>
      <c r="V3730" s="20">
        <v>45831</v>
      </c>
      <c r="W3730" s="21">
        <v>6</v>
      </c>
      <c r="X3730" s="20">
        <v>45839</v>
      </c>
      <c r="Y3730" s="20">
        <v>45833</v>
      </c>
      <c r="Z3730" s="48">
        <v>6</v>
      </c>
      <c r="AA3730">
        <v>2025</v>
      </c>
      <c r="AB3730" s="45">
        <v>206243</v>
      </c>
      <c r="AC3730" s="45">
        <v>206243</v>
      </c>
      <c r="AK3730" s="10"/>
    </row>
    <row r="3731" spans="1:37">
      <c r="A3731" t="s">
        <v>45</v>
      </c>
      <c r="B3731" t="s">
        <v>46</v>
      </c>
      <c r="C3731" t="s">
        <v>47</v>
      </c>
      <c r="D3731" t="s">
        <v>4240</v>
      </c>
      <c r="E3731" t="s">
        <v>88</v>
      </c>
      <c r="F3731" t="s">
        <v>79</v>
      </c>
      <c r="G3731" t="s">
        <v>51</v>
      </c>
      <c r="H3731" s="20" t="s">
        <v>52</v>
      </c>
      <c r="I3731" t="s">
        <v>53</v>
      </c>
      <c r="J3731" t="s">
        <v>54</v>
      </c>
      <c r="K3731">
        <v>3</v>
      </c>
      <c r="L3731" t="s">
        <v>55</v>
      </c>
      <c r="M3731" t="s">
        <v>77</v>
      </c>
      <c r="N3731" t="s">
        <v>89</v>
      </c>
      <c r="O3731" s="21" t="s">
        <v>58</v>
      </c>
      <c r="P3731" s="21" t="s">
        <v>366</v>
      </c>
      <c r="Q3731" s="20" t="s">
        <v>542</v>
      </c>
      <c r="R3731" s="21" t="s">
        <v>543</v>
      </c>
      <c r="S3731" s="35">
        <v>1</v>
      </c>
      <c r="T3731" s="22">
        <v>1</v>
      </c>
      <c r="U3731" s="20" t="s">
        <v>62</v>
      </c>
      <c r="V3731" s="20">
        <v>45831</v>
      </c>
      <c r="W3731" s="21">
        <v>6</v>
      </c>
      <c r="X3731" s="20">
        <v>45842</v>
      </c>
      <c r="Y3731" s="20">
        <v>45838</v>
      </c>
      <c r="Z3731" s="48">
        <v>6</v>
      </c>
      <c r="AA3731">
        <v>2025</v>
      </c>
      <c r="AB3731" s="45">
        <v>43745</v>
      </c>
      <c r="AC3731" s="45">
        <v>43745</v>
      </c>
      <c r="AK3731" s="10"/>
    </row>
    <row r="3732" spans="1:37">
      <c r="A3732" t="s">
        <v>45</v>
      </c>
      <c r="B3732" t="s">
        <v>46</v>
      </c>
      <c r="C3732" t="s">
        <v>47</v>
      </c>
      <c r="D3732" t="s">
        <v>4241</v>
      </c>
      <c r="E3732" t="s">
        <v>88</v>
      </c>
      <c r="F3732" t="s">
        <v>79</v>
      </c>
      <c r="G3732" t="s">
        <v>51</v>
      </c>
      <c r="H3732" s="20" t="s">
        <v>52</v>
      </c>
      <c r="I3732" t="s">
        <v>53</v>
      </c>
      <c r="J3732" t="s">
        <v>54</v>
      </c>
      <c r="K3732">
        <v>3</v>
      </c>
      <c r="L3732" t="s">
        <v>55</v>
      </c>
      <c r="M3732" t="s">
        <v>56</v>
      </c>
      <c r="N3732" t="s">
        <v>57</v>
      </c>
      <c r="O3732" s="21" t="s">
        <v>58</v>
      </c>
      <c r="P3732" s="21" t="s">
        <v>64</v>
      </c>
      <c r="Q3732" s="20" t="s">
        <v>588</v>
      </c>
      <c r="R3732" s="21" t="s">
        <v>589</v>
      </c>
      <c r="S3732" s="35">
        <v>2</v>
      </c>
      <c r="T3732" s="22">
        <v>2</v>
      </c>
      <c r="U3732" s="20" t="s">
        <v>62</v>
      </c>
      <c r="V3732" s="20">
        <v>45831</v>
      </c>
      <c r="W3732" s="21">
        <v>6</v>
      </c>
      <c r="X3732" s="20">
        <v>45839</v>
      </c>
      <c r="Y3732" s="20">
        <v>45833</v>
      </c>
      <c r="Z3732" s="48">
        <v>6</v>
      </c>
      <c r="AA3732">
        <v>2025</v>
      </c>
      <c r="AB3732" s="45">
        <v>97483</v>
      </c>
      <c r="AC3732" s="45">
        <v>97483</v>
      </c>
      <c r="AK3732" s="10"/>
    </row>
    <row r="3733" spans="1:37">
      <c r="A3733" t="s">
        <v>45</v>
      </c>
      <c r="B3733" t="s">
        <v>46</v>
      </c>
      <c r="C3733" t="s">
        <v>47</v>
      </c>
      <c r="D3733" t="s">
        <v>4242</v>
      </c>
      <c r="E3733" t="s">
        <v>88</v>
      </c>
      <c r="F3733" t="s">
        <v>79</v>
      </c>
      <c r="G3733" t="s">
        <v>51</v>
      </c>
      <c r="H3733" s="20" t="s">
        <v>52</v>
      </c>
      <c r="I3733" t="s">
        <v>53</v>
      </c>
      <c r="J3733" t="s">
        <v>54</v>
      </c>
      <c r="K3733">
        <v>3</v>
      </c>
      <c r="L3733" t="s">
        <v>55</v>
      </c>
      <c r="M3733" t="s">
        <v>77</v>
      </c>
      <c r="N3733" t="s">
        <v>89</v>
      </c>
      <c r="O3733" s="21" t="s">
        <v>58</v>
      </c>
      <c r="P3733" s="21" t="s">
        <v>90</v>
      </c>
      <c r="Q3733" s="20" t="s">
        <v>344</v>
      </c>
      <c r="R3733" s="21" t="s">
        <v>345</v>
      </c>
      <c r="S3733" s="35">
        <v>2</v>
      </c>
      <c r="T3733" s="22">
        <v>2</v>
      </c>
      <c r="U3733" s="20" t="s">
        <v>62</v>
      </c>
      <c r="V3733" s="20">
        <v>45831</v>
      </c>
      <c r="W3733" s="21">
        <v>6</v>
      </c>
      <c r="X3733" s="20">
        <v>45842</v>
      </c>
      <c r="Y3733" s="20">
        <v>45838</v>
      </c>
      <c r="Z3733" s="48">
        <v>6</v>
      </c>
      <c r="AA3733">
        <v>2025</v>
      </c>
      <c r="AB3733" s="45">
        <v>81240</v>
      </c>
      <c r="AC3733" s="45">
        <v>81240</v>
      </c>
      <c r="AK3733" s="10"/>
    </row>
    <row r="3734" spans="1:37">
      <c r="A3734" t="s">
        <v>45</v>
      </c>
      <c r="B3734" t="s">
        <v>46</v>
      </c>
      <c r="C3734" t="s">
        <v>47</v>
      </c>
      <c r="D3734" t="s">
        <v>4243</v>
      </c>
      <c r="E3734" t="s">
        <v>88</v>
      </c>
      <c r="F3734" t="s">
        <v>79</v>
      </c>
      <c r="G3734" t="s">
        <v>51</v>
      </c>
      <c r="H3734" s="20" t="s">
        <v>52</v>
      </c>
      <c r="I3734" t="s">
        <v>53</v>
      </c>
      <c r="J3734" t="s">
        <v>54</v>
      </c>
      <c r="K3734">
        <v>3</v>
      </c>
      <c r="L3734" t="s">
        <v>55</v>
      </c>
      <c r="M3734" t="s">
        <v>77</v>
      </c>
      <c r="N3734" t="s">
        <v>89</v>
      </c>
      <c r="O3734" s="21" t="s">
        <v>58</v>
      </c>
      <c r="P3734" s="21" t="s">
        <v>126</v>
      </c>
      <c r="Q3734" s="20" t="s">
        <v>1044</v>
      </c>
      <c r="R3734" s="21" t="s">
        <v>1045</v>
      </c>
      <c r="S3734" s="35">
        <v>1</v>
      </c>
      <c r="T3734" s="22">
        <v>1</v>
      </c>
      <c r="U3734" s="20" t="s">
        <v>62</v>
      </c>
      <c r="V3734" s="20">
        <v>45834</v>
      </c>
      <c r="W3734" s="21">
        <v>6</v>
      </c>
      <c r="X3734" s="20">
        <v>45841</v>
      </c>
      <c r="Y3734" s="20">
        <v>45838</v>
      </c>
      <c r="Z3734" s="48">
        <v>6</v>
      </c>
      <c r="AA3734">
        <v>2025</v>
      </c>
      <c r="AB3734" s="45">
        <v>69995</v>
      </c>
      <c r="AC3734" s="45">
        <v>69995</v>
      </c>
      <c r="AK3734" s="10"/>
    </row>
    <row r="3735" spans="1:37">
      <c r="A3735" t="s">
        <v>45</v>
      </c>
      <c r="B3735" t="s">
        <v>46</v>
      </c>
      <c r="C3735" t="s">
        <v>47</v>
      </c>
      <c r="D3735" t="s">
        <v>4244</v>
      </c>
      <c r="E3735" t="s">
        <v>88</v>
      </c>
      <c r="F3735" t="s">
        <v>79</v>
      </c>
      <c r="G3735" t="s">
        <v>51</v>
      </c>
      <c r="H3735" s="20" t="s">
        <v>52</v>
      </c>
      <c r="I3735" t="s">
        <v>53</v>
      </c>
      <c r="J3735" t="s">
        <v>54</v>
      </c>
      <c r="K3735">
        <v>3</v>
      </c>
      <c r="L3735" t="s">
        <v>55</v>
      </c>
      <c r="M3735" t="s">
        <v>56</v>
      </c>
      <c r="N3735" t="s">
        <v>57</v>
      </c>
      <c r="O3735" s="21" t="s">
        <v>58</v>
      </c>
      <c r="P3735" s="21" t="s">
        <v>64</v>
      </c>
      <c r="Q3735" s="20" t="s">
        <v>505</v>
      </c>
      <c r="R3735" s="21" t="s">
        <v>506</v>
      </c>
      <c r="S3735" s="35">
        <v>1</v>
      </c>
      <c r="T3735" s="22">
        <v>1</v>
      </c>
      <c r="U3735" s="20" t="s">
        <v>62</v>
      </c>
      <c r="V3735" s="20">
        <v>45834</v>
      </c>
      <c r="W3735" s="21">
        <v>6</v>
      </c>
      <c r="X3735" s="20">
        <v>45842</v>
      </c>
      <c r="Y3735" s="20">
        <v>45838</v>
      </c>
      <c r="Z3735" s="48">
        <v>6</v>
      </c>
      <c r="AA3735">
        <v>2025</v>
      </c>
      <c r="AB3735" s="45">
        <v>28120</v>
      </c>
      <c r="AC3735" s="45">
        <v>28120</v>
      </c>
      <c r="AK3735" s="10"/>
    </row>
    <row r="3736" spans="1:37">
      <c r="A3736" t="s">
        <v>45</v>
      </c>
      <c r="B3736" t="s">
        <v>46</v>
      </c>
      <c r="C3736" t="s">
        <v>47</v>
      </c>
      <c r="D3736" t="s">
        <v>4245</v>
      </c>
      <c r="E3736" t="s">
        <v>88</v>
      </c>
      <c r="F3736" t="s">
        <v>79</v>
      </c>
      <c r="G3736" t="s">
        <v>51</v>
      </c>
      <c r="H3736" s="20" t="s">
        <v>52</v>
      </c>
      <c r="I3736" t="s">
        <v>53</v>
      </c>
      <c r="J3736" t="s">
        <v>54</v>
      </c>
      <c r="K3736">
        <v>3</v>
      </c>
      <c r="L3736" t="s">
        <v>55</v>
      </c>
      <c r="M3736" t="s">
        <v>56</v>
      </c>
      <c r="N3736" t="s">
        <v>57</v>
      </c>
      <c r="O3736" s="21" t="s">
        <v>58</v>
      </c>
      <c r="P3736" s="21" t="s">
        <v>64</v>
      </c>
      <c r="Q3736" s="20" t="s">
        <v>1052</v>
      </c>
      <c r="R3736" s="21" t="s">
        <v>1053</v>
      </c>
      <c r="S3736" s="35">
        <v>1</v>
      </c>
      <c r="T3736" s="22">
        <v>1</v>
      </c>
      <c r="U3736" s="20" t="s">
        <v>62</v>
      </c>
      <c r="V3736" s="20">
        <v>45834</v>
      </c>
      <c r="W3736" s="21">
        <v>6</v>
      </c>
      <c r="X3736" s="20">
        <v>45842</v>
      </c>
      <c r="Y3736" s="20">
        <v>45838</v>
      </c>
      <c r="Z3736" s="48">
        <v>6</v>
      </c>
      <c r="AA3736">
        <v>2025</v>
      </c>
      <c r="AB3736" s="45">
        <v>56247</v>
      </c>
      <c r="AC3736" s="45">
        <v>56247</v>
      </c>
      <c r="AK3736" s="10"/>
    </row>
    <row r="3737" spans="1:37">
      <c r="A3737" t="s">
        <v>45</v>
      </c>
      <c r="B3737" t="s">
        <v>46</v>
      </c>
      <c r="C3737" t="s">
        <v>47</v>
      </c>
      <c r="D3737" t="s">
        <v>4246</v>
      </c>
      <c r="E3737" t="s">
        <v>88</v>
      </c>
      <c r="F3737" t="s">
        <v>79</v>
      </c>
      <c r="G3737" t="s">
        <v>51</v>
      </c>
      <c r="H3737" s="20" t="s">
        <v>52</v>
      </c>
      <c r="I3737" t="s">
        <v>53</v>
      </c>
      <c r="J3737" t="s">
        <v>54</v>
      </c>
      <c r="K3737">
        <v>3</v>
      </c>
      <c r="L3737" t="s">
        <v>55</v>
      </c>
      <c r="M3737" t="s">
        <v>56</v>
      </c>
      <c r="N3737" t="s">
        <v>57</v>
      </c>
      <c r="O3737" s="21" t="s">
        <v>58</v>
      </c>
      <c r="P3737" s="21" t="s">
        <v>64</v>
      </c>
      <c r="Q3737" s="20" t="s">
        <v>385</v>
      </c>
      <c r="R3737" s="21" t="s">
        <v>386</v>
      </c>
      <c r="S3737" s="35">
        <v>1</v>
      </c>
      <c r="T3737" s="22">
        <v>1</v>
      </c>
      <c r="U3737" s="20" t="s">
        <v>62</v>
      </c>
      <c r="V3737" s="20">
        <v>45834</v>
      </c>
      <c r="W3737" s="21">
        <v>6</v>
      </c>
      <c r="X3737" s="20">
        <v>45841</v>
      </c>
      <c r="Y3737" s="20">
        <v>45838</v>
      </c>
      <c r="Z3737" s="48">
        <v>6</v>
      </c>
      <c r="AA3737">
        <v>2025</v>
      </c>
      <c r="AB3737" s="45">
        <v>48743</v>
      </c>
      <c r="AC3737" s="45">
        <v>48743</v>
      </c>
      <c r="AK3737" s="10"/>
    </row>
    <row r="3738" spans="1:37">
      <c r="A3738" t="s">
        <v>45</v>
      </c>
      <c r="B3738" t="s">
        <v>46</v>
      </c>
      <c r="C3738" t="s">
        <v>47</v>
      </c>
      <c r="D3738" t="s">
        <v>4247</v>
      </c>
      <c r="E3738" t="s">
        <v>88</v>
      </c>
      <c r="F3738" t="s">
        <v>79</v>
      </c>
      <c r="G3738" t="s">
        <v>51</v>
      </c>
      <c r="H3738" s="20" t="s">
        <v>52</v>
      </c>
      <c r="I3738" t="s">
        <v>53</v>
      </c>
      <c r="J3738" t="s">
        <v>54</v>
      </c>
      <c r="K3738">
        <v>3</v>
      </c>
      <c r="L3738" t="s">
        <v>55</v>
      </c>
      <c r="M3738" t="s">
        <v>77</v>
      </c>
      <c r="N3738" t="s">
        <v>89</v>
      </c>
      <c r="O3738" s="21" t="s">
        <v>58</v>
      </c>
      <c r="P3738" s="21" t="s">
        <v>119</v>
      </c>
      <c r="Q3738" s="20" t="s">
        <v>903</v>
      </c>
      <c r="R3738" s="21" t="s">
        <v>904</v>
      </c>
      <c r="S3738" s="35">
        <v>1</v>
      </c>
      <c r="T3738" s="22">
        <v>1</v>
      </c>
      <c r="U3738" s="20" t="s">
        <v>62</v>
      </c>
      <c r="V3738" s="20">
        <v>45832</v>
      </c>
      <c r="W3738" s="21">
        <v>6</v>
      </c>
      <c r="X3738" s="20">
        <v>45841</v>
      </c>
      <c r="Y3738" s="20">
        <v>45838</v>
      </c>
      <c r="Z3738" s="48">
        <v>6</v>
      </c>
      <c r="AA3738">
        <v>2025</v>
      </c>
      <c r="AB3738" s="45">
        <v>103324</v>
      </c>
      <c r="AC3738" s="45">
        <v>103324</v>
      </c>
      <c r="AK3738" s="10"/>
    </row>
    <row r="3739" spans="1:37">
      <c r="A3739" t="s">
        <v>45</v>
      </c>
      <c r="B3739" t="s">
        <v>46</v>
      </c>
      <c r="C3739" t="s">
        <v>47</v>
      </c>
      <c r="D3739" t="s">
        <v>4248</v>
      </c>
      <c r="E3739" t="s">
        <v>88</v>
      </c>
      <c r="F3739" t="s">
        <v>79</v>
      </c>
      <c r="G3739" t="s">
        <v>51</v>
      </c>
      <c r="H3739" s="20" t="s">
        <v>52</v>
      </c>
      <c r="I3739" t="s">
        <v>53</v>
      </c>
      <c r="J3739" t="s">
        <v>54</v>
      </c>
      <c r="K3739">
        <v>3</v>
      </c>
      <c r="L3739" t="s">
        <v>55</v>
      </c>
      <c r="M3739" t="s">
        <v>77</v>
      </c>
      <c r="N3739" t="s">
        <v>89</v>
      </c>
      <c r="O3739" s="21" t="s">
        <v>58</v>
      </c>
      <c r="P3739" s="21" t="s">
        <v>90</v>
      </c>
      <c r="Q3739" s="20" t="s">
        <v>3422</v>
      </c>
      <c r="R3739" s="21" t="s">
        <v>3423</v>
      </c>
      <c r="S3739" s="35">
        <v>1</v>
      </c>
      <c r="T3739" s="22">
        <v>1</v>
      </c>
      <c r="U3739" s="20" t="s">
        <v>62</v>
      </c>
      <c r="V3739" s="20">
        <v>45835</v>
      </c>
      <c r="W3739" s="21">
        <v>6</v>
      </c>
      <c r="X3739" s="20">
        <v>45845</v>
      </c>
      <c r="Y3739" s="20">
        <v>45838</v>
      </c>
      <c r="Z3739" s="48">
        <v>6</v>
      </c>
      <c r="AA3739">
        <v>2025</v>
      </c>
      <c r="AB3739" s="45">
        <v>81245</v>
      </c>
      <c r="AC3739" s="45">
        <v>81245</v>
      </c>
      <c r="AK3739" s="10"/>
    </row>
    <row r="3740" spans="1:37">
      <c r="A3740" t="s">
        <v>45</v>
      </c>
      <c r="B3740" t="s">
        <v>46</v>
      </c>
      <c r="C3740" t="s">
        <v>47</v>
      </c>
      <c r="D3740" t="s">
        <v>4249</v>
      </c>
      <c r="E3740" t="s">
        <v>88</v>
      </c>
      <c r="F3740" t="s">
        <v>79</v>
      </c>
      <c r="G3740" t="s">
        <v>51</v>
      </c>
      <c r="H3740" s="20" t="s">
        <v>58</v>
      </c>
      <c r="I3740" t="s">
        <v>53</v>
      </c>
      <c r="J3740" t="s">
        <v>54</v>
      </c>
      <c r="K3740">
        <v>3</v>
      </c>
      <c r="L3740" t="s">
        <v>55</v>
      </c>
      <c r="M3740" t="s">
        <v>77</v>
      </c>
      <c r="N3740" t="s">
        <v>89</v>
      </c>
      <c r="O3740" s="21" t="s">
        <v>58</v>
      </c>
      <c r="P3740" s="21" t="s">
        <v>828</v>
      </c>
      <c r="Q3740" s="20" t="s">
        <v>2243</v>
      </c>
      <c r="R3740" s="21" t="s">
        <v>2244</v>
      </c>
      <c r="S3740" s="35">
        <v>1</v>
      </c>
      <c r="T3740" s="22">
        <v>0</v>
      </c>
      <c r="U3740" s="20" t="s">
        <v>62</v>
      </c>
      <c r="V3740" s="20">
        <v>45835</v>
      </c>
      <c r="W3740" s="21">
        <v>6</v>
      </c>
      <c r="X3740" s="20">
        <v>45811</v>
      </c>
      <c r="Z3740" s="48">
        <v>6</v>
      </c>
      <c r="AA3740">
        <v>2025</v>
      </c>
      <c r="AB3740" s="45">
        <v>46866</v>
      </c>
      <c r="AC3740" s="45">
        <v>0</v>
      </c>
      <c r="AK3740" s="10"/>
    </row>
    <row r="3741" spans="1:37">
      <c r="A3741" t="s">
        <v>45</v>
      </c>
      <c r="B3741" t="s">
        <v>46</v>
      </c>
      <c r="C3741" t="s">
        <v>47</v>
      </c>
      <c r="D3741" t="s">
        <v>4250</v>
      </c>
      <c r="E3741" t="s">
        <v>88</v>
      </c>
      <c r="F3741" t="s">
        <v>79</v>
      </c>
      <c r="G3741" t="s">
        <v>51</v>
      </c>
      <c r="H3741" s="20" t="s">
        <v>52</v>
      </c>
      <c r="I3741" t="s">
        <v>53</v>
      </c>
      <c r="J3741" t="s">
        <v>54</v>
      </c>
      <c r="K3741">
        <v>3</v>
      </c>
      <c r="L3741" t="s">
        <v>55</v>
      </c>
      <c r="M3741" t="s">
        <v>77</v>
      </c>
      <c r="N3741" t="s">
        <v>89</v>
      </c>
      <c r="O3741" s="21" t="s">
        <v>58</v>
      </c>
      <c r="P3741" s="21" t="s">
        <v>366</v>
      </c>
      <c r="Q3741" s="20" t="s">
        <v>3418</v>
      </c>
      <c r="R3741" s="21" t="s">
        <v>3419</v>
      </c>
      <c r="S3741" s="35">
        <v>1</v>
      </c>
      <c r="T3741" s="22">
        <v>1</v>
      </c>
      <c r="U3741" s="20" t="s">
        <v>62</v>
      </c>
      <c r="V3741" s="20">
        <v>45806</v>
      </c>
      <c r="W3741" s="21">
        <v>5</v>
      </c>
      <c r="X3741" s="20">
        <v>45814</v>
      </c>
      <c r="Y3741" s="20">
        <v>45812</v>
      </c>
      <c r="Z3741" s="48">
        <v>6</v>
      </c>
      <c r="AA3741">
        <v>2025</v>
      </c>
      <c r="AB3741" s="45">
        <v>62493</v>
      </c>
      <c r="AC3741" s="45">
        <v>62493</v>
      </c>
      <c r="AK3741" s="10"/>
    </row>
    <row r="3742" spans="1:37">
      <c r="A3742" t="s">
        <v>45</v>
      </c>
      <c r="B3742" t="s">
        <v>46</v>
      </c>
      <c r="C3742" t="s">
        <v>47</v>
      </c>
      <c r="D3742" t="s">
        <v>4251</v>
      </c>
      <c r="E3742" t="s">
        <v>88</v>
      </c>
      <c r="F3742" t="s">
        <v>79</v>
      </c>
      <c r="G3742" t="s">
        <v>51</v>
      </c>
      <c r="H3742" s="20" t="s">
        <v>52</v>
      </c>
      <c r="I3742" t="s">
        <v>53</v>
      </c>
      <c r="J3742" t="s">
        <v>54</v>
      </c>
      <c r="K3742">
        <v>3</v>
      </c>
      <c r="L3742" t="s">
        <v>55</v>
      </c>
      <c r="M3742" t="s">
        <v>77</v>
      </c>
      <c r="N3742" t="s">
        <v>89</v>
      </c>
      <c r="O3742" s="21" t="s">
        <v>58</v>
      </c>
      <c r="P3742" s="21" t="s">
        <v>119</v>
      </c>
      <c r="Q3742" s="20" t="s">
        <v>988</v>
      </c>
      <c r="R3742" s="21" t="s">
        <v>989</v>
      </c>
      <c r="S3742" s="35">
        <v>1</v>
      </c>
      <c r="T3742" s="22">
        <v>1</v>
      </c>
      <c r="U3742" s="20" t="s">
        <v>62</v>
      </c>
      <c r="V3742" s="20">
        <v>45804</v>
      </c>
      <c r="W3742" s="21">
        <v>5</v>
      </c>
      <c r="X3742" s="20">
        <v>45814</v>
      </c>
      <c r="Y3742" s="20">
        <v>45810</v>
      </c>
      <c r="Z3742" s="48">
        <v>6</v>
      </c>
      <c r="AA3742">
        <v>2025</v>
      </c>
      <c r="AB3742" s="45">
        <v>69992</v>
      </c>
      <c r="AC3742" s="45">
        <v>69992</v>
      </c>
      <c r="AK3742" s="10"/>
    </row>
    <row r="3743" spans="1:37">
      <c r="A3743" t="s">
        <v>45</v>
      </c>
      <c r="B3743" t="s">
        <v>46</v>
      </c>
      <c r="C3743" t="s">
        <v>47</v>
      </c>
      <c r="D3743" t="s">
        <v>4252</v>
      </c>
      <c r="E3743" t="s">
        <v>88</v>
      </c>
      <c r="F3743" t="s">
        <v>79</v>
      </c>
      <c r="G3743" t="s">
        <v>51</v>
      </c>
      <c r="H3743" s="20" t="s">
        <v>52</v>
      </c>
      <c r="I3743" t="s">
        <v>53</v>
      </c>
      <c r="J3743" t="s">
        <v>54</v>
      </c>
      <c r="K3743">
        <v>3</v>
      </c>
      <c r="L3743" t="s">
        <v>55</v>
      </c>
      <c r="M3743" t="s">
        <v>77</v>
      </c>
      <c r="N3743" t="s">
        <v>89</v>
      </c>
      <c r="O3743" s="21" t="s">
        <v>58</v>
      </c>
      <c r="P3743" s="21" t="s">
        <v>90</v>
      </c>
      <c r="Q3743" s="20" t="s">
        <v>344</v>
      </c>
      <c r="R3743" s="21" t="s">
        <v>345</v>
      </c>
      <c r="S3743" s="35">
        <v>1</v>
      </c>
      <c r="T3743" s="22">
        <v>1</v>
      </c>
      <c r="U3743" s="20" t="s">
        <v>62</v>
      </c>
      <c r="V3743" s="20">
        <v>45804</v>
      </c>
      <c r="W3743" s="21">
        <v>5</v>
      </c>
      <c r="X3743" s="20">
        <v>45812</v>
      </c>
      <c r="Y3743" s="20">
        <v>45810</v>
      </c>
      <c r="Z3743" s="48">
        <v>6</v>
      </c>
      <c r="AA3743">
        <v>2025</v>
      </c>
      <c r="AB3743" s="45">
        <v>40620</v>
      </c>
      <c r="AC3743" s="45">
        <v>40620</v>
      </c>
      <c r="AK3743" s="10"/>
    </row>
    <row r="3744" spans="1:37">
      <c r="A3744" t="s">
        <v>45</v>
      </c>
      <c r="B3744" t="s">
        <v>46</v>
      </c>
      <c r="C3744" t="s">
        <v>47</v>
      </c>
      <c r="D3744" t="s">
        <v>4253</v>
      </c>
      <c r="E3744" t="s">
        <v>88</v>
      </c>
      <c r="F3744" t="s">
        <v>79</v>
      </c>
      <c r="G3744" t="s">
        <v>51</v>
      </c>
      <c r="H3744" s="20" t="s">
        <v>52</v>
      </c>
      <c r="I3744" t="s">
        <v>53</v>
      </c>
      <c r="J3744" t="s">
        <v>54</v>
      </c>
      <c r="K3744">
        <v>3</v>
      </c>
      <c r="L3744" t="s">
        <v>55</v>
      </c>
      <c r="M3744" t="s">
        <v>77</v>
      </c>
      <c r="N3744" t="s">
        <v>89</v>
      </c>
      <c r="O3744" s="21" t="s">
        <v>58</v>
      </c>
      <c r="P3744" s="21" t="s">
        <v>119</v>
      </c>
      <c r="Q3744" s="20" t="s">
        <v>903</v>
      </c>
      <c r="R3744" s="21" t="s">
        <v>904</v>
      </c>
      <c r="S3744" s="35">
        <v>1</v>
      </c>
      <c r="T3744" s="22">
        <v>1</v>
      </c>
      <c r="U3744" s="20" t="s">
        <v>62</v>
      </c>
      <c r="V3744" s="20">
        <v>45804</v>
      </c>
      <c r="W3744" s="21">
        <v>5</v>
      </c>
      <c r="X3744" s="20">
        <v>45814</v>
      </c>
      <c r="Y3744" s="20">
        <v>45812</v>
      </c>
      <c r="Z3744" s="48">
        <v>6</v>
      </c>
      <c r="AA3744">
        <v>2025</v>
      </c>
      <c r="AB3744" s="45">
        <v>103324</v>
      </c>
      <c r="AC3744" s="45">
        <v>103324</v>
      </c>
      <c r="AK3744" s="10"/>
    </row>
    <row r="3745" spans="1:37">
      <c r="A3745" t="s">
        <v>45</v>
      </c>
      <c r="B3745" t="s">
        <v>46</v>
      </c>
      <c r="C3745" t="s">
        <v>47</v>
      </c>
      <c r="D3745" t="s">
        <v>4254</v>
      </c>
      <c r="E3745" t="s">
        <v>88</v>
      </c>
      <c r="F3745" t="s">
        <v>79</v>
      </c>
      <c r="G3745" t="s">
        <v>51</v>
      </c>
      <c r="H3745" s="20" t="s">
        <v>52</v>
      </c>
      <c r="I3745" t="s">
        <v>53</v>
      </c>
      <c r="J3745" t="s">
        <v>54</v>
      </c>
      <c r="K3745">
        <v>3</v>
      </c>
      <c r="L3745" t="s">
        <v>55</v>
      </c>
      <c r="M3745" t="s">
        <v>77</v>
      </c>
      <c r="N3745" t="s">
        <v>89</v>
      </c>
      <c r="O3745" s="21" t="s">
        <v>58</v>
      </c>
      <c r="P3745" s="21" t="s">
        <v>126</v>
      </c>
      <c r="Q3745" s="20" t="s">
        <v>960</v>
      </c>
      <c r="R3745" s="21" t="s">
        <v>961</v>
      </c>
      <c r="S3745" s="35">
        <v>1</v>
      </c>
      <c r="T3745" s="22">
        <v>1</v>
      </c>
      <c r="U3745" s="20" t="s">
        <v>62</v>
      </c>
      <c r="V3745" s="20">
        <v>45804</v>
      </c>
      <c r="W3745" s="21">
        <v>5</v>
      </c>
      <c r="X3745" s="20">
        <v>45812</v>
      </c>
      <c r="Y3745" s="20">
        <v>45810</v>
      </c>
      <c r="Z3745" s="48">
        <v>6</v>
      </c>
      <c r="AA3745">
        <v>2025</v>
      </c>
      <c r="AB3745" s="45">
        <v>28119</v>
      </c>
      <c r="AC3745" s="45">
        <v>28119</v>
      </c>
      <c r="AK3745" s="10"/>
    </row>
    <row r="3746" spans="1:37">
      <c r="A3746" t="s">
        <v>45</v>
      </c>
      <c r="B3746" t="s">
        <v>46</v>
      </c>
      <c r="C3746" t="s">
        <v>47</v>
      </c>
      <c r="D3746" t="s">
        <v>4255</v>
      </c>
      <c r="E3746" t="s">
        <v>88</v>
      </c>
      <c r="F3746" t="s">
        <v>79</v>
      </c>
      <c r="G3746" t="s">
        <v>51</v>
      </c>
      <c r="H3746" s="20" t="s">
        <v>52</v>
      </c>
      <c r="I3746" t="s">
        <v>53</v>
      </c>
      <c r="J3746" t="s">
        <v>54</v>
      </c>
      <c r="K3746">
        <v>3</v>
      </c>
      <c r="L3746" t="s">
        <v>55</v>
      </c>
      <c r="M3746" t="s">
        <v>77</v>
      </c>
      <c r="N3746" t="s">
        <v>89</v>
      </c>
      <c r="O3746" s="21" t="s">
        <v>58</v>
      </c>
      <c r="P3746" s="21" t="s">
        <v>97</v>
      </c>
      <c r="Q3746" s="20" t="s">
        <v>141</v>
      </c>
      <c r="R3746" s="21" t="s">
        <v>142</v>
      </c>
      <c r="S3746" s="35">
        <v>1</v>
      </c>
      <c r="T3746" s="22">
        <v>1</v>
      </c>
      <c r="U3746" s="20" t="s">
        <v>62</v>
      </c>
      <c r="V3746" s="20">
        <v>45805</v>
      </c>
      <c r="W3746" s="21">
        <v>5</v>
      </c>
      <c r="X3746" s="20">
        <v>45812</v>
      </c>
      <c r="Y3746" s="20">
        <v>45810</v>
      </c>
      <c r="Z3746" s="48">
        <v>6</v>
      </c>
      <c r="AA3746">
        <v>2025</v>
      </c>
      <c r="AB3746" s="45">
        <v>56247</v>
      </c>
      <c r="AC3746" s="45">
        <v>56247</v>
      </c>
      <c r="AK3746" s="10"/>
    </row>
    <row r="3747" spans="1:37">
      <c r="A3747" t="s">
        <v>45</v>
      </c>
      <c r="B3747" t="s">
        <v>46</v>
      </c>
      <c r="C3747" t="s">
        <v>47</v>
      </c>
      <c r="D3747" t="s">
        <v>4256</v>
      </c>
      <c r="E3747" t="s">
        <v>88</v>
      </c>
      <c r="F3747" t="s">
        <v>79</v>
      </c>
      <c r="G3747" t="s">
        <v>51</v>
      </c>
      <c r="H3747" s="20" t="s">
        <v>52</v>
      </c>
      <c r="I3747" t="s">
        <v>53</v>
      </c>
      <c r="J3747" t="s">
        <v>54</v>
      </c>
      <c r="K3747">
        <v>3</v>
      </c>
      <c r="L3747" t="s">
        <v>55</v>
      </c>
      <c r="M3747" t="s">
        <v>77</v>
      </c>
      <c r="N3747" t="s">
        <v>89</v>
      </c>
      <c r="O3747" s="21" t="s">
        <v>58</v>
      </c>
      <c r="P3747" s="21" t="s">
        <v>366</v>
      </c>
      <c r="Q3747" s="20" t="s">
        <v>542</v>
      </c>
      <c r="R3747" s="21" t="s">
        <v>543</v>
      </c>
      <c r="S3747" s="35">
        <v>1</v>
      </c>
      <c r="T3747" s="22">
        <v>1</v>
      </c>
      <c r="U3747" s="20" t="s">
        <v>62</v>
      </c>
      <c r="V3747" s="20">
        <v>45805</v>
      </c>
      <c r="W3747" s="21">
        <v>5</v>
      </c>
      <c r="X3747" s="20">
        <v>45813</v>
      </c>
      <c r="Y3747" s="20">
        <v>45810</v>
      </c>
      <c r="Z3747" s="48">
        <v>6</v>
      </c>
      <c r="AA3747">
        <v>2025</v>
      </c>
      <c r="AB3747" s="45">
        <v>43745</v>
      </c>
      <c r="AC3747" s="45">
        <v>43745</v>
      </c>
      <c r="AK3747" s="10"/>
    </row>
    <row r="3748" spans="1:37">
      <c r="A3748" t="s">
        <v>45</v>
      </c>
      <c r="B3748" t="s">
        <v>46</v>
      </c>
      <c r="C3748" t="s">
        <v>47</v>
      </c>
      <c r="D3748" t="s">
        <v>4257</v>
      </c>
      <c r="E3748" t="s">
        <v>88</v>
      </c>
      <c r="F3748" t="s">
        <v>79</v>
      </c>
      <c r="G3748" t="s">
        <v>51</v>
      </c>
      <c r="H3748" s="20" t="s">
        <v>52</v>
      </c>
      <c r="I3748" t="s">
        <v>53</v>
      </c>
      <c r="J3748" t="s">
        <v>54</v>
      </c>
      <c r="K3748">
        <v>3</v>
      </c>
      <c r="L3748" t="s">
        <v>55</v>
      </c>
      <c r="M3748" t="s">
        <v>77</v>
      </c>
      <c r="N3748" t="s">
        <v>89</v>
      </c>
      <c r="O3748" s="21" t="s">
        <v>58</v>
      </c>
      <c r="P3748" s="21" t="s">
        <v>126</v>
      </c>
      <c r="Q3748" s="20" t="s">
        <v>217</v>
      </c>
      <c r="R3748" s="21" t="s">
        <v>218</v>
      </c>
      <c r="S3748" s="35">
        <v>3</v>
      </c>
      <c r="T3748" s="22">
        <v>3</v>
      </c>
      <c r="U3748" s="20" t="s">
        <v>62</v>
      </c>
      <c r="V3748" s="20">
        <v>45805</v>
      </c>
      <c r="W3748" s="21">
        <v>5</v>
      </c>
      <c r="X3748" s="20">
        <v>45812</v>
      </c>
      <c r="Y3748" s="20">
        <v>45810</v>
      </c>
      <c r="Z3748" s="48">
        <v>6</v>
      </c>
      <c r="AA3748">
        <v>2025</v>
      </c>
      <c r="AB3748" s="45">
        <v>209985</v>
      </c>
      <c r="AC3748" s="45">
        <v>209985</v>
      </c>
      <c r="AK3748" s="10"/>
    </row>
    <row r="3749" spans="1:37">
      <c r="A3749" t="s">
        <v>45</v>
      </c>
      <c r="B3749" t="s">
        <v>46</v>
      </c>
      <c r="C3749" t="s">
        <v>47</v>
      </c>
      <c r="D3749" t="s">
        <v>4258</v>
      </c>
      <c r="E3749" t="s">
        <v>88</v>
      </c>
      <c r="F3749" t="s">
        <v>79</v>
      </c>
      <c r="G3749" t="s">
        <v>51</v>
      </c>
      <c r="H3749" s="20" t="s">
        <v>52</v>
      </c>
      <c r="I3749" t="s">
        <v>53</v>
      </c>
      <c r="J3749" t="s">
        <v>54</v>
      </c>
      <c r="K3749">
        <v>3</v>
      </c>
      <c r="L3749" t="s">
        <v>55</v>
      </c>
      <c r="M3749" t="s">
        <v>77</v>
      </c>
      <c r="N3749" t="s">
        <v>89</v>
      </c>
      <c r="O3749" s="21" t="s">
        <v>58</v>
      </c>
      <c r="P3749" s="21" t="s">
        <v>366</v>
      </c>
      <c r="Q3749" s="20" t="s">
        <v>542</v>
      </c>
      <c r="R3749" s="21" t="s">
        <v>543</v>
      </c>
      <c r="S3749" s="35">
        <v>1</v>
      </c>
      <c r="T3749" s="22">
        <v>1</v>
      </c>
      <c r="U3749" s="20" t="s">
        <v>62</v>
      </c>
      <c r="V3749" s="20">
        <v>45800</v>
      </c>
      <c r="W3749" s="21">
        <v>5</v>
      </c>
      <c r="X3749" s="20">
        <v>45812</v>
      </c>
      <c r="Y3749" s="20">
        <v>45812</v>
      </c>
      <c r="Z3749" s="48">
        <v>6</v>
      </c>
      <c r="AA3749">
        <v>2025</v>
      </c>
      <c r="AB3749" s="45">
        <v>43745</v>
      </c>
      <c r="AC3749" s="45">
        <v>43745</v>
      </c>
      <c r="AK3749" s="10"/>
    </row>
    <row r="3750" spans="1:37">
      <c r="A3750" t="s">
        <v>45</v>
      </c>
      <c r="B3750" t="s">
        <v>46</v>
      </c>
      <c r="C3750" t="s">
        <v>47</v>
      </c>
      <c r="D3750" t="s">
        <v>4259</v>
      </c>
      <c r="E3750" t="s">
        <v>88</v>
      </c>
      <c r="F3750" t="s">
        <v>79</v>
      </c>
      <c r="G3750" t="s">
        <v>51</v>
      </c>
      <c r="H3750" s="20" t="s">
        <v>52</v>
      </c>
      <c r="I3750" t="s">
        <v>53</v>
      </c>
      <c r="J3750" t="s">
        <v>54</v>
      </c>
      <c r="K3750">
        <v>3</v>
      </c>
      <c r="L3750" t="s">
        <v>55</v>
      </c>
      <c r="M3750" t="s">
        <v>56</v>
      </c>
      <c r="N3750" t="s">
        <v>57</v>
      </c>
      <c r="O3750" s="21" t="s">
        <v>58</v>
      </c>
      <c r="P3750" s="21" t="s">
        <v>64</v>
      </c>
      <c r="Q3750" s="20" t="s">
        <v>436</v>
      </c>
      <c r="R3750" s="21" t="s">
        <v>437</v>
      </c>
      <c r="S3750" s="35">
        <v>1</v>
      </c>
      <c r="T3750" s="22">
        <v>1</v>
      </c>
      <c r="U3750" s="20" t="s">
        <v>62</v>
      </c>
      <c r="V3750" s="20">
        <v>45815</v>
      </c>
      <c r="W3750" s="21">
        <v>6</v>
      </c>
      <c r="X3750" s="20">
        <v>45827</v>
      </c>
      <c r="Y3750" s="20">
        <v>45824</v>
      </c>
      <c r="Z3750" s="48">
        <v>6</v>
      </c>
      <c r="AA3750">
        <v>2025</v>
      </c>
      <c r="AB3750" s="45">
        <v>46660</v>
      </c>
      <c r="AC3750" s="45">
        <v>46660</v>
      </c>
      <c r="AK3750" s="10"/>
    </row>
    <row r="3751" spans="1:37">
      <c r="A3751" t="s">
        <v>45</v>
      </c>
      <c r="B3751" t="s">
        <v>46</v>
      </c>
      <c r="C3751" t="s">
        <v>47</v>
      </c>
      <c r="D3751" t="s">
        <v>4260</v>
      </c>
      <c r="E3751" t="s">
        <v>88</v>
      </c>
      <c r="F3751" t="s">
        <v>79</v>
      </c>
      <c r="G3751" t="s">
        <v>51</v>
      </c>
      <c r="H3751" s="20" t="s">
        <v>52</v>
      </c>
      <c r="I3751" t="s">
        <v>53</v>
      </c>
      <c r="J3751" t="s">
        <v>54</v>
      </c>
      <c r="K3751">
        <v>3</v>
      </c>
      <c r="L3751" t="s">
        <v>55</v>
      </c>
      <c r="M3751" t="s">
        <v>77</v>
      </c>
      <c r="N3751" t="s">
        <v>89</v>
      </c>
      <c r="O3751" s="21" t="s">
        <v>58</v>
      </c>
      <c r="P3751" s="21" t="s">
        <v>119</v>
      </c>
      <c r="Q3751" s="20" t="s">
        <v>2056</v>
      </c>
      <c r="R3751" s="21" t="s">
        <v>2057</v>
      </c>
      <c r="S3751" s="35">
        <v>1</v>
      </c>
      <c r="T3751" s="22">
        <v>1</v>
      </c>
      <c r="U3751" s="20" t="s">
        <v>62</v>
      </c>
      <c r="V3751" s="20">
        <v>45822</v>
      </c>
      <c r="W3751" s="21">
        <v>6</v>
      </c>
      <c r="X3751" s="20">
        <v>45835</v>
      </c>
      <c r="Y3751" s="20">
        <v>45832</v>
      </c>
      <c r="Z3751" s="48">
        <v>6</v>
      </c>
      <c r="AA3751">
        <v>2025</v>
      </c>
      <c r="AB3751" s="45">
        <v>73327</v>
      </c>
      <c r="AC3751" s="45">
        <v>73327</v>
      </c>
      <c r="AK3751" s="10"/>
    </row>
    <row r="3752" spans="1:37">
      <c r="A3752" t="s">
        <v>45</v>
      </c>
      <c r="B3752" t="s">
        <v>46</v>
      </c>
      <c r="C3752" t="s">
        <v>47</v>
      </c>
      <c r="D3752" t="s">
        <v>4261</v>
      </c>
      <c r="E3752" t="s">
        <v>88</v>
      </c>
      <c r="F3752" t="s">
        <v>79</v>
      </c>
      <c r="G3752" t="s">
        <v>51</v>
      </c>
      <c r="H3752" s="20" t="s">
        <v>58</v>
      </c>
      <c r="I3752" t="s">
        <v>53</v>
      </c>
      <c r="J3752" t="s">
        <v>54</v>
      </c>
      <c r="K3752">
        <v>3</v>
      </c>
      <c r="L3752" t="s">
        <v>55</v>
      </c>
      <c r="M3752" t="s">
        <v>77</v>
      </c>
      <c r="N3752" t="s">
        <v>89</v>
      </c>
      <c r="O3752" s="21" t="s">
        <v>58</v>
      </c>
      <c r="P3752" s="21" t="s">
        <v>104</v>
      </c>
      <c r="Q3752" s="20" t="s">
        <v>3686</v>
      </c>
      <c r="R3752" s="21" t="s">
        <v>3687</v>
      </c>
      <c r="S3752" s="35">
        <v>1</v>
      </c>
      <c r="T3752" s="22">
        <v>0</v>
      </c>
      <c r="U3752" s="20" t="s">
        <v>62</v>
      </c>
      <c r="V3752" s="20">
        <v>45800</v>
      </c>
      <c r="W3752" s="21">
        <v>5</v>
      </c>
      <c r="X3752" s="20">
        <v>45811</v>
      </c>
      <c r="Z3752" s="48">
        <v>6</v>
      </c>
      <c r="AA3752">
        <v>2025</v>
      </c>
      <c r="AB3752" s="45">
        <v>59372</v>
      </c>
      <c r="AC3752" s="45">
        <v>0</v>
      </c>
      <c r="AK3752" s="10"/>
    </row>
    <row r="3753" spans="1:37">
      <c r="A3753" t="s">
        <v>45</v>
      </c>
      <c r="B3753" t="s">
        <v>46</v>
      </c>
      <c r="C3753" t="s">
        <v>47</v>
      </c>
      <c r="D3753" t="s">
        <v>4262</v>
      </c>
      <c r="E3753" t="s">
        <v>88</v>
      </c>
      <c r="F3753" t="s">
        <v>79</v>
      </c>
      <c r="G3753" t="s">
        <v>51</v>
      </c>
      <c r="H3753" s="20" t="s">
        <v>52</v>
      </c>
      <c r="I3753" t="s">
        <v>53</v>
      </c>
      <c r="J3753" t="s">
        <v>54</v>
      </c>
      <c r="K3753">
        <v>3</v>
      </c>
      <c r="L3753" t="s">
        <v>55</v>
      </c>
      <c r="M3753" t="s">
        <v>77</v>
      </c>
      <c r="N3753" t="s">
        <v>89</v>
      </c>
      <c r="O3753" s="21" t="s">
        <v>58</v>
      </c>
      <c r="P3753" s="21" t="s">
        <v>90</v>
      </c>
      <c r="Q3753" s="20" t="s">
        <v>163</v>
      </c>
      <c r="R3753" s="21" t="s">
        <v>164</v>
      </c>
      <c r="S3753" s="35">
        <v>1</v>
      </c>
      <c r="T3753" s="22">
        <v>1</v>
      </c>
      <c r="U3753" s="20" t="s">
        <v>62</v>
      </c>
      <c r="V3753" s="20">
        <v>45804</v>
      </c>
      <c r="W3753" s="21">
        <v>5</v>
      </c>
      <c r="X3753" s="20">
        <v>45812</v>
      </c>
      <c r="Y3753" s="20">
        <v>45810</v>
      </c>
      <c r="Z3753" s="48">
        <v>6</v>
      </c>
      <c r="AA3753">
        <v>2025</v>
      </c>
      <c r="AB3753" s="45">
        <v>40620</v>
      </c>
      <c r="AC3753" s="45">
        <v>40620</v>
      </c>
      <c r="AK3753" s="10"/>
    </row>
    <row r="3754" spans="1:37">
      <c r="A3754" t="s">
        <v>45</v>
      </c>
      <c r="B3754" t="s">
        <v>46</v>
      </c>
      <c r="C3754" t="s">
        <v>47</v>
      </c>
      <c r="D3754" t="s">
        <v>4263</v>
      </c>
      <c r="E3754" t="s">
        <v>88</v>
      </c>
      <c r="F3754" t="s">
        <v>79</v>
      </c>
      <c r="G3754" t="s">
        <v>51</v>
      </c>
      <c r="H3754" s="20" t="s">
        <v>52</v>
      </c>
      <c r="I3754" t="s">
        <v>53</v>
      </c>
      <c r="J3754" t="s">
        <v>54</v>
      </c>
      <c r="K3754">
        <v>3</v>
      </c>
      <c r="L3754" t="s">
        <v>55</v>
      </c>
      <c r="M3754" t="s">
        <v>56</v>
      </c>
      <c r="N3754" t="s">
        <v>57</v>
      </c>
      <c r="O3754" s="21" t="s">
        <v>58</v>
      </c>
      <c r="P3754" s="21" t="s">
        <v>64</v>
      </c>
      <c r="Q3754" s="20" t="s">
        <v>325</v>
      </c>
      <c r="R3754" s="21" t="s">
        <v>326</v>
      </c>
      <c r="S3754" s="35">
        <v>1</v>
      </c>
      <c r="T3754" s="22">
        <v>1</v>
      </c>
      <c r="U3754" s="20" t="s">
        <v>62</v>
      </c>
      <c r="V3754" s="20">
        <v>45800</v>
      </c>
      <c r="W3754" s="21">
        <v>5</v>
      </c>
      <c r="X3754" s="20">
        <v>45827</v>
      </c>
      <c r="Y3754" s="20">
        <v>45822</v>
      </c>
      <c r="Z3754" s="48">
        <v>6</v>
      </c>
      <c r="AA3754">
        <v>2025</v>
      </c>
      <c r="AB3754" s="45">
        <v>81246</v>
      </c>
      <c r="AC3754" s="45">
        <v>81246</v>
      </c>
      <c r="AK3754" s="10"/>
    </row>
    <row r="3755" spans="1:37">
      <c r="A3755" t="s">
        <v>45</v>
      </c>
      <c r="B3755" t="s">
        <v>46</v>
      </c>
      <c r="C3755" t="s">
        <v>47</v>
      </c>
      <c r="D3755" t="s">
        <v>4264</v>
      </c>
      <c r="E3755" t="s">
        <v>88</v>
      </c>
      <c r="F3755" t="s">
        <v>79</v>
      </c>
      <c r="G3755" t="s">
        <v>51</v>
      </c>
      <c r="H3755" s="20" t="s">
        <v>52</v>
      </c>
      <c r="I3755" t="s">
        <v>53</v>
      </c>
      <c r="J3755" t="s">
        <v>54</v>
      </c>
      <c r="K3755">
        <v>3</v>
      </c>
      <c r="L3755" t="s">
        <v>55</v>
      </c>
      <c r="M3755" t="s">
        <v>77</v>
      </c>
      <c r="N3755" t="s">
        <v>89</v>
      </c>
      <c r="O3755" s="21" t="s">
        <v>58</v>
      </c>
      <c r="P3755" s="21" t="s">
        <v>119</v>
      </c>
      <c r="Q3755" s="20" t="s">
        <v>2056</v>
      </c>
      <c r="R3755" s="21" t="s">
        <v>2057</v>
      </c>
      <c r="S3755" s="35">
        <v>1</v>
      </c>
      <c r="T3755" s="22">
        <v>1</v>
      </c>
      <c r="U3755" s="20" t="s">
        <v>62</v>
      </c>
      <c r="V3755" s="20">
        <v>45797</v>
      </c>
      <c r="W3755" s="21">
        <v>5</v>
      </c>
      <c r="X3755" s="20">
        <v>45814</v>
      </c>
      <c r="Y3755" s="20">
        <v>45810</v>
      </c>
      <c r="Z3755" s="48">
        <v>6</v>
      </c>
      <c r="AA3755">
        <v>2025</v>
      </c>
      <c r="AB3755" s="45">
        <v>73327</v>
      </c>
      <c r="AC3755" s="45">
        <v>73327</v>
      </c>
      <c r="AK3755" s="10"/>
    </row>
    <row r="3756" spans="1:37">
      <c r="A3756" t="s">
        <v>45</v>
      </c>
      <c r="B3756" t="s">
        <v>46</v>
      </c>
      <c r="C3756" t="s">
        <v>47</v>
      </c>
      <c r="D3756" t="s">
        <v>4265</v>
      </c>
      <c r="E3756" t="s">
        <v>88</v>
      </c>
      <c r="F3756" t="s">
        <v>79</v>
      </c>
      <c r="G3756" t="s">
        <v>51</v>
      </c>
      <c r="H3756" s="20" t="s">
        <v>52</v>
      </c>
      <c r="I3756" t="s">
        <v>53</v>
      </c>
      <c r="J3756" t="s">
        <v>54</v>
      </c>
      <c r="K3756">
        <v>3</v>
      </c>
      <c r="L3756" t="s">
        <v>55</v>
      </c>
      <c r="M3756" t="s">
        <v>77</v>
      </c>
      <c r="N3756" t="s">
        <v>89</v>
      </c>
      <c r="O3756" s="21" t="s">
        <v>58</v>
      </c>
      <c r="P3756" s="21" t="s">
        <v>97</v>
      </c>
      <c r="Q3756" s="20" t="s">
        <v>4266</v>
      </c>
      <c r="R3756" s="21" t="s">
        <v>4267</v>
      </c>
      <c r="S3756" s="35">
        <v>1</v>
      </c>
      <c r="T3756" s="22">
        <v>1</v>
      </c>
      <c r="U3756" s="20" t="s">
        <v>62</v>
      </c>
      <c r="V3756" s="20">
        <v>45803</v>
      </c>
      <c r="W3756" s="21">
        <v>5</v>
      </c>
      <c r="X3756" s="20">
        <v>45814</v>
      </c>
      <c r="Y3756" s="20">
        <v>45810</v>
      </c>
      <c r="Z3756" s="48">
        <v>6</v>
      </c>
      <c r="AA3756">
        <v>2025</v>
      </c>
      <c r="AB3756" s="45">
        <v>99995</v>
      </c>
      <c r="AC3756" s="45">
        <v>99995</v>
      </c>
      <c r="AK3756" s="10"/>
    </row>
    <row r="3757" spans="1:37">
      <c r="A3757" t="s">
        <v>45</v>
      </c>
      <c r="B3757" t="s">
        <v>46</v>
      </c>
      <c r="C3757" t="s">
        <v>47</v>
      </c>
      <c r="D3757" t="s">
        <v>4268</v>
      </c>
      <c r="E3757" t="s">
        <v>88</v>
      </c>
      <c r="F3757" t="s">
        <v>79</v>
      </c>
      <c r="G3757" t="s">
        <v>51</v>
      </c>
      <c r="H3757" s="20" t="s">
        <v>52</v>
      </c>
      <c r="I3757" t="s">
        <v>53</v>
      </c>
      <c r="J3757" t="s">
        <v>54</v>
      </c>
      <c r="K3757">
        <v>3</v>
      </c>
      <c r="L3757" t="s">
        <v>55</v>
      </c>
      <c r="M3757" t="s">
        <v>77</v>
      </c>
      <c r="N3757" t="s">
        <v>89</v>
      </c>
      <c r="O3757" s="21" t="s">
        <v>58</v>
      </c>
      <c r="P3757" s="21" t="s">
        <v>303</v>
      </c>
      <c r="Q3757" s="20" t="s">
        <v>4142</v>
      </c>
      <c r="R3757" s="21" t="s">
        <v>4143</v>
      </c>
      <c r="S3757" s="35">
        <v>1</v>
      </c>
      <c r="T3757" s="22">
        <v>1</v>
      </c>
      <c r="U3757" s="20" t="s">
        <v>62</v>
      </c>
      <c r="V3757" s="20">
        <v>45812</v>
      </c>
      <c r="W3757" s="21">
        <v>6</v>
      </c>
      <c r="X3757" s="20">
        <v>45839</v>
      </c>
      <c r="Y3757" s="20">
        <v>45833</v>
      </c>
      <c r="Z3757" s="48">
        <v>6</v>
      </c>
      <c r="AA3757">
        <v>2025</v>
      </c>
      <c r="AB3757" s="45">
        <v>60708</v>
      </c>
      <c r="AC3757" s="45">
        <v>60708</v>
      </c>
      <c r="AK3757" s="10"/>
    </row>
    <row r="3758" spans="1:37">
      <c r="A3758" t="s">
        <v>45</v>
      </c>
      <c r="B3758" t="s">
        <v>46</v>
      </c>
      <c r="C3758" t="s">
        <v>47</v>
      </c>
      <c r="D3758" t="s">
        <v>4269</v>
      </c>
      <c r="E3758" t="s">
        <v>88</v>
      </c>
      <c r="F3758" t="s">
        <v>79</v>
      </c>
      <c r="G3758" t="s">
        <v>51</v>
      </c>
      <c r="H3758" s="20" t="s">
        <v>52</v>
      </c>
      <c r="I3758" t="s">
        <v>53</v>
      </c>
      <c r="J3758" t="s">
        <v>54</v>
      </c>
      <c r="K3758">
        <v>3</v>
      </c>
      <c r="L3758" t="s">
        <v>55</v>
      </c>
      <c r="M3758" t="s">
        <v>56</v>
      </c>
      <c r="N3758" t="s">
        <v>57</v>
      </c>
      <c r="O3758" s="21" t="s">
        <v>58</v>
      </c>
      <c r="P3758" s="21" t="s">
        <v>64</v>
      </c>
      <c r="Q3758" s="20" t="s">
        <v>588</v>
      </c>
      <c r="R3758" s="21" t="s">
        <v>589</v>
      </c>
      <c r="S3758" s="35">
        <v>2</v>
      </c>
      <c r="T3758" s="22">
        <v>2</v>
      </c>
      <c r="U3758" s="20" t="s">
        <v>62</v>
      </c>
      <c r="V3758" s="20">
        <v>45814</v>
      </c>
      <c r="W3758" s="21">
        <v>6</v>
      </c>
      <c r="X3758" s="20">
        <v>45827</v>
      </c>
      <c r="Y3758" s="20">
        <v>45824</v>
      </c>
      <c r="Z3758" s="48">
        <v>6</v>
      </c>
      <c r="AA3758">
        <v>2025</v>
      </c>
      <c r="AB3758" s="45">
        <v>90649</v>
      </c>
      <c r="AC3758" s="45">
        <v>90649</v>
      </c>
      <c r="AK3758" s="10"/>
    </row>
    <row r="3759" spans="1:37">
      <c r="A3759" t="s">
        <v>45</v>
      </c>
      <c r="B3759" t="s">
        <v>46</v>
      </c>
      <c r="C3759" t="s">
        <v>47</v>
      </c>
      <c r="D3759" t="s">
        <v>4270</v>
      </c>
      <c r="E3759" t="s">
        <v>88</v>
      </c>
      <c r="F3759" t="s">
        <v>79</v>
      </c>
      <c r="G3759" t="s">
        <v>51</v>
      </c>
      <c r="H3759" s="20" t="s">
        <v>52</v>
      </c>
      <c r="I3759" t="s">
        <v>53</v>
      </c>
      <c r="J3759" t="s">
        <v>54</v>
      </c>
      <c r="K3759">
        <v>3</v>
      </c>
      <c r="L3759" t="s">
        <v>55</v>
      </c>
      <c r="M3759" t="s">
        <v>77</v>
      </c>
      <c r="N3759" t="s">
        <v>89</v>
      </c>
      <c r="O3759" s="21" t="s">
        <v>58</v>
      </c>
      <c r="P3759" s="21" t="s">
        <v>90</v>
      </c>
      <c r="Q3759" s="20" t="s">
        <v>2556</v>
      </c>
      <c r="R3759" s="21" t="s">
        <v>2557</v>
      </c>
      <c r="S3759" s="35">
        <v>1</v>
      </c>
      <c r="T3759" s="22">
        <v>1</v>
      </c>
      <c r="U3759" s="20" t="s">
        <v>62</v>
      </c>
      <c r="V3759" s="20">
        <v>45815</v>
      </c>
      <c r="W3759" s="21">
        <v>6</v>
      </c>
      <c r="X3759" s="20">
        <v>45826</v>
      </c>
      <c r="Y3759" s="20">
        <v>45824</v>
      </c>
      <c r="Z3759" s="48">
        <v>6</v>
      </c>
      <c r="AA3759">
        <v>2025</v>
      </c>
      <c r="AB3759" s="45">
        <v>53332</v>
      </c>
      <c r="AC3759" s="45">
        <v>53332</v>
      </c>
      <c r="AK3759" s="10"/>
    </row>
    <row r="3760" spans="1:37">
      <c r="A3760" t="s">
        <v>45</v>
      </c>
      <c r="B3760" t="s">
        <v>46</v>
      </c>
      <c r="C3760" t="s">
        <v>47</v>
      </c>
      <c r="D3760" t="s">
        <v>4271</v>
      </c>
      <c r="E3760" t="s">
        <v>88</v>
      </c>
      <c r="F3760" t="s">
        <v>79</v>
      </c>
      <c r="G3760" t="s">
        <v>51</v>
      </c>
      <c r="H3760" s="20" t="s">
        <v>58</v>
      </c>
      <c r="I3760" t="s">
        <v>53</v>
      </c>
      <c r="J3760" t="s">
        <v>54</v>
      </c>
      <c r="K3760">
        <v>3</v>
      </c>
      <c r="L3760" t="s">
        <v>55</v>
      </c>
      <c r="M3760" t="s">
        <v>77</v>
      </c>
      <c r="N3760" t="s">
        <v>89</v>
      </c>
      <c r="O3760" s="21" t="s">
        <v>58</v>
      </c>
      <c r="P3760" s="21" t="s">
        <v>137</v>
      </c>
      <c r="Q3760" s="20" t="s">
        <v>138</v>
      </c>
      <c r="R3760" s="21" t="s">
        <v>139</v>
      </c>
      <c r="S3760" s="35">
        <v>1</v>
      </c>
      <c r="T3760" s="22">
        <v>0</v>
      </c>
      <c r="U3760" s="20" t="s">
        <v>62</v>
      </c>
      <c r="V3760" s="20">
        <v>45817</v>
      </c>
      <c r="W3760" s="21">
        <v>6</v>
      </c>
      <c r="X3760" s="20">
        <v>45827</v>
      </c>
      <c r="Z3760" s="48">
        <v>6</v>
      </c>
      <c r="AA3760">
        <v>2025</v>
      </c>
      <c r="AB3760" s="45">
        <v>137492</v>
      </c>
      <c r="AC3760" s="45">
        <v>0</v>
      </c>
      <c r="AK3760" s="10"/>
    </row>
    <row r="3761" spans="1:37">
      <c r="A3761" t="s">
        <v>45</v>
      </c>
      <c r="B3761" t="s">
        <v>46</v>
      </c>
      <c r="C3761" t="s">
        <v>47</v>
      </c>
      <c r="D3761" t="s">
        <v>4272</v>
      </c>
      <c r="E3761" t="s">
        <v>88</v>
      </c>
      <c r="F3761" t="s">
        <v>79</v>
      </c>
      <c r="G3761" t="s">
        <v>51</v>
      </c>
      <c r="H3761" s="20" t="s">
        <v>52</v>
      </c>
      <c r="I3761" t="s">
        <v>53</v>
      </c>
      <c r="J3761" t="s">
        <v>54</v>
      </c>
      <c r="K3761">
        <v>3</v>
      </c>
      <c r="L3761" t="s">
        <v>55</v>
      </c>
      <c r="M3761" t="s">
        <v>77</v>
      </c>
      <c r="N3761" t="s">
        <v>89</v>
      </c>
      <c r="O3761" s="21" t="s">
        <v>58</v>
      </c>
      <c r="P3761" s="21" t="s">
        <v>119</v>
      </c>
      <c r="Q3761" s="20" t="s">
        <v>988</v>
      </c>
      <c r="R3761" s="21" t="s">
        <v>989</v>
      </c>
      <c r="S3761" s="35">
        <v>1</v>
      </c>
      <c r="T3761" s="22">
        <v>1</v>
      </c>
      <c r="U3761" s="20" t="s">
        <v>62</v>
      </c>
      <c r="V3761" s="20">
        <v>45817</v>
      </c>
      <c r="W3761" s="21">
        <v>6</v>
      </c>
      <c r="X3761" s="20">
        <v>45831</v>
      </c>
      <c r="Y3761" s="20">
        <v>45826</v>
      </c>
      <c r="Z3761" s="48">
        <v>6</v>
      </c>
      <c r="AA3761">
        <v>2025</v>
      </c>
      <c r="AB3761" s="45">
        <v>71871</v>
      </c>
      <c r="AC3761" s="45">
        <v>71871</v>
      </c>
      <c r="AK3761" s="10"/>
    </row>
    <row r="3762" spans="1:37">
      <c r="A3762" t="s">
        <v>45</v>
      </c>
      <c r="B3762" t="s">
        <v>46</v>
      </c>
      <c r="C3762" t="s">
        <v>47</v>
      </c>
      <c r="D3762" t="s">
        <v>4273</v>
      </c>
      <c r="E3762" t="s">
        <v>88</v>
      </c>
      <c r="F3762" t="s">
        <v>79</v>
      </c>
      <c r="G3762" t="s">
        <v>51</v>
      </c>
      <c r="H3762" s="20" t="s">
        <v>52</v>
      </c>
      <c r="I3762" t="s">
        <v>53</v>
      </c>
      <c r="J3762" t="s">
        <v>54</v>
      </c>
      <c r="K3762">
        <v>3</v>
      </c>
      <c r="L3762" t="s">
        <v>55</v>
      </c>
      <c r="M3762" t="s">
        <v>56</v>
      </c>
      <c r="N3762" t="s">
        <v>57</v>
      </c>
      <c r="O3762" s="21" t="s">
        <v>58</v>
      </c>
      <c r="P3762" s="21" t="s">
        <v>522</v>
      </c>
      <c r="Q3762" s="20" t="s">
        <v>523</v>
      </c>
      <c r="R3762" s="21" t="s">
        <v>524</v>
      </c>
      <c r="S3762" s="35">
        <v>1</v>
      </c>
      <c r="T3762" s="22">
        <v>1</v>
      </c>
      <c r="U3762" s="20" t="s">
        <v>62</v>
      </c>
      <c r="V3762" s="20">
        <v>45817</v>
      </c>
      <c r="W3762" s="21">
        <v>6</v>
      </c>
      <c r="X3762" s="20">
        <v>45841</v>
      </c>
      <c r="Y3762" s="20">
        <v>45838</v>
      </c>
      <c r="Z3762" s="48">
        <v>6</v>
      </c>
      <c r="AA3762">
        <v>2025</v>
      </c>
      <c r="AB3762" s="45">
        <v>31994</v>
      </c>
      <c r="AC3762" s="45">
        <v>31994</v>
      </c>
      <c r="AK3762" s="10"/>
    </row>
    <row r="3763" spans="1:37">
      <c r="A3763" t="s">
        <v>45</v>
      </c>
      <c r="B3763" t="s">
        <v>46</v>
      </c>
      <c r="C3763" t="s">
        <v>47</v>
      </c>
      <c r="D3763" t="s">
        <v>4274</v>
      </c>
      <c r="E3763" t="s">
        <v>88</v>
      </c>
      <c r="F3763" t="s">
        <v>79</v>
      </c>
      <c r="G3763" t="s">
        <v>51</v>
      </c>
      <c r="H3763" s="20" t="s">
        <v>52</v>
      </c>
      <c r="I3763" t="s">
        <v>53</v>
      </c>
      <c r="J3763" t="s">
        <v>54</v>
      </c>
      <c r="K3763">
        <v>3</v>
      </c>
      <c r="L3763" t="s">
        <v>55</v>
      </c>
      <c r="M3763" t="s">
        <v>77</v>
      </c>
      <c r="N3763" t="s">
        <v>89</v>
      </c>
      <c r="O3763" s="21" t="s">
        <v>58</v>
      </c>
      <c r="P3763" s="21" t="s">
        <v>90</v>
      </c>
      <c r="Q3763" s="20" t="s">
        <v>341</v>
      </c>
      <c r="R3763" s="21" t="s">
        <v>342</v>
      </c>
      <c r="S3763" s="35">
        <v>1</v>
      </c>
      <c r="T3763" s="22">
        <v>1</v>
      </c>
      <c r="U3763" s="20" t="s">
        <v>62</v>
      </c>
      <c r="V3763" s="20">
        <v>45817</v>
      </c>
      <c r="W3763" s="21">
        <v>6</v>
      </c>
      <c r="X3763" s="20">
        <v>45827</v>
      </c>
      <c r="Y3763" s="20">
        <v>45824</v>
      </c>
      <c r="Z3763" s="48">
        <v>6</v>
      </c>
      <c r="AA3763">
        <v>2025</v>
      </c>
      <c r="AB3763" s="45">
        <v>99992</v>
      </c>
      <c r="AC3763" s="45">
        <v>99992</v>
      </c>
      <c r="AK3763" s="10"/>
    </row>
    <row r="3764" spans="1:37">
      <c r="A3764" t="s">
        <v>45</v>
      </c>
      <c r="B3764" t="s">
        <v>46</v>
      </c>
      <c r="C3764" t="s">
        <v>47</v>
      </c>
      <c r="D3764" t="s">
        <v>4275</v>
      </c>
      <c r="E3764" t="s">
        <v>88</v>
      </c>
      <c r="F3764" t="s">
        <v>79</v>
      </c>
      <c r="G3764" t="s">
        <v>51</v>
      </c>
      <c r="H3764" s="20" t="s">
        <v>52</v>
      </c>
      <c r="I3764" t="s">
        <v>53</v>
      </c>
      <c r="J3764" t="s">
        <v>54</v>
      </c>
      <c r="K3764">
        <v>3</v>
      </c>
      <c r="L3764" t="s">
        <v>55</v>
      </c>
      <c r="M3764" t="s">
        <v>77</v>
      </c>
      <c r="N3764" t="s">
        <v>89</v>
      </c>
      <c r="O3764" s="21" t="s">
        <v>58</v>
      </c>
      <c r="P3764" s="21" t="s">
        <v>90</v>
      </c>
      <c r="Q3764" s="20" t="s">
        <v>163</v>
      </c>
      <c r="R3764" s="21" t="s">
        <v>164</v>
      </c>
      <c r="S3764" s="35">
        <v>1</v>
      </c>
      <c r="T3764" s="22">
        <v>1</v>
      </c>
      <c r="U3764" s="20" t="s">
        <v>62</v>
      </c>
      <c r="V3764" s="20">
        <v>45817</v>
      </c>
      <c r="W3764" s="21">
        <v>6</v>
      </c>
      <c r="X3764" s="20">
        <v>45828</v>
      </c>
      <c r="Y3764" s="20">
        <v>45826</v>
      </c>
      <c r="Z3764" s="48">
        <v>6</v>
      </c>
      <c r="AA3764">
        <v>2025</v>
      </c>
      <c r="AB3764" s="45">
        <v>40620</v>
      </c>
      <c r="AC3764" s="45">
        <v>40620</v>
      </c>
      <c r="AK3764" s="10"/>
    </row>
    <row r="3765" spans="1:37">
      <c r="A3765" t="s">
        <v>45</v>
      </c>
      <c r="B3765" t="s">
        <v>46</v>
      </c>
      <c r="C3765" t="s">
        <v>47</v>
      </c>
      <c r="D3765" t="s">
        <v>4276</v>
      </c>
      <c r="E3765" t="s">
        <v>88</v>
      </c>
      <c r="F3765" t="s">
        <v>79</v>
      </c>
      <c r="G3765" t="s">
        <v>51</v>
      </c>
      <c r="H3765" s="20" t="s">
        <v>52</v>
      </c>
      <c r="I3765" t="s">
        <v>53</v>
      </c>
      <c r="J3765" t="s">
        <v>54</v>
      </c>
      <c r="K3765">
        <v>3</v>
      </c>
      <c r="L3765" t="s">
        <v>55</v>
      </c>
      <c r="M3765" t="s">
        <v>56</v>
      </c>
      <c r="N3765" t="s">
        <v>57</v>
      </c>
      <c r="O3765" s="21" t="s">
        <v>58</v>
      </c>
      <c r="P3765" s="21" t="s">
        <v>64</v>
      </c>
      <c r="Q3765" s="20" t="s">
        <v>221</v>
      </c>
      <c r="R3765" s="21" t="s">
        <v>222</v>
      </c>
      <c r="S3765" s="35">
        <v>1</v>
      </c>
      <c r="T3765" s="22">
        <v>1</v>
      </c>
      <c r="U3765" s="20" t="s">
        <v>62</v>
      </c>
      <c r="V3765" s="20">
        <v>45797</v>
      </c>
      <c r="W3765" s="21">
        <v>5</v>
      </c>
      <c r="X3765" s="20">
        <v>45814</v>
      </c>
      <c r="Y3765" s="20">
        <v>45810</v>
      </c>
      <c r="Z3765" s="48">
        <v>6</v>
      </c>
      <c r="AA3765">
        <v>2025</v>
      </c>
      <c r="AB3765" s="45">
        <v>99338</v>
      </c>
      <c r="AC3765" s="45">
        <v>99338</v>
      </c>
      <c r="AK3765" s="10"/>
    </row>
    <row r="3766" spans="1:37">
      <c r="A3766" t="s">
        <v>45</v>
      </c>
      <c r="B3766" t="s">
        <v>46</v>
      </c>
      <c r="C3766" t="s">
        <v>47</v>
      </c>
      <c r="D3766" t="s">
        <v>4277</v>
      </c>
      <c r="E3766" t="s">
        <v>88</v>
      </c>
      <c r="F3766" t="s">
        <v>79</v>
      </c>
      <c r="G3766" t="s">
        <v>51</v>
      </c>
      <c r="H3766" s="20" t="s">
        <v>52</v>
      </c>
      <c r="I3766" t="s">
        <v>53</v>
      </c>
      <c r="J3766" t="s">
        <v>54</v>
      </c>
      <c r="K3766">
        <v>3</v>
      </c>
      <c r="L3766" t="s">
        <v>55</v>
      </c>
      <c r="M3766" t="s">
        <v>77</v>
      </c>
      <c r="N3766" t="s">
        <v>89</v>
      </c>
      <c r="O3766" s="21" t="s">
        <v>58</v>
      </c>
      <c r="P3766" s="21" t="s">
        <v>97</v>
      </c>
      <c r="Q3766" s="20" t="s">
        <v>108</v>
      </c>
      <c r="R3766" s="21" t="s">
        <v>3798</v>
      </c>
      <c r="S3766" s="35">
        <v>1</v>
      </c>
      <c r="T3766" s="22">
        <v>1</v>
      </c>
      <c r="U3766" s="20" t="s">
        <v>62</v>
      </c>
      <c r="V3766" s="20">
        <v>45800</v>
      </c>
      <c r="W3766" s="21">
        <v>5</v>
      </c>
      <c r="X3766" s="20">
        <v>45814</v>
      </c>
      <c r="Y3766" s="20">
        <v>45810</v>
      </c>
      <c r="Z3766" s="48">
        <v>6</v>
      </c>
      <c r="AA3766">
        <v>2025</v>
      </c>
      <c r="AB3766" s="45">
        <v>63327</v>
      </c>
      <c r="AC3766" s="45">
        <v>63327</v>
      </c>
      <c r="AK3766" s="10"/>
    </row>
    <row r="3767" spans="1:37">
      <c r="A3767" t="s">
        <v>45</v>
      </c>
      <c r="B3767" t="s">
        <v>46</v>
      </c>
      <c r="C3767" t="s">
        <v>47</v>
      </c>
      <c r="D3767" t="s">
        <v>4278</v>
      </c>
      <c r="E3767" t="s">
        <v>88</v>
      </c>
      <c r="F3767" t="s">
        <v>79</v>
      </c>
      <c r="G3767" t="s">
        <v>51</v>
      </c>
      <c r="H3767" s="20" t="s">
        <v>52</v>
      </c>
      <c r="I3767" t="s">
        <v>53</v>
      </c>
      <c r="J3767" t="s">
        <v>54</v>
      </c>
      <c r="K3767">
        <v>3</v>
      </c>
      <c r="L3767" t="s">
        <v>55</v>
      </c>
      <c r="M3767" t="s">
        <v>77</v>
      </c>
      <c r="N3767" t="s">
        <v>89</v>
      </c>
      <c r="O3767" s="21" t="s">
        <v>58</v>
      </c>
      <c r="P3767" s="21" t="s">
        <v>90</v>
      </c>
      <c r="Q3767" s="20" t="s">
        <v>166</v>
      </c>
      <c r="R3767" s="21" t="s">
        <v>167</v>
      </c>
      <c r="S3767" s="35">
        <v>1</v>
      </c>
      <c r="T3767" s="22">
        <v>1</v>
      </c>
      <c r="U3767" s="20" t="s">
        <v>62</v>
      </c>
      <c r="V3767" s="20">
        <v>45794</v>
      </c>
      <c r="W3767" s="21">
        <v>5</v>
      </c>
      <c r="X3767" s="20">
        <v>45813</v>
      </c>
      <c r="Y3767" s="20">
        <v>45810</v>
      </c>
      <c r="Z3767" s="48">
        <v>6</v>
      </c>
      <c r="AA3767">
        <v>2025</v>
      </c>
      <c r="AB3767" s="45">
        <v>43744</v>
      </c>
      <c r="AC3767" s="45">
        <v>43744</v>
      </c>
      <c r="AK3767" s="10"/>
    </row>
    <row r="3768" spans="1:37">
      <c r="A3768" t="s">
        <v>45</v>
      </c>
      <c r="B3768" t="s">
        <v>46</v>
      </c>
      <c r="C3768" t="s">
        <v>47</v>
      </c>
      <c r="D3768" t="s">
        <v>4279</v>
      </c>
      <c r="E3768" t="s">
        <v>49</v>
      </c>
      <c r="F3768" t="s">
        <v>79</v>
      </c>
      <c r="G3768" t="s">
        <v>51</v>
      </c>
      <c r="H3768" s="20" t="s">
        <v>52</v>
      </c>
      <c r="I3768" t="s">
        <v>53</v>
      </c>
      <c r="J3768" t="s">
        <v>54</v>
      </c>
      <c r="K3768">
        <v>1</v>
      </c>
      <c r="L3768" t="s">
        <v>55</v>
      </c>
      <c r="M3768" t="s">
        <v>56</v>
      </c>
      <c r="N3768" t="s">
        <v>57</v>
      </c>
      <c r="O3768" s="21" t="s">
        <v>58</v>
      </c>
      <c r="P3768" s="21" t="s">
        <v>122</v>
      </c>
      <c r="Q3768" s="20" t="s">
        <v>123</v>
      </c>
      <c r="R3768" s="21" t="s">
        <v>124</v>
      </c>
      <c r="S3768" s="35">
        <v>2</v>
      </c>
      <c r="T3768" s="22">
        <v>2</v>
      </c>
      <c r="U3768" s="20" t="s">
        <v>82</v>
      </c>
      <c r="V3768" s="20">
        <v>45803</v>
      </c>
      <c r="W3768" s="21">
        <v>5</v>
      </c>
      <c r="X3768" s="20">
        <v>45813</v>
      </c>
      <c r="Y3768" s="20">
        <v>45811</v>
      </c>
      <c r="Z3768" s="48">
        <v>6</v>
      </c>
      <c r="AA3768">
        <v>2025</v>
      </c>
      <c r="AB3768" s="45">
        <v>170436</v>
      </c>
      <c r="AC3768" s="45">
        <v>170436</v>
      </c>
      <c r="AK3768" s="10"/>
    </row>
    <row r="3769" spans="1:37">
      <c r="A3769" t="s">
        <v>45</v>
      </c>
      <c r="B3769" t="s">
        <v>46</v>
      </c>
      <c r="C3769" t="s">
        <v>47</v>
      </c>
      <c r="D3769" t="s">
        <v>4279</v>
      </c>
      <c r="E3769" t="s">
        <v>49</v>
      </c>
      <c r="F3769" t="s">
        <v>83</v>
      </c>
      <c r="G3769" t="s">
        <v>51</v>
      </c>
      <c r="H3769" s="20" t="s">
        <v>52</v>
      </c>
      <c r="I3769" t="s">
        <v>53</v>
      </c>
      <c r="J3769" t="s">
        <v>54</v>
      </c>
      <c r="K3769">
        <v>1</v>
      </c>
      <c r="L3769" t="s">
        <v>55</v>
      </c>
      <c r="M3769" t="s">
        <v>56</v>
      </c>
      <c r="N3769" t="s">
        <v>57</v>
      </c>
      <c r="O3769" s="21" t="s">
        <v>58</v>
      </c>
      <c r="P3769" s="21" t="s">
        <v>122</v>
      </c>
      <c r="Q3769" s="20" t="s">
        <v>123</v>
      </c>
      <c r="R3769" s="21" t="s">
        <v>124</v>
      </c>
      <c r="S3769" s="35">
        <v>2</v>
      </c>
      <c r="T3769" s="22">
        <v>0</v>
      </c>
      <c r="U3769" s="20" t="s">
        <v>82</v>
      </c>
      <c r="V3769" s="20">
        <v>45803</v>
      </c>
      <c r="W3769" s="21">
        <v>5</v>
      </c>
      <c r="X3769" s="20">
        <v>45813</v>
      </c>
      <c r="Z3769" s="48">
        <v>6</v>
      </c>
      <c r="AA3769">
        <v>2025</v>
      </c>
      <c r="AB3769" s="45">
        <v>0</v>
      </c>
      <c r="AC3769" s="45">
        <v>0</v>
      </c>
      <c r="AK3769" s="10"/>
    </row>
    <row r="3770" spans="1:37">
      <c r="A3770" t="s">
        <v>45</v>
      </c>
      <c r="B3770" t="s">
        <v>46</v>
      </c>
      <c r="C3770" t="s">
        <v>47</v>
      </c>
      <c r="D3770" t="s">
        <v>4279</v>
      </c>
      <c r="E3770" t="s">
        <v>49</v>
      </c>
      <c r="F3770" t="s">
        <v>85</v>
      </c>
      <c r="G3770" t="s">
        <v>51</v>
      </c>
      <c r="H3770" s="20" t="s">
        <v>52</v>
      </c>
      <c r="I3770" t="s">
        <v>53</v>
      </c>
      <c r="J3770" t="s">
        <v>54</v>
      </c>
      <c r="K3770">
        <v>1</v>
      </c>
      <c r="L3770" t="s">
        <v>55</v>
      </c>
      <c r="M3770" t="s">
        <v>56</v>
      </c>
      <c r="N3770" t="s">
        <v>57</v>
      </c>
      <c r="O3770" s="21" t="s">
        <v>58</v>
      </c>
      <c r="P3770" s="21" t="s">
        <v>59</v>
      </c>
      <c r="Q3770" s="20" t="s">
        <v>80</v>
      </c>
      <c r="R3770" s="21" t="s">
        <v>81</v>
      </c>
      <c r="S3770" s="35">
        <v>5</v>
      </c>
      <c r="T3770" s="22">
        <v>5</v>
      </c>
      <c r="U3770" s="20" t="s">
        <v>82</v>
      </c>
      <c r="V3770" s="20">
        <v>45803</v>
      </c>
      <c r="W3770" s="21">
        <v>5</v>
      </c>
      <c r="X3770" s="20">
        <v>45813</v>
      </c>
      <c r="Y3770" s="20">
        <v>45811</v>
      </c>
      <c r="Z3770" s="48">
        <v>6</v>
      </c>
      <c r="AA3770">
        <v>2025</v>
      </c>
      <c r="AB3770" s="45">
        <v>615000</v>
      </c>
      <c r="AC3770" s="45">
        <v>615000</v>
      </c>
      <c r="AK3770" s="10"/>
    </row>
    <row r="3771" spans="1:37">
      <c r="A3771" t="s">
        <v>45</v>
      </c>
      <c r="B3771" t="s">
        <v>46</v>
      </c>
      <c r="C3771" t="s">
        <v>47</v>
      </c>
      <c r="D3771" t="s">
        <v>4280</v>
      </c>
      <c r="E3771" t="s">
        <v>88</v>
      </c>
      <c r="F3771" t="s">
        <v>79</v>
      </c>
      <c r="G3771" t="s">
        <v>51</v>
      </c>
      <c r="H3771" s="20" t="s">
        <v>52</v>
      </c>
      <c r="I3771" t="s">
        <v>53</v>
      </c>
      <c r="J3771" t="s">
        <v>54</v>
      </c>
      <c r="K3771">
        <v>3</v>
      </c>
      <c r="L3771" t="s">
        <v>55</v>
      </c>
      <c r="M3771" t="s">
        <v>77</v>
      </c>
      <c r="N3771" t="s">
        <v>89</v>
      </c>
      <c r="O3771" s="21" t="s">
        <v>58</v>
      </c>
      <c r="P3771" s="21" t="s">
        <v>126</v>
      </c>
      <c r="Q3771" s="20" t="s">
        <v>2578</v>
      </c>
      <c r="R3771" s="21" t="s">
        <v>2579</v>
      </c>
      <c r="S3771" s="35">
        <v>1</v>
      </c>
      <c r="T3771" s="22">
        <v>1</v>
      </c>
      <c r="U3771" s="20" t="s">
        <v>62</v>
      </c>
      <c r="V3771" s="20">
        <v>45820</v>
      </c>
      <c r="W3771" s="21">
        <v>6</v>
      </c>
      <c r="X3771" s="20">
        <v>45832</v>
      </c>
      <c r="Y3771" s="20">
        <v>45826</v>
      </c>
      <c r="Z3771" s="48">
        <v>6</v>
      </c>
      <c r="AA3771">
        <v>2025</v>
      </c>
      <c r="AB3771" s="45">
        <v>56244</v>
      </c>
      <c r="AC3771" s="45">
        <v>56244</v>
      </c>
      <c r="AK3771" s="10"/>
    </row>
    <row r="3772" spans="1:37">
      <c r="A3772" t="s">
        <v>45</v>
      </c>
      <c r="B3772" t="s">
        <v>46</v>
      </c>
      <c r="C3772" t="s">
        <v>47</v>
      </c>
      <c r="D3772" t="s">
        <v>4281</v>
      </c>
      <c r="E3772" t="s">
        <v>88</v>
      </c>
      <c r="F3772" t="s">
        <v>79</v>
      </c>
      <c r="G3772" t="s">
        <v>51</v>
      </c>
      <c r="H3772" s="20" t="s">
        <v>52</v>
      </c>
      <c r="I3772" t="s">
        <v>53</v>
      </c>
      <c r="J3772" t="s">
        <v>54</v>
      </c>
      <c r="K3772">
        <v>3</v>
      </c>
      <c r="L3772" t="s">
        <v>55</v>
      </c>
      <c r="M3772" t="s">
        <v>56</v>
      </c>
      <c r="N3772" t="s">
        <v>57</v>
      </c>
      <c r="O3772" s="21" t="s">
        <v>58</v>
      </c>
      <c r="P3772" s="21" t="s">
        <v>64</v>
      </c>
      <c r="Q3772" s="20" t="s">
        <v>518</v>
      </c>
      <c r="R3772" s="21" t="s">
        <v>519</v>
      </c>
      <c r="S3772" s="35">
        <v>1</v>
      </c>
      <c r="T3772" s="22">
        <v>1</v>
      </c>
      <c r="U3772" s="20" t="s">
        <v>62</v>
      </c>
      <c r="V3772" s="20">
        <v>45815</v>
      </c>
      <c r="W3772" s="21">
        <v>6</v>
      </c>
      <c r="X3772" s="20">
        <v>45831</v>
      </c>
      <c r="Y3772" s="20">
        <v>45826</v>
      </c>
      <c r="Z3772" s="48">
        <v>6</v>
      </c>
      <c r="AA3772">
        <v>2025</v>
      </c>
      <c r="AB3772" s="45">
        <v>205414</v>
      </c>
      <c r="AC3772" s="45">
        <v>205414</v>
      </c>
      <c r="AK3772" s="10"/>
    </row>
    <row r="3773" spans="1:37">
      <c r="A3773" t="s">
        <v>45</v>
      </c>
      <c r="B3773" t="s">
        <v>46</v>
      </c>
      <c r="C3773" t="s">
        <v>47</v>
      </c>
      <c r="D3773" t="s">
        <v>4282</v>
      </c>
      <c r="E3773" t="s">
        <v>88</v>
      </c>
      <c r="F3773" t="s">
        <v>79</v>
      </c>
      <c r="G3773" t="s">
        <v>51</v>
      </c>
      <c r="H3773" s="20" t="s">
        <v>52</v>
      </c>
      <c r="I3773" t="s">
        <v>53</v>
      </c>
      <c r="J3773" t="s">
        <v>54</v>
      </c>
      <c r="K3773">
        <v>3</v>
      </c>
      <c r="L3773" t="s">
        <v>55</v>
      </c>
      <c r="M3773" t="s">
        <v>77</v>
      </c>
      <c r="N3773" t="s">
        <v>89</v>
      </c>
      <c r="O3773" s="21" t="s">
        <v>58</v>
      </c>
      <c r="P3773" s="21" t="s">
        <v>97</v>
      </c>
      <c r="Q3773" s="20" t="s">
        <v>2440</v>
      </c>
      <c r="R3773" s="21" t="s">
        <v>2441</v>
      </c>
      <c r="S3773" s="35">
        <v>1</v>
      </c>
      <c r="T3773" s="22">
        <v>1</v>
      </c>
      <c r="U3773" s="20" t="s">
        <v>62</v>
      </c>
      <c r="V3773" s="20">
        <v>45815</v>
      </c>
      <c r="W3773" s="21">
        <v>6</v>
      </c>
      <c r="X3773" s="20">
        <v>45831</v>
      </c>
      <c r="Y3773" s="20">
        <v>45826</v>
      </c>
      <c r="Z3773" s="48">
        <v>6</v>
      </c>
      <c r="AA3773">
        <v>2025</v>
      </c>
      <c r="AB3773" s="45">
        <v>29997</v>
      </c>
      <c r="AC3773" s="45">
        <v>29997</v>
      </c>
      <c r="AK3773" s="10"/>
    </row>
    <row r="3774" spans="1:37">
      <c r="A3774" t="s">
        <v>45</v>
      </c>
      <c r="B3774" t="s">
        <v>46</v>
      </c>
      <c r="C3774" t="s">
        <v>47</v>
      </c>
      <c r="D3774" t="s">
        <v>4283</v>
      </c>
      <c r="E3774" t="s">
        <v>88</v>
      </c>
      <c r="F3774" t="s">
        <v>79</v>
      </c>
      <c r="G3774" t="s">
        <v>51</v>
      </c>
      <c r="H3774" s="20" t="s">
        <v>52</v>
      </c>
      <c r="I3774" t="s">
        <v>53</v>
      </c>
      <c r="J3774" t="s">
        <v>54</v>
      </c>
      <c r="K3774">
        <v>3</v>
      </c>
      <c r="L3774" t="s">
        <v>55</v>
      </c>
      <c r="M3774" t="s">
        <v>77</v>
      </c>
      <c r="N3774" t="s">
        <v>89</v>
      </c>
      <c r="O3774" s="21" t="s">
        <v>58</v>
      </c>
      <c r="P3774" s="21" t="s">
        <v>303</v>
      </c>
      <c r="Q3774" s="20" t="s">
        <v>4201</v>
      </c>
      <c r="R3774" s="21" t="s">
        <v>4202</v>
      </c>
      <c r="S3774" s="35">
        <v>1</v>
      </c>
      <c r="T3774" s="22">
        <v>1</v>
      </c>
      <c r="U3774" s="20" t="s">
        <v>62</v>
      </c>
      <c r="V3774" s="20">
        <v>45820</v>
      </c>
      <c r="W3774" s="21">
        <v>6</v>
      </c>
      <c r="X3774" s="20">
        <v>45827</v>
      </c>
      <c r="Y3774" s="20">
        <v>45824</v>
      </c>
      <c r="Z3774" s="48">
        <v>6</v>
      </c>
      <c r="AA3774">
        <v>2025</v>
      </c>
      <c r="AB3774" s="45">
        <v>62500</v>
      </c>
      <c r="AC3774" s="45">
        <v>62500</v>
      </c>
      <c r="AK3774" s="10"/>
    </row>
    <row r="3775" spans="1:37">
      <c r="A3775" t="s">
        <v>45</v>
      </c>
      <c r="B3775" t="s">
        <v>46</v>
      </c>
      <c r="C3775" t="s">
        <v>47</v>
      </c>
      <c r="D3775" t="s">
        <v>4284</v>
      </c>
      <c r="E3775" t="s">
        <v>88</v>
      </c>
      <c r="F3775" t="s">
        <v>79</v>
      </c>
      <c r="G3775" t="s">
        <v>51</v>
      </c>
      <c r="H3775" s="20" t="s">
        <v>58</v>
      </c>
      <c r="I3775" t="s">
        <v>53</v>
      </c>
      <c r="J3775" t="s">
        <v>54</v>
      </c>
      <c r="K3775">
        <v>3</v>
      </c>
      <c r="L3775" t="s">
        <v>55</v>
      </c>
      <c r="M3775" t="s">
        <v>77</v>
      </c>
      <c r="N3775" t="s">
        <v>89</v>
      </c>
      <c r="O3775" s="21" t="s">
        <v>58</v>
      </c>
      <c r="P3775" s="21" t="s">
        <v>90</v>
      </c>
      <c r="Q3775" s="20" t="s">
        <v>166</v>
      </c>
      <c r="R3775" s="21" t="s">
        <v>167</v>
      </c>
      <c r="S3775" s="35">
        <v>1</v>
      </c>
      <c r="T3775" s="22">
        <v>0</v>
      </c>
      <c r="U3775" s="20" t="s">
        <v>62</v>
      </c>
      <c r="V3775" s="20">
        <v>45820</v>
      </c>
      <c r="W3775" s="21">
        <v>6</v>
      </c>
      <c r="X3775" s="20">
        <v>45832</v>
      </c>
      <c r="Z3775" s="48">
        <v>6</v>
      </c>
      <c r="AA3775">
        <v>2025</v>
      </c>
      <c r="AB3775" s="45">
        <v>43744</v>
      </c>
      <c r="AC3775" s="45">
        <v>0</v>
      </c>
      <c r="AK3775" s="10"/>
    </row>
    <row r="3776" spans="1:37">
      <c r="A3776" t="s">
        <v>45</v>
      </c>
      <c r="B3776" t="s">
        <v>46</v>
      </c>
      <c r="C3776" t="s">
        <v>47</v>
      </c>
      <c r="D3776" t="s">
        <v>4285</v>
      </c>
      <c r="E3776" t="s">
        <v>88</v>
      </c>
      <c r="F3776" t="s">
        <v>79</v>
      </c>
      <c r="G3776" t="s">
        <v>51</v>
      </c>
      <c r="H3776" s="20" t="s">
        <v>52</v>
      </c>
      <c r="I3776" t="s">
        <v>53</v>
      </c>
      <c r="J3776" t="s">
        <v>54</v>
      </c>
      <c r="K3776">
        <v>3</v>
      </c>
      <c r="L3776" t="s">
        <v>55</v>
      </c>
      <c r="M3776" t="s">
        <v>77</v>
      </c>
      <c r="N3776" t="s">
        <v>89</v>
      </c>
      <c r="O3776" s="21" t="s">
        <v>58</v>
      </c>
      <c r="P3776" s="21" t="s">
        <v>119</v>
      </c>
      <c r="Q3776" s="20" t="s">
        <v>821</v>
      </c>
      <c r="R3776" s="21" t="s">
        <v>822</v>
      </c>
      <c r="S3776" s="35">
        <v>1</v>
      </c>
      <c r="T3776" s="22">
        <v>1</v>
      </c>
      <c r="U3776" s="20" t="s">
        <v>62</v>
      </c>
      <c r="V3776" s="20">
        <v>45820</v>
      </c>
      <c r="W3776" s="21">
        <v>6</v>
      </c>
      <c r="X3776" s="20">
        <v>45821</v>
      </c>
      <c r="Y3776" s="20">
        <v>45824</v>
      </c>
      <c r="Z3776" s="48">
        <v>6</v>
      </c>
      <c r="AA3776">
        <v>2025</v>
      </c>
      <c r="AB3776" s="45">
        <v>99995</v>
      </c>
      <c r="AC3776" s="45">
        <v>99995</v>
      </c>
      <c r="AK3776" s="10"/>
    </row>
    <row r="3777" spans="1:37">
      <c r="A3777" t="s">
        <v>45</v>
      </c>
      <c r="B3777" t="s">
        <v>46</v>
      </c>
      <c r="C3777" t="s">
        <v>47</v>
      </c>
      <c r="D3777" t="s">
        <v>4286</v>
      </c>
      <c r="E3777" t="s">
        <v>88</v>
      </c>
      <c r="F3777" t="s">
        <v>79</v>
      </c>
      <c r="G3777" t="s">
        <v>51</v>
      </c>
      <c r="H3777" s="20" t="s">
        <v>52</v>
      </c>
      <c r="I3777" t="s">
        <v>53</v>
      </c>
      <c r="J3777" t="s">
        <v>54</v>
      </c>
      <c r="K3777">
        <v>3</v>
      </c>
      <c r="L3777" t="s">
        <v>55</v>
      </c>
      <c r="M3777" t="s">
        <v>77</v>
      </c>
      <c r="N3777" t="s">
        <v>89</v>
      </c>
      <c r="O3777" s="21" t="s">
        <v>58</v>
      </c>
      <c r="P3777" s="21" t="s">
        <v>150</v>
      </c>
      <c r="Q3777" s="20" t="s">
        <v>1137</v>
      </c>
      <c r="R3777" s="21" t="s">
        <v>1138</v>
      </c>
      <c r="S3777" s="35">
        <v>1</v>
      </c>
      <c r="T3777" s="22">
        <v>1</v>
      </c>
      <c r="U3777" s="20" t="s">
        <v>62</v>
      </c>
      <c r="V3777" s="20">
        <v>45821</v>
      </c>
      <c r="W3777" s="21">
        <v>6</v>
      </c>
      <c r="X3777" s="20">
        <v>45834</v>
      </c>
      <c r="Y3777" s="20">
        <v>45826</v>
      </c>
      <c r="Z3777" s="48">
        <v>6</v>
      </c>
      <c r="AA3777">
        <v>2025</v>
      </c>
      <c r="AB3777" s="45">
        <v>87495</v>
      </c>
      <c r="AC3777" s="45">
        <v>87495</v>
      </c>
      <c r="AK3777" s="10"/>
    </row>
    <row r="3778" spans="1:37">
      <c r="A3778" t="s">
        <v>45</v>
      </c>
      <c r="B3778" t="s">
        <v>46</v>
      </c>
      <c r="C3778" t="s">
        <v>47</v>
      </c>
      <c r="D3778" t="s">
        <v>4287</v>
      </c>
      <c r="E3778" t="s">
        <v>88</v>
      </c>
      <c r="F3778" t="s">
        <v>79</v>
      </c>
      <c r="G3778" t="s">
        <v>51</v>
      </c>
      <c r="H3778" s="20" t="s">
        <v>52</v>
      </c>
      <c r="I3778" t="s">
        <v>53</v>
      </c>
      <c r="J3778" t="s">
        <v>54</v>
      </c>
      <c r="K3778">
        <v>3</v>
      </c>
      <c r="L3778" t="s">
        <v>55</v>
      </c>
      <c r="M3778" t="s">
        <v>77</v>
      </c>
      <c r="N3778" t="s">
        <v>89</v>
      </c>
      <c r="O3778" s="21" t="s">
        <v>58</v>
      </c>
      <c r="P3778" s="21" t="s">
        <v>104</v>
      </c>
      <c r="Q3778" s="20" t="s">
        <v>3854</v>
      </c>
      <c r="R3778" s="21" t="s">
        <v>3855</v>
      </c>
      <c r="S3778" s="35">
        <v>1</v>
      </c>
      <c r="T3778" s="22">
        <v>1</v>
      </c>
      <c r="U3778" s="20" t="s">
        <v>62</v>
      </c>
      <c r="V3778" s="20">
        <v>45816</v>
      </c>
      <c r="W3778" s="21">
        <v>6</v>
      </c>
      <c r="X3778" s="20">
        <v>45824</v>
      </c>
      <c r="Y3778" s="20">
        <v>45819</v>
      </c>
      <c r="Z3778" s="48">
        <v>6</v>
      </c>
      <c r="AA3778">
        <v>2025</v>
      </c>
      <c r="AB3778" s="45">
        <v>47053</v>
      </c>
      <c r="AC3778" s="45">
        <v>47053</v>
      </c>
      <c r="AK3778" s="10"/>
    </row>
    <row r="3779" spans="1:37">
      <c r="A3779" t="s">
        <v>45</v>
      </c>
      <c r="B3779" t="s">
        <v>46</v>
      </c>
      <c r="C3779" t="s">
        <v>47</v>
      </c>
      <c r="D3779" t="s">
        <v>4288</v>
      </c>
      <c r="E3779" t="s">
        <v>88</v>
      </c>
      <c r="F3779" t="s">
        <v>79</v>
      </c>
      <c r="G3779" t="s">
        <v>51</v>
      </c>
      <c r="H3779" s="20" t="s">
        <v>52</v>
      </c>
      <c r="I3779" t="s">
        <v>53</v>
      </c>
      <c r="J3779" t="s">
        <v>54</v>
      </c>
      <c r="K3779">
        <v>3</v>
      </c>
      <c r="L3779" t="s">
        <v>55</v>
      </c>
      <c r="M3779" t="s">
        <v>77</v>
      </c>
      <c r="N3779" t="s">
        <v>89</v>
      </c>
      <c r="O3779" s="21" t="s">
        <v>58</v>
      </c>
      <c r="P3779" s="21" t="s">
        <v>90</v>
      </c>
      <c r="Q3779" s="20" t="s">
        <v>91</v>
      </c>
      <c r="R3779" s="21" t="s">
        <v>92</v>
      </c>
      <c r="S3779" s="35">
        <v>1</v>
      </c>
      <c r="T3779" s="22">
        <v>1</v>
      </c>
      <c r="U3779" s="20" t="s">
        <v>62</v>
      </c>
      <c r="V3779" s="20">
        <v>45814</v>
      </c>
      <c r="W3779" s="21">
        <v>6</v>
      </c>
      <c r="X3779" s="20">
        <v>45832</v>
      </c>
      <c r="Y3779" s="20">
        <v>45824</v>
      </c>
      <c r="Z3779" s="48">
        <v>6</v>
      </c>
      <c r="AA3779">
        <v>2025</v>
      </c>
      <c r="AB3779" s="45">
        <v>49994</v>
      </c>
      <c r="AC3779" s="45">
        <v>49994</v>
      </c>
      <c r="AK3779" s="10"/>
    </row>
    <row r="3780" spans="1:37">
      <c r="A3780" t="s">
        <v>45</v>
      </c>
      <c r="B3780" t="s">
        <v>46</v>
      </c>
      <c r="C3780" t="s">
        <v>47</v>
      </c>
      <c r="D3780" t="s">
        <v>4289</v>
      </c>
      <c r="E3780" t="s">
        <v>88</v>
      </c>
      <c r="F3780" t="s">
        <v>79</v>
      </c>
      <c r="G3780" t="s">
        <v>51</v>
      </c>
      <c r="H3780" s="20" t="s">
        <v>52</v>
      </c>
      <c r="I3780" t="s">
        <v>53</v>
      </c>
      <c r="J3780" t="s">
        <v>54</v>
      </c>
      <c r="K3780">
        <v>3</v>
      </c>
      <c r="L3780" t="s">
        <v>55</v>
      </c>
      <c r="M3780" t="s">
        <v>77</v>
      </c>
      <c r="N3780" t="s">
        <v>89</v>
      </c>
      <c r="O3780" s="21" t="s">
        <v>58</v>
      </c>
      <c r="P3780" s="21" t="s">
        <v>90</v>
      </c>
      <c r="Q3780" s="20" t="s">
        <v>214</v>
      </c>
      <c r="R3780" s="21" t="s">
        <v>215</v>
      </c>
      <c r="S3780" s="35">
        <v>1</v>
      </c>
      <c r="T3780" s="22">
        <v>1</v>
      </c>
      <c r="U3780" s="20" t="s">
        <v>62</v>
      </c>
      <c r="V3780" s="20">
        <v>45821</v>
      </c>
      <c r="W3780" s="21">
        <v>6</v>
      </c>
      <c r="X3780" s="20">
        <v>45833</v>
      </c>
      <c r="Y3780" s="20">
        <v>45826</v>
      </c>
      <c r="Z3780" s="48">
        <v>6</v>
      </c>
      <c r="AA3780">
        <v>2025</v>
      </c>
      <c r="AB3780" s="45">
        <v>46871</v>
      </c>
      <c r="AC3780" s="45">
        <v>46871</v>
      </c>
      <c r="AK3780" s="10"/>
    </row>
    <row r="3781" spans="1:37">
      <c r="A3781" t="s">
        <v>45</v>
      </c>
      <c r="B3781" t="s">
        <v>46</v>
      </c>
      <c r="C3781" t="s">
        <v>47</v>
      </c>
      <c r="D3781" t="s">
        <v>4290</v>
      </c>
      <c r="E3781" t="s">
        <v>88</v>
      </c>
      <c r="F3781" t="s">
        <v>79</v>
      </c>
      <c r="G3781" t="s">
        <v>51</v>
      </c>
      <c r="H3781" s="20" t="s">
        <v>52</v>
      </c>
      <c r="I3781" t="s">
        <v>53</v>
      </c>
      <c r="J3781" t="s">
        <v>54</v>
      </c>
      <c r="K3781">
        <v>3</v>
      </c>
      <c r="L3781" t="s">
        <v>55</v>
      </c>
      <c r="M3781" t="s">
        <v>56</v>
      </c>
      <c r="N3781" t="s">
        <v>57</v>
      </c>
      <c r="O3781" s="21" t="s">
        <v>58</v>
      </c>
      <c r="P3781" s="21" t="s">
        <v>64</v>
      </c>
      <c r="Q3781" s="20" t="s">
        <v>677</v>
      </c>
      <c r="R3781" s="21" t="s">
        <v>678</v>
      </c>
      <c r="S3781" s="35">
        <v>1</v>
      </c>
      <c r="T3781" s="22">
        <v>1</v>
      </c>
      <c r="U3781" s="20" t="s">
        <v>62</v>
      </c>
      <c r="V3781" s="20">
        <v>45813</v>
      </c>
      <c r="W3781" s="21">
        <v>6</v>
      </c>
      <c r="X3781" s="20">
        <v>45825</v>
      </c>
      <c r="Y3781" s="20">
        <v>45819</v>
      </c>
      <c r="Z3781" s="48">
        <v>6</v>
      </c>
      <c r="AA3781">
        <v>2025</v>
      </c>
      <c r="AB3781" s="45">
        <v>76655</v>
      </c>
      <c r="AC3781" s="45">
        <v>76655</v>
      </c>
      <c r="AK3781" s="10"/>
    </row>
    <row r="3782" spans="1:37">
      <c r="A3782" t="s">
        <v>45</v>
      </c>
      <c r="B3782" t="s">
        <v>46</v>
      </c>
      <c r="C3782" t="s">
        <v>47</v>
      </c>
      <c r="D3782" t="s">
        <v>4291</v>
      </c>
      <c r="E3782" t="s">
        <v>88</v>
      </c>
      <c r="F3782" t="s">
        <v>79</v>
      </c>
      <c r="G3782" t="s">
        <v>51</v>
      </c>
      <c r="H3782" s="20" t="s">
        <v>52</v>
      </c>
      <c r="I3782" t="s">
        <v>53</v>
      </c>
      <c r="J3782" t="s">
        <v>54</v>
      </c>
      <c r="K3782">
        <v>3</v>
      </c>
      <c r="L3782" t="s">
        <v>55</v>
      </c>
      <c r="M3782" t="s">
        <v>56</v>
      </c>
      <c r="N3782" t="s">
        <v>57</v>
      </c>
      <c r="O3782" s="21" t="s">
        <v>58</v>
      </c>
      <c r="P3782" s="21" t="s">
        <v>64</v>
      </c>
      <c r="Q3782" s="20" t="s">
        <v>518</v>
      </c>
      <c r="R3782" s="21" t="s">
        <v>519</v>
      </c>
      <c r="S3782" s="35">
        <v>2</v>
      </c>
      <c r="T3782" s="22">
        <v>2</v>
      </c>
      <c r="U3782" s="20" t="s">
        <v>62</v>
      </c>
      <c r="V3782" s="20">
        <v>45815</v>
      </c>
      <c r="W3782" s="21">
        <v>6</v>
      </c>
      <c r="X3782" s="20">
        <v>45831</v>
      </c>
      <c r="Y3782" s="20">
        <v>45826</v>
      </c>
      <c r="Z3782" s="48">
        <v>6</v>
      </c>
      <c r="AA3782">
        <v>2025</v>
      </c>
      <c r="AB3782" s="45">
        <v>410828</v>
      </c>
      <c r="AC3782" s="45">
        <v>410828</v>
      </c>
      <c r="AK3782" s="10"/>
    </row>
    <row r="3783" spans="1:37">
      <c r="A3783" t="s">
        <v>45</v>
      </c>
      <c r="B3783" t="s">
        <v>46</v>
      </c>
      <c r="C3783" t="s">
        <v>47</v>
      </c>
      <c r="D3783" t="s">
        <v>4292</v>
      </c>
      <c r="E3783" t="s">
        <v>88</v>
      </c>
      <c r="F3783" t="s">
        <v>79</v>
      </c>
      <c r="G3783" t="s">
        <v>51</v>
      </c>
      <c r="H3783" s="20" t="s">
        <v>52</v>
      </c>
      <c r="I3783" t="s">
        <v>53</v>
      </c>
      <c r="J3783" t="s">
        <v>54</v>
      </c>
      <c r="K3783">
        <v>3</v>
      </c>
      <c r="L3783" t="s">
        <v>55</v>
      </c>
      <c r="M3783" t="s">
        <v>77</v>
      </c>
      <c r="N3783" t="s">
        <v>89</v>
      </c>
      <c r="O3783" s="21" t="s">
        <v>58</v>
      </c>
      <c r="P3783" s="21" t="s">
        <v>90</v>
      </c>
      <c r="Q3783" s="20" t="s">
        <v>91</v>
      </c>
      <c r="R3783" s="21" t="s">
        <v>92</v>
      </c>
      <c r="S3783" s="35">
        <v>2</v>
      </c>
      <c r="T3783" s="22">
        <v>2</v>
      </c>
      <c r="U3783" s="20" t="s">
        <v>62</v>
      </c>
      <c r="V3783" s="20">
        <v>45821</v>
      </c>
      <c r="W3783" s="21">
        <v>6</v>
      </c>
      <c r="X3783" s="20">
        <v>45831</v>
      </c>
      <c r="Y3783" s="20">
        <v>45826</v>
      </c>
      <c r="Z3783" s="48">
        <v>6</v>
      </c>
      <c r="AA3783">
        <v>2025</v>
      </c>
      <c r="AB3783" s="45">
        <v>87484</v>
      </c>
      <c r="AC3783" s="45">
        <v>87484</v>
      </c>
      <c r="AK3783" s="10"/>
    </row>
    <row r="3784" spans="1:37">
      <c r="A3784" t="s">
        <v>45</v>
      </c>
      <c r="B3784" t="s">
        <v>46</v>
      </c>
      <c r="C3784" t="s">
        <v>47</v>
      </c>
      <c r="D3784" t="s">
        <v>4293</v>
      </c>
      <c r="E3784" t="s">
        <v>88</v>
      </c>
      <c r="F3784" t="s">
        <v>79</v>
      </c>
      <c r="G3784" t="s">
        <v>51</v>
      </c>
      <c r="H3784" s="20" t="s">
        <v>52</v>
      </c>
      <c r="I3784" t="s">
        <v>53</v>
      </c>
      <c r="J3784" t="s">
        <v>54</v>
      </c>
      <c r="K3784">
        <v>3</v>
      </c>
      <c r="L3784" t="s">
        <v>55</v>
      </c>
      <c r="M3784" t="s">
        <v>77</v>
      </c>
      <c r="N3784" t="s">
        <v>89</v>
      </c>
      <c r="O3784" s="21" t="s">
        <v>58</v>
      </c>
      <c r="P3784" s="21" t="s">
        <v>366</v>
      </c>
      <c r="Q3784" s="20" t="s">
        <v>2386</v>
      </c>
      <c r="R3784" s="21" t="s">
        <v>2387</v>
      </c>
      <c r="S3784" s="35">
        <v>1</v>
      </c>
      <c r="T3784" s="22">
        <v>1</v>
      </c>
      <c r="U3784" s="20" t="s">
        <v>62</v>
      </c>
      <c r="V3784" s="20">
        <v>45822</v>
      </c>
      <c r="W3784" s="21">
        <v>6</v>
      </c>
      <c r="X3784" s="20">
        <v>45831</v>
      </c>
      <c r="Y3784" s="20">
        <v>45826</v>
      </c>
      <c r="Z3784" s="48">
        <v>6</v>
      </c>
      <c r="AA3784">
        <v>2025</v>
      </c>
      <c r="AB3784" s="45">
        <v>43745</v>
      </c>
      <c r="AC3784" s="45">
        <v>43745</v>
      </c>
      <c r="AK3784" s="10"/>
    </row>
    <row r="3785" spans="1:37">
      <c r="A3785" t="s">
        <v>45</v>
      </c>
      <c r="B3785" t="s">
        <v>46</v>
      </c>
      <c r="C3785" t="s">
        <v>47</v>
      </c>
      <c r="D3785" t="s">
        <v>4294</v>
      </c>
      <c r="E3785" t="s">
        <v>88</v>
      </c>
      <c r="F3785" t="s">
        <v>79</v>
      </c>
      <c r="G3785" t="s">
        <v>51</v>
      </c>
      <c r="H3785" s="20" t="s">
        <v>52</v>
      </c>
      <c r="I3785" t="s">
        <v>53</v>
      </c>
      <c r="J3785" t="s">
        <v>54</v>
      </c>
      <c r="K3785">
        <v>3</v>
      </c>
      <c r="L3785" t="s">
        <v>55</v>
      </c>
      <c r="M3785" t="s">
        <v>77</v>
      </c>
      <c r="N3785" t="s">
        <v>89</v>
      </c>
      <c r="O3785" s="21" t="s">
        <v>58</v>
      </c>
      <c r="P3785" s="21" t="s">
        <v>119</v>
      </c>
      <c r="Q3785" s="20" t="s">
        <v>3415</v>
      </c>
      <c r="R3785" s="21" t="s">
        <v>3416</v>
      </c>
      <c r="S3785" s="35">
        <v>3</v>
      </c>
      <c r="T3785" s="22">
        <v>3</v>
      </c>
      <c r="U3785" s="20" t="s">
        <v>62</v>
      </c>
      <c r="V3785" s="20">
        <v>45822</v>
      </c>
      <c r="W3785" s="21">
        <v>6</v>
      </c>
      <c r="X3785" s="20">
        <v>45839</v>
      </c>
      <c r="Y3785" s="20">
        <v>45833</v>
      </c>
      <c r="Z3785" s="48">
        <v>6</v>
      </c>
      <c r="AA3785">
        <v>2025</v>
      </c>
      <c r="AB3785" s="45">
        <v>127489</v>
      </c>
      <c r="AC3785" s="45">
        <v>127489</v>
      </c>
      <c r="AK3785" s="10"/>
    </row>
    <row r="3786" spans="1:37">
      <c r="A3786" t="s">
        <v>45</v>
      </c>
      <c r="B3786" t="s">
        <v>46</v>
      </c>
      <c r="C3786" t="s">
        <v>47</v>
      </c>
      <c r="D3786" t="s">
        <v>4295</v>
      </c>
      <c r="E3786" t="s">
        <v>88</v>
      </c>
      <c r="F3786" t="s">
        <v>79</v>
      </c>
      <c r="G3786" t="s">
        <v>51</v>
      </c>
      <c r="H3786" s="20" t="s">
        <v>52</v>
      </c>
      <c r="I3786" t="s">
        <v>53</v>
      </c>
      <c r="J3786" t="s">
        <v>54</v>
      </c>
      <c r="K3786">
        <v>3</v>
      </c>
      <c r="L3786" t="s">
        <v>55</v>
      </c>
      <c r="M3786" t="s">
        <v>77</v>
      </c>
      <c r="N3786" t="s">
        <v>89</v>
      </c>
      <c r="O3786" s="21" t="s">
        <v>58</v>
      </c>
      <c r="P3786" s="21" t="s">
        <v>366</v>
      </c>
      <c r="Q3786" s="20" t="s">
        <v>542</v>
      </c>
      <c r="R3786" s="21" t="s">
        <v>543</v>
      </c>
      <c r="S3786" s="35">
        <v>1</v>
      </c>
      <c r="T3786" s="22">
        <v>1</v>
      </c>
      <c r="U3786" s="20" t="s">
        <v>62</v>
      </c>
      <c r="V3786" s="20">
        <v>45823</v>
      </c>
      <c r="W3786" s="21">
        <v>6</v>
      </c>
      <c r="X3786" s="20">
        <v>45833</v>
      </c>
      <c r="Y3786" s="20">
        <v>45826</v>
      </c>
      <c r="Z3786" s="48">
        <v>6</v>
      </c>
      <c r="AA3786">
        <v>2025</v>
      </c>
      <c r="AB3786" s="45">
        <v>43745</v>
      </c>
      <c r="AC3786" s="45">
        <v>43745</v>
      </c>
      <c r="AK3786" s="10"/>
    </row>
    <row r="3787" spans="1:37">
      <c r="A3787" t="s">
        <v>45</v>
      </c>
      <c r="B3787" t="s">
        <v>46</v>
      </c>
      <c r="C3787" t="s">
        <v>47</v>
      </c>
      <c r="D3787" t="s">
        <v>4296</v>
      </c>
      <c r="E3787" t="s">
        <v>88</v>
      </c>
      <c r="F3787" t="s">
        <v>79</v>
      </c>
      <c r="G3787" t="s">
        <v>51</v>
      </c>
      <c r="H3787" s="20" t="s">
        <v>52</v>
      </c>
      <c r="I3787" t="s">
        <v>53</v>
      </c>
      <c r="J3787" t="s">
        <v>54</v>
      </c>
      <c r="K3787">
        <v>3</v>
      </c>
      <c r="L3787" t="s">
        <v>55</v>
      </c>
      <c r="M3787" t="s">
        <v>56</v>
      </c>
      <c r="N3787" t="s">
        <v>57</v>
      </c>
      <c r="O3787" s="21" t="s">
        <v>58</v>
      </c>
      <c r="P3787" s="21" t="s">
        <v>133</v>
      </c>
      <c r="Q3787" s="20" t="s">
        <v>169</v>
      </c>
      <c r="R3787" s="21" t="s">
        <v>170</v>
      </c>
      <c r="S3787" s="35">
        <v>1</v>
      </c>
      <c r="T3787" s="22">
        <v>1</v>
      </c>
      <c r="U3787" s="20" t="s">
        <v>62</v>
      </c>
      <c r="V3787" s="20">
        <v>45823</v>
      </c>
      <c r="W3787" s="21">
        <v>6</v>
      </c>
      <c r="X3787" s="20">
        <v>45834</v>
      </c>
      <c r="Y3787" s="20">
        <v>45832</v>
      </c>
      <c r="Z3787" s="48">
        <v>6</v>
      </c>
      <c r="AA3787">
        <v>2025</v>
      </c>
      <c r="AB3787" s="45">
        <v>42493</v>
      </c>
      <c r="AC3787" s="45">
        <v>42493</v>
      </c>
      <c r="AK3787" s="10"/>
    </row>
    <row r="3788" spans="1:37">
      <c r="A3788" t="s">
        <v>45</v>
      </c>
      <c r="B3788" t="s">
        <v>46</v>
      </c>
      <c r="C3788" t="s">
        <v>47</v>
      </c>
      <c r="D3788" t="s">
        <v>4297</v>
      </c>
      <c r="E3788" t="s">
        <v>88</v>
      </c>
      <c r="F3788" t="s">
        <v>79</v>
      </c>
      <c r="G3788" t="s">
        <v>51</v>
      </c>
      <c r="H3788" s="20" t="s">
        <v>52</v>
      </c>
      <c r="I3788" t="s">
        <v>53</v>
      </c>
      <c r="J3788" t="s">
        <v>54</v>
      </c>
      <c r="K3788">
        <v>3</v>
      </c>
      <c r="L3788" t="s">
        <v>55</v>
      </c>
      <c r="M3788" t="s">
        <v>77</v>
      </c>
      <c r="N3788" t="s">
        <v>89</v>
      </c>
      <c r="O3788" s="21" t="s">
        <v>58</v>
      </c>
      <c r="P3788" s="21" t="s">
        <v>119</v>
      </c>
      <c r="Q3788" s="20" t="s">
        <v>998</v>
      </c>
      <c r="R3788" s="21" t="s">
        <v>999</v>
      </c>
      <c r="S3788" s="35">
        <v>1</v>
      </c>
      <c r="T3788" s="22">
        <v>1</v>
      </c>
      <c r="U3788" s="20" t="s">
        <v>62</v>
      </c>
      <c r="V3788" s="20">
        <v>45822</v>
      </c>
      <c r="W3788" s="21">
        <v>6</v>
      </c>
      <c r="X3788" s="20">
        <v>45831</v>
      </c>
      <c r="Y3788" s="20">
        <v>45826</v>
      </c>
      <c r="Z3788" s="48">
        <v>6</v>
      </c>
      <c r="AA3788">
        <v>2025</v>
      </c>
      <c r="AB3788" s="45">
        <v>174996</v>
      </c>
      <c r="AC3788" s="45">
        <v>174996</v>
      </c>
      <c r="AK3788" s="10"/>
    </row>
    <row r="3789" spans="1:37">
      <c r="A3789" t="s">
        <v>45</v>
      </c>
      <c r="B3789" t="s">
        <v>46</v>
      </c>
      <c r="C3789" t="s">
        <v>47</v>
      </c>
      <c r="D3789" t="s">
        <v>4298</v>
      </c>
      <c r="E3789" t="s">
        <v>88</v>
      </c>
      <c r="F3789" t="s">
        <v>79</v>
      </c>
      <c r="G3789" t="s">
        <v>51</v>
      </c>
      <c r="H3789" s="20" t="s">
        <v>52</v>
      </c>
      <c r="I3789" t="s">
        <v>53</v>
      </c>
      <c r="J3789" t="s">
        <v>54</v>
      </c>
      <c r="K3789">
        <v>3</v>
      </c>
      <c r="L3789" t="s">
        <v>55</v>
      </c>
      <c r="M3789" t="s">
        <v>56</v>
      </c>
      <c r="N3789" t="s">
        <v>57</v>
      </c>
      <c r="O3789" s="21" t="s">
        <v>58</v>
      </c>
      <c r="P3789" s="21" t="s">
        <v>64</v>
      </c>
      <c r="Q3789" s="20" t="s">
        <v>112</v>
      </c>
      <c r="R3789" s="21" t="s">
        <v>113</v>
      </c>
      <c r="S3789" s="35">
        <v>1</v>
      </c>
      <c r="T3789" s="22">
        <v>1</v>
      </c>
      <c r="U3789" s="20" t="s">
        <v>62</v>
      </c>
      <c r="V3789" s="20">
        <v>45822</v>
      </c>
      <c r="W3789" s="21">
        <v>6</v>
      </c>
      <c r="X3789" s="20">
        <v>45833</v>
      </c>
      <c r="Y3789" s="20">
        <v>45826</v>
      </c>
      <c r="Z3789" s="48">
        <v>6</v>
      </c>
      <c r="AA3789">
        <v>2025</v>
      </c>
      <c r="AB3789" s="45">
        <v>37494</v>
      </c>
      <c r="AC3789" s="45">
        <v>37494</v>
      </c>
      <c r="AK3789" s="10"/>
    </row>
    <row r="3790" spans="1:37">
      <c r="A3790" t="s">
        <v>45</v>
      </c>
      <c r="B3790" t="s">
        <v>46</v>
      </c>
      <c r="C3790" t="s">
        <v>47</v>
      </c>
      <c r="D3790" t="s">
        <v>4299</v>
      </c>
      <c r="E3790" t="s">
        <v>88</v>
      </c>
      <c r="F3790" t="s">
        <v>79</v>
      </c>
      <c r="G3790" t="s">
        <v>51</v>
      </c>
      <c r="H3790" s="20" t="s">
        <v>52</v>
      </c>
      <c r="I3790" t="s">
        <v>53</v>
      </c>
      <c r="J3790" t="s">
        <v>54</v>
      </c>
      <c r="K3790">
        <v>3</v>
      </c>
      <c r="L3790" t="s">
        <v>55</v>
      </c>
      <c r="M3790" t="s">
        <v>77</v>
      </c>
      <c r="N3790" t="s">
        <v>89</v>
      </c>
      <c r="O3790" s="21" t="s">
        <v>58</v>
      </c>
      <c r="P3790" s="21" t="s">
        <v>97</v>
      </c>
      <c r="Q3790" s="20" t="s">
        <v>754</v>
      </c>
      <c r="R3790" s="21" t="s">
        <v>755</v>
      </c>
      <c r="S3790" s="35">
        <v>1</v>
      </c>
      <c r="T3790" s="22">
        <v>1</v>
      </c>
      <c r="U3790" s="20" t="s">
        <v>62</v>
      </c>
      <c r="V3790" s="20">
        <v>45811</v>
      </c>
      <c r="W3790" s="21">
        <v>6</v>
      </c>
      <c r="X3790" s="20">
        <v>45825</v>
      </c>
      <c r="Y3790" s="20">
        <v>45819</v>
      </c>
      <c r="Z3790" s="48">
        <v>6</v>
      </c>
      <c r="AA3790">
        <v>2025</v>
      </c>
      <c r="AB3790" s="45">
        <v>56663</v>
      </c>
      <c r="AC3790" s="45">
        <v>56663</v>
      </c>
      <c r="AK3790" s="10"/>
    </row>
    <row r="3791" spans="1:37">
      <c r="A3791" t="s">
        <v>45</v>
      </c>
      <c r="B3791" t="s">
        <v>46</v>
      </c>
      <c r="C3791" t="s">
        <v>47</v>
      </c>
      <c r="D3791" t="s">
        <v>4300</v>
      </c>
      <c r="E3791" t="s">
        <v>88</v>
      </c>
      <c r="F3791" t="s">
        <v>79</v>
      </c>
      <c r="G3791" t="s">
        <v>51</v>
      </c>
      <c r="H3791" s="20" t="s">
        <v>52</v>
      </c>
      <c r="I3791" t="s">
        <v>53</v>
      </c>
      <c r="J3791" t="s">
        <v>54</v>
      </c>
      <c r="K3791">
        <v>3</v>
      </c>
      <c r="L3791" t="s">
        <v>55</v>
      </c>
      <c r="M3791" t="s">
        <v>77</v>
      </c>
      <c r="N3791" t="s">
        <v>89</v>
      </c>
      <c r="O3791" s="21" t="s">
        <v>58</v>
      </c>
      <c r="P3791" s="21" t="s">
        <v>126</v>
      </c>
      <c r="Q3791" s="20" t="s">
        <v>1175</v>
      </c>
      <c r="R3791" s="21" t="s">
        <v>1176</v>
      </c>
      <c r="S3791" s="35">
        <v>1</v>
      </c>
      <c r="T3791" s="22">
        <v>1</v>
      </c>
      <c r="U3791" s="20" t="s">
        <v>62</v>
      </c>
      <c r="V3791" s="20">
        <v>45811</v>
      </c>
      <c r="W3791" s="21">
        <v>6</v>
      </c>
      <c r="X3791" s="20">
        <v>45834</v>
      </c>
      <c r="Y3791" s="20">
        <v>45832</v>
      </c>
      <c r="Z3791" s="48">
        <v>6</v>
      </c>
      <c r="AA3791">
        <v>2025</v>
      </c>
      <c r="AB3791" s="45">
        <v>56660</v>
      </c>
      <c r="AC3791" s="45">
        <v>56660</v>
      </c>
      <c r="AK3791" s="10"/>
    </row>
    <row r="3792" spans="1:37">
      <c r="A3792" t="s">
        <v>45</v>
      </c>
      <c r="B3792" t="s">
        <v>46</v>
      </c>
      <c r="C3792" t="s">
        <v>47</v>
      </c>
      <c r="D3792" t="s">
        <v>4301</v>
      </c>
      <c r="E3792" t="s">
        <v>88</v>
      </c>
      <c r="F3792" t="s">
        <v>79</v>
      </c>
      <c r="G3792" t="s">
        <v>51</v>
      </c>
      <c r="H3792" s="20" t="s">
        <v>52</v>
      </c>
      <c r="I3792" t="s">
        <v>53</v>
      </c>
      <c r="J3792" t="s">
        <v>54</v>
      </c>
      <c r="K3792">
        <v>3</v>
      </c>
      <c r="L3792" t="s">
        <v>55</v>
      </c>
      <c r="M3792" t="s">
        <v>56</v>
      </c>
      <c r="N3792" t="s">
        <v>57</v>
      </c>
      <c r="O3792" s="21" t="s">
        <v>58</v>
      </c>
      <c r="P3792" s="21" t="s">
        <v>64</v>
      </c>
      <c r="Q3792" s="20" t="s">
        <v>112</v>
      </c>
      <c r="R3792" s="21" t="s">
        <v>113</v>
      </c>
      <c r="S3792" s="35">
        <v>2</v>
      </c>
      <c r="T3792" s="22">
        <v>2</v>
      </c>
      <c r="U3792" s="20" t="s">
        <v>62</v>
      </c>
      <c r="V3792" s="20">
        <v>45811</v>
      </c>
      <c r="W3792" s="21">
        <v>6</v>
      </c>
      <c r="X3792" s="20">
        <v>45832</v>
      </c>
      <c r="Y3792" s="20">
        <v>45826</v>
      </c>
      <c r="Z3792" s="48">
        <v>6</v>
      </c>
      <c r="AA3792">
        <v>2025</v>
      </c>
      <c r="AB3792" s="45">
        <v>70657</v>
      </c>
      <c r="AC3792" s="45">
        <v>70657</v>
      </c>
      <c r="AK3792" s="10"/>
    </row>
    <row r="3793" spans="1:37">
      <c r="A3793" t="s">
        <v>45</v>
      </c>
      <c r="B3793" t="s">
        <v>46</v>
      </c>
      <c r="C3793" t="s">
        <v>47</v>
      </c>
      <c r="D3793" t="s">
        <v>4302</v>
      </c>
      <c r="E3793" t="s">
        <v>88</v>
      </c>
      <c r="F3793" t="s">
        <v>79</v>
      </c>
      <c r="G3793" t="s">
        <v>51</v>
      </c>
      <c r="H3793" s="20" t="s">
        <v>52</v>
      </c>
      <c r="I3793" t="s">
        <v>53</v>
      </c>
      <c r="J3793" t="s">
        <v>54</v>
      </c>
      <c r="K3793">
        <v>3</v>
      </c>
      <c r="L3793" t="s">
        <v>55</v>
      </c>
      <c r="M3793" t="s">
        <v>56</v>
      </c>
      <c r="N3793" t="s">
        <v>57</v>
      </c>
      <c r="O3793" s="21" t="s">
        <v>58</v>
      </c>
      <c r="P3793" s="21" t="s">
        <v>207</v>
      </c>
      <c r="Q3793" s="20" t="s">
        <v>4303</v>
      </c>
      <c r="R3793" s="21" t="s">
        <v>4304</v>
      </c>
      <c r="S3793" s="35">
        <v>1</v>
      </c>
      <c r="T3793" s="22">
        <v>1</v>
      </c>
      <c r="U3793" s="20" t="s">
        <v>62</v>
      </c>
      <c r="V3793" s="20">
        <v>45811</v>
      </c>
      <c r="W3793" s="21">
        <v>6</v>
      </c>
      <c r="X3793" s="20">
        <v>45826</v>
      </c>
      <c r="Y3793" s="20">
        <v>45822</v>
      </c>
      <c r="Z3793" s="48">
        <v>6</v>
      </c>
      <c r="AA3793">
        <v>2025</v>
      </c>
      <c r="AB3793" s="45">
        <v>129406</v>
      </c>
      <c r="AC3793" s="45">
        <v>129406</v>
      </c>
      <c r="AK3793" s="10"/>
    </row>
    <row r="3794" spans="1:37">
      <c r="A3794" t="s">
        <v>45</v>
      </c>
      <c r="B3794" t="s">
        <v>46</v>
      </c>
      <c r="C3794" t="s">
        <v>47</v>
      </c>
      <c r="D3794" t="s">
        <v>4305</v>
      </c>
      <c r="E3794" t="s">
        <v>88</v>
      </c>
      <c r="F3794" t="s">
        <v>79</v>
      </c>
      <c r="G3794" t="s">
        <v>51</v>
      </c>
      <c r="H3794" s="20" t="s">
        <v>52</v>
      </c>
      <c r="I3794" t="s">
        <v>53</v>
      </c>
      <c r="J3794" t="s">
        <v>54</v>
      </c>
      <c r="K3794">
        <v>3</v>
      </c>
      <c r="L3794" t="s">
        <v>55</v>
      </c>
      <c r="M3794" t="s">
        <v>77</v>
      </c>
      <c r="N3794" t="s">
        <v>89</v>
      </c>
      <c r="O3794" s="21" t="s">
        <v>58</v>
      </c>
      <c r="P3794" s="21" t="s">
        <v>90</v>
      </c>
      <c r="Q3794" s="20" t="s">
        <v>1071</v>
      </c>
      <c r="R3794" s="21" t="s">
        <v>1072</v>
      </c>
      <c r="S3794" s="35">
        <v>1</v>
      </c>
      <c r="T3794" s="22">
        <v>1</v>
      </c>
      <c r="U3794" s="20" t="s">
        <v>62</v>
      </c>
      <c r="V3794" s="20">
        <v>45811</v>
      </c>
      <c r="W3794" s="21">
        <v>6</v>
      </c>
      <c r="X3794" s="20">
        <v>45835</v>
      </c>
      <c r="Y3794" s="20">
        <v>45832</v>
      </c>
      <c r="Z3794" s="48">
        <v>6</v>
      </c>
      <c r="AA3794">
        <v>2025</v>
      </c>
      <c r="AB3794" s="45">
        <v>128568</v>
      </c>
      <c r="AC3794" s="45">
        <v>128568</v>
      </c>
      <c r="AK3794" s="10"/>
    </row>
    <row r="3795" spans="1:37">
      <c r="A3795" t="s">
        <v>45</v>
      </c>
      <c r="B3795" t="s">
        <v>46</v>
      </c>
      <c r="C3795" t="s">
        <v>47</v>
      </c>
      <c r="D3795" t="s">
        <v>4306</v>
      </c>
      <c r="E3795" t="s">
        <v>88</v>
      </c>
      <c r="F3795" t="s">
        <v>79</v>
      </c>
      <c r="G3795" t="s">
        <v>51</v>
      </c>
      <c r="H3795" s="20" t="s">
        <v>52</v>
      </c>
      <c r="I3795" t="s">
        <v>53</v>
      </c>
      <c r="J3795" t="s">
        <v>54</v>
      </c>
      <c r="K3795">
        <v>3</v>
      </c>
      <c r="L3795" t="s">
        <v>55</v>
      </c>
      <c r="M3795" t="s">
        <v>77</v>
      </c>
      <c r="N3795" t="s">
        <v>89</v>
      </c>
      <c r="O3795" s="21" t="s">
        <v>58</v>
      </c>
      <c r="P3795" s="21" t="s">
        <v>119</v>
      </c>
      <c r="Q3795" s="20" t="s">
        <v>939</v>
      </c>
      <c r="R3795" s="21" t="s">
        <v>940</v>
      </c>
      <c r="S3795" s="35">
        <v>1</v>
      </c>
      <c r="T3795" s="22">
        <v>1</v>
      </c>
      <c r="U3795" s="20" t="s">
        <v>62</v>
      </c>
      <c r="V3795" s="20">
        <v>45811</v>
      </c>
      <c r="W3795" s="21">
        <v>6</v>
      </c>
      <c r="X3795" s="20">
        <v>45826</v>
      </c>
      <c r="Y3795" s="20">
        <v>45822</v>
      </c>
      <c r="Z3795" s="48">
        <v>6</v>
      </c>
      <c r="AA3795">
        <v>2025</v>
      </c>
      <c r="AB3795" s="45">
        <v>89278</v>
      </c>
      <c r="AC3795" s="45">
        <v>89278</v>
      </c>
      <c r="AK3795" s="10"/>
    </row>
    <row r="3796" spans="1:37">
      <c r="A3796" t="s">
        <v>45</v>
      </c>
      <c r="B3796" t="s">
        <v>46</v>
      </c>
      <c r="C3796" t="s">
        <v>47</v>
      </c>
      <c r="D3796" t="s">
        <v>4307</v>
      </c>
      <c r="E3796" t="s">
        <v>88</v>
      </c>
      <c r="F3796" t="s">
        <v>79</v>
      </c>
      <c r="G3796" t="s">
        <v>51</v>
      </c>
      <c r="H3796" s="20" t="s">
        <v>52</v>
      </c>
      <c r="I3796" t="s">
        <v>53</v>
      </c>
      <c r="J3796" t="s">
        <v>54</v>
      </c>
      <c r="K3796">
        <v>3</v>
      </c>
      <c r="L3796" t="s">
        <v>55</v>
      </c>
      <c r="M3796" t="s">
        <v>56</v>
      </c>
      <c r="N3796" t="s">
        <v>57</v>
      </c>
      <c r="O3796" s="21" t="s">
        <v>58</v>
      </c>
      <c r="P3796" s="21" t="s">
        <v>64</v>
      </c>
      <c r="Q3796" s="20" t="s">
        <v>94</v>
      </c>
      <c r="R3796" s="21" t="s">
        <v>95</v>
      </c>
      <c r="S3796" s="35">
        <v>1</v>
      </c>
      <c r="T3796" s="22">
        <v>1</v>
      </c>
      <c r="U3796" s="20" t="s">
        <v>62</v>
      </c>
      <c r="V3796" s="20">
        <v>45811</v>
      </c>
      <c r="W3796" s="21">
        <v>6</v>
      </c>
      <c r="X3796" s="20">
        <v>45838</v>
      </c>
      <c r="Y3796" s="20">
        <v>45833</v>
      </c>
      <c r="Z3796" s="48">
        <v>6</v>
      </c>
      <c r="AA3796">
        <v>2025</v>
      </c>
      <c r="AB3796" s="45">
        <v>28660</v>
      </c>
      <c r="AC3796" s="45">
        <v>28660</v>
      </c>
      <c r="AK3796" s="10"/>
    </row>
    <row r="3797" spans="1:37">
      <c r="A3797" t="s">
        <v>45</v>
      </c>
      <c r="B3797" t="s">
        <v>46</v>
      </c>
      <c r="C3797" t="s">
        <v>47</v>
      </c>
      <c r="D3797" t="s">
        <v>4308</v>
      </c>
      <c r="E3797" t="s">
        <v>88</v>
      </c>
      <c r="F3797" t="s">
        <v>79</v>
      </c>
      <c r="G3797" t="s">
        <v>51</v>
      </c>
      <c r="H3797" s="20" t="s">
        <v>52</v>
      </c>
      <c r="I3797" t="s">
        <v>53</v>
      </c>
      <c r="J3797" t="s">
        <v>54</v>
      </c>
      <c r="K3797">
        <v>3</v>
      </c>
      <c r="L3797" t="s">
        <v>55</v>
      </c>
      <c r="M3797" t="s">
        <v>77</v>
      </c>
      <c r="N3797" t="s">
        <v>89</v>
      </c>
      <c r="O3797" s="21" t="s">
        <v>58</v>
      </c>
      <c r="P3797" s="21" t="s">
        <v>126</v>
      </c>
      <c r="Q3797" s="20" t="s">
        <v>1044</v>
      </c>
      <c r="R3797" s="21" t="s">
        <v>1045</v>
      </c>
      <c r="S3797" s="35">
        <v>1</v>
      </c>
      <c r="T3797" s="22">
        <v>1</v>
      </c>
      <c r="U3797" s="20" t="s">
        <v>62</v>
      </c>
      <c r="V3797" s="20">
        <v>45811</v>
      </c>
      <c r="W3797" s="21">
        <v>6</v>
      </c>
      <c r="X3797" s="20">
        <v>45826</v>
      </c>
      <c r="Y3797" s="20">
        <v>45822</v>
      </c>
      <c r="Z3797" s="48">
        <v>6</v>
      </c>
      <c r="AA3797">
        <v>2025</v>
      </c>
      <c r="AB3797" s="45">
        <v>61991</v>
      </c>
      <c r="AC3797" s="45">
        <v>61991</v>
      </c>
      <c r="AK3797" s="10"/>
    </row>
    <row r="3798" spans="1:37">
      <c r="A3798" t="s">
        <v>45</v>
      </c>
      <c r="B3798" t="s">
        <v>46</v>
      </c>
      <c r="C3798" t="s">
        <v>47</v>
      </c>
      <c r="D3798" t="s">
        <v>4309</v>
      </c>
      <c r="E3798" t="s">
        <v>88</v>
      </c>
      <c r="F3798" t="s">
        <v>79</v>
      </c>
      <c r="G3798" t="s">
        <v>51</v>
      </c>
      <c r="H3798" s="20" t="s">
        <v>52</v>
      </c>
      <c r="I3798" t="s">
        <v>53</v>
      </c>
      <c r="J3798" t="s">
        <v>54</v>
      </c>
      <c r="K3798">
        <v>3</v>
      </c>
      <c r="L3798" t="s">
        <v>55</v>
      </c>
      <c r="M3798" t="s">
        <v>77</v>
      </c>
      <c r="N3798" t="s">
        <v>89</v>
      </c>
      <c r="O3798" s="21" t="s">
        <v>58</v>
      </c>
      <c r="P3798" s="21" t="s">
        <v>104</v>
      </c>
      <c r="Q3798" s="20" t="s">
        <v>3712</v>
      </c>
      <c r="R3798" s="21" t="s">
        <v>3713</v>
      </c>
      <c r="S3798" s="35">
        <v>1</v>
      </c>
      <c r="T3798" s="22">
        <v>1</v>
      </c>
      <c r="U3798" s="20" t="s">
        <v>62</v>
      </c>
      <c r="V3798" s="20">
        <v>45811</v>
      </c>
      <c r="W3798" s="21">
        <v>6</v>
      </c>
      <c r="X3798" s="20">
        <v>45825</v>
      </c>
      <c r="Y3798" s="20">
        <v>45819</v>
      </c>
      <c r="Z3798" s="48">
        <v>6</v>
      </c>
      <c r="AA3798">
        <v>2025</v>
      </c>
      <c r="AB3798" s="45">
        <v>79995</v>
      </c>
      <c r="AC3798" s="45">
        <v>79995</v>
      </c>
      <c r="AK3798" s="10"/>
    </row>
    <row r="3799" spans="1:37">
      <c r="A3799" t="s">
        <v>45</v>
      </c>
      <c r="B3799" t="s">
        <v>46</v>
      </c>
      <c r="C3799" t="s">
        <v>47</v>
      </c>
      <c r="D3799" t="s">
        <v>4310</v>
      </c>
      <c r="E3799" t="s">
        <v>88</v>
      </c>
      <c r="F3799" t="s">
        <v>79</v>
      </c>
      <c r="G3799" t="s">
        <v>51</v>
      </c>
      <c r="H3799" s="20" t="s">
        <v>52</v>
      </c>
      <c r="I3799" t="s">
        <v>53</v>
      </c>
      <c r="J3799" t="s">
        <v>54</v>
      </c>
      <c r="K3799">
        <v>3</v>
      </c>
      <c r="L3799" t="s">
        <v>55</v>
      </c>
      <c r="M3799" t="s">
        <v>56</v>
      </c>
      <c r="N3799" t="s">
        <v>57</v>
      </c>
      <c r="O3799" s="21" t="s">
        <v>58</v>
      </c>
      <c r="P3799" s="21" t="s">
        <v>64</v>
      </c>
      <c r="Q3799" s="20" t="s">
        <v>474</v>
      </c>
      <c r="R3799" s="21" t="s">
        <v>475</v>
      </c>
      <c r="S3799" s="35">
        <v>1</v>
      </c>
      <c r="T3799" s="22">
        <v>1</v>
      </c>
      <c r="U3799" s="20" t="s">
        <v>62</v>
      </c>
      <c r="V3799" s="20">
        <v>45811</v>
      </c>
      <c r="W3799" s="21">
        <v>6</v>
      </c>
      <c r="X3799" s="20">
        <v>45835</v>
      </c>
      <c r="Y3799" s="20">
        <v>45832</v>
      </c>
      <c r="Z3799" s="48">
        <v>6</v>
      </c>
      <c r="AA3799">
        <v>2025</v>
      </c>
      <c r="AB3799" s="45">
        <v>24659</v>
      </c>
      <c r="AC3799" s="45">
        <v>24659</v>
      </c>
      <c r="AK3799" s="10"/>
    </row>
    <row r="3800" spans="1:37">
      <c r="A3800" t="s">
        <v>45</v>
      </c>
      <c r="B3800" t="s">
        <v>46</v>
      </c>
      <c r="C3800" t="s">
        <v>47</v>
      </c>
      <c r="D3800" t="s">
        <v>4311</v>
      </c>
      <c r="E3800" t="s">
        <v>88</v>
      </c>
      <c r="F3800" t="s">
        <v>79</v>
      </c>
      <c r="G3800" t="s">
        <v>51</v>
      </c>
      <c r="H3800" s="20" t="s">
        <v>52</v>
      </c>
      <c r="I3800" t="s">
        <v>53</v>
      </c>
      <c r="J3800" t="s">
        <v>54</v>
      </c>
      <c r="K3800">
        <v>3</v>
      </c>
      <c r="L3800" t="s">
        <v>55</v>
      </c>
      <c r="M3800" t="s">
        <v>56</v>
      </c>
      <c r="N3800" t="s">
        <v>57</v>
      </c>
      <c r="O3800" s="21" t="s">
        <v>58</v>
      </c>
      <c r="P3800" s="21" t="s">
        <v>64</v>
      </c>
      <c r="Q3800" s="20" t="s">
        <v>680</v>
      </c>
      <c r="R3800" s="21" t="s">
        <v>681</v>
      </c>
      <c r="S3800" s="35">
        <v>1</v>
      </c>
      <c r="T3800" s="22">
        <v>1</v>
      </c>
      <c r="U3800" s="20" t="s">
        <v>62</v>
      </c>
      <c r="V3800" s="20">
        <v>45811</v>
      </c>
      <c r="W3800" s="21">
        <v>6</v>
      </c>
      <c r="X3800" s="20">
        <v>45824</v>
      </c>
      <c r="Y3800" s="20">
        <v>45819</v>
      </c>
      <c r="Z3800" s="48">
        <v>6</v>
      </c>
      <c r="AA3800">
        <v>2025</v>
      </c>
      <c r="AB3800" s="45">
        <v>41994</v>
      </c>
      <c r="AC3800" s="45">
        <v>41994</v>
      </c>
      <c r="AK3800" s="10"/>
    </row>
    <row r="3801" spans="1:37">
      <c r="A3801" t="s">
        <v>45</v>
      </c>
      <c r="B3801" t="s">
        <v>46</v>
      </c>
      <c r="C3801" t="s">
        <v>47</v>
      </c>
      <c r="D3801" t="s">
        <v>4312</v>
      </c>
      <c r="E3801" t="s">
        <v>88</v>
      </c>
      <c r="F3801" t="s">
        <v>79</v>
      </c>
      <c r="G3801" t="s">
        <v>51</v>
      </c>
      <c r="H3801" s="20" t="s">
        <v>52</v>
      </c>
      <c r="I3801" t="s">
        <v>53</v>
      </c>
      <c r="J3801" t="s">
        <v>54</v>
      </c>
      <c r="K3801">
        <v>3</v>
      </c>
      <c r="L3801" t="s">
        <v>55</v>
      </c>
      <c r="M3801" t="s">
        <v>77</v>
      </c>
      <c r="N3801" t="s">
        <v>89</v>
      </c>
      <c r="O3801" s="21" t="s">
        <v>58</v>
      </c>
      <c r="P3801" s="21" t="s">
        <v>366</v>
      </c>
      <c r="Q3801" s="20" t="s">
        <v>367</v>
      </c>
      <c r="R3801" s="21" t="s">
        <v>368</v>
      </c>
      <c r="S3801" s="35">
        <v>1</v>
      </c>
      <c r="T3801" s="22">
        <v>1</v>
      </c>
      <c r="U3801" s="20" t="s">
        <v>62</v>
      </c>
      <c r="V3801" s="20">
        <v>45811</v>
      </c>
      <c r="W3801" s="21">
        <v>6</v>
      </c>
      <c r="X3801" s="20">
        <v>45833</v>
      </c>
      <c r="Y3801" s="20">
        <v>45832</v>
      </c>
      <c r="Z3801" s="48">
        <v>6</v>
      </c>
      <c r="AA3801">
        <v>2025</v>
      </c>
      <c r="AB3801" s="45">
        <v>33328</v>
      </c>
      <c r="AC3801" s="45">
        <v>33328</v>
      </c>
      <c r="AK3801" s="10"/>
    </row>
    <row r="3802" spans="1:37">
      <c r="A3802" t="s">
        <v>45</v>
      </c>
      <c r="B3802" t="s">
        <v>46</v>
      </c>
      <c r="C3802" t="s">
        <v>47</v>
      </c>
      <c r="D3802" t="s">
        <v>4313</v>
      </c>
      <c r="E3802" t="s">
        <v>88</v>
      </c>
      <c r="F3802" t="s">
        <v>79</v>
      </c>
      <c r="G3802" t="s">
        <v>51</v>
      </c>
      <c r="H3802" s="20" t="s">
        <v>52</v>
      </c>
      <c r="I3802" t="s">
        <v>53</v>
      </c>
      <c r="J3802" t="s">
        <v>54</v>
      </c>
      <c r="K3802">
        <v>3</v>
      </c>
      <c r="L3802" t="s">
        <v>55</v>
      </c>
      <c r="M3802" t="s">
        <v>77</v>
      </c>
      <c r="N3802" t="s">
        <v>89</v>
      </c>
      <c r="O3802" s="21" t="s">
        <v>58</v>
      </c>
      <c r="P3802" s="21" t="s">
        <v>90</v>
      </c>
      <c r="Q3802" s="20" t="s">
        <v>344</v>
      </c>
      <c r="R3802" s="21" t="s">
        <v>345</v>
      </c>
      <c r="S3802" s="35">
        <v>1</v>
      </c>
      <c r="T3802" s="22">
        <v>1</v>
      </c>
      <c r="U3802" s="20" t="s">
        <v>62</v>
      </c>
      <c r="V3802" s="20">
        <v>45811</v>
      </c>
      <c r="W3802" s="21">
        <v>6</v>
      </c>
      <c r="X3802" s="20">
        <v>45835</v>
      </c>
      <c r="Y3802" s="20">
        <v>45832</v>
      </c>
      <c r="Z3802" s="48">
        <v>6</v>
      </c>
      <c r="AA3802">
        <v>2025</v>
      </c>
      <c r="AB3802" s="45">
        <v>39995</v>
      </c>
      <c r="AC3802" s="45">
        <v>39995</v>
      </c>
      <c r="AK3802" s="10"/>
    </row>
    <row r="3803" spans="1:37">
      <c r="A3803" t="s">
        <v>45</v>
      </c>
      <c r="B3803" t="s">
        <v>46</v>
      </c>
      <c r="C3803" t="s">
        <v>47</v>
      </c>
      <c r="D3803" t="s">
        <v>4314</v>
      </c>
      <c r="E3803" t="s">
        <v>88</v>
      </c>
      <c r="F3803" t="s">
        <v>79</v>
      </c>
      <c r="G3803" t="s">
        <v>51</v>
      </c>
      <c r="H3803" s="20" t="s">
        <v>52</v>
      </c>
      <c r="I3803" t="s">
        <v>53</v>
      </c>
      <c r="J3803" t="s">
        <v>54</v>
      </c>
      <c r="K3803">
        <v>3</v>
      </c>
      <c r="L3803" t="s">
        <v>55</v>
      </c>
      <c r="M3803" t="s">
        <v>56</v>
      </c>
      <c r="N3803" t="s">
        <v>57</v>
      </c>
      <c r="O3803" s="21" t="s">
        <v>58</v>
      </c>
      <c r="P3803" s="21" t="s">
        <v>207</v>
      </c>
      <c r="Q3803" s="20" t="s">
        <v>950</v>
      </c>
      <c r="R3803" s="21" t="s">
        <v>951</v>
      </c>
      <c r="S3803" s="35">
        <v>1</v>
      </c>
      <c r="T3803" s="22">
        <v>1</v>
      </c>
      <c r="U3803" s="20" t="s">
        <v>62</v>
      </c>
      <c r="V3803" s="20">
        <v>45811</v>
      </c>
      <c r="W3803" s="21">
        <v>6</v>
      </c>
      <c r="X3803" s="20">
        <v>45835</v>
      </c>
      <c r="Y3803" s="20">
        <v>45832</v>
      </c>
      <c r="Z3803" s="48">
        <v>6</v>
      </c>
      <c r="AA3803">
        <v>2025</v>
      </c>
      <c r="AB3803" s="45">
        <v>57134</v>
      </c>
      <c r="AC3803" s="45">
        <v>57134</v>
      </c>
      <c r="AK3803" s="10"/>
    </row>
    <row r="3804" spans="1:37">
      <c r="A3804" t="s">
        <v>45</v>
      </c>
      <c r="B3804" t="s">
        <v>46</v>
      </c>
      <c r="C3804" t="s">
        <v>47</v>
      </c>
      <c r="D3804" t="s">
        <v>4315</v>
      </c>
      <c r="E3804" t="s">
        <v>88</v>
      </c>
      <c r="F3804" t="s">
        <v>79</v>
      </c>
      <c r="G3804" t="s">
        <v>51</v>
      </c>
      <c r="H3804" s="20" t="s">
        <v>52</v>
      </c>
      <c r="I3804" t="s">
        <v>53</v>
      </c>
      <c r="J3804" t="s">
        <v>54</v>
      </c>
      <c r="K3804">
        <v>3</v>
      </c>
      <c r="L3804" t="s">
        <v>55</v>
      </c>
      <c r="M3804" t="s">
        <v>77</v>
      </c>
      <c r="N3804" t="s">
        <v>89</v>
      </c>
      <c r="O3804" s="21" t="s">
        <v>58</v>
      </c>
      <c r="P3804" s="21" t="s">
        <v>303</v>
      </c>
      <c r="Q3804" s="20" t="s">
        <v>4085</v>
      </c>
      <c r="R3804" s="21" t="s">
        <v>4086</v>
      </c>
      <c r="S3804" s="35">
        <v>1</v>
      </c>
      <c r="T3804" s="22">
        <v>1</v>
      </c>
      <c r="U3804" s="20" t="s">
        <v>62</v>
      </c>
      <c r="V3804" s="20">
        <v>45811</v>
      </c>
      <c r="W3804" s="21">
        <v>6</v>
      </c>
      <c r="X3804" s="20">
        <v>45835</v>
      </c>
      <c r="Y3804" s="20">
        <v>45832</v>
      </c>
      <c r="Z3804" s="48">
        <v>6</v>
      </c>
      <c r="AA3804">
        <v>2025</v>
      </c>
      <c r="AB3804" s="45">
        <v>60708</v>
      </c>
      <c r="AC3804" s="45">
        <v>60708</v>
      </c>
      <c r="AK3804" s="10"/>
    </row>
    <row r="3805" spans="1:37">
      <c r="A3805" t="s">
        <v>45</v>
      </c>
      <c r="B3805" t="s">
        <v>46</v>
      </c>
      <c r="C3805" t="s">
        <v>47</v>
      </c>
      <c r="D3805" t="s">
        <v>4316</v>
      </c>
      <c r="E3805" t="s">
        <v>88</v>
      </c>
      <c r="F3805" t="s">
        <v>79</v>
      </c>
      <c r="G3805" t="s">
        <v>51</v>
      </c>
      <c r="H3805" s="20" t="s">
        <v>52</v>
      </c>
      <c r="I3805" t="s">
        <v>53</v>
      </c>
      <c r="J3805" t="s">
        <v>54</v>
      </c>
      <c r="K3805">
        <v>3</v>
      </c>
      <c r="L3805" t="s">
        <v>55</v>
      </c>
      <c r="M3805" t="s">
        <v>56</v>
      </c>
      <c r="N3805" t="s">
        <v>57</v>
      </c>
      <c r="O3805" s="21" t="s">
        <v>58</v>
      </c>
      <c r="P3805" s="21" t="s">
        <v>64</v>
      </c>
      <c r="Q3805" s="20" t="s">
        <v>358</v>
      </c>
      <c r="R3805" s="21" t="s">
        <v>359</v>
      </c>
      <c r="S3805" s="35">
        <v>1</v>
      </c>
      <c r="T3805" s="22">
        <v>1</v>
      </c>
      <c r="U3805" s="20" t="s">
        <v>62</v>
      </c>
      <c r="V3805" s="20">
        <v>45811</v>
      </c>
      <c r="W3805" s="21">
        <v>6</v>
      </c>
      <c r="X3805" s="20">
        <v>45833</v>
      </c>
      <c r="Y3805" s="20">
        <v>45826</v>
      </c>
      <c r="Z3805" s="48">
        <v>6</v>
      </c>
      <c r="AA3805">
        <v>2025</v>
      </c>
      <c r="AB3805" s="45">
        <v>78565</v>
      </c>
      <c r="AC3805" s="45">
        <v>78565</v>
      </c>
      <c r="AK3805" s="10"/>
    </row>
    <row r="3806" spans="1:37">
      <c r="A3806" t="s">
        <v>45</v>
      </c>
      <c r="B3806" t="s">
        <v>46</v>
      </c>
      <c r="C3806" t="s">
        <v>47</v>
      </c>
      <c r="D3806" t="s">
        <v>4317</v>
      </c>
      <c r="E3806" t="s">
        <v>88</v>
      </c>
      <c r="F3806" t="s">
        <v>79</v>
      </c>
      <c r="G3806" t="s">
        <v>51</v>
      </c>
      <c r="H3806" s="20" t="s">
        <v>52</v>
      </c>
      <c r="I3806" t="s">
        <v>53</v>
      </c>
      <c r="J3806" t="s">
        <v>54</v>
      </c>
      <c r="K3806">
        <v>3</v>
      </c>
      <c r="L3806" t="s">
        <v>55</v>
      </c>
      <c r="M3806" t="s">
        <v>77</v>
      </c>
      <c r="N3806" t="s">
        <v>89</v>
      </c>
      <c r="O3806" s="21" t="s">
        <v>58</v>
      </c>
      <c r="P3806" s="21" t="s">
        <v>366</v>
      </c>
      <c r="Q3806" s="20" t="s">
        <v>3243</v>
      </c>
      <c r="R3806" s="21" t="s">
        <v>3244</v>
      </c>
      <c r="S3806" s="35">
        <v>1</v>
      </c>
      <c r="T3806" s="22">
        <v>1</v>
      </c>
      <c r="U3806" s="20" t="s">
        <v>62</v>
      </c>
      <c r="V3806" s="20">
        <v>45811</v>
      </c>
      <c r="W3806" s="21">
        <v>6</v>
      </c>
      <c r="X3806" s="20">
        <v>45835</v>
      </c>
      <c r="Y3806" s="20">
        <v>45832</v>
      </c>
      <c r="Z3806" s="48">
        <v>6</v>
      </c>
      <c r="AA3806">
        <v>2025</v>
      </c>
      <c r="AB3806" s="45">
        <v>49995</v>
      </c>
      <c r="AC3806" s="45">
        <v>49995</v>
      </c>
      <c r="AK3806" s="10"/>
    </row>
    <row r="3807" spans="1:37">
      <c r="A3807" t="s">
        <v>45</v>
      </c>
      <c r="B3807" t="s">
        <v>46</v>
      </c>
      <c r="C3807" t="s">
        <v>47</v>
      </c>
      <c r="D3807" t="s">
        <v>4318</v>
      </c>
      <c r="E3807" t="s">
        <v>88</v>
      </c>
      <c r="F3807" t="s">
        <v>79</v>
      </c>
      <c r="G3807" t="s">
        <v>51</v>
      </c>
      <c r="H3807" s="20" t="s">
        <v>52</v>
      </c>
      <c r="I3807" t="s">
        <v>53</v>
      </c>
      <c r="J3807" t="s">
        <v>54</v>
      </c>
      <c r="K3807">
        <v>3</v>
      </c>
      <c r="L3807" t="s">
        <v>55</v>
      </c>
      <c r="M3807" t="s">
        <v>56</v>
      </c>
      <c r="N3807" t="s">
        <v>57</v>
      </c>
      <c r="O3807" s="21" t="s">
        <v>58</v>
      </c>
      <c r="P3807" s="21" t="s">
        <v>64</v>
      </c>
      <c r="Q3807" s="20" t="s">
        <v>436</v>
      </c>
      <c r="R3807" s="21" t="s">
        <v>437</v>
      </c>
      <c r="S3807" s="35">
        <v>1</v>
      </c>
      <c r="T3807" s="22">
        <v>1</v>
      </c>
      <c r="U3807" s="20" t="s">
        <v>62</v>
      </c>
      <c r="V3807" s="20">
        <v>45811</v>
      </c>
      <c r="W3807" s="21">
        <v>6</v>
      </c>
      <c r="X3807" s="20">
        <v>45832</v>
      </c>
      <c r="Y3807" s="20">
        <v>45826</v>
      </c>
      <c r="Z3807" s="48">
        <v>6</v>
      </c>
      <c r="AA3807">
        <v>2025</v>
      </c>
      <c r="AB3807" s="45">
        <v>46660</v>
      </c>
      <c r="AC3807" s="45">
        <v>46660</v>
      </c>
      <c r="AK3807" s="10"/>
    </row>
    <row r="3808" spans="1:37">
      <c r="A3808" t="s">
        <v>45</v>
      </c>
      <c r="B3808" t="s">
        <v>46</v>
      </c>
      <c r="C3808" t="s">
        <v>47</v>
      </c>
      <c r="D3808" t="s">
        <v>4319</v>
      </c>
      <c r="E3808" t="s">
        <v>88</v>
      </c>
      <c r="F3808" t="s">
        <v>79</v>
      </c>
      <c r="G3808" t="s">
        <v>51</v>
      </c>
      <c r="H3808" s="20" t="s">
        <v>52</v>
      </c>
      <c r="I3808" t="s">
        <v>53</v>
      </c>
      <c r="J3808" t="s">
        <v>54</v>
      </c>
      <c r="K3808">
        <v>3</v>
      </c>
      <c r="L3808" t="s">
        <v>55</v>
      </c>
      <c r="M3808" t="s">
        <v>77</v>
      </c>
      <c r="N3808" t="s">
        <v>89</v>
      </c>
      <c r="O3808" s="21" t="s">
        <v>58</v>
      </c>
      <c r="P3808" s="21" t="s">
        <v>90</v>
      </c>
      <c r="Q3808" s="20" t="s">
        <v>377</v>
      </c>
      <c r="R3808" s="21" t="s">
        <v>378</v>
      </c>
      <c r="S3808" s="35">
        <v>1</v>
      </c>
      <c r="T3808" s="22">
        <v>1</v>
      </c>
      <c r="U3808" s="20" t="s">
        <v>62</v>
      </c>
      <c r="V3808" s="20">
        <v>45811</v>
      </c>
      <c r="W3808" s="21">
        <v>6</v>
      </c>
      <c r="X3808" s="20">
        <v>45826</v>
      </c>
      <c r="Y3808" s="20">
        <v>45822</v>
      </c>
      <c r="Z3808" s="48">
        <v>6</v>
      </c>
      <c r="AA3808">
        <v>2025</v>
      </c>
      <c r="AB3808" s="45">
        <v>99992</v>
      </c>
      <c r="AC3808" s="45">
        <v>99992</v>
      </c>
      <c r="AK3808" s="10"/>
    </row>
    <row r="3809" spans="1:37">
      <c r="A3809" t="s">
        <v>45</v>
      </c>
      <c r="B3809" t="s">
        <v>46</v>
      </c>
      <c r="C3809" t="s">
        <v>47</v>
      </c>
      <c r="D3809" t="s">
        <v>4320</v>
      </c>
      <c r="E3809" t="s">
        <v>88</v>
      </c>
      <c r="F3809" t="s">
        <v>79</v>
      </c>
      <c r="G3809" t="s">
        <v>51</v>
      </c>
      <c r="H3809" s="20" t="s">
        <v>52</v>
      </c>
      <c r="I3809" t="s">
        <v>53</v>
      </c>
      <c r="J3809" t="s">
        <v>54</v>
      </c>
      <c r="K3809">
        <v>3</v>
      </c>
      <c r="L3809" t="s">
        <v>55</v>
      </c>
      <c r="M3809" t="s">
        <v>56</v>
      </c>
      <c r="N3809" t="s">
        <v>57</v>
      </c>
      <c r="O3809" s="21" t="s">
        <v>58</v>
      </c>
      <c r="P3809" s="21" t="s">
        <v>522</v>
      </c>
      <c r="Q3809" s="20" t="s">
        <v>2013</v>
      </c>
      <c r="R3809" s="21" t="s">
        <v>2014</v>
      </c>
      <c r="S3809" s="35">
        <v>1</v>
      </c>
      <c r="T3809" s="22">
        <v>1</v>
      </c>
      <c r="U3809" s="20" t="s">
        <v>62</v>
      </c>
      <c r="V3809" s="20">
        <v>45811</v>
      </c>
      <c r="W3809" s="21">
        <v>6</v>
      </c>
      <c r="X3809" s="20">
        <v>45833</v>
      </c>
      <c r="Y3809" s="20">
        <v>45832</v>
      </c>
      <c r="Z3809" s="48">
        <v>6</v>
      </c>
      <c r="AA3809">
        <v>2025</v>
      </c>
      <c r="AB3809" s="45">
        <v>29995</v>
      </c>
      <c r="AC3809" s="45">
        <v>29995</v>
      </c>
      <c r="AK3809" s="10"/>
    </row>
    <row r="3810" spans="1:37">
      <c r="A3810" t="s">
        <v>45</v>
      </c>
      <c r="B3810" t="s">
        <v>46</v>
      </c>
      <c r="C3810" t="s">
        <v>47</v>
      </c>
      <c r="D3810" t="s">
        <v>4321</v>
      </c>
      <c r="E3810" t="s">
        <v>88</v>
      </c>
      <c r="F3810" t="s">
        <v>79</v>
      </c>
      <c r="G3810" t="s">
        <v>51</v>
      </c>
      <c r="H3810" s="20" t="s">
        <v>52</v>
      </c>
      <c r="I3810" t="s">
        <v>53</v>
      </c>
      <c r="J3810" t="s">
        <v>54</v>
      </c>
      <c r="K3810">
        <v>3</v>
      </c>
      <c r="L3810" t="s">
        <v>55</v>
      </c>
      <c r="M3810" t="s">
        <v>77</v>
      </c>
      <c r="N3810" t="s">
        <v>89</v>
      </c>
      <c r="O3810" s="21" t="s">
        <v>58</v>
      </c>
      <c r="P3810" s="21" t="s">
        <v>126</v>
      </c>
      <c r="Q3810" s="20" t="s">
        <v>960</v>
      </c>
      <c r="R3810" s="21" t="s">
        <v>961</v>
      </c>
      <c r="S3810" s="35">
        <v>1</v>
      </c>
      <c r="T3810" s="22">
        <v>1</v>
      </c>
      <c r="U3810" s="20" t="s">
        <v>62</v>
      </c>
      <c r="V3810" s="20">
        <v>45811</v>
      </c>
      <c r="W3810" s="21">
        <v>6</v>
      </c>
      <c r="X3810" s="20">
        <v>45832</v>
      </c>
      <c r="Y3810" s="20">
        <v>45826</v>
      </c>
      <c r="Z3810" s="48">
        <v>6</v>
      </c>
      <c r="AA3810">
        <v>2025</v>
      </c>
      <c r="AB3810" s="45">
        <v>27327</v>
      </c>
      <c r="AC3810" s="45">
        <v>27327</v>
      </c>
      <c r="AK3810" s="10"/>
    </row>
    <row r="3811" spans="1:37">
      <c r="A3811" t="s">
        <v>45</v>
      </c>
      <c r="B3811" t="s">
        <v>46</v>
      </c>
      <c r="C3811" t="s">
        <v>47</v>
      </c>
      <c r="D3811" t="s">
        <v>4322</v>
      </c>
      <c r="E3811" t="s">
        <v>88</v>
      </c>
      <c r="F3811" t="s">
        <v>79</v>
      </c>
      <c r="G3811" t="s">
        <v>51</v>
      </c>
      <c r="H3811" s="20" t="s">
        <v>52</v>
      </c>
      <c r="I3811" t="s">
        <v>53</v>
      </c>
      <c r="J3811" t="s">
        <v>54</v>
      </c>
      <c r="K3811">
        <v>3</v>
      </c>
      <c r="L3811" t="s">
        <v>55</v>
      </c>
      <c r="M3811" t="s">
        <v>77</v>
      </c>
      <c r="N3811" t="s">
        <v>89</v>
      </c>
      <c r="O3811" s="21" t="s">
        <v>58</v>
      </c>
      <c r="P3811" s="21" t="s">
        <v>126</v>
      </c>
      <c r="Q3811" s="20" t="s">
        <v>318</v>
      </c>
      <c r="R3811" s="21" t="s">
        <v>319</v>
      </c>
      <c r="S3811" s="35">
        <v>1</v>
      </c>
      <c r="T3811" s="22">
        <v>1</v>
      </c>
      <c r="U3811" s="20" t="s">
        <v>62</v>
      </c>
      <c r="V3811" s="20">
        <v>45812</v>
      </c>
      <c r="W3811" s="21">
        <v>6</v>
      </c>
      <c r="X3811" s="20">
        <v>45813</v>
      </c>
      <c r="Y3811" s="20">
        <v>45817</v>
      </c>
      <c r="Z3811" s="48">
        <v>6</v>
      </c>
      <c r="AA3811">
        <v>2025</v>
      </c>
      <c r="AB3811" s="45">
        <v>63325</v>
      </c>
      <c r="AC3811" s="45">
        <v>63325</v>
      </c>
      <c r="AK3811" s="10"/>
    </row>
    <row r="3812" spans="1:37">
      <c r="A3812" t="s">
        <v>45</v>
      </c>
      <c r="B3812" t="s">
        <v>46</v>
      </c>
      <c r="C3812" t="s">
        <v>47</v>
      </c>
      <c r="D3812" t="s">
        <v>4323</v>
      </c>
      <c r="E3812" t="s">
        <v>88</v>
      </c>
      <c r="F3812" t="s">
        <v>79</v>
      </c>
      <c r="G3812" t="s">
        <v>51</v>
      </c>
      <c r="H3812" s="20" t="s">
        <v>52</v>
      </c>
      <c r="I3812" t="s">
        <v>53</v>
      </c>
      <c r="J3812" t="s">
        <v>54</v>
      </c>
      <c r="K3812">
        <v>3</v>
      </c>
      <c r="L3812" t="s">
        <v>55</v>
      </c>
      <c r="M3812" t="s">
        <v>77</v>
      </c>
      <c r="N3812" t="s">
        <v>89</v>
      </c>
      <c r="O3812" s="21" t="s">
        <v>58</v>
      </c>
      <c r="P3812" s="21" t="s">
        <v>150</v>
      </c>
      <c r="Q3812" s="20" t="s">
        <v>268</v>
      </c>
      <c r="R3812" s="21" t="s">
        <v>269</v>
      </c>
      <c r="S3812" s="35">
        <v>1</v>
      </c>
      <c r="T3812" s="22">
        <v>1</v>
      </c>
      <c r="U3812" s="20" t="s">
        <v>62</v>
      </c>
      <c r="V3812" s="20">
        <v>45811</v>
      </c>
      <c r="W3812" s="21">
        <v>6</v>
      </c>
      <c r="X3812" s="20">
        <v>45825</v>
      </c>
      <c r="Y3812" s="20">
        <v>45819</v>
      </c>
      <c r="Z3812" s="48">
        <v>6</v>
      </c>
      <c r="AA3812">
        <v>2025</v>
      </c>
      <c r="AB3812" s="45">
        <v>92849</v>
      </c>
      <c r="AC3812" s="45">
        <v>92849</v>
      </c>
      <c r="AK3812" s="10"/>
    </row>
    <row r="3813" spans="1:37">
      <c r="A3813" t="s">
        <v>45</v>
      </c>
      <c r="B3813" t="s">
        <v>46</v>
      </c>
      <c r="C3813" t="s">
        <v>47</v>
      </c>
      <c r="D3813" t="s">
        <v>4324</v>
      </c>
      <c r="E3813" t="s">
        <v>88</v>
      </c>
      <c r="F3813" t="s">
        <v>79</v>
      </c>
      <c r="G3813" t="s">
        <v>51</v>
      </c>
      <c r="H3813" s="20" t="s">
        <v>58</v>
      </c>
      <c r="I3813" t="s">
        <v>53</v>
      </c>
      <c r="J3813" t="s">
        <v>54</v>
      </c>
      <c r="K3813">
        <v>3</v>
      </c>
      <c r="L3813" t="s">
        <v>55</v>
      </c>
      <c r="M3813" t="s">
        <v>77</v>
      </c>
      <c r="N3813" t="s">
        <v>89</v>
      </c>
      <c r="O3813" s="21" t="s">
        <v>58</v>
      </c>
      <c r="P3813" s="21" t="s">
        <v>366</v>
      </c>
      <c r="Q3813" s="20" t="s">
        <v>2386</v>
      </c>
      <c r="R3813" s="21" t="s">
        <v>2387</v>
      </c>
      <c r="S3813" s="35">
        <v>1</v>
      </c>
      <c r="T3813" s="22">
        <v>0</v>
      </c>
      <c r="U3813" s="20" t="s">
        <v>62</v>
      </c>
      <c r="V3813" s="20">
        <v>45811</v>
      </c>
      <c r="W3813" s="21">
        <v>6</v>
      </c>
      <c r="X3813" s="20">
        <v>45834</v>
      </c>
      <c r="Z3813" s="48">
        <v>6</v>
      </c>
      <c r="AA3813">
        <v>2025</v>
      </c>
      <c r="AB3813" s="45">
        <v>43327</v>
      </c>
      <c r="AC3813" s="45">
        <v>0</v>
      </c>
      <c r="AK3813" s="10"/>
    </row>
    <row r="3814" spans="1:37">
      <c r="A3814" t="s">
        <v>45</v>
      </c>
      <c r="B3814" t="s">
        <v>46</v>
      </c>
      <c r="C3814" t="s">
        <v>47</v>
      </c>
      <c r="D3814" t="s">
        <v>4325</v>
      </c>
      <c r="E3814" t="s">
        <v>88</v>
      </c>
      <c r="F3814" t="s">
        <v>79</v>
      </c>
      <c r="G3814" t="s">
        <v>51</v>
      </c>
      <c r="H3814" s="20" t="s">
        <v>52</v>
      </c>
      <c r="I3814" t="s">
        <v>53</v>
      </c>
      <c r="J3814" t="s">
        <v>54</v>
      </c>
      <c r="K3814">
        <v>3</v>
      </c>
      <c r="L3814" t="s">
        <v>55</v>
      </c>
      <c r="M3814" t="s">
        <v>56</v>
      </c>
      <c r="N3814" t="s">
        <v>57</v>
      </c>
      <c r="O3814" s="21" t="s">
        <v>58</v>
      </c>
      <c r="P3814" s="21" t="s">
        <v>64</v>
      </c>
      <c r="Q3814" s="20" t="s">
        <v>474</v>
      </c>
      <c r="R3814" s="21" t="s">
        <v>475</v>
      </c>
      <c r="S3814" s="35">
        <v>1</v>
      </c>
      <c r="T3814" s="22">
        <v>1</v>
      </c>
      <c r="U3814" s="20" t="s">
        <v>62</v>
      </c>
      <c r="V3814" s="20">
        <v>45811</v>
      </c>
      <c r="W3814" s="21">
        <v>6</v>
      </c>
      <c r="X3814" s="20">
        <v>45835</v>
      </c>
      <c r="Y3814" s="20">
        <v>45832</v>
      </c>
      <c r="Z3814" s="48">
        <v>6</v>
      </c>
      <c r="AA3814">
        <v>2025</v>
      </c>
      <c r="AB3814" s="45">
        <v>24659</v>
      </c>
      <c r="AC3814" s="45">
        <v>24659</v>
      </c>
      <c r="AK3814" s="10"/>
    </row>
    <row r="3815" spans="1:37">
      <c r="A3815" t="s">
        <v>45</v>
      </c>
      <c r="B3815" t="s">
        <v>46</v>
      </c>
      <c r="C3815" t="s">
        <v>47</v>
      </c>
      <c r="D3815" t="s">
        <v>4326</v>
      </c>
      <c r="E3815" t="s">
        <v>88</v>
      </c>
      <c r="F3815" t="s">
        <v>79</v>
      </c>
      <c r="G3815" t="s">
        <v>51</v>
      </c>
      <c r="H3815" s="20" t="s">
        <v>52</v>
      </c>
      <c r="I3815" t="s">
        <v>53</v>
      </c>
      <c r="J3815" t="s">
        <v>54</v>
      </c>
      <c r="K3815">
        <v>3</v>
      </c>
      <c r="L3815" t="s">
        <v>55</v>
      </c>
      <c r="M3815" t="s">
        <v>77</v>
      </c>
      <c r="N3815" t="s">
        <v>89</v>
      </c>
      <c r="O3815" s="21" t="s">
        <v>58</v>
      </c>
      <c r="P3815" s="21" t="s">
        <v>119</v>
      </c>
      <c r="Q3815" s="20" t="s">
        <v>968</v>
      </c>
      <c r="R3815" s="21" t="s">
        <v>969</v>
      </c>
      <c r="S3815" s="35">
        <v>1</v>
      </c>
      <c r="T3815" s="22">
        <v>1</v>
      </c>
      <c r="U3815" s="20" t="s">
        <v>62</v>
      </c>
      <c r="V3815" s="20">
        <v>45811</v>
      </c>
      <c r="W3815" s="21">
        <v>6</v>
      </c>
      <c r="X3815" s="20">
        <v>45825</v>
      </c>
      <c r="Y3815" s="20">
        <v>45819</v>
      </c>
      <c r="Z3815" s="48">
        <v>6</v>
      </c>
      <c r="AA3815">
        <v>2025</v>
      </c>
      <c r="AB3815" s="45">
        <v>89278</v>
      </c>
      <c r="AC3815" s="45">
        <v>89278</v>
      </c>
      <c r="AK3815" s="10"/>
    </row>
    <row r="3816" spans="1:37">
      <c r="A3816" t="s">
        <v>45</v>
      </c>
      <c r="B3816" t="s">
        <v>46</v>
      </c>
      <c r="C3816" t="s">
        <v>47</v>
      </c>
      <c r="D3816" t="s">
        <v>4327</v>
      </c>
      <c r="E3816" t="s">
        <v>88</v>
      </c>
      <c r="F3816" t="s">
        <v>79</v>
      </c>
      <c r="G3816" t="s">
        <v>51</v>
      </c>
      <c r="H3816" s="20" t="s">
        <v>52</v>
      </c>
      <c r="I3816" t="s">
        <v>53</v>
      </c>
      <c r="J3816" t="s">
        <v>54</v>
      </c>
      <c r="K3816">
        <v>3</v>
      </c>
      <c r="L3816" t="s">
        <v>55</v>
      </c>
      <c r="M3816" t="s">
        <v>56</v>
      </c>
      <c r="N3816" t="s">
        <v>57</v>
      </c>
      <c r="O3816" s="21" t="s">
        <v>58</v>
      </c>
      <c r="P3816" s="21" t="s">
        <v>64</v>
      </c>
      <c r="Q3816" s="20" t="s">
        <v>94</v>
      </c>
      <c r="R3816" s="21" t="s">
        <v>95</v>
      </c>
      <c r="S3816" s="35">
        <v>1</v>
      </c>
      <c r="T3816" s="22">
        <v>1</v>
      </c>
      <c r="U3816" s="20" t="s">
        <v>62</v>
      </c>
      <c r="V3816" s="20">
        <v>45811</v>
      </c>
      <c r="W3816" s="21">
        <v>6</v>
      </c>
      <c r="X3816" s="20">
        <v>45821</v>
      </c>
      <c r="Y3816" s="20">
        <v>45819</v>
      </c>
      <c r="Z3816" s="48">
        <v>6</v>
      </c>
      <c r="AA3816">
        <v>2025</v>
      </c>
      <c r="AB3816" s="45">
        <v>28660</v>
      </c>
      <c r="AC3816" s="45">
        <v>28660</v>
      </c>
      <c r="AK3816" s="10"/>
    </row>
    <row r="3817" spans="1:37">
      <c r="A3817" t="s">
        <v>45</v>
      </c>
      <c r="B3817" t="s">
        <v>46</v>
      </c>
      <c r="C3817" t="s">
        <v>47</v>
      </c>
      <c r="D3817" t="s">
        <v>4328</v>
      </c>
      <c r="E3817" t="s">
        <v>88</v>
      </c>
      <c r="F3817" t="s">
        <v>79</v>
      </c>
      <c r="G3817" t="s">
        <v>51</v>
      </c>
      <c r="H3817" s="20" t="s">
        <v>52</v>
      </c>
      <c r="I3817" t="s">
        <v>53</v>
      </c>
      <c r="J3817" t="s">
        <v>54</v>
      </c>
      <c r="K3817">
        <v>3</v>
      </c>
      <c r="L3817" t="s">
        <v>55</v>
      </c>
      <c r="M3817" t="s">
        <v>77</v>
      </c>
      <c r="N3817" t="s">
        <v>89</v>
      </c>
      <c r="O3817" s="21" t="s">
        <v>58</v>
      </c>
      <c r="P3817" s="21" t="s">
        <v>366</v>
      </c>
      <c r="Q3817" s="20" t="s">
        <v>862</v>
      </c>
      <c r="R3817" s="21" t="s">
        <v>863</v>
      </c>
      <c r="S3817" s="35">
        <v>1</v>
      </c>
      <c r="T3817" s="22">
        <v>1</v>
      </c>
      <c r="U3817" s="20" t="s">
        <v>62</v>
      </c>
      <c r="V3817" s="20">
        <v>45811</v>
      </c>
      <c r="W3817" s="21">
        <v>6</v>
      </c>
      <c r="X3817" s="20">
        <v>45838</v>
      </c>
      <c r="Y3817" s="20">
        <v>45833</v>
      </c>
      <c r="Z3817" s="48">
        <v>6</v>
      </c>
      <c r="AA3817">
        <v>2025</v>
      </c>
      <c r="AB3817" s="45">
        <v>33328</v>
      </c>
      <c r="AC3817" s="45">
        <v>33328</v>
      </c>
      <c r="AK3817" s="10"/>
    </row>
    <row r="3818" spans="1:37">
      <c r="A3818" t="s">
        <v>45</v>
      </c>
      <c r="B3818" t="s">
        <v>46</v>
      </c>
      <c r="C3818" t="s">
        <v>47</v>
      </c>
      <c r="D3818" t="s">
        <v>4329</v>
      </c>
      <c r="E3818" t="s">
        <v>88</v>
      </c>
      <c r="F3818" t="s">
        <v>79</v>
      </c>
      <c r="G3818" t="s">
        <v>51</v>
      </c>
      <c r="H3818" s="20" t="s">
        <v>52</v>
      </c>
      <c r="I3818" t="s">
        <v>53</v>
      </c>
      <c r="J3818" t="s">
        <v>54</v>
      </c>
      <c r="K3818">
        <v>3</v>
      </c>
      <c r="L3818" t="s">
        <v>55</v>
      </c>
      <c r="M3818" t="s">
        <v>77</v>
      </c>
      <c r="N3818" t="s">
        <v>89</v>
      </c>
      <c r="O3818" s="21" t="s">
        <v>58</v>
      </c>
      <c r="P3818" s="21" t="s">
        <v>150</v>
      </c>
      <c r="Q3818" s="20" t="s">
        <v>1322</v>
      </c>
      <c r="R3818" s="21" t="s">
        <v>1323</v>
      </c>
      <c r="S3818" s="35">
        <v>1</v>
      </c>
      <c r="T3818" s="22">
        <v>1</v>
      </c>
      <c r="U3818" s="20" t="s">
        <v>62</v>
      </c>
      <c r="V3818" s="20">
        <v>45811</v>
      </c>
      <c r="W3818" s="21">
        <v>6</v>
      </c>
      <c r="X3818" s="20">
        <v>45825</v>
      </c>
      <c r="Y3818" s="20">
        <v>45819</v>
      </c>
      <c r="Z3818" s="48">
        <v>6</v>
      </c>
      <c r="AA3818">
        <v>2025</v>
      </c>
      <c r="AB3818" s="45">
        <v>155992</v>
      </c>
      <c r="AC3818" s="45">
        <v>155992</v>
      </c>
      <c r="AK3818" s="10"/>
    </row>
    <row r="3819" spans="1:37">
      <c r="A3819" t="s">
        <v>45</v>
      </c>
      <c r="B3819" t="s">
        <v>46</v>
      </c>
      <c r="C3819" t="s">
        <v>47</v>
      </c>
      <c r="D3819" t="s">
        <v>4330</v>
      </c>
      <c r="E3819" t="s">
        <v>88</v>
      </c>
      <c r="F3819" t="s">
        <v>79</v>
      </c>
      <c r="G3819" t="s">
        <v>51</v>
      </c>
      <c r="H3819" s="20" t="s">
        <v>52</v>
      </c>
      <c r="I3819" t="s">
        <v>53</v>
      </c>
      <c r="J3819" t="s">
        <v>54</v>
      </c>
      <c r="K3819">
        <v>3</v>
      </c>
      <c r="L3819" t="s">
        <v>55</v>
      </c>
      <c r="M3819" t="s">
        <v>56</v>
      </c>
      <c r="N3819" t="s">
        <v>57</v>
      </c>
      <c r="O3819" s="21" t="s">
        <v>58</v>
      </c>
      <c r="P3819" s="21" t="s">
        <v>522</v>
      </c>
      <c r="Q3819" s="20" t="s">
        <v>2013</v>
      </c>
      <c r="R3819" s="21" t="s">
        <v>2014</v>
      </c>
      <c r="S3819" s="35">
        <v>1</v>
      </c>
      <c r="T3819" s="22">
        <v>1</v>
      </c>
      <c r="U3819" s="20" t="s">
        <v>62</v>
      </c>
      <c r="V3819" s="20">
        <v>45811</v>
      </c>
      <c r="W3819" s="21">
        <v>6</v>
      </c>
      <c r="X3819" s="20">
        <v>45825</v>
      </c>
      <c r="Y3819" s="20">
        <v>45822</v>
      </c>
      <c r="Z3819" s="48">
        <v>6</v>
      </c>
      <c r="AA3819">
        <v>2025</v>
      </c>
      <c r="AB3819" s="45">
        <v>29995</v>
      </c>
      <c r="AC3819" s="45">
        <v>29995</v>
      </c>
      <c r="AK3819" s="10"/>
    </row>
    <row r="3820" spans="1:37">
      <c r="A3820" t="s">
        <v>45</v>
      </c>
      <c r="B3820" t="s">
        <v>46</v>
      </c>
      <c r="C3820" t="s">
        <v>47</v>
      </c>
      <c r="D3820" t="s">
        <v>4331</v>
      </c>
      <c r="E3820" t="s">
        <v>88</v>
      </c>
      <c r="F3820" t="s">
        <v>79</v>
      </c>
      <c r="G3820" t="s">
        <v>51</v>
      </c>
      <c r="H3820" s="20" t="s">
        <v>52</v>
      </c>
      <c r="I3820" t="s">
        <v>53</v>
      </c>
      <c r="J3820" t="s">
        <v>54</v>
      </c>
      <c r="K3820">
        <v>3</v>
      </c>
      <c r="L3820" t="s">
        <v>55</v>
      </c>
      <c r="M3820" t="s">
        <v>56</v>
      </c>
      <c r="N3820" t="s">
        <v>57</v>
      </c>
      <c r="O3820" s="21" t="s">
        <v>58</v>
      </c>
      <c r="P3820" s="21" t="s">
        <v>64</v>
      </c>
      <c r="Q3820" s="20" t="s">
        <v>1691</v>
      </c>
      <c r="R3820" s="21" t="s">
        <v>1692</v>
      </c>
      <c r="S3820" s="35">
        <v>1</v>
      </c>
      <c r="T3820" s="22">
        <v>1</v>
      </c>
      <c r="U3820" s="20" t="s">
        <v>62</v>
      </c>
      <c r="V3820" s="20">
        <v>45811</v>
      </c>
      <c r="W3820" s="21">
        <v>6</v>
      </c>
      <c r="X3820" s="20">
        <v>45833</v>
      </c>
      <c r="Y3820" s="20">
        <v>45832</v>
      </c>
      <c r="Z3820" s="48">
        <v>6</v>
      </c>
      <c r="AA3820">
        <v>2025</v>
      </c>
      <c r="AB3820" s="45">
        <v>103559</v>
      </c>
      <c r="AC3820" s="45">
        <v>103559</v>
      </c>
      <c r="AK3820" s="10"/>
    </row>
    <row r="3821" spans="1:37">
      <c r="A3821" t="s">
        <v>45</v>
      </c>
      <c r="B3821" t="s">
        <v>46</v>
      </c>
      <c r="C3821" t="s">
        <v>47</v>
      </c>
      <c r="D3821" t="s">
        <v>4332</v>
      </c>
      <c r="E3821" t="s">
        <v>88</v>
      </c>
      <c r="F3821" t="s">
        <v>79</v>
      </c>
      <c r="G3821" t="s">
        <v>51</v>
      </c>
      <c r="H3821" s="20" t="s">
        <v>52</v>
      </c>
      <c r="I3821" t="s">
        <v>53</v>
      </c>
      <c r="J3821" t="s">
        <v>54</v>
      </c>
      <c r="K3821">
        <v>3</v>
      </c>
      <c r="L3821" t="s">
        <v>55</v>
      </c>
      <c r="M3821" t="s">
        <v>77</v>
      </c>
      <c r="N3821" t="s">
        <v>89</v>
      </c>
      <c r="O3821" s="21" t="s">
        <v>58</v>
      </c>
      <c r="P3821" s="21" t="s">
        <v>104</v>
      </c>
      <c r="Q3821" s="20" t="s">
        <v>2993</v>
      </c>
      <c r="R3821" s="21" t="s">
        <v>2994</v>
      </c>
      <c r="S3821" s="35">
        <v>1</v>
      </c>
      <c r="T3821" s="22">
        <v>1</v>
      </c>
      <c r="U3821" s="20" t="s">
        <v>62</v>
      </c>
      <c r="V3821" s="20">
        <v>45811</v>
      </c>
      <c r="W3821" s="21">
        <v>6</v>
      </c>
      <c r="X3821" s="20">
        <v>45821</v>
      </c>
      <c r="Y3821" s="20">
        <v>45819</v>
      </c>
      <c r="Z3821" s="48">
        <v>6</v>
      </c>
      <c r="AA3821">
        <v>2025</v>
      </c>
      <c r="AB3821" s="45">
        <v>69996</v>
      </c>
      <c r="AC3821" s="45">
        <v>69996</v>
      </c>
      <c r="AK3821" s="10"/>
    </row>
    <row r="3822" spans="1:37">
      <c r="A3822" t="s">
        <v>45</v>
      </c>
      <c r="B3822" t="s">
        <v>46</v>
      </c>
      <c r="C3822" t="s">
        <v>47</v>
      </c>
      <c r="D3822" t="s">
        <v>4333</v>
      </c>
      <c r="E3822" t="s">
        <v>88</v>
      </c>
      <c r="F3822" t="s">
        <v>79</v>
      </c>
      <c r="G3822" t="s">
        <v>51</v>
      </c>
      <c r="H3822" s="20" t="s">
        <v>52</v>
      </c>
      <c r="I3822" t="s">
        <v>53</v>
      </c>
      <c r="J3822" t="s">
        <v>54</v>
      </c>
      <c r="K3822">
        <v>3</v>
      </c>
      <c r="L3822" t="s">
        <v>55</v>
      </c>
      <c r="M3822" t="s">
        <v>77</v>
      </c>
      <c r="N3822" t="s">
        <v>89</v>
      </c>
      <c r="O3822" s="21" t="s">
        <v>58</v>
      </c>
      <c r="P3822" s="21" t="s">
        <v>137</v>
      </c>
      <c r="Q3822" s="20" t="s">
        <v>138</v>
      </c>
      <c r="R3822" s="21" t="s">
        <v>139</v>
      </c>
      <c r="S3822" s="35">
        <v>1</v>
      </c>
      <c r="T3822" s="22">
        <v>1</v>
      </c>
      <c r="U3822" s="20" t="s">
        <v>62</v>
      </c>
      <c r="V3822" s="20">
        <v>45812</v>
      </c>
      <c r="W3822" s="21">
        <v>6</v>
      </c>
      <c r="X3822" s="20">
        <v>45833</v>
      </c>
      <c r="Y3822" s="20">
        <v>45826</v>
      </c>
      <c r="Z3822" s="48">
        <v>6</v>
      </c>
      <c r="AA3822">
        <v>2025</v>
      </c>
      <c r="AB3822" s="45">
        <v>128565</v>
      </c>
      <c r="AC3822" s="45">
        <v>128565</v>
      </c>
      <c r="AK3822" s="10"/>
    </row>
    <row r="3823" spans="1:37">
      <c r="A3823" t="s">
        <v>45</v>
      </c>
      <c r="B3823" t="s">
        <v>46</v>
      </c>
      <c r="C3823" t="s">
        <v>47</v>
      </c>
      <c r="D3823" t="s">
        <v>4334</v>
      </c>
      <c r="E3823" t="s">
        <v>88</v>
      </c>
      <c r="F3823" t="s">
        <v>79</v>
      </c>
      <c r="G3823" t="s">
        <v>51</v>
      </c>
      <c r="H3823" s="20" t="s">
        <v>52</v>
      </c>
      <c r="I3823" t="s">
        <v>53</v>
      </c>
      <c r="J3823" t="s">
        <v>54</v>
      </c>
      <c r="K3823">
        <v>3</v>
      </c>
      <c r="L3823" t="s">
        <v>55</v>
      </c>
      <c r="M3823" t="s">
        <v>56</v>
      </c>
      <c r="N3823" t="s">
        <v>57</v>
      </c>
      <c r="O3823" s="21" t="s">
        <v>58</v>
      </c>
      <c r="P3823" s="21" t="s">
        <v>64</v>
      </c>
      <c r="Q3823" s="20" t="s">
        <v>508</v>
      </c>
      <c r="R3823" s="21" t="s">
        <v>509</v>
      </c>
      <c r="S3823" s="35">
        <v>1</v>
      </c>
      <c r="T3823" s="22">
        <v>1</v>
      </c>
      <c r="U3823" s="20" t="s">
        <v>62</v>
      </c>
      <c r="V3823" s="20">
        <v>45812</v>
      </c>
      <c r="W3823" s="21">
        <v>6</v>
      </c>
      <c r="X3823" s="20">
        <v>45825</v>
      </c>
      <c r="Y3823" s="20">
        <v>45822</v>
      </c>
      <c r="Z3823" s="48">
        <v>6</v>
      </c>
      <c r="AA3823">
        <v>2025</v>
      </c>
      <c r="AB3823" s="45">
        <v>28658</v>
      </c>
      <c r="AC3823" s="45">
        <v>28658</v>
      </c>
      <c r="AK3823" s="10"/>
    </row>
    <row r="3824" spans="1:37">
      <c r="A3824" t="s">
        <v>45</v>
      </c>
      <c r="B3824" t="s">
        <v>46</v>
      </c>
      <c r="C3824" t="s">
        <v>47</v>
      </c>
      <c r="D3824" t="s">
        <v>4335</v>
      </c>
      <c r="E3824" t="s">
        <v>88</v>
      </c>
      <c r="F3824" t="s">
        <v>79</v>
      </c>
      <c r="G3824" t="s">
        <v>51</v>
      </c>
      <c r="H3824" s="20" t="s">
        <v>52</v>
      </c>
      <c r="I3824" t="s">
        <v>53</v>
      </c>
      <c r="J3824" t="s">
        <v>54</v>
      </c>
      <c r="K3824">
        <v>3</v>
      </c>
      <c r="L3824" t="s">
        <v>55</v>
      </c>
      <c r="M3824" t="s">
        <v>77</v>
      </c>
      <c r="N3824" t="s">
        <v>89</v>
      </c>
      <c r="O3824" s="21" t="s">
        <v>58</v>
      </c>
      <c r="P3824" s="21" t="s">
        <v>303</v>
      </c>
      <c r="Q3824" s="20" t="s">
        <v>4142</v>
      </c>
      <c r="R3824" s="21" t="s">
        <v>4143</v>
      </c>
      <c r="S3824" s="35">
        <v>1</v>
      </c>
      <c r="T3824" s="22">
        <v>1</v>
      </c>
      <c r="U3824" s="20" t="s">
        <v>62</v>
      </c>
      <c r="V3824" s="20">
        <v>45811</v>
      </c>
      <c r="W3824" s="21">
        <v>6</v>
      </c>
      <c r="X3824" s="20">
        <v>45825</v>
      </c>
      <c r="Y3824" s="20">
        <v>45822</v>
      </c>
      <c r="Z3824" s="48">
        <v>6</v>
      </c>
      <c r="AA3824">
        <v>2025</v>
      </c>
      <c r="AB3824" s="45">
        <v>60708</v>
      </c>
      <c r="AC3824" s="45">
        <v>60708</v>
      </c>
      <c r="AK3824" s="10"/>
    </row>
    <row r="3825" spans="1:37">
      <c r="A3825" t="s">
        <v>45</v>
      </c>
      <c r="B3825" t="s">
        <v>46</v>
      </c>
      <c r="C3825" t="s">
        <v>47</v>
      </c>
      <c r="D3825" t="s">
        <v>4336</v>
      </c>
      <c r="E3825" t="s">
        <v>88</v>
      </c>
      <c r="F3825" t="s">
        <v>79</v>
      </c>
      <c r="G3825" t="s">
        <v>51</v>
      </c>
      <c r="H3825" s="20" t="s">
        <v>52</v>
      </c>
      <c r="I3825" t="s">
        <v>53</v>
      </c>
      <c r="J3825" t="s">
        <v>54</v>
      </c>
      <c r="K3825">
        <v>3</v>
      </c>
      <c r="L3825" t="s">
        <v>55</v>
      </c>
      <c r="M3825" t="s">
        <v>56</v>
      </c>
      <c r="N3825" t="s">
        <v>57</v>
      </c>
      <c r="O3825" s="21" t="s">
        <v>58</v>
      </c>
      <c r="P3825" s="21" t="s">
        <v>522</v>
      </c>
      <c r="Q3825" s="20" t="s">
        <v>1078</v>
      </c>
      <c r="R3825" s="21" t="s">
        <v>1079</v>
      </c>
      <c r="S3825" s="35">
        <v>1</v>
      </c>
      <c r="T3825" s="22">
        <v>1</v>
      </c>
      <c r="U3825" s="20" t="s">
        <v>62</v>
      </c>
      <c r="V3825" s="20">
        <v>45811</v>
      </c>
      <c r="W3825" s="21">
        <v>6</v>
      </c>
      <c r="X3825" s="20">
        <v>45825</v>
      </c>
      <c r="Y3825" s="20">
        <v>45819</v>
      </c>
      <c r="Z3825" s="48">
        <v>6</v>
      </c>
      <c r="AA3825">
        <v>2025</v>
      </c>
      <c r="AB3825" s="45">
        <v>45325</v>
      </c>
      <c r="AC3825" s="45">
        <v>45325</v>
      </c>
      <c r="AK3825" s="10"/>
    </row>
    <row r="3826" spans="1:37">
      <c r="A3826" t="s">
        <v>45</v>
      </c>
      <c r="B3826" t="s">
        <v>46</v>
      </c>
      <c r="C3826" t="s">
        <v>47</v>
      </c>
      <c r="D3826" t="s">
        <v>4337</v>
      </c>
      <c r="E3826" t="s">
        <v>88</v>
      </c>
      <c r="F3826" t="s">
        <v>79</v>
      </c>
      <c r="G3826" t="s">
        <v>51</v>
      </c>
      <c r="H3826" s="20" t="s">
        <v>52</v>
      </c>
      <c r="I3826" t="s">
        <v>53</v>
      </c>
      <c r="J3826" t="s">
        <v>54</v>
      </c>
      <c r="K3826">
        <v>3</v>
      </c>
      <c r="L3826" t="s">
        <v>55</v>
      </c>
      <c r="M3826" t="s">
        <v>56</v>
      </c>
      <c r="N3826" t="s">
        <v>57</v>
      </c>
      <c r="O3826" s="21" t="s">
        <v>58</v>
      </c>
      <c r="P3826" s="21" t="s">
        <v>64</v>
      </c>
      <c r="Q3826" s="20" t="s">
        <v>94</v>
      </c>
      <c r="R3826" s="21" t="s">
        <v>95</v>
      </c>
      <c r="S3826" s="35">
        <v>1</v>
      </c>
      <c r="T3826" s="22">
        <v>1</v>
      </c>
      <c r="U3826" s="20" t="s">
        <v>62</v>
      </c>
      <c r="V3826" s="20">
        <v>45811</v>
      </c>
      <c r="W3826" s="21">
        <v>6</v>
      </c>
      <c r="X3826" s="20">
        <v>45826</v>
      </c>
      <c r="Y3826" s="20">
        <v>45822</v>
      </c>
      <c r="Z3826" s="48">
        <v>6</v>
      </c>
      <c r="AA3826">
        <v>2025</v>
      </c>
      <c r="AB3826" s="45">
        <v>28660</v>
      </c>
      <c r="AC3826" s="45">
        <v>28660</v>
      </c>
      <c r="AK3826" s="10"/>
    </row>
    <row r="3827" spans="1:37">
      <c r="A3827" t="s">
        <v>45</v>
      </c>
      <c r="B3827" t="s">
        <v>46</v>
      </c>
      <c r="C3827" t="s">
        <v>47</v>
      </c>
      <c r="D3827" t="s">
        <v>4338</v>
      </c>
      <c r="E3827" t="s">
        <v>88</v>
      </c>
      <c r="F3827" t="s">
        <v>79</v>
      </c>
      <c r="G3827" t="s">
        <v>51</v>
      </c>
      <c r="H3827" s="20" t="s">
        <v>52</v>
      </c>
      <c r="I3827" t="s">
        <v>53</v>
      </c>
      <c r="J3827" t="s">
        <v>54</v>
      </c>
      <c r="K3827">
        <v>3</v>
      </c>
      <c r="L3827" t="s">
        <v>55</v>
      </c>
      <c r="M3827" t="s">
        <v>56</v>
      </c>
      <c r="N3827" t="s">
        <v>57</v>
      </c>
      <c r="O3827" s="21" t="s">
        <v>58</v>
      </c>
      <c r="P3827" s="21" t="s">
        <v>64</v>
      </c>
      <c r="Q3827" s="20" t="s">
        <v>436</v>
      </c>
      <c r="R3827" s="21" t="s">
        <v>437</v>
      </c>
      <c r="S3827" s="35">
        <v>1</v>
      </c>
      <c r="T3827" s="22">
        <v>1</v>
      </c>
      <c r="U3827" s="20" t="s">
        <v>62</v>
      </c>
      <c r="V3827" s="20">
        <v>45811</v>
      </c>
      <c r="W3827" s="21">
        <v>6</v>
      </c>
      <c r="X3827" s="20">
        <v>45825</v>
      </c>
      <c r="Y3827" s="20">
        <v>45822</v>
      </c>
      <c r="Z3827" s="48">
        <v>6</v>
      </c>
      <c r="AA3827">
        <v>2025</v>
      </c>
      <c r="AB3827" s="45">
        <v>46660</v>
      </c>
      <c r="AC3827" s="45">
        <v>46660</v>
      </c>
      <c r="AK3827" s="10"/>
    </row>
    <row r="3828" spans="1:37">
      <c r="A3828" t="s">
        <v>45</v>
      </c>
      <c r="B3828" t="s">
        <v>46</v>
      </c>
      <c r="C3828" t="s">
        <v>47</v>
      </c>
      <c r="D3828" t="s">
        <v>4339</v>
      </c>
      <c r="E3828" t="s">
        <v>88</v>
      </c>
      <c r="F3828" t="s">
        <v>79</v>
      </c>
      <c r="G3828" t="s">
        <v>51</v>
      </c>
      <c r="H3828" s="20" t="s">
        <v>52</v>
      </c>
      <c r="I3828" t="s">
        <v>53</v>
      </c>
      <c r="J3828" t="s">
        <v>54</v>
      </c>
      <c r="K3828">
        <v>3</v>
      </c>
      <c r="L3828" t="s">
        <v>55</v>
      </c>
      <c r="M3828" t="s">
        <v>77</v>
      </c>
      <c r="N3828" t="s">
        <v>89</v>
      </c>
      <c r="O3828" s="21" t="s">
        <v>58</v>
      </c>
      <c r="P3828" s="21" t="s">
        <v>659</v>
      </c>
      <c r="Q3828" s="20" t="s">
        <v>660</v>
      </c>
      <c r="R3828" s="21" t="s">
        <v>661</v>
      </c>
      <c r="S3828" s="35">
        <v>1</v>
      </c>
      <c r="T3828" s="22">
        <v>1</v>
      </c>
      <c r="U3828" s="20" t="s">
        <v>62</v>
      </c>
      <c r="V3828" s="20">
        <v>45811</v>
      </c>
      <c r="W3828" s="21">
        <v>6</v>
      </c>
      <c r="X3828" s="20">
        <v>45833</v>
      </c>
      <c r="Y3828" s="20">
        <v>45832</v>
      </c>
      <c r="Z3828" s="48">
        <v>6</v>
      </c>
      <c r="AA3828">
        <v>2025</v>
      </c>
      <c r="AB3828" s="45">
        <v>56658</v>
      </c>
      <c r="AC3828" s="45">
        <v>56658</v>
      </c>
      <c r="AK3828" s="10"/>
    </row>
    <row r="3829" spans="1:37">
      <c r="A3829" t="s">
        <v>45</v>
      </c>
      <c r="B3829" t="s">
        <v>46</v>
      </c>
      <c r="C3829" t="s">
        <v>47</v>
      </c>
      <c r="D3829" t="s">
        <v>4340</v>
      </c>
      <c r="E3829" t="s">
        <v>88</v>
      </c>
      <c r="F3829" t="s">
        <v>79</v>
      </c>
      <c r="G3829" t="s">
        <v>51</v>
      </c>
      <c r="H3829" s="20" t="s">
        <v>52</v>
      </c>
      <c r="I3829" t="s">
        <v>53</v>
      </c>
      <c r="J3829" t="s">
        <v>54</v>
      </c>
      <c r="K3829">
        <v>3</v>
      </c>
      <c r="L3829" t="s">
        <v>55</v>
      </c>
      <c r="M3829" t="s">
        <v>56</v>
      </c>
      <c r="N3829" t="s">
        <v>57</v>
      </c>
      <c r="O3829" s="21" t="s">
        <v>58</v>
      </c>
      <c r="P3829" s="21" t="s">
        <v>64</v>
      </c>
      <c r="Q3829" s="20" t="s">
        <v>94</v>
      </c>
      <c r="R3829" s="21" t="s">
        <v>95</v>
      </c>
      <c r="S3829" s="35">
        <v>1</v>
      </c>
      <c r="T3829" s="22">
        <v>1</v>
      </c>
      <c r="U3829" s="20" t="s">
        <v>62</v>
      </c>
      <c r="V3829" s="20">
        <v>45811</v>
      </c>
      <c r="W3829" s="21">
        <v>6</v>
      </c>
      <c r="X3829" s="20">
        <v>45825</v>
      </c>
      <c r="Y3829" s="20">
        <v>45819</v>
      </c>
      <c r="Z3829" s="48">
        <v>6</v>
      </c>
      <c r="AA3829">
        <v>2025</v>
      </c>
      <c r="AB3829" s="45">
        <v>28660</v>
      </c>
      <c r="AC3829" s="45">
        <v>28660</v>
      </c>
      <c r="AK3829" s="10"/>
    </row>
    <row r="3830" spans="1:37">
      <c r="A3830" t="s">
        <v>45</v>
      </c>
      <c r="B3830" t="s">
        <v>46</v>
      </c>
      <c r="C3830" t="s">
        <v>47</v>
      </c>
      <c r="D3830" t="s">
        <v>4341</v>
      </c>
      <c r="E3830" t="s">
        <v>88</v>
      </c>
      <c r="F3830" t="s">
        <v>79</v>
      </c>
      <c r="G3830" t="s">
        <v>51</v>
      </c>
      <c r="H3830" s="20" t="s">
        <v>52</v>
      </c>
      <c r="I3830" t="s">
        <v>53</v>
      </c>
      <c r="J3830" t="s">
        <v>54</v>
      </c>
      <c r="K3830">
        <v>3</v>
      </c>
      <c r="L3830" t="s">
        <v>55</v>
      </c>
      <c r="M3830" t="s">
        <v>56</v>
      </c>
      <c r="N3830" t="s">
        <v>57</v>
      </c>
      <c r="O3830" s="21" t="s">
        <v>58</v>
      </c>
      <c r="P3830" s="21" t="s">
        <v>64</v>
      </c>
      <c r="Q3830" s="20" t="s">
        <v>505</v>
      </c>
      <c r="R3830" s="21" t="s">
        <v>506</v>
      </c>
      <c r="S3830" s="35">
        <v>1</v>
      </c>
      <c r="T3830" s="22">
        <v>1</v>
      </c>
      <c r="U3830" s="20" t="s">
        <v>62</v>
      </c>
      <c r="V3830" s="20">
        <v>45811</v>
      </c>
      <c r="W3830" s="21">
        <v>6</v>
      </c>
      <c r="X3830" s="20">
        <v>45839</v>
      </c>
      <c r="Y3830" s="20">
        <v>45833</v>
      </c>
      <c r="Z3830" s="48">
        <v>6</v>
      </c>
      <c r="AA3830">
        <v>2025</v>
      </c>
      <c r="AB3830" s="45">
        <v>24659</v>
      </c>
      <c r="AC3830" s="45">
        <v>24659</v>
      </c>
      <c r="AK3830" s="10"/>
    </row>
    <row r="3831" spans="1:37">
      <c r="A3831" t="s">
        <v>45</v>
      </c>
      <c r="B3831" t="s">
        <v>46</v>
      </c>
      <c r="C3831" t="s">
        <v>47</v>
      </c>
      <c r="D3831" t="s">
        <v>4342</v>
      </c>
      <c r="E3831" t="s">
        <v>88</v>
      </c>
      <c r="F3831" t="s">
        <v>79</v>
      </c>
      <c r="G3831" t="s">
        <v>51</v>
      </c>
      <c r="H3831" s="20" t="s">
        <v>52</v>
      </c>
      <c r="I3831" t="s">
        <v>53</v>
      </c>
      <c r="J3831" t="s">
        <v>54</v>
      </c>
      <c r="K3831">
        <v>3</v>
      </c>
      <c r="L3831" t="s">
        <v>55</v>
      </c>
      <c r="M3831" t="s">
        <v>77</v>
      </c>
      <c r="N3831" t="s">
        <v>89</v>
      </c>
      <c r="O3831" s="21" t="s">
        <v>58</v>
      </c>
      <c r="P3831" s="21" t="s">
        <v>150</v>
      </c>
      <c r="Q3831" s="20" t="s">
        <v>244</v>
      </c>
      <c r="R3831" s="21" t="s">
        <v>245</v>
      </c>
      <c r="S3831" s="35">
        <v>1</v>
      </c>
      <c r="T3831" s="22">
        <v>1</v>
      </c>
      <c r="U3831" s="20" t="s">
        <v>62</v>
      </c>
      <c r="V3831" s="20">
        <v>45811</v>
      </c>
      <c r="W3831" s="21">
        <v>6</v>
      </c>
      <c r="X3831" s="20">
        <v>45825</v>
      </c>
      <c r="Y3831" s="20">
        <v>45819</v>
      </c>
      <c r="Z3831" s="48">
        <v>6</v>
      </c>
      <c r="AA3831">
        <v>2025</v>
      </c>
      <c r="AB3831" s="45">
        <v>96419</v>
      </c>
      <c r="AC3831" s="45">
        <v>96419</v>
      </c>
      <c r="AK3831" s="10"/>
    </row>
    <row r="3832" spans="1:37">
      <c r="A3832" t="s">
        <v>45</v>
      </c>
      <c r="B3832" t="s">
        <v>46</v>
      </c>
      <c r="C3832" t="s">
        <v>47</v>
      </c>
      <c r="D3832" t="s">
        <v>4343</v>
      </c>
      <c r="E3832" t="s">
        <v>88</v>
      </c>
      <c r="F3832" t="s">
        <v>79</v>
      </c>
      <c r="G3832" t="s">
        <v>51</v>
      </c>
      <c r="H3832" s="20" t="s">
        <v>52</v>
      </c>
      <c r="I3832" t="s">
        <v>53</v>
      </c>
      <c r="J3832" t="s">
        <v>54</v>
      </c>
      <c r="K3832">
        <v>3</v>
      </c>
      <c r="L3832" t="s">
        <v>55</v>
      </c>
      <c r="M3832" t="s">
        <v>56</v>
      </c>
      <c r="N3832" t="s">
        <v>57</v>
      </c>
      <c r="O3832" s="21" t="s">
        <v>58</v>
      </c>
      <c r="P3832" s="21" t="s">
        <v>64</v>
      </c>
      <c r="Q3832" s="20" t="s">
        <v>807</v>
      </c>
      <c r="R3832" s="21" t="s">
        <v>808</v>
      </c>
      <c r="S3832" s="35">
        <v>1</v>
      </c>
      <c r="T3832" s="22">
        <v>1</v>
      </c>
      <c r="U3832" s="20" t="s">
        <v>62</v>
      </c>
      <c r="V3832" s="20">
        <v>45811</v>
      </c>
      <c r="W3832" s="21">
        <v>6</v>
      </c>
      <c r="X3832" s="20">
        <v>45825</v>
      </c>
      <c r="Y3832" s="20">
        <v>45819</v>
      </c>
      <c r="Z3832" s="48">
        <v>6</v>
      </c>
      <c r="AA3832">
        <v>2025</v>
      </c>
      <c r="AB3832" s="45">
        <v>89278</v>
      </c>
      <c r="AC3832" s="45">
        <v>89278</v>
      </c>
      <c r="AK3832" s="10"/>
    </row>
    <row r="3833" spans="1:37">
      <c r="A3833" t="s">
        <v>45</v>
      </c>
      <c r="B3833" t="s">
        <v>46</v>
      </c>
      <c r="C3833" t="s">
        <v>47</v>
      </c>
      <c r="D3833" t="s">
        <v>4344</v>
      </c>
      <c r="E3833" t="s">
        <v>88</v>
      </c>
      <c r="F3833" t="s">
        <v>79</v>
      </c>
      <c r="G3833" t="s">
        <v>51</v>
      </c>
      <c r="H3833" s="20" t="s">
        <v>52</v>
      </c>
      <c r="I3833" t="s">
        <v>53</v>
      </c>
      <c r="J3833" t="s">
        <v>54</v>
      </c>
      <c r="K3833">
        <v>3</v>
      </c>
      <c r="L3833" t="s">
        <v>55</v>
      </c>
      <c r="M3833" t="s">
        <v>77</v>
      </c>
      <c r="N3833" t="s">
        <v>89</v>
      </c>
      <c r="O3833" s="21" t="s">
        <v>58</v>
      </c>
      <c r="P3833" s="21" t="s">
        <v>119</v>
      </c>
      <c r="Q3833" s="20" t="s">
        <v>908</v>
      </c>
      <c r="R3833" s="21" t="s">
        <v>909</v>
      </c>
      <c r="S3833" s="35">
        <v>1</v>
      </c>
      <c r="T3833" s="22">
        <v>1</v>
      </c>
      <c r="U3833" s="20" t="s">
        <v>62</v>
      </c>
      <c r="V3833" s="20">
        <v>45811</v>
      </c>
      <c r="W3833" s="21">
        <v>6</v>
      </c>
      <c r="X3833" s="20">
        <v>45831</v>
      </c>
      <c r="Y3833" s="20">
        <v>45824</v>
      </c>
      <c r="Z3833" s="48">
        <v>6</v>
      </c>
      <c r="AA3833">
        <v>2025</v>
      </c>
      <c r="AB3833" s="45">
        <v>67848</v>
      </c>
      <c r="AC3833" s="45">
        <v>67848</v>
      </c>
      <c r="AK3833" s="10"/>
    </row>
    <row r="3834" spans="1:37">
      <c r="A3834" t="s">
        <v>45</v>
      </c>
      <c r="B3834" t="s">
        <v>46</v>
      </c>
      <c r="C3834" t="s">
        <v>47</v>
      </c>
      <c r="D3834" t="s">
        <v>4345</v>
      </c>
      <c r="E3834" t="s">
        <v>88</v>
      </c>
      <c r="F3834" t="s">
        <v>79</v>
      </c>
      <c r="G3834" t="s">
        <v>51</v>
      </c>
      <c r="H3834" s="20" t="s">
        <v>52</v>
      </c>
      <c r="I3834" t="s">
        <v>53</v>
      </c>
      <c r="J3834" t="s">
        <v>54</v>
      </c>
      <c r="K3834">
        <v>3</v>
      </c>
      <c r="L3834" t="s">
        <v>55</v>
      </c>
      <c r="M3834" t="s">
        <v>56</v>
      </c>
      <c r="N3834" t="s">
        <v>57</v>
      </c>
      <c r="O3834" s="21" t="s">
        <v>58</v>
      </c>
      <c r="P3834" s="21" t="s">
        <v>64</v>
      </c>
      <c r="Q3834" s="20" t="s">
        <v>474</v>
      </c>
      <c r="R3834" s="21" t="s">
        <v>475</v>
      </c>
      <c r="S3834" s="35">
        <v>1</v>
      </c>
      <c r="T3834" s="22">
        <v>1</v>
      </c>
      <c r="U3834" s="20" t="s">
        <v>62</v>
      </c>
      <c r="V3834" s="20">
        <v>45812</v>
      </c>
      <c r="W3834" s="21">
        <v>6</v>
      </c>
      <c r="X3834" s="20">
        <v>45826</v>
      </c>
      <c r="Y3834" s="20">
        <v>45819</v>
      </c>
      <c r="Z3834" s="48">
        <v>6</v>
      </c>
      <c r="AA3834">
        <v>2025</v>
      </c>
      <c r="AB3834" s="45">
        <v>24659</v>
      </c>
      <c r="AC3834" s="45">
        <v>24659</v>
      </c>
      <c r="AK3834" s="10"/>
    </row>
    <row r="3835" spans="1:37">
      <c r="A3835" t="s">
        <v>45</v>
      </c>
      <c r="B3835" t="s">
        <v>46</v>
      </c>
      <c r="C3835" t="s">
        <v>47</v>
      </c>
      <c r="D3835" t="s">
        <v>4346</v>
      </c>
      <c r="E3835" t="s">
        <v>88</v>
      </c>
      <c r="F3835" t="s">
        <v>79</v>
      </c>
      <c r="G3835" t="s">
        <v>51</v>
      </c>
      <c r="H3835" s="20" t="s">
        <v>52</v>
      </c>
      <c r="I3835" t="s">
        <v>53</v>
      </c>
      <c r="J3835" t="s">
        <v>54</v>
      </c>
      <c r="K3835">
        <v>3</v>
      </c>
      <c r="L3835" t="s">
        <v>55</v>
      </c>
      <c r="M3835" t="s">
        <v>77</v>
      </c>
      <c r="N3835" t="s">
        <v>89</v>
      </c>
      <c r="O3835" s="21" t="s">
        <v>58</v>
      </c>
      <c r="P3835" s="21" t="s">
        <v>97</v>
      </c>
      <c r="Q3835" s="20" t="s">
        <v>754</v>
      </c>
      <c r="R3835" s="21" t="s">
        <v>755</v>
      </c>
      <c r="S3835" s="35">
        <v>1</v>
      </c>
      <c r="T3835" s="22">
        <v>1</v>
      </c>
      <c r="U3835" s="20" t="s">
        <v>62</v>
      </c>
      <c r="V3835" s="20">
        <v>45812</v>
      </c>
      <c r="W3835" s="21">
        <v>6</v>
      </c>
      <c r="X3835" s="20">
        <v>45826</v>
      </c>
      <c r="Y3835" s="20">
        <v>45819</v>
      </c>
      <c r="Z3835" s="48">
        <v>6</v>
      </c>
      <c r="AA3835">
        <v>2025</v>
      </c>
      <c r="AB3835" s="45">
        <v>56663</v>
      </c>
      <c r="AC3835" s="45">
        <v>56663</v>
      </c>
      <c r="AK3835" s="10"/>
    </row>
    <row r="3836" spans="1:37">
      <c r="A3836" t="s">
        <v>45</v>
      </c>
      <c r="B3836" t="s">
        <v>46</v>
      </c>
      <c r="C3836" t="s">
        <v>47</v>
      </c>
      <c r="D3836" t="s">
        <v>4347</v>
      </c>
      <c r="E3836" t="s">
        <v>88</v>
      </c>
      <c r="F3836" t="s">
        <v>79</v>
      </c>
      <c r="G3836" t="s">
        <v>51</v>
      </c>
      <c r="H3836" s="20" t="s">
        <v>52</v>
      </c>
      <c r="I3836" t="s">
        <v>53</v>
      </c>
      <c r="J3836" t="s">
        <v>54</v>
      </c>
      <c r="K3836">
        <v>3</v>
      </c>
      <c r="L3836" t="s">
        <v>55</v>
      </c>
      <c r="M3836" t="s">
        <v>56</v>
      </c>
      <c r="N3836" t="s">
        <v>57</v>
      </c>
      <c r="O3836" s="21" t="s">
        <v>58</v>
      </c>
      <c r="P3836" s="21" t="s">
        <v>64</v>
      </c>
      <c r="Q3836" s="20" t="s">
        <v>325</v>
      </c>
      <c r="R3836" s="21" t="s">
        <v>326</v>
      </c>
      <c r="S3836" s="35">
        <v>1</v>
      </c>
      <c r="T3836" s="22">
        <v>1</v>
      </c>
      <c r="U3836" s="20" t="s">
        <v>62</v>
      </c>
      <c r="V3836" s="20">
        <v>45811</v>
      </c>
      <c r="W3836" s="21">
        <v>6</v>
      </c>
      <c r="X3836" s="20">
        <v>45825</v>
      </c>
      <c r="Y3836" s="20">
        <v>45819</v>
      </c>
      <c r="Z3836" s="48">
        <v>6</v>
      </c>
      <c r="AA3836">
        <v>2025</v>
      </c>
      <c r="AB3836" s="45">
        <v>76663</v>
      </c>
      <c r="AC3836" s="45">
        <v>76663</v>
      </c>
      <c r="AK3836" s="10"/>
    </row>
    <row r="3837" spans="1:37">
      <c r="A3837" t="s">
        <v>45</v>
      </c>
      <c r="B3837" t="s">
        <v>46</v>
      </c>
      <c r="C3837" t="s">
        <v>47</v>
      </c>
      <c r="D3837" t="s">
        <v>4348</v>
      </c>
      <c r="E3837" t="s">
        <v>88</v>
      </c>
      <c r="F3837" t="s">
        <v>79</v>
      </c>
      <c r="G3837" t="s">
        <v>51</v>
      </c>
      <c r="H3837" s="20" t="s">
        <v>52</v>
      </c>
      <c r="I3837" t="s">
        <v>53</v>
      </c>
      <c r="J3837" t="s">
        <v>54</v>
      </c>
      <c r="K3837">
        <v>3</v>
      </c>
      <c r="L3837" t="s">
        <v>55</v>
      </c>
      <c r="M3837" t="s">
        <v>77</v>
      </c>
      <c r="N3837" t="s">
        <v>89</v>
      </c>
      <c r="O3837" s="21" t="s">
        <v>58</v>
      </c>
      <c r="P3837" s="21" t="s">
        <v>150</v>
      </c>
      <c r="Q3837" s="20" t="s">
        <v>244</v>
      </c>
      <c r="R3837" s="21" t="s">
        <v>245</v>
      </c>
      <c r="S3837" s="35">
        <v>1</v>
      </c>
      <c r="T3837" s="22">
        <v>1</v>
      </c>
      <c r="U3837" s="20" t="s">
        <v>62</v>
      </c>
      <c r="V3837" s="20">
        <v>45812</v>
      </c>
      <c r="W3837" s="21">
        <v>6</v>
      </c>
      <c r="X3837" s="20">
        <v>45821</v>
      </c>
      <c r="Y3837" s="20">
        <v>45817</v>
      </c>
      <c r="Z3837" s="48">
        <v>6</v>
      </c>
      <c r="AA3837">
        <v>2025</v>
      </c>
      <c r="AB3837" s="45">
        <v>96419</v>
      </c>
      <c r="AC3837" s="45">
        <v>96419</v>
      </c>
      <c r="AK3837" s="10"/>
    </row>
    <row r="3838" spans="1:37">
      <c r="A3838" t="s">
        <v>45</v>
      </c>
      <c r="B3838" t="s">
        <v>46</v>
      </c>
      <c r="C3838" t="s">
        <v>47</v>
      </c>
      <c r="D3838" t="s">
        <v>4349</v>
      </c>
      <c r="E3838" t="s">
        <v>88</v>
      </c>
      <c r="F3838" t="s">
        <v>79</v>
      </c>
      <c r="G3838" t="s">
        <v>51</v>
      </c>
      <c r="H3838" s="20" t="s">
        <v>52</v>
      </c>
      <c r="I3838" t="s">
        <v>53</v>
      </c>
      <c r="J3838" t="s">
        <v>54</v>
      </c>
      <c r="K3838">
        <v>3</v>
      </c>
      <c r="L3838" t="s">
        <v>55</v>
      </c>
      <c r="M3838" t="s">
        <v>77</v>
      </c>
      <c r="N3838" t="s">
        <v>89</v>
      </c>
      <c r="O3838" s="21" t="s">
        <v>58</v>
      </c>
      <c r="P3838" s="21" t="s">
        <v>119</v>
      </c>
      <c r="Q3838" s="20" t="s">
        <v>1617</v>
      </c>
      <c r="R3838" s="21" t="s">
        <v>1618</v>
      </c>
      <c r="S3838" s="35">
        <v>1</v>
      </c>
      <c r="T3838" s="22">
        <v>1</v>
      </c>
      <c r="U3838" s="20" t="s">
        <v>62</v>
      </c>
      <c r="V3838" s="20">
        <v>45812</v>
      </c>
      <c r="W3838" s="21">
        <v>6</v>
      </c>
      <c r="X3838" s="20">
        <v>45821</v>
      </c>
      <c r="Y3838" s="20">
        <v>45817</v>
      </c>
      <c r="Z3838" s="48">
        <v>6</v>
      </c>
      <c r="AA3838">
        <v>2025</v>
      </c>
      <c r="AB3838" s="45">
        <v>99995</v>
      </c>
      <c r="AC3838" s="45">
        <v>99995</v>
      </c>
      <c r="AK3838" s="10"/>
    </row>
    <row r="3839" spans="1:37">
      <c r="A3839" t="s">
        <v>45</v>
      </c>
      <c r="B3839" t="s">
        <v>46</v>
      </c>
      <c r="C3839" t="s">
        <v>47</v>
      </c>
      <c r="D3839" t="s">
        <v>4350</v>
      </c>
      <c r="E3839" t="s">
        <v>88</v>
      </c>
      <c r="F3839" t="s">
        <v>79</v>
      </c>
      <c r="G3839" t="s">
        <v>51</v>
      </c>
      <c r="H3839" s="20" t="s">
        <v>52</v>
      </c>
      <c r="I3839" t="s">
        <v>53</v>
      </c>
      <c r="J3839" t="s">
        <v>54</v>
      </c>
      <c r="K3839">
        <v>3</v>
      </c>
      <c r="L3839" t="s">
        <v>55</v>
      </c>
      <c r="M3839" t="s">
        <v>77</v>
      </c>
      <c r="N3839" t="s">
        <v>89</v>
      </c>
      <c r="O3839" s="21" t="s">
        <v>58</v>
      </c>
      <c r="P3839" s="21" t="s">
        <v>90</v>
      </c>
      <c r="Q3839" s="20" t="s">
        <v>4351</v>
      </c>
      <c r="R3839" s="21" t="s">
        <v>4352</v>
      </c>
      <c r="S3839" s="35">
        <v>1</v>
      </c>
      <c r="T3839" s="22">
        <v>1</v>
      </c>
      <c r="U3839" s="20" t="s">
        <v>62</v>
      </c>
      <c r="V3839" s="20">
        <v>45812</v>
      </c>
      <c r="W3839" s="21">
        <v>6</v>
      </c>
      <c r="X3839" s="20">
        <v>45834</v>
      </c>
      <c r="Y3839" s="20">
        <v>45832</v>
      </c>
      <c r="Z3839" s="48">
        <v>6</v>
      </c>
      <c r="AA3839">
        <v>2025</v>
      </c>
      <c r="AB3839" s="45">
        <v>53332</v>
      </c>
      <c r="AC3839" s="45">
        <v>53332</v>
      </c>
      <c r="AK3839" s="10"/>
    </row>
    <row r="3840" spans="1:37">
      <c r="A3840" t="s">
        <v>45</v>
      </c>
      <c r="B3840" t="s">
        <v>46</v>
      </c>
      <c r="C3840" t="s">
        <v>47</v>
      </c>
      <c r="D3840" t="s">
        <v>4353</v>
      </c>
      <c r="E3840" t="s">
        <v>88</v>
      </c>
      <c r="F3840" t="s">
        <v>79</v>
      </c>
      <c r="G3840" t="s">
        <v>51</v>
      </c>
      <c r="H3840" s="20" t="s">
        <v>52</v>
      </c>
      <c r="I3840" t="s">
        <v>53</v>
      </c>
      <c r="J3840" t="s">
        <v>54</v>
      </c>
      <c r="K3840">
        <v>3</v>
      </c>
      <c r="L3840" t="s">
        <v>55</v>
      </c>
      <c r="M3840" t="s">
        <v>77</v>
      </c>
      <c r="N3840" t="s">
        <v>89</v>
      </c>
      <c r="O3840" s="21" t="s">
        <v>58</v>
      </c>
      <c r="P3840" s="21" t="s">
        <v>366</v>
      </c>
      <c r="Q3840" s="20" t="s">
        <v>2386</v>
      </c>
      <c r="R3840" s="21" t="s">
        <v>2387</v>
      </c>
      <c r="S3840" s="35">
        <v>1</v>
      </c>
      <c r="T3840" s="22">
        <v>1</v>
      </c>
      <c r="U3840" s="20" t="s">
        <v>62</v>
      </c>
      <c r="V3840" s="20">
        <v>45812</v>
      </c>
      <c r="W3840" s="21">
        <v>6</v>
      </c>
      <c r="X3840" s="20">
        <v>45839</v>
      </c>
      <c r="Y3840" s="20">
        <v>45833</v>
      </c>
      <c r="Z3840" s="48">
        <v>6</v>
      </c>
      <c r="AA3840">
        <v>2025</v>
      </c>
      <c r="AB3840" s="45">
        <v>43327</v>
      </c>
      <c r="AC3840" s="45">
        <v>43327</v>
      </c>
      <c r="AK3840" s="10"/>
    </row>
    <row r="3841" spans="1:37">
      <c r="A3841" t="s">
        <v>45</v>
      </c>
      <c r="B3841" t="s">
        <v>46</v>
      </c>
      <c r="C3841" t="s">
        <v>47</v>
      </c>
      <c r="D3841" t="s">
        <v>4354</v>
      </c>
      <c r="E3841" t="s">
        <v>88</v>
      </c>
      <c r="F3841" t="s">
        <v>79</v>
      </c>
      <c r="G3841" t="s">
        <v>51</v>
      </c>
      <c r="H3841" s="20" t="s">
        <v>52</v>
      </c>
      <c r="I3841" t="s">
        <v>53</v>
      </c>
      <c r="J3841" t="s">
        <v>54</v>
      </c>
      <c r="K3841">
        <v>3</v>
      </c>
      <c r="L3841" t="s">
        <v>55</v>
      </c>
      <c r="M3841" t="s">
        <v>77</v>
      </c>
      <c r="N3841" t="s">
        <v>89</v>
      </c>
      <c r="O3841" s="21" t="s">
        <v>58</v>
      </c>
      <c r="P3841" s="21" t="s">
        <v>97</v>
      </c>
      <c r="Q3841" s="20" t="s">
        <v>2870</v>
      </c>
      <c r="R3841" s="21" t="s">
        <v>2871</v>
      </c>
      <c r="S3841" s="35">
        <v>1</v>
      </c>
      <c r="T3841" s="22">
        <v>1</v>
      </c>
      <c r="U3841" s="20" t="s">
        <v>62</v>
      </c>
      <c r="V3841" s="20">
        <v>45812</v>
      </c>
      <c r="W3841" s="21">
        <v>6</v>
      </c>
      <c r="X3841" s="20">
        <v>45828</v>
      </c>
      <c r="Y3841" s="20">
        <v>45822</v>
      </c>
      <c r="Z3841" s="48">
        <v>6</v>
      </c>
      <c r="AA3841">
        <v>2025</v>
      </c>
      <c r="AB3841" s="45">
        <v>60713</v>
      </c>
      <c r="AC3841" s="45">
        <v>60713</v>
      </c>
      <c r="AK3841" s="10"/>
    </row>
    <row r="3842" spans="1:37">
      <c r="A3842" t="s">
        <v>45</v>
      </c>
      <c r="B3842" t="s">
        <v>46</v>
      </c>
      <c r="C3842" t="s">
        <v>47</v>
      </c>
      <c r="D3842" t="s">
        <v>4355</v>
      </c>
      <c r="E3842" t="s">
        <v>88</v>
      </c>
      <c r="F3842" t="s">
        <v>79</v>
      </c>
      <c r="G3842" t="s">
        <v>51</v>
      </c>
      <c r="H3842" s="20" t="s">
        <v>52</v>
      </c>
      <c r="I3842" t="s">
        <v>53</v>
      </c>
      <c r="J3842" t="s">
        <v>54</v>
      </c>
      <c r="K3842">
        <v>3</v>
      </c>
      <c r="L3842" t="s">
        <v>55</v>
      </c>
      <c r="M3842" t="s">
        <v>77</v>
      </c>
      <c r="N3842" t="s">
        <v>89</v>
      </c>
      <c r="O3842" s="21" t="s">
        <v>58</v>
      </c>
      <c r="P3842" s="21" t="s">
        <v>366</v>
      </c>
      <c r="Q3842" s="20" t="s">
        <v>2386</v>
      </c>
      <c r="R3842" s="21" t="s">
        <v>2387</v>
      </c>
      <c r="S3842" s="35">
        <v>1</v>
      </c>
      <c r="T3842" s="22">
        <v>1</v>
      </c>
      <c r="U3842" s="20" t="s">
        <v>62</v>
      </c>
      <c r="V3842" s="20">
        <v>45811</v>
      </c>
      <c r="W3842" s="21">
        <v>6</v>
      </c>
      <c r="X3842" s="20">
        <v>45834</v>
      </c>
      <c r="Y3842" s="20">
        <v>45832</v>
      </c>
      <c r="Z3842" s="48">
        <v>6</v>
      </c>
      <c r="AA3842">
        <v>2025</v>
      </c>
      <c r="AB3842" s="45">
        <v>43327</v>
      </c>
      <c r="AC3842" s="45">
        <v>43327</v>
      </c>
      <c r="AK3842" s="10"/>
    </row>
    <row r="3843" spans="1:37">
      <c r="A3843" t="s">
        <v>45</v>
      </c>
      <c r="B3843" t="s">
        <v>46</v>
      </c>
      <c r="C3843" t="s">
        <v>47</v>
      </c>
      <c r="D3843" t="s">
        <v>4356</v>
      </c>
      <c r="E3843" t="s">
        <v>88</v>
      </c>
      <c r="F3843" t="s">
        <v>79</v>
      </c>
      <c r="G3843" t="s">
        <v>51</v>
      </c>
      <c r="H3843" s="20" t="s">
        <v>52</v>
      </c>
      <c r="I3843" t="s">
        <v>53</v>
      </c>
      <c r="J3843" t="s">
        <v>54</v>
      </c>
      <c r="K3843">
        <v>3</v>
      </c>
      <c r="L3843" t="s">
        <v>55</v>
      </c>
      <c r="M3843" t="s">
        <v>77</v>
      </c>
      <c r="N3843" t="s">
        <v>89</v>
      </c>
      <c r="O3843" s="21" t="s">
        <v>58</v>
      </c>
      <c r="P3843" s="21" t="s">
        <v>150</v>
      </c>
      <c r="Q3843" s="20" t="s">
        <v>1137</v>
      </c>
      <c r="R3843" s="21" t="s">
        <v>1138</v>
      </c>
      <c r="S3843" s="35">
        <v>1</v>
      </c>
      <c r="T3843" s="22">
        <v>1</v>
      </c>
      <c r="U3843" s="20" t="s">
        <v>62</v>
      </c>
      <c r="V3843" s="20">
        <v>45812</v>
      </c>
      <c r="W3843" s="21">
        <v>6</v>
      </c>
      <c r="X3843" s="20">
        <v>45835</v>
      </c>
      <c r="Y3843" s="20">
        <v>45833</v>
      </c>
      <c r="Z3843" s="48">
        <v>6</v>
      </c>
      <c r="AA3843">
        <v>2025</v>
      </c>
      <c r="AB3843" s="45">
        <v>86425</v>
      </c>
      <c r="AC3843" s="45">
        <v>86425</v>
      </c>
      <c r="AK3843" s="10"/>
    </row>
    <row r="3844" spans="1:37">
      <c r="A3844" t="s">
        <v>45</v>
      </c>
      <c r="B3844" t="s">
        <v>46</v>
      </c>
      <c r="C3844" t="s">
        <v>47</v>
      </c>
      <c r="D3844" t="s">
        <v>4357</v>
      </c>
      <c r="E3844" t="s">
        <v>88</v>
      </c>
      <c r="F3844" t="s">
        <v>79</v>
      </c>
      <c r="G3844" t="s">
        <v>51</v>
      </c>
      <c r="H3844" s="20" t="s">
        <v>52</v>
      </c>
      <c r="I3844" t="s">
        <v>53</v>
      </c>
      <c r="J3844" t="s">
        <v>54</v>
      </c>
      <c r="K3844">
        <v>3</v>
      </c>
      <c r="L3844" t="s">
        <v>55</v>
      </c>
      <c r="M3844" t="s">
        <v>56</v>
      </c>
      <c r="N3844" t="s">
        <v>57</v>
      </c>
      <c r="O3844" s="21" t="s">
        <v>58</v>
      </c>
      <c r="P3844" s="21" t="s">
        <v>64</v>
      </c>
      <c r="Q3844" s="20" t="s">
        <v>358</v>
      </c>
      <c r="R3844" s="21" t="s">
        <v>359</v>
      </c>
      <c r="S3844" s="35">
        <v>1</v>
      </c>
      <c r="T3844" s="22">
        <v>1</v>
      </c>
      <c r="U3844" s="20" t="s">
        <v>62</v>
      </c>
      <c r="V3844" s="20">
        <v>45811</v>
      </c>
      <c r="W3844" s="21">
        <v>6</v>
      </c>
      <c r="X3844" s="20">
        <v>45825</v>
      </c>
      <c r="Y3844" s="20">
        <v>45819</v>
      </c>
      <c r="Z3844" s="48">
        <v>6</v>
      </c>
      <c r="AA3844">
        <v>2025</v>
      </c>
      <c r="AB3844" s="45">
        <v>78565</v>
      </c>
      <c r="AC3844" s="45">
        <v>78565</v>
      </c>
      <c r="AK3844" s="10"/>
    </row>
    <row r="3845" spans="1:37">
      <c r="A3845" t="s">
        <v>45</v>
      </c>
      <c r="B3845" t="s">
        <v>46</v>
      </c>
      <c r="C3845" t="s">
        <v>47</v>
      </c>
      <c r="D3845" t="s">
        <v>4358</v>
      </c>
      <c r="E3845" t="s">
        <v>88</v>
      </c>
      <c r="F3845" t="s">
        <v>79</v>
      </c>
      <c r="G3845" t="s">
        <v>51</v>
      </c>
      <c r="H3845" s="20" t="s">
        <v>52</v>
      </c>
      <c r="I3845" t="s">
        <v>53</v>
      </c>
      <c r="J3845" t="s">
        <v>54</v>
      </c>
      <c r="K3845">
        <v>3</v>
      </c>
      <c r="L3845" t="s">
        <v>55</v>
      </c>
      <c r="M3845" t="s">
        <v>77</v>
      </c>
      <c r="N3845" t="s">
        <v>89</v>
      </c>
      <c r="O3845" s="21" t="s">
        <v>58</v>
      </c>
      <c r="P3845" s="21" t="s">
        <v>97</v>
      </c>
      <c r="Q3845" s="20" t="s">
        <v>2641</v>
      </c>
      <c r="R3845" s="21" t="s">
        <v>2642</v>
      </c>
      <c r="S3845" s="35">
        <v>1</v>
      </c>
      <c r="T3845" s="22">
        <v>1</v>
      </c>
      <c r="U3845" s="20" t="s">
        <v>62</v>
      </c>
      <c r="V3845" s="20">
        <v>45812</v>
      </c>
      <c r="W3845" s="21">
        <v>6</v>
      </c>
      <c r="X3845" s="20">
        <v>45839</v>
      </c>
      <c r="Y3845" s="20">
        <v>45833</v>
      </c>
      <c r="Z3845" s="48">
        <v>6</v>
      </c>
      <c r="AA3845">
        <v>2025</v>
      </c>
      <c r="AB3845" s="45">
        <v>29997</v>
      </c>
      <c r="AC3845" s="45">
        <v>29997</v>
      </c>
      <c r="AK3845" s="10"/>
    </row>
    <row r="3846" spans="1:37">
      <c r="A3846" t="s">
        <v>45</v>
      </c>
      <c r="B3846" t="s">
        <v>46</v>
      </c>
      <c r="C3846" t="s">
        <v>47</v>
      </c>
      <c r="D3846" t="s">
        <v>4359</v>
      </c>
      <c r="E3846" t="s">
        <v>88</v>
      </c>
      <c r="F3846" t="s">
        <v>79</v>
      </c>
      <c r="G3846" t="s">
        <v>51</v>
      </c>
      <c r="H3846" s="20" t="s">
        <v>52</v>
      </c>
      <c r="I3846" t="s">
        <v>53</v>
      </c>
      <c r="J3846" t="s">
        <v>54</v>
      </c>
      <c r="K3846">
        <v>3</v>
      </c>
      <c r="L3846" t="s">
        <v>55</v>
      </c>
      <c r="M3846" t="s">
        <v>77</v>
      </c>
      <c r="N3846" t="s">
        <v>89</v>
      </c>
      <c r="O3846" s="21" t="s">
        <v>58</v>
      </c>
      <c r="P3846" s="21" t="s">
        <v>150</v>
      </c>
      <c r="Q3846" s="20" t="s">
        <v>244</v>
      </c>
      <c r="R3846" s="21" t="s">
        <v>245</v>
      </c>
      <c r="S3846" s="35">
        <v>1</v>
      </c>
      <c r="T3846" s="22">
        <v>1</v>
      </c>
      <c r="U3846" s="20" t="s">
        <v>62</v>
      </c>
      <c r="V3846" s="20">
        <v>45812</v>
      </c>
      <c r="W3846" s="21">
        <v>6</v>
      </c>
      <c r="X3846" s="20">
        <v>45839</v>
      </c>
      <c r="Y3846" s="20">
        <v>45833</v>
      </c>
      <c r="Z3846" s="48">
        <v>6</v>
      </c>
      <c r="AA3846">
        <v>2025</v>
      </c>
      <c r="AB3846" s="45">
        <v>96419</v>
      </c>
      <c r="AC3846" s="45">
        <v>96419</v>
      </c>
      <c r="AK3846" s="10"/>
    </row>
    <row r="3847" spans="1:37">
      <c r="A3847" t="s">
        <v>45</v>
      </c>
      <c r="B3847" t="s">
        <v>46</v>
      </c>
      <c r="C3847" t="s">
        <v>47</v>
      </c>
      <c r="D3847" t="s">
        <v>4360</v>
      </c>
      <c r="E3847" t="s">
        <v>88</v>
      </c>
      <c r="F3847" t="s">
        <v>79</v>
      </c>
      <c r="G3847" t="s">
        <v>51</v>
      </c>
      <c r="H3847" s="20" t="s">
        <v>52</v>
      </c>
      <c r="I3847" t="s">
        <v>53</v>
      </c>
      <c r="J3847" t="s">
        <v>54</v>
      </c>
      <c r="K3847">
        <v>3</v>
      </c>
      <c r="L3847" t="s">
        <v>55</v>
      </c>
      <c r="M3847" t="s">
        <v>56</v>
      </c>
      <c r="N3847" t="s">
        <v>57</v>
      </c>
      <c r="O3847" s="21" t="s">
        <v>58</v>
      </c>
      <c r="P3847" s="21" t="s">
        <v>64</v>
      </c>
      <c r="Q3847" s="20" t="s">
        <v>596</v>
      </c>
      <c r="R3847" s="21" t="s">
        <v>597</v>
      </c>
      <c r="S3847" s="35">
        <v>1</v>
      </c>
      <c r="T3847" s="22">
        <v>1</v>
      </c>
      <c r="U3847" s="20" t="s">
        <v>62</v>
      </c>
      <c r="V3847" s="20">
        <v>45812</v>
      </c>
      <c r="W3847" s="21">
        <v>6</v>
      </c>
      <c r="X3847" s="20">
        <v>45839</v>
      </c>
      <c r="Y3847" s="20">
        <v>45833</v>
      </c>
      <c r="Z3847" s="48">
        <v>6</v>
      </c>
      <c r="AA3847">
        <v>2025</v>
      </c>
      <c r="AB3847" s="45">
        <v>103333</v>
      </c>
      <c r="AC3847" s="45">
        <v>103333</v>
      </c>
      <c r="AK3847" s="10"/>
    </row>
    <row r="3848" spans="1:37">
      <c r="A3848" t="s">
        <v>45</v>
      </c>
      <c r="B3848" t="s">
        <v>46</v>
      </c>
      <c r="C3848" t="s">
        <v>47</v>
      </c>
      <c r="D3848" t="s">
        <v>4361</v>
      </c>
      <c r="E3848" t="s">
        <v>88</v>
      </c>
      <c r="F3848" t="s">
        <v>79</v>
      </c>
      <c r="G3848" t="s">
        <v>51</v>
      </c>
      <c r="H3848" s="20" t="s">
        <v>52</v>
      </c>
      <c r="I3848" t="s">
        <v>53</v>
      </c>
      <c r="J3848" t="s">
        <v>54</v>
      </c>
      <c r="K3848">
        <v>3</v>
      </c>
      <c r="L3848" t="s">
        <v>55</v>
      </c>
      <c r="M3848" t="s">
        <v>77</v>
      </c>
      <c r="N3848" t="s">
        <v>89</v>
      </c>
      <c r="O3848" s="21" t="s">
        <v>58</v>
      </c>
      <c r="P3848" s="21" t="s">
        <v>90</v>
      </c>
      <c r="Q3848" s="20" t="s">
        <v>843</v>
      </c>
      <c r="R3848" s="21" t="s">
        <v>844</v>
      </c>
      <c r="S3848" s="35">
        <v>1</v>
      </c>
      <c r="T3848" s="22">
        <v>1</v>
      </c>
      <c r="U3848" s="20" t="s">
        <v>62</v>
      </c>
      <c r="V3848" s="20">
        <v>45812</v>
      </c>
      <c r="W3848" s="21">
        <v>6</v>
      </c>
      <c r="X3848" s="20">
        <v>45839</v>
      </c>
      <c r="Y3848" s="20">
        <v>45833</v>
      </c>
      <c r="Z3848" s="48">
        <v>6</v>
      </c>
      <c r="AA3848">
        <v>2025</v>
      </c>
      <c r="AB3848" s="45">
        <v>79995</v>
      </c>
      <c r="AC3848" s="45">
        <v>79995</v>
      </c>
      <c r="AK3848" s="10"/>
    </row>
    <row r="3849" spans="1:37">
      <c r="A3849" t="s">
        <v>45</v>
      </c>
      <c r="B3849" t="s">
        <v>46</v>
      </c>
      <c r="C3849" t="s">
        <v>47</v>
      </c>
      <c r="D3849" t="s">
        <v>4362</v>
      </c>
      <c r="E3849" t="s">
        <v>88</v>
      </c>
      <c r="F3849" t="s">
        <v>79</v>
      </c>
      <c r="G3849" t="s">
        <v>51</v>
      </c>
      <c r="H3849" s="20" t="s">
        <v>52</v>
      </c>
      <c r="I3849" t="s">
        <v>53</v>
      </c>
      <c r="J3849" t="s">
        <v>54</v>
      </c>
      <c r="K3849">
        <v>3</v>
      </c>
      <c r="L3849" t="s">
        <v>55</v>
      </c>
      <c r="M3849" t="s">
        <v>77</v>
      </c>
      <c r="N3849" t="s">
        <v>89</v>
      </c>
      <c r="O3849" s="21" t="s">
        <v>58</v>
      </c>
      <c r="P3849" s="21" t="s">
        <v>126</v>
      </c>
      <c r="Q3849" s="20" t="s">
        <v>1044</v>
      </c>
      <c r="R3849" s="21" t="s">
        <v>1045</v>
      </c>
      <c r="S3849" s="35">
        <v>1</v>
      </c>
      <c r="T3849" s="22">
        <v>1</v>
      </c>
      <c r="U3849" s="20" t="s">
        <v>62</v>
      </c>
      <c r="V3849" s="20">
        <v>45812</v>
      </c>
      <c r="W3849" s="21">
        <v>6</v>
      </c>
      <c r="X3849" s="20">
        <v>45820</v>
      </c>
      <c r="Y3849" s="20">
        <v>45817</v>
      </c>
      <c r="Z3849" s="48">
        <v>6</v>
      </c>
      <c r="AA3849">
        <v>2025</v>
      </c>
      <c r="AB3849" s="45">
        <v>61991</v>
      </c>
      <c r="AC3849" s="45">
        <v>61991</v>
      </c>
      <c r="AK3849" s="10"/>
    </row>
    <row r="3850" spans="1:37">
      <c r="A3850" t="s">
        <v>45</v>
      </c>
      <c r="B3850" t="s">
        <v>46</v>
      </c>
      <c r="C3850" t="s">
        <v>47</v>
      </c>
      <c r="D3850" t="s">
        <v>4363</v>
      </c>
      <c r="E3850" t="s">
        <v>88</v>
      </c>
      <c r="F3850" t="s">
        <v>79</v>
      </c>
      <c r="G3850" t="s">
        <v>51</v>
      </c>
      <c r="H3850" s="20" t="s">
        <v>52</v>
      </c>
      <c r="I3850" t="s">
        <v>53</v>
      </c>
      <c r="J3850" t="s">
        <v>54</v>
      </c>
      <c r="K3850">
        <v>3</v>
      </c>
      <c r="L3850" t="s">
        <v>55</v>
      </c>
      <c r="M3850" t="s">
        <v>77</v>
      </c>
      <c r="N3850" t="s">
        <v>89</v>
      </c>
      <c r="O3850" s="21" t="s">
        <v>58</v>
      </c>
      <c r="P3850" s="21" t="s">
        <v>303</v>
      </c>
      <c r="Q3850" s="20" t="s">
        <v>4142</v>
      </c>
      <c r="R3850" s="21" t="s">
        <v>4143</v>
      </c>
      <c r="S3850" s="35">
        <v>1</v>
      </c>
      <c r="T3850" s="22">
        <v>1</v>
      </c>
      <c r="U3850" s="20" t="s">
        <v>62</v>
      </c>
      <c r="V3850" s="20">
        <v>45812</v>
      </c>
      <c r="W3850" s="21">
        <v>6</v>
      </c>
      <c r="X3850" s="20">
        <v>45839</v>
      </c>
      <c r="Y3850" s="20">
        <v>45833</v>
      </c>
      <c r="Z3850" s="48">
        <v>6</v>
      </c>
      <c r="AA3850">
        <v>2025</v>
      </c>
      <c r="AB3850" s="45">
        <v>60708</v>
      </c>
      <c r="AC3850" s="45">
        <v>60708</v>
      </c>
      <c r="AK3850" s="10"/>
    </row>
    <row r="3851" spans="1:37">
      <c r="A3851" t="s">
        <v>45</v>
      </c>
      <c r="B3851" t="s">
        <v>46</v>
      </c>
      <c r="C3851" t="s">
        <v>47</v>
      </c>
      <c r="D3851" t="s">
        <v>4364</v>
      </c>
      <c r="E3851" t="s">
        <v>88</v>
      </c>
      <c r="F3851" t="s">
        <v>79</v>
      </c>
      <c r="G3851" t="s">
        <v>51</v>
      </c>
      <c r="H3851" s="20" t="s">
        <v>52</v>
      </c>
      <c r="I3851" t="s">
        <v>53</v>
      </c>
      <c r="J3851" t="s">
        <v>54</v>
      </c>
      <c r="K3851">
        <v>3</v>
      </c>
      <c r="L3851" t="s">
        <v>55</v>
      </c>
      <c r="M3851" t="s">
        <v>56</v>
      </c>
      <c r="N3851" t="s">
        <v>57</v>
      </c>
      <c r="O3851" s="21" t="s">
        <v>58</v>
      </c>
      <c r="P3851" s="21" t="s">
        <v>64</v>
      </c>
      <c r="Q3851" s="20" t="s">
        <v>677</v>
      </c>
      <c r="R3851" s="21" t="s">
        <v>678</v>
      </c>
      <c r="S3851" s="35">
        <v>3</v>
      </c>
      <c r="T3851" s="22">
        <v>3</v>
      </c>
      <c r="U3851" s="20" t="s">
        <v>62</v>
      </c>
      <c r="V3851" s="20">
        <v>45812</v>
      </c>
      <c r="W3851" s="21">
        <v>6</v>
      </c>
      <c r="X3851" s="20">
        <v>45839</v>
      </c>
      <c r="Y3851" s="20">
        <v>45833</v>
      </c>
      <c r="Z3851" s="48">
        <v>6</v>
      </c>
      <c r="AA3851">
        <v>2025</v>
      </c>
      <c r="AB3851" s="45">
        <v>229966</v>
      </c>
      <c r="AC3851" s="45">
        <v>229966</v>
      </c>
      <c r="AK3851" s="10"/>
    </row>
    <row r="3852" spans="1:37">
      <c r="A3852" t="s">
        <v>45</v>
      </c>
      <c r="B3852" t="s">
        <v>46</v>
      </c>
      <c r="C3852" t="s">
        <v>47</v>
      </c>
      <c r="D3852" t="s">
        <v>4365</v>
      </c>
      <c r="E3852" t="s">
        <v>88</v>
      </c>
      <c r="F3852" t="s">
        <v>79</v>
      </c>
      <c r="G3852" t="s">
        <v>51</v>
      </c>
      <c r="H3852" s="20" t="s">
        <v>52</v>
      </c>
      <c r="I3852" t="s">
        <v>53</v>
      </c>
      <c r="J3852" t="s">
        <v>54</v>
      </c>
      <c r="K3852">
        <v>3</v>
      </c>
      <c r="L3852" t="s">
        <v>55</v>
      </c>
      <c r="M3852" t="s">
        <v>77</v>
      </c>
      <c r="N3852" t="s">
        <v>89</v>
      </c>
      <c r="O3852" s="21" t="s">
        <v>58</v>
      </c>
      <c r="P3852" s="21" t="s">
        <v>90</v>
      </c>
      <c r="Q3852" s="20" t="s">
        <v>4351</v>
      </c>
      <c r="R3852" s="21" t="s">
        <v>4352</v>
      </c>
      <c r="S3852" s="35">
        <v>1</v>
      </c>
      <c r="T3852" s="22">
        <v>1</v>
      </c>
      <c r="U3852" s="20" t="s">
        <v>62</v>
      </c>
      <c r="V3852" s="20">
        <v>45811</v>
      </c>
      <c r="W3852" s="21">
        <v>6</v>
      </c>
      <c r="X3852" s="20">
        <v>45835</v>
      </c>
      <c r="Y3852" s="20">
        <v>45832</v>
      </c>
      <c r="Z3852" s="48">
        <v>6</v>
      </c>
      <c r="AA3852">
        <v>2025</v>
      </c>
      <c r="AB3852" s="45">
        <v>53332</v>
      </c>
      <c r="AC3852" s="45">
        <v>53332</v>
      </c>
      <c r="AK3852" s="10"/>
    </row>
    <row r="3853" spans="1:37">
      <c r="A3853" t="s">
        <v>45</v>
      </c>
      <c r="B3853" t="s">
        <v>46</v>
      </c>
      <c r="C3853" t="s">
        <v>47</v>
      </c>
      <c r="D3853" t="s">
        <v>4366</v>
      </c>
      <c r="E3853" t="s">
        <v>88</v>
      </c>
      <c r="F3853" t="s">
        <v>79</v>
      </c>
      <c r="G3853" t="s">
        <v>51</v>
      </c>
      <c r="H3853" s="20" t="s">
        <v>52</v>
      </c>
      <c r="I3853" t="s">
        <v>53</v>
      </c>
      <c r="J3853" t="s">
        <v>54</v>
      </c>
      <c r="K3853">
        <v>3</v>
      </c>
      <c r="L3853" t="s">
        <v>55</v>
      </c>
      <c r="M3853" t="s">
        <v>77</v>
      </c>
      <c r="N3853" t="s">
        <v>89</v>
      </c>
      <c r="O3853" s="21" t="s">
        <v>58</v>
      </c>
      <c r="P3853" s="21" t="s">
        <v>90</v>
      </c>
      <c r="Q3853" s="20" t="s">
        <v>3422</v>
      </c>
      <c r="R3853" s="21" t="s">
        <v>3423</v>
      </c>
      <c r="S3853" s="35">
        <v>1</v>
      </c>
      <c r="T3853" s="22">
        <v>1</v>
      </c>
      <c r="U3853" s="20" t="s">
        <v>62</v>
      </c>
      <c r="V3853" s="20">
        <v>45817</v>
      </c>
      <c r="W3853" s="21">
        <v>6</v>
      </c>
      <c r="X3853" s="20">
        <v>45831</v>
      </c>
      <c r="Y3853" s="20">
        <v>45826</v>
      </c>
      <c r="Z3853" s="48">
        <v>6</v>
      </c>
      <c r="AA3853">
        <v>2025</v>
      </c>
      <c r="AB3853" s="45">
        <v>81245</v>
      </c>
      <c r="AC3853" s="45">
        <v>81245</v>
      </c>
      <c r="AK3853" s="10"/>
    </row>
    <row r="3854" spans="1:37">
      <c r="A3854" t="s">
        <v>45</v>
      </c>
      <c r="B3854" t="s">
        <v>46</v>
      </c>
      <c r="C3854" t="s">
        <v>47</v>
      </c>
      <c r="D3854" t="s">
        <v>4367</v>
      </c>
      <c r="E3854" t="s">
        <v>88</v>
      </c>
      <c r="F3854" t="s">
        <v>79</v>
      </c>
      <c r="G3854" t="s">
        <v>51</v>
      </c>
      <c r="H3854" s="20" t="s">
        <v>52</v>
      </c>
      <c r="I3854" t="s">
        <v>53</v>
      </c>
      <c r="J3854" t="s">
        <v>54</v>
      </c>
      <c r="K3854">
        <v>3</v>
      </c>
      <c r="L3854" t="s">
        <v>55</v>
      </c>
      <c r="M3854" t="s">
        <v>56</v>
      </c>
      <c r="N3854" t="s">
        <v>57</v>
      </c>
      <c r="O3854" s="21" t="s">
        <v>58</v>
      </c>
      <c r="P3854" s="21" t="s">
        <v>207</v>
      </c>
      <c r="Q3854" s="20" t="s">
        <v>950</v>
      </c>
      <c r="R3854" s="21" t="s">
        <v>951</v>
      </c>
      <c r="S3854" s="35">
        <v>1</v>
      </c>
      <c r="T3854" s="22">
        <v>1</v>
      </c>
      <c r="U3854" s="20" t="s">
        <v>62</v>
      </c>
      <c r="V3854" s="20">
        <v>45811</v>
      </c>
      <c r="W3854" s="21">
        <v>6</v>
      </c>
      <c r="X3854" s="20">
        <v>45825</v>
      </c>
      <c r="Y3854" s="20">
        <v>45819</v>
      </c>
      <c r="Z3854" s="48">
        <v>6</v>
      </c>
      <c r="AA3854">
        <v>2025</v>
      </c>
      <c r="AB3854" s="45">
        <v>57134</v>
      </c>
      <c r="AC3854" s="45">
        <v>57134</v>
      </c>
      <c r="AK3854" s="10"/>
    </row>
    <row r="3855" spans="1:37">
      <c r="A3855" t="s">
        <v>45</v>
      </c>
      <c r="B3855" t="s">
        <v>46</v>
      </c>
      <c r="C3855" t="s">
        <v>47</v>
      </c>
      <c r="D3855" t="s">
        <v>4368</v>
      </c>
      <c r="E3855" t="s">
        <v>88</v>
      </c>
      <c r="F3855" t="s">
        <v>79</v>
      </c>
      <c r="G3855" t="s">
        <v>51</v>
      </c>
      <c r="H3855" s="20" t="s">
        <v>52</v>
      </c>
      <c r="I3855" t="s">
        <v>53</v>
      </c>
      <c r="J3855" t="s">
        <v>54</v>
      </c>
      <c r="K3855">
        <v>3</v>
      </c>
      <c r="L3855" t="s">
        <v>55</v>
      </c>
      <c r="M3855" t="s">
        <v>56</v>
      </c>
      <c r="N3855" t="s">
        <v>57</v>
      </c>
      <c r="O3855" s="21" t="s">
        <v>58</v>
      </c>
      <c r="P3855" s="21" t="s">
        <v>64</v>
      </c>
      <c r="Q3855" s="20" t="s">
        <v>385</v>
      </c>
      <c r="R3855" s="21" t="s">
        <v>386</v>
      </c>
      <c r="S3855" s="35">
        <v>2</v>
      </c>
      <c r="T3855" s="22">
        <v>2</v>
      </c>
      <c r="U3855" s="20" t="s">
        <v>62</v>
      </c>
      <c r="V3855" s="20">
        <v>45812</v>
      </c>
      <c r="W3855" s="21">
        <v>6</v>
      </c>
      <c r="X3855" s="20">
        <v>45824</v>
      </c>
      <c r="Y3855" s="20">
        <v>45819</v>
      </c>
      <c r="Z3855" s="48">
        <v>6</v>
      </c>
      <c r="AA3855">
        <v>2025</v>
      </c>
      <c r="AB3855" s="45">
        <v>90656</v>
      </c>
      <c r="AC3855" s="45">
        <v>90656</v>
      </c>
      <c r="AK3855" s="10"/>
    </row>
    <row r="3856" spans="1:37">
      <c r="A3856" t="s">
        <v>45</v>
      </c>
      <c r="B3856" t="s">
        <v>46</v>
      </c>
      <c r="C3856" t="s">
        <v>47</v>
      </c>
      <c r="D3856" t="s">
        <v>4369</v>
      </c>
      <c r="E3856" t="s">
        <v>88</v>
      </c>
      <c r="F3856" t="s">
        <v>79</v>
      </c>
      <c r="G3856" t="s">
        <v>51</v>
      </c>
      <c r="H3856" s="20" t="s">
        <v>52</v>
      </c>
      <c r="I3856" t="s">
        <v>53</v>
      </c>
      <c r="J3856" t="s">
        <v>54</v>
      </c>
      <c r="K3856">
        <v>3</v>
      </c>
      <c r="L3856" t="s">
        <v>55</v>
      </c>
      <c r="M3856" t="s">
        <v>56</v>
      </c>
      <c r="N3856" t="s">
        <v>57</v>
      </c>
      <c r="O3856" s="21" t="s">
        <v>58</v>
      </c>
      <c r="P3856" s="21" t="s">
        <v>64</v>
      </c>
      <c r="Q3856" s="20" t="s">
        <v>474</v>
      </c>
      <c r="R3856" s="21" t="s">
        <v>475</v>
      </c>
      <c r="S3856" s="35">
        <v>1</v>
      </c>
      <c r="T3856" s="22">
        <v>1</v>
      </c>
      <c r="U3856" s="20" t="s">
        <v>62</v>
      </c>
      <c r="V3856" s="20">
        <v>45812</v>
      </c>
      <c r="W3856" s="21">
        <v>6</v>
      </c>
      <c r="X3856" s="20">
        <v>45839</v>
      </c>
      <c r="Y3856" s="20">
        <v>45833</v>
      </c>
      <c r="Z3856" s="48">
        <v>6</v>
      </c>
      <c r="AA3856">
        <v>2025</v>
      </c>
      <c r="AB3856" s="45">
        <v>24659</v>
      </c>
      <c r="AC3856" s="45">
        <v>24659</v>
      </c>
      <c r="AK3856" s="10"/>
    </row>
    <row r="3857" spans="1:37">
      <c r="A3857" t="s">
        <v>45</v>
      </c>
      <c r="B3857" t="s">
        <v>46</v>
      </c>
      <c r="C3857" t="s">
        <v>47</v>
      </c>
      <c r="D3857" t="s">
        <v>4370</v>
      </c>
      <c r="E3857" t="s">
        <v>88</v>
      </c>
      <c r="F3857" t="s">
        <v>79</v>
      </c>
      <c r="G3857" t="s">
        <v>51</v>
      </c>
      <c r="H3857" s="20" t="s">
        <v>52</v>
      </c>
      <c r="I3857" t="s">
        <v>53</v>
      </c>
      <c r="J3857" t="s">
        <v>54</v>
      </c>
      <c r="K3857">
        <v>3</v>
      </c>
      <c r="L3857" t="s">
        <v>55</v>
      </c>
      <c r="M3857" t="s">
        <v>77</v>
      </c>
      <c r="N3857" t="s">
        <v>89</v>
      </c>
      <c r="O3857" s="21" t="s">
        <v>58</v>
      </c>
      <c r="P3857" s="21" t="s">
        <v>366</v>
      </c>
      <c r="Q3857" s="20" t="s">
        <v>2386</v>
      </c>
      <c r="R3857" s="21" t="s">
        <v>2387</v>
      </c>
      <c r="S3857" s="35">
        <v>1</v>
      </c>
      <c r="T3857" s="22">
        <v>1</v>
      </c>
      <c r="U3857" s="20" t="s">
        <v>62</v>
      </c>
      <c r="V3857" s="20">
        <v>45812</v>
      </c>
      <c r="W3857" s="21">
        <v>6</v>
      </c>
      <c r="X3857" s="20">
        <v>45824</v>
      </c>
      <c r="Y3857" s="20">
        <v>45819</v>
      </c>
      <c r="Z3857" s="48">
        <v>6</v>
      </c>
      <c r="AA3857">
        <v>2025</v>
      </c>
      <c r="AB3857" s="45">
        <v>43327</v>
      </c>
      <c r="AC3857" s="45">
        <v>43327</v>
      </c>
      <c r="AK3857" s="10"/>
    </row>
    <row r="3858" spans="1:37">
      <c r="A3858" t="s">
        <v>45</v>
      </c>
      <c r="B3858" t="s">
        <v>46</v>
      </c>
      <c r="C3858" t="s">
        <v>47</v>
      </c>
      <c r="D3858" t="s">
        <v>4371</v>
      </c>
      <c r="E3858" t="s">
        <v>88</v>
      </c>
      <c r="F3858" t="s">
        <v>79</v>
      </c>
      <c r="G3858" t="s">
        <v>51</v>
      </c>
      <c r="H3858" s="20" t="s">
        <v>52</v>
      </c>
      <c r="I3858" t="s">
        <v>53</v>
      </c>
      <c r="J3858" t="s">
        <v>54</v>
      </c>
      <c r="K3858">
        <v>3</v>
      </c>
      <c r="L3858" t="s">
        <v>55</v>
      </c>
      <c r="M3858" t="s">
        <v>77</v>
      </c>
      <c r="N3858" t="s">
        <v>89</v>
      </c>
      <c r="O3858" s="21" t="s">
        <v>58</v>
      </c>
      <c r="P3858" s="21" t="s">
        <v>90</v>
      </c>
      <c r="Q3858" s="20" t="s">
        <v>191</v>
      </c>
      <c r="R3858" s="21" t="s">
        <v>192</v>
      </c>
      <c r="S3858" s="35">
        <v>1</v>
      </c>
      <c r="T3858" s="22">
        <v>1</v>
      </c>
      <c r="U3858" s="20" t="s">
        <v>62</v>
      </c>
      <c r="V3858" s="20">
        <v>45811</v>
      </c>
      <c r="W3858" s="21">
        <v>6</v>
      </c>
      <c r="X3858" s="20">
        <v>45825</v>
      </c>
      <c r="Y3858" s="20">
        <v>45822</v>
      </c>
      <c r="Z3858" s="48">
        <v>6</v>
      </c>
      <c r="AA3858">
        <v>2025</v>
      </c>
      <c r="AB3858" s="45">
        <v>99991</v>
      </c>
      <c r="AC3858" s="45">
        <v>99991</v>
      </c>
      <c r="AK3858" s="10"/>
    </row>
    <row r="3859" spans="1:37">
      <c r="A3859" t="s">
        <v>45</v>
      </c>
      <c r="B3859" t="s">
        <v>46</v>
      </c>
      <c r="C3859" t="s">
        <v>47</v>
      </c>
      <c r="D3859" t="s">
        <v>4372</v>
      </c>
      <c r="E3859" t="s">
        <v>88</v>
      </c>
      <c r="F3859" t="s">
        <v>79</v>
      </c>
      <c r="G3859" t="s">
        <v>51</v>
      </c>
      <c r="H3859" s="20" t="s">
        <v>52</v>
      </c>
      <c r="I3859" t="s">
        <v>53</v>
      </c>
      <c r="J3859" t="s">
        <v>54</v>
      </c>
      <c r="K3859">
        <v>3</v>
      </c>
      <c r="L3859" t="s">
        <v>55</v>
      </c>
      <c r="M3859" t="s">
        <v>77</v>
      </c>
      <c r="N3859" t="s">
        <v>89</v>
      </c>
      <c r="O3859" s="21" t="s">
        <v>58</v>
      </c>
      <c r="P3859" s="21" t="s">
        <v>104</v>
      </c>
      <c r="Q3859" s="20" t="s">
        <v>3415</v>
      </c>
      <c r="R3859" s="21" t="s">
        <v>3416</v>
      </c>
      <c r="S3859" s="35">
        <v>1</v>
      </c>
      <c r="T3859" s="22">
        <v>1</v>
      </c>
      <c r="U3859" s="20" t="s">
        <v>62</v>
      </c>
      <c r="V3859" s="20">
        <v>45812</v>
      </c>
      <c r="W3859" s="21">
        <v>6</v>
      </c>
      <c r="X3859" s="20">
        <v>45821</v>
      </c>
      <c r="Y3859" s="20">
        <v>45817</v>
      </c>
      <c r="Z3859" s="48">
        <v>6</v>
      </c>
      <c r="AA3859">
        <v>2025</v>
      </c>
      <c r="AB3859" s="45">
        <v>39992</v>
      </c>
      <c r="AC3859" s="45">
        <v>39992</v>
      </c>
      <c r="AK3859" s="10"/>
    </row>
    <row r="3860" spans="1:37">
      <c r="A3860" t="s">
        <v>45</v>
      </c>
      <c r="B3860" t="s">
        <v>46</v>
      </c>
      <c r="C3860" t="s">
        <v>47</v>
      </c>
      <c r="D3860" t="s">
        <v>4373</v>
      </c>
      <c r="E3860" t="s">
        <v>88</v>
      </c>
      <c r="F3860" t="s">
        <v>79</v>
      </c>
      <c r="G3860" t="s">
        <v>51</v>
      </c>
      <c r="H3860" s="20" t="s">
        <v>52</v>
      </c>
      <c r="I3860" t="s">
        <v>53</v>
      </c>
      <c r="J3860" t="s">
        <v>54</v>
      </c>
      <c r="K3860">
        <v>3</v>
      </c>
      <c r="L3860" t="s">
        <v>55</v>
      </c>
      <c r="M3860" t="s">
        <v>77</v>
      </c>
      <c r="N3860" t="s">
        <v>89</v>
      </c>
      <c r="O3860" s="21" t="s">
        <v>58</v>
      </c>
      <c r="P3860" s="21" t="s">
        <v>303</v>
      </c>
      <c r="Q3860" s="20" t="s">
        <v>4027</v>
      </c>
      <c r="R3860" s="21" t="s">
        <v>4028</v>
      </c>
      <c r="S3860" s="35">
        <v>1</v>
      </c>
      <c r="T3860" s="22">
        <v>1</v>
      </c>
      <c r="U3860" s="20" t="s">
        <v>62</v>
      </c>
      <c r="V3860" s="20">
        <v>45812</v>
      </c>
      <c r="W3860" s="21">
        <v>6</v>
      </c>
      <c r="X3860" s="20">
        <v>45819</v>
      </c>
      <c r="Y3860" s="20">
        <v>45817</v>
      </c>
      <c r="Z3860" s="48">
        <v>6</v>
      </c>
      <c r="AA3860">
        <v>2025</v>
      </c>
      <c r="AB3860" s="45">
        <v>60708</v>
      </c>
      <c r="AC3860" s="45">
        <v>60708</v>
      </c>
      <c r="AK3860" s="10"/>
    </row>
    <row r="3861" spans="1:37">
      <c r="A3861" t="s">
        <v>45</v>
      </c>
      <c r="B3861" t="s">
        <v>46</v>
      </c>
      <c r="C3861" t="s">
        <v>47</v>
      </c>
      <c r="D3861" t="s">
        <v>4374</v>
      </c>
      <c r="E3861" t="s">
        <v>88</v>
      </c>
      <c r="F3861" t="s">
        <v>79</v>
      </c>
      <c r="G3861" t="s">
        <v>51</v>
      </c>
      <c r="H3861" s="20" t="s">
        <v>52</v>
      </c>
      <c r="I3861" t="s">
        <v>53</v>
      </c>
      <c r="J3861" t="s">
        <v>54</v>
      </c>
      <c r="K3861">
        <v>3</v>
      </c>
      <c r="L3861" t="s">
        <v>55</v>
      </c>
      <c r="M3861" t="s">
        <v>77</v>
      </c>
      <c r="N3861" t="s">
        <v>89</v>
      </c>
      <c r="O3861" s="21" t="s">
        <v>58</v>
      </c>
      <c r="P3861" s="21" t="s">
        <v>90</v>
      </c>
      <c r="Q3861" s="20" t="s">
        <v>163</v>
      </c>
      <c r="R3861" s="21" t="s">
        <v>164</v>
      </c>
      <c r="S3861" s="35">
        <v>1</v>
      </c>
      <c r="T3861" s="22">
        <v>1</v>
      </c>
      <c r="U3861" s="20" t="s">
        <v>62</v>
      </c>
      <c r="V3861" s="20">
        <v>45812</v>
      </c>
      <c r="W3861" s="21">
        <v>6</v>
      </c>
      <c r="X3861" s="20">
        <v>45839</v>
      </c>
      <c r="Y3861" s="20">
        <v>45833</v>
      </c>
      <c r="Z3861" s="48">
        <v>6</v>
      </c>
      <c r="AA3861">
        <v>2025</v>
      </c>
      <c r="AB3861" s="45">
        <v>39995</v>
      </c>
      <c r="AC3861" s="45">
        <v>39995</v>
      </c>
      <c r="AK3861" s="10"/>
    </row>
    <row r="3862" spans="1:37">
      <c r="A3862" t="s">
        <v>45</v>
      </c>
      <c r="B3862" t="s">
        <v>46</v>
      </c>
      <c r="C3862" t="s">
        <v>47</v>
      </c>
      <c r="D3862" t="s">
        <v>4375</v>
      </c>
      <c r="E3862" t="s">
        <v>88</v>
      </c>
      <c r="F3862" t="s">
        <v>79</v>
      </c>
      <c r="G3862" t="s">
        <v>51</v>
      </c>
      <c r="H3862" s="20" t="s">
        <v>52</v>
      </c>
      <c r="I3862" t="s">
        <v>53</v>
      </c>
      <c r="J3862" t="s">
        <v>54</v>
      </c>
      <c r="K3862">
        <v>3</v>
      </c>
      <c r="L3862" t="s">
        <v>55</v>
      </c>
      <c r="M3862" t="s">
        <v>77</v>
      </c>
      <c r="N3862" t="s">
        <v>89</v>
      </c>
      <c r="O3862" s="21" t="s">
        <v>58</v>
      </c>
      <c r="P3862" s="21" t="s">
        <v>97</v>
      </c>
      <c r="Q3862" s="20" t="s">
        <v>108</v>
      </c>
      <c r="R3862" s="21" t="s">
        <v>3798</v>
      </c>
      <c r="S3862" s="35">
        <v>1</v>
      </c>
      <c r="T3862" s="22">
        <v>1</v>
      </c>
      <c r="U3862" s="20" t="s">
        <v>62</v>
      </c>
      <c r="V3862" s="20">
        <v>45811</v>
      </c>
      <c r="W3862" s="21">
        <v>6</v>
      </c>
      <c r="X3862" s="20">
        <v>45821</v>
      </c>
      <c r="Y3862" s="20">
        <v>45819</v>
      </c>
      <c r="Z3862" s="48">
        <v>6</v>
      </c>
      <c r="AA3862">
        <v>2025</v>
      </c>
      <c r="AB3862" s="45">
        <v>55712</v>
      </c>
      <c r="AC3862" s="45">
        <v>55712</v>
      </c>
      <c r="AK3862" s="10"/>
    </row>
    <row r="3863" spans="1:37">
      <c r="A3863" t="s">
        <v>45</v>
      </c>
      <c r="B3863" t="s">
        <v>46</v>
      </c>
      <c r="C3863" t="s">
        <v>47</v>
      </c>
      <c r="D3863" t="s">
        <v>4376</v>
      </c>
      <c r="E3863" t="s">
        <v>88</v>
      </c>
      <c r="F3863" t="s">
        <v>79</v>
      </c>
      <c r="G3863" t="s">
        <v>51</v>
      </c>
      <c r="H3863" s="20" t="s">
        <v>52</v>
      </c>
      <c r="I3863" t="s">
        <v>53</v>
      </c>
      <c r="J3863" t="s">
        <v>54</v>
      </c>
      <c r="K3863">
        <v>3</v>
      </c>
      <c r="L3863" t="s">
        <v>55</v>
      </c>
      <c r="M3863" t="s">
        <v>56</v>
      </c>
      <c r="N3863" t="s">
        <v>57</v>
      </c>
      <c r="O3863" s="21" t="s">
        <v>58</v>
      </c>
      <c r="P3863" s="21" t="s">
        <v>64</v>
      </c>
      <c r="Q3863" s="20" t="s">
        <v>224</v>
      </c>
      <c r="R3863" s="21" t="s">
        <v>225</v>
      </c>
      <c r="S3863" s="35">
        <v>1</v>
      </c>
      <c r="T3863" s="22">
        <v>1</v>
      </c>
      <c r="U3863" s="20" t="s">
        <v>62</v>
      </c>
      <c r="V3863" s="20">
        <v>45811</v>
      </c>
      <c r="W3863" s="21">
        <v>6</v>
      </c>
      <c r="X3863" s="20">
        <v>45827</v>
      </c>
      <c r="Y3863" s="20">
        <v>45826</v>
      </c>
      <c r="Z3863" s="48">
        <v>6</v>
      </c>
      <c r="AA3863">
        <v>2025</v>
      </c>
      <c r="AB3863" s="45">
        <v>129405</v>
      </c>
      <c r="AC3863" s="45">
        <v>129405</v>
      </c>
      <c r="AK3863" s="10"/>
    </row>
    <row r="3864" spans="1:37">
      <c r="A3864" t="s">
        <v>45</v>
      </c>
      <c r="B3864" t="s">
        <v>46</v>
      </c>
      <c r="C3864" t="s">
        <v>47</v>
      </c>
      <c r="D3864" t="s">
        <v>4377</v>
      </c>
      <c r="E3864" t="s">
        <v>88</v>
      </c>
      <c r="F3864" t="s">
        <v>79</v>
      </c>
      <c r="G3864" t="s">
        <v>51</v>
      </c>
      <c r="H3864" s="20" t="s">
        <v>52</v>
      </c>
      <c r="I3864" t="s">
        <v>53</v>
      </c>
      <c r="J3864" t="s">
        <v>54</v>
      </c>
      <c r="K3864">
        <v>3</v>
      </c>
      <c r="L3864" t="s">
        <v>55</v>
      </c>
      <c r="M3864" t="s">
        <v>77</v>
      </c>
      <c r="N3864" t="s">
        <v>89</v>
      </c>
      <c r="O3864" s="21" t="s">
        <v>58</v>
      </c>
      <c r="P3864" s="21" t="s">
        <v>90</v>
      </c>
      <c r="Q3864" s="20" t="s">
        <v>1071</v>
      </c>
      <c r="R3864" s="21" t="s">
        <v>1072</v>
      </c>
      <c r="S3864" s="35">
        <v>1</v>
      </c>
      <c r="T3864" s="22">
        <v>1</v>
      </c>
      <c r="U3864" s="20" t="s">
        <v>62</v>
      </c>
      <c r="V3864" s="20">
        <v>45811</v>
      </c>
      <c r="W3864" s="21">
        <v>6</v>
      </c>
      <c r="X3864" s="20">
        <v>45827</v>
      </c>
      <c r="Y3864" s="20">
        <v>45826</v>
      </c>
      <c r="Z3864" s="48">
        <v>6</v>
      </c>
      <c r="AA3864">
        <v>2025</v>
      </c>
      <c r="AB3864" s="45">
        <v>128568</v>
      </c>
      <c r="AC3864" s="45">
        <v>128568</v>
      </c>
      <c r="AK3864" s="10"/>
    </row>
    <row r="3865" spans="1:37">
      <c r="A3865" t="s">
        <v>45</v>
      </c>
      <c r="B3865" t="s">
        <v>46</v>
      </c>
      <c r="C3865" t="s">
        <v>47</v>
      </c>
      <c r="D3865" t="s">
        <v>4378</v>
      </c>
      <c r="E3865" t="s">
        <v>88</v>
      </c>
      <c r="F3865" t="s">
        <v>79</v>
      </c>
      <c r="G3865" t="s">
        <v>51</v>
      </c>
      <c r="H3865" s="20" t="s">
        <v>52</v>
      </c>
      <c r="I3865" t="s">
        <v>53</v>
      </c>
      <c r="J3865" t="s">
        <v>54</v>
      </c>
      <c r="K3865">
        <v>3</v>
      </c>
      <c r="L3865" t="s">
        <v>55</v>
      </c>
      <c r="M3865" t="s">
        <v>77</v>
      </c>
      <c r="N3865" t="s">
        <v>89</v>
      </c>
      <c r="O3865" s="21" t="s">
        <v>58</v>
      </c>
      <c r="P3865" s="21" t="s">
        <v>104</v>
      </c>
      <c r="Q3865" s="20" t="s">
        <v>4379</v>
      </c>
      <c r="R3865" s="21" t="s">
        <v>4380</v>
      </c>
      <c r="S3865" s="35">
        <v>1</v>
      </c>
      <c r="T3865" s="22">
        <v>1</v>
      </c>
      <c r="U3865" s="20" t="s">
        <v>62</v>
      </c>
      <c r="V3865" s="20">
        <v>45811</v>
      </c>
      <c r="W3865" s="21">
        <v>6</v>
      </c>
      <c r="X3865" s="20">
        <v>45838</v>
      </c>
      <c r="Y3865" s="20">
        <v>45833</v>
      </c>
      <c r="Z3865" s="48">
        <v>6</v>
      </c>
      <c r="AA3865">
        <v>2025</v>
      </c>
      <c r="AB3865" s="45">
        <v>79989</v>
      </c>
      <c r="AC3865" s="45">
        <v>79989</v>
      </c>
      <c r="AK3865" s="10"/>
    </row>
    <row r="3866" spans="1:37">
      <c r="A3866" t="s">
        <v>45</v>
      </c>
      <c r="B3866" t="s">
        <v>46</v>
      </c>
      <c r="C3866" t="s">
        <v>47</v>
      </c>
      <c r="D3866" t="s">
        <v>4381</v>
      </c>
      <c r="E3866" t="s">
        <v>88</v>
      </c>
      <c r="F3866" t="s">
        <v>79</v>
      </c>
      <c r="G3866" t="s">
        <v>51</v>
      </c>
      <c r="H3866" s="20" t="s">
        <v>52</v>
      </c>
      <c r="I3866" t="s">
        <v>53</v>
      </c>
      <c r="J3866" t="s">
        <v>54</v>
      </c>
      <c r="K3866">
        <v>3</v>
      </c>
      <c r="L3866" t="s">
        <v>55</v>
      </c>
      <c r="M3866" t="s">
        <v>77</v>
      </c>
      <c r="N3866" t="s">
        <v>89</v>
      </c>
      <c r="O3866" s="21" t="s">
        <v>58</v>
      </c>
      <c r="P3866" s="21" t="s">
        <v>90</v>
      </c>
      <c r="Q3866" s="20" t="s">
        <v>163</v>
      </c>
      <c r="R3866" s="21" t="s">
        <v>164</v>
      </c>
      <c r="S3866" s="35">
        <v>1</v>
      </c>
      <c r="T3866" s="22">
        <v>1</v>
      </c>
      <c r="U3866" s="20" t="s">
        <v>62</v>
      </c>
      <c r="V3866" s="20">
        <v>45811</v>
      </c>
      <c r="W3866" s="21">
        <v>6</v>
      </c>
      <c r="X3866" s="20">
        <v>45825</v>
      </c>
      <c r="Y3866" s="20">
        <v>45822</v>
      </c>
      <c r="Z3866" s="48">
        <v>6</v>
      </c>
      <c r="AA3866">
        <v>2025</v>
      </c>
      <c r="AB3866" s="45">
        <v>39995</v>
      </c>
      <c r="AC3866" s="45">
        <v>39995</v>
      </c>
      <c r="AK3866" s="10"/>
    </row>
    <row r="3867" spans="1:37">
      <c r="A3867" t="s">
        <v>45</v>
      </c>
      <c r="B3867" t="s">
        <v>46</v>
      </c>
      <c r="C3867" t="s">
        <v>47</v>
      </c>
      <c r="D3867" t="s">
        <v>4382</v>
      </c>
      <c r="E3867" t="s">
        <v>88</v>
      </c>
      <c r="F3867" t="s">
        <v>79</v>
      </c>
      <c r="G3867" t="s">
        <v>51</v>
      </c>
      <c r="H3867" s="20" t="s">
        <v>52</v>
      </c>
      <c r="I3867" t="s">
        <v>53</v>
      </c>
      <c r="J3867" t="s">
        <v>54</v>
      </c>
      <c r="K3867">
        <v>3</v>
      </c>
      <c r="L3867" t="s">
        <v>55</v>
      </c>
      <c r="M3867" t="s">
        <v>56</v>
      </c>
      <c r="N3867" t="s">
        <v>57</v>
      </c>
      <c r="O3867" s="21" t="s">
        <v>58</v>
      </c>
      <c r="P3867" s="21" t="s">
        <v>64</v>
      </c>
      <c r="Q3867" s="20" t="s">
        <v>474</v>
      </c>
      <c r="R3867" s="21" t="s">
        <v>475</v>
      </c>
      <c r="S3867" s="35">
        <v>1</v>
      </c>
      <c r="T3867" s="22">
        <v>1</v>
      </c>
      <c r="U3867" s="20" t="s">
        <v>62</v>
      </c>
      <c r="V3867" s="20">
        <v>45811</v>
      </c>
      <c r="W3867" s="21">
        <v>6</v>
      </c>
      <c r="X3867" s="20">
        <v>45838</v>
      </c>
      <c r="Y3867" s="20">
        <v>45833</v>
      </c>
      <c r="Z3867" s="48">
        <v>6</v>
      </c>
      <c r="AA3867">
        <v>2025</v>
      </c>
      <c r="AB3867" s="45">
        <v>24659</v>
      </c>
      <c r="AC3867" s="45">
        <v>24659</v>
      </c>
      <c r="AK3867" s="10"/>
    </row>
    <row r="3868" spans="1:37">
      <c r="A3868" t="s">
        <v>45</v>
      </c>
      <c r="B3868" t="s">
        <v>46</v>
      </c>
      <c r="C3868" t="s">
        <v>47</v>
      </c>
      <c r="D3868" t="s">
        <v>4383</v>
      </c>
      <c r="E3868" t="s">
        <v>88</v>
      </c>
      <c r="F3868" t="s">
        <v>79</v>
      </c>
      <c r="G3868" t="s">
        <v>51</v>
      </c>
      <c r="H3868" s="20" t="s">
        <v>52</v>
      </c>
      <c r="I3868" t="s">
        <v>53</v>
      </c>
      <c r="J3868" t="s">
        <v>54</v>
      </c>
      <c r="K3868">
        <v>3</v>
      </c>
      <c r="L3868" t="s">
        <v>55</v>
      </c>
      <c r="M3868" t="s">
        <v>56</v>
      </c>
      <c r="N3868" t="s">
        <v>57</v>
      </c>
      <c r="O3868" s="21" t="s">
        <v>58</v>
      </c>
      <c r="P3868" s="21" t="s">
        <v>64</v>
      </c>
      <c r="Q3868" s="20" t="s">
        <v>596</v>
      </c>
      <c r="R3868" s="21" t="s">
        <v>597</v>
      </c>
      <c r="S3868" s="35">
        <v>1</v>
      </c>
      <c r="T3868" s="22">
        <v>1</v>
      </c>
      <c r="U3868" s="20" t="s">
        <v>62</v>
      </c>
      <c r="V3868" s="20">
        <v>45812</v>
      </c>
      <c r="W3868" s="21">
        <v>6</v>
      </c>
      <c r="X3868" s="20">
        <v>45826</v>
      </c>
      <c r="Y3868" s="20">
        <v>45819</v>
      </c>
      <c r="Z3868" s="48">
        <v>6</v>
      </c>
      <c r="AA3868">
        <v>2025</v>
      </c>
      <c r="AB3868" s="45">
        <v>103333</v>
      </c>
      <c r="AC3868" s="45">
        <v>103333</v>
      </c>
      <c r="AK3868" s="10"/>
    </row>
    <row r="3869" spans="1:37">
      <c r="A3869" t="s">
        <v>45</v>
      </c>
      <c r="B3869" t="s">
        <v>46</v>
      </c>
      <c r="C3869" t="s">
        <v>47</v>
      </c>
      <c r="D3869" t="s">
        <v>4384</v>
      </c>
      <c r="E3869" t="s">
        <v>88</v>
      </c>
      <c r="F3869" t="s">
        <v>79</v>
      </c>
      <c r="G3869" t="s">
        <v>51</v>
      </c>
      <c r="H3869" s="20" t="s">
        <v>52</v>
      </c>
      <c r="I3869" t="s">
        <v>53</v>
      </c>
      <c r="J3869" t="s">
        <v>54</v>
      </c>
      <c r="K3869">
        <v>3</v>
      </c>
      <c r="L3869" t="s">
        <v>55</v>
      </c>
      <c r="M3869" t="s">
        <v>77</v>
      </c>
      <c r="N3869" t="s">
        <v>89</v>
      </c>
      <c r="O3869" s="21" t="s">
        <v>58</v>
      </c>
      <c r="P3869" s="21" t="s">
        <v>90</v>
      </c>
      <c r="Q3869" s="20" t="s">
        <v>2723</v>
      </c>
      <c r="R3869" s="21" t="s">
        <v>2724</v>
      </c>
      <c r="S3869" s="35">
        <v>1</v>
      </c>
      <c r="T3869" s="22">
        <v>1</v>
      </c>
      <c r="U3869" s="20" t="s">
        <v>62</v>
      </c>
      <c r="V3869" s="20">
        <v>45811</v>
      </c>
      <c r="W3869" s="21">
        <v>6</v>
      </c>
      <c r="X3869" s="20">
        <v>45821</v>
      </c>
      <c r="Y3869" s="20">
        <v>45819</v>
      </c>
      <c r="Z3869" s="48">
        <v>6</v>
      </c>
      <c r="AA3869">
        <v>2025</v>
      </c>
      <c r="AB3869" s="45">
        <v>79995</v>
      </c>
      <c r="AC3869" s="45">
        <v>79995</v>
      </c>
      <c r="AK3869" s="10"/>
    </row>
    <row r="3870" spans="1:37">
      <c r="A3870" t="s">
        <v>45</v>
      </c>
      <c r="B3870" t="s">
        <v>46</v>
      </c>
      <c r="C3870" t="s">
        <v>47</v>
      </c>
      <c r="D3870" t="s">
        <v>4385</v>
      </c>
      <c r="E3870" t="s">
        <v>88</v>
      </c>
      <c r="F3870" t="s">
        <v>79</v>
      </c>
      <c r="G3870" t="s">
        <v>51</v>
      </c>
      <c r="H3870" s="20" t="s">
        <v>52</v>
      </c>
      <c r="I3870" t="s">
        <v>53</v>
      </c>
      <c r="J3870" t="s">
        <v>54</v>
      </c>
      <c r="K3870">
        <v>3</v>
      </c>
      <c r="L3870" t="s">
        <v>55</v>
      </c>
      <c r="M3870" t="s">
        <v>77</v>
      </c>
      <c r="N3870" t="s">
        <v>89</v>
      </c>
      <c r="O3870" s="21" t="s">
        <v>58</v>
      </c>
      <c r="P3870" s="21" t="s">
        <v>97</v>
      </c>
      <c r="Q3870" s="20" t="s">
        <v>2641</v>
      </c>
      <c r="R3870" s="21" t="s">
        <v>2642</v>
      </c>
      <c r="S3870" s="35">
        <v>1</v>
      </c>
      <c r="T3870" s="22">
        <v>1</v>
      </c>
      <c r="U3870" s="20" t="s">
        <v>62</v>
      </c>
      <c r="V3870" s="20">
        <v>45811</v>
      </c>
      <c r="W3870" s="21">
        <v>6</v>
      </c>
      <c r="X3870" s="20">
        <v>45839</v>
      </c>
      <c r="Y3870" s="20">
        <v>45833</v>
      </c>
      <c r="Z3870" s="48">
        <v>6</v>
      </c>
      <c r="AA3870">
        <v>2025</v>
      </c>
      <c r="AB3870" s="45">
        <v>29997</v>
      </c>
      <c r="AC3870" s="45">
        <v>29997</v>
      </c>
      <c r="AK3870" s="10"/>
    </row>
    <row r="3871" spans="1:37">
      <c r="A3871" t="s">
        <v>45</v>
      </c>
      <c r="B3871" t="s">
        <v>46</v>
      </c>
      <c r="C3871" t="s">
        <v>47</v>
      </c>
      <c r="D3871" t="s">
        <v>4386</v>
      </c>
      <c r="E3871" t="s">
        <v>88</v>
      </c>
      <c r="F3871" t="s">
        <v>79</v>
      </c>
      <c r="G3871" t="s">
        <v>51</v>
      </c>
      <c r="H3871" s="20" t="s">
        <v>52</v>
      </c>
      <c r="I3871" t="s">
        <v>53</v>
      </c>
      <c r="J3871" t="s">
        <v>54</v>
      </c>
      <c r="K3871">
        <v>3</v>
      </c>
      <c r="L3871" t="s">
        <v>55</v>
      </c>
      <c r="M3871" t="s">
        <v>77</v>
      </c>
      <c r="N3871" t="s">
        <v>89</v>
      </c>
      <c r="O3871" s="21" t="s">
        <v>58</v>
      </c>
      <c r="P3871" s="21" t="s">
        <v>90</v>
      </c>
      <c r="Q3871" s="20" t="s">
        <v>163</v>
      </c>
      <c r="R3871" s="21" t="s">
        <v>164</v>
      </c>
      <c r="S3871" s="35">
        <v>2</v>
      </c>
      <c r="T3871" s="22">
        <v>2</v>
      </c>
      <c r="U3871" s="20" t="s">
        <v>62</v>
      </c>
      <c r="V3871" s="20">
        <v>45812</v>
      </c>
      <c r="W3871" s="21">
        <v>6</v>
      </c>
      <c r="X3871" s="20">
        <v>45835</v>
      </c>
      <c r="Y3871" s="20">
        <v>45833</v>
      </c>
      <c r="Z3871" s="48">
        <v>6</v>
      </c>
      <c r="AA3871">
        <v>2025</v>
      </c>
      <c r="AB3871" s="45">
        <v>79990</v>
      </c>
      <c r="AC3871" s="45">
        <v>79990</v>
      </c>
      <c r="AK3871" s="10"/>
    </row>
    <row r="3872" spans="1:37">
      <c r="A3872" t="s">
        <v>45</v>
      </c>
      <c r="B3872" t="s">
        <v>46</v>
      </c>
      <c r="C3872" t="s">
        <v>47</v>
      </c>
      <c r="D3872" t="s">
        <v>4387</v>
      </c>
      <c r="E3872" t="s">
        <v>88</v>
      </c>
      <c r="F3872" t="s">
        <v>79</v>
      </c>
      <c r="G3872" t="s">
        <v>51</v>
      </c>
      <c r="H3872" s="20" t="s">
        <v>52</v>
      </c>
      <c r="I3872" t="s">
        <v>53</v>
      </c>
      <c r="J3872" t="s">
        <v>54</v>
      </c>
      <c r="K3872">
        <v>3</v>
      </c>
      <c r="L3872" t="s">
        <v>55</v>
      </c>
      <c r="M3872" t="s">
        <v>77</v>
      </c>
      <c r="N3872" t="s">
        <v>89</v>
      </c>
      <c r="O3872" s="21" t="s">
        <v>58</v>
      </c>
      <c r="P3872" s="21" t="s">
        <v>119</v>
      </c>
      <c r="Q3872" s="20" t="s">
        <v>3712</v>
      </c>
      <c r="R3872" s="21" t="s">
        <v>3713</v>
      </c>
      <c r="S3872" s="35">
        <v>1</v>
      </c>
      <c r="T3872" s="22">
        <v>1</v>
      </c>
      <c r="U3872" s="20" t="s">
        <v>62</v>
      </c>
      <c r="V3872" s="20">
        <v>45812</v>
      </c>
      <c r="W3872" s="21">
        <v>6</v>
      </c>
      <c r="X3872" s="20">
        <v>45832</v>
      </c>
      <c r="Y3872" s="20">
        <v>45826</v>
      </c>
      <c r="Z3872" s="48">
        <v>6</v>
      </c>
      <c r="AA3872">
        <v>2025</v>
      </c>
      <c r="AB3872" s="45">
        <v>79995</v>
      </c>
      <c r="AC3872" s="45">
        <v>79995</v>
      </c>
      <c r="AK3872" s="10"/>
    </row>
    <row r="3873" spans="1:37">
      <c r="A3873" t="s">
        <v>45</v>
      </c>
      <c r="B3873" t="s">
        <v>46</v>
      </c>
      <c r="C3873" t="s">
        <v>47</v>
      </c>
      <c r="D3873" t="s">
        <v>4388</v>
      </c>
      <c r="E3873" t="s">
        <v>88</v>
      </c>
      <c r="F3873" t="s">
        <v>79</v>
      </c>
      <c r="G3873" t="s">
        <v>51</v>
      </c>
      <c r="H3873" s="20" t="s">
        <v>52</v>
      </c>
      <c r="I3873" t="s">
        <v>53</v>
      </c>
      <c r="J3873" t="s">
        <v>54</v>
      </c>
      <c r="K3873">
        <v>3</v>
      </c>
      <c r="L3873" t="s">
        <v>55</v>
      </c>
      <c r="M3873" t="s">
        <v>77</v>
      </c>
      <c r="N3873" t="s">
        <v>89</v>
      </c>
      <c r="O3873" s="21" t="s">
        <v>58</v>
      </c>
      <c r="P3873" s="21" t="s">
        <v>253</v>
      </c>
      <c r="Q3873" s="20" t="s">
        <v>953</v>
      </c>
      <c r="R3873" s="21" t="s">
        <v>954</v>
      </c>
      <c r="S3873" s="35">
        <v>1</v>
      </c>
      <c r="T3873" s="22">
        <v>1</v>
      </c>
      <c r="U3873" s="20" t="s">
        <v>62</v>
      </c>
      <c r="V3873" s="20">
        <v>45812</v>
      </c>
      <c r="W3873" s="21">
        <v>6</v>
      </c>
      <c r="X3873" s="20">
        <v>45826</v>
      </c>
      <c r="Y3873" s="20">
        <v>45819</v>
      </c>
      <c r="Z3873" s="48">
        <v>6</v>
      </c>
      <c r="AA3873">
        <v>2025</v>
      </c>
      <c r="AB3873" s="45">
        <v>46595</v>
      </c>
      <c r="AC3873" s="45">
        <v>46595</v>
      </c>
      <c r="AK3873" s="10"/>
    </row>
    <row r="3874" spans="1:37">
      <c r="A3874" t="s">
        <v>45</v>
      </c>
      <c r="B3874" t="s">
        <v>46</v>
      </c>
      <c r="C3874" t="s">
        <v>47</v>
      </c>
      <c r="D3874" t="s">
        <v>4389</v>
      </c>
      <c r="E3874" t="s">
        <v>88</v>
      </c>
      <c r="F3874" t="s">
        <v>79</v>
      </c>
      <c r="G3874" t="s">
        <v>51</v>
      </c>
      <c r="H3874" s="20" t="s">
        <v>58</v>
      </c>
      <c r="I3874" t="s">
        <v>53</v>
      </c>
      <c r="J3874" t="s">
        <v>54</v>
      </c>
      <c r="K3874">
        <v>3</v>
      </c>
      <c r="L3874" t="s">
        <v>55</v>
      </c>
      <c r="M3874" t="s">
        <v>56</v>
      </c>
      <c r="N3874" t="s">
        <v>57</v>
      </c>
      <c r="O3874" s="21" t="s">
        <v>58</v>
      </c>
      <c r="P3874" s="21" t="s">
        <v>207</v>
      </c>
      <c r="Q3874" s="20" t="s">
        <v>2613</v>
      </c>
      <c r="R3874" s="21" t="s">
        <v>2614</v>
      </c>
      <c r="S3874" s="35">
        <v>1</v>
      </c>
      <c r="T3874" s="22">
        <v>0</v>
      </c>
      <c r="U3874" s="20" t="s">
        <v>62</v>
      </c>
      <c r="V3874" s="20">
        <v>45811</v>
      </c>
      <c r="W3874" s="21">
        <v>6</v>
      </c>
      <c r="X3874" s="20">
        <v>45834</v>
      </c>
      <c r="Z3874" s="48">
        <v>6</v>
      </c>
      <c r="AA3874">
        <v>2025</v>
      </c>
      <c r="AB3874" s="45">
        <v>46660</v>
      </c>
      <c r="AC3874" s="45">
        <v>0</v>
      </c>
      <c r="AK3874" s="10"/>
    </row>
    <row r="3875" spans="1:37">
      <c r="A3875" t="s">
        <v>45</v>
      </c>
      <c r="B3875" t="s">
        <v>46</v>
      </c>
      <c r="C3875" t="s">
        <v>47</v>
      </c>
      <c r="D3875" t="s">
        <v>4390</v>
      </c>
      <c r="E3875" t="s">
        <v>88</v>
      </c>
      <c r="F3875" t="s">
        <v>79</v>
      </c>
      <c r="G3875" t="s">
        <v>51</v>
      </c>
      <c r="H3875" s="20" t="s">
        <v>52</v>
      </c>
      <c r="I3875" t="s">
        <v>53</v>
      </c>
      <c r="J3875" t="s">
        <v>54</v>
      </c>
      <c r="K3875">
        <v>3</v>
      </c>
      <c r="L3875" t="s">
        <v>55</v>
      </c>
      <c r="M3875" t="s">
        <v>77</v>
      </c>
      <c r="N3875" t="s">
        <v>89</v>
      </c>
      <c r="O3875" s="21" t="s">
        <v>58</v>
      </c>
      <c r="P3875" s="21" t="s">
        <v>150</v>
      </c>
      <c r="Q3875" s="20" t="s">
        <v>244</v>
      </c>
      <c r="R3875" s="21" t="s">
        <v>245</v>
      </c>
      <c r="S3875" s="35">
        <v>1</v>
      </c>
      <c r="T3875" s="22">
        <v>1</v>
      </c>
      <c r="U3875" s="20" t="s">
        <v>62</v>
      </c>
      <c r="V3875" s="20">
        <v>45811</v>
      </c>
      <c r="W3875" s="21">
        <v>6</v>
      </c>
      <c r="X3875" s="20">
        <v>45826</v>
      </c>
      <c r="Y3875" s="20">
        <v>45822</v>
      </c>
      <c r="Z3875" s="48">
        <v>6</v>
      </c>
      <c r="AA3875">
        <v>2025</v>
      </c>
      <c r="AB3875" s="45">
        <v>96419</v>
      </c>
      <c r="AC3875" s="45">
        <v>96419</v>
      </c>
      <c r="AK3875" s="10"/>
    </row>
    <row r="3876" spans="1:37">
      <c r="A3876" t="s">
        <v>45</v>
      </c>
      <c r="B3876" t="s">
        <v>46</v>
      </c>
      <c r="C3876" t="s">
        <v>47</v>
      </c>
      <c r="D3876" t="s">
        <v>4391</v>
      </c>
      <c r="E3876" t="s">
        <v>88</v>
      </c>
      <c r="F3876" t="s">
        <v>79</v>
      </c>
      <c r="G3876" t="s">
        <v>51</v>
      </c>
      <c r="H3876" s="20" t="s">
        <v>52</v>
      </c>
      <c r="I3876" t="s">
        <v>53</v>
      </c>
      <c r="J3876" t="s">
        <v>54</v>
      </c>
      <c r="K3876">
        <v>3</v>
      </c>
      <c r="L3876" t="s">
        <v>55</v>
      </c>
      <c r="M3876" t="s">
        <v>56</v>
      </c>
      <c r="N3876" t="s">
        <v>57</v>
      </c>
      <c r="O3876" s="21" t="s">
        <v>58</v>
      </c>
      <c r="P3876" s="21" t="s">
        <v>64</v>
      </c>
      <c r="Q3876" s="20" t="s">
        <v>94</v>
      </c>
      <c r="R3876" s="21" t="s">
        <v>95</v>
      </c>
      <c r="S3876" s="35">
        <v>1</v>
      </c>
      <c r="T3876" s="22">
        <v>1</v>
      </c>
      <c r="U3876" s="20" t="s">
        <v>62</v>
      </c>
      <c r="V3876" s="20">
        <v>45811</v>
      </c>
      <c r="W3876" s="21">
        <v>6</v>
      </c>
      <c r="X3876" s="20">
        <v>45825</v>
      </c>
      <c r="Y3876" s="20">
        <v>45822</v>
      </c>
      <c r="Z3876" s="48">
        <v>6</v>
      </c>
      <c r="AA3876">
        <v>2025</v>
      </c>
      <c r="AB3876" s="45">
        <v>28660</v>
      </c>
      <c r="AC3876" s="45">
        <v>28660</v>
      </c>
      <c r="AK3876" s="10"/>
    </row>
    <row r="3877" spans="1:37">
      <c r="A3877" t="s">
        <v>45</v>
      </c>
      <c r="B3877" t="s">
        <v>46</v>
      </c>
      <c r="C3877" t="s">
        <v>47</v>
      </c>
      <c r="D3877" t="s">
        <v>4392</v>
      </c>
      <c r="E3877" t="s">
        <v>88</v>
      </c>
      <c r="F3877" t="s">
        <v>79</v>
      </c>
      <c r="G3877" t="s">
        <v>51</v>
      </c>
      <c r="H3877" s="20" t="s">
        <v>52</v>
      </c>
      <c r="I3877" t="s">
        <v>53</v>
      </c>
      <c r="J3877" t="s">
        <v>54</v>
      </c>
      <c r="K3877">
        <v>3</v>
      </c>
      <c r="L3877" t="s">
        <v>55</v>
      </c>
      <c r="M3877" t="s">
        <v>77</v>
      </c>
      <c r="N3877" t="s">
        <v>89</v>
      </c>
      <c r="O3877" s="21" t="s">
        <v>58</v>
      </c>
      <c r="P3877" s="21" t="s">
        <v>97</v>
      </c>
      <c r="Q3877" s="20" t="s">
        <v>260</v>
      </c>
      <c r="R3877" s="21" t="s">
        <v>261</v>
      </c>
      <c r="S3877" s="35">
        <v>2</v>
      </c>
      <c r="T3877" s="22">
        <v>2</v>
      </c>
      <c r="U3877" s="20" t="s">
        <v>62</v>
      </c>
      <c r="V3877" s="20">
        <v>45811</v>
      </c>
      <c r="W3877" s="21">
        <v>6</v>
      </c>
      <c r="X3877" s="20">
        <v>45826</v>
      </c>
      <c r="Y3877" s="20">
        <v>45822</v>
      </c>
      <c r="Z3877" s="48">
        <v>6</v>
      </c>
      <c r="AA3877">
        <v>2025</v>
      </c>
      <c r="AB3877" s="45">
        <v>81329</v>
      </c>
      <c r="AC3877" s="45">
        <v>81329</v>
      </c>
      <c r="AK3877" s="10"/>
    </row>
    <row r="3878" spans="1:37">
      <c r="A3878" t="s">
        <v>45</v>
      </c>
      <c r="B3878" t="s">
        <v>46</v>
      </c>
      <c r="C3878" t="s">
        <v>47</v>
      </c>
      <c r="D3878" t="s">
        <v>4393</v>
      </c>
      <c r="E3878" t="s">
        <v>88</v>
      </c>
      <c r="F3878" t="s">
        <v>79</v>
      </c>
      <c r="G3878" t="s">
        <v>51</v>
      </c>
      <c r="H3878" s="20" t="s">
        <v>52</v>
      </c>
      <c r="I3878" t="s">
        <v>53</v>
      </c>
      <c r="J3878" t="s">
        <v>54</v>
      </c>
      <c r="K3878">
        <v>3</v>
      </c>
      <c r="L3878" t="s">
        <v>55</v>
      </c>
      <c r="M3878" t="s">
        <v>56</v>
      </c>
      <c r="N3878" t="s">
        <v>57</v>
      </c>
      <c r="O3878" s="21" t="s">
        <v>58</v>
      </c>
      <c r="P3878" s="21" t="s">
        <v>207</v>
      </c>
      <c r="Q3878" s="20" t="s">
        <v>617</v>
      </c>
      <c r="R3878" s="21" t="s">
        <v>618</v>
      </c>
      <c r="S3878" s="35">
        <v>1</v>
      </c>
      <c r="T3878" s="22">
        <v>1</v>
      </c>
      <c r="U3878" s="20" t="s">
        <v>62</v>
      </c>
      <c r="V3878" s="20">
        <v>45811</v>
      </c>
      <c r="W3878" s="21">
        <v>6</v>
      </c>
      <c r="X3878" s="20">
        <v>45825</v>
      </c>
      <c r="Y3878" s="20">
        <v>45822</v>
      </c>
      <c r="Z3878" s="48">
        <v>6</v>
      </c>
      <c r="AA3878">
        <v>2025</v>
      </c>
      <c r="AB3878" s="45">
        <v>36661</v>
      </c>
      <c r="AC3878" s="45">
        <v>36661</v>
      </c>
      <c r="AK3878" s="10"/>
    </row>
    <row r="3879" spans="1:37">
      <c r="A3879" t="s">
        <v>45</v>
      </c>
      <c r="B3879" t="s">
        <v>46</v>
      </c>
      <c r="C3879" t="s">
        <v>47</v>
      </c>
      <c r="D3879" t="s">
        <v>4394</v>
      </c>
      <c r="E3879" t="s">
        <v>88</v>
      </c>
      <c r="F3879" t="s">
        <v>79</v>
      </c>
      <c r="G3879" t="s">
        <v>51</v>
      </c>
      <c r="H3879" s="20" t="s">
        <v>52</v>
      </c>
      <c r="I3879" t="s">
        <v>53</v>
      </c>
      <c r="J3879" t="s">
        <v>54</v>
      </c>
      <c r="K3879">
        <v>3</v>
      </c>
      <c r="L3879" t="s">
        <v>55</v>
      </c>
      <c r="M3879" t="s">
        <v>56</v>
      </c>
      <c r="N3879" t="s">
        <v>57</v>
      </c>
      <c r="O3879" s="21" t="s">
        <v>58</v>
      </c>
      <c r="P3879" s="21" t="s">
        <v>64</v>
      </c>
      <c r="Q3879" s="20" t="s">
        <v>1691</v>
      </c>
      <c r="R3879" s="21" t="s">
        <v>1692</v>
      </c>
      <c r="S3879" s="35">
        <v>1</v>
      </c>
      <c r="T3879" s="22">
        <v>1</v>
      </c>
      <c r="U3879" s="20" t="s">
        <v>62</v>
      </c>
      <c r="V3879" s="20">
        <v>45811</v>
      </c>
      <c r="W3879" s="21">
        <v>6</v>
      </c>
      <c r="X3879" s="20">
        <v>45826</v>
      </c>
      <c r="Y3879" s="20">
        <v>45819</v>
      </c>
      <c r="Z3879" s="48">
        <v>6</v>
      </c>
      <c r="AA3879">
        <v>2025</v>
      </c>
      <c r="AB3879" s="45">
        <v>103559</v>
      </c>
      <c r="AC3879" s="45">
        <v>103559</v>
      </c>
      <c r="AK3879" s="10"/>
    </row>
    <row r="3880" spans="1:37">
      <c r="A3880" t="s">
        <v>45</v>
      </c>
      <c r="B3880" t="s">
        <v>46</v>
      </c>
      <c r="C3880" t="s">
        <v>47</v>
      </c>
      <c r="D3880" t="s">
        <v>4395</v>
      </c>
      <c r="E3880" t="s">
        <v>88</v>
      </c>
      <c r="F3880" t="s">
        <v>79</v>
      </c>
      <c r="G3880" t="s">
        <v>51</v>
      </c>
      <c r="H3880" s="20" t="s">
        <v>52</v>
      </c>
      <c r="I3880" t="s">
        <v>53</v>
      </c>
      <c r="J3880" t="s">
        <v>54</v>
      </c>
      <c r="K3880">
        <v>3</v>
      </c>
      <c r="L3880" t="s">
        <v>55</v>
      </c>
      <c r="M3880" t="s">
        <v>77</v>
      </c>
      <c r="N3880" t="s">
        <v>89</v>
      </c>
      <c r="O3880" s="21" t="s">
        <v>58</v>
      </c>
      <c r="P3880" s="21" t="s">
        <v>126</v>
      </c>
      <c r="Q3880" s="20" t="s">
        <v>4396</v>
      </c>
      <c r="R3880" s="21" t="s">
        <v>4397</v>
      </c>
      <c r="S3880" s="35">
        <v>1</v>
      </c>
      <c r="T3880" s="22">
        <v>1</v>
      </c>
      <c r="U3880" s="20" t="s">
        <v>62</v>
      </c>
      <c r="V3880" s="20">
        <v>45811</v>
      </c>
      <c r="W3880" s="21">
        <v>6</v>
      </c>
      <c r="X3880" s="20">
        <v>45831</v>
      </c>
      <c r="Y3880" s="20">
        <v>45826</v>
      </c>
      <c r="Z3880" s="48">
        <v>6</v>
      </c>
      <c r="AA3880">
        <v>2025</v>
      </c>
      <c r="AB3880" s="45">
        <v>93330</v>
      </c>
      <c r="AC3880" s="45">
        <v>93330</v>
      </c>
      <c r="AK3880" s="10"/>
    </row>
    <row r="3881" spans="1:37">
      <c r="A3881" t="s">
        <v>45</v>
      </c>
      <c r="B3881" t="s">
        <v>46</v>
      </c>
      <c r="C3881" t="s">
        <v>47</v>
      </c>
      <c r="D3881" t="s">
        <v>4398</v>
      </c>
      <c r="E3881" t="s">
        <v>88</v>
      </c>
      <c r="F3881" t="s">
        <v>79</v>
      </c>
      <c r="G3881" t="s">
        <v>51</v>
      </c>
      <c r="H3881" s="20" t="s">
        <v>52</v>
      </c>
      <c r="I3881" t="s">
        <v>53</v>
      </c>
      <c r="J3881" t="s">
        <v>54</v>
      </c>
      <c r="K3881">
        <v>3</v>
      </c>
      <c r="L3881" t="s">
        <v>55</v>
      </c>
      <c r="M3881" t="s">
        <v>56</v>
      </c>
      <c r="N3881" t="s">
        <v>57</v>
      </c>
      <c r="O3881" s="21" t="s">
        <v>58</v>
      </c>
      <c r="P3881" s="21" t="s">
        <v>207</v>
      </c>
      <c r="Q3881" s="20" t="s">
        <v>617</v>
      </c>
      <c r="R3881" s="21" t="s">
        <v>618</v>
      </c>
      <c r="S3881" s="35">
        <v>1</v>
      </c>
      <c r="T3881" s="22">
        <v>1</v>
      </c>
      <c r="U3881" s="20" t="s">
        <v>62</v>
      </c>
      <c r="V3881" s="20">
        <v>45811</v>
      </c>
      <c r="W3881" s="21">
        <v>6</v>
      </c>
      <c r="X3881" s="20">
        <v>45833</v>
      </c>
      <c r="Y3881" s="20">
        <v>45826</v>
      </c>
      <c r="Z3881" s="48">
        <v>6</v>
      </c>
      <c r="AA3881">
        <v>2025</v>
      </c>
      <c r="AB3881" s="45">
        <v>36661</v>
      </c>
      <c r="AC3881" s="45">
        <v>36661</v>
      </c>
      <c r="AK3881" s="10"/>
    </row>
    <row r="3882" spans="1:37">
      <c r="A3882" t="s">
        <v>45</v>
      </c>
      <c r="B3882" t="s">
        <v>46</v>
      </c>
      <c r="C3882" t="s">
        <v>47</v>
      </c>
      <c r="D3882" t="s">
        <v>4399</v>
      </c>
      <c r="E3882" t="s">
        <v>88</v>
      </c>
      <c r="F3882" t="s">
        <v>79</v>
      </c>
      <c r="G3882" t="s">
        <v>51</v>
      </c>
      <c r="H3882" s="20" t="s">
        <v>52</v>
      </c>
      <c r="I3882" t="s">
        <v>53</v>
      </c>
      <c r="J3882" t="s">
        <v>54</v>
      </c>
      <c r="K3882">
        <v>3</v>
      </c>
      <c r="L3882" t="s">
        <v>55</v>
      </c>
      <c r="M3882" t="s">
        <v>77</v>
      </c>
      <c r="N3882" t="s">
        <v>89</v>
      </c>
      <c r="O3882" s="21" t="s">
        <v>58</v>
      </c>
      <c r="P3882" s="21" t="s">
        <v>828</v>
      </c>
      <c r="Q3882" s="20" t="s">
        <v>2243</v>
      </c>
      <c r="R3882" s="21" t="s">
        <v>2244</v>
      </c>
      <c r="S3882" s="35">
        <v>1</v>
      </c>
      <c r="T3882" s="22">
        <v>1</v>
      </c>
      <c r="U3882" s="20" t="s">
        <v>62</v>
      </c>
      <c r="V3882" s="20">
        <v>45811</v>
      </c>
      <c r="W3882" s="21">
        <v>6</v>
      </c>
      <c r="X3882" s="20">
        <v>45834</v>
      </c>
      <c r="Y3882" s="20">
        <v>45832</v>
      </c>
      <c r="Z3882" s="48">
        <v>6</v>
      </c>
      <c r="AA3882">
        <v>2025</v>
      </c>
      <c r="AB3882" s="45">
        <v>46662</v>
      </c>
      <c r="AC3882" s="45">
        <v>46662</v>
      </c>
      <c r="AK3882" s="10"/>
    </row>
    <row r="3883" spans="1:37">
      <c r="A3883" t="s">
        <v>45</v>
      </c>
      <c r="B3883" t="s">
        <v>46</v>
      </c>
      <c r="C3883" t="s">
        <v>47</v>
      </c>
      <c r="D3883" t="s">
        <v>4400</v>
      </c>
      <c r="E3883" t="s">
        <v>88</v>
      </c>
      <c r="F3883" t="s">
        <v>79</v>
      </c>
      <c r="G3883" t="s">
        <v>51</v>
      </c>
      <c r="H3883" s="20" t="s">
        <v>52</v>
      </c>
      <c r="I3883" t="s">
        <v>53</v>
      </c>
      <c r="J3883" t="s">
        <v>54</v>
      </c>
      <c r="K3883">
        <v>3</v>
      </c>
      <c r="L3883" t="s">
        <v>55</v>
      </c>
      <c r="M3883" t="s">
        <v>77</v>
      </c>
      <c r="N3883" t="s">
        <v>89</v>
      </c>
      <c r="O3883" s="21" t="s">
        <v>58</v>
      </c>
      <c r="P3883" s="21" t="s">
        <v>150</v>
      </c>
      <c r="Q3883" s="20" t="s">
        <v>268</v>
      </c>
      <c r="R3883" s="21" t="s">
        <v>269</v>
      </c>
      <c r="S3883" s="35">
        <v>1</v>
      </c>
      <c r="T3883" s="22">
        <v>1</v>
      </c>
      <c r="U3883" s="20" t="s">
        <v>62</v>
      </c>
      <c r="V3883" s="20">
        <v>45811</v>
      </c>
      <c r="W3883" s="21">
        <v>6</v>
      </c>
      <c r="X3883" s="20">
        <v>45826</v>
      </c>
      <c r="Y3883" s="20">
        <v>45819</v>
      </c>
      <c r="Z3883" s="48">
        <v>6</v>
      </c>
      <c r="AA3883">
        <v>2025</v>
      </c>
      <c r="AB3883" s="45">
        <v>92849</v>
      </c>
      <c r="AC3883" s="45">
        <v>92849</v>
      </c>
      <c r="AK3883" s="10"/>
    </row>
    <row r="3884" spans="1:37">
      <c r="A3884" t="s">
        <v>45</v>
      </c>
      <c r="B3884" t="s">
        <v>46</v>
      </c>
      <c r="C3884" t="s">
        <v>47</v>
      </c>
      <c r="D3884" t="s">
        <v>4401</v>
      </c>
      <c r="E3884" t="s">
        <v>88</v>
      </c>
      <c r="F3884" t="s">
        <v>79</v>
      </c>
      <c r="G3884" t="s">
        <v>51</v>
      </c>
      <c r="H3884" s="20" t="s">
        <v>52</v>
      </c>
      <c r="I3884" t="s">
        <v>53</v>
      </c>
      <c r="J3884" t="s">
        <v>54</v>
      </c>
      <c r="K3884">
        <v>3</v>
      </c>
      <c r="L3884" t="s">
        <v>55</v>
      </c>
      <c r="M3884" t="s">
        <v>77</v>
      </c>
      <c r="N3884" t="s">
        <v>89</v>
      </c>
      <c r="O3884" s="21" t="s">
        <v>58</v>
      </c>
      <c r="P3884" s="21" t="s">
        <v>90</v>
      </c>
      <c r="Q3884" s="20" t="s">
        <v>191</v>
      </c>
      <c r="R3884" s="21" t="s">
        <v>192</v>
      </c>
      <c r="S3884" s="35">
        <v>1</v>
      </c>
      <c r="T3884" s="22">
        <v>1</v>
      </c>
      <c r="U3884" s="20" t="s">
        <v>62</v>
      </c>
      <c r="V3884" s="20">
        <v>45811</v>
      </c>
      <c r="W3884" s="21">
        <v>6</v>
      </c>
      <c r="X3884" s="20">
        <v>45825</v>
      </c>
      <c r="Y3884" s="20">
        <v>45819</v>
      </c>
      <c r="Z3884" s="48">
        <v>6</v>
      </c>
      <c r="AA3884">
        <v>2025</v>
      </c>
      <c r="AB3884" s="45">
        <v>99991</v>
      </c>
      <c r="AC3884" s="45">
        <v>99991</v>
      </c>
      <c r="AK3884" s="10"/>
    </row>
    <row r="3885" spans="1:37">
      <c r="A3885" t="s">
        <v>45</v>
      </c>
      <c r="B3885" t="s">
        <v>46</v>
      </c>
      <c r="C3885" t="s">
        <v>47</v>
      </c>
      <c r="D3885" t="s">
        <v>4402</v>
      </c>
      <c r="E3885" t="s">
        <v>88</v>
      </c>
      <c r="F3885" t="s">
        <v>79</v>
      </c>
      <c r="G3885" t="s">
        <v>51</v>
      </c>
      <c r="H3885" s="20" t="s">
        <v>52</v>
      </c>
      <c r="I3885" t="s">
        <v>53</v>
      </c>
      <c r="J3885" t="s">
        <v>54</v>
      </c>
      <c r="K3885">
        <v>3</v>
      </c>
      <c r="L3885" t="s">
        <v>55</v>
      </c>
      <c r="M3885" t="s">
        <v>77</v>
      </c>
      <c r="N3885" t="s">
        <v>89</v>
      </c>
      <c r="O3885" s="21" t="s">
        <v>58</v>
      </c>
      <c r="P3885" s="21" t="s">
        <v>90</v>
      </c>
      <c r="Q3885" s="20" t="s">
        <v>1071</v>
      </c>
      <c r="R3885" s="21" t="s">
        <v>1072</v>
      </c>
      <c r="S3885" s="35">
        <v>1</v>
      </c>
      <c r="T3885" s="22">
        <v>1</v>
      </c>
      <c r="U3885" s="20" t="s">
        <v>62</v>
      </c>
      <c r="V3885" s="20">
        <v>45811</v>
      </c>
      <c r="W3885" s="21">
        <v>6</v>
      </c>
      <c r="X3885" s="20">
        <v>45821</v>
      </c>
      <c r="Y3885" s="20">
        <v>45819</v>
      </c>
      <c r="Z3885" s="48">
        <v>6</v>
      </c>
      <c r="AA3885">
        <v>2025</v>
      </c>
      <c r="AB3885" s="45">
        <v>128568</v>
      </c>
      <c r="AC3885" s="45">
        <v>128568</v>
      </c>
      <c r="AK3885" s="10"/>
    </row>
    <row r="3886" spans="1:37">
      <c r="A3886" t="s">
        <v>45</v>
      </c>
      <c r="B3886" t="s">
        <v>46</v>
      </c>
      <c r="C3886" t="s">
        <v>47</v>
      </c>
      <c r="D3886" t="s">
        <v>4403</v>
      </c>
      <c r="E3886" t="s">
        <v>88</v>
      </c>
      <c r="F3886" t="s">
        <v>79</v>
      </c>
      <c r="G3886" t="s">
        <v>51</v>
      </c>
      <c r="H3886" s="20" t="s">
        <v>52</v>
      </c>
      <c r="I3886" t="s">
        <v>53</v>
      </c>
      <c r="J3886" t="s">
        <v>54</v>
      </c>
      <c r="K3886">
        <v>3</v>
      </c>
      <c r="L3886" t="s">
        <v>55</v>
      </c>
      <c r="M3886" t="s">
        <v>56</v>
      </c>
      <c r="N3886" t="s">
        <v>57</v>
      </c>
      <c r="O3886" s="21" t="s">
        <v>58</v>
      </c>
      <c r="P3886" s="21" t="s">
        <v>64</v>
      </c>
      <c r="Q3886" s="20" t="s">
        <v>325</v>
      </c>
      <c r="R3886" s="21" t="s">
        <v>326</v>
      </c>
      <c r="S3886" s="35">
        <v>2</v>
      </c>
      <c r="T3886" s="22">
        <v>2</v>
      </c>
      <c r="U3886" s="20" t="s">
        <v>62</v>
      </c>
      <c r="V3886" s="20">
        <v>45811</v>
      </c>
      <c r="W3886" s="21">
        <v>6</v>
      </c>
      <c r="X3886" s="20">
        <v>45826</v>
      </c>
      <c r="Y3886" s="20">
        <v>45822</v>
      </c>
      <c r="Z3886" s="48">
        <v>6</v>
      </c>
      <c r="AA3886">
        <v>2025</v>
      </c>
      <c r="AB3886" s="45">
        <v>153326</v>
      </c>
      <c r="AC3886" s="45">
        <v>153326</v>
      </c>
      <c r="AK3886" s="10"/>
    </row>
    <row r="3887" spans="1:37">
      <c r="A3887" t="s">
        <v>45</v>
      </c>
      <c r="B3887" t="s">
        <v>46</v>
      </c>
      <c r="C3887" t="s">
        <v>47</v>
      </c>
      <c r="D3887" t="s">
        <v>4404</v>
      </c>
      <c r="E3887" t="s">
        <v>88</v>
      </c>
      <c r="F3887" t="s">
        <v>79</v>
      </c>
      <c r="G3887" t="s">
        <v>51</v>
      </c>
      <c r="H3887" s="20" t="s">
        <v>52</v>
      </c>
      <c r="I3887" t="s">
        <v>53</v>
      </c>
      <c r="J3887" t="s">
        <v>54</v>
      </c>
      <c r="K3887">
        <v>3</v>
      </c>
      <c r="L3887" t="s">
        <v>55</v>
      </c>
      <c r="M3887" t="s">
        <v>77</v>
      </c>
      <c r="N3887" t="s">
        <v>89</v>
      </c>
      <c r="O3887" s="21" t="s">
        <v>58</v>
      </c>
      <c r="P3887" s="21" t="s">
        <v>366</v>
      </c>
      <c r="Q3887" s="20" t="s">
        <v>542</v>
      </c>
      <c r="R3887" s="21" t="s">
        <v>543</v>
      </c>
      <c r="S3887" s="35">
        <v>1</v>
      </c>
      <c r="T3887" s="22">
        <v>1</v>
      </c>
      <c r="U3887" s="20" t="s">
        <v>62</v>
      </c>
      <c r="V3887" s="20">
        <v>45811</v>
      </c>
      <c r="W3887" s="21">
        <v>6</v>
      </c>
      <c r="X3887" s="20">
        <v>45827</v>
      </c>
      <c r="Y3887" s="20">
        <v>45826</v>
      </c>
      <c r="Z3887" s="48">
        <v>6</v>
      </c>
      <c r="AA3887">
        <v>2025</v>
      </c>
      <c r="AB3887" s="45">
        <v>43327</v>
      </c>
      <c r="AC3887" s="45">
        <v>43327</v>
      </c>
      <c r="AK3887" s="10"/>
    </row>
    <row r="3888" spans="1:37">
      <c r="A3888" t="s">
        <v>45</v>
      </c>
      <c r="B3888" t="s">
        <v>46</v>
      </c>
      <c r="C3888" t="s">
        <v>47</v>
      </c>
      <c r="D3888" t="s">
        <v>4405</v>
      </c>
      <c r="E3888" t="s">
        <v>88</v>
      </c>
      <c r="F3888" t="s">
        <v>79</v>
      </c>
      <c r="G3888" t="s">
        <v>51</v>
      </c>
      <c r="H3888" s="20" t="s">
        <v>52</v>
      </c>
      <c r="I3888" t="s">
        <v>53</v>
      </c>
      <c r="J3888" t="s">
        <v>54</v>
      </c>
      <c r="K3888">
        <v>3</v>
      </c>
      <c r="L3888" t="s">
        <v>55</v>
      </c>
      <c r="M3888" t="s">
        <v>77</v>
      </c>
      <c r="N3888" t="s">
        <v>89</v>
      </c>
      <c r="O3888" s="21" t="s">
        <v>58</v>
      </c>
      <c r="P3888" s="21" t="s">
        <v>90</v>
      </c>
      <c r="Q3888" s="20" t="s">
        <v>341</v>
      </c>
      <c r="R3888" s="21" t="s">
        <v>342</v>
      </c>
      <c r="S3888" s="35">
        <v>1</v>
      </c>
      <c r="T3888" s="22">
        <v>1</v>
      </c>
      <c r="U3888" s="20" t="s">
        <v>62</v>
      </c>
      <c r="V3888" s="20">
        <v>45811</v>
      </c>
      <c r="W3888" s="21">
        <v>6</v>
      </c>
      <c r="X3888" s="20">
        <v>45825</v>
      </c>
      <c r="Y3888" s="20">
        <v>45819</v>
      </c>
      <c r="Z3888" s="48">
        <v>6</v>
      </c>
      <c r="AA3888">
        <v>2025</v>
      </c>
      <c r="AB3888" s="45">
        <v>99992</v>
      </c>
      <c r="AC3888" s="45">
        <v>99992</v>
      </c>
      <c r="AK3888" s="10"/>
    </row>
    <row r="3889" spans="1:37">
      <c r="A3889" t="s">
        <v>45</v>
      </c>
      <c r="B3889" t="s">
        <v>46</v>
      </c>
      <c r="C3889" t="s">
        <v>47</v>
      </c>
      <c r="D3889" t="s">
        <v>4406</v>
      </c>
      <c r="E3889" t="s">
        <v>88</v>
      </c>
      <c r="F3889" t="s">
        <v>79</v>
      </c>
      <c r="G3889" t="s">
        <v>51</v>
      </c>
      <c r="H3889" s="20" t="s">
        <v>52</v>
      </c>
      <c r="I3889" t="s">
        <v>53</v>
      </c>
      <c r="J3889" t="s">
        <v>54</v>
      </c>
      <c r="K3889">
        <v>3</v>
      </c>
      <c r="L3889" t="s">
        <v>55</v>
      </c>
      <c r="M3889" t="s">
        <v>77</v>
      </c>
      <c r="N3889" t="s">
        <v>89</v>
      </c>
      <c r="O3889" s="21" t="s">
        <v>58</v>
      </c>
      <c r="P3889" s="21" t="s">
        <v>104</v>
      </c>
      <c r="Q3889" s="20" t="s">
        <v>329</v>
      </c>
      <c r="R3889" s="21" t="s">
        <v>330</v>
      </c>
      <c r="S3889" s="35">
        <v>1</v>
      </c>
      <c r="T3889" s="22">
        <v>1</v>
      </c>
      <c r="U3889" s="20" t="s">
        <v>62</v>
      </c>
      <c r="V3889" s="20">
        <v>45811</v>
      </c>
      <c r="W3889" s="21">
        <v>6</v>
      </c>
      <c r="X3889" s="20">
        <v>45825</v>
      </c>
      <c r="Y3889" s="20">
        <v>45819</v>
      </c>
      <c r="Z3889" s="48">
        <v>6</v>
      </c>
      <c r="AA3889">
        <v>2025</v>
      </c>
      <c r="AB3889" s="45">
        <v>63325</v>
      </c>
      <c r="AC3889" s="45">
        <v>63325</v>
      </c>
      <c r="AK3889" s="10"/>
    </row>
    <row r="3890" spans="1:37">
      <c r="A3890" t="s">
        <v>45</v>
      </c>
      <c r="B3890" t="s">
        <v>46</v>
      </c>
      <c r="C3890" t="s">
        <v>47</v>
      </c>
      <c r="D3890" t="s">
        <v>4407</v>
      </c>
      <c r="E3890" t="s">
        <v>88</v>
      </c>
      <c r="F3890" t="s">
        <v>79</v>
      </c>
      <c r="G3890" t="s">
        <v>51</v>
      </c>
      <c r="H3890" s="20" t="s">
        <v>52</v>
      </c>
      <c r="I3890" t="s">
        <v>53</v>
      </c>
      <c r="J3890" t="s">
        <v>54</v>
      </c>
      <c r="K3890">
        <v>3</v>
      </c>
      <c r="L3890" t="s">
        <v>55</v>
      </c>
      <c r="M3890" t="s">
        <v>77</v>
      </c>
      <c r="N3890" t="s">
        <v>89</v>
      </c>
      <c r="O3890" s="21" t="s">
        <v>58</v>
      </c>
      <c r="P3890" s="21" t="s">
        <v>97</v>
      </c>
      <c r="Q3890" s="20" t="s">
        <v>2641</v>
      </c>
      <c r="R3890" s="21" t="s">
        <v>2642</v>
      </c>
      <c r="S3890" s="35">
        <v>1</v>
      </c>
      <c r="T3890" s="22">
        <v>1</v>
      </c>
      <c r="U3890" s="20" t="s">
        <v>62</v>
      </c>
      <c r="V3890" s="20">
        <v>45811</v>
      </c>
      <c r="W3890" s="21">
        <v>6</v>
      </c>
      <c r="X3890" s="20">
        <v>45831</v>
      </c>
      <c r="Y3890" s="20">
        <v>45824</v>
      </c>
      <c r="Z3890" s="48">
        <v>6</v>
      </c>
      <c r="AA3890">
        <v>2025</v>
      </c>
      <c r="AB3890" s="45">
        <v>29997</v>
      </c>
      <c r="AC3890" s="45">
        <v>29997</v>
      </c>
      <c r="AK3890" s="10"/>
    </row>
    <row r="3891" spans="1:37">
      <c r="A3891" t="s">
        <v>45</v>
      </c>
      <c r="B3891" t="s">
        <v>46</v>
      </c>
      <c r="C3891" t="s">
        <v>47</v>
      </c>
      <c r="D3891" t="s">
        <v>4408</v>
      </c>
      <c r="E3891" t="s">
        <v>88</v>
      </c>
      <c r="F3891" t="s">
        <v>79</v>
      </c>
      <c r="G3891" t="s">
        <v>51</v>
      </c>
      <c r="H3891" s="20" t="s">
        <v>52</v>
      </c>
      <c r="I3891" t="s">
        <v>53</v>
      </c>
      <c r="J3891" t="s">
        <v>54</v>
      </c>
      <c r="K3891">
        <v>3</v>
      </c>
      <c r="L3891" t="s">
        <v>55</v>
      </c>
      <c r="M3891" t="s">
        <v>56</v>
      </c>
      <c r="N3891" t="s">
        <v>57</v>
      </c>
      <c r="O3891" s="21" t="s">
        <v>58</v>
      </c>
      <c r="P3891" s="21" t="s">
        <v>207</v>
      </c>
      <c r="Q3891" s="20" t="s">
        <v>950</v>
      </c>
      <c r="R3891" s="21" t="s">
        <v>951</v>
      </c>
      <c r="S3891" s="35">
        <v>1</v>
      </c>
      <c r="T3891" s="22">
        <v>1</v>
      </c>
      <c r="U3891" s="20" t="s">
        <v>62</v>
      </c>
      <c r="V3891" s="20">
        <v>45811</v>
      </c>
      <c r="W3891" s="21">
        <v>6</v>
      </c>
      <c r="X3891" s="20">
        <v>45827</v>
      </c>
      <c r="Y3891" s="20">
        <v>45826</v>
      </c>
      <c r="Z3891" s="48">
        <v>6</v>
      </c>
      <c r="AA3891">
        <v>2025</v>
      </c>
      <c r="AB3891" s="45">
        <v>57134</v>
      </c>
      <c r="AC3891" s="45">
        <v>57134</v>
      </c>
      <c r="AK3891" s="10"/>
    </row>
    <row r="3892" spans="1:37">
      <c r="A3892" t="s">
        <v>45</v>
      </c>
      <c r="B3892" t="s">
        <v>46</v>
      </c>
      <c r="C3892" t="s">
        <v>47</v>
      </c>
      <c r="D3892" t="s">
        <v>4409</v>
      </c>
      <c r="E3892" t="s">
        <v>88</v>
      </c>
      <c r="F3892" t="s">
        <v>79</v>
      </c>
      <c r="G3892" t="s">
        <v>51</v>
      </c>
      <c r="H3892" s="20" t="s">
        <v>52</v>
      </c>
      <c r="I3892" t="s">
        <v>53</v>
      </c>
      <c r="J3892" t="s">
        <v>54</v>
      </c>
      <c r="K3892">
        <v>3</v>
      </c>
      <c r="L3892" t="s">
        <v>55</v>
      </c>
      <c r="M3892" t="s">
        <v>77</v>
      </c>
      <c r="N3892" t="s">
        <v>89</v>
      </c>
      <c r="O3892" s="21" t="s">
        <v>58</v>
      </c>
      <c r="P3892" s="21" t="s">
        <v>303</v>
      </c>
      <c r="Q3892" s="20" t="s">
        <v>4085</v>
      </c>
      <c r="R3892" s="21" t="s">
        <v>4086</v>
      </c>
      <c r="S3892" s="35">
        <v>1</v>
      </c>
      <c r="T3892" s="22">
        <v>1</v>
      </c>
      <c r="U3892" s="20" t="s">
        <v>62</v>
      </c>
      <c r="V3892" s="20">
        <v>45811</v>
      </c>
      <c r="W3892" s="21">
        <v>6</v>
      </c>
      <c r="X3892" s="20">
        <v>45827</v>
      </c>
      <c r="Y3892" s="20">
        <v>45822</v>
      </c>
      <c r="Z3892" s="48">
        <v>6</v>
      </c>
      <c r="AA3892">
        <v>2025</v>
      </c>
      <c r="AB3892" s="45">
        <v>60708</v>
      </c>
      <c r="AC3892" s="45">
        <v>60708</v>
      </c>
      <c r="AK3892" s="10"/>
    </row>
    <row r="3893" spans="1:37">
      <c r="A3893" t="s">
        <v>45</v>
      </c>
      <c r="B3893" t="s">
        <v>46</v>
      </c>
      <c r="C3893" t="s">
        <v>47</v>
      </c>
      <c r="D3893" t="s">
        <v>4410</v>
      </c>
      <c r="E3893" t="s">
        <v>88</v>
      </c>
      <c r="F3893" t="s">
        <v>79</v>
      </c>
      <c r="G3893" t="s">
        <v>51</v>
      </c>
      <c r="H3893" s="20" t="s">
        <v>52</v>
      </c>
      <c r="I3893" t="s">
        <v>53</v>
      </c>
      <c r="J3893" t="s">
        <v>54</v>
      </c>
      <c r="K3893">
        <v>3</v>
      </c>
      <c r="L3893" t="s">
        <v>55</v>
      </c>
      <c r="M3893" t="s">
        <v>77</v>
      </c>
      <c r="N3893" t="s">
        <v>89</v>
      </c>
      <c r="O3893" s="21" t="s">
        <v>58</v>
      </c>
      <c r="P3893" s="21" t="s">
        <v>303</v>
      </c>
      <c r="Q3893" s="20" t="s">
        <v>631</v>
      </c>
      <c r="R3893" s="21" t="s">
        <v>632</v>
      </c>
      <c r="S3893" s="35">
        <v>1</v>
      </c>
      <c r="T3893" s="22">
        <v>1</v>
      </c>
      <c r="U3893" s="20" t="s">
        <v>62</v>
      </c>
      <c r="V3893" s="20">
        <v>45812</v>
      </c>
      <c r="W3893" s="21">
        <v>6</v>
      </c>
      <c r="X3893" s="20">
        <v>45825</v>
      </c>
      <c r="Y3893" s="20">
        <v>45824</v>
      </c>
      <c r="Z3893" s="48">
        <v>6</v>
      </c>
      <c r="AA3893">
        <v>2025</v>
      </c>
      <c r="AB3893" s="45">
        <v>59995</v>
      </c>
      <c r="AC3893" s="45">
        <v>59995</v>
      </c>
      <c r="AK3893" s="10"/>
    </row>
    <row r="3894" spans="1:37">
      <c r="A3894" t="s">
        <v>45</v>
      </c>
      <c r="B3894" t="s">
        <v>46</v>
      </c>
      <c r="C3894" t="s">
        <v>47</v>
      </c>
      <c r="D3894" t="s">
        <v>4411</v>
      </c>
      <c r="E3894" t="s">
        <v>88</v>
      </c>
      <c r="F3894" t="s">
        <v>79</v>
      </c>
      <c r="G3894" t="s">
        <v>51</v>
      </c>
      <c r="H3894" s="20" t="s">
        <v>52</v>
      </c>
      <c r="I3894" t="s">
        <v>53</v>
      </c>
      <c r="J3894" t="s">
        <v>54</v>
      </c>
      <c r="K3894">
        <v>3</v>
      </c>
      <c r="L3894" t="s">
        <v>55</v>
      </c>
      <c r="M3894" t="s">
        <v>56</v>
      </c>
      <c r="N3894" t="s">
        <v>57</v>
      </c>
      <c r="O3894" s="21" t="s">
        <v>58</v>
      </c>
      <c r="P3894" s="21" t="s">
        <v>522</v>
      </c>
      <c r="Q3894" s="20" t="s">
        <v>523</v>
      </c>
      <c r="R3894" s="21" t="s">
        <v>524</v>
      </c>
      <c r="S3894" s="35">
        <v>1</v>
      </c>
      <c r="T3894" s="22">
        <v>1</v>
      </c>
      <c r="U3894" s="20" t="s">
        <v>62</v>
      </c>
      <c r="V3894" s="20">
        <v>45811</v>
      </c>
      <c r="W3894" s="21">
        <v>6</v>
      </c>
      <c r="X3894" s="20">
        <v>45833</v>
      </c>
      <c r="Y3894" s="20">
        <v>45832</v>
      </c>
      <c r="Z3894" s="48">
        <v>6</v>
      </c>
      <c r="AA3894">
        <v>2025</v>
      </c>
      <c r="AB3894" s="45">
        <v>31994</v>
      </c>
      <c r="AC3894" s="45">
        <v>31994</v>
      </c>
      <c r="AK3894" s="10"/>
    </row>
    <row r="3895" spans="1:37">
      <c r="A3895" t="s">
        <v>45</v>
      </c>
      <c r="B3895" t="s">
        <v>46</v>
      </c>
      <c r="C3895" t="s">
        <v>47</v>
      </c>
      <c r="D3895" t="s">
        <v>4412</v>
      </c>
      <c r="E3895" t="s">
        <v>88</v>
      </c>
      <c r="F3895" t="s">
        <v>79</v>
      </c>
      <c r="G3895" t="s">
        <v>51</v>
      </c>
      <c r="H3895" s="20" t="s">
        <v>52</v>
      </c>
      <c r="I3895" t="s">
        <v>53</v>
      </c>
      <c r="J3895" t="s">
        <v>54</v>
      </c>
      <c r="K3895">
        <v>3</v>
      </c>
      <c r="L3895" t="s">
        <v>55</v>
      </c>
      <c r="M3895" t="s">
        <v>77</v>
      </c>
      <c r="N3895" t="s">
        <v>89</v>
      </c>
      <c r="O3895" s="21" t="s">
        <v>58</v>
      </c>
      <c r="P3895" s="21" t="s">
        <v>126</v>
      </c>
      <c r="Q3895" s="20" t="s">
        <v>960</v>
      </c>
      <c r="R3895" s="21" t="s">
        <v>961</v>
      </c>
      <c r="S3895" s="35">
        <v>1</v>
      </c>
      <c r="T3895" s="22">
        <v>1</v>
      </c>
      <c r="U3895" s="20" t="s">
        <v>62</v>
      </c>
      <c r="V3895" s="20">
        <v>45811</v>
      </c>
      <c r="W3895" s="21">
        <v>6</v>
      </c>
      <c r="X3895" s="20">
        <v>45821</v>
      </c>
      <c r="Y3895" s="20">
        <v>45819</v>
      </c>
      <c r="Z3895" s="48">
        <v>6</v>
      </c>
      <c r="AA3895">
        <v>2025</v>
      </c>
      <c r="AB3895" s="45">
        <v>27327</v>
      </c>
      <c r="AC3895" s="45">
        <v>27327</v>
      </c>
      <c r="AK3895" s="10"/>
    </row>
    <row r="3896" spans="1:37">
      <c r="A3896" t="s">
        <v>45</v>
      </c>
      <c r="B3896" t="s">
        <v>46</v>
      </c>
      <c r="C3896" t="s">
        <v>47</v>
      </c>
      <c r="D3896" t="s">
        <v>4413</v>
      </c>
      <c r="E3896" t="s">
        <v>88</v>
      </c>
      <c r="F3896" t="s">
        <v>79</v>
      </c>
      <c r="G3896" t="s">
        <v>51</v>
      </c>
      <c r="H3896" s="20" t="s">
        <v>52</v>
      </c>
      <c r="I3896" t="s">
        <v>53</v>
      </c>
      <c r="J3896" t="s">
        <v>54</v>
      </c>
      <c r="K3896">
        <v>3</v>
      </c>
      <c r="L3896" t="s">
        <v>55</v>
      </c>
      <c r="M3896" t="s">
        <v>77</v>
      </c>
      <c r="N3896" t="s">
        <v>89</v>
      </c>
      <c r="O3896" s="21" t="s">
        <v>58</v>
      </c>
      <c r="P3896" s="21" t="s">
        <v>659</v>
      </c>
      <c r="Q3896" s="20" t="s">
        <v>660</v>
      </c>
      <c r="R3896" s="21" t="s">
        <v>661</v>
      </c>
      <c r="S3896" s="35">
        <v>1</v>
      </c>
      <c r="T3896" s="22">
        <v>1</v>
      </c>
      <c r="U3896" s="20" t="s">
        <v>62</v>
      </c>
      <c r="V3896" s="20">
        <v>45811</v>
      </c>
      <c r="W3896" s="21">
        <v>6</v>
      </c>
      <c r="X3896" s="20">
        <v>45839</v>
      </c>
      <c r="Y3896" s="20">
        <v>45833</v>
      </c>
      <c r="Z3896" s="48">
        <v>6</v>
      </c>
      <c r="AA3896">
        <v>2025</v>
      </c>
      <c r="AB3896" s="45">
        <v>56658</v>
      </c>
      <c r="AC3896" s="45">
        <v>56658</v>
      </c>
      <c r="AK3896" s="10"/>
    </row>
    <row r="3897" spans="1:37">
      <c r="A3897" t="s">
        <v>45</v>
      </c>
      <c r="B3897" t="s">
        <v>46</v>
      </c>
      <c r="C3897" t="s">
        <v>47</v>
      </c>
      <c r="D3897" t="s">
        <v>4414</v>
      </c>
      <c r="E3897" t="s">
        <v>88</v>
      </c>
      <c r="F3897" t="s">
        <v>79</v>
      </c>
      <c r="G3897" t="s">
        <v>51</v>
      </c>
      <c r="H3897" s="20" t="s">
        <v>52</v>
      </c>
      <c r="I3897" t="s">
        <v>53</v>
      </c>
      <c r="J3897" t="s">
        <v>54</v>
      </c>
      <c r="K3897">
        <v>3</v>
      </c>
      <c r="L3897" t="s">
        <v>55</v>
      </c>
      <c r="M3897" t="s">
        <v>77</v>
      </c>
      <c r="N3897" t="s">
        <v>89</v>
      </c>
      <c r="O3897" s="21" t="s">
        <v>58</v>
      </c>
      <c r="P3897" s="21" t="s">
        <v>119</v>
      </c>
      <c r="Q3897" s="20" t="s">
        <v>968</v>
      </c>
      <c r="R3897" s="21" t="s">
        <v>969</v>
      </c>
      <c r="S3897" s="35">
        <v>1</v>
      </c>
      <c r="T3897" s="22">
        <v>1</v>
      </c>
      <c r="U3897" s="20" t="s">
        <v>62</v>
      </c>
      <c r="V3897" s="20">
        <v>45811</v>
      </c>
      <c r="W3897" s="21">
        <v>6</v>
      </c>
      <c r="X3897" s="20">
        <v>45827</v>
      </c>
      <c r="Y3897" s="20">
        <v>45826</v>
      </c>
      <c r="Z3897" s="48">
        <v>6</v>
      </c>
      <c r="AA3897">
        <v>2025</v>
      </c>
      <c r="AB3897" s="45">
        <v>89278</v>
      </c>
      <c r="AC3897" s="45">
        <v>89278</v>
      </c>
      <c r="AK3897" s="10"/>
    </row>
    <row r="3898" spans="1:37">
      <c r="A3898" t="s">
        <v>45</v>
      </c>
      <c r="B3898" t="s">
        <v>46</v>
      </c>
      <c r="C3898" t="s">
        <v>47</v>
      </c>
      <c r="D3898" t="s">
        <v>4415</v>
      </c>
      <c r="E3898" t="s">
        <v>88</v>
      </c>
      <c r="F3898" t="s">
        <v>79</v>
      </c>
      <c r="G3898" t="s">
        <v>51</v>
      </c>
      <c r="H3898" s="20" t="s">
        <v>52</v>
      </c>
      <c r="I3898" t="s">
        <v>53</v>
      </c>
      <c r="J3898" t="s">
        <v>54</v>
      </c>
      <c r="K3898">
        <v>3</v>
      </c>
      <c r="L3898" t="s">
        <v>55</v>
      </c>
      <c r="M3898" t="s">
        <v>56</v>
      </c>
      <c r="N3898" t="s">
        <v>57</v>
      </c>
      <c r="O3898" s="21" t="s">
        <v>58</v>
      </c>
      <c r="P3898" s="21" t="s">
        <v>64</v>
      </c>
      <c r="Q3898" s="20" t="s">
        <v>436</v>
      </c>
      <c r="R3898" s="21" t="s">
        <v>437</v>
      </c>
      <c r="S3898" s="35">
        <v>2</v>
      </c>
      <c r="T3898" s="22">
        <v>2</v>
      </c>
      <c r="U3898" s="20" t="s">
        <v>62</v>
      </c>
      <c r="V3898" s="20">
        <v>45811</v>
      </c>
      <c r="W3898" s="21">
        <v>6</v>
      </c>
      <c r="X3898" s="20">
        <v>45831</v>
      </c>
      <c r="Y3898" s="20">
        <v>45826</v>
      </c>
      <c r="Z3898" s="48">
        <v>6</v>
      </c>
      <c r="AA3898">
        <v>2025</v>
      </c>
      <c r="AB3898" s="45">
        <v>93319</v>
      </c>
      <c r="AC3898" s="45">
        <v>93319</v>
      </c>
      <c r="AK3898" s="10"/>
    </row>
    <row r="3899" spans="1:37">
      <c r="A3899" t="s">
        <v>45</v>
      </c>
      <c r="B3899" t="s">
        <v>46</v>
      </c>
      <c r="C3899" t="s">
        <v>47</v>
      </c>
      <c r="D3899" t="s">
        <v>4416</v>
      </c>
      <c r="E3899" t="s">
        <v>88</v>
      </c>
      <c r="F3899" t="s">
        <v>79</v>
      </c>
      <c r="G3899" t="s">
        <v>51</v>
      </c>
      <c r="H3899" s="20" t="s">
        <v>52</v>
      </c>
      <c r="I3899" t="s">
        <v>53</v>
      </c>
      <c r="J3899" t="s">
        <v>54</v>
      </c>
      <c r="K3899">
        <v>3</v>
      </c>
      <c r="L3899" t="s">
        <v>55</v>
      </c>
      <c r="M3899" t="s">
        <v>56</v>
      </c>
      <c r="N3899" t="s">
        <v>57</v>
      </c>
      <c r="O3899" s="21" t="s">
        <v>58</v>
      </c>
      <c r="P3899" s="21" t="s">
        <v>207</v>
      </c>
      <c r="Q3899" s="20" t="s">
        <v>759</v>
      </c>
      <c r="R3899" s="21" t="s">
        <v>760</v>
      </c>
      <c r="S3899" s="35">
        <v>1</v>
      </c>
      <c r="T3899" s="22">
        <v>1</v>
      </c>
      <c r="U3899" s="20" t="s">
        <v>62</v>
      </c>
      <c r="V3899" s="20">
        <v>45811</v>
      </c>
      <c r="W3899" s="21">
        <v>6</v>
      </c>
      <c r="X3899" s="20">
        <v>45827</v>
      </c>
      <c r="Y3899" s="20">
        <v>45826</v>
      </c>
      <c r="Z3899" s="48">
        <v>6</v>
      </c>
      <c r="AA3899">
        <v>2025</v>
      </c>
      <c r="AB3899" s="45">
        <v>78564</v>
      </c>
      <c r="AC3899" s="45">
        <v>78564</v>
      </c>
      <c r="AK3899" s="10"/>
    </row>
    <row r="3900" spans="1:37">
      <c r="A3900" t="s">
        <v>45</v>
      </c>
      <c r="B3900" t="s">
        <v>46</v>
      </c>
      <c r="C3900" t="s">
        <v>47</v>
      </c>
      <c r="D3900" t="s">
        <v>4417</v>
      </c>
      <c r="E3900" t="s">
        <v>88</v>
      </c>
      <c r="F3900" t="s">
        <v>79</v>
      </c>
      <c r="G3900" t="s">
        <v>51</v>
      </c>
      <c r="H3900" s="20" t="s">
        <v>52</v>
      </c>
      <c r="I3900" t="s">
        <v>53</v>
      </c>
      <c r="J3900" t="s">
        <v>54</v>
      </c>
      <c r="K3900">
        <v>3</v>
      </c>
      <c r="L3900" t="s">
        <v>55</v>
      </c>
      <c r="M3900" t="s">
        <v>77</v>
      </c>
      <c r="N3900" t="s">
        <v>89</v>
      </c>
      <c r="O3900" s="21" t="s">
        <v>58</v>
      </c>
      <c r="P3900" s="21" t="s">
        <v>104</v>
      </c>
      <c r="Q3900" s="20" t="s">
        <v>3519</v>
      </c>
      <c r="R3900" s="21" t="s">
        <v>3520</v>
      </c>
      <c r="S3900" s="35">
        <v>1</v>
      </c>
      <c r="T3900" s="22">
        <v>1</v>
      </c>
      <c r="U3900" s="20" t="s">
        <v>62</v>
      </c>
      <c r="V3900" s="20">
        <v>45811</v>
      </c>
      <c r="W3900" s="21">
        <v>6</v>
      </c>
      <c r="X3900" s="20">
        <v>45825</v>
      </c>
      <c r="Y3900" s="20">
        <v>45819</v>
      </c>
      <c r="Z3900" s="48">
        <v>6</v>
      </c>
      <c r="AA3900">
        <v>2025</v>
      </c>
      <c r="AB3900" s="45">
        <v>59994</v>
      </c>
      <c r="AC3900" s="45">
        <v>59994</v>
      </c>
      <c r="AK3900" s="10"/>
    </row>
    <row r="3901" spans="1:37">
      <c r="A3901" t="s">
        <v>45</v>
      </c>
      <c r="B3901" t="s">
        <v>46</v>
      </c>
      <c r="C3901" t="s">
        <v>47</v>
      </c>
      <c r="D3901" t="s">
        <v>4418</v>
      </c>
      <c r="E3901" t="s">
        <v>88</v>
      </c>
      <c r="F3901" t="s">
        <v>79</v>
      </c>
      <c r="G3901" t="s">
        <v>51</v>
      </c>
      <c r="H3901" s="20" t="s">
        <v>52</v>
      </c>
      <c r="I3901" t="s">
        <v>53</v>
      </c>
      <c r="J3901" t="s">
        <v>54</v>
      </c>
      <c r="K3901">
        <v>3</v>
      </c>
      <c r="L3901" t="s">
        <v>55</v>
      </c>
      <c r="M3901" t="s">
        <v>56</v>
      </c>
      <c r="N3901" t="s">
        <v>57</v>
      </c>
      <c r="O3901" s="21" t="s">
        <v>58</v>
      </c>
      <c r="P3901" s="21" t="s">
        <v>64</v>
      </c>
      <c r="Q3901" s="20" t="s">
        <v>474</v>
      </c>
      <c r="R3901" s="21" t="s">
        <v>475</v>
      </c>
      <c r="S3901" s="35">
        <v>1</v>
      </c>
      <c r="T3901" s="22">
        <v>1</v>
      </c>
      <c r="U3901" s="20" t="s">
        <v>62</v>
      </c>
      <c r="V3901" s="20">
        <v>45812</v>
      </c>
      <c r="W3901" s="21">
        <v>6</v>
      </c>
      <c r="X3901" s="20">
        <v>45821</v>
      </c>
      <c r="Y3901" s="20">
        <v>45817</v>
      </c>
      <c r="Z3901" s="48">
        <v>6</v>
      </c>
      <c r="AA3901">
        <v>2025</v>
      </c>
      <c r="AB3901" s="45">
        <v>24659</v>
      </c>
      <c r="AC3901" s="45">
        <v>24659</v>
      </c>
      <c r="AK3901" s="10"/>
    </row>
    <row r="3902" spans="1:37">
      <c r="A3902" t="s">
        <v>45</v>
      </c>
      <c r="B3902" t="s">
        <v>46</v>
      </c>
      <c r="C3902" t="s">
        <v>47</v>
      </c>
      <c r="D3902" t="s">
        <v>4419</v>
      </c>
      <c r="E3902" t="s">
        <v>88</v>
      </c>
      <c r="F3902" t="s">
        <v>79</v>
      </c>
      <c r="G3902" t="s">
        <v>51</v>
      </c>
      <c r="H3902" s="20" t="s">
        <v>52</v>
      </c>
      <c r="I3902" t="s">
        <v>53</v>
      </c>
      <c r="J3902" t="s">
        <v>54</v>
      </c>
      <c r="K3902">
        <v>3</v>
      </c>
      <c r="L3902" t="s">
        <v>55</v>
      </c>
      <c r="M3902" t="s">
        <v>77</v>
      </c>
      <c r="N3902" t="s">
        <v>89</v>
      </c>
      <c r="O3902" s="21" t="s">
        <v>58</v>
      </c>
      <c r="P3902" s="21" t="s">
        <v>119</v>
      </c>
      <c r="Q3902" s="20" t="s">
        <v>539</v>
      </c>
      <c r="R3902" s="21" t="s">
        <v>540</v>
      </c>
      <c r="S3902" s="35">
        <v>1</v>
      </c>
      <c r="T3902" s="22">
        <v>1</v>
      </c>
      <c r="U3902" s="20" t="s">
        <v>62</v>
      </c>
      <c r="V3902" s="20">
        <v>45812</v>
      </c>
      <c r="W3902" s="21">
        <v>6</v>
      </c>
      <c r="X3902" s="20">
        <v>45839</v>
      </c>
      <c r="Y3902" s="20">
        <v>45833</v>
      </c>
      <c r="Z3902" s="48">
        <v>6</v>
      </c>
      <c r="AA3902">
        <v>2025</v>
      </c>
      <c r="AB3902" s="45">
        <v>113331</v>
      </c>
      <c r="AC3902" s="45">
        <v>113331</v>
      </c>
      <c r="AK3902" s="10"/>
    </row>
    <row r="3903" spans="1:37">
      <c r="A3903" t="s">
        <v>45</v>
      </c>
      <c r="B3903" t="s">
        <v>46</v>
      </c>
      <c r="C3903" t="s">
        <v>47</v>
      </c>
      <c r="D3903" t="s">
        <v>4420</v>
      </c>
      <c r="E3903" t="s">
        <v>88</v>
      </c>
      <c r="F3903" t="s">
        <v>79</v>
      </c>
      <c r="G3903" t="s">
        <v>51</v>
      </c>
      <c r="H3903" s="20" t="s">
        <v>52</v>
      </c>
      <c r="I3903" t="s">
        <v>53</v>
      </c>
      <c r="J3903" t="s">
        <v>54</v>
      </c>
      <c r="K3903">
        <v>3</v>
      </c>
      <c r="L3903" t="s">
        <v>55</v>
      </c>
      <c r="M3903" t="s">
        <v>77</v>
      </c>
      <c r="N3903" t="s">
        <v>89</v>
      </c>
      <c r="O3903" s="21" t="s">
        <v>58</v>
      </c>
      <c r="P3903" s="21" t="s">
        <v>119</v>
      </c>
      <c r="Q3903" s="20" t="s">
        <v>968</v>
      </c>
      <c r="R3903" s="21" t="s">
        <v>969</v>
      </c>
      <c r="S3903" s="35">
        <v>1</v>
      </c>
      <c r="T3903" s="22">
        <v>1</v>
      </c>
      <c r="U3903" s="20" t="s">
        <v>62</v>
      </c>
      <c r="V3903" s="20">
        <v>45812</v>
      </c>
      <c r="W3903" s="21">
        <v>6</v>
      </c>
      <c r="X3903" s="20">
        <v>45832</v>
      </c>
      <c r="Y3903" s="20">
        <v>45826</v>
      </c>
      <c r="Z3903" s="48">
        <v>6</v>
      </c>
      <c r="AA3903">
        <v>2025</v>
      </c>
      <c r="AB3903" s="45">
        <v>89278</v>
      </c>
      <c r="AC3903" s="45">
        <v>89278</v>
      </c>
      <c r="AK3903" s="10"/>
    </row>
    <row r="3904" spans="1:37">
      <c r="A3904" t="s">
        <v>45</v>
      </c>
      <c r="B3904" t="s">
        <v>46</v>
      </c>
      <c r="C3904" t="s">
        <v>47</v>
      </c>
      <c r="D3904" t="s">
        <v>4421</v>
      </c>
      <c r="E3904" t="s">
        <v>88</v>
      </c>
      <c r="F3904" t="s">
        <v>79</v>
      </c>
      <c r="G3904" t="s">
        <v>51</v>
      </c>
      <c r="H3904" s="20" t="s">
        <v>52</v>
      </c>
      <c r="I3904" t="s">
        <v>53</v>
      </c>
      <c r="J3904" t="s">
        <v>54</v>
      </c>
      <c r="K3904">
        <v>3</v>
      </c>
      <c r="L3904" t="s">
        <v>55</v>
      </c>
      <c r="M3904" t="s">
        <v>77</v>
      </c>
      <c r="N3904" t="s">
        <v>89</v>
      </c>
      <c r="O3904" s="21" t="s">
        <v>58</v>
      </c>
      <c r="P3904" s="21" t="s">
        <v>119</v>
      </c>
      <c r="Q3904" s="20" t="s">
        <v>264</v>
      </c>
      <c r="R3904" s="21" t="s">
        <v>265</v>
      </c>
      <c r="S3904" s="35">
        <v>1</v>
      </c>
      <c r="T3904" s="22">
        <v>1</v>
      </c>
      <c r="U3904" s="20" t="s">
        <v>62</v>
      </c>
      <c r="V3904" s="20">
        <v>45812</v>
      </c>
      <c r="W3904" s="21">
        <v>6</v>
      </c>
      <c r="X3904" s="20">
        <v>45839</v>
      </c>
      <c r="Y3904" s="20">
        <v>45833</v>
      </c>
      <c r="Z3904" s="48">
        <v>6</v>
      </c>
      <c r="AA3904">
        <v>2025</v>
      </c>
      <c r="AB3904" s="45">
        <v>67848</v>
      </c>
      <c r="AC3904" s="45">
        <v>67848</v>
      </c>
      <c r="AK3904" s="10"/>
    </row>
    <row r="3905" spans="1:37">
      <c r="A3905" t="s">
        <v>45</v>
      </c>
      <c r="B3905" t="s">
        <v>46</v>
      </c>
      <c r="C3905" t="s">
        <v>47</v>
      </c>
      <c r="D3905" t="s">
        <v>4422</v>
      </c>
      <c r="E3905" t="s">
        <v>88</v>
      </c>
      <c r="F3905" t="s">
        <v>79</v>
      </c>
      <c r="G3905" t="s">
        <v>51</v>
      </c>
      <c r="H3905" s="20" t="s">
        <v>52</v>
      </c>
      <c r="I3905" t="s">
        <v>53</v>
      </c>
      <c r="J3905" t="s">
        <v>54</v>
      </c>
      <c r="K3905">
        <v>3</v>
      </c>
      <c r="L3905" t="s">
        <v>55</v>
      </c>
      <c r="M3905" t="s">
        <v>56</v>
      </c>
      <c r="N3905" t="s">
        <v>57</v>
      </c>
      <c r="O3905" s="21" t="s">
        <v>58</v>
      </c>
      <c r="P3905" s="21" t="s">
        <v>64</v>
      </c>
      <c r="Q3905" s="20" t="s">
        <v>505</v>
      </c>
      <c r="R3905" s="21" t="s">
        <v>506</v>
      </c>
      <c r="S3905" s="35">
        <v>1</v>
      </c>
      <c r="T3905" s="22">
        <v>1</v>
      </c>
      <c r="U3905" s="20" t="s">
        <v>62</v>
      </c>
      <c r="V3905" s="20">
        <v>45812</v>
      </c>
      <c r="W3905" s="21">
        <v>6</v>
      </c>
      <c r="X3905" s="20">
        <v>45831</v>
      </c>
      <c r="Y3905" s="20">
        <v>45826</v>
      </c>
      <c r="Z3905" s="48">
        <v>6</v>
      </c>
      <c r="AA3905">
        <v>2025</v>
      </c>
      <c r="AB3905" s="45">
        <v>24659</v>
      </c>
      <c r="AC3905" s="45">
        <v>24659</v>
      </c>
      <c r="AK3905" s="10"/>
    </row>
    <row r="3906" spans="1:37">
      <c r="A3906" t="s">
        <v>45</v>
      </c>
      <c r="B3906" t="s">
        <v>46</v>
      </c>
      <c r="C3906" t="s">
        <v>47</v>
      </c>
      <c r="D3906" t="s">
        <v>4423</v>
      </c>
      <c r="E3906" t="s">
        <v>88</v>
      </c>
      <c r="F3906" t="s">
        <v>79</v>
      </c>
      <c r="G3906" t="s">
        <v>51</v>
      </c>
      <c r="H3906" s="20" t="s">
        <v>52</v>
      </c>
      <c r="I3906" t="s">
        <v>53</v>
      </c>
      <c r="J3906" t="s">
        <v>54</v>
      </c>
      <c r="K3906">
        <v>3</v>
      </c>
      <c r="L3906" t="s">
        <v>55</v>
      </c>
      <c r="M3906" t="s">
        <v>56</v>
      </c>
      <c r="N3906" t="s">
        <v>57</v>
      </c>
      <c r="O3906" s="21" t="s">
        <v>58</v>
      </c>
      <c r="P3906" s="21" t="s">
        <v>64</v>
      </c>
      <c r="Q3906" s="20" t="s">
        <v>474</v>
      </c>
      <c r="R3906" s="21" t="s">
        <v>475</v>
      </c>
      <c r="S3906" s="35">
        <v>1</v>
      </c>
      <c r="T3906" s="22">
        <v>1</v>
      </c>
      <c r="U3906" s="20" t="s">
        <v>62</v>
      </c>
      <c r="V3906" s="20">
        <v>45812</v>
      </c>
      <c r="W3906" s="21">
        <v>6</v>
      </c>
      <c r="X3906" s="20">
        <v>45831</v>
      </c>
      <c r="Y3906" s="20">
        <v>45826</v>
      </c>
      <c r="Z3906" s="48">
        <v>6</v>
      </c>
      <c r="AA3906">
        <v>2025</v>
      </c>
      <c r="AB3906" s="45">
        <v>24659</v>
      </c>
      <c r="AC3906" s="45">
        <v>24659</v>
      </c>
      <c r="AK3906" s="10"/>
    </row>
    <row r="3907" spans="1:37">
      <c r="A3907" t="s">
        <v>45</v>
      </c>
      <c r="B3907" t="s">
        <v>46</v>
      </c>
      <c r="C3907" t="s">
        <v>47</v>
      </c>
      <c r="D3907" t="s">
        <v>4424</v>
      </c>
      <c r="E3907" t="s">
        <v>88</v>
      </c>
      <c r="F3907" t="s">
        <v>79</v>
      </c>
      <c r="G3907" t="s">
        <v>51</v>
      </c>
      <c r="H3907" s="20" t="s">
        <v>52</v>
      </c>
      <c r="I3907" t="s">
        <v>53</v>
      </c>
      <c r="J3907" t="s">
        <v>54</v>
      </c>
      <c r="K3907">
        <v>3</v>
      </c>
      <c r="L3907" t="s">
        <v>55</v>
      </c>
      <c r="M3907" t="s">
        <v>77</v>
      </c>
      <c r="N3907" t="s">
        <v>89</v>
      </c>
      <c r="O3907" s="21" t="s">
        <v>58</v>
      </c>
      <c r="P3907" s="21" t="s">
        <v>119</v>
      </c>
      <c r="Q3907" s="20" t="s">
        <v>264</v>
      </c>
      <c r="R3907" s="21" t="s">
        <v>265</v>
      </c>
      <c r="S3907" s="35">
        <v>1</v>
      </c>
      <c r="T3907" s="22">
        <v>1</v>
      </c>
      <c r="U3907" s="20" t="s">
        <v>62</v>
      </c>
      <c r="V3907" s="20">
        <v>45812</v>
      </c>
      <c r="W3907" s="21">
        <v>6</v>
      </c>
      <c r="X3907" s="20">
        <v>45842</v>
      </c>
      <c r="Y3907" s="20">
        <v>45838</v>
      </c>
      <c r="Z3907" s="48">
        <v>6</v>
      </c>
      <c r="AA3907">
        <v>2025</v>
      </c>
      <c r="AB3907" s="45">
        <v>67848</v>
      </c>
      <c r="AC3907" s="45">
        <v>67848</v>
      </c>
      <c r="AK3907" s="10"/>
    </row>
    <row r="3908" spans="1:37">
      <c r="A3908" t="s">
        <v>45</v>
      </c>
      <c r="B3908" t="s">
        <v>46</v>
      </c>
      <c r="C3908" t="s">
        <v>47</v>
      </c>
      <c r="D3908" t="s">
        <v>4425</v>
      </c>
      <c r="E3908" t="s">
        <v>88</v>
      </c>
      <c r="F3908" t="s">
        <v>79</v>
      </c>
      <c r="G3908" t="s">
        <v>51</v>
      </c>
      <c r="H3908" s="20" t="s">
        <v>52</v>
      </c>
      <c r="I3908" t="s">
        <v>53</v>
      </c>
      <c r="J3908" t="s">
        <v>54</v>
      </c>
      <c r="K3908">
        <v>3</v>
      </c>
      <c r="L3908" t="s">
        <v>55</v>
      </c>
      <c r="M3908" t="s">
        <v>56</v>
      </c>
      <c r="N3908" t="s">
        <v>57</v>
      </c>
      <c r="O3908" s="21" t="s">
        <v>58</v>
      </c>
      <c r="P3908" s="21" t="s">
        <v>59</v>
      </c>
      <c r="Q3908" s="20" t="s">
        <v>1806</v>
      </c>
      <c r="R3908" s="21" t="s">
        <v>1807</v>
      </c>
      <c r="S3908" s="35">
        <v>1</v>
      </c>
      <c r="T3908" s="22">
        <v>1</v>
      </c>
      <c r="U3908" s="20" t="s">
        <v>62</v>
      </c>
      <c r="V3908" s="20">
        <v>45812</v>
      </c>
      <c r="W3908" s="21">
        <v>6</v>
      </c>
      <c r="X3908" s="20">
        <v>45824</v>
      </c>
      <c r="Y3908" s="20">
        <v>45817</v>
      </c>
      <c r="Z3908" s="48">
        <v>6</v>
      </c>
      <c r="AA3908">
        <v>2025</v>
      </c>
      <c r="AB3908" s="45">
        <v>26660</v>
      </c>
      <c r="AC3908" s="45">
        <v>26660</v>
      </c>
      <c r="AK3908" s="10"/>
    </row>
    <row r="3909" spans="1:37">
      <c r="A3909" t="s">
        <v>45</v>
      </c>
      <c r="B3909" t="s">
        <v>46</v>
      </c>
      <c r="C3909" t="s">
        <v>47</v>
      </c>
      <c r="D3909" t="s">
        <v>4426</v>
      </c>
      <c r="E3909" t="s">
        <v>88</v>
      </c>
      <c r="F3909" t="s">
        <v>79</v>
      </c>
      <c r="G3909" t="s">
        <v>51</v>
      </c>
      <c r="H3909" s="20" t="s">
        <v>52</v>
      </c>
      <c r="I3909" t="s">
        <v>53</v>
      </c>
      <c r="J3909" t="s">
        <v>54</v>
      </c>
      <c r="K3909">
        <v>3</v>
      </c>
      <c r="L3909" t="s">
        <v>55</v>
      </c>
      <c r="M3909" t="s">
        <v>56</v>
      </c>
      <c r="N3909" t="s">
        <v>57</v>
      </c>
      <c r="O3909" s="21" t="s">
        <v>58</v>
      </c>
      <c r="P3909" s="21" t="s">
        <v>133</v>
      </c>
      <c r="Q3909" s="20" t="s">
        <v>134</v>
      </c>
      <c r="R3909" s="21" t="s">
        <v>135</v>
      </c>
      <c r="S3909" s="35">
        <v>1</v>
      </c>
      <c r="T3909" s="22">
        <v>1</v>
      </c>
      <c r="U3909" s="20" t="s">
        <v>62</v>
      </c>
      <c r="V3909" s="20">
        <v>45812</v>
      </c>
      <c r="W3909" s="21">
        <v>6</v>
      </c>
      <c r="X3909" s="20">
        <v>45839</v>
      </c>
      <c r="Y3909" s="20">
        <v>45833</v>
      </c>
      <c r="Z3909" s="48">
        <v>6</v>
      </c>
      <c r="AA3909">
        <v>2025</v>
      </c>
      <c r="AB3909" s="45">
        <v>29994</v>
      </c>
      <c r="AC3909" s="45">
        <v>29994</v>
      </c>
      <c r="AK3909" s="10"/>
    </row>
    <row r="3910" spans="1:37">
      <c r="A3910" t="s">
        <v>45</v>
      </c>
      <c r="B3910" t="s">
        <v>46</v>
      </c>
      <c r="C3910" t="s">
        <v>47</v>
      </c>
      <c r="D3910" t="s">
        <v>4427</v>
      </c>
      <c r="E3910" t="s">
        <v>88</v>
      </c>
      <c r="F3910" t="s">
        <v>79</v>
      </c>
      <c r="G3910" t="s">
        <v>51</v>
      </c>
      <c r="H3910" s="20" t="s">
        <v>52</v>
      </c>
      <c r="I3910" t="s">
        <v>53</v>
      </c>
      <c r="J3910" t="s">
        <v>54</v>
      </c>
      <c r="K3910">
        <v>3</v>
      </c>
      <c r="L3910" t="s">
        <v>55</v>
      </c>
      <c r="M3910" t="s">
        <v>77</v>
      </c>
      <c r="N3910" t="s">
        <v>89</v>
      </c>
      <c r="O3910" s="21" t="s">
        <v>58</v>
      </c>
      <c r="P3910" s="21" t="s">
        <v>104</v>
      </c>
      <c r="Q3910" s="20" t="s">
        <v>2402</v>
      </c>
      <c r="R3910" s="21" t="s">
        <v>2403</v>
      </c>
      <c r="S3910" s="35">
        <v>1</v>
      </c>
      <c r="T3910" s="22">
        <v>1</v>
      </c>
      <c r="U3910" s="20" t="s">
        <v>62</v>
      </c>
      <c r="V3910" s="20">
        <v>45812</v>
      </c>
      <c r="W3910" s="21">
        <v>6</v>
      </c>
      <c r="X3910" s="20">
        <v>45826</v>
      </c>
      <c r="Y3910" s="20">
        <v>45819</v>
      </c>
      <c r="Z3910" s="48">
        <v>6</v>
      </c>
      <c r="AA3910">
        <v>2025</v>
      </c>
      <c r="AB3910" s="45">
        <v>79989</v>
      </c>
      <c r="AC3910" s="45">
        <v>79989</v>
      </c>
      <c r="AK3910" s="10"/>
    </row>
    <row r="3911" spans="1:37">
      <c r="A3911" t="s">
        <v>45</v>
      </c>
      <c r="B3911" t="s">
        <v>46</v>
      </c>
      <c r="C3911" t="s">
        <v>47</v>
      </c>
      <c r="D3911" t="s">
        <v>4428</v>
      </c>
      <c r="E3911" t="s">
        <v>88</v>
      </c>
      <c r="F3911" t="s">
        <v>79</v>
      </c>
      <c r="G3911" t="s">
        <v>51</v>
      </c>
      <c r="H3911" s="20" t="s">
        <v>52</v>
      </c>
      <c r="I3911" t="s">
        <v>53</v>
      </c>
      <c r="J3911" t="s">
        <v>54</v>
      </c>
      <c r="K3911">
        <v>3</v>
      </c>
      <c r="L3911" t="s">
        <v>55</v>
      </c>
      <c r="M3911" t="s">
        <v>77</v>
      </c>
      <c r="N3911" t="s">
        <v>89</v>
      </c>
      <c r="O3911" s="21" t="s">
        <v>58</v>
      </c>
      <c r="P3911" s="21" t="s">
        <v>119</v>
      </c>
      <c r="Q3911" s="20" t="s">
        <v>264</v>
      </c>
      <c r="R3911" s="21" t="s">
        <v>265</v>
      </c>
      <c r="S3911" s="35">
        <v>1</v>
      </c>
      <c r="T3911" s="22">
        <v>1</v>
      </c>
      <c r="U3911" s="20" t="s">
        <v>62</v>
      </c>
      <c r="V3911" s="20">
        <v>45812</v>
      </c>
      <c r="W3911" s="21">
        <v>6</v>
      </c>
      <c r="X3911" s="20">
        <v>45821</v>
      </c>
      <c r="Y3911" s="20">
        <v>45817</v>
      </c>
      <c r="Z3911" s="48">
        <v>6</v>
      </c>
      <c r="AA3911">
        <v>2025</v>
      </c>
      <c r="AB3911" s="45">
        <v>67848</v>
      </c>
      <c r="AC3911" s="45">
        <v>67848</v>
      </c>
      <c r="AK3911" s="10"/>
    </row>
    <row r="3912" spans="1:37">
      <c r="A3912" t="s">
        <v>45</v>
      </c>
      <c r="B3912" t="s">
        <v>46</v>
      </c>
      <c r="C3912" t="s">
        <v>47</v>
      </c>
      <c r="D3912" t="s">
        <v>4429</v>
      </c>
      <c r="E3912" t="s">
        <v>88</v>
      </c>
      <c r="F3912" t="s">
        <v>79</v>
      </c>
      <c r="G3912" t="s">
        <v>51</v>
      </c>
      <c r="H3912" s="20" t="s">
        <v>52</v>
      </c>
      <c r="I3912" t="s">
        <v>53</v>
      </c>
      <c r="J3912" t="s">
        <v>54</v>
      </c>
      <c r="K3912">
        <v>3</v>
      </c>
      <c r="L3912" t="s">
        <v>55</v>
      </c>
      <c r="M3912" t="s">
        <v>56</v>
      </c>
      <c r="N3912" t="s">
        <v>57</v>
      </c>
      <c r="O3912" s="21" t="s">
        <v>58</v>
      </c>
      <c r="P3912" s="21" t="s">
        <v>64</v>
      </c>
      <c r="Q3912" s="20" t="s">
        <v>224</v>
      </c>
      <c r="R3912" s="21" t="s">
        <v>225</v>
      </c>
      <c r="S3912" s="35">
        <v>1</v>
      </c>
      <c r="T3912" s="22">
        <v>1</v>
      </c>
      <c r="U3912" s="20" t="s">
        <v>62</v>
      </c>
      <c r="V3912" s="20">
        <v>45812</v>
      </c>
      <c r="W3912" s="21">
        <v>6</v>
      </c>
      <c r="X3912" s="20">
        <v>45820</v>
      </c>
      <c r="Y3912" s="20">
        <v>45822</v>
      </c>
      <c r="Z3912" s="48">
        <v>6</v>
      </c>
      <c r="AA3912">
        <v>2025</v>
      </c>
      <c r="AB3912" s="45">
        <v>129405</v>
      </c>
      <c r="AC3912" s="45">
        <v>129405</v>
      </c>
      <c r="AK3912" s="10"/>
    </row>
    <row r="3913" spans="1:37">
      <c r="A3913" t="s">
        <v>45</v>
      </c>
      <c r="B3913" t="s">
        <v>46</v>
      </c>
      <c r="C3913" t="s">
        <v>47</v>
      </c>
      <c r="D3913" t="s">
        <v>4430</v>
      </c>
      <c r="E3913" t="s">
        <v>88</v>
      </c>
      <c r="F3913" t="s">
        <v>79</v>
      </c>
      <c r="G3913" t="s">
        <v>51</v>
      </c>
      <c r="H3913" s="20" t="s">
        <v>52</v>
      </c>
      <c r="I3913" t="s">
        <v>53</v>
      </c>
      <c r="J3913" t="s">
        <v>54</v>
      </c>
      <c r="K3913">
        <v>3</v>
      </c>
      <c r="L3913" t="s">
        <v>55</v>
      </c>
      <c r="M3913" t="s">
        <v>77</v>
      </c>
      <c r="N3913" t="s">
        <v>89</v>
      </c>
      <c r="O3913" s="21" t="s">
        <v>58</v>
      </c>
      <c r="P3913" s="21" t="s">
        <v>119</v>
      </c>
      <c r="Q3913" s="20" t="s">
        <v>908</v>
      </c>
      <c r="R3913" s="21" t="s">
        <v>909</v>
      </c>
      <c r="S3913" s="35">
        <v>1</v>
      </c>
      <c r="T3913" s="22">
        <v>1</v>
      </c>
      <c r="U3913" s="20" t="s">
        <v>62</v>
      </c>
      <c r="V3913" s="20">
        <v>45812</v>
      </c>
      <c r="W3913" s="21">
        <v>6</v>
      </c>
      <c r="X3913" s="20">
        <v>45833</v>
      </c>
      <c r="Y3913" s="20">
        <v>45826</v>
      </c>
      <c r="Z3913" s="48">
        <v>6</v>
      </c>
      <c r="AA3913">
        <v>2025</v>
      </c>
      <c r="AB3913" s="45">
        <v>67848</v>
      </c>
      <c r="AC3913" s="45">
        <v>67848</v>
      </c>
      <c r="AK3913" s="10"/>
    </row>
    <row r="3914" spans="1:37">
      <c r="A3914" t="s">
        <v>45</v>
      </c>
      <c r="B3914" t="s">
        <v>46</v>
      </c>
      <c r="C3914" t="s">
        <v>47</v>
      </c>
      <c r="D3914" t="s">
        <v>4431</v>
      </c>
      <c r="E3914" t="s">
        <v>88</v>
      </c>
      <c r="F3914" t="s">
        <v>79</v>
      </c>
      <c r="G3914" t="s">
        <v>51</v>
      </c>
      <c r="H3914" s="20" t="s">
        <v>52</v>
      </c>
      <c r="I3914" t="s">
        <v>53</v>
      </c>
      <c r="J3914" t="s">
        <v>54</v>
      </c>
      <c r="K3914">
        <v>3</v>
      </c>
      <c r="L3914" t="s">
        <v>55</v>
      </c>
      <c r="M3914" t="s">
        <v>77</v>
      </c>
      <c r="N3914" t="s">
        <v>89</v>
      </c>
      <c r="O3914" s="21" t="s">
        <v>58</v>
      </c>
      <c r="P3914" s="21" t="s">
        <v>119</v>
      </c>
      <c r="Q3914" s="20" t="s">
        <v>264</v>
      </c>
      <c r="R3914" s="21" t="s">
        <v>265</v>
      </c>
      <c r="S3914" s="35">
        <v>1</v>
      </c>
      <c r="T3914" s="22">
        <v>1</v>
      </c>
      <c r="U3914" s="20" t="s">
        <v>62</v>
      </c>
      <c r="V3914" s="20">
        <v>45812</v>
      </c>
      <c r="W3914" s="21">
        <v>6</v>
      </c>
      <c r="X3914" s="20">
        <v>45839</v>
      </c>
      <c r="Y3914" s="20">
        <v>45833</v>
      </c>
      <c r="Z3914" s="48">
        <v>6</v>
      </c>
      <c r="AA3914">
        <v>2025</v>
      </c>
      <c r="AB3914" s="45">
        <v>67848</v>
      </c>
      <c r="AC3914" s="45">
        <v>67848</v>
      </c>
      <c r="AK3914" s="10"/>
    </row>
    <row r="3915" spans="1:37">
      <c r="A3915" t="s">
        <v>45</v>
      </c>
      <c r="B3915" t="s">
        <v>46</v>
      </c>
      <c r="C3915" t="s">
        <v>47</v>
      </c>
      <c r="D3915" t="s">
        <v>4432</v>
      </c>
      <c r="E3915" t="s">
        <v>88</v>
      </c>
      <c r="F3915" t="s">
        <v>79</v>
      </c>
      <c r="G3915" t="s">
        <v>51</v>
      </c>
      <c r="H3915" s="20" t="s">
        <v>52</v>
      </c>
      <c r="I3915" t="s">
        <v>53</v>
      </c>
      <c r="J3915" t="s">
        <v>54</v>
      </c>
      <c r="K3915">
        <v>3</v>
      </c>
      <c r="L3915" t="s">
        <v>55</v>
      </c>
      <c r="M3915" t="s">
        <v>56</v>
      </c>
      <c r="N3915" t="s">
        <v>57</v>
      </c>
      <c r="O3915" s="21" t="s">
        <v>58</v>
      </c>
      <c r="P3915" s="21" t="s">
        <v>522</v>
      </c>
      <c r="Q3915" s="20" t="s">
        <v>523</v>
      </c>
      <c r="R3915" s="21" t="s">
        <v>524</v>
      </c>
      <c r="S3915" s="35">
        <v>1</v>
      </c>
      <c r="T3915" s="22">
        <v>1</v>
      </c>
      <c r="U3915" s="20" t="s">
        <v>62</v>
      </c>
      <c r="V3915" s="20">
        <v>45812</v>
      </c>
      <c r="W3915" s="21">
        <v>6</v>
      </c>
      <c r="X3915" s="20">
        <v>45840</v>
      </c>
      <c r="Y3915" s="20">
        <v>45838</v>
      </c>
      <c r="Z3915" s="48">
        <v>6</v>
      </c>
      <c r="AA3915">
        <v>2025</v>
      </c>
      <c r="AB3915" s="45">
        <v>31994</v>
      </c>
      <c r="AC3915" s="45">
        <v>31994</v>
      </c>
      <c r="AK3915" s="10"/>
    </row>
    <row r="3916" spans="1:37">
      <c r="A3916" t="s">
        <v>45</v>
      </c>
      <c r="B3916" t="s">
        <v>46</v>
      </c>
      <c r="C3916" t="s">
        <v>47</v>
      </c>
      <c r="D3916" t="s">
        <v>4433</v>
      </c>
      <c r="E3916" t="s">
        <v>88</v>
      </c>
      <c r="F3916" t="s">
        <v>79</v>
      </c>
      <c r="G3916" t="s">
        <v>51</v>
      </c>
      <c r="H3916" s="20" t="s">
        <v>52</v>
      </c>
      <c r="I3916" t="s">
        <v>53</v>
      </c>
      <c r="J3916" t="s">
        <v>54</v>
      </c>
      <c r="K3916">
        <v>3</v>
      </c>
      <c r="L3916" t="s">
        <v>55</v>
      </c>
      <c r="M3916" t="s">
        <v>77</v>
      </c>
      <c r="N3916" t="s">
        <v>89</v>
      </c>
      <c r="O3916" s="21" t="s">
        <v>58</v>
      </c>
      <c r="P3916" s="21" t="s">
        <v>104</v>
      </c>
      <c r="Q3916" s="20" t="s">
        <v>4434</v>
      </c>
      <c r="R3916" s="21" t="s">
        <v>4435</v>
      </c>
      <c r="S3916" s="35">
        <v>1</v>
      </c>
      <c r="T3916" s="22">
        <v>1</v>
      </c>
      <c r="U3916" s="20" t="s">
        <v>62</v>
      </c>
      <c r="V3916" s="20">
        <v>45812</v>
      </c>
      <c r="W3916" s="21">
        <v>6</v>
      </c>
      <c r="X3916" s="20">
        <v>45832</v>
      </c>
      <c r="Y3916" s="20">
        <v>45833</v>
      </c>
      <c r="Z3916" s="48">
        <v>6</v>
      </c>
      <c r="AA3916">
        <v>2025</v>
      </c>
      <c r="AB3916" s="45">
        <v>58664</v>
      </c>
      <c r="AC3916" s="45">
        <v>58664</v>
      </c>
      <c r="AK3916" s="10"/>
    </row>
    <row r="3917" spans="1:37">
      <c r="A3917" t="s">
        <v>45</v>
      </c>
      <c r="B3917" t="s">
        <v>46</v>
      </c>
      <c r="C3917" t="s">
        <v>47</v>
      </c>
      <c r="D3917" t="s">
        <v>4436</v>
      </c>
      <c r="E3917" t="s">
        <v>88</v>
      </c>
      <c r="F3917" t="s">
        <v>79</v>
      </c>
      <c r="G3917" t="s">
        <v>51</v>
      </c>
      <c r="H3917" s="20" t="s">
        <v>52</v>
      </c>
      <c r="I3917" t="s">
        <v>53</v>
      </c>
      <c r="J3917" t="s">
        <v>54</v>
      </c>
      <c r="K3917">
        <v>3</v>
      </c>
      <c r="L3917" t="s">
        <v>55</v>
      </c>
      <c r="M3917" t="s">
        <v>77</v>
      </c>
      <c r="N3917" t="s">
        <v>89</v>
      </c>
      <c r="O3917" s="21" t="s">
        <v>58</v>
      </c>
      <c r="P3917" s="21" t="s">
        <v>104</v>
      </c>
      <c r="Q3917" s="20" t="s">
        <v>273</v>
      </c>
      <c r="R3917" s="21" t="s">
        <v>274</v>
      </c>
      <c r="S3917" s="35">
        <v>1</v>
      </c>
      <c r="T3917" s="22">
        <v>1</v>
      </c>
      <c r="U3917" s="20" t="s">
        <v>62</v>
      </c>
      <c r="V3917" s="20">
        <v>45812</v>
      </c>
      <c r="W3917" s="21">
        <v>6</v>
      </c>
      <c r="X3917" s="20">
        <v>45824</v>
      </c>
      <c r="Y3917" s="20">
        <v>45819</v>
      </c>
      <c r="Z3917" s="48">
        <v>6</v>
      </c>
      <c r="AA3917">
        <v>2025</v>
      </c>
      <c r="AB3917" s="45">
        <v>79995</v>
      </c>
      <c r="AC3917" s="45">
        <v>79995</v>
      </c>
      <c r="AK3917" s="10"/>
    </row>
    <row r="3918" spans="1:37">
      <c r="A3918" t="s">
        <v>45</v>
      </c>
      <c r="B3918" t="s">
        <v>46</v>
      </c>
      <c r="C3918" t="s">
        <v>47</v>
      </c>
      <c r="D3918" t="s">
        <v>4437</v>
      </c>
      <c r="E3918" t="s">
        <v>88</v>
      </c>
      <c r="F3918" t="s">
        <v>79</v>
      </c>
      <c r="G3918" t="s">
        <v>51</v>
      </c>
      <c r="H3918" s="20" t="s">
        <v>52</v>
      </c>
      <c r="I3918" t="s">
        <v>53</v>
      </c>
      <c r="J3918" t="s">
        <v>54</v>
      </c>
      <c r="K3918">
        <v>3</v>
      </c>
      <c r="L3918" t="s">
        <v>55</v>
      </c>
      <c r="M3918" t="s">
        <v>56</v>
      </c>
      <c r="N3918" t="s">
        <v>57</v>
      </c>
      <c r="O3918" s="21" t="s">
        <v>58</v>
      </c>
      <c r="P3918" s="21" t="s">
        <v>64</v>
      </c>
      <c r="Q3918" s="20" t="s">
        <v>474</v>
      </c>
      <c r="R3918" s="21" t="s">
        <v>475</v>
      </c>
      <c r="S3918" s="35">
        <v>1</v>
      </c>
      <c r="T3918" s="22">
        <v>1</v>
      </c>
      <c r="U3918" s="20" t="s">
        <v>62</v>
      </c>
      <c r="V3918" s="20">
        <v>45812</v>
      </c>
      <c r="W3918" s="21">
        <v>6</v>
      </c>
      <c r="X3918" s="20">
        <v>45839</v>
      </c>
      <c r="Y3918" s="20">
        <v>45833</v>
      </c>
      <c r="Z3918" s="48">
        <v>6</v>
      </c>
      <c r="AA3918">
        <v>2025</v>
      </c>
      <c r="AB3918" s="45">
        <v>24659</v>
      </c>
      <c r="AC3918" s="45">
        <v>24659</v>
      </c>
      <c r="AK3918" s="10"/>
    </row>
    <row r="3919" spans="1:37">
      <c r="A3919" t="s">
        <v>45</v>
      </c>
      <c r="B3919" t="s">
        <v>46</v>
      </c>
      <c r="C3919" t="s">
        <v>47</v>
      </c>
      <c r="D3919" t="s">
        <v>4438</v>
      </c>
      <c r="E3919" t="s">
        <v>88</v>
      </c>
      <c r="F3919" t="s">
        <v>79</v>
      </c>
      <c r="G3919" t="s">
        <v>51</v>
      </c>
      <c r="H3919" s="20" t="s">
        <v>52</v>
      </c>
      <c r="I3919" t="s">
        <v>53</v>
      </c>
      <c r="J3919" t="s">
        <v>54</v>
      </c>
      <c r="K3919">
        <v>3</v>
      </c>
      <c r="L3919" t="s">
        <v>55</v>
      </c>
      <c r="M3919" t="s">
        <v>56</v>
      </c>
      <c r="N3919" t="s">
        <v>57</v>
      </c>
      <c r="O3919" s="21" t="s">
        <v>58</v>
      </c>
      <c r="P3919" s="21" t="s">
        <v>64</v>
      </c>
      <c r="Q3919" s="20" t="s">
        <v>358</v>
      </c>
      <c r="R3919" s="21" t="s">
        <v>359</v>
      </c>
      <c r="S3919" s="35">
        <v>1</v>
      </c>
      <c r="T3919" s="22">
        <v>1</v>
      </c>
      <c r="U3919" s="20" t="s">
        <v>62</v>
      </c>
      <c r="V3919" s="20">
        <v>45812</v>
      </c>
      <c r="W3919" s="21">
        <v>6</v>
      </c>
      <c r="X3919" s="20">
        <v>45839</v>
      </c>
      <c r="Y3919" s="20">
        <v>45833</v>
      </c>
      <c r="Z3919" s="48">
        <v>6</v>
      </c>
      <c r="AA3919">
        <v>2025</v>
      </c>
      <c r="AB3919" s="45">
        <v>78565</v>
      </c>
      <c r="AC3919" s="45">
        <v>78565</v>
      </c>
      <c r="AK3919" s="10"/>
    </row>
    <row r="3920" spans="1:37">
      <c r="A3920" t="s">
        <v>45</v>
      </c>
      <c r="B3920" t="s">
        <v>46</v>
      </c>
      <c r="C3920" t="s">
        <v>47</v>
      </c>
      <c r="D3920" t="s">
        <v>4439</v>
      </c>
      <c r="E3920" t="s">
        <v>88</v>
      </c>
      <c r="F3920" t="s">
        <v>79</v>
      </c>
      <c r="G3920" t="s">
        <v>51</v>
      </c>
      <c r="H3920" s="20" t="s">
        <v>52</v>
      </c>
      <c r="I3920" t="s">
        <v>53</v>
      </c>
      <c r="J3920" t="s">
        <v>54</v>
      </c>
      <c r="K3920">
        <v>3</v>
      </c>
      <c r="L3920" t="s">
        <v>55</v>
      </c>
      <c r="M3920" t="s">
        <v>77</v>
      </c>
      <c r="N3920" t="s">
        <v>89</v>
      </c>
      <c r="O3920" s="21" t="s">
        <v>58</v>
      </c>
      <c r="P3920" s="21" t="s">
        <v>119</v>
      </c>
      <c r="Q3920" s="20" t="s">
        <v>3712</v>
      </c>
      <c r="R3920" s="21" t="s">
        <v>3713</v>
      </c>
      <c r="S3920" s="35">
        <v>1</v>
      </c>
      <c r="T3920" s="22">
        <v>1</v>
      </c>
      <c r="U3920" s="20" t="s">
        <v>62</v>
      </c>
      <c r="V3920" s="20">
        <v>45812</v>
      </c>
      <c r="W3920" s="21">
        <v>6</v>
      </c>
      <c r="X3920" s="20">
        <v>45839</v>
      </c>
      <c r="Y3920" s="20">
        <v>45833</v>
      </c>
      <c r="Z3920" s="48">
        <v>6</v>
      </c>
      <c r="AA3920">
        <v>2025</v>
      </c>
      <c r="AB3920" s="45">
        <v>79995</v>
      </c>
      <c r="AC3920" s="45">
        <v>79995</v>
      </c>
      <c r="AK3920" s="10"/>
    </row>
    <row r="3921" spans="1:37">
      <c r="A3921" t="s">
        <v>45</v>
      </c>
      <c r="B3921" t="s">
        <v>46</v>
      </c>
      <c r="C3921" t="s">
        <v>47</v>
      </c>
      <c r="D3921" t="s">
        <v>4440</v>
      </c>
      <c r="E3921" t="s">
        <v>88</v>
      </c>
      <c r="F3921" t="s">
        <v>79</v>
      </c>
      <c r="G3921" t="s">
        <v>51</v>
      </c>
      <c r="H3921" s="20" t="s">
        <v>52</v>
      </c>
      <c r="I3921" t="s">
        <v>53</v>
      </c>
      <c r="J3921" t="s">
        <v>54</v>
      </c>
      <c r="K3921">
        <v>3</v>
      </c>
      <c r="L3921" t="s">
        <v>55</v>
      </c>
      <c r="M3921" t="s">
        <v>77</v>
      </c>
      <c r="N3921" t="s">
        <v>89</v>
      </c>
      <c r="O3921" s="21" t="s">
        <v>58</v>
      </c>
      <c r="P3921" s="21" t="s">
        <v>203</v>
      </c>
      <c r="Q3921" s="20" t="s">
        <v>204</v>
      </c>
      <c r="R3921" s="21" t="s">
        <v>205</v>
      </c>
      <c r="S3921" s="35">
        <v>1</v>
      </c>
      <c r="T3921" s="22">
        <v>1</v>
      </c>
      <c r="U3921" s="20" t="s">
        <v>62</v>
      </c>
      <c r="V3921" s="20">
        <v>45812</v>
      </c>
      <c r="W3921" s="21">
        <v>6</v>
      </c>
      <c r="X3921" s="20">
        <v>45825</v>
      </c>
      <c r="Y3921" s="20">
        <v>45819</v>
      </c>
      <c r="Z3921" s="48">
        <v>6</v>
      </c>
      <c r="AA3921">
        <v>2025</v>
      </c>
      <c r="AB3921" s="45">
        <v>73332</v>
      </c>
      <c r="AC3921" s="45">
        <v>73332</v>
      </c>
      <c r="AK3921" s="10"/>
    </row>
    <row r="3922" spans="1:37">
      <c r="A3922" t="s">
        <v>45</v>
      </c>
      <c r="B3922" t="s">
        <v>46</v>
      </c>
      <c r="C3922" t="s">
        <v>47</v>
      </c>
      <c r="D3922" t="s">
        <v>4441</v>
      </c>
      <c r="E3922" t="s">
        <v>88</v>
      </c>
      <c r="F3922" t="s">
        <v>79</v>
      </c>
      <c r="G3922" t="s">
        <v>51</v>
      </c>
      <c r="H3922" s="20" t="s">
        <v>52</v>
      </c>
      <c r="I3922" t="s">
        <v>53</v>
      </c>
      <c r="J3922" t="s">
        <v>54</v>
      </c>
      <c r="K3922">
        <v>3</v>
      </c>
      <c r="L3922" t="s">
        <v>55</v>
      </c>
      <c r="M3922" t="s">
        <v>56</v>
      </c>
      <c r="N3922" t="s">
        <v>57</v>
      </c>
      <c r="O3922" s="21" t="s">
        <v>58</v>
      </c>
      <c r="P3922" s="21" t="s">
        <v>64</v>
      </c>
      <c r="Q3922" s="20" t="s">
        <v>358</v>
      </c>
      <c r="R3922" s="21" t="s">
        <v>359</v>
      </c>
      <c r="S3922" s="35">
        <v>1</v>
      </c>
      <c r="T3922" s="22">
        <v>1</v>
      </c>
      <c r="U3922" s="20" t="s">
        <v>62</v>
      </c>
      <c r="V3922" s="20">
        <v>45812</v>
      </c>
      <c r="W3922" s="21">
        <v>6</v>
      </c>
      <c r="X3922" s="20">
        <v>45834</v>
      </c>
      <c r="Y3922" s="20">
        <v>45826</v>
      </c>
      <c r="Z3922" s="48">
        <v>6</v>
      </c>
      <c r="AA3922">
        <v>2025</v>
      </c>
      <c r="AB3922" s="45">
        <v>78565</v>
      </c>
      <c r="AC3922" s="45">
        <v>78565</v>
      </c>
      <c r="AK3922" s="10"/>
    </row>
    <row r="3923" spans="1:37">
      <c r="A3923" t="s">
        <v>45</v>
      </c>
      <c r="B3923" t="s">
        <v>46</v>
      </c>
      <c r="C3923" t="s">
        <v>47</v>
      </c>
      <c r="D3923" t="s">
        <v>4442</v>
      </c>
      <c r="E3923" t="s">
        <v>88</v>
      </c>
      <c r="F3923" t="s">
        <v>79</v>
      </c>
      <c r="G3923" t="s">
        <v>51</v>
      </c>
      <c r="H3923" s="20" t="s">
        <v>52</v>
      </c>
      <c r="I3923" t="s">
        <v>53</v>
      </c>
      <c r="J3923" t="s">
        <v>54</v>
      </c>
      <c r="K3923">
        <v>3</v>
      </c>
      <c r="L3923" t="s">
        <v>55</v>
      </c>
      <c r="M3923" t="s">
        <v>77</v>
      </c>
      <c r="N3923" t="s">
        <v>89</v>
      </c>
      <c r="O3923" s="21" t="s">
        <v>58</v>
      </c>
      <c r="P3923" s="21" t="s">
        <v>303</v>
      </c>
      <c r="Q3923" s="20" t="s">
        <v>4027</v>
      </c>
      <c r="R3923" s="21" t="s">
        <v>4028</v>
      </c>
      <c r="S3923" s="35">
        <v>1</v>
      </c>
      <c r="T3923" s="22">
        <v>1</v>
      </c>
      <c r="U3923" s="20" t="s">
        <v>62</v>
      </c>
      <c r="V3923" s="20">
        <v>45812</v>
      </c>
      <c r="W3923" s="21">
        <v>6</v>
      </c>
      <c r="X3923" s="20">
        <v>45821</v>
      </c>
      <c r="Y3923" s="20">
        <v>45817</v>
      </c>
      <c r="Z3923" s="48">
        <v>6</v>
      </c>
      <c r="AA3923">
        <v>2025</v>
      </c>
      <c r="AB3923" s="45">
        <v>60708</v>
      </c>
      <c r="AC3923" s="45">
        <v>60708</v>
      </c>
      <c r="AK3923" s="10"/>
    </row>
    <row r="3924" spans="1:37">
      <c r="A3924" t="s">
        <v>45</v>
      </c>
      <c r="B3924" t="s">
        <v>46</v>
      </c>
      <c r="C3924" t="s">
        <v>47</v>
      </c>
      <c r="D3924" t="s">
        <v>4443</v>
      </c>
      <c r="E3924" t="s">
        <v>88</v>
      </c>
      <c r="F3924" t="s">
        <v>79</v>
      </c>
      <c r="G3924" t="s">
        <v>51</v>
      </c>
      <c r="H3924" s="20" t="s">
        <v>52</v>
      </c>
      <c r="I3924" t="s">
        <v>53</v>
      </c>
      <c r="J3924" t="s">
        <v>54</v>
      </c>
      <c r="K3924">
        <v>3</v>
      </c>
      <c r="L3924" t="s">
        <v>55</v>
      </c>
      <c r="M3924" t="s">
        <v>77</v>
      </c>
      <c r="N3924" t="s">
        <v>89</v>
      </c>
      <c r="O3924" s="21" t="s">
        <v>58</v>
      </c>
      <c r="P3924" s="21" t="s">
        <v>97</v>
      </c>
      <c r="Q3924" s="20" t="s">
        <v>2483</v>
      </c>
      <c r="R3924" s="21" t="s">
        <v>2484</v>
      </c>
      <c r="S3924" s="35">
        <v>1</v>
      </c>
      <c r="T3924" s="22">
        <v>1</v>
      </c>
      <c r="U3924" s="20" t="s">
        <v>62</v>
      </c>
      <c r="V3924" s="20">
        <v>45812</v>
      </c>
      <c r="W3924" s="21">
        <v>6</v>
      </c>
      <c r="X3924" s="20">
        <v>45835</v>
      </c>
      <c r="Y3924" s="20">
        <v>45833</v>
      </c>
      <c r="Z3924" s="48">
        <v>6</v>
      </c>
      <c r="AA3924">
        <v>2025</v>
      </c>
      <c r="AB3924" s="45">
        <v>43327</v>
      </c>
      <c r="AC3924" s="45">
        <v>43327</v>
      </c>
      <c r="AK3924" s="10"/>
    </row>
    <row r="3925" spans="1:37">
      <c r="A3925" t="s">
        <v>45</v>
      </c>
      <c r="B3925" t="s">
        <v>46</v>
      </c>
      <c r="C3925" t="s">
        <v>47</v>
      </c>
      <c r="D3925" t="s">
        <v>4444</v>
      </c>
      <c r="E3925" t="s">
        <v>88</v>
      </c>
      <c r="F3925" t="s">
        <v>79</v>
      </c>
      <c r="G3925" t="s">
        <v>51</v>
      </c>
      <c r="H3925" s="20" t="s">
        <v>52</v>
      </c>
      <c r="I3925" t="s">
        <v>53</v>
      </c>
      <c r="J3925" t="s">
        <v>54</v>
      </c>
      <c r="K3925">
        <v>3</v>
      </c>
      <c r="L3925" t="s">
        <v>55</v>
      </c>
      <c r="M3925" t="s">
        <v>77</v>
      </c>
      <c r="N3925" t="s">
        <v>89</v>
      </c>
      <c r="O3925" s="21" t="s">
        <v>58</v>
      </c>
      <c r="P3925" s="21" t="s">
        <v>276</v>
      </c>
      <c r="Q3925" s="20" t="s">
        <v>3847</v>
      </c>
      <c r="R3925" s="21" t="s">
        <v>3848</v>
      </c>
      <c r="S3925" s="35">
        <v>2</v>
      </c>
      <c r="T3925" s="22">
        <v>2</v>
      </c>
      <c r="U3925" s="20" t="s">
        <v>62</v>
      </c>
      <c r="V3925" s="20">
        <v>45812</v>
      </c>
      <c r="W3925" s="21">
        <v>6</v>
      </c>
      <c r="X3925" s="20">
        <v>45821</v>
      </c>
      <c r="Y3925" s="20">
        <v>45822</v>
      </c>
      <c r="Z3925" s="48">
        <v>6</v>
      </c>
      <c r="AA3925">
        <v>2025</v>
      </c>
      <c r="AB3925" s="45">
        <v>50652</v>
      </c>
      <c r="AC3925" s="45">
        <v>50652</v>
      </c>
      <c r="AK3925" s="10"/>
    </row>
    <row r="3926" spans="1:37">
      <c r="A3926" t="s">
        <v>45</v>
      </c>
      <c r="B3926" t="s">
        <v>46</v>
      </c>
      <c r="C3926" t="s">
        <v>47</v>
      </c>
      <c r="D3926" t="s">
        <v>4445</v>
      </c>
      <c r="E3926" t="s">
        <v>88</v>
      </c>
      <c r="F3926" t="s">
        <v>79</v>
      </c>
      <c r="G3926" t="s">
        <v>51</v>
      </c>
      <c r="H3926" s="20" t="s">
        <v>52</v>
      </c>
      <c r="I3926" t="s">
        <v>53</v>
      </c>
      <c r="J3926" t="s">
        <v>54</v>
      </c>
      <c r="K3926">
        <v>3</v>
      </c>
      <c r="L3926" t="s">
        <v>55</v>
      </c>
      <c r="M3926" t="s">
        <v>77</v>
      </c>
      <c r="N3926" t="s">
        <v>89</v>
      </c>
      <c r="O3926" s="21" t="s">
        <v>58</v>
      </c>
      <c r="P3926" s="21" t="s">
        <v>303</v>
      </c>
      <c r="Q3926" s="20" t="s">
        <v>4142</v>
      </c>
      <c r="R3926" s="21" t="s">
        <v>4143</v>
      </c>
      <c r="S3926" s="35">
        <v>1</v>
      </c>
      <c r="T3926" s="22">
        <v>1</v>
      </c>
      <c r="U3926" s="20" t="s">
        <v>62</v>
      </c>
      <c r="V3926" s="20">
        <v>45812</v>
      </c>
      <c r="W3926" s="21">
        <v>6</v>
      </c>
      <c r="X3926" s="20">
        <v>45834</v>
      </c>
      <c r="Y3926" s="20">
        <v>45826</v>
      </c>
      <c r="Z3926" s="48">
        <v>6</v>
      </c>
      <c r="AA3926">
        <v>2025</v>
      </c>
      <c r="AB3926" s="45">
        <v>60708</v>
      </c>
      <c r="AC3926" s="45">
        <v>60708</v>
      </c>
      <c r="AK3926" s="10"/>
    </row>
    <row r="3927" spans="1:37">
      <c r="A3927" t="s">
        <v>45</v>
      </c>
      <c r="B3927" t="s">
        <v>46</v>
      </c>
      <c r="C3927" t="s">
        <v>47</v>
      </c>
      <c r="D3927" t="s">
        <v>4446</v>
      </c>
      <c r="E3927" t="s">
        <v>88</v>
      </c>
      <c r="F3927" t="s">
        <v>79</v>
      </c>
      <c r="G3927" t="s">
        <v>51</v>
      </c>
      <c r="H3927" s="20" t="s">
        <v>52</v>
      </c>
      <c r="I3927" t="s">
        <v>53</v>
      </c>
      <c r="J3927" t="s">
        <v>54</v>
      </c>
      <c r="K3927">
        <v>3</v>
      </c>
      <c r="L3927" t="s">
        <v>55</v>
      </c>
      <c r="M3927" t="s">
        <v>56</v>
      </c>
      <c r="N3927" t="s">
        <v>57</v>
      </c>
      <c r="O3927" s="21" t="s">
        <v>58</v>
      </c>
      <c r="P3927" s="21" t="s">
        <v>64</v>
      </c>
      <c r="Q3927" s="20" t="s">
        <v>680</v>
      </c>
      <c r="R3927" s="21" t="s">
        <v>681</v>
      </c>
      <c r="S3927" s="35">
        <v>1</v>
      </c>
      <c r="T3927" s="22">
        <v>1</v>
      </c>
      <c r="U3927" s="20" t="s">
        <v>62</v>
      </c>
      <c r="V3927" s="20">
        <v>45812</v>
      </c>
      <c r="W3927" s="21">
        <v>6</v>
      </c>
      <c r="X3927" s="20">
        <v>45833</v>
      </c>
      <c r="Y3927" s="20">
        <v>45826</v>
      </c>
      <c r="Z3927" s="48">
        <v>6</v>
      </c>
      <c r="AA3927">
        <v>2025</v>
      </c>
      <c r="AB3927" s="45">
        <v>41994</v>
      </c>
      <c r="AC3927" s="45">
        <v>41994</v>
      </c>
      <c r="AK3927" s="10"/>
    </row>
    <row r="3928" spans="1:37">
      <c r="A3928" t="s">
        <v>45</v>
      </c>
      <c r="B3928" t="s">
        <v>46</v>
      </c>
      <c r="C3928" t="s">
        <v>47</v>
      </c>
      <c r="D3928" t="s">
        <v>4447</v>
      </c>
      <c r="E3928" t="s">
        <v>88</v>
      </c>
      <c r="F3928" t="s">
        <v>79</v>
      </c>
      <c r="G3928" t="s">
        <v>51</v>
      </c>
      <c r="H3928" s="20" t="s">
        <v>52</v>
      </c>
      <c r="I3928" t="s">
        <v>53</v>
      </c>
      <c r="J3928" t="s">
        <v>54</v>
      </c>
      <c r="K3928">
        <v>3</v>
      </c>
      <c r="L3928" t="s">
        <v>55</v>
      </c>
      <c r="M3928" t="s">
        <v>77</v>
      </c>
      <c r="N3928" t="s">
        <v>89</v>
      </c>
      <c r="O3928" s="21" t="s">
        <v>58</v>
      </c>
      <c r="P3928" s="21" t="s">
        <v>366</v>
      </c>
      <c r="Q3928" s="20" t="s">
        <v>367</v>
      </c>
      <c r="R3928" s="21" t="s">
        <v>368</v>
      </c>
      <c r="S3928" s="35">
        <v>1</v>
      </c>
      <c r="T3928" s="22">
        <v>1</v>
      </c>
      <c r="U3928" s="20" t="s">
        <v>62</v>
      </c>
      <c r="V3928" s="20">
        <v>45812</v>
      </c>
      <c r="W3928" s="21">
        <v>6</v>
      </c>
      <c r="X3928" s="20">
        <v>45832</v>
      </c>
      <c r="Y3928" s="20">
        <v>45833</v>
      </c>
      <c r="Z3928" s="48">
        <v>6</v>
      </c>
      <c r="AA3928">
        <v>2025</v>
      </c>
      <c r="AB3928" s="45">
        <v>33328</v>
      </c>
      <c r="AC3928" s="45">
        <v>33328</v>
      </c>
      <c r="AK3928" s="10"/>
    </row>
    <row r="3929" spans="1:37">
      <c r="A3929" t="s">
        <v>45</v>
      </c>
      <c r="B3929" t="s">
        <v>46</v>
      </c>
      <c r="C3929" t="s">
        <v>47</v>
      </c>
      <c r="D3929" t="s">
        <v>4448</v>
      </c>
      <c r="E3929" t="s">
        <v>88</v>
      </c>
      <c r="F3929" t="s">
        <v>79</v>
      </c>
      <c r="G3929" t="s">
        <v>51</v>
      </c>
      <c r="H3929" s="20" t="s">
        <v>52</v>
      </c>
      <c r="I3929" t="s">
        <v>53</v>
      </c>
      <c r="J3929" t="s">
        <v>54</v>
      </c>
      <c r="K3929">
        <v>3</v>
      </c>
      <c r="L3929" t="s">
        <v>55</v>
      </c>
      <c r="M3929" t="s">
        <v>77</v>
      </c>
      <c r="N3929" t="s">
        <v>89</v>
      </c>
      <c r="O3929" s="21" t="s">
        <v>58</v>
      </c>
      <c r="P3929" s="21" t="s">
        <v>90</v>
      </c>
      <c r="Q3929" s="20" t="s">
        <v>377</v>
      </c>
      <c r="R3929" s="21" t="s">
        <v>378</v>
      </c>
      <c r="S3929" s="35">
        <v>1</v>
      </c>
      <c r="T3929" s="22">
        <v>1</v>
      </c>
      <c r="U3929" s="20" t="s">
        <v>62</v>
      </c>
      <c r="V3929" s="20">
        <v>45812</v>
      </c>
      <c r="W3929" s="21">
        <v>6</v>
      </c>
      <c r="X3929" s="20">
        <v>45839</v>
      </c>
      <c r="Y3929" s="20">
        <v>45833</v>
      </c>
      <c r="Z3929" s="48">
        <v>6</v>
      </c>
      <c r="AA3929">
        <v>2025</v>
      </c>
      <c r="AB3929" s="45">
        <v>99992</v>
      </c>
      <c r="AC3929" s="45">
        <v>99992</v>
      </c>
      <c r="AK3929" s="10"/>
    </row>
    <row r="3930" spans="1:37">
      <c r="A3930" t="s">
        <v>45</v>
      </c>
      <c r="B3930" t="s">
        <v>46</v>
      </c>
      <c r="C3930" t="s">
        <v>47</v>
      </c>
      <c r="D3930" t="s">
        <v>4449</v>
      </c>
      <c r="E3930" t="s">
        <v>88</v>
      </c>
      <c r="F3930" t="s">
        <v>79</v>
      </c>
      <c r="G3930" t="s">
        <v>51</v>
      </c>
      <c r="H3930" s="20" t="s">
        <v>52</v>
      </c>
      <c r="I3930" t="s">
        <v>53</v>
      </c>
      <c r="J3930" t="s">
        <v>54</v>
      </c>
      <c r="K3930">
        <v>3</v>
      </c>
      <c r="L3930" t="s">
        <v>55</v>
      </c>
      <c r="M3930" t="s">
        <v>77</v>
      </c>
      <c r="N3930" t="s">
        <v>89</v>
      </c>
      <c r="O3930" s="21" t="s">
        <v>58</v>
      </c>
      <c r="P3930" s="21" t="s">
        <v>90</v>
      </c>
      <c r="Q3930" s="20" t="s">
        <v>191</v>
      </c>
      <c r="R3930" s="21" t="s">
        <v>192</v>
      </c>
      <c r="S3930" s="35">
        <v>1</v>
      </c>
      <c r="T3930" s="22">
        <v>1</v>
      </c>
      <c r="U3930" s="20" t="s">
        <v>62</v>
      </c>
      <c r="V3930" s="20">
        <v>45812</v>
      </c>
      <c r="W3930" s="21">
        <v>6</v>
      </c>
      <c r="X3930" s="20">
        <v>45826</v>
      </c>
      <c r="Y3930" s="20">
        <v>45819</v>
      </c>
      <c r="Z3930" s="48">
        <v>6</v>
      </c>
      <c r="AA3930">
        <v>2025</v>
      </c>
      <c r="AB3930" s="45">
        <v>99991</v>
      </c>
      <c r="AC3930" s="45">
        <v>99991</v>
      </c>
      <c r="AK3930" s="10"/>
    </row>
    <row r="3931" spans="1:37">
      <c r="A3931" t="s">
        <v>45</v>
      </c>
      <c r="B3931" t="s">
        <v>46</v>
      </c>
      <c r="C3931" t="s">
        <v>47</v>
      </c>
      <c r="D3931" t="s">
        <v>4450</v>
      </c>
      <c r="E3931" t="s">
        <v>88</v>
      </c>
      <c r="F3931" t="s">
        <v>79</v>
      </c>
      <c r="G3931" t="s">
        <v>51</v>
      </c>
      <c r="H3931" s="20" t="s">
        <v>52</v>
      </c>
      <c r="I3931" t="s">
        <v>53</v>
      </c>
      <c r="J3931" t="s">
        <v>54</v>
      </c>
      <c r="K3931">
        <v>3</v>
      </c>
      <c r="L3931" t="s">
        <v>55</v>
      </c>
      <c r="M3931" t="s">
        <v>77</v>
      </c>
      <c r="N3931" t="s">
        <v>89</v>
      </c>
      <c r="O3931" s="21" t="s">
        <v>58</v>
      </c>
      <c r="P3931" s="21" t="s">
        <v>119</v>
      </c>
      <c r="Q3931" s="20" t="s">
        <v>968</v>
      </c>
      <c r="R3931" s="21" t="s">
        <v>969</v>
      </c>
      <c r="S3931" s="35">
        <v>1</v>
      </c>
      <c r="T3931" s="22">
        <v>1</v>
      </c>
      <c r="U3931" s="20" t="s">
        <v>62</v>
      </c>
      <c r="V3931" s="20">
        <v>45812</v>
      </c>
      <c r="W3931" s="21">
        <v>6</v>
      </c>
      <c r="X3931" s="20">
        <v>45839</v>
      </c>
      <c r="Y3931" s="20">
        <v>45833</v>
      </c>
      <c r="Z3931" s="48">
        <v>6</v>
      </c>
      <c r="AA3931">
        <v>2025</v>
      </c>
      <c r="AB3931" s="45">
        <v>89278</v>
      </c>
      <c r="AC3931" s="45">
        <v>89278</v>
      </c>
      <c r="AK3931" s="10"/>
    </row>
    <row r="3932" spans="1:37">
      <c r="A3932" t="s">
        <v>45</v>
      </c>
      <c r="B3932" t="s">
        <v>46</v>
      </c>
      <c r="C3932" t="s">
        <v>47</v>
      </c>
      <c r="D3932" t="s">
        <v>4451</v>
      </c>
      <c r="E3932" t="s">
        <v>88</v>
      </c>
      <c r="F3932" t="s">
        <v>79</v>
      </c>
      <c r="G3932" t="s">
        <v>51</v>
      </c>
      <c r="H3932" s="20" t="s">
        <v>52</v>
      </c>
      <c r="I3932" t="s">
        <v>53</v>
      </c>
      <c r="J3932" t="s">
        <v>54</v>
      </c>
      <c r="K3932">
        <v>3</v>
      </c>
      <c r="L3932" t="s">
        <v>55</v>
      </c>
      <c r="M3932" t="s">
        <v>77</v>
      </c>
      <c r="N3932" t="s">
        <v>89</v>
      </c>
      <c r="O3932" s="21" t="s">
        <v>58</v>
      </c>
      <c r="P3932" s="21" t="s">
        <v>119</v>
      </c>
      <c r="Q3932" s="20" t="s">
        <v>968</v>
      </c>
      <c r="R3932" s="21" t="s">
        <v>969</v>
      </c>
      <c r="S3932" s="35">
        <v>1</v>
      </c>
      <c r="T3932" s="22">
        <v>1</v>
      </c>
      <c r="U3932" s="20" t="s">
        <v>62</v>
      </c>
      <c r="V3932" s="20">
        <v>45812</v>
      </c>
      <c r="W3932" s="21">
        <v>6</v>
      </c>
      <c r="X3932" s="20">
        <v>45821</v>
      </c>
      <c r="Y3932" s="20">
        <v>45819</v>
      </c>
      <c r="Z3932" s="48">
        <v>6</v>
      </c>
      <c r="AA3932">
        <v>2025</v>
      </c>
      <c r="AB3932" s="45">
        <v>89278</v>
      </c>
      <c r="AC3932" s="45">
        <v>89278</v>
      </c>
      <c r="AK3932" s="10"/>
    </row>
    <row r="3933" spans="1:37">
      <c r="A3933" t="s">
        <v>45</v>
      </c>
      <c r="B3933" t="s">
        <v>46</v>
      </c>
      <c r="C3933" t="s">
        <v>47</v>
      </c>
      <c r="D3933" t="s">
        <v>4452</v>
      </c>
      <c r="E3933" t="s">
        <v>88</v>
      </c>
      <c r="F3933" t="s">
        <v>79</v>
      </c>
      <c r="G3933" t="s">
        <v>51</v>
      </c>
      <c r="H3933" s="20" t="s">
        <v>52</v>
      </c>
      <c r="I3933" t="s">
        <v>53</v>
      </c>
      <c r="J3933" t="s">
        <v>54</v>
      </c>
      <c r="K3933">
        <v>3</v>
      </c>
      <c r="L3933" t="s">
        <v>55</v>
      </c>
      <c r="M3933" t="s">
        <v>77</v>
      </c>
      <c r="N3933" t="s">
        <v>89</v>
      </c>
      <c r="O3933" s="21" t="s">
        <v>58</v>
      </c>
      <c r="P3933" s="21" t="s">
        <v>90</v>
      </c>
      <c r="Q3933" s="20" t="s">
        <v>329</v>
      </c>
      <c r="R3933" s="21" t="s">
        <v>330</v>
      </c>
      <c r="S3933" s="35">
        <v>1</v>
      </c>
      <c r="T3933" s="22">
        <v>1</v>
      </c>
      <c r="U3933" s="20" t="s">
        <v>62</v>
      </c>
      <c r="V3933" s="20">
        <v>45812</v>
      </c>
      <c r="W3933" s="21">
        <v>6</v>
      </c>
      <c r="X3933" s="20">
        <v>45839</v>
      </c>
      <c r="Y3933" s="20">
        <v>45833</v>
      </c>
      <c r="Z3933" s="48">
        <v>6</v>
      </c>
      <c r="AA3933">
        <v>2025</v>
      </c>
      <c r="AB3933" s="45">
        <v>63325</v>
      </c>
      <c r="AC3933" s="45">
        <v>63325</v>
      </c>
      <c r="AK3933" s="10"/>
    </row>
    <row r="3934" spans="1:37">
      <c r="A3934" t="s">
        <v>45</v>
      </c>
      <c r="B3934" t="s">
        <v>46</v>
      </c>
      <c r="C3934" t="s">
        <v>47</v>
      </c>
      <c r="D3934" t="s">
        <v>4453</v>
      </c>
      <c r="E3934" t="s">
        <v>88</v>
      </c>
      <c r="F3934" t="s">
        <v>79</v>
      </c>
      <c r="G3934" t="s">
        <v>51</v>
      </c>
      <c r="H3934" s="20" t="s">
        <v>52</v>
      </c>
      <c r="I3934" t="s">
        <v>53</v>
      </c>
      <c r="J3934" t="s">
        <v>54</v>
      </c>
      <c r="K3934">
        <v>3</v>
      </c>
      <c r="L3934" t="s">
        <v>55</v>
      </c>
      <c r="M3934" t="s">
        <v>56</v>
      </c>
      <c r="N3934" t="s">
        <v>57</v>
      </c>
      <c r="O3934" s="21" t="s">
        <v>58</v>
      </c>
      <c r="P3934" s="21" t="s">
        <v>64</v>
      </c>
      <c r="Q3934" s="20" t="s">
        <v>588</v>
      </c>
      <c r="R3934" s="21" t="s">
        <v>589</v>
      </c>
      <c r="S3934" s="35">
        <v>2</v>
      </c>
      <c r="T3934" s="22">
        <v>2</v>
      </c>
      <c r="U3934" s="20" t="s">
        <v>62</v>
      </c>
      <c r="V3934" s="20">
        <v>45812</v>
      </c>
      <c r="W3934" s="21">
        <v>6</v>
      </c>
      <c r="X3934" s="20">
        <v>45825</v>
      </c>
      <c r="Y3934" s="20">
        <v>45822</v>
      </c>
      <c r="Z3934" s="48">
        <v>6</v>
      </c>
      <c r="AA3934">
        <v>2025</v>
      </c>
      <c r="AB3934" s="45">
        <v>90649</v>
      </c>
      <c r="AC3934" s="45">
        <v>90649</v>
      </c>
      <c r="AK3934" s="10"/>
    </row>
    <row r="3935" spans="1:37">
      <c r="A3935" t="s">
        <v>45</v>
      </c>
      <c r="B3935" t="s">
        <v>46</v>
      </c>
      <c r="C3935" t="s">
        <v>47</v>
      </c>
      <c r="D3935" t="s">
        <v>4454</v>
      </c>
      <c r="E3935" t="s">
        <v>88</v>
      </c>
      <c r="F3935" t="s">
        <v>79</v>
      </c>
      <c r="G3935" t="s">
        <v>51</v>
      </c>
      <c r="H3935" s="20" t="s">
        <v>52</v>
      </c>
      <c r="I3935" t="s">
        <v>53</v>
      </c>
      <c r="J3935" t="s">
        <v>54</v>
      </c>
      <c r="K3935">
        <v>3</v>
      </c>
      <c r="L3935" t="s">
        <v>55</v>
      </c>
      <c r="M3935" t="s">
        <v>56</v>
      </c>
      <c r="N3935" t="s">
        <v>57</v>
      </c>
      <c r="O3935" s="21" t="s">
        <v>58</v>
      </c>
      <c r="P3935" s="21" t="s">
        <v>207</v>
      </c>
      <c r="Q3935" s="20" t="s">
        <v>759</v>
      </c>
      <c r="R3935" s="21" t="s">
        <v>760</v>
      </c>
      <c r="S3935" s="35">
        <v>1</v>
      </c>
      <c r="T3935" s="22">
        <v>1</v>
      </c>
      <c r="U3935" s="20" t="s">
        <v>62</v>
      </c>
      <c r="V3935" s="20">
        <v>45812</v>
      </c>
      <c r="W3935" s="21">
        <v>6</v>
      </c>
      <c r="X3935" s="20">
        <v>45824</v>
      </c>
      <c r="Y3935" s="20">
        <v>45817</v>
      </c>
      <c r="Z3935" s="48">
        <v>6</v>
      </c>
      <c r="AA3935">
        <v>2025</v>
      </c>
      <c r="AB3935" s="45">
        <v>78564</v>
      </c>
      <c r="AC3935" s="45">
        <v>78564</v>
      </c>
      <c r="AK3935" s="10"/>
    </row>
    <row r="3936" spans="1:37">
      <c r="A3936" t="s">
        <v>45</v>
      </c>
      <c r="B3936" t="s">
        <v>46</v>
      </c>
      <c r="C3936" t="s">
        <v>47</v>
      </c>
      <c r="D3936" t="s">
        <v>4455</v>
      </c>
      <c r="E3936" t="s">
        <v>88</v>
      </c>
      <c r="F3936" t="s">
        <v>79</v>
      </c>
      <c r="G3936" t="s">
        <v>51</v>
      </c>
      <c r="H3936" s="20" t="s">
        <v>52</v>
      </c>
      <c r="I3936" t="s">
        <v>53</v>
      </c>
      <c r="J3936" t="s">
        <v>54</v>
      </c>
      <c r="K3936">
        <v>3</v>
      </c>
      <c r="L3936" t="s">
        <v>55</v>
      </c>
      <c r="M3936" t="s">
        <v>56</v>
      </c>
      <c r="N3936" t="s">
        <v>57</v>
      </c>
      <c r="O3936" s="21" t="s">
        <v>58</v>
      </c>
      <c r="P3936" s="21" t="s">
        <v>64</v>
      </c>
      <c r="Q3936" s="20" t="s">
        <v>481</v>
      </c>
      <c r="R3936" s="21" t="s">
        <v>482</v>
      </c>
      <c r="S3936" s="35">
        <v>1</v>
      </c>
      <c r="T3936" s="22">
        <v>1</v>
      </c>
      <c r="U3936" s="20" t="s">
        <v>62</v>
      </c>
      <c r="V3936" s="20">
        <v>45812</v>
      </c>
      <c r="W3936" s="21">
        <v>6</v>
      </c>
      <c r="X3936" s="20">
        <v>45833</v>
      </c>
      <c r="Y3936" s="20">
        <v>45833</v>
      </c>
      <c r="Z3936" s="48">
        <v>6</v>
      </c>
      <c r="AA3936">
        <v>2025</v>
      </c>
      <c r="AB3936" s="45">
        <v>67848</v>
      </c>
      <c r="AC3936" s="45">
        <v>67848</v>
      </c>
      <c r="AK3936" s="10"/>
    </row>
    <row r="3937" spans="1:37">
      <c r="A3937" t="s">
        <v>45</v>
      </c>
      <c r="B3937" t="s">
        <v>46</v>
      </c>
      <c r="C3937" t="s">
        <v>47</v>
      </c>
      <c r="D3937" t="s">
        <v>4456</v>
      </c>
      <c r="E3937" t="s">
        <v>88</v>
      </c>
      <c r="F3937" t="s">
        <v>79</v>
      </c>
      <c r="G3937" t="s">
        <v>51</v>
      </c>
      <c r="H3937" s="20" t="s">
        <v>52</v>
      </c>
      <c r="I3937" t="s">
        <v>53</v>
      </c>
      <c r="J3937" t="s">
        <v>54</v>
      </c>
      <c r="K3937">
        <v>3</v>
      </c>
      <c r="L3937" t="s">
        <v>55</v>
      </c>
      <c r="M3937" t="s">
        <v>77</v>
      </c>
      <c r="N3937" t="s">
        <v>89</v>
      </c>
      <c r="O3937" s="21" t="s">
        <v>58</v>
      </c>
      <c r="P3937" s="21" t="s">
        <v>119</v>
      </c>
      <c r="Q3937" s="20" t="s">
        <v>264</v>
      </c>
      <c r="R3937" s="21" t="s">
        <v>265</v>
      </c>
      <c r="S3937" s="35">
        <v>1</v>
      </c>
      <c r="T3937" s="22">
        <v>1</v>
      </c>
      <c r="U3937" s="20" t="s">
        <v>62</v>
      </c>
      <c r="V3937" s="20">
        <v>45812</v>
      </c>
      <c r="W3937" s="21">
        <v>6</v>
      </c>
      <c r="X3937" s="20">
        <v>45824</v>
      </c>
      <c r="Y3937" s="20">
        <v>45817</v>
      </c>
      <c r="Z3937" s="48">
        <v>6</v>
      </c>
      <c r="AA3937">
        <v>2025</v>
      </c>
      <c r="AB3937" s="45">
        <v>67848</v>
      </c>
      <c r="AC3937" s="45">
        <v>67848</v>
      </c>
      <c r="AK3937" s="10"/>
    </row>
    <row r="3938" spans="1:37">
      <c r="A3938" t="s">
        <v>45</v>
      </c>
      <c r="B3938" t="s">
        <v>46</v>
      </c>
      <c r="C3938" t="s">
        <v>47</v>
      </c>
      <c r="D3938" t="s">
        <v>4457</v>
      </c>
      <c r="E3938" t="s">
        <v>88</v>
      </c>
      <c r="F3938" t="s">
        <v>79</v>
      </c>
      <c r="G3938" t="s">
        <v>51</v>
      </c>
      <c r="H3938" s="20" t="s">
        <v>52</v>
      </c>
      <c r="I3938" t="s">
        <v>53</v>
      </c>
      <c r="J3938" t="s">
        <v>54</v>
      </c>
      <c r="K3938">
        <v>3</v>
      </c>
      <c r="L3938" t="s">
        <v>55</v>
      </c>
      <c r="M3938" t="s">
        <v>56</v>
      </c>
      <c r="N3938" t="s">
        <v>57</v>
      </c>
      <c r="O3938" s="21" t="s">
        <v>58</v>
      </c>
      <c r="P3938" s="21" t="s">
        <v>522</v>
      </c>
      <c r="Q3938" s="20" t="s">
        <v>523</v>
      </c>
      <c r="R3938" s="21" t="s">
        <v>524</v>
      </c>
      <c r="S3938" s="35">
        <v>1</v>
      </c>
      <c r="T3938" s="22">
        <v>1</v>
      </c>
      <c r="U3938" s="20" t="s">
        <v>62</v>
      </c>
      <c r="V3938" s="20">
        <v>45812</v>
      </c>
      <c r="W3938" s="21">
        <v>6</v>
      </c>
      <c r="X3938" s="20">
        <v>45840</v>
      </c>
      <c r="Y3938" s="20">
        <v>45838</v>
      </c>
      <c r="Z3938" s="48">
        <v>6</v>
      </c>
      <c r="AA3938">
        <v>2025</v>
      </c>
      <c r="AB3938" s="45">
        <v>31994</v>
      </c>
      <c r="AC3938" s="45">
        <v>31994</v>
      </c>
      <c r="AK3938" s="10"/>
    </row>
    <row r="3939" spans="1:37">
      <c r="A3939" t="s">
        <v>45</v>
      </c>
      <c r="B3939" t="s">
        <v>46</v>
      </c>
      <c r="C3939" t="s">
        <v>47</v>
      </c>
      <c r="D3939" t="s">
        <v>4458</v>
      </c>
      <c r="E3939" t="s">
        <v>88</v>
      </c>
      <c r="F3939" t="s">
        <v>79</v>
      </c>
      <c r="G3939" t="s">
        <v>51</v>
      </c>
      <c r="H3939" s="20" t="s">
        <v>52</v>
      </c>
      <c r="I3939" t="s">
        <v>53</v>
      </c>
      <c r="J3939" t="s">
        <v>54</v>
      </c>
      <c r="K3939">
        <v>3</v>
      </c>
      <c r="L3939" t="s">
        <v>55</v>
      </c>
      <c r="M3939" t="s">
        <v>56</v>
      </c>
      <c r="N3939" t="s">
        <v>57</v>
      </c>
      <c r="O3939" s="21" t="s">
        <v>58</v>
      </c>
      <c r="P3939" s="21" t="s">
        <v>64</v>
      </c>
      <c r="Q3939" s="20" t="s">
        <v>505</v>
      </c>
      <c r="R3939" s="21" t="s">
        <v>506</v>
      </c>
      <c r="S3939" s="35">
        <v>1</v>
      </c>
      <c r="T3939" s="22">
        <v>1</v>
      </c>
      <c r="U3939" s="20" t="s">
        <v>62</v>
      </c>
      <c r="V3939" s="20">
        <v>45812</v>
      </c>
      <c r="W3939" s="21">
        <v>6</v>
      </c>
      <c r="X3939" s="20">
        <v>45831</v>
      </c>
      <c r="Y3939" s="20">
        <v>45832</v>
      </c>
      <c r="Z3939" s="48">
        <v>6</v>
      </c>
      <c r="AA3939">
        <v>2025</v>
      </c>
      <c r="AB3939" s="45">
        <v>24659</v>
      </c>
      <c r="AC3939" s="45">
        <v>24659</v>
      </c>
      <c r="AK3939" s="10"/>
    </row>
    <row r="3940" spans="1:37">
      <c r="A3940" t="s">
        <v>45</v>
      </c>
      <c r="B3940" t="s">
        <v>46</v>
      </c>
      <c r="C3940" t="s">
        <v>47</v>
      </c>
      <c r="D3940" t="s">
        <v>4459</v>
      </c>
      <c r="E3940" t="s">
        <v>88</v>
      </c>
      <c r="F3940" t="s">
        <v>79</v>
      </c>
      <c r="G3940" t="s">
        <v>51</v>
      </c>
      <c r="H3940" s="20" t="s">
        <v>52</v>
      </c>
      <c r="I3940" t="s">
        <v>53</v>
      </c>
      <c r="J3940" t="s">
        <v>54</v>
      </c>
      <c r="K3940">
        <v>3</v>
      </c>
      <c r="L3940" t="s">
        <v>55</v>
      </c>
      <c r="M3940" t="s">
        <v>77</v>
      </c>
      <c r="N3940" t="s">
        <v>89</v>
      </c>
      <c r="O3940" s="21" t="s">
        <v>58</v>
      </c>
      <c r="P3940" s="21" t="s">
        <v>90</v>
      </c>
      <c r="Q3940" s="20" t="s">
        <v>163</v>
      </c>
      <c r="R3940" s="21" t="s">
        <v>164</v>
      </c>
      <c r="S3940" s="35">
        <v>1</v>
      </c>
      <c r="T3940" s="22">
        <v>1</v>
      </c>
      <c r="U3940" s="20" t="s">
        <v>62</v>
      </c>
      <c r="V3940" s="20">
        <v>45812</v>
      </c>
      <c r="W3940" s="21">
        <v>6</v>
      </c>
      <c r="X3940" s="20">
        <v>45831</v>
      </c>
      <c r="Y3940" s="20">
        <v>45826</v>
      </c>
      <c r="Z3940" s="48">
        <v>6</v>
      </c>
      <c r="AA3940">
        <v>2025</v>
      </c>
      <c r="AB3940" s="45">
        <v>39995</v>
      </c>
      <c r="AC3940" s="45">
        <v>39995</v>
      </c>
      <c r="AK3940" s="10"/>
    </row>
    <row r="3941" spans="1:37">
      <c r="A3941" t="s">
        <v>45</v>
      </c>
      <c r="B3941" t="s">
        <v>46</v>
      </c>
      <c r="C3941" t="s">
        <v>47</v>
      </c>
      <c r="D3941" t="s">
        <v>4460</v>
      </c>
      <c r="E3941" t="s">
        <v>88</v>
      </c>
      <c r="F3941" t="s">
        <v>79</v>
      </c>
      <c r="G3941" t="s">
        <v>51</v>
      </c>
      <c r="H3941" s="20" t="s">
        <v>52</v>
      </c>
      <c r="I3941" t="s">
        <v>53</v>
      </c>
      <c r="J3941" t="s">
        <v>54</v>
      </c>
      <c r="K3941">
        <v>3</v>
      </c>
      <c r="L3941" t="s">
        <v>55</v>
      </c>
      <c r="M3941" t="s">
        <v>56</v>
      </c>
      <c r="N3941" t="s">
        <v>57</v>
      </c>
      <c r="O3941" s="21" t="s">
        <v>58</v>
      </c>
      <c r="P3941" s="21" t="s">
        <v>64</v>
      </c>
      <c r="Q3941" s="20" t="s">
        <v>677</v>
      </c>
      <c r="R3941" s="21" t="s">
        <v>678</v>
      </c>
      <c r="S3941" s="35">
        <v>1</v>
      </c>
      <c r="T3941" s="22">
        <v>1</v>
      </c>
      <c r="U3941" s="20" t="s">
        <v>62</v>
      </c>
      <c r="V3941" s="20">
        <v>45812</v>
      </c>
      <c r="W3941" s="21">
        <v>6</v>
      </c>
      <c r="X3941" s="20">
        <v>45831</v>
      </c>
      <c r="Y3941" s="20">
        <v>45826</v>
      </c>
      <c r="Z3941" s="48">
        <v>6</v>
      </c>
      <c r="AA3941">
        <v>2025</v>
      </c>
      <c r="AB3941" s="45">
        <v>76655</v>
      </c>
      <c r="AC3941" s="45">
        <v>76655</v>
      </c>
      <c r="AK3941" s="10"/>
    </row>
    <row r="3942" spans="1:37">
      <c r="A3942" t="s">
        <v>45</v>
      </c>
      <c r="B3942" t="s">
        <v>46</v>
      </c>
      <c r="C3942" t="s">
        <v>47</v>
      </c>
      <c r="D3942" t="s">
        <v>4461</v>
      </c>
      <c r="E3942" t="s">
        <v>88</v>
      </c>
      <c r="F3942" t="s">
        <v>79</v>
      </c>
      <c r="G3942" t="s">
        <v>51</v>
      </c>
      <c r="H3942" s="20" t="s">
        <v>52</v>
      </c>
      <c r="I3942" t="s">
        <v>53</v>
      </c>
      <c r="J3942" t="s">
        <v>54</v>
      </c>
      <c r="K3942">
        <v>3</v>
      </c>
      <c r="L3942" t="s">
        <v>55</v>
      </c>
      <c r="M3942" t="s">
        <v>77</v>
      </c>
      <c r="N3942" t="s">
        <v>89</v>
      </c>
      <c r="O3942" s="21" t="s">
        <v>58</v>
      </c>
      <c r="P3942" s="21" t="s">
        <v>90</v>
      </c>
      <c r="Q3942" s="20" t="s">
        <v>2556</v>
      </c>
      <c r="R3942" s="21" t="s">
        <v>2557</v>
      </c>
      <c r="S3942" s="35">
        <v>1</v>
      </c>
      <c r="T3942" s="22">
        <v>1</v>
      </c>
      <c r="U3942" s="20" t="s">
        <v>62</v>
      </c>
      <c r="V3942" s="20">
        <v>45812</v>
      </c>
      <c r="W3942" s="21">
        <v>6</v>
      </c>
      <c r="X3942" s="20">
        <v>45821</v>
      </c>
      <c r="Y3942" s="20">
        <v>45817</v>
      </c>
      <c r="Z3942" s="48">
        <v>6</v>
      </c>
      <c r="AA3942">
        <v>2025</v>
      </c>
      <c r="AB3942" s="45">
        <v>53332</v>
      </c>
      <c r="AC3942" s="45">
        <v>53332</v>
      </c>
      <c r="AK3942" s="10"/>
    </row>
    <row r="3943" spans="1:37">
      <c r="A3943" t="s">
        <v>45</v>
      </c>
      <c r="B3943" t="s">
        <v>46</v>
      </c>
      <c r="C3943" t="s">
        <v>47</v>
      </c>
      <c r="D3943" t="s">
        <v>4462</v>
      </c>
      <c r="E3943" t="s">
        <v>88</v>
      </c>
      <c r="F3943" t="s">
        <v>79</v>
      </c>
      <c r="G3943" t="s">
        <v>51</v>
      </c>
      <c r="H3943" s="20" t="s">
        <v>52</v>
      </c>
      <c r="I3943" t="s">
        <v>53</v>
      </c>
      <c r="J3943" t="s">
        <v>54</v>
      </c>
      <c r="K3943">
        <v>3</v>
      </c>
      <c r="L3943" t="s">
        <v>55</v>
      </c>
      <c r="M3943" t="s">
        <v>77</v>
      </c>
      <c r="N3943" t="s">
        <v>89</v>
      </c>
      <c r="O3943" s="21" t="s">
        <v>58</v>
      </c>
      <c r="P3943" s="21" t="s">
        <v>97</v>
      </c>
      <c r="Q3943" s="20" t="s">
        <v>2601</v>
      </c>
      <c r="R3943" s="21" t="s">
        <v>2602</v>
      </c>
      <c r="S3943" s="35">
        <v>1</v>
      </c>
      <c r="T3943" s="22">
        <v>1</v>
      </c>
      <c r="U3943" s="20" t="s">
        <v>62</v>
      </c>
      <c r="V3943" s="20">
        <v>45812</v>
      </c>
      <c r="W3943" s="21">
        <v>6</v>
      </c>
      <c r="X3943" s="20">
        <v>45826</v>
      </c>
      <c r="Y3943" s="20">
        <v>45819</v>
      </c>
      <c r="Z3943" s="48">
        <v>6</v>
      </c>
      <c r="AA3943">
        <v>2025</v>
      </c>
      <c r="AB3943" s="45">
        <v>60713</v>
      </c>
      <c r="AC3943" s="45">
        <v>60713</v>
      </c>
      <c r="AK3943" s="10"/>
    </row>
    <row r="3944" spans="1:37">
      <c r="A3944" t="s">
        <v>45</v>
      </c>
      <c r="B3944" t="s">
        <v>46</v>
      </c>
      <c r="C3944" t="s">
        <v>47</v>
      </c>
      <c r="D3944" t="s">
        <v>4463</v>
      </c>
      <c r="E3944" t="s">
        <v>88</v>
      </c>
      <c r="F3944" t="s">
        <v>79</v>
      </c>
      <c r="G3944" t="s">
        <v>51</v>
      </c>
      <c r="H3944" s="20" t="s">
        <v>52</v>
      </c>
      <c r="I3944" t="s">
        <v>53</v>
      </c>
      <c r="J3944" t="s">
        <v>54</v>
      </c>
      <c r="K3944">
        <v>3</v>
      </c>
      <c r="L3944" t="s">
        <v>55</v>
      </c>
      <c r="M3944" t="s">
        <v>77</v>
      </c>
      <c r="N3944" t="s">
        <v>89</v>
      </c>
      <c r="O3944" s="21" t="s">
        <v>58</v>
      </c>
      <c r="P3944" s="21" t="s">
        <v>126</v>
      </c>
      <c r="Q3944" s="20" t="s">
        <v>318</v>
      </c>
      <c r="R3944" s="21" t="s">
        <v>319</v>
      </c>
      <c r="S3944" s="35">
        <v>1</v>
      </c>
      <c r="T3944" s="22">
        <v>1</v>
      </c>
      <c r="U3944" s="20" t="s">
        <v>62</v>
      </c>
      <c r="V3944" s="20">
        <v>45812</v>
      </c>
      <c r="W3944" s="21">
        <v>6</v>
      </c>
      <c r="X3944" s="20">
        <v>45824</v>
      </c>
      <c r="Y3944" s="20">
        <v>45817</v>
      </c>
      <c r="Z3944" s="48">
        <v>6</v>
      </c>
      <c r="AA3944">
        <v>2025</v>
      </c>
      <c r="AB3944" s="45">
        <v>63325</v>
      </c>
      <c r="AC3944" s="45">
        <v>63325</v>
      </c>
      <c r="AK3944" s="10"/>
    </row>
    <row r="3945" spans="1:37">
      <c r="A3945" t="s">
        <v>45</v>
      </c>
      <c r="B3945" t="s">
        <v>46</v>
      </c>
      <c r="C3945" t="s">
        <v>47</v>
      </c>
      <c r="D3945" t="s">
        <v>4464</v>
      </c>
      <c r="E3945" t="s">
        <v>88</v>
      </c>
      <c r="F3945" t="s">
        <v>79</v>
      </c>
      <c r="G3945" t="s">
        <v>51</v>
      </c>
      <c r="H3945" s="20" t="s">
        <v>52</v>
      </c>
      <c r="I3945" t="s">
        <v>53</v>
      </c>
      <c r="J3945" t="s">
        <v>54</v>
      </c>
      <c r="K3945">
        <v>3</v>
      </c>
      <c r="L3945" t="s">
        <v>55</v>
      </c>
      <c r="M3945" t="s">
        <v>56</v>
      </c>
      <c r="N3945" t="s">
        <v>57</v>
      </c>
      <c r="O3945" s="21" t="s">
        <v>58</v>
      </c>
      <c r="P3945" s="21" t="s">
        <v>64</v>
      </c>
      <c r="Q3945" s="20" t="s">
        <v>358</v>
      </c>
      <c r="R3945" s="21" t="s">
        <v>359</v>
      </c>
      <c r="S3945" s="35">
        <v>1</v>
      </c>
      <c r="T3945" s="22">
        <v>1</v>
      </c>
      <c r="U3945" s="20" t="s">
        <v>62</v>
      </c>
      <c r="V3945" s="20">
        <v>45812</v>
      </c>
      <c r="W3945" s="21">
        <v>6</v>
      </c>
      <c r="X3945" s="20">
        <v>45839</v>
      </c>
      <c r="Y3945" s="20">
        <v>45833</v>
      </c>
      <c r="Z3945" s="48">
        <v>6</v>
      </c>
      <c r="AA3945">
        <v>2025</v>
      </c>
      <c r="AB3945" s="45">
        <v>78565</v>
      </c>
      <c r="AC3945" s="45">
        <v>78565</v>
      </c>
      <c r="AK3945" s="10"/>
    </row>
    <row r="3946" spans="1:37">
      <c r="A3946" t="s">
        <v>45</v>
      </c>
      <c r="B3946" t="s">
        <v>46</v>
      </c>
      <c r="C3946" t="s">
        <v>47</v>
      </c>
      <c r="D3946" t="s">
        <v>4465</v>
      </c>
      <c r="E3946" t="s">
        <v>88</v>
      </c>
      <c r="F3946" t="s">
        <v>79</v>
      </c>
      <c r="G3946" t="s">
        <v>51</v>
      </c>
      <c r="H3946" s="20" t="s">
        <v>52</v>
      </c>
      <c r="I3946" t="s">
        <v>53</v>
      </c>
      <c r="J3946" t="s">
        <v>54</v>
      </c>
      <c r="K3946">
        <v>3</v>
      </c>
      <c r="L3946" t="s">
        <v>55</v>
      </c>
      <c r="M3946" t="s">
        <v>77</v>
      </c>
      <c r="N3946" t="s">
        <v>89</v>
      </c>
      <c r="O3946" s="21" t="s">
        <v>58</v>
      </c>
      <c r="P3946" s="21" t="s">
        <v>97</v>
      </c>
      <c r="Q3946" s="20" t="s">
        <v>260</v>
      </c>
      <c r="R3946" s="21" t="s">
        <v>261</v>
      </c>
      <c r="S3946" s="35">
        <v>1</v>
      </c>
      <c r="T3946" s="22">
        <v>1</v>
      </c>
      <c r="U3946" s="20" t="s">
        <v>62</v>
      </c>
      <c r="V3946" s="20">
        <v>45812</v>
      </c>
      <c r="W3946" s="21">
        <v>6</v>
      </c>
      <c r="X3946" s="20">
        <v>45821</v>
      </c>
      <c r="Y3946" s="20">
        <v>45817</v>
      </c>
      <c r="Z3946" s="48">
        <v>6</v>
      </c>
      <c r="AA3946">
        <v>2025</v>
      </c>
      <c r="AB3946" s="45">
        <v>40665</v>
      </c>
      <c r="AC3946" s="45">
        <v>40665</v>
      </c>
      <c r="AK3946" s="10"/>
    </row>
    <row r="3947" spans="1:37">
      <c r="A3947" t="s">
        <v>45</v>
      </c>
      <c r="B3947" t="s">
        <v>46</v>
      </c>
      <c r="C3947" t="s">
        <v>47</v>
      </c>
      <c r="D3947" t="s">
        <v>4466</v>
      </c>
      <c r="E3947" t="s">
        <v>88</v>
      </c>
      <c r="F3947" t="s">
        <v>79</v>
      </c>
      <c r="G3947" t="s">
        <v>51</v>
      </c>
      <c r="H3947" s="20" t="s">
        <v>52</v>
      </c>
      <c r="I3947" t="s">
        <v>53</v>
      </c>
      <c r="J3947" t="s">
        <v>54</v>
      </c>
      <c r="K3947">
        <v>3</v>
      </c>
      <c r="L3947" t="s">
        <v>55</v>
      </c>
      <c r="M3947" t="s">
        <v>56</v>
      </c>
      <c r="N3947" t="s">
        <v>57</v>
      </c>
      <c r="O3947" s="21" t="s">
        <v>58</v>
      </c>
      <c r="P3947" s="21" t="s">
        <v>64</v>
      </c>
      <c r="Q3947" s="20" t="s">
        <v>588</v>
      </c>
      <c r="R3947" s="21" t="s">
        <v>589</v>
      </c>
      <c r="S3947" s="35">
        <v>1</v>
      </c>
      <c r="T3947" s="22">
        <v>1</v>
      </c>
      <c r="U3947" s="20" t="s">
        <v>62</v>
      </c>
      <c r="V3947" s="20">
        <v>45812</v>
      </c>
      <c r="W3947" s="21">
        <v>6</v>
      </c>
      <c r="X3947" s="20">
        <v>45834</v>
      </c>
      <c r="Y3947" s="20">
        <v>45833</v>
      </c>
      <c r="Z3947" s="48">
        <v>6</v>
      </c>
      <c r="AA3947">
        <v>2025</v>
      </c>
      <c r="AB3947" s="45">
        <v>45324</v>
      </c>
      <c r="AC3947" s="45">
        <v>45324</v>
      </c>
      <c r="AK3947" s="10"/>
    </row>
    <row r="3948" spans="1:37">
      <c r="A3948" t="s">
        <v>45</v>
      </c>
      <c r="B3948" t="s">
        <v>46</v>
      </c>
      <c r="C3948" t="s">
        <v>47</v>
      </c>
      <c r="D3948" t="s">
        <v>4467</v>
      </c>
      <c r="E3948" t="s">
        <v>88</v>
      </c>
      <c r="F3948" t="s">
        <v>79</v>
      </c>
      <c r="G3948" t="s">
        <v>51</v>
      </c>
      <c r="H3948" s="20" t="s">
        <v>52</v>
      </c>
      <c r="I3948" t="s">
        <v>53</v>
      </c>
      <c r="J3948" t="s">
        <v>54</v>
      </c>
      <c r="K3948">
        <v>3</v>
      </c>
      <c r="L3948" t="s">
        <v>55</v>
      </c>
      <c r="M3948" t="s">
        <v>77</v>
      </c>
      <c r="N3948" t="s">
        <v>89</v>
      </c>
      <c r="O3948" s="21" t="s">
        <v>58</v>
      </c>
      <c r="P3948" s="21" t="s">
        <v>90</v>
      </c>
      <c r="Q3948" s="20" t="s">
        <v>1025</v>
      </c>
      <c r="R3948" s="21" t="s">
        <v>1026</v>
      </c>
      <c r="S3948" s="35">
        <v>1</v>
      </c>
      <c r="T3948" s="22">
        <v>1</v>
      </c>
      <c r="U3948" s="20" t="s">
        <v>62</v>
      </c>
      <c r="V3948" s="20">
        <v>45812</v>
      </c>
      <c r="W3948" s="21">
        <v>6</v>
      </c>
      <c r="X3948" s="20">
        <v>45820</v>
      </c>
      <c r="Y3948" s="20">
        <v>45817</v>
      </c>
      <c r="Z3948" s="48">
        <v>6</v>
      </c>
      <c r="AA3948">
        <v>2025</v>
      </c>
      <c r="AB3948" s="45">
        <v>99991</v>
      </c>
      <c r="AC3948" s="45">
        <v>99991</v>
      </c>
      <c r="AK3948" s="10"/>
    </row>
    <row r="3949" spans="1:37">
      <c r="A3949" t="s">
        <v>45</v>
      </c>
      <c r="B3949" t="s">
        <v>46</v>
      </c>
      <c r="C3949" t="s">
        <v>47</v>
      </c>
      <c r="D3949" t="s">
        <v>4468</v>
      </c>
      <c r="E3949" t="s">
        <v>88</v>
      </c>
      <c r="F3949" t="s">
        <v>79</v>
      </c>
      <c r="G3949" t="s">
        <v>51</v>
      </c>
      <c r="H3949" s="20" t="s">
        <v>52</v>
      </c>
      <c r="I3949" t="s">
        <v>53</v>
      </c>
      <c r="J3949" t="s">
        <v>54</v>
      </c>
      <c r="K3949">
        <v>3</v>
      </c>
      <c r="L3949" t="s">
        <v>55</v>
      </c>
      <c r="M3949" t="s">
        <v>77</v>
      </c>
      <c r="N3949" t="s">
        <v>89</v>
      </c>
      <c r="O3949" s="21" t="s">
        <v>58</v>
      </c>
      <c r="P3949" s="21" t="s">
        <v>90</v>
      </c>
      <c r="Q3949" s="20" t="s">
        <v>1685</v>
      </c>
      <c r="R3949" s="21" t="s">
        <v>1686</v>
      </c>
      <c r="S3949" s="35">
        <v>1</v>
      </c>
      <c r="T3949" s="22">
        <v>1</v>
      </c>
      <c r="U3949" s="20" t="s">
        <v>62</v>
      </c>
      <c r="V3949" s="20">
        <v>45812</v>
      </c>
      <c r="W3949" s="21">
        <v>6</v>
      </c>
      <c r="X3949" s="20">
        <v>45821</v>
      </c>
      <c r="Y3949" s="20">
        <v>45817</v>
      </c>
      <c r="Z3949" s="48">
        <v>6</v>
      </c>
      <c r="AA3949">
        <v>2025</v>
      </c>
      <c r="AB3949" s="45">
        <v>63331</v>
      </c>
      <c r="AC3949" s="45">
        <v>63331</v>
      </c>
      <c r="AK3949" s="10"/>
    </row>
    <row r="3950" spans="1:37">
      <c r="A3950" t="s">
        <v>45</v>
      </c>
      <c r="B3950" t="s">
        <v>46</v>
      </c>
      <c r="C3950" t="s">
        <v>47</v>
      </c>
      <c r="D3950" t="s">
        <v>4469</v>
      </c>
      <c r="E3950" t="s">
        <v>88</v>
      </c>
      <c r="F3950" t="s">
        <v>79</v>
      </c>
      <c r="G3950" t="s">
        <v>51</v>
      </c>
      <c r="H3950" s="20" t="s">
        <v>52</v>
      </c>
      <c r="I3950" t="s">
        <v>53</v>
      </c>
      <c r="J3950" t="s">
        <v>54</v>
      </c>
      <c r="K3950">
        <v>3</v>
      </c>
      <c r="L3950" t="s">
        <v>55</v>
      </c>
      <c r="M3950" t="s">
        <v>77</v>
      </c>
      <c r="N3950" t="s">
        <v>89</v>
      </c>
      <c r="O3950" s="21" t="s">
        <v>58</v>
      </c>
      <c r="P3950" s="21" t="s">
        <v>366</v>
      </c>
      <c r="Q3950" s="20" t="s">
        <v>2617</v>
      </c>
      <c r="R3950" s="21" t="s">
        <v>2618</v>
      </c>
      <c r="S3950" s="35">
        <v>1</v>
      </c>
      <c r="T3950" s="22">
        <v>1</v>
      </c>
      <c r="U3950" s="20" t="s">
        <v>62</v>
      </c>
      <c r="V3950" s="20">
        <v>45812</v>
      </c>
      <c r="W3950" s="21">
        <v>6</v>
      </c>
      <c r="X3950" s="20">
        <v>45833</v>
      </c>
      <c r="Y3950" s="20">
        <v>45826</v>
      </c>
      <c r="Z3950" s="48">
        <v>6</v>
      </c>
      <c r="AA3950">
        <v>2025</v>
      </c>
      <c r="AB3950" s="45">
        <v>33328</v>
      </c>
      <c r="AC3950" s="45">
        <v>33328</v>
      </c>
      <c r="AK3950" s="10"/>
    </row>
    <row r="3951" spans="1:37">
      <c r="A3951" t="s">
        <v>45</v>
      </c>
      <c r="B3951" t="s">
        <v>46</v>
      </c>
      <c r="C3951" t="s">
        <v>47</v>
      </c>
      <c r="D3951" t="s">
        <v>4470</v>
      </c>
      <c r="E3951" t="s">
        <v>88</v>
      </c>
      <c r="F3951" t="s">
        <v>79</v>
      </c>
      <c r="G3951" t="s">
        <v>51</v>
      </c>
      <c r="H3951" s="20" t="s">
        <v>52</v>
      </c>
      <c r="I3951" t="s">
        <v>53</v>
      </c>
      <c r="J3951" t="s">
        <v>54</v>
      </c>
      <c r="K3951">
        <v>3</v>
      </c>
      <c r="L3951" t="s">
        <v>55</v>
      </c>
      <c r="M3951" t="s">
        <v>56</v>
      </c>
      <c r="N3951" t="s">
        <v>57</v>
      </c>
      <c r="O3951" s="21" t="s">
        <v>58</v>
      </c>
      <c r="P3951" s="21" t="s">
        <v>64</v>
      </c>
      <c r="Q3951" s="20" t="s">
        <v>1052</v>
      </c>
      <c r="R3951" s="21" t="s">
        <v>1053</v>
      </c>
      <c r="S3951" s="35">
        <v>1</v>
      </c>
      <c r="T3951" s="22">
        <v>1</v>
      </c>
      <c r="U3951" s="20" t="s">
        <v>62</v>
      </c>
      <c r="V3951" s="20">
        <v>45812</v>
      </c>
      <c r="W3951" s="21">
        <v>6</v>
      </c>
      <c r="X3951" s="20">
        <v>45825</v>
      </c>
      <c r="Y3951" s="20">
        <v>45824</v>
      </c>
      <c r="Z3951" s="48">
        <v>6</v>
      </c>
      <c r="AA3951">
        <v>2025</v>
      </c>
      <c r="AB3951" s="45">
        <v>49993</v>
      </c>
      <c r="AC3951" s="45">
        <v>49993</v>
      </c>
      <c r="AK3951" s="10"/>
    </row>
    <row r="3952" spans="1:37">
      <c r="A3952" t="s">
        <v>45</v>
      </c>
      <c r="B3952" t="s">
        <v>46</v>
      </c>
      <c r="C3952" t="s">
        <v>47</v>
      </c>
      <c r="D3952" t="s">
        <v>4471</v>
      </c>
      <c r="E3952" t="s">
        <v>88</v>
      </c>
      <c r="F3952" t="s">
        <v>79</v>
      </c>
      <c r="G3952" t="s">
        <v>51</v>
      </c>
      <c r="H3952" s="20" t="s">
        <v>52</v>
      </c>
      <c r="I3952" t="s">
        <v>53</v>
      </c>
      <c r="J3952" t="s">
        <v>54</v>
      </c>
      <c r="K3952">
        <v>3</v>
      </c>
      <c r="L3952" t="s">
        <v>55</v>
      </c>
      <c r="M3952" t="s">
        <v>77</v>
      </c>
      <c r="N3952" t="s">
        <v>89</v>
      </c>
      <c r="O3952" s="21" t="s">
        <v>58</v>
      </c>
      <c r="P3952" s="21" t="s">
        <v>303</v>
      </c>
      <c r="Q3952" s="20" t="s">
        <v>4027</v>
      </c>
      <c r="R3952" s="21" t="s">
        <v>4028</v>
      </c>
      <c r="S3952" s="35">
        <v>2</v>
      </c>
      <c r="T3952" s="22">
        <v>2</v>
      </c>
      <c r="U3952" s="20" t="s">
        <v>62</v>
      </c>
      <c r="V3952" s="20">
        <v>45812</v>
      </c>
      <c r="W3952" s="21">
        <v>6</v>
      </c>
      <c r="X3952" s="20">
        <v>45828</v>
      </c>
      <c r="Y3952" s="20">
        <v>45824</v>
      </c>
      <c r="Z3952" s="48">
        <v>6</v>
      </c>
      <c r="AA3952">
        <v>2025</v>
      </c>
      <c r="AB3952" s="45">
        <v>121415</v>
      </c>
      <c r="AC3952" s="45">
        <v>121415</v>
      </c>
      <c r="AK3952" s="10"/>
    </row>
    <row r="3953" spans="1:37">
      <c r="A3953" t="s">
        <v>45</v>
      </c>
      <c r="B3953" t="s">
        <v>46</v>
      </c>
      <c r="C3953" t="s">
        <v>47</v>
      </c>
      <c r="D3953" t="s">
        <v>4472</v>
      </c>
      <c r="E3953" t="s">
        <v>88</v>
      </c>
      <c r="F3953" t="s">
        <v>79</v>
      </c>
      <c r="G3953" t="s">
        <v>51</v>
      </c>
      <c r="H3953" s="20" t="s">
        <v>52</v>
      </c>
      <c r="I3953" t="s">
        <v>53</v>
      </c>
      <c r="J3953" t="s">
        <v>54</v>
      </c>
      <c r="K3953">
        <v>3</v>
      </c>
      <c r="L3953" t="s">
        <v>55</v>
      </c>
      <c r="M3953" t="s">
        <v>56</v>
      </c>
      <c r="N3953" t="s">
        <v>57</v>
      </c>
      <c r="O3953" s="21" t="s">
        <v>58</v>
      </c>
      <c r="P3953" s="21" t="s">
        <v>207</v>
      </c>
      <c r="Q3953" s="20" t="s">
        <v>257</v>
      </c>
      <c r="R3953" s="21" t="s">
        <v>258</v>
      </c>
      <c r="S3953" s="35">
        <v>1</v>
      </c>
      <c r="T3953" s="22">
        <v>1</v>
      </c>
      <c r="U3953" s="20" t="s">
        <v>62</v>
      </c>
      <c r="V3953" s="20">
        <v>45812</v>
      </c>
      <c r="W3953" s="21">
        <v>6</v>
      </c>
      <c r="X3953" s="20">
        <v>45820</v>
      </c>
      <c r="Y3953" s="20">
        <v>45817</v>
      </c>
      <c r="Z3953" s="48">
        <v>6</v>
      </c>
      <c r="AA3953">
        <v>2025</v>
      </c>
      <c r="AB3953" s="45">
        <v>55325</v>
      </c>
      <c r="AC3953" s="45">
        <v>55325</v>
      </c>
      <c r="AK3953" s="10"/>
    </row>
    <row r="3954" spans="1:37">
      <c r="A3954" t="s">
        <v>45</v>
      </c>
      <c r="B3954" t="s">
        <v>46</v>
      </c>
      <c r="C3954" t="s">
        <v>47</v>
      </c>
      <c r="D3954" t="s">
        <v>4473</v>
      </c>
      <c r="E3954" t="s">
        <v>88</v>
      </c>
      <c r="F3954" t="s">
        <v>79</v>
      </c>
      <c r="G3954" t="s">
        <v>51</v>
      </c>
      <c r="H3954" s="20" t="s">
        <v>52</v>
      </c>
      <c r="I3954" t="s">
        <v>53</v>
      </c>
      <c r="J3954" t="s">
        <v>54</v>
      </c>
      <c r="K3954">
        <v>3</v>
      </c>
      <c r="L3954" t="s">
        <v>55</v>
      </c>
      <c r="M3954" t="s">
        <v>56</v>
      </c>
      <c r="N3954" t="s">
        <v>57</v>
      </c>
      <c r="O3954" s="21" t="s">
        <v>58</v>
      </c>
      <c r="P3954" s="21" t="s">
        <v>64</v>
      </c>
      <c r="Q3954" s="20" t="s">
        <v>481</v>
      </c>
      <c r="R3954" s="21" t="s">
        <v>482</v>
      </c>
      <c r="S3954" s="35">
        <v>1</v>
      </c>
      <c r="T3954" s="22">
        <v>1</v>
      </c>
      <c r="U3954" s="20" t="s">
        <v>62</v>
      </c>
      <c r="V3954" s="20">
        <v>45811</v>
      </c>
      <c r="W3954" s="21">
        <v>6</v>
      </c>
      <c r="X3954" s="20">
        <v>45820</v>
      </c>
      <c r="Y3954" s="20">
        <v>45822</v>
      </c>
      <c r="Z3954" s="48">
        <v>6</v>
      </c>
      <c r="AA3954">
        <v>2025</v>
      </c>
      <c r="AB3954" s="45">
        <v>67848</v>
      </c>
      <c r="AC3954" s="45">
        <v>67848</v>
      </c>
      <c r="AK3954" s="10"/>
    </row>
    <row r="3955" spans="1:37">
      <c r="A3955" t="s">
        <v>45</v>
      </c>
      <c r="B3955" t="s">
        <v>46</v>
      </c>
      <c r="C3955" t="s">
        <v>47</v>
      </c>
      <c r="D3955" t="s">
        <v>4474</v>
      </c>
      <c r="E3955" t="s">
        <v>88</v>
      </c>
      <c r="F3955" t="s">
        <v>79</v>
      </c>
      <c r="G3955" t="s">
        <v>51</v>
      </c>
      <c r="H3955" s="20" t="s">
        <v>52</v>
      </c>
      <c r="I3955" t="s">
        <v>53</v>
      </c>
      <c r="J3955" t="s">
        <v>54</v>
      </c>
      <c r="K3955">
        <v>3</v>
      </c>
      <c r="L3955" t="s">
        <v>55</v>
      </c>
      <c r="M3955" t="s">
        <v>56</v>
      </c>
      <c r="N3955" t="s">
        <v>57</v>
      </c>
      <c r="O3955" s="21" t="s">
        <v>58</v>
      </c>
      <c r="P3955" s="21" t="s">
        <v>64</v>
      </c>
      <c r="Q3955" s="20" t="s">
        <v>474</v>
      </c>
      <c r="R3955" s="21" t="s">
        <v>475</v>
      </c>
      <c r="S3955" s="35">
        <v>1</v>
      </c>
      <c r="T3955" s="22">
        <v>1</v>
      </c>
      <c r="U3955" s="20" t="s">
        <v>62</v>
      </c>
      <c r="V3955" s="20">
        <v>45811</v>
      </c>
      <c r="W3955" s="21">
        <v>6</v>
      </c>
      <c r="X3955" s="20">
        <v>45839</v>
      </c>
      <c r="Y3955" s="20">
        <v>45833</v>
      </c>
      <c r="Z3955" s="48">
        <v>6</v>
      </c>
      <c r="AA3955">
        <v>2025</v>
      </c>
      <c r="AB3955" s="45">
        <v>24659</v>
      </c>
      <c r="AC3955" s="45">
        <v>24659</v>
      </c>
      <c r="AK3955" s="10"/>
    </row>
    <row r="3956" spans="1:37">
      <c r="A3956" t="s">
        <v>45</v>
      </c>
      <c r="B3956" t="s">
        <v>46</v>
      </c>
      <c r="C3956" t="s">
        <v>47</v>
      </c>
      <c r="D3956" t="s">
        <v>4475</v>
      </c>
      <c r="E3956" t="s">
        <v>88</v>
      </c>
      <c r="F3956" t="s">
        <v>79</v>
      </c>
      <c r="G3956" t="s">
        <v>51</v>
      </c>
      <c r="H3956" s="20" t="s">
        <v>52</v>
      </c>
      <c r="I3956" t="s">
        <v>53</v>
      </c>
      <c r="J3956" t="s">
        <v>54</v>
      </c>
      <c r="K3956">
        <v>3</v>
      </c>
      <c r="L3956" t="s">
        <v>55</v>
      </c>
      <c r="M3956" t="s">
        <v>77</v>
      </c>
      <c r="N3956" t="s">
        <v>89</v>
      </c>
      <c r="O3956" s="21" t="s">
        <v>58</v>
      </c>
      <c r="P3956" s="21" t="s">
        <v>126</v>
      </c>
      <c r="Q3956" s="20" t="s">
        <v>1739</v>
      </c>
      <c r="R3956" s="21" t="s">
        <v>1740</v>
      </c>
      <c r="S3956" s="35">
        <v>1</v>
      </c>
      <c r="T3956" s="22">
        <v>1</v>
      </c>
      <c r="U3956" s="20" t="s">
        <v>62</v>
      </c>
      <c r="V3956" s="20">
        <v>45812</v>
      </c>
      <c r="W3956" s="21">
        <v>6</v>
      </c>
      <c r="X3956" s="20">
        <v>45820</v>
      </c>
      <c r="Y3956" s="20">
        <v>45817</v>
      </c>
      <c r="Z3956" s="48">
        <v>6</v>
      </c>
      <c r="AA3956">
        <v>2025</v>
      </c>
      <c r="AB3956" s="45">
        <v>36662</v>
      </c>
      <c r="AC3956" s="45">
        <v>36662</v>
      </c>
      <c r="AK3956" s="10"/>
    </row>
    <row r="3957" spans="1:37">
      <c r="A3957" t="s">
        <v>45</v>
      </c>
      <c r="B3957" t="s">
        <v>46</v>
      </c>
      <c r="C3957" t="s">
        <v>47</v>
      </c>
      <c r="D3957" t="s">
        <v>4476</v>
      </c>
      <c r="E3957" t="s">
        <v>88</v>
      </c>
      <c r="F3957" t="s">
        <v>79</v>
      </c>
      <c r="G3957" t="s">
        <v>51</v>
      </c>
      <c r="H3957" s="20" t="s">
        <v>52</v>
      </c>
      <c r="I3957" t="s">
        <v>53</v>
      </c>
      <c r="J3957" t="s">
        <v>54</v>
      </c>
      <c r="K3957">
        <v>3</v>
      </c>
      <c r="L3957" t="s">
        <v>55</v>
      </c>
      <c r="M3957" t="s">
        <v>56</v>
      </c>
      <c r="N3957" t="s">
        <v>57</v>
      </c>
      <c r="O3957" s="21" t="s">
        <v>58</v>
      </c>
      <c r="P3957" s="21" t="s">
        <v>207</v>
      </c>
      <c r="Q3957" s="20" t="s">
        <v>1325</v>
      </c>
      <c r="R3957" s="21" t="s">
        <v>1326</v>
      </c>
      <c r="S3957" s="35">
        <v>1</v>
      </c>
      <c r="T3957" s="22">
        <v>1</v>
      </c>
      <c r="U3957" s="20" t="s">
        <v>62</v>
      </c>
      <c r="V3957" s="20">
        <v>45812</v>
      </c>
      <c r="W3957" s="21">
        <v>6</v>
      </c>
      <c r="X3957" s="20">
        <v>45834</v>
      </c>
      <c r="Y3957" s="20">
        <v>45826</v>
      </c>
      <c r="Z3957" s="48">
        <v>6</v>
      </c>
      <c r="AA3957">
        <v>2025</v>
      </c>
      <c r="AB3957" s="45">
        <v>39994</v>
      </c>
      <c r="AC3957" s="45">
        <v>39994</v>
      </c>
      <c r="AK3957" s="10"/>
    </row>
    <row r="3958" spans="1:37">
      <c r="A3958" t="s">
        <v>45</v>
      </c>
      <c r="B3958" t="s">
        <v>46</v>
      </c>
      <c r="C3958" t="s">
        <v>47</v>
      </c>
      <c r="D3958" t="s">
        <v>4477</v>
      </c>
      <c r="E3958" t="s">
        <v>88</v>
      </c>
      <c r="F3958" t="s">
        <v>79</v>
      </c>
      <c r="G3958" t="s">
        <v>51</v>
      </c>
      <c r="H3958" s="20" t="s">
        <v>52</v>
      </c>
      <c r="I3958" t="s">
        <v>53</v>
      </c>
      <c r="J3958" t="s">
        <v>54</v>
      </c>
      <c r="K3958">
        <v>3</v>
      </c>
      <c r="L3958" t="s">
        <v>55</v>
      </c>
      <c r="M3958" t="s">
        <v>77</v>
      </c>
      <c r="N3958" t="s">
        <v>89</v>
      </c>
      <c r="O3958" s="21" t="s">
        <v>58</v>
      </c>
      <c r="P3958" s="21" t="s">
        <v>104</v>
      </c>
      <c r="Q3958" s="20" t="s">
        <v>2511</v>
      </c>
      <c r="R3958" s="21" t="s">
        <v>2512</v>
      </c>
      <c r="S3958" s="35">
        <v>1</v>
      </c>
      <c r="T3958" s="22">
        <v>1</v>
      </c>
      <c r="U3958" s="20" t="s">
        <v>62</v>
      </c>
      <c r="V3958" s="20">
        <v>45812</v>
      </c>
      <c r="W3958" s="21">
        <v>6</v>
      </c>
      <c r="X3958" s="20">
        <v>45821</v>
      </c>
      <c r="Y3958" s="20">
        <v>45817</v>
      </c>
      <c r="Z3958" s="48">
        <v>6</v>
      </c>
      <c r="AA3958">
        <v>2025</v>
      </c>
      <c r="AB3958" s="45">
        <v>58664</v>
      </c>
      <c r="AC3958" s="45">
        <v>58664</v>
      </c>
      <c r="AK3958" s="10"/>
    </row>
    <row r="3959" spans="1:37">
      <c r="A3959" t="s">
        <v>45</v>
      </c>
      <c r="B3959" t="s">
        <v>46</v>
      </c>
      <c r="C3959" t="s">
        <v>47</v>
      </c>
      <c r="D3959" t="s">
        <v>4478</v>
      </c>
      <c r="E3959" t="s">
        <v>88</v>
      </c>
      <c r="F3959" t="s">
        <v>79</v>
      </c>
      <c r="G3959" t="s">
        <v>51</v>
      </c>
      <c r="H3959" s="20" t="s">
        <v>52</v>
      </c>
      <c r="I3959" t="s">
        <v>53</v>
      </c>
      <c r="J3959" t="s">
        <v>54</v>
      </c>
      <c r="K3959">
        <v>3</v>
      </c>
      <c r="L3959" t="s">
        <v>55</v>
      </c>
      <c r="M3959" t="s">
        <v>56</v>
      </c>
      <c r="N3959" t="s">
        <v>57</v>
      </c>
      <c r="O3959" s="21" t="s">
        <v>58</v>
      </c>
      <c r="P3959" s="21" t="s">
        <v>64</v>
      </c>
      <c r="Q3959" s="20" t="s">
        <v>474</v>
      </c>
      <c r="R3959" s="21" t="s">
        <v>475</v>
      </c>
      <c r="S3959" s="35">
        <v>1</v>
      </c>
      <c r="T3959" s="22">
        <v>1</v>
      </c>
      <c r="U3959" s="20" t="s">
        <v>62</v>
      </c>
      <c r="V3959" s="20">
        <v>45812</v>
      </c>
      <c r="W3959" s="21">
        <v>6</v>
      </c>
      <c r="X3959" s="20">
        <v>45825</v>
      </c>
      <c r="Y3959" s="20">
        <v>45822</v>
      </c>
      <c r="Z3959" s="48">
        <v>6</v>
      </c>
      <c r="AA3959">
        <v>2025</v>
      </c>
      <c r="AB3959" s="45">
        <v>24659</v>
      </c>
      <c r="AC3959" s="45">
        <v>24659</v>
      </c>
      <c r="AK3959" s="10"/>
    </row>
    <row r="3960" spans="1:37">
      <c r="A3960" t="s">
        <v>45</v>
      </c>
      <c r="B3960" t="s">
        <v>46</v>
      </c>
      <c r="C3960" t="s">
        <v>47</v>
      </c>
      <c r="D3960" t="s">
        <v>4479</v>
      </c>
      <c r="E3960" t="s">
        <v>88</v>
      </c>
      <c r="F3960" t="s">
        <v>79</v>
      </c>
      <c r="G3960" t="s">
        <v>51</v>
      </c>
      <c r="H3960" s="20" t="s">
        <v>52</v>
      </c>
      <c r="I3960" t="s">
        <v>53</v>
      </c>
      <c r="J3960" t="s">
        <v>54</v>
      </c>
      <c r="K3960">
        <v>3</v>
      </c>
      <c r="L3960" t="s">
        <v>55</v>
      </c>
      <c r="M3960" t="s">
        <v>77</v>
      </c>
      <c r="N3960" t="s">
        <v>89</v>
      </c>
      <c r="O3960" s="21" t="s">
        <v>58</v>
      </c>
      <c r="P3960" s="21" t="s">
        <v>90</v>
      </c>
      <c r="Q3960" s="20" t="s">
        <v>163</v>
      </c>
      <c r="R3960" s="21" t="s">
        <v>164</v>
      </c>
      <c r="S3960" s="35">
        <v>1</v>
      </c>
      <c r="T3960" s="22">
        <v>1</v>
      </c>
      <c r="U3960" s="20" t="s">
        <v>62</v>
      </c>
      <c r="V3960" s="20">
        <v>45812</v>
      </c>
      <c r="W3960" s="21">
        <v>6</v>
      </c>
      <c r="X3960" s="20">
        <v>45834</v>
      </c>
      <c r="Y3960" s="20">
        <v>45832</v>
      </c>
      <c r="Z3960" s="48">
        <v>6</v>
      </c>
      <c r="AA3960">
        <v>2025</v>
      </c>
      <c r="AB3960" s="45">
        <v>39995</v>
      </c>
      <c r="AC3960" s="45">
        <v>39995</v>
      </c>
      <c r="AK3960" s="10"/>
    </row>
    <row r="3961" spans="1:37">
      <c r="A3961" t="s">
        <v>45</v>
      </c>
      <c r="B3961" t="s">
        <v>46</v>
      </c>
      <c r="C3961" t="s">
        <v>47</v>
      </c>
      <c r="D3961" t="s">
        <v>4480</v>
      </c>
      <c r="E3961" t="s">
        <v>88</v>
      </c>
      <c r="F3961" t="s">
        <v>79</v>
      </c>
      <c r="G3961" t="s">
        <v>51</v>
      </c>
      <c r="H3961" s="20" t="s">
        <v>52</v>
      </c>
      <c r="I3961" t="s">
        <v>53</v>
      </c>
      <c r="J3961" t="s">
        <v>54</v>
      </c>
      <c r="K3961">
        <v>3</v>
      </c>
      <c r="L3961" t="s">
        <v>55</v>
      </c>
      <c r="M3961" t="s">
        <v>77</v>
      </c>
      <c r="N3961" t="s">
        <v>89</v>
      </c>
      <c r="O3961" s="21" t="s">
        <v>58</v>
      </c>
      <c r="P3961" s="21" t="s">
        <v>97</v>
      </c>
      <c r="Q3961" s="20" t="s">
        <v>1012</v>
      </c>
      <c r="R3961" s="21" t="s">
        <v>1013</v>
      </c>
      <c r="S3961" s="35">
        <v>1</v>
      </c>
      <c r="T3961" s="22">
        <v>1</v>
      </c>
      <c r="U3961" s="20" t="s">
        <v>62</v>
      </c>
      <c r="V3961" s="20">
        <v>45812</v>
      </c>
      <c r="W3961" s="21">
        <v>6</v>
      </c>
      <c r="X3961" s="20">
        <v>45828</v>
      </c>
      <c r="Y3961" s="20">
        <v>45824</v>
      </c>
      <c r="Z3961" s="48">
        <v>6</v>
      </c>
      <c r="AA3961">
        <v>2025</v>
      </c>
      <c r="AB3961" s="45">
        <v>28661</v>
      </c>
      <c r="AC3961" s="45">
        <v>28661</v>
      </c>
      <c r="AK3961" s="10"/>
    </row>
    <row r="3962" spans="1:37">
      <c r="A3962" t="s">
        <v>45</v>
      </c>
      <c r="B3962" t="s">
        <v>46</v>
      </c>
      <c r="C3962" t="s">
        <v>47</v>
      </c>
      <c r="D3962" t="s">
        <v>4481</v>
      </c>
      <c r="E3962" t="s">
        <v>88</v>
      </c>
      <c r="F3962" t="s">
        <v>79</v>
      </c>
      <c r="G3962" t="s">
        <v>51</v>
      </c>
      <c r="H3962" s="20" t="s">
        <v>52</v>
      </c>
      <c r="I3962" t="s">
        <v>53</v>
      </c>
      <c r="J3962" t="s">
        <v>54</v>
      </c>
      <c r="K3962">
        <v>3</v>
      </c>
      <c r="L3962" t="s">
        <v>55</v>
      </c>
      <c r="M3962" t="s">
        <v>56</v>
      </c>
      <c r="N3962" t="s">
        <v>57</v>
      </c>
      <c r="O3962" s="21" t="s">
        <v>58</v>
      </c>
      <c r="P3962" s="21" t="s">
        <v>64</v>
      </c>
      <c r="Q3962" s="20" t="s">
        <v>1052</v>
      </c>
      <c r="R3962" s="21" t="s">
        <v>1053</v>
      </c>
      <c r="S3962" s="35">
        <v>1</v>
      </c>
      <c r="T3962" s="22">
        <v>1</v>
      </c>
      <c r="U3962" s="20" t="s">
        <v>62</v>
      </c>
      <c r="V3962" s="20">
        <v>45812</v>
      </c>
      <c r="W3962" s="21">
        <v>6</v>
      </c>
      <c r="X3962" s="20">
        <v>45833</v>
      </c>
      <c r="Y3962" s="20">
        <v>45832</v>
      </c>
      <c r="Z3962" s="48">
        <v>6</v>
      </c>
      <c r="AA3962">
        <v>2025</v>
      </c>
      <c r="AB3962" s="45">
        <v>49993</v>
      </c>
      <c r="AC3962" s="45">
        <v>49993</v>
      </c>
      <c r="AK3962" s="10"/>
    </row>
    <row r="3963" spans="1:37">
      <c r="A3963" t="s">
        <v>45</v>
      </c>
      <c r="B3963" t="s">
        <v>46</v>
      </c>
      <c r="C3963" t="s">
        <v>47</v>
      </c>
      <c r="D3963" t="s">
        <v>4482</v>
      </c>
      <c r="E3963" t="s">
        <v>88</v>
      </c>
      <c r="F3963" t="s">
        <v>79</v>
      </c>
      <c r="G3963" t="s">
        <v>51</v>
      </c>
      <c r="H3963" s="20" t="s">
        <v>52</v>
      </c>
      <c r="I3963" t="s">
        <v>53</v>
      </c>
      <c r="J3963" t="s">
        <v>54</v>
      </c>
      <c r="K3963">
        <v>3</v>
      </c>
      <c r="L3963" t="s">
        <v>55</v>
      </c>
      <c r="M3963" t="s">
        <v>77</v>
      </c>
      <c r="N3963" t="s">
        <v>89</v>
      </c>
      <c r="O3963" s="21" t="s">
        <v>58</v>
      </c>
      <c r="P3963" s="21" t="s">
        <v>90</v>
      </c>
      <c r="Q3963" s="20" t="s">
        <v>3430</v>
      </c>
      <c r="R3963" s="21" t="s">
        <v>3431</v>
      </c>
      <c r="S3963" s="35">
        <v>1</v>
      </c>
      <c r="T3963" s="22">
        <v>1</v>
      </c>
      <c r="U3963" s="20" t="s">
        <v>62</v>
      </c>
      <c r="V3963" s="20">
        <v>45812</v>
      </c>
      <c r="W3963" s="21">
        <v>6</v>
      </c>
      <c r="X3963" s="20">
        <v>45821</v>
      </c>
      <c r="Y3963" s="20">
        <v>45817</v>
      </c>
      <c r="Z3963" s="48">
        <v>6</v>
      </c>
      <c r="AA3963">
        <v>2025</v>
      </c>
      <c r="AB3963" s="45">
        <v>73331</v>
      </c>
      <c r="AC3963" s="45">
        <v>73331</v>
      </c>
      <c r="AK3963" s="10"/>
    </row>
    <row r="3964" spans="1:37">
      <c r="A3964" t="s">
        <v>45</v>
      </c>
      <c r="B3964" t="s">
        <v>46</v>
      </c>
      <c r="C3964" t="s">
        <v>47</v>
      </c>
      <c r="D3964" t="s">
        <v>4483</v>
      </c>
      <c r="E3964" t="s">
        <v>88</v>
      </c>
      <c r="F3964" t="s">
        <v>79</v>
      </c>
      <c r="G3964" t="s">
        <v>51</v>
      </c>
      <c r="H3964" s="20" t="s">
        <v>52</v>
      </c>
      <c r="I3964" t="s">
        <v>53</v>
      </c>
      <c r="J3964" t="s">
        <v>54</v>
      </c>
      <c r="K3964">
        <v>3</v>
      </c>
      <c r="L3964" t="s">
        <v>55</v>
      </c>
      <c r="M3964" t="s">
        <v>56</v>
      </c>
      <c r="N3964" t="s">
        <v>57</v>
      </c>
      <c r="O3964" s="21" t="s">
        <v>58</v>
      </c>
      <c r="P3964" s="21" t="s">
        <v>64</v>
      </c>
      <c r="Q3964" s="20" t="s">
        <v>94</v>
      </c>
      <c r="R3964" s="21" t="s">
        <v>95</v>
      </c>
      <c r="S3964" s="35">
        <v>1</v>
      </c>
      <c r="T3964" s="22">
        <v>1</v>
      </c>
      <c r="U3964" s="20" t="s">
        <v>62</v>
      </c>
      <c r="V3964" s="20">
        <v>45812</v>
      </c>
      <c r="W3964" s="21">
        <v>6</v>
      </c>
      <c r="X3964" s="20">
        <v>45820</v>
      </c>
      <c r="Y3964" s="20">
        <v>45822</v>
      </c>
      <c r="Z3964" s="48">
        <v>6</v>
      </c>
      <c r="AA3964">
        <v>2025</v>
      </c>
      <c r="AB3964" s="45">
        <v>28660</v>
      </c>
      <c r="AC3964" s="45">
        <v>28660</v>
      </c>
      <c r="AK3964" s="10"/>
    </row>
    <row r="3965" spans="1:37">
      <c r="A3965" t="s">
        <v>45</v>
      </c>
      <c r="B3965" t="s">
        <v>46</v>
      </c>
      <c r="C3965" t="s">
        <v>47</v>
      </c>
      <c r="D3965" t="s">
        <v>4484</v>
      </c>
      <c r="E3965" t="s">
        <v>88</v>
      </c>
      <c r="F3965" t="s">
        <v>79</v>
      </c>
      <c r="G3965" t="s">
        <v>51</v>
      </c>
      <c r="H3965" s="20" t="s">
        <v>52</v>
      </c>
      <c r="I3965" t="s">
        <v>53</v>
      </c>
      <c r="J3965" t="s">
        <v>54</v>
      </c>
      <c r="K3965">
        <v>3</v>
      </c>
      <c r="L3965" t="s">
        <v>55</v>
      </c>
      <c r="M3965" t="s">
        <v>77</v>
      </c>
      <c r="N3965" t="s">
        <v>89</v>
      </c>
      <c r="O3965" s="21" t="s">
        <v>58</v>
      </c>
      <c r="P3965" s="21" t="s">
        <v>97</v>
      </c>
      <c r="Q3965" s="20" t="s">
        <v>260</v>
      </c>
      <c r="R3965" s="21" t="s">
        <v>261</v>
      </c>
      <c r="S3965" s="35">
        <v>1</v>
      </c>
      <c r="T3965" s="22">
        <v>1</v>
      </c>
      <c r="U3965" s="20" t="s">
        <v>62</v>
      </c>
      <c r="V3965" s="20">
        <v>45812</v>
      </c>
      <c r="W3965" s="21">
        <v>6</v>
      </c>
      <c r="X3965" s="20">
        <v>45834</v>
      </c>
      <c r="Y3965" s="20">
        <v>45832</v>
      </c>
      <c r="Z3965" s="48">
        <v>6</v>
      </c>
      <c r="AA3965">
        <v>2025</v>
      </c>
      <c r="AB3965" s="45">
        <v>40665</v>
      </c>
      <c r="AC3965" s="45">
        <v>40665</v>
      </c>
      <c r="AK3965" s="10"/>
    </row>
    <row r="3966" spans="1:37">
      <c r="A3966" t="s">
        <v>45</v>
      </c>
      <c r="B3966" t="s">
        <v>46</v>
      </c>
      <c r="C3966" t="s">
        <v>47</v>
      </c>
      <c r="D3966" t="s">
        <v>4485</v>
      </c>
      <c r="E3966" t="s">
        <v>88</v>
      </c>
      <c r="F3966" t="s">
        <v>79</v>
      </c>
      <c r="G3966" t="s">
        <v>51</v>
      </c>
      <c r="H3966" s="20" t="s">
        <v>52</v>
      </c>
      <c r="I3966" t="s">
        <v>53</v>
      </c>
      <c r="J3966" t="s">
        <v>54</v>
      </c>
      <c r="K3966">
        <v>3</v>
      </c>
      <c r="L3966" t="s">
        <v>55</v>
      </c>
      <c r="M3966" t="s">
        <v>56</v>
      </c>
      <c r="N3966" t="s">
        <v>57</v>
      </c>
      <c r="O3966" s="21" t="s">
        <v>58</v>
      </c>
      <c r="P3966" s="21" t="s">
        <v>64</v>
      </c>
      <c r="Q3966" s="20" t="s">
        <v>436</v>
      </c>
      <c r="R3966" s="21" t="s">
        <v>437</v>
      </c>
      <c r="S3966" s="35">
        <v>1</v>
      </c>
      <c r="T3966" s="22">
        <v>1</v>
      </c>
      <c r="U3966" s="20" t="s">
        <v>62</v>
      </c>
      <c r="V3966" s="20">
        <v>45812</v>
      </c>
      <c r="W3966" s="21">
        <v>6</v>
      </c>
      <c r="X3966" s="20">
        <v>45839</v>
      </c>
      <c r="Y3966" s="20">
        <v>45833</v>
      </c>
      <c r="Z3966" s="48">
        <v>6</v>
      </c>
      <c r="AA3966">
        <v>2025</v>
      </c>
      <c r="AB3966" s="45">
        <v>46660</v>
      </c>
      <c r="AC3966" s="45">
        <v>46660</v>
      </c>
      <c r="AK3966" s="10"/>
    </row>
    <row r="3967" spans="1:37">
      <c r="A3967" t="s">
        <v>45</v>
      </c>
      <c r="B3967" t="s">
        <v>46</v>
      </c>
      <c r="C3967" t="s">
        <v>47</v>
      </c>
      <c r="D3967" t="s">
        <v>4486</v>
      </c>
      <c r="E3967" t="s">
        <v>88</v>
      </c>
      <c r="F3967" t="s">
        <v>79</v>
      </c>
      <c r="G3967" t="s">
        <v>51</v>
      </c>
      <c r="H3967" s="20" t="s">
        <v>52</v>
      </c>
      <c r="I3967" t="s">
        <v>53</v>
      </c>
      <c r="J3967" t="s">
        <v>54</v>
      </c>
      <c r="K3967">
        <v>3</v>
      </c>
      <c r="L3967" t="s">
        <v>55</v>
      </c>
      <c r="M3967" t="s">
        <v>77</v>
      </c>
      <c r="N3967" t="s">
        <v>89</v>
      </c>
      <c r="O3967" s="21" t="s">
        <v>58</v>
      </c>
      <c r="P3967" s="21" t="s">
        <v>150</v>
      </c>
      <c r="Q3967" s="20" t="s">
        <v>244</v>
      </c>
      <c r="R3967" s="21" t="s">
        <v>245</v>
      </c>
      <c r="S3967" s="35">
        <v>1</v>
      </c>
      <c r="T3967" s="22">
        <v>1</v>
      </c>
      <c r="U3967" s="20" t="s">
        <v>62</v>
      </c>
      <c r="V3967" s="20">
        <v>45812</v>
      </c>
      <c r="W3967" s="21">
        <v>6</v>
      </c>
      <c r="X3967" s="20">
        <v>45839</v>
      </c>
      <c r="Y3967" s="20">
        <v>45833</v>
      </c>
      <c r="Z3967" s="48">
        <v>6</v>
      </c>
      <c r="AA3967">
        <v>2025</v>
      </c>
      <c r="AB3967" s="45">
        <v>96419</v>
      </c>
      <c r="AC3967" s="45">
        <v>96419</v>
      </c>
      <c r="AK3967" s="10"/>
    </row>
    <row r="3968" spans="1:37">
      <c r="A3968" t="s">
        <v>45</v>
      </c>
      <c r="B3968" t="s">
        <v>46</v>
      </c>
      <c r="C3968" t="s">
        <v>47</v>
      </c>
      <c r="D3968" t="s">
        <v>4487</v>
      </c>
      <c r="E3968" t="s">
        <v>88</v>
      </c>
      <c r="F3968" t="s">
        <v>79</v>
      </c>
      <c r="G3968" t="s">
        <v>51</v>
      </c>
      <c r="H3968" s="20" t="s">
        <v>52</v>
      </c>
      <c r="I3968" t="s">
        <v>53</v>
      </c>
      <c r="J3968" t="s">
        <v>54</v>
      </c>
      <c r="K3968">
        <v>3</v>
      </c>
      <c r="L3968" t="s">
        <v>55</v>
      </c>
      <c r="M3968" t="s">
        <v>77</v>
      </c>
      <c r="N3968" t="s">
        <v>89</v>
      </c>
      <c r="O3968" s="21" t="s">
        <v>58</v>
      </c>
      <c r="P3968" s="21" t="s">
        <v>97</v>
      </c>
      <c r="Q3968" s="20" t="s">
        <v>260</v>
      </c>
      <c r="R3968" s="21" t="s">
        <v>261</v>
      </c>
      <c r="S3968" s="35">
        <v>1</v>
      </c>
      <c r="T3968" s="22">
        <v>1</v>
      </c>
      <c r="U3968" s="20" t="s">
        <v>62</v>
      </c>
      <c r="V3968" s="20">
        <v>45812</v>
      </c>
      <c r="W3968" s="21">
        <v>6</v>
      </c>
      <c r="X3968" s="20">
        <v>45820</v>
      </c>
      <c r="Y3968" s="20">
        <v>45817</v>
      </c>
      <c r="Z3968" s="48">
        <v>6</v>
      </c>
      <c r="AA3968">
        <v>2025</v>
      </c>
      <c r="AB3968" s="45">
        <v>40665</v>
      </c>
      <c r="AC3968" s="45">
        <v>40665</v>
      </c>
      <c r="AK3968" s="10"/>
    </row>
    <row r="3969" spans="1:37">
      <c r="A3969" t="s">
        <v>45</v>
      </c>
      <c r="B3969" t="s">
        <v>46</v>
      </c>
      <c r="C3969" t="s">
        <v>47</v>
      </c>
      <c r="D3969" t="s">
        <v>4488</v>
      </c>
      <c r="E3969" t="s">
        <v>88</v>
      </c>
      <c r="F3969" t="s">
        <v>79</v>
      </c>
      <c r="G3969" t="s">
        <v>51</v>
      </c>
      <c r="H3969" s="20" t="s">
        <v>52</v>
      </c>
      <c r="I3969" t="s">
        <v>53</v>
      </c>
      <c r="J3969" t="s">
        <v>54</v>
      </c>
      <c r="K3969">
        <v>3</v>
      </c>
      <c r="L3969" t="s">
        <v>55</v>
      </c>
      <c r="M3969" t="s">
        <v>77</v>
      </c>
      <c r="N3969" t="s">
        <v>89</v>
      </c>
      <c r="O3969" s="21" t="s">
        <v>58</v>
      </c>
      <c r="P3969" s="21" t="s">
        <v>119</v>
      </c>
      <c r="Q3969" s="20" t="s">
        <v>998</v>
      </c>
      <c r="R3969" s="21" t="s">
        <v>999</v>
      </c>
      <c r="S3969" s="35">
        <v>1</v>
      </c>
      <c r="T3969" s="22">
        <v>1</v>
      </c>
      <c r="U3969" s="20" t="s">
        <v>62</v>
      </c>
      <c r="V3969" s="20">
        <v>45812</v>
      </c>
      <c r="W3969" s="21">
        <v>6</v>
      </c>
      <c r="X3969" s="20">
        <v>45835</v>
      </c>
      <c r="Y3969" s="20">
        <v>45833</v>
      </c>
      <c r="Z3969" s="48">
        <v>6</v>
      </c>
      <c r="AA3969">
        <v>2025</v>
      </c>
      <c r="AB3969" s="45">
        <v>166659</v>
      </c>
      <c r="AC3969" s="45">
        <v>166659</v>
      </c>
      <c r="AK3969" s="10"/>
    </row>
    <row r="3970" spans="1:37">
      <c r="A3970" t="s">
        <v>45</v>
      </c>
      <c r="B3970" t="s">
        <v>46</v>
      </c>
      <c r="C3970" t="s">
        <v>47</v>
      </c>
      <c r="D3970" t="s">
        <v>4489</v>
      </c>
      <c r="E3970" t="s">
        <v>88</v>
      </c>
      <c r="F3970" t="s">
        <v>79</v>
      </c>
      <c r="G3970" t="s">
        <v>51</v>
      </c>
      <c r="H3970" s="20" t="s">
        <v>52</v>
      </c>
      <c r="I3970" t="s">
        <v>53</v>
      </c>
      <c r="J3970" t="s">
        <v>54</v>
      </c>
      <c r="K3970">
        <v>3</v>
      </c>
      <c r="L3970" t="s">
        <v>55</v>
      </c>
      <c r="M3970" t="s">
        <v>77</v>
      </c>
      <c r="N3970" t="s">
        <v>89</v>
      </c>
      <c r="O3970" s="21" t="s">
        <v>58</v>
      </c>
      <c r="P3970" s="21" t="s">
        <v>90</v>
      </c>
      <c r="Q3970" s="20" t="s">
        <v>3708</v>
      </c>
      <c r="R3970" s="21" t="s">
        <v>3709</v>
      </c>
      <c r="S3970" s="35">
        <v>2</v>
      </c>
      <c r="T3970" s="22">
        <v>2</v>
      </c>
      <c r="U3970" s="20" t="s">
        <v>62</v>
      </c>
      <c r="V3970" s="20">
        <v>45812</v>
      </c>
      <c r="W3970" s="21">
        <v>6</v>
      </c>
      <c r="X3970" s="20">
        <v>45827</v>
      </c>
      <c r="Y3970" s="20">
        <v>45822</v>
      </c>
      <c r="Z3970" s="48">
        <v>6</v>
      </c>
      <c r="AA3970">
        <v>2025</v>
      </c>
      <c r="AB3970" s="45">
        <v>159979</v>
      </c>
      <c r="AC3970" s="45">
        <v>159979</v>
      </c>
      <c r="AK3970" s="10"/>
    </row>
    <row r="3971" spans="1:37">
      <c r="A3971" t="s">
        <v>45</v>
      </c>
      <c r="B3971" t="s">
        <v>46</v>
      </c>
      <c r="C3971" t="s">
        <v>47</v>
      </c>
      <c r="D3971" t="s">
        <v>4490</v>
      </c>
      <c r="E3971" t="s">
        <v>88</v>
      </c>
      <c r="F3971" t="s">
        <v>79</v>
      </c>
      <c r="G3971" t="s">
        <v>51</v>
      </c>
      <c r="H3971" s="20" t="s">
        <v>52</v>
      </c>
      <c r="I3971" t="s">
        <v>53</v>
      </c>
      <c r="J3971" t="s">
        <v>54</v>
      </c>
      <c r="K3971">
        <v>3</v>
      </c>
      <c r="L3971" t="s">
        <v>55</v>
      </c>
      <c r="M3971" t="s">
        <v>56</v>
      </c>
      <c r="N3971" t="s">
        <v>57</v>
      </c>
      <c r="O3971" s="21" t="s">
        <v>58</v>
      </c>
      <c r="P3971" s="21" t="s">
        <v>64</v>
      </c>
      <c r="Q3971" s="20" t="s">
        <v>385</v>
      </c>
      <c r="R3971" s="21" t="s">
        <v>386</v>
      </c>
      <c r="S3971" s="35">
        <v>1</v>
      </c>
      <c r="T3971" s="22">
        <v>1</v>
      </c>
      <c r="U3971" s="20" t="s">
        <v>62</v>
      </c>
      <c r="V3971" s="20">
        <v>45812</v>
      </c>
      <c r="W3971" s="21">
        <v>6</v>
      </c>
      <c r="X3971" s="20">
        <v>45835</v>
      </c>
      <c r="Y3971" s="20">
        <v>45832</v>
      </c>
      <c r="Z3971" s="48">
        <v>6</v>
      </c>
      <c r="AA3971">
        <v>2025</v>
      </c>
      <c r="AB3971" s="45">
        <v>45328</v>
      </c>
      <c r="AC3971" s="45">
        <v>45328</v>
      </c>
      <c r="AK3971" s="10"/>
    </row>
    <row r="3972" spans="1:37">
      <c r="A3972" t="s">
        <v>45</v>
      </c>
      <c r="B3972" t="s">
        <v>46</v>
      </c>
      <c r="C3972" t="s">
        <v>47</v>
      </c>
      <c r="D3972" t="s">
        <v>4491</v>
      </c>
      <c r="E3972" t="s">
        <v>88</v>
      </c>
      <c r="F3972" t="s">
        <v>79</v>
      </c>
      <c r="G3972" t="s">
        <v>51</v>
      </c>
      <c r="H3972" s="20" t="s">
        <v>52</v>
      </c>
      <c r="I3972" t="s">
        <v>53</v>
      </c>
      <c r="J3972" t="s">
        <v>54</v>
      </c>
      <c r="K3972">
        <v>3</v>
      </c>
      <c r="L3972" t="s">
        <v>55</v>
      </c>
      <c r="M3972" t="s">
        <v>56</v>
      </c>
      <c r="N3972" t="s">
        <v>57</v>
      </c>
      <c r="O3972" s="21" t="s">
        <v>58</v>
      </c>
      <c r="P3972" s="21" t="s">
        <v>64</v>
      </c>
      <c r="Q3972" s="20" t="s">
        <v>358</v>
      </c>
      <c r="R3972" s="21" t="s">
        <v>359</v>
      </c>
      <c r="S3972" s="35">
        <v>1</v>
      </c>
      <c r="T3972" s="22">
        <v>1</v>
      </c>
      <c r="U3972" s="20" t="s">
        <v>62</v>
      </c>
      <c r="V3972" s="20">
        <v>45812</v>
      </c>
      <c r="W3972" s="21">
        <v>6</v>
      </c>
      <c r="X3972" s="20">
        <v>45825</v>
      </c>
      <c r="Y3972" s="20">
        <v>45817</v>
      </c>
      <c r="Z3972" s="48">
        <v>6</v>
      </c>
      <c r="AA3972">
        <v>2025</v>
      </c>
      <c r="AB3972" s="45">
        <v>78565</v>
      </c>
      <c r="AC3972" s="45">
        <v>78565</v>
      </c>
      <c r="AK3972" s="10"/>
    </row>
    <row r="3973" spans="1:37">
      <c r="A3973" t="s">
        <v>45</v>
      </c>
      <c r="B3973" t="s">
        <v>46</v>
      </c>
      <c r="C3973" t="s">
        <v>47</v>
      </c>
      <c r="D3973" t="s">
        <v>4492</v>
      </c>
      <c r="E3973" t="s">
        <v>88</v>
      </c>
      <c r="F3973" t="s">
        <v>79</v>
      </c>
      <c r="G3973" t="s">
        <v>51</v>
      </c>
      <c r="H3973" s="20" t="s">
        <v>52</v>
      </c>
      <c r="I3973" t="s">
        <v>53</v>
      </c>
      <c r="J3973" t="s">
        <v>54</v>
      </c>
      <c r="K3973">
        <v>3</v>
      </c>
      <c r="L3973" t="s">
        <v>55</v>
      </c>
      <c r="M3973" t="s">
        <v>77</v>
      </c>
      <c r="N3973" t="s">
        <v>89</v>
      </c>
      <c r="O3973" s="21" t="s">
        <v>58</v>
      </c>
      <c r="P3973" s="21" t="s">
        <v>126</v>
      </c>
      <c r="Q3973" s="20" t="s">
        <v>960</v>
      </c>
      <c r="R3973" s="21" t="s">
        <v>961</v>
      </c>
      <c r="S3973" s="35">
        <v>1</v>
      </c>
      <c r="T3973" s="22">
        <v>1</v>
      </c>
      <c r="U3973" s="20" t="s">
        <v>62</v>
      </c>
      <c r="V3973" s="20">
        <v>45812</v>
      </c>
      <c r="W3973" s="21">
        <v>6</v>
      </c>
      <c r="X3973" s="20">
        <v>45834</v>
      </c>
      <c r="Y3973" s="20">
        <v>45833</v>
      </c>
      <c r="Z3973" s="48">
        <v>6</v>
      </c>
      <c r="AA3973">
        <v>2025</v>
      </c>
      <c r="AB3973" s="45">
        <v>27327</v>
      </c>
      <c r="AC3973" s="45">
        <v>27327</v>
      </c>
      <c r="AK3973" s="10"/>
    </row>
    <row r="3974" spans="1:37">
      <c r="A3974" t="s">
        <v>45</v>
      </c>
      <c r="B3974" t="s">
        <v>46</v>
      </c>
      <c r="C3974" t="s">
        <v>47</v>
      </c>
      <c r="D3974" t="s">
        <v>4493</v>
      </c>
      <c r="E3974" t="s">
        <v>88</v>
      </c>
      <c r="F3974" t="s">
        <v>79</v>
      </c>
      <c r="G3974" t="s">
        <v>51</v>
      </c>
      <c r="H3974" s="20" t="s">
        <v>52</v>
      </c>
      <c r="I3974" t="s">
        <v>53</v>
      </c>
      <c r="J3974" t="s">
        <v>54</v>
      </c>
      <c r="K3974">
        <v>3</v>
      </c>
      <c r="L3974" t="s">
        <v>55</v>
      </c>
      <c r="M3974" t="s">
        <v>56</v>
      </c>
      <c r="N3974" t="s">
        <v>57</v>
      </c>
      <c r="O3974" s="21" t="s">
        <v>58</v>
      </c>
      <c r="P3974" s="21" t="s">
        <v>64</v>
      </c>
      <c r="Q3974" s="20" t="s">
        <v>677</v>
      </c>
      <c r="R3974" s="21" t="s">
        <v>678</v>
      </c>
      <c r="S3974" s="35">
        <v>1</v>
      </c>
      <c r="T3974" s="22">
        <v>1</v>
      </c>
      <c r="U3974" s="20" t="s">
        <v>62</v>
      </c>
      <c r="V3974" s="20">
        <v>45812</v>
      </c>
      <c r="W3974" s="21">
        <v>6</v>
      </c>
      <c r="X3974" s="20">
        <v>45821</v>
      </c>
      <c r="Y3974" s="20">
        <v>45817</v>
      </c>
      <c r="Z3974" s="48">
        <v>6</v>
      </c>
      <c r="AA3974">
        <v>2025</v>
      </c>
      <c r="AB3974" s="45">
        <v>76655</v>
      </c>
      <c r="AC3974" s="45">
        <v>76655</v>
      </c>
      <c r="AK3974" s="10"/>
    </row>
    <row r="3975" spans="1:37">
      <c r="A3975" t="s">
        <v>45</v>
      </c>
      <c r="B3975" t="s">
        <v>46</v>
      </c>
      <c r="C3975" t="s">
        <v>47</v>
      </c>
      <c r="D3975" t="s">
        <v>4494</v>
      </c>
      <c r="E3975" t="s">
        <v>88</v>
      </c>
      <c r="F3975" t="s">
        <v>79</v>
      </c>
      <c r="G3975" t="s">
        <v>51</v>
      </c>
      <c r="H3975" s="20" t="s">
        <v>52</v>
      </c>
      <c r="I3975" t="s">
        <v>53</v>
      </c>
      <c r="J3975" t="s">
        <v>54</v>
      </c>
      <c r="K3975">
        <v>3</v>
      </c>
      <c r="L3975" t="s">
        <v>55</v>
      </c>
      <c r="M3975" t="s">
        <v>77</v>
      </c>
      <c r="N3975" t="s">
        <v>89</v>
      </c>
      <c r="O3975" s="21" t="s">
        <v>58</v>
      </c>
      <c r="P3975" s="21" t="s">
        <v>303</v>
      </c>
      <c r="Q3975" s="20" t="s">
        <v>631</v>
      </c>
      <c r="R3975" s="21" t="s">
        <v>632</v>
      </c>
      <c r="S3975" s="35">
        <v>1</v>
      </c>
      <c r="T3975" s="22">
        <v>1</v>
      </c>
      <c r="U3975" s="20" t="s">
        <v>62</v>
      </c>
      <c r="V3975" s="20">
        <v>45812</v>
      </c>
      <c r="W3975" s="21">
        <v>6</v>
      </c>
      <c r="X3975" s="20">
        <v>45824</v>
      </c>
      <c r="Y3975" s="20">
        <v>45819</v>
      </c>
      <c r="Z3975" s="48">
        <v>6</v>
      </c>
      <c r="AA3975">
        <v>2025</v>
      </c>
      <c r="AB3975" s="45">
        <v>59995</v>
      </c>
      <c r="AC3975" s="45">
        <v>59995</v>
      </c>
      <c r="AK3975" s="10"/>
    </row>
    <row r="3976" spans="1:37">
      <c r="A3976" t="s">
        <v>45</v>
      </c>
      <c r="B3976" t="s">
        <v>46</v>
      </c>
      <c r="C3976" t="s">
        <v>47</v>
      </c>
      <c r="D3976" t="s">
        <v>4495</v>
      </c>
      <c r="E3976" t="s">
        <v>88</v>
      </c>
      <c r="F3976" t="s">
        <v>79</v>
      </c>
      <c r="G3976" t="s">
        <v>51</v>
      </c>
      <c r="H3976" s="20" t="s">
        <v>52</v>
      </c>
      <c r="I3976" t="s">
        <v>53</v>
      </c>
      <c r="J3976" t="s">
        <v>54</v>
      </c>
      <c r="K3976">
        <v>3</v>
      </c>
      <c r="L3976" t="s">
        <v>55</v>
      </c>
      <c r="M3976" t="s">
        <v>77</v>
      </c>
      <c r="N3976" t="s">
        <v>89</v>
      </c>
      <c r="O3976" s="21" t="s">
        <v>58</v>
      </c>
      <c r="P3976" s="21" t="s">
        <v>366</v>
      </c>
      <c r="Q3976" s="20" t="s">
        <v>862</v>
      </c>
      <c r="R3976" s="21" t="s">
        <v>863</v>
      </c>
      <c r="S3976" s="35">
        <v>1</v>
      </c>
      <c r="T3976" s="22">
        <v>1</v>
      </c>
      <c r="U3976" s="20" t="s">
        <v>62</v>
      </c>
      <c r="V3976" s="20">
        <v>45812</v>
      </c>
      <c r="W3976" s="21">
        <v>6</v>
      </c>
      <c r="X3976" s="20">
        <v>45820</v>
      </c>
      <c r="Y3976" s="20">
        <v>45817</v>
      </c>
      <c r="Z3976" s="48">
        <v>6</v>
      </c>
      <c r="AA3976">
        <v>2025</v>
      </c>
      <c r="AB3976" s="45">
        <v>33328</v>
      </c>
      <c r="AC3976" s="45">
        <v>33328</v>
      </c>
      <c r="AK3976" s="10"/>
    </row>
    <row r="3977" spans="1:37">
      <c r="A3977" t="s">
        <v>45</v>
      </c>
      <c r="B3977" t="s">
        <v>46</v>
      </c>
      <c r="C3977" t="s">
        <v>47</v>
      </c>
      <c r="D3977" t="s">
        <v>4496</v>
      </c>
      <c r="E3977" t="s">
        <v>88</v>
      </c>
      <c r="F3977" t="s">
        <v>79</v>
      </c>
      <c r="G3977" t="s">
        <v>51</v>
      </c>
      <c r="H3977" s="20" t="s">
        <v>52</v>
      </c>
      <c r="I3977" t="s">
        <v>53</v>
      </c>
      <c r="J3977" t="s">
        <v>54</v>
      </c>
      <c r="K3977">
        <v>3</v>
      </c>
      <c r="L3977" t="s">
        <v>55</v>
      </c>
      <c r="M3977" t="s">
        <v>77</v>
      </c>
      <c r="N3977" t="s">
        <v>89</v>
      </c>
      <c r="O3977" s="21" t="s">
        <v>58</v>
      </c>
      <c r="P3977" s="21" t="s">
        <v>366</v>
      </c>
      <c r="Q3977" s="20" t="s">
        <v>542</v>
      </c>
      <c r="R3977" s="21" t="s">
        <v>543</v>
      </c>
      <c r="S3977" s="35">
        <v>2</v>
      </c>
      <c r="T3977" s="22">
        <v>2</v>
      </c>
      <c r="U3977" s="20" t="s">
        <v>62</v>
      </c>
      <c r="V3977" s="20">
        <v>45812</v>
      </c>
      <c r="W3977" s="21">
        <v>6</v>
      </c>
      <c r="X3977" s="20">
        <v>45831</v>
      </c>
      <c r="Y3977" s="20">
        <v>45832</v>
      </c>
      <c r="Z3977" s="48">
        <v>6</v>
      </c>
      <c r="AA3977">
        <v>2025</v>
      </c>
      <c r="AB3977" s="45">
        <v>86655</v>
      </c>
      <c r="AC3977" s="45">
        <v>86655</v>
      </c>
      <c r="AK3977" s="10"/>
    </row>
    <row r="3978" spans="1:37">
      <c r="A3978" t="s">
        <v>45</v>
      </c>
      <c r="B3978" t="s">
        <v>46</v>
      </c>
      <c r="C3978" t="s">
        <v>47</v>
      </c>
      <c r="D3978" t="s">
        <v>4497</v>
      </c>
      <c r="E3978" t="s">
        <v>88</v>
      </c>
      <c r="F3978" t="s">
        <v>79</v>
      </c>
      <c r="G3978" t="s">
        <v>51</v>
      </c>
      <c r="H3978" s="20" t="s">
        <v>52</v>
      </c>
      <c r="I3978" t="s">
        <v>53</v>
      </c>
      <c r="J3978" t="s">
        <v>54</v>
      </c>
      <c r="K3978">
        <v>3</v>
      </c>
      <c r="L3978" t="s">
        <v>55</v>
      </c>
      <c r="M3978" t="s">
        <v>77</v>
      </c>
      <c r="N3978" t="s">
        <v>89</v>
      </c>
      <c r="O3978" s="21" t="s">
        <v>58</v>
      </c>
      <c r="P3978" s="21" t="s">
        <v>90</v>
      </c>
      <c r="Q3978" s="20" t="s">
        <v>1025</v>
      </c>
      <c r="R3978" s="21" t="s">
        <v>1026</v>
      </c>
      <c r="S3978" s="35">
        <v>1</v>
      </c>
      <c r="T3978" s="22">
        <v>1</v>
      </c>
      <c r="U3978" s="20" t="s">
        <v>62</v>
      </c>
      <c r="V3978" s="20">
        <v>45812</v>
      </c>
      <c r="W3978" s="21">
        <v>6</v>
      </c>
      <c r="X3978" s="20">
        <v>45839</v>
      </c>
      <c r="Y3978" s="20">
        <v>45833</v>
      </c>
      <c r="Z3978" s="48">
        <v>6</v>
      </c>
      <c r="AA3978">
        <v>2025</v>
      </c>
      <c r="AB3978" s="45">
        <v>99991</v>
      </c>
      <c r="AC3978" s="45">
        <v>99991</v>
      </c>
      <c r="AK3978" s="10"/>
    </row>
    <row r="3979" spans="1:37">
      <c r="A3979" t="s">
        <v>45</v>
      </c>
      <c r="B3979" t="s">
        <v>46</v>
      </c>
      <c r="C3979" t="s">
        <v>47</v>
      </c>
      <c r="D3979" t="s">
        <v>4498</v>
      </c>
      <c r="E3979" t="s">
        <v>88</v>
      </c>
      <c r="F3979" t="s">
        <v>79</v>
      </c>
      <c r="G3979" t="s">
        <v>51</v>
      </c>
      <c r="H3979" s="20" t="s">
        <v>52</v>
      </c>
      <c r="I3979" t="s">
        <v>53</v>
      </c>
      <c r="J3979" t="s">
        <v>54</v>
      </c>
      <c r="K3979">
        <v>3</v>
      </c>
      <c r="L3979" t="s">
        <v>55</v>
      </c>
      <c r="M3979" t="s">
        <v>77</v>
      </c>
      <c r="N3979" t="s">
        <v>89</v>
      </c>
      <c r="O3979" s="21" t="s">
        <v>58</v>
      </c>
      <c r="P3979" s="21" t="s">
        <v>90</v>
      </c>
      <c r="Q3979" s="20" t="s">
        <v>191</v>
      </c>
      <c r="R3979" s="21" t="s">
        <v>192</v>
      </c>
      <c r="S3979" s="35">
        <v>1</v>
      </c>
      <c r="T3979" s="22">
        <v>1</v>
      </c>
      <c r="U3979" s="20" t="s">
        <v>62</v>
      </c>
      <c r="V3979" s="20">
        <v>45812</v>
      </c>
      <c r="W3979" s="21">
        <v>6</v>
      </c>
      <c r="X3979" s="20">
        <v>45825</v>
      </c>
      <c r="Y3979" s="20">
        <v>45819</v>
      </c>
      <c r="Z3979" s="48">
        <v>6</v>
      </c>
      <c r="AA3979">
        <v>2025</v>
      </c>
      <c r="AB3979" s="45">
        <v>99991</v>
      </c>
      <c r="AC3979" s="45">
        <v>99991</v>
      </c>
      <c r="AK3979" s="10"/>
    </row>
    <row r="3980" spans="1:37">
      <c r="A3980" t="s">
        <v>45</v>
      </c>
      <c r="B3980" t="s">
        <v>46</v>
      </c>
      <c r="C3980" t="s">
        <v>47</v>
      </c>
      <c r="D3980" t="s">
        <v>4499</v>
      </c>
      <c r="E3980" t="s">
        <v>88</v>
      </c>
      <c r="F3980" t="s">
        <v>79</v>
      </c>
      <c r="G3980" t="s">
        <v>51</v>
      </c>
      <c r="H3980" s="20" t="s">
        <v>52</v>
      </c>
      <c r="I3980" t="s">
        <v>53</v>
      </c>
      <c r="J3980" t="s">
        <v>54</v>
      </c>
      <c r="K3980">
        <v>3</v>
      </c>
      <c r="L3980" t="s">
        <v>55</v>
      </c>
      <c r="M3980" t="s">
        <v>56</v>
      </c>
      <c r="N3980" t="s">
        <v>57</v>
      </c>
      <c r="O3980" s="21" t="s">
        <v>58</v>
      </c>
      <c r="P3980" s="21" t="s">
        <v>64</v>
      </c>
      <c r="Q3980" s="20" t="s">
        <v>474</v>
      </c>
      <c r="R3980" s="21" t="s">
        <v>475</v>
      </c>
      <c r="S3980" s="35">
        <v>1</v>
      </c>
      <c r="T3980" s="22">
        <v>1</v>
      </c>
      <c r="U3980" s="20" t="s">
        <v>62</v>
      </c>
      <c r="V3980" s="20">
        <v>45812</v>
      </c>
      <c r="W3980" s="21">
        <v>6</v>
      </c>
      <c r="X3980" s="20">
        <v>45820</v>
      </c>
      <c r="Y3980" s="20">
        <v>45817</v>
      </c>
      <c r="Z3980" s="48">
        <v>6</v>
      </c>
      <c r="AA3980">
        <v>2025</v>
      </c>
      <c r="AB3980" s="45">
        <v>24659</v>
      </c>
      <c r="AC3980" s="45">
        <v>24659</v>
      </c>
      <c r="AK3980" s="10"/>
    </row>
    <row r="3981" spans="1:37">
      <c r="A3981" t="s">
        <v>45</v>
      </c>
      <c r="B3981" t="s">
        <v>46</v>
      </c>
      <c r="C3981" t="s">
        <v>47</v>
      </c>
      <c r="D3981" t="s">
        <v>4500</v>
      </c>
      <c r="E3981" t="s">
        <v>88</v>
      </c>
      <c r="F3981" t="s">
        <v>79</v>
      </c>
      <c r="G3981" t="s">
        <v>51</v>
      </c>
      <c r="H3981" s="20" t="s">
        <v>52</v>
      </c>
      <c r="I3981" t="s">
        <v>53</v>
      </c>
      <c r="J3981" t="s">
        <v>54</v>
      </c>
      <c r="K3981">
        <v>3</v>
      </c>
      <c r="L3981" t="s">
        <v>55</v>
      </c>
      <c r="M3981" t="s">
        <v>77</v>
      </c>
      <c r="N3981" t="s">
        <v>89</v>
      </c>
      <c r="O3981" s="21" t="s">
        <v>58</v>
      </c>
      <c r="P3981" s="21" t="s">
        <v>150</v>
      </c>
      <c r="Q3981" s="20" t="s">
        <v>498</v>
      </c>
      <c r="R3981" s="21" t="s">
        <v>499</v>
      </c>
      <c r="S3981" s="35">
        <v>1</v>
      </c>
      <c r="T3981" s="22">
        <v>1</v>
      </c>
      <c r="U3981" s="20" t="s">
        <v>62</v>
      </c>
      <c r="V3981" s="20">
        <v>45812</v>
      </c>
      <c r="W3981" s="21">
        <v>6</v>
      </c>
      <c r="X3981" s="20">
        <v>45824</v>
      </c>
      <c r="Y3981" s="20">
        <v>45819</v>
      </c>
      <c r="Z3981" s="48">
        <v>6</v>
      </c>
      <c r="AA3981">
        <v>2025</v>
      </c>
      <c r="AB3981" s="45">
        <v>99995</v>
      </c>
      <c r="AC3981" s="45">
        <v>99995</v>
      </c>
      <c r="AK3981" s="10"/>
    </row>
    <row r="3982" spans="1:37">
      <c r="A3982" t="s">
        <v>45</v>
      </c>
      <c r="B3982" t="s">
        <v>46</v>
      </c>
      <c r="C3982" t="s">
        <v>47</v>
      </c>
      <c r="D3982" t="s">
        <v>4501</v>
      </c>
      <c r="E3982" t="s">
        <v>88</v>
      </c>
      <c r="F3982" t="s">
        <v>79</v>
      </c>
      <c r="G3982" t="s">
        <v>51</v>
      </c>
      <c r="H3982" s="20" t="s">
        <v>52</v>
      </c>
      <c r="I3982" t="s">
        <v>53</v>
      </c>
      <c r="J3982" t="s">
        <v>54</v>
      </c>
      <c r="K3982">
        <v>3</v>
      </c>
      <c r="L3982" t="s">
        <v>55</v>
      </c>
      <c r="M3982" t="s">
        <v>56</v>
      </c>
      <c r="N3982" t="s">
        <v>57</v>
      </c>
      <c r="O3982" s="21" t="s">
        <v>58</v>
      </c>
      <c r="P3982" s="21" t="s">
        <v>64</v>
      </c>
      <c r="Q3982" s="20" t="s">
        <v>474</v>
      </c>
      <c r="R3982" s="21" t="s">
        <v>475</v>
      </c>
      <c r="S3982" s="35">
        <v>1</v>
      </c>
      <c r="T3982" s="22">
        <v>1</v>
      </c>
      <c r="U3982" s="20" t="s">
        <v>62</v>
      </c>
      <c r="V3982" s="20">
        <v>45812</v>
      </c>
      <c r="W3982" s="21">
        <v>6</v>
      </c>
      <c r="X3982" s="20">
        <v>45834</v>
      </c>
      <c r="Y3982" s="20">
        <v>45832</v>
      </c>
      <c r="Z3982" s="48">
        <v>6</v>
      </c>
      <c r="AA3982">
        <v>2025</v>
      </c>
      <c r="AB3982" s="45">
        <v>24659</v>
      </c>
      <c r="AC3982" s="45">
        <v>24659</v>
      </c>
      <c r="AK3982" s="10"/>
    </row>
    <row r="3983" spans="1:37">
      <c r="A3983" t="s">
        <v>45</v>
      </c>
      <c r="B3983" t="s">
        <v>46</v>
      </c>
      <c r="C3983" t="s">
        <v>47</v>
      </c>
      <c r="D3983" t="s">
        <v>4502</v>
      </c>
      <c r="E3983" t="s">
        <v>88</v>
      </c>
      <c r="F3983" t="s">
        <v>79</v>
      </c>
      <c r="G3983" t="s">
        <v>51</v>
      </c>
      <c r="H3983" s="20" t="s">
        <v>52</v>
      </c>
      <c r="I3983" t="s">
        <v>53</v>
      </c>
      <c r="J3983" t="s">
        <v>54</v>
      </c>
      <c r="K3983">
        <v>3</v>
      </c>
      <c r="L3983" t="s">
        <v>55</v>
      </c>
      <c r="M3983" t="s">
        <v>77</v>
      </c>
      <c r="N3983" t="s">
        <v>89</v>
      </c>
      <c r="O3983" s="21" t="s">
        <v>58</v>
      </c>
      <c r="P3983" s="21" t="s">
        <v>366</v>
      </c>
      <c r="Q3983" s="20" t="s">
        <v>542</v>
      </c>
      <c r="R3983" s="21" t="s">
        <v>543</v>
      </c>
      <c r="S3983" s="35">
        <v>1</v>
      </c>
      <c r="T3983" s="22">
        <v>1</v>
      </c>
      <c r="U3983" s="20" t="s">
        <v>62</v>
      </c>
      <c r="V3983" s="20">
        <v>45812</v>
      </c>
      <c r="W3983" s="21">
        <v>6</v>
      </c>
      <c r="X3983" s="20">
        <v>45820</v>
      </c>
      <c r="Y3983" s="20">
        <v>45817</v>
      </c>
      <c r="Z3983" s="48">
        <v>6</v>
      </c>
      <c r="AA3983">
        <v>2025</v>
      </c>
      <c r="AB3983" s="45">
        <v>43327</v>
      </c>
      <c r="AC3983" s="45">
        <v>43327</v>
      </c>
      <c r="AK3983" s="10"/>
    </row>
    <row r="3984" spans="1:37">
      <c r="A3984" t="s">
        <v>45</v>
      </c>
      <c r="B3984" t="s">
        <v>46</v>
      </c>
      <c r="C3984" t="s">
        <v>47</v>
      </c>
      <c r="D3984" t="s">
        <v>4503</v>
      </c>
      <c r="E3984" t="s">
        <v>88</v>
      </c>
      <c r="F3984" t="s">
        <v>79</v>
      </c>
      <c r="G3984" t="s">
        <v>51</v>
      </c>
      <c r="H3984" s="20" t="s">
        <v>52</v>
      </c>
      <c r="I3984" t="s">
        <v>53</v>
      </c>
      <c r="J3984" t="s">
        <v>54</v>
      </c>
      <c r="K3984">
        <v>3</v>
      </c>
      <c r="L3984" t="s">
        <v>55</v>
      </c>
      <c r="M3984" t="s">
        <v>56</v>
      </c>
      <c r="N3984" t="s">
        <v>57</v>
      </c>
      <c r="O3984" s="21" t="s">
        <v>58</v>
      </c>
      <c r="P3984" s="21" t="s">
        <v>64</v>
      </c>
      <c r="Q3984" s="20" t="s">
        <v>588</v>
      </c>
      <c r="R3984" s="21" t="s">
        <v>589</v>
      </c>
      <c r="S3984" s="35">
        <v>1</v>
      </c>
      <c r="T3984" s="22">
        <v>1</v>
      </c>
      <c r="U3984" s="20" t="s">
        <v>62</v>
      </c>
      <c r="V3984" s="20">
        <v>45812</v>
      </c>
      <c r="W3984" s="21">
        <v>6</v>
      </c>
      <c r="X3984" s="20">
        <v>45821</v>
      </c>
      <c r="Y3984" s="20">
        <v>45817</v>
      </c>
      <c r="Z3984" s="48">
        <v>6</v>
      </c>
      <c r="AA3984">
        <v>2025</v>
      </c>
      <c r="AB3984" s="45">
        <v>45324</v>
      </c>
      <c r="AC3984" s="45">
        <v>45324</v>
      </c>
      <c r="AK3984" s="10"/>
    </row>
    <row r="3985" spans="1:37">
      <c r="A3985" t="s">
        <v>45</v>
      </c>
      <c r="B3985" t="s">
        <v>46</v>
      </c>
      <c r="C3985" t="s">
        <v>47</v>
      </c>
      <c r="D3985" t="s">
        <v>4504</v>
      </c>
      <c r="E3985" t="s">
        <v>88</v>
      </c>
      <c r="F3985" t="s">
        <v>79</v>
      </c>
      <c r="G3985" t="s">
        <v>51</v>
      </c>
      <c r="H3985" s="20" t="s">
        <v>52</v>
      </c>
      <c r="I3985" t="s">
        <v>53</v>
      </c>
      <c r="J3985" t="s">
        <v>54</v>
      </c>
      <c r="K3985">
        <v>3</v>
      </c>
      <c r="L3985" t="s">
        <v>55</v>
      </c>
      <c r="M3985" t="s">
        <v>77</v>
      </c>
      <c r="N3985" t="s">
        <v>89</v>
      </c>
      <c r="O3985" s="21" t="s">
        <v>58</v>
      </c>
      <c r="P3985" s="21" t="s">
        <v>119</v>
      </c>
      <c r="Q3985" s="20" t="s">
        <v>908</v>
      </c>
      <c r="R3985" s="21" t="s">
        <v>909</v>
      </c>
      <c r="S3985" s="35">
        <v>1</v>
      </c>
      <c r="T3985" s="22">
        <v>1</v>
      </c>
      <c r="U3985" s="20" t="s">
        <v>62</v>
      </c>
      <c r="V3985" s="20">
        <v>45812</v>
      </c>
      <c r="W3985" s="21">
        <v>6</v>
      </c>
      <c r="X3985" s="20">
        <v>45824</v>
      </c>
      <c r="Y3985" s="20">
        <v>45824</v>
      </c>
      <c r="Z3985" s="48">
        <v>6</v>
      </c>
      <c r="AA3985">
        <v>2025</v>
      </c>
      <c r="AB3985" s="45">
        <v>67848</v>
      </c>
      <c r="AC3985" s="45">
        <v>67848</v>
      </c>
      <c r="AK3985" s="10"/>
    </row>
    <row r="3986" spans="1:37">
      <c r="A3986" t="s">
        <v>45</v>
      </c>
      <c r="B3986" t="s">
        <v>46</v>
      </c>
      <c r="C3986" t="s">
        <v>47</v>
      </c>
      <c r="D3986" t="s">
        <v>4505</v>
      </c>
      <c r="E3986" t="s">
        <v>88</v>
      </c>
      <c r="F3986" t="s">
        <v>79</v>
      </c>
      <c r="G3986" t="s">
        <v>51</v>
      </c>
      <c r="H3986" s="20" t="s">
        <v>52</v>
      </c>
      <c r="I3986" t="s">
        <v>53</v>
      </c>
      <c r="J3986" t="s">
        <v>54</v>
      </c>
      <c r="K3986">
        <v>3</v>
      </c>
      <c r="L3986" t="s">
        <v>55</v>
      </c>
      <c r="M3986" t="s">
        <v>77</v>
      </c>
      <c r="N3986" t="s">
        <v>89</v>
      </c>
      <c r="O3986" s="21" t="s">
        <v>58</v>
      </c>
      <c r="P3986" s="21" t="s">
        <v>366</v>
      </c>
      <c r="Q3986" s="20" t="s">
        <v>367</v>
      </c>
      <c r="R3986" s="21" t="s">
        <v>368</v>
      </c>
      <c r="S3986" s="35">
        <v>1</v>
      </c>
      <c r="T3986" s="22">
        <v>1</v>
      </c>
      <c r="U3986" s="20" t="s">
        <v>62</v>
      </c>
      <c r="V3986" s="20">
        <v>45812</v>
      </c>
      <c r="W3986" s="21">
        <v>6</v>
      </c>
      <c r="X3986" s="20">
        <v>45821</v>
      </c>
      <c r="Y3986" s="20">
        <v>45819</v>
      </c>
      <c r="Z3986" s="48">
        <v>6</v>
      </c>
      <c r="AA3986">
        <v>2025</v>
      </c>
      <c r="AB3986" s="45">
        <v>33328</v>
      </c>
      <c r="AC3986" s="45">
        <v>33328</v>
      </c>
      <c r="AK3986" s="10"/>
    </row>
    <row r="3987" spans="1:37">
      <c r="A3987" t="s">
        <v>45</v>
      </c>
      <c r="B3987" t="s">
        <v>46</v>
      </c>
      <c r="C3987" t="s">
        <v>47</v>
      </c>
      <c r="D3987" t="s">
        <v>4506</v>
      </c>
      <c r="E3987" t="s">
        <v>88</v>
      </c>
      <c r="F3987" t="s">
        <v>79</v>
      </c>
      <c r="G3987" t="s">
        <v>51</v>
      </c>
      <c r="H3987" s="20" t="s">
        <v>52</v>
      </c>
      <c r="I3987" t="s">
        <v>53</v>
      </c>
      <c r="J3987" t="s">
        <v>54</v>
      </c>
      <c r="K3987">
        <v>3</v>
      </c>
      <c r="L3987" t="s">
        <v>55</v>
      </c>
      <c r="M3987" t="s">
        <v>56</v>
      </c>
      <c r="N3987" t="s">
        <v>57</v>
      </c>
      <c r="O3987" s="21" t="s">
        <v>58</v>
      </c>
      <c r="P3987" s="21" t="s">
        <v>207</v>
      </c>
      <c r="Q3987" s="20" t="s">
        <v>950</v>
      </c>
      <c r="R3987" s="21" t="s">
        <v>951</v>
      </c>
      <c r="S3987" s="35">
        <v>1</v>
      </c>
      <c r="T3987" s="22">
        <v>1</v>
      </c>
      <c r="U3987" s="20" t="s">
        <v>62</v>
      </c>
      <c r="V3987" s="20">
        <v>45812</v>
      </c>
      <c r="W3987" s="21">
        <v>6</v>
      </c>
      <c r="X3987" s="20">
        <v>45825</v>
      </c>
      <c r="Y3987" s="20">
        <v>45824</v>
      </c>
      <c r="Z3987" s="48">
        <v>6</v>
      </c>
      <c r="AA3987">
        <v>2025</v>
      </c>
      <c r="AB3987" s="45">
        <v>57134</v>
      </c>
      <c r="AC3987" s="45">
        <v>57134</v>
      </c>
      <c r="AK3987" s="10"/>
    </row>
    <row r="3988" spans="1:37">
      <c r="A3988" t="s">
        <v>45</v>
      </c>
      <c r="B3988" t="s">
        <v>46</v>
      </c>
      <c r="C3988" t="s">
        <v>47</v>
      </c>
      <c r="D3988" t="s">
        <v>4507</v>
      </c>
      <c r="E3988" t="s">
        <v>88</v>
      </c>
      <c r="F3988" t="s">
        <v>79</v>
      </c>
      <c r="G3988" t="s">
        <v>51</v>
      </c>
      <c r="H3988" s="20" t="s">
        <v>52</v>
      </c>
      <c r="I3988" t="s">
        <v>53</v>
      </c>
      <c r="J3988" t="s">
        <v>54</v>
      </c>
      <c r="K3988">
        <v>3</v>
      </c>
      <c r="L3988" t="s">
        <v>55</v>
      </c>
      <c r="M3988" t="s">
        <v>77</v>
      </c>
      <c r="N3988" t="s">
        <v>89</v>
      </c>
      <c r="O3988" s="21" t="s">
        <v>58</v>
      </c>
      <c r="P3988" s="21" t="s">
        <v>119</v>
      </c>
      <c r="Q3988" s="20" t="s">
        <v>939</v>
      </c>
      <c r="R3988" s="21" t="s">
        <v>940</v>
      </c>
      <c r="S3988" s="35">
        <v>2</v>
      </c>
      <c r="T3988" s="22">
        <v>2</v>
      </c>
      <c r="U3988" s="20" t="s">
        <v>62</v>
      </c>
      <c r="V3988" s="20">
        <v>45812</v>
      </c>
      <c r="W3988" s="21">
        <v>6</v>
      </c>
      <c r="X3988" s="20">
        <v>45839</v>
      </c>
      <c r="Y3988" s="20">
        <v>45833</v>
      </c>
      <c r="Z3988" s="48">
        <v>6</v>
      </c>
      <c r="AA3988">
        <v>2025</v>
      </c>
      <c r="AB3988" s="45">
        <v>178556</v>
      </c>
      <c r="AC3988" s="45">
        <v>178556</v>
      </c>
      <c r="AK3988" s="10"/>
    </row>
    <row r="3989" spans="1:37">
      <c r="A3989" t="s">
        <v>45</v>
      </c>
      <c r="B3989" t="s">
        <v>46</v>
      </c>
      <c r="C3989" t="s">
        <v>47</v>
      </c>
      <c r="D3989" t="s">
        <v>4508</v>
      </c>
      <c r="E3989" t="s">
        <v>88</v>
      </c>
      <c r="F3989" t="s">
        <v>79</v>
      </c>
      <c r="G3989" t="s">
        <v>51</v>
      </c>
      <c r="H3989" s="20" t="s">
        <v>52</v>
      </c>
      <c r="I3989" t="s">
        <v>53</v>
      </c>
      <c r="J3989" t="s">
        <v>54</v>
      </c>
      <c r="K3989">
        <v>3</v>
      </c>
      <c r="L3989" t="s">
        <v>55</v>
      </c>
      <c r="M3989" t="s">
        <v>56</v>
      </c>
      <c r="N3989" t="s">
        <v>57</v>
      </c>
      <c r="O3989" s="21" t="s">
        <v>58</v>
      </c>
      <c r="P3989" s="21" t="s">
        <v>64</v>
      </c>
      <c r="Q3989" s="20" t="s">
        <v>677</v>
      </c>
      <c r="R3989" s="21" t="s">
        <v>678</v>
      </c>
      <c r="S3989" s="35">
        <v>1</v>
      </c>
      <c r="T3989" s="22">
        <v>1</v>
      </c>
      <c r="U3989" s="20" t="s">
        <v>62</v>
      </c>
      <c r="V3989" s="20">
        <v>45812</v>
      </c>
      <c r="W3989" s="21">
        <v>6</v>
      </c>
      <c r="X3989" s="20">
        <v>45821</v>
      </c>
      <c r="Y3989" s="20">
        <v>45817</v>
      </c>
      <c r="Z3989" s="48">
        <v>6</v>
      </c>
      <c r="AA3989">
        <v>2025</v>
      </c>
      <c r="AB3989" s="45">
        <v>76655</v>
      </c>
      <c r="AC3989" s="45">
        <v>76655</v>
      </c>
      <c r="AK3989" s="10"/>
    </row>
    <row r="3990" spans="1:37">
      <c r="A3990" t="s">
        <v>45</v>
      </c>
      <c r="B3990" t="s">
        <v>46</v>
      </c>
      <c r="C3990" t="s">
        <v>47</v>
      </c>
      <c r="D3990" t="s">
        <v>4509</v>
      </c>
      <c r="E3990" t="s">
        <v>88</v>
      </c>
      <c r="F3990" t="s">
        <v>79</v>
      </c>
      <c r="G3990" t="s">
        <v>51</v>
      </c>
      <c r="H3990" s="20" t="s">
        <v>52</v>
      </c>
      <c r="I3990" t="s">
        <v>53</v>
      </c>
      <c r="J3990" t="s">
        <v>54</v>
      </c>
      <c r="K3990">
        <v>3</v>
      </c>
      <c r="L3990" t="s">
        <v>55</v>
      </c>
      <c r="M3990" t="s">
        <v>77</v>
      </c>
      <c r="N3990" t="s">
        <v>89</v>
      </c>
      <c r="O3990" s="21" t="s">
        <v>58</v>
      </c>
      <c r="P3990" s="21" t="s">
        <v>90</v>
      </c>
      <c r="Q3990" s="20" t="s">
        <v>3430</v>
      </c>
      <c r="R3990" s="21" t="s">
        <v>3431</v>
      </c>
      <c r="S3990" s="35">
        <v>1</v>
      </c>
      <c r="T3990" s="22">
        <v>1</v>
      </c>
      <c r="U3990" s="20" t="s">
        <v>62</v>
      </c>
      <c r="V3990" s="20">
        <v>45812</v>
      </c>
      <c r="W3990" s="21">
        <v>6</v>
      </c>
      <c r="X3990" s="20">
        <v>45825</v>
      </c>
      <c r="Y3990" s="20">
        <v>45819</v>
      </c>
      <c r="Z3990" s="48">
        <v>6</v>
      </c>
      <c r="AA3990">
        <v>2025</v>
      </c>
      <c r="AB3990" s="45">
        <v>73331</v>
      </c>
      <c r="AC3990" s="45">
        <v>73331</v>
      </c>
      <c r="AK3990" s="10"/>
    </row>
    <row r="3991" spans="1:37">
      <c r="A3991" t="s">
        <v>45</v>
      </c>
      <c r="B3991" t="s">
        <v>46</v>
      </c>
      <c r="C3991" t="s">
        <v>47</v>
      </c>
      <c r="D3991" t="s">
        <v>4510</v>
      </c>
      <c r="E3991" t="s">
        <v>88</v>
      </c>
      <c r="F3991" t="s">
        <v>79</v>
      </c>
      <c r="G3991" t="s">
        <v>51</v>
      </c>
      <c r="H3991" s="20" t="s">
        <v>52</v>
      </c>
      <c r="I3991" t="s">
        <v>53</v>
      </c>
      <c r="J3991" t="s">
        <v>54</v>
      </c>
      <c r="K3991">
        <v>3</v>
      </c>
      <c r="L3991" t="s">
        <v>55</v>
      </c>
      <c r="M3991" t="s">
        <v>77</v>
      </c>
      <c r="N3991" t="s">
        <v>89</v>
      </c>
      <c r="O3991" s="21" t="s">
        <v>58</v>
      </c>
      <c r="P3991" s="21" t="s">
        <v>303</v>
      </c>
      <c r="Q3991" s="20" t="s">
        <v>4142</v>
      </c>
      <c r="R3991" s="21" t="s">
        <v>4143</v>
      </c>
      <c r="S3991" s="35">
        <v>1</v>
      </c>
      <c r="T3991" s="22">
        <v>1</v>
      </c>
      <c r="U3991" s="20" t="s">
        <v>62</v>
      </c>
      <c r="V3991" s="20">
        <v>45812</v>
      </c>
      <c r="W3991" s="21">
        <v>6</v>
      </c>
      <c r="X3991" s="20">
        <v>45828</v>
      </c>
      <c r="Y3991" s="20">
        <v>45824</v>
      </c>
      <c r="Z3991" s="48">
        <v>6</v>
      </c>
      <c r="AA3991">
        <v>2025</v>
      </c>
      <c r="AB3991" s="45">
        <v>60708</v>
      </c>
      <c r="AC3991" s="45">
        <v>60708</v>
      </c>
      <c r="AK3991" s="10"/>
    </row>
    <row r="3992" spans="1:37">
      <c r="A3992" t="s">
        <v>45</v>
      </c>
      <c r="B3992" t="s">
        <v>46</v>
      </c>
      <c r="C3992" t="s">
        <v>47</v>
      </c>
      <c r="D3992" t="s">
        <v>4511</v>
      </c>
      <c r="E3992" t="s">
        <v>88</v>
      </c>
      <c r="F3992" t="s">
        <v>79</v>
      </c>
      <c r="G3992" t="s">
        <v>51</v>
      </c>
      <c r="H3992" s="20" t="s">
        <v>52</v>
      </c>
      <c r="I3992" t="s">
        <v>53</v>
      </c>
      <c r="J3992" t="s">
        <v>54</v>
      </c>
      <c r="K3992">
        <v>3</v>
      </c>
      <c r="L3992" t="s">
        <v>55</v>
      </c>
      <c r="M3992" t="s">
        <v>77</v>
      </c>
      <c r="N3992" t="s">
        <v>89</v>
      </c>
      <c r="O3992" s="21" t="s">
        <v>58</v>
      </c>
      <c r="P3992" s="21" t="s">
        <v>119</v>
      </c>
      <c r="Q3992" s="20" t="s">
        <v>939</v>
      </c>
      <c r="R3992" s="21" t="s">
        <v>940</v>
      </c>
      <c r="S3992" s="35">
        <v>1</v>
      </c>
      <c r="T3992" s="22">
        <v>1</v>
      </c>
      <c r="U3992" s="20" t="s">
        <v>62</v>
      </c>
      <c r="V3992" s="20">
        <v>45812</v>
      </c>
      <c r="W3992" s="21">
        <v>6</v>
      </c>
      <c r="X3992" s="20">
        <v>45820</v>
      </c>
      <c r="Y3992" s="20">
        <v>45817</v>
      </c>
      <c r="Z3992" s="48">
        <v>6</v>
      </c>
      <c r="AA3992">
        <v>2025</v>
      </c>
      <c r="AB3992" s="45">
        <v>89278</v>
      </c>
      <c r="AC3992" s="45">
        <v>89278</v>
      </c>
      <c r="AK3992" s="10"/>
    </row>
    <row r="3993" spans="1:37">
      <c r="A3993" t="s">
        <v>45</v>
      </c>
      <c r="B3993" t="s">
        <v>46</v>
      </c>
      <c r="C3993" t="s">
        <v>47</v>
      </c>
      <c r="D3993" t="s">
        <v>4512</v>
      </c>
      <c r="E3993" t="s">
        <v>88</v>
      </c>
      <c r="F3993" t="s">
        <v>79</v>
      </c>
      <c r="G3993" t="s">
        <v>51</v>
      </c>
      <c r="H3993" s="20" t="s">
        <v>52</v>
      </c>
      <c r="I3993" t="s">
        <v>53</v>
      </c>
      <c r="J3993" t="s">
        <v>54</v>
      </c>
      <c r="K3993">
        <v>3</v>
      </c>
      <c r="L3993" t="s">
        <v>55</v>
      </c>
      <c r="M3993" t="s">
        <v>56</v>
      </c>
      <c r="N3993" t="s">
        <v>57</v>
      </c>
      <c r="O3993" s="21" t="s">
        <v>58</v>
      </c>
      <c r="P3993" s="21" t="s">
        <v>64</v>
      </c>
      <c r="Q3993" s="20" t="s">
        <v>588</v>
      </c>
      <c r="R3993" s="21" t="s">
        <v>589</v>
      </c>
      <c r="S3993" s="35">
        <v>1</v>
      </c>
      <c r="T3993" s="22">
        <v>1</v>
      </c>
      <c r="U3993" s="20" t="s">
        <v>62</v>
      </c>
      <c r="V3993" s="20">
        <v>45812</v>
      </c>
      <c r="W3993" s="21">
        <v>6</v>
      </c>
      <c r="X3993" s="20">
        <v>45833</v>
      </c>
      <c r="Y3993" s="20">
        <v>45833</v>
      </c>
      <c r="Z3993" s="48">
        <v>6</v>
      </c>
      <c r="AA3993">
        <v>2025</v>
      </c>
      <c r="AB3993" s="45">
        <v>45324</v>
      </c>
      <c r="AC3993" s="45">
        <v>45324</v>
      </c>
      <c r="AK3993" s="10"/>
    </row>
    <row r="3994" spans="1:37">
      <c r="A3994" t="s">
        <v>45</v>
      </c>
      <c r="B3994" t="s">
        <v>46</v>
      </c>
      <c r="C3994" t="s">
        <v>47</v>
      </c>
      <c r="D3994" t="s">
        <v>4513</v>
      </c>
      <c r="E3994" t="s">
        <v>88</v>
      </c>
      <c r="F3994" t="s">
        <v>79</v>
      </c>
      <c r="G3994" t="s">
        <v>51</v>
      </c>
      <c r="H3994" s="20" t="s">
        <v>52</v>
      </c>
      <c r="I3994" t="s">
        <v>53</v>
      </c>
      <c r="J3994" t="s">
        <v>54</v>
      </c>
      <c r="K3994">
        <v>3</v>
      </c>
      <c r="L3994" t="s">
        <v>55</v>
      </c>
      <c r="M3994" t="s">
        <v>77</v>
      </c>
      <c r="N3994" t="s">
        <v>89</v>
      </c>
      <c r="O3994" s="21" t="s">
        <v>58</v>
      </c>
      <c r="P3994" s="21" t="s">
        <v>90</v>
      </c>
      <c r="Q3994" s="20" t="s">
        <v>377</v>
      </c>
      <c r="R3994" s="21" t="s">
        <v>378</v>
      </c>
      <c r="S3994" s="35">
        <v>1</v>
      </c>
      <c r="T3994" s="22">
        <v>1</v>
      </c>
      <c r="U3994" s="20" t="s">
        <v>62</v>
      </c>
      <c r="V3994" s="20">
        <v>45812</v>
      </c>
      <c r="W3994" s="21">
        <v>6</v>
      </c>
      <c r="X3994" s="20">
        <v>45824</v>
      </c>
      <c r="Y3994" s="20">
        <v>45824</v>
      </c>
      <c r="Z3994" s="48">
        <v>6</v>
      </c>
      <c r="AA3994">
        <v>2025</v>
      </c>
      <c r="AB3994" s="45">
        <v>99992</v>
      </c>
      <c r="AC3994" s="45">
        <v>99992</v>
      </c>
      <c r="AK3994" s="10"/>
    </row>
    <row r="3995" spans="1:37">
      <c r="A3995" t="s">
        <v>45</v>
      </c>
      <c r="B3995" t="s">
        <v>46</v>
      </c>
      <c r="C3995" t="s">
        <v>47</v>
      </c>
      <c r="D3995" t="s">
        <v>4514</v>
      </c>
      <c r="E3995" t="s">
        <v>88</v>
      </c>
      <c r="F3995" t="s">
        <v>79</v>
      </c>
      <c r="G3995" t="s">
        <v>51</v>
      </c>
      <c r="H3995" s="20" t="s">
        <v>52</v>
      </c>
      <c r="I3995" t="s">
        <v>53</v>
      </c>
      <c r="J3995" t="s">
        <v>54</v>
      </c>
      <c r="K3995">
        <v>3</v>
      </c>
      <c r="L3995" t="s">
        <v>55</v>
      </c>
      <c r="M3995" t="s">
        <v>77</v>
      </c>
      <c r="N3995" t="s">
        <v>89</v>
      </c>
      <c r="O3995" s="21" t="s">
        <v>58</v>
      </c>
      <c r="P3995" s="21" t="s">
        <v>90</v>
      </c>
      <c r="Q3995" s="20" t="s">
        <v>3724</v>
      </c>
      <c r="R3995" s="21" t="s">
        <v>3725</v>
      </c>
      <c r="S3995" s="35">
        <v>1</v>
      </c>
      <c r="T3995" s="22">
        <v>1</v>
      </c>
      <c r="U3995" s="20" t="s">
        <v>62</v>
      </c>
      <c r="V3995" s="20">
        <v>45812</v>
      </c>
      <c r="W3995" s="21">
        <v>6</v>
      </c>
      <c r="X3995" s="20">
        <v>45835</v>
      </c>
      <c r="Y3995" s="20">
        <v>45833</v>
      </c>
      <c r="Z3995" s="48">
        <v>6</v>
      </c>
      <c r="AA3995">
        <v>2025</v>
      </c>
      <c r="AB3995" s="45">
        <v>46660</v>
      </c>
      <c r="AC3995" s="45">
        <v>46660</v>
      </c>
      <c r="AK3995" s="10"/>
    </row>
    <row r="3996" spans="1:37">
      <c r="A3996" t="s">
        <v>45</v>
      </c>
      <c r="B3996" t="s">
        <v>46</v>
      </c>
      <c r="C3996" t="s">
        <v>47</v>
      </c>
      <c r="D3996" t="s">
        <v>4515</v>
      </c>
      <c r="E3996" t="s">
        <v>88</v>
      </c>
      <c r="F3996" t="s">
        <v>79</v>
      </c>
      <c r="G3996" t="s">
        <v>51</v>
      </c>
      <c r="H3996" s="20" t="s">
        <v>52</v>
      </c>
      <c r="I3996" t="s">
        <v>53</v>
      </c>
      <c r="J3996" t="s">
        <v>54</v>
      </c>
      <c r="K3996">
        <v>3</v>
      </c>
      <c r="L3996" t="s">
        <v>55</v>
      </c>
      <c r="M3996" t="s">
        <v>77</v>
      </c>
      <c r="N3996" t="s">
        <v>89</v>
      </c>
      <c r="O3996" s="21" t="s">
        <v>58</v>
      </c>
      <c r="P3996" s="21" t="s">
        <v>119</v>
      </c>
      <c r="Q3996" s="20" t="s">
        <v>939</v>
      </c>
      <c r="R3996" s="21" t="s">
        <v>940</v>
      </c>
      <c r="S3996" s="35">
        <v>1</v>
      </c>
      <c r="T3996" s="22">
        <v>1</v>
      </c>
      <c r="U3996" s="20" t="s">
        <v>62</v>
      </c>
      <c r="V3996" s="20">
        <v>45812</v>
      </c>
      <c r="W3996" s="21">
        <v>6</v>
      </c>
      <c r="X3996" s="20">
        <v>45832</v>
      </c>
      <c r="Y3996" s="20">
        <v>45826</v>
      </c>
      <c r="Z3996" s="48">
        <v>6</v>
      </c>
      <c r="AA3996">
        <v>2025</v>
      </c>
      <c r="AB3996" s="45">
        <v>89278</v>
      </c>
      <c r="AC3996" s="45">
        <v>89278</v>
      </c>
      <c r="AK3996" s="10"/>
    </row>
    <row r="3997" spans="1:37">
      <c r="A3997" t="s">
        <v>45</v>
      </c>
      <c r="B3997" t="s">
        <v>46</v>
      </c>
      <c r="C3997" t="s">
        <v>47</v>
      </c>
      <c r="D3997" t="s">
        <v>4516</v>
      </c>
      <c r="E3997" t="s">
        <v>88</v>
      </c>
      <c r="F3997" t="s">
        <v>79</v>
      </c>
      <c r="G3997" t="s">
        <v>51</v>
      </c>
      <c r="H3997" s="20" t="s">
        <v>52</v>
      </c>
      <c r="I3997" t="s">
        <v>53</v>
      </c>
      <c r="J3997" t="s">
        <v>54</v>
      </c>
      <c r="K3997">
        <v>3</v>
      </c>
      <c r="L3997" t="s">
        <v>55</v>
      </c>
      <c r="M3997" t="s">
        <v>77</v>
      </c>
      <c r="N3997" t="s">
        <v>89</v>
      </c>
      <c r="O3997" s="21" t="s">
        <v>58</v>
      </c>
      <c r="P3997" s="21" t="s">
        <v>137</v>
      </c>
      <c r="Q3997" s="20" t="s">
        <v>138</v>
      </c>
      <c r="R3997" s="21" t="s">
        <v>139</v>
      </c>
      <c r="S3997" s="35">
        <v>1</v>
      </c>
      <c r="T3997" s="22">
        <v>1</v>
      </c>
      <c r="U3997" s="20" t="s">
        <v>62</v>
      </c>
      <c r="V3997" s="20">
        <v>45812</v>
      </c>
      <c r="W3997" s="21">
        <v>6</v>
      </c>
      <c r="X3997" s="20">
        <v>45824</v>
      </c>
      <c r="Y3997" s="20">
        <v>45824</v>
      </c>
      <c r="Z3997" s="48">
        <v>6</v>
      </c>
      <c r="AA3997">
        <v>2025</v>
      </c>
      <c r="AB3997" s="45">
        <v>128565</v>
      </c>
      <c r="AC3997" s="45">
        <v>128565</v>
      </c>
      <c r="AK3997" s="10"/>
    </row>
    <row r="3998" spans="1:37">
      <c r="A3998" t="s">
        <v>45</v>
      </c>
      <c r="B3998" t="s">
        <v>46</v>
      </c>
      <c r="C3998" t="s">
        <v>47</v>
      </c>
      <c r="D3998" t="s">
        <v>4517</v>
      </c>
      <c r="E3998" t="s">
        <v>88</v>
      </c>
      <c r="F3998" t="s">
        <v>79</v>
      </c>
      <c r="G3998" t="s">
        <v>51</v>
      </c>
      <c r="H3998" s="20" t="s">
        <v>52</v>
      </c>
      <c r="I3998" t="s">
        <v>53</v>
      </c>
      <c r="J3998" t="s">
        <v>54</v>
      </c>
      <c r="K3998">
        <v>3</v>
      </c>
      <c r="L3998" t="s">
        <v>55</v>
      </c>
      <c r="M3998" t="s">
        <v>77</v>
      </c>
      <c r="N3998" t="s">
        <v>89</v>
      </c>
      <c r="O3998" s="21" t="s">
        <v>58</v>
      </c>
      <c r="P3998" s="21" t="s">
        <v>97</v>
      </c>
      <c r="Q3998" s="20" t="s">
        <v>2870</v>
      </c>
      <c r="R3998" s="21" t="s">
        <v>2871</v>
      </c>
      <c r="S3998" s="35">
        <v>1</v>
      </c>
      <c r="T3998" s="22">
        <v>1</v>
      </c>
      <c r="U3998" s="20" t="s">
        <v>62</v>
      </c>
      <c r="V3998" s="20">
        <v>45812</v>
      </c>
      <c r="W3998" s="21">
        <v>6</v>
      </c>
      <c r="X3998" s="20">
        <v>45824</v>
      </c>
      <c r="Y3998" s="20">
        <v>45817</v>
      </c>
      <c r="Z3998" s="48">
        <v>6</v>
      </c>
      <c r="AA3998">
        <v>2025</v>
      </c>
      <c r="AB3998" s="45">
        <v>60713</v>
      </c>
      <c r="AC3998" s="45">
        <v>60713</v>
      </c>
      <c r="AK3998" s="10"/>
    </row>
    <row r="3999" spans="1:37">
      <c r="A3999" t="s">
        <v>45</v>
      </c>
      <c r="B3999" t="s">
        <v>46</v>
      </c>
      <c r="C3999" t="s">
        <v>47</v>
      </c>
      <c r="D3999" t="s">
        <v>4518</v>
      </c>
      <c r="E3999" t="s">
        <v>88</v>
      </c>
      <c r="F3999" t="s">
        <v>79</v>
      </c>
      <c r="G3999" t="s">
        <v>51</v>
      </c>
      <c r="H3999" s="20" t="s">
        <v>52</v>
      </c>
      <c r="I3999" t="s">
        <v>53</v>
      </c>
      <c r="J3999" t="s">
        <v>54</v>
      </c>
      <c r="K3999">
        <v>3</v>
      </c>
      <c r="L3999" t="s">
        <v>55</v>
      </c>
      <c r="M3999" t="s">
        <v>77</v>
      </c>
      <c r="N3999" t="s">
        <v>89</v>
      </c>
      <c r="O3999" s="21" t="s">
        <v>58</v>
      </c>
      <c r="P3999" s="21" t="s">
        <v>150</v>
      </c>
      <c r="Q3999" s="20" t="s">
        <v>4519</v>
      </c>
      <c r="R3999" s="21" t="s">
        <v>4520</v>
      </c>
      <c r="S3999" s="35">
        <v>1</v>
      </c>
      <c r="T3999" s="22">
        <v>1</v>
      </c>
      <c r="U3999" s="20" t="s">
        <v>62</v>
      </c>
      <c r="V3999" s="20">
        <v>45812</v>
      </c>
      <c r="W3999" s="21">
        <v>6</v>
      </c>
      <c r="X3999" s="20">
        <v>45827</v>
      </c>
      <c r="Y3999" s="20">
        <v>45824</v>
      </c>
      <c r="Z3999" s="48">
        <v>6</v>
      </c>
      <c r="AA3999">
        <v>2025</v>
      </c>
      <c r="AB3999" s="45">
        <v>233318</v>
      </c>
      <c r="AC3999" s="45">
        <v>233318</v>
      </c>
      <c r="AK3999" s="10"/>
    </row>
    <row r="4000" spans="1:37">
      <c r="A4000" t="s">
        <v>45</v>
      </c>
      <c r="B4000" t="s">
        <v>46</v>
      </c>
      <c r="C4000" t="s">
        <v>47</v>
      </c>
      <c r="D4000" t="s">
        <v>4521</v>
      </c>
      <c r="E4000" t="s">
        <v>88</v>
      </c>
      <c r="F4000" t="s">
        <v>79</v>
      </c>
      <c r="G4000" t="s">
        <v>51</v>
      </c>
      <c r="H4000" s="20" t="s">
        <v>52</v>
      </c>
      <c r="I4000" t="s">
        <v>53</v>
      </c>
      <c r="J4000" t="s">
        <v>54</v>
      </c>
      <c r="K4000">
        <v>3</v>
      </c>
      <c r="L4000" t="s">
        <v>55</v>
      </c>
      <c r="M4000" t="s">
        <v>77</v>
      </c>
      <c r="N4000" t="s">
        <v>89</v>
      </c>
      <c r="O4000" s="21" t="s">
        <v>58</v>
      </c>
      <c r="P4000" s="21" t="s">
        <v>119</v>
      </c>
      <c r="Q4000" s="20" t="s">
        <v>2056</v>
      </c>
      <c r="R4000" s="21" t="s">
        <v>2057</v>
      </c>
      <c r="S4000" s="35">
        <v>1</v>
      </c>
      <c r="T4000" s="22">
        <v>1</v>
      </c>
      <c r="U4000" s="20" t="s">
        <v>62</v>
      </c>
      <c r="V4000" s="20">
        <v>45812</v>
      </c>
      <c r="W4000" s="21">
        <v>6</v>
      </c>
      <c r="X4000" s="20">
        <v>45820</v>
      </c>
      <c r="Y4000" s="20">
        <v>45817</v>
      </c>
      <c r="Z4000" s="48">
        <v>6</v>
      </c>
      <c r="AA4000">
        <v>2025</v>
      </c>
      <c r="AB4000" s="45">
        <v>74995</v>
      </c>
      <c r="AC4000" s="45">
        <v>74995</v>
      </c>
      <c r="AK4000" s="10"/>
    </row>
    <row r="4001" spans="1:37">
      <c r="A4001" t="s">
        <v>45</v>
      </c>
      <c r="B4001" t="s">
        <v>46</v>
      </c>
      <c r="C4001" t="s">
        <v>47</v>
      </c>
      <c r="D4001" t="s">
        <v>4522</v>
      </c>
      <c r="E4001" t="s">
        <v>88</v>
      </c>
      <c r="F4001" t="s">
        <v>79</v>
      </c>
      <c r="G4001" t="s">
        <v>51</v>
      </c>
      <c r="H4001" s="20" t="s">
        <v>52</v>
      </c>
      <c r="I4001" t="s">
        <v>53</v>
      </c>
      <c r="J4001" t="s">
        <v>54</v>
      </c>
      <c r="K4001">
        <v>3</v>
      </c>
      <c r="L4001" t="s">
        <v>55</v>
      </c>
      <c r="M4001" t="s">
        <v>56</v>
      </c>
      <c r="N4001" t="s">
        <v>57</v>
      </c>
      <c r="O4001" s="21" t="s">
        <v>58</v>
      </c>
      <c r="P4001" s="21" t="s">
        <v>207</v>
      </c>
      <c r="Q4001" s="20" t="s">
        <v>1325</v>
      </c>
      <c r="R4001" s="21" t="s">
        <v>1326</v>
      </c>
      <c r="S4001" s="35">
        <v>1</v>
      </c>
      <c r="T4001" s="22">
        <v>1</v>
      </c>
      <c r="U4001" s="20" t="s">
        <v>62</v>
      </c>
      <c r="V4001" s="20">
        <v>45812</v>
      </c>
      <c r="W4001" s="21">
        <v>6</v>
      </c>
      <c r="X4001" s="20">
        <v>45820</v>
      </c>
      <c r="Y4001" s="20">
        <v>45817</v>
      </c>
      <c r="Z4001" s="48">
        <v>6</v>
      </c>
      <c r="AA4001">
        <v>2025</v>
      </c>
      <c r="AB4001" s="45">
        <v>39994</v>
      </c>
      <c r="AC4001" s="45">
        <v>39994</v>
      </c>
      <c r="AK4001" s="10"/>
    </row>
    <row r="4002" spans="1:37">
      <c r="A4002" t="s">
        <v>45</v>
      </c>
      <c r="B4002" t="s">
        <v>46</v>
      </c>
      <c r="C4002" t="s">
        <v>47</v>
      </c>
      <c r="D4002" t="s">
        <v>4523</v>
      </c>
      <c r="E4002" t="s">
        <v>88</v>
      </c>
      <c r="F4002" t="s">
        <v>79</v>
      </c>
      <c r="G4002" t="s">
        <v>51</v>
      </c>
      <c r="H4002" s="20" t="s">
        <v>52</v>
      </c>
      <c r="I4002" t="s">
        <v>53</v>
      </c>
      <c r="J4002" t="s">
        <v>54</v>
      </c>
      <c r="K4002">
        <v>3</v>
      </c>
      <c r="L4002" t="s">
        <v>55</v>
      </c>
      <c r="M4002" t="s">
        <v>77</v>
      </c>
      <c r="N4002" t="s">
        <v>89</v>
      </c>
      <c r="O4002" s="21" t="s">
        <v>58</v>
      </c>
      <c r="P4002" s="21" t="s">
        <v>126</v>
      </c>
      <c r="Q4002" s="20" t="s">
        <v>2894</v>
      </c>
      <c r="R4002" s="21" t="s">
        <v>2895</v>
      </c>
      <c r="S4002" s="35">
        <v>1</v>
      </c>
      <c r="T4002" s="22">
        <v>1</v>
      </c>
      <c r="U4002" s="20" t="s">
        <v>62</v>
      </c>
      <c r="V4002" s="20">
        <v>45812</v>
      </c>
      <c r="W4002" s="21">
        <v>6</v>
      </c>
      <c r="X4002" s="20">
        <v>45839</v>
      </c>
      <c r="Y4002" s="20">
        <v>45833</v>
      </c>
      <c r="Z4002" s="48">
        <v>6</v>
      </c>
      <c r="AA4002">
        <v>2025</v>
      </c>
      <c r="AB4002" s="45">
        <v>43325</v>
      </c>
      <c r="AC4002" s="45">
        <v>43325</v>
      </c>
      <c r="AK4002" s="10"/>
    </row>
    <row r="4003" spans="1:37">
      <c r="A4003" t="s">
        <v>45</v>
      </c>
      <c r="B4003" t="s">
        <v>46</v>
      </c>
      <c r="C4003" t="s">
        <v>47</v>
      </c>
      <c r="D4003" t="s">
        <v>4524</v>
      </c>
      <c r="E4003" t="s">
        <v>88</v>
      </c>
      <c r="F4003" t="s">
        <v>79</v>
      </c>
      <c r="G4003" t="s">
        <v>51</v>
      </c>
      <c r="H4003" s="20" t="s">
        <v>52</v>
      </c>
      <c r="I4003" t="s">
        <v>53</v>
      </c>
      <c r="J4003" t="s">
        <v>54</v>
      </c>
      <c r="K4003">
        <v>3</v>
      </c>
      <c r="L4003" t="s">
        <v>55</v>
      </c>
      <c r="M4003" t="s">
        <v>56</v>
      </c>
      <c r="N4003" t="s">
        <v>57</v>
      </c>
      <c r="O4003" s="21" t="s">
        <v>58</v>
      </c>
      <c r="P4003" s="21" t="s">
        <v>64</v>
      </c>
      <c r="Q4003" s="20" t="s">
        <v>115</v>
      </c>
      <c r="R4003" s="21" t="s">
        <v>116</v>
      </c>
      <c r="S4003" s="35">
        <v>1</v>
      </c>
      <c r="T4003" s="22">
        <v>1</v>
      </c>
      <c r="U4003" s="20" t="s">
        <v>62</v>
      </c>
      <c r="V4003" s="20">
        <v>45812</v>
      </c>
      <c r="W4003" s="21">
        <v>6</v>
      </c>
      <c r="X4003" s="20">
        <v>45824</v>
      </c>
      <c r="Y4003" s="20">
        <v>45819</v>
      </c>
      <c r="Z4003" s="48">
        <v>6</v>
      </c>
      <c r="AA4003">
        <v>2025</v>
      </c>
      <c r="AB4003" s="45">
        <v>133327</v>
      </c>
      <c r="AC4003" s="45">
        <v>133327</v>
      </c>
      <c r="AK4003" s="10"/>
    </row>
    <row r="4004" spans="1:37">
      <c r="A4004" t="s">
        <v>45</v>
      </c>
      <c r="B4004" t="s">
        <v>46</v>
      </c>
      <c r="C4004" t="s">
        <v>47</v>
      </c>
      <c r="D4004" t="s">
        <v>4525</v>
      </c>
      <c r="E4004" t="s">
        <v>88</v>
      </c>
      <c r="F4004" t="s">
        <v>79</v>
      </c>
      <c r="G4004" t="s">
        <v>51</v>
      </c>
      <c r="H4004" s="20" t="s">
        <v>52</v>
      </c>
      <c r="I4004" t="s">
        <v>53</v>
      </c>
      <c r="J4004" t="s">
        <v>54</v>
      </c>
      <c r="K4004">
        <v>3</v>
      </c>
      <c r="L4004" t="s">
        <v>55</v>
      </c>
      <c r="M4004" t="s">
        <v>77</v>
      </c>
      <c r="N4004" t="s">
        <v>89</v>
      </c>
      <c r="O4004" s="21" t="s">
        <v>58</v>
      </c>
      <c r="P4004" s="21" t="s">
        <v>119</v>
      </c>
      <c r="Q4004" s="20" t="s">
        <v>3712</v>
      </c>
      <c r="R4004" s="21" t="s">
        <v>3713</v>
      </c>
      <c r="S4004" s="35">
        <v>1</v>
      </c>
      <c r="T4004" s="22">
        <v>1</v>
      </c>
      <c r="U4004" s="20" t="s">
        <v>62</v>
      </c>
      <c r="V4004" s="20">
        <v>45812</v>
      </c>
      <c r="W4004" s="21">
        <v>6</v>
      </c>
      <c r="X4004" s="20">
        <v>45839</v>
      </c>
      <c r="Y4004" s="20">
        <v>45833</v>
      </c>
      <c r="Z4004" s="48">
        <v>6</v>
      </c>
      <c r="AA4004">
        <v>2025</v>
      </c>
      <c r="AB4004" s="45">
        <v>79995</v>
      </c>
      <c r="AC4004" s="45">
        <v>79995</v>
      </c>
      <c r="AK4004" s="10"/>
    </row>
    <row r="4005" spans="1:37">
      <c r="A4005" t="s">
        <v>45</v>
      </c>
      <c r="B4005" t="s">
        <v>46</v>
      </c>
      <c r="C4005" t="s">
        <v>47</v>
      </c>
      <c r="D4005" t="s">
        <v>4526</v>
      </c>
      <c r="E4005" t="s">
        <v>88</v>
      </c>
      <c r="F4005" t="s">
        <v>79</v>
      </c>
      <c r="G4005" t="s">
        <v>51</v>
      </c>
      <c r="H4005" s="20" t="s">
        <v>52</v>
      </c>
      <c r="I4005" t="s">
        <v>53</v>
      </c>
      <c r="J4005" t="s">
        <v>54</v>
      </c>
      <c r="K4005">
        <v>3</v>
      </c>
      <c r="L4005" t="s">
        <v>55</v>
      </c>
      <c r="M4005" t="s">
        <v>77</v>
      </c>
      <c r="N4005" t="s">
        <v>89</v>
      </c>
      <c r="O4005" s="21" t="s">
        <v>58</v>
      </c>
      <c r="P4005" s="21" t="s">
        <v>150</v>
      </c>
      <c r="Q4005" s="20" t="s">
        <v>787</v>
      </c>
      <c r="R4005" s="21" t="s">
        <v>788</v>
      </c>
      <c r="S4005" s="35">
        <v>1</v>
      </c>
      <c r="T4005" s="22">
        <v>1</v>
      </c>
      <c r="U4005" s="20" t="s">
        <v>62</v>
      </c>
      <c r="V4005" s="20">
        <v>45812</v>
      </c>
      <c r="W4005" s="21">
        <v>6</v>
      </c>
      <c r="X4005" s="20">
        <v>45826</v>
      </c>
      <c r="Y4005" s="20">
        <v>45822</v>
      </c>
      <c r="Z4005" s="48">
        <v>6</v>
      </c>
      <c r="AA4005">
        <v>2025</v>
      </c>
      <c r="AB4005" s="45">
        <v>307139</v>
      </c>
      <c r="AC4005" s="45">
        <v>307139</v>
      </c>
      <c r="AK4005" s="10"/>
    </row>
    <row r="4006" spans="1:37">
      <c r="A4006" t="s">
        <v>45</v>
      </c>
      <c r="B4006" t="s">
        <v>46</v>
      </c>
      <c r="C4006" t="s">
        <v>47</v>
      </c>
      <c r="D4006" t="s">
        <v>4527</v>
      </c>
      <c r="E4006" t="s">
        <v>88</v>
      </c>
      <c r="F4006" t="s">
        <v>79</v>
      </c>
      <c r="G4006" t="s">
        <v>51</v>
      </c>
      <c r="H4006" s="20" t="s">
        <v>52</v>
      </c>
      <c r="I4006" t="s">
        <v>53</v>
      </c>
      <c r="J4006" t="s">
        <v>54</v>
      </c>
      <c r="K4006">
        <v>3</v>
      </c>
      <c r="L4006" t="s">
        <v>55</v>
      </c>
      <c r="M4006" t="s">
        <v>56</v>
      </c>
      <c r="N4006" t="s">
        <v>57</v>
      </c>
      <c r="O4006" s="21" t="s">
        <v>58</v>
      </c>
      <c r="P4006" s="21" t="s">
        <v>64</v>
      </c>
      <c r="Q4006" s="20" t="s">
        <v>474</v>
      </c>
      <c r="R4006" s="21" t="s">
        <v>475</v>
      </c>
      <c r="S4006" s="35">
        <v>1</v>
      </c>
      <c r="T4006" s="22">
        <v>1</v>
      </c>
      <c r="U4006" s="20" t="s">
        <v>62</v>
      </c>
      <c r="V4006" s="20">
        <v>45812</v>
      </c>
      <c r="W4006" s="21">
        <v>6</v>
      </c>
      <c r="X4006" s="20">
        <v>45831</v>
      </c>
      <c r="Y4006" s="20">
        <v>45826</v>
      </c>
      <c r="Z4006" s="48">
        <v>6</v>
      </c>
      <c r="AA4006">
        <v>2025</v>
      </c>
      <c r="AB4006" s="45">
        <v>24659</v>
      </c>
      <c r="AC4006" s="45">
        <v>24659</v>
      </c>
      <c r="AK4006" s="10"/>
    </row>
    <row r="4007" spans="1:37">
      <c r="A4007" t="s">
        <v>45</v>
      </c>
      <c r="B4007" t="s">
        <v>46</v>
      </c>
      <c r="C4007" t="s">
        <v>47</v>
      </c>
      <c r="D4007" t="s">
        <v>4528</v>
      </c>
      <c r="E4007" t="s">
        <v>88</v>
      </c>
      <c r="F4007" t="s">
        <v>79</v>
      </c>
      <c r="G4007" t="s">
        <v>51</v>
      </c>
      <c r="H4007" s="20" t="s">
        <v>52</v>
      </c>
      <c r="I4007" t="s">
        <v>53</v>
      </c>
      <c r="J4007" t="s">
        <v>54</v>
      </c>
      <c r="K4007">
        <v>3</v>
      </c>
      <c r="L4007" t="s">
        <v>55</v>
      </c>
      <c r="M4007" t="s">
        <v>77</v>
      </c>
      <c r="N4007" t="s">
        <v>89</v>
      </c>
      <c r="O4007" s="21" t="s">
        <v>58</v>
      </c>
      <c r="P4007" s="21" t="s">
        <v>150</v>
      </c>
      <c r="Q4007" s="20" t="s">
        <v>536</v>
      </c>
      <c r="R4007" s="21" t="s">
        <v>537</v>
      </c>
      <c r="S4007" s="35">
        <v>1</v>
      </c>
      <c r="T4007" s="22">
        <v>1</v>
      </c>
      <c r="U4007" s="20" t="s">
        <v>62</v>
      </c>
      <c r="V4007" s="20">
        <v>45812</v>
      </c>
      <c r="W4007" s="21">
        <v>6</v>
      </c>
      <c r="X4007" s="20">
        <v>45824</v>
      </c>
      <c r="Y4007" s="20">
        <v>45819</v>
      </c>
      <c r="Z4007" s="48">
        <v>6</v>
      </c>
      <c r="AA4007">
        <v>2025</v>
      </c>
      <c r="AB4007" s="45">
        <v>93330</v>
      </c>
      <c r="AC4007" s="45">
        <v>93330</v>
      </c>
      <c r="AK4007" s="10"/>
    </row>
    <row r="4008" spans="1:37">
      <c r="A4008" t="s">
        <v>45</v>
      </c>
      <c r="B4008" t="s">
        <v>46</v>
      </c>
      <c r="C4008" t="s">
        <v>47</v>
      </c>
      <c r="D4008" t="s">
        <v>4529</v>
      </c>
      <c r="E4008" t="s">
        <v>88</v>
      </c>
      <c r="F4008" t="s">
        <v>79</v>
      </c>
      <c r="G4008" t="s">
        <v>51</v>
      </c>
      <c r="H4008" s="20" t="s">
        <v>52</v>
      </c>
      <c r="I4008" t="s">
        <v>53</v>
      </c>
      <c r="J4008" t="s">
        <v>54</v>
      </c>
      <c r="K4008">
        <v>3</v>
      </c>
      <c r="L4008" t="s">
        <v>55</v>
      </c>
      <c r="M4008" t="s">
        <v>77</v>
      </c>
      <c r="N4008" t="s">
        <v>89</v>
      </c>
      <c r="O4008" s="21" t="s">
        <v>58</v>
      </c>
      <c r="P4008" s="21" t="s">
        <v>150</v>
      </c>
      <c r="Q4008" s="20" t="s">
        <v>1820</v>
      </c>
      <c r="R4008" s="21" t="s">
        <v>1821</v>
      </c>
      <c r="S4008" s="35">
        <v>1</v>
      </c>
      <c r="T4008" s="22">
        <v>1</v>
      </c>
      <c r="U4008" s="20" t="s">
        <v>62</v>
      </c>
      <c r="V4008" s="20">
        <v>45812</v>
      </c>
      <c r="W4008" s="21">
        <v>6</v>
      </c>
      <c r="X4008" s="20">
        <v>45825</v>
      </c>
      <c r="Y4008" s="20">
        <v>45822</v>
      </c>
      <c r="Z4008" s="48">
        <v>6</v>
      </c>
      <c r="AA4008">
        <v>2025</v>
      </c>
      <c r="AB4008" s="45">
        <v>93330</v>
      </c>
      <c r="AC4008" s="45">
        <v>93330</v>
      </c>
      <c r="AK4008" s="10"/>
    </row>
    <row r="4009" spans="1:37">
      <c r="A4009" t="s">
        <v>45</v>
      </c>
      <c r="B4009" t="s">
        <v>46</v>
      </c>
      <c r="C4009" t="s">
        <v>47</v>
      </c>
      <c r="D4009" t="s">
        <v>4530</v>
      </c>
      <c r="E4009" t="s">
        <v>88</v>
      </c>
      <c r="F4009" t="s">
        <v>79</v>
      </c>
      <c r="G4009" t="s">
        <v>51</v>
      </c>
      <c r="H4009" s="20" t="s">
        <v>52</v>
      </c>
      <c r="I4009" t="s">
        <v>53</v>
      </c>
      <c r="J4009" t="s">
        <v>54</v>
      </c>
      <c r="K4009">
        <v>3</v>
      </c>
      <c r="L4009" t="s">
        <v>55</v>
      </c>
      <c r="M4009" t="s">
        <v>56</v>
      </c>
      <c r="N4009" t="s">
        <v>57</v>
      </c>
      <c r="O4009" s="21" t="s">
        <v>58</v>
      </c>
      <c r="P4009" s="21" t="s">
        <v>64</v>
      </c>
      <c r="Q4009" s="20" t="s">
        <v>325</v>
      </c>
      <c r="R4009" s="21" t="s">
        <v>326</v>
      </c>
      <c r="S4009" s="35">
        <v>1</v>
      </c>
      <c r="T4009" s="22">
        <v>1</v>
      </c>
      <c r="U4009" s="20" t="s">
        <v>62</v>
      </c>
      <c r="V4009" s="20">
        <v>45812</v>
      </c>
      <c r="W4009" s="21">
        <v>6</v>
      </c>
      <c r="X4009" s="20">
        <v>45825</v>
      </c>
      <c r="Y4009" s="20">
        <v>45817</v>
      </c>
      <c r="Z4009" s="48">
        <v>6</v>
      </c>
      <c r="AA4009">
        <v>2025</v>
      </c>
      <c r="AB4009" s="45">
        <v>76663</v>
      </c>
      <c r="AC4009" s="45">
        <v>76663</v>
      </c>
      <c r="AK4009" s="10"/>
    </row>
    <row r="4010" spans="1:37">
      <c r="A4010" t="s">
        <v>45</v>
      </c>
      <c r="B4010" t="s">
        <v>46</v>
      </c>
      <c r="C4010" t="s">
        <v>47</v>
      </c>
      <c r="D4010" t="s">
        <v>4531</v>
      </c>
      <c r="E4010" t="s">
        <v>88</v>
      </c>
      <c r="F4010" t="s">
        <v>79</v>
      </c>
      <c r="G4010" t="s">
        <v>51</v>
      </c>
      <c r="H4010" s="20" t="s">
        <v>52</v>
      </c>
      <c r="I4010" t="s">
        <v>53</v>
      </c>
      <c r="J4010" t="s">
        <v>54</v>
      </c>
      <c r="K4010">
        <v>3</v>
      </c>
      <c r="L4010" t="s">
        <v>55</v>
      </c>
      <c r="M4010" t="s">
        <v>56</v>
      </c>
      <c r="N4010" t="s">
        <v>57</v>
      </c>
      <c r="O4010" s="21" t="s">
        <v>58</v>
      </c>
      <c r="P4010" s="21" t="s">
        <v>64</v>
      </c>
      <c r="Q4010" s="20" t="s">
        <v>596</v>
      </c>
      <c r="R4010" s="21" t="s">
        <v>597</v>
      </c>
      <c r="S4010" s="35">
        <v>1</v>
      </c>
      <c r="T4010" s="22">
        <v>1</v>
      </c>
      <c r="U4010" s="20" t="s">
        <v>62</v>
      </c>
      <c r="V4010" s="20">
        <v>45812</v>
      </c>
      <c r="W4010" s="21">
        <v>6</v>
      </c>
      <c r="X4010" s="20">
        <v>45820</v>
      </c>
      <c r="Y4010" s="20">
        <v>45817</v>
      </c>
      <c r="Z4010" s="48">
        <v>6</v>
      </c>
      <c r="AA4010">
        <v>2025</v>
      </c>
      <c r="AB4010" s="45">
        <v>103333</v>
      </c>
      <c r="AC4010" s="45">
        <v>103333</v>
      </c>
      <c r="AK4010" s="10"/>
    </row>
    <row r="4011" spans="1:37">
      <c r="A4011" t="s">
        <v>45</v>
      </c>
      <c r="B4011" t="s">
        <v>46</v>
      </c>
      <c r="C4011" t="s">
        <v>47</v>
      </c>
      <c r="D4011" t="s">
        <v>4532</v>
      </c>
      <c r="E4011" t="s">
        <v>88</v>
      </c>
      <c r="F4011" t="s">
        <v>79</v>
      </c>
      <c r="G4011" t="s">
        <v>51</v>
      </c>
      <c r="H4011" s="20" t="s">
        <v>52</v>
      </c>
      <c r="I4011" t="s">
        <v>53</v>
      </c>
      <c r="J4011" t="s">
        <v>54</v>
      </c>
      <c r="K4011">
        <v>3</v>
      </c>
      <c r="L4011" t="s">
        <v>55</v>
      </c>
      <c r="M4011" t="s">
        <v>56</v>
      </c>
      <c r="N4011" t="s">
        <v>57</v>
      </c>
      <c r="O4011" s="21" t="s">
        <v>58</v>
      </c>
      <c r="P4011" s="21" t="s">
        <v>64</v>
      </c>
      <c r="Q4011" s="20" t="s">
        <v>385</v>
      </c>
      <c r="R4011" s="21" t="s">
        <v>386</v>
      </c>
      <c r="S4011" s="35">
        <v>1</v>
      </c>
      <c r="T4011" s="22">
        <v>1</v>
      </c>
      <c r="U4011" s="20" t="s">
        <v>62</v>
      </c>
      <c r="V4011" s="20">
        <v>45812</v>
      </c>
      <c r="W4011" s="21">
        <v>6</v>
      </c>
      <c r="X4011" s="20">
        <v>45821</v>
      </c>
      <c r="Y4011" s="20">
        <v>45819</v>
      </c>
      <c r="Z4011" s="48">
        <v>6</v>
      </c>
      <c r="AA4011">
        <v>2025</v>
      </c>
      <c r="AB4011" s="45">
        <v>45328</v>
      </c>
      <c r="AC4011" s="45">
        <v>45328</v>
      </c>
      <c r="AK4011" s="10"/>
    </row>
    <row r="4012" spans="1:37">
      <c r="A4012" t="s">
        <v>45</v>
      </c>
      <c r="B4012" t="s">
        <v>46</v>
      </c>
      <c r="C4012" t="s">
        <v>47</v>
      </c>
      <c r="D4012" t="s">
        <v>4533</v>
      </c>
      <c r="E4012" t="s">
        <v>88</v>
      </c>
      <c r="F4012" t="s">
        <v>79</v>
      </c>
      <c r="G4012" t="s">
        <v>51</v>
      </c>
      <c r="H4012" s="20" t="s">
        <v>52</v>
      </c>
      <c r="I4012" t="s">
        <v>53</v>
      </c>
      <c r="J4012" t="s">
        <v>54</v>
      </c>
      <c r="K4012">
        <v>3</v>
      </c>
      <c r="L4012" t="s">
        <v>55</v>
      </c>
      <c r="M4012" t="s">
        <v>77</v>
      </c>
      <c r="N4012" t="s">
        <v>89</v>
      </c>
      <c r="O4012" s="21" t="s">
        <v>58</v>
      </c>
      <c r="P4012" s="21" t="s">
        <v>119</v>
      </c>
      <c r="Q4012" s="20" t="s">
        <v>925</v>
      </c>
      <c r="R4012" s="21" t="s">
        <v>926</v>
      </c>
      <c r="S4012" s="35">
        <v>1</v>
      </c>
      <c r="T4012" s="22">
        <v>1</v>
      </c>
      <c r="U4012" s="20" t="s">
        <v>62</v>
      </c>
      <c r="V4012" s="20">
        <v>45812</v>
      </c>
      <c r="W4012" s="21">
        <v>6</v>
      </c>
      <c r="X4012" s="20">
        <v>45839</v>
      </c>
      <c r="Y4012" s="20">
        <v>45833</v>
      </c>
      <c r="Z4012" s="48">
        <v>6</v>
      </c>
      <c r="AA4012">
        <v>2025</v>
      </c>
      <c r="AB4012" s="45">
        <v>113333</v>
      </c>
      <c r="AC4012" s="45">
        <v>113333</v>
      </c>
      <c r="AK4012" s="10"/>
    </row>
    <row r="4013" spans="1:37">
      <c r="A4013" t="s">
        <v>45</v>
      </c>
      <c r="B4013" t="s">
        <v>46</v>
      </c>
      <c r="C4013" t="s">
        <v>47</v>
      </c>
      <c r="D4013" t="s">
        <v>4534</v>
      </c>
      <c r="E4013" t="s">
        <v>88</v>
      </c>
      <c r="F4013" t="s">
        <v>79</v>
      </c>
      <c r="G4013" t="s">
        <v>51</v>
      </c>
      <c r="H4013" s="20" t="s">
        <v>52</v>
      </c>
      <c r="I4013" t="s">
        <v>53</v>
      </c>
      <c r="J4013" t="s">
        <v>54</v>
      </c>
      <c r="K4013">
        <v>3</v>
      </c>
      <c r="L4013" t="s">
        <v>55</v>
      </c>
      <c r="M4013" t="s">
        <v>56</v>
      </c>
      <c r="N4013" t="s">
        <v>57</v>
      </c>
      <c r="O4013" s="21" t="s">
        <v>58</v>
      </c>
      <c r="P4013" s="21" t="s">
        <v>64</v>
      </c>
      <c r="Q4013" s="20" t="s">
        <v>677</v>
      </c>
      <c r="R4013" s="21" t="s">
        <v>678</v>
      </c>
      <c r="S4013" s="35">
        <v>1</v>
      </c>
      <c r="T4013" s="22">
        <v>1</v>
      </c>
      <c r="U4013" s="20" t="s">
        <v>62</v>
      </c>
      <c r="V4013" s="20">
        <v>45812</v>
      </c>
      <c r="W4013" s="21">
        <v>6</v>
      </c>
      <c r="X4013" s="20">
        <v>45825</v>
      </c>
      <c r="Y4013" s="20">
        <v>45822</v>
      </c>
      <c r="Z4013" s="48">
        <v>6</v>
      </c>
      <c r="AA4013">
        <v>2025</v>
      </c>
      <c r="AB4013" s="45">
        <v>76655</v>
      </c>
      <c r="AC4013" s="45">
        <v>76655</v>
      </c>
      <c r="AK4013" s="10"/>
    </row>
    <row r="4014" spans="1:37">
      <c r="A4014" t="s">
        <v>45</v>
      </c>
      <c r="B4014" t="s">
        <v>46</v>
      </c>
      <c r="C4014" t="s">
        <v>47</v>
      </c>
      <c r="D4014" t="s">
        <v>4535</v>
      </c>
      <c r="E4014" t="s">
        <v>88</v>
      </c>
      <c r="F4014" t="s">
        <v>79</v>
      </c>
      <c r="G4014" t="s">
        <v>51</v>
      </c>
      <c r="H4014" s="20" t="s">
        <v>52</v>
      </c>
      <c r="I4014" t="s">
        <v>53</v>
      </c>
      <c r="J4014" t="s">
        <v>54</v>
      </c>
      <c r="K4014">
        <v>3</v>
      </c>
      <c r="L4014" t="s">
        <v>55</v>
      </c>
      <c r="M4014" t="s">
        <v>77</v>
      </c>
      <c r="N4014" t="s">
        <v>89</v>
      </c>
      <c r="O4014" s="21" t="s">
        <v>58</v>
      </c>
      <c r="P4014" s="21" t="s">
        <v>366</v>
      </c>
      <c r="Q4014" s="20" t="s">
        <v>542</v>
      </c>
      <c r="R4014" s="21" t="s">
        <v>543</v>
      </c>
      <c r="S4014" s="35">
        <v>1</v>
      </c>
      <c r="T4014" s="22">
        <v>1</v>
      </c>
      <c r="U4014" s="20" t="s">
        <v>62</v>
      </c>
      <c r="V4014" s="20">
        <v>45812</v>
      </c>
      <c r="W4014" s="21">
        <v>6</v>
      </c>
      <c r="X4014" s="20">
        <v>45825</v>
      </c>
      <c r="Y4014" s="20">
        <v>45826</v>
      </c>
      <c r="Z4014" s="48">
        <v>6</v>
      </c>
      <c r="AA4014">
        <v>2025</v>
      </c>
      <c r="AB4014" s="45">
        <v>43327</v>
      </c>
      <c r="AC4014" s="45">
        <v>43327</v>
      </c>
      <c r="AK4014" s="10"/>
    </row>
    <row r="4015" spans="1:37">
      <c r="A4015" t="s">
        <v>45</v>
      </c>
      <c r="B4015" t="s">
        <v>46</v>
      </c>
      <c r="C4015" t="s">
        <v>47</v>
      </c>
      <c r="D4015" t="s">
        <v>4536</v>
      </c>
      <c r="E4015" t="s">
        <v>88</v>
      </c>
      <c r="F4015" t="s">
        <v>79</v>
      </c>
      <c r="G4015" t="s">
        <v>51</v>
      </c>
      <c r="H4015" s="20" t="s">
        <v>52</v>
      </c>
      <c r="I4015" t="s">
        <v>53</v>
      </c>
      <c r="J4015" t="s">
        <v>54</v>
      </c>
      <c r="K4015">
        <v>3</v>
      </c>
      <c r="L4015" t="s">
        <v>55</v>
      </c>
      <c r="M4015" t="s">
        <v>56</v>
      </c>
      <c r="N4015" t="s">
        <v>57</v>
      </c>
      <c r="O4015" s="21" t="s">
        <v>58</v>
      </c>
      <c r="P4015" s="21" t="s">
        <v>64</v>
      </c>
      <c r="Q4015" s="20" t="s">
        <v>588</v>
      </c>
      <c r="R4015" s="21" t="s">
        <v>589</v>
      </c>
      <c r="S4015" s="35">
        <v>1</v>
      </c>
      <c r="T4015" s="22">
        <v>1</v>
      </c>
      <c r="U4015" s="20" t="s">
        <v>62</v>
      </c>
      <c r="V4015" s="20">
        <v>45812</v>
      </c>
      <c r="W4015" s="21">
        <v>6</v>
      </c>
      <c r="X4015" s="20">
        <v>45825</v>
      </c>
      <c r="Y4015" s="20">
        <v>45822</v>
      </c>
      <c r="Z4015" s="48">
        <v>6</v>
      </c>
      <c r="AA4015">
        <v>2025</v>
      </c>
      <c r="AB4015" s="45">
        <v>45324</v>
      </c>
      <c r="AC4015" s="45">
        <v>45324</v>
      </c>
      <c r="AK4015" s="10"/>
    </row>
    <row r="4016" spans="1:37">
      <c r="A4016" t="s">
        <v>45</v>
      </c>
      <c r="B4016" t="s">
        <v>46</v>
      </c>
      <c r="C4016" t="s">
        <v>47</v>
      </c>
      <c r="D4016" t="s">
        <v>4537</v>
      </c>
      <c r="E4016" t="s">
        <v>88</v>
      </c>
      <c r="F4016" t="s">
        <v>79</v>
      </c>
      <c r="G4016" t="s">
        <v>51</v>
      </c>
      <c r="H4016" s="20" t="s">
        <v>52</v>
      </c>
      <c r="I4016" t="s">
        <v>53</v>
      </c>
      <c r="J4016" t="s">
        <v>54</v>
      </c>
      <c r="K4016">
        <v>3</v>
      </c>
      <c r="L4016" t="s">
        <v>55</v>
      </c>
      <c r="M4016" t="s">
        <v>77</v>
      </c>
      <c r="N4016" t="s">
        <v>89</v>
      </c>
      <c r="O4016" s="21" t="s">
        <v>58</v>
      </c>
      <c r="P4016" s="21" t="s">
        <v>150</v>
      </c>
      <c r="Q4016" s="20" t="s">
        <v>1137</v>
      </c>
      <c r="R4016" s="21" t="s">
        <v>1138</v>
      </c>
      <c r="S4016" s="35">
        <v>1</v>
      </c>
      <c r="T4016" s="22">
        <v>1</v>
      </c>
      <c r="U4016" s="20" t="s">
        <v>62</v>
      </c>
      <c r="V4016" s="20">
        <v>45812</v>
      </c>
      <c r="W4016" s="21">
        <v>6</v>
      </c>
      <c r="X4016" s="20">
        <v>45835</v>
      </c>
      <c r="Y4016" s="20">
        <v>45833</v>
      </c>
      <c r="Z4016" s="48">
        <v>6</v>
      </c>
      <c r="AA4016">
        <v>2025</v>
      </c>
      <c r="AB4016" s="45">
        <v>86425</v>
      </c>
      <c r="AC4016" s="45">
        <v>86425</v>
      </c>
      <c r="AK4016" s="10"/>
    </row>
    <row r="4017" spans="1:37">
      <c r="A4017" t="s">
        <v>45</v>
      </c>
      <c r="B4017" t="s">
        <v>46</v>
      </c>
      <c r="C4017" t="s">
        <v>47</v>
      </c>
      <c r="D4017" t="s">
        <v>4538</v>
      </c>
      <c r="E4017" t="s">
        <v>88</v>
      </c>
      <c r="F4017" t="s">
        <v>79</v>
      </c>
      <c r="G4017" t="s">
        <v>51</v>
      </c>
      <c r="H4017" s="20" t="s">
        <v>52</v>
      </c>
      <c r="I4017" t="s">
        <v>53</v>
      </c>
      <c r="J4017" t="s">
        <v>54</v>
      </c>
      <c r="K4017">
        <v>3</v>
      </c>
      <c r="L4017" t="s">
        <v>55</v>
      </c>
      <c r="M4017" t="s">
        <v>77</v>
      </c>
      <c r="N4017" t="s">
        <v>89</v>
      </c>
      <c r="O4017" s="21" t="s">
        <v>58</v>
      </c>
      <c r="P4017" s="21" t="s">
        <v>119</v>
      </c>
      <c r="Q4017" s="20" t="s">
        <v>821</v>
      </c>
      <c r="R4017" s="21" t="s">
        <v>822</v>
      </c>
      <c r="S4017" s="35">
        <v>1</v>
      </c>
      <c r="T4017" s="22">
        <v>1</v>
      </c>
      <c r="U4017" s="20" t="s">
        <v>62</v>
      </c>
      <c r="V4017" s="20">
        <v>45812</v>
      </c>
      <c r="W4017" s="21">
        <v>6</v>
      </c>
      <c r="X4017" s="20">
        <v>45839</v>
      </c>
      <c r="Y4017" s="20">
        <v>45833</v>
      </c>
      <c r="Z4017" s="48">
        <v>6</v>
      </c>
      <c r="AA4017">
        <v>2025</v>
      </c>
      <c r="AB4017" s="45">
        <v>99995</v>
      </c>
      <c r="AC4017" s="45">
        <v>99995</v>
      </c>
      <c r="AK4017" s="10"/>
    </row>
    <row r="4018" spans="1:37">
      <c r="A4018" t="s">
        <v>45</v>
      </c>
      <c r="B4018" t="s">
        <v>46</v>
      </c>
      <c r="C4018" t="s">
        <v>47</v>
      </c>
      <c r="D4018" t="s">
        <v>4539</v>
      </c>
      <c r="E4018" t="s">
        <v>88</v>
      </c>
      <c r="F4018" t="s">
        <v>79</v>
      </c>
      <c r="G4018" t="s">
        <v>51</v>
      </c>
      <c r="H4018" s="20" t="s">
        <v>52</v>
      </c>
      <c r="I4018" t="s">
        <v>53</v>
      </c>
      <c r="J4018" t="s">
        <v>54</v>
      </c>
      <c r="K4018">
        <v>3</v>
      </c>
      <c r="L4018" t="s">
        <v>55</v>
      </c>
      <c r="M4018" t="s">
        <v>77</v>
      </c>
      <c r="N4018" t="s">
        <v>89</v>
      </c>
      <c r="O4018" s="21" t="s">
        <v>58</v>
      </c>
      <c r="P4018" s="21" t="s">
        <v>90</v>
      </c>
      <c r="Q4018" s="20" t="s">
        <v>163</v>
      </c>
      <c r="R4018" s="21" t="s">
        <v>164</v>
      </c>
      <c r="S4018" s="35">
        <v>1</v>
      </c>
      <c r="T4018" s="22">
        <v>1</v>
      </c>
      <c r="U4018" s="20" t="s">
        <v>62</v>
      </c>
      <c r="V4018" s="20">
        <v>45812</v>
      </c>
      <c r="W4018" s="21">
        <v>6</v>
      </c>
      <c r="X4018" s="20">
        <v>45834</v>
      </c>
      <c r="Y4018" s="20">
        <v>45832</v>
      </c>
      <c r="Z4018" s="48">
        <v>6</v>
      </c>
      <c r="AA4018">
        <v>2025</v>
      </c>
      <c r="AB4018" s="45">
        <v>39995</v>
      </c>
      <c r="AC4018" s="45">
        <v>39995</v>
      </c>
      <c r="AK4018" s="10"/>
    </row>
    <row r="4019" spans="1:37">
      <c r="A4019" t="s">
        <v>45</v>
      </c>
      <c r="B4019" t="s">
        <v>46</v>
      </c>
      <c r="C4019" t="s">
        <v>47</v>
      </c>
      <c r="D4019" t="s">
        <v>4540</v>
      </c>
      <c r="E4019" t="s">
        <v>88</v>
      </c>
      <c r="F4019" t="s">
        <v>79</v>
      </c>
      <c r="G4019" t="s">
        <v>51</v>
      </c>
      <c r="H4019" s="20" t="s">
        <v>52</v>
      </c>
      <c r="I4019" t="s">
        <v>53</v>
      </c>
      <c r="J4019" t="s">
        <v>54</v>
      </c>
      <c r="K4019">
        <v>3</v>
      </c>
      <c r="L4019" t="s">
        <v>55</v>
      </c>
      <c r="M4019" t="s">
        <v>77</v>
      </c>
      <c r="N4019" t="s">
        <v>89</v>
      </c>
      <c r="O4019" s="21" t="s">
        <v>58</v>
      </c>
      <c r="P4019" s="21" t="s">
        <v>90</v>
      </c>
      <c r="Q4019" s="20" t="s">
        <v>377</v>
      </c>
      <c r="R4019" s="21" t="s">
        <v>378</v>
      </c>
      <c r="S4019" s="35">
        <v>1</v>
      </c>
      <c r="T4019" s="22">
        <v>1</v>
      </c>
      <c r="U4019" s="20" t="s">
        <v>62</v>
      </c>
      <c r="V4019" s="20">
        <v>45812</v>
      </c>
      <c r="W4019" s="21">
        <v>6</v>
      </c>
      <c r="X4019" s="20">
        <v>45825</v>
      </c>
      <c r="Y4019" s="20">
        <v>45826</v>
      </c>
      <c r="Z4019" s="48">
        <v>6</v>
      </c>
      <c r="AA4019">
        <v>2025</v>
      </c>
      <c r="AB4019" s="45">
        <v>99992</v>
      </c>
      <c r="AC4019" s="45">
        <v>99992</v>
      </c>
      <c r="AK4019" s="10"/>
    </row>
    <row r="4020" spans="1:37">
      <c r="A4020" t="s">
        <v>45</v>
      </c>
      <c r="B4020" t="s">
        <v>46</v>
      </c>
      <c r="C4020" t="s">
        <v>47</v>
      </c>
      <c r="D4020" t="s">
        <v>4541</v>
      </c>
      <c r="E4020" t="s">
        <v>88</v>
      </c>
      <c r="F4020" t="s">
        <v>79</v>
      </c>
      <c r="G4020" t="s">
        <v>51</v>
      </c>
      <c r="H4020" s="20" t="s">
        <v>52</v>
      </c>
      <c r="I4020" t="s">
        <v>53</v>
      </c>
      <c r="J4020" t="s">
        <v>54</v>
      </c>
      <c r="K4020">
        <v>3</v>
      </c>
      <c r="L4020" t="s">
        <v>55</v>
      </c>
      <c r="M4020" t="s">
        <v>77</v>
      </c>
      <c r="N4020" t="s">
        <v>89</v>
      </c>
      <c r="O4020" s="21" t="s">
        <v>58</v>
      </c>
      <c r="P4020" s="21" t="s">
        <v>119</v>
      </c>
      <c r="Q4020" s="20" t="s">
        <v>1617</v>
      </c>
      <c r="R4020" s="21" t="s">
        <v>1618</v>
      </c>
      <c r="S4020" s="35">
        <v>1</v>
      </c>
      <c r="T4020" s="22">
        <v>1</v>
      </c>
      <c r="U4020" s="20" t="s">
        <v>62</v>
      </c>
      <c r="V4020" s="20">
        <v>45812</v>
      </c>
      <c r="W4020" s="21">
        <v>6</v>
      </c>
      <c r="X4020" s="20">
        <v>45838</v>
      </c>
      <c r="Y4020" s="20">
        <v>45833</v>
      </c>
      <c r="Z4020" s="48">
        <v>6</v>
      </c>
      <c r="AA4020">
        <v>2025</v>
      </c>
      <c r="AB4020" s="45">
        <v>99995</v>
      </c>
      <c r="AC4020" s="45">
        <v>99995</v>
      </c>
      <c r="AK4020" s="10"/>
    </row>
    <row r="4021" spans="1:37">
      <c r="A4021" t="s">
        <v>45</v>
      </c>
      <c r="B4021" t="s">
        <v>46</v>
      </c>
      <c r="C4021" t="s">
        <v>47</v>
      </c>
      <c r="D4021" t="s">
        <v>4542</v>
      </c>
      <c r="E4021" t="s">
        <v>88</v>
      </c>
      <c r="F4021" t="s">
        <v>79</v>
      </c>
      <c r="G4021" t="s">
        <v>51</v>
      </c>
      <c r="H4021" s="20" t="s">
        <v>52</v>
      </c>
      <c r="I4021" t="s">
        <v>53</v>
      </c>
      <c r="J4021" t="s">
        <v>54</v>
      </c>
      <c r="K4021">
        <v>3</v>
      </c>
      <c r="L4021" t="s">
        <v>55</v>
      </c>
      <c r="M4021" t="s">
        <v>77</v>
      </c>
      <c r="N4021" t="s">
        <v>89</v>
      </c>
      <c r="O4021" s="21" t="s">
        <v>58</v>
      </c>
      <c r="P4021" s="21" t="s">
        <v>90</v>
      </c>
      <c r="Q4021" s="20" t="s">
        <v>1071</v>
      </c>
      <c r="R4021" s="21" t="s">
        <v>1072</v>
      </c>
      <c r="S4021" s="35">
        <v>1</v>
      </c>
      <c r="T4021" s="22">
        <v>1</v>
      </c>
      <c r="U4021" s="20" t="s">
        <v>62</v>
      </c>
      <c r="V4021" s="20">
        <v>45812</v>
      </c>
      <c r="W4021" s="21">
        <v>6</v>
      </c>
      <c r="X4021" s="20">
        <v>45834</v>
      </c>
      <c r="Y4021" s="20">
        <v>45832</v>
      </c>
      <c r="Z4021" s="48">
        <v>6</v>
      </c>
      <c r="AA4021">
        <v>2025</v>
      </c>
      <c r="AB4021" s="45">
        <v>128568</v>
      </c>
      <c r="AC4021" s="45">
        <v>128568</v>
      </c>
      <c r="AK4021" s="10"/>
    </row>
    <row r="4022" spans="1:37">
      <c r="A4022" t="s">
        <v>45</v>
      </c>
      <c r="B4022" t="s">
        <v>46</v>
      </c>
      <c r="C4022" t="s">
        <v>47</v>
      </c>
      <c r="D4022" t="s">
        <v>4543</v>
      </c>
      <c r="E4022" t="s">
        <v>88</v>
      </c>
      <c r="F4022" t="s">
        <v>79</v>
      </c>
      <c r="G4022" t="s">
        <v>51</v>
      </c>
      <c r="H4022" s="20" t="s">
        <v>58</v>
      </c>
      <c r="I4022" t="s">
        <v>53</v>
      </c>
      <c r="J4022" t="s">
        <v>54</v>
      </c>
      <c r="K4022">
        <v>3</v>
      </c>
      <c r="L4022" t="s">
        <v>55</v>
      </c>
      <c r="M4022" t="s">
        <v>77</v>
      </c>
      <c r="N4022" t="s">
        <v>89</v>
      </c>
      <c r="O4022" s="21" t="s">
        <v>58</v>
      </c>
      <c r="P4022" s="21" t="s">
        <v>303</v>
      </c>
      <c r="Q4022" s="20" t="s">
        <v>631</v>
      </c>
      <c r="R4022" s="21" t="s">
        <v>632</v>
      </c>
      <c r="S4022" s="35">
        <v>1</v>
      </c>
      <c r="T4022" s="22">
        <v>0</v>
      </c>
      <c r="U4022" s="20" t="s">
        <v>62</v>
      </c>
      <c r="V4022" s="20">
        <v>45812</v>
      </c>
      <c r="W4022" s="21">
        <v>6</v>
      </c>
      <c r="X4022" s="20">
        <v>45835</v>
      </c>
      <c r="Z4022" s="48">
        <v>6</v>
      </c>
      <c r="AA4022">
        <v>2025</v>
      </c>
      <c r="AB4022" s="45">
        <v>59995</v>
      </c>
      <c r="AC4022" s="45">
        <v>0</v>
      </c>
      <c r="AK4022" s="10"/>
    </row>
    <row r="4023" spans="1:37">
      <c r="A4023" t="s">
        <v>45</v>
      </c>
      <c r="B4023" t="s">
        <v>46</v>
      </c>
      <c r="C4023" t="s">
        <v>47</v>
      </c>
      <c r="D4023" t="s">
        <v>4544</v>
      </c>
      <c r="E4023" t="s">
        <v>88</v>
      </c>
      <c r="F4023" t="s">
        <v>79</v>
      </c>
      <c r="G4023" t="s">
        <v>51</v>
      </c>
      <c r="H4023" s="20" t="s">
        <v>52</v>
      </c>
      <c r="I4023" t="s">
        <v>53</v>
      </c>
      <c r="J4023" t="s">
        <v>54</v>
      </c>
      <c r="K4023">
        <v>3</v>
      </c>
      <c r="L4023" t="s">
        <v>55</v>
      </c>
      <c r="M4023" t="s">
        <v>77</v>
      </c>
      <c r="N4023" t="s">
        <v>89</v>
      </c>
      <c r="O4023" s="21" t="s">
        <v>58</v>
      </c>
      <c r="P4023" s="21" t="s">
        <v>366</v>
      </c>
      <c r="Q4023" s="20" t="s">
        <v>542</v>
      </c>
      <c r="R4023" s="21" t="s">
        <v>543</v>
      </c>
      <c r="S4023" s="35">
        <v>1</v>
      </c>
      <c r="T4023" s="22">
        <v>1</v>
      </c>
      <c r="U4023" s="20" t="s">
        <v>62</v>
      </c>
      <c r="V4023" s="20">
        <v>45812</v>
      </c>
      <c r="W4023" s="21">
        <v>6</v>
      </c>
      <c r="X4023" s="20">
        <v>45821</v>
      </c>
      <c r="Y4023" s="20">
        <v>45817</v>
      </c>
      <c r="Z4023" s="48">
        <v>6</v>
      </c>
      <c r="AA4023">
        <v>2025</v>
      </c>
      <c r="AB4023" s="45">
        <v>43327</v>
      </c>
      <c r="AC4023" s="45">
        <v>43327</v>
      </c>
      <c r="AK4023" s="10"/>
    </row>
    <row r="4024" spans="1:37">
      <c r="A4024" t="s">
        <v>45</v>
      </c>
      <c r="B4024" t="s">
        <v>46</v>
      </c>
      <c r="C4024" t="s">
        <v>47</v>
      </c>
      <c r="D4024" t="s">
        <v>4545</v>
      </c>
      <c r="E4024" t="s">
        <v>88</v>
      </c>
      <c r="F4024" t="s">
        <v>79</v>
      </c>
      <c r="G4024" t="s">
        <v>51</v>
      </c>
      <c r="H4024" s="20" t="s">
        <v>52</v>
      </c>
      <c r="I4024" t="s">
        <v>53</v>
      </c>
      <c r="J4024" t="s">
        <v>54</v>
      </c>
      <c r="K4024">
        <v>3</v>
      </c>
      <c r="L4024" t="s">
        <v>55</v>
      </c>
      <c r="M4024" t="s">
        <v>56</v>
      </c>
      <c r="N4024" t="s">
        <v>57</v>
      </c>
      <c r="O4024" s="21" t="s">
        <v>58</v>
      </c>
      <c r="P4024" s="21" t="s">
        <v>64</v>
      </c>
      <c r="Q4024" s="20" t="s">
        <v>385</v>
      </c>
      <c r="R4024" s="21" t="s">
        <v>386</v>
      </c>
      <c r="S4024" s="35">
        <v>1</v>
      </c>
      <c r="T4024" s="22">
        <v>1</v>
      </c>
      <c r="U4024" s="20" t="s">
        <v>62</v>
      </c>
      <c r="V4024" s="20">
        <v>45812</v>
      </c>
      <c r="W4024" s="21">
        <v>6</v>
      </c>
      <c r="X4024" s="20">
        <v>45821</v>
      </c>
      <c r="Y4024" s="20">
        <v>45817</v>
      </c>
      <c r="Z4024" s="48">
        <v>6</v>
      </c>
      <c r="AA4024">
        <v>2025</v>
      </c>
      <c r="AB4024" s="45">
        <v>45328</v>
      </c>
      <c r="AC4024" s="45">
        <v>45328</v>
      </c>
      <c r="AK4024" s="10"/>
    </row>
    <row r="4025" spans="1:37">
      <c r="A4025" t="s">
        <v>45</v>
      </c>
      <c r="B4025" t="s">
        <v>46</v>
      </c>
      <c r="C4025" t="s">
        <v>47</v>
      </c>
      <c r="D4025" t="s">
        <v>4546</v>
      </c>
      <c r="E4025" t="s">
        <v>88</v>
      </c>
      <c r="F4025" t="s">
        <v>79</v>
      </c>
      <c r="G4025" t="s">
        <v>51</v>
      </c>
      <c r="H4025" s="20" t="s">
        <v>52</v>
      </c>
      <c r="I4025" t="s">
        <v>53</v>
      </c>
      <c r="J4025" t="s">
        <v>54</v>
      </c>
      <c r="K4025">
        <v>3</v>
      </c>
      <c r="L4025" t="s">
        <v>55</v>
      </c>
      <c r="M4025" t="s">
        <v>56</v>
      </c>
      <c r="N4025" t="s">
        <v>57</v>
      </c>
      <c r="O4025" s="21" t="s">
        <v>58</v>
      </c>
      <c r="P4025" s="21" t="s">
        <v>64</v>
      </c>
      <c r="Q4025" s="20" t="s">
        <v>677</v>
      </c>
      <c r="R4025" s="21" t="s">
        <v>678</v>
      </c>
      <c r="S4025" s="35">
        <v>1</v>
      </c>
      <c r="T4025" s="22">
        <v>1</v>
      </c>
      <c r="U4025" s="20" t="s">
        <v>62</v>
      </c>
      <c r="V4025" s="20">
        <v>45812</v>
      </c>
      <c r="W4025" s="21">
        <v>6</v>
      </c>
      <c r="X4025" s="20">
        <v>45832</v>
      </c>
      <c r="Y4025" s="20">
        <v>45826</v>
      </c>
      <c r="Z4025" s="48">
        <v>6</v>
      </c>
      <c r="AA4025">
        <v>2025</v>
      </c>
      <c r="AB4025" s="45">
        <v>76655</v>
      </c>
      <c r="AC4025" s="45">
        <v>76655</v>
      </c>
      <c r="AK4025" s="10"/>
    </row>
    <row r="4026" spans="1:37">
      <c r="A4026" t="s">
        <v>45</v>
      </c>
      <c r="B4026" t="s">
        <v>46</v>
      </c>
      <c r="C4026" t="s">
        <v>47</v>
      </c>
      <c r="D4026" t="s">
        <v>4547</v>
      </c>
      <c r="E4026" t="s">
        <v>88</v>
      </c>
      <c r="F4026" t="s">
        <v>79</v>
      </c>
      <c r="G4026" t="s">
        <v>51</v>
      </c>
      <c r="H4026" s="20" t="s">
        <v>52</v>
      </c>
      <c r="I4026" t="s">
        <v>53</v>
      </c>
      <c r="J4026" t="s">
        <v>54</v>
      </c>
      <c r="K4026">
        <v>3</v>
      </c>
      <c r="L4026" t="s">
        <v>55</v>
      </c>
      <c r="M4026" t="s">
        <v>77</v>
      </c>
      <c r="N4026" t="s">
        <v>89</v>
      </c>
      <c r="O4026" s="21" t="s">
        <v>58</v>
      </c>
      <c r="P4026" s="21" t="s">
        <v>97</v>
      </c>
      <c r="Q4026" s="20" t="s">
        <v>2601</v>
      </c>
      <c r="R4026" s="21" t="s">
        <v>2602</v>
      </c>
      <c r="S4026" s="35">
        <v>1</v>
      </c>
      <c r="T4026" s="22">
        <v>1</v>
      </c>
      <c r="U4026" s="20" t="s">
        <v>62</v>
      </c>
      <c r="V4026" s="20">
        <v>45812</v>
      </c>
      <c r="W4026" s="21">
        <v>6</v>
      </c>
      <c r="X4026" s="20">
        <v>45827</v>
      </c>
      <c r="Y4026" s="20">
        <v>45822</v>
      </c>
      <c r="Z4026" s="48">
        <v>6</v>
      </c>
      <c r="AA4026">
        <v>2025</v>
      </c>
      <c r="AB4026" s="45">
        <v>60713</v>
      </c>
      <c r="AC4026" s="45">
        <v>60713</v>
      </c>
      <c r="AK4026" s="10"/>
    </row>
    <row r="4027" spans="1:37">
      <c r="A4027" t="s">
        <v>45</v>
      </c>
      <c r="B4027" t="s">
        <v>46</v>
      </c>
      <c r="C4027" t="s">
        <v>47</v>
      </c>
      <c r="D4027" t="s">
        <v>4548</v>
      </c>
      <c r="E4027" t="s">
        <v>88</v>
      </c>
      <c r="F4027" t="s">
        <v>79</v>
      </c>
      <c r="G4027" t="s">
        <v>51</v>
      </c>
      <c r="H4027" s="20" t="s">
        <v>52</v>
      </c>
      <c r="I4027" t="s">
        <v>53</v>
      </c>
      <c r="J4027" t="s">
        <v>54</v>
      </c>
      <c r="K4027">
        <v>3</v>
      </c>
      <c r="L4027" t="s">
        <v>55</v>
      </c>
      <c r="M4027" t="s">
        <v>56</v>
      </c>
      <c r="N4027" t="s">
        <v>57</v>
      </c>
      <c r="O4027" s="21" t="s">
        <v>58</v>
      </c>
      <c r="P4027" s="21" t="s">
        <v>64</v>
      </c>
      <c r="Q4027" s="20" t="s">
        <v>115</v>
      </c>
      <c r="R4027" s="21" t="s">
        <v>116</v>
      </c>
      <c r="S4027" s="35">
        <v>1</v>
      </c>
      <c r="T4027" s="22">
        <v>1</v>
      </c>
      <c r="U4027" s="20" t="s">
        <v>62</v>
      </c>
      <c r="V4027" s="20">
        <v>45812</v>
      </c>
      <c r="W4027" s="21">
        <v>6</v>
      </c>
      <c r="X4027" s="20">
        <v>45839</v>
      </c>
      <c r="Y4027" s="20">
        <v>45833</v>
      </c>
      <c r="Z4027" s="48">
        <v>6</v>
      </c>
      <c r="AA4027">
        <v>2025</v>
      </c>
      <c r="AB4027" s="45">
        <v>133327</v>
      </c>
      <c r="AC4027" s="45">
        <v>133327</v>
      </c>
      <c r="AK4027" s="10"/>
    </row>
    <row r="4028" spans="1:37">
      <c r="A4028" t="s">
        <v>45</v>
      </c>
      <c r="B4028" t="s">
        <v>46</v>
      </c>
      <c r="C4028" t="s">
        <v>47</v>
      </c>
      <c r="D4028" t="s">
        <v>4549</v>
      </c>
      <c r="E4028" t="s">
        <v>88</v>
      </c>
      <c r="F4028" t="s">
        <v>79</v>
      </c>
      <c r="G4028" t="s">
        <v>51</v>
      </c>
      <c r="H4028" s="20" t="s">
        <v>52</v>
      </c>
      <c r="I4028" t="s">
        <v>53</v>
      </c>
      <c r="J4028" t="s">
        <v>54</v>
      </c>
      <c r="K4028">
        <v>3</v>
      </c>
      <c r="L4028" t="s">
        <v>55</v>
      </c>
      <c r="M4028" t="s">
        <v>77</v>
      </c>
      <c r="N4028" t="s">
        <v>89</v>
      </c>
      <c r="O4028" s="21" t="s">
        <v>58</v>
      </c>
      <c r="P4028" s="21" t="s">
        <v>97</v>
      </c>
      <c r="Q4028" s="20" t="s">
        <v>2870</v>
      </c>
      <c r="R4028" s="21" t="s">
        <v>2871</v>
      </c>
      <c r="S4028" s="35">
        <v>1</v>
      </c>
      <c r="T4028" s="22">
        <v>1</v>
      </c>
      <c r="U4028" s="20" t="s">
        <v>62</v>
      </c>
      <c r="V4028" s="20">
        <v>45812</v>
      </c>
      <c r="W4028" s="21">
        <v>6</v>
      </c>
      <c r="X4028" s="20">
        <v>45825</v>
      </c>
      <c r="Y4028" s="20">
        <v>45817</v>
      </c>
      <c r="Z4028" s="48">
        <v>6</v>
      </c>
      <c r="AA4028">
        <v>2025</v>
      </c>
      <c r="AB4028" s="45">
        <v>60713</v>
      </c>
      <c r="AC4028" s="45">
        <v>60713</v>
      </c>
      <c r="AK4028" s="10"/>
    </row>
    <row r="4029" spans="1:37">
      <c r="A4029" t="s">
        <v>45</v>
      </c>
      <c r="B4029" t="s">
        <v>46</v>
      </c>
      <c r="C4029" t="s">
        <v>47</v>
      </c>
      <c r="D4029" t="s">
        <v>4550</v>
      </c>
      <c r="E4029" t="s">
        <v>88</v>
      </c>
      <c r="F4029" t="s">
        <v>79</v>
      </c>
      <c r="G4029" t="s">
        <v>51</v>
      </c>
      <c r="H4029" s="20" t="s">
        <v>52</v>
      </c>
      <c r="I4029" t="s">
        <v>53</v>
      </c>
      <c r="J4029" t="s">
        <v>54</v>
      </c>
      <c r="K4029">
        <v>3</v>
      </c>
      <c r="L4029" t="s">
        <v>55</v>
      </c>
      <c r="M4029" t="s">
        <v>77</v>
      </c>
      <c r="N4029" t="s">
        <v>89</v>
      </c>
      <c r="O4029" s="21" t="s">
        <v>58</v>
      </c>
      <c r="P4029" s="21" t="s">
        <v>366</v>
      </c>
      <c r="Q4029" s="20" t="s">
        <v>862</v>
      </c>
      <c r="R4029" s="21" t="s">
        <v>863</v>
      </c>
      <c r="S4029" s="35">
        <v>1</v>
      </c>
      <c r="T4029" s="22">
        <v>1</v>
      </c>
      <c r="U4029" s="20" t="s">
        <v>62</v>
      </c>
      <c r="V4029" s="20">
        <v>45812</v>
      </c>
      <c r="W4029" s="21">
        <v>6</v>
      </c>
      <c r="X4029" s="20">
        <v>45825</v>
      </c>
      <c r="Y4029" s="20">
        <v>45819</v>
      </c>
      <c r="Z4029" s="48">
        <v>6</v>
      </c>
      <c r="AA4029">
        <v>2025</v>
      </c>
      <c r="AB4029" s="45">
        <v>33328</v>
      </c>
      <c r="AC4029" s="45">
        <v>33328</v>
      </c>
      <c r="AK4029" s="10"/>
    </row>
    <row r="4030" spans="1:37">
      <c r="A4030" t="s">
        <v>45</v>
      </c>
      <c r="B4030" t="s">
        <v>46</v>
      </c>
      <c r="C4030" t="s">
        <v>47</v>
      </c>
      <c r="D4030" t="s">
        <v>4551</v>
      </c>
      <c r="E4030" t="s">
        <v>88</v>
      </c>
      <c r="F4030" t="s">
        <v>79</v>
      </c>
      <c r="G4030" t="s">
        <v>51</v>
      </c>
      <c r="H4030" s="20" t="s">
        <v>52</v>
      </c>
      <c r="I4030" t="s">
        <v>53</v>
      </c>
      <c r="J4030" t="s">
        <v>54</v>
      </c>
      <c r="K4030">
        <v>3</v>
      </c>
      <c r="L4030" t="s">
        <v>55</v>
      </c>
      <c r="M4030" t="s">
        <v>77</v>
      </c>
      <c r="N4030" t="s">
        <v>89</v>
      </c>
      <c r="O4030" s="21" t="s">
        <v>58</v>
      </c>
      <c r="P4030" s="21" t="s">
        <v>104</v>
      </c>
      <c r="Q4030" s="20" t="s">
        <v>2742</v>
      </c>
      <c r="R4030" s="21" t="s">
        <v>2743</v>
      </c>
      <c r="S4030" s="35">
        <v>1</v>
      </c>
      <c r="T4030" s="22">
        <v>1</v>
      </c>
      <c r="U4030" s="20" t="s">
        <v>62</v>
      </c>
      <c r="V4030" s="20">
        <v>45812</v>
      </c>
      <c r="W4030" s="21">
        <v>6</v>
      </c>
      <c r="X4030" s="20">
        <v>45824</v>
      </c>
      <c r="Y4030" s="20">
        <v>45819</v>
      </c>
      <c r="Z4030" s="48">
        <v>6</v>
      </c>
      <c r="AA4030">
        <v>2025</v>
      </c>
      <c r="AB4030" s="45">
        <v>59994</v>
      </c>
      <c r="AC4030" s="45">
        <v>59994</v>
      </c>
      <c r="AK4030" s="10"/>
    </row>
    <row r="4031" spans="1:37">
      <c r="A4031" t="s">
        <v>45</v>
      </c>
      <c r="B4031" t="s">
        <v>46</v>
      </c>
      <c r="C4031" t="s">
        <v>47</v>
      </c>
      <c r="D4031" t="s">
        <v>4552</v>
      </c>
      <c r="E4031" t="s">
        <v>88</v>
      </c>
      <c r="F4031" t="s">
        <v>79</v>
      </c>
      <c r="G4031" t="s">
        <v>51</v>
      </c>
      <c r="H4031" s="20" t="s">
        <v>52</v>
      </c>
      <c r="I4031" t="s">
        <v>53</v>
      </c>
      <c r="J4031" t="s">
        <v>54</v>
      </c>
      <c r="K4031">
        <v>3</v>
      </c>
      <c r="L4031" t="s">
        <v>55</v>
      </c>
      <c r="M4031" t="s">
        <v>77</v>
      </c>
      <c r="N4031" t="s">
        <v>89</v>
      </c>
      <c r="O4031" s="21" t="s">
        <v>58</v>
      </c>
      <c r="P4031" s="21" t="s">
        <v>119</v>
      </c>
      <c r="Q4031" s="20" t="s">
        <v>120</v>
      </c>
      <c r="R4031" s="21" t="s">
        <v>121</v>
      </c>
      <c r="S4031" s="35">
        <v>1</v>
      </c>
      <c r="T4031" s="22">
        <v>1</v>
      </c>
      <c r="U4031" s="20" t="s">
        <v>62</v>
      </c>
      <c r="V4031" s="20">
        <v>45812</v>
      </c>
      <c r="W4031" s="21">
        <v>6</v>
      </c>
      <c r="X4031" s="20">
        <v>45831</v>
      </c>
      <c r="Y4031" s="20">
        <v>45824</v>
      </c>
      <c r="Z4031" s="48">
        <v>6</v>
      </c>
      <c r="AA4031">
        <v>2025</v>
      </c>
      <c r="AB4031" s="45">
        <v>89278</v>
      </c>
      <c r="AC4031" s="45">
        <v>89278</v>
      </c>
      <c r="AK4031" s="10"/>
    </row>
    <row r="4032" spans="1:37">
      <c r="A4032" t="s">
        <v>45</v>
      </c>
      <c r="B4032" t="s">
        <v>46</v>
      </c>
      <c r="C4032" t="s">
        <v>47</v>
      </c>
      <c r="D4032" t="s">
        <v>4553</v>
      </c>
      <c r="E4032" t="s">
        <v>88</v>
      </c>
      <c r="F4032" t="s">
        <v>79</v>
      </c>
      <c r="G4032" t="s">
        <v>51</v>
      </c>
      <c r="H4032" s="20" t="s">
        <v>52</v>
      </c>
      <c r="I4032" t="s">
        <v>53</v>
      </c>
      <c r="J4032" t="s">
        <v>54</v>
      </c>
      <c r="K4032">
        <v>3</v>
      </c>
      <c r="L4032" t="s">
        <v>55</v>
      </c>
      <c r="M4032" t="s">
        <v>56</v>
      </c>
      <c r="N4032" t="s">
        <v>57</v>
      </c>
      <c r="O4032" s="21" t="s">
        <v>58</v>
      </c>
      <c r="P4032" s="21" t="s">
        <v>64</v>
      </c>
      <c r="Q4032" s="20" t="s">
        <v>94</v>
      </c>
      <c r="R4032" s="21" t="s">
        <v>95</v>
      </c>
      <c r="S4032" s="35">
        <v>1</v>
      </c>
      <c r="T4032" s="22">
        <v>1</v>
      </c>
      <c r="U4032" s="20" t="s">
        <v>62</v>
      </c>
      <c r="V4032" s="20">
        <v>45812</v>
      </c>
      <c r="W4032" s="21">
        <v>6</v>
      </c>
      <c r="X4032" s="20">
        <v>45839</v>
      </c>
      <c r="Y4032" s="20">
        <v>45833</v>
      </c>
      <c r="Z4032" s="48">
        <v>6</v>
      </c>
      <c r="AA4032">
        <v>2025</v>
      </c>
      <c r="AB4032" s="45">
        <v>28660</v>
      </c>
      <c r="AC4032" s="45">
        <v>28660</v>
      </c>
      <c r="AK4032" s="10"/>
    </row>
    <row r="4033" spans="1:37">
      <c r="A4033" t="s">
        <v>45</v>
      </c>
      <c r="B4033" t="s">
        <v>46</v>
      </c>
      <c r="C4033" t="s">
        <v>47</v>
      </c>
      <c r="D4033" t="s">
        <v>4554</v>
      </c>
      <c r="E4033" t="s">
        <v>88</v>
      </c>
      <c r="F4033" t="s">
        <v>79</v>
      </c>
      <c r="G4033" t="s">
        <v>51</v>
      </c>
      <c r="H4033" s="20" t="s">
        <v>52</v>
      </c>
      <c r="I4033" t="s">
        <v>53</v>
      </c>
      <c r="J4033" t="s">
        <v>54</v>
      </c>
      <c r="K4033">
        <v>3</v>
      </c>
      <c r="L4033" t="s">
        <v>55</v>
      </c>
      <c r="M4033" t="s">
        <v>77</v>
      </c>
      <c r="N4033" t="s">
        <v>89</v>
      </c>
      <c r="O4033" s="21" t="s">
        <v>58</v>
      </c>
      <c r="P4033" s="21" t="s">
        <v>90</v>
      </c>
      <c r="Q4033" s="20" t="s">
        <v>191</v>
      </c>
      <c r="R4033" s="21" t="s">
        <v>192</v>
      </c>
      <c r="S4033" s="35">
        <v>1</v>
      </c>
      <c r="T4033" s="22">
        <v>1</v>
      </c>
      <c r="U4033" s="20" t="s">
        <v>62</v>
      </c>
      <c r="V4033" s="20">
        <v>45812</v>
      </c>
      <c r="W4033" s="21">
        <v>6</v>
      </c>
      <c r="X4033" s="20">
        <v>45826</v>
      </c>
      <c r="Y4033" s="20">
        <v>45822</v>
      </c>
      <c r="Z4033" s="48">
        <v>6</v>
      </c>
      <c r="AA4033">
        <v>2025</v>
      </c>
      <c r="AB4033" s="45">
        <v>99991</v>
      </c>
      <c r="AC4033" s="45">
        <v>99991</v>
      </c>
      <c r="AK4033" s="10"/>
    </row>
    <row r="4034" spans="1:37">
      <c r="A4034" t="s">
        <v>45</v>
      </c>
      <c r="B4034" t="s">
        <v>46</v>
      </c>
      <c r="C4034" t="s">
        <v>47</v>
      </c>
      <c r="D4034" t="s">
        <v>4555</v>
      </c>
      <c r="E4034" t="s">
        <v>88</v>
      </c>
      <c r="F4034" t="s">
        <v>79</v>
      </c>
      <c r="G4034" t="s">
        <v>51</v>
      </c>
      <c r="H4034" s="20" t="s">
        <v>52</v>
      </c>
      <c r="I4034" t="s">
        <v>53</v>
      </c>
      <c r="J4034" t="s">
        <v>54</v>
      </c>
      <c r="K4034">
        <v>3</v>
      </c>
      <c r="L4034" t="s">
        <v>55</v>
      </c>
      <c r="M4034" t="s">
        <v>77</v>
      </c>
      <c r="N4034" t="s">
        <v>89</v>
      </c>
      <c r="O4034" s="21" t="s">
        <v>58</v>
      </c>
      <c r="P4034" s="21" t="s">
        <v>366</v>
      </c>
      <c r="Q4034" s="20" t="s">
        <v>2386</v>
      </c>
      <c r="R4034" s="21" t="s">
        <v>2387</v>
      </c>
      <c r="S4034" s="35">
        <v>1</v>
      </c>
      <c r="T4034" s="22">
        <v>1</v>
      </c>
      <c r="U4034" s="20" t="s">
        <v>62</v>
      </c>
      <c r="V4034" s="20">
        <v>45812</v>
      </c>
      <c r="W4034" s="21">
        <v>6</v>
      </c>
      <c r="X4034" s="20">
        <v>45820</v>
      </c>
      <c r="Y4034" s="20">
        <v>45817</v>
      </c>
      <c r="Z4034" s="48">
        <v>6</v>
      </c>
      <c r="AA4034">
        <v>2025</v>
      </c>
      <c r="AB4034" s="45">
        <v>43327</v>
      </c>
      <c r="AC4034" s="45">
        <v>43327</v>
      </c>
      <c r="AK4034" s="10"/>
    </row>
    <row r="4035" spans="1:37">
      <c r="A4035" t="s">
        <v>45</v>
      </c>
      <c r="B4035" t="s">
        <v>46</v>
      </c>
      <c r="C4035" t="s">
        <v>47</v>
      </c>
      <c r="D4035" t="s">
        <v>4556</v>
      </c>
      <c r="E4035" t="s">
        <v>88</v>
      </c>
      <c r="F4035" t="s">
        <v>79</v>
      </c>
      <c r="G4035" t="s">
        <v>51</v>
      </c>
      <c r="H4035" s="20" t="s">
        <v>52</v>
      </c>
      <c r="I4035" t="s">
        <v>53</v>
      </c>
      <c r="J4035" t="s">
        <v>54</v>
      </c>
      <c r="K4035">
        <v>3</v>
      </c>
      <c r="L4035" t="s">
        <v>55</v>
      </c>
      <c r="M4035" t="s">
        <v>56</v>
      </c>
      <c r="N4035" t="s">
        <v>57</v>
      </c>
      <c r="O4035" s="21" t="s">
        <v>58</v>
      </c>
      <c r="P4035" s="21" t="s">
        <v>64</v>
      </c>
      <c r="Q4035" s="20" t="s">
        <v>385</v>
      </c>
      <c r="R4035" s="21" t="s">
        <v>386</v>
      </c>
      <c r="S4035" s="35">
        <v>1</v>
      </c>
      <c r="T4035" s="22">
        <v>1</v>
      </c>
      <c r="U4035" s="20" t="s">
        <v>62</v>
      </c>
      <c r="V4035" s="20">
        <v>45812</v>
      </c>
      <c r="W4035" s="21">
        <v>6</v>
      </c>
      <c r="X4035" s="20">
        <v>45820</v>
      </c>
      <c r="Y4035" s="20">
        <v>45817</v>
      </c>
      <c r="Z4035" s="48">
        <v>6</v>
      </c>
      <c r="AA4035">
        <v>2025</v>
      </c>
      <c r="AB4035" s="45">
        <v>45328</v>
      </c>
      <c r="AC4035" s="45">
        <v>45328</v>
      </c>
      <c r="AK4035" s="10"/>
    </row>
    <row r="4036" spans="1:37">
      <c r="A4036" t="s">
        <v>45</v>
      </c>
      <c r="B4036" t="s">
        <v>46</v>
      </c>
      <c r="C4036" t="s">
        <v>47</v>
      </c>
      <c r="D4036" t="s">
        <v>4557</v>
      </c>
      <c r="E4036" t="s">
        <v>88</v>
      </c>
      <c r="F4036" t="s">
        <v>79</v>
      </c>
      <c r="G4036" t="s">
        <v>51</v>
      </c>
      <c r="H4036" s="20" t="s">
        <v>52</v>
      </c>
      <c r="I4036" t="s">
        <v>53</v>
      </c>
      <c r="J4036" t="s">
        <v>54</v>
      </c>
      <c r="K4036">
        <v>3</v>
      </c>
      <c r="L4036" t="s">
        <v>55</v>
      </c>
      <c r="M4036" t="s">
        <v>56</v>
      </c>
      <c r="N4036" t="s">
        <v>57</v>
      </c>
      <c r="O4036" s="21" t="s">
        <v>58</v>
      </c>
      <c r="P4036" s="21" t="s">
        <v>64</v>
      </c>
      <c r="Q4036" s="20" t="s">
        <v>385</v>
      </c>
      <c r="R4036" s="21" t="s">
        <v>386</v>
      </c>
      <c r="S4036" s="35">
        <v>1</v>
      </c>
      <c r="T4036" s="22">
        <v>1</v>
      </c>
      <c r="U4036" s="20" t="s">
        <v>62</v>
      </c>
      <c r="V4036" s="20">
        <v>45812</v>
      </c>
      <c r="W4036" s="21">
        <v>6</v>
      </c>
      <c r="X4036" s="20">
        <v>45834</v>
      </c>
      <c r="Y4036" s="20">
        <v>45832</v>
      </c>
      <c r="Z4036" s="48">
        <v>6</v>
      </c>
      <c r="AA4036">
        <v>2025</v>
      </c>
      <c r="AB4036" s="45">
        <v>45328</v>
      </c>
      <c r="AC4036" s="45">
        <v>45328</v>
      </c>
      <c r="AK4036" s="10"/>
    </row>
    <row r="4037" spans="1:37">
      <c r="A4037" t="s">
        <v>45</v>
      </c>
      <c r="B4037" t="s">
        <v>46</v>
      </c>
      <c r="C4037" t="s">
        <v>47</v>
      </c>
      <c r="D4037" t="s">
        <v>4558</v>
      </c>
      <c r="E4037" t="s">
        <v>88</v>
      </c>
      <c r="F4037" t="s">
        <v>79</v>
      </c>
      <c r="G4037" t="s">
        <v>51</v>
      </c>
      <c r="H4037" s="20" t="s">
        <v>52</v>
      </c>
      <c r="I4037" t="s">
        <v>53</v>
      </c>
      <c r="J4037" t="s">
        <v>54</v>
      </c>
      <c r="K4037">
        <v>3</v>
      </c>
      <c r="L4037" t="s">
        <v>55</v>
      </c>
      <c r="M4037" t="s">
        <v>77</v>
      </c>
      <c r="N4037" t="s">
        <v>89</v>
      </c>
      <c r="O4037" s="21" t="s">
        <v>58</v>
      </c>
      <c r="P4037" s="21" t="s">
        <v>97</v>
      </c>
      <c r="Q4037" s="20" t="s">
        <v>1012</v>
      </c>
      <c r="R4037" s="21" t="s">
        <v>1013</v>
      </c>
      <c r="S4037" s="35">
        <v>1</v>
      </c>
      <c r="T4037" s="22">
        <v>1</v>
      </c>
      <c r="U4037" s="20" t="s">
        <v>62</v>
      </c>
      <c r="V4037" s="20">
        <v>45812</v>
      </c>
      <c r="W4037" s="21">
        <v>6</v>
      </c>
      <c r="X4037" s="20">
        <v>45828</v>
      </c>
      <c r="Y4037" s="20">
        <v>45824</v>
      </c>
      <c r="Z4037" s="48">
        <v>6</v>
      </c>
      <c r="AA4037">
        <v>2025</v>
      </c>
      <c r="AB4037" s="45">
        <v>28661</v>
      </c>
      <c r="AC4037" s="45">
        <v>28661</v>
      </c>
      <c r="AK4037" s="10"/>
    </row>
    <row r="4038" spans="1:37">
      <c r="A4038" t="s">
        <v>45</v>
      </c>
      <c r="B4038" t="s">
        <v>46</v>
      </c>
      <c r="C4038" t="s">
        <v>47</v>
      </c>
      <c r="D4038" t="s">
        <v>4559</v>
      </c>
      <c r="E4038" t="s">
        <v>88</v>
      </c>
      <c r="F4038" t="s">
        <v>79</v>
      </c>
      <c r="G4038" t="s">
        <v>51</v>
      </c>
      <c r="H4038" s="20" t="s">
        <v>52</v>
      </c>
      <c r="I4038" t="s">
        <v>53</v>
      </c>
      <c r="J4038" t="s">
        <v>54</v>
      </c>
      <c r="K4038">
        <v>3</v>
      </c>
      <c r="L4038" t="s">
        <v>55</v>
      </c>
      <c r="M4038" t="s">
        <v>77</v>
      </c>
      <c r="N4038" t="s">
        <v>89</v>
      </c>
      <c r="O4038" s="21" t="s">
        <v>58</v>
      </c>
      <c r="P4038" s="21" t="s">
        <v>119</v>
      </c>
      <c r="Q4038" s="20" t="s">
        <v>120</v>
      </c>
      <c r="R4038" s="21" t="s">
        <v>121</v>
      </c>
      <c r="S4038" s="35">
        <v>1</v>
      </c>
      <c r="T4038" s="22">
        <v>1</v>
      </c>
      <c r="U4038" s="20" t="s">
        <v>62</v>
      </c>
      <c r="V4038" s="20">
        <v>45812</v>
      </c>
      <c r="W4038" s="21">
        <v>6</v>
      </c>
      <c r="X4038" s="20">
        <v>45839</v>
      </c>
      <c r="Y4038" s="20">
        <v>45833</v>
      </c>
      <c r="Z4038" s="48">
        <v>6</v>
      </c>
      <c r="AA4038">
        <v>2025</v>
      </c>
      <c r="AB4038" s="45">
        <v>89278</v>
      </c>
      <c r="AC4038" s="45">
        <v>89278</v>
      </c>
      <c r="AK4038" s="10"/>
    </row>
    <row r="4039" spans="1:37">
      <c r="A4039" t="s">
        <v>45</v>
      </c>
      <c r="B4039" t="s">
        <v>46</v>
      </c>
      <c r="C4039" t="s">
        <v>47</v>
      </c>
      <c r="D4039" t="s">
        <v>4560</v>
      </c>
      <c r="E4039" t="s">
        <v>88</v>
      </c>
      <c r="F4039" t="s">
        <v>79</v>
      </c>
      <c r="G4039" t="s">
        <v>51</v>
      </c>
      <c r="H4039" s="20" t="s">
        <v>52</v>
      </c>
      <c r="I4039" t="s">
        <v>53</v>
      </c>
      <c r="J4039" t="s">
        <v>54</v>
      </c>
      <c r="K4039">
        <v>3</v>
      </c>
      <c r="L4039" t="s">
        <v>55</v>
      </c>
      <c r="M4039" t="s">
        <v>77</v>
      </c>
      <c r="N4039" t="s">
        <v>89</v>
      </c>
      <c r="O4039" s="21" t="s">
        <v>58</v>
      </c>
      <c r="P4039" s="21" t="s">
        <v>119</v>
      </c>
      <c r="Q4039" s="20" t="s">
        <v>2056</v>
      </c>
      <c r="R4039" s="21" t="s">
        <v>2057</v>
      </c>
      <c r="S4039" s="35">
        <v>1</v>
      </c>
      <c r="T4039" s="22">
        <v>1</v>
      </c>
      <c r="U4039" s="20" t="s">
        <v>62</v>
      </c>
      <c r="V4039" s="20">
        <v>45812</v>
      </c>
      <c r="W4039" s="21">
        <v>6</v>
      </c>
      <c r="X4039" s="20">
        <v>45839</v>
      </c>
      <c r="Y4039" s="20">
        <v>45833</v>
      </c>
      <c r="Z4039" s="48">
        <v>6</v>
      </c>
      <c r="AA4039">
        <v>2025</v>
      </c>
      <c r="AB4039" s="45">
        <v>74995</v>
      </c>
      <c r="AC4039" s="45">
        <v>74995</v>
      </c>
      <c r="AK4039" s="10"/>
    </row>
    <row r="4040" spans="1:37">
      <c r="A4040" t="s">
        <v>45</v>
      </c>
      <c r="B4040" t="s">
        <v>46</v>
      </c>
      <c r="C4040" t="s">
        <v>47</v>
      </c>
      <c r="D4040" t="s">
        <v>4561</v>
      </c>
      <c r="E4040" t="s">
        <v>88</v>
      </c>
      <c r="F4040" t="s">
        <v>79</v>
      </c>
      <c r="G4040" t="s">
        <v>51</v>
      </c>
      <c r="H4040" s="20" t="s">
        <v>52</v>
      </c>
      <c r="I4040" t="s">
        <v>53</v>
      </c>
      <c r="J4040" t="s">
        <v>54</v>
      </c>
      <c r="K4040">
        <v>3</v>
      </c>
      <c r="L4040" t="s">
        <v>55</v>
      </c>
      <c r="M4040" t="s">
        <v>56</v>
      </c>
      <c r="N4040" t="s">
        <v>57</v>
      </c>
      <c r="O4040" s="21" t="s">
        <v>58</v>
      </c>
      <c r="P4040" s="21" t="s">
        <v>64</v>
      </c>
      <c r="Q4040" s="20" t="s">
        <v>505</v>
      </c>
      <c r="R4040" s="21" t="s">
        <v>506</v>
      </c>
      <c r="S4040" s="35">
        <v>1</v>
      </c>
      <c r="T4040" s="22">
        <v>1</v>
      </c>
      <c r="U4040" s="20" t="s">
        <v>62</v>
      </c>
      <c r="V4040" s="20">
        <v>45812</v>
      </c>
      <c r="W4040" s="21">
        <v>6</v>
      </c>
      <c r="X4040" s="20">
        <v>45835</v>
      </c>
      <c r="Y4040" s="20">
        <v>45833</v>
      </c>
      <c r="Z4040" s="48">
        <v>6</v>
      </c>
      <c r="AA4040">
        <v>2025</v>
      </c>
      <c r="AB4040" s="45">
        <v>24659</v>
      </c>
      <c r="AC4040" s="45">
        <v>24659</v>
      </c>
      <c r="AK4040" s="10"/>
    </row>
    <row r="4041" spans="1:37">
      <c r="A4041" t="s">
        <v>45</v>
      </c>
      <c r="B4041" t="s">
        <v>46</v>
      </c>
      <c r="C4041" t="s">
        <v>47</v>
      </c>
      <c r="D4041" t="s">
        <v>4562</v>
      </c>
      <c r="E4041" t="s">
        <v>88</v>
      </c>
      <c r="F4041" t="s">
        <v>79</v>
      </c>
      <c r="G4041" t="s">
        <v>51</v>
      </c>
      <c r="H4041" s="20" t="s">
        <v>52</v>
      </c>
      <c r="I4041" t="s">
        <v>53</v>
      </c>
      <c r="J4041" t="s">
        <v>54</v>
      </c>
      <c r="K4041">
        <v>3</v>
      </c>
      <c r="L4041" t="s">
        <v>55</v>
      </c>
      <c r="M4041" t="s">
        <v>56</v>
      </c>
      <c r="N4041" t="s">
        <v>57</v>
      </c>
      <c r="O4041" s="21" t="s">
        <v>58</v>
      </c>
      <c r="P4041" s="21" t="s">
        <v>64</v>
      </c>
      <c r="Q4041" s="20" t="s">
        <v>481</v>
      </c>
      <c r="R4041" s="21" t="s">
        <v>482</v>
      </c>
      <c r="S4041" s="35">
        <v>1</v>
      </c>
      <c r="T4041" s="22">
        <v>1</v>
      </c>
      <c r="U4041" s="20" t="s">
        <v>62</v>
      </c>
      <c r="V4041" s="20">
        <v>45812</v>
      </c>
      <c r="W4041" s="21">
        <v>6</v>
      </c>
      <c r="X4041" s="20">
        <v>45824</v>
      </c>
      <c r="Y4041" s="20">
        <v>45819</v>
      </c>
      <c r="Z4041" s="48">
        <v>6</v>
      </c>
      <c r="AA4041">
        <v>2025</v>
      </c>
      <c r="AB4041" s="45">
        <v>67848</v>
      </c>
      <c r="AC4041" s="45">
        <v>67848</v>
      </c>
      <c r="AK4041" s="10"/>
    </row>
    <row r="4042" spans="1:37">
      <c r="A4042" t="s">
        <v>45</v>
      </c>
      <c r="B4042" t="s">
        <v>46</v>
      </c>
      <c r="C4042" t="s">
        <v>47</v>
      </c>
      <c r="D4042" t="s">
        <v>4563</v>
      </c>
      <c r="E4042" t="s">
        <v>88</v>
      </c>
      <c r="F4042" t="s">
        <v>79</v>
      </c>
      <c r="G4042" t="s">
        <v>51</v>
      </c>
      <c r="H4042" s="20" t="s">
        <v>52</v>
      </c>
      <c r="I4042" t="s">
        <v>53</v>
      </c>
      <c r="J4042" t="s">
        <v>54</v>
      </c>
      <c r="K4042">
        <v>3</v>
      </c>
      <c r="L4042" t="s">
        <v>55</v>
      </c>
      <c r="M4042" t="s">
        <v>77</v>
      </c>
      <c r="N4042" t="s">
        <v>89</v>
      </c>
      <c r="O4042" s="21" t="s">
        <v>58</v>
      </c>
      <c r="P4042" s="21" t="s">
        <v>126</v>
      </c>
      <c r="Q4042" s="20" t="s">
        <v>960</v>
      </c>
      <c r="R4042" s="21" t="s">
        <v>961</v>
      </c>
      <c r="S4042" s="35">
        <v>1</v>
      </c>
      <c r="T4042" s="22">
        <v>1</v>
      </c>
      <c r="U4042" s="20" t="s">
        <v>62</v>
      </c>
      <c r="V4042" s="20">
        <v>45812</v>
      </c>
      <c r="W4042" s="21">
        <v>6</v>
      </c>
      <c r="X4042" s="20">
        <v>45820</v>
      </c>
      <c r="Y4042" s="20">
        <v>45817</v>
      </c>
      <c r="Z4042" s="48">
        <v>6</v>
      </c>
      <c r="AA4042">
        <v>2025</v>
      </c>
      <c r="AB4042" s="45">
        <v>27327</v>
      </c>
      <c r="AC4042" s="45">
        <v>27327</v>
      </c>
      <c r="AK4042" s="10"/>
    </row>
    <row r="4043" spans="1:37">
      <c r="A4043" t="s">
        <v>45</v>
      </c>
      <c r="B4043" t="s">
        <v>46</v>
      </c>
      <c r="C4043" t="s">
        <v>47</v>
      </c>
      <c r="D4043" t="s">
        <v>4564</v>
      </c>
      <c r="E4043" t="s">
        <v>88</v>
      </c>
      <c r="F4043" t="s">
        <v>79</v>
      </c>
      <c r="G4043" t="s">
        <v>51</v>
      </c>
      <c r="H4043" s="20" t="s">
        <v>52</v>
      </c>
      <c r="I4043" t="s">
        <v>53</v>
      </c>
      <c r="J4043" t="s">
        <v>54</v>
      </c>
      <c r="K4043">
        <v>3</v>
      </c>
      <c r="L4043" t="s">
        <v>55</v>
      </c>
      <c r="M4043" t="s">
        <v>77</v>
      </c>
      <c r="N4043" t="s">
        <v>89</v>
      </c>
      <c r="O4043" s="21" t="s">
        <v>58</v>
      </c>
      <c r="P4043" s="21" t="s">
        <v>119</v>
      </c>
      <c r="Q4043" s="20" t="s">
        <v>2742</v>
      </c>
      <c r="R4043" s="21" t="s">
        <v>2743</v>
      </c>
      <c r="S4043" s="35">
        <v>1</v>
      </c>
      <c r="T4043" s="22">
        <v>1</v>
      </c>
      <c r="U4043" s="20" t="s">
        <v>62</v>
      </c>
      <c r="V4043" s="20">
        <v>45812</v>
      </c>
      <c r="W4043" s="21">
        <v>6</v>
      </c>
      <c r="X4043" s="20">
        <v>45827</v>
      </c>
      <c r="Y4043" s="20">
        <v>45824</v>
      </c>
      <c r="Z4043" s="48">
        <v>6</v>
      </c>
      <c r="AA4043">
        <v>2025</v>
      </c>
      <c r="AB4043" s="45">
        <v>59994</v>
      </c>
      <c r="AC4043" s="45">
        <v>59994</v>
      </c>
      <c r="AK4043" s="10"/>
    </row>
    <row r="4044" spans="1:37">
      <c r="A4044" t="s">
        <v>45</v>
      </c>
      <c r="B4044" t="s">
        <v>46</v>
      </c>
      <c r="C4044" t="s">
        <v>47</v>
      </c>
      <c r="D4044" t="s">
        <v>4565</v>
      </c>
      <c r="E4044" t="s">
        <v>88</v>
      </c>
      <c r="F4044" t="s">
        <v>79</v>
      </c>
      <c r="G4044" t="s">
        <v>51</v>
      </c>
      <c r="H4044" s="20" t="s">
        <v>52</v>
      </c>
      <c r="I4044" t="s">
        <v>53</v>
      </c>
      <c r="J4044" t="s">
        <v>54</v>
      </c>
      <c r="K4044">
        <v>3</v>
      </c>
      <c r="L4044" t="s">
        <v>55</v>
      </c>
      <c r="M4044" t="s">
        <v>77</v>
      </c>
      <c r="N4044" t="s">
        <v>89</v>
      </c>
      <c r="O4044" s="21" t="s">
        <v>58</v>
      </c>
      <c r="P4044" s="21" t="s">
        <v>366</v>
      </c>
      <c r="Q4044" s="20" t="s">
        <v>4004</v>
      </c>
      <c r="R4044" s="21" t="s">
        <v>4005</v>
      </c>
      <c r="S4044" s="35">
        <v>1</v>
      </c>
      <c r="T4044" s="22">
        <v>1</v>
      </c>
      <c r="U4044" s="20" t="s">
        <v>62</v>
      </c>
      <c r="V4044" s="20">
        <v>45812</v>
      </c>
      <c r="W4044" s="21">
        <v>6</v>
      </c>
      <c r="X4044" s="20">
        <v>45831</v>
      </c>
      <c r="Y4044" s="20">
        <v>45826</v>
      </c>
      <c r="Z4044" s="48">
        <v>6</v>
      </c>
      <c r="AA4044">
        <v>2025</v>
      </c>
      <c r="AB4044" s="45">
        <v>63325</v>
      </c>
      <c r="AC4044" s="45">
        <v>63325</v>
      </c>
      <c r="AK4044" s="10"/>
    </row>
    <row r="4045" spans="1:37">
      <c r="A4045" t="s">
        <v>45</v>
      </c>
      <c r="B4045" t="s">
        <v>46</v>
      </c>
      <c r="C4045" t="s">
        <v>47</v>
      </c>
      <c r="D4045" t="s">
        <v>4566</v>
      </c>
      <c r="E4045" t="s">
        <v>88</v>
      </c>
      <c r="F4045" t="s">
        <v>79</v>
      </c>
      <c r="G4045" t="s">
        <v>51</v>
      </c>
      <c r="H4045" s="20" t="s">
        <v>58</v>
      </c>
      <c r="I4045" t="s">
        <v>53</v>
      </c>
      <c r="J4045" t="s">
        <v>54</v>
      </c>
      <c r="K4045">
        <v>3</v>
      </c>
      <c r="L4045" t="s">
        <v>55</v>
      </c>
      <c r="M4045" t="s">
        <v>77</v>
      </c>
      <c r="N4045" t="s">
        <v>89</v>
      </c>
      <c r="O4045" s="21" t="s">
        <v>58</v>
      </c>
      <c r="P4045" s="21" t="s">
        <v>303</v>
      </c>
      <c r="Q4045" s="20" t="s">
        <v>631</v>
      </c>
      <c r="R4045" s="21" t="s">
        <v>632</v>
      </c>
      <c r="S4045" s="35">
        <v>1</v>
      </c>
      <c r="T4045" s="22">
        <v>0</v>
      </c>
      <c r="U4045" s="20" t="s">
        <v>62</v>
      </c>
      <c r="V4045" s="20">
        <v>45812</v>
      </c>
      <c r="W4045" s="21">
        <v>6</v>
      </c>
      <c r="X4045" s="20">
        <v>45821</v>
      </c>
      <c r="Z4045" s="48">
        <v>6</v>
      </c>
      <c r="AA4045">
        <v>2025</v>
      </c>
      <c r="AB4045" s="45">
        <v>59995</v>
      </c>
      <c r="AC4045" s="45">
        <v>0</v>
      </c>
      <c r="AK4045" s="10"/>
    </row>
    <row r="4046" spans="1:37">
      <c r="A4046" t="s">
        <v>45</v>
      </c>
      <c r="B4046" t="s">
        <v>46</v>
      </c>
      <c r="C4046" t="s">
        <v>47</v>
      </c>
      <c r="D4046" t="s">
        <v>4567</v>
      </c>
      <c r="E4046" t="s">
        <v>88</v>
      </c>
      <c r="F4046" t="s">
        <v>79</v>
      </c>
      <c r="G4046" t="s">
        <v>51</v>
      </c>
      <c r="H4046" s="20" t="s">
        <v>52</v>
      </c>
      <c r="I4046" t="s">
        <v>53</v>
      </c>
      <c r="J4046" t="s">
        <v>54</v>
      </c>
      <c r="K4046">
        <v>3</v>
      </c>
      <c r="L4046" t="s">
        <v>55</v>
      </c>
      <c r="M4046" t="s">
        <v>56</v>
      </c>
      <c r="N4046" t="s">
        <v>57</v>
      </c>
      <c r="O4046" s="21" t="s">
        <v>58</v>
      </c>
      <c r="P4046" s="21" t="s">
        <v>64</v>
      </c>
      <c r="Q4046" s="20" t="s">
        <v>436</v>
      </c>
      <c r="R4046" s="21" t="s">
        <v>437</v>
      </c>
      <c r="S4046" s="35">
        <v>1</v>
      </c>
      <c r="T4046" s="22">
        <v>1</v>
      </c>
      <c r="U4046" s="20" t="s">
        <v>62</v>
      </c>
      <c r="V4046" s="20">
        <v>45812</v>
      </c>
      <c r="W4046" s="21">
        <v>6</v>
      </c>
      <c r="X4046" s="20">
        <v>45839</v>
      </c>
      <c r="Y4046" s="20">
        <v>45833</v>
      </c>
      <c r="Z4046" s="48">
        <v>6</v>
      </c>
      <c r="AA4046">
        <v>2025</v>
      </c>
      <c r="AB4046" s="45">
        <v>46660</v>
      </c>
      <c r="AC4046" s="45">
        <v>46660</v>
      </c>
      <c r="AK4046" s="10"/>
    </row>
    <row r="4047" spans="1:37">
      <c r="A4047" t="s">
        <v>45</v>
      </c>
      <c r="B4047" t="s">
        <v>46</v>
      </c>
      <c r="C4047" t="s">
        <v>47</v>
      </c>
      <c r="D4047" t="s">
        <v>4568</v>
      </c>
      <c r="E4047" t="s">
        <v>88</v>
      </c>
      <c r="F4047" t="s">
        <v>79</v>
      </c>
      <c r="G4047" t="s">
        <v>51</v>
      </c>
      <c r="H4047" s="20" t="s">
        <v>52</v>
      </c>
      <c r="I4047" t="s">
        <v>53</v>
      </c>
      <c r="J4047" t="s">
        <v>54</v>
      </c>
      <c r="K4047">
        <v>3</v>
      </c>
      <c r="L4047" t="s">
        <v>55</v>
      </c>
      <c r="M4047" t="s">
        <v>77</v>
      </c>
      <c r="N4047" t="s">
        <v>89</v>
      </c>
      <c r="O4047" s="21" t="s">
        <v>58</v>
      </c>
      <c r="P4047" s="21" t="s">
        <v>150</v>
      </c>
      <c r="Q4047" s="20" t="s">
        <v>787</v>
      </c>
      <c r="R4047" s="21" t="s">
        <v>788</v>
      </c>
      <c r="S4047" s="35">
        <v>1</v>
      </c>
      <c r="T4047" s="22">
        <v>1</v>
      </c>
      <c r="U4047" s="20" t="s">
        <v>62</v>
      </c>
      <c r="V4047" s="20">
        <v>45812</v>
      </c>
      <c r="W4047" s="21">
        <v>6</v>
      </c>
      <c r="X4047" s="20">
        <v>45828</v>
      </c>
      <c r="Y4047" s="20">
        <v>45824</v>
      </c>
      <c r="Z4047" s="48">
        <v>6</v>
      </c>
      <c r="AA4047">
        <v>2025</v>
      </c>
      <c r="AB4047" s="45">
        <v>307139</v>
      </c>
      <c r="AC4047" s="45">
        <v>307139</v>
      </c>
      <c r="AK4047" s="10"/>
    </row>
    <row r="4048" spans="1:37">
      <c r="A4048" t="s">
        <v>45</v>
      </c>
      <c r="B4048" t="s">
        <v>46</v>
      </c>
      <c r="C4048" t="s">
        <v>47</v>
      </c>
      <c r="D4048" t="s">
        <v>4569</v>
      </c>
      <c r="E4048" t="s">
        <v>88</v>
      </c>
      <c r="F4048" t="s">
        <v>79</v>
      </c>
      <c r="G4048" t="s">
        <v>51</v>
      </c>
      <c r="H4048" s="20" t="s">
        <v>52</v>
      </c>
      <c r="I4048" t="s">
        <v>53</v>
      </c>
      <c r="J4048" t="s">
        <v>54</v>
      </c>
      <c r="K4048">
        <v>3</v>
      </c>
      <c r="L4048" t="s">
        <v>55</v>
      </c>
      <c r="M4048" t="s">
        <v>77</v>
      </c>
      <c r="N4048" t="s">
        <v>89</v>
      </c>
      <c r="O4048" s="21" t="s">
        <v>58</v>
      </c>
      <c r="P4048" s="21" t="s">
        <v>97</v>
      </c>
      <c r="Q4048" s="20" t="s">
        <v>2601</v>
      </c>
      <c r="R4048" s="21" t="s">
        <v>2602</v>
      </c>
      <c r="S4048" s="35">
        <v>1</v>
      </c>
      <c r="T4048" s="22">
        <v>1</v>
      </c>
      <c r="U4048" s="20" t="s">
        <v>62</v>
      </c>
      <c r="V4048" s="20">
        <v>45812</v>
      </c>
      <c r="W4048" s="21">
        <v>6</v>
      </c>
      <c r="X4048" s="20">
        <v>45820</v>
      </c>
      <c r="Y4048" s="20">
        <v>45817</v>
      </c>
      <c r="Z4048" s="48">
        <v>6</v>
      </c>
      <c r="AA4048">
        <v>2025</v>
      </c>
      <c r="AB4048" s="45">
        <v>60713</v>
      </c>
      <c r="AC4048" s="45">
        <v>60713</v>
      </c>
      <c r="AK4048" s="10"/>
    </row>
    <row r="4049" spans="1:37">
      <c r="A4049" t="s">
        <v>45</v>
      </c>
      <c r="B4049" t="s">
        <v>46</v>
      </c>
      <c r="C4049" t="s">
        <v>47</v>
      </c>
      <c r="D4049" t="s">
        <v>4570</v>
      </c>
      <c r="E4049" t="s">
        <v>88</v>
      </c>
      <c r="F4049" t="s">
        <v>79</v>
      </c>
      <c r="G4049" t="s">
        <v>51</v>
      </c>
      <c r="H4049" s="20" t="s">
        <v>52</v>
      </c>
      <c r="I4049" t="s">
        <v>53</v>
      </c>
      <c r="J4049" t="s">
        <v>54</v>
      </c>
      <c r="K4049">
        <v>3</v>
      </c>
      <c r="L4049" t="s">
        <v>55</v>
      </c>
      <c r="M4049" t="s">
        <v>77</v>
      </c>
      <c r="N4049" t="s">
        <v>89</v>
      </c>
      <c r="O4049" s="21" t="s">
        <v>58</v>
      </c>
      <c r="P4049" s="21" t="s">
        <v>126</v>
      </c>
      <c r="Q4049" s="20" t="s">
        <v>1499</v>
      </c>
      <c r="R4049" s="21" t="s">
        <v>1500</v>
      </c>
      <c r="S4049" s="35">
        <v>1</v>
      </c>
      <c r="T4049" s="22">
        <v>1</v>
      </c>
      <c r="U4049" s="20" t="s">
        <v>62</v>
      </c>
      <c r="V4049" s="20">
        <v>45812</v>
      </c>
      <c r="W4049" s="21">
        <v>6</v>
      </c>
      <c r="X4049" s="20">
        <v>45831</v>
      </c>
      <c r="Y4049" s="20">
        <v>45832</v>
      </c>
      <c r="Z4049" s="48">
        <v>6</v>
      </c>
      <c r="AA4049">
        <v>2025</v>
      </c>
      <c r="AB4049" s="45">
        <v>56663</v>
      </c>
      <c r="AC4049" s="45">
        <v>56663</v>
      </c>
      <c r="AK4049" s="10"/>
    </row>
    <row r="4050" spans="1:37">
      <c r="A4050" t="s">
        <v>45</v>
      </c>
      <c r="B4050" t="s">
        <v>46</v>
      </c>
      <c r="C4050" t="s">
        <v>47</v>
      </c>
      <c r="D4050" t="s">
        <v>4571</v>
      </c>
      <c r="E4050" t="s">
        <v>88</v>
      </c>
      <c r="F4050" t="s">
        <v>79</v>
      </c>
      <c r="G4050" t="s">
        <v>51</v>
      </c>
      <c r="H4050" s="20" t="s">
        <v>52</v>
      </c>
      <c r="I4050" t="s">
        <v>53</v>
      </c>
      <c r="J4050" t="s">
        <v>54</v>
      </c>
      <c r="K4050">
        <v>3</v>
      </c>
      <c r="L4050" t="s">
        <v>55</v>
      </c>
      <c r="M4050" t="s">
        <v>56</v>
      </c>
      <c r="N4050" t="s">
        <v>57</v>
      </c>
      <c r="O4050" s="21" t="s">
        <v>58</v>
      </c>
      <c r="P4050" s="21" t="s">
        <v>64</v>
      </c>
      <c r="Q4050" s="20" t="s">
        <v>325</v>
      </c>
      <c r="R4050" s="21" t="s">
        <v>326</v>
      </c>
      <c r="S4050" s="35">
        <v>1</v>
      </c>
      <c r="T4050" s="22">
        <v>1</v>
      </c>
      <c r="U4050" s="20" t="s">
        <v>62</v>
      </c>
      <c r="V4050" s="20">
        <v>45812</v>
      </c>
      <c r="W4050" s="21">
        <v>6</v>
      </c>
      <c r="X4050" s="20">
        <v>45824</v>
      </c>
      <c r="Y4050" s="20">
        <v>45819</v>
      </c>
      <c r="Z4050" s="48">
        <v>6</v>
      </c>
      <c r="AA4050">
        <v>2025</v>
      </c>
      <c r="AB4050" s="45">
        <v>76663</v>
      </c>
      <c r="AC4050" s="45">
        <v>76663</v>
      </c>
      <c r="AK4050" s="10"/>
    </row>
    <row r="4051" spans="1:37">
      <c r="A4051" t="s">
        <v>45</v>
      </c>
      <c r="B4051" t="s">
        <v>46</v>
      </c>
      <c r="C4051" t="s">
        <v>47</v>
      </c>
      <c r="D4051" t="s">
        <v>4572</v>
      </c>
      <c r="E4051" t="s">
        <v>88</v>
      </c>
      <c r="F4051" t="s">
        <v>79</v>
      </c>
      <c r="G4051" t="s">
        <v>51</v>
      </c>
      <c r="H4051" s="20" t="s">
        <v>52</v>
      </c>
      <c r="I4051" t="s">
        <v>53</v>
      </c>
      <c r="J4051" t="s">
        <v>54</v>
      </c>
      <c r="K4051">
        <v>3</v>
      </c>
      <c r="L4051" t="s">
        <v>55</v>
      </c>
      <c r="M4051" t="s">
        <v>77</v>
      </c>
      <c r="N4051" t="s">
        <v>89</v>
      </c>
      <c r="O4051" s="21" t="s">
        <v>58</v>
      </c>
      <c r="P4051" s="21" t="s">
        <v>97</v>
      </c>
      <c r="Q4051" s="20" t="s">
        <v>4266</v>
      </c>
      <c r="R4051" s="21" t="s">
        <v>4267</v>
      </c>
      <c r="S4051" s="35">
        <v>1</v>
      </c>
      <c r="T4051" s="22">
        <v>1</v>
      </c>
      <c r="U4051" s="20" t="s">
        <v>62</v>
      </c>
      <c r="V4051" s="20">
        <v>45812</v>
      </c>
      <c r="W4051" s="21">
        <v>6</v>
      </c>
      <c r="X4051" s="20">
        <v>45824</v>
      </c>
      <c r="Y4051" s="20">
        <v>45819</v>
      </c>
      <c r="Z4051" s="48">
        <v>6</v>
      </c>
      <c r="AA4051">
        <v>2025</v>
      </c>
      <c r="AB4051" s="45">
        <v>96666</v>
      </c>
      <c r="AC4051" s="45">
        <v>96666</v>
      </c>
      <c r="AK4051" s="10"/>
    </row>
    <row r="4052" spans="1:37">
      <c r="A4052" t="s">
        <v>45</v>
      </c>
      <c r="B4052" t="s">
        <v>46</v>
      </c>
      <c r="C4052" t="s">
        <v>47</v>
      </c>
      <c r="D4052" t="s">
        <v>4573</v>
      </c>
      <c r="E4052" t="s">
        <v>88</v>
      </c>
      <c r="F4052" t="s">
        <v>79</v>
      </c>
      <c r="G4052" t="s">
        <v>51</v>
      </c>
      <c r="H4052" s="20" t="s">
        <v>52</v>
      </c>
      <c r="I4052" t="s">
        <v>53</v>
      </c>
      <c r="J4052" t="s">
        <v>54</v>
      </c>
      <c r="K4052">
        <v>3</v>
      </c>
      <c r="L4052" t="s">
        <v>55</v>
      </c>
      <c r="M4052" t="s">
        <v>56</v>
      </c>
      <c r="N4052" t="s">
        <v>57</v>
      </c>
      <c r="O4052" s="21" t="s">
        <v>58</v>
      </c>
      <c r="P4052" s="21" t="s">
        <v>64</v>
      </c>
      <c r="Q4052" s="20" t="s">
        <v>94</v>
      </c>
      <c r="R4052" s="21" t="s">
        <v>95</v>
      </c>
      <c r="S4052" s="35">
        <v>1</v>
      </c>
      <c r="T4052" s="22">
        <v>1</v>
      </c>
      <c r="U4052" s="20" t="s">
        <v>62</v>
      </c>
      <c r="V4052" s="20">
        <v>45812</v>
      </c>
      <c r="W4052" s="21">
        <v>6</v>
      </c>
      <c r="X4052" s="20">
        <v>45828</v>
      </c>
      <c r="Y4052" s="20">
        <v>45824</v>
      </c>
      <c r="Z4052" s="48">
        <v>6</v>
      </c>
      <c r="AA4052">
        <v>2025</v>
      </c>
      <c r="AB4052" s="45">
        <v>28660</v>
      </c>
      <c r="AC4052" s="45">
        <v>28660</v>
      </c>
      <c r="AK4052" s="10"/>
    </row>
    <row r="4053" spans="1:37">
      <c r="A4053" t="s">
        <v>45</v>
      </c>
      <c r="B4053" t="s">
        <v>46</v>
      </c>
      <c r="C4053" t="s">
        <v>47</v>
      </c>
      <c r="D4053" t="s">
        <v>4574</v>
      </c>
      <c r="E4053" t="s">
        <v>88</v>
      </c>
      <c r="F4053" t="s">
        <v>79</v>
      </c>
      <c r="G4053" t="s">
        <v>51</v>
      </c>
      <c r="H4053" s="20" t="s">
        <v>52</v>
      </c>
      <c r="I4053" t="s">
        <v>53</v>
      </c>
      <c r="J4053" t="s">
        <v>54</v>
      </c>
      <c r="K4053">
        <v>3</v>
      </c>
      <c r="L4053" t="s">
        <v>55</v>
      </c>
      <c r="M4053" t="s">
        <v>77</v>
      </c>
      <c r="N4053" t="s">
        <v>89</v>
      </c>
      <c r="O4053" s="21" t="s">
        <v>58</v>
      </c>
      <c r="P4053" s="21" t="s">
        <v>303</v>
      </c>
      <c r="Q4053" s="20" t="s">
        <v>4142</v>
      </c>
      <c r="R4053" s="21" t="s">
        <v>4143</v>
      </c>
      <c r="S4053" s="35">
        <v>1</v>
      </c>
      <c r="T4053" s="22">
        <v>1</v>
      </c>
      <c r="U4053" s="20" t="s">
        <v>62</v>
      </c>
      <c r="V4053" s="20">
        <v>45812</v>
      </c>
      <c r="W4053" s="21">
        <v>6</v>
      </c>
      <c r="X4053" s="20">
        <v>45831</v>
      </c>
      <c r="Y4053" s="20">
        <v>45826</v>
      </c>
      <c r="Z4053" s="48">
        <v>6</v>
      </c>
      <c r="AA4053">
        <v>2025</v>
      </c>
      <c r="AB4053" s="45">
        <v>60708</v>
      </c>
      <c r="AC4053" s="45">
        <v>60708</v>
      </c>
      <c r="AK4053" s="10"/>
    </row>
    <row r="4054" spans="1:37">
      <c r="A4054" t="s">
        <v>45</v>
      </c>
      <c r="B4054" t="s">
        <v>46</v>
      </c>
      <c r="C4054" t="s">
        <v>47</v>
      </c>
      <c r="D4054" t="s">
        <v>4575</v>
      </c>
      <c r="E4054" t="s">
        <v>88</v>
      </c>
      <c r="F4054" t="s">
        <v>79</v>
      </c>
      <c r="G4054" t="s">
        <v>51</v>
      </c>
      <c r="H4054" s="20" t="s">
        <v>52</v>
      </c>
      <c r="I4054" t="s">
        <v>53</v>
      </c>
      <c r="J4054" t="s">
        <v>54</v>
      </c>
      <c r="K4054">
        <v>3</v>
      </c>
      <c r="L4054" t="s">
        <v>55</v>
      </c>
      <c r="M4054" t="s">
        <v>56</v>
      </c>
      <c r="N4054" t="s">
        <v>57</v>
      </c>
      <c r="O4054" s="21" t="s">
        <v>58</v>
      </c>
      <c r="P4054" s="21" t="s">
        <v>64</v>
      </c>
      <c r="Q4054" s="20" t="s">
        <v>680</v>
      </c>
      <c r="R4054" s="21" t="s">
        <v>681</v>
      </c>
      <c r="S4054" s="35">
        <v>1</v>
      </c>
      <c r="T4054" s="22">
        <v>1</v>
      </c>
      <c r="U4054" s="20" t="s">
        <v>62</v>
      </c>
      <c r="V4054" s="20">
        <v>45812</v>
      </c>
      <c r="W4054" s="21">
        <v>6</v>
      </c>
      <c r="X4054" s="20">
        <v>45820</v>
      </c>
      <c r="Y4054" s="20">
        <v>45817</v>
      </c>
      <c r="Z4054" s="48">
        <v>6</v>
      </c>
      <c r="AA4054">
        <v>2025</v>
      </c>
      <c r="AB4054" s="45">
        <v>41994</v>
      </c>
      <c r="AC4054" s="45">
        <v>41994</v>
      </c>
      <c r="AK4054" s="10"/>
    </row>
    <row r="4055" spans="1:37">
      <c r="A4055" t="s">
        <v>45</v>
      </c>
      <c r="B4055" t="s">
        <v>46</v>
      </c>
      <c r="C4055" t="s">
        <v>47</v>
      </c>
      <c r="D4055" t="s">
        <v>4576</v>
      </c>
      <c r="E4055" t="s">
        <v>88</v>
      </c>
      <c r="F4055" t="s">
        <v>79</v>
      </c>
      <c r="G4055" t="s">
        <v>51</v>
      </c>
      <c r="H4055" s="20" t="s">
        <v>52</v>
      </c>
      <c r="I4055" t="s">
        <v>53</v>
      </c>
      <c r="J4055" t="s">
        <v>54</v>
      </c>
      <c r="K4055">
        <v>3</v>
      </c>
      <c r="L4055" t="s">
        <v>55</v>
      </c>
      <c r="M4055" t="s">
        <v>77</v>
      </c>
      <c r="N4055" t="s">
        <v>89</v>
      </c>
      <c r="O4055" s="21" t="s">
        <v>58</v>
      </c>
      <c r="P4055" s="21" t="s">
        <v>97</v>
      </c>
      <c r="Q4055" s="20" t="s">
        <v>260</v>
      </c>
      <c r="R4055" s="21" t="s">
        <v>261</v>
      </c>
      <c r="S4055" s="35">
        <v>1</v>
      </c>
      <c r="T4055" s="22">
        <v>1</v>
      </c>
      <c r="U4055" s="20" t="s">
        <v>62</v>
      </c>
      <c r="V4055" s="20">
        <v>45812</v>
      </c>
      <c r="W4055" s="21">
        <v>6</v>
      </c>
      <c r="X4055" s="20">
        <v>45825</v>
      </c>
      <c r="Y4055" s="20">
        <v>45819</v>
      </c>
      <c r="Z4055" s="48">
        <v>6</v>
      </c>
      <c r="AA4055">
        <v>2025</v>
      </c>
      <c r="AB4055" s="45">
        <v>40665</v>
      </c>
      <c r="AC4055" s="45">
        <v>40665</v>
      </c>
      <c r="AK4055" s="10"/>
    </row>
    <row r="4056" spans="1:37">
      <c r="A4056" t="s">
        <v>45</v>
      </c>
      <c r="B4056" t="s">
        <v>46</v>
      </c>
      <c r="C4056" t="s">
        <v>47</v>
      </c>
      <c r="D4056" t="s">
        <v>4577</v>
      </c>
      <c r="E4056" t="s">
        <v>88</v>
      </c>
      <c r="F4056" t="s">
        <v>79</v>
      </c>
      <c r="G4056" t="s">
        <v>51</v>
      </c>
      <c r="H4056" s="20" t="s">
        <v>52</v>
      </c>
      <c r="I4056" t="s">
        <v>53</v>
      </c>
      <c r="J4056" t="s">
        <v>54</v>
      </c>
      <c r="K4056">
        <v>3</v>
      </c>
      <c r="L4056" t="s">
        <v>55</v>
      </c>
      <c r="M4056" t="s">
        <v>56</v>
      </c>
      <c r="N4056" t="s">
        <v>57</v>
      </c>
      <c r="O4056" s="21" t="s">
        <v>58</v>
      </c>
      <c r="P4056" s="21" t="s">
        <v>64</v>
      </c>
      <c r="Q4056" s="20" t="s">
        <v>677</v>
      </c>
      <c r="R4056" s="21" t="s">
        <v>678</v>
      </c>
      <c r="S4056" s="35">
        <v>1</v>
      </c>
      <c r="T4056" s="22">
        <v>1</v>
      </c>
      <c r="U4056" s="20" t="s">
        <v>62</v>
      </c>
      <c r="V4056" s="20">
        <v>45812</v>
      </c>
      <c r="W4056" s="21">
        <v>6</v>
      </c>
      <c r="X4056" s="20">
        <v>45833</v>
      </c>
      <c r="Y4056" s="20">
        <v>45832</v>
      </c>
      <c r="Z4056" s="48">
        <v>6</v>
      </c>
      <c r="AA4056">
        <v>2025</v>
      </c>
      <c r="AB4056" s="45">
        <v>76655</v>
      </c>
      <c r="AC4056" s="45">
        <v>76655</v>
      </c>
      <c r="AK4056" s="10"/>
    </row>
    <row r="4057" spans="1:37">
      <c r="A4057" t="s">
        <v>45</v>
      </c>
      <c r="B4057" t="s">
        <v>46</v>
      </c>
      <c r="C4057" t="s">
        <v>47</v>
      </c>
      <c r="D4057" t="s">
        <v>4578</v>
      </c>
      <c r="E4057" t="s">
        <v>88</v>
      </c>
      <c r="F4057" t="s">
        <v>79</v>
      </c>
      <c r="G4057" t="s">
        <v>51</v>
      </c>
      <c r="H4057" s="20" t="s">
        <v>52</v>
      </c>
      <c r="I4057" t="s">
        <v>53</v>
      </c>
      <c r="J4057" t="s">
        <v>54</v>
      </c>
      <c r="K4057">
        <v>3</v>
      </c>
      <c r="L4057" t="s">
        <v>55</v>
      </c>
      <c r="M4057" t="s">
        <v>77</v>
      </c>
      <c r="N4057" t="s">
        <v>89</v>
      </c>
      <c r="O4057" s="21" t="s">
        <v>58</v>
      </c>
      <c r="P4057" s="21" t="s">
        <v>90</v>
      </c>
      <c r="Q4057" s="20" t="s">
        <v>843</v>
      </c>
      <c r="R4057" s="21" t="s">
        <v>844</v>
      </c>
      <c r="S4057" s="35">
        <v>1</v>
      </c>
      <c r="T4057" s="22">
        <v>1</v>
      </c>
      <c r="U4057" s="20" t="s">
        <v>62</v>
      </c>
      <c r="V4057" s="20">
        <v>45812</v>
      </c>
      <c r="W4057" s="21">
        <v>6</v>
      </c>
      <c r="X4057" s="20">
        <v>45838</v>
      </c>
      <c r="Y4057" s="20">
        <v>45833</v>
      </c>
      <c r="Z4057" s="48">
        <v>6</v>
      </c>
      <c r="AA4057">
        <v>2025</v>
      </c>
      <c r="AB4057" s="45">
        <v>79995</v>
      </c>
      <c r="AC4057" s="45">
        <v>79995</v>
      </c>
      <c r="AK4057" s="10"/>
    </row>
    <row r="4058" spans="1:37">
      <c r="A4058" t="s">
        <v>45</v>
      </c>
      <c r="B4058" t="s">
        <v>46</v>
      </c>
      <c r="C4058" t="s">
        <v>47</v>
      </c>
      <c r="D4058" t="s">
        <v>4579</v>
      </c>
      <c r="E4058" t="s">
        <v>88</v>
      </c>
      <c r="F4058" t="s">
        <v>79</v>
      </c>
      <c r="G4058" t="s">
        <v>51</v>
      </c>
      <c r="H4058" s="20" t="s">
        <v>52</v>
      </c>
      <c r="I4058" t="s">
        <v>53</v>
      </c>
      <c r="J4058" t="s">
        <v>54</v>
      </c>
      <c r="K4058">
        <v>3</v>
      </c>
      <c r="L4058" t="s">
        <v>55</v>
      </c>
      <c r="M4058" t="s">
        <v>77</v>
      </c>
      <c r="N4058" t="s">
        <v>89</v>
      </c>
      <c r="O4058" s="21" t="s">
        <v>58</v>
      </c>
      <c r="P4058" s="21" t="s">
        <v>90</v>
      </c>
      <c r="Q4058" s="20" t="s">
        <v>1071</v>
      </c>
      <c r="R4058" s="21" t="s">
        <v>1072</v>
      </c>
      <c r="S4058" s="35">
        <v>1</v>
      </c>
      <c r="T4058" s="22">
        <v>1</v>
      </c>
      <c r="U4058" s="20" t="s">
        <v>62</v>
      </c>
      <c r="V4058" s="20">
        <v>45812</v>
      </c>
      <c r="W4058" s="21">
        <v>6</v>
      </c>
      <c r="X4058" s="20">
        <v>45824</v>
      </c>
      <c r="Y4058" s="20">
        <v>45824</v>
      </c>
      <c r="Z4058" s="48">
        <v>6</v>
      </c>
      <c r="AA4058">
        <v>2025</v>
      </c>
      <c r="AB4058" s="45">
        <v>128568</v>
      </c>
      <c r="AC4058" s="45">
        <v>128568</v>
      </c>
      <c r="AK4058" s="10"/>
    </row>
    <row r="4059" spans="1:37">
      <c r="A4059" t="s">
        <v>45</v>
      </c>
      <c r="B4059" t="s">
        <v>46</v>
      </c>
      <c r="C4059" t="s">
        <v>47</v>
      </c>
      <c r="D4059" t="s">
        <v>4580</v>
      </c>
      <c r="E4059" t="s">
        <v>88</v>
      </c>
      <c r="F4059" t="s">
        <v>79</v>
      </c>
      <c r="G4059" t="s">
        <v>51</v>
      </c>
      <c r="H4059" s="20" t="s">
        <v>52</v>
      </c>
      <c r="I4059" t="s">
        <v>53</v>
      </c>
      <c r="J4059" t="s">
        <v>54</v>
      </c>
      <c r="K4059">
        <v>3</v>
      </c>
      <c r="L4059" t="s">
        <v>55</v>
      </c>
      <c r="M4059" t="s">
        <v>56</v>
      </c>
      <c r="N4059" t="s">
        <v>57</v>
      </c>
      <c r="O4059" s="21" t="s">
        <v>58</v>
      </c>
      <c r="P4059" s="21" t="s">
        <v>64</v>
      </c>
      <c r="Q4059" s="20" t="s">
        <v>385</v>
      </c>
      <c r="R4059" s="21" t="s">
        <v>386</v>
      </c>
      <c r="S4059" s="35">
        <v>1</v>
      </c>
      <c r="T4059" s="22">
        <v>1</v>
      </c>
      <c r="U4059" s="20" t="s">
        <v>62</v>
      </c>
      <c r="V4059" s="20">
        <v>45812</v>
      </c>
      <c r="W4059" s="21">
        <v>6</v>
      </c>
      <c r="X4059" s="20">
        <v>45826</v>
      </c>
      <c r="Y4059" s="20">
        <v>45824</v>
      </c>
      <c r="Z4059" s="48">
        <v>6</v>
      </c>
      <c r="AA4059">
        <v>2025</v>
      </c>
      <c r="AB4059" s="45">
        <v>45328</v>
      </c>
      <c r="AC4059" s="45">
        <v>45328</v>
      </c>
      <c r="AK4059" s="10"/>
    </row>
    <row r="4060" spans="1:37">
      <c r="A4060" t="s">
        <v>45</v>
      </c>
      <c r="B4060" t="s">
        <v>46</v>
      </c>
      <c r="C4060" t="s">
        <v>47</v>
      </c>
      <c r="D4060" t="s">
        <v>4581</v>
      </c>
      <c r="E4060" t="s">
        <v>88</v>
      </c>
      <c r="F4060" t="s">
        <v>79</v>
      </c>
      <c r="G4060" t="s">
        <v>51</v>
      </c>
      <c r="H4060" s="20" t="s">
        <v>52</v>
      </c>
      <c r="I4060" t="s">
        <v>53</v>
      </c>
      <c r="J4060" t="s">
        <v>54</v>
      </c>
      <c r="K4060">
        <v>3</v>
      </c>
      <c r="L4060" t="s">
        <v>55</v>
      </c>
      <c r="M4060" t="s">
        <v>56</v>
      </c>
      <c r="N4060" t="s">
        <v>57</v>
      </c>
      <c r="O4060" s="21" t="s">
        <v>58</v>
      </c>
      <c r="P4060" s="21" t="s">
        <v>207</v>
      </c>
      <c r="Q4060" s="20" t="s">
        <v>2613</v>
      </c>
      <c r="R4060" s="21" t="s">
        <v>2614</v>
      </c>
      <c r="S4060" s="35">
        <v>1</v>
      </c>
      <c r="T4060" s="22">
        <v>1</v>
      </c>
      <c r="U4060" s="20" t="s">
        <v>62</v>
      </c>
      <c r="V4060" s="20">
        <v>45812</v>
      </c>
      <c r="W4060" s="21">
        <v>6</v>
      </c>
      <c r="X4060" s="20">
        <v>45832</v>
      </c>
      <c r="Y4060" s="20">
        <v>45832</v>
      </c>
      <c r="Z4060" s="48">
        <v>6</v>
      </c>
      <c r="AA4060">
        <v>2025</v>
      </c>
      <c r="AB4060" s="45">
        <v>46660</v>
      </c>
      <c r="AC4060" s="45">
        <v>46660</v>
      </c>
      <c r="AK4060" s="10"/>
    </row>
    <row r="4061" spans="1:37">
      <c r="A4061" t="s">
        <v>45</v>
      </c>
      <c r="B4061" t="s">
        <v>46</v>
      </c>
      <c r="C4061" t="s">
        <v>47</v>
      </c>
      <c r="D4061" t="s">
        <v>4582</v>
      </c>
      <c r="E4061" t="s">
        <v>88</v>
      </c>
      <c r="F4061" t="s">
        <v>79</v>
      </c>
      <c r="G4061" t="s">
        <v>51</v>
      </c>
      <c r="H4061" s="20" t="s">
        <v>52</v>
      </c>
      <c r="I4061" t="s">
        <v>53</v>
      </c>
      <c r="J4061" t="s">
        <v>54</v>
      </c>
      <c r="K4061">
        <v>3</v>
      </c>
      <c r="L4061" t="s">
        <v>55</v>
      </c>
      <c r="M4061" t="s">
        <v>56</v>
      </c>
      <c r="N4061" t="s">
        <v>57</v>
      </c>
      <c r="O4061" s="21" t="s">
        <v>58</v>
      </c>
      <c r="P4061" s="21" t="s">
        <v>207</v>
      </c>
      <c r="Q4061" s="20" t="s">
        <v>950</v>
      </c>
      <c r="R4061" s="21" t="s">
        <v>951</v>
      </c>
      <c r="S4061" s="35">
        <v>1</v>
      </c>
      <c r="T4061" s="22">
        <v>1</v>
      </c>
      <c r="U4061" s="20" t="s">
        <v>62</v>
      </c>
      <c r="V4061" s="20">
        <v>45812</v>
      </c>
      <c r="W4061" s="21">
        <v>6</v>
      </c>
      <c r="X4061" s="20">
        <v>45828</v>
      </c>
      <c r="Y4061" s="20">
        <v>45826</v>
      </c>
      <c r="Z4061" s="48">
        <v>6</v>
      </c>
      <c r="AA4061">
        <v>2025</v>
      </c>
      <c r="AB4061" s="45">
        <v>57134</v>
      </c>
      <c r="AC4061" s="45">
        <v>57134</v>
      </c>
      <c r="AK4061" s="10"/>
    </row>
    <row r="4062" spans="1:37">
      <c r="A4062" t="s">
        <v>45</v>
      </c>
      <c r="B4062" t="s">
        <v>46</v>
      </c>
      <c r="C4062" t="s">
        <v>47</v>
      </c>
      <c r="D4062" t="s">
        <v>4583</v>
      </c>
      <c r="E4062" t="s">
        <v>88</v>
      </c>
      <c r="F4062" t="s">
        <v>79</v>
      </c>
      <c r="G4062" t="s">
        <v>51</v>
      </c>
      <c r="H4062" s="20" t="s">
        <v>52</v>
      </c>
      <c r="I4062" t="s">
        <v>53</v>
      </c>
      <c r="J4062" t="s">
        <v>54</v>
      </c>
      <c r="K4062">
        <v>3</v>
      </c>
      <c r="L4062" t="s">
        <v>55</v>
      </c>
      <c r="M4062" t="s">
        <v>77</v>
      </c>
      <c r="N4062" t="s">
        <v>89</v>
      </c>
      <c r="O4062" s="21" t="s">
        <v>58</v>
      </c>
      <c r="P4062" s="21" t="s">
        <v>90</v>
      </c>
      <c r="Q4062" s="20" t="s">
        <v>191</v>
      </c>
      <c r="R4062" s="21" t="s">
        <v>192</v>
      </c>
      <c r="S4062" s="35">
        <v>1</v>
      </c>
      <c r="T4062" s="22">
        <v>1</v>
      </c>
      <c r="U4062" s="20" t="s">
        <v>62</v>
      </c>
      <c r="V4062" s="20">
        <v>45812</v>
      </c>
      <c r="W4062" s="21">
        <v>6</v>
      </c>
      <c r="X4062" s="20">
        <v>45826</v>
      </c>
      <c r="Y4062" s="20">
        <v>45819</v>
      </c>
      <c r="Z4062" s="48">
        <v>6</v>
      </c>
      <c r="AA4062">
        <v>2025</v>
      </c>
      <c r="AB4062" s="45">
        <v>99991</v>
      </c>
      <c r="AC4062" s="45">
        <v>99991</v>
      </c>
      <c r="AK4062" s="10"/>
    </row>
    <row r="4063" spans="1:37">
      <c r="A4063" t="s">
        <v>45</v>
      </c>
      <c r="B4063" t="s">
        <v>46</v>
      </c>
      <c r="C4063" t="s">
        <v>47</v>
      </c>
      <c r="D4063" t="s">
        <v>4584</v>
      </c>
      <c r="E4063" t="s">
        <v>88</v>
      </c>
      <c r="F4063" t="s">
        <v>79</v>
      </c>
      <c r="G4063" t="s">
        <v>51</v>
      </c>
      <c r="H4063" s="20" t="s">
        <v>52</v>
      </c>
      <c r="I4063" t="s">
        <v>53</v>
      </c>
      <c r="J4063" t="s">
        <v>54</v>
      </c>
      <c r="K4063">
        <v>3</v>
      </c>
      <c r="L4063" t="s">
        <v>55</v>
      </c>
      <c r="M4063" t="s">
        <v>56</v>
      </c>
      <c r="N4063" t="s">
        <v>57</v>
      </c>
      <c r="O4063" s="21" t="s">
        <v>58</v>
      </c>
      <c r="P4063" s="21" t="s">
        <v>64</v>
      </c>
      <c r="Q4063" s="20" t="s">
        <v>505</v>
      </c>
      <c r="R4063" s="21" t="s">
        <v>506</v>
      </c>
      <c r="S4063" s="35">
        <v>1</v>
      </c>
      <c r="T4063" s="22">
        <v>1</v>
      </c>
      <c r="U4063" s="20" t="s">
        <v>62</v>
      </c>
      <c r="V4063" s="20">
        <v>45812</v>
      </c>
      <c r="W4063" s="21">
        <v>6</v>
      </c>
      <c r="X4063" s="20">
        <v>45839</v>
      </c>
      <c r="Y4063" s="20">
        <v>45833</v>
      </c>
      <c r="Z4063" s="48">
        <v>6</v>
      </c>
      <c r="AA4063">
        <v>2025</v>
      </c>
      <c r="AB4063" s="45">
        <v>24659</v>
      </c>
      <c r="AC4063" s="45">
        <v>24659</v>
      </c>
      <c r="AK4063" s="10"/>
    </row>
    <row r="4064" spans="1:37">
      <c r="A4064" t="s">
        <v>45</v>
      </c>
      <c r="B4064" t="s">
        <v>46</v>
      </c>
      <c r="C4064" t="s">
        <v>47</v>
      </c>
      <c r="D4064" t="s">
        <v>4585</v>
      </c>
      <c r="E4064" t="s">
        <v>88</v>
      </c>
      <c r="F4064" t="s">
        <v>79</v>
      </c>
      <c r="G4064" t="s">
        <v>51</v>
      </c>
      <c r="H4064" s="20" t="s">
        <v>52</v>
      </c>
      <c r="I4064" t="s">
        <v>53</v>
      </c>
      <c r="J4064" t="s">
        <v>54</v>
      </c>
      <c r="K4064">
        <v>3</v>
      </c>
      <c r="L4064" t="s">
        <v>55</v>
      </c>
      <c r="M4064" t="s">
        <v>77</v>
      </c>
      <c r="N4064" t="s">
        <v>89</v>
      </c>
      <c r="O4064" s="21" t="s">
        <v>58</v>
      </c>
      <c r="P4064" s="21" t="s">
        <v>303</v>
      </c>
      <c r="Q4064" s="20" t="s">
        <v>4201</v>
      </c>
      <c r="R4064" s="21" t="s">
        <v>4202</v>
      </c>
      <c r="S4064" s="35">
        <v>1</v>
      </c>
      <c r="T4064" s="22">
        <v>1</v>
      </c>
      <c r="U4064" s="20" t="s">
        <v>62</v>
      </c>
      <c r="V4064" s="20">
        <v>45812</v>
      </c>
      <c r="W4064" s="21">
        <v>6</v>
      </c>
      <c r="X4064" s="20">
        <v>45835</v>
      </c>
      <c r="Y4064" s="20">
        <v>45832</v>
      </c>
      <c r="Z4064" s="48">
        <v>6</v>
      </c>
      <c r="AA4064">
        <v>2025</v>
      </c>
      <c r="AB4064" s="45">
        <v>60708</v>
      </c>
      <c r="AC4064" s="45">
        <v>60708</v>
      </c>
      <c r="AK4064" s="10"/>
    </row>
    <row r="4065" spans="1:37">
      <c r="A4065" t="s">
        <v>45</v>
      </c>
      <c r="B4065" t="s">
        <v>46</v>
      </c>
      <c r="C4065" t="s">
        <v>47</v>
      </c>
      <c r="D4065" t="s">
        <v>4586</v>
      </c>
      <c r="E4065" t="s">
        <v>88</v>
      </c>
      <c r="F4065" t="s">
        <v>79</v>
      </c>
      <c r="G4065" t="s">
        <v>51</v>
      </c>
      <c r="H4065" s="20" t="s">
        <v>52</v>
      </c>
      <c r="I4065" t="s">
        <v>53</v>
      </c>
      <c r="J4065" t="s">
        <v>54</v>
      </c>
      <c r="K4065">
        <v>3</v>
      </c>
      <c r="L4065" t="s">
        <v>55</v>
      </c>
      <c r="M4065" t="s">
        <v>77</v>
      </c>
      <c r="N4065" t="s">
        <v>89</v>
      </c>
      <c r="O4065" s="21" t="s">
        <v>58</v>
      </c>
      <c r="P4065" s="21" t="s">
        <v>90</v>
      </c>
      <c r="Q4065" s="20" t="s">
        <v>1775</v>
      </c>
      <c r="R4065" s="21" t="s">
        <v>1776</v>
      </c>
      <c r="S4065" s="35">
        <v>1</v>
      </c>
      <c r="T4065" s="22">
        <v>1</v>
      </c>
      <c r="U4065" s="20" t="s">
        <v>62</v>
      </c>
      <c r="V4065" s="20">
        <v>45812</v>
      </c>
      <c r="W4065" s="21">
        <v>6</v>
      </c>
      <c r="X4065" s="20">
        <v>45833</v>
      </c>
      <c r="Y4065" s="20">
        <v>45826</v>
      </c>
      <c r="Z4065" s="48">
        <v>6</v>
      </c>
      <c r="AA4065">
        <v>2025</v>
      </c>
      <c r="AB4065" s="45">
        <v>53326</v>
      </c>
      <c r="AC4065" s="45">
        <v>53326</v>
      </c>
      <c r="AK4065" s="10"/>
    </row>
    <row r="4066" spans="1:37">
      <c r="A4066" t="s">
        <v>45</v>
      </c>
      <c r="B4066" t="s">
        <v>46</v>
      </c>
      <c r="C4066" t="s">
        <v>47</v>
      </c>
      <c r="D4066" t="s">
        <v>4587</v>
      </c>
      <c r="E4066" t="s">
        <v>88</v>
      </c>
      <c r="F4066" t="s">
        <v>79</v>
      </c>
      <c r="G4066" t="s">
        <v>51</v>
      </c>
      <c r="H4066" s="20" t="s">
        <v>52</v>
      </c>
      <c r="I4066" t="s">
        <v>53</v>
      </c>
      <c r="J4066" t="s">
        <v>54</v>
      </c>
      <c r="K4066">
        <v>3</v>
      </c>
      <c r="L4066" t="s">
        <v>55</v>
      </c>
      <c r="M4066" t="s">
        <v>77</v>
      </c>
      <c r="N4066" t="s">
        <v>89</v>
      </c>
      <c r="O4066" s="21" t="s">
        <v>58</v>
      </c>
      <c r="P4066" s="21" t="s">
        <v>303</v>
      </c>
      <c r="Q4066" s="20" t="s">
        <v>631</v>
      </c>
      <c r="R4066" s="21" t="s">
        <v>632</v>
      </c>
      <c r="S4066" s="35">
        <v>1</v>
      </c>
      <c r="T4066" s="22">
        <v>1</v>
      </c>
      <c r="U4066" s="20" t="s">
        <v>62</v>
      </c>
      <c r="V4066" s="20">
        <v>45812</v>
      </c>
      <c r="W4066" s="21">
        <v>6</v>
      </c>
      <c r="X4066" s="20">
        <v>45820</v>
      </c>
      <c r="Y4066" s="20">
        <v>45817</v>
      </c>
      <c r="Z4066" s="48">
        <v>6</v>
      </c>
      <c r="AA4066">
        <v>2025</v>
      </c>
      <c r="AB4066" s="45">
        <v>59995</v>
      </c>
      <c r="AC4066" s="45">
        <v>59995</v>
      </c>
      <c r="AK4066" s="10"/>
    </row>
    <row r="4067" spans="1:37">
      <c r="A4067" t="s">
        <v>45</v>
      </c>
      <c r="B4067" t="s">
        <v>46</v>
      </c>
      <c r="C4067" t="s">
        <v>47</v>
      </c>
      <c r="D4067" t="s">
        <v>4588</v>
      </c>
      <c r="E4067" t="s">
        <v>88</v>
      </c>
      <c r="F4067" t="s">
        <v>79</v>
      </c>
      <c r="G4067" t="s">
        <v>51</v>
      </c>
      <c r="H4067" s="20" t="s">
        <v>52</v>
      </c>
      <c r="I4067" t="s">
        <v>53</v>
      </c>
      <c r="J4067" t="s">
        <v>54</v>
      </c>
      <c r="K4067">
        <v>3</v>
      </c>
      <c r="L4067" t="s">
        <v>55</v>
      </c>
      <c r="M4067" t="s">
        <v>77</v>
      </c>
      <c r="N4067" t="s">
        <v>89</v>
      </c>
      <c r="O4067" s="21" t="s">
        <v>58</v>
      </c>
      <c r="P4067" s="21" t="s">
        <v>90</v>
      </c>
      <c r="Q4067" s="20" t="s">
        <v>163</v>
      </c>
      <c r="R4067" s="21" t="s">
        <v>164</v>
      </c>
      <c r="S4067" s="35">
        <v>1</v>
      </c>
      <c r="T4067" s="22">
        <v>1</v>
      </c>
      <c r="U4067" s="20" t="s">
        <v>62</v>
      </c>
      <c r="V4067" s="20">
        <v>45812</v>
      </c>
      <c r="W4067" s="21">
        <v>6</v>
      </c>
      <c r="X4067" s="20">
        <v>45833</v>
      </c>
      <c r="Y4067" s="20">
        <v>45824</v>
      </c>
      <c r="Z4067" s="48">
        <v>6</v>
      </c>
      <c r="AA4067">
        <v>2025</v>
      </c>
      <c r="AB4067" s="45">
        <v>39995</v>
      </c>
      <c r="AC4067" s="45">
        <v>39995</v>
      </c>
      <c r="AK4067" s="10"/>
    </row>
    <row r="4068" spans="1:37">
      <c r="A4068" t="s">
        <v>45</v>
      </c>
      <c r="B4068" t="s">
        <v>46</v>
      </c>
      <c r="C4068" t="s">
        <v>47</v>
      </c>
      <c r="D4068" t="s">
        <v>4589</v>
      </c>
      <c r="E4068" t="s">
        <v>88</v>
      </c>
      <c r="F4068" t="s">
        <v>79</v>
      </c>
      <c r="G4068" t="s">
        <v>51</v>
      </c>
      <c r="H4068" s="20" t="s">
        <v>52</v>
      </c>
      <c r="I4068" t="s">
        <v>53</v>
      </c>
      <c r="J4068" t="s">
        <v>54</v>
      </c>
      <c r="K4068">
        <v>3</v>
      </c>
      <c r="L4068" t="s">
        <v>55</v>
      </c>
      <c r="M4068" t="s">
        <v>56</v>
      </c>
      <c r="N4068" t="s">
        <v>57</v>
      </c>
      <c r="O4068" s="21" t="s">
        <v>58</v>
      </c>
      <c r="P4068" s="21" t="s">
        <v>207</v>
      </c>
      <c r="Q4068" s="20" t="s">
        <v>2613</v>
      </c>
      <c r="R4068" s="21" t="s">
        <v>2614</v>
      </c>
      <c r="S4068" s="35">
        <v>1</v>
      </c>
      <c r="T4068" s="22">
        <v>1</v>
      </c>
      <c r="U4068" s="20" t="s">
        <v>62</v>
      </c>
      <c r="V4068" s="20">
        <v>45812</v>
      </c>
      <c r="W4068" s="21">
        <v>6</v>
      </c>
      <c r="X4068" s="20">
        <v>45835</v>
      </c>
      <c r="Y4068" s="20">
        <v>45833</v>
      </c>
      <c r="Z4068" s="48">
        <v>6</v>
      </c>
      <c r="AA4068">
        <v>2025</v>
      </c>
      <c r="AB4068" s="45">
        <v>46660</v>
      </c>
      <c r="AC4068" s="45">
        <v>46660</v>
      </c>
      <c r="AK4068" s="10"/>
    </row>
    <row r="4069" spans="1:37">
      <c r="A4069" t="s">
        <v>45</v>
      </c>
      <c r="B4069" t="s">
        <v>46</v>
      </c>
      <c r="C4069" t="s">
        <v>47</v>
      </c>
      <c r="D4069" t="s">
        <v>4590</v>
      </c>
      <c r="E4069" t="s">
        <v>88</v>
      </c>
      <c r="F4069" t="s">
        <v>79</v>
      </c>
      <c r="G4069" t="s">
        <v>51</v>
      </c>
      <c r="H4069" s="20" t="s">
        <v>52</v>
      </c>
      <c r="I4069" t="s">
        <v>53</v>
      </c>
      <c r="J4069" t="s">
        <v>54</v>
      </c>
      <c r="K4069">
        <v>3</v>
      </c>
      <c r="L4069" t="s">
        <v>55</v>
      </c>
      <c r="M4069" t="s">
        <v>56</v>
      </c>
      <c r="N4069" t="s">
        <v>57</v>
      </c>
      <c r="O4069" s="21" t="s">
        <v>58</v>
      </c>
      <c r="P4069" s="21" t="s">
        <v>64</v>
      </c>
      <c r="Q4069" s="20" t="s">
        <v>596</v>
      </c>
      <c r="R4069" s="21" t="s">
        <v>597</v>
      </c>
      <c r="S4069" s="35">
        <v>1</v>
      </c>
      <c r="T4069" s="22">
        <v>1</v>
      </c>
      <c r="U4069" s="20" t="s">
        <v>62</v>
      </c>
      <c r="V4069" s="20">
        <v>45812</v>
      </c>
      <c r="W4069" s="21">
        <v>6</v>
      </c>
      <c r="X4069" s="20">
        <v>45828</v>
      </c>
      <c r="Y4069" s="20">
        <v>45824</v>
      </c>
      <c r="Z4069" s="48">
        <v>6</v>
      </c>
      <c r="AA4069">
        <v>2025</v>
      </c>
      <c r="AB4069" s="45">
        <v>103333</v>
      </c>
      <c r="AC4069" s="45">
        <v>103333</v>
      </c>
      <c r="AK4069" s="10"/>
    </row>
    <row r="4070" spans="1:37">
      <c r="A4070" t="s">
        <v>45</v>
      </c>
      <c r="B4070" t="s">
        <v>46</v>
      </c>
      <c r="C4070" t="s">
        <v>47</v>
      </c>
      <c r="D4070" t="s">
        <v>4591</v>
      </c>
      <c r="E4070" t="s">
        <v>88</v>
      </c>
      <c r="F4070" t="s">
        <v>79</v>
      </c>
      <c r="G4070" t="s">
        <v>51</v>
      </c>
      <c r="H4070" s="20" t="s">
        <v>52</v>
      </c>
      <c r="I4070" t="s">
        <v>53</v>
      </c>
      <c r="J4070" t="s">
        <v>54</v>
      </c>
      <c r="K4070">
        <v>3</v>
      </c>
      <c r="L4070" t="s">
        <v>55</v>
      </c>
      <c r="M4070" t="s">
        <v>77</v>
      </c>
      <c r="N4070" t="s">
        <v>89</v>
      </c>
      <c r="O4070" s="21" t="s">
        <v>58</v>
      </c>
      <c r="P4070" s="21" t="s">
        <v>366</v>
      </c>
      <c r="Q4070" s="20" t="s">
        <v>542</v>
      </c>
      <c r="R4070" s="21" t="s">
        <v>543</v>
      </c>
      <c r="S4070" s="35">
        <v>1</v>
      </c>
      <c r="T4070" s="22">
        <v>1</v>
      </c>
      <c r="U4070" s="20" t="s">
        <v>62</v>
      </c>
      <c r="V4070" s="20">
        <v>45812</v>
      </c>
      <c r="W4070" s="21">
        <v>6</v>
      </c>
      <c r="X4070" s="20">
        <v>45824</v>
      </c>
      <c r="Y4070" s="20">
        <v>45817</v>
      </c>
      <c r="Z4070" s="48">
        <v>6</v>
      </c>
      <c r="AA4070">
        <v>2025</v>
      </c>
      <c r="AB4070" s="45">
        <v>43327</v>
      </c>
      <c r="AC4070" s="45">
        <v>43327</v>
      </c>
      <c r="AK4070" s="10"/>
    </row>
    <row r="4071" spans="1:37">
      <c r="A4071" t="s">
        <v>45</v>
      </c>
      <c r="B4071" t="s">
        <v>46</v>
      </c>
      <c r="C4071" t="s">
        <v>47</v>
      </c>
      <c r="D4071" t="s">
        <v>4592</v>
      </c>
      <c r="E4071" t="s">
        <v>88</v>
      </c>
      <c r="F4071" t="s">
        <v>79</v>
      </c>
      <c r="G4071" t="s">
        <v>51</v>
      </c>
      <c r="H4071" s="20" t="s">
        <v>52</v>
      </c>
      <c r="I4071" t="s">
        <v>53</v>
      </c>
      <c r="J4071" t="s">
        <v>54</v>
      </c>
      <c r="K4071">
        <v>3</v>
      </c>
      <c r="L4071" t="s">
        <v>55</v>
      </c>
      <c r="M4071" t="s">
        <v>77</v>
      </c>
      <c r="N4071" t="s">
        <v>89</v>
      </c>
      <c r="O4071" s="21" t="s">
        <v>58</v>
      </c>
      <c r="P4071" s="21" t="s">
        <v>366</v>
      </c>
      <c r="Q4071" s="20" t="s">
        <v>542</v>
      </c>
      <c r="R4071" s="21" t="s">
        <v>543</v>
      </c>
      <c r="S4071" s="35">
        <v>2</v>
      </c>
      <c r="T4071" s="22">
        <v>2</v>
      </c>
      <c r="U4071" s="20" t="s">
        <v>62</v>
      </c>
      <c r="V4071" s="20">
        <v>45812</v>
      </c>
      <c r="W4071" s="21">
        <v>6</v>
      </c>
      <c r="X4071" s="20">
        <v>45834</v>
      </c>
      <c r="Y4071" s="20">
        <v>45832</v>
      </c>
      <c r="Z4071" s="48">
        <v>6</v>
      </c>
      <c r="AA4071">
        <v>2025</v>
      </c>
      <c r="AB4071" s="45">
        <v>86655</v>
      </c>
      <c r="AC4071" s="45">
        <v>86655</v>
      </c>
      <c r="AK4071" s="10"/>
    </row>
    <row r="4072" spans="1:37">
      <c r="A4072" t="s">
        <v>45</v>
      </c>
      <c r="B4072" t="s">
        <v>46</v>
      </c>
      <c r="C4072" t="s">
        <v>47</v>
      </c>
      <c r="D4072" t="s">
        <v>4593</v>
      </c>
      <c r="E4072" t="s">
        <v>88</v>
      </c>
      <c r="F4072" t="s">
        <v>79</v>
      </c>
      <c r="G4072" t="s">
        <v>51</v>
      </c>
      <c r="H4072" s="20" t="s">
        <v>52</v>
      </c>
      <c r="I4072" t="s">
        <v>53</v>
      </c>
      <c r="J4072" t="s">
        <v>54</v>
      </c>
      <c r="K4072">
        <v>3</v>
      </c>
      <c r="L4072" t="s">
        <v>55</v>
      </c>
      <c r="M4072" t="s">
        <v>77</v>
      </c>
      <c r="N4072" t="s">
        <v>89</v>
      </c>
      <c r="O4072" s="21" t="s">
        <v>58</v>
      </c>
      <c r="P4072" s="21" t="s">
        <v>119</v>
      </c>
      <c r="Q4072" s="20" t="s">
        <v>908</v>
      </c>
      <c r="R4072" s="21" t="s">
        <v>909</v>
      </c>
      <c r="S4072" s="35">
        <v>1</v>
      </c>
      <c r="T4072" s="22">
        <v>1</v>
      </c>
      <c r="U4072" s="20" t="s">
        <v>62</v>
      </c>
      <c r="V4072" s="20">
        <v>45812</v>
      </c>
      <c r="W4072" s="21">
        <v>6</v>
      </c>
      <c r="X4072" s="20">
        <v>45839</v>
      </c>
      <c r="Y4072" s="20">
        <v>45833</v>
      </c>
      <c r="Z4072" s="48">
        <v>6</v>
      </c>
      <c r="AA4072">
        <v>2025</v>
      </c>
      <c r="AB4072" s="45">
        <v>67848</v>
      </c>
      <c r="AC4072" s="45">
        <v>67848</v>
      </c>
      <c r="AK4072" s="10"/>
    </row>
    <row r="4073" spans="1:37">
      <c r="A4073" t="s">
        <v>45</v>
      </c>
      <c r="B4073" t="s">
        <v>46</v>
      </c>
      <c r="C4073" t="s">
        <v>47</v>
      </c>
      <c r="D4073" t="s">
        <v>4594</v>
      </c>
      <c r="E4073" t="s">
        <v>88</v>
      </c>
      <c r="F4073" t="s">
        <v>79</v>
      </c>
      <c r="G4073" t="s">
        <v>51</v>
      </c>
      <c r="H4073" s="20" t="s">
        <v>52</v>
      </c>
      <c r="I4073" t="s">
        <v>53</v>
      </c>
      <c r="J4073" t="s">
        <v>54</v>
      </c>
      <c r="K4073">
        <v>3</v>
      </c>
      <c r="L4073" t="s">
        <v>55</v>
      </c>
      <c r="M4073" t="s">
        <v>77</v>
      </c>
      <c r="N4073" t="s">
        <v>89</v>
      </c>
      <c r="O4073" s="21" t="s">
        <v>58</v>
      </c>
      <c r="P4073" s="21" t="s">
        <v>150</v>
      </c>
      <c r="Q4073" s="20" t="s">
        <v>151</v>
      </c>
      <c r="R4073" s="21" t="s">
        <v>152</v>
      </c>
      <c r="S4073" s="35">
        <v>1</v>
      </c>
      <c r="T4073" s="22">
        <v>1</v>
      </c>
      <c r="U4073" s="20" t="s">
        <v>62</v>
      </c>
      <c r="V4073" s="20">
        <v>45812</v>
      </c>
      <c r="W4073" s="21">
        <v>6</v>
      </c>
      <c r="X4073" s="20">
        <v>45832</v>
      </c>
      <c r="Y4073" s="20">
        <v>45833</v>
      </c>
      <c r="Z4073" s="48">
        <v>6</v>
      </c>
      <c r="AA4073">
        <v>2025</v>
      </c>
      <c r="AB4073" s="45">
        <v>78568</v>
      </c>
      <c r="AC4073" s="45">
        <v>78568</v>
      </c>
      <c r="AK4073" s="10"/>
    </row>
    <row r="4074" spans="1:37">
      <c r="A4074" t="s">
        <v>45</v>
      </c>
      <c r="B4074" t="s">
        <v>46</v>
      </c>
      <c r="C4074" t="s">
        <v>47</v>
      </c>
      <c r="D4074" t="s">
        <v>4595</v>
      </c>
      <c r="E4074" t="s">
        <v>88</v>
      </c>
      <c r="F4074" t="s">
        <v>79</v>
      </c>
      <c r="G4074" t="s">
        <v>51</v>
      </c>
      <c r="H4074" s="20" t="s">
        <v>52</v>
      </c>
      <c r="I4074" t="s">
        <v>53</v>
      </c>
      <c r="J4074" t="s">
        <v>54</v>
      </c>
      <c r="K4074">
        <v>3</v>
      </c>
      <c r="L4074" t="s">
        <v>55</v>
      </c>
      <c r="M4074" t="s">
        <v>77</v>
      </c>
      <c r="N4074" t="s">
        <v>89</v>
      </c>
      <c r="O4074" s="21" t="s">
        <v>58</v>
      </c>
      <c r="P4074" s="21" t="s">
        <v>90</v>
      </c>
      <c r="Q4074" s="20" t="s">
        <v>163</v>
      </c>
      <c r="R4074" s="21" t="s">
        <v>164</v>
      </c>
      <c r="S4074" s="35">
        <v>1</v>
      </c>
      <c r="T4074" s="22">
        <v>1</v>
      </c>
      <c r="U4074" s="20" t="s">
        <v>62</v>
      </c>
      <c r="V4074" s="20">
        <v>45812</v>
      </c>
      <c r="W4074" s="21">
        <v>6</v>
      </c>
      <c r="X4074" s="20">
        <v>45835</v>
      </c>
      <c r="Y4074" s="20">
        <v>45833</v>
      </c>
      <c r="Z4074" s="48">
        <v>6</v>
      </c>
      <c r="AA4074">
        <v>2025</v>
      </c>
      <c r="AB4074" s="45">
        <v>39995</v>
      </c>
      <c r="AC4074" s="45">
        <v>39995</v>
      </c>
      <c r="AK4074" s="10"/>
    </row>
    <row r="4075" spans="1:37">
      <c r="A4075" t="s">
        <v>45</v>
      </c>
      <c r="B4075" t="s">
        <v>46</v>
      </c>
      <c r="C4075" t="s">
        <v>47</v>
      </c>
      <c r="D4075" t="s">
        <v>4596</v>
      </c>
      <c r="E4075" t="s">
        <v>88</v>
      </c>
      <c r="F4075" t="s">
        <v>79</v>
      </c>
      <c r="G4075" t="s">
        <v>51</v>
      </c>
      <c r="H4075" s="20" t="s">
        <v>58</v>
      </c>
      <c r="I4075" t="s">
        <v>53</v>
      </c>
      <c r="J4075" t="s">
        <v>54</v>
      </c>
      <c r="K4075">
        <v>3</v>
      </c>
      <c r="L4075" t="s">
        <v>55</v>
      </c>
      <c r="M4075" t="s">
        <v>77</v>
      </c>
      <c r="N4075" t="s">
        <v>89</v>
      </c>
      <c r="O4075" s="21" t="s">
        <v>58</v>
      </c>
      <c r="P4075" s="21" t="s">
        <v>303</v>
      </c>
      <c r="Q4075" s="20" t="s">
        <v>631</v>
      </c>
      <c r="R4075" s="21" t="s">
        <v>632</v>
      </c>
      <c r="S4075" s="35">
        <v>1</v>
      </c>
      <c r="T4075" s="22">
        <v>0</v>
      </c>
      <c r="U4075" s="20" t="s">
        <v>62</v>
      </c>
      <c r="V4075" s="20">
        <v>45812</v>
      </c>
      <c r="W4075" s="21">
        <v>6</v>
      </c>
      <c r="X4075" s="20">
        <v>45821</v>
      </c>
      <c r="Z4075" s="48">
        <v>6</v>
      </c>
      <c r="AA4075">
        <v>2025</v>
      </c>
      <c r="AB4075" s="45">
        <v>59995</v>
      </c>
      <c r="AC4075" s="45">
        <v>0</v>
      </c>
      <c r="AK4075" s="10"/>
    </row>
    <row r="4076" spans="1:37">
      <c r="A4076" t="s">
        <v>45</v>
      </c>
      <c r="B4076" t="s">
        <v>46</v>
      </c>
      <c r="C4076" t="s">
        <v>47</v>
      </c>
      <c r="D4076" t="s">
        <v>4597</v>
      </c>
      <c r="E4076" t="s">
        <v>88</v>
      </c>
      <c r="F4076" t="s">
        <v>79</v>
      </c>
      <c r="G4076" t="s">
        <v>51</v>
      </c>
      <c r="H4076" s="20" t="s">
        <v>52</v>
      </c>
      <c r="I4076" t="s">
        <v>53</v>
      </c>
      <c r="J4076" t="s">
        <v>54</v>
      </c>
      <c r="K4076">
        <v>3</v>
      </c>
      <c r="L4076" t="s">
        <v>55</v>
      </c>
      <c r="M4076" t="s">
        <v>77</v>
      </c>
      <c r="N4076" t="s">
        <v>89</v>
      </c>
      <c r="O4076" s="21" t="s">
        <v>58</v>
      </c>
      <c r="P4076" s="21" t="s">
        <v>150</v>
      </c>
      <c r="Q4076" s="20" t="s">
        <v>536</v>
      </c>
      <c r="R4076" s="21" t="s">
        <v>537</v>
      </c>
      <c r="S4076" s="35">
        <v>1</v>
      </c>
      <c r="T4076" s="22">
        <v>1</v>
      </c>
      <c r="U4076" s="20" t="s">
        <v>62</v>
      </c>
      <c r="V4076" s="20">
        <v>45812</v>
      </c>
      <c r="W4076" s="21">
        <v>6</v>
      </c>
      <c r="X4076" s="20">
        <v>45833</v>
      </c>
      <c r="Y4076" s="20">
        <v>45833</v>
      </c>
      <c r="Z4076" s="48">
        <v>6</v>
      </c>
      <c r="AA4076">
        <v>2025</v>
      </c>
      <c r="AB4076" s="45">
        <v>93330</v>
      </c>
      <c r="AC4076" s="45">
        <v>93330</v>
      </c>
      <c r="AK4076" s="10"/>
    </row>
    <row r="4077" spans="1:37">
      <c r="A4077" t="s">
        <v>45</v>
      </c>
      <c r="B4077" t="s">
        <v>46</v>
      </c>
      <c r="C4077" t="s">
        <v>47</v>
      </c>
      <c r="D4077" t="s">
        <v>4598</v>
      </c>
      <c r="E4077" t="s">
        <v>88</v>
      </c>
      <c r="F4077" t="s">
        <v>79</v>
      </c>
      <c r="G4077" t="s">
        <v>51</v>
      </c>
      <c r="H4077" s="20" t="s">
        <v>52</v>
      </c>
      <c r="I4077" t="s">
        <v>53</v>
      </c>
      <c r="J4077" t="s">
        <v>54</v>
      </c>
      <c r="K4077">
        <v>3</v>
      </c>
      <c r="L4077" t="s">
        <v>55</v>
      </c>
      <c r="M4077" t="s">
        <v>77</v>
      </c>
      <c r="N4077" t="s">
        <v>89</v>
      </c>
      <c r="O4077" s="21" t="s">
        <v>58</v>
      </c>
      <c r="P4077" s="21" t="s">
        <v>366</v>
      </c>
      <c r="Q4077" s="20" t="s">
        <v>2386</v>
      </c>
      <c r="R4077" s="21" t="s">
        <v>2387</v>
      </c>
      <c r="S4077" s="35">
        <v>1</v>
      </c>
      <c r="T4077" s="22">
        <v>1</v>
      </c>
      <c r="U4077" s="20" t="s">
        <v>62</v>
      </c>
      <c r="V4077" s="20">
        <v>45812</v>
      </c>
      <c r="W4077" s="21">
        <v>6</v>
      </c>
      <c r="X4077" s="20">
        <v>45825</v>
      </c>
      <c r="Y4077" s="20">
        <v>45822</v>
      </c>
      <c r="Z4077" s="48">
        <v>6</v>
      </c>
      <c r="AA4077">
        <v>2025</v>
      </c>
      <c r="AB4077" s="45">
        <v>43327</v>
      </c>
      <c r="AC4077" s="45">
        <v>43327</v>
      </c>
      <c r="AK4077" s="10"/>
    </row>
    <row r="4078" spans="1:37">
      <c r="A4078" t="s">
        <v>45</v>
      </c>
      <c r="B4078" t="s">
        <v>46</v>
      </c>
      <c r="C4078" t="s">
        <v>47</v>
      </c>
      <c r="D4078" t="s">
        <v>4599</v>
      </c>
      <c r="E4078" t="s">
        <v>88</v>
      </c>
      <c r="F4078" t="s">
        <v>79</v>
      </c>
      <c r="G4078" t="s">
        <v>51</v>
      </c>
      <c r="H4078" s="20" t="s">
        <v>52</v>
      </c>
      <c r="I4078" t="s">
        <v>53</v>
      </c>
      <c r="J4078" t="s">
        <v>54</v>
      </c>
      <c r="K4078">
        <v>3</v>
      </c>
      <c r="L4078" t="s">
        <v>55</v>
      </c>
      <c r="M4078" t="s">
        <v>56</v>
      </c>
      <c r="N4078" t="s">
        <v>57</v>
      </c>
      <c r="O4078" s="21" t="s">
        <v>58</v>
      </c>
      <c r="P4078" s="21" t="s">
        <v>207</v>
      </c>
      <c r="Q4078" s="20" t="s">
        <v>759</v>
      </c>
      <c r="R4078" s="21" t="s">
        <v>760</v>
      </c>
      <c r="S4078" s="35">
        <v>2</v>
      </c>
      <c r="T4078" s="22">
        <v>2</v>
      </c>
      <c r="U4078" s="20" t="s">
        <v>62</v>
      </c>
      <c r="V4078" s="20">
        <v>45812</v>
      </c>
      <c r="W4078" s="21">
        <v>6</v>
      </c>
      <c r="X4078" s="20">
        <v>45828</v>
      </c>
      <c r="Y4078" s="20">
        <v>45826</v>
      </c>
      <c r="Z4078" s="48">
        <v>6</v>
      </c>
      <c r="AA4078">
        <v>2025</v>
      </c>
      <c r="AB4078" s="45">
        <v>157128</v>
      </c>
      <c r="AC4078" s="45">
        <v>157128</v>
      </c>
      <c r="AK4078" s="10"/>
    </row>
    <row r="4079" spans="1:37">
      <c r="A4079" t="s">
        <v>45</v>
      </c>
      <c r="B4079" t="s">
        <v>46</v>
      </c>
      <c r="C4079" t="s">
        <v>47</v>
      </c>
      <c r="D4079" t="s">
        <v>4600</v>
      </c>
      <c r="E4079" t="s">
        <v>88</v>
      </c>
      <c r="F4079" t="s">
        <v>79</v>
      </c>
      <c r="G4079" t="s">
        <v>51</v>
      </c>
      <c r="H4079" s="20" t="s">
        <v>52</v>
      </c>
      <c r="I4079" t="s">
        <v>53</v>
      </c>
      <c r="J4079" t="s">
        <v>54</v>
      </c>
      <c r="K4079">
        <v>3</v>
      </c>
      <c r="L4079" t="s">
        <v>55</v>
      </c>
      <c r="M4079" t="s">
        <v>77</v>
      </c>
      <c r="N4079" t="s">
        <v>89</v>
      </c>
      <c r="O4079" s="21" t="s">
        <v>58</v>
      </c>
      <c r="P4079" s="21" t="s">
        <v>90</v>
      </c>
      <c r="Q4079" s="20" t="s">
        <v>919</v>
      </c>
      <c r="R4079" s="21" t="s">
        <v>920</v>
      </c>
      <c r="S4079" s="35">
        <v>1</v>
      </c>
      <c r="T4079" s="22">
        <v>1</v>
      </c>
      <c r="U4079" s="20" t="s">
        <v>62</v>
      </c>
      <c r="V4079" s="20">
        <v>45812</v>
      </c>
      <c r="W4079" s="21">
        <v>6</v>
      </c>
      <c r="X4079" s="20">
        <v>45839</v>
      </c>
      <c r="Y4079" s="20">
        <v>45833</v>
      </c>
      <c r="Z4079" s="48">
        <v>6</v>
      </c>
      <c r="AA4079">
        <v>2025</v>
      </c>
      <c r="AB4079" s="45">
        <v>41170</v>
      </c>
      <c r="AC4079" s="45">
        <v>41170</v>
      </c>
      <c r="AK4079" s="10"/>
    </row>
    <row r="4080" spans="1:37">
      <c r="A4080" t="s">
        <v>45</v>
      </c>
      <c r="B4080" t="s">
        <v>46</v>
      </c>
      <c r="C4080" t="s">
        <v>47</v>
      </c>
      <c r="D4080" t="s">
        <v>4601</v>
      </c>
      <c r="E4080" t="s">
        <v>88</v>
      </c>
      <c r="F4080" t="s">
        <v>79</v>
      </c>
      <c r="G4080" t="s">
        <v>51</v>
      </c>
      <c r="H4080" s="20" t="s">
        <v>52</v>
      </c>
      <c r="I4080" t="s">
        <v>53</v>
      </c>
      <c r="J4080" t="s">
        <v>54</v>
      </c>
      <c r="K4080">
        <v>3</v>
      </c>
      <c r="L4080" t="s">
        <v>55</v>
      </c>
      <c r="M4080" t="s">
        <v>77</v>
      </c>
      <c r="N4080" t="s">
        <v>89</v>
      </c>
      <c r="O4080" s="21" t="s">
        <v>58</v>
      </c>
      <c r="P4080" s="21" t="s">
        <v>366</v>
      </c>
      <c r="Q4080" s="20" t="s">
        <v>542</v>
      </c>
      <c r="R4080" s="21" t="s">
        <v>543</v>
      </c>
      <c r="S4080" s="35">
        <v>1</v>
      </c>
      <c r="T4080" s="22">
        <v>1</v>
      </c>
      <c r="U4080" s="20" t="s">
        <v>62</v>
      </c>
      <c r="V4080" s="20">
        <v>45812</v>
      </c>
      <c r="W4080" s="21">
        <v>6</v>
      </c>
      <c r="X4080" s="20">
        <v>45824</v>
      </c>
      <c r="Y4080" s="20">
        <v>45819</v>
      </c>
      <c r="Z4080" s="48">
        <v>6</v>
      </c>
      <c r="AA4080">
        <v>2025</v>
      </c>
      <c r="AB4080" s="45">
        <v>43327</v>
      </c>
      <c r="AC4080" s="45">
        <v>43327</v>
      </c>
      <c r="AK4080" s="10"/>
    </row>
    <row r="4081" spans="1:37">
      <c r="A4081" t="s">
        <v>45</v>
      </c>
      <c r="B4081" t="s">
        <v>46</v>
      </c>
      <c r="C4081" t="s">
        <v>47</v>
      </c>
      <c r="D4081" t="s">
        <v>4602</v>
      </c>
      <c r="E4081" t="s">
        <v>88</v>
      </c>
      <c r="F4081" t="s">
        <v>79</v>
      </c>
      <c r="G4081" t="s">
        <v>51</v>
      </c>
      <c r="H4081" s="20" t="s">
        <v>52</v>
      </c>
      <c r="I4081" t="s">
        <v>53</v>
      </c>
      <c r="J4081" t="s">
        <v>54</v>
      </c>
      <c r="K4081">
        <v>3</v>
      </c>
      <c r="L4081" t="s">
        <v>55</v>
      </c>
      <c r="M4081" t="s">
        <v>77</v>
      </c>
      <c r="N4081" t="s">
        <v>89</v>
      </c>
      <c r="O4081" s="21" t="s">
        <v>58</v>
      </c>
      <c r="P4081" s="21" t="s">
        <v>90</v>
      </c>
      <c r="Q4081" s="20" t="s">
        <v>163</v>
      </c>
      <c r="R4081" s="21" t="s">
        <v>164</v>
      </c>
      <c r="S4081" s="35">
        <v>1</v>
      </c>
      <c r="T4081" s="22">
        <v>1</v>
      </c>
      <c r="U4081" s="20" t="s">
        <v>62</v>
      </c>
      <c r="V4081" s="20">
        <v>45812</v>
      </c>
      <c r="W4081" s="21">
        <v>6</v>
      </c>
      <c r="X4081" s="20">
        <v>45825</v>
      </c>
      <c r="Y4081" s="20">
        <v>45822</v>
      </c>
      <c r="Z4081" s="48">
        <v>6</v>
      </c>
      <c r="AA4081">
        <v>2025</v>
      </c>
      <c r="AB4081" s="45">
        <v>39995</v>
      </c>
      <c r="AC4081" s="45">
        <v>39995</v>
      </c>
      <c r="AK4081" s="10"/>
    </row>
    <row r="4082" spans="1:37">
      <c r="A4082" t="s">
        <v>45</v>
      </c>
      <c r="B4082" t="s">
        <v>46</v>
      </c>
      <c r="C4082" t="s">
        <v>47</v>
      </c>
      <c r="D4082" t="s">
        <v>4603</v>
      </c>
      <c r="E4082" t="s">
        <v>88</v>
      </c>
      <c r="F4082" t="s">
        <v>79</v>
      </c>
      <c r="G4082" t="s">
        <v>51</v>
      </c>
      <c r="H4082" s="20" t="s">
        <v>52</v>
      </c>
      <c r="I4082" t="s">
        <v>53</v>
      </c>
      <c r="J4082" t="s">
        <v>54</v>
      </c>
      <c r="K4082">
        <v>3</v>
      </c>
      <c r="L4082" t="s">
        <v>55</v>
      </c>
      <c r="M4082" t="s">
        <v>77</v>
      </c>
      <c r="N4082" t="s">
        <v>89</v>
      </c>
      <c r="O4082" s="21" t="s">
        <v>58</v>
      </c>
      <c r="P4082" s="21" t="s">
        <v>119</v>
      </c>
      <c r="Q4082" s="20" t="s">
        <v>939</v>
      </c>
      <c r="R4082" s="21" t="s">
        <v>940</v>
      </c>
      <c r="S4082" s="35">
        <v>1</v>
      </c>
      <c r="T4082" s="22">
        <v>1</v>
      </c>
      <c r="U4082" s="20" t="s">
        <v>62</v>
      </c>
      <c r="V4082" s="20">
        <v>45812</v>
      </c>
      <c r="W4082" s="21">
        <v>6</v>
      </c>
      <c r="X4082" s="20">
        <v>45825</v>
      </c>
      <c r="Y4082" s="20">
        <v>45826</v>
      </c>
      <c r="Z4082" s="48">
        <v>6</v>
      </c>
      <c r="AA4082">
        <v>2025</v>
      </c>
      <c r="AB4082" s="45">
        <v>89278</v>
      </c>
      <c r="AC4082" s="45">
        <v>89278</v>
      </c>
      <c r="AK4082" s="10"/>
    </row>
    <row r="4083" spans="1:37">
      <c r="A4083" t="s">
        <v>45</v>
      </c>
      <c r="B4083" t="s">
        <v>46</v>
      </c>
      <c r="C4083" t="s">
        <v>47</v>
      </c>
      <c r="D4083" t="s">
        <v>4604</v>
      </c>
      <c r="E4083" t="s">
        <v>88</v>
      </c>
      <c r="F4083" t="s">
        <v>79</v>
      </c>
      <c r="G4083" t="s">
        <v>51</v>
      </c>
      <c r="H4083" s="20" t="s">
        <v>52</v>
      </c>
      <c r="I4083" t="s">
        <v>53</v>
      </c>
      <c r="J4083" t="s">
        <v>54</v>
      </c>
      <c r="K4083">
        <v>3</v>
      </c>
      <c r="L4083" t="s">
        <v>55</v>
      </c>
      <c r="M4083" t="s">
        <v>77</v>
      </c>
      <c r="N4083" t="s">
        <v>89</v>
      </c>
      <c r="O4083" s="21" t="s">
        <v>58</v>
      </c>
      <c r="P4083" s="21" t="s">
        <v>303</v>
      </c>
      <c r="Q4083" s="20" t="s">
        <v>631</v>
      </c>
      <c r="R4083" s="21" t="s">
        <v>632</v>
      </c>
      <c r="S4083" s="35">
        <v>1</v>
      </c>
      <c r="T4083" s="22">
        <v>1</v>
      </c>
      <c r="U4083" s="20" t="s">
        <v>62</v>
      </c>
      <c r="V4083" s="20">
        <v>45812</v>
      </c>
      <c r="W4083" s="21">
        <v>6</v>
      </c>
      <c r="X4083" s="20">
        <v>45839</v>
      </c>
      <c r="Y4083" s="20">
        <v>45833</v>
      </c>
      <c r="Z4083" s="48">
        <v>6</v>
      </c>
      <c r="AA4083">
        <v>2025</v>
      </c>
      <c r="AB4083" s="45">
        <v>59995</v>
      </c>
      <c r="AC4083" s="45">
        <v>59995</v>
      </c>
      <c r="AK4083" s="10"/>
    </row>
    <row r="4084" spans="1:37">
      <c r="A4084" t="s">
        <v>45</v>
      </c>
      <c r="B4084" t="s">
        <v>46</v>
      </c>
      <c r="C4084" t="s">
        <v>47</v>
      </c>
      <c r="D4084" t="s">
        <v>4605</v>
      </c>
      <c r="E4084" t="s">
        <v>88</v>
      </c>
      <c r="F4084" t="s">
        <v>79</v>
      </c>
      <c r="G4084" t="s">
        <v>51</v>
      </c>
      <c r="H4084" s="20" t="s">
        <v>52</v>
      </c>
      <c r="I4084" t="s">
        <v>53</v>
      </c>
      <c r="J4084" t="s">
        <v>54</v>
      </c>
      <c r="K4084">
        <v>3</v>
      </c>
      <c r="L4084" t="s">
        <v>55</v>
      </c>
      <c r="M4084" t="s">
        <v>77</v>
      </c>
      <c r="N4084" t="s">
        <v>89</v>
      </c>
      <c r="O4084" s="21" t="s">
        <v>58</v>
      </c>
      <c r="P4084" s="21" t="s">
        <v>97</v>
      </c>
      <c r="Q4084" s="20" t="s">
        <v>754</v>
      </c>
      <c r="R4084" s="21" t="s">
        <v>755</v>
      </c>
      <c r="S4084" s="35">
        <v>1</v>
      </c>
      <c r="T4084" s="22">
        <v>1</v>
      </c>
      <c r="U4084" s="20" t="s">
        <v>62</v>
      </c>
      <c r="V4084" s="20">
        <v>45812</v>
      </c>
      <c r="W4084" s="21">
        <v>6</v>
      </c>
      <c r="X4084" s="20">
        <v>45839</v>
      </c>
      <c r="Y4084" s="20">
        <v>45833</v>
      </c>
      <c r="Z4084" s="48">
        <v>6</v>
      </c>
      <c r="AA4084">
        <v>2025</v>
      </c>
      <c r="AB4084" s="45">
        <v>56663</v>
      </c>
      <c r="AC4084" s="45">
        <v>56663</v>
      </c>
      <c r="AK4084" s="10"/>
    </row>
    <row r="4085" spans="1:37">
      <c r="A4085" t="s">
        <v>45</v>
      </c>
      <c r="B4085" t="s">
        <v>46</v>
      </c>
      <c r="C4085" t="s">
        <v>47</v>
      </c>
      <c r="D4085" t="s">
        <v>4606</v>
      </c>
      <c r="E4085" t="s">
        <v>88</v>
      </c>
      <c r="F4085" t="s">
        <v>79</v>
      </c>
      <c r="G4085" t="s">
        <v>51</v>
      </c>
      <c r="H4085" s="20" t="s">
        <v>52</v>
      </c>
      <c r="I4085" t="s">
        <v>53</v>
      </c>
      <c r="J4085" t="s">
        <v>54</v>
      </c>
      <c r="K4085">
        <v>3</v>
      </c>
      <c r="L4085" t="s">
        <v>55</v>
      </c>
      <c r="M4085" t="s">
        <v>77</v>
      </c>
      <c r="N4085" t="s">
        <v>89</v>
      </c>
      <c r="O4085" s="21" t="s">
        <v>58</v>
      </c>
      <c r="P4085" s="21" t="s">
        <v>150</v>
      </c>
      <c r="Q4085" s="20" t="s">
        <v>151</v>
      </c>
      <c r="R4085" s="21" t="s">
        <v>152</v>
      </c>
      <c r="S4085" s="35">
        <v>1</v>
      </c>
      <c r="T4085" s="22">
        <v>1</v>
      </c>
      <c r="U4085" s="20" t="s">
        <v>62</v>
      </c>
      <c r="V4085" s="20">
        <v>45812</v>
      </c>
      <c r="W4085" s="21">
        <v>6</v>
      </c>
      <c r="X4085" s="20">
        <v>45839</v>
      </c>
      <c r="Y4085" s="20">
        <v>45833</v>
      </c>
      <c r="Z4085" s="48">
        <v>6</v>
      </c>
      <c r="AA4085">
        <v>2025</v>
      </c>
      <c r="AB4085" s="45">
        <v>78568</v>
      </c>
      <c r="AC4085" s="45">
        <v>78568</v>
      </c>
      <c r="AK4085" s="10"/>
    </row>
    <row r="4086" spans="1:37">
      <c r="A4086" t="s">
        <v>45</v>
      </c>
      <c r="B4086" t="s">
        <v>46</v>
      </c>
      <c r="C4086" t="s">
        <v>47</v>
      </c>
      <c r="D4086" t="s">
        <v>4607</v>
      </c>
      <c r="E4086" t="s">
        <v>88</v>
      </c>
      <c r="F4086" t="s">
        <v>79</v>
      </c>
      <c r="G4086" t="s">
        <v>51</v>
      </c>
      <c r="H4086" s="20" t="s">
        <v>52</v>
      </c>
      <c r="I4086" t="s">
        <v>53</v>
      </c>
      <c r="J4086" t="s">
        <v>54</v>
      </c>
      <c r="K4086">
        <v>3</v>
      </c>
      <c r="L4086" t="s">
        <v>55</v>
      </c>
      <c r="M4086" t="s">
        <v>56</v>
      </c>
      <c r="N4086" t="s">
        <v>57</v>
      </c>
      <c r="O4086" s="21" t="s">
        <v>58</v>
      </c>
      <c r="P4086" s="21" t="s">
        <v>64</v>
      </c>
      <c r="Q4086" s="20" t="s">
        <v>325</v>
      </c>
      <c r="R4086" s="21" t="s">
        <v>326</v>
      </c>
      <c r="S4086" s="35">
        <v>1</v>
      </c>
      <c r="T4086" s="22">
        <v>1</v>
      </c>
      <c r="U4086" s="20" t="s">
        <v>62</v>
      </c>
      <c r="V4086" s="20">
        <v>45812</v>
      </c>
      <c r="W4086" s="21">
        <v>6</v>
      </c>
      <c r="X4086" s="20">
        <v>45833</v>
      </c>
      <c r="Y4086" s="20">
        <v>45826</v>
      </c>
      <c r="Z4086" s="48">
        <v>6</v>
      </c>
      <c r="AA4086">
        <v>2025</v>
      </c>
      <c r="AB4086" s="45">
        <v>76663</v>
      </c>
      <c r="AC4086" s="45">
        <v>76663</v>
      </c>
      <c r="AK4086" s="10"/>
    </row>
    <row r="4087" spans="1:37">
      <c r="A4087" t="s">
        <v>45</v>
      </c>
      <c r="B4087" t="s">
        <v>46</v>
      </c>
      <c r="C4087" t="s">
        <v>47</v>
      </c>
      <c r="D4087" t="s">
        <v>4608</v>
      </c>
      <c r="E4087" t="s">
        <v>88</v>
      </c>
      <c r="F4087" t="s">
        <v>79</v>
      </c>
      <c r="G4087" t="s">
        <v>51</v>
      </c>
      <c r="H4087" s="20" t="s">
        <v>52</v>
      </c>
      <c r="I4087" t="s">
        <v>53</v>
      </c>
      <c r="J4087" t="s">
        <v>54</v>
      </c>
      <c r="K4087">
        <v>3</v>
      </c>
      <c r="L4087" t="s">
        <v>55</v>
      </c>
      <c r="M4087" t="s">
        <v>77</v>
      </c>
      <c r="N4087" t="s">
        <v>89</v>
      </c>
      <c r="O4087" s="21" t="s">
        <v>58</v>
      </c>
      <c r="P4087" s="21" t="s">
        <v>90</v>
      </c>
      <c r="Q4087" s="20" t="s">
        <v>191</v>
      </c>
      <c r="R4087" s="21" t="s">
        <v>192</v>
      </c>
      <c r="S4087" s="35">
        <v>1</v>
      </c>
      <c r="T4087" s="22">
        <v>1</v>
      </c>
      <c r="U4087" s="20" t="s">
        <v>62</v>
      </c>
      <c r="V4087" s="20">
        <v>45812</v>
      </c>
      <c r="W4087" s="21">
        <v>6</v>
      </c>
      <c r="X4087" s="20">
        <v>45825</v>
      </c>
      <c r="Y4087" s="20">
        <v>45826</v>
      </c>
      <c r="Z4087" s="48">
        <v>6</v>
      </c>
      <c r="AA4087">
        <v>2025</v>
      </c>
      <c r="AB4087" s="45">
        <v>99991</v>
      </c>
      <c r="AC4087" s="45">
        <v>99991</v>
      </c>
      <c r="AK4087" s="10"/>
    </row>
    <row r="4088" spans="1:37">
      <c r="A4088" t="s">
        <v>45</v>
      </c>
      <c r="B4088" t="s">
        <v>46</v>
      </c>
      <c r="C4088" t="s">
        <v>47</v>
      </c>
      <c r="D4088" t="s">
        <v>4609</v>
      </c>
      <c r="E4088" t="s">
        <v>88</v>
      </c>
      <c r="F4088" t="s">
        <v>79</v>
      </c>
      <c r="G4088" t="s">
        <v>51</v>
      </c>
      <c r="H4088" s="20" t="s">
        <v>52</v>
      </c>
      <c r="I4088" t="s">
        <v>53</v>
      </c>
      <c r="J4088" t="s">
        <v>54</v>
      </c>
      <c r="K4088">
        <v>3</v>
      </c>
      <c r="L4088" t="s">
        <v>55</v>
      </c>
      <c r="M4088" t="s">
        <v>77</v>
      </c>
      <c r="N4088" t="s">
        <v>89</v>
      </c>
      <c r="O4088" s="21" t="s">
        <v>58</v>
      </c>
      <c r="P4088" s="21" t="s">
        <v>119</v>
      </c>
      <c r="Q4088" s="20" t="s">
        <v>2056</v>
      </c>
      <c r="R4088" s="21" t="s">
        <v>2057</v>
      </c>
      <c r="S4088" s="35">
        <v>1</v>
      </c>
      <c r="T4088" s="22">
        <v>1</v>
      </c>
      <c r="U4088" s="20" t="s">
        <v>62</v>
      </c>
      <c r="V4088" s="20">
        <v>45812</v>
      </c>
      <c r="W4088" s="21">
        <v>6</v>
      </c>
      <c r="X4088" s="20">
        <v>45825</v>
      </c>
      <c r="Y4088" s="20">
        <v>45822</v>
      </c>
      <c r="Z4088" s="48">
        <v>6</v>
      </c>
      <c r="AA4088">
        <v>2025</v>
      </c>
      <c r="AB4088" s="45">
        <v>74995</v>
      </c>
      <c r="AC4088" s="45">
        <v>74995</v>
      </c>
      <c r="AK4088" s="10"/>
    </row>
    <row r="4089" spans="1:37">
      <c r="A4089" t="s">
        <v>45</v>
      </c>
      <c r="B4089" t="s">
        <v>46</v>
      </c>
      <c r="C4089" t="s">
        <v>47</v>
      </c>
      <c r="D4089" t="s">
        <v>4610</v>
      </c>
      <c r="E4089" t="s">
        <v>88</v>
      </c>
      <c r="F4089" t="s">
        <v>79</v>
      </c>
      <c r="G4089" t="s">
        <v>51</v>
      </c>
      <c r="H4089" s="20" t="s">
        <v>52</v>
      </c>
      <c r="I4089" t="s">
        <v>53</v>
      </c>
      <c r="J4089" t="s">
        <v>54</v>
      </c>
      <c r="K4089">
        <v>3</v>
      </c>
      <c r="L4089" t="s">
        <v>55</v>
      </c>
      <c r="M4089" t="s">
        <v>56</v>
      </c>
      <c r="N4089" t="s">
        <v>57</v>
      </c>
      <c r="O4089" s="21" t="s">
        <v>58</v>
      </c>
      <c r="P4089" s="21" t="s">
        <v>64</v>
      </c>
      <c r="Q4089" s="20" t="s">
        <v>94</v>
      </c>
      <c r="R4089" s="21" t="s">
        <v>95</v>
      </c>
      <c r="S4089" s="35">
        <v>1</v>
      </c>
      <c r="T4089" s="22">
        <v>1</v>
      </c>
      <c r="U4089" s="20" t="s">
        <v>62</v>
      </c>
      <c r="V4089" s="20">
        <v>45812</v>
      </c>
      <c r="W4089" s="21">
        <v>6</v>
      </c>
      <c r="X4089" s="20">
        <v>45821</v>
      </c>
      <c r="Y4089" s="20">
        <v>45819</v>
      </c>
      <c r="Z4089" s="48">
        <v>6</v>
      </c>
      <c r="AA4089">
        <v>2025</v>
      </c>
      <c r="AB4089" s="45">
        <v>28660</v>
      </c>
      <c r="AC4089" s="45">
        <v>28660</v>
      </c>
      <c r="AK4089" s="10"/>
    </row>
    <row r="4090" spans="1:37">
      <c r="A4090" t="s">
        <v>45</v>
      </c>
      <c r="B4090" t="s">
        <v>46</v>
      </c>
      <c r="C4090" t="s">
        <v>47</v>
      </c>
      <c r="D4090" t="s">
        <v>4611</v>
      </c>
      <c r="E4090" t="s">
        <v>88</v>
      </c>
      <c r="F4090" t="s">
        <v>79</v>
      </c>
      <c r="G4090" t="s">
        <v>51</v>
      </c>
      <c r="H4090" s="20" t="s">
        <v>52</v>
      </c>
      <c r="I4090" t="s">
        <v>53</v>
      </c>
      <c r="J4090" t="s">
        <v>54</v>
      </c>
      <c r="K4090">
        <v>3</v>
      </c>
      <c r="L4090" t="s">
        <v>55</v>
      </c>
      <c r="M4090" t="s">
        <v>77</v>
      </c>
      <c r="N4090" t="s">
        <v>89</v>
      </c>
      <c r="O4090" s="21" t="s">
        <v>58</v>
      </c>
      <c r="P4090" s="21" t="s">
        <v>90</v>
      </c>
      <c r="Q4090" s="20" t="s">
        <v>163</v>
      </c>
      <c r="R4090" s="21" t="s">
        <v>164</v>
      </c>
      <c r="S4090" s="35">
        <v>1</v>
      </c>
      <c r="T4090" s="22">
        <v>1</v>
      </c>
      <c r="U4090" s="20" t="s">
        <v>62</v>
      </c>
      <c r="V4090" s="20">
        <v>45812</v>
      </c>
      <c r="W4090" s="21">
        <v>6</v>
      </c>
      <c r="X4090" s="20">
        <v>45824</v>
      </c>
      <c r="Y4090" s="20">
        <v>45817</v>
      </c>
      <c r="Z4090" s="48">
        <v>6</v>
      </c>
      <c r="AA4090">
        <v>2025</v>
      </c>
      <c r="AB4090" s="45">
        <v>39995</v>
      </c>
      <c r="AC4090" s="45">
        <v>39995</v>
      </c>
      <c r="AK4090" s="10"/>
    </row>
    <row r="4091" spans="1:37">
      <c r="A4091" t="s">
        <v>45</v>
      </c>
      <c r="B4091" t="s">
        <v>46</v>
      </c>
      <c r="C4091" t="s">
        <v>47</v>
      </c>
      <c r="D4091" t="s">
        <v>4612</v>
      </c>
      <c r="E4091" t="s">
        <v>88</v>
      </c>
      <c r="F4091" t="s">
        <v>79</v>
      </c>
      <c r="G4091" t="s">
        <v>51</v>
      </c>
      <c r="H4091" s="20" t="s">
        <v>52</v>
      </c>
      <c r="I4091" t="s">
        <v>53</v>
      </c>
      <c r="J4091" t="s">
        <v>54</v>
      </c>
      <c r="K4091">
        <v>3</v>
      </c>
      <c r="L4091" t="s">
        <v>55</v>
      </c>
      <c r="M4091" t="s">
        <v>77</v>
      </c>
      <c r="N4091" t="s">
        <v>89</v>
      </c>
      <c r="O4091" s="21" t="s">
        <v>58</v>
      </c>
      <c r="P4091" s="21" t="s">
        <v>126</v>
      </c>
      <c r="Q4091" s="20" t="s">
        <v>960</v>
      </c>
      <c r="R4091" s="21" t="s">
        <v>961</v>
      </c>
      <c r="S4091" s="35">
        <v>4</v>
      </c>
      <c r="T4091" s="22">
        <v>4</v>
      </c>
      <c r="U4091" s="20" t="s">
        <v>62</v>
      </c>
      <c r="V4091" s="20">
        <v>45812</v>
      </c>
      <c r="W4091" s="21">
        <v>6</v>
      </c>
      <c r="X4091" s="20">
        <v>45827</v>
      </c>
      <c r="Y4091" s="20">
        <v>45819</v>
      </c>
      <c r="Z4091" s="48">
        <v>6</v>
      </c>
      <c r="AA4091">
        <v>2025</v>
      </c>
      <c r="AB4091" s="45">
        <v>109307</v>
      </c>
      <c r="AC4091" s="45">
        <v>109307</v>
      </c>
      <c r="AK4091" s="10"/>
    </row>
    <row r="4092" spans="1:37">
      <c r="A4092" t="s">
        <v>45</v>
      </c>
      <c r="B4092" t="s">
        <v>46</v>
      </c>
      <c r="C4092" t="s">
        <v>47</v>
      </c>
      <c r="D4092" t="s">
        <v>4613</v>
      </c>
      <c r="E4092" t="s">
        <v>88</v>
      </c>
      <c r="F4092" t="s">
        <v>79</v>
      </c>
      <c r="G4092" t="s">
        <v>51</v>
      </c>
      <c r="H4092" s="20" t="s">
        <v>52</v>
      </c>
      <c r="I4092" t="s">
        <v>53</v>
      </c>
      <c r="J4092" t="s">
        <v>54</v>
      </c>
      <c r="K4092">
        <v>3</v>
      </c>
      <c r="L4092" t="s">
        <v>55</v>
      </c>
      <c r="M4092" t="s">
        <v>77</v>
      </c>
      <c r="N4092" t="s">
        <v>89</v>
      </c>
      <c r="O4092" s="21" t="s">
        <v>58</v>
      </c>
      <c r="P4092" s="21" t="s">
        <v>97</v>
      </c>
      <c r="Q4092" s="20" t="s">
        <v>108</v>
      </c>
      <c r="R4092" s="21" t="s">
        <v>3798</v>
      </c>
      <c r="S4092" s="35">
        <v>4</v>
      </c>
      <c r="T4092" s="22">
        <v>4</v>
      </c>
      <c r="U4092" s="20" t="s">
        <v>62</v>
      </c>
      <c r="V4092" s="20">
        <v>45812</v>
      </c>
      <c r="W4092" s="21">
        <v>6</v>
      </c>
      <c r="X4092" s="20">
        <v>45827</v>
      </c>
      <c r="Y4092" s="20">
        <v>45819</v>
      </c>
      <c r="Z4092" s="48">
        <v>6</v>
      </c>
      <c r="AA4092">
        <v>2025</v>
      </c>
      <c r="AB4092" s="45">
        <v>222847</v>
      </c>
      <c r="AC4092" s="45">
        <v>222847</v>
      </c>
      <c r="AK4092" s="10"/>
    </row>
    <row r="4093" spans="1:37">
      <c r="A4093" t="s">
        <v>45</v>
      </c>
      <c r="B4093" t="s">
        <v>46</v>
      </c>
      <c r="C4093" t="s">
        <v>47</v>
      </c>
      <c r="D4093" t="s">
        <v>4614</v>
      </c>
      <c r="E4093" t="s">
        <v>88</v>
      </c>
      <c r="F4093" t="s">
        <v>79</v>
      </c>
      <c r="G4093" t="s">
        <v>51</v>
      </c>
      <c r="H4093" s="20" t="s">
        <v>52</v>
      </c>
      <c r="I4093" t="s">
        <v>53</v>
      </c>
      <c r="J4093" t="s">
        <v>54</v>
      </c>
      <c r="K4093">
        <v>3</v>
      </c>
      <c r="L4093" t="s">
        <v>55</v>
      </c>
      <c r="M4093" t="s">
        <v>77</v>
      </c>
      <c r="N4093" t="s">
        <v>89</v>
      </c>
      <c r="O4093" s="21" t="s">
        <v>58</v>
      </c>
      <c r="P4093" s="21" t="s">
        <v>90</v>
      </c>
      <c r="Q4093" s="20" t="s">
        <v>1071</v>
      </c>
      <c r="R4093" s="21" t="s">
        <v>1072</v>
      </c>
      <c r="S4093" s="35">
        <v>1</v>
      </c>
      <c r="T4093" s="22">
        <v>1</v>
      </c>
      <c r="U4093" s="20" t="s">
        <v>62</v>
      </c>
      <c r="V4093" s="20">
        <v>45812</v>
      </c>
      <c r="W4093" s="21">
        <v>6</v>
      </c>
      <c r="X4093" s="20">
        <v>45832</v>
      </c>
      <c r="Y4093" s="20">
        <v>45824</v>
      </c>
      <c r="Z4093" s="48">
        <v>6</v>
      </c>
      <c r="AA4093">
        <v>2025</v>
      </c>
      <c r="AB4093" s="45">
        <v>128568</v>
      </c>
      <c r="AC4093" s="45">
        <v>128568</v>
      </c>
      <c r="AK4093" s="10"/>
    </row>
    <row r="4094" spans="1:37">
      <c r="A4094" t="s">
        <v>45</v>
      </c>
      <c r="B4094" t="s">
        <v>46</v>
      </c>
      <c r="C4094" t="s">
        <v>47</v>
      </c>
      <c r="D4094" t="s">
        <v>4615</v>
      </c>
      <c r="E4094" t="s">
        <v>88</v>
      </c>
      <c r="F4094" t="s">
        <v>79</v>
      </c>
      <c r="G4094" t="s">
        <v>51</v>
      </c>
      <c r="H4094" s="20" t="s">
        <v>52</v>
      </c>
      <c r="I4094" t="s">
        <v>53</v>
      </c>
      <c r="J4094" t="s">
        <v>54</v>
      </c>
      <c r="K4094">
        <v>3</v>
      </c>
      <c r="L4094" t="s">
        <v>55</v>
      </c>
      <c r="M4094" t="s">
        <v>56</v>
      </c>
      <c r="N4094" t="s">
        <v>57</v>
      </c>
      <c r="O4094" s="21" t="s">
        <v>58</v>
      </c>
      <c r="P4094" s="21" t="s">
        <v>64</v>
      </c>
      <c r="Q4094" s="20" t="s">
        <v>680</v>
      </c>
      <c r="R4094" s="21" t="s">
        <v>681</v>
      </c>
      <c r="S4094" s="35">
        <v>1</v>
      </c>
      <c r="T4094" s="22">
        <v>1</v>
      </c>
      <c r="U4094" s="20" t="s">
        <v>62</v>
      </c>
      <c r="V4094" s="20">
        <v>45812</v>
      </c>
      <c r="W4094" s="21">
        <v>6</v>
      </c>
      <c r="X4094" s="20">
        <v>45834</v>
      </c>
      <c r="Y4094" s="20">
        <v>45832</v>
      </c>
      <c r="Z4094" s="48">
        <v>6</v>
      </c>
      <c r="AA4094">
        <v>2025</v>
      </c>
      <c r="AB4094" s="45">
        <v>41994</v>
      </c>
      <c r="AC4094" s="45">
        <v>41994</v>
      </c>
      <c r="AK4094" s="10"/>
    </row>
    <row r="4095" spans="1:37">
      <c r="A4095" t="s">
        <v>45</v>
      </c>
      <c r="B4095" t="s">
        <v>46</v>
      </c>
      <c r="C4095" t="s">
        <v>47</v>
      </c>
      <c r="D4095" t="s">
        <v>4616</v>
      </c>
      <c r="E4095" t="s">
        <v>88</v>
      </c>
      <c r="F4095" t="s">
        <v>79</v>
      </c>
      <c r="G4095" t="s">
        <v>51</v>
      </c>
      <c r="H4095" s="20" t="s">
        <v>52</v>
      </c>
      <c r="I4095" t="s">
        <v>53</v>
      </c>
      <c r="J4095" t="s">
        <v>54</v>
      </c>
      <c r="K4095">
        <v>3</v>
      </c>
      <c r="L4095" t="s">
        <v>55</v>
      </c>
      <c r="M4095" t="s">
        <v>77</v>
      </c>
      <c r="N4095" t="s">
        <v>89</v>
      </c>
      <c r="O4095" s="21" t="s">
        <v>58</v>
      </c>
      <c r="P4095" s="21" t="s">
        <v>303</v>
      </c>
      <c r="Q4095" s="20" t="s">
        <v>4142</v>
      </c>
      <c r="R4095" s="21" t="s">
        <v>4143</v>
      </c>
      <c r="S4095" s="35">
        <v>1</v>
      </c>
      <c r="T4095" s="22">
        <v>1</v>
      </c>
      <c r="U4095" s="20" t="s">
        <v>62</v>
      </c>
      <c r="V4095" s="20">
        <v>45812</v>
      </c>
      <c r="W4095" s="21">
        <v>6</v>
      </c>
      <c r="X4095" s="20">
        <v>45839</v>
      </c>
      <c r="Y4095" s="20">
        <v>45833</v>
      </c>
      <c r="Z4095" s="48">
        <v>6</v>
      </c>
      <c r="AA4095">
        <v>2025</v>
      </c>
      <c r="AB4095" s="45">
        <v>60708</v>
      </c>
      <c r="AC4095" s="45">
        <v>60708</v>
      </c>
      <c r="AK4095" s="10"/>
    </row>
    <row r="4096" spans="1:37">
      <c r="A4096" t="s">
        <v>45</v>
      </c>
      <c r="B4096" t="s">
        <v>46</v>
      </c>
      <c r="C4096" t="s">
        <v>47</v>
      </c>
      <c r="D4096" t="s">
        <v>4617</v>
      </c>
      <c r="E4096" t="s">
        <v>88</v>
      </c>
      <c r="F4096" t="s">
        <v>79</v>
      </c>
      <c r="G4096" t="s">
        <v>51</v>
      </c>
      <c r="H4096" s="20" t="s">
        <v>52</v>
      </c>
      <c r="I4096" t="s">
        <v>53</v>
      </c>
      <c r="J4096" t="s">
        <v>54</v>
      </c>
      <c r="K4096">
        <v>3</v>
      </c>
      <c r="L4096" t="s">
        <v>55</v>
      </c>
      <c r="M4096" t="s">
        <v>77</v>
      </c>
      <c r="N4096" t="s">
        <v>89</v>
      </c>
      <c r="O4096" s="21" t="s">
        <v>58</v>
      </c>
      <c r="P4096" s="21" t="s">
        <v>366</v>
      </c>
      <c r="Q4096" s="20" t="s">
        <v>2386</v>
      </c>
      <c r="R4096" s="21" t="s">
        <v>2387</v>
      </c>
      <c r="S4096" s="35">
        <v>1</v>
      </c>
      <c r="T4096" s="22">
        <v>1</v>
      </c>
      <c r="U4096" s="20" t="s">
        <v>62</v>
      </c>
      <c r="V4096" s="20">
        <v>45812</v>
      </c>
      <c r="W4096" s="21">
        <v>6</v>
      </c>
      <c r="X4096" s="20">
        <v>45840</v>
      </c>
      <c r="Y4096" s="20">
        <v>45833</v>
      </c>
      <c r="Z4096" s="48">
        <v>6</v>
      </c>
      <c r="AA4096">
        <v>2025</v>
      </c>
      <c r="AB4096" s="45">
        <v>43327</v>
      </c>
      <c r="AC4096" s="45">
        <v>43327</v>
      </c>
      <c r="AK4096" s="10"/>
    </row>
    <row r="4097" spans="1:37">
      <c r="A4097" t="s">
        <v>45</v>
      </c>
      <c r="B4097" t="s">
        <v>46</v>
      </c>
      <c r="C4097" t="s">
        <v>47</v>
      </c>
      <c r="D4097" t="s">
        <v>4618</v>
      </c>
      <c r="E4097" t="s">
        <v>88</v>
      </c>
      <c r="F4097" t="s">
        <v>79</v>
      </c>
      <c r="G4097" t="s">
        <v>51</v>
      </c>
      <c r="H4097" s="20" t="s">
        <v>52</v>
      </c>
      <c r="I4097" t="s">
        <v>53</v>
      </c>
      <c r="J4097" t="s">
        <v>54</v>
      </c>
      <c r="K4097">
        <v>3</v>
      </c>
      <c r="L4097" t="s">
        <v>55</v>
      </c>
      <c r="M4097" t="s">
        <v>77</v>
      </c>
      <c r="N4097" t="s">
        <v>89</v>
      </c>
      <c r="O4097" s="21" t="s">
        <v>58</v>
      </c>
      <c r="P4097" s="21" t="s">
        <v>1432</v>
      </c>
      <c r="Q4097" s="20" t="s">
        <v>1433</v>
      </c>
      <c r="R4097" s="21" t="s">
        <v>1434</v>
      </c>
      <c r="S4097" s="35">
        <v>1</v>
      </c>
      <c r="T4097" s="22">
        <v>1</v>
      </c>
      <c r="U4097" s="20" t="s">
        <v>62</v>
      </c>
      <c r="V4097" s="20">
        <v>45812</v>
      </c>
      <c r="W4097" s="21">
        <v>6</v>
      </c>
      <c r="X4097" s="20">
        <v>45840</v>
      </c>
      <c r="Y4097" s="20">
        <v>45833</v>
      </c>
      <c r="Z4097" s="48">
        <v>6</v>
      </c>
      <c r="AA4097">
        <v>2025</v>
      </c>
      <c r="AB4097" s="45">
        <v>89995</v>
      </c>
      <c r="AC4097" s="45">
        <v>89995</v>
      </c>
      <c r="AK4097" s="10"/>
    </row>
    <row r="4098" spans="1:37">
      <c r="A4098" t="s">
        <v>45</v>
      </c>
      <c r="B4098" t="s">
        <v>46</v>
      </c>
      <c r="C4098" t="s">
        <v>47</v>
      </c>
      <c r="D4098" t="s">
        <v>4619</v>
      </c>
      <c r="E4098" t="s">
        <v>88</v>
      </c>
      <c r="F4098" t="s">
        <v>79</v>
      </c>
      <c r="G4098" t="s">
        <v>51</v>
      </c>
      <c r="H4098" s="20" t="s">
        <v>52</v>
      </c>
      <c r="I4098" t="s">
        <v>53</v>
      </c>
      <c r="J4098" t="s">
        <v>54</v>
      </c>
      <c r="K4098">
        <v>3</v>
      </c>
      <c r="L4098" t="s">
        <v>55</v>
      </c>
      <c r="M4098" t="s">
        <v>56</v>
      </c>
      <c r="N4098" t="s">
        <v>57</v>
      </c>
      <c r="O4098" s="21" t="s">
        <v>58</v>
      </c>
      <c r="P4098" s="21" t="s">
        <v>64</v>
      </c>
      <c r="Q4098" s="20" t="s">
        <v>474</v>
      </c>
      <c r="R4098" s="21" t="s">
        <v>475</v>
      </c>
      <c r="S4098" s="35">
        <v>1</v>
      </c>
      <c r="T4098" s="22">
        <v>1</v>
      </c>
      <c r="U4098" s="20" t="s">
        <v>62</v>
      </c>
      <c r="V4098" s="20">
        <v>45812</v>
      </c>
      <c r="W4098" s="21">
        <v>6</v>
      </c>
      <c r="X4098" s="20">
        <v>45825</v>
      </c>
      <c r="Y4098" s="20">
        <v>45822</v>
      </c>
      <c r="Z4098" s="48">
        <v>6</v>
      </c>
      <c r="AA4098">
        <v>2025</v>
      </c>
      <c r="AB4098" s="45">
        <v>24659</v>
      </c>
      <c r="AC4098" s="45">
        <v>24659</v>
      </c>
      <c r="AK4098" s="10"/>
    </row>
    <row r="4099" spans="1:37">
      <c r="A4099" t="s">
        <v>45</v>
      </c>
      <c r="B4099" t="s">
        <v>46</v>
      </c>
      <c r="C4099" t="s">
        <v>47</v>
      </c>
      <c r="D4099" t="s">
        <v>4620</v>
      </c>
      <c r="E4099" t="s">
        <v>88</v>
      </c>
      <c r="F4099" t="s">
        <v>79</v>
      </c>
      <c r="G4099" t="s">
        <v>51</v>
      </c>
      <c r="H4099" s="20" t="s">
        <v>52</v>
      </c>
      <c r="I4099" t="s">
        <v>53</v>
      </c>
      <c r="J4099" t="s">
        <v>54</v>
      </c>
      <c r="K4099">
        <v>3</v>
      </c>
      <c r="L4099" t="s">
        <v>55</v>
      </c>
      <c r="M4099" t="s">
        <v>56</v>
      </c>
      <c r="N4099" t="s">
        <v>57</v>
      </c>
      <c r="O4099" s="21" t="s">
        <v>58</v>
      </c>
      <c r="P4099" s="21" t="s">
        <v>522</v>
      </c>
      <c r="Q4099" s="20" t="s">
        <v>1078</v>
      </c>
      <c r="R4099" s="21" t="s">
        <v>1079</v>
      </c>
      <c r="S4099" s="35">
        <v>1</v>
      </c>
      <c r="T4099" s="22">
        <v>1</v>
      </c>
      <c r="U4099" s="20" t="s">
        <v>62</v>
      </c>
      <c r="V4099" s="20">
        <v>45812</v>
      </c>
      <c r="W4099" s="21">
        <v>6</v>
      </c>
      <c r="X4099" s="20">
        <v>45825</v>
      </c>
      <c r="Y4099" s="20">
        <v>45822</v>
      </c>
      <c r="Z4099" s="48">
        <v>6</v>
      </c>
      <c r="AA4099">
        <v>2025</v>
      </c>
      <c r="AB4099" s="45">
        <v>45325</v>
      </c>
      <c r="AC4099" s="45">
        <v>45325</v>
      </c>
      <c r="AK4099" s="10"/>
    </row>
    <row r="4100" spans="1:37">
      <c r="A4100" t="s">
        <v>45</v>
      </c>
      <c r="B4100" t="s">
        <v>46</v>
      </c>
      <c r="C4100" t="s">
        <v>47</v>
      </c>
      <c r="D4100" t="s">
        <v>4621</v>
      </c>
      <c r="E4100" t="s">
        <v>88</v>
      </c>
      <c r="F4100" t="s">
        <v>79</v>
      </c>
      <c r="G4100" t="s">
        <v>51</v>
      </c>
      <c r="H4100" s="20" t="s">
        <v>52</v>
      </c>
      <c r="I4100" t="s">
        <v>53</v>
      </c>
      <c r="J4100" t="s">
        <v>54</v>
      </c>
      <c r="K4100">
        <v>3</v>
      </c>
      <c r="L4100" t="s">
        <v>55</v>
      </c>
      <c r="M4100" t="s">
        <v>77</v>
      </c>
      <c r="N4100" t="s">
        <v>89</v>
      </c>
      <c r="O4100" s="21" t="s">
        <v>58</v>
      </c>
      <c r="P4100" s="21" t="s">
        <v>97</v>
      </c>
      <c r="Q4100" s="20" t="s">
        <v>260</v>
      </c>
      <c r="R4100" s="21" t="s">
        <v>261</v>
      </c>
      <c r="S4100" s="35">
        <v>1</v>
      </c>
      <c r="T4100" s="22">
        <v>1</v>
      </c>
      <c r="U4100" s="20" t="s">
        <v>62</v>
      </c>
      <c r="V4100" s="20">
        <v>45812</v>
      </c>
      <c r="W4100" s="21">
        <v>6</v>
      </c>
      <c r="X4100" s="20">
        <v>45821</v>
      </c>
      <c r="Y4100" s="20">
        <v>45817</v>
      </c>
      <c r="Z4100" s="48">
        <v>6</v>
      </c>
      <c r="AA4100">
        <v>2025</v>
      </c>
      <c r="AB4100" s="45">
        <v>40665</v>
      </c>
      <c r="AC4100" s="45">
        <v>40665</v>
      </c>
      <c r="AK4100" s="10"/>
    </row>
    <row r="4101" spans="1:37">
      <c r="A4101" t="s">
        <v>45</v>
      </c>
      <c r="B4101" t="s">
        <v>46</v>
      </c>
      <c r="C4101" t="s">
        <v>47</v>
      </c>
      <c r="D4101" t="s">
        <v>4622</v>
      </c>
      <c r="E4101" t="s">
        <v>88</v>
      </c>
      <c r="F4101" t="s">
        <v>79</v>
      </c>
      <c r="G4101" t="s">
        <v>51</v>
      </c>
      <c r="H4101" s="20" t="s">
        <v>52</v>
      </c>
      <c r="I4101" t="s">
        <v>53</v>
      </c>
      <c r="J4101" t="s">
        <v>54</v>
      </c>
      <c r="K4101">
        <v>3</v>
      </c>
      <c r="L4101" t="s">
        <v>55</v>
      </c>
      <c r="M4101" t="s">
        <v>77</v>
      </c>
      <c r="N4101" t="s">
        <v>89</v>
      </c>
      <c r="O4101" s="21" t="s">
        <v>58</v>
      </c>
      <c r="P4101" s="21" t="s">
        <v>90</v>
      </c>
      <c r="Q4101" s="20" t="s">
        <v>1071</v>
      </c>
      <c r="R4101" s="21" t="s">
        <v>1072</v>
      </c>
      <c r="S4101" s="35">
        <v>2</v>
      </c>
      <c r="T4101" s="22">
        <v>2</v>
      </c>
      <c r="U4101" s="20" t="s">
        <v>62</v>
      </c>
      <c r="V4101" s="20">
        <v>45812</v>
      </c>
      <c r="W4101" s="21">
        <v>6</v>
      </c>
      <c r="X4101" s="20">
        <v>45821</v>
      </c>
      <c r="Y4101" s="20">
        <v>45819</v>
      </c>
      <c r="Z4101" s="48">
        <v>6</v>
      </c>
      <c r="AA4101">
        <v>2025</v>
      </c>
      <c r="AB4101" s="45">
        <v>257135</v>
      </c>
      <c r="AC4101" s="45">
        <v>257135</v>
      </c>
      <c r="AK4101" s="10"/>
    </row>
    <row r="4102" spans="1:37">
      <c r="A4102" t="s">
        <v>45</v>
      </c>
      <c r="B4102" t="s">
        <v>46</v>
      </c>
      <c r="C4102" t="s">
        <v>47</v>
      </c>
      <c r="D4102" t="s">
        <v>4623</v>
      </c>
      <c r="E4102" t="s">
        <v>88</v>
      </c>
      <c r="F4102" t="s">
        <v>79</v>
      </c>
      <c r="G4102" t="s">
        <v>51</v>
      </c>
      <c r="H4102" s="20" t="s">
        <v>52</v>
      </c>
      <c r="I4102" t="s">
        <v>53</v>
      </c>
      <c r="J4102" t="s">
        <v>54</v>
      </c>
      <c r="K4102">
        <v>3</v>
      </c>
      <c r="L4102" t="s">
        <v>55</v>
      </c>
      <c r="M4102" t="s">
        <v>77</v>
      </c>
      <c r="N4102" t="s">
        <v>89</v>
      </c>
      <c r="O4102" s="21" t="s">
        <v>58</v>
      </c>
      <c r="P4102" s="21" t="s">
        <v>90</v>
      </c>
      <c r="Q4102" s="20" t="s">
        <v>1071</v>
      </c>
      <c r="R4102" s="21" t="s">
        <v>1072</v>
      </c>
      <c r="S4102" s="35">
        <v>1</v>
      </c>
      <c r="T4102" s="22">
        <v>1</v>
      </c>
      <c r="U4102" s="20" t="s">
        <v>62</v>
      </c>
      <c r="V4102" s="20">
        <v>45812</v>
      </c>
      <c r="W4102" s="21">
        <v>6</v>
      </c>
      <c r="X4102" s="20">
        <v>45825</v>
      </c>
      <c r="Y4102" s="20">
        <v>45822</v>
      </c>
      <c r="Z4102" s="48">
        <v>6</v>
      </c>
      <c r="AA4102">
        <v>2025</v>
      </c>
      <c r="AB4102" s="45">
        <v>128568</v>
      </c>
      <c r="AC4102" s="45">
        <v>128568</v>
      </c>
      <c r="AK4102" s="10"/>
    </row>
    <row r="4103" spans="1:37">
      <c r="A4103" t="s">
        <v>45</v>
      </c>
      <c r="B4103" t="s">
        <v>46</v>
      </c>
      <c r="C4103" t="s">
        <v>47</v>
      </c>
      <c r="D4103" t="s">
        <v>4624</v>
      </c>
      <c r="E4103" t="s">
        <v>88</v>
      </c>
      <c r="F4103" t="s">
        <v>79</v>
      </c>
      <c r="G4103" t="s">
        <v>51</v>
      </c>
      <c r="H4103" s="20" t="s">
        <v>52</v>
      </c>
      <c r="I4103" t="s">
        <v>53</v>
      </c>
      <c r="J4103" t="s">
        <v>54</v>
      </c>
      <c r="K4103">
        <v>3</v>
      </c>
      <c r="L4103" t="s">
        <v>55</v>
      </c>
      <c r="M4103" t="s">
        <v>77</v>
      </c>
      <c r="N4103" t="s">
        <v>89</v>
      </c>
      <c r="O4103" s="21" t="s">
        <v>58</v>
      </c>
      <c r="P4103" s="21" t="s">
        <v>119</v>
      </c>
      <c r="Q4103" s="20" t="s">
        <v>908</v>
      </c>
      <c r="R4103" s="21" t="s">
        <v>909</v>
      </c>
      <c r="S4103" s="35">
        <v>1</v>
      </c>
      <c r="T4103" s="22">
        <v>1</v>
      </c>
      <c r="U4103" s="20" t="s">
        <v>62</v>
      </c>
      <c r="V4103" s="20">
        <v>45812</v>
      </c>
      <c r="W4103" s="21">
        <v>6</v>
      </c>
      <c r="X4103" s="20">
        <v>45821</v>
      </c>
      <c r="Y4103" s="20">
        <v>45817</v>
      </c>
      <c r="Z4103" s="48">
        <v>6</v>
      </c>
      <c r="AA4103">
        <v>2025</v>
      </c>
      <c r="AB4103" s="45">
        <v>67848</v>
      </c>
      <c r="AC4103" s="45">
        <v>67848</v>
      </c>
      <c r="AK4103" s="10"/>
    </row>
    <row r="4104" spans="1:37">
      <c r="A4104" t="s">
        <v>45</v>
      </c>
      <c r="B4104" t="s">
        <v>46</v>
      </c>
      <c r="C4104" t="s">
        <v>47</v>
      </c>
      <c r="D4104" t="s">
        <v>4625</v>
      </c>
      <c r="E4104" t="s">
        <v>88</v>
      </c>
      <c r="F4104" t="s">
        <v>79</v>
      </c>
      <c r="G4104" t="s">
        <v>51</v>
      </c>
      <c r="H4104" s="20" t="s">
        <v>52</v>
      </c>
      <c r="I4104" t="s">
        <v>53</v>
      </c>
      <c r="J4104" t="s">
        <v>54</v>
      </c>
      <c r="K4104">
        <v>3</v>
      </c>
      <c r="L4104" t="s">
        <v>55</v>
      </c>
      <c r="M4104" t="s">
        <v>77</v>
      </c>
      <c r="N4104" t="s">
        <v>89</v>
      </c>
      <c r="O4104" s="21" t="s">
        <v>58</v>
      </c>
      <c r="P4104" s="21" t="s">
        <v>150</v>
      </c>
      <c r="Q4104" s="20" t="s">
        <v>848</v>
      </c>
      <c r="R4104" s="21" t="s">
        <v>849</v>
      </c>
      <c r="S4104" s="35">
        <v>1</v>
      </c>
      <c r="T4104" s="22">
        <v>1</v>
      </c>
      <c r="U4104" s="20" t="s">
        <v>62</v>
      </c>
      <c r="V4104" s="20">
        <v>45812</v>
      </c>
      <c r="W4104" s="21">
        <v>6</v>
      </c>
      <c r="X4104" s="20">
        <v>45821</v>
      </c>
      <c r="Y4104" s="20">
        <v>45819</v>
      </c>
      <c r="Z4104" s="48">
        <v>6</v>
      </c>
      <c r="AA4104">
        <v>2025</v>
      </c>
      <c r="AB4104" s="45">
        <v>78568</v>
      </c>
      <c r="AC4104" s="45">
        <v>78568</v>
      </c>
      <c r="AK4104" s="10"/>
    </row>
    <row r="4105" spans="1:37">
      <c r="A4105" t="s">
        <v>45</v>
      </c>
      <c r="B4105" t="s">
        <v>46</v>
      </c>
      <c r="C4105" t="s">
        <v>47</v>
      </c>
      <c r="D4105" t="s">
        <v>4626</v>
      </c>
      <c r="E4105" t="s">
        <v>88</v>
      </c>
      <c r="F4105" t="s">
        <v>79</v>
      </c>
      <c r="G4105" t="s">
        <v>51</v>
      </c>
      <c r="H4105" s="20" t="s">
        <v>52</v>
      </c>
      <c r="I4105" t="s">
        <v>53</v>
      </c>
      <c r="J4105" t="s">
        <v>54</v>
      </c>
      <c r="K4105">
        <v>3</v>
      </c>
      <c r="L4105" t="s">
        <v>55</v>
      </c>
      <c r="M4105" t="s">
        <v>77</v>
      </c>
      <c r="N4105" t="s">
        <v>89</v>
      </c>
      <c r="O4105" s="21" t="s">
        <v>58</v>
      </c>
      <c r="P4105" s="21" t="s">
        <v>97</v>
      </c>
      <c r="Q4105" s="20" t="s">
        <v>2483</v>
      </c>
      <c r="R4105" s="21" t="s">
        <v>2484</v>
      </c>
      <c r="S4105" s="35">
        <v>1</v>
      </c>
      <c r="T4105" s="22">
        <v>1</v>
      </c>
      <c r="U4105" s="20" t="s">
        <v>62</v>
      </c>
      <c r="V4105" s="20">
        <v>45812</v>
      </c>
      <c r="W4105" s="21">
        <v>6</v>
      </c>
      <c r="X4105" s="20">
        <v>45835</v>
      </c>
      <c r="Y4105" s="20">
        <v>45833</v>
      </c>
      <c r="Z4105" s="48">
        <v>6</v>
      </c>
      <c r="AA4105">
        <v>2025</v>
      </c>
      <c r="AB4105" s="45">
        <v>43327</v>
      </c>
      <c r="AC4105" s="45">
        <v>43327</v>
      </c>
      <c r="AK4105" s="10"/>
    </row>
    <row r="4106" spans="1:37">
      <c r="A4106" t="s">
        <v>45</v>
      </c>
      <c r="B4106" t="s">
        <v>46</v>
      </c>
      <c r="C4106" t="s">
        <v>47</v>
      </c>
      <c r="D4106" t="s">
        <v>4627</v>
      </c>
      <c r="E4106" t="s">
        <v>88</v>
      </c>
      <c r="F4106" t="s">
        <v>79</v>
      </c>
      <c r="G4106" t="s">
        <v>51</v>
      </c>
      <c r="H4106" s="20" t="s">
        <v>52</v>
      </c>
      <c r="I4106" t="s">
        <v>53</v>
      </c>
      <c r="J4106" t="s">
        <v>54</v>
      </c>
      <c r="K4106">
        <v>3</v>
      </c>
      <c r="L4106" t="s">
        <v>55</v>
      </c>
      <c r="M4106" t="s">
        <v>77</v>
      </c>
      <c r="N4106" t="s">
        <v>89</v>
      </c>
      <c r="O4106" s="21" t="s">
        <v>58</v>
      </c>
      <c r="P4106" s="21" t="s">
        <v>97</v>
      </c>
      <c r="Q4106" s="20" t="s">
        <v>260</v>
      </c>
      <c r="R4106" s="21" t="s">
        <v>261</v>
      </c>
      <c r="S4106" s="35">
        <v>1</v>
      </c>
      <c r="T4106" s="22">
        <v>1</v>
      </c>
      <c r="U4106" s="20" t="s">
        <v>62</v>
      </c>
      <c r="V4106" s="20">
        <v>45812</v>
      </c>
      <c r="W4106" s="21">
        <v>6</v>
      </c>
      <c r="X4106" s="20">
        <v>45825</v>
      </c>
      <c r="Y4106" s="20">
        <v>45826</v>
      </c>
      <c r="Z4106" s="48">
        <v>6</v>
      </c>
      <c r="AA4106">
        <v>2025</v>
      </c>
      <c r="AB4106" s="45">
        <v>40665</v>
      </c>
      <c r="AC4106" s="45">
        <v>40665</v>
      </c>
      <c r="AK4106" s="10"/>
    </row>
    <row r="4107" spans="1:37">
      <c r="A4107" t="s">
        <v>45</v>
      </c>
      <c r="B4107" t="s">
        <v>46</v>
      </c>
      <c r="C4107" t="s">
        <v>47</v>
      </c>
      <c r="D4107" t="s">
        <v>4628</v>
      </c>
      <c r="E4107" t="s">
        <v>88</v>
      </c>
      <c r="F4107" t="s">
        <v>79</v>
      </c>
      <c r="G4107" t="s">
        <v>51</v>
      </c>
      <c r="H4107" s="20" t="s">
        <v>52</v>
      </c>
      <c r="I4107" t="s">
        <v>53</v>
      </c>
      <c r="J4107" t="s">
        <v>54</v>
      </c>
      <c r="K4107">
        <v>3</v>
      </c>
      <c r="L4107" t="s">
        <v>55</v>
      </c>
      <c r="M4107" t="s">
        <v>56</v>
      </c>
      <c r="N4107" t="s">
        <v>57</v>
      </c>
      <c r="O4107" s="21" t="s">
        <v>58</v>
      </c>
      <c r="P4107" s="21" t="s">
        <v>64</v>
      </c>
      <c r="Q4107" s="20" t="s">
        <v>1052</v>
      </c>
      <c r="R4107" s="21" t="s">
        <v>1053</v>
      </c>
      <c r="S4107" s="35">
        <v>1</v>
      </c>
      <c r="T4107" s="22">
        <v>1</v>
      </c>
      <c r="U4107" s="20" t="s">
        <v>62</v>
      </c>
      <c r="V4107" s="20">
        <v>45812</v>
      </c>
      <c r="W4107" s="21">
        <v>6</v>
      </c>
      <c r="X4107" s="20">
        <v>45833</v>
      </c>
      <c r="Y4107" s="20">
        <v>45832</v>
      </c>
      <c r="Z4107" s="48">
        <v>6</v>
      </c>
      <c r="AA4107">
        <v>2025</v>
      </c>
      <c r="AB4107" s="45">
        <v>49993</v>
      </c>
      <c r="AC4107" s="45">
        <v>49993</v>
      </c>
      <c r="AK4107" s="10"/>
    </row>
    <row r="4108" spans="1:37">
      <c r="A4108" t="s">
        <v>45</v>
      </c>
      <c r="B4108" t="s">
        <v>46</v>
      </c>
      <c r="C4108" t="s">
        <v>47</v>
      </c>
      <c r="D4108" t="s">
        <v>4629</v>
      </c>
      <c r="E4108" t="s">
        <v>88</v>
      </c>
      <c r="F4108" t="s">
        <v>79</v>
      </c>
      <c r="G4108" t="s">
        <v>51</v>
      </c>
      <c r="H4108" s="20" t="s">
        <v>52</v>
      </c>
      <c r="I4108" t="s">
        <v>53</v>
      </c>
      <c r="J4108" t="s">
        <v>54</v>
      </c>
      <c r="K4108">
        <v>3</v>
      </c>
      <c r="L4108" t="s">
        <v>55</v>
      </c>
      <c r="M4108" t="s">
        <v>56</v>
      </c>
      <c r="N4108" t="s">
        <v>57</v>
      </c>
      <c r="O4108" s="21" t="s">
        <v>58</v>
      </c>
      <c r="P4108" s="21" t="s">
        <v>133</v>
      </c>
      <c r="Q4108" s="20" t="s">
        <v>134</v>
      </c>
      <c r="R4108" s="21" t="s">
        <v>135</v>
      </c>
      <c r="S4108" s="35">
        <v>1</v>
      </c>
      <c r="T4108" s="22">
        <v>1</v>
      </c>
      <c r="U4108" s="20" t="s">
        <v>62</v>
      </c>
      <c r="V4108" s="20">
        <v>45812</v>
      </c>
      <c r="W4108" s="21">
        <v>6</v>
      </c>
      <c r="X4108" s="20">
        <v>45824</v>
      </c>
      <c r="Y4108" s="20">
        <v>45819</v>
      </c>
      <c r="Z4108" s="48">
        <v>6</v>
      </c>
      <c r="AA4108">
        <v>2025</v>
      </c>
      <c r="AB4108" s="45">
        <v>29994</v>
      </c>
      <c r="AC4108" s="45">
        <v>29994</v>
      </c>
      <c r="AK4108" s="10"/>
    </row>
    <row r="4109" spans="1:37">
      <c r="A4109" t="s">
        <v>45</v>
      </c>
      <c r="B4109" t="s">
        <v>46</v>
      </c>
      <c r="C4109" t="s">
        <v>47</v>
      </c>
      <c r="D4109" t="s">
        <v>4630</v>
      </c>
      <c r="E4109" t="s">
        <v>88</v>
      </c>
      <c r="F4109" t="s">
        <v>79</v>
      </c>
      <c r="G4109" t="s">
        <v>51</v>
      </c>
      <c r="H4109" s="20" t="s">
        <v>52</v>
      </c>
      <c r="I4109" t="s">
        <v>53</v>
      </c>
      <c r="J4109" t="s">
        <v>54</v>
      </c>
      <c r="K4109">
        <v>3</v>
      </c>
      <c r="L4109" t="s">
        <v>55</v>
      </c>
      <c r="M4109" t="s">
        <v>56</v>
      </c>
      <c r="N4109" t="s">
        <v>57</v>
      </c>
      <c r="O4109" s="21" t="s">
        <v>58</v>
      </c>
      <c r="P4109" s="21" t="s">
        <v>64</v>
      </c>
      <c r="Q4109" s="20" t="s">
        <v>1052</v>
      </c>
      <c r="R4109" s="21" t="s">
        <v>1053</v>
      </c>
      <c r="S4109" s="35">
        <v>1</v>
      </c>
      <c r="T4109" s="22">
        <v>1</v>
      </c>
      <c r="U4109" s="20" t="s">
        <v>62</v>
      </c>
      <c r="V4109" s="20">
        <v>45812</v>
      </c>
      <c r="W4109" s="21">
        <v>6</v>
      </c>
      <c r="X4109" s="20">
        <v>45821</v>
      </c>
      <c r="Y4109" s="20">
        <v>45819</v>
      </c>
      <c r="Z4109" s="48">
        <v>6</v>
      </c>
      <c r="AA4109">
        <v>2025</v>
      </c>
      <c r="AB4109" s="45">
        <v>49993</v>
      </c>
      <c r="AC4109" s="45">
        <v>49993</v>
      </c>
      <c r="AK4109" s="10"/>
    </row>
    <row r="4110" spans="1:37">
      <c r="A4110" t="s">
        <v>45</v>
      </c>
      <c r="B4110" t="s">
        <v>46</v>
      </c>
      <c r="C4110" t="s">
        <v>47</v>
      </c>
      <c r="D4110" t="s">
        <v>4631</v>
      </c>
      <c r="E4110" t="s">
        <v>88</v>
      </c>
      <c r="F4110" t="s">
        <v>79</v>
      </c>
      <c r="G4110" t="s">
        <v>51</v>
      </c>
      <c r="H4110" s="20" t="s">
        <v>52</v>
      </c>
      <c r="I4110" t="s">
        <v>53</v>
      </c>
      <c r="J4110" t="s">
        <v>54</v>
      </c>
      <c r="K4110">
        <v>3</v>
      </c>
      <c r="L4110" t="s">
        <v>55</v>
      </c>
      <c r="M4110" t="s">
        <v>56</v>
      </c>
      <c r="N4110" t="s">
        <v>57</v>
      </c>
      <c r="O4110" s="21" t="s">
        <v>58</v>
      </c>
      <c r="P4110" s="21" t="s">
        <v>207</v>
      </c>
      <c r="Q4110" s="20" t="s">
        <v>257</v>
      </c>
      <c r="R4110" s="21" t="s">
        <v>258</v>
      </c>
      <c r="S4110" s="35">
        <v>1</v>
      </c>
      <c r="T4110" s="22">
        <v>1</v>
      </c>
      <c r="U4110" s="20" t="s">
        <v>62</v>
      </c>
      <c r="V4110" s="20">
        <v>45812</v>
      </c>
      <c r="W4110" s="21">
        <v>6</v>
      </c>
      <c r="X4110" s="20">
        <v>45834</v>
      </c>
      <c r="Y4110" s="20">
        <v>45832</v>
      </c>
      <c r="Z4110" s="48">
        <v>6</v>
      </c>
      <c r="AA4110">
        <v>2025</v>
      </c>
      <c r="AB4110" s="45">
        <v>55325</v>
      </c>
      <c r="AC4110" s="45">
        <v>55325</v>
      </c>
      <c r="AK4110" s="10"/>
    </row>
    <row r="4111" spans="1:37">
      <c r="A4111" t="s">
        <v>45</v>
      </c>
      <c r="B4111" t="s">
        <v>46</v>
      </c>
      <c r="C4111" t="s">
        <v>47</v>
      </c>
      <c r="D4111" t="s">
        <v>4632</v>
      </c>
      <c r="E4111" t="s">
        <v>88</v>
      </c>
      <c r="F4111" t="s">
        <v>79</v>
      </c>
      <c r="G4111" t="s">
        <v>51</v>
      </c>
      <c r="H4111" s="20" t="s">
        <v>52</v>
      </c>
      <c r="I4111" t="s">
        <v>53</v>
      </c>
      <c r="J4111" t="s">
        <v>54</v>
      </c>
      <c r="K4111">
        <v>3</v>
      </c>
      <c r="L4111" t="s">
        <v>55</v>
      </c>
      <c r="M4111" t="s">
        <v>56</v>
      </c>
      <c r="N4111" t="s">
        <v>57</v>
      </c>
      <c r="O4111" s="21" t="s">
        <v>58</v>
      </c>
      <c r="P4111" s="21" t="s">
        <v>64</v>
      </c>
      <c r="Q4111" s="20" t="s">
        <v>358</v>
      </c>
      <c r="R4111" s="21" t="s">
        <v>359</v>
      </c>
      <c r="S4111" s="35">
        <v>1</v>
      </c>
      <c r="T4111" s="22">
        <v>1</v>
      </c>
      <c r="U4111" s="20" t="s">
        <v>62</v>
      </c>
      <c r="V4111" s="20">
        <v>45812</v>
      </c>
      <c r="W4111" s="21">
        <v>6</v>
      </c>
      <c r="X4111" s="20">
        <v>45824</v>
      </c>
      <c r="Y4111" s="20">
        <v>45824</v>
      </c>
      <c r="Z4111" s="48">
        <v>6</v>
      </c>
      <c r="AA4111">
        <v>2025</v>
      </c>
      <c r="AB4111" s="45">
        <v>78565</v>
      </c>
      <c r="AC4111" s="45">
        <v>78565</v>
      </c>
      <c r="AK4111" s="10"/>
    </row>
    <row r="4112" spans="1:37">
      <c r="A4112" t="s">
        <v>45</v>
      </c>
      <c r="B4112" t="s">
        <v>46</v>
      </c>
      <c r="C4112" t="s">
        <v>47</v>
      </c>
      <c r="D4112" t="s">
        <v>4633</v>
      </c>
      <c r="E4112" t="s">
        <v>88</v>
      </c>
      <c r="F4112" t="s">
        <v>79</v>
      </c>
      <c r="G4112" t="s">
        <v>51</v>
      </c>
      <c r="H4112" s="20" t="s">
        <v>52</v>
      </c>
      <c r="I4112" t="s">
        <v>53</v>
      </c>
      <c r="J4112" t="s">
        <v>54</v>
      </c>
      <c r="K4112">
        <v>3</v>
      </c>
      <c r="L4112" t="s">
        <v>55</v>
      </c>
      <c r="M4112" t="s">
        <v>77</v>
      </c>
      <c r="N4112" t="s">
        <v>89</v>
      </c>
      <c r="O4112" s="21" t="s">
        <v>58</v>
      </c>
      <c r="P4112" s="21" t="s">
        <v>366</v>
      </c>
      <c r="Q4112" s="20" t="s">
        <v>531</v>
      </c>
      <c r="R4112" s="21" t="s">
        <v>532</v>
      </c>
      <c r="S4112" s="35">
        <v>1</v>
      </c>
      <c r="T4112" s="22">
        <v>1</v>
      </c>
      <c r="U4112" s="20" t="s">
        <v>62</v>
      </c>
      <c r="V4112" s="20">
        <v>45812</v>
      </c>
      <c r="W4112" s="21">
        <v>6</v>
      </c>
      <c r="X4112" s="20">
        <v>45827</v>
      </c>
      <c r="Y4112" s="20">
        <v>45824</v>
      </c>
      <c r="Z4112" s="48">
        <v>6</v>
      </c>
      <c r="AA4112">
        <v>2025</v>
      </c>
      <c r="AB4112" s="45">
        <v>43327</v>
      </c>
      <c r="AC4112" s="45">
        <v>43327</v>
      </c>
      <c r="AK4112" s="10"/>
    </row>
    <row r="4113" spans="1:37">
      <c r="A4113" t="s">
        <v>45</v>
      </c>
      <c r="B4113" t="s">
        <v>46</v>
      </c>
      <c r="C4113" t="s">
        <v>47</v>
      </c>
      <c r="D4113" t="s">
        <v>4634</v>
      </c>
      <c r="E4113" t="s">
        <v>88</v>
      </c>
      <c r="F4113" t="s">
        <v>79</v>
      </c>
      <c r="G4113" t="s">
        <v>51</v>
      </c>
      <c r="H4113" s="20" t="s">
        <v>52</v>
      </c>
      <c r="I4113" t="s">
        <v>53</v>
      </c>
      <c r="J4113" t="s">
        <v>54</v>
      </c>
      <c r="K4113">
        <v>3</v>
      </c>
      <c r="L4113" t="s">
        <v>55</v>
      </c>
      <c r="M4113" t="s">
        <v>56</v>
      </c>
      <c r="N4113" t="s">
        <v>57</v>
      </c>
      <c r="O4113" s="21" t="s">
        <v>58</v>
      </c>
      <c r="P4113" s="21" t="s">
        <v>64</v>
      </c>
      <c r="Q4113" s="20" t="s">
        <v>385</v>
      </c>
      <c r="R4113" s="21" t="s">
        <v>386</v>
      </c>
      <c r="S4113" s="35">
        <v>1</v>
      </c>
      <c r="T4113" s="22">
        <v>1</v>
      </c>
      <c r="U4113" s="20" t="s">
        <v>62</v>
      </c>
      <c r="V4113" s="20">
        <v>45812</v>
      </c>
      <c r="W4113" s="21">
        <v>6</v>
      </c>
      <c r="X4113" s="20">
        <v>45821</v>
      </c>
      <c r="Y4113" s="20">
        <v>45819</v>
      </c>
      <c r="Z4113" s="48">
        <v>6</v>
      </c>
      <c r="AA4113">
        <v>2025</v>
      </c>
      <c r="AB4113" s="45">
        <v>45328</v>
      </c>
      <c r="AC4113" s="45">
        <v>45328</v>
      </c>
      <c r="AK4113" s="10"/>
    </row>
    <row r="4114" spans="1:37">
      <c r="A4114" t="s">
        <v>45</v>
      </c>
      <c r="B4114" t="s">
        <v>46</v>
      </c>
      <c r="C4114" t="s">
        <v>47</v>
      </c>
      <c r="D4114" t="s">
        <v>4635</v>
      </c>
      <c r="E4114" t="s">
        <v>88</v>
      </c>
      <c r="F4114" t="s">
        <v>79</v>
      </c>
      <c r="G4114" t="s">
        <v>51</v>
      </c>
      <c r="H4114" s="20" t="s">
        <v>52</v>
      </c>
      <c r="I4114" t="s">
        <v>53</v>
      </c>
      <c r="J4114" t="s">
        <v>54</v>
      </c>
      <c r="K4114">
        <v>3</v>
      </c>
      <c r="L4114" t="s">
        <v>55</v>
      </c>
      <c r="M4114" t="s">
        <v>77</v>
      </c>
      <c r="N4114" t="s">
        <v>89</v>
      </c>
      <c r="O4114" s="21" t="s">
        <v>58</v>
      </c>
      <c r="P4114" s="21" t="s">
        <v>104</v>
      </c>
      <c r="Q4114" s="20" t="s">
        <v>653</v>
      </c>
      <c r="R4114" s="21" t="s">
        <v>654</v>
      </c>
      <c r="S4114" s="35">
        <v>1</v>
      </c>
      <c r="T4114" s="22">
        <v>1</v>
      </c>
      <c r="U4114" s="20" t="s">
        <v>62</v>
      </c>
      <c r="V4114" s="20">
        <v>45812</v>
      </c>
      <c r="W4114" s="21">
        <v>6</v>
      </c>
      <c r="X4114" s="20">
        <v>45824</v>
      </c>
      <c r="Y4114" s="20">
        <v>45819</v>
      </c>
      <c r="Z4114" s="48">
        <v>6</v>
      </c>
      <c r="AA4114">
        <v>2025</v>
      </c>
      <c r="AB4114" s="45">
        <v>113333</v>
      </c>
      <c r="AC4114" s="45">
        <v>113333</v>
      </c>
      <c r="AK4114" s="10"/>
    </row>
    <row r="4115" spans="1:37">
      <c r="A4115" t="s">
        <v>45</v>
      </c>
      <c r="B4115" t="s">
        <v>46</v>
      </c>
      <c r="C4115" t="s">
        <v>47</v>
      </c>
      <c r="D4115" t="s">
        <v>4636</v>
      </c>
      <c r="E4115" t="s">
        <v>88</v>
      </c>
      <c r="F4115" t="s">
        <v>79</v>
      </c>
      <c r="G4115" t="s">
        <v>51</v>
      </c>
      <c r="H4115" s="20" t="s">
        <v>52</v>
      </c>
      <c r="I4115" t="s">
        <v>53</v>
      </c>
      <c r="J4115" t="s">
        <v>54</v>
      </c>
      <c r="K4115">
        <v>3</v>
      </c>
      <c r="L4115" t="s">
        <v>55</v>
      </c>
      <c r="M4115" t="s">
        <v>77</v>
      </c>
      <c r="N4115" t="s">
        <v>89</v>
      </c>
      <c r="O4115" s="21" t="s">
        <v>58</v>
      </c>
      <c r="P4115" s="21" t="s">
        <v>97</v>
      </c>
      <c r="Q4115" s="20" t="s">
        <v>108</v>
      </c>
      <c r="R4115" s="21" t="s">
        <v>3798</v>
      </c>
      <c r="S4115" s="35">
        <v>1</v>
      </c>
      <c r="T4115" s="22">
        <v>1</v>
      </c>
      <c r="U4115" s="20" t="s">
        <v>62</v>
      </c>
      <c r="V4115" s="20">
        <v>45812</v>
      </c>
      <c r="W4115" s="21">
        <v>6</v>
      </c>
      <c r="X4115" s="20">
        <v>45835</v>
      </c>
      <c r="Y4115" s="20">
        <v>45832</v>
      </c>
      <c r="Z4115" s="48">
        <v>6</v>
      </c>
      <c r="AA4115">
        <v>2025</v>
      </c>
      <c r="AB4115" s="45">
        <v>55712</v>
      </c>
      <c r="AC4115" s="45">
        <v>55712</v>
      </c>
      <c r="AK4115" s="10"/>
    </row>
    <row r="4116" spans="1:37">
      <c r="A4116" t="s">
        <v>45</v>
      </c>
      <c r="B4116" t="s">
        <v>46</v>
      </c>
      <c r="C4116" t="s">
        <v>47</v>
      </c>
      <c r="D4116" t="s">
        <v>4637</v>
      </c>
      <c r="E4116" t="s">
        <v>88</v>
      </c>
      <c r="F4116" t="s">
        <v>79</v>
      </c>
      <c r="G4116" t="s">
        <v>51</v>
      </c>
      <c r="H4116" s="20" t="s">
        <v>52</v>
      </c>
      <c r="I4116" t="s">
        <v>53</v>
      </c>
      <c r="J4116" t="s">
        <v>54</v>
      </c>
      <c r="K4116">
        <v>3</v>
      </c>
      <c r="L4116" t="s">
        <v>55</v>
      </c>
      <c r="M4116" t="s">
        <v>77</v>
      </c>
      <c r="N4116" t="s">
        <v>89</v>
      </c>
      <c r="O4116" s="21" t="s">
        <v>58</v>
      </c>
      <c r="P4116" s="21" t="s">
        <v>104</v>
      </c>
      <c r="Q4116" s="20" t="s">
        <v>3712</v>
      </c>
      <c r="R4116" s="21" t="s">
        <v>3713</v>
      </c>
      <c r="S4116" s="35">
        <v>1</v>
      </c>
      <c r="T4116" s="22">
        <v>1</v>
      </c>
      <c r="U4116" s="20" t="s">
        <v>62</v>
      </c>
      <c r="V4116" s="20">
        <v>45812</v>
      </c>
      <c r="W4116" s="21">
        <v>6</v>
      </c>
      <c r="X4116" s="20">
        <v>45821</v>
      </c>
      <c r="Y4116" s="20">
        <v>45819</v>
      </c>
      <c r="Z4116" s="48">
        <v>6</v>
      </c>
      <c r="AA4116">
        <v>2025</v>
      </c>
      <c r="AB4116" s="45">
        <v>79995</v>
      </c>
      <c r="AC4116" s="45">
        <v>79995</v>
      </c>
      <c r="AK4116" s="10"/>
    </row>
    <row r="4117" spans="1:37">
      <c r="A4117" t="s">
        <v>45</v>
      </c>
      <c r="B4117" t="s">
        <v>46</v>
      </c>
      <c r="C4117" t="s">
        <v>47</v>
      </c>
      <c r="D4117" t="s">
        <v>4638</v>
      </c>
      <c r="E4117" t="s">
        <v>88</v>
      </c>
      <c r="F4117" t="s">
        <v>79</v>
      </c>
      <c r="G4117" t="s">
        <v>51</v>
      </c>
      <c r="H4117" s="20" t="s">
        <v>52</v>
      </c>
      <c r="I4117" t="s">
        <v>53</v>
      </c>
      <c r="J4117" t="s">
        <v>54</v>
      </c>
      <c r="K4117">
        <v>3</v>
      </c>
      <c r="L4117" t="s">
        <v>55</v>
      </c>
      <c r="M4117" t="s">
        <v>77</v>
      </c>
      <c r="N4117" t="s">
        <v>89</v>
      </c>
      <c r="O4117" s="21" t="s">
        <v>58</v>
      </c>
      <c r="P4117" s="21" t="s">
        <v>366</v>
      </c>
      <c r="Q4117" s="20" t="s">
        <v>2386</v>
      </c>
      <c r="R4117" s="21" t="s">
        <v>2387</v>
      </c>
      <c r="S4117" s="35">
        <v>1</v>
      </c>
      <c r="T4117" s="22">
        <v>1</v>
      </c>
      <c r="U4117" s="20" t="s">
        <v>62</v>
      </c>
      <c r="V4117" s="20">
        <v>45812</v>
      </c>
      <c r="W4117" s="21">
        <v>6</v>
      </c>
      <c r="X4117" s="20">
        <v>45821</v>
      </c>
      <c r="Y4117" s="20">
        <v>45819</v>
      </c>
      <c r="Z4117" s="48">
        <v>6</v>
      </c>
      <c r="AA4117">
        <v>2025</v>
      </c>
      <c r="AB4117" s="45">
        <v>43327</v>
      </c>
      <c r="AC4117" s="45">
        <v>43327</v>
      </c>
      <c r="AK4117" s="10"/>
    </row>
    <row r="4118" spans="1:37">
      <c r="A4118" t="s">
        <v>45</v>
      </c>
      <c r="B4118" t="s">
        <v>46</v>
      </c>
      <c r="C4118" t="s">
        <v>47</v>
      </c>
      <c r="D4118" t="s">
        <v>4639</v>
      </c>
      <c r="E4118" t="s">
        <v>88</v>
      </c>
      <c r="F4118" t="s">
        <v>79</v>
      </c>
      <c r="G4118" t="s">
        <v>51</v>
      </c>
      <c r="H4118" s="20" t="s">
        <v>52</v>
      </c>
      <c r="I4118" t="s">
        <v>53</v>
      </c>
      <c r="J4118" t="s">
        <v>54</v>
      </c>
      <c r="K4118">
        <v>3</v>
      </c>
      <c r="L4118" t="s">
        <v>55</v>
      </c>
      <c r="M4118" t="s">
        <v>77</v>
      </c>
      <c r="N4118" t="s">
        <v>89</v>
      </c>
      <c r="O4118" s="21" t="s">
        <v>58</v>
      </c>
      <c r="P4118" s="21" t="s">
        <v>97</v>
      </c>
      <c r="Q4118" s="20" t="s">
        <v>108</v>
      </c>
      <c r="R4118" s="21" t="s">
        <v>3798</v>
      </c>
      <c r="S4118" s="35">
        <v>1</v>
      </c>
      <c r="T4118" s="22">
        <v>1</v>
      </c>
      <c r="U4118" s="20" t="s">
        <v>62</v>
      </c>
      <c r="V4118" s="20">
        <v>45812</v>
      </c>
      <c r="W4118" s="21">
        <v>6</v>
      </c>
      <c r="X4118" s="20">
        <v>45832</v>
      </c>
      <c r="Y4118" s="20">
        <v>45824</v>
      </c>
      <c r="Z4118" s="48">
        <v>6</v>
      </c>
      <c r="AA4118">
        <v>2025</v>
      </c>
      <c r="AB4118" s="45">
        <v>55712</v>
      </c>
      <c r="AC4118" s="45">
        <v>55712</v>
      </c>
      <c r="AK4118" s="10"/>
    </row>
    <row r="4119" spans="1:37">
      <c r="A4119" t="s">
        <v>45</v>
      </c>
      <c r="B4119" t="s">
        <v>46</v>
      </c>
      <c r="C4119" t="s">
        <v>47</v>
      </c>
      <c r="D4119" t="s">
        <v>4640</v>
      </c>
      <c r="E4119" t="s">
        <v>88</v>
      </c>
      <c r="F4119" t="s">
        <v>79</v>
      </c>
      <c r="G4119" t="s">
        <v>51</v>
      </c>
      <c r="H4119" s="20" t="s">
        <v>52</v>
      </c>
      <c r="I4119" t="s">
        <v>53</v>
      </c>
      <c r="J4119" t="s">
        <v>54</v>
      </c>
      <c r="K4119">
        <v>3</v>
      </c>
      <c r="L4119" t="s">
        <v>55</v>
      </c>
      <c r="M4119" t="s">
        <v>56</v>
      </c>
      <c r="N4119" t="s">
        <v>57</v>
      </c>
      <c r="O4119" s="21" t="s">
        <v>58</v>
      </c>
      <c r="P4119" s="21" t="s">
        <v>64</v>
      </c>
      <c r="Q4119" s="20" t="s">
        <v>596</v>
      </c>
      <c r="R4119" s="21" t="s">
        <v>597</v>
      </c>
      <c r="S4119" s="35">
        <v>1</v>
      </c>
      <c r="T4119" s="22">
        <v>1</v>
      </c>
      <c r="U4119" s="20" t="s">
        <v>62</v>
      </c>
      <c r="V4119" s="20">
        <v>45812</v>
      </c>
      <c r="W4119" s="21">
        <v>6</v>
      </c>
      <c r="X4119" s="20">
        <v>45824</v>
      </c>
      <c r="Y4119" s="20">
        <v>45819</v>
      </c>
      <c r="Z4119" s="48">
        <v>6</v>
      </c>
      <c r="AA4119">
        <v>2025</v>
      </c>
      <c r="AB4119" s="45">
        <v>103333</v>
      </c>
      <c r="AC4119" s="45">
        <v>103333</v>
      </c>
      <c r="AK4119" s="10"/>
    </row>
    <row r="4120" spans="1:37">
      <c r="A4120" t="s">
        <v>45</v>
      </c>
      <c r="B4120" t="s">
        <v>46</v>
      </c>
      <c r="C4120" t="s">
        <v>47</v>
      </c>
      <c r="D4120" t="s">
        <v>4641</v>
      </c>
      <c r="E4120" t="s">
        <v>88</v>
      </c>
      <c r="F4120" t="s">
        <v>79</v>
      </c>
      <c r="G4120" t="s">
        <v>51</v>
      </c>
      <c r="H4120" s="20" t="s">
        <v>52</v>
      </c>
      <c r="I4120" t="s">
        <v>53</v>
      </c>
      <c r="J4120" t="s">
        <v>54</v>
      </c>
      <c r="K4120">
        <v>3</v>
      </c>
      <c r="L4120" t="s">
        <v>55</v>
      </c>
      <c r="M4120" t="s">
        <v>56</v>
      </c>
      <c r="N4120" t="s">
        <v>57</v>
      </c>
      <c r="O4120" s="21" t="s">
        <v>58</v>
      </c>
      <c r="P4120" s="21" t="s">
        <v>64</v>
      </c>
      <c r="Q4120" s="20" t="s">
        <v>596</v>
      </c>
      <c r="R4120" s="21" t="s">
        <v>597</v>
      </c>
      <c r="S4120" s="35">
        <v>1</v>
      </c>
      <c r="T4120" s="22">
        <v>1</v>
      </c>
      <c r="U4120" s="20" t="s">
        <v>62</v>
      </c>
      <c r="V4120" s="20">
        <v>45812</v>
      </c>
      <c r="W4120" s="21">
        <v>6</v>
      </c>
      <c r="X4120" s="20">
        <v>45827</v>
      </c>
      <c r="Y4120" s="20">
        <v>45824</v>
      </c>
      <c r="Z4120" s="48">
        <v>6</v>
      </c>
      <c r="AA4120">
        <v>2025</v>
      </c>
      <c r="AB4120" s="45">
        <v>103333</v>
      </c>
      <c r="AC4120" s="45">
        <v>103333</v>
      </c>
      <c r="AK4120" s="10"/>
    </row>
    <row r="4121" spans="1:37">
      <c r="A4121" t="s">
        <v>45</v>
      </c>
      <c r="B4121" t="s">
        <v>46</v>
      </c>
      <c r="C4121" t="s">
        <v>47</v>
      </c>
      <c r="D4121" t="s">
        <v>4642</v>
      </c>
      <c r="E4121" t="s">
        <v>88</v>
      </c>
      <c r="F4121" t="s">
        <v>79</v>
      </c>
      <c r="G4121" t="s">
        <v>51</v>
      </c>
      <c r="H4121" s="20" t="s">
        <v>52</v>
      </c>
      <c r="I4121" t="s">
        <v>53</v>
      </c>
      <c r="J4121" t="s">
        <v>54</v>
      </c>
      <c r="K4121">
        <v>3</v>
      </c>
      <c r="L4121" t="s">
        <v>55</v>
      </c>
      <c r="M4121" t="s">
        <v>77</v>
      </c>
      <c r="N4121" t="s">
        <v>89</v>
      </c>
      <c r="O4121" s="21" t="s">
        <v>58</v>
      </c>
      <c r="P4121" s="21" t="s">
        <v>97</v>
      </c>
      <c r="Q4121" s="20" t="s">
        <v>260</v>
      </c>
      <c r="R4121" s="21" t="s">
        <v>261</v>
      </c>
      <c r="S4121" s="35">
        <v>1</v>
      </c>
      <c r="T4121" s="22">
        <v>1</v>
      </c>
      <c r="U4121" s="20" t="s">
        <v>62</v>
      </c>
      <c r="V4121" s="20">
        <v>45812</v>
      </c>
      <c r="W4121" s="21">
        <v>6</v>
      </c>
      <c r="X4121" s="20">
        <v>45821</v>
      </c>
      <c r="Y4121" s="20">
        <v>45819</v>
      </c>
      <c r="Z4121" s="48">
        <v>6</v>
      </c>
      <c r="AA4121">
        <v>2025</v>
      </c>
      <c r="AB4121" s="45">
        <v>40665</v>
      </c>
      <c r="AC4121" s="45">
        <v>40665</v>
      </c>
      <c r="AK4121" s="10"/>
    </row>
    <row r="4122" spans="1:37">
      <c r="A4122" t="s">
        <v>45</v>
      </c>
      <c r="B4122" t="s">
        <v>46</v>
      </c>
      <c r="C4122" t="s">
        <v>47</v>
      </c>
      <c r="D4122" t="s">
        <v>4643</v>
      </c>
      <c r="E4122" t="s">
        <v>88</v>
      </c>
      <c r="F4122" t="s">
        <v>79</v>
      </c>
      <c r="G4122" t="s">
        <v>51</v>
      </c>
      <c r="H4122" s="20" t="s">
        <v>52</v>
      </c>
      <c r="I4122" t="s">
        <v>53</v>
      </c>
      <c r="J4122" t="s">
        <v>54</v>
      </c>
      <c r="K4122">
        <v>3</v>
      </c>
      <c r="L4122" t="s">
        <v>55</v>
      </c>
      <c r="M4122" t="s">
        <v>56</v>
      </c>
      <c r="N4122" t="s">
        <v>57</v>
      </c>
      <c r="O4122" s="21" t="s">
        <v>58</v>
      </c>
      <c r="P4122" s="21" t="s">
        <v>522</v>
      </c>
      <c r="Q4122" s="20" t="s">
        <v>523</v>
      </c>
      <c r="R4122" s="21" t="s">
        <v>524</v>
      </c>
      <c r="S4122" s="35">
        <v>1</v>
      </c>
      <c r="T4122" s="22">
        <v>1</v>
      </c>
      <c r="U4122" s="20" t="s">
        <v>62</v>
      </c>
      <c r="V4122" s="20">
        <v>45812</v>
      </c>
      <c r="W4122" s="21">
        <v>6</v>
      </c>
      <c r="X4122" s="20">
        <v>45827</v>
      </c>
      <c r="Y4122" s="20">
        <v>45824</v>
      </c>
      <c r="Z4122" s="48">
        <v>6</v>
      </c>
      <c r="AA4122">
        <v>2025</v>
      </c>
      <c r="AB4122" s="45">
        <v>31994</v>
      </c>
      <c r="AC4122" s="45">
        <v>31994</v>
      </c>
      <c r="AK4122" s="10"/>
    </row>
    <row r="4123" spans="1:37">
      <c r="A4123" t="s">
        <v>45</v>
      </c>
      <c r="B4123" t="s">
        <v>46</v>
      </c>
      <c r="C4123" t="s">
        <v>47</v>
      </c>
      <c r="D4123" t="s">
        <v>4644</v>
      </c>
      <c r="E4123" t="s">
        <v>88</v>
      </c>
      <c r="F4123" t="s">
        <v>79</v>
      </c>
      <c r="G4123" t="s">
        <v>51</v>
      </c>
      <c r="H4123" s="20" t="s">
        <v>52</v>
      </c>
      <c r="I4123" t="s">
        <v>53</v>
      </c>
      <c r="J4123" t="s">
        <v>54</v>
      </c>
      <c r="K4123">
        <v>3</v>
      </c>
      <c r="L4123" t="s">
        <v>55</v>
      </c>
      <c r="M4123" t="s">
        <v>77</v>
      </c>
      <c r="N4123" t="s">
        <v>89</v>
      </c>
      <c r="O4123" s="21" t="s">
        <v>58</v>
      </c>
      <c r="P4123" s="21" t="s">
        <v>90</v>
      </c>
      <c r="Q4123" s="20" t="s">
        <v>1025</v>
      </c>
      <c r="R4123" s="21" t="s">
        <v>1026</v>
      </c>
      <c r="S4123" s="35">
        <v>1</v>
      </c>
      <c r="T4123" s="22">
        <v>1</v>
      </c>
      <c r="U4123" s="20" t="s">
        <v>62</v>
      </c>
      <c r="V4123" s="20">
        <v>45812</v>
      </c>
      <c r="W4123" s="21">
        <v>6</v>
      </c>
      <c r="X4123" s="20">
        <v>45821</v>
      </c>
      <c r="Y4123" s="20">
        <v>45819</v>
      </c>
      <c r="Z4123" s="48">
        <v>6</v>
      </c>
      <c r="AA4123">
        <v>2025</v>
      </c>
      <c r="AB4123" s="45">
        <v>99991</v>
      </c>
      <c r="AC4123" s="45">
        <v>99991</v>
      </c>
      <c r="AK4123" s="10"/>
    </row>
    <row r="4124" spans="1:37">
      <c r="A4124" t="s">
        <v>45</v>
      </c>
      <c r="B4124" t="s">
        <v>46</v>
      </c>
      <c r="C4124" t="s">
        <v>47</v>
      </c>
      <c r="D4124" t="s">
        <v>4645</v>
      </c>
      <c r="E4124" t="s">
        <v>88</v>
      </c>
      <c r="F4124" t="s">
        <v>79</v>
      </c>
      <c r="G4124" t="s">
        <v>51</v>
      </c>
      <c r="H4124" s="20" t="s">
        <v>52</v>
      </c>
      <c r="I4124" t="s">
        <v>53</v>
      </c>
      <c r="J4124" t="s">
        <v>54</v>
      </c>
      <c r="K4124">
        <v>3</v>
      </c>
      <c r="L4124" t="s">
        <v>55</v>
      </c>
      <c r="M4124" t="s">
        <v>77</v>
      </c>
      <c r="N4124" t="s">
        <v>89</v>
      </c>
      <c r="O4124" s="21" t="s">
        <v>58</v>
      </c>
      <c r="P4124" s="21" t="s">
        <v>119</v>
      </c>
      <c r="Q4124" s="20" t="s">
        <v>908</v>
      </c>
      <c r="R4124" s="21" t="s">
        <v>909</v>
      </c>
      <c r="S4124" s="35">
        <v>1</v>
      </c>
      <c r="T4124" s="22">
        <v>1</v>
      </c>
      <c r="U4124" s="20" t="s">
        <v>62</v>
      </c>
      <c r="V4124" s="20">
        <v>45812</v>
      </c>
      <c r="W4124" s="21">
        <v>6</v>
      </c>
      <c r="X4124" s="20">
        <v>45821</v>
      </c>
      <c r="Y4124" s="20">
        <v>45819</v>
      </c>
      <c r="Z4124" s="48">
        <v>6</v>
      </c>
      <c r="AA4124">
        <v>2025</v>
      </c>
      <c r="AB4124" s="45">
        <v>67848</v>
      </c>
      <c r="AC4124" s="45">
        <v>67848</v>
      </c>
      <c r="AK4124" s="10"/>
    </row>
    <row r="4125" spans="1:37">
      <c r="A4125" t="s">
        <v>45</v>
      </c>
      <c r="B4125" t="s">
        <v>46</v>
      </c>
      <c r="C4125" t="s">
        <v>47</v>
      </c>
      <c r="D4125" t="s">
        <v>4646</v>
      </c>
      <c r="E4125" t="s">
        <v>88</v>
      </c>
      <c r="F4125" t="s">
        <v>79</v>
      </c>
      <c r="G4125" t="s">
        <v>51</v>
      </c>
      <c r="H4125" s="20" t="s">
        <v>52</v>
      </c>
      <c r="I4125" t="s">
        <v>53</v>
      </c>
      <c r="J4125" t="s">
        <v>54</v>
      </c>
      <c r="K4125">
        <v>3</v>
      </c>
      <c r="L4125" t="s">
        <v>55</v>
      </c>
      <c r="M4125" t="s">
        <v>77</v>
      </c>
      <c r="N4125" t="s">
        <v>89</v>
      </c>
      <c r="O4125" s="21" t="s">
        <v>58</v>
      </c>
      <c r="P4125" s="21" t="s">
        <v>119</v>
      </c>
      <c r="Q4125" s="20" t="s">
        <v>264</v>
      </c>
      <c r="R4125" s="21" t="s">
        <v>265</v>
      </c>
      <c r="S4125" s="35">
        <v>1</v>
      </c>
      <c r="T4125" s="22">
        <v>1</v>
      </c>
      <c r="U4125" s="20" t="s">
        <v>62</v>
      </c>
      <c r="V4125" s="20">
        <v>45812</v>
      </c>
      <c r="W4125" s="21">
        <v>6</v>
      </c>
      <c r="X4125" s="20">
        <v>45832</v>
      </c>
      <c r="Y4125" s="20">
        <v>45824</v>
      </c>
      <c r="Z4125" s="48">
        <v>6</v>
      </c>
      <c r="AA4125">
        <v>2025</v>
      </c>
      <c r="AB4125" s="45">
        <v>67848</v>
      </c>
      <c r="AC4125" s="45">
        <v>67848</v>
      </c>
      <c r="AK4125" s="10"/>
    </row>
    <row r="4126" spans="1:37">
      <c r="A4126" t="s">
        <v>45</v>
      </c>
      <c r="B4126" t="s">
        <v>46</v>
      </c>
      <c r="C4126" t="s">
        <v>47</v>
      </c>
      <c r="D4126" t="s">
        <v>4647</v>
      </c>
      <c r="E4126" t="s">
        <v>88</v>
      </c>
      <c r="F4126" t="s">
        <v>79</v>
      </c>
      <c r="G4126" t="s">
        <v>51</v>
      </c>
      <c r="H4126" s="20" t="s">
        <v>52</v>
      </c>
      <c r="I4126" t="s">
        <v>53</v>
      </c>
      <c r="J4126" t="s">
        <v>54</v>
      </c>
      <c r="K4126">
        <v>3</v>
      </c>
      <c r="L4126" t="s">
        <v>55</v>
      </c>
      <c r="M4126" t="s">
        <v>56</v>
      </c>
      <c r="N4126" t="s">
        <v>57</v>
      </c>
      <c r="O4126" s="21" t="s">
        <v>58</v>
      </c>
      <c r="P4126" s="21" t="s">
        <v>207</v>
      </c>
      <c r="Q4126" s="20" t="s">
        <v>4648</v>
      </c>
      <c r="R4126" s="21" t="s">
        <v>4649</v>
      </c>
      <c r="S4126" s="35">
        <v>1</v>
      </c>
      <c r="T4126" s="22">
        <v>1</v>
      </c>
      <c r="U4126" s="20" t="s">
        <v>62</v>
      </c>
      <c r="V4126" s="20">
        <v>45812</v>
      </c>
      <c r="W4126" s="21">
        <v>6</v>
      </c>
      <c r="X4126" s="20">
        <v>45821</v>
      </c>
      <c r="Y4126" s="20">
        <v>45822</v>
      </c>
      <c r="Z4126" s="48">
        <v>6</v>
      </c>
      <c r="AA4126">
        <v>2025</v>
      </c>
      <c r="AB4126" s="45">
        <v>126657</v>
      </c>
      <c r="AC4126" s="45">
        <v>126657</v>
      </c>
      <c r="AK4126" s="10"/>
    </row>
    <row r="4127" spans="1:37">
      <c r="A4127" t="s">
        <v>45</v>
      </c>
      <c r="B4127" t="s">
        <v>46</v>
      </c>
      <c r="C4127" t="s">
        <v>47</v>
      </c>
      <c r="D4127" t="s">
        <v>4650</v>
      </c>
      <c r="E4127" t="s">
        <v>88</v>
      </c>
      <c r="F4127" t="s">
        <v>79</v>
      </c>
      <c r="G4127" t="s">
        <v>51</v>
      </c>
      <c r="H4127" s="20" t="s">
        <v>52</v>
      </c>
      <c r="I4127" t="s">
        <v>53</v>
      </c>
      <c r="J4127" t="s">
        <v>54</v>
      </c>
      <c r="K4127">
        <v>3</v>
      </c>
      <c r="L4127" t="s">
        <v>55</v>
      </c>
      <c r="M4127" t="s">
        <v>56</v>
      </c>
      <c r="N4127" t="s">
        <v>57</v>
      </c>
      <c r="O4127" s="21" t="s">
        <v>58</v>
      </c>
      <c r="P4127" s="21" t="s">
        <v>64</v>
      </c>
      <c r="Q4127" s="20" t="s">
        <v>596</v>
      </c>
      <c r="R4127" s="21" t="s">
        <v>597</v>
      </c>
      <c r="S4127" s="35">
        <v>1</v>
      </c>
      <c r="T4127" s="22">
        <v>1</v>
      </c>
      <c r="U4127" s="20" t="s">
        <v>62</v>
      </c>
      <c r="V4127" s="20">
        <v>45812</v>
      </c>
      <c r="W4127" s="21">
        <v>6</v>
      </c>
      <c r="X4127" s="20">
        <v>45821</v>
      </c>
      <c r="Y4127" s="20">
        <v>45822</v>
      </c>
      <c r="Z4127" s="48">
        <v>6</v>
      </c>
      <c r="AA4127">
        <v>2025</v>
      </c>
      <c r="AB4127" s="45">
        <v>103333</v>
      </c>
      <c r="AC4127" s="45">
        <v>103333</v>
      </c>
      <c r="AK4127" s="10"/>
    </row>
    <row r="4128" spans="1:37">
      <c r="A4128" t="s">
        <v>45</v>
      </c>
      <c r="B4128" t="s">
        <v>46</v>
      </c>
      <c r="C4128" t="s">
        <v>47</v>
      </c>
      <c r="D4128" t="s">
        <v>4651</v>
      </c>
      <c r="E4128" t="s">
        <v>88</v>
      </c>
      <c r="F4128" t="s">
        <v>79</v>
      </c>
      <c r="G4128" t="s">
        <v>51</v>
      </c>
      <c r="H4128" s="20" t="s">
        <v>52</v>
      </c>
      <c r="I4128" t="s">
        <v>53</v>
      </c>
      <c r="J4128" t="s">
        <v>54</v>
      </c>
      <c r="K4128">
        <v>3</v>
      </c>
      <c r="L4128" t="s">
        <v>55</v>
      </c>
      <c r="M4128" t="s">
        <v>77</v>
      </c>
      <c r="N4128" t="s">
        <v>89</v>
      </c>
      <c r="O4128" s="21" t="s">
        <v>58</v>
      </c>
      <c r="P4128" s="21" t="s">
        <v>90</v>
      </c>
      <c r="Q4128" s="20" t="s">
        <v>163</v>
      </c>
      <c r="R4128" s="21" t="s">
        <v>164</v>
      </c>
      <c r="S4128" s="35">
        <v>1</v>
      </c>
      <c r="T4128" s="22">
        <v>1</v>
      </c>
      <c r="U4128" s="20" t="s">
        <v>62</v>
      </c>
      <c r="V4128" s="20">
        <v>45812</v>
      </c>
      <c r="W4128" s="21">
        <v>6</v>
      </c>
      <c r="X4128" s="20">
        <v>45827</v>
      </c>
      <c r="Y4128" s="20">
        <v>45824</v>
      </c>
      <c r="Z4128" s="48">
        <v>6</v>
      </c>
      <c r="AA4128">
        <v>2025</v>
      </c>
      <c r="AB4128" s="45">
        <v>39995</v>
      </c>
      <c r="AC4128" s="45">
        <v>39995</v>
      </c>
      <c r="AK4128" s="10"/>
    </row>
    <row r="4129" spans="1:37">
      <c r="A4129" t="s">
        <v>45</v>
      </c>
      <c r="B4129" t="s">
        <v>46</v>
      </c>
      <c r="C4129" t="s">
        <v>47</v>
      </c>
      <c r="D4129" t="s">
        <v>4652</v>
      </c>
      <c r="E4129" t="s">
        <v>88</v>
      </c>
      <c r="F4129" t="s">
        <v>79</v>
      </c>
      <c r="G4129" t="s">
        <v>51</v>
      </c>
      <c r="H4129" s="20" t="s">
        <v>52</v>
      </c>
      <c r="I4129" t="s">
        <v>53</v>
      </c>
      <c r="J4129" t="s">
        <v>54</v>
      </c>
      <c r="K4129">
        <v>3</v>
      </c>
      <c r="L4129" t="s">
        <v>55</v>
      </c>
      <c r="M4129" t="s">
        <v>77</v>
      </c>
      <c r="N4129" t="s">
        <v>89</v>
      </c>
      <c r="O4129" s="21" t="s">
        <v>58</v>
      </c>
      <c r="P4129" s="21" t="s">
        <v>90</v>
      </c>
      <c r="Q4129" s="20" t="s">
        <v>191</v>
      </c>
      <c r="R4129" s="21" t="s">
        <v>192</v>
      </c>
      <c r="S4129" s="35">
        <v>1</v>
      </c>
      <c r="T4129" s="22">
        <v>1</v>
      </c>
      <c r="U4129" s="20" t="s">
        <v>62</v>
      </c>
      <c r="V4129" s="20">
        <v>45812</v>
      </c>
      <c r="W4129" s="21">
        <v>6</v>
      </c>
      <c r="X4129" s="20">
        <v>45839</v>
      </c>
      <c r="Y4129" s="20">
        <v>45833</v>
      </c>
      <c r="Z4129" s="48">
        <v>6</v>
      </c>
      <c r="AA4129">
        <v>2025</v>
      </c>
      <c r="AB4129" s="45">
        <v>99991</v>
      </c>
      <c r="AC4129" s="45">
        <v>99991</v>
      </c>
      <c r="AK4129" s="10"/>
    </row>
    <row r="4130" spans="1:37">
      <c r="A4130" t="s">
        <v>45</v>
      </c>
      <c r="B4130" t="s">
        <v>46</v>
      </c>
      <c r="C4130" t="s">
        <v>47</v>
      </c>
      <c r="D4130" t="s">
        <v>4653</v>
      </c>
      <c r="E4130" t="s">
        <v>88</v>
      </c>
      <c r="F4130" t="s">
        <v>79</v>
      </c>
      <c r="G4130" t="s">
        <v>51</v>
      </c>
      <c r="H4130" s="20" t="s">
        <v>52</v>
      </c>
      <c r="I4130" t="s">
        <v>53</v>
      </c>
      <c r="J4130" t="s">
        <v>54</v>
      </c>
      <c r="K4130">
        <v>3</v>
      </c>
      <c r="L4130" t="s">
        <v>55</v>
      </c>
      <c r="M4130" t="s">
        <v>56</v>
      </c>
      <c r="N4130" t="s">
        <v>57</v>
      </c>
      <c r="O4130" s="21" t="s">
        <v>58</v>
      </c>
      <c r="P4130" s="21" t="s">
        <v>64</v>
      </c>
      <c r="Q4130" s="20" t="s">
        <v>505</v>
      </c>
      <c r="R4130" s="21" t="s">
        <v>506</v>
      </c>
      <c r="S4130" s="35">
        <v>1</v>
      </c>
      <c r="T4130" s="22">
        <v>1</v>
      </c>
      <c r="U4130" s="20" t="s">
        <v>62</v>
      </c>
      <c r="V4130" s="20">
        <v>45812</v>
      </c>
      <c r="W4130" s="21">
        <v>6</v>
      </c>
      <c r="X4130" s="20">
        <v>45821</v>
      </c>
      <c r="Y4130" s="20">
        <v>45817</v>
      </c>
      <c r="Z4130" s="48">
        <v>6</v>
      </c>
      <c r="AA4130">
        <v>2025</v>
      </c>
      <c r="AB4130" s="45">
        <v>24659</v>
      </c>
      <c r="AC4130" s="45">
        <v>24659</v>
      </c>
      <c r="AK4130" s="10"/>
    </row>
    <row r="4131" spans="1:37">
      <c r="A4131" t="s">
        <v>45</v>
      </c>
      <c r="B4131" t="s">
        <v>46</v>
      </c>
      <c r="C4131" t="s">
        <v>47</v>
      </c>
      <c r="D4131" t="s">
        <v>4654</v>
      </c>
      <c r="E4131" t="s">
        <v>88</v>
      </c>
      <c r="F4131" t="s">
        <v>79</v>
      </c>
      <c r="G4131" t="s">
        <v>51</v>
      </c>
      <c r="H4131" s="20" t="s">
        <v>52</v>
      </c>
      <c r="I4131" t="s">
        <v>53</v>
      </c>
      <c r="J4131" t="s">
        <v>54</v>
      </c>
      <c r="K4131">
        <v>3</v>
      </c>
      <c r="L4131" t="s">
        <v>55</v>
      </c>
      <c r="M4131" t="s">
        <v>56</v>
      </c>
      <c r="N4131" t="s">
        <v>57</v>
      </c>
      <c r="O4131" s="21" t="s">
        <v>58</v>
      </c>
      <c r="P4131" s="21" t="s">
        <v>64</v>
      </c>
      <c r="Q4131" s="20" t="s">
        <v>677</v>
      </c>
      <c r="R4131" s="21" t="s">
        <v>678</v>
      </c>
      <c r="S4131" s="35">
        <v>1</v>
      </c>
      <c r="T4131" s="22">
        <v>1</v>
      </c>
      <c r="U4131" s="20" t="s">
        <v>62</v>
      </c>
      <c r="V4131" s="20">
        <v>45812</v>
      </c>
      <c r="W4131" s="21">
        <v>6</v>
      </c>
      <c r="X4131" s="20">
        <v>45825</v>
      </c>
      <c r="Y4131" s="20">
        <v>45822</v>
      </c>
      <c r="Z4131" s="48">
        <v>6</v>
      </c>
      <c r="AA4131">
        <v>2025</v>
      </c>
      <c r="AB4131" s="45">
        <v>76655</v>
      </c>
      <c r="AC4131" s="45">
        <v>76655</v>
      </c>
      <c r="AK4131" s="10"/>
    </row>
    <row r="4132" spans="1:37">
      <c r="A4132" t="s">
        <v>45</v>
      </c>
      <c r="B4132" t="s">
        <v>46</v>
      </c>
      <c r="C4132" t="s">
        <v>47</v>
      </c>
      <c r="D4132" t="s">
        <v>4655</v>
      </c>
      <c r="E4132" t="s">
        <v>88</v>
      </c>
      <c r="F4132" t="s">
        <v>79</v>
      </c>
      <c r="G4132" t="s">
        <v>51</v>
      </c>
      <c r="H4132" s="20" t="s">
        <v>52</v>
      </c>
      <c r="I4132" t="s">
        <v>53</v>
      </c>
      <c r="J4132" t="s">
        <v>54</v>
      </c>
      <c r="K4132">
        <v>3</v>
      </c>
      <c r="L4132" t="s">
        <v>55</v>
      </c>
      <c r="M4132" t="s">
        <v>56</v>
      </c>
      <c r="N4132" t="s">
        <v>57</v>
      </c>
      <c r="O4132" s="21" t="s">
        <v>58</v>
      </c>
      <c r="P4132" s="21" t="s">
        <v>64</v>
      </c>
      <c r="Q4132" s="20" t="s">
        <v>474</v>
      </c>
      <c r="R4132" s="21" t="s">
        <v>475</v>
      </c>
      <c r="S4132" s="35">
        <v>1</v>
      </c>
      <c r="T4132" s="22">
        <v>1</v>
      </c>
      <c r="U4132" s="20" t="s">
        <v>62</v>
      </c>
      <c r="V4132" s="20">
        <v>45812</v>
      </c>
      <c r="W4132" s="21">
        <v>6</v>
      </c>
      <c r="X4132" s="20">
        <v>45821</v>
      </c>
      <c r="Y4132" s="20">
        <v>45819</v>
      </c>
      <c r="Z4132" s="48">
        <v>6</v>
      </c>
      <c r="AA4132">
        <v>2025</v>
      </c>
      <c r="AB4132" s="45">
        <v>24659</v>
      </c>
      <c r="AC4132" s="45">
        <v>24659</v>
      </c>
      <c r="AK4132" s="10"/>
    </row>
    <row r="4133" spans="1:37">
      <c r="A4133" t="s">
        <v>45</v>
      </c>
      <c r="B4133" t="s">
        <v>46</v>
      </c>
      <c r="C4133" t="s">
        <v>47</v>
      </c>
      <c r="D4133" t="s">
        <v>4656</v>
      </c>
      <c r="E4133" t="s">
        <v>88</v>
      </c>
      <c r="F4133" t="s">
        <v>79</v>
      </c>
      <c r="G4133" t="s">
        <v>51</v>
      </c>
      <c r="H4133" s="20" t="s">
        <v>52</v>
      </c>
      <c r="I4133" t="s">
        <v>53</v>
      </c>
      <c r="J4133" t="s">
        <v>54</v>
      </c>
      <c r="K4133">
        <v>3</v>
      </c>
      <c r="L4133" t="s">
        <v>55</v>
      </c>
      <c r="M4133" t="s">
        <v>77</v>
      </c>
      <c r="N4133" t="s">
        <v>89</v>
      </c>
      <c r="O4133" s="21" t="s">
        <v>58</v>
      </c>
      <c r="P4133" s="21" t="s">
        <v>303</v>
      </c>
      <c r="Q4133" s="20" t="s">
        <v>4201</v>
      </c>
      <c r="R4133" s="21" t="s">
        <v>4202</v>
      </c>
      <c r="S4133" s="35">
        <v>1</v>
      </c>
      <c r="T4133" s="22">
        <v>1</v>
      </c>
      <c r="U4133" s="20" t="s">
        <v>62</v>
      </c>
      <c r="V4133" s="20">
        <v>45812</v>
      </c>
      <c r="W4133" s="21">
        <v>6</v>
      </c>
      <c r="X4133" s="20">
        <v>45821</v>
      </c>
      <c r="Y4133" s="20">
        <v>45819</v>
      </c>
      <c r="Z4133" s="48">
        <v>6</v>
      </c>
      <c r="AA4133">
        <v>2025</v>
      </c>
      <c r="AB4133" s="45">
        <v>60708</v>
      </c>
      <c r="AC4133" s="45">
        <v>60708</v>
      </c>
      <c r="AK4133" s="10"/>
    </row>
    <row r="4134" spans="1:37">
      <c r="A4134" t="s">
        <v>45</v>
      </c>
      <c r="B4134" t="s">
        <v>46</v>
      </c>
      <c r="C4134" t="s">
        <v>47</v>
      </c>
      <c r="D4134" t="s">
        <v>4657</v>
      </c>
      <c r="E4134" t="s">
        <v>88</v>
      </c>
      <c r="F4134" t="s">
        <v>79</v>
      </c>
      <c r="G4134" t="s">
        <v>51</v>
      </c>
      <c r="H4134" s="20" t="s">
        <v>52</v>
      </c>
      <c r="I4134" t="s">
        <v>53</v>
      </c>
      <c r="J4134" t="s">
        <v>54</v>
      </c>
      <c r="K4134">
        <v>3</v>
      </c>
      <c r="L4134" t="s">
        <v>55</v>
      </c>
      <c r="M4134" t="s">
        <v>77</v>
      </c>
      <c r="N4134" t="s">
        <v>89</v>
      </c>
      <c r="O4134" s="21" t="s">
        <v>58</v>
      </c>
      <c r="P4134" s="21" t="s">
        <v>97</v>
      </c>
      <c r="Q4134" s="20" t="s">
        <v>1652</v>
      </c>
      <c r="R4134" s="21" t="s">
        <v>1653</v>
      </c>
      <c r="S4134" s="35">
        <v>1</v>
      </c>
      <c r="T4134" s="22">
        <v>1</v>
      </c>
      <c r="U4134" s="20" t="s">
        <v>62</v>
      </c>
      <c r="V4134" s="20">
        <v>45812</v>
      </c>
      <c r="W4134" s="21">
        <v>6</v>
      </c>
      <c r="X4134" s="20">
        <v>45833</v>
      </c>
      <c r="Y4134" s="20">
        <v>45826</v>
      </c>
      <c r="Z4134" s="48">
        <v>6</v>
      </c>
      <c r="AA4134">
        <v>2025</v>
      </c>
      <c r="AB4134" s="45">
        <v>41993</v>
      </c>
      <c r="AC4134" s="45">
        <v>41993</v>
      </c>
      <c r="AK4134" s="10"/>
    </row>
    <row r="4135" spans="1:37">
      <c r="A4135" t="s">
        <v>45</v>
      </c>
      <c r="B4135" t="s">
        <v>46</v>
      </c>
      <c r="C4135" t="s">
        <v>47</v>
      </c>
      <c r="D4135" t="s">
        <v>4658</v>
      </c>
      <c r="E4135" t="s">
        <v>88</v>
      </c>
      <c r="F4135" t="s">
        <v>79</v>
      </c>
      <c r="G4135" t="s">
        <v>51</v>
      </c>
      <c r="H4135" s="20" t="s">
        <v>52</v>
      </c>
      <c r="I4135" t="s">
        <v>53</v>
      </c>
      <c r="J4135" t="s">
        <v>54</v>
      </c>
      <c r="K4135">
        <v>3</v>
      </c>
      <c r="L4135" t="s">
        <v>55</v>
      </c>
      <c r="M4135" t="s">
        <v>56</v>
      </c>
      <c r="N4135" t="s">
        <v>57</v>
      </c>
      <c r="O4135" s="21" t="s">
        <v>58</v>
      </c>
      <c r="P4135" s="21" t="s">
        <v>64</v>
      </c>
      <c r="Q4135" s="20" t="s">
        <v>385</v>
      </c>
      <c r="R4135" s="21" t="s">
        <v>386</v>
      </c>
      <c r="S4135" s="35">
        <v>1</v>
      </c>
      <c r="T4135" s="22">
        <v>1</v>
      </c>
      <c r="U4135" s="20" t="s">
        <v>62</v>
      </c>
      <c r="V4135" s="20">
        <v>45812</v>
      </c>
      <c r="W4135" s="21">
        <v>6</v>
      </c>
      <c r="X4135" s="20">
        <v>45833</v>
      </c>
      <c r="Y4135" s="20">
        <v>45826</v>
      </c>
      <c r="Z4135" s="48">
        <v>6</v>
      </c>
      <c r="AA4135">
        <v>2025</v>
      </c>
      <c r="AB4135" s="45">
        <v>45328</v>
      </c>
      <c r="AC4135" s="45">
        <v>45328</v>
      </c>
      <c r="AK4135" s="10"/>
    </row>
    <row r="4136" spans="1:37">
      <c r="A4136" t="s">
        <v>45</v>
      </c>
      <c r="B4136" t="s">
        <v>46</v>
      </c>
      <c r="C4136" t="s">
        <v>47</v>
      </c>
      <c r="D4136" t="s">
        <v>4659</v>
      </c>
      <c r="E4136" t="s">
        <v>88</v>
      </c>
      <c r="F4136" t="s">
        <v>79</v>
      </c>
      <c r="G4136" t="s">
        <v>51</v>
      </c>
      <c r="H4136" s="20" t="s">
        <v>52</v>
      </c>
      <c r="I4136" t="s">
        <v>53</v>
      </c>
      <c r="J4136" t="s">
        <v>54</v>
      </c>
      <c r="K4136">
        <v>3</v>
      </c>
      <c r="L4136" t="s">
        <v>55</v>
      </c>
      <c r="M4136" t="s">
        <v>77</v>
      </c>
      <c r="N4136" t="s">
        <v>89</v>
      </c>
      <c r="O4136" s="21" t="s">
        <v>58</v>
      </c>
      <c r="P4136" s="21" t="s">
        <v>90</v>
      </c>
      <c r="Q4136" s="20" t="s">
        <v>163</v>
      </c>
      <c r="R4136" s="21" t="s">
        <v>164</v>
      </c>
      <c r="S4136" s="35">
        <v>1</v>
      </c>
      <c r="T4136" s="22">
        <v>1</v>
      </c>
      <c r="U4136" s="20" t="s">
        <v>62</v>
      </c>
      <c r="V4136" s="20">
        <v>45812</v>
      </c>
      <c r="W4136" s="21">
        <v>6</v>
      </c>
      <c r="X4136" s="20">
        <v>45821</v>
      </c>
      <c r="Y4136" s="20">
        <v>45819</v>
      </c>
      <c r="Z4136" s="48">
        <v>6</v>
      </c>
      <c r="AA4136">
        <v>2025</v>
      </c>
      <c r="AB4136" s="45">
        <v>39995</v>
      </c>
      <c r="AC4136" s="45">
        <v>39995</v>
      </c>
      <c r="AK4136" s="10"/>
    </row>
    <row r="4137" spans="1:37">
      <c r="A4137" t="s">
        <v>45</v>
      </c>
      <c r="B4137" t="s">
        <v>46</v>
      </c>
      <c r="C4137" t="s">
        <v>47</v>
      </c>
      <c r="D4137" t="s">
        <v>4660</v>
      </c>
      <c r="E4137" t="s">
        <v>88</v>
      </c>
      <c r="F4137" t="s">
        <v>79</v>
      </c>
      <c r="G4137" t="s">
        <v>51</v>
      </c>
      <c r="H4137" s="20" t="s">
        <v>52</v>
      </c>
      <c r="I4137" t="s">
        <v>53</v>
      </c>
      <c r="J4137" t="s">
        <v>54</v>
      </c>
      <c r="K4137">
        <v>3</v>
      </c>
      <c r="L4137" t="s">
        <v>55</v>
      </c>
      <c r="M4137" t="s">
        <v>77</v>
      </c>
      <c r="N4137" t="s">
        <v>89</v>
      </c>
      <c r="O4137" s="21" t="s">
        <v>58</v>
      </c>
      <c r="P4137" s="21" t="s">
        <v>366</v>
      </c>
      <c r="Q4137" s="20" t="s">
        <v>2386</v>
      </c>
      <c r="R4137" s="21" t="s">
        <v>2387</v>
      </c>
      <c r="S4137" s="35">
        <v>1</v>
      </c>
      <c r="T4137" s="22">
        <v>1</v>
      </c>
      <c r="U4137" s="20" t="s">
        <v>62</v>
      </c>
      <c r="V4137" s="20">
        <v>45812</v>
      </c>
      <c r="W4137" s="21">
        <v>6</v>
      </c>
      <c r="X4137" s="20">
        <v>45833</v>
      </c>
      <c r="Y4137" s="20">
        <v>45826</v>
      </c>
      <c r="Z4137" s="48">
        <v>6</v>
      </c>
      <c r="AA4137">
        <v>2025</v>
      </c>
      <c r="AB4137" s="45">
        <v>43327</v>
      </c>
      <c r="AC4137" s="45">
        <v>43327</v>
      </c>
      <c r="AK4137" s="10"/>
    </row>
    <row r="4138" spans="1:37">
      <c r="A4138" t="s">
        <v>45</v>
      </c>
      <c r="B4138" t="s">
        <v>46</v>
      </c>
      <c r="C4138" t="s">
        <v>47</v>
      </c>
      <c r="D4138" t="s">
        <v>4661</v>
      </c>
      <c r="E4138" t="s">
        <v>88</v>
      </c>
      <c r="F4138" t="s">
        <v>79</v>
      </c>
      <c r="G4138" t="s">
        <v>51</v>
      </c>
      <c r="H4138" s="20" t="s">
        <v>52</v>
      </c>
      <c r="I4138" t="s">
        <v>53</v>
      </c>
      <c r="J4138" t="s">
        <v>54</v>
      </c>
      <c r="K4138">
        <v>3</v>
      </c>
      <c r="L4138" t="s">
        <v>55</v>
      </c>
      <c r="M4138" t="s">
        <v>56</v>
      </c>
      <c r="N4138" t="s">
        <v>57</v>
      </c>
      <c r="O4138" s="21" t="s">
        <v>58</v>
      </c>
      <c r="P4138" s="21" t="s">
        <v>64</v>
      </c>
      <c r="Q4138" s="20" t="s">
        <v>358</v>
      </c>
      <c r="R4138" s="21" t="s">
        <v>359</v>
      </c>
      <c r="S4138" s="35">
        <v>1</v>
      </c>
      <c r="T4138" s="22">
        <v>1</v>
      </c>
      <c r="U4138" s="20" t="s">
        <v>62</v>
      </c>
      <c r="V4138" s="20">
        <v>45812</v>
      </c>
      <c r="W4138" s="21">
        <v>6</v>
      </c>
      <c r="X4138" s="20">
        <v>45821</v>
      </c>
      <c r="Y4138" s="20">
        <v>45817</v>
      </c>
      <c r="Z4138" s="48">
        <v>6</v>
      </c>
      <c r="AA4138">
        <v>2025</v>
      </c>
      <c r="AB4138" s="45">
        <v>78565</v>
      </c>
      <c r="AC4138" s="45">
        <v>78565</v>
      </c>
      <c r="AK4138" s="10"/>
    </row>
    <row r="4139" spans="1:37">
      <c r="A4139" t="s">
        <v>45</v>
      </c>
      <c r="B4139" t="s">
        <v>46</v>
      </c>
      <c r="C4139" t="s">
        <v>47</v>
      </c>
      <c r="D4139" t="s">
        <v>4662</v>
      </c>
      <c r="E4139" t="s">
        <v>88</v>
      </c>
      <c r="F4139" t="s">
        <v>79</v>
      </c>
      <c r="G4139" t="s">
        <v>51</v>
      </c>
      <c r="H4139" s="20" t="s">
        <v>52</v>
      </c>
      <c r="I4139" t="s">
        <v>53</v>
      </c>
      <c r="J4139" t="s">
        <v>54</v>
      </c>
      <c r="K4139">
        <v>3</v>
      </c>
      <c r="L4139" t="s">
        <v>55</v>
      </c>
      <c r="M4139" t="s">
        <v>77</v>
      </c>
      <c r="N4139" t="s">
        <v>89</v>
      </c>
      <c r="O4139" s="21" t="s">
        <v>58</v>
      </c>
      <c r="P4139" s="21" t="s">
        <v>366</v>
      </c>
      <c r="Q4139" s="20" t="s">
        <v>2386</v>
      </c>
      <c r="R4139" s="21" t="s">
        <v>2387</v>
      </c>
      <c r="S4139" s="35">
        <v>2</v>
      </c>
      <c r="T4139" s="22">
        <v>2</v>
      </c>
      <c r="U4139" s="20" t="s">
        <v>62</v>
      </c>
      <c r="V4139" s="20">
        <v>45812</v>
      </c>
      <c r="W4139" s="21">
        <v>6</v>
      </c>
      <c r="X4139" s="20">
        <v>45834</v>
      </c>
      <c r="Y4139" s="20">
        <v>45832</v>
      </c>
      <c r="Z4139" s="48">
        <v>6</v>
      </c>
      <c r="AA4139">
        <v>2025</v>
      </c>
      <c r="AB4139" s="45">
        <v>86655</v>
      </c>
      <c r="AC4139" s="45">
        <v>86655</v>
      </c>
      <c r="AK4139" s="10"/>
    </row>
    <row r="4140" spans="1:37">
      <c r="A4140" t="s">
        <v>45</v>
      </c>
      <c r="B4140" t="s">
        <v>46</v>
      </c>
      <c r="C4140" t="s">
        <v>47</v>
      </c>
      <c r="D4140" t="s">
        <v>4663</v>
      </c>
      <c r="E4140" t="s">
        <v>88</v>
      </c>
      <c r="F4140" t="s">
        <v>79</v>
      </c>
      <c r="G4140" t="s">
        <v>51</v>
      </c>
      <c r="H4140" s="20" t="s">
        <v>52</v>
      </c>
      <c r="I4140" t="s">
        <v>53</v>
      </c>
      <c r="J4140" t="s">
        <v>54</v>
      </c>
      <c r="K4140">
        <v>3</v>
      </c>
      <c r="L4140" t="s">
        <v>55</v>
      </c>
      <c r="M4140" t="s">
        <v>77</v>
      </c>
      <c r="N4140" t="s">
        <v>89</v>
      </c>
      <c r="O4140" s="21" t="s">
        <v>58</v>
      </c>
      <c r="P4140" s="21" t="s">
        <v>150</v>
      </c>
      <c r="Q4140" s="20" t="s">
        <v>151</v>
      </c>
      <c r="R4140" s="21" t="s">
        <v>152</v>
      </c>
      <c r="S4140" s="35">
        <v>1</v>
      </c>
      <c r="T4140" s="22">
        <v>1</v>
      </c>
      <c r="U4140" s="20" t="s">
        <v>62</v>
      </c>
      <c r="V4140" s="20">
        <v>45812</v>
      </c>
      <c r="W4140" s="21">
        <v>6</v>
      </c>
      <c r="X4140" s="20">
        <v>45835</v>
      </c>
      <c r="Y4140" s="20">
        <v>45832</v>
      </c>
      <c r="Z4140" s="48">
        <v>6</v>
      </c>
      <c r="AA4140">
        <v>2025</v>
      </c>
      <c r="AB4140" s="45">
        <v>78568</v>
      </c>
      <c r="AC4140" s="45">
        <v>78568</v>
      </c>
      <c r="AK4140" s="10"/>
    </row>
    <row r="4141" spans="1:37">
      <c r="A4141" t="s">
        <v>45</v>
      </c>
      <c r="B4141" t="s">
        <v>46</v>
      </c>
      <c r="C4141" t="s">
        <v>47</v>
      </c>
      <c r="D4141" t="s">
        <v>4664</v>
      </c>
      <c r="E4141" t="s">
        <v>88</v>
      </c>
      <c r="F4141" t="s">
        <v>79</v>
      </c>
      <c r="G4141" t="s">
        <v>51</v>
      </c>
      <c r="H4141" s="20" t="s">
        <v>52</v>
      </c>
      <c r="I4141" t="s">
        <v>53</v>
      </c>
      <c r="J4141" t="s">
        <v>54</v>
      </c>
      <c r="K4141">
        <v>3</v>
      </c>
      <c r="L4141" t="s">
        <v>55</v>
      </c>
      <c r="M4141" t="s">
        <v>56</v>
      </c>
      <c r="N4141" t="s">
        <v>57</v>
      </c>
      <c r="O4141" s="21" t="s">
        <v>58</v>
      </c>
      <c r="P4141" s="21" t="s">
        <v>64</v>
      </c>
      <c r="Q4141" s="20" t="s">
        <v>325</v>
      </c>
      <c r="R4141" s="21" t="s">
        <v>326</v>
      </c>
      <c r="S4141" s="35">
        <v>1</v>
      </c>
      <c r="T4141" s="22">
        <v>1</v>
      </c>
      <c r="U4141" s="20" t="s">
        <v>62</v>
      </c>
      <c r="V4141" s="20">
        <v>45813</v>
      </c>
      <c r="W4141" s="21">
        <v>6</v>
      </c>
      <c r="X4141" s="20">
        <v>45833</v>
      </c>
      <c r="Y4141" s="20">
        <v>45833</v>
      </c>
      <c r="Z4141" s="48">
        <v>6</v>
      </c>
      <c r="AA4141">
        <v>2025</v>
      </c>
      <c r="AB4141" s="45">
        <v>76663</v>
      </c>
      <c r="AC4141" s="45">
        <v>76663</v>
      </c>
      <c r="AK4141" s="10"/>
    </row>
    <row r="4142" spans="1:37">
      <c r="A4142" t="s">
        <v>45</v>
      </c>
      <c r="B4142" t="s">
        <v>46</v>
      </c>
      <c r="C4142" t="s">
        <v>47</v>
      </c>
      <c r="D4142" t="s">
        <v>4665</v>
      </c>
      <c r="E4142" t="s">
        <v>88</v>
      </c>
      <c r="F4142" t="s">
        <v>79</v>
      </c>
      <c r="G4142" t="s">
        <v>51</v>
      </c>
      <c r="H4142" s="20" t="s">
        <v>52</v>
      </c>
      <c r="I4142" t="s">
        <v>53</v>
      </c>
      <c r="J4142" t="s">
        <v>54</v>
      </c>
      <c r="K4142">
        <v>3</v>
      </c>
      <c r="L4142" t="s">
        <v>55</v>
      </c>
      <c r="M4142" t="s">
        <v>77</v>
      </c>
      <c r="N4142" t="s">
        <v>89</v>
      </c>
      <c r="O4142" s="21" t="s">
        <v>58</v>
      </c>
      <c r="P4142" s="21" t="s">
        <v>150</v>
      </c>
      <c r="Q4142" s="20" t="s">
        <v>848</v>
      </c>
      <c r="R4142" s="21" t="s">
        <v>849</v>
      </c>
      <c r="S4142" s="35">
        <v>1</v>
      </c>
      <c r="T4142" s="22">
        <v>1</v>
      </c>
      <c r="U4142" s="20" t="s">
        <v>62</v>
      </c>
      <c r="V4142" s="20">
        <v>45812</v>
      </c>
      <c r="W4142" s="21">
        <v>6</v>
      </c>
      <c r="X4142" s="20">
        <v>45835</v>
      </c>
      <c r="Y4142" s="20">
        <v>45833</v>
      </c>
      <c r="Z4142" s="48">
        <v>6</v>
      </c>
      <c r="AA4142">
        <v>2025</v>
      </c>
      <c r="AB4142" s="45">
        <v>78568</v>
      </c>
      <c r="AC4142" s="45">
        <v>78568</v>
      </c>
      <c r="AK4142" s="10"/>
    </row>
    <row r="4143" spans="1:37">
      <c r="A4143" t="s">
        <v>45</v>
      </c>
      <c r="B4143" t="s">
        <v>46</v>
      </c>
      <c r="C4143" t="s">
        <v>47</v>
      </c>
      <c r="D4143" t="s">
        <v>4666</v>
      </c>
      <c r="E4143" t="s">
        <v>88</v>
      </c>
      <c r="F4143" t="s">
        <v>79</v>
      </c>
      <c r="G4143" t="s">
        <v>51</v>
      </c>
      <c r="H4143" s="20" t="s">
        <v>52</v>
      </c>
      <c r="I4143" t="s">
        <v>53</v>
      </c>
      <c r="J4143" t="s">
        <v>54</v>
      </c>
      <c r="K4143">
        <v>3</v>
      </c>
      <c r="L4143" t="s">
        <v>55</v>
      </c>
      <c r="M4143" t="s">
        <v>77</v>
      </c>
      <c r="N4143" t="s">
        <v>89</v>
      </c>
      <c r="O4143" s="21" t="s">
        <v>58</v>
      </c>
      <c r="P4143" s="21" t="s">
        <v>366</v>
      </c>
      <c r="Q4143" s="20" t="s">
        <v>2617</v>
      </c>
      <c r="R4143" s="21" t="s">
        <v>2618</v>
      </c>
      <c r="S4143" s="35">
        <v>2</v>
      </c>
      <c r="T4143" s="22">
        <v>2</v>
      </c>
      <c r="U4143" s="20" t="s">
        <v>62</v>
      </c>
      <c r="V4143" s="20">
        <v>45812</v>
      </c>
      <c r="W4143" s="21">
        <v>6</v>
      </c>
      <c r="X4143" s="20">
        <v>45827</v>
      </c>
      <c r="Y4143" s="20">
        <v>45824</v>
      </c>
      <c r="Z4143" s="48">
        <v>6</v>
      </c>
      <c r="AA4143">
        <v>2025</v>
      </c>
      <c r="AB4143" s="45">
        <v>66656</v>
      </c>
      <c r="AC4143" s="45">
        <v>66656</v>
      </c>
      <c r="AK4143" s="10"/>
    </row>
    <row r="4144" spans="1:37">
      <c r="A4144" t="s">
        <v>45</v>
      </c>
      <c r="B4144" t="s">
        <v>46</v>
      </c>
      <c r="C4144" t="s">
        <v>47</v>
      </c>
      <c r="D4144" t="s">
        <v>4667</v>
      </c>
      <c r="E4144" t="s">
        <v>88</v>
      </c>
      <c r="F4144" t="s">
        <v>79</v>
      </c>
      <c r="G4144" t="s">
        <v>51</v>
      </c>
      <c r="H4144" s="20" t="s">
        <v>52</v>
      </c>
      <c r="I4144" t="s">
        <v>53</v>
      </c>
      <c r="J4144" t="s">
        <v>54</v>
      </c>
      <c r="K4144">
        <v>3</v>
      </c>
      <c r="L4144" t="s">
        <v>55</v>
      </c>
      <c r="M4144" t="s">
        <v>77</v>
      </c>
      <c r="N4144" t="s">
        <v>89</v>
      </c>
      <c r="O4144" s="21" t="s">
        <v>58</v>
      </c>
      <c r="P4144" s="21" t="s">
        <v>150</v>
      </c>
      <c r="Q4144" s="20" t="s">
        <v>1820</v>
      </c>
      <c r="R4144" s="21" t="s">
        <v>1821</v>
      </c>
      <c r="S4144" s="35">
        <v>1</v>
      </c>
      <c r="T4144" s="22">
        <v>1</v>
      </c>
      <c r="U4144" s="20" t="s">
        <v>62</v>
      </c>
      <c r="V4144" s="20">
        <v>45812</v>
      </c>
      <c r="W4144" s="21">
        <v>6</v>
      </c>
      <c r="X4144" s="20">
        <v>45824</v>
      </c>
      <c r="Y4144" s="20">
        <v>45824</v>
      </c>
      <c r="Z4144" s="48">
        <v>6</v>
      </c>
      <c r="AA4144">
        <v>2025</v>
      </c>
      <c r="AB4144" s="45">
        <v>93330</v>
      </c>
      <c r="AC4144" s="45">
        <v>93330</v>
      </c>
      <c r="AK4144" s="10"/>
    </row>
    <row r="4145" spans="1:37">
      <c r="A4145" t="s">
        <v>45</v>
      </c>
      <c r="B4145" t="s">
        <v>46</v>
      </c>
      <c r="C4145" t="s">
        <v>47</v>
      </c>
      <c r="D4145" t="s">
        <v>4668</v>
      </c>
      <c r="E4145" t="s">
        <v>88</v>
      </c>
      <c r="F4145" t="s">
        <v>79</v>
      </c>
      <c r="G4145" t="s">
        <v>51</v>
      </c>
      <c r="H4145" s="20" t="s">
        <v>52</v>
      </c>
      <c r="I4145" t="s">
        <v>53</v>
      </c>
      <c r="J4145" t="s">
        <v>54</v>
      </c>
      <c r="K4145">
        <v>3</v>
      </c>
      <c r="L4145" t="s">
        <v>55</v>
      </c>
      <c r="M4145" t="s">
        <v>77</v>
      </c>
      <c r="N4145" t="s">
        <v>89</v>
      </c>
      <c r="O4145" s="21" t="s">
        <v>58</v>
      </c>
      <c r="P4145" s="21" t="s">
        <v>366</v>
      </c>
      <c r="Q4145" s="20" t="s">
        <v>542</v>
      </c>
      <c r="R4145" s="21" t="s">
        <v>543</v>
      </c>
      <c r="S4145" s="35">
        <v>1</v>
      </c>
      <c r="T4145" s="22">
        <v>1</v>
      </c>
      <c r="U4145" s="20" t="s">
        <v>62</v>
      </c>
      <c r="V4145" s="20">
        <v>45812</v>
      </c>
      <c r="W4145" s="21">
        <v>6</v>
      </c>
      <c r="X4145" s="20">
        <v>45824</v>
      </c>
      <c r="Y4145" s="20">
        <v>45824</v>
      </c>
      <c r="Z4145" s="48">
        <v>6</v>
      </c>
      <c r="AA4145">
        <v>2025</v>
      </c>
      <c r="AB4145" s="45">
        <v>43327</v>
      </c>
      <c r="AC4145" s="45">
        <v>43327</v>
      </c>
      <c r="AK4145" s="10"/>
    </row>
    <row r="4146" spans="1:37">
      <c r="A4146" t="s">
        <v>45</v>
      </c>
      <c r="B4146" t="s">
        <v>46</v>
      </c>
      <c r="C4146" t="s">
        <v>47</v>
      </c>
      <c r="D4146" t="s">
        <v>4669</v>
      </c>
      <c r="E4146" t="s">
        <v>88</v>
      </c>
      <c r="F4146" t="s">
        <v>79</v>
      </c>
      <c r="G4146" t="s">
        <v>51</v>
      </c>
      <c r="H4146" s="20" t="s">
        <v>52</v>
      </c>
      <c r="I4146" t="s">
        <v>53</v>
      </c>
      <c r="J4146" t="s">
        <v>54</v>
      </c>
      <c r="K4146">
        <v>3</v>
      </c>
      <c r="L4146" t="s">
        <v>55</v>
      </c>
      <c r="M4146" t="s">
        <v>77</v>
      </c>
      <c r="N4146" t="s">
        <v>89</v>
      </c>
      <c r="O4146" s="21" t="s">
        <v>58</v>
      </c>
      <c r="P4146" s="21" t="s">
        <v>90</v>
      </c>
      <c r="Q4146" s="20" t="s">
        <v>344</v>
      </c>
      <c r="R4146" s="21" t="s">
        <v>345</v>
      </c>
      <c r="S4146" s="35">
        <v>1</v>
      </c>
      <c r="T4146" s="22">
        <v>1</v>
      </c>
      <c r="U4146" s="20" t="s">
        <v>62</v>
      </c>
      <c r="V4146" s="20">
        <v>45812</v>
      </c>
      <c r="W4146" s="21">
        <v>6</v>
      </c>
      <c r="X4146" s="20">
        <v>45834</v>
      </c>
      <c r="Y4146" s="20">
        <v>45832</v>
      </c>
      <c r="Z4146" s="48">
        <v>6</v>
      </c>
      <c r="AA4146">
        <v>2025</v>
      </c>
      <c r="AB4146" s="45">
        <v>39995</v>
      </c>
      <c r="AC4146" s="45">
        <v>39995</v>
      </c>
      <c r="AK4146" s="10"/>
    </row>
    <row r="4147" spans="1:37">
      <c r="A4147" t="s">
        <v>45</v>
      </c>
      <c r="B4147" t="s">
        <v>46</v>
      </c>
      <c r="C4147" t="s">
        <v>47</v>
      </c>
      <c r="D4147" t="s">
        <v>4670</v>
      </c>
      <c r="E4147" t="s">
        <v>88</v>
      </c>
      <c r="F4147" t="s">
        <v>79</v>
      </c>
      <c r="G4147" t="s">
        <v>51</v>
      </c>
      <c r="H4147" s="20" t="s">
        <v>52</v>
      </c>
      <c r="I4147" t="s">
        <v>53</v>
      </c>
      <c r="J4147" t="s">
        <v>54</v>
      </c>
      <c r="K4147">
        <v>3</v>
      </c>
      <c r="L4147" t="s">
        <v>55</v>
      </c>
      <c r="M4147" t="s">
        <v>77</v>
      </c>
      <c r="N4147" t="s">
        <v>89</v>
      </c>
      <c r="O4147" s="21" t="s">
        <v>58</v>
      </c>
      <c r="P4147" s="21" t="s">
        <v>126</v>
      </c>
      <c r="Q4147" s="20" t="s">
        <v>960</v>
      </c>
      <c r="R4147" s="21" t="s">
        <v>961</v>
      </c>
      <c r="S4147" s="35">
        <v>1</v>
      </c>
      <c r="T4147" s="22">
        <v>1</v>
      </c>
      <c r="U4147" s="20" t="s">
        <v>62</v>
      </c>
      <c r="V4147" s="20">
        <v>45812</v>
      </c>
      <c r="W4147" s="21">
        <v>6</v>
      </c>
      <c r="X4147" s="20">
        <v>45833</v>
      </c>
      <c r="Y4147" s="20">
        <v>45826</v>
      </c>
      <c r="Z4147" s="48">
        <v>6</v>
      </c>
      <c r="AA4147">
        <v>2025</v>
      </c>
      <c r="AB4147" s="45">
        <v>27327</v>
      </c>
      <c r="AC4147" s="45">
        <v>27327</v>
      </c>
      <c r="AK4147" s="10"/>
    </row>
    <row r="4148" spans="1:37">
      <c r="A4148" t="s">
        <v>45</v>
      </c>
      <c r="B4148" t="s">
        <v>46</v>
      </c>
      <c r="C4148" t="s">
        <v>47</v>
      </c>
      <c r="D4148" t="s">
        <v>4671</v>
      </c>
      <c r="E4148" t="s">
        <v>88</v>
      </c>
      <c r="F4148" t="s">
        <v>79</v>
      </c>
      <c r="G4148" t="s">
        <v>51</v>
      </c>
      <c r="H4148" s="20" t="s">
        <v>52</v>
      </c>
      <c r="I4148" t="s">
        <v>53</v>
      </c>
      <c r="J4148" t="s">
        <v>54</v>
      </c>
      <c r="K4148">
        <v>3</v>
      </c>
      <c r="L4148" t="s">
        <v>55</v>
      </c>
      <c r="M4148" t="s">
        <v>77</v>
      </c>
      <c r="N4148" t="s">
        <v>89</v>
      </c>
      <c r="O4148" s="21" t="s">
        <v>58</v>
      </c>
      <c r="P4148" s="21" t="s">
        <v>104</v>
      </c>
      <c r="Q4148" s="20" t="s">
        <v>3712</v>
      </c>
      <c r="R4148" s="21" t="s">
        <v>3713</v>
      </c>
      <c r="S4148" s="35">
        <v>1</v>
      </c>
      <c r="T4148" s="22">
        <v>1</v>
      </c>
      <c r="U4148" s="20" t="s">
        <v>62</v>
      </c>
      <c r="V4148" s="20">
        <v>45812</v>
      </c>
      <c r="W4148" s="21">
        <v>6</v>
      </c>
      <c r="X4148" s="20">
        <v>45821</v>
      </c>
      <c r="Y4148" s="20">
        <v>45817</v>
      </c>
      <c r="Z4148" s="48">
        <v>6</v>
      </c>
      <c r="AA4148">
        <v>2025</v>
      </c>
      <c r="AB4148" s="45">
        <v>79995</v>
      </c>
      <c r="AC4148" s="45">
        <v>79995</v>
      </c>
      <c r="AK4148" s="10"/>
    </row>
    <row r="4149" spans="1:37">
      <c r="A4149" t="s">
        <v>45</v>
      </c>
      <c r="B4149" t="s">
        <v>46</v>
      </c>
      <c r="C4149" t="s">
        <v>47</v>
      </c>
      <c r="D4149" t="s">
        <v>4672</v>
      </c>
      <c r="E4149" t="s">
        <v>88</v>
      </c>
      <c r="F4149" t="s">
        <v>79</v>
      </c>
      <c r="G4149" t="s">
        <v>51</v>
      </c>
      <c r="H4149" s="20" t="s">
        <v>52</v>
      </c>
      <c r="I4149" t="s">
        <v>53</v>
      </c>
      <c r="J4149" t="s">
        <v>54</v>
      </c>
      <c r="K4149">
        <v>3</v>
      </c>
      <c r="L4149" t="s">
        <v>55</v>
      </c>
      <c r="M4149" t="s">
        <v>77</v>
      </c>
      <c r="N4149" t="s">
        <v>89</v>
      </c>
      <c r="O4149" s="21" t="s">
        <v>58</v>
      </c>
      <c r="P4149" s="21" t="s">
        <v>97</v>
      </c>
      <c r="Q4149" s="20" t="s">
        <v>2870</v>
      </c>
      <c r="R4149" s="21" t="s">
        <v>2871</v>
      </c>
      <c r="S4149" s="35">
        <v>1</v>
      </c>
      <c r="T4149" s="22">
        <v>1</v>
      </c>
      <c r="U4149" s="20" t="s">
        <v>62</v>
      </c>
      <c r="V4149" s="20">
        <v>45813</v>
      </c>
      <c r="W4149" s="21">
        <v>6</v>
      </c>
      <c r="X4149" s="20">
        <v>45834</v>
      </c>
      <c r="Y4149" s="20">
        <v>45826</v>
      </c>
      <c r="Z4149" s="48">
        <v>6</v>
      </c>
      <c r="AA4149">
        <v>2025</v>
      </c>
      <c r="AB4149" s="45">
        <v>60713</v>
      </c>
      <c r="AC4149" s="45">
        <v>60713</v>
      </c>
      <c r="AK4149" s="10"/>
    </row>
    <row r="4150" spans="1:37">
      <c r="A4150" t="s">
        <v>45</v>
      </c>
      <c r="B4150" t="s">
        <v>46</v>
      </c>
      <c r="C4150" t="s">
        <v>47</v>
      </c>
      <c r="D4150" t="s">
        <v>4673</v>
      </c>
      <c r="E4150" t="s">
        <v>88</v>
      </c>
      <c r="F4150" t="s">
        <v>79</v>
      </c>
      <c r="G4150" t="s">
        <v>51</v>
      </c>
      <c r="H4150" s="20" t="s">
        <v>52</v>
      </c>
      <c r="I4150" t="s">
        <v>53</v>
      </c>
      <c r="J4150" t="s">
        <v>54</v>
      </c>
      <c r="K4150">
        <v>3</v>
      </c>
      <c r="L4150" t="s">
        <v>55</v>
      </c>
      <c r="M4150" t="s">
        <v>77</v>
      </c>
      <c r="N4150" t="s">
        <v>89</v>
      </c>
      <c r="O4150" s="21" t="s">
        <v>58</v>
      </c>
      <c r="P4150" s="21" t="s">
        <v>126</v>
      </c>
      <c r="Q4150" s="20" t="s">
        <v>1044</v>
      </c>
      <c r="R4150" s="21" t="s">
        <v>1045</v>
      </c>
      <c r="S4150" s="35">
        <v>1</v>
      </c>
      <c r="T4150" s="22">
        <v>1</v>
      </c>
      <c r="U4150" s="20" t="s">
        <v>62</v>
      </c>
      <c r="V4150" s="20">
        <v>45812</v>
      </c>
      <c r="W4150" s="21">
        <v>6</v>
      </c>
      <c r="X4150" s="20">
        <v>45821</v>
      </c>
      <c r="Y4150" s="20">
        <v>45817</v>
      </c>
      <c r="Z4150" s="48">
        <v>6</v>
      </c>
      <c r="AA4150">
        <v>2025</v>
      </c>
      <c r="AB4150" s="45">
        <v>61991</v>
      </c>
      <c r="AC4150" s="45">
        <v>61991</v>
      </c>
      <c r="AK4150" s="10"/>
    </row>
    <row r="4151" spans="1:37">
      <c r="A4151" t="s">
        <v>45</v>
      </c>
      <c r="B4151" t="s">
        <v>46</v>
      </c>
      <c r="C4151" t="s">
        <v>47</v>
      </c>
      <c r="D4151" t="s">
        <v>4674</v>
      </c>
      <c r="E4151" t="s">
        <v>88</v>
      </c>
      <c r="F4151" t="s">
        <v>79</v>
      </c>
      <c r="G4151" t="s">
        <v>51</v>
      </c>
      <c r="H4151" s="20" t="s">
        <v>52</v>
      </c>
      <c r="I4151" t="s">
        <v>53</v>
      </c>
      <c r="J4151" t="s">
        <v>54</v>
      </c>
      <c r="K4151">
        <v>3</v>
      </c>
      <c r="L4151" t="s">
        <v>55</v>
      </c>
      <c r="M4151" t="s">
        <v>77</v>
      </c>
      <c r="N4151" t="s">
        <v>89</v>
      </c>
      <c r="O4151" s="21" t="s">
        <v>58</v>
      </c>
      <c r="P4151" s="21" t="s">
        <v>90</v>
      </c>
      <c r="Q4151" s="20" t="s">
        <v>1685</v>
      </c>
      <c r="R4151" s="21" t="s">
        <v>1686</v>
      </c>
      <c r="S4151" s="35">
        <v>1</v>
      </c>
      <c r="T4151" s="22">
        <v>1</v>
      </c>
      <c r="U4151" s="20" t="s">
        <v>62</v>
      </c>
      <c r="V4151" s="20">
        <v>45813</v>
      </c>
      <c r="W4151" s="21">
        <v>6</v>
      </c>
      <c r="X4151" s="20">
        <v>45820</v>
      </c>
      <c r="Y4151" s="20">
        <v>45817</v>
      </c>
      <c r="Z4151" s="48">
        <v>6</v>
      </c>
      <c r="AA4151">
        <v>2025</v>
      </c>
      <c r="AB4151" s="45">
        <v>68748</v>
      </c>
      <c r="AC4151" s="45">
        <v>68748</v>
      </c>
      <c r="AK4151" s="10"/>
    </row>
    <row r="4152" spans="1:37">
      <c r="A4152" t="s">
        <v>45</v>
      </c>
      <c r="B4152" t="s">
        <v>46</v>
      </c>
      <c r="C4152" t="s">
        <v>47</v>
      </c>
      <c r="D4152" t="s">
        <v>4675</v>
      </c>
      <c r="E4152" t="s">
        <v>88</v>
      </c>
      <c r="F4152" t="s">
        <v>79</v>
      </c>
      <c r="G4152" t="s">
        <v>51</v>
      </c>
      <c r="H4152" s="20" t="s">
        <v>52</v>
      </c>
      <c r="I4152" t="s">
        <v>53</v>
      </c>
      <c r="J4152" t="s">
        <v>54</v>
      </c>
      <c r="K4152">
        <v>3</v>
      </c>
      <c r="L4152" t="s">
        <v>55</v>
      </c>
      <c r="M4152" t="s">
        <v>77</v>
      </c>
      <c r="N4152" t="s">
        <v>89</v>
      </c>
      <c r="O4152" s="21" t="s">
        <v>58</v>
      </c>
      <c r="P4152" s="21" t="s">
        <v>90</v>
      </c>
      <c r="Q4152" s="20" t="s">
        <v>191</v>
      </c>
      <c r="R4152" s="21" t="s">
        <v>192</v>
      </c>
      <c r="S4152" s="35">
        <v>1</v>
      </c>
      <c r="T4152" s="22">
        <v>1</v>
      </c>
      <c r="U4152" s="20" t="s">
        <v>62</v>
      </c>
      <c r="V4152" s="20">
        <v>45812</v>
      </c>
      <c r="W4152" s="21">
        <v>6</v>
      </c>
      <c r="X4152" s="20">
        <v>45825</v>
      </c>
      <c r="Y4152" s="20">
        <v>45822</v>
      </c>
      <c r="Z4152" s="48">
        <v>6</v>
      </c>
      <c r="AA4152">
        <v>2025</v>
      </c>
      <c r="AB4152" s="45">
        <v>99991</v>
      </c>
      <c r="AC4152" s="45">
        <v>99991</v>
      </c>
      <c r="AK4152" s="10"/>
    </row>
    <row r="4153" spans="1:37">
      <c r="A4153" t="s">
        <v>45</v>
      </c>
      <c r="B4153" t="s">
        <v>46</v>
      </c>
      <c r="C4153" t="s">
        <v>47</v>
      </c>
      <c r="D4153" t="s">
        <v>4676</v>
      </c>
      <c r="E4153" t="s">
        <v>88</v>
      </c>
      <c r="F4153" t="s">
        <v>79</v>
      </c>
      <c r="G4153" t="s">
        <v>51</v>
      </c>
      <c r="H4153" s="20" t="s">
        <v>52</v>
      </c>
      <c r="I4153" t="s">
        <v>53</v>
      </c>
      <c r="J4153" t="s">
        <v>54</v>
      </c>
      <c r="K4153">
        <v>3</v>
      </c>
      <c r="L4153" t="s">
        <v>55</v>
      </c>
      <c r="M4153" t="s">
        <v>77</v>
      </c>
      <c r="N4153" t="s">
        <v>89</v>
      </c>
      <c r="O4153" s="21" t="s">
        <v>58</v>
      </c>
      <c r="P4153" s="21" t="s">
        <v>90</v>
      </c>
      <c r="Q4153" s="20" t="s">
        <v>1685</v>
      </c>
      <c r="R4153" s="21" t="s">
        <v>1686</v>
      </c>
      <c r="S4153" s="35">
        <v>1</v>
      </c>
      <c r="T4153" s="22">
        <v>1</v>
      </c>
      <c r="U4153" s="20" t="s">
        <v>62</v>
      </c>
      <c r="V4153" s="20">
        <v>45812</v>
      </c>
      <c r="W4153" s="21">
        <v>6</v>
      </c>
      <c r="X4153" s="20">
        <v>45824</v>
      </c>
      <c r="Y4153" s="20">
        <v>45819</v>
      </c>
      <c r="Z4153" s="48">
        <v>6</v>
      </c>
      <c r="AA4153">
        <v>2025</v>
      </c>
      <c r="AB4153" s="45">
        <v>63331</v>
      </c>
      <c r="AC4153" s="45">
        <v>63331</v>
      </c>
      <c r="AK4153" s="10"/>
    </row>
    <row r="4154" spans="1:37">
      <c r="A4154" t="s">
        <v>45</v>
      </c>
      <c r="B4154" t="s">
        <v>46</v>
      </c>
      <c r="C4154" t="s">
        <v>47</v>
      </c>
      <c r="D4154" t="s">
        <v>4677</v>
      </c>
      <c r="E4154" t="s">
        <v>88</v>
      </c>
      <c r="F4154" t="s">
        <v>79</v>
      </c>
      <c r="G4154" t="s">
        <v>51</v>
      </c>
      <c r="H4154" s="20" t="s">
        <v>52</v>
      </c>
      <c r="I4154" t="s">
        <v>53</v>
      </c>
      <c r="J4154" t="s">
        <v>54</v>
      </c>
      <c r="K4154">
        <v>3</v>
      </c>
      <c r="L4154" t="s">
        <v>55</v>
      </c>
      <c r="M4154" t="s">
        <v>77</v>
      </c>
      <c r="N4154" t="s">
        <v>89</v>
      </c>
      <c r="O4154" s="21" t="s">
        <v>58</v>
      </c>
      <c r="P4154" s="21" t="s">
        <v>150</v>
      </c>
      <c r="Q4154" s="20" t="s">
        <v>4519</v>
      </c>
      <c r="R4154" s="21" t="s">
        <v>4520</v>
      </c>
      <c r="S4154" s="35">
        <v>1</v>
      </c>
      <c r="T4154" s="22">
        <v>1</v>
      </c>
      <c r="U4154" s="20" t="s">
        <v>62</v>
      </c>
      <c r="V4154" s="20">
        <v>45812</v>
      </c>
      <c r="W4154" s="21">
        <v>6</v>
      </c>
      <c r="X4154" s="20">
        <v>45820</v>
      </c>
      <c r="Y4154" s="20">
        <v>45817</v>
      </c>
      <c r="Z4154" s="48">
        <v>6</v>
      </c>
      <c r="AA4154">
        <v>2025</v>
      </c>
      <c r="AB4154" s="45">
        <v>233318</v>
      </c>
      <c r="AC4154" s="45">
        <v>233318</v>
      </c>
      <c r="AK4154" s="10"/>
    </row>
    <row r="4155" spans="1:37">
      <c r="A4155" t="s">
        <v>45</v>
      </c>
      <c r="B4155" t="s">
        <v>46</v>
      </c>
      <c r="C4155" t="s">
        <v>47</v>
      </c>
      <c r="D4155" t="s">
        <v>4678</v>
      </c>
      <c r="E4155" t="s">
        <v>88</v>
      </c>
      <c r="F4155" t="s">
        <v>79</v>
      </c>
      <c r="G4155" t="s">
        <v>51</v>
      </c>
      <c r="H4155" s="20" t="s">
        <v>52</v>
      </c>
      <c r="I4155" t="s">
        <v>53</v>
      </c>
      <c r="J4155" t="s">
        <v>54</v>
      </c>
      <c r="K4155">
        <v>3</v>
      </c>
      <c r="L4155" t="s">
        <v>55</v>
      </c>
      <c r="M4155" t="s">
        <v>56</v>
      </c>
      <c r="N4155" t="s">
        <v>57</v>
      </c>
      <c r="O4155" s="21" t="s">
        <v>58</v>
      </c>
      <c r="P4155" s="21" t="s">
        <v>64</v>
      </c>
      <c r="Q4155" s="20" t="s">
        <v>481</v>
      </c>
      <c r="R4155" s="21" t="s">
        <v>482</v>
      </c>
      <c r="S4155" s="35">
        <v>1</v>
      </c>
      <c r="T4155" s="22">
        <v>1</v>
      </c>
      <c r="U4155" s="20" t="s">
        <v>62</v>
      </c>
      <c r="V4155" s="20">
        <v>45812</v>
      </c>
      <c r="W4155" s="21">
        <v>6</v>
      </c>
      <c r="X4155" s="20">
        <v>45821</v>
      </c>
      <c r="Y4155" s="20">
        <v>45817</v>
      </c>
      <c r="Z4155" s="48">
        <v>6</v>
      </c>
      <c r="AA4155">
        <v>2025</v>
      </c>
      <c r="AB4155" s="45">
        <v>67848</v>
      </c>
      <c r="AC4155" s="45">
        <v>67848</v>
      </c>
      <c r="AK4155" s="10"/>
    </row>
    <row r="4156" spans="1:37">
      <c r="A4156" t="s">
        <v>45</v>
      </c>
      <c r="B4156" t="s">
        <v>46</v>
      </c>
      <c r="C4156" t="s">
        <v>47</v>
      </c>
      <c r="D4156" t="s">
        <v>4679</v>
      </c>
      <c r="E4156" t="s">
        <v>88</v>
      </c>
      <c r="F4156" t="s">
        <v>79</v>
      </c>
      <c r="G4156" t="s">
        <v>51</v>
      </c>
      <c r="H4156" s="20" t="s">
        <v>52</v>
      </c>
      <c r="I4156" t="s">
        <v>53</v>
      </c>
      <c r="J4156" t="s">
        <v>54</v>
      </c>
      <c r="K4156">
        <v>3</v>
      </c>
      <c r="L4156" t="s">
        <v>55</v>
      </c>
      <c r="M4156" t="s">
        <v>56</v>
      </c>
      <c r="N4156" t="s">
        <v>57</v>
      </c>
      <c r="O4156" s="21" t="s">
        <v>58</v>
      </c>
      <c r="P4156" s="21" t="s">
        <v>64</v>
      </c>
      <c r="Q4156" s="20" t="s">
        <v>94</v>
      </c>
      <c r="R4156" s="21" t="s">
        <v>95</v>
      </c>
      <c r="S4156" s="35">
        <v>1</v>
      </c>
      <c r="T4156" s="22">
        <v>1</v>
      </c>
      <c r="U4156" s="20" t="s">
        <v>62</v>
      </c>
      <c r="V4156" s="20">
        <v>45812</v>
      </c>
      <c r="W4156" s="21">
        <v>6</v>
      </c>
      <c r="X4156" s="20">
        <v>45834</v>
      </c>
      <c r="Y4156" s="20">
        <v>45833</v>
      </c>
      <c r="Z4156" s="48">
        <v>6</v>
      </c>
      <c r="AA4156">
        <v>2025</v>
      </c>
      <c r="AB4156" s="45">
        <v>28660</v>
      </c>
      <c r="AC4156" s="45">
        <v>28660</v>
      </c>
      <c r="AK4156" s="10"/>
    </row>
    <row r="4157" spans="1:37">
      <c r="A4157" t="s">
        <v>45</v>
      </c>
      <c r="B4157" t="s">
        <v>46</v>
      </c>
      <c r="C4157" t="s">
        <v>47</v>
      </c>
      <c r="D4157" t="s">
        <v>4680</v>
      </c>
      <c r="E4157" t="s">
        <v>88</v>
      </c>
      <c r="F4157" t="s">
        <v>79</v>
      </c>
      <c r="G4157" t="s">
        <v>51</v>
      </c>
      <c r="H4157" s="20" t="s">
        <v>52</v>
      </c>
      <c r="I4157" t="s">
        <v>53</v>
      </c>
      <c r="J4157" t="s">
        <v>54</v>
      </c>
      <c r="K4157">
        <v>3</v>
      </c>
      <c r="L4157" t="s">
        <v>55</v>
      </c>
      <c r="M4157" t="s">
        <v>56</v>
      </c>
      <c r="N4157" t="s">
        <v>57</v>
      </c>
      <c r="O4157" s="21" t="s">
        <v>58</v>
      </c>
      <c r="P4157" s="21" t="s">
        <v>64</v>
      </c>
      <c r="Q4157" s="20" t="s">
        <v>680</v>
      </c>
      <c r="R4157" s="21" t="s">
        <v>681</v>
      </c>
      <c r="S4157" s="35">
        <v>1</v>
      </c>
      <c r="T4157" s="22">
        <v>1</v>
      </c>
      <c r="U4157" s="20" t="s">
        <v>62</v>
      </c>
      <c r="V4157" s="20">
        <v>45812</v>
      </c>
      <c r="W4157" s="21">
        <v>6</v>
      </c>
      <c r="X4157" s="20">
        <v>45824</v>
      </c>
      <c r="Y4157" s="20">
        <v>45819</v>
      </c>
      <c r="Z4157" s="48">
        <v>6</v>
      </c>
      <c r="AA4157">
        <v>2025</v>
      </c>
      <c r="AB4157" s="45">
        <v>41994</v>
      </c>
      <c r="AC4157" s="45">
        <v>41994</v>
      </c>
      <c r="AK4157" s="10"/>
    </row>
    <row r="4158" spans="1:37">
      <c r="A4158" t="s">
        <v>45</v>
      </c>
      <c r="B4158" t="s">
        <v>46</v>
      </c>
      <c r="C4158" t="s">
        <v>47</v>
      </c>
      <c r="D4158" t="s">
        <v>4681</v>
      </c>
      <c r="E4158" t="s">
        <v>88</v>
      </c>
      <c r="F4158" t="s">
        <v>79</v>
      </c>
      <c r="G4158" t="s">
        <v>51</v>
      </c>
      <c r="H4158" s="20" t="s">
        <v>52</v>
      </c>
      <c r="I4158" t="s">
        <v>53</v>
      </c>
      <c r="J4158" t="s">
        <v>54</v>
      </c>
      <c r="K4158">
        <v>3</v>
      </c>
      <c r="L4158" t="s">
        <v>55</v>
      </c>
      <c r="M4158" t="s">
        <v>77</v>
      </c>
      <c r="N4158" t="s">
        <v>89</v>
      </c>
      <c r="O4158" s="21" t="s">
        <v>58</v>
      </c>
      <c r="P4158" s="21" t="s">
        <v>366</v>
      </c>
      <c r="Q4158" s="20" t="s">
        <v>2386</v>
      </c>
      <c r="R4158" s="21" t="s">
        <v>2387</v>
      </c>
      <c r="S4158" s="35">
        <v>1</v>
      </c>
      <c r="T4158" s="22">
        <v>1</v>
      </c>
      <c r="U4158" s="20" t="s">
        <v>62</v>
      </c>
      <c r="V4158" s="20">
        <v>45813</v>
      </c>
      <c r="W4158" s="21">
        <v>6</v>
      </c>
      <c r="X4158" s="20">
        <v>45841</v>
      </c>
      <c r="Y4158" s="20">
        <v>45838</v>
      </c>
      <c r="Z4158" s="48">
        <v>6</v>
      </c>
      <c r="AA4158">
        <v>2025</v>
      </c>
      <c r="AB4158" s="45">
        <v>52935</v>
      </c>
      <c r="AC4158" s="45">
        <v>52935</v>
      </c>
      <c r="AK4158" s="10"/>
    </row>
    <row r="4159" spans="1:37">
      <c r="A4159" t="s">
        <v>45</v>
      </c>
      <c r="B4159" t="s">
        <v>46</v>
      </c>
      <c r="C4159" t="s">
        <v>47</v>
      </c>
      <c r="D4159" t="s">
        <v>4682</v>
      </c>
      <c r="E4159" t="s">
        <v>88</v>
      </c>
      <c r="F4159" t="s">
        <v>79</v>
      </c>
      <c r="G4159" t="s">
        <v>51</v>
      </c>
      <c r="H4159" s="20" t="s">
        <v>52</v>
      </c>
      <c r="I4159" t="s">
        <v>53</v>
      </c>
      <c r="J4159" t="s">
        <v>54</v>
      </c>
      <c r="K4159">
        <v>3</v>
      </c>
      <c r="L4159" t="s">
        <v>55</v>
      </c>
      <c r="M4159" t="s">
        <v>77</v>
      </c>
      <c r="N4159" t="s">
        <v>89</v>
      </c>
      <c r="O4159" s="21" t="s">
        <v>58</v>
      </c>
      <c r="P4159" s="21" t="s">
        <v>119</v>
      </c>
      <c r="Q4159" s="20" t="s">
        <v>120</v>
      </c>
      <c r="R4159" s="21" t="s">
        <v>121</v>
      </c>
      <c r="S4159" s="35">
        <v>1</v>
      </c>
      <c r="T4159" s="22">
        <v>1</v>
      </c>
      <c r="U4159" s="20" t="s">
        <v>62</v>
      </c>
      <c r="V4159" s="20">
        <v>45812</v>
      </c>
      <c r="W4159" s="21">
        <v>6</v>
      </c>
      <c r="X4159" s="20">
        <v>45835</v>
      </c>
      <c r="Y4159" s="20">
        <v>45832</v>
      </c>
      <c r="Z4159" s="48">
        <v>6</v>
      </c>
      <c r="AA4159">
        <v>2025</v>
      </c>
      <c r="AB4159" s="45">
        <v>89278</v>
      </c>
      <c r="AC4159" s="45">
        <v>89278</v>
      </c>
      <c r="AK4159" s="10"/>
    </row>
    <row r="4160" spans="1:37">
      <c r="A4160" t="s">
        <v>45</v>
      </c>
      <c r="B4160" t="s">
        <v>46</v>
      </c>
      <c r="C4160" t="s">
        <v>47</v>
      </c>
      <c r="D4160" t="s">
        <v>4683</v>
      </c>
      <c r="E4160" t="s">
        <v>88</v>
      </c>
      <c r="F4160" t="s">
        <v>79</v>
      </c>
      <c r="G4160" t="s">
        <v>51</v>
      </c>
      <c r="H4160" s="20" t="s">
        <v>52</v>
      </c>
      <c r="I4160" t="s">
        <v>53</v>
      </c>
      <c r="J4160" t="s">
        <v>54</v>
      </c>
      <c r="K4160">
        <v>3</v>
      </c>
      <c r="L4160" t="s">
        <v>55</v>
      </c>
      <c r="M4160" t="s">
        <v>77</v>
      </c>
      <c r="N4160" t="s">
        <v>89</v>
      </c>
      <c r="O4160" s="21" t="s">
        <v>58</v>
      </c>
      <c r="P4160" s="21" t="s">
        <v>90</v>
      </c>
      <c r="Q4160" s="20" t="s">
        <v>344</v>
      </c>
      <c r="R4160" s="21" t="s">
        <v>345</v>
      </c>
      <c r="S4160" s="35">
        <v>1</v>
      </c>
      <c r="T4160" s="22">
        <v>1</v>
      </c>
      <c r="U4160" s="20" t="s">
        <v>62</v>
      </c>
      <c r="V4160" s="20">
        <v>45813</v>
      </c>
      <c r="W4160" s="21">
        <v>6</v>
      </c>
      <c r="X4160" s="20">
        <v>45835</v>
      </c>
      <c r="Y4160" s="20">
        <v>45832</v>
      </c>
      <c r="Z4160" s="48">
        <v>6</v>
      </c>
      <c r="AA4160">
        <v>2025</v>
      </c>
      <c r="AB4160" s="45">
        <v>40620</v>
      </c>
      <c r="AC4160" s="45">
        <v>40620</v>
      </c>
      <c r="AK4160" s="10"/>
    </row>
    <row r="4161" spans="1:37">
      <c r="A4161" t="s">
        <v>45</v>
      </c>
      <c r="B4161" t="s">
        <v>46</v>
      </c>
      <c r="C4161" t="s">
        <v>47</v>
      </c>
      <c r="D4161" t="s">
        <v>4684</v>
      </c>
      <c r="E4161" t="s">
        <v>88</v>
      </c>
      <c r="F4161" t="s">
        <v>79</v>
      </c>
      <c r="G4161" t="s">
        <v>51</v>
      </c>
      <c r="H4161" s="20" t="s">
        <v>52</v>
      </c>
      <c r="I4161" t="s">
        <v>53</v>
      </c>
      <c r="J4161" t="s">
        <v>54</v>
      </c>
      <c r="K4161">
        <v>3</v>
      </c>
      <c r="L4161" t="s">
        <v>55</v>
      </c>
      <c r="M4161" t="s">
        <v>56</v>
      </c>
      <c r="N4161" t="s">
        <v>57</v>
      </c>
      <c r="O4161" s="21" t="s">
        <v>58</v>
      </c>
      <c r="P4161" s="21" t="s">
        <v>64</v>
      </c>
      <c r="Q4161" s="20" t="s">
        <v>596</v>
      </c>
      <c r="R4161" s="21" t="s">
        <v>597</v>
      </c>
      <c r="S4161" s="35">
        <v>1</v>
      </c>
      <c r="T4161" s="22">
        <v>1</v>
      </c>
      <c r="U4161" s="20" t="s">
        <v>62</v>
      </c>
      <c r="V4161" s="20">
        <v>45813</v>
      </c>
      <c r="W4161" s="21">
        <v>6</v>
      </c>
      <c r="X4161" s="20">
        <v>45839</v>
      </c>
      <c r="Y4161" s="20">
        <v>45833</v>
      </c>
      <c r="Z4161" s="48">
        <v>6</v>
      </c>
      <c r="AA4161">
        <v>2025</v>
      </c>
      <c r="AB4161" s="45">
        <v>103333</v>
      </c>
      <c r="AC4161" s="45">
        <v>103333</v>
      </c>
      <c r="AK4161" s="10"/>
    </row>
    <row r="4162" spans="1:37">
      <c r="A4162" t="s">
        <v>45</v>
      </c>
      <c r="B4162" t="s">
        <v>46</v>
      </c>
      <c r="C4162" t="s">
        <v>47</v>
      </c>
      <c r="D4162" t="s">
        <v>4685</v>
      </c>
      <c r="E4162" t="s">
        <v>88</v>
      </c>
      <c r="F4162" t="s">
        <v>79</v>
      </c>
      <c r="G4162" t="s">
        <v>51</v>
      </c>
      <c r="H4162" s="20" t="s">
        <v>52</v>
      </c>
      <c r="I4162" t="s">
        <v>53</v>
      </c>
      <c r="J4162" t="s">
        <v>54</v>
      </c>
      <c r="K4162">
        <v>3</v>
      </c>
      <c r="L4162" t="s">
        <v>55</v>
      </c>
      <c r="M4162" t="s">
        <v>56</v>
      </c>
      <c r="N4162" t="s">
        <v>57</v>
      </c>
      <c r="O4162" s="21" t="s">
        <v>58</v>
      </c>
      <c r="P4162" s="21" t="s">
        <v>207</v>
      </c>
      <c r="Q4162" s="20" t="s">
        <v>617</v>
      </c>
      <c r="R4162" s="21" t="s">
        <v>618</v>
      </c>
      <c r="S4162" s="35">
        <v>1</v>
      </c>
      <c r="T4162" s="22">
        <v>1</v>
      </c>
      <c r="U4162" s="20" t="s">
        <v>62</v>
      </c>
      <c r="V4162" s="20">
        <v>45813</v>
      </c>
      <c r="W4162" s="21">
        <v>6</v>
      </c>
      <c r="X4162" s="20">
        <v>45832</v>
      </c>
      <c r="Y4162" s="20">
        <v>45826</v>
      </c>
      <c r="Z4162" s="48">
        <v>6</v>
      </c>
      <c r="AA4162">
        <v>2025</v>
      </c>
      <c r="AB4162" s="45">
        <v>36661</v>
      </c>
      <c r="AC4162" s="45">
        <v>36661</v>
      </c>
      <c r="AK4162" s="10"/>
    </row>
    <row r="4163" spans="1:37">
      <c r="A4163" t="s">
        <v>45</v>
      </c>
      <c r="B4163" t="s">
        <v>46</v>
      </c>
      <c r="C4163" t="s">
        <v>47</v>
      </c>
      <c r="D4163" t="s">
        <v>4686</v>
      </c>
      <c r="E4163" t="s">
        <v>88</v>
      </c>
      <c r="F4163" t="s">
        <v>79</v>
      </c>
      <c r="G4163" t="s">
        <v>51</v>
      </c>
      <c r="H4163" s="20" t="s">
        <v>52</v>
      </c>
      <c r="I4163" t="s">
        <v>53</v>
      </c>
      <c r="J4163" t="s">
        <v>54</v>
      </c>
      <c r="K4163">
        <v>3</v>
      </c>
      <c r="L4163" t="s">
        <v>55</v>
      </c>
      <c r="M4163" t="s">
        <v>77</v>
      </c>
      <c r="N4163" t="s">
        <v>89</v>
      </c>
      <c r="O4163" s="21" t="s">
        <v>58</v>
      </c>
      <c r="P4163" s="21" t="s">
        <v>366</v>
      </c>
      <c r="Q4163" s="20" t="s">
        <v>367</v>
      </c>
      <c r="R4163" s="21" t="s">
        <v>368</v>
      </c>
      <c r="S4163" s="35">
        <v>2</v>
      </c>
      <c r="T4163" s="22">
        <v>2</v>
      </c>
      <c r="U4163" s="20" t="s">
        <v>62</v>
      </c>
      <c r="V4163" s="20">
        <v>45813</v>
      </c>
      <c r="W4163" s="21">
        <v>6</v>
      </c>
      <c r="X4163" s="20">
        <v>45824</v>
      </c>
      <c r="Y4163" s="20">
        <v>45819</v>
      </c>
      <c r="Z4163" s="48">
        <v>6</v>
      </c>
      <c r="AA4163">
        <v>2025</v>
      </c>
      <c r="AB4163" s="45">
        <v>62484</v>
      </c>
      <c r="AC4163" s="45">
        <v>62484</v>
      </c>
      <c r="AK4163" s="10"/>
    </row>
    <row r="4164" spans="1:37">
      <c r="A4164" t="s">
        <v>45</v>
      </c>
      <c r="B4164" t="s">
        <v>46</v>
      </c>
      <c r="C4164" t="s">
        <v>47</v>
      </c>
      <c r="D4164" t="s">
        <v>4687</v>
      </c>
      <c r="E4164" t="s">
        <v>88</v>
      </c>
      <c r="F4164" t="s">
        <v>79</v>
      </c>
      <c r="G4164" t="s">
        <v>51</v>
      </c>
      <c r="H4164" s="20" t="s">
        <v>52</v>
      </c>
      <c r="I4164" t="s">
        <v>53</v>
      </c>
      <c r="J4164" t="s">
        <v>54</v>
      </c>
      <c r="K4164">
        <v>3</v>
      </c>
      <c r="L4164" t="s">
        <v>55</v>
      </c>
      <c r="M4164" t="s">
        <v>77</v>
      </c>
      <c r="N4164" t="s">
        <v>89</v>
      </c>
      <c r="O4164" s="21" t="s">
        <v>58</v>
      </c>
      <c r="P4164" s="21" t="s">
        <v>366</v>
      </c>
      <c r="Q4164" s="20" t="s">
        <v>542</v>
      </c>
      <c r="R4164" s="21" t="s">
        <v>543</v>
      </c>
      <c r="S4164" s="35">
        <v>1</v>
      </c>
      <c r="T4164" s="22">
        <v>1</v>
      </c>
      <c r="U4164" s="20" t="s">
        <v>62</v>
      </c>
      <c r="V4164" s="20">
        <v>45813</v>
      </c>
      <c r="W4164" s="21">
        <v>6</v>
      </c>
      <c r="X4164" s="20">
        <v>45834</v>
      </c>
      <c r="Y4164" s="20">
        <v>45826</v>
      </c>
      <c r="Z4164" s="48">
        <v>6</v>
      </c>
      <c r="AA4164">
        <v>2025</v>
      </c>
      <c r="AB4164" s="45">
        <v>43745</v>
      </c>
      <c r="AC4164" s="45">
        <v>43745</v>
      </c>
      <c r="AK4164" s="10"/>
    </row>
    <row r="4165" spans="1:37">
      <c r="A4165" t="s">
        <v>45</v>
      </c>
      <c r="B4165" t="s">
        <v>46</v>
      </c>
      <c r="C4165" t="s">
        <v>47</v>
      </c>
      <c r="D4165" t="s">
        <v>4688</v>
      </c>
      <c r="E4165" t="s">
        <v>88</v>
      </c>
      <c r="F4165" t="s">
        <v>79</v>
      </c>
      <c r="G4165" t="s">
        <v>51</v>
      </c>
      <c r="H4165" s="20" t="s">
        <v>52</v>
      </c>
      <c r="I4165" t="s">
        <v>53</v>
      </c>
      <c r="J4165" t="s">
        <v>54</v>
      </c>
      <c r="K4165">
        <v>3</v>
      </c>
      <c r="L4165" t="s">
        <v>55</v>
      </c>
      <c r="M4165" t="s">
        <v>77</v>
      </c>
      <c r="N4165" t="s">
        <v>89</v>
      </c>
      <c r="O4165" s="21" t="s">
        <v>58</v>
      </c>
      <c r="P4165" s="21" t="s">
        <v>366</v>
      </c>
      <c r="Q4165" s="20" t="s">
        <v>367</v>
      </c>
      <c r="R4165" s="21" t="s">
        <v>368</v>
      </c>
      <c r="S4165" s="35">
        <v>1</v>
      </c>
      <c r="T4165" s="22">
        <v>1</v>
      </c>
      <c r="U4165" s="20" t="s">
        <v>62</v>
      </c>
      <c r="V4165" s="20">
        <v>45813</v>
      </c>
      <c r="W4165" s="21">
        <v>6</v>
      </c>
      <c r="X4165" s="20">
        <v>45824</v>
      </c>
      <c r="Y4165" s="20">
        <v>45819</v>
      </c>
      <c r="Z4165" s="48">
        <v>6</v>
      </c>
      <c r="AA4165">
        <v>2025</v>
      </c>
      <c r="AB4165" s="45">
        <v>31242</v>
      </c>
      <c r="AC4165" s="45">
        <v>31242</v>
      </c>
      <c r="AK4165" s="10"/>
    </row>
    <row r="4166" spans="1:37">
      <c r="A4166" t="s">
        <v>45</v>
      </c>
      <c r="B4166" t="s">
        <v>46</v>
      </c>
      <c r="C4166" t="s">
        <v>47</v>
      </c>
      <c r="D4166" t="s">
        <v>4689</v>
      </c>
      <c r="E4166" t="s">
        <v>88</v>
      </c>
      <c r="F4166" t="s">
        <v>79</v>
      </c>
      <c r="G4166" t="s">
        <v>51</v>
      </c>
      <c r="H4166" s="20" t="s">
        <v>52</v>
      </c>
      <c r="I4166" t="s">
        <v>53</v>
      </c>
      <c r="J4166" t="s">
        <v>54</v>
      </c>
      <c r="K4166">
        <v>3</v>
      </c>
      <c r="L4166" t="s">
        <v>55</v>
      </c>
      <c r="M4166" t="s">
        <v>77</v>
      </c>
      <c r="N4166" t="s">
        <v>89</v>
      </c>
      <c r="O4166" s="21" t="s">
        <v>58</v>
      </c>
      <c r="P4166" s="21" t="s">
        <v>126</v>
      </c>
      <c r="Q4166" s="20" t="s">
        <v>1044</v>
      </c>
      <c r="R4166" s="21" t="s">
        <v>1045</v>
      </c>
      <c r="S4166" s="35">
        <v>1</v>
      </c>
      <c r="T4166" s="22">
        <v>1</v>
      </c>
      <c r="U4166" s="20" t="s">
        <v>62</v>
      </c>
      <c r="V4166" s="20">
        <v>45813</v>
      </c>
      <c r="W4166" s="21">
        <v>6</v>
      </c>
      <c r="X4166" s="20">
        <v>45840</v>
      </c>
      <c r="Y4166" s="20">
        <v>45833</v>
      </c>
      <c r="Z4166" s="48">
        <v>6</v>
      </c>
      <c r="AA4166">
        <v>2025</v>
      </c>
      <c r="AB4166" s="45">
        <v>68743</v>
      </c>
      <c r="AC4166" s="45">
        <v>68743</v>
      </c>
      <c r="AK4166" s="10"/>
    </row>
    <row r="4167" spans="1:37">
      <c r="A4167" t="s">
        <v>45</v>
      </c>
      <c r="B4167" t="s">
        <v>46</v>
      </c>
      <c r="C4167" t="s">
        <v>47</v>
      </c>
      <c r="D4167" t="s">
        <v>4690</v>
      </c>
      <c r="E4167" t="s">
        <v>88</v>
      </c>
      <c r="F4167" t="s">
        <v>79</v>
      </c>
      <c r="G4167" t="s">
        <v>51</v>
      </c>
      <c r="H4167" s="20" t="s">
        <v>52</v>
      </c>
      <c r="I4167" t="s">
        <v>53</v>
      </c>
      <c r="J4167" t="s">
        <v>54</v>
      </c>
      <c r="K4167">
        <v>3</v>
      </c>
      <c r="L4167" t="s">
        <v>55</v>
      </c>
      <c r="M4167" t="s">
        <v>77</v>
      </c>
      <c r="N4167" t="s">
        <v>89</v>
      </c>
      <c r="O4167" s="21" t="s">
        <v>58</v>
      </c>
      <c r="P4167" s="21" t="s">
        <v>90</v>
      </c>
      <c r="Q4167" s="20" t="s">
        <v>1685</v>
      </c>
      <c r="R4167" s="21" t="s">
        <v>1686</v>
      </c>
      <c r="S4167" s="35">
        <v>1</v>
      </c>
      <c r="T4167" s="22">
        <v>1</v>
      </c>
      <c r="U4167" s="20" t="s">
        <v>62</v>
      </c>
      <c r="V4167" s="20">
        <v>45813</v>
      </c>
      <c r="W4167" s="21">
        <v>6</v>
      </c>
      <c r="X4167" s="20">
        <v>45820</v>
      </c>
      <c r="Y4167" s="20">
        <v>45817</v>
      </c>
      <c r="Z4167" s="48">
        <v>6</v>
      </c>
      <c r="AA4167">
        <v>2025</v>
      </c>
      <c r="AB4167" s="45">
        <v>68748</v>
      </c>
      <c r="AC4167" s="45">
        <v>68748</v>
      </c>
      <c r="AK4167" s="10"/>
    </row>
    <row r="4168" spans="1:37">
      <c r="A4168" t="s">
        <v>45</v>
      </c>
      <c r="B4168" t="s">
        <v>46</v>
      </c>
      <c r="C4168" t="s">
        <v>47</v>
      </c>
      <c r="D4168" t="s">
        <v>4691</v>
      </c>
      <c r="E4168" t="s">
        <v>88</v>
      </c>
      <c r="F4168" t="s">
        <v>79</v>
      </c>
      <c r="G4168" t="s">
        <v>51</v>
      </c>
      <c r="H4168" s="20" t="s">
        <v>52</v>
      </c>
      <c r="I4168" t="s">
        <v>53</v>
      </c>
      <c r="J4168" t="s">
        <v>54</v>
      </c>
      <c r="K4168">
        <v>3</v>
      </c>
      <c r="L4168" t="s">
        <v>55</v>
      </c>
      <c r="M4168" t="s">
        <v>77</v>
      </c>
      <c r="N4168" t="s">
        <v>89</v>
      </c>
      <c r="O4168" s="21" t="s">
        <v>58</v>
      </c>
      <c r="P4168" s="21" t="s">
        <v>4170</v>
      </c>
      <c r="Q4168" s="20" t="s">
        <v>2888</v>
      </c>
      <c r="R4168" s="21" t="s">
        <v>2889</v>
      </c>
      <c r="S4168" s="35">
        <v>1</v>
      </c>
      <c r="T4168" s="22">
        <v>1</v>
      </c>
      <c r="U4168" s="20" t="s">
        <v>62</v>
      </c>
      <c r="V4168" s="20">
        <v>45813</v>
      </c>
      <c r="W4168" s="21">
        <v>6</v>
      </c>
      <c r="X4168" s="20">
        <v>45839</v>
      </c>
      <c r="Y4168" s="20">
        <v>45833</v>
      </c>
      <c r="Z4168" s="48">
        <v>6</v>
      </c>
      <c r="AA4168">
        <v>2025</v>
      </c>
      <c r="AB4168" s="45">
        <v>129406</v>
      </c>
      <c r="AC4168" s="45">
        <v>129406</v>
      </c>
      <c r="AK4168" s="10"/>
    </row>
    <row r="4169" spans="1:37">
      <c r="A4169" t="s">
        <v>45</v>
      </c>
      <c r="B4169" t="s">
        <v>46</v>
      </c>
      <c r="C4169" t="s">
        <v>47</v>
      </c>
      <c r="D4169" t="s">
        <v>4692</v>
      </c>
      <c r="E4169" t="s">
        <v>88</v>
      </c>
      <c r="F4169" t="s">
        <v>79</v>
      </c>
      <c r="G4169" t="s">
        <v>51</v>
      </c>
      <c r="H4169" s="20" t="s">
        <v>52</v>
      </c>
      <c r="I4169" t="s">
        <v>53</v>
      </c>
      <c r="J4169" t="s">
        <v>54</v>
      </c>
      <c r="K4169">
        <v>3</v>
      </c>
      <c r="L4169" t="s">
        <v>55</v>
      </c>
      <c r="M4169" t="s">
        <v>56</v>
      </c>
      <c r="N4169" t="s">
        <v>57</v>
      </c>
      <c r="O4169" s="21" t="s">
        <v>58</v>
      </c>
      <c r="P4169" s="21" t="s">
        <v>133</v>
      </c>
      <c r="Q4169" s="20" t="s">
        <v>134</v>
      </c>
      <c r="R4169" s="21" t="s">
        <v>135</v>
      </c>
      <c r="S4169" s="35">
        <v>1</v>
      </c>
      <c r="T4169" s="22">
        <v>1</v>
      </c>
      <c r="U4169" s="20" t="s">
        <v>62</v>
      </c>
      <c r="V4169" s="20">
        <v>45813</v>
      </c>
      <c r="W4169" s="21">
        <v>6</v>
      </c>
      <c r="X4169" s="20">
        <v>45835</v>
      </c>
      <c r="Y4169" s="20">
        <v>45832</v>
      </c>
      <c r="Z4169" s="48">
        <v>6</v>
      </c>
      <c r="AA4169">
        <v>2025</v>
      </c>
      <c r="AB4169" s="45">
        <v>29994</v>
      </c>
      <c r="AC4169" s="45">
        <v>29994</v>
      </c>
      <c r="AK4169" s="10"/>
    </row>
    <row r="4170" spans="1:37">
      <c r="A4170" t="s">
        <v>45</v>
      </c>
      <c r="B4170" t="s">
        <v>46</v>
      </c>
      <c r="C4170" t="s">
        <v>47</v>
      </c>
      <c r="D4170" t="s">
        <v>4693</v>
      </c>
      <c r="E4170" t="s">
        <v>88</v>
      </c>
      <c r="F4170" t="s">
        <v>79</v>
      </c>
      <c r="G4170" t="s">
        <v>51</v>
      </c>
      <c r="H4170" s="20" t="s">
        <v>58</v>
      </c>
      <c r="I4170" t="s">
        <v>53</v>
      </c>
      <c r="J4170" t="s">
        <v>54</v>
      </c>
      <c r="K4170">
        <v>3</v>
      </c>
      <c r="L4170" t="s">
        <v>55</v>
      </c>
      <c r="M4170" t="s">
        <v>77</v>
      </c>
      <c r="N4170" t="s">
        <v>89</v>
      </c>
      <c r="O4170" s="21" t="s">
        <v>58</v>
      </c>
      <c r="P4170" s="21" t="s">
        <v>104</v>
      </c>
      <c r="Q4170" s="20" t="s">
        <v>2685</v>
      </c>
      <c r="R4170" s="21" t="s">
        <v>2686</v>
      </c>
      <c r="S4170" s="35">
        <v>2</v>
      </c>
      <c r="T4170" s="22">
        <v>0</v>
      </c>
      <c r="U4170" s="20" t="s">
        <v>62</v>
      </c>
      <c r="V4170" s="20">
        <v>45812</v>
      </c>
      <c r="W4170" s="21">
        <v>6</v>
      </c>
      <c r="X4170" s="20">
        <v>45833</v>
      </c>
      <c r="Z4170" s="48">
        <v>6</v>
      </c>
      <c r="AA4170">
        <v>2025</v>
      </c>
      <c r="AB4170" s="45">
        <v>159979</v>
      </c>
      <c r="AC4170" s="45">
        <v>0</v>
      </c>
      <c r="AK4170" s="10"/>
    </row>
    <row r="4171" spans="1:37">
      <c r="A4171" t="s">
        <v>45</v>
      </c>
      <c r="B4171" t="s">
        <v>46</v>
      </c>
      <c r="C4171" t="s">
        <v>47</v>
      </c>
      <c r="D4171" t="s">
        <v>4694</v>
      </c>
      <c r="E4171" t="s">
        <v>88</v>
      </c>
      <c r="F4171" t="s">
        <v>79</v>
      </c>
      <c r="G4171" t="s">
        <v>51</v>
      </c>
      <c r="H4171" s="20" t="s">
        <v>52</v>
      </c>
      <c r="I4171" t="s">
        <v>53</v>
      </c>
      <c r="J4171" t="s">
        <v>54</v>
      </c>
      <c r="K4171">
        <v>3</v>
      </c>
      <c r="L4171" t="s">
        <v>55</v>
      </c>
      <c r="M4171" t="s">
        <v>77</v>
      </c>
      <c r="N4171" t="s">
        <v>89</v>
      </c>
      <c r="O4171" s="21" t="s">
        <v>58</v>
      </c>
      <c r="P4171" s="21" t="s">
        <v>366</v>
      </c>
      <c r="Q4171" s="20" t="s">
        <v>862</v>
      </c>
      <c r="R4171" s="21" t="s">
        <v>863</v>
      </c>
      <c r="S4171" s="35">
        <v>1</v>
      </c>
      <c r="T4171" s="22">
        <v>1</v>
      </c>
      <c r="U4171" s="20" t="s">
        <v>62</v>
      </c>
      <c r="V4171" s="20">
        <v>45812</v>
      </c>
      <c r="W4171" s="21">
        <v>6</v>
      </c>
      <c r="X4171" s="20">
        <v>45821</v>
      </c>
      <c r="Y4171" s="20">
        <v>45819</v>
      </c>
      <c r="Z4171" s="48">
        <v>6</v>
      </c>
      <c r="AA4171">
        <v>2025</v>
      </c>
      <c r="AB4171" s="45">
        <v>33328</v>
      </c>
      <c r="AC4171" s="45">
        <v>33328</v>
      </c>
      <c r="AK4171" s="10"/>
    </row>
    <row r="4172" spans="1:37">
      <c r="A4172" t="s">
        <v>45</v>
      </c>
      <c r="B4172" t="s">
        <v>46</v>
      </c>
      <c r="C4172" t="s">
        <v>47</v>
      </c>
      <c r="D4172" t="s">
        <v>4695</v>
      </c>
      <c r="E4172" t="s">
        <v>88</v>
      </c>
      <c r="F4172" t="s">
        <v>79</v>
      </c>
      <c r="G4172" t="s">
        <v>51</v>
      </c>
      <c r="H4172" s="20" t="s">
        <v>52</v>
      </c>
      <c r="I4172" t="s">
        <v>53</v>
      </c>
      <c r="J4172" t="s">
        <v>54</v>
      </c>
      <c r="K4172">
        <v>3</v>
      </c>
      <c r="L4172" t="s">
        <v>55</v>
      </c>
      <c r="M4172" t="s">
        <v>77</v>
      </c>
      <c r="N4172" t="s">
        <v>89</v>
      </c>
      <c r="O4172" s="21" t="s">
        <v>58</v>
      </c>
      <c r="P4172" s="21" t="s">
        <v>104</v>
      </c>
      <c r="Q4172" s="20" t="s">
        <v>3712</v>
      </c>
      <c r="R4172" s="21" t="s">
        <v>3713</v>
      </c>
      <c r="S4172" s="35">
        <v>1</v>
      </c>
      <c r="T4172" s="22">
        <v>1</v>
      </c>
      <c r="U4172" s="20" t="s">
        <v>62</v>
      </c>
      <c r="V4172" s="20">
        <v>45813</v>
      </c>
      <c r="W4172" s="21">
        <v>6</v>
      </c>
      <c r="X4172" s="20">
        <v>45820</v>
      </c>
      <c r="Y4172" s="20">
        <v>45817</v>
      </c>
      <c r="Z4172" s="48">
        <v>6</v>
      </c>
      <c r="AA4172">
        <v>2025</v>
      </c>
      <c r="AB4172" s="45">
        <v>87495</v>
      </c>
      <c r="AC4172" s="45">
        <v>87495</v>
      </c>
      <c r="AK4172" s="10"/>
    </row>
    <row r="4173" spans="1:37">
      <c r="A4173" t="s">
        <v>45</v>
      </c>
      <c r="B4173" t="s">
        <v>46</v>
      </c>
      <c r="C4173" t="s">
        <v>47</v>
      </c>
      <c r="D4173" t="s">
        <v>4696</v>
      </c>
      <c r="E4173" t="s">
        <v>88</v>
      </c>
      <c r="F4173" t="s">
        <v>79</v>
      </c>
      <c r="G4173" t="s">
        <v>51</v>
      </c>
      <c r="H4173" s="20" t="s">
        <v>52</v>
      </c>
      <c r="I4173" t="s">
        <v>53</v>
      </c>
      <c r="J4173" t="s">
        <v>54</v>
      </c>
      <c r="K4173">
        <v>3</v>
      </c>
      <c r="L4173" t="s">
        <v>55</v>
      </c>
      <c r="M4173" t="s">
        <v>56</v>
      </c>
      <c r="N4173" t="s">
        <v>57</v>
      </c>
      <c r="O4173" s="21" t="s">
        <v>58</v>
      </c>
      <c r="P4173" s="21" t="s">
        <v>64</v>
      </c>
      <c r="Q4173" s="20" t="s">
        <v>358</v>
      </c>
      <c r="R4173" s="21" t="s">
        <v>359</v>
      </c>
      <c r="S4173" s="35">
        <v>1</v>
      </c>
      <c r="T4173" s="22">
        <v>1</v>
      </c>
      <c r="U4173" s="20" t="s">
        <v>62</v>
      </c>
      <c r="V4173" s="20">
        <v>45813</v>
      </c>
      <c r="W4173" s="21">
        <v>6</v>
      </c>
      <c r="X4173" s="20">
        <v>45834</v>
      </c>
      <c r="Y4173" s="20">
        <v>45833</v>
      </c>
      <c r="Z4173" s="48">
        <v>6</v>
      </c>
      <c r="AA4173">
        <v>2025</v>
      </c>
      <c r="AB4173" s="45">
        <v>78565</v>
      </c>
      <c r="AC4173" s="45">
        <v>78565</v>
      </c>
      <c r="AK4173" s="10"/>
    </row>
    <row r="4174" spans="1:37">
      <c r="A4174" t="s">
        <v>45</v>
      </c>
      <c r="B4174" t="s">
        <v>46</v>
      </c>
      <c r="C4174" t="s">
        <v>47</v>
      </c>
      <c r="D4174" t="s">
        <v>4697</v>
      </c>
      <c r="E4174" t="s">
        <v>88</v>
      </c>
      <c r="F4174" t="s">
        <v>79</v>
      </c>
      <c r="G4174" t="s">
        <v>51</v>
      </c>
      <c r="H4174" s="20" t="s">
        <v>52</v>
      </c>
      <c r="I4174" t="s">
        <v>53</v>
      </c>
      <c r="J4174" t="s">
        <v>54</v>
      </c>
      <c r="K4174">
        <v>3</v>
      </c>
      <c r="L4174" t="s">
        <v>55</v>
      </c>
      <c r="M4174" t="s">
        <v>77</v>
      </c>
      <c r="N4174" t="s">
        <v>89</v>
      </c>
      <c r="O4174" s="21" t="s">
        <v>58</v>
      </c>
      <c r="P4174" s="21" t="s">
        <v>126</v>
      </c>
      <c r="Q4174" s="20" t="s">
        <v>1044</v>
      </c>
      <c r="R4174" s="21" t="s">
        <v>1045</v>
      </c>
      <c r="S4174" s="35">
        <v>1</v>
      </c>
      <c r="T4174" s="22">
        <v>1</v>
      </c>
      <c r="U4174" s="20" t="s">
        <v>62</v>
      </c>
      <c r="V4174" s="20">
        <v>45813</v>
      </c>
      <c r="W4174" s="21">
        <v>6</v>
      </c>
      <c r="X4174" s="20">
        <v>45827</v>
      </c>
      <c r="Y4174" s="20">
        <v>45822</v>
      </c>
      <c r="Z4174" s="48">
        <v>6</v>
      </c>
      <c r="AA4174">
        <v>2025</v>
      </c>
      <c r="AB4174" s="45">
        <v>68743</v>
      </c>
      <c r="AC4174" s="45">
        <v>68743</v>
      </c>
      <c r="AK4174" s="10"/>
    </row>
    <row r="4175" spans="1:37">
      <c r="A4175" t="s">
        <v>45</v>
      </c>
      <c r="B4175" t="s">
        <v>46</v>
      </c>
      <c r="C4175" t="s">
        <v>47</v>
      </c>
      <c r="D4175" t="s">
        <v>4698</v>
      </c>
      <c r="E4175" t="s">
        <v>88</v>
      </c>
      <c r="F4175" t="s">
        <v>79</v>
      </c>
      <c r="G4175" t="s">
        <v>51</v>
      </c>
      <c r="H4175" s="20" t="s">
        <v>52</v>
      </c>
      <c r="I4175" t="s">
        <v>53</v>
      </c>
      <c r="J4175" t="s">
        <v>54</v>
      </c>
      <c r="K4175">
        <v>3</v>
      </c>
      <c r="L4175" t="s">
        <v>55</v>
      </c>
      <c r="M4175" t="s">
        <v>77</v>
      </c>
      <c r="N4175" t="s">
        <v>89</v>
      </c>
      <c r="O4175" s="21" t="s">
        <v>58</v>
      </c>
      <c r="P4175" s="21" t="s">
        <v>150</v>
      </c>
      <c r="Q4175" s="20" t="s">
        <v>1820</v>
      </c>
      <c r="R4175" s="21" t="s">
        <v>1821</v>
      </c>
      <c r="S4175" s="35">
        <v>1</v>
      </c>
      <c r="T4175" s="22">
        <v>1</v>
      </c>
      <c r="U4175" s="20" t="s">
        <v>62</v>
      </c>
      <c r="V4175" s="20">
        <v>45813</v>
      </c>
      <c r="W4175" s="21">
        <v>6</v>
      </c>
      <c r="X4175" s="20">
        <v>45824</v>
      </c>
      <c r="Y4175" s="20">
        <v>45819</v>
      </c>
      <c r="Z4175" s="48">
        <v>6</v>
      </c>
      <c r="AA4175">
        <v>2025</v>
      </c>
      <c r="AB4175" s="45">
        <v>93743</v>
      </c>
      <c r="AC4175" s="45">
        <v>93743</v>
      </c>
      <c r="AK4175" s="10"/>
    </row>
    <row r="4176" spans="1:37">
      <c r="A4176" t="s">
        <v>45</v>
      </c>
      <c r="B4176" t="s">
        <v>46</v>
      </c>
      <c r="C4176" t="s">
        <v>47</v>
      </c>
      <c r="D4176" t="s">
        <v>4699</v>
      </c>
      <c r="E4176" t="s">
        <v>88</v>
      </c>
      <c r="F4176" t="s">
        <v>79</v>
      </c>
      <c r="G4176" t="s">
        <v>51</v>
      </c>
      <c r="H4176" s="20" t="s">
        <v>52</v>
      </c>
      <c r="I4176" t="s">
        <v>53</v>
      </c>
      <c r="J4176" t="s">
        <v>54</v>
      </c>
      <c r="K4176">
        <v>3</v>
      </c>
      <c r="L4176" t="s">
        <v>55</v>
      </c>
      <c r="M4176" t="s">
        <v>77</v>
      </c>
      <c r="N4176" t="s">
        <v>89</v>
      </c>
      <c r="O4176" s="21" t="s">
        <v>58</v>
      </c>
      <c r="P4176" s="21" t="s">
        <v>4700</v>
      </c>
      <c r="Q4176" s="20" t="s">
        <v>4701</v>
      </c>
      <c r="R4176" s="21" t="s">
        <v>4702</v>
      </c>
      <c r="S4176" s="35">
        <v>1</v>
      </c>
      <c r="T4176" s="22">
        <v>1</v>
      </c>
      <c r="U4176" s="20" t="s">
        <v>62</v>
      </c>
      <c r="V4176" s="20">
        <v>45813</v>
      </c>
      <c r="W4176" s="21">
        <v>6</v>
      </c>
      <c r="X4176" s="20">
        <v>45825</v>
      </c>
      <c r="Y4176" s="20">
        <v>45819</v>
      </c>
      <c r="Z4176" s="48">
        <v>6</v>
      </c>
      <c r="AA4176">
        <v>2025</v>
      </c>
      <c r="AB4176" s="45">
        <v>152935</v>
      </c>
      <c r="AC4176" s="45">
        <v>152935</v>
      </c>
      <c r="AK4176" s="10"/>
    </row>
    <row r="4177" spans="1:37">
      <c r="A4177" t="s">
        <v>45</v>
      </c>
      <c r="B4177" t="s">
        <v>46</v>
      </c>
      <c r="C4177" t="s">
        <v>47</v>
      </c>
      <c r="D4177" t="s">
        <v>4703</v>
      </c>
      <c r="E4177" t="s">
        <v>88</v>
      </c>
      <c r="F4177" t="s">
        <v>79</v>
      </c>
      <c r="G4177" t="s">
        <v>51</v>
      </c>
      <c r="H4177" s="20" t="s">
        <v>52</v>
      </c>
      <c r="I4177" t="s">
        <v>53</v>
      </c>
      <c r="J4177" t="s">
        <v>54</v>
      </c>
      <c r="K4177">
        <v>3</v>
      </c>
      <c r="L4177" t="s">
        <v>55</v>
      </c>
      <c r="M4177" t="s">
        <v>56</v>
      </c>
      <c r="N4177" t="s">
        <v>57</v>
      </c>
      <c r="O4177" s="21" t="s">
        <v>58</v>
      </c>
      <c r="P4177" s="21" t="s">
        <v>64</v>
      </c>
      <c r="Q4177" s="20" t="s">
        <v>588</v>
      </c>
      <c r="R4177" s="21" t="s">
        <v>589</v>
      </c>
      <c r="S4177" s="35">
        <v>1</v>
      </c>
      <c r="T4177" s="22">
        <v>1</v>
      </c>
      <c r="U4177" s="20" t="s">
        <v>62</v>
      </c>
      <c r="V4177" s="20">
        <v>45812</v>
      </c>
      <c r="W4177" s="21">
        <v>6</v>
      </c>
      <c r="X4177" s="20">
        <v>45824</v>
      </c>
      <c r="Y4177" s="20">
        <v>45819</v>
      </c>
      <c r="Z4177" s="48">
        <v>6</v>
      </c>
      <c r="AA4177">
        <v>2025</v>
      </c>
      <c r="AB4177" s="45">
        <v>45324</v>
      </c>
      <c r="AC4177" s="45">
        <v>45324</v>
      </c>
      <c r="AK4177" s="10"/>
    </row>
    <row r="4178" spans="1:37">
      <c r="A4178" t="s">
        <v>45</v>
      </c>
      <c r="B4178" t="s">
        <v>46</v>
      </c>
      <c r="C4178" t="s">
        <v>47</v>
      </c>
      <c r="D4178" t="s">
        <v>4704</v>
      </c>
      <c r="E4178" t="s">
        <v>88</v>
      </c>
      <c r="F4178" t="s">
        <v>79</v>
      </c>
      <c r="G4178" t="s">
        <v>51</v>
      </c>
      <c r="H4178" s="20" t="s">
        <v>52</v>
      </c>
      <c r="I4178" t="s">
        <v>53</v>
      </c>
      <c r="J4178" t="s">
        <v>54</v>
      </c>
      <c r="K4178">
        <v>3</v>
      </c>
      <c r="L4178" t="s">
        <v>55</v>
      </c>
      <c r="M4178" t="s">
        <v>77</v>
      </c>
      <c r="N4178" t="s">
        <v>89</v>
      </c>
      <c r="O4178" s="21" t="s">
        <v>58</v>
      </c>
      <c r="P4178" s="21" t="s">
        <v>126</v>
      </c>
      <c r="Q4178" s="20" t="s">
        <v>1044</v>
      </c>
      <c r="R4178" s="21" t="s">
        <v>1045</v>
      </c>
      <c r="S4178" s="35">
        <v>2</v>
      </c>
      <c r="T4178" s="22">
        <v>2</v>
      </c>
      <c r="U4178" s="20" t="s">
        <v>62</v>
      </c>
      <c r="V4178" s="20">
        <v>45813</v>
      </c>
      <c r="W4178" s="21">
        <v>6</v>
      </c>
      <c r="X4178" s="20">
        <v>45821</v>
      </c>
      <c r="Y4178" s="20">
        <v>45817</v>
      </c>
      <c r="Z4178" s="48">
        <v>6</v>
      </c>
      <c r="AA4178">
        <v>2025</v>
      </c>
      <c r="AB4178" s="45">
        <v>137487</v>
      </c>
      <c r="AC4178" s="45">
        <v>137487</v>
      </c>
      <c r="AK4178" s="10"/>
    </row>
    <row r="4179" spans="1:37">
      <c r="A4179" t="s">
        <v>45</v>
      </c>
      <c r="B4179" t="s">
        <v>46</v>
      </c>
      <c r="C4179" t="s">
        <v>47</v>
      </c>
      <c r="D4179" t="s">
        <v>4705</v>
      </c>
      <c r="E4179" t="s">
        <v>88</v>
      </c>
      <c r="F4179" t="s">
        <v>79</v>
      </c>
      <c r="G4179" t="s">
        <v>51</v>
      </c>
      <c r="H4179" s="20" t="s">
        <v>52</v>
      </c>
      <c r="I4179" t="s">
        <v>53</v>
      </c>
      <c r="J4179" t="s">
        <v>54</v>
      </c>
      <c r="K4179">
        <v>3</v>
      </c>
      <c r="L4179" t="s">
        <v>55</v>
      </c>
      <c r="M4179" t="s">
        <v>56</v>
      </c>
      <c r="N4179" t="s">
        <v>57</v>
      </c>
      <c r="O4179" s="21" t="s">
        <v>58</v>
      </c>
      <c r="P4179" s="21" t="s">
        <v>64</v>
      </c>
      <c r="Q4179" s="20" t="s">
        <v>385</v>
      </c>
      <c r="R4179" s="21" t="s">
        <v>386</v>
      </c>
      <c r="S4179" s="35">
        <v>1</v>
      </c>
      <c r="T4179" s="22">
        <v>1</v>
      </c>
      <c r="U4179" s="20" t="s">
        <v>62</v>
      </c>
      <c r="V4179" s="20">
        <v>45812</v>
      </c>
      <c r="W4179" s="21">
        <v>6</v>
      </c>
      <c r="X4179" s="20">
        <v>45826</v>
      </c>
      <c r="Y4179" s="20">
        <v>45819</v>
      </c>
      <c r="Z4179" s="48">
        <v>6</v>
      </c>
      <c r="AA4179">
        <v>2025</v>
      </c>
      <c r="AB4179" s="45">
        <v>45328</v>
      </c>
      <c r="AC4179" s="45">
        <v>45328</v>
      </c>
      <c r="AK4179" s="10"/>
    </row>
    <row r="4180" spans="1:37">
      <c r="A4180" t="s">
        <v>45</v>
      </c>
      <c r="B4180" t="s">
        <v>46</v>
      </c>
      <c r="C4180" t="s">
        <v>47</v>
      </c>
      <c r="D4180" t="s">
        <v>4706</v>
      </c>
      <c r="E4180" t="s">
        <v>88</v>
      </c>
      <c r="F4180" t="s">
        <v>79</v>
      </c>
      <c r="G4180" t="s">
        <v>51</v>
      </c>
      <c r="H4180" s="20" t="s">
        <v>52</v>
      </c>
      <c r="I4180" t="s">
        <v>53</v>
      </c>
      <c r="J4180" t="s">
        <v>54</v>
      </c>
      <c r="K4180">
        <v>3</v>
      </c>
      <c r="L4180" t="s">
        <v>55</v>
      </c>
      <c r="M4180" t="s">
        <v>56</v>
      </c>
      <c r="N4180" t="s">
        <v>57</v>
      </c>
      <c r="O4180" s="21" t="s">
        <v>58</v>
      </c>
      <c r="P4180" s="21" t="s">
        <v>64</v>
      </c>
      <c r="Q4180" s="20" t="s">
        <v>385</v>
      </c>
      <c r="R4180" s="21" t="s">
        <v>386</v>
      </c>
      <c r="S4180" s="35">
        <v>1</v>
      </c>
      <c r="T4180" s="22">
        <v>1</v>
      </c>
      <c r="U4180" s="20" t="s">
        <v>62</v>
      </c>
      <c r="V4180" s="20">
        <v>45812</v>
      </c>
      <c r="W4180" s="21">
        <v>6</v>
      </c>
      <c r="X4180" s="20">
        <v>45821</v>
      </c>
      <c r="Y4180" s="20">
        <v>45819</v>
      </c>
      <c r="Z4180" s="48">
        <v>6</v>
      </c>
      <c r="AA4180">
        <v>2025</v>
      </c>
      <c r="AB4180" s="45">
        <v>45328</v>
      </c>
      <c r="AC4180" s="45">
        <v>45328</v>
      </c>
      <c r="AK4180" s="10"/>
    </row>
    <row r="4181" spans="1:37">
      <c r="A4181" t="s">
        <v>45</v>
      </c>
      <c r="B4181" t="s">
        <v>46</v>
      </c>
      <c r="C4181" t="s">
        <v>47</v>
      </c>
      <c r="D4181" t="s">
        <v>4707</v>
      </c>
      <c r="E4181" t="s">
        <v>88</v>
      </c>
      <c r="F4181" t="s">
        <v>79</v>
      </c>
      <c r="G4181" t="s">
        <v>51</v>
      </c>
      <c r="H4181" s="20" t="s">
        <v>52</v>
      </c>
      <c r="I4181" t="s">
        <v>53</v>
      </c>
      <c r="J4181" t="s">
        <v>54</v>
      </c>
      <c r="K4181">
        <v>3</v>
      </c>
      <c r="L4181" t="s">
        <v>55</v>
      </c>
      <c r="M4181" t="s">
        <v>56</v>
      </c>
      <c r="N4181" t="s">
        <v>57</v>
      </c>
      <c r="O4181" s="21" t="s">
        <v>58</v>
      </c>
      <c r="P4181" s="21" t="s">
        <v>64</v>
      </c>
      <c r="Q4181" s="20" t="s">
        <v>677</v>
      </c>
      <c r="R4181" s="21" t="s">
        <v>678</v>
      </c>
      <c r="S4181" s="35">
        <v>1</v>
      </c>
      <c r="T4181" s="22">
        <v>1</v>
      </c>
      <c r="U4181" s="20" t="s">
        <v>62</v>
      </c>
      <c r="V4181" s="20">
        <v>45813</v>
      </c>
      <c r="W4181" s="21">
        <v>6</v>
      </c>
      <c r="X4181" s="20">
        <v>45834</v>
      </c>
      <c r="Y4181" s="20">
        <v>45832</v>
      </c>
      <c r="Z4181" s="48">
        <v>6</v>
      </c>
      <c r="AA4181">
        <v>2025</v>
      </c>
      <c r="AB4181" s="45">
        <v>76655</v>
      </c>
      <c r="AC4181" s="45">
        <v>76655</v>
      </c>
      <c r="AK4181" s="10"/>
    </row>
    <row r="4182" spans="1:37">
      <c r="A4182" t="s">
        <v>45</v>
      </c>
      <c r="B4182" t="s">
        <v>46</v>
      </c>
      <c r="C4182" t="s">
        <v>47</v>
      </c>
      <c r="D4182" t="s">
        <v>4708</v>
      </c>
      <c r="E4182" t="s">
        <v>88</v>
      </c>
      <c r="F4182" t="s">
        <v>79</v>
      </c>
      <c r="G4182" t="s">
        <v>51</v>
      </c>
      <c r="H4182" s="20" t="s">
        <v>52</v>
      </c>
      <c r="I4182" t="s">
        <v>53</v>
      </c>
      <c r="J4182" t="s">
        <v>54</v>
      </c>
      <c r="K4182">
        <v>3</v>
      </c>
      <c r="L4182" t="s">
        <v>55</v>
      </c>
      <c r="M4182" t="s">
        <v>77</v>
      </c>
      <c r="N4182" t="s">
        <v>89</v>
      </c>
      <c r="O4182" s="21" t="s">
        <v>58</v>
      </c>
      <c r="P4182" s="21" t="s">
        <v>90</v>
      </c>
      <c r="Q4182" s="20" t="s">
        <v>163</v>
      </c>
      <c r="R4182" s="21" t="s">
        <v>164</v>
      </c>
      <c r="S4182" s="35">
        <v>1</v>
      </c>
      <c r="T4182" s="22">
        <v>1</v>
      </c>
      <c r="U4182" s="20" t="s">
        <v>62</v>
      </c>
      <c r="V4182" s="20">
        <v>45813</v>
      </c>
      <c r="W4182" s="21">
        <v>6</v>
      </c>
      <c r="X4182" s="20">
        <v>45827</v>
      </c>
      <c r="Y4182" s="20">
        <v>45819</v>
      </c>
      <c r="Z4182" s="48">
        <v>6</v>
      </c>
      <c r="AA4182">
        <v>2025</v>
      </c>
      <c r="AB4182" s="45">
        <v>40620</v>
      </c>
      <c r="AC4182" s="45">
        <v>40620</v>
      </c>
      <c r="AK4182" s="10"/>
    </row>
    <row r="4183" spans="1:37">
      <c r="A4183" t="s">
        <v>45</v>
      </c>
      <c r="B4183" t="s">
        <v>46</v>
      </c>
      <c r="C4183" t="s">
        <v>47</v>
      </c>
      <c r="D4183" t="s">
        <v>4709</v>
      </c>
      <c r="E4183" t="s">
        <v>88</v>
      </c>
      <c r="F4183" t="s">
        <v>79</v>
      </c>
      <c r="G4183" t="s">
        <v>51</v>
      </c>
      <c r="H4183" s="20" t="s">
        <v>52</v>
      </c>
      <c r="I4183" t="s">
        <v>53</v>
      </c>
      <c r="J4183" t="s">
        <v>54</v>
      </c>
      <c r="K4183">
        <v>3</v>
      </c>
      <c r="L4183" t="s">
        <v>55</v>
      </c>
      <c r="M4183" t="s">
        <v>77</v>
      </c>
      <c r="N4183" t="s">
        <v>89</v>
      </c>
      <c r="O4183" s="21" t="s">
        <v>58</v>
      </c>
      <c r="P4183" s="21" t="s">
        <v>366</v>
      </c>
      <c r="Q4183" s="20" t="s">
        <v>542</v>
      </c>
      <c r="R4183" s="21" t="s">
        <v>543</v>
      </c>
      <c r="S4183" s="35">
        <v>1</v>
      </c>
      <c r="T4183" s="22">
        <v>1</v>
      </c>
      <c r="U4183" s="20" t="s">
        <v>62</v>
      </c>
      <c r="V4183" s="20">
        <v>45813</v>
      </c>
      <c r="W4183" s="21">
        <v>6</v>
      </c>
      <c r="X4183" s="20">
        <v>45834</v>
      </c>
      <c r="Y4183" s="20">
        <v>45826</v>
      </c>
      <c r="Z4183" s="48">
        <v>6</v>
      </c>
      <c r="AA4183">
        <v>2025</v>
      </c>
      <c r="AB4183" s="45">
        <v>43745</v>
      </c>
      <c r="AC4183" s="45">
        <v>43745</v>
      </c>
      <c r="AK4183" s="10"/>
    </row>
    <row r="4184" spans="1:37">
      <c r="A4184" t="s">
        <v>45</v>
      </c>
      <c r="B4184" t="s">
        <v>46</v>
      </c>
      <c r="C4184" t="s">
        <v>47</v>
      </c>
      <c r="D4184" t="s">
        <v>4710</v>
      </c>
      <c r="E4184" t="s">
        <v>88</v>
      </c>
      <c r="F4184" t="s">
        <v>79</v>
      </c>
      <c r="G4184" t="s">
        <v>51</v>
      </c>
      <c r="H4184" s="20" t="s">
        <v>52</v>
      </c>
      <c r="I4184" t="s">
        <v>53</v>
      </c>
      <c r="J4184" t="s">
        <v>54</v>
      </c>
      <c r="K4184">
        <v>3</v>
      </c>
      <c r="L4184" t="s">
        <v>55</v>
      </c>
      <c r="M4184" t="s">
        <v>77</v>
      </c>
      <c r="N4184" t="s">
        <v>89</v>
      </c>
      <c r="O4184" s="21" t="s">
        <v>58</v>
      </c>
      <c r="P4184" s="21" t="s">
        <v>104</v>
      </c>
      <c r="Q4184" s="20" t="s">
        <v>2742</v>
      </c>
      <c r="R4184" s="21" t="s">
        <v>2743</v>
      </c>
      <c r="S4184" s="35">
        <v>1</v>
      </c>
      <c r="T4184" s="22">
        <v>1</v>
      </c>
      <c r="U4184" s="20" t="s">
        <v>62</v>
      </c>
      <c r="V4184" s="20">
        <v>45813</v>
      </c>
      <c r="W4184" s="21">
        <v>6</v>
      </c>
      <c r="X4184" s="20">
        <v>45825</v>
      </c>
      <c r="Y4184" s="20">
        <v>45819</v>
      </c>
      <c r="Z4184" s="48">
        <v>6</v>
      </c>
      <c r="AA4184">
        <v>2025</v>
      </c>
      <c r="AB4184" s="45">
        <v>76465</v>
      </c>
      <c r="AC4184" s="45">
        <v>76465</v>
      </c>
      <c r="AK4184" s="10"/>
    </row>
    <row r="4185" spans="1:37">
      <c r="A4185" t="s">
        <v>45</v>
      </c>
      <c r="B4185" t="s">
        <v>46</v>
      </c>
      <c r="C4185" t="s">
        <v>47</v>
      </c>
      <c r="D4185" t="s">
        <v>4711</v>
      </c>
      <c r="E4185" t="s">
        <v>88</v>
      </c>
      <c r="F4185" t="s">
        <v>79</v>
      </c>
      <c r="G4185" t="s">
        <v>51</v>
      </c>
      <c r="H4185" s="20" t="s">
        <v>52</v>
      </c>
      <c r="I4185" t="s">
        <v>53</v>
      </c>
      <c r="J4185" t="s">
        <v>54</v>
      </c>
      <c r="K4185">
        <v>3</v>
      </c>
      <c r="L4185" t="s">
        <v>55</v>
      </c>
      <c r="M4185" t="s">
        <v>77</v>
      </c>
      <c r="N4185" t="s">
        <v>89</v>
      </c>
      <c r="O4185" s="21" t="s">
        <v>58</v>
      </c>
      <c r="P4185" s="21" t="s">
        <v>97</v>
      </c>
      <c r="Q4185" s="20" t="s">
        <v>260</v>
      </c>
      <c r="R4185" s="21" t="s">
        <v>261</v>
      </c>
      <c r="S4185" s="35">
        <v>1</v>
      </c>
      <c r="T4185" s="22">
        <v>1</v>
      </c>
      <c r="U4185" s="20" t="s">
        <v>62</v>
      </c>
      <c r="V4185" s="20">
        <v>45813</v>
      </c>
      <c r="W4185" s="21">
        <v>6</v>
      </c>
      <c r="X4185" s="20">
        <v>45834</v>
      </c>
      <c r="Y4185" s="20">
        <v>45832</v>
      </c>
      <c r="Z4185" s="48">
        <v>6</v>
      </c>
      <c r="AA4185">
        <v>2025</v>
      </c>
      <c r="AB4185" s="45">
        <v>40665</v>
      </c>
      <c r="AC4185" s="45">
        <v>40665</v>
      </c>
      <c r="AK4185" s="10"/>
    </row>
    <row r="4186" spans="1:37">
      <c r="A4186" t="s">
        <v>45</v>
      </c>
      <c r="B4186" t="s">
        <v>46</v>
      </c>
      <c r="C4186" t="s">
        <v>47</v>
      </c>
      <c r="D4186" t="s">
        <v>4712</v>
      </c>
      <c r="E4186" t="s">
        <v>88</v>
      </c>
      <c r="F4186" t="s">
        <v>79</v>
      </c>
      <c r="G4186" t="s">
        <v>51</v>
      </c>
      <c r="H4186" s="20" t="s">
        <v>52</v>
      </c>
      <c r="I4186" t="s">
        <v>53</v>
      </c>
      <c r="J4186" t="s">
        <v>54</v>
      </c>
      <c r="K4186">
        <v>3</v>
      </c>
      <c r="L4186" t="s">
        <v>55</v>
      </c>
      <c r="M4186" t="s">
        <v>77</v>
      </c>
      <c r="N4186" t="s">
        <v>89</v>
      </c>
      <c r="O4186" s="21" t="s">
        <v>58</v>
      </c>
      <c r="P4186" s="21" t="s">
        <v>366</v>
      </c>
      <c r="Q4186" s="20" t="s">
        <v>531</v>
      </c>
      <c r="R4186" s="21" t="s">
        <v>532</v>
      </c>
      <c r="S4186" s="35">
        <v>1</v>
      </c>
      <c r="T4186" s="22">
        <v>1</v>
      </c>
      <c r="U4186" s="20" t="s">
        <v>62</v>
      </c>
      <c r="V4186" s="20">
        <v>45812</v>
      </c>
      <c r="W4186" s="21">
        <v>6</v>
      </c>
      <c r="X4186" s="20">
        <v>45839</v>
      </c>
      <c r="Y4186" s="20">
        <v>45833</v>
      </c>
      <c r="Z4186" s="48">
        <v>6</v>
      </c>
      <c r="AA4186">
        <v>2025</v>
      </c>
      <c r="AB4186" s="45">
        <v>43327</v>
      </c>
      <c r="AC4186" s="45">
        <v>43327</v>
      </c>
      <c r="AK4186" s="10"/>
    </row>
    <row r="4187" spans="1:37">
      <c r="A4187" t="s">
        <v>45</v>
      </c>
      <c r="B4187" t="s">
        <v>46</v>
      </c>
      <c r="C4187" t="s">
        <v>47</v>
      </c>
      <c r="D4187" t="s">
        <v>4713</v>
      </c>
      <c r="E4187" t="s">
        <v>88</v>
      </c>
      <c r="F4187" t="s">
        <v>79</v>
      </c>
      <c r="G4187" t="s">
        <v>51</v>
      </c>
      <c r="H4187" s="20" t="s">
        <v>52</v>
      </c>
      <c r="I4187" t="s">
        <v>53</v>
      </c>
      <c r="J4187" t="s">
        <v>54</v>
      </c>
      <c r="K4187">
        <v>3</v>
      </c>
      <c r="L4187" t="s">
        <v>55</v>
      </c>
      <c r="M4187" t="s">
        <v>56</v>
      </c>
      <c r="N4187" t="s">
        <v>57</v>
      </c>
      <c r="O4187" s="21" t="s">
        <v>58</v>
      </c>
      <c r="P4187" s="21" t="s">
        <v>64</v>
      </c>
      <c r="Q4187" s="20" t="s">
        <v>325</v>
      </c>
      <c r="R4187" s="21" t="s">
        <v>326</v>
      </c>
      <c r="S4187" s="35">
        <v>1</v>
      </c>
      <c r="T4187" s="22">
        <v>1</v>
      </c>
      <c r="U4187" s="20" t="s">
        <v>62</v>
      </c>
      <c r="V4187" s="20">
        <v>45813</v>
      </c>
      <c r="W4187" s="21">
        <v>6</v>
      </c>
      <c r="X4187" s="20">
        <v>45826</v>
      </c>
      <c r="Y4187" s="20">
        <v>45822</v>
      </c>
      <c r="Z4187" s="48">
        <v>6</v>
      </c>
      <c r="AA4187">
        <v>2025</v>
      </c>
      <c r="AB4187" s="45">
        <v>76663</v>
      </c>
      <c r="AC4187" s="45">
        <v>76663</v>
      </c>
      <c r="AK4187" s="10"/>
    </row>
    <row r="4188" spans="1:37">
      <c r="A4188" t="s">
        <v>45</v>
      </c>
      <c r="B4188" t="s">
        <v>46</v>
      </c>
      <c r="C4188" t="s">
        <v>47</v>
      </c>
      <c r="D4188" t="s">
        <v>4714</v>
      </c>
      <c r="E4188" t="s">
        <v>88</v>
      </c>
      <c r="F4188" t="s">
        <v>79</v>
      </c>
      <c r="G4188" t="s">
        <v>51</v>
      </c>
      <c r="H4188" s="20" t="s">
        <v>52</v>
      </c>
      <c r="I4188" t="s">
        <v>53</v>
      </c>
      <c r="J4188" t="s">
        <v>54</v>
      </c>
      <c r="K4188">
        <v>3</v>
      </c>
      <c r="L4188" t="s">
        <v>55</v>
      </c>
      <c r="M4188" t="s">
        <v>56</v>
      </c>
      <c r="N4188" t="s">
        <v>57</v>
      </c>
      <c r="O4188" s="21" t="s">
        <v>58</v>
      </c>
      <c r="P4188" s="21" t="s">
        <v>133</v>
      </c>
      <c r="Q4188" s="20" t="s">
        <v>169</v>
      </c>
      <c r="R4188" s="21" t="s">
        <v>170</v>
      </c>
      <c r="S4188" s="35">
        <v>1</v>
      </c>
      <c r="T4188" s="22">
        <v>1</v>
      </c>
      <c r="U4188" s="20" t="s">
        <v>62</v>
      </c>
      <c r="V4188" s="20">
        <v>45813</v>
      </c>
      <c r="W4188" s="21">
        <v>6</v>
      </c>
      <c r="X4188" s="20">
        <v>45825</v>
      </c>
      <c r="Y4188" s="20">
        <v>45826</v>
      </c>
      <c r="Z4188" s="48">
        <v>6</v>
      </c>
      <c r="AA4188">
        <v>2025</v>
      </c>
      <c r="AB4188" s="45">
        <v>39994</v>
      </c>
      <c r="AC4188" s="45">
        <v>39994</v>
      </c>
      <c r="AK4188" s="10"/>
    </row>
    <row r="4189" spans="1:37">
      <c r="A4189" t="s">
        <v>45</v>
      </c>
      <c r="B4189" t="s">
        <v>46</v>
      </c>
      <c r="C4189" t="s">
        <v>47</v>
      </c>
      <c r="D4189" t="s">
        <v>4715</v>
      </c>
      <c r="E4189" t="s">
        <v>88</v>
      </c>
      <c r="F4189" t="s">
        <v>79</v>
      </c>
      <c r="G4189" t="s">
        <v>51</v>
      </c>
      <c r="H4189" s="20" t="s">
        <v>52</v>
      </c>
      <c r="I4189" t="s">
        <v>53</v>
      </c>
      <c r="J4189" t="s">
        <v>54</v>
      </c>
      <c r="K4189">
        <v>3</v>
      </c>
      <c r="L4189" t="s">
        <v>55</v>
      </c>
      <c r="M4189" t="s">
        <v>56</v>
      </c>
      <c r="N4189" t="s">
        <v>57</v>
      </c>
      <c r="O4189" s="21" t="s">
        <v>58</v>
      </c>
      <c r="P4189" s="21" t="s">
        <v>64</v>
      </c>
      <c r="Q4189" s="20" t="s">
        <v>680</v>
      </c>
      <c r="R4189" s="21" t="s">
        <v>681</v>
      </c>
      <c r="S4189" s="35">
        <v>1</v>
      </c>
      <c r="T4189" s="22">
        <v>1</v>
      </c>
      <c r="U4189" s="20" t="s">
        <v>62</v>
      </c>
      <c r="V4189" s="20">
        <v>45813</v>
      </c>
      <c r="W4189" s="21">
        <v>6</v>
      </c>
      <c r="X4189" s="20">
        <v>45834</v>
      </c>
      <c r="Y4189" s="20">
        <v>45832</v>
      </c>
      <c r="Z4189" s="48">
        <v>6</v>
      </c>
      <c r="AA4189">
        <v>2025</v>
      </c>
      <c r="AB4189" s="45">
        <v>41994</v>
      </c>
      <c r="AC4189" s="45">
        <v>41994</v>
      </c>
      <c r="AK4189" s="10"/>
    </row>
    <row r="4190" spans="1:37">
      <c r="A4190" t="s">
        <v>45</v>
      </c>
      <c r="B4190" t="s">
        <v>46</v>
      </c>
      <c r="C4190" t="s">
        <v>47</v>
      </c>
      <c r="D4190" t="s">
        <v>4716</v>
      </c>
      <c r="E4190" t="s">
        <v>88</v>
      </c>
      <c r="F4190" t="s">
        <v>79</v>
      </c>
      <c r="G4190" t="s">
        <v>51</v>
      </c>
      <c r="H4190" s="20" t="s">
        <v>52</v>
      </c>
      <c r="I4190" t="s">
        <v>53</v>
      </c>
      <c r="J4190" t="s">
        <v>54</v>
      </c>
      <c r="K4190">
        <v>3</v>
      </c>
      <c r="L4190" t="s">
        <v>55</v>
      </c>
      <c r="M4190" t="s">
        <v>77</v>
      </c>
      <c r="N4190" t="s">
        <v>89</v>
      </c>
      <c r="O4190" s="21" t="s">
        <v>58</v>
      </c>
      <c r="P4190" s="21" t="s">
        <v>119</v>
      </c>
      <c r="Q4190" s="20" t="s">
        <v>908</v>
      </c>
      <c r="R4190" s="21" t="s">
        <v>909</v>
      </c>
      <c r="S4190" s="35">
        <v>1</v>
      </c>
      <c r="T4190" s="22">
        <v>1</v>
      </c>
      <c r="U4190" s="20" t="s">
        <v>62</v>
      </c>
      <c r="V4190" s="20">
        <v>45813</v>
      </c>
      <c r="W4190" s="21">
        <v>6</v>
      </c>
      <c r="X4190" s="20">
        <v>45839</v>
      </c>
      <c r="Y4190" s="20">
        <v>45833</v>
      </c>
      <c r="Z4190" s="48">
        <v>6</v>
      </c>
      <c r="AA4190">
        <v>2025</v>
      </c>
      <c r="AB4190" s="45">
        <v>68748</v>
      </c>
      <c r="AC4190" s="45">
        <v>68748</v>
      </c>
      <c r="AK4190" s="10"/>
    </row>
    <row r="4191" spans="1:37">
      <c r="A4191" t="s">
        <v>45</v>
      </c>
      <c r="B4191" t="s">
        <v>46</v>
      </c>
      <c r="C4191" t="s">
        <v>47</v>
      </c>
      <c r="D4191" t="s">
        <v>4717</v>
      </c>
      <c r="E4191" t="s">
        <v>88</v>
      </c>
      <c r="F4191" t="s">
        <v>79</v>
      </c>
      <c r="G4191" t="s">
        <v>51</v>
      </c>
      <c r="H4191" s="20" t="s">
        <v>52</v>
      </c>
      <c r="I4191" t="s">
        <v>53</v>
      </c>
      <c r="J4191" t="s">
        <v>54</v>
      </c>
      <c r="K4191">
        <v>3</v>
      </c>
      <c r="L4191" t="s">
        <v>55</v>
      </c>
      <c r="M4191" t="s">
        <v>77</v>
      </c>
      <c r="N4191" t="s">
        <v>89</v>
      </c>
      <c r="O4191" s="21" t="s">
        <v>58</v>
      </c>
      <c r="P4191" s="21" t="s">
        <v>126</v>
      </c>
      <c r="Q4191" s="20" t="s">
        <v>960</v>
      </c>
      <c r="R4191" s="21" t="s">
        <v>961</v>
      </c>
      <c r="S4191" s="35">
        <v>1</v>
      </c>
      <c r="T4191" s="22">
        <v>1</v>
      </c>
      <c r="U4191" s="20" t="s">
        <v>62</v>
      </c>
      <c r="V4191" s="20">
        <v>45813</v>
      </c>
      <c r="W4191" s="21">
        <v>6</v>
      </c>
      <c r="X4191" s="20">
        <v>45824</v>
      </c>
      <c r="Y4191" s="20">
        <v>45819</v>
      </c>
      <c r="Z4191" s="48">
        <v>6</v>
      </c>
      <c r="AA4191">
        <v>2025</v>
      </c>
      <c r="AB4191" s="45">
        <v>28119</v>
      </c>
      <c r="AC4191" s="45">
        <v>28119</v>
      </c>
      <c r="AK4191" s="10"/>
    </row>
    <row r="4192" spans="1:37">
      <c r="A4192" t="s">
        <v>45</v>
      </c>
      <c r="B4192" t="s">
        <v>46</v>
      </c>
      <c r="C4192" t="s">
        <v>47</v>
      </c>
      <c r="D4192" t="s">
        <v>4718</v>
      </c>
      <c r="E4192" t="s">
        <v>88</v>
      </c>
      <c r="F4192" t="s">
        <v>79</v>
      </c>
      <c r="G4192" t="s">
        <v>51</v>
      </c>
      <c r="H4192" s="20" t="s">
        <v>52</v>
      </c>
      <c r="I4192" t="s">
        <v>53</v>
      </c>
      <c r="J4192" t="s">
        <v>54</v>
      </c>
      <c r="K4192">
        <v>3</v>
      </c>
      <c r="L4192" t="s">
        <v>55</v>
      </c>
      <c r="M4192" t="s">
        <v>77</v>
      </c>
      <c r="N4192" t="s">
        <v>89</v>
      </c>
      <c r="O4192" s="21" t="s">
        <v>58</v>
      </c>
      <c r="P4192" s="21" t="s">
        <v>366</v>
      </c>
      <c r="Q4192" s="20" t="s">
        <v>542</v>
      </c>
      <c r="R4192" s="21" t="s">
        <v>543</v>
      </c>
      <c r="S4192" s="35">
        <v>1</v>
      </c>
      <c r="T4192" s="22">
        <v>1</v>
      </c>
      <c r="U4192" s="20" t="s">
        <v>62</v>
      </c>
      <c r="V4192" s="20">
        <v>45813</v>
      </c>
      <c r="W4192" s="21">
        <v>6</v>
      </c>
      <c r="X4192" s="20">
        <v>45834</v>
      </c>
      <c r="Y4192" s="20">
        <v>45826</v>
      </c>
      <c r="Z4192" s="48">
        <v>6</v>
      </c>
      <c r="AA4192">
        <v>2025</v>
      </c>
      <c r="AB4192" s="45">
        <v>43745</v>
      </c>
      <c r="AC4192" s="45">
        <v>43745</v>
      </c>
      <c r="AK4192" s="10"/>
    </row>
    <row r="4193" spans="1:37">
      <c r="A4193" t="s">
        <v>45</v>
      </c>
      <c r="B4193" t="s">
        <v>46</v>
      </c>
      <c r="C4193" t="s">
        <v>47</v>
      </c>
      <c r="D4193" t="s">
        <v>4719</v>
      </c>
      <c r="E4193" t="s">
        <v>88</v>
      </c>
      <c r="F4193" t="s">
        <v>79</v>
      </c>
      <c r="G4193" t="s">
        <v>51</v>
      </c>
      <c r="H4193" s="20" t="s">
        <v>52</v>
      </c>
      <c r="I4193" t="s">
        <v>53</v>
      </c>
      <c r="J4193" t="s">
        <v>54</v>
      </c>
      <c r="K4193">
        <v>3</v>
      </c>
      <c r="L4193" t="s">
        <v>55</v>
      </c>
      <c r="M4193" t="s">
        <v>56</v>
      </c>
      <c r="N4193" t="s">
        <v>57</v>
      </c>
      <c r="O4193" s="21" t="s">
        <v>58</v>
      </c>
      <c r="P4193" s="21" t="s">
        <v>64</v>
      </c>
      <c r="Q4193" s="20" t="s">
        <v>94</v>
      </c>
      <c r="R4193" s="21" t="s">
        <v>95</v>
      </c>
      <c r="S4193" s="35">
        <v>1</v>
      </c>
      <c r="T4193" s="22">
        <v>1</v>
      </c>
      <c r="U4193" s="20" t="s">
        <v>62</v>
      </c>
      <c r="V4193" s="20">
        <v>45812</v>
      </c>
      <c r="W4193" s="21">
        <v>6</v>
      </c>
      <c r="X4193" s="20">
        <v>45821</v>
      </c>
      <c r="Y4193" s="20">
        <v>45817</v>
      </c>
      <c r="Z4193" s="48">
        <v>6</v>
      </c>
      <c r="AA4193">
        <v>2025</v>
      </c>
      <c r="AB4193" s="45">
        <v>28660</v>
      </c>
      <c r="AC4193" s="45">
        <v>28660</v>
      </c>
      <c r="AK4193" s="10"/>
    </row>
    <row r="4194" spans="1:37">
      <c r="A4194" t="s">
        <v>45</v>
      </c>
      <c r="B4194" t="s">
        <v>46</v>
      </c>
      <c r="C4194" t="s">
        <v>47</v>
      </c>
      <c r="D4194" t="s">
        <v>4720</v>
      </c>
      <c r="E4194" t="s">
        <v>88</v>
      </c>
      <c r="F4194" t="s">
        <v>79</v>
      </c>
      <c r="G4194" t="s">
        <v>51</v>
      </c>
      <c r="H4194" s="20" t="s">
        <v>52</v>
      </c>
      <c r="I4194" t="s">
        <v>53</v>
      </c>
      <c r="J4194" t="s">
        <v>54</v>
      </c>
      <c r="K4194">
        <v>3</v>
      </c>
      <c r="L4194" t="s">
        <v>55</v>
      </c>
      <c r="M4194" t="s">
        <v>56</v>
      </c>
      <c r="N4194" t="s">
        <v>57</v>
      </c>
      <c r="O4194" s="21" t="s">
        <v>58</v>
      </c>
      <c r="P4194" s="21" t="s">
        <v>133</v>
      </c>
      <c r="Q4194" s="20" t="s">
        <v>169</v>
      </c>
      <c r="R4194" s="21" t="s">
        <v>170</v>
      </c>
      <c r="S4194" s="35">
        <v>1</v>
      </c>
      <c r="T4194" s="22">
        <v>1</v>
      </c>
      <c r="U4194" s="20" t="s">
        <v>62</v>
      </c>
      <c r="V4194" s="20">
        <v>45813</v>
      </c>
      <c r="W4194" s="21">
        <v>6</v>
      </c>
      <c r="X4194" s="20">
        <v>45832</v>
      </c>
      <c r="Y4194" s="20">
        <v>45824</v>
      </c>
      <c r="Z4194" s="48">
        <v>6</v>
      </c>
      <c r="AA4194">
        <v>2025</v>
      </c>
      <c r="AB4194" s="45">
        <v>39994</v>
      </c>
      <c r="AC4194" s="45">
        <v>39994</v>
      </c>
      <c r="AK4194" s="10"/>
    </row>
    <row r="4195" spans="1:37">
      <c r="A4195" t="s">
        <v>45</v>
      </c>
      <c r="B4195" t="s">
        <v>46</v>
      </c>
      <c r="C4195" t="s">
        <v>47</v>
      </c>
      <c r="D4195" t="s">
        <v>4721</v>
      </c>
      <c r="E4195" t="s">
        <v>88</v>
      </c>
      <c r="F4195" t="s">
        <v>79</v>
      </c>
      <c r="G4195" t="s">
        <v>51</v>
      </c>
      <c r="H4195" s="20" t="s">
        <v>52</v>
      </c>
      <c r="I4195" t="s">
        <v>53</v>
      </c>
      <c r="J4195" t="s">
        <v>54</v>
      </c>
      <c r="K4195">
        <v>3</v>
      </c>
      <c r="L4195" t="s">
        <v>55</v>
      </c>
      <c r="M4195" t="s">
        <v>77</v>
      </c>
      <c r="N4195" t="s">
        <v>89</v>
      </c>
      <c r="O4195" s="21" t="s">
        <v>58</v>
      </c>
      <c r="P4195" s="21" t="s">
        <v>90</v>
      </c>
      <c r="Q4195" s="20" t="s">
        <v>1071</v>
      </c>
      <c r="R4195" s="21" t="s">
        <v>1072</v>
      </c>
      <c r="S4195" s="35">
        <v>1</v>
      </c>
      <c r="T4195" s="22">
        <v>1</v>
      </c>
      <c r="U4195" s="20" t="s">
        <v>62</v>
      </c>
      <c r="V4195" s="20">
        <v>45813</v>
      </c>
      <c r="W4195" s="21">
        <v>6</v>
      </c>
      <c r="X4195" s="20">
        <v>45835</v>
      </c>
      <c r="Y4195" s="20">
        <v>45832</v>
      </c>
      <c r="Z4195" s="48">
        <v>6</v>
      </c>
      <c r="AA4195">
        <v>2025</v>
      </c>
      <c r="AB4195" s="45">
        <v>118744</v>
      </c>
      <c r="AC4195" s="45">
        <v>118744</v>
      </c>
      <c r="AK4195" s="10"/>
    </row>
    <row r="4196" spans="1:37">
      <c r="A4196" t="s">
        <v>45</v>
      </c>
      <c r="B4196" t="s">
        <v>46</v>
      </c>
      <c r="C4196" t="s">
        <v>47</v>
      </c>
      <c r="D4196" t="s">
        <v>4722</v>
      </c>
      <c r="E4196" t="s">
        <v>88</v>
      </c>
      <c r="F4196" t="s">
        <v>79</v>
      </c>
      <c r="G4196" t="s">
        <v>51</v>
      </c>
      <c r="H4196" s="20" t="s">
        <v>58</v>
      </c>
      <c r="I4196" t="s">
        <v>53</v>
      </c>
      <c r="J4196" t="s">
        <v>54</v>
      </c>
      <c r="K4196">
        <v>3</v>
      </c>
      <c r="L4196" t="s">
        <v>55</v>
      </c>
      <c r="M4196" t="s">
        <v>77</v>
      </c>
      <c r="N4196" t="s">
        <v>89</v>
      </c>
      <c r="O4196" s="21" t="s">
        <v>58</v>
      </c>
      <c r="P4196" s="21" t="s">
        <v>97</v>
      </c>
      <c r="Q4196" s="20" t="s">
        <v>2870</v>
      </c>
      <c r="R4196" s="21" t="s">
        <v>2871</v>
      </c>
      <c r="S4196" s="35">
        <v>1</v>
      </c>
      <c r="T4196" s="22">
        <v>0</v>
      </c>
      <c r="U4196" s="20" t="s">
        <v>62</v>
      </c>
      <c r="V4196" s="20">
        <v>45813</v>
      </c>
      <c r="W4196" s="21">
        <v>6</v>
      </c>
      <c r="X4196" s="20">
        <v>45835</v>
      </c>
      <c r="Z4196" s="48">
        <v>6</v>
      </c>
      <c r="AA4196">
        <v>2025</v>
      </c>
      <c r="AB4196" s="45">
        <v>60713</v>
      </c>
      <c r="AC4196" s="45">
        <v>0</v>
      </c>
      <c r="AK4196" s="10"/>
    </row>
    <row r="4197" spans="1:37">
      <c r="A4197" t="s">
        <v>45</v>
      </c>
      <c r="B4197" t="s">
        <v>46</v>
      </c>
      <c r="C4197" t="s">
        <v>47</v>
      </c>
      <c r="D4197" t="s">
        <v>4723</v>
      </c>
      <c r="E4197" t="s">
        <v>88</v>
      </c>
      <c r="F4197" t="s">
        <v>79</v>
      </c>
      <c r="G4197" t="s">
        <v>51</v>
      </c>
      <c r="H4197" s="20" t="s">
        <v>52</v>
      </c>
      <c r="I4197" t="s">
        <v>53</v>
      </c>
      <c r="J4197" t="s">
        <v>54</v>
      </c>
      <c r="K4197">
        <v>3</v>
      </c>
      <c r="L4197" t="s">
        <v>55</v>
      </c>
      <c r="M4197" t="s">
        <v>77</v>
      </c>
      <c r="N4197" t="s">
        <v>89</v>
      </c>
      <c r="O4197" s="21" t="s">
        <v>58</v>
      </c>
      <c r="P4197" s="21" t="s">
        <v>366</v>
      </c>
      <c r="Q4197" s="20" t="s">
        <v>2386</v>
      </c>
      <c r="R4197" s="21" t="s">
        <v>2387</v>
      </c>
      <c r="S4197" s="35">
        <v>1</v>
      </c>
      <c r="T4197" s="22">
        <v>1</v>
      </c>
      <c r="U4197" s="20" t="s">
        <v>62</v>
      </c>
      <c r="V4197" s="20">
        <v>45813</v>
      </c>
      <c r="W4197" s="21">
        <v>6</v>
      </c>
      <c r="X4197" s="20">
        <v>45841</v>
      </c>
      <c r="Y4197" s="20">
        <v>45838</v>
      </c>
      <c r="Z4197" s="48">
        <v>6</v>
      </c>
      <c r="AA4197">
        <v>2025</v>
      </c>
      <c r="AB4197" s="45">
        <v>52935</v>
      </c>
      <c r="AC4197" s="45">
        <v>52935</v>
      </c>
      <c r="AK4197" s="10"/>
    </row>
    <row r="4198" spans="1:37">
      <c r="A4198" t="s">
        <v>45</v>
      </c>
      <c r="B4198" t="s">
        <v>46</v>
      </c>
      <c r="C4198" t="s">
        <v>47</v>
      </c>
      <c r="D4198" t="s">
        <v>4724</v>
      </c>
      <c r="E4198" t="s">
        <v>88</v>
      </c>
      <c r="F4198" t="s">
        <v>79</v>
      </c>
      <c r="G4198" t="s">
        <v>51</v>
      </c>
      <c r="H4198" s="20" t="s">
        <v>52</v>
      </c>
      <c r="I4198" t="s">
        <v>53</v>
      </c>
      <c r="J4198" t="s">
        <v>54</v>
      </c>
      <c r="K4198">
        <v>3</v>
      </c>
      <c r="L4198" t="s">
        <v>55</v>
      </c>
      <c r="M4198" t="s">
        <v>56</v>
      </c>
      <c r="N4198" t="s">
        <v>57</v>
      </c>
      <c r="O4198" s="21" t="s">
        <v>58</v>
      </c>
      <c r="P4198" s="21" t="s">
        <v>207</v>
      </c>
      <c r="Q4198" s="20" t="s">
        <v>1325</v>
      </c>
      <c r="R4198" s="21" t="s">
        <v>1326</v>
      </c>
      <c r="S4198" s="35">
        <v>1</v>
      </c>
      <c r="T4198" s="22">
        <v>1</v>
      </c>
      <c r="U4198" s="20" t="s">
        <v>62</v>
      </c>
      <c r="V4198" s="20">
        <v>45812</v>
      </c>
      <c r="W4198" s="21">
        <v>6</v>
      </c>
      <c r="X4198" s="20">
        <v>45821</v>
      </c>
      <c r="Y4198" s="20">
        <v>45819</v>
      </c>
      <c r="Z4198" s="48">
        <v>6</v>
      </c>
      <c r="AA4198">
        <v>2025</v>
      </c>
      <c r="AB4198" s="45">
        <v>39994</v>
      </c>
      <c r="AC4198" s="45">
        <v>39994</v>
      </c>
      <c r="AK4198" s="10"/>
    </row>
    <row r="4199" spans="1:37">
      <c r="A4199" t="s">
        <v>45</v>
      </c>
      <c r="B4199" t="s">
        <v>46</v>
      </c>
      <c r="C4199" t="s">
        <v>47</v>
      </c>
      <c r="D4199" t="s">
        <v>4725</v>
      </c>
      <c r="E4199" t="s">
        <v>88</v>
      </c>
      <c r="F4199" t="s">
        <v>79</v>
      </c>
      <c r="G4199" t="s">
        <v>51</v>
      </c>
      <c r="H4199" s="20" t="s">
        <v>52</v>
      </c>
      <c r="I4199" t="s">
        <v>53</v>
      </c>
      <c r="J4199" t="s">
        <v>54</v>
      </c>
      <c r="K4199">
        <v>3</v>
      </c>
      <c r="L4199" t="s">
        <v>55</v>
      </c>
      <c r="M4199" t="s">
        <v>77</v>
      </c>
      <c r="N4199" t="s">
        <v>89</v>
      </c>
      <c r="O4199" s="21" t="s">
        <v>58</v>
      </c>
      <c r="P4199" s="21" t="s">
        <v>97</v>
      </c>
      <c r="Q4199" s="20" t="s">
        <v>260</v>
      </c>
      <c r="R4199" s="21" t="s">
        <v>261</v>
      </c>
      <c r="S4199" s="35">
        <v>1</v>
      </c>
      <c r="T4199" s="22">
        <v>1</v>
      </c>
      <c r="U4199" s="20" t="s">
        <v>62</v>
      </c>
      <c r="V4199" s="20">
        <v>45812</v>
      </c>
      <c r="W4199" s="21">
        <v>6</v>
      </c>
      <c r="X4199" s="20">
        <v>45828</v>
      </c>
      <c r="Y4199" s="20">
        <v>45824</v>
      </c>
      <c r="Z4199" s="48">
        <v>6</v>
      </c>
      <c r="AA4199">
        <v>2025</v>
      </c>
      <c r="AB4199" s="45">
        <v>40665</v>
      </c>
      <c r="AC4199" s="45">
        <v>40665</v>
      </c>
      <c r="AK4199" s="10"/>
    </row>
    <row r="4200" spans="1:37">
      <c r="A4200" t="s">
        <v>45</v>
      </c>
      <c r="B4200" t="s">
        <v>46</v>
      </c>
      <c r="C4200" t="s">
        <v>47</v>
      </c>
      <c r="D4200" t="s">
        <v>4726</v>
      </c>
      <c r="E4200" t="s">
        <v>88</v>
      </c>
      <c r="F4200" t="s">
        <v>79</v>
      </c>
      <c r="G4200" t="s">
        <v>51</v>
      </c>
      <c r="H4200" s="20" t="s">
        <v>52</v>
      </c>
      <c r="I4200" t="s">
        <v>53</v>
      </c>
      <c r="J4200" t="s">
        <v>54</v>
      </c>
      <c r="K4200">
        <v>3</v>
      </c>
      <c r="L4200" t="s">
        <v>55</v>
      </c>
      <c r="M4200" t="s">
        <v>77</v>
      </c>
      <c r="N4200" t="s">
        <v>89</v>
      </c>
      <c r="O4200" s="21" t="s">
        <v>58</v>
      </c>
      <c r="P4200" s="21" t="s">
        <v>90</v>
      </c>
      <c r="Q4200" s="20" t="s">
        <v>1025</v>
      </c>
      <c r="R4200" s="21" t="s">
        <v>1026</v>
      </c>
      <c r="S4200" s="35">
        <v>1</v>
      </c>
      <c r="T4200" s="22">
        <v>1</v>
      </c>
      <c r="U4200" s="20" t="s">
        <v>62</v>
      </c>
      <c r="V4200" s="20">
        <v>45812</v>
      </c>
      <c r="W4200" s="21">
        <v>6</v>
      </c>
      <c r="X4200" s="20">
        <v>45826</v>
      </c>
      <c r="Y4200" s="20">
        <v>45822</v>
      </c>
      <c r="Z4200" s="48">
        <v>6</v>
      </c>
      <c r="AA4200">
        <v>2025</v>
      </c>
      <c r="AB4200" s="45">
        <v>99991</v>
      </c>
      <c r="AC4200" s="45">
        <v>99991</v>
      </c>
      <c r="AK4200" s="10"/>
    </row>
    <row r="4201" spans="1:37">
      <c r="A4201" t="s">
        <v>45</v>
      </c>
      <c r="B4201" t="s">
        <v>46</v>
      </c>
      <c r="C4201" t="s">
        <v>47</v>
      </c>
      <c r="D4201" t="s">
        <v>4727</v>
      </c>
      <c r="E4201" t="s">
        <v>88</v>
      </c>
      <c r="F4201" t="s">
        <v>79</v>
      </c>
      <c r="G4201" t="s">
        <v>51</v>
      </c>
      <c r="H4201" s="20" t="s">
        <v>52</v>
      </c>
      <c r="I4201" t="s">
        <v>53</v>
      </c>
      <c r="J4201" t="s">
        <v>54</v>
      </c>
      <c r="K4201">
        <v>3</v>
      </c>
      <c r="L4201" t="s">
        <v>55</v>
      </c>
      <c r="M4201" t="s">
        <v>77</v>
      </c>
      <c r="N4201" t="s">
        <v>89</v>
      </c>
      <c r="O4201" s="21" t="s">
        <v>58</v>
      </c>
      <c r="P4201" s="21" t="s">
        <v>366</v>
      </c>
      <c r="Q4201" s="20" t="s">
        <v>542</v>
      </c>
      <c r="R4201" s="21" t="s">
        <v>543</v>
      </c>
      <c r="S4201" s="35">
        <v>1</v>
      </c>
      <c r="T4201" s="22">
        <v>1</v>
      </c>
      <c r="U4201" s="20" t="s">
        <v>62</v>
      </c>
      <c r="V4201" s="20">
        <v>45813</v>
      </c>
      <c r="W4201" s="21">
        <v>6</v>
      </c>
      <c r="X4201" s="20">
        <v>45833</v>
      </c>
      <c r="Y4201" s="20">
        <v>45824</v>
      </c>
      <c r="Z4201" s="48">
        <v>6</v>
      </c>
      <c r="AA4201">
        <v>2025</v>
      </c>
      <c r="AB4201" s="45">
        <v>43745</v>
      </c>
      <c r="AC4201" s="45">
        <v>43745</v>
      </c>
      <c r="AK4201" s="10"/>
    </row>
    <row r="4202" spans="1:37">
      <c r="A4202" t="s">
        <v>45</v>
      </c>
      <c r="B4202" t="s">
        <v>46</v>
      </c>
      <c r="C4202" t="s">
        <v>47</v>
      </c>
      <c r="D4202" t="s">
        <v>4728</v>
      </c>
      <c r="E4202" t="s">
        <v>88</v>
      </c>
      <c r="F4202" t="s">
        <v>79</v>
      </c>
      <c r="G4202" t="s">
        <v>51</v>
      </c>
      <c r="H4202" s="20" t="s">
        <v>52</v>
      </c>
      <c r="I4202" t="s">
        <v>53</v>
      </c>
      <c r="J4202" t="s">
        <v>54</v>
      </c>
      <c r="K4202">
        <v>3</v>
      </c>
      <c r="L4202" t="s">
        <v>55</v>
      </c>
      <c r="M4202" t="s">
        <v>56</v>
      </c>
      <c r="N4202" t="s">
        <v>57</v>
      </c>
      <c r="O4202" s="21" t="s">
        <v>58</v>
      </c>
      <c r="P4202" s="21" t="s">
        <v>207</v>
      </c>
      <c r="Q4202" s="20" t="s">
        <v>4648</v>
      </c>
      <c r="R4202" s="21" t="s">
        <v>4649</v>
      </c>
      <c r="S4202" s="35">
        <v>1</v>
      </c>
      <c r="T4202" s="22">
        <v>1</v>
      </c>
      <c r="U4202" s="20" t="s">
        <v>62</v>
      </c>
      <c r="V4202" s="20">
        <v>45813</v>
      </c>
      <c r="W4202" s="21">
        <v>6</v>
      </c>
      <c r="X4202" s="20">
        <v>45826</v>
      </c>
      <c r="Y4202" s="20">
        <v>45822</v>
      </c>
      <c r="Z4202" s="48">
        <v>6</v>
      </c>
      <c r="AA4202">
        <v>2025</v>
      </c>
      <c r="AB4202" s="45">
        <v>126657</v>
      </c>
      <c r="AC4202" s="45">
        <v>126657</v>
      </c>
      <c r="AK4202" s="10"/>
    </row>
    <row r="4203" spans="1:37">
      <c r="A4203" t="s">
        <v>45</v>
      </c>
      <c r="B4203" t="s">
        <v>46</v>
      </c>
      <c r="C4203" t="s">
        <v>47</v>
      </c>
      <c r="D4203" t="s">
        <v>4729</v>
      </c>
      <c r="E4203" t="s">
        <v>88</v>
      </c>
      <c r="F4203" t="s">
        <v>79</v>
      </c>
      <c r="G4203" t="s">
        <v>51</v>
      </c>
      <c r="H4203" s="20" t="s">
        <v>52</v>
      </c>
      <c r="I4203" t="s">
        <v>53</v>
      </c>
      <c r="J4203" t="s">
        <v>54</v>
      </c>
      <c r="K4203">
        <v>3</v>
      </c>
      <c r="L4203" t="s">
        <v>55</v>
      </c>
      <c r="M4203" t="s">
        <v>56</v>
      </c>
      <c r="N4203" t="s">
        <v>57</v>
      </c>
      <c r="O4203" s="21" t="s">
        <v>58</v>
      </c>
      <c r="P4203" s="21" t="s">
        <v>64</v>
      </c>
      <c r="Q4203" s="20" t="s">
        <v>94</v>
      </c>
      <c r="R4203" s="21" t="s">
        <v>95</v>
      </c>
      <c r="S4203" s="35">
        <v>2</v>
      </c>
      <c r="T4203" s="22">
        <v>2</v>
      </c>
      <c r="U4203" s="20" t="s">
        <v>62</v>
      </c>
      <c r="V4203" s="20">
        <v>45813</v>
      </c>
      <c r="W4203" s="21">
        <v>6</v>
      </c>
      <c r="X4203" s="20">
        <v>45832</v>
      </c>
      <c r="Y4203" s="20">
        <v>45826</v>
      </c>
      <c r="Z4203" s="48">
        <v>6</v>
      </c>
      <c r="AA4203">
        <v>2025</v>
      </c>
      <c r="AB4203" s="45">
        <v>57319</v>
      </c>
      <c r="AC4203" s="45">
        <v>57319</v>
      </c>
      <c r="AK4203" s="10"/>
    </row>
    <row r="4204" spans="1:37">
      <c r="A4204" t="s">
        <v>45</v>
      </c>
      <c r="B4204" t="s">
        <v>46</v>
      </c>
      <c r="C4204" t="s">
        <v>47</v>
      </c>
      <c r="D4204" t="s">
        <v>4730</v>
      </c>
      <c r="E4204" t="s">
        <v>88</v>
      </c>
      <c r="F4204" t="s">
        <v>79</v>
      </c>
      <c r="G4204" t="s">
        <v>51</v>
      </c>
      <c r="H4204" s="20" t="s">
        <v>52</v>
      </c>
      <c r="I4204" t="s">
        <v>53</v>
      </c>
      <c r="J4204" t="s">
        <v>54</v>
      </c>
      <c r="K4204">
        <v>3</v>
      </c>
      <c r="L4204" t="s">
        <v>55</v>
      </c>
      <c r="M4204" t="s">
        <v>77</v>
      </c>
      <c r="N4204" t="s">
        <v>89</v>
      </c>
      <c r="O4204" s="21" t="s">
        <v>58</v>
      </c>
      <c r="P4204" s="21" t="s">
        <v>126</v>
      </c>
      <c r="Q4204" s="20" t="s">
        <v>2894</v>
      </c>
      <c r="R4204" s="21" t="s">
        <v>2895</v>
      </c>
      <c r="S4204" s="35">
        <v>1</v>
      </c>
      <c r="T4204" s="22">
        <v>1</v>
      </c>
      <c r="U4204" s="20" t="s">
        <v>62</v>
      </c>
      <c r="V4204" s="20">
        <v>45813</v>
      </c>
      <c r="W4204" s="21">
        <v>6</v>
      </c>
      <c r="X4204" s="20">
        <v>45834</v>
      </c>
      <c r="Y4204" s="20">
        <v>45826</v>
      </c>
      <c r="Z4204" s="48">
        <v>6</v>
      </c>
      <c r="AA4204">
        <v>2025</v>
      </c>
      <c r="AB4204" s="45">
        <v>58818</v>
      </c>
      <c r="AC4204" s="45">
        <v>58818</v>
      </c>
      <c r="AK4204" s="10"/>
    </row>
    <row r="4205" spans="1:37">
      <c r="A4205" t="s">
        <v>45</v>
      </c>
      <c r="B4205" t="s">
        <v>46</v>
      </c>
      <c r="C4205" t="s">
        <v>47</v>
      </c>
      <c r="D4205" t="s">
        <v>4731</v>
      </c>
      <c r="E4205" t="s">
        <v>88</v>
      </c>
      <c r="F4205" t="s">
        <v>79</v>
      </c>
      <c r="G4205" t="s">
        <v>51</v>
      </c>
      <c r="H4205" s="20" t="s">
        <v>52</v>
      </c>
      <c r="I4205" t="s">
        <v>53</v>
      </c>
      <c r="J4205" t="s">
        <v>54</v>
      </c>
      <c r="K4205">
        <v>3</v>
      </c>
      <c r="L4205" t="s">
        <v>55</v>
      </c>
      <c r="M4205" t="s">
        <v>56</v>
      </c>
      <c r="N4205" t="s">
        <v>57</v>
      </c>
      <c r="O4205" s="21" t="s">
        <v>58</v>
      </c>
      <c r="P4205" s="21" t="s">
        <v>64</v>
      </c>
      <c r="Q4205" s="20" t="s">
        <v>474</v>
      </c>
      <c r="R4205" s="21" t="s">
        <v>475</v>
      </c>
      <c r="S4205" s="35">
        <v>2</v>
      </c>
      <c r="T4205" s="22">
        <v>2</v>
      </c>
      <c r="U4205" s="20" t="s">
        <v>62</v>
      </c>
      <c r="V4205" s="20">
        <v>45813</v>
      </c>
      <c r="W4205" s="21">
        <v>6</v>
      </c>
      <c r="X4205" s="20">
        <v>45827</v>
      </c>
      <c r="Y4205" s="20">
        <v>45824</v>
      </c>
      <c r="Z4205" s="48">
        <v>6</v>
      </c>
      <c r="AA4205">
        <v>2025</v>
      </c>
      <c r="AB4205" s="45">
        <v>49318</v>
      </c>
      <c r="AC4205" s="45">
        <v>49318</v>
      </c>
      <c r="AK4205" s="10"/>
    </row>
    <row r="4206" spans="1:37">
      <c r="A4206" t="s">
        <v>45</v>
      </c>
      <c r="B4206" t="s">
        <v>46</v>
      </c>
      <c r="C4206" t="s">
        <v>47</v>
      </c>
      <c r="D4206" t="s">
        <v>4732</v>
      </c>
      <c r="E4206" t="s">
        <v>88</v>
      </c>
      <c r="F4206" t="s">
        <v>79</v>
      </c>
      <c r="G4206" t="s">
        <v>51</v>
      </c>
      <c r="H4206" s="20" t="s">
        <v>52</v>
      </c>
      <c r="I4206" t="s">
        <v>53</v>
      </c>
      <c r="J4206" t="s">
        <v>54</v>
      </c>
      <c r="K4206">
        <v>3</v>
      </c>
      <c r="L4206" t="s">
        <v>55</v>
      </c>
      <c r="M4206" t="s">
        <v>56</v>
      </c>
      <c r="N4206" t="s">
        <v>57</v>
      </c>
      <c r="O4206" s="21" t="s">
        <v>58</v>
      </c>
      <c r="P4206" s="21" t="s">
        <v>64</v>
      </c>
      <c r="Q4206" s="20" t="s">
        <v>623</v>
      </c>
      <c r="R4206" s="21" t="s">
        <v>624</v>
      </c>
      <c r="S4206" s="35">
        <v>1</v>
      </c>
      <c r="T4206" s="22">
        <v>1</v>
      </c>
      <c r="U4206" s="20" t="s">
        <v>62</v>
      </c>
      <c r="V4206" s="20">
        <v>45813</v>
      </c>
      <c r="W4206" s="21">
        <v>6</v>
      </c>
      <c r="X4206" s="20">
        <v>45835</v>
      </c>
      <c r="Y4206" s="20">
        <v>45833</v>
      </c>
      <c r="Z4206" s="48">
        <v>6</v>
      </c>
      <c r="AA4206">
        <v>2025</v>
      </c>
      <c r="AB4206" s="45">
        <v>28658</v>
      </c>
      <c r="AC4206" s="45">
        <v>28658</v>
      </c>
      <c r="AK4206" s="10"/>
    </row>
    <row r="4207" spans="1:37">
      <c r="A4207" t="s">
        <v>45</v>
      </c>
      <c r="B4207" t="s">
        <v>46</v>
      </c>
      <c r="C4207" t="s">
        <v>47</v>
      </c>
      <c r="D4207" t="s">
        <v>4733</v>
      </c>
      <c r="E4207" t="s">
        <v>88</v>
      </c>
      <c r="F4207" t="s">
        <v>79</v>
      </c>
      <c r="G4207" t="s">
        <v>51</v>
      </c>
      <c r="H4207" s="20" t="s">
        <v>58</v>
      </c>
      <c r="I4207" t="s">
        <v>53</v>
      </c>
      <c r="J4207" t="s">
        <v>54</v>
      </c>
      <c r="K4207">
        <v>3</v>
      </c>
      <c r="L4207" t="s">
        <v>55</v>
      </c>
      <c r="M4207" t="s">
        <v>77</v>
      </c>
      <c r="N4207" t="s">
        <v>89</v>
      </c>
      <c r="O4207" s="21" t="s">
        <v>58</v>
      </c>
      <c r="P4207" s="21" t="s">
        <v>303</v>
      </c>
      <c r="Q4207" s="20" t="s">
        <v>4027</v>
      </c>
      <c r="R4207" s="21" t="s">
        <v>4028</v>
      </c>
      <c r="S4207" s="35">
        <v>1</v>
      </c>
      <c r="T4207" s="22">
        <v>0</v>
      </c>
      <c r="U4207" s="20" t="s">
        <v>62</v>
      </c>
      <c r="V4207" s="20">
        <v>45813</v>
      </c>
      <c r="W4207" s="21">
        <v>6</v>
      </c>
      <c r="X4207" s="20">
        <v>45834</v>
      </c>
      <c r="Z4207" s="48">
        <v>6</v>
      </c>
      <c r="AA4207">
        <v>2025</v>
      </c>
      <c r="AB4207" s="45">
        <v>60708</v>
      </c>
      <c r="AC4207" s="45">
        <v>0</v>
      </c>
      <c r="AK4207" s="10"/>
    </row>
    <row r="4208" spans="1:37">
      <c r="A4208" t="s">
        <v>45</v>
      </c>
      <c r="B4208" t="s">
        <v>46</v>
      </c>
      <c r="C4208" t="s">
        <v>47</v>
      </c>
      <c r="D4208" t="s">
        <v>4734</v>
      </c>
      <c r="E4208" t="s">
        <v>88</v>
      </c>
      <c r="F4208" t="s">
        <v>79</v>
      </c>
      <c r="G4208" t="s">
        <v>51</v>
      </c>
      <c r="H4208" s="20" t="s">
        <v>52</v>
      </c>
      <c r="I4208" t="s">
        <v>53</v>
      </c>
      <c r="J4208" t="s">
        <v>54</v>
      </c>
      <c r="K4208">
        <v>3</v>
      </c>
      <c r="L4208" t="s">
        <v>55</v>
      </c>
      <c r="M4208" t="s">
        <v>56</v>
      </c>
      <c r="N4208" t="s">
        <v>57</v>
      </c>
      <c r="O4208" s="21" t="s">
        <v>58</v>
      </c>
      <c r="P4208" s="21" t="s">
        <v>64</v>
      </c>
      <c r="Q4208" s="20" t="s">
        <v>677</v>
      </c>
      <c r="R4208" s="21" t="s">
        <v>678</v>
      </c>
      <c r="S4208" s="35">
        <v>1</v>
      </c>
      <c r="T4208" s="22">
        <v>1</v>
      </c>
      <c r="U4208" s="20" t="s">
        <v>62</v>
      </c>
      <c r="V4208" s="20">
        <v>45813</v>
      </c>
      <c r="W4208" s="21">
        <v>6</v>
      </c>
      <c r="X4208" s="20">
        <v>45835</v>
      </c>
      <c r="Y4208" s="20">
        <v>45833</v>
      </c>
      <c r="Z4208" s="48">
        <v>6</v>
      </c>
      <c r="AA4208">
        <v>2025</v>
      </c>
      <c r="AB4208" s="45">
        <v>76655</v>
      </c>
      <c r="AC4208" s="45">
        <v>76655</v>
      </c>
      <c r="AK4208" s="10"/>
    </row>
    <row r="4209" spans="1:37">
      <c r="A4209" t="s">
        <v>45</v>
      </c>
      <c r="B4209" t="s">
        <v>46</v>
      </c>
      <c r="C4209" t="s">
        <v>47</v>
      </c>
      <c r="D4209" t="s">
        <v>4735</v>
      </c>
      <c r="E4209" t="s">
        <v>88</v>
      </c>
      <c r="F4209" t="s">
        <v>79</v>
      </c>
      <c r="G4209" t="s">
        <v>51</v>
      </c>
      <c r="H4209" s="20" t="s">
        <v>52</v>
      </c>
      <c r="I4209" t="s">
        <v>53</v>
      </c>
      <c r="J4209" t="s">
        <v>54</v>
      </c>
      <c r="K4209">
        <v>3</v>
      </c>
      <c r="L4209" t="s">
        <v>55</v>
      </c>
      <c r="M4209" t="s">
        <v>77</v>
      </c>
      <c r="N4209" t="s">
        <v>89</v>
      </c>
      <c r="O4209" s="21" t="s">
        <v>58</v>
      </c>
      <c r="P4209" s="21" t="s">
        <v>366</v>
      </c>
      <c r="Q4209" s="20" t="s">
        <v>531</v>
      </c>
      <c r="R4209" s="21" t="s">
        <v>532</v>
      </c>
      <c r="S4209" s="35">
        <v>1</v>
      </c>
      <c r="T4209" s="22">
        <v>1</v>
      </c>
      <c r="U4209" s="20" t="s">
        <v>62</v>
      </c>
      <c r="V4209" s="20">
        <v>45813</v>
      </c>
      <c r="W4209" s="21">
        <v>6</v>
      </c>
      <c r="X4209" s="20">
        <v>45828</v>
      </c>
      <c r="Y4209" s="20">
        <v>45826</v>
      </c>
      <c r="Z4209" s="48">
        <v>6</v>
      </c>
      <c r="AA4209">
        <v>2025</v>
      </c>
      <c r="AB4209" s="45">
        <v>43745</v>
      </c>
      <c r="AC4209" s="45">
        <v>43745</v>
      </c>
      <c r="AK4209" s="10"/>
    </row>
    <row r="4210" spans="1:37">
      <c r="A4210" t="s">
        <v>45</v>
      </c>
      <c r="B4210" t="s">
        <v>46</v>
      </c>
      <c r="C4210" t="s">
        <v>47</v>
      </c>
      <c r="D4210" t="s">
        <v>4736</v>
      </c>
      <c r="E4210" t="s">
        <v>88</v>
      </c>
      <c r="F4210" t="s">
        <v>79</v>
      </c>
      <c r="G4210" t="s">
        <v>51</v>
      </c>
      <c r="H4210" s="20" t="s">
        <v>52</v>
      </c>
      <c r="I4210" t="s">
        <v>53</v>
      </c>
      <c r="J4210" t="s">
        <v>54</v>
      </c>
      <c r="K4210">
        <v>3</v>
      </c>
      <c r="L4210" t="s">
        <v>55</v>
      </c>
      <c r="M4210" t="s">
        <v>56</v>
      </c>
      <c r="N4210" t="s">
        <v>57</v>
      </c>
      <c r="O4210" s="21" t="s">
        <v>58</v>
      </c>
      <c r="P4210" s="21" t="s">
        <v>64</v>
      </c>
      <c r="Q4210" s="20" t="s">
        <v>677</v>
      </c>
      <c r="R4210" s="21" t="s">
        <v>678</v>
      </c>
      <c r="S4210" s="35">
        <v>1</v>
      </c>
      <c r="T4210" s="22">
        <v>1</v>
      </c>
      <c r="U4210" s="20" t="s">
        <v>62</v>
      </c>
      <c r="V4210" s="20">
        <v>45812</v>
      </c>
      <c r="W4210" s="21">
        <v>6</v>
      </c>
      <c r="X4210" s="20">
        <v>45824</v>
      </c>
      <c r="Y4210" s="20">
        <v>45824</v>
      </c>
      <c r="Z4210" s="48">
        <v>6</v>
      </c>
      <c r="AA4210">
        <v>2025</v>
      </c>
      <c r="AB4210" s="45">
        <v>76655</v>
      </c>
      <c r="AC4210" s="45">
        <v>76655</v>
      </c>
      <c r="AK4210" s="10"/>
    </row>
    <row r="4211" spans="1:37">
      <c r="A4211" t="s">
        <v>45</v>
      </c>
      <c r="B4211" t="s">
        <v>46</v>
      </c>
      <c r="C4211" t="s">
        <v>47</v>
      </c>
      <c r="D4211" t="s">
        <v>4737</v>
      </c>
      <c r="E4211" t="s">
        <v>88</v>
      </c>
      <c r="F4211" t="s">
        <v>79</v>
      </c>
      <c r="G4211" t="s">
        <v>51</v>
      </c>
      <c r="H4211" s="20" t="s">
        <v>52</v>
      </c>
      <c r="I4211" t="s">
        <v>53</v>
      </c>
      <c r="J4211" t="s">
        <v>54</v>
      </c>
      <c r="K4211">
        <v>3</v>
      </c>
      <c r="L4211" t="s">
        <v>55</v>
      </c>
      <c r="M4211" t="s">
        <v>56</v>
      </c>
      <c r="N4211" t="s">
        <v>57</v>
      </c>
      <c r="O4211" s="21" t="s">
        <v>58</v>
      </c>
      <c r="P4211" s="21" t="s">
        <v>64</v>
      </c>
      <c r="Q4211" s="20" t="s">
        <v>358</v>
      </c>
      <c r="R4211" s="21" t="s">
        <v>359</v>
      </c>
      <c r="S4211" s="35">
        <v>1</v>
      </c>
      <c r="T4211" s="22">
        <v>1</v>
      </c>
      <c r="U4211" s="20" t="s">
        <v>62</v>
      </c>
      <c r="V4211" s="20">
        <v>45812</v>
      </c>
      <c r="W4211" s="21">
        <v>6</v>
      </c>
      <c r="X4211" s="20">
        <v>45827</v>
      </c>
      <c r="Y4211" s="20">
        <v>45819</v>
      </c>
      <c r="Z4211" s="48">
        <v>6</v>
      </c>
      <c r="AA4211">
        <v>2025</v>
      </c>
      <c r="AB4211" s="45">
        <v>78565</v>
      </c>
      <c r="AC4211" s="45">
        <v>78565</v>
      </c>
      <c r="AK4211" s="10"/>
    </row>
    <row r="4212" spans="1:37">
      <c r="A4212" t="s">
        <v>45</v>
      </c>
      <c r="B4212" t="s">
        <v>46</v>
      </c>
      <c r="C4212" t="s">
        <v>47</v>
      </c>
      <c r="D4212" t="s">
        <v>4738</v>
      </c>
      <c r="E4212" t="s">
        <v>88</v>
      </c>
      <c r="F4212" t="s">
        <v>79</v>
      </c>
      <c r="G4212" t="s">
        <v>51</v>
      </c>
      <c r="H4212" s="20" t="s">
        <v>52</v>
      </c>
      <c r="I4212" t="s">
        <v>53</v>
      </c>
      <c r="J4212" t="s">
        <v>54</v>
      </c>
      <c r="K4212">
        <v>3</v>
      </c>
      <c r="L4212" t="s">
        <v>55</v>
      </c>
      <c r="M4212" t="s">
        <v>77</v>
      </c>
      <c r="N4212" t="s">
        <v>89</v>
      </c>
      <c r="O4212" s="21" t="s">
        <v>58</v>
      </c>
      <c r="P4212" s="21" t="s">
        <v>119</v>
      </c>
      <c r="Q4212" s="20" t="s">
        <v>2402</v>
      </c>
      <c r="R4212" s="21" t="s">
        <v>2403</v>
      </c>
      <c r="S4212" s="35">
        <v>1</v>
      </c>
      <c r="T4212" s="22">
        <v>1</v>
      </c>
      <c r="U4212" s="20" t="s">
        <v>62</v>
      </c>
      <c r="V4212" s="20">
        <v>45813</v>
      </c>
      <c r="W4212" s="21">
        <v>6</v>
      </c>
      <c r="X4212" s="20">
        <v>45834</v>
      </c>
      <c r="Y4212" s="20">
        <v>45833</v>
      </c>
      <c r="Z4212" s="48">
        <v>6</v>
      </c>
      <c r="AA4212">
        <v>2025</v>
      </c>
      <c r="AB4212" s="45">
        <v>105876</v>
      </c>
      <c r="AC4212" s="45">
        <v>105876</v>
      </c>
      <c r="AK4212" s="10"/>
    </row>
    <row r="4213" spans="1:37">
      <c r="A4213" t="s">
        <v>45</v>
      </c>
      <c r="B4213" t="s">
        <v>46</v>
      </c>
      <c r="C4213" t="s">
        <v>47</v>
      </c>
      <c r="D4213" t="s">
        <v>4739</v>
      </c>
      <c r="E4213" t="s">
        <v>88</v>
      </c>
      <c r="F4213" t="s">
        <v>79</v>
      </c>
      <c r="G4213" t="s">
        <v>51</v>
      </c>
      <c r="H4213" s="20" t="s">
        <v>52</v>
      </c>
      <c r="I4213" t="s">
        <v>53</v>
      </c>
      <c r="J4213" t="s">
        <v>54</v>
      </c>
      <c r="K4213">
        <v>3</v>
      </c>
      <c r="L4213" t="s">
        <v>55</v>
      </c>
      <c r="M4213" t="s">
        <v>77</v>
      </c>
      <c r="N4213" t="s">
        <v>89</v>
      </c>
      <c r="O4213" s="21" t="s">
        <v>58</v>
      </c>
      <c r="P4213" s="21" t="s">
        <v>303</v>
      </c>
      <c r="Q4213" s="20" t="s">
        <v>4085</v>
      </c>
      <c r="R4213" s="21" t="s">
        <v>4086</v>
      </c>
      <c r="S4213" s="35">
        <v>1</v>
      </c>
      <c r="T4213" s="22">
        <v>1</v>
      </c>
      <c r="U4213" s="20" t="s">
        <v>62</v>
      </c>
      <c r="V4213" s="20">
        <v>45812</v>
      </c>
      <c r="W4213" s="21">
        <v>6</v>
      </c>
      <c r="X4213" s="20">
        <v>45833</v>
      </c>
      <c r="Y4213" s="20">
        <v>45826</v>
      </c>
      <c r="Z4213" s="48">
        <v>6</v>
      </c>
      <c r="AA4213">
        <v>2025</v>
      </c>
      <c r="AB4213" s="45">
        <v>60708</v>
      </c>
      <c r="AC4213" s="45">
        <v>60708</v>
      </c>
      <c r="AK4213" s="10"/>
    </row>
    <row r="4214" spans="1:37">
      <c r="A4214" t="s">
        <v>45</v>
      </c>
      <c r="B4214" t="s">
        <v>46</v>
      </c>
      <c r="C4214" t="s">
        <v>47</v>
      </c>
      <c r="D4214" t="s">
        <v>4740</v>
      </c>
      <c r="E4214" t="s">
        <v>88</v>
      </c>
      <c r="F4214" t="s">
        <v>79</v>
      </c>
      <c r="G4214" t="s">
        <v>51</v>
      </c>
      <c r="H4214" s="20" t="s">
        <v>52</v>
      </c>
      <c r="I4214" t="s">
        <v>53</v>
      </c>
      <c r="J4214" t="s">
        <v>54</v>
      </c>
      <c r="K4214">
        <v>3</v>
      </c>
      <c r="L4214" t="s">
        <v>55</v>
      </c>
      <c r="M4214" t="s">
        <v>77</v>
      </c>
      <c r="N4214" t="s">
        <v>89</v>
      </c>
      <c r="O4214" s="21" t="s">
        <v>58</v>
      </c>
      <c r="P4214" s="21" t="s">
        <v>126</v>
      </c>
      <c r="Q4214" s="20" t="s">
        <v>1044</v>
      </c>
      <c r="R4214" s="21" t="s">
        <v>1045</v>
      </c>
      <c r="S4214" s="35">
        <v>1</v>
      </c>
      <c r="T4214" s="22">
        <v>1</v>
      </c>
      <c r="U4214" s="20" t="s">
        <v>62</v>
      </c>
      <c r="V4214" s="20">
        <v>45813</v>
      </c>
      <c r="W4214" s="21">
        <v>6</v>
      </c>
      <c r="X4214" s="20">
        <v>45824</v>
      </c>
      <c r="Y4214" s="20">
        <v>45819</v>
      </c>
      <c r="Z4214" s="48">
        <v>6</v>
      </c>
      <c r="AA4214">
        <v>2025</v>
      </c>
      <c r="AB4214" s="45">
        <v>68743</v>
      </c>
      <c r="AC4214" s="45">
        <v>68743</v>
      </c>
      <c r="AK4214" s="10"/>
    </row>
    <row r="4215" spans="1:37">
      <c r="A4215" t="s">
        <v>45</v>
      </c>
      <c r="B4215" t="s">
        <v>46</v>
      </c>
      <c r="C4215" t="s">
        <v>47</v>
      </c>
      <c r="D4215" t="s">
        <v>4741</v>
      </c>
      <c r="E4215" t="s">
        <v>88</v>
      </c>
      <c r="F4215" t="s">
        <v>79</v>
      </c>
      <c r="G4215" t="s">
        <v>51</v>
      </c>
      <c r="H4215" s="20" t="s">
        <v>52</v>
      </c>
      <c r="I4215" t="s">
        <v>53</v>
      </c>
      <c r="J4215" t="s">
        <v>54</v>
      </c>
      <c r="K4215">
        <v>3</v>
      </c>
      <c r="L4215" t="s">
        <v>55</v>
      </c>
      <c r="M4215" t="s">
        <v>77</v>
      </c>
      <c r="N4215" t="s">
        <v>89</v>
      </c>
      <c r="O4215" s="21" t="s">
        <v>58</v>
      </c>
      <c r="P4215" s="21" t="s">
        <v>90</v>
      </c>
      <c r="Q4215" s="20" t="s">
        <v>344</v>
      </c>
      <c r="R4215" s="21" t="s">
        <v>345</v>
      </c>
      <c r="S4215" s="35">
        <v>1</v>
      </c>
      <c r="T4215" s="22">
        <v>1</v>
      </c>
      <c r="U4215" s="20" t="s">
        <v>62</v>
      </c>
      <c r="V4215" s="20">
        <v>45813</v>
      </c>
      <c r="W4215" s="21">
        <v>6</v>
      </c>
      <c r="X4215" s="20">
        <v>45825</v>
      </c>
      <c r="Y4215" s="20">
        <v>45822</v>
      </c>
      <c r="Z4215" s="48">
        <v>6</v>
      </c>
      <c r="AA4215">
        <v>2025</v>
      </c>
      <c r="AB4215" s="45">
        <v>40620</v>
      </c>
      <c r="AC4215" s="45">
        <v>40620</v>
      </c>
      <c r="AK4215" s="10"/>
    </row>
    <row r="4216" spans="1:37">
      <c r="A4216" t="s">
        <v>45</v>
      </c>
      <c r="B4216" t="s">
        <v>46</v>
      </c>
      <c r="C4216" t="s">
        <v>47</v>
      </c>
      <c r="D4216" t="s">
        <v>4742</v>
      </c>
      <c r="E4216" t="s">
        <v>88</v>
      </c>
      <c r="F4216" t="s">
        <v>79</v>
      </c>
      <c r="G4216" t="s">
        <v>51</v>
      </c>
      <c r="H4216" s="20" t="s">
        <v>52</v>
      </c>
      <c r="I4216" t="s">
        <v>53</v>
      </c>
      <c r="J4216" t="s">
        <v>54</v>
      </c>
      <c r="K4216">
        <v>3</v>
      </c>
      <c r="L4216" t="s">
        <v>55</v>
      </c>
      <c r="M4216" t="s">
        <v>77</v>
      </c>
      <c r="N4216" t="s">
        <v>89</v>
      </c>
      <c r="O4216" s="21" t="s">
        <v>58</v>
      </c>
      <c r="P4216" s="21" t="s">
        <v>90</v>
      </c>
      <c r="Q4216" s="20" t="s">
        <v>344</v>
      </c>
      <c r="R4216" s="21" t="s">
        <v>345</v>
      </c>
      <c r="S4216" s="35">
        <v>1</v>
      </c>
      <c r="T4216" s="22">
        <v>1</v>
      </c>
      <c r="U4216" s="20" t="s">
        <v>62</v>
      </c>
      <c r="V4216" s="20">
        <v>45813</v>
      </c>
      <c r="W4216" s="21">
        <v>6</v>
      </c>
      <c r="X4216" s="20">
        <v>45835</v>
      </c>
      <c r="Y4216" s="20">
        <v>45833</v>
      </c>
      <c r="Z4216" s="48">
        <v>6</v>
      </c>
      <c r="AA4216">
        <v>2025</v>
      </c>
      <c r="AB4216" s="45">
        <v>40620</v>
      </c>
      <c r="AC4216" s="45">
        <v>40620</v>
      </c>
      <c r="AK4216" s="10"/>
    </row>
    <row r="4217" spans="1:37">
      <c r="A4217" t="s">
        <v>45</v>
      </c>
      <c r="B4217" t="s">
        <v>46</v>
      </c>
      <c r="C4217" t="s">
        <v>47</v>
      </c>
      <c r="D4217" t="s">
        <v>4743</v>
      </c>
      <c r="E4217" t="s">
        <v>88</v>
      </c>
      <c r="F4217" t="s">
        <v>79</v>
      </c>
      <c r="G4217" t="s">
        <v>51</v>
      </c>
      <c r="H4217" s="20" t="s">
        <v>52</v>
      </c>
      <c r="I4217" t="s">
        <v>53</v>
      </c>
      <c r="J4217" t="s">
        <v>54</v>
      </c>
      <c r="K4217">
        <v>3</v>
      </c>
      <c r="L4217" t="s">
        <v>55</v>
      </c>
      <c r="M4217" t="s">
        <v>77</v>
      </c>
      <c r="N4217" t="s">
        <v>89</v>
      </c>
      <c r="O4217" s="21" t="s">
        <v>58</v>
      </c>
      <c r="P4217" s="21" t="s">
        <v>150</v>
      </c>
      <c r="Q4217" s="20" t="s">
        <v>151</v>
      </c>
      <c r="R4217" s="21" t="s">
        <v>152</v>
      </c>
      <c r="S4217" s="35">
        <v>1</v>
      </c>
      <c r="T4217" s="22">
        <v>1</v>
      </c>
      <c r="U4217" s="20" t="s">
        <v>62</v>
      </c>
      <c r="V4217" s="20">
        <v>45812</v>
      </c>
      <c r="W4217" s="21">
        <v>6</v>
      </c>
      <c r="X4217" s="20">
        <v>45821</v>
      </c>
      <c r="Y4217" s="20">
        <v>45819</v>
      </c>
      <c r="Z4217" s="48">
        <v>6</v>
      </c>
      <c r="AA4217">
        <v>2025</v>
      </c>
      <c r="AB4217" s="45">
        <v>78568</v>
      </c>
      <c r="AC4217" s="45">
        <v>78568</v>
      </c>
      <c r="AK4217" s="10"/>
    </row>
    <row r="4218" spans="1:37">
      <c r="A4218" t="s">
        <v>45</v>
      </c>
      <c r="B4218" t="s">
        <v>46</v>
      </c>
      <c r="C4218" t="s">
        <v>47</v>
      </c>
      <c r="D4218" t="s">
        <v>4744</v>
      </c>
      <c r="E4218" t="s">
        <v>88</v>
      </c>
      <c r="F4218" t="s">
        <v>79</v>
      </c>
      <c r="G4218" t="s">
        <v>51</v>
      </c>
      <c r="H4218" s="20" t="s">
        <v>52</v>
      </c>
      <c r="I4218" t="s">
        <v>53</v>
      </c>
      <c r="J4218" t="s">
        <v>54</v>
      </c>
      <c r="K4218">
        <v>3</v>
      </c>
      <c r="L4218" t="s">
        <v>55</v>
      </c>
      <c r="M4218" t="s">
        <v>56</v>
      </c>
      <c r="N4218" t="s">
        <v>57</v>
      </c>
      <c r="O4218" s="21" t="s">
        <v>58</v>
      </c>
      <c r="P4218" s="21" t="s">
        <v>207</v>
      </c>
      <c r="Q4218" s="20" t="s">
        <v>1325</v>
      </c>
      <c r="R4218" s="21" t="s">
        <v>1326</v>
      </c>
      <c r="S4218" s="35">
        <v>1</v>
      </c>
      <c r="T4218" s="22">
        <v>1</v>
      </c>
      <c r="U4218" s="20" t="s">
        <v>62</v>
      </c>
      <c r="V4218" s="20">
        <v>45813</v>
      </c>
      <c r="W4218" s="21">
        <v>6</v>
      </c>
      <c r="X4218" s="20">
        <v>45828</v>
      </c>
      <c r="Y4218" s="20">
        <v>45824</v>
      </c>
      <c r="Z4218" s="48">
        <v>6</v>
      </c>
      <c r="AA4218">
        <v>2025</v>
      </c>
      <c r="AB4218" s="45">
        <v>39994</v>
      </c>
      <c r="AC4218" s="45">
        <v>39994</v>
      </c>
      <c r="AK4218" s="10"/>
    </row>
    <row r="4219" spans="1:37">
      <c r="A4219" t="s">
        <v>45</v>
      </c>
      <c r="B4219" t="s">
        <v>46</v>
      </c>
      <c r="C4219" t="s">
        <v>47</v>
      </c>
      <c r="D4219" t="s">
        <v>4745</v>
      </c>
      <c r="E4219" t="s">
        <v>88</v>
      </c>
      <c r="F4219" t="s">
        <v>79</v>
      </c>
      <c r="G4219" t="s">
        <v>51</v>
      </c>
      <c r="H4219" s="20" t="s">
        <v>52</v>
      </c>
      <c r="I4219" t="s">
        <v>53</v>
      </c>
      <c r="J4219" t="s">
        <v>54</v>
      </c>
      <c r="K4219">
        <v>3</v>
      </c>
      <c r="L4219" t="s">
        <v>55</v>
      </c>
      <c r="M4219" t="s">
        <v>56</v>
      </c>
      <c r="N4219" t="s">
        <v>57</v>
      </c>
      <c r="O4219" s="21" t="s">
        <v>58</v>
      </c>
      <c r="P4219" s="21" t="s">
        <v>64</v>
      </c>
      <c r="Q4219" s="20" t="s">
        <v>596</v>
      </c>
      <c r="R4219" s="21" t="s">
        <v>597</v>
      </c>
      <c r="S4219" s="35">
        <v>1</v>
      </c>
      <c r="T4219" s="22">
        <v>1</v>
      </c>
      <c r="U4219" s="20" t="s">
        <v>62</v>
      </c>
      <c r="V4219" s="20">
        <v>45813</v>
      </c>
      <c r="W4219" s="21">
        <v>6</v>
      </c>
      <c r="X4219" s="20">
        <v>45834</v>
      </c>
      <c r="Y4219" s="20">
        <v>45826</v>
      </c>
      <c r="Z4219" s="48">
        <v>6</v>
      </c>
      <c r="AA4219">
        <v>2025</v>
      </c>
      <c r="AB4219" s="45">
        <v>103333</v>
      </c>
      <c r="AC4219" s="45">
        <v>103333</v>
      </c>
      <c r="AK4219" s="10"/>
    </row>
    <row r="4220" spans="1:37">
      <c r="A4220" t="s">
        <v>45</v>
      </c>
      <c r="B4220" t="s">
        <v>46</v>
      </c>
      <c r="C4220" t="s">
        <v>47</v>
      </c>
      <c r="D4220" t="s">
        <v>4746</v>
      </c>
      <c r="E4220" t="s">
        <v>88</v>
      </c>
      <c r="F4220" t="s">
        <v>79</v>
      </c>
      <c r="G4220" t="s">
        <v>51</v>
      </c>
      <c r="H4220" s="20" t="s">
        <v>52</v>
      </c>
      <c r="I4220" t="s">
        <v>53</v>
      </c>
      <c r="J4220" t="s">
        <v>54</v>
      </c>
      <c r="K4220">
        <v>3</v>
      </c>
      <c r="L4220" t="s">
        <v>55</v>
      </c>
      <c r="M4220" t="s">
        <v>77</v>
      </c>
      <c r="N4220" t="s">
        <v>89</v>
      </c>
      <c r="O4220" s="21" t="s">
        <v>58</v>
      </c>
      <c r="P4220" s="21" t="s">
        <v>119</v>
      </c>
      <c r="Q4220" s="20" t="s">
        <v>1141</v>
      </c>
      <c r="R4220" s="21" t="s">
        <v>1142</v>
      </c>
      <c r="S4220" s="35">
        <v>1</v>
      </c>
      <c r="T4220" s="22">
        <v>1</v>
      </c>
      <c r="U4220" s="20" t="s">
        <v>62</v>
      </c>
      <c r="V4220" s="20">
        <v>45813</v>
      </c>
      <c r="W4220" s="21">
        <v>6</v>
      </c>
      <c r="X4220" s="20">
        <v>45835</v>
      </c>
      <c r="Y4220" s="20">
        <v>45833</v>
      </c>
      <c r="Z4220" s="48">
        <v>6</v>
      </c>
      <c r="AA4220">
        <v>2025</v>
      </c>
      <c r="AB4220" s="45">
        <v>65621</v>
      </c>
      <c r="AC4220" s="45">
        <v>65621</v>
      </c>
      <c r="AK4220" s="10"/>
    </row>
    <row r="4221" spans="1:37">
      <c r="A4221" t="s">
        <v>45</v>
      </c>
      <c r="B4221" t="s">
        <v>46</v>
      </c>
      <c r="C4221" t="s">
        <v>47</v>
      </c>
      <c r="D4221" t="s">
        <v>4747</v>
      </c>
      <c r="E4221" t="s">
        <v>88</v>
      </c>
      <c r="F4221" t="s">
        <v>79</v>
      </c>
      <c r="G4221" t="s">
        <v>51</v>
      </c>
      <c r="H4221" s="20" t="s">
        <v>52</v>
      </c>
      <c r="I4221" t="s">
        <v>53</v>
      </c>
      <c r="J4221" t="s">
        <v>54</v>
      </c>
      <c r="K4221">
        <v>3</v>
      </c>
      <c r="L4221" t="s">
        <v>55</v>
      </c>
      <c r="M4221" t="s">
        <v>77</v>
      </c>
      <c r="N4221" t="s">
        <v>89</v>
      </c>
      <c r="O4221" s="21" t="s">
        <v>58</v>
      </c>
      <c r="P4221" s="21" t="s">
        <v>90</v>
      </c>
      <c r="Q4221" s="20" t="s">
        <v>1025</v>
      </c>
      <c r="R4221" s="21" t="s">
        <v>1026</v>
      </c>
      <c r="S4221" s="35">
        <v>1</v>
      </c>
      <c r="T4221" s="22">
        <v>1</v>
      </c>
      <c r="U4221" s="20" t="s">
        <v>62</v>
      </c>
      <c r="V4221" s="20">
        <v>45812</v>
      </c>
      <c r="W4221" s="21">
        <v>6</v>
      </c>
      <c r="X4221" s="20">
        <v>45833</v>
      </c>
      <c r="Y4221" s="20">
        <v>45826</v>
      </c>
      <c r="Z4221" s="48">
        <v>6</v>
      </c>
      <c r="AA4221">
        <v>2025</v>
      </c>
      <c r="AB4221" s="45">
        <v>99991</v>
      </c>
      <c r="AC4221" s="45">
        <v>99991</v>
      </c>
      <c r="AK4221" s="10"/>
    </row>
    <row r="4222" spans="1:37">
      <c r="A4222" t="s">
        <v>45</v>
      </c>
      <c r="B4222" t="s">
        <v>46</v>
      </c>
      <c r="C4222" t="s">
        <v>47</v>
      </c>
      <c r="D4222" t="s">
        <v>4748</v>
      </c>
      <c r="E4222" t="s">
        <v>88</v>
      </c>
      <c r="F4222" t="s">
        <v>79</v>
      </c>
      <c r="G4222" t="s">
        <v>51</v>
      </c>
      <c r="H4222" s="20" t="s">
        <v>52</v>
      </c>
      <c r="I4222" t="s">
        <v>53</v>
      </c>
      <c r="J4222" t="s">
        <v>54</v>
      </c>
      <c r="K4222">
        <v>3</v>
      </c>
      <c r="L4222" t="s">
        <v>55</v>
      </c>
      <c r="M4222" t="s">
        <v>77</v>
      </c>
      <c r="N4222" t="s">
        <v>89</v>
      </c>
      <c r="O4222" s="21" t="s">
        <v>58</v>
      </c>
      <c r="P4222" s="21" t="s">
        <v>97</v>
      </c>
      <c r="Q4222" s="20" t="s">
        <v>2440</v>
      </c>
      <c r="R4222" s="21" t="s">
        <v>2441</v>
      </c>
      <c r="S4222" s="35">
        <v>1</v>
      </c>
      <c r="T4222" s="22">
        <v>1</v>
      </c>
      <c r="U4222" s="20" t="s">
        <v>62</v>
      </c>
      <c r="V4222" s="20">
        <v>45813</v>
      </c>
      <c r="W4222" s="21">
        <v>6</v>
      </c>
      <c r="X4222" s="20">
        <v>45831</v>
      </c>
      <c r="Y4222" s="20">
        <v>45826</v>
      </c>
      <c r="Z4222" s="48">
        <v>6</v>
      </c>
      <c r="AA4222">
        <v>2025</v>
      </c>
      <c r="AB4222" s="45">
        <v>29997</v>
      </c>
      <c r="AC4222" s="45">
        <v>29997</v>
      </c>
      <c r="AK4222" s="10"/>
    </row>
    <row r="4223" spans="1:37">
      <c r="A4223" t="s">
        <v>45</v>
      </c>
      <c r="B4223" t="s">
        <v>46</v>
      </c>
      <c r="C4223" t="s">
        <v>47</v>
      </c>
      <c r="D4223" t="s">
        <v>4749</v>
      </c>
      <c r="E4223" t="s">
        <v>88</v>
      </c>
      <c r="F4223" t="s">
        <v>79</v>
      </c>
      <c r="G4223" t="s">
        <v>51</v>
      </c>
      <c r="H4223" s="20" t="s">
        <v>52</v>
      </c>
      <c r="I4223" t="s">
        <v>53</v>
      </c>
      <c r="J4223" t="s">
        <v>54</v>
      </c>
      <c r="K4223">
        <v>3</v>
      </c>
      <c r="L4223" t="s">
        <v>55</v>
      </c>
      <c r="M4223" t="s">
        <v>77</v>
      </c>
      <c r="N4223" t="s">
        <v>89</v>
      </c>
      <c r="O4223" s="21" t="s">
        <v>58</v>
      </c>
      <c r="P4223" s="21" t="s">
        <v>303</v>
      </c>
      <c r="Q4223" s="20" t="s">
        <v>4027</v>
      </c>
      <c r="R4223" s="21" t="s">
        <v>4028</v>
      </c>
      <c r="S4223" s="35">
        <v>1</v>
      </c>
      <c r="T4223" s="22">
        <v>1</v>
      </c>
      <c r="U4223" s="20" t="s">
        <v>62</v>
      </c>
      <c r="V4223" s="20">
        <v>45813</v>
      </c>
      <c r="W4223" s="21">
        <v>6</v>
      </c>
      <c r="X4223" s="20">
        <v>45820</v>
      </c>
      <c r="Y4223" s="20">
        <v>45819</v>
      </c>
      <c r="Z4223" s="48">
        <v>6</v>
      </c>
      <c r="AA4223">
        <v>2025</v>
      </c>
      <c r="AB4223" s="45">
        <v>60708</v>
      </c>
      <c r="AC4223" s="45">
        <v>60708</v>
      </c>
      <c r="AK4223" s="10"/>
    </row>
    <row r="4224" spans="1:37">
      <c r="A4224" t="s">
        <v>45</v>
      </c>
      <c r="B4224" t="s">
        <v>46</v>
      </c>
      <c r="C4224" t="s">
        <v>47</v>
      </c>
      <c r="D4224" t="s">
        <v>4750</v>
      </c>
      <c r="E4224" t="s">
        <v>88</v>
      </c>
      <c r="F4224" t="s">
        <v>79</v>
      </c>
      <c r="G4224" t="s">
        <v>51</v>
      </c>
      <c r="H4224" s="20" t="s">
        <v>52</v>
      </c>
      <c r="I4224" t="s">
        <v>53</v>
      </c>
      <c r="J4224" t="s">
        <v>54</v>
      </c>
      <c r="K4224">
        <v>3</v>
      </c>
      <c r="L4224" t="s">
        <v>55</v>
      </c>
      <c r="M4224" t="s">
        <v>77</v>
      </c>
      <c r="N4224" t="s">
        <v>89</v>
      </c>
      <c r="O4224" s="21" t="s">
        <v>58</v>
      </c>
      <c r="P4224" s="21" t="s">
        <v>90</v>
      </c>
      <c r="Q4224" s="20" t="s">
        <v>919</v>
      </c>
      <c r="R4224" s="21" t="s">
        <v>920</v>
      </c>
      <c r="S4224" s="35">
        <v>1</v>
      </c>
      <c r="T4224" s="22">
        <v>1</v>
      </c>
      <c r="U4224" s="20" t="s">
        <v>62</v>
      </c>
      <c r="V4224" s="20">
        <v>45813</v>
      </c>
      <c r="W4224" s="21">
        <v>6</v>
      </c>
      <c r="X4224" s="20">
        <v>45835</v>
      </c>
      <c r="Y4224" s="20">
        <v>45833</v>
      </c>
      <c r="Z4224" s="48">
        <v>6</v>
      </c>
      <c r="AA4224">
        <v>2025</v>
      </c>
      <c r="AB4224" s="45">
        <v>41170</v>
      </c>
      <c r="AC4224" s="45">
        <v>41170</v>
      </c>
      <c r="AK4224" s="10"/>
    </row>
    <row r="4225" spans="1:37">
      <c r="A4225" t="s">
        <v>45</v>
      </c>
      <c r="B4225" t="s">
        <v>46</v>
      </c>
      <c r="C4225" t="s">
        <v>47</v>
      </c>
      <c r="D4225" t="s">
        <v>4751</v>
      </c>
      <c r="E4225" t="s">
        <v>88</v>
      </c>
      <c r="F4225" t="s">
        <v>79</v>
      </c>
      <c r="G4225" t="s">
        <v>51</v>
      </c>
      <c r="H4225" s="20" t="s">
        <v>52</v>
      </c>
      <c r="I4225" t="s">
        <v>53</v>
      </c>
      <c r="J4225" t="s">
        <v>54</v>
      </c>
      <c r="K4225">
        <v>3</v>
      </c>
      <c r="L4225" t="s">
        <v>55</v>
      </c>
      <c r="M4225" t="s">
        <v>77</v>
      </c>
      <c r="N4225" t="s">
        <v>89</v>
      </c>
      <c r="O4225" s="21" t="s">
        <v>58</v>
      </c>
      <c r="P4225" s="21" t="s">
        <v>90</v>
      </c>
      <c r="Q4225" s="20" t="s">
        <v>166</v>
      </c>
      <c r="R4225" s="21" t="s">
        <v>167</v>
      </c>
      <c r="S4225" s="35">
        <v>1</v>
      </c>
      <c r="T4225" s="22">
        <v>1</v>
      </c>
      <c r="U4225" s="20" t="s">
        <v>62</v>
      </c>
      <c r="V4225" s="20">
        <v>45813</v>
      </c>
      <c r="W4225" s="21">
        <v>6</v>
      </c>
      <c r="X4225" s="20">
        <v>45832</v>
      </c>
      <c r="Y4225" s="20">
        <v>45826</v>
      </c>
      <c r="Z4225" s="48">
        <v>6</v>
      </c>
      <c r="AA4225">
        <v>2025</v>
      </c>
      <c r="AB4225" s="45">
        <v>40620</v>
      </c>
      <c r="AC4225" s="45">
        <v>40620</v>
      </c>
      <c r="AK4225" s="10"/>
    </row>
    <row r="4226" spans="1:37">
      <c r="A4226" t="s">
        <v>45</v>
      </c>
      <c r="B4226" t="s">
        <v>46</v>
      </c>
      <c r="C4226" t="s">
        <v>47</v>
      </c>
      <c r="D4226" t="s">
        <v>4752</v>
      </c>
      <c r="E4226" t="s">
        <v>88</v>
      </c>
      <c r="F4226" t="s">
        <v>79</v>
      </c>
      <c r="G4226" t="s">
        <v>51</v>
      </c>
      <c r="H4226" s="20" t="s">
        <v>52</v>
      </c>
      <c r="I4226" t="s">
        <v>53</v>
      </c>
      <c r="J4226" t="s">
        <v>54</v>
      </c>
      <c r="K4226">
        <v>3</v>
      </c>
      <c r="L4226" t="s">
        <v>55</v>
      </c>
      <c r="M4226" t="s">
        <v>77</v>
      </c>
      <c r="N4226" t="s">
        <v>89</v>
      </c>
      <c r="O4226" s="21" t="s">
        <v>58</v>
      </c>
      <c r="P4226" s="21" t="s">
        <v>126</v>
      </c>
      <c r="Q4226" s="20" t="s">
        <v>1995</v>
      </c>
      <c r="R4226" s="21" t="s">
        <v>1996</v>
      </c>
      <c r="S4226" s="35">
        <v>1</v>
      </c>
      <c r="T4226" s="22">
        <v>1</v>
      </c>
      <c r="U4226" s="20" t="s">
        <v>62</v>
      </c>
      <c r="V4226" s="20">
        <v>45813</v>
      </c>
      <c r="W4226" s="21">
        <v>6</v>
      </c>
      <c r="X4226" s="20">
        <v>45834</v>
      </c>
      <c r="Y4226" s="20">
        <v>45833</v>
      </c>
      <c r="Z4226" s="48">
        <v>6</v>
      </c>
      <c r="AA4226">
        <v>2025</v>
      </c>
      <c r="AB4226" s="45">
        <v>63331</v>
      </c>
      <c r="AC4226" s="45">
        <v>63331</v>
      </c>
      <c r="AK4226" s="10"/>
    </row>
    <row r="4227" spans="1:37">
      <c r="A4227" t="s">
        <v>45</v>
      </c>
      <c r="B4227" t="s">
        <v>46</v>
      </c>
      <c r="C4227" t="s">
        <v>47</v>
      </c>
      <c r="D4227" t="s">
        <v>4753</v>
      </c>
      <c r="E4227" t="s">
        <v>88</v>
      </c>
      <c r="F4227" t="s">
        <v>79</v>
      </c>
      <c r="G4227" t="s">
        <v>51</v>
      </c>
      <c r="H4227" s="20" t="s">
        <v>52</v>
      </c>
      <c r="I4227" t="s">
        <v>53</v>
      </c>
      <c r="J4227" t="s">
        <v>54</v>
      </c>
      <c r="K4227">
        <v>3</v>
      </c>
      <c r="L4227" t="s">
        <v>55</v>
      </c>
      <c r="M4227" t="s">
        <v>56</v>
      </c>
      <c r="N4227" t="s">
        <v>57</v>
      </c>
      <c r="O4227" s="21" t="s">
        <v>58</v>
      </c>
      <c r="P4227" s="21" t="s">
        <v>64</v>
      </c>
      <c r="Q4227" s="20" t="s">
        <v>505</v>
      </c>
      <c r="R4227" s="21" t="s">
        <v>506</v>
      </c>
      <c r="S4227" s="35">
        <v>1</v>
      </c>
      <c r="T4227" s="22">
        <v>1</v>
      </c>
      <c r="U4227" s="20" t="s">
        <v>62</v>
      </c>
      <c r="V4227" s="20">
        <v>45813</v>
      </c>
      <c r="W4227" s="21">
        <v>6</v>
      </c>
      <c r="X4227" s="20">
        <v>45824</v>
      </c>
      <c r="Y4227" s="20">
        <v>45819</v>
      </c>
      <c r="Z4227" s="48">
        <v>6</v>
      </c>
      <c r="AA4227">
        <v>2025</v>
      </c>
      <c r="AB4227" s="45">
        <v>24659</v>
      </c>
      <c r="AC4227" s="45">
        <v>24659</v>
      </c>
      <c r="AK4227" s="10"/>
    </row>
    <row r="4228" spans="1:37">
      <c r="A4228" t="s">
        <v>45</v>
      </c>
      <c r="B4228" t="s">
        <v>46</v>
      </c>
      <c r="C4228" t="s">
        <v>47</v>
      </c>
      <c r="D4228" t="s">
        <v>4754</v>
      </c>
      <c r="E4228" t="s">
        <v>88</v>
      </c>
      <c r="F4228" t="s">
        <v>79</v>
      </c>
      <c r="G4228" t="s">
        <v>51</v>
      </c>
      <c r="H4228" s="20" t="s">
        <v>52</v>
      </c>
      <c r="I4228" t="s">
        <v>53</v>
      </c>
      <c r="J4228" t="s">
        <v>54</v>
      </c>
      <c r="K4228">
        <v>3</v>
      </c>
      <c r="L4228" t="s">
        <v>55</v>
      </c>
      <c r="M4228" t="s">
        <v>77</v>
      </c>
      <c r="N4228" t="s">
        <v>89</v>
      </c>
      <c r="O4228" s="21" t="s">
        <v>58</v>
      </c>
      <c r="P4228" s="21" t="s">
        <v>150</v>
      </c>
      <c r="Q4228" s="20" t="s">
        <v>4755</v>
      </c>
      <c r="R4228" s="21" t="s">
        <v>4756</v>
      </c>
      <c r="S4228" s="35">
        <v>1</v>
      </c>
      <c r="T4228" s="22">
        <v>1</v>
      </c>
      <c r="U4228" s="20" t="s">
        <v>62</v>
      </c>
      <c r="V4228" s="20">
        <v>45813</v>
      </c>
      <c r="W4228" s="21">
        <v>6</v>
      </c>
      <c r="X4228" s="20">
        <v>45838</v>
      </c>
      <c r="Y4228" s="20">
        <v>45833</v>
      </c>
      <c r="Z4228" s="48">
        <v>6</v>
      </c>
      <c r="AA4228">
        <v>2025</v>
      </c>
      <c r="AB4228" s="45">
        <v>243758</v>
      </c>
      <c r="AC4228" s="45">
        <v>243758</v>
      </c>
      <c r="AK4228" s="10"/>
    </row>
    <row r="4229" spans="1:37">
      <c r="A4229" t="s">
        <v>45</v>
      </c>
      <c r="B4229" t="s">
        <v>46</v>
      </c>
      <c r="C4229" t="s">
        <v>47</v>
      </c>
      <c r="D4229" t="s">
        <v>4757</v>
      </c>
      <c r="E4229" t="s">
        <v>88</v>
      </c>
      <c r="F4229" t="s">
        <v>79</v>
      </c>
      <c r="G4229" t="s">
        <v>51</v>
      </c>
      <c r="H4229" s="20" t="s">
        <v>52</v>
      </c>
      <c r="I4229" t="s">
        <v>53</v>
      </c>
      <c r="J4229" t="s">
        <v>54</v>
      </c>
      <c r="K4229">
        <v>3</v>
      </c>
      <c r="L4229" t="s">
        <v>55</v>
      </c>
      <c r="M4229" t="s">
        <v>77</v>
      </c>
      <c r="N4229" t="s">
        <v>89</v>
      </c>
      <c r="O4229" s="21" t="s">
        <v>58</v>
      </c>
      <c r="P4229" s="21" t="s">
        <v>150</v>
      </c>
      <c r="Q4229" s="20" t="s">
        <v>268</v>
      </c>
      <c r="R4229" s="21" t="s">
        <v>269</v>
      </c>
      <c r="S4229" s="35">
        <v>1</v>
      </c>
      <c r="T4229" s="22">
        <v>1</v>
      </c>
      <c r="U4229" s="20" t="s">
        <v>62</v>
      </c>
      <c r="V4229" s="20">
        <v>45813</v>
      </c>
      <c r="W4229" s="21">
        <v>6</v>
      </c>
      <c r="X4229" s="20">
        <v>45824</v>
      </c>
      <c r="Y4229" s="20">
        <v>45819</v>
      </c>
      <c r="Z4229" s="48">
        <v>6</v>
      </c>
      <c r="AA4229">
        <v>2025</v>
      </c>
      <c r="AB4229" s="45">
        <v>93743</v>
      </c>
      <c r="AC4229" s="45">
        <v>93743</v>
      </c>
      <c r="AK4229" s="10"/>
    </row>
    <row r="4230" spans="1:37">
      <c r="A4230" t="s">
        <v>45</v>
      </c>
      <c r="B4230" t="s">
        <v>46</v>
      </c>
      <c r="C4230" t="s">
        <v>47</v>
      </c>
      <c r="D4230" t="s">
        <v>4758</v>
      </c>
      <c r="E4230" t="s">
        <v>88</v>
      </c>
      <c r="F4230" t="s">
        <v>79</v>
      </c>
      <c r="G4230" t="s">
        <v>51</v>
      </c>
      <c r="H4230" s="20" t="s">
        <v>52</v>
      </c>
      <c r="I4230" t="s">
        <v>53</v>
      </c>
      <c r="J4230" t="s">
        <v>54</v>
      </c>
      <c r="K4230">
        <v>3</v>
      </c>
      <c r="L4230" t="s">
        <v>55</v>
      </c>
      <c r="M4230" t="s">
        <v>56</v>
      </c>
      <c r="N4230" t="s">
        <v>57</v>
      </c>
      <c r="O4230" s="21" t="s">
        <v>58</v>
      </c>
      <c r="P4230" s="21" t="s">
        <v>207</v>
      </c>
      <c r="Q4230" s="20" t="s">
        <v>3443</v>
      </c>
      <c r="R4230" s="21" t="s">
        <v>3444</v>
      </c>
      <c r="S4230" s="35">
        <v>1</v>
      </c>
      <c r="T4230" s="22">
        <v>1</v>
      </c>
      <c r="U4230" s="20" t="s">
        <v>62</v>
      </c>
      <c r="V4230" s="20">
        <v>45812</v>
      </c>
      <c r="W4230" s="21">
        <v>6</v>
      </c>
      <c r="X4230" s="20">
        <v>45820</v>
      </c>
      <c r="Y4230" s="20">
        <v>45817</v>
      </c>
      <c r="Z4230" s="48">
        <v>6</v>
      </c>
      <c r="AA4230">
        <v>2025</v>
      </c>
      <c r="AB4230" s="45">
        <v>48660</v>
      </c>
      <c r="AC4230" s="45">
        <v>48660</v>
      </c>
      <c r="AK4230" s="10"/>
    </row>
    <row r="4231" spans="1:37">
      <c r="A4231" t="s">
        <v>45</v>
      </c>
      <c r="B4231" t="s">
        <v>46</v>
      </c>
      <c r="C4231" t="s">
        <v>47</v>
      </c>
      <c r="D4231" t="s">
        <v>4759</v>
      </c>
      <c r="E4231" t="s">
        <v>88</v>
      </c>
      <c r="F4231" t="s">
        <v>79</v>
      </c>
      <c r="G4231" t="s">
        <v>51</v>
      </c>
      <c r="H4231" s="20" t="s">
        <v>52</v>
      </c>
      <c r="I4231" t="s">
        <v>53</v>
      </c>
      <c r="J4231" t="s">
        <v>54</v>
      </c>
      <c r="K4231">
        <v>3</v>
      </c>
      <c r="L4231" t="s">
        <v>55</v>
      </c>
      <c r="M4231" t="s">
        <v>77</v>
      </c>
      <c r="N4231" t="s">
        <v>89</v>
      </c>
      <c r="O4231" s="21" t="s">
        <v>58</v>
      </c>
      <c r="P4231" s="21" t="s">
        <v>90</v>
      </c>
      <c r="Q4231" s="20" t="s">
        <v>163</v>
      </c>
      <c r="R4231" s="21" t="s">
        <v>164</v>
      </c>
      <c r="S4231" s="35">
        <v>1</v>
      </c>
      <c r="T4231" s="22">
        <v>1</v>
      </c>
      <c r="U4231" s="20" t="s">
        <v>62</v>
      </c>
      <c r="V4231" s="20">
        <v>45812</v>
      </c>
      <c r="W4231" s="21">
        <v>6</v>
      </c>
      <c r="X4231" s="20">
        <v>45824</v>
      </c>
      <c r="Y4231" s="20">
        <v>45824</v>
      </c>
      <c r="Z4231" s="48">
        <v>6</v>
      </c>
      <c r="AA4231">
        <v>2025</v>
      </c>
      <c r="AB4231" s="45">
        <v>39995</v>
      </c>
      <c r="AC4231" s="45">
        <v>39995</v>
      </c>
      <c r="AK4231" s="10"/>
    </row>
    <row r="4232" spans="1:37">
      <c r="A4232" t="s">
        <v>45</v>
      </c>
      <c r="B4232" t="s">
        <v>46</v>
      </c>
      <c r="C4232" t="s">
        <v>47</v>
      </c>
      <c r="D4232" t="s">
        <v>4760</v>
      </c>
      <c r="E4232" t="s">
        <v>88</v>
      </c>
      <c r="F4232" t="s">
        <v>79</v>
      </c>
      <c r="G4232" t="s">
        <v>51</v>
      </c>
      <c r="H4232" s="20" t="s">
        <v>52</v>
      </c>
      <c r="I4232" t="s">
        <v>53</v>
      </c>
      <c r="J4232" t="s">
        <v>54</v>
      </c>
      <c r="K4232">
        <v>3</v>
      </c>
      <c r="L4232" t="s">
        <v>55</v>
      </c>
      <c r="M4232" t="s">
        <v>77</v>
      </c>
      <c r="N4232" t="s">
        <v>89</v>
      </c>
      <c r="O4232" s="21" t="s">
        <v>58</v>
      </c>
      <c r="P4232" s="21" t="s">
        <v>366</v>
      </c>
      <c r="Q4232" s="20" t="s">
        <v>531</v>
      </c>
      <c r="R4232" s="21" t="s">
        <v>532</v>
      </c>
      <c r="S4232" s="35">
        <v>1</v>
      </c>
      <c r="T4232" s="22">
        <v>1</v>
      </c>
      <c r="U4232" s="20" t="s">
        <v>62</v>
      </c>
      <c r="V4232" s="20">
        <v>45813</v>
      </c>
      <c r="W4232" s="21">
        <v>6</v>
      </c>
      <c r="X4232" s="20">
        <v>45826</v>
      </c>
      <c r="Y4232" s="20">
        <v>45824</v>
      </c>
      <c r="Z4232" s="48">
        <v>6</v>
      </c>
      <c r="AA4232">
        <v>2025</v>
      </c>
      <c r="AB4232" s="45">
        <v>43745</v>
      </c>
      <c r="AC4232" s="45">
        <v>43745</v>
      </c>
      <c r="AK4232" s="10"/>
    </row>
    <row r="4233" spans="1:37">
      <c r="A4233" t="s">
        <v>45</v>
      </c>
      <c r="B4233" t="s">
        <v>46</v>
      </c>
      <c r="C4233" t="s">
        <v>47</v>
      </c>
      <c r="D4233" t="s">
        <v>4761</v>
      </c>
      <c r="E4233" t="s">
        <v>88</v>
      </c>
      <c r="F4233" t="s">
        <v>79</v>
      </c>
      <c r="G4233" t="s">
        <v>51</v>
      </c>
      <c r="H4233" s="20" t="s">
        <v>52</v>
      </c>
      <c r="I4233" t="s">
        <v>53</v>
      </c>
      <c r="J4233" t="s">
        <v>54</v>
      </c>
      <c r="K4233">
        <v>3</v>
      </c>
      <c r="L4233" t="s">
        <v>55</v>
      </c>
      <c r="M4233" t="s">
        <v>56</v>
      </c>
      <c r="N4233" t="s">
        <v>57</v>
      </c>
      <c r="O4233" s="21" t="s">
        <v>58</v>
      </c>
      <c r="P4233" s="21" t="s">
        <v>64</v>
      </c>
      <c r="Q4233" s="20" t="s">
        <v>436</v>
      </c>
      <c r="R4233" s="21" t="s">
        <v>437</v>
      </c>
      <c r="S4233" s="35">
        <v>1</v>
      </c>
      <c r="T4233" s="22">
        <v>1</v>
      </c>
      <c r="U4233" s="20" t="s">
        <v>62</v>
      </c>
      <c r="V4233" s="20">
        <v>45813</v>
      </c>
      <c r="W4233" s="21">
        <v>6</v>
      </c>
      <c r="X4233" s="20">
        <v>45834</v>
      </c>
      <c r="Y4233" s="20">
        <v>45832</v>
      </c>
      <c r="Z4233" s="48">
        <v>6</v>
      </c>
      <c r="AA4233">
        <v>2025</v>
      </c>
      <c r="AB4233" s="45">
        <v>46660</v>
      </c>
      <c r="AC4233" s="45">
        <v>46660</v>
      </c>
      <c r="AK4233" s="10"/>
    </row>
    <row r="4234" spans="1:37">
      <c r="A4234" t="s">
        <v>45</v>
      </c>
      <c r="B4234" t="s">
        <v>46</v>
      </c>
      <c r="C4234" t="s">
        <v>47</v>
      </c>
      <c r="D4234" t="s">
        <v>4762</v>
      </c>
      <c r="E4234" t="s">
        <v>88</v>
      </c>
      <c r="F4234" t="s">
        <v>79</v>
      </c>
      <c r="G4234" t="s">
        <v>51</v>
      </c>
      <c r="H4234" s="20" t="s">
        <v>52</v>
      </c>
      <c r="I4234" t="s">
        <v>53</v>
      </c>
      <c r="J4234" t="s">
        <v>54</v>
      </c>
      <c r="K4234">
        <v>3</v>
      </c>
      <c r="L4234" t="s">
        <v>55</v>
      </c>
      <c r="M4234" t="s">
        <v>77</v>
      </c>
      <c r="N4234" t="s">
        <v>89</v>
      </c>
      <c r="O4234" s="21" t="s">
        <v>58</v>
      </c>
      <c r="P4234" s="21" t="s">
        <v>97</v>
      </c>
      <c r="Q4234" s="20" t="s">
        <v>754</v>
      </c>
      <c r="R4234" s="21" t="s">
        <v>755</v>
      </c>
      <c r="S4234" s="35">
        <v>1</v>
      </c>
      <c r="T4234" s="22">
        <v>1</v>
      </c>
      <c r="U4234" s="20" t="s">
        <v>62</v>
      </c>
      <c r="V4234" s="20">
        <v>45812</v>
      </c>
      <c r="W4234" s="21">
        <v>6</v>
      </c>
      <c r="X4234" s="20">
        <v>45821</v>
      </c>
      <c r="Y4234" s="20">
        <v>45822</v>
      </c>
      <c r="Z4234" s="48">
        <v>6</v>
      </c>
      <c r="AA4234">
        <v>2025</v>
      </c>
      <c r="AB4234" s="45">
        <v>56663</v>
      </c>
      <c r="AC4234" s="45">
        <v>56663</v>
      </c>
      <c r="AK4234" s="10"/>
    </row>
    <row r="4235" spans="1:37">
      <c r="A4235" t="s">
        <v>45</v>
      </c>
      <c r="B4235" t="s">
        <v>46</v>
      </c>
      <c r="C4235" t="s">
        <v>47</v>
      </c>
      <c r="D4235" t="s">
        <v>4763</v>
      </c>
      <c r="E4235" t="s">
        <v>88</v>
      </c>
      <c r="F4235" t="s">
        <v>79</v>
      </c>
      <c r="G4235" t="s">
        <v>51</v>
      </c>
      <c r="H4235" s="20" t="s">
        <v>52</v>
      </c>
      <c r="I4235" t="s">
        <v>53</v>
      </c>
      <c r="J4235" t="s">
        <v>54</v>
      </c>
      <c r="K4235">
        <v>3</v>
      </c>
      <c r="L4235" t="s">
        <v>55</v>
      </c>
      <c r="M4235" t="s">
        <v>77</v>
      </c>
      <c r="N4235" t="s">
        <v>89</v>
      </c>
      <c r="O4235" s="21" t="s">
        <v>58</v>
      </c>
      <c r="P4235" s="21" t="s">
        <v>126</v>
      </c>
      <c r="Q4235" s="20" t="s">
        <v>1044</v>
      </c>
      <c r="R4235" s="21" t="s">
        <v>1045</v>
      </c>
      <c r="S4235" s="35">
        <v>1</v>
      </c>
      <c r="T4235" s="22">
        <v>1</v>
      </c>
      <c r="U4235" s="20" t="s">
        <v>62</v>
      </c>
      <c r="V4235" s="20">
        <v>45813</v>
      </c>
      <c r="W4235" s="21">
        <v>6</v>
      </c>
      <c r="X4235" s="20">
        <v>45834</v>
      </c>
      <c r="Y4235" s="20">
        <v>45833</v>
      </c>
      <c r="Z4235" s="48">
        <v>6</v>
      </c>
      <c r="AA4235">
        <v>2025</v>
      </c>
      <c r="AB4235" s="45">
        <v>68743</v>
      </c>
      <c r="AC4235" s="45">
        <v>68743</v>
      </c>
      <c r="AK4235" s="10"/>
    </row>
    <row r="4236" spans="1:37">
      <c r="A4236" t="s">
        <v>45</v>
      </c>
      <c r="B4236" t="s">
        <v>46</v>
      </c>
      <c r="C4236" t="s">
        <v>47</v>
      </c>
      <c r="D4236" t="s">
        <v>4764</v>
      </c>
      <c r="E4236" t="s">
        <v>88</v>
      </c>
      <c r="F4236" t="s">
        <v>79</v>
      </c>
      <c r="G4236" t="s">
        <v>51</v>
      </c>
      <c r="H4236" s="20" t="s">
        <v>52</v>
      </c>
      <c r="I4236" t="s">
        <v>53</v>
      </c>
      <c r="J4236" t="s">
        <v>54</v>
      </c>
      <c r="K4236">
        <v>3</v>
      </c>
      <c r="L4236" t="s">
        <v>55</v>
      </c>
      <c r="M4236" t="s">
        <v>56</v>
      </c>
      <c r="N4236" t="s">
        <v>57</v>
      </c>
      <c r="O4236" s="21" t="s">
        <v>58</v>
      </c>
      <c r="P4236" s="21" t="s">
        <v>207</v>
      </c>
      <c r="Q4236" s="20" t="s">
        <v>2613</v>
      </c>
      <c r="R4236" s="21" t="s">
        <v>2614</v>
      </c>
      <c r="S4236" s="35">
        <v>1</v>
      </c>
      <c r="T4236" s="22">
        <v>1</v>
      </c>
      <c r="U4236" s="20" t="s">
        <v>62</v>
      </c>
      <c r="V4236" s="20">
        <v>45813</v>
      </c>
      <c r="W4236" s="21">
        <v>6</v>
      </c>
      <c r="X4236" s="20">
        <v>45821</v>
      </c>
      <c r="Y4236" s="20">
        <v>45819</v>
      </c>
      <c r="Z4236" s="48">
        <v>6</v>
      </c>
      <c r="AA4236">
        <v>2025</v>
      </c>
      <c r="AB4236" s="45">
        <v>46660</v>
      </c>
      <c r="AC4236" s="45">
        <v>46660</v>
      </c>
      <c r="AK4236" s="10"/>
    </row>
    <row r="4237" spans="1:37">
      <c r="A4237" t="s">
        <v>45</v>
      </c>
      <c r="B4237" t="s">
        <v>46</v>
      </c>
      <c r="C4237" t="s">
        <v>47</v>
      </c>
      <c r="D4237" t="s">
        <v>4765</v>
      </c>
      <c r="E4237" t="s">
        <v>88</v>
      </c>
      <c r="F4237" t="s">
        <v>79</v>
      </c>
      <c r="G4237" t="s">
        <v>51</v>
      </c>
      <c r="H4237" s="20" t="s">
        <v>52</v>
      </c>
      <c r="I4237" t="s">
        <v>53</v>
      </c>
      <c r="J4237" t="s">
        <v>54</v>
      </c>
      <c r="K4237">
        <v>3</v>
      </c>
      <c r="L4237" t="s">
        <v>55</v>
      </c>
      <c r="M4237" t="s">
        <v>56</v>
      </c>
      <c r="N4237" t="s">
        <v>57</v>
      </c>
      <c r="O4237" s="21" t="s">
        <v>58</v>
      </c>
      <c r="P4237" s="21" t="s">
        <v>64</v>
      </c>
      <c r="Q4237" s="20" t="s">
        <v>474</v>
      </c>
      <c r="R4237" s="21" t="s">
        <v>475</v>
      </c>
      <c r="S4237" s="35">
        <v>1</v>
      </c>
      <c r="T4237" s="22">
        <v>1</v>
      </c>
      <c r="U4237" s="20" t="s">
        <v>62</v>
      </c>
      <c r="V4237" s="20">
        <v>45813</v>
      </c>
      <c r="W4237" s="21">
        <v>6</v>
      </c>
      <c r="X4237" s="20">
        <v>45835</v>
      </c>
      <c r="Y4237" s="20">
        <v>45826</v>
      </c>
      <c r="Z4237" s="48">
        <v>6</v>
      </c>
      <c r="AA4237">
        <v>2025</v>
      </c>
      <c r="AB4237" s="45">
        <v>24659</v>
      </c>
      <c r="AC4237" s="45">
        <v>24659</v>
      </c>
      <c r="AK4237" s="10"/>
    </row>
    <row r="4238" spans="1:37">
      <c r="A4238" t="s">
        <v>45</v>
      </c>
      <c r="B4238" t="s">
        <v>46</v>
      </c>
      <c r="C4238" t="s">
        <v>47</v>
      </c>
      <c r="D4238" t="s">
        <v>4766</v>
      </c>
      <c r="E4238" t="s">
        <v>88</v>
      </c>
      <c r="F4238" t="s">
        <v>79</v>
      </c>
      <c r="G4238" t="s">
        <v>51</v>
      </c>
      <c r="H4238" s="20" t="s">
        <v>52</v>
      </c>
      <c r="I4238" t="s">
        <v>53</v>
      </c>
      <c r="J4238" t="s">
        <v>54</v>
      </c>
      <c r="K4238">
        <v>3</v>
      </c>
      <c r="L4238" t="s">
        <v>55</v>
      </c>
      <c r="M4238" t="s">
        <v>77</v>
      </c>
      <c r="N4238" t="s">
        <v>89</v>
      </c>
      <c r="O4238" s="21" t="s">
        <v>58</v>
      </c>
      <c r="P4238" s="21" t="s">
        <v>126</v>
      </c>
      <c r="Q4238" s="20" t="s">
        <v>1044</v>
      </c>
      <c r="R4238" s="21" t="s">
        <v>1045</v>
      </c>
      <c r="S4238" s="35">
        <v>1</v>
      </c>
      <c r="T4238" s="22">
        <v>1</v>
      </c>
      <c r="U4238" s="20" t="s">
        <v>62</v>
      </c>
      <c r="V4238" s="20">
        <v>45813</v>
      </c>
      <c r="W4238" s="21">
        <v>6</v>
      </c>
      <c r="X4238" s="20">
        <v>45835</v>
      </c>
      <c r="Y4238" s="20">
        <v>45832</v>
      </c>
      <c r="Z4238" s="48">
        <v>6</v>
      </c>
      <c r="AA4238">
        <v>2025</v>
      </c>
      <c r="AB4238" s="45">
        <v>68743</v>
      </c>
      <c r="AC4238" s="45">
        <v>68743</v>
      </c>
      <c r="AK4238" s="10"/>
    </row>
    <row r="4239" spans="1:37">
      <c r="A4239" t="s">
        <v>45</v>
      </c>
      <c r="B4239" t="s">
        <v>46</v>
      </c>
      <c r="C4239" t="s">
        <v>47</v>
      </c>
      <c r="D4239" t="s">
        <v>4767</v>
      </c>
      <c r="E4239" t="s">
        <v>88</v>
      </c>
      <c r="F4239" t="s">
        <v>79</v>
      </c>
      <c r="G4239" t="s">
        <v>51</v>
      </c>
      <c r="H4239" s="20" t="s">
        <v>52</v>
      </c>
      <c r="I4239" t="s">
        <v>53</v>
      </c>
      <c r="J4239" t="s">
        <v>54</v>
      </c>
      <c r="K4239">
        <v>3</v>
      </c>
      <c r="L4239" t="s">
        <v>55</v>
      </c>
      <c r="M4239" t="s">
        <v>77</v>
      </c>
      <c r="N4239" t="s">
        <v>89</v>
      </c>
      <c r="O4239" s="21" t="s">
        <v>58</v>
      </c>
      <c r="P4239" s="21" t="s">
        <v>303</v>
      </c>
      <c r="Q4239" s="20" t="s">
        <v>4085</v>
      </c>
      <c r="R4239" s="21" t="s">
        <v>4086</v>
      </c>
      <c r="S4239" s="35">
        <v>1</v>
      </c>
      <c r="T4239" s="22">
        <v>1</v>
      </c>
      <c r="U4239" s="20" t="s">
        <v>62</v>
      </c>
      <c r="V4239" s="20">
        <v>45813</v>
      </c>
      <c r="W4239" s="21">
        <v>6</v>
      </c>
      <c r="X4239" s="20">
        <v>45820</v>
      </c>
      <c r="Y4239" s="20">
        <v>45819</v>
      </c>
      <c r="Z4239" s="48">
        <v>6</v>
      </c>
      <c r="AA4239">
        <v>2025</v>
      </c>
      <c r="AB4239" s="45">
        <v>60708</v>
      </c>
      <c r="AC4239" s="45">
        <v>60708</v>
      </c>
      <c r="AK4239" s="10"/>
    </row>
    <row r="4240" spans="1:37">
      <c r="A4240" t="s">
        <v>45</v>
      </c>
      <c r="B4240" t="s">
        <v>46</v>
      </c>
      <c r="C4240" t="s">
        <v>47</v>
      </c>
      <c r="D4240" t="s">
        <v>4768</v>
      </c>
      <c r="E4240" t="s">
        <v>88</v>
      </c>
      <c r="F4240" t="s">
        <v>79</v>
      </c>
      <c r="G4240" t="s">
        <v>51</v>
      </c>
      <c r="H4240" s="20" t="s">
        <v>52</v>
      </c>
      <c r="I4240" t="s">
        <v>53</v>
      </c>
      <c r="J4240" t="s">
        <v>54</v>
      </c>
      <c r="K4240">
        <v>3</v>
      </c>
      <c r="L4240" t="s">
        <v>55</v>
      </c>
      <c r="M4240" t="s">
        <v>56</v>
      </c>
      <c r="N4240" t="s">
        <v>57</v>
      </c>
      <c r="O4240" s="21" t="s">
        <v>58</v>
      </c>
      <c r="P4240" s="21" t="s">
        <v>64</v>
      </c>
      <c r="Q4240" s="20" t="s">
        <v>474</v>
      </c>
      <c r="R4240" s="21" t="s">
        <v>475</v>
      </c>
      <c r="S4240" s="35">
        <v>1</v>
      </c>
      <c r="T4240" s="22">
        <v>1</v>
      </c>
      <c r="U4240" s="20" t="s">
        <v>62</v>
      </c>
      <c r="V4240" s="20">
        <v>45813</v>
      </c>
      <c r="W4240" s="21">
        <v>6</v>
      </c>
      <c r="X4240" s="20">
        <v>45833</v>
      </c>
      <c r="Y4240" s="20">
        <v>45826</v>
      </c>
      <c r="Z4240" s="48">
        <v>6</v>
      </c>
      <c r="AA4240">
        <v>2025</v>
      </c>
      <c r="AB4240" s="45">
        <v>24659</v>
      </c>
      <c r="AC4240" s="45">
        <v>24659</v>
      </c>
      <c r="AK4240" s="10"/>
    </row>
    <row r="4241" spans="1:37">
      <c r="A4241" t="s">
        <v>45</v>
      </c>
      <c r="B4241" t="s">
        <v>46</v>
      </c>
      <c r="C4241" t="s">
        <v>47</v>
      </c>
      <c r="D4241" t="s">
        <v>4769</v>
      </c>
      <c r="E4241" t="s">
        <v>88</v>
      </c>
      <c r="F4241" t="s">
        <v>79</v>
      </c>
      <c r="G4241" t="s">
        <v>51</v>
      </c>
      <c r="H4241" s="20" t="s">
        <v>52</v>
      </c>
      <c r="I4241" t="s">
        <v>53</v>
      </c>
      <c r="J4241" t="s">
        <v>54</v>
      </c>
      <c r="K4241">
        <v>3</v>
      </c>
      <c r="L4241" t="s">
        <v>55</v>
      </c>
      <c r="M4241" t="s">
        <v>56</v>
      </c>
      <c r="N4241" t="s">
        <v>57</v>
      </c>
      <c r="O4241" s="21" t="s">
        <v>58</v>
      </c>
      <c r="P4241" s="21" t="s">
        <v>64</v>
      </c>
      <c r="Q4241" s="20" t="s">
        <v>505</v>
      </c>
      <c r="R4241" s="21" t="s">
        <v>506</v>
      </c>
      <c r="S4241" s="35">
        <v>1</v>
      </c>
      <c r="T4241" s="22">
        <v>1</v>
      </c>
      <c r="U4241" s="20" t="s">
        <v>62</v>
      </c>
      <c r="V4241" s="20">
        <v>45812</v>
      </c>
      <c r="W4241" s="21">
        <v>6</v>
      </c>
      <c r="X4241" s="20">
        <v>45821</v>
      </c>
      <c r="Y4241" s="20">
        <v>45819</v>
      </c>
      <c r="Z4241" s="48">
        <v>6</v>
      </c>
      <c r="AA4241">
        <v>2025</v>
      </c>
      <c r="AB4241" s="45">
        <v>24659</v>
      </c>
      <c r="AC4241" s="45">
        <v>24659</v>
      </c>
      <c r="AK4241" s="10"/>
    </row>
    <row r="4242" spans="1:37">
      <c r="A4242" t="s">
        <v>45</v>
      </c>
      <c r="B4242" t="s">
        <v>46</v>
      </c>
      <c r="C4242" t="s">
        <v>47</v>
      </c>
      <c r="D4242" t="s">
        <v>4770</v>
      </c>
      <c r="E4242" t="s">
        <v>88</v>
      </c>
      <c r="F4242" t="s">
        <v>79</v>
      </c>
      <c r="G4242" t="s">
        <v>51</v>
      </c>
      <c r="H4242" s="20" t="s">
        <v>52</v>
      </c>
      <c r="I4242" t="s">
        <v>53</v>
      </c>
      <c r="J4242" t="s">
        <v>54</v>
      </c>
      <c r="K4242">
        <v>3</v>
      </c>
      <c r="L4242" t="s">
        <v>55</v>
      </c>
      <c r="M4242" t="s">
        <v>77</v>
      </c>
      <c r="N4242" t="s">
        <v>89</v>
      </c>
      <c r="O4242" s="21" t="s">
        <v>58</v>
      </c>
      <c r="P4242" s="21" t="s">
        <v>366</v>
      </c>
      <c r="Q4242" s="20" t="s">
        <v>4004</v>
      </c>
      <c r="R4242" s="21" t="s">
        <v>4005</v>
      </c>
      <c r="S4242" s="35">
        <v>1</v>
      </c>
      <c r="T4242" s="22">
        <v>1</v>
      </c>
      <c r="U4242" s="20" t="s">
        <v>62</v>
      </c>
      <c r="V4242" s="20">
        <v>45813</v>
      </c>
      <c r="W4242" s="21">
        <v>6</v>
      </c>
      <c r="X4242" s="20">
        <v>45820</v>
      </c>
      <c r="Y4242" s="20">
        <v>45817</v>
      </c>
      <c r="Z4242" s="48">
        <v>6</v>
      </c>
      <c r="AA4242">
        <v>2025</v>
      </c>
      <c r="AB4242" s="45">
        <v>82347</v>
      </c>
      <c r="AC4242" s="45">
        <v>82347</v>
      </c>
      <c r="AK4242" s="10"/>
    </row>
    <row r="4243" spans="1:37">
      <c r="A4243" t="s">
        <v>45</v>
      </c>
      <c r="B4243" t="s">
        <v>46</v>
      </c>
      <c r="C4243" t="s">
        <v>47</v>
      </c>
      <c r="D4243" t="s">
        <v>4771</v>
      </c>
      <c r="E4243" t="s">
        <v>88</v>
      </c>
      <c r="F4243" t="s">
        <v>79</v>
      </c>
      <c r="G4243" t="s">
        <v>51</v>
      </c>
      <c r="H4243" s="20" t="s">
        <v>52</v>
      </c>
      <c r="I4243" t="s">
        <v>53</v>
      </c>
      <c r="J4243" t="s">
        <v>54</v>
      </c>
      <c r="K4243">
        <v>3</v>
      </c>
      <c r="L4243" t="s">
        <v>55</v>
      </c>
      <c r="M4243" t="s">
        <v>56</v>
      </c>
      <c r="N4243" t="s">
        <v>57</v>
      </c>
      <c r="O4243" s="21" t="s">
        <v>58</v>
      </c>
      <c r="P4243" s="21" t="s">
        <v>64</v>
      </c>
      <c r="Q4243" s="20" t="s">
        <v>623</v>
      </c>
      <c r="R4243" s="21" t="s">
        <v>624</v>
      </c>
      <c r="S4243" s="35">
        <v>1</v>
      </c>
      <c r="T4243" s="22">
        <v>1</v>
      </c>
      <c r="U4243" s="20" t="s">
        <v>62</v>
      </c>
      <c r="V4243" s="20">
        <v>45813</v>
      </c>
      <c r="W4243" s="21">
        <v>6</v>
      </c>
      <c r="X4243" s="20">
        <v>45834</v>
      </c>
      <c r="Y4243" s="20">
        <v>45832</v>
      </c>
      <c r="Z4243" s="48">
        <v>6</v>
      </c>
      <c r="AA4243">
        <v>2025</v>
      </c>
      <c r="AB4243" s="45">
        <v>28658</v>
      </c>
      <c r="AC4243" s="45">
        <v>28658</v>
      </c>
      <c r="AK4243" s="10"/>
    </row>
    <row r="4244" spans="1:37">
      <c r="A4244" t="s">
        <v>45</v>
      </c>
      <c r="B4244" t="s">
        <v>46</v>
      </c>
      <c r="C4244" t="s">
        <v>47</v>
      </c>
      <c r="D4244" t="s">
        <v>4772</v>
      </c>
      <c r="E4244" t="s">
        <v>88</v>
      </c>
      <c r="F4244" t="s">
        <v>79</v>
      </c>
      <c r="G4244" t="s">
        <v>51</v>
      </c>
      <c r="H4244" s="20" t="s">
        <v>52</v>
      </c>
      <c r="I4244" t="s">
        <v>53</v>
      </c>
      <c r="J4244" t="s">
        <v>54</v>
      </c>
      <c r="K4244">
        <v>3</v>
      </c>
      <c r="L4244" t="s">
        <v>55</v>
      </c>
      <c r="M4244" t="s">
        <v>56</v>
      </c>
      <c r="N4244" t="s">
        <v>57</v>
      </c>
      <c r="O4244" s="21" t="s">
        <v>58</v>
      </c>
      <c r="P4244" s="21" t="s">
        <v>64</v>
      </c>
      <c r="Q4244" s="20" t="s">
        <v>358</v>
      </c>
      <c r="R4244" s="21" t="s">
        <v>359</v>
      </c>
      <c r="S4244" s="35">
        <v>1</v>
      </c>
      <c r="T4244" s="22">
        <v>1</v>
      </c>
      <c r="U4244" s="20" t="s">
        <v>62</v>
      </c>
      <c r="V4244" s="20">
        <v>45813</v>
      </c>
      <c r="W4244" s="21">
        <v>6</v>
      </c>
      <c r="X4244" s="20">
        <v>45827</v>
      </c>
      <c r="Y4244" s="20">
        <v>45819</v>
      </c>
      <c r="Z4244" s="48">
        <v>6</v>
      </c>
      <c r="AA4244">
        <v>2025</v>
      </c>
      <c r="AB4244" s="45">
        <v>78565</v>
      </c>
      <c r="AC4244" s="45">
        <v>78565</v>
      </c>
      <c r="AK4244" s="10"/>
    </row>
    <row r="4245" spans="1:37">
      <c r="A4245" t="s">
        <v>45</v>
      </c>
      <c r="B4245" t="s">
        <v>46</v>
      </c>
      <c r="C4245" t="s">
        <v>47</v>
      </c>
      <c r="D4245" t="s">
        <v>4773</v>
      </c>
      <c r="E4245" t="s">
        <v>88</v>
      </c>
      <c r="F4245" t="s">
        <v>79</v>
      </c>
      <c r="G4245" t="s">
        <v>51</v>
      </c>
      <c r="H4245" s="20" t="s">
        <v>52</v>
      </c>
      <c r="I4245" t="s">
        <v>53</v>
      </c>
      <c r="J4245" t="s">
        <v>54</v>
      </c>
      <c r="K4245">
        <v>3</v>
      </c>
      <c r="L4245" t="s">
        <v>55</v>
      </c>
      <c r="M4245" t="s">
        <v>77</v>
      </c>
      <c r="N4245" t="s">
        <v>89</v>
      </c>
      <c r="O4245" s="21" t="s">
        <v>58</v>
      </c>
      <c r="P4245" s="21" t="s">
        <v>366</v>
      </c>
      <c r="Q4245" s="20" t="s">
        <v>542</v>
      </c>
      <c r="R4245" s="21" t="s">
        <v>543</v>
      </c>
      <c r="S4245" s="35">
        <v>1</v>
      </c>
      <c r="T4245" s="22">
        <v>1</v>
      </c>
      <c r="U4245" s="20" t="s">
        <v>62</v>
      </c>
      <c r="V4245" s="20">
        <v>45813</v>
      </c>
      <c r="W4245" s="21">
        <v>6</v>
      </c>
      <c r="X4245" s="20">
        <v>45835</v>
      </c>
      <c r="Y4245" s="20">
        <v>45833</v>
      </c>
      <c r="Z4245" s="48">
        <v>6</v>
      </c>
      <c r="AA4245">
        <v>2025</v>
      </c>
      <c r="AB4245" s="45">
        <v>43745</v>
      </c>
      <c r="AC4245" s="45">
        <v>43745</v>
      </c>
      <c r="AK4245" s="10"/>
    </row>
    <row r="4246" spans="1:37">
      <c r="A4246" t="s">
        <v>45</v>
      </c>
      <c r="B4246" t="s">
        <v>46</v>
      </c>
      <c r="C4246" t="s">
        <v>47</v>
      </c>
      <c r="D4246" t="s">
        <v>4774</v>
      </c>
      <c r="E4246" t="s">
        <v>88</v>
      </c>
      <c r="F4246" t="s">
        <v>79</v>
      </c>
      <c r="G4246" t="s">
        <v>51</v>
      </c>
      <c r="H4246" s="20" t="s">
        <v>52</v>
      </c>
      <c r="I4246" t="s">
        <v>53</v>
      </c>
      <c r="J4246" t="s">
        <v>54</v>
      </c>
      <c r="K4246">
        <v>3</v>
      </c>
      <c r="L4246" t="s">
        <v>55</v>
      </c>
      <c r="M4246" t="s">
        <v>77</v>
      </c>
      <c r="N4246" t="s">
        <v>89</v>
      </c>
      <c r="O4246" s="21" t="s">
        <v>58</v>
      </c>
      <c r="P4246" s="21" t="s">
        <v>303</v>
      </c>
      <c r="Q4246" s="20" t="s">
        <v>1179</v>
      </c>
      <c r="R4246" s="21" t="s">
        <v>1180</v>
      </c>
      <c r="S4246" s="35">
        <v>1</v>
      </c>
      <c r="T4246" s="22">
        <v>1</v>
      </c>
      <c r="U4246" s="20" t="s">
        <v>62</v>
      </c>
      <c r="V4246" s="20">
        <v>45813</v>
      </c>
      <c r="W4246" s="21">
        <v>6</v>
      </c>
      <c r="X4246" s="20">
        <v>45834</v>
      </c>
      <c r="Y4246" s="20">
        <v>45833</v>
      </c>
      <c r="Z4246" s="48">
        <v>6</v>
      </c>
      <c r="AA4246">
        <v>2025</v>
      </c>
      <c r="AB4246" s="45">
        <v>86665</v>
      </c>
      <c r="AC4246" s="45">
        <v>86665</v>
      </c>
      <c r="AK4246" s="10"/>
    </row>
    <row r="4247" spans="1:37">
      <c r="A4247" t="s">
        <v>45</v>
      </c>
      <c r="B4247" t="s">
        <v>46</v>
      </c>
      <c r="C4247" t="s">
        <v>47</v>
      </c>
      <c r="D4247" t="s">
        <v>4775</v>
      </c>
      <c r="E4247" t="s">
        <v>88</v>
      </c>
      <c r="F4247" t="s">
        <v>79</v>
      </c>
      <c r="G4247" t="s">
        <v>51</v>
      </c>
      <c r="H4247" s="20" t="s">
        <v>52</v>
      </c>
      <c r="I4247" t="s">
        <v>53</v>
      </c>
      <c r="J4247" t="s">
        <v>54</v>
      </c>
      <c r="K4247">
        <v>3</v>
      </c>
      <c r="L4247" t="s">
        <v>55</v>
      </c>
      <c r="M4247" t="s">
        <v>77</v>
      </c>
      <c r="N4247" t="s">
        <v>89</v>
      </c>
      <c r="O4247" s="21" t="s">
        <v>58</v>
      </c>
      <c r="P4247" s="21" t="s">
        <v>119</v>
      </c>
      <c r="Q4247" s="20" t="s">
        <v>908</v>
      </c>
      <c r="R4247" s="21" t="s">
        <v>909</v>
      </c>
      <c r="S4247" s="35">
        <v>1</v>
      </c>
      <c r="T4247" s="22">
        <v>1</v>
      </c>
      <c r="U4247" s="20" t="s">
        <v>62</v>
      </c>
      <c r="V4247" s="20">
        <v>45813</v>
      </c>
      <c r="W4247" s="21">
        <v>6</v>
      </c>
      <c r="X4247" s="20">
        <v>45824</v>
      </c>
      <c r="Y4247" s="20">
        <v>45819</v>
      </c>
      <c r="Z4247" s="48">
        <v>6</v>
      </c>
      <c r="AA4247">
        <v>2025</v>
      </c>
      <c r="AB4247" s="45">
        <v>68748</v>
      </c>
      <c r="AC4247" s="45">
        <v>68748</v>
      </c>
      <c r="AK4247" s="10"/>
    </row>
    <row r="4248" spans="1:37">
      <c r="A4248" t="s">
        <v>45</v>
      </c>
      <c r="B4248" t="s">
        <v>46</v>
      </c>
      <c r="C4248" t="s">
        <v>47</v>
      </c>
      <c r="D4248" t="s">
        <v>4776</v>
      </c>
      <c r="E4248" t="s">
        <v>88</v>
      </c>
      <c r="F4248" t="s">
        <v>79</v>
      </c>
      <c r="G4248" t="s">
        <v>51</v>
      </c>
      <c r="H4248" s="20" t="s">
        <v>52</v>
      </c>
      <c r="I4248" t="s">
        <v>53</v>
      </c>
      <c r="J4248" t="s">
        <v>54</v>
      </c>
      <c r="K4248">
        <v>3</v>
      </c>
      <c r="L4248" t="s">
        <v>55</v>
      </c>
      <c r="M4248" t="s">
        <v>77</v>
      </c>
      <c r="N4248" t="s">
        <v>89</v>
      </c>
      <c r="O4248" s="21" t="s">
        <v>58</v>
      </c>
      <c r="P4248" s="21" t="s">
        <v>90</v>
      </c>
      <c r="Q4248" s="20" t="s">
        <v>1025</v>
      </c>
      <c r="R4248" s="21" t="s">
        <v>1026</v>
      </c>
      <c r="S4248" s="35">
        <v>1</v>
      </c>
      <c r="T4248" s="22">
        <v>1</v>
      </c>
      <c r="U4248" s="20" t="s">
        <v>62</v>
      </c>
      <c r="V4248" s="20">
        <v>45813</v>
      </c>
      <c r="W4248" s="21">
        <v>6</v>
      </c>
      <c r="X4248" s="20">
        <v>45835</v>
      </c>
      <c r="Y4248" s="20">
        <v>45833</v>
      </c>
      <c r="Z4248" s="48">
        <v>6</v>
      </c>
      <c r="AA4248">
        <v>2025</v>
      </c>
      <c r="AB4248" s="45">
        <v>103123</v>
      </c>
      <c r="AC4248" s="45">
        <v>103123</v>
      </c>
      <c r="AK4248" s="10"/>
    </row>
    <row r="4249" spans="1:37">
      <c r="A4249" t="s">
        <v>45</v>
      </c>
      <c r="B4249" t="s">
        <v>46</v>
      </c>
      <c r="C4249" t="s">
        <v>47</v>
      </c>
      <c r="D4249" t="s">
        <v>4777</v>
      </c>
      <c r="E4249" t="s">
        <v>88</v>
      </c>
      <c r="F4249" t="s">
        <v>79</v>
      </c>
      <c r="G4249" t="s">
        <v>51</v>
      </c>
      <c r="H4249" s="20" t="s">
        <v>52</v>
      </c>
      <c r="I4249" t="s">
        <v>53</v>
      </c>
      <c r="J4249" t="s">
        <v>54</v>
      </c>
      <c r="K4249">
        <v>3</v>
      </c>
      <c r="L4249" t="s">
        <v>55</v>
      </c>
      <c r="M4249" t="s">
        <v>77</v>
      </c>
      <c r="N4249" t="s">
        <v>89</v>
      </c>
      <c r="O4249" s="21" t="s">
        <v>58</v>
      </c>
      <c r="P4249" s="21" t="s">
        <v>126</v>
      </c>
      <c r="Q4249" s="20" t="s">
        <v>1044</v>
      </c>
      <c r="R4249" s="21" t="s">
        <v>1045</v>
      </c>
      <c r="S4249" s="35">
        <v>1</v>
      </c>
      <c r="T4249" s="22">
        <v>1</v>
      </c>
      <c r="U4249" s="20" t="s">
        <v>62</v>
      </c>
      <c r="V4249" s="20">
        <v>45813</v>
      </c>
      <c r="W4249" s="21">
        <v>6</v>
      </c>
      <c r="X4249" s="20">
        <v>45835</v>
      </c>
      <c r="Y4249" s="20">
        <v>45833</v>
      </c>
      <c r="Z4249" s="48">
        <v>6</v>
      </c>
      <c r="AA4249">
        <v>2025</v>
      </c>
      <c r="AB4249" s="45">
        <v>68743</v>
      </c>
      <c r="AC4249" s="45">
        <v>68743</v>
      </c>
      <c r="AK4249" s="10"/>
    </row>
    <row r="4250" spans="1:37">
      <c r="A4250" t="s">
        <v>45</v>
      </c>
      <c r="B4250" t="s">
        <v>46</v>
      </c>
      <c r="C4250" t="s">
        <v>47</v>
      </c>
      <c r="D4250" t="s">
        <v>4778</v>
      </c>
      <c r="E4250" t="s">
        <v>88</v>
      </c>
      <c r="F4250" t="s">
        <v>79</v>
      </c>
      <c r="G4250" t="s">
        <v>51</v>
      </c>
      <c r="H4250" s="20" t="s">
        <v>52</v>
      </c>
      <c r="I4250" t="s">
        <v>53</v>
      </c>
      <c r="J4250" t="s">
        <v>54</v>
      </c>
      <c r="K4250">
        <v>3</v>
      </c>
      <c r="L4250" t="s">
        <v>55</v>
      </c>
      <c r="M4250" t="s">
        <v>77</v>
      </c>
      <c r="N4250" t="s">
        <v>89</v>
      </c>
      <c r="O4250" s="21" t="s">
        <v>58</v>
      </c>
      <c r="P4250" s="21" t="s">
        <v>119</v>
      </c>
      <c r="Q4250" s="20" t="s">
        <v>1141</v>
      </c>
      <c r="R4250" s="21" t="s">
        <v>1142</v>
      </c>
      <c r="S4250" s="35">
        <v>1</v>
      </c>
      <c r="T4250" s="22">
        <v>1</v>
      </c>
      <c r="U4250" s="20" t="s">
        <v>62</v>
      </c>
      <c r="V4250" s="20">
        <v>45813</v>
      </c>
      <c r="W4250" s="21">
        <v>6</v>
      </c>
      <c r="X4250" s="20">
        <v>45834</v>
      </c>
      <c r="Y4250" s="20">
        <v>45832</v>
      </c>
      <c r="Z4250" s="48">
        <v>6</v>
      </c>
      <c r="AA4250">
        <v>2025</v>
      </c>
      <c r="AB4250" s="45">
        <v>65621</v>
      </c>
      <c r="AC4250" s="45">
        <v>65621</v>
      </c>
      <c r="AK4250" s="10"/>
    </row>
    <row r="4251" spans="1:37">
      <c r="A4251" t="s">
        <v>45</v>
      </c>
      <c r="B4251" t="s">
        <v>46</v>
      </c>
      <c r="C4251" t="s">
        <v>47</v>
      </c>
      <c r="D4251" t="s">
        <v>4779</v>
      </c>
      <c r="E4251" t="s">
        <v>88</v>
      </c>
      <c r="F4251" t="s">
        <v>79</v>
      </c>
      <c r="G4251" t="s">
        <v>51</v>
      </c>
      <c r="H4251" s="20" t="s">
        <v>52</v>
      </c>
      <c r="I4251" t="s">
        <v>53</v>
      </c>
      <c r="J4251" t="s">
        <v>54</v>
      </c>
      <c r="K4251">
        <v>3</v>
      </c>
      <c r="L4251" t="s">
        <v>55</v>
      </c>
      <c r="M4251" t="s">
        <v>77</v>
      </c>
      <c r="N4251" t="s">
        <v>89</v>
      </c>
      <c r="O4251" s="21" t="s">
        <v>58</v>
      </c>
      <c r="P4251" s="21" t="s">
        <v>740</v>
      </c>
      <c r="Q4251" s="20" t="s">
        <v>1606</v>
      </c>
      <c r="R4251" s="21" t="s">
        <v>1607</v>
      </c>
      <c r="S4251" s="35">
        <v>1</v>
      </c>
      <c r="T4251" s="22">
        <v>1</v>
      </c>
      <c r="U4251" s="20" t="s">
        <v>62</v>
      </c>
      <c r="V4251" s="20">
        <v>45813</v>
      </c>
      <c r="W4251" s="21">
        <v>6</v>
      </c>
      <c r="X4251" s="20">
        <v>45821</v>
      </c>
      <c r="Y4251" s="20">
        <v>45819</v>
      </c>
      <c r="Z4251" s="48">
        <v>6</v>
      </c>
      <c r="AA4251">
        <v>2025</v>
      </c>
      <c r="AB4251" s="45">
        <v>64700</v>
      </c>
      <c r="AC4251" s="45">
        <v>64700</v>
      </c>
      <c r="AK4251" s="10"/>
    </row>
    <row r="4252" spans="1:37">
      <c r="A4252" t="s">
        <v>45</v>
      </c>
      <c r="B4252" t="s">
        <v>46</v>
      </c>
      <c r="C4252" t="s">
        <v>47</v>
      </c>
      <c r="D4252" t="s">
        <v>4780</v>
      </c>
      <c r="E4252" t="s">
        <v>88</v>
      </c>
      <c r="F4252" t="s">
        <v>79</v>
      </c>
      <c r="G4252" t="s">
        <v>51</v>
      </c>
      <c r="H4252" s="20" t="s">
        <v>52</v>
      </c>
      <c r="I4252" t="s">
        <v>53</v>
      </c>
      <c r="J4252" t="s">
        <v>54</v>
      </c>
      <c r="K4252">
        <v>3</v>
      </c>
      <c r="L4252" t="s">
        <v>55</v>
      </c>
      <c r="M4252" t="s">
        <v>77</v>
      </c>
      <c r="N4252" t="s">
        <v>89</v>
      </c>
      <c r="O4252" s="21" t="s">
        <v>58</v>
      </c>
      <c r="P4252" s="21" t="s">
        <v>90</v>
      </c>
      <c r="Q4252" s="20" t="s">
        <v>2723</v>
      </c>
      <c r="R4252" s="21" t="s">
        <v>2724</v>
      </c>
      <c r="S4252" s="35">
        <v>1</v>
      </c>
      <c r="T4252" s="22">
        <v>1</v>
      </c>
      <c r="U4252" s="20" t="s">
        <v>62</v>
      </c>
      <c r="V4252" s="20">
        <v>45813</v>
      </c>
      <c r="W4252" s="21">
        <v>6</v>
      </c>
      <c r="X4252" s="20">
        <v>45821</v>
      </c>
      <c r="Y4252" s="20">
        <v>45819</v>
      </c>
      <c r="Z4252" s="48">
        <v>6</v>
      </c>
      <c r="AA4252">
        <v>2025</v>
      </c>
      <c r="AB4252" s="45">
        <v>81245</v>
      </c>
      <c r="AC4252" s="45">
        <v>81245</v>
      </c>
      <c r="AK4252" s="10"/>
    </row>
    <row r="4253" spans="1:37">
      <c r="A4253" t="s">
        <v>45</v>
      </c>
      <c r="B4253" t="s">
        <v>46</v>
      </c>
      <c r="C4253" t="s">
        <v>47</v>
      </c>
      <c r="D4253" t="s">
        <v>4781</v>
      </c>
      <c r="E4253" t="s">
        <v>88</v>
      </c>
      <c r="F4253" t="s">
        <v>79</v>
      </c>
      <c r="G4253" t="s">
        <v>51</v>
      </c>
      <c r="H4253" s="20" t="s">
        <v>52</v>
      </c>
      <c r="I4253" t="s">
        <v>53</v>
      </c>
      <c r="J4253" t="s">
        <v>54</v>
      </c>
      <c r="K4253">
        <v>3</v>
      </c>
      <c r="L4253" t="s">
        <v>55</v>
      </c>
      <c r="M4253" t="s">
        <v>77</v>
      </c>
      <c r="N4253" t="s">
        <v>89</v>
      </c>
      <c r="O4253" s="21" t="s">
        <v>58</v>
      </c>
      <c r="P4253" s="21" t="s">
        <v>97</v>
      </c>
      <c r="Q4253" s="20" t="s">
        <v>108</v>
      </c>
      <c r="R4253" s="21" t="s">
        <v>3798</v>
      </c>
      <c r="S4253" s="35">
        <v>1</v>
      </c>
      <c r="T4253" s="22">
        <v>1</v>
      </c>
      <c r="U4253" s="20" t="s">
        <v>62</v>
      </c>
      <c r="V4253" s="20">
        <v>45813</v>
      </c>
      <c r="W4253" s="21">
        <v>6</v>
      </c>
      <c r="X4253" s="20">
        <v>45833</v>
      </c>
      <c r="Y4253" s="20">
        <v>45826</v>
      </c>
      <c r="Z4253" s="48">
        <v>6</v>
      </c>
      <c r="AA4253">
        <v>2025</v>
      </c>
      <c r="AB4253" s="45">
        <v>55712</v>
      </c>
      <c r="AC4253" s="45">
        <v>55712</v>
      </c>
      <c r="AK4253" s="10"/>
    </row>
    <row r="4254" spans="1:37">
      <c r="A4254" t="s">
        <v>45</v>
      </c>
      <c r="B4254" t="s">
        <v>46</v>
      </c>
      <c r="C4254" t="s">
        <v>47</v>
      </c>
      <c r="D4254" t="s">
        <v>4782</v>
      </c>
      <c r="E4254" t="s">
        <v>88</v>
      </c>
      <c r="F4254" t="s">
        <v>79</v>
      </c>
      <c r="G4254" t="s">
        <v>51</v>
      </c>
      <c r="H4254" s="20" t="s">
        <v>52</v>
      </c>
      <c r="I4254" t="s">
        <v>53</v>
      </c>
      <c r="J4254" t="s">
        <v>54</v>
      </c>
      <c r="K4254">
        <v>3</v>
      </c>
      <c r="L4254" t="s">
        <v>55</v>
      </c>
      <c r="M4254" t="s">
        <v>77</v>
      </c>
      <c r="N4254" t="s">
        <v>89</v>
      </c>
      <c r="O4254" s="21" t="s">
        <v>58</v>
      </c>
      <c r="P4254" s="21" t="s">
        <v>104</v>
      </c>
      <c r="Q4254" s="20" t="s">
        <v>1376</v>
      </c>
      <c r="R4254" s="21" t="s">
        <v>1377</v>
      </c>
      <c r="S4254" s="35">
        <v>1</v>
      </c>
      <c r="T4254" s="22">
        <v>1</v>
      </c>
      <c r="U4254" s="20" t="s">
        <v>62</v>
      </c>
      <c r="V4254" s="20">
        <v>45813</v>
      </c>
      <c r="W4254" s="21">
        <v>6</v>
      </c>
      <c r="X4254" s="20">
        <v>45824</v>
      </c>
      <c r="Y4254" s="20">
        <v>45819</v>
      </c>
      <c r="Z4254" s="48">
        <v>6</v>
      </c>
      <c r="AA4254">
        <v>2025</v>
      </c>
      <c r="AB4254" s="45">
        <v>68743</v>
      </c>
      <c r="AC4254" s="45">
        <v>68743</v>
      </c>
      <c r="AK4254" s="10"/>
    </row>
    <row r="4255" spans="1:37">
      <c r="A4255" t="s">
        <v>45</v>
      </c>
      <c r="B4255" t="s">
        <v>46</v>
      </c>
      <c r="C4255" t="s">
        <v>47</v>
      </c>
      <c r="D4255" t="s">
        <v>4783</v>
      </c>
      <c r="E4255" t="s">
        <v>88</v>
      </c>
      <c r="F4255" t="s">
        <v>79</v>
      </c>
      <c r="G4255" t="s">
        <v>51</v>
      </c>
      <c r="H4255" s="20" t="s">
        <v>52</v>
      </c>
      <c r="I4255" t="s">
        <v>53</v>
      </c>
      <c r="J4255" t="s">
        <v>54</v>
      </c>
      <c r="K4255">
        <v>3</v>
      </c>
      <c r="L4255" t="s">
        <v>55</v>
      </c>
      <c r="M4255" t="s">
        <v>56</v>
      </c>
      <c r="N4255" t="s">
        <v>57</v>
      </c>
      <c r="O4255" s="21" t="s">
        <v>58</v>
      </c>
      <c r="P4255" s="21" t="s">
        <v>522</v>
      </c>
      <c r="Q4255" s="20" t="s">
        <v>1078</v>
      </c>
      <c r="R4255" s="21" t="s">
        <v>1079</v>
      </c>
      <c r="S4255" s="35">
        <v>1</v>
      </c>
      <c r="T4255" s="22">
        <v>1</v>
      </c>
      <c r="U4255" s="20" t="s">
        <v>62</v>
      </c>
      <c r="V4255" s="20">
        <v>45813</v>
      </c>
      <c r="W4255" s="21">
        <v>6</v>
      </c>
      <c r="X4255" s="20">
        <v>45835</v>
      </c>
      <c r="Y4255" s="20">
        <v>45832</v>
      </c>
      <c r="Z4255" s="48">
        <v>6</v>
      </c>
      <c r="AA4255">
        <v>2025</v>
      </c>
      <c r="AB4255" s="45">
        <v>45325</v>
      </c>
      <c r="AC4255" s="45">
        <v>45325</v>
      </c>
      <c r="AK4255" s="10"/>
    </row>
    <row r="4256" spans="1:37">
      <c r="A4256" t="s">
        <v>45</v>
      </c>
      <c r="B4256" t="s">
        <v>46</v>
      </c>
      <c r="C4256" t="s">
        <v>47</v>
      </c>
      <c r="D4256" t="s">
        <v>4784</v>
      </c>
      <c r="E4256" t="s">
        <v>88</v>
      </c>
      <c r="F4256" t="s">
        <v>79</v>
      </c>
      <c r="G4256" t="s">
        <v>51</v>
      </c>
      <c r="H4256" s="20" t="s">
        <v>52</v>
      </c>
      <c r="I4256" t="s">
        <v>53</v>
      </c>
      <c r="J4256" t="s">
        <v>54</v>
      </c>
      <c r="K4256">
        <v>3</v>
      </c>
      <c r="L4256" t="s">
        <v>55</v>
      </c>
      <c r="M4256" t="s">
        <v>77</v>
      </c>
      <c r="N4256" t="s">
        <v>89</v>
      </c>
      <c r="O4256" s="21" t="s">
        <v>58</v>
      </c>
      <c r="P4256" s="21" t="s">
        <v>119</v>
      </c>
      <c r="Q4256" s="20" t="s">
        <v>988</v>
      </c>
      <c r="R4256" s="21" t="s">
        <v>989</v>
      </c>
      <c r="S4256" s="35">
        <v>1</v>
      </c>
      <c r="T4256" s="22">
        <v>1</v>
      </c>
      <c r="U4256" s="20" t="s">
        <v>62</v>
      </c>
      <c r="V4256" s="20">
        <v>45813</v>
      </c>
      <c r="W4256" s="21">
        <v>6</v>
      </c>
      <c r="X4256" s="20">
        <v>45835</v>
      </c>
      <c r="Y4256" s="20">
        <v>45833</v>
      </c>
      <c r="Z4256" s="48">
        <v>6</v>
      </c>
      <c r="AA4256">
        <v>2025</v>
      </c>
      <c r="AB4256" s="45">
        <v>71871</v>
      </c>
      <c r="AC4256" s="45">
        <v>71871</v>
      </c>
      <c r="AK4256" s="10"/>
    </row>
    <row r="4257" spans="1:37">
      <c r="A4257" t="s">
        <v>45</v>
      </c>
      <c r="B4257" t="s">
        <v>46</v>
      </c>
      <c r="C4257" t="s">
        <v>47</v>
      </c>
      <c r="D4257" t="s">
        <v>4785</v>
      </c>
      <c r="E4257" t="s">
        <v>88</v>
      </c>
      <c r="F4257" t="s">
        <v>79</v>
      </c>
      <c r="G4257" t="s">
        <v>51</v>
      </c>
      <c r="H4257" s="20" t="s">
        <v>52</v>
      </c>
      <c r="I4257" t="s">
        <v>53</v>
      </c>
      <c r="J4257" t="s">
        <v>54</v>
      </c>
      <c r="K4257">
        <v>3</v>
      </c>
      <c r="L4257" t="s">
        <v>55</v>
      </c>
      <c r="M4257" t="s">
        <v>56</v>
      </c>
      <c r="N4257" t="s">
        <v>57</v>
      </c>
      <c r="O4257" s="21" t="s">
        <v>58</v>
      </c>
      <c r="P4257" s="21" t="s">
        <v>64</v>
      </c>
      <c r="Q4257" s="20" t="s">
        <v>677</v>
      </c>
      <c r="R4257" s="21" t="s">
        <v>678</v>
      </c>
      <c r="S4257" s="35">
        <v>1</v>
      </c>
      <c r="T4257" s="22">
        <v>1</v>
      </c>
      <c r="U4257" s="20" t="s">
        <v>62</v>
      </c>
      <c r="V4257" s="20">
        <v>45813</v>
      </c>
      <c r="W4257" s="21">
        <v>6</v>
      </c>
      <c r="X4257" s="20">
        <v>45842</v>
      </c>
      <c r="Y4257" s="20">
        <v>45838</v>
      </c>
      <c r="Z4257" s="48">
        <v>6</v>
      </c>
      <c r="AA4257">
        <v>2025</v>
      </c>
      <c r="AB4257" s="45">
        <v>76655</v>
      </c>
      <c r="AC4257" s="45">
        <v>76655</v>
      </c>
      <c r="AK4257" s="10"/>
    </row>
    <row r="4258" spans="1:37">
      <c r="A4258" t="s">
        <v>45</v>
      </c>
      <c r="B4258" t="s">
        <v>46</v>
      </c>
      <c r="C4258" t="s">
        <v>47</v>
      </c>
      <c r="D4258" t="s">
        <v>4786</v>
      </c>
      <c r="E4258" t="s">
        <v>88</v>
      </c>
      <c r="F4258" t="s">
        <v>79</v>
      </c>
      <c r="G4258" t="s">
        <v>51</v>
      </c>
      <c r="H4258" s="20" t="s">
        <v>52</v>
      </c>
      <c r="I4258" t="s">
        <v>53</v>
      </c>
      <c r="J4258" t="s">
        <v>54</v>
      </c>
      <c r="K4258">
        <v>3</v>
      </c>
      <c r="L4258" t="s">
        <v>55</v>
      </c>
      <c r="M4258" t="s">
        <v>77</v>
      </c>
      <c r="N4258" t="s">
        <v>89</v>
      </c>
      <c r="O4258" s="21" t="s">
        <v>58</v>
      </c>
      <c r="P4258" s="21" t="s">
        <v>97</v>
      </c>
      <c r="Q4258" s="20" t="s">
        <v>754</v>
      </c>
      <c r="R4258" s="21" t="s">
        <v>755</v>
      </c>
      <c r="S4258" s="35">
        <v>1</v>
      </c>
      <c r="T4258" s="22">
        <v>1</v>
      </c>
      <c r="U4258" s="20" t="s">
        <v>62</v>
      </c>
      <c r="V4258" s="20">
        <v>45813</v>
      </c>
      <c r="W4258" s="21">
        <v>6</v>
      </c>
      <c r="X4258" s="20">
        <v>45838</v>
      </c>
      <c r="Y4258" s="20">
        <v>45838</v>
      </c>
      <c r="Z4258" s="48">
        <v>6</v>
      </c>
      <c r="AA4258">
        <v>2025</v>
      </c>
      <c r="AB4258" s="45">
        <v>56663</v>
      </c>
      <c r="AC4258" s="45">
        <v>56663</v>
      </c>
      <c r="AK4258" s="10"/>
    </row>
    <row r="4259" spans="1:37">
      <c r="A4259" t="s">
        <v>45</v>
      </c>
      <c r="B4259" t="s">
        <v>46</v>
      </c>
      <c r="C4259" t="s">
        <v>47</v>
      </c>
      <c r="D4259" t="s">
        <v>4787</v>
      </c>
      <c r="E4259" t="s">
        <v>88</v>
      </c>
      <c r="F4259" t="s">
        <v>79</v>
      </c>
      <c r="G4259" t="s">
        <v>51</v>
      </c>
      <c r="H4259" s="20" t="s">
        <v>52</v>
      </c>
      <c r="I4259" t="s">
        <v>53</v>
      </c>
      <c r="J4259" t="s">
        <v>54</v>
      </c>
      <c r="K4259">
        <v>3</v>
      </c>
      <c r="L4259" t="s">
        <v>55</v>
      </c>
      <c r="M4259" t="s">
        <v>77</v>
      </c>
      <c r="N4259" t="s">
        <v>89</v>
      </c>
      <c r="O4259" s="21" t="s">
        <v>58</v>
      </c>
      <c r="P4259" s="21" t="s">
        <v>97</v>
      </c>
      <c r="Q4259" s="20" t="s">
        <v>1012</v>
      </c>
      <c r="R4259" s="21" t="s">
        <v>1013</v>
      </c>
      <c r="S4259" s="35">
        <v>1</v>
      </c>
      <c r="T4259" s="22">
        <v>1</v>
      </c>
      <c r="U4259" s="20" t="s">
        <v>62</v>
      </c>
      <c r="V4259" s="20">
        <v>45813</v>
      </c>
      <c r="W4259" s="21">
        <v>6</v>
      </c>
      <c r="X4259" s="20">
        <v>45826</v>
      </c>
      <c r="Y4259" s="20">
        <v>45824</v>
      </c>
      <c r="Z4259" s="48">
        <v>6</v>
      </c>
      <c r="AA4259">
        <v>2025</v>
      </c>
      <c r="AB4259" s="45">
        <v>28661</v>
      </c>
      <c r="AC4259" s="45">
        <v>28661</v>
      </c>
      <c r="AK4259" s="10"/>
    </row>
    <row r="4260" spans="1:37">
      <c r="A4260" t="s">
        <v>45</v>
      </c>
      <c r="B4260" t="s">
        <v>46</v>
      </c>
      <c r="C4260" t="s">
        <v>47</v>
      </c>
      <c r="D4260" t="s">
        <v>4788</v>
      </c>
      <c r="E4260" t="s">
        <v>88</v>
      </c>
      <c r="F4260" t="s">
        <v>79</v>
      </c>
      <c r="G4260" t="s">
        <v>51</v>
      </c>
      <c r="H4260" s="20" t="s">
        <v>52</v>
      </c>
      <c r="I4260" t="s">
        <v>53</v>
      </c>
      <c r="J4260" t="s">
        <v>54</v>
      </c>
      <c r="K4260">
        <v>3</v>
      </c>
      <c r="L4260" t="s">
        <v>55</v>
      </c>
      <c r="M4260" t="s">
        <v>77</v>
      </c>
      <c r="N4260" t="s">
        <v>89</v>
      </c>
      <c r="O4260" s="21" t="s">
        <v>58</v>
      </c>
      <c r="P4260" s="21" t="s">
        <v>90</v>
      </c>
      <c r="Q4260" s="20" t="s">
        <v>1025</v>
      </c>
      <c r="R4260" s="21" t="s">
        <v>1026</v>
      </c>
      <c r="S4260" s="35">
        <v>1</v>
      </c>
      <c r="T4260" s="22">
        <v>1</v>
      </c>
      <c r="U4260" s="20" t="s">
        <v>62</v>
      </c>
      <c r="V4260" s="20">
        <v>45813</v>
      </c>
      <c r="W4260" s="21">
        <v>6</v>
      </c>
      <c r="X4260" s="20">
        <v>45832</v>
      </c>
      <c r="Y4260" s="20">
        <v>45826</v>
      </c>
      <c r="Z4260" s="48">
        <v>6</v>
      </c>
      <c r="AA4260">
        <v>2025</v>
      </c>
      <c r="AB4260" s="45">
        <v>103123</v>
      </c>
      <c r="AC4260" s="45">
        <v>103123</v>
      </c>
      <c r="AK4260" s="10"/>
    </row>
    <row r="4261" spans="1:37">
      <c r="A4261" t="s">
        <v>45</v>
      </c>
      <c r="B4261" t="s">
        <v>46</v>
      </c>
      <c r="C4261" t="s">
        <v>47</v>
      </c>
      <c r="D4261" t="s">
        <v>4789</v>
      </c>
      <c r="E4261" t="s">
        <v>88</v>
      </c>
      <c r="F4261" t="s">
        <v>79</v>
      </c>
      <c r="G4261" t="s">
        <v>51</v>
      </c>
      <c r="H4261" s="20" t="s">
        <v>52</v>
      </c>
      <c r="I4261" t="s">
        <v>53</v>
      </c>
      <c r="J4261" t="s">
        <v>54</v>
      </c>
      <c r="K4261">
        <v>3</v>
      </c>
      <c r="L4261" t="s">
        <v>55</v>
      </c>
      <c r="M4261" t="s">
        <v>56</v>
      </c>
      <c r="N4261" t="s">
        <v>57</v>
      </c>
      <c r="O4261" s="21" t="s">
        <v>58</v>
      </c>
      <c r="P4261" s="21" t="s">
        <v>64</v>
      </c>
      <c r="Q4261" s="20" t="s">
        <v>1052</v>
      </c>
      <c r="R4261" s="21" t="s">
        <v>1053</v>
      </c>
      <c r="S4261" s="35">
        <v>1</v>
      </c>
      <c r="T4261" s="22">
        <v>1</v>
      </c>
      <c r="U4261" s="20" t="s">
        <v>62</v>
      </c>
      <c r="V4261" s="20">
        <v>45813</v>
      </c>
      <c r="W4261" s="21">
        <v>6</v>
      </c>
      <c r="X4261" s="20">
        <v>45827</v>
      </c>
      <c r="Y4261" s="20">
        <v>45826</v>
      </c>
      <c r="Z4261" s="48">
        <v>6</v>
      </c>
      <c r="AA4261">
        <v>2025</v>
      </c>
      <c r="AB4261" s="45">
        <v>49993</v>
      </c>
      <c r="AC4261" s="45">
        <v>49993</v>
      </c>
      <c r="AK4261" s="10"/>
    </row>
    <row r="4262" spans="1:37">
      <c r="A4262" t="s">
        <v>45</v>
      </c>
      <c r="B4262" t="s">
        <v>46</v>
      </c>
      <c r="C4262" t="s">
        <v>47</v>
      </c>
      <c r="D4262" t="s">
        <v>4790</v>
      </c>
      <c r="E4262" t="s">
        <v>88</v>
      </c>
      <c r="F4262" t="s">
        <v>79</v>
      </c>
      <c r="G4262" t="s">
        <v>51</v>
      </c>
      <c r="H4262" s="20" t="s">
        <v>58</v>
      </c>
      <c r="I4262" t="s">
        <v>53</v>
      </c>
      <c r="J4262" t="s">
        <v>54</v>
      </c>
      <c r="K4262">
        <v>3</v>
      </c>
      <c r="L4262" t="s">
        <v>55</v>
      </c>
      <c r="M4262" t="s">
        <v>77</v>
      </c>
      <c r="N4262" t="s">
        <v>89</v>
      </c>
      <c r="O4262" s="21" t="s">
        <v>58</v>
      </c>
      <c r="P4262" s="21" t="s">
        <v>90</v>
      </c>
      <c r="Q4262" s="20" t="s">
        <v>4351</v>
      </c>
      <c r="R4262" s="21" t="s">
        <v>4352</v>
      </c>
      <c r="S4262" s="35">
        <v>1</v>
      </c>
      <c r="T4262" s="22">
        <v>0</v>
      </c>
      <c r="U4262" s="20" t="s">
        <v>62</v>
      </c>
      <c r="V4262" s="20">
        <v>45813</v>
      </c>
      <c r="W4262" s="21">
        <v>6</v>
      </c>
      <c r="X4262" s="20">
        <v>45824</v>
      </c>
      <c r="Z4262" s="48">
        <v>6</v>
      </c>
      <c r="AA4262">
        <v>2025</v>
      </c>
      <c r="AB4262" s="45">
        <v>53332</v>
      </c>
      <c r="AC4262" s="45">
        <v>0</v>
      </c>
      <c r="AK4262" s="10"/>
    </row>
    <row r="4263" spans="1:37">
      <c r="A4263" t="s">
        <v>45</v>
      </c>
      <c r="B4263" t="s">
        <v>46</v>
      </c>
      <c r="C4263" t="s">
        <v>47</v>
      </c>
      <c r="D4263" t="s">
        <v>4791</v>
      </c>
      <c r="E4263" t="s">
        <v>88</v>
      </c>
      <c r="F4263" t="s">
        <v>79</v>
      </c>
      <c r="G4263" t="s">
        <v>51</v>
      </c>
      <c r="H4263" s="20" t="s">
        <v>52</v>
      </c>
      <c r="I4263" t="s">
        <v>53</v>
      </c>
      <c r="J4263" t="s">
        <v>54</v>
      </c>
      <c r="K4263">
        <v>3</v>
      </c>
      <c r="L4263" t="s">
        <v>55</v>
      </c>
      <c r="M4263" t="s">
        <v>77</v>
      </c>
      <c r="N4263" t="s">
        <v>89</v>
      </c>
      <c r="O4263" s="21" t="s">
        <v>58</v>
      </c>
      <c r="P4263" s="21" t="s">
        <v>119</v>
      </c>
      <c r="Q4263" s="20" t="s">
        <v>988</v>
      </c>
      <c r="R4263" s="21" t="s">
        <v>989</v>
      </c>
      <c r="S4263" s="35">
        <v>1</v>
      </c>
      <c r="T4263" s="22">
        <v>1</v>
      </c>
      <c r="U4263" s="20" t="s">
        <v>62</v>
      </c>
      <c r="V4263" s="20">
        <v>45813</v>
      </c>
      <c r="W4263" s="21">
        <v>6</v>
      </c>
      <c r="X4263" s="20">
        <v>45832</v>
      </c>
      <c r="Y4263" s="20">
        <v>45832</v>
      </c>
      <c r="Z4263" s="48">
        <v>6</v>
      </c>
      <c r="AA4263">
        <v>2025</v>
      </c>
      <c r="AB4263" s="45">
        <v>71871</v>
      </c>
      <c r="AC4263" s="45">
        <v>71871</v>
      </c>
      <c r="AK4263" s="10"/>
    </row>
    <row r="4264" spans="1:37">
      <c r="A4264" t="s">
        <v>45</v>
      </c>
      <c r="B4264" t="s">
        <v>46</v>
      </c>
      <c r="C4264" t="s">
        <v>47</v>
      </c>
      <c r="D4264" t="s">
        <v>4792</v>
      </c>
      <c r="E4264" t="s">
        <v>88</v>
      </c>
      <c r="F4264" t="s">
        <v>79</v>
      </c>
      <c r="G4264" t="s">
        <v>51</v>
      </c>
      <c r="H4264" s="20" t="s">
        <v>52</v>
      </c>
      <c r="I4264" t="s">
        <v>53</v>
      </c>
      <c r="J4264" t="s">
        <v>54</v>
      </c>
      <c r="K4264">
        <v>3</v>
      </c>
      <c r="L4264" t="s">
        <v>55</v>
      </c>
      <c r="M4264" t="s">
        <v>77</v>
      </c>
      <c r="N4264" t="s">
        <v>89</v>
      </c>
      <c r="O4264" s="21" t="s">
        <v>58</v>
      </c>
      <c r="P4264" s="21" t="s">
        <v>119</v>
      </c>
      <c r="Q4264" s="20" t="s">
        <v>988</v>
      </c>
      <c r="R4264" s="21" t="s">
        <v>989</v>
      </c>
      <c r="S4264" s="35">
        <v>1</v>
      </c>
      <c r="T4264" s="22">
        <v>1</v>
      </c>
      <c r="U4264" s="20" t="s">
        <v>62</v>
      </c>
      <c r="V4264" s="20">
        <v>45813</v>
      </c>
      <c r="W4264" s="21">
        <v>6</v>
      </c>
      <c r="X4264" s="20">
        <v>45840</v>
      </c>
      <c r="Y4264" s="20">
        <v>45833</v>
      </c>
      <c r="Z4264" s="48">
        <v>6</v>
      </c>
      <c r="AA4264">
        <v>2025</v>
      </c>
      <c r="AB4264" s="45">
        <v>71871</v>
      </c>
      <c r="AC4264" s="45">
        <v>71871</v>
      </c>
      <c r="AK4264" s="10"/>
    </row>
    <row r="4265" spans="1:37">
      <c r="A4265" t="s">
        <v>45</v>
      </c>
      <c r="B4265" t="s">
        <v>46</v>
      </c>
      <c r="C4265" t="s">
        <v>47</v>
      </c>
      <c r="D4265" t="s">
        <v>4793</v>
      </c>
      <c r="E4265" t="s">
        <v>88</v>
      </c>
      <c r="F4265" t="s">
        <v>79</v>
      </c>
      <c r="G4265" t="s">
        <v>51</v>
      </c>
      <c r="H4265" s="20" t="s">
        <v>52</v>
      </c>
      <c r="I4265" t="s">
        <v>53</v>
      </c>
      <c r="J4265" t="s">
        <v>54</v>
      </c>
      <c r="K4265">
        <v>3</v>
      </c>
      <c r="L4265" t="s">
        <v>55</v>
      </c>
      <c r="M4265" t="s">
        <v>77</v>
      </c>
      <c r="N4265" t="s">
        <v>89</v>
      </c>
      <c r="O4265" s="21" t="s">
        <v>58</v>
      </c>
      <c r="P4265" s="21" t="s">
        <v>126</v>
      </c>
      <c r="Q4265" s="20" t="s">
        <v>960</v>
      </c>
      <c r="R4265" s="21" t="s">
        <v>961</v>
      </c>
      <c r="S4265" s="35">
        <v>1</v>
      </c>
      <c r="T4265" s="22">
        <v>1</v>
      </c>
      <c r="U4265" s="20" t="s">
        <v>62</v>
      </c>
      <c r="V4265" s="20">
        <v>45813</v>
      </c>
      <c r="W4265" s="21">
        <v>6</v>
      </c>
      <c r="X4265" s="20">
        <v>45826</v>
      </c>
      <c r="Y4265" s="20">
        <v>45824</v>
      </c>
      <c r="Z4265" s="48">
        <v>6</v>
      </c>
      <c r="AA4265">
        <v>2025</v>
      </c>
      <c r="AB4265" s="45">
        <v>28119</v>
      </c>
      <c r="AC4265" s="45">
        <v>28119</v>
      </c>
      <c r="AK4265" s="10"/>
    </row>
    <row r="4266" spans="1:37">
      <c r="A4266" t="s">
        <v>45</v>
      </c>
      <c r="B4266" t="s">
        <v>46</v>
      </c>
      <c r="C4266" t="s">
        <v>47</v>
      </c>
      <c r="D4266" t="s">
        <v>4794</v>
      </c>
      <c r="E4266" t="s">
        <v>88</v>
      </c>
      <c r="F4266" t="s">
        <v>79</v>
      </c>
      <c r="G4266" t="s">
        <v>51</v>
      </c>
      <c r="H4266" s="20" t="s">
        <v>52</v>
      </c>
      <c r="I4266" t="s">
        <v>53</v>
      </c>
      <c r="J4266" t="s">
        <v>54</v>
      </c>
      <c r="K4266">
        <v>3</v>
      </c>
      <c r="L4266" t="s">
        <v>55</v>
      </c>
      <c r="M4266" t="s">
        <v>77</v>
      </c>
      <c r="N4266" t="s">
        <v>89</v>
      </c>
      <c r="O4266" s="21" t="s">
        <v>58</v>
      </c>
      <c r="P4266" s="21" t="s">
        <v>90</v>
      </c>
      <c r="Q4266" s="20" t="s">
        <v>1685</v>
      </c>
      <c r="R4266" s="21" t="s">
        <v>1686</v>
      </c>
      <c r="S4266" s="35">
        <v>1</v>
      </c>
      <c r="T4266" s="22">
        <v>1</v>
      </c>
      <c r="U4266" s="20" t="s">
        <v>62</v>
      </c>
      <c r="V4266" s="20">
        <v>45813</v>
      </c>
      <c r="W4266" s="21">
        <v>6</v>
      </c>
      <c r="X4266" s="20">
        <v>45821</v>
      </c>
      <c r="Y4266" s="20">
        <v>45819</v>
      </c>
      <c r="Z4266" s="48">
        <v>6</v>
      </c>
      <c r="AA4266">
        <v>2025</v>
      </c>
      <c r="AB4266" s="45">
        <v>68748</v>
      </c>
      <c r="AC4266" s="45">
        <v>68748</v>
      </c>
      <c r="AK4266" s="10"/>
    </row>
    <row r="4267" spans="1:37">
      <c r="A4267" t="s">
        <v>45</v>
      </c>
      <c r="B4267" t="s">
        <v>46</v>
      </c>
      <c r="C4267" t="s">
        <v>47</v>
      </c>
      <c r="D4267" t="s">
        <v>4795</v>
      </c>
      <c r="E4267" t="s">
        <v>88</v>
      </c>
      <c r="F4267" t="s">
        <v>79</v>
      </c>
      <c r="G4267" t="s">
        <v>51</v>
      </c>
      <c r="H4267" s="20" t="s">
        <v>52</v>
      </c>
      <c r="I4267" t="s">
        <v>53</v>
      </c>
      <c r="J4267" t="s">
        <v>54</v>
      </c>
      <c r="K4267">
        <v>3</v>
      </c>
      <c r="L4267" t="s">
        <v>55</v>
      </c>
      <c r="M4267" t="s">
        <v>56</v>
      </c>
      <c r="N4267" t="s">
        <v>57</v>
      </c>
      <c r="O4267" s="21" t="s">
        <v>58</v>
      </c>
      <c r="P4267" s="21" t="s">
        <v>64</v>
      </c>
      <c r="Q4267" s="20" t="s">
        <v>474</v>
      </c>
      <c r="R4267" s="21" t="s">
        <v>475</v>
      </c>
      <c r="S4267" s="35">
        <v>1</v>
      </c>
      <c r="T4267" s="22">
        <v>1</v>
      </c>
      <c r="U4267" s="20" t="s">
        <v>62</v>
      </c>
      <c r="V4267" s="20">
        <v>45813</v>
      </c>
      <c r="W4267" s="21">
        <v>6</v>
      </c>
      <c r="X4267" s="20">
        <v>45826</v>
      </c>
      <c r="Y4267" s="20">
        <v>45822</v>
      </c>
      <c r="Z4267" s="48">
        <v>6</v>
      </c>
      <c r="AA4267">
        <v>2025</v>
      </c>
      <c r="AB4267" s="45">
        <v>24659</v>
      </c>
      <c r="AC4267" s="45">
        <v>24659</v>
      </c>
      <c r="AK4267" s="10"/>
    </row>
    <row r="4268" spans="1:37">
      <c r="A4268" t="s">
        <v>45</v>
      </c>
      <c r="B4268" t="s">
        <v>46</v>
      </c>
      <c r="C4268" t="s">
        <v>47</v>
      </c>
      <c r="D4268" t="s">
        <v>4796</v>
      </c>
      <c r="E4268" t="s">
        <v>88</v>
      </c>
      <c r="F4268" t="s">
        <v>79</v>
      </c>
      <c r="G4268" t="s">
        <v>51</v>
      </c>
      <c r="H4268" s="20" t="s">
        <v>52</v>
      </c>
      <c r="I4268" t="s">
        <v>53</v>
      </c>
      <c r="J4268" t="s">
        <v>54</v>
      </c>
      <c r="K4268">
        <v>3</v>
      </c>
      <c r="L4268" t="s">
        <v>55</v>
      </c>
      <c r="M4268" t="s">
        <v>77</v>
      </c>
      <c r="N4268" t="s">
        <v>89</v>
      </c>
      <c r="O4268" s="21" t="s">
        <v>58</v>
      </c>
      <c r="P4268" s="21" t="s">
        <v>366</v>
      </c>
      <c r="Q4268" s="20" t="s">
        <v>542</v>
      </c>
      <c r="R4268" s="21" t="s">
        <v>543</v>
      </c>
      <c r="S4268" s="35">
        <v>1</v>
      </c>
      <c r="T4268" s="22">
        <v>1</v>
      </c>
      <c r="U4268" s="20" t="s">
        <v>62</v>
      </c>
      <c r="V4268" s="20">
        <v>45813</v>
      </c>
      <c r="W4268" s="21">
        <v>6</v>
      </c>
      <c r="X4268" s="20">
        <v>45825</v>
      </c>
      <c r="Y4268" s="20">
        <v>45824</v>
      </c>
      <c r="Z4268" s="48">
        <v>6</v>
      </c>
      <c r="AA4268">
        <v>2025</v>
      </c>
      <c r="AB4268" s="45">
        <v>43745</v>
      </c>
      <c r="AC4268" s="45">
        <v>43745</v>
      </c>
      <c r="AK4268" s="10"/>
    </row>
    <row r="4269" spans="1:37">
      <c r="A4269" t="s">
        <v>45</v>
      </c>
      <c r="B4269" t="s">
        <v>46</v>
      </c>
      <c r="C4269" t="s">
        <v>47</v>
      </c>
      <c r="D4269" t="s">
        <v>4797</v>
      </c>
      <c r="E4269" t="s">
        <v>88</v>
      </c>
      <c r="F4269" t="s">
        <v>79</v>
      </c>
      <c r="G4269" t="s">
        <v>51</v>
      </c>
      <c r="H4269" s="20" t="s">
        <v>52</v>
      </c>
      <c r="I4269" t="s">
        <v>53</v>
      </c>
      <c r="J4269" t="s">
        <v>54</v>
      </c>
      <c r="K4269">
        <v>3</v>
      </c>
      <c r="L4269" t="s">
        <v>55</v>
      </c>
      <c r="M4269" t="s">
        <v>56</v>
      </c>
      <c r="N4269" t="s">
        <v>57</v>
      </c>
      <c r="O4269" s="21" t="s">
        <v>58</v>
      </c>
      <c r="P4269" s="21" t="s">
        <v>64</v>
      </c>
      <c r="Q4269" s="20" t="s">
        <v>596</v>
      </c>
      <c r="R4269" s="21" t="s">
        <v>597</v>
      </c>
      <c r="S4269" s="35">
        <v>1</v>
      </c>
      <c r="T4269" s="22">
        <v>1</v>
      </c>
      <c r="U4269" s="20" t="s">
        <v>62</v>
      </c>
      <c r="V4269" s="20">
        <v>45813</v>
      </c>
      <c r="W4269" s="21">
        <v>6</v>
      </c>
      <c r="X4269" s="20">
        <v>45835</v>
      </c>
      <c r="Y4269" s="20">
        <v>45833</v>
      </c>
      <c r="Z4269" s="48">
        <v>6</v>
      </c>
      <c r="AA4269">
        <v>2025</v>
      </c>
      <c r="AB4269" s="45">
        <v>103333</v>
      </c>
      <c r="AC4269" s="45">
        <v>103333</v>
      </c>
      <c r="AK4269" s="10"/>
    </row>
    <row r="4270" spans="1:37">
      <c r="A4270" t="s">
        <v>45</v>
      </c>
      <c r="B4270" t="s">
        <v>46</v>
      </c>
      <c r="C4270" t="s">
        <v>47</v>
      </c>
      <c r="D4270" t="s">
        <v>4798</v>
      </c>
      <c r="E4270" t="s">
        <v>88</v>
      </c>
      <c r="F4270" t="s">
        <v>79</v>
      </c>
      <c r="G4270" t="s">
        <v>51</v>
      </c>
      <c r="H4270" s="20" t="s">
        <v>52</v>
      </c>
      <c r="I4270" t="s">
        <v>53</v>
      </c>
      <c r="J4270" t="s">
        <v>54</v>
      </c>
      <c r="K4270">
        <v>3</v>
      </c>
      <c r="L4270" t="s">
        <v>55</v>
      </c>
      <c r="M4270" t="s">
        <v>56</v>
      </c>
      <c r="N4270" t="s">
        <v>57</v>
      </c>
      <c r="O4270" s="21" t="s">
        <v>58</v>
      </c>
      <c r="P4270" s="21" t="s">
        <v>64</v>
      </c>
      <c r="Q4270" s="20" t="s">
        <v>481</v>
      </c>
      <c r="R4270" s="21" t="s">
        <v>482</v>
      </c>
      <c r="S4270" s="35">
        <v>1</v>
      </c>
      <c r="T4270" s="22">
        <v>1</v>
      </c>
      <c r="U4270" s="20" t="s">
        <v>62</v>
      </c>
      <c r="V4270" s="20">
        <v>45813</v>
      </c>
      <c r="W4270" s="21">
        <v>6</v>
      </c>
      <c r="X4270" s="20">
        <v>45834</v>
      </c>
      <c r="Y4270" s="20">
        <v>45833</v>
      </c>
      <c r="Z4270" s="48">
        <v>6</v>
      </c>
      <c r="AA4270">
        <v>2025</v>
      </c>
      <c r="AB4270" s="45">
        <v>67848</v>
      </c>
      <c r="AC4270" s="45">
        <v>67848</v>
      </c>
      <c r="AK4270" s="10"/>
    </row>
    <row r="4271" spans="1:37">
      <c r="A4271" t="s">
        <v>45</v>
      </c>
      <c r="B4271" t="s">
        <v>46</v>
      </c>
      <c r="C4271" t="s">
        <v>47</v>
      </c>
      <c r="D4271" t="s">
        <v>4799</v>
      </c>
      <c r="E4271" t="s">
        <v>88</v>
      </c>
      <c r="F4271" t="s">
        <v>79</v>
      </c>
      <c r="G4271" t="s">
        <v>51</v>
      </c>
      <c r="H4271" s="20" t="s">
        <v>52</v>
      </c>
      <c r="I4271" t="s">
        <v>53</v>
      </c>
      <c r="J4271" t="s">
        <v>54</v>
      </c>
      <c r="K4271">
        <v>3</v>
      </c>
      <c r="L4271" t="s">
        <v>55</v>
      </c>
      <c r="M4271" t="s">
        <v>77</v>
      </c>
      <c r="N4271" t="s">
        <v>89</v>
      </c>
      <c r="O4271" s="21" t="s">
        <v>58</v>
      </c>
      <c r="P4271" s="21" t="s">
        <v>90</v>
      </c>
      <c r="Q4271" s="20" t="s">
        <v>377</v>
      </c>
      <c r="R4271" s="21" t="s">
        <v>378</v>
      </c>
      <c r="S4271" s="35">
        <v>1</v>
      </c>
      <c r="T4271" s="22">
        <v>1</v>
      </c>
      <c r="U4271" s="20" t="s">
        <v>62</v>
      </c>
      <c r="V4271" s="20">
        <v>45813</v>
      </c>
      <c r="W4271" s="21">
        <v>6</v>
      </c>
      <c r="X4271" s="20">
        <v>45833</v>
      </c>
      <c r="Y4271" s="20">
        <v>45826</v>
      </c>
      <c r="Z4271" s="48">
        <v>6</v>
      </c>
      <c r="AA4271">
        <v>2025</v>
      </c>
      <c r="AB4271" s="45">
        <v>99992</v>
      </c>
      <c r="AC4271" s="45">
        <v>99992</v>
      </c>
      <c r="AK4271" s="10"/>
    </row>
    <row r="4272" spans="1:37">
      <c r="A4272" t="s">
        <v>45</v>
      </c>
      <c r="B4272" t="s">
        <v>46</v>
      </c>
      <c r="C4272" t="s">
        <v>47</v>
      </c>
      <c r="D4272" t="s">
        <v>4800</v>
      </c>
      <c r="E4272" t="s">
        <v>88</v>
      </c>
      <c r="F4272" t="s">
        <v>79</v>
      </c>
      <c r="G4272" t="s">
        <v>51</v>
      </c>
      <c r="H4272" s="20" t="s">
        <v>52</v>
      </c>
      <c r="I4272" t="s">
        <v>53</v>
      </c>
      <c r="J4272" t="s">
        <v>54</v>
      </c>
      <c r="K4272">
        <v>3</v>
      </c>
      <c r="L4272" t="s">
        <v>55</v>
      </c>
      <c r="M4272" t="s">
        <v>56</v>
      </c>
      <c r="N4272" t="s">
        <v>57</v>
      </c>
      <c r="O4272" s="21" t="s">
        <v>58</v>
      </c>
      <c r="P4272" s="21" t="s">
        <v>522</v>
      </c>
      <c r="Q4272" s="20" t="s">
        <v>523</v>
      </c>
      <c r="R4272" s="21" t="s">
        <v>524</v>
      </c>
      <c r="S4272" s="35">
        <v>1</v>
      </c>
      <c r="T4272" s="22">
        <v>1</v>
      </c>
      <c r="U4272" s="20" t="s">
        <v>62</v>
      </c>
      <c r="V4272" s="20">
        <v>45813</v>
      </c>
      <c r="W4272" s="21">
        <v>6</v>
      </c>
      <c r="X4272" s="20">
        <v>45821</v>
      </c>
      <c r="Y4272" s="20">
        <v>45819</v>
      </c>
      <c r="Z4272" s="48">
        <v>6</v>
      </c>
      <c r="AA4272">
        <v>2025</v>
      </c>
      <c r="AB4272" s="45">
        <v>31994</v>
      </c>
      <c r="AC4272" s="45">
        <v>31994</v>
      </c>
      <c r="AK4272" s="10"/>
    </row>
    <row r="4273" spans="1:37">
      <c r="A4273" t="s">
        <v>45</v>
      </c>
      <c r="B4273" t="s">
        <v>46</v>
      </c>
      <c r="C4273" t="s">
        <v>47</v>
      </c>
      <c r="D4273" t="s">
        <v>4801</v>
      </c>
      <c r="E4273" t="s">
        <v>88</v>
      </c>
      <c r="F4273" t="s">
        <v>79</v>
      </c>
      <c r="G4273" t="s">
        <v>51</v>
      </c>
      <c r="H4273" s="20" t="s">
        <v>52</v>
      </c>
      <c r="I4273" t="s">
        <v>53</v>
      </c>
      <c r="J4273" t="s">
        <v>54</v>
      </c>
      <c r="K4273">
        <v>3</v>
      </c>
      <c r="L4273" t="s">
        <v>55</v>
      </c>
      <c r="M4273" t="s">
        <v>77</v>
      </c>
      <c r="N4273" t="s">
        <v>89</v>
      </c>
      <c r="O4273" s="21" t="s">
        <v>58</v>
      </c>
      <c r="P4273" s="21" t="s">
        <v>366</v>
      </c>
      <c r="Q4273" s="20" t="s">
        <v>2386</v>
      </c>
      <c r="R4273" s="21" t="s">
        <v>2387</v>
      </c>
      <c r="S4273" s="35">
        <v>2</v>
      </c>
      <c r="T4273" s="22">
        <v>2</v>
      </c>
      <c r="U4273" s="20" t="s">
        <v>62</v>
      </c>
      <c r="V4273" s="20">
        <v>45813</v>
      </c>
      <c r="W4273" s="21">
        <v>6</v>
      </c>
      <c r="X4273" s="20">
        <v>45827</v>
      </c>
      <c r="Y4273" s="20">
        <v>45826</v>
      </c>
      <c r="Z4273" s="48">
        <v>6</v>
      </c>
      <c r="AA4273">
        <v>2025</v>
      </c>
      <c r="AB4273" s="45">
        <v>105870</v>
      </c>
      <c r="AC4273" s="45">
        <v>105870</v>
      </c>
      <c r="AK4273" s="10"/>
    </row>
    <row r="4274" spans="1:37">
      <c r="A4274" t="s">
        <v>45</v>
      </c>
      <c r="B4274" t="s">
        <v>46</v>
      </c>
      <c r="C4274" t="s">
        <v>47</v>
      </c>
      <c r="D4274" t="s">
        <v>4802</v>
      </c>
      <c r="E4274" t="s">
        <v>88</v>
      </c>
      <c r="F4274" t="s">
        <v>79</v>
      </c>
      <c r="G4274" t="s">
        <v>51</v>
      </c>
      <c r="H4274" s="20" t="s">
        <v>52</v>
      </c>
      <c r="I4274" t="s">
        <v>53</v>
      </c>
      <c r="J4274" t="s">
        <v>54</v>
      </c>
      <c r="K4274">
        <v>3</v>
      </c>
      <c r="L4274" t="s">
        <v>55</v>
      </c>
      <c r="M4274" t="s">
        <v>56</v>
      </c>
      <c r="N4274" t="s">
        <v>57</v>
      </c>
      <c r="O4274" s="21" t="s">
        <v>58</v>
      </c>
      <c r="P4274" s="21" t="s">
        <v>64</v>
      </c>
      <c r="Q4274" s="20" t="s">
        <v>596</v>
      </c>
      <c r="R4274" s="21" t="s">
        <v>597</v>
      </c>
      <c r="S4274" s="35">
        <v>1</v>
      </c>
      <c r="T4274" s="22">
        <v>1</v>
      </c>
      <c r="U4274" s="20" t="s">
        <v>62</v>
      </c>
      <c r="V4274" s="20">
        <v>45813</v>
      </c>
      <c r="W4274" s="21">
        <v>6</v>
      </c>
      <c r="X4274" s="20">
        <v>45834</v>
      </c>
      <c r="Y4274" s="20">
        <v>45833</v>
      </c>
      <c r="Z4274" s="48">
        <v>6</v>
      </c>
      <c r="AA4274">
        <v>2025</v>
      </c>
      <c r="AB4274" s="45">
        <v>103333</v>
      </c>
      <c r="AC4274" s="45">
        <v>103333</v>
      </c>
      <c r="AK4274" s="10"/>
    </row>
    <row r="4275" spans="1:37">
      <c r="A4275" t="s">
        <v>45</v>
      </c>
      <c r="B4275" t="s">
        <v>46</v>
      </c>
      <c r="C4275" t="s">
        <v>47</v>
      </c>
      <c r="D4275" t="s">
        <v>4803</v>
      </c>
      <c r="E4275" t="s">
        <v>88</v>
      </c>
      <c r="F4275" t="s">
        <v>79</v>
      </c>
      <c r="G4275" t="s">
        <v>51</v>
      </c>
      <c r="H4275" s="20" t="s">
        <v>52</v>
      </c>
      <c r="I4275" t="s">
        <v>53</v>
      </c>
      <c r="J4275" t="s">
        <v>54</v>
      </c>
      <c r="K4275">
        <v>3</v>
      </c>
      <c r="L4275" t="s">
        <v>55</v>
      </c>
      <c r="M4275" t="s">
        <v>56</v>
      </c>
      <c r="N4275" t="s">
        <v>57</v>
      </c>
      <c r="O4275" s="21" t="s">
        <v>58</v>
      </c>
      <c r="P4275" s="21" t="s">
        <v>64</v>
      </c>
      <c r="Q4275" s="20" t="s">
        <v>481</v>
      </c>
      <c r="R4275" s="21" t="s">
        <v>482</v>
      </c>
      <c r="S4275" s="35">
        <v>1</v>
      </c>
      <c r="T4275" s="22">
        <v>1</v>
      </c>
      <c r="U4275" s="20" t="s">
        <v>62</v>
      </c>
      <c r="V4275" s="20">
        <v>45813</v>
      </c>
      <c r="W4275" s="21">
        <v>6</v>
      </c>
      <c r="X4275" s="20">
        <v>45827</v>
      </c>
      <c r="Y4275" s="20">
        <v>45819</v>
      </c>
      <c r="Z4275" s="48">
        <v>6</v>
      </c>
      <c r="AA4275">
        <v>2025</v>
      </c>
      <c r="AB4275" s="45">
        <v>67848</v>
      </c>
      <c r="AC4275" s="45">
        <v>67848</v>
      </c>
      <c r="AK4275" s="10"/>
    </row>
    <row r="4276" spans="1:37">
      <c r="A4276" t="s">
        <v>45</v>
      </c>
      <c r="B4276" t="s">
        <v>46</v>
      </c>
      <c r="C4276" t="s">
        <v>47</v>
      </c>
      <c r="D4276" t="s">
        <v>4804</v>
      </c>
      <c r="E4276" t="s">
        <v>88</v>
      </c>
      <c r="F4276" t="s">
        <v>79</v>
      </c>
      <c r="G4276" t="s">
        <v>51</v>
      </c>
      <c r="H4276" s="20" t="s">
        <v>52</v>
      </c>
      <c r="I4276" t="s">
        <v>53</v>
      </c>
      <c r="J4276" t="s">
        <v>54</v>
      </c>
      <c r="K4276">
        <v>3</v>
      </c>
      <c r="L4276" t="s">
        <v>55</v>
      </c>
      <c r="M4276" t="s">
        <v>77</v>
      </c>
      <c r="N4276" t="s">
        <v>89</v>
      </c>
      <c r="O4276" s="21" t="s">
        <v>58</v>
      </c>
      <c r="P4276" s="21" t="s">
        <v>90</v>
      </c>
      <c r="Q4276" s="20" t="s">
        <v>1025</v>
      </c>
      <c r="R4276" s="21" t="s">
        <v>1026</v>
      </c>
      <c r="S4276" s="35">
        <v>1</v>
      </c>
      <c r="T4276" s="22">
        <v>1</v>
      </c>
      <c r="U4276" s="20" t="s">
        <v>62</v>
      </c>
      <c r="V4276" s="20">
        <v>45813</v>
      </c>
      <c r="W4276" s="21">
        <v>6</v>
      </c>
      <c r="X4276" s="20">
        <v>45832</v>
      </c>
      <c r="Y4276" s="20">
        <v>45826</v>
      </c>
      <c r="Z4276" s="48">
        <v>6</v>
      </c>
      <c r="AA4276">
        <v>2025</v>
      </c>
      <c r="AB4276" s="45">
        <v>103123</v>
      </c>
      <c r="AC4276" s="45">
        <v>103123</v>
      </c>
      <c r="AK4276" s="10"/>
    </row>
    <row r="4277" spans="1:37">
      <c r="A4277" t="s">
        <v>45</v>
      </c>
      <c r="B4277" t="s">
        <v>46</v>
      </c>
      <c r="C4277" t="s">
        <v>47</v>
      </c>
      <c r="D4277" t="s">
        <v>4805</v>
      </c>
      <c r="E4277" t="s">
        <v>88</v>
      </c>
      <c r="F4277" t="s">
        <v>79</v>
      </c>
      <c r="G4277" t="s">
        <v>51</v>
      </c>
      <c r="H4277" s="20" t="s">
        <v>52</v>
      </c>
      <c r="I4277" t="s">
        <v>53</v>
      </c>
      <c r="J4277" t="s">
        <v>54</v>
      </c>
      <c r="K4277">
        <v>3</v>
      </c>
      <c r="L4277" t="s">
        <v>55</v>
      </c>
      <c r="M4277" t="s">
        <v>56</v>
      </c>
      <c r="N4277" t="s">
        <v>57</v>
      </c>
      <c r="O4277" s="21" t="s">
        <v>58</v>
      </c>
      <c r="P4277" s="21" t="s">
        <v>64</v>
      </c>
      <c r="Q4277" s="20" t="s">
        <v>505</v>
      </c>
      <c r="R4277" s="21" t="s">
        <v>506</v>
      </c>
      <c r="S4277" s="35">
        <v>1</v>
      </c>
      <c r="T4277" s="22">
        <v>1</v>
      </c>
      <c r="U4277" s="20" t="s">
        <v>62</v>
      </c>
      <c r="V4277" s="20">
        <v>45813</v>
      </c>
      <c r="W4277" s="21">
        <v>6</v>
      </c>
      <c r="X4277" s="20">
        <v>45821</v>
      </c>
      <c r="Y4277" s="20">
        <v>45819</v>
      </c>
      <c r="Z4277" s="48">
        <v>6</v>
      </c>
      <c r="AA4277">
        <v>2025</v>
      </c>
      <c r="AB4277" s="45">
        <v>24659</v>
      </c>
      <c r="AC4277" s="45">
        <v>24659</v>
      </c>
      <c r="AK4277" s="10"/>
    </row>
    <row r="4278" spans="1:37">
      <c r="A4278" t="s">
        <v>45</v>
      </c>
      <c r="B4278" t="s">
        <v>46</v>
      </c>
      <c r="C4278" t="s">
        <v>47</v>
      </c>
      <c r="D4278" t="s">
        <v>4806</v>
      </c>
      <c r="E4278" t="s">
        <v>88</v>
      </c>
      <c r="F4278" t="s">
        <v>79</v>
      </c>
      <c r="G4278" t="s">
        <v>51</v>
      </c>
      <c r="H4278" s="20" t="s">
        <v>52</v>
      </c>
      <c r="I4278" t="s">
        <v>53</v>
      </c>
      <c r="J4278" t="s">
        <v>54</v>
      </c>
      <c r="K4278">
        <v>3</v>
      </c>
      <c r="L4278" t="s">
        <v>55</v>
      </c>
      <c r="M4278" t="s">
        <v>77</v>
      </c>
      <c r="N4278" t="s">
        <v>89</v>
      </c>
      <c r="O4278" s="21" t="s">
        <v>58</v>
      </c>
      <c r="P4278" s="21" t="s">
        <v>366</v>
      </c>
      <c r="Q4278" s="20" t="s">
        <v>2386</v>
      </c>
      <c r="R4278" s="21" t="s">
        <v>2387</v>
      </c>
      <c r="S4278" s="35">
        <v>1</v>
      </c>
      <c r="T4278" s="22">
        <v>1</v>
      </c>
      <c r="U4278" s="20" t="s">
        <v>62</v>
      </c>
      <c r="V4278" s="20">
        <v>45813</v>
      </c>
      <c r="W4278" s="21">
        <v>6</v>
      </c>
      <c r="X4278" s="20">
        <v>45825</v>
      </c>
      <c r="Y4278" s="20">
        <v>45822</v>
      </c>
      <c r="Z4278" s="48">
        <v>6</v>
      </c>
      <c r="AA4278">
        <v>2025</v>
      </c>
      <c r="AB4278" s="45">
        <v>52935</v>
      </c>
      <c r="AC4278" s="45">
        <v>52935</v>
      </c>
      <c r="AK4278" s="10"/>
    </row>
    <row r="4279" spans="1:37">
      <c r="A4279" t="s">
        <v>45</v>
      </c>
      <c r="B4279" t="s">
        <v>46</v>
      </c>
      <c r="C4279" t="s">
        <v>47</v>
      </c>
      <c r="D4279" t="s">
        <v>4807</v>
      </c>
      <c r="E4279" t="s">
        <v>88</v>
      </c>
      <c r="F4279" t="s">
        <v>79</v>
      </c>
      <c r="G4279" t="s">
        <v>51</v>
      </c>
      <c r="H4279" s="20" t="s">
        <v>52</v>
      </c>
      <c r="I4279" t="s">
        <v>53</v>
      </c>
      <c r="J4279" t="s">
        <v>54</v>
      </c>
      <c r="K4279">
        <v>3</v>
      </c>
      <c r="L4279" t="s">
        <v>55</v>
      </c>
      <c r="M4279" t="s">
        <v>77</v>
      </c>
      <c r="N4279" t="s">
        <v>89</v>
      </c>
      <c r="O4279" s="21" t="s">
        <v>58</v>
      </c>
      <c r="P4279" s="21" t="s">
        <v>90</v>
      </c>
      <c r="Q4279" s="20" t="s">
        <v>3422</v>
      </c>
      <c r="R4279" s="21" t="s">
        <v>3423</v>
      </c>
      <c r="S4279" s="35">
        <v>1</v>
      </c>
      <c r="T4279" s="22">
        <v>1</v>
      </c>
      <c r="U4279" s="20" t="s">
        <v>62</v>
      </c>
      <c r="V4279" s="20">
        <v>45813</v>
      </c>
      <c r="W4279" s="21">
        <v>6</v>
      </c>
      <c r="X4279" s="20">
        <v>45827</v>
      </c>
      <c r="Y4279" s="20">
        <v>45819</v>
      </c>
      <c r="Z4279" s="48">
        <v>6</v>
      </c>
      <c r="AA4279">
        <v>2025</v>
      </c>
      <c r="AB4279" s="45">
        <v>81245</v>
      </c>
      <c r="AC4279" s="45">
        <v>81245</v>
      </c>
      <c r="AK4279" s="10"/>
    </row>
    <row r="4280" spans="1:37">
      <c r="A4280" t="s">
        <v>45</v>
      </c>
      <c r="B4280" t="s">
        <v>46</v>
      </c>
      <c r="C4280" t="s">
        <v>47</v>
      </c>
      <c r="D4280" t="s">
        <v>4808</v>
      </c>
      <c r="E4280" t="s">
        <v>88</v>
      </c>
      <c r="F4280" t="s">
        <v>79</v>
      </c>
      <c r="G4280" t="s">
        <v>51</v>
      </c>
      <c r="H4280" s="20" t="s">
        <v>52</v>
      </c>
      <c r="I4280" t="s">
        <v>53</v>
      </c>
      <c r="J4280" t="s">
        <v>54</v>
      </c>
      <c r="K4280">
        <v>3</v>
      </c>
      <c r="L4280" t="s">
        <v>55</v>
      </c>
      <c r="M4280" t="s">
        <v>77</v>
      </c>
      <c r="N4280" t="s">
        <v>89</v>
      </c>
      <c r="O4280" s="21" t="s">
        <v>58</v>
      </c>
      <c r="P4280" s="21" t="s">
        <v>126</v>
      </c>
      <c r="Q4280" s="20" t="s">
        <v>3231</v>
      </c>
      <c r="R4280" s="21" t="s">
        <v>3232</v>
      </c>
      <c r="S4280" s="35">
        <v>1</v>
      </c>
      <c r="T4280" s="22">
        <v>1</v>
      </c>
      <c r="U4280" s="20" t="s">
        <v>62</v>
      </c>
      <c r="V4280" s="20">
        <v>45813</v>
      </c>
      <c r="W4280" s="21">
        <v>6</v>
      </c>
      <c r="X4280" s="20">
        <v>45824</v>
      </c>
      <c r="Y4280" s="20">
        <v>45819</v>
      </c>
      <c r="Z4280" s="48">
        <v>6</v>
      </c>
      <c r="AA4280">
        <v>2025</v>
      </c>
      <c r="AB4280" s="45">
        <v>56658</v>
      </c>
      <c r="AC4280" s="45">
        <v>56658</v>
      </c>
      <c r="AK4280" s="10"/>
    </row>
    <row r="4281" spans="1:37">
      <c r="A4281" t="s">
        <v>45</v>
      </c>
      <c r="B4281" t="s">
        <v>46</v>
      </c>
      <c r="C4281" t="s">
        <v>47</v>
      </c>
      <c r="D4281" t="s">
        <v>4809</v>
      </c>
      <c r="E4281" t="s">
        <v>88</v>
      </c>
      <c r="F4281" t="s">
        <v>79</v>
      </c>
      <c r="G4281" t="s">
        <v>51</v>
      </c>
      <c r="H4281" s="20" t="s">
        <v>52</v>
      </c>
      <c r="I4281" t="s">
        <v>53</v>
      </c>
      <c r="J4281" t="s">
        <v>54</v>
      </c>
      <c r="K4281">
        <v>3</v>
      </c>
      <c r="L4281" t="s">
        <v>55</v>
      </c>
      <c r="M4281" t="s">
        <v>77</v>
      </c>
      <c r="N4281" t="s">
        <v>89</v>
      </c>
      <c r="O4281" s="21" t="s">
        <v>58</v>
      </c>
      <c r="P4281" s="21" t="s">
        <v>119</v>
      </c>
      <c r="Q4281" s="20" t="s">
        <v>908</v>
      </c>
      <c r="R4281" s="21" t="s">
        <v>909</v>
      </c>
      <c r="S4281" s="35">
        <v>1</v>
      </c>
      <c r="T4281" s="22">
        <v>1</v>
      </c>
      <c r="U4281" s="20" t="s">
        <v>62</v>
      </c>
      <c r="V4281" s="20">
        <v>45814</v>
      </c>
      <c r="W4281" s="21">
        <v>6</v>
      </c>
      <c r="X4281" s="20">
        <v>45826</v>
      </c>
      <c r="Y4281" s="20">
        <v>45819</v>
      </c>
      <c r="Z4281" s="48">
        <v>6</v>
      </c>
      <c r="AA4281">
        <v>2025</v>
      </c>
      <c r="AB4281" s="45">
        <v>68748</v>
      </c>
      <c r="AC4281" s="45">
        <v>68748</v>
      </c>
      <c r="AK4281" s="10"/>
    </row>
    <row r="4282" spans="1:37">
      <c r="A4282" t="s">
        <v>45</v>
      </c>
      <c r="B4282" t="s">
        <v>46</v>
      </c>
      <c r="C4282" t="s">
        <v>47</v>
      </c>
      <c r="D4282" t="s">
        <v>4810</v>
      </c>
      <c r="E4282" t="s">
        <v>88</v>
      </c>
      <c r="F4282" t="s">
        <v>79</v>
      </c>
      <c r="G4282" t="s">
        <v>51</v>
      </c>
      <c r="H4282" s="20" t="s">
        <v>52</v>
      </c>
      <c r="I4282" t="s">
        <v>53</v>
      </c>
      <c r="J4282" t="s">
        <v>54</v>
      </c>
      <c r="K4282">
        <v>3</v>
      </c>
      <c r="L4282" t="s">
        <v>55</v>
      </c>
      <c r="M4282" t="s">
        <v>56</v>
      </c>
      <c r="N4282" t="s">
        <v>57</v>
      </c>
      <c r="O4282" s="21" t="s">
        <v>58</v>
      </c>
      <c r="P4282" s="21" t="s">
        <v>64</v>
      </c>
      <c r="Q4282" s="20" t="s">
        <v>677</v>
      </c>
      <c r="R4282" s="21" t="s">
        <v>678</v>
      </c>
      <c r="S4282" s="35">
        <v>1</v>
      </c>
      <c r="T4282" s="22">
        <v>1</v>
      </c>
      <c r="U4282" s="20" t="s">
        <v>62</v>
      </c>
      <c r="V4282" s="20">
        <v>45813</v>
      </c>
      <c r="W4282" s="21">
        <v>6</v>
      </c>
      <c r="X4282" s="20">
        <v>45840</v>
      </c>
      <c r="Y4282" s="20">
        <v>45838</v>
      </c>
      <c r="Z4282" s="48">
        <v>6</v>
      </c>
      <c r="AA4282">
        <v>2025</v>
      </c>
      <c r="AB4282" s="45">
        <v>76655</v>
      </c>
      <c r="AC4282" s="45">
        <v>76655</v>
      </c>
      <c r="AK4282" s="10"/>
    </row>
    <row r="4283" spans="1:37">
      <c r="A4283" t="s">
        <v>45</v>
      </c>
      <c r="B4283" t="s">
        <v>46</v>
      </c>
      <c r="C4283" t="s">
        <v>47</v>
      </c>
      <c r="D4283" t="s">
        <v>4811</v>
      </c>
      <c r="E4283" t="s">
        <v>88</v>
      </c>
      <c r="F4283" t="s">
        <v>79</v>
      </c>
      <c r="G4283" t="s">
        <v>51</v>
      </c>
      <c r="H4283" s="20" t="s">
        <v>52</v>
      </c>
      <c r="I4283" t="s">
        <v>53</v>
      </c>
      <c r="J4283" t="s">
        <v>54</v>
      </c>
      <c r="K4283">
        <v>3</v>
      </c>
      <c r="L4283" t="s">
        <v>55</v>
      </c>
      <c r="M4283" t="s">
        <v>56</v>
      </c>
      <c r="N4283" t="s">
        <v>57</v>
      </c>
      <c r="O4283" s="21" t="s">
        <v>58</v>
      </c>
      <c r="P4283" s="21" t="s">
        <v>64</v>
      </c>
      <c r="Q4283" s="20" t="s">
        <v>502</v>
      </c>
      <c r="R4283" s="21" t="s">
        <v>503</v>
      </c>
      <c r="S4283" s="35">
        <v>1</v>
      </c>
      <c r="T4283" s="22">
        <v>1</v>
      </c>
      <c r="U4283" s="20" t="s">
        <v>62</v>
      </c>
      <c r="V4283" s="20">
        <v>45813</v>
      </c>
      <c r="W4283" s="21">
        <v>6</v>
      </c>
      <c r="X4283" s="20">
        <v>45834</v>
      </c>
      <c r="Y4283" s="20">
        <v>45833</v>
      </c>
      <c r="Z4283" s="48">
        <v>6</v>
      </c>
      <c r="AA4283">
        <v>2025</v>
      </c>
      <c r="AB4283" s="45">
        <v>46660</v>
      </c>
      <c r="AC4283" s="45">
        <v>46660</v>
      </c>
      <c r="AK4283" s="10"/>
    </row>
    <row r="4284" spans="1:37">
      <c r="A4284" t="s">
        <v>45</v>
      </c>
      <c r="B4284" t="s">
        <v>46</v>
      </c>
      <c r="C4284" t="s">
        <v>47</v>
      </c>
      <c r="D4284" t="s">
        <v>4812</v>
      </c>
      <c r="E4284" t="s">
        <v>88</v>
      </c>
      <c r="F4284" t="s">
        <v>79</v>
      </c>
      <c r="G4284" t="s">
        <v>51</v>
      </c>
      <c r="H4284" s="20" t="s">
        <v>52</v>
      </c>
      <c r="I4284" t="s">
        <v>53</v>
      </c>
      <c r="J4284" t="s">
        <v>54</v>
      </c>
      <c r="K4284">
        <v>3</v>
      </c>
      <c r="L4284" t="s">
        <v>55</v>
      </c>
      <c r="M4284" t="s">
        <v>56</v>
      </c>
      <c r="N4284" t="s">
        <v>57</v>
      </c>
      <c r="O4284" s="21" t="s">
        <v>58</v>
      </c>
      <c r="P4284" s="21" t="s">
        <v>64</v>
      </c>
      <c r="Q4284" s="20" t="s">
        <v>1052</v>
      </c>
      <c r="R4284" s="21" t="s">
        <v>1053</v>
      </c>
      <c r="S4284" s="35">
        <v>1</v>
      </c>
      <c r="T4284" s="22">
        <v>1</v>
      </c>
      <c r="U4284" s="20" t="s">
        <v>62</v>
      </c>
      <c r="V4284" s="20">
        <v>45813</v>
      </c>
      <c r="W4284" s="21">
        <v>6</v>
      </c>
      <c r="X4284" s="20">
        <v>45825</v>
      </c>
      <c r="Y4284" s="20">
        <v>45822</v>
      </c>
      <c r="Z4284" s="48">
        <v>6</v>
      </c>
      <c r="AA4284">
        <v>2025</v>
      </c>
      <c r="AB4284" s="45">
        <v>49993</v>
      </c>
      <c r="AC4284" s="45">
        <v>49993</v>
      </c>
      <c r="AK4284" s="10"/>
    </row>
    <row r="4285" spans="1:37">
      <c r="A4285" t="s">
        <v>45</v>
      </c>
      <c r="B4285" t="s">
        <v>46</v>
      </c>
      <c r="C4285" t="s">
        <v>47</v>
      </c>
      <c r="D4285" t="s">
        <v>4813</v>
      </c>
      <c r="E4285" t="s">
        <v>88</v>
      </c>
      <c r="F4285" t="s">
        <v>79</v>
      </c>
      <c r="G4285" t="s">
        <v>51</v>
      </c>
      <c r="H4285" s="20" t="s">
        <v>52</v>
      </c>
      <c r="I4285" t="s">
        <v>53</v>
      </c>
      <c r="J4285" t="s">
        <v>54</v>
      </c>
      <c r="K4285">
        <v>3</v>
      </c>
      <c r="L4285" t="s">
        <v>55</v>
      </c>
      <c r="M4285" t="s">
        <v>56</v>
      </c>
      <c r="N4285" t="s">
        <v>57</v>
      </c>
      <c r="O4285" s="21" t="s">
        <v>58</v>
      </c>
      <c r="P4285" s="21" t="s">
        <v>522</v>
      </c>
      <c r="Q4285" s="20" t="s">
        <v>1078</v>
      </c>
      <c r="R4285" s="21" t="s">
        <v>1079</v>
      </c>
      <c r="S4285" s="35">
        <v>1</v>
      </c>
      <c r="T4285" s="22">
        <v>1</v>
      </c>
      <c r="U4285" s="20" t="s">
        <v>62</v>
      </c>
      <c r="V4285" s="20">
        <v>45813</v>
      </c>
      <c r="W4285" s="21">
        <v>6</v>
      </c>
      <c r="X4285" s="20">
        <v>45827</v>
      </c>
      <c r="Y4285" s="20">
        <v>45824</v>
      </c>
      <c r="Z4285" s="48">
        <v>6</v>
      </c>
      <c r="AA4285">
        <v>2025</v>
      </c>
      <c r="AB4285" s="45">
        <v>45325</v>
      </c>
      <c r="AC4285" s="45">
        <v>45325</v>
      </c>
      <c r="AK4285" s="10"/>
    </row>
    <row r="4286" spans="1:37">
      <c r="A4286" t="s">
        <v>45</v>
      </c>
      <c r="B4286" t="s">
        <v>46</v>
      </c>
      <c r="C4286" t="s">
        <v>47</v>
      </c>
      <c r="D4286" t="s">
        <v>4814</v>
      </c>
      <c r="E4286" t="s">
        <v>88</v>
      </c>
      <c r="F4286" t="s">
        <v>79</v>
      </c>
      <c r="G4286" t="s">
        <v>51</v>
      </c>
      <c r="H4286" s="20" t="s">
        <v>52</v>
      </c>
      <c r="I4286" t="s">
        <v>53</v>
      </c>
      <c r="J4286" t="s">
        <v>54</v>
      </c>
      <c r="K4286">
        <v>3</v>
      </c>
      <c r="L4286" t="s">
        <v>55</v>
      </c>
      <c r="M4286" t="s">
        <v>56</v>
      </c>
      <c r="N4286" t="s">
        <v>57</v>
      </c>
      <c r="O4286" s="21" t="s">
        <v>58</v>
      </c>
      <c r="P4286" s="21" t="s">
        <v>64</v>
      </c>
      <c r="Q4286" s="20" t="s">
        <v>596</v>
      </c>
      <c r="R4286" s="21" t="s">
        <v>597</v>
      </c>
      <c r="S4286" s="35">
        <v>1</v>
      </c>
      <c r="T4286" s="22">
        <v>1</v>
      </c>
      <c r="U4286" s="20" t="s">
        <v>62</v>
      </c>
      <c r="V4286" s="20">
        <v>45813</v>
      </c>
      <c r="W4286" s="21">
        <v>6</v>
      </c>
      <c r="X4286" s="20">
        <v>45827</v>
      </c>
      <c r="Y4286" s="20">
        <v>45824</v>
      </c>
      <c r="Z4286" s="48">
        <v>6</v>
      </c>
      <c r="AA4286">
        <v>2025</v>
      </c>
      <c r="AB4286" s="45">
        <v>103333</v>
      </c>
      <c r="AC4286" s="45">
        <v>103333</v>
      </c>
      <c r="AK4286" s="10"/>
    </row>
    <row r="4287" spans="1:37">
      <c r="A4287" t="s">
        <v>45</v>
      </c>
      <c r="B4287" t="s">
        <v>46</v>
      </c>
      <c r="C4287" t="s">
        <v>47</v>
      </c>
      <c r="D4287" t="s">
        <v>4815</v>
      </c>
      <c r="E4287" t="s">
        <v>88</v>
      </c>
      <c r="F4287" t="s">
        <v>79</v>
      </c>
      <c r="G4287" t="s">
        <v>51</v>
      </c>
      <c r="H4287" s="20" t="s">
        <v>52</v>
      </c>
      <c r="I4287" t="s">
        <v>53</v>
      </c>
      <c r="J4287" t="s">
        <v>54</v>
      </c>
      <c r="K4287">
        <v>3</v>
      </c>
      <c r="L4287" t="s">
        <v>55</v>
      </c>
      <c r="M4287" t="s">
        <v>77</v>
      </c>
      <c r="N4287" t="s">
        <v>89</v>
      </c>
      <c r="O4287" s="21" t="s">
        <v>58</v>
      </c>
      <c r="P4287" s="21" t="s">
        <v>126</v>
      </c>
      <c r="Q4287" s="20" t="s">
        <v>1995</v>
      </c>
      <c r="R4287" s="21" t="s">
        <v>1996</v>
      </c>
      <c r="S4287" s="35">
        <v>1</v>
      </c>
      <c r="T4287" s="22">
        <v>1</v>
      </c>
      <c r="U4287" s="20" t="s">
        <v>62</v>
      </c>
      <c r="V4287" s="20">
        <v>45813</v>
      </c>
      <c r="W4287" s="21">
        <v>6</v>
      </c>
      <c r="X4287" s="20">
        <v>45824</v>
      </c>
      <c r="Y4287" s="20">
        <v>45819</v>
      </c>
      <c r="Z4287" s="48">
        <v>6</v>
      </c>
      <c r="AA4287">
        <v>2025</v>
      </c>
      <c r="AB4287" s="45">
        <v>63331</v>
      </c>
      <c r="AC4287" s="45">
        <v>63331</v>
      </c>
      <c r="AK4287" s="10"/>
    </row>
    <row r="4288" spans="1:37">
      <c r="A4288" t="s">
        <v>45</v>
      </c>
      <c r="B4288" t="s">
        <v>46</v>
      </c>
      <c r="C4288" t="s">
        <v>47</v>
      </c>
      <c r="D4288" t="s">
        <v>4816</v>
      </c>
      <c r="E4288" t="s">
        <v>88</v>
      </c>
      <c r="F4288" t="s">
        <v>79</v>
      </c>
      <c r="G4288" t="s">
        <v>51</v>
      </c>
      <c r="H4288" s="20" t="s">
        <v>52</v>
      </c>
      <c r="I4288" t="s">
        <v>53</v>
      </c>
      <c r="J4288" t="s">
        <v>54</v>
      </c>
      <c r="K4288">
        <v>3</v>
      </c>
      <c r="L4288" t="s">
        <v>55</v>
      </c>
      <c r="M4288" t="s">
        <v>77</v>
      </c>
      <c r="N4288" t="s">
        <v>89</v>
      </c>
      <c r="O4288" s="21" t="s">
        <v>58</v>
      </c>
      <c r="P4288" s="21" t="s">
        <v>119</v>
      </c>
      <c r="Q4288" s="20" t="s">
        <v>821</v>
      </c>
      <c r="R4288" s="21" t="s">
        <v>822</v>
      </c>
      <c r="S4288" s="35">
        <v>1</v>
      </c>
      <c r="T4288" s="22">
        <v>1</v>
      </c>
      <c r="U4288" s="20" t="s">
        <v>62</v>
      </c>
      <c r="V4288" s="20">
        <v>45813</v>
      </c>
      <c r="W4288" s="21">
        <v>6</v>
      </c>
      <c r="X4288" s="20">
        <v>45824</v>
      </c>
      <c r="Y4288" s="20">
        <v>45819</v>
      </c>
      <c r="Z4288" s="48">
        <v>6</v>
      </c>
      <c r="AA4288">
        <v>2025</v>
      </c>
      <c r="AB4288" s="45">
        <v>93748</v>
      </c>
      <c r="AC4288" s="45">
        <v>93748</v>
      </c>
      <c r="AK4288" s="10"/>
    </row>
    <row r="4289" spans="1:37">
      <c r="A4289" t="s">
        <v>45</v>
      </c>
      <c r="B4289" t="s">
        <v>46</v>
      </c>
      <c r="C4289" t="s">
        <v>47</v>
      </c>
      <c r="D4289" t="s">
        <v>4817</v>
      </c>
      <c r="E4289" t="s">
        <v>88</v>
      </c>
      <c r="F4289" t="s">
        <v>79</v>
      </c>
      <c r="G4289" t="s">
        <v>51</v>
      </c>
      <c r="H4289" s="20" t="s">
        <v>52</v>
      </c>
      <c r="I4289" t="s">
        <v>53</v>
      </c>
      <c r="J4289" t="s">
        <v>54</v>
      </c>
      <c r="K4289">
        <v>3</v>
      </c>
      <c r="L4289" t="s">
        <v>55</v>
      </c>
      <c r="M4289" t="s">
        <v>77</v>
      </c>
      <c r="N4289" t="s">
        <v>89</v>
      </c>
      <c r="O4289" s="21" t="s">
        <v>58</v>
      </c>
      <c r="P4289" s="21" t="s">
        <v>659</v>
      </c>
      <c r="Q4289" s="20" t="s">
        <v>660</v>
      </c>
      <c r="R4289" s="21" t="s">
        <v>661</v>
      </c>
      <c r="S4289" s="35">
        <v>1</v>
      </c>
      <c r="T4289" s="22">
        <v>1</v>
      </c>
      <c r="U4289" s="20" t="s">
        <v>62</v>
      </c>
      <c r="V4289" s="20">
        <v>45813</v>
      </c>
      <c r="W4289" s="21">
        <v>6</v>
      </c>
      <c r="X4289" s="20">
        <v>45834</v>
      </c>
      <c r="Y4289" s="20">
        <v>45833</v>
      </c>
      <c r="Z4289" s="48">
        <v>6</v>
      </c>
      <c r="AA4289">
        <v>2025</v>
      </c>
      <c r="AB4289" s="45">
        <v>64700</v>
      </c>
      <c r="AC4289" s="45">
        <v>64700</v>
      </c>
      <c r="AK4289" s="10"/>
    </row>
    <row r="4290" spans="1:37">
      <c r="A4290" t="s">
        <v>45</v>
      </c>
      <c r="B4290" t="s">
        <v>46</v>
      </c>
      <c r="C4290" t="s">
        <v>47</v>
      </c>
      <c r="D4290" t="s">
        <v>4818</v>
      </c>
      <c r="E4290" t="s">
        <v>88</v>
      </c>
      <c r="F4290" t="s">
        <v>79</v>
      </c>
      <c r="G4290" t="s">
        <v>51</v>
      </c>
      <c r="H4290" s="20" t="s">
        <v>52</v>
      </c>
      <c r="I4290" t="s">
        <v>53</v>
      </c>
      <c r="J4290" t="s">
        <v>54</v>
      </c>
      <c r="K4290">
        <v>3</v>
      </c>
      <c r="L4290" t="s">
        <v>55</v>
      </c>
      <c r="M4290" t="s">
        <v>77</v>
      </c>
      <c r="N4290" t="s">
        <v>89</v>
      </c>
      <c r="O4290" s="21" t="s">
        <v>58</v>
      </c>
      <c r="P4290" s="21" t="s">
        <v>90</v>
      </c>
      <c r="Q4290" s="20" t="s">
        <v>1071</v>
      </c>
      <c r="R4290" s="21" t="s">
        <v>1072</v>
      </c>
      <c r="S4290" s="35">
        <v>1</v>
      </c>
      <c r="T4290" s="22">
        <v>1</v>
      </c>
      <c r="U4290" s="20" t="s">
        <v>62</v>
      </c>
      <c r="V4290" s="20">
        <v>45813</v>
      </c>
      <c r="W4290" s="21">
        <v>6</v>
      </c>
      <c r="X4290" s="20">
        <v>45820</v>
      </c>
      <c r="Y4290" s="20">
        <v>45817</v>
      </c>
      <c r="Z4290" s="48">
        <v>6</v>
      </c>
      <c r="AA4290">
        <v>2025</v>
      </c>
      <c r="AB4290" s="45">
        <v>118744</v>
      </c>
      <c r="AC4290" s="45">
        <v>118744</v>
      </c>
      <c r="AK4290" s="10"/>
    </row>
    <row r="4291" spans="1:37">
      <c r="A4291" t="s">
        <v>45</v>
      </c>
      <c r="B4291" t="s">
        <v>46</v>
      </c>
      <c r="C4291" t="s">
        <v>47</v>
      </c>
      <c r="D4291" t="s">
        <v>4819</v>
      </c>
      <c r="E4291" t="s">
        <v>88</v>
      </c>
      <c r="F4291" t="s">
        <v>79</v>
      </c>
      <c r="G4291" t="s">
        <v>51</v>
      </c>
      <c r="H4291" s="20" t="s">
        <v>52</v>
      </c>
      <c r="I4291" t="s">
        <v>53</v>
      </c>
      <c r="J4291" t="s">
        <v>54</v>
      </c>
      <c r="K4291">
        <v>3</v>
      </c>
      <c r="L4291" t="s">
        <v>55</v>
      </c>
      <c r="M4291" t="s">
        <v>56</v>
      </c>
      <c r="N4291" t="s">
        <v>57</v>
      </c>
      <c r="O4291" s="21" t="s">
        <v>58</v>
      </c>
      <c r="P4291" s="21" t="s">
        <v>64</v>
      </c>
      <c r="Q4291" s="20" t="s">
        <v>436</v>
      </c>
      <c r="R4291" s="21" t="s">
        <v>437</v>
      </c>
      <c r="S4291" s="35">
        <v>1</v>
      </c>
      <c r="T4291" s="22">
        <v>1</v>
      </c>
      <c r="U4291" s="20" t="s">
        <v>62</v>
      </c>
      <c r="V4291" s="20">
        <v>45813</v>
      </c>
      <c r="W4291" s="21">
        <v>6</v>
      </c>
      <c r="X4291" s="20">
        <v>45824</v>
      </c>
      <c r="Y4291" s="20">
        <v>45819</v>
      </c>
      <c r="Z4291" s="48">
        <v>6</v>
      </c>
      <c r="AA4291">
        <v>2025</v>
      </c>
      <c r="AB4291" s="45">
        <v>46660</v>
      </c>
      <c r="AC4291" s="45">
        <v>46660</v>
      </c>
      <c r="AK4291" s="10"/>
    </row>
    <row r="4292" spans="1:37">
      <c r="A4292" t="s">
        <v>45</v>
      </c>
      <c r="B4292" t="s">
        <v>46</v>
      </c>
      <c r="C4292" t="s">
        <v>47</v>
      </c>
      <c r="D4292" t="s">
        <v>4820</v>
      </c>
      <c r="E4292" t="s">
        <v>88</v>
      </c>
      <c r="F4292" t="s">
        <v>79</v>
      </c>
      <c r="G4292" t="s">
        <v>51</v>
      </c>
      <c r="H4292" s="20" t="s">
        <v>52</v>
      </c>
      <c r="I4292" t="s">
        <v>53</v>
      </c>
      <c r="J4292" t="s">
        <v>54</v>
      </c>
      <c r="K4292">
        <v>3</v>
      </c>
      <c r="L4292" t="s">
        <v>55</v>
      </c>
      <c r="M4292" t="s">
        <v>77</v>
      </c>
      <c r="N4292" t="s">
        <v>89</v>
      </c>
      <c r="O4292" s="21" t="s">
        <v>58</v>
      </c>
      <c r="P4292" s="21" t="s">
        <v>366</v>
      </c>
      <c r="Q4292" s="20" t="s">
        <v>542</v>
      </c>
      <c r="R4292" s="21" t="s">
        <v>543</v>
      </c>
      <c r="S4292" s="35">
        <v>1</v>
      </c>
      <c r="T4292" s="22">
        <v>1</v>
      </c>
      <c r="U4292" s="20" t="s">
        <v>62</v>
      </c>
      <c r="V4292" s="20">
        <v>45814</v>
      </c>
      <c r="W4292" s="21">
        <v>6</v>
      </c>
      <c r="X4292" s="20">
        <v>45820</v>
      </c>
      <c r="Y4292" s="20">
        <v>45817</v>
      </c>
      <c r="Z4292" s="48">
        <v>6</v>
      </c>
      <c r="AA4292">
        <v>2025</v>
      </c>
      <c r="AB4292" s="45">
        <v>43745</v>
      </c>
      <c r="AC4292" s="45">
        <v>43745</v>
      </c>
      <c r="AK4292" s="10"/>
    </row>
    <row r="4293" spans="1:37">
      <c r="A4293" t="s">
        <v>45</v>
      </c>
      <c r="B4293" t="s">
        <v>46</v>
      </c>
      <c r="C4293" t="s">
        <v>47</v>
      </c>
      <c r="D4293" t="s">
        <v>4821</v>
      </c>
      <c r="E4293" t="s">
        <v>88</v>
      </c>
      <c r="F4293" t="s">
        <v>79</v>
      </c>
      <c r="G4293" t="s">
        <v>51</v>
      </c>
      <c r="H4293" s="20" t="s">
        <v>52</v>
      </c>
      <c r="I4293" t="s">
        <v>53</v>
      </c>
      <c r="J4293" t="s">
        <v>54</v>
      </c>
      <c r="K4293">
        <v>3</v>
      </c>
      <c r="L4293" t="s">
        <v>55</v>
      </c>
      <c r="M4293" t="s">
        <v>56</v>
      </c>
      <c r="N4293" t="s">
        <v>57</v>
      </c>
      <c r="O4293" s="21" t="s">
        <v>58</v>
      </c>
      <c r="P4293" s="21" t="s">
        <v>64</v>
      </c>
      <c r="Q4293" s="20" t="s">
        <v>224</v>
      </c>
      <c r="R4293" s="21" t="s">
        <v>225</v>
      </c>
      <c r="S4293" s="35">
        <v>1</v>
      </c>
      <c r="T4293" s="22">
        <v>1</v>
      </c>
      <c r="U4293" s="20" t="s">
        <v>62</v>
      </c>
      <c r="V4293" s="20">
        <v>45814</v>
      </c>
      <c r="W4293" s="21">
        <v>6</v>
      </c>
      <c r="X4293" s="20">
        <v>45827</v>
      </c>
      <c r="Y4293" s="20">
        <v>45824</v>
      </c>
      <c r="Z4293" s="48">
        <v>6</v>
      </c>
      <c r="AA4293">
        <v>2025</v>
      </c>
      <c r="AB4293" s="45">
        <v>158819</v>
      </c>
      <c r="AC4293" s="45">
        <v>158819</v>
      </c>
      <c r="AK4293" s="10"/>
    </row>
    <row r="4294" spans="1:37">
      <c r="A4294" t="s">
        <v>45</v>
      </c>
      <c r="B4294" t="s">
        <v>46</v>
      </c>
      <c r="C4294" t="s">
        <v>47</v>
      </c>
      <c r="D4294" t="s">
        <v>4822</v>
      </c>
      <c r="E4294" t="s">
        <v>88</v>
      </c>
      <c r="F4294" t="s">
        <v>79</v>
      </c>
      <c r="G4294" t="s">
        <v>51</v>
      </c>
      <c r="H4294" s="20" t="s">
        <v>52</v>
      </c>
      <c r="I4294" t="s">
        <v>53</v>
      </c>
      <c r="J4294" t="s">
        <v>54</v>
      </c>
      <c r="K4294">
        <v>3</v>
      </c>
      <c r="L4294" t="s">
        <v>55</v>
      </c>
      <c r="M4294" t="s">
        <v>77</v>
      </c>
      <c r="N4294" t="s">
        <v>89</v>
      </c>
      <c r="O4294" s="21" t="s">
        <v>58</v>
      </c>
      <c r="P4294" s="21" t="s">
        <v>150</v>
      </c>
      <c r="Q4294" s="20" t="s">
        <v>787</v>
      </c>
      <c r="R4294" s="21" t="s">
        <v>788</v>
      </c>
      <c r="S4294" s="35">
        <v>1</v>
      </c>
      <c r="T4294" s="22">
        <v>1</v>
      </c>
      <c r="U4294" s="20" t="s">
        <v>62</v>
      </c>
      <c r="V4294" s="20">
        <v>45813</v>
      </c>
      <c r="W4294" s="21">
        <v>6</v>
      </c>
      <c r="X4294" s="20">
        <v>45833</v>
      </c>
      <c r="Y4294" s="20">
        <v>45826</v>
      </c>
      <c r="Z4294" s="48">
        <v>6</v>
      </c>
      <c r="AA4294">
        <v>2025</v>
      </c>
      <c r="AB4294" s="45">
        <v>331227</v>
      </c>
      <c r="AC4294" s="45">
        <v>331227</v>
      </c>
      <c r="AK4294" s="10"/>
    </row>
    <row r="4295" spans="1:37">
      <c r="A4295" t="s">
        <v>45</v>
      </c>
      <c r="B4295" t="s">
        <v>46</v>
      </c>
      <c r="C4295" t="s">
        <v>47</v>
      </c>
      <c r="D4295" t="s">
        <v>4823</v>
      </c>
      <c r="E4295" t="s">
        <v>88</v>
      </c>
      <c r="F4295" t="s">
        <v>79</v>
      </c>
      <c r="G4295" t="s">
        <v>51</v>
      </c>
      <c r="H4295" s="20" t="s">
        <v>52</v>
      </c>
      <c r="I4295" t="s">
        <v>53</v>
      </c>
      <c r="J4295" t="s">
        <v>54</v>
      </c>
      <c r="K4295">
        <v>3</v>
      </c>
      <c r="L4295" t="s">
        <v>55</v>
      </c>
      <c r="M4295" t="s">
        <v>56</v>
      </c>
      <c r="N4295" t="s">
        <v>57</v>
      </c>
      <c r="O4295" s="21" t="s">
        <v>58</v>
      </c>
      <c r="P4295" s="21" t="s">
        <v>207</v>
      </c>
      <c r="Q4295" s="20" t="s">
        <v>617</v>
      </c>
      <c r="R4295" s="21" t="s">
        <v>618</v>
      </c>
      <c r="S4295" s="35">
        <v>1</v>
      </c>
      <c r="T4295" s="22">
        <v>1</v>
      </c>
      <c r="U4295" s="20" t="s">
        <v>62</v>
      </c>
      <c r="V4295" s="20">
        <v>45813</v>
      </c>
      <c r="W4295" s="21">
        <v>6</v>
      </c>
      <c r="X4295" s="20">
        <v>45835</v>
      </c>
      <c r="Y4295" s="20">
        <v>45832</v>
      </c>
      <c r="Z4295" s="48">
        <v>6</v>
      </c>
      <c r="AA4295">
        <v>2025</v>
      </c>
      <c r="AB4295" s="45">
        <v>36661</v>
      </c>
      <c r="AC4295" s="45">
        <v>36661</v>
      </c>
      <c r="AK4295" s="10"/>
    </row>
    <row r="4296" spans="1:37">
      <c r="A4296" t="s">
        <v>45</v>
      </c>
      <c r="B4296" t="s">
        <v>46</v>
      </c>
      <c r="C4296" t="s">
        <v>47</v>
      </c>
      <c r="D4296" t="s">
        <v>4824</v>
      </c>
      <c r="E4296" t="s">
        <v>88</v>
      </c>
      <c r="F4296" t="s">
        <v>79</v>
      </c>
      <c r="G4296" t="s">
        <v>51</v>
      </c>
      <c r="H4296" s="20" t="s">
        <v>52</v>
      </c>
      <c r="I4296" t="s">
        <v>53</v>
      </c>
      <c r="J4296" t="s">
        <v>54</v>
      </c>
      <c r="K4296">
        <v>3</v>
      </c>
      <c r="L4296" t="s">
        <v>55</v>
      </c>
      <c r="M4296" t="s">
        <v>56</v>
      </c>
      <c r="N4296" t="s">
        <v>57</v>
      </c>
      <c r="O4296" s="21" t="s">
        <v>58</v>
      </c>
      <c r="P4296" s="21" t="s">
        <v>64</v>
      </c>
      <c r="Q4296" s="20" t="s">
        <v>596</v>
      </c>
      <c r="R4296" s="21" t="s">
        <v>597</v>
      </c>
      <c r="S4296" s="35">
        <v>1</v>
      </c>
      <c r="T4296" s="22">
        <v>1</v>
      </c>
      <c r="U4296" s="20" t="s">
        <v>62</v>
      </c>
      <c r="V4296" s="20">
        <v>45813</v>
      </c>
      <c r="W4296" s="21">
        <v>6</v>
      </c>
      <c r="X4296" s="20">
        <v>45827</v>
      </c>
      <c r="Y4296" s="20">
        <v>45822</v>
      </c>
      <c r="Z4296" s="48">
        <v>6</v>
      </c>
      <c r="AA4296">
        <v>2025</v>
      </c>
      <c r="AB4296" s="45">
        <v>103333</v>
      </c>
      <c r="AC4296" s="45">
        <v>103333</v>
      </c>
      <c r="AK4296" s="10"/>
    </row>
    <row r="4297" spans="1:37">
      <c r="A4297" t="s">
        <v>45</v>
      </c>
      <c r="B4297" t="s">
        <v>46</v>
      </c>
      <c r="C4297" t="s">
        <v>47</v>
      </c>
      <c r="D4297" t="s">
        <v>4825</v>
      </c>
      <c r="E4297" t="s">
        <v>88</v>
      </c>
      <c r="F4297" t="s">
        <v>79</v>
      </c>
      <c r="G4297" t="s">
        <v>51</v>
      </c>
      <c r="H4297" s="20" t="s">
        <v>52</v>
      </c>
      <c r="I4297" t="s">
        <v>53</v>
      </c>
      <c r="J4297" t="s">
        <v>54</v>
      </c>
      <c r="K4297">
        <v>3</v>
      </c>
      <c r="L4297" t="s">
        <v>55</v>
      </c>
      <c r="M4297" t="s">
        <v>77</v>
      </c>
      <c r="N4297" t="s">
        <v>89</v>
      </c>
      <c r="O4297" s="21" t="s">
        <v>58</v>
      </c>
      <c r="P4297" s="21" t="s">
        <v>150</v>
      </c>
      <c r="Q4297" s="20" t="s">
        <v>498</v>
      </c>
      <c r="R4297" s="21" t="s">
        <v>499</v>
      </c>
      <c r="S4297" s="35">
        <v>1</v>
      </c>
      <c r="T4297" s="22">
        <v>1</v>
      </c>
      <c r="U4297" s="20" t="s">
        <v>62</v>
      </c>
      <c r="V4297" s="20">
        <v>45813</v>
      </c>
      <c r="W4297" s="21">
        <v>6</v>
      </c>
      <c r="X4297" s="20">
        <v>45834</v>
      </c>
      <c r="Y4297" s="20">
        <v>45826</v>
      </c>
      <c r="Z4297" s="48">
        <v>6</v>
      </c>
      <c r="AA4297">
        <v>2025</v>
      </c>
      <c r="AB4297" s="45">
        <v>99995</v>
      </c>
      <c r="AC4297" s="45">
        <v>99995</v>
      </c>
      <c r="AK4297" s="10"/>
    </row>
    <row r="4298" spans="1:37">
      <c r="A4298" t="s">
        <v>45</v>
      </c>
      <c r="B4298" t="s">
        <v>46</v>
      </c>
      <c r="C4298" t="s">
        <v>47</v>
      </c>
      <c r="D4298" t="s">
        <v>4826</v>
      </c>
      <c r="E4298" t="s">
        <v>88</v>
      </c>
      <c r="F4298" t="s">
        <v>79</v>
      </c>
      <c r="G4298" t="s">
        <v>51</v>
      </c>
      <c r="H4298" s="20" t="s">
        <v>52</v>
      </c>
      <c r="I4298" t="s">
        <v>53</v>
      </c>
      <c r="J4298" t="s">
        <v>54</v>
      </c>
      <c r="K4298">
        <v>3</v>
      </c>
      <c r="L4298" t="s">
        <v>55</v>
      </c>
      <c r="M4298" t="s">
        <v>56</v>
      </c>
      <c r="N4298" t="s">
        <v>57</v>
      </c>
      <c r="O4298" s="21" t="s">
        <v>58</v>
      </c>
      <c r="P4298" s="21" t="s">
        <v>64</v>
      </c>
      <c r="Q4298" s="20" t="s">
        <v>436</v>
      </c>
      <c r="R4298" s="21" t="s">
        <v>437</v>
      </c>
      <c r="S4298" s="35">
        <v>1</v>
      </c>
      <c r="T4298" s="22">
        <v>1</v>
      </c>
      <c r="U4298" s="20" t="s">
        <v>62</v>
      </c>
      <c r="V4298" s="20">
        <v>45813</v>
      </c>
      <c r="W4298" s="21">
        <v>6</v>
      </c>
      <c r="X4298" s="20">
        <v>45831</v>
      </c>
      <c r="Y4298" s="20">
        <v>45826</v>
      </c>
      <c r="Z4298" s="48">
        <v>6</v>
      </c>
      <c r="AA4298">
        <v>2025</v>
      </c>
      <c r="AB4298" s="45">
        <v>46660</v>
      </c>
      <c r="AC4298" s="45">
        <v>46660</v>
      </c>
      <c r="AK4298" s="10"/>
    </row>
    <row r="4299" spans="1:37">
      <c r="A4299" t="s">
        <v>45</v>
      </c>
      <c r="B4299" t="s">
        <v>46</v>
      </c>
      <c r="C4299" t="s">
        <v>47</v>
      </c>
      <c r="D4299" t="s">
        <v>4827</v>
      </c>
      <c r="E4299" t="s">
        <v>88</v>
      </c>
      <c r="F4299" t="s">
        <v>79</v>
      </c>
      <c r="G4299" t="s">
        <v>51</v>
      </c>
      <c r="H4299" s="20" t="s">
        <v>52</v>
      </c>
      <c r="I4299" t="s">
        <v>53</v>
      </c>
      <c r="J4299" t="s">
        <v>54</v>
      </c>
      <c r="K4299">
        <v>3</v>
      </c>
      <c r="L4299" t="s">
        <v>55</v>
      </c>
      <c r="M4299" t="s">
        <v>77</v>
      </c>
      <c r="N4299" t="s">
        <v>89</v>
      </c>
      <c r="O4299" s="21" t="s">
        <v>58</v>
      </c>
      <c r="P4299" s="21" t="s">
        <v>366</v>
      </c>
      <c r="Q4299" s="20" t="s">
        <v>542</v>
      </c>
      <c r="R4299" s="21" t="s">
        <v>543</v>
      </c>
      <c r="S4299" s="35">
        <v>1</v>
      </c>
      <c r="T4299" s="22">
        <v>1</v>
      </c>
      <c r="U4299" s="20" t="s">
        <v>62</v>
      </c>
      <c r="V4299" s="20">
        <v>45813</v>
      </c>
      <c r="W4299" s="21">
        <v>6</v>
      </c>
      <c r="X4299" s="20">
        <v>45825</v>
      </c>
      <c r="Y4299" s="20">
        <v>45822</v>
      </c>
      <c r="Z4299" s="48">
        <v>6</v>
      </c>
      <c r="AA4299">
        <v>2025</v>
      </c>
      <c r="AB4299" s="45">
        <v>43745</v>
      </c>
      <c r="AC4299" s="45">
        <v>43745</v>
      </c>
      <c r="AK4299" s="10"/>
    </row>
    <row r="4300" spans="1:37">
      <c r="A4300" t="s">
        <v>45</v>
      </c>
      <c r="B4300" t="s">
        <v>46</v>
      </c>
      <c r="C4300" t="s">
        <v>47</v>
      </c>
      <c r="D4300" t="s">
        <v>4828</v>
      </c>
      <c r="E4300" t="s">
        <v>88</v>
      </c>
      <c r="F4300" t="s">
        <v>79</v>
      </c>
      <c r="G4300" t="s">
        <v>51</v>
      </c>
      <c r="H4300" s="20" t="s">
        <v>52</v>
      </c>
      <c r="I4300" t="s">
        <v>53</v>
      </c>
      <c r="J4300" t="s">
        <v>54</v>
      </c>
      <c r="K4300">
        <v>3</v>
      </c>
      <c r="L4300" t="s">
        <v>55</v>
      </c>
      <c r="M4300" t="s">
        <v>56</v>
      </c>
      <c r="N4300" t="s">
        <v>57</v>
      </c>
      <c r="O4300" s="21" t="s">
        <v>58</v>
      </c>
      <c r="P4300" s="21" t="s">
        <v>64</v>
      </c>
      <c r="Q4300" s="20" t="s">
        <v>474</v>
      </c>
      <c r="R4300" s="21" t="s">
        <v>475</v>
      </c>
      <c r="S4300" s="35">
        <v>1</v>
      </c>
      <c r="T4300" s="22">
        <v>1</v>
      </c>
      <c r="U4300" s="20" t="s">
        <v>62</v>
      </c>
      <c r="V4300" s="20">
        <v>45813</v>
      </c>
      <c r="W4300" s="21">
        <v>6</v>
      </c>
      <c r="X4300" s="20">
        <v>45821</v>
      </c>
      <c r="Y4300" s="20">
        <v>45819</v>
      </c>
      <c r="Z4300" s="48">
        <v>6</v>
      </c>
      <c r="AA4300">
        <v>2025</v>
      </c>
      <c r="AB4300" s="45">
        <v>24659</v>
      </c>
      <c r="AC4300" s="45">
        <v>24659</v>
      </c>
      <c r="AK4300" s="10"/>
    </row>
    <row r="4301" spans="1:37">
      <c r="A4301" t="s">
        <v>45</v>
      </c>
      <c r="B4301" t="s">
        <v>46</v>
      </c>
      <c r="C4301" t="s">
        <v>47</v>
      </c>
      <c r="D4301" t="s">
        <v>4829</v>
      </c>
      <c r="E4301" t="s">
        <v>88</v>
      </c>
      <c r="F4301" t="s">
        <v>79</v>
      </c>
      <c r="G4301" t="s">
        <v>51</v>
      </c>
      <c r="H4301" s="20" t="s">
        <v>52</v>
      </c>
      <c r="I4301" t="s">
        <v>53</v>
      </c>
      <c r="J4301" t="s">
        <v>54</v>
      </c>
      <c r="K4301">
        <v>3</v>
      </c>
      <c r="L4301" t="s">
        <v>55</v>
      </c>
      <c r="M4301" t="s">
        <v>77</v>
      </c>
      <c r="N4301" t="s">
        <v>89</v>
      </c>
      <c r="O4301" s="21" t="s">
        <v>58</v>
      </c>
      <c r="P4301" s="21" t="s">
        <v>119</v>
      </c>
      <c r="Q4301" s="20" t="s">
        <v>2056</v>
      </c>
      <c r="R4301" s="21" t="s">
        <v>2057</v>
      </c>
      <c r="S4301" s="35">
        <v>1</v>
      </c>
      <c r="T4301" s="22">
        <v>1</v>
      </c>
      <c r="U4301" s="20" t="s">
        <v>62</v>
      </c>
      <c r="V4301" s="20">
        <v>45813</v>
      </c>
      <c r="W4301" s="21">
        <v>6</v>
      </c>
      <c r="X4301" s="20">
        <v>45821</v>
      </c>
      <c r="Y4301" s="20">
        <v>45817</v>
      </c>
      <c r="Z4301" s="48">
        <v>6</v>
      </c>
      <c r="AA4301">
        <v>2025</v>
      </c>
      <c r="AB4301" s="45">
        <v>74995</v>
      </c>
      <c r="AC4301" s="45">
        <v>74995</v>
      </c>
      <c r="AK4301" s="10"/>
    </row>
    <row r="4302" spans="1:37">
      <c r="A4302" t="s">
        <v>45</v>
      </c>
      <c r="B4302" t="s">
        <v>46</v>
      </c>
      <c r="C4302" t="s">
        <v>47</v>
      </c>
      <c r="D4302" t="s">
        <v>4830</v>
      </c>
      <c r="E4302" t="s">
        <v>88</v>
      </c>
      <c r="F4302" t="s">
        <v>79</v>
      </c>
      <c r="G4302" t="s">
        <v>51</v>
      </c>
      <c r="H4302" s="20" t="s">
        <v>52</v>
      </c>
      <c r="I4302" t="s">
        <v>53</v>
      </c>
      <c r="J4302" t="s">
        <v>54</v>
      </c>
      <c r="K4302">
        <v>3</v>
      </c>
      <c r="L4302" t="s">
        <v>55</v>
      </c>
      <c r="M4302" t="s">
        <v>77</v>
      </c>
      <c r="N4302" t="s">
        <v>89</v>
      </c>
      <c r="O4302" s="21" t="s">
        <v>58</v>
      </c>
      <c r="P4302" s="21" t="s">
        <v>119</v>
      </c>
      <c r="Q4302" s="20" t="s">
        <v>939</v>
      </c>
      <c r="R4302" s="21" t="s">
        <v>940</v>
      </c>
      <c r="S4302" s="35">
        <v>2</v>
      </c>
      <c r="T4302" s="22">
        <v>2</v>
      </c>
      <c r="U4302" s="20" t="s">
        <v>62</v>
      </c>
      <c r="V4302" s="20">
        <v>45813</v>
      </c>
      <c r="W4302" s="21">
        <v>6</v>
      </c>
      <c r="X4302" s="20">
        <v>45828</v>
      </c>
      <c r="Y4302" s="20">
        <v>45824</v>
      </c>
      <c r="Z4302" s="48">
        <v>6</v>
      </c>
      <c r="AA4302">
        <v>2025</v>
      </c>
      <c r="AB4302" s="45">
        <v>181238</v>
      </c>
      <c r="AC4302" s="45">
        <v>181238</v>
      </c>
      <c r="AK4302" s="10"/>
    </row>
    <row r="4303" spans="1:37">
      <c r="A4303" t="s">
        <v>45</v>
      </c>
      <c r="B4303" t="s">
        <v>46</v>
      </c>
      <c r="C4303" t="s">
        <v>47</v>
      </c>
      <c r="D4303" t="s">
        <v>4831</v>
      </c>
      <c r="E4303" t="s">
        <v>88</v>
      </c>
      <c r="F4303" t="s">
        <v>79</v>
      </c>
      <c r="G4303" t="s">
        <v>51</v>
      </c>
      <c r="H4303" s="20" t="s">
        <v>52</v>
      </c>
      <c r="I4303" t="s">
        <v>53</v>
      </c>
      <c r="J4303" t="s">
        <v>54</v>
      </c>
      <c r="K4303">
        <v>3</v>
      </c>
      <c r="L4303" t="s">
        <v>55</v>
      </c>
      <c r="M4303" t="s">
        <v>77</v>
      </c>
      <c r="N4303" t="s">
        <v>89</v>
      </c>
      <c r="O4303" s="21" t="s">
        <v>58</v>
      </c>
      <c r="P4303" s="21" t="s">
        <v>253</v>
      </c>
      <c r="Q4303" s="20" t="s">
        <v>469</v>
      </c>
      <c r="R4303" s="21" t="s">
        <v>470</v>
      </c>
      <c r="S4303" s="35">
        <v>1</v>
      </c>
      <c r="T4303" s="22">
        <v>1</v>
      </c>
      <c r="U4303" s="20" t="s">
        <v>62</v>
      </c>
      <c r="V4303" s="20">
        <v>45813</v>
      </c>
      <c r="W4303" s="21">
        <v>6</v>
      </c>
      <c r="X4303" s="20">
        <v>45824</v>
      </c>
      <c r="Y4303" s="20">
        <v>45819</v>
      </c>
      <c r="Z4303" s="48">
        <v>6</v>
      </c>
      <c r="AA4303">
        <v>2025</v>
      </c>
      <c r="AB4303" s="45">
        <v>46662</v>
      </c>
      <c r="AC4303" s="45">
        <v>46662</v>
      </c>
      <c r="AK4303" s="10"/>
    </row>
    <row r="4304" spans="1:37">
      <c r="A4304" t="s">
        <v>45</v>
      </c>
      <c r="B4304" t="s">
        <v>46</v>
      </c>
      <c r="C4304" t="s">
        <v>47</v>
      </c>
      <c r="D4304" t="s">
        <v>4832</v>
      </c>
      <c r="E4304" t="s">
        <v>88</v>
      </c>
      <c r="F4304" t="s">
        <v>79</v>
      </c>
      <c r="G4304" t="s">
        <v>51</v>
      </c>
      <c r="H4304" s="20" t="s">
        <v>52</v>
      </c>
      <c r="I4304" t="s">
        <v>53</v>
      </c>
      <c r="J4304" t="s">
        <v>54</v>
      </c>
      <c r="K4304">
        <v>3</v>
      </c>
      <c r="L4304" t="s">
        <v>55</v>
      </c>
      <c r="M4304" t="s">
        <v>56</v>
      </c>
      <c r="N4304" t="s">
        <v>57</v>
      </c>
      <c r="O4304" s="21" t="s">
        <v>58</v>
      </c>
      <c r="P4304" s="21" t="s">
        <v>207</v>
      </c>
      <c r="Q4304" s="20" t="s">
        <v>759</v>
      </c>
      <c r="R4304" s="21" t="s">
        <v>760</v>
      </c>
      <c r="S4304" s="35">
        <v>1</v>
      </c>
      <c r="T4304" s="22">
        <v>1</v>
      </c>
      <c r="U4304" s="20" t="s">
        <v>62</v>
      </c>
      <c r="V4304" s="20">
        <v>45813</v>
      </c>
      <c r="W4304" s="21">
        <v>6</v>
      </c>
      <c r="X4304" s="20">
        <v>45827</v>
      </c>
      <c r="Y4304" s="20">
        <v>45824</v>
      </c>
      <c r="Z4304" s="48">
        <v>6</v>
      </c>
      <c r="AA4304">
        <v>2025</v>
      </c>
      <c r="AB4304" s="45">
        <v>78564</v>
      </c>
      <c r="AC4304" s="45">
        <v>78564</v>
      </c>
      <c r="AK4304" s="10"/>
    </row>
    <row r="4305" spans="1:37">
      <c r="A4305" t="s">
        <v>45</v>
      </c>
      <c r="B4305" t="s">
        <v>46</v>
      </c>
      <c r="C4305" t="s">
        <v>47</v>
      </c>
      <c r="D4305" t="s">
        <v>4833</v>
      </c>
      <c r="E4305" t="s">
        <v>88</v>
      </c>
      <c r="F4305" t="s">
        <v>79</v>
      </c>
      <c r="G4305" t="s">
        <v>51</v>
      </c>
      <c r="H4305" s="20" t="s">
        <v>52</v>
      </c>
      <c r="I4305" t="s">
        <v>53</v>
      </c>
      <c r="J4305" t="s">
        <v>54</v>
      </c>
      <c r="K4305">
        <v>3</v>
      </c>
      <c r="L4305" t="s">
        <v>55</v>
      </c>
      <c r="M4305" t="s">
        <v>56</v>
      </c>
      <c r="N4305" t="s">
        <v>57</v>
      </c>
      <c r="O4305" s="21" t="s">
        <v>58</v>
      </c>
      <c r="P4305" s="21" t="s">
        <v>64</v>
      </c>
      <c r="Q4305" s="20" t="s">
        <v>358</v>
      </c>
      <c r="R4305" s="21" t="s">
        <v>359</v>
      </c>
      <c r="S4305" s="35">
        <v>1</v>
      </c>
      <c r="T4305" s="22">
        <v>1</v>
      </c>
      <c r="U4305" s="20" t="s">
        <v>62</v>
      </c>
      <c r="V4305" s="20">
        <v>45813</v>
      </c>
      <c r="W4305" s="21">
        <v>6</v>
      </c>
      <c r="X4305" s="20">
        <v>45832</v>
      </c>
      <c r="Y4305" s="20">
        <v>45826</v>
      </c>
      <c r="Z4305" s="48">
        <v>6</v>
      </c>
      <c r="AA4305">
        <v>2025</v>
      </c>
      <c r="AB4305" s="45">
        <v>78565</v>
      </c>
      <c r="AC4305" s="45">
        <v>78565</v>
      </c>
      <c r="AK4305" s="10"/>
    </row>
    <row r="4306" spans="1:37">
      <c r="A4306" t="s">
        <v>45</v>
      </c>
      <c r="B4306" t="s">
        <v>46</v>
      </c>
      <c r="C4306" t="s">
        <v>47</v>
      </c>
      <c r="D4306" t="s">
        <v>4834</v>
      </c>
      <c r="E4306" t="s">
        <v>88</v>
      </c>
      <c r="F4306" t="s">
        <v>79</v>
      </c>
      <c r="G4306" t="s">
        <v>51</v>
      </c>
      <c r="H4306" s="20" t="s">
        <v>52</v>
      </c>
      <c r="I4306" t="s">
        <v>53</v>
      </c>
      <c r="J4306" t="s">
        <v>54</v>
      </c>
      <c r="K4306">
        <v>3</v>
      </c>
      <c r="L4306" t="s">
        <v>55</v>
      </c>
      <c r="M4306" t="s">
        <v>77</v>
      </c>
      <c r="N4306" t="s">
        <v>89</v>
      </c>
      <c r="O4306" s="21" t="s">
        <v>58</v>
      </c>
      <c r="P4306" s="21" t="s">
        <v>366</v>
      </c>
      <c r="Q4306" s="20" t="s">
        <v>862</v>
      </c>
      <c r="R4306" s="21" t="s">
        <v>863</v>
      </c>
      <c r="S4306" s="35">
        <v>1</v>
      </c>
      <c r="T4306" s="22">
        <v>1</v>
      </c>
      <c r="U4306" s="20" t="s">
        <v>62</v>
      </c>
      <c r="V4306" s="20">
        <v>45813</v>
      </c>
      <c r="W4306" s="21">
        <v>6</v>
      </c>
      <c r="X4306" s="20">
        <v>45824</v>
      </c>
      <c r="Y4306" s="20">
        <v>45819</v>
      </c>
      <c r="Z4306" s="48">
        <v>6</v>
      </c>
      <c r="AA4306">
        <v>2025</v>
      </c>
      <c r="AB4306" s="45">
        <v>31242</v>
      </c>
      <c r="AC4306" s="45">
        <v>31242</v>
      </c>
      <c r="AK4306" s="10"/>
    </row>
    <row r="4307" spans="1:37">
      <c r="A4307" t="s">
        <v>45</v>
      </c>
      <c r="B4307" t="s">
        <v>46</v>
      </c>
      <c r="C4307" t="s">
        <v>47</v>
      </c>
      <c r="D4307" t="s">
        <v>4835</v>
      </c>
      <c r="E4307" t="s">
        <v>88</v>
      </c>
      <c r="F4307" t="s">
        <v>79</v>
      </c>
      <c r="G4307" t="s">
        <v>51</v>
      </c>
      <c r="H4307" s="20" t="s">
        <v>52</v>
      </c>
      <c r="I4307" t="s">
        <v>53</v>
      </c>
      <c r="J4307" t="s">
        <v>54</v>
      </c>
      <c r="K4307">
        <v>3</v>
      </c>
      <c r="L4307" t="s">
        <v>55</v>
      </c>
      <c r="M4307" t="s">
        <v>56</v>
      </c>
      <c r="N4307" t="s">
        <v>57</v>
      </c>
      <c r="O4307" s="21" t="s">
        <v>58</v>
      </c>
      <c r="P4307" s="21" t="s">
        <v>64</v>
      </c>
      <c r="Q4307" s="20" t="s">
        <v>358</v>
      </c>
      <c r="R4307" s="21" t="s">
        <v>359</v>
      </c>
      <c r="S4307" s="35">
        <v>1</v>
      </c>
      <c r="T4307" s="22">
        <v>1</v>
      </c>
      <c r="U4307" s="20" t="s">
        <v>62</v>
      </c>
      <c r="V4307" s="20">
        <v>45813</v>
      </c>
      <c r="W4307" s="21">
        <v>6</v>
      </c>
      <c r="X4307" s="20">
        <v>45832</v>
      </c>
      <c r="Y4307" s="20">
        <v>45826</v>
      </c>
      <c r="Z4307" s="48">
        <v>6</v>
      </c>
      <c r="AA4307">
        <v>2025</v>
      </c>
      <c r="AB4307" s="45">
        <v>78565</v>
      </c>
      <c r="AC4307" s="45">
        <v>78565</v>
      </c>
      <c r="AK4307" s="10"/>
    </row>
    <row r="4308" spans="1:37">
      <c r="A4308" t="s">
        <v>45</v>
      </c>
      <c r="B4308" t="s">
        <v>46</v>
      </c>
      <c r="C4308" t="s">
        <v>47</v>
      </c>
      <c r="D4308" t="s">
        <v>4836</v>
      </c>
      <c r="E4308" t="s">
        <v>88</v>
      </c>
      <c r="F4308" t="s">
        <v>79</v>
      </c>
      <c r="G4308" t="s">
        <v>51</v>
      </c>
      <c r="H4308" s="20" t="s">
        <v>52</v>
      </c>
      <c r="I4308" t="s">
        <v>53</v>
      </c>
      <c r="J4308" t="s">
        <v>54</v>
      </c>
      <c r="K4308">
        <v>3</v>
      </c>
      <c r="L4308" t="s">
        <v>55</v>
      </c>
      <c r="M4308" t="s">
        <v>77</v>
      </c>
      <c r="N4308" t="s">
        <v>89</v>
      </c>
      <c r="O4308" s="21" t="s">
        <v>58</v>
      </c>
      <c r="P4308" s="21" t="s">
        <v>90</v>
      </c>
      <c r="Q4308" s="20" t="s">
        <v>377</v>
      </c>
      <c r="R4308" s="21" t="s">
        <v>378</v>
      </c>
      <c r="S4308" s="35">
        <v>1</v>
      </c>
      <c r="T4308" s="22">
        <v>1</v>
      </c>
      <c r="U4308" s="20" t="s">
        <v>62</v>
      </c>
      <c r="V4308" s="20">
        <v>45812</v>
      </c>
      <c r="W4308" s="21">
        <v>6</v>
      </c>
      <c r="X4308" s="20">
        <v>45821</v>
      </c>
      <c r="Y4308" s="20">
        <v>45819</v>
      </c>
      <c r="Z4308" s="48">
        <v>6</v>
      </c>
      <c r="AA4308">
        <v>2025</v>
      </c>
      <c r="AB4308" s="45">
        <v>99992</v>
      </c>
      <c r="AC4308" s="45">
        <v>99992</v>
      </c>
      <c r="AK4308" s="10"/>
    </row>
    <row r="4309" spans="1:37">
      <c r="A4309" t="s">
        <v>45</v>
      </c>
      <c r="B4309" t="s">
        <v>46</v>
      </c>
      <c r="C4309" t="s">
        <v>47</v>
      </c>
      <c r="D4309" t="s">
        <v>4837</v>
      </c>
      <c r="E4309" t="s">
        <v>88</v>
      </c>
      <c r="F4309" t="s">
        <v>79</v>
      </c>
      <c r="G4309" t="s">
        <v>51</v>
      </c>
      <c r="H4309" s="20" t="s">
        <v>52</v>
      </c>
      <c r="I4309" t="s">
        <v>53</v>
      </c>
      <c r="J4309" t="s">
        <v>54</v>
      </c>
      <c r="K4309">
        <v>3</v>
      </c>
      <c r="L4309" t="s">
        <v>55</v>
      </c>
      <c r="M4309" t="s">
        <v>77</v>
      </c>
      <c r="N4309" t="s">
        <v>89</v>
      </c>
      <c r="O4309" s="21" t="s">
        <v>58</v>
      </c>
      <c r="P4309" s="21" t="s">
        <v>97</v>
      </c>
      <c r="Q4309" s="20" t="s">
        <v>1012</v>
      </c>
      <c r="R4309" s="21" t="s">
        <v>1013</v>
      </c>
      <c r="S4309" s="35">
        <v>1</v>
      </c>
      <c r="T4309" s="22">
        <v>1</v>
      </c>
      <c r="U4309" s="20" t="s">
        <v>62</v>
      </c>
      <c r="V4309" s="20">
        <v>45813</v>
      </c>
      <c r="W4309" s="21">
        <v>6</v>
      </c>
      <c r="X4309" s="20">
        <v>45833</v>
      </c>
      <c r="Y4309" s="20">
        <v>45826</v>
      </c>
      <c r="Z4309" s="48">
        <v>6</v>
      </c>
      <c r="AA4309">
        <v>2025</v>
      </c>
      <c r="AB4309" s="45">
        <v>28661</v>
      </c>
      <c r="AC4309" s="45">
        <v>28661</v>
      </c>
      <c r="AK4309" s="10"/>
    </row>
    <row r="4310" spans="1:37">
      <c r="A4310" t="s">
        <v>45</v>
      </c>
      <c r="B4310" t="s">
        <v>46</v>
      </c>
      <c r="C4310" t="s">
        <v>47</v>
      </c>
      <c r="D4310" t="s">
        <v>4838</v>
      </c>
      <c r="E4310" t="s">
        <v>88</v>
      </c>
      <c r="F4310" t="s">
        <v>79</v>
      </c>
      <c r="G4310" t="s">
        <v>51</v>
      </c>
      <c r="H4310" s="20" t="s">
        <v>52</v>
      </c>
      <c r="I4310" t="s">
        <v>53</v>
      </c>
      <c r="J4310" t="s">
        <v>54</v>
      </c>
      <c r="K4310">
        <v>3</v>
      </c>
      <c r="L4310" t="s">
        <v>55</v>
      </c>
      <c r="M4310" t="s">
        <v>56</v>
      </c>
      <c r="N4310" t="s">
        <v>57</v>
      </c>
      <c r="O4310" s="21" t="s">
        <v>58</v>
      </c>
      <c r="P4310" s="21" t="s">
        <v>64</v>
      </c>
      <c r="Q4310" s="20" t="s">
        <v>596</v>
      </c>
      <c r="R4310" s="21" t="s">
        <v>597</v>
      </c>
      <c r="S4310" s="35">
        <v>1</v>
      </c>
      <c r="T4310" s="22">
        <v>1</v>
      </c>
      <c r="U4310" s="20" t="s">
        <v>62</v>
      </c>
      <c r="V4310" s="20">
        <v>45813</v>
      </c>
      <c r="W4310" s="21">
        <v>6</v>
      </c>
      <c r="X4310" s="20">
        <v>45820</v>
      </c>
      <c r="Y4310" s="20">
        <v>45817</v>
      </c>
      <c r="Z4310" s="48">
        <v>6</v>
      </c>
      <c r="AA4310">
        <v>2025</v>
      </c>
      <c r="AB4310" s="45">
        <v>103333</v>
      </c>
      <c r="AC4310" s="45">
        <v>103333</v>
      </c>
      <c r="AK4310" s="10"/>
    </row>
    <row r="4311" spans="1:37">
      <c r="A4311" t="s">
        <v>45</v>
      </c>
      <c r="B4311" t="s">
        <v>46</v>
      </c>
      <c r="C4311" t="s">
        <v>47</v>
      </c>
      <c r="D4311" t="s">
        <v>4839</v>
      </c>
      <c r="E4311" t="s">
        <v>88</v>
      </c>
      <c r="F4311" t="s">
        <v>79</v>
      </c>
      <c r="G4311" t="s">
        <v>51</v>
      </c>
      <c r="H4311" s="20" t="s">
        <v>52</v>
      </c>
      <c r="I4311" t="s">
        <v>53</v>
      </c>
      <c r="J4311" t="s">
        <v>54</v>
      </c>
      <c r="K4311">
        <v>3</v>
      </c>
      <c r="L4311" t="s">
        <v>55</v>
      </c>
      <c r="M4311" t="s">
        <v>77</v>
      </c>
      <c r="N4311" t="s">
        <v>89</v>
      </c>
      <c r="O4311" s="21" t="s">
        <v>58</v>
      </c>
      <c r="P4311" s="21" t="s">
        <v>303</v>
      </c>
      <c r="Q4311" s="20" t="s">
        <v>631</v>
      </c>
      <c r="R4311" s="21" t="s">
        <v>632</v>
      </c>
      <c r="S4311" s="35">
        <v>1</v>
      </c>
      <c r="T4311" s="22">
        <v>1</v>
      </c>
      <c r="U4311" s="20" t="s">
        <v>62</v>
      </c>
      <c r="V4311" s="20">
        <v>45813</v>
      </c>
      <c r="W4311" s="21">
        <v>6</v>
      </c>
      <c r="X4311" s="20">
        <v>45832</v>
      </c>
      <c r="Y4311" s="20">
        <v>45826</v>
      </c>
      <c r="Z4311" s="48">
        <v>6</v>
      </c>
      <c r="AA4311">
        <v>2025</v>
      </c>
      <c r="AB4311" s="45">
        <v>59995</v>
      </c>
      <c r="AC4311" s="45">
        <v>59995</v>
      </c>
      <c r="AK4311" s="10"/>
    </row>
    <row r="4312" spans="1:37">
      <c r="A4312" t="s">
        <v>45</v>
      </c>
      <c r="B4312" t="s">
        <v>46</v>
      </c>
      <c r="C4312" t="s">
        <v>47</v>
      </c>
      <c r="D4312" t="s">
        <v>4840</v>
      </c>
      <c r="E4312" t="s">
        <v>88</v>
      </c>
      <c r="F4312" t="s">
        <v>79</v>
      </c>
      <c r="G4312" t="s">
        <v>51</v>
      </c>
      <c r="H4312" s="20" t="s">
        <v>52</v>
      </c>
      <c r="I4312" t="s">
        <v>53</v>
      </c>
      <c r="J4312" t="s">
        <v>54</v>
      </c>
      <c r="K4312">
        <v>3</v>
      </c>
      <c r="L4312" t="s">
        <v>55</v>
      </c>
      <c r="M4312" t="s">
        <v>77</v>
      </c>
      <c r="N4312" t="s">
        <v>89</v>
      </c>
      <c r="O4312" s="21" t="s">
        <v>58</v>
      </c>
      <c r="P4312" s="21" t="s">
        <v>119</v>
      </c>
      <c r="Q4312" s="20" t="s">
        <v>603</v>
      </c>
      <c r="R4312" s="21" t="s">
        <v>604</v>
      </c>
      <c r="S4312" s="35">
        <v>1</v>
      </c>
      <c r="T4312" s="22">
        <v>1</v>
      </c>
      <c r="U4312" s="20" t="s">
        <v>62</v>
      </c>
      <c r="V4312" s="20">
        <v>45813</v>
      </c>
      <c r="W4312" s="21">
        <v>6</v>
      </c>
      <c r="X4312" s="20">
        <v>45825</v>
      </c>
      <c r="Y4312" s="20">
        <v>45822</v>
      </c>
      <c r="Z4312" s="48">
        <v>6</v>
      </c>
      <c r="AA4312">
        <v>2025</v>
      </c>
      <c r="AB4312" s="45">
        <v>65621</v>
      </c>
      <c r="AC4312" s="45">
        <v>65621</v>
      </c>
      <c r="AK4312" s="10"/>
    </row>
    <row r="4313" spans="1:37">
      <c r="A4313" t="s">
        <v>45</v>
      </c>
      <c r="B4313" t="s">
        <v>46</v>
      </c>
      <c r="C4313" t="s">
        <v>47</v>
      </c>
      <c r="D4313" t="s">
        <v>4841</v>
      </c>
      <c r="E4313" t="s">
        <v>88</v>
      </c>
      <c r="F4313" t="s">
        <v>79</v>
      </c>
      <c r="G4313" t="s">
        <v>51</v>
      </c>
      <c r="H4313" s="20" t="s">
        <v>52</v>
      </c>
      <c r="I4313" t="s">
        <v>53</v>
      </c>
      <c r="J4313" t="s">
        <v>54</v>
      </c>
      <c r="K4313">
        <v>3</v>
      </c>
      <c r="L4313" t="s">
        <v>55</v>
      </c>
      <c r="M4313" t="s">
        <v>77</v>
      </c>
      <c r="N4313" t="s">
        <v>89</v>
      </c>
      <c r="O4313" s="21" t="s">
        <v>58</v>
      </c>
      <c r="P4313" s="21" t="s">
        <v>303</v>
      </c>
      <c r="Q4313" s="20" t="s">
        <v>4085</v>
      </c>
      <c r="R4313" s="21" t="s">
        <v>4086</v>
      </c>
      <c r="S4313" s="35">
        <v>1</v>
      </c>
      <c r="T4313" s="22">
        <v>1</v>
      </c>
      <c r="U4313" s="20" t="s">
        <v>62</v>
      </c>
      <c r="V4313" s="20">
        <v>45813</v>
      </c>
      <c r="W4313" s="21">
        <v>6</v>
      </c>
      <c r="X4313" s="20">
        <v>45824</v>
      </c>
      <c r="Y4313" s="20">
        <v>45824</v>
      </c>
      <c r="Z4313" s="48">
        <v>6</v>
      </c>
      <c r="AA4313">
        <v>2025</v>
      </c>
      <c r="AB4313" s="45">
        <v>60708</v>
      </c>
      <c r="AC4313" s="45">
        <v>60708</v>
      </c>
      <c r="AK4313" s="10"/>
    </row>
    <row r="4314" spans="1:37">
      <c r="A4314" t="s">
        <v>45</v>
      </c>
      <c r="B4314" t="s">
        <v>46</v>
      </c>
      <c r="C4314" t="s">
        <v>47</v>
      </c>
      <c r="D4314" t="s">
        <v>4842</v>
      </c>
      <c r="E4314" t="s">
        <v>88</v>
      </c>
      <c r="F4314" t="s">
        <v>79</v>
      </c>
      <c r="G4314" t="s">
        <v>51</v>
      </c>
      <c r="H4314" s="20" t="s">
        <v>52</v>
      </c>
      <c r="I4314" t="s">
        <v>53</v>
      </c>
      <c r="J4314" t="s">
        <v>54</v>
      </c>
      <c r="K4314">
        <v>3</v>
      </c>
      <c r="L4314" t="s">
        <v>55</v>
      </c>
      <c r="M4314" t="s">
        <v>56</v>
      </c>
      <c r="N4314" t="s">
        <v>57</v>
      </c>
      <c r="O4314" s="21" t="s">
        <v>58</v>
      </c>
      <c r="P4314" s="21" t="s">
        <v>64</v>
      </c>
      <c r="Q4314" s="20" t="s">
        <v>224</v>
      </c>
      <c r="R4314" s="21" t="s">
        <v>225</v>
      </c>
      <c r="S4314" s="35">
        <v>1</v>
      </c>
      <c r="T4314" s="22">
        <v>1</v>
      </c>
      <c r="U4314" s="20" t="s">
        <v>62</v>
      </c>
      <c r="V4314" s="20">
        <v>45815</v>
      </c>
      <c r="W4314" s="21">
        <v>6</v>
      </c>
      <c r="X4314" s="20">
        <v>45831</v>
      </c>
      <c r="Y4314" s="20">
        <v>45826</v>
      </c>
      <c r="Z4314" s="48">
        <v>6</v>
      </c>
      <c r="AA4314">
        <v>2025</v>
      </c>
      <c r="AB4314" s="45">
        <v>158819</v>
      </c>
      <c r="AC4314" s="45">
        <v>158819</v>
      </c>
      <c r="AK4314" s="10"/>
    </row>
    <row r="4315" spans="1:37">
      <c r="A4315" t="s">
        <v>45</v>
      </c>
      <c r="B4315" t="s">
        <v>46</v>
      </c>
      <c r="C4315" t="s">
        <v>47</v>
      </c>
      <c r="D4315" t="s">
        <v>4843</v>
      </c>
      <c r="E4315" t="s">
        <v>88</v>
      </c>
      <c r="F4315" t="s">
        <v>79</v>
      </c>
      <c r="G4315" t="s">
        <v>51</v>
      </c>
      <c r="H4315" s="20" t="s">
        <v>52</v>
      </c>
      <c r="I4315" t="s">
        <v>53</v>
      </c>
      <c r="J4315" t="s">
        <v>54</v>
      </c>
      <c r="K4315">
        <v>3</v>
      </c>
      <c r="L4315" t="s">
        <v>55</v>
      </c>
      <c r="M4315" t="s">
        <v>77</v>
      </c>
      <c r="N4315" t="s">
        <v>89</v>
      </c>
      <c r="O4315" s="21" t="s">
        <v>58</v>
      </c>
      <c r="P4315" s="21" t="s">
        <v>126</v>
      </c>
      <c r="Q4315" s="20" t="s">
        <v>1175</v>
      </c>
      <c r="R4315" s="21" t="s">
        <v>1176</v>
      </c>
      <c r="S4315" s="35">
        <v>1</v>
      </c>
      <c r="T4315" s="22">
        <v>1</v>
      </c>
      <c r="U4315" s="20" t="s">
        <v>62</v>
      </c>
      <c r="V4315" s="20">
        <v>45813</v>
      </c>
      <c r="W4315" s="21">
        <v>6</v>
      </c>
      <c r="X4315" s="20">
        <v>45824</v>
      </c>
      <c r="Y4315" s="20">
        <v>45819</v>
      </c>
      <c r="Z4315" s="48">
        <v>6</v>
      </c>
      <c r="AA4315">
        <v>2025</v>
      </c>
      <c r="AB4315" s="45">
        <v>62494</v>
      </c>
      <c r="AC4315" s="45">
        <v>62494</v>
      </c>
      <c r="AK4315" s="10"/>
    </row>
    <row r="4316" spans="1:37">
      <c r="A4316" t="s">
        <v>45</v>
      </c>
      <c r="B4316" t="s">
        <v>46</v>
      </c>
      <c r="C4316" t="s">
        <v>47</v>
      </c>
      <c r="D4316" t="s">
        <v>4844</v>
      </c>
      <c r="E4316" t="s">
        <v>88</v>
      </c>
      <c r="F4316" t="s">
        <v>79</v>
      </c>
      <c r="G4316" t="s">
        <v>51</v>
      </c>
      <c r="H4316" s="20" t="s">
        <v>52</v>
      </c>
      <c r="I4316" t="s">
        <v>53</v>
      </c>
      <c r="J4316" t="s">
        <v>54</v>
      </c>
      <c r="K4316">
        <v>3</v>
      </c>
      <c r="L4316" t="s">
        <v>55</v>
      </c>
      <c r="M4316" t="s">
        <v>56</v>
      </c>
      <c r="N4316" t="s">
        <v>57</v>
      </c>
      <c r="O4316" s="21" t="s">
        <v>58</v>
      </c>
      <c r="P4316" s="21" t="s">
        <v>64</v>
      </c>
      <c r="Q4316" s="20" t="s">
        <v>230</v>
      </c>
      <c r="R4316" s="21" t="s">
        <v>231</v>
      </c>
      <c r="S4316" s="35">
        <v>1</v>
      </c>
      <c r="T4316" s="22">
        <v>1</v>
      </c>
      <c r="U4316" s="20" t="s">
        <v>62</v>
      </c>
      <c r="V4316" s="20">
        <v>45815</v>
      </c>
      <c r="W4316" s="21">
        <v>6</v>
      </c>
      <c r="X4316" s="20">
        <v>45831</v>
      </c>
      <c r="Y4316" s="20">
        <v>45824</v>
      </c>
      <c r="Z4316" s="48">
        <v>6</v>
      </c>
      <c r="AA4316">
        <v>2025</v>
      </c>
      <c r="AB4316" s="45">
        <v>75639</v>
      </c>
      <c r="AC4316" s="45">
        <v>75639</v>
      </c>
      <c r="AK4316" s="10"/>
    </row>
    <row r="4317" spans="1:37">
      <c r="A4317" t="s">
        <v>45</v>
      </c>
      <c r="B4317" t="s">
        <v>46</v>
      </c>
      <c r="C4317" t="s">
        <v>47</v>
      </c>
      <c r="D4317" t="s">
        <v>4845</v>
      </c>
      <c r="E4317" t="s">
        <v>88</v>
      </c>
      <c r="F4317" t="s">
        <v>79</v>
      </c>
      <c r="G4317" t="s">
        <v>51</v>
      </c>
      <c r="H4317" s="20" t="s">
        <v>52</v>
      </c>
      <c r="I4317" t="s">
        <v>53</v>
      </c>
      <c r="J4317" t="s">
        <v>54</v>
      </c>
      <c r="K4317">
        <v>3</v>
      </c>
      <c r="L4317" t="s">
        <v>55</v>
      </c>
      <c r="M4317" t="s">
        <v>56</v>
      </c>
      <c r="N4317" t="s">
        <v>57</v>
      </c>
      <c r="O4317" s="21" t="s">
        <v>58</v>
      </c>
      <c r="P4317" s="21" t="s">
        <v>64</v>
      </c>
      <c r="Q4317" s="20" t="s">
        <v>1052</v>
      </c>
      <c r="R4317" s="21" t="s">
        <v>1053</v>
      </c>
      <c r="S4317" s="35">
        <v>1</v>
      </c>
      <c r="T4317" s="22">
        <v>1</v>
      </c>
      <c r="U4317" s="20" t="s">
        <v>62</v>
      </c>
      <c r="V4317" s="20">
        <v>45815</v>
      </c>
      <c r="W4317" s="21">
        <v>6</v>
      </c>
      <c r="X4317" s="20">
        <v>45826</v>
      </c>
      <c r="Y4317" s="20">
        <v>45824</v>
      </c>
      <c r="Z4317" s="48">
        <v>6</v>
      </c>
      <c r="AA4317">
        <v>2025</v>
      </c>
      <c r="AB4317" s="45">
        <v>49993</v>
      </c>
      <c r="AC4317" s="45">
        <v>49993</v>
      </c>
      <c r="AK4317" s="10"/>
    </row>
    <row r="4318" spans="1:37">
      <c r="A4318" t="s">
        <v>45</v>
      </c>
      <c r="B4318" t="s">
        <v>46</v>
      </c>
      <c r="C4318" t="s">
        <v>47</v>
      </c>
      <c r="D4318" t="s">
        <v>4846</v>
      </c>
      <c r="E4318" t="s">
        <v>88</v>
      </c>
      <c r="F4318" t="s">
        <v>79</v>
      </c>
      <c r="G4318" t="s">
        <v>51</v>
      </c>
      <c r="H4318" s="20" t="s">
        <v>52</v>
      </c>
      <c r="I4318" t="s">
        <v>53</v>
      </c>
      <c r="J4318" t="s">
        <v>54</v>
      </c>
      <c r="K4318">
        <v>3</v>
      </c>
      <c r="L4318" t="s">
        <v>55</v>
      </c>
      <c r="M4318" t="s">
        <v>77</v>
      </c>
      <c r="N4318" t="s">
        <v>89</v>
      </c>
      <c r="O4318" s="21" t="s">
        <v>58</v>
      </c>
      <c r="P4318" s="21" t="s">
        <v>90</v>
      </c>
      <c r="Q4318" s="20" t="s">
        <v>344</v>
      </c>
      <c r="R4318" s="21" t="s">
        <v>345</v>
      </c>
      <c r="S4318" s="35">
        <v>1</v>
      </c>
      <c r="T4318" s="22">
        <v>1</v>
      </c>
      <c r="U4318" s="20" t="s">
        <v>62</v>
      </c>
      <c r="V4318" s="20">
        <v>45814</v>
      </c>
      <c r="W4318" s="21">
        <v>6</v>
      </c>
      <c r="X4318" s="20">
        <v>45840</v>
      </c>
      <c r="Y4318" s="20">
        <v>45838</v>
      </c>
      <c r="Z4318" s="48">
        <v>6</v>
      </c>
      <c r="AA4318">
        <v>2025</v>
      </c>
      <c r="AB4318" s="45">
        <v>40620</v>
      </c>
      <c r="AC4318" s="45">
        <v>40620</v>
      </c>
      <c r="AK4318" s="10"/>
    </row>
    <row r="4319" spans="1:37">
      <c r="A4319" t="s">
        <v>45</v>
      </c>
      <c r="B4319" t="s">
        <v>46</v>
      </c>
      <c r="C4319" t="s">
        <v>47</v>
      </c>
      <c r="D4319" t="s">
        <v>4847</v>
      </c>
      <c r="E4319" t="s">
        <v>88</v>
      </c>
      <c r="F4319" t="s">
        <v>79</v>
      </c>
      <c r="G4319" t="s">
        <v>51</v>
      </c>
      <c r="H4319" s="20" t="s">
        <v>52</v>
      </c>
      <c r="I4319" t="s">
        <v>53</v>
      </c>
      <c r="J4319" t="s">
        <v>54</v>
      </c>
      <c r="K4319">
        <v>3</v>
      </c>
      <c r="L4319" t="s">
        <v>55</v>
      </c>
      <c r="M4319" t="s">
        <v>77</v>
      </c>
      <c r="N4319" t="s">
        <v>89</v>
      </c>
      <c r="O4319" s="21" t="s">
        <v>58</v>
      </c>
      <c r="P4319" s="21" t="s">
        <v>90</v>
      </c>
      <c r="Q4319" s="20" t="s">
        <v>1685</v>
      </c>
      <c r="R4319" s="21" t="s">
        <v>1686</v>
      </c>
      <c r="S4319" s="35">
        <v>1</v>
      </c>
      <c r="T4319" s="22">
        <v>1</v>
      </c>
      <c r="U4319" s="20" t="s">
        <v>62</v>
      </c>
      <c r="V4319" s="20">
        <v>45816</v>
      </c>
      <c r="W4319" s="21">
        <v>6</v>
      </c>
      <c r="X4319" s="20">
        <v>45832</v>
      </c>
      <c r="Y4319" s="20">
        <v>45824</v>
      </c>
      <c r="Z4319" s="48">
        <v>6</v>
      </c>
      <c r="AA4319">
        <v>2025</v>
      </c>
      <c r="AB4319" s="45">
        <v>68748</v>
      </c>
      <c r="AC4319" s="45">
        <v>68748</v>
      </c>
      <c r="AK4319" s="10"/>
    </row>
    <row r="4320" spans="1:37">
      <c r="A4320" t="s">
        <v>45</v>
      </c>
      <c r="B4320" t="s">
        <v>46</v>
      </c>
      <c r="C4320" t="s">
        <v>47</v>
      </c>
      <c r="D4320" t="s">
        <v>4848</v>
      </c>
      <c r="E4320" t="s">
        <v>88</v>
      </c>
      <c r="F4320" t="s">
        <v>79</v>
      </c>
      <c r="G4320" t="s">
        <v>51</v>
      </c>
      <c r="H4320" s="20" t="s">
        <v>52</v>
      </c>
      <c r="I4320" t="s">
        <v>53</v>
      </c>
      <c r="J4320" t="s">
        <v>54</v>
      </c>
      <c r="K4320">
        <v>3</v>
      </c>
      <c r="L4320" t="s">
        <v>55</v>
      </c>
      <c r="M4320" t="s">
        <v>77</v>
      </c>
      <c r="N4320" t="s">
        <v>89</v>
      </c>
      <c r="O4320" s="21" t="s">
        <v>58</v>
      </c>
      <c r="P4320" s="21" t="s">
        <v>90</v>
      </c>
      <c r="Q4320" s="20" t="s">
        <v>1025</v>
      </c>
      <c r="R4320" s="21" t="s">
        <v>1026</v>
      </c>
      <c r="S4320" s="35">
        <v>1</v>
      </c>
      <c r="T4320" s="22">
        <v>1</v>
      </c>
      <c r="U4320" s="20" t="s">
        <v>62</v>
      </c>
      <c r="V4320" s="20">
        <v>45815</v>
      </c>
      <c r="W4320" s="21">
        <v>6</v>
      </c>
      <c r="X4320" s="20">
        <v>45833</v>
      </c>
      <c r="Y4320" s="20">
        <v>45824</v>
      </c>
      <c r="Z4320" s="48">
        <v>6</v>
      </c>
      <c r="AA4320">
        <v>2025</v>
      </c>
      <c r="AB4320" s="45">
        <v>103123</v>
      </c>
      <c r="AC4320" s="45">
        <v>103123</v>
      </c>
      <c r="AK4320" s="10"/>
    </row>
    <row r="4321" spans="1:37">
      <c r="A4321" t="s">
        <v>45</v>
      </c>
      <c r="B4321" t="s">
        <v>46</v>
      </c>
      <c r="C4321" t="s">
        <v>47</v>
      </c>
      <c r="D4321" t="s">
        <v>4849</v>
      </c>
      <c r="E4321" t="s">
        <v>88</v>
      </c>
      <c r="F4321" t="s">
        <v>79</v>
      </c>
      <c r="G4321" t="s">
        <v>51</v>
      </c>
      <c r="H4321" s="20" t="s">
        <v>52</v>
      </c>
      <c r="I4321" t="s">
        <v>53</v>
      </c>
      <c r="J4321" t="s">
        <v>54</v>
      </c>
      <c r="K4321">
        <v>3</v>
      </c>
      <c r="L4321" t="s">
        <v>55</v>
      </c>
      <c r="M4321" t="s">
        <v>56</v>
      </c>
      <c r="N4321" t="s">
        <v>57</v>
      </c>
      <c r="O4321" s="21" t="s">
        <v>58</v>
      </c>
      <c r="P4321" s="21" t="s">
        <v>133</v>
      </c>
      <c r="Q4321" s="20" t="s">
        <v>134</v>
      </c>
      <c r="R4321" s="21" t="s">
        <v>135</v>
      </c>
      <c r="S4321" s="35">
        <v>1</v>
      </c>
      <c r="T4321" s="22">
        <v>1</v>
      </c>
      <c r="U4321" s="20" t="s">
        <v>62</v>
      </c>
      <c r="V4321" s="20">
        <v>45813</v>
      </c>
      <c r="W4321" s="21">
        <v>6</v>
      </c>
      <c r="X4321" s="20">
        <v>45840</v>
      </c>
      <c r="Y4321" s="20">
        <v>45838</v>
      </c>
      <c r="Z4321" s="48">
        <v>6</v>
      </c>
      <c r="AA4321">
        <v>2025</v>
      </c>
      <c r="AB4321" s="45">
        <v>29994</v>
      </c>
      <c r="AC4321" s="45">
        <v>29994</v>
      </c>
      <c r="AK4321" s="10"/>
    </row>
    <row r="4322" spans="1:37">
      <c r="A4322" t="s">
        <v>45</v>
      </c>
      <c r="B4322" t="s">
        <v>46</v>
      </c>
      <c r="C4322" t="s">
        <v>47</v>
      </c>
      <c r="D4322" t="s">
        <v>4850</v>
      </c>
      <c r="E4322" t="s">
        <v>88</v>
      </c>
      <c r="F4322" t="s">
        <v>79</v>
      </c>
      <c r="G4322" t="s">
        <v>51</v>
      </c>
      <c r="H4322" s="20" t="s">
        <v>52</v>
      </c>
      <c r="I4322" t="s">
        <v>53</v>
      </c>
      <c r="J4322" t="s">
        <v>54</v>
      </c>
      <c r="K4322">
        <v>3</v>
      </c>
      <c r="L4322" t="s">
        <v>55</v>
      </c>
      <c r="M4322" t="s">
        <v>56</v>
      </c>
      <c r="N4322" t="s">
        <v>57</v>
      </c>
      <c r="O4322" s="21" t="s">
        <v>58</v>
      </c>
      <c r="P4322" s="21" t="s">
        <v>207</v>
      </c>
      <c r="Q4322" s="20" t="s">
        <v>759</v>
      </c>
      <c r="R4322" s="21" t="s">
        <v>760</v>
      </c>
      <c r="S4322" s="35">
        <v>1</v>
      </c>
      <c r="T4322" s="22">
        <v>1</v>
      </c>
      <c r="U4322" s="20" t="s">
        <v>62</v>
      </c>
      <c r="V4322" s="20">
        <v>45813</v>
      </c>
      <c r="W4322" s="21">
        <v>6</v>
      </c>
      <c r="X4322" s="20">
        <v>45826</v>
      </c>
      <c r="Y4322" s="20">
        <v>45819</v>
      </c>
      <c r="Z4322" s="48">
        <v>6</v>
      </c>
      <c r="AA4322">
        <v>2025</v>
      </c>
      <c r="AB4322" s="45">
        <v>78564</v>
      </c>
      <c r="AC4322" s="45">
        <v>78564</v>
      </c>
      <c r="AK4322" s="10"/>
    </row>
    <row r="4323" spans="1:37">
      <c r="A4323" t="s">
        <v>45</v>
      </c>
      <c r="B4323" t="s">
        <v>46</v>
      </c>
      <c r="C4323" t="s">
        <v>47</v>
      </c>
      <c r="D4323" t="s">
        <v>4851</v>
      </c>
      <c r="E4323" t="s">
        <v>88</v>
      </c>
      <c r="F4323" t="s">
        <v>79</v>
      </c>
      <c r="G4323" t="s">
        <v>51</v>
      </c>
      <c r="H4323" s="20" t="s">
        <v>52</v>
      </c>
      <c r="I4323" t="s">
        <v>53</v>
      </c>
      <c r="J4323" t="s">
        <v>54</v>
      </c>
      <c r="K4323">
        <v>3</v>
      </c>
      <c r="L4323" t="s">
        <v>55</v>
      </c>
      <c r="M4323" t="s">
        <v>56</v>
      </c>
      <c r="N4323" t="s">
        <v>57</v>
      </c>
      <c r="O4323" s="21" t="s">
        <v>58</v>
      </c>
      <c r="P4323" s="21" t="s">
        <v>64</v>
      </c>
      <c r="Q4323" s="20" t="s">
        <v>518</v>
      </c>
      <c r="R4323" s="21" t="s">
        <v>519</v>
      </c>
      <c r="S4323" s="35">
        <v>1</v>
      </c>
      <c r="T4323" s="22">
        <v>1</v>
      </c>
      <c r="U4323" s="20" t="s">
        <v>62</v>
      </c>
      <c r="V4323" s="20">
        <v>45815</v>
      </c>
      <c r="W4323" s="21">
        <v>6</v>
      </c>
      <c r="X4323" s="20">
        <v>45827</v>
      </c>
      <c r="Y4323" s="20">
        <v>45824</v>
      </c>
      <c r="Z4323" s="48">
        <v>6</v>
      </c>
      <c r="AA4323">
        <v>2025</v>
      </c>
      <c r="AB4323" s="45">
        <v>205414</v>
      </c>
      <c r="AC4323" s="45">
        <v>205414</v>
      </c>
      <c r="AK4323" s="10"/>
    </row>
    <row r="4324" spans="1:37">
      <c r="A4324" t="s">
        <v>45</v>
      </c>
      <c r="B4324" t="s">
        <v>46</v>
      </c>
      <c r="C4324" t="s">
        <v>47</v>
      </c>
      <c r="D4324" t="s">
        <v>4852</v>
      </c>
      <c r="E4324" t="s">
        <v>88</v>
      </c>
      <c r="F4324" t="s">
        <v>79</v>
      </c>
      <c r="G4324" t="s">
        <v>51</v>
      </c>
      <c r="H4324" s="20" t="s">
        <v>52</v>
      </c>
      <c r="I4324" t="s">
        <v>53</v>
      </c>
      <c r="J4324" t="s">
        <v>54</v>
      </c>
      <c r="K4324">
        <v>3</v>
      </c>
      <c r="L4324" t="s">
        <v>55</v>
      </c>
      <c r="M4324" t="s">
        <v>56</v>
      </c>
      <c r="N4324" t="s">
        <v>57</v>
      </c>
      <c r="O4324" s="21" t="s">
        <v>58</v>
      </c>
      <c r="P4324" s="21" t="s">
        <v>133</v>
      </c>
      <c r="Q4324" s="20" t="s">
        <v>134</v>
      </c>
      <c r="R4324" s="21" t="s">
        <v>135</v>
      </c>
      <c r="S4324" s="35">
        <v>1</v>
      </c>
      <c r="T4324" s="22">
        <v>1</v>
      </c>
      <c r="U4324" s="20" t="s">
        <v>62</v>
      </c>
      <c r="V4324" s="20">
        <v>45816</v>
      </c>
      <c r="W4324" s="21">
        <v>6</v>
      </c>
      <c r="X4324" s="20">
        <v>45826</v>
      </c>
      <c r="Y4324" s="20">
        <v>45824</v>
      </c>
      <c r="Z4324" s="48">
        <v>6</v>
      </c>
      <c r="AA4324">
        <v>2025</v>
      </c>
      <c r="AB4324" s="45">
        <v>29994</v>
      </c>
      <c r="AC4324" s="45">
        <v>29994</v>
      </c>
      <c r="AK4324" s="10"/>
    </row>
    <row r="4325" spans="1:37">
      <c r="A4325" t="s">
        <v>45</v>
      </c>
      <c r="B4325" t="s">
        <v>46</v>
      </c>
      <c r="C4325" t="s">
        <v>47</v>
      </c>
      <c r="D4325" t="s">
        <v>4853</v>
      </c>
      <c r="E4325" t="s">
        <v>88</v>
      </c>
      <c r="F4325" t="s">
        <v>79</v>
      </c>
      <c r="G4325" t="s">
        <v>51</v>
      </c>
      <c r="H4325" s="20" t="s">
        <v>52</v>
      </c>
      <c r="I4325" t="s">
        <v>53</v>
      </c>
      <c r="J4325" t="s">
        <v>54</v>
      </c>
      <c r="K4325">
        <v>3</v>
      </c>
      <c r="L4325" t="s">
        <v>55</v>
      </c>
      <c r="M4325" t="s">
        <v>56</v>
      </c>
      <c r="N4325" t="s">
        <v>57</v>
      </c>
      <c r="O4325" s="21" t="s">
        <v>58</v>
      </c>
      <c r="P4325" s="21" t="s">
        <v>64</v>
      </c>
      <c r="Q4325" s="20" t="s">
        <v>1052</v>
      </c>
      <c r="R4325" s="21" t="s">
        <v>1053</v>
      </c>
      <c r="S4325" s="35">
        <v>1</v>
      </c>
      <c r="T4325" s="22">
        <v>1</v>
      </c>
      <c r="U4325" s="20" t="s">
        <v>62</v>
      </c>
      <c r="V4325" s="20">
        <v>45813</v>
      </c>
      <c r="W4325" s="21">
        <v>6</v>
      </c>
      <c r="X4325" s="20">
        <v>45824</v>
      </c>
      <c r="Y4325" s="20">
        <v>45819</v>
      </c>
      <c r="Z4325" s="48">
        <v>6</v>
      </c>
      <c r="AA4325">
        <v>2025</v>
      </c>
      <c r="AB4325" s="45">
        <v>49993</v>
      </c>
      <c r="AC4325" s="45">
        <v>49993</v>
      </c>
      <c r="AK4325" s="10"/>
    </row>
    <row r="4326" spans="1:37">
      <c r="A4326" t="s">
        <v>45</v>
      </c>
      <c r="B4326" t="s">
        <v>46</v>
      </c>
      <c r="C4326" t="s">
        <v>47</v>
      </c>
      <c r="D4326" t="s">
        <v>4854</v>
      </c>
      <c r="E4326" t="s">
        <v>88</v>
      </c>
      <c r="F4326" t="s">
        <v>79</v>
      </c>
      <c r="G4326" t="s">
        <v>51</v>
      </c>
      <c r="H4326" s="20" t="s">
        <v>52</v>
      </c>
      <c r="I4326" t="s">
        <v>53</v>
      </c>
      <c r="J4326" t="s">
        <v>54</v>
      </c>
      <c r="K4326">
        <v>3</v>
      </c>
      <c r="L4326" t="s">
        <v>55</v>
      </c>
      <c r="M4326" t="s">
        <v>56</v>
      </c>
      <c r="N4326" t="s">
        <v>57</v>
      </c>
      <c r="O4326" s="21" t="s">
        <v>58</v>
      </c>
      <c r="P4326" s="21" t="s">
        <v>522</v>
      </c>
      <c r="Q4326" s="20" t="s">
        <v>523</v>
      </c>
      <c r="R4326" s="21" t="s">
        <v>524</v>
      </c>
      <c r="S4326" s="35">
        <v>1</v>
      </c>
      <c r="T4326" s="22">
        <v>1</v>
      </c>
      <c r="U4326" s="20" t="s">
        <v>62</v>
      </c>
      <c r="V4326" s="20">
        <v>45814</v>
      </c>
      <c r="W4326" s="21">
        <v>6</v>
      </c>
      <c r="X4326" s="20">
        <v>45824</v>
      </c>
      <c r="Y4326" s="20">
        <v>45819</v>
      </c>
      <c r="Z4326" s="48">
        <v>6</v>
      </c>
      <c r="AA4326">
        <v>2025</v>
      </c>
      <c r="AB4326" s="45">
        <v>31994</v>
      </c>
      <c r="AC4326" s="45">
        <v>31994</v>
      </c>
      <c r="AK4326" s="10"/>
    </row>
    <row r="4327" spans="1:37">
      <c r="A4327" t="s">
        <v>45</v>
      </c>
      <c r="B4327" t="s">
        <v>46</v>
      </c>
      <c r="C4327" t="s">
        <v>47</v>
      </c>
      <c r="D4327" t="s">
        <v>4855</v>
      </c>
      <c r="E4327" t="s">
        <v>88</v>
      </c>
      <c r="F4327" t="s">
        <v>79</v>
      </c>
      <c r="G4327" t="s">
        <v>51</v>
      </c>
      <c r="H4327" s="20" t="s">
        <v>52</v>
      </c>
      <c r="I4327" t="s">
        <v>53</v>
      </c>
      <c r="J4327" t="s">
        <v>54</v>
      </c>
      <c r="K4327">
        <v>3</v>
      </c>
      <c r="L4327" t="s">
        <v>55</v>
      </c>
      <c r="M4327" t="s">
        <v>77</v>
      </c>
      <c r="N4327" t="s">
        <v>89</v>
      </c>
      <c r="O4327" s="21" t="s">
        <v>58</v>
      </c>
      <c r="P4327" s="21" t="s">
        <v>90</v>
      </c>
      <c r="Q4327" s="20" t="s">
        <v>1775</v>
      </c>
      <c r="R4327" s="21" t="s">
        <v>1776</v>
      </c>
      <c r="S4327" s="35">
        <v>1</v>
      </c>
      <c r="T4327" s="22">
        <v>1</v>
      </c>
      <c r="U4327" s="20" t="s">
        <v>62</v>
      </c>
      <c r="V4327" s="20">
        <v>45814</v>
      </c>
      <c r="W4327" s="21">
        <v>6</v>
      </c>
      <c r="X4327" s="20">
        <v>45824</v>
      </c>
      <c r="Y4327" s="20">
        <v>45819</v>
      </c>
      <c r="Z4327" s="48">
        <v>6</v>
      </c>
      <c r="AA4327">
        <v>2025</v>
      </c>
      <c r="AB4327" s="45">
        <v>56244</v>
      </c>
      <c r="AC4327" s="45">
        <v>56244</v>
      </c>
      <c r="AK4327" s="10"/>
    </row>
    <row r="4328" spans="1:37">
      <c r="A4328" t="s">
        <v>45</v>
      </c>
      <c r="B4328" t="s">
        <v>46</v>
      </c>
      <c r="C4328" t="s">
        <v>47</v>
      </c>
      <c r="D4328" t="s">
        <v>4856</v>
      </c>
      <c r="E4328" t="s">
        <v>88</v>
      </c>
      <c r="F4328" t="s">
        <v>79</v>
      </c>
      <c r="G4328" t="s">
        <v>51</v>
      </c>
      <c r="H4328" s="20" t="s">
        <v>52</v>
      </c>
      <c r="I4328" t="s">
        <v>53</v>
      </c>
      <c r="J4328" t="s">
        <v>54</v>
      </c>
      <c r="K4328">
        <v>3</v>
      </c>
      <c r="L4328" t="s">
        <v>55</v>
      </c>
      <c r="M4328" t="s">
        <v>77</v>
      </c>
      <c r="N4328" t="s">
        <v>89</v>
      </c>
      <c r="O4328" s="21" t="s">
        <v>58</v>
      </c>
      <c r="P4328" s="21" t="s">
        <v>90</v>
      </c>
      <c r="Q4328" s="20" t="s">
        <v>191</v>
      </c>
      <c r="R4328" s="21" t="s">
        <v>192</v>
      </c>
      <c r="S4328" s="35">
        <v>1</v>
      </c>
      <c r="T4328" s="22">
        <v>1</v>
      </c>
      <c r="U4328" s="20" t="s">
        <v>62</v>
      </c>
      <c r="V4328" s="20">
        <v>45816</v>
      </c>
      <c r="W4328" s="21">
        <v>6</v>
      </c>
      <c r="X4328" s="20">
        <v>45835</v>
      </c>
      <c r="Y4328" s="20">
        <v>45832</v>
      </c>
      <c r="Z4328" s="48">
        <v>6</v>
      </c>
      <c r="AA4328">
        <v>2025</v>
      </c>
      <c r="AB4328" s="45">
        <v>103123</v>
      </c>
      <c r="AC4328" s="45">
        <v>103123</v>
      </c>
      <c r="AK4328" s="10"/>
    </row>
    <row r="4329" spans="1:37">
      <c r="A4329" t="s">
        <v>45</v>
      </c>
      <c r="B4329" t="s">
        <v>46</v>
      </c>
      <c r="C4329" t="s">
        <v>47</v>
      </c>
      <c r="D4329" t="s">
        <v>4857</v>
      </c>
      <c r="E4329" t="s">
        <v>88</v>
      </c>
      <c r="F4329" t="s">
        <v>79</v>
      </c>
      <c r="G4329" t="s">
        <v>51</v>
      </c>
      <c r="H4329" s="20" t="s">
        <v>52</v>
      </c>
      <c r="I4329" t="s">
        <v>53</v>
      </c>
      <c r="J4329" t="s">
        <v>54</v>
      </c>
      <c r="K4329">
        <v>3</v>
      </c>
      <c r="L4329" t="s">
        <v>55</v>
      </c>
      <c r="M4329" t="s">
        <v>77</v>
      </c>
      <c r="N4329" t="s">
        <v>89</v>
      </c>
      <c r="O4329" s="21" t="s">
        <v>58</v>
      </c>
      <c r="P4329" s="21" t="s">
        <v>366</v>
      </c>
      <c r="Q4329" s="20" t="s">
        <v>862</v>
      </c>
      <c r="R4329" s="21" t="s">
        <v>863</v>
      </c>
      <c r="S4329" s="35">
        <v>1</v>
      </c>
      <c r="T4329" s="22">
        <v>1</v>
      </c>
      <c r="U4329" s="20" t="s">
        <v>62</v>
      </c>
      <c r="V4329" s="20">
        <v>45816</v>
      </c>
      <c r="W4329" s="21">
        <v>6</v>
      </c>
      <c r="X4329" s="20">
        <v>45831</v>
      </c>
      <c r="Y4329" s="20">
        <v>45826</v>
      </c>
      <c r="Z4329" s="48">
        <v>6</v>
      </c>
      <c r="AA4329">
        <v>2025</v>
      </c>
      <c r="AB4329" s="45">
        <v>31242</v>
      </c>
      <c r="AC4329" s="45">
        <v>31242</v>
      </c>
      <c r="AK4329" s="10"/>
    </row>
    <row r="4330" spans="1:37">
      <c r="A4330" t="s">
        <v>45</v>
      </c>
      <c r="B4330" t="s">
        <v>46</v>
      </c>
      <c r="C4330" t="s">
        <v>47</v>
      </c>
      <c r="D4330" t="s">
        <v>4858</v>
      </c>
      <c r="E4330" t="s">
        <v>88</v>
      </c>
      <c r="F4330" t="s">
        <v>79</v>
      </c>
      <c r="G4330" t="s">
        <v>51</v>
      </c>
      <c r="H4330" s="20" t="s">
        <v>52</v>
      </c>
      <c r="I4330" t="s">
        <v>53</v>
      </c>
      <c r="J4330" t="s">
        <v>54</v>
      </c>
      <c r="K4330">
        <v>3</v>
      </c>
      <c r="L4330" t="s">
        <v>55</v>
      </c>
      <c r="M4330" t="s">
        <v>77</v>
      </c>
      <c r="N4330" t="s">
        <v>89</v>
      </c>
      <c r="O4330" s="21" t="s">
        <v>58</v>
      </c>
      <c r="P4330" s="21" t="s">
        <v>303</v>
      </c>
      <c r="Q4330" s="20" t="s">
        <v>4201</v>
      </c>
      <c r="R4330" s="21" t="s">
        <v>4202</v>
      </c>
      <c r="S4330" s="35">
        <v>1</v>
      </c>
      <c r="T4330" s="22">
        <v>1</v>
      </c>
      <c r="U4330" s="20" t="s">
        <v>62</v>
      </c>
      <c r="V4330" s="20">
        <v>45816</v>
      </c>
      <c r="W4330" s="21">
        <v>6</v>
      </c>
      <c r="X4330" s="20">
        <v>45834</v>
      </c>
      <c r="Y4330" s="20">
        <v>45826</v>
      </c>
      <c r="Z4330" s="48">
        <v>6</v>
      </c>
      <c r="AA4330">
        <v>2025</v>
      </c>
      <c r="AB4330" s="45">
        <v>60708</v>
      </c>
      <c r="AC4330" s="45">
        <v>60708</v>
      </c>
      <c r="AK4330" s="10"/>
    </row>
    <row r="4331" spans="1:37">
      <c r="A4331" t="s">
        <v>45</v>
      </c>
      <c r="B4331" t="s">
        <v>46</v>
      </c>
      <c r="C4331" t="s">
        <v>47</v>
      </c>
      <c r="D4331" t="s">
        <v>4859</v>
      </c>
      <c r="E4331" t="s">
        <v>88</v>
      </c>
      <c r="F4331" t="s">
        <v>79</v>
      </c>
      <c r="G4331" t="s">
        <v>51</v>
      </c>
      <c r="H4331" s="20" t="s">
        <v>52</v>
      </c>
      <c r="I4331" t="s">
        <v>53</v>
      </c>
      <c r="J4331" t="s">
        <v>54</v>
      </c>
      <c r="K4331">
        <v>3</v>
      </c>
      <c r="L4331" t="s">
        <v>55</v>
      </c>
      <c r="M4331" t="s">
        <v>77</v>
      </c>
      <c r="N4331" t="s">
        <v>89</v>
      </c>
      <c r="O4331" s="21" t="s">
        <v>58</v>
      </c>
      <c r="P4331" s="21" t="s">
        <v>303</v>
      </c>
      <c r="Q4331" s="20" t="s">
        <v>4142</v>
      </c>
      <c r="R4331" s="21" t="s">
        <v>4143</v>
      </c>
      <c r="S4331" s="35">
        <v>1</v>
      </c>
      <c r="T4331" s="22">
        <v>1</v>
      </c>
      <c r="U4331" s="20" t="s">
        <v>62</v>
      </c>
      <c r="V4331" s="20">
        <v>45816</v>
      </c>
      <c r="W4331" s="21">
        <v>6</v>
      </c>
      <c r="X4331" s="20">
        <v>45826</v>
      </c>
      <c r="Y4331" s="20">
        <v>45819</v>
      </c>
      <c r="Z4331" s="48">
        <v>6</v>
      </c>
      <c r="AA4331">
        <v>2025</v>
      </c>
      <c r="AB4331" s="45">
        <v>60708</v>
      </c>
      <c r="AC4331" s="45">
        <v>60708</v>
      </c>
      <c r="AK4331" s="10"/>
    </row>
    <row r="4332" spans="1:37">
      <c r="A4332" t="s">
        <v>45</v>
      </c>
      <c r="B4332" t="s">
        <v>46</v>
      </c>
      <c r="C4332" t="s">
        <v>47</v>
      </c>
      <c r="D4332" t="s">
        <v>4860</v>
      </c>
      <c r="E4332" t="s">
        <v>88</v>
      </c>
      <c r="F4332" t="s">
        <v>79</v>
      </c>
      <c r="G4332" t="s">
        <v>51</v>
      </c>
      <c r="H4332" s="20" t="s">
        <v>52</v>
      </c>
      <c r="I4332" t="s">
        <v>53</v>
      </c>
      <c r="J4332" t="s">
        <v>54</v>
      </c>
      <c r="K4332">
        <v>3</v>
      </c>
      <c r="L4332" t="s">
        <v>55</v>
      </c>
      <c r="M4332" t="s">
        <v>77</v>
      </c>
      <c r="N4332" t="s">
        <v>89</v>
      </c>
      <c r="O4332" s="21" t="s">
        <v>58</v>
      </c>
      <c r="P4332" s="21" t="s">
        <v>119</v>
      </c>
      <c r="Q4332" s="20" t="s">
        <v>821</v>
      </c>
      <c r="R4332" s="21" t="s">
        <v>822</v>
      </c>
      <c r="S4332" s="35">
        <v>1</v>
      </c>
      <c r="T4332" s="22">
        <v>1</v>
      </c>
      <c r="U4332" s="20" t="s">
        <v>62</v>
      </c>
      <c r="V4332" s="20">
        <v>45816</v>
      </c>
      <c r="W4332" s="21">
        <v>6</v>
      </c>
      <c r="X4332" s="20">
        <v>45835</v>
      </c>
      <c r="Y4332" s="20">
        <v>45832</v>
      </c>
      <c r="Z4332" s="48">
        <v>6</v>
      </c>
      <c r="AA4332">
        <v>2025</v>
      </c>
      <c r="AB4332" s="45">
        <v>93748</v>
      </c>
      <c r="AC4332" s="45">
        <v>93748</v>
      </c>
      <c r="AK4332" s="10"/>
    </row>
    <row r="4333" spans="1:37">
      <c r="A4333" t="s">
        <v>45</v>
      </c>
      <c r="B4333" t="s">
        <v>46</v>
      </c>
      <c r="C4333" t="s">
        <v>47</v>
      </c>
      <c r="D4333" t="s">
        <v>4861</v>
      </c>
      <c r="E4333" t="s">
        <v>88</v>
      </c>
      <c r="F4333" t="s">
        <v>79</v>
      </c>
      <c r="G4333" t="s">
        <v>51</v>
      </c>
      <c r="H4333" s="20" t="s">
        <v>52</v>
      </c>
      <c r="I4333" t="s">
        <v>53</v>
      </c>
      <c r="J4333" t="s">
        <v>54</v>
      </c>
      <c r="K4333">
        <v>3</v>
      </c>
      <c r="L4333" t="s">
        <v>55</v>
      </c>
      <c r="M4333" t="s">
        <v>77</v>
      </c>
      <c r="N4333" t="s">
        <v>89</v>
      </c>
      <c r="O4333" s="21" t="s">
        <v>58</v>
      </c>
      <c r="P4333" s="21" t="s">
        <v>119</v>
      </c>
      <c r="Q4333" s="20" t="s">
        <v>120</v>
      </c>
      <c r="R4333" s="21" t="s">
        <v>121</v>
      </c>
      <c r="S4333" s="35">
        <v>1</v>
      </c>
      <c r="T4333" s="22">
        <v>1</v>
      </c>
      <c r="U4333" s="20" t="s">
        <v>62</v>
      </c>
      <c r="V4333" s="20">
        <v>45816</v>
      </c>
      <c r="W4333" s="21">
        <v>6</v>
      </c>
      <c r="X4333" s="20">
        <v>45835</v>
      </c>
      <c r="Y4333" s="20">
        <v>45832</v>
      </c>
      <c r="Z4333" s="48">
        <v>6</v>
      </c>
      <c r="AA4333">
        <v>2025</v>
      </c>
      <c r="AB4333" s="45">
        <v>90619</v>
      </c>
      <c r="AC4333" s="45">
        <v>90619</v>
      </c>
      <c r="AK4333" s="10"/>
    </row>
    <row r="4334" spans="1:37">
      <c r="A4334" t="s">
        <v>45</v>
      </c>
      <c r="B4334" t="s">
        <v>46</v>
      </c>
      <c r="C4334" t="s">
        <v>47</v>
      </c>
      <c r="D4334" t="s">
        <v>4862</v>
      </c>
      <c r="E4334" t="s">
        <v>88</v>
      </c>
      <c r="F4334" t="s">
        <v>79</v>
      </c>
      <c r="G4334" t="s">
        <v>51</v>
      </c>
      <c r="H4334" s="20" t="s">
        <v>52</v>
      </c>
      <c r="I4334" t="s">
        <v>53</v>
      </c>
      <c r="J4334" t="s">
        <v>54</v>
      </c>
      <c r="K4334">
        <v>3</v>
      </c>
      <c r="L4334" t="s">
        <v>55</v>
      </c>
      <c r="M4334" t="s">
        <v>77</v>
      </c>
      <c r="N4334" t="s">
        <v>89</v>
      </c>
      <c r="O4334" s="21" t="s">
        <v>58</v>
      </c>
      <c r="P4334" s="21" t="s">
        <v>97</v>
      </c>
      <c r="Q4334" s="20" t="s">
        <v>98</v>
      </c>
      <c r="R4334" s="21" t="s">
        <v>99</v>
      </c>
      <c r="S4334" s="35">
        <v>1</v>
      </c>
      <c r="T4334" s="22">
        <v>1</v>
      </c>
      <c r="U4334" s="20" t="s">
        <v>62</v>
      </c>
      <c r="V4334" s="20">
        <v>45816</v>
      </c>
      <c r="W4334" s="21">
        <v>6</v>
      </c>
      <c r="X4334" s="20">
        <v>45826</v>
      </c>
      <c r="Y4334" s="20">
        <v>45824</v>
      </c>
      <c r="Z4334" s="48">
        <v>6</v>
      </c>
      <c r="AA4334">
        <v>2025</v>
      </c>
      <c r="AB4334" s="45">
        <v>39994</v>
      </c>
      <c r="AC4334" s="45">
        <v>39994</v>
      </c>
      <c r="AK4334" s="10"/>
    </row>
    <row r="4335" spans="1:37">
      <c r="A4335" t="s">
        <v>45</v>
      </c>
      <c r="B4335" t="s">
        <v>46</v>
      </c>
      <c r="C4335" t="s">
        <v>47</v>
      </c>
      <c r="D4335" t="s">
        <v>4863</v>
      </c>
      <c r="E4335" t="s">
        <v>88</v>
      </c>
      <c r="F4335" t="s">
        <v>79</v>
      </c>
      <c r="G4335" t="s">
        <v>51</v>
      </c>
      <c r="H4335" s="20" t="s">
        <v>52</v>
      </c>
      <c r="I4335" t="s">
        <v>53</v>
      </c>
      <c r="J4335" t="s">
        <v>54</v>
      </c>
      <c r="K4335">
        <v>3</v>
      </c>
      <c r="L4335" t="s">
        <v>55</v>
      </c>
      <c r="M4335" t="s">
        <v>77</v>
      </c>
      <c r="N4335" t="s">
        <v>89</v>
      </c>
      <c r="O4335" s="21" t="s">
        <v>58</v>
      </c>
      <c r="P4335" s="21" t="s">
        <v>97</v>
      </c>
      <c r="Q4335" s="20" t="s">
        <v>101</v>
      </c>
      <c r="R4335" s="21" t="s">
        <v>102</v>
      </c>
      <c r="S4335" s="35">
        <v>1</v>
      </c>
      <c r="T4335" s="22">
        <v>1</v>
      </c>
      <c r="U4335" s="20" t="s">
        <v>62</v>
      </c>
      <c r="V4335" s="20">
        <v>45817</v>
      </c>
      <c r="W4335" s="21">
        <v>6</v>
      </c>
      <c r="X4335" s="20">
        <v>45826</v>
      </c>
      <c r="Y4335" s="20">
        <v>45824</v>
      </c>
      <c r="Z4335" s="48">
        <v>6</v>
      </c>
      <c r="AA4335">
        <v>2025</v>
      </c>
      <c r="AB4335" s="45">
        <v>39994</v>
      </c>
      <c r="AC4335" s="45">
        <v>39994</v>
      </c>
      <c r="AK4335" s="10"/>
    </row>
    <row r="4336" spans="1:37">
      <c r="A4336" t="s">
        <v>45</v>
      </c>
      <c r="B4336" t="s">
        <v>46</v>
      </c>
      <c r="C4336" t="s">
        <v>47</v>
      </c>
      <c r="D4336" t="s">
        <v>4864</v>
      </c>
      <c r="E4336" t="s">
        <v>88</v>
      </c>
      <c r="F4336" t="s">
        <v>79</v>
      </c>
      <c r="G4336" t="s">
        <v>51</v>
      </c>
      <c r="H4336" s="20" t="s">
        <v>52</v>
      </c>
      <c r="I4336" t="s">
        <v>53</v>
      </c>
      <c r="J4336" t="s">
        <v>54</v>
      </c>
      <c r="K4336">
        <v>3</v>
      </c>
      <c r="L4336" t="s">
        <v>55</v>
      </c>
      <c r="M4336" t="s">
        <v>77</v>
      </c>
      <c r="N4336" t="s">
        <v>89</v>
      </c>
      <c r="O4336" s="21" t="s">
        <v>58</v>
      </c>
      <c r="P4336" s="21" t="s">
        <v>97</v>
      </c>
      <c r="Q4336" s="20" t="s">
        <v>2641</v>
      </c>
      <c r="R4336" s="21" t="s">
        <v>2642</v>
      </c>
      <c r="S4336" s="35">
        <v>1</v>
      </c>
      <c r="T4336" s="22">
        <v>1</v>
      </c>
      <c r="U4336" s="20" t="s">
        <v>62</v>
      </c>
      <c r="V4336" s="20">
        <v>45815</v>
      </c>
      <c r="W4336" s="21">
        <v>6</v>
      </c>
      <c r="X4336" s="20">
        <v>45824</v>
      </c>
      <c r="Y4336" s="20">
        <v>45819</v>
      </c>
      <c r="Z4336" s="48">
        <v>6</v>
      </c>
      <c r="AA4336">
        <v>2025</v>
      </c>
      <c r="AB4336" s="45">
        <v>29997</v>
      </c>
      <c r="AC4336" s="45">
        <v>29997</v>
      </c>
      <c r="AK4336" s="10"/>
    </row>
    <row r="4337" spans="1:37">
      <c r="A4337" t="s">
        <v>45</v>
      </c>
      <c r="B4337" t="s">
        <v>46</v>
      </c>
      <c r="C4337" t="s">
        <v>47</v>
      </c>
      <c r="D4337" t="s">
        <v>4865</v>
      </c>
      <c r="E4337" t="s">
        <v>88</v>
      </c>
      <c r="F4337" t="s">
        <v>79</v>
      </c>
      <c r="G4337" t="s">
        <v>51</v>
      </c>
      <c r="H4337" s="20" t="s">
        <v>52</v>
      </c>
      <c r="I4337" t="s">
        <v>53</v>
      </c>
      <c r="J4337" t="s">
        <v>54</v>
      </c>
      <c r="K4337">
        <v>3</v>
      </c>
      <c r="L4337" t="s">
        <v>55</v>
      </c>
      <c r="M4337" t="s">
        <v>77</v>
      </c>
      <c r="N4337" t="s">
        <v>89</v>
      </c>
      <c r="O4337" s="21" t="s">
        <v>58</v>
      </c>
      <c r="P4337" s="21" t="s">
        <v>150</v>
      </c>
      <c r="Q4337" s="20" t="s">
        <v>572</v>
      </c>
      <c r="R4337" s="21" t="s">
        <v>573</v>
      </c>
      <c r="S4337" s="35">
        <v>1</v>
      </c>
      <c r="T4337" s="22">
        <v>1</v>
      </c>
      <c r="U4337" s="20" t="s">
        <v>62</v>
      </c>
      <c r="V4337" s="20">
        <v>45816</v>
      </c>
      <c r="W4337" s="21">
        <v>6</v>
      </c>
      <c r="X4337" s="20">
        <v>45831</v>
      </c>
      <c r="Y4337" s="20">
        <v>45826</v>
      </c>
      <c r="Z4337" s="48">
        <v>6</v>
      </c>
      <c r="AA4337">
        <v>2025</v>
      </c>
      <c r="AB4337" s="45">
        <v>343760</v>
      </c>
      <c r="AC4337" s="45">
        <v>343760</v>
      </c>
      <c r="AK4337" s="10"/>
    </row>
    <row r="4338" spans="1:37">
      <c r="A4338" t="s">
        <v>45</v>
      </c>
      <c r="B4338" t="s">
        <v>46</v>
      </c>
      <c r="C4338" t="s">
        <v>47</v>
      </c>
      <c r="D4338" t="s">
        <v>4866</v>
      </c>
      <c r="E4338" t="s">
        <v>88</v>
      </c>
      <c r="F4338" t="s">
        <v>79</v>
      </c>
      <c r="G4338" t="s">
        <v>51</v>
      </c>
      <c r="H4338" s="20" t="s">
        <v>52</v>
      </c>
      <c r="I4338" t="s">
        <v>53</v>
      </c>
      <c r="J4338" t="s">
        <v>54</v>
      </c>
      <c r="K4338">
        <v>3</v>
      </c>
      <c r="L4338" t="s">
        <v>55</v>
      </c>
      <c r="M4338" t="s">
        <v>56</v>
      </c>
      <c r="N4338" t="s">
        <v>57</v>
      </c>
      <c r="O4338" s="21" t="s">
        <v>58</v>
      </c>
      <c r="P4338" s="21" t="s">
        <v>207</v>
      </c>
      <c r="Q4338" s="20" t="s">
        <v>950</v>
      </c>
      <c r="R4338" s="21" t="s">
        <v>951</v>
      </c>
      <c r="S4338" s="35">
        <v>1</v>
      </c>
      <c r="T4338" s="22">
        <v>1</v>
      </c>
      <c r="U4338" s="20" t="s">
        <v>62</v>
      </c>
      <c r="V4338" s="20">
        <v>45816</v>
      </c>
      <c r="W4338" s="21">
        <v>6</v>
      </c>
      <c r="X4338" s="20">
        <v>45831</v>
      </c>
      <c r="Y4338" s="20">
        <v>45826</v>
      </c>
      <c r="Z4338" s="48">
        <v>6</v>
      </c>
      <c r="AA4338">
        <v>2025</v>
      </c>
      <c r="AB4338" s="45">
        <v>57134</v>
      </c>
      <c r="AC4338" s="45">
        <v>57134</v>
      </c>
      <c r="AK4338" s="10"/>
    </row>
    <row r="4339" spans="1:37">
      <c r="A4339" t="s">
        <v>45</v>
      </c>
      <c r="B4339" t="s">
        <v>46</v>
      </c>
      <c r="C4339" t="s">
        <v>47</v>
      </c>
      <c r="D4339" t="s">
        <v>4867</v>
      </c>
      <c r="E4339" t="s">
        <v>88</v>
      </c>
      <c r="F4339" t="s">
        <v>79</v>
      </c>
      <c r="G4339" t="s">
        <v>51</v>
      </c>
      <c r="H4339" s="20" t="s">
        <v>52</v>
      </c>
      <c r="I4339" t="s">
        <v>53</v>
      </c>
      <c r="J4339" t="s">
        <v>54</v>
      </c>
      <c r="K4339">
        <v>3</v>
      </c>
      <c r="L4339" t="s">
        <v>55</v>
      </c>
      <c r="M4339" t="s">
        <v>77</v>
      </c>
      <c r="N4339" t="s">
        <v>89</v>
      </c>
      <c r="O4339" s="21" t="s">
        <v>58</v>
      </c>
      <c r="P4339" s="21" t="s">
        <v>97</v>
      </c>
      <c r="Q4339" s="20" t="s">
        <v>98</v>
      </c>
      <c r="R4339" s="21" t="s">
        <v>99</v>
      </c>
      <c r="S4339" s="35">
        <v>1</v>
      </c>
      <c r="T4339" s="22">
        <v>1</v>
      </c>
      <c r="U4339" s="20" t="s">
        <v>62</v>
      </c>
      <c r="V4339" s="20">
        <v>45816</v>
      </c>
      <c r="W4339" s="21">
        <v>6</v>
      </c>
      <c r="X4339" s="20">
        <v>45826</v>
      </c>
      <c r="Y4339" s="20">
        <v>45824</v>
      </c>
      <c r="Z4339" s="48">
        <v>6</v>
      </c>
      <c r="AA4339">
        <v>2025</v>
      </c>
      <c r="AB4339" s="45">
        <v>39994</v>
      </c>
      <c r="AC4339" s="45">
        <v>39994</v>
      </c>
      <c r="AK4339" s="10"/>
    </row>
    <row r="4340" spans="1:37">
      <c r="A4340" t="s">
        <v>45</v>
      </c>
      <c r="B4340" t="s">
        <v>46</v>
      </c>
      <c r="C4340" t="s">
        <v>47</v>
      </c>
      <c r="D4340" t="s">
        <v>4868</v>
      </c>
      <c r="E4340" t="s">
        <v>88</v>
      </c>
      <c r="F4340" t="s">
        <v>79</v>
      </c>
      <c r="G4340" t="s">
        <v>51</v>
      </c>
      <c r="H4340" s="20" t="s">
        <v>52</v>
      </c>
      <c r="I4340" t="s">
        <v>53</v>
      </c>
      <c r="J4340" t="s">
        <v>54</v>
      </c>
      <c r="K4340">
        <v>3</v>
      </c>
      <c r="L4340" t="s">
        <v>55</v>
      </c>
      <c r="M4340" t="s">
        <v>77</v>
      </c>
      <c r="N4340" t="s">
        <v>89</v>
      </c>
      <c r="O4340" s="21" t="s">
        <v>58</v>
      </c>
      <c r="P4340" s="21" t="s">
        <v>90</v>
      </c>
      <c r="Q4340" s="20" t="s">
        <v>344</v>
      </c>
      <c r="R4340" s="21" t="s">
        <v>345</v>
      </c>
      <c r="S4340" s="35">
        <v>1</v>
      </c>
      <c r="T4340" s="22">
        <v>1</v>
      </c>
      <c r="U4340" s="20" t="s">
        <v>62</v>
      </c>
      <c r="V4340" s="20">
        <v>45816</v>
      </c>
      <c r="W4340" s="21">
        <v>6</v>
      </c>
      <c r="X4340" s="20">
        <v>45826</v>
      </c>
      <c r="Y4340" s="20">
        <v>45819</v>
      </c>
      <c r="Z4340" s="48">
        <v>6</v>
      </c>
      <c r="AA4340">
        <v>2025</v>
      </c>
      <c r="AB4340" s="45">
        <v>40620</v>
      </c>
      <c r="AC4340" s="45">
        <v>40620</v>
      </c>
      <c r="AK4340" s="10"/>
    </row>
    <row r="4341" spans="1:37">
      <c r="A4341" t="s">
        <v>45</v>
      </c>
      <c r="B4341" t="s">
        <v>46</v>
      </c>
      <c r="C4341" t="s">
        <v>47</v>
      </c>
      <c r="D4341" t="s">
        <v>4869</v>
      </c>
      <c r="E4341" t="s">
        <v>88</v>
      </c>
      <c r="F4341" t="s">
        <v>79</v>
      </c>
      <c r="G4341" t="s">
        <v>51</v>
      </c>
      <c r="H4341" s="20" t="s">
        <v>52</v>
      </c>
      <c r="I4341" t="s">
        <v>53</v>
      </c>
      <c r="J4341" t="s">
        <v>54</v>
      </c>
      <c r="K4341">
        <v>3</v>
      </c>
      <c r="L4341" t="s">
        <v>55</v>
      </c>
      <c r="M4341" t="s">
        <v>77</v>
      </c>
      <c r="N4341" t="s">
        <v>89</v>
      </c>
      <c r="O4341" s="21" t="s">
        <v>58</v>
      </c>
      <c r="P4341" s="21" t="s">
        <v>126</v>
      </c>
      <c r="Q4341" s="20" t="s">
        <v>1739</v>
      </c>
      <c r="R4341" s="21" t="s">
        <v>1740</v>
      </c>
      <c r="S4341" s="35">
        <v>1</v>
      </c>
      <c r="T4341" s="22">
        <v>1</v>
      </c>
      <c r="U4341" s="20" t="s">
        <v>62</v>
      </c>
      <c r="V4341" s="20">
        <v>45816</v>
      </c>
      <c r="W4341" s="21">
        <v>6</v>
      </c>
      <c r="X4341" s="20">
        <v>45828</v>
      </c>
      <c r="Y4341" s="20">
        <v>45826</v>
      </c>
      <c r="Z4341" s="48">
        <v>6</v>
      </c>
      <c r="AA4341">
        <v>2025</v>
      </c>
      <c r="AB4341" s="45">
        <v>37494</v>
      </c>
      <c r="AC4341" s="45">
        <v>37494</v>
      </c>
      <c r="AK4341" s="10"/>
    </row>
    <row r="4342" spans="1:37">
      <c r="A4342" t="s">
        <v>45</v>
      </c>
      <c r="B4342" t="s">
        <v>46</v>
      </c>
      <c r="C4342" t="s">
        <v>47</v>
      </c>
      <c r="D4342" t="s">
        <v>4870</v>
      </c>
      <c r="E4342" t="s">
        <v>88</v>
      </c>
      <c r="F4342" t="s">
        <v>79</v>
      </c>
      <c r="G4342" t="s">
        <v>51</v>
      </c>
      <c r="H4342" s="20" t="s">
        <v>52</v>
      </c>
      <c r="I4342" t="s">
        <v>53</v>
      </c>
      <c r="J4342" t="s">
        <v>54</v>
      </c>
      <c r="K4342">
        <v>3</v>
      </c>
      <c r="L4342" t="s">
        <v>55</v>
      </c>
      <c r="M4342" t="s">
        <v>56</v>
      </c>
      <c r="N4342" t="s">
        <v>57</v>
      </c>
      <c r="O4342" s="21" t="s">
        <v>58</v>
      </c>
      <c r="P4342" s="21" t="s">
        <v>64</v>
      </c>
      <c r="Q4342" s="20" t="s">
        <v>677</v>
      </c>
      <c r="R4342" s="21" t="s">
        <v>678</v>
      </c>
      <c r="S4342" s="35">
        <v>2</v>
      </c>
      <c r="T4342" s="22">
        <v>2</v>
      </c>
      <c r="U4342" s="20" t="s">
        <v>62</v>
      </c>
      <c r="V4342" s="20">
        <v>45816</v>
      </c>
      <c r="W4342" s="21">
        <v>6</v>
      </c>
      <c r="X4342" s="20">
        <v>45824</v>
      </c>
      <c r="Y4342" s="20">
        <v>45819</v>
      </c>
      <c r="Z4342" s="48">
        <v>6</v>
      </c>
      <c r="AA4342">
        <v>2025</v>
      </c>
      <c r="AB4342" s="45">
        <v>153311</v>
      </c>
      <c r="AC4342" s="45">
        <v>153311</v>
      </c>
      <c r="AK4342" s="10"/>
    </row>
    <row r="4343" spans="1:37">
      <c r="A4343" t="s">
        <v>45</v>
      </c>
      <c r="B4343" t="s">
        <v>46</v>
      </c>
      <c r="C4343" t="s">
        <v>47</v>
      </c>
      <c r="D4343" t="s">
        <v>4871</v>
      </c>
      <c r="E4343" t="s">
        <v>88</v>
      </c>
      <c r="F4343" t="s">
        <v>79</v>
      </c>
      <c r="G4343" t="s">
        <v>51</v>
      </c>
      <c r="H4343" s="20" t="s">
        <v>52</v>
      </c>
      <c r="I4343" t="s">
        <v>53</v>
      </c>
      <c r="J4343" t="s">
        <v>54</v>
      </c>
      <c r="K4343">
        <v>3</v>
      </c>
      <c r="L4343" t="s">
        <v>55</v>
      </c>
      <c r="M4343" t="s">
        <v>56</v>
      </c>
      <c r="N4343" t="s">
        <v>57</v>
      </c>
      <c r="O4343" s="21" t="s">
        <v>58</v>
      </c>
      <c r="P4343" s="21" t="s">
        <v>64</v>
      </c>
      <c r="Q4343" s="20" t="s">
        <v>677</v>
      </c>
      <c r="R4343" s="21" t="s">
        <v>678</v>
      </c>
      <c r="S4343" s="35">
        <v>1</v>
      </c>
      <c r="T4343" s="22">
        <v>1</v>
      </c>
      <c r="U4343" s="20" t="s">
        <v>62</v>
      </c>
      <c r="V4343" s="20">
        <v>45814</v>
      </c>
      <c r="W4343" s="21">
        <v>6</v>
      </c>
      <c r="X4343" s="20">
        <v>45825</v>
      </c>
      <c r="Y4343" s="20">
        <v>45826</v>
      </c>
      <c r="Z4343" s="48">
        <v>6</v>
      </c>
      <c r="AA4343">
        <v>2025</v>
      </c>
      <c r="AB4343" s="45">
        <v>76655</v>
      </c>
      <c r="AC4343" s="45">
        <v>76655</v>
      </c>
      <c r="AK4343" s="10"/>
    </row>
    <row r="4344" spans="1:37">
      <c r="A4344" t="s">
        <v>45</v>
      </c>
      <c r="B4344" t="s">
        <v>46</v>
      </c>
      <c r="C4344" t="s">
        <v>47</v>
      </c>
      <c r="D4344" t="s">
        <v>4872</v>
      </c>
      <c r="E4344" t="s">
        <v>88</v>
      </c>
      <c r="F4344" t="s">
        <v>79</v>
      </c>
      <c r="G4344" t="s">
        <v>51</v>
      </c>
      <c r="H4344" s="20" t="s">
        <v>52</v>
      </c>
      <c r="I4344" t="s">
        <v>53</v>
      </c>
      <c r="J4344" t="s">
        <v>54</v>
      </c>
      <c r="K4344">
        <v>3</v>
      </c>
      <c r="L4344" t="s">
        <v>55</v>
      </c>
      <c r="M4344" t="s">
        <v>77</v>
      </c>
      <c r="N4344" t="s">
        <v>89</v>
      </c>
      <c r="O4344" s="21" t="s">
        <v>58</v>
      </c>
      <c r="P4344" s="21" t="s">
        <v>90</v>
      </c>
      <c r="Q4344" s="20" t="s">
        <v>163</v>
      </c>
      <c r="R4344" s="21" t="s">
        <v>164</v>
      </c>
      <c r="S4344" s="35">
        <v>1</v>
      </c>
      <c r="T4344" s="22">
        <v>1</v>
      </c>
      <c r="U4344" s="20" t="s">
        <v>62</v>
      </c>
      <c r="V4344" s="20">
        <v>45816</v>
      </c>
      <c r="W4344" s="21">
        <v>6</v>
      </c>
      <c r="X4344" s="20">
        <v>45826</v>
      </c>
      <c r="Y4344" s="20">
        <v>45824</v>
      </c>
      <c r="Z4344" s="48">
        <v>6</v>
      </c>
      <c r="AA4344">
        <v>2025</v>
      </c>
      <c r="AB4344" s="45">
        <v>40620</v>
      </c>
      <c r="AC4344" s="45">
        <v>40620</v>
      </c>
      <c r="AK4344" s="10"/>
    </row>
    <row r="4345" spans="1:37">
      <c r="A4345" t="s">
        <v>45</v>
      </c>
      <c r="B4345" t="s">
        <v>46</v>
      </c>
      <c r="C4345" t="s">
        <v>47</v>
      </c>
      <c r="D4345" t="s">
        <v>4873</v>
      </c>
      <c r="E4345" t="s">
        <v>88</v>
      </c>
      <c r="F4345" t="s">
        <v>79</v>
      </c>
      <c r="G4345" t="s">
        <v>51</v>
      </c>
      <c r="H4345" s="20" t="s">
        <v>52</v>
      </c>
      <c r="I4345" t="s">
        <v>53</v>
      </c>
      <c r="J4345" t="s">
        <v>54</v>
      </c>
      <c r="K4345">
        <v>3</v>
      </c>
      <c r="L4345" t="s">
        <v>55</v>
      </c>
      <c r="M4345" t="s">
        <v>77</v>
      </c>
      <c r="N4345" t="s">
        <v>89</v>
      </c>
      <c r="O4345" s="21" t="s">
        <v>58</v>
      </c>
      <c r="P4345" s="21" t="s">
        <v>150</v>
      </c>
      <c r="Q4345" s="20" t="s">
        <v>848</v>
      </c>
      <c r="R4345" s="21" t="s">
        <v>849</v>
      </c>
      <c r="S4345" s="35">
        <v>1</v>
      </c>
      <c r="T4345" s="22">
        <v>1</v>
      </c>
      <c r="U4345" s="20" t="s">
        <v>62</v>
      </c>
      <c r="V4345" s="20">
        <v>45816</v>
      </c>
      <c r="W4345" s="21">
        <v>6</v>
      </c>
      <c r="X4345" s="20">
        <v>45828</v>
      </c>
      <c r="Y4345" s="20">
        <v>45826</v>
      </c>
      <c r="Z4345" s="48">
        <v>6</v>
      </c>
      <c r="AA4345">
        <v>2025</v>
      </c>
      <c r="AB4345" s="45">
        <v>81241</v>
      </c>
      <c r="AC4345" s="45">
        <v>81241</v>
      </c>
      <c r="AK4345" s="10"/>
    </row>
    <row r="4346" spans="1:37">
      <c r="A4346" t="s">
        <v>45</v>
      </c>
      <c r="B4346" t="s">
        <v>46</v>
      </c>
      <c r="C4346" t="s">
        <v>47</v>
      </c>
      <c r="D4346" t="s">
        <v>4874</v>
      </c>
      <c r="E4346" t="s">
        <v>88</v>
      </c>
      <c r="F4346" t="s">
        <v>79</v>
      </c>
      <c r="G4346" t="s">
        <v>51</v>
      </c>
      <c r="H4346" s="20" t="s">
        <v>52</v>
      </c>
      <c r="I4346" t="s">
        <v>53</v>
      </c>
      <c r="J4346" t="s">
        <v>54</v>
      </c>
      <c r="K4346">
        <v>3</v>
      </c>
      <c r="L4346" t="s">
        <v>55</v>
      </c>
      <c r="M4346" t="s">
        <v>77</v>
      </c>
      <c r="N4346" t="s">
        <v>89</v>
      </c>
      <c r="O4346" s="21" t="s">
        <v>58</v>
      </c>
      <c r="P4346" s="21" t="s">
        <v>119</v>
      </c>
      <c r="Q4346" s="20" t="s">
        <v>988</v>
      </c>
      <c r="R4346" s="21" t="s">
        <v>989</v>
      </c>
      <c r="S4346" s="35">
        <v>1</v>
      </c>
      <c r="T4346" s="22">
        <v>1</v>
      </c>
      <c r="U4346" s="20" t="s">
        <v>62</v>
      </c>
      <c r="V4346" s="20">
        <v>45816</v>
      </c>
      <c r="W4346" s="21">
        <v>6</v>
      </c>
      <c r="X4346" s="20">
        <v>45834</v>
      </c>
      <c r="Y4346" s="20">
        <v>45826</v>
      </c>
      <c r="Z4346" s="48">
        <v>6</v>
      </c>
      <c r="AA4346">
        <v>2025</v>
      </c>
      <c r="AB4346" s="45">
        <v>71871</v>
      </c>
      <c r="AC4346" s="45">
        <v>71871</v>
      </c>
      <c r="AK4346" s="10"/>
    </row>
    <row r="4347" spans="1:37">
      <c r="A4347" t="s">
        <v>45</v>
      </c>
      <c r="B4347" t="s">
        <v>46</v>
      </c>
      <c r="C4347" t="s">
        <v>47</v>
      </c>
      <c r="D4347" t="s">
        <v>4875</v>
      </c>
      <c r="E4347" t="s">
        <v>88</v>
      </c>
      <c r="F4347" t="s">
        <v>79</v>
      </c>
      <c r="G4347" t="s">
        <v>51</v>
      </c>
      <c r="H4347" s="20" t="s">
        <v>52</v>
      </c>
      <c r="I4347" t="s">
        <v>53</v>
      </c>
      <c r="J4347" t="s">
        <v>54</v>
      </c>
      <c r="K4347">
        <v>3</v>
      </c>
      <c r="L4347" t="s">
        <v>55</v>
      </c>
      <c r="M4347" t="s">
        <v>77</v>
      </c>
      <c r="N4347" t="s">
        <v>89</v>
      </c>
      <c r="O4347" s="21" t="s">
        <v>58</v>
      </c>
      <c r="P4347" s="21" t="s">
        <v>253</v>
      </c>
      <c r="Q4347" s="20" t="s">
        <v>953</v>
      </c>
      <c r="R4347" s="21" t="s">
        <v>954</v>
      </c>
      <c r="S4347" s="35">
        <v>1</v>
      </c>
      <c r="T4347" s="22">
        <v>1</v>
      </c>
      <c r="U4347" s="20" t="s">
        <v>62</v>
      </c>
      <c r="V4347" s="20">
        <v>45816</v>
      </c>
      <c r="W4347" s="21">
        <v>6</v>
      </c>
      <c r="X4347" s="20">
        <v>45834</v>
      </c>
      <c r="Y4347" s="20">
        <v>45826</v>
      </c>
      <c r="Z4347" s="48">
        <v>6</v>
      </c>
      <c r="AA4347">
        <v>2025</v>
      </c>
      <c r="AB4347" s="45">
        <v>46595</v>
      </c>
      <c r="AC4347" s="45">
        <v>46595</v>
      </c>
      <c r="AK4347" s="10"/>
    </row>
    <row r="4348" spans="1:37">
      <c r="A4348" t="s">
        <v>45</v>
      </c>
      <c r="B4348" t="s">
        <v>46</v>
      </c>
      <c r="C4348" t="s">
        <v>47</v>
      </c>
      <c r="D4348" t="s">
        <v>4876</v>
      </c>
      <c r="E4348" t="s">
        <v>88</v>
      </c>
      <c r="F4348" t="s">
        <v>79</v>
      </c>
      <c r="G4348" t="s">
        <v>51</v>
      </c>
      <c r="H4348" s="20" t="s">
        <v>52</v>
      </c>
      <c r="I4348" t="s">
        <v>53</v>
      </c>
      <c r="J4348" t="s">
        <v>54</v>
      </c>
      <c r="K4348">
        <v>3</v>
      </c>
      <c r="L4348" t="s">
        <v>55</v>
      </c>
      <c r="M4348" t="s">
        <v>56</v>
      </c>
      <c r="N4348" t="s">
        <v>57</v>
      </c>
      <c r="O4348" s="21" t="s">
        <v>58</v>
      </c>
      <c r="P4348" s="21" t="s">
        <v>64</v>
      </c>
      <c r="Q4348" s="20" t="s">
        <v>230</v>
      </c>
      <c r="R4348" s="21" t="s">
        <v>231</v>
      </c>
      <c r="S4348" s="35">
        <v>1</v>
      </c>
      <c r="T4348" s="22">
        <v>1</v>
      </c>
      <c r="U4348" s="20" t="s">
        <v>62</v>
      </c>
      <c r="V4348" s="20">
        <v>45814</v>
      </c>
      <c r="W4348" s="21">
        <v>6</v>
      </c>
      <c r="X4348" s="20">
        <v>45832</v>
      </c>
      <c r="Y4348" s="20">
        <v>45826</v>
      </c>
      <c r="Z4348" s="48">
        <v>6</v>
      </c>
      <c r="AA4348">
        <v>2025</v>
      </c>
      <c r="AB4348" s="45">
        <v>75639</v>
      </c>
      <c r="AC4348" s="45">
        <v>75639</v>
      </c>
      <c r="AK4348" s="10"/>
    </row>
    <row r="4349" spans="1:37">
      <c r="A4349" t="s">
        <v>45</v>
      </c>
      <c r="B4349" t="s">
        <v>46</v>
      </c>
      <c r="C4349" t="s">
        <v>47</v>
      </c>
      <c r="D4349" t="s">
        <v>4877</v>
      </c>
      <c r="E4349" t="s">
        <v>88</v>
      </c>
      <c r="F4349" t="s">
        <v>79</v>
      </c>
      <c r="G4349" t="s">
        <v>51</v>
      </c>
      <c r="H4349" s="20" t="s">
        <v>52</v>
      </c>
      <c r="I4349" t="s">
        <v>53</v>
      </c>
      <c r="J4349" t="s">
        <v>54</v>
      </c>
      <c r="K4349">
        <v>3</v>
      </c>
      <c r="L4349" t="s">
        <v>55</v>
      </c>
      <c r="M4349" t="s">
        <v>77</v>
      </c>
      <c r="N4349" t="s">
        <v>89</v>
      </c>
      <c r="O4349" s="21" t="s">
        <v>58</v>
      </c>
      <c r="P4349" s="21" t="s">
        <v>97</v>
      </c>
      <c r="Q4349" s="20" t="s">
        <v>1012</v>
      </c>
      <c r="R4349" s="21" t="s">
        <v>1013</v>
      </c>
      <c r="S4349" s="35">
        <v>1</v>
      </c>
      <c r="T4349" s="22">
        <v>1</v>
      </c>
      <c r="U4349" s="20" t="s">
        <v>62</v>
      </c>
      <c r="V4349" s="20">
        <v>45814</v>
      </c>
      <c r="W4349" s="21">
        <v>6</v>
      </c>
      <c r="X4349" s="20">
        <v>45841</v>
      </c>
      <c r="Y4349" s="20">
        <v>45838</v>
      </c>
      <c r="Z4349" s="48">
        <v>6</v>
      </c>
      <c r="AA4349">
        <v>2025</v>
      </c>
      <c r="AB4349" s="45">
        <v>28661</v>
      </c>
      <c r="AC4349" s="45">
        <v>28661</v>
      </c>
      <c r="AK4349" s="10"/>
    </row>
    <row r="4350" spans="1:37">
      <c r="A4350" t="s">
        <v>45</v>
      </c>
      <c r="B4350" t="s">
        <v>46</v>
      </c>
      <c r="C4350" t="s">
        <v>47</v>
      </c>
      <c r="D4350" t="s">
        <v>4878</v>
      </c>
      <c r="E4350" t="s">
        <v>88</v>
      </c>
      <c r="F4350" t="s">
        <v>79</v>
      </c>
      <c r="G4350" t="s">
        <v>51</v>
      </c>
      <c r="H4350" s="20" t="s">
        <v>52</v>
      </c>
      <c r="I4350" t="s">
        <v>53</v>
      </c>
      <c r="J4350" t="s">
        <v>54</v>
      </c>
      <c r="K4350">
        <v>3</v>
      </c>
      <c r="L4350" t="s">
        <v>55</v>
      </c>
      <c r="M4350" t="s">
        <v>56</v>
      </c>
      <c r="N4350" t="s">
        <v>57</v>
      </c>
      <c r="O4350" s="21" t="s">
        <v>58</v>
      </c>
      <c r="P4350" s="21" t="s">
        <v>64</v>
      </c>
      <c r="Q4350" s="20" t="s">
        <v>230</v>
      </c>
      <c r="R4350" s="21" t="s">
        <v>231</v>
      </c>
      <c r="S4350" s="35">
        <v>1</v>
      </c>
      <c r="T4350" s="22">
        <v>1</v>
      </c>
      <c r="U4350" s="20" t="s">
        <v>62</v>
      </c>
      <c r="V4350" s="20">
        <v>45814</v>
      </c>
      <c r="W4350" s="21">
        <v>6</v>
      </c>
      <c r="X4350" s="20">
        <v>45824</v>
      </c>
      <c r="Y4350" s="20">
        <v>45819</v>
      </c>
      <c r="Z4350" s="48">
        <v>6</v>
      </c>
      <c r="AA4350">
        <v>2025</v>
      </c>
      <c r="AB4350" s="45">
        <v>75639</v>
      </c>
      <c r="AC4350" s="45">
        <v>75639</v>
      </c>
      <c r="AK4350" s="10"/>
    </row>
    <row r="4351" spans="1:37">
      <c r="A4351" t="s">
        <v>45</v>
      </c>
      <c r="B4351" t="s">
        <v>46</v>
      </c>
      <c r="C4351" t="s">
        <v>47</v>
      </c>
      <c r="D4351" t="s">
        <v>4879</v>
      </c>
      <c r="E4351" t="s">
        <v>88</v>
      </c>
      <c r="F4351" t="s">
        <v>79</v>
      </c>
      <c r="G4351" t="s">
        <v>51</v>
      </c>
      <c r="H4351" s="20" t="s">
        <v>52</v>
      </c>
      <c r="I4351" t="s">
        <v>53</v>
      </c>
      <c r="J4351" t="s">
        <v>54</v>
      </c>
      <c r="K4351">
        <v>3</v>
      </c>
      <c r="L4351" t="s">
        <v>55</v>
      </c>
      <c r="M4351" t="s">
        <v>77</v>
      </c>
      <c r="N4351" t="s">
        <v>89</v>
      </c>
      <c r="O4351" s="21" t="s">
        <v>58</v>
      </c>
      <c r="P4351" s="21" t="s">
        <v>97</v>
      </c>
      <c r="Q4351" s="20" t="s">
        <v>108</v>
      </c>
      <c r="R4351" s="21" t="s">
        <v>3798</v>
      </c>
      <c r="S4351" s="35">
        <v>1</v>
      </c>
      <c r="T4351" s="22">
        <v>1</v>
      </c>
      <c r="U4351" s="20" t="s">
        <v>62</v>
      </c>
      <c r="V4351" s="20">
        <v>45814</v>
      </c>
      <c r="W4351" s="21">
        <v>6</v>
      </c>
      <c r="X4351" s="20">
        <v>45824</v>
      </c>
      <c r="Y4351" s="20">
        <v>45819</v>
      </c>
      <c r="Z4351" s="48">
        <v>6</v>
      </c>
      <c r="AA4351">
        <v>2025</v>
      </c>
      <c r="AB4351" s="45">
        <v>55712</v>
      </c>
      <c r="AC4351" s="45">
        <v>55712</v>
      </c>
      <c r="AK4351" s="10"/>
    </row>
    <row r="4352" spans="1:37">
      <c r="A4352" t="s">
        <v>45</v>
      </c>
      <c r="B4352" t="s">
        <v>46</v>
      </c>
      <c r="C4352" t="s">
        <v>47</v>
      </c>
      <c r="D4352" t="s">
        <v>4880</v>
      </c>
      <c r="E4352" t="s">
        <v>88</v>
      </c>
      <c r="F4352" t="s">
        <v>79</v>
      </c>
      <c r="G4352" t="s">
        <v>51</v>
      </c>
      <c r="H4352" s="20" t="s">
        <v>52</v>
      </c>
      <c r="I4352" t="s">
        <v>53</v>
      </c>
      <c r="J4352" t="s">
        <v>54</v>
      </c>
      <c r="K4352">
        <v>3</v>
      </c>
      <c r="L4352" t="s">
        <v>55</v>
      </c>
      <c r="M4352" t="s">
        <v>56</v>
      </c>
      <c r="N4352" t="s">
        <v>57</v>
      </c>
      <c r="O4352" s="21" t="s">
        <v>58</v>
      </c>
      <c r="P4352" s="21" t="s">
        <v>64</v>
      </c>
      <c r="Q4352" s="20" t="s">
        <v>385</v>
      </c>
      <c r="R4352" s="21" t="s">
        <v>386</v>
      </c>
      <c r="S4352" s="35">
        <v>1</v>
      </c>
      <c r="T4352" s="22">
        <v>1</v>
      </c>
      <c r="U4352" s="20" t="s">
        <v>62</v>
      </c>
      <c r="V4352" s="20">
        <v>45817</v>
      </c>
      <c r="W4352" s="21">
        <v>6</v>
      </c>
      <c r="X4352" s="20">
        <v>45826</v>
      </c>
      <c r="Y4352" s="20">
        <v>45824</v>
      </c>
      <c r="Z4352" s="48">
        <v>6</v>
      </c>
      <c r="AA4352">
        <v>2025</v>
      </c>
      <c r="AB4352" s="45">
        <v>45328</v>
      </c>
      <c r="AC4352" s="45">
        <v>45328</v>
      </c>
      <c r="AK4352" s="10"/>
    </row>
    <row r="4353" spans="1:37">
      <c r="A4353" t="s">
        <v>45</v>
      </c>
      <c r="B4353" t="s">
        <v>46</v>
      </c>
      <c r="C4353" t="s">
        <v>47</v>
      </c>
      <c r="D4353" t="s">
        <v>4881</v>
      </c>
      <c r="E4353" t="s">
        <v>88</v>
      </c>
      <c r="F4353" t="s">
        <v>79</v>
      </c>
      <c r="G4353" t="s">
        <v>51</v>
      </c>
      <c r="H4353" s="20" t="s">
        <v>52</v>
      </c>
      <c r="I4353" t="s">
        <v>53</v>
      </c>
      <c r="J4353" t="s">
        <v>54</v>
      </c>
      <c r="K4353">
        <v>3</v>
      </c>
      <c r="L4353" t="s">
        <v>55</v>
      </c>
      <c r="M4353" t="s">
        <v>77</v>
      </c>
      <c r="N4353" t="s">
        <v>89</v>
      </c>
      <c r="O4353" s="21" t="s">
        <v>58</v>
      </c>
      <c r="P4353" s="21" t="s">
        <v>137</v>
      </c>
      <c r="Q4353" s="20" t="s">
        <v>138</v>
      </c>
      <c r="R4353" s="21" t="s">
        <v>139</v>
      </c>
      <c r="S4353" s="35">
        <v>1</v>
      </c>
      <c r="T4353" s="22">
        <v>1</v>
      </c>
      <c r="U4353" s="20" t="s">
        <v>62</v>
      </c>
      <c r="V4353" s="20">
        <v>45817</v>
      </c>
      <c r="W4353" s="21">
        <v>6</v>
      </c>
      <c r="X4353" s="20">
        <v>45828</v>
      </c>
      <c r="Y4353" s="20">
        <v>45826</v>
      </c>
      <c r="Z4353" s="48">
        <v>6</v>
      </c>
      <c r="AA4353">
        <v>2025</v>
      </c>
      <c r="AB4353" s="45">
        <v>137492</v>
      </c>
      <c r="AC4353" s="45">
        <v>137492</v>
      </c>
      <c r="AK4353" s="10"/>
    </row>
    <row r="4354" spans="1:37">
      <c r="A4354" t="s">
        <v>45</v>
      </c>
      <c r="B4354" t="s">
        <v>46</v>
      </c>
      <c r="C4354" t="s">
        <v>47</v>
      </c>
      <c r="D4354" t="s">
        <v>4882</v>
      </c>
      <c r="E4354" t="s">
        <v>88</v>
      </c>
      <c r="F4354" t="s">
        <v>79</v>
      </c>
      <c r="G4354" t="s">
        <v>51</v>
      </c>
      <c r="H4354" s="20" t="s">
        <v>52</v>
      </c>
      <c r="I4354" t="s">
        <v>53</v>
      </c>
      <c r="J4354" t="s">
        <v>54</v>
      </c>
      <c r="K4354">
        <v>3</v>
      </c>
      <c r="L4354" t="s">
        <v>55</v>
      </c>
      <c r="M4354" t="s">
        <v>77</v>
      </c>
      <c r="N4354" t="s">
        <v>89</v>
      </c>
      <c r="O4354" s="21" t="s">
        <v>58</v>
      </c>
      <c r="P4354" s="21" t="s">
        <v>119</v>
      </c>
      <c r="Q4354" s="20" t="s">
        <v>988</v>
      </c>
      <c r="R4354" s="21" t="s">
        <v>989</v>
      </c>
      <c r="S4354" s="35">
        <v>1</v>
      </c>
      <c r="T4354" s="22">
        <v>1</v>
      </c>
      <c r="U4354" s="20" t="s">
        <v>62</v>
      </c>
      <c r="V4354" s="20">
        <v>45817</v>
      </c>
      <c r="W4354" s="21">
        <v>6</v>
      </c>
      <c r="X4354" s="20">
        <v>45834</v>
      </c>
      <c r="Y4354" s="20">
        <v>45832</v>
      </c>
      <c r="Z4354" s="48">
        <v>6</v>
      </c>
      <c r="AA4354">
        <v>2025</v>
      </c>
      <c r="AB4354" s="45">
        <v>71871</v>
      </c>
      <c r="AC4354" s="45">
        <v>71871</v>
      </c>
      <c r="AK4354" s="10"/>
    </row>
    <row r="4355" spans="1:37">
      <c r="A4355" t="s">
        <v>45</v>
      </c>
      <c r="B4355" t="s">
        <v>46</v>
      </c>
      <c r="C4355" t="s">
        <v>47</v>
      </c>
      <c r="D4355" t="s">
        <v>4883</v>
      </c>
      <c r="E4355" t="s">
        <v>88</v>
      </c>
      <c r="F4355" t="s">
        <v>79</v>
      </c>
      <c r="G4355" t="s">
        <v>51</v>
      </c>
      <c r="H4355" s="20" t="s">
        <v>52</v>
      </c>
      <c r="I4355" t="s">
        <v>53</v>
      </c>
      <c r="J4355" t="s">
        <v>54</v>
      </c>
      <c r="K4355">
        <v>3</v>
      </c>
      <c r="L4355" t="s">
        <v>55</v>
      </c>
      <c r="M4355" t="s">
        <v>77</v>
      </c>
      <c r="N4355" t="s">
        <v>89</v>
      </c>
      <c r="O4355" s="21" t="s">
        <v>58</v>
      </c>
      <c r="P4355" s="21" t="s">
        <v>104</v>
      </c>
      <c r="Q4355" s="20" t="s">
        <v>3415</v>
      </c>
      <c r="R4355" s="21" t="s">
        <v>3416</v>
      </c>
      <c r="S4355" s="35">
        <v>1</v>
      </c>
      <c r="T4355" s="22">
        <v>1</v>
      </c>
      <c r="U4355" s="20" t="s">
        <v>62</v>
      </c>
      <c r="V4355" s="20">
        <v>45814</v>
      </c>
      <c r="W4355" s="21">
        <v>6</v>
      </c>
      <c r="X4355" s="20">
        <v>45824</v>
      </c>
      <c r="Y4355" s="20">
        <v>45819</v>
      </c>
      <c r="Z4355" s="48">
        <v>6</v>
      </c>
      <c r="AA4355">
        <v>2025</v>
      </c>
      <c r="AB4355" s="45">
        <v>52935</v>
      </c>
      <c r="AC4355" s="45">
        <v>52935</v>
      </c>
      <c r="AK4355" s="10"/>
    </row>
    <row r="4356" spans="1:37">
      <c r="A4356" t="s">
        <v>45</v>
      </c>
      <c r="B4356" t="s">
        <v>46</v>
      </c>
      <c r="C4356" t="s">
        <v>47</v>
      </c>
      <c r="D4356" t="s">
        <v>4884</v>
      </c>
      <c r="E4356" t="s">
        <v>88</v>
      </c>
      <c r="F4356" t="s">
        <v>79</v>
      </c>
      <c r="G4356" t="s">
        <v>51</v>
      </c>
      <c r="H4356" s="20" t="s">
        <v>52</v>
      </c>
      <c r="I4356" t="s">
        <v>53</v>
      </c>
      <c r="J4356" t="s">
        <v>54</v>
      </c>
      <c r="K4356">
        <v>3</v>
      </c>
      <c r="L4356" t="s">
        <v>55</v>
      </c>
      <c r="M4356" t="s">
        <v>56</v>
      </c>
      <c r="N4356" t="s">
        <v>57</v>
      </c>
      <c r="O4356" s="21" t="s">
        <v>58</v>
      </c>
      <c r="P4356" s="21" t="s">
        <v>64</v>
      </c>
      <c r="Q4356" s="20" t="s">
        <v>224</v>
      </c>
      <c r="R4356" s="21" t="s">
        <v>225</v>
      </c>
      <c r="S4356" s="35">
        <v>1</v>
      </c>
      <c r="T4356" s="22">
        <v>1</v>
      </c>
      <c r="U4356" s="20" t="s">
        <v>62</v>
      </c>
      <c r="V4356" s="20">
        <v>45814</v>
      </c>
      <c r="W4356" s="21">
        <v>6</v>
      </c>
      <c r="X4356" s="20">
        <v>45824</v>
      </c>
      <c r="Y4356" s="20">
        <v>45819</v>
      </c>
      <c r="Z4356" s="48">
        <v>6</v>
      </c>
      <c r="AA4356">
        <v>2025</v>
      </c>
      <c r="AB4356" s="45">
        <v>158819</v>
      </c>
      <c r="AC4356" s="45">
        <v>158819</v>
      </c>
      <c r="AK4356" s="10"/>
    </row>
    <row r="4357" spans="1:37">
      <c r="A4357" t="s">
        <v>45</v>
      </c>
      <c r="B4357" t="s">
        <v>46</v>
      </c>
      <c r="C4357" t="s">
        <v>47</v>
      </c>
      <c r="D4357" t="s">
        <v>4885</v>
      </c>
      <c r="E4357" t="s">
        <v>88</v>
      </c>
      <c r="F4357" t="s">
        <v>79</v>
      </c>
      <c r="G4357" t="s">
        <v>51</v>
      </c>
      <c r="H4357" s="20" t="s">
        <v>52</v>
      </c>
      <c r="I4357" t="s">
        <v>53</v>
      </c>
      <c r="J4357" t="s">
        <v>54</v>
      </c>
      <c r="K4357">
        <v>3</v>
      </c>
      <c r="L4357" t="s">
        <v>55</v>
      </c>
      <c r="M4357" t="s">
        <v>77</v>
      </c>
      <c r="N4357" t="s">
        <v>89</v>
      </c>
      <c r="O4357" s="21" t="s">
        <v>58</v>
      </c>
      <c r="P4357" s="21" t="s">
        <v>126</v>
      </c>
      <c r="Q4357" s="20" t="s">
        <v>1044</v>
      </c>
      <c r="R4357" s="21" t="s">
        <v>1045</v>
      </c>
      <c r="S4357" s="35">
        <v>1</v>
      </c>
      <c r="T4357" s="22">
        <v>1</v>
      </c>
      <c r="U4357" s="20" t="s">
        <v>62</v>
      </c>
      <c r="V4357" s="20">
        <v>45813</v>
      </c>
      <c r="W4357" s="21">
        <v>6</v>
      </c>
      <c r="X4357" s="20">
        <v>45838</v>
      </c>
      <c r="Y4357" s="20">
        <v>45833</v>
      </c>
      <c r="Z4357" s="48">
        <v>6</v>
      </c>
      <c r="AA4357">
        <v>2025</v>
      </c>
      <c r="AB4357" s="45">
        <v>68743</v>
      </c>
      <c r="AC4357" s="45">
        <v>68743</v>
      </c>
      <c r="AK4357" s="10"/>
    </row>
    <row r="4358" spans="1:37">
      <c r="A4358" t="s">
        <v>45</v>
      </c>
      <c r="B4358" t="s">
        <v>46</v>
      </c>
      <c r="C4358" t="s">
        <v>47</v>
      </c>
      <c r="D4358" t="s">
        <v>4886</v>
      </c>
      <c r="E4358" t="s">
        <v>88</v>
      </c>
      <c r="F4358" t="s">
        <v>79</v>
      </c>
      <c r="G4358" t="s">
        <v>51</v>
      </c>
      <c r="H4358" s="20" t="s">
        <v>52</v>
      </c>
      <c r="I4358" t="s">
        <v>53</v>
      </c>
      <c r="J4358" t="s">
        <v>54</v>
      </c>
      <c r="K4358">
        <v>3</v>
      </c>
      <c r="L4358" t="s">
        <v>55</v>
      </c>
      <c r="M4358" t="s">
        <v>77</v>
      </c>
      <c r="N4358" t="s">
        <v>89</v>
      </c>
      <c r="O4358" s="21" t="s">
        <v>58</v>
      </c>
      <c r="P4358" s="21" t="s">
        <v>126</v>
      </c>
      <c r="Q4358" s="20" t="s">
        <v>960</v>
      </c>
      <c r="R4358" s="21" t="s">
        <v>961</v>
      </c>
      <c r="S4358" s="35">
        <v>1</v>
      </c>
      <c r="T4358" s="22">
        <v>1</v>
      </c>
      <c r="U4358" s="20" t="s">
        <v>62</v>
      </c>
      <c r="V4358" s="20">
        <v>45814</v>
      </c>
      <c r="W4358" s="21">
        <v>6</v>
      </c>
      <c r="X4358" s="20">
        <v>45825</v>
      </c>
      <c r="Y4358" s="20">
        <v>45819</v>
      </c>
      <c r="Z4358" s="48">
        <v>6</v>
      </c>
      <c r="AA4358">
        <v>2025</v>
      </c>
      <c r="AB4358" s="45">
        <v>28119</v>
      </c>
      <c r="AC4358" s="45">
        <v>28119</v>
      </c>
      <c r="AK4358" s="10"/>
    </row>
    <row r="4359" spans="1:37">
      <c r="A4359" t="s">
        <v>45</v>
      </c>
      <c r="B4359" t="s">
        <v>46</v>
      </c>
      <c r="C4359" t="s">
        <v>47</v>
      </c>
      <c r="D4359" t="s">
        <v>4887</v>
      </c>
      <c r="E4359" t="s">
        <v>88</v>
      </c>
      <c r="F4359" t="s">
        <v>79</v>
      </c>
      <c r="G4359" t="s">
        <v>51</v>
      </c>
      <c r="H4359" s="20" t="s">
        <v>52</v>
      </c>
      <c r="I4359" t="s">
        <v>53</v>
      </c>
      <c r="J4359" t="s">
        <v>54</v>
      </c>
      <c r="K4359">
        <v>3</v>
      </c>
      <c r="L4359" t="s">
        <v>55</v>
      </c>
      <c r="M4359" t="s">
        <v>77</v>
      </c>
      <c r="N4359" t="s">
        <v>89</v>
      </c>
      <c r="O4359" s="21" t="s">
        <v>58</v>
      </c>
      <c r="P4359" s="21" t="s">
        <v>303</v>
      </c>
      <c r="Q4359" s="20" t="s">
        <v>1179</v>
      </c>
      <c r="R4359" s="21" t="s">
        <v>1180</v>
      </c>
      <c r="S4359" s="35">
        <v>1</v>
      </c>
      <c r="T4359" s="22">
        <v>1</v>
      </c>
      <c r="U4359" s="20" t="s">
        <v>62</v>
      </c>
      <c r="V4359" s="20">
        <v>45814</v>
      </c>
      <c r="W4359" s="21">
        <v>6</v>
      </c>
      <c r="X4359" s="20">
        <v>45824</v>
      </c>
      <c r="Y4359" s="20">
        <v>45819</v>
      </c>
      <c r="Z4359" s="48">
        <v>6</v>
      </c>
      <c r="AA4359">
        <v>2025</v>
      </c>
      <c r="AB4359" s="45">
        <v>86665</v>
      </c>
      <c r="AC4359" s="45">
        <v>86665</v>
      </c>
      <c r="AK4359" s="10"/>
    </row>
    <row r="4360" spans="1:37">
      <c r="A4360" t="s">
        <v>45</v>
      </c>
      <c r="B4360" t="s">
        <v>46</v>
      </c>
      <c r="C4360" t="s">
        <v>47</v>
      </c>
      <c r="D4360" t="s">
        <v>4888</v>
      </c>
      <c r="E4360" t="s">
        <v>88</v>
      </c>
      <c r="F4360" t="s">
        <v>79</v>
      </c>
      <c r="G4360" t="s">
        <v>51</v>
      </c>
      <c r="H4360" s="20" t="s">
        <v>52</v>
      </c>
      <c r="I4360" t="s">
        <v>53</v>
      </c>
      <c r="J4360" t="s">
        <v>54</v>
      </c>
      <c r="K4360">
        <v>3</v>
      </c>
      <c r="L4360" t="s">
        <v>55</v>
      </c>
      <c r="M4360" t="s">
        <v>77</v>
      </c>
      <c r="N4360" t="s">
        <v>89</v>
      </c>
      <c r="O4360" s="21" t="s">
        <v>58</v>
      </c>
      <c r="P4360" s="21" t="s">
        <v>90</v>
      </c>
      <c r="Q4360" s="20" t="s">
        <v>2506</v>
      </c>
      <c r="R4360" s="21" t="s">
        <v>2507</v>
      </c>
      <c r="S4360" s="35">
        <v>2</v>
      </c>
      <c r="T4360" s="22">
        <v>2</v>
      </c>
      <c r="U4360" s="20" t="s">
        <v>62</v>
      </c>
      <c r="V4360" s="20">
        <v>45813</v>
      </c>
      <c r="W4360" s="21">
        <v>6</v>
      </c>
      <c r="X4360" s="20">
        <v>45834</v>
      </c>
      <c r="Y4360" s="20">
        <v>45832</v>
      </c>
      <c r="Z4360" s="48">
        <v>6</v>
      </c>
      <c r="AA4360">
        <v>2025</v>
      </c>
      <c r="AB4360" s="45">
        <v>199988</v>
      </c>
      <c r="AC4360" s="45">
        <v>199988</v>
      </c>
      <c r="AK4360" s="10"/>
    </row>
    <row r="4361" spans="1:37">
      <c r="A4361" t="s">
        <v>45</v>
      </c>
      <c r="B4361" t="s">
        <v>46</v>
      </c>
      <c r="C4361" t="s">
        <v>47</v>
      </c>
      <c r="D4361" t="s">
        <v>4889</v>
      </c>
      <c r="E4361" t="s">
        <v>88</v>
      </c>
      <c r="F4361" t="s">
        <v>79</v>
      </c>
      <c r="G4361" t="s">
        <v>51</v>
      </c>
      <c r="H4361" s="20" t="s">
        <v>52</v>
      </c>
      <c r="I4361" t="s">
        <v>53</v>
      </c>
      <c r="J4361" t="s">
        <v>54</v>
      </c>
      <c r="K4361">
        <v>3</v>
      </c>
      <c r="L4361" t="s">
        <v>55</v>
      </c>
      <c r="M4361" t="s">
        <v>56</v>
      </c>
      <c r="N4361" t="s">
        <v>57</v>
      </c>
      <c r="O4361" s="21" t="s">
        <v>58</v>
      </c>
      <c r="P4361" s="21" t="s">
        <v>64</v>
      </c>
      <c r="Q4361" s="20" t="s">
        <v>230</v>
      </c>
      <c r="R4361" s="21" t="s">
        <v>231</v>
      </c>
      <c r="S4361" s="35">
        <v>1</v>
      </c>
      <c r="T4361" s="22">
        <v>1</v>
      </c>
      <c r="U4361" s="20" t="s">
        <v>62</v>
      </c>
      <c r="V4361" s="20">
        <v>45814</v>
      </c>
      <c r="W4361" s="21">
        <v>6</v>
      </c>
      <c r="X4361" s="20">
        <v>45824</v>
      </c>
      <c r="Y4361" s="20">
        <v>45819</v>
      </c>
      <c r="Z4361" s="48">
        <v>6</v>
      </c>
      <c r="AA4361">
        <v>2025</v>
      </c>
      <c r="AB4361" s="45">
        <v>75639</v>
      </c>
      <c r="AC4361" s="45">
        <v>75639</v>
      </c>
      <c r="AK4361" s="10"/>
    </row>
    <row r="4362" spans="1:37">
      <c r="A4362" t="s">
        <v>45</v>
      </c>
      <c r="B4362" t="s">
        <v>46</v>
      </c>
      <c r="C4362" t="s">
        <v>47</v>
      </c>
      <c r="D4362" t="s">
        <v>4890</v>
      </c>
      <c r="E4362" t="s">
        <v>88</v>
      </c>
      <c r="F4362" t="s">
        <v>79</v>
      </c>
      <c r="G4362" t="s">
        <v>51</v>
      </c>
      <c r="H4362" s="20" t="s">
        <v>52</v>
      </c>
      <c r="I4362" t="s">
        <v>53</v>
      </c>
      <c r="J4362" t="s">
        <v>54</v>
      </c>
      <c r="K4362">
        <v>3</v>
      </c>
      <c r="L4362" t="s">
        <v>55</v>
      </c>
      <c r="M4362" t="s">
        <v>56</v>
      </c>
      <c r="N4362" t="s">
        <v>57</v>
      </c>
      <c r="O4362" s="21" t="s">
        <v>58</v>
      </c>
      <c r="P4362" s="21" t="s">
        <v>207</v>
      </c>
      <c r="Q4362" s="20" t="s">
        <v>3443</v>
      </c>
      <c r="R4362" s="21" t="s">
        <v>3444</v>
      </c>
      <c r="S4362" s="35">
        <v>1</v>
      </c>
      <c r="T4362" s="22">
        <v>1</v>
      </c>
      <c r="U4362" s="20" t="s">
        <v>62</v>
      </c>
      <c r="V4362" s="20">
        <v>45814</v>
      </c>
      <c r="W4362" s="21">
        <v>6</v>
      </c>
      <c r="X4362" s="20">
        <v>45825</v>
      </c>
      <c r="Y4362" s="20">
        <v>45819</v>
      </c>
      <c r="Z4362" s="48">
        <v>6</v>
      </c>
      <c r="AA4362">
        <v>2025</v>
      </c>
      <c r="AB4362" s="45">
        <v>48660</v>
      </c>
      <c r="AC4362" s="45">
        <v>48660</v>
      </c>
      <c r="AK4362" s="10"/>
    </row>
    <row r="4363" spans="1:37">
      <c r="A4363" t="s">
        <v>45</v>
      </c>
      <c r="B4363" t="s">
        <v>46</v>
      </c>
      <c r="C4363" t="s">
        <v>47</v>
      </c>
      <c r="D4363" t="s">
        <v>4891</v>
      </c>
      <c r="E4363" t="s">
        <v>88</v>
      </c>
      <c r="F4363" t="s">
        <v>79</v>
      </c>
      <c r="G4363" t="s">
        <v>51</v>
      </c>
      <c r="H4363" s="20" t="s">
        <v>52</v>
      </c>
      <c r="I4363" t="s">
        <v>53</v>
      </c>
      <c r="J4363" t="s">
        <v>54</v>
      </c>
      <c r="K4363">
        <v>3</v>
      </c>
      <c r="L4363" t="s">
        <v>55</v>
      </c>
      <c r="M4363" t="s">
        <v>56</v>
      </c>
      <c r="N4363" t="s">
        <v>57</v>
      </c>
      <c r="O4363" s="21" t="s">
        <v>58</v>
      </c>
      <c r="P4363" s="21" t="s">
        <v>522</v>
      </c>
      <c r="Q4363" s="20" t="s">
        <v>1078</v>
      </c>
      <c r="R4363" s="21" t="s">
        <v>1079</v>
      </c>
      <c r="S4363" s="35">
        <v>1</v>
      </c>
      <c r="T4363" s="22">
        <v>1</v>
      </c>
      <c r="U4363" s="20" t="s">
        <v>62</v>
      </c>
      <c r="V4363" s="20">
        <v>45813</v>
      </c>
      <c r="W4363" s="21">
        <v>6</v>
      </c>
      <c r="X4363" s="20">
        <v>45827</v>
      </c>
      <c r="Y4363" s="20">
        <v>45822</v>
      </c>
      <c r="Z4363" s="48">
        <v>6</v>
      </c>
      <c r="AA4363">
        <v>2025</v>
      </c>
      <c r="AB4363" s="45">
        <v>45325</v>
      </c>
      <c r="AC4363" s="45">
        <v>45325</v>
      </c>
      <c r="AK4363" s="10"/>
    </row>
    <row r="4364" spans="1:37">
      <c r="A4364" t="s">
        <v>45</v>
      </c>
      <c r="B4364" t="s">
        <v>46</v>
      </c>
      <c r="C4364" t="s">
        <v>47</v>
      </c>
      <c r="D4364" t="s">
        <v>4892</v>
      </c>
      <c r="E4364" t="s">
        <v>88</v>
      </c>
      <c r="F4364" t="s">
        <v>79</v>
      </c>
      <c r="G4364" t="s">
        <v>51</v>
      </c>
      <c r="H4364" s="20" t="s">
        <v>52</v>
      </c>
      <c r="I4364" t="s">
        <v>53</v>
      </c>
      <c r="J4364" t="s">
        <v>54</v>
      </c>
      <c r="K4364">
        <v>3</v>
      </c>
      <c r="L4364" t="s">
        <v>55</v>
      </c>
      <c r="M4364" t="s">
        <v>77</v>
      </c>
      <c r="N4364" t="s">
        <v>89</v>
      </c>
      <c r="O4364" s="21" t="s">
        <v>58</v>
      </c>
      <c r="P4364" s="21" t="s">
        <v>119</v>
      </c>
      <c r="Q4364" s="20" t="s">
        <v>2056</v>
      </c>
      <c r="R4364" s="21" t="s">
        <v>2057</v>
      </c>
      <c r="S4364" s="35">
        <v>1</v>
      </c>
      <c r="T4364" s="22">
        <v>1</v>
      </c>
      <c r="U4364" s="20" t="s">
        <v>62</v>
      </c>
      <c r="V4364" s="20">
        <v>45814</v>
      </c>
      <c r="W4364" s="21">
        <v>6</v>
      </c>
      <c r="X4364" s="20">
        <v>45824</v>
      </c>
      <c r="Y4364" s="20">
        <v>45819</v>
      </c>
      <c r="Z4364" s="48">
        <v>6</v>
      </c>
      <c r="AA4364">
        <v>2025</v>
      </c>
      <c r="AB4364" s="45">
        <v>74995</v>
      </c>
      <c r="AC4364" s="45">
        <v>74995</v>
      </c>
      <c r="AK4364" s="10"/>
    </row>
    <row r="4365" spans="1:37">
      <c r="A4365" t="s">
        <v>45</v>
      </c>
      <c r="B4365" t="s">
        <v>46</v>
      </c>
      <c r="C4365" t="s">
        <v>47</v>
      </c>
      <c r="D4365" t="s">
        <v>4893</v>
      </c>
      <c r="E4365" t="s">
        <v>88</v>
      </c>
      <c r="F4365" t="s">
        <v>79</v>
      </c>
      <c r="G4365" t="s">
        <v>51</v>
      </c>
      <c r="H4365" s="20" t="s">
        <v>52</v>
      </c>
      <c r="I4365" t="s">
        <v>53</v>
      </c>
      <c r="J4365" t="s">
        <v>54</v>
      </c>
      <c r="K4365">
        <v>3</v>
      </c>
      <c r="L4365" t="s">
        <v>55</v>
      </c>
      <c r="M4365" t="s">
        <v>56</v>
      </c>
      <c r="N4365" t="s">
        <v>57</v>
      </c>
      <c r="O4365" s="21" t="s">
        <v>58</v>
      </c>
      <c r="P4365" s="21" t="s">
        <v>64</v>
      </c>
      <c r="Q4365" s="20" t="s">
        <v>518</v>
      </c>
      <c r="R4365" s="21" t="s">
        <v>519</v>
      </c>
      <c r="S4365" s="35">
        <v>1</v>
      </c>
      <c r="T4365" s="22">
        <v>1</v>
      </c>
      <c r="U4365" s="20" t="s">
        <v>62</v>
      </c>
      <c r="V4365" s="20">
        <v>45814</v>
      </c>
      <c r="W4365" s="21">
        <v>6</v>
      </c>
      <c r="X4365" s="20">
        <v>45825</v>
      </c>
      <c r="Y4365" s="20">
        <v>45826</v>
      </c>
      <c r="Z4365" s="48">
        <v>6</v>
      </c>
      <c r="AA4365">
        <v>2025</v>
      </c>
      <c r="AB4365" s="45">
        <v>205414</v>
      </c>
      <c r="AC4365" s="45">
        <v>205414</v>
      </c>
      <c r="AK4365" s="10"/>
    </row>
    <row r="4366" spans="1:37">
      <c r="A4366" t="s">
        <v>45</v>
      </c>
      <c r="B4366" t="s">
        <v>46</v>
      </c>
      <c r="C4366" t="s">
        <v>47</v>
      </c>
      <c r="D4366" t="s">
        <v>4894</v>
      </c>
      <c r="E4366" t="s">
        <v>88</v>
      </c>
      <c r="F4366" t="s">
        <v>79</v>
      </c>
      <c r="G4366" t="s">
        <v>51</v>
      </c>
      <c r="H4366" s="20" t="s">
        <v>52</v>
      </c>
      <c r="I4366" t="s">
        <v>53</v>
      </c>
      <c r="J4366" t="s">
        <v>54</v>
      </c>
      <c r="K4366">
        <v>3</v>
      </c>
      <c r="L4366" t="s">
        <v>55</v>
      </c>
      <c r="M4366" t="s">
        <v>77</v>
      </c>
      <c r="N4366" t="s">
        <v>89</v>
      </c>
      <c r="O4366" s="21" t="s">
        <v>58</v>
      </c>
      <c r="P4366" s="21" t="s">
        <v>303</v>
      </c>
      <c r="Q4366" s="20" t="s">
        <v>4085</v>
      </c>
      <c r="R4366" s="21" t="s">
        <v>4086</v>
      </c>
      <c r="S4366" s="35">
        <v>1</v>
      </c>
      <c r="T4366" s="22">
        <v>1</v>
      </c>
      <c r="U4366" s="20" t="s">
        <v>62</v>
      </c>
      <c r="V4366" s="20">
        <v>45813</v>
      </c>
      <c r="W4366" s="21">
        <v>6</v>
      </c>
      <c r="X4366" s="20">
        <v>45827</v>
      </c>
      <c r="Y4366" s="20">
        <v>45824</v>
      </c>
      <c r="Z4366" s="48">
        <v>6</v>
      </c>
      <c r="AA4366">
        <v>2025</v>
      </c>
      <c r="AB4366" s="45">
        <v>60708</v>
      </c>
      <c r="AC4366" s="45">
        <v>60708</v>
      </c>
      <c r="AK4366" s="10"/>
    </row>
    <row r="4367" spans="1:37">
      <c r="A4367" t="s">
        <v>45</v>
      </c>
      <c r="B4367" t="s">
        <v>46</v>
      </c>
      <c r="C4367" t="s">
        <v>47</v>
      </c>
      <c r="D4367" t="s">
        <v>4895</v>
      </c>
      <c r="E4367" t="s">
        <v>88</v>
      </c>
      <c r="F4367" t="s">
        <v>79</v>
      </c>
      <c r="G4367" t="s">
        <v>51</v>
      </c>
      <c r="H4367" s="20" t="s">
        <v>52</v>
      </c>
      <c r="I4367" t="s">
        <v>53</v>
      </c>
      <c r="J4367" t="s">
        <v>54</v>
      </c>
      <c r="K4367">
        <v>3</v>
      </c>
      <c r="L4367" t="s">
        <v>55</v>
      </c>
      <c r="M4367" t="s">
        <v>77</v>
      </c>
      <c r="N4367" t="s">
        <v>89</v>
      </c>
      <c r="O4367" s="21" t="s">
        <v>58</v>
      </c>
      <c r="P4367" s="21" t="s">
        <v>97</v>
      </c>
      <c r="Q4367" s="20" t="s">
        <v>2440</v>
      </c>
      <c r="R4367" s="21" t="s">
        <v>2441</v>
      </c>
      <c r="S4367" s="35">
        <v>1</v>
      </c>
      <c r="T4367" s="22">
        <v>1</v>
      </c>
      <c r="U4367" s="20" t="s">
        <v>62</v>
      </c>
      <c r="V4367" s="20">
        <v>45813</v>
      </c>
      <c r="W4367" s="21">
        <v>6</v>
      </c>
      <c r="X4367" s="20">
        <v>45824</v>
      </c>
      <c r="Y4367" s="20">
        <v>45819</v>
      </c>
      <c r="Z4367" s="48">
        <v>6</v>
      </c>
      <c r="AA4367">
        <v>2025</v>
      </c>
      <c r="AB4367" s="45">
        <v>29997</v>
      </c>
      <c r="AC4367" s="45">
        <v>29997</v>
      </c>
      <c r="AK4367" s="10"/>
    </row>
    <row r="4368" spans="1:37">
      <c r="A4368" t="s">
        <v>45</v>
      </c>
      <c r="B4368" t="s">
        <v>46</v>
      </c>
      <c r="C4368" t="s">
        <v>47</v>
      </c>
      <c r="D4368" t="s">
        <v>4896</v>
      </c>
      <c r="E4368" t="s">
        <v>88</v>
      </c>
      <c r="F4368" t="s">
        <v>79</v>
      </c>
      <c r="G4368" t="s">
        <v>51</v>
      </c>
      <c r="H4368" s="20" t="s">
        <v>52</v>
      </c>
      <c r="I4368" t="s">
        <v>53</v>
      </c>
      <c r="J4368" t="s">
        <v>54</v>
      </c>
      <c r="K4368">
        <v>3</v>
      </c>
      <c r="L4368" t="s">
        <v>55</v>
      </c>
      <c r="M4368" t="s">
        <v>77</v>
      </c>
      <c r="N4368" t="s">
        <v>89</v>
      </c>
      <c r="O4368" s="21" t="s">
        <v>58</v>
      </c>
      <c r="P4368" s="21" t="s">
        <v>303</v>
      </c>
      <c r="Q4368" s="20" t="s">
        <v>4027</v>
      </c>
      <c r="R4368" s="21" t="s">
        <v>4028</v>
      </c>
      <c r="S4368" s="35">
        <v>1</v>
      </c>
      <c r="T4368" s="22">
        <v>1</v>
      </c>
      <c r="U4368" s="20" t="s">
        <v>62</v>
      </c>
      <c r="V4368" s="20">
        <v>45813</v>
      </c>
      <c r="W4368" s="21">
        <v>6</v>
      </c>
      <c r="X4368" s="20">
        <v>45834</v>
      </c>
      <c r="Y4368" s="20">
        <v>45833</v>
      </c>
      <c r="Z4368" s="48">
        <v>6</v>
      </c>
      <c r="AA4368">
        <v>2025</v>
      </c>
      <c r="AB4368" s="45">
        <v>60708</v>
      </c>
      <c r="AC4368" s="45">
        <v>60708</v>
      </c>
      <c r="AK4368" s="10"/>
    </row>
    <row r="4369" spans="1:37">
      <c r="A4369" t="s">
        <v>45</v>
      </c>
      <c r="B4369" t="s">
        <v>46</v>
      </c>
      <c r="C4369" t="s">
        <v>47</v>
      </c>
      <c r="D4369" t="s">
        <v>4897</v>
      </c>
      <c r="E4369" t="s">
        <v>88</v>
      </c>
      <c r="F4369" t="s">
        <v>79</v>
      </c>
      <c r="G4369" t="s">
        <v>51</v>
      </c>
      <c r="H4369" s="20" t="s">
        <v>52</v>
      </c>
      <c r="I4369" t="s">
        <v>53</v>
      </c>
      <c r="J4369" t="s">
        <v>54</v>
      </c>
      <c r="K4369">
        <v>3</v>
      </c>
      <c r="L4369" t="s">
        <v>55</v>
      </c>
      <c r="M4369" t="s">
        <v>77</v>
      </c>
      <c r="N4369" t="s">
        <v>89</v>
      </c>
      <c r="O4369" s="21" t="s">
        <v>58</v>
      </c>
      <c r="P4369" s="21" t="s">
        <v>104</v>
      </c>
      <c r="Q4369" s="20" t="s">
        <v>4434</v>
      </c>
      <c r="R4369" s="21" t="s">
        <v>4435</v>
      </c>
      <c r="S4369" s="35">
        <v>1</v>
      </c>
      <c r="T4369" s="22">
        <v>1</v>
      </c>
      <c r="U4369" s="20" t="s">
        <v>62</v>
      </c>
      <c r="V4369" s="20">
        <v>45813</v>
      </c>
      <c r="W4369" s="21">
        <v>6</v>
      </c>
      <c r="X4369" s="20">
        <v>45832</v>
      </c>
      <c r="Y4369" s="20">
        <v>45826</v>
      </c>
      <c r="Z4369" s="48">
        <v>6</v>
      </c>
      <c r="AA4369">
        <v>2025</v>
      </c>
      <c r="AB4369" s="45">
        <v>82347</v>
      </c>
      <c r="AC4369" s="45">
        <v>82347</v>
      </c>
      <c r="AK4369" s="10"/>
    </row>
    <row r="4370" spans="1:37">
      <c r="A4370" t="s">
        <v>45</v>
      </c>
      <c r="B4370" t="s">
        <v>46</v>
      </c>
      <c r="C4370" t="s">
        <v>47</v>
      </c>
      <c r="D4370" t="s">
        <v>4898</v>
      </c>
      <c r="E4370" t="s">
        <v>88</v>
      </c>
      <c r="F4370" t="s">
        <v>79</v>
      </c>
      <c r="G4370" t="s">
        <v>51</v>
      </c>
      <c r="H4370" s="20" t="s">
        <v>52</v>
      </c>
      <c r="I4370" t="s">
        <v>53</v>
      </c>
      <c r="J4370" t="s">
        <v>54</v>
      </c>
      <c r="K4370">
        <v>3</v>
      </c>
      <c r="L4370" t="s">
        <v>55</v>
      </c>
      <c r="M4370" t="s">
        <v>77</v>
      </c>
      <c r="N4370" t="s">
        <v>89</v>
      </c>
      <c r="O4370" s="21" t="s">
        <v>58</v>
      </c>
      <c r="P4370" s="21" t="s">
        <v>90</v>
      </c>
      <c r="Q4370" s="20" t="s">
        <v>163</v>
      </c>
      <c r="R4370" s="21" t="s">
        <v>164</v>
      </c>
      <c r="S4370" s="35">
        <v>1</v>
      </c>
      <c r="T4370" s="22">
        <v>1</v>
      </c>
      <c r="U4370" s="20" t="s">
        <v>62</v>
      </c>
      <c r="V4370" s="20">
        <v>45814</v>
      </c>
      <c r="W4370" s="21">
        <v>6</v>
      </c>
      <c r="X4370" s="20">
        <v>45826</v>
      </c>
      <c r="Y4370" s="20">
        <v>45824</v>
      </c>
      <c r="Z4370" s="48">
        <v>6</v>
      </c>
      <c r="AA4370">
        <v>2025</v>
      </c>
      <c r="AB4370" s="45">
        <v>40620</v>
      </c>
      <c r="AC4370" s="45">
        <v>40620</v>
      </c>
      <c r="AK4370" s="10"/>
    </row>
    <row r="4371" spans="1:37">
      <c r="A4371" t="s">
        <v>45</v>
      </c>
      <c r="B4371" t="s">
        <v>46</v>
      </c>
      <c r="C4371" t="s">
        <v>47</v>
      </c>
      <c r="D4371" t="s">
        <v>4899</v>
      </c>
      <c r="E4371" t="s">
        <v>88</v>
      </c>
      <c r="F4371" t="s">
        <v>79</v>
      </c>
      <c r="G4371" t="s">
        <v>51</v>
      </c>
      <c r="H4371" s="20" t="s">
        <v>52</v>
      </c>
      <c r="I4371" t="s">
        <v>53</v>
      </c>
      <c r="J4371" t="s">
        <v>54</v>
      </c>
      <c r="K4371">
        <v>3</v>
      </c>
      <c r="L4371" t="s">
        <v>55</v>
      </c>
      <c r="M4371" t="s">
        <v>77</v>
      </c>
      <c r="N4371" t="s">
        <v>89</v>
      </c>
      <c r="O4371" s="21" t="s">
        <v>58</v>
      </c>
      <c r="P4371" s="21" t="s">
        <v>366</v>
      </c>
      <c r="Q4371" s="20" t="s">
        <v>367</v>
      </c>
      <c r="R4371" s="21" t="s">
        <v>368</v>
      </c>
      <c r="S4371" s="35">
        <v>1</v>
      </c>
      <c r="T4371" s="22">
        <v>1</v>
      </c>
      <c r="U4371" s="20" t="s">
        <v>62</v>
      </c>
      <c r="V4371" s="20">
        <v>45813</v>
      </c>
      <c r="W4371" s="21">
        <v>6</v>
      </c>
      <c r="X4371" s="20">
        <v>45827</v>
      </c>
      <c r="Y4371" s="20">
        <v>45826</v>
      </c>
      <c r="Z4371" s="48">
        <v>6</v>
      </c>
      <c r="AA4371">
        <v>2025</v>
      </c>
      <c r="AB4371" s="45">
        <v>31242</v>
      </c>
      <c r="AC4371" s="45">
        <v>31242</v>
      </c>
      <c r="AK4371" s="10"/>
    </row>
    <row r="4372" spans="1:37">
      <c r="A4372" t="s">
        <v>45</v>
      </c>
      <c r="B4372" t="s">
        <v>46</v>
      </c>
      <c r="C4372" t="s">
        <v>47</v>
      </c>
      <c r="D4372" t="s">
        <v>4900</v>
      </c>
      <c r="E4372" t="s">
        <v>88</v>
      </c>
      <c r="F4372" t="s">
        <v>79</v>
      </c>
      <c r="G4372" t="s">
        <v>51</v>
      </c>
      <c r="H4372" s="20" t="s">
        <v>52</v>
      </c>
      <c r="I4372" t="s">
        <v>53</v>
      </c>
      <c r="J4372" t="s">
        <v>54</v>
      </c>
      <c r="K4372">
        <v>3</v>
      </c>
      <c r="L4372" t="s">
        <v>55</v>
      </c>
      <c r="M4372" t="s">
        <v>77</v>
      </c>
      <c r="N4372" t="s">
        <v>89</v>
      </c>
      <c r="O4372" s="21" t="s">
        <v>58</v>
      </c>
      <c r="P4372" s="21" t="s">
        <v>366</v>
      </c>
      <c r="Q4372" s="20" t="s">
        <v>2386</v>
      </c>
      <c r="R4372" s="21" t="s">
        <v>2387</v>
      </c>
      <c r="S4372" s="35">
        <v>1</v>
      </c>
      <c r="T4372" s="22">
        <v>1</v>
      </c>
      <c r="U4372" s="20" t="s">
        <v>62</v>
      </c>
      <c r="V4372" s="20">
        <v>45813</v>
      </c>
      <c r="W4372" s="21">
        <v>6</v>
      </c>
      <c r="X4372" s="20">
        <v>45832</v>
      </c>
      <c r="Y4372" s="20">
        <v>45826</v>
      </c>
      <c r="Z4372" s="48">
        <v>6</v>
      </c>
      <c r="AA4372">
        <v>2025</v>
      </c>
      <c r="AB4372" s="45">
        <v>52935</v>
      </c>
      <c r="AC4372" s="45">
        <v>52935</v>
      </c>
      <c r="AK4372" s="10"/>
    </row>
    <row r="4373" spans="1:37">
      <c r="A4373" t="s">
        <v>45</v>
      </c>
      <c r="B4373" t="s">
        <v>46</v>
      </c>
      <c r="C4373" t="s">
        <v>47</v>
      </c>
      <c r="D4373" t="s">
        <v>4901</v>
      </c>
      <c r="E4373" t="s">
        <v>88</v>
      </c>
      <c r="F4373" t="s">
        <v>79</v>
      </c>
      <c r="G4373" t="s">
        <v>51</v>
      </c>
      <c r="H4373" s="20" t="s">
        <v>52</v>
      </c>
      <c r="I4373" t="s">
        <v>53</v>
      </c>
      <c r="J4373" t="s">
        <v>54</v>
      </c>
      <c r="K4373">
        <v>3</v>
      </c>
      <c r="L4373" t="s">
        <v>55</v>
      </c>
      <c r="M4373" t="s">
        <v>56</v>
      </c>
      <c r="N4373" t="s">
        <v>57</v>
      </c>
      <c r="O4373" s="21" t="s">
        <v>58</v>
      </c>
      <c r="P4373" s="21" t="s">
        <v>64</v>
      </c>
      <c r="Q4373" s="20" t="s">
        <v>230</v>
      </c>
      <c r="R4373" s="21" t="s">
        <v>231</v>
      </c>
      <c r="S4373" s="35">
        <v>1</v>
      </c>
      <c r="T4373" s="22">
        <v>1</v>
      </c>
      <c r="U4373" s="20" t="s">
        <v>62</v>
      </c>
      <c r="V4373" s="20">
        <v>45815</v>
      </c>
      <c r="W4373" s="21">
        <v>6</v>
      </c>
      <c r="X4373" s="20">
        <v>45827</v>
      </c>
      <c r="Y4373" s="20">
        <v>45824</v>
      </c>
      <c r="Z4373" s="48">
        <v>6</v>
      </c>
      <c r="AA4373">
        <v>2025</v>
      </c>
      <c r="AB4373" s="45">
        <v>75639</v>
      </c>
      <c r="AC4373" s="45">
        <v>75639</v>
      </c>
      <c r="AK4373" s="10"/>
    </row>
    <row r="4374" spans="1:37">
      <c r="A4374" t="s">
        <v>45</v>
      </c>
      <c r="B4374" t="s">
        <v>46</v>
      </c>
      <c r="C4374" t="s">
        <v>47</v>
      </c>
      <c r="D4374" t="s">
        <v>4902</v>
      </c>
      <c r="E4374" t="s">
        <v>88</v>
      </c>
      <c r="F4374" t="s">
        <v>79</v>
      </c>
      <c r="G4374" t="s">
        <v>51</v>
      </c>
      <c r="H4374" s="20" t="s">
        <v>52</v>
      </c>
      <c r="I4374" t="s">
        <v>53</v>
      </c>
      <c r="J4374" t="s">
        <v>54</v>
      </c>
      <c r="K4374">
        <v>3</v>
      </c>
      <c r="L4374" t="s">
        <v>55</v>
      </c>
      <c r="M4374" t="s">
        <v>77</v>
      </c>
      <c r="N4374" t="s">
        <v>89</v>
      </c>
      <c r="O4374" s="21" t="s">
        <v>58</v>
      </c>
      <c r="P4374" s="21" t="s">
        <v>119</v>
      </c>
      <c r="Q4374" s="20" t="s">
        <v>264</v>
      </c>
      <c r="R4374" s="21" t="s">
        <v>265</v>
      </c>
      <c r="S4374" s="35">
        <v>1</v>
      </c>
      <c r="T4374" s="22">
        <v>1</v>
      </c>
      <c r="U4374" s="20" t="s">
        <v>62</v>
      </c>
      <c r="V4374" s="20">
        <v>45815</v>
      </c>
      <c r="W4374" s="21">
        <v>6</v>
      </c>
      <c r="X4374" s="20">
        <v>45842</v>
      </c>
      <c r="Y4374" s="20">
        <v>45838</v>
      </c>
      <c r="Z4374" s="48">
        <v>6</v>
      </c>
      <c r="AA4374">
        <v>2025</v>
      </c>
      <c r="AB4374" s="45">
        <v>71871</v>
      </c>
      <c r="AC4374" s="45">
        <v>71871</v>
      </c>
      <c r="AK4374" s="10"/>
    </row>
    <row r="4375" spans="1:37">
      <c r="A4375" t="s">
        <v>45</v>
      </c>
      <c r="B4375" t="s">
        <v>46</v>
      </c>
      <c r="C4375" t="s">
        <v>47</v>
      </c>
      <c r="D4375" t="s">
        <v>4903</v>
      </c>
      <c r="E4375" t="s">
        <v>88</v>
      </c>
      <c r="F4375" t="s">
        <v>79</v>
      </c>
      <c r="G4375" t="s">
        <v>51</v>
      </c>
      <c r="H4375" s="20" t="s">
        <v>52</v>
      </c>
      <c r="I4375" t="s">
        <v>53</v>
      </c>
      <c r="J4375" t="s">
        <v>54</v>
      </c>
      <c r="K4375">
        <v>3</v>
      </c>
      <c r="L4375" t="s">
        <v>55</v>
      </c>
      <c r="M4375" t="s">
        <v>77</v>
      </c>
      <c r="N4375" t="s">
        <v>89</v>
      </c>
      <c r="O4375" s="21" t="s">
        <v>58</v>
      </c>
      <c r="P4375" s="21" t="s">
        <v>90</v>
      </c>
      <c r="Q4375" s="20" t="s">
        <v>1775</v>
      </c>
      <c r="R4375" s="21" t="s">
        <v>1776</v>
      </c>
      <c r="S4375" s="35">
        <v>1</v>
      </c>
      <c r="T4375" s="22">
        <v>1</v>
      </c>
      <c r="U4375" s="20" t="s">
        <v>62</v>
      </c>
      <c r="V4375" s="20">
        <v>45815</v>
      </c>
      <c r="W4375" s="21">
        <v>6</v>
      </c>
      <c r="X4375" s="20">
        <v>45842</v>
      </c>
      <c r="Y4375" s="20">
        <v>45838</v>
      </c>
      <c r="Z4375" s="48">
        <v>6</v>
      </c>
      <c r="AA4375">
        <v>2025</v>
      </c>
      <c r="AB4375" s="45">
        <v>56244</v>
      </c>
      <c r="AC4375" s="45">
        <v>56244</v>
      </c>
      <c r="AK4375" s="10"/>
    </row>
    <row r="4376" spans="1:37">
      <c r="A4376" t="s">
        <v>45</v>
      </c>
      <c r="B4376" t="s">
        <v>46</v>
      </c>
      <c r="C4376" t="s">
        <v>47</v>
      </c>
      <c r="D4376" t="s">
        <v>4904</v>
      </c>
      <c r="E4376" t="s">
        <v>88</v>
      </c>
      <c r="F4376" t="s">
        <v>79</v>
      </c>
      <c r="G4376" t="s">
        <v>51</v>
      </c>
      <c r="H4376" s="20" t="s">
        <v>52</v>
      </c>
      <c r="I4376" t="s">
        <v>53</v>
      </c>
      <c r="J4376" t="s">
        <v>54</v>
      </c>
      <c r="K4376">
        <v>3</v>
      </c>
      <c r="L4376" t="s">
        <v>55</v>
      </c>
      <c r="M4376" t="s">
        <v>77</v>
      </c>
      <c r="N4376" t="s">
        <v>89</v>
      </c>
      <c r="O4376" s="21" t="s">
        <v>58</v>
      </c>
      <c r="P4376" s="21" t="s">
        <v>150</v>
      </c>
      <c r="Q4376" s="20" t="s">
        <v>268</v>
      </c>
      <c r="R4376" s="21" t="s">
        <v>269</v>
      </c>
      <c r="S4376" s="35">
        <v>1</v>
      </c>
      <c r="T4376" s="22">
        <v>1</v>
      </c>
      <c r="U4376" s="20" t="s">
        <v>62</v>
      </c>
      <c r="V4376" s="20">
        <v>45815</v>
      </c>
      <c r="W4376" s="21">
        <v>6</v>
      </c>
      <c r="X4376" s="20">
        <v>45824</v>
      </c>
      <c r="Y4376" s="20">
        <v>45819</v>
      </c>
      <c r="Z4376" s="48">
        <v>6</v>
      </c>
      <c r="AA4376">
        <v>2025</v>
      </c>
      <c r="AB4376" s="45">
        <v>93743</v>
      </c>
      <c r="AC4376" s="45">
        <v>93743</v>
      </c>
      <c r="AK4376" s="10"/>
    </row>
    <row r="4377" spans="1:37">
      <c r="A4377" t="s">
        <v>45</v>
      </c>
      <c r="B4377" t="s">
        <v>46</v>
      </c>
      <c r="C4377" t="s">
        <v>47</v>
      </c>
      <c r="D4377" t="s">
        <v>4905</v>
      </c>
      <c r="E4377" t="s">
        <v>88</v>
      </c>
      <c r="F4377" t="s">
        <v>79</v>
      </c>
      <c r="G4377" t="s">
        <v>51</v>
      </c>
      <c r="H4377" s="20" t="s">
        <v>52</v>
      </c>
      <c r="I4377" t="s">
        <v>53</v>
      </c>
      <c r="J4377" t="s">
        <v>54</v>
      </c>
      <c r="K4377">
        <v>3</v>
      </c>
      <c r="L4377" t="s">
        <v>55</v>
      </c>
      <c r="M4377" t="s">
        <v>77</v>
      </c>
      <c r="N4377" t="s">
        <v>89</v>
      </c>
      <c r="O4377" s="21" t="s">
        <v>58</v>
      </c>
      <c r="P4377" s="21" t="s">
        <v>303</v>
      </c>
      <c r="Q4377" s="20" t="s">
        <v>4142</v>
      </c>
      <c r="R4377" s="21" t="s">
        <v>4143</v>
      </c>
      <c r="S4377" s="35">
        <v>1</v>
      </c>
      <c r="T4377" s="22">
        <v>1</v>
      </c>
      <c r="U4377" s="20" t="s">
        <v>62</v>
      </c>
      <c r="V4377" s="20">
        <v>45815</v>
      </c>
      <c r="W4377" s="21">
        <v>6</v>
      </c>
      <c r="X4377" s="20">
        <v>45831</v>
      </c>
      <c r="Y4377" s="20">
        <v>45824</v>
      </c>
      <c r="Z4377" s="48">
        <v>6</v>
      </c>
      <c r="AA4377">
        <v>2025</v>
      </c>
      <c r="AB4377" s="45">
        <v>60708</v>
      </c>
      <c r="AC4377" s="45">
        <v>60708</v>
      </c>
      <c r="AK4377" s="10"/>
    </row>
    <row r="4378" spans="1:37">
      <c r="A4378" t="s">
        <v>45</v>
      </c>
      <c r="B4378" t="s">
        <v>46</v>
      </c>
      <c r="C4378" t="s">
        <v>47</v>
      </c>
      <c r="D4378" t="s">
        <v>4906</v>
      </c>
      <c r="E4378" t="s">
        <v>88</v>
      </c>
      <c r="F4378" t="s">
        <v>79</v>
      </c>
      <c r="G4378" t="s">
        <v>51</v>
      </c>
      <c r="H4378" s="20" t="s">
        <v>52</v>
      </c>
      <c r="I4378" t="s">
        <v>53</v>
      </c>
      <c r="J4378" t="s">
        <v>54</v>
      </c>
      <c r="K4378">
        <v>3</v>
      </c>
      <c r="L4378" t="s">
        <v>55</v>
      </c>
      <c r="M4378" t="s">
        <v>56</v>
      </c>
      <c r="N4378" t="s">
        <v>57</v>
      </c>
      <c r="O4378" s="21" t="s">
        <v>58</v>
      </c>
      <c r="P4378" s="21" t="s">
        <v>64</v>
      </c>
      <c r="Q4378" s="20" t="s">
        <v>224</v>
      </c>
      <c r="R4378" s="21" t="s">
        <v>225</v>
      </c>
      <c r="S4378" s="35">
        <v>1</v>
      </c>
      <c r="T4378" s="22">
        <v>1</v>
      </c>
      <c r="U4378" s="20" t="s">
        <v>62</v>
      </c>
      <c r="V4378" s="20">
        <v>45815</v>
      </c>
      <c r="W4378" s="21">
        <v>6</v>
      </c>
      <c r="X4378" s="20">
        <v>45824</v>
      </c>
      <c r="Y4378" s="20">
        <v>45819</v>
      </c>
      <c r="Z4378" s="48">
        <v>6</v>
      </c>
      <c r="AA4378">
        <v>2025</v>
      </c>
      <c r="AB4378" s="45">
        <v>158819</v>
      </c>
      <c r="AC4378" s="45">
        <v>158819</v>
      </c>
      <c r="AK4378" s="10"/>
    </row>
    <row r="4379" spans="1:37">
      <c r="A4379" t="s">
        <v>45</v>
      </c>
      <c r="B4379" t="s">
        <v>46</v>
      </c>
      <c r="C4379" t="s">
        <v>47</v>
      </c>
      <c r="D4379" t="s">
        <v>4907</v>
      </c>
      <c r="E4379" t="s">
        <v>88</v>
      </c>
      <c r="F4379" t="s">
        <v>79</v>
      </c>
      <c r="G4379" t="s">
        <v>51</v>
      </c>
      <c r="H4379" s="20" t="s">
        <v>52</v>
      </c>
      <c r="I4379" t="s">
        <v>53</v>
      </c>
      <c r="J4379" t="s">
        <v>54</v>
      </c>
      <c r="K4379">
        <v>3</v>
      </c>
      <c r="L4379" t="s">
        <v>55</v>
      </c>
      <c r="M4379" t="s">
        <v>56</v>
      </c>
      <c r="N4379" t="s">
        <v>57</v>
      </c>
      <c r="O4379" s="21" t="s">
        <v>58</v>
      </c>
      <c r="P4379" s="21" t="s">
        <v>522</v>
      </c>
      <c r="Q4379" s="20" t="s">
        <v>523</v>
      </c>
      <c r="R4379" s="21" t="s">
        <v>524</v>
      </c>
      <c r="S4379" s="35">
        <v>1</v>
      </c>
      <c r="T4379" s="22">
        <v>1</v>
      </c>
      <c r="U4379" s="20" t="s">
        <v>62</v>
      </c>
      <c r="V4379" s="20">
        <v>45813</v>
      </c>
      <c r="W4379" s="21">
        <v>6</v>
      </c>
      <c r="X4379" s="20">
        <v>45835</v>
      </c>
      <c r="Y4379" s="20">
        <v>45832</v>
      </c>
      <c r="Z4379" s="48">
        <v>6</v>
      </c>
      <c r="AA4379">
        <v>2025</v>
      </c>
      <c r="AB4379" s="45">
        <v>31994</v>
      </c>
      <c r="AC4379" s="45">
        <v>31994</v>
      </c>
      <c r="AK4379" s="10"/>
    </row>
    <row r="4380" spans="1:37">
      <c r="A4380" t="s">
        <v>45</v>
      </c>
      <c r="B4380" t="s">
        <v>46</v>
      </c>
      <c r="C4380" t="s">
        <v>47</v>
      </c>
      <c r="D4380" t="s">
        <v>4908</v>
      </c>
      <c r="E4380" t="s">
        <v>88</v>
      </c>
      <c r="F4380" t="s">
        <v>79</v>
      </c>
      <c r="G4380" t="s">
        <v>51</v>
      </c>
      <c r="H4380" s="20" t="s">
        <v>52</v>
      </c>
      <c r="I4380" t="s">
        <v>53</v>
      </c>
      <c r="J4380" t="s">
        <v>54</v>
      </c>
      <c r="K4380">
        <v>3</v>
      </c>
      <c r="L4380" t="s">
        <v>55</v>
      </c>
      <c r="M4380" t="s">
        <v>77</v>
      </c>
      <c r="N4380" t="s">
        <v>89</v>
      </c>
      <c r="O4380" s="21" t="s">
        <v>58</v>
      </c>
      <c r="P4380" s="21" t="s">
        <v>119</v>
      </c>
      <c r="Q4380" s="20" t="s">
        <v>988</v>
      </c>
      <c r="R4380" s="21" t="s">
        <v>989</v>
      </c>
      <c r="S4380" s="35">
        <v>1</v>
      </c>
      <c r="T4380" s="22">
        <v>1</v>
      </c>
      <c r="U4380" s="20" t="s">
        <v>62</v>
      </c>
      <c r="V4380" s="20">
        <v>45813</v>
      </c>
      <c r="W4380" s="21">
        <v>6</v>
      </c>
      <c r="X4380" s="20">
        <v>45838</v>
      </c>
      <c r="Y4380" s="20">
        <v>45838</v>
      </c>
      <c r="Z4380" s="48">
        <v>6</v>
      </c>
      <c r="AA4380">
        <v>2025</v>
      </c>
      <c r="AB4380" s="45">
        <v>71871</v>
      </c>
      <c r="AC4380" s="45">
        <v>71871</v>
      </c>
      <c r="AK4380" s="10"/>
    </row>
    <row r="4381" spans="1:37">
      <c r="A4381" t="s">
        <v>45</v>
      </c>
      <c r="B4381" t="s">
        <v>46</v>
      </c>
      <c r="C4381" t="s">
        <v>47</v>
      </c>
      <c r="D4381" t="s">
        <v>4909</v>
      </c>
      <c r="E4381" t="s">
        <v>88</v>
      </c>
      <c r="F4381" t="s">
        <v>79</v>
      </c>
      <c r="G4381" t="s">
        <v>51</v>
      </c>
      <c r="H4381" s="20" t="s">
        <v>52</v>
      </c>
      <c r="I4381" t="s">
        <v>53</v>
      </c>
      <c r="J4381" t="s">
        <v>54</v>
      </c>
      <c r="K4381">
        <v>3</v>
      </c>
      <c r="L4381" t="s">
        <v>55</v>
      </c>
      <c r="M4381" t="s">
        <v>77</v>
      </c>
      <c r="N4381" t="s">
        <v>89</v>
      </c>
      <c r="O4381" s="21" t="s">
        <v>58</v>
      </c>
      <c r="P4381" s="21" t="s">
        <v>126</v>
      </c>
      <c r="Q4381" s="20" t="s">
        <v>1175</v>
      </c>
      <c r="R4381" s="21" t="s">
        <v>1176</v>
      </c>
      <c r="S4381" s="35">
        <v>1</v>
      </c>
      <c r="T4381" s="22">
        <v>1</v>
      </c>
      <c r="U4381" s="20" t="s">
        <v>62</v>
      </c>
      <c r="V4381" s="20">
        <v>45813</v>
      </c>
      <c r="W4381" s="21">
        <v>6</v>
      </c>
      <c r="X4381" s="20">
        <v>45840</v>
      </c>
      <c r="Y4381" s="20">
        <v>45838</v>
      </c>
      <c r="Z4381" s="48">
        <v>6</v>
      </c>
      <c r="AA4381">
        <v>2025</v>
      </c>
      <c r="AB4381" s="45">
        <v>62494</v>
      </c>
      <c r="AC4381" s="45">
        <v>62494</v>
      </c>
      <c r="AK4381" s="10"/>
    </row>
    <row r="4382" spans="1:37">
      <c r="A4382" t="s">
        <v>45</v>
      </c>
      <c r="B4382" t="s">
        <v>46</v>
      </c>
      <c r="C4382" t="s">
        <v>47</v>
      </c>
      <c r="D4382" t="s">
        <v>4910</v>
      </c>
      <c r="E4382" t="s">
        <v>88</v>
      </c>
      <c r="F4382" t="s">
        <v>79</v>
      </c>
      <c r="G4382" t="s">
        <v>51</v>
      </c>
      <c r="H4382" s="20" t="s">
        <v>52</v>
      </c>
      <c r="I4382" t="s">
        <v>53</v>
      </c>
      <c r="J4382" t="s">
        <v>54</v>
      </c>
      <c r="K4382">
        <v>3</v>
      </c>
      <c r="L4382" t="s">
        <v>55</v>
      </c>
      <c r="M4382" t="s">
        <v>77</v>
      </c>
      <c r="N4382" t="s">
        <v>89</v>
      </c>
      <c r="O4382" s="21" t="s">
        <v>58</v>
      </c>
      <c r="P4382" s="21" t="s">
        <v>366</v>
      </c>
      <c r="Q4382" s="20" t="s">
        <v>2386</v>
      </c>
      <c r="R4382" s="21" t="s">
        <v>2387</v>
      </c>
      <c r="S4382" s="35">
        <v>1</v>
      </c>
      <c r="T4382" s="22">
        <v>1</v>
      </c>
      <c r="U4382" s="20" t="s">
        <v>62</v>
      </c>
      <c r="V4382" s="20">
        <v>45813</v>
      </c>
      <c r="W4382" s="21">
        <v>6</v>
      </c>
      <c r="X4382" s="20">
        <v>45827</v>
      </c>
      <c r="Y4382" s="20">
        <v>45824</v>
      </c>
      <c r="Z4382" s="48">
        <v>6</v>
      </c>
      <c r="AA4382">
        <v>2025</v>
      </c>
      <c r="AB4382" s="45">
        <v>52935</v>
      </c>
      <c r="AC4382" s="45">
        <v>52935</v>
      </c>
      <c r="AK4382" s="10"/>
    </row>
    <row r="4383" spans="1:37">
      <c r="A4383" t="s">
        <v>45</v>
      </c>
      <c r="B4383" t="s">
        <v>46</v>
      </c>
      <c r="C4383" t="s">
        <v>47</v>
      </c>
      <c r="D4383" t="s">
        <v>4911</v>
      </c>
      <c r="E4383" t="s">
        <v>88</v>
      </c>
      <c r="F4383" t="s">
        <v>79</v>
      </c>
      <c r="G4383" t="s">
        <v>51</v>
      </c>
      <c r="H4383" s="20" t="s">
        <v>52</v>
      </c>
      <c r="I4383" t="s">
        <v>53</v>
      </c>
      <c r="J4383" t="s">
        <v>54</v>
      </c>
      <c r="K4383">
        <v>3</v>
      </c>
      <c r="L4383" t="s">
        <v>55</v>
      </c>
      <c r="M4383" t="s">
        <v>77</v>
      </c>
      <c r="N4383" t="s">
        <v>89</v>
      </c>
      <c r="O4383" s="21" t="s">
        <v>58</v>
      </c>
      <c r="P4383" s="21" t="s">
        <v>90</v>
      </c>
      <c r="Q4383" s="20" t="s">
        <v>91</v>
      </c>
      <c r="R4383" s="21" t="s">
        <v>92</v>
      </c>
      <c r="S4383" s="35">
        <v>1</v>
      </c>
      <c r="T4383" s="22">
        <v>1</v>
      </c>
      <c r="U4383" s="20" t="s">
        <v>62</v>
      </c>
      <c r="V4383" s="20">
        <v>45815</v>
      </c>
      <c r="W4383" s="21">
        <v>6</v>
      </c>
      <c r="X4383" s="20">
        <v>45826</v>
      </c>
      <c r="Y4383" s="20">
        <v>45824</v>
      </c>
      <c r="Z4383" s="48">
        <v>6</v>
      </c>
      <c r="AA4383">
        <v>2025</v>
      </c>
      <c r="AB4383" s="45">
        <v>49994</v>
      </c>
      <c r="AC4383" s="45">
        <v>49994</v>
      </c>
      <c r="AK4383" s="10"/>
    </row>
    <row r="4384" spans="1:37">
      <c r="A4384" t="s">
        <v>45</v>
      </c>
      <c r="B4384" t="s">
        <v>46</v>
      </c>
      <c r="C4384" t="s">
        <v>47</v>
      </c>
      <c r="D4384" t="s">
        <v>4912</v>
      </c>
      <c r="E4384" t="s">
        <v>88</v>
      </c>
      <c r="F4384" t="s">
        <v>79</v>
      </c>
      <c r="G4384" t="s">
        <v>51</v>
      </c>
      <c r="H4384" s="20" t="s">
        <v>52</v>
      </c>
      <c r="I4384" t="s">
        <v>53</v>
      </c>
      <c r="J4384" t="s">
        <v>54</v>
      </c>
      <c r="K4384">
        <v>3</v>
      </c>
      <c r="L4384" t="s">
        <v>55</v>
      </c>
      <c r="M4384" t="s">
        <v>77</v>
      </c>
      <c r="N4384" t="s">
        <v>89</v>
      </c>
      <c r="O4384" s="21" t="s">
        <v>58</v>
      </c>
      <c r="P4384" s="21" t="s">
        <v>90</v>
      </c>
      <c r="Q4384" s="20" t="s">
        <v>731</v>
      </c>
      <c r="R4384" s="21" t="s">
        <v>732</v>
      </c>
      <c r="S4384" s="35">
        <v>1</v>
      </c>
      <c r="T4384" s="22">
        <v>1</v>
      </c>
      <c r="U4384" s="20" t="s">
        <v>62</v>
      </c>
      <c r="V4384" s="20">
        <v>45817</v>
      </c>
      <c r="W4384" s="21">
        <v>6</v>
      </c>
      <c r="X4384" s="20">
        <v>45827</v>
      </c>
      <c r="Y4384" s="20">
        <v>45824</v>
      </c>
      <c r="Z4384" s="48">
        <v>6</v>
      </c>
      <c r="AA4384">
        <v>2025</v>
      </c>
      <c r="AB4384" s="45">
        <v>84373</v>
      </c>
      <c r="AC4384" s="45">
        <v>84373</v>
      </c>
      <c r="AK4384" s="10"/>
    </row>
    <row r="4385" spans="1:37">
      <c r="A4385" t="s">
        <v>45</v>
      </c>
      <c r="B4385" t="s">
        <v>46</v>
      </c>
      <c r="C4385" t="s">
        <v>47</v>
      </c>
      <c r="D4385" t="s">
        <v>4913</v>
      </c>
      <c r="E4385" t="s">
        <v>88</v>
      </c>
      <c r="F4385" t="s">
        <v>79</v>
      </c>
      <c r="G4385" t="s">
        <v>51</v>
      </c>
      <c r="H4385" s="20" t="s">
        <v>52</v>
      </c>
      <c r="I4385" t="s">
        <v>53</v>
      </c>
      <c r="J4385" t="s">
        <v>54</v>
      </c>
      <c r="K4385">
        <v>3</v>
      </c>
      <c r="L4385" t="s">
        <v>55</v>
      </c>
      <c r="M4385" t="s">
        <v>56</v>
      </c>
      <c r="N4385" t="s">
        <v>57</v>
      </c>
      <c r="O4385" s="21" t="s">
        <v>58</v>
      </c>
      <c r="P4385" s="21" t="s">
        <v>64</v>
      </c>
      <c r="Q4385" s="20" t="s">
        <v>221</v>
      </c>
      <c r="R4385" s="21" t="s">
        <v>222</v>
      </c>
      <c r="S4385" s="35">
        <v>1</v>
      </c>
      <c r="T4385" s="22">
        <v>1</v>
      </c>
      <c r="U4385" s="20" t="s">
        <v>62</v>
      </c>
      <c r="V4385" s="20">
        <v>45817</v>
      </c>
      <c r="W4385" s="21">
        <v>6</v>
      </c>
      <c r="X4385" s="20">
        <v>45841</v>
      </c>
      <c r="Y4385" s="20">
        <v>45838</v>
      </c>
      <c r="Z4385" s="48">
        <v>6</v>
      </c>
      <c r="AA4385">
        <v>2025</v>
      </c>
      <c r="AB4385" s="45">
        <v>103559</v>
      </c>
      <c r="AC4385" s="45">
        <v>103559</v>
      </c>
      <c r="AK4385" s="10"/>
    </row>
    <row r="4386" spans="1:37">
      <c r="A4386" t="s">
        <v>45</v>
      </c>
      <c r="B4386" t="s">
        <v>46</v>
      </c>
      <c r="C4386" t="s">
        <v>47</v>
      </c>
      <c r="D4386" t="s">
        <v>4914</v>
      </c>
      <c r="E4386" t="s">
        <v>88</v>
      </c>
      <c r="F4386" t="s">
        <v>79</v>
      </c>
      <c r="G4386" t="s">
        <v>51</v>
      </c>
      <c r="H4386" s="20" t="s">
        <v>52</v>
      </c>
      <c r="I4386" t="s">
        <v>53</v>
      </c>
      <c r="J4386" t="s">
        <v>54</v>
      </c>
      <c r="K4386">
        <v>3</v>
      </c>
      <c r="L4386" t="s">
        <v>55</v>
      </c>
      <c r="M4386" t="s">
        <v>77</v>
      </c>
      <c r="N4386" t="s">
        <v>89</v>
      </c>
      <c r="O4386" s="21" t="s">
        <v>58</v>
      </c>
      <c r="P4386" s="21" t="s">
        <v>126</v>
      </c>
      <c r="Q4386" s="20" t="s">
        <v>2894</v>
      </c>
      <c r="R4386" s="21" t="s">
        <v>2895</v>
      </c>
      <c r="S4386" s="35">
        <v>1</v>
      </c>
      <c r="T4386" s="22">
        <v>1</v>
      </c>
      <c r="U4386" s="20" t="s">
        <v>62</v>
      </c>
      <c r="V4386" s="20">
        <v>45817</v>
      </c>
      <c r="W4386" s="21">
        <v>6</v>
      </c>
      <c r="X4386" s="20">
        <v>45827</v>
      </c>
      <c r="Y4386" s="20">
        <v>45824</v>
      </c>
      <c r="Z4386" s="48">
        <v>6</v>
      </c>
      <c r="AA4386">
        <v>2025</v>
      </c>
      <c r="AB4386" s="45">
        <v>58818</v>
      </c>
      <c r="AC4386" s="45">
        <v>58818</v>
      </c>
      <c r="AK4386" s="10"/>
    </row>
    <row r="4387" spans="1:37">
      <c r="A4387" t="s">
        <v>45</v>
      </c>
      <c r="B4387" t="s">
        <v>46</v>
      </c>
      <c r="C4387" t="s">
        <v>47</v>
      </c>
      <c r="D4387" t="s">
        <v>4915</v>
      </c>
      <c r="E4387" t="s">
        <v>88</v>
      </c>
      <c r="F4387" t="s">
        <v>79</v>
      </c>
      <c r="G4387" t="s">
        <v>51</v>
      </c>
      <c r="H4387" s="20" t="s">
        <v>52</v>
      </c>
      <c r="I4387" t="s">
        <v>53</v>
      </c>
      <c r="J4387" t="s">
        <v>54</v>
      </c>
      <c r="K4387">
        <v>3</v>
      </c>
      <c r="L4387" t="s">
        <v>55</v>
      </c>
      <c r="M4387" t="s">
        <v>77</v>
      </c>
      <c r="N4387" t="s">
        <v>89</v>
      </c>
      <c r="O4387" s="21" t="s">
        <v>58</v>
      </c>
      <c r="P4387" s="21" t="s">
        <v>97</v>
      </c>
      <c r="Q4387" s="20" t="s">
        <v>108</v>
      </c>
      <c r="R4387" s="21" t="s">
        <v>3798</v>
      </c>
      <c r="S4387" s="35">
        <v>1</v>
      </c>
      <c r="T4387" s="22">
        <v>1</v>
      </c>
      <c r="U4387" s="20" t="s">
        <v>62</v>
      </c>
      <c r="V4387" s="20">
        <v>45817</v>
      </c>
      <c r="W4387" s="21">
        <v>6</v>
      </c>
      <c r="X4387" s="20">
        <v>45835</v>
      </c>
      <c r="Y4387" s="20">
        <v>45826</v>
      </c>
      <c r="Z4387" s="48">
        <v>6</v>
      </c>
      <c r="AA4387">
        <v>2025</v>
      </c>
      <c r="AB4387" s="45">
        <v>55712</v>
      </c>
      <c r="AC4387" s="45">
        <v>55712</v>
      </c>
      <c r="AK4387" s="10"/>
    </row>
    <row r="4388" spans="1:37">
      <c r="A4388" t="s">
        <v>45</v>
      </c>
      <c r="B4388" t="s">
        <v>46</v>
      </c>
      <c r="C4388" t="s">
        <v>47</v>
      </c>
      <c r="D4388" t="s">
        <v>4916</v>
      </c>
      <c r="E4388" t="s">
        <v>88</v>
      </c>
      <c r="F4388" t="s">
        <v>79</v>
      </c>
      <c r="G4388" t="s">
        <v>51</v>
      </c>
      <c r="H4388" s="20" t="s">
        <v>52</v>
      </c>
      <c r="I4388" t="s">
        <v>53</v>
      </c>
      <c r="J4388" t="s">
        <v>54</v>
      </c>
      <c r="K4388">
        <v>3</v>
      </c>
      <c r="L4388" t="s">
        <v>55</v>
      </c>
      <c r="M4388" t="s">
        <v>56</v>
      </c>
      <c r="N4388" t="s">
        <v>57</v>
      </c>
      <c r="O4388" s="21" t="s">
        <v>58</v>
      </c>
      <c r="P4388" s="21" t="s">
        <v>64</v>
      </c>
      <c r="Q4388" s="20" t="s">
        <v>481</v>
      </c>
      <c r="R4388" s="21" t="s">
        <v>482</v>
      </c>
      <c r="S4388" s="35">
        <v>1</v>
      </c>
      <c r="T4388" s="22">
        <v>1</v>
      </c>
      <c r="U4388" s="20" t="s">
        <v>62</v>
      </c>
      <c r="V4388" s="20">
        <v>45817</v>
      </c>
      <c r="W4388" s="21">
        <v>6</v>
      </c>
      <c r="X4388" s="20">
        <v>45831</v>
      </c>
      <c r="Y4388" s="20">
        <v>45832</v>
      </c>
      <c r="Z4388" s="48">
        <v>6</v>
      </c>
      <c r="AA4388">
        <v>2025</v>
      </c>
      <c r="AB4388" s="45">
        <v>67848</v>
      </c>
      <c r="AC4388" s="45">
        <v>67848</v>
      </c>
      <c r="AK4388" s="10"/>
    </row>
    <row r="4389" spans="1:37">
      <c r="A4389" t="s">
        <v>45</v>
      </c>
      <c r="B4389" t="s">
        <v>46</v>
      </c>
      <c r="C4389" t="s">
        <v>47</v>
      </c>
      <c r="D4389" t="s">
        <v>4917</v>
      </c>
      <c r="E4389" t="s">
        <v>88</v>
      </c>
      <c r="F4389" t="s">
        <v>79</v>
      </c>
      <c r="G4389" t="s">
        <v>51</v>
      </c>
      <c r="H4389" s="20" t="s">
        <v>52</v>
      </c>
      <c r="I4389" t="s">
        <v>53</v>
      </c>
      <c r="J4389" t="s">
        <v>54</v>
      </c>
      <c r="K4389">
        <v>3</v>
      </c>
      <c r="L4389" t="s">
        <v>55</v>
      </c>
      <c r="M4389" t="s">
        <v>77</v>
      </c>
      <c r="N4389" t="s">
        <v>89</v>
      </c>
      <c r="O4389" s="21" t="s">
        <v>58</v>
      </c>
      <c r="P4389" s="21" t="s">
        <v>137</v>
      </c>
      <c r="Q4389" s="20" t="s">
        <v>138</v>
      </c>
      <c r="R4389" s="21" t="s">
        <v>139</v>
      </c>
      <c r="S4389" s="35">
        <v>1</v>
      </c>
      <c r="T4389" s="22">
        <v>1</v>
      </c>
      <c r="U4389" s="20" t="s">
        <v>62</v>
      </c>
      <c r="V4389" s="20">
        <v>45817</v>
      </c>
      <c r="W4389" s="21">
        <v>6</v>
      </c>
      <c r="X4389" s="20">
        <v>45827</v>
      </c>
      <c r="Y4389" s="20">
        <v>45824</v>
      </c>
      <c r="Z4389" s="48">
        <v>6</v>
      </c>
      <c r="AA4389">
        <v>2025</v>
      </c>
      <c r="AB4389" s="45">
        <v>137492</v>
      </c>
      <c r="AC4389" s="45">
        <v>137492</v>
      </c>
      <c r="AK4389" s="10"/>
    </row>
    <row r="4390" spans="1:37">
      <c r="A4390" t="s">
        <v>45</v>
      </c>
      <c r="B4390" t="s">
        <v>46</v>
      </c>
      <c r="C4390" t="s">
        <v>47</v>
      </c>
      <c r="D4390" t="s">
        <v>4918</v>
      </c>
      <c r="E4390" t="s">
        <v>88</v>
      </c>
      <c r="F4390" t="s">
        <v>79</v>
      </c>
      <c r="G4390" t="s">
        <v>51</v>
      </c>
      <c r="H4390" s="20" t="s">
        <v>52</v>
      </c>
      <c r="I4390" t="s">
        <v>53</v>
      </c>
      <c r="J4390" t="s">
        <v>54</v>
      </c>
      <c r="K4390">
        <v>3</v>
      </c>
      <c r="L4390" t="s">
        <v>55</v>
      </c>
      <c r="M4390" t="s">
        <v>56</v>
      </c>
      <c r="N4390" t="s">
        <v>57</v>
      </c>
      <c r="O4390" s="21" t="s">
        <v>58</v>
      </c>
      <c r="P4390" s="21" t="s">
        <v>64</v>
      </c>
      <c r="Q4390" s="20" t="s">
        <v>221</v>
      </c>
      <c r="R4390" s="21" t="s">
        <v>222</v>
      </c>
      <c r="S4390" s="35">
        <v>1</v>
      </c>
      <c r="T4390" s="22">
        <v>1</v>
      </c>
      <c r="U4390" s="20" t="s">
        <v>62</v>
      </c>
      <c r="V4390" s="20">
        <v>45818</v>
      </c>
      <c r="W4390" s="21">
        <v>6</v>
      </c>
      <c r="X4390" s="20">
        <v>45827</v>
      </c>
      <c r="Y4390" s="20">
        <v>45824</v>
      </c>
      <c r="Z4390" s="48">
        <v>6</v>
      </c>
      <c r="AA4390">
        <v>2025</v>
      </c>
      <c r="AB4390" s="45">
        <v>117641</v>
      </c>
      <c r="AC4390" s="45">
        <v>117641</v>
      </c>
      <c r="AK4390" s="10"/>
    </row>
    <row r="4391" spans="1:37">
      <c r="A4391" t="s">
        <v>45</v>
      </c>
      <c r="B4391" t="s">
        <v>46</v>
      </c>
      <c r="C4391" t="s">
        <v>47</v>
      </c>
      <c r="D4391" t="s">
        <v>4919</v>
      </c>
      <c r="E4391" t="s">
        <v>88</v>
      </c>
      <c r="F4391" t="s">
        <v>79</v>
      </c>
      <c r="G4391" t="s">
        <v>51</v>
      </c>
      <c r="H4391" s="20" t="s">
        <v>52</v>
      </c>
      <c r="I4391" t="s">
        <v>53</v>
      </c>
      <c r="J4391" t="s">
        <v>54</v>
      </c>
      <c r="K4391">
        <v>3</v>
      </c>
      <c r="L4391" t="s">
        <v>55</v>
      </c>
      <c r="M4391" t="s">
        <v>77</v>
      </c>
      <c r="N4391" t="s">
        <v>89</v>
      </c>
      <c r="O4391" s="21" t="s">
        <v>58</v>
      </c>
      <c r="P4391" s="21" t="s">
        <v>90</v>
      </c>
      <c r="Q4391" s="20" t="s">
        <v>1071</v>
      </c>
      <c r="R4391" s="21" t="s">
        <v>1072</v>
      </c>
      <c r="S4391" s="35">
        <v>1</v>
      </c>
      <c r="T4391" s="22">
        <v>1</v>
      </c>
      <c r="U4391" s="20" t="s">
        <v>62</v>
      </c>
      <c r="V4391" s="20">
        <v>45818</v>
      </c>
      <c r="W4391" s="21">
        <v>6</v>
      </c>
      <c r="X4391" s="20">
        <v>45827</v>
      </c>
      <c r="Y4391" s="20">
        <v>45824</v>
      </c>
      <c r="Z4391" s="48">
        <v>6</v>
      </c>
      <c r="AA4391">
        <v>2025</v>
      </c>
      <c r="AB4391" s="45">
        <v>118744</v>
      </c>
      <c r="AC4391" s="45">
        <v>118744</v>
      </c>
      <c r="AK4391" s="10"/>
    </row>
    <row r="4392" spans="1:37">
      <c r="A4392" t="s">
        <v>45</v>
      </c>
      <c r="B4392" t="s">
        <v>46</v>
      </c>
      <c r="C4392" t="s">
        <v>47</v>
      </c>
      <c r="D4392" t="s">
        <v>4920</v>
      </c>
      <c r="E4392" t="s">
        <v>88</v>
      </c>
      <c r="F4392" t="s">
        <v>79</v>
      </c>
      <c r="G4392" t="s">
        <v>51</v>
      </c>
      <c r="H4392" s="20" t="s">
        <v>52</v>
      </c>
      <c r="I4392" t="s">
        <v>53</v>
      </c>
      <c r="J4392" t="s">
        <v>54</v>
      </c>
      <c r="K4392">
        <v>3</v>
      </c>
      <c r="L4392" t="s">
        <v>55</v>
      </c>
      <c r="M4392" t="s">
        <v>77</v>
      </c>
      <c r="N4392" t="s">
        <v>89</v>
      </c>
      <c r="O4392" s="21" t="s">
        <v>58</v>
      </c>
      <c r="P4392" s="21" t="s">
        <v>97</v>
      </c>
      <c r="Q4392" s="20" t="s">
        <v>754</v>
      </c>
      <c r="R4392" s="21" t="s">
        <v>755</v>
      </c>
      <c r="S4392" s="35">
        <v>1</v>
      </c>
      <c r="T4392" s="22">
        <v>1</v>
      </c>
      <c r="U4392" s="20" t="s">
        <v>62</v>
      </c>
      <c r="V4392" s="20">
        <v>45817</v>
      </c>
      <c r="W4392" s="21">
        <v>6</v>
      </c>
      <c r="X4392" s="20">
        <v>45833</v>
      </c>
      <c r="Y4392" s="20">
        <v>45824</v>
      </c>
      <c r="Z4392" s="48">
        <v>6</v>
      </c>
      <c r="AA4392">
        <v>2025</v>
      </c>
      <c r="AB4392" s="45">
        <v>56663</v>
      </c>
      <c r="AC4392" s="45">
        <v>56663</v>
      </c>
      <c r="AK4392" s="10"/>
    </row>
    <row r="4393" spans="1:37">
      <c r="A4393" t="s">
        <v>45</v>
      </c>
      <c r="B4393" t="s">
        <v>46</v>
      </c>
      <c r="C4393" t="s">
        <v>47</v>
      </c>
      <c r="D4393" t="s">
        <v>4921</v>
      </c>
      <c r="E4393" t="s">
        <v>88</v>
      </c>
      <c r="F4393" t="s">
        <v>79</v>
      </c>
      <c r="G4393" t="s">
        <v>51</v>
      </c>
      <c r="H4393" s="20" t="s">
        <v>52</v>
      </c>
      <c r="I4393" t="s">
        <v>53</v>
      </c>
      <c r="J4393" t="s">
        <v>54</v>
      </c>
      <c r="K4393">
        <v>3</v>
      </c>
      <c r="L4393" t="s">
        <v>55</v>
      </c>
      <c r="M4393" t="s">
        <v>77</v>
      </c>
      <c r="N4393" t="s">
        <v>89</v>
      </c>
      <c r="O4393" s="21" t="s">
        <v>58</v>
      </c>
      <c r="P4393" s="21" t="s">
        <v>119</v>
      </c>
      <c r="Q4393" s="20" t="s">
        <v>264</v>
      </c>
      <c r="R4393" s="21" t="s">
        <v>265</v>
      </c>
      <c r="S4393" s="35">
        <v>1</v>
      </c>
      <c r="T4393" s="22">
        <v>1</v>
      </c>
      <c r="U4393" s="20" t="s">
        <v>62</v>
      </c>
      <c r="V4393" s="20">
        <v>45814</v>
      </c>
      <c r="W4393" s="21">
        <v>6</v>
      </c>
      <c r="X4393" s="20">
        <v>45827</v>
      </c>
      <c r="Y4393" s="20">
        <v>45824</v>
      </c>
      <c r="Z4393" s="48">
        <v>6</v>
      </c>
      <c r="AA4393">
        <v>2025</v>
      </c>
      <c r="AB4393" s="45">
        <v>71871</v>
      </c>
      <c r="AC4393" s="45">
        <v>71871</v>
      </c>
      <c r="AK4393" s="10"/>
    </row>
    <row r="4394" spans="1:37">
      <c r="A4394" t="s">
        <v>45</v>
      </c>
      <c r="B4394" t="s">
        <v>46</v>
      </c>
      <c r="C4394" t="s">
        <v>47</v>
      </c>
      <c r="D4394" t="s">
        <v>4922</v>
      </c>
      <c r="E4394" t="s">
        <v>88</v>
      </c>
      <c r="F4394" t="s">
        <v>79</v>
      </c>
      <c r="G4394" t="s">
        <v>51</v>
      </c>
      <c r="H4394" s="20" t="s">
        <v>52</v>
      </c>
      <c r="I4394" t="s">
        <v>53</v>
      </c>
      <c r="J4394" t="s">
        <v>54</v>
      </c>
      <c r="K4394">
        <v>3</v>
      </c>
      <c r="L4394" t="s">
        <v>55</v>
      </c>
      <c r="M4394" t="s">
        <v>56</v>
      </c>
      <c r="N4394" t="s">
        <v>57</v>
      </c>
      <c r="O4394" s="21" t="s">
        <v>58</v>
      </c>
      <c r="P4394" s="21" t="s">
        <v>64</v>
      </c>
      <c r="Q4394" s="20" t="s">
        <v>385</v>
      </c>
      <c r="R4394" s="21" t="s">
        <v>386</v>
      </c>
      <c r="S4394" s="35">
        <v>1</v>
      </c>
      <c r="T4394" s="22">
        <v>1</v>
      </c>
      <c r="U4394" s="20" t="s">
        <v>62</v>
      </c>
      <c r="V4394" s="20">
        <v>45814</v>
      </c>
      <c r="W4394" s="21">
        <v>6</v>
      </c>
      <c r="X4394" s="20">
        <v>45824</v>
      </c>
      <c r="Y4394" s="20">
        <v>45819</v>
      </c>
      <c r="Z4394" s="48">
        <v>6</v>
      </c>
      <c r="AA4394">
        <v>2025</v>
      </c>
      <c r="AB4394" s="45">
        <v>45328</v>
      </c>
      <c r="AC4394" s="45">
        <v>45328</v>
      </c>
      <c r="AK4394" s="10"/>
    </row>
    <row r="4395" spans="1:37">
      <c r="A4395" t="s">
        <v>45</v>
      </c>
      <c r="B4395" t="s">
        <v>46</v>
      </c>
      <c r="C4395" t="s">
        <v>47</v>
      </c>
      <c r="D4395" t="s">
        <v>4923</v>
      </c>
      <c r="E4395" t="s">
        <v>88</v>
      </c>
      <c r="F4395" t="s">
        <v>79</v>
      </c>
      <c r="G4395" t="s">
        <v>51</v>
      </c>
      <c r="H4395" s="20" t="s">
        <v>58</v>
      </c>
      <c r="I4395" t="s">
        <v>53</v>
      </c>
      <c r="J4395" t="s">
        <v>54</v>
      </c>
      <c r="K4395">
        <v>3</v>
      </c>
      <c r="L4395" t="s">
        <v>55</v>
      </c>
      <c r="M4395" t="s">
        <v>56</v>
      </c>
      <c r="N4395" t="s">
        <v>57</v>
      </c>
      <c r="O4395" s="21" t="s">
        <v>58</v>
      </c>
      <c r="P4395" s="21" t="s">
        <v>64</v>
      </c>
      <c r="Q4395" s="20" t="s">
        <v>230</v>
      </c>
      <c r="R4395" s="21" t="s">
        <v>231</v>
      </c>
      <c r="S4395" s="35">
        <v>1</v>
      </c>
      <c r="T4395" s="22">
        <v>0</v>
      </c>
      <c r="U4395" s="20" t="s">
        <v>62</v>
      </c>
      <c r="V4395" s="20">
        <v>45818</v>
      </c>
      <c r="W4395" s="21">
        <v>6</v>
      </c>
      <c r="X4395" s="20">
        <v>45828</v>
      </c>
      <c r="Z4395" s="48">
        <v>6</v>
      </c>
      <c r="AA4395">
        <v>2025</v>
      </c>
      <c r="AB4395" s="45">
        <v>58817</v>
      </c>
      <c r="AC4395" s="45">
        <v>0</v>
      </c>
      <c r="AK4395" s="10"/>
    </row>
    <row r="4396" spans="1:37">
      <c r="A4396" t="s">
        <v>45</v>
      </c>
      <c r="B4396" t="s">
        <v>46</v>
      </c>
      <c r="C4396" t="s">
        <v>47</v>
      </c>
      <c r="D4396" t="s">
        <v>4924</v>
      </c>
      <c r="E4396" t="s">
        <v>88</v>
      </c>
      <c r="F4396" t="s">
        <v>79</v>
      </c>
      <c r="G4396" t="s">
        <v>51</v>
      </c>
      <c r="H4396" s="20" t="s">
        <v>52</v>
      </c>
      <c r="I4396" t="s">
        <v>53</v>
      </c>
      <c r="J4396" t="s">
        <v>54</v>
      </c>
      <c r="K4396">
        <v>3</v>
      </c>
      <c r="L4396" t="s">
        <v>55</v>
      </c>
      <c r="M4396" t="s">
        <v>56</v>
      </c>
      <c r="N4396" t="s">
        <v>57</v>
      </c>
      <c r="O4396" s="21" t="s">
        <v>58</v>
      </c>
      <c r="P4396" s="21" t="s">
        <v>64</v>
      </c>
      <c r="Q4396" s="20" t="s">
        <v>1052</v>
      </c>
      <c r="R4396" s="21" t="s">
        <v>1053</v>
      </c>
      <c r="S4396" s="35">
        <v>1</v>
      </c>
      <c r="T4396" s="22">
        <v>1</v>
      </c>
      <c r="U4396" s="20" t="s">
        <v>62</v>
      </c>
      <c r="V4396" s="20">
        <v>45818</v>
      </c>
      <c r="W4396" s="21">
        <v>6</v>
      </c>
      <c r="X4396" s="20">
        <v>45834</v>
      </c>
      <c r="Y4396" s="20">
        <v>45826</v>
      </c>
      <c r="Z4396" s="48">
        <v>6</v>
      </c>
      <c r="AA4396">
        <v>2025</v>
      </c>
      <c r="AB4396" s="45">
        <v>70582</v>
      </c>
      <c r="AC4396" s="45">
        <v>70582</v>
      </c>
      <c r="AK4396" s="10"/>
    </row>
    <row r="4397" spans="1:37">
      <c r="A4397" t="s">
        <v>45</v>
      </c>
      <c r="B4397" t="s">
        <v>46</v>
      </c>
      <c r="C4397" t="s">
        <v>47</v>
      </c>
      <c r="D4397" t="s">
        <v>4925</v>
      </c>
      <c r="E4397" t="s">
        <v>88</v>
      </c>
      <c r="F4397" t="s">
        <v>79</v>
      </c>
      <c r="G4397" t="s">
        <v>51</v>
      </c>
      <c r="H4397" s="20" t="s">
        <v>52</v>
      </c>
      <c r="I4397" t="s">
        <v>53</v>
      </c>
      <c r="J4397" t="s">
        <v>54</v>
      </c>
      <c r="K4397">
        <v>3</v>
      </c>
      <c r="L4397" t="s">
        <v>55</v>
      </c>
      <c r="M4397" t="s">
        <v>56</v>
      </c>
      <c r="N4397" t="s">
        <v>57</v>
      </c>
      <c r="O4397" s="21" t="s">
        <v>58</v>
      </c>
      <c r="P4397" s="21" t="s">
        <v>207</v>
      </c>
      <c r="Q4397" s="20" t="s">
        <v>3443</v>
      </c>
      <c r="R4397" s="21" t="s">
        <v>3444</v>
      </c>
      <c r="S4397" s="35">
        <v>1</v>
      </c>
      <c r="T4397" s="22">
        <v>1</v>
      </c>
      <c r="U4397" s="20" t="s">
        <v>62</v>
      </c>
      <c r="V4397" s="20">
        <v>45815</v>
      </c>
      <c r="W4397" s="21">
        <v>6</v>
      </c>
      <c r="X4397" s="20">
        <v>45831</v>
      </c>
      <c r="Y4397" s="20">
        <v>45826</v>
      </c>
      <c r="Z4397" s="48">
        <v>6</v>
      </c>
      <c r="AA4397">
        <v>2025</v>
      </c>
      <c r="AB4397" s="45">
        <v>48660</v>
      </c>
      <c r="AC4397" s="45">
        <v>48660</v>
      </c>
      <c r="AK4397" s="10"/>
    </row>
    <row r="4398" spans="1:37">
      <c r="A4398" t="s">
        <v>45</v>
      </c>
      <c r="B4398" t="s">
        <v>46</v>
      </c>
      <c r="C4398" t="s">
        <v>47</v>
      </c>
      <c r="D4398" t="s">
        <v>4926</v>
      </c>
      <c r="E4398" t="s">
        <v>88</v>
      </c>
      <c r="F4398" t="s">
        <v>79</v>
      </c>
      <c r="G4398" t="s">
        <v>51</v>
      </c>
      <c r="H4398" s="20" t="s">
        <v>52</v>
      </c>
      <c r="I4398" t="s">
        <v>53</v>
      </c>
      <c r="J4398" t="s">
        <v>54</v>
      </c>
      <c r="K4398">
        <v>3</v>
      </c>
      <c r="L4398" t="s">
        <v>55</v>
      </c>
      <c r="M4398" t="s">
        <v>56</v>
      </c>
      <c r="N4398" t="s">
        <v>57</v>
      </c>
      <c r="O4398" s="21" t="s">
        <v>58</v>
      </c>
      <c r="P4398" s="21" t="s">
        <v>64</v>
      </c>
      <c r="Q4398" s="20" t="s">
        <v>1691</v>
      </c>
      <c r="R4398" s="21" t="s">
        <v>1692</v>
      </c>
      <c r="S4398" s="35">
        <v>1</v>
      </c>
      <c r="T4398" s="22">
        <v>1</v>
      </c>
      <c r="U4398" s="20" t="s">
        <v>62</v>
      </c>
      <c r="V4398" s="20">
        <v>45817</v>
      </c>
      <c r="W4398" s="21">
        <v>6</v>
      </c>
      <c r="X4398" s="20">
        <v>45841</v>
      </c>
      <c r="Y4398" s="20">
        <v>45838</v>
      </c>
      <c r="Z4398" s="48">
        <v>6</v>
      </c>
      <c r="AA4398">
        <v>2025</v>
      </c>
      <c r="AB4398" s="45">
        <v>103559</v>
      </c>
      <c r="AC4398" s="45">
        <v>103559</v>
      </c>
      <c r="AK4398" s="10"/>
    </row>
    <row r="4399" spans="1:37">
      <c r="A4399" t="s">
        <v>45</v>
      </c>
      <c r="B4399" t="s">
        <v>46</v>
      </c>
      <c r="C4399" t="s">
        <v>47</v>
      </c>
      <c r="D4399" t="s">
        <v>4927</v>
      </c>
      <c r="E4399" t="s">
        <v>88</v>
      </c>
      <c r="F4399" t="s">
        <v>79</v>
      </c>
      <c r="G4399" t="s">
        <v>51</v>
      </c>
      <c r="H4399" s="20" t="s">
        <v>52</v>
      </c>
      <c r="I4399" t="s">
        <v>53</v>
      </c>
      <c r="J4399" t="s">
        <v>54</v>
      </c>
      <c r="K4399">
        <v>3</v>
      </c>
      <c r="L4399" t="s">
        <v>55</v>
      </c>
      <c r="M4399" t="s">
        <v>77</v>
      </c>
      <c r="N4399" t="s">
        <v>89</v>
      </c>
      <c r="O4399" s="21" t="s">
        <v>58</v>
      </c>
      <c r="P4399" s="21" t="s">
        <v>97</v>
      </c>
      <c r="Q4399" s="20" t="s">
        <v>98</v>
      </c>
      <c r="R4399" s="21" t="s">
        <v>99</v>
      </c>
      <c r="S4399" s="35">
        <v>1</v>
      </c>
      <c r="T4399" s="22">
        <v>1</v>
      </c>
      <c r="U4399" s="20" t="s">
        <v>62</v>
      </c>
      <c r="V4399" s="20">
        <v>45818</v>
      </c>
      <c r="W4399" s="21">
        <v>6</v>
      </c>
      <c r="X4399" s="20">
        <v>45827</v>
      </c>
      <c r="Y4399" s="20">
        <v>45824</v>
      </c>
      <c r="Z4399" s="48">
        <v>6</v>
      </c>
      <c r="AA4399">
        <v>2025</v>
      </c>
      <c r="AB4399" s="45">
        <v>43744</v>
      </c>
      <c r="AC4399" s="45">
        <v>43744</v>
      </c>
      <c r="AK4399" s="10"/>
    </row>
    <row r="4400" spans="1:37">
      <c r="A4400" t="s">
        <v>45</v>
      </c>
      <c r="B4400" t="s">
        <v>46</v>
      </c>
      <c r="C4400" t="s">
        <v>47</v>
      </c>
      <c r="D4400" t="s">
        <v>4928</v>
      </c>
      <c r="E4400" t="s">
        <v>88</v>
      </c>
      <c r="F4400" t="s">
        <v>79</v>
      </c>
      <c r="G4400" t="s">
        <v>51</v>
      </c>
      <c r="H4400" s="20" t="s">
        <v>52</v>
      </c>
      <c r="I4400" t="s">
        <v>53</v>
      </c>
      <c r="J4400" t="s">
        <v>54</v>
      </c>
      <c r="K4400">
        <v>3</v>
      </c>
      <c r="L4400" t="s">
        <v>55</v>
      </c>
      <c r="M4400" t="s">
        <v>56</v>
      </c>
      <c r="N4400" t="s">
        <v>57</v>
      </c>
      <c r="O4400" s="21" t="s">
        <v>58</v>
      </c>
      <c r="P4400" s="21" t="s">
        <v>64</v>
      </c>
      <c r="Q4400" s="20" t="s">
        <v>221</v>
      </c>
      <c r="R4400" s="21" t="s">
        <v>222</v>
      </c>
      <c r="S4400" s="35">
        <v>1</v>
      </c>
      <c r="T4400" s="22">
        <v>1</v>
      </c>
      <c r="U4400" s="20" t="s">
        <v>62</v>
      </c>
      <c r="V4400" s="20">
        <v>45815</v>
      </c>
      <c r="W4400" s="21">
        <v>6</v>
      </c>
      <c r="X4400" s="20">
        <v>45826</v>
      </c>
      <c r="Y4400" s="20">
        <v>45824</v>
      </c>
      <c r="Z4400" s="48">
        <v>6</v>
      </c>
      <c r="AA4400">
        <v>2025</v>
      </c>
      <c r="AB4400" s="45">
        <v>103559</v>
      </c>
      <c r="AC4400" s="45">
        <v>103559</v>
      </c>
      <c r="AK4400" s="10"/>
    </row>
    <row r="4401" spans="1:37">
      <c r="A4401" t="s">
        <v>45</v>
      </c>
      <c r="B4401" t="s">
        <v>46</v>
      </c>
      <c r="C4401" t="s">
        <v>47</v>
      </c>
      <c r="D4401" t="s">
        <v>4929</v>
      </c>
      <c r="E4401" t="s">
        <v>88</v>
      </c>
      <c r="F4401" t="s">
        <v>79</v>
      </c>
      <c r="G4401" t="s">
        <v>51</v>
      </c>
      <c r="H4401" s="20" t="s">
        <v>52</v>
      </c>
      <c r="I4401" t="s">
        <v>53</v>
      </c>
      <c r="J4401" t="s">
        <v>54</v>
      </c>
      <c r="K4401">
        <v>3</v>
      </c>
      <c r="L4401" t="s">
        <v>55</v>
      </c>
      <c r="M4401" t="s">
        <v>56</v>
      </c>
      <c r="N4401" t="s">
        <v>57</v>
      </c>
      <c r="O4401" s="21" t="s">
        <v>58</v>
      </c>
      <c r="P4401" s="21" t="s">
        <v>64</v>
      </c>
      <c r="Q4401" s="20" t="s">
        <v>518</v>
      </c>
      <c r="R4401" s="21" t="s">
        <v>519</v>
      </c>
      <c r="S4401" s="35">
        <v>1</v>
      </c>
      <c r="T4401" s="22">
        <v>1</v>
      </c>
      <c r="U4401" s="20" t="s">
        <v>62</v>
      </c>
      <c r="V4401" s="20">
        <v>45819</v>
      </c>
      <c r="W4401" s="21">
        <v>6</v>
      </c>
      <c r="X4401" s="20">
        <v>45827</v>
      </c>
      <c r="Y4401" s="20">
        <v>45824</v>
      </c>
      <c r="Z4401" s="48">
        <v>6</v>
      </c>
      <c r="AA4401">
        <v>2025</v>
      </c>
      <c r="AB4401" s="45">
        <v>164700</v>
      </c>
      <c r="AC4401" s="45">
        <v>164700</v>
      </c>
      <c r="AK4401" s="10"/>
    </row>
    <row r="4402" spans="1:37">
      <c r="A4402" t="s">
        <v>45</v>
      </c>
      <c r="B4402" t="s">
        <v>46</v>
      </c>
      <c r="C4402" t="s">
        <v>47</v>
      </c>
      <c r="D4402" t="s">
        <v>4930</v>
      </c>
      <c r="E4402" t="s">
        <v>88</v>
      </c>
      <c r="F4402" t="s">
        <v>79</v>
      </c>
      <c r="G4402" t="s">
        <v>51</v>
      </c>
      <c r="H4402" s="20" t="s">
        <v>52</v>
      </c>
      <c r="I4402" t="s">
        <v>53</v>
      </c>
      <c r="J4402" t="s">
        <v>54</v>
      </c>
      <c r="K4402">
        <v>3</v>
      </c>
      <c r="L4402" t="s">
        <v>55</v>
      </c>
      <c r="M4402" t="s">
        <v>77</v>
      </c>
      <c r="N4402" t="s">
        <v>89</v>
      </c>
      <c r="O4402" s="21" t="s">
        <v>58</v>
      </c>
      <c r="P4402" s="21" t="s">
        <v>150</v>
      </c>
      <c r="Q4402" s="20" t="s">
        <v>4519</v>
      </c>
      <c r="R4402" s="21" t="s">
        <v>4520</v>
      </c>
      <c r="S4402" s="35">
        <v>1</v>
      </c>
      <c r="T4402" s="22">
        <v>1</v>
      </c>
      <c r="U4402" s="20" t="s">
        <v>62</v>
      </c>
      <c r="V4402" s="20">
        <v>45814</v>
      </c>
      <c r="W4402" s="21">
        <v>6</v>
      </c>
      <c r="X4402" s="20">
        <v>45831</v>
      </c>
      <c r="Y4402" s="20">
        <v>45824</v>
      </c>
      <c r="Z4402" s="48">
        <v>6</v>
      </c>
      <c r="AA4402">
        <v>2025</v>
      </c>
      <c r="AB4402" s="45">
        <v>237495</v>
      </c>
      <c r="AC4402" s="45">
        <v>237495</v>
      </c>
      <c r="AK4402" s="10"/>
    </row>
    <row r="4403" spans="1:37">
      <c r="A4403" t="s">
        <v>45</v>
      </c>
      <c r="B4403" t="s">
        <v>46</v>
      </c>
      <c r="C4403" t="s">
        <v>47</v>
      </c>
      <c r="D4403" t="s">
        <v>4931</v>
      </c>
      <c r="E4403" t="s">
        <v>88</v>
      </c>
      <c r="F4403" t="s">
        <v>79</v>
      </c>
      <c r="G4403" t="s">
        <v>51</v>
      </c>
      <c r="H4403" s="20" t="s">
        <v>52</v>
      </c>
      <c r="I4403" t="s">
        <v>53</v>
      </c>
      <c r="J4403" t="s">
        <v>54</v>
      </c>
      <c r="K4403">
        <v>3</v>
      </c>
      <c r="L4403" t="s">
        <v>55</v>
      </c>
      <c r="M4403" t="s">
        <v>77</v>
      </c>
      <c r="N4403" t="s">
        <v>89</v>
      </c>
      <c r="O4403" s="21" t="s">
        <v>58</v>
      </c>
      <c r="P4403" s="21" t="s">
        <v>150</v>
      </c>
      <c r="Q4403" s="20" t="s">
        <v>1137</v>
      </c>
      <c r="R4403" s="21" t="s">
        <v>1138</v>
      </c>
      <c r="S4403" s="35">
        <v>1</v>
      </c>
      <c r="T4403" s="22">
        <v>1</v>
      </c>
      <c r="U4403" s="20" t="s">
        <v>62</v>
      </c>
      <c r="V4403" s="20">
        <v>45815</v>
      </c>
      <c r="W4403" s="21">
        <v>6</v>
      </c>
      <c r="X4403" s="20">
        <v>45834</v>
      </c>
      <c r="Y4403" s="20">
        <v>45832</v>
      </c>
      <c r="Z4403" s="48">
        <v>6</v>
      </c>
      <c r="AA4403">
        <v>2025</v>
      </c>
      <c r="AB4403" s="45">
        <v>90615</v>
      </c>
      <c r="AC4403" s="45">
        <v>90615</v>
      </c>
      <c r="AK4403" s="10"/>
    </row>
    <row r="4404" spans="1:37">
      <c r="A4404" t="s">
        <v>45</v>
      </c>
      <c r="B4404" t="s">
        <v>46</v>
      </c>
      <c r="C4404" t="s">
        <v>47</v>
      </c>
      <c r="D4404" t="s">
        <v>4932</v>
      </c>
      <c r="E4404" t="s">
        <v>88</v>
      </c>
      <c r="F4404" t="s">
        <v>79</v>
      </c>
      <c r="G4404" t="s">
        <v>51</v>
      </c>
      <c r="H4404" s="20" t="s">
        <v>58</v>
      </c>
      <c r="I4404" t="s">
        <v>53</v>
      </c>
      <c r="J4404" t="s">
        <v>54</v>
      </c>
      <c r="K4404">
        <v>3</v>
      </c>
      <c r="L4404" t="s">
        <v>55</v>
      </c>
      <c r="M4404" t="s">
        <v>56</v>
      </c>
      <c r="N4404" t="s">
        <v>57</v>
      </c>
      <c r="O4404" s="21" t="s">
        <v>58</v>
      </c>
      <c r="P4404" s="21" t="s">
        <v>522</v>
      </c>
      <c r="Q4404" s="20" t="s">
        <v>1078</v>
      </c>
      <c r="R4404" s="21" t="s">
        <v>1079</v>
      </c>
      <c r="S4404" s="35">
        <v>2</v>
      </c>
      <c r="T4404" s="22">
        <v>0</v>
      </c>
      <c r="U4404" s="20" t="s">
        <v>62</v>
      </c>
      <c r="V4404" s="20">
        <v>45822</v>
      </c>
      <c r="W4404" s="21">
        <v>6</v>
      </c>
      <c r="X4404" s="20">
        <v>45834</v>
      </c>
      <c r="Z4404" s="48">
        <v>6</v>
      </c>
      <c r="AA4404">
        <v>2025</v>
      </c>
      <c r="AB4404" s="45">
        <v>93744</v>
      </c>
      <c r="AC4404" s="45">
        <v>0</v>
      </c>
      <c r="AK4404" s="10"/>
    </row>
    <row r="4405" spans="1:37">
      <c r="A4405" t="s">
        <v>45</v>
      </c>
      <c r="B4405" t="s">
        <v>46</v>
      </c>
      <c r="C4405" t="s">
        <v>47</v>
      </c>
      <c r="D4405" t="s">
        <v>4933</v>
      </c>
      <c r="E4405" t="s">
        <v>88</v>
      </c>
      <c r="F4405" t="s">
        <v>79</v>
      </c>
      <c r="G4405" t="s">
        <v>51</v>
      </c>
      <c r="H4405" s="20" t="s">
        <v>52</v>
      </c>
      <c r="I4405" t="s">
        <v>53</v>
      </c>
      <c r="J4405" t="s">
        <v>54</v>
      </c>
      <c r="K4405">
        <v>3</v>
      </c>
      <c r="L4405" t="s">
        <v>55</v>
      </c>
      <c r="M4405" t="s">
        <v>56</v>
      </c>
      <c r="N4405" t="s">
        <v>57</v>
      </c>
      <c r="O4405" s="21" t="s">
        <v>58</v>
      </c>
      <c r="P4405" s="21" t="s">
        <v>64</v>
      </c>
      <c r="Q4405" s="20" t="s">
        <v>230</v>
      </c>
      <c r="R4405" s="21" t="s">
        <v>231</v>
      </c>
      <c r="S4405" s="35">
        <v>1</v>
      </c>
      <c r="T4405" s="22">
        <v>1</v>
      </c>
      <c r="U4405" s="20" t="s">
        <v>62</v>
      </c>
      <c r="V4405" s="20">
        <v>45818</v>
      </c>
      <c r="W4405" s="21">
        <v>6</v>
      </c>
      <c r="X4405" s="20">
        <v>45827</v>
      </c>
      <c r="Y4405" s="20">
        <v>45824</v>
      </c>
      <c r="Z4405" s="48">
        <v>6</v>
      </c>
      <c r="AA4405">
        <v>2025</v>
      </c>
      <c r="AB4405" s="45">
        <v>58817</v>
      </c>
      <c r="AC4405" s="45">
        <v>58817</v>
      </c>
      <c r="AK4405" s="10"/>
    </row>
    <row r="4406" spans="1:37">
      <c r="A4406" t="s">
        <v>45</v>
      </c>
      <c r="B4406" t="s">
        <v>46</v>
      </c>
      <c r="C4406" t="s">
        <v>47</v>
      </c>
      <c r="D4406" t="s">
        <v>4934</v>
      </c>
      <c r="E4406" t="s">
        <v>88</v>
      </c>
      <c r="F4406" t="s">
        <v>79</v>
      </c>
      <c r="G4406" t="s">
        <v>51</v>
      </c>
      <c r="H4406" s="20" t="s">
        <v>52</v>
      </c>
      <c r="I4406" t="s">
        <v>53</v>
      </c>
      <c r="J4406" t="s">
        <v>54</v>
      </c>
      <c r="K4406">
        <v>3</v>
      </c>
      <c r="L4406" t="s">
        <v>55</v>
      </c>
      <c r="M4406" t="s">
        <v>77</v>
      </c>
      <c r="N4406" t="s">
        <v>89</v>
      </c>
      <c r="O4406" s="21" t="s">
        <v>58</v>
      </c>
      <c r="P4406" s="21" t="s">
        <v>366</v>
      </c>
      <c r="Q4406" s="20" t="s">
        <v>2386</v>
      </c>
      <c r="R4406" s="21" t="s">
        <v>2387</v>
      </c>
      <c r="S4406" s="35">
        <v>1</v>
      </c>
      <c r="T4406" s="22">
        <v>1</v>
      </c>
      <c r="U4406" s="20" t="s">
        <v>62</v>
      </c>
      <c r="V4406" s="20">
        <v>45820</v>
      </c>
      <c r="W4406" s="21">
        <v>6</v>
      </c>
      <c r="X4406" s="20">
        <v>45821</v>
      </c>
      <c r="Y4406" s="20">
        <v>45824</v>
      </c>
      <c r="Z4406" s="48">
        <v>6</v>
      </c>
      <c r="AA4406">
        <v>2025</v>
      </c>
      <c r="AB4406" s="45">
        <v>43745</v>
      </c>
      <c r="AC4406" s="45">
        <v>43745</v>
      </c>
      <c r="AK4406" s="10"/>
    </row>
    <row r="4407" spans="1:37">
      <c r="A4407" t="s">
        <v>45</v>
      </c>
      <c r="B4407" t="s">
        <v>46</v>
      </c>
      <c r="C4407" t="s">
        <v>47</v>
      </c>
      <c r="D4407" t="s">
        <v>4935</v>
      </c>
      <c r="E4407" t="s">
        <v>88</v>
      </c>
      <c r="F4407" t="s">
        <v>79</v>
      </c>
      <c r="G4407" t="s">
        <v>51</v>
      </c>
      <c r="H4407" s="20" t="s">
        <v>52</v>
      </c>
      <c r="I4407" t="s">
        <v>53</v>
      </c>
      <c r="J4407" t="s">
        <v>54</v>
      </c>
      <c r="K4407">
        <v>3</v>
      </c>
      <c r="L4407" t="s">
        <v>55</v>
      </c>
      <c r="M4407" t="s">
        <v>56</v>
      </c>
      <c r="N4407" t="s">
        <v>57</v>
      </c>
      <c r="O4407" s="21" t="s">
        <v>58</v>
      </c>
      <c r="P4407" s="21" t="s">
        <v>64</v>
      </c>
      <c r="Q4407" s="20" t="s">
        <v>505</v>
      </c>
      <c r="R4407" s="21" t="s">
        <v>506</v>
      </c>
      <c r="S4407" s="35">
        <v>1</v>
      </c>
      <c r="T4407" s="22">
        <v>1</v>
      </c>
      <c r="U4407" s="20" t="s">
        <v>62</v>
      </c>
      <c r="V4407" s="20">
        <v>45820</v>
      </c>
      <c r="W4407" s="21">
        <v>6</v>
      </c>
      <c r="X4407" s="20">
        <v>45831</v>
      </c>
      <c r="Y4407" s="20">
        <v>45826</v>
      </c>
      <c r="Z4407" s="48">
        <v>6</v>
      </c>
      <c r="AA4407">
        <v>2025</v>
      </c>
      <c r="AB4407" s="45">
        <v>28120</v>
      </c>
      <c r="AC4407" s="45">
        <v>28120</v>
      </c>
      <c r="AK4407" s="10"/>
    </row>
    <row r="4408" spans="1:37">
      <c r="A4408" t="s">
        <v>45</v>
      </c>
      <c r="B4408" t="s">
        <v>46</v>
      </c>
      <c r="C4408" t="s">
        <v>47</v>
      </c>
      <c r="D4408" t="s">
        <v>4936</v>
      </c>
      <c r="E4408" t="s">
        <v>88</v>
      </c>
      <c r="F4408" t="s">
        <v>79</v>
      </c>
      <c r="G4408" t="s">
        <v>51</v>
      </c>
      <c r="H4408" s="20" t="s">
        <v>52</v>
      </c>
      <c r="I4408" t="s">
        <v>53</v>
      </c>
      <c r="J4408" t="s">
        <v>54</v>
      </c>
      <c r="K4408">
        <v>3</v>
      </c>
      <c r="L4408" t="s">
        <v>55</v>
      </c>
      <c r="M4408" t="s">
        <v>77</v>
      </c>
      <c r="N4408" t="s">
        <v>89</v>
      </c>
      <c r="O4408" s="21" t="s">
        <v>58</v>
      </c>
      <c r="P4408" s="21" t="s">
        <v>276</v>
      </c>
      <c r="Q4408" s="20" t="s">
        <v>315</v>
      </c>
      <c r="R4408" s="21" t="s">
        <v>316</v>
      </c>
      <c r="S4408" s="35">
        <v>2</v>
      </c>
      <c r="T4408" s="22">
        <v>2</v>
      </c>
      <c r="U4408" s="20" t="s">
        <v>62</v>
      </c>
      <c r="V4408" s="20">
        <v>45820</v>
      </c>
      <c r="W4408" s="21">
        <v>6</v>
      </c>
      <c r="X4408" s="20">
        <v>45841</v>
      </c>
      <c r="Y4408" s="20">
        <v>45838</v>
      </c>
      <c r="Z4408" s="48">
        <v>6</v>
      </c>
      <c r="AA4408">
        <v>2025</v>
      </c>
      <c r="AB4408" s="45">
        <v>24990</v>
      </c>
      <c r="AC4408" s="45">
        <v>24990</v>
      </c>
      <c r="AK4408" s="10"/>
    </row>
    <row r="4409" spans="1:37">
      <c r="A4409" t="s">
        <v>45</v>
      </c>
      <c r="B4409" t="s">
        <v>46</v>
      </c>
      <c r="C4409" t="s">
        <v>47</v>
      </c>
      <c r="D4409" t="s">
        <v>4937</v>
      </c>
      <c r="E4409" t="s">
        <v>88</v>
      </c>
      <c r="F4409" t="s">
        <v>79</v>
      </c>
      <c r="G4409" t="s">
        <v>51</v>
      </c>
      <c r="H4409" s="20" t="s">
        <v>52</v>
      </c>
      <c r="I4409" t="s">
        <v>53</v>
      </c>
      <c r="J4409" t="s">
        <v>54</v>
      </c>
      <c r="K4409">
        <v>3</v>
      </c>
      <c r="L4409" t="s">
        <v>55</v>
      </c>
      <c r="M4409" t="s">
        <v>77</v>
      </c>
      <c r="N4409" t="s">
        <v>89</v>
      </c>
      <c r="O4409" s="21" t="s">
        <v>58</v>
      </c>
      <c r="P4409" s="21" t="s">
        <v>276</v>
      </c>
      <c r="Q4409" s="20" t="s">
        <v>704</v>
      </c>
      <c r="R4409" s="21" t="s">
        <v>705</v>
      </c>
      <c r="S4409" s="35">
        <v>1</v>
      </c>
      <c r="T4409" s="22">
        <v>1</v>
      </c>
      <c r="U4409" s="20" t="s">
        <v>62</v>
      </c>
      <c r="V4409" s="20">
        <v>45816</v>
      </c>
      <c r="W4409" s="21">
        <v>6</v>
      </c>
      <c r="X4409" s="20">
        <v>45826</v>
      </c>
      <c r="Y4409" s="20">
        <v>45819</v>
      </c>
      <c r="Z4409" s="48">
        <v>6</v>
      </c>
      <c r="AA4409">
        <v>2025</v>
      </c>
      <c r="AB4409" s="45">
        <v>38229</v>
      </c>
      <c r="AC4409" s="45">
        <v>38229</v>
      </c>
      <c r="AK4409" s="10"/>
    </row>
    <row r="4410" spans="1:37">
      <c r="A4410" t="s">
        <v>45</v>
      </c>
      <c r="B4410" t="s">
        <v>46</v>
      </c>
      <c r="C4410" t="s">
        <v>47</v>
      </c>
      <c r="D4410" t="s">
        <v>4938</v>
      </c>
      <c r="E4410" t="s">
        <v>88</v>
      </c>
      <c r="F4410" t="s">
        <v>79</v>
      </c>
      <c r="G4410" t="s">
        <v>51</v>
      </c>
      <c r="H4410" s="20" t="s">
        <v>52</v>
      </c>
      <c r="I4410" t="s">
        <v>53</v>
      </c>
      <c r="J4410" t="s">
        <v>54</v>
      </c>
      <c r="K4410">
        <v>3</v>
      </c>
      <c r="L4410" t="s">
        <v>55</v>
      </c>
      <c r="M4410" t="s">
        <v>77</v>
      </c>
      <c r="N4410" t="s">
        <v>89</v>
      </c>
      <c r="O4410" s="21" t="s">
        <v>58</v>
      </c>
      <c r="P4410" s="21" t="s">
        <v>150</v>
      </c>
      <c r="Q4410" s="20" t="s">
        <v>4519</v>
      </c>
      <c r="R4410" s="21" t="s">
        <v>4520</v>
      </c>
      <c r="S4410" s="35">
        <v>1</v>
      </c>
      <c r="T4410" s="22">
        <v>1</v>
      </c>
      <c r="U4410" s="20" t="s">
        <v>62</v>
      </c>
      <c r="V4410" s="20">
        <v>45816</v>
      </c>
      <c r="W4410" s="21">
        <v>6</v>
      </c>
      <c r="X4410" s="20">
        <v>45833</v>
      </c>
      <c r="Y4410" s="20">
        <v>45824</v>
      </c>
      <c r="Z4410" s="48">
        <v>6</v>
      </c>
      <c r="AA4410">
        <v>2025</v>
      </c>
      <c r="AB4410" s="45">
        <v>237495</v>
      </c>
      <c r="AC4410" s="45">
        <v>237495</v>
      </c>
      <c r="AK4410" s="10"/>
    </row>
    <row r="4411" spans="1:37">
      <c r="A4411" t="s">
        <v>45</v>
      </c>
      <c r="B4411" t="s">
        <v>46</v>
      </c>
      <c r="C4411" t="s">
        <v>47</v>
      </c>
      <c r="D4411" t="s">
        <v>4939</v>
      </c>
      <c r="E4411" t="s">
        <v>88</v>
      </c>
      <c r="F4411" t="s">
        <v>79</v>
      </c>
      <c r="G4411" t="s">
        <v>51</v>
      </c>
      <c r="H4411" s="20" t="s">
        <v>52</v>
      </c>
      <c r="I4411" t="s">
        <v>53</v>
      </c>
      <c r="J4411" t="s">
        <v>54</v>
      </c>
      <c r="K4411">
        <v>3</v>
      </c>
      <c r="L4411" t="s">
        <v>55</v>
      </c>
      <c r="M4411" t="s">
        <v>77</v>
      </c>
      <c r="N4411" t="s">
        <v>89</v>
      </c>
      <c r="O4411" s="21" t="s">
        <v>58</v>
      </c>
      <c r="P4411" s="21" t="s">
        <v>90</v>
      </c>
      <c r="Q4411" s="20" t="s">
        <v>91</v>
      </c>
      <c r="R4411" s="21" t="s">
        <v>92</v>
      </c>
      <c r="S4411" s="35">
        <v>1</v>
      </c>
      <c r="T4411" s="22">
        <v>1</v>
      </c>
      <c r="U4411" s="20" t="s">
        <v>62</v>
      </c>
      <c r="V4411" s="20">
        <v>45816</v>
      </c>
      <c r="W4411" s="21">
        <v>6</v>
      </c>
      <c r="X4411" s="20">
        <v>45831</v>
      </c>
      <c r="Y4411" s="20">
        <v>45826</v>
      </c>
      <c r="Z4411" s="48">
        <v>6</v>
      </c>
      <c r="AA4411">
        <v>2025</v>
      </c>
      <c r="AB4411" s="45">
        <v>49994</v>
      </c>
      <c r="AC4411" s="45">
        <v>49994</v>
      </c>
      <c r="AK4411" s="10"/>
    </row>
    <row r="4412" spans="1:37">
      <c r="A4412" t="s">
        <v>45</v>
      </c>
      <c r="B4412" t="s">
        <v>46</v>
      </c>
      <c r="C4412" t="s">
        <v>47</v>
      </c>
      <c r="D4412" t="s">
        <v>4940</v>
      </c>
      <c r="E4412" t="s">
        <v>88</v>
      </c>
      <c r="F4412" t="s">
        <v>79</v>
      </c>
      <c r="G4412" t="s">
        <v>51</v>
      </c>
      <c r="H4412" s="20" t="s">
        <v>52</v>
      </c>
      <c r="I4412" t="s">
        <v>53</v>
      </c>
      <c r="J4412" t="s">
        <v>54</v>
      </c>
      <c r="K4412">
        <v>3</v>
      </c>
      <c r="L4412" t="s">
        <v>55</v>
      </c>
      <c r="M4412" t="s">
        <v>56</v>
      </c>
      <c r="N4412" t="s">
        <v>57</v>
      </c>
      <c r="O4412" s="21" t="s">
        <v>58</v>
      </c>
      <c r="P4412" s="21" t="s">
        <v>64</v>
      </c>
      <c r="Q4412" s="20" t="s">
        <v>179</v>
      </c>
      <c r="R4412" s="21" t="s">
        <v>180</v>
      </c>
      <c r="S4412" s="35">
        <v>1</v>
      </c>
      <c r="T4412" s="22">
        <v>1</v>
      </c>
      <c r="U4412" s="20" t="s">
        <v>62</v>
      </c>
      <c r="V4412" s="20">
        <v>45823</v>
      </c>
      <c r="W4412" s="21">
        <v>6</v>
      </c>
      <c r="X4412" s="20">
        <v>45832</v>
      </c>
      <c r="Y4412" s="20">
        <v>45826</v>
      </c>
      <c r="Z4412" s="48">
        <v>6</v>
      </c>
      <c r="AA4412">
        <v>2025</v>
      </c>
      <c r="AB4412" s="45">
        <v>43745</v>
      </c>
      <c r="AC4412" s="45">
        <v>43745</v>
      </c>
      <c r="AK4412" s="10"/>
    </row>
    <row r="4413" spans="1:37">
      <c r="A4413" t="s">
        <v>45</v>
      </c>
      <c r="B4413" t="s">
        <v>46</v>
      </c>
      <c r="C4413" t="s">
        <v>47</v>
      </c>
      <c r="D4413" t="s">
        <v>4941</v>
      </c>
      <c r="E4413" t="s">
        <v>88</v>
      </c>
      <c r="F4413" t="s">
        <v>79</v>
      </c>
      <c r="G4413" t="s">
        <v>51</v>
      </c>
      <c r="H4413" s="20" t="s">
        <v>52</v>
      </c>
      <c r="I4413" t="s">
        <v>53</v>
      </c>
      <c r="J4413" t="s">
        <v>54</v>
      </c>
      <c r="K4413">
        <v>3</v>
      </c>
      <c r="L4413" t="s">
        <v>55</v>
      </c>
      <c r="M4413" t="s">
        <v>77</v>
      </c>
      <c r="N4413" t="s">
        <v>89</v>
      </c>
      <c r="O4413" s="21" t="s">
        <v>58</v>
      </c>
      <c r="P4413" s="21" t="s">
        <v>90</v>
      </c>
      <c r="Q4413" s="20" t="s">
        <v>91</v>
      </c>
      <c r="R4413" s="21" t="s">
        <v>92</v>
      </c>
      <c r="S4413" s="35">
        <v>1</v>
      </c>
      <c r="T4413" s="22">
        <v>1</v>
      </c>
      <c r="U4413" s="20" t="s">
        <v>62</v>
      </c>
      <c r="V4413" s="20">
        <v>45823</v>
      </c>
      <c r="W4413" s="21">
        <v>6</v>
      </c>
      <c r="X4413" s="20">
        <v>45832</v>
      </c>
      <c r="Y4413" s="20">
        <v>45826</v>
      </c>
      <c r="Z4413" s="48">
        <v>6</v>
      </c>
      <c r="AA4413">
        <v>2025</v>
      </c>
      <c r="AB4413" s="45">
        <v>43742</v>
      </c>
      <c r="AC4413" s="45">
        <v>43742</v>
      </c>
      <c r="AK4413" s="10"/>
    </row>
    <row r="4414" spans="1:37">
      <c r="A4414" t="s">
        <v>45</v>
      </c>
      <c r="B4414" t="s">
        <v>46</v>
      </c>
      <c r="C4414" t="s">
        <v>47</v>
      </c>
      <c r="D4414" t="s">
        <v>4942</v>
      </c>
      <c r="E4414" t="s">
        <v>88</v>
      </c>
      <c r="F4414" t="s">
        <v>79</v>
      </c>
      <c r="G4414" t="s">
        <v>51</v>
      </c>
      <c r="H4414" s="20" t="s">
        <v>52</v>
      </c>
      <c r="I4414" t="s">
        <v>53</v>
      </c>
      <c r="J4414" t="s">
        <v>54</v>
      </c>
      <c r="K4414">
        <v>3</v>
      </c>
      <c r="L4414" t="s">
        <v>55</v>
      </c>
      <c r="M4414" t="s">
        <v>77</v>
      </c>
      <c r="N4414" t="s">
        <v>89</v>
      </c>
      <c r="O4414" s="21" t="s">
        <v>58</v>
      </c>
      <c r="P4414" s="21" t="s">
        <v>90</v>
      </c>
      <c r="Q4414" s="20" t="s">
        <v>2723</v>
      </c>
      <c r="R4414" s="21" t="s">
        <v>2724</v>
      </c>
      <c r="S4414" s="35">
        <v>1</v>
      </c>
      <c r="T4414" s="22">
        <v>1</v>
      </c>
      <c r="U4414" s="20" t="s">
        <v>62</v>
      </c>
      <c r="V4414" s="20">
        <v>45816</v>
      </c>
      <c r="W4414" s="21">
        <v>6</v>
      </c>
      <c r="X4414" s="20">
        <v>45834</v>
      </c>
      <c r="Y4414" s="20">
        <v>45832</v>
      </c>
      <c r="Z4414" s="48">
        <v>6</v>
      </c>
      <c r="AA4414">
        <v>2025</v>
      </c>
      <c r="AB4414" s="45">
        <v>81245</v>
      </c>
      <c r="AC4414" s="45">
        <v>81245</v>
      </c>
      <c r="AK4414" s="10"/>
    </row>
    <row r="4415" spans="1:37">
      <c r="A4415" t="s">
        <v>45</v>
      </c>
      <c r="B4415" t="s">
        <v>46</v>
      </c>
      <c r="C4415" t="s">
        <v>47</v>
      </c>
      <c r="D4415" t="s">
        <v>4943</v>
      </c>
      <c r="E4415" t="s">
        <v>88</v>
      </c>
      <c r="F4415" t="s">
        <v>79</v>
      </c>
      <c r="G4415" t="s">
        <v>51</v>
      </c>
      <c r="H4415" s="20" t="s">
        <v>52</v>
      </c>
      <c r="I4415" t="s">
        <v>53</v>
      </c>
      <c r="J4415" t="s">
        <v>54</v>
      </c>
      <c r="K4415">
        <v>3</v>
      </c>
      <c r="L4415" t="s">
        <v>55</v>
      </c>
      <c r="M4415" t="s">
        <v>77</v>
      </c>
      <c r="N4415" t="s">
        <v>89</v>
      </c>
      <c r="O4415" s="21" t="s">
        <v>58</v>
      </c>
      <c r="P4415" s="21" t="s">
        <v>119</v>
      </c>
      <c r="Q4415" s="20" t="s">
        <v>1141</v>
      </c>
      <c r="R4415" s="21" t="s">
        <v>1142</v>
      </c>
      <c r="S4415" s="35">
        <v>1</v>
      </c>
      <c r="T4415" s="22">
        <v>1</v>
      </c>
      <c r="U4415" s="20" t="s">
        <v>62</v>
      </c>
      <c r="V4415" s="20">
        <v>45823</v>
      </c>
      <c r="W4415" s="21">
        <v>6</v>
      </c>
      <c r="X4415" s="20">
        <v>45833</v>
      </c>
      <c r="Y4415" s="20">
        <v>45826</v>
      </c>
      <c r="Z4415" s="48">
        <v>6</v>
      </c>
      <c r="AA4415">
        <v>2025</v>
      </c>
      <c r="AB4415" s="45">
        <v>66661</v>
      </c>
      <c r="AC4415" s="45">
        <v>66661</v>
      </c>
      <c r="AK4415" s="10"/>
    </row>
    <row r="4416" spans="1:37">
      <c r="A4416" t="s">
        <v>45</v>
      </c>
      <c r="B4416" t="s">
        <v>46</v>
      </c>
      <c r="C4416" t="s">
        <v>47</v>
      </c>
      <c r="D4416" t="s">
        <v>4944</v>
      </c>
      <c r="E4416" t="s">
        <v>88</v>
      </c>
      <c r="F4416" t="s">
        <v>79</v>
      </c>
      <c r="G4416" t="s">
        <v>51</v>
      </c>
      <c r="H4416" s="20" t="s">
        <v>52</v>
      </c>
      <c r="I4416" t="s">
        <v>53</v>
      </c>
      <c r="J4416" t="s">
        <v>54</v>
      </c>
      <c r="K4416">
        <v>3</v>
      </c>
      <c r="L4416" t="s">
        <v>55</v>
      </c>
      <c r="M4416" t="s">
        <v>77</v>
      </c>
      <c r="N4416" t="s">
        <v>89</v>
      </c>
      <c r="O4416" s="21" t="s">
        <v>58</v>
      </c>
      <c r="P4416" s="21" t="s">
        <v>97</v>
      </c>
      <c r="Q4416" s="20" t="s">
        <v>4945</v>
      </c>
      <c r="R4416" s="21" t="s">
        <v>4946</v>
      </c>
      <c r="S4416" s="35">
        <v>1</v>
      </c>
      <c r="T4416" s="22">
        <v>1</v>
      </c>
      <c r="U4416" s="20" t="s">
        <v>62</v>
      </c>
      <c r="V4416" s="20">
        <v>45823</v>
      </c>
      <c r="W4416" s="21">
        <v>6</v>
      </c>
      <c r="X4416" s="20">
        <v>45832</v>
      </c>
      <c r="Y4416" s="20">
        <v>45826</v>
      </c>
      <c r="Z4416" s="48">
        <v>6</v>
      </c>
      <c r="AA4416">
        <v>2025</v>
      </c>
      <c r="AB4416" s="45">
        <v>53125</v>
      </c>
      <c r="AC4416" s="45">
        <v>53125</v>
      </c>
      <c r="AK4416" s="10"/>
    </row>
    <row r="4417" spans="1:37">
      <c r="A4417" t="s">
        <v>45</v>
      </c>
      <c r="B4417" t="s">
        <v>46</v>
      </c>
      <c r="C4417" t="s">
        <v>47</v>
      </c>
      <c r="D4417" t="s">
        <v>4947</v>
      </c>
      <c r="E4417" t="s">
        <v>88</v>
      </c>
      <c r="F4417" t="s">
        <v>79</v>
      </c>
      <c r="G4417" t="s">
        <v>51</v>
      </c>
      <c r="H4417" s="20" t="s">
        <v>52</v>
      </c>
      <c r="I4417" t="s">
        <v>53</v>
      </c>
      <c r="J4417" t="s">
        <v>54</v>
      </c>
      <c r="K4417">
        <v>3</v>
      </c>
      <c r="L4417" t="s">
        <v>55</v>
      </c>
      <c r="M4417" t="s">
        <v>77</v>
      </c>
      <c r="N4417" t="s">
        <v>89</v>
      </c>
      <c r="O4417" s="21" t="s">
        <v>58</v>
      </c>
      <c r="P4417" s="21" t="s">
        <v>90</v>
      </c>
      <c r="Q4417" s="20" t="s">
        <v>191</v>
      </c>
      <c r="R4417" s="21" t="s">
        <v>192</v>
      </c>
      <c r="S4417" s="35">
        <v>1</v>
      </c>
      <c r="T4417" s="22">
        <v>1</v>
      </c>
      <c r="U4417" s="20" t="s">
        <v>62</v>
      </c>
      <c r="V4417" s="20">
        <v>45823</v>
      </c>
      <c r="W4417" s="21">
        <v>6</v>
      </c>
      <c r="X4417" s="20">
        <v>45833</v>
      </c>
      <c r="Y4417" s="20">
        <v>45826</v>
      </c>
      <c r="Z4417" s="48">
        <v>6</v>
      </c>
      <c r="AA4417">
        <v>2025</v>
      </c>
      <c r="AB4417" s="45">
        <v>106656</v>
      </c>
      <c r="AC4417" s="45">
        <v>106656</v>
      </c>
      <c r="AK4417" s="10"/>
    </row>
    <row r="4418" spans="1:37">
      <c r="A4418" t="s">
        <v>45</v>
      </c>
      <c r="B4418" t="s">
        <v>46</v>
      </c>
      <c r="C4418" t="s">
        <v>47</v>
      </c>
      <c r="D4418" t="s">
        <v>4948</v>
      </c>
      <c r="E4418" t="s">
        <v>88</v>
      </c>
      <c r="F4418" t="s">
        <v>79</v>
      </c>
      <c r="G4418" t="s">
        <v>51</v>
      </c>
      <c r="H4418" s="20" t="s">
        <v>52</v>
      </c>
      <c r="I4418" t="s">
        <v>53</v>
      </c>
      <c r="J4418" t="s">
        <v>54</v>
      </c>
      <c r="K4418">
        <v>3</v>
      </c>
      <c r="L4418" t="s">
        <v>55</v>
      </c>
      <c r="M4418" t="s">
        <v>56</v>
      </c>
      <c r="N4418" t="s">
        <v>57</v>
      </c>
      <c r="O4418" s="21" t="s">
        <v>58</v>
      </c>
      <c r="P4418" s="21" t="s">
        <v>64</v>
      </c>
      <c r="Q4418" s="20" t="s">
        <v>179</v>
      </c>
      <c r="R4418" s="21" t="s">
        <v>180</v>
      </c>
      <c r="S4418" s="35">
        <v>2</v>
      </c>
      <c r="T4418" s="22">
        <v>2</v>
      </c>
      <c r="U4418" s="20" t="s">
        <v>62</v>
      </c>
      <c r="V4418" s="20">
        <v>45823</v>
      </c>
      <c r="W4418" s="21">
        <v>6</v>
      </c>
      <c r="X4418" s="20">
        <v>45834</v>
      </c>
      <c r="Y4418" s="20">
        <v>45832</v>
      </c>
      <c r="Z4418" s="48">
        <v>6</v>
      </c>
      <c r="AA4418">
        <v>2025</v>
      </c>
      <c r="AB4418" s="45">
        <v>87489</v>
      </c>
      <c r="AC4418" s="45">
        <v>87489</v>
      </c>
      <c r="AK4418" s="10"/>
    </row>
    <row r="4419" spans="1:37">
      <c r="A4419" t="s">
        <v>45</v>
      </c>
      <c r="B4419" t="s">
        <v>46</v>
      </c>
      <c r="C4419" t="s">
        <v>47</v>
      </c>
      <c r="D4419" t="s">
        <v>4949</v>
      </c>
      <c r="E4419" t="s">
        <v>88</v>
      </c>
      <c r="F4419" t="s">
        <v>79</v>
      </c>
      <c r="G4419" t="s">
        <v>51</v>
      </c>
      <c r="H4419" s="20" t="s">
        <v>52</v>
      </c>
      <c r="I4419" t="s">
        <v>53</v>
      </c>
      <c r="J4419" t="s">
        <v>54</v>
      </c>
      <c r="K4419">
        <v>3</v>
      </c>
      <c r="L4419" t="s">
        <v>55</v>
      </c>
      <c r="M4419" t="s">
        <v>56</v>
      </c>
      <c r="N4419" t="s">
        <v>57</v>
      </c>
      <c r="O4419" s="21" t="s">
        <v>58</v>
      </c>
      <c r="P4419" s="21" t="s">
        <v>64</v>
      </c>
      <c r="Q4419" s="20" t="s">
        <v>358</v>
      </c>
      <c r="R4419" s="21" t="s">
        <v>359</v>
      </c>
      <c r="S4419" s="35">
        <v>1</v>
      </c>
      <c r="T4419" s="22">
        <v>1</v>
      </c>
      <c r="U4419" s="20" t="s">
        <v>62</v>
      </c>
      <c r="V4419" s="20">
        <v>45817</v>
      </c>
      <c r="W4419" s="21">
        <v>6</v>
      </c>
      <c r="X4419" s="20">
        <v>45831</v>
      </c>
      <c r="Y4419" s="20">
        <v>45824</v>
      </c>
      <c r="Z4419" s="48">
        <v>6</v>
      </c>
      <c r="AA4419">
        <v>2025</v>
      </c>
      <c r="AB4419" s="45">
        <v>78565</v>
      </c>
      <c r="AC4419" s="45">
        <v>78565</v>
      </c>
      <c r="AK4419" s="10"/>
    </row>
    <row r="4420" spans="1:37">
      <c r="A4420" t="s">
        <v>45</v>
      </c>
      <c r="B4420" t="s">
        <v>46</v>
      </c>
      <c r="C4420" t="s">
        <v>47</v>
      </c>
      <c r="D4420" t="s">
        <v>4950</v>
      </c>
      <c r="E4420" t="s">
        <v>88</v>
      </c>
      <c r="F4420" t="s">
        <v>79</v>
      </c>
      <c r="G4420" t="s">
        <v>51</v>
      </c>
      <c r="H4420" s="20" t="s">
        <v>52</v>
      </c>
      <c r="I4420" t="s">
        <v>53</v>
      </c>
      <c r="J4420" t="s">
        <v>54</v>
      </c>
      <c r="K4420">
        <v>3</v>
      </c>
      <c r="L4420" t="s">
        <v>55</v>
      </c>
      <c r="M4420" t="s">
        <v>56</v>
      </c>
      <c r="N4420" t="s">
        <v>57</v>
      </c>
      <c r="O4420" s="21" t="s">
        <v>58</v>
      </c>
      <c r="P4420" s="21" t="s">
        <v>64</v>
      </c>
      <c r="Q4420" s="20" t="s">
        <v>677</v>
      </c>
      <c r="R4420" s="21" t="s">
        <v>678</v>
      </c>
      <c r="S4420" s="35">
        <v>1</v>
      </c>
      <c r="T4420" s="22">
        <v>1</v>
      </c>
      <c r="U4420" s="20" t="s">
        <v>62</v>
      </c>
      <c r="V4420" s="20">
        <v>45823</v>
      </c>
      <c r="W4420" s="21">
        <v>6</v>
      </c>
      <c r="X4420" s="20">
        <v>45832</v>
      </c>
      <c r="Y4420" s="20">
        <v>45826</v>
      </c>
      <c r="Z4420" s="48">
        <v>6</v>
      </c>
      <c r="AA4420">
        <v>2025</v>
      </c>
      <c r="AB4420" s="45">
        <v>81245</v>
      </c>
      <c r="AC4420" s="45">
        <v>81245</v>
      </c>
      <c r="AK4420" s="10"/>
    </row>
    <row r="4421" spans="1:37">
      <c r="A4421" t="s">
        <v>45</v>
      </c>
      <c r="B4421" t="s">
        <v>46</v>
      </c>
      <c r="C4421" t="s">
        <v>47</v>
      </c>
      <c r="D4421" t="s">
        <v>4951</v>
      </c>
      <c r="E4421" t="s">
        <v>88</v>
      </c>
      <c r="F4421" t="s">
        <v>79</v>
      </c>
      <c r="G4421" t="s">
        <v>51</v>
      </c>
      <c r="H4421" s="20" t="s">
        <v>52</v>
      </c>
      <c r="I4421" t="s">
        <v>53</v>
      </c>
      <c r="J4421" t="s">
        <v>54</v>
      </c>
      <c r="K4421">
        <v>3</v>
      </c>
      <c r="L4421" t="s">
        <v>55</v>
      </c>
      <c r="M4421" t="s">
        <v>77</v>
      </c>
      <c r="N4421" t="s">
        <v>89</v>
      </c>
      <c r="O4421" s="21" t="s">
        <v>58</v>
      </c>
      <c r="P4421" s="21" t="s">
        <v>97</v>
      </c>
      <c r="Q4421" s="20" t="s">
        <v>98</v>
      </c>
      <c r="R4421" s="21" t="s">
        <v>99</v>
      </c>
      <c r="S4421" s="35">
        <v>1</v>
      </c>
      <c r="T4421" s="22">
        <v>1</v>
      </c>
      <c r="U4421" s="20" t="s">
        <v>62</v>
      </c>
      <c r="V4421" s="20">
        <v>45817</v>
      </c>
      <c r="W4421" s="21">
        <v>6</v>
      </c>
      <c r="X4421" s="20">
        <v>45826</v>
      </c>
      <c r="Y4421" s="20">
        <v>45824</v>
      </c>
      <c r="Z4421" s="48">
        <v>6</v>
      </c>
      <c r="AA4421">
        <v>2025</v>
      </c>
      <c r="AB4421" s="45">
        <v>39994</v>
      </c>
      <c r="AC4421" s="45">
        <v>39994</v>
      </c>
      <c r="AK4421" s="10"/>
    </row>
    <row r="4422" spans="1:37">
      <c r="A4422" t="s">
        <v>45</v>
      </c>
      <c r="B4422" t="s">
        <v>46</v>
      </c>
      <c r="C4422" t="s">
        <v>47</v>
      </c>
      <c r="D4422" t="s">
        <v>4952</v>
      </c>
      <c r="E4422" t="s">
        <v>88</v>
      </c>
      <c r="F4422" t="s">
        <v>79</v>
      </c>
      <c r="G4422" t="s">
        <v>51</v>
      </c>
      <c r="H4422" s="20" t="s">
        <v>52</v>
      </c>
      <c r="I4422" t="s">
        <v>53</v>
      </c>
      <c r="J4422" t="s">
        <v>54</v>
      </c>
      <c r="K4422">
        <v>3</v>
      </c>
      <c r="L4422" t="s">
        <v>55</v>
      </c>
      <c r="M4422" t="s">
        <v>77</v>
      </c>
      <c r="N4422" t="s">
        <v>89</v>
      </c>
      <c r="O4422" s="21" t="s">
        <v>58</v>
      </c>
      <c r="P4422" s="21" t="s">
        <v>90</v>
      </c>
      <c r="Q4422" s="20" t="s">
        <v>191</v>
      </c>
      <c r="R4422" s="21" t="s">
        <v>192</v>
      </c>
      <c r="S4422" s="35">
        <v>1</v>
      </c>
      <c r="T4422" s="22">
        <v>1</v>
      </c>
      <c r="U4422" s="20" t="s">
        <v>62</v>
      </c>
      <c r="V4422" s="20">
        <v>45816</v>
      </c>
      <c r="W4422" s="21">
        <v>6</v>
      </c>
      <c r="X4422" s="20">
        <v>45828</v>
      </c>
      <c r="Y4422" s="20">
        <v>45826</v>
      </c>
      <c r="Z4422" s="48">
        <v>6</v>
      </c>
      <c r="AA4422">
        <v>2025</v>
      </c>
      <c r="AB4422" s="45">
        <v>103123</v>
      </c>
      <c r="AC4422" s="45">
        <v>103123</v>
      </c>
      <c r="AK4422" s="10"/>
    </row>
    <row r="4423" spans="1:37">
      <c r="A4423" t="s">
        <v>45</v>
      </c>
      <c r="B4423" t="s">
        <v>46</v>
      </c>
      <c r="C4423" t="s">
        <v>47</v>
      </c>
      <c r="D4423" t="s">
        <v>4953</v>
      </c>
      <c r="E4423" t="s">
        <v>88</v>
      </c>
      <c r="F4423" t="s">
        <v>79</v>
      </c>
      <c r="G4423" t="s">
        <v>51</v>
      </c>
      <c r="H4423" s="20" t="s">
        <v>52</v>
      </c>
      <c r="I4423" t="s">
        <v>53</v>
      </c>
      <c r="J4423" t="s">
        <v>54</v>
      </c>
      <c r="K4423">
        <v>3</v>
      </c>
      <c r="L4423" t="s">
        <v>55</v>
      </c>
      <c r="M4423" t="s">
        <v>77</v>
      </c>
      <c r="N4423" t="s">
        <v>89</v>
      </c>
      <c r="O4423" s="21" t="s">
        <v>58</v>
      </c>
      <c r="P4423" s="21" t="s">
        <v>150</v>
      </c>
      <c r="Q4423" s="20" t="s">
        <v>4954</v>
      </c>
      <c r="R4423" s="21" t="s">
        <v>4955</v>
      </c>
      <c r="S4423" s="35">
        <v>1</v>
      </c>
      <c r="T4423" s="22">
        <v>1</v>
      </c>
      <c r="U4423" s="20" t="s">
        <v>62</v>
      </c>
      <c r="V4423" s="20">
        <v>45816</v>
      </c>
      <c r="W4423" s="21">
        <v>6</v>
      </c>
      <c r="X4423" s="20">
        <v>45834</v>
      </c>
      <c r="Y4423" s="20">
        <v>45832</v>
      </c>
      <c r="Z4423" s="48">
        <v>6</v>
      </c>
      <c r="AA4423">
        <v>2025</v>
      </c>
      <c r="AB4423" s="45">
        <v>164700</v>
      </c>
      <c r="AC4423" s="45">
        <v>164700</v>
      </c>
      <c r="AK4423" s="10"/>
    </row>
    <row r="4424" spans="1:37">
      <c r="A4424" t="s">
        <v>45</v>
      </c>
      <c r="B4424" t="s">
        <v>46</v>
      </c>
      <c r="C4424" t="s">
        <v>47</v>
      </c>
      <c r="D4424" t="s">
        <v>4956</v>
      </c>
      <c r="E4424" t="s">
        <v>88</v>
      </c>
      <c r="F4424" t="s">
        <v>79</v>
      </c>
      <c r="G4424" t="s">
        <v>51</v>
      </c>
      <c r="H4424" s="20" t="s">
        <v>52</v>
      </c>
      <c r="I4424" t="s">
        <v>53</v>
      </c>
      <c r="J4424" t="s">
        <v>54</v>
      </c>
      <c r="K4424">
        <v>3</v>
      </c>
      <c r="L4424" t="s">
        <v>55</v>
      </c>
      <c r="M4424" t="s">
        <v>56</v>
      </c>
      <c r="N4424" t="s">
        <v>57</v>
      </c>
      <c r="O4424" s="21" t="s">
        <v>58</v>
      </c>
      <c r="P4424" s="21" t="s">
        <v>133</v>
      </c>
      <c r="Q4424" s="20" t="s">
        <v>169</v>
      </c>
      <c r="R4424" s="21" t="s">
        <v>170</v>
      </c>
      <c r="S4424" s="35">
        <v>1</v>
      </c>
      <c r="T4424" s="22">
        <v>1</v>
      </c>
      <c r="U4424" s="20" t="s">
        <v>62</v>
      </c>
      <c r="V4424" s="20">
        <v>45816</v>
      </c>
      <c r="W4424" s="21">
        <v>6</v>
      </c>
      <c r="X4424" s="20">
        <v>45826</v>
      </c>
      <c r="Y4424" s="20">
        <v>45824</v>
      </c>
      <c r="Z4424" s="48">
        <v>6</v>
      </c>
      <c r="AA4424">
        <v>2025</v>
      </c>
      <c r="AB4424" s="45">
        <v>39994</v>
      </c>
      <c r="AC4424" s="45">
        <v>39994</v>
      </c>
      <c r="AK4424" s="10"/>
    </row>
    <row r="4425" spans="1:37">
      <c r="A4425" t="s">
        <v>45</v>
      </c>
      <c r="B4425" t="s">
        <v>46</v>
      </c>
      <c r="C4425" t="s">
        <v>47</v>
      </c>
      <c r="D4425" t="s">
        <v>4957</v>
      </c>
      <c r="E4425" t="s">
        <v>88</v>
      </c>
      <c r="F4425" t="s">
        <v>79</v>
      </c>
      <c r="G4425" t="s">
        <v>51</v>
      </c>
      <c r="H4425" s="20" t="s">
        <v>52</v>
      </c>
      <c r="I4425" t="s">
        <v>53</v>
      </c>
      <c r="J4425" t="s">
        <v>54</v>
      </c>
      <c r="K4425">
        <v>3</v>
      </c>
      <c r="L4425" t="s">
        <v>55</v>
      </c>
      <c r="M4425" t="s">
        <v>56</v>
      </c>
      <c r="N4425" t="s">
        <v>57</v>
      </c>
      <c r="O4425" s="21" t="s">
        <v>58</v>
      </c>
      <c r="P4425" s="21" t="s">
        <v>64</v>
      </c>
      <c r="Q4425" s="20" t="s">
        <v>221</v>
      </c>
      <c r="R4425" s="21" t="s">
        <v>222</v>
      </c>
      <c r="S4425" s="35">
        <v>1</v>
      </c>
      <c r="T4425" s="22">
        <v>1</v>
      </c>
      <c r="U4425" s="20" t="s">
        <v>62</v>
      </c>
      <c r="V4425" s="20">
        <v>45818</v>
      </c>
      <c r="W4425" s="21">
        <v>6</v>
      </c>
      <c r="X4425" s="20">
        <v>45827</v>
      </c>
      <c r="Y4425" s="20">
        <v>45824</v>
      </c>
      <c r="Z4425" s="48">
        <v>6</v>
      </c>
      <c r="AA4425">
        <v>2025</v>
      </c>
      <c r="AB4425" s="45">
        <v>117641</v>
      </c>
      <c r="AC4425" s="45">
        <v>117641</v>
      </c>
      <c r="AK4425" s="10"/>
    </row>
    <row r="4426" spans="1:37">
      <c r="A4426" t="s">
        <v>45</v>
      </c>
      <c r="B4426" t="s">
        <v>46</v>
      </c>
      <c r="C4426" t="s">
        <v>47</v>
      </c>
      <c r="D4426" t="s">
        <v>4958</v>
      </c>
      <c r="E4426" t="s">
        <v>88</v>
      </c>
      <c r="F4426" t="s">
        <v>79</v>
      </c>
      <c r="G4426" t="s">
        <v>51</v>
      </c>
      <c r="H4426" s="20" t="s">
        <v>52</v>
      </c>
      <c r="I4426" t="s">
        <v>53</v>
      </c>
      <c r="J4426" t="s">
        <v>54</v>
      </c>
      <c r="K4426">
        <v>3</v>
      </c>
      <c r="L4426" t="s">
        <v>55</v>
      </c>
      <c r="M4426" t="s">
        <v>77</v>
      </c>
      <c r="N4426" t="s">
        <v>89</v>
      </c>
      <c r="O4426" s="21" t="s">
        <v>58</v>
      </c>
      <c r="P4426" s="21" t="s">
        <v>90</v>
      </c>
      <c r="Q4426" s="20" t="s">
        <v>91</v>
      </c>
      <c r="R4426" s="21" t="s">
        <v>92</v>
      </c>
      <c r="S4426" s="35">
        <v>1</v>
      </c>
      <c r="T4426" s="22">
        <v>1</v>
      </c>
      <c r="U4426" s="20" t="s">
        <v>62</v>
      </c>
      <c r="V4426" s="20">
        <v>45818</v>
      </c>
      <c r="W4426" s="21">
        <v>6</v>
      </c>
      <c r="X4426" s="20">
        <v>45841</v>
      </c>
      <c r="Y4426" s="20">
        <v>45838</v>
      </c>
      <c r="Z4426" s="48">
        <v>6</v>
      </c>
      <c r="AA4426">
        <v>2025</v>
      </c>
      <c r="AB4426" s="45">
        <v>49994</v>
      </c>
      <c r="AC4426" s="45">
        <v>49994</v>
      </c>
      <c r="AK4426" s="10"/>
    </row>
    <row r="4427" spans="1:37">
      <c r="A4427" t="s">
        <v>45</v>
      </c>
      <c r="B4427" t="s">
        <v>46</v>
      </c>
      <c r="C4427" t="s">
        <v>47</v>
      </c>
      <c r="D4427" t="s">
        <v>4959</v>
      </c>
      <c r="E4427" t="s">
        <v>88</v>
      </c>
      <c r="F4427" t="s">
        <v>79</v>
      </c>
      <c r="G4427" t="s">
        <v>51</v>
      </c>
      <c r="H4427" s="20" t="s">
        <v>52</v>
      </c>
      <c r="I4427" t="s">
        <v>53</v>
      </c>
      <c r="J4427" t="s">
        <v>54</v>
      </c>
      <c r="K4427">
        <v>3</v>
      </c>
      <c r="L4427" t="s">
        <v>55</v>
      </c>
      <c r="M4427" t="s">
        <v>77</v>
      </c>
      <c r="N4427" t="s">
        <v>89</v>
      </c>
      <c r="O4427" s="21" t="s">
        <v>58</v>
      </c>
      <c r="P4427" s="21" t="s">
        <v>97</v>
      </c>
      <c r="Q4427" s="20" t="s">
        <v>754</v>
      </c>
      <c r="R4427" s="21" t="s">
        <v>755</v>
      </c>
      <c r="S4427" s="35">
        <v>1</v>
      </c>
      <c r="T4427" s="22">
        <v>1</v>
      </c>
      <c r="U4427" s="20" t="s">
        <v>62</v>
      </c>
      <c r="V4427" s="20">
        <v>45818</v>
      </c>
      <c r="W4427" s="21">
        <v>6</v>
      </c>
      <c r="X4427" s="20">
        <v>45827</v>
      </c>
      <c r="Y4427" s="20">
        <v>45824</v>
      </c>
      <c r="Z4427" s="48">
        <v>6</v>
      </c>
      <c r="AA4427">
        <v>2025</v>
      </c>
      <c r="AB4427" s="45">
        <v>62500</v>
      </c>
      <c r="AC4427" s="45">
        <v>62500</v>
      </c>
      <c r="AK4427" s="10"/>
    </row>
    <row r="4428" spans="1:37">
      <c r="A4428" t="s">
        <v>45</v>
      </c>
      <c r="B4428" t="s">
        <v>46</v>
      </c>
      <c r="C4428" t="s">
        <v>47</v>
      </c>
      <c r="D4428" t="s">
        <v>4960</v>
      </c>
      <c r="E4428" t="s">
        <v>88</v>
      </c>
      <c r="F4428" t="s">
        <v>79</v>
      </c>
      <c r="G4428" t="s">
        <v>51</v>
      </c>
      <c r="H4428" s="20" t="s">
        <v>52</v>
      </c>
      <c r="I4428" t="s">
        <v>53</v>
      </c>
      <c r="J4428" t="s">
        <v>54</v>
      </c>
      <c r="K4428">
        <v>3</v>
      </c>
      <c r="L4428" t="s">
        <v>55</v>
      </c>
      <c r="M4428" t="s">
        <v>77</v>
      </c>
      <c r="N4428" t="s">
        <v>89</v>
      </c>
      <c r="O4428" s="21" t="s">
        <v>58</v>
      </c>
      <c r="P4428" s="21" t="s">
        <v>303</v>
      </c>
      <c r="Q4428" s="20" t="s">
        <v>4201</v>
      </c>
      <c r="R4428" s="21" t="s">
        <v>4202</v>
      </c>
      <c r="S4428" s="35">
        <v>1</v>
      </c>
      <c r="T4428" s="22">
        <v>1</v>
      </c>
      <c r="U4428" s="20" t="s">
        <v>62</v>
      </c>
      <c r="V4428" s="20">
        <v>45818</v>
      </c>
      <c r="W4428" s="21">
        <v>6</v>
      </c>
      <c r="X4428" s="20">
        <v>45827</v>
      </c>
      <c r="Y4428" s="20">
        <v>45824</v>
      </c>
      <c r="Z4428" s="48">
        <v>6</v>
      </c>
      <c r="AA4428">
        <v>2025</v>
      </c>
      <c r="AB4428" s="45">
        <v>63333</v>
      </c>
      <c r="AC4428" s="45">
        <v>63333</v>
      </c>
      <c r="AK4428" s="10"/>
    </row>
    <row r="4429" spans="1:37">
      <c r="A4429" t="s">
        <v>45</v>
      </c>
      <c r="B4429" t="s">
        <v>46</v>
      </c>
      <c r="C4429" t="s">
        <v>47</v>
      </c>
      <c r="D4429" t="s">
        <v>4961</v>
      </c>
      <c r="E4429" t="s">
        <v>88</v>
      </c>
      <c r="F4429" t="s">
        <v>79</v>
      </c>
      <c r="G4429" t="s">
        <v>51</v>
      </c>
      <c r="H4429" s="20" t="s">
        <v>52</v>
      </c>
      <c r="I4429" t="s">
        <v>53</v>
      </c>
      <c r="J4429" t="s">
        <v>54</v>
      </c>
      <c r="K4429">
        <v>3</v>
      </c>
      <c r="L4429" t="s">
        <v>55</v>
      </c>
      <c r="M4429" t="s">
        <v>77</v>
      </c>
      <c r="N4429" t="s">
        <v>89</v>
      </c>
      <c r="O4429" s="21" t="s">
        <v>58</v>
      </c>
      <c r="P4429" s="21" t="s">
        <v>303</v>
      </c>
      <c r="Q4429" s="20" t="s">
        <v>304</v>
      </c>
      <c r="R4429" s="21" t="s">
        <v>305</v>
      </c>
      <c r="S4429" s="35">
        <v>1</v>
      </c>
      <c r="T4429" s="22">
        <v>1</v>
      </c>
      <c r="U4429" s="20" t="s">
        <v>62</v>
      </c>
      <c r="V4429" s="20">
        <v>45819</v>
      </c>
      <c r="W4429" s="21">
        <v>6</v>
      </c>
      <c r="X4429" s="20">
        <v>45827</v>
      </c>
      <c r="Y4429" s="20">
        <v>45824</v>
      </c>
      <c r="Z4429" s="48">
        <v>6</v>
      </c>
      <c r="AA4429">
        <v>2025</v>
      </c>
      <c r="AB4429" s="45">
        <v>62494</v>
      </c>
      <c r="AC4429" s="45">
        <v>62494</v>
      </c>
      <c r="AK4429" s="10"/>
    </row>
    <row r="4430" spans="1:37">
      <c r="A4430" t="s">
        <v>45</v>
      </c>
      <c r="B4430" t="s">
        <v>46</v>
      </c>
      <c r="C4430" t="s">
        <v>47</v>
      </c>
      <c r="D4430" t="s">
        <v>4962</v>
      </c>
      <c r="E4430" t="s">
        <v>88</v>
      </c>
      <c r="F4430" t="s">
        <v>79</v>
      </c>
      <c r="G4430" t="s">
        <v>51</v>
      </c>
      <c r="H4430" s="20" t="s">
        <v>52</v>
      </c>
      <c r="I4430" t="s">
        <v>53</v>
      </c>
      <c r="J4430" t="s">
        <v>54</v>
      </c>
      <c r="K4430">
        <v>3</v>
      </c>
      <c r="L4430" t="s">
        <v>55</v>
      </c>
      <c r="M4430" t="s">
        <v>56</v>
      </c>
      <c r="N4430" t="s">
        <v>57</v>
      </c>
      <c r="O4430" s="21" t="s">
        <v>58</v>
      </c>
      <c r="P4430" s="21" t="s">
        <v>64</v>
      </c>
      <c r="Q4430" s="20" t="s">
        <v>474</v>
      </c>
      <c r="R4430" s="21" t="s">
        <v>475</v>
      </c>
      <c r="S4430" s="35">
        <v>1</v>
      </c>
      <c r="T4430" s="22">
        <v>1</v>
      </c>
      <c r="U4430" s="20" t="s">
        <v>62</v>
      </c>
      <c r="V4430" s="20">
        <v>45820</v>
      </c>
      <c r="W4430" s="21">
        <v>6</v>
      </c>
      <c r="X4430" s="20">
        <v>45831</v>
      </c>
      <c r="Y4430" s="20">
        <v>45826</v>
      </c>
      <c r="Z4430" s="48">
        <v>6</v>
      </c>
      <c r="AA4430">
        <v>2025</v>
      </c>
      <c r="AB4430" s="45">
        <v>29405</v>
      </c>
      <c r="AC4430" s="45">
        <v>29405</v>
      </c>
      <c r="AK4430" s="10"/>
    </row>
    <row r="4431" spans="1:37">
      <c r="A4431" t="s">
        <v>45</v>
      </c>
      <c r="B4431" t="s">
        <v>46</v>
      </c>
      <c r="C4431" t="s">
        <v>47</v>
      </c>
      <c r="D4431" t="s">
        <v>4963</v>
      </c>
      <c r="E4431" t="s">
        <v>88</v>
      </c>
      <c r="F4431" t="s">
        <v>79</v>
      </c>
      <c r="G4431" t="s">
        <v>51</v>
      </c>
      <c r="H4431" s="20" t="s">
        <v>52</v>
      </c>
      <c r="I4431" t="s">
        <v>53</v>
      </c>
      <c r="J4431" t="s">
        <v>54</v>
      </c>
      <c r="K4431">
        <v>3</v>
      </c>
      <c r="L4431" t="s">
        <v>55</v>
      </c>
      <c r="M4431" t="s">
        <v>77</v>
      </c>
      <c r="N4431" t="s">
        <v>89</v>
      </c>
      <c r="O4431" s="21" t="s">
        <v>58</v>
      </c>
      <c r="P4431" s="21" t="s">
        <v>119</v>
      </c>
      <c r="Q4431" s="20" t="s">
        <v>3712</v>
      </c>
      <c r="R4431" s="21" t="s">
        <v>3713</v>
      </c>
      <c r="S4431" s="35">
        <v>1</v>
      </c>
      <c r="T4431" s="22">
        <v>1</v>
      </c>
      <c r="U4431" s="20" t="s">
        <v>62</v>
      </c>
      <c r="V4431" s="20">
        <v>45820</v>
      </c>
      <c r="W4431" s="21">
        <v>6</v>
      </c>
      <c r="X4431" s="20">
        <v>45835</v>
      </c>
      <c r="Y4431" s="20">
        <v>45832</v>
      </c>
      <c r="Z4431" s="48">
        <v>6</v>
      </c>
      <c r="AA4431">
        <v>2025</v>
      </c>
      <c r="AB4431" s="45">
        <v>81245</v>
      </c>
      <c r="AC4431" s="45">
        <v>81245</v>
      </c>
      <c r="AK4431" s="10"/>
    </row>
    <row r="4432" spans="1:37">
      <c r="A4432" t="s">
        <v>45</v>
      </c>
      <c r="B4432" t="s">
        <v>46</v>
      </c>
      <c r="C4432" t="s">
        <v>47</v>
      </c>
      <c r="D4432" t="s">
        <v>4964</v>
      </c>
      <c r="E4432" t="s">
        <v>88</v>
      </c>
      <c r="F4432" t="s">
        <v>79</v>
      </c>
      <c r="G4432" t="s">
        <v>51</v>
      </c>
      <c r="H4432" s="20" t="s">
        <v>52</v>
      </c>
      <c r="I4432" t="s">
        <v>53</v>
      </c>
      <c r="J4432" t="s">
        <v>54</v>
      </c>
      <c r="K4432">
        <v>3</v>
      </c>
      <c r="L4432" t="s">
        <v>55</v>
      </c>
      <c r="M4432" t="s">
        <v>77</v>
      </c>
      <c r="N4432" t="s">
        <v>89</v>
      </c>
      <c r="O4432" s="21" t="s">
        <v>58</v>
      </c>
      <c r="P4432" s="21" t="s">
        <v>119</v>
      </c>
      <c r="Q4432" s="20" t="s">
        <v>1141</v>
      </c>
      <c r="R4432" s="21" t="s">
        <v>1142</v>
      </c>
      <c r="S4432" s="35">
        <v>1</v>
      </c>
      <c r="T4432" s="22">
        <v>1</v>
      </c>
      <c r="U4432" s="20" t="s">
        <v>62</v>
      </c>
      <c r="V4432" s="20">
        <v>45820</v>
      </c>
      <c r="W4432" s="21">
        <v>6</v>
      </c>
      <c r="X4432" s="20">
        <v>45842</v>
      </c>
      <c r="Y4432" s="20">
        <v>45838</v>
      </c>
      <c r="Z4432" s="48">
        <v>6</v>
      </c>
      <c r="AA4432">
        <v>2025</v>
      </c>
      <c r="AB4432" s="45">
        <v>66661</v>
      </c>
      <c r="AC4432" s="45">
        <v>66661</v>
      </c>
      <c r="AK4432" s="10"/>
    </row>
    <row r="4433" spans="1:37">
      <c r="A4433" t="s">
        <v>45</v>
      </c>
      <c r="B4433" t="s">
        <v>46</v>
      </c>
      <c r="C4433" t="s">
        <v>47</v>
      </c>
      <c r="D4433" t="s">
        <v>4965</v>
      </c>
      <c r="E4433" t="s">
        <v>88</v>
      </c>
      <c r="F4433" t="s">
        <v>79</v>
      </c>
      <c r="G4433" t="s">
        <v>51</v>
      </c>
      <c r="H4433" s="20" t="s">
        <v>52</v>
      </c>
      <c r="I4433" t="s">
        <v>53</v>
      </c>
      <c r="J4433" t="s">
        <v>54</v>
      </c>
      <c r="K4433">
        <v>3</v>
      </c>
      <c r="L4433" t="s">
        <v>55</v>
      </c>
      <c r="M4433" t="s">
        <v>77</v>
      </c>
      <c r="N4433" t="s">
        <v>89</v>
      </c>
      <c r="O4433" s="21" t="s">
        <v>58</v>
      </c>
      <c r="P4433" s="21" t="s">
        <v>119</v>
      </c>
      <c r="Q4433" s="20" t="s">
        <v>1336</v>
      </c>
      <c r="R4433" s="21" t="s">
        <v>1337</v>
      </c>
      <c r="S4433" s="35">
        <v>1</v>
      </c>
      <c r="T4433" s="22">
        <v>1</v>
      </c>
      <c r="U4433" s="20" t="s">
        <v>62</v>
      </c>
      <c r="V4433" s="20">
        <v>45822</v>
      </c>
      <c r="W4433" s="21">
        <v>6</v>
      </c>
      <c r="X4433" s="20">
        <v>45831</v>
      </c>
      <c r="Y4433" s="20">
        <v>45826</v>
      </c>
      <c r="Z4433" s="48">
        <v>6</v>
      </c>
      <c r="AA4433">
        <v>2025</v>
      </c>
      <c r="AB4433" s="45">
        <v>131244</v>
      </c>
      <c r="AC4433" s="45">
        <v>131244</v>
      </c>
      <c r="AK4433" s="10"/>
    </row>
    <row r="4434" spans="1:37">
      <c r="A4434" t="s">
        <v>45</v>
      </c>
      <c r="B4434" t="s">
        <v>46</v>
      </c>
      <c r="C4434" t="s">
        <v>47</v>
      </c>
      <c r="D4434" t="s">
        <v>4966</v>
      </c>
      <c r="E4434" t="s">
        <v>88</v>
      </c>
      <c r="F4434" t="s">
        <v>79</v>
      </c>
      <c r="G4434" t="s">
        <v>51</v>
      </c>
      <c r="H4434" s="20" t="s">
        <v>52</v>
      </c>
      <c r="I4434" t="s">
        <v>53</v>
      </c>
      <c r="J4434" t="s">
        <v>54</v>
      </c>
      <c r="K4434">
        <v>3</v>
      </c>
      <c r="L4434" t="s">
        <v>55</v>
      </c>
      <c r="M4434" t="s">
        <v>77</v>
      </c>
      <c r="N4434" t="s">
        <v>89</v>
      </c>
      <c r="O4434" s="21" t="s">
        <v>58</v>
      </c>
      <c r="P4434" s="21" t="s">
        <v>659</v>
      </c>
      <c r="Q4434" s="20" t="s">
        <v>660</v>
      </c>
      <c r="R4434" s="21" t="s">
        <v>661</v>
      </c>
      <c r="S4434" s="35">
        <v>1</v>
      </c>
      <c r="T4434" s="22">
        <v>1</v>
      </c>
      <c r="U4434" s="20" t="s">
        <v>62</v>
      </c>
      <c r="V4434" s="20">
        <v>45822</v>
      </c>
      <c r="W4434" s="21">
        <v>6</v>
      </c>
      <c r="X4434" s="20">
        <v>45833</v>
      </c>
      <c r="Y4434" s="20">
        <v>45826</v>
      </c>
      <c r="Z4434" s="48">
        <v>6</v>
      </c>
      <c r="AA4434">
        <v>2025</v>
      </c>
      <c r="AB4434" s="45">
        <v>56244</v>
      </c>
      <c r="AC4434" s="45">
        <v>56244</v>
      </c>
      <c r="AK4434" s="10"/>
    </row>
    <row r="4435" spans="1:37">
      <c r="A4435" t="s">
        <v>45</v>
      </c>
      <c r="B4435" t="s">
        <v>46</v>
      </c>
      <c r="C4435" t="s">
        <v>47</v>
      </c>
      <c r="D4435" t="s">
        <v>4967</v>
      </c>
      <c r="E4435" t="s">
        <v>88</v>
      </c>
      <c r="F4435" t="s">
        <v>79</v>
      </c>
      <c r="G4435" t="s">
        <v>51</v>
      </c>
      <c r="H4435" s="20" t="s">
        <v>52</v>
      </c>
      <c r="I4435" t="s">
        <v>53</v>
      </c>
      <c r="J4435" t="s">
        <v>54</v>
      </c>
      <c r="K4435">
        <v>3</v>
      </c>
      <c r="L4435" t="s">
        <v>55</v>
      </c>
      <c r="M4435" t="s">
        <v>77</v>
      </c>
      <c r="N4435" t="s">
        <v>89</v>
      </c>
      <c r="O4435" s="21" t="s">
        <v>58</v>
      </c>
      <c r="P4435" s="21" t="s">
        <v>119</v>
      </c>
      <c r="Q4435" s="20" t="s">
        <v>3415</v>
      </c>
      <c r="R4435" s="21" t="s">
        <v>3416</v>
      </c>
      <c r="S4435" s="35">
        <v>1</v>
      </c>
      <c r="T4435" s="22">
        <v>1</v>
      </c>
      <c r="U4435" s="20" t="s">
        <v>62</v>
      </c>
      <c r="V4435" s="20">
        <v>45822</v>
      </c>
      <c r="W4435" s="21">
        <v>6</v>
      </c>
      <c r="X4435" s="20">
        <v>45833</v>
      </c>
      <c r="Y4435" s="20">
        <v>45826</v>
      </c>
      <c r="Z4435" s="48">
        <v>6</v>
      </c>
      <c r="AA4435">
        <v>2025</v>
      </c>
      <c r="AB4435" s="45">
        <v>42496</v>
      </c>
      <c r="AC4435" s="45">
        <v>42496</v>
      </c>
      <c r="AK4435" s="10"/>
    </row>
    <row r="4436" spans="1:37">
      <c r="A4436" t="s">
        <v>45</v>
      </c>
      <c r="B4436" t="s">
        <v>46</v>
      </c>
      <c r="C4436" t="s">
        <v>47</v>
      </c>
      <c r="D4436" t="s">
        <v>4968</v>
      </c>
      <c r="E4436" t="s">
        <v>88</v>
      </c>
      <c r="F4436" t="s">
        <v>79</v>
      </c>
      <c r="G4436" t="s">
        <v>51</v>
      </c>
      <c r="H4436" s="20" t="s">
        <v>52</v>
      </c>
      <c r="I4436" t="s">
        <v>53</v>
      </c>
      <c r="J4436" t="s">
        <v>54</v>
      </c>
      <c r="K4436">
        <v>3</v>
      </c>
      <c r="L4436" t="s">
        <v>55</v>
      </c>
      <c r="M4436" t="s">
        <v>77</v>
      </c>
      <c r="N4436" t="s">
        <v>89</v>
      </c>
      <c r="O4436" s="21" t="s">
        <v>58</v>
      </c>
      <c r="P4436" s="21" t="s">
        <v>119</v>
      </c>
      <c r="Q4436" s="20" t="s">
        <v>3982</v>
      </c>
      <c r="R4436" s="21" t="s">
        <v>3983</v>
      </c>
      <c r="S4436" s="35">
        <v>1</v>
      </c>
      <c r="T4436" s="22">
        <v>1</v>
      </c>
      <c r="U4436" s="20" t="s">
        <v>62</v>
      </c>
      <c r="V4436" s="20">
        <v>45816</v>
      </c>
      <c r="W4436" s="21">
        <v>6</v>
      </c>
      <c r="X4436" s="20">
        <v>45831</v>
      </c>
      <c r="Y4436" s="20">
        <v>45826</v>
      </c>
      <c r="Z4436" s="48">
        <v>6</v>
      </c>
      <c r="AA4436">
        <v>2025</v>
      </c>
      <c r="AB4436" s="45">
        <v>99995</v>
      </c>
      <c r="AC4436" s="45">
        <v>99995</v>
      </c>
      <c r="AK4436" s="10"/>
    </row>
    <row r="4437" spans="1:37">
      <c r="A4437" t="s">
        <v>45</v>
      </c>
      <c r="B4437" t="s">
        <v>46</v>
      </c>
      <c r="C4437" t="s">
        <v>47</v>
      </c>
      <c r="D4437" t="s">
        <v>4969</v>
      </c>
      <c r="E4437" t="s">
        <v>88</v>
      </c>
      <c r="F4437" t="s">
        <v>79</v>
      </c>
      <c r="G4437" t="s">
        <v>51</v>
      </c>
      <c r="H4437" s="20" t="s">
        <v>52</v>
      </c>
      <c r="I4437" t="s">
        <v>53</v>
      </c>
      <c r="J4437" t="s">
        <v>54</v>
      </c>
      <c r="K4437">
        <v>3</v>
      </c>
      <c r="L4437" t="s">
        <v>55</v>
      </c>
      <c r="M4437" t="s">
        <v>77</v>
      </c>
      <c r="N4437" t="s">
        <v>89</v>
      </c>
      <c r="O4437" s="21" t="s">
        <v>58</v>
      </c>
      <c r="P4437" s="21" t="s">
        <v>90</v>
      </c>
      <c r="Q4437" s="20" t="s">
        <v>163</v>
      </c>
      <c r="R4437" s="21" t="s">
        <v>164</v>
      </c>
      <c r="S4437" s="35">
        <v>1</v>
      </c>
      <c r="T4437" s="22">
        <v>1</v>
      </c>
      <c r="U4437" s="20" t="s">
        <v>62</v>
      </c>
      <c r="V4437" s="20">
        <v>45822</v>
      </c>
      <c r="W4437" s="21">
        <v>6</v>
      </c>
      <c r="X4437" s="20">
        <v>45838</v>
      </c>
      <c r="Y4437" s="20">
        <v>45833</v>
      </c>
      <c r="Z4437" s="48">
        <v>6</v>
      </c>
      <c r="AA4437">
        <v>2025</v>
      </c>
      <c r="AB4437" s="45">
        <v>40620</v>
      </c>
      <c r="AC4437" s="45">
        <v>40620</v>
      </c>
      <c r="AK4437" s="10"/>
    </row>
    <row r="4438" spans="1:37">
      <c r="A4438" t="s">
        <v>45</v>
      </c>
      <c r="B4438" t="s">
        <v>46</v>
      </c>
      <c r="C4438" t="s">
        <v>47</v>
      </c>
      <c r="D4438" t="s">
        <v>4970</v>
      </c>
      <c r="E4438" t="s">
        <v>88</v>
      </c>
      <c r="F4438" t="s">
        <v>79</v>
      </c>
      <c r="G4438" t="s">
        <v>51</v>
      </c>
      <c r="H4438" s="20" t="s">
        <v>52</v>
      </c>
      <c r="I4438" t="s">
        <v>53</v>
      </c>
      <c r="J4438" t="s">
        <v>54</v>
      </c>
      <c r="K4438">
        <v>3</v>
      </c>
      <c r="L4438" t="s">
        <v>55</v>
      </c>
      <c r="M4438" t="s">
        <v>56</v>
      </c>
      <c r="N4438" t="s">
        <v>57</v>
      </c>
      <c r="O4438" s="21" t="s">
        <v>58</v>
      </c>
      <c r="P4438" s="21" t="s">
        <v>64</v>
      </c>
      <c r="Q4438" s="20" t="s">
        <v>436</v>
      </c>
      <c r="R4438" s="21" t="s">
        <v>437</v>
      </c>
      <c r="S4438" s="35">
        <v>1</v>
      </c>
      <c r="T4438" s="22">
        <v>1</v>
      </c>
      <c r="U4438" s="20" t="s">
        <v>62</v>
      </c>
      <c r="V4438" s="20">
        <v>45816</v>
      </c>
      <c r="W4438" s="21">
        <v>6</v>
      </c>
      <c r="X4438" s="20">
        <v>45831</v>
      </c>
      <c r="Y4438" s="20">
        <v>45826</v>
      </c>
      <c r="Z4438" s="48">
        <v>6</v>
      </c>
      <c r="AA4438">
        <v>2025</v>
      </c>
      <c r="AB4438" s="45">
        <v>46660</v>
      </c>
      <c r="AC4438" s="45">
        <v>46660</v>
      </c>
      <c r="AK4438" s="10"/>
    </row>
    <row r="4439" spans="1:37">
      <c r="A4439" t="s">
        <v>45</v>
      </c>
      <c r="B4439" t="s">
        <v>46</v>
      </c>
      <c r="C4439" t="s">
        <v>47</v>
      </c>
      <c r="D4439" t="s">
        <v>4971</v>
      </c>
      <c r="E4439" t="s">
        <v>88</v>
      </c>
      <c r="F4439" t="s">
        <v>79</v>
      </c>
      <c r="G4439" t="s">
        <v>51</v>
      </c>
      <c r="H4439" s="20" t="s">
        <v>52</v>
      </c>
      <c r="I4439" t="s">
        <v>53</v>
      </c>
      <c r="J4439" t="s">
        <v>54</v>
      </c>
      <c r="K4439">
        <v>3</v>
      </c>
      <c r="L4439" t="s">
        <v>55</v>
      </c>
      <c r="M4439" t="s">
        <v>56</v>
      </c>
      <c r="N4439" t="s">
        <v>57</v>
      </c>
      <c r="O4439" s="21" t="s">
        <v>58</v>
      </c>
      <c r="P4439" s="21" t="s">
        <v>64</v>
      </c>
      <c r="Q4439" s="20" t="s">
        <v>436</v>
      </c>
      <c r="R4439" s="21" t="s">
        <v>437</v>
      </c>
      <c r="S4439" s="35">
        <v>2</v>
      </c>
      <c r="T4439" s="22">
        <v>2</v>
      </c>
      <c r="U4439" s="20" t="s">
        <v>62</v>
      </c>
      <c r="V4439" s="20">
        <v>45822</v>
      </c>
      <c r="W4439" s="21">
        <v>6</v>
      </c>
      <c r="X4439" s="20">
        <v>45833</v>
      </c>
      <c r="Y4439" s="20">
        <v>45826</v>
      </c>
      <c r="Z4439" s="48">
        <v>6</v>
      </c>
      <c r="AA4439">
        <v>2025</v>
      </c>
      <c r="AB4439" s="45">
        <v>99989</v>
      </c>
      <c r="AC4439" s="45">
        <v>99989</v>
      </c>
      <c r="AK4439" s="10"/>
    </row>
    <row r="4440" spans="1:37">
      <c r="A4440" t="s">
        <v>45</v>
      </c>
      <c r="B4440" t="s">
        <v>46</v>
      </c>
      <c r="C4440" t="s">
        <v>47</v>
      </c>
      <c r="D4440" t="s">
        <v>4972</v>
      </c>
      <c r="E4440" t="s">
        <v>88</v>
      </c>
      <c r="F4440" t="s">
        <v>79</v>
      </c>
      <c r="G4440" t="s">
        <v>51</v>
      </c>
      <c r="H4440" s="20" t="s">
        <v>52</v>
      </c>
      <c r="I4440" t="s">
        <v>53</v>
      </c>
      <c r="J4440" t="s">
        <v>54</v>
      </c>
      <c r="K4440">
        <v>3</v>
      </c>
      <c r="L4440" t="s">
        <v>55</v>
      </c>
      <c r="M4440" t="s">
        <v>77</v>
      </c>
      <c r="N4440" t="s">
        <v>89</v>
      </c>
      <c r="O4440" s="21" t="s">
        <v>58</v>
      </c>
      <c r="P4440" s="21" t="s">
        <v>119</v>
      </c>
      <c r="Q4440" s="20" t="s">
        <v>1376</v>
      </c>
      <c r="R4440" s="21" t="s">
        <v>1377</v>
      </c>
      <c r="S4440" s="35">
        <v>1</v>
      </c>
      <c r="T4440" s="22">
        <v>1</v>
      </c>
      <c r="U4440" s="20" t="s">
        <v>62</v>
      </c>
      <c r="V4440" s="20">
        <v>45822</v>
      </c>
      <c r="W4440" s="21">
        <v>6</v>
      </c>
      <c r="X4440" s="20">
        <v>45834</v>
      </c>
      <c r="Y4440" s="20">
        <v>45832</v>
      </c>
      <c r="Z4440" s="48">
        <v>6</v>
      </c>
      <c r="AA4440">
        <v>2025</v>
      </c>
      <c r="AB4440" s="45">
        <v>62493</v>
      </c>
      <c r="AC4440" s="45">
        <v>62493</v>
      </c>
      <c r="AK4440" s="10"/>
    </row>
    <row r="4441" spans="1:37">
      <c r="A4441" t="s">
        <v>45</v>
      </c>
      <c r="B4441" t="s">
        <v>46</v>
      </c>
      <c r="C4441" t="s">
        <v>47</v>
      </c>
      <c r="D4441" t="s">
        <v>4279</v>
      </c>
      <c r="E4441" t="s">
        <v>49</v>
      </c>
      <c r="F4441" t="s">
        <v>50</v>
      </c>
      <c r="G4441" t="s">
        <v>51</v>
      </c>
      <c r="H4441" s="20" t="s">
        <v>52</v>
      </c>
      <c r="I4441" t="s">
        <v>53</v>
      </c>
      <c r="J4441" t="s">
        <v>54</v>
      </c>
      <c r="K4441">
        <v>1</v>
      </c>
      <c r="L4441" t="s">
        <v>55</v>
      </c>
      <c r="M4441" t="s">
        <v>56</v>
      </c>
      <c r="N4441" t="s">
        <v>57</v>
      </c>
      <c r="O4441" s="21" t="s">
        <v>58</v>
      </c>
      <c r="P4441" s="21" t="s">
        <v>59</v>
      </c>
      <c r="Q4441" s="20" t="s">
        <v>80</v>
      </c>
      <c r="R4441" s="21" t="s">
        <v>81</v>
      </c>
      <c r="S4441" s="35">
        <v>2</v>
      </c>
      <c r="T4441" s="22">
        <v>0</v>
      </c>
      <c r="U4441" s="20" t="s">
        <v>82</v>
      </c>
      <c r="V4441" s="20">
        <v>45803</v>
      </c>
      <c r="W4441" s="21">
        <v>5</v>
      </c>
      <c r="X4441" s="20">
        <v>45813</v>
      </c>
      <c r="Z4441" s="48">
        <v>6</v>
      </c>
      <c r="AA4441">
        <v>2025</v>
      </c>
      <c r="AB4441" s="45">
        <v>0</v>
      </c>
      <c r="AC4441" s="45">
        <v>0</v>
      </c>
      <c r="AK4441" s="10"/>
    </row>
    <row r="4442" spans="1:37">
      <c r="A4442" t="s">
        <v>45</v>
      </c>
      <c r="B4442" t="s">
        <v>46</v>
      </c>
      <c r="C4442" t="s">
        <v>47</v>
      </c>
      <c r="D4442" t="s">
        <v>4279</v>
      </c>
      <c r="E4442" t="s">
        <v>49</v>
      </c>
      <c r="F4442" t="s">
        <v>1114</v>
      </c>
      <c r="G4442" t="s">
        <v>51</v>
      </c>
      <c r="H4442" s="20" t="s">
        <v>52</v>
      </c>
      <c r="I4442" t="s">
        <v>53</v>
      </c>
      <c r="J4442" t="s">
        <v>54</v>
      </c>
      <c r="K4442">
        <v>1</v>
      </c>
      <c r="L4442" t="s">
        <v>55</v>
      </c>
      <c r="M4442" t="s">
        <v>56</v>
      </c>
      <c r="N4442" t="s">
        <v>57</v>
      </c>
      <c r="O4442" s="21" t="s">
        <v>58</v>
      </c>
      <c r="P4442" s="21" t="s">
        <v>59</v>
      </c>
      <c r="Q4442" s="20" t="s">
        <v>80</v>
      </c>
      <c r="R4442" s="21" t="s">
        <v>81</v>
      </c>
      <c r="S4442" s="35">
        <v>2</v>
      </c>
      <c r="T4442" s="22">
        <v>0</v>
      </c>
      <c r="U4442" s="20" t="s">
        <v>82</v>
      </c>
      <c r="V4442" s="20">
        <v>45803</v>
      </c>
      <c r="W4442" s="21">
        <v>5</v>
      </c>
      <c r="X4442" s="20">
        <v>45813</v>
      </c>
      <c r="Z4442" s="48">
        <v>6</v>
      </c>
      <c r="AA4442">
        <v>2025</v>
      </c>
      <c r="AB4442" s="45">
        <v>0</v>
      </c>
      <c r="AC4442" s="45">
        <v>0</v>
      </c>
      <c r="AK4442" s="10"/>
    </row>
    <row r="4443" spans="1:37">
      <c r="A4443" t="s">
        <v>45</v>
      </c>
      <c r="B4443" t="s">
        <v>46</v>
      </c>
      <c r="C4443" t="s">
        <v>47</v>
      </c>
      <c r="D4443" t="s">
        <v>4279</v>
      </c>
      <c r="E4443" t="s">
        <v>49</v>
      </c>
      <c r="F4443" t="s">
        <v>63</v>
      </c>
      <c r="G4443" t="s">
        <v>51</v>
      </c>
      <c r="H4443" s="20" t="s">
        <v>52</v>
      </c>
      <c r="I4443" t="s">
        <v>53</v>
      </c>
      <c r="J4443" t="s">
        <v>54</v>
      </c>
      <c r="K4443">
        <v>1</v>
      </c>
      <c r="L4443" t="s">
        <v>55</v>
      </c>
      <c r="M4443" t="s">
        <v>56</v>
      </c>
      <c r="N4443" t="s">
        <v>57</v>
      </c>
      <c r="O4443" s="21" t="s">
        <v>58</v>
      </c>
      <c r="P4443" s="21" t="s">
        <v>59</v>
      </c>
      <c r="Q4443" s="20" t="s">
        <v>60</v>
      </c>
      <c r="R4443" s="21" t="s">
        <v>61</v>
      </c>
      <c r="S4443" s="35">
        <v>8</v>
      </c>
      <c r="T4443" s="22">
        <v>0</v>
      </c>
      <c r="U4443" s="20" t="s">
        <v>62</v>
      </c>
      <c r="V4443" s="20">
        <v>45803</v>
      </c>
      <c r="W4443" s="21">
        <v>5</v>
      </c>
      <c r="X4443" s="20">
        <v>45813</v>
      </c>
      <c r="Z4443" s="48">
        <v>6</v>
      </c>
      <c r="AA4443">
        <v>2025</v>
      </c>
      <c r="AB4443" s="45">
        <v>216000</v>
      </c>
      <c r="AC4443" s="45">
        <v>0</v>
      </c>
      <c r="AK4443" s="10"/>
    </row>
    <row r="4444" spans="1:37">
      <c r="A4444" t="s">
        <v>45</v>
      </c>
      <c r="B4444" t="s">
        <v>46</v>
      </c>
      <c r="C4444" t="s">
        <v>47</v>
      </c>
      <c r="D4444" t="s">
        <v>4279</v>
      </c>
      <c r="E4444" t="s">
        <v>49</v>
      </c>
      <c r="F4444" t="s">
        <v>67</v>
      </c>
      <c r="G4444" t="s">
        <v>51</v>
      </c>
      <c r="H4444" s="20" t="s">
        <v>52</v>
      </c>
      <c r="I4444" t="s">
        <v>53</v>
      </c>
      <c r="J4444" t="s">
        <v>54</v>
      </c>
      <c r="K4444">
        <v>1</v>
      </c>
      <c r="L4444" t="s">
        <v>55</v>
      </c>
      <c r="M4444" t="s">
        <v>56</v>
      </c>
      <c r="N4444" t="s">
        <v>57</v>
      </c>
      <c r="O4444" s="21" t="s">
        <v>58</v>
      </c>
      <c r="P4444" s="21" t="s">
        <v>59</v>
      </c>
      <c r="Q4444" s="20" t="s">
        <v>60</v>
      </c>
      <c r="R4444" s="21" t="s">
        <v>61</v>
      </c>
      <c r="S4444" s="35">
        <v>2</v>
      </c>
      <c r="T4444" s="22">
        <v>0</v>
      </c>
      <c r="U4444" s="20" t="s">
        <v>62</v>
      </c>
      <c r="V4444" s="20">
        <v>45803</v>
      </c>
      <c r="W4444" s="21">
        <v>5</v>
      </c>
      <c r="X4444" s="20">
        <v>45813</v>
      </c>
      <c r="Z4444" s="48">
        <v>6</v>
      </c>
      <c r="AA4444">
        <v>2025</v>
      </c>
      <c r="AB4444" s="45">
        <v>0</v>
      </c>
      <c r="AC4444" s="45">
        <v>0</v>
      </c>
      <c r="AK4444" s="10"/>
    </row>
    <row r="4445" spans="1:37">
      <c r="A4445" t="s">
        <v>45</v>
      </c>
      <c r="B4445" t="s">
        <v>46</v>
      </c>
      <c r="C4445" t="s">
        <v>47</v>
      </c>
      <c r="D4445" t="s">
        <v>4279</v>
      </c>
      <c r="E4445" t="s">
        <v>49</v>
      </c>
      <c r="F4445" t="s">
        <v>68</v>
      </c>
      <c r="G4445" t="s">
        <v>51</v>
      </c>
      <c r="H4445" s="20" t="s">
        <v>52</v>
      </c>
      <c r="I4445" t="s">
        <v>53</v>
      </c>
      <c r="J4445" t="s">
        <v>54</v>
      </c>
      <c r="K4445">
        <v>1</v>
      </c>
      <c r="L4445" t="s">
        <v>55</v>
      </c>
      <c r="M4445" t="s">
        <v>56</v>
      </c>
      <c r="N4445" t="s">
        <v>57</v>
      </c>
      <c r="O4445" s="21" t="s">
        <v>58</v>
      </c>
      <c r="P4445" s="21" t="s">
        <v>59</v>
      </c>
      <c r="Q4445" s="20" t="s">
        <v>60</v>
      </c>
      <c r="R4445" s="21" t="s">
        <v>61</v>
      </c>
      <c r="S4445" s="35">
        <v>2</v>
      </c>
      <c r="T4445" s="22">
        <v>0</v>
      </c>
      <c r="U4445" s="20" t="s">
        <v>62</v>
      </c>
      <c r="V4445" s="20">
        <v>45803</v>
      </c>
      <c r="W4445" s="21">
        <v>5</v>
      </c>
      <c r="X4445" s="20">
        <v>45813</v>
      </c>
      <c r="Z4445" s="48">
        <v>6</v>
      </c>
      <c r="AA4445">
        <v>2025</v>
      </c>
      <c r="AB4445" s="45">
        <v>0</v>
      </c>
      <c r="AC4445" s="45">
        <v>0</v>
      </c>
      <c r="AK4445" s="10"/>
    </row>
    <row r="4446" spans="1:37">
      <c r="A4446" t="s">
        <v>45</v>
      </c>
      <c r="B4446" t="s">
        <v>46</v>
      </c>
      <c r="C4446" t="s">
        <v>47</v>
      </c>
      <c r="D4446" t="s">
        <v>4279</v>
      </c>
      <c r="E4446" t="s">
        <v>49</v>
      </c>
      <c r="F4446" t="s">
        <v>157</v>
      </c>
      <c r="G4446" t="s">
        <v>51</v>
      </c>
      <c r="H4446" s="20" t="s">
        <v>52</v>
      </c>
      <c r="I4446" t="s">
        <v>53</v>
      </c>
      <c r="J4446" t="s">
        <v>54</v>
      </c>
      <c r="K4446">
        <v>1</v>
      </c>
      <c r="L4446" t="s">
        <v>55</v>
      </c>
      <c r="M4446" t="s">
        <v>56</v>
      </c>
      <c r="N4446" t="s">
        <v>57</v>
      </c>
      <c r="O4446" s="21" t="s">
        <v>58</v>
      </c>
      <c r="P4446" s="21" t="s">
        <v>59</v>
      </c>
      <c r="Q4446" s="20" t="s">
        <v>60</v>
      </c>
      <c r="R4446" s="21" t="s">
        <v>61</v>
      </c>
      <c r="S4446" s="35">
        <v>2</v>
      </c>
      <c r="T4446" s="22">
        <v>0</v>
      </c>
      <c r="U4446" s="20" t="s">
        <v>62</v>
      </c>
      <c r="V4446" s="20">
        <v>45803</v>
      </c>
      <c r="W4446" s="21">
        <v>5</v>
      </c>
      <c r="X4446" s="20">
        <v>45813</v>
      </c>
      <c r="Z4446" s="48">
        <v>6</v>
      </c>
      <c r="AA4446">
        <v>2025</v>
      </c>
      <c r="AB4446" s="45">
        <v>0</v>
      </c>
      <c r="AC4446" s="45">
        <v>0</v>
      </c>
      <c r="AK4446" s="10"/>
    </row>
    <row r="4447" spans="1:37">
      <c r="A4447" t="s">
        <v>45</v>
      </c>
      <c r="B4447" t="s">
        <v>46</v>
      </c>
      <c r="C4447" t="s">
        <v>47</v>
      </c>
      <c r="D4447" t="s">
        <v>4279</v>
      </c>
      <c r="E4447" t="s">
        <v>49</v>
      </c>
      <c r="F4447" t="s">
        <v>173</v>
      </c>
      <c r="G4447" t="s">
        <v>51</v>
      </c>
      <c r="H4447" s="20" t="s">
        <v>52</v>
      </c>
      <c r="I4447" t="s">
        <v>53</v>
      </c>
      <c r="J4447" t="s">
        <v>54</v>
      </c>
      <c r="K4447">
        <v>1</v>
      </c>
      <c r="L4447" t="s">
        <v>55</v>
      </c>
      <c r="M4447" t="s">
        <v>56</v>
      </c>
      <c r="N4447" t="s">
        <v>57</v>
      </c>
      <c r="O4447" s="21" t="s">
        <v>58</v>
      </c>
      <c r="P4447" s="21" t="s">
        <v>59</v>
      </c>
      <c r="Q4447" s="20" t="s">
        <v>60</v>
      </c>
      <c r="R4447" s="21" t="s">
        <v>61</v>
      </c>
      <c r="S4447" s="35">
        <v>2</v>
      </c>
      <c r="T4447" s="22">
        <v>0</v>
      </c>
      <c r="U4447" s="20" t="s">
        <v>62</v>
      </c>
      <c r="V4447" s="20">
        <v>45803</v>
      </c>
      <c r="W4447" s="21">
        <v>5</v>
      </c>
      <c r="X4447" s="20">
        <v>45813</v>
      </c>
      <c r="Z4447" s="48">
        <v>6</v>
      </c>
      <c r="AA4447">
        <v>2025</v>
      </c>
      <c r="AB4447" s="45">
        <v>0</v>
      </c>
      <c r="AC4447" s="45">
        <v>0</v>
      </c>
      <c r="AK4447" s="10"/>
    </row>
    <row r="4448" spans="1:37">
      <c r="A4448" t="s">
        <v>45</v>
      </c>
      <c r="B4448" t="s">
        <v>46</v>
      </c>
      <c r="C4448" t="s">
        <v>47</v>
      </c>
      <c r="D4448" t="s">
        <v>4973</v>
      </c>
      <c r="E4448" t="s">
        <v>88</v>
      </c>
      <c r="F4448" t="s">
        <v>79</v>
      </c>
      <c r="G4448" t="s">
        <v>51</v>
      </c>
      <c r="H4448" s="20" t="s">
        <v>52</v>
      </c>
      <c r="I4448" t="s">
        <v>53</v>
      </c>
      <c r="J4448" t="s">
        <v>54</v>
      </c>
      <c r="K4448">
        <v>3</v>
      </c>
      <c r="L4448" t="s">
        <v>55</v>
      </c>
      <c r="M4448" t="s">
        <v>77</v>
      </c>
      <c r="N4448" t="s">
        <v>89</v>
      </c>
      <c r="O4448" s="21" t="s">
        <v>58</v>
      </c>
      <c r="P4448" s="21" t="s">
        <v>126</v>
      </c>
      <c r="Q4448" s="20" t="s">
        <v>1746</v>
      </c>
      <c r="R4448" s="21" t="s">
        <v>1747</v>
      </c>
      <c r="S4448" s="35">
        <v>1</v>
      </c>
      <c r="T4448" s="22">
        <v>1</v>
      </c>
      <c r="U4448" s="20" t="s">
        <v>62</v>
      </c>
      <c r="V4448" s="20">
        <v>45822</v>
      </c>
      <c r="W4448" s="21">
        <v>6</v>
      </c>
      <c r="X4448" s="20">
        <v>45834</v>
      </c>
      <c r="Y4448" s="20">
        <v>45832</v>
      </c>
      <c r="Z4448" s="48">
        <v>6</v>
      </c>
      <c r="AA4448">
        <v>2025</v>
      </c>
      <c r="AB4448" s="45">
        <v>21869</v>
      </c>
      <c r="AC4448" s="45">
        <v>21869</v>
      </c>
      <c r="AK4448" s="10"/>
    </row>
    <row r="4449" spans="1:37">
      <c r="A4449" t="s">
        <v>45</v>
      </c>
      <c r="B4449" t="s">
        <v>46</v>
      </c>
      <c r="C4449" t="s">
        <v>47</v>
      </c>
      <c r="D4449" t="s">
        <v>4974</v>
      </c>
      <c r="E4449" t="s">
        <v>88</v>
      </c>
      <c r="F4449" t="s">
        <v>79</v>
      </c>
      <c r="G4449" t="s">
        <v>51</v>
      </c>
      <c r="H4449" s="20" t="s">
        <v>52</v>
      </c>
      <c r="I4449" t="s">
        <v>53</v>
      </c>
      <c r="J4449" t="s">
        <v>54</v>
      </c>
      <c r="K4449">
        <v>3</v>
      </c>
      <c r="L4449" t="s">
        <v>55</v>
      </c>
      <c r="M4449" t="s">
        <v>77</v>
      </c>
      <c r="N4449" t="s">
        <v>89</v>
      </c>
      <c r="O4449" s="21" t="s">
        <v>58</v>
      </c>
      <c r="P4449" s="21" t="s">
        <v>150</v>
      </c>
      <c r="Q4449" s="20" t="s">
        <v>498</v>
      </c>
      <c r="R4449" s="21" t="s">
        <v>499</v>
      </c>
      <c r="S4449" s="35">
        <v>1</v>
      </c>
      <c r="T4449" s="22">
        <v>1</v>
      </c>
      <c r="U4449" s="20" t="s">
        <v>62</v>
      </c>
      <c r="V4449" s="20">
        <v>45823</v>
      </c>
      <c r="W4449" s="21">
        <v>6</v>
      </c>
      <c r="X4449" s="20">
        <v>45831</v>
      </c>
      <c r="Y4449" s="20">
        <v>45826</v>
      </c>
      <c r="Z4449" s="48">
        <v>6</v>
      </c>
      <c r="AA4449">
        <v>2025</v>
      </c>
      <c r="AB4449" s="45">
        <v>106242</v>
      </c>
      <c r="AC4449" s="45">
        <v>106242</v>
      </c>
      <c r="AK4449" s="10"/>
    </row>
    <row r="4450" spans="1:37">
      <c r="A4450" t="s">
        <v>45</v>
      </c>
      <c r="B4450" t="s">
        <v>46</v>
      </c>
      <c r="C4450" t="s">
        <v>47</v>
      </c>
      <c r="D4450" t="s">
        <v>4975</v>
      </c>
      <c r="E4450" t="s">
        <v>88</v>
      </c>
      <c r="F4450" t="s">
        <v>79</v>
      </c>
      <c r="G4450" t="s">
        <v>51</v>
      </c>
      <c r="H4450" s="20" t="s">
        <v>52</v>
      </c>
      <c r="I4450" t="s">
        <v>53</v>
      </c>
      <c r="J4450" t="s">
        <v>54</v>
      </c>
      <c r="K4450">
        <v>3</v>
      </c>
      <c r="L4450" t="s">
        <v>55</v>
      </c>
      <c r="M4450" t="s">
        <v>77</v>
      </c>
      <c r="N4450" t="s">
        <v>89</v>
      </c>
      <c r="O4450" s="21" t="s">
        <v>58</v>
      </c>
      <c r="P4450" s="21" t="s">
        <v>366</v>
      </c>
      <c r="Q4450" s="20" t="s">
        <v>2386</v>
      </c>
      <c r="R4450" s="21" t="s">
        <v>2387</v>
      </c>
      <c r="S4450" s="35">
        <v>1</v>
      </c>
      <c r="T4450" s="22">
        <v>1</v>
      </c>
      <c r="U4450" s="20" t="s">
        <v>62</v>
      </c>
      <c r="V4450" s="20">
        <v>45823</v>
      </c>
      <c r="W4450" s="21">
        <v>6</v>
      </c>
      <c r="X4450" s="20">
        <v>45832</v>
      </c>
      <c r="Y4450" s="20">
        <v>45826</v>
      </c>
      <c r="Z4450" s="48">
        <v>6</v>
      </c>
      <c r="AA4450">
        <v>2025</v>
      </c>
      <c r="AB4450" s="45">
        <v>43745</v>
      </c>
      <c r="AC4450" s="45">
        <v>43745</v>
      </c>
      <c r="AK4450" s="10"/>
    </row>
    <row r="4451" spans="1:37">
      <c r="A4451" t="s">
        <v>45</v>
      </c>
      <c r="B4451" t="s">
        <v>46</v>
      </c>
      <c r="C4451" t="s">
        <v>47</v>
      </c>
      <c r="D4451" t="s">
        <v>4976</v>
      </c>
      <c r="E4451" t="s">
        <v>88</v>
      </c>
      <c r="F4451" t="s">
        <v>79</v>
      </c>
      <c r="G4451" t="s">
        <v>51</v>
      </c>
      <c r="H4451" s="20" t="s">
        <v>52</v>
      </c>
      <c r="I4451" t="s">
        <v>53</v>
      </c>
      <c r="J4451" t="s">
        <v>54</v>
      </c>
      <c r="K4451">
        <v>3</v>
      </c>
      <c r="L4451" t="s">
        <v>55</v>
      </c>
      <c r="M4451" t="s">
        <v>77</v>
      </c>
      <c r="N4451" t="s">
        <v>89</v>
      </c>
      <c r="O4451" s="21" t="s">
        <v>58</v>
      </c>
      <c r="P4451" s="21" t="s">
        <v>150</v>
      </c>
      <c r="Q4451" s="20" t="s">
        <v>244</v>
      </c>
      <c r="R4451" s="21" t="s">
        <v>245</v>
      </c>
      <c r="S4451" s="35">
        <v>1</v>
      </c>
      <c r="T4451" s="22">
        <v>1</v>
      </c>
      <c r="U4451" s="20" t="s">
        <v>62</v>
      </c>
      <c r="V4451" s="20">
        <v>45823</v>
      </c>
      <c r="W4451" s="21">
        <v>6</v>
      </c>
      <c r="X4451" s="20">
        <v>45833</v>
      </c>
      <c r="Y4451" s="20">
        <v>45826</v>
      </c>
      <c r="Z4451" s="48">
        <v>6</v>
      </c>
      <c r="AA4451">
        <v>2025</v>
      </c>
      <c r="AB4451" s="45">
        <v>106665</v>
      </c>
      <c r="AC4451" s="45">
        <v>106665</v>
      </c>
      <c r="AK4451" s="10"/>
    </row>
    <row r="4452" spans="1:37">
      <c r="A4452" t="s">
        <v>45</v>
      </c>
      <c r="B4452" t="s">
        <v>46</v>
      </c>
      <c r="C4452" t="s">
        <v>47</v>
      </c>
      <c r="D4452" t="s">
        <v>4279</v>
      </c>
      <c r="E4452" t="s">
        <v>49</v>
      </c>
      <c r="F4452" t="s">
        <v>86</v>
      </c>
      <c r="G4452" t="s">
        <v>51</v>
      </c>
      <c r="H4452" s="20" t="s">
        <v>52</v>
      </c>
      <c r="I4452" t="s">
        <v>53</v>
      </c>
      <c r="J4452" t="s">
        <v>54</v>
      </c>
      <c r="K4452">
        <v>1</v>
      </c>
      <c r="L4452" t="s">
        <v>55</v>
      </c>
      <c r="M4452" t="s">
        <v>56</v>
      </c>
      <c r="N4452" t="s">
        <v>57</v>
      </c>
      <c r="O4452" s="21" t="s">
        <v>58</v>
      </c>
      <c r="P4452" s="21" t="s">
        <v>59</v>
      </c>
      <c r="Q4452" s="20" t="s">
        <v>80</v>
      </c>
      <c r="R4452" s="21" t="s">
        <v>81</v>
      </c>
      <c r="S4452" s="35">
        <v>1</v>
      </c>
      <c r="T4452" s="22">
        <v>0</v>
      </c>
      <c r="U4452" s="20" t="s">
        <v>82</v>
      </c>
      <c r="V4452" s="20">
        <v>45803</v>
      </c>
      <c r="W4452" s="21">
        <v>5</v>
      </c>
      <c r="X4452" s="20">
        <v>45813</v>
      </c>
      <c r="Z4452" s="48">
        <v>6</v>
      </c>
      <c r="AA4452">
        <v>2025</v>
      </c>
      <c r="AB4452" s="45">
        <v>0</v>
      </c>
      <c r="AC4452" s="45">
        <v>0</v>
      </c>
      <c r="AK4452" s="10"/>
    </row>
    <row r="4453" spans="1:37">
      <c r="A4453" t="s">
        <v>45</v>
      </c>
      <c r="B4453" t="s">
        <v>46</v>
      </c>
      <c r="C4453" t="s">
        <v>47</v>
      </c>
      <c r="D4453" t="s">
        <v>4977</v>
      </c>
      <c r="E4453" t="s">
        <v>88</v>
      </c>
      <c r="F4453" t="s">
        <v>79</v>
      </c>
      <c r="G4453" t="s">
        <v>51</v>
      </c>
      <c r="H4453" s="20" t="s">
        <v>52</v>
      </c>
      <c r="I4453" t="s">
        <v>53</v>
      </c>
      <c r="J4453" t="s">
        <v>54</v>
      </c>
      <c r="K4453">
        <v>3</v>
      </c>
      <c r="L4453" t="s">
        <v>55</v>
      </c>
      <c r="M4453" t="s">
        <v>56</v>
      </c>
      <c r="N4453" t="s">
        <v>57</v>
      </c>
      <c r="O4453" s="21" t="s">
        <v>58</v>
      </c>
      <c r="P4453" s="21" t="s">
        <v>64</v>
      </c>
      <c r="Q4453" s="20" t="s">
        <v>505</v>
      </c>
      <c r="R4453" s="21" t="s">
        <v>506</v>
      </c>
      <c r="S4453" s="35">
        <v>1</v>
      </c>
      <c r="T4453" s="22">
        <v>1</v>
      </c>
      <c r="U4453" s="20" t="s">
        <v>62</v>
      </c>
      <c r="V4453" s="20">
        <v>45833</v>
      </c>
      <c r="W4453" s="21">
        <v>6</v>
      </c>
      <c r="X4453" s="20">
        <v>45840</v>
      </c>
      <c r="Y4453" s="20">
        <v>45838</v>
      </c>
      <c r="Z4453" s="48">
        <v>6</v>
      </c>
      <c r="AA4453">
        <v>2025</v>
      </c>
      <c r="AB4453" s="45">
        <v>28120</v>
      </c>
      <c r="AC4453" s="45">
        <v>28120</v>
      </c>
      <c r="AK4453" s="10"/>
    </row>
    <row r="4454" spans="1:37">
      <c r="A4454" t="s">
        <v>45</v>
      </c>
      <c r="B4454" t="s">
        <v>46</v>
      </c>
      <c r="C4454" t="s">
        <v>47</v>
      </c>
      <c r="D4454" t="s">
        <v>4978</v>
      </c>
      <c r="E4454" t="s">
        <v>88</v>
      </c>
      <c r="F4454" t="s">
        <v>79</v>
      </c>
      <c r="G4454" t="s">
        <v>51</v>
      </c>
      <c r="H4454" s="20" t="s">
        <v>52</v>
      </c>
      <c r="I4454" t="s">
        <v>53</v>
      </c>
      <c r="J4454" t="s">
        <v>54</v>
      </c>
      <c r="K4454">
        <v>3</v>
      </c>
      <c r="L4454" t="s">
        <v>55</v>
      </c>
      <c r="M4454" t="s">
        <v>77</v>
      </c>
      <c r="N4454" t="s">
        <v>89</v>
      </c>
      <c r="O4454" s="21" t="s">
        <v>58</v>
      </c>
      <c r="P4454" s="21" t="s">
        <v>303</v>
      </c>
      <c r="Q4454" s="20" t="s">
        <v>631</v>
      </c>
      <c r="R4454" s="21" t="s">
        <v>632</v>
      </c>
      <c r="S4454" s="35">
        <v>1</v>
      </c>
      <c r="T4454" s="22">
        <v>1</v>
      </c>
      <c r="U4454" s="20" t="s">
        <v>62</v>
      </c>
      <c r="V4454" s="20">
        <v>45829</v>
      </c>
      <c r="W4454" s="21">
        <v>6</v>
      </c>
      <c r="X4454" s="20">
        <v>45838</v>
      </c>
      <c r="Y4454" s="20">
        <v>45833</v>
      </c>
      <c r="Z4454" s="48">
        <v>6</v>
      </c>
      <c r="AA4454">
        <v>2025</v>
      </c>
      <c r="AB4454" s="45">
        <v>70582</v>
      </c>
      <c r="AC4454" s="45">
        <v>70582</v>
      </c>
      <c r="AK4454" s="10"/>
    </row>
    <row r="4455" spans="1:37">
      <c r="A4455" t="s">
        <v>45</v>
      </c>
      <c r="B4455" t="s">
        <v>46</v>
      </c>
      <c r="C4455" t="s">
        <v>47</v>
      </c>
      <c r="D4455" t="s">
        <v>4979</v>
      </c>
      <c r="E4455" t="s">
        <v>88</v>
      </c>
      <c r="F4455" t="s">
        <v>79</v>
      </c>
      <c r="G4455" t="s">
        <v>51</v>
      </c>
      <c r="H4455" s="20" t="s">
        <v>52</v>
      </c>
      <c r="I4455" t="s">
        <v>53</v>
      </c>
      <c r="J4455" t="s">
        <v>54</v>
      </c>
      <c r="K4455">
        <v>3</v>
      </c>
      <c r="L4455" t="s">
        <v>55</v>
      </c>
      <c r="M4455" t="s">
        <v>77</v>
      </c>
      <c r="N4455" t="s">
        <v>89</v>
      </c>
      <c r="O4455" s="21" t="s">
        <v>58</v>
      </c>
      <c r="P4455" s="21" t="s">
        <v>119</v>
      </c>
      <c r="Q4455" s="20" t="s">
        <v>2056</v>
      </c>
      <c r="R4455" s="21" t="s">
        <v>2057</v>
      </c>
      <c r="S4455" s="35">
        <v>1</v>
      </c>
      <c r="T4455" s="22">
        <v>1</v>
      </c>
      <c r="U4455" s="20" t="s">
        <v>62</v>
      </c>
      <c r="V4455" s="20">
        <v>45829</v>
      </c>
      <c r="W4455" s="21">
        <v>6</v>
      </c>
      <c r="X4455" s="20">
        <v>45838</v>
      </c>
      <c r="Y4455" s="20">
        <v>45833</v>
      </c>
      <c r="Z4455" s="48">
        <v>6</v>
      </c>
      <c r="AA4455">
        <v>2025</v>
      </c>
      <c r="AB4455" s="45">
        <v>73327</v>
      </c>
      <c r="AC4455" s="45">
        <v>73327</v>
      </c>
      <c r="AK4455" s="10"/>
    </row>
    <row r="4456" spans="1:37">
      <c r="A4456" t="s">
        <v>45</v>
      </c>
      <c r="B4456" t="s">
        <v>46</v>
      </c>
      <c r="C4456" t="s">
        <v>47</v>
      </c>
      <c r="D4456" t="s">
        <v>4980</v>
      </c>
      <c r="E4456" t="s">
        <v>88</v>
      </c>
      <c r="F4456" t="s">
        <v>79</v>
      </c>
      <c r="G4456" t="s">
        <v>51</v>
      </c>
      <c r="H4456" s="20" t="s">
        <v>52</v>
      </c>
      <c r="I4456" t="s">
        <v>53</v>
      </c>
      <c r="J4456" t="s">
        <v>54</v>
      </c>
      <c r="K4456">
        <v>3</v>
      </c>
      <c r="L4456" t="s">
        <v>55</v>
      </c>
      <c r="M4456" t="s">
        <v>77</v>
      </c>
      <c r="N4456" t="s">
        <v>89</v>
      </c>
      <c r="O4456" s="21" t="s">
        <v>58</v>
      </c>
      <c r="P4456" s="21" t="s">
        <v>126</v>
      </c>
      <c r="Q4456" s="20" t="s">
        <v>960</v>
      </c>
      <c r="R4456" s="21" t="s">
        <v>961</v>
      </c>
      <c r="S4456" s="35">
        <v>1</v>
      </c>
      <c r="T4456" s="22">
        <v>1</v>
      </c>
      <c r="U4456" s="20" t="s">
        <v>62</v>
      </c>
      <c r="V4456" s="20">
        <v>45834</v>
      </c>
      <c r="W4456" s="21">
        <v>6</v>
      </c>
      <c r="X4456" s="20">
        <v>45841</v>
      </c>
      <c r="Y4456" s="20">
        <v>45838</v>
      </c>
      <c r="Z4456" s="48">
        <v>6</v>
      </c>
      <c r="AA4456">
        <v>2025</v>
      </c>
      <c r="AB4456" s="45">
        <v>26867</v>
      </c>
      <c r="AC4456" s="45">
        <v>26867</v>
      </c>
      <c r="AK4456" s="10"/>
    </row>
    <row r="4457" spans="1:37">
      <c r="A4457" t="s">
        <v>45</v>
      </c>
      <c r="B4457" t="s">
        <v>46</v>
      </c>
      <c r="C4457" t="s">
        <v>47</v>
      </c>
      <c r="D4457" t="s">
        <v>4981</v>
      </c>
      <c r="E4457" t="s">
        <v>88</v>
      </c>
      <c r="F4457" t="s">
        <v>79</v>
      </c>
      <c r="G4457" t="s">
        <v>51</v>
      </c>
      <c r="H4457" s="20" t="s">
        <v>52</v>
      </c>
      <c r="I4457" t="s">
        <v>53</v>
      </c>
      <c r="J4457" t="s">
        <v>54</v>
      </c>
      <c r="K4457">
        <v>3</v>
      </c>
      <c r="L4457" t="s">
        <v>55</v>
      </c>
      <c r="M4457" t="s">
        <v>77</v>
      </c>
      <c r="N4457" t="s">
        <v>89</v>
      </c>
      <c r="O4457" s="21" t="s">
        <v>58</v>
      </c>
      <c r="P4457" s="21" t="s">
        <v>97</v>
      </c>
      <c r="Q4457" s="20" t="s">
        <v>2440</v>
      </c>
      <c r="R4457" s="21" t="s">
        <v>2441</v>
      </c>
      <c r="S4457" s="35">
        <v>1</v>
      </c>
      <c r="T4457" s="22">
        <v>1</v>
      </c>
      <c r="U4457" s="20" t="s">
        <v>62</v>
      </c>
      <c r="V4457" s="20">
        <v>45830</v>
      </c>
      <c r="W4457" s="21">
        <v>6</v>
      </c>
      <c r="X4457" s="20">
        <v>45838</v>
      </c>
      <c r="Y4457" s="20">
        <v>45833</v>
      </c>
      <c r="Z4457" s="48">
        <v>6</v>
      </c>
      <c r="AA4457">
        <v>2025</v>
      </c>
      <c r="AB4457" s="45">
        <v>33122</v>
      </c>
      <c r="AC4457" s="45">
        <v>33122</v>
      </c>
      <c r="AK4457" s="10"/>
    </row>
    <row r="4458" spans="1:37">
      <c r="A4458" t="s">
        <v>45</v>
      </c>
      <c r="B4458" t="s">
        <v>46</v>
      </c>
      <c r="C4458" t="s">
        <v>47</v>
      </c>
      <c r="D4458" t="s">
        <v>4982</v>
      </c>
      <c r="E4458" t="s">
        <v>88</v>
      </c>
      <c r="F4458" t="s">
        <v>79</v>
      </c>
      <c r="G4458" t="s">
        <v>51</v>
      </c>
      <c r="H4458" s="20" t="s">
        <v>52</v>
      </c>
      <c r="I4458" t="s">
        <v>53</v>
      </c>
      <c r="J4458" t="s">
        <v>54</v>
      </c>
      <c r="K4458">
        <v>3</v>
      </c>
      <c r="L4458" t="s">
        <v>55</v>
      </c>
      <c r="M4458" t="s">
        <v>77</v>
      </c>
      <c r="N4458" t="s">
        <v>89</v>
      </c>
      <c r="O4458" s="21" t="s">
        <v>58</v>
      </c>
      <c r="P4458" s="21" t="s">
        <v>119</v>
      </c>
      <c r="Q4458" s="20" t="s">
        <v>908</v>
      </c>
      <c r="R4458" s="21" t="s">
        <v>909</v>
      </c>
      <c r="S4458" s="35">
        <v>1</v>
      </c>
      <c r="T4458" s="22">
        <v>1</v>
      </c>
      <c r="U4458" s="20" t="s">
        <v>62</v>
      </c>
      <c r="V4458" s="20">
        <v>45833</v>
      </c>
      <c r="W4458" s="21">
        <v>6</v>
      </c>
      <c r="X4458" s="20">
        <v>45840</v>
      </c>
      <c r="Y4458" s="20">
        <v>45838</v>
      </c>
      <c r="Z4458" s="48">
        <v>6</v>
      </c>
      <c r="AA4458">
        <v>2025</v>
      </c>
      <c r="AB4458" s="45">
        <v>69992</v>
      </c>
      <c r="AC4458" s="45">
        <v>69992</v>
      </c>
      <c r="AK4458" s="10"/>
    </row>
    <row r="4459" spans="1:37">
      <c r="A4459" t="s">
        <v>45</v>
      </c>
      <c r="B4459" t="s">
        <v>46</v>
      </c>
      <c r="C4459" t="s">
        <v>47</v>
      </c>
      <c r="D4459" t="s">
        <v>4983</v>
      </c>
      <c r="E4459" t="s">
        <v>88</v>
      </c>
      <c r="F4459" t="s">
        <v>79</v>
      </c>
      <c r="G4459" t="s">
        <v>51</v>
      </c>
      <c r="H4459" s="20" t="s">
        <v>52</v>
      </c>
      <c r="I4459" t="s">
        <v>53</v>
      </c>
      <c r="J4459" t="s">
        <v>54</v>
      </c>
      <c r="K4459">
        <v>3</v>
      </c>
      <c r="L4459" t="s">
        <v>55</v>
      </c>
      <c r="M4459" t="s">
        <v>56</v>
      </c>
      <c r="N4459" t="s">
        <v>57</v>
      </c>
      <c r="O4459" s="21" t="s">
        <v>58</v>
      </c>
      <c r="P4459" s="21" t="s">
        <v>64</v>
      </c>
      <c r="Q4459" s="20" t="s">
        <v>481</v>
      </c>
      <c r="R4459" s="21" t="s">
        <v>482</v>
      </c>
      <c r="S4459" s="35">
        <v>1</v>
      </c>
      <c r="T4459" s="22">
        <v>1</v>
      </c>
      <c r="U4459" s="20" t="s">
        <v>62</v>
      </c>
      <c r="V4459" s="20">
        <v>45834</v>
      </c>
      <c r="W4459" s="21">
        <v>6</v>
      </c>
      <c r="X4459" s="20">
        <v>45841</v>
      </c>
      <c r="Y4459" s="20">
        <v>45838</v>
      </c>
      <c r="Z4459" s="48">
        <v>6</v>
      </c>
      <c r="AA4459">
        <v>2025</v>
      </c>
      <c r="AB4459" s="45">
        <v>73327</v>
      </c>
      <c r="AC4459" s="45">
        <v>73327</v>
      </c>
      <c r="AK4459" s="10"/>
    </row>
    <row r="4460" spans="1:37">
      <c r="A4460" t="s">
        <v>45</v>
      </c>
      <c r="B4460" t="s">
        <v>46</v>
      </c>
      <c r="C4460" t="s">
        <v>47</v>
      </c>
      <c r="D4460" t="s">
        <v>4984</v>
      </c>
      <c r="E4460" t="s">
        <v>88</v>
      </c>
      <c r="F4460" t="s">
        <v>79</v>
      </c>
      <c r="G4460" t="s">
        <v>51</v>
      </c>
      <c r="H4460" s="20" t="s">
        <v>52</v>
      </c>
      <c r="I4460" t="s">
        <v>53</v>
      </c>
      <c r="J4460" t="s">
        <v>54</v>
      </c>
      <c r="K4460">
        <v>3</v>
      </c>
      <c r="L4460" t="s">
        <v>55</v>
      </c>
      <c r="M4460" t="s">
        <v>77</v>
      </c>
      <c r="N4460" t="s">
        <v>89</v>
      </c>
      <c r="O4460" s="21" t="s">
        <v>58</v>
      </c>
      <c r="P4460" s="21" t="s">
        <v>366</v>
      </c>
      <c r="Q4460" s="20" t="s">
        <v>2617</v>
      </c>
      <c r="R4460" s="21" t="s">
        <v>2618</v>
      </c>
      <c r="S4460" s="35">
        <v>1</v>
      </c>
      <c r="T4460" s="22">
        <v>1</v>
      </c>
      <c r="U4460" s="20" t="s">
        <v>62</v>
      </c>
      <c r="V4460" s="20">
        <v>45832</v>
      </c>
      <c r="W4460" s="21">
        <v>6</v>
      </c>
      <c r="X4460" s="20">
        <v>45841</v>
      </c>
      <c r="Y4460" s="20">
        <v>45838</v>
      </c>
      <c r="Z4460" s="48">
        <v>6</v>
      </c>
      <c r="AA4460">
        <v>2025</v>
      </c>
      <c r="AB4460" s="45">
        <v>34370</v>
      </c>
      <c r="AC4460" s="45">
        <v>34370</v>
      </c>
      <c r="AK4460" s="10"/>
    </row>
    <row r="4461" spans="1:37">
      <c r="A4461" t="s">
        <v>45</v>
      </c>
      <c r="B4461" t="s">
        <v>46</v>
      </c>
      <c r="C4461" t="s">
        <v>47</v>
      </c>
      <c r="D4461" t="s">
        <v>4985</v>
      </c>
      <c r="E4461" t="s">
        <v>88</v>
      </c>
      <c r="F4461" t="s">
        <v>79</v>
      </c>
      <c r="G4461" t="s">
        <v>51</v>
      </c>
      <c r="H4461" s="20" t="s">
        <v>52</v>
      </c>
      <c r="I4461" t="s">
        <v>53</v>
      </c>
      <c r="J4461" t="s">
        <v>54</v>
      </c>
      <c r="K4461">
        <v>3</v>
      </c>
      <c r="L4461" t="s">
        <v>55</v>
      </c>
      <c r="M4461" t="s">
        <v>56</v>
      </c>
      <c r="N4461" t="s">
        <v>57</v>
      </c>
      <c r="O4461" s="21" t="s">
        <v>58</v>
      </c>
      <c r="P4461" s="21" t="s">
        <v>64</v>
      </c>
      <c r="Q4461" s="20" t="s">
        <v>596</v>
      </c>
      <c r="R4461" s="21" t="s">
        <v>597</v>
      </c>
      <c r="S4461" s="35">
        <v>1</v>
      </c>
      <c r="T4461" s="22">
        <v>1</v>
      </c>
      <c r="U4461" s="20" t="s">
        <v>62</v>
      </c>
      <c r="V4461" s="20">
        <v>45832</v>
      </c>
      <c r="W4461" s="21">
        <v>6</v>
      </c>
      <c r="X4461" s="20">
        <v>45833</v>
      </c>
      <c r="Y4461" s="20">
        <v>45838</v>
      </c>
      <c r="Z4461" s="48">
        <v>6</v>
      </c>
      <c r="AA4461">
        <v>2025</v>
      </c>
      <c r="AB4461" s="45">
        <v>106661</v>
      </c>
      <c r="AC4461" s="45">
        <v>106661</v>
      </c>
      <c r="AK4461" s="10"/>
    </row>
    <row r="4462" spans="1:37">
      <c r="A4462" t="s">
        <v>45</v>
      </c>
      <c r="B4462" t="s">
        <v>46</v>
      </c>
      <c r="C4462" t="s">
        <v>47</v>
      </c>
      <c r="D4462" t="s">
        <v>4986</v>
      </c>
      <c r="E4462" t="s">
        <v>88</v>
      </c>
      <c r="F4462" t="s">
        <v>79</v>
      </c>
      <c r="G4462" t="s">
        <v>51</v>
      </c>
      <c r="H4462" s="20" t="s">
        <v>52</v>
      </c>
      <c r="I4462" t="s">
        <v>53</v>
      </c>
      <c r="J4462" t="s">
        <v>54</v>
      </c>
      <c r="K4462">
        <v>3</v>
      </c>
      <c r="L4462" t="s">
        <v>55</v>
      </c>
      <c r="M4462" t="s">
        <v>77</v>
      </c>
      <c r="N4462" t="s">
        <v>89</v>
      </c>
      <c r="O4462" s="21" t="s">
        <v>58</v>
      </c>
      <c r="P4462" s="21" t="s">
        <v>4170</v>
      </c>
      <c r="Q4462" s="20" t="s">
        <v>2888</v>
      </c>
      <c r="R4462" s="21" t="s">
        <v>2889</v>
      </c>
      <c r="S4462" s="35">
        <v>1</v>
      </c>
      <c r="T4462" s="22">
        <v>1</v>
      </c>
      <c r="U4462" s="20" t="s">
        <v>62</v>
      </c>
      <c r="V4462" s="20">
        <v>45834</v>
      </c>
      <c r="W4462" s="21">
        <v>6</v>
      </c>
      <c r="X4462" s="20">
        <v>45841</v>
      </c>
      <c r="Y4462" s="20">
        <v>45838</v>
      </c>
      <c r="Z4462" s="48">
        <v>6</v>
      </c>
      <c r="AA4462">
        <v>2025</v>
      </c>
      <c r="AB4462" s="45">
        <v>90623</v>
      </c>
      <c r="AC4462" s="45">
        <v>90623</v>
      </c>
      <c r="AK4462" s="10"/>
    </row>
    <row r="4463" spans="1:37">
      <c r="A4463" t="s">
        <v>45</v>
      </c>
      <c r="B4463" t="s">
        <v>46</v>
      </c>
      <c r="C4463" t="s">
        <v>47</v>
      </c>
      <c r="D4463" t="s">
        <v>4987</v>
      </c>
      <c r="E4463" t="s">
        <v>88</v>
      </c>
      <c r="F4463" t="s">
        <v>79</v>
      </c>
      <c r="G4463" t="s">
        <v>51</v>
      </c>
      <c r="H4463" s="20" t="s">
        <v>52</v>
      </c>
      <c r="I4463" t="s">
        <v>53</v>
      </c>
      <c r="J4463" t="s">
        <v>54</v>
      </c>
      <c r="K4463">
        <v>3</v>
      </c>
      <c r="L4463" t="s">
        <v>55</v>
      </c>
      <c r="M4463" t="s">
        <v>77</v>
      </c>
      <c r="N4463" t="s">
        <v>89</v>
      </c>
      <c r="O4463" s="21" t="s">
        <v>58</v>
      </c>
      <c r="P4463" s="21" t="s">
        <v>150</v>
      </c>
      <c r="Q4463" s="20" t="s">
        <v>848</v>
      </c>
      <c r="R4463" s="21" t="s">
        <v>849</v>
      </c>
      <c r="S4463" s="35">
        <v>1</v>
      </c>
      <c r="T4463" s="22">
        <v>1</v>
      </c>
      <c r="U4463" s="20" t="s">
        <v>62</v>
      </c>
      <c r="V4463" s="20">
        <v>45832</v>
      </c>
      <c r="W4463" s="21">
        <v>6</v>
      </c>
      <c r="X4463" s="20">
        <v>45841</v>
      </c>
      <c r="Y4463" s="20">
        <v>45838</v>
      </c>
      <c r="Z4463" s="48">
        <v>6</v>
      </c>
      <c r="AA4463">
        <v>2025</v>
      </c>
      <c r="AB4463" s="45">
        <v>79997</v>
      </c>
      <c r="AC4463" s="45">
        <v>79997</v>
      </c>
      <c r="AK4463" s="10"/>
    </row>
    <row r="4464" spans="1:37">
      <c r="A4464" t="s">
        <v>45</v>
      </c>
      <c r="B4464" t="s">
        <v>46</v>
      </c>
      <c r="C4464" t="s">
        <v>47</v>
      </c>
      <c r="D4464" t="s">
        <v>4988</v>
      </c>
      <c r="E4464" t="s">
        <v>88</v>
      </c>
      <c r="F4464" t="s">
        <v>79</v>
      </c>
      <c r="G4464" t="s">
        <v>51</v>
      </c>
      <c r="H4464" s="20" t="s">
        <v>52</v>
      </c>
      <c r="I4464" t="s">
        <v>53</v>
      </c>
      <c r="J4464" t="s">
        <v>54</v>
      </c>
      <c r="K4464">
        <v>3</v>
      </c>
      <c r="L4464" t="s">
        <v>55</v>
      </c>
      <c r="M4464" t="s">
        <v>77</v>
      </c>
      <c r="N4464" t="s">
        <v>89</v>
      </c>
      <c r="O4464" s="21" t="s">
        <v>58</v>
      </c>
      <c r="P4464" s="21" t="s">
        <v>90</v>
      </c>
      <c r="Q4464" s="20" t="s">
        <v>344</v>
      </c>
      <c r="R4464" s="21" t="s">
        <v>345</v>
      </c>
      <c r="S4464" s="35">
        <v>1</v>
      </c>
      <c r="T4464" s="22">
        <v>1</v>
      </c>
      <c r="U4464" s="20" t="s">
        <v>62</v>
      </c>
      <c r="V4464" s="20">
        <v>45835</v>
      </c>
      <c r="W4464" s="21">
        <v>6</v>
      </c>
      <c r="X4464" s="20">
        <v>45846</v>
      </c>
      <c r="Y4464" s="20">
        <v>45838</v>
      </c>
      <c r="Z4464" s="48">
        <v>6</v>
      </c>
      <c r="AA4464">
        <v>2025</v>
      </c>
      <c r="AB4464" s="45">
        <v>40620</v>
      </c>
      <c r="AC4464" s="45">
        <v>40620</v>
      </c>
      <c r="AK4464" s="10"/>
    </row>
    <row r="4465" spans="1:37">
      <c r="A4465" t="s">
        <v>45</v>
      </c>
      <c r="B4465" t="s">
        <v>46</v>
      </c>
      <c r="C4465" t="s">
        <v>47</v>
      </c>
      <c r="D4465" t="s">
        <v>4989</v>
      </c>
      <c r="E4465" t="s">
        <v>88</v>
      </c>
      <c r="F4465" t="s">
        <v>79</v>
      </c>
      <c r="G4465" t="s">
        <v>51</v>
      </c>
      <c r="H4465" s="20" t="s">
        <v>52</v>
      </c>
      <c r="I4465" t="s">
        <v>53</v>
      </c>
      <c r="J4465" t="s">
        <v>54</v>
      </c>
      <c r="K4465">
        <v>3</v>
      </c>
      <c r="L4465" t="s">
        <v>55</v>
      </c>
      <c r="M4465" t="s">
        <v>77</v>
      </c>
      <c r="N4465" t="s">
        <v>89</v>
      </c>
      <c r="O4465" s="21" t="s">
        <v>58</v>
      </c>
      <c r="P4465" s="21" t="s">
        <v>119</v>
      </c>
      <c r="Q4465" s="20" t="s">
        <v>603</v>
      </c>
      <c r="R4465" s="21" t="s">
        <v>604</v>
      </c>
      <c r="S4465" s="35">
        <v>1</v>
      </c>
      <c r="T4465" s="22">
        <v>1</v>
      </c>
      <c r="U4465" s="20" t="s">
        <v>62</v>
      </c>
      <c r="V4465" s="20">
        <v>45809</v>
      </c>
      <c r="W4465" s="21">
        <v>6</v>
      </c>
      <c r="X4465" s="20">
        <v>45821</v>
      </c>
      <c r="Y4465" s="20">
        <v>45817</v>
      </c>
      <c r="Z4465" s="48">
        <v>6</v>
      </c>
      <c r="AA4465">
        <v>2025</v>
      </c>
      <c r="AB4465" s="45">
        <v>64276</v>
      </c>
      <c r="AC4465" s="45">
        <v>64276</v>
      </c>
      <c r="AK4465" s="10"/>
    </row>
    <row r="4466" spans="1:37">
      <c r="A4466" t="s">
        <v>45</v>
      </c>
      <c r="B4466" t="s">
        <v>46</v>
      </c>
      <c r="C4466" t="s">
        <v>47</v>
      </c>
      <c r="D4466" t="s">
        <v>4990</v>
      </c>
      <c r="E4466" t="s">
        <v>88</v>
      </c>
      <c r="F4466" t="s">
        <v>79</v>
      </c>
      <c r="G4466" t="s">
        <v>51</v>
      </c>
      <c r="H4466" s="20" t="s">
        <v>52</v>
      </c>
      <c r="I4466" t="s">
        <v>53</v>
      </c>
      <c r="J4466" t="s">
        <v>54</v>
      </c>
      <c r="K4466">
        <v>3</v>
      </c>
      <c r="L4466" t="s">
        <v>55</v>
      </c>
      <c r="M4466" t="s">
        <v>77</v>
      </c>
      <c r="N4466" t="s">
        <v>89</v>
      </c>
      <c r="O4466" s="21" t="s">
        <v>58</v>
      </c>
      <c r="P4466" s="21" t="s">
        <v>303</v>
      </c>
      <c r="Q4466" s="20" t="s">
        <v>4085</v>
      </c>
      <c r="R4466" s="21" t="s">
        <v>4086</v>
      </c>
      <c r="S4466" s="35">
        <v>1</v>
      </c>
      <c r="T4466" s="22">
        <v>1</v>
      </c>
      <c r="U4466" s="20" t="s">
        <v>62</v>
      </c>
      <c r="V4466" s="20">
        <v>45809</v>
      </c>
      <c r="W4466" s="21">
        <v>6</v>
      </c>
      <c r="X4466" s="20">
        <v>45821</v>
      </c>
      <c r="Y4466" s="20">
        <v>45817</v>
      </c>
      <c r="Z4466" s="48">
        <v>6</v>
      </c>
      <c r="AA4466">
        <v>2025</v>
      </c>
      <c r="AB4466" s="45">
        <v>60708</v>
      </c>
      <c r="AC4466" s="45">
        <v>60708</v>
      </c>
      <c r="AK4466" s="10"/>
    </row>
    <row r="4467" spans="1:37">
      <c r="A4467" t="s">
        <v>45</v>
      </c>
      <c r="B4467" t="s">
        <v>46</v>
      </c>
      <c r="C4467" t="s">
        <v>47</v>
      </c>
      <c r="D4467" t="s">
        <v>4991</v>
      </c>
      <c r="E4467" t="s">
        <v>88</v>
      </c>
      <c r="F4467" t="s">
        <v>79</v>
      </c>
      <c r="G4467" t="s">
        <v>51</v>
      </c>
      <c r="H4467" s="20" t="s">
        <v>52</v>
      </c>
      <c r="I4467" t="s">
        <v>53</v>
      </c>
      <c r="J4467" t="s">
        <v>54</v>
      </c>
      <c r="K4467">
        <v>3</v>
      </c>
      <c r="L4467" t="s">
        <v>55</v>
      </c>
      <c r="M4467" t="s">
        <v>56</v>
      </c>
      <c r="N4467" t="s">
        <v>57</v>
      </c>
      <c r="O4467" s="21" t="s">
        <v>58</v>
      </c>
      <c r="P4467" s="21" t="s">
        <v>64</v>
      </c>
      <c r="Q4467" s="20" t="s">
        <v>94</v>
      </c>
      <c r="R4467" s="21" t="s">
        <v>95</v>
      </c>
      <c r="S4467" s="35">
        <v>1</v>
      </c>
      <c r="T4467" s="22">
        <v>1</v>
      </c>
      <c r="U4467" s="20" t="s">
        <v>62</v>
      </c>
      <c r="V4467" s="20">
        <v>45811</v>
      </c>
      <c r="W4467" s="21">
        <v>6</v>
      </c>
      <c r="X4467" s="20">
        <v>45825</v>
      </c>
      <c r="Y4467" s="20">
        <v>45822</v>
      </c>
      <c r="Z4467" s="48">
        <v>6</v>
      </c>
      <c r="AA4467">
        <v>2025</v>
      </c>
      <c r="AB4467" s="45">
        <v>28660</v>
      </c>
      <c r="AC4467" s="45">
        <v>28660</v>
      </c>
      <c r="AK4467" s="10"/>
    </row>
    <row r="4468" spans="1:37">
      <c r="A4468" t="s">
        <v>45</v>
      </c>
      <c r="B4468" t="s">
        <v>46</v>
      </c>
      <c r="C4468" t="s">
        <v>47</v>
      </c>
      <c r="D4468" t="s">
        <v>4992</v>
      </c>
      <c r="E4468" t="s">
        <v>88</v>
      </c>
      <c r="F4468" t="s">
        <v>79</v>
      </c>
      <c r="G4468" t="s">
        <v>51</v>
      </c>
      <c r="H4468" s="20" t="s">
        <v>52</v>
      </c>
      <c r="I4468" t="s">
        <v>53</v>
      </c>
      <c r="J4468" t="s">
        <v>54</v>
      </c>
      <c r="K4468">
        <v>3</v>
      </c>
      <c r="L4468" t="s">
        <v>55</v>
      </c>
      <c r="M4468" t="s">
        <v>56</v>
      </c>
      <c r="N4468" t="s">
        <v>57</v>
      </c>
      <c r="O4468" s="21" t="s">
        <v>58</v>
      </c>
      <c r="P4468" s="21" t="s">
        <v>64</v>
      </c>
      <c r="Q4468" s="20" t="s">
        <v>1691</v>
      </c>
      <c r="R4468" s="21" t="s">
        <v>1692</v>
      </c>
      <c r="S4468" s="35">
        <v>1</v>
      </c>
      <c r="T4468" s="22">
        <v>1</v>
      </c>
      <c r="U4468" s="20" t="s">
        <v>62</v>
      </c>
      <c r="V4468" s="20">
        <v>45810</v>
      </c>
      <c r="W4468" s="21">
        <v>6</v>
      </c>
      <c r="X4468" s="20">
        <v>45818</v>
      </c>
      <c r="Y4468" s="20">
        <v>45812</v>
      </c>
      <c r="Z4468" s="48">
        <v>6</v>
      </c>
      <c r="AA4468">
        <v>2025</v>
      </c>
      <c r="AB4468" s="45">
        <v>103559</v>
      </c>
      <c r="AC4468" s="45">
        <v>103559</v>
      </c>
      <c r="AK4468" s="10"/>
    </row>
    <row r="4469" spans="1:37">
      <c r="A4469" t="s">
        <v>45</v>
      </c>
      <c r="B4469" t="s">
        <v>46</v>
      </c>
      <c r="C4469" t="s">
        <v>47</v>
      </c>
      <c r="D4469" t="s">
        <v>4993</v>
      </c>
      <c r="E4469" t="s">
        <v>88</v>
      </c>
      <c r="F4469" t="s">
        <v>79</v>
      </c>
      <c r="G4469" t="s">
        <v>51</v>
      </c>
      <c r="H4469" s="20" t="s">
        <v>52</v>
      </c>
      <c r="I4469" t="s">
        <v>53</v>
      </c>
      <c r="J4469" t="s">
        <v>54</v>
      </c>
      <c r="K4469">
        <v>3</v>
      </c>
      <c r="L4469" t="s">
        <v>55</v>
      </c>
      <c r="M4469" t="s">
        <v>77</v>
      </c>
      <c r="N4469" t="s">
        <v>89</v>
      </c>
      <c r="O4469" s="21" t="s">
        <v>58</v>
      </c>
      <c r="P4469" s="21" t="s">
        <v>97</v>
      </c>
      <c r="Q4469" s="20" t="s">
        <v>2483</v>
      </c>
      <c r="R4469" s="21" t="s">
        <v>2484</v>
      </c>
      <c r="S4469" s="35">
        <v>1</v>
      </c>
      <c r="T4469" s="22">
        <v>1</v>
      </c>
      <c r="U4469" s="20" t="s">
        <v>62</v>
      </c>
      <c r="V4469" s="20">
        <v>45809</v>
      </c>
      <c r="W4469" s="21">
        <v>6</v>
      </c>
      <c r="X4469" s="20">
        <v>45818</v>
      </c>
      <c r="Y4469" s="20">
        <v>45812</v>
      </c>
      <c r="Z4469" s="48">
        <v>6</v>
      </c>
      <c r="AA4469">
        <v>2025</v>
      </c>
      <c r="AB4469" s="45">
        <v>43327</v>
      </c>
      <c r="AC4469" s="45">
        <v>43327</v>
      </c>
      <c r="AK4469" s="10"/>
    </row>
    <row r="4470" spans="1:37">
      <c r="A4470" t="s">
        <v>45</v>
      </c>
      <c r="B4470" t="s">
        <v>46</v>
      </c>
      <c r="C4470" t="s">
        <v>47</v>
      </c>
      <c r="D4470" t="s">
        <v>4994</v>
      </c>
      <c r="E4470" t="s">
        <v>88</v>
      </c>
      <c r="F4470" t="s">
        <v>79</v>
      </c>
      <c r="G4470" t="s">
        <v>51</v>
      </c>
      <c r="H4470" s="20" t="s">
        <v>52</v>
      </c>
      <c r="I4470" t="s">
        <v>53</v>
      </c>
      <c r="J4470" t="s">
        <v>54</v>
      </c>
      <c r="K4470">
        <v>3</v>
      </c>
      <c r="L4470" t="s">
        <v>55</v>
      </c>
      <c r="M4470" t="s">
        <v>77</v>
      </c>
      <c r="N4470" t="s">
        <v>89</v>
      </c>
      <c r="O4470" s="21" t="s">
        <v>58</v>
      </c>
      <c r="P4470" s="21" t="s">
        <v>119</v>
      </c>
      <c r="Q4470" s="20" t="s">
        <v>728</v>
      </c>
      <c r="R4470" s="21" t="s">
        <v>729</v>
      </c>
      <c r="S4470" s="35">
        <v>1</v>
      </c>
      <c r="T4470" s="22">
        <v>1</v>
      </c>
      <c r="U4470" s="20" t="s">
        <v>62</v>
      </c>
      <c r="V4470" s="20">
        <v>45809</v>
      </c>
      <c r="W4470" s="21">
        <v>6</v>
      </c>
      <c r="X4470" s="20">
        <v>45817</v>
      </c>
      <c r="Y4470" s="20">
        <v>45812</v>
      </c>
      <c r="Z4470" s="48">
        <v>6</v>
      </c>
      <c r="AA4470">
        <v>2025</v>
      </c>
      <c r="AB4470" s="45">
        <v>74995</v>
      </c>
      <c r="AC4470" s="45">
        <v>74995</v>
      </c>
      <c r="AK4470" s="10"/>
    </row>
    <row r="4471" spans="1:37">
      <c r="A4471" t="s">
        <v>45</v>
      </c>
      <c r="B4471" t="s">
        <v>46</v>
      </c>
      <c r="C4471" t="s">
        <v>47</v>
      </c>
      <c r="D4471" t="s">
        <v>4995</v>
      </c>
      <c r="E4471" t="s">
        <v>88</v>
      </c>
      <c r="F4471" t="s">
        <v>79</v>
      </c>
      <c r="G4471" t="s">
        <v>51</v>
      </c>
      <c r="H4471" s="20" t="s">
        <v>58</v>
      </c>
      <c r="I4471" t="s">
        <v>53</v>
      </c>
      <c r="J4471" t="s">
        <v>54</v>
      </c>
      <c r="K4471">
        <v>3</v>
      </c>
      <c r="L4471" t="s">
        <v>55</v>
      </c>
      <c r="M4471" t="s">
        <v>77</v>
      </c>
      <c r="N4471" t="s">
        <v>89</v>
      </c>
      <c r="O4471" s="21" t="s">
        <v>58</v>
      </c>
      <c r="P4471" s="21" t="s">
        <v>150</v>
      </c>
      <c r="Q4471" s="20" t="s">
        <v>244</v>
      </c>
      <c r="R4471" s="21" t="s">
        <v>245</v>
      </c>
      <c r="S4471" s="35">
        <v>1</v>
      </c>
      <c r="T4471" s="22">
        <v>0</v>
      </c>
      <c r="U4471" s="20" t="s">
        <v>62</v>
      </c>
      <c r="V4471" s="20">
        <v>45809</v>
      </c>
      <c r="W4471" s="21">
        <v>6</v>
      </c>
      <c r="X4471" s="20">
        <v>45817</v>
      </c>
      <c r="Z4471" s="48">
        <v>6</v>
      </c>
      <c r="AA4471">
        <v>2025</v>
      </c>
      <c r="AB4471" s="45">
        <v>96419</v>
      </c>
      <c r="AC4471" s="45">
        <v>0</v>
      </c>
      <c r="AK4471" s="10"/>
    </row>
    <row r="4472" spans="1:37">
      <c r="A4472" t="s">
        <v>45</v>
      </c>
      <c r="B4472" t="s">
        <v>46</v>
      </c>
      <c r="C4472" t="s">
        <v>47</v>
      </c>
      <c r="D4472" t="s">
        <v>4996</v>
      </c>
      <c r="E4472" t="s">
        <v>88</v>
      </c>
      <c r="F4472" t="s">
        <v>79</v>
      </c>
      <c r="G4472" t="s">
        <v>51</v>
      </c>
      <c r="H4472" s="20" t="s">
        <v>52</v>
      </c>
      <c r="I4472" t="s">
        <v>53</v>
      </c>
      <c r="J4472" t="s">
        <v>54</v>
      </c>
      <c r="K4472">
        <v>3</v>
      </c>
      <c r="L4472" t="s">
        <v>55</v>
      </c>
      <c r="M4472" t="s">
        <v>77</v>
      </c>
      <c r="N4472" t="s">
        <v>89</v>
      </c>
      <c r="O4472" s="21" t="s">
        <v>58</v>
      </c>
      <c r="P4472" s="21" t="s">
        <v>119</v>
      </c>
      <c r="Q4472" s="20" t="s">
        <v>2056</v>
      </c>
      <c r="R4472" s="21" t="s">
        <v>2057</v>
      </c>
      <c r="S4472" s="35">
        <v>1</v>
      </c>
      <c r="T4472" s="22">
        <v>1</v>
      </c>
      <c r="U4472" s="20" t="s">
        <v>62</v>
      </c>
      <c r="V4472" s="20">
        <v>45809</v>
      </c>
      <c r="W4472" s="21">
        <v>6</v>
      </c>
      <c r="X4472" s="20">
        <v>45817</v>
      </c>
      <c r="Y4472" s="20">
        <v>45812</v>
      </c>
      <c r="Z4472" s="48">
        <v>6</v>
      </c>
      <c r="AA4472">
        <v>2025</v>
      </c>
      <c r="AB4472" s="45">
        <v>74995</v>
      </c>
      <c r="AC4472" s="45">
        <v>74995</v>
      </c>
      <c r="AK4472" s="10"/>
    </row>
    <row r="4473" spans="1:37">
      <c r="A4473" t="s">
        <v>45</v>
      </c>
      <c r="B4473" t="s">
        <v>46</v>
      </c>
      <c r="C4473" t="s">
        <v>47</v>
      </c>
      <c r="D4473" t="s">
        <v>4997</v>
      </c>
      <c r="E4473" t="s">
        <v>88</v>
      </c>
      <c r="F4473" t="s">
        <v>79</v>
      </c>
      <c r="G4473" t="s">
        <v>51</v>
      </c>
      <c r="H4473" s="20" t="s">
        <v>52</v>
      </c>
      <c r="I4473" t="s">
        <v>53</v>
      </c>
      <c r="J4473" t="s">
        <v>54</v>
      </c>
      <c r="K4473">
        <v>3</v>
      </c>
      <c r="L4473" t="s">
        <v>55</v>
      </c>
      <c r="M4473" t="s">
        <v>77</v>
      </c>
      <c r="N4473" t="s">
        <v>89</v>
      </c>
      <c r="O4473" s="21" t="s">
        <v>58</v>
      </c>
      <c r="P4473" s="21" t="s">
        <v>276</v>
      </c>
      <c r="Q4473" s="20" t="s">
        <v>315</v>
      </c>
      <c r="R4473" s="21" t="s">
        <v>316</v>
      </c>
      <c r="S4473" s="35">
        <v>10</v>
      </c>
      <c r="T4473" s="22">
        <v>10</v>
      </c>
      <c r="U4473" s="20" t="s">
        <v>62</v>
      </c>
      <c r="V4473" s="20">
        <v>45811</v>
      </c>
      <c r="W4473" s="21">
        <v>6</v>
      </c>
      <c r="X4473" s="20">
        <v>45826</v>
      </c>
      <c r="Y4473" s="20">
        <v>45819</v>
      </c>
      <c r="Z4473" s="48">
        <v>6</v>
      </c>
      <c r="AA4473">
        <v>2025</v>
      </c>
      <c r="AB4473" s="45">
        <v>126596</v>
      </c>
      <c r="AC4473" s="45">
        <v>126596</v>
      </c>
      <c r="AK4473" s="10"/>
    </row>
    <row r="4474" spans="1:37">
      <c r="A4474" t="s">
        <v>45</v>
      </c>
      <c r="B4474" t="s">
        <v>46</v>
      </c>
      <c r="C4474" t="s">
        <v>47</v>
      </c>
      <c r="D4474" t="s">
        <v>4998</v>
      </c>
      <c r="E4474" t="s">
        <v>88</v>
      </c>
      <c r="F4474" t="s">
        <v>79</v>
      </c>
      <c r="G4474" t="s">
        <v>51</v>
      </c>
      <c r="H4474" s="20" t="s">
        <v>52</v>
      </c>
      <c r="I4474" t="s">
        <v>53</v>
      </c>
      <c r="J4474" t="s">
        <v>54</v>
      </c>
      <c r="K4474">
        <v>3</v>
      </c>
      <c r="L4474" t="s">
        <v>55</v>
      </c>
      <c r="M4474" t="s">
        <v>77</v>
      </c>
      <c r="N4474" t="s">
        <v>89</v>
      </c>
      <c r="O4474" s="21" t="s">
        <v>58</v>
      </c>
      <c r="P4474" s="21" t="s">
        <v>119</v>
      </c>
      <c r="Q4474" s="20" t="s">
        <v>264</v>
      </c>
      <c r="R4474" s="21" t="s">
        <v>265</v>
      </c>
      <c r="S4474" s="35">
        <v>1</v>
      </c>
      <c r="T4474" s="22">
        <v>1</v>
      </c>
      <c r="U4474" s="20" t="s">
        <v>62</v>
      </c>
      <c r="V4474" s="20">
        <v>45811</v>
      </c>
      <c r="W4474" s="21">
        <v>6</v>
      </c>
      <c r="X4474" s="20">
        <v>45826</v>
      </c>
      <c r="Y4474" s="20">
        <v>45822</v>
      </c>
      <c r="Z4474" s="48">
        <v>6</v>
      </c>
      <c r="AA4474">
        <v>2025</v>
      </c>
      <c r="AB4474" s="45">
        <v>67848</v>
      </c>
      <c r="AC4474" s="45">
        <v>67848</v>
      </c>
      <c r="AK4474" s="10"/>
    </row>
    <row r="4475" spans="1:37">
      <c r="A4475" t="s">
        <v>45</v>
      </c>
      <c r="B4475" t="s">
        <v>46</v>
      </c>
      <c r="C4475" t="s">
        <v>47</v>
      </c>
      <c r="D4475" t="s">
        <v>4999</v>
      </c>
      <c r="E4475" t="s">
        <v>88</v>
      </c>
      <c r="F4475" t="s">
        <v>79</v>
      </c>
      <c r="G4475" t="s">
        <v>51</v>
      </c>
      <c r="H4475" s="20" t="s">
        <v>52</v>
      </c>
      <c r="I4475" t="s">
        <v>53</v>
      </c>
      <c r="J4475" t="s">
        <v>54</v>
      </c>
      <c r="K4475">
        <v>3</v>
      </c>
      <c r="L4475" t="s">
        <v>55</v>
      </c>
      <c r="M4475" t="s">
        <v>77</v>
      </c>
      <c r="N4475" t="s">
        <v>89</v>
      </c>
      <c r="O4475" s="21" t="s">
        <v>58</v>
      </c>
      <c r="P4475" s="21" t="s">
        <v>366</v>
      </c>
      <c r="Q4475" s="20" t="s">
        <v>542</v>
      </c>
      <c r="R4475" s="21" t="s">
        <v>543</v>
      </c>
      <c r="S4475" s="35">
        <v>1</v>
      </c>
      <c r="T4475" s="22">
        <v>1</v>
      </c>
      <c r="U4475" s="20" t="s">
        <v>62</v>
      </c>
      <c r="V4475" s="20">
        <v>45811</v>
      </c>
      <c r="W4475" s="21">
        <v>6</v>
      </c>
      <c r="X4475" s="20">
        <v>45821</v>
      </c>
      <c r="Y4475" s="20">
        <v>45819</v>
      </c>
      <c r="Z4475" s="48">
        <v>6</v>
      </c>
      <c r="AA4475">
        <v>2025</v>
      </c>
      <c r="AB4475" s="45">
        <v>43327</v>
      </c>
      <c r="AC4475" s="45">
        <v>43327</v>
      </c>
      <c r="AK4475" s="10"/>
    </row>
    <row r="4476" spans="1:37">
      <c r="A4476" t="s">
        <v>45</v>
      </c>
      <c r="B4476" t="s">
        <v>46</v>
      </c>
      <c r="C4476" t="s">
        <v>47</v>
      </c>
      <c r="D4476" t="s">
        <v>5000</v>
      </c>
      <c r="E4476" t="s">
        <v>88</v>
      </c>
      <c r="F4476" t="s">
        <v>79</v>
      </c>
      <c r="G4476" t="s">
        <v>51</v>
      </c>
      <c r="H4476" s="20" t="s">
        <v>52</v>
      </c>
      <c r="I4476" t="s">
        <v>53</v>
      </c>
      <c r="J4476" t="s">
        <v>54</v>
      </c>
      <c r="K4476">
        <v>3</v>
      </c>
      <c r="L4476" t="s">
        <v>55</v>
      </c>
      <c r="M4476" t="s">
        <v>77</v>
      </c>
      <c r="N4476" t="s">
        <v>89</v>
      </c>
      <c r="O4476" s="21" t="s">
        <v>58</v>
      </c>
      <c r="P4476" s="21" t="s">
        <v>303</v>
      </c>
      <c r="Q4476" s="20" t="s">
        <v>4085</v>
      </c>
      <c r="R4476" s="21" t="s">
        <v>4086</v>
      </c>
      <c r="S4476" s="35">
        <v>1</v>
      </c>
      <c r="T4476" s="22">
        <v>1</v>
      </c>
      <c r="U4476" s="20" t="s">
        <v>62</v>
      </c>
      <c r="V4476" s="20">
        <v>45811</v>
      </c>
      <c r="W4476" s="21">
        <v>6</v>
      </c>
      <c r="X4476" s="20">
        <v>45821</v>
      </c>
      <c r="Y4476" s="20">
        <v>45817</v>
      </c>
      <c r="Z4476" s="48">
        <v>6</v>
      </c>
      <c r="AA4476">
        <v>2025</v>
      </c>
      <c r="AB4476" s="45">
        <v>60708</v>
      </c>
      <c r="AC4476" s="45">
        <v>60708</v>
      </c>
      <c r="AK4476" s="10"/>
    </row>
    <row r="4477" spans="1:37">
      <c r="A4477" t="s">
        <v>45</v>
      </c>
      <c r="B4477" t="s">
        <v>46</v>
      </c>
      <c r="C4477" t="s">
        <v>47</v>
      </c>
      <c r="D4477" t="s">
        <v>5001</v>
      </c>
      <c r="E4477" t="s">
        <v>88</v>
      </c>
      <c r="F4477" t="s">
        <v>79</v>
      </c>
      <c r="G4477" t="s">
        <v>51</v>
      </c>
      <c r="H4477" s="20" t="s">
        <v>52</v>
      </c>
      <c r="I4477" t="s">
        <v>53</v>
      </c>
      <c r="J4477" t="s">
        <v>54</v>
      </c>
      <c r="K4477">
        <v>3</v>
      </c>
      <c r="L4477" t="s">
        <v>55</v>
      </c>
      <c r="M4477" t="s">
        <v>77</v>
      </c>
      <c r="N4477" t="s">
        <v>89</v>
      </c>
      <c r="O4477" s="21" t="s">
        <v>58</v>
      </c>
      <c r="P4477" s="21" t="s">
        <v>97</v>
      </c>
      <c r="Q4477" s="20" t="s">
        <v>260</v>
      </c>
      <c r="R4477" s="21" t="s">
        <v>261</v>
      </c>
      <c r="S4477" s="35">
        <v>1</v>
      </c>
      <c r="T4477" s="22">
        <v>1</v>
      </c>
      <c r="U4477" s="20" t="s">
        <v>62</v>
      </c>
      <c r="V4477" s="20">
        <v>45811</v>
      </c>
      <c r="W4477" s="21">
        <v>6</v>
      </c>
      <c r="X4477" s="20">
        <v>45826</v>
      </c>
      <c r="Y4477" s="20">
        <v>45819</v>
      </c>
      <c r="Z4477" s="48">
        <v>6</v>
      </c>
      <c r="AA4477">
        <v>2025</v>
      </c>
      <c r="AB4477" s="45">
        <v>40665</v>
      </c>
      <c r="AC4477" s="45">
        <v>40665</v>
      </c>
      <c r="AK4477" s="10"/>
    </row>
    <row r="4478" spans="1:37">
      <c r="A4478" t="s">
        <v>45</v>
      </c>
      <c r="B4478" t="s">
        <v>46</v>
      </c>
      <c r="C4478" t="s">
        <v>47</v>
      </c>
      <c r="D4478" t="s">
        <v>5002</v>
      </c>
      <c r="E4478" t="s">
        <v>88</v>
      </c>
      <c r="F4478" t="s">
        <v>79</v>
      </c>
      <c r="G4478" t="s">
        <v>51</v>
      </c>
      <c r="H4478" s="20" t="s">
        <v>52</v>
      </c>
      <c r="I4478" t="s">
        <v>53</v>
      </c>
      <c r="J4478" t="s">
        <v>54</v>
      </c>
      <c r="K4478">
        <v>3</v>
      </c>
      <c r="L4478" t="s">
        <v>55</v>
      </c>
      <c r="M4478" t="s">
        <v>77</v>
      </c>
      <c r="N4478" t="s">
        <v>89</v>
      </c>
      <c r="O4478" s="21" t="s">
        <v>58</v>
      </c>
      <c r="P4478" s="21" t="s">
        <v>119</v>
      </c>
      <c r="Q4478" s="20" t="s">
        <v>968</v>
      </c>
      <c r="R4478" s="21" t="s">
        <v>969</v>
      </c>
      <c r="S4478" s="35">
        <v>1</v>
      </c>
      <c r="T4478" s="22">
        <v>1</v>
      </c>
      <c r="U4478" s="20" t="s">
        <v>62</v>
      </c>
      <c r="V4478" s="20">
        <v>45811</v>
      </c>
      <c r="W4478" s="21">
        <v>6</v>
      </c>
      <c r="X4478" s="20">
        <v>45825</v>
      </c>
      <c r="Y4478" s="20">
        <v>45819</v>
      </c>
      <c r="Z4478" s="48">
        <v>6</v>
      </c>
      <c r="AA4478">
        <v>2025</v>
      </c>
      <c r="AB4478" s="45">
        <v>89278</v>
      </c>
      <c r="AC4478" s="45">
        <v>89278</v>
      </c>
      <c r="AK4478" s="10"/>
    </row>
    <row r="4479" spans="1:37">
      <c r="A4479" t="s">
        <v>45</v>
      </c>
      <c r="B4479" t="s">
        <v>46</v>
      </c>
      <c r="C4479" t="s">
        <v>47</v>
      </c>
      <c r="D4479" t="s">
        <v>5003</v>
      </c>
      <c r="E4479" t="s">
        <v>88</v>
      </c>
      <c r="F4479" t="s">
        <v>79</v>
      </c>
      <c r="G4479" t="s">
        <v>51</v>
      </c>
      <c r="H4479" s="20" t="s">
        <v>52</v>
      </c>
      <c r="I4479" t="s">
        <v>53</v>
      </c>
      <c r="J4479" t="s">
        <v>54</v>
      </c>
      <c r="K4479">
        <v>3</v>
      </c>
      <c r="L4479" t="s">
        <v>55</v>
      </c>
      <c r="M4479" t="s">
        <v>56</v>
      </c>
      <c r="N4479" t="s">
        <v>57</v>
      </c>
      <c r="O4479" s="21" t="s">
        <v>58</v>
      </c>
      <c r="P4479" s="21" t="s">
        <v>64</v>
      </c>
      <c r="Q4479" s="20" t="s">
        <v>677</v>
      </c>
      <c r="R4479" s="21" t="s">
        <v>678</v>
      </c>
      <c r="S4479" s="35">
        <v>1</v>
      </c>
      <c r="T4479" s="22">
        <v>1</v>
      </c>
      <c r="U4479" s="20" t="s">
        <v>62</v>
      </c>
      <c r="V4479" s="20">
        <v>45811</v>
      </c>
      <c r="W4479" s="21">
        <v>6</v>
      </c>
      <c r="X4479" s="20">
        <v>45821</v>
      </c>
      <c r="Y4479" s="20">
        <v>45819</v>
      </c>
      <c r="Z4479" s="48">
        <v>6</v>
      </c>
      <c r="AA4479">
        <v>2025</v>
      </c>
      <c r="AB4479" s="45">
        <v>76655</v>
      </c>
      <c r="AC4479" s="45">
        <v>76655</v>
      </c>
      <c r="AK4479" s="10"/>
    </row>
    <row r="4480" spans="1:37">
      <c r="A4480" t="s">
        <v>45</v>
      </c>
      <c r="B4480" t="s">
        <v>46</v>
      </c>
      <c r="C4480" t="s">
        <v>47</v>
      </c>
      <c r="D4480" t="s">
        <v>5004</v>
      </c>
      <c r="E4480" t="s">
        <v>88</v>
      </c>
      <c r="F4480" t="s">
        <v>79</v>
      </c>
      <c r="G4480" t="s">
        <v>51</v>
      </c>
      <c r="H4480" s="20" t="s">
        <v>52</v>
      </c>
      <c r="I4480" t="s">
        <v>53</v>
      </c>
      <c r="J4480" t="s">
        <v>54</v>
      </c>
      <c r="K4480">
        <v>3</v>
      </c>
      <c r="L4480" t="s">
        <v>55</v>
      </c>
      <c r="M4480" t="s">
        <v>77</v>
      </c>
      <c r="N4480" t="s">
        <v>89</v>
      </c>
      <c r="O4480" s="21" t="s">
        <v>58</v>
      </c>
      <c r="P4480" s="21" t="s">
        <v>126</v>
      </c>
      <c r="Q4480" s="20" t="s">
        <v>1175</v>
      </c>
      <c r="R4480" s="21" t="s">
        <v>1176</v>
      </c>
      <c r="S4480" s="35">
        <v>1</v>
      </c>
      <c r="T4480" s="22">
        <v>1</v>
      </c>
      <c r="U4480" s="20" t="s">
        <v>62</v>
      </c>
      <c r="V4480" s="20">
        <v>45811</v>
      </c>
      <c r="W4480" s="21">
        <v>6</v>
      </c>
      <c r="X4480" s="20">
        <v>45826</v>
      </c>
      <c r="Y4480" s="20">
        <v>45822</v>
      </c>
      <c r="Z4480" s="48">
        <v>6</v>
      </c>
      <c r="AA4480">
        <v>2025</v>
      </c>
      <c r="AB4480" s="45">
        <v>56660</v>
      </c>
      <c r="AC4480" s="45">
        <v>56660</v>
      </c>
      <c r="AK4480" s="10"/>
    </row>
    <row r="4481" spans="1:37">
      <c r="A4481" t="s">
        <v>45</v>
      </c>
      <c r="B4481" t="s">
        <v>46</v>
      </c>
      <c r="C4481" t="s">
        <v>47</v>
      </c>
      <c r="D4481" t="s">
        <v>5005</v>
      </c>
      <c r="E4481" t="s">
        <v>88</v>
      </c>
      <c r="F4481" t="s">
        <v>79</v>
      </c>
      <c r="G4481" t="s">
        <v>51</v>
      </c>
      <c r="H4481" s="20" t="s">
        <v>52</v>
      </c>
      <c r="I4481" t="s">
        <v>53</v>
      </c>
      <c r="J4481" t="s">
        <v>54</v>
      </c>
      <c r="K4481">
        <v>3</v>
      </c>
      <c r="L4481" t="s">
        <v>55</v>
      </c>
      <c r="M4481" t="s">
        <v>77</v>
      </c>
      <c r="N4481" t="s">
        <v>89</v>
      </c>
      <c r="O4481" s="21" t="s">
        <v>58</v>
      </c>
      <c r="P4481" s="21" t="s">
        <v>303</v>
      </c>
      <c r="Q4481" s="20" t="s">
        <v>4085</v>
      </c>
      <c r="R4481" s="21" t="s">
        <v>4086</v>
      </c>
      <c r="S4481" s="35">
        <v>1</v>
      </c>
      <c r="T4481" s="22">
        <v>1</v>
      </c>
      <c r="U4481" s="20" t="s">
        <v>62</v>
      </c>
      <c r="V4481" s="20">
        <v>45811</v>
      </c>
      <c r="W4481" s="21">
        <v>6</v>
      </c>
      <c r="X4481" s="20">
        <v>45825</v>
      </c>
      <c r="Y4481" s="20">
        <v>45819</v>
      </c>
      <c r="Z4481" s="48">
        <v>6</v>
      </c>
      <c r="AA4481">
        <v>2025</v>
      </c>
      <c r="AB4481" s="45">
        <v>60708</v>
      </c>
      <c r="AC4481" s="45">
        <v>60708</v>
      </c>
      <c r="AK4481" s="10"/>
    </row>
    <row r="4482" spans="1:37">
      <c r="A4482" t="s">
        <v>45</v>
      </c>
      <c r="B4482" t="s">
        <v>46</v>
      </c>
      <c r="C4482" t="s">
        <v>47</v>
      </c>
      <c r="D4482" t="s">
        <v>5006</v>
      </c>
      <c r="E4482" t="s">
        <v>88</v>
      </c>
      <c r="F4482" t="s">
        <v>79</v>
      </c>
      <c r="G4482" t="s">
        <v>51</v>
      </c>
      <c r="H4482" s="20" t="s">
        <v>52</v>
      </c>
      <c r="I4482" t="s">
        <v>53</v>
      </c>
      <c r="J4482" t="s">
        <v>54</v>
      </c>
      <c r="K4482">
        <v>3</v>
      </c>
      <c r="L4482" t="s">
        <v>55</v>
      </c>
      <c r="M4482" t="s">
        <v>77</v>
      </c>
      <c r="N4482" t="s">
        <v>89</v>
      </c>
      <c r="O4482" s="21" t="s">
        <v>58</v>
      </c>
      <c r="P4482" s="21" t="s">
        <v>90</v>
      </c>
      <c r="Q4482" s="20" t="s">
        <v>191</v>
      </c>
      <c r="R4482" s="21" t="s">
        <v>192</v>
      </c>
      <c r="S4482" s="35">
        <v>1</v>
      </c>
      <c r="T4482" s="22">
        <v>1</v>
      </c>
      <c r="U4482" s="20" t="s">
        <v>62</v>
      </c>
      <c r="V4482" s="20">
        <v>45811</v>
      </c>
      <c r="W4482" s="21">
        <v>6</v>
      </c>
      <c r="X4482" s="20">
        <v>45825</v>
      </c>
      <c r="Y4482" s="20">
        <v>45819</v>
      </c>
      <c r="Z4482" s="48">
        <v>6</v>
      </c>
      <c r="AA4482">
        <v>2025</v>
      </c>
      <c r="AB4482" s="45">
        <v>99991</v>
      </c>
      <c r="AC4482" s="45">
        <v>99991</v>
      </c>
      <c r="AK4482" s="10"/>
    </row>
    <row r="4483" spans="1:37">
      <c r="A4483" t="s">
        <v>45</v>
      </c>
      <c r="B4483" t="s">
        <v>46</v>
      </c>
      <c r="C4483" t="s">
        <v>47</v>
      </c>
      <c r="D4483" t="s">
        <v>5007</v>
      </c>
      <c r="E4483" t="s">
        <v>88</v>
      </c>
      <c r="F4483" t="s">
        <v>79</v>
      </c>
      <c r="G4483" t="s">
        <v>51</v>
      </c>
      <c r="H4483" s="20" t="s">
        <v>58</v>
      </c>
      <c r="I4483" t="s">
        <v>53</v>
      </c>
      <c r="J4483" t="s">
        <v>54</v>
      </c>
      <c r="K4483">
        <v>3</v>
      </c>
      <c r="L4483" t="s">
        <v>55</v>
      </c>
      <c r="M4483" t="s">
        <v>77</v>
      </c>
      <c r="N4483" t="s">
        <v>89</v>
      </c>
      <c r="O4483" s="21" t="s">
        <v>58</v>
      </c>
      <c r="P4483" s="21" t="s">
        <v>97</v>
      </c>
      <c r="Q4483" s="20" t="s">
        <v>1012</v>
      </c>
      <c r="R4483" s="21" t="s">
        <v>1013</v>
      </c>
      <c r="S4483" s="35">
        <v>1</v>
      </c>
      <c r="T4483" s="22">
        <v>0</v>
      </c>
      <c r="U4483" s="20" t="s">
        <v>62</v>
      </c>
      <c r="V4483" s="20">
        <v>45810</v>
      </c>
      <c r="W4483" s="21">
        <v>6</v>
      </c>
      <c r="X4483" s="20">
        <v>45826</v>
      </c>
      <c r="Z4483" s="48">
        <v>6</v>
      </c>
      <c r="AA4483">
        <v>2025</v>
      </c>
      <c r="AB4483" s="45">
        <v>28661</v>
      </c>
      <c r="AC4483" s="45">
        <v>0</v>
      </c>
      <c r="AK4483" s="10"/>
    </row>
    <row r="4484" spans="1:37">
      <c r="A4484" t="s">
        <v>45</v>
      </c>
      <c r="B4484" t="s">
        <v>46</v>
      </c>
      <c r="C4484" t="s">
        <v>47</v>
      </c>
      <c r="D4484" t="s">
        <v>5008</v>
      </c>
      <c r="E4484" t="s">
        <v>88</v>
      </c>
      <c r="F4484" t="s">
        <v>79</v>
      </c>
      <c r="G4484" t="s">
        <v>51</v>
      </c>
      <c r="H4484" s="20" t="s">
        <v>52</v>
      </c>
      <c r="I4484" t="s">
        <v>53</v>
      </c>
      <c r="J4484" t="s">
        <v>54</v>
      </c>
      <c r="K4484">
        <v>3</v>
      </c>
      <c r="L4484" t="s">
        <v>55</v>
      </c>
      <c r="M4484" t="s">
        <v>77</v>
      </c>
      <c r="N4484" t="s">
        <v>89</v>
      </c>
      <c r="O4484" s="21" t="s">
        <v>58</v>
      </c>
      <c r="P4484" s="21" t="s">
        <v>303</v>
      </c>
      <c r="Q4484" s="20" t="s">
        <v>4085</v>
      </c>
      <c r="R4484" s="21" t="s">
        <v>4086</v>
      </c>
      <c r="S4484" s="35">
        <v>1</v>
      </c>
      <c r="T4484" s="22">
        <v>1</v>
      </c>
      <c r="U4484" s="20" t="s">
        <v>62</v>
      </c>
      <c r="V4484" s="20">
        <v>45810</v>
      </c>
      <c r="W4484" s="21">
        <v>6</v>
      </c>
      <c r="X4484" s="20">
        <v>45819</v>
      </c>
      <c r="Y4484" s="20">
        <v>45812</v>
      </c>
      <c r="Z4484" s="48">
        <v>6</v>
      </c>
      <c r="AA4484">
        <v>2025</v>
      </c>
      <c r="AB4484" s="45">
        <v>60708</v>
      </c>
      <c r="AC4484" s="45">
        <v>60708</v>
      </c>
      <c r="AK4484" s="10"/>
    </row>
    <row r="4485" spans="1:37">
      <c r="A4485" t="s">
        <v>45</v>
      </c>
      <c r="B4485" t="s">
        <v>46</v>
      </c>
      <c r="C4485" t="s">
        <v>47</v>
      </c>
      <c r="D4485" t="s">
        <v>5009</v>
      </c>
      <c r="E4485" t="s">
        <v>88</v>
      </c>
      <c r="F4485" t="s">
        <v>79</v>
      </c>
      <c r="G4485" t="s">
        <v>51</v>
      </c>
      <c r="H4485" s="20" t="s">
        <v>52</v>
      </c>
      <c r="I4485" t="s">
        <v>53</v>
      </c>
      <c r="J4485" t="s">
        <v>54</v>
      </c>
      <c r="K4485">
        <v>3</v>
      </c>
      <c r="L4485" t="s">
        <v>55</v>
      </c>
      <c r="M4485" t="s">
        <v>77</v>
      </c>
      <c r="N4485" t="s">
        <v>89</v>
      </c>
      <c r="O4485" s="21" t="s">
        <v>58</v>
      </c>
      <c r="P4485" s="21" t="s">
        <v>150</v>
      </c>
      <c r="Q4485" s="20" t="s">
        <v>244</v>
      </c>
      <c r="R4485" s="21" t="s">
        <v>245</v>
      </c>
      <c r="S4485" s="35">
        <v>1</v>
      </c>
      <c r="T4485" s="22">
        <v>1</v>
      </c>
      <c r="U4485" s="20" t="s">
        <v>62</v>
      </c>
      <c r="V4485" s="20">
        <v>45810</v>
      </c>
      <c r="W4485" s="21">
        <v>6</v>
      </c>
      <c r="X4485" s="20">
        <v>45820</v>
      </c>
      <c r="Y4485" s="20">
        <v>45817</v>
      </c>
      <c r="Z4485" s="48">
        <v>6</v>
      </c>
      <c r="AA4485">
        <v>2025</v>
      </c>
      <c r="AB4485" s="45">
        <v>96419</v>
      </c>
      <c r="AC4485" s="45">
        <v>96419</v>
      </c>
      <c r="AK4485" s="10"/>
    </row>
    <row r="4486" spans="1:37">
      <c r="A4486" t="s">
        <v>45</v>
      </c>
      <c r="B4486" t="s">
        <v>46</v>
      </c>
      <c r="C4486" t="s">
        <v>47</v>
      </c>
      <c r="D4486" t="s">
        <v>5010</v>
      </c>
      <c r="E4486" t="s">
        <v>88</v>
      </c>
      <c r="F4486" t="s">
        <v>79</v>
      </c>
      <c r="G4486" t="s">
        <v>51</v>
      </c>
      <c r="H4486" s="20" t="s">
        <v>52</v>
      </c>
      <c r="I4486" t="s">
        <v>53</v>
      </c>
      <c r="J4486" t="s">
        <v>54</v>
      </c>
      <c r="K4486">
        <v>3</v>
      </c>
      <c r="L4486" t="s">
        <v>55</v>
      </c>
      <c r="M4486" t="s">
        <v>77</v>
      </c>
      <c r="N4486" t="s">
        <v>89</v>
      </c>
      <c r="O4486" s="21" t="s">
        <v>58</v>
      </c>
      <c r="P4486" s="21" t="s">
        <v>303</v>
      </c>
      <c r="Q4486" s="20" t="s">
        <v>631</v>
      </c>
      <c r="R4486" s="21" t="s">
        <v>632</v>
      </c>
      <c r="S4486" s="35">
        <v>1</v>
      </c>
      <c r="T4486" s="22">
        <v>1</v>
      </c>
      <c r="U4486" s="20" t="s">
        <v>62</v>
      </c>
      <c r="V4486" s="20">
        <v>45810</v>
      </c>
      <c r="W4486" s="21">
        <v>6</v>
      </c>
      <c r="X4486" s="20">
        <v>45821</v>
      </c>
      <c r="Y4486" s="20">
        <v>45817</v>
      </c>
      <c r="Z4486" s="48">
        <v>6</v>
      </c>
      <c r="AA4486">
        <v>2025</v>
      </c>
      <c r="AB4486" s="45">
        <v>59995</v>
      </c>
      <c r="AC4486" s="45">
        <v>59995</v>
      </c>
      <c r="AK4486" s="10"/>
    </row>
    <row r="4487" spans="1:37">
      <c r="A4487" t="s">
        <v>45</v>
      </c>
      <c r="B4487" t="s">
        <v>46</v>
      </c>
      <c r="C4487" t="s">
        <v>47</v>
      </c>
      <c r="D4487" t="s">
        <v>5011</v>
      </c>
      <c r="E4487" t="s">
        <v>88</v>
      </c>
      <c r="F4487" t="s">
        <v>79</v>
      </c>
      <c r="G4487" t="s">
        <v>51</v>
      </c>
      <c r="H4487" s="20" t="s">
        <v>52</v>
      </c>
      <c r="I4487" t="s">
        <v>53</v>
      </c>
      <c r="J4487" t="s">
        <v>54</v>
      </c>
      <c r="K4487">
        <v>3</v>
      </c>
      <c r="L4487" t="s">
        <v>55</v>
      </c>
      <c r="M4487" t="s">
        <v>77</v>
      </c>
      <c r="N4487" t="s">
        <v>89</v>
      </c>
      <c r="O4487" s="21" t="s">
        <v>58</v>
      </c>
      <c r="P4487" s="21" t="s">
        <v>303</v>
      </c>
      <c r="Q4487" s="20" t="s">
        <v>4142</v>
      </c>
      <c r="R4487" s="21" t="s">
        <v>4143</v>
      </c>
      <c r="S4487" s="35">
        <v>1</v>
      </c>
      <c r="T4487" s="22">
        <v>1</v>
      </c>
      <c r="U4487" s="20" t="s">
        <v>62</v>
      </c>
      <c r="V4487" s="20">
        <v>45810</v>
      </c>
      <c r="W4487" s="21">
        <v>6</v>
      </c>
      <c r="X4487" s="20">
        <v>45817</v>
      </c>
      <c r="Y4487" s="20">
        <v>45812</v>
      </c>
      <c r="Z4487" s="48">
        <v>6</v>
      </c>
      <c r="AA4487">
        <v>2025</v>
      </c>
      <c r="AB4487" s="45">
        <v>60708</v>
      </c>
      <c r="AC4487" s="45">
        <v>60708</v>
      </c>
      <c r="AK4487" s="10"/>
    </row>
    <row r="4488" spans="1:37">
      <c r="A4488" t="s">
        <v>45</v>
      </c>
      <c r="B4488" t="s">
        <v>46</v>
      </c>
      <c r="C4488" t="s">
        <v>47</v>
      </c>
      <c r="D4488" t="s">
        <v>5012</v>
      </c>
      <c r="E4488" t="s">
        <v>88</v>
      </c>
      <c r="F4488" t="s">
        <v>79</v>
      </c>
      <c r="G4488" t="s">
        <v>51</v>
      </c>
      <c r="H4488" s="20" t="s">
        <v>52</v>
      </c>
      <c r="I4488" t="s">
        <v>53</v>
      </c>
      <c r="J4488" t="s">
        <v>54</v>
      </c>
      <c r="K4488">
        <v>3</v>
      </c>
      <c r="L4488" t="s">
        <v>55</v>
      </c>
      <c r="M4488" t="s">
        <v>56</v>
      </c>
      <c r="N4488" t="s">
        <v>57</v>
      </c>
      <c r="O4488" s="21" t="s">
        <v>58</v>
      </c>
      <c r="P4488" s="21" t="s">
        <v>64</v>
      </c>
      <c r="Q4488" s="20" t="s">
        <v>588</v>
      </c>
      <c r="R4488" s="21" t="s">
        <v>589</v>
      </c>
      <c r="S4488" s="35">
        <v>1</v>
      </c>
      <c r="T4488" s="22">
        <v>1</v>
      </c>
      <c r="U4488" s="20" t="s">
        <v>62</v>
      </c>
      <c r="V4488" s="20">
        <v>45810</v>
      </c>
      <c r="W4488" s="21">
        <v>6</v>
      </c>
      <c r="X4488" s="20">
        <v>45821</v>
      </c>
      <c r="Y4488" s="20">
        <v>45817</v>
      </c>
      <c r="Z4488" s="48">
        <v>6</v>
      </c>
      <c r="AA4488">
        <v>2025</v>
      </c>
      <c r="AB4488" s="45">
        <v>45324</v>
      </c>
      <c r="AC4488" s="45">
        <v>45324</v>
      </c>
      <c r="AK4488" s="10"/>
    </row>
    <row r="4489" spans="1:37">
      <c r="A4489" t="s">
        <v>45</v>
      </c>
      <c r="B4489" t="s">
        <v>46</v>
      </c>
      <c r="C4489" t="s">
        <v>47</v>
      </c>
      <c r="D4489" t="s">
        <v>5013</v>
      </c>
      <c r="E4489" t="s">
        <v>88</v>
      </c>
      <c r="F4489" t="s">
        <v>79</v>
      </c>
      <c r="G4489" t="s">
        <v>51</v>
      </c>
      <c r="H4489" s="20" t="s">
        <v>52</v>
      </c>
      <c r="I4489" t="s">
        <v>53</v>
      </c>
      <c r="J4489" t="s">
        <v>54</v>
      </c>
      <c r="K4489">
        <v>3</v>
      </c>
      <c r="L4489" t="s">
        <v>55</v>
      </c>
      <c r="M4489" t="s">
        <v>77</v>
      </c>
      <c r="N4489" t="s">
        <v>89</v>
      </c>
      <c r="O4489" s="21" t="s">
        <v>58</v>
      </c>
      <c r="P4489" s="21" t="s">
        <v>104</v>
      </c>
      <c r="Q4489" s="20" t="s">
        <v>2888</v>
      </c>
      <c r="R4489" s="21" t="s">
        <v>2889</v>
      </c>
      <c r="S4489" s="35">
        <v>1</v>
      </c>
      <c r="T4489" s="22">
        <v>1</v>
      </c>
      <c r="U4489" s="20" t="s">
        <v>62</v>
      </c>
      <c r="V4489" s="20">
        <v>45810</v>
      </c>
      <c r="W4489" s="21">
        <v>6</v>
      </c>
      <c r="X4489" s="20">
        <v>45821</v>
      </c>
      <c r="Y4489" s="20">
        <v>45819</v>
      </c>
      <c r="Z4489" s="48">
        <v>6</v>
      </c>
      <c r="AA4489">
        <v>2025</v>
      </c>
      <c r="AB4489" s="45">
        <v>96666</v>
      </c>
      <c r="AC4489" s="45">
        <v>96666</v>
      </c>
      <c r="AK4489" s="10"/>
    </row>
    <row r="4490" spans="1:37">
      <c r="A4490" t="s">
        <v>45</v>
      </c>
      <c r="B4490" t="s">
        <v>46</v>
      </c>
      <c r="C4490" t="s">
        <v>47</v>
      </c>
      <c r="D4490" t="s">
        <v>5014</v>
      </c>
      <c r="E4490" t="s">
        <v>88</v>
      </c>
      <c r="F4490" t="s">
        <v>79</v>
      </c>
      <c r="G4490" t="s">
        <v>51</v>
      </c>
      <c r="H4490" s="20" t="s">
        <v>52</v>
      </c>
      <c r="I4490" t="s">
        <v>53</v>
      </c>
      <c r="J4490" t="s">
        <v>54</v>
      </c>
      <c r="K4490">
        <v>3</v>
      </c>
      <c r="L4490" t="s">
        <v>55</v>
      </c>
      <c r="M4490" t="s">
        <v>56</v>
      </c>
      <c r="N4490" t="s">
        <v>57</v>
      </c>
      <c r="O4490" s="21" t="s">
        <v>58</v>
      </c>
      <c r="P4490" s="21" t="s">
        <v>207</v>
      </c>
      <c r="Q4490" s="20" t="s">
        <v>759</v>
      </c>
      <c r="R4490" s="21" t="s">
        <v>760</v>
      </c>
      <c r="S4490" s="35">
        <v>1</v>
      </c>
      <c r="T4490" s="22">
        <v>1</v>
      </c>
      <c r="U4490" s="20" t="s">
        <v>62</v>
      </c>
      <c r="V4490" s="20">
        <v>45810</v>
      </c>
      <c r="W4490" s="21">
        <v>6</v>
      </c>
      <c r="X4490" s="20">
        <v>45820</v>
      </c>
      <c r="Y4490" s="20">
        <v>45817</v>
      </c>
      <c r="Z4490" s="48">
        <v>6</v>
      </c>
      <c r="AA4490">
        <v>2025</v>
      </c>
      <c r="AB4490" s="45">
        <v>78564</v>
      </c>
      <c r="AC4490" s="45">
        <v>78564</v>
      </c>
      <c r="AK4490" s="10"/>
    </row>
    <row r="4491" spans="1:37">
      <c r="A4491" t="s">
        <v>45</v>
      </c>
      <c r="B4491" t="s">
        <v>46</v>
      </c>
      <c r="C4491" t="s">
        <v>47</v>
      </c>
      <c r="D4491" t="s">
        <v>5015</v>
      </c>
      <c r="E4491" t="s">
        <v>88</v>
      </c>
      <c r="F4491" t="s">
        <v>79</v>
      </c>
      <c r="G4491" t="s">
        <v>51</v>
      </c>
      <c r="H4491" s="20" t="s">
        <v>52</v>
      </c>
      <c r="I4491" t="s">
        <v>53</v>
      </c>
      <c r="J4491" t="s">
        <v>54</v>
      </c>
      <c r="K4491">
        <v>3</v>
      </c>
      <c r="L4491" t="s">
        <v>55</v>
      </c>
      <c r="M4491" t="s">
        <v>77</v>
      </c>
      <c r="N4491" t="s">
        <v>89</v>
      </c>
      <c r="O4491" s="21" t="s">
        <v>58</v>
      </c>
      <c r="P4491" s="21" t="s">
        <v>104</v>
      </c>
      <c r="Q4491" s="20" t="s">
        <v>3415</v>
      </c>
      <c r="R4491" s="21" t="s">
        <v>3416</v>
      </c>
      <c r="S4491" s="35">
        <v>1</v>
      </c>
      <c r="T4491" s="22">
        <v>1</v>
      </c>
      <c r="U4491" s="20" t="s">
        <v>62</v>
      </c>
      <c r="V4491" s="20">
        <v>45810</v>
      </c>
      <c r="W4491" s="21">
        <v>6</v>
      </c>
      <c r="X4491" s="20">
        <v>45820</v>
      </c>
      <c r="Y4491" s="20">
        <v>45817</v>
      </c>
      <c r="Z4491" s="48">
        <v>6</v>
      </c>
      <c r="AA4491">
        <v>2025</v>
      </c>
      <c r="AB4491" s="45">
        <v>39992</v>
      </c>
      <c r="AC4491" s="45">
        <v>39992</v>
      </c>
      <c r="AK4491" s="10"/>
    </row>
    <row r="4492" spans="1:37">
      <c r="A4492" t="s">
        <v>45</v>
      </c>
      <c r="B4492" t="s">
        <v>46</v>
      </c>
      <c r="C4492" t="s">
        <v>47</v>
      </c>
      <c r="D4492" t="s">
        <v>5016</v>
      </c>
      <c r="E4492" t="s">
        <v>88</v>
      </c>
      <c r="F4492" t="s">
        <v>79</v>
      </c>
      <c r="G4492" t="s">
        <v>51</v>
      </c>
      <c r="H4492" s="20" t="s">
        <v>52</v>
      </c>
      <c r="I4492" t="s">
        <v>53</v>
      </c>
      <c r="J4492" t="s">
        <v>54</v>
      </c>
      <c r="K4492">
        <v>3</v>
      </c>
      <c r="L4492" t="s">
        <v>55</v>
      </c>
      <c r="M4492" t="s">
        <v>56</v>
      </c>
      <c r="N4492" t="s">
        <v>57</v>
      </c>
      <c r="O4492" s="21" t="s">
        <v>58</v>
      </c>
      <c r="P4492" s="21" t="s">
        <v>64</v>
      </c>
      <c r="Q4492" s="20" t="s">
        <v>94</v>
      </c>
      <c r="R4492" s="21" t="s">
        <v>95</v>
      </c>
      <c r="S4492" s="35">
        <v>1</v>
      </c>
      <c r="T4492" s="22">
        <v>1</v>
      </c>
      <c r="U4492" s="20" t="s">
        <v>62</v>
      </c>
      <c r="V4492" s="20">
        <v>45810</v>
      </c>
      <c r="W4492" s="21">
        <v>6</v>
      </c>
      <c r="X4492" s="20">
        <v>45821</v>
      </c>
      <c r="Y4492" s="20">
        <v>45817</v>
      </c>
      <c r="Z4492" s="48">
        <v>6</v>
      </c>
      <c r="AA4492">
        <v>2025</v>
      </c>
      <c r="AB4492" s="45">
        <v>28660</v>
      </c>
      <c r="AC4492" s="45">
        <v>28660</v>
      </c>
      <c r="AK4492" s="10"/>
    </row>
    <row r="4493" spans="1:37">
      <c r="A4493" t="s">
        <v>45</v>
      </c>
      <c r="B4493" t="s">
        <v>46</v>
      </c>
      <c r="C4493" t="s">
        <v>47</v>
      </c>
      <c r="D4493" t="s">
        <v>5017</v>
      </c>
      <c r="E4493" t="s">
        <v>88</v>
      </c>
      <c r="F4493" t="s">
        <v>79</v>
      </c>
      <c r="G4493" t="s">
        <v>51</v>
      </c>
      <c r="H4493" s="20" t="s">
        <v>52</v>
      </c>
      <c r="I4493" t="s">
        <v>53</v>
      </c>
      <c r="J4493" t="s">
        <v>54</v>
      </c>
      <c r="K4493">
        <v>3</v>
      </c>
      <c r="L4493" t="s">
        <v>55</v>
      </c>
      <c r="M4493" t="s">
        <v>77</v>
      </c>
      <c r="N4493" t="s">
        <v>89</v>
      </c>
      <c r="O4493" s="21" t="s">
        <v>58</v>
      </c>
      <c r="P4493" s="21" t="s">
        <v>126</v>
      </c>
      <c r="Q4493" s="20" t="s">
        <v>1044</v>
      </c>
      <c r="R4493" s="21" t="s">
        <v>1045</v>
      </c>
      <c r="S4493" s="35">
        <v>2</v>
      </c>
      <c r="T4493" s="22">
        <v>2</v>
      </c>
      <c r="U4493" s="20" t="s">
        <v>62</v>
      </c>
      <c r="V4493" s="20">
        <v>45810</v>
      </c>
      <c r="W4493" s="21">
        <v>6</v>
      </c>
      <c r="X4493" s="20">
        <v>45820</v>
      </c>
      <c r="Y4493" s="20">
        <v>45817</v>
      </c>
      <c r="Z4493" s="48">
        <v>6</v>
      </c>
      <c r="AA4493">
        <v>2025</v>
      </c>
      <c r="AB4493" s="45">
        <v>123982</v>
      </c>
      <c r="AC4493" s="45">
        <v>123982</v>
      </c>
      <c r="AK4493" s="10"/>
    </row>
    <row r="4494" spans="1:37">
      <c r="A4494" t="s">
        <v>45</v>
      </c>
      <c r="B4494" t="s">
        <v>46</v>
      </c>
      <c r="C4494" t="s">
        <v>47</v>
      </c>
      <c r="D4494" t="s">
        <v>5018</v>
      </c>
      <c r="E4494" t="s">
        <v>88</v>
      </c>
      <c r="F4494" t="s">
        <v>79</v>
      </c>
      <c r="G4494" t="s">
        <v>51</v>
      </c>
      <c r="H4494" s="20" t="s">
        <v>52</v>
      </c>
      <c r="I4494" t="s">
        <v>53</v>
      </c>
      <c r="J4494" t="s">
        <v>54</v>
      </c>
      <c r="K4494">
        <v>3</v>
      </c>
      <c r="L4494" t="s">
        <v>55</v>
      </c>
      <c r="M4494" t="s">
        <v>56</v>
      </c>
      <c r="N4494" t="s">
        <v>57</v>
      </c>
      <c r="O4494" s="21" t="s">
        <v>58</v>
      </c>
      <c r="P4494" s="21" t="s">
        <v>64</v>
      </c>
      <c r="Q4494" s="20" t="s">
        <v>94</v>
      </c>
      <c r="R4494" s="21" t="s">
        <v>95</v>
      </c>
      <c r="S4494" s="35">
        <v>1</v>
      </c>
      <c r="T4494" s="22">
        <v>1</v>
      </c>
      <c r="U4494" s="20" t="s">
        <v>62</v>
      </c>
      <c r="V4494" s="20">
        <v>45810</v>
      </c>
      <c r="W4494" s="21">
        <v>6</v>
      </c>
      <c r="X4494" s="20">
        <v>45821</v>
      </c>
      <c r="Y4494" s="20">
        <v>45819</v>
      </c>
      <c r="Z4494" s="48">
        <v>6</v>
      </c>
      <c r="AA4494">
        <v>2025</v>
      </c>
      <c r="AB4494" s="45">
        <v>28660</v>
      </c>
      <c r="AC4494" s="45">
        <v>28660</v>
      </c>
      <c r="AK4494" s="10"/>
    </row>
    <row r="4495" spans="1:37">
      <c r="A4495" t="s">
        <v>45</v>
      </c>
      <c r="B4495" t="s">
        <v>46</v>
      </c>
      <c r="C4495" t="s">
        <v>47</v>
      </c>
      <c r="D4495" t="s">
        <v>5019</v>
      </c>
      <c r="E4495" t="s">
        <v>88</v>
      </c>
      <c r="F4495" t="s">
        <v>79</v>
      </c>
      <c r="G4495" t="s">
        <v>51</v>
      </c>
      <c r="H4495" s="20" t="s">
        <v>52</v>
      </c>
      <c r="I4495" t="s">
        <v>53</v>
      </c>
      <c r="J4495" t="s">
        <v>54</v>
      </c>
      <c r="K4495">
        <v>3</v>
      </c>
      <c r="L4495" t="s">
        <v>55</v>
      </c>
      <c r="M4495" t="s">
        <v>56</v>
      </c>
      <c r="N4495" t="s">
        <v>57</v>
      </c>
      <c r="O4495" s="21" t="s">
        <v>58</v>
      </c>
      <c r="P4495" s="21" t="s">
        <v>64</v>
      </c>
      <c r="Q4495" s="20" t="s">
        <v>94</v>
      </c>
      <c r="R4495" s="21" t="s">
        <v>95</v>
      </c>
      <c r="S4495" s="35">
        <v>1</v>
      </c>
      <c r="T4495" s="22">
        <v>1</v>
      </c>
      <c r="U4495" s="20" t="s">
        <v>62</v>
      </c>
      <c r="V4495" s="20">
        <v>45810</v>
      </c>
      <c r="W4495" s="21">
        <v>6</v>
      </c>
      <c r="X4495" s="20">
        <v>45826</v>
      </c>
      <c r="Y4495" s="20">
        <v>45822</v>
      </c>
      <c r="Z4495" s="48">
        <v>6</v>
      </c>
      <c r="AA4495">
        <v>2025</v>
      </c>
      <c r="AB4495" s="45">
        <v>28660</v>
      </c>
      <c r="AC4495" s="45">
        <v>28660</v>
      </c>
      <c r="AK4495" s="10"/>
    </row>
    <row r="4496" spans="1:37">
      <c r="A4496" t="s">
        <v>45</v>
      </c>
      <c r="B4496" t="s">
        <v>46</v>
      </c>
      <c r="C4496" t="s">
        <v>47</v>
      </c>
      <c r="D4496" t="s">
        <v>5020</v>
      </c>
      <c r="E4496" t="s">
        <v>88</v>
      </c>
      <c r="F4496" t="s">
        <v>79</v>
      </c>
      <c r="G4496" t="s">
        <v>51</v>
      </c>
      <c r="H4496" s="20" t="s">
        <v>52</v>
      </c>
      <c r="I4496" t="s">
        <v>53</v>
      </c>
      <c r="J4496" t="s">
        <v>54</v>
      </c>
      <c r="K4496">
        <v>3</v>
      </c>
      <c r="L4496" t="s">
        <v>55</v>
      </c>
      <c r="M4496" t="s">
        <v>77</v>
      </c>
      <c r="N4496" t="s">
        <v>89</v>
      </c>
      <c r="O4496" s="21" t="s">
        <v>58</v>
      </c>
      <c r="P4496" s="21" t="s">
        <v>126</v>
      </c>
      <c r="Q4496" s="20" t="s">
        <v>1044</v>
      </c>
      <c r="R4496" s="21" t="s">
        <v>1045</v>
      </c>
      <c r="S4496" s="35">
        <v>1</v>
      </c>
      <c r="T4496" s="22">
        <v>1</v>
      </c>
      <c r="U4496" s="20" t="s">
        <v>62</v>
      </c>
      <c r="V4496" s="20">
        <v>45810</v>
      </c>
      <c r="W4496" s="21">
        <v>6</v>
      </c>
      <c r="X4496" s="20">
        <v>45821</v>
      </c>
      <c r="Y4496" s="20">
        <v>45817</v>
      </c>
      <c r="Z4496" s="48">
        <v>6</v>
      </c>
      <c r="AA4496">
        <v>2025</v>
      </c>
      <c r="AB4496" s="45">
        <v>61991</v>
      </c>
      <c r="AC4496" s="45">
        <v>61991</v>
      </c>
      <c r="AK4496" s="10"/>
    </row>
    <row r="4497" spans="1:37">
      <c r="A4497" t="s">
        <v>45</v>
      </c>
      <c r="B4497" t="s">
        <v>46</v>
      </c>
      <c r="C4497" t="s">
        <v>47</v>
      </c>
      <c r="D4497" t="s">
        <v>5021</v>
      </c>
      <c r="E4497" t="s">
        <v>88</v>
      </c>
      <c r="F4497" t="s">
        <v>79</v>
      </c>
      <c r="G4497" t="s">
        <v>51</v>
      </c>
      <c r="H4497" s="20" t="s">
        <v>52</v>
      </c>
      <c r="I4497" t="s">
        <v>53</v>
      </c>
      <c r="J4497" t="s">
        <v>54</v>
      </c>
      <c r="K4497">
        <v>3</v>
      </c>
      <c r="L4497" t="s">
        <v>55</v>
      </c>
      <c r="M4497" t="s">
        <v>77</v>
      </c>
      <c r="N4497" t="s">
        <v>89</v>
      </c>
      <c r="O4497" s="21" t="s">
        <v>58</v>
      </c>
      <c r="P4497" s="21" t="s">
        <v>366</v>
      </c>
      <c r="Q4497" s="20" t="s">
        <v>2617</v>
      </c>
      <c r="R4497" s="21" t="s">
        <v>2618</v>
      </c>
      <c r="S4497" s="35">
        <v>2</v>
      </c>
      <c r="T4497" s="22">
        <v>2</v>
      </c>
      <c r="U4497" s="20" t="s">
        <v>62</v>
      </c>
      <c r="V4497" s="20">
        <v>45810</v>
      </c>
      <c r="W4497" s="21">
        <v>6</v>
      </c>
      <c r="X4497" s="20">
        <v>45820</v>
      </c>
      <c r="Y4497" s="20">
        <v>45819</v>
      </c>
      <c r="Z4497" s="48">
        <v>6</v>
      </c>
      <c r="AA4497">
        <v>2025</v>
      </c>
      <c r="AB4497" s="45">
        <v>66656</v>
      </c>
      <c r="AC4497" s="45">
        <v>66656</v>
      </c>
      <c r="AK4497" s="10"/>
    </row>
    <row r="4498" spans="1:37">
      <c r="A4498" t="s">
        <v>45</v>
      </c>
      <c r="B4498" t="s">
        <v>46</v>
      </c>
      <c r="C4498" t="s">
        <v>47</v>
      </c>
      <c r="D4498" t="s">
        <v>5022</v>
      </c>
      <c r="E4498" t="s">
        <v>88</v>
      </c>
      <c r="F4498" t="s">
        <v>79</v>
      </c>
      <c r="G4498" t="s">
        <v>51</v>
      </c>
      <c r="H4498" s="20" t="s">
        <v>52</v>
      </c>
      <c r="I4498" t="s">
        <v>53</v>
      </c>
      <c r="J4498" t="s">
        <v>54</v>
      </c>
      <c r="K4498">
        <v>3</v>
      </c>
      <c r="L4498" t="s">
        <v>55</v>
      </c>
      <c r="M4498" t="s">
        <v>77</v>
      </c>
      <c r="N4498" t="s">
        <v>89</v>
      </c>
      <c r="O4498" s="21" t="s">
        <v>58</v>
      </c>
      <c r="P4498" s="21" t="s">
        <v>303</v>
      </c>
      <c r="Q4498" s="20" t="s">
        <v>4027</v>
      </c>
      <c r="R4498" s="21" t="s">
        <v>4028</v>
      </c>
      <c r="S4498" s="35">
        <v>1</v>
      </c>
      <c r="T4498" s="22">
        <v>1</v>
      </c>
      <c r="U4498" s="20" t="s">
        <v>62</v>
      </c>
      <c r="V4498" s="20">
        <v>45810</v>
      </c>
      <c r="W4498" s="21">
        <v>6</v>
      </c>
      <c r="X4498" s="20">
        <v>45818</v>
      </c>
      <c r="Y4498" s="20">
        <v>45812</v>
      </c>
      <c r="Z4498" s="48">
        <v>6</v>
      </c>
      <c r="AA4498">
        <v>2025</v>
      </c>
      <c r="AB4498" s="45">
        <v>60708</v>
      </c>
      <c r="AC4498" s="45">
        <v>60708</v>
      </c>
      <c r="AK4498" s="10"/>
    </row>
    <row r="4499" spans="1:37">
      <c r="A4499" t="s">
        <v>45</v>
      </c>
      <c r="B4499" t="s">
        <v>46</v>
      </c>
      <c r="C4499" t="s">
        <v>47</v>
      </c>
      <c r="D4499" t="s">
        <v>5023</v>
      </c>
      <c r="E4499" t="s">
        <v>88</v>
      </c>
      <c r="F4499" t="s">
        <v>79</v>
      </c>
      <c r="G4499" t="s">
        <v>51</v>
      </c>
      <c r="H4499" s="20" t="s">
        <v>52</v>
      </c>
      <c r="I4499" t="s">
        <v>53</v>
      </c>
      <c r="J4499" t="s">
        <v>54</v>
      </c>
      <c r="K4499">
        <v>3</v>
      </c>
      <c r="L4499" t="s">
        <v>55</v>
      </c>
      <c r="M4499" t="s">
        <v>56</v>
      </c>
      <c r="N4499" t="s">
        <v>57</v>
      </c>
      <c r="O4499" s="21" t="s">
        <v>58</v>
      </c>
      <c r="P4499" s="21" t="s">
        <v>64</v>
      </c>
      <c r="Q4499" s="20" t="s">
        <v>94</v>
      </c>
      <c r="R4499" s="21" t="s">
        <v>95</v>
      </c>
      <c r="S4499" s="35">
        <v>1</v>
      </c>
      <c r="T4499" s="22">
        <v>1</v>
      </c>
      <c r="U4499" s="20" t="s">
        <v>62</v>
      </c>
      <c r="V4499" s="20">
        <v>45810</v>
      </c>
      <c r="W4499" s="21">
        <v>6</v>
      </c>
      <c r="X4499" s="20">
        <v>45820</v>
      </c>
      <c r="Y4499" s="20">
        <v>45817</v>
      </c>
      <c r="Z4499" s="48">
        <v>6</v>
      </c>
      <c r="AA4499">
        <v>2025</v>
      </c>
      <c r="AB4499" s="45">
        <v>28660</v>
      </c>
      <c r="AC4499" s="45">
        <v>28660</v>
      </c>
      <c r="AK4499" s="10"/>
    </row>
    <row r="4500" spans="1:37">
      <c r="A4500" t="s">
        <v>45</v>
      </c>
      <c r="B4500" t="s">
        <v>46</v>
      </c>
      <c r="C4500" t="s">
        <v>47</v>
      </c>
      <c r="D4500" t="s">
        <v>5024</v>
      </c>
      <c r="E4500" t="s">
        <v>88</v>
      </c>
      <c r="F4500" t="s">
        <v>79</v>
      </c>
      <c r="G4500" t="s">
        <v>51</v>
      </c>
      <c r="H4500" s="20" t="s">
        <v>52</v>
      </c>
      <c r="I4500" t="s">
        <v>53</v>
      </c>
      <c r="J4500" t="s">
        <v>54</v>
      </c>
      <c r="K4500">
        <v>3</v>
      </c>
      <c r="L4500" t="s">
        <v>55</v>
      </c>
      <c r="M4500" t="s">
        <v>56</v>
      </c>
      <c r="N4500" t="s">
        <v>57</v>
      </c>
      <c r="O4500" s="21" t="s">
        <v>58</v>
      </c>
      <c r="P4500" s="21" t="s">
        <v>64</v>
      </c>
      <c r="Q4500" s="20" t="s">
        <v>94</v>
      </c>
      <c r="R4500" s="21" t="s">
        <v>95</v>
      </c>
      <c r="S4500" s="35">
        <v>1</v>
      </c>
      <c r="T4500" s="22">
        <v>1</v>
      </c>
      <c r="U4500" s="20" t="s">
        <v>62</v>
      </c>
      <c r="V4500" s="20">
        <v>45810</v>
      </c>
      <c r="W4500" s="21">
        <v>6</v>
      </c>
      <c r="X4500" s="20">
        <v>45821</v>
      </c>
      <c r="Y4500" s="20">
        <v>45819</v>
      </c>
      <c r="Z4500" s="48">
        <v>6</v>
      </c>
      <c r="AA4500">
        <v>2025</v>
      </c>
      <c r="AB4500" s="45">
        <v>28660</v>
      </c>
      <c r="AC4500" s="45">
        <v>28660</v>
      </c>
      <c r="AK4500" s="10"/>
    </row>
    <row r="4501" spans="1:37">
      <c r="A4501" t="s">
        <v>45</v>
      </c>
      <c r="B4501" t="s">
        <v>46</v>
      </c>
      <c r="C4501" t="s">
        <v>47</v>
      </c>
      <c r="D4501" t="s">
        <v>5025</v>
      </c>
      <c r="E4501" t="s">
        <v>88</v>
      </c>
      <c r="F4501" t="s">
        <v>79</v>
      </c>
      <c r="G4501" t="s">
        <v>51</v>
      </c>
      <c r="H4501" s="20" t="s">
        <v>52</v>
      </c>
      <c r="I4501" t="s">
        <v>53</v>
      </c>
      <c r="J4501" t="s">
        <v>54</v>
      </c>
      <c r="K4501">
        <v>3</v>
      </c>
      <c r="L4501" t="s">
        <v>55</v>
      </c>
      <c r="M4501" t="s">
        <v>77</v>
      </c>
      <c r="N4501" t="s">
        <v>89</v>
      </c>
      <c r="O4501" s="21" t="s">
        <v>58</v>
      </c>
      <c r="P4501" s="21" t="s">
        <v>97</v>
      </c>
      <c r="Q4501" s="20" t="s">
        <v>1652</v>
      </c>
      <c r="R4501" s="21" t="s">
        <v>1653</v>
      </c>
      <c r="S4501" s="35">
        <v>1</v>
      </c>
      <c r="T4501" s="22">
        <v>1</v>
      </c>
      <c r="U4501" s="20" t="s">
        <v>62</v>
      </c>
      <c r="V4501" s="20">
        <v>45810</v>
      </c>
      <c r="W4501" s="21">
        <v>6</v>
      </c>
      <c r="X4501" s="20">
        <v>45820</v>
      </c>
      <c r="Y4501" s="20">
        <v>45817</v>
      </c>
      <c r="Z4501" s="48">
        <v>6</v>
      </c>
      <c r="AA4501">
        <v>2025</v>
      </c>
      <c r="AB4501" s="45">
        <v>41993</v>
      </c>
      <c r="AC4501" s="45">
        <v>41993</v>
      </c>
      <c r="AK4501" s="10"/>
    </row>
    <row r="4502" spans="1:37">
      <c r="A4502" t="s">
        <v>45</v>
      </c>
      <c r="B4502" t="s">
        <v>46</v>
      </c>
      <c r="C4502" t="s">
        <v>47</v>
      </c>
      <c r="D4502" t="s">
        <v>5026</v>
      </c>
      <c r="E4502" t="s">
        <v>88</v>
      </c>
      <c r="F4502" t="s">
        <v>79</v>
      </c>
      <c r="G4502" t="s">
        <v>51</v>
      </c>
      <c r="H4502" s="20" t="s">
        <v>52</v>
      </c>
      <c r="I4502" t="s">
        <v>53</v>
      </c>
      <c r="J4502" t="s">
        <v>54</v>
      </c>
      <c r="K4502">
        <v>3</v>
      </c>
      <c r="L4502" t="s">
        <v>55</v>
      </c>
      <c r="M4502" t="s">
        <v>77</v>
      </c>
      <c r="N4502" t="s">
        <v>89</v>
      </c>
      <c r="O4502" s="21" t="s">
        <v>58</v>
      </c>
      <c r="P4502" s="21" t="s">
        <v>90</v>
      </c>
      <c r="Q4502" s="20" t="s">
        <v>344</v>
      </c>
      <c r="R4502" s="21" t="s">
        <v>345</v>
      </c>
      <c r="S4502" s="35">
        <v>1</v>
      </c>
      <c r="T4502" s="22">
        <v>1</v>
      </c>
      <c r="U4502" s="20" t="s">
        <v>62</v>
      </c>
      <c r="V4502" s="20">
        <v>45810</v>
      </c>
      <c r="W4502" s="21">
        <v>6</v>
      </c>
      <c r="X4502" s="20">
        <v>45820</v>
      </c>
      <c r="Y4502" s="20">
        <v>45817</v>
      </c>
      <c r="Z4502" s="48">
        <v>6</v>
      </c>
      <c r="AA4502">
        <v>2025</v>
      </c>
      <c r="AB4502" s="45">
        <v>39995</v>
      </c>
      <c r="AC4502" s="45">
        <v>39995</v>
      </c>
      <c r="AK4502" s="10"/>
    </row>
    <row r="4503" spans="1:37">
      <c r="A4503" t="s">
        <v>45</v>
      </c>
      <c r="B4503" t="s">
        <v>46</v>
      </c>
      <c r="C4503" t="s">
        <v>47</v>
      </c>
      <c r="D4503" t="s">
        <v>5027</v>
      </c>
      <c r="E4503" t="s">
        <v>88</v>
      </c>
      <c r="F4503" t="s">
        <v>79</v>
      </c>
      <c r="G4503" t="s">
        <v>51</v>
      </c>
      <c r="H4503" s="20" t="s">
        <v>52</v>
      </c>
      <c r="I4503" t="s">
        <v>53</v>
      </c>
      <c r="J4503" t="s">
        <v>54</v>
      </c>
      <c r="K4503">
        <v>3</v>
      </c>
      <c r="L4503" t="s">
        <v>55</v>
      </c>
      <c r="M4503" t="s">
        <v>56</v>
      </c>
      <c r="N4503" t="s">
        <v>57</v>
      </c>
      <c r="O4503" s="21" t="s">
        <v>58</v>
      </c>
      <c r="P4503" s="21" t="s">
        <v>64</v>
      </c>
      <c r="Q4503" s="20" t="s">
        <v>436</v>
      </c>
      <c r="R4503" s="21" t="s">
        <v>437</v>
      </c>
      <c r="S4503" s="35">
        <v>1</v>
      </c>
      <c r="T4503" s="22">
        <v>1</v>
      </c>
      <c r="U4503" s="20" t="s">
        <v>62</v>
      </c>
      <c r="V4503" s="20">
        <v>45810</v>
      </c>
      <c r="W4503" s="21">
        <v>6</v>
      </c>
      <c r="X4503" s="20">
        <v>45826</v>
      </c>
      <c r="Y4503" s="20">
        <v>45822</v>
      </c>
      <c r="Z4503" s="48">
        <v>6</v>
      </c>
      <c r="AA4503">
        <v>2025</v>
      </c>
      <c r="AB4503" s="45">
        <v>46660</v>
      </c>
      <c r="AC4503" s="45">
        <v>46660</v>
      </c>
      <c r="AK4503" s="10"/>
    </row>
    <row r="4504" spans="1:37">
      <c r="A4504" t="s">
        <v>45</v>
      </c>
      <c r="B4504" t="s">
        <v>46</v>
      </c>
      <c r="C4504" t="s">
        <v>47</v>
      </c>
      <c r="D4504" t="s">
        <v>5028</v>
      </c>
      <c r="E4504" t="s">
        <v>88</v>
      </c>
      <c r="F4504" t="s">
        <v>79</v>
      </c>
      <c r="G4504" t="s">
        <v>51</v>
      </c>
      <c r="H4504" s="20" t="s">
        <v>52</v>
      </c>
      <c r="I4504" t="s">
        <v>53</v>
      </c>
      <c r="J4504" t="s">
        <v>54</v>
      </c>
      <c r="K4504">
        <v>3</v>
      </c>
      <c r="L4504" t="s">
        <v>55</v>
      </c>
      <c r="M4504" t="s">
        <v>56</v>
      </c>
      <c r="N4504" t="s">
        <v>57</v>
      </c>
      <c r="O4504" s="21" t="s">
        <v>58</v>
      </c>
      <c r="P4504" s="21" t="s">
        <v>64</v>
      </c>
      <c r="Q4504" s="20" t="s">
        <v>224</v>
      </c>
      <c r="R4504" s="21" t="s">
        <v>225</v>
      </c>
      <c r="S4504" s="35">
        <v>1</v>
      </c>
      <c r="T4504" s="22">
        <v>1</v>
      </c>
      <c r="U4504" s="20" t="s">
        <v>62</v>
      </c>
      <c r="V4504" s="20">
        <v>45810</v>
      </c>
      <c r="W4504" s="21">
        <v>6</v>
      </c>
      <c r="X4504" s="20">
        <v>45821</v>
      </c>
      <c r="Y4504" s="20">
        <v>45817</v>
      </c>
      <c r="Z4504" s="48">
        <v>6</v>
      </c>
      <c r="AA4504">
        <v>2025</v>
      </c>
      <c r="AB4504" s="45">
        <v>129405</v>
      </c>
      <c r="AC4504" s="45">
        <v>129405</v>
      </c>
      <c r="AK4504" s="10"/>
    </row>
    <row r="4505" spans="1:37">
      <c r="A4505" t="s">
        <v>45</v>
      </c>
      <c r="B4505" t="s">
        <v>46</v>
      </c>
      <c r="C4505" t="s">
        <v>47</v>
      </c>
      <c r="D4505" t="s">
        <v>5029</v>
      </c>
      <c r="E4505" t="s">
        <v>88</v>
      </c>
      <c r="F4505" t="s">
        <v>79</v>
      </c>
      <c r="G4505" t="s">
        <v>51</v>
      </c>
      <c r="H4505" s="20" t="s">
        <v>52</v>
      </c>
      <c r="I4505" t="s">
        <v>53</v>
      </c>
      <c r="J4505" t="s">
        <v>54</v>
      </c>
      <c r="K4505">
        <v>3</v>
      </c>
      <c r="L4505" t="s">
        <v>55</v>
      </c>
      <c r="M4505" t="s">
        <v>77</v>
      </c>
      <c r="N4505" t="s">
        <v>89</v>
      </c>
      <c r="O4505" s="21" t="s">
        <v>58</v>
      </c>
      <c r="P4505" s="21" t="s">
        <v>104</v>
      </c>
      <c r="Q4505" s="20" t="s">
        <v>2453</v>
      </c>
      <c r="R4505" s="21" t="s">
        <v>2454</v>
      </c>
      <c r="S4505" s="35">
        <v>1</v>
      </c>
      <c r="T4505" s="22">
        <v>1</v>
      </c>
      <c r="U4505" s="20" t="s">
        <v>62</v>
      </c>
      <c r="V4505" s="20">
        <v>45810</v>
      </c>
      <c r="W4505" s="21">
        <v>6</v>
      </c>
      <c r="X4505" s="20">
        <v>45820</v>
      </c>
      <c r="Y4505" s="20">
        <v>45817</v>
      </c>
      <c r="Z4505" s="48">
        <v>6</v>
      </c>
      <c r="AA4505">
        <v>2025</v>
      </c>
      <c r="AB4505" s="45">
        <v>79989</v>
      </c>
      <c r="AC4505" s="45">
        <v>79989</v>
      </c>
      <c r="AK4505" s="10"/>
    </row>
    <row r="4506" spans="1:37">
      <c r="A4506" t="s">
        <v>45</v>
      </c>
      <c r="B4506" t="s">
        <v>46</v>
      </c>
      <c r="C4506" t="s">
        <v>47</v>
      </c>
      <c r="D4506" t="s">
        <v>5030</v>
      </c>
      <c r="E4506" t="s">
        <v>49</v>
      </c>
      <c r="F4506" t="s">
        <v>79</v>
      </c>
      <c r="G4506" t="s">
        <v>51</v>
      </c>
      <c r="H4506" s="20" t="s">
        <v>58</v>
      </c>
      <c r="I4506" t="s">
        <v>53</v>
      </c>
      <c r="J4506" t="s">
        <v>54</v>
      </c>
      <c r="K4506">
        <v>1</v>
      </c>
      <c r="L4506" t="s">
        <v>55</v>
      </c>
      <c r="M4506" t="s">
        <v>56</v>
      </c>
      <c r="N4506" t="s">
        <v>57</v>
      </c>
      <c r="O4506" s="21" t="s">
        <v>58</v>
      </c>
      <c r="P4506" s="21" t="s">
        <v>122</v>
      </c>
      <c r="Q4506" s="20" t="s">
        <v>123</v>
      </c>
      <c r="R4506" s="21" t="s">
        <v>124</v>
      </c>
      <c r="S4506" s="35">
        <v>1</v>
      </c>
      <c r="T4506" s="22">
        <v>0</v>
      </c>
      <c r="U4506" s="20" t="s">
        <v>82</v>
      </c>
      <c r="V4506" s="20">
        <v>45810</v>
      </c>
      <c r="W4506" s="21">
        <v>6</v>
      </c>
      <c r="X4506" s="20">
        <v>45820</v>
      </c>
      <c r="Z4506" s="48">
        <v>6</v>
      </c>
      <c r="AA4506">
        <v>2025</v>
      </c>
      <c r="AB4506" s="45">
        <v>85218</v>
      </c>
      <c r="AC4506" s="45">
        <v>0</v>
      </c>
      <c r="AK4506" s="10"/>
    </row>
    <row r="4507" spans="1:37">
      <c r="A4507" t="s">
        <v>45</v>
      </c>
      <c r="B4507" t="s">
        <v>46</v>
      </c>
      <c r="C4507" t="s">
        <v>47</v>
      </c>
      <c r="D4507" t="s">
        <v>5030</v>
      </c>
      <c r="E4507" t="s">
        <v>49</v>
      </c>
      <c r="F4507" t="s">
        <v>83</v>
      </c>
      <c r="G4507" t="s">
        <v>51</v>
      </c>
      <c r="H4507" s="20" t="s">
        <v>58</v>
      </c>
      <c r="I4507" t="s">
        <v>53</v>
      </c>
      <c r="J4507" t="s">
        <v>54</v>
      </c>
      <c r="K4507">
        <v>1</v>
      </c>
      <c r="L4507" t="s">
        <v>55</v>
      </c>
      <c r="M4507" t="s">
        <v>56</v>
      </c>
      <c r="N4507" t="s">
        <v>57</v>
      </c>
      <c r="O4507" s="21" t="s">
        <v>58</v>
      </c>
      <c r="P4507" s="21" t="s">
        <v>122</v>
      </c>
      <c r="Q4507" s="20" t="s">
        <v>123</v>
      </c>
      <c r="R4507" s="21" t="s">
        <v>124</v>
      </c>
      <c r="S4507" s="35">
        <v>1</v>
      </c>
      <c r="T4507" s="22">
        <v>0</v>
      </c>
      <c r="U4507" s="20" t="s">
        <v>82</v>
      </c>
      <c r="V4507" s="20">
        <v>45810</v>
      </c>
      <c r="W4507" s="21">
        <v>6</v>
      </c>
      <c r="X4507" s="20">
        <v>45820</v>
      </c>
      <c r="Z4507" s="48">
        <v>6</v>
      </c>
      <c r="AA4507">
        <v>2025</v>
      </c>
      <c r="AB4507" s="45">
        <v>0</v>
      </c>
      <c r="AC4507" s="45">
        <v>0</v>
      </c>
      <c r="AK4507" s="10"/>
    </row>
    <row r="4508" spans="1:37">
      <c r="A4508" t="s">
        <v>45</v>
      </c>
      <c r="B4508" t="s">
        <v>46</v>
      </c>
      <c r="C4508" t="s">
        <v>47</v>
      </c>
      <c r="D4508" t="s">
        <v>5031</v>
      </c>
      <c r="E4508" t="s">
        <v>88</v>
      </c>
      <c r="F4508" t="s">
        <v>79</v>
      </c>
      <c r="G4508" t="s">
        <v>51</v>
      </c>
      <c r="H4508" s="20" t="s">
        <v>52</v>
      </c>
      <c r="I4508" t="s">
        <v>53</v>
      </c>
      <c r="J4508" t="s">
        <v>54</v>
      </c>
      <c r="K4508">
        <v>3</v>
      </c>
      <c r="L4508" t="s">
        <v>55</v>
      </c>
      <c r="M4508" t="s">
        <v>56</v>
      </c>
      <c r="N4508" t="s">
        <v>57</v>
      </c>
      <c r="O4508" s="21" t="s">
        <v>58</v>
      </c>
      <c r="P4508" s="21" t="s">
        <v>64</v>
      </c>
      <c r="Q4508" s="20" t="s">
        <v>385</v>
      </c>
      <c r="R4508" s="21" t="s">
        <v>386</v>
      </c>
      <c r="S4508" s="35">
        <v>1</v>
      </c>
      <c r="T4508" s="22">
        <v>1</v>
      </c>
      <c r="U4508" s="20" t="s">
        <v>62</v>
      </c>
      <c r="V4508" s="20">
        <v>45810</v>
      </c>
      <c r="W4508" s="21">
        <v>6</v>
      </c>
      <c r="X4508" s="20">
        <v>45820</v>
      </c>
      <c r="Y4508" s="20">
        <v>45817</v>
      </c>
      <c r="Z4508" s="48">
        <v>6</v>
      </c>
      <c r="AA4508">
        <v>2025</v>
      </c>
      <c r="AB4508" s="45">
        <v>45328</v>
      </c>
      <c r="AC4508" s="45">
        <v>45328</v>
      </c>
      <c r="AK4508" s="10"/>
    </row>
    <row r="4509" spans="1:37">
      <c r="A4509" t="s">
        <v>45</v>
      </c>
      <c r="B4509" t="s">
        <v>46</v>
      </c>
      <c r="C4509" t="s">
        <v>47</v>
      </c>
      <c r="D4509" t="s">
        <v>5030</v>
      </c>
      <c r="E4509" t="s">
        <v>49</v>
      </c>
      <c r="F4509" t="s">
        <v>85</v>
      </c>
      <c r="G4509" t="s">
        <v>51</v>
      </c>
      <c r="H4509" s="20" t="s">
        <v>58</v>
      </c>
      <c r="I4509" t="s">
        <v>53</v>
      </c>
      <c r="J4509" t="s">
        <v>54</v>
      </c>
      <c r="K4509">
        <v>1</v>
      </c>
      <c r="L4509" t="s">
        <v>55</v>
      </c>
      <c r="M4509" t="s">
        <v>56</v>
      </c>
      <c r="N4509" t="s">
        <v>57</v>
      </c>
      <c r="O4509" s="21" t="s">
        <v>58</v>
      </c>
      <c r="P4509" s="21" t="s">
        <v>59</v>
      </c>
      <c r="Q4509" s="20" t="s">
        <v>80</v>
      </c>
      <c r="R4509" s="21" t="s">
        <v>81</v>
      </c>
      <c r="S4509" s="35">
        <v>1</v>
      </c>
      <c r="T4509" s="22">
        <v>0</v>
      </c>
      <c r="U4509" s="20" t="s">
        <v>82</v>
      </c>
      <c r="V4509" s="20">
        <v>45810</v>
      </c>
      <c r="W4509" s="21">
        <v>6</v>
      </c>
      <c r="X4509" s="20">
        <v>45820</v>
      </c>
      <c r="Z4509" s="48">
        <v>6</v>
      </c>
      <c r="AA4509">
        <v>2025</v>
      </c>
      <c r="AB4509" s="45">
        <v>123000</v>
      </c>
      <c r="AC4509" s="45">
        <v>0</v>
      </c>
      <c r="AK4509" s="10"/>
    </row>
    <row r="4510" spans="1:37">
      <c r="A4510" t="s">
        <v>45</v>
      </c>
      <c r="B4510" t="s">
        <v>46</v>
      </c>
      <c r="C4510" t="s">
        <v>47</v>
      </c>
      <c r="D4510" t="s">
        <v>5030</v>
      </c>
      <c r="E4510" t="s">
        <v>49</v>
      </c>
      <c r="F4510" t="s">
        <v>86</v>
      </c>
      <c r="G4510" t="s">
        <v>51</v>
      </c>
      <c r="H4510" s="20" t="s">
        <v>58</v>
      </c>
      <c r="I4510" t="s">
        <v>53</v>
      </c>
      <c r="J4510" t="s">
        <v>54</v>
      </c>
      <c r="K4510">
        <v>1</v>
      </c>
      <c r="L4510" t="s">
        <v>55</v>
      </c>
      <c r="M4510" t="s">
        <v>56</v>
      </c>
      <c r="N4510" t="s">
        <v>57</v>
      </c>
      <c r="O4510" s="21" t="s">
        <v>58</v>
      </c>
      <c r="P4510" s="21" t="s">
        <v>59</v>
      </c>
      <c r="Q4510" s="20" t="s">
        <v>80</v>
      </c>
      <c r="R4510" s="21" t="s">
        <v>81</v>
      </c>
      <c r="S4510" s="35">
        <v>1</v>
      </c>
      <c r="T4510" s="22">
        <v>0</v>
      </c>
      <c r="U4510" s="20" t="s">
        <v>82</v>
      </c>
      <c r="V4510" s="20">
        <v>45810</v>
      </c>
      <c r="W4510" s="21">
        <v>6</v>
      </c>
      <c r="X4510" s="20">
        <v>45820</v>
      </c>
      <c r="Z4510" s="48">
        <v>6</v>
      </c>
      <c r="AA4510">
        <v>2025</v>
      </c>
      <c r="AB4510" s="45">
        <v>0</v>
      </c>
      <c r="AC4510" s="45">
        <v>0</v>
      </c>
      <c r="AK4510" s="10"/>
    </row>
    <row r="4511" spans="1:37">
      <c r="A4511" t="s">
        <v>45</v>
      </c>
      <c r="B4511" t="s">
        <v>46</v>
      </c>
      <c r="C4511" t="s">
        <v>47</v>
      </c>
      <c r="D4511" t="s">
        <v>5030</v>
      </c>
      <c r="E4511" t="s">
        <v>49</v>
      </c>
      <c r="F4511" t="s">
        <v>63</v>
      </c>
      <c r="G4511" t="s">
        <v>51</v>
      </c>
      <c r="H4511" s="20" t="s">
        <v>58</v>
      </c>
      <c r="I4511" t="s">
        <v>53</v>
      </c>
      <c r="J4511" t="s">
        <v>54</v>
      </c>
      <c r="K4511">
        <v>1</v>
      </c>
      <c r="L4511" t="s">
        <v>55</v>
      </c>
      <c r="M4511" t="s">
        <v>56</v>
      </c>
      <c r="N4511" t="s">
        <v>57</v>
      </c>
      <c r="O4511" s="21" t="s">
        <v>58</v>
      </c>
      <c r="P4511" s="21" t="s">
        <v>59</v>
      </c>
      <c r="Q4511" s="20" t="s">
        <v>60</v>
      </c>
      <c r="R4511" s="21" t="s">
        <v>61</v>
      </c>
      <c r="S4511" s="35">
        <v>10</v>
      </c>
      <c r="T4511" s="22">
        <v>0</v>
      </c>
      <c r="U4511" s="20" t="s">
        <v>62</v>
      </c>
      <c r="V4511" s="20">
        <v>45810</v>
      </c>
      <c r="W4511" s="21">
        <v>6</v>
      </c>
      <c r="X4511" s="20">
        <v>45820</v>
      </c>
      <c r="Z4511" s="48">
        <v>6</v>
      </c>
      <c r="AA4511">
        <v>2025</v>
      </c>
      <c r="AB4511" s="45">
        <v>270000</v>
      </c>
      <c r="AC4511" s="45">
        <v>0</v>
      </c>
      <c r="AK4511" s="10"/>
    </row>
    <row r="4512" spans="1:37">
      <c r="A4512" t="s">
        <v>45</v>
      </c>
      <c r="B4512" t="s">
        <v>46</v>
      </c>
      <c r="C4512" t="s">
        <v>47</v>
      </c>
      <c r="D4512" t="s">
        <v>5030</v>
      </c>
      <c r="E4512" t="s">
        <v>49</v>
      </c>
      <c r="F4512" t="s">
        <v>67</v>
      </c>
      <c r="G4512" t="s">
        <v>51</v>
      </c>
      <c r="H4512" s="20" t="s">
        <v>58</v>
      </c>
      <c r="I4512" t="s">
        <v>53</v>
      </c>
      <c r="J4512" t="s">
        <v>54</v>
      </c>
      <c r="K4512">
        <v>1</v>
      </c>
      <c r="L4512" t="s">
        <v>55</v>
      </c>
      <c r="M4512" t="s">
        <v>56</v>
      </c>
      <c r="N4512" t="s">
        <v>57</v>
      </c>
      <c r="O4512" s="21" t="s">
        <v>58</v>
      </c>
      <c r="P4512" s="21" t="s">
        <v>59</v>
      </c>
      <c r="Q4512" s="20" t="s">
        <v>60</v>
      </c>
      <c r="R4512" s="21" t="s">
        <v>61</v>
      </c>
      <c r="S4512" s="35">
        <v>2</v>
      </c>
      <c r="T4512" s="22">
        <v>0</v>
      </c>
      <c r="U4512" s="20" t="s">
        <v>62</v>
      </c>
      <c r="V4512" s="20">
        <v>45810</v>
      </c>
      <c r="W4512" s="21">
        <v>6</v>
      </c>
      <c r="X4512" s="20">
        <v>45820</v>
      </c>
      <c r="Z4512" s="48">
        <v>6</v>
      </c>
      <c r="AA4512">
        <v>2025</v>
      </c>
      <c r="AB4512" s="45">
        <v>0</v>
      </c>
      <c r="AC4512" s="45">
        <v>0</v>
      </c>
      <c r="AK4512" s="10"/>
    </row>
    <row r="4513" spans="1:37">
      <c r="A4513" t="s">
        <v>45</v>
      </c>
      <c r="B4513" t="s">
        <v>46</v>
      </c>
      <c r="C4513" t="s">
        <v>47</v>
      </c>
      <c r="D4513" t="s">
        <v>5032</v>
      </c>
      <c r="E4513" t="s">
        <v>88</v>
      </c>
      <c r="F4513" t="s">
        <v>79</v>
      </c>
      <c r="G4513" t="s">
        <v>51</v>
      </c>
      <c r="H4513" s="20" t="s">
        <v>52</v>
      </c>
      <c r="I4513" t="s">
        <v>53</v>
      </c>
      <c r="J4513" t="s">
        <v>54</v>
      </c>
      <c r="K4513">
        <v>3</v>
      </c>
      <c r="L4513" t="s">
        <v>55</v>
      </c>
      <c r="M4513" t="s">
        <v>77</v>
      </c>
      <c r="N4513" t="s">
        <v>89</v>
      </c>
      <c r="O4513" s="21" t="s">
        <v>58</v>
      </c>
      <c r="P4513" s="21" t="s">
        <v>97</v>
      </c>
      <c r="Q4513" s="20" t="s">
        <v>176</v>
      </c>
      <c r="R4513" s="21" t="s">
        <v>177</v>
      </c>
      <c r="S4513" s="35">
        <v>1</v>
      </c>
      <c r="T4513" s="22">
        <v>1</v>
      </c>
      <c r="U4513" s="20" t="s">
        <v>62</v>
      </c>
      <c r="V4513" s="20">
        <v>45810</v>
      </c>
      <c r="W4513" s="21">
        <v>6</v>
      </c>
      <c r="X4513" s="20">
        <v>45821</v>
      </c>
      <c r="Y4513" s="20">
        <v>45817</v>
      </c>
      <c r="Z4513" s="48">
        <v>6</v>
      </c>
      <c r="AA4513">
        <v>2025</v>
      </c>
      <c r="AB4513" s="45">
        <v>39994</v>
      </c>
      <c r="AC4513" s="45">
        <v>39994</v>
      </c>
      <c r="AK4513" s="10"/>
    </row>
    <row r="4514" spans="1:37">
      <c r="A4514" t="s">
        <v>45</v>
      </c>
      <c r="B4514" t="s">
        <v>46</v>
      </c>
      <c r="C4514" t="s">
        <v>47</v>
      </c>
      <c r="D4514" t="s">
        <v>5033</v>
      </c>
      <c r="E4514" t="s">
        <v>88</v>
      </c>
      <c r="F4514" t="s">
        <v>79</v>
      </c>
      <c r="G4514" t="s">
        <v>51</v>
      </c>
      <c r="H4514" s="20" t="s">
        <v>52</v>
      </c>
      <c r="I4514" t="s">
        <v>53</v>
      </c>
      <c r="J4514" t="s">
        <v>54</v>
      </c>
      <c r="K4514">
        <v>3</v>
      </c>
      <c r="L4514" t="s">
        <v>55</v>
      </c>
      <c r="M4514" t="s">
        <v>77</v>
      </c>
      <c r="N4514" t="s">
        <v>89</v>
      </c>
      <c r="O4514" s="21" t="s">
        <v>58</v>
      </c>
      <c r="P4514" s="21" t="s">
        <v>119</v>
      </c>
      <c r="Q4514" s="20" t="s">
        <v>539</v>
      </c>
      <c r="R4514" s="21" t="s">
        <v>540</v>
      </c>
      <c r="S4514" s="35">
        <v>1</v>
      </c>
      <c r="T4514" s="22">
        <v>1</v>
      </c>
      <c r="U4514" s="20" t="s">
        <v>62</v>
      </c>
      <c r="V4514" s="20">
        <v>45810</v>
      </c>
      <c r="W4514" s="21">
        <v>6</v>
      </c>
      <c r="X4514" s="20">
        <v>45821</v>
      </c>
      <c r="Y4514" s="20">
        <v>45817</v>
      </c>
      <c r="Z4514" s="48">
        <v>6</v>
      </c>
      <c r="AA4514">
        <v>2025</v>
      </c>
      <c r="AB4514" s="45">
        <v>113331</v>
      </c>
      <c r="AC4514" s="45">
        <v>113331</v>
      </c>
      <c r="AK4514" s="10"/>
    </row>
    <row r="4515" spans="1:37">
      <c r="A4515" t="s">
        <v>45</v>
      </c>
      <c r="B4515" t="s">
        <v>46</v>
      </c>
      <c r="C4515" t="s">
        <v>47</v>
      </c>
      <c r="D4515" t="s">
        <v>5034</v>
      </c>
      <c r="E4515" t="s">
        <v>88</v>
      </c>
      <c r="F4515" t="s">
        <v>79</v>
      </c>
      <c r="G4515" t="s">
        <v>51</v>
      </c>
      <c r="H4515" s="20" t="s">
        <v>52</v>
      </c>
      <c r="I4515" t="s">
        <v>53</v>
      </c>
      <c r="J4515" t="s">
        <v>54</v>
      </c>
      <c r="K4515">
        <v>3</v>
      </c>
      <c r="L4515" t="s">
        <v>55</v>
      </c>
      <c r="M4515" t="s">
        <v>77</v>
      </c>
      <c r="N4515" t="s">
        <v>89</v>
      </c>
      <c r="O4515" s="21" t="s">
        <v>58</v>
      </c>
      <c r="P4515" s="21" t="s">
        <v>97</v>
      </c>
      <c r="Q4515" s="20" t="s">
        <v>2483</v>
      </c>
      <c r="R4515" s="21" t="s">
        <v>2484</v>
      </c>
      <c r="S4515" s="35">
        <v>1</v>
      </c>
      <c r="T4515" s="22">
        <v>1</v>
      </c>
      <c r="U4515" s="20" t="s">
        <v>62</v>
      </c>
      <c r="V4515" s="20">
        <v>45810</v>
      </c>
      <c r="W4515" s="21">
        <v>6</v>
      </c>
      <c r="X4515" s="20">
        <v>45821</v>
      </c>
      <c r="Y4515" s="20">
        <v>45819</v>
      </c>
      <c r="Z4515" s="48">
        <v>6</v>
      </c>
      <c r="AA4515">
        <v>2025</v>
      </c>
      <c r="AB4515" s="45">
        <v>43327</v>
      </c>
      <c r="AC4515" s="45">
        <v>43327</v>
      </c>
      <c r="AK4515" s="10"/>
    </row>
    <row r="4516" spans="1:37">
      <c r="A4516" t="s">
        <v>45</v>
      </c>
      <c r="B4516" t="s">
        <v>46</v>
      </c>
      <c r="C4516" t="s">
        <v>47</v>
      </c>
      <c r="D4516" t="s">
        <v>5035</v>
      </c>
      <c r="E4516" t="s">
        <v>88</v>
      </c>
      <c r="F4516" t="s">
        <v>79</v>
      </c>
      <c r="G4516" t="s">
        <v>51</v>
      </c>
      <c r="H4516" s="20" t="s">
        <v>52</v>
      </c>
      <c r="I4516" t="s">
        <v>53</v>
      </c>
      <c r="J4516" t="s">
        <v>54</v>
      </c>
      <c r="K4516">
        <v>3</v>
      </c>
      <c r="L4516" t="s">
        <v>55</v>
      </c>
      <c r="M4516" t="s">
        <v>56</v>
      </c>
      <c r="N4516" t="s">
        <v>57</v>
      </c>
      <c r="O4516" s="21" t="s">
        <v>58</v>
      </c>
      <c r="P4516" s="21" t="s">
        <v>64</v>
      </c>
      <c r="Q4516" s="20" t="s">
        <v>680</v>
      </c>
      <c r="R4516" s="21" t="s">
        <v>681</v>
      </c>
      <c r="S4516" s="35">
        <v>1</v>
      </c>
      <c r="T4516" s="22">
        <v>1</v>
      </c>
      <c r="U4516" s="20" t="s">
        <v>62</v>
      </c>
      <c r="V4516" s="20">
        <v>45810</v>
      </c>
      <c r="W4516" s="21">
        <v>6</v>
      </c>
      <c r="X4516" s="20">
        <v>45825</v>
      </c>
      <c r="Y4516" s="20">
        <v>45817</v>
      </c>
      <c r="Z4516" s="48">
        <v>6</v>
      </c>
      <c r="AA4516">
        <v>2025</v>
      </c>
      <c r="AB4516" s="45">
        <v>41994</v>
      </c>
      <c r="AC4516" s="45">
        <v>41994</v>
      </c>
      <c r="AK4516" s="10"/>
    </row>
    <row r="4517" spans="1:37">
      <c r="A4517" t="s">
        <v>45</v>
      </c>
      <c r="B4517" t="s">
        <v>46</v>
      </c>
      <c r="C4517" t="s">
        <v>47</v>
      </c>
      <c r="D4517" t="s">
        <v>5036</v>
      </c>
      <c r="E4517" t="s">
        <v>88</v>
      </c>
      <c r="F4517" t="s">
        <v>79</v>
      </c>
      <c r="G4517" t="s">
        <v>51</v>
      </c>
      <c r="H4517" s="20" t="s">
        <v>52</v>
      </c>
      <c r="I4517" t="s">
        <v>53</v>
      </c>
      <c r="J4517" t="s">
        <v>54</v>
      </c>
      <c r="K4517">
        <v>3</v>
      </c>
      <c r="L4517" t="s">
        <v>55</v>
      </c>
      <c r="M4517" t="s">
        <v>77</v>
      </c>
      <c r="N4517" t="s">
        <v>89</v>
      </c>
      <c r="O4517" s="21" t="s">
        <v>58</v>
      </c>
      <c r="P4517" s="21" t="s">
        <v>97</v>
      </c>
      <c r="Q4517" s="20" t="s">
        <v>260</v>
      </c>
      <c r="R4517" s="21" t="s">
        <v>261</v>
      </c>
      <c r="S4517" s="35">
        <v>1</v>
      </c>
      <c r="T4517" s="22">
        <v>1</v>
      </c>
      <c r="U4517" s="20" t="s">
        <v>62</v>
      </c>
      <c r="V4517" s="20">
        <v>45810</v>
      </c>
      <c r="W4517" s="21">
        <v>6</v>
      </c>
      <c r="X4517" s="20">
        <v>45825</v>
      </c>
      <c r="Y4517" s="20">
        <v>45819</v>
      </c>
      <c r="Z4517" s="48">
        <v>6</v>
      </c>
      <c r="AA4517">
        <v>2025</v>
      </c>
      <c r="AB4517" s="45">
        <v>40665</v>
      </c>
      <c r="AC4517" s="45">
        <v>40665</v>
      </c>
      <c r="AK4517" s="10"/>
    </row>
    <row r="4518" spans="1:37">
      <c r="A4518" t="s">
        <v>45</v>
      </c>
      <c r="B4518" t="s">
        <v>46</v>
      </c>
      <c r="C4518" t="s">
        <v>47</v>
      </c>
      <c r="D4518" t="s">
        <v>5037</v>
      </c>
      <c r="E4518" t="s">
        <v>88</v>
      </c>
      <c r="F4518" t="s">
        <v>79</v>
      </c>
      <c r="G4518" t="s">
        <v>51</v>
      </c>
      <c r="H4518" s="20" t="s">
        <v>52</v>
      </c>
      <c r="I4518" t="s">
        <v>53</v>
      </c>
      <c r="J4518" t="s">
        <v>54</v>
      </c>
      <c r="K4518">
        <v>3</v>
      </c>
      <c r="L4518" t="s">
        <v>55</v>
      </c>
      <c r="M4518" t="s">
        <v>56</v>
      </c>
      <c r="N4518" t="s">
        <v>57</v>
      </c>
      <c r="O4518" s="21" t="s">
        <v>58</v>
      </c>
      <c r="P4518" s="21" t="s">
        <v>64</v>
      </c>
      <c r="Q4518" s="20" t="s">
        <v>94</v>
      </c>
      <c r="R4518" s="21" t="s">
        <v>95</v>
      </c>
      <c r="S4518" s="35">
        <v>1</v>
      </c>
      <c r="T4518" s="22">
        <v>1</v>
      </c>
      <c r="U4518" s="20" t="s">
        <v>62</v>
      </c>
      <c r="V4518" s="20">
        <v>45810</v>
      </c>
      <c r="W4518" s="21">
        <v>6</v>
      </c>
      <c r="X4518" s="20">
        <v>45818</v>
      </c>
      <c r="Y4518" s="20">
        <v>45812</v>
      </c>
      <c r="Z4518" s="48">
        <v>6</v>
      </c>
      <c r="AA4518">
        <v>2025</v>
      </c>
      <c r="AB4518" s="45">
        <v>28660</v>
      </c>
      <c r="AC4518" s="45">
        <v>28660</v>
      </c>
      <c r="AK4518" s="10"/>
    </row>
    <row r="4519" spans="1:37">
      <c r="A4519" t="s">
        <v>45</v>
      </c>
      <c r="B4519" t="s">
        <v>46</v>
      </c>
      <c r="C4519" t="s">
        <v>47</v>
      </c>
      <c r="D4519" t="s">
        <v>5038</v>
      </c>
      <c r="E4519" t="s">
        <v>88</v>
      </c>
      <c r="F4519" t="s">
        <v>79</v>
      </c>
      <c r="G4519" t="s">
        <v>51</v>
      </c>
      <c r="H4519" s="20" t="s">
        <v>52</v>
      </c>
      <c r="I4519" t="s">
        <v>53</v>
      </c>
      <c r="J4519" t="s">
        <v>54</v>
      </c>
      <c r="K4519">
        <v>3</v>
      </c>
      <c r="L4519" t="s">
        <v>55</v>
      </c>
      <c r="M4519" t="s">
        <v>77</v>
      </c>
      <c r="N4519" t="s">
        <v>89</v>
      </c>
      <c r="O4519" s="21" t="s">
        <v>58</v>
      </c>
      <c r="P4519" s="21" t="s">
        <v>90</v>
      </c>
      <c r="Q4519" s="20" t="s">
        <v>1071</v>
      </c>
      <c r="R4519" s="21" t="s">
        <v>1072</v>
      </c>
      <c r="S4519" s="35">
        <v>1</v>
      </c>
      <c r="T4519" s="22">
        <v>1</v>
      </c>
      <c r="U4519" s="20" t="s">
        <v>62</v>
      </c>
      <c r="V4519" s="20">
        <v>45810</v>
      </c>
      <c r="W4519" s="21">
        <v>6</v>
      </c>
      <c r="X4519" s="20">
        <v>45818</v>
      </c>
      <c r="Y4519" s="20">
        <v>45812</v>
      </c>
      <c r="Z4519" s="48">
        <v>6</v>
      </c>
      <c r="AA4519">
        <v>2025</v>
      </c>
      <c r="AB4519" s="45">
        <v>128568</v>
      </c>
      <c r="AC4519" s="45">
        <v>128568</v>
      </c>
      <c r="AK4519" s="10"/>
    </row>
    <row r="4520" spans="1:37">
      <c r="A4520" t="s">
        <v>45</v>
      </c>
      <c r="B4520" t="s">
        <v>46</v>
      </c>
      <c r="C4520" t="s">
        <v>47</v>
      </c>
      <c r="D4520" t="s">
        <v>5039</v>
      </c>
      <c r="E4520" t="s">
        <v>88</v>
      </c>
      <c r="F4520" t="s">
        <v>79</v>
      </c>
      <c r="G4520" t="s">
        <v>51</v>
      </c>
      <c r="H4520" s="20" t="s">
        <v>52</v>
      </c>
      <c r="I4520" t="s">
        <v>53</v>
      </c>
      <c r="J4520" t="s">
        <v>54</v>
      </c>
      <c r="K4520">
        <v>3</v>
      </c>
      <c r="L4520" t="s">
        <v>55</v>
      </c>
      <c r="M4520" t="s">
        <v>77</v>
      </c>
      <c r="N4520" t="s">
        <v>89</v>
      </c>
      <c r="O4520" s="21" t="s">
        <v>58</v>
      </c>
      <c r="P4520" s="21" t="s">
        <v>119</v>
      </c>
      <c r="Q4520" s="20" t="s">
        <v>728</v>
      </c>
      <c r="R4520" s="21" t="s">
        <v>729</v>
      </c>
      <c r="S4520" s="35">
        <v>1</v>
      </c>
      <c r="T4520" s="22">
        <v>1</v>
      </c>
      <c r="U4520" s="20" t="s">
        <v>62</v>
      </c>
      <c r="V4520" s="20">
        <v>45810</v>
      </c>
      <c r="W4520" s="21">
        <v>6</v>
      </c>
      <c r="X4520" s="20">
        <v>45817</v>
      </c>
      <c r="Y4520" s="20">
        <v>45812</v>
      </c>
      <c r="Z4520" s="48">
        <v>6</v>
      </c>
      <c r="AA4520">
        <v>2025</v>
      </c>
      <c r="AB4520" s="45">
        <v>74995</v>
      </c>
      <c r="AC4520" s="45">
        <v>74995</v>
      </c>
      <c r="AK4520" s="10"/>
    </row>
    <row r="4521" spans="1:37">
      <c r="A4521" t="s">
        <v>45</v>
      </c>
      <c r="B4521" t="s">
        <v>46</v>
      </c>
      <c r="C4521" t="s">
        <v>47</v>
      </c>
      <c r="D4521" t="s">
        <v>5040</v>
      </c>
      <c r="E4521" t="s">
        <v>88</v>
      </c>
      <c r="F4521" t="s">
        <v>79</v>
      </c>
      <c r="G4521" t="s">
        <v>51</v>
      </c>
      <c r="H4521" s="20" t="s">
        <v>52</v>
      </c>
      <c r="I4521" t="s">
        <v>53</v>
      </c>
      <c r="J4521" t="s">
        <v>54</v>
      </c>
      <c r="K4521">
        <v>3</v>
      </c>
      <c r="L4521" t="s">
        <v>55</v>
      </c>
      <c r="M4521" t="s">
        <v>56</v>
      </c>
      <c r="N4521" t="s">
        <v>57</v>
      </c>
      <c r="O4521" s="21" t="s">
        <v>58</v>
      </c>
      <c r="P4521" s="21" t="s">
        <v>133</v>
      </c>
      <c r="Q4521" s="20" t="s">
        <v>134</v>
      </c>
      <c r="R4521" s="21" t="s">
        <v>135</v>
      </c>
      <c r="S4521" s="35">
        <v>1</v>
      </c>
      <c r="T4521" s="22">
        <v>1</v>
      </c>
      <c r="U4521" s="20" t="s">
        <v>62</v>
      </c>
      <c r="V4521" s="20">
        <v>45810</v>
      </c>
      <c r="W4521" s="21">
        <v>6</v>
      </c>
      <c r="X4521" s="20">
        <v>45821</v>
      </c>
      <c r="Y4521" s="20">
        <v>45817</v>
      </c>
      <c r="Z4521" s="48">
        <v>6</v>
      </c>
      <c r="AA4521">
        <v>2025</v>
      </c>
      <c r="AB4521" s="45">
        <v>29994</v>
      </c>
      <c r="AC4521" s="45">
        <v>29994</v>
      </c>
      <c r="AK4521" s="10"/>
    </row>
    <row r="4522" spans="1:37">
      <c r="A4522" t="s">
        <v>45</v>
      </c>
      <c r="B4522" t="s">
        <v>46</v>
      </c>
      <c r="C4522" t="s">
        <v>47</v>
      </c>
      <c r="D4522" t="s">
        <v>5030</v>
      </c>
      <c r="E4522" t="s">
        <v>49</v>
      </c>
      <c r="F4522" t="s">
        <v>68</v>
      </c>
      <c r="G4522" t="s">
        <v>51</v>
      </c>
      <c r="H4522" s="20" t="s">
        <v>58</v>
      </c>
      <c r="I4522" t="s">
        <v>53</v>
      </c>
      <c r="J4522" t="s">
        <v>54</v>
      </c>
      <c r="K4522">
        <v>1</v>
      </c>
      <c r="L4522" t="s">
        <v>55</v>
      </c>
      <c r="M4522" t="s">
        <v>56</v>
      </c>
      <c r="N4522" t="s">
        <v>57</v>
      </c>
      <c r="O4522" s="21" t="s">
        <v>58</v>
      </c>
      <c r="P4522" s="21" t="s">
        <v>59</v>
      </c>
      <c r="Q4522" s="20" t="s">
        <v>60</v>
      </c>
      <c r="R4522" s="21" t="s">
        <v>61</v>
      </c>
      <c r="S4522" s="35">
        <v>2</v>
      </c>
      <c r="T4522" s="22">
        <v>0</v>
      </c>
      <c r="U4522" s="20" t="s">
        <v>62</v>
      </c>
      <c r="V4522" s="20">
        <v>45810</v>
      </c>
      <c r="W4522" s="21">
        <v>6</v>
      </c>
      <c r="X4522" s="20">
        <v>45820</v>
      </c>
      <c r="Z4522" s="48">
        <v>6</v>
      </c>
      <c r="AA4522">
        <v>2025</v>
      </c>
      <c r="AB4522" s="45">
        <v>0</v>
      </c>
      <c r="AC4522" s="45">
        <v>0</v>
      </c>
      <c r="AK4522" s="10"/>
    </row>
    <row r="4523" spans="1:37">
      <c r="A4523" t="s">
        <v>45</v>
      </c>
      <c r="B4523" t="s">
        <v>46</v>
      </c>
      <c r="C4523" t="s">
        <v>47</v>
      </c>
      <c r="D4523" t="s">
        <v>5030</v>
      </c>
      <c r="E4523" t="s">
        <v>49</v>
      </c>
      <c r="F4523" t="s">
        <v>157</v>
      </c>
      <c r="G4523" t="s">
        <v>51</v>
      </c>
      <c r="H4523" s="20" t="s">
        <v>58</v>
      </c>
      <c r="I4523" t="s">
        <v>53</v>
      </c>
      <c r="J4523" t="s">
        <v>54</v>
      </c>
      <c r="K4523">
        <v>1</v>
      </c>
      <c r="L4523" t="s">
        <v>55</v>
      </c>
      <c r="M4523" t="s">
        <v>56</v>
      </c>
      <c r="N4523" t="s">
        <v>57</v>
      </c>
      <c r="O4523" s="21" t="s">
        <v>58</v>
      </c>
      <c r="P4523" s="21" t="s">
        <v>59</v>
      </c>
      <c r="Q4523" s="20" t="s">
        <v>60</v>
      </c>
      <c r="R4523" s="21" t="s">
        <v>61</v>
      </c>
      <c r="S4523" s="35">
        <v>2</v>
      </c>
      <c r="T4523" s="22">
        <v>0</v>
      </c>
      <c r="U4523" s="20" t="s">
        <v>62</v>
      </c>
      <c r="V4523" s="20">
        <v>45810</v>
      </c>
      <c r="W4523" s="21">
        <v>6</v>
      </c>
      <c r="X4523" s="20">
        <v>45820</v>
      </c>
      <c r="Z4523" s="48">
        <v>6</v>
      </c>
      <c r="AA4523">
        <v>2025</v>
      </c>
      <c r="AB4523" s="45">
        <v>0</v>
      </c>
      <c r="AC4523" s="45">
        <v>0</v>
      </c>
      <c r="AK4523" s="10"/>
    </row>
    <row r="4524" spans="1:37">
      <c r="A4524" t="s">
        <v>45</v>
      </c>
      <c r="B4524" t="s">
        <v>46</v>
      </c>
      <c r="C4524" t="s">
        <v>47</v>
      </c>
      <c r="D4524" t="s">
        <v>5041</v>
      </c>
      <c r="E4524" t="s">
        <v>88</v>
      </c>
      <c r="F4524" t="s">
        <v>79</v>
      </c>
      <c r="G4524" t="s">
        <v>51</v>
      </c>
      <c r="H4524" s="20" t="s">
        <v>52</v>
      </c>
      <c r="I4524" t="s">
        <v>53</v>
      </c>
      <c r="J4524" t="s">
        <v>54</v>
      </c>
      <c r="K4524">
        <v>3</v>
      </c>
      <c r="L4524" t="s">
        <v>55</v>
      </c>
      <c r="M4524" t="s">
        <v>77</v>
      </c>
      <c r="N4524" t="s">
        <v>89</v>
      </c>
      <c r="O4524" s="21" t="s">
        <v>58</v>
      </c>
      <c r="P4524" s="21" t="s">
        <v>97</v>
      </c>
      <c r="Q4524" s="20" t="s">
        <v>260</v>
      </c>
      <c r="R4524" s="21" t="s">
        <v>261</v>
      </c>
      <c r="S4524" s="35">
        <v>1</v>
      </c>
      <c r="T4524" s="22">
        <v>1</v>
      </c>
      <c r="U4524" s="20" t="s">
        <v>62</v>
      </c>
      <c r="V4524" s="20">
        <v>45810</v>
      </c>
      <c r="W4524" s="21">
        <v>6</v>
      </c>
      <c r="X4524" s="20">
        <v>45817</v>
      </c>
      <c r="Y4524" s="20">
        <v>45812</v>
      </c>
      <c r="Z4524" s="48">
        <v>6</v>
      </c>
      <c r="AA4524">
        <v>2025</v>
      </c>
      <c r="AB4524" s="45">
        <v>40665</v>
      </c>
      <c r="AC4524" s="45">
        <v>40665</v>
      </c>
      <c r="AK4524" s="10"/>
    </row>
    <row r="4525" spans="1:37">
      <c r="A4525" t="s">
        <v>45</v>
      </c>
      <c r="B4525" t="s">
        <v>46</v>
      </c>
      <c r="C4525" t="s">
        <v>47</v>
      </c>
      <c r="D4525" t="s">
        <v>5042</v>
      </c>
      <c r="E4525" t="s">
        <v>88</v>
      </c>
      <c r="F4525" t="s">
        <v>79</v>
      </c>
      <c r="G4525" t="s">
        <v>51</v>
      </c>
      <c r="H4525" s="20" t="s">
        <v>58</v>
      </c>
      <c r="I4525" t="s">
        <v>53</v>
      </c>
      <c r="J4525" t="s">
        <v>54</v>
      </c>
      <c r="K4525">
        <v>3</v>
      </c>
      <c r="L4525" t="s">
        <v>55</v>
      </c>
      <c r="M4525" t="s">
        <v>77</v>
      </c>
      <c r="N4525" t="s">
        <v>89</v>
      </c>
      <c r="O4525" s="21" t="s">
        <v>58</v>
      </c>
      <c r="P4525" s="21" t="s">
        <v>126</v>
      </c>
      <c r="Q4525" s="20" t="s">
        <v>217</v>
      </c>
      <c r="R4525" s="21" t="s">
        <v>218</v>
      </c>
      <c r="S4525" s="35">
        <v>1</v>
      </c>
      <c r="T4525" s="22">
        <v>0</v>
      </c>
      <c r="U4525" s="20" t="s">
        <v>62</v>
      </c>
      <c r="V4525" s="20">
        <v>45810</v>
      </c>
      <c r="W4525" s="21">
        <v>6</v>
      </c>
      <c r="X4525" s="20">
        <v>45821</v>
      </c>
      <c r="Z4525" s="48">
        <v>6</v>
      </c>
      <c r="AA4525">
        <v>2025</v>
      </c>
      <c r="AB4525" s="45">
        <v>66660</v>
      </c>
      <c r="AC4525" s="45">
        <v>0</v>
      </c>
      <c r="AK4525" s="10"/>
    </row>
    <row r="4526" spans="1:37">
      <c r="A4526" t="s">
        <v>45</v>
      </c>
      <c r="B4526" t="s">
        <v>46</v>
      </c>
      <c r="C4526" t="s">
        <v>47</v>
      </c>
      <c r="D4526" t="s">
        <v>5043</v>
      </c>
      <c r="E4526" t="s">
        <v>49</v>
      </c>
      <c r="F4526" t="s">
        <v>79</v>
      </c>
      <c r="G4526" t="s">
        <v>51</v>
      </c>
      <c r="H4526" s="20" t="s">
        <v>58</v>
      </c>
      <c r="I4526" t="s">
        <v>53</v>
      </c>
      <c r="J4526" t="s">
        <v>54</v>
      </c>
      <c r="K4526">
        <v>1</v>
      </c>
      <c r="L4526" t="s">
        <v>55</v>
      </c>
      <c r="M4526" t="s">
        <v>56</v>
      </c>
      <c r="N4526" t="s">
        <v>57</v>
      </c>
      <c r="O4526" s="21" t="s">
        <v>58</v>
      </c>
      <c r="P4526" s="21" t="s">
        <v>122</v>
      </c>
      <c r="Q4526" s="20" t="s">
        <v>123</v>
      </c>
      <c r="R4526" s="21" t="s">
        <v>124</v>
      </c>
      <c r="S4526" s="35">
        <v>1</v>
      </c>
      <c r="T4526" s="22">
        <v>0</v>
      </c>
      <c r="U4526" s="20" t="s">
        <v>82</v>
      </c>
      <c r="V4526" s="20">
        <v>45817</v>
      </c>
      <c r="W4526" s="21">
        <v>6</v>
      </c>
      <c r="X4526" s="20">
        <v>45827</v>
      </c>
      <c r="Z4526" s="48">
        <v>6</v>
      </c>
      <c r="AA4526">
        <v>2025</v>
      </c>
      <c r="AB4526" s="45">
        <v>85218</v>
      </c>
      <c r="AC4526" s="45">
        <v>0</v>
      </c>
      <c r="AK4526" s="10"/>
    </row>
    <row r="4527" spans="1:37">
      <c r="A4527" t="s">
        <v>45</v>
      </c>
      <c r="B4527" t="s">
        <v>46</v>
      </c>
      <c r="C4527" t="s">
        <v>47</v>
      </c>
      <c r="D4527" t="s">
        <v>5043</v>
      </c>
      <c r="E4527" t="s">
        <v>49</v>
      </c>
      <c r="F4527" t="s">
        <v>83</v>
      </c>
      <c r="G4527" t="s">
        <v>51</v>
      </c>
      <c r="H4527" s="20" t="s">
        <v>58</v>
      </c>
      <c r="I4527" t="s">
        <v>53</v>
      </c>
      <c r="J4527" t="s">
        <v>54</v>
      </c>
      <c r="K4527">
        <v>1</v>
      </c>
      <c r="L4527" t="s">
        <v>55</v>
      </c>
      <c r="M4527" t="s">
        <v>56</v>
      </c>
      <c r="N4527" t="s">
        <v>57</v>
      </c>
      <c r="O4527" s="21" t="s">
        <v>58</v>
      </c>
      <c r="P4527" s="21" t="s">
        <v>122</v>
      </c>
      <c r="Q4527" s="20" t="s">
        <v>123</v>
      </c>
      <c r="R4527" s="21" t="s">
        <v>124</v>
      </c>
      <c r="S4527" s="35">
        <v>1</v>
      </c>
      <c r="T4527" s="22">
        <v>0</v>
      </c>
      <c r="U4527" s="20" t="s">
        <v>82</v>
      </c>
      <c r="V4527" s="20">
        <v>45817</v>
      </c>
      <c r="W4527" s="21">
        <v>6</v>
      </c>
      <c r="X4527" s="20">
        <v>45827</v>
      </c>
      <c r="Z4527" s="48">
        <v>6</v>
      </c>
      <c r="AA4527">
        <v>2025</v>
      </c>
      <c r="AB4527" s="45">
        <v>0</v>
      </c>
      <c r="AC4527" s="45">
        <v>0</v>
      </c>
      <c r="AK4527" s="10"/>
    </row>
    <row r="4528" spans="1:37">
      <c r="A4528" t="s">
        <v>45</v>
      </c>
      <c r="B4528" t="s">
        <v>46</v>
      </c>
      <c r="C4528" t="s">
        <v>47</v>
      </c>
      <c r="D4528" t="s">
        <v>5044</v>
      </c>
      <c r="E4528" t="s">
        <v>88</v>
      </c>
      <c r="F4528" t="s">
        <v>79</v>
      </c>
      <c r="G4528" t="s">
        <v>51</v>
      </c>
      <c r="H4528" s="20" t="s">
        <v>52</v>
      </c>
      <c r="I4528" t="s">
        <v>53</v>
      </c>
      <c r="J4528" t="s">
        <v>54</v>
      </c>
      <c r="K4528">
        <v>3</v>
      </c>
      <c r="L4528" t="s">
        <v>55</v>
      </c>
      <c r="M4528" t="s">
        <v>77</v>
      </c>
      <c r="N4528" t="s">
        <v>89</v>
      </c>
      <c r="O4528" s="21" t="s">
        <v>58</v>
      </c>
      <c r="P4528" s="21" t="s">
        <v>119</v>
      </c>
      <c r="Q4528" s="20" t="s">
        <v>908</v>
      </c>
      <c r="R4528" s="21" t="s">
        <v>909</v>
      </c>
      <c r="S4528" s="35">
        <v>1</v>
      </c>
      <c r="T4528" s="22">
        <v>1</v>
      </c>
      <c r="U4528" s="20" t="s">
        <v>62</v>
      </c>
      <c r="V4528" s="20">
        <v>45810</v>
      </c>
      <c r="W4528" s="21">
        <v>6</v>
      </c>
      <c r="X4528" s="20">
        <v>45821</v>
      </c>
      <c r="Y4528" s="20">
        <v>45817</v>
      </c>
      <c r="Z4528" s="48">
        <v>6</v>
      </c>
      <c r="AA4528">
        <v>2025</v>
      </c>
      <c r="AB4528" s="45">
        <v>67848</v>
      </c>
      <c r="AC4528" s="45">
        <v>67848</v>
      </c>
      <c r="AK4528" s="10"/>
    </row>
    <row r="4529" spans="1:37">
      <c r="A4529" t="s">
        <v>45</v>
      </c>
      <c r="B4529" t="s">
        <v>46</v>
      </c>
      <c r="C4529" t="s">
        <v>47</v>
      </c>
      <c r="D4529" t="s">
        <v>5045</v>
      </c>
      <c r="E4529" t="s">
        <v>88</v>
      </c>
      <c r="F4529" t="s">
        <v>79</v>
      </c>
      <c r="G4529" t="s">
        <v>51</v>
      </c>
      <c r="H4529" s="20" t="s">
        <v>52</v>
      </c>
      <c r="I4529" t="s">
        <v>53</v>
      </c>
      <c r="J4529" t="s">
        <v>54</v>
      </c>
      <c r="K4529">
        <v>3</v>
      </c>
      <c r="L4529" t="s">
        <v>55</v>
      </c>
      <c r="M4529" t="s">
        <v>56</v>
      </c>
      <c r="N4529" t="s">
        <v>57</v>
      </c>
      <c r="O4529" s="21" t="s">
        <v>58</v>
      </c>
      <c r="P4529" s="21" t="s">
        <v>64</v>
      </c>
      <c r="Q4529" s="20" t="s">
        <v>436</v>
      </c>
      <c r="R4529" s="21" t="s">
        <v>437</v>
      </c>
      <c r="S4529" s="35">
        <v>1</v>
      </c>
      <c r="T4529" s="22">
        <v>1</v>
      </c>
      <c r="U4529" s="20" t="s">
        <v>62</v>
      </c>
      <c r="V4529" s="20">
        <v>45810</v>
      </c>
      <c r="W4529" s="21">
        <v>6</v>
      </c>
      <c r="X4529" s="20">
        <v>45821</v>
      </c>
      <c r="Y4529" s="20">
        <v>45817</v>
      </c>
      <c r="Z4529" s="48">
        <v>6</v>
      </c>
      <c r="AA4529">
        <v>2025</v>
      </c>
      <c r="AB4529" s="45">
        <v>46660</v>
      </c>
      <c r="AC4529" s="45">
        <v>46660</v>
      </c>
      <c r="AK4529" s="10"/>
    </row>
    <row r="4530" spans="1:37">
      <c r="A4530" t="s">
        <v>45</v>
      </c>
      <c r="B4530" t="s">
        <v>46</v>
      </c>
      <c r="C4530" t="s">
        <v>47</v>
      </c>
      <c r="D4530" t="s">
        <v>5046</v>
      </c>
      <c r="E4530" t="s">
        <v>88</v>
      </c>
      <c r="F4530" t="s">
        <v>79</v>
      </c>
      <c r="G4530" t="s">
        <v>51</v>
      </c>
      <c r="H4530" s="20" t="s">
        <v>52</v>
      </c>
      <c r="I4530" t="s">
        <v>53</v>
      </c>
      <c r="J4530" t="s">
        <v>54</v>
      </c>
      <c r="K4530">
        <v>3</v>
      </c>
      <c r="L4530" t="s">
        <v>55</v>
      </c>
      <c r="M4530" t="s">
        <v>77</v>
      </c>
      <c r="N4530" t="s">
        <v>89</v>
      </c>
      <c r="O4530" s="21" t="s">
        <v>58</v>
      </c>
      <c r="P4530" s="21" t="s">
        <v>366</v>
      </c>
      <c r="Q4530" s="20" t="s">
        <v>531</v>
      </c>
      <c r="R4530" s="21" t="s">
        <v>532</v>
      </c>
      <c r="S4530" s="35">
        <v>1</v>
      </c>
      <c r="T4530" s="22">
        <v>1</v>
      </c>
      <c r="U4530" s="20" t="s">
        <v>62</v>
      </c>
      <c r="V4530" s="20">
        <v>45810</v>
      </c>
      <c r="W4530" s="21">
        <v>6</v>
      </c>
      <c r="X4530" s="20">
        <v>45820</v>
      </c>
      <c r="Y4530" s="20">
        <v>45817</v>
      </c>
      <c r="Z4530" s="48">
        <v>6</v>
      </c>
      <c r="AA4530">
        <v>2025</v>
      </c>
      <c r="AB4530" s="45">
        <v>43327</v>
      </c>
      <c r="AC4530" s="45">
        <v>43327</v>
      </c>
      <c r="AK4530" s="10"/>
    </row>
    <row r="4531" spans="1:37">
      <c r="A4531" t="s">
        <v>45</v>
      </c>
      <c r="B4531" t="s">
        <v>46</v>
      </c>
      <c r="C4531" t="s">
        <v>47</v>
      </c>
      <c r="D4531" t="s">
        <v>5043</v>
      </c>
      <c r="E4531" t="s">
        <v>49</v>
      </c>
      <c r="F4531" t="s">
        <v>85</v>
      </c>
      <c r="G4531" t="s">
        <v>51</v>
      </c>
      <c r="H4531" s="20" t="s">
        <v>58</v>
      </c>
      <c r="I4531" t="s">
        <v>53</v>
      </c>
      <c r="J4531" t="s">
        <v>54</v>
      </c>
      <c r="K4531">
        <v>1</v>
      </c>
      <c r="L4531" t="s">
        <v>55</v>
      </c>
      <c r="M4531" t="s">
        <v>56</v>
      </c>
      <c r="N4531" t="s">
        <v>57</v>
      </c>
      <c r="O4531" s="21" t="s">
        <v>58</v>
      </c>
      <c r="P4531" s="21" t="s">
        <v>59</v>
      </c>
      <c r="Q4531" s="20" t="s">
        <v>80</v>
      </c>
      <c r="R4531" s="21" t="s">
        <v>81</v>
      </c>
      <c r="S4531" s="35">
        <v>1</v>
      </c>
      <c r="T4531" s="22">
        <v>0</v>
      </c>
      <c r="U4531" s="20" t="s">
        <v>82</v>
      </c>
      <c r="V4531" s="20">
        <v>45817</v>
      </c>
      <c r="W4531" s="21">
        <v>6</v>
      </c>
      <c r="X4531" s="20">
        <v>45827</v>
      </c>
      <c r="Z4531" s="48">
        <v>6</v>
      </c>
      <c r="AA4531">
        <v>2025</v>
      </c>
      <c r="AB4531" s="45">
        <v>123000</v>
      </c>
      <c r="AC4531" s="45">
        <v>0</v>
      </c>
      <c r="AK4531" s="10"/>
    </row>
    <row r="4532" spans="1:37">
      <c r="A4532" t="s">
        <v>45</v>
      </c>
      <c r="B4532" t="s">
        <v>46</v>
      </c>
      <c r="C4532" t="s">
        <v>47</v>
      </c>
      <c r="D4532" t="s">
        <v>5043</v>
      </c>
      <c r="E4532" t="s">
        <v>49</v>
      </c>
      <c r="F4532" t="s">
        <v>86</v>
      </c>
      <c r="G4532" t="s">
        <v>51</v>
      </c>
      <c r="H4532" s="20" t="s">
        <v>58</v>
      </c>
      <c r="I4532" t="s">
        <v>53</v>
      </c>
      <c r="J4532" t="s">
        <v>54</v>
      </c>
      <c r="K4532">
        <v>1</v>
      </c>
      <c r="L4532" t="s">
        <v>55</v>
      </c>
      <c r="M4532" t="s">
        <v>56</v>
      </c>
      <c r="N4532" t="s">
        <v>57</v>
      </c>
      <c r="O4532" s="21" t="s">
        <v>58</v>
      </c>
      <c r="P4532" s="21" t="s">
        <v>59</v>
      </c>
      <c r="Q4532" s="20" t="s">
        <v>80</v>
      </c>
      <c r="R4532" s="21" t="s">
        <v>81</v>
      </c>
      <c r="S4532" s="35">
        <v>1</v>
      </c>
      <c r="T4532" s="22">
        <v>0</v>
      </c>
      <c r="U4532" s="20" t="s">
        <v>82</v>
      </c>
      <c r="V4532" s="20">
        <v>45817</v>
      </c>
      <c r="W4532" s="21">
        <v>6</v>
      </c>
      <c r="X4532" s="20">
        <v>45827</v>
      </c>
      <c r="Z4532" s="48">
        <v>6</v>
      </c>
      <c r="AA4532">
        <v>2025</v>
      </c>
      <c r="AB4532" s="45">
        <v>0</v>
      </c>
      <c r="AC4532" s="45">
        <v>0</v>
      </c>
      <c r="AK4532" s="10"/>
    </row>
    <row r="4533" spans="1:37">
      <c r="A4533" t="s">
        <v>45</v>
      </c>
      <c r="B4533" t="s">
        <v>46</v>
      </c>
      <c r="C4533" t="s">
        <v>47</v>
      </c>
      <c r="D4533" t="s">
        <v>5043</v>
      </c>
      <c r="E4533" t="s">
        <v>49</v>
      </c>
      <c r="F4533" t="s">
        <v>63</v>
      </c>
      <c r="G4533" t="s">
        <v>51</v>
      </c>
      <c r="H4533" s="20" t="s">
        <v>58</v>
      </c>
      <c r="I4533" t="s">
        <v>53</v>
      </c>
      <c r="J4533" t="s">
        <v>54</v>
      </c>
      <c r="K4533">
        <v>1</v>
      </c>
      <c r="L4533" t="s">
        <v>55</v>
      </c>
      <c r="M4533" t="s">
        <v>56</v>
      </c>
      <c r="N4533" t="s">
        <v>57</v>
      </c>
      <c r="O4533" s="21" t="s">
        <v>58</v>
      </c>
      <c r="P4533" s="21" t="s">
        <v>59</v>
      </c>
      <c r="Q4533" s="20" t="s">
        <v>60</v>
      </c>
      <c r="R4533" s="21" t="s">
        <v>61</v>
      </c>
      <c r="S4533" s="35">
        <v>6</v>
      </c>
      <c r="T4533" s="22">
        <v>0</v>
      </c>
      <c r="U4533" s="20" t="s">
        <v>62</v>
      </c>
      <c r="V4533" s="20">
        <v>45817</v>
      </c>
      <c r="W4533" s="21">
        <v>6</v>
      </c>
      <c r="X4533" s="20">
        <v>45827</v>
      </c>
      <c r="Z4533" s="48">
        <v>6</v>
      </c>
      <c r="AA4533">
        <v>2025</v>
      </c>
      <c r="AB4533" s="45">
        <v>162000</v>
      </c>
      <c r="AC4533" s="45">
        <v>0</v>
      </c>
      <c r="AK4533" s="10"/>
    </row>
    <row r="4534" spans="1:37">
      <c r="A4534" t="s">
        <v>45</v>
      </c>
      <c r="B4534" t="s">
        <v>46</v>
      </c>
      <c r="C4534" t="s">
        <v>47</v>
      </c>
      <c r="D4534" t="s">
        <v>5043</v>
      </c>
      <c r="E4534" t="s">
        <v>49</v>
      </c>
      <c r="F4534" t="s">
        <v>67</v>
      </c>
      <c r="G4534" t="s">
        <v>51</v>
      </c>
      <c r="H4534" s="20" t="s">
        <v>58</v>
      </c>
      <c r="I4534" t="s">
        <v>53</v>
      </c>
      <c r="J4534" t="s">
        <v>54</v>
      </c>
      <c r="K4534">
        <v>1</v>
      </c>
      <c r="L4534" t="s">
        <v>55</v>
      </c>
      <c r="M4534" t="s">
        <v>56</v>
      </c>
      <c r="N4534" t="s">
        <v>57</v>
      </c>
      <c r="O4534" s="21" t="s">
        <v>58</v>
      </c>
      <c r="P4534" s="21" t="s">
        <v>59</v>
      </c>
      <c r="Q4534" s="20" t="s">
        <v>60</v>
      </c>
      <c r="R4534" s="21" t="s">
        <v>61</v>
      </c>
      <c r="S4534" s="35">
        <v>2</v>
      </c>
      <c r="T4534" s="22">
        <v>0</v>
      </c>
      <c r="U4534" s="20" t="s">
        <v>62</v>
      </c>
      <c r="V4534" s="20">
        <v>45817</v>
      </c>
      <c r="W4534" s="21">
        <v>6</v>
      </c>
      <c r="X4534" s="20">
        <v>45827</v>
      </c>
      <c r="Z4534" s="48">
        <v>6</v>
      </c>
      <c r="AA4534">
        <v>2025</v>
      </c>
      <c r="AB4534" s="45">
        <v>0</v>
      </c>
      <c r="AC4534" s="45">
        <v>0</v>
      </c>
      <c r="AK4534" s="10"/>
    </row>
    <row r="4535" spans="1:37">
      <c r="A4535" t="s">
        <v>45</v>
      </c>
      <c r="B4535" t="s">
        <v>46</v>
      </c>
      <c r="C4535" t="s">
        <v>47</v>
      </c>
      <c r="D4535" t="s">
        <v>5043</v>
      </c>
      <c r="E4535" t="s">
        <v>49</v>
      </c>
      <c r="F4535" t="s">
        <v>68</v>
      </c>
      <c r="G4535" t="s">
        <v>51</v>
      </c>
      <c r="H4535" s="20" t="s">
        <v>58</v>
      </c>
      <c r="I4535" t="s">
        <v>53</v>
      </c>
      <c r="J4535" t="s">
        <v>54</v>
      </c>
      <c r="K4535">
        <v>1</v>
      </c>
      <c r="L4535" t="s">
        <v>55</v>
      </c>
      <c r="M4535" t="s">
        <v>56</v>
      </c>
      <c r="N4535" t="s">
        <v>57</v>
      </c>
      <c r="O4535" s="21" t="s">
        <v>58</v>
      </c>
      <c r="P4535" s="21" t="s">
        <v>59</v>
      </c>
      <c r="Q4535" s="20" t="s">
        <v>60</v>
      </c>
      <c r="R4535" s="21" t="s">
        <v>61</v>
      </c>
      <c r="S4535" s="35">
        <v>2</v>
      </c>
      <c r="T4535" s="22">
        <v>0</v>
      </c>
      <c r="U4535" s="20" t="s">
        <v>62</v>
      </c>
      <c r="V4535" s="20">
        <v>45817</v>
      </c>
      <c r="W4535" s="21">
        <v>6</v>
      </c>
      <c r="X4535" s="20">
        <v>45827</v>
      </c>
      <c r="Z4535" s="48">
        <v>6</v>
      </c>
      <c r="AA4535">
        <v>2025</v>
      </c>
      <c r="AB4535" s="45">
        <v>0</v>
      </c>
      <c r="AC4535" s="45">
        <v>0</v>
      </c>
      <c r="AK4535" s="10"/>
    </row>
    <row r="4536" spans="1:37">
      <c r="A4536" t="s">
        <v>45</v>
      </c>
      <c r="B4536" t="s">
        <v>46</v>
      </c>
      <c r="C4536" t="s">
        <v>47</v>
      </c>
      <c r="D4536" t="s">
        <v>5043</v>
      </c>
      <c r="E4536" t="s">
        <v>49</v>
      </c>
      <c r="F4536" t="s">
        <v>157</v>
      </c>
      <c r="G4536" t="s">
        <v>51</v>
      </c>
      <c r="H4536" s="20" t="s">
        <v>58</v>
      </c>
      <c r="I4536" t="s">
        <v>53</v>
      </c>
      <c r="J4536" t="s">
        <v>54</v>
      </c>
      <c r="K4536">
        <v>1</v>
      </c>
      <c r="L4536" t="s">
        <v>55</v>
      </c>
      <c r="M4536" t="s">
        <v>56</v>
      </c>
      <c r="N4536" t="s">
        <v>57</v>
      </c>
      <c r="O4536" s="21" t="s">
        <v>58</v>
      </c>
      <c r="P4536" s="21" t="s">
        <v>59</v>
      </c>
      <c r="Q4536" s="20" t="s">
        <v>60</v>
      </c>
      <c r="R4536" s="21" t="s">
        <v>61</v>
      </c>
      <c r="S4536" s="35">
        <v>2</v>
      </c>
      <c r="T4536" s="22">
        <v>0</v>
      </c>
      <c r="U4536" s="20" t="s">
        <v>62</v>
      </c>
      <c r="V4536" s="20">
        <v>45817</v>
      </c>
      <c r="W4536" s="21">
        <v>6</v>
      </c>
      <c r="X4536" s="20">
        <v>45827</v>
      </c>
      <c r="Z4536" s="48">
        <v>6</v>
      </c>
      <c r="AA4536">
        <v>2025</v>
      </c>
      <c r="AB4536" s="45">
        <v>0</v>
      </c>
      <c r="AC4536" s="45">
        <v>0</v>
      </c>
      <c r="AK4536" s="10"/>
    </row>
    <row r="4537" spans="1:37">
      <c r="A4537" t="s">
        <v>45</v>
      </c>
      <c r="B4537" t="s">
        <v>46</v>
      </c>
      <c r="C4537" t="s">
        <v>47</v>
      </c>
      <c r="D4537" t="s">
        <v>5047</v>
      </c>
      <c r="E4537" t="s">
        <v>88</v>
      </c>
      <c r="F4537" t="s">
        <v>79</v>
      </c>
      <c r="G4537" t="s">
        <v>51</v>
      </c>
      <c r="H4537" s="20" t="s">
        <v>52</v>
      </c>
      <c r="I4537" t="s">
        <v>53</v>
      </c>
      <c r="J4537" t="s">
        <v>54</v>
      </c>
      <c r="K4537">
        <v>3</v>
      </c>
      <c r="L4537" t="s">
        <v>55</v>
      </c>
      <c r="M4537" t="s">
        <v>77</v>
      </c>
      <c r="N4537" t="s">
        <v>89</v>
      </c>
      <c r="O4537" s="21" t="s">
        <v>58</v>
      </c>
      <c r="P4537" s="21" t="s">
        <v>126</v>
      </c>
      <c r="Q4537" s="20" t="s">
        <v>1995</v>
      </c>
      <c r="R4537" s="21" t="s">
        <v>1996</v>
      </c>
      <c r="S4537" s="35">
        <v>1</v>
      </c>
      <c r="T4537" s="22">
        <v>1</v>
      </c>
      <c r="U4537" s="20" t="s">
        <v>62</v>
      </c>
      <c r="V4537" s="20">
        <v>45810</v>
      </c>
      <c r="W4537" s="21">
        <v>6</v>
      </c>
      <c r="X4537" s="20">
        <v>45818</v>
      </c>
      <c r="Y4537" s="20">
        <v>45812</v>
      </c>
      <c r="Z4537" s="48">
        <v>6</v>
      </c>
      <c r="AA4537">
        <v>2025</v>
      </c>
      <c r="AB4537" s="45">
        <v>63331</v>
      </c>
      <c r="AC4537" s="45">
        <v>63331</v>
      </c>
      <c r="AK4537" s="10"/>
    </row>
    <row r="4538" spans="1:37">
      <c r="A4538" t="s">
        <v>45</v>
      </c>
      <c r="B4538" t="s">
        <v>46</v>
      </c>
      <c r="C4538" t="s">
        <v>47</v>
      </c>
      <c r="D4538" t="s">
        <v>5048</v>
      </c>
      <c r="E4538" t="s">
        <v>88</v>
      </c>
      <c r="F4538" t="s">
        <v>79</v>
      </c>
      <c r="G4538" t="s">
        <v>51</v>
      </c>
      <c r="H4538" s="20" t="s">
        <v>52</v>
      </c>
      <c r="I4538" t="s">
        <v>53</v>
      </c>
      <c r="J4538" t="s">
        <v>54</v>
      </c>
      <c r="K4538">
        <v>3</v>
      </c>
      <c r="L4538" t="s">
        <v>55</v>
      </c>
      <c r="M4538" t="s">
        <v>56</v>
      </c>
      <c r="N4538" t="s">
        <v>57</v>
      </c>
      <c r="O4538" s="21" t="s">
        <v>58</v>
      </c>
      <c r="P4538" s="21" t="s">
        <v>64</v>
      </c>
      <c r="Q4538" s="20" t="s">
        <v>230</v>
      </c>
      <c r="R4538" s="21" t="s">
        <v>231</v>
      </c>
      <c r="S4538" s="35">
        <v>1</v>
      </c>
      <c r="T4538" s="22">
        <v>1</v>
      </c>
      <c r="U4538" s="20" t="s">
        <v>62</v>
      </c>
      <c r="V4538" s="20">
        <v>45809</v>
      </c>
      <c r="W4538" s="21">
        <v>6</v>
      </c>
      <c r="X4538" s="20">
        <v>45817</v>
      </c>
      <c r="Y4538" s="20">
        <v>45812</v>
      </c>
      <c r="Z4538" s="48">
        <v>6</v>
      </c>
      <c r="AA4538">
        <v>2025</v>
      </c>
      <c r="AB4538" s="45">
        <v>49994</v>
      </c>
      <c r="AC4538" s="45">
        <v>49994</v>
      </c>
      <c r="AK4538" s="10"/>
    </row>
    <row r="4539" spans="1:37">
      <c r="A4539" t="s">
        <v>45</v>
      </c>
      <c r="B4539" t="s">
        <v>46</v>
      </c>
      <c r="C4539" t="s">
        <v>47</v>
      </c>
      <c r="D4539" t="s">
        <v>5049</v>
      </c>
      <c r="E4539" t="s">
        <v>88</v>
      </c>
      <c r="F4539" t="s">
        <v>79</v>
      </c>
      <c r="G4539" t="s">
        <v>51</v>
      </c>
      <c r="H4539" s="20" t="s">
        <v>52</v>
      </c>
      <c r="I4539" t="s">
        <v>53</v>
      </c>
      <c r="J4539" t="s">
        <v>54</v>
      </c>
      <c r="K4539">
        <v>3</v>
      </c>
      <c r="L4539" t="s">
        <v>55</v>
      </c>
      <c r="M4539" t="s">
        <v>56</v>
      </c>
      <c r="N4539" t="s">
        <v>57</v>
      </c>
      <c r="O4539" s="21" t="s">
        <v>58</v>
      </c>
      <c r="P4539" s="21" t="s">
        <v>64</v>
      </c>
      <c r="Q4539" s="20" t="s">
        <v>1691</v>
      </c>
      <c r="R4539" s="21" t="s">
        <v>1692</v>
      </c>
      <c r="S4539" s="35">
        <v>1</v>
      </c>
      <c r="T4539" s="22">
        <v>1</v>
      </c>
      <c r="U4539" s="20" t="s">
        <v>62</v>
      </c>
      <c r="V4539" s="20">
        <v>45810</v>
      </c>
      <c r="W4539" s="21">
        <v>6</v>
      </c>
      <c r="X4539" s="20">
        <v>45818</v>
      </c>
      <c r="Y4539" s="20">
        <v>45812</v>
      </c>
      <c r="Z4539" s="48">
        <v>6</v>
      </c>
      <c r="AA4539">
        <v>2025</v>
      </c>
      <c r="AB4539" s="45">
        <v>103559</v>
      </c>
      <c r="AC4539" s="45">
        <v>103559</v>
      </c>
      <c r="AK4539" s="10"/>
    </row>
    <row r="4540" spans="1:37">
      <c r="A4540" t="s">
        <v>45</v>
      </c>
      <c r="B4540" t="s">
        <v>46</v>
      </c>
      <c r="C4540" t="s">
        <v>47</v>
      </c>
      <c r="D4540" t="s">
        <v>5050</v>
      </c>
      <c r="E4540" t="s">
        <v>88</v>
      </c>
      <c r="F4540" t="s">
        <v>79</v>
      </c>
      <c r="G4540" t="s">
        <v>51</v>
      </c>
      <c r="H4540" s="20" t="s">
        <v>52</v>
      </c>
      <c r="I4540" t="s">
        <v>53</v>
      </c>
      <c r="J4540" t="s">
        <v>54</v>
      </c>
      <c r="K4540">
        <v>3</v>
      </c>
      <c r="L4540" t="s">
        <v>55</v>
      </c>
      <c r="M4540" t="s">
        <v>77</v>
      </c>
      <c r="N4540" t="s">
        <v>89</v>
      </c>
      <c r="O4540" s="21" t="s">
        <v>58</v>
      </c>
      <c r="P4540" s="21" t="s">
        <v>126</v>
      </c>
      <c r="Q4540" s="20" t="s">
        <v>960</v>
      </c>
      <c r="R4540" s="21" t="s">
        <v>961</v>
      </c>
      <c r="S4540" s="35">
        <v>1</v>
      </c>
      <c r="T4540" s="22">
        <v>1</v>
      </c>
      <c r="U4540" s="20" t="s">
        <v>62</v>
      </c>
      <c r="V4540" s="20">
        <v>45810</v>
      </c>
      <c r="W4540" s="21">
        <v>6</v>
      </c>
      <c r="X4540" s="20">
        <v>45818</v>
      </c>
      <c r="Y4540" s="20">
        <v>45812</v>
      </c>
      <c r="Z4540" s="48">
        <v>6</v>
      </c>
      <c r="AA4540">
        <v>2025</v>
      </c>
      <c r="AB4540" s="45">
        <v>27327</v>
      </c>
      <c r="AC4540" s="45">
        <v>27327</v>
      </c>
      <c r="AK4540" s="10"/>
    </row>
    <row r="4541" spans="1:37">
      <c r="A4541" t="s">
        <v>45</v>
      </c>
      <c r="B4541" t="s">
        <v>46</v>
      </c>
      <c r="C4541" t="s">
        <v>47</v>
      </c>
      <c r="D4541" t="s">
        <v>5051</v>
      </c>
      <c r="E4541" t="s">
        <v>88</v>
      </c>
      <c r="F4541" t="s">
        <v>79</v>
      </c>
      <c r="G4541" t="s">
        <v>51</v>
      </c>
      <c r="H4541" s="20" t="s">
        <v>52</v>
      </c>
      <c r="I4541" t="s">
        <v>53</v>
      </c>
      <c r="J4541" t="s">
        <v>54</v>
      </c>
      <c r="K4541">
        <v>3</v>
      </c>
      <c r="L4541" t="s">
        <v>55</v>
      </c>
      <c r="M4541" t="s">
        <v>77</v>
      </c>
      <c r="N4541" t="s">
        <v>89</v>
      </c>
      <c r="O4541" s="21" t="s">
        <v>58</v>
      </c>
      <c r="P4541" s="21" t="s">
        <v>137</v>
      </c>
      <c r="Q4541" s="20" t="s">
        <v>138</v>
      </c>
      <c r="R4541" s="21" t="s">
        <v>139</v>
      </c>
      <c r="S4541" s="35">
        <v>1</v>
      </c>
      <c r="T4541" s="22">
        <v>1</v>
      </c>
      <c r="U4541" s="20" t="s">
        <v>62</v>
      </c>
      <c r="V4541" s="20">
        <v>45810</v>
      </c>
      <c r="W4541" s="21">
        <v>6</v>
      </c>
      <c r="X4541" s="20">
        <v>45817</v>
      </c>
      <c r="Y4541" s="20">
        <v>45812</v>
      </c>
      <c r="Z4541" s="48">
        <v>6</v>
      </c>
      <c r="AA4541">
        <v>2025</v>
      </c>
      <c r="AB4541" s="45">
        <v>128565</v>
      </c>
      <c r="AC4541" s="45">
        <v>128565</v>
      </c>
      <c r="AK4541" s="10"/>
    </row>
    <row r="4542" spans="1:37">
      <c r="A4542" t="s">
        <v>45</v>
      </c>
      <c r="B4542" t="s">
        <v>46</v>
      </c>
      <c r="C4542" t="s">
        <v>47</v>
      </c>
      <c r="D4542" t="s">
        <v>5052</v>
      </c>
      <c r="E4542" t="s">
        <v>88</v>
      </c>
      <c r="F4542" t="s">
        <v>79</v>
      </c>
      <c r="G4542" t="s">
        <v>51</v>
      </c>
      <c r="H4542" s="20" t="s">
        <v>52</v>
      </c>
      <c r="I4542" t="s">
        <v>53</v>
      </c>
      <c r="J4542" t="s">
        <v>54</v>
      </c>
      <c r="K4542">
        <v>3</v>
      </c>
      <c r="L4542" t="s">
        <v>55</v>
      </c>
      <c r="M4542" t="s">
        <v>77</v>
      </c>
      <c r="N4542" t="s">
        <v>89</v>
      </c>
      <c r="O4542" s="21" t="s">
        <v>58</v>
      </c>
      <c r="P4542" s="21" t="s">
        <v>150</v>
      </c>
      <c r="Q4542" s="20" t="s">
        <v>244</v>
      </c>
      <c r="R4542" s="21" t="s">
        <v>245</v>
      </c>
      <c r="S4542" s="35">
        <v>1</v>
      </c>
      <c r="T4542" s="22">
        <v>1</v>
      </c>
      <c r="U4542" s="20" t="s">
        <v>62</v>
      </c>
      <c r="V4542" s="20">
        <v>45810</v>
      </c>
      <c r="W4542" s="21">
        <v>6</v>
      </c>
      <c r="X4542" s="20">
        <v>45824</v>
      </c>
      <c r="Y4542" s="20">
        <v>45817</v>
      </c>
      <c r="Z4542" s="48">
        <v>6</v>
      </c>
      <c r="AA4542">
        <v>2025</v>
      </c>
      <c r="AB4542" s="45">
        <v>96419</v>
      </c>
      <c r="AC4542" s="45">
        <v>96419</v>
      </c>
      <c r="AK4542" s="10"/>
    </row>
    <row r="4543" spans="1:37">
      <c r="A4543" t="s">
        <v>45</v>
      </c>
      <c r="B4543" t="s">
        <v>46</v>
      </c>
      <c r="C4543" t="s">
        <v>47</v>
      </c>
      <c r="D4543" t="s">
        <v>5053</v>
      </c>
      <c r="E4543" t="s">
        <v>88</v>
      </c>
      <c r="F4543" t="s">
        <v>79</v>
      </c>
      <c r="G4543" t="s">
        <v>51</v>
      </c>
      <c r="H4543" s="20" t="s">
        <v>52</v>
      </c>
      <c r="I4543" t="s">
        <v>53</v>
      </c>
      <c r="J4543" t="s">
        <v>54</v>
      </c>
      <c r="K4543">
        <v>3</v>
      </c>
      <c r="L4543" t="s">
        <v>55</v>
      </c>
      <c r="M4543" t="s">
        <v>77</v>
      </c>
      <c r="N4543" t="s">
        <v>89</v>
      </c>
      <c r="O4543" s="21" t="s">
        <v>58</v>
      </c>
      <c r="P4543" s="21" t="s">
        <v>303</v>
      </c>
      <c r="Q4543" s="20" t="s">
        <v>4085</v>
      </c>
      <c r="R4543" s="21" t="s">
        <v>4086</v>
      </c>
      <c r="S4543" s="35">
        <v>1</v>
      </c>
      <c r="T4543" s="22">
        <v>1</v>
      </c>
      <c r="U4543" s="20" t="s">
        <v>62</v>
      </c>
      <c r="V4543" s="20">
        <v>45810</v>
      </c>
      <c r="W4543" s="21">
        <v>6</v>
      </c>
      <c r="X4543" s="20">
        <v>45817</v>
      </c>
      <c r="Y4543" s="20">
        <v>45812</v>
      </c>
      <c r="Z4543" s="48">
        <v>6</v>
      </c>
      <c r="AA4543">
        <v>2025</v>
      </c>
      <c r="AB4543" s="45">
        <v>60708</v>
      </c>
      <c r="AC4543" s="45">
        <v>60708</v>
      </c>
      <c r="AK4543" s="10"/>
    </row>
    <row r="4544" spans="1:37">
      <c r="A4544" t="s">
        <v>45</v>
      </c>
      <c r="B4544" t="s">
        <v>46</v>
      </c>
      <c r="C4544" t="s">
        <v>47</v>
      </c>
      <c r="D4544" t="s">
        <v>5054</v>
      </c>
      <c r="E4544" t="s">
        <v>88</v>
      </c>
      <c r="F4544" t="s">
        <v>79</v>
      </c>
      <c r="G4544" t="s">
        <v>51</v>
      </c>
      <c r="H4544" s="20" t="s">
        <v>52</v>
      </c>
      <c r="I4544" t="s">
        <v>53</v>
      </c>
      <c r="J4544" t="s">
        <v>54</v>
      </c>
      <c r="K4544">
        <v>3</v>
      </c>
      <c r="L4544" t="s">
        <v>55</v>
      </c>
      <c r="M4544" t="s">
        <v>56</v>
      </c>
      <c r="N4544" t="s">
        <v>57</v>
      </c>
      <c r="O4544" s="21" t="s">
        <v>58</v>
      </c>
      <c r="P4544" s="21" t="s">
        <v>133</v>
      </c>
      <c r="Q4544" s="20" t="s">
        <v>134</v>
      </c>
      <c r="R4544" s="21" t="s">
        <v>135</v>
      </c>
      <c r="S4544" s="35">
        <v>1</v>
      </c>
      <c r="T4544" s="22">
        <v>1</v>
      </c>
      <c r="U4544" s="20" t="s">
        <v>62</v>
      </c>
      <c r="V4544" s="20">
        <v>45810</v>
      </c>
      <c r="W4544" s="21">
        <v>6</v>
      </c>
      <c r="X4544" s="20">
        <v>45826</v>
      </c>
      <c r="Y4544" s="20">
        <v>45824</v>
      </c>
      <c r="Z4544" s="48">
        <v>6</v>
      </c>
      <c r="AA4544">
        <v>2025</v>
      </c>
      <c r="AB4544" s="45">
        <v>29994</v>
      </c>
      <c r="AC4544" s="45">
        <v>29994</v>
      </c>
      <c r="AK4544" s="10"/>
    </row>
    <row r="4545" spans="1:37">
      <c r="A4545" t="s">
        <v>45</v>
      </c>
      <c r="B4545" t="s">
        <v>46</v>
      </c>
      <c r="C4545" t="s">
        <v>47</v>
      </c>
      <c r="D4545" t="s">
        <v>5055</v>
      </c>
      <c r="E4545" t="s">
        <v>88</v>
      </c>
      <c r="F4545" t="s">
        <v>79</v>
      </c>
      <c r="G4545" t="s">
        <v>51</v>
      </c>
      <c r="H4545" s="20" t="s">
        <v>52</v>
      </c>
      <c r="I4545" t="s">
        <v>53</v>
      </c>
      <c r="J4545" t="s">
        <v>54</v>
      </c>
      <c r="K4545">
        <v>3</v>
      </c>
      <c r="L4545" t="s">
        <v>55</v>
      </c>
      <c r="M4545" t="s">
        <v>77</v>
      </c>
      <c r="N4545" t="s">
        <v>89</v>
      </c>
      <c r="O4545" s="21" t="s">
        <v>58</v>
      </c>
      <c r="P4545" s="21" t="s">
        <v>126</v>
      </c>
      <c r="Q4545" s="20" t="s">
        <v>1111</v>
      </c>
      <c r="R4545" s="21" t="s">
        <v>1112</v>
      </c>
      <c r="S4545" s="35">
        <v>1</v>
      </c>
      <c r="T4545" s="22">
        <v>1</v>
      </c>
      <c r="U4545" s="20" t="s">
        <v>62</v>
      </c>
      <c r="V4545" s="20">
        <v>45809</v>
      </c>
      <c r="W4545" s="21">
        <v>6</v>
      </c>
      <c r="X4545" s="20">
        <v>45818</v>
      </c>
      <c r="Y4545" s="20">
        <v>45812</v>
      </c>
      <c r="Z4545" s="48">
        <v>6</v>
      </c>
      <c r="AA4545">
        <v>2025</v>
      </c>
      <c r="AB4545" s="45">
        <v>26660</v>
      </c>
      <c r="AC4545" s="45">
        <v>26660</v>
      </c>
      <c r="AK4545" s="10"/>
    </row>
    <row r="4546" spans="1:37">
      <c r="A4546" t="s">
        <v>45</v>
      </c>
      <c r="B4546" t="s">
        <v>46</v>
      </c>
      <c r="C4546" t="s">
        <v>47</v>
      </c>
      <c r="D4546" t="s">
        <v>5056</v>
      </c>
      <c r="E4546" t="s">
        <v>88</v>
      </c>
      <c r="F4546" t="s">
        <v>79</v>
      </c>
      <c r="G4546" t="s">
        <v>51</v>
      </c>
      <c r="H4546" s="20" t="s">
        <v>52</v>
      </c>
      <c r="I4546" t="s">
        <v>53</v>
      </c>
      <c r="J4546" t="s">
        <v>54</v>
      </c>
      <c r="K4546">
        <v>3</v>
      </c>
      <c r="L4546" t="s">
        <v>55</v>
      </c>
      <c r="M4546" t="s">
        <v>77</v>
      </c>
      <c r="N4546" t="s">
        <v>89</v>
      </c>
      <c r="O4546" s="21" t="s">
        <v>58</v>
      </c>
      <c r="P4546" s="21" t="s">
        <v>97</v>
      </c>
      <c r="Q4546" s="20" t="s">
        <v>176</v>
      </c>
      <c r="R4546" s="21" t="s">
        <v>177</v>
      </c>
      <c r="S4546" s="35">
        <v>1</v>
      </c>
      <c r="T4546" s="22">
        <v>1</v>
      </c>
      <c r="U4546" s="20" t="s">
        <v>62</v>
      </c>
      <c r="V4546" s="20">
        <v>45810</v>
      </c>
      <c r="W4546" s="21">
        <v>6</v>
      </c>
      <c r="X4546" s="20">
        <v>45820</v>
      </c>
      <c r="Y4546" s="20">
        <v>45817</v>
      </c>
      <c r="Z4546" s="48">
        <v>6</v>
      </c>
      <c r="AA4546">
        <v>2025</v>
      </c>
      <c r="AB4546" s="45">
        <v>39994</v>
      </c>
      <c r="AC4546" s="45">
        <v>39994</v>
      </c>
      <c r="AK4546" s="10"/>
    </row>
    <row r="4547" spans="1:37">
      <c r="A4547" t="s">
        <v>45</v>
      </c>
      <c r="B4547" t="s">
        <v>46</v>
      </c>
      <c r="C4547" t="s">
        <v>47</v>
      </c>
      <c r="D4547" t="s">
        <v>5057</v>
      </c>
      <c r="E4547" t="s">
        <v>88</v>
      </c>
      <c r="F4547" t="s">
        <v>79</v>
      </c>
      <c r="G4547" t="s">
        <v>51</v>
      </c>
      <c r="H4547" s="20" t="s">
        <v>52</v>
      </c>
      <c r="I4547" t="s">
        <v>53</v>
      </c>
      <c r="J4547" t="s">
        <v>54</v>
      </c>
      <c r="K4547">
        <v>3</v>
      </c>
      <c r="L4547" t="s">
        <v>55</v>
      </c>
      <c r="M4547" t="s">
        <v>77</v>
      </c>
      <c r="N4547" t="s">
        <v>89</v>
      </c>
      <c r="O4547" s="21" t="s">
        <v>58</v>
      </c>
      <c r="P4547" s="21" t="s">
        <v>90</v>
      </c>
      <c r="Q4547" s="20" t="s">
        <v>1025</v>
      </c>
      <c r="R4547" s="21" t="s">
        <v>1026</v>
      </c>
      <c r="S4547" s="35">
        <v>1</v>
      </c>
      <c r="T4547" s="22">
        <v>1</v>
      </c>
      <c r="U4547" s="20" t="s">
        <v>62</v>
      </c>
      <c r="V4547" s="20">
        <v>45810</v>
      </c>
      <c r="W4547" s="21">
        <v>6</v>
      </c>
      <c r="X4547" s="20">
        <v>45820</v>
      </c>
      <c r="Y4547" s="20">
        <v>45817</v>
      </c>
      <c r="Z4547" s="48">
        <v>6</v>
      </c>
      <c r="AA4547">
        <v>2025</v>
      </c>
      <c r="AB4547" s="45">
        <v>99991</v>
      </c>
      <c r="AC4547" s="45">
        <v>99991</v>
      </c>
      <c r="AK4547" s="10"/>
    </row>
    <row r="4548" spans="1:37">
      <c r="A4548" t="s">
        <v>45</v>
      </c>
      <c r="B4548" t="s">
        <v>46</v>
      </c>
      <c r="C4548" t="s">
        <v>47</v>
      </c>
      <c r="D4548" t="s">
        <v>5058</v>
      </c>
      <c r="E4548" t="s">
        <v>88</v>
      </c>
      <c r="F4548" t="s">
        <v>79</v>
      </c>
      <c r="G4548" t="s">
        <v>51</v>
      </c>
      <c r="H4548" s="20" t="s">
        <v>52</v>
      </c>
      <c r="I4548" t="s">
        <v>53</v>
      </c>
      <c r="J4548" t="s">
        <v>54</v>
      </c>
      <c r="K4548">
        <v>3</v>
      </c>
      <c r="L4548" t="s">
        <v>55</v>
      </c>
      <c r="M4548" t="s">
        <v>77</v>
      </c>
      <c r="N4548" t="s">
        <v>89</v>
      </c>
      <c r="O4548" s="21" t="s">
        <v>58</v>
      </c>
      <c r="P4548" s="21" t="s">
        <v>366</v>
      </c>
      <c r="Q4548" s="20" t="s">
        <v>2617</v>
      </c>
      <c r="R4548" s="21" t="s">
        <v>2618</v>
      </c>
      <c r="S4548" s="35">
        <v>1</v>
      </c>
      <c r="T4548" s="22">
        <v>1</v>
      </c>
      <c r="U4548" s="20" t="s">
        <v>62</v>
      </c>
      <c r="V4548" s="20">
        <v>45810</v>
      </c>
      <c r="W4548" s="21">
        <v>6</v>
      </c>
      <c r="X4548" s="20">
        <v>45821</v>
      </c>
      <c r="Y4548" s="20">
        <v>45817</v>
      </c>
      <c r="Z4548" s="48">
        <v>6</v>
      </c>
      <c r="AA4548">
        <v>2025</v>
      </c>
      <c r="AB4548" s="45">
        <v>33328</v>
      </c>
      <c r="AC4548" s="45">
        <v>33328</v>
      </c>
      <c r="AK4548" s="10"/>
    </row>
    <row r="4549" spans="1:37">
      <c r="A4549" t="s">
        <v>45</v>
      </c>
      <c r="B4549" t="s">
        <v>46</v>
      </c>
      <c r="C4549" t="s">
        <v>47</v>
      </c>
      <c r="D4549" t="s">
        <v>5059</v>
      </c>
      <c r="E4549" t="s">
        <v>88</v>
      </c>
      <c r="F4549" t="s">
        <v>79</v>
      </c>
      <c r="G4549" t="s">
        <v>51</v>
      </c>
      <c r="H4549" s="20" t="s">
        <v>52</v>
      </c>
      <c r="I4549" t="s">
        <v>53</v>
      </c>
      <c r="J4549" t="s">
        <v>54</v>
      </c>
      <c r="K4549">
        <v>3</v>
      </c>
      <c r="L4549" t="s">
        <v>55</v>
      </c>
      <c r="M4549" t="s">
        <v>77</v>
      </c>
      <c r="N4549" t="s">
        <v>89</v>
      </c>
      <c r="O4549" s="21" t="s">
        <v>58</v>
      </c>
      <c r="P4549" s="21" t="s">
        <v>97</v>
      </c>
      <c r="Q4549" s="20" t="s">
        <v>260</v>
      </c>
      <c r="R4549" s="21" t="s">
        <v>261</v>
      </c>
      <c r="S4549" s="35">
        <v>1</v>
      </c>
      <c r="T4549" s="22">
        <v>1</v>
      </c>
      <c r="U4549" s="20" t="s">
        <v>62</v>
      </c>
      <c r="V4549" s="20">
        <v>45810</v>
      </c>
      <c r="W4549" s="21">
        <v>6</v>
      </c>
      <c r="X4549" s="20">
        <v>45820</v>
      </c>
      <c r="Y4549" s="20">
        <v>45817</v>
      </c>
      <c r="Z4549" s="48">
        <v>6</v>
      </c>
      <c r="AA4549">
        <v>2025</v>
      </c>
      <c r="AB4549" s="45">
        <v>40665</v>
      </c>
      <c r="AC4549" s="45">
        <v>40665</v>
      </c>
      <c r="AK4549" s="10"/>
    </row>
    <row r="4550" spans="1:37">
      <c r="A4550" t="s">
        <v>45</v>
      </c>
      <c r="B4550" t="s">
        <v>46</v>
      </c>
      <c r="C4550" t="s">
        <v>47</v>
      </c>
      <c r="D4550" t="s">
        <v>5060</v>
      </c>
      <c r="E4550" t="s">
        <v>88</v>
      </c>
      <c r="F4550" t="s">
        <v>79</v>
      </c>
      <c r="G4550" t="s">
        <v>51</v>
      </c>
      <c r="H4550" s="20" t="s">
        <v>52</v>
      </c>
      <c r="I4550" t="s">
        <v>53</v>
      </c>
      <c r="J4550" t="s">
        <v>54</v>
      </c>
      <c r="K4550">
        <v>3</v>
      </c>
      <c r="L4550" t="s">
        <v>55</v>
      </c>
      <c r="M4550" t="s">
        <v>77</v>
      </c>
      <c r="N4550" t="s">
        <v>89</v>
      </c>
      <c r="O4550" s="21" t="s">
        <v>58</v>
      </c>
      <c r="P4550" s="21" t="s">
        <v>97</v>
      </c>
      <c r="Q4550" s="20" t="s">
        <v>1012</v>
      </c>
      <c r="R4550" s="21" t="s">
        <v>1013</v>
      </c>
      <c r="S4550" s="35">
        <v>1</v>
      </c>
      <c r="T4550" s="22">
        <v>1</v>
      </c>
      <c r="U4550" s="20" t="s">
        <v>62</v>
      </c>
      <c r="V4550" s="20">
        <v>45810</v>
      </c>
      <c r="W4550" s="21">
        <v>6</v>
      </c>
      <c r="X4550" s="20">
        <v>45818</v>
      </c>
      <c r="Y4550" s="20">
        <v>45812</v>
      </c>
      <c r="Z4550" s="48">
        <v>6</v>
      </c>
      <c r="AA4550">
        <v>2025</v>
      </c>
      <c r="AB4550" s="45">
        <v>28661</v>
      </c>
      <c r="AC4550" s="45">
        <v>28661</v>
      </c>
      <c r="AK4550" s="10"/>
    </row>
    <row r="4551" spans="1:37">
      <c r="A4551" t="s">
        <v>45</v>
      </c>
      <c r="B4551" t="s">
        <v>46</v>
      </c>
      <c r="C4551" t="s">
        <v>47</v>
      </c>
      <c r="D4551" t="s">
        <v>5061</v>
      </c>
      <c r="E4551" t="s">
        <v>88</v>
      </c>
      <c r="F4551" t="s">
        <v>79</v>
      </c>
      <c r="G4551" t="s">
        <v>51</v>
      </c>
      <c r="H4551" s="20" t="s">
        <v>52</v>
      </c>
      <c r="I4551" t="s">
        <v>53</v>
      </c>
      <c r="J4551" t="s">
        <v>54</v>
      </c>
      <c r="K4551">
        <v>3</v>
      </c>
      <c r="L4551" t="s">
        <v>55</v>
      </c>
      <c r="M4551" t="s">
        <v>56</v>
      </c>
      <c r="N4551" t="s">
        <v>57</v>
      </c>
      <c r="O4551" s="21" t="s">
        <v>58</v>
      </c>
      <c r="P4551" s="21" t="s">
        <v>207</v>
      </c>
      <c r="Q4551" s="20" t="s">
        <v>4648</v>
      </c>
      <c r="R4551" s="21" t="s">
        <v>4649</v>
      </c>
      <c r="S4551" s="35">
        <v>1</v>
      </c>
      <c r="T4551" s="22">
        <v>1</v>
      </c>
      <c r="U4551" s="20" t="s">
        <v>62</v>
      </c>
      <c r="V4551" s="20">
        <v>45810</v>
      </c>
      <c r="W4551" s="21">
        <v>6</v>
      </c>
      <c r="X4551" s="20">
        <v>45824</v>
      </c>
      <c r="Y4551" s="20">
        <v>45819</v>
      </c>
      <c r="Z4551" s="48">
        <v>6</v>
      </c>
      <c r="AA4551">
        <v>2025</v>
      </c>
      <c r="AB4551" s="45">
        <v>126657</v>
      </c>
      <c r="AC4551" s="45">
        <v>126657</v>
      </c>
      <c r="AK4551" s="10"/>
    </row>
    <row r="4552" spans="1:37">
      <c r="A4552" t="s">
        <v>45</v>
      </c>
      <c r="B4552" t="s">
        <v>46</v>
      </c>
      <c r="C4552" t="s">
        <v>47</v>
      </c>
      <c r="D4552" t="s">
        <v>5062</v>
      </c>
      <c r="E4552" t="s">
        <v>88</v>
      </c>
      <c r="F4552" t="s">
        <v>79</v>
      </c>
      <c r="G4552" t="s">
        <v>51</v>
      </c>
      <c r="H4552" s="20" t="s">
        <v>52</v>
      </c>
      <c r="I4552" t="s">
        <v>53</v>
      </c>
      <c r="J4552" t="s">
        <v>54</v>
      </c>
      <c r="K4552">
        <v>3</v>
      </c>
      <c r="L4552" t="s">
        <v>55</v>
      </c>
      <c r="M4552" t="s">
        <v>56</v>
      </c>
      <c r="N4552" t="s">
        <v>57</v>
      </c>
      <c r="O4552" s="21" t="s">
        <v>58</v>
      </c>
      <c r="P4552" s="21" t="s">
        <v>64</v>
      </c>
      <c r="Q4552" s="20" t="s">
        <v>385</v>
      </c>
      <c r="R4552" s="21" t="s">
        <v>386</v>
      </c>
      <c r="S4552" s="35">
        <v>1</v>
      </c>
      <c r="T4552" s="22">
        <v>1</v>
      </c>
      <c r="U4552" s="20" t="s">
        <v>62</v>
      </c>
      <c r="V4552" s="20">
        <v>45810</v>
      </c>
      <c r="W4552" s="21">
        <v>6</v>
      </c>
      <c r="X4552" s="20">
        <v>45820</v>
      </c>
      <c r="Y4552" s="20">
        <v>45817</v>
      </c>
      <c r="Z4552" s="48">
        <v>6</v>
      </c>
      <c r="AA4552">
        <v>2025</v>
      </c>
      <c r="AB4552" s="45">
        <v>45328</v>
      </c>
      <c r="AC4552" s="45">
        <v>45328</v>
      </c>
      <c r="AK4552" s="10"/>
    </row>
    <row r="4553" spans="1:37">
      <c r="A4553" t="s">
        <v>45</v>
      </c>
      <c r="B4553" t="s">
        <v>46</v>
      </c>
      <c r="C4553" t="s">
        <v>47</v>
      </c>
      <c r="D4553" t="s">
        <v>5063</v>
      </c>
      <c r="E4553" t="s">
        <v>88</v>
      </c>
      <c r="F4553" t="s">
        <v>79</v>
      </c>
      <c r="G4553" t="s">
        <v>51</v>
      </c>
      <c r="H4553" s="20" t="s">
        <v>52</v>
      </c>
      <c r="I4553" t="s">
        <v>53</v>
      </c>
      <c r="J4553" t="s">
        <v>54</v>
      </c>
      <c r="K4553">
        <v>3</v>
      </c>
      <c r="L4553" t="s">
        <v>55</v>
      </c>
      <c r="M4553" t="s">
        <v>56</v>
      </c>
      <c r="N4553" t="s">
        <v>57</v>
      </c>
      <c r="O4553" s="21" t="s">
        <v>58</v>
      </c>
      <c r="P4553" s="21" t="s">
        <v>64</v>
      </c>
      <c r="Q4553" s="20" t="s">
        <v>1052</v>
      </c>
      <c r="R4553" s="21" t="s">
        <v>1053</v>
      </c>
      <c r="S4553" s="35">
        <v>1</v>
      </c>
      <c r="T4553" s="22">
        <v>1</v>
      </c>
      <c r="U4553" s="20" t="s">
        <v>62</v>
      </c>
      <c r="V4553" s="20">
        <v>45810</v>
      </c>
      <c r="W4553" s="21">
        <v>6</v>
      </c>
      <c r="X4553" s="20">
        <v>45824</v>
      </c>
      <c r="Y4553" s="20">
        <v>45817</v>
      </c>
      <c r="Z4553" s="48">
        <v>6</v>
      </c>
      <c r="AA4553">
        <v>2025</v>
      </c>
      <c r="AB4553" s="45">
        <v>49993</v>
      </c>
      <c r="AC4553" s="45">
        <v>49993</v>
      </c>
      <c r="AK4553" s="10"/>
    </row>
    <row r="4554" spans="1:37">
      <c r="A4554" t="s">
        <v>45</v>
      </c>
      <c r="B4554" t="s">
        <v>46</v>
      </c>
      <c r="C4554" t="s">
        <v>47</v>
      </c>
      <c r="D4554" t="s">
        <v>5064</v>
      </c>
      <c r="E4554" t="s">
        <v>88</v>
      </c>
      <c r="F4554" t="s">
        <v>79</v>
      </c>
      <c r="G4554" t="s">
        <v>51</v>
      </c>
      <c r="H4554" s="20" t="s">
        <v>52</v>
      </c>
      <c r="I4554" t="s">
        <v>53</v>
      </c>
      <c r="J4554" t="s">
        <v>54</v>
      </c>
      <c r="K4554">
        <v>3</v>
      </c>
      <c r="L4554" t="s">
        <v>55</v>
      </c>
      <c r="M4554" t="s">
        <v>56</v>
      </c>
      <c r="N4554" t="s">
        <v>57</v>
      </c>
      <c r="O4554" s="21" t="s">
        <v>58</v>
      </c>
      <c r="P4554" s="21" t="s">
        <v>64</v>
      </c>
      <c r="Q4554" s="20" t="s">
        <v>1052</v>
      </c>
      <c r="R4554" s="21" t="s">
        <v>1053</v>
      </c>
      <c r="S4554" s="35">
        <v>1</v>
      </c>
      <c r="T4554" s="22">
        <v>1</v>
      </c>
      <c r="U4554" s="20" t="s">
        <v>62</v>
      </c>
      <c r="V4554" s="20">
        <v>45810</v>
      </c>
      <c r="W4554" s="21">
        <v>6</v>
      </c>
      <c r="X4554" s="20">
        <v>45820</v>
      </c>
      <c r="Y4554" s="20">
        <v>45817</v>
      </c>
      <c r="Z4554" s="48">
        <v>6</v>
      </c>
      <c r="AA4554">
        <v>2025</v>
      </c>
      <c r="AB4554" s="45">
        <v>49993</v>
      </c>
      <c r="AC4554" s="45">
        <v>49993</v>
      </c>
      <c r="AK4554" s="10"/>
    </row>
    <row r="4555" spans="1:37">
      <c r="A4555" t="s">
        <v>45</v>
      </c>
      <c r="B4555" t="s">
        <v>46</v>
      </c>
      <c r="C4555" t="s">
        <v>47</v>
      </c>
      <c r="D4555" t="s">
        <v>5065</v>
      </c>
      <c r="E4555" t="s">
        <v>88</v>
      </c>
      <c r="F4555" t="s">
        <v>79</v>
      </c>
      <c r="G4555" t="s">
        <v>51</v>
      </c>
      <c r="H4555" s="20" t="s">
        <v>52</v>
      </c>
      <c r="I4555" t="s">
        <v>53</v>
      </c>
      <c r="J4555" t="s">
        <v>54</v>
      </c>
      <c r="K4555">
        <v>3</v>
      </c>
      <c r="L4555" t="s">
        <v>55</v>
      </c>
      <c r="M4555" t="s">
        <v>77</v>
      </c>
      <c r="N4555" t="s">
        <v>89</v>
      </c>
      <c r="O4555" s="21" t="s">
        <v>58</v>
      </c>
      <c r="P4555" s="21" t="s">
        <v>90</v>
      </c>
      <c r="Q4555" s="20" t="s">
        <v>191</v>
      </c>
      <c r="R4555" s="21" t="s">
        <v>192</v>
      </c>
      <c r="S4555" s="35">
        <v>1</v>
      </c>
      <c r="T4555" s="22">
        <v>1</v>
      </c>
      <c r="U4555" s="20" t="s">
        <v>62</v>
      </c>
      <c r="V4555" s="20">
        <v>45810</v>
      </c>
      <c r="W4555" s="21">
        <v>6</v>
      </c>
      <c r="X4555" s="20">
        <v>45820</v>
      </c>
      <c r="Y4555" s="20">
        <v>45817</v>
      </c>
      <c r="Z4555" s="48">
        <v>6</v>
      </c>
      <c r="AA4555">
        <v>2025</v>
      </c>
      <c r="AB4555" s="45">
        <v>99991</v>
      </c>
      <c r="AC4555" s="45">
        <v>99991</v>
      </c>
      <c r="AK4555" s="10"/>
    </row>
    <row r="4556" spans="1:37">
      <c r="A4556" t="s">
        <v>45</v>
      </c>
      <c r="B4556" t="s">
        <v>46</v>
      </c>
      <c r="C4556" t="s">
        <v>47</v>
      </c>
      <c r="D4556" t="s">
        <v>5066</v>
      </c>
      <c r="E4556" t="s">
        <v>88</v>
      </c>
      <c r="F4556" t="s">
        <v>79</v>
      </c>
      <c r="G4556" t="s">
        <v>51</v>
      </c>
      <c r="H4556" s="20" t="s">
        <v>52</v>
      </c>
      <c r="I4556" t="s">
        <v>53</v>
      </c>
      <c r="J4556" t="s">
        <v>54</v>
      </c>
      <c r="K4556">
        <v>3</v>
      </c>
      <c r="L4556" t="s">
        <v>55</v>
      </c>
      <c r="M4556" t="s">
        <v>77</v>
      </c>
      <c r="N4556" t="s">
        <v>89</v>
      </c>
      <c r="O4556" s="21" t="s">
        <v>58</v>
      </c>
      <c r="P4556" s="21" t="s">
        <v>90</v>
      </c>
      <c r="Q4556" s="20" t="s">
        <v>214</v>
      </c>
      <c r="R4556" s="21" t="s">
        <v>215</v>
      </c>
      <c r="S4556" s="35">
        <v>1</v>
      </c>
      <c r="T4556" s="22">
        <v>1</v>
      </c>
      <c r="U4556" s="20" t="s">
        <v>62</v>
      </c>
      <c r="V4556" s="20">
        <v>45809</v>
      </c>
      <c r="W4556" s="21">
        <v>6</v>
      </c>
      <c r="X4556" s="20">
        <v>45817</v>
      </c>
      <c r="Y4556" s="20">
        <v>45812</v>
      </c>
      <c r="Z4556" s="48">
        <v>6</v>
      </c>
      <c r="AA4556">
        <v>2025</v>
      </c>
      <c r="AB4556" s="45">
        <v>46660</v>
      </c>
      <c r="AC4556" s="45">
        <v>46660</v>
      </c>
      <c r="AK4556" s="10"/>
    </row>
    <row r="4557" spans="1:37">
      <c r="A4557" t="s">
        <v>45</v>
      </c>
      <c r="B4557" t="s">
        <v>46</v>
      </c>
      <c r="C4557" t="s">
        <v>47</v>
      </c>
      <c r="D4557" t="s">
        <v>5067</v>
      </c>
      <c r="E4557" t="s">
        <v>88</v>
      </c>
      <c r="F4557" t="s">
        <v>79</v>
      </c>
      <c r="G4557" t="s">
        <v>51</v>
      </c>
      <c r="H4557" s="20" t="s">
        <v>52</v>
      </c>
      <c r="I4557" t="s">
        <v>53</v>
      </c>
      <c r="J4557" t="s">
        <v>54</v>
      </c>
      <c r="K4557">
        <v>3</v>
      </c>
      <c r="L4557" t="s">
        <v>55</v>
      </c>
      <c r="M4557" t="s">
        <v>56</v>
      </c>
      <c r="N4557" t="s">
        <v>57</v>
      </c>
      <c r="O4557" s="21" t="s">
        <v>58</v>
      </c>
      <c r="P4557" s="21" t="s">
        <v>64</v>
      </c>
      <c r="Q4557" s="20" t="s">
        <v>588</v>
      </c>
      <c r="R4557" s="21" t="s">
        <v>589</v>
      </c>
      <c r="S4557" s="35">
        <v>1</v>
      </c>
      <c r="T4557" s="22">
        <v>1</v>
      </c>
      <c r="U4557" s="20" t="s">
        <v>62</v>
      </c>
      <c r="V4557" s="20">
        <v>45810</v>
      </c>
      <c r="W4557" s="21">
        <v>6</v>
      </c>
      <c r="X4557" s="20">
        <v>45820</v>
      </c>
      <c r="Y4557" s="20">
        <v>45817</v>
      </c>
      <c r="Z4557" s="48">
        <v>6</v>
      </c>
      <c r="AA4557">
        <v>2025</v>
      </c>
      <c r="AB4557" s="45">
        <v>45324</v>
      </c>
      <c r="AC4557" s="45">
        <v>45324</v>
      </c>
      <c r="AK4557" s="10"/>
    </row>
    <row r="4558" spans="1:37">
      <c r="A4558" t="s">
        <v>45</v>
      </c>
      <c r="B4558" t="s">
        <v>46</v>
      </c>
      <c r="C4558" t="s">
        <v>47</v>
      </c>
      <c r="D4558" t="s">
        <v>5068</v>
      </c>
      <c r="E4558" t="s">
        <v>88</v>
      </c>
      <c r="F4558" t="s">
        <v>79</v>
      </c>
      <c r="G4558" t="s">
        <v>51</v>
      </c>
      <c r="H4558" s="20" t="s">
        <v>52</v>
      </c>
      <c r="I4558" t="s">
        <v>53</v>
      </c>
      <c r="J4558" t="s">
        <v>54</v>
      </c>
      <c r="K4558">
        <v>3</v>
      </c>
      <c r="L4558" t="s">
        <v>55</v>
      </c>
      <c r="M4558" t="s">
        <v>77</v>
      </c>
      <c r="N4558" t="s">
        <v>89</v>
      </c>
      <c r="O4558" s="21" t="s">
        <v>58</v>
      </c>
      <c r="P4558" s="21" t="s">
        <v>90</v>
      </c>
      <c r="Q4558" s="20" t="s">
        <v>1775</v>
      </c>
      <c r="R4558" s="21" t="s">
        <v>1776</v>
      </c>
      <c r="S4558" s="35">
        <v>1</v>
      </c>
      <c r="T4558" s="22">
        <v>1</v>
      </c>
      <c r="U4558" s="20" t="s">
        <v>62</v>
      </c>
      <c r="V4558" s="20">
        <v>45809</v>
      </c>
      <c r="W4558" s="21">
        <v>6</v>
      </c>
      <c r="X4558" s="20">
        <v>45818</v>
      </c>
      <c r="Y4558" s="20">
        <v>45812</v>
      </c>
      <c r="Z4558" s="48">
        <v>6</v>
      </c>
      <c r="AA4558">
        <v>2025</v>
      </c>
      <c r="AB4558" s="45">
        <v>53326</v>
      </c>
      <c r="AC4558" s="45">
        <v>53326</v>
      </c>
      <c r="AK4558" s="10"/>
    </row>
    <row r="4559" spans="1:37">
      <c r="A4559" t="s">
        <v>45</v>
      </c>
      <c r="B4559" t="s">
        <v>46</v>
      </c>
      <c r="C4559" t="s">
        <v>47</v>
      </c>
      <c r="D4559" t="s">
        <v>5069</v>
      </c>
      <c r="E4559" t="s">
        <v>88</v>
      </c>
      <c r="F4559" t="s">
        <v>79</v>
      </c>
      <c r="G4559" t="s">
        <v>51</v>
      </c>
      <c r="H4559" s="20" t="s">
        <v>52</v>
      </c>
      <c r="I4559" t="s">
        <v>53</v>
      </c>
      <c r="J4559" t="s">
        <v>54</v>
      </c>
      <c r="K4559">
        <v>3</v>
      </c>
      <c r="L4559" t="s">
        <v>55</v>
      </c>
      <c r="M4559" t="s">
        <v>77</v>
      </c>
      <c r="N4559" t="s">
        <v>89</v>
      </c>
      <c r="O4559" s="21" t="s">
        <v>58</v>
      </c>
      <c r="P4559" s="21" t="s">
        <v>90</v>
      </c>
      <c r="Q4559" s="20" t="s">
        <v>344</v>
      </c>
      <c r="R4559" s="21" t="s">
        <v>345</v>
      </c>
      <c r="S4559" s="35">
        <v>1</v>
      </c>
      <c r="T4559" s="22">
        <v>1</v>
      </c>
      <c r="U4559" s="20" t="s">
        <v>62</v>
      </c>
      <c r="V4559" s="20">
        <v>45809</v>
      </c>
      <c r="W4559" s="21">
        <v>6</v>
      </c>
      <c r="X4559" s="20">
        <v>45818</v>
      </c>
      <c r="Y4559" s="20">
        <v>45812</v>
      </c>
      <c r="Z4559" s="48">
        <v>6</v>
      </c>
      <c r="AA4559">
        <v>2025</v>
      </c>
      <c r="AB4559" s="45">
        <v>39995</v>
      </c>
      <c r="AC4559" s="45">
        <v>39995</v>
      </c>
      <c r="AK4559" s="10"/>
    </row>
    <row r="4560" spans="1:37">
      <c r="A4560" t="s">
        <v>45</v>
      </c>
      <c r="B4560" t="s">
        <v>46</v>
      </c>
      <c r="C4560" t="s">
        <v>47</v>
      </c>
      <c r="D4560" t="s">
        <v>5070</v>
      </c>
      <c r="E4560" t="s">
        <v>88</v>
      </c>
      <c r="F4560" t="s">
        <v>79</v>
      </c>
      <c r="G4560" t="s">
        <v>51</v>
      </c>
      <c r="H4560" s="20" t="s">
        <v>52</v>
      </c>
      <c r="I4560" t="s">
        <v>53</v>
      </c>
      <c r="J4560" t="s">
        <v>54</v>
      </c>
      <c r="K4560">
        <v>3</v>
      </c>
      <c r="L4560" t="s">
        <v>55</v>
      </c>
      <c r="M4560" t="s">
        <v>77</v>
      </c>
      <c r="N4560" t="s">
        <v>89</v>
      </c>
      <c r="O4560" s="21" t="s">
        <v>58</v>
      </c>
      <c r="P4560" s="21" t="s">
        <v>97</v>
      </c>
      <c r="Q4560" s="20" t="s">
        <v>260</v>
      </c>
      <c r="R4560" s="21" t="s">
        <v>261</v>
      </c>
      <c r="S4560" s="35">
        <v>1</v>
      </c>
      <c r="T4560" s="22">
        <v>1</v>
      </c>
      <c r="U4560" s="20" t="s">
        <v>62</v>
      </c>
      <c r="V4560" s="20">
        <v>45810</v>
      </c>
      <c r="W4560" s="21">
        <v>6</v>
      </c>
      <c r="X4560" s="20">
        <v>45819</v>
      </c>
      <c r="Y4560" s="20">
        <v>45817</v>
      </c>
      <c r="Z4560" s="48">
        <v>6</v>
      </c>
      <c r="AA4560">
        <v>2025</v>
      </c>
      <c r="AB4560" s="45">
        <v>40665</v>
      </c>
      <c r="AC4560" s="45">
        <v>40665</v>
      </c>
      <c r="AK4560" s="10"/>
    </row>
    <row r="4561" spans="1:37">
      <c r="A4561" t="s">
        <v>45</v>
      </c>
      <c r="B4561" t="s">
        <v>46</v>
      </c>
      <c r="C4561" t="s">
        <v>47</v>
      </c>
      <c r="D4561" t="s">
        <v>5071</v>
      </c>
      <c r="E4561" t="s">
        <v>88</v>
      </c>
      <c r="F4561" t="s">
        <v>79</v>
      </c>
      <c r="G4561" t="s">
        <v>51</v>
      </c>
      <c r="H4561" s="20" t="s">
        <v>52</v>
      </c>
      <c r="I4561" t="s">
        <v>53</v>
      </c>
      <c r="J4561" t="s">
        <v>54</v>
      </c>
      <c r="K4561">
        <v>3</v>
      </c>
      <c r="L4561" t="s">
        <v>55</v>
      </c>
      <c r="M4561" t="s">
        <v>77</v>
      </c>
      <c r="N4561" t="s">
        <v>89</v>
      </c>
      <c r="O4561" s="21" t="s">
        <v>58</v>
      </c>
      <c r="P4561" s="21" t="s">
        <v>97</v>
      </c>
      <c r="Q4561" s="20" t="s">
        <v>260</v>
      </c>
      <c r="R4561" s="21" t="s">
        <v>261</v>
      </c>
      <c r="S4561" s="35">
        <v>1</v>
      </c>
      <c r="T4561" s="22">
        <v>1</v>
      </c>
      <c r="U4561" s="20" t="s">
        <v>62</v>
      </c>
      <c r="V4561" s="20">
        <v>45810</v>
      </c>
      <c r="W4561" s="21">
        <v>6</v>
      </c>
      <c r="X4561" s="20">
        <v>45825</v>
      </c>
      <c r="Y4561" s="20">
        <v>45817</v>
      </c>
      <c r="Z4561" s="48">
        <v>6</v>
      </c>
      <c r="AA4561">
        <v>2025</v>
      </c>
      <c r="AB4561" s="45">
        <v>40665</v>
      </c>
      <c r="AC4561" s="45">
        <v>40665</v>
      </c>
      <c r="AK4561" s="10"/>
    </row>
    <row r="4562" spans="1:37">
      <c r="A4562" t="s">
        <v>45</v>
      </c>
      <c r="B4562" t="s">
        <v>46</v>
      </c>
      <c r="C4562" t="s">
        <v>47</v>
      </c>
      <c r="D4562" t="s">
        <v>5072</v>
      </c>
      <c r="E4562" t="s">
        <v>88</v>
      </c>
      <c r="F4562" t="s">
        <v>79</v>
      </c>
      <c r="G4562" t="s">
        <v>51</v>
      </c>
      <c r="H4562" s="20" t="s">
        <v>52</v>
      </c>
      <c r="I4562" t="s">
        <v>53</v>
      </c>
      <c r="J4562" t="s">
        <v>54</v>
      </c>
      <c r="K4562">
        <v>3</v>
      </c>
      <c r="L4562" t="s">
        <v>55</v>
      </c>
      <c r="M4562" t="s">
        <v>77</v>
      </c>
      <c r="N4562" t="s">
        <v>89</v>
      </c>
      <c r="O4562" s="21" t="s">
        <v>58</v>
      </c>
      <c r="P4562" s="21" t="s">
        <v>126</v>
      </c>
      <c r="Q4562" s="20" t="s">
        <v>1044</v>
      </c>
      <c r="R4562" s="21" t="s">
        <v>1045</v>
      </c>
      <c r="S4562" s="35">
        <v>1</v>
      </c>
      <c r="T4562" s="22">
        <v>1</v>
      </c>
      <c r="U4562" s="20" t="s">
        <v>62</v>
      </c>
      <c r="V4562" s="20">
        <v>45810</v>
      </c>
      <c r="W4562" s="21">
        <v>6</v>
      </c>
      <c r="X4562" s="20">
        <v>45820</v>
      </c>
      <c r="Y4562" s="20">
        <v>45817</v>
      </c>
      <c r="Z4562" s="48">
        <v>6</v>
      </c>
      <c r="AA4562">
        <v>2025</v>
      </c>
      <c r="AB4562" s="45">
        <v>61991</v>
      </c>
      <c r="AC4562" s="45">
        <v>61991</v>
      </c>
      <c r="AK4562" s="10"/>
    </row>
    <row r="4563" spans="1:37">
      <c r="A4563" t="s">
        <v>45</v>
      </c>
      <c r="B4563" t="s">
        <v>46</v>
      </c>
      <c r="C4563" t="s">
        <v>47</v>
      </c>
      <c r="D4563" t="s">
        <v>5073</v>
      </c>
      <c r="E4563" t="s">
        <v>88</v>
      </c>
      <c r="F4563" t="s">
        <v>79</v>
      </c>
      <c r="G4563" t="s">
        <v>51</v>
      </c>
      <c r="H4563" s="20" t="s">
        <v>52</v>
      </c>
      <c r="I4563" t="s">
        <v>53</v>
      </c>
      <c r="J4563" t="s">
        <v>54</v>
      </c>
      <c r="K4563">
        <v>3</v>
      </c>
      <c r="L4563" t="s">
        <v>55</v>
      </c>
      <c r="M4563" t="s">
        <v>56</v>
      </c>
      <c r="N4563" t="s">
        <v>57</v>
      </c>
      <c r="O4563" s="21" t="s">
        <v>58</v>
      </c>
      <c r="P4563" s="21" t="s">
        <v>207</v>
      </c>
      <c r="Q4563" s="20" t="s">
        <v>1325</v>
      </c>
      <c r="R4563" s="21" t="s">
        <v>1326</v>
      </c>
      <c r="S4563" s="35">
        <v>1</v>
      </c>
      <c r="T4563" s="22">
        <v>1</v>
      </c>
      <c r="U4563" s="20" t="s">
        <v>62</v>
      </c>
      <c r="V4563" s="20">
        <v>45810</v>
      </c>
      <c r="W4563" s="21">
        <v>6</v>
      </c>
      <c r="X4563" s="20">
        <v>45821</v>
      </c>
      <c r="Y4563" s="20">
        <v>45819</v>
      </c>
      <c r="Z4563" s="48">
        <v>6</v>
      </c>
      <c r="AA4563">
        <v>2025</v>
      </c>
      <c r="AB4563" s="45">
        <v>39994</v>
      </c>
      <c r="AC4563" s="45">
        <v>39994</v>
      </c>
      <c r="AK4563" s="10"/>
    </row>
    <row r="4564" spans="1:37">
      <c r="A4564" t="s">
        <v>45</v>
      </c>
      <c r="B4564" t="s">
        <v>46</v>
      </c>
      <c r="C4564" t="s">
        <v>47</v>
      </c>
      <c r="D4564" t="s">
        <v>5074</v>
      </c>
      <c r="E4564" t="s">
        <v>88</v>
      </c>
      <c r="F4564" t="s">
        <v>79</v>
      </c>
      <c r="G4564" t="s">
        <v>51</v>
      </c>
      <c r="H4564" s="20" t="s">
        <v>52</v>
      </c>
      <c r="I4564" t="s">
        <v>53</v>
      </c>
      <c r="J4564" t="s">
        <v>54</v>
      </c>
      <c r="K4564">
        <v>3</v>
      </c>
      <c r="L4564" t="s">
        <v>55</v>
      </c>
      <c r="M4564" t="s">
        <v>77</v>
      </c>
      <c r="N4564" t="s">
        <v>89</v>
      </c>
      <c r="O4564" s="21" t="s">
        <v>58</v>
      </c>
      <c r="P4564" s="21" t="s">
        <v>126</v>
      </c>
      <c r="Q4564" s="20" t="s">
        <v>1044</v>
      </c>
      <c r="R4564" s="21" t="s">
        <v>1045</v>
      </c>
      <c r="S4564" s="35">
        <v>1</v>
      </c>
      <c r="T4564" s="22">
        <v>1</v>
      </c>
      <c r="U4564" s="20" t="s">
        <v>62</v>
      </c>
      <c r="V4564" s="20">
        <v>45810</v>
      </c>
      <c r="W4564" s="21">
        <v>6</v>
      </c>
      <c r="X4564" s="20">
        <v>45821</v>
      </c>
      <c r="Y4564" s="20">
        <v>45817</v>
      </c>
      <c r="Z4564" s="48">
        <v>6</v>
      </c>
      <c r="AA4564">
        <v>2025</v>
      </c>
      <c r="AB4564" s="45">
        <v>61991</v>
      </c>
      <c r="AC4564" s="45">
        <v>61991</v>
      </c>
      <c r="AK4564" s="10"/>
    </row>
    <row r="4565" spans="1:37">
      <c r="A4565" t="s">
        <v>45</v>
      </c>
      <c r="B4565" t="s">
        <v>46</v>
      </c>
      <c r="C4565" t="s">
        <v>47</v>
      </c>
      <c r="D4565" t="s">
        <v>5075</v>
      </c>
      <c r="E4565" t="s">
        <v>88</v>
      </c>
      <c r="F4565" t="s">
        <v>79</v>
      </c>
      <c r="G4565" t="s">
        <v>51</v>
      </c>
      <c r="H4565" s="20" t="s">
        <v>52</v>
      </c>
      <c r="I4565" t="s">
        <v>53</v>
      </c>
      <c r="J4565" t="s">
        <v>54</v>
      </c>
      <c r="K4565">
        <v>3</v>
      </c>
      <c r="L4565" t="s">
        <v>55</v>
      </c>
      <c r="M4565" t="s">
        <v>56</v>
      </c>
      <c r="N4565" t="s">
        <v>57</v>
      </c>
      <c r="O4565" s="21" t="s">
        <v>58</v>
      </c>
      <c r="P4565" s="21" t="s">
        <v>64</v>
      </c>
      <c r="Q4565" s="20" t="s">
        <v>481</v>
      </c>
      <c r="R4565" s="21" t="s">
        <v>482</v>
      </c>
      <c r="S4565" s="35">
        <v>1</v>
      </c>
      <c r="T4565" s="22">
        <v>1</v>
      </c>
      <c r="U4565" s="20" t="s">
        <v>62</v>
      </c>
      <c r="V4565" s="20">
        <v>45810</v>
      </c>
      <c r="W4565" s="21">
        <v>6</v>
      </c>
      <c r="X4565" s="20">
        <v>45825</v>
      </c>
      <c r="Y4565" s="20">
        <v>45817</v>
      </c>
      <c r="Z4565" s="48">
        <v>6</v>
      </c>
      <c r="AA4565">
        <v>2025</v>
      </c>
      <c r="AB4565" s="45">
        <v>67848</v>
      </c>
      <c r="AC4565" s="45">
        <v>67848</v>
      </c>
      <c r="AK4565" s="10"/>
    </row>
    <row r="4566" spans="1:37">
      <c r="A4566" t="s">
        <v>45</v>
      </c>
      <c r="B4566" t="s">
        <v>46</v>
      </c>
      <c r="C4566" t="s">
        <v>47</v>
      </c>
      <c r="D4566" t="s">
        <v>5076</v>
      </c>
      <c r="E4566" t="s">
        <v>88</v>
      </c>
      <c r="F4566" t="s">
        <v>79</v>
      </c>
      <c r="G4566" t="s">
        <v>51</v>
      </c>
      <c r="H4566" s="20" t="s">
        <v>52</v>
      </c>
      <c r="I4566" t="s">
        <v>53</v>
      </c>
      <c r="J4566" t="s">
        <v>54</v>
      </c>
      <c r="K4566">
        <v>3</v>
      </c>
      <c r="L4566" t="s">
        <v>55</v>
      </c>
      <c r="M4566" t="s">
        <v>56</v>
      </c>
      <c r="N4566" t="s">
        <v>57</v>
      </c>
      <c r="O4566" s="21" t="s">
        <v>58</v>
      </c>
      <c r="P4566" s="21" t="s">
        <v>133</v>
      </c>
      <c r="Q4566" s="20" t="s">
        <v>169</v>
      </c>
      <c r="R4566" s="21" t="s">
        <v>170</v>
      </c>
      <c r="S4566" s="35">
        <v>1</v>
      </c>
      <c r="T4566" s="22">
        <v>1</v>
      </c>
      <c r="U4566" s="20" t="s">
        <v>62</v>
      </c>
      <c r="V4566" s="20">
        <v>45810</v>
      </c>
      <c r="W4566" s="21">
        <v>6</v>
      </c>
      <c r="X4566" s="20">
        <v>45818</v>
      </c>
      <c r="Y4566" s="20">
        <v>45812</v>
      </c>
      <c r="Z4566" s="48">
        <v>6</v>
      </c>
      <c r="AA4566">
        <v>2025</v>
      </c>
      <c r="AB4566" s="45">
        <v>39994</v>
      </c>
      <c r="AC4566" s="45">
        <v>39994</v>
      </c>
      <c r="AK4566" s="10"/>
    </row>
    <row r="4567" spans="1:37">
      <c r="A4567" t="s">
        <v>45</v>
      </c>
      <c r="B4567" t="s">
        <v>46</v>
      </c>
      <c r="C4567" t="s">
        <v>47</v>
      </c>
      <c r="D4567" t="s">
        <v>5077</v>
      </c>
      <c r="E4567" t="s">
        <v>88</v>
      </c>
      <c r="F4567" t="s">
        <v>79</v>
      </c>
      <c r="G4567" t="s">
        <v>51</v>
      </c>
      <c r="H4567" s="20" t="s">
        <v>52</v>
      </c>
      <c r="I4567" t="s">
        <v>53</v>
      </c>
      <c r="J4567" t="s">
        <v>54</v>
      </c>
      <c r="K4567">
        <v>3</v>
      </c>
      <c r="L4567" t="s">
        <v>55</v>
      </c>
      <c r="M4567" t="s">
        <v>77</v>
      </c>
      <c r="N4567" t="s">
        <v>89</v>
      </c>
      <c r="O4567" s="21" t="s">
        <v>58</v>
      </c>
      <c r="P4567" s="21" t="s">
        <v>97</v>
      </c>
      <c r="Q4567" s="20" t="s">
        <v>108</v>
      </c>
      <c r="R4567" s="21" t="s">
        <v>3798</v>
      </c>
      <c r="S4567" s="35">
        <v>1</v>
      </c>
      <c r="T4567" s="22">
        <v>1</v>
      </c>
      <c r="U4567" s="20" t="s">
        <v>62</v>
      </c>
      <c r="V4567" s="20">
        <v>45810</v>
      </c>
      <c r="W4567" s="21">
        <v>6</v>
      </c>
      <c r="X4567" s="20">
        <v>45821</v>
      </c>
      <c r="Y4567" s="20">
        <v>45817</v>
      </c>
      <c r="Z4567" s="48">
        <v>6</v>
      </c>
      <c r="AA4567">
        <v>2025</v>
      </c>
      <c r="AB4567" s="45">
        <v>55712</v>
      </c>
      <c r="AC4567" s="45">
        <v>55712</v>
      </c>
      <c r="AK4567" s="10"/>
    </row>
    <row r="4568" spans="1:37">
      <c r="A4568" t="s">
        <v>45</v>
      </c>
      <c r="B4568" t="s">
        <v>46</v>
      </c>
      <c r="C4568" t="s">
        <v>47</v>
      </c>
      <c r="D4568" t="s">
        <v>5078</v>
      </c>
      <c r="E4568" t="s">
        <v>88</v>
      </c>
      <c r="F4568" t="s">
        <v>79</v>
      </c>
      <c r="G4568" t="s">
        <v>51</v>
      </c>
      <c r="H4568" s="20" t="s">
        <v>52</v>
      </c>
      <c r="I4568" t="s">
        <v>53</v>
      </c>
      <c r="J4568" t="s">
        <v>54</v>
      </c>
      <c r="K4568">
        <v>3</v>
      </c>
      <c r="L4568" t="s">
        <v>55</v>
      </c>
      <c r="M4568" t="s">
        <v>77</v>
      </c>
      <c r="N4568" t="s">
        <v>89</v>
      </c>
      <c r="O4568" s="21" t="s">
        <v>58</v>
      </c>
      <c r="P4568" s="21" t="s">
        <v>97</v>
      </c>
      <c r="Q4568" s="20" t="s">
        <v>98</v>
      </c>
      <c r="R4568" s="21" t="s">
        <v>99</v>
      </c>
      <c r="S4568" s="35">
        <v>1</v>
      </c>
      <c r="T4568" s="22">
        <v>1</v>
      </c>
      <c r="U4568" s="20" t="s">
        <v>62</v>
      </c>
      <c r="V4568" s="20">
        <v>45810</v>
      </c>
      <c r="W4568" s="21">
        <v>6</v>
      </c>
      <c r="X4568" s="20">
        <v>45821</v>
      </c>
      <c r="Y4568" s="20">
        <v>45819</v>
      </c>
      <c r="Z4568" s="48">
        <v>6</v>
      </c>
      <c r="AA4568">
        <v>2025</v>
      </c>
      <c r="AB4568" s="45">
        <v>39994</v>
      </c>
      <c r="AC4568" s="45">
        <v>39994</v>
      </c>
      <c r="AK4568" s="10"/>
    </row>
    <row r="4569" spans="1:37">
      <c r="A4569" t="s">
        <v>45</v>
      </c>
      <c r="B4569" t="s">
        <v>46</v>
      </c>
      <c r="C4569" t="s">
        <v>47</v>
      </c>
      <c r="D4569" t="s">
        <v>5079</v>
      </c>
      <c r="E4569" t="s">
        <v>88</v>
      </c>
      <c r="F4569" t="s">
        <v>79</v>
      </c>
      <c r="G4569" t="s">
        <v>51</v>
      </c>
      <c r="H4569" s="20" t="s">
        <v>52</v>
      </c>
      <c r="I4569" t="s">
        <v>53</v>
      </c>
      <c r="J4569" t="s">
        <v>54</v>
      </c>
      <c r="K4569">
        <v>3</v>
      </c>
      <c r="L4569" t="s">
        <v>55</v>
      </c>
      <c r="M4569" t="s">
        <v>77</v>
      </c>
      <c r="N4569" t="s">
        <v>89</v>
      </c>
      <c r="O4569" s="21" t="s">
        <v>58</v>
      </c>
      <c r="P4569" s="21" t="s">
        <v>126</v>
      </c>
      <c r="Q4569" s="20" t="s">
        <v>1044</v>
      </c>
      <c r="R4569" s="21" t="s">
        <v>1045</v>
      </c>
      <c r="S4569" s="35">
        <v>1</v>
      </c>
      <c r="T4569" s="22">
        <v>1</v>
      </c>
      <c r="U4569" s="20" t="s">
        <v>62</v>
      </c>
      <c r="V4569" s="20">
        <v>45810</v>
      </c>
      <c r="W4569" s="21">
        <v>6</v>
      </c>
      <c r="X4569" s="20">
        <v>45820</v>
      </c>
      <c r="Y4569" s="20">
        <v>45817</v>
      </c>
      <c r="Z4569" s="48">
        <v>6</v>
      </c>
      <c r="AA4569">
        <v>2025</v>
      </c>
      <c r="AB4569" s="45">
        <v>61991</v>
      </c>
      <c r="AC4569" s="45">
        <v>61991</v>
      </c>
      <c r="AK4569" s="10"/>
    </row>
    <row r="4570" spans="1:37">
      <c r="A4570" t="s">
        <v>45</v>
      </c>
      <c r="B4570" t="s">
        <v>46</v>
      </c>
      <c r="C4570" t="s">
        <v>47</v>
      </c>
      <c r="D4570" t="s">
        <v>5080</v>
      </c>
      <c r="E4570" t="s">
        <v>88</v>
      </c>
      <c r="F4570" t="s">
        <v>79</v>
      </c>
      <c r="G4570" t="s">
        <v>51</v>
      </c>
      <c r="H4570" s="20" t="s">
        <v>52</v>
      </c>
      <c r="I4570" t="s">
        <v>53</v>
      </c>
      <c r="J4570" t="s">
        <v>54</v>
      </c>
      <c r="K4570">
        <v>3</v>
      </c>
      <c r="L4570" t="s">
        <v>55</v>
      </c>
      <c r="M4570" t="s">
        <v>77</v>
      </c>
      <c r="N4570" t="s">
        <v>89</v>
      </c>
      <c r="O4570" s="21" t="s">
        <v>58</v>
      </c>
      <c r="P4570" s="21" t="s">
        <v>126</v>
      </c>
      <c r="Q4570" s="20" t="s">
        <v>2578</v>
      </c>
      <c r="R4570" s="21" t="s">
        <v>2579</v>
      </c>
      <c r="S4570" s="35">
        <v>1</v>
      </c>
      <c r="T4570" s="22">
        <v>1</v>
      </c>
      <c r="U4570" s="20" t="s">
        <v>62</v>
      </c>
      <c r="V4570" s="20">
        <v>45810</v>
      </c>
      <c r="W4570" s="21">
        <v>6</v>
      </c>
      <c r="X4570" s="20">
        <v>45821</v>
      </c>
      <c r="Y4570" s="20">
        <v>45817</v>
      </c>
      <c r="Z4570" s="48">
        <v>6</v>
      </c>
      <c r="AA4570">
        <v>2025</v>
      </c>
      <c r="AB4570" s="45">
        <v>56658</v>
      </c>
      <c r="AC4570" s="45">
        <v>56658</v>
      </c>
      <c r="AK4570" s="10"/>
    </row>
    <row r="4571" spans="1:37">
      <c r="A4571" t="s">
        <v>45</v>
      </c>
      <c r="B4571" t="s">
        <v>46</v>
      </c>
      <c r="C4571" t="s">
        <v>47</v>
      </c>
      <c r="D4571" t="s">
        <v>5081</v>
      </c>
      <c r="E4571" t="s">
        <v>88</v>
      </c>
      <c r="F4571" t="s">
        <v>79</v>
      </c>
      <c r="G4571" t="s">
        <v>51</v>
      </c>
      <c r="H4571" s="20" t="s">
        <v>52</v>
      </c>
      <c r="I4571" t="s">
        <v>53</v>
      </c>
      <c r="J4571" t="s">
        <v>54</v>
      </c>
      <c r="K4571">
        <v>3</v>
      </c>
      <c r="L4571" t="s">
        <v>55</v>
      </c>
      <c r="M4571" t="s">
        <v>77</v>
      </c>
      <c r="N4571" t="s">
        <v>89</v>
      </c>
      <c r="O4571" s="21" t="s">
        <v>58</v>
      </c>
      <c r="P4571" s="21" t="s">
        <v>126</v>
      </c>
      <c r="Q4571" s="20" t="s">
        <v>960</v>
      </c>
      <c r="R4571" s="21" t="s">
        <v>961</v>
      </c>
      <c r="S4571" s="35">
        <v>1</v>
      </c>
      <c r="T4571" s="22">
        <v>1</v>
      </c>
      <c r="U4571" s="20" t="s">
        <v>62</v>
      </c>
      <c r="V4571" s="20">
        <v>45810</v>
      </c>
      <c r="W4571" s="21">
        <v>6</v>
      </c>
      <c r="X4571" s="20">
        <v>45818</v>
      </c>
      <c r="Y4571" s="20">
        <v>45812</v>
      </c>
      <c r="Z4571" s="48">
        <v>6</v>
      </c>
      <c r="AA4571">
        <v>2025</v>
      </c>
      <c r="AB4571" s="45">
        <v>27327</v>
      </c>
      <c r="AC4571" s="45">
        <v>27327</v>
      </c>
      <c r="AK4571" s="10"/>
    </row>
    <row r="4572" spans="1:37">
      <c r="A4572" t="s">
        <v>45</v>
      </c>
      <c r="B4572" t="s">
        <v>46</v>
      </c>
      <c r="C4572" t="s">
        <v>47</v>
      </c>
      <c r="D4572" t="s">
        <v>5082</v>
      </c>
      <c r="E4572" t="s">
        <v>88</v>
      </c>
      <c r="F4572" t="s">
        <v>79</v>
      </c>
      <c r="G4572" t="s">
        <v>51</v>
      </c>
      <c r="H4572" s="20" t="s">
        <v>52</v>
      </c>
      <c r="I4572" t="s">
        <v>53</v>
      </c>
      <c r="J4572" t="s">
        <v>54</v>
      </c>
      <c r="K4572">
        <v>3</v>
      </c>
      <c r="L4572" t="s">
        <v>55</v>
      </c>
      <c r="M4572" t="s">
        <v>77</v>
      </c>
      <c r="N4572" t="s">
        <v>89</v>
      </c>
      <c r="O4572" s="21" t="s">
        <v>58</v>
      </c>
      <c r="P4572" s="21" t="s">
        <v>97</v>
      </c>
      <c r="Q4572" s="20" t="s">
        <v>2483</v>
      </c>
      <c r="R4572" s="21" t="s">
        <v>2484</v>
      </c>
      <c r="S4572" s="35">
        <v>1</v>
      </c>
      <c r="T4572" s="22">
        <v>1</v>
      </c>
      <c r="U4572" s="20" t="s">
        <v>62</v>
      </c>
      <c r="V4572" s="20">
        <v>45810</v>
      </c>
      <c r="W4572" s="21">
        <v>6</v>
      </c>
      <c r="X4572" s="20">
        <v>45820</v>
      </c>
      <c r="Y4572" s="20">
        <v>45817</v>
      </c>
      <c r="Z4572" s="48">
        <v>6</v>
      </c>
      <c r="AA4572">
        <v>2025</v>
      </c>
      <c r="AB4572" s="45">
        <v>43327</v>
      </c>
      <c r="AC4572" s="45">
        <v>43327</v>
      </c>
      <c r="AK4572" s="10"/>
    </row>
    <row r="4573" spans="1:37">
      <c r="A4573" t="s">
        <v>45</v>
      </c>
      <c r="B4573" t="s">
        <v>46</v>
      </c>
      <c r="C4573" t="s">
        <v>47</v>
      </c>
      <c r="D4573" t="s">
        <v>5083</v>
      </c>
      <c r="E4573" t="s">
        <v>88</v>
      </c>
      <c r="F4573" t="s">
        <v>79</v>
      </c>
      <c r="G4573" t="s">
        <v>51</v>
      </c>
      <c r="H4573" s="20" t="s">
        <v>52</v>
      </c>
      <c r="I4573" t="s">
        <v>53</v>
      </c>
      <c r="J4573" t="s">
        <v>54</v>
      </c>
      <c r="K4573">
        <v>3</v>
      </c>
      <c r="L4573" t="s">
        <v>55</v>
      </c>
      <c r="M4573" t="s">
        <v>77</v>
      </c>
      <c r="N4573" t="s">
        <v>89</v>
      </c>
      <c r="O4573" s="21" t="s">
        <v>58</v>
      </c>
      <c r="P4573" s="21" t="s">
        <v>150</v>
      </c>
      <c r="Q4573" s="20" t="s">
        <v>848</v>
      </c>
      <c r="R4573" s="21" t="s">
        <v>849</v>
      </c>
      <c r="S4573" s="35">
        <v>1</v>
      </c>
      <c r="T4573" s="22">
        <v>1</v>
      </c>
      <c r="U4573" s="20" t="s">
        <v>62</v>
      </c>
      <c r="V4573" s="20">
        <v>45810</v>
      </c>
      <c r="W4573" s="21">
        <v>6</v>
      </c>
      <c r="X4573" s="20">
        <v>45820</v>
      </c>
      <c r="Y4573" s="20">
        <v>45817</v>
      </c>
      <c r="Z4573" s="48">
        <v>6</v>
      </c>
      <c r="AA4573">
        <v>2025</v>
      </c>
      <c r="AB4573" s="45">
        <v>78568</v>
      </c>
      <c r="AC4573" s="45">
        <v>78568</v>
      </c>
      <c r="AK4573" s="10"/>
    </row>
    <row r="4574" spans="1:37">
      <c r="A4574" t="s">
        <v>45</v>
      </c>
      <c r="B4574" t="s">
        <v>46</v>
      </c>
      <c r="C4574" t="s">
        <v>47</v>
      </c>
      <c r="D4574" t="s">
        <v>5084</v>
      </c>
      <c r="E4574" t="s">
        <v>88</v>
      </c>
      <c r="F4574" t="s">
        <v>79</v>
      </c>
      <c r="G4574" t="s">
        <v>51</v>
      </c>
      <c r="H4574" s="20" t="s">
        <v>52</v>
      </c>
      <c r="I4574" t="s">
        <v>53</v>
      </c>
      <c r="J4574" t="s">
        <v>54</v>
      </c>
      <c r="K4574">
        <v>3</v>
      </c>
      <c r="L4574" t="s">
        <v>55</v>
      </c>
      <c r="M4574" t="s">
        <v>56</v>
      </c>
      <c r="N4574" t="s">
        <v>57</v>
      </c>
      <c r="O4574" s="21" t="s">
        <v>58</v>
      </c>
      <c r="P4574" s="21" t="s">
        <v>64</v>
      </c>
      <c r="Q4574" s="20" t="s">
        <v>224</v>
      </c>
      <c r="R4574" s="21" t="s">
        <v>225</v>
      </c>
      <c r="S4574" s="35">
        <v>1</v>
      </c>
      <c r="T4574" s="22">
        <v>1</v>
      </c>
      <c r="U4574" s="20" t="s">
        <v>62</v>
      </c>
      <c r="V4574" s="20">
        <v>45810</v>
      </c>
      <c r="W4574" s="21">
        <v>6</v>
      </c>
      <c r="X4574" s="20">
        <v>45821</v>
      </c>
      <c r="Y4574" s="20">
        <v>45819</v>
      </c>
      <c r="Z4574" s="48">
        <v>6</v>
      </c>
      <c r="AA4574">
        <v>2025</v>
      </c>
      <c r="AB4574" s="45">
        <v>129405</v>
      </c>
      <c r="AC4574" s="45">
        <v>129405</v>
      </c>
      <c r="AK4574" s="10"/>
    </row>
    <row r="4575" spans="1:37">
      <c r="A4575" t="s">
        <v>45</v>
      </c>
      <c r="B4575" t="s">
        <v>46</v>
      </c>
      <c r="C4575" t="s">
        <v>47</v>
      </c>
      <c r="D4575" t="s">
        <v>5085</v>
      </c>
      <c r="E4575" t="s">
        <v>88</v>
      </c>
      <c r="F4575" t="s">
        <v>79</v>
      </c>
      <c r="G4575" t="s">
        <v>51</v>
      </c>
      <c r="H4575" s="20" t="s">
        <v>52</v>
      </c>
      <c r="I4575" t="s">
        <v>53</v>
      </c>
      <c r="J4575" t="s">
        <v>54</v>
      </c>
      <c r="K4575">
        <v>3</v>
      </c>
      <c r="L4575" t="s">
        <v>55</v>
      </c>
      <c r="M4575" t="s">
        <v>56</v>
      </c>
      <c r="N4575" t="s">
        <v>57</v>
      </c>
      <c r="O4575" s="21" t="s">
        <v>58</v>
      </c>
      <c r="P4575" s="21" t="s">
        <v>64</v>
      </c>
      <c r="Q4575" s="20" t="s">
        <v>474</v>
      </c>
      <c r="R4575" s="21" t="s">
        <v>475</v>
      </c>
      <c r="S4575" s="35">
        <v>1</v>
      </c>
      <c r="T4575" s="22">
        <v>1</v>
      </c>
      <c r="U4575" s="20" t="s">
        <v>62</v>
      </c>
      <c r="V4575" s="20">
        <v>45810</v>
      </c>
      <c r="W4575" s="21">
        <v>6</v>
      </c>
      <c r="X4575" s="20">
        <v>45820</v>
      </c>
      <c r="Y4575" s="20">
        <v>45817</v>
      </c>
      <c r="Z4575" s="48">
        <v>6</v>
      </c>
      <c r="AA4575">
        <v>2025</v>
      </c>
      <c r="AB4575" s="45">
        <v>24659</v>
      </c>
      <c r="AC4575" s="45">
        <v>24659</v>
      </c>
      <c r="AK4575" s="10"/>
    </row>
    <row r="4576" spans="1:37">
      <c r="A4576" t="s">
        <v>45</v>
      </c>
      <c r="B4576" t="s">
        <v>46</v>
      </c>
      <c r="C4576" t="s">
        <v>47</v>
      </c>
      <c r="D4576" t="s">
        <v>5086</v>
      </c>
      <c r="E4576" t="s">
        <v>88</v>
      </c>
      <c r="F4576" t="s">
        <v>79</v>
      </c>
      <c r="G4576" t="s">
        <v>51</v>
      </c>
      <c r="H4576" s="20" t="s">
        <v>52</v>
      </c>
      <c r="I4576" t="s">
        <v>53</v>
      </c>
      <c r="J4576" t="s">
        <v>54</v>
      </c>
      <c r="K4576">
        <v>3</v>
      </c>
      <c r="L4576" t="s">
        <v>55</v>
      </c>
      <c r="M4576" t="s">
        <v>56</v>
      </c>
      <c r="N4576" t="s">
        <v>57</v>
      </c>
      <c r="O4576" s="21" t="s">
        <v>58</v>
      </c>
      <c r="P4576" s="21" t="s">
        <v>64</v>
      </c>
      <c r="Q4576" s="20" t="s">
        <v>358</v>
      </c>
      <c r="R4576" s="21" t="s">
        <v>359</v>
      </c>
      <c r="S4576" s="35">
        <v>1</v>
      </c>
      <c r="T4576" s="22">
        <v>1</v>
      </c>
      <c r="U4576" s="20" t="s">
        <v>62</v>
      </c>
      <c r="V4576" s="20">
        <v>45810</v>
      </c>
      <c r="W4576" s="21">
        <v>6</v>
      </c>
      <c r="X4576" s="20">
        <v>45820</v>
      </c>
      <c r="Y4576" s="20">
        <v>45817</v>
      </c>
      <c r="Z4576" s="48">
        <v>6</v>
      </c>
      <c r="AA4576">
        <v>2025</v>
      </c>
      <c r="AB4576" s="45">
        <v>78565</v>
      </c>
      <c r="AC4576" s="45">
        <v>78565</v>
      </c>
      <c r="AK4576" s="10"/>
    </row>
    <row r="4577" spans="1:37">
      <c r="A4577" t="s">
        <v>45</v>
      </c>
      <c r="B4577" t="s">
        <v>46</v>
      </c>
      <c r="C4577" t="s">
        <v>47</v>
      </c>
      <c r="D4577" t="s">
        <v>5087</v>
      </c>
      <c r="E4577" t="s">
        <v>88</v>
      </c>
      <c r="F4577" t="s">
        <v>79</v>
      </c>
      <c r="G4577" t="s">
        <v>51</v>
      </c>
      <c r="H4577" s="20" t="s">
        <v>52</v>
      </c>
      <c r="I4577" t="s">
        <v>53</v>
      </c>
      <c r="J4577" t="s">
        <v>54</v>
      </c>
      <c r="K4577">
        <v>3</v>
      </c>
      <c r="L4577" t="s">
        <v>55</v>
      </c>
      <c r="M4577" t="s">
        <v>77</v>
      </c>
      <c r="N4577" t="s">
        <v>89</v>
      </c>
      <c r="O4577" s="21" t="s">
        <v>58</v>
      </c>
      <c r="P4577" s="21" t="s">
        <v>150</v>
      </c>
      <c r="Q4577" s="20" t="s">
        <v>244</v>
      </c>
      <c r="R4577" s="21" t="s">
        <v>245</v>
      </c>
      <c r="S4577" s="35">
        <v>1</v>
      </c>
      <c r="T4577" s="22">
        <v>1</v>
      </c>
      <c r="U4577" s="20" t="s">
        <v>62</v>
      </c>
      <c r="V4577" s="20">
        <v>45810</v>
      </c>
      <c r="W4577" s="21">
        <v>6</v>
      </c>
      <c r="X4577" s="20">
        <v>45824</v>
      </c>
      <c r="Y4577" s="20">
        <v>45817</v>
      </c>
      <c r="Z4577" s="48">
        <v>6</v>
      </c>
      <c r="AA4577">
        <v>2025</v>
      </c>
      <c r="AB4577" s="45">
        <v>96419</v>
      </c>
      <c r="AC4577" s="45">
        <v>96419</v>
      </c>
      <c r="AK4577" s="10"/>
    </row>
    <row r="4578" spans="1:37">
      <c r="A4578" t="s">
        <v>45</v>
      </c>
      <c r="B4578" t="s">
        <v>46</v>
      </c>
      <c r="C4578" t="s">
        <v>47</v>
      </c>
      <c r="D4578" t="s">
        <v>5088</v>
      </c>
      <c r="E4578" t="s">
        <v>88</v>
      </c>
      <c r="F4578" t="s">
        <v>79</v>
      </c>
      <c r="G4578" t="s">
        <v>51</v>
      </c>
      <c r="H4578" s="20" t="s">
        <v>52</v>
      </c>
      <c r="I4578" t="s">
        <v>53</v>
      </c>
      <c r="J4578" t="s">
        <v>54</v>
      </c>
      <c r="K4578">
        <v>3</v>
      </c>
      <c r="L4578" t="s">
        <v>55</v>
      </c>
      <c r="M4578" t="s">
        <v>77</v>
      </c>
      <c r="N4578" t="s">
        <v>89</v>
      </c>
      <c r="O4578" s="21" t="s">
        <v>58</v>
      </c>
      <c r="P4578" s="21" t="s">
        <v>119</v>
      </c>
      <c r="Q4578" s="20" t="s">
        <v>728</v>
      </c>
      <c r="R4578" s="21" t="s">
        <v>729</v>
      </c>
      <c r="S4578" s="35">
        <v>1</v>
      </c>
      <c r="T4578" s="22">
        <v>1</v>
      </c>
      <c r="U4578" s="20" t="s">
        <v>62</v>
      </c>
      <c r="V4578" s="20">
        <v>45810</v>
      </c>
      <c r="W4578" s="21">
        <v>6</v>
      </c>
      <c r="X4578" s="20">
        <v>45820</v>
      </c>
      <c r="Y4578" s="20">
        <v>45817</v>
      </c>
      <c r="Z4578" s="48">
        <v>6</v>
      </c>
      <c r="AA4578">
        <v>2025</v>
      </c>
      <c r="AB4578" s="45">
        <v>74995</v>
      </c>
      <c r="AC4578" s="45">
        <v>74995</v>
      </c>
      <c r="AK4578" s="10"/>
    </row>
    <row r="4579" spans="1:37">
      <c r="A4579" t="s">
        <v>45</v>
      </c>
      <c r="B4579" t="s">
        <v>46</v>
      </c>
      <c r="C4579" t="s">
        <v>47</v>
      </c>
      <c r="D4579" t="s">
        <v>5089</v>
      </c>
      <c r="E4579" t="s">
        <v>88</v>
      </c>
      <c r="F4579" t="s">
        <v>79</v>
      </c>
      <c r="G4579" t="s">
        <v>51</v>
      </c>
      <c r="H4579" s="20" t="s">
        <v>52</v>
      </c>
      <c r="I4579" t="s">
        <v>53</v>
      </c>
      <c r="J4579" t="s">
        <v>54</v>
      </c>
      <c r="K4579">
        <v>3</v>
      </c>
      <c r="L4579" t="s">
        <v>55</v>
      </c>
      <c r="M4579" t="s">
        <v>77</v>
      </c>
      <c r="N4579" t="s">
        <v>89</v>
      </c>
      <c r="O4579" s="21" t="s">
        <v>58</v>
      </c>
      <c r="P4579" s="21" t="s">
        <v>126</v>
      </c>
      <c r="Q4579" s="20" t="s">
        <v>980</v>
      </c>
      <c r="R4579" s="21" t="s">
        <v>981</v>
      </c>
      <c r="S4579" s="35">
        <v>1</v>
      </c>
      <c r="T4579" s="22">
        <v>1</v>
      </c>
      <c r="U4579" s="20" t="s">
        <v>62</v>
      </c>
      <c r="V4579" s="20">
        <v>45810</v>
      </c>
      <c r="W4579" s="21">
        <v>6</v>
      </c>
      <c r="X4579" s="20">
        <v>45820</v>
      </c>
      <c r="Y4579" s="20">
        <v>45817</v>
      </c>
      <c r="Z4579" s="48">
        <v>6</v>
      </c>
      <c r="AA4579">
        <v>2025</v>
      </c>
      <c r="AB4579" s="45">
        <v>63325</v>
      </c>
      <c r="AC4579" s="45">
        <v>63325</v>
      </c>
      <c r="AK4579" s="10"/>
    </row>
    <row r="4580" spans="1:37">
      <c r="A4580" t="s">
        <v>45</v>
      </c>
      <c r="B4580" t="s">
        <v>46</v>
      </c>
      <c r="C4580" t="s">
        <v>47</v>
      </c>
      <c r="D4580" t="s">
        <v>5090</v>
      </c>
      <c r="E4580" t="s">
        <v>88</v>
      </c>
      <c r="F4580" t="s">
        <v>79</v>
      </c>
      <c r="G4580" t="s">
        <v>51</v>
      </c>
      <c r="H4580" s="20" t="s">
        <v>52</v>
      </c>
      <c r="I4580" t="s">
        <v>53</v>
      </c>
      <c r="J4580" t="s">
        <v>54</v>
      </c>
      <c r="K4580">
        <v>3</v>
      </c>
      <c r="L4580" t="s">
        <v>55</v>
      </c>
      <c r="M4580" t="s">
        <v>56</v>
      </c>
      <c r="N4580" t="s">
        <v>57</v>
      </c>
      <c r="O4580" s="21" t="s">
        <v>58</v>
      </c>
      <c r="P4580" s="21" t="s">
        <v>64</v>
      </c>
      <c r="Q4580" s="20" t="s">
        <v>677</v>
      </c>
      <c r="R4580" s="21" t="s">
        <v>678</v>
      </c>
      <c r="S4580" s="35">
        <v>1</v>
      </c>
      <c r="T4580" s="22">
        <v>1</v>
      </c>
      <c r="U4580" s="20" t="s">
        <v>62</v>
      </c>
      <c r="V4580" s="20">
        <v>45810</v>
      </c>
      <c r="W4580" s="21">
        <v>6</v>
      </c>
      <c r="X4580" s="20">
        <v>45821</v>
      </c>
      <c r="Y4580" s="20">
        <v>45817</v>
      </c>
      <c r="Z4580" s="48">
        <v>6</v>
      </c>
      <c r="AA4580">
        <v>2025</v>
      </c>
      <c r="AB4580" s="45">
        <v>76655</v>
      </c>
      <c r="AC4580" s="45">
        <v>76655</v>
      </c>
      <c r="AK4580" s="10"/>
    </row>
    <row r="4581" spans="1:37">
      <c r="A4581" t="s">
        <v>45</v>
      </c>
      <c r="B4581" t="s">
        <v>46</v>
      </c>
      <c r="C4581" t="s">
        <v>47</v>
      </c>
      <c r="D4581" t="s">
        <v>5091</v>
      </c>
      <c r="E4581" t="s">
        <v>88</v>
      </c>
      <c r="F4581" t="s">
        <v>79</v>
      </c>
      <c r="G4581" t="s">
        <v>51</v>
      </c>
      <c r="H4581" s="20" t="s">
        <v>52</v>
      </c>
      <c r="I4581" t="s">
        <v>53</v>
      </c>
      <c r="J4581" t="s">
        <v>54</v>
      </c>
      <c r="K4581">
        <v>3</v>
      </c>
      <c r="L4581" t="s">
        <v>55</v>
      </c>
      <c r="M4581" t="s">
        <v>77</v>
      </c>
      <c r="N4581" t="s">
        <v>89</v>
      </c>
      <c r="O4581" s="21" t="s">
        <v>58</v>
      </c>
      <c r="P4581" s="21" t="s">
        <v>97</v>
      </c>
      <c r="Q4581" s="20" t="s">
        <v>2483</v>
      </c>
      <c r="R4581" s="21" t="s">
        <v>2484</v>
      </c>
      <c r="S4581" s="35">
        <v>1</v>
      </c>
      <c r="T4581" s="22">
        <v>1</v>
      </c>
      <c r="U4581" s="20" t="s">
        <v>62</v>
      </c>
      <c r="V4581" s="20">
        <v>45810</v>
      </c>
      <c r="W4581" s="21">
        <v>6</v>
      </c>
      <c r="X4581" s="20">
        <v>45820</v>
      </c>
      <c r="Y4581" s="20">
        <v>45817</v>
      </c>
      <c r="Z4581" s="48">
        <v>6</v>
      </c>
      <c r="AA4581">
        <v>2025</v>
      </c>
      <c r="AB4581" s="45">
        <v>43327</v>
      </c>
      <c r="AC4581" s="45">
        <v>43327</v>
      </c>
      <c r="AK4581" s="10"/>
    </row>
    <row r="4582" spans="1:37">
      <c r="A4582" t="s">
        <v>45</v>
      </c>
      <c r="B4582" t="s">
        <v>46</v>
      </c>
      <c r="C4582" t="s">
        <v>47</v>
      </c>
      <c r="D4582" t="s">
        <v>5092</v>
      </c>
      <c r="E4582" t="s">
        <v>88</v>
      </c>
      <c r="F4582" t="s">
        <v>79</v>
      </c>
      <c r="G4582" t="s">
        <v>51</v>
      </c>
      <c r="H4582" s="20" t="s">
        <v>52</v>
      </c>
      <c r="I4582" t="s">
        <v>53</v>
      </c>
      <c r="J4582" t="s">
        <v>54</v>
      </c>
      <c r="K4582">
        <v>3</v>
      </c>
      <c r="L4582" t="s">
        <v>55</v>
      </c>
      <c r="M4582" t="s">
        <v>56</v>
      </c>
      <c r="N4582" t="s">
        <v>57</v>
      </c>
      <c r="O4582" s="21" t="s">
        <v>58</v>
      </c>
      <c r="P4582" s="21" t="s">
        <v>64</v>
      </c>
      <c r="Q4582" s="20" t="s">
        <v>677</v>
      </c>
      <c r="R4582" s="21" t="s">
        <v>678</v>
      </c>
      <c r="S4582" s="35">
        <v>1</v>
      </c>
      <c r="T4582" s="22">
        <v>1</v>
      </c>
      <c r="U4582" s="20" t="s">
        <v>62</v>
      </c>
      <c r="V4582" s="20">
        <v>45810</v>
      </c>
      <c r="W4582" s="21">
        <v>6</v>
      </c>
      <c r="X4582" s="20">
        <v>45821</v>
      </c>
      <c r="Y4582" s="20">
        <v>45819</v>
      </c>
      <c r="Z4582" s="48">
        <v>6</v>
      </c>
      <c r="AA4582">
        <v>2025</v>
      </c>
      <c r="AB4582" s="45">
        <v>76655</v>
      </c>
      <c r="AC4582" s="45">
        <v>76655</v>
      </c>
      <c r="AK4582" s="10"/>
    </row>
    <row r="4583" spans="1:37">
      <c r="A4583" t="s">
        <v>45</v>
      </c>
      <c r="B4583" t="s">
        <v>46</v>
      </c>
      <c r="C4583" t="s">
        <v>47</v>
      </c>
      <c r="D4583" t="s">
        <v>5093</v>
      </c>
      <c r="E4583" t="s">
        <v>88</v>
      </c>
      <c r="F4583" t="s">
        <v>79</v>
      </c>
      <c r="G4583" t="s">
        <v>51</v>
      </c>
      <c r="H4583" s="20" t="s">
        <v>52</v>
      </c>
      <c r="I4583" t="s">
        <v>53</v>
      </c>
      <c r="J4583" t="s">
        <v>54</v>
      </c>
      <c r="K4583">
        <v>3</v>
      </c>
      <c r="L4583" t="s">
        <v>55</v>
      </c>
      <c r="M4583" t="s">
        <v>56</v>
      </c>
      <c r="N4583" t="s">
        <v>57</v>
      </c>
      <c r="O4583" s="21" t="s">
        <v>58</v>
      </c>
      <c r="P4583" s="21" t="s">
        <v>64</v>
      </c>
      <c r="Q4583" s="20" t="s">
        <v>385</v>
      </c>
      <c r="R4583" s="21" t="s">
        <v>386</v>
      </c>
      <c r="S4583" s="35">
        <v>2</v>
      </c>
      <c r="T4583" s="22">
        <v>2</v>
      </c>
      <c r="U4583" s="20" t="s">
        <v>62</v>
      </c>
      <c r="V4583" s="20">
        <v>45810</v>
      </c>
      <c r="W4583" s="21">
        <v>6</v>
      </c>
      <c r="X4583" s="20">
        <v>45821</v>
      </c>
      <c r="Y4583" s="20">
        <v>45817</v>
      </c>
      <c r="Z4583" s="48">
        <v>6</v>
      </c>
      <c r="AA4583">
        <v>2025</v>
      </c>
      <c r="AB4583" s="45">
        <v>90656</v>
      </c>
      <c r="AC4583" s="45">
        <v>90656</v>
      </c>
      <c r="AK4583" s="10"/>
    </row>
    <row r="4584" spans="1:37">
      <c r="A4584" t="s">
        <v>45</v>
      </c>
      <c r="B4584" t="s">
        <v>46</v>
      </c>
      <c r="C4584" t="s">
        <v>47</v>
      </c>
      <c r="D4584" t="s">
        <v>5094</v>
      </c>
      <c r="E4584" t="s">
        <v>88</v>
      </c>
      <c r="F4584" t="s">
        <v>79</v>
      </c>
      <c r="G4584" t="s">
        <v>51</v>
      </c>
      <c r="H4584" s="20" t="s">
        <v>52</v>
      </c>
      <c r="I4584" t="s">
        <v>53</v>
      </c>
      <c r="J4584" t="s">
        <v>54</v>
      </c>
      <c r="K4584">
        <v>3</v>
      </c>
      <c r="L4584" t="s">
        <v>55</v>
      </c>
      <c r="M4584" t="s">
        <v>77</v>
      </c>
      <c r="N4584" t="s">
        <v>89</v>
      </c>
      <c r="O4584" s="21" t="s">
        <v>58</v>
      </c>
      <c r="P4584" s="21" t="s">
        <v>303</v>
      </c>
      <c r="Q4584" s="20" t="s">
        <v>4027</v>
      </c>
      <c r="R4584" s="21" t="s">
        <v>4028</v>
      </c>
      <c r="S4584" s="35">
        <v>1</v>
      </c>
      <c r="T4584" s="22">
        <v>1</v>
      </c>
      <c r="U4584" s="20" t="s">
        <v>62</v>
      </c>
      <c r="V4584" s="20">
        <v>45810</v>
      </c>
      <c r="W4584" s="21">
        <v>6</v>
      </c>
      <c r="X4584" s="20">
        <v>45817</v>
      </c>
      <c r="Y4584" s="20">
        <v>45812</v>
      </c>
      <c r="Z4584" s="48">
        <v>6</v>
      </c>
      <c r="AA4584">
        <v>2025</v>
      </c>
      <c r="AB4584" s="45">
        <v>60708</v>
      </c>
      <c r="AC4584" s="45">
        <v>60708</v>
      </c>
      <c r="AK4584" s="10"/>
    </row>
    <row r="4585" spans="1:37">
      <c r="A4585" t="s">
        <v>45</v>
      </c>
      <c r="B4585" t="s">
        <v>46</v>
      </c>
      <c r="C4585" t="s">
        <v>47</v>
      </c>
      <c r="D4585" t="s">
        <v>5095</v>
      </c>
      <c r="E4585" t="s">
        <v>88</v>
      </c>
      <c r="F4585" t="s">
        <v>79</v>
      </c>
      <c r="G4585" t="s">
        <v>51</v>
      </c>
      <c r="H4585" s="20" t="s">
        <v>52</v>
      </c>
      <c r="I4585" t="s">
        <v>53</v>
      </c>
      <c r="J4585" t="s">
        <v>54</v>
      </c>
      <c r="K4585">
        <v>3</v>
      </c>
      <c r="L4585" t="s">
        <v>55</v>
      </c>
      <c r="M4585" t="s">
        <v>56</v>
      </c>
      <c r="N4585" t="s">
        <v>57</v>
      </c>
      <c r="O4585" s="21" t="s">
        <v>58</v>
      </c>
      <c r="P4585" s="21" t="s">
        <v>207</v>
      </c>
      <c r="Q4585" s="20" t="s">
        <v>2613</v>
      </c>
      <c r="R4585" s="21" t="s">
        <v>2614</v>
      </c>
      <c r="S4585" s="35">
        <v>1</v>
      </c>
      <c r="T4585" s="22">
        <v>1</v>
      </c>
      <c r="U4585" s="20" t="s">
        <v>62</v>
      </c>
      <c r="V4585" s="20">
        <v>45810</v>
      </c>
      <c r="W4585" s="21">
        <v>6</v>
      </c>
      <c r="X4585" s="20">
        <v>45820</v>
      </c>
      <c r="Y4585" s="20">
        <v>45817</v>
      </c>
      <c r="Z4585" s="48">
        <v>6</v>
      </c>
      <c r="AA4585">
        <v>2025</v>
      </c>
      <c r="AB4585" s="45">
        <v>46660</v>
      </c>
      <c r="AC4585" s="45">
        <v>46660</v>
      </c>
      <c r="AK4585" s="10"/>
    </row>
    <row r="4586" spans="1:37">
      <c r="A4586" t="s">
        <v>45</v>
      </c>
      <c r="B4586" t="s">
        <v>46</v>
      </c>
      <c r="C4586" t="s">
        <v>47</v>
      </c>
      <c r="D4586" t="s">
        <v>5096</v>
      </c>
      <c r="E4586" t="s">
        <v>88</v>
      </c>
      <c r="F4586" t="s">
        <v>79</v>
      </c>
      <c r="G4586" t="s">
        <v>51</v>
      </c>
      <c r="H4586" s="20" t="s">
        <v>52</v>
      </c>
      <c r="I4586" t="s">
        <v>53</v>
      </c>
      <c r="J4586" t="s">
        <v>54</v>
      </c>
      <c r="K4586">
        <v>3</v>
      </c>
      <c r="L4586" t="s">
        <v>55</v>
      </c>
      <c r="M4586" t="s">
        <v>77</v>
      </c>
      <c r="N4586" t="s">
        <v>89</v>
      </c>
      <c r="O4586" s="21" t="s">
        <v>58</v>
      </c>
      <c r="P4586" s="21" t="s">
        <v>150</v>
      </c>
      <c r="Q4586" s="20" t="s">
        <v>572</v>
      </c>
      <c r="R4586" s="21" t="s">
        <v>573</v>
      </c>
      <c r="S4586" s="35">
        <v>1</v>
      </c>
      <c r="T4586" s="22">
        <v>1</v>
      </c>
      <c r="U4586" s="20" t="s">
        <v>62</v>
      </c>
      <c r="V4586" s="20">
        <v>45813</v>
      </c>
      <c r="W4586" s="21">
        <v>6</v>
      </c>
      <c r="X4586" s="20">
        <v>45814</v>
      </c>
      <c r="Y4586" s="20">
        <v>45838</v>
      </c>
      <c r="Z4586" s="48">
        <v>6</v>
      </c>
      <c r="AA4586">
        <v>2025</v>
      </c>
      <c r="AB4586" s="45">
        <v>343760</v>
      </c>
      <c r="AC4586" s="45">
        <v>343760</v>
      </c>
      <c r="AK4586" s="10"/>
    </row>
    <row r="4587" spans="1:37">
      <c r="A4587" t="s">
        <v>45</v>
      </c>
      <c r="B4587" t="s">
        <v>46</v>
      </c>
      <c r="C4587" t="s">
        <v>47</v>
      </c>
      <c r="D4587" t="s">
        <v>5097</v>
      </c>
      <c r="E4587" t="s">
        <v>88</v>
      </c>
      <c r="F4587" t="s">
        <v>79</v>
      </c>
      <c r="G4587" t="s">
        <v>51</v>
      </c>
      <c r="H4587" s="20" t="s">
        <v>52</v>
      </c>
      <c r="I4587" t="s">
        <v>53</v>
      </c>
      <c r="J4587" t="s">
        <v>54</v>
      </c>
      <c r="K4587">
        <v>3</v>
      </c>
      <c r="L4587" t="s">
        <v>55</v>
      </c>
      <c r="M4587" t="s">
        <v>56</v>
      </c>
      <c r="N4587" t="s">
        <v>57</v>
      </c>
      <c r="O4587" s="21" t="s">
        <v>58</v>
      </c>
      <c r="P4587" s="21" t="s">
        <v>133</v>
      </c>
      <c r="Q4587" s="20" t="s">
        <v>134</v>
      </c>
      <c r="R4587" s="21" t="s">
        <v>135</v>
      </c>
      <c r="S4587" s="35">
        <v>1</v>
      </c>
      <c r="T4587" s="22">
        <v>1</v>
      </c>
      <c r="U4587" s="20" t="s">
        <v>62</v>
      </c>
      <c r="V4587" s="20">
        <v>45810</v>
      </c>
      <c r="W4587" s="21">
        <v>6</v>
      </c>
      <c r="X4587" s="20">
        <v>45820</v>
      </c>
      <c r="Y4587" s="20">
        <v>45817</v>
      </c>
      <c r="Z4587" s="48">
        <v>6</v>
      </c>
      <c r="AA4587">
        <v>2025</v>
      </c>
      <c r="AB4587" s="45">
        <v>29994</v>
      </c>
      <c r="AC4587" s="45">
        <v>29994</v>
      </c>
      <c r="AK4587" s="10"/>
    </row>
    <row r="4588" spans="1:37">
      <c r="A4588" t="s">
        <v>45</v>
      </c>
      <c r="B4588" t="s">
        <v>46</v>
      </c>
      <c r="C4588" t="s">
        <v>47</v>
      </c>
      <c r="D4588" t="s">
        <v>5098</v>
      </c>
      <c r="E4588" t="s">
        <v>88</v>
      </c>
      <c r="F4588" t="s">
        <v>79</v>
      </c>
      <c r="G4588" t="s">
        <v>51</v>
      </c>
      <c r="H4588" s="20" t="s">
        <v>52</v>
      </c>
      <c r="I4588" t="s">
        <v>53</v>
      </c>
      <c r="J4588" t="s">
        <v>54</v>
      </c>
      <c r="K4588">
        <v>3</v>
      </c>
      <c r="L4588" t="s">
        <v>55</v>
      </c>
      <c r="M4588" t="s">
        <v>77</v>
      </c>
      <c r="N4588" t="s">
        <v>89</v>
      </c>
      <c r="O4588" s="21" t="s">
        <v>58</v>
      </c>
      <c r="P4588" s="21" t="s">
        <v>119</v>
      </c>
      <c r="Q4588" s="20" t="s">
        <v>264</v>
      </c>
      <c r="R4588" s="21" t="s">
        <v>265</v>
      </c>
      <c r="S4588" s="35">
        <v>1</v>
      </c>
      <c r="T4588" s="22">
        <v>1</v>
      </c>
      <c r="U4588" s="20" t="s">
        <v>62</v>
      </c>
      <c r="V4588" s="20">
        <v>45810</v>
      </c>
      <c r="W4588" s="21">
        <v>6</v>
      </c>
      <c r="X4588" s="20">
        <v>45820</v>
      </c>
      <c r="Y4588" s="20">
        <v>45817</v>
      </c>
      <c r="Z4588" s="48">
        <v>6</v>
      </c>
      <c r="AA4588">
        <v>2025</v>
      </c>
      <c r="AB4588" s="45">
        <v>67848</v>
      </c>
      <c r="AC4588" s="45">
        <v>67848</v>
      </c>
      <c r="AK4588" s="10"/>
    </row>
    <row r="4589" spans="1:37">
      <c r="A4589" t="s">
        <v>45</v>
      </c>
      <c r="B4589" t="s">
        <v>46</v>
      </c>
      <c r="C4589" t="s">
        <v>47</v>
      </c>
      <c r="D4589" t="s">
        <v>5099</v>
      </c>
      <c r="E4589" t="s">
        <v>88</v>
      </c>
      <c r="F4589" t="s">
        <v>79</v>
      </c>
      <c r="G4589" t="s">
        <v>51</v>
      </c>
      <c r="H4589" s="20" t="s">
        <v>52</v>
      </c>
      <c r="I4589" t="s">
        <v>53</v>
      </c>
      <c r="J4589" t="s">
        <v>54</v>
      </c>
      <c r="K4589">
        <v>3</v>
      </c>
      <c r="L4589" t="s">
        <v>55</v>
      </c>
      <c r="M4589" t="s">
        <v>77</v>
      </c>
      <c r="N4589" t="s">
        <v>89</v>
      </c>
      <c r="O4589" s="21" t="s">
        <v>58</v>
      </c>
      <c r="P4589" s="21" t="s">
        <v>90</v>
      </c>
      <c r="Q4589" s="20" t="s">
        <v>214</v>
      </c>
      <c r="R4589" s="21" t="s">
        <v>215</v>
      </c>
      <c r="S4589" s="35">
        <v>1</v>
      </c>
      <c r="T4589" s="22">
        <v>1</v>
      </c>
      <c r="U4589" s="20" t="s">
        <v>62</v>
      </c>
      <c r="V4589" s="20">
        <v>45810</v>
      </c>
      <c r="W4589" s="21">
        <v>6</v>
      </c>
      <c r="X4589" s="20">
        <v>45820</v>
      </c>
      <c r="Y4589" s="20">
        <v>45817</v>
      </c>
      <c r="Z4589" s="48">
        <v>6</v>
      </c>
      <c r="AA4589">
        <v>2025</v>
      </c>
      <c r="AB4589" s="45">
        <v>46660</v>
      </c>
      <c r="AC4589" s="45">
        <v>46660</v>
      </c>
      <c r="AK4589" s="10"/>
    </row>
    <row r="4590" spans="1:37">
      <c r="A4590" t="s">
        <v>45</v>
      </c>
      <c r="B4590" t="s">
        <v>46</v>
      </c>
      <c r="C4590" t="s">
        <v>47</v>
      </c>
      <c r="D4590" t="s">
        <v>5100</v>
      </c>
      <c r="E4590" t="s">
        <v>88</v>
      </c>
      <c r="F4590" t="s">
        <v>79</v>
      </c>
      <c r="G4590" t="s">
        <v>51</v>
      </c>
      <c r="H4590" s="20" t="s">
        <v>52</v>
      </c>
      <c r="I4590" t="s">
        <v>53</v>
      </c>
      <c r="J4590" t="s">
        <v>54</v>
      </c>
      <c r="K4590">
        <v>3</v>
      </c>
      <c r="L4590" t="s">
        <v>55</v>
      </c>
      <c r="M4590" t="s">
        <v>77</v>
      </c>
      <c r="N4590" t="s">
        <v>89</v>
      </c>
      <c r="O4590" s="21" t="s">
        <v>58</v>
      </c>
      <c r="P4590" s="21" t="s">
        <v>366</v>
      </c>
      <c r="Q4590" s="20" t="s">
        <v>862</v>
      </c>
      <c r="R4590" s="21" t="s">
        <v>863</v>
      </c>
      <c r="S4590" s="35">
        <v>1</v>
      </c>
      <c r="T4590" s="22">
        <v>1</v>
      </c>
      <c r="U4590" s="20" t="s">
        <v>62</v>
      </c>
      <c r="V4590" s="20">
        <v>45810</v>
      </c>
      <c r="W4590" s="21">
        <v>6</v>
      </c>
      <c r="X4590" s="20">
        <v>45821</v>
      </c>
      <c r="Y4590" s="20">
        <v>45819</v>
      </c>
      <c r="Z4590" s="48">
        <v>6</v>
      </c>
      <c r="AA4590">
        <v>2025</v>
      </c>
      <c r="AB4590" s="45">
        <v>33328</v>
      </c>
      <c r="AC4590" s="45">
        <v>33328</v>
      </c>
      <c r="AK4590" s="10"/>
    </row>
    <row r="4591" spans="1:37">
      <c r="A4591" t="s">
        <v>45</v>
      </c>
      <c r="B4591" t="s">
        <v>46</v>
      </c>
      <c r="C4591" t="s">
        <v>47</v>
      </c>
      <c r="D4591" t="s">
        <v>5101</v>
      </c>
      <c r="E4591" t="s">
        <v>88</v>
      </c>
      <c r="F4591" t="s">
        <v>79</v>
      </c>
      <c r="G4591" t="s">
        <v>51</v>
      </c>
      <c r="H4591" s="20" t="s">
        <v>52</v>
      </c>
      <c r="I4591" t="s">
        <v>53</v>
      </c>
      <c r="J4591" t="s">
        <v>54</v>
      </c>
      <c r="K4591">
        <v>3</v>
      </c>
      <c r="L4591" t="s">
        <v>55</v>
      </c>
      <c r="M4591" t="s">
        <v>56</v>
      </c>
      <c r="N4591" t="s">
        <v>57</v>
      </c>
      <c r="O4591" s="21" t="s">
        <v>58</v>
      </c>
      <c r="P4591" s="21" t="s">
        <v>64</v>
      </c>
      <c r="Q4591" s="20" t="s">
        <v>474</v>
      </c>
      <c r="R4591" s="21" t="s">
        <v>475</v>
      </c>
      <c r="S4591" s="35">
        <v>1</v>
      </c>
      <c r="T4591" s="22">
        <v>1</v>
      </c>
      <c r="U4591" s="20" t="s">
        <v>62</v>
      </c>
      <c r="V4591" s="20">
        <v>45810</v>
      </c>
      <c r="W4591" s="21">
        <v>6</v>
      </c>
      <c r="X4591" s="20">
        <v>45820</v>
      </c>
      <c r="Y4591" s="20">
        <v>45817</v>
      </c>
      <c r="Z4591" s="48">
        <v>6</v>
      </c>
      <c r="AA4591">
        <v>2025</v>
      </c>
      <c r="AB4591" s="45">
        <v>24659</v>
      </c>
      <c r="AC4591" s="45">
        <v>24659</v>
      </c>
      <c r="AK4591" s="10"/>
    </row>
    <row r="4592" spans="1:37">
      <c r="A4592" t="s">
        <v>45</v>
      </c>
      <c r="B4592" t="s">
        <v>46</v>
      </c>
      <c r="C4592" t="s">
        <v>47</v>
      </c>
      <c r="D4592" t="s">
        <v>5102</v>
      </c>
      <c r="E4592" t="s">
        <v>88</v>
      </c>
      <c r="F4592" t="s">
        <v>79</v>
      </c>
      <c r="G4592" t="s">
        <v>51</v>
      </c>
      <c r="H4592" s="20" t="s">
        <v>52</v>
      </c>
      <c r="I4592" t="s">
        <v>53</v>
      </c>
      <c r="J4592" t="s">
        <v>54</v>
      </c>
      <c r="K4592">
        <v>3</v>
      </c>
      <c r="L4592" t="s">
        <v>55</v>
      </c>
      <c r="M4592" t="s">
        <v>77</v>
      </c>
      <c r="N4592" t="s">
        <v>89</v>
      </c>
      <c r="O4592" s="21" t="s">
        <v>58</v>
      </c>
      <c r="P4592" s="21" t="s">
        <v>90</v>
      </c>
      <c r="Q4592" s="20" t="s">
        <v>163</v>
      </c>
      <c r="R4592" s="21" t="s">
        <v>164</v>
      </c>
      <c r="S4592" s="35">
        <v>2</v>
      </c>
      <c r="T4592" s="22">
        <v>2</v>
      </c>
      <c r="U4592" s="20" t="s">
        <v>62</v>
      </c>
      <c r="V4592" s="20">
        <v>45810</v>
      </c>
      <c r="W4592" s="21">
        <v>6</v>
      </c>
      <c r="X4592" s="20">
        <v>45820</v>
      </c>
      <c r="Y4592" s="20">
        <v>45817</v>
      </c>
      <c r="Z4592" s="48">
        <v>6</v>
      </c>
      <c r="AA4592">
        <v>2025</v>
      </c>
      <c r="AB4592" s="45">
        <v>79990</v>
      </c>
      <c r="AC4592" s="45">
        <v>79990</v>
      </c>
      <c r="AK4592" s="10"/>
    </row>
    <row r="4593" spans="1:37">
      <c r="A4593" t="s">
        <v>45</v>
      </c>
      <c r="B4593" t="s">
        <v>46</v>
      </c>
      <c r="C4593" t="s">
        <v>47</v>
      </c>
      <c r="D4593" t="s">
        <v>5103</v>
      </c>
      <c r="E4593" t="s">
        <v>88</v>
      </c>
      <c r="F4593" t="s">
        <v>79</v>
      </c>
      <c r="G4593" t="s">
        <v>51</v>
      </c>
      <c r="H4593" s="20" t="s">
        <v>52</v>
      </c>
      <c r="I4593" t="s">
        <v>53</v>
      </c>
      <c r="J4593" t="s">
        <v>54</v>
      </c>
      <c r="K4593">
        <v>3</v>
      </c>
      <c r="L4593" t="s">
        <v>55</v>
      </c>
      <c r="M4593" t="s">
        <v>77</v>
      </c>
      <c r="N4593" t="s">
        <v>89</v>
      </c>
      <c r="O4593" s="21" t="s">
        <v>58</v>
      </c>
      <c r="P4593" s="21" t="s">
        <v>97</v>
      </c>
      <c r="Q4593" s="20" t="s">
        <v>2440</v>
      </c>
      <c r="R4593" s="21" t="s">
        <v>2441</v>
      </c>
      <c r="S4593" s="35">
        <v>1</v>
      </c>
      <c r="T4593" s="22">
        <v>1</v>
      </c>
      <c r="U4593" s="20" t="s">
        <v>62</v>
      </c>
      <c r="V4593" s="20">
        <v>45810</v>
      </c>
      <c r="W4593" s="21">
        <v>6</v>
      </c>
      <c r="X4593" s="20">
        <v>45820</v>
      </c>
      <c r="Y4593" s="20">
        <v>45817</v>
      </c>
      <c r="Z4593" s="48">
        <v>6</v>
      </c>
      <c r="AA4593">
        <v>2025</v>
      </c>
      <c r="AB4593" s="45">
        <v>29997</v>
      </c>
      <c r="AC4593" s="45">
        <v>29997</v>
      </c>
      <c r="AK4593" s="10"/>
    </row>
    <row r="4594" spans="1:37">
      <c r="A4594" t="s">
        <v>45</v>
      </c>
      <c r="B4594" t="s">
        <v>46</v>
      </c>
      <c r="C4594" t="s">
        <v>47</v>
      </c>
      <c r="D4594" t="s">
        <v>5104</v>
      </c>
      <c r="E4594" t="s">
        <v>88</v>
      </c>
      <c r="F4594" t="s">
        <v>79</v>
      </c>
      <c r="G4594" t="s">
        <v>51</v>
      </c>
      <c r="H4594" s="20" t="s">
        <v>52</v>
      </c>
      <c r="I4594" t="s">
        <v>53</v>
      </c>
      <c r="J4594" t="s">
        <v>54</v>
      </c>
      <c r="K4594">
        <v>3</v>
      </c>
      <c r="L4594" t="s">
        <v>55</v>
      </c>
      <c r="M4594" t="s">
        <v>77</v>
      </c>
      <c r="N4594" t="s">
        <v>89</v>
      </c>
      <c r="O4594" s="21" t="s">
        <v>58</v>
      </c>
      <c r="P4594" s="21" t="s">
        <v>119</v>
      </c>
      <c r="Q4594" s="20" t="s">
        <v>968</v>
      </c>
      <c r="R4594" s="21" t="s">
        <v>969</v>
      </c>
      <c r="S4594" s="35">
        <v>1</v>
      </c>
      <c r="T4594" s="22">
        <v>1</v>
      </c>
      <c r="U4594" s="20" t="s">
        <v>62</v>
      </c>
      <c r="V4594" s="20">
        <v>45810</v>
      </c>
      <c r="W4594" s="21">
        <v>6</v>
      </c>
      <c r="X4594" s="20">
        <v>45820</v>
      </c>
      <c r="Y4594" s="20">
        <v>45817</v>
      </c>
      <c r="Z4594" s="48">
        <v>6</v>
      </c>
      <c r="AA4594">
        <v>2025</v>
      </c>
      <c r="AB4594" s="45">
        <v>89278</v>
      </c>
      <c r="AC4594" s="45">
        <v>89278</v>
      </c>
      <c r="AK4594" s="10"/>
    </row>
    <row r="4595" spans="1:37">
      <c r="A4595" t="s">
        <v>45</v>
      </c>
      <c r="B4595" t="s">
        <v>46</v>
      </c>
      <c r="C4595" t="s">
        <v>47</v>
      </c>
      <c r="D4595" t="s">
        <v>5105</v>
      </c>
      <c r="E4595" t="s">
        <v>88</v>
      </c>
      <c r="F4595" t="s">
        <v>79</v>
      </c>
      <c r="G4595" t="s">
        <v>51</v>
      </c>
      <c r="H4595" s="20" t="s">
        <v>52</v>
      </c>
      <c r="I4595" t="s">
        <v>53</v>
      </c>
      <c r="J4595" t="s">
        <v>54</v>
      </c>
      <c r="K4595">
        <v>3</v>
      </c>
      <c r="L4595" t="s">
        <v>55</v>
      </c>
      <c r="M4595" t="s">
        <v>77</v>
      </c>
      <c r="N4595" t="s">
        <v>89</v>
      </c>
      <c r="O4595" s="21" t="s">
        <v>58</v>
      </c>
      <c r="P4595" s="21" t="s">
        <v>303</v>
      </c>
      <c r="Q4595" s="20" t="s">
        <v>4085</v>
      </c>
      <c r="R4595" s="21" t="s">
        <v>4086</v>
      </c>
      <c r="S4595" s="35">
        <v>1</v>
      </c>
      <c r="T4595" s="22">
        <v>1</v>
      </c>
      <c r="U4595" s="20" t="s">
        <v>62</v>
      </c>
      <c r="V4595" s="20">
        <v>45810</v>
      </c>
      <c r="W4595" s="21">
        <v>6</v>
      </c>
      <c r="X4595" s="20">
        <v>45818</v>
      </c>
      <c r="Y4595" s="20">
        <v>45812</v>
      </c>
      <c r="Z4595" s="48">
        <v>6</v>
      </c>
      <c r="AA4595">
        <v>2025</v>
      </c>
      <c r="AB4595" s="45">
        <v>60708</v>
      </c>
      <c r="AC4595" s="45">
        <v>60708</v>
      </c>
      <c r="AK4595" s="10"/>
    </row>
    <row r="4596" spans="1:37">
      <c r="A4596" t="s">
        <v>45</v>
      </c>
      <c r="B4596" t="s">
        <v>46</v>
      </c>
      <c r="C4596" t="s">
        <v>47</v>
      </c>
      <c r="D4596" t="s">
        <v>5106</v>
      </c>
      <c r="E4596" t="s">
        <v>88</v>
      </c>
      <c r="F4596" t="s">
        <v>79</v>
      </c>
      <c r="G4596" t="s">
        <v>51</v>
      </c>
      <c r="H4596" s="20" t="s">
        <v>52</v>
      </c>
      <c r="I4596" t="s">
        <v>53</v>
      </c>
      <c r="J4596" t="s">
        <v>54</v>
      </c>
      <c r="K4596">
        <v>3</v>
      </c>
      <c r="L4596" t="s">
        <v>55</v>
      </c>
      <c r="M4596" t="s">
        <v>77</v>
      </c>
      <c r="N4596" t="s">
        <v>89</v>
      </c>
      <c r="O4596" s="21" t="s">
        <v>58</v>
      </c>
      <c r="P4596" s="21" t="s">
        <v>119</v>
      </c>
      <c r="Q4596" s="20" t="s">
        <v>939</v>
      </c>
      <c r="R4596" s="21" t="s">
        <v>940</v>
      </c>
      <c r="S4596" s="35">
        <v>1</v>
      </c>
      <c r="T4596" s="22">
        <v>1</v>
      </c>
      <c r="U4596" s="20" t="s">
        <v>62</v>
      </c>
      <c r="V4596" s="20">
        <v>45810</v>
      </c>
      <c r="W4596" s="21">
        <v>6</v>
      </c>
      <c r="X4596" s="20">
        <v>45824</v>
      </c>
      <c r="Y4596" s="20">
        <v>45819</v>
      </c>
      <c r="Z4596" s="48">
        <v>6</v>
      </c>
      <c r="AA4596">
        <v>2025</v>
      </c>
      <c r="AB4596" s="45">
        <v>89278</v>
      </c>
      <c r="AC4596" s="45">
        <v>89278</v>
      </c>
      <c r="AK4596" s="10"/>
    </row>
    <row r="4597" spans="1:37">
      <c r="A4597" t="s">
        <v>45</v>
      </c>
      <c r="B4597" t="s">
        <v>46</v>
      </c>
      <c r="C4597" t="s">
        <v>47</v>
      </c>
      <c r="D4597" t="s">
        <v>5107</v>
      </c>
      <c r="E4597" t="s">
        <v>88</v>
      </c>
      <c r="F4597" t="s">
        <v>79</v>
      </c>
      <c r="G4597" t="s">
        <v>51</v>
      </c>
      <c r="H4597" s="20" t="s">
        <v>52</v>
      </c>
      <c r="I4597" t="s">
        <v>53</v>
      </c>
      <c r="J4597" t="s">
        <v>54</v>
      </c>
      <c r="K4597">
        <v>3</v>
      </c>
      <c r="L4597" t="s">
        <v>55</v>
      </c>
      <c r="M4597" t="s">
        <v>56</v>
      </c>
      <c r="N4597" t="s">
        <v>57</v>
      </c>
      <c r="O4597" s="21" t="s">
        <v>58</v>
      </c>
      <c r="P4597" s="21" t="s">
        <v>207</v>
      </c>
      <c r="Q4597" s="20" t="s">
        <v>560</v>
      </c>
      <c r="R4597" s="21" t="s">
        <v>561</v>
      </c>
      <c r="S4597" s="35">
        <v>1</v>
      </c>
      <c r="T4597" s="22">
        <v>1</v>
      </c>
      <c r="U4597" s="20" t="s">
        <v>62</v>
      </c>
      <c r="V4597" s="20">
        <v>45810</v>
      </c>
      <c r="W4597" s="21">
        <v>6</v>
      </c>
      <c r="X4597" s="20">
        <v>45821</v>
      </c>
      <c r="Y4597" s="20">
        <v>45817</v>
      </c>
      <c r="Z4597" s="48">
        <v>6</v>
      </c>
      <c r="AA4597">
        <v>2025</v>
      </c>
      <c r="AB4597" s="45">
        <v>64700</v>
      </c>
      <c r="AC4597" s="45">
        <v>64700</v>
      </c>
      <c r="AK4597" s="10"/>
    </row>
    <row r="4598" spans="1:37">
      <c r="A4598" t="s">
        <v>45</v>
      </c>
      <c r="B4598" t="s">
        <v>46</v>
      </c>
      <c r="C4598" t="s">
        <v>47</v>
      </c>
      <c r="D4598" t="s">
        <v>5108</v>
      </c>
      <c r="E4598" t="s">
        <v>88</v>
      </c>
      <c r="F4598" t="s">
        <v>79</v>
      </c>
      <c r="G4598" t="s">
        <v>51</v>
      </c>
      <c r="H4598" s="20" t="s">
        <v>52</v>
      </c>
      <c r="I4598" t="s">
        <v>53</v>
      </c>
      <c r="J4598" t="s">
        <v>54</v>
      </c>
      <c r="K4598">
        <v>3</v>
      </c>
      <c r="L4598" t="s">
        <v>55</v>
      </c>
      <c r="M4598" t="s">
        <v>56</v>
      </c>
      <c r="N4598" t="s">
        <v>57</v>
      </c>
      <c r="O4598" s="21" t="s">
        <v>58</v>
      </c>
      <c r="P4598" s="21" t="s">
        <v>64</v>
      </c>
      <c r="Q4598" s="20" t="s">
        <v>885</v>
      </c>
      <c r="R4598" s="21" t="s">
        <v>886</v>
      </c>
      <c r="S4598" s="35">
        <v>2</v>
      </c>
      <c r="T4598" s="22">
        <v>2</v>
      </c>
      <c r="U4598" s="20" t="s">
        <v>62</v>
      </c>
      <c r="V4598" s="20">
        <v>45810</v>
      </c>
      <c r="W4598" s="21">
        <v>6</v>
      </c>
      <c r="X4598" s="20">
        <v>45831</v>
      </c>
      <c r="Y4598" s="20">
        <v>45824</v>
      </c>
      <c r="Z4598" s="48">
        <v>6</v>
      </c>
      <c r="AA4598">
        <v>2025</v>
      </c>
      <c r="AB4598" s="45">
        <v>247046</v>
      </c>
      <c r="AC4598" s="45">
        <v>247046</v>
      </c>
      <c r="AK4598" s="10"/>
    </row>
    <row r="4599" spans="1:37">
      <c r="A4599" t="s">
        <v>45</v>
      </c>
      <c r="B4599" t="s">
        <v>46</v>
      </c>
      <c r="C4599" t="s">
        <v>47</v>
      </c>
      <c r="D4599" t="s">
        <v>5109</v>
      </c>
      <c r="E4599" t="s">
        <v>88</v>
      </c>
      <c r="F4599" t="s">
        <v>79</v>
      </c>
      <c r="G4599" t="s">
        <v>51</v>
      </c>
      <c r="H4599" s="20" t="s">
        <v>52</v>
      </c>
      <c r="I4599" t="s">
        <v>53</v>
      </c>
      <c r="J4599" t="s">
        <v>54</v>
      </c>
      <c r="K4599">
        <v>3</v>
      </c>
      <c r="L4599" t="s">
        <v>55</v>
      </c>
      <c r="M4599" t="s">
        <v>77</v>
      </c>
      <c r="N4599" t="s">
        <v>89</v>
      </c>
      <c r="O4599" s="21" t="s">
        <v>58</v>
      </c>
      <c r="P4599" s="21" t="s">
        <v>366</v>
      </c>
      <c r="Q4599" s="20" t="s">
        <v>367</v>
      </c>
      <c r="R4599" s="21" t="s">
        <v>368</v>
      </c>
      <c r="S4599" s="35">
        <v>1</v>
      </c>
      <c r="T4599" s="22">
        <v>1</v>
      </c>
      <c r="U4599" s="20" t="s">
        <v>62</v>
      </c>
      <c r="V4599" s="20">
        <v>45810</v>
      </c>
      <c r="W4599" s="21">
        <v>6</v>
      </c>
      <c r="X4599" s="20">
        <v>45820</v>
      </c>
      <c r="Y4599" s="20">
        <v>45817</v>
      </c>
      <c r="Z4599" s="48">
        <v>6</v>
      </c>
      <c r="AA4599">
        <v>2025</v>
      </c>
      <c r="AB4599" s="45">
        <v>33328</v>
      </c>
      <c r="AC4599" s="45">
        <v>33328</v>
      </c>
      <c r="AK4599" s="10"/>
    </row>
    <row r="4600" spans="1:37">
      <c r="A4600" t="s">
        <v>45</v>
      </c>
      <c r="B4600" t="s">
        <v>46</v>
      </c>
      <c r="C4600" t="s">
        <v>47</v>
      </c>
      <c r="D4600" t="s">
        <v>5110</v>
      </c>
      <c r="E4600" t="s">
        <v>88</v>
      </c>
      <c r="F4600" t="s">
        <v>79</v>
      </c>
      <c r="G4600" t="s">
        <v>51</v>
      </c>
      <c r="H4600" s="20" t="s">
        <v>52</v>
      </c>
      <c r="I4600" t="s">
        <v>53</v>
      </c>
      <c r="J4600" t="s">
        <v>54</v>
      </c>
      <c r="K4600">
        <v>3</v>
      </c>
      <c r="L4600" t="s">
        <v>55</v>
      </c>
      <c r="M4600" t="s">
        <v>56</v>
      </c>
      <c r="N4600" t="s">
        <v>57</v>
      </c>
      <c r="O4600" s="21" t="s">
        <v>58</v>
      </c>
      <c r="P4600" s="21" t="s">
        <v>64</v>
      </c>
      <c r="Q4600" s="20" t="s">
        <v>596</v>
      </c>
      <c r="R4600" s="21" t="s">
        <v>597</v>
      </c>
      <c r="S4600" s="35">
        <v>1</v>
      </c>
      <c r="T4600" s="22">
        <v>1</v>
      </c>
      <c r="U4600" s="20" t="s">
        <v>62</v>
      </c>
      <c r="V4600" s="20">
        <v>45810</v>
      </c>
      <c r="W4600" s="21">
        <v>6</v>
      </c>
      <c r="X4600" s="20">
        <v>45820</v>
      </c>
      <c r="Y4600" s="20">
        <v>45817</v>
      </c>
      <c r="Z4600" s="48">
        <v>6</v>
      </c>
      <c r="AA4600">
        <v>2025</v>
      </c>
      <c r="AB4600" s="45">
        <v>103333</v>
      </c>
      <c r="AC4600" s="45">
        <v>103333</v>
      </c>
      <c r="AK4600" s="10"/>
    </row>
    <row r="4601" spans="1:37">
      <c r="A4601" t="s">
        <v>45</v>
      </c>
      <c r="B4601" t="s">
        <v>46</v>
      </c>
      <c r="C4601" t="s">
        <v>47</v>
      </c>
      <c r="D4601" t="s">
        <v>5111</v>
      </c>
      <c r="E4601" t="s">
        <v>88</v>
      </c>
      <c r="F4601" t="s">
        <v>79</v>
      </c>
      <c r="G4601" t="s">
        <v>51</v>
      </c>
      <c r="H4601" s="20" t="s">
        <v>52</v>
      </c>
      <c r="I4601" t="s">
        <v>53</v>
      </c>
      <c r="J4601" t="s">
        <v>54</v>
      </c>
      <c r="K4601">
        <v>3</v>
      </c>
      <c r="L4601" t="s">
        <v>55</v>
      </c>
      <c r="M4601" t="s">
        <v>56</v>
      </c>
      <c r="N4601" t="s">
        <v>57</v>
      </c>
      <c r="O4601" s="21" t="s">
        <v>58</v>
      </c>
      <c r="P4601" s="21" t="s">
        <v>64</v>
      </c>
      <c r="Q4601" s="20" t="s">
        <v>436</v>
      </c>
      <c r="R4601" s="21" t="s">
        <v>437</v>
      </c>
      <c r="S4601" s="35">
        <v>1</v>
      </c>
      <c r="T4601" s="22">
        <v>1</v>
      </c>
      <c r="U4601" s="20" t="s">
        <v>62</v>
      </c>
      <c r="V4601" s="20">
        <v>45810</v>
      </c>
      <c r="W4601" s="21">
        <v>6</v>
      </c>
      <c r="X4601" s="20">
        <v>45821</v>
      </c>
      <c r="Y4601" s="20">
        <v>45819</v>
      </c>
      <c r="Z4601" s="48">
        <v>6</v>
      </c>
      <c r="AA4601">
        <v>2025</v>
      </c>
      <c r="AB4601" s="45">
        <v>46660</v>
      </c>
      <c r="AC4601" s="45">
        <v>46660</v>
      </c>
      <c r="AK4601" s="10"/>
    </row>
    <row r="4602" spans="1:37">
      <c r="A4602" t="s">
        <v>45</v>
      </c>
      <c r="B4602" t="s">
        <v>46</v>
      </c>
      <c r="C4602" t="s">
        <v>47</v>
      </c>
      <c r="D4602" t="s">
        <v>5112</v>
      </c>
      <c r="E4602" t="s">
        <v>88</v>
      </c>
      <c r="F4602" t="s">
        <v>79</v>
      </c>
      <c r="G4602" t="s">
        <v>51</v>
      </c>
      <c r="H4602" s="20" t="s">
        <v>52</v>
      </c>
      <c r="I4602" t="s">
        <v>53</v>
      </c>
      <c r="J4602" t="s">
        <v>54</v>
      </c>
      <c r="K4602">
        <v>3</v>
      </c>
      <c r="L4602" t="s">
        <v>55</v>
      </c>
      <c r="M4602" t="s">
        <v>56</v>
      </c>
      <c r="N4602" t="s">
        <v>57</v>
      </c>
      <c r="O4602" s="21" t="s">
        <v>58</v>
      </c>
      <c r="P4602" s="21" t="s">
        <v>64</v>
      </c>
      <c r="Q4602" s="20" t="s">
        <v>112</v>
      </c>
      <c r="R4602" s="21" t="s">
        <v>113</v>
      </c>
      <c r="S4602" s="35">
        <v>1</v>
      </c>
      <c r="T4602" s="22">
        <v>1</v>
      </c>
      <c r="U4602" s="20" t="s">
        <v>62</v>
      </c>
      <c r="V4602" s="20">
        <v>45810</v>
      </c>
      <c r="W4602" s="21">
        <v>6</v>
      </c>
      <c r="X4602" s="20">
        <v>45819</v>
      </c>
      <c r="Y4602" s="20">
        <v>45819</v>
      </c>
      <c r="Z4602" s="48">
        <v>6</v>
      </c>
      <c r="AA4602">
        <v>2025</v>
      </c>
      <c r="AB4602" s="45">
        <v>35328</v>
      </c>
      <c r="AC4602" s="45">
        <v>35328</v>
      </c>
      <c r="AK4602" s="10"/>
    </row>
    <row r="4603" spans="1:37">
      <c r="A4603" t="s">
        <v>45</v>
      </c>
      <c r="B4603" t="s">
        <v>46</v>
      </c>
      <c r="C4603" t="s">
        <v>47</v>
      </c>
      <c r="D4603" t="s">
        <v>5113</v>
      </c>
      <c r="E4603" t="s">
        <v>88</v>
      </c>
      <c r="F4603" t="s">
        <v>79</v>
      </c>
      <c r="G4603" t="s">
        <v>51</v>
      </c>
      <c r="H4603" s="20" t="s">
        <v>52</v>
      </c>
      <c r="I4603" t="s">
        <v>53</v>
      </c>
      <c r="J4603" t="s">
        <v>54</v>
      </c>
      <c r="K4603">
        <v>3</v>
      </c>
      <c r="L4603" t="s">
        <v>55</v>
      </c>
      <c r="M4603" t="s">
        <v>77</v>
      </c>
      <c r="N4603" t="s">
        <v>89</v>
      </c>
      <c r="O4603" s="21" t="s">
        <v>58</v>
      </c>
      <c r="P4603" s="21" t="s">
        <v>97</v>
      </c>
      <c r="Q4603" s="20" t="s">
        <v>260</v>
      </c>
      <c r="R4603" s="21" t="s">
        <v>261</v>
      </c>
      <c r="S4603" s="35">
        <v>1</v>
      </c>
      <c r="T4603" s="22">
        <v>1</v>
      </c>
      <c r="U4603" s="20" t="s">
        <v>62</v>
      </c>
      <c r="V4603" s="20">
        <v>45810</v>
      </c>
      <c r="W4603" s="21">
        <v>6</v>
      </c>
      <c r="X4603" s="20">
        <v>45820</v>
      </c>
      <c r="Y4603" s="20">
        <v>45817</v>
      </c>
      <c r="Z4603" s="48">
        <v>6</v>
      </c>
      <c r="AA4603">
        <v>2025</v>
      </c>
      <c r="AB4603" s="45">
        <v>40665</v>
      </c>
      <c r="AC4603" s="45">
        <v>40665</v>
      </c>
      <c r="AK4603" s="10"/>
    </row>
    <row r="4604" spans="1:37">
      <c r="A4604" t="s">
        <v>45</v>
      </c>
      <c r="B4604" t="s">
        <v>46</v>
      </c>
      <c r="C4604" t="s">
        <v>47</v>
      </c>
      <c r="D4604" t="s">
        <v>5114</v>
      </c>
      <c r="E4604" t="s">
        <v>88</v>
      </c>
      <c r="F4604" t="s">
        <v>79</v>
      </c>
      <c r="G4604" t="s">
        <v>51</v>
      </c>
      <c r="H4604" s="20" t="s">
        <v>52</v>
      </c>
      <c r="I4604" t="s">
        <v>53</v>
      </c>
      <c r="J4604" t="s">
        <v>54</v>
      </c>
      <c r="K4604">
        <v>3</v>
      </c>
      <c r="L4604" t="s">
        <v>55</v>
      </c>
      <c r="M4604" t="s">
        <v>77</v>
      </c>
      <c r="N4604" t="s">
        <v>89</v>
      </c>
      <c r="O4604" s="21" t="s">
        <v>58</v>
      </c>
      <c r="P4604" s="21" t="s">
        <v>303</v>
      </c>
      <c r="Q4604" s="20" t="s">
        <v>4027</v>
      </c>
      <c r="R4604" s="21" t="s">
        <v>4028</v>
      </c>
      <c r="S4604" s="35">
        <v>1</v>
      </c>
      <c r="T4604" s="22">
        <v>1</v>
      </c>
      <c r="U4604" s="20" t="s">
        <v>62</v>
      </c>
      <c r="V4604" s="20">
        <v>45810</v>
      </c>
      <c r="W4604" s="21">
        <v>6</v>
      </c>
      <c r="X4604" s="20">
        <v>45817</v>
      </c>
      <c r="Y4604" s="20">
        <v>45812</v>
      </c>
      <c r="Z4604" s="48">
        <v>6</v>
      </c>
      <c r="AA4604">
        <v>2025</v>
      </c>
      <c r="AB4604" s="45">
        <v>60708</v>
      </c>
      <c r="AC4604" s="45">
        <v>60708</v>
      </c>
      <c r="AK4604" s="10"/>
    </row>
    <row r="4605" spans="1:37">
      <c r="A4605" t="s">
        <v>45</v>
      </c>
      <c r="B4605" t="s">
        <v>46</v>
      </c>
      <c r="C4605" t="s">
        <v>47</v>
      </c>
      <c r="D4605" t="s">
        <v>5115</v>
      </c>
      <c r="E4605" t="s">
        <v>88</v>
      </c>
      <c r="F4605" t="s">
        <v>79</v>
      </c>
      <c r="G4605" t="s">
        <v>51</v>
      </c>
      <c r="H4605" s="20" t="s">
        <v>52</v>
      </c>
      <c r="I4605" t="s">
        <v>53</v>
      </c>
      <c r="J4605" t="s">
        <v>54</v>
      </c>
      <c r="K4605">
        <v>3</v>
      </c>
      <c r="L4605" t="s">
        <v>55</v>
      </c>
      <c r="M4605" t="s">
        <v>77</v>
      </c>
      <c r="N4605" t="s">
        <v>89</v>
      </c>
      <c r="O4605" s="21" t="s">
        <v>58</v>
      </c>
      <c r="P4605" s="21" t="s">
        <v>366</v>
      </c>
      <c r="Q4605" s="20" t="s">
        <v>2617</v>
      </c>
      <c r="R4605" s="21" t="s">
        <v>2618</v>
      </c>
      <c r="S4605" s="35">
        <v>1</v>
      </c>
      <c r="T4605" s="22">
        <v>1</v>
      </c>
      <c r="U4605" s="20" t="s">
        <v>62</v>
      </c>
      <c r="V4605" s="20">
        <v>45810</v>
      </c>
      <c r="W4605" s="21">
        <v>6</v>
      </c>
      <c r="X4605" s="20">
        <v>45820</v>
      </c>
      <c r="Y4605" s="20">
        <v>45817</v>
      </c>
      <c r="Z4605" s="48">
        <v>6</v>
      </c>
      <c r="AA4605">
        <v>2025</v>
      </c>
      <c r="AB4605" s="45">
        <v>33328</v>
      </c>
      <c r="AC4605" s="45">
        <v>33328</v>
      </c>
      <c r="AK4605" s="10"/>
    </row>
    <row r="4606" spans="1:37">
      <c r="A4606" t="s">
        <v>45</v>
      </c>
      <c r="B4606" t="s">
        <v>46</v>
      </c>
      <c r="C4606" t="s">
        <v>47</v>
      </c>
      <c r="D4606" t="s">
        <v>5116</v>
      </c>
      <c r="E4606" t="s">
        <v>88</v>
      </c>
      <c r="F4606" t="s">
        <v>79</v>
      </c>
      <c r="G4606" t="s">
        <v>51</v>
      </c>
      <c r="H4606" s="20" t="s">
        <v>52</v>
      </c>
      <c r="I4606" t="s">
        <v>53</v>
      </c>
      <c r="J4606" t="s">
        <v>54</v>
      </c>
      <c r="K4606">
        <v>3</v>
      </c>
      <c r="L4606" t="s">
        <v>55</v>
      </c>
      <c r="M4606" t="s">
        <v>56</v>
      </c>
      <c r="N4606" t="s">
        <v>57</v>
      </c>
      <c r="O4606" s="21" t="s">
        <v>58</v>
      </c>
      <c r="P4606" s="21" t="s">
        <v>64</v>
      </c>
      <c r="Q4606" s="20" t="s">
        <v>680</v>
      </c>
      <c r="R4606" s="21" t="s">
        <v>681</v>
      </c>
      <c r="S4606" s="35">
        <v>1</v>
      </c>
      <c r="T4606" s="22">
        <v>1</v>
      </c>
      <c r="U4606" s="20" t="s">
        <v>62</v>
      </c>
      <c r="V4606" s="20">
        <v>45810</v>
      </c>
      <c r="W4606" s="21">
        <v>6</v>
      </c>
      <c r="X4606" s="20">
        <v>45821</v>
      </c>
      <c r="Y4606" s="20">
        <v>45819</v>
      </c>
      <c r="Z4606" s="48">
        <v>6</v>
      </c>
      <c r="AA4606">
        <v>2025</v>
      </c>
      <c r="AB4606" s="45">
        <v>41994</v>
      </c>
      <c r="AC4606" s="45">
        <v>41994</v>
      </c>
      <c r="AK4606" s="10"/>
    </row>
    <row r="4607" spans="1:37">
      <c r="A4607" t="s">
        <v>45</v>
      </c>
      <c r="B4607" t="s">
        <v>46</v>
      </c>
      <c r="C4607" t="s">
        <v>47</v>
      </c>
      <c r="D4607" t="s">
        <v>5117</v>
      </c>
      <c r="E4607" t="s">
        <v>88</v>
      </c>
      <c r="F4607" t="s">
        <v>79</v>
      </c>
      <c r="G4607" t="s">
        <v>51</v>
      </c>
      <c r="H4607" s="20" t="s">
        <v>52</v>
      </c>
      <c r="I4607" t="s">
        <v>53</v>
      </c>
      <c r="J4607" t="s">
        <v>54</v>
      </c>
      <c r="K4607">
        <v>3</v>
      </c>
      <c r="L4607" t="s">
        <v>55</v>
      </c>
      <c r="M4607" t="s">
        <v>56</v>
      </c>
      <c r="N4607" t="s">
        <v>57</v>
      </c>
      <c r="O4607" s="21" t="s">
        <v>58</v>
      </c>
      <c r="P4607" s="21" t="s">
        <v>64</v>
      </c>
      <c r="Q4607" s="20" t="s">
        <v>518</v>
      </c>
      <c r="R4607" s="21" t="s">
        <v>519</v>
      </c>
      <c r="S4607" s="35">
        <v>1</v>
      </c>
      <c r="T4607" s="22">
        <v>1</v>
      </c>
      <c r="U4607" s="20" t="s">
        <v>62</v>
      </c>
      <c r="V4607" s="20">
        <v>45810</v>
      </c>
      <c r="W4607" s="21">
        <v>6</v>
      </c>
      <c r="X4607" s="20">
        <v>45821</v>
      </c>
      <c r="Y4607" s="20">
        <v>45817</v>
      </c>
      <c r="Z4607" s="48">
        <v>6</v>
      </c>
      <c r="AA4607">
        <v>2025</v>
      </c>
      <c r="AB4607" s="45">
        <v>164700</v>
      </c>
      <c r="AC4607" s="45">
        <v>164700</v>
      </c>
      <c r="AK4607" s="10"/>
    </row>
    <row r="4608" spans="1:37">
      <c r="A4608" t="s">
        <v>45</v>
      </c>
      <c r="B4608" t="s">
        <v>46</v>
      </c>
      <c r="C4608" t="s">
        <v>47</v>
      </c>
      <c r="D4608" t="s">
        <v>5118</v>
      </c>
      <c r="E4608" t="s">
        <v>88</v>
      </c>
      <c r="F4608" t="s">
        <v>79</v>
      </c>
      <c r="G4608" t="s">
        <v>51</v>
      </c>
      <c r="H4608" s="20" t="s">
        <v>52</v>
      </c>
      <c r="I4608" t="s">
        <v>53</v>
      </c>
      <c r="J4608" t="s">
        <v>54</v>
      </c>
      <c r="K4608">
        <v>3</v>
      </c>
      <c r="L4608" t="s">
        <v>55</v>
      </c>
      <c r="M4608" t="s">
        <v>56</v>
      </c>
      <c r="N4608" t="s">
        <v>57</v>
      </c>
      <c r="O4608" s="21" t="s">
        <v>58</v>
      </c>
      <c r="P4608" s="21" t="s">
        <v>207</v>
      </c>
      <c r="Q4608" s="20" t="s">
        <v>759</v>
      </c>
      <c r="R4608" s="21" t="s">
        <v>760</v>
      </c>
      <c r="S4608" s="35">
        <v>1</v>
      </c>
      <c r="T4608" s="22">
        <v>1</v>
      </c>
      <c r="U4608" s="20" t="s">
        <v>62</v>
      </c>
      <c r="V4608" s="20">
        <v>45810</v>
      </c>
      <c r="W4608" s="21">
        <v>6</v>
      </c>
      <c r="X4608" s="20">
        <v>45821</v>
      </c>
      <c r="Y4608" s="20">
        <v>45817</v>
      </c>
      <c r="Z4608" s="48">
        <v>6</v>
      </c>
      <c r="AA4608">
        <v>2025</v>
      </c>
      <c r="AB4608" s="45">
        <v>78564</v>
      </c>
      <c r="AC4608" s="45">
        <v>78564</v>
      </c>
      <c r="AK4608" s="10"/>
    </row>
    <row r="4609" spans="1:37">
      <c r="A4609" t="s">
        <v>45</v>
      </c>
      <c r="B4609" t="s">
        <v>46</v>
      </c>
      <c r="C4609" t="s">
        <v>47</v>
      </c>
      <c r="D4609" t="s">
        <v>5119</v>
      </c>
      <c r="E4609" t="s">
        <v>88</v>
      </c>
      <c r="F4609" t="s">
        <v>79</v>
      </c>
      <c r="G4609" t="s">
        <v>51</v>
      </c>
      <c r="H4609" s="20" t="s">
        <v>52</v>
      </c>
      <c r="I4609" t="s">
        <v>53</v>
      </c>
      <c r="J4609" t="s">
        <v>54</v>
      </c>
      <c r="K4609">
        <v>3</v>
      </c>
      <c r="L4609" t="s">
        <v>55</v>
      </c>
      <c r="M4609" t="s">
        <v>77</v>
      </c>
      <c r="N4609" t="s">
        <v>89</v>
      </c>
      <c r="O4609" s="21" t="s">
        <v>58</v>
      </c>
      <c r="P4609" s="21" t="s">
        <v>97</v>
      </c>
      <c r="Q4609" s="20" t="s">
        <v>260</v>
      </c>
      <c r="R4609" s="21" t="s">
        <v>261</v>
      </c>
      <c r="S4609" s="35">
        <v>1</v>
      </c>
      <c r="T4609" s="22">
        <v>1</v>
      </c>
      <c r="U4609" s="20" t="s">
        <v>62</v>
      </c>
      <c r="V4609" s="20">
        <v>45810</v>
      </c>
      <c r="W4609" s="21">
        <v>6</v>
      </c>
      <c r="X4609" s="20">
        <v>45821</v>
      </c>
      <c r="Y4609" s="20">
        <v>45817</v>
      </c>
      <c r="Z4609" s="48">
        <v>6</v>
      </c>
      <c r="AA4609">
        <v>2025</v>
      </c>
      <c r="AB4609" s="45">
        <v>40665</v>
      </c>
      <c r="AC4609" s="45">
        <v>40665</v>
      </c>
      <c r="AK4609" s="10"/>
    </row>
    <row r="4610" spans="1:37">
      <c r="A4610" t="s">
        <v>45</v>
      </c>
      <c r="B4610" t="s">
        <v>46</v>
      </c>
      <c r="C4610" t="s">
        <v>47</v>
      </c>
      <c r="D4610" t="s">
        <v>5120</v>
      </c>
      <c r="E4610" t="s">
        <v>88</v>
      </c>
      <c r="F4610" t="s">
        <v>79</v>
      </c>
      <c r="G4610" t="s">
        <v>51</v>
      </c>
      <c r="H4610" s="20" t="s">
        <v>52</v>
      </c>
      <c r="I4610" t="s">
        <v>53</v>
      </c>
      <c r="J4610" t="s">
        <v>54</v>
      </c>
      <c r="K4610">
        <v>3</v>
      </c>
      <c r="L4610" t="s">
        <v>55</v>
      </c>
      <c r="M4610" t="s">
        <v>56</v>
      </c>
      <c r="N4610" t="s">
        <v>57</v>
      </c>
      <c r="O4610" s="21" t="s">
        <v>58</v>
      </c>
      <c r="P4610" s="21" t="s">
        <v>64</v>
      </c>
      <c r="Q4610" s="20" t="s">
        <v>112</v>
      </c>
      <c r="R4610" s="21" t="s">
        <v>113</v>
      </c>
      <c r="S4610" s="35">
        <v>1</v>
      </c>
      <c r="T4610" s="22">
        <v>1</v>
      </c>
      <c r="U4610" s="20" t="s">
        <v>62</v>
      </c>
      <c r="V4610" s="20">
        <v>45810</v>
      </c>
      <c r="W4610" s="21">
        <v>6</v>
      </c>
      <c r="X4610" s="20">
        <v>45821</v>
      </c>
      <c r="Y4610" s="20">
        <v>45819</v>
      </c>
      <c r="Z4610" s="48">
        <v>6</v>
      </c>
      <c r="AA4610">
        <v>2025</v>
      </c>
      <c r="AB4610" s="45">
        <v>35328</v>
      </c>
      <c r="AC4610" s="45">
        <v>35328</v>
      </c>
      <c r="AK4610" s="10"/>
    </row>
    <row r="4611" spans="1:37">
      <c r="A4611" t="s">
        <v>45</v>
      </c>
      <c r="B4611" t="s">
        <v>46</v>
      </c>
      <c r="C4611" t="s">
        <v>47</v>
      </c>
      <c r="D4611" t="s">
        <v>5121</v>
      </c>
      <c r="E4611" t="s">
        <v>88</v>
      </c>
      <c r="F4611" t="s">
        <v>79</v>
      </c>
      <c r="G4611" t="s">
        <v>51</v>
      </c>
      <c r="H4611" s="20" t="s">
        <v>52</v>
      </c>
      <c r="I4611" t="s">
        <v>53</v>
      </c>
      <c r="J4611" t="s">
        <v>54</v>
      </c>
      <c r="K4611">
        <v>3</v>
      </c>
      <c r="L4611" t="s">
        <v>55</v>
      </c>
      <c r="M4611" t="s">
        <v>77</v>
      </c>
      <c r="N4611" t="s">
        <v>89</v>
      </c>
      <c r="O4611" s="21" t="s">
        <v>58</v>
      </c>
      <c r="P4611" s="21" t="s">
        <v>90</v>
      </c>
      <c r="Q4611" s="20" t="s">
        <v>1071</v>
      </c>
      <c r="R4611" s="21" t="s">
        <v>1072</v>
      </c>
      <c r="S4611" s="35">
        <v>1</v>
      </c>
      <c r="T4611" s="22">
        <v>1</v>
      </c>
      <c r="U4611" s="20" t="s">
        <v>62</v>
      </c>
      <c r="V4611" s="20">
        <v>45810</v>
      </c>
      <c r="W4611" s="21">
        <v>6</v>
      </c>
      <c r="X4611" s="20">
        <v>45820</v>
      </c>
      <c r="Y4611" s="20">
        <v>45817</v>
      </c>
      <c r="Z4611" s="48">
        <v>6</v>
      </c>
      <c r="AA4611">
        <v>2025</v>
      </c>
      <c r="AB4611" s="45">
        <v>128568</v>
      </c>
      <c r="AC4611" s="45">
        <v>128568</v>
      </c>
      <c r="AK4611" s="10"/>
    </row>
    <row r="4612" spans="1:37">
      <c r="A4612" t="s">
        <v>45</v>
      </c>
      <c r="B4612" t="s">
        <v>46</v>
      </c>
      <c r="C4612" t="s">
        <v>47</v>
      </c>
      <c r="D4612" t="s">
        <v>5122</v>
      </c>
      <c r="E4612" t="s">
        <v>88</v>
      </c>
      <c r="F4612" t="s">
        <v>79</v>
      </c>
      <c r="G4612" t="s">
        <v>51</v>
      </c>
      <c r="H4612" s="20" t="s">
        <v>52</v>
      </c>
      <c r="I4612" t="s">
        <v>53</v>
      </c>
      <c r="J4612" t="s">
        <v>54</v>
      </c>
      <c r="K4612">
        <v>3</v>
      </c>
      <c r="L4612" t="s">
        <v>55</v>
      </c>
      <c r="M4612" t="s">
        <v>56</v>
      </c>
      <c r="N4612" t="s">
        <v>57</v>
      </c>
      <c r="O4612" s="21" t="s">
        <v>58</v>
      </c>
      <c r="P4612" s="21" t="s">
        <v>64</v>
      </c>
      <c r="Q4612" s="20" t="s">
        <v>1052</v>
      </c>
      <c r="R4612" s="21" t="s">
        <v>1053</v>
      </c>
      <c r="S4612" s="35">
        <v>1</v>
      </c>
      <c r="T4612" s="22">
        <v>1</v>
      </c>
      <c r="U4612" s="20" t="s">
        <v>62</v>
      </c>
      <c r="V4612" s="20">
        <v>45810</v>
      </c>
      <c r="W4612" s="21">
        <v>6</v>
      </c>
      <c r="X4612" s="20">
        <v>45821</v>
      </c>
      <c r="Y4612" s="20">
        <v>45819</v>
      </c>
      <c r="Z4612" s="48">
        <v>6</v>
      </c>
      <c r="AA4612">
        <v>2025</v>
      </c>
      <c r="AB4612" s="45">
        <v>49993</v>
      </c>
      <c r="AC4612" s="45">
        <v>49993</v>
      </c>
      <c r="AK4612" s="10"/>
    </row>
    <row r="4613" spans="1:37">
      <c r="A4613" t="s">
        <v>45</v>
      </c>
      <c r="B4613" t="s">
        <v>46</v>
      </c>
      <c r="C4613" t="s">
        <v>47</v>
      </c>
      <c r="D4613" t="s">
        <v>5123</v>
      </c>
      <c r="E4613" t="s">
        <v>88</v>
      </c>
      <c r="F4613" t="s">
        <v>79</v>
      </c>
      <c r="G4613" t="s">
        <v>51</v>
      </c>
      <c r="H4613" s="20" t="s">
        <v>52</v>
      </c>
      <c r="I4613" t="s">
        <v>53</v>
      </c>
      <c r="J4613" t="s">
        <v>54</v>
      </c>
      <c r="K4613">
        <v>3</v>
      </c>
      <c r="L4613" t="s">
        <v>55</v>
      </c>
      <c r="M4613" t="s">
        <v>56</v>
      </c>
      <c r="N4613" t="s">
        <v>57</v>
      </c>
      <c r="O4613" s="21" t="s">
        <v>58</v>
      </c>
      <c r="P4613" s="21" t="s">
        <v>64</v>
      </c>
      <c r="Q4613" s="20" t="s">
        <v>596</v>
      </c>
      <c r="R4613" s="21" t="s">
        <v>597</v>
      </c>
      <c r="S4613" s="35">
        <v>1</v>
      </c>
      <c r="T4613" s="22">
        <v>1</v>
      </c>
      <c r="U4613" s="20" t="s">
        <v>62</v>
      </c>
      <c r="V4613" s="20">
        <v>45810</v>
      </c>
      <c r="W4613" s="21">
        <v>6</v>
      </c>
      <c r="X4613" s="20">
        <v>45821</v>
      </c>
      <c r="Y4613" s="20">
        <v>45817</v>
      </c>
      <c r="Z4613" s="48">
        <v>6</v>
      </c>
      <c r="AA4613">
        <v>2025</v>
      </c>
      <c r="AB4613" s="45">
        <v>103333</v>
      </c>
      <c r="AC4613" s="45">
        <v>103333</v>
      </c>
      <c r="AK4613" s="10"/>
    </row>
    <row r="4614" spans="1:37">
      <c r="A4614" t="s">
        <v>45</v>
      </c>
      <c r="B4614" t="s">
        <v>46</v>
      </c>
      <c r="C4614" t="s">
        <v>47</v>
      </c>
      <c r="D4614" t="s">
        <v>5124</v>
      </c>
      <c r="E4614" t="s">
        <v>88</v>
      </c>
      <c r="F4614" t="s">
        <v>79</v>
      </c>
      <c r="G4614" t="s">
        <v>51</v>
      </c>
      <c r="H4614" s="20" t="s">
        <v>52</v>
      </c>
      <c r="I4614" t="s">
        <v>53</v>
      </c>
      <c r="J4614" t="s">
        <v>54</v>
      </c>
      <c r="K4614">
        <v>3</v>
      </c>
      <c r="L4614" t="s">
        <v>55</v>
      </c>
      <c r="M4614" t="s">
        <v>56</v>
      </c>
      <c r="N4614" t="s">
        <v>57</v>
      </c>
      <c r="O4614" s="21" t="s">
        <v>58</v>
      </c>
      <c r="P4614" s="21" t="s">
        <v>64</v>
      </c>
      <c r="Q4614" s="20" t="s">
        <v>325</v>
      </c>
      <c r="R4614" s="21" t="s">
        <v>326</v>
      </c>
      <c r="S4614" s="35">
        <v>1</v>
      </c>
      <c r="T4614" s="22">
        <v>1</v>
      </c>
      <c r="U4614" s="20" t="s">
        <v>62</v>
      </c>
      <c r="V4614" s="20">
        <v>45810</v>
      </c>
      <c r="W4614" s="21">
        <v>6</v>
      </c>
      <c r="X4614" s="20">
        <v>45821</v>
      </c>
      <c r="Y4614" s="20">
        <v>45817</v>
      </c>
      <c r="Z4614" s="48">
        <v>6</v>
      </c>
      <c r="AA4614">
        <v>2025</v>
      </c>
      <c r="AB4614" s="45">
        <v>76663</v>
      </c>
      <c r="AC4614" s="45">
        <v>76663</v>
      </c>
      <c r="AK4614" s="10"/>
    </row>
    <row r="4615" spans="1:37">
      <c r="A4615" t="s">
        <v>45</v>
      </c>
      <c r="B4615" t="s">
        <v>46</v>
      </c>
      <c r="C4615" t="s">
        <v>47</v>
      </c>
      <c r="D4615" t="s">
        <v>5125</v>
      </c>
      <c r="E4615" t="s">
        <v>88</v>
      </c>
      <c r="F4615" t="s">
        <v>79</v>
      </c>
      <c r="G4615" t="s">
        <v>51</v>
      </c>
      <c r="H4615" s="20" t="s">
        <v>52</v>
      </c>
      <c r="I4615" t="s">
        <v>53</v>
      </c>
      <c r="J4615" t="s">
        <v>54</v>
      </c>
      <c r="K4615">
        <v>3</v>
      </c>
      <c r="L4615" t="s">
        <v>55</v>
      </c>
      <c r="M4615" t="s">
        <v>77</v>
      </c>
      <c r="N4615" t="s">
        <v>89</v>
      </c>
      <c r="O4615" s="21" t="s">
        <v>58</v>
      </c>
      <c r="P4615" s="21" t="s">
        <v>126</v>
      </c>
      <c r="Q4615" s="20" t="s">
        <v>1044</v>
      </c>
      <c r="R4615" s="21" t="s">
        <v>1045</v>
      </c>
      <c r="S4615" s="35">
        <v>1</v>
      </c>
      <c r="T4615" s="22">
        <v>1</v>
      </c>
      <c r="U4615" s="20" t="s">
        <v>62</v>
      </c>
      <c r="V4615" s="20">
        <v>45810</v>
      </c>
      <c r="W4615" s="21">
        <v>6</v>
      </c>
      <c r="X4615" s="20">
        <v>45821</v>
      </c>
      <c r="Y4615" s="20">
        <v>45817</v>
      </c>
      <c r="Z4615" s="48">
        <v>6</v>
      </c>
      <c r="AA4615">
        <v>2025</v>
      </c>
      <c r="AB4615" s="45">
        <v>61991</v>
      </c>
      <c r="AC4615" s="45">
        <v>61991</v>
      </c>
      <c r="AK4615" s="10"/>
    </row>
    <row r="4616" spans="1:37">
      <c r="A4616" t="s">
        <v>45</v>
      </c>
      <c r="B4616" t="s">
        <v>46</v>
      </c>
      <c r="C4616" t="s">
        <v>47</v>
      </c>
      <c r="D4616" t="s">
        <v>5126</v>
      </c>
      <c r="E4616" t="s">
        <v>88</v>
      </c>
      <c r="F4616" t="s">
        <v>79</v>
      </c>
      <c r="G4616" t="s">
        <v>51</v>
      </c>
      <c r="H4616" s="20" t="s">
        <v>52</v>
      </c>
      <c r="I4616" t="s">
        <v>53</v>
      </c>
      <c r="J4616" t="s">
        <v>54</v>
      </c>
      <c r="K4616">
        <v>3</v>
      </c>
      <c r="L4616" t="s">
        <v>55</v>
      </c>
      <c r="M4616" t="s">
        <v>56</v>
      </c>
      <c r="N4616" t="s">
        <v>57</v>
      </c>
      <c r="O4616" s="21" t="s">
        <v>58</v>
      </c>
      <c r="P4616" s="21" t="s">
        <v>64</v>
      </c>
      <c r="Q4616" s="20" t="s">
        <v>436</v>
      </c>
      <c r="R4616" s="21" t="s">
        <v>437</v>
      </c>
      <c r="S4616" s="35">
        <v>1</v>
      </c>
      <c r="T4616" s="22">
        <v>1</v>
      </c>
      <c r="U4616" s="20" t="s">
        <v>62</v>
      </c>
      <c r="V4616" s="20">
        <v>45810</v>
      </c>
      <c r="W4616" s="21">
        <v>6</v>
      </c>
      <c r="X4616" s="20">
        <v>45820</v>
      </c>
      <c r="Y4616" s="20">
        <v>45817</v>
      </c>
      <c r="Z4616" s="48">
        <v>6</v>
      </c>
      <c r="AA4616">
        <v>2025</v>
      </c>
      <c r="AB4616" s="45">
        <v>46660</v>
      </c>
      <c r="AC4616" s="45">
        <v>46660</v>
      </c>
      <c r="AK4616" s="10"/>
    </row>
    <row r="4617" spans="1:37">
      <c r="A4617" t="s">
        <v>45</v>
      </c>
      <c r="B4617" t="s">
        <v>46</v>
      </c>
      <c r="C4617" t="s">
        <v>47</v>
      </c>
      <c r="D4617" t="s">
        <v>5127</v>
      </c>
      <c r="E4617" t="s">
        <v>88</v>
      </c>
      <c r="F4617" t="s">
        <v>79</v>
      </c>
      <c r="G4617" t="s">
        <v>51</v>
      </c>
      <c r="H4617" s="20" t="s">
        <v>52</v>
      </c>
      <c r="I4617" t="s">
        <v>53</v>
      </c>
      <c r="J4617" t="s">
        <v>54</v>
      </c>
      <c r="K4617">
        <v>3</v>
      </c>
      <c r="L4617" t="s">
        <v>55</v>
      </c>
      <c r="M4617" t="s">
        <v>77</v>
      </c>
      <c r="N4617" t="s">
        <v>89</v>
      </c>
      <c r="O4617" s="21" t="s">
        <v>58</v>
      </c>
      <c r="P4617" s="21" t="s">
        <v>150</v>
      </c>
      <c r="Q4617" s="20" t="s">
        <v>5128</v>
      </c>
      <c r="R4617" s="21" t="s">
        <v>5129</v>
      </c>
      <c r="S4617" s="35">
        <v>1</v>
      </c>
      <c r="T4617" s="22">
        <v>1</v>
      </c>
      <c r="U4617" s="20" t="s">
        <v>62</v>
      </c>
      <c r="V4617" s="20">
        <v>45810</v>
      </c>
      <c r="W4617" s="21">
        <v>6</v>
      </c>
      <c r="X4617" s="20">
        <v>45824</v>
      </c>
      <c r="Y4617" s="20">
        <v>45819</v>
      </c>
      <c r="Z4617" s="48">
        <v>6</v>
      </c>
      <c r="AA4617">
        <v>2025</v>
      </c>
      <c r="AB4617" s="45">
        <v>286674</v>
      </c>
      <c r="AC4617" s="45">
        <v>286674</v>
      </c>
      <c r="AK4617" s="10"/>
    </row>
    <row r="4618" spans="1:37">
      <c r="A4618" t="s">
        <v>45</v>
      </c>
      <c r="B4618" t="s">
        <v>46</v>
      </c>
      <c r="C4618" t="s">
        <v>47</v>
      </c>
      <c r="D4618" t="s">
        <v>5130</v>
      </c>
      <c r="E4618" t="s">
        <v>88</v>
      </c>
      <c r="F4618" t="s">
        <v>79</v>
      </c>
      <c r="G4618" t="s">
        <v>51</v>
      </c>
      <c r="H4618" s="20" t="s">
        <v>52</v>
      </c>
      <c r="I4618" t="s">
        <v>53</v>
      </c>
      <c r="J4618" t="s">
        <v>54</v>
      </c>
      <c r="K4618">
        <v>3</v>
      </c>
      <c r="L4618" t="s">
        <v>55</v>
      </c>
      <c r="M4618" t="s">
        <v>77</v>
      </c>
      <c r="N4618" t="s">
        <v>89</v>
      </c>
      <c r="O4618" s="21" t="s">
        <v>58</v>
      </c>
      <c r="P4618" s="21" t="s">
        <v>126</v>
      </c>
      <c r="Q4618" s="20" t="s">
        <v>1044</v>
      </c>
      <c r="R4618" s="21" t="s">
        <v>1045</v>
      </c>
      <c r="S4618" s="35">
        <v>1</v>
      </c>
      <c r="T4618" s="22">
        <v>1</v>
      </c>
      <c r="U4618" s="20" t="s">
        <v>62</v>
      </c>
      <c r="V4618" s="20">
        <v>45810</v>
      </c>
      <c r="W4618" s="21">
        <v>6</v>
      </c>
      <c r="X4618" s="20">
        <v>45821</v>
      </c>
      <c r="Y4618" s="20">
        <v>45817</v>
      </c>
      <c r="Z4618" s="48">
        <v>6</v>
      </c>
      <c r="AA4618">
        <v>2025</v>
      </c>
      <c r="AB4618" s="45">
        <v>61991</v>
      </c>
      <c r="AC4618" s="45">
        <v>61991</v>
      </c>
      <c r="AK4618" s="10"/>
    </row>
    <row r="4619" spans="1:37">
      <c r="A4619" t="s">
        <v>45</v>
      </c>
      <c r="B4619" t="s">
        <v>46</v>
      </c>
      <c r="C4619" t="s">
        <v>47</v>
      </c>
      <c r="D4619" t="s">
        <v>5131</v>
      </c>
      <c r="E4619" t="s">
        <v>88</v>
      </c>
      <c r="F4619" t="s">
        <v>79</v>
      </c>
      <c r="G4619" t="s">
        <v>51</v>
      </c>
      <c r="H4619" s="20" t="s">
        <v>52</v>
      </c>
      <c r="I4619" t="s">
        <v>53</v>
      </c>
      <c r="J4619" t="s">
        <v>54</v>
      </c>
      <c r="K4619">
        <v>3</v>
      </c>
      <c r="L4619" t="s">
        <v>55</v>
      </c>
      <c r="M4619" t="s">
        <v>77</v>
      </c>
      <c r="N4619" t="s">
        <v>89</v>
      </c>
      <c r="O4619" s="21" t="s">
        <v>58</v>
      </c>
      <c r="P4619" s="21" t="s">
        <v>90</v>
      </c>
      <c r="Q4619" s="20" t="s">
        <v>3422</v>
      </c>
      <c r="R4619" s="21" t="s">
        <v>3423</v>
      </c>
      <c r="S4619" s="35">
        <v>2</v>
      </c>
      <c r="T4619" s="22">
        <v>2</v>
      </c>
      <c r="U4619" s="20" t="s">
        <v>62</v>
      </c>
      <c r="V4619" s="20">
        <v>45810</v>
      </c>
      <c r="W4619" s="21">
        <v>6</v>
      </c>
      <c r="X4619" s="20">
        <v>45821</v>
      </c>
      <c r="Y4619" s="20">
        <v>45817</v>
      </c>
      <c r="Z4619" s="48">
        <v>6</v>
      </c>
      <c r="AA4619">
        <v>2025</v>
      </c>
      <c r="AB4619" s="45">
        <v>159990</v>
      </c>
      <c r="AC4619" s="45">
        <v>159990</v>
      </c>
      <c r="AK4619" s="10"/>
    </row>
    <row r="4620" spans="1:37">
      <c r="A4620" t="s">
        <v>45</v>
      </c>
      <c r="B4620" t="s">
        <v>46</v>
      </c>
      <c r="C4620" t="s">
        <v>47</v>
      </c>
      <c r="D4620" t="s">
        <v>5132</v>
      </c>
      <c r="E4620" t="s">
        <v>88</v>
      </c>
      <c r="F4620" t="s">
        <v>79</v>
      </c>
      <c r="G4620" t="s">
        <v>51</v>
      </c>
      <c r="H4620" s="20" t="s">
        <v>58</v>
      </c>
      <c r="I4620" t="s">
        <v>53</v>
      </c>
      <c r="J4620" t="s">
        <v>54</v>
      </c>
      <c r="K4620">
        <v>3</v>
      </c>
      <c r="L4620" t="s">
        <v>55</v>
      </c>
      <c r="M4620" t="s">
        <v>77</v>
      </c>
      <c r="N4620" t="s">
        <v>89</v>
      </c>
      <c r="O4620" s="21" t="s">
        <v>58</v>
      </c>
      <c r="P4620" s="21" t="s">
        <v>366</v>
      </c>
      <c r="Q4620" s="20" t="s">
        <v>367</v>
      </c>
      <c r="R4620" s="21" t="s">
        <v>368</v>
      </c>
      <c r="S4620" s="35">
        <v>2</v>
      </c>
      <c r="T4620" s="22">
        <v>0</v>
      </c>
      <c r="U4620" s="20" t="s">
        <v>62</v>
      </c>
      <c r="V4620" s="20">
        <v>45810</v>
      </c>
      <c r="W4620" s="21">
        <v>6</v>
      </c>
      <c r="X4620" s="20">
        <v>45820</v>
      </c>
      <c r="Z4620" s="48">
        <v>6</v>
      </c>
      <c r="AA4620">
        <v>2025</v>
      </c>
      <c r="AB4620" s="45">
        <v>66657</v>
      </c>
      <c r="AC4620" s="45">
        <v>0</v>
      </c>
      <c r="AK4620" s="10"/>
    </row>
    <row r="4621" spans="1:37">
      <c r="A4621" t="s">
        <v>45</v>
      </c>
      <c r="B4621" t="s">
        <v>46</v>
      </c>
      <c r="C4621" t="s">
        <v>47</v>
      </c>
      <c r="D4621" t="s">
        <v>5133</v>
      </c>
      <c r="E4621" t="s">
        <v>88</v>
      </c>
      <c r="F4621" t="s">
        <v>79</v>
      </c>
      <c r="G4621" t="s">
        <v>51</v>
      </c>
      <c r="H4621" s="20" t="s">
        <v>52</v>
      </c>
      <c r="I4621" t="s">
        <v>53</v>
      </c>
      <c r="J4621" t="s">
        <v>54</v>
      </c>
      <c r="K4621">
        <v>3</v>
      </c>
      <c r="L4621" t="s">
        <v>55</v>
      </c>
      <c r="M4621" t="s">
        <v>77</v>
      </c>
      <c r="N4621" t="s">
        <v>89</v>
      </c>
      <c r="O4621" s="21" t="s">
        <v>58</v>
      </c>
      <c r="P4621" s="21" t="s">
        <v>119</v>
      </c>
      <c r="Q4621" s="20" t="s">
        <v>908</v>
      </c>
      <c r="R4621" s="21" t="s">
        <v>909</v>
      </c>
      <c r="S4621" s="35">
        <v>2</v>
      </c>
      <c r="T4621" s="22">
        <v>2</v>
      </c>
      <c r="U4621" s="20" t="s">
        <v>62</v>
      </c>
      <c r="V4621" s="20">
        <v>45810</v>
      </c>
      <c r="W4621" s="21">
        <v>6</v>
      </c>
      <c r="X4621" s="20">
        <v>45825</v>
      </c>
      <c r="Y4621" s="20">
        <v>45819</v>
      </c>
      <c r="Z4621" s="48">
        <v>6</v>
      </c>
      <c r="AA4621">
        <v>2025</v>
      </c>
      <c r="AB4621" s="45">
        <v>135696</v>
      </c>
      <c r="AC4621" s="45">
        <v>135696</v>
      </c>
      <c r="AK4621" s="10"/>
    </row>
    <row r="4622" spans="1:37">
      <c r="A4622" t="s">
        <v>45</v>
      </c>
      <c r="B4622" t="s">
        <v>46</v>
      </c>
      <c r="C4622" t="s">
        <v>47</v>
      </c>
      <c r="D4622" t="s">
        <v>5134</v>
      </c>
      <c r="E4622" t="s">
        <v>88</v>
      </c>
      <c r="F4622" t="s">
        <v>79</v>
      </c>
      <c r="G4622" t="s">
        <v>51</v>
      </c>
      <c r="H4622" s="20" t="s">
        <v>52</v>
      </c>
      <c r="I4622" t="s">
        <v>53</v>
      </c>
      <c r="J4622" t="s">
        <v>54</v>
      </c>
      <c r="K4622">
        <v>3</v>
      </c>
      <c r="L4622" t="s">
        <v>55</v>
      </c>
      <c r="M4622" t="s">
        <v>77</v>
      </c>
      <c r="N4622" t="s">
        <v>89</v>
      </c>
      <c r="O4622" s="21" t="s">
        <v>58</v>
      </c>
      <c r="P4622" s="21" t="s">
        <v>104</v>
      </c>
      <c r="Q4622" s="20" t="s">
        <v>2352</v>
      </c>
      <c r="R4622" s="21" t="s">
        <v>2353</v>
      </c>
      <c r="S4622" s="35">
        <v>1</v>
      </c>
      <c r="T4622" s="22">
        <v>1</v>
      </c>
      <c r="U4622" s="20" t="s">
        <v>62</v>
      </c>
      <c r="V4622" s="20">
        <v>45810</v>
      </c>
      <c r="W4622" s="21">
        <v>6</v>
      </c>
      <c r="X4622" s="20">
        <v>45825</v>
      </c>
      <c r="Y4622" s="20">
        <v>45819</v>
      </c>
      <c r="Z4622" s="48">
        <v>6</v>
      </c>
      <c r="AA4622">
        <v>2025</v>
      </c>
      <c r="AB4622" s="45">
        <v>33328</v>
      </c>
      <c r="AC4622" s="45">
        <v>33328</v>
      </c>
      <c r="AK4622" s="10"/>
    </row>
    <row r="4623" spans="1:37">
      <c r="A4623" t="s">
        <v>45</v>
      </c>
      <c r="B4623" t="s">
        <v>46</v>
      </c>
      <c r="C4623" t="s">
        <v>47</v>
      </c>
      <c r="D4623" t="s">
        <v>5135</v>
      </c>
      <c r="E4623" t="s">
        <v>88</v>
      </c>
      <c r="F4623" t="s">
        <v>79</v>
      </c>
      <c r="G4623" t="s">
        <v>51</v>
      </c>
      <c r="H4623" s="20" t="s">
        <v>52</v>
      </c>
      <c r="I4623" t="s">
        <v>53</v>
      </c>
      <c r="J4623" t="s">
        <v>54</v>
      </c>
      <c r="K4623">
        <v>3</v>
      </c>
      <c r="L4623" t="s">
        <v>55</v>
      </c>
      <c r="M4623" t="s">
        <v>77</v>
      </c>
      <c r="N4623" t="s">
        <v>89</v>
      </c>
      <c r="O4623" s="21" t="s">
        <v>58</v>
      </c>
      <c r="P4623" s="21" t="s">
        <v>303</v>
      </c>
      <c r="Q4623" s="20" t="s">
        <v>4142</v>
      </c>
      <c r="R4623" s="21" t="s">
        <v>4143</v>
      </c>
      <c r="S4623" s="35">
        <v>1</v>
      </c>
      <c r="T4623" s="22">
        <v>1</v>
      </c>
      <c r="U4623" s="20" t="s">
        <v>62</v>
      </c>
      <c r="V4623" s="20">
        <v>45810</v>
      </c>
      <c r="W4623" s="21">
        <v>6</v>
      </c>
      <c r="X4623" s="20">
        <v>45817</v>
      </c>
      <c r="Y4623" s="20">
        <v>45812</v>
      </c>
      <c r="Z4623" s="48">
        <v>6</v>
      </c>
      <c r="AA4623">
        <v>2025</v>
      </c>
      <c r="AB4623" s="45">
        <v>60708</v>
      </c>
      <c r="AC4623" s="45">
        <v>60708</v>
      </c>
      <c r="AK4623" s="10"/>
    </row>
    <row r="4624" spans="1:37">
      <c r="A4624" t="s">
        <v>45</v>
      </c>
      <c r="B4624" t="s">
        <v>46</v>
      </c>
      <c r="C4624" t="s">
        <v>47</v>
      </c>
      <c r="D4624" t="s">
        <v>5136</v>
      </c>
      <c r="E4624" t="s">
        <v>88</v>
      </c>
      <c r="F4624" t="s">
        <v>79</v>
      </c>
      <c r="G4624" t="s">
        <v>51</v>
      </c>
      <c r="H4624" s="20" t="s">
        <v>52</v>
      </c>
      <c r="I4624" t="s">
        <v>53</v>
      </c>
      <c r="J4624" t="s">
        <v>54</v>
      </c>
      <c r="K4624">
        <v>3</v>
      </c>
      <c r="L4624" t="s">
        <v>55</v>
      </c>
      <c r="M4624" t="s">
        <v>56</v>
      </c>
      <c r="N4624" t="s">
        <v>57</v>
      </c>
      <c r="O4624" s="21" t="s">
        <v>58</v>
      </c>
      <c r="P4624" s="21" t="s">
        <v>522</v>
      </c>
      <c r="Q4624" s="20" t="s">
        <v>1078</v>
      </c>
      <c r="R4624" s="21" t="s">
        <v>1079</v>
      </c>
      <c r="S4624" s="35">
        <v>1</v>
      </c>
      <c r="T4624" s="22">
        <v>1</v>
      </c>
      <c r="U4624" s="20" t="s">
        <v>62</v>
      </c>
      <c r="V4624" s="20">
        <v>45810</v>
      </c>
      <c r="W4624" s="21">
        <v>6</v>
      </c>
      <c r="X4624" s="20">
        <v>45821</v>
      </c>
      <c r="Y4624" s="20">
        <v>45817</v>
      </c>
      <c r="Z4624" s="48">
        <v>6</v>
      </c>
      <c r="AA4624">
        <v>2025</v>
      </c>
      <c r="AB4624" s="45">
        <v>45325</v>
      </c>
      <c r="AC4624" s="45">
        <v>45325</v>
      </c>
      <c r="AK4624" s="10"/>
    </row>
    <row r="4625" spans="1:37">
      <c r="A4625" t="s">
        <v>45</v>
      </c>
      <c r="B4625" t="s">
        <v>46</v>
      </c>
      <c r="C4625" t="s">
        <v>47</v>
      </c>
      <c r="D4625" t="s">
        <v>5137</v>
      </c>
      <c r="E4625" t="s">
        <v>88</v>
      </c>
      <c r="F4625" t="s">
        <v>79</v>
      </c>
      <c r="G4625" t="s">
        <v>51</v>
      </c>
      <c r="H4625" s="20" t="s">
        <v>52</v>
      </c>
      <c r="I4625" t="s">
        <v>53</v>
      </c>
      <c r="J4625" t="s">
        <v>54</v>
      </c>
      <c r="K4625">
        <v>3</v>
      </c>
      <c r="L4625" t="s">
        <v>55</v>
      </c>
      <c r="M4625" t="s">
        <v>77</v>
      </c>
      <c r="N4625" t="s">
        <v>89</v>
      </c>
      <c r="O4625" s="21" t="s">
        <v>58</v>
      </c>
      <c r="P4625" s="21" t="s">
        <v>303</v>
      </c>
      <c r="Q4625" s="20" t="s">
        <v>4142</v>
      </c>
      <c r="R4625" s="21" t="s">
        <v>4143</v>
      </c>
      <c r="S4625" s="35">
        <v>1</v>
      </c>
      <c r="T4625" s="22">
        <v>1</v>
      </c>
      <c r="U4625" s="20" t="s">
        <v>62</v>
      </c>
      <c r="V4625" s="20">
        <v>45810</v>
      </c>
      <c r="W4625" s="21">
        <v>6</v>
      </c>
      <c r="X4625" s="20">
        <v>45818</v>
      </c>
      <c r="Y4625" s="20">
        <v>45812</v>
      </c>
      <c r="Z4625" s="48">
        <v>6</v>
      </c>
      <c r="AA4625">
        <v>2025</v>
      </c>
      <c r="AB4625" s="45">
        <v>60708</v>
      </c>
      <c r="AC4625" s="45">
        <v>60708</v>
      </c>
      <c r="AK4625" s="10"/>
    </row>
    <row r="4626" spans="1:37">
      <c r="A4626" t="s">
        <v>45</v>
      </c>
      <c r="B4626" t="s">
        <v>46</v>
      </c>
      <c r="C4626" t="s">
        <v>47</v>
      </c>
      <c r="D4626" t="s">
        <v>5138</v>
      </c>
      <c r="E4626" t="s">
        <v>88</v>
      </c>
      <c r="F4626" t="s">
        <v>79</v>
      </c>
      <c r="G4626" t="s">
        <v>51</v>
      </c>
      <c r="H4626" s="20" t="s">
        <v>52</v>
      </c>
      <c r="I4626" t="s">
        <v>53</v>
      </c>
      <c r="J4626" t="s">
        <v>54</v>
      </c>
      <c r="K4626">
        <v>3</v>
      </c>
      <c r="L4626" t="s">
        <v>55</v>
      </c>
      <c r="M4626" t="s">
        <v>56</v>
      </c>
      <c r="N4626" t="s">
        <v>57</v>
      </c>
      <c r="O4626" s="21" t="s">
        <v>58</v>
      </c>
      <c r="P4626" s="21" t="s">
        <v>64</v>
      </c>
      <c r="Q4626" s="20" t="s">
        <v>2380</v>
      </c>
      <c r="R4626" s="21" t="s">
        <v>2381</v>
      </c>
      <c r="S4626" s="35">
        <v>1</v>
      </c>
      <c r="T4626" s="22">
        <v>1</v>
      </c>
      <c r="U4626" s="20" t="s">
        <v>62</v>
      </c>
      <c r="V4626" s="20">
        <v>45810</v>
      </c>
      <c r="W4626" s="21">
        <v>6</v>
      </c>
      <c r="X4626" s="20">
        <v>45821</v>
      </c>
      <c r="Y4626" s="20">
        <v>45817</v>
      </c>
      <c r="Z4626" s="48">
        <v>6</v>
      </c>
      <c r="AA4626">
        <v>2025</v>
      </c>
      <c r="AB4626" s="45">
        <v>214289</v>
      </c>
      <c r="AC4626" s="45">
        <v>214289</v>
      </c>
      <c r="AK4626" s="10"/>
    </row>
    <row r="4627" spans="1:37">
      <c r="A4627" t="s">
        <v>45</v>
      </c>
      <c r="B4627" t="s">
        <v>46</v>
      </c>
      <c r="C4627" t="s">
        <v>47</v>
      </c>
      <c r="D4627" t="s">
        <v>5139</v>
      </c>
      <c r="E4627" t="s">
        <v>88</v>
      </c>
      <c r="F4627" t="s">
        <v>79</v>
      </c>
      <c r="G4627" t="s">
        <v>51</v>
      </c>
      <c r="H4627" s="20" t="s">
        <v>52</v>
      </c>
      <c r="I4627" t="s">
        <v>53</v>
      </c>
      <c r="J4627" t="s">
        <v>54</v>
      </c>
      <c r="K4627">
        <v>3</v>
      </c>
      <c r="L4627" t="s">
        <v>55</v>
      </c>
      <c r="M4627" t="s">
        <v>77</v>
      </c>
      <c r="N4627" t="s">
        <v>89</v>
      </c>
      <c r="O4627" s="21" t="s">
        <v>58</v>
      </c>
      <c r="P4627" s="21" t="s">
        <v>97</v>
      </c>
      <c r="Q4627" s="20" t="s">
        <v>260</v>
      </c>
      <c r="R4627" s="21" t="s">
        <v>261</v>
      </c>
      <c r="S4627" s="35">
        <v>1</v>
      </c>
      <c r="T4627" s="22">
        <v>1</v>
      </c>
      <c r="U4627" s="20" t="s">
        <v>62</v>
      </c>
      <c r="V4627" s="20">
        <v>45810</v>
      </c>
      <c r="W4627" s="21">
        <v>6</v>
      </c>
      <c r="X4627" s="20">
        <v>45820</v>
      </c>
      <c r="Y4627" s="20">
        <v>45817</v>
      </c>
      <c r="Z4627" s="48">
        <v>6</v>
      </c>
      <c r="AA4627">
        <v>2025</v>
      </c>
      <c r="AB4627" s="45">
        <v>40665</v>
      </c>
      <c r="AC4627" s="45">
        <v>40665</v>
      </c>
      <c r="AK4627" s="10"/>
    </row>
    <row r="4628" spans="1:37">
      <c r="A4628" t="s">
        <v>45</v>
      </c>
      <c r="B4628" t="s">
        <v>46</v>
      </c>
      <c r="C4628" t="s">
        <v>47</v>
      </c>
      <c r="D4628" t="s">
        <v>5140</v>
      </c>
      <c r="E4628" t="s">
        <v>88</v>
      </c>
      <c r="F4628" t="s">
        <v>79</v>
      </c>
      <c r="G4628" t="s">
        <v>51</v>
      </c>
      <c r="H4628" s="20" t="s">
        <v>52</v>
      </c>
      <c r="I4628" t="s">
        <v>53</v>
      </c>
      <c r="J4628" t="s">
        <v>54</v>
      </c>
      <c r="K4628">
        <v>3</v>
      </c>
      <c r="L4628" t="s">
        <v>55</v>
      </c>
      <c r="M4628" t="s">
        <v>56</v>
      </c>
      <c r="N4628" t="s">
        <v>57</v>
      </c>
      <c r="O4628" s="21" t="s">
        <v>58</v>
      </c>
      <c r="P4628" s="21" t="s">
        <v>207</v>
      </c>
      <c r="Q4628" s="20" t="s">
        <v>3356</v>
      </c>
      <c r="R4628" s="21" t="s">
        <v>3357</v>
      </c>
      <c r="S4628" s="35">
        <v>1</v>
      </c>
      <c r="T4628" s="22">
        <v>1</v>
      </c>
      <c r="U4628" s="20" t="s">
        <v>62</v>
      </c>
      <c r="V4628" s="20">
        <v>45810</v>
      </c>
      <c r="W4628" s="21">
        <v>6</v>
      </c>
      <c r="X4628" s="20">
        <v>45821</v>
      </c>
      <c r="Y4628" s="20">
        <v>45817</v>
      </c>
      <c r="Z4628" s="48">
        <v>6</v>
      </c>
      <c r="AA4628">
        <v>2025</v>
      </c>
      <c r="AB4628" s="45">
        <v>73327</v>
      </c>
      <c r="AC4628" s="45">
        <v>73327</v>
      </c>
      <c r="AK4628" s="10"/>
    </row>
    <row r="4629" spans="1:37">
      <c r="A4629" t="s">
        <v>45</v>
      </c>
      <c r="B4629" t="s">
        <v>46</v>
      </c>
      <c r="C4629" t="s">
        <v>47</v>
      </c>
      <c r="D4629" t="s">
        <v>5141</v>
      </c>
      <c r="E4629" t="s">
        <v>88</v>
      </c>
      <c r="F4629" t="s">
        <v>79</v>
      </c>
      <c r="G4629" t="s">
        <v>51</v>
      </c>
      <c r="H4629" s="20" t="s">
        <v>52</v>
      </c>
      <c r="I4629" t="s">
        <v>53</v>
      </c>
      <c r="J4629" t="s">
        <v>54</v>
      </c>
      <c r="K4629">
        <v>3</v>
      </c>
      <c r="L4629" t="s">
        <v>55</v>
      </c>
      <c r="M4629" t="s">
        <v>77</v>
      </c>
      <c r="N4629" t="s">
        <v>89</v>
      </c>
      <c r="O4629" s="21" t="s">
        <v>58</v>
      </c>
      <c r="P4629" s="21" t="s">
        <v>303</v>
      </c>
      <c r="Q4629" s="20" t="s">
        <v>4027</v>
      </c>
      <c r="R4629" s="21" t="s">
        <v>4028</v>
      </c>
      <c r="S4629" s="35">
        <v>1</v>
      </c>
      <c r="T4629" s="22">
        <v>1</v>
      </c>
      <c r="U4629" s="20" t="s">
        <v>62</v>
      </c>
      <c r="V4629" s="20">
        <v>45810</v>
      </c>
      <c r="W4629" s="21">
        <v>6</v>
      </c>
      <c r="X4629" s="20">
        <v>45818</v>
      </c>
      <c r="Y4629" s="20">
        <v>45812</v>
      </c>
      <c r="Z4629" s="48">
        <v>6</v>
      </c>
      <c r="AA4629">
        <v>2025</v>
      </c>
      <c r="AB4629" s="45">
        <v>60708</v>
      </c>
      <c r="AC4629" s="45">
        <v>60708</v>
      </c>
      <c r="AK4629" s="10"/>
    </row>
    <row r="4630" spans="1:37">
      <c r="A4630" t="s">
        <v>45</v>
      </c>
      <c r="B4630" t="s">
        <v>46</v>
      </c>
      <c r="C4630" t="s">
        <v>47</v>
      </c>
      <c r="D4630" t="s">
        <v>5142</v>
      </c>
      <c r="E4630" t="s">
        <v>88</v>
      </c>
      <c r="F4630" t="s">
        <v>79</v>
      </c>
      <c r="G4630" t="s">
        <v>51</v>
      </c>
      <c r="H4630" s="20" t="s">
        <v>52</v>
      </c>
      <c r="I4630" t="s">
        <v>53</v>
      </c>
      <c r="J4630" t="s">
        <v>54</v>
      </c>
      <c r="K4630">
        <v>3</v>
      </c>
      <c r="L4630" t="s">
        <v>55</v>
      </c>
      <c r="M4630" t="s">
        <v>77</v>
      </c>
      <c r="N4630" t="s">
        <v>89</v>
      </c>
      <c r="O4630" s="21" t="s">
        <v>58</v>
      </c>
      <c r="P4630" s="21" t="s">
        <v>276</v>
      </c>
      <c r="Q4630" s="20" t="s">
        <v>2562</v>
      </c>
      <c r="R4630" s="21" t="s">
        <v>2563</v>
      </c>
      <c r="S4630" s="35">
        <v>1</v>
      </c>
      <c r="T4630" s="22">
        <v>1</v>
      </c>
      <c r="U4630" s="20" t="s">
        <v>62</v>
      </c>
      <c r="V4630" s="20">
        <v>45810</v>
      </c>
      <c r="W4630" s="21">
        <v>6</v>
      </c>
      <c r="X4630" s="20">
        <v>45820</v>
      </c>
      <c r="Y4630" s="20">
        <v>45817</v>
      </c>
      <c r="Z4630" s="48">
        <v>6</v>
      </c>
      <c r="AA4630">
        <v>2025</v>
      </c>
      <c r="AB4630" s="45">
        <v>25326</v>
      </c>
      <c r="AC4630" s="45">
        <v>25326</v>
      </c>
      <c r="AK4630" s="10"/>
    </row>
    <row r="4631" spans="1:37">
      <c r="A4631" t="s">
        <v>45</v>
      </c>
      <c r="B4631" t="s">
        <v>46</v>
      </c>
      <c r="C4631" t="s">
        <v>47</v>
      </c>
      <c r="D4631" t="s">
        <v>5143</v>
      </c>
      <c r="E4631" t="s">
        <v>88</v>
      </c>
      <c r="F4631" t="s">
        <v>79</v>
      </c>
      <c r="G4631" t="s">
        <v>51</v>
      </c>
      <c r="H4631" s="20" t="s">
        <v>52</v>
      </c>
      <c r="I4631" t="s">
        <v>53</v>
      </c>
      <c r="J4631" t="s">
        <v>54</v>
      </c>
      <c r="K4631">
        <v>3</v>
      </c>
      <c r="L4631" t="s">
        <v>55</v>
      </c>
      <c r="M4631" t="s">
        <v>77</v>
      </c>
      <c r="N4631" t="s">
        <v>89</v>
      </c>
      <c r="O4631" s="21" t="s">
        <v>58</v>
      </c>
      <c r="P4631" s="21" t="s">
        <v>126</v>
      </c>
      <c r="Q4631" s="20" t="s">
        <v>1044</v>
      </c>
      <c r="R4631" s="21" t="s">
        <v>1045</v>
      </c>
      <c r="S4631" s="35">
        <v>1</v>
      </c>
      <c r="T4631" s="22">
        <v>1</v>
      </c>
      <c r="U4631" s="20" t="s">
        <v>62</v>
      </c>
      <c r="V4631" s="20">
        <v>45810</v>
      </c>
      <c r="W4631" s="21">
        <v>6</v>
      </c>
      <c r="X4631" s="20">
        <v>45821</v>
      </c>
      <c r="Y4631" s="20">
        <v>45817</v>
      </c>
      <c r="Z4631" s="48">
        <v>6</v>
      </c>
      <c r="AA4631">
        <v>2025</v>
      </c>
      <c r="AB4631" s="45">
        <v>61991</v>
      </c>
      <c r="AC4631" s="45">
        <v>61991</v>
      </c>
      <c r="AK4631" s="10"/>
    </row>
    <row r="4632" spans="1:37">
      <c r="A4632" t="s">
        <v>45</v>
      </c>
      <c r="B4632" t="s">
        <v>46</v>
      </c>
      <c r="C4632" t="s">
        <v>47</v>
      </c>
      <c r="D4632" t="s">
        <v>5144</v>
      </c>
      <c r="E4632" t="s">
        <v>88</v>
      </c>
      <c r="F4632" t="s">
        <v>79</v>
      </c>
      <c r="G4632" t="s">
        <v>51</v>
      </c>
      <c r="H4632" s="20" t="s">
        <v>52</v>
      </c>
      <c r="I4632" t="s">
        <v>53</v>
      </c>
      <c r="J4632" t="s">
        <v>54</v>
      </c>
      <c r="K4632">
        <v>3</v>
      </c>
      <c r="L4632" t="s">
        <v>55</v>
      </c>
      <c r="M4632" t="s">
        <v>77</v>
      </c>
      <c r="N4632" t="s">
        <v>89</v>
      </c>
      <c r="O4632" s="21" t="s">
        <v>58</v>
      </c>
      <c r="P4632" s="21" t="s">
        <v>150</v>
      </c>
      <c r="Q4632" s="20" t="s">
        <v>151</v>
      </c>
      <c r="R4632" s="21" t="s">
        <v>152</v>
      </c>
      <c r="S4632" s="35">
        <v>1</v>
      </c>
      <c r="T4632" s="22">
        <v>1</v>
      </c>
      <c r="U4632" s="20" t="s">
        <v>62</v>
      </c>
      <c r="V4632" s="20">
        <v>45810</v>
      </c>
      <c r="W4632" s="21">
        <v>6</v>
      </c>
      <c r="X4632" s="20">
        <v>45820</v>
      </c>
      <c r="Y4632" s="20">
        <v>45817</v>
      </c>
      <c r="Z4632" s="48">
        <v>6</v>
      </c>
      <c r="AA4632">
        <v>2025</v>
      </c>
      <c r="AB4632" s="45">
        <v>78568</v>
      </c>
      <c r="AC4632" s="45">
        <v>78568</v>
      </c>
      <c r="AK4632" s="10"/>
    </row>
    <row r="4633" spans="1:37">
      <c r="A4633" t="s">
        <v>45</v>
      </c>
      <c r="B4633" t="s">
        <v>46</v>
      </c>
      <c r="C4633" t="s">
        <v>47</v>
      </c>
      <c r="D4633" t="s">
        <v>5145</v>
      </c>
      <c r="E4633" t="s">
        <v>88</v>
      </c>
      <c r="F4633" t="s">
        <v>79</v>
      </c>
      <c r="G4633" t="s">
        <v>51</v>
      </c>
      <c r="H4633" s="20" t="s">
        <v>52</v>
      </c>
      <c r="I4633" t="s">
        <v>53</v>
      </c>
      <c r="J4633" t="s">
        <v>54</v>
      </c>
      <c r="K4633">
        <v>3</v>
      </c>
      <c r="L4633" t="s">
        <v>55</v>
      </c>
      <c r="M4633" t="s">
        <v>77</v>
      </c>
      <c r="N4633" t="s">
        <v>89</v>
      </c>
      <c r="O4633" s="21" t="s">
        <v>58</v>
      </c>
      <c r="P4633" s="21" t="s">
        <v>90</v>
      </c>
      <c r="Q4633" s="20" t="s">
        <v>163</v>
      </c>
      <c r="R4633" s="21" t="s">
        <v>164</v>
      </c>
      <c r="S4633" s="35">
        <v>1</v>
      </c>
      <c r="T4633" s="22">
        <v>1</v>
      </c>
      <c r="U4633" s="20" t="s">
        <v>62</v>
      </c>
      <c r="V4633" s="20">
        <v>45810</v>
      </c>
      <c r="W4633" s="21">
        <v>6</v>
      </c>
      <c r="X4633" s="20">
        <v>45820</v>
      </c>
      <c r="Y4633" s="20">
        <v>45817</v>
      </c>
      <c r="Z4633" s="48">
        <v>6</v>
      </c>
      <c r="AA4633">
        <v>2025</v>
      </c>
      <c r="AB4633" s="45">
        <v>39995</v>
      </c>
      <c r="AC4633" s="45">
        <v>39995</v>
      </c>
      <c r="AK4633" s="10"/>
    </row>
    <row r="4634" spans="1:37">
      <c r="A4634" t="s">
        <v>45</v>
      </c>
      <c r="B4634" t="s">
        <v>46</v>
      </c>
      <c r="C4634" t="s">
        <v>47</v>
      </c>
      <c r="D4634" t="s">
        <v>5146</v>
      </c>
      <c r="E4634" t="s">
        <v>88</v>
      </c>
      <c r="F4634" t="s">
        <v>79</v>
      </c>
      <c r="G4634" t="s">
        <v>51</v>
      </c>
      <c r="H4634" s="20" t="s">
        <v>52</v>
      </c>
      <c r="I4634" t="s">
        <v>53</v>
      </c>
      <c r="J4634" t="s">
        <v>54</v>
      </c>
      <c r="K4634">
        <v>3</v>
      </c>
      <c r="L4634" t="s">
        <v>55</v>
      </c>
      <c r="M4634" t="s">
        <v>56</v>
      </c>
      <c r="N4634" t="s">
        <v>57</v>
      </c>
      <c r="O4634" s="21" t="s">
        <v>58</v>
      </c>
      <c r="P4634" s="21" t="s">
        <v>207</v>
      </c>
      <c r="Q4634" s="20" t="s">
        <v>1325</v>
      </c>
      <c r="R4634" s="21" t="s">
        <v>1326</v>
      </c>
      <c r="S4634" s="35">
        <v>1</v>
      </c>
      <c r="T4634" s="22">
        <v>1</v>
      </c>
      <c r="U4634" s="20" t="s">
        <v>62</v>
      </c>
      <c r="V4634" s="20">
        <v>45810</v>
      </c>
      <c r="W4634" s="21">
        <v>6</v>
      </c>
      <c r="X4634" s="20">
        <v>45820</v>
      </c>
      <c r="Y4634" s="20">
        <v>45817</v>
      </c>
      <c r="Z4634" s="48">
        <v>6</v>
      </c>
      <c r="AA4634">
        <v>2025</v>
      </c>
      <c r="AB4634" s="45">
        <v>39994</v>
      </c>
      <c r="AC4634" s="45">
        <v>39994</v>
      </c>
      <c r="AK4634" s="10"/>
    </row>
    <row r="4635" spans="1:37">
      <c r="A4635" t="s">
        <v>45</v>
      </c>
      <c r="B4635" t="s">
        <v>46</v>
      </c>
      <c r="C4635" t="s">
        <v>47</v>
      </c>
      <c r="D4635" t="s">
        <v>5147</v>
      </c>
      <c r="E4635" t="s">
        <v>88</v>
      </c>
      <c r="F4635" t="s">
        <v>79</v>
      </c>
      <c r="G4635" t="s">
        <v>51</v>
      </c>
      <c r="H4635" s="20" t="s">
        <v>52</v>
      </c>
      <c r="I4635" t="s">
        <v>53</v>
      </c>
      <c r="J4635" t="s">
        <v>54</v>
      </c>
      <c r="K4635">
        <v>3</v>
      </c>
      <c r="L4635" t="s">
        <v>55</v>
      </c>
      <c r="M4635" t="s">
        <v>56</v>
      </c>
      <c r="N4635" t="s">
        <v>57</v>
      </c>
      <c r="O4635" s="21" t="s">
        <v>58</v>
      </c>
      <c r="P4635" s="21" t="s">
        <v>64</v>
      </c>
      <c r="Q4635" s="20" t="s">
        <v>358</v>
      </c>
      <c r="R4635" s="21" t="s">
        <v>359</v>
      </c>
      <c r="S4635" s="35">
        <v>1</v>
      </c>
      <c r="T4635" s="22">
        <v>1</v>
      </c>
      <c r="U4635" s="20" t="s">
        <v>62</v>
      </c>
      <c r="V4635" s="20">
        <v>45811</v>
      </c>
      <c r="W4635" s="21">
        <v>6</v>
      </c>
      <c r="X4635" s="20">
        <v>45825</v>
      </c>
      <c r="Y4635" s="20">
        <v>45819</v>
      </c>
      <c r="Z4635" s="48">
        <v>6</v>
      </c>
      <c r="AA4635">
        <v>2025</v>
      </c>
      <c r="AB4635" s="45">
        <v>78565</v>
      </c>
      <c r="AC4635" s="45">
        <v>78565</v>
      </c>
      <c r="AK4635" s="10"/>
    </row>
    <row r="4636" spans="1:37">
      <c r="A4636" t="s">
        <v>45</v>
      </c>
      <c r="B4636" t="s">
        <v>46</v>
      </c>
      <c r="C4636" t="s">
        <v>47</v>
      </c>
      <c r="D4636" t="s">
        <v>5148</v>
      </c>
      <c r="E4636" t="s">
        <v>88</v>
      </c>
      <c r="F4636" t="s">
        <v>79</v>
      </c>
      <c r="G4636" t="s">
        <v>51</v>
      </c>
      <c r="H4636" s="20" t="s">
        <v>52</v>
      </c>
      <c r="I4636" t="s">
        <v>53</v>
      </c>
      <c r="J4636" t="s">
        <v>54</v>
      </c>
      <c r="K4636">
        <v>3</v>
      </c>
      <c r="L4636" t="s">
        <v>55</v>
      </c>
      <c r="M4636" t="s">
        <v>56</v>
      </c>
      <c r="N4636" t="s">
        <v>57</v>
      </c>
      <c r="O4636" s="21" t="s">
        <v>58</v>
      </c>
      <c r="P4636" s="21" t="s">
        <v>64</v>
      </c>
      <c r="Q4636" s="20" t="s">
        <v>677</v>
      </c>
      <c r="R4636" s="21" t="s">
        <v>678</v>
      </c>
      <c r="S4636" s="35">
        <v>1</v>
      </c>
      <c r="T4636" s="22">
        <v>1</v>
      </c>
      <c r="U4636" s="20" t="s">
        <v>62</v>
      </c>
      <c r="V4636" s="20">
        <v>45810</v>
      </c>
      <c r="W4636" s="21">
        <v>6</v>
      </c>
      <c r="X4636" s="20">
        <v>45826</v>
      </c>
      <c r="Y4636" s="20">
        <v>45824</v>
      </c>
      <c r="Z4636" s="48">
        <v>6</v>
      </c>
      <c r="AA4636">
        <v>2025</v>
      </c>
      <c r="AB4636" s="45">
        <v>76655</v>
      </c>
      <c r="AC4636" s="45">
        <v>76655</v>
      </c>
      <c r="AK4636" s="10"/>
    </row>
    <row r="4637" spans="1:37">
      <c r="A4637" t="s">
        <v>45</v>
      </c>
      <c r="B4637" t="s">
        <v>46</v>
      </c>
      <c r="C4637" t="s">
        <v>47</v>
      </c>
      <c r="D4637" t="s">
        <v>5149</v>
      </c>
      <c r="E4637" t="s">
        <v>88</v>
      </c>
      <c r="F4637" t="s">
        <v>79</v>
      </c>
      <c r="G4637" t="s">
        <v>51</v>
      </c>
      <c r="H4637" s="20" t="s">
        <v>52</v>
      </c>
      <c r="I4637" t="s">
        <v>53</v>
      </c>
      <c r="J4637" t="s">
        <v>54</v>
      </c>
      <c r="K4637">
        <v>3</v>
      </c>
      <c r="L4637" t="s">
        <v>55</v>
      </c>
      <c r="M4637" t="s">
        <v>77</v>
      </c>
      <c r="N4637" t="s">
        <v>89</v>
      </c>
      <c r="O4637" s="21" t="s">
        <v>58</v>
      </c>
      <c r="P4637" s="21" t="s">
        <v>150</v>
      </c>
      <c r="Q4637" s="20" t="s">
        <v>151</v>
      </c>
      <c r="R4637" s="21" t="s">
        <v>152</v>
      </c>
      <c r="S4637" s="35">
        <v>1</v>
      </c>
      <c r="T4637" s="22">
        <v>1</v>
      </c>
      <c r="U4637" s="20" t="s">
        <v>62</v>
      </c>
      <c r="V4637" s="20">
        <v>45811</v>
      </c>
      <c r="W4637" s="21">
        <v>6</v>
      </c>
      <c r="X4637" s="20">
        <v>45825</v>
      </c>
      <c r="Y4637" s="20">
        <v>45819</v>
      </c>
      <c r="Z4637" s="48">
        <v>6</v>
      </c>
      <c r="AA4637">
        <v>2025</v>
      </c>
      <c r="AB4637" s="45">
        <v>78568</v>
      </c>
      <c r="AC4637" s="45">
        <v>78568</v>
      </c>
      <c r="AK4637" s="10"/>
    </row>
    <row r="4638" spans="1:37">
      <c r="A4638" t="s">
        <v>45</v>
      </c>
      <c r="B4638" t="s">
        <v>46</v>
      </c>
      <c r="C4638" t="s">
        <v>47</v>
      </c>
      <c r="D4638" t="s">
        <v>5150</v>
      </c>
      <c r="E4638" t="s">
        <v>88</v>
      </c>
      <c r="F4638" t="s">
        <v>79</v>
      </c>
      <c r="G4638" t="s">
        <v>51</v>
      </c>
      <c r="H4638" s="20" t="s">
        <v>52</v>
      </c>
      <c r="I4638" t="s">
        <v>53</v>
      </c>
      <c r="J4638" t="s">
        <v>54</v>
      </c>
      <c r="K4638">
        <v>3</v>
      </c>
      <c r="L4638" t="s">
        <v>55</v>
      </c>
      <c r="M4638" t="s">
        <v>77</v>
      </c>
      <c r="N4638" t="s">
        <v>89</v>
      </c>
      <c r="O4638" s="21" t="s">
        <v>58</v>
      </c>
      <c r="P4638" s="21" t="s">
        <v>90</v>
      </c>
      <c r="Q4638" s="20" t="s">
        <v>2723</v>
      </c>
      <c r="R4638" s="21" t="s">
        <v>2724</v>
      </c>
      <c r="S4638" s="35">
        <v>1</v>
      </c>
      <c r="T4638" s="22">
        <v>1</v>
      </c>
      <c r="U4638" s="20" t="s">
        <v>62</v>
      </c>
      <c r="V4638" s="20">
        <v>45811</v>
      </c>
      <c r="W4638" s="21">
        <v>6</v>
      </c>
      <c r="X4638" s="20">
        <v>45826</v>
      </c>
      <c r="Y4638" s="20">
        <v>45819</v>
      </c>
      <c r="Z4638" s="48">
        <v>6</v>
      </c>
      <c r="AA4638">
        <v>2025</v>
      </c>
      <c r="AB4638" s="45">
        <v>79995</v>
      </c>
      <c r="AC4638" s="45">
        <v>79995</v>
      </c>
      <c r="AK4638" s="10"/>
    </row>
    <row r="4639" spans="1:37">
      <c r="A4639" t="s">
        <v>45</v>
      </c>
      <c r="B4639" t="s">
        <v>46</v>
      </c>
      <c r="C4639" t="s">
        <v>47</v>
      </c>
      <c r="D4639" t="s">
        <v>5151</v>
      </c>
      <c r="E4639" t="s">
        <v>88</v>
      </c>
      <c r="F4639" t="s">
        <v>79</v>
      </c>
      <c r="G4639" t="s">
        <v>51</v>
      </c>
      <c r="H4639" s="20" t="s">
        <v>52</v>
      </c>
      <c r="I4639" t="s">
        <v>53</v>
      </c>
      <c r="J4639" t="s">
        <v>54</v>
      </c>
      <c r="K4639">
        <v>3</v>
      </c>
      <c r="L4639" t="s">
        <v>55</v>
      </c>
      <c r="M4639" t="s">
        <v>56</v>
      </c>
      <c r="N4639" t="s">
        <v>57</v>
      </c>
      <c r="O4639" s="21" t="s">
        <v>58</v>
      </c>
      <c r="P4639" s="21" t="s">
        <v>64</v>
      </c>
      <c r="Q4639" s="20" t="s">
        <v>224</v>
      </c>
      <c r="R4639" s="21" t="s">
        <v>225</v>
      </c>
      <c r="S4639" s="35">
        <v>1</v>
      </c>
      <c r="T4639" s="22">
        <v>1</v>
      </c>
      <c r="U4639" s="20" t="s">
        <v>62</v>
      </c>
      <c r="V4639" s="20">
        <v>45810</v>
      </c>
      <c r="W4639" s="21">
        <v>6</v>
      </c>
      <c r="X4639" s="20">
        <v>45821</v>
      </c>
      <c r="Y4639" s="20">
        <v>45817</v>
      </c>
      <c r="Z4639" s="48">
        <v>6</v>
      </c>
      <c r="AA4639">
        <v>2025</v>
      </c>
      <c r="AB4639" s="45">
        <v>129405</v>
      </c>
      <c r="AC4639" s="45">
        <v>129405</v>
      </c>
      <c r="AK4639" s="10"/>
    </row>
    <row r="4640" spans="1:37">
      <c r="A4640" t="s">
        <v>45</v>
      </c>
      <c r="B4640" t="s">
        <v>46</v>
      </c>
      <c r="C4640" t="s">
        <v>47</v>
      </c>
      <c r="D4640" t="s">
        <v>5152</v>
      </c>
      <c r="E4640" t="s">
        <v>88</v>
      </c>
      <c r="F4640" t="s">
        <v>79</v>
      </c>
      <c r="G4640" t="s">
        <v>51</v>
      </c>
      <c r="H4640" s="20" t="s">
        <v>52</v>
      </c>
      <c r="I4640" t="s">
        <v>53</v>
      </c>
      <c r="J4640" t="s">
        <v>54</v>
      </c>
      <c r="K4640">
        <v>3</v>
      </c>
      <c r="L4640" t="s">
        <v>55</v>
      </c>
      <c r="M4640" t="s">
        <v>56</v>
      </c>
      <c r="N4640" t="s">
        <v>57</v>
      </c>
      <c r="O4640" s="21" t="s">
        <v>58</v>
      </c>
      <c r="P4640" s="21" t="s">
        <v>64</v>
      </c>
      <c r="Q4640" s="20" t="s">
        <v>596</v>
      </c>
      <c r="R4640" s="21" t="s">
        <v>597</v>
      </c>
      <c r="S4640" s="35">
        <v>1</v>
      </c>
      <c r="T4640" s="22">
        <v>1</v>
      </c>
      <c r="U4640" s="20" t="s">
        <v>62</v>
      </c>
      <c r="V4640" s="20">
        <v>45810</v>
      </c>
      <c r="W4640" s="21">
        <v>6</v>
      </c>
      <c r="X4640" s="20">
        <v>45820</v>
      </c>
      <c r="Y4640" s="20">
        <v>45817</v>
      </c>
      <c r="Z4640" s="48">
        <v>6</v>
      </c>
      <c r="AA4640">
        <v>2025</v>
      </c>
      <c r="AB4640" s="45">
        <v>103333</v>
      </c>
      <c r="AC4640" s="45">
        <v>103333</v>
      </c>
      <c r="AK4640" s="10"/>
    </row>
    <row r="4641" spans="1:37">
      <c r="A4641" t="s">
        <v>45</v>
      </c>
      <c r="B4641" t="s">
        <v>46</v>
      </c>
      <c r="C4641" t="s">
        <v>47</v>
      </c>
      <c r="D4641" t="s">
        <v>5153</v>
      </c>
      <c r="E4641" t="s">
        <v>88</v>
      </c>
      <c r="F4641" t="s">
        <v>79</v>
      </c>
      <c r="G4641" t="s">
        <v>51</v>
      </c>
      <c r="H4641" s="20" t="s">
        <v>52</v>
      </c>
      <c r="I4641" t="s">
        <v>53</v>
      </c>
      <c r="J4641" t="s">
        <v>54</v>
      </c>
      <c r="K4641">
        <v>3</v>
      </c>
      <c r="L4641" t="s">
        <v>55</v>
      </c>
      <c r="M4641" t="s">
        <v>77</v>
      </c>
      <c r="N4641" t="s">
        <v>89</v>
      </c>
      <c r="O4641" s="21" t="s">
        <v>58</v>
      </c>
      <c r="P4641" s="21" t="s">
        <v>276</v>
      </c>
      <c r="Q4641" s="20" t="s">
        <v>2562</v>
      </c>
      <c r="R4641" s="21" t="s">
        <v>2563</v>
      </c>
      <c r="S4641" s="35">
        <v>2</v>
      </c>
      <c r="T4641" s="22">
        <v>2</v>
      </c>
      <c r="U4641" s="20" t="s">
        <v>62</v>
      </c>
      <c r="V4641" s="20">
        <v>45810</v>
      </c>
      <c r="W4641" s="21">
        <v>6</v>
      </c>
      <c r="X4641" s="20">
        <v>45820</v>
      </c>
      <c r="Y4641" s="20">
        <v>45817</v>
      </c>
      <c r="Z4641" s="48">
        <v>6</v>
      </c>
      <c r="AA4641">
        <v>2025</v>
      </c>
      <c r="AB4641" s="45">
        <v>50652</v>
      </c>
      <c r="AC4641" s="45">
        <v>50652</v>
      </c>
      <c r="AK4641" s="10"/>
    </row>
    <row r="4642" spans="1:37">
      <c r="A4642" t="s">
        <v>45</v>
      </c>
      <c r="B4642" t="s">
        <v>46</v>
      </c>
      <c r="C4642" t="s">
        <v>47</v>
      </c>
      <c r="D4642" t="s">
        <v>5154</v>
      </c>
      <c r="E4642" t="s">
        <v>88</v>
      </c>
      <c r="F4642" t="s">
        <v>79</v>
      </c>
      <c r="G4642" t="s">
        <v>51</v>
      </c>
      <c r="H4642" s="20" t="s">
        <v>52</v>
      </c>
      <c r="I4642" t="s">
        <v>53</v>
      </c>
      <c r="J4642" t="s">
        <v>54</v>
      </c>
      <c r="K4642">
        <v>3</v>
      </c>
      <c r="L4642" t="s">
        <v>55</v>
      </c>
      <c r="M4642" t="s">
        <v>77</v>
      </c>
      <c r="N4642" t="s">
        <v>89</v>
      </c>
      <c r="O4642" s="21" t="s">
        <v>58</v>
      </c>
      <c r="P4642" s="21" t="s">
        <v>150</v>
      </c>
      <c r="Q4642" s="20" t="s">
        <v>1969</v>
      </c>
      <c r="R4642" s="21" t="s">
        <v>1970</v>
      </c>
      <c r="S4642" s="35">
        <v>1</v>
      </c>
      <c r="T4642" s="22">
        <v>1</v>
      </c>
      <c r="U4642" s="20" t="s">
        <v>62</v>
      </c>
      <c r="V4642" s="20">
        <v>45811</v>
      </c>
      <c r="W4642" s="21">
        <v>6</v>
      </c>
      <c r="X4642" s="20">
        <v>45825</v>
      </c>
      <c r="Y4642" s="20">
        <v>45822</v>
      </c>
      <c r="Z4642" s="48">
        <v>6</v>
      </c>
      <c r="AA4642">
        <v>2025</v>
      </c>
      <c r="AB4642" s="45">
        <v>155992</v>
      </c>
      <c r="AC4642" s="45">
        <v>155992</v>
      </c>
      <c r="AK4642" s="10"/>
    </row>
    <row r="4643" spans="1:37">
      <c r="A4643" t="s">
        <v>45</v>
      </c>
      <c r="B4643" t="s">
        <v>46</v>
      </c>
      <c r="C4643" t="s">
        <v>47</v>
      </c>
      <c r="D4643" t="s">
        <v>5155</v>
      </c>
      <c r="E4643" t="s">
        <v>88</v>
      </c>
      <c r="F4643" t="s">
        <v>79</v>
      </c>
      <c r="G4643" t="s">
        <v>51</v>
      </c>
      <c r="H4643" s="20" t="s">
        <v>52</v>
      </c>
      <c r="I4643" t="s">
        <v>53</v>
      </c>
      <c r="J4643" t="s">
        <v>54</v>
      </c>
      <c r="K4643">
        <v>3</v>
      </c>
      <c r="L4643" t="s">
        <v>55</v>
      </c>
      <c r="M4643" t="s">
        <v>77</v>
      </c>
      <c r="N4643" t="s">
        <v>89</v>
      </c>
      <c r="O4643" s="21" t="s">
        <v>58</v>
      </c>
      <c r="P4643" s="21" t="s">
        <v>126</v>
      </c>
      <c r="Q4643" s="20" t="s">
        <v>318</v>
      </c>
      <c r="R4643" s="21" t="s">
        <v>319</v>
      </c>
      <c r="S4643" s="35">
        <v>1</v>
      </c>
      <c r="T4643" s="22">
        <v>1</v>
      </c>
      <c r="U4643" s="20" t="s">
        <v>62</v>
      </c>
      <c r="V4643" s="20">
        <v>45811</v>
      </c>
      <c r="W4643" s="21">
        <v>6</v>
      </c>
      <c r="X4643" s="20">
        <v>45821</v>
      </c>
      <c r="Y4643" s="20">
        <v>45819</v>
      </c>
      <c r="Z4643" s="48">
        <v>6</v>
      </c>
      <c r="AA4643">
        <v>2025</v>
      </c>
      <c r="AB4643" s="45">
        <v>63325</v>
      </c>
      <c r="AC4643" s="45">
        <v>63325</v>
      </c>
      <c r="AK4643" s="10"/>
    </row>
    <row r="4644" spans="1:37">
      <c r="A4644" t="s">
        <v>45</v>
      </c>
      <c r="B4644" t="s">
        <v>46</v>
      </c>
      <c r="C4644" t="s">
        <v>47</v>
      </c>
      <c r="D4644" t="s">
        <v>5156</v>
      </c>
      <c r="E4644" t="s">
        <v>88</v>
      </c>
      <c r="F4644" t="s">
        <v>79</v>
      </c>
      <c r="G4644" t="s">
        <v>51</v>
      </c>
      <c r="H4644" s="20" t="s">
        <v>52</v>
      </c>
      <c r="I4644" t="s">
        <v>53</v>
      </c>
      <c r="J4644" t="s">
        <v>54</v>
      </c>
      <c r="K4644">
        <v>3</v>
      </c>
      <c r="L4644" t="s">
        <v>55</v>
      </c>
      <c r="M4644" t="s">
        <v>77</v>
      </c>
      <c r="N4644" t="s">
        <v>89</v>
      </c>
      <c r="O4644" s="21" t="s">
        <v>58</v>
      </c>
      <c r="P4644" s="21" t="s">
        <v>90</v>
      </c>
      <c r="Q4644" s="20" t="s">
        <v>344</v>
      </c>
      <c r="R4644" s="21" t="s">
        <v>345</v>
      </c>
      <c r="S4644" s="35">
        <v>1</v>
      </c>
      <c r="T4644" s="22">
        <v>1</v>
      </c>
      <c r="U4644" s="20" t="s">
        <v>62</v>
      </c>
      <c r="V4644" s="20">
        <v>45811</v>
      </c>
      <c r="W4644" s="21">
        <v>6</v>
      </c>
      <c r="X4644" s="20">
        <v>45824</v>
      </c>
      <c r="Y4644" s="20">
        <v>45819</v>
      </c>
      <c r="Z4644" s="48">
        <v>6</v>
      </c>
      <c r="AA4644">
        <v>2025</v>
      </c>
      <c r="AB4644" s="45">
        <v>39995</v>
      </c>
      <c r="AC4644" s="45">
        <v>39995</v>
      </c>
      <c r="AK4644" s="10"/>
    </row>
    <row r="4645" spans="1:37">
      <c r="A4645" t="s">
        <v>45</v>
      </c>
      <c r="B4645" t="s">
        <v>46</v>
      </c>
      <c r="C4645" t="s">
        <v>47</v>
      </c>
      <c r="D4645" t="s">
        <v>5157</v>
      </c>
      <c r="E4645" t="s">
        <v>88</v>
      </c>
      <c r="F4645" t="s">
        <v>79</v>
      </c>
      <c r="G4645" t="s">
        <v>51</v>
      </c>
      <c r="H4645" s="20" t="s">
        <v>52</v>
      </c>
      <c r="I4645" t="s">
        <v>53</v>
      </c>
      <c r="J4645" t="s">
        <v>54</v>
      </c>
      <c r="K4645">
        <v>3</v>
      </c>
      <c r="L4645" t="s">
        <v>55</v>
      </c>
      <c r="M4645" t="s">
        <v>77</v>
      </c>
      <c r="N4645" t="s">
        <v>89</v>
      </c>
      <c r="O4645" s="21" t="s">
        <v>58</v>
      </c>
      <c r="P4645" s="21" t="s">
        <v>90</v>
      </c>
      <c r="Q4645" s="20" t="s">
        <v>163</v>
      </c>
      <c r="R4645" s="21" t="s">
        <v>164</v>
      </c>
      <c r="S4645" s="35">
        <v>1</v>
      </c>
      <c r="T4645" s="22">
        <v>1</v>
      </c>
      <c r="U4645" s="20" t="s">
        <v>62</v>
      </c>
      <c r="V4645" s="20">
        <v>45811</v>
      </c>
      <c r="W4645" s="21">
        <v>6</v>
      </c>
      <c r="X4645" s="20">
        <v>45825</v>
      </c>
      <c r="Y4645" s="20">
        <v>45822</v>
      </c>
      <c r="Z4645" s="48">
        <v>6</v>
      </c>
      <c r="AA4645">
        <v>2025</v>
      </c>
      <c r="AB4645" s="45">
        <v>39995</v>
      </c>
      <c r="AC4645" s="45">
        <v>39995</v>
      </c>
      <c r="AK4645" s="10"/>
    </row>
    <row r="4646" spans="1:37">
      <c r="A4646" t="s">
        <v>45</v>
      </c>
      <c r="B4646" t="s">
        <v>46</v>
      </c>
      <c r="C4646" t="s">
        <v>47</v>
      </c>
      <c r="D4646" t="s">
        <v>5158</v>
      </c>
      <c r="E4646" t="s">
        <v>88</v>
      </c>
      <c r="F4646" t="s">
        <v>79</v>
      </c>
      <c r="G4646" t="s">
        <v>51</v>
      </c>
      <c r="H4646" s="20" t="s">
        <v>52</v>
      </c>
      <c r="I4646" t="s">
        <v>53</v>
      </c>
      <c r="J4646" t="s">
        <v>54</v>
      </c>
      <c r="K4646">
        <v>3</v>
      </c>
      <c r="L4646" t="s">
        <v>55</v>
      </c>
      <c r="M4646" t="s">
        <v>77</v>
      </c>
      <c r="N4646" t="s">
        <v>89</v>
      </c>
      <c r="O4646" s="21" t="s">
        <v>58</v>
      </c>
      <c r="P4646" s="21" t="s">
        <v>126</v>
      </c>
      <c r="Q4646" s="20" t="s">
        <v>318</v>
      </c>
      <c r="R4646" s="21" t="s">
        <v>319</v>
      </c>
      <c r="S4646" s="35">
        <v>1</v>
      </c>
      <c r="T4646" s="22">
        <v>1</v>
      </c>
      <c r="U4646" s="20" t="s">
        <v>62</v>
      </c>
      <c r="V4646" s="20">
        <v>45811</v>
      </c>
      <c r="W4646" s="21">
        <v>6</v>
      </c>
      <c r="X4646" s="20">
        <v>45821</v>
      </c>
      <c r="Y4646" s="20">
        <v>45819</v>
      </c>
      <c r="Z4646" s="48">
        <v>6</v>
      </c>
      <c r="AA4646">
        <v>2025</v>
      </c>
      <c r="AB4646" s="45">
        <v>63325</v>
      </c>
      <c r="AC4646" s="45">
        <v>63325</v>
      </c>
      <c r="AK4646" s="10"/>
    </row>
    <row r="4647" spans="1:37">
      <c r="A4647" t="s">
        <v>45</v>
      </c>
      <c r="B4647" t="s">
        <v>46</v>
      </c>
      <c r="C4647" t="s">
        <v>47</v>
      </c>
      <c r="D4647" t="s">
        <v>5159</v>
      </c>
      <c r="E4647" t="s">
        <v>88</v>
      </c>
      <c r="F4647" t="s">
        <v>79</v>
      </c>
      <c r="G4647" t="s">
        <v>51</v>
      </c>
      <c r="H4647" s="20" t="s">
        <v>52</v>
      </c>
      <c r="I4647" t="s">
        <v>53</v>
      </c>
      <c r="J4647" t="s">
        <v>54</v>
      </c>
      <c r="K4647">
        <v>3</v>
      </c>
      <c r="L4647" t="s">
        <v>55</v>
      </c>
      <c r="M4647" t="s">
        <v>56</v>
      </c>
      <c r="N4647" t="s">
        <v>57</v>
      </c>
      <c r="O4647" s="21" t="s">
        <v>58</v>
      </c>
      <c r="P4647" s="21" t="s">
        <v>207</v>
      </c>
      <c r="Q4647" s="20" t="s">
        <v>950</v>
      </c>
      <c r="R4647" s="21" t="s">
        <v>951</v>
      </c>
      <c r="S4647" s="35">
        <v>1</v>
      </c>
      <c r="T4647" s="22">
        <v>1</v>
      </c>
      <c r="U4647" s="20" t="s">
        <v>62</v>
      </c>
      <c r="V4647" s="20">
        <v>45811</v>
      </c>
      <c r="W4647" s="21">
        <v>6</v>
      </c>
      <c r="X4647" s="20">
        <v>45827</v>
      </c>
      <c r="Y4647" s="20">
        <v>45822</v>
      </c>
      <c r="Z4647" s="48">
        <v>6</v>
      </c>
      <c r="AA4647">
        <v>2025</v>
      </c>
      <c r="AB4647" s="45">
        <v>57134</v>
      </c>
      <c r="AC4647" s="45">
        <v>57134</v>
      </c>
      <c r="AK4647" s="10"/>
    </row>
    <row r="4648" spans="1:37">
      <c r="A4648" t="s">
        <v>45</v>
      </c>
      <c r="B4648" t="s">
        <v>46</v>
      </c>
      <c r="C4648" t="s">
        <v>47</v>
      </c>
      <c r="D4648" t="s">
        <v>5160</v>
      </c>
      <c r="E4648" t="s">
        <v>88</v>
      </c>
      <c r="F4648" t="s">
        <v>79</v>
      </c>
      <c r="G4648" t="s">
        <v>51</v>
      </c>
      <c r="H4648" s="20" t="s">
        <v>52</v>
      </c>
      <c r="I4648" t="s">
        <v>53</v>
      </c>
      <c r="J4648" t="s">
        <v>54</v>
      </c>
      <c r="K4648">
        <v>3</v>
      </c>
      <c r="L4648" t="s">
        <v>55</v>
      </c>
      <c r="M4648" t="s">
        <v>77</v>
      </c>
      <c r="N4648" t="s">
        <v>89</v>
      </c>
      <c r="O4648" s="21" t="s">
        <v>58</v>
      </c>
      <c r="P4648" s="21" t="s">
        <v>119</v>
      </c>
      <c r="Q4648" s="20" t="s">
        <v>264</v>
      </c>
      <c r="R4648" s="21" t="s">
        <v>265</v>
      </c>
      <c r="S4648" s="35">
        <v>1</v>
      </c>
      <c r="T4648" s="22">
        <v>1</v>
      </c>
      <c r="U4648" s="20" t="s">
        <v>62</v>
      </c>
      <c r="V4648" s="20">
        <v>45811</v>
      </c>
      <c r="W4648" s="21">
        <v>6</v>
      </c>
      <c r="X4648" s="20">
        <v>45826</v>
      </c>
      <c r="Y4648" s="20">
        <v>45822</v>
      </c>
      <c r="Z4648" s="48">
        <v>6</v>
      </c>
      <c r="AA4648">
        <v>2025</v>
      </c>
      <c r="AB4648" s="45">
        <v>67848</v>
      </c>
      <c r="AC4648" s="45">
        <v>67848</v>
      </c>
      <c r="AK4648" s="10"/>
    </row>
    <row r="4649" spans="1:37">
      <c r="A4649" t="s">
        <v>45</v>
      </c>
      <c r="B4649" t="s">
        <v>46</v>
      </c>
      <c r="C4649" t="s">
        <v>47</v>
      </c>
      <c r="D4649" t="s">
        <v>5161</v>
      </c>
      <c r="E4649" t="s">
        <v>88</v>
      </c>
      <c r="F4649" t="s">
        <v>79</v>
      </c>
      <c r="G4649" t="s">
        <v>51</v>
      </c>
      <c r="H4649" s="20" t="s">
        <v>52</v>
      </c>
      <c r="I4649" t="s">
        <v>53</v>
      </c>
      <c r="J4649" t="s">
        <v>54</v>
      </c>
      <c r="K4649">
        <v>3</v>
      </c>
      <c r="L4649" t="s">
        <v>55</v>
      </c>
      <c r="M4649" t="s">
        <v>77</v>
      </c>
      <c r="N4649" t="s">
        <v>89</v>
      </c>
      <c r="O4649" s="21" t="s">
        <v>58</v>
      </c>
      <c r="P4649" s="21" t="s">
        <v>90</v>
      </c>
      <c r="Q4649" s="20" t="s">
        <v>163</v>
      </c>
      <c r="R4649" s="21" t="s">
        <v>164</v>
      </c>
      <c r="S4649" s="35">
        <v>1</v>
      </c>
      <c r="T4649" s="22">
        <v>1</v>
      </c>
      <c r="U4649" s="20" t="s">
        <v>62</v>
      </c>
      <c r="V4649" s="20">
        <v>45811</v>
      </c>
      <c r="W4649" s="21">
        <v>6</v>
      </c>
      <c r="X4649" s="20">
        <v>45824</v>
      </c>
      <c r="Y4649" s="20">
        <v>45819</v>
      </c>
      <c r="Z4649" s="48">
        <v>6</v>
      </c>
      <c r="AA4649">
        <v>2025</v>
      </c>
      <c r="AB4649" s="45">
        <v>39995</v>
      </c>
      <c r="AC4649" s="45">
        <v>39995</v>
      </c>
      <c r="AK4649" s="10"/>
    </row>
    <row r="4650" spans="1:37">
      <c r="A4650" t="s">
        <v>45</v>
      </c>
      <c r="B4650" t="s">
        <v>46</v>
      </c>
      <c r="C4650" t="s">
        <v>47</v>
      </c>
      <c r="D4650" t="s">
        <v>5162</v>
      </c>
      <c r="E4650" t="s">
        <v>88</v>
      </c>
      <c r="F4650" t="s">
        <v>79</v>
      </c>
      <c r="G4650" t="s">
        <v>51</v>
      </c>
      <c r="H4650" s="20" t="s">
        <v>52</v>
      </c>
      <c r="I4650" t="s">
        <v>53</v>
      </c>
      <c r="J4650" t="s">
        <v>54</v>
      </c>
      <c r="K4650">
        <v>3</v>
      </c>
      <c r="L4650" t="s">
        <v>55</v>
      </c>
      <c r="M4650" t="s">
        <v>77</v>
      </c>
      <c r="N4650" t="s">
        <v>89</v>
      </c>
      <c r="O4650" s="21" t="s">
        <v>58</v>
      </c>
      <c r="P4650" s="21" t="s">
        <v>97</v>
      </c>
      <c r="Q4650" s="20" t="s">
        <v>260</v>
      </c>
      <c r="R4650" s="21" t="s">
        <v>261</v>
      </c>
      <c r="S4650" s="35">
        <v>1</v>
      </c>
      <c r="T4650" s="22">
        <v>1</v>
      </c>
      <c r="U4650" s="20" t="s">
        <v>62</v>
      </c>
      <c r="V4650" s="20">
        <v>45811</v>
      </c>
      <c r="W4650" s="21">
        <v>6</v>
      </c>
      <c r="X4650" s="20">
        <v>45826</v>
      </c>
      <c r="Y4650" s="20">
        <v>45819</v>
      </c>
      <c r="Z4650" s="48">
        <v>6</v>
      </c>
      <c r="AA4650">
        <v>2025</v>
      </c>
      <c r="AB4650" s="45">
        <v>40665</v>
      </c>
      <c r="AC4650" s="45">
        <v>40665</v>
      </c>
      <c r="AK4650" s="10"/>
    </row>
    <row r="4651" spans="1:37">
      <c r="A4651" t="s">
        <v>45</v>
      </c>
      <c r="B4651" t="s">
        <v>46</v>
      </c>
      <c r="C4651" t="s">
        <v>47</v>
      </c>
      <c r="D4651" t="s">
        <v>5163</v>
      </c>
      <c r="E4651" t="s">
        <v>88</v>
      </c>
      <c r="F4651" t="s">
        <v>79</v>
      </c>
      <c r="G4651" t="s">
        <v>51</v>
      </c>
      <c r="H4651" s="20" t="s">
        <v>52</v>
      </c>
      <c r="I4651" t="s">
        <v>53</v>
      </c>
      <c r="J4651" t="s">
        <v>54</v>
      </c>
      <c r="K4651">
        <v>3</v>
      </c>
      <c r="L4651" t="s">
        <v>55</v>
      </c>
      <c r="M4651" t="s">
        <v>77</v>
      </c>
      <c r="N4651" t="s">
        <v>89</v>
      </c>
      <c r="O4651" s="21" t="s">
        <v>58</v>
      </c>
      <c r="P4651" s="21" t="s">
        <v>119</v>
      </c>
      <c r="Q4651" s="20" t="s">
        <v>273</v>
      </c>
      <c r="R4651" s="21" t="s">
        <v>274</v>
      </c>
      <c r="S4651" s="35">
        <v>2</v>
      </c>
      <c r="T4651" s="22">
        <v>2</v>
      </c>
      <c r="U4651" s="20" t="s">
        <v>62</v>
      </c>
      <c r="V4651" s="20">
        <v>45810</v>
      </c>
      <c r="W4651" s="21">
        <v>6</v>
      </c>
      <c r="X4651" s="20">
        <v>45825</v>
      </c>
      <c r="Y4651" s="20">
        <v>45822</v>
      </c>
      <c r="Z4651" s="48">
        <v>6</v>
      </c>
      <c r="AA4651">
        <v>2025</v>
      </c>
      <c r="AB4651" s="45">
        <v>159990</v>
      </c>
      <c r="AC4651" s="45">
        <v>159990</v>
      </c>
      <c r="AK4651" s="10"/>
    </row>
    <row r="4652" spans="1:37">
      <c r="A4652" t="s">
        <v>45</v>
      </c>
      <c r="B4652" t="s">
        <v>46</v>
      </c>
      <c r="C4652" t="s">
        <v>47</v>
      </c>
      <c r="D4652" t="s">
        <v>5164</v>
      </c>
      <c r="E4652" t="s">
        <v>88</v>
      </c>
      <c r="F4652" t="s">
        <v>79</v>
      </c>
      <c r="G4652" t="s">
        <v>51</v>
      </c>
      <c r="H4652" s="20" t="s">
        <v>52</v>
      </c>
      <c r="I4652" t="s">
        <v>53</v>
      </c>
      <c r="J4652" t="s">
        <v>54</v>
      </c>
      <c r="K4652">
        <v>3</v>
      </c>
      <c r="L4652" t="s">
        <v>55</v>
      </c>
      <c r="M4652" t="s">
        <v>77</v>
      </c>
      <c r="N4652" t="s">
        <v>89</v>
      </c>
      <c r="O4652" s="21" t="s">
        <v>58</v>
      </c>
      <c r="P4652" s="21" t="s">
        <v>119</v>
      </c>
      <c r="Q4652" s="20" t="s">
        <v>264</v>
      </c>
      <c r="R4652" s="21" t="s">
        <v>265</v>
      </c>
      <c r="S4652" s="35">
        <v>1</v>
      </c>
      <c r="T4652" s="22">
        <v>1</v>
      </c>
      <c r="U4652" s="20" t="s">
        <v>62</v>
      </c>
      <c r="V4652" s="20">
        <v>45810</v>
      </c>
      <c r="W4652" s="21">
        <v>6</v>
      </c>
      <c r="X4652" s="20">
        <v>45825</v>
      </c>
      <c r="Y4652" s="20">
        <v>45822</v>
      </c>
      <c r="Z4652" s="48">
        <v>6</v>
      </c>
      <c r="AA4652">
        <v>2025</v>
      </c>
      <c r="AB4652" s="45">
        <v>67848</v>
      </c>
      <c r="AC4652" s="45">
        <v>67848</v>
      </c>
      <c r="AK4652" s="10"/>
    </row>
    <row r="4653" spans="1:37">
      <c r="A4653" t="s">
        <v>45</v>
      </c>
      <c r="B4653" t="s">
        <v>46</v>
      </c>
      <c r="C4653" t="s">
        <v>47</v>
      </c>
      <c r="D4653" t="s">
        <v>5165</v>
      </c>
      <c r="E4653" t="s">
        <v>88</v>
      </c>
      <c r="F4653" t="s">
        <v>79</v>
      </c>
      <c r="G4653" t="s">
        <v>51</v>
      </c>
      <c r="H4653" s="20" t="s">
        <v>52</v>
      </c>
      <c r="I4653" t="s">
        <v>53</v>
      </c>
      <c r="J4653" t="s">
        <v>54</v>
      </c>
      <c r="K4653">
        <v>3</v>
      </c>
      <c r="L4653" t="s">
        <v>55</v>
      </c>
      <c r="M4653" t="s">
        <v>77</v>
      </c>
      <c r="N4653" t="s">
        <v>89</v>
      </c>
      <c r="O4653" s="21" t="s">
        <v>58</v>
      </c>
      <c r="P4653" s="21" t="s">
        <v>150</v>
      </c>
      <c r="Q4653" s="20" t="s">
        <v>1137</v>
      </c>
      <c r="R4653" s="21" t="s">
        <v>1138</v>
      </c>
      <c r="S4653" s="35">
        <v>1</v>
      </c>
      <c r="T4653" s="22">
        <v>1</v>
      </c>
      <c r="U4653" s="20" t="s">
        <v>62</v>
      </c>
      <c r="V4653" s="20">
        <v>45811</v>
      </c>
      <c r="W4653" s="21">
        <v>6</v>
      </c>
      <c r="X4653" s="20">
        <v>45827</v>
      </c>
      <c r="Y4653" s="20">
        <v>45824</v>
      </c>
      <c r="Z4653" s="48">
        <v>6</v>
      </c>
      <c r="AA4653">
        <v>2025</v>
      </c>
      <c r="AB4653" s="45">
        <v>86425</v>
      </c>
      <c r="AC4653" s="45">
        <v>86425</v>
      </c>
      <c r="AK4653" s="10"/>
    </row>
    <row r="4654" spans="1:37">
      <c r="A4654" t="s">
        <v>45</v>
      </c>
      <c r="B4654" t="s">
        <v>46</v>
      </c>
      <c r="C4654" t="s">
        <v>47</v>
      </c>
      <c r="D4654" t="s">
        <v>5166</v>
      </c>
      <c r="E4654" t="s">
        <v>88</v>
      </c>
      <c r="F4654" t="s">
        <v>79</v>
      </c>
      <c r="G4654" t="s">
        <v>51</v>
      </c>
      <c r="H4654" s="20" t="s">
        <v>52</v>
      </c>
      <c r="I4654" t="s">
        <v>53</v>
      </c>
      <c r="J4654" t="s">
        <v>54</v>
      </c>
      <c r="K4654">
        <v>3</v>
      </c>
      <c r="L4654" t="s">
        <v>55</v>
      </c>
      <c r="M4654" t="s">
        <v>56</v>
      </c>
      <c r="N4654" t="s">
        <v>57</v>
      </c>
      <c r="O4654" s="21" t="s">
        <v>58</v>
      </c>
      <c r="P4654" s="21" t="s">
        <v>64</v>
      </c>
      <c r="Q4654" s="20" t="s">
        <v>588</v>
      </c>
      <c r="R4654" s="21" t="s">
        <v>589</v>
      </c>
      <c r="S4654" s="35">
        <v>1</v>
      </c>
      <c r="T4654" s="22">
        <v>1</v>
      </c>
      <c r="U4654" s="20" t="s">
        <v>62</v>
      </c>
      <c r="V4654" s="20">
        <v>45811</v>
      </c>
      <c r="W4654" s="21">
        <v>6</v>
      </c>
      <c r="X4654" s="20">
        <v>45826</v>
      </c>
      <c r="Y4654" s="20">
        <v>45822</v>
      </c>
      <c r="Z4654" s="48">
        <v>6</v>
      </c>
      <c r="AA4654">
        <v>2025</v>
      </c>
      <c r="AB4654" s="45">
        <v>45324</v>
      </c>
      <c r="AC4654" s="45">
        <v>45324</v>
      </c>
      <c r="AK4654" s="10"/>
    </row>
    <row r="4655" spans="1:37">
      <c r="A4655" t="s">
        <v>45</v>
      </c>
      <c r="B4655" t="s">
        <v>46</v>
      </c>
      <c r="C4655" t="s">
        <v>47</v>
      </c>
      <c r="D4655" t="s">
        <v>5167</v>
      </c>
      <c r="E4655" t="s">
        <v>88</v>
      </c>
      <c r="F4655" t="s">
        <v>79</v>
      </c>
      <c r="G4655" t="s">
        <v>51</v>
      </c>
      <c r="H4655" s="20" t="s">
        <v>52</v>
      </c>
      <c r="I4655" t="s">
        <v>53</v>
      </c>
      <c r="J4655" t="s">
        <v>54</v>
      </c>
      <c r="K4655">
        <v>3</v>
      </c>
      <c r="L4655" t="s">
        <v>55</v>
      </c>
      <c r="M4655" t="s">
        <v>77</v>
      </c>
      <c r="N4655" t="s">
        <v>89</v>
      </c>
      <c r="O4655" s="21" t="s">
        <v>58</v>
      </c>
      <c r="P4655" s="21" t="s">
        <v>150</v>
      </c>
      <c r="Q4655" s="20" t="s">
        <v>848</v>
      </c>
      <c r="R4655" s="21" t="s">
        <v>849</v>
      </c>
      <c r="S4655" s="35">
        <v>1</v>
      </c>
      <c r="T4655" s="22">
        <v>1</v>
      </c>
      <c r="U4655" s="20" t="s">
        <v>62</v>
      </c>
      <c r="V4655" s="20">
        <v>45811</v>
      </c>
      <c r="W4655" s="21">
        <v>6</v>
      </c>
      <c r="X4655" s="20">
        <v>45825</v>
      </c>
      <c r="Y4655" s="20">
        <v>45822</v>
      </c>
      <c r="Z4655" s="48">
        <v>6</v>
      </c>
      <c r="AA4655">
        <v>2025</v>
      </c>
      <c r="AB4655" s="45">
        <v>78568</v>
      </c>
      <c r="AC4655" s="45">
        <v>78568</v>
      </c>
      <c r="AK4655" s="10"/>
    </row>
    <row r="4656" spans="1:37">
      <c r="A4656" t="s">
        <v>45</v>
      </c>
      <c r="B4656" t="s">
        <v>46</v>
      </c>
      <c r="C4656" t="s">
        <v>47</v>
      </c>
      <c r="D4656" t="s">
        <v>5168</v>
      </c>
      <c r="E4656" t="s">
        <v>88</v>
      </c>
      <c r="F4656" t="s">
        <v>79</v>
      </c>
      <c r="G4656" t="s">
        <v>51</v>
      </c>
      <c r="H4656" s="20" t="s">
        <v>52</v>
      </c>
      <c r="I4656" t="s">
        <v>53</v>
      </c>
      <c r="J4656" t="s">
        <v>54</v>
      </c>
      <c r="K4656">
        <v>3</v>
      </c>
      <c r="L4656" t="s">
        <v>55</v>
      </c>
      <c r="M4656" t="s">
        <v>77</v>
      </c>
      <c r="N4656" t="s">
        <v>89</v>
      </c>
      <c r="O4656" s="21" t="s">
        <v>58</v>
      </c>
      <c r="P4656" s="21" t="s">
        <v>366</v>
      </c>
      <c r="Q4656" s="20" t="s">
        <v>2386</v>
      </c>
      <c r="R4656" s="21" t="s">
        <v>2387</v>
      </c>
      <c r="S4656" s="35">
        <v>1</v>
      </c>
      <c r="T4656" s="22">
        <v>1</v>
      </c>
      <c r="U4656" s="20" t="s">
        <v>62</v>
      </c>
      <c r="V4656" s="20">
        <v>45811</v>
      </c>
      <c r="W4656" s="21">
        <v>6</v>
      </c>
      <c r="X4656" s="20">
        <v>45825</v>
      </c>
      <c r="Y4656" s="20">
        <v>45819</v>
      </c>
      <c r="Z4656" s="48">
        <v>6</v>
      </c>
      <c r="AA4656">
        <v>2025</v>
      </c>
      <c r="AB4656" s="45">
        <v>43327</v>
      </c>
      <c r="AC4656" s="45">
        <v>43327</v>
      </c>
      <c r="AK4656" s="10"/>
    </row>
    <row r="4657" spans="1:37">
      <c r="A4657" t="s">
        <v>45</v>
      </c>
      <c r="B4657" t="s">
        <v>46</v>
      </c>
      <c r="C4657" t="s">
        <v>47</v>
      </c>
      <c r="D4657" t="s">
        <v>5169</v>
      </c>
      <c r="E4657" t="s">
        <v>88</v>
      </c>
      <c r="F4657" t="s">
        <v>79</v>
      </c>
      <c r="G4657" t="s">
        <v>51</v>
      </c>
      <c r="H4657" s="20" t="s">
        <v>52</v>
      </c>
      <c r="I4657" t="s">
        <v>53</v>
      </c>
      <c r="J4657" t="s">
        <v>54</v>
      </c>
      <c r="K4657">
        <v>3</v>
      </c>
      <c r="L4657" t="s">
        <v>55</v>
      </c>
      <c r="M4657" t="s">
        <v>77</v>
      </c>
      <c r="N4657" t="s">
        <v>89</v>
      </c>
      <c r="O4657" s="21" t="s">
        <v>58</v>
      </c>
      <c r="P4657" s="21" t="s">
        <v>97</v>
      </c>
      <c r="Q4657" s="20" t="s">
        <v>1012</v>
      </c>
      <c r="R4657" s="21" t="s">
        <v>1013</v>
      </c>
      <c r="S4657" s="35">
        <v>1</v>
      </c>
      <c r="T4657" s="22">
        <v>1</v>
      </c>
      <c r="U4657" s="20" t="s">
        <v>62</v>
      </c>
      <c r="V4657" s="20">
        <v>45811</v>
      </c>
      <c r="W4657" s="21">
        <v>6</v>
      </c>
      <c r="X4657" s="20">
        <v>45825</v>
      </c>
      <c r="Y4657" s="20">
        <v>45819</v>
      </c>
      <c r="Z4657" s="48">
        <v>6</v>
      </c>
      <c r="AA4657">
        <v>2025</v>
      </c>
      <c r="AB4657" s="45">
        <v>28661</v>
      </c>
      <c r="AC4657" s="45">
        <v>28661</v>
      </c>
      <c r="AK4657" s="10"/>
    </row>
    <row r="4658" spans="1:37">
      <c r="A4658" t="s">
        <v>45</v>
      </c>
      <c r="B4658" t="s">
        <v>46</v>
      </c>
      <c r="C4658" t="s">
        <v>47</v>
      </c>
      <c r="D4658" t="s">
        <v>5170</v>
      </c>
      <c r="E4658" t="s">
        <v>88</v>
      </c>
      <c r="F4658" t="s">
        <v>79</v>
      </c>
      <c r="G4658" t="s">
        <v>51</v>
      </c>
      <c r="H4658" s="20" t="s">
        <v>52</v>
      </c>
      <c r="I4658" t="s">
        <v>53</v>
      </c>
      <c r="J4658" t="s">
        <v>54</v>
      </c>
      <c r="K4658">
        <v>3</v>
      </c>
      <c r="L4658" t="s">
        <v>55</v>
      </c>
      <c r="M4658" t="s">
        <v>56</v>
      </c>
      <c r="N4658" t="s">
        <v>57</v>
      </c>
      <c r="O4658" s="21" t="s">
        <v>58</v>
      </c>
      <c r="P4658" s="21" t="s">
        <v>133</v>
      </c>
      <c r="Q4658" s="20" t="s">
        <v>134</v>
      </c>
      <c r="R4658" s="21" t="s">
        <v>135</v>
      </c>
      <c r="S4658" s="35">
        <v>1</v>
      </c>
      <c r="T4658" s="22">
        <v>1</v>
      </c>
      <c r="U4658" s="20" t="s">
        <v>62</v>
      </c>
      <c r="V4658" s="20">
        <v>45811</v>
      </c>
      <c r="W4658" s="21">
        <v>6</v>
      </c>
      <c r="X4658" s="20">
        <v>45826</v>
      </c>
      <c r="Y4658" s="20">
        <v>45819</v>
      </c>
      <c r="Z4658" s="48">
        <v>6</v>
      </c>
      <c r="AA4658">
        <v>2025</v>
      </c>
      <c r="AB4658" s="45">
        <v>29994</v>
      </c>
      <c r="AC4658" s="45">
        <v>29994</v>
      </c>
      <c r="AK4658" s="10"/>
    </row>
    <row r="4659" spans="1:37">
      <c r="A4659" t="s">
        <v>45</v>
      </c>
      <c r="B4659" t="s">
        <v>46</v>
      </c>
      <c r="C4659" t="s">
        <v>47</v>
      </c>
      <c r="D4659" t="s">
        <v>5171</v>
      </c>
      <c r="E4659" t="s">
        <v>88</v>
      </c>
      <c r="F4659" t="s">
        <v>79</v>
      </c>
      <c r="G4659" t="s">
        <v>51</v>
      </c>
      <c r="H4659" s="20" t="s">
        <v>52</v>
      </c>
      <c r="I4659" t="s">
        <v>53</v>
      </c>
      <c r="J4659" t="s">
        <v>54</v>
      </c>
      <c r="K4659">
        <v>3</v>
      </c>
      <c r="L4659" t="s">
        <v>55</v>
      </c>
      <c r="M4659" t="s">
        <v>77</v>
      </c>
      <c r="N4659" t="s">
        <v>89</v>
      </c>
      <c r="O4659" s="21" t="s">
        <v>58</v>
      </c>
      <c r="P4659" s="21" t="s">
        <v>119</v>
      </c>
      <c r="Q4659" s="20" t="s">
        <v>908</v>
      </c>
      <c r="R4659" s="21" t="s">
        <v>909</v>
      </c>
      <c r="S4659" s="35">
        <v>1</v>
      </c>
      <c r="T4659" s="22">
        <v>1</v>
      </c>
      <c r="U4659" s="20" t="s">
        <v>62</v>
      </c>
      <c r="V4659" s="20">
        <v>45811</v>
      </c>
      <c r="W4659" s="21">
        <v>6</v>
      </c>
      <c r="X4659" s="20">
        <v>45826</v>
      </c>
      <c r="Y4659" s="20">
        <v>45822</v>
      </c>
      <c r="Z4659" s="48">
        <v>6</v>
      </c>
      <c r="AA4659">
        <v>2025</v>
      </c>
      <c r="AB4659" s="45">
        <v>67848</v>
      </c>
      <c r="AC4659" s="45">
        <v>67848</v>
      </c>
      <c r="AK4659" s="10"/>
    </row>
    <row r="4660" spans="1:37">
      <c r="A4660" t="s">
        <v>45</v>
      </c>
      <c r="B4660" t="s">
        <v>46</v>
      </c>
      <c r="C4660" t="s">
        <v>47</v>
      </c>
      <c r="D4660" t="s">
        <v>5172</v>
      </c>
      <c r="E4660" t="s">
        <v>88</v>
      </c>
      <c r="F4660" t="s">
        <v>79</v>
      </c>
      <c r="G4660" t="s">
        <v>51</v>
      </c>
      <c r="H4660" s="20" t="s">
        <v>52</v>
      </c>
      <c r="I4660" t="s">
        <v>53</v>
      </c>
      <c r="J4660" t="s">
        <v>54</v>
      </c>
      <c r="K4660">
        <v>3</v>
      </c>
      <c r="L4660" t="s">
        <v>55</v>
      </c>
      <c r="M4660" t="s">
        <v>77</v>
      </c>
      <c r="N4660" t="s">
        <v>89</v>
      </c>
      <c r="O4660" s="21" t="s">
        <v>58</v>
      </c>
      <c r="P4660" s="21" t="s">
        <v>90</v>
      </c>
      <c r="Q4660" s="20" t="s">
        <v>344</v>
      </c>
      <c r="R4660" s="21" t="s">
        <v>345</v>
      </c>
      <c r="S4660" s="35">
        <v>1</v>
      </c>
      <c r="T4660" s="22">
        <v>1</v>
      </c>
      <c r="U4660" s="20" t="s">
        <v>62</v>
      </c>
      <c r="V4660" s="20">
        <v>45810</v>
      </c>
      <c r="W4660" s="21">
        <v>6</v>
      </c>
      <c r="X4660" s="20">
        <v>45825</v>
      </c>
      <c r="Y4660" s="20">
        <v>45822</v>
      </c>
      <c r="Z4660" s="48">
        <v>6</v>
      </c>
      <c r="AA4660">
        <v>2025</v>
      </c>
      <c r="AB4660" s="45">
        <v>39995</v>
      </c>
      <c r="AC4660" s="45">
        <v>39995</v>
      </c>
      <c r="AK4660" s="10"/>
    </row>
    <row r="4661" spans="1:37">
      <c r="A4661" t="s">
        <v>45</v>
      </c>
      <c r="B4661" t="s">
        <v>46</v>
      </c>
      <c r="C4661" t="s">
        <v>47</v>
      </c>
      <c r="D4661" t="s">
        <v>5173</v>
      </c>
      <c r="E4661" t="s">
        <v>88</v>
      </c>
      <c r="F4661" t="s">
        <v>79</v>
      </c>
      <c r="G4661" t="s">
        <v>51</v>
      </c>
      <c r="H4661" s="20" t="s">
        <v>52</v>
      </c>
      <c r="I4661" t="s">
        <v>53</v>
      </c>
      <c r="J4661" t="s">
        <v>54</v>
      </c>
      <c r="K4661">
        <v>3</v>
      </c>
      <c r="L4661" t="s">
        <v>55</v>
      </c>
      <c r="M4661" t="s">
        <v>77</v>
      </c>
      <c r="N4661" t="s">
        <v>89</v>
      </c>
      <c r="O4661" s="21" t="s">
        <v>58</v>
      </c>
      <c r="P4661" s="21" t="s">
        <v>119</v>
      </c>
      <c r="Q4661" s="20" t="s">
        <v>1376</v>
      </c>
      <c r="R4661" s="21" t="s">
        <v>1377</v>
      </c>
      <c r="S4661" s="35">
        <v>1</v>
      </c>
      <c r="T4661" s="22">
        <v>1</v>
      </c>
      <c r="U4661" s="20" t="s">
        <v>62</v>
      </c>
      <c r="V4661" s="20">
        <v>45811</v>
      </c>
      <c r="W4661" s="21">
        <v>6</v>
      </c>
      <c r="X4661" s="20">
        <v>45835</v>
      </c>
      <c r="Y4661" s="20">
        <v>45832</v>
      </c>
      <c r="Z4661" s="48">
        <v>6</v>
      </c>
      <c r="AA4661">
        <v>2025</v>
      </c>
      <c r="AB4661" s="45">
        <v>63325</v>
      </c>
      <c r="AC4661" s="45">
        <v>63325</v>
      </c>
      <c r="AK4661" s="10"/>
    </row>
    <row r="4662" spans="1:37">
      <c r="A4662" t="s">
        <v>45</v>
      </c>
      <c r="B4662" t="s">
        <v>46</v>
      </c>
      <c r="C4662" t="s">
        <v>47</v>
      </c>
      <c r="D4662" t="s">
        <v>5174</v>
      </c>
      <c r="E4662" t="s">
        <v>88</v>
      </c>
      <c r="F4662" t="s">
        <v>79</v>
      </c>
      <c r="G4662" t="s">
        <v>51</v>
      </c>
      <c r="H4662" s="20" t="s">
        <v>52</v>
      </c>
      <c r="I4662" t="s">
        <v>53</v>
      </c>
      <c r="J4662" t="s">
        <v>54</v>
      </c>
      <c r="K4662">
        <v>3</v>
      </c>
      <c r="L4662" t="s">
        <v>55</v>
      </c>
      <c r="M4662" t="s">
        <v>77</v>
      </c>
      <c r="N4662" t="s">
        <v>89</v>
      </c>
      <c r="O4662" s="21" t="s">
        <v>58</v>
      </c>
      <c r="P4662" s="21" t="s">
        <v>90</v>
      </c>
      <c r="Q4662" s="20" t="s">
        <v>191</v>
      </c>
      <c r="R4662" s="21" t="s">
        <v>192</v>
      </c>
      <c r="S4662" s="35">
        <v>1</v>
      </c>
      <c r="T4662" s="22">
        <v>1</v>
      </c>
      <c r="U4662" s="20" t="s">
        <v>62</v>
      </c>
      <c r="V4662" s="20">
        <v>45811</v>
      </c>
      <c r="W4662" s="21">
        <v>6</v>
      </c>
      <c r="X4662" s="20">
        <v>45821</v>
      </c>
      <c r="Y4662" s="20">
        <v>45819</v>
      </c>
      <c r="Z4662" s="48">
        <v>6</v>
      </c>
      <c r="AA4662">
        <v>2025</v>
      </c>
      <c r="AB4662" s="45">
        <v>99991</v>
      </c>
      <c r="AC4662" s="45">
        <v>99991</v>
      </c>
      <c r="AK4662" s="10"/>
    </row>
    <row r="4663" spans="1:37">
      <c r="A4663" t="s">
        <v>45</v>
      </c>
      <c r="B4663" t="s">
        <v>46</v>
      </c>
      <c r="C4663" t="s">
        <v>47</v>
      </c>
      <c r="D4663" t="s">
        <v>5175</v>
      </c>
      <c r="E4663" t="s">
        <v>88</v>
      </c>
      <c r="F4663" t="s">
        <v>79</v>
      </c>
      <c r="G4663" t="s">
        <v>51</v>
      </c>
      <c r="H4663" s="20" t="s">
        <v>52</v>
      </c>
      <c r="I4663" t="s">
        <v>53</v>
      </c>
      <c r="J4663" t="s">
        <v>54</v>
      </c>
      <c r="K4663">
        <v>3</v>
      </c>
      <c r="L4663" t="s">
        <v>55</v>
      </c>
      <c r="M4663" t="s">
        <v>77</v>
      </c>
      <c r="N4663" t="s">
        <v>89</v>
      </c>
      <c r="O4663" s="21" t="s">
        <v>58</v>
      </c>
      <c r="P4663" s="21" t="s">
        <v>366</v>
      </c>
      <c r="Q4663" s="20" t="s">
        <v>2617</v>
      </c>
      <c r="R4663" s="21" t="s">
        <v>2618</v>
      </c>
      <c r="S4663" s="35">
        <v>1</v>
      </c>
      <c r="T4663" s="22">
        <v>1</v>
      </c>
      <c r="U4663" s="20" t="s">
        <v>62</v>
      </c>
      <c r="V4663" s="20">
        <v>45811</v>
      </c>
      <c r="W4663" s="21">
        <v>6</v>
      </c>
      <c r="X4663" s="20">
        <v>45827</v>
      </c>
      <c r="Y4663" s="20">
        <v>45824</v>
      </c>
      <c r="Z4663" s="48">
        <v>6</v>
      </c>
      <c r="AA4663">
        <v>2025</v>
      </c>
      <c r="AB4663" s="45">
        <v>33328</v>
      </c>
      <c r="AC4663" s="45">
        <v>33328</v>
      </c>
      <c r="AK4663" s="10"/>
    </row>
    <row r="4664" spans="1:37">
      <c r="A4664" t="s">
        <v>45</v>
      </c>
      <c r="B4664" t="s">
        <v>46</v>
      </c>
      <c r="C4664" t="s">
        <v>47</v>
      </c>
      <c r="D4664" t="s">
        <v>5176</v>
      </c>
      <c r="E4664" t="s">
        <v>88</v>
      </c>
      <c r="F4664" t="s">
        <v>79</v>
      </c>
      <c r="G4664" t="s">
        <v>51</v>
      </c>
      <c r="H4664" s="20" t="s">
        <v>52</v>
      </c>
      <c r="I4664" t="s">
        <v>53</v>
      </c>
      <c r="J4664" t="s">
        <v>54</v>
      </c>
      <c r="K4664">
        <v>3</v>
      </c>
      <c r="L4664" t="s">
        <v>55</v>
      </c>
      <c r="M4664" t="s">
        <v>56</v>
      </c>
      <c r="N4664" t="s">
        <v>57</v>
      </c>
      <c r="O4664" s="21" t="s">
        <v>58</v>
      </c>
      <c r="P4664" s="21" t="s">
        <v>64</v>
      </c>
      <c r="Q4664" s="20" t="s">
        <v>94</v>
      </c>
      <c r="R4664" s="21" t="s">
        <v>95</v>
      </c>
      <c r="S4664" s="35">
        <v>1</v>
      </c>
      <c r="T4664" s="22">
        <v>1</v>
      </c>
      <c r="U4664" s="20" t="s">
        <v>62</v>
      </c>
      <c r="V4664" s="20">
        <v>45811</v>
      </c>
      <c r="W4664" s="21">
        <v>6</v>
      </c>
      <c r="X4664" s="20">
        <v>45825</v>
      </c>
      <c r="Y4664" s="20">
        <v>45819</v>
      </c>
      <c r="Z4664" s="48">
        <v>6</v>
      </c>
      <c r="AA4664">
        <v>2025</v>
      </c>
      <c r="AB4664" s="45">
        <v>28660</v>
      </c>
      <c r="AC4664" s="45">
        <v>28660</v>
      </c>
      <c r="AK4664" s="10"/>
    </row>
    <row r="4665" spans="1:37">
      <c r="A4665" t="s">
        <v>45</v>
      </c>
      <c r="B4665" t="s">
        <v>46</v>
      </c>
      <c r="C4665" t="s">
        <v>47</v>
      </c>
      <c r="D4665" t="s">
        <v>5177</v>
      </c>
      <c r="E4665" t="s">
        <v>88</v>
      </c>
      <c r="F4665" t="s">
        <v>79</v>
      </c>
      <c r="G4665" t="s">
        <v>51</v>
      </c>
      <c r="H4665" s="20" t="s">
        <v>52</v>
      </c>
      <c r="I4665" t="s">
        <v>53</v>
      </c>
      <c r="J4665" t="s">
        <v>54</v>
      </c>
      <c r="K4665">
        <v>3</v>
      </c>
      <c r="L4665" t="s">
        <v>55</v>
      </c>
      <c r="M4665" t="s">
        <v>77</v>
      </c>
      <c r="N4665" t="s">
        <v>89</v>
      </c>
      <c r="O4665" s="21" t="s">
        <v>58</v>
      </c>
      <c r="P4665" s="21" t="s">
        <v>104</v>
      </c>
      <c r="Q4665" s="20" t="s">
        <v>1336</v>
      </c>
      <c r="R4665" s="21" t="s">
        <v>1337</v>
      </c>
      <c r="S4665" s="35">
        <v>1</v>
      </c>
      <c r="T4665" s="22">
        <v>1</v>
      </c>
      <c r="U4665" s="20" t="s">
        <v>62</v>
      </c>
      <c r="V4665" s="20">
        <v>45811</v>
      </c>
      <c r="W4665" s="21">
        <v>6</v>
      </c>
      <c r="X4665" s="20">
        <v>45821</v>
      </c>
      <c r="Y4665" s="20">
        <v>45819</v>
      </c>
      <c r="Z4665" s="48">
        <v>6</v>
      </c>
      <c r="AA4665">
        <v>2025</v>
      </c>
      <c r="AB4665" s="45">
        <v>133332</v>
      </c>
      <c r="AC4665" s="45">
        <v>133332</v>
      </c>
      <c r="AK4665" s="10"/>
    </row>
    <row r="4666" spans="1:37">
      <c r="A4666" t="s">
        <v>45</v>
      </c>
      <c r="B4666" t="s">
        <v>46</v>
      </c>
      <c r="C4666" t="s">
        <v>47</v>
      </c>
      <c r="D4666" t="s">
        <v>5178</v>
      </c>
      <c r="E4666" t="s">
        <v>88</v>
      </c>
      <c r="F4666" t="s">
        <v>79</v>
      </c>
      <c r="G4666" t="s">
        <v>51</v>
      </c>
      <c r="H4666" s="20" t="s">
        <v>52</v>
      </c>
      <c r="I4666" t="s">
        <v>53</v>
      </c>
      <c r="J4666" t="s">
        <v>54</v>
      </c>
      <c r="K4666">
        <v>3</v>
      </c>
      <c r="L4666" t="s">
        <v>55</v>
      </c>
      <c r="M4666" t="s">
        <v>56</v>
      </c>
      <c r="N4666" t="s">
        <v>57</v>
      </c>
      <c r="O4666" s="21" t="s">
        <v>58</v>
      </c>
      <c r="P4666" s="21" t="s">
        <v>207</v>
      </c>
      <c r="Q4666" s="20" t="s">
        <v>950</v>
      </c>
      <c r="R4666" s="21" t="s">
        <v>951</v>
      </c>
      <c r="S4666" s="35">
        <v>1</v>
      </c>
      <c r="T4666" s="22">
        <v>1</v>
      </c>
      <c r="U4666" s="20" t="s">
        <v>62</v>
      </c>
      <c r="V4666" s="20">
        <v>45811</v>
      </c>
      <c r="W4666" s="21">
        <v>6</v>
      </c>
      <c r="X4666" s="20">
        <v>45831</v>
      </c>
      <c r="Y4666" s="20">
        <v>45826</v>
      </c>
      <c r="Z4666" s="48">
        <v>6</v>
      </c>
      <c r="AA4666">
        <v>2025</v>
      </c>
      <c r="AB4666" s="45">
        <v>57134</v>
      </c>
      <c r="AC4666" s="45">
        <v>57134</v>
      </c>
      <c r="AK4666" s="10"/>
    </row>
    <row r="4667" spans="1:37">
      <c r="A4667" t="s">
        <v>45</v>
      </c>
      <c r="B4667" t="s">
        <v>46</v>
      </c>
      <c r="C4667" t="s">
        <v>47</v>
      </c>
      <c r="D4667" t="s">
        <v>5179</v>
      </c>
      <c r="E4667" t="s">
        <v>88</v>
      </c>
      <c r="F4667" t="s">
        <v>79</v>
      </c>
      <c r="G4667" t="s">
        <v>51</v>
      </c>
      <c r="H4667" s="20" t="s">
        <v>52</v>
      </c>
      <c r="I4667" t="s">
        <v>53</v>
      </c>
      <c r="J4667" t="s">
        <v>54</v>
      </c>
      <c r="K4667">
        <v>3</v>
      </c>
      <c r="L4667" t="s">
        <v>55</v>
      </c>
      <c r="M4667" t="s">
        <v>77</v>
      </c>
      <c r="N4667" t="s">
        <v>89</v>
      </c>
      <c r="O4667" s="21" t="s">
        <v>58</v>
      </c>
      <c r="P4667" s="21" t="s">
        <v>366</v>
      </c>
      <c r="Q4667" s="20" t="s">
        <v>542</v>
      </c>
      <c r="R4667" s="21" t="s">
        <v>543</v>
      </c>
      <c r="S4667" s="35">
        <v>1</v>
      </c>
      <c r="T4667" s="22">
        <v>1</v>
      </c>
      <c r="U4667" s="20" t="s">
        <v>62</v>
      </c>
      <c r="V4667" s="20">
        <v>45811</v>
      </c>
      <c r="W4667" s="21">
        <v>6</v>
      </c>
      <c r="X4667" s="20">
        <v>45821</v>
      </c>
      <c r="Y4667" s="20">
        <v>45819</v>
      </c>
      <c r="Z4667" s="48">
        <v>6</v>
      </c>
      <c r="AA4667">
        <v>2025</v>
      </c>
      <c r="AB4667" s="45">
        <v>43327</v>
      </c>
      <c r="AC4667" s="45">
        <v>43327</v>
      </c>
      <c r="AK4667" s="10"/>
    </row>
    <row r="4668" spans="1:37">
      <c r="A4668" t="s">
        <v>45</v>
      </c>
      <c r="B4668" t="s">
        <v>46</v>
      </c>
      <c r="C4668" t="s">
        <v>47</v>
      </c>
      <c r="D4668" t="s">
        <v>5180</v>
      </c>
      <c r="E4668" t="s">
        <v>88</v>
      </c>
      <c r="F4668" t="s">
        <v>79</v>
      </c>
      <c r="G4668" t="s">
        <v>51</v>
      </c>
      <c r="H4668" s="20" t="s">
        <v>52</v>
      </c>
      <c r="I4668" t="s">
        <v>53</v>
      </c>
      <c r="J4668" t="s">
        <v>54</v>
      </c>
      <c r="K4668">
        <v>3</v>
      </c>
      <c r="L4668" t="s">
        <v>55</v>
      </c>
      <c r="M4668" t="s">
        <v>77</v>
      </c>
      <c r="N4668" t="s">
        <v>89</v>
      </c>
      <c r="O4668" s="21" t="s">
        <v>58</v>
      </c>
      <c r="P4668" s="21" t="s">
        <v>97</v>
      </c>
      <c r="Q4668" s="20" t="s">
        <v>2483</v>
      </c>
      <c r="R4668" s="21" t="s">
        <v>2484</v>
      </c>
      <c r="S4668" s="35">
        <v>1</v>
      </c>
      <c r="T4668" s="22">
        <v>1</v>
      </c>
      <c r="U4668" s="20" t="s">
        <v>62</v>
      </c>
      <c r="V4668" s="20">
        <v>45811</v>
      </c>
      <c r="W4668" s="21">
        <v>6</v>
      </c>
      <c r="X4668" s="20">
        <v>45824</v>
      </c>
      <c r="Y4668" s="20">
        <v>45819</v>
      </c>
      <c r="Z4668" s="48">
        <v>6</v>
      </c>
      <c r="AA4668">
        <v>2025</v>
      </c>
      <c r="AB4668" s="45">
        <v>43327</v>
      </c>
      <c r="AC4668" s="45">
        <v>43327</v>
      </c>
      <c r="AK4668" s="10"/>
    </row>
    <row r="4669" spans="1:37">
      <c r="A4669" t="s">
        <v>45</v>
      </c>
      <c r="B4669" t="s">
        <v>46</v>
      </c>
      <c r="C4669" t="s">
        <v>47</v>
      </c>
      <c r="D4669" t="s">
        <v>5181</v>
      </c>
      <c r="E4669" t="s">
        <v>88</v>
      </c>
      <c r="F4669" t="s">
        <v>79</v>
      </c>
      <c r="G4669" t="s">
        <v>51</v>
      </c>
      <c r="H4669" s="20" t="s">
        <v>52</v>
      </c>
      <c r="I4669" t="s">
        <v>53</v>
      </c>
      <c r="J4669" t="s">
        <v>54</v>
      </c>
      <c r="K4669">
        <v>3</v>
      </c>
      <c r="L4669" t="s">
        <v>55</v>
      </c>
      <c r="M4669" t="s">
        <v>56</v>
      </c>
      <c r="N4669" t="s">
        <v>57</v>
      </c>
      <c r="O4669" s="21" t="s">
        <v>58</v>
      </c>
      <c r="P4669" s="21" t="s">
        <v>64</v>
      </c>
      <c r="Q4669" s="20" t="s">
        <v>358</v>
      </c>
      <c r="R4669" s="21" t="s">
        <v>359</v>
      </c>
      <c r="S4669" s="35">
        <v>1</v>
      </c>
      <c r="T4669" s="22">
        <v>1</v>
      </c>
      <c r="U4669" s="20" t="s">
        <v>62</v>
      </c>
      <c r="V4669" s="20">
        <v>45811</v>
      </c>
      <c r="W4669" s="21">
        <v>6</v>
      </c>
      <c r="X4669" s="20">
        <v>45827</v>
      </c>
      <c r="Y4669" s="20">
        <v>45822</v>
      </c>
      <c r="Z4669" s="48">
        <v>6</v>
      </c>
      <c r="AA4669">
        <v>2025</v>
      </c>
      <c r="AB4669" s="45">
        <v>78565</v>
      </c>
      <c r="AC4669" s="45">
        <v>78565</v>
      </c>
      <c r="AK4669" s="10"/>
    </row>
    <row r="4670" spans="1:37">
      <c r="A4670" t="s">
        <v>45</v>
      </c>
      <c r="B4670" t="s">
        <v>46</v>
      </c>
      <c r="C4670" t="s">
        <v>47</v>
      </c>
      <c r="D4670" t="s">
        <v>5182</v>
      </c>
      <c r="E4670" t="s">
        <v>88</v>
      </c>
      <c r="F4670" t="s">
        <v>79</v>
      </c>
      <c r="G4670" t="s">
        <v>51</v>
      </c>
      <c r="H4670" s="20" t="s">
        <v>52</v>
      </c>
      <c r="I4670" t="s">
        <v>53</v>
      </c>
      <c r="J4670" t="s">
        <v>54</v>
      </c>
      <c r="K4670">
        <v>3</v>
      </c>
      <c r="L4670" t="s">
        <v>55</v>
      </c>
      <c r="M4670" t="s">
        <v>77</v>
      </c>
      <c r="N4670" t="s">
        <v>89</v>
      </c>
      <c r="O4670" s="21" t="s">
        <v>58</v>
      </c>
      <c r="P4670" s="21" t="s">
        <v>97</v>
      </c>
      <c r="Q4670" s="20" t="s">
        <v>1012</v>
      </c>
      <c r="R4670" s="21" t="s">
        <v>1013</v>
      </c>
      <c r="S4670" s="35">
        <v>1</v>
      </c>
      <c r="T4670" s="22">
        <v>1</v>
      </c>
      <c r="U4670" s="20" t="s">
        <v>62</v>
      </c>
      <c r="V4670" s="20">
        <v>45811</v>
      </c>
      <c r="W4670" s="21">
        <v>6</v>
      </c>
      <c r="X4670" s="20">
        <v>45825</v>
      </c>
      <c r="Y4670" s="20">
        <v>45822</v>
      </c>
      <c r="Z4670" s="48">
        <v>6</v>
      </c>
      <c r="AA4670">
        <v>2025</v>
      </c>
      <c r="AB4670" s="45">
        <v>28661</v>
      </c>
      <c r="AC4670" s="45">
        <v>28661</v>
      </c>
      <c r="AK4670" s="10"/>
    </row>
    <row r="4671" spans="1:37">
      <c r="A4671" t="s">
        <v>45</v>
      </c>
      <c r="B4671" t="s">
        <v>46</v>
      </c>
      <c r="C4671" t="s">
        <v>47</v>
      </c>
      <c r="D4671" t="s">
        <v>5183</v>
      </c>
      <c r="E4671" t="s">
        <v>88</v>
      </c>
      <c r="F4671" t="s">
        <v>79</v>
      </c>
      <c r="G4671" t="s">
        <v>51</v>
      </c>
      <c r="H4671" s="20" t="s">
        <v>52</v>
      </c>
      <c r="I4671" t="s">
        <v>53</v>
      </c>
      <c r="J4671" t="s">
        <v>54</v>
      </c>
      <c r="K4671">
        <v>3</v>
      </c>
      <c r="L4671" t="s">
        <v>55</v>
      </c>
      <c r="M4671" t="s">
        <v>56</v>
      </c>
      <c r="N4671" t="s">
        <v>57</v>
      </c>
      <c r="O4671" s="21" t="s">
        <v>58</v>
      </c>
      <c r="P4671" s="21" t="s">
        <v>207</v>
      </c>
      <c r="Q4671" s="20" t="s">
        <v>257</v>
      </c>
      <c r="R4671" s="21" t="s">
        <v>258</v>
      </c>
      <c r="S4671" s="35">
        <v>1</v>
      </c>
      <c r="T4671" s="22">
        <v>1</v>
      </c>
      <c r="U4671" s="20" t="s">
        <v>62</v>
      </c>
      <c r="V4671" s="20">
        <v>45811</v>
      </c>
      <c r="W4671" s="21">
        <v>6</v>
      </c>
      <c r="X4671" s="20">
        <v>45824</v>
      </c>
      <c r="Y4671" s="20">
        <v>45819</v>
      </c>
      <c r="Z4671" s="48">
        <v>6</v>
      </c>
      <c r="AA4671">
        <v>2025</v>
      </c>
      <c r="AB4671" s="45">
        <v>55325</v>
      </c>
      <c r="AC4671" s="45">
        <v>55325</v>
      </c>
      <c r="AK4671" s="10"/>
    </row>
    <row r="4672" spans="1:37">
      <c r="A4672" t="s">
        <v>45</v>
      </c>
      <c r="B4672" t="s">
        <v>46</v>
      </c>
      <c r="C4672" t="s">
        <v>47</v>
      </c>
      <c r="D4672" t="s">
        <v>5184</v>
      </c>
      <c r="E4672" t="s">
        <v>88</v>
      </c>
      <c r="F4672" t="s">
        <v>79</v>
      </c>
      <c r="G4672" t="s">
        <v>51</v>
      </c>
      <c r="H4672" s="20" t="s">
        <v>52</v>
      </c>
      <c r="I4672" t="s">
        <v>53</v>
      </c>
      <c r="J4672" t="s">
        <v>54</v>
      </c>
      <c r="K4672">
        <v>3</v>
      </c>
      <c r="L4672" t="s">
        <v>55</v>
      </c>
      <c r="M4672" t="s">
        <v>56</v>
      </c>
      <c r="N4672" t="s">
        <v>57</v>
      </c>
      <c r="O4672" s="21" t="s">
        <v>58</v>
      </c>
      <c r="P4672" s="21" t="s">
        <v>64</v>
      </c>
      <c r="Q4672" s="20" t="s">
        <v>474</v>
      </c>
      <c r="R4672" s="21" t="s">
        <v>475</v>
      </c>
      <c r="S4672" s="35">
        <v>1</v>
      </c>
      <c r="T4672" s="22">
        <v>1</v>
      </c>
      <c r="U4672" s="20" t="s">
        <v>62</v>
      </c>
      <c r="V4672" s="20">
        <v>45811</v>
      </c>
      <c r="W4672" s="21">
        <v>6</v>
      </c>
      <c r="X4672" s="20">
        <v>45824</v>
      </c>
      <c r="Y4672" s="20">
        <v>45819</v>
      </c>
      <c r="Z4672" s="48">
        <v>6</v>
      </c>
      <c r="AA4672">
        <v>2025</v>
      </c>
      <c r="AB4672" s="45">
        <v>24659</v>
      </c>
      <c r="AC4672" s="45">
        <v>24659</v>
      </c>
      <c r="AK4672" s="10"/>
    </row>
    <row r="4673" spans="1:37">
      <c r="A4673" t="s">
        <v>45</v>
      </c>
      <c r="B4673" t="s">
        <v>46</v>
      </c>
      <c r="C4673" t="s">
        <v>47</v>
      </c>
      <c r="D4673" t="s">
        <v>5185</v>
      </c>
      <c r="E4673" t="s">
        <v>88</v>
      </c>
      <c r="F4673" t="s">
        <v>79</v>
      </c>
      <c r="G4673" t="s">
        <v>51</v>
      </c>
      <c r="H4673" s="20" t="s">
        <v>52</v>
      </c>
      <c r="I4673" t="s">
        <v>53</v>
      </c>
      <c r="J4673" t="s">
        <v>54</v>
      </c>
      <c r="K4673">
        <v>3</v>
      </c>
      <c r="L4673" t="s">
        <v>55</v>
      </c>
      <c r="M4673" t="s">
        <v>77</v>
      </c>
      <c r="N4673" t="s">
        <v>89</v>
      </c>
      <c r="O4673" s="21" t="s">
        <v>58</v>
      </c>
      <c r="P4673" s="21" t="s">
        <v>366</v>
      </c>
      <c r="Q4673" s="20" t="s">
        <v>2386</v>
      </c>
      <c r="R4673" s="21" t="s">
        <v>2387</v>
      </c>
      <c r="S4673" s="35">
        <v>1</v>
      </c>
      <c r="T4673" s="22">
        <v>1</v>
      </c>
      <c r="U4673" s="20" t="s">
        <v>62</v>
      </c>
      <c r="V4673" s="20">
        <v>45811</v>
      </c>
      <c r="W4673" s="21">
        <v>6</v>
      </c>
      <c r="X4673" s="20">
        <v>45832</v>
      </c>
      <c r="Y4673" s="20">
        <v>45826</v>
      </c>
      <c r="Z4673" s="48">
        <v>6</v>
      </c>
      <c r="AA4673">
        <v>2025</v>
      </c>
      <c r="AB4673" s="45">
        <v>43327</v>
      </c>
      <c r="AC4673" s="45">
        <v>43327</v>
      </c>
      <c r="AK4673" s="10"/>
    </row>
    <row r="4674" spans="1:37">
      <c r="A4674" t="s">
        <v>45</v>
      </c>
      <c r="B4674" t="s">
        <v>46</v>
      </c>
      <c r="C4674" t="s">
        <v>47</v>
      </c>
      <c r="D4674" t="s">
        <v>5186</v>
      </c>
      <c r="E4674" t="s">
        <v>88</v>
      </c>
      <c r="F4674" t="s">
        <v>79</v>
      </c>
      <c r="G4674" t="s">
        <v>51</v>
      </c>
      <c r="H4674" s="20" t="s">
        <v>52</v>
      </c>
      <c r="I4674" t="s">
        <v>53</v>
      </c>
      <c r="J4674" t="s">
        <v>54</v>
      </c>
      <c r="K4674">
        <v>3</v>
      </c>
      <c r="L4674" t="s">
        <v>55</v>
      </c>
      <c r="M4674" t="s">
        <v>56</v>
      </c>
      <c r="N4674" t="s">
        <v>57</v>
      </c>
      <c r="O4674" s="21" t="s">
        <v>58</v>
      </c>
      <c r="P4674" s="21" t="s">
        <v>522</v>
      </c>
      <c r="Q4674" s="20" t="s">
        <v>1078</v>
      </c>
      <c r="R4674" s="21" t="s">
        <v>1079</v>
      </c>
      <c r="S4674" s="35">
        <v>1</v>
      </c>
      <c r="T4674" s="22">
        <v>1</v>
      </c>
      <c r="U4674" s="20" t="s">
        <v>62</v>
      </c>
      <c r="V4674" s="20">
        <v>45811</v>
      </c>
      <c r="W4674" s="21">
        <v>6</v>
      </c>
      <c r="X4674" s="20">
        <v>45827</v>
      </c>
      <c r="Y4674" s="20">
        <v>45822</v>
      </c>
      <c r="Z4674" s="48">
        <v>6</v>
      </c>
      <c r="AA4674">
        <v>2025</v>
      </c>
      <c r="AB4674" s="45">
        <v>45325</v>
      </c>
      <c r="AC4674" s="45">
        <v>45325</v>
      </c>
      <c r="AK4674" s="10"/>
    </row>
    <row r="4675" spans="1:37">
      <c r="A4675" t="s">
        <v>45</v>
      </c>
      <c r="B4675" t="s">
        <v>46</v>
      </c>
      <c r="C4675" t="s">
        <v>47</v>
      </c>
      <c r="D4675" t="s">
        <v>5187</v>
      </c>
      <c r="E4675" t="s">
        <v>88</v>
      </c>
      <c r="F4675" t="s">
        <v>79</v>
      </c>
      <c r="G4675" t="s">
        <v>51</v>
      </c>
      <c r="H4675" s="20" t="s">
        <v>52</v>
      </c>
      <c r="I4675" t="s">
        <v>53</v>
      </c>
      <c r="J4675" t="s">
        <v>54</v>
      </c>
      <c r="K4675">
        <v>3</v>
      </c>
      <c r="L4675" t="s">
        <v>55</v>
      </c>
      <c r="M4675" t="s">
        <v>77</v>
      </c>
      <c r="N4675" t="s">
        <v>89</v>
      </c>
      <c r="O4675" s="21" t="s">
        <v>58</v>
      </c>
      <c r="P4675" s="21" t="s">
        <v>104</v>
      </c>
      <c r="Q4675" s="20" t="s">
        <v>653</v>
      </c>
      <c r="R4675" s="21" t="s">
        <v>654</v>
      </c>
      <c r="S4675" s="35">
        <v>1</v>
      </c>
      <c r="T4675" s="22">
        <v>1</v>
      </c>
      <c r="U4675" s="20" t="s">
        <v>62</v>
      </c>
      <c r="V4675" s="20">
        <v>45811</v>
      </c>
      <c r="W4675" s="21">
        <v>6</v>
      </c>
      <c r="X4675" s="20">
        <v>45821</v>
      </c>
      <c r="Y4675" s="20">
        <v>45817</v>
      </c>
      <c r="Z4675" s="48">
        <v>6</v>
      </c>
      <c r="AA4675">
        <v>2025</v>
      </c>
      <c r="AB4675" s="45">
        <v>113333</v>
      </c>
      <c r="AC4675" s="45">
        <v>113333</v>
      </c>
      <c r="AK4675" s="10"/>
    </row>
    <row r="4676" spans="1:37">
      <c r="A4676" t="s">
        <v>45</v>
      </c>
      <c r="B4676" t="s">
        <v>46</v>
      </c>
      <c r="C4676" t="s">
        <v>47</v>
      </c>
      <c r="D4676" t="s">
        <v>5188</v>
      </c>
      <c r="E4676" t="s">
        <v>88</v>
      </c>
      <c r="F4676" t="s">
        <v>79</v>
      </c>
      <c r="G4676" t="s">
        <v>51</v>
      </c>
      <c r="H4676" s="20" t="s">
        <v>52</v>
      </c>
      <c r="I4676" t="s">
        <v>53</v>
      </c>
      <c r="J4676" t="s">
        <v>54</v>
      </c>
      <c r="K4676">
        <v>3</v>
      </c>
      <c r="L4676" t="s">
        <v>55</v>
      </c>
      <c r="M4676" t="s">
        <v>77</v>
      </c>
      <c r="N4676" t="s">
        <v>89</v>
      </c>
      <c r="O4676" s="21" t="s">
        <v>58</v>
      </c>
      <c r="P4676" s="21" t="s">
        <v>150</v>
      </c>
      <c r="Q4676" s="20" t="s">
        <v>244</v>
      </c>
      <c r="R4676" s="21" t="s">
        <v>245</v>
      </c>
      <c r="S4676" s="35">
        <v>1</v>
      </c>
      <c r="T4676" s="22">
        <v>1</v>
      </c>
      <c r="U4676" s="20" t="s">
        <v>62</v>
      </c>
      <c r="V4676" s="20">
        <v>45811</v>
      </c>
      <c r="W4676" s="21">
        <v>6</v>
      </c>
      <c r="X4676" s="20">
        <v>45825</v>
      </c>
      <c r="Y4676" s="20">
        <v>45822</v>
      </c>
      <c r="Z4676" s="48">
        <v>6</v>
      </c>
      <c r="AA4676">
        <v>2025</v>
      </c>
      <c r="AB4676" s="45">
        <v>96419</v>
      </c>
      <c r="AC4676" s="45">
        <v>96419</v>
      </c>
      <c r="AK4676" s="10"/>
    </row>
    <row r="4677" spans="1:37">
      <c r="A4677" t="s">
        <v>45</v>
      </c>
      <c r="B4677" t="s">
        <v>46</v>
      </c>
      <c r="C4677" t="s">
        <v>47</v>
      </c>
      <c r="D4677" t="s">
        <v>5189</v>
      </c>
      <c r="E4677" t="s">
        <v>88</v>
      </c>
      <c r="F4677" t="s">
        <v>79</v>
      </c>
      <c r="G4677" t="s">
        <v>51</v>
      </c>
      <c r="H4677" s="20" t="s">
        <v>52</v>
      </c>
      <c r="I4677" t="s">
        <v>53</v>
      </c>
      <c r="J4677" t="s">
        <v>54</v>
      </c>
      <c r="K4677">
        <v>3</v>
      </c>
      <c r="L4677" t="s">
        <v>55</v>
      </c>
      <c r="M4677" t="s">
        <v>77</v>
      </c>
      <c r="N4677" t="s">
        <v>89</v>
      </c>
      <c r="O4677" s="21" t="s">
        <v>58</v>
      </c>
      <c r="P4677" s="21" t="s">
        <v>104</v>
      </c>
      <c r="Q4677" s="20" t="s">
        <v>1221</v>
      </c>
      <c r="R4677" s="21" t="s">
        <v>1222</v>
      </c>
      <c r="S4677" s="35">
        <v>1</v>
      </c>
      <c r="T4677" s="22">
        <v>1</v>
      </c>
      <c r="U4677" s="20" t="s">
        <v>62</v>
      </c>
      <c r="V4677" s="20">
        <v>45811</v>
      </c>
      <c r="W4677" s="21">
        <v>6</v>
      </c>
      <c r="X4677" s="20">
        <v>45824</v>
      </c>
      <c r="Y4677" s="20">
        <v>45817</v>
      </c>
      <c r="Z4677" s="48">
        <v>6</v>
      </c>
      <c r="AA4677">
        <v>2025</v>
      </c>
      <c r="AB4677" s="45">
        <v>33327</v>
      </c>
      <c r="AC4677" s="45">
        <v>33327</v>
      </c>
      <c r="AK4677" s="10"/>
    </row>
    <row r="4678" spans="1:37">
      <c r="A4678" t="s">
        <v>45</v>
      </c>
      <c r="B4678" t="s">
        <v>46</v>
      </c>
      <c r="C4678" t="s">
        <v>47</v>
      </c>
      <c r="D4678" t="s">
        <v>5190</v>
      </c>
      <c r="E4678" t="s">
        <v>88</v>
      </c>
      <c r="F4678" t="s">
        <v>79</v>
      </c>
      <c r="G4678" t="s">
        <v>51</v>
      </c>
      <c r="H4678" s="20" t="s">
        <v>52</v>
      </c>
      <c r="I4678" t="s">
        <v>53</v>
      </c>
      <c r="J4678" t="s">
        <v>54</v>
      </c>
      <c r="K4678">
        <v>3</v>
      </c>
      <c r="L4678" t="s">
        <v>55</v>
      </c>
      <c r="M4678" t="s">
        <v>77</v>
      </c>
      <c r="N4678" t="s">
        <v>89</v>
      </c>
      <c r="O4678" s="21" t="s">
        <v>58</v>
      </c>
      <c r="P4678" s="21" t="s">
        <v>126</v>
      </c>
      <c r="Q4678" s="20" t="s">
        <v>960</v>
      </c>
      <c r="R4678" s="21" t="s">
        <v>961</v>
      </c>
      <c r="S4678" s="35">
        <v>1</v>
      </c>
      <c r="T4678" s="22">
        <v>1</v>
      </c>
      <c r="U4678" s="20" t="s">
        <v>62</v>
      </c>
      <c r="V4678" s="20">
        <v>45811</v>
      </c>
      <c r="W4678" s="21">
        <v>6</v>
      </c>
      <c r="X4678" s="20">
        <v>45825</v>
      </c>
      <c r="Y4678" s="20">
        <v>45822</v>
      </c>
      <c r="Z4678" s="48">
        <v>6</v>
      </c>
      <c r="AA4678">
        <v>2025</v>
      </c>
      <c r="AB4678" s="45">
        <v>27327</v>
      </c>
      <c r="AC4678" s="45">
        <v>27327</v>
      </c>
      <c r="AK4678" s="10"/>
    </row>
    <row r="4679" spans="1:37">
      <c r="A4679" t="s">
        <v>45</v>
      </c>
      <c r="B4679" t="s">
        <v>46</v>
      </c>
      <c r="C4679" t="s">
        <v>47</v>
      </c>
      <c r="D4679" t="s">
        <v>5191</v>
      </c>
      <c r="E4679" t="s">
        <v>88</v>
      </c>
      <c r="F4679" t="s">
        <v>79</v>
      </c>
      <c r="G4679" t="s">
        <v>51</v>
      </c>
      <c r="H4679" s="20" t="s">
        <v>52</v>
      </c>
      <c r="I4679" t="s">
        <v>53</v>
      </c>
      <c r="J4679" t="s">
        <v>54</v>
      </c>
      <c r="K4679">
        <v>3</v>
      </c>
      <c r="L4679" t="s">
        <v>55</v>
      </c>
      <c r="M4679" t="s">
        <v>56</v>
      </c>
      <c r="N4679" t="s">
        <v>57</v>
      </c>
      <c r="O4679" s="21" t="s">
        <v>58</v>
      </c>
      <c r="P4679" s="21" t="s">
        <v>64</v>
      </c>
      <c r="Q4679" s="20" t="s">
        <v>677</v>
      </c>
      <c r="R4679" s="21" t="s">
        <v>678</v>
      </c>
      <c r="S4679" s="35">
        <v>2</v>
      </c>
      <c r="T4679" s="22">
        <v>2</v>
      </c>
      <c r="U4679" s="20" t="s">
        <v>62</v>
      </c>
      <c r="V4679" s="20">
        <v>45811</v>
      </c>
      <c r="W4679" s="21">
        <v>6</v>
      </c>
      <c r="X4679" s="20">
        <v>45831</v>
      </c>
      <c r="Y4679" s="20">
        <v>45824</v>
      </c>
      <c r="Z4679" s="48">
        <v>6</v>
      </c>
      <c r="AA4679">
        <v>2025</v>
      </c>
      <c r="AB4679" s="45">
        <v>153311</v>
      </c>
      <c r="AC4679" s="45">
        <v>153311</v>
      </c>
      <c r="AK4679" s="10"/>
    </row>
    <row r="4680" spans="1:37">
      <c r="A4680" t="s">
        <v>45</v>
      </c>
      <c r="B4680" t="s">
        <v>46</v>
      </c>
      <c r="C4680" t="s">
        <v>47</v>
      </c>
      <c r="D4680" t="s">
        <v>5192</v>
      </c>
      <c r="E4680" t="s">
        <v>88</v>
      </c>
      <c r="F4680" t="s">
        <v>79</v>
      </c>
      <c r="G4680" t="s">
        <v>51</v>
      </c>
      <c r="H4680" s="20" t="s">
        <v>52</v>
      </c>
      <c r="I4680" t="s">
        <v>53</v>
      </c>
      <c r="J4680" t="s">
        <v>54</v>
      </c>
      <c r="K4680">
        <v>3</v>
      </c>
      <c r="L4680" t="s">
        <v>55</v>
      </c>
      <c r="M4680" t="s">
        <v>56</v>
      </c>
      <c r="N4680" t="s">
        <v>57</v>
      </c>
      <c r="O4680" s="21" t="s">
        <v>58</v>
      </c>
      <c r="P4680" s="21" t="s">
        <v>64</v>
      </c>
      <c r="Q4680" s="20" t="s">
        <v>94</v>
      </c>
      <c r="R4680" s="21" t="s">
        <v>95</v>
      </c>
      <c r="S4680" s="35">
        <v>1</v>
      </c>
      <c r="T4680" s="22">
        <v>1</v>
      </c>
      <c r="U4680" s="20" t="s">
        <v>62</v>
      </c>
      <c r="V4680" s="20">
        <v>45811</v>
      </c>
      <c r="W4680" s="21">
        <v>6</v>
      </c>
      <c r="X4680" s="20">
        <v>45825</v>
      </c>
      <c r="Y4680" s="20">
        <v>45819</v>
      </c>
      <c r="Z4680" s="48">
        <v>6</v>
      </c>
      <c r="AA4680">
        <v>2025</v>
      </c>
      <c r="AB4680" s="45">
        <v>28660</v>
      </c>
      <c r="AC4680" s="45">
        <v>28660</v>
      </c>
      <c r="AK4680" s="10"/>
    </row>
    <row r="4681" spans="1:37">
      <c r="A4681" t="s">
        <v>45</v>
      </c>
      <c r="B4681" t="s">
        <v>46</v>
      </c>
      <c r="C4681" t="s">
        <v>47</v>
      </c>
      <c r="D4681" t="s">
        <v>5193</v>
      </c>
      <c r="E4681" t="s">
        <v>88</v>
      </c>
      <c r="F4681" t="s">
        <v>79</v>
      </c>
      <c r="G4681" t="s">
        <v>51</v>
      </c>
      <c r="H4681" s="20" t="s">
        <v>52</v>
      </c>
      <c r="I4681" t="s">
        <v>53</v>
      </c>
      <c r="J4681" t="s">
        <v>54</v>
      </c>
      <c r="K4681">
        <v>3</v>
      </c>
      <c r="L4681" t="s">
        <v>55</v>
      </c>
      <c r="M4681" t="s">
        <v>56</v>
      </c>
      <c r="N4681" t="s">
        <v>57</v>
      </c>
      <c r="O4681" s="21" t="s">
        <v>58</v>
      </c>
      <c r="P4681" s="21" t="s">
        <v>64</v>
      </c>
      <c r="Q4681" s="20" t="s">
        <v>94</v>
      </c>
      <c r="R4681" s="21" t="s">
        <v>95</v>
      </c>
      <c r="S4681" s="35">
        <v>1</v>
      </c>
      <c r="T4681" s="22">
        <v>1</v>
      </c>
      <c r="U4681" s="20" t="s">
        <v>62</v>
      </c>
      <c r="V4681" s="20">
        <v>45811</v>
      </c>
      <c r="W4681" s="21">
        <v>6</v>
      </c>
      <c r="X4681" s="20">
        <v>45824</v>
      </c>
      <c r="Y4681" s="20">
        <v>45819</v>
      </c>
      <c r="Z4681" s="48">
        <v>6</v>
      </c>
      <c r="AA4681">
        <v>2025</v>
      </c>
      <c r="AB4681" s="45">
        <v>28660</v>
      </c>
      <c r="AC4681" s="45">
        <v>28660</v>
      </c>
      <c r="AK4681" s="10"/>
    </row>
    <row r="4682" spans="1:37">
      <c r="A4682" t="s">
        <v>45</v>
      </c>
      <c r="B4682" t="s">
        <v>46</v>
      </c>
      <c r="C4682" t="s">
        <v>47</v>
      </c>
      <c r="D4682" t="s">
        <v>5194</v>
      </c>
      <c r="E4682" t="s">
        <v>88</v>
      </c>
      <c r="F4682" t="s">
        <v>79</v>
      </c>
      <c r="G4682" t="s">
        <v>51</v>
      </c>
      <c r="H4682" s="20" t="s">
        <v>52</v>
      </c>
      <c r="I4682" t="s">
        <v>53</v>
      </c>
      <c r="J4682" t="s">
        <v>54</v>
      </c>
      <c r="K4682">
        <v>3</v>
      </c>
      <c r="L4682" t="s">
        <v>55</v>
      </c>
      <c r="M4682" t="s">
        <v>77</v>
      </c>
      <c r="N4682" t="s">
        <v>89</v>
      </c>
      <c r="O4682" s="21" t="s">
        <v>58</v>
      </c>
      <c r="P4682" s="21" t="s">
        <v>137</v>
      </c>
      <c r="Q4682" s="20" t="s">
        <v>138</v>
      </c>
      <c r="R4682" s="21" t="s">
        <v>139</v>
      </c>
      <c r="S4682" s="35">
        <v>1</v>
      </c>
      <c r="T4682" s="22">
        <v>1</v>
      </c>
      <c r="U4682" s="20" t="s">
        <v>62</v>
      </c>
      <c r="V4682" s="20">
        <v>45811</v>
      </c>
      <c r="W4682" s="21">
        <v>6</v>
      </c>
      <c r="X4682" s="20">
        <v>45821</v>
      </c>
      <c r="Y4682" s="20">
        <v>45817</v>
      </c>
      <c r="Z4682" s="48">
        <v>6</v>
      </c>
      <c r="AA4682">
        <v>2025</v>
      </c>
      <c r="AB4682" s="45">
        <v>128565</v>
      </c>
      <c r="AC4682" s="45">
        <v>128565</v>
      </c>
      <c r="AK4682" s="10"/>
    </row>
    <row r="4683" spans="1:37">
      <c r="A4683" t="s">
        <v>45</v>
      </c>
      <c r="B4683" t="s">
        <v>46</v>
      </c>
      <c r="C4683" t="s">
        <v>47</v>
      </c>
      <c r="D4683" t="s">
        <v>5195</v>
      </c>
      <c r="E4683" t="s">
        <v>88</v>
      </c>
      <c r="F4683" t="s">
        <v>79</v>
      </c>
      <c r="G4683" t="s">
        <v>51</v>
      </c>
      <c r="H4683" s="20" t="s">
        <v>52</v>
      </c>
      <c r="I4683" t="s">
        <v>53</v>
      </c>
      <c r="J4683" t="s">
        <v>54</v>
      </c>
      <c r="K4683">
        <v>3</v>
      </c>
      <c r="L4683" t="s">
        <v>55</v>
      </c>
      <c r="M4683" t="s">
        <v>56</v>
      </c>
      <c r="N4683" t="s">
        <v>57</v>
      </c>
      <c r="O4683" s="21" t="s">
        <v>58</v>
      </c>
      <c r="P4683" s="21" t="s">
        <v>64</v>
      </c>
      <c r="Q4683" s="20" t="s">
        <v>1052</v>
      </c>
      <c r="R4683" s="21" t="s">
        <v>1053</v>
      </c>
      <c r="S4683" s="35">
        <v>1</v>
      </c>
      <c r="T4683" s="22">
        <v>1</v>
      </c>
      <c r="U4683" s="20" t="s">
        <v>62</v>
      </c>
      <c r="V4683" s="20">
        <v>45811</v>
      </c>
      <c r="W4683" s="21">
        <v>6</v>
      </c>
      <c r="X4683" s="20">
        <v>45832</v>
      </c>
      <c r="Y4683" s="20">
        <v>45826</v>
      </c>
      <c r="Z4683" s="48">
        <v>6</v>
      </c>
      <c r="AA4683">
        <v>2025</v>
      </c>
      <c r="AB4683" s="45">
        <v>49993</v>
      </c>
      <c r="AC4683" s="45">
        <v>49993</v>
      </c>
      <c r="AK4683" s="10"/>
    </row>
    <row r="4684" spans="1:37">
      <c r="A4684" t="s">
        <v>45</v>
      </c>
      <c r="B4684" t="s">
        <v>46</v>
      </c>
      <c r="C4684" t="s">
        <v>47</v>
      </c>
      <c r="D4684" t="s">
        <v>5196</v>
      </c>
      <c r="E4684" t="s">
        <v>88</v>
      </c>
      <c r="F4684" t="s">
        <v>79</v>
      </c>
      <c r="G4684" t="s">
        <v>51</v>
      </c>
      <c r="H4684" s="20" t="s">
        <v>52</v>
      </c>
      <c r="I4684" t="s">
        <v>53</v>
      </c>
      <c r="J4684" t="s">
        <v>54</v>
      </c>
      <c r="K4684">
        <v>3</v>
      </c>
      <c r="L4684" t="s">
        <v>55</v>
      </c>
      <c r="M4684" t="s">
        <v>56</v>
      </c>
      <c r="N4684" t="s">
        <v>57</v>
      </c>
      <c r="O4684" s="21" t="s">
        <v>58</v>
      </c>
      <c r="P4684" s="21" t="s">
        <v>64</v>
      </c>
      <c r="Q4684" s="20" t="s">
        <v>474</v>
      </c>
      <c r="R4684" s="21" t="s">
        <v>475</v>
      </c>
      <c r="S4684" s="35">
        <v>1</v>
      </c>
      <c r="T4684" s="22">
        <v>1</v>
      </c>
      <c r="U4684" s="20" t="s">
        <v>62</v>
      </c>
      <c r="V4684" s="20">
        <v>45811</v>
      </c>
      <c r="W4684" s="21">
        <v>6</v>
      </c>
      <c r="X4684" s="20">
        <v>45835</v>
      </c>
      <c r="Y4684" s="20">
        <v>45832</v>
      </c>
      <c r="Z4684" s="48">
        <v>6</v>
      </c>
      <c r="AA4684">
        <v>2025</v>
      </c>
      <c r="AB4684" s="45">
        <v>24659</v>
      </c>
      <c r="AC4684" s="45">
        <v>24659</v>
      </c>
      <c r="AK4684" s="10"/>
    </row>
    <row r="4685" spans="1:37">
      <c r="A4685" t="s">
        <v>45</v>
      </c>
      <c r="B4685" t="s">
        <v>46</v>
      </c>
      <c r="C4685" t="s">
        <v>47</v>
      </c>
      <c r="D4685" t="s">
        <v>5197</v>
      </c>
      <c r="E4685" t="s">
        <v>88</v>
      </c>
      <c r="F4685" t="s">
        <v>79</v>
      </c>
      <c r="G4685" t="s">
        <v>51</v>
      </c>
      <c r="H4685" s="20" t="s">
        <v>58</v>
      </c>
      <c r="I4685" t="s">
        <v>53</v>
      </c>
      <c r="J4685" t="s">
        <v>54</v>
      </c>
      <c r="K4685">
        <v>3</v>
      </c>
      <c r="L4685" t="s">
        <v>55</v>
      </c>
      <c r="M4685" t="s">
        <v>56</v>
      </c>
      <c r="N4685" t="s">
        <v>57</v>
      </c>
      <c r="O4685" s="21" t="s">
        <v>58</v>
      </c>
      <c r="P4685" s="21" t="s">
        <v>64</v>
      </c>
      <c r="Q4685" s="20" t="s">
        <v>2648</v>
      </c>
      <c r="R4685" s="21" t="s">
        <v>2649</v>
      </c>
      <c r="S4685" s="35">
        <v>1</v>
      </c>
      <c r="T4685" s="22">
        <v>0</v>
      </c>
      <c r="U4685" s="20" t="s">
        <v>62</v>
      </c>
      <c r="V4685" s="20">
        <v>45811</v>
      </c>
      <c r="W4685" s="21">
        <v>6</v>
      </c>
      <c r="X4685" s="20">
        <v>45825</v>
      </c>
      <c r="Z4685" s="48">
        <v>6</v>
      </c>
      <c r="AA4685">
        <v>2025</v>
      </c>
      <c r="AB4685" s="45">
        <v>193319</v>
      </c>
      <c r="AC4685" s="45">
        <v>0</v>
      </c>
      <c r="AK4685" s="10"/>
    </row>
    <row r="4686" spans="1:37">
      <c r="A4686" t="s">
        <v>45</v>
      </c>
      <c r="B4686" t="s">
        <v>46</v>
      </c>
      <c r="C4686" t="s">
        <v>47</v>
      </c>
      <c r="D4686" t="s">
        <v>5198</v>
      </c>
      <c r="E4686" t="s">
        <v>88</v>
      </c>
      <c r="F4686" t="s">
        <v>79</v>
      </c>
      <c r="G4686" t="s">
        <v>51</v>
      </c>
      <c r="H4686" s="20" t="s">
        <v>52</v>
      </c>
      <c r="I4686" t="s">
        <v>53</v>
      </c>
      <c r="J4686" t="s">
        <v>54</v>
      </c>
      <c r="K4686">
        <v>3</v>
      </c>
      <c r="L4686" t="s">
        <v>55</v>
      </c>
      <c r="M4686" t="s">
        <v>77</v>
      </c>
      <c r="N4686" t="s">
        <v>89</v>
      </c>
      <c r="O4686" s="21" t="s">
        <v>58</v>
      </c>
      <c r="P4686" s="21" t="s">
        <v>137</v>
      </c>
      <c r="Q4686" s="20" t="s">
        <v>138</v>
      </c>
      <c r="R4686" s="21" t="s">
        <v>139</v>
      </c>
      <c r="S4686" s="35">
        <v>1</v>
      </c>
      <c r="T4686" s="22">
        <v>1</v>
      </c>
      <c r="U4686" s="20" t="s">
        <v>62</v>
      </c>
      <c r="V4686" s="20">
        <v>45811</v>
      </c>
      <c r="W4686" s="21">
        <v>6</v>
      </c>
      <c r="X4686" s="20">
        <v>45838</v>
      </c>
      <c r="Y4686" s="20">
        <v>45833</v>
      </c>
      <c r="Z4686" s="48">
        <v>6</v>
      </c>
      <c r="AA4686">
        <v>2025</v>
      </c>
      <c r="AB4686" s="45">
        <v>128565</v>
      </c>
      <c r="AC4686" s="45">
        <v>128565</v>
      </c>
      <c r="AK4686" s="10"/>
    </row>
    <row r="4687" spans="1:37">
      <c r="A4687" t="s">
        <v>45</v>
      </c>
      <c r="B4687" t="s">
        <v>46</v>
      </c>
      <c r="C4687" t="s">
        <v>47</v>
      </c>
      <c r="D4687" t="s">
        <v>5199</v>
      </c>
      <c r="E4687" t="s">
        <v>88</v>
      </c>
      <c r="F4687" t="s">
        <v>79</v>
      </c>
      <c r="G4687" t="s">
        <v>51</v>
      </c>
      <c r="H4687" s="20" t="s">
        <v>52</v>
      </c>
      <c r="I4687" t="s">
        <v>53</v>
      </c>
      <c r="J4687" t="s">
        <v>54</v>
      </c>
      <c r="K4687">
        <v>3</v>
      </c>
      <c r="L4687" t="s">
        <v>55</v>
      </c>
      <c r="M4687" t="s">
        <v>77</v>
      </c>
      <c r="N4687" t="s">
        <v>89</v>
      </c>
      <c r="O4687" s="21" t="s">
        <v>58</v>
      </c>
      <c r="P4687" s="21" t="s">
        <v>366</v>
      </c>
      <c r="Q4687" s="20" t="s">
        <v>2386</v>
      </c>
      <c r="R4687" s="21" t="s">
        <v>2387</v>
      </c>
      <c r="S4687" s="35">
        <v>1</v>
      </c>
      <c r="T4687" s="22">
        <v>1</v>
      </c>
      <c r="U4687" s="20" t="s">
        <v>62</v>
      </c>
      <c r="V4687" s="20">
        <v>45811</v>
      </c>
      <c r="W4687" s="21">
        <v>6</v>
      </c>
      <c r="X4687" s="20">
        <v>45841</v>
      </c>
      <c r="Y4687" s="20">
        <v>45833</v>
      </c>
      <c r="Z4687" s="48">
        <v>6</v>
      </c>
      <c r="AA4687">
        <v>2025</v>
      </c>
      <c r="AB4687" s="45">
        <v>43327</v>
      </c>
      <c r="AC4687" s="45">
        <v>43327</v>
      </c>
      <c r="AK4687" s="10"/>
    </row>
    <row r="4688" spans="1:37">
      <c r="A4688" t="s">
        <v>45</v>
      </c>
      <c r="B4688" t="s">
        <v>46</v>
      </c>
      <c r="C4688" t="s">
        <v>47</v>
      </c>
      <c r="D4688" t="s">
        <v>5200</v>
      </c>
      <c r="E4688" t="s">
        <v>88</v>
      </c>
      <c r="F4688" t="s">
        <v>79</v>
      </c>
      <c r="G4688" t="s">
        <v>51</v>
      </c>
      <c r="H4688" s="20" t="s">
        <v>52</v>
      </c>
      <c r="I4688" t="s">
        <v>53</v>
      </c>
      <c r="J4688" t="s">
        <v>54</v>
      </c>
      <c r="K4688">
        <v>3</v>
      </c>
      <c r="L4688" t="s">
        <v>55</v>
      </c>
      <c r="M4688" t="s">
        <v>77</v>
      </c>
      <c r="N4688" t="s">
        <v>89</v>
      </c>
      <c r="O4688" s="21" t="s">
        <v>58</v>
      </c>
      <c r="P4688" s="21" t="s">
        <v>366</v>
      </c>
      <c r="Q4688" s="20" t="s">
        <v>2617</v>
      </c>
      <c r="R4688" s="21" t="s">
        <v>2618</v>
      </c>
      <c r="S4688" s="35">
        <v>1</v>
      </c>
      <c r="T4688" s="22">
        <v>1</v>
      </c>
      <c r="U4688" s="20" t="s">
        <v>62</v>
      </c>
      <c r="V4688" s="20">
        <v>45811</v>
      </c>
      <c r="W4688" s="21">
        <v>6</v>
      </c>
      <c r="X4688" s="20">
        <v>45825</v>
      </c>
      <c r="Y4688" s="20">
        <v>45822</v>
      </c>
      <c r="Z4688" s="48">
        <v>6</v>
      </c>
      <c r="AA4688">
        <v>2025</v>
      </c>
      <c r="AB4688" s="45">
        <v>33328</v>
      </c>
      <c r="AC4688" s="45">
        <v>33328</v>
      </c>
      <c r="AK4688" s="10"/>
    </row>
    <row r="4689" spans="1:37">
      <c r="A4689" t="s">
        <v>45</v>
      </c>
      <c r="B4689" t="s">
        <v>46</v>
      </c>
      <c r="C4689" t="s">
        <v>47</v>
      </c>
      <c r="D4689" t="s">
        <v>5201</v>
      </c>
      <c r="E4689" t="s">
        <v>88</v>
      </c>
      <c r="F4689" t="s">
        <v>79</v>
      </c>
      <c r="G4689" t="s">
        <v>51</v>
      </c>
      <c r="H4689" s="20" t="s">
        <v>52</v>
      </c>
      <c r="I4689" t="s">
        <v>53</v>
      </c>
      <c r="J4689" t="s">
        <v>54</v>
      </c>
      <c r="K4689">
        <v>3</v>
      </c>
      <c r="L4689" t="s">
        <v>55</v>
      </c>
      <c r="M4689" t="s">
        <v>56</v>
      </c>
      <c r="N4689" t="s">
        <v>57</v>
      </c>
      <c r="O4689" s="21" t="s">
        <v>58</v>
      </c>
      <c r="P4689" s="21" t="s">
        <v>133</v>
      </c>
      <c r="Q4689" s="20" t="s">
        <v>134</v>
      </c>
      <c r="R4689" s="21" t="s">
        <v>135</v>
      </c>
      <c r="S4689" s="35">
        <v>1</v>
      </c>
      <c r="T4689" s="22">
        <v>1</v>
      </c>
      <c r="U4689" s="20" t="s">
        <v>62</v>
      </c>
      <c r="V4689" s="20">
        <v>45811</v>
      </c>
      <c r="W4689" s="21">
        <v>6</v>
      </c>
      <c r="X4689" s="20">
        <v>45839</v>
      </c>
      <c r="Y4689" s="20">
        <v>45833</v>
      </c>
      <c r="Z4689" s="48">
        <v>6</v>
      </c>
      <c r="AA4689">
        <v>2025</v>
      </c>
      <c r="AB4689" s="45">
        <v>29994</v>
      </c>
      <c r="AC4689" s="45">
        <v>29994</v>
      </c>
      <c r="AK4689" s="10"/>
    </row>
    <row r="4690" spans="1:37">
      <c r="A4690" t="s">
        <v>45</v>
      </c>
      <c r="B4690" t="s">
        <v>46</v>
      </c>
      <c r="C4690" t="s">
        <v>47</v>
      </c>
      <c r="D4690" t="s">
        <v>5202</v>
      </c>
      <c r="E4690" t="s">
        <v>88</v>
      </c>
      <c r="F4690" t="s">
        <v>79</v>
      </c>
      <c r="G4690" t="s">
        <v>51</v>
      </c>
      <c r="H4690" s="20" t="s">
        <v>52</v>
      </c>
      <c r="I4690" t="s">
        <v>53</v>
      </c>
      <c r="J4690" t="s">
        <v>54</v>
      </c>
      <c r="K4690">
        <v>3</v>
      </c>
      <c r="L4690" t="s">
        <v>55</v>
      </c>
      <c r="M4690" t="s">
        <v>56</v>
      </c>
      <c r="N4690" t="s">
        <v>57</v>
      </c>
      <c r="O4690" s="21" t="s">
        <v>58</v>
      </c>
      <c r="P4690" s="21" t="s">
        <v>64</v>
      </c>
      <c r="Q4690" s="20" t="s">
        <v>325</v>
      </c>
      <c r="R4690" s="21" t="s">
        <v>326</v>
      </c>
      <c r="S4690" s="35">
        <v>1</v>
      </c>
      <c r="T4690" s="22">
        <v>1</v>
      </c>
      <c r="U4690" s="20" t="s">
        <v>62</v>
      </c>
      <c r="V4690" s="20">
        <v>45811</v>
      </c>
      <c r="W4690" s="21">
        <v>6</v>
      </c>
      <c r="X4690" s="20">
        <v>45825</v>
      </c>
      <c r="Y4690" s="20">
        <v>45819</v>
      </c>
      <c r="Z4690" s="48">
        <v>6</v>
      </c>
      <c r="AA4690">
        <v>2025</v>
      </c>
      <c r="AB4690" s="45">
        <v>76663</v>
      </c>
      <c r="AC4690" s="45">
        <v>76663</v>
      </c>
      <c r="AK4690" s="10"/>
    </row>
    <row r="4691" spans="1:37">
      <c r="A4691" t="s">
        <v>45</v>
      </c>
      <c r="B4691" t="s">
        <v>46</v>
      </c>
      <c r="C4691" t="s">
        <v>47</v>
      </c>
      <c r="D4691" t="s">
        <v>5203</v>
      </c>
      <c r="E4691" t="s">
        <v>88</v>
      </c>
      <c r="F4691" t="s">
        <v>79</v>
      </c>
      <c r="G4691" t="s">
        <v>51</v>
      </c>
      <c r="H4691" s="20" t="s">
        <v>52</v>
      </c>
      <c r="I4691" t="s">
        <v>53</v>
      </c>
      <c r="J4691" t="s">
        <v>54</v>
      </c>
      <c r="K4691">
        <v>3</v>
      </c>
      <c r="L4691" t="s">
        <v>55</v>
      </c>
      <c r="M4691" t="s">
        <v>77</v>
      </c>
      <c r="N4691" t="s">
        <v>89</v>
      </c>
      <c r="O4691" s="21" t="s">
        <v>58</v>
      </c>
      <c r="P4691" s="21" t="s">
        <v>90</v>
      </c>
      <c r="Q4691" s="20" t="s">
        <v>1775</v>
      </c>
      <c r="R4691" s="21" t="s">
        <v>1776</v>
      </c>
      <c r="S4691" s="35">
        <v>1</v>
      </c>
      <c r="T4691" s="22">
        <v>1</v>
      </c>
      <c r="U4691" s="20" t="s">
        <v>62</v>
      </c>
      <c r="V4691" s="20">
        <v>45811</v>
      </c>
      <c r="W4691" s="21">
        <v>6</v>
      </c>
      <c r="X4691" s="20">
        <v>45821</v>
      </c>
      <c r="Y4691" s="20">
        <v>45819</v>
      </c>
      <c r="Z4691" s="48">
        <v>6</v>
      </c>
      <c r="AA4691">
        <v>2025</v>
      </c>
      <c r="AB4691" s="45">
        <v>53326</v>
      </c>
      <c r="AC4691" s="45">
        <v>53326</v>
      </c>
      <c r="AK4691" s="10"/>
    </row>
    <row r="4692" spans="1:37">
      <c r="A4692" t="s">
        <v>45</v>
      </c>
      <c r="B4692" t="s">
        <v>46</v>
      </c>
      <c r="C4692" t="s">
        <v>47</v>
      </c>
      <c r="D4692" t="s">
        <v>5204</v>
      </c>
      <c r="E4692" t="s">
        <v>88</v>
      </c>
      <c r="F4692" t="s">
        <v>79</v>
      </c>
      <c r="G4692" t="s">
        <v>51</v>
      </c>
      <c r="H4692" s="20" t="s">
        <v>58</v>
      </c>
      <c r="I4692" t="s">
        <v>53</v>
      </c>
      <c r="J4692" t="s">
        <v>54</v>
      </c>
      <c r="K4692">
        <v>3</v>
      </c>
      <c r="L4692" t="s">
        <v>55</v>
      </c>
      <c r="M4692" t="s">
        <v>77</v>
      </c>
      <c r="N4692" t="s">
        <v>89</v>
      </c>
      <c r="O4692" s="21" t="s">
        <v>58</v>
      </c>
      <c r="P4692" s="21" t="s">
        <v>90</v>
      </c>
      <c r="Q4692" s="20" t="s">
        <v>1685</v>
      </c>
      <c r="R4692" s="21" t="s">
        <v>1686</v>
      </c>
      <c r="S4692" s="35">
        <v>2</v>
      </c>
      <c r="T4692" s="22">
        <v>0</v>
      </c>
      <c r="U4692" s="20" t="s">
        <v>62</v>
      </c>
      <c r="V4692" s="20">
        <v>45811</v>
      </c>
      <c r="W4692" s="21">
        <v>6</v>
      </c>
      <c r="X4692" s="20">
        <v>45825</v>
      </c>
      <c r="Z4692" s="48">
        <v>6</v>
      </c>
      <c r="AA4692">
        <v>2025</v>
      </c>
      <c r="AB4692" s="45">
        <v>126662</v>
      </c>
      <c r="AC4692" s="45">
        <v>0</v>
      </c>
      <c r="AK4692" s="10"/>
    </row>
    <row r="4693" spans="1:37">
      <c r="A4693" t="s">
        <v>45</v>
      </c>
      <c r="B4693" t="s">
        <v>46</v>
      </c>
      <c r="C4693" t="s">
        <v>47</v>
      </c>
      <c r="D4693" t="s">
        <v>5205</v>
      </c>
      <c r="E4693" t="s">
        <v>88</v>
      </c>
      <c r="F4693" t="s">
        <v>79</v>
      </c>
      <c r="G4693" t="s">
        <v>51</v>
      </c>
      <c r="H4693" s="20" t="s">
        <v>52</v>
      </c>
      <c r="I4693" t="s">
        <v>53</v>
      </c>
      <c r="J4693" t="s">
        <v>54</v>
      </c>
      <c r="K4693">
        <v>3</v>
      </c>
      <c r="L4693" t="s">
        <v>55</v>
      </c>
      <c r="M4693" t="s">
        <v>77</v>
      </c>
      <c r="N4693" t="s">
        <v>89</v>
      </c>
      <c r="O4693" s="21" t="s">
        <v>58</v>
      </c>
      <c r="P4693" s="21" t="s">
        <v>90</v>
      </c>
      <c r="Q4693" s="20" t="s">
        <v>1685</v>
      </c>
      <c r="R4693" s="21" t="s">
        <v>1686</v>
      </c>
      <c r="S4693" s="35">
        <v>1</v>
      </c>
      <c r="T4693" s="22">
        <v>1</v>
      </c>
      <c r="U4693" s="20" t="s">
        <v>62</v>
      </c>
      <c r="V4693" s="20">
        <v>45811</v>
      </c>
      <c r="W4693" s="21">
        <v>6</v>
      </c>
      <c r="X4693" s="20">
        <v>45821</v>
      </c>
      <c r="Y4693" s="20">
        <v>45819</v>
      </c>
      <c r="Z4693" s="48">
        <v>6</v>
      </c>
      <c r="AA4693">
        <v>2025</v>
      </c>
      <c r="AB4693" s="45">
        <v>63331</v>
      </c>
      <c r="AC4693" s="45">
        <v>63331</v>
      </c>
      <c r="AK4693" s="10"/>
    </row>
    <row r="4694" spans="1:37">
      <c r="A4694" t="s">
        <v>45</v>
      </c>
      <c r="B4694" t="s">
        <v>46</v>
      </c>
      <c r="C4694" t="s">
        <v>47</v>
      </c>
      <c r="D4694" t="s">
        <v>5206</v>
      </c>
      <c r="E4694" t="s">
        <v>88</v>
      </c>
      <c r="F4694" t="s">
        <v>79</v>
      </c>
      <c r="G4694" t="s">
        <v>51</v>
      </c>
      <c r="H4694" s="20" t="s">
        <v>52</v>
      </c>
      <c r="I4694" t="s">
        <v>53</v>
      </c>
      <c r="J4694" t="s">
        <v>54</v>
      </c>
      <c r="K4694">
        <v>3</v>
      </c>
      <c r="L4694" t="s">
        <v>55</v>
      </c>
      <c r="M4694" t="s">
        <v>77</v>
      </c>
      <c r="N4694" t="s">
        <v>89</v>
      </c>
      <c r="O4694" s="21" t="s">
        <v>58</v>
      </c>
      <c r="P4694" s="21" t="s">
        <v>366</v>
      </c>
      <c r="Q4694" s="20" t="s">
        <v>2386</v>
      </c>
      <c r="R4694" s="21" t="s">
        <v>2387</v>
      </c>
      <c r="S4694" s="35">
        <v>1</v>
      </c>
      <c r="T4694" s="22">
        <v>1</v>
      </c>
      <c r="U4694" s="20" t="s">
        <v>62</v>
      </c>
      <c r="V4694" s="20">
        <v>45811</v>
      </c>
      <c r="W4694" s="21">
        <v>6</v>
      </c>
      <c r="X4694" s="20">
        <v>45828</v>
      </c>
      <c r="Y4694" s="20">
        <v>45822</v>
      </c>
      <c r="Z4694" s="48">
        <v>6</v>
      </c>
      <c r="AA4694">
        <v>2025</v>
      </c>
      <c r="AB4694" s="45">
        <v>43327</v>
      </c>
      <c r="AC4694" s="45">
        <v>43327</v>
      </c>
      <c r="AK4694" s="10"/>
    </row>
    <row r="4695" spans="1:37">
      <c r="A4695" t="s">
        <v>45</v>
      </c>
      <c r="B4695" t="s">
        <v>46</v>
      </c>
      <c r="C4695" t="s">
        <v>47</v>
      </c>
      <c r="D4695" t="s">
        <v>5207</v>
      </c>
      <c r="E4695" t="s">
        <v>88</v>
      </c>
      <c r="F4695" t="s">
        <v>79</v>
      </c>
      <c r="G4695" t="s">
        <v>51</v>
      </c>
      <c r="H4695" s="20" t="s">
        <v>52</v>
      </c>
      <c r="I4695" t="s">
        <v>53</v>
      </c>
      <c r="J4695" t="s">
        <v>54</v>
      </c>
      <c r="K4695">
        <v>3</v>
      </c>
      <c r="L4695" t="s">
        <v>55</v>
      </c>
      <c r="M4695" t="s">
        <v>77</v>
      </c>
      <c r="N4695" t="s">
        <v>89</v>
      </c>
      <c r="O4695" s="21" t="s">
        <v>58</v>
      </c>
      <c r="P4695" s="21" t="s">
        <v>90</v>
      </c>
      <c r="Q4695" s="20" t="s">
        <v>3708</v>
      </c>
      <c r="R4695" s="21" t="s">
        <v>3709</v>
      </c>
      <c r="S4695" s="35">
        <v>1</v>
      </c>
      <c r="T4695" s="22">
        <v>1</v>
      </c>
      <c r="U4695" s="20" t="s">
        <v>62</v>
      </c>
      <c r="V4695" s="20">
        <v>45811</v>
      </c>
      <c r="W4695" s="21">
        <v>6</v>
      </c>
      <c r="X4695" s="20">
        <v>45835</v>
      </c>
      <c r="Y4695" s="20">
        <v>45826</v>
      </c>
      <c r="Z4695" s="48">
        <v>6</v>
      </c>
      <c r="AA4695">
        <v>2025</v>
      </c>
      <c r="AB4695" s="45">
        <v>79989</v>
      </c>
      <c r="AC4695" s="45">
        <v>79989</v>
      </c>
      <c r="AK4695" s="10"/>
    </row>
    <row r="4696" spans="1:37">
      <c r="A4696" t="s">
        <v>45</v>
      </c>
      <c r="B4696" t="s">
        <v>46</v>
      </c>
      <c r="C4696" t="s">
        <v>47</v>
      </c>
      <c r="D4696" t="s">
        <v>5208</v>
      </c>
      <c r="E4696" t="s">
        <v>88</v>
      </c>
      <c r="F4696" t="s">
        <v>79</v>
      </c>
      <c r="G4696" t="s">
        <v>51</v>
      </c>
      <c r="H4696" s="20" t="s">
        <v>52</v>
      </c>
      <c r="I4696" t="s">
        <v>53</v>
      </c>
      <c r="J4696" t="s">
        <v>54</v>
      </c>
      <c r="K4696">
        <v>3</v>
      </c>
      <c r="L4696" t="s">
        <v>55</v>
      </c>
      <c r="M4696" t="s">
        <v>77</v>
      </c>
      <c r="N4696" t="s">
        <v>89</v>
      </c>
      <c r="O4696" s="21" t="s">
        <v>58</v>
      </c>
      <c r="P4696" s="21" t="s">
        <v>90</v>
      </c>
      <c r="Q4696" s="20" t="s">
        <v>214</v>
      </c>
      <c r="R4696" s="21" t="s">
        <v>215</v>
      </c>
      <c r="S4696" s="35">
        <v>1</v>
      </c>
      <c r="T4696" s="22">
        <v>1</v>
      </c>
      <c r="U4696" s="20" t="s">
        <v>62</v>
      </c>
      <c r="V4696" s="20">
        <v>45811</v>
      </c>
      <c r="W4696" s="21">
        <v>6</v>
      </c>
      <c r="X4696" s="20">
        <v>45824</v>
      </c>
      <c r="Y4696" s="20">
        <v>45819</v>
      </c>
      <c r="Z4696" s="48">
        <v>6</v>
      </c>
      <c r="AA4696">
        <v>2025</v>
      </c>
      <c r="AB4696" s="45">
        <v>46660</v>
      </c>
      <c r="AC4696" s="45">
        <v>46660</v>
      </c>
      <c r="AK4696" s="10"/>
    </row>
    <row r="4697" spans="1:37">
      <c r="A4697" t="s">
        <v>45</v>
      </c>
      <c r="B4697" t="s">
        <v>46</v>
      </c>
      <c r="C4697" t="s">
        <v>47</v>
      </c>
      <c r="D4697" t="s">
        <v>5209</v>
      </c>
      <c r="E4697" t="s">
        <v>88</v>
      </c>
      <c r="F4697" t="s">
        <v>79</v>
      </c>
      <c r="G4697" t="s">
        <v>51</v>
      </c>
      <c r="H4697" s="20" t="s">
        <v>52</v>
      </c>
      <c r="I4697" t="s">
        <v>53</v>
      </c>
      <c r="J4697" t="s">
        <v>54</v>
      </c>
      <c r="K4697">
        <v>3</v>
      </c>
      <c r="L4697" t="s">
        <v>55</v>
      </c>
      <c r="M4697" t="s">
        <v>56</v>
      </c>
      <c r="N4697" t="s">
        <v>57</v>
      </c>
      <c r="O4697" s="21" t="s">
        <v>58</v>
      </c>
      <c r="P4697" s="21" t="s">
        <v>207</v>
      </c>
      <c r="Q4697" s="20" t="s">
        <v>3443</v>
      </c>
      <c r="R4697" s="21" t="s">
        <v>3444</v>
      </c>
      <c r="S4697" s="35">
        <v>1</v>
      </c>
      <c r="T4697" s="22">
        <v>1</v>
      </c>
      <c r="U4697" s="20" t="s">
        <v>62</v>
      </c>
      <c r="V4697" s="20">
        <v>45811</v>
      </c>
      <c r="W4697" s="21">
        <v>6</v>
      </c>
      <c r="X4697" s="20">
        <v>45826</v>
      </c>
      <c r="Y4697" s="20">
        <v>45819</v>
      </c>
      <c r="Z4697" s="48">
        <v>6</v>
      </c>
      <c r="AA4697">
        <v>2025</v>
      </c>
      <c r="AB4697" s="45">
        <v>48660</v>
      </c>
      <c r="AC4697" s="45">
        <v>48660</v>
      </c>
      <c r="AK4697" s="10"/>
    </row>
    <row r="4698" spans="1:37">
      <c r="A4698" t="s">
        <v>45</v>
      </c>
      <c r="B4698" t="s">
        <v>46</v>
      </c>
      <c r="C4698" t="s">
        <v>47</v>
      </c>
      <c r="D4698" t="s">
        <v>5210</v>
      </c>
      <c r="E4698" t="s">
        <v>88</v>
      </c>
      <c r="F4698" t="s">
        <v>79</v>
      </c>
      <c r="G4698" t="s">
        <v>51</v>
      </c>
      <c r="H4698" s="20" t="s">
        <v>52</v>
      </c>
      <c r="I4698" t="s">
        <v>53</v>
      </c>
      <c r="J4698" t="s">
        <v>54</v>
      </c>
      <c r="K4698">
        <v>3</v>
      </c>
      <c r="L4698" t="s">
        <v>55</v>
      </c>
      <c r="M4698" t="s">
        <v>77</v>
      </c>
      <c r="N4698" t="s">
        <v>89</v>
      </c>
      <c r="O4698" s="21" t="s">
        <v>58</v>
      </c>
      <c r="P4698" s="21" t="s">
        <v>119</v>
      </c>
      <c r="Q4698" s="20" t="s">
        <v>1617</v>
      </c>
      <c r="R4698" s="21" t="s">
        <v>1618</v>
      </c>
      <c r="S4698" s="35">
        <v>2</v>
      </c>
      <c r="T4698" s="22">
        <v>2</v>
      </c>
      <c r="U4698" s="20" t="s">
        <v>62</v>
      </c>
      <c r="V4698" s="20">
        <v>45811</v>
      </c>
      <c r="W4698" s="21">
        <v>6</v>
      </c>
      <c r="X4698" s="20">
        <v>45834</v>
      </c>
      <c r="Y4698" s="20">
        <v>45832</v>
      </c>
      <c r="Z4698" s="48">
        <v>6</v>
      </c>
      <c r="AA4698">
        <v>2025</v>
      </c>
      <c r="AB4698" s="45">
        <v>199990</v>
      </c>
      <c r="AC4698" s="45">
        <v>199990</v>
      </c>
      <c r="AK4698" s="10"/>
    </row>
    <row r="4699" spans="1:37">
      <c r="A4699" t="s">
        <v>45</v>
      </c>
      <c r="B4699" t="s">
        <v>46</v>
      </c>
      <c r="C4699" t="s">
        <v>47</v>
      </c>
      <c r="D4699" t="s">
        <v>5211</v>
      </c>
      <c r="E4699" t="s">
        <v>88</v>
      </c>
      <c r="F4699" t="s">
        <v>79</v>
      </c>
      <c r="G4699" t="s">
        <v>51</v>
      </c>
      <c r="H4699" s="20" t="s">
        <v>52</v>
      </c>
      <c r="I4699" t="s">
        <v>53</v>
      </c>
      <c r="J4699" t="s">
        <v>54</v>
      </c>
      <c r="K4699">
        <v>3</v>
      </c>
      <c r="L4699" t="s">
        <v>55</v>
      </c>
      <c r="M4699" t="s">
        <v>77</v>
      </c>
      <c r="N4699" t="s">
        <v>89</v>
      </c>
      <c r="O4699" s="21" t="s">
        <v>58</v>
      </c>
      <c r="P4699" s="21" t="s">
        <v>104</v>
      </c>
      <c r="Q4699" s="20" t="s">
        <v>3708</v>
      </c>
      <c r="R4699" s="21" t="s">
        <v>3709</v>
      </c>
      <c r="S4699" s="35">
        <v>1</v>
      </c>
      <c r="T4699" s="22">
        <v>1</v>
      </c>
      <c r="U4699" s="20" t="s">
        <v>62</v>
      </c>
      <c r="V4699" s="20">
        <v>45811</v>
      </c>
      <c r="W4699" s="21">
        <v>6</v>
      </c>
      <c r="X4699" s="20">
        <v>45821</v>
      </c>
      <c r="Y4699" s="20">
        <v>45819</v>
      </c>
      <c r="Z4699" s="48">
        <v>6</v>
      </c>
      <c r="AA4699">
        <v>2025</v>
      </c>
      <c r="AB4699" s="45">
        <v>79989</v>
      </c>
      <c r="AC4699" s="45">
        <v>79989</v>
      </c>
      <c r="AK4699" s="10"/>
    </row>
    <row r="4700" spans="1:37">
      <c r="A4700" t="s">
        <v>45</v>
      </c>
      <c r="B4700" t="s">
        <v>46</v>
      </c>
      <c r="C4700" t="s">
        <v>47</v>
      </c>
      <c r="D4700" t="s">
        <v>5212</v>
      </c>
      <c r="E4700" t="s">
        <v>88</v>
      </c>
      <c r="F4700" t="s">
        <v>79</v>
      </c>
      <c r="G4700" t="s">
        <v>51</v>
      </c>
      <c r="H4700" s="20" t="s">
        <v>52</v>
      </c>
      <c r="I4700" t="s">
        <v>53</v>
      </c>
      <c r="J4700" t="s">
        <v>54</v>
      </c>
      <c r="K4700">
        <v>3</v>
      </c>
      <c r="L4700" t="s">
        <v>55</v>
      </c>
      <c r="M4700" t="s">
        <v>56</v>
      </c>
      <c r="N4700" t="s">
        <v>57</v>
      </c>
      <c r="O4700" s="21" t="s">
        <v>58</v>
      </c>
      <c r="P4700" s="21" t="s">
        <v>64</v>
      </c>
      <c r="Q4700" s="20" t="s">
        <v>1691</v>
      </c>
      <c r="R4700" s="21" t="s">
        <v>1692</v>
      </c>
      <c r="S4700" s="35">
        <v>1</v>
      </c>
      <c r="T4700" s="22">
        <v>1</v>
      </c>
      <c r="U4700" s="20" t="s">
        <v>62</v>
      </c>
      <c r="V4700" s="20">
        <v>45811</v>
      </c>
      <c r="W4700" s="21">
        <v>6</v>
      </c>
      <c r="X4700" s="20">
        <v>45826</v>
      </c>
      <c r="Y4700" s="20">
        <v>45819</v>
      </c>
      <c r="Z4700" s="48">
        <v>6</v>
      </c>
      <c r="AA4700">
        <v>2025</v>
      </c>
      <c r="AB4700" s="45">
        <v>103559</v>
      </c>
      <c r="AC4700" s="45">
        <v>103559</v>
      </c>
      <c r="AK4700" s="10"/>
    </row>
    <row r="4701" spans="1:37">
      <c r="A4701" t="s">
        <v>45</v>
      </c>
      <c r="B4701" t="s">
        <v>46</v>
      </c>
      <c r="C4701" t="s">
        <v>47</v>
      </c>
      <c r="D4701" t="s">
        <v>5213</v>
      </c>
      <c r="E4701" t="s">
        <v>88</v>
      </c>
      <c r="F4701" t="s">
        <v>79</v>
      </c>
      <c r="G4701" t="s">
        <v>51</v>
      </c>
      <c r="H4701" s="20" t="s">
        <v>52</v>
      </c>
      <c r="I4701" t="s">
        <v>53</v>
      </c>
      <c r="J4701" t="s">
        <v>54</v>
      </c>
      <c r="K4701">
        <v>3</v>
      </c>
      <c r="L4701" t="s">
        <v>55</v>
      </c>
      <c r="M4701" t="s">
        <v>56</v>
      </c>
      <c r="N4701" t="s">
        <v>57</v>
      </c>
      <c r="O4701" s="21" t="s">
        <v>58</v>
      </c>
      <c r="P4701" s="21" t="s">
        <v>64</v>
      </c>
      <c r="Q4701" s="20" t="s">
        <v>436</v>
      </c>
      <c r="R4701" s="21" t="s">
        <v>437</v>
      </c>
      <c r="S4701" s="35">
        <v>1</v>
      </c>
      <c r="T4701" s="22">
        <v>1</v>
      </c>
      <c r="U4701" s="20" t="s">
        <v>62</v>
      </c>
      <c r="V4701" s="20">
        <v>45811</v>
      </c>
      <c r="W4701" s="21">
        <v>6</v>
      </c>
      <c r="X4701" s="20">
        <v>45825</v>
      </c>
      <c r="Y4701" s="20">
        <v>45822</v>
      </c>
      <c r="Z4701" s="48">
        <v>6</v>
      </c>
      <c r="AA4701">
        <v>2025</v>
      </c>
      <c r="AB4701" s="45">
        <v>46660</v>
      </c>
      <c r="AC4701" s="45">
        <v>46660</v>
      </c>
      <c r="AK4701" s="10"/>
    </row>
    <row r="4702" spans="1:37">
      <c r="A4702" t="s">
        <v>45</v>
      </c>
      <c r="B4702" t="s">
        <v>46</v>
      </c>
      <c r="C4702" t="s">
        <v>47</v>
      </c>
      <c r="D4702" t="s">
        <v>5214</v>
      </c>
      <c r="E4702" t="s">
        <v>88</v>
      </c>
      <c r="F4702" t="s">
        <v>79</v>
      </c>
      <c r="G4702" t="s">
        <v>51</v>
      </c>
      <c r="H4702" s="20" t="s">
        <v>52</v>
      </c>
      <c r="I4702" t="s">
        <v>53</v>
      </c>
      <c r="J4702" t="s">
        <v>54</v>
      </c>
      <c r="K4702">
        <v>3</v>
      </c>
      <c r="L4702" t="s">
        <v>55</v>
      </c>
      <c r="M4702" t="s">
        <v>56</v>
      </c>
      <c r="N4702" t="s">
        <v>57</v>
      </c>
      <c r="O4702" s="21" t="s">
        <v>58</v>
      </c>
      <c r="P4702" s="21" t="s">
        <v>207</v>
      </c>
      <c r="Q4702" s="20" t="s">
        <v>950</v>
      </c>
      <c r="R4702" s="21" t="s">
        <v>951</v>
      </c>
      <c r="S4702" s="35">
        <v>1</v>
      </c>
      <c r="T4702" s="22">
        <v>1</v>
      </c>
      <c r="U4702" s="20" t="s">
        <v>62</v>
      </c>
      <c r="V4702" s="20">
        <v>45811</v>
      </c>
      <c r="W4702" s="21">
        <v>6</v>
      </c>
      <c r="X4702" s="20">
        <v>45827</v>
      </c>
      <c r="Y4702" s="20">
        <v>45822</v>
      </c>
      <c r="Z4702" s="48">
        <v>6</v>
      </c>
      <c r="AA4702">
        <v>2025</v>
      </c>
      <c r="AB4702" s="45">
        <v>57134</v>
      </c>
      <c r="AC4702" s="45">
        <v>57134</v>
      </c>
      <c r="AK4702" s="10"/>
    </row>
    <row r="4703" spans="1:37">
      <c r="A4703" t="s">
        <v>45</v>
      </c>
      <c r="B4703" t="s">
        <v>46</v>
      </c>
      <c r="C4703" t="s">
        <v>47</v>
      </c>
      <c r="D4703" t="s">
        <v>5215</v>
      </c>
      <c r="E4703" t="s">
        <v>88</v>
      </c>
      <c r="F4703" t="s">
        <v>79</v>
      </c>
      <c r="G4703" t="s">
        <v>51</v>
      </c>
      <c r="H4703" s="20" t="s">
        <v>52</v>
      </c>
      <c r="I4703" t="s">
        <v>53</v>
      </c>
      <c r="J4703" t="s">
        <v>54</v>
      </c>
      <c r="K4703">
        <v>3</v>
      </c>
      <c r="L4703" t="s">
        <v>55</v>
      </c>
      <c r="M4703" t="s">
        <v>77</v>
      </c>
      <c r="N4703" t="s">
        <v>89</v>
      </c>
      <c r="O4703" s="21" t="s">
        <v>58</v>
      </c>
      <c r="P4703" s="21" t="s">
        <v>97</v>
      </c>
      <c r="Q4703" s="20" t="s">
        <v>1012</v>
      </c>
      <c r="R4703" s="21" t="s">
        <v>1013</v>
      </c>
      <c r="S4703" s="35">
        <v>1</v>
      </c>
      <c r="T4703" s="22">
        <v>1</v>
      </c>
      <c r="U4703" s="20" t="s">
        <v>62</v>
      </c>
      <c r="V4703" s="20">
        <v>45811</v>
      </c>
      <c r="W4703" s="21">
        <v>6</v>
      </c>
      <c r="X4703" s="20">
        <v>45833</v>
      </c>
      <c r="Y4703" s="20">
        <v>45832</v>
      </c>
      <c r="Z4703" s="48">
        <v>6</v>
      </c>
      <c r="AA4703">
        <v>2025</v>
      </c>
      <c r="AB4703" s="45">
        <v>28661</v>
      </c>
      <c r="AC4703" s="45">
        <v>28661</v>
      </c>
      <c r="AK4703" s="10"/>
    </row>
    <row r="4704" spans="1:37">
      <c r="A4704" t="s">
        <v>45</v>
      </c>
      <c r="B4704" t="s">
        <v>46</v>
      </c>
      <c r="C4704" t="s">
        <v>47</v>
      </c>
      <c r="D4704" t="s">
        <v>5216</v>
      </c>
      <c r="E4704" t="s">
        <v>88</v>
      </c>
      <c r="F4704" t="s">
        <v>79</v>
      </c>
      <c r="G4704" t="s">
        <v>51</v>
      </c>
      <c r="H4704" s="20" t="s">
        <v>52</v>
      </c>
      <c r="I4704" t="s">
        <v>53</v>
      </c>
      <c r="J4704" t="s">
        <v>54</v>
      </c>
      <c r="K4704">
        <v>3</v>
      </c>
      <c r="L4704" t="s">
        <v>55</v>
      </c>
      <c r="M4704" t="s">
        <v>56</v>
      </c>
      <c r="N4704" t="s">
        <v>57</v>
      </c>
      <c r="O4704" s="21" t="s">
        <v>58</v>
      </c>
      <c r="P4704" s="21" t="s">
        <v>64</v>
      </c>
      <c r="Q4704" s="20" t="s">
        <v>474</v>
      </c>
      <c r="R4704" s="21" t="s">
        <v>475</v>
      </c>
      <c r="S4704" s="35">
        <v>1</v>
      </c>
      <c r="T4704" s="22">
        <v>1</v>
      </c>
      <c r="U4704" s="20" t="s">
        <v>62</v>
      </c>
      <c r="V4704" s="20">
        <v>45811</v>
      </c>
      <c r="W4704" s="21">
        <v>6</v>
      </c>
      <c r="X4704" s="20">
        <v>45827</v>
      </c>
      <c r="Y4704" s="20">
        <v>45824</v>
      </c>
      <c r="Z4704" s="48">
        <v>6</v>
      </c>
      <c r="AA4704">
        <v>2025</v>
      </c>
      <c r="AB4704" s="45">
        <v>24659</v>
      </c>
      <c r="AC4704" s="45">
        <v>24659</v>
      </c>
      <c r="AK4704" s="10"/>
    </row>
    <row r="4705" spans="1:37">
      <c r="A4705" t="s">
        <v>45</v>
      </c>
      <c r="B4705" t="s">
        <v>46</v>
      </c>
      <c r="C4705" t="s">
        <v>47</v>
      </c>
      <c r="D4705" t="s">
        <v>5217</v>
      </c>
      <c r="E4705" t="s">
        <v>88</v>
      </c>
      <c r="F4705" t="s">
        <v>79</v>
      </c>
      <c r="G4705" t="s">
        <v>51</v>
      </c>
      <c r="H4705" s="20" t="s">
        <v>52</v>
      </c>
      <c r="I4705" t="s">
        <v>53</v>
      </c>
      <c r="J4705" t="s">
        <v>54</v>
      </c>
      <c r="K4705">
        <v>3</v>
      </c>
      <c r="L4705" t="s">
        <v>55</v>
      </c>
      <c r="M4705" t="s">
        <v>77</v>
      </c>
      <c r="N4705" t="s">
        <v>89</v>
      </c>
      <c r="O4705" s="21" t="s">
        <v>58</v>
      </c>
      <c r="P4705" s="21" t="s">
        <v>119</v>
      </c>
      <c r="Q4705" s="20" t="s">
        <v>908</v>
      </c>
      <c r="R4705" s="21" t="s">
        <v>909</v>
      </c>
      <c r="S4705" s="35">
        <v>1</v>
      </c>
      <c r="T4705" s="22">
        <v>1</v>
      </c>
      <c r="U4705" s="20" t="s">
        <v>62</v>
      </c>
      <c r="V4705" s="20">
        <v>45811</v>
      </c>
      <c r="W4705" s="21">
        <v>6</v>
      </c>
      <c r="X4705" s="20">
        <v>45824</v>
      </c>
      <c r="Y4705" s="20">
        <v>45819</v>
      </c>
      <c r="Z4705" s="48">
        <v>6</v>
      </c>
      <c r="AA4705">
        <v>2025</v>
      </c>
      <c r="AB4705" s="45">
        <v>67848</v>
      </c>
      <c r="AC4705" s="45">
        <v>67848</v>
      </c>
      <c r="AK4705" s="10"/>
    </row>
    <row r="4706" spans="1:37">
      <c r="A4706" t="s">
        <v>45</v>
      </c>
      <c r="B4706" t="s">
        <v>46</v>
      </c>
      <c r="C4706" t="s">
        <v>47</v>
      </c>
      <c r="D4706" t="s">
        <v>5218</v>
      </c>
      <c r="E4706" t="s">
        <v>88</v>
      </c>
      <c r="F4706" t="s">
        <v>79</v>
      </c>
      <c r="G4706" t="s">
        <v>51</v>
      </c>
      <c r="H4706" s="20" t="s">
        <v>52</v>
      </c>
      <c r="I4706" t="s">
        <v>53</v>
      </c>
      <c r="J4706" t="s">
        <v>54</v>
      </c>
      <c r="K4706">
        <v>3</v>
      </c>
      <c r="L4706" t="s">
        <v>55</v>
      </c>
      <c r="M4706" t="s">
        <v>77</v>
      </c>
      <c r="N4706" t="s">
        <v>89</v>
      </c>
      <c r="O4706" s="21" t="s">
        <v>58</v>
      </c>
      <c r="P4706" s="21" t="s">
        <v>150</v>
      </c>
      <c r="Q4706" s="20" t="s">
        <v>244</v>
      </c>
      <c r="R4706" s="21" t="s">
        <v>245</v>
      </c>
      <c r="S4706" s="35">
        <v>1</v>
      </c>
      <c r="T4706" s="22">
        <v>1</v>
      </c>
      <c r="U4706" s="20" t="s">
        <v>62</v>
      </c>
      <c r="V4706" s="20">
        <v>45811</v>
      </c>
      <c r="W4706" s="21">
        <v>6</v>
      </c>
      <c r="X4706" s="20">
        <v>45826</v>
      </c>
      <c r="Y4706" s="20">
        <v>45819</v>
      </c>
      <c r="Z4706" s="48">
        <v>6</v>
      </c>
      <c r="AA4706">
        <v>2025</v>
      </c>
      <c r="AB4706" s="45">
        <v>96419</v>
      </c>
      <c r="AC4706" s="45">
        <v>96419</v>
      </c>
      <c r="AK4706" s="10"/>
    </row>
    <row r="4707" spans="1:37">
      <c r="A4707" t="s">
        <v>45</v>
      </c>
      <c r="B4707" t="s">
        <v>46</v>
      </c>
      <c r="C4707" t="s">
        <v>47</v>
      </c>
      <c r="D4707" t="s">
        <v>5219</v>
      </c>
      <c r="E4707" t="s">
        <v>88</v>
      </c>
      <c r="F4707" t="s">
        <v>79</v>
      </c>
      <c r="G4707" t="s">
        <v>51</v>
      </c>
      <c r="H4707" s="20" t="s">
        <v>52</v>
      </c>
      <c r="I4707" t="s">
        <v>53</v>
      </c>
      <c r="J4707" t="s">
        <v>54</v>
      </c>
      <c r="K4707">
        <v>3</v>
      </c>
      <c r="L4707" t="s">
        <v>55</v>
      </c>
      <c r="M4707" t="s">
        <v>77</v>
      </c>
      <c r="N4707" t="s">
        <v>89</v>
      </c>
      <c r="O4707" s="21" t="s">
        <v>58</v>
      </c>
      <c r="P4707" s="21" t="s">
        <v>126</v>
      </c>
      <c r="Q4707" s="20" t="s">
        <v>960</v>
      </c>
      <c r="R4707" s="21" t="s">
        <v>961</v>
      </c>
      <c r="S4707" s="35">
        <v>1</v>
      </c>
      <c r="T4707" s="22">
        <v>1</v>
      </c>
      <c r="U4707" s="20" t="s">
        <v>62</v>
      </c>
      <c r="V4707" s="20">
        <v>45811</v>
      </c>
      <c r="W4707" s="21">
        <v>6</v>
      </c>
      <c r="X4707" s="20">
        <v>45821</v>
      </c>
      <c r="Y4707" s="20">
        <v>45819</v>
      </c>
      <c r="Z4707" s="48">
        <v>6</v>
      </c>
      <c r="AA4707">
        <v>2025</v>
      </c>
      <c r="AB4707" s="45">
        <v>27327</v>
      </c>
      <c r="AC4707" s="45">
        <v>27327</v>
      </c>
      <c r="AK4707" s="10"/>
    </row>
    <row r="4708" spans="1:37">
      <c r="A4708" t="s">
        <v>45</v>
      </c>
      <c r="B4708" t="s">
        <v>46</v>
      </c>
      <c r="C4708" t="s">
        <v>47</v>
      </c>
      <c r="D4708" t="s">
        <v>5220</v>
      </c>
      <c r="E4708" t="s">
        <v>88</v>
      </c>
      <c r="F4708" t="s">
        <v>79</v>
      </c>
      <c r="G4708" t="s">
        <v>51</v>
      </c>
      <c r="H4708" s="20" t="s">
        <v>52</v>
      </c>
      <c r="I4708" t="s">
        <v>53</v>
      </c>
      <c r="J4708" t="s">
        <v>54</v>
      </c>
      <c r="K4708">
        <v>3</v>
      </c>
      <c r="L4708" t="s">
        <v>55</v>
      </c>
      <c r="M4708" t="s">
        <v>56</v>
      </c>
      <c r="N4708" t="s">
        <v>57</v>
      </c>
      <c r="O4708" s="21" t="s">
        <v>58</v>
      </c>
      <c r="P4708" s="21" t="s">
        <v>64</v>
      </c>
      <c r="Q4708" s="20" t="s">
        <v>325</v>
      </c>
      <c r="R4708" s="21" t="s">
        <v>326</v>
      </c>
      <c r="S4708" s="35">
        <v>1</v>
      </c>
      <c r="T4708" s="22">
        <v>1</v>
      </c>
      <c r="U4708" s="20" t="s">
        <v>62</v>
      </c>
      <c r="V4708" s="20">
        <v>45811</v>
      </c>
      <c r="W4708" s="21">
        <v>6</v>
      </c>
      <c r="X4708" s="20">
        <v>45839</v>
      </c>
      <c r="Y4708" s="20">
        <v>45833</v>
      </c>
      <c r="Z4708" s="48">
        <v>6</v>
      </c>
      <c r="AA4708">
        <v>2025</v>
      </c>
      <c r="AB4708" s="45">
        <v>76663</v>
      </c>
      <c r="AC4708" s="45">
        <v>76663</v>
      </c>
      <c r="AK4708" s="10"/>
    </row>
    <row r="4709" spans="1:37">
      <c r="A4709" t="s">
        <v>45</v>
      </c>
      <c r="B4709" t="s">
        <v>46</v>
      </c>
      <c r="C4709" t="s">
        <v>47</v>
      </c>
      <c r="D4709" t="s">
        <v>5221</v>
      </c>
      <c r="E4709" t="s">
        <v>88</v>
      </c>
      <c r="F4709" t="s">
        <v>79</v>
      </c>
      <c r="G4709" t="s">
        <v>51</v>
      </c>
      <c r="H4709" s="20" t="s">
        <v>52</v>
      </c>
      <c r="I4709" t="s">
        <v>53</v>
      </c>
      <c r="J4709" t="s">
        <v>54</v>
      </c>
      <c r="K4709">
        <v>3</v>
      </c>
      <c r="L4709" t="s">
        <v>55</v>
      </c>
      <c r="M4709" t="s">
        <v>77</v>
      </c>
      <c r="N4709" t="s">
        <v>89</v>
      </c>
      <c r="O4709" s="21" t="s">
        <v>58</v>
      </c>
      <c r="P4709" s="21" t="s">
        <v>119</v>
      </c>
      <c r="Q4709" s="20" t="s">
        <v>120</v>
      </c>
      <c r="R4709" s="21" t="s">
        <v>121</v>
      </c>
      <c r="S4709" s="35">
        <v>1</v>
      </c>
      <c r="T4709" s="22">
        <v>1</v>
      </c>
      <c r="U4709" s="20" t="s">
        <v>62</v>
      </c>
      <c r="V4709" s="20">
        <v>45811</v>
      </c>
      <c r="W4709" s="21">
        <v>6</v>
      </c>
      <c r="X4709" s="20">
        <v>45824</v>
      </c>
      <c r="Y4709" s="20">
        <v>45819</v>
      </c>
      <c r="Z4709" s="48">
        <v>6</v>
      </c>
      <c r="AA4709">
        <v>2025</v>
      </c>
      <c r="AB4709" s="45">
        <v>89278</v>
      </c>
      <c r="AC4709" s="45">
        <v>89278</v>
      </c>
      <c r="AK4709" s="10"/>
    </row>
    <row r="4710" spans="1:37">
      <c r="A4710" t="s">
        <v>45</v>
      </c>
      <c r="B4710" t="s">
        <v>46</v>
      </c>
      <c r="C4710" t="s">
        <v>47</v>
      </c>
      <c r="D4710" t="s">
        <v>5222</v>
      </c>
      <c r="E4710" t="s">
        <v>88</v>
      </c>
      <c r="F4710" t="s">
        <v>79</v>
      </c>
      <c r="G4710" t="s">
        <v>51</v>
      </c>
      <c r="H4710" s="20" t="s">
        <v>52</v>
      </c>
      <c r="I4710" t="s">
        <v>53</v>
      </c>
      <c r="J4710" t="s">
        <v>54</v>
      </c>
      <c r="K4710">
        <v>3</v>
      </c>
      <c r="L4710" t="s">
        <v>55</v>
      </c>
      <c r="M4710" t="s">
        <v>56</v>
      </c>
      <c r="N4710" t="s">
        <v>57</v>
      </c>
      <c r="O4710" s="21" t="s">
        <v>58</v>
      </c>
      <c r="P4710" s="21" t="s">
        <v>64</v>
      </c>
      <c r="Q4710" s="20" t="s">
        <v>94</v>
      </c>
      <c r="R4710" s="21" t="s">
        <v>95</v>
      </c>
      <c r="S4710" s="35">
        <v>1</v>
      </c>
      <c r="T4710" s="22">
        <v>1</v>
      </c>
      <c r="U4710" s="20" t="s">
        <v>62</v>
      </c>
      <c r="V4710" s="20">
        <v>45811</v>
      </c>
      <c r="W4710" s="21">
        <v>6</v>
      </c>
      <c r="X4710" s="20">
        <v>45825</v>
      </c>
      <c r="Y4710" s="20">
        <v>45822</v>
      </c>
      <c r="Z4710" s="48">
        <v>6</v>
      </c>
      <c r="AA4710">
        <v>2025</v>
      </c>
      <c r="AB4710" s="45">
        <v>28660</v>
      </c>
      <c r="AC4710" s="45">
        <v>28660</v>
      </c>
      <c r="AK4710" s="10"/>
    </row>
    <row r="4711" spans="1:37">
      <c r="A4711" t="s">
        <v>45</v>
      </c>
      <c r="B4711" t="s">
        <v>46</v>
      </c>
      <c r="C4711" t="s">
        <v>47</v>
      </c>
      <c r="D4711" t="s">
        <v>5223</v>
      </c>
      <c r="E4711" t="s">
        <v>88</v>
      </c>
      <c r="F4711" t="s">
        <v>79</v>
      </c>
      <c r="G4711" t="s">
        <v>51</v>
      </c>
      <c r="H4711" s="20" t="s">
        <v>52</v>
      </c>
      <c r="I4711" t="s">
        <v>53</v>
      </c>
      <c r="J4711" t="s">
        <v>54</v>
      </c>
      <c r="K4711">
        <v>3</v>
      </c>
      <c r="L4711" t="s">
        <v>55</v>
      </c>
      <c r="M4711" t="s">
        <v>56</v>
      </c>
      <c r="N4711" t="s">
        <v>57</v>
      </c>
      <c r="O4711" s="21" t="s">
        <v>58</v>
      </c>
      <c r="P4711" s="21" t="s">
        <v>64</v>
      </c>
      <c r="Q4711" s="20" t="s">
        <v>358</v>
      </c>
      <c r="R4711" s="21" t="s">
        <v>359</v>
      </c>
      <c r="S4711" s="35">
        <v>1</v>
      </c>
      <c r="T4711" s="22">
        <v>1</v>
      </c>
      <c r="U4711" s="20" t="s">
        <v>62</v>
      </c>
      <c r="V4711" s="20">
        <v>45811</v>
      </c>
      <c r="W4711" s="21">
        <v>6</v>
      </c>
      <c r="X4711" s="20">
        <v>45825</v>
      </c>
      <c r="Y4711" s="20">
        <v>45819</v>
      </c>
      <c r="Z4711" s="48">
        <v>6</v>
      </c>
      <c r="AA4711">
        <v>2025</v>
      </c>
      <c r="AB4711" s="45">
        <v>78565</v>
      </c>
      <c r="AC4711" s="45">
        <v>78565</v>
      </c>
      <c r="AK4711" s="10"/>
    </row>
    <row r="4712" spans="1:37">
      <c r="A4712" t="s">
        <v>45</v>
      </c>
      <c r="B4712" t="s">
        <v>46</v>
      </c>
      <c r="C4712" t="s">
        <v>47</v>
      </c>
      <c r="D4712" t="s">
        <v>5224</v>
      </c>
      <c r="E4712" t="s">
        <v>88</v>
      </c>
      <c r="F4712" t="s">
        <v>79</v>
      </c>
      <c r="G4712" t="s">
        <v>51</v>
      </c>
      <c r="H4712" s="20" t="s">
        <v>52</v>
      </c>
      <c r="I4712" t="s">
        <v>53</v>
      </c>
      <c r="J4712" t="s">
        <v>54</v>
      </c>
      <c r="K4712">
        <v>3</v>
      </c>
      <c r="L4712" t="s">
        <v>55</v>
      </c>
      <c r="M4712" t="s">
        <v>77</v>
      </c>
      <c r="N4712" t="s">
        <v>89</v>
      </c>
      <c r="O4712" s="21" t="s">
        <v>58</v>
      </c>
      <c r="P4712" s="21" t="s">
        <v>303</v>
      </c>
      <c r="Q4712" s="20" t="s">
        <v>4027</v>
      </c>
      <c r="R4712" s="21" t="s">
        <v>4028</v>
      </c>
      <c r="S4712" s="35">
        <v>1</v>
      </c>
      <c r="T4712" s="22">
        <v>1</v>
      </c>
      <c r="U4712" s="20" t="s">
        <v>62</v>
      </c>
      <c r="V4712" s="20">
        <v>45811</v>
      </c>
      <c r="W4712" s="21">
        <v>6</v>
      </c>
      <c r="X4712" s="20">
        <v>45824</v>
      </c>
      <c r="Y4712" s="20">
        <v>45817</v>
      </c>
      <c r="Z4712" s="48">
        <v>6</v>
      </c>
      <c r="AA4712">
        <v>2025</v>
      </c>
      <c r="AB4712" s="45">
        <v>60708</v>
      </c>
      <c r="AC4712" s="45">
        <v>60708</v>
      </c>
      <c r="AK4712" s="10"/>
    </row>
    <row r="4713" spans="1:37">
      <c r="A4713" t="s">
        <v>45</v>
      </c>
      <c r="B4713" t="s">
        <v>46</v>
      </c>
      <c r="C4713" t="s">
        <v>47</v>
      </c>
      <c r="D4713" t="s">
        <v>5225</v>
      </c>
      <c r="E4713" t="s">
        <v>88</v>
      </c>
      <c r="F4713" t="s">
        <v>79</v>
      </c>
      <c r="G4713" t="s">
        <v>51</v>
      </c>
      <c r="H4713" s="20" t="s">
        <v>52</v>
      </c>
      <c r="I4713" t="s">
        <v>53</v>
      </c>
      <c r="J4713" t="s">
        <v>54</v>
      </c>
      <c r="K4713">
        <v>3</v>
      </c>
      <c r="L4713" t="s">
        <v>55</v>
      </c>
      <c r="M4713" t="s">
        <v>56</v>
      </c>
      <c r="N4713" t="s">
        <v>57</v>
      </c>
      <c r="O4713" s="21" t="s">
        <v>58</v>
      </c>
      <c r="P4713" s="21" t="s">
        <v>64</v>
      </c>
      <c r="Q4713" s="20" t="s">
        <v>94</v>
      </c>
      <c r="R4713" s="21" t="s">
        <v>95</v>
      </c>
      <c r="S4713" s="35">
        <v>1</v>
      </c>
      <c r="T4713" s="22">
        <v>1</v>
      </c>
      <c r="U4713" s="20" t="s">
        <v>62</v>
      </c>
      <c r="V4713" s="20">
        <v>45810</v>
      </c>
      <c r="W4713" s="21">
        <v>6</v>
      </c>
      <c r="X4713" s="20">
        <v>45824</v>
      </c>
      <c r="Y4713" s="20">
        <v>45817</v>
      </c>
      <c r="Z4713" s="48">
        <v>6</v>
      </c>
      <c r="AA4713">
        <v>2025</v>
      </c>
      <c r="AB4713" s="45">
        <v>28660</v>
      </c>
      <c r="AC4713" s="45">
        <v>28660</v>
      </c>
      <c r="AK4713" s="10"/>
    </row>
    <row r="4714" spans="1:37">
      <c r="A4714" t="s">
        <v>45</v>
      </c>
      <c r="B4714" t="s">
        <v>46</v>
      </c>
      <c r="C4714" t="s">
        <v>47</v>
      </c>
      <c r="D4714" t="s">
        <v>5226</v>
      </c>
      <c r="E4714" t="s">
        <v>88</v>
      </c>
      <c r="F4714" t="s">
        <v>79</v>
      </c>
      <c r="G4714" t="s">
        <v>51</v>
      </c>
      <c r="H4714" s="20" t="s">
        <v>52</v>
      </c>
      <c r="I4714" t="s">
        <v>53</v>
      </c>
      <c r="J4714" t="s">
        <v>54</v>
      </c>
      <c r="K4714">
        <v>3</v>
      </c>
      <c r="L4714" t="s">
        <v>55</v>
      </c>
      <c r="M4714" t="s">
        <v>77</v>
      </c>
      <c r="N4714" t="s">
        <v>89</v>
      </c>
      <c r="O4714" s="21" t="s">
        <v>58</v>
      </c>
      <c r="P4714" s="21" t="s">
        <v>90</v>
      </c>
      <c r="Q4714" s="20" t="s">
        <v>3422</v>
      </c>
      <c r="R4714" s="21" t="s">
        <v>3423</v>
      </c>
      <c r="S4714" s="35">
        <v>1</v>
      </c>
      <c r="T4714" s="22">
        <v>1</v>
      </c>
      <c r="U4714" s="20" t="s">
        <v>62</v>
      </c>
      <c r="V4714" s="20">
        <v>45810</v>
      </c>
      <c r="W4714" s="21">
        <v>6</v>
      </c>
      <c r="X4714" s="20">
        <v>45825</v>
      </c>
      <c r="Y4714" s="20">
        <v>45822</v>
      </c>
      <c r="Z4714" s="48">
        <v>6</v>
      </c>
      <c r="AA4714">
        <v>2025</v>
      </c>
      <c r="AB4714" s="45">
        <v>79995</v>
      </c>
      <c r="AC4714" s="45">
        <v>79995</v>
      </c>
      <c r="AK4714" s="10"/>
    </row>
    <row r="4715" spans="1:37">
      <c r="A4715" t="s">
        <v>45</v>
      </c>
      <c r="B4715" t="s">
        <v>46</v>
      </c>
      <c r="C4715" t="s">
        <v>47</v>
      </c>
      <c r="D4715" t="s">
        <v>5227</v>
      </c>
      <c r="E4715" t="s">
        <v>88</v>
      </c>
      <c r="F4715" t="s">
        <v>79</v>
      </c>
      <c r="G4715" t="s">
        <v>51</v>
      </c>
      <c r="H4715" s="20" t="s">
        <v>52</v>
      </c>
      <c r="I4715" t="s">
        <v>53</v>
      </c>
      <c r="J4715" t="s">
        <v>54</v>
      </c>
      <c r="K4715">
        <v>3</v>
      </c>
      <c r="L4715" t="s">
        <v>55</v>
      </c>
      <c r="M4715" t="s">
        <v>77</v>
      </c>
      <c r="N4715" t="s">
        <v>89</v>
      </c>
      <c r="O4715" s="21" t="s">
        <v>58</v>
      </c>
      <c r="P4715" s="21" t="s">
        <v>119</v>
      </c>
      <c r="Q4715" s="20" t="s">
        <v>968</v>
      </c>
      <c r="R4715" s="21" t="s">
        <v>969</v>
      </c>
      <c r="S4715" s="35">
        <v>1</v>
      </c>
      <c r="T4715" s="22">
        <v>1</v>
      </c>
      <c r="U4715" s="20" t="s">
        <v>62</v>
      </c>
      <c r="V4715" s="20">
        <v>45810</v>
      </c>
      <c r="W4715" s="21">
        <v>6</v>
      </c>
      <c r="X4715" s="20">
        <v>45825</v>
      </c>
      <c r="Y4715" s="20">
        <v>45822</v>
      </c>
      <c r="Z4715" s="48">
        <v>6</v>
      </c>
      <c r="AA4715">
        <v>2025</v>
      </c>
      <c r="AB4715" s="45">
        <v>89278</v>
      </c>
      <c r="AC4715" s="45">
        <v>89278</v>
      </c>
      <c r="AK4715" s="10"/>
    </row>
    <row r="4716" spans="1:37">
      <c r="A4716" t="s">
        <v>45</v>
      </c>
      <c r="B4716" t="s">
        <v>46</v>
      </c>
      <c r="C4716" t="s">
        <v>47</v>
      </c>
      <c r="D4716" t="s">
        <v>5228</v>
      </c>
      <c r="E4716" t="s">
        <v>88</v>
      </c>
      <c r="F4716" t="s">
        <v>79</v>
      </c>
      <c r="G4716" t="s">
        <v>51</v>
      </c>
      <c r="H4716" s="20" t="s">
        <v>52</v>
      </c>
      <c r="I4716" t="s">
        <v>53</v>
      </c>
      <c r="J4716" t="s">
        <v>54</v>
      </c>
      <c r="K4716">
        <v>3</v>
      </c>
      <c r="L4716" t="s">
        <v>55</v>
      </c>
      <c r="M4716" t="s">
        <v>77</v>
      </c>
      <c r="N4716" t="s">
        <v>89</v>
      </c>
      <c r="O4716" s="21" t="s">
        <v>58</v>
      </c>
      <c r="P4716" s="21" t="s">
        <v>90</v>
      </c>
      <c r="Q4716" s="20" t="s">
        <v>344</v>
      </c>
      <c r="R4716" s="21" t="s">
        <v>345</v>
      </c>
      <c r="S4716" s="35">
        <v>1</v>
      </c>
      <c r="T4716" s="22">
        <v>1</v>
      </c>
      <c r="U4716" s="20" t="s">
        <v>62</v>
      </c>
      <c r="V4716" s="20">
        <v>45811</v>
      </c>
      <c r="W4716" s="21">
        <v>6</v>
      </c>
      <c r="X4716" s="20">
        <v>45825</v>
      </c>
      <c r="Y4716" s="20">
        <v>45819</v>
      </c>
      <c r="Z4716" s="48">
        <v>6</v>
      </c>
      <c r="AA4716">
        <v>2025</v>
      </c>
      <c r="AB4716" s="45">
        <v>39995</v>
      </c>
      <c r="AC4716" s="45">
        <v>39995</v>
      </c>
      <c r="AK4716" s="10"/>
    </row>
    <row r="4717" spans="1:37">
      <c r="A4717" t="s">
        <v>45</v>
      </c>
      <c r="B4717" t="s">
        <v>46</v>
      </c>
      <c r="C4717" t="s">
        <v>47</v>
      </c>
      <c r="D4717" t="s">
        <v>5229</v>
      </c>
      <c r="E4717" t="s">
        <v>88</v>
      </c>
      <c r="F4717" t="s">
        <v>79</v>
      </c>
      <c r="G4717" t="s">
        <v>51</v>
      </c>
      <c r="H4717" s="20" t="s">
        <v>52</v>
      </c>
      <c r="I4717" t="s">
        <v>53</v>
      </c>
      <c r="J4717" t="s">
        <v>54</v>
      </c>
      <c r="K4717">
        <v>3</v>
      </c>
      <c r="L4717" t="s">
        <v>55</v>
      </c>
      <c r="M4717" t="s">
        <v>77</v>
      </c>
      <c r="N4717" t="s">
        <v>89</v>
      </c>
      <c r="O4717" s="21" t="s">
        <v>58</v>
      </c>
      <c r="P4717" s="21" t="s">
        <v>119</v>
      </c>
      <c r="Q4717" s="20" t="s">
        <v>2056</v>
      </c>
      <c r="R4717" s="21" t="s">
        <v>2057</v>
      </c>
      <c r="S4717" s="35">
        <v>1</v>
      </c>
      <c r="T4717" s="22">
        <v>1</v>
      </c>
      <c r="U4717" s="20" t="s">
        <v>62</v>
      </c>
      <c r="V4717" s="20">
        <v>45811</v>
      </c>
      <c r="W4717" s="21">
        <v>6</v>
      </c>
      <c r="X4717" s="20">
        <v>45826</v>
      </c>
      <c r="Y4717" s="20">
        <v>45822</v>
      </c>
      <c r="Z4717" s="48">
        <v>6</v>
      </c>
      <c r="AA4717">
        <v>2025</v>
      </c>
      <c r="AB4717" s="45">
        <v>74995</v>
      </c>
      <c r="AC4717" s="45">
        <v>74995</v>
      </c>
      <c r="AK4717" s="10"/>
    </row>
    <row r="4718" spans="1:37">
      <c r="A4718" t="s">
        <v>45</v>
      </c>
      <c r="B4718" t="s">
        <v>46</v>
      </c>
      <c r="C4718" t="s">
        <v>47</v>
      </c>
      <c r="D4718" t="s">
        <v>5230</v>
      </c>
      <c r="E4718" t="s">
        <v>88</v>
      </c>
      <c r="F4718" t="s">
        <v>79</v>
      </c>
      <c r="G4718" t="s">
        <v>51</v>
      </c>
      <c r="H4718" s="20" t="s">
        <v>52</v>
      </c>
      <c r="I4718" t="s">
        <v>53</v>
      </c>
      <c r="J4718" t="s">
        <v>54</v>
      </c>
      <c r="K4718">
        <v>3</v>
      </c>
      <c r="L4718" t="s">
        <v>55</v>
      </c>
      <c r="M4718" t="s">
        <v>77</v>
      </c>
      <c r="N4718" t="s">
        <v>89</v>
      </c>
      <c r="O4718" s="21" t="s">
        <v>58</v>
      </c>
      <c r="P4718" s="21" t="s">
        <v>366</v>
      </c>
      <c r="Q4718" s="20" t="s">
        <v>2386</v>
      </c>
      <c r="R4718" s="21" t="s">
        <v>2387</v>
      </c>
      <c r="S4718" s="35">
        <v>1</v>
      </c>
      <c r="T4718" s="22">
        <v>1</v>
      </c>
      <c r="U4718" s="20" t="s">
        <v>62</v>
      </c>
      <c r="V4718" s="20">
        <v>45811</v>
      </c>
      <c r="W4718" s="21">
        <v>6</v>
      </c>
      <c r="X4718" s="20">
        <v>45826</v>
      </c>
      <c r="Y4718" s="20">
        <v>45822</v>
      </c>
      <c r="Z4718" s="48">
        <v>6</v>
      </c>
      <c r="AA4718">
        <v>2025</v>
      </c>
      <c r="AB4718" s="45">
        <v>43327</v>
      </c>
      <c r="AC4718" s="45">
        <v>43327</v>
      </c>
      <c r="AK4718" s="10"/>
    </row>
    <row r="4719" spans="1:37">
      <c r="A4719" t="s">
        <v>45</v>
      </c>
      <c r="B4719" t="s">
        <v>46</v>
      </c>
      <c r="C4719" t="s">
        <v>47</v>
      </c>
      <c r="D4719" t="s">
        <v>5231</v>
      </c>
      <c r="E4719" t="s">
        <v>88</v>
      </c>
      <c r="F4719" t="s">
        <v>79</v>
      </c>
      <c r="G4719" t="s">
        <v>51</v>
      </c>
      <c r="H4719" s="20" t="s">
        <v>52</v>
      </c>
      <c r="I4719" t="s">
        <v>53</v>
      </c>
      <c r="J4719" t="s">
        <v>54</v>
      </c>
      <c r="K4719">
        <v>3</v>
      </c>
      <c r="L4719" t="s">
        <v>55</v>
      </c>
      <c r="M4719" t="s">
        <v>77</v>
      </c>
      <c r="N4719" t="s">
        <v>89</v>
      </c>
      <c r="O4719" s="21" t="s">
        <v>58</v>
      </c>
      <c r="P4719" s="21" t="s">
        <v>366</v>
      </c>
      <c r="Q4719" s="20" t="s">
        <v>367</v>
      </c>
      <c r="R4719" s="21" t="s">
        <v>368</v>
      </c>
      <c r="S4719" s="35">
        <v>1</v>
      </c>
      <c r="T4719" s="22">
        <v>1</v>
      </c>
      <c r="U4719" s="20" t="s">
        <v>62</v>
      </c>
      <c r="V4719" s="20">
        <v>45811</v>
      </c>
      <c r="W4719" s="21">
        <v>6</v>
      </c>
      <c r="X4719" s="20">
        <v>45825</v>
      </c>
      <c r="Y4719" s="20">
        <v>45819</v>
      </c>
      <c r="Z4719" s="48">
        <v>6</v>
      </c>
      <c r="AA4719">
        <v>2025</v>
      </c>
      <c r="AB4719" s="45">
        <v>33328</v>
      </c>
      <c r="AC4719" s="45">
        <v>33328</v>
      </c>
      <c r="AK4719" s="10"/>
    </row>
    <row r="4720" spans="1:37">
      <c r="A4720" t="s">
        <v>45</v>
      </c>
      <c r="B4720" t="s">
        <v>46</v>
      </c>
      <c r="C4720" t="s">
        <v>47</v>
      </c>
      <c r="D4720" t="s">
        <v>5232</v>
      </c>
      <c r="E4720" t="s">
        <v>88</v>
      </c>
      <c r="F4720" t="s">
        <v>79</v>
      </c>
      <c r="G4720" t="s">
        <v>51</v>
      </c>
      <c r="H4720" s="20" t="s">
        <v>52</v>
      </c>
      <c r="I4720" t="s">
        <v>53</v>
      </c>
      <c r="J4720" t="s">
        <v>54</v>
      </c>
      <c r="K4720">
        <v>3</v>
      </c>
      <c r="L4720" t="s">
        <v>55</v>
      </c>
      <c r="M4720" t="s">
        <v>56</v>
      </c>
      <c r="N4720" t="s">
        <v>57</v>
      </c>
      <c r="O4720" s="21" t="s">
        <v>58</v>
      </c>
      <c r="P4720" s="21" t="s">
        <v>64</v>
      </c>
      <c r="Q4720" s="20" t="s">
        <v>474</v>
      </c>
      <c r="R4720" s="21" t="s">
        <v>475</v>
      </c>
      <c r="S4720" s="35">
        <v>1</v>
      </c>
      <c r="T4720" s="22">
        <v>1</v>
      </c>
      <c r="U4720" s="20" t="s">
        <v>62</v>
      </c>
      <c r="V4720" s="20">
        <v>45811</v>
      </c>
      <c r="W4720" s="21">
        <v>6</v>
      </c>
      <c r="X4720" s="20">
        <v>45827</v>
      </c>
      <c r="Y4720" s="20">
        <v>45824</v>
      </c>
      <c r="Z4720" s="48">
        <v>6</v>
      </c>
      <c r="AA4720">
        <v>2025</v>
      </c>
      <c r="AB4720" s="45">
        <v>24659</v>
      </c>
      <c r="AC4720" s="45">
        <v>24659</v>
      </c>
      <c r="AK4720" s="10"/>
    </row>
    <row r="4721" spans="1:37">
      <c r="A4721" t="s">
        <v>45</v>
      </c>
      <c r="B4721" t="s">
        <v>46</v>
      </c>
      <c r="C4721" t="s">
        <v>47</v>
      </c>
      <c r="D4721" t="s">
        <v>5233</v>
      </c>
      <c r="E4721" t="s">
        <v>88</v>
      </c>
      <c r="F4721" t="s">
        <v>79</v>
      </c>
      <c r="G4721" t="s">
        <v>51</v>
      </c>
      <c r="H4721" s="20" t="s">
        <v>52</v>
      </c>
      <c r="I4721" t="s">
        <v>53</v>
      </c>
      <c r="J4721" t="s">
        <v>54</v>
      </c>
      <c r="K4721">
        <v>3</v>
      </c>
      <c r="L4721" t="s">
        <v>55</v>
      </c>
      <c r="M4721" t="s">
        <v>77</v>
      </c>
      <c r="N4721" t="s">
        <v>89</v>
      </c>
      <c r="O4721" s="21" t="s">
        <v>58</v>
      </c>
      <c r="P4721" s="21" t="s">
        <v>104</v>
      </c>
      <c r="Q4721" s="20" t="s">
        <v>843</v>
      </c>
      <c r="R4721" s="21" t="s">
        <v>844</v>
      </c>
      <c r="S4721" s="35">
        <v>1</v>
      </c>
      <c r="T4721" s="22">
        <v>1</v>
      </c>
      <c r="U4721" s="20" t="s">
        <v>62</v>
      </c>
      <c r="V4721" s="20">
        <v>45811</v>
      </c>
      <c r="W4721" s="21">
        <v>6</v>
      </c>
      <c r="X4721" s="20">
        <v>45825</v>
      </c>
      <c r="Y4721" s="20">
        <v>45819</v>
      </c>
      <c r="Z4721" s="48">
        <v>6</v>
      </c>
      <c r="AA4721">
        <v>2025</v>
      </c>
      <c r="AB4721" s="45">
        <v>79995</v>
      </c>
      <c r="AC4721" s="45">
        <v>79995</v>
      </c>
      <c r="AK4721" s="10"/>
    </row>
    <row r="4722" spans="1:37">
      <c r="A4722" t="s">
        <v>45</v>
      </c>
      <c r="B4722" t="s">
        <v>46</v>
      </c>
      <c r="C4722" t="s">
        <v>47</v>
      </c>
      <c r="D4722" t="s">
        <v>5234</v>
      </c>
      <c r="E4722" t="s">
        <v>88</v>
      </c>
      <c r="F4722" t="s">
        <v>79</v>
      </c>
      <c r="G4722" t="s">
        <v>51</v>
      </c>
      <c r="H4722" s="20" t="s">
        <v>52</v>
      </c>
      <c r="I4722" t="s">
        <v>53</v>
      </c>
      <c r="J4722" t="s">
        <v>54</v>
      </c>
      <c r="K4722">
        <v>3</v>
      </c>
      <c r="L4722" t="s">
        <v>55</v>
      </c>
      <c r="M4722" t="s">
        <v>77</v>
      </c>
      <c r="N4722" t="s">
        <v>89</v>
      </c>
      <c r="O4722" s="21" t="s">
        <v>58</v>
      </c>
      <c r="P4722" s="21" t="s">
        <v>104</v>
      </c>
      <c r="Q4722" s="20" t="s">
        <v>3415</v>
      </c>
      <c r="R4722" s="21" t="s">
        <v>3416</v>
      </c>
      <c r="S4722" s="35">
        <v>1</v>
      </c>
      <c r="T4722" s="22">
        <v>1</v>
      </c>
      <c r="U4722" s="20" t="s">
        <v>62</v>
      </c>
      <c r="V4722" s="20">
        <v>45810</v>
      </c>
      <c r="W4722" s="21">
        <v>6</v>
      </c>
      <c r="X4722" s="20">
        <v>45821</v>
      </c>
      <c r="Y4722" s="20">
        <v>45817</v>
      </c>
      <c r="Z4722" s="48">
        <v>6</v>
      </c>
      <c r="AA4722">
        <v>2025</v>
      </c>
      <c r="AB4722" s="45">
        <v>39992</v>
      </c>
      <c r="AC4722" s="45">
        <v>39992</v>
      </c>
      <c r="AK4722" s="10"/>
    </row>
    <row r="4723" spans="1:37">
      <c r="A4723" t="s">
        <v>45</v>
      </c>
      <c r="B4723" t="s">
        <v>46</v>
      </c>
      <c r="C4723" t="s">
        <v>47</v>
      </c>
      <c r="D4723" t="s">
        <v>5235</v>
      </c>
      <c r="E4723" t="s">
        <v>88</v>
      </c>
      <c r="F4723" t="s">
        <v>79</v>
      </c>
      <c r="G4723" t="s">
        <v>51</v>
      </c>
      <c r="H4723" s="20" t="s">
        <v>52</v>
      </c>
      <c r="I4723" t="s">
        <v>53</v>
      </c>
      <c r="J4723" t="s">
        <v>54</v>
      </c>
      <c r="K4723">
        <v>3</v>
      </c>
      <c r="L4723" t="s">
        <v>55</v>
      </c>
      <c r="M4723" t="s">
        <v>77</v>
      </c>
      <c r="N4723" t="s">
        <v>89</v>
      </c>
      <c r="O4723" s="21" t="s">
        <v>58</v>
      </c>
      <c r="P4723" s="21" t="s">
        <v>366</v>
      </c>
      <c r="Q4723" s="20" t="s">
        <v>2617</v>
      </c>
      <c r="R4723" s="21" t="s">
        <v>2618</v>
      </c>
      <c r="S4723" s="35">
        <v>1</v>
      </c>
      <c r="T4723" s="22">
        <v>1</v>
      </c>
      <c r="U4723" s="20" t="s">
        <v>62</v>
      </c>
      <c r="V4723" s="20">
        <v>45810</v>
      </c>
      <c r="W4723" s="21">
        <v>6</v>
      </c>
      <c r="X4723" s="20">
        <v>45828</v>
      </c>
      <c r="Y4723" s="20">
        <v>45824</v>
      </c>
      <c r="Z4723" s="48">
        <v>6</v>
      </c>
      <c r="AA4723">
        <v>2025</v>
      </c>
      <c r="AB4723" s="45">
        <v>33328</v>
      </c>
      <c r="AC4723" s="45">
        <v>33328</v>
      </c>
      <c r="AK4723" s="10"/>
    </row>
    <row r="4724" spans="1:37">
      <c r="A4724" t="s">
        <v>45</v>
      </c>
      <c r="B4724" t="s">
        <v>46</v>
      </c>
      <c r="C4724" t="s">
        <v>47</v>
      </c>
      <c r="D4724" t="s">
        <v>5236</v>
      </c>
      <c r="E4724" t="s">
        <v>88</v>
      </c>
      <c r="F4724" t="s">
        <v>79</v>
      </c>
      <c r="G4724" t="s">
        <v>51</v>
      </c>
      <c r="H4724" s="20" t="s">
        <v>52</v>
      </c>
      <c r="I4724" t="s">
        <v>53</v>
      </c>
      <c r="J4724" t="s">
        <v>54</v>
      </c>
      <c r="K4724">
        <v>3</v>
      </c>
      <c r="L4724" t="s">
        <v>55</v>
      </c>
      <c r="M4724" t="s">
        <v>77</v>
      </c>
      <c r="N4724" t="s">
        <v>89</v>
      </c>
      <c r="O4724" s="21" t="s">
        <v>58</v>
      </c>
      <c r="P4724" s="21" t="s">
        <v>119</v>
      </c>
      <c r="Q4724" s="20" t="s">
        <v>273</v>
      </c>
      <c r="R4724" s="21" t="s">
        <v>274</v>
      </c>
      <c r="S4724" s="35">
        <v>1</v>
      </c>
      <c r="T4724" s="22">
        <v>1</v>
      </c>
      <c r="U4724" s="20" t="s">
        <v>62</v>
      </c>
      <c r="V4724" s="20">
        <v>45811</v>
      </c>
      <c r="W4724" s="21">
        <v>6</v>
      </c>
      <c r="X4724" s="20">
        <v>45825</v>
      </c>
      <c r="Y4724" s="20">
        <v>45822</v>
      </c>
      <c r="Z4724" s="48">
        <v>6</v>
      </c>
      <c r="AA4724">
        <v>2025</v>
      </c>
      <c r="AB4724" s="45">
        <v>79995</v>
      </c>
      <c r="AC4724" s="45">
        <v>79995</v>
      </c>
      <c r="AK4724" s="10"/>
    </row>
    <row r="4725" spans="1:37">
      <c r="A4725" t="s">
        <v>45</v>
      </c>
      <c r="B4725" t="s">
        <v>46</v>
      </c>
      <c r="C4725" t="s">
        <v>47</v>
      </c>
      <c r="D4725" t="s">
        <v>5237</v>
      </c>
      <c r="E4725" t="s">
        <v>88</v>
      </c>
      <c r="F4725" t="s">
        <v>79</v>
      </c>
      <c r="G4725" t="s">
        <v>51</v>
      </c>
      <c r="H4725" s="20" t="s">
        <v>52</v>
      </c>
      <c r="I4725" t="s">
        <v>53</v>
      </c>
      <c r="J4725" t="s">
        <v>54</v>
      </c>
      <c r="K4725">
        <v>3</v>
      </c>
      <c r="L4725" t="s">
        <v>55</v>
      </c>
      <c r="M4725" t="s">
        <v>56</v>
      </c>
      <c r="N4725" t="s">
        <v>57</v>
      </c>
      <c r="O4725" s="21" t="s">
        <v>58</v>
      </c>
      <c r="P4725" s="21" t="s">
        <v>64</v>
      </c>
      <c r="Q4725" s="20" t="s">
        <v>807</v>
      </c>
      <c r="R4725" s="21" t="s">
        <v>808</v>
      </c>
      <c r="S4725" s="35">
        <v>1</v>
      </c>
      <c r="T4725" s="22">
        <v>1</v>
      </c>
      <c r="U4725" s="20" t="s">
        <v>62</v>
      </c>
      <c r="V4725" s="20">
        <v>45811</v>
      </c>
      <c r="W4725" s="21">
        <v>6</v>
      </c>
      <c r="X4725" s="20">
        <v>45825</v>
      </c>
      <c r="Y4725" s="20">
        <v>45819</v>
      </c>
      <c r="Z4725" s="48">
        <v>6</v>
      </c>
      <c r="AA4725">
        <v>2025</v>
      </c>
      <c r="AB4725" s="45">
        <v>89278</v>
      </c>
      <c r="AC4725" s="45">
        <v>89278</v>
      </c>
      <c r="AK4725" s="10"/>
    </row>
    <row r="4726" spans="1:37">
      <c r="A4726" t="s">
        <v>45</v>
      </c>
      <c r="B4726" t="s">
        <v>46</v>
      </c>
      <c r="C4726" t="s">
        <v>47</v>
      </c>
      <c r="D4726" t="s">
        <v>5238</v>
      </c>
      <c r="E4726" t="s">
        <v>88</v>
      </c>
      <c r="F4726" t="s">
        <v>79</v>
      </c>
      <c r="G4726" t="s">
        <v>51</v>
      </c>
      <c r="H4726" s="20" t="s">
        <v>52</v>
      </c>
      <c r="I4726" t="s">
        <v>53</v>
      </c>
      <c r="J4726" t="s">
        <v>54</v>
      </c>
      <c r="K4726">
        <v>3</v>
      </c>
      <c r="L4726" t="s">
        <v>55</v>
      </c>
      <c r="M4726" t="s">
        <v>56</v>
      </c>
      <c r="N4726" t="s">
        <v>57</v>
      </c>
      <c r="O4726" s="21" t="s">
        <v>58</v>
      </c>
      <c r="P4726" s="21" t="s">
        <v>64</v>
      </c>
      <c r="Q4726" s="20" t="s">
        <v>474</v>
      </c>
      <c r="R4726" s="21" t="s">
        <v>475</v>
      </c>
      <c r="S4726" s="35">
        <v>1</v>
      </c>
      <c r="T4726" s="22">
        <v>1</v>
      </c>
      <c r="U4726" s="20" t="s">
        <v>62</v>
      </c>
      <c r="V4726" s="20">
        <v>45811</v>
      </c>
      <c r="W4726" s="21">
        <v>6</v>
      </c>
      <c r="X4726" s="20">
        <v>45825</v>
      </c>
      <c r="Y4726" s="20">
        <v>45822</v>
      </c>
      <c r="Z4726" s="48">
        <v>6</v>
      </c>
      <c r="AA4726">
        <v>2025</v>
      </c>
      <c r="AB4726" s="45">
        <v>24659</v>
      </c>
      <c r="AC4726" s="45">
        <v>24659</v>
      </c>
      <c r="AK4726" s="10"/>
    </row>
    <row r="4727" spans="1:37">
      <c r="A4727" t="s">
        <v>45</v>
      </c>
      <c r="B4727" t="s">
        <v>46</v>
      </c>
      <c r="C4727" t="s">
        <v>47</v>
      </c>
      <c r="D4727" t="s">
        <v>5239</v>
      </c>
      <c r="E4727" t="s">
        <v>88</v>
      </c>
      <c r="F4727" t="s">
        <v>79</v>
      </c>
      <c r="G4727" t="s">
        <v>51</v>
      </c>
      <c r="H4727" s="20" t="s">
        <v>52</v>
      </c>
      <c r="I4727" t="s">
        <v>53</v>
      </c>
      <c r="J4727" t="s">
        <v>54</v>
      </c>
      <c r="K4727">
        <v>3</v>
      </c>
      <c r="L4727" t="s">
        <v>55</v>
      </c>
      <c r="M4727" t="s">
        <v>56</v>
      </c>
      <c r="N4727" t="s">
        <v>57</v>
      </c>
      <c r="O4727" s="21" t="s">
        <v>58</v>
      </c>
      <c r="P4727" s="21" t="s">
        <v>64</v>
      </c>
      <c r="Q4727" s="20" t="s">
        <v>2380</v>
      </c>
      <c r="R4727" s="21" t="s">
        <v>2381</v>
      </c>
      <c r="S4727" s="35">
        <v>1</v>
      </c>
      <c r="T4727" s="22">
        <v>1</v>
      </c>
      <c r="U4727" s="20" t="s">
        <v>62</v>
      </c>
      <c r="V4727" s="20">
        <v>45811</v>
      </c>
      <c r="W4727" s="21">
        <v>6</v>
      </c>
      <c r="X4727" s="20">
        <v>45825</v>
      </c>
      <c r="Y4727" s="20">
        <v>45822</v>
      </c>
      <c r="Z4727" s="48">
        <v>6</v>
      </c>
      <c r="AA4727">
        <v>2025</v>
      </c>
      <c r="AB4727" s="45">
        <v>214289</v>
      </c>
      <c r="AC4727" s="45">
        <v>214289</v>
      </c>
      <c r="AK4727" s="10"/>
    </row>
    <row r="4728" spans="1:37">
      <c r="A4728" t="s">
        <v>45</v>
      </c>
      <c r="B4728" t="s">
        <v>46</v>
      </c>
      <c r="C4728" t="s">
        <v>47</v>
      </c>
      <c r="D4728" t="s">
        <v>5240</v>
      </c>
      <c r="E4728" t="s">
        <v>88</v>
      </c>
      <c r="F4728" t="s">
        <v>79</v>
      </c>
      <c r="G4728" t="s">
        <v>51</v>
      </c>
      <c r="H4728" s="20" t="s">
        <v>52</v>
      </c>
      <c r="I4728" t="s">
        <v>53</v>
      </c>
      <c r="J4728" t="s">
        <v>54</v>
      </c>
      <c r="K4728">
        <v>3</v>
      </c>
      <c r="L4728" t="s">
        <v>55</v>
      </c>
      <c r="M4728" t="s">
        <v>77</v>
      </c>
      <c r="N4728" t="s">
        <v>89</v>
      </c>
      <c r="O4728" s="21" t="s">
        <v>58</v>
      </c>
      <c r="P4728" s="21" t="s">
        <v>90</v>
      </c>
      <c r="Q4728" s="20" t="s">
        <v>196</v>
      </c>
      <c r="R4728" s="21" t="s">
        <v>197</v>
      </c>
      <c r="S4728" s="35">
        <v>1</v>
      </c>
      <c r="T4728" s="22">
        <v>1</v>
      </c>
      <c r="U4728" s="20" t="s">
        <v>62</v>
      </c>
      <c r="V4728" s="20">
        <v>45811</v>
      </c>
      <c r="W4728" s="21">
        <v>6</v>
      </c>
      <c r="X4728" s="20">
        <v>45825</v>
      </c>
      <c r="Y4728" s="20">
        <v>45822</v>
      </c>
      <c r="Z4728" s="48">
        <v>6</v>
      </c>
      <c r="AA4728">
        <v>2025</v>
      </c>
      <c r="AB4728" s="45">
        <v>66661</v>
      </c>
      <c r="AC4728" s="45">
        <v>66661</v>
      </c>
      <c r="AK4728" s="10"/>
    </row>
    <row r="4729" spans="1:37">
      <c r="A4729" t="s">
        <v>45</v>
      </c>
      <c r="B4729" t="s">
        <v>46</v>
      </c>
      <c r="C4729" t="s">
        <v>47</v>
      </c>
      <c r="D4729" t="s">
        <v>5241</v>
      </c>
      <c r="E4729" t="s">
        <v>88</v>
      </c>
      <c r="F4729" t="s">
        <v>79</v>
      </c>
      <c r="G4729" t="s">
        <v>51</v>
      </c>
      <c r="H4729" s="20" t="s">
        <v>52</v>
      </c>
      <c r="I4729" t="s">
        <v>53</v>
      </c>
      <c r="J4729" t="s">
        <v>54</v>
      </c>
      <c r="K4729">
        <v>3</v>
      </c>
      <c r="L4729" t="s">
        <v>55</v>
      </c>
      <c r="M4729" t="s">
        <v>77</v>
      </c>
      <c r="N4729" t="s">
        <v>89</v>
      </c>
      <c r="O4729" s="21" t="s">
        <v>58</v>
      </c>
      <c r="P4729" s="21" t="s">
        <v>90</v>
      </c>
      <c r="Q4729" s="20" t="s">
        <v>1775</v>
      </c>
      <c r="R4729" s="21" t="s">
        <v>1776</v>
      </c>
      <c r="S4729" s="35">
        <v>1</v>
      </c>
      <c r="T4729" s="22">
        <v>1</v>
      </c>
      <c r="U4729" s="20" t="s">
        <v>62</v>
      </c>
      <c r="V4729" s="20">
        <v>45811</v>
      </c>
      <c r="W4729" s="21">
        <v>6</v>
      </c>
      <c r="X4729" s="20">
        <v>45824</v>
      </c>
      <c r="Y4729" s="20">
        <v>45819</v>
      </c>
      <c r="Z4729" s="48">
        <v>6</v>
      </c>
      <c r="AA4729">
        <v>2025</v>
      </c>
      <c r="AB4729" s="45">
        <v>53326</v>
      </c>
      <c r="AC4729" s="45">
        <v>53326</v>
      </c>
      <c r="AK4729" s="10"/>
    </row>
    <row r="4730" spans="1:37">
      <c r="A4730" t="s">
        <v>45</v>
      </c>
      <c r="B4730" t="s">
        <v>46</v>
      </c>
      <c r="C4730" t="s">
        <v>47</v>
      </c>
      <c r="D4730" t="s">
        <v>5242</v>
      </c>
      <c r="E4730" t="s">
        <v>88</v>
      </c>
      <c r="F4730" t="s">
        <v>79</v>
      </c>
      <c r="G4730" t="s">
        <v>51</v>
      </c>
      <c r="H4730" s="20" t="s">
        <v>52</v>
      </c>
      <c r="I4730" t="s">
        <v>53</v>
      </c>
      <c r="J4730" t="s">
        <v>54</v>
      </c>
      <c r="K4730">
        <v>3</v>
      </c>
      <c r="L4730" t="s">
        <v>55</v>
      </c>
      <c r="M4730" t="s">
        <v>77</v>
      </c>
      <c r="N4730" t="s">
        <v>89</v>
      </c>
      <c r="O4730" s="21" t="s">
        <v>58</v>
      </c>
      <c r="P4730" s="21" t="s">
        <v>303</v>
      </c>
      <c r="Q4730" s="20" t="s">
        <v>818</v>
      </c>
      <c r="R4730" s="21" t="s">
        <v>819</v>
      </c>
      <c r="S4730" s="35">
        <v>1</v>
      </c>
      <c r="T4730" s="22">
        <v>1</v>
      </c>
      <c r="U4730" s="20" t="s">
        <v>62</v>
      </c>
      <c r="V4730" s="20">
        <v>45811</v>
      </c>
      <c r="W4730" s="21">
        <v>6</v>
      </c>
      <c r="X4730" s="20">
        <v>45824</v>
      </c>
      <c r="Y4730" s="20">
        <v>45819</v>
      </c>
      <c r="Z4730" s="48">
        <v>6</v>
      </c>
      <c r="AA4730">
        <v>2025</v>
      </c>
      <c r="AB4730" s="45">
        <v>113331</v>
      </c>
      <c r="AC4730" s="45">
        <v>113331</v>
      </c>
      <c r="AK4730" s="10"/>
    </row>
    <row r="4731" spans="1:37">
      <c r="A4731" t="s">
        <v>45</v>
      </c>
      <c r="B4731" t="s">
        <v>46</v>
      </c>
      <c r="C4731" t="s">
        <v>47</v>
      </c>
      <c r="D4731" t="s">
        <v>5243</v>
      </c>
      <c r="E4731" t="s">
        <v>88</v>
      </c>
      <c r="F4731" t="s">
        <v>79</v>
      </c>
      <c r="G4731" t="s">
        <v>51</v>
      </c>
      <c r="H4731" s="20" t="s">
        <v>52</v>
      </c>
      <c r="I4731" t="s">
        <v>53</v>
      </c>
      <c r="J4731" t="s">
        <v>54</v>
      </c>
      <c r="K4731">
        <v>3</v>
      </c>
      <c r="L4731" t="s">
        <v>55</v>
      </c>
      <c r="M4731" t="s">
        <v>77</v>
      </c>
      <c r="N4731" t="s">
        <v>89</v>
      </c>
      <c r="O4731" s="21" t="s">
        <v>58</v>
      </c>
      <c r="P4731" s="21" t="s">
        <v>90</v>
      </c>
      <c r="Q4731" s="20" t="s">
        <v>163</v>
      </c>
      <c r="R4731" s="21" t="s">
        <v>164</v>
      </c>
      <c r="S4731" s="35">
        <v>1</v>
      </c>
      <c r="T4731" s="22">
        <v>1</v>
      </c>
      <c r="U4731" s="20" t="s">
        <v>62</v>
      </c>
      <c r="V4731" s="20">
        <v>45811</v>
      </c>
      <c r="W4731" s="21">
        <v>6</v>
      </c>
      <c r="X4731" s="20">
        <v>45825</v>
      </c>
      <c r="Y4731" s="20">
        <v>45822</v>
      </c>
      <c r="Z4731" s="48">
        <v>6</v>
      </c>
      <c r="AA4731">
        <v>2025</v>
      </c>
      <c r="AB4731" s="45">
        <v>39995</v>
      </c>
      <c r="AC4731" s="45">
        <v>39995</v>
      </c>
      <c r="AK4731" s="10"/>
    </row>
    <row r="4732" spans="1:37">
      <c r="A4732" t="s">
        <v>45</v>
      </c>
      <c r="B4732" t="s">
        <v>46</v>
      </c>
      <c r="C4732" t="s">
        <v>47</v>
      </c>
      <c r="D4732" t="s">
        <v>5244</v>
      </c>
      <c r="E4732" t="s">
        <v>88</v>
      </c>
      <c r="F4732" t="s">
        <v>79</v>
      </c>
      <c r="G4732" t="s">
        <v>51</v>
      </c>
      <c r="H4732" s="20" t="s">
        <v>52</v>
      </c>
      <c r="I4732" t="s">
        <v>53</v>
      </c>
      <c r="J4732" t="s">
        <v>54</v>
      </c>
      <c r="K4732">
        <v>3</v>
      </c>
      <c r="L4732" t="s">
        <v>55</v>
      </c>
      <c r="M4732" t="s">
        <v>77</v>
      </c>
      <c r="N4732" t="s">
        <v>89</v>
      </c>
      <c r="O4732" s="21" t="s">
        <v>58</v>
      </c>
      <c r="P4732" s="21" t="s">
        <v>119</v>
      </c>
      <c r="Q4732" s="20" t="s">
        <v>908</v>
      </c>
      <c r="R4732" s="21" t="s">
        <v>909</v>
      </c>
      <c r="S4732" s="35">
        <v>1</v>
      </c>
      <c r="T4732" s="22">
        <v>1</v>
      </c>
      <c r="U4732" s="20" t="s">
        <v>62</v>
      </c>
      <c r="V4732" s="20">
        <v>45811</v>
      </c>
      <c r="W4732" s="21">
        <v>6</v>
      </c>
      <c r="X4732" s="20">
        <v>45825</v>
      </c>
      <c r="Y4732" s="20">
        <v>45819</v>
      </c>
      <c r="Z4732" s="48">
        <v>6</v>
      </c>
      <c r="AA4732">
        <v>2025</v>
      </c>
      <c r="AB4732" s="45">
        <v>67848</v>
      </c>
      <c r="AC4732" s="45">
        <v>67848</v>
      </c>
      <c r="AK4732" s="10"/>
    </row>
    <row r="4733" spans="1:37">
      <c r="A4733" t="s">
        <v>45</v>
      </c>
      <c r="B4733" t="s">
        <v>46</v>
      </c>
      <c r="C4733" t="s">
        <v>47</v>
      </c>
      <c r="D4733" t="s">
        <v>5245</v>
      </c>
      <c r="E4733" t="s">
        <v>88</v>
      </c>
      <c r="F4733" t="s">
        <v>79</v>
      </c>
      <c r="G4733" t="s">
        <v>51</v>
      </c>
      <c r="H4733" s="20" t="s">
        <v>52</v>
      </c>
      <c r="I4733" t="s">
        <v>53</v>
      </c>
      <c r="J4733" t="s">
        <v>54</v>
      </c>
      <c r="K4733">
        <v>3</v>
      </c>
      <c r="L4733" t="s">
        <v>55</v>
      </c>
      <c r="M4733" t="s">
        <v>77</v>
      </c>
      <c r="N4733" t="s">
        <v>89</v>
      </c>
      <c r="O4733" s="21" t="s">
        <v>58</v>
      </c>
      <c r="P4733" s="21" t="s">
        <v>90</v>
      </c>
      <c r="Q4733" s="20" t="s">
        <v>1071</v>
      </c>
      <c r="R4733" s="21" t="s">
        <v>1072</v>
      </c>
      <c r="S4733" s="35">
        <v>1</v>
      </c>
      <c r="T4733" s="22">
        <v>1</v>
      </c>
      <c r="U4733" s="20" t="s">
        <v>62</v>
      </c>
      <c r="V4733" s="20">
        <v>45811</v>
      </c>
      <c r="W4733" s="21">
        <v>6</v>
      </c>
      <c r="X4733" s="20">
        <v>45828</v>
      </c>
      <c r="Y4733" s="20">
        <v>45819</v>
      </c>
      <c r="Z4733" s="48">
        <v>6</v>
      </c>
      <c r="AA4733">
        <v>2025</v>
      </c>
      <c r="AB4733" s="45">
        <v>128568</v>
      </c>
      <c r="AC4733" s="45">
        <v>128568</v>
      </c>
      <c r="AK4733" s="10"/>
    </row>
    <row r="4734" spans="1:37">
      <c r="A4734" t="s">
        <v>45</v>
      </c>
      <c r="B4734" t="s">
        <v>46</v>
      </c>
      <c r="C4734" t="s">
        <v>47</v>
      </c>
      <c r="D4734" t="s">
        <v>5246</v>
      </c>
      <c r="E4734" t="s">
        <v>88</v>
      </c>
      <c r="F4734" t="s">
        <v>79</v>
      </c>
      <c r="G4734" t="s">
        <v>51</v>
      </c>
      <c r="H4734" s="20" t="s">
        <v>52</v>
      </c>
      <c r="I4734" t="s">
        <v>53</v>
      </c>
      <c r="J4734" t="s">
        <v>54</v>
      </c>
      <c r="K4734">
        <v>3</v>
      </c>
      <c r="L4734" t="s">
        <v>55</v>
      </c>
      <c r="M4734" t="s">
        <v>77</v>
      </c>
      <c r="N4734" t="s">
        <v>89</v>
      </c>
      <c r="O4734" s="21" t="s">
        <v>58</v>
      </c>
      <c r="P4734" s="21" t="s">
        <v>97</v>
      </c>
      <c r="Q4734" s="20" t="s">
        <v>260</v>
      </c>
      <c r="R4734" s="21" t="s">
        <v>261</v>
      </c>
      <c r="S4734" s="35">
        <v>1</v>
      </c>
      <c r="T4734" s="22">
        <v>1</v>
      </c>
      <c r="U4734" s="20" t="s">
        <v>62</v>
      </c>
      <c r="V4734" s="20">
        <v>45811</v>
      </c>
      <c r="W4734" s="21">
        <v>6</v>
      </c>
      <c r="X4734" s="20">
        <v>45824</v>
      </c>
      <c r="Y4734" s="20">
        <v>45819</v>
      </c>
      <c r="Z4734" s="48">
        <v>6</v>
      </c>
      <c r="AA4734">
        <v>2025</v>
      </c>
      <c r="AB4734" s="45">
        <v>40665</v>
      </c>
      <c r="AC4734" s="45">
        <v>40665</v>
      </c>
      <c r="AK4734" s="10"/>
    </row>
    <row r="4735" spans="1:37">
      <c r="A4735" t="s">
        <v>45</v>
      </c>
      <c r="B4735" t="s">
        <v>46</v>
      </c>
      <c r="C4735" t="s">
        <v>47</v>
      </c>
      <c r="D4735" t="s">
        <v>5247</v>
      </c>
      <c r="E4735" t="s">
        <v>88</v>
      </c>
      <c r="F4735" t="s">
        <v>79</v>
      </c>
      <c r="G4735" t="s">
        <v>51</v>
      </c>
      <c r="H4735" s="20" t="s">
        <v>52</v>
      </c>
      <c r="I4735" t="s">
        <v>53</v>
      </c>
      <c r="J4735" t="s">
        <v>54</v>
      </c>
      <c r="K4735">
        <v>3</v>
      </c>
      <c r="L4735" t="s">
        <v>55</v>
      </c>
      <c r="M4735" t="s">
        <v>56</v>
      </c>
      <c r="N4735" t="s">
        <v>57</v>
      </c>
      <c r="O4735" s="21" t="s">
        <v>58</v>
      </c>
      <c r="P4735" s="21" t="s">
        <v>64</v>
      </c>
      <c r="Q4735" s="20" t="s">
        <v>436</v>
      </c>
      <c r="R4735" s="21" t="s">
        <v>437</v>
      </c>
      <c r="S4735" s="35">
        <v>1</v>
      </c>
      <c r="T4735" s="22">
        <v>1</v>
      </c>
      <c r="U4735" s="20" t="s">
        <v>62</v>
      </c>
      <c r="V4735" s="20">
        <v>45811</v>
      </c>
      <c r="W4735" s="21">
        <v>6</v>
      </c>
      <c r="X4735" s="20">
        <v>45825</v>
      </c>
      <c r="Y4735" s="20">
        <v>45819</v>
      </c>
      <c r="Z4735" s="48">
        <v>6</v>
      </c>
      <c r="AA4735">
        <v>2025</v>
      </c>
      <c r="AB4735" s="45">
        <v>46660</v>
      </c>
      <c r="AC4735" s="45">
        <v>46660</v>
      </c>
      <c r="AK4735" s="10"/>
    </row>
    <row r="4736" spans="1:37">
      <c r="A4736" t="s">
        <v>45</v>
      </c>
      <c r="B4736" t="s">
        <v>46</v>
      </c>
      <c r="C4736" t="s">
        <v>47</v>
      </c>
      <c r="D4736" t="s">
        <v>5248</v>
      </c>
      <c r="E4736" t="s">
        <v>88</v>
      </c>
      <c r="F4736" t="s">
        <v>79</v>
      </c>
      <c r="G4736" t="s">
        <v>51</v>
      </c>
      <c r="H4736" s="20" t="s">
        <v>52</v>
      </c>
      <c r="I4736" t="s">
        <v>53</v>
      </c>
      <c r="J4736" t="s">
        <v>54</v>
      </c>
      <c r="K4736">
        <v>3</v>
      </c>
      <c r="L4736" t="s">
        <v>55</v>
      </c>
      <c r="M4736" t="s">
        <v>77</v>
      </c>
      <c r="N4736" t="s">
        <v>89</v>
      </c>
      <c r="O4736" s="21" t="s">
        <v>58</v>
      </c>
      <c r="P4736" s="21" t="s">
        <v>119</v>
      </c>
      <c r="Q4736" s="20" t="s">
        <v>3570</v>
      </c>
      <c r="R4736" s="21" t="s">
        <v>3571</v>
      </c>
      <c r="S4736" s="35">
        <v>1</v>
      </c>
      <c r="T4736" s="22">
        <v>1</v>
      </c>
      <c r="U4736" s="20" t="s">
        <v>62</v>
      </c>
      <c r="V4736" s="20">
        <v>45811</v>
      </c>
      <c r="W4736" s="21">
        <v>6</v>
      </c>
      <c r="X4736" s="20">
        <v>45825</v>
      </c>
      <c r="Y4736" s="20">
        <v>45819</v>
      </c>
      <c r="Z4736" s="48">
        <v>6</v>
      </c>
      <c r="AA4736">
        <v>2025</v>
      </c>
      <c r="AB4736" s="45">
        <v>199996</v>
      </c>
      <c r="AC4736" s="45">
        <v>199996</v>
      </c>
      <c r="AK4736" s="10"/>
    </row>
    <row r="4737" spans="1:37">
      <c r="A4737" t="s">
        <v>45</v>
      </c>
      <c r="B4737" t="s">
        <v>46</v>
      </c>
      <c r="C4737" t="s">
        <v>47</v>
      </c>
      <c r="D4737" t="s">
        <v>5249</v>
      </c>
      <c r="E4737" t="s">
        <v>88</v>
      </c>
      <c r="F4737" t="s">
        <v>79</v>
      </c>
      <c r="G4737" t="s">
        <v>51</v>
      </c>
      <c r="H4737" s="20" t="s">
        <v>52</v>
      </c>
      <c r="I4737" t="s">
        <v>53</v>
      </c>
      <c r="J4737" t="s">
        <v>54</v>
      </c>
      <c r="K4737">
        <v>3</v>
      </c>
      <c r="L4737" t="s">
        <v>55</v>
      </c>
      <c r="M4737" t="s">
        <v>56</v>
      </c>
      <c r="N4737" t="s">
        <v>57</v>
      </c>
      <c r="O4737" s="21" t="s">
        <v>58</v>
      </c>
      <c r="P4737" s="21" t="s">
        <v>522</v>
      </c>
      <c r="Q4737" s="20" t="s">
        <v>523</v>
      </c>
      <c r="R4737" s="21" t="s">
        <v>524</v>
      </c>
      <c r="S4737" s="35">
        <v>1</v>
      </c>
      <c r="T4737" s="22">
        <v>1</v>
      </c>
      <c r="U4737" s="20" t="s">
        <v>62</v>
      </c>
      <c r="V4737" s="20">
        <v>45811</v>
      </c>
      <c r="W4737" s="21">
        <v>6</v>
      </c>
      <c r="X4737" s="20">
        <v>45825</v>
      </c>
      <c r="Y4737" s="20">
        <v>45819</v>
      </c>
      <c r="Z4737" s="48">
        <v>6</v>
      </c>
      <c r="AA4737">
        <v>2025</v>
      </c>
      <c r="AB4737" s="45">
        <v>31994</v>
      </c>
      <c r="AC4737" s="45">
        <v>31994</v>
      </c>
      <c r="AK4737" s="10"/>
    </row>
    <row r="4738" spans="1:37">
      <c r="A4738" t="s">
        <v>45</v>
      </c>
      <c r="B4738" t="s">
        <v>46</v>
      </c>
      <c r="C4738" t="s">
        <v>47</v>
      </c>
      <c r="D4738" t="s">
        <v>5250</v>
      </c>
      <c r="E4738" t="s">
        <v>88</v>
      </c>
      <c r="F4738" t="s">
        <v>79</v>
      </c>
      <c r="G4738" t="s">
        <v>51</v>
      </c>
      <c r="H4738" s="20" t="s">
        <v>52</v>
      </c>
      <c r="I4738" t="s">
        <v>53</v>
      </c>
      <c r="J4738" t="s">
        <v>54</v>
      </c>
      <c r="K4738">
        <v>3</v>
      </c>
      <c r="L4738" t="s">
        <v>55</v>
      </c>
      <c r="M4738" t="s">
        <v>77</v>
      </c>
      <c r="N4738" t="s">
        <v>89</v>
      </c>
      <c r="O4738" s="21" t="s">
        <v>58</v>
      </c>
      <c r="P4738" s="21" t="s">
        <v>90</v>
      </c>
      <c r="Q4738" s="20" t="s">
        <v>163</v>
      </c>
      <c r="R4738" s="21" t="s">
        <v>164</v>
      </c>
      <c r="S4738" s="35">
        <v>1</v>
      </c>
      <c r="T4738" s="22">
        <v>1</v>
      </c>
      <c r="U4738" s="20" t="s">
        <v>62</v>
      </c>
      <c r="V4738" s="20">
        <v>45811</v>
      </c>
      <c r="W4738" s="21">
        <v>6</v>
      </c>
      <c r="X4738" s="20">
        <v>45824</v>
      </c>
      <c r="Y4738" s="20">
        <v>45819</v>
      </c>
      <c r="Z4738" s="48">
        <v>6</v>
      </c>
      <c r="AA4738">
        <v>2025</v>
      </c>
      <c r="AB4738" s="45">
        <v>39995</v>
      </c>
      <c r="AC4738" s="45">
        <v>39995</v>
      </c>
      <c r="AK4738" s="10"/>
    </row>
    <row r="4739" spans="1:37">
      <c r="A4739" t="s">
        <v>45</v>
      </c>
      <c r="B4739" t="s">
        <v>46</v>
      </c>
      <c r="C4739" t="s">
        <v>47</v>
      </c>
      <c r="D4739" t="s">
        <v>5251</v>
      </c>
      <c r="E4739" t="s">
        <v>88</v>
      </c>
      <c r="F4739" t="s">
        <v>79</v>
      </c>
      <c r="G4739" t="s">
        <v>51</v>
      </c>
      <c r="H4739" s="20" t="s">
        <v>52</v>
      </c>
      <c r="I4739" t="s">
        <v>53</v>
      </c>
      <c r="J4739" t="s">
        <v>54</v>
      </c>
      <c r="K4739">
        <v>3</v>
      </c>
      <c r="L4739" t="s">
        <v>55</v>
      </c>
      <c r="M4739" t="s">
        <v>56</v>
      </c>
      <c r="N4739" t="s">
        <v>57</v>
      </c>
      <c r="O4739" s="21" t="s">
        <v>58</v>
      </c>
      <c r="P4739" s="21" t="s">
        <v>64</v>
      </c>
      <c r="Q4739" s="20" t="s">
        <v>358</v>
      </c>
      <c r="R4739" s="21" t="s">
        <v>359</v>
      </c>
      <c r="S4739" s="35">
        <v>1</v>
      </c>
      <c r="T4739" s="22">
        <v>1</v>
      </c>
      <c r="U4739" s="20" t="s">
        <v>62</v>
      </c>
      <c r="V4739" s="20">
        <v>45811</v>
      </c>
      <c r="W4739" s="21">
        <v>6</v>
      </c>
      <c r="X4739" s="20">
        <v>45825</v>
      </c>
      <c r="Y4739" s="20">
        <v>45819</v>
      </c>
      <c r="Z4739" s="48">
        <v>6</v>
      </c>
      <c r="AA4739">
        <v>2025</v>
      </c>
      <c r="AB4739" s="45">
        <v>78565</v>
      </c>
      <c r="AC4739" s="45">
        <v>78565</v>
      </c>
      <c r="AK4739" s="10"/>
    </row>
    <row r="4740" spans="1:37">
      <c r="A4740" t="s">
        <v>45</v>
      </c>
      <c r="B4740" t="s">
        <v>46</v>
      </c>
      <c r="C4740" t="s">
        <v>47</v>
      </c>
      <c r="D4740" t="s">
        <v>5252</v>
      </c>
      <c r="E4740" t="s">
        <v>88</v>
      </c>
      <c r="F4740" t="s">
        <v>79</v>
      </c>
      <c r="G4740" t="s">
        <v>51</v>
      </c>
      <c r="H4740" s="20" t="s">
        <v>52</v>
      </c>
      <c r="I4740" t="s">
        <v>53</v>
      </c>
      <c r="J4740" t="s">
        <v>54</v>
      </c>
      <c r="K4740">
        <v>3</v>
      </c>
      <c r="L4740" t="s">
        <v>55</v>
      </c>
      <c r="M4740" t="s">
        <v>77</v>
      </c>
      <c r="N4740" t="s">
        <v>89</v>
      </c>
      <c r="O4740" s="21" t="s">
        <v>58</v>
      </c>
      <c r="P4740" s="21" t="s">
        <v>366</v>
      </c>
      <c r="Q4740" s="20" t="s">
        <v>3418</v>
      </c>
      <c r="R4740" s="21" t="s">
        <v>3419</v>
      </c>
      <c r="S4740" s="35">
        <v>1</v>
      </c>
      <c r="T4740" s="22">
        <v>1</v>
      </c>
      <c r="U4740" s="20" t="s">
        <v>62</v>
      </c>
      <c r="V4740" s="20">
        <v>45811</v>
      </c>
      <c r="W4740" s="21">
        <v>6</v>
      </c>
      <c r="X4740" s="20">
        <v>45826</v>
      </c>
      <c r="Y4740" s="20">
        <v>45819</v>
      </c>
      <c r="Z4740" s="48">
        <v>6</v>
      </c>
      <c r="AA4740">
        <v>2025</v>
      </c>
      <c r="AB4740" s="45">
        <v>63325</v>
      </c>
      <c r="AC4740" s="45">
        <v>63325</v>
      </c>
      <c r="AK4740" s="10"/>
    </row>
    <row r="4741" spans="1:37">
      <c r="A4741" t="s">
        <v>45</v>
      </c>
      <c r="B4741" t="s">
        <v>46</v>
      </c>
      <c r="C4741" t="s">
        <v>47</v>
      </c>
      <c r="D4741" t="s">
        <v>5253</v>
      </c>
      <c r="E4741" t="s">
        <v>88</v>
      </c>
      <c r="F4741" t="s">
        <v>79</v>
      </c>
      <c r="G4741" t="s">
        <v>51</v>
      </c>
      <c r="H4741" s="20" t="s">
        <v>52</v>
      </c>
      <c r="I4741" t="s">
        <v>53</v>
      </c>
      <c r="J4741" t="s">
        <v>54</v>
      </c>
      <c r="K4741">
        <v>3</v>
      </c>
      <c r="L4741" t="s">
        <v>55</v>
      </c>
      <c r="M4741" t="s">
        <v>56</v>
      </c>
      <c r="N4741" t="s">
        <v>57</v>
      </c>
      <c r="O4741" s="21" t="s">
        <v>58</v>
      </c>
      <c r="P4741" s="21" t="s">
        <v>64</v>
      </c>
      <c r="Q4741" s="20" t="s">
        <v>325</v>
      </c>
      <c r="R4741" s="21" t="s">
        <v>326</v>
      </c>
      <c r="S4741" s="35">
        <v>1</v>
      </c>
      <c r="T4741" s="22">
        <v>1</v>
      </c>
      <c r="U4741" s="20" t="s">
        <v>62</v>
      </c>
      <c r="V4741" s="20">
        <v>45811</v>
      </c>
      <c r="W4741" s="21">
        <v>6</v>
      </c>
      <c r="X4741" s="20">
        <v>45821</v>
      </c>
      <c r="Y4741" s="20">
        <v>45819</v>
      </c>
      <c r="Z4741" s="48">
        <v>6</v>
      </c>
      <c r="AA4741">
        <v>2025</v>
      </c>
      <c r="AB4741" s="45">
        <v>76663</v>
      </c>
      <c r="AC4741" s="45">
        <v>76663</v>
      </c>
      <c r="AK4741" s="10"/>
    </row>
    <row r="4742" spans="1:37">
      <c r="A4742" t="s">
        <v>45</v>
      </c>
      <c r="B4742" t="s">
        <v>46</v>
      </c>
      <c r="C4742" t="s">
        <v>47</v>
      </c>
      <c r="D4742" t="s">
        <v>5254</v>
      </c>
      <c r="E4742" t="s">
        <v>88</v>
      </c>
      <c r="F4742" t="s">
        <v>79</v>
      </c>
      <c r="G4742" t="s">
        <v>51</v>
      </c>
      <c r="H4742" s="20" t="s">
        <v>52</v>
      </c>
      <c r="I4742" t="s">
        <v>53</v>
      </c>
      <c r="J4742" t="s">
        <v>54</v>
      </c>
      <c r="K4742">
        <v>3</v>
      </c>
      <c r="L4742" t="s">
        <v>55</v>
      </c>
      <c r="M4742" t="s">
        <v>77</v>
      </c>
      <c r="N4742" t="s">
        <v>89</v>
      </c>
      <c r="O4742" s="21" t="s">
        <v>58</v>
      </c>
      <c r="P4742" s="21" t="s">
        <v>104</v>
      </c>
      <c r="Q4742" s="20" t="s">
        <v>2352</v>
      </c>
      <c r="R4742" s="21" t="s">
        <v>2353</v>
      </c>
      <c r="S4742" s="35">
        <v>1</v>
      </c>
      <c r="T4742" s="22">
        <v>1</v>
      </c>
      <c r="U4742" s="20" t="s">
        <v>62</v>
      </c>
      <c r="V4742" s="20">
        <v>45811</v>
      </c>
      <c r="W4742" s="21">
        <v>6</v>
      </c>
      <c r="X4742" s="20">
        <v>45826</v>
      </c>
      <c r="Y4742" s="20">
        <v>45819</v>
      </c>
      <c r="Z4742" s="48">
        <v>6</v>
      </c>
      <c r="AA4742">
        <v>2025</v>
      </c>
      <c r="AB4742" s="45">
        <v>33328</v>
      </c>
      <c r="AC4742" s="45">
        <v>33328</v>
      </c>
      <c r="AK4742" s="10"/>
    </row>
    <row r="4743" spans="1:37">
      <c r="A4743" t="s">
        <v>45</v>
      </c>
      <c r="B4743" t="s">
        <v>46</v>
      </c>
      <c r="C4743" t="s">
        <v>47</v>
      </c>
      <c r="D4743" t="s">
        <v>5255</v>
      </c>
      <c r="E4743" t="s">
        <v>88</v>
      </c>
      <c r="F4743" t="s">
        <v>79</v>
      </c>
      <c r="G4743" t="s">
        <v>51</v>
      </c>
      <c r="H4743" s="20" t="s">
        <v>52</v>
      </c>
      <c r="I4743" t="s">
        <v>53</v>
      </c>
      <c r="J4743" t="s">
        <v>54</v>
      </c>
      <c r="K4743">
        <v>3</v>
      </c>
      <c r="L4743" t="s">
        <v>55</v>
      </c>
      <c r="M4743" t="s">
        <v>77</v>
      </c>
      <c r="N4743" t="s">
        <v>89</v>
      </c>
      <c r="O4743" s="21" t="s">
        <v>58</v>
      </c>
      <c r="P4743" s="21" t="s">
        <v>119</v>
      </c>
      <c r="Q4743" s="20" t="s">
        <v>908</v>
      </c>
      <c r="R4743" s="21" t="s">
        <v>909</v>
      </c>
      <c r="S4743" s="35">
        <v>1</v>
      </c>
      <c r="T4743" s="22">
        <v>1</v>
      </c>
      <c r="U4743" s="20" t="s">
        <v>62</v>
      </c>
      <c r="V4743" s="20">
        <v>45810</v>
      </c>
      <c r="W4743" s="21">
        <v>6</v>
      </c>
      <c r="X4743" s="20">
        <v>45842</v>
      </c>
      <c r="Y4743" s="20">
        <v>45838</v>
      </c>
      <c r="Z4743" s="48">
        <v>6</v>
      </c>
      <c r="AA4743">
        <v>2025</v>
      </c>
      <c r="AB4743" s="45">
        <v>67848</v>
      </c>
      <c r="AC4743" s="45">
        <v>67848</v>
      </c>
      <c r="AK4743" s="10"/>
    </row>
    <row r="4744" spans="1:37">
      <c r="A4744" t="s">
        <v>45</v>
      </c>
      <c r="B4744" t="s">
        <v>46</v>
      </c>
      <c r="C4744" t="s">
        <v>47</v>
      </c>
      <c r="D4744" t="s">
        <v>5256</v>
      </c>
      <c r="E4744" t="s">
        <v>88</v>
      </c>
      <c r="F4744" t="s">
        <v>79</v>
      </c>
      <c r="G4744" t="s">
        <v>51</v>
      </c>
      <c r="H4744" s="20" t="s">
        <v>52</v>
      </c>
      <c r="I4744" t="s">
        <v>53</v>
      </c>
      <c r="J4744" t="s">
        <v>54</v>
      </c>
      <c r="K4744">
        <v>3</v>
      </c>
      <c r="L4744" t="s">
        <v>55</v>
      </c>
      <c r="M4744" t="s">
        <v>77</v>
      </c>
      <c r="N4744" t="s">
        <v>89</v>
      </c>
      <c r="O4744" s="21" t="s">
        <v>58</v>
      </c>
      <c r="P4744" s="21" t="s">
        <v>90</v>
      </c>
      <c r="Q4744" s="20" t="s">
        <v>163</v>
      </c>
      <c r="R4744" s="21" t="s">
        <v>164</v>
      </c>
      <c r="S4744" s="35">
        <v>1</v>
      </c>
      <c r="T4744" s="22">
        <v>1</v>
      </c>
      <c r="U4744" s="20" t="s">
        <v>62</v>
      </c>
      <c r="V4744" s="20">
        <v>45810</v>
      </c>
      <c r="W4744" s="21">
        <v>6</v>
      </c>
      <c r="X4744" s="20">
        <v>45842</v>
      </c>
      <c r="Y4744" s="20">
        <v>45838</v>
      </c>
      <c r="Z4744" s="48">
        <v>6</v>
      </c>
      <c r="AA4744">
        <v>2025</v>
      </c>
      <c r="AB4744" s="45">
        <v>39995</v>
      </c>
      <c r="AC4744" s="45">
        <v>39995</v>
      </c>
      <c r="AK4744" s="10"/>
    </row>
    <row r="4745" spans="1:37">
      <c r="A4745" t="s">
        <v>45</v>
      </c>
      <c r="B4745" t="s">
        <v>46</v>
      </c>
      <c r="C4745" t="s">
        <v>47</v>
      </c>
      <c r="D4745" t="s">
        <v>5257</v>
      </c>
      <c r="E4745" t="s">
        <v>88</v>
      </c>
      <c r="F4745" t="s">
        <v>79</v>
      </c>
      <c r="G4745" t="s">
        <v>51</v>
      </c>
      <c r="H4745" s="20" t="s">
        <v>52</v>
      </c>
      <c r="I4745" t="s">
        <v>53</v>
      </c>
      <c r="J4745" t="s">
        <v>54</v>
      </c>
      <c r="K4745">
        <v>3</v>
      </c>
      <c r="L4745" t="s">
        <v>55</v>
      </c>
      <c r="M4745" t="s">
        <v>77</v>
      </c>
      <c r="N4745" t="s">
        <v>89</v>
      </c>
      <c r="O4745" s="21" t="s">
        <v>58</v>
      </c>
      <c r="P4745" s="21" t="s">
        <v>90</v>
      </c>
      <c r="Q4745" s="20" t="s">
        <v>344</v>
      </c>
      <c r="R4745" s="21" t="s">
        <v>345</v>
      </c>
      <c r="S4745" s="35">
        <v>1</v>
      </c>
      <c r="T4745" s="22">
        <v>1</v>
      </c>
      <c r="U4745" s="20" t="s">
        <v>62</v>
      </c>
      <c r="V4745" s="20">
        <v>45810</v>
      </c>
      <c r="W4745" s="21">
        <v>6</v>
      </c>
      <c r="X4745" s="20">
        <v>45826</v>
      </c>
      <c r="Y4745" s="20">
        <v>45824</v>
      </c>
      <c r="Z4745" s="48">
        <v>6</v>
      </c>
      <c r="AA4745">
        <v>2025</v>
      </c>
      <c r="AB4745" s="45">
        <v>39995</v>
      </c>
      <c r="AC4745" s="45">
        <v>39995</v>
      </c>
      <c r="AK4745" s="10"/>
    </row>
    <row r="4746" spans="1:37">
      <c r="A4746" t="s">
        <v>45</v>
      </c>
      <c r="B4746" t="s">
        <v>46</v>
      </c>
      <c r="C4746" t="s">
        <v>47</v>
      </c>
      <c r="D4746" t="s">
        <v>5258</v>
      </c>
      <c r="E4746" t="s">
        <v>88</v>
      </c>
      <c r="F4746" t="s">
        <v>79</v>
      </c>
      <c r="G4746" t="s">
        <v>51</v>
      </c>
      <c r="H4746" s="20" t="s">
        <v>52</v>
      </c>
      <c r="I4746" t="s">
        <v>53</v>
      </c>
      <c r="J4746" t="s">
        <v>54</v>
      </c>
      <c r="K4746">
        <v>3</v>
      </c>
      <c r="L4746" t="s">
        <v>55</v>
      </c>
      <c r="M4746" t="s">
        <v>77</v>
      </c>
      <c r="N4746" t="s">
        <v>89</v>
      </c>
      <c r="O4746" s="21" t="s">
        <v>58</v>
      </c>
      <c r="P4746" s="21" t="s">
        <v>97</v>
      </c>
      <c r="Q4746" s="20" t="s">
        <v>2440</v>
      </c>
      <c r="R4746" s="21" t="s">
        <v>2441</v>
      </c>
      <c r="S4746" s="35">
        <v>1</v>
      </c>
      <c r="T4746" s="22">
        <v>1</v>
      </c>
      <c r="U4746" s="20" t="s">
        <v>62</v>
      </c>
      <c r="V4746" s="20">
        <v>45811</v>
      </c>
      <c r="W4746" s="21">
        <v>6</v>
      </c>
      <c r="X4746" s="20">
        <v>45826</v>
      </c>
      <c r="Y4746" s="20">
        <v>45822</v>
      </c>
      <c r="Z4746" s="48">
        <v>6</v>
      </c>
      <c r="AA4746">
        <v>2025</v>
      </c>
      <c r="AB4746" s="45">
        <v>29997</v>
      </c>
      <c r="AC4746" s="45">
        <v>29997</v>
      </c>
      <c r="AK4746" s="10"/>
    </row>
    <row r="4747" spans="1:37">
      <c r="A4747" t="s">
        <v>45</v>
      </c>
      <c r="B4747" t="s">
        <v>46</v>
      </c>
      <c r="C4747" t="s">
        <v>47</v>
      </c>
      <c r="D4747" t="s">
        <v>5259</v>
      </c>
      <c r="E4747" t="s">
        <v>88</v>
      </c>
      <c r="F4747" t="s">
        <v>79</v>
      </c>
      <c r="G4747" t="s">
        <v>51</v>
      </c>
      <c r="H4747" s="20" t="s">
        <v>52</v>
      </c>
      <c r="I4747" t="s">
        <v>53</v>
      </c>
      <c r="J4747" t="s">
        <v>54</v>
      </c>
      <c r="K4747">
        <v>3</v>
      </c>
      <c r="L4747" t="s">
        <v>55</v>
      </c>
      <c r="M4747" t="s">
        <v>77</v>
      </c>
      <c r="N4747" t="s">
        <v>89</v>
      </c>
      <c r="O4747" s="21" t="s">
        <v>58</v>
      </c>
      <c r="P4747" s="21" t="s">
        <v>90</v>
      </c>
      <c r="Q4747" s="20" t="s">
        <v>1071</v>
      </c>
      <c r="R4747" s="21" t="s">
        <v>1072</v>
      </c>
      <c r="S4747" s="35">
        <v>1</v>
      </c>
      <c r="T4747" s="22">
        <v>1</v>
      </c>
      <c r="U4747" s="20" t="s">
        <v>62</v>
      </c>
      <c r="V4747" s="20">
        <v>45811</v>
      </c>
      <c r="W4747" s="21">
        <v>6</v>
      </c>
      <c r="X4747" s="20">
        <v>45821</v>
      </c>
      <c r="Y4747" s="20">
        <v>45819</v>
      </c>
      <c r="Z4747" s="48">
        <v>6</v>
      </c>
      <c r="AA4747">
        <v>2025</v>
      </c>
      <c r="AB4747" s="45">
        <v>128568</v>
      </c>
      <c r="AC4747" s="45">
        <v>128568</v>
      </c>
      <c r="AK4747" s="10"/>
    </row>
    <row r="4748" spans="1:37">
      <c r="A4748" t="s">
        <v>45</v>
      </c>
      <c r="B4748" t="s">
        <v>46</v>
      </c>
      <c r="C4748" t="s">
        <v>47</v>
      </c>
      <c r="D4748" t="s">
        <v>5260</v>
      </c>
      <c r="E4748" t="s">
        <v>88</v>
      </c>
      <c r="F4748" t="s">
        <v>79</v>
      </c>
      <c r="G4748" t="s">
        <v>51</v>
      </c>
      <c r="H4748" s="20" t="s">
        <v>52</v>
      </c>
      <c r="I4748" t="s">
        <v>53</v>
      </c>
      <c r="J4748" t="s">
        <v>54</v>
      </c>
      <c r="K4748">
        <v>3</v>
      </c>
      <c r="L4748" t="s">
        <v>55</v>
      </c>
      <c r="M4748" t="s">
        <v>77</v>
      </c>
      <c r="N4748" t="s">
        <v>89</v>
      </c>
      <c r="O4748" s="21" t="s">
        <v>58</v>
      </c>
      <c r="P4748" s="21" t="s">
        <v>119</v>
      </c>
      <c r="Q4748" s="20" t="s">
        <v>2352</v>
      </c>
      <c r="R4748" s="21" t="s">
        <v>2353</v>
      </c>
      <c r="S4748" s="35">
        <v>1</v>
      </c>
      <c r="T4748" s="22">
        <v>1</v>
      </c>
      <c r="U4748" s="20" t="s">
        <v>62</v>
      </c>
      <c r="V4748" s="20">
        <v>45811</v>
      </c>
      <c r="W4748" s="21">
        <v>6</v>
      </c>
      <c r="X4748" s="20">
        <v>45825</v>
      </c>
      <c r="Y4748" s="20">
        <v>45822</v>
      </c>
      <c r="Z4748" s="48">
        <v>6</v>
      </c>
      <c r="AA4748">
        <v>2025</v>
      </c>
      <c r="AB4748" s="45">
        <v>33328</v>
      </c>
      <c r="AC4748" s="45">
        <v>33328</v>
      </c>
      <c r="AK4748" s="10"/>
    </row>
    <row r="4749" spans="1:37">
      <c r="A4749" t="s">
        <v>45</v>
      </c>
      <c r="B4749" t="s">
        <v>46</v>
      </c>
      <c r="C4749" t="s">
        <v>47</v>
      </c>
      <c r="D4749" t="s">
        <v>5261</v>
      </c>
      <c r="E4749" t="s">
        <v>88</v>
      </c>
      <c r="F4749" t="s">
        <v>79</v>
      </c>
      <c r="G4749" t="s">
        <v>51</v>
      </c>
      <c r="H4749" s="20" t="s">
        <v>52</v>
      </c>
      <c r="I4749" t="s">
        <v>53</v>
      </c>
      <c r="J4749" t="s">
        <v>54</v>
      </c>
      <c r="K4749">
        <v>3</v>
      </c>
      <c r="L4749" t="s">
        <v>55</v>
      </c>
      <c r="M4749" t="s">
        <v>56</v>
      </c>
      <c r="N4749" t="s">
        <v>57</v>
      </c>
      <c r="O4749" s="21" t="s">
        <v>58</v>
      </c>
      <c r="P4749" s="21" t="s">
        <v>522</v>
      </c>
      <c r="Q4749" s="20" t="s">
        <v>523</v>
      </c>
      <c r="R4749" s="21" t="s">
        <v>524</v>
      </c>
      <c r="S4749" s="35">
        <v>1</v>
      </c>
      <c r="T4749" s="22">
        <v>1</v>
      </c>
      <c r="U4749" s="20" t="s">
        <v>62</v>
      </c>
      <c r="V4749" s="20">
        <v>45811</v>
      </c>
      <c r="W4749" s="21">
        <v>6</v>
      </c>
      <c r="X4749" s="20">
        <v>45827</v>
      </c>
      <c r="Y4749" s="20">
        <v>45824</v>
      </c>
      <c r="Z4749" s="48">
        <v>6</v>
      </c>
      <c r="AA4749">
        <v>2025</v>
      </c>
      <c r="AB4749" s="45">
        <v>31994</v>
      </c>
      <c r="AC4749" s="45">
        <v>31994</v>
      </c>
      <c r="AK4749" s="10"/>
    </row>
    <row r="4750" spans="1:37">
      <c r="A4750" t="s">
        <v>45</v>
      </c>
      <c r="B4750" t="s">
        <v>46</v>
      </c>
      <c r="C4750" t="s">
        <v>47</v>
      </c>
      <c r="D4750" t="s">
        <v>5262</v>
      </c>
      <c r="E4750" t="s">
        <v>88</v>
      </c>
      <c r="F4750" t="s">
        <v>79</v>
      </c>
      <c r="G4750" t="s">
        <v>51</v>
      </c>
      <c r="H4750" s="20" t="s">
        <v>52</v>
      </c>
      <c r="I4750" t="s">
        <v>53</v>
      </c>
      <c r="J4750" t="s">
        <v>54</v>
      </c>
      <c r="K4750">
        <v>3</v>
      </c>
      <c r="L4750" t="s">
        <v>55</v>
      </c>
      <c r="M4750" t="s">
        <v>77</v>
      </c>
      <c r="N4750" t="s">
        <v>89</v>
      </c>
      <c r="O4750" s="21" t="s">
        <v>58</v>
      </c>
      <c r="P4750" s="21" t="s">
        <v>119</v>
      </c>
      <c r="Q4750" s="20" t="s">
        <v>968</v>
      </c>
      <c r="R4750" s="21" t="s">
        <v>969</v>
      </c>
      <c r="S4750" s="35">
        <v>1</v>
      </c>
      <c r="T4750" s="22">
        <v>1</v>
      </c>
      <c r="U4750" s="20" t="s">
        <v>62</v>
      </c>
      <c r="V4750" s="20">
        <v>45811</v>
      </c>
      <c r="W4750" s="21">
        <v>6</v>
      </c>
      <c r="X4750" s="20">
        <v>45825</v>
      </c>
      <c r="Y4750" s="20">
        <v>45822</v>
      </c>
      <c r="Z4750" s="48">
        <v>6</v>
      </c>
      <c r="AA4750">
        <v>2025</v>
      </c>
      <c r="AB4750" s="45">
        <v>89278</v>
      </c>
      <c r="AC4750" s="45">
        <v>89278</v>
      </c>
      <c r="AK4750" s="10"/>
    </row>
    <row r="4751" spans="1:37">
      <c r="A4751" t="s">
        <v>45</v>
      </c>
      <c r="B4751" t="s">
        <v>46</v>
      </c>
      <c r="C4751" t="s">
        <v>47</v>
      </c>
      <c r="D4751" t="s">
        <v>5263</v>
      </c>
      <c r="E4751" t="s">
        <v>88</v>
      </c>
      <c r="F4751" t="s">
        <v>79</v>
      </c>
      <c r="G4751" t="s">
        <v>51</v>
      </c>
      <c r="H4751" s="20" t="s">
        <v>52</v>
      </c>
      <c r="I4751" t="s">
        <v>53</v>
      </c>
      <c r="J4751" t="s">
        <v>54</v>
      </c>
      <c r="K4751">
        <v>3</v>
      </c>
      <c r="L4751" t="s">
        <v>55</v>
      </c>
      <c r="M4751" t="s">
        <v>77</v>
      </c>
      <c r="N4751" t="s">
        <v>89</v>
      </c>
      <c r="O4751" s="21" t="s">
        <v>58</v>
      </c>
      <c r="P4751" s="21" t="s">
        <v>90</v>
      </c>
      <c r="Q4751" s="20" t="s">
        <v>2004</v>
      </c>
      <c r="R4751" s="21" t="s">
        <v>2005</v>
      </c>
      <c r="S4751" s="35">
        <v>1</v>
      </c>
      <c r="T4751" s="22">
        <v>1</v>
      </c>
      <c r="U4751" s="20" t="s">
        <v>62</v>
      </c>
      <c r="V4751" s="20">
        <v>45811</v>
      </c>
      <c r="W4751" s="21">
        <v>6</v>
      </c>
      <c r="X4751" s="20">
        <v>45825</v>
      </c>
      <c r="Y4751" s="20">
        <v>45819</v>
      </c>
      <c r="Z4751" s="48">
        <v>6</v>
      </c>
      <c r="AA4751">
        <v>2025</v>
      </c>
      <c r="AB4751" s="45">
        <v>99991</v>
      </c>
      <c r="AC4751" s="45">
        <v>99991</v>
      </c>
      <c r="AK4751" s="10"/>
    </row>
    <row r="4752" spans="1:37">
      <c r="A4752" t="s">
        <v>45</v>
      </c>
      <c r="B4752" t="s">
        <v>46</v>
      </c>
      <c r="C4752" t="s">
        <v>47</v>
      </c>
      <c r="D4752" t="s">
        <v>5264</v>
      </c>
      <c r="E4752" t="s">
        <v>88</v>
      </c>
      <c r="F4752" t="s">
        <v>79</v>
      </c>
      <c r="G4752" t="s">
        <v>51</v>
      </c>
      <c r="H4752" s="20" t="s">
        <v>52</v>
      </c>
      <c r="I4752" t="s">
        <v>53</v>
      </c>
      <c r="J4752" t="s">
        <v>54</v>
      </c>
      <c r="K4752">
        <v>3</v>
      </c>
      <c r="L4752" t="s">
        <v>55</v>
      </c>
      <c r="M4752" t="s">
        <v>77</v>
      </c>
      <c r="N4752" t="s">
        <v>89</v>
      </c>
      <c r="O4752" s="21" t="s">
        <v>58</v>
      </c>
      <c r="P4752" s="21" t="s">
        <v>366</v>
      </c>
      <c r="Q4752" s="20" t="s">
        <v>2386</v>
      </c>
      <c r="R4752" s="21" t="s">
        <v>2387</v>
      </c>
      <c r="S4752" s="35">
        <v>1</v>
      </c>
      <c r="T4752" s="22">
        <v>1</v>
      </c>
      <c r="U4752" s="20" t="s">
        <v>62</v>
      </c>
      <c r="V4752" s="20">
        <v>45811</v>
      </c>
      <c r="W4752" s="21">
        <v>6</v>
      </c>
      <c r="X4752" s="20">
        <v>45841</v>
      </c>
      <c r="Y4752" s="20">
        <v>45833</v>
      </c>
      <c r="Z4752" s="48">
        <v>6</v>
      </c>
      <c r="AA4752">
        <v>2025</v>
      </c>
      <c r="AB4752" s="45">
        <v>43327</v>
      </c>
      <c r="AC4752" s="45">
        <v>43327</v>
      </c>
      <c r="AK4752" s="10"/>
    </row>
    <row r="4753" spans="1:37">
      <c r="A4753" t="s">
        <v>45</v>
      </c>
      <c r="B4753" t="s">
        <v>46</v>
      </c>
      <c r="C4753" t="s">
        <v>47</v>
      </c>
      <c r="D4753" t="s">
        <v>5265</v>
      </c>
      <c r="E4753" t="s">
        <v>88</v>
      </c>
      <c r="F4753" t="s">
        <v>79</v>
      </c>
      <c r="G4753" t="s">
        <v>51</v>
      </c>
      <c r="H4753" s="20" t="s">
        <v>52</v>
      </c>
      <c r="I4753" t="s">
        <v>53</v>
      </c>
      <c r="J4753" t="s">
        <v>54</v>
      </c>
      <c r="K4753">
        <v>3</v>
      </c>
      <c r="L4753" t="s">
        <v>55</v>
      </c>
      <c r="M4753" t="s">
        <v>77</v>
      </c>
      <c r="N4753" t="s">
        <v>89</v>
      </c>
      <c r="O4753" s="21" t="s">
        <v>58</v>
      </c>
      <c r="P4753" s="21" t="s">
        <v>90</v>
      </c>
      <c r="Q4753" s="20" t="s">
        <v>191</v>
      </c>
      <c r="R4753" s="21" t="s">
        <v>192</v>
      </c>
      <c r="S4753" s="35">
        <v>1</v>
      </c>
      <c r="T4753" s="22">
        <v>1</v>
      </c>
      <c r="U4753" s="20" t="s">
        <v>62</v>
      </c>
      <c r="V4753" s="20">
        <v>45811</v>
      </c>
      <c r="W4753" s="21">
        <v>6</v>
      </c>
      <c r="X4753" s="20">
        <v>45821</v>
      </c>
      <c r="Y4753" s="20">
        <v>45819</v>
      </c>
      <c r="Z4753" s="48">
        <v>6</v>
      </c>
      <c r="AA4753">
        <v>2025</v>
      </c>
      <c r="AB4753" s="45">
        <v>99991</v>
      </c>
      <c r="AC4753" s="45">
        <v>99991</v>
      </c>
      <c r="AK4753" s="10"/>
    </row>
    <row r="4754" spans="1:37">
      <c r="A4754" t="s">
        <v>45</v>
      </c>
      <c r="B4754" t="s">
        <v>46</v>
      </c>
      <c r="C4754" t="s">
        <v>47</v>
      </c>
      <c r="D4754" t="s">
        <v>5266</v>
      </c>
      <c r="E4754" t="s">
        <v>88</v>
      </c>
      <c r="F4754" t="s">
        <v>79</v>
      </c>
      <c r="G4754" t="s">
        <v>51</v>
      </c>
      <c r="H4754" s="20" t="s">
        <v>52</v>
      </c>
      <c r="I4754" t="s">
        <v>53</v>
      </c>
      <c r="J4754" t="s">
        <v>54</v>
      </c>
      <c r="K4754">
        <v>3</v>
      </c>
      <c r="L4754" t="s">
        <v>55</v>
      </c>
      <c r="M4754" t="s">
        <v>77</v>
      </c>
      <c r="N4754" t="s">
        <v>89</v>
      </c>
      <c r="O4754" s="21" t="s">
        <v>58</v>
      </c>
      <c r="P4754" s="21" t="s">
        <v>119</v>
      </c>
      <c r="Q4754" s="20" t="s">
        <v>2056</v>
      </c>
      <c r="R4754" s="21" t="s">
        <v>2057</v>
      </c>
      <c r="S4754" s="35">
        <v>1</v>
      </c>
      <c r="T4754" s="22">
        <v>1</v>
      </c>
      <c r="U4754" s="20" t="s">
        <v>62</v>
      </c>
      <c r="V4754" s="20">
        <v>45811</v>
      </c>
      <c r="W4754" s="21">
        <v>6</v>
      </c>
      <c r="X4754" s="20">
        <v>45825</v>
      </c>
      <c r="Y4754" s="20">
        <v>45822</v>
      </c>
      <c r="Z4754" s="48">
        <v>6</v>
      </c>
      <c r="AA4754">
        <v>2025</v>
      </c>
      <c r="AB4754" s="45">
        <v>74995</v>
      </c>
      <c r="AC4754" s="45">
        <v>74995</v>
      </c>
      <c r="AK4754" s="10"/>
    </row>
    <row r="4755" spans="1:37">
      <c r="A4755" t="s">
        <v>45</v>
      </c>
      <c r="B4755" t="s">
        <v>46</v>
      </c>
      <c r="C4755" t="s">
        <v>47</v>
      </c>
      <c r="D4755" t="s">
        <v>5267</v>
      </c>
      <c r="E4755" t="s">
        <v>88</v>
      </c>
      <c r="F4755" t="s">
        <v>79</v>
      </c>
      <c r="G4755" t="s">
        <v>51</v>
      </c>
      <c r="H4755" s="20" t="s">
        <v>52</v>
      </c>
      <c r="I4755" t="s">
        <v>53</v>
      </c>
      <c r="J4755" t="s">
        <v>54</v>
      </c>
      <c r="K4755">
        <v>3</v>
      </c>
      <c r="L4755" t="s">
        <v>55</v>
      </c>
      <c r="M4755" t="s">
        <v>77</v>
      </c>
      <c r="N4755" t="s">
        <v>89</v>
      </c>
      <c r="O4755" s="21" t="s">
        <v>58</v>
      </c>
      <c r="P4755" s="21" t="s">
        <v>150</v>
      </c>
      <c r="Q4755" s="20" t="s">
        <v>244</v>
      </c>
      <c r="R4755" s="21" t="s">
        <v>245</v>
      </c>
      <c r="S4755" s="35">
        <v>1</v>
      </c>
      <c r="T4755" s="22">
        <v>1</v>
      </c>
      <c r="U4755" s="20" t="s">
        <v>62</v>
      </c>
      <c r="V4755" s="20">
        <v>45811</v>
      </c>
      <c r="W4755" s="21">
        <v>6</v>
      </c>
      <c r="X4755" s="20">
        <v>45828</v>
      </c>
      <c r="Y4755" s="20">
        <v>45824</v>
      </c>
      <c r="Z4755" s="48">
        <v>6</v>
      </c>
      <c r="AA4755">
        <v>2025</v>
      </c>
      <c r="AB4755" s="45">
        <v>96419</v>
      </c>
      <c r="AC4755" s="45">
        <v>96419</v>
      </c>
      <c r="AK4755" s="10"/>
    </row>
    <row r="4756" spans="1:37">
      <c r="A4756" t="s">
        <v>45</v>
      </c>
      <c r="B4756" t="s">
        <v>46</v>
      </c>
      <c r="C4756" t="s">
        <v>47</v>
      </c>
      <c r="D4756" t="s">
        <v>5268</v>
      </c>
      <c r="E4756" t="s">
        <v>88</v>
      </c>
      <c r="F4756" t="s">
        <v>79</v>
      </c>
      <c r="G4756" t="s">
        <v>51</v>
      </c>
      <c r="H4756" s="20" t="s">
        <v>52</v>
      </c>
      <c r="I4756" t="s">
        <v>53</v>
      </c>
      <c r="J4756" t="s">
        <v>54</v>
      </c>
      <c r="K4756">
        <v>3</v>
      </c>
      <c r="L4756" t="s">
        <v>55</v>
      </c>
      <c r="M4756" t="s">
        <v>56</v>
      </c>
      <c r="N4756" t="s">
        <v>57</v>
      </c>
      <c r="O4756" s="21" t="s">
        <v>58</v>
      </c>
      <c r="P4756" s="21" t="s">
        <v>64</v>
      </c>
      <c r="Q4756" s="20" t="s">
        <v>596</v>
      </c>
      <c r="R4756" s="21" t="s">
        <v>597</v>
      </c>
      <c r="S4756" s="35">
        <v>1</v>
      </c>
      <c r="T4756" s="22">
        <v>1</v>
      </c>
      <c r="U4756" s="20" t="s">
        <v>62</v>
      </c>
      <c r="V4756" s="20">
        <v>45811</v>
      </c>
      <c r="W4756" s="21">
        <v>6</v>
      </c>
      <c r="X4756" s="20">
        <v>45842</v>
      </c>
      <c r="Y4756" s="20">
        <v>45838</v>
      </c>
      <c r="Z4756" s="48">
        <v>6</v>
      </c>
      <c r="AA4756">
        <v>2025</v>
      </c>
      <c r="AB4756" s="45">
        <v>103333</v>
      </c>
      <c r="AC4756" s="45">
        <v>103333</v>
      </c>
      <c r="AK4756" s="10"/>
    </row>
    <row r="4757" spans="1:37">
      <c r="A4757" t="s">
        <v>45</v>
      </c>
      <c r="B4757" t="s">
        <v>46</v>
      </c>
      <c r="C4757" t="s">
        <v>47</v>
      </c>
      <c r="D4757" t="s">
        <v>5269</v>
      </c>
      <c r="E4757" t="s">
        <v>88</v>
      </c>
      <c r="F4757" t="s">
        <v>79</v>
      </c>
      <c r="G4757" t="s">
        <v>51</v>
      </c>
      <c r="H4757" s="20" t="s">
        <v>52</v>
      </c>
      <c r="I4757" t="s">
        <v>53</v>
      </c>
      <c r="J4757" t="s">
        <v>54</v>
      </c>
      <c r="K4757">
        <v>3</v>
      </c>
      <c r="L4757" t="s">
        <v>55</v>
      </c>
      <c r="M4757" t="s">
        <v>77</v>
      </c>
      <c r="N4757" t="s">
        <v>89</v>
      </c>
      <c r="O4757" s="21" t="s">
        <v>58</v>
      </c>
      <c r="P4757" s="21" t="s">
        <v>97</v>
      </c>
      <c r="Q4757" s="20" t="s">
        <v>2483</v>
      </c>
      <c r="R4757" s="21" t="s">
        <v>2484</v>
      </c>
      <c r="S4757" s="35">
        <v>1</v>
      </c>
      <c r="T4757" s="22">
        <v>1</v>
      </c>
      <c r="U4757" s="20" t="s">
        <v>62</v>
      </c>
      <c r="V4757" s="20">
        <v>45811</v>
      </c>
      <c r="W4757" s="21">
        <v>6</v>
      </c>
      <c r="X4757" s="20">
        <v>45821</v>
      </c>
      <c r="Y4757" s="20">
        <v>45819</v>
      </c>
      <c r="Z4757" s="48">
        <v>6</v>
      </c>
      <c r="AA4757">
        <v>2025</v>
      </c>
      <c r="AB4757" s="45">
        <v>43327</v>
      </c>
      <c r="AC4757" s="45">
        <v>43327</v>
      </c>
      <c r="AK4757" s="10"/>
    </row>
    <row r="4758" spans="1:37">
      <c r="A4758" t="s">
        <v>45</v>
      </c>
      <c r="B4758" t="s">
        <v>46</v>
      </c>
      <c r="C4758" t="s">
        <v>47</v>
      </c>
      <c r="D4758" t="s">
        <v>5270</v>
      </c>
      <c r="E4758" t="s">
        <v>88</v>
      </c>
      <c r="F4758" t="s">
        <v>79</v>
      </c>
      <c r="G4758" t="s">
        <v>51</v>
      </c>
      <c r="H4758" s="20" t="s">
        <v>52</v>
      </c>
      <c r="I4758" t="s">
        <v>53</v>
      </c>
      <c r="J4758" t="s">
        <v>54</v>
      </c>
      <c r="K4758">
        <v>3</v>
      </c>
      <c r="L4758" t="s">
        <v>55</v>
      </c>
      <c r="M4758" t="s">
        <v>56</v>
      </c>
      <c r="N4758" t="s">
        <v>57</v>
      </c>
      <c r="O4758" s="21" t="s">
        <v>58</v>
      </c>
      <c r="P4758" s="21" t="s">
        <v>64</v>
      </c>
      <c r="Q4758" s="20" t="s">
        <v>1052</v>
      </c>
      <c r="R4758" s="21" t="s">
        <v>1053</v>
      </c>
      <c r="S4758" s="35">
        <v>1</v>
      </c>
      <c r="T4758" s="22">
        <v>1</v>
      </c>
      <c r="U4758" s="20" t="s">
        <v>62</v>
      </c>
      <c r="V4758" s="20">
        <v>45811</v>
      </c>
      <c r="W4758" s="21">
        <v>6</v>
      </c>
      <c r="X4758" s="20">
        <v>45825</v>
      </c>
      <c r="Y4758" s="20">
        <v>45822</v>
      </c>
      <c r="Z4758" s="48">
        <v>6</v>
      </c>
      <c r="AA4758">
        <v>2025</v>
      </c>
      <c r="AB4758" s="45">
        <v>49993</v>
      </c>
      <c r="AC4758" s="45">
        <v>49993</v>
      </c>
      <c r="AK4758" s="10"/>
    </row>
    <row r="4759" spans="1:37">
      <c r="A4759" t="s">
        <v>45</v>
      </c>
      <c r="B4759" t="s">
        <v>46</v>
      </c>
      <c r="C4759" t="s">
        <v>47</v>
      </c>
      <c r="D4759" t="s">
        <v>5271</v>
      </c>
      <c r="E4759" t="s">
        <v>88</v>
      </c>
      <c r="F4759" t="s">
        <v>79</v>
      </c>
      <c r="G4759" t="s">
        <v>51</v>
      </c>
      <c r="H4759" s="20" t="s">
        <v>52</v>
      </c>
      <c r="I4759" t="s">
        <v>53</v>
      </c>
      <c r="J4759" t="s">
        <v>54</v>
      </c>
      <c r="K4759">
        <v>3</v>
      </c>
      <c r="L4759" t="s">
        <v>55</v>
      </c>
      <c r="M4759" t="s">
        <v>77</v>
      </c>
      <c r="N4759" t="s">
        <v>89</v>
      </c>
      <c r="O4759" s="21" t="s">
        <v>58</v>
      </c>
      <c r="P4759" s="21" t="s">
        <v>90</v>
      </c>
      <c r="Q4759" s="20" t="s">
        <v>341</v>
      </c>
      <c r="R4759" s="21" t="s">
        <v>342</v>
      </c>
      <c r="S4759" s="35">
        <v>1</v>
      </c>
      <c r="T4759" s="22">
        <v>1</v>
      </c>
      <c r="U4759" s="20" t="s">
        <v>62</v>
      </c>
      <c r="V4759" s="20">
        <v>45811</v>
      </c>
      <c r="W4759" s="21">
        <v>6</v>
      </c>
      <c r="X4759" s="20">
        <v>45826</v>
      </c>
      <c r="Y4759" s="20">
        <v>45819</v>
      </c>
      <c r="Z4759" s="48">
        <v>6</v>
      </c>
      <c r="AA4759">
        <v>2025</v>
      </c>
      <c r="AB4759" s="45">
        <v>99992</v>
      </c>
      <c r="AC4759" s="45">
        <v>99992</v>
      </c>
      <c r="AK4759" s="10"/>
    </row>
    <row r="4760" spans="1:37">
      <c r="A4760" t="s">
        <v>45</v>
      </c>
      <c r="B4760" t="s">
        <v>46</v>
      </c>
      <c r="C4760" t="s">
        <v>47</v>
      </c>
      <c r="D4760" t="s">
        <v>5272</v>
      </c>
      <c r="E4760" t="s">
        <v>88</v>
      </c>
      <c r="F4760" t="s">
        <v>79</v>
      </c>
      <c r="G4760" t="s">
        <v>51</v>
      </c>
      <c r="H4760" s="20" t="s">
        <v>52</v>
      </c>
      <c r="I4760" t="s">
        <v>53</v>
      </c>
      <c r="J4760" t="s">
        <v>54</v>
      </c>
      <c r="K4760">
        <v>3</v>
      </c>
      <c r="L4760" t="s">
        <v>55</v>
      </c>
      <c r="M4760" t="s">
        <v>77</v>
      </c>
      <c r="N4760" t="s">
        <v>89</v>
      </c>
      <c r="O4760" s="21" t="s">
        <v>58</v>
      </c>
      <c r="P4760" s="21" t="s">
        <v>276</v>
      </c>
      <c r="Q4760" s="20" t="s">
        <v>704</v>
      </c>
      <c r="R4760" s="21" t="s">
        <v>705</v>
      </c>
      <c r="S4760" s="35">
        <v>2</v>
      </c>
      <c r="T4760" s="22">
        <v>2</v>
      </c>
      <c r="U4760" s="20" t="s">
        <v>62</v>
      </c>
      <c r="V4760" s="20">
        <v>45811</v>
      </c>
      <c r="W4760" s="21">
        <v>6</v>
      </c>
      <c r="X4760" s="20">
        <v>45825</v>
      </c>
      <c r="Y4760" s="20">
        <v>45822</v>
      </c>
      <c r="Z4760" s="48">
        <v>6</v>
      </c>
      <c r="AA4760">
        <v>2025</v>
      </c>
      <c r="AB4760" s="45">
        <v>66656</v>
      </c>
      <c r="AC4760" s="45">
        <v>66656</v>
      </c>
      <c r="AK4760" s="10"/>
    </row>
    <row r="4761" spans="1:37">
      <c r="A4761" t="s">
        <v>45</v>
      </c>
      <c r="B4761" t="s">
        <v>46</v>
      </c>
      <c r="C4761" t="s">
        <v>47</v>
      </c>
      <c r="D4761" t="s">
        <v>5273</v>
      </c>
      <c r="E4761" t="s">
        <v>88</v>
      </c>
      <c r="F4761" t="s">
        <v>79</v>
      </c>
      <c r="G4761" t="s">
        <v>51</v>
      </c>
      <c r="H4761" s="20" t="s">
        <v>52</v>
      </c>
      <c r="I4761" t="s">
        <v>53</v>
      </c>
      <c r="J4761" t="s">
        <v>54</v>
      </c>
      <c r="K4761">
        <v>3</v>
      </c>
      <c r="L4761" t="s">
        <v>55</v>
      </c>
      <c r="M4761" t="s">
        <v>77</v>
      </c>
      <c r="N4761" t="s">
        <v>89</v>
      </c>
      <c r="O4761" s="21" t="s">
        <v>58</v>
      </c>
      <c r="P4761" s="21" t="s">
        <v>366</v>
      </c>
      <c r="Q4761" s="20" t="s">
        <v>862</v>
      </c>
      <c r="R4761" s="21" t="s">
        <v>863</v>
      </c>
      <c r="S4761" s="35">
        <v>1</v>
      </c>
      <c r="T4761" s="22">
        <v>1</v>
      </c>
      <c r="U4761" s="20" t="s">
        <v>62</v>
      </c>
      <c r="V4761" s="20">
        <v>45811</v>
      </c>
      <c r="W4761" s="21">
        <v>6</v>
      </c>
      <c r="X4761" s="20">
        <v>45831</v>
      </c>
      <c r="Y4761" s="20">
        <v>45824</v>
      </c>
      <c r="Z4761" s="48">
        <v>6</v>
      </c>
      <c r="AA4761">
        <v>2025</v>
      </c>
      <c r="AB4761" s="45">
        <v>33328</v>
      </c>
      <c r="AC4761" s="45">
        <v>33328</v>
      </c>
      <c r="AK4761" s="10"/>
    </row>
    <row r="4762" spans="1:37">
      <c r="A4762" t="s">
        <v>45</v>
      </c>
      <c r="B4762" t="s">
        <v>46</v>
      </c>
      <c r="C4762" t="s">
        <v>47</v>
      </c>
      <c r="D4762" t="s">
        <v>5274</v>
      </c>
      <c r="E4762" t="s">
        <v>88</v>
      </c>
      <c r="F4762" t="s">
        <v>79</v>
      </c>
      <c r="G4762" t="s">
        <v>51</v>
      </c>
      <c r="H4762" s="20" t="s">
        <v>52</v>
      </c>
      <c r="I4762" t="s">
        <v>53</v>
      </c>
      <c r="J4762" t="s">
        <v>54</v>
      </c>
      <c r="K4762">
        <v>3</v>
      </c>
      <c r="L4762" t="s">
        <v>55</v>
      </c>
      <c r="M4762" t="s">
        <v>77</v>
      </c>
      <c r="N4762" t="s">
        <v>89</v>
      </c>
      <c r="O4762" s="21" t="s">
        <v>58</v>
      </c>
      <c r="P4762" s="21" t="s">
        <v>150</v>
      </c>
      <c r="Q4762" s="20" t="s">
        <v>1820</v>
      </c>
      <c r="R4762" s="21" t="s">
        <v>1821</v>
      </c>
      <c r="S4762" s="35">
        <v>1</v>
      </c>
      <c r="T4762" s="22">
        <v>1</v>
      </c>
      <c r="U4762" s="20" t="s">
        <v>62</v>
      </c>
      <c r="V4762" s="20">
        <v>45811</v>
      </c>
      <c r="W4762" s="21">
        <v>6</v>
      </c>
      <c r="X4762" s="20">
        <v>45824</v>
      </c>
      <c r="Y4762" s="20">
        <v>45819</v>
      </c>
      <c r="Z4762" s="48">
        <v>6</v>
      </c>
      <c r="AA4762">
        <v>2025</v>
      </c>
      <c r="AB4762" s="45">
        <v>93330</v>
      </c>
      <c r="AC4762" s="45">
        <v>93330</v>
      </c>
      <c r="AK4762" s="10"/>
    </row>
    <row r="4763" spans="1:37">
      <c r="A4763" t="s">
        <v>45</v>
      </c>
      <c r="B4763" t="s">
        <v>46</v>
      </c>
      <c r="C4763" t="s">
        <v>47</v>
      </c>
      <c r="D4763" t="s">
        <v>5275</v>
      </c>
      <c r="E4763" t="s">
        <v>88</v>
      </c>
      <c r="F4763" t="s">
        <v>79</v>
      </c>
      <c r="G4763" t="s">
        <v>51</v>
      </c>
      <c r="H4763" s="20" t="s">
        <v>52</v>
      </c>
      <c r="I4763" t="s">
        <v>53</v>
      </c>
      <c r="J4763" t="s">
        <v>54</v>
      </c>
      <c r="K4763">
        <v>3</v>
      </c>
      <c r="L4763" t="s">
        <v>55</v>
      </c>
      <c r="M4763" t="s">
        <v>77</v>
      </c>
      <c r="N4763" t="s">
        <v>89</v>
      </c>
      <c r="O4763" s="21" t="s">
        <v>58</v>
      </c>
      <c r="P4763" s="21" t="s">
        <v>97</v>
      </c>
      <c r="Q4763" s="20" t="s">
        <v>2641</v>
      </c>
      <c r="R4763" s="21" t="s">
        <v>2642</v>
      </c>
      <c r="S4763" s="35">
        <v>1</v>
      </c>
      <c r="T4763" s="22">
        <v>1</v>
      </c>
      <c r="U4763" s="20" t="s">
        <v>62</v>
      </c>
      <c r="V4763" s="20">
        <v>45811</v>
      </c>
      <c r="W4763" s="21">
        <v>6</v>
      </c>
      <c r="X4763" s="20">
        <v>45825</v>
      </c>
      <c r="Y4763" s="20">
        <v>45819</v>
      </c>
      <c r="Z4763" s="48">
        <v>6</v>
      </c>
      <c r="AA4763">
        <v>2025</v>
      </c>
      <c r="AB4763" s="45">
        <v>29997</v>
      </c>
      <c r="AC4763" s="45">
        <v>29997</v>
      </c>
      <c r="AK4763" s="10"/>
    </row>
    <row r="4764" spans="1:37">
      <c r="A4764" t="s">
        <v>45</v>
      </c>
      <c r="B4764" t="s">
        <v>46</v>
      </c>
      <c r="C4764" t="s">
        <v>47</v>
      </c>
      <c r="D4764" t="s">
        <v>5276</v>
      </c>
      <c r="E4764" t="s">
        <v>88</v>
      </c>
      <c r="F4764" t="s">
        <v>79</v>
      </c>
      <c r="G4764" t="s">
        <v>51</v>
      </c>
      <c r="H4764" s="20" t="s">
        <v>52</v>
      </c>
      <c r="I4764" t="s">
        <v>53</v>
      </c>
      <c r="J4764" t="s">
        <v>54</v>
      </c>
      <c r="K4764">
        <v>3</v>
      </c>
      <c r="L4764" t="s">
        <v>55</v>
      </c>
      <c r="M4764" t="s">
        <v>56</v>
      </c>
      <c r="N4764" t="s">
        <v>57</v>
      </c>
      <c r="O4764" s="21" t="s">
        <v>58</v>
      </c>
      <c r="P4764" s="21" t="s">
        <v>64</v>
      </c>
      <c r="Q4764" s="20" t="s">
        <v>596</v>
      </c>
      <c r="R4764" s="21" t="s">
        <v>597</v>
      </c>
      <c r="S4764" s="35">
        <v>1</v>
      </c>
      <c r="T4764" s="22">
        <v>1</v>
      </c>
      <c r="U4764" s="20" t="s">
        <v>62</v>
      </c>
      <c r="V4764" s="20">
        <v>45811</v>
      </c>
      <c r="W4764" s="21">
        <v>6</v>
      </c>
      <c r="X4764" s="20">
        <v>45824</v>
      </c>
      <c r="Y4764" s="20">
        <v>45819</v>
      </c>
      <c r="Z4764" s="48">
        <v>6</v>
      </c>
      <c r="AA4764">
        <v>2025</v>
      </c>
      <c r="AB4764" s="45">
        <v>103333</v>
      </c>
      <c r="AC4764" s="45">
        <v>103333</v>
      </c>
      <c r="AK4764" s="10"/>
    </row>
    <row r="4765" spans="1:37">
      <c r="A4765" t="s">
        <v>45</v>
      </c>
      <c r="B4765" t="s">
        <v>46</v>
      </c>
      <c r="C4765" t="s">
        <v>47</v>
      </c>
      <c r="D4765" t="s">
        <v>5277</v>
      </c>
      <c r="E4765" t="s">
        <v>88</v>
      </c>
      <c r="F4765" t="s">
        <v>79</v>
      </c>
      <c r="G4765" t="s">
        <v>51</v>
      </c>
      <c r="H4765" s="20" t="s">
        <v>52</v>
      </c>
      <c r="I4765" t="s">
        <v>53</v>
      </c>
      <c r="J4765" t="s">
        <v>54</v>
      </c>
      <c r="K4765">
        <v>3</v>
      </c>
      <c r="L4765" t="s">
        <v>55</v>
      </c>
      <c r="M4765" t="s">
        <v>77</v>
      </c>
      <c r="N4765" t="s">
        <v>89</v>
      </c>
      <c r="O4765" s="21" t="s">
        <v>58</v>
      </c>
      <c r="P4765" s="21" t="s">
        <v>90</v>
      </c>
      <c r="Q4765" s="20" t="s">
        <v>1685</v>
      </c>
      <c r="R4765" s="21" t="s">
        <v>1686</v>
      </c>
      <c r="S4765" s="35">
        <v>1</v>
      </c>
      <c r="T4765" s="22">
        <v>1</v>
      </c>
      <c r="U4765" s="20" t="s">
        <v>62</v>
      </c>
      <c r="V4765" s="20">
        <v>45811</v>
      </c>
      <c r="W4765" s="21">
        <v>6</v>
      </c>
      <c r="X4765" s="20">
        <v>45826</v>
      </c>
      <c r="Y4765" s="20">
        <v>45819</v>
      </c>
      <c r="Z4765" s="48">
        <v>6</v>
      </c>
      <c r="AA4765">
        <v>2025</v>
      </c>
      <c r="AB4765" s="45">
        <v>63331</v>
      </c>
      <c r="AC4765" s="45">
        <v>63331</v>
      </c>
      <c r="AK4765" s="10"/>
    </row>
    <row r="4766" spans="1:37">
      <c r="A4766" t="s">
        <v>45</v>
      </c>
      <c r="B4766" t="s">
        <v>46</v>
      </c>
      <c r="C4766" t="s">
        <v>47</v>
      </c>
      <c r="D4766" t="s">
        <v>5278</v>
      </c>
      <c r="E4766" t="s">
        <v>88</v>
      </c>
      <c r="F4766" t="s">
        <v>79</v>
      </c>
      <c r="G4766" t="s">
        <v>51</v>
      </c>
      <c r="H4766" s="20" t="s">
        <v>52</v>
      </c>
      <c r="I4766" t="s">
        <v>53</v>
      </c>
      <c r="J4766" t="s">
        <v>54</v>
      </c>
      <c r="K4766">
        <v>3</v>
      </c>
      <c r="L4766" t="s">
        <v>55</v>
      </c>
      <c r="M4766" t="s">
        <v>77</v>
      </c>
      <c r="N4766" t="s">
        <v>89</v>
      </c>
      <c r="O4766" s="21" t="s">
        <v>58</v>
      </c>
      <c r="P4766" s="21" t="s">
        <v>97</v>
      </c>
      <c r="Q4766" s="20" t="s">
        <v>260</v>
      </c>
      <c r="R4766" s="21" t="s">
        <v>261</v>
      </c>
      <c r="S4766" s="35">
        <v>1</v>
      </c>
      <c r="T4766" s="22">
        <v>1</v>
      </c>
      <c r="U4766" s="20" t="s">
        <v>62</v>
      </c>
      <c r="V4766" s="20">
        <v>45811</v>
      </c>
      <c r="W4766" s="21">
        <v>6</v>
      </c>
      <c r="X4766" s="20">
        <v>45826</v>
      </c>
      <c r="Y4766" s="20">
        <v>45819</v>
      </c>
      <c r="Z4766" s="48">
        <v>6</v>
      </c>
      <c r="AA4766">
        <v>2025</v>
      </c>
      <c r="AB4766" s="45">
        <v>40665</v>
      </c>
      <c r="AC4766" s="45">
        <v>40665</v>
      </c>
      <c r="AK4766" s="10"/>
    </row>
    <row r="4767" spans="1:37">
      <c r="A4767" t="s">
        <v>45</v>
      </c>
      <c r="B4767" t="s">
        <v>46</v>
      </c>
      <c r="C4767" t="s">
        <v>47</v>
      </c>
      <c r="D4767" t="s">
        <v>5279</v>
      </c>
      <c r="E4767" t="s">
        <v>88</v>
      </c>
      <c r="F4767" t="s">
        <v>79</v>
      </c>
      <c r="G4767" t="s">
        <v>51</v>
      </c>
      <c r="H4767" s="20" t="s">
        <v>52</v>
      </c>
      <c r="I4767" t="s">
        <v>53</v>
      </c>
      <c r="J4767" t="s">
        <v>54</v>
      </c>
      <c r="K4767">
        <v>3</v>
      </c>
      <c r="L4767" t="s">
        <v>55</v>
      </c>
      <c r="M4767" t="s">
        <v>56</v>
      </c>
      <c r="N4767" t="s">
        <v>57</v>
      </c>
      <c r="O4767" s="21" t="s">
        <v>58</v>
      </c>
      <c r="P4767" s="21" t="s">
        <v>64</v>
      </c>
      <c r="Q4767" s="20" t="s">
        <v>596</v>
      </c>
      <c r="R4767" s="21" t="s">
        <v>597</v>
      </c>
      <c r="S4767" s="35">
        <v>1</v>
      </c>
      <c r="T4767" s="22">
        <v>1</v>
      </c>
      <c r="U4767" s="20" t="s">
        <v>62</v>
      </c>
      <c r="V4767" s="20">
        <v>45811</v>
      </c>
      <c r="W4767" s="21">
        <v>6</v>
      </c>
      <c r="X4767" s="20">
        <v>45826</v>
      </c>
      <c r="Y4767" s="20">
        <v>45822</v>
      </c>
      <c r="Z4767" s="48">
        <v>6</v>
      </c>
      <c r="AA4767">
        <v>2025</v>
      </c>
      <c r="AB4767" s="45">
        <v>103333</v>
      </c>
      <c r="AC4767" s="45">
        <v>103333</v>
      </c>
      <c r="AK4767" s="10"/>
    </row>
    <row r="4768" spans="1:37">
      <c r="A4768" t="s">
        <v>45</v>
      </c>
      <c r="B4768" t="s">
        <v>46</v>
      </c>
      <c r="C4768" t="s">
        <v>47</v>
      </c>
      <c r="D4768" t="s">
        <v>5280</v>
      </c>
      <c r="E4768" t="s">
        <v>88</v>
      </c>
      <c r="F4768" t="s">
        <v>79</v>
      </c>
      <c r="G4768" t="s">
        <v>51</v>
      </c>
      <c r="H4768" s="20" t="s">
        <v>52</v>
      </c>
      <c r="I4768" t="s">
        <v>53</v>
      </c>
      <c r="J4768" t="s">
        <v>54</v>
      </c>
      <c r="K4768">
        <v>3</v>
      </c>
      <c r="L4768" t="s">
        <v>55</v>
      </c>
      <c r="M4768" t="s">
        <v>77</v>
      </c>
      <c r="N4768" t="s">
        <v>89</v>
      </c>
      <c r="O4768" s="21" t="s">
        <v>58</v>
      </c>
      <c r="P4768" s="21" t="s">
        <v>97</v>
      </c>
      <c r="Q4768" s="20" t="s">
        <v>1652</v>
      </c>
      <c r="R4768" s="21" t="s">
        <v>1653</v>
      </c>
      <c r="S4768" s="35">
        <v>1</v>
      </c>
      <c r="T4768" s="22">
        <v>1</v>
      </c>
      <c r="U4768" s="20" t="s">
        <v>62</v>
      </c>
      <c r="V4768" s="20">
        <v>45811</v>
      </c>
      <c r="W4768" s="21">
        <v>6</v>
      </c>
      <c r="X4768" s="20">
        <v>45826</v>
      </c>
      <c r="Y4768" s="20">
        <v>45822</v>
      </c>
      <c r="Z4768" s="48">
        <v>6</v>
      </c>
      <c r="AA4768">
        <v>2025</v>
      </c>
      <c r="AB4768" s="45">
        <v>41993</v>
      </c>
      <c r="AC4768" s="45">
        <v>41993</v>
      </c>
      <c r="AK4768" s="10"/>
    </row>
    <row r="4769" spans="1:37">
      <c r="A4769" t="s">
        <v>45</v>
      </c>
      <c r="B4769" t="s">
        <v>46</v>
      </c>
      <c r="C4769" t="s">
        <v>47</v>
      </c>
      <c r="D4769" t="s">
        <v>5281</v>
      </c>
      <c r="E4769" t="s">
        <v>88</v>
      </c>
      <c r="F4769" t="s">
        <v>79</v>
      </c>
      <c r="G4769" t="s">
        <v>51</v>
      </c>
      <c r="H4769" s="20" t="s">
        <v>52</v>
      </c>
      <c r="I4769" t="s">
        <v>53</v>
      </c>
      <c r="J4769" t="s">
        <v>54</v>
      </c>
      <c r="K4769">
        <v>3</v>
      </c>
      <c r="L4769" t="s">
        <v>55</v>
      </c>
      <c r="M4769" t="s">
        <v>56</v>
      </c>
      <c r="N4769" t="s">
        <v>57</v>
      </c>
      <c r="O4769" s="21" t="s">
        <v>58</v>
      </c>
      <c r="P4769" s="21" t="s">
        <v>64</v>
      </c>
      <c r="Q4769" s="20" t="s">
        <v>224</v>
      </c>
      <c r="R4769" s="21" t="s">
        <v>225</v>
      </c>
      <c r="S4769" s="35">
        <v>1</v>
      </c>
      <c r="T4769" s="22">
        <v>1</v>
      </c>
      <c r="U4769" s="20" t="s">
        <v>62</v>
      </c>
      <c r="V4769" s="20">
        <v>45811</v>
      </c>
      <c r="W4769" s="21">
        <v>6</v>
      </c>
      <c r="X4769" s="20">
        <v>45824</v>
      </c>
      <c r="Y4769" s="20">
        <v>45819</v>
      </c>
      <c r="Z4769" s="48">
        <v>6</v>
      </c>
      <c r="AA4769">
        <v>2025</v>
      </c>
      <c r="AB4769" s="45">
        <v>129405</v>
      </c>
      <c r="AC4769" s="45">
        <v>129405</v>
      </c>
      <c r="AK4769" s="10"/>
    </row>
    <row r="4770" spans="1:37">
      <c r="A4770" t="s">
        <v>45</v>
      </c>
      <c r="B4770" t="s">
        <v>46</v>
      </c>
      <c r="C4770" t="s">
        <v>47</v>
      </c>
      <c r="D4770" t="s">
        <v>5282</v>
      </c>
      <c r="E4770" t="s">
        <v>88</v>
      </c>
      <c r="F4770" t="s">
        <v>79</v>
      </c>
      <c r="G4770" t="s">
        <v>51</v>
      </c>
      <c r="H4770" s="20" t="s">
        <v>52</v>
      </c>
      <c r="I4770" t="s">
        <v>53</v>
      </c>
      <c r="J4770" t="s">
        <v>54</v>
      </c>
      <c r="K4770">
        <v>3</v>
      </c>
      <c r="L4770" t="s">
        <v>55</v>
      </c>
      <c r="M4770" t="s">
        <v>56</v>
      </c>
      <c r="N4770" t="s">
        <v>57</v>
      </c>
      <c r="O4770" s="21" t="s">
        <v>58</v>
      </c>
      <c r="P4770" s="21" t="s">
        <v>64</v>
      </c>
      <c r="Q4770" s="20" t="s">
        <v>358</v>
      </c>
      <c r="R4770" s="21" t="s">
        <v>359</v>
      </c>
      <c r="S4770" s="35">
        <v>1</v>
      </c>
      <c r="T4770" s="22">
        <v>1</v>
      </c>
      <c r="U4770" s="20" t="s">
        <v>62</v>
      </c>
      <c r="V4770" s="20">
        <v>45811</v>
      </c>
      <c r="W4770" s="21">
        <v>6</v>
      </c>
      <c r="X4770" s="20">
        <v>45835</v>
      </c>
      <c r="Y4770" s="20">
        <v>45832</v>
      </c>
      <c r="Z4770" s="48">
        <v>6</v>
      </c>
      <c r="AA4770">
        <v>2025</v>
      </c>
      <c r="AB4770" s="45">
        <v>78565</v>
      </c>
      <c r="AC4770" s="45">
        <v>78565</v>
      </c>
      <c r="AK4770" s="10"/>
    </row>
    <row r="4771" spans="1:37">
      <c r="A4771" t="s">
        <v>45</v>
      </c>
      <c r="B4771" t="s">
        <v>46</v>
      </c>
      <c r="C4771" t="s">
        <v>47</v>
      </c>
      <c r="D4771" t="s">
        <v>5283</v>
      </c>
      <c r="E4771" t="s">
        <v>88</v>
      </c>
      <c r="F4771" t="s">
        <v>79</v>
      </c>
      <c r="G4771" t="s">
        <v>51</v>
      </c>
      <c r="H4771" s="20" t="s">
        <v>52</v>
      </c>
      <c r="I4771" t="s">
        <v>53</v>
      </c>
      <c r="J4771" t="s">
        <v>54</v>
      </c>
      <c r="K4771">
        <v>3</v>
      </c>
      <c r="L4771" t="s">
        <v>55</v>
      </c>
      <c r="M4771" t="s">
        <v>56</v>
      </c>
      <c r="N4771" t="s">
        <v>57</v>
      </c>
      <c r="O4771" s="21" t="s">
        <v>58</v>
      </c>
      <c r="P4771" s="21" t="s">
        <v>64</v>
      </c>
      <c r="Q4771" s="20" t="s">
        <v>2380</v>
      </c>
      <c r="R4771" s="21" t="s">
        <v>2381</v>
      </c>
      <c r="S4771" s="35">
        <v>1</v>
      </c>
      <c r="T4771" s="22">
        <v>1</v>
      </c>
      <c r="U4771" s="20" t="s">
        <v>62</v>
      </c>
      <c r="V4771" s="20">
        <v>45811</v>
      </c>
      <c r="W4771" s="21">
        <v>6</v>
      </c>
      <c r="X4771" s="20">
        <v>45825</v>
      </c>
      <c r="Y4771" s="20">
        <v>45822</v>
      </c>
      <c r="Z4771" s="48">
        <v>6</v>
      </c>
      <c r="AA4771">
        <v>2025</v>
      </c>
      <c r="AB4771" s="45">
        <v>214289</v>
      </c>
      <c r="AC4771" s="45">
        <v>214289</v>
      </c>
      <c r="AK4771" s="10"/>
    </row>
    <row r="4772" spans="1:37">
      <c r="A4772" t="s">
        <v>45</v>
      </c>
      <c r="B4772" t="s">
        <v>46</v>
      </c>
      <c r="C4772" t="s">
        <v>47</v>
      </c>
      <c r="D4772" t="s">
        <v>5284</v>
      </c>
      <c r="E4772" t="s">
        <v>88</v>
      </c>
      <c r="F4772" t="s">
        <v>79</v>
      </c>
      <c r="G4772" t="s">
        <v>51</v>
      </c>
      <c r="H4772" s="20" t="s">
        <v>52</v>
      </c>
      <c r="I4772" t="s">
        <v>53</v>
      </c>
      <c r="J4772" t="s">
        <v>54</v>
      </c>
      <c r="K4772">
        <v>3</v>
      </c>
      <c r="L4772" t="s">
        <v>55</v>
      </c>
      <c r="M4772" t="s">
        <v>77</v>
      </c>
      <c r="N4772" t="s">
        <v>89</v>
      </c>
      <c r="O4772" s="21" t="s">
        <v>58</v>
      </c>
      <c r="P4772" s="21" t="s">
        <v>90</v>
      </c>
      <c r="Q4772" s="20" t="s">
        <v>3854</v>
      </c>
      <c r="R4772" s="21" t="s">
        <v>3855</v>
      </c>
      <c r="S4772" s="35">
        <v>1</v>
      </c>
      <c r="T4772" s="22">
        <v>1</v>
      </c>
      <c r="U4772" s="20" t="s">
        <v>62</v>
      </c>
      <c r="V4772" s="20">
        <v>45811</v>
      </c>
      <c r="W4772" s="21">
        <v>6</v>
      </c>
      <c r="X4772" s="20">
        <v>45825</v>
      </c>
      <c r="Y4772" s="20">
        <v>45822</v>
      </c>
      <c r="Z4772" s="48">
        <v>6</v>
      </c>
      <c r="AA4772">
        <v>2025</v>
      </c>
      <c r="AB4772" s="45">
        <v>33328</v>
      </c>
      <c r="AC4772" s="45">
        <v>33328</v>
      </c>
      <c r="AK4772" s="10"/>
    </row>
    <row r="4773" spans="1:37">
      <c r="A4773" t="s">
        <v>45</v>
      </c>
      <c r="B4773" t="s">
        <v>46</v>
      </c>
      <c r="C4773" t="s">
        <v>47</v>
      </c>
      <c r="D4773" t="s">
        <v>5285</v>
      </c>
      <c r="E4773" t="s">
        <v>88</v>
      </c>
      <c r="F4773" t="s">
        <v>79</v>
      </c>
      <c r="G4773" t="s">
        <v>51</v>
      </c>
      <c r="H4773" s="20" t="s">
        <v>52</v>
      </c>
      <c r="I4773" t="s">
        <v>53</v>
      </c>
      <c r="J4773" t="s">
        <v>54</v>
      </c>
      <c r="K4773">
        <v>3</v>
      </c>
      <c r="L4773" t="s">
        <v>55</v>
      </c>
      <c r="M4773" t="s">
        <v>77</v>
      </c>
      <c r="N4773" t="s">
        <v>89</v>
      </c>
      <c r="O4773" s="21" t="s">
        <v>58</v>
      </c>
      <c r="P4773" s="21" t="s">
        <v>119</v>
      </c>
      <c r="Q4773" s="20" t="s">
        <v>968</v>
      </c>
      <c r="R4773" s="21" t="s">
        <v>969</v>
      </c>
      <c r="S4773" s="35">
        <v>1</v>
      </c>
      <c r="T4773" s="22">
        <v>1</v>
      </c>
      <c r="U4773" s="20" t="s">
        <v>62</v>
      </c>
      <c r="V4773" s="20">
        <v>45811</v>
      </c>
      <c r="W4773" s="21">
        <v>6</v>
      </c>
      <c r="X4773" s="20">
        <v>45825</v>
      </c>
      <c r="Y4773" s="20">
        <v>45822</v>
      </c>
      <c r="Z4773" s="48">
        <v>6</v>
      </c>
      <c r="AA4773">
        <v>2025</v>
      </c>
      <c r="AB4773" s="45">
        <v>89278</v>
      </c>
      <c r="AC4773" s="45">
        <v>89278</v>
      </c>
      <c r="AK4773" s="10"/>
    </row>
    <row r="4774" spans="1:37">
      <c r="A4774" t="s">
        <v>45</v>
      </c>
      <c r="B4774" t="s">
        <v>46</v>
      </c>
      <c r="C4774" t="s">
        <v>47</v>
      </c>
      <c r="D4774" t="s">
        <v>5286</v>
      </c>
      <c r="E4774" t="s">
        <v>88</v>
      </c>
      <c r="F4774" t="s">
        <v>79</v>
      </c>
      <c r="G4774" t="s">
        <v>51</v>
      </c>
      <c r="H4774" s="20" t="s">
        <v>52</v>
      </c>
      <c r="I4774" t="s">
        <v>53</v>
      </c>
      <c r="J4774" t="s">
        <v>54</v>
      </c>
      <c r="K4774">
        <v>3</v>
      </c>
      <c r="L4774" t="s">
        <v>55</v>
      </c>
      <c r="M4774" t="s">
        <v>77</v>
      </c>
      <c r="N4774" t="s">
        <v>89</v>
      </c>
      <c r="O4774" s="21" t="s">
        <v>58</v>
      </c>
      <c r="P4774" s="21" t="s">
        <v>90</v>
      </c>
      <c r="Q4774" s="20" t="s">
        <v>2723</v>
      </c>
      <c r="R4774" s="21" t="s">
        <v>2724</v>
      </c>
      <c r="S4774" s="35">
        <v>1</v>
      </c>
      <c r="T4774" s="22">
        <v>1</v>
      </c>
      <c r="U4774" s="20" t="s">
        <v>62</v>
      </c>
      <c r="V4774" s="20">
        <v>45811</v>
      </c>
      <c r="W4774" s="21">
        <v>6</v>
      </c>
      <c r="X4774" s="20">
        <v>45825</v>
      </c>
      <c r="Y4774" s="20">
        <v>45822</v>
      </c>
      <c r="Z4774" s="48">
        <v>6</v>
      </c>
      <c r="AA4774">
        <v>2025</v>
      </c>
      <c r="AB4774" s="45">
        <v>79995</v>
      </c>
      <c r="AC4774" s="45">
        <v>79995</v>
      </c>
      <c r="AK4774" s="10"/>
    </row>
    <row r="4775" spans="1:37">
      <c r="A4775" t="s">
        <v>45</v>
      </c>
      <c r="B4775" t="s">
        <v>46</v>
      </c>
      <c r="C4775" t="s">
        <v>47</v>
      </c>
      <c r="D4775" t="s">
        <v>5287</v>
      </c>
      <c r="E4775" t="s">
        <v>88</v>
      </c>
      <c r="F4775" t="s">
        <v>79</v>
      </c>
      <c r="G4775" t="s">
        <v>51</v>
      </c>
      <c r="H4775" s="20" t="s">
        <v>52</v>
      </c>
      <c r="I4775" t="s">
        <v>53</v>
      </c>
      <c r="J4775" t="s">
        <v>54</v>
      </c>
      <c r="K4775">
        <v>3</v>
      </c>
      <c r="L4775" t="s">
        <v>55</v>
      </c>
      <c r="M4775" t="s">
        <v>77</v>
      </c>
      <c r="N4775" t="s">
        <v>89</v>
      </c>
      <c r="O4775" s="21" t="s">
        <v>58</v>
      </c>
      <c r="P4775" s="21" t="s">
        <v>303</v>
      </c>
      <c r="Q4775" s="20" t="s">
        <v>4142</v>
      </c>
      <c r="R4775" s="21" t="s">
        <v>4143</v>
      </c>
      <c r="S4775" s="35">
        <v>1</v>
      </c>
      <c r="T4775" s="22">
        <v>1</v>
      </c>
      <c r="U4775" s="20" t="s">
        <v>62</v>
      </c>
      <c r="V4775" s="20">
        <v>45811</v>
      </c>
      <c r="W4775" s="21">
        <v>6</v>
      </c>
      <c r="X4775" s="20">
        <v>45825</v>
      </c>
      <c r="Y4775" s="20">
        <v>45819</v>
      </c>
      <c r="Z4775" s="48">
        <v>6</v>
      </c>
      <c r="AA4775">
        <v>2025</v>
      </c>
      <c r="AB4775" s="45">
        <v>60708</v>
      </c>
      <c r="AC4775" s="45">
        <v>60708</v>
      </c>
      <c r="AK4775" s="10"/>
    </row>
    <row r="4776" spans="1:37">
      <c r="A4776" t="s">
        <v>45</v>
      </c>
      <c r="B4776" t="s">
        <v>46</v>
      </c>
      <c r="C4776" t="s">
        <v>47</v>
      </c>
      <c r="D4776" t="s">
        <v>5288</v>
      </c>
      <c r="E4776" t="s">
        <v>88</v>
      </c>
      <c r="F4776" t="s">
        <v>79</v>
      </c>
      <c r="G4776" t="s">
        <v>51</v>
      </c>
      <c r="H4776" s="20" t="s">
        <v>52</v>
      </c>
      <c r="I4776" t="s">
        <v>53</v>
      </c>
      <c r="J4776" t="s">
        <v>54</v>
      </c>
      <c r="K4776">
        <v>3</v>
      </c>
      <c r="L4776" t="s">
        <v>55</v>
      </c>
      <c r="M4776" t="s">
        <v>56</v>
      </c>
      <c r="N4776" t="s">
        <v>57</v>
      </c>
      <c r="O4776" s="21" t="s">
        <v>58</v>
      </c>
      <c r="P4776" s="21" t="s">
        <v>64</v>
      </c>
      <c r="Q4776" s="20" t="s">
        <v>596</v>
      </c>
      <c r="R4776" s="21" t="s">
        <v>597</v>
      </c>
      <c r="S4776" s="35">
        <v>1</v>
      </c>
      <c r="T4776" s="22">
        <v>1</v>
      </c>
      <c r="U4776" s="20" t="s">
        <v>62</v>
      </c>
      <c r="V4776" s="20">
        <v>45811</v>
      </c>
      <c r="W4776" s="21">
        <v>6</v>
      </c>
      <c r="X4776" s="20">
        <v>45824</v>
      </c>
      <c r="Y4776" s="20">
        <v>45819</v>
      </c>
      <c r="Z4776" s="48">
        <v>6</v>
      </c>
      <c r="AA4776">
        <v>2025</v>
      </c>
      <c r="AB4776" s="45">
        <v>103333</v>
      </c>
      <c r="AC4776" s="45">
        <v>103333</v>
      </c>
      <c r="AK4776" s="10"/>
    </row>
    <row r="4777" spans="1:37">
      <c r="A4777" t="s">
        <v>45</v>
      </c>
      <c r="B4777" t="s">
        <v>46</v>
      </c>
      <c r="C4777" t="s">
        <v>47</v>
      </c>
      <c r="D4777" t="s">
        <v>5289</v>
      </c>
      <c r="E4777" t="s">
        <v>88</v>
      </c>
      <c r="F4777" t="s">
        <v>79</v>
      </c>
      <c r="G4777" t="s">
        <v>51</v>
      </c>
      <c r="H4777" s="20" t="s">
        <v>52</v>
      </c>
      <c r="I4777" t="s">
        <v>53</v>
      </c>
      <c r="J4777" t="s">
        <v>54</v>
      </c>
      <c r="K4777">
        <v>3</v>
      </c>
      <c r="L4777" t="s">
        <v>55</v>
      </c>
      <c r="M4777" t="s">
        <v>56</v>
      </c>
      <c r="N4777" t="s">
        <v>57</v>
      </c>
      <c r="O4777" s="21" t="s">
        <v>58</v>
      </c>
      <c r="P4777" s="21" t="s">
        <v>64</v>
      </c>
      <c r="Q4777" s="20" t="s">
        <v>596</v>
      </c>
      <c r="R4777" s="21" t="s">
        <v>597</v>
      </c>
      <c r="S4777" s="35">
        <v>1</v>
      </c>
      <c r="T4777" s="22">
        <v>1</v>
      </c>
      <c r="U4777" s="20" t="s">
        <v>62</v>
      </c>
      <c r="V4777" s="20">
        <v>45811</v>
      </c>
      <c r="W4777" s="21">
        <v>6</v>
      </c>
      <c r="X4777" s="20">
        <v>45831</v>
      </c>
      <c r="Y4777" s="20">
        <v>45824</v>
      </c>
      <c r="Z4777" s="48">
        <v>6</v>
      </c>
      <c r="AA4777">
        <v>2025</v>
      </c>
      <c r="AB4777" s="45">
        <v>103333</v>
      </c>
      <c r="AC4777" s="45">
        <v>103333</v>
      </c>
      <c r="AK4777" s="10"/>
    </row>
    <row r="4778" spans="1:37">
      <c r="A4778" t="s">
        <v>45</v>
      </c>
      <c r="B4778" t="s">
        <v>46</v>
      </c>
      <c r="C4778" t="s">
        <v>47</v>
      </c>
      <c r="D4778" t="s">
        <v>5290</v>
      </c>
      <c r="E4778" t="s">
        <v>88</v>
      </c>
      <c r="F4778" t="s">
        <v>79</v>
      </c>
      <c r="G4778" t="s">
        <v>51</v>
      </c>
      <c r="H4778" s="20" t="s">
        <v>52</v>
      </c>
      <c r="I4778" t="s">
        <v>53</v>
      </c>
      <c r="J4778" t="s">
        <v>54</v>
      </c>
      <c r="K4778">
        <v>3</v>
      </c>
      <c r="L4778" t="s">
        <v>55</v>
      </c>
      <c r="M4778" t="s">
        <v>56</v>
      </c>
      <c r="N4778" t="s">
        <v>57</v>
      </c>
      <c r="O4778" s="21" t="s">
        <v>58</v>
      </c>
      <c r="P4778" s="21" t="s">
        <v>64</v>
      </c>
      <c r="Q4778" s="20" t="s">
        <v>1052</v>
      </c>
      <c r="R4778" s="21" t="s">
        <v>1053</v>
      </c>
      <c r="S4778" s="35">
        <v>1</v>
      </c>
      <c r="T4778" s="22">
        <v>1</v>
      </c>
      <c r="U4778" s="20" t="s">
        <v>62</v>
      </c>
      <c r="V4778" s="20">
        <v>45811</v>
      </c>
      <c r="W4778" s="21">
        <v>6</v>
      </c>
      <c r="X4778" s="20">
        <v>45828</v>
      </c>
      <c r="Y4778" s="20">
        <v>45824</v>
      </c>
      <c r="Z4778" s="48">
        <v>6</v>
      </c>
      <c r="AA4778">
        <v>2025</v>
      </c>
      <c r="AB4778" s="45">
        <v>49993</v>
      </c>
      <c r="AC4778" s="45">
        <v>49993</v>
      </c>
      <c r="AK4778" s="10"/>
    </row>
    <row r="4779" spans="1:37">
      <c r="A4779" t="s">
        <v>45</v>
      </c>
      <c r="B4779" t="s">
        <v>46</v>
      </c>
      <c r="C4779" t="s">
        <v>47</v>
      </c>
      <c r="D4779" t="s">
        <v>5291</v>
      </c>
      <c r="E4779" t="s">
        <v>88</v>
      </c>
      <c r="F4779" t="s">
        <v>79</v>
      </c>
      <c r="G4779" t="s">
        <v>51</v>
      </c>
      <c r="H4779" s="20" t="s">
        <v>52</v>
      </c>
      <c r="I4779" t="s">
        <v>53</v>
      </c>
      <c r="J4779" t="s">
        <v>54</v>
      </c>
      <c r="K4779">
        <v>3</v>
      </c>
      <c r="L4779" t="s">
        <v>55</v>
      </c>
      <c r="M4779" t="s">
        <v>56</v>
      </c>
      <c r="N4779" t="s">
        <v>57</v>
      </c>
      <c r="O4779" s="21" t="s">
        <v>58</v>
      </c>
      <c r="P4779" s="21" t="s">
        <v>133</v>
      </c>
      <c r="Q4779" s="20" t="s">
        <v>134</v>
      </c>
      <c r="R4779" s="21" t="s">
        <v>135</v>
      </c>
      <c r="S4779" s="35">
        <v>1</v>
      </c>
      <c r="T4779" s="22">
        <v>1</v>
      </c>
      <c r="U4779" s="20" t="s">
        <v>62</v>
      </c>
      <c r="V4779" s="20">
        <v>45811</v>
      </c>
      <c r="W4779" s="21">
        <v>6</v>
      </c>
      <c r="X4779" s="20">
        <v>45834</v>
      </c>
      <c r="Y4779" s="20">
        <v>45832</v>
      </c>
      <c r="Z4779" s="48">
        <v>6</v>
      </c>
      <c r="AA4779">
        <v>2025</v>
      </c>
      <c r="AB4779" s="45">
        <v>29994</v>
      </c>
      <c r="AC4779" s="45">
        <v>29994</v>
      </c>
      <c r="AK4779" s="10"/>
    </row>
    <row r="4780" spans="1:37">
      <c r="A4780" t="s">
        <v>45</v>
      </c>
      <c r="B4780" t="s">
        <v>46</v>
      </c>
      <c r="C4780" t="s">
        <v>47</v>
      </c>
      <c r="D4780" t="s">
        <v>5292</v>
      </c>
      <c r="E4780" t="s">
        <v>88</v>
      </c>
      <c r="F4780" t="s">
        <v>79</v>
      </c>
      <c r="G4780" t="s">
        <v>51</v>
      </c>
      <c r="H4780" s="20" t="s">
        <v>52</v>
      </c>
      <c r="I4780" t="s">
        <v>53</v>
      </c>
      <c r="J4780" t="s">
        <v>54</v>
      </c>
      <c r="K4780">
        <v>3</v>
      </c>
      <c r="L4780" t="s">
        <v>55</v>
      </c>
      <c r="M4780" t="s">
        <v>56</v>
      </c>
      <c r="N4780" t="s">
        <v>57</v>
      </c>
      <c r="O4780" s="21" t="s">
        <v>58</v>
      </c>
      <c r="P4780" s="21" t="s">
        <v>64</v>
      </c>
      <c r="Q4780" s="20" t="s">
        <v>358</v>
      </c>
      <c r="R4780" s="21" t="s">
        <v>359</v>
      </c>
      <c r="S4780" s="35">
        <v>1</v>
      </c>
      <c r="T4780" s="22">
        <v>1</v>
      </c>
      <c r="U4780" s="20" t="s">
        <v>62</v>
      </c>
      <c r="V4780" s="20">
        <v>45811</v>
      </c>
      <c r="W4780" s="21">
        <v>6</v>
      </c>
      <c r="X4780" s="20">
        <v>45825</v>
      </c>
      <c r="Y4780" s="20">
        <v>45817</v>
      </c>
      <c r="Z4780" s="48">
        <v>6</v>
      </c>
      <c r="AA4780">
        <v>2025</v>
      </c>
      <c r="AB4780" s="45">
        <v>78565</v>
      </c>
      <c r="AC4780" s="45">
        <v>78565</v>
      </c>
      <c r="AK4780" s="10"/>
    </row>
    <row r="4781" spans="1:37">
      <c r="A4781" t="s">
        <v>45</v>
      </c>
      <c r="B4781" t="s">
        <v>46</v>
      </c>
      <c r="C4781" t="s">
        <v>47</v>
      </c>
      <c r="D4781" t="s">
        <v>5293</v>
      </c>
      <c r="E4781" t="s">
        <v>88</v>
      </c>
      <c r="F4781" t="s">
        <v>79</v>
      </c>
      <c r="G4781" t="s">
        <v>51</v>
      </c>
      <c r="H4781" s="20" t="s">
        <v>52</v>
      </c>
      <c r="I4781" t="s">
        <v>53</v>
      </c>
      <c r="J4781" t="s">
        <v>54</v>
      </c>
      <c r="K4781">
        <v>3</v>
      </c>
      <c r="L4781" t="s">
        <v>55</v>
      </c>
      <c r="M4781" t="s">
        <v>56</v>
      </c>
      <c r="N4781" t="s">
        <v>57</v>
      </c>
      <c r="O4781" s="21" t="s">
        <v>58</v>
      </c>
      <c r="P4781" s="21" t="s">
        <v>64</v>
      </c>
      <c r="Q4781" s="20" t="s">
        <v>481</v>
      </c>
      <c r="R4781" s="21" t="s">
        <v>482</v>
      </c>
      <c r="S4781" s="35">
        <v>1</v>
      </c>
      <c r="T4781" s="22">
        <v>1</v>
      </c>
      <c r="U4781" s="20" t="s">
        <v>62</v>
      </c>
      <c r="V4781" s="20">
        <v>45811</v>
      </c>
      <c r="W4781" s="21">
        <v>6</v>
      </c>
      <c r="X4781" s="20">
        <v>45825</v>
      </c>
      <c r="Y4781" s="20">
        <v>45822</v>
      </c>
      <c r="Z4781" s="48">
        <v>6</v>
      </c>
      <c r="AA4781">
        <v>2025</v>
      </c>
      <c r="AB4781" s="45">
        <v>67848</v>
      </c>
      <c r="AC4781" s="45">
        <v>67848</v>
      </c>
      <c r="AK4781" s="10"/>
    </row>
    <row r="4782" spans="1:37">
      <c r="A4782" t="s">
        <v>45</v>
      </c>
      <c r="B4782" t="s">
        <v>46</v>
      </c>
      <c r="C4782" t="s">
        <v>47</v>
      </c>
      <c r="D4782" t="s">
        <v>5294</v>
      </c>
      <c r="E4782" t="s">
        <v>88</v>
      </c>
      <c r="F4782" t="s">
        <v>79</v>
      </c>
      <c r="G4782" t="s">
        <v>51</v>
      </c>
      <c r="H4782" s="20" t="s">
        <v>52</v>
      </c>
      <c r="I4782" t="s">
        <v>53</v>
      </c>
      <c r="J4782" t="s">
        <v>54</v>
      </c>
      <c r="K4782">
        <v>3</v>
      </c>
      <c r="L4782" t="s">
        <v>55</v>
      </c>
      <c r="M4782" t="s">
        <v>77</v>
      </c>
      <c r="N4782" t="s">
        <v>89</v>
      </c>
      <c r="O4782" s="21" t="s">
        <v>58</v>
      </c>
      <c r="P4782" s="21" t="s">
        <v>119</v>
      </c>
      <c r="Q4782" s="20" t="s">
        <v>3415</v>
      </c>
      <c r="R4782" s="21" t="s">
        <v>3416</v>
      </c>
      <c r="S4782" s="35">
        <v>1</v>
      </c>
      <c r="T4782" s="22">
        <v>1</v>
      </c>
      <c r="U4782" s="20" t="s">
        <v>62</v>
      </c>
      <c r="V4782" s="20">
        <v>45811</v>
      </c>
      <c r="W4782" s="21">
        <v>6</v>
      </c>
      <c r="X4782" s="20">
        <v>45826</v>
      </c>
      <c r="Y4782" s="20">
        <v>45822</v>
      </c>
      <c r="Z4782" s="48">
        <v>6</v>
      </c>
      <c r="AA4782">
        <v>2025</v>
      </c>
      <c r="AB4782" s="45">
        <v>39992</v>
      </c>
      <c r="AC4782" s="45">
        <v>39992</v>
      </c>
      <c r="AK4782" s="10"/>
    </row>
    <row r="4783" spans="1:37">
      <c r="A4783" t="s">
        <v>45</v>
      </c>
      <c r="B4783" t="s">
        <v>46</v>
      </c>
      <c r="C4783" t="s">
        <v>47</v>
      </c>
      <c r="D4783" t="s">
        <v>5295</v>
      </c>
      <c r="E4783" t="s">
        <v>88</v>
      </c>
      <c r="F4783" t="s">
        <v>79</v>
      </c>
      <c r="G4783" t="s">
        <v>51</v>
      </c>
      <c r="H4783" s="20" t="s">
        <v>52</v>
      </c>
      <c r="I4783" t="s">
        <v>53</v>
      </c>
      <c r="J4783" t="s">
        <v>54</v>
      </c>
      <c r="K4783">
        <v>3</v>
      </c>
      <c r="L4783" t="s">
        <v>55</v>
      </c>
      <c r="M4783" t="s">
        <v>77</v>
      </c>
      <c r="N4783" t="s">
        <v>89</v>
      </c>
      <c r="O4783" s="21" t="s">
        <v>58</v>
      </c>
      <c r="P4783" s="21" t="s">
        <v>90</v>
      </c>
      <c r="Q4783" s="20" t="s">
        <v>731</v>
      </c>
      <c r="R4783" s="21" t="s">
        <v>732</v>
      </c>
      <c r="S4783" s="35">
        <v>1</v>
      </c>
      <c r="T4783" s="22">
        <v>1</v>
      </c>
      <c r="U4783" s="20" t="s">
        <v>62</v>
      </c>
      <c r="V4783" s="20">
        <v>45811</v>
      </c>
      <c r="W4783" s="21">
        <v>6</v>
      </c>
      <c r="X4783" s="20">
        <v>45825</v>
      </c>
      <c r="Y4783" s="20">
        <v>45822</v>
      </c>
      <c r="Z4783" s="48">
        <v>6</v>
      </c>
      <c r="AA4783">
        <v>2025</v>
      </c>
      <c r="AB4783" s="45">
        <v>79989</v>
      </c>
      <c r="AC4783" s="45">
        <v>79989</v>
      </c>
      <c r="AK4783" s="10"/>
    </row>
    <row r="4784" spans="1:37">
      <c r="A4784" t="s">
        <v>45</v>
      </c>
      <c r="B4784" t="s">
        <v>46</v>
      </c>
      <c r="C4784" t="s">
        <v>47</v>
      </c>
      <c r="D4784" t="s">
        <v>5296</v>
      </c>
      <c r="E4784" t="s">
        <v>88</v>
      </c>
      <c r="F4784" t="s">
        <v>79</v>
      </c>
      <c r="G4784" t="s">
        <v>51</v>
      </c>
      <c r="H4784" s="20" t="s">
        <v>52</v>
      </c>
      <c r="I4784" t="s">
        <v>53</v>
      </c>
      <c r="J4784" t="s">
        <v>54</v>
      </c>
      <c r="K4784">
        <v>3</v>
      </c>
      <c r="L4784" t="s">
        <v>55</v>
      </c>
      <c r="M4784" t="s">
        <v>77</v>
      </c>
      <c r="N4784" t="s">
        <v>89</v>
      </c>
      <c r="O4784" s="21" t="s">
        <v>58</v>
      </c>
      <c r="P4784" s="21" t="s">
        <v>137</v>
      </c>
      <c r="Q4784" s="20" t="s">
        <v>138</v>
      </c>
      <c r="R4784" s="21" t="s">
        <v>139</v>
      </c>
      <c r="S4784" s="35">
        <v>1</v>
      </c>
      <c r="T4784" s="22">
        <v>1</v>
      </c>
      <c r="U4784" s="20" t="s">
        <v>62</v>
      </c>
      <c r="V4784" s="20">
        <v>45811</v>
      </c>
      <c r="W4784" s="21">
        <v>6</v>
      </c>
      <c r="X4784" s="20">
        <v>45826</v>
      </c>
      <c r="Y4784" s="20">
        <v>45822</v>
      </c>
      <c r="Z4784" s="48">
        <v>6</v>
      </c>
      <c r="AA4784">
        <v>2025</v>
      </c>
      <c r="AB4784" s="45">
        <v>128565</v>
      </c>
      <c r="AC4784" s="45">
        <v>128565</v>
      </c>
      <c r="AK4784" s="10"/>
    </row>
    <row r="4785" spans="1:37">
      <c r="A4785" t="s">
        <v>45</v>
      </c>
      <c r="B4785" t="s">
        <v>46</v>
      </c>
      <c r="C4785" t="s">
        <v>47</v>
      </c>
      <c r="D4785" t="s">
        <v>5297</v>
      </c>
      <c r="E4785" t="s">
        <v>88</v>
      </c>
      <c r="F4785" t="s">
        <v>79</v>
      </c>
      <c r="G4785" t="s">
        <v>51</v>
      </c>
      <c r="H4785" s="20" t="s">
        <v>52</v>
      </c>
      <c r="I4785" t="s">
        <v>53</v>
      </c>
      <c r="J4785" t="s">
        <v>54</v>
      </c>
      <c r="K4785">
        <v>3</v>
      </c>
      <c r="L4785" t="s">
        <v>55</v>
      </c>
      <c r="M4785" t="s">
        <v>77</v>
      </c>
      <c r="N4785" t="s">
        <v>89</v>
      </c>
      <c r="O4785" s="21" t="s">
        <v>58</v>
      </c>
      <c r="P4785" s="21" t="s">
        <v>90</v>
      </c>
      <c r="Q4785" s="20" t="s">
        <v>163</v>
      </c>
      <c r="R4785" s="21" t="s">
        <v>164</v>
      </c>
      <c r="S4785" s="35">
        <v>1</v>
      </c>
      <c r="T4785" s="22">
        <v>1</v>
      </c>
      <c r="U4785" s="20" t="s">
        <v>62</v>
      </c>
      <c r="V4785" s="20">
        <v>45811</v>
      </c>
      <c r="W4785" s="21">
        <v>6</v>
      </c>
      <c r="X4785" s="20">
        <v>45825</v>
      </c>
      <c r="Y4785" s="20">
        <v>45822</v>
      </c>
      <c r="Z4785" s="48">
        <v>6</v>
      </c>
      <c r="AA4785">
        <v>2025</v>
      </c>
      <c r="AB4785" s="45">
        <v>39995</v>
      </c>
      <c r="AC4785" s="45">
        <v>39995</v>
      </c>
      <c r="AK4785" s="10"/>
    </row>
    <row r="4786" spans="1:37">
      <c r="A4786" t="s">
        <v>45</v>
      </c>
      <c r="B4786" t="s">
        <v>46</v>
      </c>
      <c r="C4786" t="s">
        <v>47</v>
      </c>
      <c r="D4786" t="s">
        <v>5298</v>
      </c>
      <c r="E4786" t="s">
        <v>88</v>
      </c>
      <c r="F4786" t="s">
        <v>79</v>
      </c>
      <c r="G4786" t="s">
        <v>51</v>
      </c>
      <c r="H4786" s="20" t="s">
        <v>52</v>
      </c>
      <c r="I4786" t="s">
        <v>53</v>
      </c>
      <c r="J4786" t="s">
        <v>54</v>
      </c>
      <c r="K4786">
        <v>3</v>
      </c>
      <c r="L4786" t="s">
        <v>55</v>
      </c>
      <c r="M4786" t="s">
        <v>77</v>
      </c>
      <c r="N4786" t="s">
        <v>89</v>
      </c>
      <c r="O4786" s="21" t="s">
        <v>58</v>
      </c>
      <c r="P4786" s="21" t="s">
        <v>303</v>
      </c>
      <c r="Q4786" s="20" t="s">
        <v>631</v>
      </c>
      <c r="R4786" s="21" t="s">
        <v>632</v>
      </c>
      <c r="S4786" s="35">
        <v>1</v>
      </c>
      <c r="T4786" s="22">
        <v>1</v>
      </c>
      <c r="U4786" s="20" t="s">
        <v>62</v>
      </c>
      <c r="V4786" s="20">
        <v>45811</v>
      </c>
      <c r="W4786" s="21">
        <v>6</v>
      </c>
      <c r="X4786" s="20">
        <v>45827</v>
      </c>
      <c r="Y4786" s="20">
        <v>45822</v>
      </c>
      <c r="Z4786" s="48">
        <v>6</v>
      </c>
      <c r="AA4786">
        <v>2025</v>
      </c>
      <c r="AB4786" s="45">
        <v>59995</v>
      </c>
      <c r="AC4786" s="45">
        <v>59995</v>
      </c>
      <c r="AK4786" s="10"/>
    </row>
    <row r="4787" spans="1:37">
      <c r="A4787" t="s">
        <v>45</v>
      </c>
      <c r="B4787" t="s">
        <v>46</v>
      </c>
      <c r="C4787" t="s">
        <v>47</v>
      </c>
      <c r="D4787" t="s">
        <v>5299</v>
      </c>
      <c r="E4787" t="s">
        <v>88</v>
      </c>
      <c r="F4787" t="s">
        <v>79</v>
      </c>
      <c r="G4787" t="s">
        <v>51</v>
      </c>
      <c r="H4787" s="20" t="s">
        <v>52</v>
      </c>
      <c r="I4787" t="s">
        <v>53</v>
      </c>
      <c r="J4787" t="s">
        <v>54</v>
      </c>
      <c r="K4787">
        <v>3</v>
      </c>
      <c r="L4787" t="s">
        <v>55</v>
      </c>
      <c r="M4787" t="s">
        <v>77</v>
      </c>
      <c r="N4787" t="s">
        <v>89</v>
      </c>
      <c r="O4787" s="21" t="s">
        <v>58</v>
      </c>
      <c r="P4787" s="21" t="s">
        <v>97</v>
      </c>
      <c r="Q4787" s="20" t="s">
        <v>754</v>
      </c>
      <c r="R4787" s="21" t="s">
        <v>755</v>
      </c>
      <c r="S4787" s="35">
        <v>1</v>
      </c>
      <c r="T4787" s="22">
        <v>1</v>
      </c>
      <c r="U4787" s="20" t="s">
        <v>62</v>
      </c>
      <c r="V4787" s="20">
        <v>45811</v>
      </c>
      <c r="W4787" s="21">
        <v>6</v>
      </c>
      <c r="X4787" s="20">
        <v>45826</v>
      </c>
      <c r="Y4787" s="20">
        <v>45819</v>
      </c>
      <c r="Z4787" s="48">
        <v>6</v>
      </c>
      <c r="AA4787">
        <v>2025</v>
      </c>
      <c r="AB4787" s="45">
        <v>56663</v>
      </c>
      <c r="AC4787" s="45">
        <v>56663</v>
      </c>
      <c r="AK4787" s="10"/>
    </row>
    <row r="4788" spans="1:37">
      <c r="A4788" t="s">
        <v>45</v>
      </c>
      <c r="B4788" t="s">
        <v>46</v>
      </c>
      <c r="C4788" t="s">
        <v>47</v>
      </c>
      <c r="D4788" t="s">
        <v>5300</v>
      </c>
      <c r="E4788" t="s">
        <v>88</v>
      </c>
      <c r="F4788" t="s">
        <v>79</v>
      </c>
      <c r="G4788" t="s">
        <v>51</v>
      </c>
      <c r="H4788" s="20" t="s">
        <v>52</v>
      </c>
      <c r="I4788" t="s">
        <v>53</v>
      </c>
      <c r="J4788" t="s">
        <v>54</v>
      </c>
      <c r="K4788">
        <v>3</v>
      </c>
      <c r="L4788" t="s">
        <v>55</v>
      </c>
      <c r="M4788" t="s">
        <v>77</v>
      </c>
      <c r="N4788" t="s">
        <v>89</v>
      </c>
      <c r="O4788" s="21" t="s">
        <v>58</v>
      </c>
      <c r="P4788" s="21" t="s">
        <v>90</v>
      </c>
      <c r="Q4788" s="20" t="s">
        <v>166</v>
      </c>
      <c r="R4788" s="21" t="s">
        <v>167</v>
      </c>
      <c r="S4788" s="35">
        <v>2</v>
      </c>
      <c r="T4788" s="22">
        <v>2</v>
      </c>
      <c r="U4788" s="20" t="s">
        <v>62</v>
      </c>
      <c r="V4788" s="20">
        <v>45811</v>
      </c>
      <c r="W4788" s="21">
        <v>6</v>
      </c>
      <c r="X4788" s="20">
        <v>45833</v>
      </c>
      <c r="Y4788" s="20">
        <v>45832</v>
      </c>
      <c r="Z4788" s="48">
        <v>6</v>
      </c>
      <c r="AA4788">
        <v>2025</v>
      </c>
      <c r="AB4788" s="45">
        <v>86651</v>
      </c>
      <c r="AC4788" s="45">
        <v>86651</v>
      </c>
      <c r="AK4788" s="10"/>
    </row>
    <row r="4789" spans="1:37">
      <c r="A4789" t="s">
        <v>45</v>
      </c>
      <c r="B4789" t="s">
        <v>46</v>
      </c>
      <c r="C4789" t="s">
        <v>47</v>
      </c>
      <c r="D4789" t="s">
        <v>5301</v>
      </c>
      <c r="E4789" t="s">
        <v>88</v>
      </c>
      <c r="F4789" t="s">
        <v>79</v>
      </c>
      <c r="G4789" t="s">
        <v>51</v>
      </c>
      <c r="H4789" s="20" t="s">
        <v>52</v>
      </c>
      <c r="I4789" t="s">
        <v>53</v>
      </c>
      <c r="J4789" t="s">
        <v>54</v>
      </c>
      <c r="K4789">
        <v>3</v>
      </c>
      <c r="L4789" t="s">
        <v>55</v>
      </c>
      <c r="M4789" t="s">
        <v>56</v>
      </c>
      <c r="N4789" t="s">
        <v>57</v>
      </c>
      <c r="O4789" s="21" t="s">
        <v>58</v>
      </c>
      <c r="P4789" s="21" t="s">
        <v>64</v>
      </c>
      <c r="Q4789" s="20" t="s">
        <v>596</v>
      </c>
      <c r="R4789" s="21" t="s">
        <v>597</v>
      </c>
      <c r="S4789" s="35">
        <v>1</v>
      </c>
      <c r="T4789" s="22">
        <v>1</v>
      </c>
      <c r="U4789" s="20" t="s">
        <v>62</v>
      </c>
      <c r="V4789" s="20">
        <v>45811</v>
      </c>
      <c r="W4789" s="21">
        <v>6</v>
      </c>
      <c r="X4789" s="20">
        <v>45821</v>
      </c>
      <c r="Y4789" s="20">
        <v>45819</v>
      </c>
      <c r="Z4789" s="48">
        <v>6</v>
      </c>
      <c r="AA4789">
        <v>2025</v>
      </c>
      <c r="AB4789" s="45">
        <v>103333</v>
      </c>
      <c r="AC4789" s="45">
        <v>103333</v>
      </c>
      <c r="AK4789" s="10"/>
    </row>
    <row r="4790" spans="1:37">
      <c r="A4790" t="s">
        <v>45</v>
      </c>
      <c r="B4790" t="s">
        <v>46</v>
      </c>
      <c r="C4790" t="s">
        <v>47</v>
      </c>
      <c r="D4790" t="s">
        <v>5302</v>
      </c>
      <c r="E4790" t="s">
        <v>88</v>
      </c>
      <c r="F4790" t="s">
        <v>79</v>
      </c>
      <c r="G4790" t="s">
        <v>51</v>
      </c>
      <c r="H4790" s="20" t="s">
        <v>52</v>
      </c>
      <c r="I4790" t="s">
        <v>53</v>
      </c>
      <c r="J4790" t="s">
        <v>54</v>
      </c>
      <c r="K4790">
        <v>3</v>
      </c>
      <c r="L4790" t="s">
        <v>55</v>
      </c>
      <c r="M4790" t="s">
        <v>77</v>
      </c>
      <c r="N4790" t="s">
        <v>89</v>
      </c>
      <c r="O4790" s="21" t="s">
        <v>58</v>
      </c>
      <c r="P4790" s="21" t="s">
        <v>119</v>
      </c>
      <c r="Q4790" s="20" t="s">
        <v>1617</v>
      </c>
      <c r="R4790" s="21" t="s">
        <v>1618</v>
      </c>
      <c r="S4790" s="35">
        <v>1</v>
      </c>
      <c r="T4790" s="22">
        <v>1</v>
      </c>
      <c r="U4790" s="20" t="s">
        <v>62</v>
      </c>
      <c r="V4790" s="20">
        <v>45811</v>
      </c>
      <c r="W4790" s="21">
        <v>6</v>
      </c>
      <c r="X4790" s="20">
        <v>45824</v>
      </c>
      <c r="Y4790" s="20">
        <v>45819</v>
      </c>
      <c r="Z4790" s="48">
        <v>6</v>
      </c>
      <c r="AA4790">
        <v>2025</v>
      </c>
      <c r="AB4790" s="45">
        <v>99995</v>
      </c>
      <c r="AC4790" s="45">
        <v>99995</v>
      </c>
      <c r="AK4790" s="10"/>
    </row>
    <row r="4791" spans="1:37">
      <c r="A4791" t="s">
        <v>45</v>
      </c>
      <c r="B4791" t="s">
        <v>46</v>
      </c>
      <c r="C4791" t="s">
        <v>47</v>
      </c>
      <c r="D4791" t="s">
        <v>5303</v>
      </c>
      <c r="E4791" t="s">
        <v>88</v>
      </c>
      <c r="F4791" t="s">
        <v>79</v>
      </c>
      <c r="G4791" t="s">
        <v>51</v>
      </c>
      <c r="H4791" s="20" t="s">
        <v>52</v>
      </c>
      <c r="I4791" t="s">
        <v>53</v>
      </c>
      <c r="J4791" t="s">
        <v>54</v>
      </c>
      <c r="K4791">
        <v>3</v>
      </c>
      <c r="L4791" t="s">
        <v>55</v>
      </c>
      <c r="M4791" t="s">
        <v>77</v>
      </c>
      <c r="N4791" t="s">
        <v>89</v>
      </c>
      <c r="O4791" s="21" t="s">
        <v>58</v>
      </c>
      <c r="P4791" s="21" t="s">
        <v>119</v>
      </c>
      <c r="Q4791" s="20" t="s">
        <v>264</v>
      </c>
      <c r="R4791" s="21" t="s">
        <v>265</v>
      </c>
      <c r="S4791" s="35">
        <v>1</v>
      </c>
      <c r="T4791" s="22">
        <v>1</v>
      </c>
      <c r="U4791" s="20" t="s">
        <v>62</v>
      </c>
      <c r="V4791" s="20">
        <v>45811</v>
      </c>
      <c r="W4791" s="21">
        <v>6</v>
      </c>
      <c r="X4791" s="20">
        <v>45833</v>
      </c>
      <c r="Y4791" s="20">
        <v>45826</v>
      </c>
      <c r="Z4791" s="48">
        <v>6</v>
      </c>
      <c r="AA4791">
        <v>2025</v>
      </c>
      <c r="AB4791" s="45">
        <v>67848</v>
      </c>
      <c r="AC4791" s="45">
        <v>67848</v>
      </c>
      <c r="AK4791" s="10"/>
    </row>
    <row r="4792" spans="1:37">
      <c r="A4792" t="s">
        <v>45</v>
      </c>
      <c r="B4792" t="s">
        <v>46</v>
      </c>
      <c r="C4792" t="s">
        <v>47</v>
      </c>
      <c r="D4792" t="s">
        <v>5304</v>
      </c>
      <c r="E4792" t="s">
        <v>88</v>
      </c>
      <c r="F4792" t="s">
        <v>79</v>
      </c>
      <c r="G4792" t="s">
        <v>51</v>
      </c>
      <c r="H4792" s="20" t="s">
        <v>52</v>
      </c>
      <c r="I4792" t="s">
        <v>53</v>
      </c>
      <c r="J4792" t="s">
        <v>54</v>
      </c>
      <c r="K4792">
        <v>3</v>
      </c>
      <c r="L4792" t="s">
        <v>55</v>
      </c>
      <c r="M4792" t="s">
        <v>77</v>
      </c>
      <c r="N4792" t="s">
        <v>89</v>
      </c>
      <c r="O4792" s="21" t="s">
        <v>58</v>
      </c>
      <c r="P4792" s="21" t="s">
        <v>303</v>
      </c>
      <c r="Q4792" s="20" t="s">
        <v>4142</v>
      </c>
      <c r="R4792" s="21" t="s">
        <v>4143</v>
      </c>
      <c r="S4792" s="35">
        <v>1</v>
      </c>
      <c r="T4792" s="22">
        <v>1</v>
      </c>
      <c r="U4792" s="20" t="s">
        <v>62</v>
      </c>
      <c r="V4792" s="20">
        <v>45811</v>
      </c>
      <c r="W4792" s="21">
        <v>6</v>
      </c>
      <c r="X4792" s="20">
        <v>45825</v>
      </c>
      <c r="Y4792" s="20">
        <v>45819</v>
      </c>
      <c r="Z4792" s="48">
        <v>6</v>
      </c>
      <c r="AA4792">
        <v>2025</v>
      </c>
      <c r="AB4792" s="45">
        <v>60708</v>
      </c>
      <c r="AC4792" s="45">
        <v>60708</v>
      </c>
      <c r="AK4792" s="10"/>
    </row>
    <row r="4793" spans="1:37">
      <c r="A4793" t="s">
        <v>45</v>
      </c>
      <c r="B4793" t="s">
        <v>46</v>
      </c>
      <c r="C4793" t="s">
        <v>47</v>
      </c>
      <c r="D4793" t="s">
        <v>5305</v>
      </c>
      <c r="E4793" t="s">
        <v>88</v>
      </c>
      <c r="F4793" t="s">
        <v>79</v>
      </c>
      <c r="G4793" t="s">
        <v>51</v>
      </c>
      <c r="H4793" s="20" t="s">
        <v>52</v>
      </c>
      <c r="I4793" t="s">
        <v>53</v>
      </c>
      <c r="J4793" t="s">
        <v>54</v>
      </c>
      <c r="K4793">
        <v>3</v>
      </c>
      <c r="L4793" t="s">
        <v>55</v>
      </c>
      <c r="M4793" t="s">
        <v>77</v>
      </c>
      <c r="N4793" t="s">
        <v>89</v>
      </c>
      <c r="O4793" s="21" t="s">
        <v>58</v>
      </c>
      <c r="P4793" s="21" t="s">
        <v>137</v>
      </c>
      <c r="Q4793" s="20" t="s">
        <v>138</v>
      </c>
      <c r="R4793" s="21" t="s">
        <v>139</v>
      </c>
      <c r="S4793" s="35">
        <v>1</v>
      </c>
      <c r="T4793" s="22">
        <v>1</v>
      </c>
      <c r="U4793" s="20" t="s">
        <v>62</v>
      </c>
      <c r="V4793" s="20">
        <v>45811</v>
      </c>
      <c r="W4793" s="21">
        <v>6</v>
      </c>
      <c r="X4793" s="20">
        <v>45825</v>
      </c>
      <c r="Y4793" s="20">
        <v>45819</v>
      </c>
      <c r="Z4793" s="48">
        <v>6</v>
      </c>
      <c r="AA4793">
        <v>2025</v>
      </c>
      <c r="AB4793" s="45">
        <v>128565</v>
      </c>
      <c r="AC4793" s="45">
        <v>128565</v>
      </c>
      <c r="AK4793" s="10"/>
    </row>
    <row r="4794" spans="1:37">
      <c r="A4794" t="s">
        <v>45</v>
      </c>
      <c r="B4794" t="s">
        <v>46</v>
      </c>
      <c r="C4794" t="s">
        <v>47</v>
      </c>
      <c r="D4794" t="s">
        <v>5306</v>
      </c>
      <c r="E4794" t="s">
        <v>88</v>
      </c>
      <c r="F4794" t="s">
        <v>79</v>
      </c>
      <c r="G4794" t="s">
        <v>51</v>
      </c>
      <c r="H4794" s="20" t="s">
        <v>52</v>
      </c>
      <c r="I4794" t="s">
        <v>53</v>
      </c>
      <c r="J4794" t="s">
        <v>54</v>
      </c>
      <c r="K4794">
        <v>3</v>
      </c>
      <c r="L4794" t="s">
        <v>55</v>
      </c>
      <c r="M4794" t="s">
        <v>77</v>
      </c>
      <c r="N4794" t="s">
        <v>89</v>
      </c>
      <c r="O4794" s="21" t="s">
        <v>58</v>
      </c>
      <c r="P4794" s="21" t="s">
        <v>90</v>
      </c>
      <c r="Q4794" s="20" t="s">
        <v>163</v>
      </c>
      <c r="R4794" s="21" t="s">
        <v>164</v>
      </c>
      <c r="S4794" s="35">
        <v>1</v>
      </c>
      <c r="T4794" s="22">
        <v>1</v>
      </c>
      <c r="U4794" s="20" t="s">
        <v>62</v>
      </c>
      <c r="V4794" s="20">
        <v>45811</v>
      </c>
      <c r="W4794" s="21">
        <v>6</v>
      </c>
      <c r="X4794" s="20">
        <v>45825</v>
      </c>
      <c r="Y4794" s="20">
        <v>45822</v>
      </c>
      <c r="Z4794" s="48">
        <v>6</v>
      </c>
      <c r="AA4794">
        <v>2025</v>
      </c>
      <c r="AB4794" s="45">
        <v>39995</v>
      </c>
      <c r="AC4794" s="45">
        <v>39995</v>
      </c>
      <c r="AK4794" s="10"/>
    </row>
    <row r="4795" spans="1:37">
      <c r="A4795" t="s">
        <v>45</v>
      </c>
      <c r="B4795" t="s">
        <v>46</v>
      </c>
      <c r="C4795" t="s">
        <v>47</v>
      </c>
      <c r="D4795" t="s">
        <v>5307</v>
      </c>
      <c r="E4795" t="s">
        <v>88</v>
      </c>
      <c r="F4795" t="s">
        <v>79</v>
      </c>
      <c r="G4795" t="s">
        <v>51</v>
      </c>
      <c r="H4795" s="20" t="s">
        <v>52</v>
      </c>
      <c r="I4795" t="s">
        <v>53</v>
      </c>
      <c r="J4795" t="s">
        <v>54</v>
      </c>
      <c r="K4795">
        <v>3</v>
      </c>
      <c r="L4795" t="s">
        <v>55</v>
      </c>
      <c r="M4795" t="s">
        <v>77</v>
      </c>
      <c r="N4795" t="s">
        <v>89</v>
      </c>
      <c r="O4795" s="21" t="s">
        <v>58</v>
      </c>
      <c r="P4795" s="21" t="s">
        <v>119</v>
      </c>
      <c r="Q4795" s="20" t="s">
        <v>968</v>
      </c>
      <c r="R4795" s="21" t="s">
        <v>969</v>
      </c>
      <c r="S4795" s="35">
        <v>2</v>
      </c>
      <c r="T4795" s="22">
        <v>2</v>
      </c>
      <c r="U4795" s="20" t="s">
        <v>62</v>
      </c>
      <c r="V4795" s="20">
        <v>45811</v>
      </c>
      <c r="W4795" s="21">
        <v>6</v>
      </c>
      <c r="X4795" s="20">
        <v>45825</v>
      </c>
      <c r="Y4795" s="20">
        <v>45822</v>
      </c>
      <c r="Z4795" s="48">
        <v>6</v>
      </c>
      <c r="AA4795">
        <v>2025</v>
      </c>
      <c r="AB4795" s="45">
        <v>178556</v>
      </c>
      <c r="AC4795" s="45">
        <v>178556</v>
      </c>
      <c r="AK4795" s="10"/>
    </row>
    <row r="4796" spans="1:37">
      <c r="A4796" t="s">
        <v>45</v>
      </c>
      <c r="B4796" t="s">
        <v>46</v>
      </c>
      <c r="C4796" t="s">
        <v>47</v>
      </c>
      <c r="D4796" t="s">
        <v>5308</v>
      </c>
      <c r="E4796" t="s">
        <v>88</v>
      </c>
      <c r="F4796" t="s">
        <v>79</v>
      </c>
      <c r="G4796" t="s">
        <v>51</v>
      </c>
      <c r="H4796" s="20" t="s">
        <v>52</v>
      </c>
      <c r="I4796" t="s">
        <v>53</v>
      </c>
      <c r="J4796" t="s">
        <v>54</v>
      </c>
      <c r="K4796">
        <v>3</v>
      </c>
      <c r="L4796" t="s">
        <v>55</v>
      </c>
      <c r="M4796" t="s">
        <v>77</v>
      </c>
      <c r="N4796" t="s">
        <v>89</v>
      </c>
      <c r="O4796" s="21" t="s">
        <v>58</v>
      </c>
      <c r="P4796" s="21" t="s">
        <v>119</v>
      </c>
      <c r="Q4796" s="20" t="s">
        <v>120</v>
      </c>
      <c r="R4796" s="21" t="s">
        <v>121</v>
      </c>
      <c r="S4796" s="35">
        <v>1</v>
      </c>
      <c r="T4796" s="22">
        <v>1</v>
      </c>
      <c r="U4796" s="20" t="s">
        <v>62</v>
      </c>
      <c r="V4796" s="20">
        <v>45811</v>
      </c>
      <c r="W4796" s="21">
        <v>6</v>
      </c>
      <c r="X4796" s="20">
        <v>45824</v>
      </c>
      <c r="Y4796" s="20">
        <v>45819</v>
      </c>
      <c r="Z4796" s="48">
        <v>6</v>
      </c>
      <c r="AA4796">
        <v>2025</v>
      </c>
      <c r="AB4796" s="45">
        <v>89278</v>
      </c>
      <c r="AC4796" s="45">
        <v>89278</v>
      </c>
      <c r="AK4796" s="10"/>
    </row>
    <row r="4797" spans="1:37">
      <c r="A4797" t="s">
        <v>45</v>
      </c>
      <c r="B4797" t="s">
        <v>46</v>
      </c>
      <c r="C4797" t="s">
        <v>47</v>
      </c>
      <c r="D4797" t="s">
        <v>5309</v>
      </c>
      <c r="E4797" t="s">
        <v>88</v>
      </c>
      <c r="F4797" t="s">
        <v>79</v>
      </c>
      <c r="G4797" t="s">
        <v>51</v>
      </c>
      <c r="H4797" s="20" t="s">
        <v>52</v>
      </c>
      <c r="I4797" t="s">
        <v>53</v>
      </c>
      <c r="J4797" t="s">
        <v>54</v>
      </c>
      <c r="K4797">
        <v>3</v>
      </c>
      <c r="L4797" t="s">
        <v>55</v>
      </c>
      <c r="M4797" t="s">
        <v>77</v>
      </c>
      <c r="N4797" t="s">
        <v>89</v>
      </c>
      <c r="O4797" s="21" t="s">
        <v>58</v>
      </c>
      <c r="P4797" s="21" t="s">
        <v>126</v>
      </c>
      <c r="Q4797" s="20" t="s">
        <v>4396</v>
      </c>
      <c r="R4797" s="21" t="s">
        <v>4397</v>
      </c>
      <c r="S4797" s="35">
        <v>1</v>
      </c>
      <c r="T4797" s="22">
        <v>1</v>
      </c>
      <c r="U4797" s="20" t="s">
        <v>62</v>
      </c>
      <c r="V4797" s="20">
        <v>45811</v>
      </c>
      <c r="W4797" s="21">
        <v>6</v>
      </c>
      <c r="X4797" s="20">
        <v>45826</v>
      </c>
      <c r="Y4797" s="20">
        <v>45819</v>
      </c>
      <c r="Z4797" s="48">
        <v>6</v>
      </c>
      <c r="AA4797">
        <v>2025</v>
      </c>
      <c r="AB4797" s="45">
        <v>93330</v>
      </c>
      <c r="AC4797" s="45">
        <v>93330</v>
      </c>
      <c r="AK4797" s="10"/>
    </row>
    <row r="4798" spans="1:37">
      <c r="A4798" t="s">
        <v>45</v>
      </c>
      <c r="B4798" t="s">
        <v>46</v>
      </c>
      <c r="C4798" t="s">
        <v>47</v>
      </c>
      <c r="D4798" t="s">
        <v>5310</v>
      </c>
      <c r="E4798" t="s">
        <v>88</v>
      </c>
      <c r="F4798" t="s">
        <v>79</v>
      </c>
      <c r="G4798" t="s">
        <v>51</v>
      </c>
      <c r="H4798" s="20" t="s">
        <v>52</v>
      </c>
      <c r="I4798" t="s">
        <v>53</v>
      </c>
      <c r="J4798" t="s">
        <v>54</v>
      </c>
      <c r="K4798">
        <v>3</v>
      </c>
      <c r="L4798" t="s">
        <v>55</v>
      </c>
      <c r="M4798" t="s">
        <v>77</v>
      </c>
      <c r="N4798" t="s">
        <v>89</v>
      </c>
      <c r="O4798" s="21" t="s">
        <v>58</v>
      </c>
      <c r="P4798" s="21" t="s">
        <v>90</v>
      </c>
      <c r="Q4798" s="20" t="s">
        <v>191</v>
      </c>
      <c r="R4798" s="21" t="s">
        <v>192</v>
      </c>
      <c r="S4798" s="35">
        <v>1</v>
      </c>
      <c r="T4798" s="22">
        <v>1</v>
      </c>
      <c r="U4798" s="20" t="s">
        <v>62</v>
      </c>
      <c r="V4798" s="20">
        <v>45811</v>
      </c>
      <c r="W4798" s="21">
        <v>6</v>
      </c>
      <c r="X4798" s="20">
        <v>45825</v>
      </c>
      <c r="Y4798" s="20">
        <v>45819</v>
      </c>
      <c r="Z4798" s="48">
        <v>6</v>
      </c>
      <c r="AA4798">
        <v>2025</v>
      </c>
      <c r="AB4798" s="45">
        <v>99991</v>
      </c>
      <c r="AC4798" s="45">
        <v>99991</v>
      </c>
      <c r="AK4798" s="10"/>
    </row>
    <row r="4799" spans="1:37">
      <c r="A4799" t="s">
        <v>45</v>
      </c>
      <c r="B4799" t="s">
        <v>46</v>
      </c>
      <c r="C4799" t="s">
        <v>47</v>
      </c>
      <c r="D4799" t="s">
        <v>5311</v>
      </c>
      <c r="E4799" t="s">
        <v>88</v>
      </c>
      <c r="F4799" t="s">
        <v>79</v>
      </c>
      <c r="G4799" t="s">
        <v>51</v>
      </c>
      <c r="H4799" s="20" t="s">
        <v>52</v>
      </c>
      <c r="I4799" t="s">
        <v>53</v>
      </c>
      <c r="J4799" t="s">
        <v>54</v>
      </c>
      <c r="K4799">
        <v>3</v>
      </c>
      <c r="L4799" t="s">
        <v>55</v>
      </c>
      <c r="M4799" t="s">
        <v>77</v>
      </c>
      <c r="N4799" t="s">
        <v>89</v>
      </c>
      <c r="O4799" s="21" t="s">
        <v>58</v>
      </c>
      <c r="P4799" s="21" t="s">
        <v>97</v>
      </c>
      <c r="Q4799" s="20" t="s">
        <v>260</v>
      </c>
      <c r="R4799" s="21" t="s">
        <v>261</v>
      </c>
      <c r="S4799" s="35">
        <v>1</v>
      </c>
      <c r="T4799" s="22">
        <v>1</v>
      </c>
      <c r="U4799" s="20" t="s">
        <v>62</v>
      </c>
      <c r="V4799" s="20">
        <v>45811</v>
      </c>
      <c r="W4799" s="21">
        <v>6</v>
      </c>
      <c r="X4799" s="20">
        <v>45825</v>
      </c>
      <c r="Y4799" s="20">
        <v>45819</v>
      </c>
      <c r="Z4799" s="48">
        <v>6</v>
      </c>
      <c r="AA4799">
        <v>2025</v>
      </c>
      <c r="AB4799" s="45">
        <v>40665</v>
      </c>
      <c r="AC4799" s="45">
        <v>40665</v>
      </c>
      <c r="AK4799" s="10"/>
    </row>
    <row r="4800" spans="1:37">
      <c r="A4800" t="s">
        <v>45</v>
      </c>
      <c r="B4800" t="s">
        <v>46</v>
      </c>
      <c r="C4800" t="s">
        <v>47</v>
      </c>
      <c r="D4800" t="s">
        <v>5312</v>
      </c>
      <c r="E4800" t="s">
        <v>88</v>
      </c>
      <c r="F4800" t="s">
        <v>79</v>
      </c>
      <c r="G4800" t="s">
        <v>51</v>
      </c>
      <c r="H4800" s="20" t="s">
        <v>52</v>
      </c>
      <c r="I4800" t="s">
        <v>53</v>
      </c>
      <c r="J4800" t="s">
        <v>54</v>
      </c>
      <c r="K4800">
        <v>3</v>
      </c>
      <c r="L4800" t="s">
        <v>55</v>
      </c>
      <c r="M4800" t="s">
        <v>77</v>
      </c>
      <c r="N4800" t="s">
        <v>89</v>
      </c>
      <c r="O4800" s="21" t="s">
        <v>58</v>
      </c>
      <c r="P4800" s="21" t="s">
        <v>303</v>
      </c>
      <c r="Q4800" s="20" t="s">
        <v>4027</v>
      </c>
      <c r="R4800" s="21" t="s">
        <v>4028</v>
      </c>
      <c r="S4800" s="35">
        <v>1</v>
      </c>
      <c r="T4800" s="22">
        <v>1</v>
      </c>
      <c r="U4800" s="20" t="s">
        <v>62</v>
      </c>
      <c r="V4800" s="20">
        <v>45811</v>
      </c>
      <c r="W4800" s="21">
        <v>6</v>
      </c>
      <c r="X4800" s="20">
        <v>45835</v>
      </c>
      <c r="Y4800" s="20">
        <v>45826</v>
      </c>
      <c r="Z4800" s="48">
        <v>6</v>
      </c>
      <c r="AA4800">
        <v>2025</v>
      </c>
      <c r="AB4800" s="45">
        <v>60708</v>
      </c>
      <c r="AC4800" s="45">
        <v>60708</v>
      </c>
      <c r="AK4800" s="10"/>
    </row>
    <row r="4801" spans="1:37">
      <c r="A4801" t="s">
        <v>45</v>
      </c>
      <c r="B4801" t="s">
        <v>46</v>
      </c>
      <c r="C4801" t="s">
        <v>47</v>
      </c>
      <c r="D4801" t="s">
        <v>5313</v>
      </c>
      <c r="E4801" t="s">
        <v>88</v>
      </c>
      <c r="F4801" t="s">
        <v>79</v>
      </c>
      <c r="G4801" t="s">
        <v>51</v>
      </c>
      <c r="H4801" s="20" t="s">
        <v>52</v>
      </c>
      <c r="I4801" t="s">
        <v>53</v>
      </c>
      <c r="J4801" t="s">
        <v>54</v>
      </c>
      <c r="K4801">
        <v>3</v>
      </c>
      <c r="L4801" t="s">
        <v>55</v>
      </c>
      <c r="M4801" t="s">
        <v>77</v>
      </c>
      <c r="N4801" t="s">
        <v>89</v>
      </c>
      <c r="O4801" s="21" t="s">
        <v>58</v>
      </c>
      <c r="P4801" s="21" t="s">
        <v>366</v>
      </c>
      <c r="Q4801" s="20" t="s">
        <v>2386</v>
      </c>
      <c r="R4801" s="21" t="s">
        <v>2387</v>
      </c>
      <c r="S4801" s="35">
        <v>1</v>
      </c>
      <c r="T4801" s="22">
        <v>1</v>
      </c>
      <c r="U4801" s="20" t="s">
        <v>62</v>
      </c>
      <c r="V4801" s="20">
        <v>45811</v>
      </c>
      <c r="W4801" s="21">
        <v>6</v>
      </c>
      <c r="X4801" s="20">
        <v>45825</v>
      </c>
      <c r="Y4801" s="20">
        <v>45822</v>
      </c>
      <c r="Z4801" s="48">
        <v>6</v>
      </c>
      <c r="AA4801">
        <v>2025</v>
      </c>
      <c r="AB4801" s="45">
        <v>43327</v>
      </c>
      <c r="AC4801" s="45">
        <v>43327</v>
      </c>
      <c r="AK4801" s="10"/>
    </row>
    <row r="4802" spans="1:37">
      <c r="A4802" t="s">
        <v>45</v>
      </c>
      <c r="B4802" t="s">
        <v>46</v>
      </c>
      <c r="C4802" t="s">
        <v>47</v>
      </c>
      <c r="D4802" t="s">
        <v>5314</v>
      </c>
      <c r="E4802" t="s">
        <v>88</v>
      </c>
      <c r="F4802" t="s">
        <v>79</v>
      </c>
      <c r="G4802" t="s">
        <v>51</v>
      </c>
      <c r="H4802" s="20" t="s">
        <v>52</v>
      </c>
      <c r="I4802" t="s">
        <v>53</v>
      </c>
      <c r="J4802" t="s">
        <v>54</v>
      </c>
      <c r="K4802">
        <v>3</v>
      </c>
      <c r="L4802" t="s">
        <v>55</v>
      </c>
      <c r="M4802" t="s">
        <v>77</v>
      </c>
      <c r="N4802" t="s">
        <v>89</v>
      </c>
      <c r="O4802" s="21" t="s">
        <v>58</v>
      </c>
      <c r="P4802" s="21" t="s">
        <v>366</v>
      </c>
      <c r="Q4802" s="20" t="s">
        <v>542</v>
      </c>
      <c r="R4802" s="21" t="s">
        <v>543</v>
      </c>
      <c r="S4802" s="35">
        <v>1</v>
      </c>
      <c r="T4802" s="22">
        <v>1</v>
      </c>
      <c r="U4802" s="20" t="s">
        <v>62</v>
      </c>
      <c r="V4802" s="20">
        <v>45811</v>
      </c>
      <c r="W4802" s="21">
        <v>6</v>
      </c>
      <c r="X4802" s="20">
        <v>45835</v>
      </c>
      <c r="Y4802" s="20">
        <v>45832</v>
      </c>
      <c r="Z4802" s="48">
        <v>6</v>
      </c>
      <c r="AA4802">
        <v>2025</v>
      </c>
      <c r="AB4802" s="45">
        <v>43327</v>
      </c>
      <c r="AC4802" s="45">
        <v>43327</v>
      </c>
      <c r="AK4802" s="10"/>
    </row>
    <row r="4803" spans="1:37">
      <c r="A4803" t="s">
        <v>45</v>
      </c>
      <c r="B4803" t="s">
        <v>46</v>
      </c>
      <c r="C4803" t="s">
        <v>47</v>
      </c>
      <c r="D4803" t="s">
        <v>5315</v>
      </c>
      <c r="E4803" t="s">
        <v>88</v>
      </c>
      <c r="F4803" t="s">
        <v>79</v>
      </c>
      <c r="G4803" t="s">
        <v>51</v>
      </c>
      <c r="H4803" s="20" t="s">
        <v>52</v>
      </c>
      <c r="I4803" t="s">
        <v>53</v>
      </c>
      <c r="J4803" t="s">
        <v>54</v>
      </c>
      <c r="K4803">
        <v>3</v>
      </c>
      <c r="L4803" t="s">
        <v>55</v>
      </c>
      <c r="M4803" t="s">
        <v>77</v>
      </c>
      <c r="N4803" t="s">
        <v>89</v>
      </c>
      <c r="O4803" s="21" t="s">
        <v>58</v>
      </c>
      <c r="P4803" s="21" t="s">
        <v>366</v>
      </c>
      <c r="Q4803" s="20" t="s">
        <v>367</v>
      </c>
      <c r="R4803" s="21" t="s">
        <v>368</v>
      </c>
      <c r="S4803" s="35">
        <v>1</v>
      </c>
      <c r="T4803" s="22">
        <v>1</v>
      </c>
      <c r="U4803" s="20" t="s">
        <v>62</v>
      </c>
      <c r="V4803" s="20">
        <v>45811</v>
      </c>
      <c r="W4803" s="21">
        <v>6</v>
      </c>
      <c r="X4803" s="20">
        <v>45833</v>
      </c>
      <c r="Y4803" s="20">
        <v>45832</v>
      </c>
      <c r="Z4803" s="48">
        <v>6</v>
      </c>
      <c r="AA4803">
        <v>2025</v>
      </c>
      <c r="AB4803" s="45">
        <v>33328</v>
      </c>
      <c r="AC4803" s="45">
        <v>33328</v>
      </c>
      <c r="AK4803" s="10"/>
    </row>
    <row r="4804" spans="1:37">
      <c r="A4804" t="s">
        <v>45</v>
      </c>
      <c r="B4804" t="s">
        <v>46</v>
      </c>
      <c r="C4804" t="s">
        <v>47</v>
      </c>
      <c r="D4804" t="s">
        <v>5316</v>
      </c>
      <c r="E4804" t="s">
        <v>88</v>
      </c>
      <c r="F4804" t="s">
        <v>79</v>
      </c>
      <c r="G4804" t="s">
        <v>51</v>
      </c>
      <c r="H4804" s="20" t="s">
        <v>52</v>
      </c>
      <c r="I4804" t="s">
        <v>53</v>
      </c>
      <c r="J4804" t="s">
        <v>54</v>
      </c>
      <c r="K4804">
        <v>3</v>
      </c>
      <c r="L4804" t="s">
        <v>55</v>
      </c>
      <c r="M4804" t="s">
        <v>77</v>
      </c>
      <c r="N4804" t="s">
        <v>89</v>
      </c>
      <c r="O4804" s="21" t="s">
        <v>58</v>
      </c>
      <c r="P4804" s="21" t="s">
        <v>126</v>
      </c>
      <c r="Q4804" s="20" t="s">
        <v>3231</v>
      </c>
      <c r="R4804" s="21" t="s">
        <v>3232</v>
      </c>
      <c r="S4804" s="35">
        <v>1</v>
      </c>
      <c r="T4804" s="22">
        <v>1</v>
      </c>
      <c r="U4804" s="20" t="s">
        <v>62</v>
      </c>
      <c r="V4804" s="20">
        <v>45811</v>
      </c>
      <c r="W4804" s="21">
        <v>6</v>
      </c>
      <c r="X4804" s="20">
        <v>45835</v>
      </c>
      <c r="Y4804" s="20">
        <v>45832</v>
      </c>
      <c r="Z4804" s="48">
        <v>6</v>
      </c>
      <c r="AA4804">
        <v>2025</v>
      </c>
      <c r="AB4804" s="45">
        <v>56658</v>
      </c>
      <c r="AC4804" s="45">
        <v>56658</v>
      </c>
      <c r="AK4804" s="10"/>
    </row>
    <row r="4805" spans="1:37">
      <c r="A4805" t="s">
        <v>45</v>
      </c>
      <c r="B4805" t="s">
        <v>46</v>
      </c>
      <c r="C4805" t="s">
        <v>47</v>
      </c>
      <c r="D4805" t="s">
        <v>5030</v>
      </c>
      <c r="E4805" t="s">
        <v>49</v>
      </c>
      <c r="F4805" t="s">
        <v>173</v>
      </c>
      <c r="G4805" t="s">
        <v>51</v>
      </c>
      <c r="H4805" s="20" t="s">
        <v>58</v>
      </c>
      <c r="I4805" t="s">
        <v>53</v>
      </c>
      <c r="J4805" t="s">
        <v>54</v>
      </c>
      <c r="K4805">
        <v>1</v>
      </c>
      <c r="L4805" t="s">
        <v>55</v>
      </c>
      <c r="M4805" t="s">
        <v>56</v>
      </c>
      <c r="N4805" t="s">
        <v>57</v>
      </c>
      <c r="O4805" s="21" t="s">
        <v>58</v>
      </c>
      <c r="P4805" s="21" t="s">
        <v>59</v>
      </c>
      <c r="Q4805" s="20" t="s">
        <v>60</v>
      </c>
      <c r="R4805" s="21" t="s">
        <v>61</v>
      </c>
      <c r="S4805" s="35">
        <v>2</v>
      </c>
      <c r="T4805" s="22">
        <v>0</v>
      </c>
      <c r="U4805" s="20" t="s">
        <v>62</v>
      </c>
      <c r="V4805" s="20">
        <v>45810</v>
      </c>
      <c r="W4805" s="21">
        <v>6</v>
      </c>
      <c r="X4805" s="20">
        <v>45820</v>
      </c>
      <c r="Z4805" s="48">
        <v>6</v>
      </c>
      <c r="AA4805">
        <v>2025</v>
      </c>
      <c r="AB4805" s="45">
        <v>0</v>
      </c>
      <c r="AC4805" s="45">
        <v>0</v>
      </c>
      <c r="AK4805" s="10"/>
    </row>
    <row r="4806" spans="1:37">
      <c r="A4806" t="s">
        <v>45</v>
      </c>
      <c r="B4806" t="s">
        <v>46</v>
      </c>
      <c r="C4806" t="s">
        <v>47</v>
      </c>
      <c r="D4806" t="s">
        <v>5030</v>
      </c>
      <c r="E4806" t="s">
        <v>49</v>
      </c>
      <c r="F4806" t="s">
        <v>174</v>
      </c>
      <c r="G4806" t="s">
        <v>51</v>
      </c>
      <c r="H4806" s="20" t="s">
        <v>58</v>
      </c>
      <c r="I4806" t="s">
        <v>53</v>
      </c>
      <c r="J4806" t="s">
        <v>54</v>
      </c>
      <c r="K4806">
        <v>1</v>
      </c>
      <c r="L4806" t="s">
        <v>55</v>
      </c>
      <c r="M4806" t="s">
        <v>56</v>
      </c>
      <c r="N4806" t="s">
        <v>57</v>
      </c>
      <c r="O4806" s="21" t="s">
        <v>58</v>
      </c>
      <c r="P4806" s="21" t="s">
        <v>59</v>
      </c>
      <c r="Q4806" s="20" t="s">
        <v>60</v>
      </c>
      <c r="R4806" s="21" t="s">
        <v>61</v>
      </c>
      <c r="S4806" s="35">
        <v>2</v>
      </c>
      <c r="T4806" s="22">
        <v>0</v>
      </c>
      <c r="U4806" s="20" t="s">
        <v>62</v>
      </c>
      <c r="V4806" s="20">
        <v>45810</v>
      </c>
      <c r="W4806" s="21">
        <v>6</v>
      </c>
      <c r="X4806" s="20">
        <v>45820</v>
      </c>
      <c r="Z4806" s="48">
        <v>6</v>
      </c>
      <c r="AA4806">
        <v>2025</v>
      </c>
      <c r="AB4806" s="45">
        <v>0</v>
      </c>
      <c r="AC4806" s="45">
        <v>0</v>
      </c>
      <c r="AK4806" s="10"/>
    </row>
    <row r="4807" spans="1:37">
      <c r="A4807" t="s">
        <v>45</v>
      </c>
      <c r="B4807" t="s">
        <v>46</v>
      </c>
      <c r="C4807" t="s">
        <v>47</v>
      </c>
      <c r="D4807" t="s">
        <v>5317</v>
      </c>
      <c r="E4807" t="s">
        <v>88</v>
      </c>
      <c r="F4807" t="s">
        <v>79</v>
      </c>
      <c r="G4807" t="s">
        <v>51</v>
      </c>
      <c r="H4807" s="20" t="s">
        <v>52</v>
      </c>
      <c r="I4807" t="s">
        <v>53</v>
      </c>
      <c r="J4807" t="s">
        <v>54</v>
      </c>
      <c r="K4807">
        <v>3</v>
      </c>
      <c r="L4807" t="s">
        <v>55</v>
      </c>
      <c r="M4807" t="s">
        <v>77</v>
      </c>
      <c r="N4807" t="s">
        <v>89</v>
      </c>
      <c r="O4807" s="21" t="s">
        <v>58</v>
      </c>
      <c r="P4807" s="21" t="s">
        <v>276</v>
      </c>
      <c r="Q4807" s="20" t="s">
        <v>3847</v>
      </c>
      <c r="R4807" s="21" t="s">
        <v>3848</v>
      </c>
      <c r="S4807" s="35">
        <v>1</v>
      </c>
      <c r="T4807" s="22">
        <v>1</v>
      </c>
      <c r="U4807" s="20" t="s">
        <v>62</v>
      </c>
      <c r="V4807" s="20">
        <v>45809</v>
      </c>
      <c r="W4807" s="21">
        <v>6</v>
      </c>
      <c r="X4807" s="20">
        <v>45818</v>
      </c>
      <c r="Y4807" s="20">
        <v>45812</v>
      </c>
      <c r="Z4807" s="48">
        <v>6</v>
      </c>
      <c r="AA4807">
        <v>2025</v>
      </c>
      <c r="AB4807" s="45">
        <v>35288</v>
      </c>
      <c r="AC4807" s="45">
        <v>35288</v>
      </c>
      <c r="AK4807" s="10"/>
    </row>
    <row r="4808" spans="1:37">
      <c r="A4808" t="s">
        <v>45</v>
      </c>
      <c r="B4808" t="s">
        <v>46</v>
      </c>
      <c r="C4808" t="s">
        <v>47</v>
      </c>
      <c r="D4808" t="s">
        <v>5318</v>
      </c>
      <c r="E4808" t="s">
        <v>88</v>
      </c>
      <c r="F4808" t="s">
        <v>79</v>
      </c>
      <c r="G4808" t="s">
        <v>51</v>
      </c>
      <c r="H4808" s="20" t="s">
        <v>52</v>
      </c>
      <c r="I4808" t="s">
        <v>53</v>
      </c>
      <c r="J4808" t="s">
        <v>54</v>
      </c>
      <c r="K4808">
        <v>3</v>
      </c>
      <c r="L4808" t="s">
        <v>55</v>
      </c>
      <c r="M4808" t="s">
        <v>77</v>
      </c>
      <c r="N4808" t="s">
        <v>89</v>
      </c>
      <c r="O4808" s="21" t="s">
        <v>58</v>
      </c>
      <c r="P4808" s="21" t="s">
        <v>276</v>
      </c>
      <c r="Q4808" s="20" t="s">
        <v>315</v>
      </c>
      <c r="R4808" s="21" t="s">
        <v>316</v>
      </c>
      <c r="S4808" s="35">
        <v>1</v>
      </c>
      <c r="T4808" s="22">
        <v>1</v>
      </c>
      <c r="U4808" s="20" t="s">
        <v>62</v>
      </c>
      <c r="V4808" s="20">
        <v>45809</v>
      </c>
      <c r="W4808" s="21">
        <v>6</v>
      </c>
      <c r="X4808" s="20">
        <v>45817</v>
      </c>
      <c r="Y4808" s="20">
        <v>45812</v>
      </c>
      <c r="Z4808" s="48">
        <v>6</v>
      </c>
      <c r="AA4808">
        <v>2025</v>
      </c>
      <c r="AB4808" s="45">
        <v>14700</v>
      </c>
      <c r="AC4808" s="45">
        <v>14700</v>
      </c>
      <c r="AK4808" s="10"/>
    </row>
    <row r="4809" spans="1:37">
      <c r="A4809" t="s">
        <v>45</v>
      </c>
      <c r="B4809" t="s">
        <v>46</v>
      </c>
      <c r="C4809" t="s">
        <v>47</v>
      </c>
      <c r="D4809" t="s">
        <v>5319</v>
      </c>
      <c r="E4809" t="s">
        <v>88</v>
      </c>
      <c r="F4809" t="s">
        <v>79</v>
      </c>
      <c r="G4809" t="s">
        <v>51</v>
      </c>
      <c r="H4809" s="20" t="s">
        <v>52</v>
      </c>
      <c r="I4809" t="s">
        <v>53</v>
      </c>
      <c r="J4809" t="s">
        <v>54</v>
      </c>
      <c r="K4809">
        <v>3</v>
      </c>
      <c r="L4809" t="s">
        <v>55</v>
      </c>
      <c r="M4809" t="s">
        <v>56</v>
      </c>
      <c r="N4809" t="s">
        <v>57</v>
      </c>
      <c r="O4809" s="21" t="s">
        <v>58</v>
      </c>
      <c r="P4809" s="21" t="s">
        <v>64</v>
      </c>
      <c r="Q4809" s="20" t="s">
        <v>325</v>
      </c>
      <c r="R4809" s="21" t="s">
        <v>326</v>
      </c>
      <c r="S4809" s="35">
        <v>1</v>
      </c>
      <c r="T4809" s="22">
        <v>1</v>
      </c>
      <c r="U4809" s="20" t="s">
        <v>62</v>
      </c>
      <c r="V4809" s="20">
        <v>45809</v>
      </c>
      <c r="W4809" s="21">
        <v>6</v>
      </c>
      <c r="X4809" s="20">
        <v>45817</v>
      </c>
      <c r="Y4809" s="20">
        <v>45812</v>
      </c>
      <c r="Z4809" s="48">
        <v>6</v>
      </c>
      <c r="AA4809">
        <v>2025</v>
      </c>
      <c r="AB4809" s="45">
        <v>76663</v>
      </c>
      <c r="AC4809" s="45">
        <v>76663</v>
      </c>
      <c r="AK4809" s="10"/>
    </row>
    <row r="4810" spans="1:37">
      <c r="A4810" t="s">
        <v>45</v>
      </c>
      <c r="B4810" t="s">
        <v>46</v>
      </c>
      <c r="C4810" t="s">
        <v>47</v>
      </c>
      <c r="D4810" t="s">
        <v>5320</v>
      </c>
      <c r="E4810" t="s">
        <v>88</v>
      </c>
      <c r="F4810" t="s">
        <v>79</v>
      </c>
      <c r="G4810" t="s">
        <v>51</v>
      </c>
      <c r="H4810" s="20" t="s">
        <v>52</v>
      </c>
      <c r="I4810" t="s">
        <v>53</v>
      </c>
      <c r="J4810" t="s">
        <v>54</v>
      </c>
      <c r="K4810">
        <v>3</v>
      </c>
      <c r="L4810" t="s">
        <v>55</v>
      </c>
      <c r="M4810" t="s">
        <v>77</v>
      </c>
      <c r="N4810" t="s">
        <v>89</v>
      </c>
      <c r="O4810" s="21" t="s">
        <v>58</v>
      </c>
      <c r="P4810" s="21" t="s">
        <v>119</v>
      </c>
      <c r="Q4810" s="20" t="s">
        <v>939</v>
      </c>
      <c r="R4810" s="21" t="s">
        <v>940</v>
      </c>
      <c r="S4810" s="35">
        <v>1</v>
      </c>
      <c r="T4810" s="22">
        <v>1</v>
      </c>
      <c r="U4810" s="20" t="s">
        <v>62</v>
      </c>
      <c r="V4810" s="20">
        <v>45809</v>
      </c>
      <c r="W4810" s="21">
        <v>6</v>
      </c>
      <c r="X4810" s="20">
        <v>45817</v>
      </c>
      <c r="Y4810" s="20">
        <v>45812</v>
      </c>
      <c r="Z4810" s="48">
        <v>6</v>
      </c>
      <c r="AA4810">
        <v>2025</v>
      </c>
      <c r="AB4810" s="45">
        <v>89278</v>
      </c>
      <c r="AC4810" s="45">
        <v>89278</v>
      </c>
      <c r="AK4810" s="10"/>
    </row>
    <row r="4811" spans="1:37">
      <c r="A4811" t="s">
        <v>45</v>
      </c>
      <c r="B4811" t="s">
        <v>46</v>
      </c>
      <c r="C4811" t="s">
        <v>47</v>
      </c>
      <c r="D4811" t="s">
        <v>5321</v>
      </c>
      <c r="E4811" t="s">
        <v>88</v>
      </c>
      <c r="F4811" t="s">
        <v>79</v>
      </c>
      <c r="G4811" t="s">
        <v>51</v>
      </c>
      <c r="H4811" s="20" t="s">
        <v>52</v>
      </c>
      <c r="I4811" t="s">
        <v>53</v>
      </c>
      <c r="J4811" t="s">
        <v>54</v>
      </c>
      <c r="K4811">
        <v>3</v>
      </c>
      <c r="L4811" t="s">
        <v>55</v>
      </c>
      <c r="M4811" t="s">
        <v>77</v>
      </c>
      <c r="N4811" t="s">
        <v>89</v>
      </c>
      <c r="O4811" s="21" t="s">
        <v>58</v>
      </c>
      <c r="P4811" s="21" t="s">
        <v>104</v>
      </c>
      <c r="Q4811" s="20" t="s">
        <v>1376</v>
      </c>
      <c r="R4811" s="21" t="s">
        <v>1377</v>
      </c>
      <c r="S4811" s="35">
        <v>1</v>
      </c>
      <c r="T4811" s="22">
        <v>1</v>
      </c>
      <c r="U4811" s="20" t="s">
        <v>62</v>
      </c>
      <c r="V4811" s="20">
        <v>45810</v>
      </c>
      <c r="W4811" s="21">
        <v>6</v>
      </c>
      <c r="X4811" s="20">
        <v>45818</v>
      </c>
      <c r="Y4811" s="20">
        <v>45812</v>
      </c>
      <c r="Z4811" s="48">
        <v>6</v>
      </c>
      <c r="AA4811">
        <v>2025</v>
      </c>
      <c r="AB4811" s="45">
        <v>63325</v>
      </c>
      <c r="AC4811" s="45">
        <v>63325</v>
      </c>
      <c r="AK4811" s="10"/>
    </row>
    <row r="4812" spans="1:37">
      <c r="A4812" t="s">
        <v>45</v>
      </c>
      <c r="B4812" t="s">
        <v>46</v>
      </c>
      <c r="C4812" t="s">
        <v>47</v>
      </c>
      <c r="D4812" t="s">
        <v>5322</v>
      </c>
      <c r="E4812" t="s">
        <v>88</v>
      </c>
      <c r="F4812" t="s">
        <v>79</v>
      </c>
      <c r="G4812" t="s">
        <v>51</v>
      </c>
      <c r="H4812" s="20" t="s">
        <v>52</v>
      </c>
      <c r="I4812" t="s">
        <v>53</v>
      </c>
      <c r="J4812" t="s">
        <v>54</v>
      </c>
      <c r="K4812">
        <v>3</v>
      </c>
      <c r="L4812" t="s">
        <v>55</v>
      </c>
      <c r="M4812" t="s">
        <v>77</v>
      </c>
      <c r="N4812" t="s">
        <v>89</v>
      </c>
      <c r="O4812" s="21" t="s">
        <v>58</v>
      </c>
      <c r="P4812" s="21" t="s">
        <v>150</v>
      </c>
      <c r="Q4812" s="20" t="s">
        <v>498</v>
      </c>
      <c r="R4812" s="21" t="s">
        <v>499</v>
      </c>
      <c r="S4812" s="35">
        <v>1</v>
      </c>
      <c r="T4812" s="22">
        <v>1</v>
      </c>
      <c r="U4812" s="20" t="s">
        <v>62</v>
      </c>
      <c r="V4812" s="20">
        <v>45810</v>
      </c>
      <c r="W4812" s="21">
        <v>6</v>
      </c>
      <c r="X4812" s="20">
        <v>45821</v>
      </c>
      <c r="Y4812" s="20">
        <v>45817</v>
      </c>
      <c r="Z4812" s="48">
        <v>6</v>
      </c>
      <c r="AA4812">
        <v>2025</v>
      </c>
      <c r="AB4812" s="45">
        <v>99995</v>
      </c>
      <c r="AC4812" s="45">
        <v>99995</v>
      </c>
      <c r="AK4812" s="10"/>
    </row>
    <row r="4813" spans="1:37">
      <c r="A4813" t="s">
        <v>45</v>
      </c>
      <c r="B4813" t="s">
        <v>46</v>
      </c>
      <c r="C4813" t="s">
        <v>47</v>
      </c>
      <c r="D4813" t="s">
        <v>5323</v>
      </c>
      <c r="E4813" t="s">
        <v>88</v>
      </c>
      <c r="F4813" t="s">
        <v>79</v>
      </c>
      <c r="G4813" t="s">
        <v>51</v>
      </c>
      <c r="H4813" s="20" t="s">
        <v>52</v>
      </c>
      <c r="I4813" t="s">
        <v>53</v>
      </c>
      <c r="J4813" t="s">
        <v>54</v>
      </c>
      <c r="K4813">
        <v>3</v>
      </c>
      <c r="L4813" t="s">
        <v>55</v>
      </c>
      <c r="M4813" t="s">
        <v>56</v>
      </c>
      <c r="N4813" t="s">
        <v>57</v>
      </c>
      <c r="O4813" s="21" t="s">
        <v>58</v>
      </c>
      <c r="P4813" s="21" t="s">
        <v>64</v>
      </c>
      <c r="Q4813" s="20" t="s">
        <v>505</v>
      </c>
      <c r="R4813" s="21" t="s">
        <v>506</v>
      </c>
      <c r="S4813" s="35">
        <v>1</v>
      </c>
      <c r="T4813" s="22">
        <v>1</v>
      </c>
      <c r="U4813" s="20" t="s">
        <v>62</v>
      </c>
      <c r="V4813" s="20">
        <v>45810</v>
      </c>
      <c r="W4813" s="21">
        <v>6</v>
      </c>
      <c r="X4813" s="20">
        <v>45821</v>
      </c>
      <c r="Y4813" s="20">
        <v>45817</v>
      </c>
      <c r="Z4813" s="48">
        <v>6</v>
      </c>
      <c r="AA4813">
        <v>2025</v>
      </c>
      <c r="AB4813" s="45">
        <v>24659</v>
      </c>
      <c r="AC4813" s="45">
        <v>24659</v>
      </c>
      <c r="AK4813" s="10"/>
    </row>
    <row r="4814" spans="1:37">
      <c r="A4814" t="s">
        <v>45</v>
      </c>
      <c r="B4814" t="s">
        <v>46</v>
      </c>
      <c r="C4814" t="s">
        <v>47</v>
      </c>
      <c r="D4814" t="s">
        <v>5324</v>
      </c>
      <c r="E4814" t="s">
        <v>88</v>
      </c>
      <c r="F4814" t="s">
        <v>79</v>
      </c>
      <c r="G4814" t="s">
        <v>51</v>
      </c>
      <c r="H4814" s="20" t="s">
        <v>52</v>
      </c>
      <c r="I4814" t="s">
        <v>53</v>
      </c>
      <c r="J4814" t="s">
        <v>54</v>
      </c>
      <c r="K4814">
        <v>3</v>
      </c>
      <c r="L4814" t="s">
        <v>55</v>
      </c>
      <c r="M4814" t="s">
        <v>77</v>
      </c>
      <c r="N4814" t="s">
        <v>89</v>
      </c>
      <c r="O4814" s="21" t="s">
        <v>58</v>
      </c>
      <c r="P4814" s="21" t="s">
        <v>366</v>
      </c>
      <c r="Q4814" s="20" t="s">
        <v>542</v>
      </c>
      <c r="R4814" s="21" t="s">
        <v>543</v>
      </c>
      <c r="S4814" s="35">
        <v>1</v>
      </c>
      <c r="T4814" s="22">
        <v>1</v>
      </c>
      <c r="U4814" s="20" t="s">
        <v>62</v>
      </c>
      <c r="V4814" s="20">
        <v>45809</v>
      </c>
      <c r="W4814" s="21">
        <v>6</v>
      </c>
      <c r="X4814" s="20">
        <v>45818</v>
      </c>
      <c r="Y4814" s="20">
        <v>45812</v>
      </c>
      <c r="Z4814" s="48">
        <v>6</v>
      </c>
      <c r="AA4814">
        <v>2025</v>
      </c>
      <c r="AB4814" s="45">
        <v>43327</v>
      </c>
      <c r="AC4814" s="45">
        <v>43327</v>
      </c>
      <c r="AK4814" s="10"/>
    </row>
    <row r="4815" spans="1:37">
      <c r="A4815" t="s">
        <v>45</v>
      </c>
      <c r="B4815" t="s">
        <v>46</v>
      </c>
      <c r="C4815" t="s">
        <v>47</v>
      </c>
      <c r="D4815" t="s">
        <v>5325</v>
      </c>
      <c r="E4815" t="s">
        <v>88</v>
      </c>
      <c r="F4815" t="s">
        <v>79</v>
      </c>
      <c r="G4815" t="s">
        <v>51</v>
      </c>
      <c r="H4815" s="20" t="s">
        <v>52</v>
      </c>
      <c r="I4815" t="s">
        <v>53</v>
      </c>
      <c r="J4815" t="s">
        <v>54</v>
      </c>
      <c r="K4815">
        <v>3</v>
      </c>
      <c r="L4815" t="s">
        <v>55</v>
      </c>
      <c r="M4815" t="s">
        <v>56</v>
      </c>
      <c r="N4815" t="s">
        <v>57</v>
      </c>
      <c r="O4815" s="21" t="s">
        <v>58</v>
      </c>
      <c r="P4815" s="21" t="s">
        <v>64</v>
      </c>
      <c r="Q4815" s="20" t="s">
        <v>677</v>
      </c>
      <c r="R4815" s="21" t="s">
        <v>678</v>
      </c>
      <c r="S4815" s="35">
        <v>1</v>
      </c>
      <c r="T4815" s="22">
        <v>1</v>
      </c>
      <c r="U4815" s="20" t="s">
        <v>62</v>
      </c>
      <c r="V4815" s="20">
        <v>45809</v>
      </c>
      <c r="W4815" s="21">
        <v>6</v>
      </c>
      <c r="X4815" s="20">
        <v>45817</v>
      </c>
      <c r="Y4815" s="20">
        <v>45812</v>
      </c>
      <c r="Z4815" s="48">
        <v>6</v>
      </c>
      <c r="AA4815">
        <v>2025</v>
      </c>
      <c r="AB4815" s="45">
        <v>76655</v>
      </c>
      <c r="AC4815" s="45">
        <v>76655</v>
      </c>
      <c r="AK4815" s="10"/>
    </row>
    <row r="4816" spans="1:37">
      <c r="A4816" t="s">
        <v>45</v>
      </c>
      <c r="B4816" t="s">
        <v>46</v>
      </c>
      <c r="C4816" t="s">
        <v>47</v>
      </c>
      <c r="D4816" t="s">
        <v>5326</v>
      </c>
      <c r="E4816" t="s">
        <v>88</v>
      </c>
      <c r="F4816" t="s">
        <v>79</v>
      </c>
      <c r="G4816" t="s">
        <v>51</v>
      </c>
      <c r="H4816" s="20" t="s">
        <v>52</v>
      </c>
      <c r="I4816" t="s">
        <v>53</v>
      </c>
      <c r="J4816" t="s">
        <v>54</v>
      </c>
      <c r="K4816">
        <v>3</v>
      </c>
      <c r="L4816" t="s">
        <v>55</v>
      </c>
      <c r="M4816" t="s">
        <v>77</v>
      </c>
      <c r="N4816" t="s">
        <v>89</v>
      </c>
      <c r="O4816" s="21" t="s">
        <v>58</v>
      </c>
      <c r="P4816" s="21" t="s">
        <v>119</v>
      </c>
      <c r="Q4816" s="20" t="s">
        <v>939</v>
      </c>
      <c r="R4816" s="21" t="s">
        <v>940</v>
      </c>
      <c r="S4816" s="35">
        <v>1</v>
      </c>
      <c r="T4816" s="22">
        <v>1</v>
      </c>
      <c r="U4816" s="20" t="s">
        <v>62</v>
      </c>
      <c r="V4816" s="20">
        <v>45809</v>
      </c>
      <c r="W4816" s="21">
        <v>6</v>
      </c>
      <c r="X4816" s="20">
        <v>45818</v>
      </c>
      <c r="Y4816" s="20">
        <v>45812</v>
      </c>
      <c r="Z4816" s="48">
        <v>6</v>
      </c>
      <c r="AA4816">
        <v>2025</v>
      </c>
      <c r="AB4816" s="45">
        <v>89278</v>
      </c>
      <c r="AC4816" s="45">
        <v>89278</v>
      </c>
      <c r="AK4816" s="10"/>
    </row>
    <row r="4817" spans="1:37">
      <c r="A4817" t="s">
        <v>45</v>
      </c>
      <c r="B4817" t="s">
        <v>46</v>
      </c>
      <c r="C4817" t="s">
        <v>47</v>
      </c>
      <c r="D4817" t="s">
        <v>5327</v>
      </c>
      <c r="E4817" t="s">
        <v>88</v>
      </c>
      <c r="F4817" t="s">
        <v>79</v>
      </c>
      <c r="G4817" t="s">
        <v>51</v>
      </c>
      <c r="H4817" s="20" t="s">
        <v>52</v>
      </c>
      <c r="I4817" t="s">
        <v>53</v>
      </c>
      <c r="J4817" t="s">
        <v>54</v>
      </c>
      <c r="K4817">
        <v>3</v>
      </c>
      <c r="L4817" t="s">
        <v>55</v>
      </c>
      <c r="M4817" t="s">
        <v>56</v>
      </c>
      <c r="N4817" t="s">
        <v>57</v>
      </c>
      <c r="O4817" s="21" t="s">
        <v>58</v>
      </c>
      <c r="P4817" s="21" t="s">
        <v>64</v>
      </c>
      <c r="Q4817" s="20" t="s">
        <v>474</v>
      </c>
      <c r="R4817" s="21" t="s">
        <v>475</v>
      </c>
      <c r="S4817" s="35">
        <v>2</v>
      </c>
      <c r="T4817" s="22">
        <v>2</v>
      </c>
      <c r="U4817" s="20" t="s">
        <v>62</v>
      </c>
      <c r="V4817" s="20">
        <v>45809</v>
      </c>
      <c r="W4817" s="21">
        <v>6</v>
      </c>
      <c r="X4817" s="20">
        <v>45818</v>
      </c>
      <c r="Y4817" s="20">
        <v>45812</v>
      </c>
      <c r="Z4817" s="48">
        <v>6</v>
      </c>
      <c r="AA4817">
        <v>2025</v>
      </c>
      <c r="AB4817" s="45">
        <v>49318</v>
      </c>
      <c r="AC4817" s="45">
        <v>49318</v>
      </c>
      <c r="AK4817" s="10"/>
    </row>
    <row r="4818" spans="1:37">
      <c r="A4818" t="s">
        <v>45</v>
      </c>
      <c r="B4818" t="s">
        <v>46</v>
      </c>
      <c r="C4818" t="s">
        <v>47</v>
      </c>
      <c r="D4818" t="s">
        <v>5328</v>
      </c>
      <c r="E4818" t="s">
        <v>88</v>
      </c>
      <c r="F4818" t="s">
        <v>79</v>
      </c>
      <c r="G4818" t="s">
        <v>51</v>
      </c>
      <c r="H4818" s="20" t="s">
        <v>52</v>
      </c>
      <c r="I4818" t="s">
        <v>53</v>
      </c>
      <c r="J4818" t="s">
        <v>54</v>
      </c>
      <c r="K4818">
        <v>3</v>
      </c>
      <c r="L4818" t="s">
        <v>55</v>
      </c>
      <c r="M4818" t="s">
        <v>77</v>
      </c>
      <c r="N4818" t="s">
        <v>89</v>
      </c>
      <c r="O4818" s="21" t="s">
        <v>58</v>
      </c>
      <c r="P4818" s="21" t="s">
        <v>150</v>
      </c>
      <c r="Q4818" s="20" t="s">
        <v>268</v>
      </c>
      <c r="R4818" s="21" t="s">
        <v>269</v>
      </c>
      <c r="S4818" s="35">
        <v>1</v>
      </c>
      <c r="T4818" s="22">
        <v>1</v>
      </c>
      <c r="U4818" s="20" t="s">
        <v>62</v>
      </c>
      <c r="V4818" s="20">
        <v>45809</v>
      </c>
      <c r="W4818" s="21">
        <v>6</v>
      </c>
      <c r="X4818" s="20">
        <v>45818</v>
      </c>
      <c r="Y4818" s="20">
        <v>45812</v>
      </c>
      <c r="Z4818" s="48">
        <v>6</v>
      </c>
      <c r="AA4818">
        <v>2025</v>
      </c>
      <c r="AB4818" s="45">
        <v>92849</v>
      </c>
      <c r="AC4818" s="45">
        <v>92849</v>
      </c>
      <c r="AK4818" s="10"/>
    </row>
    <row r="4819" spans="1:37">
      <c r="A4819" t="s">
        <v>45</v>
      </c>
      <c r="B4819" t="s">
        <v>46</v>
      </c>
      <c r="C4819" t="s">
        <v>47</v>
      </c>
      <c r="D4819" t="s">
        <v>5329</v>
      </c>
      <c r="E4819" t="s">
        <v>88</v>
      </c>
      <c r="F4819" t="s">
        <v>79</v>
      </c>
      <c r="G4819" t="s">
        <v>51</v>
      </c>
      <c r="H4819" s="20" t="s">
        <v>52</v>
      </c>
      <c r="I4819" t="s">
        <v>53</v>
      </c>
      <c r="J4819" t="s">
        <v>54</v>
      </c>
      <c r="K4819">
        <v>3</v>
      </c>
      <c r="L4819" t="s">
        <v>55</v>
      </c>
      <c r="M4819" t="s">
        <v>77</v>
      </c>
      <c r="N4819" t="s">
        <v>89</v>
      </c>
      <c r="O4819" s="21" t="s">
        <v>58</v>
      </c>
      <c r="P4819" s="21" t="s">
        <v>366</v>
      </c>
      <c r="Q4819" s="20" t="s">
        <v>542</v>
      </c>
      <c r="R4819" s="21" t="s">
        <v>543</v>
      </c>
      <c r="S4819" s="35">
        <v>1</v>
      </c>
      <c r="T4819" s="22">
        <v>1</v>
      </c>
      <c r="U4819" s="20" t="s">
        <v>62</v>
      </c>
      <c r="V4819" s="20">
        <v>45809</v>
      </c>
      <c r="W4819" s="21">
        <v>6</v>
      </c>
      <c r="X4819" s="20">
        <v>45818</v>
      </c>
      <c r="Y4819" s="20">
        <v>45812</v>
      </c>
      <c r="Z4819" s="48">
        <v>6</v>
      </c>
      <c r="AA4819">
        <v>2025</v>
      </c>
      <c r="AB4819" s="45">
        <v>43327</v>
      </c>
      <c r="AC4819" s="45">
        <v>43327</v>
      </c>
      <c r="AK4819" s="10"/>
    </row>
    <row r="4820" spans="1:37">
      <c r="A4820" t="s">
        <v>45</v>
      </c>
      <c r="B4820" t="s">
        <v>46</v>
      </c>
      <c r="C4820" t="s">
        <v>47</v>
      </c>
      <c r="D4820" t="s">
        <v>5330</v>
      </c>
      <c r="E4820" t="s">
        <v>88</v>
      </c>
      <c r="F4820" t="s">
        <v>79</v>
      </c>
      <c r="G4820" t="s">
        <v>51</v>
      </c>
      <c r="H4820" s="20" t="s">
        <v>52</v>
      </c>
      <c r="I4820" t="s">
        <v>53</v>
      </c>
      <c r="J4820" t="s">
        <v>54</v>
      </c>
      <c r="K4820">
        <v>3</v>
      </c>
      <c r="L4820" t="s">
        <v>55</v>
      </c>
      <c r="M4820" t="s">
        <v>56</v>
      </c>
      <c r="N4820" t="s">
        <v>57</v>
      </c>
      <c r="O4820" s="21" t="s">
        <v>58</v>
      </c>
      <c r="P4820" s="21" t="s">
        <v>207</v>
      </c>
      <c r="Q4820" s="20" t="s">
        <v>2613</v>
      </c>
      <c r="R4820" s="21" t="s">
        <v>2614</v>
      </c>
      <c r="S4820" s="35">
        <v>1</v>
      </c>
      <c r="T4820" s="22">
        <v>1</v>
      </c>
      <c r="U4820" s="20" t="s">
        <v>62</v>
      </c>
      <c r="V4820" s="20">
        <v>45809</v>
      </c>
      <c r="W4820" s="21">
        <v>6</v>
      </c>
      <c r="X4820" s="20">
        <v>45818</v>
      </c>
      <c r="Y4820" s="20">
        <v>45812</v>
      </c>
      <c r="Z4820" s="48">
        <v>6</v>
      </c>
      <c r="AA4820">
        <v>2025</v>
      </c>
      <c r="AB4820" s="45">
        <v>46660</v>
      </c>
      <c r="AC4820" s="45">
        <v>46660</v>
      </c>
      <c r="AK4820" s="10"/>
    </row>
    <row r="4821" spans="1:37">
      <c r="A4821" t="s">
        <v>45</v>
      </c>
      <c r="B4821" t="s">
        <v>46</v>
      </c>
      <c r="C4821" t="s">
        <v>47</v>
      </c>
      <c r="D4821" t="s">
        <v>5331</v>
      </c>
      <c r="E4821" t="s">
        <v>88</v>
      </c>
      <c r="F4821" t="s">
        <v>79</v>
      </c>
      <c r="G4821" t="s">
        <v>51</v>
      </c>
      <c r="H4821" s="20" t="s">
        <v>52</v>
      </c>
      <c r="I4821" t="s">
        <v>53</v>
      </c>
      <c r="J4821" t="s">
        <v>54</v>
      </c>
      <c r="K4821">
        <v>3</v>
      </c>
      <c r="L4821" t="s">
        <v>55</v>
      </c>
      <c r="M4821" t="s">
        <v>77</v>
      </c>
      <c r="N4821" t="s">
        <v>89</v>
      </c>
      <c r="O4821" s="21" t="s">
        <v>58</v>
      </c>
      <c r="P4821" s="21" t="s">
        <v>90</v>
      </c>
      <c r="Q4821" s="20" t="s">
        <v>214</v>
      </c>
      <c r="R4821" s="21" t="s">
        <v>215</v>
      </c>
      <c r="S4821" s="35">
        <v>1</v>
      </c>
      <c r="T4821" s="22">
        <v>1</v>
      </c>
      <c r="U4821" s="20" t="s">
        <v>62</v>
      </c>
      <c r="V4821" s="20">
        <v>45809</v>
      </c>
      <c r="W4821" s="21">
        <v>6</v>
      </c>
      <c r="X4821" s="20">
        <v>45817</v>
      </c>
      <c r="Y4821" s="20">
        <v>45812</v>
      </c>
      <c r="Z4821" s="48">
        <v>6</v>
      </c>
      <c r="AA4821">
        <v>2025</v>
      </c>
      <c r="AB4821" s="45">
        <v>46660</v>
      </c>
      <c r="AC4821" s="45">
        <v>46660</v>
      </c>
      <c r="AK4821" s="10"/>
    </row>
    <row r="4822" spans="1:37">
      <c r="A4822" t="s">
        <v>45</v>
      </c>
      <c r="B4822" t="s">
        <v>46</v>
      </c>
      <c r="C4822" t="s">
        <v>47</v>
      </c>
      <c r="D4822" t="s">
        <v>5332</v>
      </c>
      <c r="E4822" t="s">
        <v>88</v>
      </c>
      <c r="F4822" t="s">
        <v>79</v>
      </c>
      <c r="G4822" t="s">
        <v>51</v>
      </c>
      <c r="H4822" s="20" t="s">
        <v>52</v>
      </c>
      <c r="I4822" t="s">
        <v>53</v>
      </c>
      <c r="J4822" t="s">
        <v>54</v>
      </c>
      <c r="K4822">
        <v>3</v>
      </c>
      <c r="L4822" t="s">
        <v>55</v>
      </c>
      <c r="M4822" t="s">
        <v>77</v>
      </c>
      <c r="N4822" t="s">
        <v>89</v>
      </c>
      <c r="O4822" s="21" t="s">
        <v>58</v>
      </c>
      <c r="P4822" s="21" t="s">
        <v>90</v>
      </c>
      <c r="Q4822" s="20" t="s">
        <v>166</v>
      </c>
      <c r="R4822" s="21" t="s">
        <v>167</v>
      </c>
      <c r="S4822" s="35">
        <v>1</v>
      </c>
      <c r="T4822" s="22">
        <v>1</v>
      </c>
      <c r="U4822" s="20" t="s">
        <v>62</v>
      </c>
      <c r="V4822" s="20">
        <v>45809</v>
      </c>
      <c r="W4822" s="21">
        <v>6</v>
      </c>
      <c r="X4822" s="20">
        <v>45817</v>
      </c>
      <c r="Y4822" s="20">
        <v>45812</v>
      </c>
      <c r="Z4822" s="48">
        <v>6</v>
      </c>
      <c r="AA4822">
        <v>2025</v>
      </c>
      <c r="AB4822" s="45">
        <v>43325</v>
      </c>
      <c r="AC4822" s="45">
        <v>43325</v>
      </c>
      <c r="AK4822" s="10"/>
    </row>
    <row r="4823" spans="1:37">
      <c r="A4823" t="s">
        <v>45</v>
      </c>
      <c r="B4823" t="s">
        <v>46</v>
      </c>
      <c r="C4823" t="s">
        <v>47</v>
      </c>
      <c r="D4823" t="s">
        <v>5333</v>
      </c>
      <c r="E4823" t="s">
        <v>88</v>
      </c>
      <c r="F4823" t="s">
        <v>79</v>
      </c>
      <c r="G4823" t="s">
        <v>51</v>
      </c>
      <c r="H4823" s="20" t="s">
        <v>52</v>
      </c>
      <c r="I4823" t="s">
        <v>53</v>
      </c>
      <c r="J4823" t="s">
        <v>54</v>
      </c>
      <c r="K4823">
        <v>3</v>
      </c>
      <c r="L4823" t="s">
        <v>55</v>
      </c>
      <c r="M4823" t="s">
        <v>77</v>
      </c>
      <c r="N4823" t="s">
        <v>89</v>
      </c>
      <c r="O4823" s="21" t="s">
        <v>58</v>
      </c>
      <c r="P4823" s="21" t="s">
        <v>366</v>
      </c>
      <c r="Q4823" s="20" t="s">
        <v>2386</v>
      </c>
      <c r="R4823" s="21" t="s">
        <v>2387</v>
      </c>
      <c r="S4823" s="35">
        <v>2</v>
      </c>
      <c r="T4823" s="22">
        <v>2</v>
      </c>
      <c r="U4823" s="20" t="s">
        <v>62</v>
      </c>
      <c r="V4823" s="20">
        <v>45810</v>
      </c>
      <c r="W4823" s="21">
        <v>6</v>
      </c>
      <c r="X4823" s="20">
        <v>45820</v>
      </c>
      <c r="Y4823" s="20">
        <v>45819</v>
      </c>
      <c r="Z4823" s="48">
        <v>6</v>
      </c>
      <c r="AA4823">
        <v>2025</v>
      </c>
      <c r="AB4823" s="45">
        <v>86655</v>
      </c>
      <c r="AC4823" s="45">
        <v>86655</v>
      </c>
      <c r="AK4823" s="10"/>
    </row>
    <row r="4824" spans="1:37">
      <c r="A4824" t="s">
        <v>45</v>
      </c>
      <c r="B4824" t="s">
        <v>46</v>
      </c>
      <c r="C4824" t="s">
        <v>47</v>
      </c>
      <c r="D4824" t="s">
        <v>5334</v>
      </c>
      <c r="E4824" t="s">
        <v>88</v>
      </c>
      <c r="F4824" t="s">
        <v>79</v>
      </c>
      <c r="G4824" t="s">
        <v>51</v>
      </c>
      <c r="H4824" s="20" t="s">
        <v>52</v>
      </c>
      <c r="I4824" t="s">
        <v>53</v>
      </c>
      <c r="J4824" t="s">
        <v>54</v>
      </c>
      <c r="K4824">
        <v>3</v>
      </c>
      <c r="L4824" t="s">
        <v>55</v>
      </c>
      <c r="M4824" t="s">
        <v>77</v>
      </c>
      <c r="N4824" t="s">
        <v>89</v>
      </c>
      <c r="O4824" s="21" t="s">
        <v>58</v>
      </c>
      <c r="P4824" s="21" t="s">
        <v>126</v>
      </c>
      <c r="Q4824" s="20" t="s">
        <v>960</v>
      </c>
      <c r="R4824" s="21" t="s">
        <v>961</v>
      </c>
      <c r="S4824" s="35">
        <v>1</v>
      </c>
      <c r="T4824" s="22">
        <v>1</v>
      </c>
      <c r="U4824" s="20" t="s">
        <v>62</v>
      </c>
      <c r="V4824" s="20">
        <v>45810</v>
      </c>
      <c r="W4824" s="21">
        <v>6</v>
      </c>
      <c r="X4824" s="20">
        <v>45820</v>
      </c>
      <c r="Y4824" s="20">
        <v>45819</v>
      </c>
      <c r="Z4824" s="48">
        <v>6</v>
      </c>
      <c r="AA4824">
        <v>2025</v>
      </c>
      <c r="AB4824" s="45">
        <v>27327</v>
      </c>
      <c r="AC4824" s="45">
        <v>27327</v>
      </c>
      <c r="AK4824" s="10"/>
    </row>
    <row r="4825" spans="1:37">
      <c r="A4825" t="s">
        <v>45</v>
      </c>
      <c r="B4825" t="s">
        <v>46</v>
      </c>
      <c r="C4825" t="s">
        <v>47</v>
      </c>
      <c r="D4825" t="s">
        <v>5335</v>
      </c>
      <c r="E4825" t="s">
        <v>88</v>
      </c>
      <c r="F4825" t="s">
        <v>79</v>
      </c>
      <c r="G4825" t="s">
        <v>51</v>
      </c>
      <c r="H4825" s="20" t="s">
        <v>52</v>
      </c>
      <c r="I4825" t="s">
        <v>53</v>
      </c>
      <c r="J4825" t="s">
        <v>54</v>
      </c>
      <c r="K4825">
        <v>3</v>
      </c>
      <c r="L4825" t="s">
        <v>55</v>
      </c>
      <c r="M4825" t="s">
        <v>77</v>
      </c>
      <c r="N4825" t="s">
        <v>89</v>
      </c>
      <c r="O4825" s="21" t="s">
        <v>58</v>
      </c>
      <c r="P4825" s="21" t="s">
        <v>4700</v>
      </c>
      <c r="Q4825" s="20" t="s">
        <v>4701</v>
      </c>
      <c r="R4825" s="21" t="s">
        <v>4702</v>
      </c>
      <c r="S4825" s="35">
        <v>1</v>
      </c>
      <c r="T4825" s="22">
        <v>1</v>
      </c>
      <c r="U4825" s="20" t="s">
        <v>62</v>
      </c>
      <c r="V4825" s="20">
        <v>45810</v>
      </c>
      <c r="W4825" s="21">
        <v>6</v>
      </c>
      <c r="X4825" s="20">
        <v>45821</v>
      </c>
      <c r="Y4825" s="20">
        <v>45817</v>
      </c>
      <c r="Z4825" s="48">
        <v>6</v>
      </c>
      <c r="AA4825">
        <v>2025</v>
      </c>
      <c r="AB4825" s="45">
        <v>126661</v>
      </c>
      <c r="AC4825" s="45">
        <v>126661</v>
      </c>
      <c r="AK4825" s="10"/>
    </row>
    <row r="4826" spans="1:37">
      <c r="A4826" t="s">
        <v>45</v>
      </c>
      <c r="B4826" t="s">
        <v>46</v>
      </c>
      <c r="C4826" t="s">
        <v>47</v>
      </c>
      <c r="D4826" t="s">
        <v>5336</v>
      </c>
      <c r="E4826" t="s">
        <v>88</v>
      </c>
      <c r="F4826" t="s">
        <v>79</v>
      </c>
      <c r="G4826" t="s">
        <v>51</v>
      </c>
      <c r="H4826" s="20" t="s">
        <v>52</v>
      </c>
      <c r="I4826" t="s">
        <v>53</v>
      </c>
      <c r="J4826" t="s">
        <v>54</v>
      </c>
      <c r="K4826">
        <v>3</v>
      </c>
      <c r="L4826" t="s">
        <v>55</v>
      </c>
      <c r="M4826" t="s">
        <v>77</v>
      </c>
      <c r="N4826" t="s">
        <v>89</v>
      </c>
      <c r="O4826" s="21" t="s">
        <v>58</v>
      </c>
      <c r="P4826" s="21" t="s">
        <v>90</v>
      </c>
      <c r="Q4826" s="20" t="s">
        <v>2723</v>
      </c>
      <c r="R4826" s="21" t="s">
        <v>2724</v>
      </c>
      <c r="S4826" s="35">
        <v>1</v>
      </c>
      <c r="T4826" s="22">
        <v>1</v>
      </c>
      <c r="U4826" s="20" t="s">
        <v>62</v>
      </c>
      <c r="V4826" s="20">
        <v>45810</v>
      </c>
      <c r="W4826" s="21">
        <v>6</v>
      </c>
      <c r="X4826" s="20">
        <v>45821</v>
      </c>
      <c r="Y4826" s="20">
        <v>45817</v>
      </c>
      <c r="Z4826" s="48">
        <v>6</v>
      </c>
      <c r="AA4826">
        <v>2025</v>
      </c>
      <c r="AB4826" s="45">
        <v>79995</v>
      </c>
      <c r="AC4826" s="45">
        <v>79995</v>
      </c>
      <c r="AK4826" s="10"/>
    </row>
    <row r="4827" spans="1:37">
      <c r="A4827" t="s">
        <v>45</v>
      </c>
      <c r="B4827" t="s">
        <v>46</v>
      </c>
      <c r="C4827" t="s">
        <v>47</v>
      </c>
      <c r="D4827" t="s">
        <v>5337</v>
      </c>
      <c r="E4827" t="s">
        <v>88</v>
      </c>
      <c r="F4827" t="s">
        <v>79</v>
      </c>
      <c r="G4827" t="s">
        <v>51</v>
      </c>
      <c r="H4827" s="20" t="s">
        <v>52</v>
      </c>
      <c r="I4827" t="s">
        <v>53</v>
      </c>
      <c r="J4827" t="s">
        <v>54</v>
      </c>
      <c r="K4827">
        <v>3</v>
      </c>
      <c r="L4827" t="s">
        <v>55</v>
      </c>
      <c r="M4827" t="s">
        <v>77</v>
      </c>
      <c r="N4827" t="s">
        <v>89</v>
      </c>
      <c r="O4827" s="21" t="s">
        <v>58</v>
      </c>
      <c r="P4827" s="21" t="s">
        <v>90</v>
      </c>
      <c r="Q4827" s="20" t="s">
        <v>191</v>
      </c>
      <c r="R4827" s="21" t="s">
        <v>192</v>
      </c>
      <c r="S4827" s="35">
        <v>1</v>
      </c>
      <c r="T4827" s="22">
        <v>1</v>
      </c>
      <c r="U4827" s="20" t="s">
        <v>62</v>
      </c>
      <c r="V4827" s="20">
        <v>45810</v>
      </c>
      <c r="W4827" s="21">
        <v>6</v>
      </c>
      <c r="X4827" s="20">
        <v>45821</v>
      </c>
      <c r="Y4827" s="20">
        <v>45817</v>
      </c>
      <c r="Z4827" s="48">
        <v>6</v>
      </c>
      <c r="AA4827">
        <v>2025</v>
      </c>
      <c r="AB4827" s="45">
        <v>99991</v>
      </c>
      <c r="AC4827" s="45">
        <v>99991</v>
      </c>
      <c r="AK4827" s="10"/>
    </row>
    <row r="4828" spans="1:37">
      <c r="A4828" t="s">
        <v>45</v>
      </c>
      <c r="B4828" t="s">
        <v>46</v>
      </c>
      <c r="C4828" t="s">
        <v>47</v>
      </c>
      <c r="D4828" t="s">
        <v>5338</v>
      </c>
      <c r="E4828" t="s">
        <v>88</v>
      </c>
      <c r="F4828" t="s">
        <v>79</v>
      </c>
      <c r="G4828" t="s">
        <v>51</v>
      </c>
      <c r="H4828" s="20" t="s">
        <v>52</v>
      </c>
      <c r="I4828" t="s">
        <v>53</v>
      </c>
      <c r="J4828" t="s">
        <v>54</v>
      </c>
      <c r="K4828">
        <v>3</v>
      </c>
      <c r="L4828" t="s">
        <v>55</v>
      </c>
      <c r="M4828" t="s">
        <v>77</v>
      </c>
      <c r="N4828" t="s">
        <v>89</v>
      </c>
      <c r="O4828" s="21" t="s">
        <v>58</v>
      </c>
      <c r="P4828" s="21" t="s">
        <v>366</v>
      </c>
      <c r="Q4828" s="20" t="s">
        <v>531</v>
      </c>
      <c r="R4828" s="21" t="s">
        <v>532</v>
      </c>
      <c r="S4828" s="35">
        <v>1</v>
      </c>
      <c r="T4828" s="22">
        <v>1</v>
      </c>
      <c r="U4828" s="20" t="s">
        <v>62</v>
      </c>
      <c r="V4828" s="20">
        <v>45810</v>
      </c>
      <c r="W4828" s="21">
        <v>6</v>
      </c>
      <c r="X4828" s="20">
        <v>45825</v>
      </c>
      <c r="Y4828" s="20">
        <v>45819</v>
      </c>
      <c r="Z4828" s="48">
        <v>6</v>
      </c>
      <c r="AA4828">
        <v>2025</v>
      </c>
      <c r="AB4828" s="45">
        <v>43327</v>
      </c>
      <c r="AC4828" s="45">
        <v>43327</v>
      </c>
      <c r="AK4828" s="10"/>
    </row>
    <row r="4829" spans="1:37">
      <c r="A4829" t="s">
        <v>45</v>
      </c>
      <c r="B4829" t="s">
        <v>46</v>
      </c>
      <c r="C4829" t="s">
        <v>47</v>
      </c>
      <c r="D4829" t="s">
        <v>5339</v>
      </c>
      <c r="E4829" t="s">
        <v>88</v>
      </c>
      <c r="F4829" t="s">
        <v>79</v>
      </c>
      <c r="G4829" t="s">
        <v>51</v>
      </c>
      <c r="H4829" s="20" t="s">
        <v>52</v>
      </c>
      <c r="I4829" t="s">
        <v>53</v>
      </c>
      <c r="J4829" t="s">
        <v>54</v>
      </c>
      <c r="K4829">
        <v>3</v>
      </c>
      <c r="L4829" t="s">
        <v>55</v>
      </c>
      <c r="M4829" t="s">
        <v>56</v>
      </c>
      <c r="N4829" t="s">
        <v>57</v>
      </c>
      <c r="O4829" s="21" t="s">
        <v>58</v>
      </c>
      <c r="P4829" s="21" t="s">
        <v>64</v>
      </c>
      <c r="Q4829" s="20" t="s">
        <v>596</v>
      </c>
      <c r="R4829" s="21" t="s">
        <v>597</v>
      </c>
      <c r="S4829" s="35">
        <v>1</v>
      </c>
      <c r="T4829" s="22">
        <v>1</v>
      </c>
      <c r="U4829" s="20" t="s">
        <v>62</v>
      </c>
      <c r="V4829" s="20">
        <v>45810</v>
      </c>
      <c r="W4829" s="21">
        <v>6</v>
      </c>
      <c r="X4829" s="20">
        <v>45821</v>
      </c>
      <c r="Y4829" s="20">
        <v>45819</v>
      </c>
      <c r="Z4829" s="48">
        <v>6</v>
      </c>
      <c r="AA4829">
        <v>2025</v>
      </c>
      <c r="AB4829" s="45">
        <v>103333</v>
      </c>
      <c r="AC4829" s="45">
        <v>103333</v>
      </c>
      <c r="AK4829" s="10"/>
    </row>
    <row r="4830" spans="1:37">
      <c r="A4830" t="s">
        <v>45</v>
      </c>
      <c r="B4830" t="s">
        <v>46</v>
      </c>
      <c r="C4830" t="s">
        <v>47</v>
      </c>
      <c r="D4830" t="s">
        <v>5340</v>
      </c>
      <c r="E4830" t="s">
        <v>88</v>
      </c>
      <c r="F4830" t="s">
        <v>79</v>
      </c>
      <c r="G4830" t="s">
        <v>51</v>
      </c>
      <c r="H4830" s="20" t="s">
        <v>52</v>
      </c>
      <c r="I4830" t="s">
        <v>53</v>
      </c>
      <c r="J4830" t="s">
        <v>54</v>
      </c>
      <c r="K4830">
        <v>3</v>
      </c>
      <c r="L4830" t="s">
        <v>55</v>
      </c>
      <c r="M4830" t="s">
        <v>77</v>
      </c>
      <c r="N4830" t="s">
        <v>89</v>
      </c>
      <c r="O4830" s="21" t="s">
        <v>58</v>
      </c>
      <c r="P4830" s="21" t="s">
        <v>90</v>
      </c>
      <c r="Q4830" s="20" t="s">
        <v>2723</v>
      </c>
      <c r="R4830" s="21" t="s">
        <v>2724</v>
      </c>
      <c r="S4830" s="35">
        <v>2</v>
      </c>
      <c r="T4830" s="22">
        <v>2</v>
      </c>
      <c r="U4830" s="20" t="s">
        <v>62</v>
      </c>
      <c r="V4830" s="20">
        <v>45810</v>
      </c>
      <c r="W4830" s="21">
        <v>6</v>
      </c>
      <c r="X4830" s="20">
        <v>45821</v>
      </c>
      <c r="Y4830" s="20">
        <v>45819</v>
      </c>
      <c r="Z4830" s="48">
        <v>6</v>
      </c>
      <c r="AA4830">
        <v>2025</v>
      </c>
      <c r="AB4830" s="45">
        <v>159990</v>
      </c>
      <c r="AC4830" s="45">
        <v>159990</v>
      </c>
      <c r="AK4830" s="10"/>
    </row>
    <row r="4831" spans="1:37">
      <c r="A4831" t="s">
        <v>45</v>
      </c>
      <c r="B4831" t="s">
        <v>46</v>
      </c>
      <c r="C4831" t="s">
        <v>47</v>
      </c>
      <c r="D4831" t="s">
        <v>5341</v>
      </c>
      <c r="E4831" t="s">
        <v>88</v>
      </c>
      <c r="F4831" t="s">
        <v>79</v>
      </c>
      <c r="G4831" t="s">
        <v>51</v>
      </c>
      <c r="H4831" s="20" t="s">
        <v>52</v>
      </c>
      <c r="I4831" t="s">
        <v>53</v>
      </c>
      <c r="J4831" t="s">
        <v>54</v>
      </c>
      <c r="K4831">
        <v>3</v>
      </c>
      <c r="L4831" t="s">
        <v>55</v>
      </c>
      <c r="M4831" t="s">
        <v>56</v>
      </c>
      <c r="N4831" t="s">
        <v>57</v>
      </c>
      <c r="O4831" s="21" t="s">
        <v>58</v>
      </c>
      <c r="P4831" s="21" t="s">
        <v>64</v>
      </c>
      <c r="Q4831" s="20" t="s">
        <v>1052</v>
      </c>
      <c r="R4831" s="21" t="s">
        <v>1053</v>
      </c>
      <c r="S4831" s="35">
        <v>1</v>
      </c>
      <c r="T4831" s="22">
        <v>1</v>
      </c>
      <c r="U4831" s="20" t="s">
        <v>62</v>
      </c>
      <c r="V4831" s="20">
        <v>45810</v>
      </c>
      <c r="W4831" s="21">
        <v>6</v>
      </c>
      <c r="X4831" s="20">
        <v>45821</v>
      </c>
      <c r="Y4831" s="20">
        <v>45819</v>
      </c>
      <c r="Z4831" s="48">
        <v>6</v>
      </c>
      <c r="AA4831">
        <v>2025</v>
      </c>
      <c r="AB4831" s="45">
        <v>49993</v>
      </c>
      <c r="AC4831" s="45">
        <v>49993</v>
      </c>
      <c r="AK4831" s="10"/>
    </row>
    <row r="4832" spans="1:37">
      <c r="A4832" t="s">
        <v>45</v>
      </c>
      <c r="B4832" t="s">
        <v>46</v>
      </c>
      <c r="C4832" t="s">
        <v>47</v>
      </c>
      <c r="D4832" t="s">
        <v>5342</v>
      </c>
      <c r="E4832" t="s">
        <v>88</v>
      </c>
      <c r="F4832" t="s">
        <v>79</v>
      </c>
      <c r="G4832" t="s">
        <v>51</v>
      </c>
      <c r="H4832" s="20" t="s">
        <v>52</v>
      </c>
      <c r="I4832" t="s">
        <v>53</v>
      </c>
      <c r="J4832" t="s">
        <v>54</v>
      </c>
      <c r="K4832">
        <v>3</v>
      </c>
      <c r="L4832" t="s">
        <v>55</v>
      </c>
      <c r="M4832" t="s">
        <v>77</v>
      </c>
      <c r="N4832" t="s">
        <v>89</v>
      </c>
      <c r="O4832" s="21" t="s">
        <v>58</v>
      </c>
      <c r="P4832" s="21" t="s">
        <v>150</v>
      </c>
      <c r="Q4832" s="20" t="s">
        <v>4519</v>
      </c>
      <c r="R4832" s="21" t="s">
        <v>4520</v>
      </c>
      <c r="S4832" s="35">
        <v>1</v>
      </c>
      <c r="T4832" s="22">
        <v>1</v>
      </c>
      <c r="U4832" s="20" t="s">
        <v>62</v>
      </c>
      <c r="V4832" s="20">
        <v>45810</v>
      </c>
      <c r="W4832" s="21">
        <v>6</v>
      </c>
      <c r="X4832" s="20">
        <v>45824</v>
      </c>
      <c r="Y4832" s="20">
        <v>45819</v>
      </c>
      <c r="Z4832" s="48">
        <v>6</v>
      </c>
      <c r="AA4832">
        <v>2025</v>
      </c>
      <c r="AB4832" s="45">
        <v>233318</v>
      </c>
      <c r="AC4832" s="45">
        <v>233318</v>
      </c>
      <c r="AK4832" s="10"/>
    </row>
    <row r="4833" spans="1:37">
      <c r="A4833" t="s">
        <v>45</v>
      </c>
      <c r="B4833" t="s">
        <v>46</v>
      </c>
      <c r="C4833" t="s">
        <v>47</v>
      </c>
      <c r="D4833" t="s">
        <v>5343</v>
      </c>
      <c r="E4833" t="s">
        <v>88</v>
      </c>
      <c r="F4833" t="s">
        <v>79</v>
      </c>
      <c r="G4833" t="s">
        <v>51</v>
      </c>
      <c r="H4833" s="20" t="s">
        <v>52</v>
      </c>
      <c r="I4833" t="s">
        <v>53</v>
      </c>
      <c r="J4833" t="s">
        <v>54</v>
      </c>
      <c r="K4833">
        <v>3</v>
      </c>
      <c r="L4833" t="s">
        <v>55</v>
      </c>
      <c r="M4833" t="s">
        <v>77</v>
      </c>
      <c r="N4833" t="s">
        <v>89</v>
      </c>
      <c r="O4833" s="21" t="s">
        <v>58</v>
      </c>
      <c r="P4833" s="21" t="s">
        <v>97</v>
      </c>
      <c r="Q4833" s="20" t="s">
        <v>2443</v>
      </c>
      <c r="R4833" s="21" t="s">
        <v>2444</v>
      </c>
      <c r="S4833" s="35">
        <v>1</v>
      </c>
      <c r="T4833" s="22">
        <v>1</v>
      </c>
      <c r="U4833" s="20" t="s">
        <v>62</v>
      </c>
      <c r="V4833" s="20">
        <v>45810</v>
      </c>
      <c r="W4833" s="21">
        <v>6</v>
      </c>
      <c r="X4833" s="20">
        <v>45826</v>
      </c>
      <c r="Y4833" s="20">
        <v>45824</v>
      </c>
      <c r="Z4833" s="48">
        <v>6</v>
      </c>
      <c r="AA4833">
        <v>2025</v>
      </c>
      <c r="AB4833" s="45">
        <v>43327</v>
      </c>
      <c r="AC4833" s="45">
        <v>43327</v>
      </c>
      <c r="AK4833" s="10"/>
    </row>
    <row r="4834" spans="1:37">
      <c r="A4834" t="s">
        <v>45</v>
      </c>
      <c r="B4834" t="s">
        <v>46</v>
      </c>
      <c r="C4834" t="s">
        <v>47</v>
      </c>
      <c r="D4834" t="s">
        <v>5344</v>
      </c>
      <c r="E4834" t="s">
        <v>88</v>
      </c>
      <c r="F4834" t="s">
        <v>79</v>
      </c>
      <c r="G4834" t="s">
        <v>51</v>
      </c>
      <c r="H4834" s="20" t="s">
        <v>52</v>
      </c>
      <c r="I4834" t="s">
        <v>53</v>
      </c>
      <c r="J4834" t="s">
        <v>54</v>
      </c>
      <c r="K4834">
        <v>3</v>
      </c>
      <c r="L4834" t="s">
        <v>55</v>
      </c>
      <c r="M4834" t="s">
        <v>77</v>
      </c>
      <c r="N4834" t="s">
        <v>89</v>
      </c>
      <c r="O4834" s="21" t="s">
        <v>58</v>
      </c>
      <c r="P4834" s="21" t="s">
        <v>119</v>
      </c>
      <c r="Q4834" s="20" t="s">
        <v>968</v>
      </c>
      <c r="R4834" s="21" t="s">
        <v>969</v>
      </c>
      <c r="S4834" s="35">
        <v>1</v>
      </c>
      <c r="T4834" s="22">
        <v>1</v>
      </c>
      <c r="U4834" s="20" t="s">
        <v>62</v>
      </c>
      <c r="V4834" s="20">
        <v>45810</v>
      </c>
      <c r="W4834" s="21">
        <v>6</v>
      </c>
      <c r="X4834" s="20">
        <v>45821</v>
      </c>
      <c r="Y4834" s="20">
        <v>45819</v>
      </c>
      <c r="Z4834" s="48">
        <v>6</v>
      </c>
      <c r="AA4834">
        <v>2025</v>
      </c>
      <c r="AB4834" s="45">
        <v>89278</v>
      </c>
      <c r="AC4834" s="45">
        <v>89278</v>
      </c>
      <c r="AK4834" s="10"/>
    </row>
    <row r="4835" spans="1:37">
      <c r="A4835" t="s">
        <v>45</v>
      </c>
      <c r="B4835" t="s">
        <v>46</v>
      </c>
      <c r="C4835" t="s">
        <v>47</v>
      </c>
      <c r="D4835" t="s">
        <v>5345</v>
      </c>
      <c r="E4835" t="s">
        <v>88</v>
      </c>
      <c r="F4835" t="s">
        <v>79</v>
      </c>
      <c r="G4835" t="s">
        <v>51</v>
      </c>
      <c r="H4835" s="20" t="s">
        <v>52</v>
      </c>
      <c r="I4835" t="s">
        <v>53</v>
      </c>
      <c r="J4835" t="s">
        <v>54</v>
      </c>
      <c r="K4835">
        <v>3</v>
      </c>
      <c r="L4835" t="s">
        <v>55</v>
      </c>
      <c r="M4835" t="s">
        <v>77</v>
      </c>
      <c r="N4835" t="s">
        <v>89</v>
      </c>
      <c r="O4835" s="21" t="s">
        <v>58</v>
      </c>
      <c r="P4835" s="21" t="s">
        <v>97</v>
      </c>
      <c r="Q4835" s="20" t="s">
        <v>2483</v>
      </c>
      <c r="R4835" s="21" t="s">
        <v>2484</v>
      </c>
      <c r="S4835" s="35">
        <v>1</v>
      </c>
      <c r="T4835" s="22">
        <v>1</v>
      </c>
      <c r="U4835" s="20" t="s">
        <v>62</v>
      </c>
      <c r="V4835" s="20">
        <v>45810</v>
      </c>
      <c r="W4835" s="21">
        <v>6</v>
      </c>
      <c r="X4835" s="20">
        <v>45827</v>
      </c>
      <c r="Y4835" s="20">
        <v>45819</v>
      </c>
      <c r="Z4835" s="48">
        <v>6</v>
      </c>
      <c r="AA4835">
        <v>2025</v>
      </c>
      <c r="AB4835" s="45">
        <v>43327</v>
      </c>
      <c r="AC4835" s="45">
        <v>43327</v>
      </c>
      <c r="AK4835" s="10"/>
    </row>
    <row r="4836" spans="1:37">
      <c r="A4836" t="s">
        <v>45</v>
      </c>
      <c r="B4836" t="s">
        <v>46</v>
      </c>
      <c r="C4836" t="s">
        <v>47</v>
      </c>
      <c r="D4836" t="s">
        <v>5346</v>
      </c>
      <c r="E4836" t="s">
        <v>88</v>
      </c>
      <c r="F4836" t="s">
        <v>79</v>
      </c>
      <c r="G4836" t="s">
        <v>51</v>
      </c>
      <c r="H4836" s="20" t="s">
        <v>52</v>
      </c>
      <c r="I4836" t="s">
        <v>53</v>
      </c>
      <c r="J4836" t="s">
        <v>54</v>
      </c>
      <c r="K4836">
        <v>3</v>
      </c>
      <c r="L4836" t="s">
        <v>55</v>
      </c>
      <c r="M4836" t="s">
        <v>56</v>
      </c>
      <c r="N4836" t="s">
        <v>57</v>
      </c>
      <c r="O4836" s="21" t="s">
        <v>58</v>
      </c>
      <c r="P4836" s="21" t="s">
        <v>64</v>
      </c>
      <c r="Q4836" s="20" t="s">
        <v>325</v>
      </c>
      <c r="R4836" s="21" t="s">
        <v>326</v>
      </c>
      <c r="S4836" s="35">
        <v>1</v>
      </c>
      <c r="T4836" s="22">
        <v>1</v>
      </c>
      <c r="U4836" s="20" t="s">
        <v>62</v>
      </c>
      <c r="V4836" s="20">
        <v>45810</v>
      </c>
      <c r="W4836" s="21">
        <v>6</v>
      </c>
      <c r="X4836" s="20">
        <v>45820</v>
      </c>
      <c r="Y4836" s="20">
        <v>45817</v>
      </c>
      <c r="Z4836" s="48">
        <v>6</v>
      </c>
      <c r="AA4836">
        <v>2025</v>
      </c>
      <c r="AB4836" s="45">
        <v>76663</v>
      </c>
      <c r="AC4836" s="45">
        <v>76663</v>
      </c>
      <c r="AK4836" s="10"/>
    </row>
    <row r="4837" spans="1:37">
      <c r="A4837" t="s">
        <v>45</v>
      </c>
      <c r="B4837" t="s">
        <v>46</v>
      </c>
      <c r="C4837" t="s">
        <v>47</v>
      </c>
      <c r="D4837" t="s">
        <v>5347</v>
      </c>
      <c r="E4837" t="s">
        <v>88</v>
      </c>
      <c r="F4837" t="s">
        <v>79</v>
      </c>
      <c r="G4837" t="s">
        <v>51</v>
      </c>
      <c r="H4837" s="20" t="s">
        <v>52</v>
      </c>
      <c r="I4837" t="s">
        <v>53</v>
      </c>
      <c r="J4837" t="s">
        <v>54</v>
      </c>
      <c r="K4837">
        <v>3</v>
      </c>
      <c r="L4837" t="s">
        <v>55</v>
      </c>
      <c r="M4837" t="s">
        <v>56</v>
      </c>
      <c r="N4837" t="s">
        <v>57</v>
      </c>
      <c r="O4837" s="21" t="s">
        <v>58</v>
      </c>
      <c r="P4837" s="21" t="s">
        <v>64</v>
      </c>
      <c r="Q4837" s="20" t="s">
        <v>94</v>
      </c>
      <c r="R4837" s="21" t="s">
        <v>95</v>
      </c>
      <c r="S4837" s="35">
        <v>1</v>
      </c>
      <c r="T4837" s="22">
        <v>1</v>
      </c>
      <c r="U4837" s="20" t="s">
        <v>62</v>
      </c>
      <c r="V4837" s="20">
        <v>45810</v>
      </c>
      <c r="W4837" s="21">
        <v>6</v>
      </c>
      <c r="X4837" s="20">
        <v>45820</v>
      </c>
      <c r="Y4837" s="20">
        <v>45817</v>
      </c>
      <c r="Z4837" s="48">
        <v>6</v>
      </c>
      <c r="AA4837">
        <v>2025</v>
      </c>
      <c r="AB4837" s="45">
        <v>28660</v>
      </c>
      <c r="AC4837" s="45">
        <v>28660</v>
      </c>
      <c r="AK4837" s="10"/>
    </row>
    <row r="4838" spans="1:37">
      <c r="A4838" t="s">
        <v>45</v>
      </c>
      <c r="B4838" t="s">
        <v>46</v>
      </c>
      <c r="C4838" t="s">
        <v>47</v>
      </c>
      <c r="D4838" t="s">
        <v>5348</v>
      </c>
      <c r="E4838" t="s">
        <v>88</v>
      </c>
      <c r="F4838" t="s">
        <v>79</v>
      </c>
      <c r="G4838" t="s">
        <v>51</v>
      </c>
      <c r="H4838" s="20" t="s">
        <v>52</v>
      </c>
      <c r="I4838" t="s">
        <v>53</v>
      </c>
      <c r="J4838" t="s">
        <v>54</v>
      </c>
      <c r="K4838">
        <v>3</v>
      </c>
      <c r="L4838" t="s">
        <v>55</v>
      </c>
      <c r="M4838" t="s">
        <v>56</v>
      </c>
      <c r="N4838" t="s">
        <v>57</v>
      </c>
      <c r="O4838" s="21" t="s">
        <v>58</v>
      </c>
      <c r="P4838" s="21" t="s">
        <v>64</v>
      </c>
      <c r="Q4838" s="20" t="s">
        <v>680</v>
      </c>
      <c r="R4838" s="21" t="s">
        <v>681</v>
      </c>
      <c r="S4838" s="35">
        <v>1</v>
      </c>
      <c r="T4838" s="22">
        <v>1</v>
      </c>
      <c r="U4838" s="20" t="s">
        <v>62</v>
      </c>
      <c r="V4838" s="20">
        <v>45810</v>
      </c>
      <c r="W4838" s="21">
        <v>6</v>
      </c>
      <c r="X4838" s="20">
        <v>45827</v>
      </c>
      <c r="Y4838" s="20">
        <v>45824</v>
      </c>
      <c r="Z4838" s="48">
        <v>6</v>
      </c>
      <c r="AA4838">
        <v>2025</v>
      </c>
      <c r="AB4838" s="45">
        <v>41994</v>
      </c>
      <c r="AC4838" s="45">
        <v>41994</v>
      </c>
      <c r="AK4838" s="10"/>
    </row>
    <row r="4839" spans="1:37">
      <c r="A4839" t="s">
        <v>45</v>
      </c>
      <c r="B4839" t="s">
        <v>46</v>
      </c>
      <c r="C4839" t="s">
        <v>47</v>
      </c>
      <c r="D4839" t="s">
        <v>5349</v>
      </c>
      <c r="E4839" t="s">
        <v>88</v>
      </c>
      <c r="F4839" t="s">
        <v>79</v>
      </c>
      <c r="G4839" t="s">
        <v>51</v>
      </c>
      <c r="H4839" s="20" t="s">
        <v>52</v>
      </c>
      <c r="I4839" t="s">
        <v>53</v>
      </c>
      <c r="J4839" t="s">
        <v>54</v>
      </c>
      <c r="K4839">
        <v>3</v>
      </c>
      <c r="L4839" t="s">
        <v>55</v>
      </c>
      <c r="M4839" t="s">
        <v>56</v>
      </c>
      <c r="N4839" t="s">
        <v>57</v>
      </c>
      <c r="O4839" s="21" t="s">
        <v>58</v>
      </c>
      <c r="P4839" s="21" t="s">
        <v>64</v>
      </c>
      <c r="Q4839" s="20" t="s">
        <v>677</v>
      </c>
      <c r="R4839" s="21" t="s">
        <v>678</v>
      </c>
      <c r="S4839" s="35">
        <v>1</v>
      </c>
      <c r="T4839" s="22">
        <v>1</v>
      </c>
      <c r="U4839" s="20" t="s">
        <v>62</v>
      </c>
      <c r="V4839" s="20">
        <v>45810</v>
      </c>
      <c r="W4839" s="21">
        <v>6</v>
      </c>
      <c r="X4839" s="20">
        <v>45820</v>
      </c>
      <c r="Y4839" s="20">
        <v>45817</v>
      </c>
      <c r="Z4839" s="48">
        <v>6</v>
      </c>
      <c r="AA4839">
        <v>2025</v>
      </c>
      <c r="AB4839" s="45">
        <v>76655</v>
      </c>
      <c r="AC4839" s="45">
        <v>76655</v>
      </c>
      <c r="AK4839" s="10"/>
    </row>
    <row r="4840" spans="1:37">
      <c r="A4840" t="s">
        <v>45</v>
      </c>
      <c r="B4840" t="s">
        <v>46</v>
      </c>
      <c r="C4840" t="s">
        <v>47</v>
      </c>
      <c r="D4840" t="s">
        <v>5350</v>
      </c>
      <c r="E4840" t="s">
        <v>88</v>
      </c>
      <c r="F4840" t="s">
        <v>79</v>
      </c>
      <c r="G4840" t="s">
        <v>51</v>
      </c>
      <c r="H4840" s="20" t="s">
        <v>52</v>
      </c>
      <c r="I4840" t="s">
        <v>53</v>
      </c>
      <c r="J4840" t="s">
        <v>54</v>
      </c>
      <c r="K4840">
        <v>3</v>
      </c>
      <c r="L4840" t="s">
        <v>55</v>
      </c>
      <c r="M4840" t="s">
        <v>77</v>
      </c>
      <c r="N4840" t="s">
        <v>89</v>
      </c>
      <c r="O4840" s="21" t="s">
        <v>58</v>
      </c>
      <c r="P4840" s="21" t="s">
        <v>97</v>
      </c>
      <c r="Q4840" s="20" t="s">
        <v>260</v>
      </c>
      <c r="R4840" s="21" t="s">
        <v>261</v>
      </c>
      <c r="S4840" s="35">
        <v>1</v>
      </c>
      <c r="T4840" s="22">
        <v>1</v>
      </c>
      <c r="U4840" s="20" t="s">
        <v>62</v>
      </c>
      <c r="V4840" s="20">
        <v>45810</v>
      </c>
      <c r="W4840" s="21">
        <v>6</v>
      </c>
      <c r="X4840" s="20">
        <v>45826</v>
      </c>
      <c r="Y4840" s="20">
        <v>45824</v>
      </c>
      <c r="Z4840" s="48">
        <v>6</v>
      </c>
      <c r="AA4840">
        <v>2025</v>
      </c>
      <c r="AB4840" s="45">
        <v>40665</v>
      </c>
      <c r="AC4840" s="45">
        <v>40665</v>
      </c>
      <c r="AK4840" s="10"/>
    </row>
    <row r="4841" spans="1:37">
      <c r="A4841" t="s">
        <v>45</v>
      </c>
      <c r="B4841" t="s">
        <v>46</v>
      </c>
      <c r="C4841" t="s">
        <v>47</v>
      </c>
      <c r="D4841" t="s">
        <v>5351</v>
      </c>
      <c r="E4841" t="s">
        <v>88</v>
      </c>
      <c r="F4841" t="s">
        <v>79</v>
      </c>
      <c r="G4841" t="s">
        <v>51</v>
      </c>
      <c r="H4841" s="20" t="s">
        <v>52</v>
      </c>
      <c r="I4841" t="s">
        <v>53</v>
      </c>
      <c r="J4841" t="s">
        <v>54</v>
      </c>
      <c r="K4841">
        <v>3</v>
      </c>
      <c r="L4841" t="s">
        <v>55</v>
      </c>
      <c r="M4841" t="s">
        <v>77</v>
      </c>
      <c r="N4841" t="s">
        <v>89</v>
      </c>
      <c r="O4841" s="21" t="s">
        <v>58</v>
      </c>
      <c r="P4841" s="21" t="s">
        <v>90</v>
      </c>
      <c r="Q4841" s="20" t="s">
        <v>191</v>
      </c>
      <c r="R4841" s="21" t="s">
        <v>192</v>
      </c>
      <c r="S4841" s="35">
        <v>1</v>
      </c>
      <c r="T4841" s="22">
        <v>1</v>
      </c>
      <c r="U4841" s="20" t="s">
        <v>62</v>
      </c>
      <c r="V4841" s="20">
        <v>45810</v>
      </c>
      <c r="W4841" s="21">
        <v>6</v>
      </c>
      <c r="X4841" s="20">
        <v>45820</v>
      </c>
      <c r="Y4841" s="20">
        <v>45817</v>
      </c>
      <c r="Z4841" s="48">
        <v>6</v>
      </c>
      <c r="AA4841">
        <v>2025</v>
      </c>
      <c r="AB4841" s="45">
        <v>99991</v>
      </c>
      <c r="AC4841" s="45">
        <v>99991</v>
      </c>
      <c r="AK4841" s="10"/>
    </row>
    <row r="4842" spans="1:37">
      <c r="A4842" t="s">
        <v>45</v>
      </c>
      <c r="B4842" t="s">
        <v>46</v>
      </c>
      <c r="C4842" t="s">
        <v>47</v>
      </c>
      <c r="D4842" t="s">
        <v>5352</v>
      </c>
      <c r="E4842" t="s">
        <v>88</v>
      </c>
      <c r="F4842" t="s">
        <v>79</v>
      </c>
      <c r="G4842" t="s">
        <v>51</v>
      </c>
      <c r="H4842" s="20" t="s">
        <v>52</v>
      </c>
      <c r="I4842" t="s">
        <v>53</v>
      </c>
      <c r="J4842" t="s">
        <v>54</v>
      </c>
      <c r="K4842">
        <v>3</v>
      </c>
      <c r="L4842" t="s">
        <v>55</v>
      </c>
      <c r="M4842" t="s">
        <v>77</v>
      </c>
      <c r="N4842" t="s">
        <v>89</v>
      </c>
      <c r="O4842" s="21" t="s">
        <v>58</v>
      </c>
      <c r="P4842" s="21" t="s">
        <v>97</v>
      </c>
      <c r="Q4842" s="20" t="s">
        <v>2483</v>
      </c>
      <c r="R4842" s="21" t="s">
        <v>2484</v>
      </c>
      <c r="S4842" s="35">
        <v>1</v>
      </c>
      <c r="T4842" s="22">
        <v>1</v>
      </c>
      <c r="U4842" s="20" t="s">
        <v>62</v>
      </c>
      <c r="V4842" s="20">
        <v>45810</v>
      </c>
      <c r="W4842" s="21">
        <v>6</v>
      </c>
      <c r="X4842" s="20">
        <v>45820</v>
      </c>
      <c r="Y4842" s="20">
        <v>45817</v>
      </c>
      <c r="Z4842" s="48">
        <v>6</v>
      </c>
      <c r="AA4842">
        <v>2025</v>
      </c>
      <c r="AB4842" s="45">
        <v>43327</v>
      </c>
      <c r="AC4842" s="45">
        <v>43327</v>
      </c>
      <c r="AK4842" s="10"/>
    </row>
    <row r="4843" spans="1:37">
      <c r="A4843" t="s">
        <v>45</v>
      </c>
      <c r="B4843" t="s">
        <v>46</v>
      </c>
      <c r="C4843" t="s">
        <v>47</v>
      </c>
      <c r="D4843" t="s">
        <v>5353</v>
      </c>
      <c r="E4843" t="s">
        <v>88</v>
      </c>
      <c r="F4843" t="s">
        <v>79</v>
      </c>
      <c r="G4843" t="s">
        <v>51</v>
      </c>
      <c r="H4843" s="20" t="s">
        <v>52</v>
      </c>
      <c r="I4843" t="s">
        <v>53</v>
      </c>
      <c r="J4843" t="s">
        <v>54</v>
      </c>
      <c r="K4843">
        <v>3</v>
      </c>
      <c r="L4843" t="s">
        <v>55</v>
      </c>
      <c r="M4843" t="s">
        <v>77</v>
      </c>
      <c r="N4843" t="s">
        <v>89</v>
      </c>
      <c r="O4843" s="21" t="s">
        <v>58</v>
      </c>
      <c r="P4843" s="21" t="s">
        <v>90</v>
      </c>
      <c r="Q4843" s="20" t="s">
        <v>91</v>
      </c>
      <c r="R4843" s="21" t="s">
        <v>92</v>
      </c>
      <c r="S4843" s="35">
        <v>1</v>
      </c>
      <c r="T4843" s="22">
        <v>1</v>
      </c>
      <c r="U4843" s="20" t="s">
        <v>62</v>
      </c>
      <c r="V4843" s="20">
        <v>45810</v>
      </c>
      <c r="W4843" s="21">
        <v>6</v>
      </c>
      <c r="X4843" s="20">
        <v>45826</v>
      </c>
      <c r="Y4843" s="20">
        <v>45824</v>
      </c>
      <c r="Z4843" s="48">
        <v>6</v>
      </c>
      <c r="AA4843">
        <v>2025</v>
      </c>
      <c r="AB4843" s="45">
        <v>43325</v>
      </c>
      <c r="AC4843" s="45">
        <v>43325</v>
      </c>
      <c r="AK4843" s="10"/>
    </row>
    <row r="4844" spans="1:37">
      <c r="A4844" t="s">
        <v>45</v>
      </c>
      <c r="B4844" t="s">
        <v>46</v>
      </c>
      <c r="C4844" t="s">
        <v>47</v>
      </c>
      <c r="D4844" t="s">
        <v>5354</v>
      </c>
      <c r="E4844" t="s">
        <v>88</v>
      </c>
      <c r="F4844" t="s">
        <v>79</v>
      </c>
      <c r="G4844" t="s">
        <v>51</v>
      </c>
      <c r="H4844" s="20" t="s">
        <v>52</v>
      </c>
      <c r="I4844" t="s">
        <v>53</v>
      </c>
      <c r="J4844" t="s">
        <v>54</v>
      </c>
      <c r="K4844">
        <v>3</v>
      </c>
      <c r="L4844" t="s">
        <v>55</v>
      </c>
      <c r="M4844" t="s">
        <v>77</v>
      </c>
      <c r="N4844" t="s">
        <v>89</v>
      </c>
      <c r="O4844" s="21" t="s">
        <v>58</v>
      </c>
      <c r="P4844" s="21" t="s">
        <v>104</v>
      </c>
      <c r="Q4844" s="20" t="s">
        <v>3854</v>
      </c>
      <c r="R4844" s="21" t="s">
        <v>3855</v>
      </c>
      <c r="S4844" s="35">
        <v>1</v>
      </c>
      <c r="T4844" s="22">
        <v>1</v>
      </c>
      <c r="U4844" s="20" t="s">
        <v>62</v>
      </c>
      <c r="V4844" s="20">
        <v>45810</v>
      </c>
      <c r="W4844" s="21">
        <v>6</v>
      </c>
      <c r="X4844" s="20">
        <v>45825</v>
      </c>
      <c r="Y4844" s="20">
        <v>45819</v>
      </c>
      <c r="Z4844" s="48">
        <v>6</v>
      </c>
      <c r="AA4844">
        <v>2025</v>
      </c>
      <c r="AB4844" s="45">
        <v>33328</v>
      </c>
      <c r="AC4844" s="45">
        <v>33328</v>
      </c>
      <c r="AK4844" s="10"/>
    </row>
    <row r="4845" spans="1:37">
      <c r="A4845" t="s">
        <v>45</v>
      </c>
      <c r="B4845" t="s">
        <v>46</v>
      </c>
      <c r="C4845" t="s">
        <v>47</v>
      </c>
      <c r="D4845" t="s">
        <v>5355</v>
      </c>
      <c r="E4845" t="s">
        <v>88</v>
      </c>
      <c r="F4845" t="s">
        <v>79</v>
      </c>
      <c r="G4845" t="s">
        <v>51</v>
      </c>
      <c r="H4845" s="20" t="s">
        <v>52</v>
      </c>
      <c r="I4845" t="s">
        <v>53</v>
      </c>
      <c r="J4845" t="s">
        <v>54</v>
      </c>
      <c r="K4845">
        <v>3</v>
      </c>
      <c r="L4845" t="s">
        <v>55</v>
      </c>
      <c r="M4845" t="s">
        <v>77</v>
      </c>
      <c r="N4845" t="s">
        <v>89</v>
      </c>
      <c r="O4845" s="21" t="s">
        <v>58</v>
      </c>
      <c r="P4845" s="21" t="s">
        <v>104</v>
      </c>
      <c r="Q4845" s="20" t="s">
        <v>3854</v>
      </c>
      <c r="R4845" s="21" t="s">
        <v>3855</v>
      </c>
      <c r="S4845" s="35">
        <v>2</v>
      </c>
      <c r="T4845" s="22">
        <v>2</v>
      </c>
      <c r="U4845" s="20" t="s">
        <v>62</v>
      </c>
      <c r="V4845" s="20">
        <v>45810</v>
      </c>
      <c r="W4845" s="21">
        <v>6</v>
      </c>
      <c r="X4845" s="20">
        <v>45821</v>
      </c>
      <c r="Y4845" s="20">
        <v>45819</v>
      </c>
      <c r="Z4845" s="48">
        <v>6</v>
      </c>
      <c r="AA4845">
        <v>2025</v>
      </c>
      <c r="AB4845" s="45">
        <v>66655</v>
      </c>
      <c r="AC4845" s="45">
        <v>66655</v>
      </c>
      <c r="AK4845" s="10"/>
    </row>
    <row r="4846" spans="1:37">
      <c r="A4846" t="s">
        <v>45</v>
      </c>
      <c r="B4846" t="s">
        <v>46</v>
      </c>
      <c r="C4846" t="s">
        <v>47</v>
      </c>
      <c r="D4846" t="s">
        <v>5356</v>
      </c>
      <c r="E4846" t="s">
        <v>88</v>
      </c>
      <c r="F4846" t="s">
        <v>79</v>
      </c>
      <c r="G4846" t="s">
        <v>51</v>
      </c>
      <c r="H4846" s="20" t="s">
        <v>52</v>
      </c>
      <c r="I4846" t="s">
        <v>53</v>
      </c>
      <c r="J4846" t="s">
        <v>54</v>
      </c>
      <c r="K4846">
        <v>3</v>
      </c>
      <c r="L4846" t="s">
        <v>55</v>
      </c>
      <c r="M4846" t="s">
        <v>77</v>
      </c>
      <c r="N4846" t="s">
        <v>89</v>
      </c>
      <c r="O4846" s="21" t="s">
        <v>58</v>
      </c>
      <c r="P4846" s="21" t="s">
        <v>104</v>
      </c>
      <c r="Q4846" s="20" t="s">
        <v>4434</v>
      </c>
      <c r="R4846" s="21" t="s">
        <v>4435</v>
      </c>
      <c r="S4846" s="35">
        <v>1</v>
      </c>
      <c r="T4846" s="22">
        <v>1</v>
      </c>
      <c r="U4846" s="20" t="s">
        <v>62</v>
      </c>
      <c r="V4846" s="20">
        <v>45810</v>
      </c>
      <c r="W4846" s="21">
        <v>6</v>
      </c>
      <c r="X4846" s="20">
        <v>45820</v>
      </c>
      <c r="Y4846" s="20">
        <v>45817</v>
      </c>
      <c r="Z4846" s="48">
        <v>6</v>
      </c>
      <c r="AA4846">
        <v>2025</v>
      </c>
      <c r="AB4846" s="45">
        <v>58664</v>
      </c>
      <c r="AC4846" s="45">
        <v>58664</v>
      </c>
      <c r="AK4846" s="10"/>
    </row>
    <row r="4847" spans="1:37">
      <c r="A4847" t="s">
        <v>45</v>
      </c>
      <c r="B4847" t="s">
        <v>46</v>
      </c>
      <c r="C4847" t="s">
        <v>47</v>
      </c>
      <c r="D4847" t="s">
        <v>5357</v>
      </c>
      <c r="E4847" t="s">
        <v>88</v>
      </c>
      <c r="F4847" t="s">
        <v>79</v>
      </c>
      <c r="G4847" t="s">
        <v>51</v>
      </c>
      <c r="H4847" s="20" t="s">
        <v>52</v>
      </c>
      <c r="I4847" t="s">
        <v>53</v>
      </c>
      <c r="J4847" t="s">
        <v>54</v>
      </c>
      <c r="K4847">
        <v>3</v>
      </c>
      <c r="L4847" t="s">
        <v>55</v>
      </c>
      <c r="M4847" t="s">
        <v>77</v>
      </c>
      <c r="N4847" t="s">
        <v>89</v>
      </c>
      <c r="O4847" s="21" t="s">
        <v>58</v>
      </c>
      <c r="P4847" s="21" t="s">
        <v>150</v>
      </c>
      <c r="Q4847" s="20" t="s">
        <v>1322</v>
      </c>
      <c r="R4847" s="21" t="s">
        <v>1323</v>
      </c>
      <c r="S4847" s="35">
        <v>1</v>
      </c>
      <c r="T4847" s="22">
        <v>1</v>
      </c>
      <c r="U4847" s="20" t="s">
        <v>62</v>
      </c>
      <c r="V4847" s="20">
        <v>45810</v>
      </c>
      <c r="W4847" s="21">
        <v>6</v>
      </c>
      <c r="X4847" s="20">
        <v>45820</v>
      </c>
      <c r="Y4847" s="20">
        <v>45817</v>
      </c>
      <c r="Z4847" s="48">
        <v>6</v>
      </c>
      <c r="AA4847">
        <v>2025</v>
      </c>
      <c r="AB4847" s="45">
        <v>155992</v>
      </c>
      <c r="AC4847" s="45">
        <v>155992</v>
      </c>
      <c r="AK4847" s="10"/>
    </row>
    <row r="4848" spans="1:37">
      <c r="A4848" t="s">
        <v>45</v>
      </c>
      <c r="B4848" t="s">
        <v>46</v>
      </c>
      <c r="C4848" t="s">
        <v>47</v>
      </c>
      <c r="D4848" t="s">
        <v>5358</v>
      </c>
      <c r="E4848" t="s">
        <v>88</v>
      </c>
      <c r="F4848" t="s">
        <v>79</v>
      </c>
      <c r="G4848" t="s">
        <v>51</v>
      </c>
      <c r="H4848" s="20" t="s">
        <v>52</v>
      </c>
      <c r="I4848" t="s">
        <v>53</v>
      </c>
      <c r="J4848" t="s">
        <v>54</v>
      </c>
      <c r="K4848">
        <v>3</v>
      </c>
      <c r="L4848" t="s">
        <v>55</v>
      </c>
      <c r="M4848" t="s">
        <v>77</v>
      </c>
      <c r="N4848" t="s">
        <v>89</v>
      </c>
      <c r="O4848" s="21" t="s">
        <v>58</v>
      </c>
      <c r="P4848" s="21" t="s">
        <v>90</v>
      </c>
      <c r="Q4848" s="20" t="s">
        <v>1685</v>
      </c>
      <c r="R4848" s="21" t="s">
        <v>1686</v>
      </c>
      <c r="S4848" s="35">
        <v>1</v>
      </c>
      <c r="T4848" s="22">
        <v>1</v>
      </c>
      <c r="U4848" s="20" t="s">
        <v>62</v>
      </c>
      <c r="V4848" s="20">
        <v>45810</v>
      </c>
      <c r="W4848" s="21">
        <v>6</v>
      </c>
      <c r="X4848" s="20">
        <v>45824</v>
      </c>
      <c r="Y4848" s="20">
        <v>45819</v>
      </c>
      <c r="Z4848" s="48">
        <v>6</v>
      </c>
      <c r="AA4848">
        <v>2025</v>
      </c>
      <c r="AB4848" s="45">
        <v>63331</v>
      </c>
      <c r="AC4848" s="45">
        <v>63331</v>
      </c>
      <c r="AK4848" s="10"/>
    </row>
    <row r="4849" spans="1:37">
      <c r="A4849" t="s">
        <v>45</v>
      </c>
      <c r="B4849" t="s">
        <v>46</v>
      </c>
      <c r="C4849" t="s">
        <v>47</v>
      </c>
      <c r="D4849" t="s">
        <v>5359</v>
      </c>
      <c r="E4849" t="s">
        <v>88</v>
      </c>
      <c r="F4849" t="s">
        <v>79</v>
      </c>
      <c r="G4849" t="s">
        <v>51</v>
      </c>
      <c r="H4849" s="20" t="s">
        <v>52</v>
      </c>
      <c r="I4849" t="s">
        <v>53</v>
      </c>
      <c r="J4849" t="s">
        <v>54</v>
      </c>
      <c r="K4849">
        <v>3</v>
      </c>
      <c r="L4849" t="s">
        <v>55</v>
      </c>
      <c r="M4849" t="s">
        <v>56</v>
      </c>
      <c r="N4849" t="s">
        <v>57</v>
      </c>
      <c r="O4849" s="21" t="s">
        <v>58</v>
      </c>
      <c r="P4849" s="21" t="s">
        <v>207</v>
      </c>
      <c r="Q4849" s="20" t="s">
        <v>3356</v>
      </c>
      <c r="R4849" s="21" t="s">
        <v>3357</v>
      </c>
      <c r="S4849" s="35">
        <v>1</v>
      </c>
      <c r="T4849" s="22">
        <v>1</v>
      </c>
      <c r="U4849" s="20" t="s">
        <v>62</v>
      </c>
      <c r="V4849" s="20">
        <v>45810</v>
      </c>
      <c r="W4849" s="21">
        <v>6</v>
      </c>
      <c r="X4849" s="20">
        <v>45824</v>
      </c>
      <c r="Y4849" s="20">
        <v>45819</v>
      </c>
      <c r="Z4849" s="48">
        <v>6</v>
      </c>
      <c r="AA4849">
        <v>2025</v>
      </c>
      <c r="AB4849" s="45">
        <v>73327</v>
      </c>
      <c r="AC4849" s="45">
        <v>73327</v>
      </c>
      <c r="AK4849" s="10"/>
    </row>
    <row r="4850" spans="1:37">
      <c r="A4850" t="s">
        <v>45</v>
      </c>
      <c r="B4850" t="s">
        <v>46</v>
      </c>
      <c r="C4850" t="s">
        <v>47</v>
      </c>
      <c r="D4850" t="s">
        <v>5360</v>
      </c>
      <c r="E4850" t="s">
        <v>88</v>
      </c>
      <c r="F4850" t="s">
        <v>79</v>
      </c>
      <c r="G4850" t="s">
        <v>51</v>
      </c>
      <c r="H4850" s="20" t="s">
        <v>52</v>
      </c>
      <c r="I4850" t="s">
        <v>53</v>
      </c>
      <c r="J4850" t="s">
        <v>54</v>
      </c>
      <c r="K4850">
        <v>3</v>
      </c>
      <c r="L4850" t="s">
        <v>55</v>
      </c>
      <c r="M4850" t="s">
        <v>56</v>
      </c>
      <c r="N4850" t="s">
        <v>57</v>
      </c>
      <c r="O4850" s="21" t="s">
        <v>58</v>
      </c>
      <c r="P4850" s="21" t="s">
        <v>522</v>
      </c>
      <c r="Q4850" s="20" t="s">
        <v>1078</v>
      </c>
      <c r="R4850" s="21" t="s">
        <v>1079</v>
      </c>
      <c r="S4850" s="35">
        <v>1</v>
      </c>
      <c r="T4850" s="22">
        <v>1</v>
      </c>
      <c r="U4850" s="20" t="s">
        <v>62</v>
      </c>
      <c r="V4850" s="20">
        <v>45810</v>
      </c>
      <c r="W4850" s="21">
        <v>6</v>
      </c>
      <c r="X4850" s="20">
        <v>45821</v>
      </c>
      <c r="Y4850" s="20">
        <v>45817</v>
      </c>
      <c r="Z4850" s="48">
        <v>6</v>
      </c>
      <c r="AA4850">
        <v>2025</v>
      </c>
      <c r="AB4850" s="45">
        <v>45325</v>
      </c>
      <c r="AC4850" s="45">
        <v>45325</v>
      </c>
      <c r="AK4850" s="10"/>
    </row>
    <row r="4851" spans="1:37">
      <c r="A4851" t="s">
        <v>45</v>
      </c>
      <c r="B4851" t="s">
        <v>46</v>
      </c>
      <c r="C4851" t="s">
        <v>47</v>
      </c>
      <c r="D4851" t="s">
        <v>5361</v>
      </c>
      <c r="E4851" t="s">
        <v>88</v>
      </c>
      <c r="F4851" t="s">
        <v>79</v>
      </c>
      <c r="G4851" t="s">
        <v>51</v>
      </c>
      <c r="H4851" s="20" t="s">
        <v>52</v>
      </c>
      <c r="I4851" t="s">
        <v>53</v>
      </c>
      <c r="J4851" t="s">
        <v>54</v>
      </c>
      <c r="K4851">
        <v>3</v>
      </c>
      <c r="L4851" t="s">
        <v>55</v>
      </c>
      <c r="M4851" t="s">
        <v>56</v>
      </c>
      <c r="N4851" t="s">
        <v>57</v>
      </c>
      <c r="O4851" s="21" t="s">
        <v>58</v>
      </c>
      <c r="P4851" s="21" t="s">
        <v>64</v>
      </c>
      <c r="Q4851" s="20" t="s">
        <v>436</v>
      </c>
      <c r="R4851" s="21" t="s">
        <v>437</v>
      </c>
      <c r="S4851" s="35">
        <v>1</v>
      </c>
      <c r="T4851" s="22">
        <v>1</v>
      </c>
      <c r="U4851" s="20" t="s">
        <v>62</v>
      </c>
      <c r="V4851" s="20">
        <v>45810</v>
      </c>
      <c r="W4851" s="21">
        <v>6</v>
      </c>
      <c r="X4851" s="20">
        <v>45821</v>
      </c>
      <c r="Y4851" s="20">
        <v>45819</v>
      </c>
      <c r="Z4851" s="48">
        <v>6</v>
      </c>
      <c r="AA4851">
        <v>2025</v>
      </c>
      <c r="AB4851" s="45">
        <v>46660</v>
      </c>
      <c r="AC4851" s="45">
        <v>46660</v>
      </c>
      <c r="AK4851" s="10"/>
    </row>
    <row r="4852" spans="1:37">
      <c r="A4852" t="s">
        <v>45</v>
      </c>
      <c r="B4852" t="s">
        <v>46</v>
      </c>
      <c r="C4852" t="s">
        <v>47</v>
      </c>
      <c r="D4852" t="s">
        <v>5362</v>
      </c>
      <c r="E4852" t="s">
        <v>88</v>
      </c>
      <c r="F4852" t="s">
        <v>79</v>
      </c>
      <c r="G4852" t="s">
        <v>51</v>
      </c>
      <c r="H4852" s="20" t="s">
        <v>52</v>
      </c>
      <c r="I4852" t="s">
        <v>53</v>
      </c>
      <c r="J4852" t="s">
        <v>54</v>
      </c>
      <c r="K4852">
        <v>3</v>
      </c>
      <c r="L4852" t="s">
        <v>55</v>
      </c>
      <c r="M4852" t="s">
        <v>56</v>
      </c>
      <c r="N4852" t="s">
        <v>57</v>
      </c>
      <c r="O4852" s="21" t="s">
        <v>58</v>
      </c>
      <c r="P4852" s="21" t="s">
        <v>64</v>
      </c>
      <c r="Q4852" s="20" t="s">
        <v>596</v>
      </c>
      <c r="R4852" s="21" t="s">
        <v>597</v>
      </c>
      <c r="S4852" s="35">
        <v>1</v>
      </c>
      <c r="T4852" s="22">
        <v>1</v>
      </c>
      <c r="U4852" s="20" t="s">
        <v>62</v>
      </c>
      <c r="V4852" s="20">
        <v>45810</v>
      </c>
      <c r="W4852" s="21">
        <v>6</v>
      </c>
      <c r="X4852" s="20">
        <v>45825</v>
      </c>
      <c r="Y4852" s="20">
        <v>45822</v>
      </c>
      <c r="Z4852" s="48">
        <v>6</v>
      </c>
      <c r="AA4852">
        <v>2025</v>
      </c>
      <c r="AB4852" s="45">
        <v>103333</v>
      </c>
      <c r="AC4852" s="45">
        <v>103333</v>
      </c>
      <c r="AK4852" s="10"/>
    </row>
    <row r="4853" spans="1:37">
      <c r="A4853" t="s">
        <v>45</v>
      </c>
      <c r="B4853" t="s">
        <v>46</v>
      </c>
      <c r="C4853" t="s">
        <v>47</v>
      </c>
      <c r="D4853" t="s">
        <v>5363</v>
      </c>
      <c r="E4853" t="s">
        <v>88</v>
      </c>
      <c r="F4853" t="s">
        <v>79</v>
      </c>
      <c r="G4853" t="s">
        <v>51</v>
      </c>
      <c r="H4853" s="20" t="s">
        <v>52</v>
      </c>
      <c r="I4853" t="s">
        <v>53</v>
      </c>
      <c r="J4853" t="s">
        <v>54</v>
      </c>
      <c r="K4853">
        <v>3</v>
      </c>
      <c r="L4853" t="s">
        <v>55</v>
      </c>
      <c r="M4853" t="s">
        <v>56</v>
      </c>
      <c r="N4853" t="s">
        <v>57</v>
      </c>
      <c r="O4853" s="21" t="s">
        <v>58</v>
      </c>
      <c r="P4853" s="21" t="s">
        <v>522</v>
      </c>
      <c r="Q4853" s="20" t="s">
        <v>1078</v>
      </c>
      <c r="R4853" s="21" t="s">
        <v>1079</v>
      </c>
      <c r="S4853" s="35">
        <v>1</v>
      </c>
      <c r="T4853" s="22">
        <v>1</v>
      </c>
      <c r="U4853" s="20" t="s">
        <v>62</v>
      </c>
      <c r="V4853" s="20">
        <v>45810</v>
      </c>
      <c r="W4853" s="21">
        <v>6</v>
      </c>
      <c r="X4853" s="20">
        <v>45825</v>
      </c>
      <c r="Y4853" s="20">
        <v>45822</v>
      </c>
      <c r="Z4853" s="48">
        <v>6</v>
      </c>
      <c r="AA4853">
        <v>2025</v>
      </c>
      <c r="AB4853" s="45">
        <v>45325</v>
      </c>
      <c r="AC4853" s="45">
        <v>45325</v>
      </c>
      <c r="AK4853" s="10"/>
    </row>
    <row r="4854" spans="1:37">
      <c r="A4854" t="s">
        <v>45</v>
      </c>
      <c r="B4854" t="s">
        <v>46</v>
      </c>
      <c r="C4854" t="s">
        <v>47</v>
      </c>
      <c r="D4854" t="s">
        <v>5364</v>
      </c>
      <c r="E4854" t="s">
        <v>88</v>
      </c>
      <c r="F4854" t="s">
        <v>79</v>
      </c>
      <c r="G4854" t="s">
        <v>51</v>
      </c>
      <c r="H4854" s="20" t="s">
        <v>52</v>
      </c>
      <c r="I4854" t="s">
        <v>53</v>
      </c>
      <c r="J4854" t="s">
        <v>54</v>
      </c>
      <c r="K4854">
        <v>3</v>
      </c>
      <c r="L4854" t="s">
        <v>55</v>
      </c>
      <c r="M4854" t="s">
        <v>77</v>
      </c>
      <c r="N4854" t="s">
        <v>89</v>
      </c>
      <c r="O4854" s="21" t="s">
        <v>58</v>
      </c>
      <c r="P4854" s="21" t="s">
        <v>104</v>
      </c>
      <c r="Q4854" s="20" t="s">
        <v>515</v>
      </c>
      <c r="R4854" s="21" t="s">
        <v>516</v>
      </c>
      <c r="S4854" s="35">
        <v>1</v>
      </c>
      <c r="T4854" s="22">
        <v>1</v>
      </c>
      <c r="U4854" s="20" t="s">
        <v>62</v>
      </c>
      <c r="V4854" s="20">
        <v>45810</v>
      </c>
      <c r="W4854" s="21">
        <v>6</v>
      </c>
      <c r="X4854" s="20">
        <v>45821</v>
      </c>
      <c r="Y4854" s="20">
        <v>45817</v>
      </c>
      <c r="Z4854" s="48">
        <v>6</v>
      </c>
      <c r="AA4854">
        <v>2025</v>
      </c>
      <c r="AB4854" s="45">
        <v>79995</v>
      </c>
      <c r="AC4854" s="45">
        <v>79995</v>
      </c>
      <c r="AK4854" s="10"/>
    </row>
    <row r="4855" spans="1:37">
      <c r="A4855" t="s">
        <v>45</v>
      </c>
      <c r="B4855" t="s">
        <v>46</v>
      </c>
      <c r="C4855" t="s">
        <v>47</v>
      </c>
      <c r="D4855" t="s">
        <v>5365</v>
      </c>
      <c r="E4855" t="s">
        <v>88</v>
      </c>
      <c r="F4855" t="s">
        <v>79</v>
      </c>
      <c r="G4855" t="s">
        <v>51</v>
      </c>
      <c r="H4855" s="20" t="s">
        <v>52</v>
      </c>
      <c r="I4855" t="s">
        <v>53</v>
      </c>
      <c r="J4855" t="s">
        <v>54</v>
      </c>
      <c r="K4855">
        <v>3</v>
      </c>
      <c r="L4855" t="s">
        <v>55</v>
      </c>
      <c r="M4855" t="s">
        <v>56</v>
      </c>
      <c r="N4855" t="s">
        <v>57</v>
      </c>
      <c r="O4855" s="21" t="s">
        <v>58</v>
      </c>
      <c r="P4855" s="21" t="s">
        <v>64</v>
      </c>
      <c r="Q4855" s="20" t="s">
        <v>94</v>
      </c>
      <c r="R4855" s="21" t="s">
        <v>95</v>
      </c>
      <c r="S4855" s="35">
        <v>1</v>
      </c>
      <c r="T4855" s="22">
        <v>1</v>
      </c>
      <c r="U4855" s="20" t="s">
        <v>62</v>
      </c>
      <c r="V4855" s="20">
        <v>45810</v>
      </c>
      <c r="W4855" s="21">
        <v>6</v>
      </c>
      <c r="X4855" s="20">
        <v>45820</v>
      </c>
      <c r="Y4855" s="20">
        <v>45817</v>
      </c>
      <c r="Z4855" s="48">
        <v>6</v>
      </c>
      <c r="AA4855">
        <v>2025</v>
      </c>
      <c r="AB4855" s="45">
        <v>28660</v>
      </c>
      <c r="AC4855" s="45">
        <v>28660</v>
      </c>
      <c r="AK4855" s="10"/>
    </row>
    <row r="4856" spans="1:37">
      <c r="A4856" t="s">
        <v>45</v>
      </c>
      <c r="B4856" t="s">
        <v>46</v>
      </c>
      <c r="C4856" t="s">
        <v>47</v>
      </c>
      <c r="D4856" t="s">
        <v>5366</v>
      </c>
      <c r="E4856" t="s">
        <v>88</v>
      </c>
      <c r="F4856" t="s">
        <v>79</v>
      </c>
      <c r="G4856" t="s">
        <v>51</v>
      </c>
      <c r="H4856" s="20" t="s">
        <v>52</v>
      </c>
      <c r="I4856" t="s">
        <v>53</v>
      </c>
      <c r="J4856" t="s">
        <v>54</v>
      </c>
      <c r="K4856">
        <v>3</v>
      </c>
      <c r="L4856" t="s">
        <v>55</v>
      </c>
      <c r="M4856" t="s">
        <v>77</v>
      </c>
      <c r="N4856" t="s">
        <v>89</v>
      </c>
      <c r="O4856" s="21" t="s">
        <v>58</v>
      </c>
      <c r="P4856" s="21" t="s">
        <v>119</v>
      </c>
      <c r="Q4856" s="20" t="s">
        <v>988</v>
      </c>
      <c r="R4856" s="21" t="s">
        <v>989</v>
      </c>
      <c r="S4856" s="35">
        <v>1</v>
      </c>
      <c r="T4856" s="22">
        <v>1</v>
      </c>
      <c r="U4856" s="20" t="s">
        <v>62</v>
      </c>
      <c r="V4856" s="20">
        <v>45810</v>
      </c>
      <c r="W4856" s="21">
        <v>6</v>
      </c>
      <c r="X4856" s="20">
        <v>45820</v>
      </c>
      <c r="Y4856" s="20">
        <v>45819</v>
      </c>
      <c r="Z4856" s="48">
        <v>6</v>
      </c>
      <c r="AA4856">
        <v>2025</v>
      </c>
      <c r="AB4856" s="45">
        <v>67848</v>
      </c>
      <c r="AC4856" s="45">
        <v>67848</v>
      </c>
      <c r="AK4856" s="10"/>
    </row>
    <row r="4857" spans="1:37">
      <c r="A4857" t="s">
        <v>45</v>
      </c>
      <c r="B4857" t="s">
        <v>46</v>
      </c>
      <c r="C4857" t="s">
        <v>47</v>
      </c>
      <c r="D4857" t="s">
        <v>5367</v>
      </c>
      <c r="E4857" t="s">
        <v>88</v>
      </c>
      <c r="F4857" t="s">
        <v>79</v>
      </c>
      <c r="G4857" t="s">
        <v>51</v>
      </c>
      <c r="H4857" s="20" t="s">
        <v>52</v>
      </c>
      <c r="I4857" t="s">
        <v>53</v>
      </c>
      <c r="J4857" t="s">
        <v>54</v>
      </c>
      <c r="K4857">
        <v>3</v>
      </c>
      <c r="L4857" t="s">
        <v>55</v>
      </c>
      <c r="M4857" t="s">
        <v>56</v>
      </c>
      <c r="N4857" t="s">
        <v>57</v>
      </c>
      <c r="O4857" s="21" t="s">
        <v>58</v>
      </c>
      <c r="P4857" s="21" t="s">
        <v>64</v>
      </c>
      <c r="Q4857" s="20" t="s">
        <v>596</v>
      </c>
      <c r="R4857" s="21" t="s">
        <v>597</v>
      </c>
      <c r="S4857" s="35">
        <v>1</v>
      </c>
      <c r="T4857" s="22">
        <v>1</v>
      </c>
      <c r="U4857" s="20" t="s">
        <v>62</v>
      </c>
      <c r="V4857" s="20">
        <v>45810</v>
      </c>
      <c r="W4857" s="21">
        <v>6</v>
      </c>
      <c r="X4857" s="20">
        <v>45820</v>
      </c>
      <c r="Y4857" s="20">
        <v>45817</v>
      </c>
      <c r="Z4857" s="48">
        <v>6</v>
      </c>
      <c r="AA4857">
        <v>2025</v>
      </c>
      <c r="AB4857" s="45">
        <v>103333</v>
      </c>
      <c r="AC4857" s="45">
        <v>103333</v>
      </c>
      <c r="AK4857" s="10"/>
    </row>
    <row r="4858" spans="1:37">
      <c r="A4858" t="s">
        <v>45</v>
      </c>
      <c r="B4858" t="s">
        <v>46</v>
      </c>
      <c r="C4858" t="s">
        <v>47</v>
      </c>
      <c r="D4858" t="s">
        <v>5368</v>
      </c>
      <c r="E4858" t="s">
        <v>88</v>
      </c>
      <c r="F4858" t="s">
        <v>79</v>
      </c>
      <c r="G4858" t="s">
        <v>51</v>
      </c>
      <c r="H4858" s="20" t="s">
        <v>52</v>
      </c>
      <c r="I4858" t="s">
        <v>53</v>
      </c>
      <c r="J4858" t="s">
        <v>54</v>
      </c>
      <c r="K4858">
        <v>3</v>
      </c>
      <c r="L4858" t="s">
        <v>55</v>
      </c>
      <c r="M4858" t="s">
        <v>77</v>
      </c>
      <c r="N4858" t="s">
        <v>89</v>
      </c>
      <c r="O4858" s="21" t="s">
        <v>58</v>
      </c>
      <c r="P4858" s="21" t="s">
        <v>90</v>
      </c>
      <c r="Q4858" s="20" t="s">
        <v>344</v>
      </c>
      <c r="R4858" s="21" t="s">
        <v>345</v>
      </c>
      <c r="S4858" s="35">
        <v>2</v>
      </c>
      <c r="T4858" s="22">
        <v>2</v>
      </c>
      <c r="U4858" s="20" t="s">
        <v>62</v>
      </c>
      <c r="V4858" s="20">
        <v>45810</v>
      </c>
      <c r="W4858" s="21">
        <v>6</v>
      </c>
      <c r="X4858" s="20">
        <v>45821</v>
      </c>
      <c r="Y4858" s="20">
        <v>45817</v>
      </c>
      <c r="Z4858" s="48">
        <v>6</v>
      </c>
      <c r="AA4858">
        <v>2025</v>
      </c>
      <c r="AB4858" s="45">
        <v>79990</v>
      </c>
      <c r="AC4858" s="45">
        <v>79990</v>
      </c>
      <c r="AK4858" s="10"/>
    </row>
    <row r="4859" spans="1:37">
      <c r="A4859" t="s">
        <v>45</v>
      </c>
      <c r="B4859" t="s">
        <v>46</v>
      </c>
      <c r="C4859" t="s">
        <v>47</v>
      </c>
      <c r="D4859" t="s">
        <v>5369</v>
      </c>
      <c r="E4859" t="s">
        <v>88</v>
      </c>
      <c r="F4859" t="s">
        <v>79</v>
      </c>
      <c r="G4859" t="s">
        <v>51</v>
      </c>
      <c r="H4859" s="20" t="s">
        <v>52</v>
      </c>
      <c r="I4859" t="s">
        <v>53</v>
      </c>
      <c r="J4859" t="s">
        <v>54</v>
      </c>
      <c r="K4859">
        <v>3</v>
      </c>
      <c r="L4859" t="s">
        <v>55</v>
      </c>
      <c r="M4859" t="s">
        <v>56</v>
      </c>
      <c r="N4859" t="s">
        <v>57</v>
      </c>
      <c r="O4859" s="21" t="s">
        <v>58</v>
      </c>
      <c r="P4859" s="21" t="s">
        <v>64</v>
      </c>
      <c r="Q4859" s="20" t="s">
        <v>2648</v>
      </c>
      <c r="R4859" s="21" t="s">
        <v>2649</v>
      </c>
      <c r="S4859" s="35">
        <v>1</v>
      </c>
      <c r="T4859" s="22">
        <v>1</v>
      </c>
      <c r="U4859" s="20" t="s">
        <v>62</v>
      </c>
      <c r="V4859" s="20">
        <v>45810</v>
      </c>
      <c r="W4859" s="21">
        <v>6</v>
      </c>
      <c r="X4859" s="20">
        <v>45821</v>
      </c>
      <c r="Y4859" s="20">
        <v>45819</v>
      </c>
      <c r="Z4859" s="48">
        <v>6</v>
      </c>
      <c r="AA4859">
        <v>2025</v>
      </c>
      <c r="AB4859" s="45">
        <v>193319</v>
      </c>
      <c r="AC4859" s="45">
        <v>193319</v>
      </c>
      <c r="AK4859" s="10"/>
    </row>
    <row r="4860" spans="1:37">
      <c r="A4860" t="s">
        <v>45</v>
      </c>
      <c r="B4860" t="s">
        <v>46</v>
      </c>
      <c r="C4860" t="s">
        <v>47</v>
      </c>
      <c r="D4860" t="s">
        <v>5370</v>
      </c>
      <c r="E4860" t="s">
        <v>88</v>
      </c>
      <c r="F4860" t="s">
        <v>79</v>
      </c>
      <c r="G4860" t="s">
        <v>51</v>
      </c>
      <c r="H4860" s="20" t="s">
        <v>52</v>
      </c>
      <c r="I4860" t="s">
        <v>53</v>
      </c>
      <c r="J4860" t="s">
        <v>54</v>
      </c>
      <c r="K4860">
        <v>3</v>
      </c>
      <c r="L4860" t="s">
        <v>55</v>
      </c>
      <c r="M4860" t="s">
        <v>77</v>
      </c>
      <c r="N4860" t="s">
        <v>89</v>
      </c>
      <c r="O4860" s="21" t="s">
        <v>58</v>
      </c>
      <c r="P4860" s="21" t="s">
        <v>126</v>
      </c>
      <c r="Q4860" s="20" t="s">
        <v>799</v>
      </c>
      <c r="R4860" s="21" t="s">
        <v>800</v>
      </c>
      <c r="S4860" s="35">
        <v>1</v>
      </c>
      <c r="T4860" s="22">
        <v>1</v>
      </c>
      <c r="U4860" s="20" t="s">
        <v>62</v>
      </c>
      <c r="V4860" s="20">
        <v>45810</v>
      </c>
      <c r="W4860" s="21">
        <v>6</v>
      </c>
      <c r="X4860" s="20">
        <v>45825</v>
      </c>
      <c r="Y4860" s="20">
        <v>45824</v>
      </c>
      <c r="Z4860" s="48">
        <v>6</v>
      </c>
      <c r="AA4860">
        <v>2025</v>
      </c>
      <c r="AB4860" s="45">
        <v>63325</v>
      </c>
      <c r="AC4860" s="45">
        <v>63325</v>
      </c>
      <c r="AK4860" s="10"/>
    </row>
    <row r="4861" spans="1:37">
      <c r="A4861" t="s">
        <v>45</v>
      </c>
      <c r="B4861" t="s">
        <v>46</v>
      </c>
      <c r="C4861" t="s">
        <v>47</v>
      </c>
      <c r="D4861" t="s">
        <v>5371</v>
      </c>
      <c r="E4861" t="s">
        <v>88</v>
      </c>
      <c r="F4861" t="s">
        <v>79</v>
      </c>
      <c r="G4861" t="s">
        <v>51</v>
      </c>
      <c r="H4861" s="20" t="s">
        <v>52</v>
      </c>
      <c r="I4861" t="s">
        <v>53</v>
      </c>
      <c r="J4861" t="s">
        <v>54</v>
      </c>
      <c r="K4861">
        <v>3</v>
      </c>
      <c r="L4861" t="s">
        <v>55</v>
      </c>
      <c r="M4861" t="s">
        <v>77</v>
      </c>
      <c r="N4861" t="s">
        <v>89</v>
      </c>
      <c r="O4861" s="21" t="s">
        <v>58</v>
      </c>
      <c r="P4861" s="21" t="s">
        <v>119</v>
      </c>
      <c r="Q4861" s="20" t="s">
        <v>603</v>
      </c>
      <c r="R4861" s="21" t="s">
        <v>604</v>
      </c>
      <c r="S4861" s="35">
        <v>1</v>
      </c>
      <c r="T4861" s="22">
        <v>1</v>
      </c>
      <c r="U4861" s="20" t="s">
        <v>62</v>
      </c>
      <c r="V4861" s="20">
        <v>45810</v>
      </c>
      <c r="W4861" s="21">
        <v>6</v>
      </c>
      <c r="X4861" s="20">
        <v>45821</v>
      </c>
      <c r="Y4861" s="20">
        <v>45819</v>
      </c>
      <c r="Z4861" s="48">
        <v>6</v>
      </c>
      <c r="AA4861">
        <v>2025</v>
      </c>
      <c r="AB4861" s="45">
        <v>64276</v>
      </c>
      <c r="AC4861" s="45">
        <v>64276</v>
      </c>
      <c r="AK4861" s="10"/>
    </row>
    <row r="4862" spans="1:37">
      <c r="A4862" t="s">
        <v>45</v>
      </c>
      <c r="B4862" t="s">
        <v>46</v>
      </c>
      <c r="C4862" t="s">
        <v>47</v>
      </c>
      <c r="D4862" t="s">
        <v>5372</v>
      </c>
      <c r="E4862" t="s">
        <v>88</v>
      </c>
      <c r="F4862" t="s">
        <v>79</v>
      </c>
      <c r="G4862" t="s">
        <v>51</v>
      </c>
      <c r="H4862" s="20" t="s">
        <v>52</v>
      </c>
      <c r="I4862" t="s">
        <v>53</v>
      </c>
      <c r="J4862" t="s">
        <v>54</v>
      </c>
      <c r="K4862">
        <v>3</v>
      </c>
      <c r="L4862" t="s">
        <v>55</v>
      </c>
      <c r="M4862" t="s">
        <v>56</v>
      </c>
      <c r="N4862" t="s">
        <v>57</v>
      </c>
      <c r="O4862" s="21" t="s">
        <v>58</v>
      </c>
      <c r="P4862" s="21" t="s">
        <v>522</v>
      </c>
      <c r="Q4862" s="20" t="s">
        <v>1078</v>
      </c>
      <c r="R4862" s="21" t="s">
        <v>1079</v>
      </c>
      <c r="S4862" s="35">
        <v>1</v>
      </c>
      <c r="T4862" s="22">
        <v>1</v>
      </c>
      <c r="U4862" s="20" t="s">
        <v>62</v>
      </c>
      <c r="V4862" s="20">
        <v>45810</v>
      </c>
      <c r="W4862" s="21">
        <v>6</v>
      </c>
      <c r="X4862" s="20">
        <v>45824</v>
      </c>
      <c r="Y4862" s="20">
        <v>45819</v>
      </c>
      <c r="Z4862" s="48">
        <v>6</v>
      </c>
      <c r="AA4862">
        <v>2025</v>
      </c>
      <c r="AB4862" s="45">
        <v>45325</v>
      </c>
      <c r="AC4862" s="45">
        <v>45325</v>
      </c>
      <c r="AK4862" s="10"/>
    </row>
    <row r="4863" spans="1:37">
      <c r="A4863" t="s">
        <v>45</v>
      </c>
      <c r="B4863" t="s">
        <v>46</v>
      </c>
      <c r="C4863" t="s">
        <v>47</v>
      </c>
      <c r="D4863" t="s">
        <v>5373</v>
      </c>
      <c r="E4863" t="s">
        <v>88</v>
      </c>
      <c r="F4863" t="s">
        <v>79</v>
      </c>
      <c r="G4863" t="s">
        <v>51</v>
      </c>
      <c r="H4863" s="20" t="s">
        <v>52</v>
      </c>
      <c r="I4863" t="s">
        <v>53</v>
      </c>
      <c r="J4863" t="s">
        <v>54</v>
      </c>
      <c r="K4863">
        <v>3</v>
      </c>
      <c r="L4863" t="s">
        <v>55</v>
      </c>
      <c r="M4863" t="s">
        <v>56</v>
      </c>
      <c r="N4863" t="s">
        <v>57</v>
      </c>
      <c r="O4863" s="21" t="s">
        <v>58</v>
      </c>
      <c r="P4863" s="21" t="s">
        <v>64</v>
      </c>
      <c r="Q4863" s="20" t="s">
        <v>358</v>
      </c>
      <c r="R4863" s="21" t="s">
        <v>359</v>
      </c>
      <c r="S4863" s="35">
        <v>1</v>
      </c>
      <c r="T4863" s="22">
        <v>1</v>
      </c>
      <c r="U4863" s="20" t="s">
        <v>62</v>
      </c>
      <c r="V4863" s="20">
        <v>45810</v>
      </c>
      <c r="W4863" s="21">
        <v>6</v>
      </c>
      <c r="X4863" s="20">
        <v>45821</v>
      </c>
      <c r="Y4863" s="20">
        <v>45817</v>
      </c>
      <c r="Z4863" s="48">
        <v>6</v>
      </c>
      <c r="AA4863">
        <v>2025</v>
      </c>
      <c r="AB4863" s="45">
        <v>78565</v>
      </c>
      <c r="AC4863" s="45">
        <v>78565</v>
      </c>
      <c r="AK4863" s="10"/>
    </row>
    <row r="4864" spans="1:37">
      <c r="A4864" t="s">
        <v>45</v>
      </c>
      <c r="B4864" t="s">
        <v>46</v>
      </c>
      <c r="C4864" t="s">
        <v>47</v>
      </c>
      <c r="D4864" t="s">
        <v>5374</v>
      </c>
      <c r="E4864" t="s">
        <v>88</v>
      </c>
      <c r="F4864" t="s">
        <v>79</v>
      </c>
      <c r="G4864" t="s">
        <v>51</v>
      </c>
      <c r="H4864" s="20" t="s">
        <v>52</v>
      </c>
      <c r="I4864" t="s">
        <v>53</v>
      </c>
      <c r="J4864" t="s">
        <v>54</v>
      </c>
      <c r="K4864">
        <v>3</v>
      </c>
      <c r="L4864" t="s">
        <v>55</v>
      </c>
      <c r="M4864" t="s">
        <v>77</v>
      </c>
      <c r="N4864" t="s">
        <v>89</v>
      </c>
      <c r="O4864" s="21" t="s">
        <v>58</v>
      </c>
      <c r="P4864" s="21" t="s">
        <v>90</v>
      </c>
      <c r="Q4864" s="20" t="s">
        <v>91</v>
      </c>
      <c r="R4864" s="21" t="s">
        <v>92</v>
      </c>
      <c r="S4864" s="35">
        <v>1</v>
      </c>
      <c r="T4864" s="22">
        <v>1</v>
      </c>
      <c r="U4864" s="20" t="s">
        <v>62</v>
      </c>
      <c r="V4864" s="20">
        <v>45810</v>
      </c>
      <c r="W4864" s="21">
        <v>6</v>
      </c>
      <c r="X4864" s="20">
        <v>45825</v>
      </c>
      <c r="Y4864" s="20">
        <v>45819</v>
      </c>
      <c r="Z4864" s="48">
        <v>6</v>
      </c>
      <c r="AA4864">
        <v>2025</v>
      </c>
      <c r="AB4864" s="45">
        <v>43325</v>
      </c>
      <c r="AC4864" s="45">
        <v>43325</v>
      </c>
      <c r="AK4864" s="10"/>
    </row>
    <row r="4865" spans="1:37">
      <c r="A4865" t="s">
        <v>45</v>
      </c>
      <c r="B4865" t="s">
        <v>46</v>
      </c>
      <c r="C4865" t="s">
        <v>47</v>
      </c>
      <c r="D4865" t="s">
        <v>5375</v>
      </c>
      <c r="E4865" t="s">
        <v>88</v>
      </c>
      <c r="F4865" t="s">
        <v>79</v>
      </c>
      <c r="G4865" t="s">
        <v>51</v>
      </c>
      <c r="H4865" s="20" t="s">
        <v>52</v>
      </c>
      <c r="I4865" t="s">
        <v>53</v>
      </c>
      <c r="J4865" t="s">
        <v>54</v>
      </c>
      <c r="K4865">
        <v>3</v>
      </c>
      <c r="L4865" t="s">
        <v>55</v>
      </c>
      <c r="M4865" t="s">
        <v>56</v>
      </c>
      <c r="N4865" t="s">
        <v>57</v>
      </c>
      <c r="O4865" s="21" t="s">
        <v>58</v>
      </c>
      <c r="P4865" s="21" t="s">
        <v>207</v>
      </c>
      <c r="Q4865" s="20" t="s">
        <v>5376</v>
      </c>
      <c r="R4865" s="21" t="s">
        <v>5377</v>
      </c>
      <c r="S4865" s="35">
        <v>1</v>
      </c>
      <c r="T4865" s="22">
        <v>1</v>
      </c>
      <c r="U4865" s="20" t="s">
        <v>62</v>
      </c>
      <c r="V4865" s="20">
        <v>45810</v>
      </c>
      <c r="W4865" s="21">
        <v>6</v>
      </c>
      <c r="X4865" s="20">
        <v>45820</v>
      </c>
      <c r="Y4865" s="20">
        <v>45817</v>
      </c>
      <c r="Z4865" s="48">
        <v>6</v>
      </c>
      <c r="AA4865">
        <v>2025</v>
      </c>
      <c r="AB4865" s="45">
        <v>61992</v>
      </c>
      <c r="AC4865" s="45">
        <v>61992</v>
      </c>
      <c r="AK4865" s="10"/>
    </row>
    <row r="4866" spans="1:37">
      <c r="A4866" t="s">
        <v>45</v>
      </c>
      <c r="B4866" t="s">
        <v>46</v>
      </c>
      <c r="C4866" t="s">
        <v>47</v>
      </c>
      <c r="D4866" t="s">
        <v>5378</v>
      </c>
      <c r="E4866" t="s">
        <v>88</v>
      </c>
      <c r="F4866" t="s">
        <v>79</v>
      </c>
      <c r="G4866" t="s">
        <v>51</v>
      </c>
      <c r="H4866" s="20" t="s">
        <v>52</v>
      </c>
      <c r="I4866" t="s">
        <v>53</v>
      </c>
      <c r="J4866" t="s">
        <v>54</v>
      </c>
      <c r="K4866">
        <v>3</v>
      </c>
      <c r="L4866" t="s">
        <v>55</v>
      </c>
      <c r="M4866" t="s">
        <v>77</v>
      </c>
      <c r="N4866" t="s">
        <v>89</v>
      </c>
      <c r="O4866" s="21" t="s">
        <v>58</v>
      </c>
      <c r="P4866" s="21" t="s">
        <v>119</v>
      </c>
      <c r="Q4866" s="20" t="s">
        <v>264</v>
      </c>
      <c r="R4866" s="21" t="s">
        <v>265</v>
      </c>
      <c r="S4866" s="35">
        <v>1</v>
      </c>
      <c r="T4866" s="22">
        <v>1</v>
      </c>
      <c r="U4866" s="20" t="s">
        <v>62</v>
      </c>
      <c r="V4866" s="20">
        <v>45810</v>
      </c>
      <c r="W4866" s="21">
        <v>6</v>
      </c>
      <c r="X4866" s="20">
        <v>45820</v>
      </c>
      <c r="Y4866" s="20">
        <v>45819</v>
      </c>
      <c r="Z4866" s="48">
        <v>6</v>
      </c>
      <c r="AA4866">
        <v>2025</v>
      </c>
      <c r="AB4866" s="45">
        <v>67848</v>
      </c>
      <c r="AC4866" s="45">
        <v>67848</v>
      </c>
      <c r="AK4866" s="10"/>
    </row>
    <row r="4867" spans="1:37">
      <c r="A4867" t="s">
        <v>45</v>
      </c>
      <c r="B4867" t="s">
        <v>46</v>
      </c>
      <c r="C4867" t="s">
        <v>47</v>
      </c>
      <c r="D4867" t="s">
        <v>5379</v>
      </c>
      <c r="E4867" t="s">
        <v>88</v>
      </c>
      <c r="F4867" t="s">
        <v>79</v>
      </c>
      <c r="G4867" t="s">
        <v>51</v>
      </c>
      <c r="H4867" s="20" t="s">
        <v>52</v>
      </c>
      <c r="I4867" t="s">
        <v>53</v>
      </c>
      <c r="J4867" t="s">
        <v>54</v>
      </c>
      <c r="K4867">
        <v>3</v>
      </c>
      <c r="L4867" t="s">
        <v>55</v>
      </c>
      <c r="M4867" t="s">
        <v>77</v>
      </c>
      <c r="N4867" t="s">
        <v>89</v>
      </c>
      <c r="O4867" s="21" t="s">
        <v>58</v>
      </c>
      <c r="P4867" s="21" t="s">
        <v>366</v>
      </c>
      <c r="Q4867" s="20" t="s">
        <v>2386</v>
      </c>
      <c r="R4867" s="21" t="s">
        <v>2387</v>
      </c>
      <c r="S4867" s="35">
        <v>1</v>
      </c>
      <c r="T4867" s="22">
        <v>1</v>
      </c>
      <c r="U4867" s="20" t="s">
        <v>62</v>
      </c>
      <c r="V4867" s="20">
        <v>45810</v>
      </c>
      <c r="W4867" s="21">
        <v>6</v>
      </c>
      <c r="X4867" s="20">
        <v>45820</v>
      </c>
      <c r="Y4867" s="20">
        <v>45819</v>
      </c>
      <c r="Z4867" s="48">
        <v>6</v>
      </c>
      <c r="AA4867">
        <v>2025</v>
      </c>
      <c r="AB4867" s="45">
        <v>43327</v>
      </c>
      <c r="AC4867" s="45">
        <v>43327</v>
      </c>
      <c r="AK4867" s="10"/>
    </row>
    <row r="4868" spans="1:37">
      <c r="A4868" t="s">
        <v>45</v>
      </c>
      <c r="B4868" t="s">
        <v>46</v>
      </c>
      <c r="C4868" t="s">
        <v>47</v>
      </c>
      <c r="D4868" t="s">
        <v>5380</v>
      </c>
      <c r="E4868" t="s">
        <v>88</v>
      </c>
      <c r="F4868" t="s">
        <v>79</v>
      </c>
      <c r="G4868" t="s">
        <v>51</v>
      </c>
      <c r="H4868" s="20" t="s">
        <v>52</v>
      </c>
      <c r="I4868" t="s">
        <v>53</v>
      </c>
      <c r="J4868" t="s">
        <v>54</v>
      </c>
      <c r="K4868">
        <v>3</v>
      </c>
      <c r="L4868" t="s">
        <v>55</v>
      </c>
      <c r="M4868" t="s">
        <v>77</v>
      </c>
      <c r="N4868" t="s">
        <v>89</v>
      </c>
      <c r="O4868" s="21" t="s">
        <v>58</v>
      </c>
      <c r="P4868" s="21" t="s">
        <v>126</v>
      </c>
      <c r="Q4868" s="20" t="s">
        <v>1739</v>
      </c>
      <c r="R4868" s="21" t="s">
        <v>1740</v>
      </c>
      <c r="S4868" s="35">
        <v>1</v>
      </c>
      <c r="T4868" s="22">
        <v>1</v>
      </c>
      <c r="U4868" s="20" t="s">
        <v>62</v>
      </c>
      <c r="V4868" s="20">
        <v>45810</v>
      </c>
      <c r="W4868" s="21">
        <v>6</v>
      </c>
      <c r="X4868" s="20">
        <v>45821</v>
      </c>
      <c r="Y4868" s="20">
        <v>45817</v>
      </c>
      <c r="Z4868" s="48">
        <v>6</v>
      </c>
      <c r="AA4868">
        <v>2025</v>
      </c>
      <c r="AB4868" s="45">
        <v>36662</v>
      </c>
      <c r="AC4868" s="45">
        <v>36662</v>
      </c>
      <c r="AK4868" s="10"/>
    </row>
    <row r="4869" spans="1:37">
      <c r="A4869" t="s">
        <v>45</v>
      </c>
      <c r="B4869" t="s">
        <v>46</v>
      </c>
      <c r="C4869" t="s">
        <v>47</v>
      </c>
      <c r="D4869" t="s">
        <v>5381</v>
      </c>
      <c r="E4869" t="s">
        <v>88</v>
      </c>
      <c r="F4869" t="s">
        <v>79</v>
      </c>
      <c r="G4869" t="s">
        <v>51</v>
      </c>
      <c r="H4869" s="20" t="s">
        <v>52</v>
      </c>
      <c r="I4869" t="s">
        <v>53</v>
      </c>
      <c r="J4869" t="s">
        <v>54</v>
      </c>
      <c r="K4869">
        <v>3</v>
      </c>
      <c r="L4869" t="s">
        <v>55</v>
      </c>
      <c r="M4869" t="s">
        <v>77</v>
      </c>
      <c r="N4869" t="s">
        <v>89</v>
      </c>
      <c r="O4869" s="21" t="s">
        <v>58</v>
      </c>
      <c r="P4869" s="21" t="s">
        <v>90</v>
      </c>
      <c r="Q4869" s="20" t="s">
        <v>1071</v>
      </c>
      <c r="R4869" s="21" t="s">
        <v>1072</v>
      </c>
      <c r="S4869" s="35">
        <v>1</v>
      </c>
      <c r="T4869" s="22">
        <v>1</v>
      </c>
      <c r="U4869" s="20" t="s">
        <v>62</v>
      </c>
      <c r="V4869" s="20">
        <v>45810</v>
      </c>
      <c r="W4869" s="21">
        <v>6</v>
      </c>
      <c r="X4869" s="20">
        <v>45821</v>
      </c>
      <c r="Y4869" s="20">
        <v>45817</v>
      </c>
      <c r="Z4869" s="48">
        <v>6</v>
      </c>
      <c r="AA4869">
        <v>2025</v>
      </c>
      <c r="AB4869" s="45">
        <v>128568</v>
      </c>
      <c r="AC4869" s="45">
        <v>128568</v>
      </c>
      <c r="AK4869" s="10"/>
    </row>
    <row r="4870" spans="1:37">
      <c r="A4870" t="s">
        <v>45</v>
      </c>
      <c r="B4870" t="s">
        <v>46</v>
      </c>
      <c r="C4870" t="s">
        <v>47</v>
      </c>
      <c r="D4870" t="s">
        <v>5382</v>
      </c>
      <c r="E4870" t="s">
        <v>88</v>
      </c>
      <c r="F4870" t="s">
        <v>79</v>
      </c>
      <c r="G4870" t="s">
        <v>51</v>
      </c>
      <c r="H4870" s="20" t="s">
        <v>52</v>
      </c>
      <c r="I4870" t="s">
        <v>53</v>
      </c>
      <c r="J4870" t="s">
        <v>54</v>
      </c>
      <c r="K4870">
        <v>3</v>
      </c>
      <c r="L4870" t="s">
        <v>55</v>
      </c>
      <c r="M4870" t="s">
        <v>77</v>
      </c>
      <c r="N4870" t="s">
        <v>89</v>
      </c>
      <c r="O4870" s="21" t="s">
        <v>58</v>
      </c>
      <c r="P4870" s="21" t="s">
        <v>126</v>
      </c>
      <c r="Q4870" s="20" t="s">
        <v>1044</v>
      </c>
      <c r="R4870" s="21" t="s">
        <v>1045</v>
      </c>
      <c r="S4870" s="35">
        <v>2</v>
      </c>
      <c r="T4870" s="22">
        <v>2</v>
      </c>
      <c r="U4870" s="20" t="s">
        <v>62</v>
      </c>
      <c r="V4870" s="20">
        <v>45810</v>
      </c>
      <c r="W4870" s="21">
        <v>6</v>
      </c>
      <c r="X4870" s="20">
        <v>45820</v>
      </c>
      <c r="Y4870" s="20">
        <v>45817</v>
      </c>
      <c r="Z4870" s="48">
        <v>6</v>
      </c>
      <c r="AA4870">
        <v>2025</v>
      </c>
      <c r="AB4870" s="45">
        <v>123982</v>
      </c>
      <c r="AC4870" s="45">
        <v>123982</v>
      </c>
      <c r="AK4870" s="10"/>
    </row>
    <row r="4871" spans="1:37">
      <c r="A4871" t="s">
        <v>45</v>
      </c>
      <c r="B4871" t="s">
        <v>46</v>
      </c>
      <c r="C4871" t="s">
        <v>47</v>
      </c>
      <c r="D4871" t="s">
        <v>5383</v>
      </c>
      <c r="E4871" t="s">
        <v>88</v>
      </c>
      <c r="F4871" t="s">
        <v>79</v>
      </c>
      <c r="G4871" t="s">
        <v>51</v>
      </c>
      <c r="H4871" s="20" t="s">
        <v>52</v>
      </c>
      <c r="I4871" t="s">
        <v>53</v>
      </c>
      <c r="J4871" t="s">
        <v>54</v>
      </c>
      <c r="K4871">
        <v>3</v>
      </c>
      <c r="L4871" t="s">
        <v>55</v>
      </c>
      <c r="M4871" t="s">
        <v>77</v>
      </c>
      <c r="N4871" t="s">
        <v>89</v>
      </c>
      <c r="O4871" s="21" t="s">
        <v>58</v>
      </c>
      <c r="P4871" s="21" t="s">
        <v>90</v>
      </c>
      <c r="Q4871" s="20" t="s">
        <v>1775</v>
      </c>
      <c r="R4871" s="21" t="s">
        <v>1776</v>
      </c>
      <c r="S4871" s="35">
        <v>1</v>
      </c>
      <c r="T4871" s="22">
        <v>1</v>
      </c>
      <c r="U4871" s="20" t="s">
        <v>62</v>
      </c>
      <c r="V4871" s="20">
        <v>45810</v>
      </c>
      <c r="W4871" s="21">
        <v>6</v>
      </c>
      <c r="X4871" s="20">
        <v>45821</v>
      </c>
      <c r="Y4871" s="20">
        <v>45817</v>
      </c>
      <c r="Z4871" s="48">
        <v>6</v>
      </c>
      <c r="AA4871">
        <v>2025</v>
      </c>
      <c r="AB4871" s="45">
        <v>53326</v>
      </c>
      <c r="AC4871" s="45">
        <v>53326</v>
      </c>
      <c r="AK4871" s="10"/>
    </row>
    <row r="4872" spans="1:37">
      <c r="A4872" t="s">
        <v>45</v>
      </c>
      <c r="B4872" t="s">
        <v>46</v>
      </c>
      <c r="C4872" t="s">
        <v>47</v>
      </c>
      <c r="D4872" t="s">
        <v>5384</v>
      </c>
      <c r="E4872" t="s">
        <v>88</v>
      </c>
      <c r="F4872" t="s">
        <v>79</v>
      </c>
      <c r="G4872" t="s">
        <v>51</v>
      </c>
      <c r="H4872" s="20" t="s">
        <v>52</v>
      </c>
      <c r="I4872" t="s">
        <v>53</v>
      </c>
      <c r="J4872" t="s">
        <v>54</v>
      </c>
      <c r="K4872">
        <v>3</v>
      </c>
      <c r="L4872" t="s">
        <v>55</v>
      </c>
      <c r="M4872" t="s">
        <v>77</v>
      </c>
      <c r="N4872" t="s">
        <v>89</v>
      </c>
      <c r="O4872" s="21" t="s">
        <v>58</v>
      </c>
      <c r="P4872" s="21" t="s">
        <v>119</v>
      </c>
      <c r="Q4872" s="20" t="s">
        <v>273</v>
      </c>
      <c r="R4872" s="21" t="s">
        <v>274</v>
      </c>
      <c r="S4872" s="35">
        <v>2</v>
      </c>
      <c r="T4872" s="22">
        <v>2</v>
      </c>
      <c r="U4872" s="20" t="s">
        <v>62</v>
      </c>
      <c r="V4872" s="20">
        <v>45810</v>
      </c>
      <c r="W4872" s="21">
        <v>6</v>
      </c>
      <c r="X4872" s="20">
        <v>45827</v>
      </c>
      <c r="Y4872" s="20">
        <v>45824</v>
      </c>
      <c r="Z4872" s="48">
        <v>6</v>
      </c>
      <c r="AA4872">
        <v>2025</v>
      </c>
      <c r="AB4872" s="45">
        <v>159990</v>
      </c>
      <c r="AC4872" s="45">
        <v>159990</v>
      </c>
      <c r="AK4872" s="10"/>
    </row>
    <row r="4873" spans="1:37">
      <c r="A4873" t="s">
        <v>45</v>
      </c>
      <c r="B4873" t="s">
        <v>46</v>
      </c>
      <c r="C4873" t="s">
        <v>47</v>
      </c>
      <c r="D4873" t="s">
        <v>5385</v>
      </c>
      <c r="E4873" t="s">
        <v>88</v>
      </c>
      <c r="F4873" t="s">
        <v>79</v>
      </c>
      <c r="G4873" t="s">
        <v>51</v>
      </c>
      <c r="H4873" s="20" t="s">
        <v>52</v>
      </c>
      <c r="I4873" t="s">
        <v>53</v>
      </c>
      <c r="J4873" t="s">
        <v>54</v>
      </c>
      <c r="K4873">
        <v>3</v>
      </c>
      <c r="L4873" t="s">
        <v>55</v>
      </c>
      <c r="M4873" t="s">
        <v>77</v>
      </c>
      <c r="N4873" t="s">
        <v>89</v>
      </c>
      <c r="O4873" s="21" t="s">
        <v>58</v>
      </c>
      <c r="P4873" s="21" t="s">
        <v>104</v>
      </c>
      <c r="Q4873" s="20" t="s">
        <v>515</v>
      </c>
      <c r="R4873" s="21" t="s">
        <v>516</v>
      </c>
      <c r="S4873" s="35">
        <v>1</v>
      </c>
      <c r="T4873" s="22">
        <v>1</v>
      </c>
      <c r="U4873" s="20" t="s">
        <v>62</v>
      </c>
      <c r="V4873" s="20">
        <v>45810</v>
      </c>
      <c r="W4873" s="21">
        <v>6</v>
      </c>
      <c r="X4873" s="20">
        <v>45821</v>
      </c>
      <c r="Y4873" s="20">
        <v>45817</v>
      </c>
      <c r="Z4873" s="48">
        <v>6</v>
      </c>
      <c r="AA4873">
        <v>2025</v>
      </c>
      <c r="AB4873" s="45">
        <v>79995</v>
      </c>
      <c r="AC4873" s="45">
        <v>79995</v>
      </c>
      <c r="AK4873" s="10"/>
    </row>
    <row r="4874" spans="1:37">
      <c r="A4874" t="s">
        <v>45</v>
      </c>
      <c r="B4874" t="s">
        <v>46</v>
      </c>
      <c r="C4874" t="s">
        <v>47</v>
      </c>
      <c r="D4874" t="s">
        <v>5386</v>
      </c>
      <c r="E4874" t="s">
        <v>88</v>
      </c>
      <c r="F4874" t="s">
        <v>79</v>
      </c>
      <c r="G4874" t="s">
        <v>51</v>
      </c>
      <c r="H4874" s="20" t="s">
        <v>52</v>
      </c>
      <c r="I4874" t="s">
        <v>53</v>
      </c>
      <c r="J4874" t="s">
        <v>54</v>
      </c>
      <c r="K4874">
        <v>3</v>
      </c>
      <c r="L4874" t="s">
        <v>55</v>
      </c>
      <c r="M4874" t="s">
        <v>56</v>
      </c>
      <c r="N4874" t="s">
        <v>57</v>
      </c>
      <c r="O4874" s="21" t="s">
        <v>58</v>
      </c>
      <c r="P4874" s="21" t="s">
        <v>64</v>
      </c>
      <c r="Q4874" s="20" t="s">
        <v>680</v>
      </c>
      <c r="R4874" s="21" t="s">
        <v>681</v>
      </c>
      <c r="S4874" s="35">
        <v>1</v>
      </c>
      <c r="T4874" s="22">
        <v>1</v>
      </c>
      <c r="U4874" s="20" t="s">
        <v>62</v>
      </c>
      <c r="V4874" s="20">
        <v>45810</v>
      </c>
      <c r="W4874" s="21">
        <v>6</v>
      </c>
      <c r="X4874" s="20">
        <v>45825</v>
      </c>
      <c r="Y4874" s="20">
        <v>45819</v>
      </c>
      <c r="Z4874" s="48">
        <v>6</v>
      </c>
      <c r="AA4874">
        <v>2025</v>
      </c>
      <c r="AB4874" s="45">
        <v>41994</v>
      </c>
      <c r="AC4874" s="45">
        <v>41994</v>
      </c>
      <c r="AK4874" s="10"/>
    </row>
    <row r="4875" spans="1:37">
      <c r="A4875" t="s">
        <v>45</v>
      </c>
      <c r="B4875" t="s">
        <v>46</v>
      </c>
      <c r="C4875" t="s">
        <v>47</v>
      </c>
      <c r="D4875" t="s">
        <v>5387</v>
      </c>
      <c r="E4875" t="s">
        <v>88</v>
      </c>
      <c r="F4875" t="s">
        <v>79</v>
      </c>
      <c r="G4875" t="s">
        <v>51</v>
      </c>
      <c r="H4875" s="20" t="s">
        <v>52</v>
      </c>
      <c r="I4875" t="s">
        <v>53</v>
      </c>
      <c r="J4875" t="s">
        <v>54</v>
      </c>
      <c r="K4875">
        <v>3</v>
      </c>
      <c r="L4875" t="s">
        <v>55</v>
      </c>
      <c r="M4875" t="s">
        <v>56</v>
      </c>
      <c r="N4875" t="s">
        <v>57</v>
      </c>
      <c r="O4875" s="21" t="s">
        <v>58</v>
      </c>
      <c r="P4875" s="21" t="s">
        <v>207</v>
      </c>
      <c r="Q4875" s="20" t="s">
        <v>759</v>
      </c>
      <c r="R4875" s="21" t="s">
        <v>760</v>
      </c>
      <c r="S4875" s="35">
        <v>1</v>
      </c>
      <c r="T4875" s="22">
        <v>1</v>
      </c>
      <c r="U4875" s="20" t="s">
        <v>62</v>
      </c>
      <c r="V4875" s="20">
        <v>45810</v>
      </c>
      <c r="W4875" s="21">
        <v>6</v>
      </c>
      <c r="X4875" s="20">
        <v>45820</v>
      </c>
      <c r="Y4875" s="20">
        <v>45817</v>
      </c>
      <c r="Z4875" s="48">
        <v>6</v>
      </c>
      <c r="AA4875">
        <v>2025</v>
      </c>
      <c r="AB4875" s="45">
        <v>78564</v>
      </c>
      <c r="AC4875" s="45">
        <v>78564</v>
      </c>
      <c r="AK4875" s="10"/>
    </row>
    <row r="4876" spans="1:37">
      <c r="A4876" t="s">
        <v>45</v>
      </c>
      <c r="B4876" t="s">
        <v>46</v>
      </c>
      <c r="C4876" t="s">
        <v>47</v>
      </c>
      <c r="D4876" t="s">
        <v>5388</v>
      </c>
      <c r="E4876" t="s">
        <v>88</v>
      </c>
      <c r="F4876" t="s">
        <v>79</v>
      </c>
      <c r="G4876" t="s">
        <v>51</v>
      </c>
      <c r="H4876" s="20" t="s">
        <v>52</v>
      </c>
      <c r="I4876" t="s">
        <v>53</v>
      </c>
      <c r="J4876" t="s">
        <v>54</v>
      </c>
      <c r="K4876">
        <v>3</v>
      </c>
      <c r="L4876" t="s">
        <v>55</v>
      </c>
      <c r="M4876" t="s">
        <v>56</v>
      </c>
      <c r="N4876" t="s">
        <v>57</v>
      </c>
      <c r="O4876" s="21" t="s">
        <v>58</v>
      </c>
      <c r="P4876" s="21" t="s">
        <v>64</v>
      </c>
      <c r="Q4876" s="20" t="s">
        <v>94</v>
      </c>
      <c r="R4876" s="21" t="s">
        <v>95</v>
      </c>
      <c r="S4876" s="35">
        <v>1</v>
      </c>
      <c r="T4876" s="22">
        <v>1</v>
      </c>
      <c r="U4876" s="20" t="s">
        <v>62</v>
      </c>
      <c r="V4876" s="20">
        <v>45810</v>
      </c>
      <c r="W4876" s="21">
        <v>6</v>
      </c>
      <c r="X4876" s="20">
        <v>45821</v>
      </c>
      <c r="Y4876" s="20">
        <v>45817</v>
      </c>
      <c r="Z4876" s="48">
        <v>6</v>
      </c>
      <c r="AA4876">
        <v>2025</v>
      </c>
      <c r="AB4876" s="45">
        <v>28660</v>
      </c>
      <c r="AC4876" s="45">
        <v>28660</v>
      </c>
      <c r="AK4876" s="10"/>
    </row>
    <row r="4877" spans="1:37">
      <c r="A4877" t="s">
        <v>45</v>
      </c>
      <c r="B4877" t="s">
        <v>46</v>
      </c>
      <c r="C4877" t="s">
        <v>47</v>
      </c>
      <c r="D4877" t="s">
        <v>5389</v>
      </c>
      <c r="E4877" t="s">
        <v>88</v>
      </c>
      <c r="F4877" t="s">
        <v>79</v>
      </c>
      <c r="G4877" t="s">
        <v>51</v>
      </c>
      <c r="H4877" s="20" t="s">
        <v>52</v>
      </c>
      <c r="I4877" t="s">
        <v>53</v>
      </c>
      <c r="J4877" t="s">
        <v>54</v>
      </c>
      <c r="K4877">
        <v>3</v>
      </c>
      <c r="L4877" t="s">
        <v>55</v>
      </c>
      <c r="M4877" t="s">
        <v>56</v>
      </c>
      <c r="N4877" t="s">
        <v>57</v>
      </c>
      <c r="O4877" s="21" t="s">
        <v>58</v>
      </c>
      <c r="P4877" s="21" t="s">
        <v>64</v>
      </c>
      <c r="Q4877" s="20" t="s">
        <v>325</v>
      </c>
      <c r="R4877" s="21" t="s">
        <v>326</v>
      </c>
      <c r="S4877" s="35">
        <v>1</v>
      </c>
      <c r="T4877" s="22">
        <v>1</v>
      </c>
      <c r="U4877" s="20" t="s">
        <v>62</v>
      </c>
      <c r="V4877" s="20">
        <v>45810</v>
      </c>
      <c r="W4877" s="21">
        <v>6</v>
      </c>
      <c r="X4877" s="20">
        <v>45821</v>
      </c>
      <c r="Y4877" s="20">
        <v>45817</v>
      </c>
      <c r="Z4877" s="48">
        <v>6</v>
      </c>
      <c r="AA4877">
        <v>2025</v>
      </c>
      <c r="AB4877" s="45">
        <v>76663</v>
      </c>
      <c r="AC4877" s="45">
        <v>76663</v>
      </c>
      <c r="AK4877" s="10"/>
    </row>
    <row r="4878" spans="1:37">
      <c r="A4878" t="s">
        <v>45</v>
      </c>
      <c r="B4878" t="s">
        <v>46</v>
      </c>
      <c r="C4878" t="s">
        <v>47</v>
      </c>
      <c r="D4878" t="s">
        <v>5390</v>
      </c>
      <c r="E4878" t="s">
        <v>88</v>
      </c>
      <c r="F4878" t="s">
        <v>79</v>
      </c>
      <c r="G4878" t="s">
        <v>51</v>
      </c>
      <c r="H4878" s="20" t="s">
        <v>58</v>
      </c>
      <c r="I4878" t="s">
        <v>53</v>
      </c>
      <c r="J4878" t="s">
        <v>54</v>
      </c>
      <c r="K4878">
        <v>3</v>
      </c>
      <c r="L4878" t="s">
        <v>55</v>
      </c>
      <c r="M4878" t="s">
        <v>56</v>
      </c>
      <c r="N4878" t="s">
        <v>57</v>
      </c>
      <c r="O4878" s="21" t="s">
        <v>58</v>
      </c>
      <c r="P4878" s="21" t="s">
        <v>207</v>
      </c>
      <c r="Q4878" s="20" t="s">
        <v>1325</v>
      </c>
      <c r="R4878" s="21" t="s">
        <v>1326</v>
      </c>
      <c r="S4878" s="35">
        <v>1</v>
      </c>
      <c r="T4878" s="22">
        <v>0</v>
      </c>
      <c r="U4878" s="20" t="s">
        <v>62</v>
      </c>
      <c r="V4878" s="20">
        <v>45810</v>
      </c>
      <c r="W4878" s="21">
        <v>6</v>
      </c>
      <c r="X4878" s="20">
        <v>45821</v>
      </c>
      <c r="Z4878" s="48">
        <v>6</v>
      </c>
      <c r="AA4878">
        <v>2025</v>
      </c>
      <c r="AB4878" s="45">
        <v>39994</v>
      </c>
      <c r="AC4878" s="45">
        <v>0</v>
      </c>
      <c r="AK4878" s="10"/>
    </row>
    <row r="4879" spans="1:37">
      <c r="A4879" t="s">
        <v>45</v>
      </c>
      <c r="B4879" t="s">
        <v>46</v>
      </c>
      <c r="C4879" t="s">
        <v>47</v>
      </c>
      <c r="D4879" t="s">
        <v>5391</v>
      </c>
      <c r="E4879" t="s">
        <v>88</v>
      </c>
      <c r="F4879" t="s">
        <v>79</v>
      </c>
      <c r="G4879" t="s">
        <v>51</v>
      </c>
      <c r="H4879" s="20" t="s">
        <v>52</v>
      </c>
      <c r="I4879" t="s">
        <v>53</v>
      </c>
      <c r="J4879" t="s">
        <v>54</v>
      </c>
      <c r="K4879">
        <v>3</v>
      </c>
      <c r="L4879" t="s">
        <v>55</v>
      </c>
      <c r="M4879" t="s">
        <v>77</v>
      </c>
      <c r="N4879" t="s">
        <v>89</v>
      </c>
      <c r="O4879" s="21" t="s">
        <v>58</v>
      </c>
      <c r="P4879" s="21" t="s">
        <v>150</v>
      </c>
      <c r="Q4879" s="20" t="s">
        <v>268</v>
      </c>
      <c r="R4879" s="21" t="s">
        <v>269</v>
      </c>
      <c r="S4879" s="35">
        <v>1</v>
      </c>
      <c r="T4879" s="22">
        <v>1</v>
      </c>
      <c r="U4879" s="20" t="s">
        <v>62</v>
      </c>
      <c r="V4879" s="20">
        <v>45810</v>
      </c>
      <c r="W4879" s="21">
        <v>6</v>
      </c>
      <c r="X4879" s="20">
        <v>45820</v>
      </c>
      <c r="Y4879" s="20">
        <v>45817</v>
      </c>
      <c r="Z4879" s="48">
        <v>6</v>
      </c>
      <c r="AA4879">
        <v>2025</v>
      </c>
      <c r="AB4879" s="45">
        <v>92849</v>
      </c>
      <c r="AC4879" s="45">
        <v>92849</v>
      </c>
      <c r="AK4879" s="10"/>
    </row>
    <row r="4880" spans="1:37">
      <c r="A4880" t="s">
        <v>45</v>
      </c>
      <c r="B4880" t="s">
        <v>46</v>
      </c>
      <c r="C4880" t="s">
        <v>47</v>
      </c>
      <c r="D4880" t="s">
        <v>5392</v>
      </c>
      <c r="E4880" t="s">
        <v>88</v>
      </c>
      <c r="F4880" t="s">
        <v>79</v>
      </c>
      <c r="G4880" t="s">
        <v>51</v>
      </c>
      <c r="H4880" s="20" t="s">
        <v>52</v>
      </c>
      <c r="I4880" t="s">
        <v>53</v>
      </c>
      <c r="J4880" t="s">
        <v>54</v>
      </c>
      <c r="K4880">
        <v>3</v>
      </c>
      <c r="L4880" t="s">
        <v>55</v>
      </c>
      <c r="M4880" t="s">
        <v>77</v>
      </c>
      <c r="N4880" t="s">
        <v>89</v>
      </c>
      <c r="O4880" s="21" t="s">
        <v>58</v>
      </c>
      <c r="P4880" s="21" t="s">
        <v>126</v>
      </c>
      <c r="Q4880" s="20" t="s">
        <v>960</v>
      </c>
      <c r="R4880" s="21" t="s">
        <v>961</v>
      </c>
      <c r="S4880" s="35">
        <v>1</v>
      </c>
      <c r="T4880" s="22">
        <v>1</v>
      </c>
      <c r="U4880" s="20" t="s">
        <v>62</v>
      </c>
      <c r="V4880" s="20">
        <v>45810</v>
      </c>
      <c r="W4880" s="21">
        <v>6</v>
      </c>
      <c r="X4880" s="20">
        <v>45821</v>
      </c>
      <c r="Y4880" s="20">
        <v>45817</v>
      </c>
      <c r="Z4880" s="48">
        <v>6</v>
      </c>
      <c r="AA4880">
        <v>2025</v>
      </c>
      <c r="AB4880" s="45">
        <v>27327</v>
      </c>
      <c r="AC4880" s="45">
        <v>27327</v>
      </c>
      <c r="AK4880" s="10"/>
    </row>
    <row r="4881" spans="1:37">
      <c r="A4881" t="s">
        <v>45</v>
      </c>
      <c r="B4881" t="s">
        <v>46</v>
      </c>
      <c r="C4881" t="s">
        <v>47</v>
      </c>
      <c r="D4881" t="s">
        <v>5393</v>
      </c>
      <c r="E4881" t="s">
        <v>88</v>
      </c>
      <c r="F4881" t="s">
        <v>79</v>
      </c>
      <c r="G4881" t="s">
        <v>51</v>
      </c>
      <c r="H4881" s="20" t="s">
        <v>52</v>
      </c>
      <c r="I4881" t="s">
        <v>53</v>
      </c>
      <c r="J4881" t="s">
        <v>54</v>
      </c>
      <c r="K4881">
        <v>3</v>
      </c>
      <c r="L4881" t="s">
        <v>55</v>
      </c>
      <c r="M4881" t="s">
        <v>56</v>
      </c>
      <c r="N4881" t="s">
        <v>57</v>
      </c>
      <c r="O4881" s="21" t="s">
        <v>58</v>
      </c>
      <c r="P4881" s="21" t="s">
        <v>133</v>
      </c>
      <c r="Q4881" s="20" t="s">
        <v>134</v>
      </c>
      <c r="R4881" s="21" t="s">
        <v>135</v>
      </c>
      <c r="S4881" s="35">
        <v>1</v>
      </c>
      <c r="T4881" s="22">
        <v>1</v>
      </c>
      <c r="U4881" s="20" t="s">
        <v>62</v>
      </c>
      <c r="V4881" s="20">
        <v>45810</v>
      </c>
      <c r="W4881" s="21">
        <v>6</v>
      </c>
      <c r="X4881" s="20">
        <v>45820</v>
      </c>
      <c r="Y4881" s="20">
        <v>45817</v>
      </c>
      <c r="Z4881" s="48">
        <v>6</v>
      </c>
      <c r="AA4881">
        <v>2025</v>
      </c>
      <c r="AB4881" s="45">
        <v>29994</v>
      </c>
      <c r="AC4881" s="45">
        <v>29994</v>
      </c>
      <c r="AK4881" s="10"/>
    </row>
    <row r="4882" spans="1:37">
      <c r="A4882" t="s">
        <v>45</v>
      </c>
      <c r="B4882" t="s">
        <v>46</v>
      </c>
      <c r="C4882" t="s">
        <v>47</v>
      </c>
      <c r="D4882" t="s">
        <v>5394</v>
      </c>
      <c r="E4882" t="s">
        <v>88</v>
      </c>
      <c r="F4882" t="s">
        <v>79</v>
      </c>
      <c r="G4882" t="s">
        <v>51</v>
      </c>
      <c r="H4882" s="20" t="s">
        <v>52</v>
      </c>
      <c r="I4882" t="s">
        <v>53</v>
      </c>
      <c r="J4882" t="s">
        <v>54</v>
      </c>
      <c r="K4882">
        <v>3</v>
      </c>
      <c r="L4882" t="s">
        <v>55</v>
      </c>
      <c r="M4882" t="s">
        <v>77</v>
      </c>
      <c r="N4882" t="s">
        <v>89</v>
      </c>
      <c r="O4882" s="21" t="s">
        <v>58</v>
      </c>
      <c r="P4882" s="21" t="s">
        <v>366</v>
      </c>
      <c r="Q4882" s="20" t="s">
        <v>542</v>
      </c>
      <c r="R4882" s="21" t="s">
        <v>543</v>
      </c>
      <c r="S4882" s="35">
        <v>1</v>
      </c>
      <c r="T4882" s="22">
        <v>1</v>
      </c>
      <c r="U4882" s="20" t="s">
        <v>62</v>
      </c>
      <c r="V4882" s="20">
        <v>45810</v>
      </c>
      <c r="W4882" s="21">
        <v>6</v>
      </c>
      <c r="X4882" s="20">
        <v>45820</v>
      </c>
      <c r="Y4882" s="20">
        <v>45817</v>
      </c>
      <c r="Z4882" s="48">
        <v>6</v>
      </c>
      <c r="AA4882">
        <v>2025</v>
      </c>
      <c r="AB4882" s="45">
        <v>43327</v>
      </c>
      <c r="AC4882" s="45">
        <v>43327</v>
      </c>
      <c r="AK4882" s="10"/>
    </row>
    <row r="4883" spans="1:37">
      <c r="A4883" t="s">
        <v>45</v>
      </c>
      <c r="B4883" t="s">
        <v>46</v>
      </c>
      <c r="C4883" t="s">
        <v>47</v>
      </c>
      <c r="D4883" t="s">
        <v>5395</v>
      </c>
      <c r="E4883" t="s">
        <v>88</v>
      </c>
      <c r="F4883" t="s">
        <v>79</v>
      </c>
      <c r="G4883" t="s">
        <v>51</v>
      </c>
      <c r="H4883" s="20" t="s">
        <v>52</v>
      </c>
      <c r="I4883" t="s">
        <v>53</v>
      </c>
      <c r="J4883" t="s">
        <v>54</v>
      </c>
      <c r="K4883">
        <v>3</v>
      </c>
      <c r="L4883" t="s">
        <v>55</v>
      </c>
      <c r="M4883" t="s">
        <v>77</v>
      </c>
      <c r="N4883" t="s">
        <v>89</v>
      </c>
      <c r="O4883" s="21" t="s">
        <v>58</v>
      </c>
      <c r="P4883" s="21" t="s">
        <v>119</v>
      </c>
      <c r="Q4883" s="20" t="s">
        <v>2056</v>
      </c>
      <c r="R4883" s="21" t="s">
        <v>2057</v>
      </c>
      <c r="S4883" s="35">
        <v>1</v>
      </c>
      <c r="T4883" s="22">
        <v>1</v>
      </c>
      <c r="U4883" s="20" t="s">
        <v>62</v>
      </c>
      <c r="V4883" s="20">
        <v>45810</v>
      </c>
      <c r="W4883" s="21">
        <v>6</v>
      </c>
      <c r="X4883" s="20">
        <v>45820</v>
      </c>
      <c r="Y4883" s="20">
        <v>45817</v>
      </c>
      <c r="Z4883" s="48">
        <v>6</v>
      </c>
      <c r="AA4883">
        <v>2025</v>
      </c>
      <c r="AB4883" s="45">
        <v>74995</v>
      </c>
      <c r="AC4883" s="45">
        <v>74995</v>
      </c>
      <c r="AK4883" s="10"/>
    </row>
    <row r="4884" spans="1:37">
      <c r="A4884" t="s">
        <v>45</v>
      </c>
      <c r="B4884" t="s">
        <v>46</v>
      </c>
      <c r="C4884" t="s">
        <v>47</v>
      </c>
      <c r="D4884" t="s">
        <v>5396</v>
      </c>
      <c r="E4884" t="s">
        <v>88</v>
      </c>
      <c r="F4884" t="s">
        <v>79</v>
      </c>
      <c r="G4884" t="s">
        <v>51</v>
      </c>
      <c r="H4884" s="20" t="s">
        <v>52</v>
      </c>
      <c r="I4884" t="s">
        <v>53</v>
      </c>
      <c r="J4884" t="s">
        <v>54</v>
      </c>
      <c r="K4884">
        <v>3</v>
      </c>
      <c r="L4884" t="s">
        <v>55</v>
      </c>
      <c r="M4884" t="s">
        <v>56</v>
      </c>
      <c r="N4884" t="s">
        <v>57</v>
      </c>
      <c r="O4884" s="21" t="s">
        <v>58</v>
      </c>
      <c r="P4884" s="21" t="s">
        <v>64</v>
      </c>
      <c r="Q4884" s="20" t="s">
        <v>677</v>
      </c>
      <c r="R4884" s="21" t="s">
        <v>678</v>
      </c>
      <c r="S4884" s="35">
        <v>1</v>
      </c>
      <c r="T4884" s="22">
        <v>1</v>
      </c>
      <c r="U4884" s="20" t="s">
        <v>62</v>
      </c>
      <c r="V4884" s="20">
        <v>45810</v>
      </c>
      <c r="W4884" s="21">
        <v>6</v>
      </c>
      <c r="X4884" s="20">
        <v>45825</v>
      </c>
      <c r="Y4884" s="20">
        <v>45819</v>
      </c>
      <c r="Z4884" s="48">
        <v>6</v>
      </c>
      <c r="AA4884">
        <v>2025</v>
      </c>
      <c r="AB4884" s="45">
        <v>76655</v>
      </c>
      <c r="AC4884" s="45">
        <v>76655</v>
      </c>
      <c r="AK4884" s="10"/>
    </row>
    <row r="4885" spans="1:37">
      <c r="A4885" t="s">
        <v>45</v>
      </c>
      <c r="B4885" t="s">
        <v>46</v>
      </c>
      <c r="C4885" t="s">
        <v>47</v>
      </c>
      <c r="D4885" t="s">
        <v>5397</v>
      </c>
      <c r="E4885" t="s">
        <v>88</v>
      </c>
      <c r="F4885" t="s">
        <v>79</v>
      </c>
      <c r="G4885" t="s">
        <v>51</v>
      </c>
      <c r="H4885" s="20" t="s">
        <v>52</v>
      </c>
      <c r="I4885" t="s">
        <v>53</v>
      </c>
      <c r="J4885" t="s">
        <v>54</v>
      </c>
      <c r="K4885">
        <v>3</v>
      </c>
      <c r="L4885" t="s">
        <v>55</v>
      </c>
      <c r="M4885" t="s">
        <v>77</v>
      </c>
      <c r="N4885" t="s">
        <v>89</v>
      </c>
      <c r="O4885" s="21" t="s">
        <v>58</v>
      </c>
      <c r="P4885" s="21" t="s">
        <v>119</v>
      </c>
      <c r="Q4885" s="20" t="s">
        <v>988</v>
      </c>
      <c r="R4885" s="21" t="s">
        <v>989</v>
      </c>
      <c r="S4885" s="35">
        <v>1</v>
      </c>
      <c r="T4885" s="22">
        <v>1</v>
      </c>
      <c r="U4885" s="20" t="s">
        <v>62</v>
      </c>
      <c r="V4885" s="20">
        <v>45810</v>
      </c>
      <c r="W4885" s="21">
        <v>6</v>
      </c>
      <c r="X4885" s="20">
        <v>45821</v>
      </c>
      <c r="Y4885" s="20">
        <v>45817</v>
      </c>
      <c r="Z4885" s="48">
        <v>6</v>
      </c>
      <c r="AA4885">
        <v>2025</v>
      </c>
      <c r="AB4885" s="45">
        <v>67848</v>
      </c>
      <c r="AC4885" s="45">
        <v>67848</v>
      </c>
      <c r="AK4885" s="10"/>
    </row>
    <row r="4886" spans="1:37">
      <c r="A4886" t="s">
        <v>45</v>
      </c>
      <c r="B4886" t="s">
        <v>46</v>
      </c>
      <c r="C4886" t="s">
        <v>47</v>
      </c>
      <c r="D4886" t="s">
        <v>5398</v>
      </c>
      <c r="E4886" t="s">
        <v>88</v>
      </c>
      <c r="F4886" t="s">
        <v>79</v>
      </c>
      <c r="G4886" t="s">
        <v>51</v>
      </c>
      <c r="H4886" s="20" t="s">
        <v>52</v>
      </c>
      <c r="I4886" t="s">
        <v>53</v>
      </c>
      <c r="J4886" t="s">
        <v>54</v>
      </c>
      <c r="K4886">
        <v>3</v>
      </c>
      <c r="L4886" t="s">
        <v>55</v>
      </c>
      <c r="M4886" t="s">
        <v>77</v>
      </c>
      <c r="N4886" t="s">
        <v>89</v>
      </c>
      <c r="O4886" s="21" t="s">
        <v>58</v>
      </c>
      <c r="P4886" s="21" t="s">
        <v>97</v>
      </c>
      <c r="Q4886" s="20" t="s">
        <v>1652</v>
      </c>
      <c r="R4886" s="21" t="s">
        <v>1653</v>
      </c>
      <c r="S4886" s="35">
        <v>1</v>
      </c>
      <c r="T4886" s="22">
        <v>1</v>
      </c>
      <c r="U4886" s="20" t="s">
        <v>62</v>
      </c>
      <c r="V4886" s="20">
        <v>45810</v>
      </c>
      <c r="W4886" s="21">
        <v>6</v>
      </c>
      <c r="X4886" s="20">
        <v>45821</v>
      </c>
      <c r="Y4886" s="20">
        <v>45817</v>
      </c>
      <c r="Z4886" s="48">
        <v>6</v>
      </c>
      <c r="AA4886">
        <v>2025</v>
      </c>
      <c r="AB4886" s="45">
        <v>41993</v>
      </c>
      <c r="AC4886" s="45">
        <v>41993</v>
      </c>
      <c r="AK4886" s="10"/>
    </row>
    <row r="4887" spans="1:37">
      <c r="A4887" t="s">
        <v>45</v>
      </c>
      <c r="B4887" t="s">
        <v>46</v>
      </c>
      <c r="C4887" t="s">
        <v>47</v>
      </c>
      <c r="D4887" t="s">
        <v>5399</v>
      </c>
      <c r="E4887" t="s">
        <v>88</v>
      </c>
      <c r="F4887" t="s">
        <v>79</v>
      </c>
      <c r="G4887" t="s">
        <v>51</v>
      </c>
      <c r="H4887" s="20" t="s">
        <v>52</v>
      </c>
      <c r="I4887" t="s">
        <v>53</v>
      </c>
      <c r="J4887" t="s">
        <v>54</v>
      </c>
      <c r="K4887">
        <v>3</v>
      </c>
      <c r="L4887" t="s">
        <v>55</v>
      </c>
      <c r="M4887" t="s">
        <v>77</v>
      </c>
      <c r="N4887" t="s">
        <v>89</v>
      </c>
      <c r="O4887" s="21" t="s">
        <v>58</v>
      </c>
      <c r="P4887" s="21" t="s">
        <v>119</v>
      </c>
      <c r="Q4887" s="20" t="s">
        <v>539</v>
      </c>
      <c r="R4887" s="21" t="s">
        <v>540</v>
      </c>
      <c r="S4887" s="35">
        <v>1</v>
      </c>
      <c r="T4887" s="22">
        <v>1</v>
      </c>
      <c r="U4887" s="20" t="s">
        <v>62</v>
      </c>
      <c r="V4887" s="20">
        <v>45810</v>
      </c>
      <c r="W4887" s="21">
        <v>6</v>
      </c>
      <c r="X4887" s="20">
        <v>45820</v>
      </c>
      <c r="Y4887" s="20">
        <v>45817</v>
      </c>
      <c r="Z4887" s="48">
        <v>6</v>
      </c>
      <c r="AA4887">
        <v>2025</v>
      </c>
      <c r="AB4887" s="45">
        <v>113331</v>
      </c>
      <c r="AC4887" s="45">
        <v>113331</v>
      </c>
      <c r="AK4887" s="10"/>
    </row>
    <row r="4888" spans="1:37">
      <c r="A4888" t="s">
        <v>45</v>
      </c>
      <c r="B4888" t="s">
        <v>46</v>
      </c>
      <c r="C4888" t="s">
        <v>47</v>
      </c>
      <c r="D4888" t="s">
        <v>5400</v>
      </c>
      <c r="E4888" t="s">
        <v>88</v>
      </c>
      <c r="F4888" t="s">
        <v>79</v>
      </c>
      <c r="G4888" t="s">
        <v>51</v>
      </c>
      <c r="H4888" s="20" t="s">
        <v>52</v>
      </c>
      <c r="I4888" t="s">
        <v>53</v>
      </c>
      <c r="J4888" t="s">
        <v>54</v>
      </c>
      <c r="K4888">
        <v>3</v>
      </c>
      <c r="L4888" t="s">
        <v>55</v>
      </c>
      <c r="M4888" t="s">
        <v>56</v>
      </c>
      <c r="N4888" t="s">
        <v>57</v>
      </c>
      <c r="O4888" s="21" t="s">
        <v>58</v>
      </c>
      <c r="P4888" s="21" t="s">
        <v>64</v>
      </c>
      <c r="Q4888" s="20" t="s">
        <v>1052</v>
      </c>
      <c r="R4888" s="21" t="s">
        <v>1053</v>
      </c>
      <c r="S4888" s="35">
        <v>1</v>
      </c>
      <c r="T4888" s="22">
        <v>1</v>
      </c>
      <c r="U4888" s="20" t="s">
        <v>62</v>
      </c>
      <c r="V4888" s="20">
        <v>45810</v>
      </c>
      <c r="W4888" s="21">
        <v>6</v>
      </c>
      <c r="X4888" s="20">
        <v>45825</v>
      </c>
      <c r="Y4888" s="20">
        <v>45819</v>
      </c>
      <c r="Z4888" s="48">
        <v>6</v>
      </c>
      <c r="AA4888">
        <v>2025</v>
      </c>
      <c r="AB4888" s="45">
        <v>49993</v>
      </c>
      <c r="AC4888" s="45">
        <v>49993</v>
      </c>
      <c r="AK4888" s="10"/>
    </row>
    <row r="4889" spans="1:37">
      <c r="A4889" t="s">
        <v>45</v>
      </c>
      <c r="B4889" t="s">
        <v>46</v>
      </c>
      <c r="C4889" t="s">
        <v>47</v>
      </c>
      <c r="D4889" t="s">
        <v>5401</v>
      </c>
      <c r="E4889" t="s">
        <v>88</v>
      </c>
      <c r="F4889" t="s">
        <v>79</v>
      </c>
      <c r="G4889" t="s">
        <v>51</v>
      </c>
      <c r="H4889" s="20" t="s">
        <v>52</v>
      </c>
      <c r="I4889" t="s">
        <v>53</v>
      </c>
      <c r="J4889" t="s">
        <v>54</v>
      </c>
      <c r="K4889">
        <v>3</v>
      </c>
      <c r="L4889" t="s">
        <v>55</v>
      </c>
      <c r="M4889" t="s">
        <v>77</v>
      </c>
      <c r="N4889" t="s">
        <v>89</v>
      </c>
      <c r="O4889" s="21" t="s">
        <v>58</v>
      </c>
      <c r="P4889" s="21" t="s">
        <v>150</v>
      </c>
      <c r="Q4889" s="20" t="s">
        <v>244</v>
      </c>
      <c r="R4889" s="21" t="s">
        <v>245</v>
      </c>
      <c r="S4889" s="35">
        <v>1</v>
      </c>
      <c r="T4889" s="22">
        <v>1</v>
      </c>
      <c r="U4889" s="20" t="s">
        <v>62</v>
      </c>
      <c r="V4889" s="20">
        <v>45810</v>
      </c>
      <c r="W4889" s="21">
        <v>6</v>
      </c>
      <c r="X4889" s="20">
        <v>45821</v>
      </c>
      <c r="Y4889" s="20">
        <v>45819</v>
      </c>
      <c r="Z4889" s="48">
        <v>6</v>
      </c>
      <c r="AA4889">
        <v>2025</v>
      </c>
      <c r="AB4889" s="45">
        <v>96419</v>
      </c>
      <c r="AC4889" s="45">
        <v>96419</v>
      </c>
      <c r="AK4889" s="10"/>
    </row>
    <row r="4890" spans="1:37">
      <c r="A4890" t="s">
        <v>45</v>
      </c>
      <c r="B4890" t="s">
        <v>46</v>
      </c>
      <c r="C4890" t="s">
        <v>47</v>
      </c>
      <c r="D4890" t="s">
        <v>5402</v>
      </c>
      <c r="E4890" t="s">
        <v>88</v>
      </c>
      <c r="F4890" t="s">
        <v>79</v>
      </c>
      <c r="G4890" t="s">
        <v>51</v>
      </c>
      <c r="H4890" s="20" t="s">
        <v>52</v>
      </c>
      <c r="I4890" t="s">
        <v>53</v>
      </c>
      <c r="J4890" t="s">
        <v>54</v>
      </c>
      <c r="K4890">
        <v>3</v>
      </c>
      <c r="L4890" t="s">
        <v>55</v>
      </c>
      <c r="M4890" t="s">
        <v>77</v>
      </c>
      <c r="N4890" t="s">
        <v>89</v>
      </c>
      <c r="O4890" s="21" t="s">
        <v>58</v>
      </c>
      <c r="P4890" s="21" t="s">
        <v>90</v>
      </c>
      <c r="Q4890" s="20" t="s">
        <v>341</v>
      </c>
      <c r="R4890" s="21" t="s">
        <v>342</v>
      </c>
      <c r="S4890" s="35">
        <v>1</v>
      </c>
      <c r="T4890" s="22">
        <v>1</v>
      </c>
      <c r="U4890" s="20" t="s">
        <v>62</v>
      </c>
      <c r="V4890" s="20">
        <v>45810</v>
      </c>
      <c r="W4890" s="21">
        <v>6</v>
      </c>
      <c r="X4890" s="20">
        <v>45834</v>
      </c>
      <c r="Y4890" s="20">
        <v>45832</v>
      </c>
      <c r="Z4890" s="48">
        <v>6</v>
      </c>
      <c r="AA4890">
        <v>2025</v>
      </c>
      <c r="AB4890" s="45">
        <v>99992</v>
      </c>
      <c r="AC4890" s="45">
        <v>99992</v>
      </c>
      <c r="AK4890" s="10"/>
    </row>
    <row r="4891" spans="1:37">
      <c r="A4891" t="s">
        <v>45</v>
      </c>
      <c r="B4891" t="s">
        <v>46</v>
      </c>
      <c r="C4891" t="s">
        <v>47</v>
      </c>
      <c r="D4891" t="s">
        <v>5403</v>
      </c>
      <c r="E4891" t="s">
        <v>88</v>
      </c>
      <c r="F4891" t="s">
        <v>79</v>
      </c>
      <c r="G4891" t="s">
        <v>51</v>
      </c>
      <c r="H4891" s="20" t="s">
        <v>52</v>
      </c>
      <c r="I4891" t="s">
        <v>53</v>
      </c>
      <c r="J4891" t="s">
        <v>54</v>
      </c>
      <c r="K4891">
        <v>3</v>
      </c>
      <c r="L4891" t="s">
        <v>55</v>
      </c>
      <c r="M4891" t="s">
        <v>77</v>
      </c>
      <c r="N4891" t="s">
        <v>89</v>
      </c>
      <c r="O4891" s="21" t="s">
        <v>58</v>
      </c>
      <c r="P4891" s="21" t="s">
        <v>126</v>
      </c>
      <c r="Q4891" s="20" t="s">
        <v>318</v>
      </c>
      <c r="R4891" s="21" t="s">
        <v>319</v>
      </c>
      <c r="S4891" s="35">
        <v>2</v>
      </c>
      <c r="T4891" s="22">
        <v>2</v>
      </c>
      <c r="U4891" s="20" t="s">
        <v>62</v>
      </c>
      <c r="V4891" s="20">
        <v>45810</v>
      </c>
      <c r="W4891" s="21">
        <v>6</v>
      </c>
      <c r="X4891" s="20">
        <v>45825</v>
      </c>
      <c r="Y4891" s="20">
        <v>45819</v>
      </c>
      <c r="Z4891" s="48">
        <v>6</v>
      </c>
      <c r="AA4891">
        <v>2025</v>
      </c>
      <c r="AB4891" s="45">
        <v>126650</v>
      </c>
      <c r="AC4891" s="45">
        <v>126650</v>
      </c>
      <c r="AK4891" s="10"/>
    </row>
    <row r="4892" spans="1:37">
      <c r="A4892" t="s">
        <v>45</v>
      </c>
      <c r="B4892" t="s">
        <v>46</v>
      </c>
      <c r="C4892" t="s">
        <v>47</v>
      </c>
      <c r="D4892" t="s">
        <v>5404</v>
      </c>
      <c r="E4892" t="s">
        <v>88</v>
      </c>
      <c r="F4892" t="s">
        <v>79</v>
      </c>
      <c r="G4892" t="s">
        <v>51</v>
      </c>
      <c r="H4892" s="20" t="s">
        <v>52</v>
      </c>
      <c r="I4892" t="s">
        <v>53</v>
      </c>
      <c r="J4892" t="s">
        <v>54</v>
      </c>
      <c r="K4892">
        <v>3</v>
      </c>
      <c r="L4892" t="s">
        <v>55</v>
      </c>
      <c r="M4892" t="s">
        <v>77</v>
      </c>
      <c r="N4892" t="s">
        <v>89</v>
      </c>
      <c r="O4892" s="21" t="s">
        <v>58</v>
      </c>
      <c r="P4892" s="21" t="s">
        <v>104</v>
      </c>
      <c r="Q4892" s="20" t="s">
        <v>2453</v>
      </c>
      <c r="R4892" s="21" t="s">
        <v>2454</v>
      </c>
      <c r="S4892" s="35">
        <v>1</v>
      </c>
      <c r="T4892" s="22">
        <v>1</v>
      </c>
      <c r="U4892" s="20" t="s">
        <v>62</v>
      </c>
      <c r="V4892" s="20">
        <v>45810</v>
      </c>
      <c r="W4892" s="21">
        <v>6</v>
      </c>
      <c r="X4892" s="20">
        <v>45821</v>
      </c>
      <c r="Y4892" s="20">
        <v>45817</v>
      </c>
      <c r="Z4892" s="48">
        <v>6</v>
      </c>
      <c r="AA4892">
        <v>2025</v>
      </c>
      <c r="AB4892" s="45">
        <v>79989</v>
      </c>
      <c r="AC4892" s="45">
        <v>79989</v>
      </c>
      <c r="AK4892" s="10"/>
    </row>
    <row r="4893" spans="1:37">
      <c r="A4893" t="s">
        <v>45</v>
      </c>
      <c r="B4893" t="s">
        <v>46</v>
      </c>
      <c r="C4893" t="s">
        <v>47</v>
      </c>
      <c r="D4893" t="s">
        <v>5405</v>
      </c>
      <c r="E4893" t="s">
        <v>88</v>
      </c>
      <c r="F4893" t="s">
        <v>79</v>
      </c>
      <c r="G4893" t="s">
        <v>51</v>
      </c>
      <c r="H4893" s="20" t="s">
        <v>52</v>
      </c>
      <c r="I4893" t="s">
        <v>53</v>
      </c>
      <c r="J4893" t="s">
        <v>54</v>
      </c>
      <c r="K4893">
        <v>3</v>
      </c>
      <c r="L4893" t="s">
        <v>55</v>
      </c>
      <c r="M4893" t="s">
        <v>77</v>
      </c>
      <c r="N4893" t="s">
        <v>89</v>
      </c>
      <c r="O4893" s="21" t="s">
        <v>58</v>
      </c>
      <c r="P4893" s="21" t="s">
        <v>119</v>
      </c>
      <c r="Q4893" s="20" t="s">
        <v>939</v>
      </c>
      <c r="R4893" s="21" t="s">
        <v>940</v>
      </c>
      <c r="S4893" s="35">
        <v>1</v>
      </c>
      <c r="T4893" s="22">
        <v>1</v>
      </c>
      <c r="U4893" s="20" t="s">
        <v>62</v>
      </c>
      <c r="V4893" s="20">
        <v>45810</v>
      </c>
      <c r="W4893" s="21">
        <v>6</v>
      </c>
      <c r="X4893" s="20">
        <v>45821</v>
      </c>
      <c r="Y4893" s="20">
        <v>45819</v>
      </c>
      <c r="Z4893" s="48">
        <v>6</v>
      </c>
      <c r="AA4893">
        <v>2025</v>
      </c>
      <c r="AB4893" s="45">
        <v>89278</v>
      </c>
      <c r="AC4893" s="45">
        <v>89278</v>
      </c>
      <c r="AK4893" s="10"/>
    </row>
    <row r="4894" spans="1:37">
      <c r="A4894" t="s">
        <v>45</v>
      </c>
      <c r="B4894" t="s">
        <v>46</v>
      </c>
      <c r="C4894" t="s">
        <v>47</v>
      </c>
      <c r="D4894" t="s">
        <v>5406</v>
      </c>
      <c r="E4894" t="s">
        <v>88</v>
      </c>
      <c r="F4894" t="s">
        <v>79</v>
      </c>
      <c r="G4894" t="s">
        <v>51</v>
      </c>
      <c r="H4894" s="20" t="s">
        <v>52</v>
      </c>
      <c r="I4894" t="s">
        <v>53</v>
      </c>
      <c r="J4894" t="s">
        <v>54</v>
      </c>
      <c r="K4894">
        <v>3</v>
      </c>
      <c r="L4894" t="s">
        <v>55</v>
      </c>
      <c r="M4894" t="s">
        <v>77</v>
      </c>
      <c r="N4894" t="s">
        <v>89</v>
      </c>
      <c r="O4894" s="21" t="s">
        <v>58</v>
      </c>
      <c r="P4894" s="21" t="s">
        <v>126</v>
      </c>
      <c r="Q4894" s="20" t="s">
        <v>318</v>
      </c>
      <c r="R4894" s="21" t="s">
        <v>319</v>
      </c>
      <c r="S4894" s="35">
        <v>1</v>
      </c>
      <c r="T4894" s="22">
        <v>1</v>
      </c>
      <c r="U4894" s="20" t="s">
        <v>62</v>
      </c>
      <c r="V4894" s="20">
        <v>45810</v>
      </c>
      <c r="W4894" s="21">
        <v>6</v>
      </c>
      <c r="X4894" s="20">
        <v>45821</v>
      </c>
      <c r="Y4894" s="20">
        <v>45817</v>
      </c>
      <c r="Z4894" s="48">
        <v>6</v>
      </c>
      <c r="AA4894">
        <v>2025</v>
      </c>
      <c r="AB4894" s="45">
        <v>63325</v>
      </c>
      <c r="AC4894" s="45">
        <v>63325</v>
      </c>
      <c r="AK4894" s="10"/>
    </row>
    <row r="4895" spans="1:37">
      <c r="A4895" t="s">
        <v>45</v>
      </c>
      <c r="B4895" t="s">
        <v>46</v>
      </c>
      <c r="C4895" t="s">
        <v>47</v>
      </c>
      <c r="D4895" t="s">
        <v>5407</v>
      </c>
      <c r="E4895" t="s">
        <v>88</v>
      </c>
      <c r="F4895" t="s">
        <v>79</v>
      </c>
      <c r="G4895" t="s">
        <v>51</v>
      </c>
      <c r="H4895" s="20" t="s">
        <v>52</v>
      </c>
      <c r="I4895" t="s">
        <v>53</v>
      </c>
      <c r="J4895" t="s">
        <v>54</v>
      </c>
      <c r="K4895">
        <v>3</v>
      </c>
      <c r="L4895" t="s">
        <v>55</v>
      </c>
      <c r="M4895" t="s">
        <v>56</v>
      </c>
      <c r="N4895" t="s">
        <v>57</v>
      </c>
      <c r="O4895" s="21" t="s">
        <v>58</v>
      </c>
      <c r="P4895" s="21" t="s">
        <v>207</v>
      </c>
      <c r="Q4895" s="20" t="s">
        <v>1284</v>
      </c>
      <c r="R4895" s="21" t="s">
        <v>1285</v>
      </c>
      <c r="S4895" s="35">
        <v>1</v>
      </c>
      <c r="T4895" s="22">
        <v>1</v>
      </c>
      <c r="U4895" s="20" t="s">
        <v>62</v>
      </c>
      <c r="V4895" s="20">
        <v>45810</v>
      </c>
      <c r="W4895" s="21">
        <v>6</v>
      </c>
      <c r="X4895" s="20">
        <v>45825</v>
      </c>
      <c r="Y4895" s="20">
        <v>45822</v>
      </c>
      <c r="Z4895" s="48">
        <v>6</v>
      </c>
      <c r="AA4895">
        <v>2025</v>
      </c>
      <c r="AB4895" s="45">
        <v>56658</v>
      </c>
      <c r="AC4895" s="45">
        <v>56658</v>
      </c>
      <c r="AK4895" s="10"/>
    </row>
    <row r="4896" spans="1:37">
      <c r="A4896" t="s">
        <v>45</v>
      </c>
      <c r="B4896" t="s">
        <v>46</v>
      </c>
      <c r="C4896" t="s">
        <v>47</v>
      </c>
      <c r="D4896" t="s">
        <v>5408</v>
      </c>
      <c r="E4896" t="s">
        <v>88</v>
      </c>
      <c r="F4896" t="s">
        <v>79</v>
      </c>
      <c r="G4896" t="s">
        <v>51</v>
      </c>
      <c r="H4896" s="20" t="s">
        <v>52</v>
      </c>
      <c r="I4896" t="s">
        <v>53</v>
      </c>
      <c r="J4896" t="s">
        <v>54</v>
      </c>
      <c r="K4896">
        <v>3</v>
      </c>
      <c r="L4896" t="s">
        <v>55</v>
      </c>
      <c r="M4896" t="s">
        <v>56</v>
      </c>
      <c r="N4896" t="s">
        <v>57</v>
      </c>
      <c r="O4896" s="21" t="s">
        <v>58</v>
      </c>
      <c r="P4896" s="21" t="s">
        <v>64</v>
      </c>
      <c r="Q4896" s="20" t="s">
        <v>474</v>
      </c>
      <c r="R4896" s="21" t="s">
        <v>475</v>
      </c>
      <c r="S4896" s="35">
        <v>1</v>
      </c>
      <c r="T4896" s="22">
        <v>1</v>
      </c>
      <c r="U4896" s="20" t="s">
        <v>62</v>
      </c>
      <c r="V4896" s="20">
        <v>45810</v>
      </c>
      <c r="W4896" s="21">
        <v>6</v>
      </c>
      <c r="X4896" s="20">
        <v>45826</v>
      </c>
      <c r="Y4896" s="20">
        <v>45822</v>
      </c>
      <c r="Z4896" s="48">
        <v>6</v>
      </c>
      <c r="AA4896">
        <v>2025</v>
      </c>
      <c r="AB4896" s="45">
        <v>24659</v>
      </c>
      <c r="AC4896" s="45">
        <v>24659</v>
      </c>
      <c r="AK4896" s="10"/>
    </row>
    <row r="4897" spans="1:37">
      <c r="A4897" t="s">
        <v>45</v>
      </c>
      <c r="B4897" t="s">
        <v>46</v>
      </c>
      <c r="C4897" t="s">
        <v>47</v>
      </c>
      <c r="D4897" t="s">
        <v>5409</v>
      </c>
      <c r="E4897" t="s">
        <v>88</v>
      </c>
      <c r="F4897" t="s">
        <v>79</v>
      </c>
      <c r="G4897" t="s">
        <v>51</v>
      </c>
      <c r="H4897" s="20" t="s">
        <v>52</v>
      </c>
      <c r="I4897" t="s">
        <v>53</v>
      </c>
      <c r="J4897" t="s">
        <v>54</v>
      </c>
      <c r="K4897">
        <v>3</v>
      </c>
      <c r="L4897" t="s">
        <v>55</v>
      </c>
      <c r="M4897" t="s">
        <v>56</v>
      </c>
      <c r="N4897" t="s">
        <v>57</v>
      </c>
      <c r="O4897" s="21" t="s">
        <v>58</v>
      </c>
      <c r="P4897" s="21" t="s">
        <v>207</v>
      </c>
      <c r="Q4897" s="20" t="s">
        <v>2437</v>
      </c>
      <c r="R4897" s="21" t="s">
        <v>2438</v>
      </c>
      <c r="S4897" s="35">
        <v>1</v>
      </c>
      <c r="T4897" s="22">
        <v>1</v>
      </c>
      <c r="U4897" s="20" t="s">
        <v>62</v>
      </c>
      <c r="V4897" s="20">
        <v>45810</v>
      </c>
      <c r="W4897" s="21">
        <v>6</v>
      </c>
      <c r="X4897" s="20">
        <v>45821</v>
      </c>
      <c r="Y4897" s="20">
        <v>45819</v>
      </c>
      <c r="Z4897" s="48">
        <v>6</v>
      </c>
      <c r="AA4897">
        <v>2025</v>
      </c>
      <c r="AB4897" s="45">
        <v>93325</v>
      </c>
      <c r="AC4897" s="45">
        <v>93325</v>
      </c>
      <c r="AK4897" s="10"/>
    </row>
    <row r="4898" spans="1:37">
      <c r="A4898" t="s">
        <v>45</v>
      </c>
      <c r="B4898" t="s">
        <v>46</v>
      </c>
      <c r="C4898" t="s">
        <v>47</v>
      </c>
      <c r="D4898" t="s">
        <v>5410</v>
      </c>
      <c r="E4898" t="s">
        <v>88</v>
      </c>
      <c r="F4898" t="s">
        <v>79</v>
      </c>
      <c r="G4898" t="s">
        <v>51</v>
      </c>
      <c r="H4898" s="20" t="s">
        <v>52</v>
      </c>
      <c r="I4898" t="s">
        <v>53</v>
      </c>
      <c r="J4898" t="s">
        <v>54</v>
      </c>
      <c r="K4898">
        <v>3</v>
      </c>
      <c r="L4898" t="s">
        <v>55</v>
      </c>
      <c r="M4898" t="s">
        <v>77</v>
      </c>
      <c r="N4898" t="s">
        <v>89</v>
      </c>
      <c r="O4898" s="21" t="s">
        <v>58</v>
      </c>
      <c r="P4898" s="21" t="s">
        <v>104</v>
      </c>
      <c r="Q4898" s="20" t="s">
        <v>3686</v>
      </c>
      <c r="R4898" s="21" t="s">
        <v>3687</v>
      </c>
      <c r="S4898" s="35">
        <v>1</v>
      </c>
      <c r="T4898" s="22">
        <v>1</v>
      </c>
      <c r="U4898" s="20" t="s">
        <v>62</v>
      </c>
      <c r="V4898" s="20">
        <v>45810</v>
      </c>
      <c r="W4898" s="21">
        <v>6</v>
      </c>
      <c r="X4898" s="20">
        <v>45820</v>
      </c>
      <c r="Y4898" s="20">
        <v>45817</v>
      </c>
      <c r="Z4898" s="48">
        <v>6</v>
      </c>
      <c r="AA4898">
        <v>2025</v>
      </c>
      <c r="AB4898" s="45">
        <v>58664</v>
      </c>
      <c r="AC4898" s="45">
        <v>58664</v>
      </c>
      <c r="AK4898" s="10"/>
    </row>
    <row r="4899" spans="1:37">
      <c r="A4899" t="s">
        <v>45</v>
      </c>
      <c r="B4899" t="s">
        <v>46</v>
      </c>
      <c r="C4899" t="s">
        <v>47</v>
      </c>
      <c r="D4899" t="s">
        <v>5411</v>
      </c>
      <c r="E4899" t="s">
        <v>88</v>
      </c>
      <c r="F4899" t="s">
        <v>79</v>
      </c>
      <c r="G4899" t="s">
        <v>51</v>
      </c>
      <c r="H4899" s="20" t="s">
        <v>52</v>
      </c>
      <c r="I4899" t="s">
        <v>53</v>
      </c>
      <c r="J4899" t="s">
        <v>54</v>
      </c>
      <c r="K4899">
        <v>3</v>
      </c>
      <c r="L4899" t="s">
        <v>55</v>
      </c>
      <c r="M4899" t="s">
        <v>56</v>
      </c>
      <c r="N4899" t="s">
        <v>57</v>
      </c>
      <c r="O4899" s="21" t="s">
        <v>58</v>
      </c>
      <c r="P4899" s="21" t="s">
        <v>64</v>
      </c>
      <c r="Q4899" s="20" t="s">
        <v>474</v>
      </c>
      <c r="R4899" s="21" t="s">
        <v>475</v>
      </c>
      <c r="S4899" s="35">
        <v>1</v>
      </c>
      <c r="T4899" s="22">
        <v>1</v>
      </c>
      <c r="U4899" s="20" t="s">
        <v>62</v>
      </c>
      <c r="V4899" s="20">
        <v>45811</v>
      </c>
      <c r="W4899" s="21">
        <v>6</v>
      </c>
      <c r="X4899" s="20">
        <v>45821</v>
      </c>
      <c r="Y4899" s="20">
        <v>45819</v>
      </c>
      <c r="Z4899" s="48">
        <v>6</v>
      </c>
      <c r="AA4899">
        <v>2025</v>
      </c>
      <c r="AB4899" s="45">
        <v>24659</v>
      </c>
      <c r="AC4899" s="45">
        <v>24659</v>
      </c>
      <c r="AK4899" s="10"/>
    </row>
    <row r="4900" spans="1:37">
      <c r="A4900" t="s">
        <v>45</v>
      </c>
      <c r="B4900" t="s">
        <v>46</v>
      </c>
      <c r="C4900" t="s">
        <v>47</v>
      </c>
      <c r="D4900" t="s">
        <v>5412</v>
      </c>
      <c r="E4900" t="s">
        <v>88</v>
      </c>
      <c r="F4900" t="s">
        <v>79</v>
      </c>
      <c r="G4900" t="s">
        <v>51</v>
      </c>
      <c r="H4900" s="20" t="s">
        <v>52</v>
      </c>
      <c r="I4900" t="s">
        <v>53</v>
      </c>
      <c r="J4900" t="s">
        <v>54</v>
      </c>
      <c r="K4900">
        <v>3</v>
      </c>
      <c r="L4900" t="s">
        <v>55</v>
      </c>
      <c r="M4900" t="s">
        <v>77</v>
      </c>
      <c r="N4900" t="s">
        <v>89</v>
      </c>
      <c r="O4900" s="21" t="s">
        <v>58</v>
      </c>
      <c r="P4900" s="21" t="s">
        <v>119</v>
      </c>
      <c r="Q4900" s="20" t="s">
        <v>2056</v>
      </c>
      <c r="R4900" s="21" t="s">
        <v>2057</v>
      </c>
      <c r="S4900" s="35">
        <v>1</v>
      </c>
      <c r="T4900" s="22">
        <v>1</v>
      </c>
      <c r="U4900" s="20" t="s">
        <v>62</v>
      </c>
      <c r="V4900" s="20">
        <v>45811</v>
      </c>
      <c r="W4900" s="21">
        <v>6</v>
      </c>
      <c r="X4900" s="20">
        <v>45825</v>
      </c>
      <c r="Y4900" s="20">
        <v>45822</v>
      </c>
      <c r="Z4900" s="48">
        <v>6</v>
      </c>
      <c r="AA4900">
        <v>2025</v>
      </c>
      <c r="AB4900" s="45">
        <v>74995</v>
      </c>
      <c r="AC4900" s="45">
        <v>74995</v>
      </c>
      <c r="AK4900" s="10"/>
    </row>
    <row r="4901" spans="1:37">
      <c r="A4901" t="s">
        <v>45</v>
      </c>
      <c r="B4901" t="s">
        <v>46</v>
      </c>
      <c r="C4901" t="s">
        <v>47</v>
      </c>
      <c r="D4901" t="s">
        <v>5413</v>
      </c>
      <c r="E4901" t="s">
        <v>88</v>
      </c>
      <c r="F4901" t="s">
        <v>79</v>
      </c>
      <c r="G4901" t="s">
        <v>51</v>
      </c>
      <c r="H4901" s="20" t="s">
        <v>52</v>
      </c>
      <c r="I4901" t="s">
        <v>53</v>
      </c>
      <c r="J4901" t="s">
        <v>54</v>
      </c>
      <c r="K4901">
        <v>3</v>
      </c>
      <c r="L4901" t="s">
        <v>55</v>
      </c>
      <c r="M4901" t="s">
        <v>56</v>
      </c>
      <c r="N4901" t="s">
        <v>57</v>
      </c>
      <c r="O4901" s="21" t="s">
        <v>58</v>
      </c>
      <c r="P4901" s="21" t="s">
        <v>64</v>
      </c>
      <c r="Q4901" s="20" t="s">
        <v>358</v>
      </c>
      <c r="R4901" s="21" t="s">
        <v>359</v>
      </c>
      <c r="S4901" s="35">
        <v>1</v>
      </c>
      <c r="T4901" s="22">
        <v>1</v>
      </c>
      <c r="U4901" s="20" t="s">
        <v>62</v>
      </c>
      <c r="V4901" s="20">
        <v>45810</v>
      </c>
      <c r="W4901" s="21">
        <v>6</v>
      </c>
      <c r="X4901" s="20">
        <v>45820</v>
      </c>
      <c r="Y4901" s="20">
        <v>45817</v>
      </c>
      <c r="Z4901" s="48">
        <v>6</v>
      </c>
      <c r="AA4901">
        <v>2025</v>
      </c>
      <c r="AB4901" s="45">
        <v>78565</v>
      </c>
      <c r="AC4901" s="45">
        <v>78565</v>
      </c>
      <c r="AK4901" s="10"/>
    </row>
    <row r="4902" spans="1:37">
      <c r="A4902" t="s">
        <v>45</v>
      </c>
      <c r="B4902" t="s">
        <v>46</v>
      </c>
      <c r="C4902" t="s">
        <v>47</v>
      </c>
      <c r="D4902" t="s">
        <v>5414</v>
      </c>
      <c r="E4902" t="s">
        <v>88</v>
      </c>
      <c r="F4902" t="s">
        <v>79</v>
      </c>
      <c r="G4902" t="s">
        <v>51</v>
      </c>
      <c r="H4902" s="20" t="s">
        <v>52</v>
      </c>
      <c r="I4902" t="s">
        <v>53</v>
      </c>
      <c r="J4902" t="s">
        <v>54</v>
      </c>
      <c r="K4902">
        <v>3</v>
      </c>
      <c r="L4902" t="s">
        <v>55</v>
      </c>
      <c r="M4902" t="s">
        <v>77</v>
      </c>
      <c r="N4902" t="s">
        <v>89</v>
      </c>
      <c r="O4902" s="21" t="s">
        <v>58</v>
      </c>
      <c r="P4902" s="21" t="s">
        <v>104</v>
      </c>
      <c r="Q4902" s="20" t="s">
        <v>3854</v>
      </c>
      <c r="R4902" s="21" t="s">
        <v>3855</v>
      </c>
      <c r="S4902" s="35">
        <v>1</v>
      </c>
      <c r="T4902" s="22">
        <v>1</v>
      </c>
      <c r="U4902" s="20" t="s">
        <v>62</v>
      </c>
      <c r="V4902" s="20">
        <v>45810</v>
      </c>
      <c r="W4902" s="21">
        <v>6</v>
      </c>
      <c r="X4902" s="20">
        <v>45821</v>
      </c>
      <c r="Y4902" s="20">
        <v>45817</v>
      </c>
      <c r="Z4902" s="48">
        <v>6</v>
      </c>
      <c r="AA4902">
        <v>2025</v>
      </c>
      <c r="AB4902" s="45">
        <v>33328</v>
      </c>
      <c r="AC4902" s="45">
        <v>33328</v>
      </c>
      <c r="AK4902" s="10"/>
    </row>
    <row r="4903" spans="1:37">
      <c r="A4903" t="s">
        <v>45</v>
      </c>
      <c r="B4903" t="s">
        <v>46</v>
      </c>
      <c r="C4903" t="s">
        <v>47</v>
      </c>
      <c r="D4903" t="s">
        <v>5415</v>
      </c>
      <c r="E4903" t="s">
        <v>88</v>
      </c>
      <c r="F4903" t="s">
        <v>79</v>
      </c>
      <c r="G4903" t="s">
        <v>51</v>
      </c>
      <c r="H4903" s="20" t="s">
        <v>52</v>
      </c>
      <c r="I4903" t="s">
        <v>53</v>
      </c>
      <c r="J4903" t="s">
        <v>54</v>
      </c>
      <c r="K4903">
        <v>3</v>
      </c>
      <c r="L4903" t="s">
        <v>55</v>
      </c>
      <c r="M4903" t="s">
        <v>77</v>
      </c>
      <c r="N4903" t="s">
        <v>89</v>
      </c>
      <c r="O4903" s="21" t="s">
        <v>58</v>
      </c>
      <c r="P4903" s="21" t="s">
        <v>119</v>
      </c>
      <c r="Q4903" s="20" t="s">
        <v>120</v>
      </c>
      <c r="R4903" s="21" t="s">
        <v>121</v>
      </c>
      <c r="S4903" s="35">
        <v>1</v>
      </c>
      <c r="T4903" s="22">
        <v>1</v>
      </c>
      <c r="U4903" s="20" t="s">
        <v>62</v>
      </c>
      <c r="V4903" s="20">
        <v>45810</v>
      </c>
      <c r="W4903" s="21">
        <v>6</v>
      </c>
      <c r="X4903" s="20">
        <v>45821</v>
      </c>
      <c r="Y4903" s="20">
        <v>45817</v>
      </c>
      <c r="Z4903" s="48">
        <v>6</v>
      </c>
      <c r="AA4903">
        <v>2025</v>
      </c>
      <c r="AB4903" s="45">
        <v>89278</v>
      </c>
      <c r="AC4903" s="45">
        <v>89278</v>
      </c>
      <c r="AK4903" s="10"/>
    </row>
    <row r="4904" spans="1:37">
      <c r="A4904" t="s">
        <v>45</v>
      </c>
      <c r="B4904" t="s">
        <v>46</v>
      </c>
      <c r="C4904" t="s">
        <v>47</v>
      </c>
      <c r="D4904" t="s">
        <v>5416</v>
      </c>
      <c r="E4904" t="s">
        <v>88</v>
      </c>
      <c r="F4904" t="s">
        <v>79</v>
      </c>
      <c r="G4904" t="s">
        <v>51</v>
      </c>
      <c r="H4904" s="20" t="s">
        <v>52</v>
      </c>
      <c r="I4904" t="s">
        <v>53</v>
      </c>
      <c r="J4904" t="s">
        <v>54</v>
      </c>
      <c r="K4904">
        <v>3</v>
      </c>
      <c r="L4904" t="s">
        <v>55</v>
      </c>
      <c r="M4904" t="s">
        <v>56</v>
      </c>
      <c r="N4904" t="s">
        <v>57</v>
      </c>
      <c r="O4904" s="21" t="s">
        <v>58</v>
      </c>
      <c r="P4904" s="21" t="s">
        <v>64</v>
      </c>
      <c r="Q4904" s="20" t="s">
        <v>1052</v>
      </c>
      <c r="R4904" s="21" t="s">
        <v>1053</v>
      </c>
      <c r="S4904" s="35">
        <v>1</v>
      </c>
      <c r="T4904" s="22">
        <v>1</v>
      </c>
      <c r="U4904" s="20" t="s">
        <v>62</v>
      </c>
      <c r="V4904" s="20">
        <v>45810</v>
      </c>
      <c r="W4904" s="21">
        <v>6</v>
      </c>
      <c r="X4904" s="20">
        <v>45826</v>
      </c>
      <c r="Y4904" s="20">
        <v>45824</v>
      </c>
      <c r="Z4904" s="48">
        <v>6</v>
      </c>
      <c r="AA4904">
        <v>2025</v>
      </c>
      <c r="AB4904" s="45">
        <v>49993</v>
      </c>
      <c r="AC4904" s="45">
        <v>49993</v>
      </c>
      <c r="AK4904" s="10"/>
    </row>
    <row r="4905" spans="1:37">
      <c r="A4905" t="s">
        <v>45</v>
      </c>
      <c r="B4905" t="s">
        <v>46</v>
      </c>
      <c r="C4905" t="s">
        <v>47</v>
      </c>
      <c r="D4905" t="s">
        <v>5417</v>
      </c>
      <c r="E4905" t="s">
        <v>88</v>
      </c>
      <c r="F4905" t="s">
        <v>79</v>
      </c>
      <c r="G4905" t="s">
        <v>51</v>
      </c>
      <c r="H4905" s="20" t="s">
        <v>52</v>
      </c>
      <c r="I4905" t="s">
        <v>53</v>
      </c>
      <c r="J4905" t="s">
        <v>54</v>
      </c>
      <c r="K4905">
        <v>3</v>
      </c>
      <c r="L4905" t="s">
        <v>55</v>
      </c>
      <c r="M4905" t="s">
        <v>56</v>
      </c>
      <c r="N4905" t="s">
        <v>57</v>
      </c>
      <c r="O4905" s="21" t="s">
        <v>58</v>
      </c>
      <c r="P4905" s="21" t="s">
        <v>64</v>
      </c>
      <c r="Q4905" s="20" t="s">
        <v>358</v>
      </c>
      <c r="R4905" s="21" t="s">
        <v>359</v>
      </c>
      <c r="S4905" s="35">
        <v>1</v>
      </c>
      <c r="T4905" s="22">
        <v>1</v>
      </c>
      <c r="U4905" s="20" t="s">
        <v>62</v>
      </c>
      <c r="V4905" s="20">
        <v>45810</v>
      </c>
      <c r="W4905" s="21">
        <v>6</v>
      </c>
      <c r="X4905" s="20">
        <v>45821</v>
      </c>
      <c r="Y4905" s="20">
        <v>45817</v>
      </c>
      <c r="Z4905" s="48">
        <v>6</v>
      </c>
      <c r="AA4905">
        <v>2025</v>
      </c>
      <c r="AB4905" s="45">
        <v>78565</v>
      </c>
      <c r="AC4905" s="45">
        <v>78565</v>
      </c>
      <c r="AK4905" s="10"/>
    </row>
    <row r="4906" spans="1:37">
      <c r="A4906" t="s">
        <v>45</v>
      </c>
      <c r="B4906" t="s">
        <v>46</v>
      </c>
      <c r="C4906" t="s">
        <v>47</v>
      </c>
      <c r="D4906" t="s">
        <v>5418</v>
      </c>
      <c r="E4906" t="s">
        <v>88</v>
      </c>
      <c r="F4906" t="s">
        <v>79</v>
      </c>
      <c r="G4906" t="s">
        <v>51</v>
      </c>
      <c r="H4906" s="20" t="s">
        <v>52</v>
      </c>
      <c r="I4906" t="s">
        <v>53</v>
      </c>
      <c r="J4906" t="s">
        <v>54</v>
      </c>
      <c r="K4906">
        <v>3</v>
      </c>
      <c r="L4906" t="s">
        <v>55</v>
      </c>
      <c r="M4906" t="s">
        <v>77</v>
      </c>
      <c r="N4906" t="s">
        <v>89</v>
      </c>
      <c r="O4906" s="21" t="s">
        <v>58</v>
      </c>
      <c r="P4906" s="21" t="s">
        <v>90</v>
      </c>
      <c r="Q4906" s="20" t="s">
        <v>2723</v>
      </c>
      <c r="R4906" s="21" t="s">
        <v>2724</v>
      </c>
      <c r="S4906" s="35">
        <v>1</v>
      </c>
      <c r="T4906" s="22">
        <v>1</v>
      </c>
      <c r="U4906" s="20" t="s">
        <v>62</v>
      </c>
      <c r="V4906" s="20">
        <v>45810</v>
      </c>
      <c r="W4906" s="21">
        <v>6</v>
      </c>
      <c r="X4906" s="20">
        <v>45821</v>
      </c>
      <c r="Y4906" s="20">
        <v>45817</v>
      </c>
      <c r="Z4906" s="48">
        <v>6</v>
      </c>
      <c r="AA4906">
        <v>2025</v>
      </c>
      <c r="AB4906" s="45">
        <v>79995</v>
      </c>
      <c r="AC4906" s="45">
        <v>79995</v>
      </c>
      <c r="AK4906" s="10"/>
    </row>
    <row r="4907" spans="1:37">
      <c r="A4907" t="s">
        <v>45</v>
      </c>
      <c r="B4907" t="s">
        <v>46</v>
      </c>
      <c r="C4907" t="s">
        <v>47</v>
      </c>
      <c r="D4907" t="s">
        <v>5419</v>
      </c>
      <c r="E4907" t="s">
        <v>88</v>
      </c>
      <c r="F4907" t="s">
        <v>79</v>
      </c>
      <c r="G4907" t="s">
        <v>51</v>
      </c>
      <c r="H4907" s="20" t="s">
        <v>52</v>
      </c>
      <c r="I4907" t="s">
        <v>53</v>
      </c>
      <c r="J4907" t="s">
        <v>54</v>
      </c>
      <c r="K4907">
        <v>3</v>
      </c>
      <c r="L4907" t="s">
        <v>55</v>
      </c>
      <c r="M4907" t="s">
        <v>77</v>
      </c>
      <c r="N4907" t="s">
        <v>89</v>
      </c>
      <c r="O4907" s="21" t="s">
        <v>58</v>
      </c>
      <c r="P4907" s="21" t="s">
        <v>119</v>
      </c>
      <c r="Q4907" s="20" t="s">
        <v>4065</v>
      </c>
      <c r="R4907" s="21" t="s">
        <v>4066</v>
      </c>
      <c r="S4907" s="35">
        <v>1</v>
      </c>
      <c r="T4907" s="22">
        <v>1</v>
      </c>
      <c r="U4907" s="20" t="s">
        <v>62</v>
      </c>
      <c r="V4907" s="20">
        <v>45810</v>
      </c>
      <c r="W4907" s="21">
        <v>6</v>
      </c>
      <c r="X4907" s="20">
        <v>45821</v>
      </c>
      <c r="Y4907" s="20">
        <v>45817</v>
      </c>
      <c r="Z4907" s="48">
        <v>6</v>
      </c>
      <c r="AA4907">
        <v>2025</v>
      </c>
      <c r="AB4907" s="45">
        <v>153330</v>
      </c>
      <c r="AC4907" s="45">
        <v>153330</v>
      </c>
      <c r="AK4907" s="10"/>
    </row>
    <row r="4908" spans="1:37">
      <c r="A4908" t="s">
        <v>45</v>
      </c>
      <c r="B4908" t="s">
        <v>46</v>
      </c>
      <c r="C4908" t="s">
        <v>47</v>
      </c>
      <c r="D4908" t="s">
        <v>5420</v>
      </c>
      <c r="E4908" t="s">
        <v>88</v>
      </c>
      <c r="F4908" t="s">
        <v>79</v>
      </c>
      <c r="G4908" t="s">
        <v>51</v>
      </c>
      <c r="H4908" s="20" t="s">
        <v>52</v>
      </c>
      <c r="I4908" t="s">
        <v>53</v>
      </c>
      <c r="J4908" t="s">
        <v>54</v>
      </c>
      <c r="K4908">
        <v>3</v>
      </c>
      <c r="L4908" t="s">
        <v>55</v>
      </c>
      <c r="M4908" t="s">
        <v>77</v>
      </c>
      <c r="N4908" t="s">
        <v>89</v>
      </c>
      <c r="O4908" s="21" t="s">
        <v>58</v>
      </c>
      <c r="P4908" s="21" t="s">
        <v>126</v>
      </c>
      <c r="Q4908" s="20" t="s">
        <v>2117</v>
      </c>
      <c r="R4908" s="21" t="s">
        <v>2118</v>
      </c>
      <c r="S4908" s="35">
        <v>1</v>
      </c>
      <c r="T4908" s="22">
        <v>1</v>
      </c>
      <c r="U4908" s="20" t="s">
        <v>62</v>
      </c>
      <c r="V4908" s="20">
        <v>45810</v>
      </c>
      <c r="W4908" s="21">
        <v>6</v>
      </c>
      <c r="X4908" s="20">
        <v>45827</v>
      </c>
      <c r="Y4908" s="20">
        <v>45824</v>
      </c>
      <c r="Z4908" s="48">
        <v>6</v>
      </c>
      <c r="AA4908">
        <v>2025</v>
      </c>
      <c r="AB4908" s="45">
        <v>26660</v>
      </c>
      <c r="AC4908" s="45">
        <v>26660</v>
      </c>
      <c r="AK4908" s="10"/>
    </row>
    <row r="4909" spans="1:37">
      <c r="A4909" t="s">
        <v>45</v>
      </c>
      <c r="B4909" t="s">
        <v>46</v>
      </c>
      <c r="C4909" t="s">
        <v>47</v>
      </c>
      <c r="D4909" t="s">
        <v>5421</v>
      </c>
      <c r="E4909" t="s">
        <v>88</v>
      </c>
      <c r="F4909" t="s">
        <v>79</v>
      </c>
      <c r="G4909" t="s">
        <v>51</v>
      </c>
      <c r="H4909" s="20" t="s">
        <v>52</v>
      </c>
      <c r="I4909" t="s">
        <v>53</v>
      </c>
      <c r="J4909" t="s">
        <v>54</v>
      </c>
      <c r="K4909">
        <v>3</v>
      </c>
      <c r="L4909" t="s">
        <v>55</v>
      </c>
      <c r="M4909" t="s">
        <v>77</v>
      </c>
      <c r="N4909" t="s">
        <v>89</v>
      </c>
      <c r="O4909" s="21" t="s">
        <v>58</v>
      </c>
      <c r="P4909" s="21" t="s">
        <v>97</v>
      </c>
      <c r="Q4909" s="20" t="s">
        <v>2870</v>
      </c>
      <c r="R4909" s="21" t="s">
        <v>2871</v>
      </c>
      <c r="S4909" s="35">
        <v>1</v>
      </c>
      <c r="T4909" s="22">
        <v>1</v>
      </c>
      <c r="U4909" s="20" t="s">
        <v>62</v>
      </c>
      <c r="V4909" s="20">
        <v>45810</v>
      </c>
      <c r="W4909" s="21">
        <v>6</v>
      </c>
      <c r="X4909" s="20">
        <v>45820</v>
      </c>
      <c r="Y4909" s="20">
        <v>45817</v>
      </c>
      <c r="Z4909" s="48">
        <v>6</v>
      </c>
      <c r="AA4909">
        <v>2025</v>
      </c>
      <c r="AB4909" s="45">
        <v>60713</v>
      </c>
      <c r="AC4909" s="45">
        <v>60713</v>
      </c>
      <c r="AK4909" s="10"/>
    </row>
    <row r="4910" spans="1:37">
      <c r="A4910" t="s">
        <v>45</v>
      </c>
      <c r="B4910" t="s">
        <v>46</v>
      </c>
      <c r="C4910" t="s">
        <v>47</v>
      </c>
      <c r="D4910" t="s">
        <v>5422</v>
      </c>
      <c r="E4910" t="s">
        <v>88</v>
      </c>
      <c r="F4910" t="s">
        <v>79</v>
      </c>
      <c r="G4910" t="s">
        <v>51</v>
      </c>
      <c r="H4910" s="20" t="s">
        <v>52</v>
      </c>
      <c r="I4910" t="s">
        <v>53</v>
      </c>
      <c r="J4910" t="s">
        <v>54</v>
      </c>
      <c r="K4910">
        <v>3</v>
      </c>
      <c r="L4910" t="s">
        <v>55</v>
      </c>
      <c r="M4910" t="s">
        <v>77</v>
      </c>
      <c r="N4910" t="s">
        <v>89</v>
      </c>
      <c r="O4910" s="21" t="s">
        <v>58</v>
      </c>
      <c r="P4910" s="21" t="s">
        <v>97</v>
      </c>
      <c r="Q4910" s="20" t="s">
        <v>2443</v>
      </c>
      <c r="R4910" s="21" t="s">
        <v>2444</v>
      </c>
      <c r="S4910" s="35">
        <v>1</v>
      </c>
      <c r="T4910" s="22">
        <v>1</v>
      </c>
      <c r="U4910" s="20" t="s">
        <v>62</v>
      </c>
      <c r="V4910" s="20">
        <v>45810</v>
      </c>
      <c r="W4910" s="21">
        <v>6</v>
      </c>
      <c r="X4910" s="20">
        <v>45821</v>
      </c>
      <c r="Y4910" s="20">
        <v>45817</v>
      </c>
      <c r="Z4910" s="48">
        <v>6</v>
      </c>
      <c r="AA4910">
        <v>2025</v>
      </c>
      <c r="AB4910" s="45">
        <v>43327</v>
      </c>
      <c r="AC4910" s="45">
        <v>43327</v>
      </c>
      <c r="AK4910" s="10"/>
    </row>
    <row r="4911" spans="1:37">
      <c r="A4911" t="s">
        <v>45</v>
      </c>
      <c r="B4911" t="s">
        <v>46</v>
      </c>
      <c r="C4911" t="s">
        <v>47</v>
      </c>
      <c r="D4911" t="s">
        <v>5423</v>
      </c>
      <c r="E4911" t="s">
        <v>88</v>
      </c>
      <c r="F4911" t="s">
        <v>79</v>
      </c>
      <c r="G4911" t="s">
        <v>51</v>
      </c>
      <c r="H4911" s="20" t="s">
        <v>52</v>
      </c>
      <c r="I4911" t="s">
        <v>53</v>
      </c>
      <c r="J4911" t="s">
        <v>54</v>
      </c>
      <c r="K4911">
        <v>3</v>
      </c>
      <c r="L4911" t="s">
        <v>55</v>
      </c>
      <c r="M4911" t="s">
        <v>56</v>
      </c>
      <c r="N4911" t="s">
        <v>57</v>
      </c>
      <c r="O4911" s="21" t="s">
        <v>58</v>
      </c>
      <c r="P4911" s="21" t="s">
        <v>522</v>
      </c>
      <c r="Q4911" s="20" t="s">
        <v>523</v>
      </c>
      <c r="R4911" s="21" t="s">
        <v>524</v>
      </c>
      <c r="S4911" s="35">
        <v>1</v>
      </c>
      <c r="T4911" s="22">
        <v>1</v>
      </c>
      <c r="U4911" s="20" t="s">
        <v>62</v>
      </c>
      <c r="V4911" s="20">
        <v>45810</v>
      </c>
      <c r="W4911" s="21">
        <v>6</v>
      </c>
      <c r="X4911" s="20">
        <v>45824</v>
      </c>
      <c r="Y4911" s="20">
        <v>45819</v>
      </c>
      <c r="Z4911" s="48">
        <v>6</v>
      </c>
      <c r="AA4911">
        <v>2025</v>
      </c>
      <c r="AB4911" s="45">
        <v>31994</v>
      </c>
      <c r="AC4911" s="45">
        <v>31994</v>
      </c>
      <c r="AK4911" s="10"/>
    </row>
    <row r="4912" spans="1:37">
      <c r="A4912" t="s">
        <v>45</v>
      </c>
      <c r="B4912" t="s">
        <v>46</v>
      </c>
      <c r="C4912" t="s">
        <v>47</v>
      </c>
      <c r="D4912" t="s">
        <v>5424</v>
      </c>
      <c r="E4912" t="s">
        <v>88</v>
      </c>
      <c r="F4912" t="s">
        <v>79</v>
      </c>
      <c r="G4912" t="s">
        <v>51</v>
      </c>
      <c r="H4912" s="20" t="s">
        <v>52</v>
      </c>
      <c r="I4912" t="s">
        <v>53</v>
      </c>
      <c r="J4912" t="s">
        <v>54</v>
      </c>
      <c r="K4912">
        <v>3</v>
      </c>
      <c r="L4912" t="s">
        <v>55</v>
      </c>
      <c r="M4912" t="s">
        <v>56</v>
      </c>
      <c r="N4912" t="s">
        <v>57</v>
      </c>
      <c r="O4912" s="21" t="s">
        <v>58</v>
      </c>
      <c r="P4912" s="21" t="s">
        <v>64</v>
      </c>
      <c r="Q4912" s="20" t="s">
        <v>637</v>
      </c>
      <c r="R4912" s="21" t="s">
        <v>638</v>
      </c>
      <c r="S4912" s="35">
        <v>1</v>
      </c>
      <c r="T4912" s="22">
        <v>1</v>
      </c>
      <c r="U4912" s="20" t="s">
        <v>62</v>
      </c>
      <c r="V4912" s="20">
        <v>45811</v>
      </c>
      <c r="W4912" s="21">
        <v>6</v>
      </c>
      <c r="X4912" s="20">
        <v>45821</v>
      </c>
      <c r="Y4912" s="20">
        <v>45819</v>
      </c>
      <c r="Z4912" s="48">
        <v>6</v>
      </c>
      <c r="AA4912">
        <v>2025</v>
      </c>
      <c r="AB4912" s="45">
        <v>41994</v>
      </c>
      <c r="AC4912" s="45">
        <v>41994</v>
      </c>
      <c r="AK4912" s="10"/>
    </row>
    <row r="4913" spans="1:37">
      <c r="A4913" t="s">
        <v>45</v>
      </c>
      <c r="B4913" t="s">
        <v>46</v>
      </c>
      <c r="C4913" t="s">
        <v>47</v>
      </c>
      <c r="D4913" t="s">
        <v>5425</v>
      </c>
      <c r="E4913" t="s">
        <v>88</v>
      </c>
      <c r="F4913" t="s">
        <v>79</v>
      </c>
      <c r="G4913" t="s">
        <v>51</v>
      </c>
      <c r="H4913" s="20" t="s">
        <v>52</v>
      </c>
      <c r="I4913" t="s">
        <v>53</v>
      </c>
      <c r="J4913" t="s">
        <v>54</v>
      </c>
      <c r="K4913">
        <v>3</v>
      </c>
      <c r="L4913" t="s">
        <v>55</v>
      </c>
      <c r="M4913" t="s">
        <v>56</v>
      </c>
      <c r="N4913" t="s">
        <v>57</v>
      </c>
      <c r="O4913" s="21" t="s">
        <v>58</v>
      </c>
      <c r="P4913" s="21" t="s">
        <v>64</v>
      </c>
      <c r="Q4913" s="20" t="s">
        <v>1052</v>
      </c>
      <c r="R4913" s="21" t="s">
        <v>1053</v>
      </c>
      <c r="S4913" s="35">
        <v>1</v>
      </c>
      <c r="T4913" s="22">
        <v>1</v>
      </c>
      <c r="U4913" s="20" t="s">
        <v>62</v>
      </c>
      <c r="V4913" s="20">
        <v>45811</v>
      </c>
      <c r="W4913" s="21">
        <v>6</v>
      </c>
      <c r="X4913" s="20">
        <v>45826</v>
      </c>
      <c r="Y4913" s="20">
        <v>45819</v>
      </c>
      <c r="Z4913" s="48">
        <v>6</v>
      </c>
      <c r="AA4913">
        <v>2025</v>
      </c>
      <c r="AB4913" s="45">
        <v>49993</v>
      </c>
      <c r="AC4913" s="45">
        <v>49993</v>
      </c>
      <c r="AK4913" s="10"/>
    </row>
    <row r="4914" spans="1:37">
      <c r="A4914" t="s">
        <v>45</v>
      </c>
      <c r="B4914" t="s">
        <v>46</v>
      </c>
      <c r="C4914" t="s">
        <v>47</v>
      </c>
      <c r="D4914" t="s">
        <v>5426</v>
      </c>
      <c r="E4914" t="s">
        <v>88</v>
      </c>
      <c r="F4914" t="s">
        <v>79</v>
      </c>
      <c r="G4914" t="s">
        <v>51</v>
      </c>
      <c r="H4914" s="20" t="s">
        <v>52</v>
      </c>
      <c r="I4914" t="s">
        <v>53</v>
      </c>
      <c r="J4914" t="s">
        <v>54</v>
      </c>
      <c r="K4914">
        <v>3</v>
      </c>
      <c r="L4914" t="s">
        <v>55</v>
      </c>
      <c r="M4914" t="s">
        <v>56</v>
      </c>
      <c r="N4914" t="s">
        <v>57</v>
      </c>
      <c r="O4914" s="21" t="s">
        <v>58</v>
      </c>
      <c r="P4914" s="21" t="s">
        <v>64</v>
      </c>
      <c r="Q4914" s="20" t="s">
        <v>505</v>
      </c>
      <c r="R4914" s="21" t="s">
        <v>506</v>
      </c>
      <c r="S4914" s="35">
        <v>2</v>
      </c>
      <c r="T4914" s="22">
        <v>2</v>
      </c>
      <c r="U4914" s="20" t="s">
        <v>62</v>
      </c>
      <c r="V4914" s="20">
        <v>45811</v>
      </c>
      <c r="W4914" s="21">
        <v>6</v>
      </c>
      <c r="X4914" s="20">
        <v>45826</v>
      </c>
      <c r="Y4914" s="20">
        <v>45822</v>
      </c>
      <c r="Z4914" s="48">
        <v>6</v>
      </c>
      <c r="AA4914">
        <v>2025</v>
      </c>
      <c r="AB4914" s="45">
        <v>49318</v>
      </c>
      <c r="AC4914" s="45">
        <v>49318</v>
      </c>
      <c r="AK4914" s="10"/>
    </row>
    <row r="4915" spans="1:37">
      <c r="A4915" t="s">
        <v>45</v>
      </c>
      <c r="B4915" t="s">
        <v>46</v>
      </c>
      <c r="C4915" t="s">
        <v>47</v>
      </c>
      <c r="D4915" t="s">
        <v>5427</v>
      </c>
      <c r="E4915" t="s">
        <v>88</v>
      </c>
      <c r="F4915" t="s">
        <v>79</v>
      </c>
      <c r="G4915" t="s">
        <v>51</v>
      </c>
      <c r="H4915" s="20" t="s">
        <v>52</v>
      </c>
      <c r="I4915" t="s">
        <v>53</v>
      </c>
      <c r="J4915" t="s">
        <v>54</v>
      </c>
      <c r="K4915">
        <v>3</v>
      </c>
      <c r="L4915" t="s">
        <v>55</v>
      </c>
      <c r="M4915" t="s">
        <v>77</v>
      </c>
      <c r="N4915" t="s">
        <v>89</v>
      </c>
      <c r="O4915" s="21" t="s">
        <v>58</v>
      </c>
      <c r="P4915" s="21" t="s">
        <v>366</v>
      </c>
      <c r="Q4915" s="20" t="s">
        <v>2682</v>
      </c>
      <c r="R4915" s="21" t="s">
        <v>2683</v>
      </c>
      <c r="S4915" s="35">
        <v>1</v>
      </c>
      <c r="T4915" s="22">
        <v>1</v>
      </c>
      <c r="U4915" s="20" t="s">
        <v>62</v>
      </c>
      <c r="V4915" s="20">
        <v>45810</v>
      </c>
      <c r="W4915" s="21">
        <v>6</v>
      </c>
      <c r="X4915" s="20">
        <v>45821</v>
      </c>
      <c r="Y4915" s="20">
        <v>45817</v>
      </c>
      <c r="Z4915" s="48">
        <v>6</v>
      </c>
      <c r="AA4915">
        <v>2025</v>
      </c>
      <c r="AB4915" s="45">
        <v>63325</v>
      </c>
      <c r="AC4915" s="45">
        <v>63325</v>
      </c>
      <c r="AK4915" s="10"/>
    </row>
    <row r="4916" spans="1:37">
      <c r="A4916" t="s">
        <v>45</v>
      </c>
      <c r="B4916" t="s">
        <v>46</v>
      </c>
      <c r="C4916" t="s">
        <v>47</v>
      </c>
      <c r="D4916" t="s">
        <v>5428</v>
      </c>
      <c r="E4916" t="s">
        <v>88</v>
      </c>
      <c r="F4916" t="s">
        <v>79</v>
      </c>
      <c r="G4916" t="s">
        <v>51</v>
      </c>
      <c r="H4916" s="20" t="s">
        <v>52</v>
      </c>
      <c r="I4916" t="s">
        <v>53</v>
      </c>
      <c r="J4916" t="s">
        <v>54</v>
      </c>
      <c r="K4916">
        <v>3</v>
      </c>
      <c r="L4916" t="s">
        <v>55</v>
      </c>
      <c r="M4916" t="s">
        <v>77</v>
      </c>
      <c r="N4916" t="s">
        <v>89</v>
      </c>
      <c r="O4916" s="21" t="s">
        <v>58</v>
      </c>
      <c r="P4916" s="21" t="s">
        <v>90</v>
      </c>
      <c r="Q4916" s="20" t="s">
        <v>191</v>
      </c>
      <c r="R4916" s="21" t="s">
        <v>192</v>
      </c>
      <c r="S4916" s="35">
        <v>1</v>
      </c>
      <c r="T4916" s="22">
        <v>1</v>
      </c>
      <c r="U4916" s="20" t="s">
        <v>62</v>
      </c>
      <c r="V4916" s="20">
        <v>45811</v>
      </c>
      <c r="W4916" s="21">
        <v>6</v>
      </c>
      <c r="X4916" s="20">
        <v>45825</v>
      </c>
      <c r="Y4916" s="20">
        <v>45819</v>
      </c>
      <c r="Z4916" s="48">
        <v>6</v>
      </c>
      <c r="AA4916">
        <v>2025</v>
      </c>
      <c r="AB4916" s="45">
        <v>99991</v>
      </c>
      <c r="AC4916" s="45">
        <v>99991</v>
      </c>
      <c r="AK4916" s="10"/>
    </row>
    <row r="4917" spans="1:37">
      <c r="A4917" t="s">
        <v>45</v>
      </c>
      <c r="B4917" t="s">
        <v>46</v>
      </c>
      <c r="C4917" t="s">
        <v>47</v>
      </c>
      <c r="D4917" t="s">
        <v>5429</v>
      </c>
      <c r="E4917" t="s">
        <v>88</v>
      </c>
      <c r="F4917" t="s">
        <v>79</v>
      </c>
      <c r="G4917" t="s">
        <v>51</v>
      </c>
      <c r="H4917" s="20" t="s">
        <v>52</v>
      </c>
      <c r="I4917" t="s">
        <v>53</v>
      </c>
      <c r="J4917" t="s">
        <v>54</v>
      </c>
      <c r="K4917">
        <v>3</v>
      </c>
      <c r="L4917" t="s">
        <v>55</v>
      </c>
      <c r="M4917" t="s">
        <v>56</v>
      </c>
      <c r="N4917" t="s">
        <v>57</v>
      </c>
      <c r="O4917" s="21" t="s">
        <v>58</v>
      </c>
      <c r="P4917" s="21" t="s">
        <v>207</v>
      </c>
      <c r="Q4917" s="20" t="s">
        <v>1325</v>
      </c>
      <c r="R4917" s="21" t="s">
        <v>1326</v>
      </c>
      <c r="S4917" s="35">
        <v>3</v>
      </c>
      <c r="T4917" s="22">
        <v>3</v>
      </c>
      <c r="U4917" s="20" t="s">
        <v>62</v>
      </c>
      <c r="V4917" s="20">
        <v>45811</v>
      </c>
      <c r="W4917" s="21">
        <v>6</v>
      </c>
      <c r="X4917" s="20">
        <v>45824</v>
      </c>
      <c r="Y4917" s="20">
        <v>45819</v>
      </c>
      <c r="Z4917" s="48">
        <v>6</v>
      </c>
      <c r="AA4917">
        <v>2025</v>
      </c>
      <c r="AB4917" s="45">
        <v>119983</v>
      </c>
      <c r="AC4917" s="45">
        <v>119983</v>
      </c>
      <c r="AK4917" s="10"/>
    </row>
    <row r="4918" spans="1:37">
      <c r="A4918" t="s">
        <v>45</v>
      </c>
      <c r="B4918" t="s">
        <v>46</v>
      </c>
      <c r="C4918" t="s">
        <v>47</v>
      </c>
      <c r="D4918" t="s">
        <v>5430</v>
      </c>
      <c r="E4918" t="s">
        <v>88</v>
      </c>
      <c r="F4918" t="s">
        <v>79</v>
      </c>
      <c r="G4918" t="s">
        <v>51</v>
      </c>
      <c r="H4918" s="20" t="s">
        <v>52</v>
      </c>
      <c r="I4918" t="s">
        <v>53</v>
      </c>
      <c r="J4918" t="s">
        <v>54</v>
      </c>
      <c r="K4918">
        <v>3</v>
      </c>
      <c r="L4918" t="s">
        <v>55</v>
      </c>
      <c r="M4918" t="s">
        <v>56</v>
      </c>
      <c r="N4918" t="s">
        <v>57</v>
      </c>
      <c r="O4918" s="21" t="s">
        <v>58</v>
      </c>
      <c r="P4918" s="21" t="s">
        <v>64</v>
      </c>
      <c r="Q4918" s="20" t="s">
        <v>474</v>
      </c>
      <c r="R4918" s="21" t="s">
        <v>475</v>
      </c>
      <c r="S4918" s="35">
        <v>2</v>
      </c>
      <c r="T4918" s="22">
        <v>2</v>
      </c>
      <c r="U4918" s="20" t="s">
        <v>62</v>
      </c>
      <c r="V4918" s="20">
        <v>45810</v>
      </c>
      <c r="W4918" s="21">
        <v>6</v>
      </c>
      <c r="X4918" s="20">
        <v>45821</v>
      </c>
      <c r="Y4918" s="20">
        <v>45817</v>
      </c>
      <c r="Z4918" s="48">
        <v>6</v>
      </c>
      <c r="AA4918">
        <v>2025</v>
      </c>
      <c r="AB4918" s="45">
        <v>49318</v>
      </c>
      <c r="AC4918" s="45">
        <v>49318</v>
      </c>
      <c r="AK4918" s="10"/>
    </row>
    <row r="4919" spans="1:37">
      <c r="A4919" t="s">
        <v>45</v>
      </c>
      <c r="B4919" t="s">
        <v>46</v>
      </c>
      <c r="C4919" t="s">
        <v>47</v>
      </c>
      <c r="D4919" t="s">
        <v>5431</v>
      </c>
      <c r="E4919" t="s">
        <v>88</v>
      </c>
      <c r="F4919" t="s">
        <v>79</v>
      </c>
      <c r="G4919" t="s">
        <v>51</v>
      </c>
      <c r="H4919" s="20" t="s">
        <v>52</v>
      </c>
      <c r="I4919" t="s">
        <v>53</v>
      </c>
      <c r="J4919" t="s">
        <v>54</v>
      </c>
      <c r="K4919">
        <v>3</v>
      </c>
      <c r="L4919" t="s">
        <v>55</v>
      </c>
      <c r="M4919" t="s">
        <v>77</v>
      </c>
      <c r="N4919" t="s">
        <v>89</v>
      </c>
      <c r="O4919" s="21" t="s">
        <v>58</v>
      </c>
      <c r="P4919" s="21" t="s">
        <v>97</v>
      </c>
      <c r="Q4919" s="20" t="s">
        <v>141</v>
      </c>
      <c r="R4919" s="21" t="s">
        <v>142</v>
      </c>
      <c r="S4919" s="35">
        <v>1</v>
      </c>
      <c r="T4919" s="22">
        <v>1</v>
      </c>
      <c r="U4919" s="20" t="s">
        <v>62</v>
      </c>
      <c r="V4919" s="20">
        <v>45810</v>
      </c>
      <c r="W4919" s="21">
        <v>6</v>
      </c>
      <c r="X4919" s="20">
        <v>45820</v>
      </c>
      <c r="Y4919" s="20">
        <v>45817</v>
      </c>
      <c r="Z4919" s="48">
        <v>6</v>
      </c>
      <c r="AA4919">
        <v>2025</v>
      </c>
      <c r="AB4919" s="45">
        <v>55329</v>
      </c>
      <c r="AC4919" s="45">
        <v>55329</v>
      </c>
      <c r="AK4919" s="10"/>
    </row>
    <row r="4920" spans="1:37">
      <c r="A4920" t="s">
        <v>45</v>
      </c>
      <c r="B4920" t="s">
        <v>46</v>
      </c>
      <c r="C4920" t="s">
        <v>47</v>
      </c>
      <c r="D4920" t="s">
        <v>5432</v>
      </c>
      <c r="E4920" t="s">
        <v>88</v>
      </c>
      <c r="F4920" t="s">
        <v>79</v>
      </c>
      <c r="G4920" t="s">
        <v>51</v>
      </c>
      <c r="H4920" s="20" t="s">
        <v>52</v>
      </c>
      <c r="I4920" t="s">
        <v>53</v>
      </c>
      <c r="J4920" t="s">
        <v>54</v>
      </c>
      <c r="K4920">
        <v>3</v>
      </c>
      <c r="L4920" t="s">
        <v>55</v>
      </c>
      <c r="M4920" t="s">
        <v>56</v>
      </c>
      <c r="N4920" t="s">
        <v>57</v>
      </c>
      <c r="O4920" s="21" t="s">
        <v>58</v>
      </c>
      <c r="P4920" s="21" t="s">
        <v>64</v>
      </c>
      <c r="Q4920" s="20" t="s">
        <v>481</v>
      </c>
      <c r="R4920" s="21" t="s">
        <v>482</v>
      </c>
      <c r="S4920" s="35">
        <v>1</v>
      </c>
      <c r="T4920" s="22">
        <v>1</v>
      </c>
      <c r="U4920" s="20" t="s">
        <v>62</v>
      </c>
      <c r="V4920" s="20">
        <v>45810</v>
      </c>
      <c r="W4920" s="21">
        <v>6</v>
      </c>
      <c r="X4920" s="20">
        <v>45821</v>
      </c>
      <c r="Y4920" s="20">
        <v>45817</v>
      </c>
      <c r="Z4920" s="48">
        <v>6</v>
      </c>
      <c r="AA4920">
        <v>2025</v>
      </c>
      <c r="AB4920" s="45">
        <v>67848</v>
      </c>
      <c r="AC4920" s="45">
        <v>67848</v>
      </c>
      <c r="AK4920" s="10"/>
    </row>
    <row r="4921" spans="1:37">
      <c r="A4921" t="s">
        <v>45</v>
      </c>
      <c r="B4921" t="s">
        <v>46</v>
      </c>
      <c r="C4921" t="s">
        <v>47</v>
      </c>
      <c r="D4921" t="s">
        <v>5433</v>
      </c>
      <c r="E4921" t="s">
        <v>88</v>
      </c>
      <c r="F4921" t="s">
        <v>79</v>
      </c>
      <c r="G4921" t="s">
        <v>51</v>
      </c>
      <c r="H4921" s="20" t="s">
        <v>52</v>
      </c>
      <c r="I4921" t="s">
        <v>53</v>
      </c>
      <c r="J4921" t="s">
        <v>54</v>
      </c>
      <c r="K4921">
        <v>3</v>
      </c>
      <c r="L4921" t="s">
        <v>55</v>
      </c>
      <c r="M4921" t="s">
        <v>56</v>
      </c>
      <c r="N4921" t="s">
        <v>57</v>
      </c>
      <c r="O4921" s="21" t="s">
        <v>58</v>
      </c>
      <c r="P4921" s="21" t="s">
        <v>64</v>
      </c>
      <c r="Q4921" s="20" t="s">
        <v>505</v>
      </c>
      <c r="R4921" s="21" t="s">
        <v>506</v>
      </c>
      <c r="S4921" s="35">
        <v>1</v>
      </c>
      <c r="T4921" s="22">
        <v>1</v>
      </c>
      <c r="U4921" s="20" t="s">
        <v>62</v>
      </c>
      <c r="V4921" s="20">
        <v>45810</v>
      </c>
      <c r="W4921" s="21">
        <v>6</v>
      </c>
      <c r="X4921" s="20">
        <v>45820</v>
      </c>
      <c r="Y4921" s="20">
        <v>45817</v>
      </c>
      <c r="Z4921" s="48">
        <v>6</v>
      </c>
      <c r="AA4921">
        <v>2025</v>
      </c>
      <c r="AB4921" s="45">
        <v>24659</v>
      </c>
      <c r="AC4921" s="45">
        <v>24659</v>
      </c>
      <c r="AK4921" s="10"/>
    </row>
    <row r="4922" spans="1:37">
      <c r="A4922" t="s">
        <v>45</v>
      </c>
      <c r="B4922" t="s">
        <v>46</v>
      </c>
      <c r="C4922" t="s">
        <v>47</v>
      </c>
      <c r="D4922" t="s">
        <v>5434</v>
      </c>
      <c r="E4922" t="s">
        <v>88</v>
      </c>
      <c r="F4922" t="s">
        <v>79</v>
      </c>
      <c r="G4922" t="s">
        <v>51</v>
      </c>
      <c r="H4922" s="20" t="s">
        <v>52</v>
      </c>
      <c r="I4922" t="s">
        <v>53</v>
      </c>
      <c r="J4922" t="s">
        <v>54</v>
      </c>
      <c r="K4922">
        <v>3</v>
      </c>
      <c r="L4922" t="s">
        <v>55</v>
      </c>
      <c r="M4922" t="s">
        <v>77</v>
      </c>
      <c r="N4922" t="s">
        <v>89</v>
      </c>
      <c r="O4922" s="21" t="s">
        <v>58</v>
      </c>
      <c r="P4922" s="21" t="s">
        <v>150</v>
      </c>
      <c r="Q4922" s="20" t="s">
        <v>244</v>
      </c>
      <c r="R4922" s="21" t="s">
        <v>245</v>
      </c>
      <c r="S4922" s="35">
        <v>1</v>
      </c>
      <c r="T4922" s="22">
        <v>1</v>
      </c>
      <c r="U4922" s="20" t="s">
        <v>62</v>
      </c>
      <c r="V4922" s="20">
        <v>45810</v>
      </c>
      <c r="W4922" s="21">
        <v>6</v>
      </c>
      <c r="X4922" s="20">
        <v>45821</v>
      </c>
      <c r="Y4922" s="20">
        <v>45819</v>
      </c>
      <c r="Z4922" s="48">
        <v>6</v>
      </c>
      <c r="AA4922">
        <v>2025</v>
      </c>
      <c r="AB4922" s="45">
        <v>96419</v>
      </c>
      <c r="AC4922" s="45">
        <v>96419</v>
      </c>
      <c r="AK4922" s="10"/>
    </row>
    <row r="4923" spans="1:37">
      <c r="A4923" t="s">
        <v>45</v>
      </c>
      <c r="B4923" t="s">
        <v>46</v>
      </c>
      <c r="C4923" t="s">
        <v>47</v>
      </c>
      <c r="D4923" t="s">
        <v>5435</v>
      </c>
      <c r="E4923" t="s">
        <v>88</v>
      </c>
      <c r="F4923" t="s">
        <v>79</v>
      </c>
      <c r="G4923" t="s">
        <v>51</v>
      </c>
      <c r="H4923" s="20" t="s">
        <v>52</v>
      </c>
      <c r="I4923" t="s">
        <v>53</v>
      </c>
      <c r="J4923" t="s">
        <v>54</v>
      </c>
      <c r="K4923">
        <v>3</v>
      </c>
      <c r="L4923" t="s">
        <v>55</v>
      </c>
      <c r="M4923" t="s">
        <v>77</v>
      </c>
      <c r="N4923" t="s">
        <v>89</v>
      </c>
      <c r="O4923" s="21" t="s">
        <v>58</v>
      </c>
      <c r="P4923" s="21" t="s">
        <v>90</v>
      </c>
      <c r="Q4923" s="20" t="s">
        <v>344</v>
      </c>
      <c r="R4923" s="21" t="s">
        <v>345</v>
      </c>
      <c r="S4923" s="35">
        <v>1</v>
      </c>
      <c r="T4923" s="22">
        <v>1</v>
      </c>
      <c r="U4923" s="20" t="s">
        <v>62</v>
      </c>
      <c r="V4923" s="20">
        <v>45810</v>
      </c>
      <c r="W4923" s="21">
        <v>6</v>
      </c>
      <c r="X4923" s="20">
        <v>45825</v>
      </c>
      <c r="Y4923" s="20">
        <v>45822</v>
      </c>
      <c r="Z4923" s="48">
        <v>6</v>
      </c>
      <c r="AA4923">
        <v>2025</v>
      </c>
      <c r="AB4923" s="45">
        <v>39995</v>
      </c>
      <c r="AC4923" s="45">
        <v>39995</v>
      </c>
      <c r="AK4923" s="10"/>
    </row>
    <row r="4924" spans="1:37">
      <c r="A4924" t="s">
        <v>45</v>
      </c>
      <c r="B4924" t="s">
        <v>46</v>
      </c>
      <c r="C4924" t="s">
        <v>47</v>
      </c>
      <c r="D4924" t="s">
        <v>5436</v>
      </c>
      <c r="E4924" t="s">
        <v>88</v>
      </c>
      <c r="F4924" t="s">
        <v>79</v>
      </c>
      <c r="G4924" t="s">
        <v>51</v>
      </c>
      <c r="H4924" s="20" t="s">
        <v>52</v>
      </c>
      <c r="I4924" t="s">
        <v>53</v>
      </c>
      <c r="J4924" t="s">
        <v>54</v>
      </c>
      <c r="K4924">
        <v>3</v>
      </c>
      <c r="L4924" t="s">
        <v>55</v>
      </c>
      <c r="M4924" t="s">
        <v>77</v>
      </c>
      <c r="N4924" t="s">
        <v>89</v>
      </c>
      <c r="O4924" s="21" t="s">
        <v>58</v>
      </c>
      <c r="P4924" s="21" t="s">
        <v>90</v>
      </c>
      <c r="Q4924" s="20" t="s">
        <v>344</v>
      </c>
      <c r="R4924" s="21" t="s">
        <v>345</v>
      </c>
      <c r="S4924" s="35">
        <v>3</v>
      </c>
      <c r="T4924" s="22">
        <v>3</v>
      </c>
      <c r="U4924" s="20" t="s">
        <v>62</v>
      </c>
      <c r="V4924" s="20">
        <v>45810</v>
      </c>
      <c r="W4924" s="21">
        <v>6</v>
      </c>
      <c r="X4924" s="20">
        <v>45821</v>
      </c>
      <c r="Y4924" s="20">
        <v>45817</v>
      </c>
      <c r="Z4924" s="48">
        <v>6</v>
      </c>
      <c r="AA4924">
        <v>2025</v>
      </c>
      <c r="AB4924" s="45">
        <v>119986</v>
      </c>
      <c r="AC4924" s="45">
        <v>119986</v>
      </c>
      <c r="AK4924" s="10"/>
    </row>
    <row r="4925" spans="1:37">
      <c r="A4925" t="s">
        <v>45</v>
      </c>
      <c r="B4925" t="s">
        <v>46</v>
      </c>
      <c r="C4925" t="s">
        <v>47</v>
      </c>
      <c r="D4925" t="s">
        <v>5437</v>
      </c>
      <c r="E4925" t="s">
        <v>88</v>
      </c>
      <c r="F4925" t="s">
        <v>79</v>
      </c>
      <c r="G4925" t="s">
        <v>51</v>
      </c>
      <c r="H4925" s="20" t="s">
        <v>52</v>
      </c>
      <c r="I4925" t="s">
        <v>53</v>
      </c>
      <c r="J4925" t="s">
        <v>54</v>
      </c>
      <c r="K4925">
        <v>3</v>
      </c>
      <c r="L4925" t="s">
        <v>55</v>
      </c>
      <c r="M4925" t="s">
        <v>77</v>
      </c>
      <c r="N4925" t="s">
        <v>89</v>
      </c>
      <c r="O4925" s="21" t="s">
        <v>58</v>
      </c>
      <c r="P4925" s="21" t="s">
        <v>97</v>
      </c>
      <c r="Q4925" s="20" t="s">
        <v>108</v>
      </c>
      <c r="R4925" s="21" t="s">
        <v>3798</v>
      </c>
      <c r="S4925" s="35">
        <v>2</v>
      </c>
      <c r="T4925" s="22">
        <v>2</v>
      </c>
      <c r="U4925" s="20" t="s">
        <v>62</v>
      </c>
      <c r="V4925" s="20">
        <v>45810</v>
      </c>
      <c r="W4925" s="21">
        <v>6</v>
      </c>
      <c r="X4925" s="20">
        <v>45820</v>
      </c>
      <c r="Y4925" s="20">
        <v>45817</v>
      </c>
      <c r="Z4925" s="48">
        <v>6</v>
      </c>
      <c r="AA4925">
        <v>2025</v>
      </c>
      <c r="AB4925" s="45">
        <v>111423</v>
      </c>
      <c r="AC4925" s="45">
        <v>111423</v>
      </c>
      <c r="AK4925" s="10"/>
    </row>
    <row r="4926" spans="1:37">
      <c r="A4926" t="s">
        <v>45</v>
      </c>
      <c r="B4926" t="s">
        <v>46</v>
      </c>
      <c r="C4926" t="s">
        <v>47</v>
      </c>
      <c r="D4926" t="s">
        <v>5438</v>
      </c>
      <c r="E4926" t="s">
        <v>88</v>
      </c>
      <c r="F4926" t="s">
        <v>79</v>
      </c>
      <c r="G4926" t="s">
        <v>51</v>
      </c>
      <c r="H4926" s="20" t="s">
        <v>52</v>
      </c>
      <c r="I4926" t="s">
        <v>53</v>
      </c>
      <c r="J4926" t="s">
        <v>54</v>
      </c>
      <c r="K4926">
        <v>3</v>
      </c>
      <c r="L4926" t="s">
        <v>55</v>
      </c>
      <c r="M4926" t="s">
        <v>77</v>
      </c>
      <c r="N4926" t="s">
        <v>89</v>
      </c>
      <c r="O4926" s="21" t="s">
        <v>58</v>
      </c>
      <c r="P4926" s="21" t="s">
        <v>150</v>
      </c>
      <c r="Q4926" s="20" t="s">
        <v>244</v>
      </c>
      <c r="R4926" s="21" t="s">
        <v>245</v>
      </c>
      <c r="S4926" s="35">
        <v>1</v>
      </c>
      <c r="T4926" s="22">
        <v>1</v>
      </c>
      <c r="U4926" s="20" t="s">
        <v>62</v>
      </c>
      <c r="V4926" s="20">
        <v>45810</v>
      </c>
      <c r="W4926" s="21">
        <v>6</v>
      </c>
      <c r="X4926" s="20">
        <v>45821</v>
      </c>
      <c r="Y4926" s="20">
        <v>45817</v>
      </c>
      <c r="Z4926" s="48">
        <v>6</v>
      </c>
      <c r="AA4926">
        <v>2025</v>
      </c>
      <c r="AB4926" s="45">
        <v>96419</v>
      </c>
      <c r="AC4926" s="45">
        <v>96419</v>
      </c>
      <c r="AK4926" s="10"/>
    </row>
    <row r="4927" spans="1:37">
      <c r="A4927" t="s">
        <v>45</v>
      </c>
      <c r="B4927" t="s">
        <v>46</v>
      </c>
      <c r="C4927" t="s">
        <v>47</v>
      </c>
      <c r="D4927" t="s">
        <v>5439</v>
      </c>
      <c r="E4927" t="s">
        <v>88</v>
      </c>
      <c r="F4927" t="s">
        <v>79</v>
      </c>
      <c r="G4927" t="s">
        <v>51</v>
      </c>
      <c r="H4927" s="20" t="s">
        <v>52</v>
      </c>
      <c r="I4927" t="s">
        <v>53</v>
      </c>
      <c r="J4927" t="s">
        <v>54</v>
      </c>
      <c r="K4927">
        <v>3</v>
      </c>
      <c r="L4927" t="s">
        <v>55</v>
      </c>
      <c r="M4927" t="s">
        <v>77</v>
      </c>
      <c r="N4927" t="s">
        <v>89</v>
      </c>
      <c r="O4927" s="21" t="s">
        <v>58</v>
      </c>
      <c r="P4927" s="21" t="s">
        <v>97</v>
      </c>
      <c r="Q4927" s="20" t="s">
        <v>1652</v>
      </c>
      <c r="R4927" s="21" t="s">
        <v>1653</v>
      </c>
      <c r="S4927" s="35">
        <v>1</v>
      </c>
      <c r="T4927" s="22">
        <v>1</v>
      </c>
      <c r="U4927" s="20" t="s">
        <v>62</v>
      </c>
      <c r="V4927" s="20">
        <v>45810</v>
      </c>
      <c r="W4927" s="21">
        <v>6</v>
      </c>
      <c r="X4927" s="20">
        <v>45821</v>
      </c>
      <c r="Y4927" s="20">
        <v>45817</v>
      </c>
      <c r="Z4927" s="48">
        <v>6</v>
      </c>
      <c r="AA4927">
        <v>2025</v>
      </c>
      <c r="AB4927" s="45">
        <v>41993</v>
      </c>
      <c r="AC4927" s="45">
        <v>41993</v>
      </c>
      <c r="AK4927" s="10"/>
    </row>
    <row r="4928" spans="1:37">
      <c r="A4928" t="s">
        <v>45</v>
      </c>
      <c r="B4928" t="s">
        <v>46</v>
      </c>
      <c r="C4928" t="s">
        <v>47</v>
      </c>
      <c r="D4928" t="s">
        <v>5440</v>
      </c>
      <c r="E4928" t="s">
        <v>88</v>
      </c>
      <c r="F4928" t="s">
        <v>79</v>
      </c>
      <c r="G4928" t="s">
        <v>51</v>
      </c>
      <c r="H4928" s="20" t="s">
        <v>52</v>
      </c>
      <c r="I4928" t="s">
        <v>53</v>
      </c>
      <c r="J4928" t="s">
        <v>54</v>
      </c>
      <c r="K4928">
        <v>3</v>
      </c>
      <c r="L4928" t="s">
        <v>55</v>
      </c>
      <c r="M4928" t="s">
        <v>77</v>
      </c>
      <c r="N4928" t="s">
        <v>89</v>
      </c>
      <c r="O4928" s="21" t="s">
        <v>58</v>
      </c>
      <c r="P4928" s="21" t="s">
        <v>90</v>
      </c>
      <c r="Q4928" s="20" t="s">
        <v>1775</v>
      </c>
      <c r="R4928" s="21" t="s">
        <v>1776</v>
      </c>
      <c r="S4928" s="35">
        <v>1</v>
      </c>
      <c r="T4928" s="22">
        <v>1</v>
      </c>
      <c r="U4928" s="20" t="s">
        <v>62</v>
      </c>
      <c r="V4928" s="20">
        <v>45810</v>
      </c>
      <c r="W4928" s="21">
        <v>6</v>
      </c>
      <c r="X4928" s="20">
        <v>45820</v>
      </c>
      <c r="Y4928" s="20">
        <v>45817</v>
      </c>
      <c r="Z4928" s="48">
        <v>6</v>
      </c>
      <c r="AA4928">
        <v>2025</v>
      </c>
      <c r="AB4928" s="45">
        <v>53326</v>
      </c>
      <c r="AC4928" s="45">
        <v>53326</v>
      </c>
      <c r="AK4928" s="10"/>
    </row>
    <row r="4929" spans="1:37">
      <c r="A4929" t="s">
        <v>45</v>
      </c>
      <c r="B4929" t="s">
        <v>46</v>
      </c>
      <c r="C4929" t="s">
        <v>47</v>
      </c>
      <c r="D4929" t="s">
        <v>5441</v>
      </c>
      <c r="E4929" t="s">
        <v>88</v>
      </c>
      <c r="F4929" t="s">
        <v>79</v>
      </c>
      <c r="G4929" t="s">
        <v>51</v>
      </c>
      <c r="H4929" s="20" t="s">
        <v>52</v>
      </c>
      <c r="I4929" t="s">
        <v>53</v>
      </c>
      <c r="J4929" t="s">
        <v>54</v>
      </c>
      <c r="K4929">
        <v>3</v>
      </c>
      <c r="L4929" t="s">
        <v>55</v>
      </c>
      <c r="M4929" t="s">
        <v>56</v>
      </c>
      <c r="N4929" t="s">
        <v>57</v>
      </c>
      <c r="O4929" s="21" t="s">
        <v>58</v>
      </c>
      <c r="P4929" s="21" t="s">
        <v>64</v>
      </c>
      <c r="Q4929" s="20" t="s">
        <v>94</v>
      </c>
      <c r="R4929" s="21" t="s">
        <v>95</v>
      </c>
      <c r="S4929" s="35">
        <v>1</v>
      </c>
      <c r="T4929" s="22">
        <v>1</v>
      </c>
      <c r="U4929" s="20" t="s">
        <v>62</v>
      </c>
      <c r="V4929" s="20">
        <v>45810</v>
      </c>
      <c r="W4929" s="21">
        <v>6</v>
      </c>
      <c r="X4929" s="20">
        <v>45825</v>
      </c>
      <c r="Y4929" s="20">
        <v>45819</v>
      </c>
      <c r="Z4929" s="48">
        <v>6</v>
      </c>
      <c r="AA4929">
        <v>2025</v>
      </c>
      <c r="AB4929" s="45">
        <v>28660</v>
      </c>
      <c r="AC4929" s="45">
        <v>28660</v>
      </c>
      <c r="AK4929" s="10"/>
    </row>
    <row r="4930" spans="1:37">
      <c r="A4930" t="s">
        <v>45</v>
      </c>
      <c r="B4930" t="s">
        <v>46</v>
      </c>
      <c r="C4930" t="s">
        <v>47</v>
      </c>
      <c r="D4930" t="s">
        <v>5442</v>
      </c>
      <c r="E4930" t="s">
        <v>88</v>
      </c>
      <c r="F4930" t="s">
        <v>79</v>
      </c>
      <c r="G4930" t="s">
        <v>51</v>
      </c>
      <c r="H4930" s="20" t="s">
        <v>52</v>
      </c>
      <c r="I4930" t="s">
        <v>53</v>
      </c>
      <c r="J4930" t="s">
        <v>54</v>
      </c>
      <c r="K4930">
        <v>3</v>
      </c>
      <c r="L4930" t="s">
        <v>55</v>
      </c>
      <c r="M4930" t="s">
        <v>77</v>
      </c>
      <c r="N4930" t="s">
        <v>89</v>
      </c>
      <c r="O4930" s="21" t="s">
        <v>58</v>
      </c>
      <c r="P4930" s="21" t="s">
        <v>126</v>
      </c>
      <c r="Q4930" s="20" t="s">
        <v>799</v>
      </c>
      <c r="R4930" s="21" t="s">
        <v>800</v>
      </c>
      <c r="S4930" s="35">
        <v>1</v>
      </c>
      <c r="T4930" s="22">
        <v>1</v>
      </c>
      <c r="U4930" s="20" t="s">
        <v>62</v>
      </c>
      <c r="V4930" s="20">
        <v>45810</v>
      </c>
      <c r="W4930" s="21">
        <v>6</v>
      </c>
      <c r="X4930" s="20">
        <v>45820</v>
      </c>
      <c r="Y4930" s="20">
        <v>45817</v>
      </c>
      <c r="Z4930" s="48">
        <v>6</v>
      </c>
      <c r="AA4930">
        <v>2025</v>
      </c>
      <c r="AB4930" s="45">
        <v>63325</v>
      </c>
      <c r="AC4930" s="45">
        <v>63325</v>
      </c>
      <c r="AK4930" s="10"/>
    </row>
    <row r="4931" spans="1:37">
      <c r="A4931" t="s">
        <v>45</v>
      </c>
      <c r="B4931" t="s">
        <v>46</v>
      </c>
      <c r="C4931" t="s">
        <v>47</v>
      </c>
      <c r="D4931" t="s">
        <v>5443</v>
      </c>
      <c r="E4931" t="s">
        <v>88</v>
      </c>
      <c r="F4931" t="s">
        <v>79</v>
      </c>
      <c r="G4931" t="s">
        <v>51</v>
      </c>
      <c r="H4931" s="20" t="s">
        <v>52</v>
      </c>
      <c r="I4931" t="s">
        <v>53</v>
      </c>
      <c r="J4931" t="s">
        <v>54</v>
      </c>
      <c r="K4931">
        <v>3</v>
      </c>
      <c r="L4931" t="s">
        <v>55</v>
      </c>
      <c r="M4931" t="s">
        <v>56</v>
      </c>
      <c r="N4931" t="s">
        <v>57</v>
      </c>
      <c r="O4931" s="21" t="s">
        <v>58</v>
      </c>
      <c r="P4931" s="21" t="s">
        <v>64</v>
      </c>
      <c r="Q4931" s="20" t="s">
        <v>1052</v>
      </c>
      <c r="R4931" s="21" t="s">
        <v>1053</v>
      </c>
      <c r="S4931" s="35">
        <v>1</v>
      </c>
      <c r="T4931" s="22">
        <v>1</v>
      </c>
      <c r="U4931" s="20" t="s">
        <v>62</v>
      </c>
      <c r="V4931" s="20">
        <v>45810</v>
      </c>
      <c r="W4931" s="21">
        <v>6</v>
      </c>
      <c r="X4931" s="20">
        <v>45826</v>
      </c>
      <c r="Y4931" s="20">
        <v>45824</v>
      </c>
      <c r="Z4931" s="48">
        <v>6</v>
      </c>
      <c r="AA4931">
        <v>2025</v>
      </c>
      <c r="AB4931" s="45">
        <v>49993</v>
      </c>
      <c r="AC4931" s="45">
        <v>49993</v>
      </c>
      <c r="AK4931" s="10"/>
    </row>
    <row r="4932" spans="1:37">
      <c r="A4932" t="s">
        <v>45</v>
      </c>
      <c r="B4932" t="s">
        <v>46</v>
      </c>
      <c r="C4932" t="s">
        <v>47</v>
      </c>
      <c r="D4932" t="s">
        <v>5444</v>
      </c>
      <c r="E4932" t="s">
        <v>88</v>
      </c>
      <c r="F4932" t="s">
        <v>79</v>
      </c>
      <c r="G4932" t="s">
        <v>51</v>
      </c>
      <c r="H4932" s="20" t="s">
        <v>52</v>
      </c>
      <c r="I4932" t="s">
        <v>53</v>
      </c>
      <c r="J4932" t="s">
        <v>54</v>
      </c>
      <c r="K4932">
        <v>3</v>
      </c>
      <c r="L4932" t="s">
        <v>55</v>
      </c>
      <c r="M4932" t="s">
        <v>56</v>
      </c>
      <c r="N4932" t="s">
        <v>57</v>
      </c>
      <c r="O4932" s="21" t="s">
        <v>58</v>
      </c>
      <c r="P4932" s="21" t="s">
        <v>64</v>
      </c>
      <c r="Q4932" s="20" t="s">
        <v>481</v>
      </c>
      <c r="R4932" s="21" t="s">
        <v>482</v>
      </c>
      <c r="S4932" s="35">
        <v>1</v>
      </c>
      <c r="T4932" s="22">
        <v>1</v>
      </c>
      <c r="U4932" s="20" t="s">
        <v>62</v>
      </c>
      <c r="V4932" s="20">
        <v>45810</v>
      </c>
      <c r="W4932" s="21">
        <v>6</v>
      </c>
      <c r="X4932" s="20">
        <v>45821</v>
      </c>
      <c r="Y4932" s="20">
        <v>45817</v>
      </c>
      <c r="Z4932" s="48">
        <v>6</v>
      </c>
      <c r="AA4932">
        <v>2025</v>
      </c>
      <c r="AB4932" s="45">
        <v>67848</v>
      </c>
      <c r="AC4932" s="45">
        <v>67848</v>
      </c>
      <c r="AK4932" s="10"/>
    </row>
    <row r="4933" spans="1:37">
      <c r="A4933" t="s">
        <v>45</v>
      </c>
      <c r="B4933" t="s">
        <v>46</v>
      </c>
      <c r="C4933" t="s">
        <v>47</v>
      </c>
      <c r="D4933" t="s">
        <v>5445</v>
      </c>
      <c r="E4933" t="s">
        <v>88</v>
      </c>
      <c r="F4933" t="s">
        <v>79</v>
      </c>
      <c r="G4933" t="s">
        <v>51</v>
      </c>
      <c r="H4933" s="20" t="s">
        <v>52</v>
      </c>
      <c r="I4933" t="s">
        <v>53</v>
      </c>
      <c r="J4933" t="s">
        <v>54</v>
      </c>
      <c r="K4933">
        <v>3</v>
      </c>
      <c r="L4933" t="s">
        <v>55</v>
      </c>
      <c r="M4933" t="s">
        <v>56</v>
      </c>
      <c r="N4933" t="s">
        <v>57</v>
      </c>
      <c r="O4933" s="21" t="s">
        <v>58</v>
      </c>
      <c r="P4933" s="21" t="s">
        <v>207</v>
      </c>
      <c r="Q4933" s="20" t="s">
        <v>950</v>
      </c>
      <c r="R4933" s="21" t="s">
        <v>951</v>
      </c>
      <c r="S4933" s="35">
        <v>1</v>
      </c>
      <c r="T4933" s="22">
        <v>1</v>
      </c>
      <c r="U4933" s="20" t="s">
        <v>62</v>
      </c>
      <c r="V4933" s="20">
        <v>45810</v>
      </c>
      <c r="W4933" s="21">
        <v>6</v>
      </c>
      <c r="X4933" s="20">
        <v>45825</v>
      </c>
      <c r="Y4933" s="20">
        <v>45822</v>
      </c>
      <c r="Z4933" s="48">
        <v>6</v>
      </c>
      <c r="AA4933">
        <v>2025</v>
      </c>
      <c r="AB4933" s="45">
        <v>57134</v>
      </c>
      <c r="AC4933" s="45">
        <v>57134</v>
      </c>
      <c r="AK4933" s="10"/>
    </row>
    <row r="4934" spans="1:37">
      <c r="A4934" t="s">
        <v>45</v>
      </c>
      <c r="B4934" t="s">
        <v>46</v>
      </c>
      <c r="C4934" t="s">
        <v>47</v>
      </c>
      <c r="D4934" t="s">
        <v>5446</v>
      </c>
      <c r="E4934" t="s">
        <v>88</v>
      </c>
      <c r="F4934" t="s">
        <v>79</v>
      </c>
      <c r="G4934" t="s">
        <v>51</v>
      </c>
      <c r="H4934" s="20" t="s">
        <v>52</v>
      </c>
      <c r="I4934" t="s">
        <v>53</v>
      </c>
      <c r="J4934" t="s">
        <v>54</v>
      </c>
      <c r="K4934">
        <v>3</v>
      </c>
      <c r="L4934" t="s">
        <v>55</v>
      </c>
      <c r="M4934" t="s">
        <v>77</v>
      </c>
      <c r="N4934" t="s">
        <v>89</v>
      </c>
      <c r="O4934" s="21" t="s">
        <v>58</v>
      </c>
      <c r="P4934" s="21" t="s">
        <v>90</v>
      </c>
      <c r="Q4934" s="20" t="s">
        <v>163</v>
      </c>
      <c r="R4934" s="21" t="s">
        <v>164</v>
      </c>
      <c r="S4934" s="35">
        <v>1</v>
      </c>
      <c r="T4934" s="22">
        <v>1</v>
      </c>
      <c r="U4934" s="20" t="s">
        <v>62</v>
      </c>
      <c r="V4934" s="20">
        <v>45810</v>
      </c>
      <c r="W4934" s="21">
        <v>6</v>
      </c>
      <c r="X4934" s="20">
        <v>45826</v>
      </c>
      <c r="Y4934" s="20">
        <v>45824</v>
      </c>
      <c r="Z4934" s="48">
        <v>6</v>
      </c>
      <c r="AA4934">
        <v>2025</v>
      </c>
      <c r="AB4934" s="45">
        <v>39995</v>
      </c>
      <c r="AC4934" s="45">
        <v>39995</v>
      </c>
      <c r="AK4934" s="10"/>
    </row>
    <row r="4935" spans="1:37">
      <c r="A4935" t="s">
        <v>45</v>
      </c>
      <c r="B4935" t="s">
        <v>46</v>
      </c>
      <c r="C4935" t="s">
        <v>47</v>
      </c>
      <c r="D4935" t="s">
        <v>5447</v>
      </c>
      <c r="E4935" t="s">
        <v>88</v>
      </c>
      <c r="F4935" t="s">
        <v>79</v>
      </c>
      <c r="G4935" t="s">
        <v>51</v>
      </c>
      <c r="H4935" s="20" t="s">
        <v>52</v>
      </c>
      <c r="I4935" t="s">
        <v>53</v>
      </c>
      <c r="J4935" t="s">
        <v>54</v>
      </c>
      <c r="K4935">
        <v>3</v>
      </c>
      <c r="L4935" t="s">
        <v>55</v>
      </c>
      <c r="M4935" t="s">
        <v>77</v>
      </c>
      <c r="N4935" t="s">
        <v>89</v>
      </c>
      <c r="O4935" s="21" t="s">
        <v>58</v>
      </c>
      <c r="P4935" s="21" t="s">
        <v>119</v>
      </c>
      <c r="Q4935" s="20" t="s">
        <v>968</v>
      </c>
      <c r="R4935" s="21" t="s">
        <v>969</v>
      </c>
      <c r="S4935" s="35">
        <v>1</v>
      </c>
      <c r="T4935" s="22">
        <v>1</v>
      </c>
      <c r="U4935" s="20" t="s">
        <v>62</v>
      </c>
      <c r="V4935" s="20">
        <v>45810</v>
      </c>
      <c r="W4935" s="21">
        <v>6</v>
      </c>
      <c r="X4935" s="20">
        <v>45827</v>
      </c>
      <c r="Y4935" s="20">
        <v>45824</v>
      </c>
      <c r="Z4935" s="48">
        <v>6</v>
      </c>
      <c r="AA4935">
        <v>2025</v>
      </c>
      <c r="AB4935" s="45">
        <v>89278</v>
      </c>
      <c r="AC4935" s="45">
        <v>89278</v>
      </c>
      <c r="AK4935" s="10"/>
    </row>
    <row r="4936" spans="1:37">
      <c r="A4936" t="s">
        <v>45</v>
      </c>
      <c r="B4936" t="s">
        <v>46</v>
      </c>
      <c r="C4936" t="s">
        <v>47</v>
      </c>
      <c r="D4936" t="s">
        <v>5448</v>
      </c>
      <c r="E4936" t="s">
        <v>88</v>
      </c>
      <c r="F4936" t="s">
        <v>79</v>
      </c>
      <c r="G4936" t="s">
        <v>51</v>
      </c>
      <c r="H4936" s="20" t="s">
        <v>52</v>
      </c>
      <c r="I4936" t="s">
        <v>53</v>
      </c>
      <c r="J4936" t="s">
        <v>54</v>
      </c>
      <c r="K4936">
        <v>3</v>
      </c>
      <c r="L4936" t="s">
        <v>55</v>
      </c>
      <c r="M4936" t="s">
        <v>77</v>
      </c>
      <c r="N4936" t="s">
        <v>89</v>
      </c>
      <c r="O4936" s="21" t="s">
        <v>58</v>
      </c>
      <c r="P4936" s="21" t="s">
        <v>150</v>
      </c>
      <c r="Q4936" s="20" t="s">
        <v>698</v>
      </c>
      <c r="R4936" s="21" t="s">
        <v>699</v>
      </c>
      <c r="S4936" s="35">
        <v>1</v>
      </c>
      <c r="T4936" s="22">
        <v>1</v>
      </c>
      <c r="U4936" s="20" t="s">
        <v>62</v>
      </c>
      <c r="V4936" s="20">
        <v>45810</v>
      </c>
      <c r="W4936" s="21">
        <v>6</v>
      </c>
      <c r="X4936" s="20">
        <v>45825</v>
      </c>
      <c r="Y4936" s="20">
        <v>45822</v>
      </c>
      <c r="Z4936" s="48">
        <v>6</v>
      </c>
      <c r="AA4936">
        <v>2025</v>
      </c>
      <c r="AB4936" s="45">
        <v>419995</v>
      </c>
      <c r="AC4936" s="45">
        <v>419995</v>
      </c>
      <c r="AK4936" s="10"/>
    </row>
    <row r="4937" spans="1:37">
      <c r="A4937" t="s">
        <v>45</v>
      </c>
      <c r="B4937" t="s">
        <v>46</v>
      </c>
      <c r="C4937" t="s">
        <v>47</v>
      </c>
      <c r="D4937" t="s">
        <v>5449</v>
      </c>
      <c r="E4937" t="s">
        <v>88</v>
      </c>
      <c r="F4937" t="s">
        <v>79</v>
      </c>
      <c r="G4937" t="s">
        <v>51</v>
      </c>
      <c r="H4937" s="20" t="s">
        <v>52</v>
      </c>
      <c r="I4937" t="s">
        <v>53</v>
      </c>
      <c r="J4937" t="s">
        <v>54</v>
      </c>
      <c r="K4937">
        <v>3</v>
      </c>
      <c r="L4937" t="s">
        <v>55</v>
      </c>
      <c r="M4937" t="s">
        <v>77</v>
      </c>
      <c r="N4937" t="s">
        <v>89</v>
      </c>
      <c r="O4937" s="21" t="s">
        <v>58</v>
      </c>
      <c r="P4937" s="21" t="s">
        <v>126</v>
      </c>
      <c r="Q4937" s="20" t="s">
        <v>2578</v>
      </c>
      <c r="R4937" s="21" t="s">
        <v>2579</v>
      </c>
      <c r="S4937" s="35">
        <v>1</v>
      </c>
      <c r="T4937" s="22">
        <v>1</v>
      </c>
      <c r="U4937" s="20" t="s">
        <v>62</v>
      </c>
      <c r="V4937" s="20">
        <v>45810</v>
      </c>
      <c r="W4937" s="21">
        <v>6</v>
      </c>
      <c r="X4937" s="20">
        <v>45820</v>
      </c>
      <c r="Y4937" s="20">
        <v>45817</v>
      </c>
      <c r="Z4937" s="48">
        <v>6</v>
      </c>
      <c r="AA4937">
        <v>2025</v>
      </c>
      <c r="AB4937" s="45">
        <v>56658</v>
      </c>
      <c r="AC4937" s="45">
        <v>56658</v>
      </c>
      <c r="AK4937" s="10"/>
    </row>
    <row r="4938" spans="1:37">
      <c r="A4938" t="s">
        <v>45</v>
      </c>
      <c r="B4938" t="s">
        <v>46</v>
      </c>
      <c r="C4938" t="s">
        <v>47</v>
      </c>
      <c r="D4938" t="s">
        <v>5450</v>
      </c>
      <c r="E4938" t="s">
        <v>88</v>
      </c>
      <c r="F4938" t="s">
        <v>79</v>
      </c>
      <c r="G4938" t="s">
        <v>51</v>
      </c>
      <c r="H4938" s="20" t="s">
        <v>52</v>
      </c>
      <c r="I4938" t="s">
        <v>53</v>
      </c>
      <c r="J4938" t="s">
        <v>54</v>
      </c>
      <c r="K4938">
        <v>3</v>
      </c>
      <c r="L4938" t="s">
        <v>55</v>
      </c>
      <c r="M4938" t="s">
        <v>77</v>
      </c>
      <c r="N4938" t="s">
        <v>89</v>
      </c>
      <c r="O4938" s="21" t="s">
        <v>58</v>
      </c>
      <c r="P4938" s="21" t="s">
        <v>119</v>
      </c>
      <c r="Q4938" s="20" t="s">
        <v>908</v>
      </c>
      <c r="R4938" s="21" t="s">
        <v>909</v>
      </c>
      <c r="S4938" s="35">
        <v>1</v>
      </c>
      <c r="T4938" s="22">
        <v>1</v>
      </c>
      <c r="U4938" s="20" t="s">
        <v>62</v>
      </c>
      <c r="V4938" s="20">
        <v>45810</v>
      </c>
      <c r="W4938" s="21">
        <v>6</v>
      </c>
      <c r="X4938" s="20">
        <v>45827</v>
      </c>
      <c r="Y4938" s="20">
        <v>45824</v>
      </c>
      <c r="Z4938" s="48">
        <v>6</v>
      </c>
      <c r="AA4938">
        <v>2025</v>
      </c>
      <c r="AB4938" s="45">
        <v>67848</v>
      </c>
      <c r="AC4938" s="45">
        <v>67848</v>
      </c>
      <c r="AK4938" s="10"/>
    </row>
    <row r="4939" spans="1:37">
      <c r="A4939" t="s">
        <v>45</v>
      </c>
      <c r="B4939" t="s">
        <v>46</v>
      </c>
      <c r="C4939" t="s">
        <v>47</v>
      </c>
      <c r="D4939" t="s">
        <v>5451</v>
      </c>
      <c r="E4939" t="s">
        <v>88</v>
      </c>
      <c r="F4939" t="s">
        <v>79</v>
      </c>
      <c r="G4939" t="s">
        <v>51</v>
      </c>
      <c r="H4939" s="20" t="s">
        <v>52</v>
      </c>
      <c r="I4939" t="s">
        <v>53</v>
      </c>
      <c r="J4939" t="s">
        <v>54</v>
      </c>
      <c r="K4939">
        <v>3</v>
      </c>
      <c r="L4939" t="s">
        <v>55</v>
      </c>
      <c r="M4939" t="s">
        <v>56</v>
      </c>
      <c r="N4939" t="s">
        <v>57</v>
      </c>
      <c r="O4939" s="21" t="s">
        <v>58</v>
      </c>
      <c r="P4939" s="21" t="s">
        <v>64</v>
      </c>
      <c r="Q4939" s="20" t="s">
        <v>474</v>
      </c>
      <c r="R4939" s="21" t="s">
        <v>475</v>
      </c>
      <c r="S4939" s="35">
        <v>1</v>
      </c>
      <c r="T4939" s="22">
        <v>1</v>
      </c>
      <c r="U4939" s="20" t="s">
        <v>62</v>
      </c>
      <c r="V4939" s="20">
        <v>45810</v>
      </c>
      <c r="W4939" s="21">
        <v>6</v>
      </c>
      <c r="X4939" s="20">
        <v>45821</v>
      </c>
      <c r="Y4939" s="20">
        <v>45817</v>
      </c>
      <c r="Z4939" s="48">
        <v>6</v>
      </c>
      <c r="AA4939">
        <v>2025</v>
      </c>
      <c r="AB4939" s="45">
        <v>24659</v>
      </c>
      <c r="AC4939" s="45">
        <v>24659</v>
      </c>
      <c r="AK4939" s="10"/>
    </row>
    <row r="4940" spans="1:37">
      <c r="A4940" t="s">
        <v>45</v>
      </c>
      <c r="B4940" t="s">
        <v>46</v>
      </c>
      <c r="C4940" t="s">
        <v>47</v>
      </c>
      <c r="D4940" t="s">
        <v>5452</v>
      </c>
      <c r="E4940" t="s">
        <v>88</v>
      </c>
      <c r="F4940" t="s">
        <v>79</v>
      </c>
      <c r="G4940" t="s">
        <v>51</v>
      </c>
      <c r="H4940" s="20" t="s">
        <v>52</v>
      </c>
      <c r="I4940" t="s">
        <v>53</v>
      </c>
      <c r="J4940" t="s">
        <v>54</v>
      </c>
      <c r="K4940">
        <v>3</v>
      </c>
      <c r="L4940" t="s">
        <v>55</v>
      </c>
      <c r="M4940" t="s">
        <v>56</v>
      </c>
      <c r="N4940" t="s">
        <v>57</v>
      </c>
      <c r="O4940" s="21" t="s">
        <v>58</v>
      </c>
      <c r="P4940" s="21" t="s">
        <v>64</v>
      </c>
      <c r="Q4940" s="20" t="s">
        <v>588</v>
      </c>
      <c r="R4940" s="21" t="s">
        <v>589</v>
      </c>
      <c r="S4940" s="35">
        <v>1</v>
      </c>
      <c r="T4940" s="22">
        <v>1</v>
      </c>
      <c r="U4940" s="20" t="s">
        <v>62</v>
      </c>
      <c r="V4940" s="20">
        <v>45811</v>
      </c>
      <c r="W4940" s="21">
        <v>6</v>
      </c>
      <c r="X4940" s="20">
        <v>45825</v>
      </c>
      <c r="Y4940" s="20">
        <v>45822</v>
      </c>
      <c r="Z4940" s="48">
        <v>6</v>
      </c>
      <c r="AA4940">
        <v>2025</v>
      </c>
      <c r="AB4940" s="45">
        <v>45324</v>
      </c>
      <c r="AC4940" s="45">
        <v>45324</v>
      </c>
      <c r="AK4940" s="10"/>
    </row>
    <row r="4941" spans="1:37">
      <c r="A4941" t="s">
        <v>45</v>
      </c>
      <c r="B4941" t="s">
        <v>46</v>
      </c>
      <c r="C4941" t="s">
        <v>47</v>
      </c>
      <c r="D4941" t="s">
        <v>5453</v>
      </c>
      <c r="E4941" t="s">
        <v>88</v>
      </c>
      <c r="F4941" t="s">
        <v>79</v>
      </c>
      <c r="G4941" t="s">
        <v>51</v>
      </c>
      <c r="H4941" s="20" t="s">
        <v>52</v>
      </c>
      <c r="I4941" t="s">
        <v>53</v>
      </c>
      <c r="J4941" t="s">
        <v>54</v>
      </c>
      <c r="K4941">
        <v>3</v>
      </c>
      <c r="L4941" t="s">
        <v>55</v>
      </c>
      <c r="M4941" t="s">
        <v>77</v>
      </c>
      <c r="N4941" t="s">
        <v>89</v>
      </c>
      <c r="O4941" s="21" t="s">
        <v>58</v>
      </c>
      <c r="P4941" s="21" t="s">
        <v>119</v>
      </c>
      <c r="Q4941" s="20" t="s">
        <v>968</v>
      </c>
      <c r="R4941" s="21" t="s">
        <v>969</v>
      </c>
      <c r="S4941" s="35">
        <v>1</v>
      </c>
      <c r="T4941" s="22">
        <v>1</v>
      </c>
      <c r="U4941" s="20" t="s">
        <v>62</v>
      </c>
      <c r="V4941" s="20">
        <v>45811</v>
      </c>
      <c r="W4941" s="21">
        <v>6</v>
      </c>
      <c r="X4941" s="20">
        <v>45825</v>
      </c>
      <c r="Y4941" s="20">
        <v>45822</v>
      </c>
      <c r="Z4941" s="48">
        <v>6</v>
      </c>
      <c r="AA4941">
        <v>2025</v>
      </c>
      <c r="AB4941" s="45">
        <v>89278</v>
      </c>
      <c r="AC4941" s="45">
        <v>89278</v>
      </c>
      <c r="AK4941" s="10"/>
    </row>
    <row r="4942" spans="1:37">
      <c r="A4942" t="s">
        <v>45</v>
      </c>
      <c r="B4942" t="s">
        <v>46</v>
      </c>
      <c r="C4942" t="s">
        <v>47</v>
      </c>
      <c r="D4942" t="s">
        <v>5454</v>
      </c>
      <c r="E4942" t="s">
        <v>88</v>
      </c>
      <c r="F4942" t="s">
        <v>79</v>
      </c>
      <c r="G4942" t="s">
        <v>51</v>
      </c>
      <c r="H4942" s="20" t="s">
        <v>52</v>
      </c>
      <c r="I4942" t="s">
        <v>53</v>
      </c>
      <c r="J4942" t="s">
        <v>54</v>
      </c>
      <c r="K4942">
        <v>3</v>
      </c>
      <c r="L4942" t="s">
        <v>55</v>
      </c>
      <c r="M4942" t="s">
        <v>56</v>
      </c>
      <c r="N4942" t="s">
        <v>57</v>
      </c>
      <c r="O4942" s="21" t="s">
        <v>58</v>
      </c>
      <c r="P4942" s="21" t="s">
        <v>64</v>
      </c>
      <c r="Q4942" s="20" t="s">
        <v>596</v>
      </c>
      <c r="R4942" s="21" t="s">
        <v>597</v>
      </c>
      <c r="S4942" s="35">
        <v>1</v>
      </c>
      <c r="T4942" s="22">
        <v>1</v>
      </c>
      <c r="U4942" s="20" t="s">
        <v>62</v>
      </c>
      <c r="V4942" s="20">
        <v>45811</v>
      </c>
      <c r="W4942" s="21">
        <v>6</v>
      </c>
      <c r="X4942" s="20">
        <v>45838</v>
      </c>
      <c r="Y4942" s="20">
        <v>45833</v>
      </c>
      <c r="Z4942" s="48">
        <v>6</v>
      </c>
      <c r="AA4942">
        <v>2025</v>
      </c>
      <c r="AB4942" s="45">
        <v>103333</v>
      </c>
      <c r="AC4942" s="45">
        <v>103333</v>
      </c>
      <c r="AK4942" s="10"/>
    </row>
    <row r="4943" spans="1:37">
      <c r="A4943" t="s">
        <v>45</v>
      </c>
      <c r="B4943" t="s">
        <v>46</v>
      </c>
      <c r="C4943" t="s">
        <v>47</v>
      </c>
      <c r="D4943" t="s">
        <v>5455</v>
      </c>
      <c r="E4943" t="s">
        <v>88</v>
      </c>
      <c r="F4943" t="s">
        <v>79</v>
      </c>
      <c r="G4943" t="s">
        <v>51</v>
      </c>
      <c r="H4943" s="20" t="s">
        <v>52</v>
      </c>
      <c r="I4943" t="s">
        <v>53</v>
      </c>
      <c r="J4943" t="s">
        <v>54</v>
      </c>
      <c r="K4943">
        <v>3</v>
      </c>
      <c r="L4943" t="s">
        <v>55</v>
      </c>
      <c r="M4943" t="s">
        <v>77</v>
      </c>
      <c r="N4943" t="s">
        <v>89</v>
      </c>
      <c r="O4943" s="21" t="s">
        <v>58</v>
      </c>
      <c r="P4943" s="21" t="s">
        <v>303</v>
      </c>
      <c r="Q4943" s="20" t="s">
        <v>4142</v>
      </c>
      <c r="R4943" s="21" t="s">
        <v>4143</v>
      </c>
      <c r="S4943" s="35">
        <v>1</v>
      </c>
      <c r="T4943" s="22">
        <v>1</v>
      </c>
      <c r="U4943" s="20" t="s">
        <v>62</v>
      </c>
      <c r="V4943" s="20">
        <v>45811</v>
      </c>
      <c r="W4943" s="21">
        <v>6</v>
      </c>
      <c r="X4943" s="20">
        <v>45825</v>
      </c>
      <c r="Y4943" s="20">
        <v>45822</v>
      </c>
      <c r="Z4943" s="48">
        <v>6</v>
      </c>
      <c r="AA4943">
        <v>2025</v>
      </c>
      <c r="AB4943" s="45">
        <v>60708</v>
      </c>
      <c r="AC4943" s="45">
        <v>60708</v>
      </c>
      <c r="AK4943" s="10"/>
    </row>
    <row r="4944" spans="1:37">
      <c r="A4944" t="s">
        <v>45</v>
      </c>
      <c r="B4944" t="s">
        <v>46</v>
      </c>
      <c r="C4944" t="s">
        <v>47</v>
      </c>
      <c r="D4944" t="s">
        <v>5456</v>
      </c>
      <c r="E4944" t="s">
        <v>88</v>
      </c>
      <c r="F4944" t="s">
        <v>79</v>
      </c>
      <c r="G4944" t="s">
        <v>51</v>
      </c>
      <c r="H4944" s="20" t="s">
        <v>52</v>
      </c>
      <c r="I4944" t="s">
        <v>53</v>
      </c>
      <c r="J4944" t="s">
        <v>54</v>
      </c>
      <c r="K4944">
        <v>3</v>
      </c>
      <c r="L4944" t="s">
        <v>55</v>
      </c>
      <c r="M4944" t="s">
        <v>56</v>
      </c>
      <c r="N4944" t="s">
        <v>57</v>
      </c>
      <c r="O4944" s="21" t="s">
        <v>58</v>
      </c>
      <c r="P4944" s="21" t="s">
        <v>64</v>
      </c>
      <c r="Q4944" s="20" t="s">
        <v>481</v>
      </c>
      <c r="R4944" s="21" t="s">
        <v>482</v>
      </c>
      <c r="S4944" s="35">
        <v>1</v>
      </c>
      <c r="T4944" s="22">
        <v>1</v>
      </c>
      <c r="U4944" s="20" t="s">
        <v>62</v>
      </c>
      <c r="V4944" s="20">
        <v>45810</v>
      </c>
      <c r="W4944" s="21">
        <v>6</v>
      </c>
      <c r="X4944" s="20">
        <v>45825</v>
      </c>
      <c r="Y4944" s="20">
        <v>45819</v>
      </c>
      <c r="Z4944" s="48">
        <v>6</v>
      </c>
      <c r="AA4944">
        <v>2025</v>
      </c>
      <c r="AB4944" s="45">
        <v>67848</v>
      </c>
      <c r="AC4944" s="45">
        <v>67848</v>
      </c>
      <c r="AK4944" s="10"/>
    </row>
    <row r="4945" spans="1:37">
      <c r="A4945" t="s">
        <v>45</v>
      </c>
      <c r="B4945" t="s">
        <v>46</v>
      </c>
      <c r="C4945" t="s">
        <v>47</v>
      </c>
      <c r="D4945" t="s">
        <v>5457</v>
      </c>
      <c r="E4945" t="s">
        <v>88</v>
      </c>
      <c r="F4945" t="s">
        <v>79</v>
      </c>
      <c r="G4945" t="s">
        <v>51</v>
      </c>
      <c r="H4945" s="20" t="s">
        <v>52</v>
      </c>
      <c r="I4945" t="s">
        <v>53</v>
      </c>
      <c r="J4945" t="s">
        <v>54</v>
      </c>
      <c r="K4945">
        <v>3</v>
      </c>
      <c r="L4945" t="s">
        <v>55</v>
      </c>
      <c r="M4945" t="s">
        <v>77</v>
      </c>
      <c r="N4945" t="s">
        <v>89</v>
      </c>
      <c r="O4945" s="21" t="s">
        <v>58</v>
      </c>
      <c r="P4945" s="21" t="s">
        <v>90</v>
      </c>
      <c r="Q4945" s="20" t="s">
        <v>1775</v>
      </c>
      <c r="R4945" s="21" t="s">
        <v>1776</v>
      </c>
      <c r="S4945" s="35">
        <v>1</v>
      </c>
      <c r="T4945" s="22">
        <v>1</v>
      </c>
      <c r="U4945" s="20" t="s">
        <v>62</v>
      </c>
      <c r="V4945" s="20">
        <v>45810</v>
      </c>
      <c r="W4945" s="21">
        <v>6</v>
      </c>
      <c r="X4945" s="20">
        <v>45821</v>
      </c>
      <c r="Y4945" s="20">
        <v>45819</v>
      </c>
      <c r="Z4945" s="48">
        <v>6</v>
      </c>
      <c r="AA4945">
        <v>2025</v>
      </c>
      <c r="AB4945" s="45">
        <v>53326</v>
      </c>
      <c r="AC4945" s="45">
        <v>53326</v>
      </c>
      <c r="AK4945" s="10"/>
    </row>
    <row r="4946" spans="1:37">
      <c r="A4946" t="s">
        <v>45</v>
      </c>
      <c r="B4946" t="s">
        <v>46</v>
      </c>
      <c r="C4946" t="s">
        <v>47</v>
      </c>
      <c r="D4946" t="s">
        <v>5458</v>
      </c>
      <c r="E4946" t="s">
        <v>88</v>
      </c>
      <c r="F4946" t="s">
        <v>79</v>
      </c>
      <c r="G4946" t="s">
        <v>51</v>
      </c>
      <c r="H4946" s="20" t="s">
        <v>52</v>
      </c>
      <c r="I4946" t="s">
        <v>53</v>
      </c>
      <c r="J4946" t="s">
        <v>54</v>
      </c>
      <c r="K4946">
        <v>3</v>
      </c>
      <c r="L4946" t="s">
        <v>55</v>
      </c>
      <c r="M4946" t="s">
        <v>77</v>
      </c>
      <c r="N4946" t="s">
        <v>89</v>
      </c>
      <c r="O4946" s="21" t="s">
        <v>58</v>
      </c>
      <c r="P4946" s="21" t="s">
        <v>104</v>
      </c>
      <c r="Q4946" s="20" t="s">
        <v>3854</v>
      </c>
      <c r="R4946" s="21" t="s">
        <v>3855</v>
      </c>
      <c r="S4946" s="35">
        <v>1</v>
      </c>
      <c r="T4946" s="22">
        <v>1</v>
      </c>
      <c r="U4946" s="20" t="s">
        <v>62</v>
      </c>
      <c r="V4946" s="20">
        <v>45810</v>
      </c>
      <c r="W4946" s="21">
        <v>6</v>
      </c>
      <c r="X4946" s="20">
        <v>45821</v>
      </c>
      <c r="Y4946" s="20">
        <v>45817</v>
      </c>
      <c r="Z4946" s="48">
        <v>6</v>
      </c>
      <c r="AA4946">
        <v>2025</v>
      </c>
      <c r="AB4946" s="45">
        <v>33328</v>
      </c>
      <c r="AC4946" s="45">
        <v>33328</v>
      </c>
      <c r="AK4946" s="10"/>
    </row>
    <row r="4947" spans="1:37">
      <c r="A4947" t="s">
        <v>45</v>
      </c>
      <c r="B4947" t="s">
        <v>46</v>
      </c>
      <c r="C4947" t="s">
        <v>47</v>
      </c>
      <c r="D4947" t="s">
        <v>5459</v>
      </c>
      <c r="E4947" t="s">
        <v>88</v>
      </c>
      <c r="F4947" t="s">
        <v>79</v>
      </c>
      <c r="G4947" t="s">
        <v>51</v>
      </c>
      <c r="H4947" s="20" t="s">
        <v>52</v>
      </c>
      <c r="I4947" t="s">
        <v>53</v>
      </c>
      <c r="J4947" t="s">
        <v>54</v>
      </c>
      <c r="K4947">
        <v>3</v>
      </c>
      <c r="L4947" t="s">
        <v>55</v>
      </c>
      <c r="M4947" t="s">
        <v>56</v>
      </c>
      <c r="N4947" t="s">
        <v>57</v>
      </c>
      <c r="O4947" s="21" t="s">
        <v>58</v>
      </c>
      <c r="P4947" s="21" t="s">
        <v>207</v>
      </c>
      <c r="Q4947" s="20" t="s">
        <v>617</v>
      </c>
      <c r="R4947" s="21" t="s">
        <v>618</v>
      </c>
      <c r="S4947" s="35">
        <v>1</v>
      </c>
      <c r="T4947" s="22">
        <v>1</v>
      </c>
      <c r="U4947" s="20" t="s">
        <v>62</v>
      </c>
      <c r="V4947" s="20">
        <v>45811</v>
      </c>
      <c r="W4947" s="21">
        <v>6</v>
      </c>
      <c r="X4947" s="20">
        <v>45825</v>
      </c>
      <c r="Y4947" s="20">
        <v>45822</v>
      </c>
      <c r="Z4947" s="48">
        <v>6</v>
      </c>
      <c r="AA4947">
        <v>2025</v>
      </c>
      <c r="AB4947" s="45">
        <v>36661</v>
      </c>
      <c r="AC4947" s="45">
        <v>36661</v>
      </c>
      <c r="AK4947" s="10"/>
    </row>
    <row r="4948" spans="1:37">
      <c r="A4948" t="s">
        <v>45</v>
      </c>
      <c r="B4948" t="s">
        <v>46</v>
      </c>
      <c r="C4948" t="s">
        <v>47</v>
      </c>
      <c r="D4948" t="s">
        <v>5460</v>
      </c>
      <c r="E4948" t="s">
        <v>88</v>
      </c>
      <c r="F4948" t="s">
        <v>79</v>
      </c>
      <c r="G4948" t="s">
        <v>51</v>
      </c>
      <c r="H4948" s="20" t="s">
        <v>52</v>
      </c>
      <c r="I4948" t="s">
        <v>53</v>
      </c>
      <c r="J4948" t="s">
        <v>54</v>
      </c>
      <c r="K4948">
        <v>3</v>
      </c>
      <c r="L4948" t="s">
        <v>55</v>
      </c>
      <c r="M4948" t="s">
        <v>56</v>
      </c>
      <c r="N4948" t="s">
        <v>57</v>
      </c>
      <c r="O4948" s="21" t="s">
        <v>58</v>
      </c>
      <c r="P4948" s="21" t="s">
        <v>207</v>
      </c>
      <c r="Q4948" s="20" t="s">
        <v>560</v>
      </c>
      <c r="R4948" s="21" t="s">
        <v>561</v>
      </c>
      <c r="S4948" s="35">
        <v>1</v>
      </c>
      <c r="T4948" s="22">
        <v>1</v>
      </c>
      <c r="U4948" s="20" t="s">
        <v>62</v>
      </c>
      <c r="V4948" s="20">
        <v>45811</v>
      </c>
      <c r="W4948" s="21">
        <v>6</v>
      </c>
      <c r="X4948" s="20">
        <v>45825</v>
      </c>
      <c r="Y4948" s="20">
        <v>45822</v>
      </c>
      <c r="Z4948" s="48">
        <v>6</v>
      </c>
      <c r="AA4948">
        <v>2025</v>
      </c>
      <c r="AB4948" s="45">
        <v>64700</v>
      </c>
      <c r="AC4948" s="45">
        <v>64700</v>
      </c>
      <c r="AK4948" s="10"/>
    </row>
    <row r="4949" spans="1:37">
      <c r="A4949" t="s">
        <v>45</v>
      </c>
      <c r="B4949" t="s">
        <v>46</v>
      </c>
      <c r="C4949" t="s">
        <v>47</v>
      </c>
      <c r="D4949" t="s">
        <v>5461</v>
      </c>
      <c r="E4949" t="s">
        <v>88</v>
      </c>
      <c r="F4949" t="s">
        <v>79</v>
      </c>
      <c r="G4949" t="s">
        <v>51</v>
      </c>
      <c r="H4949" s="20" t="s">
        <v>52</v>
      </c>
      <c r="I4949" t="s">
        <v>53</v>
      </c>
      <c r="J4949" t="s">
        <v>54</v>
      </c>
      <c r="K4949">
        <v>3</v>
      </c>
      <c r="L4949" t="s">
        <v>55</v>
      </c>
      <c r="M4949" t="s">
        <v>56</v>
      </c>
      <c r="N4949" t="s">
        <v>57</v>
      </c>
      <c r="O4949" s="21" t="s">
        <v>58</v>
      </c>
      <c r="P4949" s="21" t="s">
        <v>64</v>
      </c>
      <c r="Q4949" s="20" t="s">
        <v>94</v>
      </c>
      <c r="R4949" s="21" t="s">
        <v>95</v>
      </c>
      <c r="S4949" s="35">
        <v>1</v>
      </c>
      <c r="T4949" s="22">
        <v>1</v>
      </c>
      <c r="U4949" s="20" t="s">
        <v>62</v>
      </c>
      <c r="V4949" s="20">
        <v>45811</v>
      </c>
      <c r="W4949" s="21">
        <v>6</v>
      </c>
      <c r="X4949" s="20">
        <v>45825</v>
      </c>
      <c r="Y4949" s="20">
        <v>45822</v>
      </c>
      <c r="Z4949" s="48">
        <v>6</v>
      </c>
      <c r="AA4949">
        <v>2025</v>
      </c>
      <c r="AB4949" s="45">
        <v>28660</v>
      </c>
      <c r="AC4949" s="45">
        <v>28660</v>
      </c>
      <c r="AK4949" s="10"/>
    </row>
    <row r="4950" spans="1:37">
      <c r="A4950" t="s">
        <v>45</v>
      </c>
      <c r="B4950" t="s">
        <v>46</v>
      </c>
      <c r="C4950" t="s">
        <v>47</v>
      </c>
      <c r="D4950" t="s">
        <v>5462</v>
      </c>
      <c r="E4950" t="s">
        <v>88</v>
      </c>
      <c r="F4950" t="s">
        <v>79</v>
      </c>
      <c r="G4950" t="s">
        <v>51</v>
      </c>
      <c r="H4950" s="20" t="s">
        <v>52</v>
      </c>
      <c r="I4950" t="s">
        <v>53</v>
      </c>
      <c r="J4950" t="s">
        <v>54</v>
      </c>
      <c r="K4950">
        <v>3</v>
      </c>
      <c r="L4950" t="s">
        <v>55</v>
      </c>
      <c r="M4950" t="s">
        <v>77</v>
      </c>
      <c r="N4950" t="s">
        <v>89</v>
      </c>
      <c r="O4950" s="21" t="s">
        <v>58</v>
      </c>
      <c r="P4950" s="21" t="s">
        <v>150</v>
      </c>
      <c r="Q4950" s="20" t="s">
        <v>1969</v>
      </c>
      <c r="R4950" s="21" t="s">
        <v>1970</v>
      </c>
      <c r="S4950" s="35">
        <v>1</v>
      </c>
      <c r="T4950" s="22">
        <v>1</v>
      </c>
      <c r="U4950" s="20" t="s">
        <v>62</v>
      </c>
      <c r="V4950" s="20">
        <v>45811</v>
      </c>
      <c r="W4950" s="21">
        <v>6</v>
      </c>
      <c r="X4950" s="20">
        <v>45834</v>
      </c>
      <c r="Y4950" s="20">
        <v>45832</v>
      </c>
      <c r="Z4950" s="48">
        <v>6</v>
      </c>
      <c r="AA4950">
        <v>2025</v>
      </c>
      <c r="AB4950" s="45">
        <v>155992</v>
      </c>
      <c r="AC4950" s="45">
        <v>155992</v>
      </c>
      <c r="AK4950" s="10"/>
    </row>
    <row r="4951" spans="1:37">
      <c r="A4951" t="s">
        <v>45</v>
      </c>
      <c r="B4951" t="s">
        <v>46</v>
      </c>
      <c r="C4951" t="s">
        <v>47</v>
      </c>
      <c r="D4951" t="s">
        <v>5463</v>
      </c>
      <c r="E4951" t="s">
        <v>88</v>
      </c>
      <c r="F4951" t="s">
        <v>79</v>
      </c>
      <c r="G4951" t="s">
        <v>51</v>
      </c>
      <c r="H4951" s="20" t="s">
        <v>52</v>
      </c>
      <c r="I4951" t="s">
        <v>53</v>
      </c>
      <c r="J4951" t="s">
        <v>54</v>
      </c>
      <c r="K4951">
        <v>3</v>
      </c>
      <c r="L4951" t="s">
        <v>55</v>
      </c>
      <c r="M4951" t="s">
        <v>56</v>
      </c>
      <c r="N4951" t="s">
        <v>57</v>
      </c>
      <c r="O4951" s="21" t="s">
        <v>58</v>
      </c>
      <c r="P4951" s="21" t="s">
        <v>522</v>
      </c>
      <c r="Q4951" s="20" t="s">
        <v>523</v>
      </c>
      <c r="R4951" s="21" t="s">
        <v>524</v>
      </c>
      <c r="S4951" s="35">
        <v>1</v>
      </c>
      <c r="T4951" s="22">
        <v>1</v>
      </c>
      <c r="U4951" s="20" t="s">
        <v>62</v>
      </c>
      <c r="V4951" s="20">
        <v>45810</v>
      </c>
      <c r="W4951" s="21">
        <v>6</v>
      </c>
      <c r="X4951" s="20">
        <v>45825</v>
      </c>
      <c r="Y4951" s="20">
        <v>45819</v>
      </c>
      <c r="Z4951" s="48">
        <v>6</v>
      </c>
      <c r="AA4951">
        <v>2025</v>
      </c>
      <c r="AB4951" s="45">
        <v>31994</v>
      </c>
      <c r="AC4951" s="45">
        <v>31994</v>
      </c>
      <c r="AK4951" s="10"/>
    </row>
    <row r="4952" spans="1:37">
      <c r="A4952" t="s">
        <v>45</v>
      </c>
      <c r="B4952" t="s">
        <v>46</v>
      </c>
      <c r="C4952" t="s">
        <v>47</v>
      </c>
      <c r="D4952" t="s">
        <v>5464</v>
      </c>
      <c r="E4952" t="s">
        <v>88</v>
      </c>
      <c r="F4952" t="s">
        <v>79</v>
      </c>
      <c r="G4952" t="s">
        <v>51</v>
      </c>
      <c r="H4952" s="20" t="s">
        <v>52</v>
      </c>
      <c r="I4952" t="s">
        <v>53</v>
      </c>
      <c r="J4952" t="s">
        <v>54</v>
      </c>
      <c r="K4952">
        <v>3</v>
      </c>
      <c r="L4952" t="s">
        <v>55</v>
      </c>
      <c r="M4952" t="s">
        <v>77</v>
      </c>
      <c r="N4952" t="s">
        <v>89</v>
      </c>
      <c r="O4952" s="21" t="s">
        <v>58</v>
      </c>
      <c r="P4952" s="21" t="s">
        <v>90</v>
      </c>
      <c r="Q4952" s="20" t="s">
        <v>163</v>
      </c>
      <c r="R4952" s="21" t="s">
        <v>164</v>
      </c>
      <c r="S4952" s="35">
        <v>1</v>
      </c>
      <c r="T4952" s="22">
        <v>1</v>
      </c>
      <c r="U4952" s="20" t="s">
        <v>62</v>
      </c>
      <c r="V4952" s="20">
        <v>45811</v>
      </c>
      <c r="W4952" s="21">
        <v>6</v>
      </c>
      <c r="X4952" s="20">
        <v>45824</v>
      </c>
      <c r="Y4952" s="20">
        <v>45819</v>
      </c>
      <c r="Z4952" s="48">
        <v>6</v>
      </c>
      <c r="AA4952">
        <v>2025</v>
      </c>
      <c r="AB4952" s="45">
        <v>39995</v>
      </c>
      <c r="AC4952" s="45">
        <v>39995</v>
      </c>
      <c r="AK4952" s="10"/>
    </row>
    <row r="4953" spans="1:37">
      <c r="A4953" t="s">
        <v>45</v>
      </c>
      <c r="B4953" t="s">
        <v>46</v>
      </c>
      <c r="C4953" t="s">
        <v>47</v>
      </c>
      <c r="D4953" t="s">
        <v>5465</v>
      </c>
      <c r="E4953" t="s">
        <v>88</v>
      </c>
      <c r="F4953" t="s">
        <v>79</v>
      </c>
      <c r="G4953" t="s">
        <v>51</v>
      </c>
      <c r="H4953" s="20" t="s">
        <v>52</v>
      </c>
      <c r="I4953" t="s">
        <v>53</v>
      </c>
      <c r="J4953" t="s">
        <v>54</v>
      </c>
      <c r="K4953">
        <v>3</v>
      </c>
      <c r="L4953" t="s">
        <v>55</v>
      </c>
      <c r="M4953" t="s">
        <v>77</v>
      </c>
      <c r="N4953" t="s">
        <v>89</v>
      </c>
      <c r="O4953" s="21" t="s">
        <v>58</v>
      </c>
      <c r="P4953" s="21" t="s">
        <v>126</v>
      </c>
      <c r="Q4953" s="20" t="s">
        <v>960</v>
      </c>
      <c r="R4953" s="21" t="s">
        <v>961</v>
      </c>
      <c r="S4953" s="35">
        <v>1</v>
      </c>
      <c r="T4953" s="22">
        <v>1</v>
      </c>
      <c r="U4953" s="20" t="s">
        <v>62</v>
      </c>
      <c r="V4953" s="20">
        <v>45811</v>
      </c>
      <c r="W4953" s="21">
        <v>6</v>
      </c>
      <c r="X4953" s="20">
        <v>45828</v>
      </c>
      <c r="Y4953" s="20">
        <v>45824</v>
      </c>
      <c r="Z4953" s="48">
        <v>6</v>
      </c>
      <c r="AA4953">
        <v>2025</v>
      </c>
      <c r="AB4953" s="45">
        <v>27327</v>
      </c>
      <c r="AC4953" s="45">
        <v>27327</v>
      </c>
      <c r="AK4953" s="10"/>
    </row>
    <row r="4954" spans="1:37">
      <c r="A4954" t="s">
        <v>45</v>
      </c>
      <c r="B4954" t="s">
        <v>46</v>
      </c>
      <c r="C4954" t="s">
        <v>47</v>
      </c>
      <c r="D4954" t="s">
        <v>5466</v>
      </c>
      <c r="E4954" t="s">
        <v>88</v>
      </c>
      <c r="F4954" t="s">
        <v>79</v>
      </c>
      <c r="G4954" t="s">
        <v>51</v>
      </c>
      <c r="H4954" s="20" t="s">
        <v>52</v>
      </c>
      <c r="I4954" t="s">
        <v>53</v>
      </c>
      <c r="J4954" t="s">
        <v>54</v>
      </c>
      <c r="K4954">
        <v>3</v>
      </c>
      <c r="L4954" t="s">
        <v>55</v>
      </c>
      <c r="M4954" t="s">
        <v>56</v>
      </c>
      <c r="N4954" t="s">
        <v>57</v>
      </c>
      <c r="O4954" s="21" t="s">
        <v>58</v>
      </c>
      <c r="P4954" s="21" t="s">
        <v>64</v>
      </c>
      <c r="Q4954" s="20" t="s">
        <v>1052</v>
      </c>
      <c r="R4954" s="21" t="s">
        <v>1053</v>
      </c>
      <c r="S4954" s="35">
        <v>1</v>
      </c>
      <c r="T4954" s="22">
        <v>1</v>
      </c>
      <c r="U4954" s="20" t="s">
        <v>62</v>
      </c>
      <c r="V4954" s="20">
        <v>45810</v>
      </c>
      <c r="W4954" s="21">
        <v>6</v>
      </c>
      <c r="X4954" s="20">
        <v>45820</v>
      </c>
      <c r="Y4954" s="20">
        <v>45817</v>
      </c>
      <c r="Z4954" s="48">
        <v>6</v>
      </c>
      <c r="AA4954">
        <v>2025</v>
      </c>
      <c r="AB4954" s="45">
        <v>49993</v>
      </c>
      <c r="AC4954" s="45">
        <v>49993</v>
      </c>
      <c r="AK4954" s="10"/>
    </row>
    <row r="4955" spans="1:37">
      <c r="A4955" t="s">
        <v>45</v>
      </c>
      <c r="B4955" t="s">
        <v>46</v>
      </c>
      <c r="C4955" t="s">
        <v>47</v>
      </c>
      <c r="D4955" t="s">
        <v>5467</v>
      </c>
      <c r="E4955" t="s">
        <v>88</v>
      </c>
      <c r="F4955" t="s">
        <v>79</v>
      </c>
      <c r="G4955" t="s">
        <v>51</v>
      </c>
      <c r="H4955" s="20" t="s">
        <v>52</v>
      </c>
      <c r="I4955" t="s">
        <v>53</v>
      </c>
      <c r="J4955" t="s">
        <v>54</v>
      </c>
      <c r="K4955">
        <v>3</v>
      </c>
      <c r="L4955" t="s">
        <v>55</v>
      </c>
      <c r="M4955" t="s">
        <v>77</v>
      </c>
      <c r="N4955" t="s">
        <v>89</v>
      </c>
      <c r="O4955" s="21" t="s">
        <v>58</v>
      </c>
      <c r="P4955" s="21" t="s">
        <v>97</v>
      </c>
      <c r="Q4955" s="20" t="s">
        <v>108</v>
      </c>
      <c r="R4955" s="21" t="s">
        <v>3798</v>
      </c>
      <c r="S4955" s="35">
        <v>1</v>
      </c>
      <c r="T4955" s="22">
        <v>1</v>
      </c>
      <c r="U4955" s="20" t="s">
        <v>62</v>
      </c>
      <c r="V4955" s="20">
        <v>45811</v>
      </c>
      <c r="W4955" s="21">
        <v>6</v>
      </c>
      <c r="X4955" s="20">
        <v>45825</v>
      </c>
      <c r="Y4955" s="20">
        <v>45819</v>
      </c>
      <c r="Z4955" s="48">
        <v>6</v>
      </c>
      <c r="AA4955">
        <v>2025</v>
      </c>
      <c r="AB4955" s="45">
        <v>55712</v>
      </c>
      <c r="AC4955" s="45">
        <v>55712</v>
      </c>
      <c r="AK4955" s="10"/>
    </row>
    <row r="4956" spans="1:37">
      <c r="A4956" t="s">
        <v>45</v>
      </c>
      <c r="B4956" t="s">
        <v>46</v>
      </c>
      <c r="C4956" t="s">
        <v>47</v>
      </c>
      <c r="D4956" t="s">
        <v>5468</v>
      </c>
      <c r="E4956" t="s">
        <v>88</v>
      </c>
      <c r="F4956" t="s">
        <v>79</v>
      </c>
      <c r="G4956" t="s">
        <v>51</v>
      </c>
      <c r="H4956" s="20" t="s">
        <v>52</v>
      </c>
      <c r="I4956" t="s">
        <v>53</v>
      </c>
      <c r="J4956" t="s">
        <v>54</v>
      </c>
      <c r="K4956">
        <v>3</v>
      </c>
      <c r="L4956" t="s">
        <v>55</v>
      </c>
      <c r="M4956" t="s">
        <v>77</v>
      </c>
      <c r="N4956" t="s">
        <v>89</v>
      </c>
      <c r="O4956" s="21" t="s">
        <v>58</v>
      </c>
      <c r="P4956" s="21" t="s">
        <v>104</v>
      </c>
      <c r="Q4956" s="20" t="s">
        <v>3415</v>
      </c>
      <c r="R4956" s="21" t="s">
        <v>3416</v>
      </c>
      <c r="S4956" s="35">
        <v>1</v>
      </c>
      <c r="T4956" s="22">
        <v>1</v>
      </c>
      <c r="U4956" s="20" t="s">
        <v>62</v>
      </c>
      <c r="V4956" s="20">
        <v>45810</v>
      </c>
      <c r="W4956" s="21">
        <v>6</v>
      </c>
      <c r="X4956" s="20">
        <v>45820</v>
      </c>
      <c r="Y4956" s="20">
        <v>45817</v>
      </c>
      <c r="Z4956" s="48">
        <v>6</v>
      </c>
      <c r="AA4956">
        <v>2025</v>
      </c>
      <c r="AB4956" s="45">
        <v>39992</v>
      </c>
      <c r="AC4956" s="45">
        <v>39992</v>
      </c>
      <c r="AK4956" s="10"/>
    </row>
    <row r="4957" spans="1:37">
      <c r="A4957" t="s">
        <v>45</v>
      </c>
      <c r="B4957" t="s">
        <v>46</v>
      </c>
      <c r="C4957" t="s">
        <v>47</v>
      </c>
      <c r="D4957" t="s">
        <v>5469</v>
      </c>
      <c r="E4957" t="s">
        <v>88</v>
      </c>
      <c r="F4957" t="s">
        <v>79</v>
      </c>
      <c r="G4957" t="s">
        <v>51</v>
      </c>
      <c r="H4957" s="20" t="s">
        <v>52</v>
      </c>
      <c r="I4957" t="s">
        <v>53</v>
      </c>
      <c r="J4957" t="s">
        <v>54</v>
      </c>
      <c r="K4957">
        <v>3</v>
      </c>
      <c r="L4957" t="s">
        <v>55</v>
      </c>
      <c r="M4957" t="s">
        <v>77</v>
      </c>
      <c r="N4957" t="s">
        <v>89</v>
      </c>
      <c r="O4957" s="21" t="s">
        <v>58</v>
      </c>
      <c r="P4957" s="21" t="s">
        <v>90</v>
      </c>
      <c r="Q4957" s="20" t="s">
        <v>196</v>
      </c>
      <c r="R4957" s="21" t="s">
        <v>197</v>
      </c>
      <c r="S4957" s="35">
        <v>1</v>
      </c>
      <c r="T4957" s="22">
        <v>1</v>
      </c>
      <c r="U4957" s="20" t="s">
        <v>62</v>
      </c>
      <c r="V4957" s="20">
        <v>45810</v>
      </c>
      <c r="W4957" s="21">
        <v>6</v>
      </c>
      <c r="X4957" s="20">
        <v>45821</v>
      </c>
      <c r="Y4957" s="20">
        <v>45819</v>
      </c>
      <c r="Z4957" s="48">
        <v>6</v>
      </c>
      <c r="AA4957">
        <v>2025</v>
      </c>
      <c r="AB4957" s="45">
        <v>66661</v>
      </c>
      <c r="AC4957" s="45">
        <v>66661</v>
      </c>
      <c r="AK4957" s="10"/>
    </row>
    <row r="4958" spans="1:37">
      <c r="A4958" t="s">
        <v>45</v>
      </c>
      <c r="B4958" t="s">
        <v>46</v>
      </c>
      <c r="C4958" t="s">
        <v>47</v>
      </c>
      <c r="D4958" t="s">
        <v>5470</v>
      </c>
      <c r="E4958" t="s">
        <v>88</v>
      </c>
      <c r="F4958" t="s">
        <v>79</v>
      </c>
      <c r="G4958" t="s">
        <v>51</v>
      </c>
      <c r="H4958" s="20" t="s">
        <v>52</v>
      </c>
      <c r="I4958" t="s">
        <v>53</v>
      </c>
      <c r="J4958" t="s">
        <v>54</v>
      </c>
      <c r="K4958">
        <v>3</v>
      </c>
      <c r="L4958" t="s">
        <v>55</v>
      </c>
      <c r="M4958" t="s">
        <v>77</v>
      </c>
      <c r="N4958" t="s">
        <v>89</v>
      </c>
      <c r="O4958" s="21" t="s">
        <v>58</v>
      </c>
      <c r="P4958" s="21" t="s">
        <v>119</v>
      </c>
      <c r="Q4958" s="20" t="s">
        <v>968</v>
      </c>
      <c r="R4958" s="21" t="s">
        <v>969</v>
      </c>
      <c r="S4958" s="35">
        <v>1</v>
      </c>
      <c r="T4958" s="22">
        <v>1</v>
      </c>
      <c r="U4958" s="20" t="s">
        <v>62</v>
      </c>
      <c r="V4958" s="20">
        <v>45811</v>
      </c>
      <c r="W4958" s="21">
        <v>6</v>
      </c>
      <c r="X4958" s="20">
        <v>45821</v>
      </c>
      <c r="Y4958" s="20">
        <v>45819</v>
      </c>
      <c r="Z4958" s="48">
        <v>6</v>
      </c>
      <c r="AA4958">
        <v>2025</v>
      </c>
      <c r="AB4958" s="45">
        <v>89278</v>
      </c>
      <c r="AC4958" s="45">
        <v>89278</v>
      </c>
      <c r="AK4958" s="10"/>
    </row>
    <row r="4959" spans="1:37">
      <c r="A4959" t="s">
        <v>45</v>
      </c>
      <c r="B4959" t="s">
        <v>46</v>
      </c>
      <c r="C4959" t="s">
        <v>47</v>
      </c>
      <c r="D4959" t="s">
        <v>5471</v>
      </c>
      <c r="E4959" t="s">
        <v>88</v>
      </c>
      <c r="F4959" t="s">
        <v>79</v>
      </c>
      <c r="G4959" t="s">
        <v>51</v>
      </c>
      <c r="H4959" s="20" t="s">
        <v>58</v>
      </c>
      <c r="I4959" t="s">
        <v>53</v>
      </c>
      <c r="J4959" t="s">
        <v>54</v>
      </c>
      <c r="K4959">
        <v>3</v>
      </c>
      <c r="L4959" t="s">
        <v>55</v>
      </c>
      <c r="M4959" t="s">
        <v>56</v>
      </c>
      <c r="N4959" t="s">
        <v>57</v>
      </c>
      <c r="O4959" s="21" t="s">
        <v>58</v>
      </c>
      <c r="P4959" s="21" t="s">
        <v>522</v>
      </c>
      <c r="Q4959" s="20" t="s">
        <v>1078</v>
      </c>
      <c r="R4959" s="21" t="s">
        <v>1079</v>
      </c>
      <c r="S4959" s="35">
        <v>1</v>
      </c>
      <c r="T4959" s="22">
        <v>0</v>
      </c>
      <c r="U4959" s="20" t="s">
        <v>62</v>
      </c>
      <c r="V4959" s="20">
        <v>45810</v>
      </c>
      <c r="W4959" s="21">
        <v>6</v>
      </c>
      <c r="X4959" s="20">
        <v>45839</v>
      </c>
      <c r="Z4959" s="48">
        <v>7</v>
      </c>
      <c r="AA4959">
        <v>2025</v>
      </c>
      <c r="AB4959" s="45">
        <v>45325</v>
      </c>
      <c r="AC4959" s="45">
        <v>0</v>
      </c>
      <c r="AK4959" s="10"/>
    </row>
    <row r="4960" spans="1:37">
      <c r="A4960" t="s">
        <v>45</v>
      </c>
      <c r="B4960" t="s">
        <v>46</v>
      </c>
      <c r="C4960" t="s">
        <v>47</v>
      </c>
      <c r="D4960" t="s">
        <v>5472</v>
      </c>
      <c r="E4960" t="s">
        <v>88</v>
      </c>
      <c r="F4960" t="s">
        <v>79</v>
      </c>
      <c r="G4960" t="s">
        <v>51</v>
      </c>
      <c r="H4960" s="20" t="s">
        <v>52</v>
      </c>
      <c r="I4960" t="s">
        <v>53</v>
      </c>
      <c r="J4960" t="s">
        <v>54</v>
      </c>
      <c r="K4960">
        <v>3</v>
      </c>
      <c r="L4960" t="s">
        <v>55</v>
      </c>
      <c r="M4960" t="s">
        <v>77</v>
      </c>
      <c r="N4960" t="s">
        <v>89</v>
      </c>
      <c r="O4960" s="21" t="s">
        <v>58</v>
      </c>
      <c r="P4960" s="21" t="s">
        <v>303</v>
      </c>
      <c r="Q4960" s="20" t="s">
        <v>4142</v>
      </c>
      <c r="R4960" s="21" t="s">
        <v>4143</v>
      </c>
      <c r="S4960" s="35">
        <v>1</v>
      </c>
      <c r="T4960" s="22">
        <v>1</v>
      </c>
      <c r="U4960" s="20" t="s">
        <v>62</v>
      </c>
      <c r="V4960" s="20">
        <v>45811</v>
      </c>
      <c r="W4960" s="21">
        <v>6</v>
      </c>
      <c r="X4960" s="20">
        <v>45853</v>
      </c>
      <c r="Y4960" s="20">
        <v>45845</v>
      </c>
      <c r="Z4960" s="48">
        <v>7</v>
      </c>
      <c r="AA4960">
        <v>2025</v>
      </c>
      <c r="AB4960" s="45">
        <v>60708</v>
      </c>
      <c r="AC4960" s="45">
        <v>60708</v>
      </c>
      <c r="AK4960" s="10"/>
    </row>
    <row r="4961" spans="1:37">
      <c r="A4961" t="s">
        <v>45</v>
      </c>
      <c r="B4961" t="s">
        <v>46</v>
      </c>
      <c r="C4961" t="s">
        <v>47</v>
      </c>
      <c r="D4961" t="s">
        <v>5473</v>
      </c>
      <c r="E4961" t="s">
        <v>88</v>
      </c>
      <c r="F4961" t="s">
        <v>79</v>
      </c>
      <c r="G4961" t="s">
        <v>51</v>
      </c>
      <c r="H4961" s="20" t="s">
        <v>52</v>
      </c>
      <c r="I4961" t="s">
        <v>53</v>
      </c>
      <c r="J4961" t="s">
        <v>54</v>
      </c>
      <c r="K4961">
        <v>3</v>
      </c>
      <c r="L4961" t="s">
        <v>55</v>
      </c>
      <c r="M4961" t="s">
        <v>77</v>
      </c>
      <c r="N4961" t="s">
        <v>89</v>
      </c>
      <c r="O4961" s="21" t="s">
        <v>58</v>
      </c>
      <c r="P4961" s="21" t="s">
        <v>119</v>
      </c>
      <c r="Q4961" s="20" t="s">
        <v>735</v>
      </c>
      <c r="R4961" s="21" t="s">
        <v>736</v>
      </c>
      <c r="S4961" s="35">
        <v>2</v>
      </c>
      <c r="T4961" s="22">
        <v>2</v>
      </c>
      <c r="U4961" s="20" t="s">
        <v>62</v>
      </c>
      <c r="V4961" s="20">
        <v>45811</v>
      </c>
      <c r="W4961" s="21">
        <v>6</v>
      </c>
      <c r="X4961" s="20">
        <v>45848</v>
      </c>
      <c r="Y4961" s="20">
        <v>45842</v>
      </c>
      <c r="Z4961" s="48">
        <v>7</v>
      </c>
      <c r="AA4961">
        <v>2025</v>
      </c>
      <c r="AB4961" s="45">
        <v>126650</v>
      </c>
      <c r="AC4961" s="45">
        <v>126650</v>
      </c>
      <c r="AK4961" s="10"/>
    </row>
    <row r="4962" spans="1:37">
      <c r="A4962" t="s">
        <v>45</v>
      </c>
      <c r="B4962" t="s">
        <v>46</v>
      </c>
      <c r="C4962" t="s">
        <v>47</v>
      </c>
      <c r="D4962" t="s">
        <v>5474</v>
      </c>
      <c r="E4962" t="s">
        <v>88</v>
      </c>
      <c r="F4962" t="s">
        <v>79</v>
      </c>
      <c r="G4962" t="s">
        <v>51</v>
      </c>
      <c r="H4962" s="20" t="s">
        <v>58</v>
      </c>
      <c r="I4962" t="s">
        <v>53</v>
      </c>
      <c r="J4962" t="s">
        <v>54</v>
      </c>
      <c r="K4962">
        <v>3</v>
      </c>
      <c r="L4962" t="s">
        <v>55</v>
      </c>
      <c r="M4962" t="s">
        <v>56</v>
      </c>
      <c r="N4962" t="s">
        <v>57</v>
      </c>
      <c r="O4962" s="21" t="s">
        <v>58</v>
      </c>
      <c r="P4962" s="21" t="s">
        <v>207</v>
      </c>
      <c r="Q4962" s="20" t="s">
        <v>617</v>
      </c>
      <c r="R4962" s="21" t="s">
        <v>618</v>
      </c>
      <c r="S4962" s="35">
        <v>1</v>
      </c>
      <c r="T4962" s="22">
        <v>0</v>
      </c>
      <c r="U4962" s="20" t="s">
        <v>62</v>
      </c>
      <c r="V4962" s="20">
        <v>45811</v>
      </c>
      <c r="W4962" s="21">
        <v>6</v>
      </c>
      <c r="X4962" s="20">
        <v>45848</v>
      </c>
      <c r="Z4962" s="48">
        <v>7</v>
      </c>
      <c r="AA4962">
        <v>2025</v>
      </c>
      <c r="AB4962" s="45">
        <v>36661</v>
      </c>
      <c r="AC4962" s="45">
        <v>0</v>
      </c>
      <c r="AK4962" s="10"/>
    </row>
    <row r="4963" spans="1:37">
      <c r="A4963" t="s">
        <v>45</v>
      </c>
      <c r="B4963" t="s">
        <v>46</v>
      </c>
      <c r="C4963" t="s">
        <v>47</v>
      </c>
      <c r="D4963" t="s">
        <v>5475</v>
      </c>
      <c r="E4963" t="s">
        <v>88</v>
      </c>
      <c r="F4963" t="s">
        <v>79</v>
      </c>
      <c r="G4963" t="s">
        <v>51</v>
      </c>
      <c r="H4963" s="20" t="s">
        <v>58</v>
      </c>
      <c r="I4963" t="s">
        <v>53</v>
      </c>
      <c r="J4963" t="s">
        <v>54</v>
      </c>
      <c r="K4963">
        <v>3</v>
      </c>
      <c r="L4963" t="s">
        <v>55</v>
      </c>
      <c r="M4963" t="s">
        <v>77</v>
      </c>
      <c r="N4963" t="s">
        <v>89</v>
      </c>
      <c r="O4963" s="21" t="s">
        <v>58</v>
      </c>
      <c r="P4963" s="21" t="s">
        <v>119</v>
      </c>
      <c r="Q4963" s="20" t="s">
        <v>2402</v>
      </c>
      <c r="R4963" s="21" t="s">
        <v>2403</v>
      </c>
      <c r="S4963" s="35">
        <v>1</v>
      </c>
      <c r="T4963" s="22">
        <v>0</v>
      </c>
      <c r="U4963" s="20" t="s">
        <v>62</v>
      </c>
      <c r="V4963" s="20">
        <v>45810</v>
      </c>
      <c r="W4963" s="21">
        <v>6</v>
      </c>
      <c r="X4963" s="20">
        <v>45840</v>
      </c>
      <c r="Z4963" s="48">
        <v>7</v>
      </c>
      <c r="AA4963">
        <v>2025</v>
      </c>
      <c r="AB4963" s="45">
        <v>79989</v>
      </c>
      <c r="AC4963" s="45">
        <v>0</v>
      </c>
      <c r="AK4963" s="10"/>
    </row>
    <row r="4964" spans="1:37">
      <c r="A4964" t="s">
        <v>45</v>
      </c>
      <c r="B4964" t="s">
        <v>46</v>
      </c>
      <c r="C4964" t="s">
        <v>47</v>
      </c>
      <c r="D4964" t="s">
        <v>5476</v>
      </c>
      <c r="E4964" t="s">
        <v>88</v>
      </c>
      <c r="F4964" t="s">
        <v>79</v>
      </c>
      <c r="G4964" t="s">
        <v>51</v>
      </c>
      <c r="H4964" s="20" t="s">
        <v>52</v>
      </c>
      <c r="I4964" t="s">
        <v>53</v>
      </c>
      <c r="J4964" t="s">
        <v>54</v>
      </c>
      <c r="K4964">
        <v>3</v>
      </c>
      <c r="L4964" t="s">
        <v>55</v>
      </c>
      <c r="M4964" t="s">
        <v>77</v>
      </c>
      <c r="N4964" t="s">
        <v>89</v>
      </c>
      <c r="O4964" s="21" t="s">
        <v>58</v>
      </c>
      <c r="P4964" s="21" t="s">
        <v>126</v>
      </c>
      <c r="Q4964" s="20" t="s">
        <v>2578</v>
      </c>
      <c r="R4964" s="21" t="s">
        <v>2579</v>
      </c>
      <c r="S4964" s="35">
        <v>1</v>
      </c>
      <c r="T4964" s="22">
        <v>1</v>
      </c>
      <c r="U4964" s="20" t="s">
        <v>62</v>
      </c>
      <c r="V4964" s="20">
        <v>45811</v>
      </c>
      <c r="W4964" s="21">
        <v>6</v>
      </c>
      <c r="X4964" s="20">
        <v>45849</v>
      </c>
      <c r="Y4964" s="20">
        <v>45840</v>
      </c>
      <c r="Z4964" s="48">
        <v>7</v>
      </c>
      <c r="AA4964">
        <v>2025</v>
      </c>
      <c r="AB4964" s="45">
        <v>56658</v>
      </c>
      <c r="AC4964" s="45">
        <v>56658</v>
      </c>
      <c r="AK4964" s="10"/>
    </row>
    <row r="4965" spans="1:37">
      <c r="A4965" t="s">
        <v>45</v>
      </c>
      <c r="B4965" t="s">
        <v>46</v>
      </c>
      <c r="C4965" t="s">
        <v>47</v>
      </c>
      <c r="D4965" t="s">
        <v>5477</v>
      </c>
      <c r="E4965" t="s">
        <v>88</v>
      </c>
      <c r="F4965" t="s">
        <v>79</v>
      </c>
      <c r="G4965" t="s">
        <v>51</v>
      </c>
      <c r="H4965" s="20" t="s">
        <v>52</v>
      </c>
      <c r="I4965" t="s">
        <v>53</v>
      </c>
      <c r="J4965" t="s">
        <v>54</v>
      </c>
      <c r="K4965">
        <v>3</v>
      </c>
      <c r="L4965" t="s">
        <v>55</v>
      </c>
      <c r="M4965" t="s">
        <v>77</v>
      </c>
      <c r="N4965" t="s">
        <v>89</v>
      </c>
      <c r="O4965" s="21" t="s">
        <v>58</v>
      </c>
      <c r="P4965" s="21" t="s">
        <v>90</v>
      </c>
      <c r="Q4965" s="20" t="s">
        <v>1685</v>
      </c>
      <c r="R4965" s="21" t="s">
        <v>1686</v>
      </c>
      <c r="S4965" s="35">
        <v>1</v>
      </c>
      <c r="T4965" s="22">
        <v>1</v>
      </c>
      <c r="U4965" s="20" t="s">
        <v>62</v>
      </c>
      <c r="V4965" s="20">
        <v>45811</v>
      </c>
      <c r="W4965" s="21">
        <v>6</v>
      </c>
      <c r="X4965" s="20">
        <v>45860</v>
      </c>
      <c r="Y4965" s="20">
        <v>45852</v>
      </c>
      <c r="Z4965" s="48">
        <v>7</v>
      </c>
      <c r="AA4965">
        <v>2025</v>
      </c>
      <c r="AB4965" s="45">
        <v>63331</v>
      </c>
      <c r="AC4965" s="45">
        <v>63331</v>
      </c>
      <c r="AK4965" s="10"/>
    </row>
    <row r="4966" spans="1:37">
      <c r="A4966" t="s">
        <v>45</v>
      </c>
      <c r="B4966" t="s">
        <v>46</v>
      </c>
      <c r="C4966" t="s">
        <v>47</v>
      </c>
      <c r="D4966" t="s">
        <v>5478</v>
      </c>
      <c r="E4966" t="s">
        <v>88</v>
      </c>
      <c r="F4966" t="s">
        <v>79</v>
      </c>
      <c r="G4966" t="s">
        <v>51</v>
      </c>
      <c r="H4966" s="20" t="s">
        <v>52</v>
      </c>
      <c r="I4966" t="s">
        <v>53</v>
      </c>
      <c r="J4966" t="s">
        <v>54</v>
      </c>
      <c r="K4966">
        <v>3</v>
      </c>
      <c r="L4966" t="s">
        <v>55</v>
      </c>
      <c r="M4966" t="s">
        <v>77</v>
      </c>
      <c r="N4966" t="s">
        <v>89</v>
      </c>
      <c r="O4966" s="21" t="s">
        <v>58</v>
      </c>
      <c r="P4966" s="21" t="s">
        <v>119</v>
      </c>
      <c r="Q4966" s="20" t="s">
        <v>968</v>
      </c>
      <c r="R4966" s="21" t="s">
        <v>969</v>
      </c>
      <c r="S4966" s="35">
        <v>1</v>
      </c>
      <c r="T4966" s="22">
        <v>1</v>
      </c>
      <c r="U4966" s="20" t="s">
        <v>62</v>
      </c>
      <c r="V4966" s="20">
        <v>45810</v>
      </c>
      <c r="W4966" s="21">
        <v>6</v>
      </c>
      <c r="X4966" s="20">
        <v>45849</v>
      </c>
      <c r="Y4966" s="20">
        <v>45845</v>
      </c>
      <c r="Z4966" s="48">
        <v>7</v>
      </c>
      <c r="AA4966">
        <v>2025</v>
      </c>
      <c r="AB4966" s="45">
        <v>89278</v>
      </c>
      <c r="AC4966" s="45">
        <v>89278</v>
      </c>
      <c r="AK4966" s="10"/>
    </row>
    <row r="4967" spans="1:37">
      <c r="A4967" t="s">
        <v>45</v>
      </c>
      <c r="B4967" t="s">
        <v>46</v>
      </c>
      <c r="C4967" t="s">
        <v>47</v>
      </c>
      <c r="D4967" t="s">
        <v>5479</v>
      </c>
      <c r="E4967" t="s">
        <v>88</v>
      </c>
      <c r="F4967" t="s">
        <v>79</v>
      </c>
      <c r="G4967" t="s">
        <v>51</v>
      </c>
      <c r="H4967" s="20" t="s">
        <v>52</v>
      </c>
      <c r="I4967" t="s">
        <v>53</v>
      </c>
      <c r="J4967" t="s">
        <v>54</v>
      </c>
      <c r="K4967">
        <v>3</v>
      </c>
      <c r="L4967" t="s">
        <v>55</v>
      </c>
      <c r="M4967" t="s">
        <v>77</v>
      </c>
      <c r="N4967" t="s">
        <v>89</v>
      </c>
      <c r="O4967" s="21" t="s">
        <v>58</v>
      </c>
      <c r="P4967" s="21" t="s">
        <v>90</v>
      </c>
      <c r="Q4967" s="20" t="s">
        <v>344</v>
      </c>
      <c r="R4967" s="21" t="s">
        <v>345</v>
      </c>
      <c r="S4967" s="35">
        <v>1</v>
      </c>
      <c r="T4967" s="22">
        <v>1</v>
      </c>
      <c r="U4967" s="20" t="s">
        <v>62</v>
      </c>
      <c r="V4967" s="20">
        <v>45810</v>
      </c>
      <c r="W4967" s="21">
        <v>6</v>
      </c>
      <c r="X4967" s="20">
        <v>45847</v>
      </c>
      <c r="Y4967" s="20">
        <v>45840</v>
      </c>
      <c r="Z4967" s="48">
        <v>7</v>
      </c>
      <c r="AA4967">
        <v>2025</v>
      </c>
      <c r="AB4967" s="45">
        <v>39995</v>
      </c>
      <c r="AC4967" s="45">
        <v>39995</v>
      </c>
      <c r="AK4967" s="10"/>
    </row>
    <row r="4968" spans="1:37">
      <c r="A4968" t="s">
        <v>45</v>
      </c>
      <c r="B4968" t="s">
        <v>46</v>
      </c>
      <c r="C4968" t="s">
        <v>47</v>
      </c>
      <c r="D4968" t="s">
        <v>5480</v>
      </c>
      <c r="E4968" t="s">
        <v>88</v>
      </c>
      <c r="F4968" t="s">
        <v>79</v>
      </c>
      <c r="G4968" t="s">
        <v>51</v>
      </c>
      <c r="H4968" s="20" t="s">
        <v>58</v>
      </c>
      <c r="I4968" t="s">
        <v>53</v>
      </c>
      <c r="J4968" t="s">
        <v>54</v>
      </c>
      <c r="K4968">
        <v>3</v>
      </c>
      <c r="L4968" t="s">
        <v>55</v>
      </c>
      <c r="M4968" t="s">
        <v>77</v>
      </c>
      <c r="N4968" t="s">
        <v>89</v>
      </c>
      <c r="O4968" s="21" t="s">
        <v>58</v>
      </c>
      <c r="P4968" s="21" t="s">
        <v>119</v>
      </c>
      <c r="Q4968" s="20" t="s">
        <v>2742</v>
      </c>
      <c r="R4968" s="21" t="s">
        <v>2743</v>
      </c>
      <c r="S4968" s="35">
        <v>1</v>
      </c>
      <c r="T4968" s="22">
        <v>0</v>
      </c>
      <c r="U4968" s="20" t="s">
        <v>62</v>
      </c>
      <c r="V4968" s="20">
        <v>45811</v>
      </c>
      <c r="W4968" s="21">
        <v>6</v>
      </c>
      <c r="X4968" s="20">
        <v>45842</v>
      </c>
      <c r="Z4968" s="48">
        <v>7</v>
      </c>
      <c r="AA4968">
        <v>2025</v>
      </c>
      <c r="AB4968" s="45">
        <v>59994</v>
      </c>
      <c r="AC4968" s="45">
        <v>0</v>
      </c>
      <c r="AK4968" s="10"/>
    </row>
    <row r="4969" spans="1:37">
      <c r="A4969" t="s">
        <v>45</v>
      </c>
      <c r="B4969" t="s">
        <v>46</v>
      </c>
      <c r="C4969" t="s">
        <v>47</v>
      </c>
      <c r="D4969" t="s">
        <v>5481</v>
      </c>
      <c r="E4969" t="s">
        <v>88</v>
      </c>
      <c r="F4969" t="s">
        <v>79</v>
      </c>
      <c r="G4969" t="s">
        <v>51</v>
      </c>
      <c r="H4969" s="20" t="s">
        <v>52</v>
      </c>
      <c r="I4969" t="s">
        <v>53</v>
      </c>
      <c r="J4969" t="s">
        <v>54</v>
      </c>
      <c r="K4969">
        <v>3</v>
      </c>
      <c r="L4969" t="s">
        <v>55</v>
      </c>
      <c r="M4969" t="s">
        <v>77</v>
      </c>
      <c r="N4969" t="s">
        <v>89</v>
      </c>
      <c r="O4969" s="21" t="s">
        <v>58</v>
      </c>
      <c r="P4969" s="21" t="s">
        <v>126</v>
      </c>
      <c r="Q4969" s="20" t="s">
        <v>2117</v>
      </c>
      <c r="R4969" s="21" t="s">
        <v>2118</v>
      </c>
      <c r="S4969" s="35">
        <v>2</v>
      </c>
      <c r="T4969" s="22">
        <v>2</v>
      </c>
      <c r="U4969" s="20" t="s">
        <v>62</v>
      </c>
      <c r="V4969" s="20">
        <v>45811</v>
      </c>
      <c r="W4969" s="21">
        <v>6</v>
      </c>
      <c r="X4969" s="20">
        <v>45847</v>
      </c>
      <c r="Y4969" s="20">
        <v>45842</v>
      </c>
      <c r="Z4969" s="48">
        <v>7</v>
      </c>
      <c r="AA4969">
        <v>2025</v>
      </c>
      <c r="AB4969" s="45">
        <v>53320</v>
      </c>
      <c r="AC4969" s="45">
        <v>53320</v>
      </c>
      <c r="AK4969" s="10"/>
    </row>
    <row r="4970" spans="1:37">
      <c r="A4970" t="s">
        <v>45</v>
      </c>
      <c r="B4970" t="s">
        <v>46</v>
      </c>
      <c r="C4970" t="s">
        <v>47</v>
      </c>
      <c r="D4970" t="s">
        <v>5482</v>
      </c>
      <c r="E4970" t="s">
        <v>88</v>
      </c>
      <c r="F4970" t="s">
        <v>79</v>
      </c>
      <c r="G4970" t="s">
        <v>51</v>
      </c>
      <c r="H4970" s="20" t="s">
        <v>52</v>
      </c>
      <c r="I4970" t="s">
        <v>53</v>
      </c>
      <c r="J4970" t="s">
        <v>54</v>
      </c>
      <c r="K4970">
        <v>3</v>
      </c>
      <c r="L4970" t="s">
        <v>55</v>
      </c>
      <c r="M4970" t="s">
        <v>77</v>
      </c>
      <c r="N4970" t="s">
        <v>89</v>
      </c>
      <c r="O4970" s="21" t="s">
        <v>58</v>
      </c>
      <c r="P4970" s="21" t="s">
        <v>4170</v>
      </c>
      <c r="Q4970" s="20" t="s">
        <v>2888</v>
      </c>
      <c r="R4970" s="21" t="s">
        <v>2889</v>
      </c>
      <c r="S4970" s="35">
        <v>1</v>
      </c>
      <c r="T4970" s="22">
        <v>1</v>
      </c>
      <c r="U4970" s="20" t="s">
        <v>62</v>
      </c>
      <c r="V4970" s="20">
        <v>45836</v>
      </c>
      <c r="W4970" s="21">
        <v>6</v>
      </c>
      <c r="X4970" s="20">
        <v>45873</v>
      </c>
      <c r="Y4970" s="20">
        <v>45868</v>
      </c>
      <c r="Z4970" s="48">
        <v>7</v>
      </c>
      <c r="AA4970">
        <v>2025</v>
      </c>
      <c r="AB4970" s="45">
        <v>90623</v>
      </c>
      <c r="AC4970" s="45">
        <v>90623</v>
      </c>
      <c r="AK4970" s="10"/>
    </row>
    <row r="4971" spans="1:37">
      <c r="A4971" t="s">
        <v>45</v>
      </c>
      <c r="B4971" t="s">
        <v>46</v>
      </c>
      <c r="C4971" t="s">
        <v>47</v>
      </c>
      <c r="D4971" t="s">
        <v>5483</v>
      </c>
      <c r="E4971" t="s">
        <v>88</v>
      </c>
      <c r="F4971" t="s">
        <v>79</v>
      </c>
      <c r="G4971" t="s">
        <v>51</v>
      </c>
      <c r="H4971" s="20" t="s">
        <v>52</v>
      </c>
      <c r="I4971" t="s">
        <v>53</v>
      </c>
      <c r="J4971" t="s">
        <v>54</v>
      </c>
      <c r="K4971">
        <v>3</v>
      </c>
      <c r="L4971" t="s">
        <v>55</v>
      </c>
      <c r="M4971" t="s">
        <v>77</v>
      </c>
      <c r="N4971" t="s">
        <v>89</v>
      </c>
      <c r="O4971" s="21" t="s">
        <v>58</v>
      </c>
      <c r="P4971" s="21" t="s">
        <v>90</v>
      </c>
      <c r="Q4971" s="20" t="s">
        <v>214</v>
      </c>
      <c r="R4971" s="21" t="s">
        <v>215</v>
      </c>
      <c r="S4971" s="35">
        <v>1</v>
      </c>
      <c r="T4971" s="22">
        <v>1</v>
      </c>
      <c r="U4971" s="20" t="s">
        <v>62</v>
      </c>
      <c r="V4971" s="20">
        <v>45836</v>
      </c>
      <c r="W4971" s="21">
        <v>6</v>
      </c>
      <c r="X4971" s="20">
        <v>45846</v>
      </c>
      <c r="Y4971" s="20">
        <v>45840</v>
      </c>
      <c r="Z4971" s="48">
        <v>7</v>
      </c>
      <c r="AA4971">
        <v>2025</v>
      </c>
      <c r="AB4971" s="45">
        <v>46871</v>
      </c>
      <c r="AC4971" s="45">
        <v>46871</v>
      </c>
      <c r="AK4971" s="10"/>
    </row>
    <row r="4972" spans="1:37">
      <c r="A4972" t="s">
        <v>45</v>
      </c>
      <c r="B4972" t="s">
        <v>46</v>
      </c>
      <c r="C4972" t="s">
        <v>47</v>
      </c>
      <c r="D4972" t="s">
        <v>5484</v>
      </c>
      <c r="E4972" t="s">
        <v>88</v>
      </c>
      <c r="F4972" t="s">
        <v>79</v>
      </c>
      <c r="G4972" t="s">
        <v>51</v>
      </c>
      <c r="H4972" s="20" t="s">
        <v>52</v>
      </c>
      <c r="I4972" t="s">
        <v>53</v>
      </c>
      <c r="J4972" t="s">
        <v>54</v>
      </c>
      <c r="K4972">
        <v>3</v>
      </c>
      <c r="L4972" t="s">
        <v>55</v>
      </c>
      <c r="M4972" t="s">
        <v>77</v>
      </c>
      <c r="N4972" t="s">
        <v>89</v>
      </c>
      <c r="O4972" s="21" t="s">
        <v>58</v>
      </c>
      <c r="P4972" s="21" t="s">
        <v>119</v>
      </c>
      <c r="Q4972" s="20" t="s">
        <v>273</v>
      </c>
      <c r="R4972" s="21" t="s">
        <v>274</v>
      </c>
      <c r="S4972" s="35">
        <v>1</v>
      </c>
      <c r="T4972" s="22">
        <v>1</v>
      </c>
      <c r="U4972" s="20" t="s">
        <v>62</v>
      </c>
      <c r="V4972" s="20">
        <v>45837</v>
      </c>
      <c r="W4972" s="21">
        <v>6</v>
      </c>
      <c r="X4972" s="20">
        <v>45845</v>
      </c>
      <c r="Y4972" s="20">
        <v>45840</v>
      </c>
      <c r="Z4972" s="48">
        <v>7</v>
      </c>
      <c r="AA4972">
        <v>2025</v>
      </c>
      <c r="AB4972" s="45">
        <v>81245</v>
      </c>
      <c r="AC4972" s="45">
        <v>81245</v>
      </c>
      <c r="AK4972" s="10"/>
    </row>
    <row r="4973" spans="1:37">
      <c r="A4973" t="s">
        <v>45</v>
      </c>
      <c r="B4973" t="s">
        <v>46</v>
      </c>
      <c r="C4973" t="s">
        <v>47</v>
      </c>
      <c r="D4973" t="s">
        <v>5485</v>
      </c>
      <c r="E4973" t="s">
        <v>88</v>
      </c>
      <c r="F4973" t="s">
        <v>79</v>
      </c>
      <c r="G4973" t="s">
        <v>51</v>
      </c>
      <c r="H4973" s="20" t="s">
        <v>52</v>
      </c>
      <c r="I4973" t="s">
        <v>53</v>
      </c>
      <c r="J4973" t="s">
        <v>54</v>
      </c>
      <c r="K4973">
        <v>3</v>
      </c>
      <c r="L4973" t="s">
        <v>55</v>
      </c>
      <c r="M4973" t="s">
        <v>77</v>
      </c>
      <c r="N4973" t="s">
        <v>89</v>
      </c>
      <c r="O4973" s="21" t="s">
        <v>58</v>
      </c>
      <c r="P4973" s="21" t="s">
        <v>97</v>
      </c>
      <c r="Q4973" s="20" t="s">
        <v>108</v>
      </c>
      <c r="R4973" s="21" t="s">
        <v>3798</v>
      </c>
      <c r="S4973" s="35">
        <v>1</v>
      </c>
      <c r="T4973" s="22">
        <v>1</v>
      </c>
      <c r="U4973" s="20" t="s">
        <v>62</v>
      </c>
      <c r="V4973" s="20">
        <v>45837</v>
      </c>
      <c r="W4973" s="21">
        <v>6</v>
      </c>
      <c r="X4973" s="20">
        <v>45849</v>
      </c>
      <c r="Y4973" s="20">
        <v>45842</v>
      </c>
      <c r="Z4973" s="48">
        <v>7</v>
      </c>
      <c r="AA4973">
        <v>2025</v>
      </c>
      <c r="AB4973" s="45">
        <v>62494</v>
      </c>
      <c r="AC4973" s="45">
        <v>62494</v>
      </c>
      <c r="AK4973" s="10"/>
    </row>
    <row r="4974" spans="1:37">
      <c r="A4974" t="s">
        <v>45</v>
      </c>
      <c r="B4974" t="s">
        <v>46</v>
      </c>
      <c r="C4974" t="s">
        <v>47</v>
      </c>
      <c r="D4974" t="s">
        <v>5486</v>
      </c>
      <c r="E4974" t="s">
        <v>88</v>
      </c>
      <c r="F4974" t="s">
        <v>79</v>
      </c>
      <c r="G4974" t="s">
        <v>51</v>
      </c>
      <c r="H4974" s="20" t="s">
        <v>52</v>
      </c>
      <c r="I4974" t="s">
        <v>53</v>
      </c>
      <c r="J4974" t="s">
        <v>54</v>
      </c>
      <c r="K4974">
        <v>3</v>
      </c>
      <c r="L4974" t="s">
        <v>55</v>
      </c>
      <c r="M4974" t="s">
        <v>77</v>
      </c>
      <c r="N4974" t="s">
        <v>89</v>
      </c>
      <c r="O4974" s="21" t="s">
        <v>58</v>
      </c>
      <c r="P4974" s="21" t="s">
        <v>303</v>
      </c>
      <c r="Q4974" s="20" t="s">
        <v>304</v>
      </c>
      <c r="R4974" s="21" t="s">
        <v>305</v>
      </c>
      <c r="S4974" s="35">
        <v>1</v>
      </c>
      <c r="T4974" s="22">
        <v>1</v>
      </c>
      <c r="U4974" s="20" t="s">
        <v>62</v>
      </c>
      <c r="V4974" s="20">
        <v>45834</v>
      </c>
      <c r="W4974" s="21">
        <v>6</v>
      </c>
      <c r="X4974" s="20">
        <v>45842</v>
      </c>
      <c r="Y4974" s="20">
        <v>45840</v>
      </c>
      <c r="Z4974" s="48">
        <v>7</v>
      </c>
      <c r="AA4974">
        <v>2025</v>
      </c>
      <c r="AB4974" s="45">
        <v>62494</v>
      </c>
      <c r="AC4974" s="45">
        <v>62494</v>
      </c>
      <c r="AK4974" s="10"/>
    </row>
    <row r="4975" spans="1:37">
      <c r="A4975" t="s">
        <v>45</v>
      </c>
      <c r="B4975" t="s">
        <v>46</v>
      </c>
      <c r="C4975" t="s">
        <v>47</v>
      </c>
      <c r="D4975" t="s">
        <v>5487</v>
      </c>
      <c r="E4975" t="s">
        <v>88</v>
      </c>
      <c r="F4975" t="s">
        <v>79</v>
      </c>
      <c r="G4975" t="s">
        <v>51</v>
      </c>
      <c r="H4975" s="20" t="s">
        <v>52</v>
      </c>
      <c r="I4975" t="s">
        <v>53</v>
      </c>
      <c r="J4975" t="s">
        <v>54</v>
      </c>
      <c r="K4975">
        <v>3</v>
      </c>
      <c r="L4975" t="s">
        <v>55</v>
      </c>
      <c r="M4975" t="s">
        <v>56</v>
      </c>
      <c r="N4975" t="s">
        <v>57</v>
      </c>
      <c r="O4975" s="21" t="s">
        <v>58</v>
      </c>
      <c r="P4975" s="21" t="s">
        <v>64</v>
      </c>
      <c r="Q4975" s="20" t="s">
        <v>385</v>
      </c>
      <c r="R4975" s="21" t="s">
        <v>386</v>
      </c>
      <c r="S4975" s="35">
        <v>1</v>
      </c>
      <c r="T4975" s="22">
        <v>1</v>
      </c>
      <c r="U4975" s="20" t="s">
        <v>62</v>
      </c>
      <c r="V4975" s="20">
        <v>45838</v>
      </c>
      <c r="W4975" s="21">
        <v>6</v>
      </c>
      <c r="X4975" s="20">
        <v>45848</v>
      </c>
      <c r="Y4975" s="20">
        <v>45842</v>
      </c>
      <c r="Z4975" s="48">
        <v>7</v>
      </c>
      <c r="AA4975">
        <v>2025</v>
      </c>
      <c r="AB4975" s="45">
        <v>48743</v>
      </c>
      <c r="AC4975" s="45">
        <v>48743</v>
      </c>
      <c r="AK4975" s="10"/>
    </row>
    <row r="4976" spans="1:37">
      <c r="A4976" t="s">
        <v>45</v>
      </c>
      <c r="B4976" t="s">
        <v>46</v>
      </c>
      <c r="C4976" t="s">
        <v>47</v>
      </c>
      <c r="D4976" t="s">
        <v>5488</v>
      </c>
      <c r="E4976" t="s">
        <v>88</v>
      </c>
      <c r="F4976" t="s">
        <v>79</v>
      </c>
      <c r="G4976" t="s">
        <v>51</v>
      </c>
      <c r="H4976" s="20" t="s">
        <v>52</v>
      </c>
      <c r="I4976" t="s">
        <v>53</v>
      </c>
      <c r="J4976" t="s">
        <v>54</v>
      </c>
      <c r="K4976">
        <v>3</v>
      </c>
      <c r="L4976" t="s">
        <v>55</v>
      </c>
      <c r="M4976" t="s">
        <v>77</v>
      </c>
      <c r="N4976" t="s">
        <v>89</v>
      </c>
      <c r="O4976" s="21" t="s">
        <v>58</v>
      </c>
      <c r="P4976" s="21" t="s">
        <v>104</v>
      </c>
      <c r="Q4976" s="20" t="s">
        <v>5489</v>
      </c>
      <c r="R4976" s="21" t="s">
        <v>5490</v>
      </c>
      <c r="S4976" s="35">
        <v>1</v>
      </c>
      <c r="T4976" s="22">
        <v>1</v>
      </c>
      <c r="U4976" s="20" t="s">
        <v>62</v>
      </c>
      <c r="V4976" s="20">
        <v>45837</v>
      </c>
      <c r="W4976" s="21">
        <v>6</v>
      </c>
      <c r="X4976" s="20">
        <v>45846</v>
      </c>
      <c r="Y4976" s="20">
        <v>45842</v>
      </c>
      <c r="Z4976" s="48">
        <v>7</v>
      </c>
      <c r="AA4976">
        <v>2025</v>
      </c>
      <c r="AB4976" s="45">
        <v>99992</v>
      </c>
      <c r="AC4976" s="45">
        <v>99992</v>
      </c>
      <c r="AK4976" s="10"/>
    </row>
    <row r="4977" spans="1:37">
      <c r="A4977" t="s">
        <v>45</v>
      </c>
      <c r="B4977" t="s">
        <v>46</v>
      </c>
      <c r="C4977" t="s">
        <v>47</v>
      </c>
      <c r="D4977" t="s">
        <v>5491</v>
      </c>
      <c r="E4977" t="s">
        <v>88</v>
      </c>
      <c r="F4977" t="s">
        <v>79</v>
      </c>
      <c r="G4977" t="s">
        <v>51</v>
      </c>
      <c r="H4977" s="20" t="s">
        <v>52</v>
      </c>
      <c r="I4977" t="s">
        <v>53</v>
      </c>
      <c r="J4977" t="s">
        <v>54</v>
      </c>
      <c r="K4977">
        <v>3</v>
      </c>
      <c r="L4977" t="s">
        <v>55</v>
      </c>
      <c r="M4977" t="s">
        <v>77</v>
      </c>
      <c r="N4977" t="s">
        <v>89</v>
      </c>
      <c r="O4977" s="21" t="s">
        <v>58</v>
      </c>
      <c r="P4977" s="21" t="s">
        <v>126</v>
      </c>
      <c r="Q4977" s="20" t="s">
        <v>318</v>
      </c>
      <c r="R4977" s="21" t="s">
        <v>319</v>
      </c>
      <c r="S4977" s="35">
        <v>1</v>
      </c>
      <c r="T4977" s="22">
        <v>1</v>
      </c>
      <c r="U4977" s="20" t="s">
        <v>62</v>
      </c>
      <c r="V4977" s="20">
        <v>45838</v>
      </c>
      <c r="W4977" s="21">
        <v>6</v>
      </c>
      <c r="X4977" s="20">
        <v>45848</v>
      </c>
      <c r="Y4977" s="20">
        <v>45842</v>
      </c>
      <c r="Z4977" s="48">
        <v>7</v>
      </c>
      <c r="AA4977">
        <v>2025</v>
      </c>
      <c r="AB4977" s="45">
        <v>62493</v>
      </c>
      <c r="AC4977" s="45">
        <v>62493</v>
      </c>
      <c r="AK4977" s="10"/>
    </row>
    <row r="4978" spans="1:37">
      <c r="A4978" t="s">
        <v>45</v>
      </c>
      <c r="B4978" t="s">
        <v>46</v>
      </c>
      <c r="C4978" t="s">
        <v>47</v>
      </c>
      <c r="D4978" t="s">
        <v>5492</v>
      </c>
      <c r="E4978" t="s">
        <v>88</v>
      </c>
      <c r="F4978" t="s">
        <v>79</v>
      </c>
      <c r="G4978" t="s">
        <v>51</v>
      </c>
      <c r="H4978" s="20" t="s">
        <v>52</v>
      </c>
      <c r="I4978" t="s">
        <v>53</v>
      </c>
      <c r="J4978" t="s">
        <v>54</v>
      </c>
      <c r="K4978">
        <v>3</v>
      </c>
      <c r="L4978" t="s">
        <v>55</v>
      </c>
      <c r="M4978" t="s">
        <v>77</v>
      </c>
      <c r="N4978" t="s">
        <v>89</v>
      </c>
      <c r="O4978" s="21" t="s">
        <v>58</v>
      </c>
      <c r="P4978" s="21" t="s">
        <v>126</v>
      </c>
      <c r="Q4978" s="20" t="s">
        <v>960</v>
      </c>
      <c r="R4978" s="21" t="s">
        <v>961</v>
      </c>
      <c r="S4978" s="35">
        <v>1</v>
      </c>
      <c r="T4978" s="22">
        <v>1</v>
      </c>
      <c r="U4978" s="20" t="s">
        <v>62</v>
      </c>
      <c r="V4978" s="20">
        <v>45838</v>
      </c>
      <c r="W4978" s="21">
        <v>6</v>
      </c>
      <c r="X4978" s="20">
        <v>45846</v>
      </c>
      <c r="Y4978" s="20">
        <v>45842</v>
      </c>
      <c r="Z4978" s="48">
        <v>7</v>
      </c>
      <c r="AA4978">
        <v>2025</v>
      </c>
      <c r="AB4978" s="45">
        <v>28119</v>
      </c>
      <c r="AC4978" s="45">
        <v>28119</v>
      </c>
      <c r="AK4978" s="10"/>
    </row>
    <row r="4979" spans="1:37">
      <c r="A4979" t="s">
        <v>45</v>
      </c>
      <c r="B4979" t="s">
        <v>46</v>
      </c>
      <c r="C4979" t="s">
        <v>47</v>
      </c>
      <c r="D4979" t="s">
        <v>5493</v>
      </c>
      <c r="E4979" t="s">
        <v>88</v>
      </c>
      <c r="F4979" t="s">
        <v>79</v>
      </c>
      <c r="G4979" t="s">
        <v>51</v>
      </c>
      <c r="H4979" s="20" t="s">
        <v>52</v>
      </c>
      <c r="I4979" t="s">
        <v>53</v>
      </c>
      <c r="J4979" t="s">
        <v>54</v>
      </c>
      <c r="K4979">
        <v>3</v>
      </c>
      <c r="L4979" t="s">
        <v>55</v>
      </c>
      <c r="M4979" t="s">
        <v>77</v>
      </c>
      <c r="N4979" t="s">
        <v>89</v>
      </c>
      <c r="O4979" s="21" t="s">
        <v>58</v>
      </c>
      <c r="P4979" s="21" t="s">
        <v>90</v>
      </c>
      <c r="Q4979" s="20" t="s">
        <v>3422</v>
      </c>
      <c r="R4979" s="21" t="s">
        <v>3423</v>
      </c>
      <c r="S4979" s="35">
        <v>1</v>
      </c>
      <c r="T4979" s="22">
        <v>1</v>
      </c>
      <c r="U4979" s="20" t="s">
        <v>62</v>
      </c>
      <c r="V4979" s="20">
        <v>45838</v>
      </c>
      <c r="W4979" s="21">
        <v>6</v>
      </c>
      <c r="X4979" s="20">
        <v>45845</v>
      </c>
      <c r="Y4979" s="20">
        <v>45840</v>
      </c>
      <c r="Z4979" s="48">
        <v>7</v>
      </c>
      <c r="AA4979">
        <v>2025</v>
      </c>
      <c r="AB4979" s="45">
        <v>81245</v>
      </c>
      <c r="AC4979" s="45">
        <v>81245</v>
      </c>
      <c r="AK4979" s="10"/>
    </row>
    <row r="4980" spans="1:37">
      <c r="A4980" t="s">
        <v>45</v>
      </c>
      <c r="B4980" t="s">
        <v>46</v>
      </c>
      <c r="C4980" t="s">
        <v>47</v>
      </c>
      <c r="D4980" t="s">
        <v>5494</v>
      </c>
      <c r="E4980" t="s">
        <v>88</v>
      </c>
      <c r="F4980" t="s">
        <v>79</v>
      </c>
      <c r="G4980" t="s">
        <v>51</v>
      </c>
      <c r="H4980" s="20" t="s">
        <v>52</v>
      </c>
      <c r="I4980" t="s">
        <v>53</v>
      </c>
      <c r="J4980" t="s">
        <v>54</v>
      </c>
      <c r="K4980">
        <v>3</v>
      </c>
      <c r="L4980" t="s">
        <v>55</v>
      </c>
      <c r="M4980" t="s">
        <v>56</v>
      </c>
      <c r="N4980" t="s">
        <v>57</v>
      </c>
      <c r="O4980" s="21" t="s">
        <v>58</v>
      </c>
      <c r="P4980" s="21" t="s">
        <v>64</v>
      </c>
      <c r="Q4980" s="20" t="s">
        <v>94</v>
      </c>
      <c r="R4980" s="21" t="s">
        <v>95</v>
      </c>
      <c r="S4980" s="35">
        <v>1</v>
      </c>
      <c r="T4980" s="22">
        <v>1</v>
      </c>
      <c r="U4980" s="20" t="s">
        <v>62</v>
      </c>
      <c r="V4980" s="20">
        <v>45835</v>
      </c>
      <c r="W4980" s="21">
        <v>6</v>
      </c>
      <c r="X4980" s="20">
        <v>45845</v>
      </c>
      <c r="Y4980" s="20">
        <v>45840</v>
      </c>
      <c r="Z4980" s="48">
        <v>7</v>
      </c>
      <c r="AA4980">
        <v>2025</v>
      </c>
      <c r="AB4980" s="45">
        <v>33117</v>
      </c>
      <c r="AC4980" s="45">
        <v>33117</v>
      </c>
      <c r="AK4980" s="10"/>
    </row>
    <row r="4981" spans="1:37">
      <c r="A4981" t="s">
        <v>45</v>
      </c>
      <c r="B4981" t="s">
        <v>46</v>
      </c>
      <c r="C4981" t="s">
        <v>47</v>
      </c>
      <c r="D4981" t="s">
        <v>5495</v>
      </c>
      <c r="E4981" t="s">
        <v>88</v>
      </c>
      <c r="F4981" t="s">
        <v>79</v>
      </c>
      <c r="G4981" t="s">
        <v>51</v>
      </c>
      <c r="H4981" s="20" t="s">
        <v>52</v>
      </c>
      <c r="I4981" t="s">
        <v>53</v>
      </c>
      <c r="J4981" t="s">
        <v>54</v>
      </c>
      <c r="K4981">
        <v>3</v>
      </c>
      <c r="L4981" t="s">
        <v>55</v>
      </c>
      <c r="M4981" t="s">
        <v>77</v>
      </c>
      <c r="N4981" t="s">
        <v>89</v>
      </c>
      <c r="O4981" s="21" t="s">
        <v>58</v>
      </c>
      <c r="P4981" s="21" t="s">
        <v>119</v>
      </c>
      <c r="Q4981" s="20" t="s">
        <v>939</v>
      </c>
      <c r="R4981" s="21" t="s">
        <v>940</v>
      </c>
      <c r="S4981" s="35">
        <v>1</v>
      </c>
      <c r="T4981" s="22">
        <v>1</v>
      </c>
      <c r="U4981" s="20" t="s">
        <v>62</v>
      </c>
      <c r="V4981" s="20">
        <v>45838</v>
      </c>
      <c r="W4981" s="21">
        <v>6</v>
      </c>
      <c r="X4981" s="20">
        <v>45839</v>
      </c>
      <c r="Y4981" s="20">
        <v>45842</v>
      </c>
      <c r="Z4981" s="48">
        <v>7</v>
      </c>
      <c r="AA4981">
        <v>2025</v>
      </c>
      <c r="AB4981" s="45">
        <v>93325</v>
      </c>
      <c r="AC4981" s="45">
        <v>93325</v>
      </c>
      <c r="AK4981" s="10"/>
    </row>
    <row r="4982" spans="1:37">
      <c r="A4982" t="s">
        <v>45</v>
      </c>
      <c r="B4982" t="s">
        <v>46</v>
      </c>
      <c r="C4982" t="s">
        <v>47</v>
      </c>
      <c r="D4982" t="s">
        <v>5496</v>
      </c>
      <c r="E4982" t="s">
        <v>88</v>
      </c>
      <c r="F4982" t="s">
        <v>79</v>
      </c>
      <c r="G4982" t="s">
        <v>51</v>
      </c>
      <c r="H4982" s="20" t="s">
        <v>52</v>
      </c>
      <c r="I4982" t="s">
        <v>53</v>
      </c>
      <c r="J4982" t="s">
        <v>54</v>
      </c>
      <c r="K4982">
        <v>3</v>
      </c>
      <c r="L4982" t="s">
        <v>55</v>
      </c>
      <c r="M4982" t="s">
        <v>77</v>
      </c>
      <c r="N4982" t="s">
        <v>89</v>
      </c>
      <c r="O4982" s="21" t="s">
        <v>58</v>
      </c>
      <c r="P4982" s="21" t="s">
        <v>150</v>
      </c>
      <c r="Q4982" s="20" t="s">
        <v>787</v>
      </c>
      <c r="R4982" s="21" t="s">
        <v>788</v>
      </c>
      <c r="S4982" s="35">
        <v>1</v>
      </c>
      <c r="T4982" s="22">
        <v>1</v>
      </c>
      <c r="U4982" s="20" t="s">
        <v>62</v>
      </c>
      <c r="V4982" s="20">
        <v>45838</v>
      </c>
      <c r="W4982" s="21">
        <v>6</v>
      </c>
      <c r="X4982" s="20">
        <v>45846</v>
      </c>
      <c r="Y4982" s="20">
        <v>45842</v>
      </c>
      <c r="Z4982" s="48">
        <v>7</v>
      </c>
      <c r="AA4982">
        <v>2025</v>
      </c>
      <c r="AB4982" s="45">
        <v>319986</v>
      </c>
      <c r="AC4982" s="45">
        <v>319986</v>
      </c>
      <c r="AK4982" s="10"/>
    </row>
    <row r="4983" spans="1:37">
      <c r="A4983" t="s">
        <v>45</v>
      </c>
      <c r="B4983" t="s">
        <v>46</v>
      </c>
      <c r="C4983" t="s">
        <v>47</v>
      </c>
      <c r="D4983" t="s">
        <v>5497</v>
      </c>
      <c r="E4983" t="s">
        <v>88</v>
      </c>
      <c r="F4983" t="s">
        <v>79</v>
      </c>
      <c r="G4983" t="s">
        <v>51</v>
      </c>
      <c r="H4983" s="20" t="s">
        <v>52</v>
      </c>
      <c r="I4983" t="s">
        <v>53</v>
      </c>
      <c r="J4983" t="s">
        <v>54</v>
      </c>
      <c r="K4983">
        <v>3</v>
      </c>
      <c r="L4983" t="s">
        <v>55</v>
      </c>
      <c r="M4983" t="s">
        <v>56</v>
      </c>
      <c r="N4983" t="s">
        <v>57</v>
      </c>
      <c r="O4983" s="21" t="s">
        <v>58</v>
      </c>
      <c r="P4983" s="21" t="s">
        <v>64</v>
      </c>
      <c r="Q4983" s="20" t="s">
        <v>94</v>
      </c>
      <c r="R4983" s="21" t="s">
        <v>95</v>
      </c>
      <c r="S4983" s="35">
        <v>1</v>
      </c>
      <c r="T4983" s="22">
        <v>1</v>
      </c>
      <c r="U4983" s="20" t="s">
        <v>62</v>
      </c>
      <c r="V4983" s="20">
        <v>45838</v>
      </c>
      <c r="W4983" s="21">
        <v>6</v>
      </c>
      <c r="X4983" s="20">
        <v>45846</v>
      </c>
      <c r="Y4983" s="20">
        <v>45840</v>
      </c>
      <c r="Z4983" s="48">
        <v>7</v>
      </c>
      <c r="AA4983">
        <v>2025</v>
      </c>
      <c r="AB4983" s="45">
        <v>33117</v>
      </c>
      <c r="AC4983" s="45">
        <v>33117</v>
      </c>
      <c r="AK4983" s="10"/>
    </row>
    <row r="4984" spans="1:37">
      <c r="A4984" t="s">
        <v>45</v>
      </c>
      <c r="B4984" t="s">
        <v>46</v>
      </c>
      <c r="C4984" t="s">
        <v>47</v>
      </c>
      <c r="D4984" t="s">
        <v>5498</v>
      </c>
      <c r="E4984" t="s">
        <v>88</v>
      </c>
      <c r="F4984" t="s">
        <v>79</v>
      </c>
      <c r="G4984" t="s">
        <v>51</v>
      </c>
      <c r="H4984" s="20" t="s">
        <v>52</v>
      </c>
      <c r="I4984" t="s">
        <v>53</v>
      </c>
      <c r="J4984" t="s">
        <v>54</v>
      </c>
      <c r="K4984">
        <v>3</v>
      </c>
      <c r="L4984" t="s">
        <v>55</v>
      </c>
      <c r="M4984" t="s">
        <v>77</v>
      </c>
      <c r="N4984" t="s">
        <v>89</v>
      </c>
      <c r="O4984" s="21" t="s">
        <v>58</v>
      </c>
      <c r="P4984" s="21" t="s">
        <v>97</v>
      </c>
      <c r="Q4984" s="20" t="s">
        <v>1012</v>
      </c>
      <c r="R4984" s="21" t="s">
        <v>1013</v>
      </c>
      <c r="S4984" s="35">
        <v>1</v>
      </c>
      <c r="T4984" s="22">
        <v>1</v>
      </c>
      <c r="U4984" s="20" t="s">
        <v>62</v>
      </c>
      <c r="V4984" s="20">
        <v>45835</v>
      </c>
      <c r="W4984" s="21">
        <v>6</v>
      </c>
      <c r="X4984" s="20">
        <v>45842</v>
      </c>
      <c r="Y4984" s="20">
        <v>45840</v>
      </c>
      <c r="Z4984" s="48">
        <v>7</v>
      </c>
      <c r="AA4984">
        <v>2025</v>
      </c>
      <c r="AB4984" s="45">
        <v>33121</v>
      </c>
      <c r="AC4984" s="45">
        <v>33121</v>
      </c>
      <c r="AK4984" s="10"/>
    </row>
    <row r="4985" spans="1:37">
      <c r="A4985" t="s">
        <v>45</v>
      </c>
      <c r="B4985" t="s">
        <v>46</v>
      </c>
      <c r="C4985" t="s">
        <v>47</v>
      </c>
      <c r="D4985" t="s">
        <v>5499</v>
      </c>
      <c r="E4985" t="s">
        <v>88</v>
      </c>
      <c r="F4985" t="s">
        <v>79</v>
      </c>
      <c r="G4985" t="s">
        <v>51</v>
      </c>
      <c r="H4985" s="20" t="s">
        <v>52</v>
      </c>
      <c r="I4985" t="s">
        <v>53</v>
      </c>
      <c r="J4985" t="s">
        <v>54</v>
      </c>
      <c r="K4985">
        <v>3</v>
      </c>
      <c r="L4985" t="s">
        <v>55</v>
      </c>
      <c r="M4985" t="s">
        <v>77</v>
      </c>
      <c r="N4985" t="s">
        <v>89</v>
      </c>
      <c r="O4985" s="21" t="s">
        <v>58</v>
      </c>
      <c r="P4985" s="21" t="s">
        <v>150</v>
      </c>
      <c r="Q4985" s="20" t="s">
        <v>572</v>
      </c>
      <c r="R4985" s="21" t="s">
        <v>573</v>
      </c>
      <c r="S4985" s="35">
        <v>1</v>
      </c>
      <c r="T4985" s="22">
        <v>1</v>
      </c>
      <c r="U4985" s="20" t="s">
        <v>62</v>
      </c>
      <c r="V4985" s="20">
        <v>45838</v>
      </c>
      <c r="W4985" s="21">
        <v>6</v>
      </c>
      <c r="X4985" s="20">
        <v>45846</v>
      </c>
      <c r="Y4985" s="20">
        <v>45842</v>
      </c>
      <c r="Z4985" s="48">
        <v>7</v>
      </c>
      <c r="AA4985">
        <v>2025</v>
      </c>
      <c r="AB4985" s="45">
        <v>346671</v>
      </c>
      <c r="AC4985" s="45">
        <v>346671</v>
      </c>
      <c r="AK4985" s="10"/>
    </row>
    <row r="4986" spans="1:37">
      <c r="A4986" t="s">
        <v>45</v>
      </c>
      <c r="B4986" t="s">
        <v>46</v>
      </c>
      <c r="C4986" t="s">
        <v>47</v>
      </c>
      <c r="D4986" t="s">
        <v>5500</v>
      </c>
      <c r="E4986" t="s">
        <v>88</v>
      </c>
      <c r="F4986" t="s">
        <v>79</v>
      </c>
      <c r="G4986" t="s">
        <v>51</v>
      </c>
      <c r="H4986" s="20" t="s">
        <v>52</v>
      </c>
      <c r="I4986" t="s">
        <v>53</v>
      </c>
      <c r="J4986" t="s">
        <v>54</v>
      </c>
      <c r="K4986">
        <v>3</v>
      </c>
      <c r="L4986" t="s">
        <v>55</v>
      </c>
      <c r="M4986" t="s">
        <v>77</v>
      </c>
      <c r="N4986" t="s">
        <v>89</v>
      </c>
      <c r="O4986" s="21" t="s">
        <v>58</v>
      </c>
      <c r="P4986" s="21" t="s">
        <v>97</v>
      </c>
      <c r="Q4986" s="20" t="s">
        <v>108</v>
      </c>
      <c r="R4986" s="21" t="s">
        <v>3798</v>
      </c>
      <c r="S4986" s="35">
        <v>1</v>
      </c>
      <c r="T4986" s="22">
        <v>1</v>
      </c>
      <c r="U4986" s="20" t="s">
        <v>62</v>
      </c>
      <c r="V4986" s="20">
        <v>45851</v>
      </c>
      <c r="W4986" s="21">
        <v>7</v>
      </c>
      <c r="X4986" s="20">
        <v>45860</v>
      </c>
      <c r="Y4986" s="20">
        <v>45856</v>
      </c>
      <c r="Z4986" s="48">
        <v>7</v>
      </c>
      <c r="AA4986">
        <v>2025</v>
      </c>
      <c r="AB4986" s="45">
        <v>62494</v>
      </c>
      <c r="AC4986" s="45">
        <v>62494</v>
      </c>
      <c r="AK4986" s="10"/>
    </row>
    <row r="4987" spans="1:37">
      <c r="A4987" t="s">
        <v>45</v>
      </c>
      <c r="B4987" t="s">
        <v>46</v>
      </c>
      <c r="C4987" t="s">
        <v>47</v>
      </c>
      <c r="D4987" t="s">
        <v>5501</v>
      </c>
      <c r="E4987" t="s">
        <v>88</v>
      </c>
      <c r="F4987" t="s">
        <v>79</v>
      </c>
      <c r="G4987" t="s">
        <v>51</v>
      </c>
      <c r="H4987" s="20" t="s">
        <v>52</v>
      </c>
      <c r="I4987" t="s">
        <v>53</v>
      </c>
      <c r="J4987" t="s">
        <v>54</v>
      </c>
      <c r="K4987">
        <v>3</v>
      </c>
      <c r="L4987" t="s">
        <v>55</v>
      </c>
      <c r="M4987" t="s">
        <v>56</v>
      </c>
      <c r="N4987" t="s">
        <v>57</v>
      </c>
      <c r="O4987" s="21" t="s">
        <v>58</v>
      </c>
      <c r="P4987" s="21" t="s">
        <v>64</v>
      </c>
      <c r="Q4987" s="20" t="s">
        <v>385</v>
      </c>
      <c r="R4987" s="21" t="s">
        <v>386</v>
      </c>
      <c r="S4987" s="35">
        <v>1</v>
      </c>
      <c r="T4987" s="22">
        <v>1</v>
      </c>
      <c r="U4987" s="20" t="s">
        <v>62</v>
      </c>
      <c r="V4987" s="20">
        <v>45850</v>
      </c>
      <c r="W4987" s="21">
        <v>7</v>
      </c>
      <c r="X4987" s="20">
        <v>45863</v>
      </c>
      <c r="Y4987" s="20">
        <v>45861</v>
      </c>
      <c r="Z4987" s="48">
        <v>7</v>
      </c>
      <c r="AA4987">
        <v>2025</v>
      </c>
      <c r="AB4987" s="45">
        <v>48743</v>
      </c>
      <c r="AC4987" s="45">
        <v>48743</v>
      </c>
      <c r="AK4987" s="10"/>
    </row>
    <row r="4988" spans="1:37">
      <c r="A4988" t="s">
        <v>45</v>
      </c>
      <c r="B4988" t="s">
        <v>46</v>
      </c>
      <c r="C4988" t="s">
        <v>47</v>
      </c>
      <c r="D4988" t="s">
        <v>5502</v>
      </c>
      <c r="E4988" t="s">
        <v>88</v>
      </c>
      <c r="F4988" t="s">
        <v>79</v>
      </c>
      <c r="G4988" t="s">
        <v>51</v>
      </c>
      <c r="H4988" s="20" t="s">
        <v>52</v>
      </c>
      <c r="I4988" t="s">
        <v>53</v>
      </c>
      <c r="J4988" t="s">
        <v>54</v>
      </c>
      <c r="K4988">
        <v>3</v>
      </c>
      <c r="L4988" t="s">
        <v>55</v>
      </c>
      <c r="M4988" t="s">
        <v>56</v>
      </c>
      <c r="N4988" t="s">
        <v>57</v>
      </c>
      <c r="O4988" s="21" t="s">
        <v>58</v>
      </c>
      <c r="P4988" s="21" t="s">
        <v>64</v>
      </c>
      <c r="Q4988" s="20" t="s">
        <v>358</v>
      </c>
      <c r="R4988" s="21" t="s">
        <v>359</v>
      </c>
      <c r="S4988" s="35">
        <v>1</v>
      </c>
      <c r="T4988" s="22">
        <v>1</v>
      </c>
      <c r="U4988" s="20" t="s">
        <v>62</v>
      </c>
      <c r="V4988" s="20">
        <v>45850</v>
      </c>
      <c r="W4988" s="21">
        <v>7</v>
      </c>
      <c r="X4988" s="20">
        <v>45861</v>
      </c>
      <c r="Y4988" s="20">
        <v>45856</v>
      </c>
      <c r="Z4988" s="48">
        <v>7</v>
      </c>
      <c r="AA4988">
        <v>2025</v>
      </c>
      <c r="AB4988" s="45">
        <v>86665</v>
      </c>
      <c r="AC4988" s="45">
        <v>86665</v>
      </c>
      <c r="AK4988" s="10"/>
    </row>
    <row r="4989" spans="1:37">
      <c r="A4989" t="s">
        <v>45</v>
      </c>
      <c r="B4989" t="s">
        <v>46</v>
      </c>
      <c r="C4989" t="s">
        <v>47</v>
      </c>
      <c r="D4989" t="s">
        <v>5503</v>
      </c>
      <c r="E4989" t="s">
        <v>88</v>
      </c>
      <c r="F4989" t="s">
        <v>79</v>
      </c>
      <c r="G4989" t="s">
        <v>51</v>
      </c>
      <c r="H4989" s="20" t="s">
        <v>52</v>
      </c>
      <c r="I4989" t="s">
        <v>53</v>
      </c>
      <c r="J4989" t="s">
        <v>54</v>
      </c>
      <c r="K4989">
        <v>3</v>
      </c>
      <c r="L4989" t="s">
        <v>55</v>
      </c>
      <c r="M4989" t="s">
        <v>77</v>
      </c>
      <c r="N4989" t="s">
        <v>89</v>
      </c>
      <c r="O4989" s="21" t="s">
        <v>58</v>
      </c>
      <c r="P4989" s="21" t="s">
        <v>366</v>
      </c>
      <c r="Q4989" s="20" t="s">
        <v>2386</v>
      </c>
      <c r="R4989" s="21" t="s">
        <v>2387</v>
      </c>
      <c r="S4989" s="35">
        <v>2</v>
      </c>
      <c r="T4989" s="22">
        <v>2</v>
      </c>
      <c r="U4989" s="20" t="s">
        <v>62</v>
      </c>
      <c r="V4989" s="20">
        <v>45851</v>
      </c>
      <c r="W4989" s="21">
        <v>7</v>
      </c>
      <c r="X4989" s="20">
        <v>45861</v>
      </c>
      <c r="Y4989" s="20">
        <v>45856</v>
      </c>
      <c r="Z4989" s="48">
        <v>7</v>
      </c>
      <c r="AA4989">
        <v>2025</v>
      </c>
      <c r="AB4989" s="45">
        <v>87491</v>
      </c>
      <c r="AC4989" s="45">
        <v>87491</v>
      </c>
      <c r="AK4989" s="10"/>
    </row>
    <row r="4990" spans="1:37">
      <c r="A4990" t="s">
        <v>45</v>
      </c>
      <c r="B4990" t="s">
        <v>46</v>
      </c>
      <c r="C4990" t="s">
        <v>47</v>
      </c>
      <c r="D4990" t="s">
        <v>5504</v>
      </c>
      <c r="E4990" t="s">
        <v>88</v>
      </c>
      <c r="F4990" t="s">
        <v>79</v>
      </c>
      <c r="G4990" t="s">
        <v>51</v>
      </c>
      <c r="H4990" s="20" t="s">
        <v>52</v>
      </c>
      <c r="I4990" t="s">
        <v>53</v>
      </c>
      <c r="J4990" t="s">
        <v>54</v>
      </c>
      <c r="K4990">
        <v>3</v>
      </c>
      <c r="L4990" t="s">
        <v>55</v>
      </c>
      <c r="M4990" t="s">
        <v>77</v>
      </c>
      <c r="N4990" t="s">
        <v>89</v>
      </c>
      <c r="O4990" s="21" t="s">
        <v>58</v>
      </c>
      <c r="P4990" s="21" t="s">
        <v>90</v>
      </c>
      <c r="Q4990" s="20" t="s">
        <v>163</v>
      </c>
      <c r="R4990" s="21" t="s">
        <v>164</v>
      </c>
      <c r="S4990" s="35">
        <v>1</v>
      </c>
      <c r="T4990" s="22">
        <v>1</v>
      </c>
      <c r="U4990" s="20" t="s">
        <v>62</v>
      </c>
      <c r="V4990" s="20">
        <v>45852</v>
      </c>
      <c r="W4990" s="21">
        <v>7</v>
      </c>
      <c r="X4990" s="20">
        <v>45862</v>
      </c>
      <c r="Y4990" s="20">
        <v>45859</v>
      </c>
      <c r="Z4990" s="48">
        <v>7</v>
      </c>
      <c r="AA4990">
        <v>2025</v>
      </c>
      <c r="AB4990" s="45">
        <v>40620</v>
      </c>
      <c r="AC4990" s="45">
        <v>40620</v>
      </c>
      <c r="AK4990" s="10"/>
    </row>
    <row r="4991" spans="1:37">
      <c r="A4991" t="s">
        <v>45</v>
      </c>
      <c r="B4991" t="s">
        <v>46</v>
      </c>
      <c r="C4991" t="s">
        <v>47</v>
      </c>
      <c r="D4991" t="s">
        <v>5505</v>
      </c>
      <c r="E4991" t="s">
        <v>88</v>
      </c>
      <c r="F4991" t="s">
        <v>79</v>
      </c>
      <c r="G4991" t="s">
        <v>51</v>
      </c>
      <c r="H4991" s="20" t="s">
        <v>52</v>
      </c>
      <c r="I4991" t="s">
        <v>53</v>
      </c>
      <c r="J4991" t="s">
        <v>54</v>
      </c>
      <c r="K4991">
        <v>3</v>
      </c>
      <c r="L4991" t="s">
        <v>55</v>
      </c>
      <c r="M4991" t="s">
        <v>56</v>
      </c>
      <c r="N4991" t="s">
        <v>57</v>
      </c>
      <c r="O4991" s="21" t="s">
        <v>58</v>
      </c>
      <c r="P4991" s="21" t="s">
        <v>64</v>
      </c>
      <c r="Q4991" s="20" t="s">
        <v>720</v>
      </c>
      <c r="R4991" s="21" t="s">
        <v>721</v>
      </c>
      <c r="S4991" s="35">
        <v>1</v>
      </c>
      <c r="T4991" s="22">
        <v>1</v>
      </c>
      <c r="U4991" s="20" t="s">
        <v>62</v>
      </c>
      <c r="V4991" s="20">
        <v>45851</v>
      </c>
      <c r="W4991" s="21">
        <v>7</v>
      </c>
      <c r="X4991" s="20">
        <v>45861</v>
      </c>
      <c r="Y4991" s="20">
        <v>45856</v>
      </c>
      <c r="Z4991" s="48">
        <v>7</v>
      </c>
      <c r="AA4991">
        <v>2025</v>
      </c>
      <c r="AB4991" s="45">
        <v>56243</v>
      </c>
      <c r="AC4991" s="45">
        <v>56243</v>
      </c>
      <c r="AK4991" s="10"/>
    </row>
    <row r="4992" spans="1:37">
      <c r="A4992" t="s">
        <v>45</v>
      </c>
      <c r="B4992" t="s">
        <v>46</v>
      </c>
      <c r="C4992" t="s">
        <v>47</v>
      </c>
      <c r="D4992" t="s">
        <v>5506</v>
      </c>
      <c r="E4992" t="s">
        <v>88</v>
      </c>
      <c r="F4992" t="s">
        <v>79</v>
      </c>
      <c r="G4992" t="s">
        <v>51</v>
      </c>
      <c r="H4992" s="20" t="s">
        <v>52</v>
      </c>
      <c r="I4992" t="s">
        <v>53</v>
      </c>
      <c r="J4992" t="s">
        <v>54</v>
      </c>
      <c r="K4992">
        <v>3</v>
      </c>
      <c r="L4992" t="s">
        <v>55</v>
      </c>
      <c r="M4992" t="s">
        <v>77</v>
      </c>
      <c r="N4992" t="s">
        <v>89</v>
      </c>
      <c r="O4992" s="21" t="s">
        <v>58</v>
      </c>
      <c r="P4992" s="21" t="s">
        <v>119</v>
      </c>
      <c r="Q4992" s="20" t="s">
        <v>2537</v>
      </c>
      <c r="R4992" s="21" t="s">
        <v>2538</v>
      </c>
      <c r="S4992" s="35">
        <v>1</v>
      </c>
      <c r="T4992" s="22">
        <v>1</v>
      </c>
      <c r="U4992" s="20" t="s">
        <v>62</v>
      </c>
      <c r="V4992" s="20">
        <v>45851</v>
      </c>
      <c r="W4992" s="21">
        <v>7</v>
      </c>
      <c r="X4992" s="20">
        <v>45866</v>
      </c>
      <c r="Y4992" s="20">
        <v>45861</v>
      </c>
      <c r="Z4992" s="48">
        <v>7</v>
      </c>
      <c r="AA4992">
        <v>2025</v>
      </c>
      <c r="AB4992" s="45">
        <v>156241</v>
      </c>
      <c r="AC4992" s="45">
        <v>156241</v>
      </c>
      <c r="AK4992" s="10"/>
    </row>
    <row r="4993" spans="1:37">
      <c r="A4993" t="s">
        <v>45</v>
      </c>
      <c r="B4993" t="s">
        <v>46</v>
      </c>
      <c r="C4993" t="s">
        <v>47</v>
      </c>
      <c r="D4993" t="s">
        <v>5507</v>
      </c>
      <c r="E4993" t="s">
        <v>88</v>
      </c>
      <c r="F4993" t="s">
        <v>79</v>
      </c>
      <c r="G4993" t="s">
        <v>51</v>
      </c>
      <c r="H4993" s="20" t="s">
        <v>52</v>
      </c>
      <c r="I4993" t="s">
        <v>53</v>
      </c>
      <c r="J4993" t="s">
        <v>54</v>
      </c>
      <c r="K4993">
        <v>3</v>
      </c>
      <c r="L4993" t="s">
        <v>55</v>
      </c>
      <c r="M4993" t="s">
        <v>56</v>
      </c>
      <c r="N4993" t="s">
        <v>57</v>
      </c>
      <c r="O4993" s="21" t="s">
        <v>58</v>
      </c>
      <c r="P4993" s="21" t="s">
        <v>133</v>
      </c>
      <c r="Q4993" s="20" t="s">
        <v>169</v>
      </c>
      <c r="R4993" s="21" t="s">
        <v>170</v>
      </c>
      <c r="S4993" s="35">
        <v>1</v>
      </c>
      <c r="T4993" s="22">
        <v>1</v>
      </c>
      <c r="U4993" s="20" t="s">
        <v>62</v>
      </c>
      <c r="V4993" s="20">
        <v>45851</v>
      </c>
      <c r="W4993" s="21">
        <v>7</v>
      </c>
      <c r="X4993" s="20">
        <v>45866</v>
      </c>
      <c r="Y4993" s="20">
        <v>45861</v>
      </c>
      <c r="Z4993" s="48">
        <v>7</v>
      </c>
      <c r="AA4993">
        <v>2025</v>
      </c>
      <c r="AB4993" s="45">
        <v>42493</v>
      </c>
      <c r="AC4993" s="45">
        <v>42493</v>
      </c>
      <c r="AK4993" s="10"/>
    </row>
    <row r="4994" spans="1:37">
      <c r="A4994" t="s">
        <v>45</v>
      </c>
      <c r="B4994" t="s">
        <v>46</v>
      </c>
      <c r="C4994" t="s">
        <v>47</v>
      </c>
      <c r="D4994" t="s">
        <v>5508</v>
      </c>
      <c r="E4994" t="s">
        <v>88</v>
      </c>
      <c r="F4994" t="s">
        <v>79</v>
      </c>
      <c r="G4994" t="s">
        <v>51</v>
      </c>
      <c r="H4994" s="20" t="s">
        <v>52</v>
      </c>
      <c r="I4994" t="s">
        <v>53</v>
      </c>
      <c r="J4994" t="s">
        <v>54</v>
      </c>
      <c r="K4994">
        <v>3</v>
      </c>
      <c r="L4994" t="s">
        <v>55</v>
      </c>
      <c r="M4994" t="s">
        <v>56</v>
      </c>
      <c r="N4994" t="s">
        <v>57</v>
      </c>
      <c r="O4994" s="21" t="s">
        <v>58</v>
      </c>
      <c r="P4994" s="21" t="s">
        <v>522</v>
      </c>
      <c r="Q4994" s="20" t="s">
        <v>1078</v>
      </c>
      <c r="R4994" s="21" t="s">
        <v>1079</v>
      </c>
      <c r="S4994" s="35">
        <v>1</v>
      </c>
      <c r="T4994" s="22">
        <v>1</v>
      </c>
      <c r="U4994" s="20" t="s">
        <v>62</v>
      </c>
      <c r="V4994" s="20">
        <v>45852</v>
      </c>
      <c r="W4994" s="21">
        <v>7</v>
      </c>
      <c r="X4994" s="20">
        <v>45862</v>
      </c>
      <c r="Y4994" s="20">
        <v>45859</v>
      </c>
      <c r="Z4994" s="48">
        <v>7</v>
      </c>
      <c r="AA4994">
        <v>2025</v>
      </c>
      <c r="AB4994" s="45">
        <v>46872</v>
      </c>
      <c r="AC4994" s="45">
        <v>46872</v>
      </c>
      <c r="AK4994" s="10"/>
    </row>
    <row r="4995" spans="1:37">
      <c r="A4995" t="s">
        <v>45</v>
      </c>
      <c r="B4995" t="s">
        <v>46</v>
      </c>
      <c r="C4995" t="s">
        <v>47</v>
      </c>
      <c r="D4995" t="s">
        <v>5509</v>
      </c>
      <c r="E4995" t="s">
        <v>88</v>
      </c>
      <c r="F4995" t="s">
        <v>79</v>
      </c>
      <c r="G4995" t="s">
        <v>51</v>
      </c>
      <c r="H4995" s="20" t="s">
        <v>52</v>
      </c>
      <c r="I4995" t="s">
        <v>53</v>
      </c>
      <c r="J4995" t="s">
        <v>54</v>
      </c>
      <c r="K4995">
        <v>3</v>
      </c>
      <c r="L4995" t="s">
        <v>55</v>
      </c>
      <c r="M4995" t="s">
        <v>77</v>
      </c>
      <c r="N4995" t="s">
        <v>89</v>
      </c>
      <c r="O4995" s="21" t="s">
        <v>58</v>
      </c>
      <c r="P4995" s="21" t="s">
        <v>119</v>
      </c>
      <c r="Q4995" s="20" t="s">
        <v>908</v>
      </c>
      <c r="R4995" s="21" t="s">
        <v>909</v>
      </c>
      <c r="S4995" s="35">
        <v>1</v>
      </c>
      <c r="T4995" s="22">
        <v>1</v>
      </c>
      <c r="U4995" s="20" t="s">
        <v>62</v>
      </c>
      <c r="V4995" s="20">
        <v>45853</v>
      </c>
      <c r="W4995" s="21">
        <v>7</v>
      </c>
      <c r="X4995" s="20">
        <v>45860</v>
      </c>
      <c r="Y4995" s="20">
        <v>45859</v>
      </c>
      <c r="Z4995" s="48">
        <v>7</v>
      </c>
      <c r="AA4995">
        <v>2025</v>
      </c>
      <c r="AB4995" s="45">
        <v>69992</v>
      </c>
      <c r="AC4995" s="45">
        <v>69992</v>
      </c>
      <c r="AK4995" s="10"/>
    </row>
    <row r="4996" spans="1:37">
      <c r="A4996" t="s">
        <v>45</v>
      </c>
      <c r="B4996" t="s">
        <v>46</v>
      </c>
      <c r="C4996" t="s">
        <v>47</v>
      </c>
      <c r="D4996" t="s">
        <v>5510</v>
      </c>
      <c r="E4996" t="s">
        <v>88</v>
      </c>
      <c r="F4996" t="s">
        <v>79</v>
      </c>
      <c r="G4996" t="s">
        <v>51</v>
      </c>
      <c r="H4996" s="20" t="s">
        <v>52</v>
      </c>
      <c r="I4996" t="s">
        <v>53</v>
      </c>
      <c r="J4996" t="s">
        <v>54</v>
      </c>
      <c r="K4996">
        <v>3</v>
      </c>
      <c r="L4996" t="s">
        <v>55</v>
      </c>
      <c r="M4996" t="s">
        <v>77</v>
      </c>
      <c r="N4996" t="s">
        <v>89</v>
      </c>
      <c r="O4996" s="21" t="s">
        <v>58</v>
      </c>
      <c r="P4996" s="21" t="s">
        <v>90</v>
      </c>
      <c r="Q4996" s="20" t="s">
        <v>214</v>
      </c>
      <c r="R4996" s="21" t="s">
        <v>215</v>
      </c>
      <c r="S4996" s="35">
        <v>1</v>
      </c>
      <c r="T4996" s="22">
        <v>1</v>
      </c>
      <c r="U4996" s="20" t="s">
        <v>62</v>
      </c>
      <c r="V4996" s="20">
        <v>45853</v>
      </c>
      <c r="W4996" s="21">
        <v>7</v>
      </c>
      <c r="X4996" s="20">
        <v>45860</v>
      </c>
      <c r="Y4996" s="20">
        <v>45856</v>
      </c>
      <c r="Z4996" s="48">
        <v>7</v>
      </c>
      <c r="AA4996">
        <v>2025</v>
      </c>
      <c r="AB4996" s="45">
        <v>46871</v>
      </c>
      <c r="AC4996" s="45">
        <v>46871</v>
      </c>
      <c r="AK4996" s="10"/>
    </row>
    <row r="4997" spans="1:37">
      <c r="A4997" t="s">
        <v>45</v>
      </c>
      <c r="B4997" t="s">
        <v>46</v>
      </c>
      <c r="C4997" t="s">
        <v>47</v>
      </c>
      <c r="D4997" t="s">
        <v>5511</v>
      </c>
      <c r="E4997" t="s">
        <v>49</v>
      </c>
      <c r="F4997" t="s">
        <v>85</v>
      </c>
      <c r="G4997" t="s">
        <v>51</v>
      </c>
      <c r="H4997" s="20" t="s">
        <v>58</v>
      </c>
      <c r="I4997" t="s">
        <v>53</v>
      </c>
      <c r="J4997" t="s">
        <v>54</v>
      </c>
      <c r="K4997">
        <v>1</v>
      </c>
      <c r="L4997" t="s">
        <v>55</v>
      </c>
      <c r="M4997" t="s">
        <v>56</v>
      </c>
      <c r="N4997" t="s">
        <v>57</v>
      </c>
      <c r="O4997" s="21" t="s">
        <v>58</v>
      </c>
      <c r="P4997" s="21" t="s">
        <v>59</v>
      </c>
      <c r="Q4997" s="20" t="s">
        <v>60</v>
      </c>
      <c r="R4997" s="21" t="s">
        <v>61</v>
      </c>
      <c r="S4997" s="35">
        <v>10</v>
      </c>
      <c r="T4997" s="22">
        <v>0</v>
      </c>
      <c r="U4997" s="20" t="s">
        <v>62</v>
      </c>
      <c r="V4997" s="20">
        <v>45846</v>
      </c>
      <c r="W4997" s="21">
        <v>7</v>
      </c>
      <c r="X4997" s="20">
        <v>45859</v>
      </c>
      <c r="Z4997" s="48">
        <v>7</v>
      </c>
      <c r="AA4997">
        <v>2025</v>
      </c>
      <c r="AB4997" s="45">
        <v>270000</v>
      </c>
      <c r="AC4997" s="45">
        <v>0</v>
      </c>
      <c r="AK4997" s="10"/>
    </row>
    <row r="4998" spans="1:37">
      <c r="A4998" t="s">
        <v>45</v>
      </c>
      <c r="B4998" t="s">
        <v>46</v>
      </c>
      <c r="C4998" t="s">
        <v>47</v>
      </c>
      <c r="D4998" t="s">
        <v>5511</v>
      </c>
      <c r="E4998" t="s">
        <v>49</v>
      </c>
      <c r="F4998" t="s">
        <v>86</v>
      </c>
      <c r="G4998" t="s">
        <v>51</v>
      </c>
      <c r="H4998" s="20" t="s">
        <v>58</v>
      </c>
      <c r="I4998" t="s">
        <v>53</v>
      </c>
      <c r="J4998" t="s">
        <v>54</v>
      </c>
      <c r="K4998">
        <v>1</v>
      </c>
      <c r="L4998" t="s">
        <v>55</v>
      </c>
      <c r="M4998" t="s">
        <v>56</v>
      </c>
      <c r="N4998" t="s">
        <v>57</v>
      </c>
      <c r="O4998" s="21" t="s">
        <v>58</v>
      </c>
      <c r="P4998" s="21" t="s">
        <v>59</v>
      </c>
      <c r="Q4998" s="20" t="s">
        <v>60</v>
      </c>
      <c r="R4998" s="21" t="s">
        <v>61</v>
      </c>
      <c r="S4998" s="35">
        <v>1</v>
      </c>
      <c r="T4998" s="22">
        <v>0</v>
      </c>
      <c r="U4998" s="20" t="s">
        <v>62</v>
      </c>
      <c r="V4998" s="20">
        <v>45846</v>
      </c>
      <c r="W4998" s="21">
        <v>7</v>
      </c>
      <c r="X4998" s="20">
        <v>45859</v>
      </c>
      <c r="Z4998" s="48">
        <v>7</v>
      </c>
      <c r="AA4998">
        <v>2025</v>
      </c>
      <c r="AB4998" s="45">
        <v>0</v>
      </c>
      <c r="AC4998" s="45">
        <v>0</v>
      </c>
      <c r="AK4998" s="10"/>
    </row>
    <row r="4999" spans="1:37">
      <c r="A4999" t="s">
        <v>45</v>
      </c>
      <c r="B4999" t="s">
        <v>46</v>
      </c>
      <c r="C4999" t="s">
        <v>47</v>
      </c>
      <c r="D4999" t="s">
        <v>5511</v>
      </c>
      <c r="E4999" t="s">
        <v>49</v>
      </c>
      <c r="F4999" t="s">
        <v>50</v>
      </c>
      <c r="G4999" t="s">
        <v>51</v>
      </c>
      <c r="H4999" s="20" t="s">
        <v>58</v>
      </c>
      <c r="I4999" t="s">
        <v>53</v>
      </c>
      <c r="J4999" t="s">
        <v>54</v>
      </c>
      <c r="K4999">
        <v>1</v>
      </c>
      <c r="L4999" t="s">
        <v>55</v>
      </c>
      <c r="M4999" t="s">
        <v>56</v>
      </c>
      <c r="N4999" t="s">
        <v>57</v>
      </c>
      <c r="O4999" s="21" t="s">
        <v>58</v>
      </c>
      <c r="P4999" s="21" t="s">
        <v>59</v>
      </c>
      <c r="Q4999" s="20" t="s">
        <v>60</v>
      </c>
      <c r="R4999" s="21" t="s">
        <v>61</v>
      </c>
      <c r="S4999" s="35">
        <v>1</v>
      </c>
      <c r="T4999" s="22">
        <v>0</v>
      </c>
      <c r="U4999" s="20" t="s">
        <v>62</v>
      </c>
      <c r="V4999" s="20">
        <v>45846</v>
      </c>
      <c r="W4999" s="21">
        <v>7</v>
      </c>
      <c r="X4999" s="20">
        <v>45859</v>
      </c>
      <c r="Z4999" s="48">
        <v>7</v>
      </c>
      <c r="AA4999">
        <v>2025</v>
      </c>
      <c r="AB4999" s="45">
        <v>0</v>
      </c>
      <c r="AC4999" s="45">
        <v>0</v>
      </c>
      <c r="AK4999" s="10"/>
    </row>
    <row r="5000" spans="1:37">
      <c r="A5000" t="s">
        <v>45</v>
      </c>
      <c r="B5000" t="s">
        <v>46</v>
      </c>
      <c r="C5000" t="s">
        <v>47</v>
      </c>
      <c r="D5000" t="s">
        <v>5511</v>
      </c>
      <c r="E5000" t="s">
        <v>49</v>
      </c>
      <c r="F5000" t="s">
        <v>1114</v>
      </c>
      <c r="G5000" t="s">
        <v>51</v>
      </c>
      <c r="H5000" s="20" t="s">
        <v>58</v>
      </c>
      <c r="I5000" t="s">
        <v>53</v>
      </c>
      <c r="J5000" t="s">
        <v>54</v>
      </c>
      <c r="K5000">
        <v>1</v>
      </c>
      <c r="L5000" t="s">
        <v>55</v>
      </c>
      <c r="M5000" t="s">
        <v>56</v>
      </c>
      <c r="N5000" t="s">
        <v>57</v>
      </c>
      <c r="O5000" s="21" t="s">
        <v>58</v>
      </c>
      <c r="P5000" s="21" t="s">
        <v>59</v>
      </c>
      <c r="Q5000" s="20" t="s">
        <v>60</v>
      </c>
      <c r="R5000" s="21" t="s">
        <v>61</v>
      </c>
      <c r="S5000" s="35">
        <v>1</v>
      </c>
      <c r="T5000" s="22">
        <v>0</v>
      </c>
      <c r="U5000" s="20" t="s">
        <v>62</v>
      </c>
      <c r="V5000" s="20">
        <v>45846</v>
      </c>
      <c r="W5000" s="21">
        <v>7</v>
      </c>
      <c r="X5000" s="20">
        <v>45859</v>
      </c>
      <c r="Z5000" s="48">
        <v>7</v>
      </c>
      <c r="AA5000">
        <v>2025</v>
      </c>
      <c r="AB5000" s="45">
        <v>0</v>
      </c>
      <c r="AC5000" s="45">
        <v>0</v>
      </c>
      <c r="AK5000" s="10"/>
    </row>
    <row r="5001" spans="1:37">
      <c r="A5001" t="s">
        <v>45</v>
      </c>
      <c r="B5001" t="s">
        <v>46</v>
      </c>
      <c r="C5001" t="s">
        <v>47</v>
      </c>
      <c r="D5001" t="s">
        <v>5511</v>
      </c>
      <c r="E5001" t="s">
        <v>49</v>
      </c>
      <c r="F5001" t="s">
        <v>1319</v>
      </c>
      <c r="G5001" t="s">
        <v>51</v>
      </c>
      <c r="H5001" s="20" t="s">
        <v>58</v>
      </c>
      <c r="I5001" t="s">
        <v>53</v>
      </c>
      <c r="J5001" t="s">
        <v>54</v>
      </c>
      <c r="K5001">
        <v>1</v>
      </c>
      <c r="L5001" t="s">
        <v>55</v>
      </c>
      <c r="M5001" t="s">
        <v>56</v>
      </c>
      <c r="N5001" t="s">
        <v>57</v>
      </c>
      <c r="O5001" s="21" t="s">
        <v>58</v>
      </c>
      <c r="P5001" s="21" t="s">
        <v>59</v>
      </c>
      <c r="Q5001" s="20" t="s">
        <v>60</v>
      </c>
      <c r="R5001" s="21" t="s">
        <v>61</v>
      </c>
      <c r="S5001" s="35">
        <v>1</v>
      </c>
      <c r="T5001" s="22">
        <v>0</v>
      </c>
      <c r="U5001" s="20" t="s">
        <v>62</v>
      </c>
      <c r="V5001" s="20">
        <v>45846</v>
      </c>
      <c r="W5001" s="21">
        <v>7</v>
      </c>
      <c r="X5001" s="20">
        <v>45859</v>
      </c>
      <c r="Z5001" s="48">
        <v>7</v>
      </c>
      <c r="AA5001">
        <v>2025</v>
      </c>
      <c r="AB5001" s="45">
        <v>0</v>
      </c>
      <c r="AC5001" s="45">
        <v>0</v>
      </c>
      <c r="AK5001" s="10"/>
    </row>
    <row r="5002" spans="1:37">
      <c r="A5002" t="s">
        <v>45</v>
      </c>
      <c r="B5002" t="s">
        <v>46</v>
      </c>
      <c r="C5002" t="s">
        <v>47</v>
      </c>
      <c r="D5002" t="s">
        <v>5511</v>
      </c>
      <c r="E5002" t="s">
        <v>49</v>
      </c>
      <c r="F5002" t="s">
        <v>1647</v>
      </c>
      <c r="G5002" t="s">
        <v>51</v>
      </c>
      <c r="H5002" s="20" t="s">
        <v>58</v>
      </c>
      <c r="I5002" t="s">
        <v>53</v>
      </c>
      <c r="J5002" t="s">
        <v>54</v>
      </c>
      <c r="K5002">
        <v>1</v>
      </c>
      <c r="L5002" t="s">
        <v>55</v>
      </c>
      <c r="M5002" t="s">
        <v>56</v>
      </c>
      <c r="N5002" t="s">
        <v>57</v>
      </c>
      <c r="O5002" s="21" t="s">
        <v>58</v>
      </c>
      <c r="P5002" s="21" t="s">
        <v>59</v>
      </c>
      <c r="Q5002" s="20" t="s">
        <v>60</v>
      </c>
      <c r="R5002" s="21" t="s">
        <v>61</v>
      </c>
      <c r="S5002" s="35">
        <v>1</v>
      </c>
      <c r="T5002" s="22">
        <v>0</v>
      </c>
      <c r="U5002" s="20" t="s">
        <v>62</v>
      </c>
      <c r="V5002" s="20">
        <v>45846</v>
      </c>
      <c r="W5002" s="21">
        <v>7</v>
      </c>
      <c r="X5002" s="20">
        <v>45859</v>
      </c>
      <c r="Z5002" s="48">
        <v>7</v>
      </c>
      <c r="AA5002">
        <v>2025</v>
      </c>
      <c r="AB5002" s="45">
        <v>0</v>
      </c>
      <c r="AC5002" s="45">
        <v>0</v>
      </c>
      <c r="AK5002" s="10"/>
    </row>
    <row r="5003" spans="1:37">
      <c r="A5003" t="s">
        <v>45</v>
      </c>
      <c r="B5003" t="s">
        <v>46</v>
      </c>
      <c r="C5003" t="s">
        <v>47</v>
      </c>
      <c r="D5003" t="s">
        <v>5511</v>
      </c>
      <c r="E5003" t="s">
        <v>49</v>
      </c>
      <c r="F5003" t="s">
        <v>3405</v>
      </c>
      <c r="G5003" t="s">
        <v>51</v>
      </c>
      <c r="H5003" s="20" t="s">
        <v>58</v>
      </c>
      <c r="I5003" t="s">
        <v>53</v>
      </c>
      <c r="J5003" t="s">
        <v>54</v>
      </c>
      <c r="K5003">
        <v>1</v>
      </c>
      <c r="L5003" t="s">
        <v>55</v>
      </c>
      <c r="M5003" t="s">
        <v>56</v>
      </c>
      <c r="N5003" t="s">
        <v>57</v>
      </c>
      <c r="O5003" s="21" t="s">
        <v>58</v>
      </c>
      <c r="P5003" s="21" t="s">
        <v>59</v>
      </c>
      <c r="Q5003" s="20" t="s">
        <v>60</v>
      </c>
      <c r="R5003" s="21" t="s">
        <v>61</v>
      </c>
      <c r="S5003" s="35">
        <v>1</v>
      </c>
      <c r="T5003" s="22">
        <v>0</v>
      </c>
      <c r="U5003" s="20" t="s">
        <v>62</v>
      </c>
      <c r="V5003" s="20">
        <v>45846</v>
      </c>
      <c r="W5003" s="21">
        <v>7</v>
      </c>
      <c r="X5003" s="20">
        <v>45859</v>
      </c>
      <c r="Z5003" s="48">
        <v>7</v>
      </c>
      <c r="AA5003">
        <v>2025</v>
      </c>
      <c r="AB5003" s="45">
        <v>0</v>
      </c>
      <c r="AC5003" s="45">
        <v>0</v>
      </c>
      <c r="AK5003" s="10"/>
    </row>
    <row r="5004" spans="1:37">
      <c r="A5004" t="s">
        <v>45</v>
      </c>
      <c r="B5004" t="s">
        <v>46</v>
      </c>
      <c r="C5004" t="s">
        <v>47</v>
      </c>
      <c r="D5004" t="s">
        <v>5511</v>
      </c>
      <c r="E5004" t="s">
        <v>49</v>
      </c>
      <c r="F5004" t="s">
        <v>5512</v>
      </c>
      <c r="G5004" t="s">
        <v>51</v>
      </c>
      <c r="H5004" s="20" t="s">
        <v>58</v>
      </c>
      <c r="I5004" t="s">
        <v>53</v>
      </c>
      <c r="J5004" t="s">
        <v>54</v>
      </c>
      <c r="K5004">
        <v>1</v>
      </c>
      <c r="L5004" t="s">
        <v>55</v>
      </c>
      <c r="M5004" t="s">
        <v>56</v>
      </c>
      <c r="N5004" t="s">
        <v>57</v>
      </c>
      <c r="O5004" s="21" t="s">
        <v>58</v>
      </c>
      <c r="P5004" s="21" t="s">
        <v>59</v>
      </c>
      <c r="Q5004" s="20" t="s">
        <v>60</v>
      </c>
      <c r="R5004" s="21" t="s">
        <v>61</v>
      </c>
      <c r="S5004" s="35">
        <v>2</v>
      </c>
      <c r="T5004" s="22">
        <v>0</v>
      </c>
      <c r="U5004" s="20" t="s">
        <v>62</v>
      </c>
      <c r="V5004" s="20">
        <v>45846</v>
      </c>
      <c r="W5004" s="21">
        <v>7</v>
      </c>
      <c r="X5004" s="20">
        <v>45859</v>
      </c>
      <c r="Z5004" s="48">
        <v>7</v>
      </c>
      <c r="AA5004">
        <v>2025</v>
      </c>
      <c r="AB5004" s="45">
        <v>0</v>
      </c>
      <c r="AC5004" s="45">
        <v>0</v>
      </c>
      <c r="AK5004" s="10"/>
    </row>
    <row r="5005" spans="1:37">
      <c r="A5005" t="s">
        <v>45</v>
      </c>
      <c r="B5005" t="s">
        <v>46</v>
      </c>
      <c r="C5005" t="s">
        <v>47</v>
      </c>
      <c r="D5005" t="s">
        <v>5511</v>
      </c>
      <c r="E5005" t="s">
        <v>49</v>
      </c>
      <c r="F5005" t="s">
        <v>5513</v>
      </c>
      <c r="G5005" t="s">
        <v>51</v>
      </c>
      <c r="H5005" s="20" t="s">
        <v>58</v>
      </c>
      <c r="I5005" t="s">
        <v>53</v>
      </c>
      <c r="J5005" t="s">
        <v>54</v>
      </c>
      <c r="K5005">
        <v>1</v>
      </c>
      <c r="L5005" t="s">
        <v>55</v>
      </c>
      <c r="M5005" t="s">
        <v>56</v>
      </c>
      <c r="N5005" t="s">
        <v>57</v>
      </c>
      <c r="O5005" s="21" t="s">
        <v>58</v>
      </c>
      <c r="P5005" s="21" t="s">
        <v>59</v>
      </c>
      <c r="Q5005" s="20" t="s">
        <v>60</v>
      </c>
      <c r="R5005" s="21" t="s">
        <v>61</v>
      </c>
      <c r="S5005" s="35">
        <v>1</v>
      </c>
      <c r="T5005" s="22">
        <v>0</v>
      </c>
      <c r="U5005" s="20" t="s">
        <v>62</v>
      </c>
      <c r="V5005" s="20">
        <v>45846</v>
      </c>
      <c r="W5005" s="21">
        <v>7</v>
      </c>
      <c r="X5005" s="20">
        <v>45859</v>
      </c>
      <c r="Z5005" s="48">
        <v>7</v>
      </c>
      <c r="AA5005">
        <v>2025</v>
      </c>
      <c r="AB5005" s="45">
        <v>0</v>
      </c>
      <c r="AC5005" s="45">
        <v>0</v>
      </c>
      <c r="AK5005" s="10"/>
    </row>
    <row r="5006" spans="1:37">
      <c r="A5006" t="s">
        <v>45</v>
      </c>
      <c r="B5006" t="s">
        <v>46</v>
      </c>
      <c r="C5006" t="s">
        <v>47</v>
      </c>
      <c r="D5006" t="s">
        <v>5511</v>
      </c>
      <c r="E5006" t="s">
        <v>49</v>
      </c>
      <c r="F5006" t="s">
        <v>5514</v>
      </c>
      <c r="G5006" t="s">
        <v>51</v>
      </c>
      <c r="H5006" s="20" t="s">
        <v>58</v>
      </c>
      <c r="I5006" t="s">
        <v>53</v>
      </c>
      <c r="J5006" t="s">
        <v>54</v>
      </c>
      <c r="K5006">
        <v>1</v>
      </c>
      <c r="L5006" t="s">
        <v>55</v>
      </c>
      <c r="M5006" t="s">
        <v>56</v>
      </c>
      <c r="N5006" t="s">
        <v>57</v>
      </c>
      <c r="O5006" s="21" t="s">
        <v>58</v>
      </c>
      <c r="P5006" s="21" t="s">
        <v>59</v>
      </c>
      <c r="Q5006" s="20" t="s">
        <v>60</v>
      </c>
      <c r="R5006" s="21" t="s">
        <v>61</v>
      </c>
      <c r="S5006" s="35">
        <v>1</v>
      </c>
      <c r="T5006" s="22">
        <v>0</v>
      </c>
      <c r="U5006" s="20" t="s">
        <v>62</v>
      </c>
      <c r="V5006" s="20">
        <v>45846</v>
      </c>
      <c r="W5006" s="21">
        <v>7</v>
      </c>
      <c r="X5006" s="20">
        <v>45859</v>
      </c>
      <c r="Z5006" s="48">
        <v>7</v>
      </c>
      <c r="AA5006">
        <v>2025</v>
      </c>
      <c r="AB5006" s="45">
        <v>0</v>
      </c>
      <c r="AC5006" s="45">
        <v>0</v>
      </c>
      <c r="AK5006" s="10"/>
    </row>
    <row r="5007" spans="1:37">
      <c r="A5007" t="s">
        <v>45</v>
      </c>
      <c r="B5007" t="s">
        <v>46</v>
      </c>
      <c r="C5007" t="s">
        <v>47</v>
      </c>
      <c r="D5007" t="s">
        <v>5515</v>
      </c>
      <c r="E5007" t="s">
        <v>49</v>
      </c>
      <c r="F5007" t="s">
        <v>79</v>
      </c>
      <c r="G5007" t="s">
        <v>51</v>
      </c>
      <c r="H5007" s="20" t="s">
        <v>58</v>
      </c>
      <c r="I5007" t="s">
        <v>53</v>
      </c>
      <c r="J5007" t="s">
        <v>54</v>
      </c>
      <c r="K5007">
        <v>1</v>
      </c>
      <c r="L5007" t="s">
        <v>55</v>
      </c>
      <c r="M5007" t="s">
        <v>56</v>
      </c>
      <c r="N5007" t="s">
        <v>57</v>
      </c>
      <c r="O5007" s="21" t="s">
        <v>58</v>
      </c>
      <c r="P5007" s="21" t="s">
        <v>122</v>
      </c>
      <c r="Q5007" s="20" t="s">
        <v>123</v>
      </c>
      <c r="R5007" s="21" t="s">
        <v>124</v>
      </c>
      <c r="S5007" s="35">
        <v>16</v>
      </c>
      <c r="T5007" s="22">
        <v>0</v>
      </c>
      <c r="U5007" s="20" t="s">
        <v>82</v>
      </c>
      <c r="V5007" s="20">
        <v>45853</v>
      </c>
      <c r="W5007" s="21">
        <v>7</v>
      </c>
      <c r="X5007" s="20">
        <v>45866</v>
      </c>
      <c r="Z5007" s="48">
        <v>7</v>
      </c>
      <c r="AA5007">
        <v>2025</v>
      </c>
      <c r="AB5007" s="45">
        <v>1363488</v>
      </c>
      <c r="AC5007" s="45">
        <v>0</v>
      </c>
      <c r="AK5007" s="10"/>
    </row>
    <row r="5008" spans="1:37">
      <c r="A5008" t="s">
        <v>45</v>
      </c>
      <c r="B5008" t="s">
        <v>46</v>
      </c>
      <c r="C5008" t="s">
        <v>47</v>
      </c>
      <c r="D5008" t="s">
        <v>5515</v>
      </c>
      <c r="E5008" t="s">
        <v>49</v>
      </c>
      <c r="F5008" t="s">
        <v>83</v>
      </c>
      <c r="G5008" t="s">
        <v>51</v>
      </c>
      <c r="H5008" s="20" t="s">
        <v>58</v>
      </c>
      <c r="I5008" t="s">
        <v>53</v>
      </c>
      <c r="J5008" t="s">
        <v>54</v>
      </c>
      <c r="K5008">
        <v>1</v>
      </c>
      <c r="L5008" t="s">
        <v>55</v>
      </c>
      <c r="M5008" t="s">
        <v>56</v>
      </c>
      <c r="N5008" t="s">
        <v>57</v>
      </c>
      <c r="O5008" s="21" t="s">
        <v>58</v>
      </c>
      <c r="P5008" s="21" t="s">
        <v>122</v>
      </c>
      <c r="Q5008" s="20" t="s">
        <v>123</v>
      </c>
      <c r="R5008" s="21" t="s">
        <v>124</v>
      </c>
      <c r="S5008" s="35">
        <v>1</v>
      </c>
      <c r="T5008" s="22">
        <v>0</v>
      </c>
      <c r="U5008" s="20" t="s">
        <v>82</v>
      </c>
      <c r="V5008" s="20">
        <v>45853</v>
      </c>
      <c r="W5008" s="21">
        <v>7</v>
      </c>
      <c r="X5008" s="20">
        <v>45866</v>
      </c>
      <c r="Z5008" s="48">
        <v>7</v>
      </c>
      <c r="AA5008">
        <v>2025</v>
      </c>
      <c r="AB5008" s="45">
        <v>0</v>
      </c>
      <c r="AC5008" s="45">
        <v>0</v>
      </c>
      <c r="AK5008" s="10"/>
    </row>
    <row r="5009" spans="1:37">
      <c r="A5009" t="s">
        <v>45</v>
      </c>
      <c r="B5009" t="s">
        <v>46</v>
      </c>
      <c r="C5009" t="s">
        <v>47</v>
      </c>
      <c r="D5009" t="s">
        <v>5515</v>
      </c>
      <c r="E5009" t="s">
        <v>49</v>
      </c>
      <c r="F5009" t="s">
        <v>84</v>
      </c>
      <c r="G5009" t="s">
        <v>51</v>
      </c>
      <c r="H5009" s="20" t="s">
        <v>58</v>
      </c>
      <c r="I5009" t="s">
        <v>53</v>
      </c>
      <c r="J5009" t="s">
        <v>54</v>
      </c>
      <c r="K5009">
        <v>1</v>
      </c>
      <c r="L5009" t="s">
        <v>55</v>
      </c>
      <c r="M5009" t="s">
        <v>56</v>
      </c>
      <c r="N5009" t="s">
        <v>57</v>
      </c>
      <c r="O5009" s="21" t="s">
        <v>58</v>
      </c>
      <c r="P5009" s="21" t="s">
        <v>122</v>
      </c>
      <c r="Q5009" s="20" t="s">
        <v>123</v>
      </c>
      <c r="R5009" s="21" t="s">
        <v>124</v>
      </c>
      <c r="S5009" s="35">
        <v>1</v>
      </c>
      <c r="T5009" s="22">
        <v>0</v>
      </c>
      <c r="U5009" s="20" t="s">
        <v>82</v>
      </c>
      <c r="V5009" s="20">
        <v>45853</v>
      </c>
      <c r="W5009" s="21">
        <v>7</v>
      </c>
      <c r="X5009" s="20">
        <v>45866</v>
      </c>
      <c r="Z5009" s="48">
        <v>7</v>
      </c>
      <c r="AA5009">
        <v>2025</v>
      </c>
      <c r="AB5009" s="45">
        <v>0</v>
      </c>
      <c r="AC5009" s="45">
        <v>0</v>
      </c>
      <c r="AK5009" s="10"/>
    </row>
    <row r="5010" spans="1:37">
      <c r="A5010" t="s">
        <v>45</v>
      </c>
      <c r="B5010" t="s">
        <v>46</v>
      </c>
      <c r="C5010" t="s">
        <v>47</v>
      </c>
      <c r="D5010" t="s">
        <v>5515</v>
      </c>
      <c r="E5010" t="s">
        <v>49</v>
      </c>
      <c r="F5010" t="s">
        <v>249</v>
      </c>
      <c r="G5010" t="s">
        <v>51</v>
      </c>
      <c r="H5010" s="20" t="s">
        <v>58</v>
      </c>
      <c r="I5010" t="s">
        <v>53</v>
      </c>
      <c r="J5010" t="s">
        <v>54</v>
      </c>
      <c r="K5010">
        <v>1</v>
      </c>
      <c r="L5010" t="s">
        <v>55</v>
      </c>
      <c r="M5010" t="s">
        <v>56</v>
      </c>
      <c r="N5010" t="s">
        <v>57</v>
      </c>
      <c r="O5010" s="21" t="s">
        <v>58</v>
      </c>
      <c r="P5010" s="21" t="s">
        <v>122</v>
      </c>
      <c r="Q5010" s="20" t="s">
        <v>123</v>
      </c>
      <c r="R5010" s="21" t="s">
        <v>124</v>
      </c>
      <c r="S5010" s="35">
        <v>2</v>
      </c>
      <c r="T5010" s="22">
        <v>0</v>
      </c>
      <c r="U5010" s="20" t="s">
        <v>82</v>
      </c>
      <c r="V5010" s="20">
        <v>45853</v>
      </c>
      <c r="W5010" s="21">
        <v>7</v>
      </c>
      <c r="X5010" s="20">
        <v>45866</v>
      </c>
      <c r="Z5010" s="48">
        <v>7</v>
      </c>
      <c r="AA5010">
        <v>2025</v>
      </c>
      <c r="AB5010" s="45">
        <v>0</v>
      </c>
      <c r="AC5010" s="45">
        <v>0</v>
      </c>
      <c r="AK5010" s="10"/>
    </row>
    <row r="5011" spans="1:37">
      <c r="A5011" t="s">
        <v>45</v>
      </c>
      <c r="B5011" t="s">
        <v>46</v>
      </c>
      <c r="C5011" t="s">
        <v>47</v>
      </c>
      <c r="D5011" t="s">
        <v>5515</v>
      </c>
      <c r="E5011" t="s">
        <v>49</v>
      </c>
      <c r="F5011" t="s">
        <v>626</v>
      </c>
      <c r="G5011" t="s">
        <v>51</v>
      </c>
      <c r="H5011" s="20" t="s">
        <v>58</v>
      </c>
      <c r="I5011" t="s">
        <v>53</v>
      </c>
      <c r="J5011" t="s">
        <v>54</v>
      </c>
      <c r="K5011">
        <v>1</v>
      </c>
      <c r="L5011" t="s">
        <v>55</v>
      </c>
      <c r="M5011" t="s">
        <v>56</v>
      </c>
      <c r="N5011" t="s">
        <v>57</v>
      </c>
      <c r="O5011" s="21" t="s">
        <v>58</v>
      </c>
      <c r="P5011" s="21" t="s">
        <v>122</v>
      </c>
      <c r="Q5011" s="20" t="s">
        <v>123</v>
      </c>
      <c r="R5011" s="21" t="s">
        <v>124</v>
      </c>
      <c r="S5011" s="35">
        <v>1</v>
      </c>
      <c r="T5011" s="22">
        <v>0</v>
      </c>
      <c r="U5011" s="20" t="s">
        <v>82</v>
      </c>
      <c r="V5011" s="20">
        <v>45853</v>
      </c>
      <c r="W5011" s="21">
        <v>7</v>
      </c>
      <c r="X5011" s="20">
        <v>45866</v>
      </c>
      <c r="Z5011" s="48">
        <v>7</v>
      </c>
      <c r="AA5011">
        <v>2025</v>
      </c>
      <c r="AB5011" s="45">
        <v>0</v>
      </c>
      <c r="AC5011" s="45">
        <v>0</v>
      </c>
      <c r="AK5011" s="10"/>
    </row>
    <row r="5012" spans="1:37">
      <c r="A5012" t="s">
        <v>45</v>
      </c>
      <c r="B5012" t="s">
        <v>46</v>
      </c>
      <c r="C5012" t="s">
        <v>47</v>
      </c>
      <c r="D5012" t="s">
        <v>5515</v>
      </c>
      <c r="E5012" t="s">
        <v>49</v>
      </c>
      <c r="F5012" t="s">
        <v>627</v>
      </c>
      <c r="G5012" t="s">
        <v>51</v>
      </c>
      <c r="H5012" s="20" t="s">
        <v>58</v>
      </c>
      <c r="I5012" t="s">
        <v>53</v>
      </c>
      <c r="J5012" t="s">
        <v>54</v>
      </c>
      <c r="K5012">
        <v>1</v>
      </c>
      <c r="L5012" t="s">
        <v>55</v>
      </c>
      <c r="M5012" t="s">
        <v>56</v>
      </c>
      <c r="N5012" t="s">
        <v>57</v>
      </c>
      <c r="O5012" s="21" t="s">
        <v>58</v>
      </c>
      <c r="P5012" s="21" t="s">
        <v>122</v>
      </c>
      <c r="Q5012" s="20" t="s">
        <v>123</v>
      </c>
      <c r="R5012" s="21" t="s">
        <v>124</v>
      </c>
      <c r="S5012" s="35">
        <v>1</v>
      </c>
      <c r="T5012" s="22">
        <v>0</v>
      </c>
      <c r="U5012" s="20" t="s">
        <v>82</v>
      </c>
      <c r="V5012" s="20">
        <v>45853</v>
      </c>
      <c r="W5012" s="21">
        <v>7</v>
      </c>
      <c r="X5012" s="20">
        <v>45866</v>
      </c>
      <c r="Z5012" s="48">
        <v>7</v>
      </c>
      <c r="AA5012">
        <v>2025</v>
      </c>
      <c r="AB5012" s="45">
        <v>0</v>
      </c>
      <c r="AC5012" s="45">
        <v>0</v>
      </c>
      <c r="AK5012" s="10"/>
    </row>
    <row r="5013" spans="1:37">
      <c r="A5013" t="s">
        <v>45</v>
      </c>
      <c r="B5013" t="s">
        <v>46</v>
      </c>
      <c r="C5013" t="s">
        <v>47</v>
      </c>
      <c r="D5013" t="s">
        <v>5515</v>
      </c>
      <c r="E5013" t="s">
        <v>49</v>
      </c>
      <c r="F5013" t="s">
        <v>605</v>
      </c>
      <c r="G5013" t="s">
        <v>51</v>
      </c>
      <c r="H5013" s="20" t="s">
        <v>58</v>
      </c>
      <c r="I5013" t="s">
        <v>53</v>
      </c>
      <c r="J5013" t="s">
        <v>54</v>
      </c>
      <c r="K5013">
        <v>1</v>
      </c>
      <c r="L5013" t="s">
        <v>55</v>
      </c>
      <c r="M5013" t="s">
        <v>56</v>
      </c>
      <c r="N5013" t="s">
        <v>57</v>
      </c>
      <c r="O5013" s="21" t="s">
        <v>58</v>
      </c>
      <c r="P5013" s="21" t="s">
        <v>122</v>
      </c>
      <c r="Q5013" s="20" t="s">
        <v>123</v>
      </c>
      <c r="R5013" s="21" t="s">
        <v>124</v>
      </c>
      <c r="S5013" s="35">
        <v>1</v>
      </c>
      <c r="T5013" s="22">
        <v>0</v>
      </c>
      <c r="U5013" s="20" t="s">
        <v>82</v>
      </c>
      <c r="V5013" s="20">
        <v>45853</v>
      </c>
      <c r="W5013" s="21">
        <v>7</v>
      </c>
      <c r="X5013" s="20">
        <v>45866</v>
      </c>
      <c r="Z5013" s="48">
        <v>7</v>
      </c>
      <c r="AA5013">
        <v>2025</v>
      </c>
      <c r="AB5013" s="45">
        <v>0</v>
      </c>
      <c r="AC5013" s="45">
        <v>0</v>
      </c>
      <c r="AK5013" s="10"/>
    </row>
    <row r="5014" spans="1:37">
      <c r="A5014" t="s">
        <v>45</v>
      </c>
      <c r="B5014" t="s">
        <v>46</v>
      </c>
      <c r="C5014" t="s">
        <v>47</v>
      </c>
      <c r="D5014" t="s">
        <v>5515</v>
      </c>
      <c r="E5014" t="s">
        <v>49</v>
      </c>
      <c r="F5014" t="s">
        <v>3404</v>
      </c>
      <c r="G5014" t="s">
        <v>51</v>
      </c>
      <c r="H5014" s="20" t="s">
        <v>58</v>
      </c>
      <c r="I5014" t="s">
        <v>53</v>
      </c>
      <c r="J5014" t="s">
        <v>54</v>
      </c>
      <c r="K5014">
        <v>1</v>
      </c>
      <c r="L5014" t="s">
        <v>55</v>
      </c>
      <c r="M5014" t="s">
        <v>56</v>
      </c>
      <c r="N5014" t="s">
        <v>57</v>
      </c>
      <c r="O5014" s="21" t="s">
        <v>58</v>
      </c>
      <c r="P5014" s="21" t="s">
        <v>122</v>
      </c>
      <c r="Q5014" s="20" t="s">
        <v>123</v>
      </c>
      <c r="R5014" s="21" t="s">
        <v>124</v>
      </c>
      <c r="S5014" s="35">
        <v>1</v>
      </c>
      <c r="T5014" s="22">
        <v>0</v>
      </c>
      <c r="U5014" s="20" t="s">
        <v>82</v>
      </c>
      <c r="V5014" s="20">
        <v>45853</v>
      </c>
      <c r="W5014" s="21">
        <v>7</v>
      </c>
      <c r="X5014" s="20">
        <v>45866</v>
      </c>
      <c r="Z5014" s="48">
        <v>7</v>
      </c>
      <c r="AA5014">
        <v>2025</v>
      </c>
      <c r="AB5014" s="45">
        <v>0</v>
      </c>
      <c r="AC5014" s="45">
        <v>0</v>
      </c>
      <c r="AK5014" s="10"/>
    </row>
    <row r="5015" spans="1:37">
      <c r="A5015" t="s">
        <v>45</v>
      </c>
      <c r="B5015" t="s">
        <v>46</v>
      </c>
      <c r="C5015" t="s">
        <v>47</v>
      </c>
      <c r="D5015" t="s">
        <v>5515</v>
      </c>
      <c r="E5015" t="s">
        <v>49</v>
      </c>
      <c r="F5015" t="s">
        <v>5516</v>
      </c>
      <c r="G5015" t="s">
        <v>51</v>
      </c>
      <c r="H5015" s="20" t="s">
        <v>58</v>
      </c>
      <c r="I5015" t="s">
        <v>53</v>
      </c>
      <c r="J5015" t="s">
        <v>54</v>
      </c>
      <c r="K5015">
        <v>1</v>
      </c>
      <c r="L5015" t="s">
        <v>55</v>
      </c>
      <c r="M5015" t="s">
        <v>56</v>
      </c>
      <c r="N5015" t="s">
        <v>57</v>
      </c>
      <c r="O5015" s="21" t="s">
        <v>58</v>
      </c>
      <c r="P5015" s="21" t="s">
        <v>122</v>
      </c>
      <c r="Q5015" s="20" t="s">
        <v>123</v>
      </c>
      <c r="R5015" s="21" t="s">
        <v>124</v>
      </c>
      <c r="S5015" s="35">
        <v>1</v>
      </c>
      <c r="T5015" s="22">
        <v>0</v>
      </c>
      <c r="U5015" s="20" t="s">
        <v>82</v>
      </c>
      <c r="V5015" s="20">
        <v>45853</v>
      </c>
      <c r="W5015" s="21">
        <v>7</v>
      </c>
      <c r="X5015" s="20">
        <v>45866</v>
      </c>
      <c r="Z5015" s="48">
        <v>7</v>
      </c>
      <c r="AA5015">
        <v>2025</v>
      </c>
      <c r="AB5015" s="45">
        <v>0</v>
      </c>
      <c r="AC5015" s="45">
        <v>0</v>
      </c>
      <c r="AK5015" s="10"/>
    </row>
    <row r="5016" spans="1:37">
      <c r="A5016" t="s">
        <v>45</v>
      </c>
      <c r="B5016" t="s">
        <v>46</v>
      </c>
      <c r="C5016" t="s">
        <v>47</v>
      </c>
      <c r="D5016" t="s">
        <v>5515</v>
      </c>
      <c r="E5016" t="s">
        <v>49</v>
      </c>
      <c r="F5016" t="s">
        <v>5517</v>
      </c>
      <c r="G5016" t="s">
        <v>51</v>
      </c>
      <c r="H5016" s="20" t="s">
        <v>58</v>
      </c>
      <c r="I5016" t="s">
        <v>53</v>
      </c>
      <c r="J5016" t="s">
        <v>54</v>
      </c>
      <c r="K5016">
        <v>1</v>
      </c>
      <c r="L5016" t="s">
        <v>55</v>
      </c>
      <c r="M5016" t="s">
        <v>56</v>
      </c>
      <c r="N5016" t="s">
        <v>57</v>
      </c>
      <c r="O5016" s="21" t="s">
        <v>58</v>
      </c>
      <c r="P5016" s="21" t="s">
        <v>122</v>
      </c>
      <c r="Q5016" s="20" t="s">
        <v>123</v>
      </c>
      <c r="R5016" s="21" t="s">
        <v>124</v>
      </c>
      <c r="S5016" s="35">
        <v>1</v>
      </c>
      <c r="T5016" s="22">
        <v>0</v>
      </c>
      <c r="U5016" s="20" t="s">
        <v>82</v>
      </c>
      <c r="V5016" s="20">
        <v>45853</v>
      </c>
      <c r="W5016" s="21">
        <v>7</v>
      </c>
      <c r="X5016" s="20">
        <v>45866</v>
      </c>
      <c r="Z5016" s="48">
        <v>7</v>
      </c>
      <c r="AA5016">
        <v>2025</v>
      </c>
      <c r="AB5016" s="45">
        <v>0</v>
      </c>
      <c r="AC5016" s="45">
        <v>0</v>
      </c>
      <c r="AK5016" s="10"/>
    </row>
    <row r="5017" spans="1:37">
      <c r="A5017" t="s">
        <v>45</v>
      </c>
      <c r="B5017" t="s">
        <v>46</v>
      </c>
      <c r="C5017" t="s">
        <v>47</v>
      </c>
      <c r="D5017" t="s">
        <v>5515</v>
      </c>
      <c r="E5017" t="s">
        <v>49</v>
      </c>
      <c r="F5017" t="s">
        <v>85</v>
      </c>
      <c r="G5017" t="s">
        <v>51</v>
      </c>
      <c r="H5017" s="20" t="s">
        <v>58</v>
      </c>
      <c r="I5017" t="s">
        <v>53</v>
      </c>
      <c r="J5017" t="s">
        <v>54</v>
      </c>
      <c r="K5017">
        <v>1</v>
      </c>
      <c r="L5017" t="s">
        <v>55</v>
      </c>
      <c r="M5017" t="s">
        <v>56</v>
      </c>
      <c r="N5017" t="s">
        <v>57</v>
      </c>
      <c r="O5017" s="21" t="s">
        <v>58</v>
      </c>
      <c r="P5017" s="21" t="s">
        <v>122</v>
      </c>
      <c r="Q5017" s="20" t="s">
        <v>123</v>
      </c>
      <c r="R5017" s="21" t="s">
        <v>124</v>
      </c>
      <c r="S5017" s="35">
        <v>1</v>
      </c>
      <c r="T5017" s="22">
        <v>0</v>
      </c>
      <c r="U5017" s="20" t="s">
        <v>82</v>
      </c>
      <c r="V5017" s="20">
        <v>45853</v>
      </c>
      <c r="W5017" s="21">
        <v>7</v>
      </c>
      <c r="X5017" s="20">
        <v>45866</v>
      </c>
      <c r="Z5017" s="48">
        <v>7</v>
      </c>
      <c r="AA5017">
        <v>2025</v>
      </c>
      <c r="AB5017" s="45">
        <v>0</v>
      </c>
      <c r="AC5017" s="45">
        <v>0</v>
      </c>
      <c r="AK5017" s="10"/>
    </row>
    <row r="5018" spans="1:37">
      <c r="A5018" t="s">
        <v>45</v>
      </c>
      <c r="B5018" t="s">
        <v>46</v>
      </c>
      <c r="C5018" t="s">
        <v>47</v>
      </c>
      <c r="D5018" t="s">
        <v>5518</v>
      </c>
      <c r="E5018" t="s">
        <v>88</v>
      </c>
      <c r="F5018" t="s">
        <v>79</v>
      </c>
      <c r="G5018" t="s">
        <v>51</v>
      </c>
      <c r="H5018" s="20" t="s">
        <v>52</v>
      </c>
      <c r="I5018" t="s">
        <v>53</v>
      </c>
      <c r="J5018" t="s">
        <v>54</v>
      </c>
      <c r="K5018">
        <v>3</v>
      </c>
      <c r="L5018" t="s">
        <v>55</v>
      </c>
      <c r="M5018" t="s">
        <v>56</v>
      </c>
      <c r="N5018" t="s">
        <v>57</v>
      </c>
      <c r="O5018" s="21" t="s">
        <v>58</v>
      </c>
      <c r="P5018" s="21" t="s">
        <v>64</v>
      </c>
      <c r="Q5018" s="20" t="s">
        <v>221</v>
      </c>
      <c r="R5018" s="21" t="s">
        <v>222</v>
      </c>
      <c r="S5018" s="35">
        <v>1</v>
      </c>
      <c r="T5018" s="22">
        <v>1</v>
      </c>
      <c r="U5018" s="20" t="s">
        <v>62</v>
      </c>
      <c r="V5018" s="20">
        <v>45834</v>
      </c>
      <c r="W5018" s="21">
        <v>6</v>
      </c>
      <c r="X5018" s="20">
        <v>45846</v>
      </c>
      <c r="Y5018" s="20">
        <v>45840</v>
      </c>
      <c r="Z5018" s="48">
        <v>7</v>
      </c>
      <c r="AA5018">
        <v>2025</v>
      </c>
      <c r="AB5018" s="45">
        <v>109994</v>
      </c>
      <c r="AC5018" s="45">
        <v>109994</v>
      </c>
      <c r="AK5018" s="10"/>
    </row>
    <row r="5019" spans="1:37">
      <c r="A5019" t="s">
        <v>45</v>
      </c>
      <c r="B5019" t="s">
        <v>46</v>
      </c>
      <c r="C5019" t="s">
        <v>47</v>
      </c>
      <c r="D5019" t="s">
        <v>5519</v>
      </c>
      <c r="E5019" t="s">
        <v>88</v>
      </c>
      <c r="F5019" t="s">
        <v>79</v>
      </c>
      <c r="G5019" t="s">
        <v>51</v>
      </c>
      <c r="H5019" s="20" t="s">
        <v>52</v>
      </c>
      <c r="I5019" t="s">
        <v>53</v>
      </c>
      <c r="J5019" t="s">
        <v>54</v>
      </c>
      <c r="K5019">
        <v>3</v>
      </c>
      <c r="L5019" t="s">
        <v>55</v>
      </c>
      <c r="M5019" t="s">
        <v>77</v>
      </c>
      <c r="N5019" t="s">
        <v>89</v>
      </c>
      <c r="O5019" s="21" t="s">
        <v>58</v>
      </c>
      <c r="P5019" s="21" t="s">
        <v>90</v>
      </c>
      <c r="Q5019" s="20" t="s">
        <v>91</v>
      </c>
      <c r="R5019" s="21" t="s">
        <v>92</v>
      </c>
      <c r="S5019" s="35">
        <v>2</v>
      </c>
      <c r="T5019" s="22">
        <v>2</v>
      </c>
      <c r="U5019" s="20" t="s">
        <v>62</v>
      </c>
      <c r="V5019" s="20">
        <v>45834</v>
      </c>
      <c r="W5019" s="21">
        <v>6</v>
      </c>
      <c r="X5019" s="20">
        <v>45847</v>
      </c>
      <c r="Y5019" s="20">
        <v>45842</v>
      </c>
      <c r="Z5019" s="48">
        <v>7</v>
      </c>
      <c r="AA5019">
        <v>2025</v>
      </c>
      <c r="AB5019" s="45">
        <v>87484</v>
      </c>
      <c r="AC5019" s="45">
        <v>87484</v>
      </c>
      <c r="AK5019" s="10"/>
    </row>
    <row r="5020" spans="1:37">
      <c r="A5020" t="s">
        <v>45</v>
      </c>
      <c r="B5020" t="s">
        <v>46</v>
      </c>
      <c r="C5020" t="s">
        <v>47</v>
      </c>
      <c r="D5020" t="s">
        <v>5520</v>
      </c>
      <c r="E5020" t="s">
        <v>88</v>
      </c>
      <c r="F5020" t="s">
        <v>79</v>
      </c>
      <c r="G5020" t="s">
        <v>51</v>
      </c>
      <c r="H5020" s="20" t="s">
        <v>52</v>
      </c>
      <c r="I5020" t="s">
        <v>53</v>
      </c>
      <c r="J5020" t="s">
        <v>54</v>
      </c>
      <c r="K5020">
        <v>3</v>
      </c>
      <c r="L5020" t="s">
        <v>55</v>
      </c>
      <c r="M5020" t="s">
        <v>77</v>
      </c>
      <c r="N5020" t="s">
        <v>89</v>
      </c>
      <c r="O5020" s="21" t="s">
        <v>58</v>
      </c>
      <c r="P5020" s="21" t="s">
        <v>366</v>
      </c>
      <c r="Q5020" s="20" t="s">
        <v>542</v>
      </c>
      <c r="R5020" s="21" t="s">
        <v>543</v>
      </c>
      <c r="S5020" s="35">
        <v>1</v>
      </c>
      <c r="T5020" s="22">
        <v>1</v>
      </c>
      <c r="U5020" s="20" t="s">
        <v>62</v>
      </c>
      <c r="V5020" s="20">
        <v>45834</v>
      </c>
      <c r="W5020" s="21">
        <v>6</v>
      </c>
      <c r="X5020" s="20">
        <v>45842</v>
      </c>
      <c r="Y5020" s="20">
        <v>45840</v>
      </c>
      <c r="Z5020" s="48">
        <v>7</v>
      </c>
      <c r="AA5020">
        <v>2025</v>
      </c>
      <c r="AB5020" s="45">
        <v>43745</v>
      </c>
      <c r="AC5020" s="45">
        <v>43745</v>
      </c>
      <c r="AK5020" s="10"/>
    </row>
    <row r="5021" spans="1:37">
      <c r="A5021" t="s">
        <v>45</v>
      </c>
      <c r="B5021" t="s">
        <v>46</v>
      </c>
      <c r="C5021" t="s">
        <v>47</v>
      </c>
      <c r="D5021" t="s">
        <v>5521</v>
      </c>
      <c r="E5021" t="s">
        <v>88</v>
      </c>
      <c r="F5021" t="s">
        <v>79</v>
      </c>
      <c r="G5021" t="s">
        <v>51</v>
      </c>
      <c r="H5021" s="20" t="s">
        <v>52</v>
      </c>
      <c r="I5021" t="s">
        <v>53</v>
      </c>
      <c r="J5021" t="s">
        <v>54</v>
      </c>
      <c r="K5021">
        <v>3</v>
      </c>
      <c r="L5021" t="s">
        <v>55</v>
      </c>
      <c r="M5021" t="s">
        <v>56</v>
      </c>
      <c r="N5021" t="s">
        <v>57</v>
      </c>
      <c r="O5021" s="21" t="s">
        <v>58</v>
      </c>
      <c r="P5021" s="21" t="s">
        <v>64</v>
      </c>
      <c r="Q5021" s="20" t="s">
        <v>94</v>
      </c>
      <c r="R5021" s="21" t="s">
        <v>95</v>
      </c>
      <c r="S5021" s="35">
        <v>1</v>
      </c>
      <c r="T5021" s="22">
        <v>1</v>
      </c>
      <c r="U5021" s="20" t="s">
        <v>62</v>
      </c>
      <c r="V5021" s="20">
        <v>45836</v>
      </c>
      <c r="W5021" s="21">
        <v>6</v>
      </c>
      <c r="X5021" s="20">
        <v>45848</v>
      </c>
      <c r="Y5021" s="20">
        <v>45842</v>
      </c>
      <c r="Z5021" s="48">
        <v>7</v>
      </c>
      <c r="AA5021">
        <v>2025</v>
      </c>
      <c r="AB5021" s="45">
        <v>33117</v>
      </c>
      <c r="AC5021" s="45">
        <v>33117</v>
      </c>
      <c r="AK5021" s="10"/>
    </row>
    <row r="5022" spans="1:37">
      <c r="A5022" t="s">
        <v>45</v>
      </c>
      <c r="B5022" t="s">
        <v>46</v>
      </c>
      <c r="C5022" t="s">
        <v>47</v>
      </c>
      <c r="D5022" t="s">
        <v>5522</v>
      </c>
      <c r="E5022" t="s">
        <v>88</v>
      </c>
      <c r="F5022" t="s">
        <v>79</v>
      </c>
      <c r="G5022" t="s">
        <v>51</v>
      </c>
      <c r="H5022" s="20" t="s">
        <v>52</v>
      </c>
      <c r="I5022" t="s">
        <v>53</v>
      </c>
      <c r="J5022" t="s">
        <v>54</v>
      </c>
      <c r="K5022">
        <v>3</v>
      </c>
      <c r="L5022" t="s">
        <v>55</v>
      </c>
      <c r="M5022" t="s">
        <v>77</v>
      </c>
      <c r="N5022" t="s">
        <v>89</v>
      </c>
      <c r="O5022" s="21" t="s">
        <v>58</v>
      </c>
      <c r="P5022" s="21" t="s">
        <v>366</v>
      </c>
      <c r="Q5022" s="20" t="s">
        <v>2386</v>
      </c>
      <c r="R5022" s="21" t="s">
        <v>2387</v>
      </c>
      <c r="S5022" s="35">
        <v>1</v>
      </c>
      <c r="T5022" s="22">
        <v>1</v>
      </c>
      <c r="U5022" s="20" t="s">
        <v>62</v>
      </c>
      <c r="V5022" s="20">
        <v>45836</v>
      </c>
      <c r="W5022" s="21">
        <v>6</v>
      </c>
      <c r="X5022" s="20">
        <v>45848</v>
      </c>
      <c r="Y5022" s="20">
        <v>45842</v>
      </c>
      <c r="Z5022" s="48">
        <v>7</v>
      </c>
      <c r="AA5022">
        <v>2025</v>
      </c>
      <c r="AB5022" s="45">
        <v>43745</v>
      </c>
      <c r="AC5022" s="45">
        <v>43745</v>
      </c>
      <c r="AK5022" s="10"/>
    </row>
    <row r="5023" spans="1:37">
      <c r="A5023" t="s">
        <v>45</v>
      </c>
      <c r="B5023" t="s">
        <v>46</v>
      </c>
      <c r="C5023" t="s">
        <v>47</v>
      </c>
      <c r="D5023" t="s">
        <v>5523</v>
      </c>
      <c r="E5023" t="s">
        <v>88</v>
      </c>
      <c r="F5023" t="s">
        <v>79</v>
      </c>
      <c r="G5023" t="s">
        <v>51</v>
      </c>
      <c r="H5023" s="20" t="s">
        <v>52</v>
      </c>
      <c r="I5023" t="s">
        <v>53</v>
      </c>
      <c r="J5023" t="s">
        <v>54</v>
      </c>
      <c r="K5023">
        <v>3</v>
      </c>
      <c r="L5023" t="s">
        <v>55</v>
      </c>
      <c r="M5023" t="s">
        <v>77</v>
      </c>
      <c r="N5023" t="s">
        <v>89</v>
      </c>
      <c r="O5023" s="21" t="s">
        <v>58</v>
      </c>
      <c r="P5023" s="21" t="s">
        <v>119</v>
      </c>
      <c r="Q5023" s="20" t="s">
        <v>903</v>
      </c>
      <c r="R5023" s="21" t="s">
        <v>904</v>
      </c>
      <c r="S5023" s="35">
        <v>1</v>
      </c>
      <c r="T5023" s="22">
        <v>1</v>
      </c>
      <c r="U5023" s="20" t="s">
        <v>62</v>
      </c>
      <c r="V5023" s="20">
        <v>45835</v>
      </c>
      <c r="W5023" s="21">
        <v>6</v>
      </c>
      <c r="X5023" s="20">
        <v>45845</v>
      </c>
      <c r="Y5023" s="20">
        <v>45840</v>
      </c>
      <c r="Z5023" s="48">
        <v>7</v>
      </c>
      <c r="AA5023">
        <v>2025</v>
      </c>
      <c r="AB5023" s="45">
        <v>103324</v>
      </c>
      <c r="AC5023" s="45">
        <v>103324</v>
      </c>
      <c r="AK5023" s="10"/>
    </row>
    <row r="5024" spans="1:37">
      <c r="A5024" t="s">
        <v>45</v>
      </c>
      <c r="B5024" t="s">
        <v>46</v>
      </c>
      <c r="C5024" t="s">
        <v>47</v>
      </c>
      <c r="D5024" t="s">
        <v>5524</v>
      </c>
      <c r="E5024" t="s">
        <v>88</v>
      </c>
      <c r="F5024" t="s">
        <v>79</v>
      </c>
      <c r="G5024" t="s">
        <v>51</v>
      </c>
      <c r="H5024" s="20" t="s">
        <v>52</v>
      </c>
      <c r="I5024" t="s">
        <v>53</v>
      </c>
      <c r="J5024" t="s">
        <v>54</v>
      </c>
      <c r="K5024">
        <v>3</v>
      </c>
      <c r="L5024" t="s">
        <v>55</v>
      </c>
      <c r="M5024" t="s">
        <v>56</v>
      </c>
      <c r="N5024" t="s">
        <v>57</v>
      </c>
      <c r="O5024" s="21" t="s">
        <v>58</v>
      </c>
      <c r="P5024" s="21" t="s">
        <v>64</v>
      </c>
      <c r="Q5024" s="20" t="s">
        <v>385</v>
      </c>
      <c r="R5024" s="21" t="s">
        <v>386</v>
      </c>
      <c r="S5024" s="35">
        <v>1</v>
      </c>
      <c r="T5024" s="22">
        <v>1</v>
      </c>
      <c r="U5024" s="20" t="s">
        <v>62</v>
      </c>
      <c r="V5024" s="20">
        <v>45830</v>
      </c>
      <c r="W5024" s="21">
        <v>6</v>
      </c>
      <c r="X5024" s="20">
        <v>45848</v>
      </c>
      <c r="Y5024" s="20">
        <v>45840</v>
      </c>
      <c r="Z5024" s="48">
        <v>7</v>
      </c>
      <c r="AA5024">
        <v>2025</v>
      </c>
      <c r="AB5024" s="45">
        <v>48743</v>
      </c>
      <c r="AC5024" s="45">
        <v>48743</v>
      </c>
      <c r="AK5024" s="10"/>
    </row>
    <row r="5025" spans="1:37">
      <c r="A5025" t="s">
        <v>45</v>
      </c>
      <c r="B5025" t="s">
        <v>46</v>
      </c>
      <c r="C5025" t="s">
        <v>47</v>
      </c>
      <c r="D5025" t="s">
        <v>5525</v>
      </c>
      <c r="E5025" t="s">
        <v>88</v>
      </c>
      <c r="F5025" t="s">
        <v>79</v>
      </c>
      <c r="G5025" t="s">
        <v>51</v>
      </c>
      <c r="H5025" s="20" t="s">
        <v>52</v>
      </c>
      <c r="I5025" t="s">
        <v>53</v>
      </c>
      <c r="J5025" t="s">
        <v>54</v>
      </c>
      <c r="K5025">
        <v>3</v>
      </c>
      <c r="L5025" t="s">
        <v>55</v>
      </c>
      <c r="M5025" t="s">
        <v>56</v>
      </c>
      <c r="N5025" t="s">
        <v>57</v>
      </c>
      <c r="O5025" s="21" t="s">
        <v>58</v>
      </c>
      <c r="P5025" s="21" t="s">
        <v>64</v>
      </c>
      <c r="Q5025" s="20" t="s">
        <v>221</v>
      </c>
      <c r="R5025" s="21" t="s">
        <v>222</v>
      </c>
      <c r="S5025" s="35">
        <v>1</v>
      </c>
      <c r="T5025" s="22">
        <v>1</v>
      </c>
      <c r="U5025" s="20" t="s">
        <v>62</v>
      </c>
      <c r="V5025" s="20">
        <v>45834</v>
      </c>
      <c r="W5025" s="21">
        <v>6</v>
      </c>
      <c r="X5025" s="20">
        <v>45845</v>
      </c>
      <c r="Y5025" s="20">
        <v>45840</v>
      </c>
      <c r="Z5025" s="48">
        <v>7</v>
      </c>
      <c r="AA5025">
        <v>2025</v>
      </c>
      <c r="AB5025" s="45">
        <v>109994</v>
      </c>
      <c r="AC5025" s="45">
        <v>109994</v>
      </c>
      <c r="AK5025" s="10"/>
    </row>
    <row r="5026" spans="1:37">
      <c r="A5026" t="s">
        <v>45</v>
      </c>
      <c r="B5026" t="s">
        <v>46</v>
      </c>
      <c r="C5026" t="s">
        <v>47</v>
      </c>
      <c r="D5026" t="s">
        <v>5526</v>
      </c>
      <c r="E5026" t="s">
        <v>88</v>
      </c>
      <c r="F5026" t="s">
        <v>79</v>
      </c>
      <c r="G5026" t="s">
        <v>51</v>
      </c>
      <c r="H5026" s="20" t="s">
        <v>52</v>
      </c>
      <c r="I5026" t="s">
        <v>53</v>
      </c>
      <c r="J5026" t="s">
        <v>54</v>
      </c>
      <c r="K5026">
        <v>3</v>
      </c>
      <c r="L5026" t="s">
        <v>55</v>
      </c>
      <c r="M5026" t="s">
        <v>77</v>
      </c>
      <c r="N5026" t="s">
        <v>89</v>
      </c>
      <c r="O5026" s="21" t="s">
        <v>58</v>
      </c>
      <c r="P5026" s="21" t="s">
        <v>366</v>
      </c>
      <c r="Q5026" s="20" t="s">
        <v>2386</v>
      </c>
      <c r="R5026" s="21" t="s">
        <v>2387</v>
      </c>
      <c r="S5026" s="35">
        <v>1</v>
      </c>
      <c r="T5026" s="22">
        <v>1</v>
      </c>
      <c r="U5026" s="20" t="s">
        <v>62</v>
      </c>
      <c r="V5026" s="20">
        <v>45834</v>
      </c>
      <c r="W5026" s="21">
        <v>6</v>
      </c>
      <c r="X5026" s="20">
        <v>45845</v>
      </c>
      <c r="Y5026" s="20">
        <v>45840</v>
      </c>
      <c r="Z5026" s="48">
        <v>7</v>
      </c>
      <c r="AA5026">
        <v>2025</v>
      </c>
      <c r="AB5026" s="45">
        <v>43745</v>
      </c>
      <c r="AC5026" s="45">
        <v>43745</v>
      </c>
      <c r="AK5026" s="10"/>
    </row>
    <row r="5027" spans="1:37">
      <c r="A5027" t="s">
        <v>45</v>
      </c>
      <c r="B5027" t="s">
        <v>46</v>
      </c>
      <c r="C5027" t="s">
        <v>47</v>
      </c>
      <c r="D5027" t="s">
        <v>5527</v>
      </c>
      <c r="E5027" t="s">
        <v>88</v>
      </c>
      <c r="F5027" t="s">
        <v>79</v>
      </c>
      <c r="G5027" t="s">
        <v>51</v>
      </c>
      <c r="H5027" s="20" t="s">
        <v>52</v>
      </c>
      <c r="I5027" t="s">
        <v>53</v>
      </c>
      <c r="J5027" t="s">
        <v>54</v>
      </c>
      <c r="K5027">
        <v>3</v>
      </c>
      <c r="L5027" t="s">
        <v>55</v>
      </c>
      <c r="M5027" t="s">
        <v>77</v>
      </c>
      <c r="N5027" t="s">
        <v>89</v>
      </c>
      <c r="O5027" s="21" t="s">
        <v>58</v>
      </c>
      <c r="P5027" s="21" t="s">
        <v>150</v>
      </c>
      <c r="Q5027" s="20" t="s">
        <v>5528</v>
      </c>
      <c r="R5027" s="21" t="s">
        <v>5529</v>
      </c>
      <c r="S5027" s="35">
        <v>1</v>
      </c>
      <c r="T5027" s="22">
        <v>1</v>
      </c>
      <c r="U5027" s="20" t="s">
        <v>62</v>
      </c>
      <c r="V5027" s="20">
        <v>45835</v>
      </c>
      <c r="W5027" s="21">
        <v>6</v>
      </c>
      <c r="X5027" s="20">
        <v>45847</v>
      </c>
      <c r="Y5027" s="20">
        <v>45842</v>
      </c>
      <c r="Z5027" s="48">
        <v>7</v>
      </c>
      <c r="AA5027">
        <v>2025</v>
      </c>
      <c r="AB5027" s="45">
        <v>275005</v>
      </c>
      <c r="AC5027" s="45">
        <v>275005</v>
      </c>
      <c r="AK5027" s="10"/>
    </row>
    <row r="5028" spans="1:37">
      <c r="A5028" t="s">
        <v>45</v>
      </c>
      <c r="B5028" t="s">
        <v>46</v>
      </c>
      <c r="C5028" t="s">
        <v>47</v>
      </c>
      <c r="D5028" t="s">
        <v>5530</v>
      </c>
      <c r="E5028" t="s">
        <v>88</v>
      </c>
      <c r="F5028" t="s">
        <v>79</v>
      </c>
      <c r="G5028" t="s">
        <v>51</v>
      </c>
      <c r="H5028" s="20" t="s">
        <v>52</v>
      </c>
      <c r="I5028" t="s">
        <v>53</v>
      </c>
      <c r="J5028" t="s">
        <v>54</v>
      </c>
      <c r="K5028">
        <v>3</v>
      </c>
      <c r="L5028" t="s">
        <v>55</v>
      </c>
      <c r="M5028" t="s">
        <v>56</v>
      </c>
      <c r="N5028" t="s">
        <v>57</v>
      </c>
      <c r="O5028" s="21" t="s">
        <v>58</v>
      </c>
      <c r="P5028" s="21" t="s">
        <v>64</v>
      </c>
      <c r="Q5028" s="20" t="s">
        <v>358</v>
      </c>
      <c r="R5028" s="21" t="s">
        <v>359</v>
      </c>
      <c r="S5028" s="35">
        <v>1</v>
      </c>
      <c r="T5028" s="22">
        <v>1</v>
      </c>
      <c r="U5028" s="20" t="s">
        <v>62</v>
      </c>
      <c r="V5028" s="20">
        <v>45835</v>
      </c>
      <c r="W5028" s="21">
        <v>6</v>
      </c>
      <c r="X5028" s="20">
        <v>45845</v>
      </c>
      <c r="Y5028" s="20">
        <v>45840</v>
      </c>
      <c r="Z5028" s="48">
        <v>7</v>
      </c>
      <c r="AA5028">
        <v>2025</v>
      </c>
      <c r="AB5028" s="45">
        <v>86665</v>
      </c>
      <c r="AC5028" s="45">
        <v>86665</v>
      </c>
      <c r="AK5028" s="10"/>
    </row>
    <row r="5029" spans="1:37">
      <c r="A5029" t="s">
        <v>45</v>
      </c>
      <c r="B5029" t="s">
        <v>46</v>
      </c>
      <c r="C5029" t="s">
        <v>47</v>
      </c>
      <c r="D5029" t="s">
        <v>5531</v>
      </c>
      <c r="E5029" t="s">
        <v>88</v>
      </c>
      <c r="F5029" t="s">
        <v>79</v>
      </c>
      <c r="G5029" t="s">
        <v>51</v>
      </c>
      <c r="H5029" s="20" t="s">
        <v>52</v>
      </c>
      <c r="I5029" t="s">
        <v>53</v>
      </c>
      <c r="J5029" t="s">
        <v>54</v>
      </c>
      <c r="K5029">
        <v>3</v>
      </c>
      <c r="L5029" t="s">
        <v>55</v>
      </c>
      <c r="M5029" t="s">
        <v>56</v>
      </c>
      <c r="N5029" t="s">
        <v>57</v>
      </c>
      <c r="O5029" s="21" t="s">
        <v>58</v>
      </c>
      <c r="P5029" s="21" t="s">
        <v>64</v>
      </c>
      <c r="Q5029" s="20" t="s">
        <v>1691</v>
      </c>
      <c r="R5029" s="21" t="s">
        <v>1692</v>
      </c>
      <c r="S5029" s="35">
        <v>1</v>
      </c>
      <c r="T5029" s="22">
        <v>1</v>
      </c>
      <c r="U5029" s="20" t="s">
        <v>62</v>
      </c>
      <c r="V5029" s="20">
        <v>45853</v>
      </c>
      <c r="W5029" s="21">
        <v>7</v>
      </c>
      <c r="X5029" s="20">
        <v>45860</v>
      </c>
      <c r="Y5029" s="20">
        <v>45859</v>
      </c>
      <c r="Z5029" s="48">
        <v>7</v>
      </c>
      <c r="AA5029">
        <v>2025</v>
      </c>
      <c r="AB5029" s="45">
        <v>109994</v>
      </c>
      <c r="AC5029" s="45">
        <v>109994</v>
      </c>
      <c r="AK5029" s="10"/>
    </row>
    <row r="5030" spans="1:37">
      <c r="A5030" t="s">
        <v>45</v>
      </c>
      <c r="B5030" t="s">
        <v>46</v>
      </c>
      <c r="C5030" t="s">
        <v>47</v>
      </c>
      <c r="D5030" t="s">
        <v>5532</v>
      </c>
      <c r="E5030" t="s">
        <v>88</v>
      </c>
      <c r="F5030" t="s">
        <v>79</v>
      </c>
      <c r="G5030" t="s">
        <v>51</v>
      </c>
      <c r="H5030" s="20" t="s">
        <v>52</v>
      </c>
      <c r="I5030" t="s">
        <v>53</v>
      </c>
      <c r="J5030" t="s">
        <v>54</v>
      </c>
      <c r="K5030">
        <v>3</v>
      </c>
      <c r="L5030" t="s">
        <v>55</v>
      </c>
      <c r="M5030" t="s">
        <v>77</v>
      </c>
      <c r="N5030" t="s">
        <v>89</v>
      </c>
      <c r="O5030" s="21" t="s">
        <v>58</v>
      </c>
      <c r="P5030" s="21" t="s">
        <v>276</v>
      </c>
      <c r="Q5030" s="20" t="s">
        <v>315</v>
      </c>
      <c r="R5030" s="21" t="s">
        <v>316</v>
      </c>
      <c r="S5030" s="35">
        <v>1</v>
      </c>
      <c r="T5030" s="22">
        <v>1</v>
      </c>
      <c r="U5030" s="20" t="s">
        <v>62</v>
      </c>
      <c r="V5030" s="20">
        <v>45853</v>
      </c>
      <c r="W5030" s="21">
        <v>7</v>
      </c>
      <c r="X5030" s="20">
        <v>45862</v>
      </c>
      <c r="Y5030" s="20">
        <v>45859</v>
      </c>
      <c r="Z5030" s="48">
        <v>7</v>
      </c>
      <c r="AA5030">
        <v>2025</v>
      </c>
      <c r="AB5030" s="45">
        <v>12495</v>
      </c>
      <c r="AC5030" s="45">
        <v>12495</v>
      </c>
      <c r="AK5030" s="10"/>
    </row>
    <row r="5031" spans="1:37">
      <c r="A5031" t="s">
        <v>45</v>
      </c>
      <c r="B5031" t="s">
        <v>46</v>
      </c>
      <c r="C5031" t="s">
        <v>47</v>
      </c>
      <c r="D5031" t="s">
        <v>5533</v>
      </c>
      <c r="E5031" t="s">
        <v>88</v>
      </c>
      <c r="F5031" t="s">
        <v>79</v>
      </c>
      <c r="G5031" t="s">
        <v>51</v>
      </c>
      <c r="H5031" s="20" t="s">
        <v>52</v>
      </c>
      <c r="I5031" t="s">
        <v>53</v>
      </c>
      <c r="J5031" t="s">
        <v>54</v>
      </c>
      <c r="K5031">
        <v>3</v>
      </c>
      <c r="L5031" t="s">
        <v>55</v>
      </c>
      <c r="M5031" t="s">
        <v>77</v>
      </c>
      <c r="N5031" t="s">
        <v>89</v>
      </c>
      <c r="O5031" s="21" t="s">
        <v>58</v>
      </c>
      <c r="P5031" s="21" t="s">
        <v>150</v>
      </c>
      <c r="Q5031" s="20" t="s">
        <v>244</v>
      </c>
      <c r="R5031" s="21" t="s">
        <v>245</v>
      </c>
      <c r="S5031" s="35">
        <v>1</v>
      </c>
      <c r="T5031" s="22">
        <v>1</v>
      </c>
      <c r="U5031" s="20" t="s">
        <v>62</v>
      </c>
      <c r="V5031" s="20">
        <v>45836</v>
      </c>
      <c r="W5031" s="21">
        <v>6</v>
      </c>
      <c r="X5031" s="20">
        <v>45845</v>
      </c>
      <c r="Y5031" s="20">
        <v>45840</v>
      </c>
      <c r="Z5031" s="48">
        <v>7</v>
      </c>
      <c r="AA5031">
        <v>2025</v>
      </c>
      <c r="AB5031" s="45">
        <v>117641</v>
      </c>
      <c r="AC5031" s="45">
        <v>117641</v>
      </c>
      <c r="AK5031" s="10"/>
    </row>
    <row r="5032" spans="1:37">
      <c r="A5032" t="s">
        <v>45</v>
      </c>
      <c r="B5032" t="s">
        <v>46</v>
      </c>
      <c r="C5032" t="s">
        <v>47</v>
      </c>
      <c r="D5032" t="s">
        <v>5534</v>
      </c>
      <c r="E5032" t="s">
        <v>88</v>
      </c>
      <c r="F5032" t="s">
        <v>79</v>
      </c>
      <c r="G5032" t="s">
        <v>51</v>
      </c>
      <c r="H5032" s="20" t="s">
        <v>52</v>
      </c>
      <c r="I5032" t="s">
        <v>53</v>
      </c>
      <c r="J5032" t="s">
        <v>54</v>
      </c>
      <c r="K5032">
        <v>3</v>
      </c>
      <c r="L5032" t="s">
        <v>55</v>
      </c>
      <c r="M5032" t="s">
        <v>56</v>
      </c>
      <c r="N5032" t="s">
        <v>57</v>
      </c>
      <c r="O5032" s="21" t="s">
        <v>58</v>
      </c>
      <c r="P5032" s="21" t="s">
        <v>64</v>
      </c>
      <c r="Q5032" s="20" t="s">
        <v>1691</v>
      </c>
      <c r="R5032" s="21" t="s">
        <v>1692</v>
      </c>
      <c r="S5032" s="35">
        <v>1</v>
      </c>
      <c r="T5032" s="22">
        <v>1</v>
      </c>
      <c r="U5032" s="20" t="s">
        <v>62</v>
      </c>
      <c r="V5032" s="20">
        <v>45836</v>
      </c>
      <c r="W5032" s="21">
        <v>6</v>
      </c>
      <c r="X5032" s="20">
        <v>45848</v>
      </c>
      <c r="Y5032" s="20">
        <v>45842</v>
      </c>
      <c r="Z5032" s="48">
        <v>7</v>
      </c>
      <c r="AA5032">
        <v>2025</v>
      </c>
      <c r="AB5032" s="45">
        <v>109994</v>
      </c>
      <c r="AC5032" s="45">
        <v>109994</v>
      </c>
      <c r="AK5032" s="10"/>
    </row>
    <row r="5033" spans="1:37">
      <c r="A5033" t="s">
        <v>45</v>
      </c>
      <c r="B5033" t="s">
        <v>46</v>
      </c>
      <c r="C5033" t="s">
        <v>47</v>
      </c>
      <c r="D5033" t="s">
        <v>5515</v>
      </c>
      <c r="E5033" t="s">
        <v>49</v>
      </c>
      <c r="F5033" t="s">
        <v>173</v>
      </c>
      <c r="G5033" t="s">
        <v>51</v>
      </c>
      <c r="H5033" s="20" t="s">
        <v>58</v>
      </c>
      <c r="I5033" t="s">
        <v>53</v>
      </c>
      <c r="J5033" t="s">
        <v>54</v>
      </c>
      <c r="K5033">
        <v>1</v>
      </c>
      <c r="L5033" t="s">
        <v>55</v>
      </c>
      <c r="M5033" t="s">
        <v>56</v>
      </c>
      <c r="N5033" t="s">
        <v>57</v>
      </c>
      <c r="O5033" s="21" t="s">
        <v>58</v>
      </c>
      <c r="P5033" s="21" t="s">
        <v>59</v>
      </c>
      <c r="Q5033" s="20" t="s">
        <v>80</v>
      </c>
      <c r="R5033" s="21" t="s">
        <v>81</v>
      </c>
      <c r="S5033" s="35">
        <v>2</v>
      </c>
      <c r="T5033" s="22">
        <v>0</v>
      </c>
      <c r="U5033" s="20" t="s">
        <v>82</v>
      </c>
      <c r="V5033" s="20">
        <v>45853</v>
      </c>
      <c r="W5033" s="21">
        <v>7</v>
      </c>
      <c r="X5033" s="20">
        <v>45866</v>
      </c>
      <c r="Z5033" s="48">
        <v>7</v>
      </c>
      <c r="AA5033">
        <v>2025</v>
      </c>
      <c r="AB5033" s="45">
        <v>0</v>
      </c>
      <c r="AC5033" s="45">
        <v>0</v>
      </c>
      <c r="AK5033" s="10"/>
    </row>
    <row r="5034" spans="1:37">
      <c r="A5034" t="s">
        <v>45</v>
      </c>
      <c r="B5034" t="s">
        <v>46</v>
      </c>
      <c r="C5034" t="s">
        <v>47</v>
      </c>
      <c r="D5034" t="s">
        <v>5515</v>
      </c>
      <c r="E5034" t="s">
        <v>49</v>
      </c>
      <c r="F5034" t="s">
        <v>174</v>
      </c>
      <c r="G5034" t="s">
        <v>51</v>
      </c>
      <c r="H5034" s="20" t="s">
        <v>58</v>
      </c>
      <c r="I5034" t="s">
        <v>53</v>
      </c>
      <c r="J5034" t="s">
        <v>54</v>
      </c>
      <c r="K5034">
        <v>1</v>
      </c>
      <c r="L5034" t="s">
        <v>55</v>
      </c>
      <c r="M5034" t="s">
        <v>56</v>
      </c>
      <c r="N5034" t="s">
        <v>57</v>
      </c>
      <c r="O5034" s="21" t="s">
        <v>58</v>
      </c>
      <c r="P5034" s="21" t="s">
        <v>59</v>
      </c>
      <c r="Q5034" s="20" t="s">
        <v>80</v>
      </c>
      <c r="R5034" s="21" t="s">
        <v>81</v>
      </c>
      <c r="S5034" s="35">
        <v>1</v>
      </c>
      <c r="T5034" s="22">
        <v>0</v>
      </c>
      <c r="U5034" s="20" t="s">
        <v>82</v>
      </c>
      <c r="V5034" s="20">
        <v>45853</v>
      </c>
      <c r="W5034" s="21">
        <v>7</v>
      </c>
      <c r="X5034" s="20">
        <v>45866</v>
      </c>
      <c r="Z5034" s="48">
        <v>7</v>
      </c>
      <c r="AA5034">
        <v>2025</v>
      </c>
      <c r="AB5034" s="45">
        <v>0</v>
      </c>
      <c r="AC5034" s="45">
        <v>0</v>
      </c>
      <c r="AK5034" s="10"/>
    </row>
    <row r="5035" spans="1:37">
      <c r="A5035" t="s">
        <v>45</v>
      </c>
      <c r="B5035" t="s">
        <v>46</v>
      </c>
      <c r="C5035" t="s">
        <v>47</v>
      </c>
      <c r="D5035" t="s">
        <v>5515</v>
      </c>
      <c r="E5035" t="s">
        <v>49</v>
      </c>
      <c r="F5035" t="s">
        <v>193</v>
      </c>
      <c r="G5035" t="s">
        <v>51</v>
      </c>
      <c r="H5035" s="20" t="s">
        <v>58</v>
      </c>
      <c r="I5035" t="s">
        <v>53</v>
      </c>
      <c r="J5035" t="s">
        <v>54</v>
      </c>
      <c r="K5035">
        <v>1</v>
      </c>
      <c r="L5035" t="s">
        <v>55</v>
      </c>
      <c r="M5035" t="s">
        <v>56</v>
      </c>
      <c r="N5035" t="s">
        <v>57</v>
      </c>
      <c r="O5035" s="21" t="s">
        <v>58</v>
      </c>
      <c r="P5035" s="21" t="s">
        <v>59</v>
      </c>
      <c r="Q5035" s="20" t="s">
        <v>80</v>
      </c>
      <c r="R5035" s="21" t="s">
        <v>81</v>
      </c>
      <c r="S5035" s="35">
        <v>1</v>
      </c>
      <c r="T5035" s="22">
        <v>0</v>
      </c>
      <c r="U5035" s="20" t="s">
        <v>82</v>
      </c>
      <c r="V5035" s="20">
        <v>45853</v>
      </c>
      <c r="W5035" s="21">
        <v>7</v>
      </c>
      <c r="X5035" s="20">
        <v>45866</v>
      </c>
      <c r="Z5035" s="48">
        <v>7</v>
      </c>
      <c r="AA5035">
        <v>2025</v>
      </c>
      <c r="AB5035" s="45">
        <v>0</v>
      </c>
      <c r="AC5035" s="45">
        <v>0</v>
      </c>
      <c r="AK5035" s="10"/>
    </row>
    <row r="5036" spans="1:37">
      <c r="A5036" t="s">
        <v>45</v>
      </c>
      <c r="B5036" t="s">
        <v>46</v>
      </c>
      <c r="C5036" t="s">
        <v>47</v>
      </c>
      <c r="D5036" t="s">
        <v>5515</v>
      </c>
      <c r="E5036" t="s">
        <v>49</v>
      </c>
      <c r="F5036" t="s">
        <v>1613</v>
      </c>
      <c r="G5036" t="s">
        <v>51</v>
      </c>
      <c r="H5036" s="20" t="s">
        <v>58</v>
      </c>
      <c r="I5036" t="s">
        <v>53</v>
      </c>
      <c r="J5036" t="s">
        <v>54</v>
      </c>
      <c r="K5036">
        <v>1</v>
      </c>
      <c r="L5036" t="s">
        <v>55</v>
      </c>
      <c r="M5036" t="s">
        <v>56</v>
      </c>
      <c r="N5036" t="s">
        <v>57</v>
      </c>
      <c r="O5036" s="21" t="s">
        <v>58</v>
      </c>
      <c r="P5036" s="21" t="s">
        <v>59</v>
      </c>
      <c r="Q5036" s="20" t="s">
        <v>80</v>
      </c>
      <c r="R5036" s="21" t="s">
        <v>81</v>
      </c>
      <c r="S5036" s="35">
        <v>1</v>
      </c>
      <c r="T5036" s="22">
        <v>0</v>
      </c>
      <c r="U5036" s="20" t="s">
        <v>82</v>
      </c>
      <c r="V5036" s="20">
        <v>45853</v>
      </c>
      <c r="W5036" s="21">
        <v>7</v>
      </c>
      <c r="X5036" s="20">
        <v>45866</v>
      </c>
      <c r="Z5036" s="48">
        <v>7</v>
      </c>
      <c r="AA5036">
        <v>2025</v>
      </c>
      <c r="AB5036" s="45">
        <v>0</v>
      </c>
      <c r="AC5036" s="45">
        <v>0</v>
      </c>
      <c r="AK5036" s="10"/>
    </row>
    <row r="5037" spans="1:37">
      <c r="A5037" t="s">
        <v>45</v>
      </c>
      <c r="B5037" t="s">
        <v>46</v>
      </c>
      <c r="C5037" t="s">
        <v>47</v>
      </c>
      <c r="D5037" t="s">
        <v>5515</v>
      </c>
      <c r="E5037" t="s">
        <v>49</v>
      </c>
      <c r="F5037" t="s">
        <v>1614</v>
      </c>
      <c r="G5037" t="s">
        <v>51</v>
      </c>
      <c r="H5037" s="20" t="s">
        <v>58</v>
      </c>
      <c r="I5037" t="s">
        <v>53</v>
      </c>
      <c r="J5037" t="s">
        <v>54</v>
      </c>
      <c r="K5037">
        <v>1</v>
      </c>
      <c r="L5037" t="s">
        <v>55</v>
      </c>
      <c r="M5037" t="s">
        <v>56</v>
      </c>
      <c r="N5037" t="s">
        <v>57</v>
      </c>
      <c r="O5037" s="21" t="s">
        <v>58</v>
      </c>
      <c r="P5037" s="21" t="s">
        <v>59</v>
      </c>
      <c r="Q5037" s="20" t="s">
        <v>80</v>
      </c>
      <c r="R5037" s="21" t="s">
        <v>81</v>
      </c>
      <c r="S5037" s="35">
        <v>1</v>
      </c>
      <c r="T5037" s="22">
        <v>0</v>
      </c>
      <c r="U5037" s="20" t="s">
        <v>82</v>
      </c>
      <c r="V5037" s="20">
        <v>45853</v>
      </c>
      <c r="W5037" s="21">
        <v>7</v>
      </c>
      <c r="X5037" s="20">
        <v>45866</v>
      </c>
      <c r="Z5037" s="48">
        <v>7</v>
      </c>
      <c r="AA5037">
        <v>2025</v>
      </c>
      <c r="AB5037" s="45">
        <v>0</v>
      </c>
      <c r="AC5037" s="45">
        <v>0</v>
      </c>
      <c r="AK5037" s="10"/>
    </row>
    <row r="5038" spans="1:37">
      <c r="A5038" t="s">
        <v>45</v>
      </c>
      <c r="B5038" t="s">
        <v>46</v>
      </c>
      <c r="C5038" t="s">
        <v>47</v>
      </c>
      <c r="D5038" t="s">
        <v>5515</v>
      </c>
      <c r="E5038" t="s">
        <v>49</v>
      </c>
      <c r="F5038" t="s">
        <v>1615</v>
      </c>
      <c r="G5038" t="s">
        <v>51</v>
      </c>
      <c r="H5038" s="20" t="s">
        <v>58</v>
      </c>
      <c r="I5038" t="s">
        <v>53</v>
      </c>
      <c r="J5038" t="s">
        <v>54</v>
      </c>
      <c r="K5038">
        <v>1</v>
      </c>
      <c r="L5038" t="s">
        <v>55</v>
      </c>
      <c r="M5038" t="s">
        <v>56</v>
      </c>
      <c r="N5038" t="s">
        <v>57</v>
      </c>
      <c r="O5038" s="21" t="s">
        <v>58</v>
      </c>
      <c r="P5038" s="21" t="s">
        <v>59</v>
      </c>
      <c r="Q5038" s="20" t="s">
        <v>80</v>
      </c>
      <c r="R5038" s="21" t="s">
        <v>81</v>
      </c>
      <c r="S5038" s="35">
        <v>1</v>
      </c>
      <c r="T5038" s="22">
        <v>0</v>
      </c>
      <c r="U5038" s="20" t="s">
        <v>82</v>
      </c>
      <c r="V5038" s="20">
        <v>45853</v>
      </c>
      <c r="W5038" s="21">
        <v>7</v>
      </c>
      <c r="X5038" s="20">
        <v>45866</v>
      </c>
      <c r="Z5038" s="48">
        <v>7</v>
      </c>
      <c r="AA5038">
        <v>2025</v>
      </c>
      <c r="AB5038" s="45">
        <v>0</v>
      </c>
      <c r="AC5038" s="45">
        <v>0</v>
      </c>
      <c r="AK5038" s="10"/>
    </row>
    <row r="5039" spans="1:37">
      <c r="A5039" t="s">
        <v>45</v>
      </c>
      <c r="B5039" t="s">
        <v>46</v>
      </c>
      <c r="C5039" t="s">
        <v>47</v>
      </c>
      <c r="D5039" t="s">
        <v>5515</v>
      </c>
      <c r="E5039" t="s">
        <v>49</v>
      </c>
      <c r="F5039" t="s">
        <v>69</v>
      </c>
      <c r="G5039" t="s">
        <v>51</v>
      </c>
      <c r="H5039" s="20" t="s">
        <v>58</v>
      </c>
      <c r="I5039" t="s">
        <v>53</v>
      </c>
      <c r="J5039" t="s">
        <v>54</v>
      </c>
      <c r="K5039">
        <v>1</v>
      </c>
      <c r="L5039" t="s">
        <v>55</v>
      </c>
      <c r="M5039" t="s">
        <v>56</v>
      </c>
      <c r="N5039" t="s">
        <v>57</v>
      </c>
      <c r="O5039" s="21" t="s">
        <v>58</v>
      </c>
      <c r="P5039" s="21" t="s">
        <v>59</v>
      </c>
      <c r="Q5039" s="20" t="s">
        <v>60</v>
      </c>
      <c r="R5039" s="21" t="s">
        <v>61</v>
      </c>
      <c r="S5039" s="35">
        <v>42</v>
      </c>
      <c r="T5039" s="22">
        <v>0</v>
      </c>
      <c r="U5039" s="20" t="s">
        <v>62</v>
      </c>
      <c r="V5039" s="20">
        <v>45853</v>
      </c>
      <c r="W5039" s="21">
        <v>7</v>
      </c>
      <c r="X5039" s="20">
        <v>45866</v>
      </c>
      <c r="Z5039" s="48">
        <v>7</v>
      </c>
      <c r="AA5039">
        <v>2025</v>
      </c>
      <c r="AB5039" s="45">
        <v>1134000</v>
      </c>
      <c r="AC5039" s="45">
        <v>0</v>
      </c>
      <c r="AK5039" s="10"/>
    </row>
    <row r="5040" spans="1:37">
      <c r="A5040" t="s">
        <v>45</v>
      </c>
      <c r="B5040" t="s">
        <v>46</v>
      </c>
      <c r="C5040" t="s">
        <v>47</v>
      </c>
      <c r="D5040" t="s">
        <v>5515</v>
      </c>
      <c r="E5040" t="s">
        <v>49</v>
      </c>
      <c r="F5040" t="s">
        <v>56</v>
      </c>
      <c r="G5040" t="s">
        <v>51</v>
      </c>
      <c r="H5040" s="20" t="s">
        <v>58</v>
      </c>
      <c r="I5040" t="s">
        <v>53</v>
      </c>
      <c r="J5040" t="s">
        <v>54</v>
      </c>
      <c r="K5040">
        <v>1</v>
      </c>
      <c r="L5040" t="s">
        <v>55</v>
      </c>
      <c r="M5040" t="s">
        <v>56</v>
      </c>
      <c r="N5040" t="s">
        <v>57</v>
      </c>
      <c r="O5040" s="21" t="s">
        <v>58</v>
      </c>
      <c r="P5040" s="21" t="s">
        <v>59</v>
      </c>
      <c r="Q5040" s="20" t="s">
        <v>60</v>
      </c>
      <c r="R5040" s="21" t="s">
        <v>61</v>
      </c>
      <c r="S5040" s="35">
        <v>1</v>
      </c>
      <c r="T5040" s="22">
        <v>0</v>
      </c>
      <c r="U5040" s="20" t="s">
        <v>62</v>
      </c>
      <c r="V5040" s="20">
        <v>45853</v>
      </c>
      <c r="W5040" s="21">
        <v>7</v>
      </c>
      <c r="X5040" s="20">
        <v>45866</v>
      </c>
      <c r="Z5040" s="48">
        <v>7</v>
      </c>
      <c r="AA5040">
        <v>2025</v>
      </c>
      <c r="AB5040" s="45">
        <v>0</v>
      </c>
      <c r="AC5040" s="45">
        <v>0</v>
      </c>
      <c r="AK5040" s="10"/>
    </row>
    <row r="5041" spans="1:37">
      <c r="A5041" t="s">
        <v>45</v>
      </c>
      <c r="B5041" t="s">
        <v>46</v>
      </c>
      <c r="C5041" t="s">
        <v>47</v>
      </c>
      <c r="D5041" t="s">
        <v>5535</v>
      </c>
      <c r="E5041" t="s">
        <v>88</v>
      </c>
      <c r="F5041" t="s">
        <v>79</v>
      </c>
      <c r="G5041" t="s">
        <v>51</v>
      </c>
      <c r="H5041" s="20" t="s">
        <v>52</v>
      </c>
      <c r="I5041" t="s">
        <v>53</v>
      </c>
      <c r="J5041" t="s">
        <v>54</v>
      </c>
      <c r="K5041">
        <v>3</v>
      </c>
      <c r="L5041" t="s">
        <v>55</v>
      </c>
      <c r="M5041" t="s">
        <v>77</v>
      </c>
      <c r="N5041" t="s">
        <v>89</v>
      </c>
      <c r="O5041" s="21" t="s">
        <v>58</v>
      </c>
      <c r="P5041" s="21" t="s">
        <v>303</v>
      </c>
      <c r="Q5041" s="20" t="s">
        <v>4027</v>
      </c>
      <c r="R5041" s="21" t="s">
        <v>4028</v>
      </c>
      <c r="S5041" s="35">
        <v>1</v>
      </c>
      <c r="T5041" s="22">
        <v>1</v>
      </c>
      <c r="U5041" s="20" t="s">
        <v>62</v>
      </c>
      <c r="V5041" s="20">
        <v>45837</v>
      </c>
      <c r="W5041" s="21">
        <v>6</v>
      </c>
      <c r="X5041" s="20">
        <v>45847</v>
      </c>
      <c r="Y5041" s="20">
        <v>45840</v>
      </c>
      <c r="Z5041" s="48">
        <v>7</v>
      </c>
      <c r="AA5041">
        <v>2025</v>
      </c>
      <c r="AB5041" s="45">
        <v>62500</v>
      </c>
      <c r="AC5041" s="45">
        <v>62500</v>
      </c>
      <c r="AK5041" s="10"/>
    </row>
    <row r="5042" spans="1:37">
      <c r="A5042" t="s">
        <v>45</v>
      </c>
      <c r="B5042" t="s">
        <v>46</v>
      </c>
      <c r="C5042" t="s">
        <v>47</v>
      </c>
      <c r="D5042" t="s">
        <v>5536</v>
      </c>
      <c r="E5042" t="s">
        <v>88</v>
      </c>
      <c r="F5042" t="s">
        <v>79</v>
      </c>
      <c r="G5042" t="s">
        <v>51</v>
      </c>
      <c r="H5042" s="20" t="s">
        <v>52</v>
      </c>
      <c r="I5042" t="s">
        <v>53</v>
      </c>
      <c r="J5042" t="s">
        <v>54</v>
      </c>
      <c r="K5042">
        <v>3</v>
      </c>
      <c r="L5042" t="s">
        <v>55</v>
      </c>
      <c r="M5042" t="s">
        <v>77</v>
      </c>
      <c r="N5042" t="s">
        <v>89</v>
      </c>
      <c r="O5042" s="21" t="s">
        <v>58</v>
      </c>
      <c r="P5042" s="21" t="s">
        <v>97</v>
      </c>
      <c r="Q5042" s="20" t="s">
        <v>101</v>
      </c>
      <c r="R5042" s="21" t="s">
        <v>102</v>
      </c>
      <c r="S5042" s="35">
        <v>1</v>
      </c>
      <c r="T5042" s="22">
        <v>1</v>
      </c>
      <c r="U5042" s="20" t="s">
        <v>62</v>
      </c>
      <c r="V5042" s="20">
        <v>45838</v>
      </c>
      <c r="W5042" s="21">
        <v>6</v>
      </c>
      <c r="X5042" s="20">
        <v>45849</v>
      </c>
      <c r="Y5042" s="20">
        <v>45842</v>
      </c>
      <c r="Z5042" s="48">
        <v>7</v>
      </c>
      <c r="AA5042">
        <v>2025</v>
      </c>
      <c r="AB5042" s="45">
        <v>43744</v>
      </c>
      <c r="AC5042" s="45">
        <v>43744</v>
      </c>
      <c r="AK5042" s="10"/>
    </row>
    <row r="5043" spans="1:37">
      <c r="A5043" t="s">
        <v>45</v>
      </c>
      <c r="B5043" t="s">
        <v>46</v>
      </c>
      <c r="C5043" t="s">
        <v>47</v>
      </c>
      <c r="D5043" t="s">
        <v>5537</v>
      </c>
      <c r="E5043" t="s">
        <v>88</v>
      </c>
      <c r="F5043" t="s">
        <v>79</v>
      </c>
      <c r="G5043" t="s">
        <v>51</v>
      </c>
      <c r="H5043" s="20" t="s">
        <v>52</v>
      </c>
      <c r="I5043" t="s">
        <v>53</v>
      </c>
      <c r="J5043" t="s">
        <v>54</v>
      </c>
      <c r="K5043">
        <v>3</v>
      </c>
      <c r="L5043" t="s">
        <v>55</v>
      </c>
      <c r="M5043" t="s">
        <v>77</v>
      </c>
      <c r="N5043" t="s">
        <v>89</v>
      </c>
      <c r="O5043" s="21" t="s">
        <v>58</v>
      </c>
      <c r="P5043" s="21" t="s">
        <v>119</v>
      </c>
      <c r="Q5043" s="20" t="s">
        <v>728</v>
      </c>
      <c r="R5043" s="21" t="s">
        <v>729</v>
      </c>
      <c r="S5043" s="35">
        <v>1</v>
      </c>
      <c r="T5043" s="22">
        <v>1</v>
      </c>
      <c r="U5043" s="20" t="s">
        <v>62</v>
      </c>
      <c r="V5043" s="20">
        <v>45837</v>
      </c>
      <c r="W5043" s="21">
        <v>6</v>
      </c>
      <c r="X5043" s="20">
        <v>45845</v>
      </c>
      <c r="Y5043" s="20">
        <v>45840</v>
      </c>
      <c r="Z5043" s="48">
        <v>7</v>
      </c>
      <c r="AA5043">
        <v>2025</v>
      </c>
      <c r="AB5043" s="45">
        <v>73327</v>
      </c>
      <c r="AC5043" s="45">
        <v>73327</v>
      </c>
      <c r="AK5043" s="10"/>
    </row>
    <row r="5044" spans="1:37">
      <c r="A5044" t="s">
        <v>45</v>
      </c>
      <c r="B5044" t="s">
        <v>46</v>
      </c>
      <c r="C5044" t="s">
        <v>47</v>
      </c>
      <c r="D5044" t="s">
        <v>5538</v>
      </c>
      <c r="E5044" t="s">
        <v>88</v>
      </c>
      <c r="F5044" t="s">
        <v>79</v>
      </c>
      <c r="G5044" t="s">
        <v>51</v>
      </c>
      <c r="H5044" s="20" t="s">
        <v>52</v>
      </c>
      <c r="I5044" t="s">
        <v>53</v>
      </c>
      <c r="J5044" t="s">
        <v>54</v>
      </c>
      <c r="K5044">
        <v>3</v>
      </c>
      <c r="L5044" t="s">
        <v>55</v>
      </c>
      <c r="M5044" t="s">
        <v>77</v>
      </c>
      <c r="N5044" t="s">
        <v>89</v>
      </c>
      <c r="O5044" s="21" t="s">
        <v>58</v>
      </c>
      <c r="P5044" s="21" t="s">
        <v>90</v>
      </c>
      <c r="Q5044" s="20" t="s">
        <v>1685</v>
      </c>
      <c r="R5044" s="21" t="s">
        <v>1686</v>
      </c>
      <c r="S5044" s="35">
        <v>1</v>
      </c>
      <c r="T5044" s="22">
        <v>1</v>
      </c>
      <c r="U5044" s="20" t="s">
        <v>62</v>
      </c>
      <c r="V5044" s="20">
        <v>45837</v>
      </c>
      <c r="W5044" s="21">
        <v>6</v>
      </c>
      <c r="X5044" s="20">
        <v>45849</v>
      </c>
      <c r="Y5044" s="20">
        <v>45842</v>
      </c>
      <c r="Z5044" s="48">
        <v>7</v>
      </c>
      <c r="AA5044">
        <v>2025</v>
      </c>
      <c r="AB5044" s="45">
        <v>66657</v>
      </c>
      <c r="AC5044" s="45">
        <v>66657</v>
      </c>
      <c r="AK5044" s="10"/>
    </row>
    <row r="5045" spans="1:37">
      <c r="A5045" t="s">
        <v>45</v>
      </c>
      <c r="B5045" t="s">
        <v>46</v>
      </c>
      <c r="C5045" t="s">
        <v>47</v>
      </c>
      <c r="D5045" t="s">
        <v>5539</v>
      </c>
      <c r="E5045" t="s">
        <v>88</v>
      </c>
      <c r="F5045" t="s">
        <v>79</v>
      </c>
      <c r="G5045" t="s">
        <v>51</v>
      </c>
      <c r="H5045" s="20" t="s">
        <v>52</v>
      </c>
      <c r="I5045" t="s">
        <v>53</v>
      </c>
      <c r="J5045" t="s">
        <v>54</v>
      </c>
      <c r="K5045">
        <v>3</v>
      </c>
      <c r="L5045" t="s">
        <v>55</v>
      </c>
      <c r="M5045" t="s">
        <v>56</v>
      </c>
      <c r="N5045" t="s">
        <v>57</v>
      </c>
      <c r="O5045" s="21" t="s">
        <v>58</v>
      </c>
      <c r="P5045" s="21" t="s">
        <v>64</v>
      </c>
      <c r="Q5045" s="20" t="s">
        <v>481</v>
      </c>
      <c r="R5045" s="21" t="s">
        <v>482</v>
      </c>
      <c r="S5045" s="35">
        <v>1</v>
      </c>
      <c r="T5045" s="22">
        <v>1</v>
      </c>
      <c r="U5045" s="20" t="s">
        <v>62</v>
      </c>
      <c r="V5045" s="20">
        <v>45837</v>
      </c>
      <c r="W5045" s="21">
        <v>6</v>
      </c>
      <c r="X5045" s="20">
        <v>45849</v>
      </c>
      <c r="Y5045" s="20">
        <v>45845</v>
      </c>
      <c r="Z5045" s="48">
        <v>7</v>
      </c>
      <c r="AA5045">
        <v>2025</v>
      </c>
      <c r="AB5045" s="45">
        <v>73327</v>
      </c>
      <c r="AC5045" s="45">
        <v>73327</v>
      </c>
      <c r="AK5045" s="10"/>
    </row>
    <row r="5046" spans="1:37">
      <c r="A5046" t="s">
        <v>45</v>
      </c>
      <c r="B5046" t="s">
        <v>46</v>
      </c>
      <c r="C5046" t="s">
        <v>47</v>
      </c>
      <c r="D5046" t="s">
        <v>5515</v>
      </c>
      <c r="E5046" t="s">
        <v>49</v>
      </c>
      <c r="F5046" t="s">
        <v>77</v>
      </c>
      <c r="G5046" t="s">
        <v>51</v>
      </c>
      <c r="H5046" s="20" t="s">
        <v>58</v>
      </c>
      <c r="I5046" t="s">
        <v>53</v>
      </c>
      <c r="J5046" t="s">
        <v>54</v>
      </c>
      <c r="K5046">
        <v>1</v>
      </c>
      <c r="L5046" t="s">
        <v>55</v>
      </c>
      <c r="M5046" t="s">
        <v>56</v>
      </c>
      <c r="N5046" t="s">
        <v>57</v>
      </c>
      <c r="O5046" s="21" t="s">
        <v>58</v>
      </c>
      <c r="P5046" s="21" t="s">
        <v>59</v>
      </c>
      <c r="Q5046" s="20" t="s">
        <v>60</v>
      </c>
      <c r="R5046" s="21" t="s">
        <v>61</v>
      </c>
      <c r="S5046" s="35">
        <v>1</v>
      </c>
      <c r="T5046" s="22">
        <v>0</v>
      </c>
      <c r="U5046" s="20" t="s">
        <v>62</v>
      </c>
      <c r="V5046" s="20">
        <v>45853</v>
      </c>
      <c r="W5046" s="21">
        <v>7</v>
      </c>
      <c r="X5046" s="20">
        <v>45866</v>
      </c>
      <c r="Z5046" s="48">
        <v>7</v>
      </c>
      <c r="AA5046">
        <v>2025</v>
      </c>
      <c r="AB5046" s="45">
        <v>0</v>
      </c>
      <c r="AC5046" s="45">
        <v>0</v>
      </c>
      <c r="AK5046" s="10"/>
    </row>
    <row r="5047" spans="1:37">
      <c r="A5047" t="s">
        <v>45</v>
      </c>
      <c r="B5047" t="s">
        <v>46</v>
      </c>
      <c r="C5047" t="s">
        <v>47</v>
      </c>
      <c r="D5047" t="s">
        <v>5515</v>
      </c>
      <c r="E5047" t="s">
        <v>49</v>
      </c>
      <c r="F5047" t="s">
        <v>5540</v>
      </c>
      <c r="G5047" t="s">
        <v>51</v>
      </c>
      <c r="H5047" s="20" t="s">
        <v>58</v>
      </c>
      <c r="I5047" t="s">
        <v>53</v>
      </c>
      <c r="J5047" t="s">
        <v>54</v>
      </c>
      <c r="K5047">
        <v>1</v>
      </c>
      <c r="L5047" t="s">
        <v>55</v>
      </c>
      <c r="M5047" t="s">
        <v>56</v>
      </c>
      <c r="N5047" t="s">
        <v>57</v>
      </c>
      <c r="O5047" s="21" t="s">
        <v>58</v>
      </c>
      <c r="P5047" s="21" t="s">
        <v>59</v>
      </c>
      <c r="Q5047" s="20" t="s">
        <v>60</v>
      </c>
      <c r="R5047" s="21" t="s">
        <v>61</v>
      </c>
      <c r="S5047" s="35">
        <v>3</v>
      </c>
      <c r="T5047" s="22">
        <v>0</v>
      </c>
      <c r="U5047" s="20" t="s">
        <v>62</v>
      </c>
      <c r="V5047" s="20">
        <v>45853</v>
      </c>
      <c r="W5047" s="21">
        <v>7</v>
      </c>
      <c r="X5047" s="20">
        <v>45866</v>
      </c>
      <c r="Z5047" s="48">
        <v>7</v>
      </c>
      <c r="AA5047">
        <v>2025</v>
      </c>
      <c r="AB5047" s="45">
        <v>0</v>
      </c>
      <c r="AC5047" s="45">
        <v>0</v>
      </c>
      <c r="AK5047" s="10"/>
    </row>
    <row r="5048" spans="1:37">
      <c r="A5048" t="s">
        <v>45</v>
      </c>
      <c r="B5048" t="s">
        <v>46</v>
      </c>
      <c r="C5048" t="s">
        <v>47</v>
      </c>
      <c r="D5048" t="s">
        <v>5515</v>
      </c>
      <c r="E5048" t="s">
        <v>49</v>
      </c>
      <c r="F5048" t="s">
        <v>5541</v>
      </c>
      <c r="G5048" t="s">
        <v>51</v>
      </c>
      <c r="H5048" s="20" t="s">
        <v>58</v>
      </c>
      <c r="I5048" t="s">
        <v>53</v>
      </c>
      <c r="J5048" t="s">
        <v>54</v>
      </c>
      <c r="K5048">
        <v>1</v>
      </c>
      <c r="L5048" t="s">
        <v>55</v>
      </c>
      <c r="M5048" t="s">
        <v>56</v>
      </c>
      <c r="N5048" t="s">
        <v>57</v>
      </c>
      <c r="O5048" s="21" t="s">
        <v>58</v>
      </c>
      <c r="P5048" s="21" t="s">
        <v>59</v>
      </c>
      <c r="Q5048" s="20" t="s">
        <v>60</v>
      </c>
      <c r="R5048" s="21" t="s">
        <v>61</v>
      </c>
      <c r="S5048" s="35">
        <v>1</v>
      </c>
      <c r="T5048" s="22">
        <v>0</v>
      </c>
      <c r="U5048" s="20" t="s">
        <v>62</v>
      </c>
      <c r="V5048" s="20">
        <v>45853</v>
      </c>
      <c r="W5048" s="21">
        <v>7</v>
      </c>
      <c r="X5048" s="20">
        <v>45866</v>
      </c>
      <c r="Z5048" s="48">
        <v>7</v>
      </c>
      <c r="AA5048">
        <v>2025</v>
      </c>
      <c r="AB5048" s="45">
        <v>0</v>
      </c>
      <c r="AC5048" s="45">
        <v>0</v>
      </c>
      <c r="AK5048" s="10"/>
    </row>
    <row r="5049" spans="1:37">
      <c r="A5049" t="s">
        <v>45</v>
      </c>
      <c r="B5049" t="s">
        <v>46</v>
      </c>
      <c r="C5049" t="s">
        <v>47</v>
      </c>
      <c r="D5049" t="s">
        <v>5515</v>
      </c>
      <c r="E5049" t="s">
        <v>49</v>
      </c>
      <c r="F5049" t="s">
        <v>890</v>
      </c>
      <c r="G5049" t="s">
        <v>51</v>
      </c>
      <c r="H5049" s="20" t="s">
        <v>58</v>
      </c>
      <c r="I5049" t="s">
        <v>53</v>
      </c>
      <c r="J5049" t="s">
        <v>54</v>
      </c>
      <c r="K5049">
        <v>1</v>
      </c>
      <c r="L5049" t="s">
        <v>55</v>
      </c>
      <c r="M5049" t="s">
        <v>56</v>
      </c>
      <c r="N5049" t="s">
        <v>57</v>
      </c>
      <c r="O5049" s="21" t="s">
        <v>58</v>
      </c>
      <c r="P5049" s="21" t="s">
        <v>59</v>
      </c>
      <c r="Q5049" s="20" t="s">
        <v>60</v>
      </c>
      <c r="R5049" s="21" t="s">
        <v>61</v>
      </c>
      <c r="S5049" s="35">
        <v>3</v>
      </c>
      <c r="T5049" s="22">
        <v>0</v>
      </c>
      <c r="U5049" s="20" t="s">
        <v>62</v>
      </c>
      <c r="V5049" s="20">
        <v>45853</v>
      </c>
      <c r="W5049" s="21">
        <v>7</v>
      </c>
      <c r="X5049" s="20">
        <v>45866</v>
      </c>
      <c r="Z5049" s="48">
        <v>7</v>
      </c>
      <c r="AA5049">
        <v>2025</v>
      </c>
      <c r="AB5049" s="45">
        <v>0</v>
      </c>
      <c r="AC5049" s="45">
        <v>0</v>
      </c>
      <c r="AK5049" s="10"/>
    </row>
    <row r="5050" spans="1:37">
      <c r="A5050" t="s">
        <v>45</v>
      </c>
      <c r="B5050" t="s">
        <v>46</v>
      </c>
      <c r="C5050" t="s">
        <v>47</v>
      </c>
      <c r="D5050" t="s">
        <v>5515</v>
      </c>
      <c r="E5050" t="s">
        <v>49</v>
      </c>
      <c r="F5050" t="s">
        <v>894</v>
      </c>
      <c r="G5050" t="s">
        <v>51</v>
      </c>
      <c r="H5050" s="20" t="s">
        <v>58</v>
      </c>
      <c r="I5050" t="s">
        <v>53</v>
      </c>
      <c r="J5050" t="s">
        <v>54</v>
      </c>
      <c r="K5050">
        <v>1</v>
      </c>
      <c r="L5050" t="s">
        <v>55</v>
      </c>
      <c r="M5050" t="s">
        <v>56</v>
      </c>
      <c r="N5050" t="s">
        <v>57</v>
      </c>
      <c r="O5050" s="21" t="s">
        <v>58</v>
      </c>
      <c r="P5050" s="21" t="s">
        <v>59</v>
      </c>
      <c r="Q5050" s="20" t="s">
        <v>60</v>
      </c>
      <c r="R5050" s="21" t="s">
        <v>61</v>
      </c>
      <c r="S5050" s="35">
        <v>1</v>
      </c>
      <c r="T5050" s="22">
        <v>0</v>
      </c>
      <c r="U5050" s="20" t="s">
        <v>62</v>
      </c>
      <c r="V5050" s="20">
        <v>45853</v>
      </c>
      <c r="W5050" s="21">
        <v>7</v>
      </c>
      <c r="X5050" s="20">
        <v>45866</v>
      </c>
      <c r="Z5050" s="48">
        <v>7</v>
      </c>
      <c r="AA5050">
        <v>2025</v>
      </c>
      <c r="AB5050" s="45">
        <v>0</v>
      </c>
      <c r="AC5050" s="45">
        <v>0</v>
      </c>
      <c r="AK5050" s="10"/>
    </row>
    <row r="5051" spans="1:37">
      <c r="A5051" t="s">
        <v>45</v>
      </c>
      <c r="B5051" t="s">
        <v>46</v>
      </c>
      <c r="C5051" t="s">
        <v>47</v>
      </c>
      <c r="D5051" t="s">
        <v>5515</v>
      </c>
      <c r="E5051" t="s">
        <v>49</v>
      </c>
      <c r="F5051" t="s">
        <v>900</v>
      </c>
      <c r="G5051" t="s">
        <v>51</v>
      </c>
      <c r="H5051" s="20" t="s">
        <v>58</v>
      </c>
      <c r="I5051" t="s">
        <v>53</v>
      </c>
      <c r="J5051" t="s">
        <v>54</v>
      </c>
      <c r="K5051">
        <v>1</v>
      </c>
      <c r="L5051" t="s">
        <v>55</v>
      </c>
      <c r="M5051" t="s">
        <v>56</v>
      </c>
      <c r="N5051" t="s">
        <v>57</v>
      </c>
      <c r="O5051" s="21" t="s">
        <v>58</v>
      </c>
      <c r="P5051" s="21" t="s">
        <v>59</v>
      </c>
      <c r="Q5051" s="20" t="s">
        <v>60</v>
      </c>
      <c r="R5051" s="21" t="s">
        <v>61</v>
      </c>
      <c r="S5051" s="35">
        <v>2</v>
      </c>
      <c r="T5051" s="22">
        <v>0</v>
      </c>
      <c r="U5051" s="20" t="s">
        <v>62</v>
      </c>
      <c r="V5051" s="20">
        <v>45853</v>
      </c>
      <c r="W5051" s="21">
        <v>7</v>
      </c>
      <c r="X5051" s="20">
        <v>45866</v>
      </c>
      <c r="Z5051" s="48">
        <v>7</v>
      </c>
      <c r="AA5051">
        <v>2025</v>
      </c>
      <c r="AB5051" s="45">
        <v>0</v>
      </c>
      <c r="AC5051" s="45">
        <v>0</v>
      </c>
      <c r="AK5051" s="10"/>
    </row>
    <row r="5052" spans="1:37">
      <c r="A5052" t="s">
        <v>45</v>
      </c>
      <c r="B5052" t="s">
        <v>46</v>
      </c>
      <c r="C5052" t="s">
        <v>47</v>
      </c>
      <c r="D5052" t="s">
        <v>5515</v>
      </c>
      <c r="E5052" t="s">
        <v>49</v>
      </c>
      <c r="F5052" t="s">
        <v>910</v>
      </c>
      <c r="G5052" t="s">
        <v>51</v>
      </c>
      <c r="H5052" s="20" t="s">
        <v>58</v>
      </c>
      <c r="I5052" t="s">
        <v>53</v>
      </c>
      <c r="J5052" t="s">
        <v>54</v>
      </c>
      <c r="K5052">
        <v>1</v>
      </c>
      <c r="L5052" t="s">
        <v>55</v>
      </c>
      <c r="M5052" t="s">
        <v>56</v>
      </c>
      <c r="N5052" t="s">
        <v>57</v>
      </c>
      <c r="O5052" s="21" t="s">
        <v>58</v>
      </c>
      <c r="P5052" s="21" t="s">
        <v>59</v>
      </c>
      <c r="Q5052" s="20" t="s">
        <v>60</v>
      </c>
      <c r="R5052" s="21" t="s">
        <v>61</v>
      </c>
      <c r="S5052" s="35">
        <v>1</v>
      </c>
      <c r="T5052" s="22">
        <v>0</v>
      </c>
      <c r="U5052" s="20" t="s">
        <v>62</v>
      </c>
      <c r="V5052" s="20">
        <v>45853</v>
      </c>
      <c r="W5052" s="21">
        <v>7</v>
      </c>
      <c r="X5052" s="20">
        <v>45866</v>
      </c>
      <c r="Z5052" s="48">
        <v>7</v>
      </c>
      <c r="AA5052">
        <v>2025</v>
      </c>
      <c r="AB5052" s="45">
        <v>0</v>
      </c>
      <c r="AC5052" s="45">
        <v>0</v>
      </c>
      <c r="AK5052" s="10"/>
    </row>
    <row r="5053" spans="1:37">
      <c r="A5053" t="s">
        <v>45</v>
      </c>
      <c r="B5053" t="s">
        <v>46</v>
      </c>
      <c r="C5053" t="s">
        <v>47</v>
      </c>
      <c r="D5053" t="s">
        <v>5515</v>
      </c>
      <c r="E5053" t="s">
        <v>49</v>
      </c>
      <c r="F5053" t="s">
        <v>1234</v>
      </c>
      <c r="G5053" t="s">
        <v>51</v>
      </c>
      <c r="H5053" s="20" t="s">
        <v>58</v>
      </c>
      <c r="I5053" t="s">
        <v>53</v>
      </c>
      <c r="J5053" t="s">
        <v>54</v>
      </c>
      <c r="K5053">
        <v>1</v>
      </c>
      <c r="L5053" t="s">
        <v>55</v>
      </c>
      <c r="M5053" t="s">
        <v>56</v>
      </c>
      <c r="N5053" t="s">
        <v>57</v>
      </c>
      <c r="O5053" s="21" t="s">
        <v>58</v>
      </c>
      <c r="P5053" s="21" t="s">
        <v>59</v>
      </c>
      <c r="Q5053" s="20" t="s">
        <v>60</v>
      </c>
      <c r="R5053" s="21" t="s">
        <v>61</v>
      </c>
      <c r="S5053" s="35">
        <v>1</v>
      </c>
      <c r="T5053" s="22">
        <v>0</v>
      </c>
      <c r="U5053" s="20" t="s">
        <v>62</v>
      </c>
      <c r="V5053" s="20">
        <v>45853</v>
      </c>
      <c r="W5053" s="21">
        <v>7</v>
      </c>
      <c r="X5053" s="20">
        <v>45866</v>
      </c>
      <c r="Z5053" s="48">
        <v>7</v>
      </c>
      <c r="AA5053">
        <v>2025</v>
      </c>
      <c r="AB5053" s="45">
        <v>0</v>
      </c>
      <c r="AC5053" s="45">
        <v>0</v>
      </c>
      <c r="AK5053" s="10"/>
    </row>
    <row r="5054" spans="1:37">
      <c r="A5054" t="s">
        <v>45</v>
      </c>
      <c r="B5054" t="s">
        <v>46</v>
      </c>
      <c r="C5054" t="s">
        <v>47</v>
      </c>
      <c r="D5054" t="s">
        <v>5515</v>
      </c>
      <c r="E5054" t="s">
        <v>49</v>
      </c>
      <c r="F5054" t="s">
        <v>5542</v>
      </c>
      <c r="G5054" t="s">
        <v>51</v>
      </c>
      <c r="H5054" s="20" t="s">
        <v>58</v>
      </c>
      <c r="I5054" t="s">
        <v>53</v>
      </c>
      <c r="J5054" t="s">
        <v>54</v>
      </c>
      <c r="K5054">
        <v>1</v>
      </c>
      <c r="L5054" t="s">
        <v>55</v>
      </c>
      <c r="M5054" t="s">
        <v>56</v>
      </c>
      <c r="N5054" t="s">
        <v>57</v>
      </c>
      <c r="O5054" s="21" t="s">
        <v>58</v>
      </c>
      <c r="P5054" s="21" t="s">
        <v>59</v>
      </c>
      <c r="Q5054" s="20" t="s">
        <v>60</v>
      </c>
      <c r="R5054" s="21" t="s">
        <v>61</v>
      </c>
      <c r="S5054" s="35">
        <v>2</v>
      </c>
      <c r="T5054" s="22">
        <v>0</v>
      </c>
      <c r="U5054" s="20" t="s">
        <v>62</v>
      </c>
      <c r="V5054" s="20">
        <v>45853</v>
      </c>
      <c r="W5054" s="21">
        <v>7</v>
      </c>
      <c r="X5054" s="20">
        <v>45866</v>
      </c>
      <c r="Z5054" s="48">
        <v>7</v>
      </c>
      <c r="AA5054">
        <v>2025</v>
      </c>
      <c r="AB5054" s="45">
        <v>0</v>
      </c>
      <c r="AC5054" s="45">
        <v>0</v>
      </c>
      <c r="AK5054" s="10"/>
    </row>
    <row r="5055" spans="1:37">
      <c r="A5055" t="s">
        <v>45</v>
      </c>
      <c r="B5055" t="s">
        <v>46</v>
      </c>
      <c r="C5055" t="s">
        <v>47</v>
      </c>
      <c r="D5055" t="s">
        <v>5515</v>
      </c>
      <c r="E5055" t="s">
        <v>49</v>
      </c>
      <c r="F5055" t="s">
        <v>5543</v>
      </c>
      <c r="G5055" t="s">
        <v>51</v>
      </c>
      <c r="H5055" s="20" t="s">
        <v>58</v>
      </c>
      <c r="I5055" t="s">
        <v>53</v>
      </c>
      <c r="J5055" t="s">
        <v>54</v>
      </c>
      <c r="K5055">
        <v>1</v>
      </c>
      <c r="L5055" t="s">
        <v>55</v>
      </c>
      <c r="M5055" t="s">
        <v>56</v>
      </c>
      <c r="N5055" t="s">
        <v>57</v>
      </c>
      <c r="O5055" s="21" t="s">
        <v>58</v>
      </c>
      <c r="P5055" s="21" t="s">
        <v>59</v>
      </c>
      <c r="Q5055" s="20" t="s">
        <v>60</v>
      </c>
      <c r="R5055" s="21" t="s">
        <v>61</v>
      </c>
      <c r="S5055" s="35">
        <v>1</v>
      </c>
      <c r="T5055" s="22">
        <v>0</v>
      </c>
      <c r="U5055" s="20" t="s">
        <v>62</v>
      </c>
      <c r="V5055" s="20">
        <v>45853</v>
      </c>
      <c r="W5055" s="21">
        <v>7</v>
      </c>
      <c r="X5055" s="20">
        <v>45866</v>
      </c>
      <c r="Z5055" s="48">
        <v>7</v>
      </c>
      <c r="AA5055">
        <v>2025</v>
      </c>
      <c r="AB5055" s="45">
        <v>0</v>
      </c>
      <c r="AC5055" s="45">
        <v>0</v>
      </c>
      <c r="AK5055" s="10"/>
    </row>
    <row r="5056" spans="1:37">
      <c r="A5056" t="s">
        <v>45</v>
      </c>
      <c r="B5056" t="s">
        <v>46</v>
      </c>
      <c r="C5056" t="s">
        <v>47</v>
      </c>
      <c r="D5056" t="s">
        <v>5515</v>
      </c>
      <c r="E5056" t="s">
        <v>49</v>
      </c>
      <c r="F5056" t="s">
        <v>5544</v>
      </c>
      <c r="G5056" t="s">
        <v>51</v>
      </c>
      <c r="H5056" s="20" t="s">
        <v>58</v>
      </c>
      <c r="I5056" t="s">
        <v>53</v>
      </c>
      <c r="J5056" t="s">
        <v>54</v>
      </c>
      <c r="K5056">
        <v>1</v>
      </c>
      <c r="L5056" t="s">
        <v>55</v>
      </c>
      <c r="M5056" t="s">
        <v>56</v>
      </c>
      <c r="N5056" t="s">
        <v>57</v>
      </c>
      <c r="O5056" s="21" t="s">
        <v>58</v>
      </c>
      <c r="P5056" s="21" t="s">
        <v>59</v>
      </c>
      <c r="Q5056" s="20" t="s">
        <v>60</v>
      </c>
      <c r="R5056" s="21" t="s">
        <v>61</v>
      </c>
      <c r="S5056" s="35">
        <v>2</v>
      </c>
      <c r="T5056" s="22">
        <v>0</v>
      </c>
      <c r="U5056" s="20" t="s">
        <v>62</v>
      </c>
      <c r="V5056" s="20">
        <v>45853</v>
      </c>
      <c r="W5056" s="21">
        <v>7</v>
      </c>
      <c r="X5056" s="20">
        <v>45866</v>
      </c>
      <c r="Z5056" s="48">
        <v>7</v>
      </c>
      <c r="AA5056">
        <v>2025</v>
      </c>
      <c r="AB5056" s="45">
        <v>0</v>
      </c>
      <c r="AC5056" s="45">
        <v>0</v>
      </c>
      <c r="AK5056" s="10"/>
    </row>
    <row r="5057" spans="1:37">
      <c r="A5057" t="s">
        <v>45</v>
      </c>
      <c r="B5057" t="s">
        <v>46</v>
      </c>
      <c r="C5057" t="s">
        <v>47</v>
      </c>
      <c r="D5057" t="s">
        <v>5515</v>
      </c>
      <c r="E5057" t="s">
        <v>49</v>
      </c>
      <c r="F5057" t="s">
        <v>5545</v>
      </c>
      <c r="G5057" t="s">
        <v>51</v>
      </c>
      <c r="H5057" s="20" t="s">
        <v>58</v>
      </c>
      <c r="I5057" t="s">
        <v>53</v>
      </c>
      <c r="J5057" t="s">
        <v>54</v>
      </c>
      <c r="K5057">
        <v>1</v>
      </c>
      <c r="L5057" t="s">
        <v>55</v>
      </c>
      <c r="M5057" t="s">
        <v>56</v>
      </c>
      <c r="N5057" t="s">
        <v>57</v>
      </c>
      <c r="O5057" s="21" t="s">
        <v>58</v>
      </c>
      <c r="P5057" s="21" t="s">
        <v>59</v>
      </c>
      <c r="Q5057" s="20" t="s">
        <v>60</v>
      </c>
      <c r="R5057" s="21" t="s">
        <v>61</v>
      </c>
      <c r="S5057" s="35">
        <v>2</v>
      </c>
      <c r="T5057" s="22">
        <v>0</v>
      </c>
      <c r="U5057" s="20" t="s">
        <v>62</v>
      </c>
      <c r="V5057" s="20">
        <v>45853</v>
      </c>
      <c r="W5057" s="21">
        <v>7</v>
      </c>
      <c r="X5057" s="20">
        <v>45866</v>
      </c>
      <c r="Z5057" s="48">
        <v>7</v>
      </c>
      <c r="AA5057">
        <v>2025</v>
      </c>
      <c r="AB5057" s="45">
        <v>0</v>
      </c>
      <c r="AC5057" s="45">
        <v>0</v>
      </c>
      <c r="AK5057" s="10"/>
    </row>
    <row r="5058" spans="1:37">
      <c r="A5058" t="s">
        <v>45</v>
      </c>
      <c r="B5058" t="s">
        <v>46</v>
      </c>
      <c r="C5058" t="s">
        <v>47</v>
      </c>
      <c r="D5058" t="s">
        <v>5515</v>
      </c>
      <c r="E5058" t="s">
        <v>49</v>
      </c>
      <c r="F5058" t="s">
        <v>5546</v>
      </c>
      <c r="G5058" t="s">
        <v>51</v>
      </c>
      <c r="H5058" s="20" t="s">
        <v>58</v>
      </c>
      <c r="I5058" t="s">
        <v>53</v>
      </c>
      <c r="J5058" t="s">
        <v>54</v>
      </c>
      <c r="K5058">
        <v>1</v>
      </c>
      <c r="L5058" t="s">
        <v>55</v>
      </c>
      <c r="M5058" t="s">
        <v>56</v>
      </c>
      <c r="N5058" t="s">
        <v>57</v>
      </c>
      <c r="O5058" s="21" t="s">
        <v>58</v>
      </c>
      <c r="P5058" s="21" t="s">
        <v>59</v>
      </c>
      <c r="Q5058" s="20" t="s">
        <v>60</v>
      </c>
      <c r="R5058" s="21" t="s">
        <v>61</v>
      </c>
      <c r="S5058" s="35">
        <v>1</v>
      </c>
      <c r="T5058" s="22">
        <v>0</v>
      </c>
      <c r="U5058" s="20" t="s">
        <v>62</v>
      </c>
      <c r="V5058" s="20">
        <v>45853</v>
      </c>
      <c r="W5058" s="21">
        <v>7</v>
      </c>
      <c r="X5058" s="20">
        <v>45866</v>
      </c>
      <c r="Z5058" s="48">
        <v>7</v>
      </c>
      <c r="AA5058">
        <v>2025</v>
      </c>
      <c r="AB5058" s="45">
        <v>0</v>
      </c>
      <c r="AC5058" s="45">
        <v>0</v>
      </c>
      <c r="AK5058" s="10"/>
    </row>
    <row r="5059" spans="1:37">
      <c r="A5059" t="s">
        <v>45</v>
      </c>
      <c r="B5059" t="s">
        <v>46</v>
      </c>
      <c r="C5059" t="s">
        <v>47</v>
      </c>
      <c r="D5059" t="s">
        <v>5515</v>
      </c>
      <c r="E5059" t="s">
        <v>49</v>
      </c>
      <c r="F5059" t="s">
        <v>5547</v>
      </c>
      <c r="G5059" t="s">
        <v>51</v>
      </c>
      <c r="H5059" s="20" t="s">
        <v>58</v>
      </c>
      <c r="I5059" t="s">
        <v>53</v>
      </c>
      <c r="J5059" t="s">
        <v>54</v>
      </c>
      <c r="K5059">
        <v>1</v>
      </c>
      <c r="L5059" t="s">
        <v>55</v>
      </c>
      <c r="M5059" t="s">
        <v>56</v>
      </c>
      <c r="N5059" t="s">
        <v>57</v>
      </c>
      <c r="O5059" s="21" t="s">
        <v>58</v>
      </c>
      <c r="P5059" s="21" t="s">
        <v>59</v>
      </c>
      <c r="Q5059" s="20" t="s">
        <v>60</v>
      </c>
      <c r="R5059" s="21" t="s">
        <v>61</v>
      </c>
      <c r="S5059" s="35">
        <v>1</v>
      </c>
      <c r="T5059" s="22">
        <v>0</v>
      </c>
      <c r="U5059" s="20" t="s">
        <v>62</v>
      </c>
      <c r="V5059" s="20">
        <v>45853</v>
      </c>
      <c r="W5059" s="21">
        <v>7</v>
      </c>
      <c r="X5059" s="20">
        <v>45866</v>
      </c>
      <c r="Z5059" s="48">
        <v>7</v>
      </c>
      <c r="AA5059">
        <v>2025</v>
      </c>
      <c r="AB5059" s="45">
        <v>0</v>
      </c>
      <c r="AC5059" s="45">
        <v>0</v>
      </c>
      <c r="AK5059" s="10"/>
    </row>
    <row r="5060" spans="1:37">
      <c r="A5060" t="s">
        <v>45</v>
      </c>
      <c r="B5060" t="s">
        <v>46</v>
      </c>
      <c r="C5060" t="s">
        <v>47</v>
      </c>
      <c r="D5060" t="s">
        <v>5515</v>
      </c>
      <c r="E5060" t="s">
        <v>49</v>
      </c>
      <c r="F5060" t="s">
        <v>5548</v>
      </c>
      <c r="G5060" t="s">
        <v>51</v>
      </c>
      <c r="H5060" s="20" t="s">
        <v>58</v>
      </c>
      <c r="I5060" t="s">
        <v>53</v>
      </c>
      <c r="J5060" t="s">
        <v>54</v>
      </c>
      <c r="K5060">
        <v>1</v>
      </c>
      <c r="L5060" t="s">
        <v>55</v>
      </c>
      <c r="M5060" t="s">
        <v>56</v>
      </c>
      <c r="N5060" t="s">
        <v>57</v>
      </c>
      <c r="O5060" s="21" t="s">
        <v>58</v>
      </c>
      <c r="P5060" s="21" t="s">
        <v>59</v>
      </c>
      <c r="Q5060" s="20" t="s">
        <v>60</v>
      </c>
      <c r="R5060" s="21" t="s">
        <v>61</v>
      </c>
      <c r="S5060" s="35">
        <v>2</v>
      </c>
      <c r="T5060" s="22">
        <v>0</v>
      </c>
      <c r="U5060" s="20" t="s">
        <v>62</v>
      </c>
      <c r="V5060" s="20">
        <v>45853</v>
      </c>
      <c r="W5060" s="21">
        <v>7</v>
      </c>
      <c r="X5060" s="20">
        <v>45866</v>
      </c>
      <c r="Z5060" s="48">
        <v>7</v>
      </c>
      <c r="AA5060">
        <v>2025</v>
      </c>
      <c r="AB5060" s="45">
        <v>0</v>
      </c>
      <c r="AC5060" s="45">
        <v>0</v>
      </c>
      <c r="AK5060" s="10"/>
    </row>
    <row r="5061" spans="1:37">
      <c r="A5061" t="s">
        <v>45</v>
      </c>
      <c r="B5061" t="s">
        <v>46</v>
      </c>
      <c r="C5061" t="s">
        <v>47</v>
      </c>
      <c r="D5061" t="s">
        <v>5515</v>
      </c>
      <c r="E5061" t="s">
        <v>49</v>
      </c>
      <c r="F5061" t="s">
        <v>5549</v>
      </c>
      <c r="G5061" t="s">
        <v>51</v>
      </c>
      <c r="H5061" s="20" t="s">
        <v>58</v>
      </c>
      <c r="I5061" t="s">
        <v>53</v>
      </c>
      <c r="J5061" t="s">
        <v>54</v>
      </c>
      <c r="K5061">
        <v>1</v>
      </c>
      <c r="L5061" t="s">
        <v>55</v>
      </c>
      <c r="M5061" t="s">
        <v>56</v>
      </c>
      <c r="N5061" t="s">
        <v>57</v>
      </c>
      <c r="O5061" s="21" t="s">
        <v>58</v>
      </c>
      <c r="P5061" s="21" t="s">
        <v>59</v>
      </c>
      <c r="Q5061" s="20" t="s">
        <v>60</v>
      </c>
      <c r="R5061" s="21" t="s">
        <v>61</v>
      </c>
      <c r="S5061" s="35">
        <v>1</v>
      </c>
      <c r="T5061" s="22">
        <v>0</v>
      </c>
      <c r="U5061" s="20" t="s">
        <v>62</v>
      </c>
      <c r="V5061" s="20">
        <v>45853</v>
      </c>
      <c r="W5061" s="21">
        <v>7</v>
      </c>
      <c r="X5061" s="20">
        <v>45866</v>
      </c>
      <c r="Z5061" s="48">
        <v>7</v>
      </c>
      <c r="AA5061">
        <v>2025</v>
      </c>
      <c r="AB5061" s="45">
        <v>0</v>
      </c>
      <c r="AC5061" s="45">
        <v>0</v>
      </c>
      <c r="AK5061" s="10"/>
    </row>
    <row r="5062" spans="1:37">
      <c r="A5062" t="s">
        <v>45</v>
      </c>
      <c r="B5062" t="s">
        <v>46</v>
      </c>
      <c r="C5062" t="s">
        <v>47</v>
      </c>
      <c r="D5062" t="s">
        <v>5515</v>
      </c>
      <c r="E5062" t="s">
        <v>49</v>
      </c>
      <c r="F5062" t="s">
        <v>5550</v>
      </c>
      <c r="G5062" t="s">
        <v>51</v>
      </c>
      <c r="H5062" s="20" t="s">
        <v>58</v>
      </c>
      <c r="I5062" t="s">
        <v>53</v>
      </c>
      <c r="J5062" t="s">
        <v>54</v>
      </c>
      <c r="K5062">
        <v>1</v>
      </c>
      <c r="L5062" t="s">
        <v>55</v>
      </c>
      <c r="M5062" t="s">
        <v>56</v>
      </c>
      <c r="N5062" t="s">
        <v>57</v>
      </c>
      <c r="O5062" s="21" t="s">
        <v>58</v>
      </c>
      <c r="P5062" s="21" t="s">
        <v>59</v>
      </c>
      <c r="Q5062" s="20" t="s">
        <v>60</v>
      </c>
      <c r="R5062" s="21" t="s">
        <v>61</v>
      </c>
      <c r="S5062" s="35">
        <v>4</v>
      </c>
      <c r="T5062" s="22">
        <v>0</v>
      </c>
      <c r="U5062" s="20" t="s">
        <v>62</v>
      </c>
      <c r="V5062" s="20">
        <v>45853</v>
      </c>
      <c r="W5062" s="21">
        <v>7</v>
      </c>
      <c r="X5062" s="20">
        <v>45866</v>
      </c>
      <c r="Z5062" s="48">
        <v>7</v>
      </c>
      <c r="AA5062">
        <v>2025</v>
      </c>
      <c r="AB5062" s="45">
        <v>0</v>
      </c>
      <c r="AC5062" s="45">
        <v>0</v>
      </c>
      <c r="AK5062" s="10"/>
    </row>
    <row r="5063" spans="1:37">
      <c r="A5063" t="s">
        <v>45</v>
      </c>
      <c r="B5063" t="s">
        <v>46</v>
      </c>
      <c r="C5063" t="s">
        <v>47</v>
      </c>
      <c r="D5063" t="s">
        <v>5551</v>
      </c>
      <c r="E5063" t="s">
        <v>88</v>
      </c>
      <c r="F5063" t="s">
        <v>79</v>
      </c>
      <c r="G5063" t="s">
        <v>51</v>
      </c>
      <c r="H5063" s="20" t="s">
        <v>52</v>
      </c>
      <c r="I5063" t="s">
        <v>53</v>
      </c>
      <c r="J5063" t="s">
        <v>54</v>
      </c>
      <c r="K5063">
        <v>3</v>
      </c>
      <c r="L5063" t="s">
        <v>55</v>
      </c>
      <c r="M5063" t="s">
        <v>77</v>
      </c>
      <c r="N5063" t="s">
        <v>89</v>
      </c>
      <c r="O5063" s="21" t="s">
        <v>58</v>
      </c>
      <c r="P5063" s="21" t="s">
        <v>119</v>
      </c>
      <c r="Q5063" s="20" t="s">
        <v>968</v>
      </c>
      <c r="R5063" s="21" t="s">
        <v>969</v>
      </c>
      <c r="S5063" s="35">
        <v>1</v>
      </c>
      <c r="T5063" s="22">
        <v>1</v>
      </c>
      <c r="U5063" s="20" t="s">
        <v>62</v>
      </c>
      <c r="V5063" s="20">
        <v>45839</v>
      </c>
      <c r="W5063" s="21">
        <v>7</v>
      </c>
      <c r="X5063" s="20">
        <v>45855</v>
      </c>
      <c r="Y5063" s="20">
        <v>45849</v>
      </c>
      <c r="Z5063" s="48">
        <v>7</v>
      </c>
      <c r="AA5063">
        <v>2025</v>
      </c>
      <c r="AB5063" s="45">
        <v>93325</v>
      </c>
      <c r="AC5063" s="45">
        <v>93325</v>
      </c>
      <c r="AK5063" s="10"/>
    </row>
    <row r="5064" spans="1:37">
      <c r="A5064" t="s">
        <v>45</v>
      </c>
      <c r="B5064" t="s">
        <v>46</v>
      </c>
      <c r="C5064" t="s">
        <v>47</v>
      </c>
      <c r="D5064" t="s">
        <v>5552</v>
      </c>
      <c r="E5064" t="s">
        <v>88</v>
      </c>
      <c r="F5064" t="s">
        <v>79</v>
      </c>
      <c r="G5064" t="s">
        <v>51</v>
      </c>
      <c r="H5064" s="20" t="s">
        <v>52</v>
      </c>
      <c r="I5064" t="s">
        <v>53</v>
      </c>
      <c r="J5064" t="s">
        <v>54</v>
      </c>
      <c r="K5064">
        <v>3</v>
      </c>
      <c r="L5064" t="s">
        <v>55</v>
      </c>
      <c r="M5064" t="s">
        <v>77</v>
      </c>
      <c r="N5064" t="s">
        <v>89</v>
      </c>
      <c r="O5064" s="21" t="s">
        <v>58</v>
      </c>
      <c r="P5064" s="21" t="s">
        <v>126</v>
      </c>
      <c r="Q5064" s="20" t="s">
        <v>1044</v>
      </c>
      <c r="R5064" s="21" t="s">
        <v>1045</v>
      </c>
      <c r="S5064" s="35">
        <v>1</v>
      </c>
      <c r="T5064" s="22">
        <v>1</v>
      </c>
      <c r="U5064" s="20" t="s">
        <v>62</v>
      </c>
      <c r="V5064" s="20">
        <v>45839</v>
      </c>
      <c r="W5064" s="21">
        <v>7</v>
      </c>
      <c r="X5064" s="20">
        <v>45849</v>
      </c>
      <c r="Y5064" s="20">
        <v>45842</v>
      </c>
      <c r="Z5064" s="48">
        <v>7</v>
      </c>
      <c r="AA5064">
        <v>2025</v>
      </c>
      <c r="AB5064" s="45">
        <v>69995</v>
      </c>
      <c r="AC5064" s="45">
        <v>69995</v>
      </c>
      <c r="AK5064" s="10"/>
    </row>
    <row r="5065" spans="1:37">
      <c r="A5065" t="s">
        <v>45</v>
      </c>
      <c r="B5065" t="s">
        <v>46</v>
      </c>
      <c r="C5065" t="s">
        <v>47</v>
      </c>
      <c r="D5065" t="s">
        <v>5553</v>
      </c>
      <c r="E5065" t="s">
        <v>88</v>
      </c>
      <c r="F5065" t="s">
        <v>79</v>
      </c>
      <c r="G5065" t="s">
        <v>51</v>
      </c>
      <c r="H5065" s="20" t="s">
        <v>52</v>
      </c>
      <c r="I5065" t="s">
        <v>53</v>
      </c>
      <c r="J5065" t="s">
        <v>54</v>
      </c>
      <c r="K5065">
        <v>3</v>
      </c>
      <c r="L5065" t="s">
        <v>55</v>
      </c>
      <c r="M5065" t="s">
        <v>77</v>
      </c>
      <c r="N5065" t="s">
        <v>89</v>
      </c>
      <c r="O5065" s="21" t="s">
        <v>58</v>
      </c>
      <c r="P5065" s="21" t="s">
        <v>90</v>
      </c>
      <c r="Q5065" s="20" t="s">
        <v>191</v>
      </c>
      <c r="R5065" s="21" t="s">
        <v>192</v>
      </c>
      <c r="S5065" s="35">
        <v>1</v>
      </c>
      <c r="T5065" s="22">
        <v>1</v>
      </c>
      <c r="U5065" s="20" t="s">
        <v>62</v>
      </c>
      <c r="V5065" s="20">
        <v>45839</v>
      </c>
      <c r="W5065" s="21">
        <v>7</v>
      </c>
      <c r="X5065" s="20">
        <v>45846</v>
      </c>
      <c r="Y5065" s="20">
        <v>45842</v>
      </c>
      <c r="Z5065" s="48">
        <v>7</v>
      </c>
      <c r="AA5065">
        <v>2025</v>
      </c>
      <c r="AB5065" s="45">
        <v>106656</v>
      </c>
      <c r="AC5065" s="45">
        <v>106656</v>
      </c>
      <c r="AK5065" s="10"/>
    </row>
    <row r="5066" spans="1:37">
      <c r="A5066" t="s">
        <v>45</v>
      </c>
      <c r="B5066" t="s">
        <v>46</v>
      </c>
      <c r="C5066" t="s">
        <v>47</v>
      </c>
      <c r="D5066" t="s">
        <v>5554</v>
      </c>
      <c r="E5066" t="s">
        <v>88</v>
      </c>
      <c r="F5066" t="s">
        <v>79</v>
      </c>
      <c r="G5066" t="s">
        <v>51</v>
      </c>
      <c r="H5066" s="20" t="s">
        <v>52</v>
      </c>
      <c r="I5066" t="s">
        <v>53</v>
      </c>
      <c r="J5066" t="s">
        <v>54</v>
      </c>
      <c r="K5066">
        <v>3</v>
      </c>
      <c r="L5066" t="s">
        <v>55</v>
      </c>
      <c r="M5066" t="s">
        <v>77</v>
      </c>
      <c r="N5066" t="s">
        <v>89</v>
      </c>
      <c r="O5066" s="21" t="s">
        <v>58</v>
      </c>
      <c r="P5066" s="21" t="s">
        <v>90</v>
      </c>
      <c r="Q5066" s="20" t="s">
        <v>1775</v>
      </c>
      <c r="R5066" s="21" t="s">
        <v>1776</v>
      </c>
      <c r="S5066" s="35">
        <v>1</v>
      </c>
      <c r="T5066" s="22">
        <v>1</v>
      </c>
      <c r="U5066" s="20" t="s">
        <v>62</v>
      </c>
      <c r="V5066" s="20">
        <v>45839</v>
      </c>
      <c r="W5066" s="21">
        <v>7</v>
      </c>
      <c r="X5066" s="20">
        <v>45846</v>
      </c>
      <c r="Y5066" s="20">
        <v>45842</v>
      </c>
      <c r="Z5066" s="48">
        <v>7</v>
      </c>
      <c r="AA5066">
        <v>2025</v>
      </c>
      <c r="AB5066" s="45">
        <v>56244</v>
      </c>
      <c r="AC5066" s="45">
        <v>56244</v>
      </c>
      <c r="AK5066" s="10"/>
    </row>
    <row r="5067" spans="1:37">
      <c r="A5067" t="s">
        <v>45</v>
      </c>
      <c r="B5067" t="s">
        <v>46</v>
      </c>
      <c r="C5067" t="s">
        <v>47</v>
      </c>
      <c r="D5067" t="s">
        <v>5555</v>
      </c>
      <c r="E5067" t="s">
        <v>88</v>
      </c>
      <c r="F5067" t="s">
        <v>79</v>
      </c>
      <c r="G5067" t="s">
        <v>51</v>
      </c>
      <c r="H5067" s="20" t="s">
        <v>52</v>
      </c>
      <c r="I5067" t="s">
        <v>53</v>
      </c>
      <c r="J5067" t="s">
        <v>54</v>
      </c>
      <c r="K5067">
        <v>3</v>
      </c>
      <c r="L5067" t="s">
        <v>55</v>
      </c>
      <c r="M5067" t="s">
        <v>77</v>
      </c>
      <c r="N5067" t="s">
        <v>89</v>
      </c>
      <c r="O5067" s="21" t="s">
        <v>58</v>
      </c>
      <c r="P5067" s="21" t="s">
        <v>90</v>
      </c>
      <c r="Q5067" s="20" t="s">
        <v>163</v>
      </c>
      <c r="R5067" s="21" t="s">
        <v>164</v>
      </c>
      <c r="S5067" s="35">
        <v>1</v>
      </c>
      <c r="T5067" s="22">
        <v>1</v>
      </c>
      <c r="U5067" s="20" t="s">
        <v>62</v>
      </c>
      <c r="V5067" s="20">
        <v>45839</v>
      </c>
      <c r="W5067" s="21">
        <v>7</v>
      </c>
      <c r="X5067" s="20">
        <v>45847</v>
      </c>
      <c r="Y5067" s="20">
        <v>45842</v>
      </c>
      <c r="Z5067" s="48">
        <v>7</v>
      </c>
      <c r="AA5067">
        <v>2025</v>
      </c>
      <c r="AB5067" s="45">
        <v>40620</v>
      </c>
      <c r="AC5067" s="45">
        <v>40620</v>
      </c>
      <c r="AK5067" s="10"/>
    </row>
    <row r="5068" spans="1:37">
      <c r="A5068" t="s">
        <v>45</v>
      </c>
      <c r="B5068" t="s">
        <v>46</v>
      </c>
      <c r="C5068" t="s">
        <v>47</v>
      </c>
      <c r="D5068" t="s">
        <v>5556</v>
      </c>
      <c r="E5068" t="s">
        <v>88</v>
      </c>
      <c r="F5068" t="s">
        <v>79</v>
      </c>
      <c r="G5068" t="s">
        <v>51</v>
      </c>
      <c r="H5068" s="20" t="s">
        <v>52</v>
      </c>
      <c r="I5068" t="s">
        <v>53</v>
      </c>
      <c r="J5068" t="s">
        <v>54</v>
      </c>
      <c r="K5068">
        <v>3</v>
      </c>
      <c r="L5068" t="s">
        <v>55</v>
      </c>
      <c r="M5068" t="s">
        <v>56</v>
      </c>
      <c r="N5068" t="s">
        <v>57</v>
      </c>
      <c r="O5068" s="21" t="s">
        <v>58</v>
      </c>
      <c r="P5068" s="21" t="s">
        <v>64</v>
      </c>
      <c r="Q5068" s="20" t="s">
        <v>596</v>
      </c>
      <c r="R5068" s="21" t="s">
        <v>597</v>
      </c>
      <c r="S5068" s="35">
        <v>1</v>
      </c>
      <c r="T5068" s="22">
        <v>1</v>
      </c>
      <c r="U5068" s="20" t="s">
        <v>62</v>
      </c>
      <c r="V5068" s="20">
        <v>45839</v>
      </c>
      <c r="W5068" s="21">
        <v>7</v>
      </c>
      <c r="X5068" s="20">
        <v>45846</v>
      </c>
      <c r="Y5068" s="20">
        <v>45842</v>
      </c>
      <c r="Z5068" s="48">
        <v>7</v>
      </c>
      <c r="AA5068">
        <v>2025</v>
      </c>
      <c r="AB5068" s="45">
        <v>135288</v>
      </c>
      <c r="AC5068" s="45">
        <v>135288</v>
      </c>
      <c r="AK5068" s="10"/>
    </row>
    <row r="5069" spans="1:37">
      <c r="A5069" t="s">
        <v>45</v>
      </c>
      <c r="B5069" t="s">
        <v>46</v>
      </c>
      <c r="C5069" t="s">
        <v>47</v>
      </c>
      <c r="D5069" t="s">
        <v>5557</v>
      </c>
      <c r="E5069" t="s">
        <v>88</v>
      </c>
      <c r="F5069" t="s">
        <v>79</v>
      </c>
      <c r="G5069" t="s">
        <v>51</v>
      </c>
      <c r="H5069" s="20" t="s">
        <v>52</v>
      </c>
      <c r="I5069" t="s">
        <v>53</v>
      </c>
      <c r="J5069" t="s">
        <v>54</v>
      </c>
      <c r="K5069">
        <v>3</v>
      </c>
      <c r="L5069" t="s">
        <v>55</v>
      </c>
      <c r="M5069" t="s">
        <v>77</v>
      </c>
      <c r="N5069" t="s">
        <v>89</v>
      </c>
      <c r="O5069" s="21" t="s">
        <v>58</v>
      </c>
      <c r="P5069" s="21" t="s">
        <v>303</v>
      </c>
      <c r="Q5069" s="20" t="s">
        <v>4142</v>
      </c>
      <c r="R5069" s="21" t="s">
        <v>4143</v>
      </c>
      <c r="S5069" s="35">
        <v>1</v>
      </c>
      <c r="T5069" s="22">
        <v>1</v>
      </c>
      <c r="U5069" s="20" t="s">
        <v>62</v>
      </c>
      <c r="V5069" s="20">
        <v>45837</v>
      </c>
      <c r="W5069" s="21">
        <v>6</v>
      </c>
      <c r="X5069" s="20">
        <v>45849</v>
      </c>
      <c r="Y5069" s="20">
        <v>45845</v>
      </c>
      <c r="Z5069" s="48">
        <v>7</v>
      </c>
      <c r="AA5069">
        <v>2025</v>
      </c>
      <c r="AB5069" s="45">
        <v>62500</v>
      </c>
      <c r="AC5069" s="45">
        <v>62500</v>
      </c>
      <c r="AK5069" s="10"/>
    </row>
    <row r="5070" spans="1:37">
      <c r="A5070" t="s">
        <v>45</v>
      </c>
      <c r="B5070" t="s">
        <v>46</v>
      </c>
      <c r="C5070" t="s">
        <v>47</v>
      </c>
      <c r="D5070" t="s">
        <v>5558</v>
      </c>
      <c r="E5070" t="s">
        <v>88</v>
      </c>
      <c r="F5070" t="s">
        <v>79</v>
      </c>
      <c r="G5070" t="s">
        <v>51</v>
      </c>
      <c r="H5070" s="20" t="s">
        <v>52</v>
      </c>
      <c r="I5070" t="s">
        <v>53</v>
      </c>
      <c r="J5070" t="s">
        <v>54</v>
      </c>
      <c r="K5070">
        <v>3</v>
      </c>
      <c r="L5070" t="s">
        <v>55</v>
      </c>
      <c r="M5070" t="s">
        <v>77</v>
      </c>
      <c r="N5070" t="s">
        <v>89</v>
      </c>
      <c r="O5070" s="21" t="s">
        <v>58</v>
      </c>
      <c r="P5070" s="21" t="s">
        <v>366</v>
      </c>
      <c r="Q5070" s="20" t="s">
        <v>367</v>
      </c>
      <c r="R5070" s="21" t="s">
        <v>368</v>
      </c>
      <c r="S5070" s="35">
        <v>1</v>
      </c>
      <c r="T5070" s="22">
        <v>1</v>
      </c>
      <c r="U5070" s="20" t="s">
        <v>62</v>
      </c>
      <c r="V5070" s="20">
        <v>45837</v>
      </c>
      <c r="W5070" s="21">
        <v>6</v>
      </c>
      <c r="X5070" s="20">
        <v>45846</v>
      </c>
      <c r="Y5070" s="20">
        <v>45840</v>
      </c>
      <c r="Z5070" s="48">
        <v>7</v>
      </c>
      <c r="AA5070">
        <v>2025</v>
      </c>
      <c r="AB5070" s="45">
        <v>34369</v>
      </c>
      <c r="AC5070" s="45">
        <v>34369</v>
      </c>
      <c r="AK5070" s="10"/>
    </row>
    <row r="5071" spans="1:37">
      <c r="A5071" t="s">
        <v>45</v>
      </c>
      <c r="B5071" t="s">
        <v>46</v>
      </c>
      <c r="C5071" t="s">
        <v>47</v>
      </c>
      <c r="D5071" t="s">
        <v>5559</v>
      </c>
      <c r="E5071" t="s">
        <v>88</v>
      </c>
      <c r="F5071" t="s">
        <v>79</v>
      </c>
      <c r="G5071" t="s">
        <v>51</v>
      </c>
      <c r="H5071" s="20" t="s">
        <v>52</v>
      </c>
      <c r="I5071" t="s">
        <v>53</v>
      </c>
      <c r="J5071" t="s">
        <v>54</v>
      </c>
      <c r="K5071">
        <v>3</v>
      </c>
      <c r="L5071" t="s">
        <v>55</v>
      </c>
      <c r="M5071" t="s">
        <v>77</v>
      </c>
      <c r="N5071" t="s">
        <v>89</v>
      </c>
      <c r="O5071" s="21" t="s">
        <v>58</v>
      </c>
      <c r="P5071" s="21" t="s">
        <v>90</v>
      </c>
      <c r="Q5071" s="20" t="s">
        <v>163</v>
      </c>
      <c r="R5071" s="21" t="s">
        <v>164</v>
      </c>
      <c r="S5071" s="35">
        <v>1</v>
      </c>
      <c r="T5071" s="22">
        <v>1</v>
      </c>
      <c r="U5071" s="20" t="s">
        <v>62</v>
      </c>
      <c r="V5071" s="20">
        <v>45837</v>
      </c>
      <c r="W5071" s="21">
        <v>6</v>
      </c>
      <c r="X5071" s="20">
        <v>45845</v>
      </c>
      <c r="Y5071" s="20">
        <v>45840</v>
      </c>
      <c r="Z5071" s="48">
        <v>7</v>
      </c>
      <c r="AA5071">
        <v>2025</v>
      </c>
      <c r="AB5071" s="45">
        <v>40620</v>
      </c>
      <c r="AC5071" s="45">
        <v>40620</v>
      </c>
      <c r="AK5071" s="10"/>
    </row>
    <row r="5072" spans="1:37">
      <c r="A5072" t="s">
        <v>45</v>
      </c>
      <c r="B5072" t="s">
        <v>46</v>
      </c>
      <c r="C5072" t="s">
        <v>47</v>
      </c>
      <c r="D5072" t="s">
        <v>5560</v>
      </c>
      <c r="E5072" t="s">
        <v>88</v>
      </c>
      <c r="F5072" t="s">
        <v>79</v>
      </c>
      <c r="G5072" t="s">
        <v>51</v>
      </c>
      <c r="H5072" s="20" t="s">
        <v>52</v>
      </c>
      <c r="I5072" t="s">
        <v>53</v>
      </c>
      <c r="J5072" t="s">
        <v>54</v>
      </c>
      <c r="K5072">
        <v>3</v>
      </c>
      <c r="L5072" t="s">
        <v>55</v>
      </c>
      <c r="M5072" t="s">
        <v>77</v>
      </c>
      <c r="N5072" t="s">
        <v>89</v>
      </c>
      <c r="O5072" s="21" t="s">
        <v>58</v>
      </c>
      <c r="P5072" s="21" t="s">
        <v>97</v>
      </c>
      <c r="Q5072" s="20" t="s">
        <v>2912</v>
      </c>
      <c r="R5072" s="21" t="s">
        <v>2913</v>
      </c>
      <c r="S5072" s="35">
        <v>1</v>
      </c>
      <c r="T5072" s="22">
        <v>1</v>
      </c>
      <c r="U5072" s="20" t="s">
        <v>62</v>
      </c>
      <c r="V5072" s="20">
        <v>45839</v>
      </c>
      <c r="W5072" s="21">
        <v>7</v>
      </c>
      <c r="X5072" s="20">
        <v>45847</v>
      </c>
      <c r="Y5072" s="20">
        <v>45842</v>
      </c>
      <c r="Z5072" s="48">
        <v>7</v>
      </c>
      <c r="AA5072">
        <v>2025</v>
      </c>
      <c r="AB5072" s="45">
        <v>28121</v>
      </c>
      <c r="AC5072" s="45">
        <v>28121</v>
      </c>
      <c r="AK5072" s="10"/>
    </row>
    <row r="5073" spans="1:37">
      <c r="A5073" t="s">
        <v>45</v>
      </c>
      <c r="B5073" t="s">
        <v>46</v>
      </c>
      <c r="C5073" t="s">
        <v>47</v>
      </c>
      <c r="D5073" t="s">
        <v>5561</v>
      </c>
      <c r="E5073" t="s">
        <v>88</v>
      </c>
      <c r="F5073" t="s">
        <v>79</v>
      </c>
      <c r="G5073" t="s">
        <v>51</v>
      </c>
      <c r="H5073" s="20" t="s">
        <v>52</v>
      </c>
      <c r="I5073" t="s">
        <v>53</v>
      </c>
      <c r="J5073" t="s">
        <v>54</v>
      </c>
      <c r="K5073">
        <v>3</v>
      </c>
      <c r="L5073" t="s">
        <v>55</v>
      </c>
      <c r="M5073" t="s">
        <v>77</v>
      </c>
      <c r="N5073" t="s">
        <v>89</v>
      </c>
      <c r="O5073" s="21" t="s">
        <v>58</v>
      </c>
      <c r="P5073" s="21" t="s">
        <v>119</v>
      </c>
      <c r="Q5073" s="20" t="s">
        <v>5562</v>
      </c>
      <c r="R5073" s="21" t="s">
        <v>5563</v>
      </c>
      <c r="S5073" s="35">
        <v>1</v>
      </c>
      <c r="T5073" s="22">
        <v>1</v>
      </c>
      <c r="U5073" s="20" t="s">
        <v>62</v>
      </c>
      <c r="V5073" s="20">
        <v>45839</v>
      </c>
      <c r="W5073" s="21">
        <v>7</v>
      </c>
      <c r="X5073" s="20">
        <v>45853</v>
      </c>
      <c r="Y5073" s="20">
        <v>45849</v>
      </c>
      <c r="Z5073" s="48">
        <v>7</v>
      </c>
      <c r="AA5073">
        <v>2025</v>
      </c>
      <c r="AB5073" s="45">
        <v>118742</v>
      </c>
      <c r="AC5073" s="45">
        <v>118742</v>
      </c>
      <c r="AK5073" s="10"/>
    </row>
    <row r="5074" spans="1:37">
      <c r="A5074" t="s">
        <v>45</v>
      </c>
      <c r="B5074" t="s">
        <v>46</v>
      </c>
      <c r="C5074" t="s">
        <v>47</v>
      </c>
      <c r="D5074" t="s">
        <v>5564</v>
      </c>
      <c r="E5074" t="s">
        <v>88</v>
      </c>
      <c r="F5074" t="s">
        <v>79</v>
      </c>
      <c r="G5074" t="s">
        <v>51</v>
      </c>
      <c r="H5074" s="20" t="s">
        <v>52</v>
      </c>
      <c r="I5074" t="s">
        <v>53</v>
      </c>
      <c r="J5074" t="s">
        <v>54</v>
      </c>
      <c r="K5074">
        <v>3</v>
      </c>
      <c r="L5074" t="s">
        <v>55</v>
      </c>
      <c r="M5074" t="s">
        <v>77</v>
      </c>
      <c r="N5074" t="s">
        <v>89</v>
      </c>
      <c r="O5074" s="21" t="s">
        <v>58</v>
      </c>
      <c r="P5074" s="21" t="s">
        <v>90</v>
      </c>
      <c r="Q5074" s="20" t="s">
        <v>946</v>
      </c>
      <c r="R5074" s="21" t="s">
        <v>947</v>
      </c>
      <c r="S5074" s="35">
        <v>1</v>
      </c>
      <c r="T5074" s="22">
        <v>1</v>
      </c>
      <c r="U5074" s="20" t="s">
        <v>62</v>
      </c>
      <c r="V5074" s="20">
        <v>45837</v>
      </c>
      <c r="W5074" s="21">
        <v>6</v>
      </c>
      <c r="X5074" s="20">
        <v>45846</v>
      </c>
      <c r="Y5074" s="20">
        <v>45840</v>
      </c>
      <c r="Z5074" s="48">
        <v>7</v>
      </c>
      <c r="AA5074">
        <v>2025</v>
      </c>
      <c r="AB5074" s="45">
        <v>33121</v>
      </c>
      <c r="AC5074" s="45">
        <v>33121</v>
      </c>
      <c r="AK5074" s="10"/>
    </row>
    <row r="5075" spans="1:37">
      <c r="A5075" t="s">
        <v>45</v>
      </c>
      <c r="B5075" t="s">
        <v>46</v>
      </c>
      <c r="C5075" t="s">
        <v>47</v>
      </c>
      <c r="D5075" t="s">
        <v>5565</v>
      </c>
      <c r="E5075" t="s">
        <v>88</v>
      </c>
      <c r="F5075" t="s">
        <v>79</v>
      </c>
      <c r="G5075" t="s">
        <v>51</v>
      </c>
      <c r="H5075" s="20" t="s">
        <v>52</v>
      </c>
      <c r="I5075" t="s">
        <v>53</v>
      </c>
      <c r="J5075" t="s">
        <v>54</v>
      </c>
      <c r="K5075">
        <v>3</v>
      </c>
      <c r="L5075" t="s">
        <v>55</v>
      </c>
      <c r="M5075" t="s">
        <v>77</v>
      </c>
      <c r="N5075" t="s">
        <v>89</v>
      </c>
      <c r="O5075" s="21" t="s">
        <v>58</v>
      </c>
      <c r="P5075" s="21" t="s">
        <v>150</v>
      </c>
      <c r="Q5075" s="20" t="s">
        <v>848</v>
      </c>
      <c r="R5075" s="21" t="s">
        <v>849</v>
      </c>
      <c r="S5075" s="35">
        <v>1</v>
      </c>
      <c r="T5075" s="22">
        <v>1</v>
      </c>
      <c r="U5075" s="20" t="s">
        <v>62</v>
      </c>
      <c r="V5075" s="20">
        <v>45838</v>
      </c>
      <c r="W5075" s="21">
        <v>6</v>
      </c>
      <c r="X5075" s="20">
        <v>45839</v>
      </c>
      <c r="Y5075" s="20">
        <v>45842</v>
      </c>
      <c r="Z5075" s="48">
        <v>7</v>
      </c>
      <c r="AA5075">
        <v>2025</v>
      </c>
      <c r="AB5075" s="45">
        <v>79997</v>
      </c>
      <c r="AC5075" s="45">
        <v>79997</v>
      </c>
      <c r="AK5075" s="10"/>
    </row>
    <row r="5076" spans="1:37">
      <c r="A5076" t="s">
        <v>45</v>
      </c>
      <c r="B5076" t="s">
        <v>46</v>
      </c>
      <c r="C5076" t="s">
        <v>47</v>
      </c>
      <c r="D5076" t="s">
        <v>5566</v>
      </c>
      <c r="E5076" t="s">
        <v>88</v>
      </c>
      <c r="F5076" t="s">
        <v>79</v>
      </c>
      <c r="G5076" t="s">
        <v>51</v>
      </c>
      <c r="H5076" s="20" t="s">
        <v>52</v>
      </c>
      <c r="I5076" t="s">
        <v>53</v>
      </c>
      <c r="J5076" t="s">
        <v>54</v>
      </c>
      <c r="K5076">
        <v>3</v>
      </c>
      <c r="L5076" t="s">
        <v>55</v>
      </c>
      <c r="M5076" t="s">
        <v>77</v>
      </c>
      <c r="N5076" t="s">
        <v>89</v>
      </c>
      <c r="O5076" s="21" t="s">
        <v>58</v>
      </c>
      <c r="P5076" s="21" t="s">
        <v>126</v>
      </c>
      <c r="Q5076" s="20" t="s">
        <v>318</v>
      </c>
      <c r="R5076" s="21" t="s">
        <v>319</v>
      </c>
      <c r="S5076" s="35">
        <v>1</v>
      </c>
      <c r="T5076" s="22">
        <v>1</v>
      </c>
      <c r="U5076" s="20" t="s">
        <v>62</v>
      </c>
      <c r="V5076" s="20">
        <v>45840</v>
      </c>
      <c r="W5076" s="21">
        <v>7</v>
      </c>
      <c r="X5076" s="20">
        <v>45847</v>
      </c>
      <c r="Y5076" s="20">
        <v>45842</v>
      </c>
      <c r="Z5076" s="48">
        <v>7</v>
      </c>
      <c r="AA5076">
        <v>2025</v>
      </c>
      <c r="AB5076" s="45">
        <v>62493</v>
      </c>
      <c r="AC5076" s="45">
        <v>62493</v>
      </c>
      <c r="AK5076" s="10"/>
    </row>
    <row r="5077" spans="1:37">
      <c r="A5077" t="s">
        <v>45</v>
      </c>
      <c r="B5077" t="s">
        <v>46</v>
      </c>
      <c r="C5077" t="s">
        <v>47</v>
      </c>
      <c r="D5077" t="s">
        <v>5567</v>
      </c>
      <c r="E5077" t="s">
        <v>88</v>
      </c>
      <c r="F5077" t="s">
        <v>79</v>
      </c>
      <c r="G5077" t="s">
        <v>51</v>
      </c>
      <c r="H5077" s="20" t="s">
        <v>52</v>
      </c>
      <c r="I5077" t="s">
        <v>53</v>
      </c>
      <c r="J5077" t="s">
        <v>54</v>
      </c>
      <c r="K5077">
        <v>3</v>
      </c>
      <c r="L5077" t="s">
        <v>55</v>
      </c>
      <c r="M5077" t="s">
        <v>56</v>
      </c>
      <c r="N5077" t="s">
        <v>57</v>
      </c>
      <c r="O5077" s="21" t="s">
        <v>58</v>
      </c>
      <c r="P5077" s="21" t="s">
        <v>64</v>
      </c>
      <c r="Q5077" s="20" t="s">
        <v>385</v>
      </c>
      <c r="R5077" s="21" t="s">
        <v>386</v>
      </c>
      <c r="S5077" s="35">
        <v>1</v>
      </c>
      <c r="T5077" s="22">
        <v>1</v>
      </c>
      <c r="U5077" s="20" t="s">
        <v>62</v>
      </c>
      <c r="V5077" s="20">
        <v>45839</v>
      </c>
      <c r="W5077" s="21">
        <v>7</v>
      </c>
      <c r="X5077" s="20">
        <v>45848</v>
      </c>
      <c r="Y5077" s="20">
        <v>45842</v>
      </c>
      <c r="Z5077" s="48">
        <v>7</v>
      </c>
      <c r="AA5077">
        <v>2025</v>
      </c>
      <c r="AB5077" s="45">
        <v>48743</v>
      </c>
      <c r="AC5077" s="45">
        <v>48743</v>
      </c>
      <c r="AK5077" s="10"/>
    </row>
    <row r="5078" spans="1:37">
      <c r="A5078" t="s">
        <v>45</v>
      </c>
      <c r="B5078" t="s">
        <v>46</v>
      </c>
      <c r="C5078" t="s">
        <v>47</v>
      </c>
      <c r="D5078" t="s">
        <v>5568</v>
      </c>
      <c r="E5078" t="s">
        <v>88</v>
      </c>
      <c r="F5078" t="s">
        <v>79</v>
      </c>
      <c r="G5078" t="s">
        <v>51</v>
      </c>
      <c r="H5078" s="20" t="s">
        <v>52</v>
      </c>
      <c r="I5078" t="s">
        <v>53</v>
      </c>
      <c r="J5078" t="s">
        <v>54</v>
      </c>
      <c r="K5078">
        <v>3</v>
      </c>
      <c r="L5078" t="s">
        <v>55</v>
      </c>
      <c r="M5078" t="s">
        <v>77</v>
      </c>
      <c r="N5078" t="s">
        <v>89</v>
      </c>
      <c r="O5078" s="21" t="s">
        <v>58</v>
      </c>
      <c r="P5078" s="21" t="s">
        <v>90</v>
      </c>
      <c r="Q5078" s="20" t="s">
        <v>214</v>
      </c>
      <c r="R5078" s="21" t="s">
        <v>215</v>
      </c>
      <c r="S5078" s="35">
        <v>1</v>
      </c>
      <c r="T5078" s="22">
        <v>1</v>
      </c>
      <c r="U5078" s="20" t="s">
        <v>62</v>
      </c>
      <c r="V5078" s="20">
        <v>45839</v>
      </c>
      <c r="W5078" s="21">
        <v>7</v>
      </c>
      <c r="X5078" s="20">
        <v>45848</v>
      </c>
      <c r="Y5078" s="20">
        <v>45842</v>
      </c>
      <c r="Z5078" s="48">
        <v>7</v>
      </c>
      <c r="AA5078">
        <v>2025</v>
      </c>
      <c r="AB5078" s="45">
        <v>46871</v>
      </c>
      <c r="AC5078" s="45">
        <v>46871</v>
      </c>
      <c r="AK5078" s="10"/>
    </row>
    <row r="5079" spans="1:37">
      <c r="A5079" t="s">
        <v>45</v>
      </c>
      <c r="B5079" t="s">
        <v>46</v>
      </c>
      <c r="C5079" t="s">
        <v>47</v>
      </c>
      <c r="D5079" t="s">
        <v>5569</v>
      </c>
      <c r="E5079" t="s">
        <v>88</v>
      </c>
      <c r="F5079" t="s">
        <v>79</v>
      </c>
      <c r="G5079" t="s">
        <v>51</v>
      </c>
      <c r="H5079" s="20" t="s">
        <v>52</v>
      </c>
      <c r="I5079" t="s">
        <v>53</v>
      </c>
      <c r="J5079" t="s">
        <v>54</v>
      </c>
      <c r="K5079">
        <v>3</v>
      </c>
      <c r="L5079" t="s">
        <v>55</v>
      </c>
      <c r="M5079" t="s">
        <v>77</v>
      </c>
      <c r="N5079" t="s">
        <v>89</v>
      </c>
      <c r="O5079" s="21" t="s">
        <v>58</v>
      </c>
      <c r="P5079" s="21" t="s">
        <v>366</v>
      </c>
      <c r="Q5079" s="20" t="s">
        <v>542</v>
      </c>
      <c r="R5079" s="21" t="s">
        <v>543</v>
      </c>
      <c r="S5079" s="35">
        <v>1</v>
      </c>
      <c r="T5079" s="22">
        <v>1</v>
      </c>
      <c r="U5079" s="20" t="s">
        <v>62</v>
      </c>
      <c r="V5079" s="20">
        <v>45839</v>
      </c>
      <c r="W5079" s="21">
        <v>7</v>
      </c>
      <c r="X5079" s="20">
        <v>45840</v>
      </c>
      <c r="Y5079" s="20">
        <v>45842</v>
      </c>
      <c r="Z5079" s="48">
        <v>7</v>
      </c>
      <c r="AA5079">
        <v>2025</v>
      </c>
      <c r="AB5079" s="45">
        <v>43745</v>
      </c>
      <c r="AC5079" s="45">
        <v>43745</v>
      </c>
      <c r="AK5079" s="10"/>
    </row>
    <row r="5080" spans="1:37">
      <c r="A5080" t="s">
        <v>45</v>
      </c>
      <c r="B5080" t="s">
        <v>46</v>
      </c>
      <c r="C5080" t="s">
        <v>47</v>
      </c>
      <c r="D5080" t="s">
        <v>5570</v>
      </c>
      <c r="E5080" t="s">
        <v>88</v>
      </c>
      <c r="F5080" t="s">
        <v>79</v>
      </c>
      <c r="G5080" t="s">
        <v>51</v>
      </c>
      <c r="H5080" s="20" t="s">
        <v>52</v>
      </c>
      <c r="I5080" t="s">
        <v>53</v>
      </c>
      <c r="J5080" t="s">
        <v>54</v>
      </c>
      <c r="K5080">
        <v>3</v>
      </c>
      <c r="L5080" t="s">
        <v>55</v>
      </c>
      <c r="M5080" t="s">
        <v>77</v>
      </c>
      <c r="N5080" t="s">
        <v>89</v>
      </c>
      <c r="O5080" s="21" t="s">
        <v>58</v>
      </c>
      <c r="P5080" s="21" t="s">
        <v>126</v>
      </c>
      <c r="Q5080" s="20" t="s">
        <v>2578</v>
      </c>
      <c r="R5080" s="21" t="s">
        <v>2579</v>
      </c>
      <c r="S5080" s="35">
        <v>1</v>
      </c>
      <c r="T5080" s="22">
        <v>1</v>
      </c>
      <c r="U5080" s="20" t="s">
        <v>62</v>
      </c>
      <c r="V5080" s="20">
        <v>45838</v>
      </c>
      <c r="W5080" s="21">
        <v>6</v>
      </c>
      <c r="X5080" s="20">
        <v>45853</v>
      </c>
      <c r="Y5080" s="20">
        <v>45845</v>
      </c>
      <c r="Z5080" s="48">
        <v>7</v>
      </c>
      <c r="AA5080">
        <v>2025</v>
      </c>
      <c r="AB5080" s="45">
        <v>53119</v>
      </c>
      <c r="AC5080" s="45">
        <v>53119</v>
      </c>
      <c r="AK5080" s="10"/>
    </row>
    <row r="5081" spans="1:37">
      <c r="A5081" t="s">
        <v>45</v>
      </c>
      <c r="B5081" t="s">
        <v>46</v>
      </c>
      <c r="C5081" t="s">
        <v>47</v>
      </c>
      <c r="D5081" t="s">
        <v>5571</v>
      </c>
      <c r="E5081" t="s">
        <v>88</v>
      </c>
      <c r="F5081" t="s">
        <v>79</v>
      </c>
      <c r="G5081" t="s">
        <v>51</v>
      </c>
      <c r="H5081" s="20" t="s">
        <v>52</v>
      </c>
      <c r="I5081" t="s">
        <v>53</v>
      </c>
      <c r="J5081" t="s">
        <v>54</v>
      </c>
      <c r="K5081">
        <v>3</v>
      </c>
      <c r="L5081" t="s">
        <v>55</v>
      </c>
      <c r="M5081" t="s">
        <v>77</v>
      </c>
      <c r="N5081" t="s">
        <v>89</v>
      </c>
      <c r="O5081" s="21" t="s">
        <v>58</v>
      </c>
      <c r="P5081" s="21" t="s">
        <v>303</v>
      </c>
      <c r="Q5081" s="20" t="s">
        <v>4142</v>
      </c>
      <c r="R5081" s="21" t="s">
        <v>4143</v>
      </c>
      <c r="S5081" s="35">
        <v>1</v>
      </c>
      <c r="T5081" s="22">
        <v>1</v>
      </c>
      <c r="U5081" s="20" t="s">
        <v>62</v>
      </c>
      <c r="V5081" s="20">
        <v>45839</v>
      </c>
      <c r="W5081" s="21">
        <v>7</v>
      </c>
      <c r="X5081" s="20">
        <v>45852</v>
      </c>
      <c r="Y5081" s="20">
        <v>45842</v>
      </c>
      <c r="Z5081" s="48">
        <v>7</v>
      </c>
      <c r="AA5081">
        <v>2025</v>
      </c>
      <c r="AB5081" s="45">
        <v>70582</v>
      </c>
      <c r="AC5081" s="45">
        <v>70582</v>
      </c>
      <c r="AK5081" s="10"/>
    </row>
    <row r="5082" spans="1:37">
      <c r="A5082" t="s">
        <v>45</v>
      </c>
      <c r="B5082" t="s">
        <v>46</v>
      </c>
      <c r="C5082" t="s">
        <v>47</v>
      </c>
      <c r="D5082" t="s">
        <v>5572</v>
      </c>
      <c r="E5082" t="s">
        <v>88</v>
      </c>
      <c r="F5082" t="s">
        <v>79</v>
      </c>
      <c r="G5082" t="s">
        <v>51</v>
      </c>
      <c r="H5082" s="20" t="s">
        <v>52</v>
      </c>
      <c r="I5082" t="s">
        <v>53</v>
      </c>
      <c r="J5082" t="s">
        <v>54</v>
      </c>
      <c r="K5082">
        <v>3</v>
      </c>
      <c r="L5082" t="s">
        <v>55</v>
      </c>
      <c r="M5082" t="s">
        <v>77</v>
      </c>
      <c r="N5082" t="s">
        <v>89</v>
      </c>
      <c r="O5082" s="21" t="s">
        <v>58</v>
      </c>
      <c r="P5082" s="21" t="s">
        <v>119</v>
      </c>
      <c r="Q5082" s="20" t="s">
        <v>603</v>
      </c>
      <c r="R5082" s="21" t="s">
        <v>604</v>
      </c>
      <c r="S5082" s="35">
        <v>2</v>
      </c>
      <c r="T5082" s="22">
        <v>2</v>
      </c>
      <c r="U5082" s="20" t="s">
        <v>62</v>
      </c>
      <c r="V5082" s="20">
        <v>45839</v>
      </c>
      <c r="W5082" s="21">
        <v>7</v>
      </c>
      <c r="X5082" s="20">
        <v>45848</v>
      </c>
      <c r="Y5082" s="20">
        <v>45842</v>
      </c>
      <c r="Z5082" s="48">
        <v>7</v>
      </c>
      <c r="AA5082">
        <v>2025</v>
      </c>
      <c r="AB5082" s="45">
        <v>124988</v>
      </c>
      <c r="AC5082" s="45">
        <v>124988</v>
      </c>
      <c r="AK5082" s="10"/>
    </row>
    <row r="5083" spans="1:37">
      <c r="A5083" t="s">
        <v>45</v>
      </c>
      <c r="B5083" t="s">
        <v>46</v>
      </c>
      <c r="C5083" t="s">
        <v>47</v>
      </c>
      <c r="D5083" t="s">
        <v>5511</v>
      </c>
      <c r="E5083" t="s">
        <v>49</v>
      </c>
      <c r="F5083" t="s">
        <v>79</v>
      </c>
      <c r="G5083" t="s">
        <v>51</v>
      </c>
      <c r="H5083" s="20" t="s">
        <v>58</v>
      </c>
      <c r="I5083" t="s">
        <v>53</v>
      </c>
      <c r="J5083" t="s">
        <v>54</v>
      </c>
      <c r="K5083">
        <v>1</v>
      </c>
      <c r="L5083" t="s">
        <v>55</v>
      </c>
      <c r="M5083" t="s">
        <v>56</v>
      </c>
      <c r="N5083" t="s">
        <v>57</v>
      </c>
      <c r="O5083" s="21" t="s">
        <v>58</v>
      </c>
      <c r="P5083" s="21" t="s">
        <v>59</v>
      </c>
      <c r="Q5083" s="20" t="s">
        <v>80</v>
      </c>
      <c r="R5083" s="21" t="s">
        <v>81</v>
      </c>
      <c r="S5083" s="35">
        <v>1</v>
      </c>
      <c r="T5083" s="22">
        <v>0</v>
      </c>
      <c r="U5083" s="20" t="s">
        <v>82</v>
      </c>
      <c r="V5083" s="20">
        <v>45846</v>
      </c>
      <c r="W5083" s="21">
        <v>7</v>
      </c>
      <c r="X5083" s="20">
        <v>45859</v>
      </c>
      <c r="Z5083" s="48">
        <v>7</v>
      </c>
      <c r="AA5083">
        <v>2025</v>
      </c>
      <c r="AB5083" s="45">
        <v>123000</v>
      </c>
      <c r="AC5083" s="45">
        <v>0</v>
      </c>
      <c r="AK5083" s="10"/>
    </row>
    <row r="5084" spans="1:37">
      <c r="A5084" t="s">
        <v>45</v>
      </c>
      <c r="B5084" t="s">
        <v>46</v>
      </c>
      <c r="C5084" t="s">
        <v>47</v>
      </c>
      <c r="D5084" t="s">
        <v>5511</v>
      </c>
      <c r="E5084" t="s">
        <v>49</v>
      </c>
      <c r="F5084" t="s">
        <v>83</v>
      </c>
      <c r="G5084" t="s">
        <v>51</v>
      </c>
      <c r="H5084" s="20" t="s">
        <v>58</v>
      </c>
      <c r="I5084" t="s">
        <v>53</v>
      </c>
      <c r="J5084" t="s">
        <v>54</v>
      </c>
      <c r="K5084">
        <v>1</v>
      </c>
      <c r="L5084" t="s">
        <v>55</v>
      </c>
      <c r="M5084" t="s">
        <v>56</v>
      </c>
      <c r="N5084" t="s">
        <v>57</v>
      </c>
      <c r="O5084" s="21" t="s">
        <v>58</v>
      </c>
      <c r="P5084" s="21" t="s">
        <v>59</v>
      </c>
      <c r="Q5084" s="20" t="s">
        <v>80</v>
      </c>
      <c r="R5084" s="21" t="s">
        <v>81</v>
      </c>
      <c r="S5084" s="35">
        <v>1</v>
      </c>
      <c r="T5084" s="22">
        <v>0</v>
      </c>
      <c r="U5084" s="20" t="s">
        <v>82</v>
      </c>
      <c r="V5084" s="20">
        <v>45846</v>
      </c>
      <c r="W5084" s="21">
        <v>7</v>
      </c>
      <c r="X5084" s="20">
        <v>45859</v>
      </c>
      <c r="Z5084" s="48">
        <v>7</v>
      </c>
      <c r="AA5084">
        <v>2025</v>
      </c>
      <c r="AB5084" s="45">
        <v>0</v>
      </c>
      <c r="AC5084" s="45">
        <v>0</v>
      </c>
      <c r="AK5084" s="10"/>
    </row>
    <row r="5085" spans="1:37">
      <c r="A5085" t="s">
        <v>45</v>
      </c>
      <c r="B5085" t="s">
        <v>46</v>
      </c>
      <c r="C5085" t="s">
        <v>47</v>
      </c>
      <c r="D5085" t="s">
        <v>5573</v>
      </c>
      <c r="E5085" t="s">
        <v>88</v>
      </c>
      <c r="F5085" t="s">
        <v>79</v>
      </c>
      <c r="G5085" t="s">
        <v>51</v>
      </c>
      <c r="H5085" s="20" t="s">
        <v>52</v>
      </c>
      <c r="I5085" t="s">
        <v>53</v>
      </c>
      <c r="J5085" t="s">
        <v>54</v>
      </c>
      <c r="K5085">
        <v>3</v>
      </c>
      <c r="L5085" t="s">
        <v>55</v>
      </c>
      <c r="M5085" t="s">
        <v>77</v>
      </c>
      <c r="N5085" t="s">
        <v>89</v>
      </c>
      <c r="O5085" s="21" t="s">
        <v>58</v>
      </c>
      <c r="P5085" s="21" t="s">
        <v>303</v>
      </c>
      <c r="Q5085" s="20" t="s">
        <v>4027</v>
      </c>
      <c r="R5085" s="21" t="s">
        <v>4028</v>
      </c>
      <c r="S5085" s="35">
        <v>1</v>
      </c>
      <c r="T5085" s="22">
        <v>1</v>
      </c>
      <c r="U5085" s="20" t="s">
        <v>62</v>
      </c>
      <c r="V5085" s="20">
        <v>45835</v>
      </c>
      <c r="W5085" s="21">
        <v>6</v>
      </c>
      <c r="X5085" s="20">
        <v>45842</v>
      </c>
      <c r="Y5085" s="20">
        <v>45840</v>
      </c>
      <c r="Z5085" s="48">
        <v>7</v>
      </c>
      <c r="AA5085">
        <v>2025</v>
      </c>
      <c r="AB5085" s="45">
        <v>62500</v>
      </c>
      <c r="AC5085" s="45">
        <v>62500</v>
      </c>
      <c r="AK5085" s="10"/>
    </row>
    <row r="5086" spans="1:37">
      <c r="A5086" t="s">
        <v>45</v>
      </c>
      <c r="B5086" t="s">
        <v>46</v>
      </c>
      <c r="C5086" t="s">
        <v>47</v>
      </c>
      <c r="D5086" t="s">
        <v>5574</v>
      </c>
      <c r="E5086" t="s">
        <v>88</v>
      </c>
      <c r="F5086" t="s">
        <v>79</v>
      </c>
      <c r="G5086" t="s">
        <v>51</v>
      </c>
      <c r="H5086" s="20" t="s">
        <v>52</v>
      </c>
      <c r="I5086" t="s">
        <v>53</v>
      </c>
      <c r="J5086" t="s">
        <v>54</v>
      </c>
      <c r="K5086">
        <v>3</v>
      </c>
      <c r="L5086" t="s">
        <v>55</v>
      </c>
      <c r="M5086" t="s">
        <v>77</v>
      </c>
      <c r="N5086" t="s">
        <v>89</v>
      </c>
      <c r="O5086" s="21" t="s">
        <v>58</v>
      </c>
      <c r="P5086" s="21" t="s">
        <v>90</v>
      </c>
      <c r="Q5086" s="20" t="s">
        <v>163</v>
      </c>
      <c r="R5086" s="21" t="s">
        <v>164</v>
      </c>
      <c r="S5086" s="35">
        <v>1</v>
      </c>
      <c r="T5086" s="22">
        <v>1</v>
      </c>
      <c r="U5086" s="20" t="s">
        <v>62</v>
      </c>
      <c r="V5086" s="20">
        <v>45840</v>
      </c>
      <c r="W5086" s="21">
        <v>7</v>
      </c>
      <c r="X5086" s="20">
        <v>45848</v>
      </c>
      <c r="Y5086" s="20">
        <v>45842</v>
      </c>
      <c r="Z5086" s="48">
        <v>7</v>
      </c>
      <c r="AA5086">
        <v>2025</v>
      </c>
      <c r="AB5086" s="45">
        <v>40620</v>
      </c>
      <c r="AC5086" s="45">
        <v>40620</v>
      </c>
      <c r="AK5086" s="10"/>
    </row>
    <row r="5087" spans="1:37">
      <c r="A5087" t="s">
        <v>45</v>
      </c>
      <c r="B5087" t="s">
        <v>46</v>
      </c>
      <c r="C5087" t="s">
        <v>47</v>
      </c>
      <c r="D5087" t="s">
        <v>5575</v>
      </c>
      <c r="E5087" t="s">
        <v>88</v>
      </c>
      <c r="F5087" t="s">
        <v>79</v>
      </c>
      <c r="G5087" t="s">
        <v>51</v>
      </c>
      <c r="H5087" s="20" t="s">
        <v>52</v>
      </c>
      <c r="I5087" t="s">
        <v>53</v>
      </c>
      <c r="J5087" t="s">
        <v>54</v>
      </c>
      <c r="K5087">
        <v>3</v>
      </c>
      <c r="L5087" t="s">
        <v>55</v>
      </c>
      <c r="M5087" t="s">
        <v>77</v>
      </c>
      <c r="N5087" t="s">
        <v>89</v>
      </c>
      <c r="O5087" s="21" t="s">
        <v>58</v>
      </c>
      <c r="P5087" s="21" t="s">
        <v>97</v>
      </c>
      <c r="Q5087" s="20" t="s">
        <v>1012</v>
      </c>
      <c r="R5087" s="21" t="s">
        <v>1013</v>
      </c>
      <c r="S5087" s="35">
        <v>2</v>
      </c>
      <c r="T5087" s="22">
        <v>2</v>
      </c>
      <c r="U5087" s="20" t="s">
        <v>62</v>
      </c>
      <c r="V5087" s="20">
        <v>45840</v>
      </c>
      <c r="W5087" s="21">
        <v>7</v>
      </c>
      <c r="X5087" s="20">
        <v>45848</v>
      </c>
      <c r="Y5087" s="20">
        <v>45845</v>
      </c>
      <c r="Z5087" s="48">
        <v>7</v>
      </c>
      <c r="AA5087">
        <v>2025</v>
      </c>
      <c r="AB5087" s="45">
        <v>70576</v>
      </c>
      <c r="AC5087" s="45">
        <v>70576</v>
      </c>
      <c r="AK5087" s="10"/>
    </row>
    <row r="5088" spans="1:37">
      <c r="A5088" t="s">
        <v>45</v>
      </c>
      <c r="B5088" t="s">
        <v>46</v>
      </c>
      <c r="C5088" t="s">
        <v>47</v>
      </c>
      <c r="D5088" t="s">
        <v>5576</v>
      </c>
      <c r="E5088" t="s">
        <v>88</v>
      </c>
      <c r="F5088" t="s">
        <v>79</v>
      </c>
      <c r="G5088" t="s">
        <v>51</v>
      </c>
      <c r="H5088" s="20" t="s">
        <v>52</v>
      </c>
      <c r="I5088" t="s">
        <v>53</v>
      </c>
      <c r="J5088" t="s">
        <v>54</v>
      </c>
      <c r="K5088">
        <v>3</v>
      </c>
      <c r="L5088" t="s">
        <v>55</v>
      </c>
      <c r="M5088" t="s">
        <v>77</v>
      </c>
      <c r="N5088" t="s">
        <v>89</v>
      </c>
      <c r="O5088" s="21" t="s">
        <v>58</v>
      </c>
      <c r="P5088" s="21" t="s">
        <v>366</v>
      </c>
      <c r="Q5088" s="20" t="s">
        <v>2386</v>
      </c>
      <c r="R5088" s="21" t="s">
        <v>2387</v>
      </c>
      <c r="S5088" s="35">
        <v>1</v>
      </c>
      <c r="T5088" s="22">
        <v>1</v>
      </c>
      <c r="U5088" s="20" t="s">
        <v>62</v>
      </c>
      <c r="V5088" s="20">
        <v>45840</v>
      </c>
      <c r="W5088" s="21">
        <v>7</v>
      </c>
      <c r="X5088" s="20">
        <v>45855</v>
      </c>
      <c r="Y5088" s="20">
        <v>45845</v>
      </c>
      <c r="Z5088" s="48">
        <v>7</v>
      </c>
      <c r="AA5088">
        <v>2025</v>
      </c>
      <c r="AB5088" s="45">
        <v>43745</v>
      </c>
      <c r="AC5088" s="45">
        <v>43745</v>
      </c>
      <c r="AK5088" s="10"/>
    </row>
    <row r="5089" spans="1:37">
      <c r="A5089" t="s">
        <v>45</v>
      </c>
      <c r="B5089" t="s">
        <v>46</v>
      </c>
      <c r="C5089" t="s">
        <v>47</v>
      </c>
      <c r="D5089" t="s">
        <v>5577</v>
      </c>
      <c r="E5089" t="s">
        <v>88</v>
      </c>
      <c r="F5089" t="s">
        <v>79</v>
      </c>
      <c r="G5089" t="s">
        <v>51</v>
      </c>
      <c r="H5089" s="20" t="s">
        <v>52</v>
      </c>
      <c r="I5089" t="s">
        <v>53</v>
      </c>
      <c r="J5089" t="s">
        <v>54</v>
      </c>
      <c r="K5089">
        <v>3</v>
      </c>
      <c r="L5089" t="s">
        <v>55</v>
      </c>
      <c r="M5089" t="s">
        <v>77</v>
      </c>
      <c r="N5089" t="s">
        <v>89</v>
      </c>
      <c r="O5089" s="21" t="s">
        <v>58</v>
      </c>
      <c r="P5089" s="21" t="s">
        <v>90</v>
      </c>
      <c r="Q5089" s="20" t="s">
        <v>946</v>
      </c>
      <c r="R5089" s="21" t="s">
        <v>947</v>
      </c>
      <c r="S5089" s="35">
        <v>1</v>
      </c>
      <c r="T5089" s="22">
        <v>1</v>
      </c>
      <c r="U5089" s="20" t="s">
        <v>62</v>
      </c>
      <c r="V5089" s="20">
        <v>45840</v>
      </c>
      <c r="W5089" s="21">
        <v>7</v>
      </c>
      <c r="X5089" s="20">
        <v>45853</v>
      </c>
      <c r="Y5089" s="20">
        <v>45845</v>
      </c>
      <c r="Z5089" s="48">
        <v>7</v>
      </c>
      <c r="AA5089">
        <v>2025</v>
      </c>
      <c r="AB5089" s="45">
        <v>34369</v>
      </c>
      <c r="AC5089" s="45">
        <v>34369</v>
      </c>
      <c r="AK5089" s="10"/>
    </row>
    <row r="5090" spans="1:37">
      <c r="A5090" t="s">
        <v>45</v>
      </c>
      <c r="B5090" t="s">
        <v>46</v>
      </c>
      <c r="C5090" t="s">
        <v>47</v>
      </c>
      <c r="D5090" t="s">
        <v>5578</v>
      </c>
      <c r="E5090" t="s">
        <v>88</v>
      </c>
      <c r="F5090" t="s">
        <v>79</v>
      </c>
      <c r="G5090" t="s">
        <v>51</v>
      </c>
      <c r="H5090" s="20" t="s">
        <v>52</v>
      </c>
      <c r="I5090" t="s">
        <v>53</v>
      </c>
      <c r="J5090" t="s">
        <v>54</v>
      </c>
      <c r="K5090">
        <v>3</v>
      </c>
      <c r="L5090" t="s">
        <v>55</v>
      </c>
      <c r="M5090" t="s">
        <v>56</v>
      </c>
      <c r="N5090" t="s">
        <v>57</v>
      </c>
      <c r="O5090" s="21" t="s">
        <v>58</v>
      </c>
      <c r="P5090" s="21" t="s">
        <v>64</v>
      </c>
      <c r="Q5090" s="20" t="s">
        <v>720</v>
      </c>
      <c r="R5090" s="21" t="s">
        <v>721</v>
      </c>
      <c r="S5090" s="35">
        <v>1</v>
      </c>
      <c r="T5090" s="22">
        <v>1</v>
      </c>
      <c r="U5090" s="20" t="s">
        <v>62</v>
      </c>
      <c r="V5090" s="20">
        <v>45835</v>
      </c>
      <c r="W5090" s="21">
        <v>6</v>
      </c>
      <c r="X5090" s="20">
        <v>45845</v>
      </c>
      <c r="Y5090" s="20">
        <v>45840</v>
      </c>
      <c r="Z5090" s="48">
        <v>7</v>
      </c>
      <c r="AA5090">
        <v>2025</v>
      </c>
      <c r="AB5090" s="45">
        <v>56243</v>
      </c>
      <c r="AC5090" s="45">
        <v>56243</v>
      </c>
      <c r="AK5090" s="10"/>
    </row>
    <row r="5091" spans="1:37">
      <c r="A5091" t="s">
        <v>45</v>
      </c>
      <c r="B5091" t="s">
        <v>46</v>
      </c>
      <c r="C5091" t="s">
        <v>47</v>
      </c>
      <c r="D5091" t="s">
        <v>5579</v>
      </c>
      <c r="E5091" t="s">
        <v>88</v>
      </c>
      <c r="F5091" t="s">
        <v>79</v>
      </c>
      <c r="G5091" t="s">
        <v>51</v>
      </c>
      <c r="H5091" s="20" t="s">
        <v>52</v>
      </c>
      <c r="I5091" t="s">
        <v>53</v>
      </c>
      <c r="J5091" t="s">
        <v>54</v>
      </c>
      <c r="K5091">
        <v>3</v>
      </c>
      <c r="L5091" t="s">
        <v>55</v>
      </c>
      <c r="M5091" t="s">
        <v>56</v>
      </c>
      <c r="N5091" t="s">
        <v>57</v>
      </c>
      <c r="O5091" s="21" t="s">
        <v>58</v>
      </c>
      <c r="P5091" s="21" t="s">
        <v>64</v>
      </c>
      <c r="Q5091" s="20" t="s">
        <v>481</v>
      </c>
      <c r="R5091" s="21" t="s">
        <v>482</v>
      </c>
      <c r="S5091" s="35">
        <v>1</v>
      </c>
      <c r="T5091" s="22">
        <v>1</v>
      </c>
      <c r="U5091" s="20" t="s">
        <v>62</v>
      </c>
      <c r="V5091" s="20">
        <v>45835</v>
      </c>
      <c r="W5091" s="21">
        <v>6</v>
      </c>
      <c r="X5091" s="20">
        <v>45845</v>
      </c>
      <c r="Y5091" s="20">
        <v>45840</v>
      </c>
      <c r="Z5091" s="48">
        <v>7</v>
      </c>
      <c r="AA5091">
        <v>2025</v>
      </c>
      <c r="AB5091" s="45">
        <v>73327</v>
      </c>
      <c r="AC5091" s="45">
        <v>73327</v>
      </c>
      <c r="AK5091" s="10"/>
    </row>
    <row r="5092" spans="1:37">
      <c r="A5092" t="s">
        <v>45</v>
      </c>
      <c r="B5092" t="s">
        <v>46</v>
      </c>
      <c r="C5092" t="s">
        <v>47</v>
      </c>
      <c r="D5092" t="s">
        <v>5580</v>
      </c>
      <c r="E5092" t="s">
        <v>88</v>
      </c>
      <c r="F5092" t="s">
        <v>79</v>
      </c>
      <c r="G5092" t="s">
        <v>51</v>
      </c>
      <c r="H5092" s="20" t="s">
        <v>52</v>
      </c>
      <c r="I5092" t="s">
        <v>53</v>
      </c>
      <c r="J5092" t="s">
        <v>54</v>
      </c>
      <c r="K5092">
        <v>3</v>
      </c>
      <c r="L5092" t="s">
        <v>55</v>
      </c>
      <c r="M5092" t="s">
        <v>77</v>
      </c>
      <c r="N5092" t="s">
        <v>89</v>
      </c>
      <c r="O5092" s="21" t="s">
        <v>58</v>
      </c>
      <c r="P5092" s="21" t="s">
        <v>97</v>
      </c>
      <c r="Q5092" s="20" t="s">
        <v>2440</v>
      </c>
      <c r="R5092" s="21" t="s">
        <v>2441</v>
      </c>
      <c r="S5092" s="35">
        <v>1</v>
      </c>
      <c r="T5092" s="22">
        <v>1</v>
      </c>
      <c r="U5092" s="20" t="s">
        <v>62</v>
      </c>
      <c r="V5092" s="20">
        <v>45835</v>
      </c>
      <c r="W5092" s="21">
        <v>6</v>
      </c>
      <c r="X5092" s="20">
        <v>45848</v>
      </c>
      <c r="Y5092" s="20">
        <v>45842</v>
      </c>
      <c r="Z5092" s="48">
        <v>7</v>
      </c>
      <c r="AA5092">
        <v>2025</v>
      </c>
      <c r="AB5092" s="45">
        <v>33122</v>
      </c>
      <c r="AC5092" s="45">
        <v>33122</v>
      </c>
      <c r="AK5092" s="10"/>
    </row>
    <row r="5093" spans="1:37">
      <c r="A5093" t="s">
        <v>45</v>
      </c>
      <c r="B5093" t="s">
        <v>46</v>
      </c>
      <c r="C5093" t="s">
        <v>47</v>
      </c>
      <c r="D5093" t="s">
        <v>5581</v>
      </c>
      <c r="E5093" t="s">
        <v>88</v>
      </c>
      <c r="F5093" t="s">
        <v>79</v>
      </c>
      <c r="G5093" t="s">
        <v>51</v>
      </c>
      <c r="H5093" s="20" t="s">
        <v>52</v>
      </c>
      <c r="I5093" t="s">
        <v>53</v>
      </c>
      <c r="J5093" t="s">
        <v>54</v>
      </c>
      <c r="K5093">
        <v>3</v>
      </c>
      <c r="L5093" t="s">
        <v>55</v>
      </c>
      <c r="M5093" t="s">
        <v>56</v>
      </c>
      <c r="N5093" t="s">
        <v>57</v>
      </c>
      <c r="O5093" s="21" t="s">
        <v>58</v>
      </c>
      <c r="P5093" s="21" t="s">
        <v>64</v>
      </c>
      <c r="Q5093" s="20" t="s">
        <v>680</v>
      </c>
      <c r="R5093" s="21" t="s">
        <v>681</v>
      </c>
      <c r="S5093" s="35">
        <v>1</v>
      </c>
      <c r="T5093" s="22">
        <v>1</v>
      </c>
      <c r="U5093" s="20" t="s">
        <v>62</v>
      </c>
      <c r="V5093" s="20">
        <v>45840</v>
      </c>
      <c r="W5093" s="21">
        <v>7</v>
      </c>
      <c r="X5093" s="20">
        <v>45856</v>
      </c>
      <c r="Y5093" s="20">
        <v>45845</v>
      </c>
      <c r="Z5093" s="48">
        <v>7</v>
      </c>
      <c r="AA5093">
        <v>2025</v>
      </c>
      <c r="AB5093" s="45">
        <v>43744</v>
      </c>
      <c r="AC5093" s="45">
        <v>43744</v>
      </c>
      <c r="AK5093" s="10"/>
    </row>
    <row r="5094" spans="1:37">
      <c r="A5094" t="s">
        <v>45</v>
      </c>
      <c r="B5094" t="s">
        <v>46</v>
      </c>
      <c r="C5094" t="s">
        <v>47</v>
      </c>
      <c r="D5094" t="s">
        <v>5582</v>
      </c>
      <c r="E5094" t="s">
        <v>88</v>
      </c>
      <c r="F5094" t="s">
        <v>79</v>
      </c>
      <c r="G5094" t="s">
        <v>51</v>
      </c>
      <c r="H5094" s="20" t="s">
        <v>52</v>
      </c>
      <c r="I5094" t="s">
        <v>53</v>
      </c>
      <c r="J5094" t="s">
        <v>54</v>
      </c>
      <c r="K5094">
        <v>3</v>
      </c>
      <c r="L5094" t="s">
        <v>55</v>
      </c>
      <c r="M5094" t="s">
        <v>56</v>
      </c>
      <c r="N5094" t="s">
        <v>57</v>
      </c>
      <c r="O5094" s="21" t="s">
        <v>58</v>
      </c>
      <c r="P5094" s="21" t="s">
        <v>64</v>
      </c>
      <c r="Q5094" s="20" t="s">
        <v>385</v>
      </c>
      <c r="R5094" s="21" t="s">
        <v>386</v>
      </c>
      <c r="S5094" s="35">
        <v>1</v>
      </c>
      <c r="T5094" s="22">
        <v>1</v>
      </c>
      <c r="U5094" s="20" t="s">
        <v>62</v>
      </c>
      <c r="V5094" s="20">
        <v>45840</v>
      </c>
      <c r="W5094" s="21">
        <v>7</v>
      </c>
      <c r="X5094" s="20">
        <v>45848</v>
      </c>
      <c r="Y5094" s="20">
        <v>45845</v>
      </c>
      <c r="Z5094" s="48">
        <v>7</v>
      </c>
      <c r="AA5094">
        <v>2025</v>
      </c>
      <c r="AB5094" s="45">
        <v>48743</v>
      </c>
      <c r="AC5094" s="45">
        <v>48743</v>
      </c>
      <c r="AK5094" s="10"/>
    </row>
    <row r="5095" spans="1:37">
      <c r="A5095" t="s">
        <v>45</v>
      </c>
      <c r="B5095" t="s">
        <v>46</v>
      </c>
      <c r="C5095" t="s">
        <v>47</v>
      </c>
      <c r="D5095" t="s">
        <v>5583</v>
      </c>
      <c r="E5095" t="s">
        <v>88</v>
      </c>
      <c r="F5095" t="s">
        <v>79</v>
      </c>
      <c r="G5095" t="s">
        <v>51</v>
      </c>
      <c r="H5095" s="20" t="s">
        <v>52</v>
      </c>
      <c r="I5095" t="s">
        <v>53</v>
      </c>
      <c r="J5095" t="s">
        <v>54</v>
      </c>
      <c r="K5095">
        <v>3</v>
      </c>
      <c r="L5095" t="s">
        <v>55</v>
      </c>
      <c r="M5095" t="s">
        <v>56</v>
      </c>
      <c r="N5095" t="s">
        <v>57</v>
      </c>
      <c r="O5095" s="21" t="s">
        <v>58</v>
      </c>
      <c r="P5095" s="21" t="s">
        <v>64</v>
      </c>
      <c r="Q5095" s="20" t="s">
        <v>112</v>
      </c>
      <c r="R5095" s="21" t="s">
        <v>113</v>
      </c>
      <c r="S5095" s="35">
        <v>1</v>
      </c>
      <c r="T5095" s="22">
        <v>1</v>
      </c>
      <c r="U5095" s="20" t="s">
        <v>62</v>
      </c>
      <c r="V5095" s="20">
        <v>45840</v>
      </c>
      <c r="W5095" s="21">
        <v>7</v>
      </c>
      <c r="X5095" s="20">
        <v>45856</v>
      </c>
      <c r="Y5095" s="20">
        <v>45852</v>
      </c>
      <c r="Z5095" s="48">
        <v>7</v>
      </c>
      <c r="AA5095">
        <v>2025</v>
      </c>
      <c r="AB5095" s="45">
        <v>37494</v>
      </c>
      <c r="AC5095" s="45">
        <v>37494</v>
      </c>
      <c r="AK5095" s="10"/>
    </row>
    <row r="5096" spans="1:37">
      <c r="A5096" t="s">
        <v>45</v>
      </c>
      <c r="B5096" t="s">
        <v>46</v>
      </c>
      <c r="C5096" t="s">
        <v>47</v>
      </c>
      <c r="D5096" t="s">
        <v>5584</v>
      </c>
      <c r="E5096" t="s">
        <v>88</v>
      </c>
      <c r="F5096" t="s">
        <v>79</v>
      </c>
      <c r="G5096" t="s">
        <v>51</v>
      </c>
      <c r="H5096" s="20" t="s">
        <v>52</v>
      </c>
      <c r="I5096" t="s">
        <v>53</v>
      </c>
      <c r="J5096" t="s">
        <v>54</v>
      </c>
      <c r="K5096">
        <v>3</v>
      </c>
      <c r="L5096" t="s">
        <v>55</v>
      </c>
      <c r="M5096" t="s">
        <v>56</v>
      </c>
      <c r="N5096" t="s">
        <v>57</v>
      </c>
      <c r="O5096" s="21" t="s">
        <v>58</v>
      </c>
      <c r="P5096" s="21" t="s">
        <v>64</v>
      </c>
      <c r="Q5096" s="20" t="s">
        <v>94</v>
      </c>
      <c r="R5096" s="21" t="s">
        <v>95</v>
      </c>
      <c r="S5096" s="35">
        <v>1</v>
      </c>
      <c r="T5096" s="22">
        <v>1</v>
      </c>
      <c r="U5096" s="20" t="s">
        <v>62</v>
      </c>
      <c r="V5096" s="20">
        <v>45840</v>
      </c>
      <c r="W5096" s="21">
        <v>7</v>
      </c>
      <c r="X5096" s="20">
        <v>45853</v>
      </c>
      <c r="Y5096" s="20">
        <v>45845</v>
      </c>
      <c r="Z5096" s="48">
        <v>7</v>
      </c>
      <c r="AA5096">
        <v>2025</v>
      </c>
      <c r="AB5096" s="45">
        <v>31242</v>
      </c>
      <c r="AC5096" s="45">
        <v>31242</v>
      </c>
      <c r="AK5096" s="10"/>
    </row>
    <row r="5097" spans="1:37">
      <c r="A5097" t="s">
        <v>45</v>
      </c>
      <c r="B5097" t="s">
        <v>46</v>
      </c>
      <c r="C5097" t="s">
        <v>47</v>
      </c>
      <c r="D5097" t="s">
        <v>5515</v>
      </c>
      <c r="E5097" t="s">
        <v>49</v>
      </c>
      <c r="F5097" t="s">
        <v>157</v>
      </c>
      <c r="G5097" t="s">
        <v>51</v>
      </c>
      <c r="H5097" s="20" t="s">
        <v>58</v>
      </c>
      <c r="I5097" t="s">
        <v>53</v>
      </c>
      <c r="J5097" t="s">
        <v>54</v>
      </c>
      <c r="K5097">
        <v>1</v>
      </c>
      <c r="L5097" t="s">
        <v>55</v>
      </c>
      <c r="M5097" t="s">
        <v>56</v>
      </c>
      <c r="N5097" t="s">
        <v>57</v>
      </c>
      <c r="O5097" s="21" t="s">
        <v>58</v>
      </c>
      <c r="P5097" s="21" t="s">
        <v>59</v>
      </c>
      <c r="Q5097" s="20" t="s">
        <v>80</v>
      </c>
      <c r="R5097" s="21" t="s">
        <v>81</v>
      </c>
      <c r="S5097" s="35">
        <v>1</v>
      </c>
      <c r="T5097" s="22">
        <v>0</v>
      </c>
      <c r="U5097" s="20" t="s">
        <v>82</v>
      </c>
      <c r="V5097" s="20">
        <v>45853</v>
      </c>
      <c r="W5097" s="21">
        <v>7</v>
      </c>
      <c r="X5097" s="20">
        <v>45866</v>
      </c>
      <c r="Z5097" s="48">
        <v>7</v>
      </c>
      <c r="AA5097">
        <v>2025</v>
      </c>
      <c r="AB5097" s="45">
        <v>0</v>
      </c>
      <c r="AC5097" s="45">
        <v>0</v>
      </c>
      <c r="AK5097" s="10"/>
    </row>
    <row r="5098" spans="1:37">
      <c r="A5098" t="s">
        <v>45</v>
      </c>
      <c r="B5098" t="s">
        <v>46</v>
      </c>
      <c r="C5098" t="s">
        <v>47</v>
      </c>
      <c r="D5098" t="s">
        <v>5585</v>
      </c>
      <c r="E5098" t="s">
        <v>88</v>
      </c>
      <c r="F5098" t="s">
        <v>79</v>
      </c>
      <c r="G5098" t="s">
        <v>51</v>
      </c>
      <c r="H5098" s="20" t="s">
        <v>52</v>
      </c>
      <c r="I5098" t="s">
        <v>53</v>
      </c>
      <c r="J5098" t="s">
        <v>54</v>
      </c>
      <c r="K5098">
        <v>3</v>
      </c>
      <c r="L5098" t="s">
        <v>55</v>
      </c>
      <c r="M5098" t="s">
        <v>77</v>
      </c>
      <c r="N5098" t="s">
        <v>89</v>
      </c>
      <c r="O5098" s="21" t="s">
        <v>58</v>
      </c>
      <c r="P5098" s="21" t="s">
        <v>366</v>
      </c>
      <c r="Q5098" s="20" t="s">
        <v>542</v>
      </c>
      <c r="R5098" s="21" t="s">
        <v>543</v>
      </c>
      <c r="S5098" s="35">
        <v>2</v>
      </c>
      <c r="T5098" s="22">
        <v>2</v>
      </c>
      <c r="U5098" s="20" t="s">
        <v>62</v>
      </c>
      <c r="V5098" s="20">
        <v>45840</v>
      </c>
      <c r="W5098" s="21">
        <v>7</v>
      </c>
      <c r="X5098" s="20">
        <v>45847</v>
      </c>
      <c r="Y5098" s="20">
        <v>45842</v>
      </c>
      <c r="Z5098" s="48">
        <v>7</v>
      </c>
      <c r="AA5098">
        <v>2025</v>
      </c>
      <c r="AB5098" s="45">
        <v>87491</v>
      </c>
      <c r="AC5098" s="45">
        <v>87491</v>
      </c>
      <c r="AK5098" s="10"/>
    </row>
    <row r="5099" spans="1:37">
      <c r="A5099" t="s">
        <v>45</v>
      </c>
      <c r="B5099" t="s">
        <v>46</v>
      </c>
      <c r="C5099" t="s">
        <v>47</v>
      </c>
      <c r="D5099" t="s">
        <v>5586</v>
      </c>
      <c r="E5099" t="s">
        <v>88</v>
      </c>
      <c r="F5099" t="s">
        <v>79</v>
      </c>
      <c r="G5099" t="s">
        <v>51</v>
      </c>
      <c r="H5099" s="20" t="s">
        <v>52</v>
      </c>
      <c r="I5099" t="s">
        <v>53</v>
      </c>
      <c r="J5099" t="s">
        <v>54</v>
      </c>
      <c r="K5099">
        <v>3</v>
      </c>
      <c r="L5099" t="s">
        <v>55</v>
      </c>
      <c r="M5099" t="s">
        <v>77</v>
      </c>
      <c r="N5099" t="s">
        <v>89</v>
      </c>
      <c r="O5099" s="21" t="s">
        <v>58</v>
      </c>
      <c r="P5099" s="21" t="s">
        <v>90</v>
      </c>
      <c r="Q5099" s="20" t="s">
        <v>214</v>
      </c>
      <c r="R5099" s="21" t="s">
        <v>215</v>
      </c>
      <c r="S5099" s="35">
        <v>1</v>
      </c>
      <c r="T5099" s="22">
        <v>1</v>
      </c>
      <c r="U5099" s="20" t="s">
        <v>62</v>
      </c>
      <c r="V5099" s="20">
        <v>45840</v>
      </c>
      <c r="W5099" s="21">
        <v>7</v>
      </c>
      <c r="X5099" s="20">
        <v>45855</v>
      </c>
      <c r="Y5099" s="20">
        <v>45845</v>
      </c>
      <c r="Z5099" s="48">
        <v>7</v>
      </c>
      <c r="AA5099">
        <v>2025</v>
      </c>
      <c r="AB5099" s="45">
        <v>46871</v>
      </c>
      <c r="AC5099" s="45">
        <v>46871</v>
      </c>
      <c r="AK5099" s="10"/>
    </row>
    <row r="5100" spans="1:37">
      <c r="A5100" t="s">
        <v>45</v>
      </c>
      <c r="B5100" t="s">
        <v>46</v>
      </c>
      <c r="C5100" t="s">
        <v>47</v>
      </c>
      <c r="D5100" t="s">
        <v>5587</v>
      </c>
      <c r="E5100" t="s">
        <v>88</v>
      </c>
      <c r="F5100" t="s">
        <v>79</v>
      </c>
      <c r="G5100" t="s">
        <v>51</v>
      </c>
      <c r="H5100" s="20" t="s">
        <v>52</v>
      </c>
      <c r="I5100" t="s">
        <v>53</v>
      </c>
      <c r="J5100" t="s">
        <v>54</v>
      </c>
      <c r="K5100">
        <v>3</v>
      </c>
      <c r="L5100" t="s">
        <v>55</v>
      </c>
      <c r="M5100" t="s">
        <v>77</v>
      </c>
      <c r="N5100" t="s">
        <v>89</v>
      </c>
      <c r="O5100" s="21" t="s">
        <v>58</v>
      </c>
      <c r="P5100" s="21" t="s">
        <v>97</v>
      </c>
      <c r="Q5100" s="20" t="s">
        <v>108</v>
      </c>
      <c r="R5100" s="21" t="s">
        <v>3798</v>
      </c>
      <c r="S5100" s="35">
        <v>1</v>
      </c>
      <c r="T5100" s="22">
        <v>1</v>
      </c>
      <c r="U5100" s="20" t="s">
        <v>62</v>
      </c>
      <c r="V5100" s="20">
        <v>45840</v>
      </c>
      <c r="W5100" s="21">
        <v>7</v>
      </c>
      <c r="X5100" s="20">
        <v>45849</v>
      </c>
      <c r="Y5100" s="20">
        <v>45845</v>
      </c>
      <c r="Z5100" s="48">
        <v>7</v>
      </c>
      <c r="AA5100">
        <v>2025</v>
      </c>
      <c r="AB5100" s="45">
        <v>62494</v>
      </c>
      <c r="AC5100" s="45">
        <v>62494</v>
      </c>
      <c r="AK5100" s="10"/>
    </row>
    <row r="5101" spans="1:37">
      <c r="A5101" t="s">
        <v>45</v>
      </c>
      <c r="B5101" t="s">
        <v>46</v>
      </c>
      <c r="C5101" t="s">
        <v>47</v>
      </c>
      <c r="D5101" t="s">
        <v>5515</v>
      </c>
      <c r="E5101" t="s">
        <v>49</v>
      </c>
      <c r="F5101" t="s">
        <v>72</v>
      </c>
      <c r="G5101" t="s">
        <v>51</v>
      </c>
      <c r="H5101" s="20" t="s">
        <v>58</v>
      </c>
      <c r="I5101" t="s">
        <v>53</v>
      </c>
      <c r="J5101" t="s">
        <v>54</v>
      </c>
      <c r="K5101">
        <v>1</v>
      </c>
      <c r="L5101" t="s">
        <v>55</v>
      </c>
      <c r="M5101" t="s">
        <v>56</v>
      </c>
      <c r="N5101" t="s">
        <v>57</v>
      </c>
      <c r="O5101" s="21" t="s">
        <v>58</v>
      </c>
      <c r="P5101" s="21" t="s">
        <v>59</v>
      </c>
      <c r="Q5101" s="20" t="s">
        <v>60</v>
      </c>
      <c r="R5101" s="21" t="s">
        <v>61</v>
      </c>
      <c r="S5101" s="35">
        <v>1</v>
      </c>
      <c r="T5101" s="22">
        <v>0</v>
      </c>
      <c r="U5101" s="20" t="s">
        <v>62</v>
      </c>
      <c r="V5101" s="20">
        <v>45853</v>
      </c>
      <c r="W5101" s="21">
        <v>7</v>
      </c>
      <c r="X5101" s="20">
        <v>45866</v>
      </c>
      <c r="Z5101" s="48">
        <v>7</v>
      </c>
      <c r="AA5101">
        <v>2025</v>
      </c>
      <c r="AB5101" s="45">
        <v>0</v>
      </c>
      <c r="AC5101" s="45">
        <v>0</v>
      </c>
      <c r="AK5101" s="10"/>
    </row>
    <row r="5102" spans="1:37">
      <c r="A5102" t="s">
        <v>45</v>
      </c>
      <c r="B5102" t="s">
        <v>46</v>
      </c>
      <c r="C5102" t="s">
        <v>47</v>
      </c>
      <c r="D5102" t="s">
        <v>5515</v>
      </c>
      <c r="E5102" t="s">
        <v>49</v>
      </c>
      <c r="F5102" t="s">
        <v>73</v>
      </c>
      <c r="G5102" t="s">
        <v>51</v>
      </c>
      <c r="H5102" s="20" t="s">
        <v>58</v>
      </c>
      <c r="I5102" t="s">
        <v>53</v>
      </c>
      <c r="J5102" t="s">
        <v>54</v>
      </c>
      <c r="K5102">
        <v>1</v>
      </c>
      <c r="L5102" t="s">
        <v>55</v>
      </c>
      <c r="M5102" t="s">
        <v>56</v>
      </c>
      <c r="N5102" t="s">
        <v>57</v>
      </c>
      <c r="O5102" s="21" t="s">
        <v>58</v>
      </c>
      <c r="P5102" s="21" t="s">
        <v>59</v>
      </c>
      <c r="Q5102" s="20" t="s">
        <v>60</v>
      </c>
      <c r="R5102" s="21" t="s">
        <v>61</v>
      </c>
      <c r="S5102" s="35">
        <v>3</v>
      </c>
      <c r="T5102" s="22">
        <v>0</v>
      </c>
      <c r="U5102" s="20" t="s">
        <v>62</v>
      </c>
      <c r="V5102" s="20">
        <v>45853</v>
      </c>
      <c r="W5102" s="21">
        <v>7</v>
      </c>
      <c r="X5102" s="20">
        <v>45866</v>
      </c>
      <c r="Z5102" s="48">
        <v>7</v>
      </c>
      <c r="AA5102">
        <v>2025</v>
      </c>
      <c r="AB5102" s="45">
        <v>0</v>
      </c>
      <c r="AC5102" s="45">
        <v>0</v>
      </c>
      <c r="AK5102" s="10"/>
    </row>
    <row r="5103" spans="1:37">
      <c r="A5103" t="s">
        <v>45</v>
      </c>
      <c r="B5103" t="s">
        <v>46</v>
      </c>
      <c r="C5103" t="s">
        <v>47</v>
      </c>
      <c r="D5103" t="s">
        <v>5515</v>
      </c>
      <c r="E5103" t="s">
        <v>49</v>
      </c>
      <c r="F5103" t="s">
        <v>74</v>
      </c>
      <c r="G5103" t="s">
        <v>51</v>
      </c>
      <c r="H5103" s="20" t="s">
        <v>58</v>
      </c>
      <c r="I5103" t="s">
        <v>53</v>
      </c>
      <c r="J5103" t="s">
        <v>54</v>
      </c>
      <c r="K5103">
        <v>1</v>
      </c>
      <c r="L5103" t="s">
        <v>55</v>
      </c>
      <c r="M5103" t="s">
        <v>56</v>
      </c>
      <c r="N5103" t="s">
        <v>57</v>
      </c>
      <c r="O5103" s="21" t="s">
        <v>58</v>
      </c>
      <c r="P5103" s="21" t="s">
        <v>59</v>
      </c>
      <c r="Q5103" s="20" t="s">
        <v>60</v>
      </c>
      <c r="R5103" s="21" t="s">
        <v>61</v>
      </c>
      <c r="S5103" s="35">
        <v>2</v>
      </c>
      <c r="T5103" s="22">
        <v>0</v>
      </c>
      <c r="U5103" s="20" t="s">
        <v>62</v>
      </c>
      <c r="V5103" s="20">
        <v>45853</v>
      </c>
      <c r="W5103" s="21">
        <v>7</v>
      </c>
      <c r="X5103" s="20">
        <v>45866</v>
      </c>
      <c r="Z5103" s="48">
        <v>7</v>
      </c>
      <c r="AA5103">
        <v>2025</v>
      </c>
      <c r="AB5103" s="45">
        <v>0</v>
      </c>
      <c r="AC5103" s="45">
        <v>0</v>
      </c>
      <c r="AK5103" s="10"/>
    </row>
    <row r="5104" spans="1:37">
      <c r="A5104" t="s">
        <v>45</v>
      </c>
      <c r="B5104" t="s">
        <v>46</v>
      </c>
      <c r="C5104" t="s">
        <v>47</v>
      </c>
      <c r="D5104" t="s">
        <v>5515</v>
      </c>
      <c r="E5104" t="s">
        <v>49</v>
      </c>
      <c r="F5104" t="s">
        <v>75</v>
      </c>
      <c r="G5104" t="s">
        <v>51</v>
      </c>
      <c r="H5104" s="20" t="s">
        <v>58</v>
      </c>
      <c r="I5104" t="s">
        <v>53</v>
      </c>
      <c r="J5104" t="s">
        <v>54</v>
      </c>
      <c r="K5104">
        <v>1</v>
      </c>
      <c r="L5104" t="s">
        <v>55</v>
      </c>
      <c r="M5104" t="s">
        <v>56</v>
      </c>
      <c r="N5104" t="s">
        <v>57</v>
      </c>
      <c r="O5104" s="21" t="s">
        <v>58</v>
      </c>
      <c r="P5104" s="21" t="s">
        <v>59</v>
      </c>
      <c r="Q5104" s="20" t="s">
        <v>60</v>
      </c>
      <c r="R5104" s="21" t="s">
        <v>61</v>
      </c>
      <c r="S5104" s="35">
        <v>3</v>
      </c>
      <c r="T5104" s="22">
        <v>0</v>
      </c>
      <c r="U5104" s="20" t="s">
        <v>62</v>
      </c>
      <c r="V5104" s="20">
        <v>45853</v>
      </c>
      <c r="W5104" s="21">
        <v>7</v>
      </c>
      <c r="X5104" s="20">
        <v>45866</v>
      </c>
      <c r="Z5104" s="48">
        <v>7</v>
      </c>
      <c r="AA5104">
        <v>2025</v>
      </c>
      <c r="AB5104" s="45">
        <v>0</v>
      </c>
      <c r="AC5104" s="45">
        <v>0</v>
      </c>
      <c r="AK5104" s="10"/>
    </row>
    <row r="5105" spans="1:37">
      <c r="A5105" t="s">
        <v>45</v>
      </c>
      <c r="B5105" t="s">
        <v>46</v>
      </c>
      <c r="C5105" t="s">
        <v>47</v>
      </c>
      <c r="D5105" t="s">
        <v>5515</v>
      </c>
      <c r="E5105" t="s">
        <v>49</v>
      </c>
      <c r="F5105" t="s">
        <v>76</v>
      </c>
      <c r="G5105" t="s">
        <v>51</v>
      </c>
      <c r="H5105" s="20" t="s">
        <v>58</v>
      </c>
      <c r="I5105" t="s">
        <v>53</v>
      </c>
      <c r="J5105" t="s">
        <v>54</v>
      </c>
      <c r="K5105">
        <v>1</v>
      </c>
      <c r="L5105" t="s">
        <v>55</v>
      </c>
      <c r="M5105" t="s">
        <v>56</v>
      </c>
      <c r="N5105" t="s">
        <v>57</v>
      </c>
      <c r="O5105" s="21" t="s">
        <v>58</v>
      </c>
      <c r="P5105" s="21" t="s">
        <v>59</v>
      </c>
      <c r="Q5105" s="20" t="s">
        <v>60</v>
      </c>
      <c r="R5105" s="21" t="s">
        <v>61</v>
      </c>
      <c r="S5105" s="35">
        <v>3</v>
      </c>
      <c r="T5105" s="22">
        <v>0</v>
      </c>
      <c r="U5105" s="20" t="s">
        <v>62</v>
      </c>
      <c r="V5105" s="20">
        <v>45853</v>
      </c>
      <c r="W5105" s="21">
        <v>7</v>
      </c>
      <c r="X5105" s="20">
        <v>45866</v>
      </c>
      <c r="Z5105" s="48">
        <v>7</v>
      </c>
      <c r="AA5105">
        <v>2025</v>
      </c>
      <c r="AB5105" s="45">
        <v>0</v>
      </c>
      <c r="AC5105" s="45">
        <v>0</v>
      </c>
      <c r="AK5105" s="10"/>
    </row>
    <row r="5106" spans="1:37">
      <c r="A5106" t="s">
        <v>45</v>
      </c>
      <c r="B5106" t="s">
        <v>46</v>
      </c>
      <c r="C5106" t="s">
        <v>47</v>
      </c>
      <c r="D5106" t="s">
        <v>5588</v>
      </c>
      <c r="E5106" t="s">
        <v>88</v>
      </c>
      <c r="F5106" t="s">
        <v>79</v>
      </c>
      <c r="G5106" t="s">
        <v>51</v>
      </c>
      <c r="H5106" s="20" t="s">
        <v>52</v>
      </c>
      <c r="I5106" t="s">
        <v>53</v>
      </c>
      <c r="J5106" t="s">
        <v>54</v>
      </c>
      <c r="K5106">
        <v>3</v>
      </c>
      <c r="L5106" t="s">
        <v>55</v>
      </c>
      <c r="M5106" t="s">
        <v>77</v>
      </c>
      <c r="N5106" t="s">
        <v>89</v>
      </c>
      <c r="O5106" s="21" t="s">
        <v>58</v>
      </c>
      <c r="P5106" s="21" t="s">
        <v>119</v>
      </c>
      <c r="Q5106" s="20" t="s">
        <v>603</v>
      </c>
      <c r="R5106" s="21" t="s">
        <v>604</v>
      </c>
      <c r="S5106" s="35">
        <v>1</v>
      </c>
      <c r="T5106" s="22">
        <v>1</v>
      </c>
      <c r="U5106" s="20" t="s">
        <v>62</v>
      </c>
      <c r="V5106" s="20">
        <v>45840</v>
      </c>
      <c r="W5106" s="21">
        <v>7</v>
      </c>
      <c r="X5106" s="20">
        <v>45848</v>
      </c>
      <c r="Y5106" s="20">
        <v>45845</v>
      </c>
      <c r="Z5106" s="48">
        <v>7</v>
      </c>
      <c r="AA5106">
        <v>2025</v>
      </c>
      <c r="AB5106" s="45">
        <v>62494</v>
      </c>
      <c r="AC5106" s="45">
        <v>62494</v>
      </c>
      <c r="AK5106" s="10"/>
    </row>
    <row r="5107" spans="1:37">
      <c r="A5107" t="s">
        <v>45</v>
      </c>
      <c r="B5107" t="s">
        <v>46</v>
      </c>
      <c r="C5107" t="s">
        <v>47</v>
      </c>
      <c r="D5107" t="s">
        <v>5589</v>
      </c>
      <c r="E5107" t="s">
        <v>88</v>
      </c>
      <c r="F5107" t="s">
        <v>79</v>
      </c>
      <c r="G5107" t="s">
        <v>51</v>
      </c>
      <c r="H5107" s="20" t="s">
        <v>52</v>
      </c>
      <c r="I5107" t="s">
        <v>53</v>
      </c>
      <c r="J5107" t="s">
        <v>54</v>
      </c>
      <c r="K5107">
        <v>3</v>
      </c>
      <c r="L5107" t="s">
        <v>55</v>
      </c>
      <c r="M5107" t="s">
        <v>77</v>
      </c>
      <c r="N5107" t="s">
        <v>89</v>
      </c>
      <c r="O5107" s="21" t="s">
        <v>58</v>
      </c>
      <c r="P5107" s="21" t="s">
        <v>119</v>
      </c>
      <c r="Q5107" s="20" t="s">
        <v>728</v>
      </c>
      <c r="R5107" s="21" t="s">
        <v>729</v>
      </c>
      <c r="S5107" s="35">
        <v>1</v>
      </c>
      <c r="T5107" s="22">
        <v>1</v>
      </c>
      <c r="U5107" s="20" t="s">
        <v>62</v>
      </c>
      <c r="V5107" s="20">
        <v>45839</v>
      </c>
      <c r="W5107" s="21">
        <v>7</v>
      </c>
      <c r="X5107" s="20">
        <v>45847</v>
      </c>
      <c r="Y5107" s="20">
        <v>45842</v>
      </c>
      <c r="Z5107" s="48">
        <v>7</v>
      </c>
      <c r="AA5107">
        <v>2025</v>
      </c>
      <c r="AB5107" s="45">
        <v>73327</v>
      </c>
      <c r="AC5107" s="45">
        <v>73327</v>
      </c>
      <c r="AK5107" s="10"/>
    </row>
    <row r="5108" spans="1:37">
      <c r="A5108" t="s">
        <v>45</v>
      </c>
      <c r="B5108" t="s">
        <v>46</v>
      </c>
      <c r="C5108" t="s">
        <v>47</v>
      </c>
      <c r="D5108" t="s">
        <v>5590</v>
      </c>
      <c r="E5108" t="s">
        <v>88</v>
      </c>
      <c r="F5108" t="s">
        <v>79</v>
      </c>
      <c r="G5108" t="s">
        <v>51</v>
      </c>
      <c r="H5108" s="20" t="s">
        <v>52</v>
      </c>
      <c r="I5108" t="s">
        <v>53</v>
      </c>
      <c r="J5108" t="s">
        <v>54</v>
      </c>
      <c r="K5108">
        <v>3</v>
      </c>
      <c r="L5108" t="s">
        <v>55</v>
      </c>
      <c r="M5108" t="s">
        <v>77</v>
      </c>
      <c r="N5108" t="s">
        <v>89</v>
      </c>
      <c r="O5108" s="21" t="s">
        <v>58</v>
      </c>
      <c r="P5108" s="21" t="s">
        <v>90</v>
      </c>
      <c r="Q5108" s="20" t="s">
        <v>344</v>
      </c>
      <c r="R5108" s="21" t="s">
        <v>345</v>
      </c>
      <c r="S5108" s="35">
        <v>1</v>
      </c>
      <c r="T5108" s="22">
        <v>1</v>
      </c>
      <c r="U5108" s="20" t="s">
        <v>62</v>
      </c>
      <c r="V5108" s="20">
        <v>45841</v>
      </c>
      <c r="W5108" s="21">
        <v>7</v>
      </c>
      <c r="X5108" s="20">
        <v>45855</v>
      </c>
      <c r="Y5108" s="20">
        <v>45847</v>
      </c>
      <c r="Z5108" s="48">
        <v>7</v>
      </c>
      <c r="AA5108">
        <v>2025</v>
      </c>
      <c r="AB5108" s="45">
        <v>40620</v>
      </c>
      <c r="AC5108" s="45">
        <v>40620</v>
      </c>
      <c r="AK5108" s="10"/>
    </row>
    <row r="5109" spans="1:37">
      <c r="A5109" t="s">
        <v>45</v>
      </c>
      <c r="B5109" t="s">
        <v>46</v>
      </c>
      <c r="C5109" t="s">
        <v>47</v>
      </c>
      <c r="D5109" t="s">
        <v>5591</v>
      </c>
      <c r="E5109" t="s">
        <v>88</v>
      </c>
      <c r="F5109" t="s">
        <v>79</v>
      </c>
      <c r="G5109" t="s">
        <v>51</v>
      </c>
      <c r="H5109" s="20" t="s">
        <v>52</v>
      </c>
      <c r="I5109" t="s">
        <v>53</v>
      </c>
      <c r="J5109" t="s">
        <v>54</v>
      </c>
      <c r="K5109">
        <v>3</v>
      </c>
      <c r="L5109" t="s">
        <v>55</v>
      </c>
      <c r="M5109" t="s">
        <v>56</v>
      </c>
      <c r="N5109" t="s">
        <v>57</v>
      </c>
      <c r="O5109" s="21" t="s">
        <v>58</v>
      </c>
      <c r="P5109" s="21" t="s">
        <v>64</v>
      </c>
      <c r="Q5109" s="20" t="s">
        <v>358</v>
      </c>
      <c r="R5109" s="21" t="s">
        <v>359</v>
      </c>
      <c r="S5109" s="35">
        <v>1</v>
      </c>
      <c r="T5109" s="22">
        <v>1</v>
      </c>
      <c r="U5109" s="20" t="s">
        <v>62</v>
      </c>
      <c r="V5109" s="20">
        <v>45840</v>
      </c>
      <c r="W5109" s="21">
        <v>7</v>
      </c>
      <c r="X5109" s="20">
        <v>45852</v>
      </c>
      <c r="Y5109" s="20">
        <v>45845</v>
      </c>
      <c r="Z5109" s="48">
        <v>7</v>
      </c>
      <c r="AA5109">
        <v>2025</v>
      </c>
      <c r="AB5109" s="45">
        <v>86665</v>
      </c>
      <c r="AC5109" s="45">
        <v>86665</v>
      </c>
      <c r="AK5109" s="10"/>
    </row>
    <row r="5110" spans="1:37">
      <c r="A5110" t="s">
        <v>45</v>
      </c>
      <c r="B5110" t="s">
        <v>46</v>
      </c>
      <c r="C5110" t="s">
        <v>47</v>
      </c>
      <c r="D5110" t="s">
        <v>5592</v>
      </c>
      <c r="E5110" t="s">
        <v>88</v>
      </c>
      <c r="F5110" t="s">
        <v>79</v>
      </c>
      <c r="G5110" t="s">
        <v>51</v>
      </c>
      <c r="H5110" s="20" t="s">
        <v>52</v>
      </c>
      <c r="I5110" t="s">
        <v>53</v>
      </c>
      <c r="J5110" t="s">
        <v>54</v>
      </c>
      <c r="K5110">
        <v>3</v>
      </c>
      <c r="L5110" t="s">
        <v>55</v>
      </c>
      <c r="M5110" t="s">
        <v>56</v>
      </c>
      <c r="N5110" t="s">
        <v>57</v>
      </c>
      <c r="O5110" s="21" t="s">
        <v>58</v>
      </c>
      <c r="P5110" s="21" t="s">
        <v>64</v>
      </c>
      <c r="Q5110" s="20" t="s">
        <v>112</v>
      </c>
      <c r="R5110" s="21" t="s">
        <v>113</v>
      </c>
      <c r="S5110" s="35">
        <v>1</v>
      </c>
      <c r="T5110" s="22">
        <v>1</v>
      </c>
      <c r="U5110" s="20" t="s">
        <v>62</v>
      </c>
      <c r="V5110" s="20">
        <v>45839</v>
      </c>
      <c r="W5110" s="21">
        <v>7</v>
      </c>
      <c r="X5110" s="20">
        <v>45848</v>
      </c>
      <c r="Y5110" s="20">
        <v>45842</v>
      </c>
      <c r="Z5110" s="48">
        <v>7</v>
      </c>
      <c r="AA5110">
        <v>2025</v>
      </c>
      <c r="AB5110" s="45">
        <v>44111</v>
      </c>
      <c r="AC5110" s="45">
        <v>44111</v>
      </c>
      <c r="AK5110" s="10"/>
    </row>
    <row r="5111" spans="1:37">
      <c r="A5111" t="s">
        <v>45</v>
      </c>
      <c r="B5111" t="s">
        <v>46</v>
      </c>
      <c r="C5111" t="s">
        <v>47</v>
      </c>
      <c r="D5111" t="s">
        <v>5593</v>
      </c>
      <c r="E5111" t="s">
        <v>88</v>
      </c>
      <c r="F5111" t="s">
        <v>79</v>
      </c>
      <c r="G5111" t="s">
        <v>51</v>
      </c>
      <c r="H5111" s="20" t="s">
        <v>52</v>
      </c>
      <c r="I5111" t="s">
        <v>53</v>
      </c>
      <c r="J5111" t="s">
        <v>54</v>
      </c>
      <c r="K5111">
        <v>3</v>
      </c>
      <c r="L5111" t="s">
        <v>55</v>
      </c>
      <c r="M5111" t="s">
        <v>77</v>
      </c>
      <c r="N5111" t="s">
        <v>89</v>
      </c>
      <c r="O5111" s="21" t="s">
        <v>58</v>
      </c>
      <c r="P5111" s="21" t="s">
        <v>366</v>
      </c>
      <c r="Q5111" s="20" t="s">
        <v>2386</v>
      </c>
      <c r="R5111" s="21" t="s">
        <v>2387</v>
      </c>
      <c r="S5111" s="35">
        <v>1</v>
      </c>
      <c r="T5111" s="22">
        <v>1</v>
      </c>
      <c r="U5111" s="20" t="s">
        <v>62</v>
      </c>
      <c r="V5111" s="20">
        <v>45840</v>
      </c>
      <c r="W5111" s="21">
        <v>7</v>
      </c>
      <c r="X5111" s="20">
        <v>45853</v>
      </c>
      <c r="Y5111" s="20">
        <v>45845</v>
      </c>
      <c r="Z5111" s="48">
        <v>7</v>
      </c>
      <c r="AA5111">
        <v>2025</v>
      </c>
      <c r="AB5111" s="45">
        <v>43745</v>
      </c>
      <c r="AC5111" s="45">
        <v>43745</v>
      </c>
      <c r="AK5111" s="10"/>
    </row>
    <row r="5112" spans="1:37">
      <c r="A5112" t="s">
        <v>45</v>
      </c>
      <c r="B5112" t="s">
        <v>46</v>
      </c>
      <c r="C5112" t="s">
        <v>47</v>
      </c>
      <c r="D5112" t="s">
        <v>5594</v>
      </c>
      <c r="E5112" t="s">
        <v>88</v>
      </c>
      <c r="F5112" t="s">
        <v>79</v>
      </c>
      <c r="G5112" t="s">
        <v>51</v>
      </c>
      <c r="H5112" s="20" t="s">
        <v>52</v>
      </c>
      <c r="I5112" t="s">
        <v>53</v>
      </c>
      <c r="J5112" t="s">
        <v>54</v>
      </c>
      <c r="K5112">
        <v>3</v>
      </c>
      <c r="L5112" t="s">
        <v>55</v>
      </c>
      <c r="M5112" t="s">
        <v>77</v>
      </c>
      <c r="N5112" t="s">
        <v>89</v>
      </c>
      <c r="O5112" s="21" t="s">
        <v>58</v>
      </c>
      <c r="P5112" s="21" t="s">
        <v>119</v>
      </c>
      <c r="Q5112" s="20" t="s">
        <v>728</v>
      </c>
      <c r="R5112" s="21" t="s">
        <v>729</v>
      </c>
      <c r="S5112" s="35">
        <v>1</v>
      </c>
      <c r="T5112" s="22">
        <v>1</v>
      </c>
      <c r="U5112" s="20" t="s">
        <v>62</v>
      </c>
      <c r="V5112" s="20">
        <v>45840</v>
      </c>
      <c r="W5112" s="21">
        <v>7</v>
      </c>
      <c r="X5112" s="20">
        <v>45848</v>
      </c>
      <c r="Y5112" s="20">
        <v>45842</v>
      </c>
      <c r="Z5112" s="48">
        <v>7</v>
      </c>
      <c r="AA5112">
        <v>2025</v>
      </c>
      <c r="AB5112" s="45">
        <v>73327</v>
      </c>
      <c r="AC5112" s="45">
        <v>73327</v>
      </c>
      <c r="AK5112" s="10"/>
    </row>
    <row r="5113" spans="1:37">
      <c r="A5113" t="s">
        <v>45</v>
      </c>
      <c r="B5113" t="s">
        <v>46</v>
      </c>
      <c r="C5113" t="s">
        <v>47</v>
      </c>
      <c r="D5113" t="s">
        <v>5595</v>
      </c>
      <c r="E5113" t="s">
        <v>88</v>
      </c>
      <c r="F5113" t="s">
        <v>79</v>
      </c>
      <c r="G5113" t="s">
        <v>51</v>
      </c>
      <c r="H5113" s="20" t="s">
        <v>52</v>
      </c>
      <c r="I5113" t="s">
        <v>53</v>
      </c>
      <c r="J5113" t="s">
        <v>54</v>
      </c>
      <c r="K5113">
        <v>3</v>
      </c>
      <c r="L5113" t="s">
        <v>55</v>
      </c>
      <c r="M5113" t="s">
        <v>77</v>
      </c>
      <c r="N5113" t="s">
        <v>89</v>
      </c>
      <c r="O5113" s="21" t="s">
        <v>58</v>
      </c>
      <c r="P5113" s="21" t="s">
        <v>90</v>
      </c>
      <c r="Q5113" s="20" t="s">
        <v>191</v>
      </c>
      <c r="R5113" s="21" t="s">
        <v>192</v>
      </c>
      <c r="S5113" s="35">
        <v>1</v>
      </c>
      <c r="T5113" s="22">
        <v>1</v>
      </c>
      <c r="U5113" s="20" t="s">
        <v>62</v>
      </c>
      <c r="V5113" s="20">
        <v>45840</v>
      </c>
      <c r="W5113" s="21">
        <v>7</v>
      </c>
      <c r="X5113" s="20">
        <v>45849</v>
      </c>
      <c r="Y5113" s="20">
        <v>45842</v>
      </c>
      <c r="Z5113" s="48">
        <v>7</v>
      </c>
      <c r="AA5113">
        <v>2025</v>
      </c>
      <c r="AB5113" s="45">
        <v>106656</v>
      </c>
      <c r="AC5113" s="45">
        <v>106656</v>
      </c>
      <c r="AK5113" s="10"/>
    </row>
    <row r="5114" spans="1:37">
      <c r="A5114" t="s">
        <v>45</v>
      </c>
      <c r="B5114" t="s">
        <v>46</v>
      </c>
      <c r="C5114" t="s">
        <v>47</v>
      </c>
      <c r="D5114" t="s">
        <v>5596</v>
      </c>
      <c r="E5114" t="s">
        <v>88</v>
      </c>
      <c r="F5114" t="s">
        <v>79</v>
      </c>
      <c r="G5114" t="s">
        <v>51</v>
      </c>
      <c r="H5114" s="20" t="s">
        <v>52</v>
      </c>
      <c r="I5114" t="s">
        <v>53</v>
      </c>
      <c r="J5114" t="s">
        <v>54</v>
      </c>
      <c r="K5114">
        <v>3</v>
      </c>
      <c r="L5114" t="s">
        <v>55</v>
      </c>
      <c r="M5114" t="s">
        <v>77</v>
      </c>
      <c r="N5114" t="s">
        <v>89</v>
      </c>
      <c r="O5114" s="21" t="s">
        <v>58</v>
      </c>
      <c r="P5114" s="21" t="s">
        <v>119</v>
      </c>
      <c r="Q5114" s="20" t="s">
        <v>5562</v>
      </c>
      <c r="R5114" s="21" t="s">
        <v>5563</v>
      </c>
      <c r="S5114" s="35">
        <v>1</v>
      </c>
      <c r="T5114" s="22">
        <v>1</v>
      </c>
      <c r="U5114" s="20" t="s">
        <v>62</v>
      </c>
      <c r="V5114" s="20">
        <v>45841</v>
      </c>
      <c r="W5114" s="21">
        <v>7</v>
      </c>
      <c r="X5114" s="20">
        <v>45849</v>
      </c>
      <c r="Y5114" s="20">
        <v>45847</v>
      </c>
      <c r="Z5114" s="48">
        <v>7</v>
      </c>
      <c r="AA5114">
        <v>2025</v>
      </c>
      <c r="AB5114" s="45">
        <v>118742</v>
      </c>
      <c r="AC5114" s="45">
        <v>118742</v>
      </c>
      <c r="AK5114" s="10"/>
    </row>
    <row r="5115" spans="1:37">
      <c r="A5115" t="s">
        <v>45</v>
      </c>
      <c r="B5115" t="s">
        <v>46</v>
      </c>
      <c r="C5115" t="s">
        <v>47</v>
      </c>
      <c r="D5115" t="s">
        <v>5597</v>
      </c>
      <c r="E5115" t="s">
        <v>88</v>
      </c>
      <c r="F5115" t="s">
        <v>79</v>
      </c>
      <c r="G5115" t="s">
        <v>51</v>
      </c>
      <c r="H5115" s="20" t="s">
        <v>52</v>
      </c>
      <c r="I5115" t="s">
        <v>53</v>
      </c>
      <c r="J5115" t="s">
        <v>54</v>
      </c>
      <c r="K5115">
        <v>3</v>
      </c>
      <c r="L5115" t="s">
        <v>55</v>
      </c>
      <c r="M5115" t="s">
        <v>77</v>
      </c>
      <c r="N5115" t="s">
        <v>89</v>
      </c>
      <c r="O5115" s="21" t="s">
        <v>58</v>
      </c>
      <c r="P5115" s="21" t="s">
        <v>90</v>
      </c>
      <c r="Q5115" s="20" t="s">
        <v>3724</v>
      </c>
      <c r="R5115" s="21" t="s">
        <v>3725</v>
      </c>
      <c r="S5115" s="35">
        <v>1</v>
      </c>
      <c r="T5115" s="22">
        <v>1</v>
      </c>
      <c r="U5115" s="20" t="s">
        <v>62</v>
      </c>
      <c r="V5115" s="20">
        <v>45841</v>
      </c>
      <c r="W5115" s="21">
        <v>7</v>
      </c>
      <c r="X5115" s="20">
        <v>45856</v>
      </c>
      <c r="Y5115" s="20">
        <v>45852</v>
      </c>
      <c r="Z5115" s="48">
        <v>7</v>
      </c>
      <c r="AA5115">
        <v>2025</v>
      </c>
      <c r="AB5115" s="45">
        <v>53118</v>
      </c>
      <c r="AC5115" s="45">
        <v>53118</v>
      </c>
      <c r="AK5115" s="10"/>
    </row>
    <row r="5116" spans="1:37">
      <c r="A5116" t="s">
        <v>45</v>
      </c>
      <c r="B5116" t="s">
        <v>46</v>
      </c>
      <c r="C5116" t="s">
        <v>47</v>
      </c>
      <c r="D5116" t="s">
        <v>5598</v>
      </c>
      <c r="E5116" t="s">
        <v>88</v>
      </c>
      <c r="F5116" t="s">
        <v>79</v>
      </c>
      <c r="G5116" t="s">
        <v>51</v>
      </c>
      <c r="H5116" s="20" t="s">
        <v>52</v>
      </c>
      <c r="I5116" t="s">
        <v>53</v>
      </c>
      <c r="J5116" t="s">
        <v>54</v>
      </c>
      <c r="K5116">
        <v>3</v>
      </c>
      <c r="L5116" t="s">
        <v>55</v>
      </c>
      <c r="M5116" t="s">
        <v>77</v>
      </c>
      <c r="N5116" t="s">
        <v>89</v>
      </c>
      <c r="O5116" s="21" t="s">
        <v>58</v>
      </c>
      <c r="P5116" s="21" t="s">
        <v>90</v>
      </c>
      <c r="Q5116" s="20" t="s">
        <v>163</v>
      </c>
      <c r="R5116" s="21" t="s">
        <v>164</v>
      </c>
      <c r="S5116" s="35">
        <v>1</v>
      </c>
      <c r="T5116" s="22">
        <v>1</v>
      </c>
      <c r="U5116" s="20" t="s">
        <v>62</v>
      </c>
      <c r="V5116" s="20">
        <v>45840</v>
      </c>
      <c r="W5116" s="21">
        <v>7</v>
      </c>
      <c r="X5116" s="20">
        <v>45853</v>
      </c>
      <c r="Y5116" s="20">
        <v>45845</v>
      </c>
      <c r="Z5116" s="48">
        <v>7</v>
      </c>
      <c r="AA5116">
        <v>2025</v>
      </c>
      <c r="AB5116" s="45">
        <v>40620</v>
      </c>
      <c r="AC5116" s="45">
        <v>40620</v>
      </c>
      <c r="AK5116" s="10"/>
    </row>
    <row r="5117" spans="1:37">
      <c r="A5117" t="s">
        <v>45</v>
      </c>
      <c r="B5117" t="s">
        <v>46</v>
      </c>
      <c r="C5117" t="s">
        <v>47</v>
      </c>
      <c r="D5117" t="s">
        <v>5599</v>
      </c>
      <c r="E5117" t="s">
        <v>88</v>
      </c>
      <c r="F5117" t="s">
        <v>79</v>
      </c>
      <c r="G5117" t="s">
        <v>51</v>
      </c>
      <c r="H5117" s="20" t="s">
        <v>52</v>
      </c>
      <c r="I5117" t="s">
        <v>53</v>
      </c>
      <c r="J5117" t="s">
        <v>54</v>
      </c>
      <c r="K5117">
        <v>3</v>
      </c>
      <c r="L5117" t="s">
        <v>55</v>
      </c>
      <c r="M5117" t="s">
        <v>77</v>
      </c>
      <c r="N5117" t="s">
        <v>89</v>
      </c>
      <c r="O5117" s="21" t="s">
        <v>58</v>
      </c>
      <c r="P5117" s="21" t="s">
        <v>150</v>
      </c>
      <c r="Q5117" s="20" t="s">
        <v>244</v>
      </c>
      <c r="R5117" s="21" t="s">
        <v>245</v>
      </c>
      <c r="S5117" s="35">
        <v>1</v>
      </c>
      <c r="T5117" s="22">
        <v>1</v>
      </c>
      <c r="U5117" s="20" t="s">
        <v>62</v>
      </c>
      <c r="V5117" s="20">
        <v>45841</v>
      </c>
      <c r="W5117" s="21">
        <v>7</v>
      </c>
      <c r="X5117" s="20">
        <v>45848</v>
      </c>
      <c r="Y5117" s="20">
        <v>45845</v>
      </c>
      <c r="Z5117" s="48">
        <v>7</v>
      </c>
      <c r="AA5117">
        <v>2025</v>
      </c>
      <c r="AB5117" s="45">
        <v>106665</v>
      </c>
      <c r="AC5117" s="45">
        <v>106665</v>
      </c>
      <c r="AK5117" s="10"/>
    </row>
    <row r="5118" spans="1:37">
      <c r="A5118" t="s">
        <v>45</v>
      </c>
      <c r="B5118" t="s">
        <v>46</v>
      </c>
      <c r="C5118" t="s">
        <v>47</v>
      </c>
      <c r="D5118" t="s">
        <v>5600</v>
      </c>
      <c r="E5118" t="s">
        <v>88</v>
      </c>
      <c r="F5118" t="s">
        <v>79</v>
      </c>
      <c r="G5118" t="s">
        <v>51</v>
      </c>
      <c r="H5118" s="20" t="s">
        <v>52</v>
      </c>
      <c r="I5118" t="s">
        <v>53</v>
      </c>
      <c r="J5118" t="s">
        <v>54</v>
      </c>
      <c r="K5118">
        <v>3</v>
      </c>
      <c r="L5118" t="s">
        <v>55</v>
      </c>
      <c r="M5118" t="s">
        <v>77</v>
      </c>
      <c r="N5118" t="s">
        <v>89</v>
      </c>
      <c r="O5118" s="21" t="s">
        <v>58</v>
      </c>
      <c r="P5118" s="21" t="s">
        <v>90</v>
      </c>
      <c r="Q5118" s="20" t="s">
        <v>2723</v>
      </c>
      <c r="R5118" s="21" t="s">
        <v>2724</v>
      </c>
      <c r="S5118" s="35">
        <v>1</v>
      </c>
      <c r="T5118" s="22">
        <v>1</v>
      </c>
      <c r="U5118" s="20" t="s">
        <v>62</v>
      </c>
      <c r="V5118" s="20">
        <v>45841</v>
      </c>
      <c r="W5118" s="21">
        <v>7</v>
      </c>
      <c r="X5118" s="20">
        <v>45849</v>
      </c>
      <c r="Y5118" s="20">
        <v>45845</v>
      </c>
      <c r="Z5118" s="48">
        <v>7</v>
      </c>
      <c r="AA5118">
        <v>2025</v>
      </c>
      <c r="AB5118" s="45">
        <v>81245</v>
      </c>
      <c r="AC5118" s="45">
        <v>81245</v>
      </c>
      <c r="AK5118" s="10"/>
    </row>
    <row r="5119" spans="1:37">
      <c r="A5119" t="s">
        <v>45</v>
      </c>
      <c r="B5119" t="s">
        <v>46</v>
      </c>
      <c r="C5119" t="s">
        <v>47</v>
      </c>
      <c r="D5119" t="s">
        <v>5601</v>
      </c>
      <c r="E5119" t="s">
        <v>88</v>
      </c>
      <c r="F5119" t="s">
        <v>79</v>
      </c>
      <c r="G5119" t="s">
        <v>51</v>
      </c>
      <c r="H5119" s="20" t="s">
        <v>52</v>
      </c>
      <c r="I5119" t="s">
        <v>53</v>
      </c>
      <c r="J5119" t="s">
        <v>54</v>
      </c>
      <c r="K5119">
        <v>3</v>
      </c>
      <c r="L5119" t="s">
        <v>55</v>
      </c>
      <c r="M5119" t="s">
        <v>77</v>
      </c>
      <c r="N5119" t="s">
        <v>89</v>
      </c>
      <c r="O5119" s="21" t="s">
        <v>58</v>
      </c>
      <c r="P5119" s="21" t="s">
        <v>119</v>
      </c>
      <c r="Q5119" s="20" t="s">
        <v>2056</v>
      </c>
      <c r="R5119" s="21" t="s">
        <v>2057</v>
      </c>
      <c r="S5119" s="35">
        <v>1</v>
      </c>
      <c r="T5119" s="22">
        <v>1</v>
      </c>
      <c r="U5119" s="20" t="s">
        <v>62</v>
      </c>
      <c r="V5119" s="20">
        <v>45841</v>
      </c>
      <c r="W5119" s="21">
        <v>7</v>
      </c>
      <c r="X5119" s="20">
        <v>45848</v>
      </c>
      <c r="Y5119" s="20">
        <v>45845</v>
      </c>
      <c r="Z5119" s="48">
        <v>7</v>
      </c>
      <c r="AA5119">
        <v>2025</v>
      </c>
      <c r="AB5119" s="45">
        <v>73327</v>
      </c>
      <c r="AC5119" s="45">
        <v>73327</v>
      </c>
      <c r="AK5119" s="10"/>
    </row>
    <row r="5120" spans="1:37">
      <c r="A5120" t="s">
        <v>45</v>
      </c>
      <c r="B5120" t="s">
        <v>46</v>
      </c>
      <c r="C5120" t="s">
        <v>47</v>
      </c>
      <c r="D5120" t="s">
        <v>5602</v>
      </c>
      <c r="E5120" t="s">
        <v>88</v>
      </c>
      <c r="F5120" t="s">
        <v>79</v>
      </c>
      <c r="G5120" t="s">
        <v>51</v>
      </c>
      <c r="H5120" s="20" t="s">
        <v>58</v>
      </c>
      <c r="I5120" t="s">
        <v>53</v>
      </c>
      <c r="J5120" t="s">
        <v>54</v>
      </c>
      <c r="K5120">
        <v>3</v>
      </c>
      <c r="L5120" t="s">
        <v>55</v>
      </c>
      <c r="M5120" t="s">
        <v>77</v>
      </c>
      <c r="N5120" t="s">
        <v>89</v>
      </c>
      <c r="O5120" s="21" t="s">
        <v>58</v>
      </c>
      <c r="P5120" s="21" t="s">
        <v>303</v>
      </c>
      <c r="Q5120" s="20" t="s">
        <v>4201</v>
      </c>
      <c r="R5120" s="21" t="s">
        <v>4202</v>
      </c>
      <c r="S5120" s="35">
        <v>1</v>
      </c>
      <c r="T5120" s="22">
        <v>0</v>
      </c>
      <c r="U5120" s="20" t="s">
        <v>62</v>
      </c>
      <c r="V5120" s="20">
        <v>45841</v>
      </c>
      <c r="W5120" s="21">
        <v>7</v>
      </c>
      <c r="X5120" s="20">
        <v>45856</v>
      </c>
      <c r="Z5120" s="48">
        <v>7</v>
      </c>
      <c r="AA5120">
        <v>2025</v>
      </c>
      <c r="AB5120" s="45">
        <v>62500</v>
      </c>
      <c r="AC5120" s="45">
        <v>0</v>
      </c>
      <c r="AK5120" s="10"/>
    </row>
    <row r="5121" spans="1:37">
      <c r="A5121" t="s">
        <v>45</v>
      </c>
      <c r="B5121" t="s">
        <v>46</v>
      </c>
      <c r="C5121" t="s">
        <v>47</v>
      </c>
      <c r="D5121" t="s">
        <v>5603</v>
      </c>
      <c r="E5121" t="s">
        <v>88</v>
      </c>
      <c r="F5121" t="s">
        <v>79</v>
      </c>
      <c r="G5121" t="s">
        <v>51</v>
      </c>
      <c r="H5121" s="20" t="s">
        <v>52</v>
      </c>
      <c r="I5121" t="s">
        <v>53</v>
      </c>
      <c r="J5121" t="s">
        <v>54</v>
      </c>
      <c r="K5121">
        <v>3</v>
      </c>
      <c r="L5121" t="s">
        <v>55</v>
      </c>
      <c r="M5121" t="s">
        <v>77</v>
      </c>
      <c r="N5121" t="s">
        <v>89</v>
      </c>
      <c r="O5121" s="21" t="s">
        <v>58</v>
      </c>
      <c r="P5121" s="21" t="s">
        <v>90</v>
      </c>
      <c r="Q5121" s="20" t="s">
        <v>166</v>
      </c>
      <c r="R5121" s="21" t="s">
        <v>167</v>
      </c>
      <c r="S5121" s="35">
        <v>1</v>
      </c>
      <c r="T5121" s="22">
        <v>1</v>
      </c>
      <c r="U5121" s="20" t="s">
        <v>62</v>
      </c>
      <c r="V5121" s="20">
        <v>45839</v>
      </c>
      <c r="W5121" s="21">
        <v>7</v>
      </c>
      <c r="X5121" s="20">
        <v>45853</v>
      </c>
      <c r="Y5121" s="20">
        <v>45845</v>
      </c>
      <c r="Z5121" s="48">
        <v>7</v>
      </c>
      <c r="AA5121">
        <v>2025</v>
      </c>
      <c r="AB5121" s="45">
        <v>43744</v>
      </c>
      <c r="AC5121" s="45">
        <v>43744</v>
      </c>
      <c r="AK5121" s="10"/>
    </row>
    <row r="5122" spans="1:37">
      <c r="A5122" t="s">
        <v>45</v>
      </c>
      <c r="B5122" t="s">
        <v>46</v>
      </c>
      <c r="C5122" t="s">
        <v>47</v>
      </c>
      <c r="D5122" t="s">
        <v>5604</v>
      </c>
      <c r="E5122" t="s">
        <v>88</v>
      </c>
      <c r="F5122" t="s">
        <v>79</v>
      </c>
      <c r="G5122" t="s">
        <v>51</v>
      </c>
      <c r="H5122" s="20" t="s">
        <v>52</v>
      </c>
      <c r="I5122" t="s">
        <v>53</v>
      </c>
      <c r="J5122" t="s">
        <v>54</v>
      </c>
      <c r="K5122">
        <v>3</v>
      </c>
      <c r="L5122" t="s">
        <v>55</v>
      </c>
      <c r="M5122" t="s">
        <v>77</v>
      </c>
      <c r="N5122" t="s">
        <v>89</v>
      </c>
      <c r="O5122" s="21" t="s">
        <v>58</v>
      </c>
      <c r="P5122" s="21" t="s">
        <v>366</v>
      </c>
      <c r="Q5122" s="20" t="s">
        <v>2386</v>
      </c>
      <c r="R5122" s="21" t="s">
        <v>2387</v>
      </c>
      <c r="S5122" s="35">
        <v>1</v>
      </c>
      <c r="T5122" s="22">
        <v>1</v>
      </c>
      <c r="U5122" s="20" t="s">
        <v>62</v>
      </c>
      <c r="V5122" s="20">
        <v>45839</v>
      </c>
      <c r="W5122" s="21">
        <v>7</v>
      </c>
      <c r="X5122" s="20">
        <v>45846</v>
      </c>
      <c r="Y5122" s="20">
        <v>45842</v>
      </c>
      <c r="Z5122" s="48">
        <v>7</v>
      </c>
      <c r="AA5122">
        <v>2025</v>
      </c>
      <c r="AB5122" s="45">
        <v>43745</v>
      </c>
      <c r="AC5122" s="45">
        <v>43745</v>
      </c>
      <c r="AK5122" s="10"/>
    </row>
    <row r="5123" spans="1:37">
      <c r="A5123" t="s">
        <v>45</v>
      </c>
      <c r="B5123" t="s">
        <v>46</v>
      </c>
      <c r="C5123" t="s">
        <v>47</v>
      </c>
      <c r="D5123" t="s">
        <v>5605</v>
      </c>
      <c r="E5123" t="s">
        <v>88</v>
      </c>
      <c r="F5123" t="s">
        <v>79</v>
      </c>
      <c r="G5123" t="s">
        <v>51</v>
      </c>
      <c r="H5123" s="20" t="s">
        <v>52</v>
      </c>
      <c r="I5123" t="s">
        <v>53</v>
      </c>
      <c r="J5123" t="s">
        <v>54</v>
      </c>
      <c r="K5123">
        <v>3</v>
      </c>
      <c r="L5123" t="s">
        <v>55</v>
      </c>
      <c r="M5123" t="s">
        <v>77</v>
      </c>
      <c r="N5123" t="s">
        <v>89</v>
      </c>
      <c r="O5123" s="21" t="s">
        <v>58</v>
      </c>
      <c r="P5123" s="21" t="s">
        <v>119</v>
      </c>
      <c r="Q5123" s="20" t="s">
        <v>2056</v>
      </c>
      <c r="R5123" s="21" t="s">
        <v>2057</v>
      </c>
      <c r="S5123" s="35">
        <v>1</v>
      </c>
      <c r="T5123" s="22">
        <v>1</v>
      </c>
      <c r="U5123" s="20" t="s">
        <v>62</v>
      </c>
      <c r="V5123" s="20">
        <v>45839</v>
      </c>
      <c r="W5123" s="21">
        <v>7</v>
      </c>
      <c r="X5123" s="20">
        <v>45849</v>
      </c>
      <c r="Y5123" s="20">
        <v>45845</v>
      </c>
      <c r="Z5123" s="48">
        <v>7</v>
      </c>
      <c r="AA5123">
        <v>2025</v>
      </c>
      <c r="AB5123" s="45">
        <v>73327</v>
      </c>
      <c r="AC5123" s="45">
        <v>73327</v>
      </c>
      <c r="AK5123" s="10"/>
    </row>
    <row r="5124" spans="1:37">
      <c r="A5124" t="s">
        <v>45</v>
      </c>
      <c r="B5124" t="s">
        <v>46</v>
      </c>
      <c r="C5124" t="s">
        <v>47</v>
      </c>
      <c r="D5124" t="s">
        <v>5606</v>
      </c>
      <c r="E5124" t="s">
        <v>88</v>
      </c>
      <c r="F5124" t="s">
        <v>79</v>
      </c>
      <c r="G5124" t="s">
        <v>51</v>
      </c>
      <c r="H5124" s="20" t="s">
        <v>52</v>
      </c>
      <c r="I5124" t="s">
        <v>53</v>
      </c>
      <c r="J5124" t="s">
        <v>54</v>
      </c>
      <c r="K5124">
        <v>3</v>
      </c>
      <c r="L5124" t="s">
        <v>55</v>
      </c>
      <c r="M5124" t="s">
        <v>77</v>
      </c>
      <c r="N5124" t="s">
        <v>89</v>
      </c>
      <c r="O5124" s="21" t="s">
        <v>58</v>
      </c>
      <c r="P5124" s="21" t="s">
        <v>119</v>
      </c>
      <c r="Q5124" s="20" t="s">
        <v>1141</v>
      </c>
      <c r="R5124" s="21" t="s">
        <v>1142</v>
      </c>
      <c r="S5124" s="35">
        <v>1</v>
      </c>
      <c r="T5124" s="22">
        <v>1</v>
      </c>
      <c r="U5124" s="20" t="s">
        <v>62</v>
      </c>
      <c r="V5124" s="20">
        <v>45842</v>
      </c>
      <c r="W5124" s="21">
        <v>7</v>
      </c>
      <c r="X5124" s="20">
        <v>45849</v>
      </c>
      <c r="Y5124" s="20">
        <v>45847</v>
      </c>
      <c r="Z5124" s="48">
        <v>7</v>
      </c>
      <c r="AA5124">
        <v>2025</v>
      </c>
      <c r="AB5124" s="45">
        <v>62494</v>
      </c>
      <c r="AC5124" s="45">
        <v>62494</v>
      </c>
      <c r="AK5124" s="10"/>
    </row>
    <row r="5125" spans="1:37">
      <c r="A5125" t="s">
        <v>45</v>
      </c>
      <c r="B5125" t="s">
        <v>46</v>
      </c>
      <c r="C5125" t="s">
        <v>47</v>
      </c>
      <c r="D5125" t="s">
        <v>5515</v>
      </c>
      <c r="E5125" t="s">
        <v>49</v>
      </c>
      <c r="F5125" t="s">
        <v>86</v>
      </c>
      <c r="G5125" t="s">
        <v>51</v>
      </c>
      <c r="H5125" s="20" t="s">
        <v>58</v>
      </c>
      <c r="I5125" t="s">
        <v>53</v>
      </c>
      <c r="J5125" t="s">
        <v>54</v>
      </c>
      <c r="K5125">
        <v>1</v>
      </c>
      <c r="L5125" t="s">
        <v>55</v>
      </c>
      <c r="M5125" t="s">
        <v>56</v>
      </c>
      <c r="N5125" t="s">
        <v>57</v>
      </c>
      <c r="O5125" s="21" t="s">
        <v>58</v>
      </c>
      <c r="P5125" s="21" t="s">
        <v>122</v>
      </c>
      <c r="Q5125" s="20" t="s">
        <v>123</v>
      </c>
      <c r="R5125" s="21" t="s">
        <v>124</v>
      </c>
      <c r="S5125" s="35">
        <v>1</v>
      </c>
      <c r="T5125" s="22">
        <v>0</v>
      </c>
      <c r="U5125" s="20" t="s">
        <v>82</v>
      </c>
      <c r="V5125" s="20">
        <v>45853</v>
      </c>
      <c r="W5125" s="21">
        <v>7</v>
      </c>
      <c r="X5125" s="20">
        <v>45866</v>
      </c>
      <c r="Z5125" s="48">
        <v>7</v>
      </c>
      <c r="AA5125">
        <v>2025</v>
      </c>
      <c r="AB5125" s="45">
        <v>0</v>
      </c>
      <c r="AC5125" s="45">
        <v>0</v>
      </c>
      <c r="AK5125" s="10"/>
    </row>
    <row r="5126" spans="1:37">
      <c r="A5126" t="s">
        <v>45</v>
      </c>
      <c r="B5126" t="s">
        <v>46</v>
      </c>
      <c r="C5126" t="s">
        <v>47</v>
      </c>
      <c r="D5126" t="s">
        <v>5515</v>
      </c>
      <c r="E5126" t="s">
        <v>49</v>
      </c>
      <c r="F5126" t="s">
        <v>50</v>
      </c>
      <c r="G5126" t="s">
        <v>51</v>
      </c>
      <c r="H5126" s="20" t="s">
        <v>58</v>
      </c>
      <c r="I5126" t="s">
        <v>53</v>
      </c>
      <c r="J5126" t="s">
        <v>54</v>
      </c>
      <c r="K5126">
        <v>1</v>
      </c>
      <c r="L5126" t="s">
        <v>55</v>
      </c>
      <c r="M5126" t="s">
        <v>56</v>
      </c>
      <c r="N5126" t="s">
        <v>57</v>
      </c>
      <c r="O5126" s="21" t="s">
        <v>58</v>
      </c>
      <c r="P5126" s="21" t="s">
        <v>122</v>
      </c>
      <c r="Q5126" s="20" t="s">
        <v>123</v>
      </c>
      <c r="R5126" s="21" t="s">
        <v>124</v>
      </c>
      <c r="S5126" s="35">
        <v>2</v>
      </c>
      <c r="T5126" s="22">
        <v>0</v>
      </c>
      <c r="U5126" s="20" t="s">
        <v>82</v>
      </c>
      <c r="V5126" s="20">
        <v>45853</v>
      </c>
      <c r="W5126" s="21">
        <v>7</v>
      </c>
      <c r="X5126" s="20">
        <v>45866</v>
      </c>
      <c r="Z5126" s="48">
        <v>7</v>
      </c>
      <c r="AA5126">
        <v>2025</v>
      </c>
      <c r="AB5126" s="45">
        <v>0</v>
      </c>
      <c r="AC5126" s="45">
        <v>0</v>
      </c>
      <c r="AK5126" s="10"/>
    </row>
    <row r="5127" spans="1:37">
      <c r="A5127" t="s">
        <v>45</v>
      </c>
      <c r="B5127" t="s">
        <v>46</v>
      </c>
      <c r="C5127" t="s">
        <v>47</v>
      </c>
      <c r="D5127" t="s">
        <v>5515</v>
      </c>
      <c r="E5127" t="s">
        <v>49</v>
      </c>
      <c r="F5127" t="s">
        <v>1114</v>
      </c>
      <c r="G5127" t="s">
        <v>51</v>
      </c>
      <c r="H5127" s="20" t="s">
        <v>58</v>
      </c>
      <c r="I5127" t="s">
        <v>53</v>
      </c>
      <c r="J5127" t="s">
        <v>54</v>
      </c>
      <c r="K5127">
        <v>1</v>
      </c>
      <c r="L5127" t="s">
        <v>55</v>
      </c>
      <c r="M5127" t="s">
        <v>56</v>
      </c>
      <c r="N5127" t="s">
        <v>57</v>
      </c>
      <c r="O5127" s="21" t="s">
        <v>58</v>
      </c>
      <c r="P5127" s="21" t="s">
        <v>122</v>
      </c>
      <c r="Q5127" s="20" t="s">
        <v>123</v>
      </c>
      <c r="R5127" s="21" t="s">
        <v>124</v>
      </c>
      <c r="S5127" s="35">
        <v>2</v>
      </c>
      <c r="T5127" s="22">
        <v>0</v>
      </c>
      <c r="U5127" s="20" t="s">
        <v>82</v>
      </c>
      <c r="V5127" s="20">
        <v>45853</v>
      </c>
      <c r="W5127" s="21">
        <v>7</v>
      </c>
      <c r="X5127" s="20">
        <v>45866</v>
      </c>
      <c r="Z5127" s="48">
        <v>7</v>
      </c>
      <c r="AA5127">
        <v>2025</v>
      </c>
      <c r="AB5127" s="45">
        <v>0</v>
      </c>
      <c r="AC5127" s="45">
        <v>0</v>
      </c>
      <c r="AK5127" s="10"/>
    </row>
    <row r="5128" spans="1:37">
      <c r="A5128" t="s">
        <v>45</v>
      </c>
      <c r="B5128" t="s">
        <v>46</v>
      </c>
      <c r="C5128" t="s">
        <v>47</v>
      </c>
      <c r="D5128" t="s">
        <v>5515</v>
      </c>
      <c r="E5128" t="s">
        <v>49</v>
      </c>
      <c r="F5128" t="s">
        <v>63</v>
      </c>
      <c r="G5128" t="s">
        <v>51</v>
      </c>
      <c r="H5128" s="20" t="s">
        <v>58</v>
      </c>
      <c r="I5128" t="s">
        <v>53</v>
      </c>
      <c r="J5128" t="s">
        <v>54</v>
      </c>
      <c r="K5128">
        <v>1</v>
      </c>
      <c r="L5128" t="s">
        <v>55</v>
      </c>
      <c r="M5128" t="s">
        <v>56</v>
      </c>
      <c r="N5128" t="s">
        <v>57</v>
      </c>
      <c r="O5128" s="21" t="s">
        <v>58</v>
      </c>
      <c r="P5128" s="21" t="s">
        <v>59</v>
      </c>
      <c r="Q5128" s="20" t="s">
        <v>80</v>
      </c>
      <c r="R5128" s="21" t="s">
        <v>81</v>
      </c>
      <c r="S5128" s="35">
        <v>10</v>
      </c>
      <c r="T5128" s="22">
        <v>0</v>
      </c>
      <c r="U5128" s="20" t="s">
        <v>82</v>
      </c>
      <c r="V5128" s="20">
        <v>45853</v>
      </c>
      <c r="W5128" s="21">
        <v>7</v>
      </c>
      <c r="X5128" s="20">
        <v>45866</v>
      </c>
      <c r="Z5128" s="48">
        <v>7</v>
      </c>
      <c r="AA5128">
        <v>2025</v>
      </c>
      <c r="AB5128" s="45">
        <v>1230000</v>
      </c>
      <c r="AC5128" s="45">
        <v>0</v>
      </c>
      <c r="AK5128" s="10"/>
    </row>
    <row r="5129" spans="1:37">
      <c r="A5129" t="s">
        <v>45</v>
      </c>
      <c r="B5129" t="s">
        <v>46</v>
      </c>
      <c r="C5129" t="s">
        <v>47</v>
      </c>
      <c r="D5129" t="s">
        <v>5607</v>
      </c>
      <c r="E5129" t="s">
        <v>88</v>
      </c>
      <c r="F5129" t="s">
        <v>79</v>
      </c>
      <c r="G5129" t="s">
        <v>51</v>
      </c>
      <c r="H5129" s="20" t="s">
        <v>52</v>
      </c>
      <c r="I5129" t="s">
        <v>53</v>
      </c>
      <c r="J5129" t="s">
        <v>54</v>
      </c>
      <c r="K5129">
        <v>3</v>
      </c>
      <c r="L5129" t="s">
        <v>55</v>
      </c>
      <c r="M5129" t="s">
        <v>77</v>
      </c>
      <c r="N5129" t="s">
        <v>89</v>
      </c>
      <c r="O5129" s="21" t="s">
        <v>58</v>
      </c>
      <c r="P5129" s="21" t="s">
        <v>90</v>
      </c>
      <c r="Q5129" s="20" t="s">
        <v>3430</v>
      </c>
      <c r="R5129" s="21" t="s">
        <v>3431</v>
      </c>
      <c r="S5129" s="35">
        <v>1</v>
      </c>
      <c r="T5129" s="22">
        <v>1</v>
      </c>
      <c r="U5129" s="20" t="s">
        <v>62</v>
      </c>
      <c r="V5129" s="20">
        <v>45841</v>
      </c>
      <c r="W5129" s="21">
        <v>7</v>
      </c>
      <c r="X5129" s="20">
        <v>45853</v>
      </c>
      <c r="Y5129" s="20">
        <v>45847</v>
      </c>
      <c r="Z5129" s="48">
        <v>7</v>
      </c>
      <c r="AA5129">
        <v>2025</v>
      </c>
      <c r="AB5129" s="45">
        <v>62490</v>
      </c>
      <c r="AC5129" s="45">
        <v>62490</v>
      </c>
      <c r="AK5129" s="10"/>
    </row>
    <row r="5130" spans="1:37">
      <c r="A5130" t="s">
        <v>45</v>
      </c>
      <c r="B5130" t="s">
        <v>46</v>
      </c>
      <c r="C5130" t="s">
        <v>47</v>
      </c>
      <c r="D5130" t="s">
        <v>5608</v>
      </c>
      <c r="E5130" t="s">
        <v>88</v>
      </c>
      <c r="F5130" t="s">
        <v>79</v>
      </c>
      <c r="G5130" t="s">
        <v>51</v>
      </c>
      <c r="H5130" s="20" t="s">
        <v>52</v>
      </c>
      <c r="I5130" t="s">
        <v>53</v>
      </c>
      <c r="J5130" t="s">
        <v>54</v>
      </c>
      <c r="K5130">
        <v>3</v>
      </c>
      <c r="L5130" t="s">
        <v>55</v>
      </c>
      <c r="M5130" t="s">
        <v>77</v>
      </c>
      <c r="N5130" t="s">
        <v>89</v>
      </c>
      <c r="O5130" s="21" t="s">
        <v>58</v>
      </c>
      <c r="P5130" s="21" t="s">
        <v>90</v>
      </c>
      <c r="Q5130" s="20" t="s">
        <v>344</v>
      </c>
      <c r="R5130" s="21" t="s">
        <v>345</v>
      </c>
      <c r="S5130" s="35">
        <v>1</v>
      </c>
      <c r="T5130" s="22">
        <v>1</v>
      </c>
      <c r="U5130" s="20" t="s">
        <v>62</v>
      </c>
      <c r="V5130" s="20">
        <v>45842</v>
      </c>
      <c r="W5130" s="21">
        <v>7</v>
      </c>
      <c r="X5130" s="20">
        <v>45853</v>
      </c>
      <c r="Y5130" s="20">
        <v>45847</v>
      </c>
      <c r="Z5130" s="48">
        <v>7</v>
      </c>
      <c r="AA5130">
        <v>2025</v>
      </c>
      <c r="AB5130" s="45">
        <v>40620</v>
      </c>
      <c r="AC5130" s="45">
        <v>40620</v>
      </c>
      <c r="AK5130" s="10"/>
    </row>
    <row r="5131" spans="1:37">
      <c r="A5131" t="s">
        <v>45</v>
      </c>
      <c r="B5131" t="s">
        <v>46</v>
      </c>
      <c r="C5131" t="s">
        <v>47</v>
      </c>
      <c r="D5131" t="s">
        <v>5515</v>
      </c>
      <c r="E5131" t="s">
        <v>49</v>
      </c>
      <c r="F5131" t="s">
        <v>67</v>
      </c>
      <c r="G5131" t="s">
        <v>51</v>
      </c>
      <c r="H5131" s="20" t="s">
        <v>58</v>
      </c>
      <c r="I5131" t="s">
        <v>53</v>
      </c>
      <c r="J5131" t="s">
        <v>54</v>
      </c>
      <c r="K5131">
        <v>1</v>
      </c>
      <c r="L5131" t="s">
        <v>55</v>
      </c>
      <c r="M5131" t="s">
        <v>56</v>
      </c>
      <c r="N5131" t="s">
        <v>57</v>
      </c>
      <c r="O5131" s="21" t="s">
        <v>58</v>
      </c>
      <c r="P5131" s="21" t="s">
        <v>59</v>
      </c>
      <c r="Q5131" s="20" t="s">
        <v>80</v>
      </c>
      <c r="R5131" s="21" t="s">
        <v>81</v>
      </c>
      <c r="S5131" s="35">
        <v>1</v>
      </c>
      <c r="T5131" s="22">
        <v>0</v>
      </c>
      <c r="U5131" s="20" t="s">
        <v>82</v>
      </c>
      <c r="V5131" s="20">
        <v>45853</v>
      </c>
      <c r="W5131" s="21">
        <v>7</v>
      </c>
      <c r="X5131" s="20">
        <v>45866</v>
      </c>
      <c r="Z5131" s="48">
        <v>7</v>
      </c>
      <c r="AA5131">
        <v>2025</v>
      </c>
      <c r="AB5131" s="45">
        <v>0</v>
      </c>
      <c r="AC5131" s="45">
        <v>0</v>
      </c>
      <c r="AK5131" s="10"/>
    </row>
    <row r="5132" spans="1:37">
      <c r="A5132" t="s">
        <v>45</v>
      </c>
      <c r="B5132" t="s">
        <v>46</v>
      </c>
      <c r="C5132" t="s">
        <v>47</v>
      </c>
      <c r="D5132" t="s">
        <v>5609</v>
      </c>
      <c r="E5132" t="s">
        <v>88</v>
      </c>
      <c r="F5132" t="s">
        <v>79</v>
      </c>
      <c r="G5132" t="s">
        <v>51</v>
      </c>
      <c r="H5132" s="20" t="s">
        <v>52</v>
      </c>
      <c r="I5132" t="s">
        <v>53</v>
      </c>
      <c r="J5132" t="s">
        <v>54</v>
      </c>
      <c r="K5132">
        <v>3</v>
      </c>
      <c r="L5132" t="s">
        <v>55</v>
      </c>
      <c r="M5132" t="s">
        <v>56</v>
      </c>
      <c r="N5132" t="s">
        <v>57</v>
      </c>
      <c r="O5132" s="21" t="s">
        <v>58</v>
      </c>
      <c r="P5132" s="21" t="s">
        <v>64</v>
      </c>
      <c r="Q5132" s="20" t="s">
        <v>4165</v>
      </c>
      <c r="R5132" s="21" t="s">
        <v>4166</v>
      </c>
      <c r="S5132" s="35">
        <v>1</v>
      </c>
      <c r="T5132" s="22">
        <v>1</v>
      </c>
      <c r="U5132" s="20" t="s">
        <v>62</v>
      </c>
      <c r="V5132" s="20">
        <v>45842</v>
      </c>
      <c r="W5132" s="21">
        <v>7</v>
      </c>
      <c r="X5132" s="20">
        <v>45856</v>
      </c>
      <c r="Y5132" s="20">
        <v>45852</v>
      </c>
      <c r="Z5132" s="48">
        <v>7</v>
      </c>
      <c r="AA5132">
        <v>2025</v>
      </c>
      <c r="AB5132" s="45">
        <v>109994</v>
      </c>
      <c r="AC5132" s="45">
        <v>109994</v>
      </c>
      <c r="AK5132" s="10"/>
    </row>
    <row r="5133" spans="1:37">
      <c r="A5133" t="s">
        <v>45</v>
      </c>
      <c r="B5133" t="s">
        <v>46</v>
      </c>
      <c r="C5133" t="s">
        <v>47</v>
      </c>
      <c r="D5133" t="s">
        <v>5610</v>
      </c>
      <c r="E5133" t="s">
        <v>88</v>
      </c>
      <c r="F5133" t="s">
        <v>79</v>
      </c>
      <c r="G5133" t="s">
        <v>51</v>
      </c>
      <c r="H5133" s="20" t="s">
        <v>52</v>
      </c>
      <c r="I5133" t="s">
        <v>53</v>
      </c>
      <c r="J5133" t="s">
        <v>54</v>
      </c>
      <c r="K5133">
        <v>3</v>
      </c>
      <c r="L5133" t="s">
        <v>55</v>
      </c>
      <c r="M5133" t="s">
        <v>56</v>
      </c>
      <c r="N5133" t="s">
        <v>57</v>
      </c>
      <c r="O5133" s="21" t="s">
        <v>58</v>
      </c>
      <c r="P5133" s="21" t="s">
        <v>64</v>
      </c>
      <c r="Q5133" s="20" t="s">
        <v>179</v>
      </c>
      <c r="R5133" s="21" t="s">
        <v>180</v>
      </c>
      <c r="S5133" s="35">
        <v>1</v>
      </c>
      <c r="T5133" s="22">
        <v>1</v>
      </c>
      <c r="U5133" s="20" t="s">
        <v>62</v>
      </c>
      <c r="V5133" s="20">
        <v>45842</v>
      </c>
      <c r="W5133" s="21">
        <v>7</v>
      </c>
      <c r="X5133" s="20">
        <v>45849</v>
      </c>
      <c r="Y5133" s="20">
        <v>45847</v>
      </c>
      <c r="Z5133" s="48">
        <v>7</v>
      </c>
      <c r="AA5133">
        <v>2025</v>
      </c>
      <c r="AB5133" s="45">
        <v>43745</v>
      </c>
      <c r="AC5133" s="45">
        <v>43745</v>
      </c>
      <c r="AK5133" s="10"/>
    </row>
    <row r="5134" spans="1:37">
      <c r="A5134" t="s">
        <v>45</v>
      </c>
      <c r="B5134" t="s">
        <v>46</v>
      </c>
      <c r="C5134" t="s">
        <v>47</v>
      </c>
      <c r="D5134" t="s">
        <v>5611</v>
      </c>
      <c r="E5134" t="s">
        <v>88</v>
      </c>
      <c r="F5134" t="s">
        <v>79</v>
      </c>
      <c r="G5134" t="s">
        <v>51</v>
      </c>
      <c r="H5134" s="20" t="s">
        <v>52</v>
      </c>
      <c r="I5134" t="s">
        <v>53</v>
      </c>
      <c r="J5134" t="s">
        <v>54</v>
      </c>
      <c r="K5134">
        <v>3</v>
      </c>
      <c r="L5134" t="s">
        <v>55</v>
      </c>
      <c r="M5134" t="s">
        <v>77</v>
      </c>
      <c r="N5134" t="s">
        <v>89</v>
      </c>
      <c r="O5134" s="21" t="s">
        <v>58</v>
      </c>
      <c r="P5134" s="21" t="s">
        <v>119</v>
      </c>
      <c r="Q5134" s="20" t="s">
        <v>5562</v>
      </c>
      <c r="R5134" s="21" t="s">
        <v>5563</v>
      </c>
      <c r="S5134" s="35">
        <v>1</v>
      </c>
      <c r="T5134" s="22">
        <v>1</v>
      </c>
      <c r="U5134" s="20" t="s">
        <v>62</v>
      </c>
      <c r="V5134" s="20">
        <v>45842</v>
      </c>
      <c r="W5134" s="21">
        <v>7</v>
      </c>
      <c r="X5134" s="20">
        <v>45849</v>
      </c>
      <c r="Y5134" s="20">
        <v>45847</v>
      </c>
      <c r="Z5134" s="48">
        <v>7</v>
      </c>
      <c r="AA5134">
        <v>2025</v>
      </c>
      <c r="AB5134" s="45">
        <v>118742</v>
      </c>
      <c r="AC5134" s="45">
        <v>118742</v>
      </c>
      <c r="AK5134" s="10"/>
    </row>
    <row r="5135" spans="1:37">
      <c r="A5135" t="s">
        <v>45</v>
      </c>
      <c r="B5135" t="s">
        <v>46</v>
      </c>
      <c r="C5135" t="s">
        <v>47</v>
      </c>
      <c r="D5135" t="s">
        <v>5612</v>
      </c>
      <c r="E5135" t="s">
        <v>88</v>
      </c>
      <c r="F5135" t="s">
        <v>79</v>
      </c>
      <c r="G5135" t="s">
        <v>51</v>
      </c>
      <c r="H5135" s="20" t="s">
        <v>52</v>
      </c>
      <c r="I5135" t="s">
        <v>53</v>
      </c>
      <c r="J5135" t="s">
        <v>54</v>
      </c>
      <c r="K5135">
        <v>3</v>
      </c>
      <c r="L5135" t="s">
        <v>55</v>
      </c>
      <c r="M5135" t="s">
        <v>56</v>
      </c>
      <c r="N5135" t="s">
        <v>57</v>
      </c>
      <c r="O5135" s="21" t="s">
        <v>58</v>
      </c>
      <c r="P5135" s="21" t="s">
        <v>64</v>
      </c>
      <c r="Q5135" s="20" t="s">
        <v>1052</v>
      </c>
      <c r="R5135" s="21" t="s">
        <v>1053</v>
      </c>
      <c r="S5135" s="35">
        <v>1</v>
      </c>
      <c r="T5135" s="22">
        <v>1</v>
      </c>
      <c r="U5135" s="20" t="s">
        <v>62</v>
      </c>
      <c r="V5135" s="20">
        <v>45842</v>
      </c>
      <c r="W5135" s="21">
        <v>7</v>
      </c>
      <c r="X5135" s="20">
        <v>45853</v>
      </c>
      <c r="Y5135" s="20">
        <v>45847</v>
      </c>
      <c r="Z5135" s="48">
        <v>7</v>
      </c>
      <c r="AA5135">
        <v>2025</v>
      </c>
      <c r="AB5135" s="45">
        <v>56247</v>
      </c>
      <c r="AC5135" s="45">
        <v>56247</v>
      </c>
      <c r="AK5135" s="10"/>
    </row>
    <row r="5136" spans="1:37">
      <c r="A5136" t="s">
        <v>45</v>
      </c>
      <c r="B5136" t="s">
        <v>46</v>
      </c>
      <c r="C5136" t="s">
        <v>47</v>
      </c>
      <c r="D5136" t="s">
        <v>5613</v>
      </c>
      <c r="E5136" t="s">
        <v>88</v>
      </c>
      <c r="F5136" t="s">
        <v>79</v>
      </c>
      <c r="G5136" t="s">
        <v>51</v>
      </c>
      <c r="H5136" s="20" t="s">
        <v>52</v>
      </c>
      <c r="I5136" t="s">
        <v>53</v>
      </c>
      <c r="J5136" t="s">
        <v>54</v>
      </c>
      <c r="K5136">
        <v>3</v>
      </c>
      <c r="L5136" t="s">
        <v>55</v>
      </c>
      <c r="M5136" t="s">
        <v>56</v>
      </c>
      <c r="N5136" t="s">
        <v>57</v>
      </c>
      <c r="O5136" s="21" t="s">
        <v>58</v>
      </c>
      <c r="P5136" s="21" t="s">
        <v>64</v>
      </c>
      <c r="Q5136" s="20" t="s">
        <v>112</v>
      </c>
      <c r="R5136" s="21" t="s">
        <v>113</v>
      </c>
      <c r="S5136" s="35">
        <v>1</v>
      </c>
      <c r="T5136" s="22">
        <v>1</v>
      </c>
      <c r="U5136" s="20" t="s">
        <v>62</v>
      </c>
      <c r="V5136" s="20">
        <v>45842</v>
      </c>
      <c r="W5136" s="21">
        <v>7</v>
      </c>
      <c r="X5136" s="20">
        <v>45853</v>
      </c>
      <c r="Y5136" s="20">
        <v>45847</v>
      </c>
      <c r="Z5136" s="48">
        <v>7</v>
      </c>
      <c r="AA5136">
        <v>2025</v>
      </c>
      <c r="AB5136" s="45">
        <v>37494</v>
      </c>
      <c r="AC5136" s="45">
        <v>37494</v>
      </c>
      <c r="AK5136" s="10"/>
    </row>
    <row r="5137" spans="1:37">
      <c r="A5137" t="s">
        <v>45</v>
      </c>
      <c r="B5137" t="s">
        <v>46</v>
      </c>
      <c r="C5137" t="s">
        <v>47</v>
      </c>
      <c r="D5137" t="s">
        <v>5614</v>
      </c>
      <c r="E5137" t="s">
        <v>88</v>
      </c>
      <c r="F5137" t="s">
        <v>79</v>
      </c>
      <c r="G5137" t="s">
        <v>51</v>
      </c>
      <c r="H5137" s="20" t="s">
        <v>52</v>
      </c>
      <c r="I5137" t="s">
        <v>53</v>
      </c>
      <c r="J5137" t="s">
        <v>54</v>
      </c>
      <c r="K5137">
        <v>3</v>
      </c>
      <c r="L5137" t="s">
        <v>55</v>
      </c>
      <c r="M5137" t="s">
        <v>77</v>
      </c>
      <c r="N5137" t="s">
        <v>89</v>
      </c>
      <c r="O5137" s="21" t="s">
        <v>58</v>
      </c>
      <c r="P5137" s="21" t="s">
        <v>366</v>
      </c>
      <c r="Q5137" s="20" t="s">
        <v>2617</v>
      </c>
      <c r="R5137" s="21" t="s">
        <v>2618</v>
      </c>
      <c r="S5137" s="35">
        <v>1</v>
      </c>
      <c r="T5137" s="22">
        <v>1</v>
      </c>
      <c r="U5137" s="20" t="s">
        <v>62</v>
      </c>
      <c r="V5137" s="20">
        <v>45842</v>
      </c>
      <c r="W5137" s="21">
        <v>7</v>
      </c>
      <c r="X5137" s="20">
        <v>45853</v>
      </c>
      <c r="Y5137" s="20">
        <v>45849</v>
      </c>
      <c r="Z5137" s="48">
        <v>7</v>
      </c>
      <c r="AA5137">
        <v>2025</v>
      </c>
      <c r="AB5137" s="45">
        <v>34370</v>
      </c>
      <c r="AC5137" s="45">
        <v>34370</v>
      </c>
      <c r="AK5137" s="10"/>
    </row>
    <row r="5138" spans="1:37">
      <c r="A5138" t="s">
        <v>45</v>
      </c>
      <c r="B5138" t="s">
        <v>46</v>
      </c>
      <c r="C5138" t="s">
        <v>47</v>
      </c>
      <c r="D5138" t="s">
        <v>5615</v>
      </c>
      <c r="E5138" t="s">
        <v>88</v>
      </c>
      <c r="F5138" t="s">
        <v>79</v>
      </c>
      <c r="G5138" t="s">
        <v>51</v>
      </c>
      <c r="H5138" s="20" t="s">
        <v>52</v>
      </c>
      <c r="I5138" t="s">
        <v>53</v>
      </c>
      <c r="J5138" t="s">
        <v>54</v>
      </c>
      <c r="K5138">
        <v>3</v>
      </c>
      <c r="L5138" t="s">
        <v>55</v>
      </c>
      <c r="M5138" t="s">
        <v>56</v>
      </c>
      <c r="N5138" t="s">
        <v>57</v>
      </c>
      <c r="O5138" s="21" t="s">
        <v>58</v>
      </c>
      <c r="P5138" s="21" t="s">
        <v>64</v>
      </c>
      <c r="Q5138" s="20" t="s">
        <v>1691</v>
      </c>
      <c r="R5138" s="21" t="s">
        <v>1692</v>
      </c>
      <c r="S5138" s="35">
        <v>1</v>
      </c>
      <c r="T5138" s="22">
        <v>1</v>
      </c>
      <c r="U5138" s="20" t="s">
        <v>62</v>
      </c>
      <c r="V5138" s="20">
        <v>45840</v>
      </c>
      <c r="W5138" s="21">
        <v>7</v>
      </c>
      <c r="X5138" s="20">
        <v>45817</v>
      </c>
      <c r="Y5138" s="20">
        <v>45849</v>
      </c>
      <c r="Z5138" s="48">
        <v>7</v>
      </c>
      <c r="AA5138">
        <v>2025</v>
      </c>
      <c r="AB5138" s="45">
        <v>109994</v>
      </c>
      <c r="AC5138" s="45">
        <v>109994</v>
      </c>
      <c r="AK5138" s="10"/>
    </row>
    <row r="5139" spans="1:37">
      <c r="A5139" t="s">
        <v>45</v>
      </c>
      <c r="B5139" t="s">
        <v>46</v>
      </c>
      <c r="C5139" t="s">
        <v>47</v>
      </c>
      <c r="D5139" t="s">
        <v>5515</v>
      </c>
      <c r="E5139" t="s">
        <v>49</v>
      </c>
      <c r="F5139" t="s">
        <v>68</v>
      </c>
      <c r="G5139" t="s">
        <v>51</v>
      </c>
      <c r="H5139" s="20" t="s">
        <v>58</v>
      </c>
      <c r="I5139" t="s">
        <v>53</v>
      </c>
      <c r="J5139" t="s">
        <v>54</v>
      </c>
      <c r="K5139">
        <v>1</v>
      </c>
      <c r="L5139" t="s">
        <v>55</v>
      </c>
      <c r="M5139" t="s">
        <v>56</v>
      </c>
      <c r="N5139" t="s">
        <v>57</v>
      </c>
      <c r="O5139" s="21" t="s">
        <v>58</v>
      </c>
      <c r="P5139" s="21" t="s">
        <v>59</v>
      </c>
      <c r="Q5139" s="20" t="s">
        <v>80</v>
      </c>
      <c r="R5139" s="21" t="s">
        <v>81</v>
      </c>
      <c r="S5139" s="35">
        <v>1</v>
      </c>
      <c r="T5139" s="22">
        <v>0</v>
      </c>
      <c r="U5139" s="20" t="s">
        <v>82</v>
      </c>
      <c r="V5139" s="20">
        <v>45853</v>
      </c>
      <c r="W5139" s="21">
        <v>7</v>
      </c>
      <c r="X5139" s="20">
        <v>45866</v>
      </c>
      <c r="Z5139" s="48">
        <v>7</v>
      </c>
      <c r="AA5139">
        <v>2025</v>
      </c>
      <c r="AB5139" s="45">
        <v>0</v>
      </c>
      <c r="AC5139" s="45">
        <v>0</v>
      </c>
      <c r="AK5139" s="10"/>
    </row>
    <row r="5140" spans="1:37">
      <c r="A5140" t="s">
        <v>45</v>
      </c>
      <c r="B5140" t="s">
        <v>46</v>
      </c>
      <c r="C5140" t="s">
        <v>47</v>
      </c>
      <c r="D5140" t="s">
        <v>5616</v>
      </c>
      <c r="E5140" t="s">
        <v>88</v>
      </c>
      <c r="F5140" t="s">
        <v>79</v>
      </c>
      <c r="G5140" t="s">
        <v>51</v>
      </c>
      <c r="H5140" s="20" t="s">
        <v>52</v>
      </c>
      <c r="I5140" t="s">
        <v>53</v>
      </c>
      <c r="J5140" t="s">
        <v>54</v>
      </c>
      <c r="K5140">
        <v>3</v>
      </c>
      <c r="L5140" t="s">
        <v>55</v>
      </c>
      <c r="M5140" t="s">
        <v>77</v>
      </c>
      <c r="N5140" t="s">
        <v>89</v>
      </c>
      <c r="O5140" s="21" t="s">
        <v>58</v>
      </c>
      <c r="P5140" s="21" t="s">
        <v>90</v>
      </c>
      <c r="Q5140" s="20" t="s">
        <v>3854</v>
      </c>
      <c r="R5140" s="21" t="s">
        <v>3855</v>
      </c>
      <c r="S5140" s="35">
        <v>1</v>
      </c>
      <c r="T5140" s="22">
        <v>1</v>
      </c>
      <c r="U5140" s="20" t="s">
        <v>62</v>
      </c>
      <c r="V5140" s="20">
        <v>45841</v>
      </c>
      <c r="W5140" s="21">
        <v>7</v>
      </c>
      <c r="X5140" s="20">
        <v>45847</v>
      </c>
      <c r="Y5140" s="20">
        <v>45845</v>
      </c>
      <c r="Z5140" s="48">
        <v>7</v>
      </c>
      <c r="AA5140">
        <v>2025</v>
      </c>
      <c r="AB5140" s="45">
        <v>34368</v>
      </c>
      <c r="AC5140" s="45">
        <v>34368</v>
      </c>
      <c r="AK5140" s="10"/>
    </row>
    <row r="5141" spans="1:37">
      <c r="A5141" t="s">
        <v>45</v>
      </c>
      <c r="B5141" t="s">
        <v>46</v>
      </c>
      <c r="C5141" t="s">
        <v>47</v>
      </c>
      <c r="D5141" t="s">
        <v>5617</v>
      </c>
      <c r="E5141" t="s">
        <v>88</v>
      </c>
      <c r="F5141" t="s">
        <v>79</v>
      </c>
      <c r="G5141" t="s">
        <v>51</v>
      </c>
      <c r="H5141" s="20" t="s">
        <v>52</v>
      </c>
      <c r="I5141" t="s">
        <v>53</v>
      </c>
      <c r="J5141" t="s">
        <v>54</v>
      </c>
      <c r="K5141">
        <v>3</v>
      </c>
      <c r="L5141" t="s">
        <v>55</v>
      </c>
      <c r="M5141" t="s">
        <v>56</v>
      </c>
      <c r="N5141" t="s">
        <v>57</v>
      </c>
      <c r="O5141" s="21" t="s">
        <v>58</v>
      </c>
      <c r="P5141" s="21" t="s">
        <v>64</v>
      </c>
      <c r="Q5141" s="20" t="s">
        <v>358</v>
      </c>
      <c r="R5141" s="21" t="s">
        <v>359</v>
      </c>
      <c r="S5141" s="35">
        <v>1</v>
      </c>
      <c r="T5141" s="22">
        <v>1</v>
      </c>
      <c r="U5141" s="20" t="s">
        <v>62</v>
      </c>
      <c r="V5141" s="20">
        <v>45843</v>
      </c>
      <c r="W5141" s="21">
        <v>7</v>
      </c>
      <c r="X5141" s="20">
        <v>45852</v>
      </c>
      <c r="Y5141" s="20">
        <v>45847</v>
      </c>
      <c r="Z5141" s="48">
        <v>7</v>
      </c>
      <c r="AA5141">
        <v>2025</v>
      </c>
      <c r="AB5141" s="45">
        <v>86665</v>
      </c>
      <c r="AC5141" s="45">
        <v>86665</v>
      </c>
      <c r="AK5141" s="10"/>
    </row>
    <row r="5142" spans="1:37">
      <c r="A5142" t="s">
        <v>45</v>
      </c>
      <c r="B5142" t="s">
        <v>46</v>
      </c>
      <c r="C5142" t="s">
        <v>47</v>
      </c>
      <c r="D5142" t="s">
        <v>5618</v>
      </c>
      <c r="E5142" t="s">
        <v>88</v>
      </c>
      <c r="F5142" t="s">
        <v>79</v>
      </c>
      <c r="G5142" t="s">
        <v>51</v>
      </c>
      <c r="H5142" s="20" t="s">
        <v>52</v>
      </c>
      <c r="I5142" t="s">
        <v>53</v>
      </c>
      <c r="J5142" t="s">
        <v>54</v>
      </c>
      <c r="K5142">
        <v>3</v>
      </c>
      <c r="L5142" t="s">
        <v>55</v>
      </c>
      <c r="M5142" t="s">
        <v>77</v>
      </c>
      <c r="N5142" t="s">
        <v>89</v>
      </c>
      <c r="O5142" s="21" t="s">
        <v>58</v>
      </c>
      <c r="P5142" s="21" t="s">
        <v>90</v>
      </c>
      <c r="Q5142" s="20" t="s">
        <v>2004</v>
      </c>
      <c r="R5142" s="21" t="s">
        <v>2005</v>
      </c>
      <c r="S5142" s="35">
        <v>1</v>
      </c>
      <c r="T5142" s="22">
        <v>1</v>
      </c>
      <c r="U5142" s="20" t="s">
        <v>62</v>
      </c>
      <c r="V5142" s="20">
        <v>45843</v>
      </c>
      <c r="W5142" s="21">
        <v>7</v>
      </c>
      <c r="X5142" s="20">
        <v>45856</v>
      </c>
      <c r="Y5142" s="20">
        <v>45852</v>
      </c>
      <c r="Z5142" s="48">
        <v>7</v>
      </c>
      <c r="AA5142">
        <v>2025</v>
      </c>
      <c r="AB5142" s="45">
        <v>106656</v>
      </c>
      <c r="AC5142" s="45">
        <v>106656</v>
      </c>
      <c r="AK5142" s="10"/>
    </row>
    <row r="5143" spans="1:37">
      <c r="A5143" t="s">
        <v>45</v>
      </c>
      <c r="B5143" t="s">
        <v>46</v>
      </c>
      <c r="C5143" t="s">
        <v>47</v>
      </c>
      <c r="D5143" t="s">
        <v>5619</v>
      </c>
      <c r="E5143" t="s">
        <v>88</v>
      </c>
      <c r="F5143" t="s">
        <v>79</v>
      </c>
      <c r="G5143" t="s">
        <v>51</v>
      </c>
      <c r="H5143" s="20" t="s">
        <v>52</v>
      </c>
      <c r="I5143" t="s">
        <v>53</v>
      </c>
      <c r="J5143" t="s">
        <v>54</v>
      </c>
      <c r="K5143">
        <v>3</v>
      </c>
      <c r="L5143" t="s">
        <v>55</v>
      </c>
      <c r="M5143" t="s">
        <v>56</v>
      </c>
      <c r="N5143" t="s">
        <v>57</v>
      </c>
      <c r="O5143" s="21" t="s">
        <v>58</v>
      </c>
      <c r="P5143" s="21" t="s">
        <v>64</v>
      </c>
      <c r="Q5143" s="20" t="s">
        <v>358</v>
      </c>
      <c r="R5143" s="21" t="s">
        <v>359</v>
      </c>
      <c r="S5143" s="35">
        <v>1</v>
      </c>
      <c r="T5143" s="22">
        <v>1</v>
      </c>
      <c r="U5143" s="20" t="s">
        <v>62</v>
      </c>
      <c r="V5143" s="20">
        <v>45843</v>
      </c>
      <c r="W5143" s="21">
        <v>7</v>
      </c>
      <c r="X5143" s="20">
        <v>45852</v>
      </c>
      <c r="Y5143" s="20">
        <v>45847</v>
      </c>
      <c r="Z5143" s="48">
        <v>7</v>
      </c>
      <c r="AA5143">
        <v>2025</v>
      </c>
      <c r="AB5143" s="45">
        <v>86665</v>
      </c>
      <c r="AC5143" s="45">
        <v>86665</v>
      </c>
      <c r="AK5143" s="10"/>
    </row>
    <row r="5144" spans="1:37">
      <c r="A5144" t="s">
        <v>45</v>
      </c>
      <c r="B5144" t="s">
        <v>46</v>
      </c>
      <c r="C5144" t="s">
        <v>47</v>
      </c>
      <c r="D5144" t="s">
        <v>5620</v>
      </c>
      <c r="E5144" t="s">
        <v>88</v>
      </c>
      <c r="F5144" t="s">
        <v>79</v>
      </c>
      <c r="G5144" t="s">
        <v>51</v>
      </c>
      <c r="H5144" s="20" t="s">
        <v>52</v>
      </c>
      <c r="I5144" t="s">
        <v>53</v>
      </c>
      <c r="J5144" t="s">
        <v>54</v>
      </c>
      <c r="K5144">
        <v>3</v>
      </c>
      <c r="L5144" t="s">
        <v>55</v>
      </c>
      <c r="M5144" t="s">
        <v>77</v>
      </c>
      <c r="N5144" t="s">
        <v>89</v>
      </c>
      <c r="O5144" s="21" t="s">
        <v>58</v>
      </c>
      <c r="P5144" s="21" t="s">
        <v>119</v>
      </c>
      <c r="Q5144" s="20" t="s">
        <v>3712</v>
      </c>
      <c r="R5144" s="21" t="s">
        <v>3713</v>
      </c>
      <c r="S5144" s="35">
        <v>1</v>
      </c>
      <c r="T5144" s="22">
        <v>1</v>
      </c>
      <c r="U5144" s="20" t="s">
        <v>62</v>
      </c>
      <c r="V5144" s="20">
        <v>45842</v>
      </c>
      <c r="W5144" s="21">
        <v>7</v>
      </c>
      <c r="X5144" s="20">
        <v>45853</v>
      </c>
      <c r="Y5144" s="20">
        <v>45849</v>
      </c>
      <c r="Z5144" s="48">
        <v>7</v>
      </c>
      <c r="AA5144">
        <v>2025</v>
      </c>
      <c r="AB5144" s="45">
        <v>81245</v>
      </c>
      <c r="AC5144" s="45">
        <v>81245</v>
      </c>
      <c r="AK5144" s="10"/>
    </row>
    <row r="5145" spans="1:37">
      <c r="A5145" t="s">
        <v>45</v>
      </c>
      <c r="B5145" t="s">
        <v>46</v>
      </c>
      <c r="C5145" t="s">
        <v>47</v>
      </c>
      <c r="D5145" t="s">
        <v>5621</v>
      </c>
      <c r="E5145" t="s">
        <v>88</v>
      </c>
      <c r="F5145" t="s">
        <v>79</v>
      </c>
      <c r="G5145" t="s">
        <v>51</v>
      </c>
      <c r="H5145" s="20" t="s">
        <v>52</v>
      </c>
      <c r="I5145" t="s">
        <v>53</v>
      </c>
      <c r="J5145" t="s">
        <v>54</v>
      </c>
      <c r="K5145">
        <v>3</v>
      </c>
      <c r="L5145" t="s">
        <v>55</v>
      </c>
      <c r="M5145" t="s">
        <v>56</v>
      </c>
      <c r="N5145" t="s">
        <v>57</v>
      </c>
      <c r="O5145" s="21" t="s">
        <v>58</v>
      </c>
      <c r="P5145" s="21" t="s">
        <v>133</v>
      </c>
      <c r="Q5145" s="20" t="s">
        <v>169</v>
      </c>
      <c r="R5145" s="21" t="s">
        <v>170</v>
      </c>
      <c r="S5145" s="35">
        <v>1</v>
      </c>
      <c r="T5145" s="22">
        <v>1</v>
      </c>
      <c r="U5145" s="20" t="s">
        <v>62</v>
      </c>
      <c r="V5145" s="20">
        <v>45841</v>
      </c>
      <c r="W5145" s="21">
        <v>7</v>
      </c>
      <c r="X5145" s="20">
        <v>45856</v>
      </c>
      <c r="Y5145" s="20">
        <v>45852</v>
      </c>
      <c r="Z5145" s="48">
        <v>7</v>
      </c>
      <c r="AA5145">
        <v>2025</v>
      </c>
      <c r="AB5145" s="45">
        <v>42493</v>
      </c>
      <c r="AC5145" s="45">
        <v>42493</v>
      </c>
      <c r="AK5145" s="10"/>
    </row>
    <row r="5146" spans="1:37">
      <c r="A5146" t="s">
        <v>45</v>
      </c>
      <c r="B5146" t="s">
        <v>46</v>
      </c>
      <c r="C5146" t="s">
        <v>47</v>
      </c>
      <c r="D5146" t="s">
        <v>5622</v>
      </c>
      <c r="E5146" t="s">
        <v>88</v>
      </c>
      <c r="F5146" t="s">
        <v>79</v>
      </c>
      <c r="G5146" t="s">
        <v>51</v>
      </c>
      <c r="H5146" s="20" t="s">
        <v>52</v>
      </c>
      <c r="I5146" t="s">
        <v>53</v>
      </c>
      <c r="J5146" t="s">
        <v>54</v>
      </c>
      <c r="K5146">
        <v>3</v>
      </c>
      <c r="L5146" t="s">
        <v>55</v>
      </c>
      <c r="M5146" t="s">
        <v>77</v>
      </c>
      <c r="N5146" t="s">
        <v>89</v>
      </c>
      <c r="O5146" s="21" t="s">
        <v>58</v>
      </c>
      <c r="P5146" s="21" t="s">
        <v>276</v>
      </c>
      <c r="Q5146" s="20" t="s">
        <v>315</v>
      </c>
      <c r="R5146" s="21" t="s">
        <v>316</v>
      </c>
      <c r="S5146" s="35">
        <v>2</v>
      </c>
      <c r="T5146" s="22">
        <v>2</v>
      </c>
      <c r="U5146" s="20" t="s">
        <v>62</v>
      </c>
      <c r="V5146" s="20">
        <v>45840</v>
      </c>
      <c r="W5146" s="21">
        <v>7</v>
      </c>
      <c r="X5146" s="20">
        <v>45847</v>
      </c>
      <c r="Y5146" s="20">
        <v>45845</v>
      </c>
      <c r="Z5146" s="48">
        <v>7</v>
      </c>
      <c r="AA5146">
        <v>2025</v>
      </c>
      <c r="AB5146" s="45">
        <v>29400</v>
      </c>
      <c r="AC5146" s="45">
        <v>29400</v>
      </c>
      <c r="AK5146" s="10"/>
    </row>
    <row r="5147" spans="1:37">
      <c r="A5147" t="s">
        <v>45</v>
      </c>
      <c r="B5147" t="s">
        <v>46</v>
      </c>
      <c r="C5147" t="s">
        <v>47</v>
      </c>
      <c r="D5147" t="s">
        <v>5623</v>
      </c>
      <c r="E5147" t="s">
        <v>88</v>
      </c>
      <c r="F5147" t="s">
        <v>79</v>
      </c>
      <c r="G5147" t="s">
        <v>51</v>
      </c>
      <c r="H5147" s="20" t="s">
        <v>52</v>
      </c>
      <c r="I5147" t="s">
        <v>53</v>
      </c>
      <c r="J5147" t="s">
        <v>54</v>
      </c>
      <c r="K5147">
        <v>3</v>
      </c>
      <c r="L5147" t="s">
        <v>55</v>
      </c>
      <c r="M5147" t="s">
        <v>56</v>
      </c>
      <c r="N5147" t="s">
        <v>57</v>
      </c>
      <c r="O5147" s="21" t="s">
        <v>58</v>
      </c>
      <c r="P5147" s="21" t="s">
        <v>64</v>
      </c>
      <c r="Q5147" s="20" t="s">
        <v>720</v>
      </c>
      <c r="R5147" s="21" t="s">
        <v>721</v>
      </c>
      <c r="S5147" s="35">
        <v>1</v>
      </c>
      <c r="T5147" s="22">
        <v>1</v>
      </c>
      <c r="U5147" s="20" t="s">
        <v>62</v>
      </c>
      <c r="V5147" s="20">
        <v>45842</v>
      </c>
      <c r="W5147" s="21">
        <v>7</v>
      </c>
      <c r="X5147" s="20">
        <v>45853</v>
      </c>
      <c r="Y5147" s="20">
        <v>45847</v>
      </c>
      <c r="Z5147" s="48">
        <v>7</v>
      </c>
      <c r="AA5147">
        <v>2025</v>
      </c>
      <c r="AB5147" s="45">
        <v>56243</v>
      </c>
      <c r="AC5147" s="45">
        <v>56243</v>
      </c>
      <c r="AK5147" s="10"/>
    </row>
    <row r="5148" spans="1:37">
      <c r="A5148" t="s">
        <v>45</v>
      </c>
      <c r="B5148" t="s">
        <v>46</v>
      </c>
      <c r="C5148" t="s">
        <v>47</v>
      </c>
      <c r="D5148" t="s">
        <v>5624</v>
      </c>
      <c r="E5148" t="s">
        <v>88</v>
      </c>
      <c r="F5148" t="s">
        <v>79</v>
      </c>
      <c r="G5148" t="s">
        <v>51</v>
      </c>
      <c r="H5148" s="20" t="s">
        <v>52</v>
      </c>
      <c r="I5148" t="s">
        <v>53</v>
      </c>
      <c r="J5148" t="s">
        <v>54</v>
      </c>
      <c r="K5148">
        <v>3</v>
      </c>
      <c r="L5148" t="s">
        <v>55</v>
      </c>
      <c r="M5148" t="s">
        <v>77</v>
      </c>
      <c r="N5148" t="s">
        <v>89</v>
      </c>
      <c r="O5148" s="21" t="s">
        <v>58</v>
      </c>
      <c r="P5148" s="21" t="s">
        <v>366</v>
      </c>
      <c r="Q5148" s="20" t="s">
        <v>542</v>
      </c>
      <c r="R5148" s="21" t="s">
        <v>543</v>
      </c>
      <c r="S5148" s="35">
        <v>1</v>
      </c>
      <c r="T5148" s="22">
        <v>1</v>
      </c>
      <c r="U5148" s="20" t="s">
        <v>62</v>
      </c>
      <c r="V5148" s="20">
        <v>45842</v>
      </c>
      <c r="W5148" s="21">
        <v>7</v>
      </c>
      <c r="X5148" s="20">
        <v>45853</v>
      </c>
      <c r="Y5148" s="20">
        <v>45847</v>
      </c>
      <c r="Z5148" s="48">
        <v>7</v>
      </c>
      <c r="AA5148">
        <v>2025</v>
      </c>
      <c r="AB5148" s="45">
        <v>43745</v>
      </c>
      <c r="AC5148" s="45">
        <v>43745</v>
      </c>
      <c r="AK5148" s="10"/>
    </row>
    <row r="5149" spans="1:37">
      <c r="A5149" t="s">
        <v>45</v>
      </c>
      <c r="B5149" t="s">
        <v>46</v>
      </c>
      <c r="C5149" t="s">
        <v>47</v>
      </c>
      <c r="D5149" t="s">
        <v>5625</v>
      </c>
      <c r="E5149" t="s">
        <v>88</v>
      </c>
      <c r="F5149" t="s">
        <v>79</v>
      </c>
      <c r="G5149" t="s">
        <v>51</v>
      </c>
      <c r="H5149" s="20" t="s">
        <v>52</v>
      </c>
      <c r="I5149" t="s">
        <v>53</v>
      </c>
      <c r="J5149" t="s">
        <v>54</v>
      </c>
      <c r="K5149">
        <v>3</v>
      </c>
      <c r="L5149" t="s">
        <v>55</v>
      </c>
      <c r="M5149" t="s">
        <v>56</v>
      </c>
      <c r="N5149" t="s">
        <v>57</v>
      </c>
      <c r="O5149" s="21" t="s">
        <v>58</v>
      </c>
      <c r="P5149" s="21" t="s">
        <v>133</v>
      </c>
      <c r="Q5149" s="20" t="s">
        <v>134</v>
      </c>
      <c r="R5149" s="21" t="s">
        <v>135</v>
      </c>
      <c r="S5149" s="35">
        <v>1</v>
      </c>
      <c r="T5149" s="22">
        <v>1</v>
      </c>
      <c r="U5149" s="20" t="s">
        <v>62</v>
      </c>
      <c r="V5149" s="20">
        <v>45840</v>
      </c>
      <c r="W5149" s="21">
        <v>7</v>
      </c>
      <c r="X5149" s="20">
        <v>45853</v>
      </c>
      <c r="Y5149" s="20">
        <v>45845</v>
      </c>
      <c r="Z5149" s="48">
        <v>7</v>
      </c>
      <c r="AA5149">
        <v>2025</v>
      </c>
      <c r="AB5149" s="45">
        <v>31245</v>
      </c>
      <c r="AC5149" s="45">
        <v>31245</v>
      </c>
      <c r="AK5149" s="10"/>
    </row>
    <row r="5150" spans="1:37">
      <c r="A5150" t="s">
        <v>45</v>
      </c>
      <c r="B5150" t="s">
        <v>46</v>
      </c>
      <c r="C5150" t="s">
        <v>47</v>
      </c>
      <c r="D5150" t="s">
        <v>5626</v>
      </c>
      <c r="E5150" t="s">
        <v>88</v>
      </c>
      <c r="F5150" t="s">
        <v>79</v>
      </c>
      <c r="G5150" t="s">
        <v>51</v>
      </c>
      <c r="H5150" s="20" t="s">
        <v>52</v>
      </c>
      <c r="I5150" t="s">
        <v>53</v>
      </c>
      <c r="J5150" t="s">
        <v>54</v>
      </c>
      <c r="K5150">
        <v>3</v>
      </c>
      <c r="L5150" t="s">
        <v>55</v>
      </c>
      <c r="M5150" t="s">
        <v>56</v>
      </c>
      <c r="N5150" t="s">
        <v>57</v>
      </c>
      <c r="O5150" s="21" t="s">
        <v>58</v>
      </c>
      <c r="P5150" s="21" t="s">
        <v>64</v>
      </c>
      <c r="Q5150" s="20" t="s">
        <v>179</v>
      </c>
      <c r="R5150" s="21" t="s">
        <v>180</v>
      </c>
      <c r="S5150" s="35">
        <v>1</v>
      </c>
      <c r="T5150" s="22">
        <v>1</v>
      </c>
      <c r="U5150" s="20" t="s">
        <v>62</v>
      </c>
      <c r="V5150" s="20">
        <v>45843</v>
      </c>
      <c r="W5150" s="21">
        <v>7</v>
      </c>
      <c r="X5150" s="20">
        <v>45853</v>
      </c>
      <c r="Y5150" s="20">
        <v>45847</v>
      </c>
      <c r="Z5150" s="48">
        <v>7</v>
      </c>
      <c r="AA5150">
        <v>2025</v>
      </c>
      <c r="AB5150" s="45">
        <v>43745</v>
      </c>
      <c r="AC5150" s="45">
        <v>43745</v>
      </c>
      <c r="AK5150" s="10"/>
    </row>
    <row r="5151" spans="1:37">
      <c r="A5151" t="s">
        <v>45</v>
      </c>
      <c r="B5151" t="s">
        <v>46</v>
      </c>
      <c r="C5151" t="s">
        <v>47</v>
      </c>
      <c r="D5151" t="s">
        <v>5627</v>
      </c>
      <c r="E5151" t="s">
        <v>88</v>
      </c>
      <c r="F5151" t="s">
        <v>79</v>
      </c>
      <c r="G5151" t="s">
        <v>51</v>
      </c>
      <c r="H5151" s="20" t="s">
        <v>52</v>
      </c>
      <c r="I5151" t="s">
        <v>53</v>
      </c>
      <c r="J5151" t="s">
        <v>54</v>
      </c>
      <c r="K5151">
        <v>3</v>
      </c>
      <c r="L5151" t="s">
        <v>55</v>
      </c>
      <c r="M5151" t="s">
        <v>56</v>
      </c>
      <c r="N5151" t="s">
        <v>57</v>
      </c>
      <c r="O5151" s="21" t="s">
        <v>58</v>
      </c>
      <c r="P5151" s="21" t="s">
        <v>64</v>
      </c>
      <c r="Q5151" s="20" t="s">
        <v>1691</v>
      </c>
      <c r="R5151" s="21" t="s">
        <v>1692</v>
      </c>
      <c r="S5151" s="35">
        <v>1</v>
      </c>
      <c r="T5151" s="22">
        <v>1</v>
      </c>
      <c r="U5151" s="20" t="s">
        <v>62</v>
      </c>
      <c r="V5151" s="20">
        <v>45843</v>
      </c>
      <c r="W5151" s="21">
        <v>7</v>
      </c>
      <c r="X5151" s="20">
        <v>45846</v>
      </c>
      <c r="Y5151" s="20">
        <v>45847</v>
      </c>
      <c r="Z5151" s="48">
        <v>7</v>
      </c>
      <c r="AA5151">
        <v>2025</v>
      </c>
      <c r="AB5151" s="45">
        <v>109994</v>
      </c>
      <c r="AC5151" s="45">
        <v>109994</v>
      </c>
      <c r="AK5151" s="10"/>
    </row>
    <row r="5152" spans="1:37">
      <c r="A5152" t="s">
        <v>45</v>
      </c>
      <c r="B5152" t="s">
        <v>46</v>
      </c>
      <c r="C5152" t="s">
        <v>47</v>
      </c>
      <c r="D5152" t="s">
        <v>5628</v>
      </c>
      <c r="E5152" t="s">
        <v>88</v>
      </c>
      <c r="F5152" t="s">
        <v>79</v>
      </c>
      <c r="G5152" t="s">
        <v>51</v>
      </c>
      <c r="H5152" s="20" t="s">
        <v>52</v>
      </c>
      <c r="I5152" t="s">
        <v>53</v>
      </c>
      <c r="J5152" t="s">
        <v>54</v>
      </c>
      <c r="K5152">
        <v>3</v>
      </c>
      <c r="L5152" t="s">
        <v>55</v>
      </c>
      <c r="M5152" t="s">
        <v>77</v>
      </c>
      <c r="N5152" t="s">
        <v>89</v>
      </c>
      <c r="O5152" s="21" t="s">
        <v>58</v>
      </c>
      <c r="P5152" s="21" t="s">
        <v>150</v>
      </c>
      <c r="Q5152" s="20" t="s">
        <v>1322</v>
      </c>
      <c r="R5152" s="21" t="s">
        <v>1323</v>
      </c>
      <c r="S5152" s="35">
        <v>1</v>
      </c>
      <c r="T5152" s="22">
        <v>1</v>
      </c>
      <c r="U5152" s="20" t="s">
        <v>62</v>
      </c>
      <c r="V5152" s="20">
        <v>45840</v>
      </c>
      <c r="W5152" s="21">
        <v>7</v>
      </c>
      <c r="X5152" s="20">
        <v>45847</v>
      </c>
      <c r="Y5152" s="20">
        <v>45845</v>
      </c>
      <c r="Z5152" s="48">
        <v>7</v>
      </c>
      <c r="AA5152">
        <v>2025</v>
      </c>
      <c r="AB5152" s="45">
        <v>159986</v>
      </c>
      <c r="AC5152" s="45">
        <v>159986</v>
      </c>
      <c r="AK5152" s="10"/>
    </row>
    <row r="5153" spans="1:37">
      <c r="A5153" t="s">
        <v>45</v>
      </c>
      <c r="B5153" t="s">
        <v>46</v>
      </c>
      <c r="C5153" t="s">
        <v>47</v>
      </c>
      <c r="D5153" t="s">
        <v>5629</v>
      </c>
      <c r="E5153" t="s">
        <v>88</v>
      </c>
      <c r="F5153" t="s">
        <v>79</v>
      </c>
      <c r="G5153" t="s">
        <v>51</v>
      </c>
      <c r="H5153" s="20" t="s">
        <v>52</v>
      </c>
      <c r="I5153" t="s">
        <v>53</v>
      </c>
      <c r="J5153" t="s">
        <v>54</v>
      </c>
      <c r="K5153">
        <v>3</v>
      </c>
      <c r="L5153" t="s">
        <v>55</v>
      </c>
      <c r="M5153" t="s">
        <v>77</v>
      </c>
      <c r="N5153" t="s">
        <v>89</v>
      </c>
      <c r="O5153" s="21" t="s">
        <v>58</v>
      </c>
      <c r="P5153" s="21" t="s">
        <v>97</v>
      </c>
      <c r="Q5153" s="20" t="s">
        <v>108</v>
      </c>
      <c r="R5153" s="21" t="s">
        <v>3798</v>
      </c>
      <c r="S5153" s="35">
        <v>1</v>
      </c>
      <c r="T5153" s="22">
        <v>1</v>
      </c>
      <c r="U5153" s="20" t="s">
        <v>62</v>
      </c>
      <c r="V5153" s="20">
        <v>45843</v>
      </c>
      <c r="W5153" s="21">
        <v>7</v>
      </c>
      <c r="X5153" s="20">
        <v>45853</v>
      </c>
      <c r="Y5153" s="20">
        <v>45847</v>
      </c>
      <c r="Z5153" s="48">
        <v>7</v>
      </c>
      <c r="AA5153">
        <v>2025</v>
      </c>
      <c r="AB5153" s="45">
        <v>62494</v>
      </c>
      <c r="AC5153" s="45">
        <v>62494</v>
      </c>
      <c r="AK5153" s="10"/>
    </row>
    <row r="5154" spans="1:37">
      <c r="A5154" t="s">
        <v>45</v>
      </c>
      <c r="B5154" t="s">
        <v>46</v>
      </c>
      <c r="C5154" t="s">
        <v>47</v>
      </c>
      <c r="D5154" t="s">
        <v>5630</v>
      </c>
      <c r="E5154" t="s">
        <v>88</v>
      </c>
      <c r="F5154" t="s">
        <v>79</v>
      </c>
      <c r="G5154" t="s">
        <v>51</v>
      </c>
      <c r="H5154" s="20" t="s">
        <v>52</v>
      </c>
      <c r="I5154" t="s">
        <v>53</v>
      </c>
      <c r="J5154" t="s">
        <v>54</v>
      </c>
      <c r="K5154">
        <v>3</v>
      </c>
      <c r="L5154" t="s">
        <v>55</v>
      </c>
      <c r="M5154" t="s">
        <v>77</v>
      </c>
      <c r="N5154" t="s">
        <v>89</v>
      </c>
      <c r="O5154" s="21" t="s">
        <v>58</v>
      </c>
      <c r="P5154" s="21" t="s">
        <v>97</v>
      </c>
      <c r="Q5154" s="20" t="s">
        <v>98</v>
      </c>
      <c r="R5154" s="21" t="s">
        <v>99</v>
      </c>
      <c r="S5154" s="35">
        <v>1</v>
      </c>
      <c r="T5154" s="22">
        <v>1</v>
      </c>
      <c r="U5154" s="20" t="s">
        <v>62</v>
      </c>
      <c r="V5154" s="20">
        <v>45843</v>
      </c>
      <c r="W5154" s="21">
        <v>7</v>
      </c>
      <c r="X5154" s="20">
        <v>45852</v>
      </c>
      <c r="Y5154" s="20">
        <v>45847</v>
      </c>
      <c r="Z5154" s="48">
        <v>7</v>
      </c>
      <c r="AA5154">
        <v>2025</v>
      </c>
      <c r="AB5154" s="45">
        <v>43744</v>
      </c>
      <c r="AC5154" s="45">
        <v>43744</v>
      </c>
      <c r="AK5154" s="10"/>
    </row>
    <row r="5155" spans="1:37">
      <c r="A5155" t="s">
        <v>45</v>
      </c>
      <c r="B5155" t="s">
        <v>46</v>
      </c>
      <c r="C5155" t="s">
        <v>47</v>
      </c>
      <c r="D5155" t="s">
        <v>5631</v>
      </c>
      <c r="E5155" t="s">
        <v>88</v>
      </c>
      <c r="F5155" t="s">
        <v>79</v>
      </c>
      <c r="G5155" t="s">
        <v>51</v>
      </c>
      <c r="H5155" s="20" t="s">
        <v>52</v>
      </c>
      <c r="I5155" t="s">
        <v>53</v>
      </c>
      <c r="J5155" t="s">
        <v>54</v>
      </c>
      <c r="K5155">
        <v>3</v>
      </c>
      <c r="L5155" t="s">
        <v>55</v>
      </c>
      <c r="M5155" t="s">
        <v>77</v>
      </c>
      <c r="N5155" t="s">
        <v>89</v>
      </c>
      <c r="O5155" s="21" t="s">
        <v>58</v>
      </c>
      <c r="P5155" s="21" t="s">
        <v>276</v>
      </c>
      <c r="Q5155" s="20" t="s">
        <v>315</v>
      </c>
      <c r="R5155" s="21" t="s">
        <v>316</v>
      </c>
      <c r="S5155" s="35">
        <v>1</v>
      </c>
      <c r="T5155" s="22">
        <v>1</v>
      </c>
      <c r="U5155" s="20" t="s">
        <v>62</v>
      </c>
      <c r="V5155" s="20">
        <v>45843</v>
      </c>
      <c r="W5155" s="21">
        <v>7</v>
      </c>
      <c r="X5155" s="20">
        <v>45852</v>
      </c>
      <c r="Y5155" s="20">
        <v>45847</v>
      </c>
      <c r="Z5155" s="48">
        <v>7</v>
      </c>
      <c r="AA5155">
        <v>2025</v>
      </c>
      <c r="AB5155" s="45">
        <v>12495</v>
      </c>
      <c r="AC5155" s="45">
        <v>12495</v>
      </c>
      <c r="AK5155" s="10"/>
    </row>
    <row r="5156" spans="1:37">
      <c r="A5156" t="s">
        <v>45</v>
      </c>
      <c r="B5156" t="s">
        <v>46</v>
      </c>
      <c r="C5156" t="s">
        <v>47</v>
      </c>
      <c r="D5156" t="s">
        <v>5632</v>
      </c>
      <c r="E5156" t="s">
        <v>88</v>
      </c>
      <c r="F5156" t="s">
        <v>79</v>
      </c>
      <c r="G5156" t="s">
        <v>51</v>
      </c>
      <c r="H5156" s="20" t="s">
        <v>52</v>
      </c>
      <c r="I5156" t="s">
        <v>53</v>
      </c>
      <c r="J5156" t="s">
        <v>54</v>
      </c>
      <c r="K5156">
        <v>3</v>
      </c>
      <c r="L5156" t="s">
        <v>55</v>
      </c>
      <c r="M5156" t="s">
        <v>77</v>
      </c>
      <c r="N5156" t="s">
        <v>89</v>
      </c>
      <c r="O5156" s="21" t="s">
        <v>58</v>
      </c>
      <c r="P5156" s="21" t="s">
        <v>90</v>
      </c>
      <c r="Q5156" s="20" t="s">
        <v>344</v>
      </c>
      <c r="R5156" s="21" t="s">
        <v>345</v>
      </c>
      <c r="S5156" s="35">
        <v>1</v>
      </c>
      <c r="T5156" s="22">
        <v>1</v>
      </c>
      <c r="U5156" s="20" t="s">
        <v>62</v>
      </c>
      <c r="V5156" s="20">
        <v>45843</v>
      </c>
      <c r="W5156" s="21">
        <v>7</v>
      </c>
      <c r="X5156" s="20">
        <v>45852</v>
      </c>
      <c r="Y5156" s="20">
        <v>45847</v>
      </c>
      <c r="Z5156" s="48">
        <v>7</v>
      </c>
      <c r="AA5156">
        <v>2025</v>
      </c>
      <c r="AB5156" s="45">
        <v>40620</v>
      </c>
      <c r="AC5156" s="45">
        <v>40620</v>
      </c>
      <c r="AK5156" s="10"/>
    </row>
    <row r="5157" spans="1:37">
      <c r="A5157" t="s">
        <v>45</v>
      </c>
      <c r="B5157" t="s">
        <v>46</v>
      </c>
      <c r="C5157" t="s">
        <v>47</v>
      </c>
      <c r="D5157" t="s">
        <v>5633</v>
      </c>
      <c r="E5157" t="s">
        <v>88</v>
      </c>
      <c r="F5157" t="s">
        <v>79</v>
      </c>
      <c r="G5157" t="s">
        <v>51</v>
      </c>
      <c r="H5157" s="20" t="s">
        <v>52</v>
      </c>
      <c r="I5157" t="s">
        <v>53</v>
      </c>
      <c r="J5157" t="s">
        <v>54</v>
      </c>
      <c r="K5157">
        <v>3</v>
      </c>
      <c r="L5157" t="s">
        <v>55</v>
      </c>
      <c r="M5157" t="s">
        <v>56</v>
      </c>
      <c r="N5157" t="s">
        <v>57</v>
      </c>
      <c r="O5157" s="21" t="s">
        <v>58</v>
      </c>
      <c r="P5157" s="21" t="s">
        <v>64</v>
      </c>
      <c r="Q5157" s="20" t="s">
        <v>596</v>
      </c>
      <c r="R5157" s="21" t="s">
        <v>597</v>
      </c>
      <c r="S5157" s="35">
        <v>1</v>
      </c>
      <c r="T5157" s="22">
        <v>1</v>
      </c>
      <c r="U5157" s="20" t="s">
        <v>62</v>
      </c>
      <c r="V5157" s="20">
        <v>45842</v>
      </c>
      <c r="W5157" s="21">
        <v>7</v>
      </c>
      <c r="X5157" s="20">
        <v>45849</v>
      </c>
      <c r="Y5157" s="20">
        <v>45847</v>
      </c>
      <c r="Z5157" s="48">
        <v>7</v>
      </c>
      <c r="AA5157">
        <v>2025</v>
      </c>
      <c r="AB5157" s="45">
        <v>106661</v>
      </c>
      <c r="AC5157" s="45">
        <v>106661</v>
      </c>
      <c r="AK5157" s="10"/>
    </row>
    <row r="5158" spans="1:37">
      <c r="A5158" t="s">
        <v>45</v>
      </c>
      <c r="B5158" t="s">
        <v>46</v>
      </c>
      <c r="C5158" t="s">
        <v>47</v>
      </c>
      <c r="D5158" t="s">
        <v>5634</v>
      </c>
      <c r="E5158" t="s">
        <v>88</v>
      </c>
      <c r="F5158" t="s">
        <v>79</v>
      </c>
      <c r="G5158" t="s">
        <v>51</v>
      </c>
      <c r="H5158" s="20" t="s">
        <v>52</v>
      </c>
      <c r="I5158" t="s">
        <v>53</v>
      </c>
      <c r="J5158" t="s">
        <v>54</v>
      </c>
      <c r="K5158">
        <v>3</v>
      </c>
      <c r="L5158" t="s">
        <v>55</v>
      </c>
      <c r="M5158" t="s">
        <v>77</v>
      </c>
      <c r="N5158" t="s">
        <v>89</v>
      </c>
      <c r="O5158" s="21" t="s">
        <v>58</v>
      </c>
      <c r="P5158" s="21" t="s">
        <v>90</v>
      </c>
      <c r="Q5158" s="20" t="s">
        <v>163</v>
      </c>
      <c r="R5158" s="21" t="s">
        <v>164</v>
      </c>
      <c r="S5158" s="35">
        <v>1</v>
      </c>
      <c r="T5158" s="22">
        <v>1</v>
      </c>
      <c r="U5158" s="20" t="s">
        <v>62</v>
      </c>
      <c r="V5158" s="20">
        <v>45840</v>
      </c>
      <c r="W5158" s="21">
        <v>7</v>
      </c>
      <c r="X5158" s="20">
        <v>45849</v>
      </c>
      <c r="Y5158" s="20">
        <v>45845</v>
      </c>
      <c r="Z5158" s="48">
        <v>7</v>
      </c>
      <c r="AA5158">
        <v>2025</v>
      </c>
      <c r="AB5158" s="45">
        <v>40620</v>
      </c>
      <c r="AC5158" s="45">
        <v>40620</v>
      </c>
      <c r="AK5158" s="10"/>
    </row>
    <row r="5159" spans="1:37">
      <c r="A5159" t="s">
        <v>45</v>
      </c>
      <c r="B5159" t="s">
        <v>46</v>
      </c>
      <c r="C5159" t="s">
        <v>47</v>
      </c>
      <c r="D5159" t="s">
        <v>5635</v>
      </c>
      <c r="E5159" t="s">
        <v>88</v>
      </c>
      <c r="F5159" t="s">
        <v>79</v>
      </c>
      <c r="G5159" t="s">
        <v>51</v>
      </c>
      <c r="H5159" s="20" t="s">
        <v>52</v>
      </c>
      <c r="I5159" t="s">
        <v>53</v>
      </c>
      <c r="J5159" t="s">
        <v>54</v>
      </c>
      <c r="K5159">
        <v>3</v>
      </c>
      <c r="L5159" t="s">
        <v>55</v>
      </c>
      <c r="M5159" t="s">
        <v>77</v>
      </c>
      <c r="N5159" t="s">
        <v>89</v>
      </c>
      <c r="O5159" s="21" t="s">
        <v>58</v>
      </c>
      <c r="P5159" s="21" t="s">
        <v>150</v>
      </c>
      <c r="Q5159" s="20" t="s">
        <v>244</v>
      </c>
      <c r="R5159" s="21" t="s">
        <v>245</v>
      </c>
      <c r="S5159" s="35">
        <v>1</v>
      </c>
      <c r="T5159" s="22">
        <v>1</v>
      </c>
      <c r="U5159" s="20" t="s">
        <v>62</v>
      </c>
      <c r="V5159" s="20">
        <v>45840</v>
      </c>
      <c r="W5159" s="21">
        <v>7</v>
      </c>
      <c r="X5159" s="20">
        <v>45848</v>
      </c>
      <c r="Y5159" s="20">
        <v>45845</v>
      </c>
      <c r="Z5159" s="48">
        <v>7</v>
      </c>
      <c r="AA5159">
        <v>2025</v>
      </c>
      <c r="AB5159" s="45">
        <v>106665</v>
      </c>
      <c r="AC5159" s="45">
        <v>106665</v>
      </c>
      <c r="AK5159" s="10"/>
    </row>
    <row r="5160" spans="1:37">
      <c r="A5160" t="s">
        <v>45</v>
      </c>
      <c r="B5160" t="s">
        <v>46</v>
      </c>
      <c r="C5160" t="s">
        <v>47</v>
      </c>
      <c r="D5160" t="s">
        <v>5636</v>
      </c>
      <c r="E5160" t="s">
        <v>88</v>
      </c>
      <c r="F5160" t="s">
        <v>79</v>
      </c>
      <c r="G5160" t="s">
        <v>51</v>
      </c>
      <c r="H5160" s="20" t="s">
        <v>52</v>
      </c>
      <c r="I5160" t="s">
        <v>53</v>
      </c>
      <c r="J5160" t="s">
        <v>54</v>
      </c>
      <c r="K5160">
        <v>3</v>
      </c>
      <c r="L5160" t="s">
        <v>55</v>
      </c>
      <c r="M5160" t="s">
        <v>56</v>
      </c>
      <c r="N5160" t="s">
        <v>57</v>
      </c>
      <c r="O5160" s="21" t="s">
        <v>58</v>
      </c>
      <c r="P5160" s="21" t="s">
        <v>64</v>
      </c>
      <c r="Q5160" s="20" t="s">
        <v>385</v>
      </c>
      <c r="R5160" s="21" t="s">
        <v>386</v>
      </c>
      <c r="S5160" s="35">
        <v>1</v>
      </c>
      <c r="T5160" s="22">
        <v>1</v>
      </c>
      <c r="U5160" s="20" t="s">
        <v>62</v>
      </c>
      <c r="V5160" s="20">
        <v>45841</v>
      </c>
      <c r="W5160" s="21">
        <v>7</v>
      </c>
      <c r="X5160" s="20">
        <v>45847</v>
      </c>
      <c r="Y5160" s="20">
        <v>45845</v>
      </c>
      <c r="Z5160" s="48">
        <v>7</v>
      </c>
      <c r="AA5160">
        <v>2025</v>
      </c>
      <c r="AB5160" s="45">
        <v>48743</v>
      </c>
      <c r="AC5160" s="45">
        <v>48743</v>
      </c>
      <c r="AK5160" s="10"/>
    </row>
    <row r="5161" spans="1:37">
      <c r="A5161" t="s">
        <v>45</v>
      </c>
      <c r="B5161" t="s">
        <v>46</v>
      </c>
      <c r="C5161" t="s">
        <v>47</v>
      </c>
      <c r="D5161" t="s">
        <v>5637</v>
      </c>
      <c r="E5161" t="s">
        <v>88</v>
      </c>
      <c r="F5161" t="s">
        <v>79</v>
      </c>
      <c r="G5161" t="s">
        <v>51</v>
      </c>
      <c r="H5161" s="20" t="s">
        <v>52</v>
      </c>
      <c r="I5161" t="s">
        <v>53</v>
      </c>
      <c r="J5161" t="s">
        <v>54</v>
      </c>
      <c r="K5161">
        <v>3</v>
      </c>
      <c r="L5161" t="s">
        <v>55</v>
      </c>
      <c r="M5161" t="s">
        <v>56</v>
      </c>
      <c r="N5161" t="s">
        <v>57</v>
      </c>
      <c r="O5161" s="21" t="s">
        <v>58</v>
      </c>
      <c r="P5161" s="21" t="s">
        <v>133</v>
      </c>
      <c r="Q5161" s="20" t="s">
        <v>169</v>
      </c>
      <c r="R5161" s="21" t="s">
        <v>170</v>
      </c>
      <c r="S5161" s="35">
        <v>1</v>
      </c>
      <c r="T5161" s="22">
        <v>1</v>
      </c>
      <c r="U5161" s="20" t="s">
        <v>62</v>
      </c>
      <c r="V5161" s="20">
        <v>45843</v>
      </c>
      <c r="W5161" s="21">
        <v>7</v>
      </c>
      <c r="X5161" s="20">
        <v>45853</v>
      </c>
      <c r="Y5161" s="20">
        <v>45847</v>
      </c>
      <c r="Z5161" s="48">
        <v>7</v>
      </c>
      <c r="AA5161">
        <v>2025</v>
      </c>
      <c r="AB5161" s="45">
        <v>42493</v>
      </c>
      <c r="AC5161" s="45">
        <v>42493</v>
      </c>
      <c r="AK5161" s="10"/>
    </row>
    <row r="5162" spans="1:37">
      <c r="A5162" t="s">
        <v>45</v>
      </c>
      <c r="B5162" t="s">
        <v>46</v>
      </c>
      <c r="C5162" t="s">
        <v>47</v>
      </c>
      <c r="D5162" t="s">
        <v>5638</v>
      </c>
      <c r="E5162" t="s">
        <v>88</v>
      </c>
      <c r="F5162" t="s">
        <v>79</v>
      </c>
      <c r="G5162" t="s">
        <v>51</v>
      </c>
      <c r="H5162" s="20" t="s">
        <v>52</v>
      </c>
      <c r="I5162" t="s">
        <v>53</v>
      </c>
      <c r="J5162" t="s">
        <v>54</v>
      </c>
      <c r="K5162">
        <v>3</v>
      </c>
      <c r="L5162" t="s">
        <v>55</v>
      </c>
      <c r="M5162" t="s">
        <v>77</v>
      </c>
      <c r="N5162" t="s">
        <v>89</v>
      </c>
      <c r="O5162" s="21" t="s">
        <v>58</v>
      </c>
      <c r="P5162" s="21" t="s">
        <v>97</v>
      </c>
      <c r="Q5162" s="20" t="s">
        <v>236</v>
      </c>
      <c r="R5162" s="21" t="s">
        <v>237</v>
      </c>
      <c r="S5162" s="35">
        <v>1</v>
      </c>
      <c r="T5162" s="22">
        <v>1</v>
      </c>
      <c r="U5162" s="20" t="s">
        <v>62</v>
      </c>
      <c r="V5162" s="20">
        <v>45843</v>
      </c>
      <c r="W5162" s="21">
        <v>7</v>
      </c>
      <c r="X5162" s="20">
        <v>45853</v>
      </c>
      <c r="Y5162" s="20">
        <v>45847</v>
      </c>
      <c r="Z5162" s="48">
        <v>7</v>
      </c>
      <c r="AA5162">
        <v>2025</v>
      </c>
      <c r="AB5162" s="45">
        <v>43744</v>
      </c>
      <c r="AC5162" s="45">
        <v>43744</v>
      </c>
      <c r="AK5162" s="10"/>
    </row>
    <row r="5163" spans="1:37">
      <c r="A5163" t="s">
        <v>45</v>
      </c>
      <c r="B5163" t="s">
        <v>46</v>
      </c>
      <c r="C5163" t="s">
        <v>47</v>
      </c>
      <c r="D5163" t="s">
        <v>5639</v>
      </c>
      <c r="E5163" t="s">
        <v>88</v>
      </c>
      <c r="F5163" t="s">
        <v>79</v>
      </c>
      <c r="G5163" t="s">
        <v>51</v>
      </c>
      <c r="H5163" s="20" t="s">
        <v>52</v>
      </c>
      <c r="I5163" t="s">
        <v>53</v>
      </c>
      <c r="J5163" t="s">
        <v>54</v>
      </c>
      <c r="K5163">
        <v>3</v>
      </c>
      <c r="L5163" t="s">
        <v>55</v>
      </c>
      <c r="M5163" t="s">
        <v>77</v>
      </c>
      <c r="N5163" t="s">
        <v>89</v>
      </c>
      <c r="O5163" s="21" t="s">
        <v>58</v>
      </c>
      <c r="P5163" s="21" t="s">
        <v>119</v>
      </c>
      <c r="Q5163" s="20" t="s">
        <v>2056</v>
      </c>
      <c r="R5163" s="21" t="s">
        <v>2057</v>
      </c>
      <c r="S5163" s="35">
        <v>1</v>
      </c>
      <c r="T5163" s="22">
        <v>1</v>
      </c>
      <c r="U5163" s="20" t="s">
        <v>62</v>
      </c>
      <c r="V5163" s="20">
        <v>45843</v>
      </c>
      <c r="W5163" s="21">
        <v>7</v>
      </c>
      <c r="X5163" s="20">
        <v>45852</v>
      </c>
      <c r="Y5163" s="20">
        <v>45847</v>
      </c>
      <c r="Z5163" s="48">
        <v>7</v>
      </c>
      <c r="AA5163">
        <v>2025</v>
      </c>
      <c r="AB5163" s="45">
        <v>73327</v>
      </c>
      <c r="AC5163" s="45">
        <v>73327</v>
      </c>
      <c r="AK5163" s="10"/>
    </row>
    <row r="5164" spans="1:37">
      <c r="A5164" t="s">
        <v>45</v>
      </c>
      <c r="B5164" t="s">
        <v>46</v>
      </c>
      <c r="C5164" t="s">
        <v>47</v>
      </c>
      <c r="D5164" t="s">
        <v>5640</v>
      </c>
      <c r="E5164" t="s">
        <v>88</v>
      </c>
      <c r="F5164" t="s">
        <v>79</v>
      </c>
      <c r="G5164" t="s">
        <v>51</v>
      </c>
      <c r="H5164" s="20" t="s">
        <v>52</v>
      </c>
      <c r="I5164" t="s">
        <v>53</v>
      </c>
      <c r="J5164" t="s">
        <v>54</v>
      </c>
      <c r="K5164">
        <v>3</v>
      </c>
      <c r="L5164" t="s">
        <v>55</v>
      </c>
      <c r="M5164" t="s">
        <v>77</v>
      </c>
      <c r="N5164" t="s">
        <v>89</v>
      </c>
      <c r="O5164" s="21" t="s">
        <v>58</v>
      </c>
      <c r="P5164" s="21" t="s">
        <v>119</v>
      </c>
      <c r="Q5164" s="20" t="s">
        <v>3415</v>
      </c>
      <c r="R5164" s="21" t="s">
        <v>3416</v>
      </c>
      <c r="S5164" s="35">
        <v>1</v>
      </c>
      <c r="T5164" s="22">
        <v>1</v>
      </c>
      <c r="U5164" s="20" t="s">
        <v>62</v>
      </c>
      <c r="V5164" s="20">
        <v>45843</v>
      </c>
      <c r="W5164" s="21">
        <v>7</v>
      </c>
      <c r="X5164" s="20">
        <v>45852</v>
      </c>
      <c r="Y5164" s="20">
        <v>45847</v>
      </c>
      <c r="Z5164" s="48">
        <v>7</v>
      </c>
      <c r="AA5164">
        <v>2025</v>
      </c>
      <c r="AB5164" s="45">
        <v>42496</v>
      </c>
      <c r="AC5164" s="45">
        <v>42496</v>
      </c>
      <c r="AK5164" s="10"/>
    </row>
    <row r="5165" spans="1:37">
      <c r="A5165" t="s">
        <v>45</v>
      </c>
      <c r="B5165" t="s">
        <v>46</v>
      </c>
      <c r="C5165" t="s">
        <v>47</v>
      </c>
      <c r="D5165" t="s">
        <v>5641</v>
      </c>
      <c r="E5165" t="s">
        <v>88</v>
      </c>
      <c r="F5165" t="s">
        <v>79</v>
      </c>
      <c r="G5165" t="s">
        <v>51</v>
      </c>
      <c r="H5165" s="20" t="s">
        <v>52</v>
      </c>
      <c r="I5165" t="s">
        <v>53</v>
      </c>
      <c r="J5165" t="s">
        <v>54</v>
      </c>
      <c r="K5165">
        <v>3</v>
      </c>
      <c r="L5165" t="s">
        <v>55</v>
      </c>
      <c r="M5165" t="s">
        <v>56</v>
      </c>
      <c r="N5165" t="s">
        <v>57</v>
      </c>
      <c r="O5165" s="21" t="s">
        <v>58</v>
      </c>
      <c r="P5165" s="21" t="s">
        <v>64</v>
      </c>
      <c r="Q5165" s="20" t="s">
        <v>4165</v>
      </c>
      <c r="R5165" s="21" t="s">
        <v>4166</v>
      </c>
      <c r="S5165" s="35">
        <v>1</v>
      </c>
      <c r="T5165" s="22">
        <v>1</v>
      </c>
      <c r="U5165" s="20" t="s">
        <v>62</v>
      </c>
      <c r="V5165" s="20">
        <v>45844</v>
      </c>
      <c r="W5165" s="21">
        <v>7</v>
      </c>
      <c r="X5165" s="20">
        <v>45855</v>
      </c>
      <c r="Y5165" s="20">
        <v>45852</v>
      </c>
      <c r="Z5165" s="48">
        <v>7</v>
      </c>
      <c r="AA5165">
        <v>2025</v>
      </c>
      <c r="AB5165" s="45">
        <v>109994</v>
      </c>
      <c r="AC5165" s="45">
        <v>109994</v>
      </c>
      <c r="AK5165" s="10"/>
    </row>
    <row r="5166" spans="1:37">
      <c r="A5166" t="s">
        <v>45</v>
      </c>
      <c r="B5166" t="s">
        <v>46</v>
      </c>
      <c r="C5166" t="s">
        <v>47</v>
      </c>
      <c r="D5166" t="s">
        <v>5642</v>
      </c>
      <c r="E5166" t="s">
        <v>88</v>
      </c>
      <c r="F5166" t="s">
        <v>79</v>
      </c>
      <c r="G5166" t="s">
        <v>51</v>
      </c>
      <c r="H5166" s="20" t="s">
        <v>52</v>
      </c>
      <c r="I5166" t="s">
        <v>53</v>
      </c>
      <c r="J5166" t="s">
        <v>54</v>
      </c>
      <c r="K5166">
        <v>3</v>
      </c>
      <c r="L5166" t="s">
        <v>55</v>
      </c>
      <c r="M5166" t="s">
        <v>77</v>
      </c>
      <c r="N5166" t="s">
        <v>89</v>
      </c>
      <c r="O5166" s="21" t="s">
        <v>58</v>
      </c>
      <c r="P5166" s="21" t="s">
        <v>119</v>
      </c>
      <c r="Q5166" s="20" t="s">
        <v>3519</v>
      </c>
      <c r="R5166" s="21" t="s">
        <v>3520</v>
      </c>
      <c r="S5166" s="35">
        <v>1</v>
      </c>
      <c r="T5166" s="22">
        <v>1</v>
      </c>
      <c r="U5166" s="20" t="s">
        <v>62</v>
      </c>
      <c r="V5166" s="20">
        <v>45844</v>
      </c>
      <c r="W5166" s="21">
        <v>7</v>
      </c>
      <c r="X5166" s="20">
        <v>45853</v>
      </c>
      <c r="Y5166" s="20">
        <v>45849</v>
      </c>
      <c r="Z5166" s="48">
        <v>7</v>
      </c>
      <c r="AA5166">
        <v>2025</v>
      </c>
      <c r="AB5166" s="45">
        <v>59367</v>
      </c>
      <c r="AC5166" s="45">
        <v>59367</v>
      </c>
      <c r="AK5166" s="10"/>
    </row>
    <row r="5167" spans="1:37">
      <c r="A5167" t="s">
        <v>45</v>
      </c>
      <c r="B5167" t="s">
        <v>46</v>
      </c>
      <c r="C5167" t="s">
        <v>47</v>
      </c>
      <c r="D5167" t="s">
        <v>5643</v>
      </c>
      <c r="E5167" t="s">
        <v>88</v>
      </c>
      <c r="F5167" t="s">
        <v>79</v>
      </c>
      <c r="G5167" t="s">
        <v>51</v>
      </c>
      <c r="H5167" s="20" t="s">
        <v>52</v>
      </c>
      <c r="I5167" t="s">
        <v>53</v>
      </c>
      <c r="J5167" t="s">
        <v>54</v>
      </c>
      <c r="K5167">
        <v>3</v>
      </c>
      <c r="L5167" t="s">
        <v>55</v>
      </c>
      <c r="M5167" t="s">
        <v>77</v>
      </c>
      <c r="N5167" t="s">
        <v>89</v>
      </c>
      <c r="O5167" s="21" t="s">
        <v>58</v>
      </c>
      <c r="P5167" s="21" t="s">
        <v>90</v>
      </c>
      <c r="Q5167" s="20" t="s">
        <v>214</v>
      </c>
      <c r="R5167" s="21" t="s">
        <v>215</v>
      </c>
      <c r="S5167" s="35">
        <v>1</v>
      </c>
      <c r="T5167" s="22">
        <v>1</v>
      </c>
      <c r="U5167" s="20" t="s">
        <v>62</v>
      </c>
      <c r="V5167" s="20">
        <v>45841</v>
      </c>
      <c r="W5167" s="21">
        <v>7</v>
      </c>
      <c r="X5167" s="20">
        <v>45856</v>
      </c>
      <c r="Y5167" s="20">
        <v>45852</v>
      </c>
      <c r="Z5167" s="48">
        <v>7</v>
      </c>
      <c r="AA5167">
        <v>2025</v>
      </c>
      <c r="AB5167" s="45">
        <v>46871</v>
      </c>
      <c r="AC5167" s="45">
        <v>46871</v>
      </c>
      <c r="AK5167" s="10"/>
    </row>
    <row r="5168" spans="1:37">
      <c r="A5168" t="s">
        <v>45</v>
      </c>
      <c r="B5168" t="s">
        <v>46</v>
      </c>
      <c r="C5168" t="s">
        <v>47</v>
      </c>
      <c r="D5168" t="s">
        <v>5644</v>
      </c>
      <c r="E5168" t="s">
        <v>88</v>
      </c>
      <c r="F5168" t="s">
        <v>79</v>
      </c>
      <c r="G5168" t="s">
        <v>51</v>
      </c>
      <c r="H5168" s="20" t="s">
        <v>52</v>
      </c>
      <c r="I5168" t="s">
        <v>53</v>
      </c>
      <c r="J5168" t="s">
        <v>54</v>
      </c>
      <c r="K5168">
        <v>3</v>
      </c>
      <c r="L5168" t="s">
        <v>55</v>
      </c>
      <c r="M5168" t="s">
        <v>77</v>
      </c>
      <c r="N5168" t="s">
        <v>89</v>
      </c>
      <c r="O5168" s="21" t="s">
        <v>58</v>
      </c>
      <c r="P5168" s="21" t="s">
        <v>90</v>
      </c>
      <c r="Q5168" s="20" t="s">
        <v>163</v>
      </c>
      <c r="R5168" s="21" t="s">
        <v>164</v>
      </c>
      <c r="S5168" s="35">
        <v>1</v>
      </c>
      <c r="T5168" s="22">
        <v>1</v>
      </c>
      <c r="U5168" s="20" t="s">
        <v>62</v>
      </c>
      <c r="V5168" s="20">
        <v>45843</v>
      </c>
      <c r="W5168" s="21">
        <v>7</v>
      </c>
      <c r="X5168" s="20">
        <v>45853</v>
      </c>
      <c r="Y5168" s="20">
        <v>45847</v>
      </c>
      <c r="Z5168" s="48">
        <v>7</v>
      </c>
      <c r="AA5168">
        <v>2025</v>
      </c>
      <c r="AB5168" s="45">
        <v>40620</v>
      </c>
      <c r="AC5168" s="45">
        <v>40620</v>
      </c>
      <c r="AK5168" s="10"/>
    </row>
    <row r="5169" spans="1:37">
      <c r="A5169" t="s">
        <v>45</v>
      </c>
      <c r="B5169" t="s">
        <v>46</v>
      </c>
      <c r="C5169" t="s">
        <v>47</v>
      </c>
      <c r="D5169" t="s">
        <v>5645</v>
      </c>
      <c r="E5169" t="s">
        <v>88</v>
      </c>
      <c r="F5169" t="s">
        <v>79</v>
      </c>
      <c r="G5169" t="s">
        <v>51</v>
      </c>
      <c r="H5169" s="20" t="s">
        <v>52</v>
      </c>
      <c r="I5169" t="s">
        <v>53</v>
      </c>
      <c r="J5169" t="s">
        <v>54</v>
      </c>
      <c r="K5169">
        <v>3</v>
      </c>
      <c r="L5169" t="s">
        <v>55</v>
      </c>
      <c r="M5169" t="s">
        <v>56</v>
      </c>
      <c r="N5169" t="s">
        <v>57</v>
      </c>
      <c r="O5169" s="21" t="s">
        <v>58</v>
      </c>
      <c r="P5169" s="21" t="s">
        <v>64</v>
      </c>
      <c r="Q5169" s="20" t="s">
        <v>112</v>
      </c>
      <c r="R5169" s="21" t="s">
        <v>113</v>
      </c>
      <c r="S5169" s="35">
        <v>1</v>
      </c>
      <c r="T5169" s="22">
        <v>1</v>
      </c>
      <c r="U5169" s="20" t="s">
        <v>62</v>
      </c>
      <c r="V5169" s="20">
        <v>45843</v>
      </c>
      <c r="W5169" s="21">
        <v>7</v>
      </c>
      <c r="X5169" s="20">
        <v>45856</v>
      </c>
      <c r="Y5169" s="20">
        <v>45852</v>
      </c>
      <c r="Z5169" s="48">
        <v>7</v>
      </c>
      <c r="AA5169">
        <v>2025</v>
      </c>
      <c r="AB5169" s="45">
        <v>37494</v>
      </c>
      <c r="AC5169" s="45">
        <v>37494</v>
      </c>
      <c r="AK5169" s="10"/>
    </row>
    <row r="5170" spans="1:37">
      <c r="A5170" t="s">
        <v>45</v>
      </c>
      <c r="B5170" t="s">
        <v>46</v>
      </c>
      <c r="C5170" t="s">
        <v>47</v>
      </c>
      <c r="D5170" t="s">
        <v>5646</v>
      </c>
      <c r="E5170" t="s">
        <v>88</v>
      </c>
      <c r="F5170" t="s">
        <v>79</v>
      </c>
      <c r="G5170" t="s">
        <v>51</v>
      </c>
      <c r="H5170" s="20" t="s">
        <v>52</v>
      </c>
      <c r="I5170" t="s">
        <v>53</v>
      </c>
      <c r="J5170" t="s">
        <v>54</v>
      </c>
      <c r="K5170">
        <v>3</v>
      </c>
      <c r="L5170" t="s">
        <v>55</v>
      </c>
      <c r="M5170" t="s">
        <v>77</v>
      </c>
      <c r="N5170" t="s">
        <v>89</v>
      </c>
      <c r="O5170" s="21" t="s">
        <v>58</v>
      </c>
      <c r="P5170" s="21" t="s">
        <v>119</v>
      </c>
      <c r="Q5170" s="20" t="s">
        <v>988</v>
      </c>
      <c r="R5170" s="21" t="s">
        <v>989</v>
      </c>
      <c r="S5170" s="35">
        <v>2</v>
      </c>
      <c r="T5170" s="22">
        <v>2</v>
      </c>
      <c r="U5170" s="20" t="s">
        <v>62</v>
      </c>
      <c r="V5170" s="20">
        <v>45844</v>
      </c>
      <c r="W5170" s="21">
        <v>7</v>
      </c>
      <c r="X5170" s="20">
        <v>45856</v>
      </c>
      <c r="Y5170" s="20">
        <v>45852</v>
      </c>
      <c r="Z5170" s="48">
        <v>7</v>
      </c>
      <c r="AA5170">
        <v>2025</v>
      </c>
      <c r="AB5170" s="45">
        <v>139984</v>
      </c>
      <c r="AC5170" s="45">
        <v>139984</v>
      </c>
      <c r="AK5170" s="10"/>
    </row>
    <row r="5171" spans="1:37">
      <c r="A5171" t="s">
        <v>45</v>
      </c>
      <c r="B5171" t="s">
        <v>46</v>
      </c>
      <c r="C5171" t="s">
        <v>47</v>
      </c>
      <c r="D5171" t="s">
        <v>5647</v>
      </c>
      <c r="E5171" t="s">
        <v>88</v>
      </c>
      <c r="F5171" t="s">
        <v>79</v>
      </c>
      <c r="G5171" t="s">
        <v>51</v>
      </c>
      <c r="H5171" s="20" t="s">
        <v>52</v>
      </c>
      <c r="I5171" t="s">
        <v>53</v>
      </c>
      <c r="J5171" t="s">
        <v>54</v>
      </c>
      <c r="K5171">
        <v>3</v>
      </c>
      <c r="L5171" t="s">
        <v>55</v>
      </c>
      <c r="M5171" t="s">
        <v>77</v>
      </c>
      <c r="N5171" t="s">
        <v>89</v>
      </c>
      <c r="O5171" s="21" t="s">
        <v>58</v>
      </c>
      <c r="P5171" s="21" t="s">
        <v>97</v>
      </c>
      <c r="Q5171" s="20" t="s">
        <v>2641</v>
      </c>
      <c r="R5171" s="21" t="s">
        <v>2642</v>
      </c>
      <c r="S5171" s="35">
        <v>1</v>
      </c>
      <c r="T5171" s="22">
        <v>1</v>
      </c>
      <c r="U5171" s="20" t="s">
        <v>62</v>
      </c>
      <c r="V5171" s="20">
        <v>45844</v>
      </c>
      <c r="W5171" s="21">
        <v>7</v>
      </c>
      <c r="X5171" s="20">
        <v>45852</v>
      </c>
      <c r="Y5171" s="20">
        <v>45847</v>
      </c>
      <c r="Z5171" s="48">
        <v>7</v>
      </c>
      <c r="AA5171">
        <v>2025</v>
      </c>
      <c r="AB5171" s="45">
        <v>33122</v>
      </c>
      <c r="AC5171" s="45">
        <v>33122</v>
      </c>
      <c r="AK5171" s="10"/>
    </row>
    <row r="5172" spans="1:37">
      <c r="A5172" t="s">
        <v>45</v>
      </c>
      <c r="B5172" t="s">
        <v>46</v>
      </c>
      <c r="C5172" t="s">
        <v>47</v>
      </c>
      <c r="D5172" t="s">
        <v>5648</v>
      </c>
      <c r="E5172" t="s">
        <v>88</v>
      </c>
      <c r="F5172" t="s">
        <v>79</v>
      </c>
      <c r="G5172" t="s">
        <v>51</v>
      </c>
      <c r="H5172" s="20" t="s">
        <v>52</v>
      </c>
      <c r="I5172" t="s">
        <v>53</v>
      </c>
      <c r="J5172" t="s">
        <v>54</v>
      </c>
      <c r="K5172">
        <v>3</v>
      </c>
      <c r="L5172" t="s">
        <v>55</v>
      </c>
      <c r="M5172" t="s">
        <v>56</v>
      </c>
      <c r="N5172" t="s">
        <v>57</v>
      </c>
      <c r="O5172" s="21" t="s">
        <v>58</v>
      </c>
      <c r="P5172" s="21" t="s">
        <v>64</v>
      </c>
      <c r="Q5172" s="20" t="s">
        <v>677</v>
      </c>
      <c r="R5172" s="21" t="s">
        <v>678</v>
      </c>
      <c r="S5172" s="35">
        <v>1</v>
      </c>
      <c r="T5172" s="22">
        <v>1</v>
      </c>
      <c r="U5172" s="20" t="s">
        <v>62</v>
      </c>
      <c r="V5172" s="20">
        <v>45844</v>
      </c>
      <c r="W5172" s="21">
        <v>7</v>
      </c>
      <c r="X5172" s="20">
        <v>45853</v>
      </c>
      <c r="Y5172" s="20">
        <v>45847</v>
      </c>
      <c r="Z5172" s="48">
        <v>7</v>
      </c>
      <c r="AA5172">
        <v>2025</v>
      </c>
      <c r="AB5172" s="45">
        <v>81245</v>
      </c>
      <c r="AC5172" s="45">
        <v>81245</v>
      </c>
      <c r="AK5172" s="10"/>
    </row>
    <row r="5173" spans="1:37">
      <c r="A5173" t="s">
        <v>45</v>
      </c>
      <c r="B5173" t="s">
        <v>46</v>
      </c>
      <c r="C5173" t="s">
        <v>47</v>
      </c>
      <c r="D5173" t="s">
        <v>5649</v>
      </c>
      <c r="E5173" t="s">
        <v>88</v>
      </c>
      <c r="F5173" t="s">
        <v>79</v>
      </c>
      <c r="G5173" t="s">
        <v>51</v>
      </c>
      <c r="H5173" s="20" t="s">
        <v>52</v>
      </c>
      <c r="I5173" t="s">
        <v>53</v>
      </c>
      <c r="J5173" t="s">
        <v>54</v>
      </c>
      <c r="K5173">
        <v>3</v>
      </c>
      <c r="L5173" t="s">
        <v>55</v>
      </c>
      <c r="M5173" t="s">
        <v>77</v>
      </c>
      <c r="N5173" t="s">
        <v>89</v>
      </c>
      <c r="O5173" s="21" t="s">
        <v>58</v>
      </c>
      <c r="P5173" s="21" t="s">
        <v>97</v>
      </c>
      <c r="Q5173" s="20" t="s">
        <v>236</v>
      </c>
      <c r="R5173" s="21" t="s">
        <v>237</v>
      </c>
      <c r="S5173" s="35">
        <v>1</v>
      </c>
      <c r="T5173" s="22">
        <v>1</v>
      </c>
      <c r="U5173" s="20" t="s">
        <v>62</v>
      </c>
      <c r="V5173" s="20">
        <v>45845</v>
      </c>
      <c r="W5173" s="21">
        <v>7</v>
      </c>
      <c r="X5173" s="20">
        <v>45853</v>
      </c>
      <c r="Y5173" s="20">
        <v>45847</v>
      </c>
      <c r="Z5173" s="48">
        <v>7</v>
      </c>
      <c r="AA5173">
        <v>2025</v>
      </c>
      <c r="AB5173" s="45">
        <v>43744</v>
      </c>
      <c r="AC5173" s="45">
        <v>43744</v>
      </c>
      <c r="AK5173" s="10"/>
    </row>
    <row r="5174" spans="1:37">
      <c r="A5174" t="s">
        <v>45</v>
      </c>
      <c r="B5174" t="s">
        <v>46</v>
      </c>
      <c r="C5174" t="s">
        <v>47</v>
      </c>
      <c r="D5174" t="s">
        <v>5650</v>
      </c>
      <c r="E5174" t="s">
        <v>88</v>
      </c>
      <c r="F5174" t="s">
        <v>79</v>
      </c>
      <c r="G5174" t="s">
        <v>51</v>
      </c>
      <c r="H5174" s="20" t="s">
        <v>52</v>
      </c>
      <c r="I5174" t="s">
        <v>53</v>
      </c>
      <c r="J5174" t="s">
        <v>54</v>
      </c>
      <c r="K5174">
        <v>3</v>
      </c>
      <c r="L5174" t="s">
        <v>55</v>
      </c>
      <c r="M5174" t="s">
        <v>77</v>
      </c>
      <c r="N5174" t="s">
        <v>89</v>
      </c>
      <c r="O5174" s="21" t="s">
        <v>58</v>
      </c>
      <c r="P5174" s="21" t="s">
        <v>303</v>
      </c>
      <c r="Q5174" s="20" t="s">
        <v>4142</v>
      </c>
      <c r="R5174" s="21" t="s">
        <v>4143</v>
      </c>
      <c r="S5174" s="35">
        <v>1</v>
      </c>
      <c r="T5174" s="22">
        <v>1</v>
      </c>
      <c r="U5174" s="20" t="s">
        <v>62</v>
      </c>
      <c r="V5174" s="20">
        <v>45845</v>
      </c>
      <c r="W5174" s="21">
        <v>7</v>
      </c>
      <c r="X5174" s="20">
        <v>45853</v>
      </c>
      <c r="Y5174" s="20">
        <v>45849</v>
      </c>
      <c r="Z5174" s="48">
        <v>7</v>
      </c>
      <c r="AA5174">
        <v>2025</v>
      </c>
      <c r="AB5174" s="45">
        <v>62500</v>
      </c>
      <c r="AC5174" s="45">
        <v>62500</v>
      </c>
      <c r="AK5174" s="10"/>
    </row>
    <row r="5175" spans="1:37">
      <c r="A5175" t="s">
        <v>45</v>
      </c>
      <c r="B5175" t="s">
        <v>46</v>
      </c>
      <c r="C5175" t="s">
        <v>47</v>
      </c>
      <c r="D5175" t="s">
        <v>5651</v>
      </c>
      <c r="E5175" t="s">
        <v>88</v>
      </c>
      <c r="F5175" t="s">
        <v>79</v>
      </c>
      <c r="G5175" t="s">
        <v>51</v>
      </c>
      <c r="H5175" s="20" t="s">
        <v>52</v>
      </c>
      <c r="I5175" t="s">
        <v>53</v>
      </c>
      <c r="J5175" t="s">
        <v>54</v>
      </c>
      <c r="K5175">
        <v>3</v>
      </c>
      <c r="L5175" t="s">
        <v>55</v>
      </c>
      <c r="M5175" t="s">
        <v>56</v>
      </c>
      <c r="N5175" t="s">
        <v>57</v>
      </c>
      <c r="O5175" s="21" t="s">
        <v>58</v>
      </c>
      <c r="P5175" s="21" t="s">
        <v>207</v>
      </c>
      <c r="Q5175" s="20" t="s">
        <v>950</v>
      </c>
      <c r="R5175" s="21" t="s">
        <v>951</v>
      </c>
      <c r="S5175" s="35">
        <v>1</v>
      </c>
      <c r="T5175" s="22">
        <v>1</v>
      </c>
      <c r="U5175" s="20" t="s">
        <v>62</v>
      </c>
      <c r="V5175" s="20">
        <v>45840</v>
      </c>
      <c r="W5175" s="21">
        <v>7</v>
      </c>
      <c r="X5175" s="20">
        <v>45847</v>
      </c>
      <c r="Y5175" s="20">
        <v>45845</v>
      </c>
      <c r="Z5175" s="48">
        <v>7</v>
      </c>
      <c r="AA5175">
        <v>2025</v>
      </c>
      <c r="AB5175" s="45">
        <v>62494</v>
      </c>
      <c r="AC5175" s="45">
        <v>62494</v>
      </c>
      <c r="AK5175" s="10"/>
    </row>
    <row r="5176" spans="1:37">
      <c r="A5176" t="s">
        <v>45</v>
      </c>
      <c r="B5176" t="s">
        <v>46</v>
      </c>
      <c r="C5176" t="s">
        <v>47</v>
      </c>
      <c r="D5176" t="s">
        <v>5652</v>
      </c>
      <c r="E5176" t="s">
        <v>88</v>
      </c>
      <c r="F5176" t="s">
        <v>79</v>
      </c>
      <c r="G5176" t="s">
        <v>51</v>
      </c>
      <c r="H5176" s="20" t="s">
        <v>52</v>
      </c>
      <c r="I5176" t="s">
        <v>53</v>
      </c>
      <c r="J5176" t="s">
        <v>54</v>
      </c>
      <c r="K5176">
        <v>3</v>
      </c>
      <c r="L5176" t="s">
        <v>55</v>
      </c>
      <c r="M5176" t="s">
        <v>56</v>
      </c>
      <c r="N5176" t="s">
        <v>57</v>
      </c>
      <c r="O5176" s="21" t="s">
        <v>58</v>
      </c>
      <c r="P5176" s="21" t="s">
        <v>64</v>
      </c>
      <c r="Q5176" s="20" t="s">
        <v>179</v>
      </c>
      <c r="R5176" s="21" t="s">
        <v>180</v>
      </c>
      <c r="S5176" s="35">
        <v>1</v>
      </c>
      <c r="T5176" s="22">
        <v>1</v>
      </c>
      <c r="U5176" s="20" t="s">
        <v>62</v>
      </c>
      <c r="V5176" s="20">
        <v>45841</v>
      </c>
      <c r="W5176" s="21">
        <v>7</v>
      </c>
      <c r="X5176" s="20">
        <v>45856</v>
      </c>
      <c r="Y5176" s="20">
        <v>45852</v>
      </c>
      <c r="Z5176" s="48">
        <v>7</v>
      </c>
      <c r="AA5176">
        <v>2025</v>
      </c>
      <c r="AB5176" s="45">
        <v>43745</v>
      </c>
      <c r="AC5176" s="45">
        <v>43745</v>
      </c>
      <c r="AK5176" s="10"/>
    </row>
    <row r="5177" spans="1:37">
      <c r="A5177" t="s">
        <v>45</v>
      </c>
      <c r="B5177" t="s">
        <v>46</v>
      </c>
      <c r="C5177" t="s">
        <v>47</v>
      </c>
      <c r="D5177" t="s">
        <v>5653</v>
      </c>
      <c r="E5177" t="s">
        <v>88</v>
      </c>
      <c r="F5177" t="s">
        <v>79</v>
      </c>
      <c r="G5177" t="s">
        <v>51</v>
      </c>
      <c r="H5177" s="20" t="s">
        <v>52</v>
      </c>
      <c r="I5177" t="s">
        <v>53</v>
      </c>
      <c r="J5177" t="s">
        <v>54</v>
      </c>
      <c r="K5177">
        <v>3</v>
      </c>
      <c r="L5177" t="s">
        <v>55</v>
      </c>
      <c r="M5177" t="s">
        <v>77</v>
      </c>
      <c r="N5177" t="s">
        <v>89</v>
      </c>
      <c r="O5177" s="21" t="s">
        <v>58</v>
      </c>
      <c r="P5177" s="21" t="s">
        <v>150</v>
      </c>
      <c r="Q5177" s="20" t="s">
        <v>268</v>
      </c>
      <c r="R5177" s="21" t="s">
        <v>269</v>
      </c>
      <c r="S5177" s="35">
        <v>1</v>
      </c>
      <c r="T5177" s="22">
        <v>1</v>
      </c>
      <c r="U5177" s="20" t="s">
        <v>62</v>
      </c>
      <c r="V5177" s="20">
        <v>45842</v>
      </c>
      <c r="W5177" s="21">
        <v>7</v>
      </c>
      <c r="X5177" s="20">
        <v>45849</v>
      </c>
      <c r="Y5177" s="20">
        <v>45847</v>
      </c>
      <c r="Z5177" s="48">
        <v>7</v>
      </c>
      <c r="AA5177">
        <v>2025</v>
      </c>
      <c r="AB5177" s="45">
        <v>93329</v>
      </c>
      <c r="AC5177" s="45">
        <v>93329</v>
      </c>
      <c r="AK5177" s="10"/>
    </row>
    <row r="5178" spans="1:37">
      <c r="A5178" t="s">
        <v>45</v>
      </c>
      <c r="B5178" t="s">
        <v>46</v>
      </c>
      <c r="C5178" t="s">
        <v>47</v>
      </c>
      <c r="D5178" t="s">
        <v>5654</v>
      </c>
      <c r="E5178" t="s">
        <v>88</v>
      </c>
      <c r="F5178" t="s">
        <v>79</v>
      </c>
      <c r="G5178" t="s">
        <v>51</v>
      </c>
      <c r="H5178" s="20" t="s">
        <v>52</v>
      </c>
      <c r="I5178" t="s">
        <v>53</v>
      </c>
      <c r="J5178" t="s">
        <v>54</v>
      </c>
      <c r="K5178">
        <v>3</v>
      </c>
      <c r="L5178" t="s">
        <v>55</v>
      </c>
      <c r="M5178" t="s">
        <v>77</v>
      </c>
      <c r="N5178" t="s">
        <v>89</v>
      </c>
      <c r="O5178" s="21" t="s">
        <v>58</v>
      </c>
      <c r="P5178" s="21" t="s">
        <v>119</v>
      </c>
      <c r="Q5178" s="20" t="s">
        <v>2056</v>
      </c>
      <c r="R5178" s="21" t="s">
        <v>2057</v>
      </c>
      <c r="S5178" s="35">
        <v>1</v>
      </c>
      <c r="T5178" s="22">
        <v>1</v>
      </c>
      <c r="U5178" s="20" t="s">
        <v>62</v>
      </c>
      <c r="V5178" s="20">
        <v>45845</v>
      </c>
      <c r="W5178" s="21">
        <v>7</v>
      </c>
      <c r="X5178" s="20">
        <v>45853</v>
      </c>
      <c r="Y5178" s="20">
        <v>45849</v>
      </c>
      <c r="Z5178" s="48">
        <v>7</v>
      </c>
      <c r="AA5178">
        <v>2025</v>
      </c>
      <c r="AB5178" s="45">
        <v>73327</v>
      </c>
      <c r="AC5178" s="45">
        <v>73327</v>
      </c>
      <c r="AK5178" s="10"/>
    </row>
    <row r="5179" spans="1:37">
      <c r="A5179" t="s">
        <v>45</v>
      </c>
      <c r="B5179" t="s">
        <v>46</v>
      </c>
      <c r="C5179" t="s">
        <v>47</v>
      </c>
      <c r="D5179" t="s">
        <v>5655</v>
      </c>
      <c r="E5179" t="s">
        <v>88</v>
      </c>
      <c r="F5179" t="s">
        <v>79</v>
      </c>
      <c r="G5179" t="s">
        <v>51</v>
      </c>
      <c r="H5179" s="20" t="s">
        <v>52</v>
      </c>
      <c r="I5179" t="s">
        <v>53</v>
      </c>
      <c r="J5179" t="s">
        <v>54</v>
      </c>
      <c r="K5179">
        <v>3</v>
      </c>
      <c r="L5179" t="s">
        <v>55</v>
      </c>
      <c r="M5179" t="s">
        <v>77</v>
      </c>
      <c r="N5179" t="s">
        <v>89</v>
      </c>
      <c r="O5179" s="21" t="s">
        <v>58</v>
      </c>
      <c r="P5179" s="21" t="s">
        <v>150</v>
      </c>
      <c r="Q5179" s="20" t="s">
        <v>5656</v>
      </c>
      <c r="R5179" s="21" t="s">
        <v>5657</v>
      </c>
      <c r="S5179" s="35">
        <v>1</v>
      </c>
      <c r="T5179" s="22">
        <v>1</v>
      </c>
      <c r="U5179" s="20" t="s">
        <v>62</v>
      </c>
      <c r="V5179" s="20">
        <v>45844</v>
      </c>
      <c r="W5179" s="21">
        <v>7</v>
      </c>
      <c r="X5179" s="20">
        <v>45853</v>
      </c>
      <c r="Y5179" s="20">
        <v>45849</v>
      </c>
      <c r="Z5179" s="48">
        <v>7</v>
      </c>
      <c r="AA5179">
        <v>2025</v>
      </c>
      <c r="AB5179" s="45">
        <v>103325</v>
      </c>
      <c r="AC5179" s="45">
        <v>103325</v>
      </c>
      <c r="AK5179" s="10"/>
    </row>
    <row r="5180" spans="1:37">
      <c r="A5180" t="s">
        <v>45</v>
      </c>
      <c r="B5180" t="s">
        <v>46</v>
      </c>
      <c r="C5180" t="s">
        <v>47</v>
      </c>
      <c r="D5180" t="s">
        <v>5658</v>
      </c>
      <c r="E5180" t="s">
        <v>88</v>
      </c>
      <c r="F5180" t="s">
        <v>79</v>
      </c>
      <c r="G5180" t="s">
        <v>51</v>
      </c>
      <c r="H5180" s="20" t="s">
        <v>52</v>
      </c>
      <c r="I5180" t="s">
        <v>53</v>
      </c>
      <c r="J5180" t="s">
        <v>54</v>
      </c>
      <c r="K5180">
        <v>3</v>
      </c>
      <c r="L5180" t="s">
        <v>55</v>
      </c>
      <c r="M5180" t="s">
        <v>77</v>
      </c>
      <c r="N5180" t="s">
        <v>89</v>
      </c>
      <c r="O5180" s="21" t="s">
        <v>58</v>
      </c>
      <c r="P5180" s="21" t="s">
        <v>303</v>
      </c>
      <c r="Q5180" s="20" t="s">
        <v>4142</v>
      </c>
      <c r="R5180" s="21" t="s">
        <v>4143</v>
      </c>
      <c r="S5180" s="35">
        <v>1</v>
      </c>
      <c r="T5180" s="22">
        <v>1</v>
      </c>
      <c r="U5180" s="20" t="s">
        <v>62</v>
      </c>
      <c r="V5180" s="20">
        <v>45844</v>
      </c>
      <c r="W5180" s="21">
        <v>7</v>
      </c>
      <c r="X5180" s="20">
        <v>45855</v>
      </c>
      <c r="Y5180" s="20">
        <v>45849</v>
      </c>
      <c r="Z5180" s="48">
        <v>7</v>
      </c>
      <c r="AA5180">
        <v>2025</v>
      </c>
      <c r="AB5180" s="45">
        <v>62500</v>
      </c>
      <c r="AC5180" s="45">
        <v>62500</v>
      </c>
      <c r="AK5180" s="10"/>
    </row>
    <row r="5181" spans="1:37">
      <c r="A5181" t="s">
        <v>45</v>
      </c>
      <c r="B5181" t="s">
        <v>46</v>
      </c>
      <c r="C5181" t="s">
        <v>47</v>
      </c>
      <c r="D5181" t="s">
        <v>5659</v>
      </c>
      <c r="E5181" t="s">
        <v>88</v>
      </c>
      <c r="F5181" t="s">
        <v>79</v>
      </c>
      <c r="G5181" t="s">
        <v>51</v>
      </c>
      <c r="H5181" s="20" t="s">
        <v>52</v>
      </c>
      <c r="I5181" t="s">
        <v>53</v>
      </c>
      <c r="J5181" t="s">
        <v>54</v>
      </c>
      <c r="K5181">
        <v>3</v>
      </c>
      <c r="L5181" t="s">
        <v>55</v>
      </c>
      <c r="M5181" t="s">
        <v>56</v>
      </c>
      <c r="N5181" t="s">
        <v>57</v>
      </c>
      <c r="O5181" s="21" t="s">
        <v>58</v>
      </c>
      <c r="P5181" s="21" t="s">
        <v>133</v>
      </c>
      <c r="Q5181" s="20" t="s">
        <v>134</v>
      </c>
      <c r="R5181" s="21" t="s">
        <v>135</v>
      </c>
      <c r="S5181" s="35">
        <v>1</v>
      </c>
      <c r="T5181" s="22">
        <v>1</v>
      </c>
      <c r="U5181" s="20" t="s">
        <v>62</v>
      </c>
      <c r="V5181" s="20">
        <v>45841</v>
      </c>
      <c r="W5181" s="21">
        <v>7</v>
      </c>
      <c r="X5181" s="20">
        <v>45856</v>
      </c>
      <c r="Y5181" s="20">
        <v>45852</v>
      </c>
      <c r="Z5181" s="48">
        <v>7</v>
      </c>
      <c r="AA5181">
        <v>2025</v>
      </c>
      <c r="AB5181" s="45">
        <v>31245</v>
      </c>
      <c r="AC5181" s="45">
        <v>31245</v>
      </c>
      <c r="AK5181" s="10"/>
    </row>
    <row r="5182" spans="1:37">
      <c r="A5182" t="s">
        <v>45</v>
      </c>
      <c r="B5182" t="s">
        <v>46</v>
      </c>
      <c r="C5182" t="s">
        <v>47</v>
      </c>
      <c r="D5182" t="s">
        <v>5660</v>
      </c>
      <c r="E5182" t="s">
        <v>88</v>
      </c>
      <c r="F5182" t="s">
        <v>79</v>
      </c>
      <c r="G5182" t="s">
        <v>51</v>
      </c>
      <c r="H5182" s="20" t="s">
        <v>52</v>
      </c>
      <c r="I5182" t="s">
        <v>53</v>
      </c>
      <c r="J5182" t="s">
        <v>54</v>
      </c>
      <c r="K5182">
        <v>3</v>
      </c>
      <c r="L5182" t="s">
        <v>55</v>
      </c>
      <c r="M5182" t="s">
        <v>56</v>
      </c>
      <c r="N5182" t="s">
        <v>57</v>
      </c>
      <c r="O5182" s="21" t="s">
        <v>58</v>
      </c>
      <c r="P5182" s="21" t="s">
        <v>64</v>
      </c>
      <c r="Q5182" s="20" t="s">
        <v>94</v>
      </c>
      <c r="R5182" s="21" t="s">
        <v>95</v>
      </c>
      <c r="S5182" s="35">
        <v>1</v>
      </c>
      <c r="T5182" s="22">
        <v>1</v>
      </c>
      <c r="U5182" s="20" t="s">
        <v>62</v>
      </c>
      <c r="V5182" s="20">
        <v>45842</v>
      </c>
      <c r="W5182" s="21">
        <v>7</v>
      </c>
      <c r="X5182" s="20">
        <v>45849</v>
      </c>
      <c r="Y5182" s="20">
        <v>45847</v>
      </c>
      <c r="Z5182" s="48">
        <v>7</v>
      </c>
      <c r="AA5182">
        <v>2025</v>
      </c>
      <c r="AB5182" s="45">
        <v>31242</v>
      </c>
      <c r="AC5182" s="45">
        <v>31242</v>
      </c>
      <c r="AK5182" s="10"/>
    </row>
    <row r="5183" spans="1:37">
      <c r="A5183" t="s">
        <v>45</v>
      </c>
      <c r="B5183" t="s">
        <v>46</v>
      </c>
      <c r="C5183" t="s">
        <v>47</v>
      </c>
      <c r="D5183" t="s">
        <v>5661</v>
      </c>
      <c r="E5183" t="s">
        <v>88</v>
      </c>
      <c r="F5183" t="s">
        <v>79</v>
      </c>
      <c r="G5183" t="s">
        <v>51</v>
      </c>
      <c r="H5183" s="20" t="s">
        <v>52</v>
      </c>
      <c r="I5183" t="s">
        <v>53</v>
      </c>
      <c r="J5183" t="s">
        <v>54</v>
      </c>
      <c r="K5183">
        <v>3</v>
      </c>
      <c r="L5183" t="s">
        <v>55</v>
      </c>
      <c r="M5183" t="s">
        <v>56</v>
      </c>
      <c r="N5183" t="s">
        <v>57</v>
      </c>
      <c r="O5183" s="21" t="s">
        <v>58</v>
      </c>
      <c r="P5183" s="21" t="s">
        <v>64</v>
      </c>
      <c r="Q5183" s="20" t="s">
        <v>221</v>
      </c>
      <c r="R5183" s="21" t="s">
        <v>222</v>
      </c>
      <c r="S5183" s="35">
        <v>1</v>
      </c>
      <c r="T5183" s="22">
        <v>1</v>
      </c>
      <c r="U5183" s="20" t="s">
        <v>62</v>
      </c>
      <c r="V5183" s="20">
        <v>45844</v>
      </c>
      <c r="W5183" s="21">
        <v>7</v>
      </c>
      <c r="X5183" s="20">
        <v>45855</v>
      </c>
      <c r="Y5183" s="20">
        <v>45849</v>
      </c>
      <c r="Z5183" s="48">
        <v>7</v>
      </c>
      <c r="AA5183">
        <v>2025</v>
      </c>
      <c r="AB5183" s="45">
        <v>109994</v>
      </c>
      <c r="AC5183" s="45">
        <v>109994</v>
      </c>
      <c r="AK5183" s="10"/>
    </row>
    <row r="5184" spans="1:37">
      <c r="A5184" t="s">
        <v>45</v>
      </c>
      <c r="B5184" t="s">
        <v>46</v>
      </c>
      <c r="C5184" t="s">
        <v>47</v>
      </c>
      <c r="D5184" t="s">
        <v>5662</v>
      </c>
      <c r="E5184" t="s">
        <v>88</v>
      </c>
      <c r="F5184" t="s">
        <v>79</v>
      </c>
      <c r="G5184" t="s">
        <v>51</v>
      </c>
      <c r="H5184" s="20" t="s">
        <v>52</v>
      </c>
      <c r="I5184" t="s">
        <v>53</v>
      </c>
      <c r="J5184" t="s">
        <v>54</v>
      </c>
      <c r="K5184">
        <v>3</v>
      </c>
      <c r="L5184" t="s">
        <v>55</v>
      </c>
      <c r="M5184" t="s">
        <v>56</v>
      </c>
      <c r="N5184" t="s">
        <v>57</v>
      </c>
      <c r="O5184" s="21" t="s">
        <v>58</v>
      </c>
      <c r="P5184" s="21" t="s">
        <v>64</v>
      </c>
      <c r="Q5184" s="20" t="s">
        <v>358</v>
      </c>
      <c r="R5184" s="21" t="s">
        <v>359</v>
      </c>
      <c r="S5184" s="35">
        <v>1</v>
      </c>
      <c r="T5184" s="22">
        <v>1</v>
      </c>
      <c r="U5184" s="20" t="s">
        <v>62</v>
      </c>
      <c r="V5184" s="20">
        <v>45844</v>
      </c>
      <c r="W5184" s="21">
        <v>7</v>
      </c>
      <c r="X5184" s="20">
        <v>45856</v>
      </c>
      <c r="Y5184" s="20">
        <v>45852</v>
      </c>
      <c r="Z5184" s="48">
        <v>7</v>
      </c>
      <c r="AA5184">
        <v>2025</v>
      </c>
      <c r="AB5184" s="45">
        <v>86665</v>
      </c>
      <c r="AC5184" s="45">
        <v>86665</v>
      </c>
      <c r="AK5184" s="10"/>
    </row>
    <row r="5185" spans="1:37">
      <c r="A5185" t="s">
        <v>45</v>
      </c>
      <c r="B5185" t="s">
        <v>46</v>
      </c>
      <c r="C5185" t="s">
        <v>47</v>
      </c>
      <c r="D5185" t="s">
        <v>5663</v>
      </c>
      <c r="E5185" t="s">
        <v>88</v>
      </c>
      <c r="F5185" t="s">
        <v>79</v>
      </c>
      <c r="G5185" t="s">
        <v>51</v>
      </c>
      <c r="H5185" s="20" t="s">
        <v>52</v>
      </c>
      <c r="I5185" t="s">
        <v>53</v>
      </c>
      <c r="J5185" t="s">
        <v>54</v>
      </c>
      <c r="K5185">
        <v>3</v>
      </c>
      <c r="L5185" t="s">
        <v>55</v>
      </c>
      <c r="M5185" t="s">
        <v>77</v>
      </c>
      <c r="N5185" t="s">
        <v>89</v>
      </c>
      <c r="O5185" s="21" t="s">
        <v>58</v>
      </c>
      <c r="P5185" s="21" t="s">
        <v>119</v>
      </c>
      <c r="Q5185" s="20" t="s">
        <v>5664</v>
      </c>
      <c r="R5185" s="21" t="s">
        <v>5665</v>
      </c>
      <c r="S5185" s="35">
        <v>1</v>
      </c>
      <c r="T5185" s="22">
        <v>1</v>
      </c>
      <c r="U5185" s="20" t="s">
        <v>62</v>
      </c>
      <c r="V5185" s="20">
        <v>45844</v>
      </c>
      <c r="W5185" s="21">
        <v>7</v>
      </c>
      <c r="X5185" s="20">
        <v>45853</v>
      </c>
      <c r="Y5185" s="20">
        <v>45849</v>
      </c>
      <c r="Z5185" s="48">
        <v>7</v>
      </c>
      <c r="AA5185">
        <v>2025</v>
      </c>
      <c r="AB5185" s="45">
        <v>187501</v>
      </c>
      <c r="AC5185" s="45">
        <v>187501</v>
      </c>
      <c r="AK5185" s="10"/>
    </row>
    <row r="5186" spans="1:37">
      <c r="A5186" t="s">
        <v>45</v>
      </c>
      <c r="B5186" t="s">
        <v>46</v>
      </c>
      <c r="C5186" t="s">
        <v>47</v>
      </c>
      <c r="D5186" t="s">
        <v>5666</v>
      </c>
      <c r="E5186" t="s">
        <v>88</v>
      </c>
      <c r="F5186" t="s">
        <v>79</v>
      </c>
      <c r="G5186" t="s">
        <v>51</v>
      </c>
      <c r="H5186" s="20" t="s">
        <v>52</v>
      </c>
      <c r="I5186" t="s">
        <v>53</v>
      </c>
      <c r="J5186" t="s">
        <v>54</v>
      </c>
      <c r="K5186">
        <v>3</v>
      </c>
      <c r="L5186" t="s">
        <v>55</v>
      </c>
      <c r="M5186" t="s">
        <v>77</v>
      </c>
      <c r="N5186" t="s">
        <v>89</v>
      </c>
      <c r="O5186" s="21" t="s">
        <v>58</v>
      </c>
      <c r="P5186" s="21" t="s">
        <v>4170</v>
      </c>
      <c r="Q5186" s="20" t="s">
        <v>2888</v>
      </c>
      <c r="R5186" s="21" t="s">
        <v>2889</v>
      </c>
      <c r="S5186" s="35">
        <v>1</v>
      </c>
      <c r="T5186" s="22">
        <v>1</v>
      </c>
      <c r="U5186" s="20" t="s">
        <v>62</v>
      </c>
      <c r="V5186" s="20">
        <v>45844</v>
      </c>
      <c r="W5186" s="21">
        <v>7</v>
      </c>
      <c r="X5186" s="20">
        <v>45853</v>
      </c>
      <c r="Y5186" s="20">
        <v>45849</v>
      </c>
      <c r="Z5186" s="48">
        <v>7</v>
      </c>
      <c r="AA5186">
        <v>2025</v>
      </c>
      <c r="AB5186" s="45">
        <v>90623</v>
      </c>
      <c r="AC5186" s="45">
        <v>90623</v>
      </c>
      <c r="AK5186" s="10"/>
    </row>
    <row r="5187" spans="1:37">
      <c r="A5187" t="s">
        <v>45</v>
      </c>
      <c r="B5187" t="s">
        <v>46</v>
      </c>
      <c r="C5187" t="s">
        <v>47</v>
      </c>
      <c r="D5187" t="s">
        <v>5667</v>
      </c>
      <c r="E5187" t="s">
        <v>88</v>
      </c>
      <c r="F5187" t="s">
        <v>79</v>
      </c>
      <c r="G5187" t="s">
        <v>51</v>
      </c>
      <c r="H5187" s="20" t="s">
        <v>52</v>
      </c>
      <c r="I5187" t="s">
        <v>53</v>
      </c>
      <c r="J5187" t="s">
        <v>54</v>
      </c>
      <c r="K5187">
        <v>3</v>
      </c>
      <c r="L5187" t="s">
        <v>55</v>
      </c>
      <c r="M5187" t="s">
        <v>77</v>
      </c>
      <c r="N5187" t="s">
        <v>89</v>
      </c>
      <c r="O5187" s="21" t="s">
        <v>58</v>
      </c>
      <c r="P5187" s="21" t="s">
        <v>90</v>
      </c>
      <c r="Q5187" s="20" t="s">
        <v>329</v>
      </c>
      <c r="R5187" s="21" t="s">
        <v>330</v>
      </c>
      <c r="S5187" s="35">
        <v>1</v>
      </c>
      <c r="T5187" s="22">
        <v>1</v>
      </c>
      <c r="U5187" s="20" t="s">
        <v>62</v>
      </c>
      <c r="V5187" s="20">
        <v>45845</v>
      </c>
      <c r="W5187" s="21">
        <v>7</v>
      </c>
      <c r="X5187" s="20">
        <v>45853</v>
      </c>
      <c r="Y5187" s="20">
        <v>45849</v>
      </c>
      <c r="Z5187" s="48">
        <v>7</v>
      </c>
      <c r="AA5187">
        <v>2025</v>
      </c>
      <c r="AB5187" s="45">
        <v>62493</v>
      </c>
      <c r="AC5187" s="45">
        <v>62493</v>
      </c>
      <c r="AK5187" s="10"/>
    </row>
    <row r="5188" spans="1:37">
      <c r="A5188" t="s">
        <v>45</v>
      </c>
      <c r="B5188" t="s">
        <v>46</v>
      </c>
      <c r="C5188" t="s">
        <v>47</v>
      </c>
      <c r="D5188" t="s">
        <v>5668</v>
      </c>
      <c r="E5188" t="s">
        <v>88</v>
      </c>
      <c r="F5188" t="s">
        <v>79</v>
      </c>
      <c r="G5188" t="s">
        <v>51</v>
      </c>
      <c r="H5188" s="20" t="s">
        <v>52</v>
      </c>
      <c r="I5188" t="s">
        <v>53</v>
      </c>
      <c r="J5188" t="s">
        <v>54</v>
      </c>
      <c r="K5188">
        <v>3</v>
      </c>
      <c r="L5188" t="s">
        <v>55</v>
      </c>
      <c r="M5188" t="s">
        <v>77</v>
      </c>
      <c r="N5188" t="s">
        <v>89</v>
      </c>
      <c r="O5188" s="21" t="s">
        <v>58</v>
      </c>
      <c r="P5188" s="21" t="s">
        <v>90</v>
      </c>
      <c r="Q5188" s="20" t="s">
        <v>2723</v>
      </c>
      <c r="R5188" s="21" t="s">
        <v>2724</v>
      </c>
      <c r="S5188" s="35">
        <v>1</v>
      </c>
      <c r="T5188" s="22">
        <v>1</v>
      </c>
      <c r="U5188" s="20" t="s">
        <v>62</v>
      </c>
      <c r="V5188" s="20">
        <v>45845</v>
      </c>
      <c r="W5188" s="21">
        <v>7</v>
      </c>
      <c r="X5188" s="20">
        <v>45856</v>
      </c>
      <c r="Y5188" s="20">
        <v>45852</v>
      </c>
      <c r="Z5188" s="48">
        <v>7</v>
      </c>
      <c r="AA5188">
        <v>2025</v>
      </c>
      <c r="AB5188" s="45">
        <v>81245</v>
      </c>
      <c r="AC5188" s="45">
        <v>81245</v>
      </c>
      <c r="AK5188" s="10"/>
    </row>
    <row r="5189" spans="1:37">
      <c r="A5189" t="s">
        <v>45</v>
      </c>
      <c r="B5189" t="s">
        <v>46</v>
      </c>
      <c r="C5189" t="s">
        <v>47</v>
      </c>
      <c r="D5189" t="s">
        <v>5669</v>
      </c>
      <c r="E5189" t="s">
        <v>88</v>
      </c>
      <c r="F5189" t="s">
        <v>79</v>
      </c>
      <c r="G5189" t="s">
        <v>51</v>
      </c>
      <c r="H5189" s="20" t="s">
        <v>52</v>
      </c>
      <c r="I5189" t="s">
        <v>53</v>
      </c>
      <c r="J5189" t="s">
        <v>54</v>
      </c>
      <c r="K5189">
        <v>3</v>
      </c>
      <c r="L5189" t="s">
        <v>55</v>
      </c>
      <c r="M5189" t="s">
        <v>77</v>
      </c>
      <c r="N5189" t="s">
        <v>89</v>
      </c>
      <c r="O5189" s="21" t="s">
        <v>58</v>
      </c>
      <c r="P5189" s="21" t="s">
        <v>366</v>
      </c>
      <c r="Q5189" s="20" t="s">
        <v>531</v>
      </c>
      <c r="R5189" s="21" t="s">
        <v>532</v>
      </c>
      <c r="S5189" s="35">
        <v>1</v>
      </c>
      <c r="T5189" s="22">
        <v>1</v>
      </c>
      <c r="U5189" s="20" t="s">
        <v>62</v>
      </c>
      <c r="V5189" s="20">
        <v>45842</v>
      </c>
      <c r="W5189" s="21">
        <v>7</v>
      </c>
      <c r="X5189" s="20">
        <v>45845</v>
      </c>
      <c r="Y5189" s="20">
        <v>45847</v>
      </c>
      <c r="Z5189" s="48">
        <v>7</v>
      </c>
      <c r="AA5189">
        <v>2025</v>
      </c>
      <c r="AB5189" s="45">
        <v>43745</v>
      </c>
      <c r="AC5189" s="45">
        <v>43745</v>
      </c>
      <c r="AK5189" s="10"/>
    </row>
    <row r="5190" spans="1:37">
      <c r="A5190" t="s">
        <v>45</v>
      </c>
      <c r="B5190" t="s">
        <v>46</v>
      </c>
      <c r="C5190" t="s">
        <v>47</v>
      </c>
      <c r="D5190" t="s">
        <v>5670</v>
      </c>
      <c r="E5190" t="s">
        <v>88</v>
      </c>
      <c r="F5190" t="s">
        <v>79</v>
      </c>
      <c r="G5190" t="s">
        <v>51</v>
      </c>
      <c r="H5190" s="20" t="s">
        <v>52</v>
      </c>
      <c r="I5190" t="s">
        <v>53</v>
      </c>
      <c r="J5190" t="s">
        <v>54</v>
      </c>
      <c r="K5190">
        <v>3</v>
      </c>
      <c r="L5190" t="s">
        <v>55</v>
      </c>
      <c r="M5190" t="s">
        <v>56</v>
      </c>
      <c r="N5190" t="s">
        <v>57</v>
      </c>
      <c r="O5190" s="21" t="s">
        <v>58</v>
      </c>
      <c r="P5190" s="21" t="s">
        <v>64</v>
      </c>
      <c r="Q5190" s="20" t="s">
        <v>94</v>
      </c>
      <c r="R5190" s="21" t="s">
        <v>95</v>
      </c>
      <c r="S5190" s="35">
        <v>1</v>
      </c>
      <c r="T5190" s="22">
        <v>1</v>
      </c>
      <c r="U5190" s="20" t="s">
        <v>62</v>
      </c>
      <c r="V5190" s="20">
        <v>45845</v>
      </c>
      <c r="W5190" s="21">
        <v>7</v>
      </c>
      <c r="X5190" s="20">
        <v>45853</v>
      </c>
      <c r="Y5190" s="20">
        <v>45849</v>
      </c>
      <c r="Z5190" s="48">
        <v>7</v>
      </c>
      <c r="AA5190">
        <v>2025</v>
      </c>
      <c r="AB5190" s="45">
        <v>31242</v>
      </c>
      <c r="AC5190" s="45">
        <v>31242</v>
      </c>
      <c r="AK5190" s="10"/>
    </row>
    <row r="5191" spans="1:37">
      <c r="A5191" t="s">
        <v>45</v>
      </c>
      <c r="B5191" t="s">
        <v>46</v>
      </c>
      <c r="C5191" t="s">
        <v>47</v>
      </c>
      <c r="D5191" t="s">
        <v>5671</v>
      </c>
      <c r="E5191" t="s">
        <v>88</v>
      </c>
      <c r="F5191" t="s">
        <v>79</v>
      </c>
      <c r="G5191" t="s">
        <v>51</v>
      </c>
      <c r="H5191" s="20" t="s">
        <v>52</v>
      </c>
      <c r="I5191" t="s">
        <v>53</v>
      </c>
      <c r="J5191" t="s">
        <v>54</v>
      </c>
      <c r="K5191">
        <v>3</v>
      </c>
      <c r="L5191" t="s">
        <v>55</v>
      </c>
      <c r="M5191" t="s">
        <v>56</v>
      </c>
      <c r="N5191" t="s">
        <v>57</v>
      </c>
      <c r="O5191" s="21" t="s">
        <v>58</v>
      </c>
      <c r="P5191" s="21" t="s">
        <v>64</v>
      </c>
      <c r="Q5191" s="20" t="s">
        <v>436</v>
      </c>
      <c r="R5191" s="21" t="s">
        <v>437</v>
      </c>
      <c r="S5191" s="35">
        <v>1</v>
      </c>
      <c r="T5191" s="22">
        <v>1</v>
      </c>
      <c r="U5191" s="20" t="s">
        <v>62</v>
      </c>
      <c r="V5191" s="20">
        <v>45845</v>
      </c>
      <c r="W5191" s="21">
        <v>7</v>
      </c>
      <c r="X5191" s="20">
        <v>45853</v>
      </c>
      <c r="Y5191" s="20">
        <v>45849</v>
      </c>
      <c r="Z5191" s="48">
        <v>7</v>
      </c>
      <c r="AA5191">
        <v>2025</v>
      </c>
      <c r="AB5191" s="45">
        <v>49994</v>
      </c>
      <c r="AC5191" s="45">
        <v>49994</v>
      </c>
      <c r="AK5191" s="10"/>
    </row>
    <row r="5192" spans="1:37">
      <c r="A5192" t="s">
        <v>45</v>
      </c>
      <c r="B5192" t="s">
        <v>46</v>
      </c>
      <c r="C5192" t="s">
        <v>47</v>
      </c>
      <c r="D5192" t="s">
        <v>5672</v>
      </c>
      <c r="E5192" t="s">
        <v>88</v>
      </c>
      <c r="F5192" t="s">
        <v>79</v>
      </c>
      <c r="G5192" t="s">
        <v>51</v>
      </c>
      <c r="H5192" s="20" t="s">
        <v>52</v>
      </c>
      <c r="I5192" t="s">
        <v>53</v>
      </c>
      <c r="J5192" t="s">
        <v>54</v>
      </c>
      <c r="K5192">
        <v>3</v>
      </c>
      <c r="L5192" t="s">
        <v>55</v>
      </c>
      <c r="M5192" t="s">
        <v>77</v>
      </c>
      <c r="N5192" t="s">
        <v>89</v>
      </c>
      <c r="O5192" s="21" t="s">
        <v>58</v>
      </c>
      <c r="P5192" s="21" t="s">
        <v>97</v>
      </c>
      <c r="Q5192" s="20" t="s">
        <v>236</v>
      </c>
      <c r="R5192" s="21" t="s">
        <v>237</v>
      </c>
      <c r="S5192" s="35">
        <v>1</v>
      </c>
      <c r="T5192" s="22">
        <v>1</v>
      </c>
      <c r="U5192" s="20" t="s">
        <v>62</v>
      </c>
      <c r="V5192" s="20">
        <v>45845</v>
      </c>
      <c r="W5192" s="21">
        <v>7</v>
      </c>
      <c r="X5192" s="20">
        <v>45853</v>
      </c>
      <c r="Y5192" s="20">
        <v>45847</v>
      </c>
      <c r="Z5192" s="48">
        <v>7</v>
      </c>
      <c r="AA5192">
        <v>2025</v>
      </c>
      <c r="AB5192" s="45">
        <v>43744</v>
      </c>
      <c r="AC5192" s="45">
        <v>43744</v>
      </c>
      <c r="AK5192" s="10"/>
    </row>
    <row r="5193" spans="1:37">
      <c r="A5193" t="s">
        <v>45</v>
      </c>
      <c r="B5193" t="s">
        <v>46</v>
      </c>
      <c r="C5193" t="s">
        <v>47</v>
      </c>
      <c r="D5193" t="s">
        <v>5673</v>
      </c>
      <c r="E5193" t="s">
        <v>88</v>
      </c>
      <c r="F5193" t="s">
        <v>79</v>
      </c>
      <c r="G5193" t="s">
        <v>51</v>
      </c>
      <c r="H5193" s="20" t="s">
        <v>52</v>
      </c>
      <c r="I5193" t="s">
        <v>53</v>
      </c>
      <c r="J5193" t="s">
        <v>54</v>
      </c>
      <c r="K5193">
        <v>3</v>
      </c>
      <c r="L5193" t="s">
        <v>55</v>
      </c>
      <c r="M5193" t="s">
        <v>77</v>
      </c>
      <c r="N5193" t="s">
        <v>89</v>
      </c>
      <c r="O5193" s="21" t="s">
        <v>58</v>
      </c>
      <c r="P5193" s="21" t="s">
        <v>119</v>
      </c>
      <c r="Q5193" s="20" t="s">
        <v>908</v>
      </c>
      <c r="R5193" s="21" t="s">
        <v>909</v>
      </c>
      <c r="S5193" s="35">
        <v>1</v>
      </c>
      <c r="T5193" s="22">
        <v>1</v>
      </c>
      <c r="U5193" s="20" t="s">
        <v>62</v>
      </c>
      <c r="V5193" s="20">
        <v>45841</v>
      </c>
      <c r="W5193" s="21">
        <v>7</v>
      </c>
      <c r="X5193" s="20">
        <v>45849</v>
      </c>
      <c r="Y5193" s="20">
        <v>45847</v>
      </c>
      <c r="Z5193" s="48">
        <v>7</v>
      </c>
      <c r="AA5193">
        <v>2025</v>
      </c>
      <c r="AB5193" s="45">
        <v>69992</v>
      </c>
      <c r="AC5193" s="45">
        <v>69992</v>
      </c>
      <c r="AK5193" s="10"/>
    </row>
    <row r="5194" spans="1:37">
      <c r="A5194" t="s">
        <v>45</v>
      </c>
      <c r="B5194" t="s">
        <v>46</v>
      </c>
      <c r="C5194" t="s">
        <v>47</v>
      </c>
      <c r="D5194" t="s">
        <v>5674</v>
      </c>
      <c r="E5194" t="s">
        <v>88</v>
      </c>
      <c r="F5194" t="s">
        <v>79</v>
      </c>
      <c r="G5194" t="s">
        <v>51</v>
      </c>
      <c r="H5194" s="20" t="s">
        <v>52</v>
      </c>
      <c r="I5194" t="s">
        <v>53</v>
      </c>
      <c r="J5194" t="s">
        <v>54</v>
      </c>
      <c r="K5194">
        <v>3</v>
      </c>
      <c r="L5194" t="s">
        <v>55</v>
      </c>
      <c r="M5194" t="s">
        <v>77</v>
      </c>
      <c r="N5194" t="s">
        <v>89</v>
      </c>
      <c r="O5194" s="21" t="s">
        <v>58</v>
      </c>
      <c r="P5194" s="21" t="s">
        <v>119</v>
      </c>
      <c r="Q5194" s="20" t="s">
        <v>735</v>
      </c>
      <c r="R5194" s="21" t="s">
        <v>736</v>
      </c>
      <c r="S5194" s="35">
        <v>1</v>
      </c>
      <c r="T5194" s="22">
        <v>1</v>
      </c>
      <c r="U5194" s="20" t="s">
        <v>62</v>
      </c>
      <c r="V5194" s="20">
        <v>45845</v>
      </c>
      <c r="W5194" s="21">
        <v>7</v>
      </c>
      <c r="X5194" s="20">
        <v>45853</v>
      </c>
      <c r="Y5194" s="20">
        <v>45849</v>
      </c>
      <c r="Z5194" s="48">
        <v>7</v>
      </c>
      <c r="AA5194">
        <v>2025</v>
      </c>
      <c r="AB5194" s="45">
        <v>62493</v>
      </c>
      <c r="AC5194" s="45">
        <v>62493</v>
      </c>
      <c r="AK5194" s="10"/>
    </row>
    <row r="5195" spans="1:37">
      <c r="A5195" t="s">
        <v>45</v>
      </c>
      <c r="B5195" t="s">
        <v>46</v>
      </c>
      <c r="C5195" t="s">
        <v>47</v>
      </c>
      <c r="D5195" t="s">
        <v>5675</v>
      </c>
      <c r="E5195" t="s">
        <v>88</v>
      </c>
      <c r="F5195" t="s">
        <v>79</v>
      </c>
      <c r="G5195" t="s">
        <v>51</v>
      </c>
      <c r="H5195" s="20" t="s">
        <v>52</v>
      </c>
      <c r="I5195" t="s">
        <v>53</v>
      </c>
      <c r="J5195" t="s">
        <v>54</v>
      </c>
      <c r="K5195">
        <v>3</v>
      </c>
      <c r="L5195" t="s">
        <v>55</v>
      </c>
      <c r="M5195" t="s">
        <v>77</v>
      </c>
      <c r="N5195" t="s">
        <v>89</v>
      </c>
      <c r="O5195" s="21" t="s">
        <v>58</v>
      </c>
      <c r="P5195" s="21" t="s">
        <v>126</v>
      </c>
      <c r="Q5195" s="20" t="s">
        <v>3231</v>
      </c>
      <c r="R5195" s="21" t="s">
        <v>3232</v>
      </c>
      <c r="S5195" s="35">
        <v>1</v>
      </c>
      <c r="T5195" s="22">
        <v>1</v>
      </c>
      <c r="U5195" s="20" t="s">
        <v>62</v>
      </c>
      <c r="V5195" s="20">
        <v>45845</v>
      </c>
      <c r="W5195" s="21">
        <v>7</v>
      </c>
      <c r="X5195" s="20">
        <v>45853</v>
      </c>
      <c r="Y5195" s="20">
        <v>45849</v>
      </c>
      <c r="Z5195" s="48">
        <v>7</v>
      </c>
      <c r="AA5195">
        <v>2025</v>
      </c>
      <c r="AB5195" s="45">
        <v>53119</v>
      </c>
      <c r="AC5195" s="45">
        <v>53119</v>
      </c>
      <c r="AK5195" s="10"/>
    </row>
    <row r="5196" spans="1:37">
      <c r="A5196" t="s">
        <v>45</v>
      </c>
      <c r="B5196" t="s">
        <v>46</v>
      </c>
      <c r="C5196" t="s">
        <v>47</v>
      </c>
      <c r="D5196" t="s">
        <v>5676</v>
      </c>
      <c r="E5196" t="s">
        <v>88</v>
      </c>
      <c r="F5196" t="s">
        <v>79</v>
      </c>
      <c r="G5196" t="s">
        <v>51</v>
      </c>
      <c r="H5196" s="20" t="s">
        <v>52</v>
      </c>
      <c r="I5196" t="s">
        <v>53</v>
      </c>
      <c r="J5196" t="s">
        <v>54</v>
      </c>
      <c r="K5196">
        <v>3</v>
      </c>
      <c r="L5196" t="s">
        <v>55</v>
      </c>
      <c r="M5196" t="s">
        <v>77</v>
      </c>
      <c r="N5196" t="s">
        <v>89</v>
      </c>
      <c r="O5196" s="21" t="s">
        <v>58</v>
      </c>
      <c r="P5196" s="21" t="s">
        <v>366</v>
      </c>
      <c r="Q5196" s="20" t="s">
        <v>3243</v>
      </c>
      <c r="R5196" s="21" t="s">
        <v>3244</v>
      </c>
      <c r="S5196" s="35">
        <v>1</v>
      </c>
      <c r="T5196" s="22">
        <v>1</v>
      </c>
      <c r="U5196" s="20" t="s">
        <v>62</v>
      </c>
      <c r="V5196" s="20">
        <v>45845</v>
      </c>
      <c r="W5196" s="21">
        <v>7</v>
      </c>
      <c r="X5196" s="20">
        <v>45853</v>
      </c>
      <c r="Y5196" s="20">
        <v>45847</v>
      </c>
      <c r="Z5196" s="48">
        <v>7</v>
      </c>
      <c r="AA5196">
        <v>2025</v>
      </c>
      <c r="AB5196" s="45">
        <v>49995</v>
      </c>
      <c r="AC5196" s="45">
        <v>49995</v>
      </c>
      <c r="AK5196" s="10"/>
    </row>
    <row r="5197" spans="1:37">
      <c r="A5197" t="s">
        <v>45</v>
      </c>
      <c r="B5197" t="s">
        <v>46</v>
      </c>
      <c r="C5197" t="s">
        <v>47</v>
      </c>
      <c r="D5197" t="s">
        <v>5677</v>
      </c>
      <c r="E5197" t="s">
        <v>88</v>
      </c>
      <c r="F5197" t="s">
        <v>79</v>
      </c>
      <c r="G5197" t="s">
        <v>51</v>
      </c>
      <c r="H5197" s="20" t="s">
        <v>52</v>
      </c>
      <c r="I5197" t="s">
        <v>53</v>
      </c>
      <c r="J5197" t="s">
        <v>54</v>
      </c>
      <c r="K5197">
        <v>3</v>
      </c>
      <c r="L5197" t="s">
        <v>55</v>
      </c>
      <c r="M5197" t="s">
        <v>56</v>
      </c>
      <c r="N5197" t="s">
        <v>57</v>
      </c>
      <c r="O5197" s="21" t="s">
        <v>58</v>
      </c>
      <c r="P5197" s="21" t="s">
        <v>64</v>
      </c>
      <c r="Q5197" s="20" t="s">
        <v>221</v>
      </c>
      <c r="R5197" s="21" t="s">
        <v>222</v>
      </c>
      <c r="S5197" s="35">
        <v>1</v>
      </c>
      <c r="T5197" s="22">
        <v>1</v>
      </c>
      <c r="U5197" s="20" t="s">
        <v>62</v>
      </c>
      <c r="V5197" s="20">
        <v>45841</v>
      </c>
      <c r="W5197" s="21">
        <v>7</v>
      </c>
      <c r="X5197" s="20">
        <v>45856</v>
      </c>
      <c r="Y5197" s="20">
        <v>45852</v>
      </c>
      <c r="Z5197" s="48">
        <v>7</v>
      </c>
      <c r="AA5197">
        <v>2025</v>
      </c>
      <c r="AB5197" s="45">
        <v>109994</v>
      </c>
      <c r="AC5197" s="45">
        <v>109994</v>
      </c>
      <c r="AK5197" s="10"/>
    </row>
    <row r="5198" spans="1:37">
      <c r="A5198" t="s">
        <v>45</v>
      </c>
      <c r="B5198" t="s">
        <v>46</v>
      </c>
      <c r="C5198" t="s">
        <v>47</v>
      </c>
      <c r="D5198" t="s">
        <v>5678</v>
      </c>
      <c r="E5198" t="s">
        <v>88</v>
      </c>
      <c r="F5198" t="s">
        <v>79</v>
      </c>
      <c r="G5198" t="s">
        <v>51</v>
      </c>
      <c r="H5198" s="20" t="s">
        <v>52</v>
      </c>
      <c r="I5198" t="s">
        <v>53</v>
      </c>
      <c r="J5198" t="s">
        <v>54</v>
      </c>
      <c r="K5198">
        <v>3</v>
      </c>
      <c r="L5198" t="s">
        <v>55</v>
      </c>
      <c r="M5198" t="s">
        <v>77</v>
      </c>
      <c r="N5198" t="s">
        <v>89</v>
      </c>
      <c r="O5198" s="21" t="s">
        <v>58</v>
      </c>
      <c r="P5198" s="21" t="s">
        <v>119</v>
      </c>
      <c r="Q5198" s="20" t="s">
        <v>5562</v>
      </c>
      <c r="R5198" s="21" t="s">
        <v>5563</v>
      </c>
      <c r="S5198" s="35">
        <v>1</v>
      </c>
      <c r="T5198" s="22">
        <v>1</v>
      </c>
      <c r="U5198" s="20" t="s">
        <v>62</v>
      </c>
      <c r="V5198" s="20">
        <v>45845</v>
      </c>
      <c r="W5198" s="21">
        <v>7</v>
      </c>
      <c r="X5198" s="20">
        <v>45853</v>
      </c>
      <c r="Y5198" s="20">
        <v>45849</v>
      </c>
      <c r="Z5198" s="48">
        <v>7</v>
      </c>
      <c r="AA5198">
        <v>2025</v>
      </c>
      <c r="AB5198" s="45">
        <v>118742</v>
      </c>
      <c r="AC5198" s="45">
        <v>118742</v>
      </c>
      <c r="AK5198" s="10"/>
    </row>
    <row r="5199" spans="1:37">
      <c r="A5199" t="s">
        <v>45</v>
      </c>
      <c r="B5199" t="s">
        <v>46</v>
      </c>
      <c r="C5199" t="s">
        <v>47</v>
      </c>
      <c r="D5199" t="s">
        <v>5679</v>
      </c>
      <c r="E5199" t="s">
        <v>88</v>
      </c>
      <c r="F5199" t="s">
        <v>79</v>
      </c>
      <c r="G5199" t="s">
        <v>51</v>
      </c>
      <c r="H5199" s="20" t="s">
        <v>52</v>
      </c>
      <c r="I5199" t="s">
        <v>53</v>
      </c>
      <c r="J5199" t="s">
        <v>54</v>
      </c>
      <c r="K5199">
        <v>3</v>
      </c>
      <c r="L5199" t="s">
        <v>55</v>
      </c>
      <c r="M5199" t="s">
        <v>77</v>
      </c>
      <c r="N5199" t="s">
        <v>89</v>
      </c>
      <c r="O5199" s="21" t="s">
        <v>58</v>
      </c>
      <c r="P5199" s="21" t="s">
        <v>366</v>
      </c>
      <c r="Q5199" s="20" t="s">
        <v>542</v>
      </c>
      <c r="R5199" s="21" t="s">
        <v>543</v>
      </c>
      <c r="S5199" s="35">
        <v>1</v>
      </c>
      <c r="T5199" s="22">
        <v>1</v>
      </c>
      <c r="U5199" s="20" t="s">
        <v>62</v>
      </c>
      <c r="V5199" s="20">
        <v>45846</v>
      </c>
      <c r="W5199" s="21">
        <v>7</v>
      </c>
      <c r="X5199" s="20">
        <v>45853</v>
      </c>
      <c r="Y5199" s="20">
        <v>45847</v>
      </c>
      <c r="Z5199" s="48">
        <v>7</v>
      </c>
      <c r="AA5199">
        <v>2025</v>
      </c>
      <c r="AB5199" s="45">
        <v>43745</v>
      </c>
      <c r="AC5199" s="45">
        <v>43745</v>
      </c>
      <c r="AK5199" s="10"/>
    </row>
    <row r="5200" spans="1:37">
      <c r="A5200" t="s">
        <v>45</v>
      </c>
      <c r="B5200" t="s">
        <v>46</v>
      </c>
      <c r="C5200" t="s">
        <v>47</v>
      </c>
      <c r="D5200" t="s">
        <v>5680</v>
      </c>
      <c r="E5200" t="s">
        <v>88</v>
      </c>
      <c r="F5200" t="s">
        <v>79</v>
      </c>
      <c r="G5200" t="s">
        <v>51</v>
      </c>
      <c r="H5200" s="20" t="s">
        <v>52</v>
      </c>
      <c r="I5200" t="s">
        <v>53</v>
      </c>
      <c r="J5200" t="s">
        <v>54</v>
      </c>
      <c r="K5200">
        <v>3</v>
      </c>
      <c r="L5200" t="s">
        <v>55</v>
      </c>
      <c r="M5200" t="s">
        <v>56</v>
      </c>
      <c r="N5200" t="s">
        <v>57</v>
      </c>
      <c r="O5200" s="21" t="s">
        <v>58</v>
      </c>
      <c r="P5200" s="21" t="s">
        <v>64</v>
      </c>
      <c r="Q5200" s="20" t="s">
        <v>94</v>
      </c>
      <c r="R5200" s="21" t="s">
        <v>95</v>
      </c>
      <c r="S5200" s="35">
        <v>1</v>
      </c>
      <c r="T5200" s="22">
        <v>1</v>
      </c>
      <c r="U5200" s="20" t="s">
        <v>62</v>
      </c>
      <c r="V5200" s="20">
        <v>45846</v>
      </c>
      <c r="W5200" s="21">
        <v>7</v>
      </c>
      <c r="X5200" s="20">
        <v>45853</v>
      </c>
      <c r="Y5200" s="20">
        <v>45847</v>
      </c>
      <c r="Z5200" s="48">
        <v>7</v>
      </c>
      <c r="AA5200">
        <v>2025</v>
      </c>
      <c r="AB5200" s="45">
        <v>31242</v>
      </c>
      <c r="AC5200" s="45">
        <v>31242</v>
      </c>
      <c r="AK5200" s="10"/>
    </row>
    <row r="5201" spans="1:37">
      <c r="A5201" t="s">
        <v>45</v>
      </c>
      <c r="B5201" t="s">
        <v>46</v>
      </c>
      <c r="C5201" t="s">
        <v>47</v>
      </c>
      <c r="D5201" t="s">
        <v>5681</v>
      </c>
      <c r="E5201" t="s">
        <v>88</v>
      </c>
      <c r="F5201" t="s">
        <v>79</v>
      </c>
      <c r="G5201" t="s">
        <v>51</v>
      </c>
      <c r="H5201" s="20" t="s">
        <v>58</v>
      </c>
      <c r="I5201" t="s">
        <v>53</v>
      </c>
      <c r="J5201" t="s">
        <v>54</v>
      </c>
      <c r="K5201">
        <v>3</v>
      </c>
      <c r="L5201" t="s">
        <v>55</v>
      </c>
      <c r="M5201" t="s">
        <v>77</v>
      </c>
      <c r="N5201" t="s">
        <v>89</v>
      </c>
      <c r="O5201" s="21" t="s">
        <v>58</v>
      </c>
      <c r="P5201" s="21" t="s">
        <v>97</v>
      </c>
      <c r="Q5201" s="20" t="s">
        <v>2483</v>
      </c>
      <c r="R5201" s="21" t="s">
        <v>2484</v>
      </c>
      <c r="S5201" s="35">
        <v>1</v>
      </c>
      <c r="T5201" s="22">
        <v>0</v>
      </c>
      <c r="U5201" s="20" t="s">
        <v>62</v>
      </c>
      <c r="V5201" s="20">
        <v>45841</v>
      </c>
      <c r="W5201" s="21">
        <v>7</v>
      </c>
      <c r="X5201" s="20">
        <v>45842</v>
      </c>
      <c r="Z5201" s="48">
        <v>7</v>
      </c>
      <c r="AA5201">
        <v>2025</v>
      </c>
      <c r="AB5201" s="45">
        <v>43745</v>
      </c>
      <c r="AC5201" s="45">
        <v>0</v>
      </c>
      <c r="AK5201" s="10"/>
    </row>
    <row r="5202" spans="1:37">
      <c r="A5202" t="s">
        <v>45</v>
      </c>
      <c r="B5202" t="s">
        <v>46</v>
      </c>
      <c r="C5202" t="s">
        <v>47</v>
      </c>
      <c r="D5202" t="s">
        <v>5682</v>
      </c>
      <c r="E5202" t="s">
        <v>88</v>
      </c>
      <c r="F5202" t="s">
        <v>79</v>
      </c>
      <c r="G5202" t="s">
        <v>51</v>
      </c>
      <c r="H5202" s="20" t="s">
        <v>52</v>
      </c>
      <c r="I5202" t="s">
        <v>53</v>
      </c>
      <c r="J5202" t="s">
        <v>54</v>
      </c>
      <c r="K5202">
        <v>3</v>
      </c>
      <c r="L5202" t="s">
        <v>55</v>
      </c>
      <c r="M5202" t="s">
        <v>56</v>
      </c>
      <c r="N5202" t="s">
        <v>57</v>
      </c>
      <c r="O5202" s="21" t="s">
        <v>58</v>
      </c>
      <c r="P5202" s="21" t="s">
        <v>64</v>
      </c>
      <c r="Q5202" s="20" t="s">
        <v>1052</v>
      </c>
      <c r="R5202" s="21" t="s">
        <v>1053</v>
      </c>
      <c r="S5202" s="35">
        <v>1</v>
      </c>
      <c r="T5202" s="22">
        <v>1</v>
      </c>
      <c r="U5202" s="20" t="s">
        <v>62</v>
      </c>
      <c r="V5202" s="20">
        <v>45845</v>
      </c>
      <c r="W5202" s="21">
        <v>7</v>
      </c>
      <c r="X5202" s="20">
        <v>45855</v>
      </c>
      <c r="Y5202" s="20">
        <v>45847</v>
      </c>
      <c r="Z5202" s="48">
        <v>7</v>
      </c>
      <c r="AA5202">
        <v>2025</v>
      </c>
      <c r="AB5202" s="45">
        <v>56247</v>
      </c>
      <c r="AC5202" s="45">
        <v>56247</v>
      </c>
      <c r="AK5202" s="10"/>
    </row>
    <row r="5203" spans="1:37">
      <c r="A5203" t="s">
        <v>45</v>
      </c>
      <c r="B5203" t="s">
        <v>46</v>
      </c>
      <c r="C5203" t="s">
        <v>47</v>
      </c>
      <c r="D5203" t="s">
        <v>5683</v>
      </c>
      <c r="E5203" t="s">
        <v>88</v>
      </c>
      <c r="F5203" t="s">
        <v>79</v>
      </c>
      <c r="G5203" t="s">
        <v>51</v>
      </c>
      <c r="H5203" s="20" t="s">
        <v>52</v>
      </c>
      <c r="I5203" t="s">
        <v>53</v>
      </c>
      <c r="J5203" t="s">
        <v>54</v>
      </c>
      <c r="K5203">
        <v>3</v>
      </c>
      <c r="L5203" t="s">
        <v>55</v>
      </c>
      <c r="M5203" t="s">
        <v>77</v>
      </c>
      <c r="N5203" t="s">
        <v>89</v>
      </c>
      <c r="O5203" s="21" t="s">
        <v>58</v>
      </c>
      <c r="P5203" s="21" t="s">
        <v>104</v>
      </c>
      <c r="Q5203" s="20" t="s">
        <v>4434</v>
      </c>
      <c r="R5203" s="21" t="s">
        <v>4435</v>
      </c>
      <c r="S5203" s="35">
        <v>1</v>
      </c>
      <c r="T5203" s="22">
        <v>1</v>
      </c>
      <c r="U5203" s="20" t="s">
        <v>62</v>
      </c>
      <c r="V5203" s="20">
        <v>45839</v>
      </c>
      <c r="W5203" s="21">
        <v>7</v>
      </c>
      <c r="X5203" s="20">
        <v>45847</v>
      </c>
      <c r="Y5203" s="20">
        <v>45842</v>
      </c>
      <c r="Z5203" s="48">
        <v>7</v>
      </c>
      <c r="AA5203">
        <v>2025</v>
      </c>
      <c r="AB5203" s="45">
        <v>59372</v>
      </c>
      <c r="AC5203" s="45">
        <v>59372</v>
      </c>
      <c r="AK5203" s="10"/>
    </row>
    <row r="5204" spans="1:37">
      <c r="A5204" t="s">
        <v>45</v>
      </c>
      <c r="B5204" t="s">
        <v>46</v>
      </c>
      <c r="C5204" t="s">
        <v>47</v>
      </c>
      <c r="D5204" t="s">
        <v>5684</v>
      </c>
      <c r="E5204" t="s">
        <v>88</v>
      </c>
      <c r="F5204" t="s">
        <v>79</v>
      </c>
      <c r="G5204" t="s">
        <v>51</v>
      </c>
      <c r="H5204" s="20" t="s">
        <v>52</v>
      </c>
      <c r="I5204" t="s">
        <v>53</v>
      </c>
      <c r="J5204" t="s">
        <v>54</v>
      </c>
      <c r="K5204">
        <v>3</v>
      </c>
      <c r="L5204" t="s">
        <v>55</v>
      </c>
      <c r="M5204" t="s">
        <v>77</v>
      </c>
      <c r="N5204" t="s">
        <v>89</v>
      </c>
      <c r="O5204" s="21" t="s">
        <v>58</v>
      </c>
      <c r="P5204" s="21" t="s">
        <v>90</v>
      </c>
      <c r="Q5204" s="20" t="s">
        <v>247</v>
      </c>
      <c r="R5204" s="21" t="s">
        <v>248</v>
      </c>
      <c r="S5204" s="35">
        <v>1</v>
      </c>
      <c r="T5204" s="22">
        <v>1</v>
      </c>
      <c r="U5204" s="20" t="s">
        <v>62</v>
      </c>
      <c r="V5204" s="20">
        <v>45845</v>
      </c>
      <c r="W5204" s="21">
        <v>7</v>
      </c>
      <c r="X5204" s="20">
        <v>45853</v>
      </c>
      <c r="Y5204" s="20">
        <v>45849</v>
      </c>
      <c r="Z5204" s="48">
        <v>7</v>
      </c>
      <c r="AA5204">
        <v>2025</v>
      </c>
      <c r="AB5204" s="45">
        <v>56243</v>
      </c>
      <c r="AC5204" s="45">
        <v>56243</v>
      </c>
      <c r="AK5204" s="10"/>
    </row>
    <row r="5205" spans="1:37">
      <c r="A5205" t="s">
        <v>45</v>
      </c>
      <c r="B5205" t="s">
        <v>46</v>
      </c>
      <c r="C5205" t="s">
        <v>47</v>
      </c>
      <c r="D5205" t="s">
        <v>5685</v>
      </c>
      <c r="E5205" t="s">
        <v>88</v>
      </c>
      <c r="F5205" t="s">
        <v>79</v>
      </c>
      <c r="G5205" t="s">
        <v>51</v>
      </c>
      <c r="H5205" s="20" t="s">
        <v>52</v>
      </c>
      <c r="I5205" t="s">
        <v>53</v>
      </c>
      <c r="J5205" t="s">
        <v>54</v>
      </c>
      <c r="K5205">
        <v>3</v>
      </c>
      <c r="L5205" t="s">
        <v>55</v>
      </c>
      <c r="M5205" t="s">
        <v>56</v>
      </c>
      <c r="N5205" t="s">
        <v>57</v>
      </c>
      <c r="O5205" s="21" t="s">
        <v>58</v>
      </c>
      <c r="P5205" s="21" t="s">
        <v>207</v>
      </c>
      <c r="Q5205" s="20" t="s">
        <v>950</v>
      </c>
      <c r="R5205" s="21" t="s">
        <v>951</v>
      </c>
      <c r="S5205" s="35">
        <v>1</v>
      </c>
      <c r="T5205" s="22">
        <v>1</v>
      </c>
      <c r="U5205" s="20" t="s">
        <v>62</v>
      </c>
      <c r="V5205" s="20">
        <v>45845</v>
      </c>
      <c r="W5205" s="21">
        <v>7</v>
      </c>
      <c r="X5205" s="20">
        <v>45855</v>
      </c>
      <c r="Y5205" s="20">
        <v>45847</v>
      </c>
      <c r="Z5205" s="48">
        <v>7</v>
      </c>
      <c r="AA5205">
        <v>2025</v>
      </c>
      <c r="AB5205" s="45">
        <v>62494</v>
      </c>
      <c r="AC5205" s="45">
        <v>62494</v>
      </c>
      <c r="AK5205" s="10"/>
    </row>
    <row r="5206" spans="1:37">
      <c r="A5206" t="s">
        <v>45</v>
      </c>
      <c r="B5206" t="s">
        <v>46</v>
      </c>
      <c r="C5206" t="s">
        <v>47</v>
      </c>
      <c r="D5206" t="s">
        <v>5686</v>
      </c>
      <c r="E5206" t="s">
        <v>88</v>
      </c>
      <c r="F5206" t="s">
        <v>79</v>
      </c>
      <c r="G5206" t="s">
        <v>51</v>
      </c>
      <c r="H5206" s="20" t="s">
        <v>52</v>
      </c>
      <c r="I5206" t="s">
        <v>53</v>
      </c>
      <c r="J5206" t="s">
        <v>54</v>
      </c>
      <c r="K5206">
        <v>3</v>
      </c>
      <c r="L5206" t="s">
        <v>55</v>
      </c>
      <c r="M5206" t="s">
        <v>56</v>
      </c>
      <c r="N5206" t="s">
        <v>57</v>
      </c>
      <c r="O5206" s="21" t="s">
        <v>58</v>
      </c>
      <c r="P5206" s="21" t="s">
        <v>64</v>
      </c>
      <c r="Q5206" s="20" t="s">
        <v>1691</v>
      </c>
      <c r="R5206" s="21" t="s">
        <v>1692</v>
      </c>
      <c r="S5206" s="35">
        <v>1</v>
      </c>
      <c r="T5206" s="22">
        <v>1</v>
      </c>
      <c r="U5206" s="20" t="s">
        <v>62</v>
      </c>
      <c r="V5206" s="20">
        <v>45840</v>
      </c>
      <c r="W5206" s="21">
        <v>7</v>
      </c>
      <c r="X5206" s="20">
        <v>45849</v>
      </c>
      <c r="Y5206" s="20">
        <v>45845</v>
      </c>
      <c r="Z5206" s="48">
        <v>7</v>
      </c>
      <c r="AA5206">
        <v>2025</v>
      </c>
      <c r="AB5206" s="45">
        <v>109994</v>
      </c>
      <c r="AC5206" s="45">
        <v>109994</v>
      </c>
      <c r="AK5206" s="10"/>
    </row>
    <row r="5207" spans="1:37">
      <c r="A5207" t="s">
        <v>45</v>
      </c>
      <c r="B5207" t="s">
        <v>46</v>
      </c>
      <c r="C5207" t="s">
        <v>47</v>
      </c>
      <c r="D5207" t="s">
        <v>5687</v>
      </c>
      <c r="E5207" t="s">
        <v>5688</v>
      </c>
      <c r="F5207" t="s">
        <v>79</v>
      </c>
      <c r="G5207" t="s">
        <v>51</v>
      </c>
      <c r="H5207" s="20" t="s">
        <v>52</v>
      </c>
      <c r="I5207" t="s">
        <v>53</v>
      </c>
      <c r="J5207" t="s">
        <v>54</v>
      </c>
      <c r="K5207">
        <v>3</v>
      </c>
      <c r="L5207" t="s">
        <v>55</v>
      </c>
      <c r="M5207" t="s">
        <v>77</v>
      </c>
      <c r="N5207" t="s">
        <v>89</v>
      </c>
      <c r="O5207" s="21" t="s">
        <v>58</v>
      </c>
      <c r="P5207" s="21" t="s">
        <v>366</v>
      </c>
      <c r="Q5207" s="20" t="s">
        <v>2386</v>
      </c>
      <c r="R5207" s="21" t="s">
        <v>2387</v>
      </c>
      <c r="S5207" s="35">
        <v>1</v>
      </c>
      <c r="T5207" s="22">
        <v>1</v>
      </c>
      <c r="U5207" s="20" t="s">
        <v>62</v>
      </c>
      <c r="V5207" s="20">
        <v>45841</v>
      </c>
      <c r="W5207" s="21">
        <v>7</v>
      </c>
      <c r="X5207" s="20">
        <v>45846</v>
      </c>
      <c r="Y5207" s="20">
        <v>45845</v>
      </c>
      <c r="Z5207" s="48">
        <v>7</v>
      </c>
      <c r="AA5207">
        <v>2025</v>
      </c>
      <c r="AB5207" s="45">
        <v>43745</v>
      </c>
      <c r="AC5207" s="45">
        <v>43745</v>
      </c>
      <c r="AK5207" s="10"/>
    </row>
    <row r="5208" spans="1:37">
      <c r="A5208" t="s">
        <v>45</v>
      </c>
      <c r="B5208" t="s">
        <v>46</v>
      </c>
      <c r="C5208" t="s">
        <v>47</v>
      </c>
      <c r="D5208" t="s">
        <v>5689</v>
      </c>
      <c r="E5208" t="s">
        <v>88</v>
      </c>
      <c r="F5208" t="s">
        <v>79</v>
      </c>
      <c r="G5208" t="s">
        <v>51</v>
      </c>
      <c r="H5208" s="20" t="s">
        <v>52</v>
      </c>
      <c r="I5208" t="s">
        <v>53</v>
      </c>
      <c r="J5208" t="s">
        <v>54</v>
      </c>
      <c r="K5208">
        <v>3</v>
      </c>
      <c r="L5208" t="s">
        <v>55</v>
      </c>
      <c r="M5208" t="s">
        <v>77</v>
      </c>
      <c r="N5208" t="s">
        <v>89</v>
      </c>
      <c r="O5208" s="21" t="s">
        <v>58</v>
      </c>
      <c r="P5208" s="21" t="s">
        <v>150</v>
      </c>
      <c r="Q5208" s="20" t="s">
        <v>244</v>
      </c>
      <c r="R5208" s="21" t="s">
        <v>245</v>
      </c>
      <c r="S5208" s="35">
        <v>1</v>
      </c>
      <c r="T5208" s="22">
        <v>1</v>
      </c>
      <c r="U5208" s="20" t="s">
        <v>62</v>
      </c>
      <c r="V5208" s="20">
        <v>45843</v>
      </c>
      <c r="W5208" s="21">
        <v>7</v>
      </c>
      <c r="X5208" s="20">
        <v>45852</v>
      </c>
      <c r="Y5208" s="20">
        <v>45847</v>
      </c>
      <c r="Z5208" s="48">
        <v>7</v>
      </c>
      <c r="AA5208">
        <v>2025</v>
      </c>
      <c r="AB5208" s="45">
        <v>106665</v>
      </c>
      <c r="AC5208" s="45">
        <v>106665</v>
      </c>
      <c r="AK5208" s="10"/>
    </row>
    <row r="5209" spans="1:37">
      <c r="A5209" t="s">
        <v>45</v>
      </c>
      <c r="B5209" t="s">
        <v>46</v>
      </c>
      <c r="C5209" t="s">
        <v>47</v>
      </c>
      <c r="D5209" t="s">
        <v>5690</v>
      </c>
      <c r="E5209" t="s">
        <v>88</v>
      </c>
      <c r="F5209" t="s">
        <v>79</v>
      </c>
      <c r="G5209" t="s">
        <v>51</v>
      </c>
      <c r="H5209" s="20" t="s">
        <v>52</v>
      </c>
      <c r="I5209" t="s">
        <v>53</v>
      </c>
      <c r="J5209" t="s">
        <v>54</v>
      </c>
      <c r="K5209">
        <v>3</v>
      </c>
      <c r="L5209" t="s">
        <v>55</v>
      </c>
      <c r="M5209" t="s">
        <v>56</v>
      </c>
      <c r="N5209" t="s">
        <v>57</v>
      </c>
      <c r="O5209" s="21" t="s">
        <v>58</v>
      </c>
      <c r="P5209" s="21" t="s">
        <v>64</v>
      </c>
      <c r="Q5209" s="20" t="s">
        <v>1052</v>
      </c>
      <c r="R5209" s="21" t="s">
        <v>1053</v>
      </c>
      <c r="S5209" s="35">
        <v>1</v>
      </c>
      <c r="T5209" s="22">
        <v>1</v>
      </c>
      <c r="U5209" s="20" t="s">
        <v>62</v>
      </c>
      <c r="V5209" s="20">
        <v>45842</v>
      </c>
      <c r="W5209" s="21">
        <v>7</v>
      </c>
      <c r="X5209" s="20">
        <v>45856</v>
      </c>
      <c r="Y5209" s="20">
        <v>45849</v>
      </c>
      <c r="Z5209" s="48">
        <v>7</v>
      </c>
      <c r="AA5209">
        <v>2025</v>
      </c>
      <c r="AB5209" s="45">
        <v>56247</v>
      </c>
      <c r="AC5209" s="45">
        <v>56247</v>
      </c>
      <c r="AK5209" s="10"/>
    </row>
    <row r="5210" spans="1:37">
      <c r="A5210" t="s">
        <v>45</v>
      </c>
      <c r="B5210" t="s">
        <v>46</v>
      </c>
      <c r="C5210" t="s">
        <v>47</v>
      </c>
      <c r="D5210" t="s">
        <v>5691</v>
      </c>
      <c r="E5210" t="s">
        <v>88</v>
      </c>
      <c r="F5210" t="s">
        <v>79</v>
      </c>
      <c r="G5210" t="s">
        <v>51</v>
      </c>
      <c r="H5210" s="20" t="s">
        <v>52</v>
      </c>
      <c r="I5210" t="s">
        <v>53</v>
      </c>
      <c r="J5210" t="s">
        <v>54</v>
      </c>
      <c r="K5210">
        <v>3</v>
      </c>
      <c r="L5210" t="s">
        <v>55</v>
      </c>
      <c r="M5210" t="s">
        <v>77</v>
      </c>
      <c r="N5210" t="s">
        <v>89</v>
      </c>
      <c r="O5210" s="21" t="s">
        <v>58</v>
      </c>
      <c r="P5210" s="21" t="s">
        <v>119</v>
      </c>
      <c r="Q5210" s="20" t="s">
        <v>5692</v>
      </c>
      <c r="R5210" s="21" t="s">
        <v>5693</v>
      </c>
      <c r="S5210" s="35">
        <v>1</v>
      </c>
      <c r="T5210" s="22">
        <v>1</v>
      </c>
      <c r="U5210" s="20" t="s">
        <v>62</v>
      </c>
      <c r="V5210" s="20">
        <v>45843</v>
      </c>
      <c r="W5210" s="21">
        <v>7</v>
      </c>
      <c r="X5210" s="20">
        <v>45852</v>
      </c>
      <c r="Y5210" s="20">
        <v>45847</v>
      </c>
      <c r="Z5210" s="48">
        <v>7</v>
      </c>
      <c r="AA5210">
        <v>2025</v>
      </c>
      <c r="AB5210" s="45">
        <v>99991</v>
      </c>
      <c r="AC5210" s="45">
        <v>99991</v>
      </c>
      <c r="AK5210" s="10"/>
    </row>
    <row r="5211" spans="1:37">
      <c r="A5211" t="s">
        <v>45</v>
      </c>
      <c r="B5211" t="s">
        <v>46</v>
      </c>
      <c r="C5211" t="s">
        <v>47</v>
      </c>
      <c r="D5211" t="s">
        <v>5694</v>
      </c>
      <c r="E5211" t="s">
        <v>88</v>
      </c>
      <c r="F5211" t="s">
        <v>79</v>
      </c>
      <c r="G5211" t="s">
        <v>51</v>
      </c>
      <c r="H5211" s="20" t="s">
        <v>52</v>
      </c>
      <c r="I5211" t="s">
        <v>53</v>
      </c>
      <c r="J5211" t="s">
        <v>54</v>
      </c>
      <c r="K5211">
        <v>3</v>
      </c>
      <c r="L5211" t="s">
        <v>55</v>
      </c>
      <c r="M5211" t="s">
        <v>77</v>
      </c>
      <c r="N5211" t="s">
        <v>89</v>
      </c>
      <c r="O5211" s="21" t="s">
        <v>58</v>
      </c>
      <c r="P5211" s="21" t="s">
        <v>90</v>
      </c>
      <c r="Q5211" s="20" t="s">
        <v>163</v>
      </c>
      <c r="R5211" s="21" t="s">
        <v>164</v>
      </c>
      <c r="S5211" s="35">
        <v>1</v>
      </c>
      <c r="T5211" s="22">
        <v>1</v>
      </c>
      <c r="U5211" s="20" t="s">
        <v>62</v>
      </c>
      <c r="V5211" s="20">
        <v>45842</v>
      </c>
      <c r="W5211" s="21">
        <v>7</v>
      </c>
      <c r="X5211" s="20">
        <v>45849</v>
      </c>
      <c r="Y5211" s="20">
        <v>45847</v>
      </c>
      <c r="Z5211" s="48">
        <v>7</v>
      </c>
      <c r="AA5211">
        <v>2025</v>
      </c>
      <c r="AB5211" s="45">
        <v>40620</v>
      </c>
      <c r="AC5211" s="45">
        <v>40620</v>
      </c>
      <c r="AK5211" s="10"/>
    </row>
    <row r="5212" spans="1:37">
      <c r="A5212" t="s">
        <v>45</v>
      </c>
      <c r="B5212" t="s">
        <v>46</v>
      </c>
      <c r="C5212" t="s">
        <v>47</v>
      </c>
      <c r="D5212" t="s">
        <v>5695</v>
      </c>
      <c r="E5212" t="s">
        <v>88</v>
      </c>
      <c r="F5212" t="s">
        <v>79</v>
      </c>
      <c r="G5212" t="s">
        <v>51</v>
      </c>
      <c r="H5212" s="20" t="s">
        <v>58</v>
      </c>
      <c r="I5212" t="s">
        <v>53</v>
      </c>
      <c r="J5212" t="s">
        <v>54</v>
      </c>
      <c r="K5212">
        <v>3</v>
      </c>
      <c r="L5212" t="s">
        <v>55</v>
      </c>
      <c r="M5212" t="s">
        <v>77</v>
      </c>
      <c r="N5212" t="s">
        <v>89</v>
      </c>
      <c r="O5212" s="21" t="s">
        <v>58</v>
      </c>
      <c r="P5212" s="21" t="s">
        <v>119</v>
      </c>
      <c r="Q5212" s="20" t="s">
        <v>5562</v>
      </c>
      <c r="R5212" s="21" t="s">
        <v>5563</v>
      </c>
      <c r="S5212" s="35">
        <v>1</v>
      </c>
      <c r="T5212" s="22">
        <v>0</v>
      </c>
      <c r="U5212" s="20" t="s">
        <v>62</v>
      </c>
      <c r="V5212" s="20">
        <v>45843</v>
      </c>
      <c r="W5212" s="21">
        <v>7</v>
      </c>
      <c r="X5212" s="20">
        <v>45853</v>
      </c>
      <c r="Z5212" s="48">
        <v>7</v>
      </c>
      <c r="AA5212">
        <v>2025</v>
      </c>
      <c r="AB5212" s="45">
        <v>118742</v>
      </c>
      <c r="AC5212" s="45">
        <v>0</v>
      </c>
      <c r="AK5212" s="10"/>
    </row>
    <row r="5213" spans="1:37">
      <c r="A5213" t="s">
        <v>45</v>
      </c>
      <c r="B5213" t="s">
        <v>46</v>
      </c>
      <c r="C5213" t="s">
        <v>47</v>
      </c>
      <c r="D5213" t="s">
        <v>5696</v>
      </c>
      <c r="E5213" t="s">
        <v>88</v>
      </c>
      <c r="F5213" t="s">
        <v>79</v>
      </c>
      <c r="G5213" t="s">
        <v>51</v>
      </c>
      <c r="H5213" s="20" t="s">
        <v>52</v>
      </c>
      <c r="I5213" t="s">
        <v>53</v>
      </c>
      <c r="J5213" t="s">
        <v>54</v>
      </c>
      <c r="K5213">
        <v>3</v>
      </c>
      <c r="L5213" t="s">
        <v>55</v>
      </c>
      <c r="M5213" t="s">
        <v>77</v>
      </c>
      <c r="N5213" t="s">
        <v>89</v>
      </c>
      <c r="O5213" s="21" t="s">
        <v>58</v>
      </c>
      <c r="P5213" s="21" t="s">
        <v>150</v>
      </c>
      <c r="Q5213" s="20" t="s">
        <v>848</v>
      </c>
      <c r="R5213" s="21" t="s">
        <v>849</v>
      </c>
      <c r="S5213" s="35">
        <v>1</v>
      </c>
      <c r="T5213" s="22">
        <v>1</v>
      </c>
      <c r="U5213" s="20" t="s">
        <v>62</v>
      </c>
      <c r="V5213" s="20">
        <v>45846</v>
      </c>
      <c r="W5213" s="21">
        <v>7</v>
      </c>
      <c r="X5213" s="20">
        <v>45852</v>
      </c>
      <c r="Y5213" s="20">
        <v>45849</v>
      </c>
      <c r="Z5213" s="48">
        <v>7</v>
      </c>
      <c r="AA5213">
        <v>2025</v>
      </c>
      <c r="AB5213" s="45">
        <v>79997</v>
      </c>
      <c r="AC5213" s="45">
        <v>79997</v>
      </c>
      <c r="AK5213" s="10"/>
    </row>
    <row r="5214" spans="1:37">
      <c r="A5214" t="s">
        <v>45</v>
      </c>
      <c r="B5214" t="s">
        <v>46</v>
      </c>
      <c r="C5214" t="s">
        <v>47</v>
      </c>
      <c r="D5214" t="s">
        <v>5697</v>
      </c>
      <c r="E5214" t="s">
        <v>88</v>
      </c>
      <c r="F5214" t="s">
        <v>79</v>
      </c>
      <c r="G5214" t="s">
        <v>51</v>
      </c>
      <c r="H5214" s="20" t="s">
        <v>58</v>
      </c>
      <c r="I5214" t="s">
        <v>53</v>
      </c>
      <c r="J5214" t="s">
        <v>54</v>
      </c>
      <c r="K5214">
        <v>3</v>
      </c>
      <c r="L5214" t="s">
        <v>55</v>
      </c>
      <c r="M5214" t="s">
        <v>77</v>
      </c>
      <c r="N5214" t="s">
        <v>89</v>
      </c>
      <c r="O5214" s="21" t="s">
        <v>58</v>
      </c>
      <c r="P5214" s="21" t="s">
        <v>90</v>
      </c>
      <c r="Q5214" s="20" t="s">
        <v>214</v>
      </c>
      <c r="R5214" s="21" t="s">
        <v>215</v>
      </c>
      <c r="S5214" s="35">
        <v>1</v>
      </c>
      <c r="T5214" s="22">
        <v>0</v>
      </c>
      <c r="U5214" s="20" t="s">
        <v>62</v>
      </c>
      <c r="V5214" s="20">
        <v>45846</v>
      </c>
      <c r="W5214" s="21">
        <v>7</v>
      </c>
      <c r="X5214" s="20">
        <v>45856</v>
      </c>
      <c r="Z5214" s="48">
        <v>7</v>
      </c>
      <c r="AA5214">
        <v>2025</v>
      </c>
      <c r="AB5214" s="45">
        <v>46871</v>
      </c>
      <c r="AC5214" s="45">
        <v>0</v>
      </c>
      <c r="AK5214" s="10"/>
    </row>
    <row r="5215" spans="1:37">
      <c r="A5215" t="s">
        <v>45</v>
      </c>
      <c r="B5215" t="s">
        <v>46</v>
      </c>
      <c r="C5215" t="s">
        <v>47</v>
      </c>
      <c r="D5215" t="s">
        <v>5698</v>
      </c>
      <c r="E5215" t="s">
        <v>88</v>
      </c>
      <c r="F5215" t="s">
        <v>79</v>
      </c>
      <c r="G5215" t="s">
        <v>51</v>
      </c>
      <c r="H5215" s="20" t="s">
        <v>52</v>
      </c>
      <c r="I5215" t="s">
        <v>53</v>
      </c>
      <c r="J5215" t="s">
        <v>54</v>
      </c>
      <c r="K5215">
        <v>3</v>
      </c>
      <c r="L5215" t="s">
        <v>55</v>
      </c>
      <c r="M5215" t="s">
        <v>77</v>
      </c>
      <c r="N5215" t="s">
        <v>89</v>
      </c>
      <c r="O5215" s="21" t="s">
        <v>58</v>
      </c>
      <c r="P5215" s="21" t="s">
        <v>119</v>
      </c>
      <c r="Q5215" s="20" t="s">
        <v>264</v>
      </c>
      <c r="R5215" s="21" t="s">
        <v>265</v>
      </c>
      <c r="S5215" s="35">
        <v>1</v>
      </c>
      <c r="T5215" s="22">
        <v>1</v>
      </c>
      <c r="U5215" s="20" t="s">
        <v>62</v>
      </c>
      <c r="V5215" s="20">
        <v>45846</v>
      </c>
      <c r="W5215" s="21">
        <v>7</v>
      </c>
      <c r="X5215" s="20">
        <v>45853</v>
      </c>
      <c r="Y5215" s="20">
        <v>45849</v>
      </c>
      <c r="Z5215" s="48">
        <v>7</v>
      </c>
      <c r="AA5215">
        <v>2025</v>
      </c>
      <c r="AB5215" s="45">
        <v>69992</v>
      </c>
      <c r="AC5215" s="45">
        <v>69992</v>
      </c>
      <c r="AK5215" s="10"/>
    </row>
    <row r="5216" spans="1:37">
      <c r="A5216" t="s">
        <v>45</v>
      </c>
      <c r="B5216" t="s">
        <v>46</v>
      </c>
      <c r="C5216" t="s">
        <v>47</v>
      </c>
      <c r="D5216" t="s">
        <v>5699</v>
      </c>
      <c r="E5216" t="s">
        <v>88</v>
      </c>
      <c r="F5216" t="s">
        <v>79</v>
      </c>
      <c r="G5216" t="s">
        <v>51</v>
      </c>
      <c r="H5216" s="20" t="s">
        <v>52</v>
      </c>
      <c r="I5216" t="s">
        <v>53</v>
      </c>
      <c r="J5216" t="s">
        <v>54</v>
      </c>
      <c r="K5216">
        <v>3</v>
      </c>
      <c r="L5216" t="s">
        <v>55</v>
      </c>
      <c r="M5216" t="s">
        <v>56</v>
      </c>
      <c r="N5216" t="s">
        <v>57</v>
      </c>
      <c r="O5216" s="21" t="s">
        <v>58</v>
      </c>
      <c r="P5216" s="21" t="s">
        <v>64</v>
      </c>
      <c r="Q5216" s="20" t="s">
        <v>596</v>
      </c>
      <c r="R5216" s="21" t="s">
        <v>597</v>
      </c>
      <c r="S5216" s="35">
        <v>1</v>
      </c>
      <c r="T5216" s="22">
        <v>1</v>
      </c>
      <c r="U5216" s="20" t="s">
        <v>62</v>
      </c>
      <c r="V5216" s="20">
        <v>45843</v>
      </c>
      <c r="W5216" s="21">
        <v>7</v>
      </c>
      <c r="X5216" s="20">
        <v>45859</v>
      </c>
      <c r="Y5216" s="20">
        <v>45852</v>
      </c>
      <c r="Z5216" s="48">
        <v>7</v>
      </c>
      <c r="AA5216">
        <v>2025</v>
      </c>
      <c r="AB5216" s="45">
        <v>106661</v>
      </c>
      <c r="AC5216" s="45">
        <v>106661</v>
      </c>
      <c r="AK5216" s="10"/>
    </row>
    <row r="5217" spans="1:37">
      <c r="A5217" t="s">
        <v>45</v>
      </c>
      <c r="B5217" t="s">
        <v>46</v>
      </c>
      <c r="C5217" t="s">
        <v>47</v>
      </c>
      <c r="D5217" t="s">
        <v>5700</v>
      </c>
      <c r="E5217" t="s">
        <v>88</v>
      </c>
      <c r="F5217" t="s">
        <v>79</v>
      </c>
      <c r="G5217" t="s">
        <v>51</v>
      </c>
      <c r="H5217" s="20" t="s">
        <v>52</v>
      </c>
      <c r="I5217" t="s">
        <v>53</v>
      </c>
      <c r="J5217" t="s">
        <v>54</v>
      </c>
      <c r="K5217">
        <v>3</v>
      </c>
      <c r="L5217" t="s">
        <v>55</v>
      </c>
      <c r="M5217" t="s">
        <v>77</v>
      </c>
      <c r="N5217" t="s">
        <v>89</v>
      </c>
      <c r="O5217" s="21" t="s">
        <v>58</v>
      </c>
      <c r="P5217" s="21" t="s">
        <v>150</v>
      </c>
      <c r="Q5217" s="20" t="s">
        <v>698</v>
      </c>
      <c r="R5217" s="21" t="s">
        <v>699</v>
      </c>
      <c r="S5217" s="35">
        <v>1</v>
      </c>
      <c r="T5217" s="22">
        <v>1</v>
      </c>
      <c r="U5217" s="20" t="s">
        <v>62</v>
      </c>
      <c r="V5217" s="20">
        <v>45847</v>
      </c>
      <c r="W5217" s="21">
        <v>7</v>
      </c>
      <c r="X5217" s="20">
        <v>45855</v>
      </c>
      <c r="Y5217" s="20">
        <v>45852</v>
      </c>
      <c r="Z5217" s="48">
        <v>7</v>
      </c>
      <c r="AA5217">
        <v>2025</v>
      </c>
      <c r="AB5217" s="45">
        <v>418745</v>
      </c>
      <c r="AC5217" s="45">
        <v>418745</v>
      </c>
      <c r="AK5217" s="10"/>
    </row>
    <row r="5218" spans="1:37">
      <c r="A5218" t="s">
        <v>45</v>
      </c>
      <c r="B5218" t="s">
        <v>46</v>
      </c>
      <c r="C5218" t="s">
        <v>47</v>
      </c>
      <c r="D5218" t="s">
        <v>5701</v>
      </c>
      <c r="E5218" t="s">
        <v>88</v>
      </c>
      <c r="F5218" t="s">
        <v>79</v>
      </c>
      <c r="G5218" t="s">
        <v>51</v>
      </c>
      <c r="H5218" s="20" t="s">
        <v>52</v>
      </c>
      <c r="I5218" t="s">
        <v>53</v>
      </c>
      <c r="J5218" t="s">
        <v>54</v>
      </c>
      <c r="K5218">
        <v>3</v>
      </c>
      <c r="L5218" t="s">
        <v>55</v>
      </c>
      <c r="M5218" t="s">
        <v>77</v>
      </c>
      <c r="N5218" t="s">
        <v>89</v>
      </c>
      <c r="O5218" s="21" t="s">
        <v>58</v>
      </c>
      <c r="P5218" s="21" t="s">
        <v>90</v>
      </c>
      <c r="Q5218" s="20" t="s">
        <v>91</v>
      </c>
      <c r="R5218" s="21" t="s">
        <v>92</v>
      </c>
      <c r="S5218" s="35">
        <v>1</v>
      </c>
      <c r="T5218" s="22">
        <v>1</v>
      </c>
      <c r="U5218" s="20" t="s">
        <v>62</v>
      </c>
      <c r="V5218" s="20">
        <v>45846</v>
      </c>
      <c r="W5218" s="21">
        <v>7</v>
      </c>
      <c r="X5218" s="20">
        <v>45853</v>
      </c>
      <c r="Y5218" s="20">
        <v>45849</v>
      </c>
      <c r="Z5218" s="48">
        <v>7</v>
      </c>
      <c r="AA5218">
        <v>2025</v>
      </c>
      <c r="AB5218" s="45">
        <v>43742</v>
      </c>
      <c r="AC5218" s="45">
        <v>43742</v>
      </c>
      <c r="AK5218" s="10"/>
    </row>
    <row r="5219" spans="1:37">
      <c r="A5219" t="s">
        <v>45</v>
      </c>
      <c r="B5219" t="s">
        <v>46</v>
      </c>
      <c r="C5219" t="s">
        <v>47</v>
      </c>
      <c r="D5219" t="s">
        <v>5702</v>
      </c>
      <c r="E5219" t="s">
        <v>88</v>
      </c>
      <c r="F5219" t="s">
        <v>79</v>
      </c>
      <c r="G5219" t="s">
        <v>51</v>
      </c>
      <c r="H5219" s="20" t="s">
        <v>58</v>
      </c>
      <c r="I5219" t="s">
        <v>53</v>
      </c>
      <c r="J5219" t="s">
        <v>54</v>
      </c>
      <c r="K5219">
        <v>3</v>
      </c>
      <c r="L5219" t="s">
        <v>55</v>
      </c>
      <c r="M5219" t="s">
        <v>56</v>
      </c>
      <c r="N5219" t="s">
        <v>57</v>
      </c>
      <c r="O5219" s="21" t="s">
        <v>58</v>
      </c>
      <c r="P5219" s="21" t="s">
        <v>64</v>
      </c>
      <c r="Q5219" s="20" t="s">
        <v>221</v>
      </c>
      <c r="R5219" s="21" t="s">
        <v>222</v>
      </c>
      <c r="S5219" s="35">
        <v>1</v>
      </c>
      <c r="T5219" s="22">
        <v>0</v>
      </c>
      <c r="U5219" s="20" t="s">
        <v>62</v>
      </c>
      <c r="V5219" s="20">
        <v>45843</v>
      </c>
      <c r="W5219" s="21">
        <v>7</v>
      </c>
      <c r="X5219" s="20">
        <v>45853</v>
      </c>
      <c r="Z5219" s="48">
        <v>7</v>
      </c>
      <c r="AA5219">
        <v>2025</v>
      </c>
      <c r="AB5219" s="45">
        <v>109994</v>
      </c>
      <c r="AC5219" s="45">
        <v>0</v>
      </c>
      <c r="AK5219" s="10"/>
    </row>
    <row r="5220" spans="1:37">
      <c r="A5220" t="s">
        <v>45</v>
      </c>
      <c r="B5220" t="s">
        <v>46</v>
      </c>
      <c r="C5220" t="s">
        <v>47</v>
      </c>
      <c r="D5220" t="s">
        <v>5703</v>
      </c>
      <c r="E5220" t="s">
        <v>88</v>
      </c>
      <c r="F5220" t="s">
        <v>79</v>
      </c>
      <c r="G5220" t="s">
        <v>51</v>
      </c>
      <c r="H5220" s="20" t="s">
        <v>52</v>
      </c>
      <c r="I5220" t="s">
        <v>53</v>
      </c>
      <c r="J5220" t="s">
        <v>54</v>
      </c>
      <c r="K5220">
        <v>3</v>
      </c>
      <c r="L5220" t="s">
        <v>55</v>
      </c>
      <c r="M5220" t="s">
        <v>56</v>
      </c>
      <c r="N5220" t="s">
        <v>57</v>
      </c>
      <c r="O5220" s="21" t="s">
        <v>58</v>
      </c>
      <c r="P5220" s="21" t="s">
        <v>64</v>
      </c>
      <c r="Q5220" s="20" t="s">
        <v>385</v>
      </c>
      <c r="R5220" s="21" t="s">
        <v>386</v>
      </c>
      <c r="S5220" s="35">
        <v>1</v>
      </c>
      <c r="T5220" s="22">
        <v>1</v>
      </c>
      <c r="U5220" s="20" t="s">
        <v>62</v>
      </c>
      <c r="V5220" s="20">
        <v>45844</v>
      </c>
      <c r="W5220" s="21">
        <v>7</v>
      </c>
      <c r="X5220" s="20">
        <v>45852</v>
      </c>
      <c r="Y5220" s="20">
        <v>45847</v>
      </c>
      <c r="Z5220" s="48">
        <v>7</v>
      </c>
      <c r="AA5220">
        <v>2025</v>
      </c>
      <c r="AB5220" s="45">
        <v>48743</v>
      </c>
      <c r="AC5220" s="45">
        <v>48743</v>
      </c>
      <c r="AK5220" s="10"/>
    </row>
    <row r="5221" spans="1:37">
      <c r="A5221" t="s">
        <v>45</v>
      </c>
      <c r="B5221" t="s">
        <v>46</v>
      </c>
      <c r="C5221" t="s">
        <v>47</v>
      </c>
      <c r="D5221" t="s">
        <v>5704</v>
      </c>
      <c r="E5221" t="s">
        <v>88</v>
      </c>
      <c r="F5221" t="s">
        <v>79</v>
      </c>
      <c r="G5221" t="s">
        <v>51</v>
      </c>
      <c r="H5221" s="20" t="s">
        <v>52</v>
      </c>
      <c r="I5221" t="s">
        <v>53</v>
      </c>
      <c r="J5221" t="s">
        <v>54</v>
      </c>
      <c r="K5221">
        <v>3</v>
      </c>
      <c r="L5221" t="s">
        <v>55</v>
      </c>
      <c r="M5221" t="s">
        <v>77</v>
      </c>
      <c r="N5221" t="s">
        <v>89</v>
      </c>
      <c r="O5221" s="21" t="s">
        <v>58</v>
      </c>
      <c r="P5221" s="21" t="s">
        <v>828</v>
      </c>
      <c r="Q5221" s="20" t="s">
        <v>2243</v>
      </c>
      <c r="R5221" s="21" t="s">
        <v>2244</v>
      </c>
      <c r="S5221" s="35">
        <v>1</v>
      </c>
      <c r="T5221" s="22">
        <v>1</v>
      </c>
      <c r="U5221" s="20" t="s">
        <v>62</v>
      </c>
      <c r="V5221" s="20">
        <v>45844</v>
      </c>
      <c r="W5221" s="21">
        <v>7</v>
      </c>
      <c r="X5221" s="20">
        <v>45853</v>
      </c>
      <c r="Y5221" s="20">
        <v>45847</v>
      </c>
      <c r="Z5221" s="48">
        <v>7</v>
      </c>
      <c r="AA5221">
        <v>2025</v>
      </c>
      <c r="AB5221" s="45">
        <v>40620</v>
      </c>
      <c r="AC5221" s="45">
        <v>40620</v>
      </c>
      <c r="AK5221" s="10"/>
    </row>
    <row r="5222" spans="1:37">
      <c r="A5222" t="s">
        <v>45</v>
      </c>
      <c r="B5222" t="s">
        <v>46</v>
      </c>
      <c r="C5222" t="s">
        <v>47</v>
      </c>
      <c r="D5222" t="s">
        <v>5705</v>
      </c>
      <c r="E5222" t="s">
        <v>88</v>
      </c>
      <c r="F5222" t="s">
        <v>79</v>
      </c>
      <c r="G5222" t="s">
        <v>51</v>
      </c>
      <c r="H5222" s="20" t="s">
        <v>52</v>
      </c>
      <c r="I5222" t="s">
        <v>53</v>
      </c>
      <c r="J5222" t="s">
        <v>54</v>
      </c>
      <c r="K5222">
        <v>3</v>
      </c>
      <c r="L5222" t="s">
        <v>55</v>
      </c>
      <c r="M5222" t="s">
        <v>56</v>
      </c>
      <c r="N5222" t="s">
        <v>57</v>
      </c>
      <c r="O5222" s="21" t="s">
        <v>58</v>
      </c>
      <c r="P5222" s="21" t="s">
        <v>64</v>
      </c>
      <c r="Q5222" s="20" t="s">
        <v>481</v>
      </c>
      <c r="R5222" s="21" t="s">
        <v>482</v>
      </c>
      <c r="S5222" s="35">
        <v>1</v>
      </c>
      <c r="T5222" s="22">
        <v>1</v>
      </c>
      <c r="U5222" s="20" t="s">
        <v>62</v>
      </c>
      <c r="V5222" s="20">
        <v>45844</v>
      </c>
      <c r="W5222" s="21">
        <v>7</v>
      </c>
      <c r="X5222" s="20">
        <v>45852</v>
      </c>
      <c r="Y5222" s="20">
        <v>45847</v>
      </c>
      <c r="Z5222" s="48">
        <v>7</v>
      </c>
      <c r="AA5222">
        <v>2025</v>
      </c>
      <c r="AB5222" s="45">
        <v>73327</v>
      </c>
      <c r="AC5222" s="45">
        <v>73327</v>
      </c>
      <c r="AK5222" s="10"/>
    </row>
    <row r="5223" spans="1:37">
      <c r="A5223" t="s">
        <v>45</v>
      </c>
      <c r="B5223" t="s">
        <v>46</v>
      </c>
      <c r="C5223" t="s">
        <v>47</v>
      </c>
      <c r="D5223" t="s">
        <v>5706</v>
      </c>
      <c r="E5223" t="s">
        <v>88</v>
      </c>
      <c r="F5223" t="s">
        <v>79</v>
      </c>
      <c r="G5223" t="s">
        <v>51</v>
      </c>
      <c r="H5223" s="20" t="s">
        <v>52</v>
      </c>
      <c r="I5223" t="s">
        <v>53</v>
      </c>
      <c r="J5223" t="s">
        <v>54</v>
      </c>
      <c r="K5223">
        <v>3</v>
      </c>
      <c r="L5223" t="s">
        <v>55</v>
      </c>
      <c r="M5223" t="s">
        <v>56</v>
      </c>
      <c r="N5223" t="s">
        <v>57</v>
      </c>
      <c r="O5223" s="21" t="s">
        <v>58</v>
      </c>
      <c r="P5223" s="21" t="s">
        <v>64</v>
      </c>
      <c r="Q5223" s="20" t="s">
        <v>358</v>
      </c>
      <c r="R5223" s="21" t="s">
        <v>359</v>
      </c>
      <c r="S5223" s="35">
        <v>1</v>
      </c>
      <c r="T5223" s="22">
        <v>1</v>
      </c>
      <c r="U5223" s="20" t="s">
        <v>62</v>
      </c>
      <c r="V5223" s="20">
        <v>45844</v>
      </c>
      <c r="W5223" s="21">
        <v>7</v>
      </c>
      <c r="X5223" s="20">
        <v>45853</v>
      </c>
      <c r="Y5223" s="20">
        <v>45847</v>
      </c>
      <c r="Z5223" s="48">
        <v>7</v>
      </c>
      <c r="AA5223">
        <v>2025</v>
      </c>
      <c r="AB5223" s="45">
        <v>86665</v>
      </c>
      <c r="AC5223" s="45">
        <v>86665</v>
      </c>
      <c r="AK5223" s="10"/>
    </row>
    <row r="5224" spans="1:37">
      <c r="A5224" t="s">
        <v>45</v>
      </c>
      <c r="B5224" t="s">
        <v>46</v>
      </c>
      <c r="C5224" t="s">
        <v>47</v>
      </c>
      <c r="D5224" t="s">
        <v>5707</v>
      </c>
      <c r="E5224" t="s">
        <v>88</v>
      </c>
      <c r="F5224" t="s">
        <v>79</v>
      </c>
      <c r="G5224" t="s">
        <v>51</v>
      </c>
      <c r="H5224" s="20" t="s">
        <v>52</v>
      </c>
      <c r="I5224" t="s">
        <v>53</v>
      </c>
      <c r="J5224" t="s">
        <v>54</v>
      </c>
      <c r="K5224">
        <v>3</v>
      </c>
      <c r="L5224" t="s">
        <v>55</v>
      </c>
      <c r="M5224" t="s">
        <v>56</v>
      </c>
      <c r="N5224" t="s">
        <v>57</v>
      </c>
      <c r="O5224" s="21" t="s">
        <v>58</v>
      </c>
      <c r="P5224" s="21" t="s">
        <v>64</v>
      </c>
      <c r="Q5224" s="20" t="s">
        <v>221</v>
      </c>
      <c r="R5224" s="21" t="s">
        <v>222</v>
      </c>
      <c r="S5224" s="35">
        <v>1</v>
      </c>
      <c r="T5224" s="22">
        <v>1</v>
      </c>
      <c r="U5224" s="20" t="s">
        <v>62</v>
      </c>
      <c r="V5224" s="20">
        <v>45846</v>
      </c>
      <c r="W5224" s="21">
        <v>7</v>
      </c>
      <c r="X5224" s="20">
        <v>45853</v>
      </c>
      <c r="Y5224" s="20">
        <v>45849</v>
      </c>
      <c r="Z5224" s="48">
        <v>7</v>
      </c>
      <c r="AA5224">
        <v>2025</v>
      </c>
      <c r="AB5224" s="45">
        <v>109994</v>
      </c>
      <c r="AC5224" s="45">
        <v>109994</v>
      </c>
      <c r="AK5224" s="10"/>
    </row>
    <row r="5225" spans="1:37">
      <c r="A5225" t="s">
        <v>45</v>
      </c>
      <c r="B5225" t="s">
        <v>46</v>
      </c>
      <c r="C5225" t="s">
        <v>47</v>
      </c>
      <c r="D5225" t="s">
        <v>5708</v>
      </c>
      <c r="E5225" t="s">
        <v>88</v>
      </c>
      <c r="F5225" t="s">
        <v>79</v>
      </c>
      <c r="G5225" t="s">
        <v>51</v>
      </c>
      <c r="H5225" s="20" t="s">
        <v>52</v>
      </c>
      <c r="I5225" t="s">
        <v>53</v>
      </c>
      <c r="J5225" t="s">
        <v>54</v>
      </c>
      <c r="K5225">
        <v>3</v>
      </c>
      <c r="L5225" t="s">
        <v>55</v>
      </c>
      <c r="M5225" t="s">
        <v>56</v>
      </c>
      <c r="N5225" t="s">
        <v>57</v>
      </c>
      <c r="O5225" s="21" t="s">
        <v>58</v>
      </c>
      <c r="P5225" s="21" t="s">
        <v>64</v>
      </c>
      <c r="Q5225" s="20" t="s">
        <v>677</v>
      </c>
      <c r="R5225" s="21" t="s">
        <v>678</v>
      </c>
      <c r="S5225" s="35">
        <v>1</v>
      </c>
      <c r="T5225" s="22">
        <v>1</v>
      </c>
      <c r="U5225" s="20" t="s">
        <v>62</v>
      </c>
      <c r="V5225" s="20">
        <v>45847</v>
      </c>
      <c r="W5225" s="21">
        <v>7</v>
      </c>
      <c r="X5225" s="20">
        <v>45855</v>
      </c>
      <c r="Y5225" s="20">
        <v>45852</v>
      </c>
      <c r="Z5225" s="48">
        <v>7</v>
      </c>
      <c r="AA5225">
        <v>2025</v>
      </c>
      <c r="AB5225" s="45">
        <v>81245</v>
      </c>
      <c r="AC5225" s="45">
        <v>81245</v>
      </c>
      <c r="AK5225" s="10"/>
    </row>
    <row r="5226" spans="1:37">
      <c r="A5226" t="s">
        <v>45</v>
      </c>
      <c r="B5226" t="s">
        <v>46</v>
      </c>
      <c r="C5226" t="s">
        <v>47</v>
      </c>
      <c r="D5226" t="s">
        <v>5709</v>
      </c>
      <c r="E5226" t="s">
        <v>88</v>
      </c>
      <c r="F5226" t="s">
        <v>79</v>
      </c>
      <c r="G5226" t="s">
        <v>51</v>
      </c>
      <c r="H5226" s="20" t="s">
        <v>52</v>
      </c>
      <c r="I5226" t="s">
        <v>53</v>
      </c>
      <c r="J5226" t="s">
        <v>54</v>
      </c>
      <c r="K5226">
        <v>3</v>
      </c>
      <c r="L5226" t="s">
        <v>55</v>
      </c>
      <c r="M5226" t="s">
        <v>77</v>
      </c>
      <c r="N5226" t="s">
        <v>89</v>
      </c>
      <c r="O5226" s="21" t="s">
        <v>58</v>
      </c>
      <c r="P5226" s="21" t="s">
        <v>126</v>
      </c>
      <c r="Q5226" s="20" t="s">
        <v>318</v>
      </c>
      <c r="R5226" s="21" t="s">
        <v>319</v>
      </c>
      <c r="S5226" s="35">
        <v>1</v>
      </c>
      <c r="T5226" s="22">
        <v>1</v>
      </c>
      <c r="U5226" s="20" t="s">
        <v>62</v>
      </c>
      <c r="V5226" s="20">
        <v>45846</v>
      </c>
      <c r="W5226" s="21">
        <v>7</v>
      </c>
      <c r="X5226" s="20">
        <v>45853</v>
      </c>
      <c r="Y5226" s="20">
        <v>45849</v>
      </c>
      <c r="Z5226" s="48">
        <v>7</v>
      </c>
      <c r="AA5226">
        <v>2025</v>
      </c>
      <c r="AB5226" s="45">
        <v>62493</v>
      </c>
      <c r="AC5226" s="45">
        <v>62493</v>
      </c>
      <c r="AK5226" s="10"/>
    </row>
    <row r="5227" spans="1:37">
      <c r="A5227" t="s">
        <v>45</v>
      </c>
      <c r="B5227" t="s">
        <v>46</v>
      </c>
      <c r="C5227" t="s">
        <v>47</v>
      </c>
      <c r="D5227" t="s">
        <v>5710</v>
      </c>
      <c r="E5227" t="s">
        <v>88</v>
      </c>
      <c r="F5227" t="s">
        <v>79</v>
      </c>
      <c r="G5227" t="s">
        <v>51</v>
      </c>
      <c r="H5227" s="20" t="s">
        <v>52</v>
      </c>
      <c r="I5227" t="s">
        <v>53</v>
      </c>
      <c r="J5227" t="s">
        <v>54</v>
      </c>
      <c r="K5227">
        <v>3</v>
      </c>
      <c r="L5227" t="s">
        <v>55</v>
      </c>
      <c r="M5227" t="s">
        <v>77</v>
      </c>
      <c r="N5227" t="s">
        <v>89</v>
      </c>
      <c r="O5227" s="21" t="s">
        <v>58</v>
      </c>
      <c r="P5227" s="21" t="s">
        <v>366</v>
      </c>
      <c r="Q5227" s="20" t="s">
        <v>2617</v>
      </c>
      <c r="R5227" s="21" t="s">
        <v>2618</v>
      </c>
      <c r="S5227" s="35">
        <v>1</v>
      </c>
      <c r="T5227" s="22">
        <v>1</v>
      </c>
      <c r="U5227" s="20" t="s">
        <v>62</v>
      </c>
      <c r="V5227" s="20">
        <v>45846</v>
      </c>
      <c r="W5227" s="21">
        <v>7</v>
      </c>
      <c r="X5227" s="20">
        <v>45853</v>
      </c>
      <c r="Y5227" s="20">
        <v>45849</v>
      </c>
      <c r="Z5227" s="48">
        <v>7</v>
      </c>
      <c r="AA5227">
        <v>2025</v>
      </c>
      <c r="AB5227" s="45">
        <v>34370</v>
      </c>
      <c r="AC5227" s="45">
        <v>34370</v>
      </c>
      <c r="AK5227" s="10"/>
    </row>
    <row r="5228" spans="1:37">
      <c r="A5228" t="s">
        <v>45</v>
      </c>
      <c r="B5228" t="s">
        <v>46</v>
      </c>
      <c r="C5228" t="s">
        <v>47</v>
      </c>
      <c r="D5228" t="s">
        <v>5711</v>
      </c>
      <c r="E5228" t="s">
        <v>88</v>
      </c>
      <c r="F5228" t="s">
        <v>79</v>
      </c>
      <c r="G5228" t="s">
        <v>51</v>
      </c>
      <c r="H5228" s="20" t="s">
        <v>52</v>
      </c>
      <c r="I5228" t="s">
        <v>53</v>
      </c>
      <c r="J5228" t="s">
        <v>54</v>
      </c>
      <c r="K5228">
        <v>3</v>
      </c>
      <c r="L5228" t="s">
        <v>55</v>
      </c>
      <c r="M5228" t="s">
        <v>77</v>
      </c>
      <c r="N5228" t="s">
        <v>89</v>
      </c>
      <c r="O5228" s="21" t="s">
        <v>58</v>
      </c>
      <c r="P5228" s="21" t="s">
        <v>366</v>
      </c>
      <c r="Q5228" s="20" t="s">
        <v>2386</v>
      </c>
      <c r="R5228" s="21" t="s">
        <v>2387</v>
      </c>
      <c r="S5228" s="35">
        <v>1</v>
      </c>
      <c r="T5228" s="22">
        <v>1</v>
      </c>
      <c r="U5228" s="20" t="s">
        <v>62</v>
      </c>
      <c r="V5228" s="20">
        <v>45846</v>
      </c>
      <c r="W5228" s="21">
        <v>7</v>
      </c>
      <c r="X5228" s="20">
        <v>45853</v>
      </c>
      <c r="Y5228" s="20">
        <v>45849</v>
      </c>
      <c r="Z5228" s="48">
        <v>7</v>
      </c>
      <c r="AA5228">
        <v>2025</v>
      </c>
      <c r="AB5228" s="45">
        <v>43745</v>
      </c>
      <c r="AC5228" s="45">
        <v>43745</v>
      </c>
      <c r="AK5228" s="10"/>
    </row>
    <row r="5229" spans="1:37">
      <c r="A5229" t="s">
        <v>45</v>
      </c>
      <c r="B5229" t="s">
        <v>46</v>
      </c>
      <c r="C5229" t="s">
        <v>47</v>
      </c>
      <c r="D5229" t="s">
        <v>5712</v>
      </c>
      <c r="E5229" t="s">
        <v>88</v>
      </c>
      <c r="F5229" t="s">
        <v>79</v>
      </c>
      <c r="G5229" t="s">
        <v>51</v>
      </c>
      <c r="H5229" s="20" t="s">
        <v>52</v>
      </c>
      <c r="I5229" t="s">
        <v>53</v>
      </c>
      <c r="J5229" t="s">
        <v>54</v>
      </c>
      <c r="K5229">
        <v>3</v>
      </c>
      <c r="L5229" t="s">
        <v>55</v>
      </c>
      <c r="M5229" t="s">
        <v>56</v>
      </c>
      <c r="N5229" t="s">
        <v>57</v>
      </c>
      <c r="O5229" s="21" t="s">
        <v>58</v>
      </c>
      <c r="P5229" s="21" t="s">
        <v>64</v>
      </c>
      <c r="Q5229" s="20" t="s">
        <v>677</v>
      </c>
      <c r="R5229" s="21" t="s">
        <v>678</v>
      </c>
      <c r="S5229" s="35">
        <v>1</v>
      </c>
      <c r="T5229" s="22">
        <v>1</v>
      </c>
      <c r="U5229" s="20" t="s">
        <v>62</v>
      </c>
      <c r="V5229" s="20">
        <v>45847</v>
      </c>
      <c r="W5229" s="21">
        <v>7</v>
      </c>
      <c r="X5229" s="20">
        <v>45856</v>
      </c>
      <c r="Y5229" s="20">
        <v>45852</v>
      </c>
      <c r="Z5229" s="48">
        <v>7</v>
      </c>
      <c r="AA5229">
        <v>2025</v>
      </c>
      <c r="AB5229" s="45">
        <v>81245</v>
      </c>
      <c r="AC5229" s="45">
        <v>81245</v>
      </c>
      <c r="AK5229" s="10"/>
    </row>
    <row r="5230" spans="1:37">
      <c r="A5230" t="s">
        <v>45</v>
      </c>
      <c r="B5230" t="s">
        <v>46</v>
      </c>
      <c r="C5230" t="s">
        <v>47</v>
      </c>
      <c r="D5230" t="s">
        <v>5713</v>
      </c>
      <c r="E5230" t="s">
        <v>88</v>
      </c>
      <c r="F5230" t="s">
        <v>79</v>
      </c>
      <c r="G5230" t="s">
        <v>51</v>
      </c>
      <c r="H5230" s="20" t="s">
        <v>52</v>
      </c>
      <c r="I5230" t="s">
        <v>53</v>
      </c>
      <c r="J5230" t="s">
        <v>54</v>
      </c>
      <c r="K5230">
        <v>3</v>
      </c>
      <c r="L5230" t="s">
        <v>55</v>
      </c>
      <c r="M5230" t="s">
        <v>56</v>
      </c>
      <c r="N5230" t="s">
        <v>57</v>
      </c>
      <c r="O5230" s="21" t="s">
        <v>58</v>
      </c>
      <c r="P5230" s="21" t="s">
        <v>133</v>
      </c>
      <c r="Q5230" s="20" t="s">
        <v>134</v>
      </c>
      <c r="R5230" s="21" t="s">
        <v>135</v>
      </c>
      <c r="S5230" s="35">
        <v>1</v>
      </c>
      <c r="T5230" s="22">
        <v>1</v>
      </c>
      <c r="U5230" s="20" t="s">
        <v>62</v>
      </c>
      <c r="V5230" s="20">
        <v>45847</v>
      </c>
      <c r="W5230" s="21">
        <v>7</v>
      </c>
      <c r="X5230" s="20">
        <v>45856</v>
      </c>
      <c r="Y5230" s="20">
        <v>45852</v>
      </c>
      <c r="Z5230" s="48">
        <v>7</v>
      </c>
      <c r="AA5230">
        <v>2025</v>
      </c>
      <c r="AB5230" s="45">
        <v>31245</v>
      </c>
      <c r="AC5230" s="45">
        <v>31245</v>
      </c>
      <c r="AK5230" s="10"/>
    </row>
    <row r="5231" spans="1:37">
      <c r="A5231" t="s">
        <v>45</v>
      </c>
      <c r="B5231" t="s">
        <v>46</v>
      </c>
      <c r="C5231" t="s">
        <v>47</v>
      </c>
      <c r="D5231" t="s">
        <v>5714</v>
      </c>
      <c r="E5231" t="s">
        <v>88</v>
      </c>
      <c r="F5231" t="s">
        <v>79</v>
      </c>
      <c r="G5231" t="s">
        <v>51</v>
      </c>
      <c r="H5231" s="20" t="s">
        <v>52</v>
      </c>
      <c r="I5231" t="s">
        <v>53</v>
      </c>
      <c r="J5231" t="s">
        <v>54</v>
      </c>
      <c r="K5231">
        <v>3</v>
      </c>
      <c r="L5231" t="s">
        <v>55</v>
      </c>
      <c r="M5231" t="s">
        <v>56</v>
      </c>
      <c r="N5231" t="s">
        <v>57</v>
      </c>
      <c r="O5231" s="21" t="s">
        <v>58</v>
      </c>
      <c r="P5231" s="21" t="s">
        <v>64</v>
      </c>
      <c r="Q5231" s="20" t="s">
        <v>221</v>
      </c>
      <c r="R5231" s="21" t="s">
        <v>222</v>
      </c>
      <c r="S5231" s="35">
        <v>1</v>
      </c>
      <c r="T5231" s="22">
        <v>1</v>
      </c>
      <c r="U5231" s="20" t="s">
        <v>62</v>
      </c>
      <c r="V5231" s="20">
        <v>45847</v>
      </c>
      <c r="W5231" s="21">
        <v>7</v>
      </c>
      <c r="X5231" s="20">
        <v>45855</v>
      </c>
      <c r="Y5231" s="20">
        <v>45852</v>
      </c>
      <c r="Z5231" s="48">
        <v>7</v>
      </c>
      <c r="AA5231">
        <v>2025</v>
      </c>
      <c r="AB5231" s="45">
        <v>109994</v>
      </c>
      <c r="AC5231" s="45">
        <v>109994</v>
      </c>
      <c r="AK5231" s="10"/>
    </row>
    <row r="5232" spans="1:37">
      <c r="A5232" t="s">
        <v>45</v>
      </c>
      <c r="B5232" t="s">
        <v>46</v>
      </c>
      <c r="C5232" t="s">
        <v>47</v>
      </c>
      <c r="D5232" t="s">
        <v>5715</v>
      </c>
      <c r="E5232" t="s">
        <v>88</v>
      </c>
      <c r="F5232" t="s">
        <v>79</v>
      </c>
      <c r="G5232" t="s">
        <v>51</v>
      </c>
      <c r="H5232" s="20" t="s">
        <v>52</v>
      </c>
      <c r="I5232" t="s">
        <v>53</v>
      </c>
      <c r="J5232" t="s">
        <v>54</v>
      </c>
      <c r="K5232">
        <v>3</v>
      </c>
      <c r="L5232" t="s">
        <v>55</v>
      </c>
      <c r="M5232" t="s">
        <v>77</v>
      </c>
      <c r="N5232" t="s">
        <v>89</v>
      </c>
      <c r="O5232" s="21" t="s">
        <v>58</v>
      </c>
      <c r="P5232" s="21" t="s">
        <v>90</v>
      </c>
      <c r="Q5232" s="20" t="s">
        <v>344</v>
      </c>
      <c r="R5232" s="21" t="s">
        <v>345</v>
      </c>
      <c r="S5232" s="35">
        <v>1</v>
      </c>
      <c r="T5232" s="22">
        <v>1</v>
      </c>
      <c r="U5232" s="20" t="s">
        <v>62</v>
      </c>
      <c r="V5232" s="20">
        <v>45847</v>
      </c>
      <c r="W5232" s="21">
        <v>7</v>
      </c>
      <c r="X5232" s="20">
        <v>45856</v>
      </c>
      <c r="Y5232" s="20">
        <v>45852</v>
      </c>
      <c r="Z5232" s="48">
        <v>7</v>
      </c>
      <c r="AA5232">
        <v>2025</v>
      </c>
      <c r="AB5232" s="45">
        <v>40620</v>
      </c>
      <c r="AC5232" s="45">
        <v>40620</v>
      </c>
      <c r="AK5232" s="10"/>
    </row>
    <row r="5233" spans="1:37">
      <c r="A5233" t="s">
        <v>45</v>
      </c>
      <c r="B5233" t="s">
        <v>46</v>
      </c>
      <c r="C5233" t="s">
        <v>47</v>
      </c>
      <c r="D5233" t="s">
        <v>5716</v>
      </c>
      <c r="E5233" t="s">
        <v>88</v>
      </c>
      <c r="F5233" t="s">
        <v>79</v>
      </c>
      <c r="G5233" t="s">
        <v>51</v>
      </c>
      <c r="H5233" s="20" t="s">
        <v>52</v>
      </c>
      <c r="I5233" t="s">
        <v>53</v>
      </c>
      <c r="J5233" t="s">
        <v>54</v>
      </c>
      <c r="K5233">
        <v>3</v>
      </c>
      <c r="L5233" t="s">
        <v>55</v>
      </c>
      <c r="M5233" t="s">
        <v>56</v>
      </c>
      <c r="N5233" t="s">
        <v>57</v>
      </c>
      <c r="O5233" s="21" t="s">
        <v>58</v>
      </c>
      <c r="P5233" s="21" t="s">
        <v>64</v>
      </c>
      <c r="Q5233" s="20" t="s">
        <v>385</v>
      </c>
      <c r="R5233" s="21" t="s">
        <v>386</v>
      </c>
      <c r="S5233" s="35">
        <v>1</v>
      </c>
      <c r="T5233" s="22">
        <v>1</v>
      </c>
      <c r="U5233" s="20" t="s">
        <v>62</v>
      </c>
      <c r="V5233" s="20">
        <v>45844</v>
      </c>
      <c r="W5233" s="21">
        <v>7</v>
      </c>
      <c r="X5233" s="20">
        <v>45853</v>
      </c>
      <c r="Y5233" s="20">
        <v>45849</v>
      </c>
      <c r="Z5233" s="48">
        <v>7</v>
      </c>
      <c r="AA5233">
        <v>2025</v>
      </c>
      <c r="AB5233" s="45">
        <v>48743</v>
      </c>
      <c r="AC5233" s="45">
        <v>48743</v>
      </c>
      <c r="AK5233" s="10"/>
    </row>
    <row r="5234" spans="1:37">
      <c r="A5234" t="s">
        <v>45</v>
      </c>
      <c r="B5234" t="s">
        <v>46</v>
      </c>
      <c r="C5234" t="s">
        <v>47</v>
      </c>
      <c r="D5234" t="s">
        <v>5717</v>
      </c>
      <c r="E5234" t="s">
        <v>88</v>
      </c>
      <c r="F5234" t="s">
        <v>79</v>
      </c>
      <c r="G5234" t="s">
        <v>51</v>
      </c>
      <c r="H5234" s="20" t="s">
        <v>52</v>
      </c>
      <c r="I5234" t="s">
        <v>53</v>
      </c>
      <c r="J5234" t="s">
        <v>54</v>
      </c>
      <c r="K5234">
        <v>3</v>
      </c>
      <c r="L5234" t="s">
        <v>55</v>
      </c>
      <c r="M5234" t="s">
        <v>56</v>
      </c>
      <c r="N5234" t="s">
        <v>57</v>
      </c>
      <c r="O5234" s="21" t="s">
        <v>58</v>
      </c>
      <c r="P5234" s="21" t="s">
        <v>64</v>
      </c>
      <c r="Q5234" s="20" t="s">
        <v>112</v>
      </c>
      <c r="R5234" s="21" t="s">
        <v>113</v>
      </c>
      <c r="S5234" s="35">
        <v>1</v>
      </c>
      <c r="T5234" s="22">
        <v>1</v>
      </c>
      <c r="U5234" s="20" t="s">
        <v>62</v>
      </c>
      <c r="V5234" s="20">
        <v>45848</v>
      </c>
      <c r="W5234" s="21">
        <v>7</v>
      </c>
      <c r="X5234" s="20">
        <v>45860</v>
      </c>
      <c r="Y5234" s="20">
        <v>45856</v>
      </c>
      <c r="Z5234" s="48">
        <v>7</v>
      </c>
      <c r="AA5234">
        <v>2025</v>
      </c>
      <c r="AB5234" s="45">
        <v>37494</v>
      </c>
      <c r="AC5234" s="45">
        <v>37494</v>
      </c>
      <c r="AK5234" s="10"/>
    </row>
    <row r="5235" spans="1:37">
      <c r="A5235" t="s">
        <v>45</v>
      </c>
      <c r="B5235" t="s">
        <v>46</v>
      </c>
      <c r="C5235" t="s">
        <v>47</v>
      </c>
      <c r="D5235" t="s">
        <v>5718</v>
      </c>
      <c r="E5235" t="s">
        <v>88</v>
      </c>
      <c r="F5235" t="s">
        <v>79</v>
      </c>
      <c r="G5235" t="s">
        <v>51</v>
      </c>
      <c r="H5235" s="20" t="s">
        <v>52</v>
      </c>
      <c r="I5235" t="s">
        <v>53</v>
      </c>
      <c r="J5235" t="s">
        <v>54</v>
      </c>
      <c r="K5235">
        <v>3</v>
      </c>
      <c r="L5235" t="s">
        <v>55</v>
      </c>
      <c r="M5235" t="s">
        <v>77</v>
      </c>
      <c r="N5235" t="s">
        <v>89</v>
      </c>
      <c r="O5235" s="21" t="s">
        <v>58</v>
      </c>
      <c r="P5235" s="21" t="s">
        <v>150</v>
      </c>
      <c r="Q5235" s="20" t="s">
        <v>698</v>
      </c>
      <c r="R5235" s="21" t="s">
        <v>699</v>
      </c>
      <c r="S5235" s="35">
        <v>1</v>
      </c>
      <c r="T5235" s="22">
        <v>1</v>
      </c>
      <c r="U5235" s="20" t="s">
        <v>62</v>
      </c>
      <c r="V5235" s="20">
        <v>45848</v>
      </c>
      <c r="W5235" s="21">
        <v>7</v>
      </c>
      <c r="X5235" s="20">
        <v>45860</v>
      </c>
      <c r="Y5235" s="20">
        <v>45856</v>
      </c>
      <c r="Z5235" s="48">
        <v>7</v>
      </c>
      <c r="AA5235">
        <v>2025</v>
      </c>
      <c r="AB5235" s="45">
        <v>418745</v>
      </c>
      <c r="AC5235" s="45">
        <v>418745</v>
      </c>
      <c r="AK5235" s="10"/>
    </row>
    <row r="5236" spans="1:37">
      <c r="A5236" t="s">
        <v>45</v>
      </c>
      <c r="B5236" t="s">
        <v>46</v>
      </c>
      <c r="C5236" t="s">
        <v>47</v>
      </c>
      <c r="D5236" t="s">
        <v>5719</v>
      </c>
      <c r="E5236" t="s">
        <v>88</v>
      </c>
      <c r="F5236" t="s">
        <v>79</v>
      </c>
      <c r="G5236" t="s">
        <v>51</v>
      </c>
      <c r="H5236" s="20" t="s">
        <v>52</v>
      </c>
      <c r="I5236" t="s">
        <v>53</v>
      </c>
      <c r="J5236" t="s">
        <v>54</v>
      </c>
      <c r="K5236">
        <v>3</v>
      </c>
      <c r="L5236" t="s">
        <v>55</v>
      </c>
      <c r="M5236" t="s">
        <v>77</v>
      </c>
      <c r="N5236" t="s">
        <v>89</v>
      </c>
      <c r="O5236" s="21" t="s">
        <v>58</v>
      </c>
      <c r="P5236" s="21" t="s">
        <v>97</v>
      </c>
      <c r="Q5236" s="20" t="s">
        <v>1652</v>
      </c>
      <c r="R5236" s="21" t="s">
        <v>1653</v>
      </c>
      <c r="S5236" s="35">
        <v>1</v>
      </c>
      <c r="T5236" s="22">
        <v>1</v>
      </c>
      <c r="U5236" s="20" t="s">
        <v>62</v>
      </c>
      <c r="V5236" s="20">
        <v>45845</v>
      </c>
      <c r="W5236" s="21">
        <v>7</v>
      </c>
      <c r="X5236" s="20">
        <v>45853</v>
      </c>
      <c r="Y5236" s="20">
        <v>45849</v>
      </c>
      <c r="Z5236" s="48">
        <v>7</v>
      </c>
      <c r="AA5236">
        <v>2025</v>
      </c>
      <c r="AB5236" s="45">
        <v>43745</v>
      </c>
      <c r="AC5236" s="45">
        <v>43745</v>
      </c>
      <c r="AK5236" s="10"/>
    </row>
    <row r="5237" spans="1:37">
      <c r="A5237" t="s">
        <v>45</v>
      </c>
      <c r="B5237" t="s">
        <v>46</v>
      </c>
      <c r="C5237" t="s">
        <v>47</v>
      </c>
      <c r="D5237" t="s">
        <v>5720</v>
      </c>
      <c r="E5237" t="s">
        <v>88</v>
      </c>
      <c r="F5237" t="s">
        <v>79</v>
      </c>
      <c r="G5237" t="s">
        <v>51</v>
      </c>
      <c r="H5237" s="20" t="s">
        <v>52</v>
      </c>
      <c r="I5237" t="s">
        <v>53</v>
      </c>
      <c r="J5237" t="s">
        <v>54</v>
      </c>
      <c r="K5237">
        <v>3</v>
      </c>
      <c r="L5237" t="s">
        <v>55</v>
      </c>
      <c r="M5237" t="s">
        <v>77</v>
      </c>
      <c r="N5237" t="s">
        <v>89</v>
      </c>
      <c r="O5237" s="21" t="s">
        <v>58</v>
      </c>
      <c r="P5237" s="21" t="s">
        <v>137</v>
      </c>
      <c r="Q5237" s="20" t="s">
        <v>138</v>
      </c>
      <c r="R5237" s="21" t="s">
        <v>139</v>
      </c>
      <c r="S5237" s="35">
        <v>1</v>
      </c>
      <c r="T5237" s="22">
        <v>1</v>
      </c>
      <c r="U5237" s="20" t="s">
        <v>62</v>
      </c>
      <c r="V5237" s="20">
        <v>45845</v>
      </c>
      <c r="W5237" s="21">
        <v>7</v>
      </c>
      <c r="X5237" s="20">
        <v>45853</v>
      </c>
      <c r="Y5237" s="20">
        <v>45847</v>
      </c>
      <c r="Z5237" s="48">
        <v>7</v>
      </c>
      <c r="AA5237">
        <v>2025</v>
      </c>
      <c r="AB5237" s="45">
        <v>139995</v>
      </c>
      <c r="AC5237" s="45">
        <v>139995</v>
      </c>
      <c r="AK5237" s="10"/>
    </row>
    <row r="5238" spans="1:37">
      <c r="A5238" t="s">
        <v>45</v>
      </c>
      <c r="B5238" t="s">
        <v>46</v>
      </c>
      <c r="C5238" t="s">
        <v>47</v>
      </c>
      <c r="D5238" t="s">
        <v>5721</v>
      </c>
      <c r="E5238" t="s">
        <v>88</v>
      </c>
      <c r="F5238" t="s">
        <v>79</v>
      </c>
      <c r="G5238" t="s">
        <v>51</v>
      </c>
      <c r="H5238" s="20" t="s">
        <v>52</v>
      </c>
      <c r="I5238" t="s">
        <v>53</v>
      </c>
      <c r="J5238" t="s">
        <v>54</v>
      </c>
      <c r="K5238">
        <v>3</v>
      </c>
      <c r="L5238" t="s">
        <v>55</v>
      </c>
      <c r="M5238" t="s">
        <v>56</v>
      </c>
      <c r="N5238" t="s">
        <v>57</v>
      </c>
      <c r="O5238" s="21" t="s">
        <v>58</v>
      </c>
      <c r="P5238" s="21" t="s">
        <v>64</v>
      </c>
      <c r="Q5238" s="20" t="s">
        <v>1052</v>
      </c>
      <c r="R5238" s="21" t="s">
        <v>1053</v>
      </c>
      <c r="S5238" s="35">
        <v>1</v>
      </c>
      <c r="T5238" s="22">
        <v>1</v>
      </c>
      <c r="U5238" s="20" t="s">
        <v>62</v>
      </c>
      <c r="V5238" s="20">
        <v>45845</v>
      </c>
      <c r="W5238" s="21">
        <v>7</v>
      </c>
      <c r="X5238" s="20">
        <v>45853</v>
      </c>
      <c r="Y5238" s="20">
        <v>45847</v>
      </c>
      <c r="Z5238" s="48">
        <v>7</v>
      </c>
      <c r="AA5238">
        <v>2025</v>
      </c>
      <c r="AB5238" s="45">
        <v>56247</v>
      </c>
      <c r="AC5238" s="45">
        <v>56247</v>
      </c>
      <c r="AK5238" s="10"/>
    </row>
    <row r="5239" spans="1:37">
      <c r="A5239" t="s">
        <v>45</v>
      </c>
      <c r="B5239" t="s">
        <v>46</v>
      </c>
      <c r="C5239" t="s">
        <v>47</v>
      </c>
      <c r="D5239" t="s">
        <v>5722</v>
      </c>
      <c r="E5239" t="s">
        <v>88</v>
      </c>
      <c r="F5239" t="s">
        <v>79</v>
      </c>
      <c r="G5239" t="s">
        <v>51</v>
      </c>
      <c r="H5239" s="20" t="s">
        <v>52</v>
      </c>
      <c r="I5239" t="s">
        <v>53</v>
      </c>
      <c r="J5239" t="s">
        <v>54</v>
      </c>
      <c r="K5239">
        <v>3</v>
      </c>
      <c r="L5239" t="s">
        <v>55</v>
      </c>
      <c r="M5239" t="s">
        <v>77</v>
      </c>
      <c r="N5239" t="s">
        <v>89</v>
      </c>
      <c r="O5239" s="21" t="s">
        <v>58</v>
      </c>
      <c r="P5239" s="21" t="s">
        <v>119</v>
      </c>
      <c r="Q5239" s="20" t="s">
        <v>908</v>
      </c>
      <c r="R5239" s="21" t="s">
        <v>909</v>
      </c>
      <c r="S5239" s="35">
        <v>1</v>
      </c>
      <c r="T5239" s="22">
        <v>1</v>
      </c>
      <c r="U5239" s="20" t="s">
        <v>62</v>
      </c>
      <c r="V5239" s="20">
        <v>45846</v>
      </c>
      <c r="W5239" s="21">
        <v>7</v>
      </c>
      <c r="X5239" s="20">
        <v>45853</v>
      </c>
      <c r="Y5239" s="20">
        <v>45849</v>
      </c>
      <c r="Z5239" s="48">
        <v>7</v>
      </c>
      <c r="AA5239">
        <v>2025</v>
      </c>
      <c r="AB5239" s="45">
        <v>69992</v>
      </c>
      <c r="AC5239" s="45">
        <v>69992</v>
      </c>
      <c r="AK5239" s="10"/>
    </row>
    <row r="5240" spans="1:37">
      <c r="A5240" t="s">
        <v>45</v>
      </c>
      <c r="B5240" t="s">
        <v>46</v>
      </c>
      <c r="C5240" t="s">
        <v>47</v>
      </c>
      <c r="D5240" t="s">
        <v>5723</v>
      </c>
      <c r="E5240" t="s">
        <v>88</v>
      </c>
      <c r="F5240" t="s">
        <v>79</v>
      </c>
      <c r="G5240" t="s">
        <v>51</v>
      </c>
      <c r="H5240" s="20" t="s">
        <v>52</v>
      </c>
      <c r="I5240" t="s">
        <v>53</v>
      </c>
      <c r="J5240" t="s">
        <v>54</v>
      </c>
      <c r="K5240">
        <v>3</v>
      </c>
      <c r="L5240" t="s">
        <v>55</v>
      </c>
      <c r="M5240" t="s">
        <v>77</v>
      </c>
      <c r="N5240" t="s">
        <v>89</v>
      </c>
      <c r="O5240" s="21" t="s">
        <v>58</v>
      </c>
      <c r="P5240" s="21" t="s">
        <v>119</v>
      </c>
      <c r="Q5240" s="20" t="s">
        <v>5562</v>
      </c>
      <c r="R5240" s="21" t="s">
        <v>5563</v>
      </c>
      <c r="S5240" s="35">
        <v>1</v>
      </c>
      <c r="T5240" s="22">
        <v>1</v>
      </c>
      <c r="U5240" s="20" t="s">
        <v>62</v>
      </c>
      <c r="V5240" s="20">
        <v>45852</v>
      </c>
      <c r="W5240" s="21">
        <v>7</v>
      </c>
      <c r="X5240" s="20">
        <v>45853</v>
      </c>
      <c r="Y5240" s="20">
        <v>45856</v>
      </c>
      <c r="Z5240" s="48">
        <v>7</v>
      </c>
      <c r="AA5240">
        <v>2025</v>
      </c>
      <c r="AB5240" s="45">
        <v>118742</v>
      </c>
      <c r="AC5240" s="45">
        <v>118742</v>
      </c>
      <c r="AK5240" s="10"/>
    </row>
    <row r="5241" spans="1:37">
      <c r="A5241" t="s">
        <v>45</v>
      </c>
      <c r="B5241" t="s">
        <v>46</v>
      </c>
      <c r="C5241" t="s">
        <v>47</v>
      </c>
      <c r="D5241" t="s">
        <v>5724</v>
      </c>
      <c r="E5241" t="s">
        <v>88</v>
      </c>
      <c r="F5241" t="s">
        <v>79</v>
      </c>
      <c r="G5241" t="s">
        <v>51</v>
      </c>
      <c r="H5241" s="20" t="s">
        <v>52</v>
      </c>
      <c r="I5241" t="s">
        <v>53</v>
      </c>
      <c r="J5241" t="s">
        <v>54</v>
      </c>
      <c r="K5241">
        <v>3</v>
      </c>
      <c r="L5241" t="s">
        <v>55</v>
      </c>
      <c r="M5241" t="s">
        <v>56</v>
      </c>
      <c r="N5241" t="s">
        <v>57</v>
      </c>
      <c r="O5241" s="21" t="s">
        <v>58</v>
      </c>
      <c r="P5241" s="21" t="s">
        <v>207</v>
      </c>
      <c r="Q5241" s="20" t="s">
        <v>3443</v>
      </c>
      <c r="R5241" s="21" t="s">
        <v>3444</v>
      </c>
      <c r="S5241" s="35">
        <v>1</v>
      </c>
      <c r="T5241" s="22">
        <v>1</v>
      </c>
      <c r="U5241" s="20" t="s">
        <v>62</v>
      </c>
      <c r="V5241" s="20">
        <v>45847</v>
      </c>
      <c r="W5241" s="21">
        <v>7</v>
      </c>
      <c r="X5241" s="20">
        <v>45859</v>
      </c>
      <c r="Y5241" s="20">
        <v>45852</v>
      </c>
      <c r="Z5241" s="48">
        <v>7</v>
      </c>
      <c r="AA5241">
        <v>2025</v>
      </c>
      <c r="AB5241" s="45">
        <v>49995</v>
      </c>
      <c r="AC5241" s="45">
        <v>49995</v>
      </c>
      <c r="AK5241" s="10"/>
    </row>
    <row r="5242" spans="1:37">
      <c r="A5242" t="s">
        <v>45</v>
      </c>
      <c r="B5242" t="s">
        <v>46</v>
      </c>
      <c r="C5242" t="s">
        <v>47</v>
      </c>
      <c r="D5242" t="s">
        <v>5725</v>
      </c>
      <c r="E5242" t="s">
        <v>88</v>
      </c>
      <c r="F5242" t="s">
        <v>79</v>
      </c>
      <c r="G5242" t="s">
        <v>51</v>
      </c>
      <c r="H5242" s="20" t="s">
        <v>52</v>
      </c>
      <c r="I5242" t="s">
        <v>53</v>
      </c>
      <c r="J5242" t="s">
        <v>54</v>
      </c>
      <c r="K5242">
        <v>3</v>
      </c>
      <c r="L5242" t="s">
        <v>55</v>
      </c>
      <c r="M5242" t="s">
        <v>77</v>
      </c>
      <c r="N5242" t="s">
        <v>89</v>
      </c>
      <c r="O5242" s="21" t="s">
        <v>58</v>
      </c>
      <c r="P5242" s="21" t="s">
        <v>119</v>
      </c>
      <c r="Q5242" s="20" t="s">
        <v>903</v>
      </c>
      <c r="R5242" s="21" t="s">
        <v>904</v>
      </c>
      <c r="S5242" s="35">
        <v>1</v>
      </c>
      <c r="T5242" s="22">
        <v>1</v>
      </c>
      <c r="U5242" s="20" t="s">
        <v>62</v>
      </c>
      <c r="V5242" s="20">
        <v>45845</v>
      </c>
      <c r="W5242" s="21">
        <v>7</v>
      </c>
      <c r="X5242" s="20">
        <v>45856</v>
      </c>
      <c r="Y5242" s="20">
        <v>45852</v>
      </c>
      <c r="Z5242" s="48">
        <v>7</v>
      </c>
      <c r="AA5242">
        <v>2025</v>
      </c>
      <c r="AB5242" s="45">
        <v>103324</v>
      </c>
      <c r="AC5242" s="45">
        <v>103324</v>
      </c>
      <c r="AK5242" s="10"/>
    </row>
    <row r="5243" spans="1:37">
      <c r="A5243" t="s">
        <v>45</v>
      </c>
      <c r="B5243" t="s">
        <v>46</v>
      </c>
      <c r="C5243" t="s">
        <v>47</v>
      </c>
      <c r="D5243" t="s">
        <v>5726</v>
      </c>
      <c r="E5243" t="s">
        <v>88</v>
      </c>
      <c r="F5243" t="s">
        <v>79</v>
      </c>
      <c r="G5243" t="s">
        <v>51</v>
      </c>
      <c r="H5243" s="20" t="s">
        <v>52</v>
      </c>
      <c r="I5243" t="s">
        <v>53</v>
      </c>
      <c r="J5243" t="s">
        <v>54</v>
      </c>
      <c r="K5243">
        <v>3</v>
      </c>
      <c r="L5243" t="s">
        <v>55</v>
      </c>
      <c r="M5243" t="s">
        <v>77</v>
      </c>
      <c r="N5243" t="s">
        <v>89</v>
      </c>
      <c r="O5243" s="21" t="s">
        <v>58</v>
      </c>
      <c r="P5243" s="21" t="s">
        <v>119</v>
      </c>
      <c r="Q5243" s="20" t="s">
        <v>968</v>
      </c>
      <c r="R5243" s="21" t="s">
        <v>969</v>
      </c>
      <c r="S5243" s="35">
        <v>1</v>
      </c>
      <c r="T5243" s="22">
        <v>1</v>
      </c>
      <c r="U5243" s="20" t="s">
        <v>62</v>
      </c>
      <c r="V5243" s="20">
        <v>45849</v>
      </c>
      <c r="W5243" s="21">
        <v>7</v>
      </c>
      <c r="X5243" s="20">
        <v>45863</v>
      </c>
      <c r="Y5243" s="20">
        <v>45861</v>
      </c>
      <c r="Z5243" s="48">
        <v>7</v>
      </c>
      <c r="AA5243">
        <v>2025</v>
      </c>
      <c r="AB5243" s="45">
        <v>93325</v>
      </c>
      <c r="AC5243" s="45">
        <v>93325</v>
      </c>
      <c r="AK5243" s="10"/>
    </row>
    <row r="5244" spans="1:37">
      <c r="A5244" t="s">
        <v>45</v>
      </c>
      <c r="B5244" t="s">
        <v>46</v>
      </c>
      <c r="C5244" t="s">
        <v>47</v>
      </c>
      <c r="D5244" t="s">
        <v>5727</v>
      </c>
      <c r="E5244" t="s">
        <v>88</v>
      </c>
      <c r="F5244" t="s">
        <v>79</v>
      </c>
      <c r="G5244" t="s">
        <v>51</v>
      </c>
      <c r="H5244" s="20" t="s">
        <v>52</v>
      </c>
      <c r="I5244" t="s">
        <v>53</v>
      </c>
      <c r="J5244" t="s">
        <v>54</v>
      </c>
      <c r="K5244">
        <v>3</v>
      </c>
      <c r="L5244" t="s">
        <v>55</v>
      </c>
      <c r="M5244" t="s">
        <v>56</v>
      </c>
      <c r="N5244" t="s">
        <v>57</v>
      </c>
      <c r="O5244" s="21" t="s">
        <v>58</v>
      </c>
      <c r="P5244" s="21" t="s">
        <v>64</v>
      </c>
      <c r="Q5244" s="20" t="s">
        <v>221</v>
      </c>
      <c r="R5244" s="21" t="s">
        <v>222</v>
      </c>
      <c r="S5244" s="35">
        <v>1</v>
      </c>
      <c r="T5244" s="22">
        <v>1</v>
      </c>
      <c r="U5244" s="20" t="s">
        <v>62</v>
      </c>
      <c r="V5244" s="20">
        <v>45848</v>
      </c>
      <c r="W5244" s="21">
        <v>7</v>
      </c>
      <c r="X5244" s="20">
        <v>45855</v>
      </c>
      <c r="Y5244" s="20">
        <v>45852</v>
      </c>
      <c r="Z5244" s="48">
        <v>7</v>
      </c>
      <c r="AA5244">
        <v>2025</v>
      </c>
      <c r="AB5244" s="45">
        <v>109994</v>
      </c>
      <c r="AC5244" s="45">
        <v>109994</v>
      </c>
      <c r="AK5244" s="10"/>
    </row>
    <row r="5245" spans="1:37">
      <c r="A5245" t="s">
        <v>45</v>
      </c>
      <c r="B5245" t="s">
        <v>46</v>
      </c>
      <c r="C5245" t="s">
        <v>47</v>
      </c>
      <c r="D5245" t="s">
        <v>5728</v>
      </c>
      <c r="E5245" t="s">
        <v>88</v>
      </c>
      <c r="F5245" t="s">
        <v>79</v>
      </c>
      <c r="G5245" t="s">
        <v>51</v>
      </c>
      <c r="H5245" s="20" t="s">
        <v>52</v>
      </c>
      <c r="I5245" t="s">
        <v>53</v>
      </c>
      <c r="J5245" t="s">
        <v>54</v>
      </c>
      <c r="K5245">
        <v>3</v>
      </c>
      <c r="L5245" t="s">
        <v>55</v>
      </c>
      <c r="M5245" t="s">
        <v>56</v>
      </c>
      <c r="N5245" t="s">
        <v>57</v>
      </c>
      <c r="O5245" s="21" t="s">
        <v>58</v>
      </c>
      <c r="P5245" s="21" t="s">
        <v>64</v>
      </c>
      <c r="Q5245" s="20" t="s">
        <v>358</v>
      </c>
      <c r="R5245" s="21" t="s">
        <v>359</v>
      </c>
      <c r="S5245" s="35">
        <v>1</v>
      </c>
      <c r="T5245" s="22">
        <v>1</v>
      </c>
      <c r="U5245" s="20" t="s">
        <v>62</v>
      </c>
      <c r="V5245" s="20">
        <v>45849</v>
      </c>
      <c r="W5245" s="21">
        <v>7</v>
      </c>
      <c r="X5245" s="20">
        <v>45861</v>
      </c>
      <c r="Y5245" s="20">
        <v>45856</v>
      </c>
      <c r="Z5245" s="48">
        <v>7</v>
      </c>
      <c r="AA5245">
        <v>2025</v>
      </c>
      <c r="AB5245" s="45">
        <v>86665</v>
      </c>
      <c r="AC5245" s="45">
        <v>86665</v>
      </c>
      <c r="AK5245" s="10"/>
    </row>
    <row r="5246" spans="1:37">
      <c r="A5246" t="s">
        <v>45</v>
      </c>
      <c r="B5246" t="s">
        <v>46</v>
      </c>
      <c r="C5246" t="s">
        <v>47</v>
      </c>
      <c r="D5246" t="s">
        <v>5729</v>
      </c>
      <c r="E5246" t="s">
        <v>88</v>
      </c>
      <c r="F5246" t="s">
        <v>79</v>
      </c>
      <c r="G5246" t="s">
        <v>51</v>
      </c>
      <c r="H5246" s="20" t="s">
        <v>52</v>
      </c>
      <c r="I5246" t="s">
        <v>53</v>
      </c>
      <c r="J5246" t="s">
        <v>54</v>
      </c>
      <c r="K5246">
        <v>3</v>
      </c>
      <c r="L5246" t="s">
        <v>55</v>
      </c>
      <c r="M5246" t="s">
        <v>77</v>
      </c>
      <c r="N5246" t="s">
        <v>89</v>
      </c>
      <c r="O5246" s="21" t="s">
        <v>58</v>
      </c>
      <c r="P5246" s="21" t="s">
        <v>119</v>
      </c>
      <c r="Q5246" s="20" t="s">
        <v>1141</v>
      </c>
      <c r="R5246" s="21" t="s">
        <v>1142</v>
      </c>
      <c r="S5246" s="35">
        <v>1</v>
      </c>
      <c r="T5246" s="22">
        <v>1</v>
      </c>
      <c r="U5246" s="20" t="s">
        <v>62</v>
      </c>
      <c r="V5246" s="20">
        <v>45846</v>
      </c>
      <c r="W5246" s="21">
        <v>7</v>
      </c>
      <c r="X5246" s="20">
        <v>45855</v>
      </c>
      <c r="Y5246" s="20">
        <v>45849</v>
      </c>
      <c r="Z5246" s="48">
        <v>7</v>
      </c>
      <c r="AA5246">
        <v>2025</v>
      </c>
      <c r="AB5246" s="45">
        <v>62494</v>
      </c>
      <c r="AC5246" s="45">
        <v>62494</v>
      </c>
      <c r="AK5246" s="10"/>
    </row>
    <row r="5247" spans="1:37">
      <c r="A5247" t="s">
        <v>45</v>
      </c>
      <c r="B5247" t="s">
        <v>46</v>
      </c>
      <c r="C5247" t="s">
        <v>47</v>
      </c>
      <c r="D5247" t="s">
        <v>5730</v>
      </c>
      <c r="E5247" t="s">
        <v>88</v>
      </c>
      <c r="F5247" t="s">
        <v>79</v>
      </c>
      <c r="G5247" t="s">
        <v>51</v>
      </c>
      <c r="H5247" s="20" t="s">
        <v>52</v>
      </c>
      <c r="I5247" t="s">
        <v>53</v>
      </c>
      <c r="J5247" t="s">
        <v>54</v>
      </c>
      <c r="K5247">
        <v>3</v>
      </c>
      <c r="L5247" t="s">
        <v>55</v>
      </c>
      <c r="M5247" t="s">
        <v>77</v>
      </c>
      <c r="N5247" t="s">
        <v>89</v>
      </c>
      <c r="O5247" s="21" t="s">
        <v>58</v>
      </c>
      <c r="P5247" s="21" t="s">
        <v>119</v>
      </c>
      <c r="Q5247" s="20" t="s">
        <v>5692</v>
      </c>
      <c r="R5247" s="21" t="s">
        <v>5693</v>
      </c>
      <c r="S5247" s="35">
        <v>1</v>
      </c>
      <c r="T5247" s="22">
        <v>1</v>
      </c>
      <c r="U5247" s="20" t="s">
        <v>62</v>
      </c>
      <c r="V5247" s="20">
        <v>45841</v>
      </c>
      <c r="W5247" s="21">
        <v>7</v>
      </c>
      <c r="X5247" s="20">
        <v>45853</v>
      </c>
      <c r="Y5247" s="20">
        <v>45849</v>
      </c>
      <c r="Z5247" s="48">
        <v>7</v>
      </c>
      <c r="AA5247">
        <v>2025</v>
      </c>
      <c r="AB5247" s="45">
        <v>99991</v>
      </c>
      <c r="AC5247" s="45">
        <v>99991</v>
      </c>
      <c r="AK5247" s="10"/>
    </row>
    <row r="5248" spans="1:37">
      <c r="A5248" t="s">
        <v>45</v>
      </c>
      <c r="B5248" t="s">
        <v>46</v>
      </c>
      <c r="C5248" t="s">
        <v>47</v>
      </c>
      <c r="D5248" t="s">
        <v>5731</v>
      </c>
      <c r="E5248" t="s">
        <v>88</v>
      </c>
      <c r="F5248" t="s">
        <v>79</v>
      </c>
      <c r="G5248" t="s">
        <v>51</v>
      </c>
      <c r="H5248" s="20" t="s">
        <v>52</v>
      </c>
      <c r="I5248" t="s">
        <v>53</v>
      </c>
      <c r="J5248" t="s">
        <v>54</v>
      </c>
      <c r="K5248">
        <v>3</v>
      </c>
      <c r="L5248" t="s">
        <v>55</v>
      </c>
      <c r="M5248" t="s">
        <v>77</v>
      </c>
      <c r="N5248" t="s">
        <v>89</v>
      </c>
      <c r="O5248" s="21" t="s">
        <v>58</v>
      </c>
      <c r="P5248" s="21" t="s">
        <v>90</v>
      </c>
      <c r="Q5248" s="20" t="s">
        <v>163</v>
      </c>
      <c r="R5248" s="21" t="s">
        <v>164</v>
      </c>
      <c r="S5248" s="35">
        <v>1</v>
      </c>
      <c r="T5248" s="22">
        <v>1</v>
      </c>
      <c r="U5248" s="20" t="s">
        <v>62</v>
      </c>
      <c r="V5248" s="20">
        <v>45841</v>
      </c>
      <c r="W5248" s="21">
        <v>7</v>
      </c>
      <c r="X5248" s="20">
        <v>45842</v>
      </c>
      <c r="Y5248" s="20">
        <v>45847</v>
      </c>
      <c r="Z5248" s="48">
        <v>7</v>
      </c>
      <c r="AA5248">
        <v>2025</v>
      </c>
      <c r="AB5248" s="45">
        <v>40620</v>
      </c>
      <c r="AC5248" s="45">
        <v>40620</v>
      </c>
      <c r="AK5248" s="10"/>
    </row>
    <row r="5249" spans="1:37">
      <c r="A5249" t="s">
        <v>45</v>
      </c>
      <c r="B5249" t="s">
        <v>46</v>
      </c>
      <c r="C5249" t="s">
        <v>47</v>
      </c>
      <c r="D5249" t="s">
        <v>5732</v>
      </c>
      <c r="E5249" t="s">
        <v>88</v>
      </c>
      <c r="F5249" t="s">
        <v>79</v>
      </c>
      <c r="G5249" t="s">
        <v>51</v>
      </c>
      <c r="H5249" s="20" t="s">
        <v>52</v>
      </c>
      <c r="I5249" t="s">
        <v>53</v>
      </c>
      <c r="J5249" t="s">
        <v>54</v>
      </c>
      <c r="K5249">
        <v>3</v>
      </c>
      <c r="L5249" t="s">
        <v>55</v>
      </c>
      <c r="M5249" t="s">
        <v>77</v>
      </c>
      <c r="N5249" t="s">
        <v>89</v>
      </c>
      <c r="O5249" s="21" t="s">
        <v>58</v>
      </c>
      <c r="P5249" s="21" t="s">
        <v>97</v>
      </c>
      <c r="Q5249" s="20" t="s">
        <v>2440</v>
      </c>
      <c r="R5249" s="21" t="s">
        <v>2441</v>
      </c>
      <c r="S5249" s="35">
        <v>1</v>
      </c>
      <c r="T5249" s="22">
        <v>1</v>
      </c>
      <c r="U5249" s="20" t="s">
        <v>62</v>
      </c>
      <c r="V5249" s="20">
        <v>45849</v>
      </c>
      <c r="W5249" s="21">
        <v>7</v>
      </c>
      <c r="X5249" s="20">
        <v>45862</v>
      </c>
      <c r="Y5249" s="20">
        <v>45859</v>
      </c>
      <c r="Z5249" s="48">
        <v>7</v>
      </c>
      <c r="AA5249">
        <v>2025</v>
      </c>
      <c r="AB5249" s="45">
        <v>33122</v>
      </c>
      <c r="AC5249" s="45">
        <v>33122</v>
      </c>
      <c r="AK5249" s="10"/>
    </row>
    <row r="5250" spans="1:37">
      <c r="A5250" t="s">
        <v>45</v>
      </c>
      <c r="B5250" t="s">
        <v>46</v>
      </c>
      <c r="C5250" t="s">
        <v>47</v>
      </c>
      <c r="D5250" t="s">
        <v>5733</v>
      </c>
      <c r="E5250" t="s">
        <v>88</v>
      </c>
      <c r="F5250" t="s">
        <v>79</v>
      </c>
      <c r="G5250" t="s">
        <v>51</v>
      </c>
      <c r="H5250" s="20" t="s">
        <v>52</v>
      </c>
      <c r="I5250" t="s">
        <v>53</v>
      </c>
      <c r="J5250" t="s">
        <v>54</v>
      </c>
      <c r="K5250">
        <v>3</v>
      </c>
      <c r="L5250" t="s">
        <v>55</v>
      </c>
      <c r="M5250" t="s">
        <v>77</v>
      </c>
      <c r="N5250" t="s">
        <v>89</v>
      </c>
      <c r="O5250" s="21" t="s">
        <v>58</v>
      </c>
      <c r="P5250" s="21" t="s">
        <v>137</v>
      </c>
      <c r="Q5250" s="20" t="s">
        <v>138</v>
      </c>
      <c r="R5250" s="21" t="s">
        <v>139</v>
      </c>
      <c r="S5250" s="35">
        <v>1</v>
      </c>
      <c r="T5250" s="22">
        <v>1</v>
      </c>
      <c r="U5250" s="20" t="s">
        <v>62</v>
      </c>
      <c r="V5250" s="20">
        <v>45849</v>
      </c>
      <c r="W5250" s="21">
        <v>7</v>
      </c>
      <c r="X5250" s="20">
        <v>45863</v>
      </c>
      <c r="Y5250" s="20">
        <v>45861</v>
      </c>
      <c r="Z5250" s="48">
        <v>7</v>
      </c>
      <c r="AA5250">
        <v>2025</v>
      </c>
      <c r="AB5250" s="45">
        <v>139995</v>
      </c>
      <c r="AC5250" s="45">
        <v>139995</v>
      </c>
      <c r="AK5250" s="10"/>
    </row>
    <row r="5251" spans="1:37">
      <c r="A5251" t="s">
        <v>45</v>
      </c>
      <c r="B5251" t="s">
        <v>46</v>
      </c>
      <c r="C5251" t="s">
        <v>47</v>
      </c>
      <c r="D5251" t="s">
        <v>5734</v>
      </c>
      <c r="E5251" t="s">
        <v>88</v>
      </c>
      <c r="F5251" t="s">
        <v>79</v>
      </c>
      <c r="G5251" t="s">
        <v>51</v>
      </c>
      <c r="H5251" s="20" t="s">
        <v>52</v>
      </c>
      <c r="I5251" t="s">
        <v>53</v>
      </c>
      <c r="J5251" t="s">
        <v>54</v>
      </c>
      <c r="K5251">
        <v>3</v>
      </c>
      <c r="L5251" t="s">
        <v>55</v>
      </c>
      <c r="M5251" t="s">
        <v>56</v>
      </c>
      <c r="N5251" t="s">
        <v>57</v>
      </c>
      <c r="O5251" s="21" t="s">
        <v>58</v>
      </c>
      <c r="P5251" s="21" t="s">
        <v>522</v>
      </c>
      <c r="Q5251" s="20" t="s">
        <v>1078</v>
      </c>
      <c r="R5251" s="21" t="s">
        <v>1079</v>
      </c>
      <c r="S5251" s="35">
        <v>1</v>
      </c>
      <c r="T5251" s="22">
        <v>1</v>
      </c>
      <c r="U5251" s="20" t="s">
        <v>62</v>
      </c>
      <c r="V5251" s="20">
        <v>45849</v>
      </c>
      <c r="W5251" s="21">
        <v>7</v>
      </c>
      <c r="X5251" s="20">
        <v>45860</v>
      </c>
      <c r="Y5251" s="20">
        <v>45856</v>
      </c>
      <c r="Z5251" s="48">
        <v>7</v>
      </c>
      <c r="AA5251">
        <v>2025</v>
      </c>
      <c r="AB5251" s="45">
        <v>46872</v>
      </c>
      <c r="AC5251" s="45">
        <v>46872</v>
      </c>
      <c r="AK5251" s="10"/>
    </row>
    <row r="5252" spans="1:37">
      <c r="A5252" t="s">
        <v>45</v>
      </c>
      <c r="B5252" t="s">
        <v>46</v>
      </c>
      <c r="C5252" t="s">
        <v>47</v>
      </c>
      <c r="D5252" t="s">
        <v>5735</v>
      </c>
      <c r="E5252" t="s">
        <v>88</v>
      </c>
      <c r="F5252" t="s">
        <v>79</v>
      </c>
      <c r="G5252" t="s">
        <v>51</v>
      </c>
      <c r="H5252" s="20" t="s">
        <v>52</v>
      </c>
      <c r="I5252" t="s">
        <v>53</v>
      </c>
      <c r="J5252" t="s">
        <v>54</v>
      </c>
      <c r="K5252">
        <v>3</v>
      </c>
      <c r="L5252" t="s">
        <v>55</v>
      </c>
      <c r="M5252" t="s">
        <v>56</v>
      </c>
      <c r="N5252" t="s">
        <v>57</v>
      </c>
      <c r="O5252" s="21" t="s">
        <v>58</v>
      </c>
      <c r="P5252" s="21" t="s">
        <v>64</v>
      </c>
      <c r="Q5252" s="20" t="s">
        <v>677</v>
      </c>
      <c r="R5252" s="21" t="s">
        <v>678</v>
      </c>
      <c r="S5252" s="35">
        <v>1</v>
      </c>
      <c r="T5252" s="22">
        <v>1</v>
      </c>
      <c r="U5252" s="20" t="s">
        <v>62</v>
      </c>
      <c r="V5252" s="20">
        <v>45842</v>
      </c>
      <c r="W5252" s="21">
        <v>7</v>
      </c>
      <c r="X5252" s="20">
        <v>45853</v>
      </c>
      <c r="Y5252" s="20">
        <v>45847</v>
      </c>
      <c r="Z5252" s="48">
        <v>7</v>
      </c>
      <c r="AA5252">
        <v>2025</v>
      </c>
      <c r="AB5252" s="45">
        <v>81245</v>
      </c>
      <c r="AC5252" s="45">
        <v>81245</v>
      </c>
      <c r="AK5252" s="10"/>
    </row>
    <row r="5253" spans="1:37">
      <c r="A5253" t="s">
        <v>45</v>
      </c>
      <c r="B5253" t="s">
        <v>46</v>
      </c>
      <c r="C5253" t="s">
        <v>47</v>
      </c>
      <c r="D5253" t="s">
        <v>5736</v>
      </c>
      <c r="E5253" t="s">
        <v>88</v>
      </c>
      <c r="F5253" t="s">
        <v>79</v>
      </c>
      <c r="G5253" t="s">
        <v>51</v>
      </c>
      <c r="H5253" s="20" t="s">
        <v>52</v>
      </c>
      <c r="I5253" t="s">
        <v>53</v>
      </c>
      <c r="J5253" t="s">
        <v>54</v>
      </c>
      <c r="K5253">
        <v>3</v>
      </c>
      <c r="L5253" t="s">
        <v>55</v>
      </c>
      <c r="M5253" t="s">
        <v>77</v>
      </c>
      <c r="N5253" t="s">
        <v>89</v>
      </c>
      <c r="O5253" s="21" t="s">
        <v>58</v>
      </c>
      <c r="P5253" s="21" t="s">
        <v>119</v>
      </c>
      <c r="Q5253" s="20" t="s">
        <v>5562</v>
      </c>
      <c r="R5253" s="21" t="s">
        <v>5563</v>
      </c>
      <c r="S5253" s="35">
        <v>1</v>
      </c>
      <c r="T5253" s="22">
        <v>1</v>
      </c>
      <c r="U5253" s="20" t="s">
        <v>62</v>
      </c>
      <c r="V5253" s="20">
        <v>45841</v>
      </c>
      <c r="W5253" s="21">
        <v>7</v>
      </c>
      <c r="X5253" s="20">
        <v>45852</v>
      </c>
      <c r="Y5253" s="20">
        <v>45847</v>
      </c>
      <c r="Z5253" s="48">
        <v>7</v>
      </c>
      <c r="AA5253">
        <v>2025</v>
      </c>
      <c r="AB5253" s="45">
        <v>118742</v>
      </c>
      <c r="AC5253" s="45">
        <v>118742</v>
      </c>
      <c r="AK5253" s="10"/>
    </row>
    <row r="5254" spans="1:37">
      <c r="A5254" t="s">
        <v>45</v>
      </c>
      <c r="B5254" t="s">
        <v>46</v>
      </c>
      <c r="C5254" t="s">
        <v>47</v>
      </c>
      <c r="D5254" t="s">
        <v>5737</v>
      </c>
      <c r="E5254" t="s">
        <v>88</v>
      </c>
      <c r="F5254" t="s">
        <v>79</v>
      </c>
      <c r="G5254" t="s">
        <v>51</v>
      </c>
      <c r="H5254" s="20" t="s">
        <v>52</v>
      </c>
      <c r="I5254" t="s">
        <v>53</v>
      </c>
      <c r="J5254" t="s">
        <v>54</v>
      </c>
      <c r="K5254">
        <v>3</v>
      </c>
      <c r="L5254" t="s">
        <v>55</v>
      </c>
      <c r="M5254" t="s">
        <v>77</v>
      </c>
      <c r="N5254" t="s">
        <v>89</v>
      </c>
      <c r="O5254" s="21" t="s">
        <v>58</v>
      </c>
      <c r="P5254" s="21" t="s">
        <v>97</v>
      </c>
      <c r="Q5254" s="20" t="s">
        <v>108</v>
      </c>
      <c r="R5254" s="21" t="s">
        <v>3798</v>
      </c>
      <c r="S5254" s="35">
        <v>1</v>
      </c>
      <c r="T5254" s="22">
        <v>1</v>
      </c>
      <c r="U5254" s="20" t="s">
        <v>62</v>
      </c>
      <c r="V5254" s="20">
        <v>45849</v>
      </c>
      <c r="W5254" s="21">
        <v>7</v>
      </c>
      <c r="X5254" s="20">
        <v>45863</v>
      </c>
      <c r="Y5254" s="20">
        <v>45861</v>
      </c>
      <c r="Z5254" s="48">
        <v>7</v>
      </c>
      <c r="AA5254">
        <v>2025</v>
      </c>
      <c r="AB5254" s="45">
        <v>62494</v>
      </c>
      <c r="AC5254" s="45">
        <v>62494</v>
      </c>
      <c r="AK5254" s="10"/>
    </row>
    <row r="5255" spans="1:37">
      <c r="A5255" t="s">
        <v>45</v>
      </c>
      <c r="B5255" t="s">
        <v>46</v>
      </c>
      <c r="C5255" t="s">
        <v>47</v>
      </c>
      <c r="D5255" t="s">
        <v>5738</v>
      </c>
      <c r="E5255" t="s">
        <v>88</v>
      </c>
      <c r="F5255" t="s">
        <v>79</v>
      </c>
      <c r="G5255" t="s">
        <v>51</v>
      </c>
      <c r="H5255" s="20" t="s">
        <v>52</v>
      </c>
      <c r="I5255" t="s">
        <v>53</v>
      </c>
      <c r="J5255" t="s">
        <v>54</v>
      </c>
      <c r="K5255">
        <v>3</v>
      </c>
      <c r="L5255" t="s">
        <v>55</v>
      </c>
      <c r="M5255" t="s">
        <v>77</v>
      </c>
      <c r="N5255" t="s">
        <v>89</v>
      </c>
      <c r="O5255" s="21" t="s">
        <v>58</v>
      </c>
      <c r="P5255" s="21" t="s">
        <v>126</v>
      </c>
      <c r="Q5255" s="20" t="s">
        <v>1044</v>
      </c>
      <c r="R5255" s="21" t="s">
        <v>1045</v>
      </c>
      <c r="S5255" s="35">
        <v>1</v>
      </c>
      <c r="T5255" s="22">
        <v>1</v>
      </c>
      <c r="U5255" s="20" t="s">
        <v>62</v>
      </c>
      <c r="V5255" s="20">
        <v>45849</v>
      </c>
      <c r="W5255" s="21">
        <v>7</v>
      </c>
      <c r="X5255" s="20">
        <v>45860</v>
      </c>
      <c r="Y5255" s="20">
        <v>45856</v>
      </c>
      <c r="Z5255" s="48">
        <v>7</v>
      </c>
      <c r="AA5255">
        <v>2025</v>
      </c>
      <c r="AB5255" s="45">
        <v>69995</v>
      </c>
      <c r="AC5255" s="45">
        <v>69995</v>
      </c>
      <c r="AK5255" s="10"/>
    </row>
    <row r="5256" spans="1:37">
      <c r="A5256" t="s">
        <v>45</v>
      </c>
      <c r="B5256" t="s">
        <v>46</v>
      </c>
      <c r="C5256" t="s">
        <v>47</v>
      </c>
      <c r="D5256" t="s">
        <v>5739</v>
      </c>
      <c r="E5256" t="s">
        <v>88</v>
      </c>
      <c r="F5256" t="s">
        <v>79</v>
      </c>
      <c r="G5256" t="s">
        <v>51</v>
      </c>
      <c r="H5256" s="20" t="s">
        <v>52</v>
      </c>
      <c r="I5256" t="s">
        <v>53</v>
      </c>
      <c r="J5256" t="s">
        <v>54</v>
      </c>
      <c r="K5256">
        <v>3</v>
      </c>
      <c r="L5256" t="s">
        <v>55</v>
      </c>
      <c r="M5256" t="s">
        <v>56</v>
      </c>
      <c r="N5256" t="s">
        <v>57</v>
      </c>
      <c r="O5256" s="21" t="s">
        <v>58</v>
      </c>
      <c r="P5256" s="21" t="s">
        <v>64</v>
      </c>
      <c r="Q5256" s="20" t="s">
        <v>436</v>
      </c>
      <c r="R5256" s="21" t="s">
        <v>437</v>
      </c>
      <c r="S5256" s="35">
        <v>2</v>
      </c>
      <c r="T5256" s="22">
        <v>2</v>
      </c>
      <c r="U5256" s="20" t="s">
        <v>62</v>
      </c>
      <c r="V5256" s="20">
        <v>45846</v>
      </c>
      <c r="W5256" s="21">
        <v>7</v>
      </c>
      <c r="X5256" s="20">
        <v>45853</v>
      </c>
      <c r="Y5256" s="20">
        <v>45849</v>
      </c>
      <c r="Z5256" s="48">
        <v>7</v>
      </c>
      <c r="AA5256">
        <v>2025</v>
      </c>
      <c r="AB5256" s="45">
        <v>99989</v>
      </c>
      <c r="AC5256" s="45">
        <v>99989</v>
      </c>
      <c r="AK5256" s="10"/>
    </row>
    <row r="5257" spans="1:37">
      <c r="A5257" t="s">
        <v>45</v>
      </c>
      <c r="B5257" t="s">
        <v>46</v>
      </c>
      <c r="C5257" t="s">
        <v>47</v>
      </c>
      <c r="D5257" t="s">
        <v>5740</v>
      </c>
      <c r="E5257" t="s">
        <v>88</v>
      </c>
      <c r="F5257" t="s">
        <v>79</v>
      </c>
      <c r="G5257" t="s">
        <v>51</v>
      </c>
      <c r="H5257" s="20" t="s">
        <v>52</v>
      </c>
      <c r="I5257" t="s">
        <v>53</v>
      </c>
      <c r="J5257" t="s">
        <v>54</v>
      </c>
      <c r="K5257">
        <v>3</v>
      </c>
      <c r="L5257" t="s">
        <v>55</v>
      </c>
      <c r="M5257" t="s">
        <v>77</v>
      </c>
      <c r="N5257" t="s">
        <v>89</v>
      </c>
      <c r="O5257" s="21" t="s">
        <v>58</v>
      </c>
      <c r="P5257" s="21" t="s">
        <v>119</v>
      </c>
      <c r="Q5257" s="20" t="s">
        <v>728</v>
      </c>
      <c r="R5257" s="21" t="s">
        <v>729</v>
      </c>
      <c r="S5257" s="35">
        <v>1</v>
      </c>
      <c r="T5257" s="22">
        <v>1</v>
      </c>
      <c r="U5257" s="20" t="s">
        <v>62</v>
      </c>
      <c r="V5257" s="20">
        <v>45849</v>
      </c>
      <c r="W5257" s="21">
        <v>7</v>
      </c>
      <c r="X5257" s="20">
        <v>45863</v>
      </c>
      <c r="Y5257" s="20">
        <v>45861</v>
      </c>
      <c r="Z5257" s="48">
        <v>7</v>
      </c>
      <c r="AA5257">
        <v>2025</v>
      </c>
      <c r="AB5257" s="45">
        <v>73327</v>
      </c>
      <c r="AC5257" s="45">
        <v>73327</v>
      </c>
      <c r="AK5257" s="10"/>
    </row>
    <row r="5258" spans="1:37">
      <c r="A5258" t="s">
        <v>45</v>
      </c>
      <c r="B5258" t="s">
        <v>46</v>
      </c>
      <c r="C5258" t="s">
        <v>47</v>
      </c>
      <c r="D5258" t="s">
        <v>5741</v>
      </c>
      <c r="E5258" t="s">
        <v>88</v>
      </c>
      <c r="F5258" t="s">
        <v>79</v>
      </c>
      <c r="G5258" t="s">
        <v>51</v>
      </c>
      <c r="H5258" s="20" t="s">
        <v>52</v>
      </c>
      <c r="I5258" t="s">
        <v>53</v>
      </c>
      <c r="J5258" t="s">
        <v>54</v>
      </c>
      <c r="K5258">
        <v>3</v>
      </c>
      <c r="L5258" t="s">
        <v>55</v>
      </c>
      <c r="M5258" t="s">
        <v>77</v>
      </c>
      <c r="N5258" t="s">
        <v>89</v>
      </c>
      <c r="O5258" s="21" t="s">
        <v>58</v>
      </c>
      <c r="P5258" s="21" t="s">
        <v>150</v>
      </c>
      <c r="Q5258" s="20" t="s">
        <v>4954</v>
      </c>
      <c r="R5258" s="21" t="s">
        <v>4955</v>
      </c>
      <c r="S5258" s="35">
        <v>1</v>
      </c>
      <c r="T5258" s="22">
        <v>1</v>
      </c>
      <c r="U5258" s="20" t="s">
        <v>62</v>
      </c>
      <c r="V5258" s="20">
        <v>45849</v>
      </c>
      <c r="W5258" s="21">
        <v>7</v>
      </c>
      <c r="X5258" s="20">
        <v>45861</v>
      </c>
      <c r="Y5258" s="20">
        <v>45859</v>
      </c>
      <c r="Z5258" s="48">
        <v>7</v>
      </c>
      <c r="AA5258">
        <v>2025</v>
      </c>
      <c r="AB5258" s="45">
        <v>146671</v>
      </c>
      <c r="AC5258" s="45">
        <v>146671</v>
      </c>
      <c r="AK5258" s="10"/>
    </row>
    <row r="5259" spans="1:37">
      <c r="A5259" t="s">
        <v>45</v>
      </c>
      <c r="B5259" t="s">
        <v>46</v>
      </c>
      <c r="C5259" t="s">
        <v>47</v>
      </c>
      <c r="D5259" t="s">
        <v>5742</v>
      </c>
      <c r="E5259" t="s">
        <v>88</v>
      </c>
      <c r="F5259" t="s">
        <v>79</v>
      </c>
      <c r="G5259" t="s">
        <v>51</v>
      </c>
      <c r="H5259" s="20" t="s">
        <v>52</v>
      </c>
      <c r="I5259" t="s">
        <v>53</v>
      </c>
      <c r="J5259" t="s">
        <v>54</v>
      </c>
      <c r="K5259">
        <v>3</v>
      </c>
      <c r="L5259" t="s">
        <v>55</v>
      </c>
      <c r="M5259" t="s">
        <v>56</v>
      </c>
      <c r="N5259" t="s">
        <v>57</v>
      </c>
      <c r="O5259" s="21" t="s">
        <v>58</v>
      </c>
      <c r="P5259" s="21" t="s">
        <v>64</v>
      </c>
      <c r="Q5259" s="20" t="s">
        <v>94</v>
      </c>
      <c r="R5259" s="21" t="s">
        <v>95</v>
      </c>
      <c r="S5259" s="35">
        <v>2</v>
      </c>
      <c r="T5259" s="22">
        <v>2</v>
      </c>
      <c r="U5259" s="20" t="s">
        <v>62</v>
      </c>
      <c r="V5259" s="20">
        <v>45846</v>
      </c>
      <c r="W5259" s="21">
        <v>7</v>
      </c>
      <c r="X5259" s="20">
        <v>45853</v>
      </c>
      <c r="Y5259" s="20">
        <v>45849</v>
      </c>
      <c r="Z5259" s="48">
        <v>7</v>
      </c>
      <c r="AA5259">
        <v>2025</v>
      </c>
      <c r="AB5259" s="45">
        <v>62484</v>
      </c>
      <c r="AC5259" s="45">
        <v>62484</v>
      </c>
      <c r="AK5259" s="10"/>
    </row>
    <row r="5260" spans="1:37">
      <c r="A5260" t="s">
        <v>45</v>
      </c>
      <c r="B5260" t="s">
        <v>46</v>
      </c>
      <c r="C5260" t="s">
        <v>47</v>
      </c>
      <c r="D5260" t="s">
        <v>5743</v>
      </c>
      <c r="E5260" t="s">
        <v>88</v>
      </c>
      <c r="F5260" t="s">
        <v>79</v>
      </c>
      <c r="G5260" t="s">
        <v>51</v>
      </c>
      <c r="H5260" s="20" t="s">
        <v>52</v>
      </c>
      <c r="I5260" t="s">
        <v>53</v>
      </c>
      <c r="J5260" t="s">
        <v>54</v>
      </c>
      <c r="K5260">
        <v>3</v>
      </c>
      <c r="L5260" t="s">
        <v>55</v>
      </c>
      <c r="M5260" t="s">
        <v>56</v>
      </c>
      <c r="N5260" t="s">
        <v>57</v>
      </c>
      <c r="O5260" s="21" t="s">
        <v>58</v>
      </c>
      <c r="P5260" s="21" t="s">
        <v>64</v>
      </c>
      <c r="Q5260" s="20" t="s">
        <v>179</v>
      </c>
      <c r="R5260" s="21" t="s">
        <v>180</v>
      </c>
      <c r="S5260" s="35">
        <v>1</v>
      </c>
      <c r="T5260" s="22">
        <v>1</v>
      </c>
      <c r="U5260" s="20" t="s">
        <v>62</v>
      </c>
      <c r="V5260" s="20">
        <v>45846</v>
      </c>
      <c r="W5260" s="21">
        <v>7</v>
      </c>
      <c r="X5260" s="20">
        <v>45855</v>
      </c>
      <c r="Y5260" s="20">
        <v>45849</v>
      </c>
      <c r="Z5260" s="48">
        <v>7</v>
      </c>
      <c r="AA5260">
        <v>2025</v>
      </c>
      <c r="AB5260" s="45">
        <v>43745</v>
      </c>
      <c r="AC5260" s="45">
        <v>43745</v>
      </c>
      <c r="AK5260" s="10"/>
    </row>
    <row r="5261" spans="1:37">
      <c r="A5261" t="s">
        <v>45</v>
      </c>
      <c r="B5261" t="s">
        <v>46</v>
      </c>
      <c r="C5261" t="s">
        <v>47</v>
      </c>
      <c r="D5261" t="s">
        <v>5744</v>
      </c>
      <c r="E5261" t="s">
        <v>88</v>
      </c>
      <c r="F5261" t="s">
        <v>79</v>
      </c>
      <c r="G5261" t="s">
        <v>51</v>
      </c>
      <c r="H5261" s="20" t="s">
        <v>52</v>
      </c>
      <c r="I5261" t="s">
        <v>53</v>
      </c>
      <c r="J5261" t="s">
        <v>54</v>
      </c>
      <c r="K5261">
        <v>3</v>
      </c>
      <c r="L5261" t="s">
        <v>55</v>
      </c>
      <c r="M5261" t="s">
        <v>77</v>
      </c>
      <c r="N5261" t="s">
        <v>89</v>
      </c>
      <c r="O5261" s="21" t="s">
        <v>58</v>
      </c>
      <c r="P5261" s="21" t="s">
        <v>159</v>
      </c>
      <c r="Q5261" s="20" t="s">
        <v>160</v>
      </c>
      <c r="R5261" s="21" t="s">
        <v>161</v>
      </c>
      <c r="S5261" s="35">
        <v>1</v>
      </c>
      <c r="T5261" s="22">
        <v>1</v>
      </c>
      <c r="U5261" s="20" t="s">
        <v>62</v>
      </c>
      <c r="V5261" s="20">
        <v>45849</v>
      </c>
      <c r="W5261" s="21">
        <v>7</v>
      </c>
      <c r="X5261" s="20">
        <v>45861</v>
      </c>
      <c r="Y5261" s="20">
        <v>45856</v>
      </c>
      <c r="Z5261" s="48">
        <v>7</v>
      </c>
      <c r="AA5261">
        <v>2025</v>
      </c>
      <c r="AB5261" s="45">
        <v>21867</v>
      </c>
      <c r="AC5261" s="45">
        <v>21867</v>
      </c>
      <c r="AK5261" s="10"/>
    </row>
    <row r="5262" spans="1:37">
      <c r="A5262" t="s">
        <v>45</v>
      </c>
      <c r="B5262" t="s">
        <v>46</v>
      </c>
      <c r="C5262" t="s">
        <v>47</v>
      </c>
      <c r="D5262" t="s">
        <v>5745</v>
      </c>
      <c r="E5262" t="s">
        <v>88</v>
      </c>
      <c r="F5262" t="s">
        <v>79</v>
      </c>
      <c r="G5262" t="s">
        <v>51</v>
      </c>
      <c r="H5262" s="20" t="s">
        <v>52</v>
      </c>
      <c r="I5262" t="s">
        <v>53</v>
      </c>
      <c r="J5262" t="s">
        <v>54</v>
      </c>
      <c r="K5262">
        <v>3</v>
      </c>
      <c r="L5262" t="s">
        <v>55</v>
      </c>
      <c r="M5262" t="s">
        <v>77</v>
      </c>
      <c r="N5262" t="s">
        <v>89</v>
      </c>
      <c r="O5262" s="21" t="s">
        <v>58</v>
      </c>
      <c r="P5262" s="21" t="s">
        <v>150</v>
      </c>
      <c r="Q5262" s="20" t="s">
        <v>848</v>
      </c>
      <c r="R5262" s="21" t="s">
        <v>849</v>
      </c>
      <c r="S5262" s="35">
        <v>1</v>
      </c>
      <c r="T5262" s="22">
        <v>1</v>
      </c>
      <c r="U5262" s="20" t="s">
        <v>62</v>
      </c>
      <c r="V5262" s="20">
        <v>45850</v>
      </c>
      <c r="W5262" s="21">
        <v>7</v>
      </c>
      <c r="X5262" s="20">
        <v>45853</v>
      </c>
      <c r="Y5262" s="20">
        <v>45856</v>
      </c>
      <c r="Z5262" s="48">
        <v>7</v>
      </c>
      <c r="AA5262">
        <v>2025</v>
      </c>
      <c r="AB5262" s="45">
        <v>79997</v>
      </c>
      <c r="AC5262" s="45">
        <v>79997</v>
      </c>
      <c r="AK5262" s="10"/>
    </row>
    <row r="5263" spans="1:37">
      <c r="A5263" t="s">
        <v>45</v>
      </c>
      <c r="B5263" t="s">
        <v>46</v>
      </c>
      <c r="C5263" t="s">
        <v>47</v>
      </c>
      <c r="D5263" t="s">
        <v>5746</v>
      </c>
      <c r="E5263" t="s">
        <v>88</v>
      </c>
      <c r="F5263" t="s">
        <v>79</v>
      </c>
      <c r="G5263" t="s">
        <v>51</v>
      </c>
      <c r="H5263" s="20" t="s">
        <v>52</v>
      </c>
      <c r="I5263" t="s">
        <v>53</v>
      </c>
      <c r="J5263" t="s">
        <v>54</v>
      </c>
      <c r="K5263">
        <v>3</v>
      </c>
      <c r="L5263" t="s">
        <v>55</v>
      </c>
      <c r="M5263" t="s">
        <v>77</v>
      </c>
      <c r="N5263" t="s">
        <v>89</v>
      </c>
      <c r="O5263" s="21" t="s">
        <v>58</v>
      </c>
      <c r="P5263" s="21" t="s">
        <v>97</v>
      </c>
      <c r="Q5263" s="20" t="s">
        <v>236</v>
      </c>
      <c r="R5263" s="21" t="s">
        <v>237</v>
      </c>
      <c r="S5263" s="35">
        <v>1</v>
      </c>
      <c r="T5263" s="22">
        <v>1</v>
      </c>
      <c r="U5263" s="20" t="s">
        <v>62</v>
      </c>
      <c r="V5263" s="20">
        <v>45847</v>
      </c>
      <c r="W5263" s="21">
        <v>7</v>
      </c>
      <c r="X5263" s="20">
        <v>45856</v>
      </c>
      <c r="Y5263" s="20">
        <v>45852</v>
      </c>
      <c r="Z5263" s="48">
        <v>7</v>
      </c>
      <c r="AA5263">
        <v>2025</v>
      </c>
      <c r="AB5263" s="45">
        <v>43744</v>
      </c>
      <c r="AC5263" s="45">
        <v>43744</v>
      </c>
      <c r="AK5263" s="10"/>
    </row>
    <row r="5264" spans="1:37">
      <c r="A5264" t="s">
        <v>45</v>
      </c>
      <c r="B5264" t="s">
        <v>46</v>
      </c>
      <c r="C5264" t="s">
        <v>47</v>
      </c>
      <c r="D5264" t="s">
        <v>5747</v>
      </c>
      <c r="E5264" t="s">
        <v>88</v>
      </c>
      <c r="F5264" t="s">
        <v>79</v>
      </c>
      <c r="G5264" t="s">
        <v>51</v>
      </c>
      <c r="H5264" s="20" t="s">
        <v>52</v>
      </c>
      <c r="I5264" t="s">
        <v>53</v>
      </c>
      <c r="J5264" t="s">
        <v>54</v>
      </c>
      <c r="K5264">
        <v>3</v>
      </c>
      <c r="L5264" t="s">
        <v>55</v>
      </c>
      <c r="M5264" t="s">
        <v>56</v>
      </c>
      <c r="N5264" t="s">
        <v>57</v>
      </c>
      <c r="O5264" s="21" t="s">
        <v>58</v>
      </c>
      <c r="P5264" s="21" t="s">
        <v>64</v>
      </c>
      <c r="Q5264" s="20" t="s">
        <v>179</v>
      </c>
      <c r="R5264" s="21" t="s">
        <v>180</v>
      </c>
      <c r="S5264" s="35">
        <v>1</v>
      </c>
      <c r="T5264" s="22">
        <v>1</v>
      </c>
      <c r="U5264" s="20" t="s">
        <v>62</v>
      </c>
      <c r="V5264" s="20">
        <v>45846</v>
      </c>
      <c r="W5264" s="21">
        <v>7</v>
      </c>
      <c r="X5264" s="20">
        <v>45853</v>
      </c>
      <c r="Y5264" s="20">
        <v>45849</v>
      </c>
      <c r="Z5264" s="48">
        <v>7</v>
      </c>
      <c r="AA5264">
        <v>2025</v>
      </c>
      <c r="AB5264" s="45">
        <v>43745</v>
      </c>
      <c r="AC5264" s="45">
        <v>43745</v>
      </c>
      <c r="AK5264" s="10"/>
    </row>
    <row r="5265" spans="1:37">
      <c r="A5265" t="s">
        <v>45</v>
      </c>
      <c r="B5265" t="s">
        <v>46</v>
      </c>
      <c r="C5265" t="s">
        <v>47</v>
      </c>
      <c r="D5265" t="s">
        <v>5748</v>
      </c>
      <c r="E5265" t="s">
        <v>88</v>
      </c>
      <c r="F5265" t="s">
        <v>79</v>
      </c>
      <c r="G5265" t="s">
        <v>51</v>
      </c>
      <c r="H5265" s="20" t="s">
        <v>52</v>
      </c>
      <c r="I5265" t="s">
        <v>53</v>
      </c>
      <c r="J5265" t="s">
        <v>54</v>
      </c>
      <c r="K5265">
        <v>3</v>
      </c>
      <c r="L5265" t="s">
        <v>55</v>
      </c>
      <c r="M5265" t="s">
        <v>77</v>
      </c>
      <c r="N5265" t="s">
        <v>89</v>
      </c>
      <c r="O5265" s="21" t="s">
        <v>58</v>
      </c>
      <c r="P5265" s="21" t="s">
        <v>119</v>
      </c>
      <c r="Q5265" s="20" t="s">
        <v>273</v>
      </c>
      <c r="R5265" s="21" t="s">
        <v>274</v>
      </c>
      <c r="S5265" s="35">
        <v>1</v>
      </c>
      <c r="T5265" s="22">
        <v>1</v>
      </c>
      <c r="U5265" s="20" t="s">
        <v>62</v>
      </c>
      <c r="V5265" s="20">
        <v>45847</v>
      </c>
      <c r="W5265" s="21">
        <v>7</v>
      </c>
      <c r="X5265" s="20">
        <v>45855</v>
      </c>
      <c r="Y5265" s="20">
        <v>45849</v>
      </c>
      <c r="Z5265" s="48">
        <v>7</v>
      </c>
      <c r="AA5265">
        <v>2025</v>
      </c>
      <c r="AB5265" s="45">
        <v>81245</v>
      </c>
      <c r="AC5265" s="45">
        <v>81245</v>
      </c>
      <c r="AK5265" s="10"/>
    </row>
    <row r="5266" spans="1:37">
      <c r="A5266" t="s">
        <v>45</v>
      </c>
      <c r="B5266" t="s">
        <v>46</v>
      </c>
      <c r="C5266" t="s">
        <v>47</v>
      </c>
      <c r="D5266" t="s">
        <v>5749</v>
      </c>
      <c r="E5266" t="s">
        <v>88</v>
      </c>
      <c r="F5266" t="s">
        <v>79</v>
      </c>
      <c r="G5266" t="s">
        <v>51</v>
      </c>
      <c r="H5266" s="20" t="s">
        <v>52</v>
      </c>
      <c r="I5266" t="s">
        <v>53</v>
      </c>
      <c r="J5266" t="s">
        <v>54</v>
      </c>
      <c r="K5266">
        <v>3</v>
      </c>
      <c r="L5266" t="s">
        <v>55</v>
      </c>
      <c r="M5266" t="s">
        <v>77</v>
      </c>
      <c r="N5266" t="s">
        <v>89</v>
      </c>
      <c r="O5266" s="21" t="s">
        <v>58</v>
      </c>
      <c r="P5266" s="21" t="s">
        <v>119</v>
      </c>
      <c r="Q5266" s="20" t="s">
        <v>908</v>
      </c>
      <c r="R5266" s="21" t="s">
        <v>909</v>
      </c>
      <c r="S5266" s="35">
        <v>1</v>
      </c>
      <c r="T5266" s="22">
        <v>1</v>
      </c>
      <c r="U5266" s="20" t="s">
        <v>62</v>
      </c>
      <c r="V5266" s="20">
        <v>45847</v>
      </c>
      <c r="W5266" s="21">
        <v>7</v>
      </c>
      <c r="X5266" s="20">
        <v>45860</v>
      </c>
      <c r="Y5266" s="20">
        <v>45852</v>
      </c>
      <c r="Z5266" s="48">
        <v>7</v>
      </c>
      <c r="AA5266">
        <v>2025</v>
      </c>
      <c r="AB5266" s="45">
        <v>69992</v>
      </c>
      <c r="AC5266" s="45">
        <v>69992</v>
      </c>
      <c r="AK5266" s="10"/>
    </row>
    <row r="5267" spans="1:37">
      <c r="A5267" t="s">
        <v>45</v>
      </c>
      <c r="B5267" t="s">
        <v>46</v>
      </c>
      <c r="C5267" t="s">
        <v>47</v>
      </c>
      <c r="D5267" t="s">
        <v>5750</v>
      </c>
      <c r="E5267" t="s">
        <v>88</v>
      </c>
      <c r="F5267" t="s">
        <v>79</v>
      </c>
      <c r="G5267" t="s">
        <v>51</v>
      </c>
      <c r="H5267" s="20" t="s">
        <v>52</v>
      </c>
      <c r="I5267" t="s">
        <v>53</v>
      </c>
      <c r="J5267" t="s">
        <v>54</v>
      </c>
      <c r="K5267">
        <v>3</v>
      </c>
      <c r="L5267" t="s">
        <v>55</v>
      </c>
      <c r="M5267" t="s">
        <v>77</v>
      </c>
      <c r="N5267" t="s">
        <v>89</v>
      </c>
      <c r="O5267" s="21" t="s">
        <v>58</v>
      </c>
      <c r="P5267" s="21" t="s">
        <v>90</v>
      </c>
      <c r="Q5267" s="20" t="s">
        <v>163</v>
      </c>
      <c r="R5267" s="21" t="s">
        <v>164</v>
      </c>
      <c r="S5267" s="35">
        <v>1</v>
      </c>
      <c r="T5267" s="22">
        <v>1</v>
      </c>
      <c r="U5267" s="20" t="s">
        <v>62</v>
      </c>
      <c r="V5267" s="20">
        <v>45851</v>
      </c>
      <c r="W5267" s="21">
        <v>7</v>
      </c>
      <c r="X5267" s="20">
        <v>45859</v>
      </c>
      <c r="Y5267" s="20">
        <v>45856</v>
      </c>
      <c r="Z5267" s="48">
        <v>7</v>
      </c>
      <c r="AA5267">
        <v>2025</v>
      </c>
      <c r="AB5267" s="45">
        <v>40620</v>
      </c>
      <c r="AC5267" s="45">
        <v>40620</v>
      </c>
      <c r="AK5267" s="10"/>
    </row>
    <row r="5268" spans="1:37">
      <c r="A5268" t="s">
        <v>45</v>
      </c>
      <c r="B5268" t="s">
        <v>46</v>
      </c>
      <c r="C5268" t="s">
        <v>47</v>
      </c>
      <c r="D5268" t="s">
        <v>5751</v>
      </c>
      <c r="E5268" t="s">
        <v>88</v>
      </c>
      <c r="F5268" t="s">
        <v>79</v>
      </c>
      <c r="G5268" t="s">
        <v>51</v>
      </c>
      <c r="H5268" s="20" t="s">
        <v>52</v>
      </c>
      <c r="I5268" t="s">
        <v>53</v>
      </c>
      <c r="J5268" t="s">
        <v>54</v>
      </c>
      <c r="K5268">
        <v>3</v>
      </c>
      <c r="L5268" t="s">
        <v>55</v>
      </c>
      <c r="M5268" t="s">
        <v>77</v>
      </c>
      <c r="N5268" t="s">
        <v>89</v>
      </c>
      <c r="O5268" s="21" t="s">
        <v>58</v>
      </c>
      <c r="P5268" s="21" t="s">
        <v>97</v>
      </c>
      <c r="Q5268" s="20" t="s">
        <v>2440</v>
      </c>
      <c r="R5268" s="21" t="s">
        <v>2441</v>
      </c>
      <c r="S5268" s="35">
        <v>1</v>
      </c>
      <c r="T5268" s="22">
        <v>1</v>
      </c>
      <c r="U5268" s="20" t="s">
        <v>62</v>
      </c>
      <c r="V5268" s="20">
        <v>45846</v>
      </c>
      <c r="W5268" s="21">
        <v>7</v>
      </c>
      <c r="X5268" s="20">
        <v>45860</v>
      </c>
      <c r="Y5268" s="20">
        <v>45852</v>
      </c>
      <c r="Z5268" s="48">
        <v>7</v>
      </c>
      <c r="AA5268">
        <v>2025</v>
      </c>
      <c r="AB5268" s="45">
        <v>33122</v>
      </c>
      <c r="AC5268" s="45">
        <v>33122</v>
      </c>
      <c r="AK5268" s="10"/>
    </row>
    <row r="5269" spans="1:37">
      <c r="A5269" t="s">
        <v>45</v>
      </c>
      <c r="B5269" t="s">
        <v>46</v>
      </c>
      <c r="C5269" t="s">
        <v>47</v>
      </c>
      <c r="D5269" t="s">
        <v>5752</v>
      </c>
      <c r="E5269" t="s">
        <v>88</v>
      </c>
      <c r="F5269" t="s">
        <v>79</v>
      </c>
      <c r="G5269" t="s">
        <v>51</v>
      </c>
      <c r="H5269" s="20" t="s">
        <v>52</v>
      </c>
      <c r="I5269" t="s">
        <v>53</v>
      </c>
      <c r="J5269" t="s">
        <v>54</v>
      </c>
      <c r="K5269">
        <v>3</v>
      </c>
      <c r="L5269" t="s">
        <v>55</v>
      </c>
      <c r="M5269" t="s">
        <v>56</v>
      </c>
      <c r="N5269" t="s">
        <v>57</v>
      </c>
      <c r="O5269" s="21" t="s">
        <v>58</v>
      </c>
      <c r="P5269" s="21" t="s">
        <v>64</v>
      </c>
      <c r="Q5269" s="20" t="s">
        <v>596</v>
      </c>
      <c r="R5269" s="21" t="s">
        <v>597</v>
      </c>
      <c r="S5269" s="35">
        <v>1</v>
      </c>
      <c r="T5269" s="22">
        <v>1</v>
      </c>
      <c r="U5269" s="20" t="s">
        <v>62</v>
      </c>
      <c r="V5269" s="20">
        <v>45850</v>
      </c>
      <c r="W5269" s="21">
        <v>7</v>
      </c>
      <c r="X5269" s="20">
        <v>45863</v>
      </c>
      <c r="Y5269" s="20">
        <v>45859</v>
      </c>
      <c r="Z5269" s="48">
        <v>7</v>
      </c>
      <c r="AA5269">
        <v>2025</v>
      </c>
      <c r="AB5269" s="45">
        <v>106661</v>
      </c>
      <c r="AC5269" s="45">
        <v>106661</v>
      </c>
      <c r="AK5269" s="10"/>
    </row>
    <row r="5270" spans="1:37">
      <c r="A5270" t="s">
        <v>45</v>
      </c>
      <c r="B5270" t="s">
        <v>46</v>
      </c>
      <c r="C5270" t="s">
        <v>47</v>
      </c>
      <c r="D5270" t="s">
        <v>5753</v>
      </c>
      <c r="E5270" t="s">
        <v>88</v>
      </c>
      <c r="F5270" t="s">
        <v>79</v>
      </c>
      <c r="G5270" t="s">
        <v>51</v>
      </c>
      <c r="H5270" s="20" t="s">
        <v>52</v>
      </c>
      <c r="I5270" t="s">
        <v>53</v>
      </c>
      <c r="J5270" t="s">
        <v>54</v>
      </c>
      <c r="K5270">
        <v>3</v>
      </c>
      <c r="L5270" t="s">
        <v>55</v>
      </c>
      <c r="M5270" t="s">
        <v>77</v>
      </c>
      <c r="N5270" t="s">
        <v>89</v>
      </c>
      <c r="O5270" s="21" t="s">
        <v>58</v>
      </c>
      <c r="P5270" s="21" t="s">
        <v>126</v>
      </c>
      <c r="Q5270" s="20" t="s">
        <v>1746</v>
      </c>
      <c r="R5270" s="21" t="s">
        <v>1747</v>
      </c>
      <c r="S5270" s="35">
        <v>1</v>
      </c>
      <c r="T5270" s="22">
        <v>1</v>
      </c>
      <c r="U5270" s="20" t="s">
        <v>62</v>
      </c>
      <c r="V5270" s="20">
        <v>45846</v>
      </c>
      <c r="W5270" s="21">
        <v>7</v>
      </c>
      <c r="X5270" s="20">
        <v>45855</v>
      </c>
      <c r="Y5270" s="20">
        <v>45849</v>
      </c>
      <c r="Z5270" s="48">
        <v>7</v>
      </c>
      <c r="AA5270">
        <v>2025</v>
      </c>
      <c r="AB5270" s="45">
        <v>21869</v>
      </c>
      <c r="AC5270" s="45">
        <v>21869</v>
      </c>
      <c r="AK5270" s="10"/>
    </row>
    <row r="5271" spans="1:37">
      <c r="A5271" t="s">
        <v>45</v>
      </c>
      <c r="B5271" t="s">
        <v>46</v>
      </c>
      <c r="C5271" t="s">
        <v>47</v>
      </c>
      <c r="D5271" t="s">
        <v>5754</v>
      </c>
      <c r="E5271" t="s">
        <v>88</v>
      </c>
      <c r="F5271" t="s">
        <v>79</v>
      </c>
      <c r="G5271" t="s">
        <v>51</v>
      </c>
      <c r="H5271" s="20" t="s">
        <v>52</v>
      </c>
      <c r="I5271" t="s">
        <v>53</v>
      </c>
      <c r="J5271" t="s">
        <v>54</v>
      </c>
      <c r="K5271">
        <v>3</v>
      </c>
      <c r="L5271" t="s">
        <v>55</v>
      </c>
      <c r="M5271" t="s">
        <v>56</v>
      </c>
      <c r="N5271" t="s">
        <v>57</v>
      </c>
      <c r="O5271" s="21" t="s">
        <v>58</v>
      </c>
      <c r="P5271" s="21" t="s">
        <v>522</v>
      </c>
      <c r="Q5271" s="20" t="s">
        <v>1078</v>
      </c>
      <c r="R5271" s="21" t="s">
        <v>1079</v>
      </c>
      <c r="S5271" s="35">
        <v>1</v>
      </c>
      <c r="T5271" s="22">
        <v>1</v>
      </c>
      <c r="U5271" s="20" t="s">
        <v>62</v>
      </c>
      <c r="V5271" s="20">
        <v>45851</v>
      </c>
      <c r="W5271" s="21">
        <v>7</v>
      </c>
      <c r="X5271" s="20">
        <v>45863</v>
      </c>
      <c r="Y5271" s="20">
        <v>45859</v>
      </c>
      <c r="Z5271" s="48">
        <v>7</v>
      </c>
      <c r="AA5271">
        <v>2025</v>
      </c>
      <c r="AB5271" s="45">
        <v>46872</v>
      </c>
      <c r="AC5271" s="45">
        <v>46872</v>
      </c>
      <c r="AK5271" s="10"/>
    </row>
    <row r="5272" spans="1:37">
      <c r="A5272" t="s">
        <v>45</v>
      </c>
      <c r="B5272" t="s">
        <v>46</v>
      </c>
      <c r="C5272" t="s">
        <v>47</v>
      </c>
      <c r="D5272" t="s">
        <v>5755</v>
      </c>
      <c r="E5272" t="s">
        <v>88</v>
      </c>
      <c r="F5272" t="s">
        <v>79</v>
      </c>
      <c r="G5272" t="s">
        <v>51</v>
      </c>
      <c r="H5272" s="20" t="s">
        <v>52</v>
      </c>
      <c r="I5272" t="s">
        <v>53</v>
      </c>
      <c r="J5272" t="s">
        <v>54</v>
      </c>
      <c r="K5272">
        <v>3</v>
      </c>
      <c r="L5272" t="s">
        <v>55</v>
      </c>
      <c r="M5272" t="s">
        <v>77</v>
      </c>
      <c r="N5272" t="s">
        <v>89</v>
      </c>
      <c r="O5272" s="21" t="s">
        <v>58</v>
      </c>
      <c r="P5272" s="21" t="s">
        <v>97</v>
      </c>
      <c r="Q5272" s="20" t="s">
        <v>394</v>
      </c>
      <c r="R5272" s="21" t="s">
        <v>395</v>
      </c>
      <c r="S5272" s="35">
        <v>1</v>
      </c>
      <c r="T5272" s="22">
        <v>1</v>
      </c>
      <c r="U5272" s="20" t="s">
        <v>62</v>
      </c>
      <c r="V5272" s="20">
        <v>45851</v>
      </c>
      <c r="W5272" s="21">
        <v>7</v>
      </c>
      <c r="X5272" s="20">
        <v>45861</v>
      </c>
      <c r="Y5272" s="20">
        <v>45856</v>
      </c>
      <c r="Z5272" s="48">
        <v>7</v>
      </c>
      <c r="AA5272">
        <v>2025</v>
      </c>
      <c r="AB5272" s="45">
        <v>53125</v>
      </c>
      <c r="AC5272" s="45">
        <v>53125</v>
      </c>
      <c r="AK5272" s="10"/>
    </row>
    <row r="5273" spans="1:37">
      <c r="A5273" t="s">
        <v>45</v>
      </c>
      <c r="B5273" t="s">
        <v>46</v>
      </c>
      <c r="C5273" t="s">
        <v>47</v>
      </c>
      <c r="D5273" t="s">
        <v>5756</v>
      </c>
      <c r="E5273" t="s">
        <v>88</v>
      </c>
      <c r="F5273" t="s">
        <v>79</v>
      </c>
      <c r="G5273" t="s">
        <v>51</v>
      </c>
      <c r="H5273" s="20" t="s">
        <v>52</v>
      </c>
      <c r="I5273" t="s">
        <v>53</v>
      </c>
      <c r="J5273" t="s">
        <v>54</v>
      </c>
      <c r="K5273">
        <v>3</v>
      </c>
      <c r="L5273" t="s">
        <v>55</v>
      </c>
      <c r="M5273" t="s">
        <v>77</v>
      </c>
      <c r="N5273" t="s">
        <v>89</v>
      </c>
      <c r="O5273" s="21" t="s">
        <v>58</v>
      </c>
      <c r="P5273" s="21" t="s">
        <v>119</v>
      </c>
      <c r="Q5273" s="20" t="s">
        <v>908</v>
      </c>
      <c r="R5273" s="21" t="s">
        <v>909</v>
      </c>
      <c r="S5273" s="35">
        <v>2</v>
      </c>
      <c r="T5273" s="22">
        <v>2</v>
      </c>
      <c r="U5273" s="20" t="s">
        <v>62</v>
      </c>
      <c r="V5273" s="20">
        <v>45851</v>
      </c>
      <c r="W5273" s="21">
        <v>7</v>
      </c>
      <c r="X5273" s="20">
        <v>45861</v>
      </c>
      <c r="Y5273" s="20">
        <v>45856</v>
      </c>
      <c r="Z5273" s="48">
        <v>7</v>
      </c>
      <c r="AA5273">
        <v>2025</v>
      </c>
      <c r="AB5273" s="45">
        <v>139984</v>
      </c>
      <c r="AC5273" s="45">
        <v>139984</v>
      </c>
      <c r="AK5273" s="10"/>
    </row>
    <row r="5274" spans="1:37">
      <c r="A5274" t="s">
        <v>45</v>
      </c>
      <c r="B5274" t="s">
        <v>46</v>
      </c>
      <c r="C5274" t="s">
        <v>47</v>
      </c>
      <c r="D5274" t="s">
        <v>5757</v>
      </c>
      <c r="E5274" t="s">
        <v>88</v>
      </c>
      <c r="F5274" t="s">
        <v>79</v>
      </c>
      <c r="G5274" t="s">
        <v>51</v>
      </c>
      <c r="H5274" s="20" t="s">
        <v>52</v>
      </c>
      <c r="I5274" t="s">
        <v>53</v>
      </c>
      <c r="J5274" t="s">
        <v>54</v>
      </c>
      <c r="K5274">
        <v>3</v>
      </c>
      <c r="L5274" t="s">
        <v>55</v>
      </c>
      <c r="M5274" t="s">
        <v>77</v>
      </c>
      <c r="N5274" t="s">
        <v>89</v>
      </c>
      <c r="O5274" s="21" t="s">
        <v>58</v>
      </c>
      <c r="P5274" s="21" t="s">
        <v>276</v>
      </c>
      <c r="Q5274" s="20" t="s">
        <v>315</v>
      </c>
      <c r="R5274" s="21" t="s">
        <v>316</v>
      </c>
      <c r="S5274" s="35">
        <v>1</v>
      </c>
      <c r="T5274" s="22">
        <v>1</v>
      </c>
      <c r="U5274" s="20" t="s">
        <v>62</v>
      </c>
      <c r="V5274" s="20">
        <v>45852</v>
      </c>
      <c r="W5274" s="21">
        <v>7</v>
      </c>
      <c r="X5274" s="20">
        <v>45860</v>
      </c>
      <c r="Y5274" s="20">
        <v>45856</v>
      </c>
      <c r="Z5274" s="48">
        <v>7</v>
      </c>
      <c r="AA5274">
        <v>2025</v>
      </c>
      <c r="AB5274" s="45">
        <v>12495</v>
      </c>
      <c r="AC5274" s="45">
        <v>12495</v>
      </c>
      <c r="AK5274" s="10"/>
    </row>
    <row r="5275" spans="1:37">
      <c r="A5275" t="s">
        <v>45</v>
      </c>
      <c r="B5275" t="s">
        <v>46</v>
      </c>
      <c r="C5275" t="s">
        <v>47</v>
      </c>
      <c r="D5275" t="s">
        <v>5758</v>
      </c>
      <c r="E5275" t="s">
        <v>88</v>
      </c>
      <c r="F5275" t="s">
        <v>79</v>
      </c>
      <c r="G5275" t="s">
        <v>51</v>
      </c>
      <c r="H5275" s="20" t="s">
        <v>52</v>
      </c>
      <c r="I5275" t="s">
        <v>53</v>
      </c>
      <c r="J5275" t="s">
        <v>54</v>
      </c>
      <c r="K5275">
        <v>3</v>
      </c>
      <c r="L5275" t="s">
        <v>55</v>
      </c>
      <c r="M5275" t="s">
        <v>77</v>
      </c>
      <c r="N5275" t="s">
        <v>89</v>
      </c>
      <c r="O5275" s="21" t="s">
        <v>58</v>
      </c>
      <c r="P5275" s="21" t="s">
        <v>303</v>
      </c>
      <c r="Q5275" s="20" t="s">
        <v>4142</v>
      </c>
      <c r="R5275" s="21" t="s">
        <v>4143</v>
      </c>
      <c r="S5275" s="35">
        <v>1</v>
      </c>
      <c r="T5275" s="22">
        <v>1</v>
      </c>
      <c r="U5275" s="20" t="s">
        <v>62</v>
      </c>
      <c r="V5275" s="20">
        <v>45851</v>
      </c>
      <c r="W5275" s="21">
        <v>7</v>
      </c>
      <c r="X5275" s="20">
        <v>45860</v>
      </c>
      <c r="Y5275" s="20">
        <v>45856</v>
      </c>
      <c r="Z5275" s="48">
        <v>7</v>
      </c>
      <c r="AA5275">
        <v>2025</v>
      </c>
      <c r="AB5275" s="45">
        <v>62500</v>
      </c>
      <c r="AC5275" s="45">
        <v>62500</v>
      </c>
      <c r="AK5275" s="10"/>
    </row>
    <row r="5276" spans="1:37">
      <c r="A5276" t="s">
        <v>45</v>
      </c>
      <c r="B5276" t="s">
        <v>46</v>
      </c>
      <c r="C5276" t="s">
        <v>47</v>
      </c>
      <c r="D5276" t="s">
        <v>5759</v>
      </c>
      <c r="E5276" t="s">
        <v>88</v>
      </c>
      <c r="F5276" t="s">
        <v>79</v>
      </c>
      <c r="G5276" t="s">
        <v>51</v>
      </c>
      <c r="H5276" s="20" t="s">
        <v>52</v>
      </c>
      <c r="I5276" t="s">
        <v>53</v>
      </c>
      <c r="J5276" t="s">
        <v>54</v>
      </c>
      <c r="K5276">
        <v>3</v>
      </c>
      <c r="L5276" t="s">
        <v>55</v>
      </c>
      <c r="M5276" t="s">
        <v>77</v>
      </c>
      <c r="N5276" t="s">
        <v>89</v>
      </c>
      <c r="O5276" s="21" t="s">
        <v>58</v>
      </c>
      <c r="P5276" s="21" t="s">
        <v>137</v>
      </c>
      <c r="Q5276" s="20" t="s">
        <v>138</v>
      </c>
      <c r="R5276" s="21" t="s">
        <v>139</v>
      </c>
      <c r="S5276" s="35">
        <v>1</v>
      </c>
      <c r="T5276" s="22">
        <v>1</v>
      </c>
      <c r="U5276" s="20" t="s">
        <v>62</v>
      </c>
      <c r="V5276" s="20">
        <v>45847</v>
      </c>
      <c r="W5276" s="21">
        <v>7</v>
      </c>
      <c r="X5276" s="20">
        <v>45856</v>
      </c>
      <c r="Y5276" s="20">
        <v>45852</v>
      </c>
      <c r="Z5276" s="48">
        <v>7</v>
      </c>
      <c r="AA5276">
        <v>2025</v>
      </c>
      <c r="AB5276" s="45">
        <v>139995</v>
      </c>
      <c r="AC5276" s="45">
        <v>139995</v>
      </c>
      <c r="AK5276" s="10"/>
    </row>
    <row r="5277" spans="1:37">
      <c r="A5277" t="s">
        <v>45</v>
      </c>
      <c r="B5277" t="s">
        <v>46</v>
      </c>
      <c r="C5277" t="s">
        <v>47</v>
      </c>
      <c r="D5277" t="s">
        <v>5760</v>
      </c>
      <c r="E5277" t="s">
        <v>88</v>
      </c>
      <c r="F5277" t="s">
        <v>79</v>
      </c>
      <c r="G5277" t="s">
        <v>51</v>
      </c>
      <c r="H5277" s="20" t="s">
        <v>52</v>
      </c>
      <c r="I5277" t="s">
        <v>53</v>
      </c>
      <c r="J5277" t="s">
        <v>54</v>
      </c>
      <c r="K5277">
        <v>3</v>
      </c>
      <c r="L5277" t="s">
        <v>55</v>
      </c>
      <c r="M5277" t="s">
        <v>77</v>
      </c>
      <c r="N5277" t="s">
        <v>89</v>
      </c>
      <c r="O5277" s="21" t="s">
        <v>58</v>
      </c>
      <c r="P5277" s="21" t="s">
        <v>90</v>
      </c>
      <c r="Q5277" s="20" t="s">
        <v>344</v>
      </c>
      <c r="R5277" s="21" t="s">
        <v>345</v>
      </c>
      <c r="S5277" s="35">
        <v>1</v>
      </c>
      <c r="T5277" s="22">
        <v>1</v>
      </c>
      <c r="U5277" s="20" t="s">
        <v>62</v>
      </c>
      <c r="V5277" s="20">
        <v>45852</v>
      </c>
      <c r="W5277" s="21">
        <v>7</v>
      </c>
      <c r="X5277" s="20">
        <v>45862</v>
      </c>
      <c r="Y5277" s="20">
        <v>45859</v>
      </c>
      <c r="Z5277" s="48">
        <v>7</v>
      </c>
      <c r="AA5277">
        <v>2025</v>
      </c>
      <c r="AB5277" s="45">
        <v>40620</v>
      </c>
      <c r="AC5277" s="45">
        <v>40620</v>
      </c>
      <c r="AK5277" s="10"/>
    </row>
    <row r="5278" spans="1:37">
      <c r="A5278" t="s">
        <v>45</v>
      </c>
      <c r="B5278" t="s">
        <v>46</v>
      </c>
      <c r="C5278" t="s">
        <v>47</v>
      </c>
      <c r="D5278" t="s">
        <v>5761</v>
      </c>
      <c r="E5278" t="s">
        <v>88</v>
      </c>
      <c r="F5278" t="s">
        <v>79</v>
      </c>
      <c r="G5278" t="s">
        <v>51</v>
      </c>
      <c r="H5278" s="20" t="s">
        <v>52</v>
      </c>
      <c r="I5278" t="s">
        <v>53</v>
      </c>
      <c r="J5278" t="s">
        <v>54</v>
      </c>
      <c r="K5278">
        <v>3</v>
      </c>
      <c r="L5278" t="s">
        <v>55</v>
      </c>
      <c r="M5278" t="s">
        <v>77</v>
      </c>
      <c r="N5278" t="s">
        <v>89</v>
      </c>
      <c r="O5278" s="21" t="s">
        <v>58</v>
      </c>
      <c r="P5278" s="21" t="s">
        <v>366</v>
      </c>
      <c r="Q5278" s="20" t="s">
        <v>2386</v>
      </c>
      <c r="R5278" s="21" t="s">
        <v>2387</v>
      </c>
      <c r="S5278" s="35">
        <v>1</v>
      </c>
      <c r="T5278" s="22">
        <v>1</v>
      </c>
      <c r="U5278" s="20" t="s">
        <v>62</v>
      </c>
      <c r="V5278" s="20">
        <v>45852</v>
      </c>
      <c r="W5278" s="21">
        <v>7</v>
      </c>
      <c r="X5278" s="20">
        <v>45861</v>
      </c>
      <c r="Y5278" s="20">
        <v>45856</v>
      </c>
      <c r="Z5278" s="48">
        <v>7</v>
      </c>
      <c r="AA5278">
        <v>2025</v>
      </c>
      <c r="AB5278" s="45">
        <v>43745</v>
      </c>
      <c r="AC5278" s="45">
        <v>43745</v>
      </c>
      <c r="AK5278" s="10"/>
    </row>
    <row r="5279" spans="1:37">
      <c r="A5279" t="s">
        <v>45</v>
      </c>
      <c r="B5279" t="s">
        <v>46</v>
      </c>
      <c r="C5279" t="s">
        <v>47</v>
      </c>
      <c r="D5279" t="s">
        <v>5762</v>
      </c>
      <c r="E5279" t="s">
        <v>88</v>
      </c>
      <c r="F5279" t="s">
        <v>79</v>
      </c>
      <c r="G5279" t="s">
        <v>51</v>
      </c>
      <c r="H5279" s="20" t="s">
        <v>52</v>
      </c>
      <c r="I5279" t="s">
        <v>53</v>
      </c>
      <c r="J5279" t="s">
        <v>54</v>
      </c>
      <c r="K5279">
        <v>3</v>
      </c>
      <c r="L5279" t="s">
        <v>55</v>
      </c>
      <c r="M5279" t="s">
        <v>56</v>
      </c>
      <c r="N5279" t="s">
        <v>57</v>
      </c>
      <c r="O5279" s="21" t="s">
        <v>58</v>
      </c>
      <c r="P5279" s="21" t="s">
        <v>64</v>
      </c>
      <c r="Q5279" s="20" t="s">
        <v>358</v>
      </c>
      <c r="R5279" s="21" t="s">
        <v>359</v>
      </c>
      <c r="S5279" s="35">
        <v>1</v>
      </c>
      <c r="T5279" s="22">
        <v>1</v>
      </c>
      <c r="U5279" s="20" t="s">
        <v>62</v>
      </c>
      <c r="V5279" s="20">
        <v>45852</v>
      </c>
      <c r="W5279" s="21">
        <v>7</v>
      </c>
      <c r="X5279" s="20">
        <v>45860</v>
      </c>
      <c r="Y5279" s="20">
        <v>45856</v>
      </c>
      <c r="Z5279" s="48">
        <v>7</v>
      </c>
      <c r="AA5279">
        <v>2025</v>
      </c>
      <c r="AB5279" s="45">
        <v>86665</v>
      </c>
      <c r="AC5279" s="45">
        <v>86665</v>
      </c>
      <c r="AK5279" s="10"/>
    </row>
    <row r="5280" spans="1:37">
      <c r="A5280" t="s">
        <v>45</v>
      </c>
      <c r="B5280" t="s">
        <v>46</v>
      </c>
      <c r="C5280" t="s">
        <v>47</v>
      </c>
      <c r="D5280" t="s">
        <v>5763</v>
      </c>
      <c r="E5280" t="s">
        <v>88</v>
      </c>
      <c r="F5280" t="s">
        <v>79</v>
      </c>
      <c r="G5280" t="s">
        <v>51</v>
      </c>
      <c r="H5280" s="20" t="s">
        <v>52</v>
      </c>
      <c r="I5280" t="s">
        <v>53</v>
      </c>
      <c r="J5280" t="s">
        <v>54</v>
      </c>
      <c r="K5280">
        <v>3</v>
      </c>
      <c r="L5280" t="s">
        <v>55</v>
      </c>
      <c r="M5280" t="s">
        <v>56</v>
      </c>
      <c r="N5280" t="s">
        <v>57</v>
      </c>
      <c r="O5280" s="21" t="s">
        <v>58</v>
      </c>
      <c r="P5280" s="21" t="s">
        <v>64</v>
      </c>
      <c r="Q5280" s="20" t="s">
        <v>385</v>
      </c>
      <c r="R5280" s="21" t="s">
        <v>386</v>
      </c>
      <c r="S5280" s="35">
        <v>1</v>
      </c>
      <c r="T5280" s="22">
        <v>1</v>
      </c>
      <c r="U5280" s="20" t="s">
        <v>62</v>
      </c>
      <c r="V5280" s="20">
        <v>45853</v>
      </c>
      <c r="W5280" s="21">
        <v>7</v>
      </c>
      <c r="X5280" s="20">
        <v>45861</v>
      </c>
      <c r="Y5280" s="20">
        <v>45859</v>
      </c>
      <c r="Z5280" s="48">
        <v>7</v>
      </c>
      <c r="AA5280">
        <v>2025</v>
      </c>
      <c r="AB5280" s="45">
        <v>48743</v>
      </c>
      <c r="AC5280" s="45">
        <v>48743</v>
      </c>
      <c r="AK5280" s="10"/>
    </row>
    <row r="5281" spans="1:37">
      <c r="A5281" t="s">
        <v>45</v>
      </c>
      <c r="B5281" t="s">
        <v>46</v>
      </c>
      <c r="C5281" t="s">
        <v>47</v>
      </c>
      <c r="D5281" t="s">
        <v>5764</v>
      </c>
      <c r="E5281" t="s">
        <v>88</v>
      </c>
      <c r="F5281" t="s">
        <v>79</v>
      </c>
      <c r="G5281" t="s">
        <v>51</v>
      </c>
      <c r="H5281" s="20" t="s">
        <v>52</v>
      </c>
      <c r="I5281" t="s">
        <v>53</v>
      </c>
      <c r="J5281" t="s">
        <v>54</v>
      </c>
      <c r="K5281">
        <v>3</v>
      </c>
      <c r="L5281" t="s">
        <v>55</v>
      </c>
      <c r="M5281" t="s">
        <v>56</v>
      </c>
      <c r="N5281" t="s">
        <v>57</v>
      </c>
      <c r="O5281" s="21" t="s">
        <v>58</v>
      </c>
      <c r="P5281" s="21" t="s">
        <v>207</v>
      </c>
      <c r="Q5281" s="20" t="s">
        <v>950</v>
      </c>
      <c r="R5281" s="21" t="s">
        <v>951</v>
      </c>
      <c r="S5281" s="35">
        <v>1</v>
      </c>
      <c r="T5281" s="22">
        <v>1</v>
      </c>
      <c r="U5281" s="20" t="s">
        <v>62</v>
      </c>
      <c r="V5281" s="20">
        <v>45853</v>
      </c>
      <c r="W5281" s="21">
        <v>7</v>
      </c>
      <c r="X5281" s="20">
        <v>45861</v>
      </c>
      <c r="Y5281" s="20">
        <v>45859</v>
      </c>
      <c r="Z5281" s="48">
        <v>7</v>
      </c>
      <c r="AA5281">
        <v>2025</v>
      </c>
      <c r="AB5281" s="45">
        <v>62494</v>
      </c>
      <c r="AC5281" s="45">
        <v>62494</v>
      </c>
      <c r="AK5281" s="10"/>
    </row>
    <row r="5282" spans="1:37">
      <c r="A5282" t="s">
        <v>45</v>
      </c>
      <c r="B5282" t="s">
        <v>46</v>
      </c>
      <c r="C5282" t="s">
        <v>47</v>
      </c>
      <c r="D5282" t="s">
        <v>5765</v>
      </c>
      <c r="E5282" t="s">
        <v>88</v>
      </c>
      <c r="F5282" t="s">
        <v>79</v>
      </c>
      <c r="G5282" t="s">
        <v>51</v>
      </c>
      <c r="H5282" s="20" t="s">
        <v>52</v>
      </c>
      <c r="I5282" t="s">
        <v>53</v>
      </c>
      <c r="J5282" t="s">
        <v>54</v>
      </c>
      <c r="K5282">
        <v>3</v>
      </c>
      <c r="L5282" t="s">
        <v>55</v>
      </c>
      <c r="M5282" t="s">
        <v>77</v>
      </c>
      <c r="N5282" t="s">
        <v>89</v>
      </c>
      <c r="O5282" s="21" t="s">
        <v>58</v>
      </c>
      <c r="P5282" s="21" t="s">
        <v>126</v>
      </c>
      <c r="Q5282" s="20" t="s">
        <v>960</v>
      </c>
      <c r="R5282" s="21" t="s">
        <v>961</v>
      </c>
      <c r="S5282" s="35">
        <v>1</v>
      </c>
      <c r="T5282" s="22">
        <v>1</v>
      </c>
      <c r="U5282" s="20" t="s">
        <v>62</v>
      </c>
      <c r="V5282" s="20">
        <v>45852</v>
      </c>
      <c r="W5282" s="21">
        <v>7</v>
      </c>
      <c r="X5282" s="20">
        <v>45862</v>
      </c>
      <c r="Y5282" s="20">
        <v>45859</v>
      </c>
      <c r="Z5282" s="48">
        <v>7</v>
      </c>
      <c r="AA5282">
        <v>2025</v>
      </c>
      <c r="AB5282" s="45">
        <v>28119</v>
      </c>
      <c r="AC5282" s="45">
        <v>28119</v>
      </c>
      <c r="AK5282" s="10"/>
    </row>
    <row r="5283" spans="1:37">
      <c r="A5283" t="s">
        <v>45</v>
      </c>
      <c r="B5283" t="s">
        <v>46</v>
      </c>
      <c r="C5283" t="s">
        <v>47</v>
      </c>
      <c r="D5283" t="s">
        <v>5766</v>
      </c>
      <c r="E5283" t="s">
        <v>88</v>
      </c>
      <c r="F5283" t="s">
        <v>79</v>
      </c>
      <c r="G5283" t="s">
        <v>51</v>
      </c>
      <c r="H5283" s="20" t="s">
        <v>52</v>
      </c>
      <c r="I5283" t="s">
        <v>53</v>
      </c>
      <c r="J5283" t="s">
        <v>54</v>
      </c>
      <c r="K5283">
        <v>3</v>
      </c>
      <c r="L5283" t="s">
        <v>55</v>
      </c>
      <c r="M5283" t="s">
        <v>56</v>
      </c>
      <c r="N5283" t="s">
        <v>57</v>
      </c>
      <c r="O5283" s="21" t="s">
        <v>58</v>
      </c>
      <c r="P5283" s="21" t="s">
        <v>522</v>
      </c>
      <c r="Q5283" s="20" t="s">
        <v>1078</v>
      </c>
      <c r="R5283" s="21" t="s">
        <v>1079</v>
      </c>
      <c r="S5283" s="35">
        <v>1</v>
      </c>
      <c r="T5283" s="22">
        <v>1</v>
      </c>
      <c r="U5283" s="20" t="s">
        <v>62</v>
      </c>
      <c r="V5283" s="20">
        <v>45852</v>
      </c>
      <c r="W5283" s="21">
        <v>7</v>
      </c>
      <c r="X5283" s="20">
        <v>45866</v>
      </c>
      <c r="Y5283" s="20">
        <v>45861</v>
      </c>
      <c r="Z5283" s="48">
        <v>7</v>
      </c>
      <c r="AA5283">
        <v>2025</v>
      </c>
      <c r="AB5283" s="45">
        <v>46872</v>
      </c>
      <c r="AC5283" s="45">
        <v>46872</v>
      </c>
      <c r="AK5283" s="10"/>
    </row>
    <row r="5284" spans="1:37">
      <c r="A5284" t="s">
        <v>45</v>
      </c>
      <c r="B5284" t="s">
        <v>46</v>
      </c>
      <c r="C5284" t="s">
        <v>47</v>
      </c>
      <c r="D5284" t="s">
        <v>5767</v>
      </c>
      <c r="E5284" t="s">
        <v>88</v>
      </c>
      <c r="F5284" t="s">
        <v>79</v>
      </c>
      <c r="G5284" t="s">
        <v>51</v>
      </c>
      <c r="H5284" s="20" t="s">
        <v>52</v>
      </c>
      <c r="I5284" t="s">
        <v>53</v>
      </c>
      <c r="J5284" t="s">
        <v>54</v>
      </c>
      <c r="K5284">
        <v>3</v>
      </c>
      <c r="L5284" t="s">
        <v>55</v>
      </c>
      <c r="M5284" t="s">
        <v>77</v>
      </c>
      <c r="N5284" t="s">
        <v>89</v>
      </c>
      <c r="O5284" s="21" t="s">
        <v>58</v>
      </c>
      <c r="P5284" s="21" t="s">
        <v>276</v>
      </c>
      <c r="Q5284" s="20" t="s">
        <v>315</v>
      </c>
      <c r="R5284" s="21" t="s">
        <v>316</v>
      </c>
      <c r="S5284" s="35">
        <v>2</v>
      </c>
      <c r="T5284" s="22">
        <v>2</v>
      </c>
      <c r="U5284" s="20" t="s">
        <v>62</v>
      </c>
      <c r="V5284" s="20">
        <v>45847</v>
      </c>
      <c r="W5284" s="21">
        <v>7</v>
      </c>
      <c r="X5284" s="20">
        <v>45856</v>
      </c>
      <c r="Y5284" s="20">
        <v>45852</v>
      </c>
      <c r="Z5284" s="48">
        <v>7</v>
      </c>
      <c r="AA5284">
        <v>2025</v>
      </c>
      <c r="AB5284" s="45">
        <v>24990</v>
      </c>
      <c r="AC5284" s="45">
        <v>24990</v>
      </c>
      <c r="AK5284" s="10"/>
    </row>
    <row r="5285" spans="1:37">
      <c r="A5285" t="s">
        <v>45</v>
      </c>
      <c r="B5285" t="s">
        <v>46</v>
      </c>
      <c r="C5285" t="s">
        <v>47</v>
      </c>
      <c r="D5285" t="s">
        <v>5768</v>
      </c>
      <c r="E5285" t="s">
        <v>88</v>
      </c>
      <c r="F5285" t="s">
        <v>79</v>
      </c>
      <c r="G5285" t="s">
        <v>51</v>
      </c>
      <c r="H5285" s="20" t="s">
        <v>52</v>
      </c>
      <c r="I5285" t="s">
        <v>53</v>
      </c>
      <c r="J5285" t="s">
        <v>54</v>
      </c>
      <c r="K5285">
        <v>3</v>
      </c>
      <c r="L5285" t="s">
        <v>55</v>
      </c>
      <c r="M5285" t="s">
        <v>77</v>
      </c>
      <c r="N5285" t="s">
        <v>89</v>
      </c>
      <c r="O5285" s="21" t="s">
        <v>58</v>
      </c>
      <c r="P5285" s="21" t="s">
        <v>828</v>
      </c>
      <c r="Q5285" s="20" t="s">
        <v>2243</v>
      </c>
      <c r="R5285" s="21" t="s">
        <v>2244</v>
      </c>
      <c r="S5285" s="35">
        <v>1</v>
      </c>
      <c r="T5285" s="22">
        <v>1</v>
      </c>
      <c r="U5285" s="20" t="s">
        <v>62</v>
      </c>
      <c r="V5285" s="20">
        <v>45851</v>
      </c>
      <c r="W5285" s="21">
        <v>7</v>
      </c>
      <c r="X5285" s="20">
        <v>45860</v>
      </c>
      <c r="Y5285" s="20">
        <v>45856</v>
      </c>
      <c r="Z5285" s="48">
        <v>7</v>
      </c>
      <c r="AA5285">
        <v>2025</v>
      </c>
      <c r="AB5285" s="45">
        <v>40620</v>
      </c>
      <c r="AC5285" s="45">
        <v>40620</v>
      </c>
      <c r="AK5285" s="10"/>
    </row>
    <row r="5286" spans="1:37">
      <c r="A5286" t="s">
        <v>45</v>
      </c>
      <c r="B5286" t="s">
        <v>46</v>
      </c>
      <c r="C5286" t="s">
        <v>47</v>
      </c>
      <c r="D5286" t="s">
        <v>5769</v>
      </c>
      <c r="E5286" t="s">
        <v>88</v>
      </c>
      <c r="F5286" t="s">
        <v>79</v>
      </c>
      <c r="G5286" t="s">
        <v>51</v>
      </c>
      <c r="H5286" s="20" t="s">
        <v>52</v>
      </c>
      <c r="I5286" t="s">
        <v>53</v>
      </c>
      <c r="J5286" t="s">
        <v>54</v>
      </c>
      <c r="K5286">
        <v>3</v>
      </c>
      <c r="L5286" t="s">
        <v>55</v>
      </c>
      <c r="M5286" t="s">
        <v>77</v>
      </c>
      <c r="N5286" t="s">
        <v>89</v>
      </c>
      <c r="O5286" s="21" t="s">
        <v>58</v>
      </c>
      <c r="P5286" s="21" t="s">
        <v>90</v>
      </c>
      <c r="Q5286" s="20" t="s">
        <v>214</v>
      </c>
      <c r="R5286" s="21" t="s">
        <v>215</v>
      </c>
      <c r="S5286" s="35">
        <v>1</v>
      </c>
      <c r="T5286" s="22">
        <v>1</v>
      </c>
      <c r="U5286" s="20" t="s">
        <v>62</v>
      </c>
      <c r="V5286" s="20">
        <v>45851</v>
      </c>
      <c r="W5286" s="21">
        <v>7</v>
      </c>
      <c r="X5286" s="20">
        <v>45863</v>
      </c>
      <c r="Y5286" s="20">
        <v>45859</v>
      </c>
      <c r="Z5286" s="48">
        <v>7</v>
      </c>
      <c r="AA5286">
        <v>2025</v>
      </c>
      <c r="AB5286" s="45">
        <v>46871</v>
      </c>
      <c r="AC5286" s="45">
        <v>46871</v>
      </c>
      <c r="AK5286" s="10"/>
    </row>
    <row r="5287" spans="1:37">
      <c r="A5287" t="s">
        <v>45</v>
      </c>
      <c r="B5287" t="s">
        <v>46</v>
      </c>
      <c r="C5287" t="s">
        <v>47</v>
      </c>
      <c r="D5287" t="s">
        <v>5770</v>
      </c>
      <c r="E5287" t="s">
        <v>88</v>
      </c>
      <c r="F5287" t="s">
        <v>79</v>
      </c>
      <c r="G5287" t="s">
        <v>51</v>
      </c>
      <c r="H5287" s="20" t="s">
        <v>58</v>
      </c>
      <c r="I5287" t="s">
        <v>53</v>
      </c>
      <c r="J5287" t="s">
        <v>54</v>
      </c>
      <c r="K5287">
        <v>3</v>
      </c>
      <c r="L5287" t="s">
        <v>55</v>
      </c>
      <c r="M5287" t="s">
        <v>56</v>
      </c>
      <c r="N5287" t="s">
        <v>57</v>
      </c>
      <c r="O5287" s="21" t="s">
        <v>58</v>
      </c>
      <c r="P5287" s="21" t="s">
        <v>64</v>
      </c>
      <c r="Q5287" s="20" t="s">
        <v>677</v>
      </c>
      <c r="R5287" s="21" t="s">
        <v>678</v>
      </c>
      <c r="S5287" s="35">
        <v>1</v>
      </c>
      <c r="T5287" s="22">
        <v>0</v>
      </c>
      <c r="U5287" s="20" t="s">
        <v>62</v>
      </c>
      <c r="V5287" s="20">
        <v>45852</v>
      </c>
      <c r="W5287" s="21">
        <v>7</v>
      </c>
      <c r="X5287" s="20">
        <v>45860</v>
      </c>
      <c r="Z5287" s="48">
        <v>7</v>
      </c>
      <c r="AA5287">
        <v>2025</v>
      </c>
      <c r="AB5287" s="45">
        <v>81245</v>
      </c>
      <c r="AC5287" s="45">
        <v>0</v>
      </c>
      <c r="AK5287" s="10"/>
    </row>
    <row r="5288" spans="1:37">
      <c r="A5288" t="s">
        <v>45</v>
      </c>
      <c r="B5288" t="s">
        <v>46</v>
      </c>
      <c r="C5288" t="s">
        <v>47</v>
      </c>
      <c r="D5288" t="s">
        <v>5771</v>
      </c>
      <c r="E5288" t="s">
        <v>88</v>
      </c>
      <c r="F5288" t="s">
        <v>79</v>
      </c>
      <c r="G5288" t="s">
        <v>51</v>
      </c>
      <c r="H5288" s="20" t="s">
        <v>52</v>
      </c>
      <c r="I5288" t="s">
        <v>53</v>
      </c>
      <c r="J5288" t="s">
        <v>54</v>
      </c>
      <c r="K5288">
        <v>3</v>
      </c>
      <c r="L5288" t="s">
        <v>55</v>
      </c>
      <c r="M5288" t="s">
        <v>77</v>
      </c>
      <c r="N5288" t="s">
        <v>89</v>
      </c>
      <c r="O5288" s="21" t="s">
        <v>58</v>
      </c>
      <c r="P5288" s="21" t="s">
        <v>126</v>
      </c>
      <c r="Q5288" s="20" t="s">
        <v>960</v>
      </c>
      <c r="R5288" s="21" t="s">
        <v>961</v>
      </c>
      <c r="S5288" s="35">
        <v>1</v>
      </c>
      <c r="T5288" s="22">
        <v>1</v>
      </c>
      <c r="U5288" s="20" t="s">
        <v>62</v>
      </c>
      <c r="V5288" s="20">
        <v>45847</v>
      </c>
      <c r="W5288" s="21">
        <v>7</v>
      </c>
      <c r="X5288" s="20">
        <v>45848</v>
      </c>
      <c r="Y5288" s="20">
        <v>45849</v>
      </c>
      <c r="Z5288" s="48">
        <v>7</v>
      </c>
      <c r="AA5288">
        <v>2025</v>
      </c>
      <c r="AB5288" s="45">
        <v>28119</v>
      </c>
      <c r="AC5288" s="45">
        <v>28119</v>
      </c>
      <c r="AK5288" s="10"/>
    </row>
    <row r="5289" spans="1:37">
      <c r="A5289" t="s">
        <v>45</v>
      </c>
      <c r="B5289" t="s">
        <v>46</v>
      </c>
      <c r="C5289" t="s">
        <v>47</v>
      </c>
      <c r="D5289" t="s">
        <v>5772</v>
      </c>
      <c r="E5289" t="s">
        <v>88</v>
      </c>
      <c r="F5289" t="s">
        <v>79</v>
      </c>
      <c r="G5289" t="s">
        <v>51</v>
      </c>
      <c r="H5289" s="20" t="s">
        <v>52</v>
      </c>
      <c r="I5289" t="s">
        <v>53</v>
      </c>
      <c r="J5289" t="s">
        <v>54</v>
      </c>
      <c r="K5289">
        <v>3</v>
      </c>
      <c r="L5289" t="s">
        <v>55</v>
      </c>
      <c r="M5289" t="s">
        <v>77</v>
      </c>
      <c r="N5289" t="s">
        <v>89</v>
      </c>
      <c r="O5289" s="21" t="s">
        <v>58</v>
      </c>
      <c r="P5289" s="21" t="s">
        <v>97</v>
      </c>
      <c r="Q5289" s="20" t="s">
        <v>1652</v>
      </c>
      <c r="R5289" s="21" t="s">
        <v>1653</v>
      </c>
      <c r="S5289" s="35">
        <v>1</v>
      </c>
      <c r="T5289" s="22">
        <v>1</v>
      </c>
      <c r="U5289" s="20" t="s">
        <v>62</v>
      </c>
      <c r="V5289" s="20">
        <v>45848</v>
      </c>
      <c r="W5289" s="21">
        <v>7</v>
      </c>
      <c r="X5289" s="20">
        <v>45861</v>
      </c>
      <c r="Y5289" s="20">
        <v>45852</v>
      </c>
      <c r="Z5289" s="48">
        <v>7</v>
      </c>
      <c r="AA5289">
        <v>2025</v>
      </c>
      <c r="AB5289" s="45">
        <v>43745</v>
      </c>
      <c r="AC5289" s="45">
        <v>43745</v>
      </c>
      <c r="AK5289" s="10"/>
    </row>
    <row r="5290" spans="1:37">
      <c r="A5290" t="s">
        <v>45</v>
      </c>
      <c r="B5290" t="s">
        <v>46</v>
      </c>
      <c r="C5290" t="s">
        <v>47</v>
      </c>
      <c r="D5290" t="s">
        <v>5773</v>
      </c>
      <c r="E5290" t="s">
        <v>88</v>
      </c>
      <c r="F5290" t="s">
        <v>79</v>
      </c>
      <c r="G5290" t="s">
        <v>51</v>
      </c>
      <c r="H5290" s="20" t="s">
        <v>52</v>
      </c>
      <c r="I5290" t="s">
        <v>53</v>
      </c>
      <c r="J5290" t="s">
        <v>54</v>
      </c>
      <c r="K5290">
        <v>3</v>
      </c>
      <c r="L5290" t="s">
        <v>55</v>
      </c>
      <c r="M5290" t="s">
        <v>77</v>
      </c>
      <c r="N5290" t="s">
        <v>89</v>
      </c>
      <c r="O5290" s="21" t="s">
        <v>58</v>
      </c>
      <c r="P5290" s="21" t="s">
        <v>119</v>
      </c>
      <c r="Q5290" s="20" t="s">
        <v>3415</v>
      </c>
      <c r="R5290" s="21" t="s">
        <v>3416</v>
      </c>
      <c r="S5290" s="35">
        <v>1</v>
      </c>
      <c r="T5290" s="22">
        <v>1</v>
      </c>
      <c r="U5290" s="20" t="s">
        <v>62</v>
      </c>
      <c r="V5290" s="20">
        <v>45848</v>
      </c>
      <c r="W5290" s="21">
        <v>7</v>
      </c>
      <c r="X5290" s="20">
        <v>45862</v>
      </c>
      <c r="Y5290" s="20">
        <v>45859</v>
      </c>
      <c r="Z5290" s="48">
        <v>7</v>
      </c>
      <c r="AA5290">
        <v>2025</v>
      </c>
      <c r="AB5290" s="45">
        <v>42496</v>
      </c>
      <c r="AC5290" s="45">
        <v>42496</v>
      </c>
      <c r="AK5290" s="10"/>
    </row>
    <row r="5291" spans="1:37">
      <c r="A5291" t="s">
        <v>45</v>
      </c>
      <c r="B5291" t="s">
        <v>46</v>
      </c>
      <c r="C5291" t="s">
        <v>47</v>
      </c>
      <c r="D5291" t="s">
        <v>5774</v>
      </c>
      <c r="E5291" t="s">
        <v>88</v>
      </c>
      <c r="F5291" t="s">
        <v>79</v>
      </c>
      <c r="G5291" t="s">
        <v>51</v>
      </c>
      <c r="H5291" s="20" t="s">
        <v>52</v>
      </c>
      <c r="I5291" t="s">
        <v>53</v>
      </c>
      <c r="J5291" t="s">
        <v>54</v>
      </c>
      <c r="K5291">
        <v>3</v>
      </c>
      <c r="L5291" t="s">
        <v>55</v>
      </c>
      <c r="M5291" t="s">
        <v>77</v>
      </c>
      <c r="N5291" t="s">
        <v>89</v>
      </c>
      <c r="O5291" s="21" t="s">
        <v>58</v>
      </c>
      <c r="P5291" s="21" t="s">
        <v>119</v>
      </c>
      <c r="Q5291" s="20" t="s">
        <v>2056</v>
      </c>
      <c r="R5291" s="21" t="s">
        <v>2057</v>
      </c>
      <c r="S5291" s="35">
        <v>1</v>
      </c>
      <c r="T5291" s="22">
        <v>1</v>
      </c>
      <c r="U5291" s="20" t="s">
        <v>62</v>
      </c>
      <c r="V5291" s="20">
        <v>45852</v>
      </c>
      <c r="W5291" s="21">
        <v>7</v>
      </c>
      <c r="X5291" s="20">
        <v>45863</v>
      </c>
      <c r="Y5291" s="20">
        <v>45861</v>
      </c>
      <c r="Z5291" s="48">
        <v>7</v>
      </c>
      <c r="AA5291">
        <v>2025</v>
      </c>
      <c r="AB5291" s="45">
        <v>73327</v>
      </c>
      <c r="AC5291" s="45">
        <v>73327</v>
      </c>
      <c r="AK5291" s="10"/>
    </row>
    <row r="5292" spans="1:37">
      <c r="A5292" t="s">
        <v>45</v>
      </c>
      <c r="B5292" t="s">
        <v>46</v>
      </c>
      <c r="C5292" t="s">
        <v>47</v>
      </c>
      <c r="D5292" t="s">
        <v>5775</v>
      </c>
      <c r="E5292" t="s">
        <v>88</v>
      </c>
      <c r="F5292" t="s">
        <v>79</v>
      </c>
      <c r="G5292" t="s">
        <v>51</v>
      </c>
      <c r="H5292" s="20" t="s">
        <v>52</v>
      </c>
      <c r="I5292" t="s">
        <v>53</v>
      </c>
      <c r="J5292" t="s">
        <v>54</v>
      </c>
      <c r="K5292">
        <v>3</v>
      </c>
      <c r="L5292" t="s">
        <v>55</v>
      </c>
      <c r="M5292" t="s">
        <v>77</v>
      </c>
      <c r="N5292" t="s">
        <v>89</v>
      </c>
      <c r="O5292" s="21" t="s">
        <v>58</v>
      </c>
      <c r="P5292" s="21" t="s">
        <v>150</v>
      </c>
      <c r="Q5292" s="20" t="s">
        <v>5776</v>
      </c>
      <c r="R5292" s="21" t="s">
        <v>5777</v>
      </c>
      <c r="S5292" s="35">
        <v>1</v>
      </c>
      <c r="T5292" s="22">
        <v>1</v>
      </c>
      <c r="U5292" s="20" t="s">
        <v>62</v>
      </c>
      <c r="V5292" s="20">
        <v>45852</v>
      </c>
      <c r="W5292" s="21">
        <v>7</v>
      </c>
      <c r="X5292" s="20">
        <v>45870</v>
      </c>
      <c r="Y5292" s="20">
        <v>45866</v>
      </c>
      <c r="Z5292" s="48">
        <v>7</v>
      </c>
      <c r="AA5292">
        <v>2025</v>
      </c>
      <c r="AB5292" s="45">
        <v>266671</v>
      </c>
      <c r="AC5292" s="45">
        <v>266671</v>
      </c>
      <c r="AK5292" s="10"/>
    </row>
    <row r="5293" spans="1:37">
      <c r="A5293" t="s">
        <v>45</v>
      </c>
      <c r="B5293" t="s">
        <v>46</v>
      </c>
      <c r="C5293" t="s">
        <v>47</v>
      </c>
      <c r="D5293" t="s">
        <v>5778</v>
      </c>
      <c r="E5293" t="s">
        <v>88</v>
      </c>
      <c r="F5293" t="s">
        <v>79</v>
      </c>
      <c r="G5293" t="s">
        <v>51</v>
      </c>
      <c r="H5293" s="20" t="s">
        <v>52</v>
      </c>
      <c r="I5293" t="s">
        <v>53</v>
      </c>
      <c r="J5293" t="s">
        <v>54</v>
      </c>
      <c r="K5293">
        <v>3</v>
      </c>
      <c r="L5293" t="s">
        <v>55</v>
      </c>
      <c r="M5293" t="s">
        <v>77</v>
      </c>
      <c r="N5293" t="s">
        <v>89</v>
      </c>
      <c r="O5293" s="21" t="s">
        <v>58</v>
      </c>
      <c r="P5293" s="21" t="s">
        <v>119</v>
      </c>
      <c r="Q5293" s="20" t="s">
        <v>939</v>
      </c>
      <c r="R5293" s="21" t="s">
        <v>940</v>
      </c>
      <c r="S5293" s="35">
        <v>1</v>
      </c>
      <c r="T5293" s="22">
        <v>1</v>
      </c>
      <c r="U5293" s="20" t="s">
        <v>62</v>
      </c>
      <c r="V5293" s="20">
        <v>45853</v>
      </c>
      <c r="W5293" s="21">
        <v>7</v>
      </c>
      <c r="X5293" s="20">
        <v>45860</v>
      </c>
      <c r="Y5293" s="20">
        <v>45856</v>
      </c>
      <c r="Z5293" s="48">
        <v>7</v>
      </c>
      <c r="AA5293">
        <v>2025</v>
      </c>
      <c r="AB5293" s="45">
        <v>93325</v>
      </c>
      <c r="AC5293" s="45">
        <v>93325</v>
      </c>
      <c r="AK5293" s="10"/>
    </row>
    <row r="5294" spans="1:37">
      <c r="A5294" t="s">
        <v>45</v>
      </c>
      <c r="B5294" t="s">
        <v>46</v>
      </c>
      <c r="C5294" t="s">
        <v>47</v>
      </c>
      <c r="D5294" t="s">
        <v>5779</v>
      </c>
      <c r="E5294" t="s">
        <v>88</v>
      </c>
      <c r="F5294" t="s">
        <v>79</v>
      </c>
      <c r="G5294" t="s">
        <v>51</v>
      </c>
      <c r="H5294" s="20" t="s">
        <v>52</v>
      </c>
      <c r="I5294" t="s">
        <v>53</v>
      </c>
      <c r="J5294" t="s">
        <v>54</v>
      </c>
      <c r="K5294">
        <v>3</v>
      </c>
      <c r="L5294" t="s">
        <v>55</v>
      </c>
      <c r="M5294" t="s">
        <v>77</v>
      </c>
      <c r="N5294" t="s">
        <v>89</v>
      </c>
      <c r="O5294" s="21" t="s">
        <v>58</v>
      </c>
      <c r="P5294" s="21" t="s">
        <v>90</v>
      </c>
      <c r="Q5294" s="20" t="s">
        <v>247</v>
      </c>
      <c r="R5294" s="21" t="s">
        <v>248</v>
      </c>
      <c r="S5294" s="35">
        <v>1</v>
      </c>
      <c r="T5294" s="22">
        <v>1</v>
      </c>
      <c r="U5294" s="20" t="s">
        <v>62</v>
      </c>
      <c r="V5294" s="20">
        <v>45852</v>
      </c>
      <c r="W5294" s="21">
        <v>7</v>
      </c>
      <c r="X5294" s="20">
        <v>45861</v>
      </c>
      <c r="Y5294" s="20">
        <v>45859</v>
      </c>
      <c r="Z5294" s="48">
        <v>7</v>
      </c>
      <c r="AA5294">
        <v>2025</v>
      </c>
      <c r="AB5294" s="45">
        <v>56243</v>
      </c>
      <c r="AC5294" s="45">
        <v>56243</v>
      </c>
      <c r="AK5294" s="10"/>
    </row>
    <row r="5295" spans="1:37">
      <c r="A5295" t="s">
        <v>45</v>
      </c>
      <c r="B5295" t="s">
        <v>46</v>
      </c>
      <c r="C5295" t="s">
        <v>47</v>
      </c>
      <c r="D5295" t="s">
        <v>5780</v>
      </c>
      <c r="E5295" t="s">
        <v>88</v>
      </c>
      <c r="F5295" t="s">
        <v>79</v>
      </c>
      <c r="G5295" t="s">
        <v>51</v>
      </c>
      <c r="H5295" s="20" t="s">
        <v>52</v>
      </c>
      <c r="I5295" t="s">
        <v>53</v>
      </c>
      <c r="J5295" t="s">
        <v>54</v>
      </c>
      <c r="K5295">
        <v>3</v>
      </c>
      <c r="L5295" t="s">
        <v>55</v>
      </c>
      <c r="M5295" t="s">
        <v>77</v>
      </c>
      <c r="N5295" t="s">
        <v>89</v>
      </c>
      <c r="O5295" s="21" t="s">
        <v>58</v>
      </c>
      <c r="P5295" s="21" t="s">
        <v>150</v>
      </c>
      <c r="Q5295" s="20" t="s">
        <v>244</v>
      </c>
      <c r="R5295" s="21" t="s">
        <v>245</v>
      </c>
      <c r="S5295" s="35">
        <v>1</v>
      </c>
      <c r="T5295" s="22">
        <v>1</v>
      </c>
      <c r="U5295" s="20" t="s">
        <v>62</v>
      </c>
      <c r="V5295" s="20">
        <v>45852</v>
      </c>
      <c r="W5295" s="21">
        <v>7</v>
      </c>
      <c r="X5295" s="20">
        <v>45860</v>
      </c>
      <c r="Y5295" s="20">
        <v>45856</v>
      </c>
      <c r="Z5295" s="48">
        <v>7</v>
      </c>
      <c r="AA5295">
        <v>2025</v>
      </c>
      <c r="AB5295" s="45">
        <v>106665</v>
      </c>
      <c r="AC5295" s="45">
        <v>106665</v>
      </c>
      <c r="AK5295" s="10"/>
    </row>
    <row r="5296" spans="1:37">
      <c r="A5296" t="s">
        <v>45</v>
      </c>
      <c r="B5296" t="s">
        <v>46</v>
      </c>
      <c r="C5296" t="s">
        <v>47</v>
      </c>
      <c r="D5296" t="s">
        <v>5781</v>
      </c>
      <c r="E5296" t="s">
        <v>88</v>
      </c>
      <c r="F5296" t="s">
        <v>79</v>
      </c>
      <c r="G5296" t="s">
        <v>51</v>
      </c>
      <c r="H5296" s="20" t="s">
        <v>52</v>
      </c>
      <c r="I5296" t="s">
        <v>53</v>
      </c>
      <c r="J5296" t="s">
        <v>54</v>
      </c>
      <c r="K5296">
        <v>3</v>
      </c>
      <c r="L5296" t="s">
        <v>55</v>
      </c>
      <c r="M5296" t="s">
        <v>56</v>
      </c>
      <c r="N5296" t="s">
        <v>57</v>
      </c>
      <c r="O5296" s="21" t="s">
        <v>58</v>
      </c>
      <c r="P5296" s="21" t="s">
        <v>64</v>
      </c>
      <c r="Q5296" s="20" t="s">
        <v>4165</v>
      </c>
      <c r="R5296" s="21" t="s">
        <v>4166</v>
      </c>
      <c r="S5296" s="35">
        <v>1</v>
      </c>
      <c r="T5296" s="22">
        <v>1</v>
      </c>
      <c r="U5296" s="20" t="s">
        <v>62</v>
      </c>
      <c r="V5296" s="20">
        <v>45848</v>
      </c>
      <c r="W5296" s="21">
        <v>7</v>
      </c>
      <c r="X5296" s="20">
        <v>45849</v>
      </c>
      <c r="Y5296" s="20">
        <v>45852</v>
      </c>
      <c r="Z5296" s="48">
        <v>7</v>
      </c>
      <c r="AA5296">
        <v>2025</v>
      </c>
      <c r="AB5296" s="45">
        <v>109994</v>
      </c>
      <c r="AC5296" s="45">
        <v>109994</v>
      </c>
      <c r="AK5296" s="10"/>
    </row>
    <row r="5297" spans="1:37">
      <c r="A5297" t="s">
        <v>45</v>
      </c>
      <c r="B5297" t="s">
        <v>46</v>
      </c>
      <c r="C5297" t="s">
        <v>47</v>
      </c>
      <c r="D5297" t="s">
        <v>5782</v>
      </c>
      <c r="E5297" t="s">
        <v>88</v>
      </c>
      <c r="F5297" t="s">
        <v>79</v>
      </c>
      <c r="G5297" t="s">
        <v>51</v>
      </c>
      <c r="H5297" s="20" t="s">
        <v>52</v>
      </c>
      <c r="I5297" t="s">
        <v>53</v>
      </c>
      <c r="J5297" t="s">
        <v>54</v>
      </c>
      <c r="K5297">
        <v>3</v>
      </c>
      <c r="L5297" t="s">
        <v>55</v>
      </c>
      <c r="M5297" t="s">
        <v>77</v>
      </c>
      <c r="N5297" t="s">
        <v>89</v>
      </c>
      <c r="O5297" s="21" t="s">
        <v>58</v>
      </c>
      <c r="P5297" s="21" t="s">
        <v>90</v>
      </c>
      <c r="Q5297" s="20" t="s">
        <v>214</v>
      </c>
      <c r="R5297" s="21" t="s">
        <v>215</v>
      </c>
      <c r="S5297" s="35">
        <v>1</v>
      </c>
      <c r="T5297" s="22">
        <v>1</v>
      </c>
      <c r="U5297" s="20" t="s">
        <v>62</v>
      </c>
      <c r="V5297" s="20">
        <v>45852</v>
      </c>
      <c r="W5297" s="21">
        <v>7</v>
      </c>
      <c r="X5297" s="20">
        <v>45860</v>
      </c>
      <c r="Y5297" s="20">
        <v>45856</v>
      </c>
      <c r="Z5297" s="48">
        <v>7</v>
      </c>
      <c r="AA5297">
        <v>2025</v>
      </c>
      <c r="AB5297" s="45">
        <v>46871</v>
      </c>
      <c r="AC5297" s="45">
        <v>46871</v>
      </c>
      <c r="AK5297" s="10"/>
    </row>
    <row r="5298" spans="1:37">
      <c r="A5298" t="s">
        <v>45</v>
      </c>
      <c r="B5298" t="s">
        <v>46</v>
      </c>
      <c r="C5298" t="s">
        <v>47</v>
      </c>
      <c r="D5298" t="s">
        <v>5783</v>
      </c>
      <c r="E5298" t="s">
        <v>88</v>
      </c>
      <c r="F5298" t="s">
        <v>79</v>
      </c>
      <c r="G5298" t="s">
        <v>51</v>
      </c>
      <c r="H5298" s="20" t="s">
        <v>52</v>
      </c>
      <c r="I5298" t="s">
        <v>53</v>
      </c>
      <c r="J5298" t="s">
        <v>54</v>
      </c>
      <c r="K5298">
        <v>3</v>
      </c>
      <c r="L5298" t="s">
        <v>55</v>
      </c>
      <c r="M5298" t="s">
        <v>77</v>
      </c>
      <c r="N5298" t="s">
        <v>89</v>
      </c>
      <c r="O5298" s="21" t="s">
        <v>58</v>
      </c>
      <c r="P5298" s="21" t="s">
        <v>303</v>
      </c>
      <c r="Q5298" s="20" t="s">
        <v>4142</v>
      </c>
      <c r="R5298" s="21" t="s">
        <v>4143</v>
      </c>
      <c r="S5298" s="35">
        <v>1</v>
      </c>
      <c r="T5298" s="22">
        <v>1</v>
      </c>
      <c r="U5298" s="20" t="s">
        <v>62</v>
      </c>
      <c r="V5298" s="20">
        <v>45853</v>
      </c>
      <c r="W5298" s="21">
        <v>7</v>
      </c>
      <c r="X5298" s="20">
        <v>45860</v>
      </c>
      <c r="Y5298" s="20">
        <v>45856</v>
      </c>
      <c r="Z5298" s="48">
        <v>7</v>
      </c>
      <c r="AA5298">
        <v>2025</v>
      </c>
      <c r="AB5298" s="45">
        <v>62500</v>
      </c>
      <c r="AC5298" s="45">
        <v>62500</v>
      </c>
      <c r="AK5298" s="10"/>
    </row>
    <row r="5299" spans="1:37">
      <c r="A5299" t="s">
        <v>45</v>
      </c>
      <c r="B5299" t="s">
        <v>46</v>
      </c>
      <c r="C5299" t="s">
        <v>47</v>
      </c>
      <c r="D5299" t="s">
        <v>5784</v>
      </c>
      <c r="E5299" t="s">
        <v>88</v>
      </c>
      <c r="F5299" t="s">
        <v>79</v>
      </c>
      <c r="G5299" t="s">
        <v>51</v>
      </c>
      <c r="H5299" s="20" t="s">
        <v>52</v>
      </c>
      <c r="I5299" t="s">
        <v>53</v>
      </c>
      <c r="J5299" t="s">
        <v>54</v>
      </c>
      <c r="K5299">
        <v>3</v>
      </c>
      <c r="L5299" t="s">
        <v>55</v>
      </c>
      <c r="M5299" t="s">
        <v>77</v>
      </c>
      <c r="N5299" t="s">
        <v>89</v>
      </c>
      <c r="O5299" s="21" t="s">
        <v>58</v>
      </c>
      <c r="P5299" s="21" t="s">
        <v>97</v>
      </c>
      <c r="Q5299" s="20" t="s">
        <v>108</v>
      </c>
      <c r="R5299" s="21" t="s">
        <v>3798</v>
      </c>
      <c r="S5299" s="35">
        <v>2</v>
      </c>
      <c r="T5299" s="22">
        <v>2</v>
      </c>
      <c r="U5299" s="20" t="s">
        <v>62</v>
      </c>
      <c r="V5299" s="20">
        <v>45848</v>
      </c>
      <c r="W5299" s="21">
        <v>7</v>
      </c>
      <c r="X5299" s="20">
        <v>45861</v>
      </c>
      <c r="Y5299" s="20">
        <v>45856</v>
      </c>
      <c r="Z5299" s="48">
        <v>7</v>
      </c>
      <c r="AA5299">
        <v>2025</v>
      </c>
      <c r="AB5299" s="45">
        <v>112494</v>
      </c>
      <c r="AC5299" s="45">
        <v>112494</v>
      </c>
      <c r="AK5299" s="10"/>
    </row>
    <row r="5300" spans="1:37">
      <c r="A5300" t="s">
        <v>45</v>
      </c>
      <c r="B5300" t="s">
        <v>46</v>
      </c>
      <c r="C5300" t="s">
        <v>47</v>
      </c>
      <c r="D5300" t="s">
        <v>5785</v>
      </c>
      <c r="E5300" t="s">
        <v>88</v>
      </c>
      <c r="F5300" t="s">
        <v>79</v>
      </c>
      <c r="G5300" t="s">
        <v>51</v>
      </c>
      <c r="H5300" s="20" t="s">
        <v>52</v>
      </c>
      <c r="I5300" t="s">
        <v>53</v>
      </c>
      <c r="J5300" t="s">
        <v>54</v>
      </c>
      <c r="K5300">
        <v>3</v>
      </c>
      <c r="L5300" t="s">
        <v>55</v>
      </c>
      <c r="M5300" t="s">
        <v>77</v>
      </c>
      <c r="N5300" t="s">
        <v>89</v>
      </c>
      <c r="O5300" s="21" t="s">
        <v>58</v>
      </c>
      <c r="P5300" s="21" t="s">
        <v>119</v>
      </c>
      <c r="Q5300" s="20" t="s">
        <v>988</v>
      </c>
      <c r="R5300" s="21" t="s">
        <v>989</v>
      </c>
      <c r="S5300" s="35">
        <v>1</v>
      </c>
      <c r="T5300" s="22">
        <v>1</v>
      </c>
      <c r="U5300" s="20" t="s">
        <v>62</v>
      </c>
      <c r="V5300" s="20">
        <v>45853</v>
      </c>
      <c r="W5300" s="21">
        <v>7</v>
      </c>
      <c r="X5300" s="20">
        <v>45860</v>
      </c>
      <c r="Y5300" s="20">
        <v>45859</v>
      </c>
      <c r="Z5300" s="48">
        <v>7</v>
      </c>
      <c r="AA5300">
        <v>2025</v>
      </c>
      <c r="AB5300" s="45">
        <v>69992</v>
      </c>
      <c r="AC5300" s="45">
        <v>69992</v>
      </c>
      <c r="AK5300" s="10"/>
    </row>
    <row r="5301" spans="1:37">
      <c r="A5301" t="s">
        <v>45</v>
      </c>
      <c r="B5301" t="s">
        <v>46</v>
      </c>
      <c r="C5301" t="s">
        <v>47</v>
      </c>
      <c r="D5301" t="s">
        <v>5786</v>
      </c>
      <c r="E5301" t="s">
        <v>88</v>
      </c>
      <c r="F5301" t="s">
        <v>79</v>
      </c>
      <c r="G5301" t="s">
        <v>51</v>
      </c>
      <c r="H5301" s="20" t="s">
        <v>52</v>
      </c>
      <c r="I5301" t="s">
        <v>53</v>
      </c>
      <c r="J5301" t="s">
        <v>54</v>
      </c>
      <c r="K5301">
        <v>3</v>
      </c>
      <c r="L5301" t="s">
        <v>55</v>
      </c>
      <c r="M5301" t="s">
        <v>77</v>
      </c>
      <c r="N5301" t="s">
        <v>89</v>
      </c>
      <c r="O5301" s="21" t="s">
        <v>58</v>
      </c>
      <c r="P5301" s="21" t="s">
        <v>119</v>
      </c>
      <c r="Q5301" s="20" t="s">
        <v>939</v>
      </c>
      <c r="R5301" s="21" t="s">
        <v>940</v>
      </c>
      <c r="S5301" s="35">
        <v>1</v>
      </c>
      <c r="T5301" s="22">
        <v>1</v>
      </c>
      <c r="U5301" s="20" t="s">
        <v>62</v>
      </c>
      <c r="V5301" s="20">
        <v>45853</v>
      </c>
      <c r="W5301" s="21">
        <v>7</v>
      </c>
      <c r="X5301" s="20">
        <v>45860</v>
      </c>
      <c r="Y5301" s="20">
        <v>45859</v>
      </c>
      <c r="Z5301" s="48">
        <v>7</v>
      </c>
      <c r="AA5301">
        <v>2025</v>
      </c>
      <c r="AB5301" s="45">
        <v>93325</v>
      </c>
      <c r="AC5301" s="45">
        <v>93325</v>
      </c>
      <c r="AK5301" s="10"/>
    </row>
    <row r="5302" spans="1:37">
      <c r="A5302" t="s">
        <v>45</v>
      </c>
      <c r="B5302" t="s">
        <v>46</v>
      </c>
      <c r="C5302" t="s">
        <v>47</v>
      </c>
      <c r="D5302" t="s">
        <v>5787</v>
      </c>
      <c r="E5302" t="s">
        <v>88</v>
      </c>
      <c r="F5302" t="s">
        <v>79</v>
      </c>
      <c r="G5302" t="s">
        <v>51</v>
      </c>
      <c r="H5302" s="20" t="s">
        <v>52</v>
      </c>
      <c r="I5302" t="s">
        <v>53</v>
      </c>
      <c r="J5302" t="s">
        <v>54</v>
      </c>
      <c r="K5302">
        <v>3</v>
      </c>
      <c r="L5302" t="s">
        <v>55</v>
      </c>
      <c r="M5302" t="s">
        <v>77</v>
      </c>
      <c r="N5302" t="s">
        <v>89</v>
      </c>
      <c r="O5302" s="21" t="s">
        <v>58</v>
      </c>
      <c r="P5302" s="21" t="s">
        <v>90</v>
      </c>
      <c r="Q5302" s="20" t="s">
        <v>1685</v>
      </c>
      <c r="R5302" s="21" t="s">
        <v>1686</v>
      </c>
      <c r="S5302" s="35">
        <v>1</v>
      </c>
      <c r="T5302" s="22">
        <v>1</v>
      </c>
      <c r="U5302" s="20" t="s">
        <v>62</v>
      </c>
      <c r="V5302" s="20">
        <v>45853</v>
      </c>
      <c r="W5302" s="21">
        <v>7</v>
      </c>
      <c r="X5302" s="20">
        <v>45859</v>
      </c>
      <c r="Y5302" s="20">
        <v>45859</v>
      </c>
      <c r="Z5302" s="48">
        <v>7</v>
      </c>
      <c r="AA5302">
        <v>2025</v>
      </c>
      <c r="AB5302" s="45">
        <v>66657</v>
      </c>
      <c r="AC5302" s="45">
        <v>66657</v>
      </c>
      <c r="AK5302" s="10"/>
    </row>
    <row r="5303" spans="1:37">
      <c r="A5303" t="s">
        <v>45</v>
      </c>
      <c r="B5303" t="s">
        <v>46</v>
      </c>
      <c r="C5303" t="s">
        <v>47</v>
      </c>
      <c r="D5303" t="s">
        <v>5788</v>
      </c>
      <c r="E5303" t="s">
        <v>88</v>
      </c>
      <c r="F5303" t="s">
        <v>79</v>
      </c>
      <c r="G5303" t="s">
        <v>51</v>
      </c>
      <c r="H5303" s="20" t="s">
        <v>52</v>
      </c>
      <c r="I5303" t="s">
        <v>53</v>
      </c>
      <c r="J5303" t="s">
        <v>54</v>
      </c>
      <c r="K5303">
        <v>3</v>
      </c>
      <c r="L5303" t="s">
        <v>55</v>
      </c>
      <c r="M5303" t="s">
        <v>56</v>
      </c>
      <c r="N5303" t="s">
        <v>57</v>
      </c>
      <c r="O5303" s="21" t="s">
        <v>58</v>
      </c>
      <c r="P5303" s="21" t="s">
        <v>64</v>
      </c>
      <c r="Q5303" s="20" t="s">
        <v>1052</v>
      </c>
      <c r="R5303" s="21" t="s">
        <v>1053</v>
      </c>
      <c r="S5303" s="35">
        <v>1</v>
      </c>
      <c r="T5303" s="22">
        <v>1</v>
      </c>
      <c r="U5303" s="20" t="s">
        <v>62</v>
      </c>
      <c r="V5303" s="20">
        <v>45849</v>
      </c>
      <c r="W5303" s="21">
        <v>7</v>
      </c>
      <c r="X5303" s="20">
        <v>45860</v>
      </c>
      <c r="Y5303" s="20">
        <v>45856</v>
      </c>
      <c r="Z5303" s="48">
        <v>7</v>
      </c>
      <c r="AA5303">
        <v>2025</v>
      </c>
      <c r="AB5303" s="45">
        <v>56247</v>
      </c>
      <c r="AC5303" s="45">
        <v>56247</v>
      </c>
      <c r="AK5303" s="10"/>
    </row>
    <row r="5304" spans="1:37">
      <c r="A5304" t="s">
        <v>45</v>
      </c>
      <c r="B5304" t="s">
        <v>46</v>
      </c>
      <c r="C5304" t="s">
        <v>47</v>
      </c>
      <c r="D5304" t="s">
        <v>5789</v>
      </c>
      <c r="E5304" t="s">
        <v>88</v>
      </c>
      <c r="F5304" t="s">
        <v>79</v>
      </c>
      <c r="G5304" t="s">
        <v>51</v>
      </c>
      <c r="H5304" s="20" t="s">
        <v>52</v>
      </c>
      <c r="I5304" t="s">
        <v>53</v>
      </c>
      <c r="J5304" t="s">
        <v>54</v>
      </c>
      <c r="K5304">
        <v>3</v>
      </c>
      <c r="L5304" t="s">
        <v>55</v>
      </c>
      <c r="M5304" t="s">
        <v>77</v>
      </c>
      <c r="N5304" t="s">
        <v>89</v>
      </c>
      <c r="O5304" s="21" t="s">
        <v>58</v>
      </c>
      <c r="P5304" s="21" t="s">
        <v>366</v>
      </c>
      <c r="Q5304" s="20" t="s">
        <v>2386</v>
      </c>
      <c r="R5304" s="21" t="s">
        <v>2387</v>
      </c>
      <c r="S5304" s="35">
        <v>1</v>
      </c>
      <c r="T5304" s="22">
        <v>1</v>
      </c>
      <c r="U5304" s="20" t="s">
        <v>62</v>
      </c>
      <c r="V5304" s="20">
        <v>45853</v>
      </c>
      <c r="W5304" s="21">
        <v>7</v>
      </c>
      <c r="X5304" s="20">
        <v>45860</v>
      </c>
      <c r="Y5304" s="20">
        <v>45859</v>
      </c>
      <c r="Z5304" s="48">
        <v>7</v>
      </c>
      <c r="AA5304">
        <v>2025</v>
      </c>
      <c r="AB5304" s="45">
        <v>43745</v>
      </c>
      <c r="AC5304" s="45">
        <v>43745</v>
      </c>
      <c r="AK5304" s="10"/>
    </row>
    <row r="5305" spans="1:37">
      <c r="A5305" t="s">
        <v>45</v>
      </c>
      <c r="B5305" t="s">
        <v>46</v>
      </c>
      <c r="C5305" t="s">
        <v>47</v>
      </c>
      <c r="D5305" t="s">
        <v>5790</v>
      </c>
      <c r="E5305" t="s">
        <v>88</v>
      </c>
      <c r="F5305" t="s">
        <v>79</v>
      </c>
      <c r="G5305" t="s">
        <v>51</v>
      </c>
      <c r="H5305" s="20" t="s">
        <v>52</v>
      </c>
      <c r="I5305" t="s">
        <v>53</v>
      </c>
      <c r="J5305" t="s">
        <v>54</v>
      </c>
      <c r="K5305">
        <v>3</v>
      </c>
      <c r="L5305" t="s">
        <v>55</v>
      </c>
      <c r="M5305" t="s">
        <v>56</v>
      </c>
      <c r="N5305" t="s">
        <v>57</v>
      </c>
      <c r="O5305" s="21" t="s">
        <v>58</v>
      </c>
      <c r="P5305" s="21" t="s">
        <v>64</v>
      </c>
      <c r="Q5305" s="20" t="s">
        <v>221</v>
      </c>
      <c r="R5305" s="21" t="s">
        <v>222</v>
      </c>
      <c r="S5305" s="35">
        <v>1</v>
      </c>
      <c r="T5305" s="22">
        <v>1</v>
      </c>
      <c r="U5305" s="20" t="s">
        <v>62</v>
      </c>
      <c r="V5305" s="20">
        <v>45849</v>
      </c>
      <c r="W5305" s="21">
        <v>7</v>
      </c>
      <c r="X5305" s="20">
        <v>45861</v>
      </c>
      <c r="Y5305" s="20">
        <v>45856</v>
      </c>
      <c r="Z5305" s="48">
        <v>7</v>
      </c>
      <c r="AA5305">
        <v>2025</v>
      </c>
      <c r="AB5305" s="45">
        <v>109994</v>
      </c>
      <c r="AC5305" s="45">
        <v>109994</v>
      </c>
      <c r="AK5305" s="10"/>
    </row>
    <row r="5306" spans="1:37">
      <c r="A5306" t="s">
        <v>45</v>
      </c>
      <c r="B5306" t="s">
        <v>46</v>
      </c>
      <c r="C5306" t="s">
        <v>47</v>
      </c>
      <c r="D5306" t="s">
        <v>5791</v>
      </c>
      <c r="E5306" t="s">
        <v>88</v>
      </c>
      <c r="F5306" t="s">
        <v>79</v>
      </c>
      <c r="G5306" t="s">
        <v>51</v>
      </c>
      <c r="H5306" s="20" t="s">
        <v>52</v>
      </c>
      <c r="I5306" t="s">
        <v>53</v>
      </c>
      <c r="J5306" t="s">
        <v>54</v>
      </c>
      <c r="K5306">
        <v>3</v>
      </c>
      <c r="L5306" t="s">
        <v>55</v>
      </c>
      <c r="M5306" t="s">
        <v>77</v>
      </c>
      <c r="N5306" t="s">
        <v>89</v>
      </c>
      <c r="O5306" s="21" t="s">
        <v>58</v>
      </c>
      <c r="P5306" s="21" t="s">
        <v>126</v>
      </c>
      <c r="Q5306" s="20" t="s">
        <v>1044</v>
      </c>
      <c r="R5306" s="21" t="s">
        <v>1045</v>
      </c>
      <c r="S5306" s="35">
        <v>1</v>
      </c>
      <c r="T5306" s="22">
        <v>1</v>
      </c>
      <c r="U5306" s="20" t="s">
        <v>62</v>
      </c>
      <c r="V5306" s="20">
        <v>45848</v>
      </c>
      <c r="W5306" s="21">
        <v>7</v>
      </c>
      <c r="X5306" s="20">
        <v>45860</v>
      </c>
      <c r="Y5306" s="20">
        <v>45856</v>
      </c>
      <c r="Z5306" s="48">
        <v>7</v>
      </c>
      <c r="AA5306">
        <v>2025</v>
      </c>
      <c r="AB5306" s="45">
        <v>69995</v>
      </c>
      <c r="AC5306" s="45">
        <v>69995</v>
      </c>
      <c r="AK5306" s="10"/>
    </row>
    <row r="5307" spans="1:37">
      <c r="A5307" t="s">
        <v>45</v>
      </c>
      <c r="B5307" t="s">
        <v>46</v>
      </c>
      <c r="C5307" t="s">
        <v>47</v>
      </c>
      <c r="D5307" t="s">
        <v>5792</v>
      </c>
      <c r="E5307" t="s">
        <v>88</v>
      </c>
      <c r="F5307" t="s">
        <v>79</v>
      </c>
      <c r="G5307" t="s">
        <v>51</v>
      </c>
      <c r="H5307" s="20" t="s">
        <v>52</v>
      </c>
      <c r="I5307" t="s">
        <v>53</v>
      </c>
      <c r="J5307" t="s">
        <v>54</v>
      </c>
      <c r="K5307">
        <v>3</v>
      </c>
      <c r="L5307" t="s">
        <v>55</v>
      </c>
      <c r="M5307" t="s">
        <v>56</v>
      </c>
      <c r="N5307" t="s">
        <v>57</v>
      </c>
      <c r="O5307" s="21" t="s">
        <v>58</v>
      </c>
      <c r="P5307" s="21" t="s">
        <v>64</v>
      </c>
      <c r="Q5307" s="20" t="s">
        <v>1052</v>
      </c>
      <c r="R5307" s="21" t="s">
        <v>1053</v>
      </c>
      <c r="S5307" s="35">
        <v>1</v>
      </c>
      <c r="T5307" s="22">
        <v>1</v>
      </c>
      <c r="U5307" s="20" t="s">
        <v>62</v>
      </c>
      <c r="V5307" s="20">
        <v>45853</v>
      </c>
      <c r="W5307" s="21">
        <v>7</v>
      </c>
      <c r="X5307" s="20">
        <v>45860</v>
      </c>
      <c r="Y5307" s="20">
        <v>45859</v>
      </c>
      <c r="Z5307" s="48">
        <v>7</v>
      </c>
      <c r="AA5307">
        <v>2025</v>
      </c>
      <c r="AB5307" s="45">
        <v>56247</v>
      </c>
      <c r="AC5307" s="45">
        <v>56247</v>
      </c>
      <c r="AK5307" s="10"/>
    </row>
    <row r="5308" spans="1:37">
      <c r="A5308" t="s">
        <v>45</v>
      </c>
      <c r="B5308" t="s">
        <v>46</v>
      </c>
      <c r="C5308" t="s">
        <v>47</v>
      </c>
      <c r="D5308" t="s">
        <v>5793</v>
      </c>
      <c r="E5308" t="s">
        <v>88</v>
      </c>
      <c r="F5308" t="s">
        <v>79</v>
      </c>
      <c r="G5308" t="s">
        <v>51</v>
      </c>
      <c r="H5308" s="20" t="s">
        <v>52</v>
      </c>
      <c r="I5308" t="s">
        <v>53</v>
      </c>
      <c r="J5308" t="s">
        <v>54</v>
      </c>
      <c r="K5308">
        <v>3</v>
      </c>
      <c r="L5308" t="s">
        <v>55</v>
      </c>
      <c r="M5308" t="s">
        <v>56</v>
      </c>
      <c r="N5308" t="s">
        <v>57</v>
      </c>
      <c r="O5308" s="21" t="s">
        <v>58</v>
      </c>
      <c r="P5308" s="21" t="s">
        <v>133</v>
      </c>
      <c r="Q5308" s="20" t="s">
        <v>169</v>
      </c>
      <c r="R5308" s="21" t="s">
        <v>170</v>
      </c>
      <c r="S5308" s="35">
        <v>1</v>
      </c>
      <c r="T5308" s="22">
        <v>1</v>
      </c>
      <c r="U5308" s="20" t="s">
        <v>62</v>
      </c>
      <c r="V5308" s="20">
        <v>45845</v>
      </c>
      <c r="W5308" s="21">
        <v>7</v>
      </c>
      <c r="X5308" s="20">
        <v>45853</v>
      </c>
      <c r="Y5308" s="20">
        <v>45847</v>
      </c>
      <c r="Z5308" s="48">
        <v>7</v>
      </c>
      <c r="AA5308">
        <v>2025</v>
      </c>
      <c r="AB5308" s="45">
        <v>42493</v>
      </c>
      <c r="AC5308" s="45">
        <v>42493</v>
      </c>
      <c r="AK5308" s="10"/>
    </row>
    <row r="5309" spans="1:37">
      <c r="A5309" t="s">
        <v>45</v>
      </c>
      <c r="B5309" t="s">
        <v>46</v>
      </c>
      <c r="C5309" t="s">
        <v>47</v>
      </c>
      <c r="D5309" t="s">
        <v>5794</v>
      </c>
      <c r="E5309" t="s">
        <v>88</v>
      </c>
      <c r="F5309" t="s">
        <v>79</v>
      </c>
      <c r="G5309" t="s">
        <v>51</v>
      </c>
      <c r="H5309" s="20" t="s">
        <v>52</v>
      </c>
      <c r="I5309" t="s">
        <v>53</v>
      </c>
      <c r="J5309" t="s">
        <v>54</v>
      </c>
      <c r="K5309">
        <v>3</v>
      </c>
      <c r="L5309" t="s">
        <v>55</v>
      </c>
      <c r="M5309" t="s">
        <v>77</v>
      </c>
      <c r="N5309" t="s">
        <v>89</v>
      </c>
      <c r="O5309" s="21" t="s">
        <v>58</v>
      </c>
      <c r="P5309" s="21" t="s">
        <v>119</v>
      </c>
      <c r="Q5309" s="20" t="s">
        <v>539</v>
      </c>
      <c r="R5309" s="21" t="s">
        <v>540</v>
      </c>
      <c r="S5309" s="35">
        <v>1</v>
      </c>
      <c r="T5309" s="22">
        <v>1</v>
      </c>
      <c r="U5309" s="20" t="s">
        <v>62</v>
      </c>
      <c r="V5309" s="20">
        <v>45853</v>
      </c>
      <c r="W5309" s="21">
        <v>7</v>
      </c>
      <c r="X5309" s="20">
        <v>45861</v>
      </c>
      <c r="Y5309" s="20">
        <v>45859</v>
      </c>
      <c r="Z5309" s="48">
        <v>7</v>
      </c>
      <c r="AA5309">
        <v>2025</v>
      </c>
      <c r="AB5309" s="45">
        <v>112492</v>
      </c>
      <c r="AC5309" s="45">
        <v>112492</v>
      </c>
      <c r="AK5309" s="10"/>
    </row>
    <row r="5310" spans="1:37">
      <c r="A5310" t="s">
        <v>45</v>
      </c>
      <c r="B5310" t="s">
        <v>46</v>
      </c>
      <c r="C5310" t="s">
        <v>47</v>
      </c>
      <c r="D5310" t="s">
        <v>5795</v>
      </c>
      <c r="E5310" t="s">
        <v>88</v>
      </c>
      <c r="F5310" t="s">
        <v>79</v>
      </c>
      <c r="G5310" t="s">
        <v>51</v>
      </c>
      <c r="H5310" s="20" t="s">
        <v>52</v>
      </c>
      <c r="I5310" t="s">
        <v>53</v>
      </c>
      <c r="J5310" t="s">
        <v>54</v>
      </c>
      <c r="K5310">
        <v>3</v>
      </c>
      <c r="L5310" t="s">
        <v>55</v>
      </c>
      <c r="M5310" t="s">
        <v>56</v>
      </c>
      <c r="N5310" t="s">
        <v>57</v>
      </c>
      <c r="O5310" s="21" t="s">
        <v>58</v>
      </c>
      <c r="P5310" s="21" t="s">
        <v>64</v>
      </c>
      <c r="Q5310" s="20" t="s">
        <v>385</v>
      </c>
      <c r="R5310" s="21" t="s">
        <v>386</v>
      </c>
      <c r="S5310" s="35">
        <v>1</v>
      </c>
      <c r="T5310" s="22">
        <v>1</v>
      </c>
      <c r="U5310" s="20" t="s">
        <v>62</v>
      </c>
      <c r="V5310" s="20">
        <v>45845</v>
      </c>
      <c r="W5310" s="21">
        <v>7</v>
      </c>
      <c r="X5310" s="20">
        <v>45853</v>
      </c>
      <c r="Y5310" s="20">
        <v>45849</v>
      </c>
      <c r="Z5310" s="48">
        <v>7</v>
      </c>
      <c r="AA5310">
        <v>2025</v>
      </c>
      <c r="AB5310" s="45">
        <v>48743</v>
      </c>
      <c r="AC5310" s="45">
        <v>48743</v>
      </c>
      <c r="AK5310" s="10"/>
    </row>
    <row r="5311" spans="1:37">
      <c r="A5311" t="s">
        <v>45</v>
      </c>
      <c r="B5311" t="s">
        <v>46</v>
      </c>
      <c r="C5311" t="s">
        <v>47</v>
      </c>
      <c r="D5311" t="s">
        <v>5796</v>
      </c>
      <c r="E5311" t="s">
        <v>88</v>
      </c>
      <c r="F5311" t="s">
        <v>79</v>
      </c>
      <c r="G5311" t="s">
        <v>51</v>
      </c>
      <c r="H5311" s="20" t="s">
        <v>52</v>
      </c>
      <c r="I5311" t="s">
        <v>53</v>
      </c>
      <c r="J5311" t="s">
        <v>54</v>
      </c>
      <c r="K5311">
        <v>3</v>
      </c>
      <c r="L5311" t="s">
        <v>55</v>
      </c>
      <c r="M5311" t="s">
        <v>56</v>
      </c>
      <c r="N5311" t="s">
        <v>57</v>
      </c>
      <c r="O5311" s="21" t="s">
        <v>58</v>
      </c>
      <c r="P5311" s="21" t="s">
        <v>64</v>
      </c>
      <c r="Q5311" s="20" t="s">
        <v>385</v>
      </c>
      <c r="R5311" s="21" t="s">
        <v>386</v>
      </c>
      <c r="S5311" s="35">
        <v>1</v>
      </c>
      <c r="T5311" s="22">
        <v>1</v>
      </c>
      <c r="U5311" s="20" t="s">
        <v>62</v>
      </c>
      <c r="V5311" s="20">
        <v>45846</v>
      </c>
      <c r="W5311" s="21">
        <v>7</v>
      </c>
      <c r="X5311" s="20">
        <v>45855</v>
      </c>
      <c r="Y5311" s="20">
        <v>45849</v>
      </c>
      <c r="Z5311" s="48">
        <v>7</v>
      </c>
      <c r="AA5311">
        <v>2025</v>
      </c>
      <c r="AB5311" s="45">
        <v>48743</v>
      </c>
      <c r="AC5311" s="45">
        <v>48743</v>
      </c>
      <c r="AK5311" s="10"/>
    </row>
    <row r="5312" spans="1:37">
      <c r="A5312" t="s">
        <v>45</v>
      </c>
      <c r="B5312" t="s">
        <v>46</v>
      </c>
      <c r="C5312" t="s">
        <v>47</v>
      </c>
      <c r="D5312" t="s">
        <v>5797</v>
      </c>
      <c r="E5312" t="s">
        <v>88</v>
      </c>
      <c r="F5312" t="s">
        <v>79</v>
      </c>
      <c r="G5312" t="s">
        <v>51</v>
      </c>
      <c r="H5312" s="20" t="s">
        <v>52</v>
      </c>
      <c r="I5312" t="s">
        <v>53</v>
      </c>
      <c r="J5312" t="s">
        <v>54</v>
      </c>
      <c r="K5312">
        <v>3</v>
      </c>
      <c r="L5312" t="s">
        <v>55</v>
      </c>
      <c r="M5312" t="s">
        <v>77</v>
      </c>
      <c r="N5312" t="s">
        <v>89</v>
      </c>
      <c r="O5312" s="21" t="s">
        <v>58</v>
      </c>
      <c r="P5312" s="21" t="s">
        <v>366</v>
      </c>
      <c r="Q5312" s="20" t="s">
        <v>2617</v>
      </c>
      <c r="R5312" s="21" t="s">
        <v>2618</v>
      </c>
      <c r="S5312" s="35">
        <v>1</v>
      </c>
      <c r="T5312" s="22">
        <v>1</v>
      </c>
      <c r="U5312" s="20" t="s">
        <v>62</v>
      </c>
      <c r="V5312" s="20">
        <v>45850</v>
      </c>
      <c r="W5312" s="21">
        <v>7</v>
      </c>
      <c r="X5312" s="20">
        <v>45861</v>
      </c>
      <c r="Y5312" s="20">
        <v>45856</v>
      </c>
      <c r="Z5312" s="48">
        <v>7</v>
      </c>
      <c r="AA5312">
        <v>2025</v>
      </c>
      <c r="AB5312" s="45">
        <v>34370</v>
      </c>
      <c r="AC5312" s="45">
        <v>34370</v>
      </c>
      <c r="AK5312" s="10"/>
    </row>
    <row r="5313" spans="1:37">
      <c r="A5313" t="s">
        <v>45</v>
      </c>
      <c r="B5313" t="s">
        <v>46</v>
      </c>
      <c r="C5313" t="s">
        <v>47</v>
      </c>
      <c r="D5313" t="s">
        <v>5798</v>
      </c>
      <c r="E5313" t="s">
        <v>88</v>
      </c>
      <c r="F5313" t="s">
        <v>79</v>
      </c>
      <c r="G5313" t="s">
        <v>51</v>
      </c>
      <c r="H5313" s="20" t="s">
        <v>52</v>
      </c>
      <c r="I5313" t="s">
        <v>53</v>
      </c>
      <c r="J5313" t="s">
        <v>54</v>
      </c>
      <c r="K5313">
        <v>3</v>
      </c>
      <c r="L5313" t="s">
        <v>55</v>
      </c>
      <c r="M5313" t="s">
        <v>77</v>
      </c>
      <c r="N5313" t="s">
        <v>89</v>
      </c>
      <c r="O5313" s="21" t="s">
        <v>58</v>
      </c>
      <c r="P5313" s="21" t="s">
        <v>366</v>
      </c>
      <c r="Q5313" s="20" t="s">
        <v>542</v>
      </c>
      <c r="R5313" s="21" t="s">
        <v>543</v>
      </c>
      <c r="S5313" s="35">
        <v>1</v>
      </c>
      <c r="T5313" s="22">
        <v>1</v>
      </c>
      <c r="U5313" s="20" t="s">
        <v>62</v>
      </c>
      <c r="V5313" s="20">
        <v>45849</v>
      </c>
      <c r="W5313" s="21">
        <v>7</v>
      </c>
      <c r="X5313" s="20">
        <v>45860</v>
      </c>
      <c r="Y5313" s="20">
        <v>45856</v>
      </c>
      <c r="Z5313" s="48">
        <v>7</v>
      </c>
      <c r="AA5313">
        <v>2025</v>
      </c>
      <c r="AB5313" s="45">
        <v>43745</v>
      </c>
      <c r="AC5313" s="45">
        <v>43745</v>
      </c>
      <c r="AK5313" s="10"/>
    </row>
    <row r="5314" spans="1:37">
      <c r="A5314" t="s">
        <v>45</v>
      </c>
      <c r="B5314" t="s">
        <v>46</v>
      </c>
      <c r="C5314" t="s">
        <v>47</v>
      </c>
      <c r="D5314" t="s">
        <v>5799</v>
      </c>
      <c r="E5314" t="s">
        <v>88</v>
      </c>
      <c r="F5314" t="s">
        <v>79</v>
      </c>
      <c r="G5314" t="s">
        <v>51</v>
      </c>
      <c r="H5314" s="20" t="s">
        <v>52</v>
      </c>
      <c r="I5314" t="s">
        <v>53</v>
      </c>
      <c r="J5314" t="s">
        <v>54</v>
      </c>
      <c r="K5314">
        <v>3</v>
      </c>
      <c r="L5314" t="s">
        <v>55</v>
      </c>
      <c r="M5314" t="s">
        <v>56</v>
      </c>
      <c r="N5314" t="s">
        <v>57</v>
      </c>
      <c r="O5314" s="21" t="s">
        <v>58</v>
      </c>
      <c r="P5314" s="21" t="s">
        <v>64</v>
      </c>
      <c r="Q5314" s="20" t="s">
        <v>1052</v>
      </c>
      <c r="R5314" s="21" t="s">
        <v>1053</v>
      </c>
      <c r="S5314" s="35">
        <v>1</v>
      </c>
      <c r="T5314" s="22">
        <v>1</v>
      </c>
      <c r="U5314" s="20" t="s">
        <v>62</v>
      </c>
      <c r="V5314" s="20">
        <v>45850</v>
      </c>
      <c r="W5314" s="21">
        <v>7</v>
      </c>
      <c r="X5314" s="20">
        <v>45860</v>
      </c>
      <c r="Y5314" s="20">
        <v>45856</v>
      </c>
      <c r="Z5314" s="48">
        <v>7</v>
      </c>
      <c r="AA5314">
        <v>2025</v>
      </c>
      <c r="AB5314" s="45">
        <v>56247</v>
      </c>
      <c r="AC5314" s="45">
        <v>56247</v>
      </c>
      <c r="AK5314" s="10"/>
    </row>
    <row r="5315" spans="1:37">
      <c r="A5315" t="s">
        <v>45</v>
      </c>
      <c r="B5315" t="s">
        <v>46</v>
      </c>
      <c r="C5315" t="s">
        <v>47</v>
      </c>
      <c r="D5315" t="s">
        <v>5800</v>
      </c>
      <c r="E5315" t="s">
        <v>88</v>
      </c>
      <c r="F5315" t="s">
        <v>79</v>
      </c>
      <c r="G5315" t="s">
        <v>51</v>
      </c>
      <c r="H5315" s="20" t="s">
        <v>52</v>
      </c>
      <c r="I5315" t="s">
        <v>53</v>
      </c>
      <c r="J5315" t="s">
        <v>54</v>
      </c>
      <c r="K5315">
        <v>3</v>
      </c>
      <c r="L5315" t="s">
        <v>55</v>
      </c>
      <c r="M5315" t="s">
        <v>56</v>
      </c>
      <c r="N5315" t="s">
        <v>57</v>
      </c>
      <c r="O5315" s="21" t="s">
        <v>58</v>
      </c>
      <c r="P5315" s="21" t="s">
        <v>64</v>
      </c>
      <c r="Q5315" s="20" t="s">
        <v>1052</v>
      </c>
      <c r="R5315" s="21" t="s">
        <v>1053</v>
      </c>
      <c r="S5315" s="35">
        <v>1</v>
      </c>
      <c r="T5315" s="22">
        <v>1</v>
      </c>
      <c r="U5315" s="20" t="s">
        <v>62</v>
      </c>
      <c r="V5315" s="20">
        <v>45850</v>
      </c>
      <c r="W5315" s="21">
        <v>7</v>
      </c>
      <c r="X5315" s="20">
        <v>45867</v>
      </c>
      <c r="Y5315" s="20">
        <v>45863</v>
      </c>
      <c r="Z5315" s="48">
        <v>7</v>
      </c>
      <c r="AA5315">
        <v>2025</v>
      </c>
      <c r="AB5315" s="45">
        <v>56247</v>
      </c>
      <c r="AC5315" s="45">
        <v>56247</v>
      </c>
      <c r="AK5315" s="10"/>
    </row>
    <row r="5316" spans="1:37">
      <c r="A5316" t="s">
        <v>45</v>
      </c>
      <c r="B5316" t="s">
        <v>46</v>
      </c>
      <c r="C5316" t="s">
        <v>47</v>
      </c>
      <c r="D5316" t="s">
        <v>5801</v>
      </c>
      <c r="E5316" t="s">
        <v>88</v>
      </c>
      <c r="F5316" t="s">
        <v>79</v>
      </c>
      <c r="G5316" t="s">
        <v>51</v>
      </c>
      <c r="H5316" s="20" t="s">
        <v>52</v>
      </c>
      <c r="I5316" t="s">
        <v>53</v>
      </c>
      <c r="J5316" t="s">
        <v>54</v>
      </c>
      <c r="K5316">
        <v>3</v>
      </c>
      <c r="L5316" t="s">
        <v>55</v>
      </c>
      <c r="M5316" t="s">
        <v>77</v>
      </c>
      <c r="N5316" t="s">
        <v>89</v>
      </c>
      <c r="O5316" s="21" t="s">
        <v>58</v>
      </c>
      <c r="P5316" s="21" t="s">
        <v>90</v>
      </c>
      <c r="Q5316" s="20" t="s">
        <v>344</v>
      </c>
      <c r="R5316" s="21" t="s">
        <v>345</v>
      </c>
      <c r="S5316" s="35">
        <v>1</v>
      </c>
      <c r="T5316" s="22">
        <v>1</v>
      </c>
      <c r="U5316" s="20" t="s">
        <v>62</v>
      </c>
      <c r="V5316" s="20">
        <v>45850</v>
      </c>
      <c r="W5316" s="21">
        <v>7</v>
      </c>
      <c r="X5316" s="20">
        <v>45863</v>
      </c>
      <c r="Y5316" s="20">
        <v>45861</v>
      </c>
      <c r="Z5316" s="48">
        <v>7</v>
      </c>
      <c r="AA5316">
        <v>2025</v>
      </c>
      <c r="AB5316" s="45">
        <v>40620</v>
      </c>
      <c r="AC5316" s="45">
        <v>40620</v>
      </c>
      <c r="AK5316" s="10"/>
    </row>
    <row r="5317" spans="1:37">
      <c r="A5317" t="s">
        <v>45</v>
      </c>
      <c r="B5317" t="s">
        <v>46</v>
      </c>
      <c r="C5317" t="s">
        <v>47</v>
      </c>
      <c r="D5317" t="s">
        <v>5802</v>
      </c>
      <c r="E5317" t="s">
        <v>88</v>
      </c>
      <c r="F5317" t="s">
        <v>79</v>
      </c>
      <c r="G5317" t="s">
        <v>51</v>
      </c>
      <c r="H5317" s="20" t="s">
        <v>52</v>
      </c>
      <c r="I5317" t="s">
        <v>53</v>
      </c>
      <c r="J5317" t="s">
        <v>54</v>
      </c>
      <c r="K5317">
        <v>3</v>
      </c>
      <c r="L5317" t="s">
        <v>55</v>
      </c>
      <c r="M5317" t="s">
        <v>56</v>
      </c>
      <c r="N5317" t="s">
        <v>57</v>
      </c>
      <c r="O5317" s="21" t="s">
        <v>58</v>
      </c>
      <c r="P5317" s="21" t="s">
        <v>64</v>
      </c>
      <c r="Q5317" s="20" t="s">
        <v>221</v>
      </c>
      <c r="R5317" s="21" t="s">
        <v>222</v>
      </c>
      <c r="S5317" s="35">
        <v>1</v>
      </c>
      <c r="T5317" s="22">
        <v>1</v>
      </c>
      <c r="U5317" s="20" t="s">
        <v>62</v>
      </c>
      <c r="V5317" s="20">
        <v>45849</v>
      </c>
      <c r="W5317" s="21">
        <v>7</v>
      </c>
      <c r="X5317" s="20">
        <v>45867</v>
      </c>
      <c r="Y5317" s="20">
        <v>45861</v>
      </c>
      <c r="Z5317" s="48">
        <v>7</v>
      </c>
      <c r="AA5317">
        <v>2025</v>
      </c>
      <c r="AB5317" s="45">
        <v>109994</v>
      </c>
      <c r="AC5317" s="45">
        <v>109994</v>
      </c>
      <c r="AK5317" s="10"/>
    </row>
    <row r="5318" spans="1:37">
      <c r="A5318" t="s">
        <v>45</v>
      </c>
      <c r="B5318" t="s">
        <v>46</v>
      </c>
      <c r="C5318" t="s">
        <v>47</v>
      </c>
      <c r="D5318" t="s">
        <v>5803</v>
      </c>
      <c r="E5318" t="s">
        <v>88</v>
      </c>
      <c r="F5318" t="s">
        <v>79</v>
      </c>
      <c r="G5318" t="s">
        <v>51</v>
      </c>
      <c r="H5318" s="20" t="s">
        <v>58</v>
      </c>
      <c r="I5318" t="s">
        <v>53</v>
      </c>
      <c r="J5318" t="s">
        <v>54</v>
      </c>
      <c r="K5318">
        <v>3</v>
      </c>
      <c r="L5318" t="s">
        <v>55</v>
      </c>
      <c r="M5318" t="s">
        <v>56</v>
      </c>
      <c r="N5318" t="s">
        <v>57</v>
      </c>
      <c r="O5318" s="21" t="s">
        <v>58</v>
      </c>
      <c r="P5318" s="21" t="s">
        <v>207</v>
      </c>
      <c r="Q5318" s="20" t="s">
        <v>950</v>
      </c>
      <c r="R5318" s="21" t="s">
        <v>951</v>
      </c>
      <c r="S5318" s="35">
        <v>2</v>
      </c>
      <c r="T5318" s="22">
        <v>0</v>
      </c>
      <c r="U5318" s="20" t="s">
        <v>62</v>
      </c>
      <c r="V5318" s="20">
        <v>45853</v>
      </c>
      <c r="W5318" s="21">
        <v>7</v>
      </c>
      <c r="X5318" s="20">
        <v>45859</v>
      </c>
      <c r="Z5318" s="48">
        <v>7</v>
      </c>
      <c r="AA5318">
        <v>2025</v>
      </c>
      <c r="AB5318" s="45">
        <v>124988</v>
      </c>
      <c r="AC5318" s="45">
        <v>0</v>
      </c>
      <c r="AK5318" s="10"/>
    </row>
    <row r="5319" spans="1:37">
      <c r="A5319" t="s">
        <v>45</v>
      </c>
      <c r="B5319" t="s">
        <v>46</v>
      </c>
      <c r="C5319" t="s">
        <v>47</v>
      </c>
      <c r="D5319" t="s">
        <v>5804</v>
      </c>
      <c r="E5319" t="s">
        <v>88</v>
      </c>
      <c r="F5319" t="s">
        <v>79</v>
      </c>
      <c r="G5319" t="s">
        <v>51</v>
      </c>
      <c r="H5319" s="20" t="s">
        <v>52</v>
      </c>
      <c r="I5319" t="s">
        <v>53</v>
      </c>
      <c r="J5319" t="s">
        <v>54</v>
      </c>
      <c r="K5319">
        <v>3</v>
      </c>
      <c r="L5319" t="s">
        <v>55</v>
      </c>
      <c r="M5319" t="s">
        <v>77</v>
      </c>
      <c r="N5319" t="s">
        <v>89</v>
      </c>
      <c r="O5319" s="21" t="s">
        <v>58</v>
      </c>
      <c r="P5319" s="21" t="s">
        <v>119</v>
      </c>
      <c r="Q5319" s="20" t="s">
        <v>988</v>
      </c>
      <c r="R5319" s="21" t="s">
        <v>989</v>
      </c>
      <c r="S5319" s="35">
        <v>1</v>
      </c>
      <c r="T5319" s="22">
        <v>1</v>
      </c>
      <c r="U5319" s="20" t="s">
        <v>62</v>
      </c>
      <c r="V5319" s="20">
        <v>45848</v>
      </c>
      <c r="W5319" s="21">
        <v>7</v>
      </c>
      <c r="X5319" s="20">
        <v>45860</v>
      </c>
      <c r="Y5319" s="20">
        <v>45856</v>
      </c>
      <c r="Z5319" s="48">
        <v>7</v>
      </c>
      <c r="AA5319">
        <v>2025</v>
      </c>
      <c r="AB5319" s="45">
        <v>69992</v>
      </c>
      <c r="AC5319" s="45">
        <v>69992</v>
      </c>
      <c r="AK5319" s="10"/>
    </row>
    <row r="5320" spans="1:37">
      <c r="A5320" t="s">
        <v>45</v>
      </c>
      <c r="B5320" t="s">
        <v>46</v>
      </c>
      <c r="C5320" t="s">
        <v>47</v>
      </c>
      <c r="D5320" t="s">
        <v>5805</v>
      </c>
      <c r="E5320" t="s">
        <v>88</v>
      </c>
      <c r="F5320" t="s">
        <v>79</v>
      </c>
      <c r="G5320" t="s">
        <v>51</v>
      </c>
      <c r="H5320" s="20" t="s">
        <v>58</v>
      </c>
      <c r="I5320" t="s">
        <v>53</v>
      </c>
      <c r="J5320" t="s">
        <v>54</v>
      </c>
      <c r="K5320">
        <v>3</v>
      </c>
      <c r="L5320" t="s">
        <v>55</v>
      </c>
      <c r="M5320" t="s">
        <v>77</v>
      </c>
      <c r="N5320" t="s">
        <v>89</v>
      </c>
      <c r="O5320" s="21" t="s">
        <v>58</v>
      </c>
      <c r="P5320" s="21" t="s">
        <v>97</v>
      </c>
      <c r="Q5320" s="20" t="s">
        <v>2440</v>
      </c>
      <c r="R5320" s="21" t="s">
        <v>2441</v>
      </c>
      <c r="S5320" s="35">
        <v>1</v>
      </c>
      <c r="T5320" s="22">
        <v>0</v>
      </c>
      <c r="U5320" s="20" t="s">
        <v>62</v>
      </c>
      <c r="V5320" s="20">
        <v>45849</v>
      </c>
      <c r="W5320" s="21">
        <v>7</v>
      </c>
      <c r="X5320" s="20">
        <v>45860</v>
      </c>
      <c r="Z5320" s="48">
        <v>7</v>
      </c>
      <c r="AA5320">
        <v>2025</v>
      </c>
      <c r="AB5320" s="45">
        <v>33122</v>
      </c>
      <c r="AC5320" s="45">
        <v>0</v>
      </c>
      <c r="AK5320" s="10"/>
    </row>
    <row r="5321" spans="1:37">
      <c r="A5321" t="s">
        <v>45</v>
      </c>
      <c r="B5321" t="s">
        <v>46</v>
      </c>
      <c r="C5321" t="s">
        <v>47</v>
      </c>
      <c r="D5321" t="s">
        <v>5806</v>
      </c>
      <c r="E5321" t="s">
        <v>88</v>
      </c>
      <c r="F5321" t="s">
        <v>79</v>
      </c>
      <c r="G5321" t="s">
        <v>51</v>
      </c>
      <c r="H5321" s="20" t="s">
        <v>52</v>
      </c>
      <c r="I5321" t="s">
        <v>53</v>
      </c>
      <c r="J5321" t="s">
        <v>54</v>
      </c>
      <c r="K5321">
        <v>3</v>
      </c>
      <c r="L5321" t="s">
        <v>55</v>
      </c>
      <c r="M5321" t="s">
        <v>77</v>
      </c>
      <c r="N5321" t="s">
        <v>89</v>
      </c>
      <c r="O5321" s="21" t="s">
        <v>58</v>
      </c>
      <c r="P5321" s="21" t="s">
        <v>90</v>
      </c>
      <c r="Q5321" s="20" t="s">
        <v>214</v>
      </c>
      <c r="R5321" s="21" t="s">
        <v>215</v>
      </c>
      <c r="S5321" s="35">
        <v>1</v>
      </c>
      <c r="T5321" s="22">
        <v>1</v>
      </c>
      <c r="U5321" s="20" t="s">
        <v>62</v>
      </c>
      <c r="V5321" s="20">
        <v>45853</v>
      </c>
      <c r="W5321" s="21">
        <v>7</v>
      </c>
      <c r="X5321" s="20">
        <v>45866</v>
      </c>
      <c r="Y5321" s="20">
        <v>45861</v>
      </c>
      <c r="Z5321" s="48">
        <v>7</v>
      </c>
      <c r="AA5321">
        <v>2025</v>
      </c>
      <c r="AB5321" s="45">
        <v>46871</v>
      </c>
      <c r="AC5321" s="45">
        <v>46871</v>
      </c>
      <c r="AK5321" s="10"/>
    </row>
    <row r="5322" spans="1:37">
      <c r="A5322" t="s">
        <v>45</v>
      </c>
      <c r="B5322" t="s">
        <v>46</v>
      </c>
      <c r="C5322" t="s">
        <v>47</v>
      </c>
      <c r="D5322" t="s">
        <v>5807</v>
      </c>
      <c r="E5322" t="s">
        <v>88</v>
      </c>
      <c r="F5322" t="s">
        <v>79</v>
      </c>
      <c r="G5322" t="s">
        <v>51</v>
      </c>
      <c r="H5322" s="20" t="s">
        <v>52</v>
      </c>
      <c r="I5322" t="s">
        <v>53</v>
      </c>
      <c r="J5322" t="s">
        <v>54</v>
      </c>
      <c r="K5322">
        <v>3</v>
      </c>
      <c r="L5322" t="s">
        <v>55</v>
      </c>
      <c r="M5322" t="s">
        <v>56</v>
      </c>
      <c r="N5322" t="s">
        <v>57</v>
      </c>
      <c r="O5322" s="21" t="s">
        <v>58</v>
      </c>
      <c r="P5322" s="21" t="s">
        <v>64</v>
      </c>
      <c r="Q5322" s="20" t="s">
        <v>179</v>
      </c>
      <c r="R5322" s="21" t="s">
        <v>180</v>
      </c>
      <c r="S5322" s="35">
        <v>1</v>
      </c>
      <c r="T5322" s="22">
        <v>1</v>
      </c>
      <c r="U5322" s="20" t="s">
        <v>62</v>
      </c>
      <c r="V5322" s="20">
        <v>45853</v>
      </c>
      <c r="W5322" s="21">
        <v>7</v>
      </c>
      <c r="X5322" s="20">
        <v>45861</v>
      </c>
      <c r="Y5322" s="20">
        <v>45859</v>
      </c>
      <c r="Z5322" s="48">
        <v>7</v>
      </c>
      <c r="AA5322">
        <v>2025</v>
      </c>
      <c r="AB5322" s="45">
        <v>43745</v>
      </c>
      <c r="AC5322" s="45">
        <v>43745</v>
      </c>
      <c r="AK5322" s="10"/>
    </row>
    <row r="5323" spans="1:37">
      <c r="A5323" t="s">
        <v>45</v>
      </c>
      <c r="B5323" t="s">
        <v>46</v>
      </c>
      <c r="C5323" t="s">
        <v>47</v>
      </c>
      <c r="D5323" t="s">
        <v>5808</v>
      </c>
      <c r="E5323" t="s">
        <v>88</v>
      </c>
      <c r="F5323" t="s">
        <v>79</v>
      </c>
      <c r="G5323" t="s">
        <v>51</v>
      </c>
      <c r="H5323" s="20" t="s">
        <v>52</v>
      </c>
      <c r="I5323" t="s">
        <v>53</v>
      </c>
      <c r="J5323" t="s">
        <v>54</v>
      </c>
      <c r="K5323">
        <v>3</v>
      </c>
      <c r="L5323" t="s">
        <v>55</v>
      </c>
      <c r="M5323" t="s">
        <v>56</v>
      </c>
      <c r="N5323" t="s">
        <v>57</v>
      </c>
      <c r="O5323" s="21" t="s">
        <v>58</v>
      </c>
      <c r="P5323" s="21" t="s">
        <v>64</v>
      </c>
      <c r="Q5323" s="20" t="s">
        <v>385</v>
      </c>
      <c r="R5323" s="21" t="s">
        <v>386</v>
      </c>
      <c r="S5323" s="35">
        <v>1</v>
      </c>
      <c r="T5323" s="22">
        <v>1</v>
      </c>
      <c r="U5323" s="20" t="s">
        <v>62</v>
      </c>
      <c r="V5323" s="20">
        <v>45854</v>
      </c>
      <c r="W5323" s="21">
        <v>7</v>
      </c>
      <c r="X5323" s="20">
        <v>45862</v>
      </c>
      <c r="Y5323" s="20">
        <v>45859</v>
      </c>
      <c r="Z5323" s="48">
        <v>7</v>
      </c>
      <c r="AA5323">
        <v>2025</v>
      </c>
      <c r="AB5323" s="45">
        <v>48743</v>
      </c>
      <c r="AC5323" s="45">
        <v>48743</v>
      </c>
      <c r="AK5323" s="10"/>
    </row>
    <row r="5324" spans="1:37">
      <c r="A5324" t="s">
        <v>45</v>
      </c>
      <c r="B5324" t="s">
        <v>46</v>
      </c>
      <c r="C5324" t="s">
        <v>47</v>
      </c>
      <c r="D5324" t="s">
        <v>5809</v>
      </c>
      <c r="E5324" t="s">
        <v>88</v>
      </c>
      <c r="F5324" t="s">
        <v>79</v>
      </c>
      <c r="G5324" t="s">
        <v>51</v>
      </c>
      <c r="H5324" s="20" t="s">
        <v>52</v>
      </c>
      <c r="I5324" t="s">
        <v>53</v>
      </c>
      <c r="J5324" t="s">
        <v>54</v>
      </c>
      <c r="K5324">
        <v>3</v>
      </c>
      <c r="L5324" t="s">
        <v>55</v>
      </c>
      <c r="M5324" t="s">
        <v>77</v>
      </c>
      <c r="N5324" t="s">
        <v>89</v>
      </c>
      <c r="O5324" s="21" t="s">
        <v>58</v>
      </c>
      <c r="P5324" s="21" t="s">
        <v>90</v>
      </c>
      <c r="Q5324" s="20" t="s">
        <v>91</v>
      </c>
      <c r="R5324" s="21" t="s">
        <v>92</v>
      </c>
      <c r="S5324" s="35">
        <v>1</v>
      </c>
      <c r="T5324" s="22">
        <v>1</v>
      </c>
      <c r="U5324" s="20" t="s">
        <v>62</v>
      </c>
      <c r="V5324" s="20">
        <v>45854</v>
      </c>
      <c r="W5324" s="21">
        <v>7</v>
      </c>
      <c r="X5324" s="20">
        <v>45863</v>
      </c>
      <c r="Y5324" s="20">
        <v>45859</v>
      </c>
      <c r="Z5324" s="48">
        <v>7</v>
      </c>
      <c r="AA5324">
        <v>2025</v>
      </c>
      <c r="AB5324" s="45">
        <v>43742</v>
      </c>
      <c r="AC5324" s="45">
        <v>43742</v>
      </c>
      <c r="AK5324" s="10"/>
    </row>
    <row r="5325" spans="1:37">
      <c r="A5325" t="s">
        <v>45</v>
      </c>
      <c r="B5325" t="s">
        <v>46</v>
      </c>
      <c r="C5325" t="s">
        <v>47</v>
      </c>
      <c r="D5325" t="s">
        <v>5810</v>
      </c>
      <c r="E5325" t="s">
        <v>88</v>
      </c>
      <c r="F5325" t="s">
        <v>79</v>
      </c>
      <c r="G5325" t="s">
        <v>51</v>
      </c>
      <c r="H5325" s="20" t="s">
        <v>52</v>
      </c>
      <c r="I5325" t="s">
        <v>53</v>
      </c>
      <c r="J5325" t="s">
        <v>54</v>
      </c>
      <c r="K5325">
        <v>3</v>
      </c>
      <c r="L5325" t="s">
        <v>55</v>
      </c>
      <c r="M5325" t="s">
        <v>77</v>
      </c>
      <c r="N5325" t="s">
        <v>89</v>
      </c>
      <c r="O5325" s="21" t="s">
        <v>58</v>
      </c>
      <c r="P5325" s="21" t="s">
        <v>90</v>
      </c>
      <c r="Q5325" s="20" t="s">
        <v>344</v>
      </c>
      <c r="R5325" s="21" t="s">
        <v>345</v>
      </c>
      <c r="S5325" s="35">
        <v>1</v>
      </c>
      <c r="T5325" s="22">
        <v>1</v>
      </c>
      <c r="U5325" s="20" t="s">
        <v>62</v>
      </c>
      <c r="V5325" s="20">
        <v>45854</v>
      </c>
      <c r="W5325" s="21">
        <v>7</v>
      </c>
      <c r="X5325" s="20">
        <v>45867</v>
      </c>
      <c r="Y5325" s="20">
        <v>45861</v>
      </c>
      <c r="Z5325" s="48">
        <v>7</v>
      </c>
      <c r="AA5325">
        <v>2025</v>
      </c>
      <c r="AB5325" s="45">
        <v>40620</v>
      </c>
      <c r="AC5325" s="45">
        <v>40620</v>
      </c>
      <c r="AK5325" s="10"/>
    </row>
    <row r="5326" spans="1:37">
      <c r="A5326" t="s">
        <v>45</v>
      </c>
      <c r="B5326" t="s">
        <v>46</v>
      </c>
      <c r="C5326" t="s">
        <v>47</v>
      </c>
      <c r="D5326" t="s">
        <v>5811</v>
      </c>
      <c r="E5326" t="s">
        <v>88</v>
      </c>
      <c r="F5326" t="s">
        <v>79</v>
      </c>
      <c r="G5326" t="s">
        <v>51</v>
      </c>
      <c r="H5326" s="20" t="s">
        <v>52</v>
      </c>
      <c r="I5326" t="s">
        <v>53</v>
      </c>
      <c r="J5326" t="s">
        <v>54</v>
      </c>
      <c r="K5326">
        <v>3</v>
      </c>
      <c r="L5326" t="s">
        <v>55</v>
      </c>
      <c r="M5326" t="s">
        <v>77</v>
      </c>
      <c r="N5326" t="s">
        <v>89</v>
      </c>
      <c r="O5326" s="21" t="s">
        <v>58</v>
      </c>
      <c r="P5326" s="21" t="s">
        <v>119</v>
      </c>
      <c r="Q5326" s="20" t="s">
        <v>3570</v>
      </c>
      <c r="R5326" s="21" t="s">
        <v>3571</v>
      </c>
      <c r="S5326" s="35">
        <v>1</v>
      </c>
      <c r="T5326" s="22">
        <v>1</v>
      </c>
      <c r="U5326" s="20" t="s">
        <v>62</v>
      </c>
      <c r="V5326" s="20">
        <v>45854</v>
      </c>
      <c r="W5326" s="21">
        <v>7</v>
      </c>
      <c r="X5326" s="20">
        <v>45861</v>
      </c>
      <c r="Y5326" s="20">
        <v>45859</v>
      </c>
      <c r="Z5326" s="48">
        <v>7</v>
      </c>
      <c r="AA5326">
        <v>2025</v>
      </c>
      <c r="AB5326" s="45">
        <v>206243</v>
      </c>
      <c r="AC5326" s="45">
        <v>206243</v>
      </c>
      <c r="AK5326" s="10"/>
    </row>
    <row r="5327" spans="1:37">
      <c r="A5327" t="s">
        <v>45</v>
      </c>
      <c r="B5327" t="s">
        <v>46</v>
      </c>
      <c r="C5327" t="s">
        <v>47</v>
      </c>
      <c r="D5327" t="s">
        <v>5812</v>
      </c>
      <c r="E5327" t="s">
        <v>88</v>
      </c>
      <c r="F5327" t="s">
        <v>79</v>
      </c>
      <c r="G5327" t="s">
        <v>51</v>
      </c>
      <c r="H5327" s="20" t="s">
        <v>52</v>
      </c>
      <c r="I5327" t="s">
        <v>53</v>
      </c>
      <c r="J5327" t="s">
        <v>54</v>
      </c>
      <c r="K5327">
        <v>3</v>
      </c>
      <c r="L5327" t="s">
        <v>55</v>
      </c>
      <c r="M5327" t="s">
        <v>77</v>
      </c>
      <c r="N5327" t="s">
        <v>89</v>
      </c>
      <c r="O5327" s="21" t="s">
        <v>58</v>
      </c>
      <c r="P5327" s="21" t="s">
        <v>90</v>
      </c>
      <c r="Q5327" s="20" t="s">
        <v>163</v>
      </c>
      <c r="R5327" s="21" t="s">
        <v>164</v>
      </c>
      <c r="S5327" s="35">
        <v>2</v>
      </c>
      <c r="T5327" s="22">
        <v>2</v>
      </c>
      <c r="U5327" s="20" t="s">
        <v>62</v>
      </c>
      <c r="V5327" s="20">
        <v>45855</v>
      </c>
      <c r="W5327" s="21">
        <v>7</v>
      </c>
      <c r="X5327" s="20">
        <v>45863</v>
      </c>
      <c r="Y5327" s="20">
        <v>45861</v>
      </c>
      <c r="Z5327" s="48">
        <v>7</v>
      </c>
      <c r="AA5327">
        <v>2025</v>
      </c>
      <c r="AB5327" s="45">
        <v>81240</v>
      </c>
      <c r="AC5327" s="45">
        <v>81240</v>
      </c>
      <c r="AK5327" s="10"/>
    </row>
    <row r="5328" spans="1:37">
      <c r="A5328" t="s">
        <v>45</v>
      </c>
      <c r="B5328" t="s">
        <v>46</v>
      </c>
      <c r="C5328" t="s">
        <v>47</v>
      </c>
      <c r="D5328" t="s">
        <v>5813</v>
      </c>
      <c r="E5328" t="s">
        <v>88</v>
      </c>
      <c r="F5328" t="s">
        <v>79</v>
      </c>
      <c r="G5328" t="s">
        <v>51</v>
      </c>
      <c r="H5328" s="20" t="s">
        <v>52</v>
      </c>
      <c r="I5328" t="s">
        <v>53</v>
      </c>
      <c r="J5328" t="s">
        <v>54</v>
      </c>
      <c r="K5328">
        <v>3</v>
      </c>
      <c r="L5328" t="s">
        <v>55</v>
      </c>
      <c r="M5328" t="s">
        <v>77</v>
      </c>
      <c r="N5328" t="s">
        <v>89</v>
      </c>
      <c r="O5328" s="21" t="s">
        <v>58</v>
      </c>
      <c r="P5328" s="21" t="s">
        <v>126</v>
      </c>
      <c r="Q5328" s="20" t="s">
        <v>1006</v>
      </c>
      <c r="R5328" s="21" t="s">
        <v>1007</v>
      </c>
      <c r="S5328" s="35">
        <v>1</v>
      </c>
      <c r="T5328" s="22">
        <v>1</v>
      </c>
      <c r="U5328" s="20" t="s">
        <v>62</v>
      </c>
      <c r="V5328" s="20">
        <v>45857</v>
      </c>
      <c r="W5328" s="21">
        <v>7</v>
      </c>
      <c r="X5328" s="20">
        <v>45869</v>
      </c>
      <c r="Y5328" s="20">
        <v>45866</v>
      </c>
      <c r="Z5328" s="48">
        <v>7</v>
      </c>
      <c r="AA5328">
        <v>2025</v>
      </c>
      <c r="AB5328" s="45">
        <v>49993</v>
      </c>
      <c r="AC5328" s="45">
        <v>49993</v>
      </c>
      <c r="AK5328" s="10"/>
    </row>
    <row r="5329" spans="1:37">
      <c r="A5329" t="s">
        <v>45</v>
      </c>
      <c r="B5329" t="s">
        <v>46</v>
      </c>
      <c r="C5329" t="s">
        <v>47</v>
      </c>
      <c r="D5329" t="s">
        <v>5814</v>
      </c>
      <c r="E5329" t="s">
        <v>88</v>
      </c>
      <c r="F5329" t="s">
        <v>79</v>
      </c>
      <c r="G5329" t="s">
        <v>51</v>
      </c>
      <c r="H5329" s="20" t="s">
        <v>52</v>
      </c>
      <c r="I5329" t="s">
        <v>53</v>
      </c>
      <c r="J5329" t="s">
        <v>54</v>
      </c>
      <c r="K5329">
        <v>3</v>
      </c>
      <c r="L5329" t="s">
        <v>55</v>
      </c>
      <c r="M5329" t="s">
        <v>77</v>
      </c>
      <c r="N5329" t="s">
        <v>89</v>
      </c>
      <c r="O5329" s="21" t="s">
        <v>58</v>
      </c>
      <c r="P5329" s="21" t="s">
        <v>90</v>
      </c>
      <c r="Q5329" s="20" t="s">
        <v>91</v>
      </c>
      <c r="R5329" s="21" t="s">
        <v>92</v>
      </c>
      <c r="S5329" s="35">
        <v>2</v>
      </c>
      <c r="T5329" s="22">
        <v>2</v>
      </c>
      <c r="U5329" s="20" t="s">
        <v>62</v>
      </c>
      <c r="V5329" s="20">
        <v>45857</v>
      </c>
      <c r="W5329" s="21">
        <v>7</v>
      </c>
      <c r="X5329" s="20">
        <v>45869</v>
      </c>
      <c r="Y5329" s="20">
        <v>45866</v>
      </c>
      <c r="Z5329" s="48">
        <v>7</v>
      </c>
      <c r="AA5329">
        <v>2025</v>
      </c>
      <c r="AB5329" s="45">
        <v>87990</v>
      </c>
      <c r="AC5329" s="45">
        <v>87990</v>
      </c>
      <c r="AK5329" s="10"/>
    </row>
    <row r="5330" spans="1:37">
      <c r="A5330" t="s">
        <v>45</v>
      </c>
      <c r="B5330" t="s">
        <v>46</v>
      </c>
      <c r="C5330" t="s">
        <v>47</v>
      </c>
      <c r="D5330" t="s">
        <v>5815</v>
      </c>
      <c r="E5330" t="s">
        <v>88</v>
      </c>
      <c r="F5330" t="s">
        <v>79</v>
      </c>
      <c r="G5330" t="s">
        <v>51</v>
      </c>
      <c r="H5330" s="20" t="s">
        <v>52</v>
      </c>
      <c r="I5330" t="s">
        <v>53</v>
      </c>
      <c r="J5330" t="s">
        <v>54</v>
      </c>
      <c r="K5330">
        <v>3</v>
      </c>
      <c r="L5330" t="s">
        <v>55</v>
      </c>
      <c r="M5330" t="s">
        <v>77</v>
      </c>
      <c r="N5330" t="s">
        <v>89</v>
      </c>
      <c r="O5330" s="21" t="s">
        <v>58</v>
      </c>
      <c r="P5330" s="21" t="s">
        <v>828</v>
      </c>
      <c r="Q5330" s="20" t="s">
        <v>2243</v>
      </c>
      <c r="R5330" s="21" t="s">
        <v>2244</v>
      </c>
      <c r="S5330" s="35">
        <v>1</v>
      </c>
      <c r="T5330" s="22">
        <v>1</v>
      </c>
      <c r="U5330" s="20" t="s">
        <v>62</v>
      </c>
      <c r="V5330" s="20">
        <v>45855</v>
      </c>
      <c r="W5330" s="21">
        <v>7</v>
      </c>
      <c r="X5330" s="20">
        <v>45867</v>
      </c>
      <c r="Y5330" s="20">
        <v>45861</v>
      </c>
      <c r="Z5330" s="48">
        <v>7</v>
      </c>
      <c r="AA5330">
        <v>2025</v>
      </c>
      <c r="AB5330" s="45">
        <v>40620</v>
      </c>
      <c r="AC5330" s="45">
        <v>40620</v>
      </c>
      <c r="AK5330" s="10"/>
    </row>
    <row r="5331" spans="1:37">
      <c r="A5331" t="s">
        <v>45</v>
      </c>
      <c r="B5331" t="s">
        <v>46</v>
      </c>
      <c r="C5331" t="s">
        <v>47</v>
      </c>
      <c r="D5331" t="s">
        <v>5816</v>
      </c>
      <c r="E5331" t="s">
        <v>88</v>
      </c>
      <c r="F5331" t="s">
        <v>79</v>
      </c>
      <c r="G5331" t="s">
        <v>51</v>
      </c>
      <c r="H5331" s="20" t="s">
        <v>52</v>
      </c>
      <c r="I5331" t="s">
        <v>53</v>
      </c>
      <c r="J5331" t="s">
        <v>54</v>
      </c>
      <c r="K5331">
        <v>3</v>
      </c>
      <c r="L5331" t="s">
        <v>55</v>
      </c>
      <c r="M5331" t="s">
        <v>77</v>
      </c>
      <c r="N5331" t="s">
        <v>89</v>
      </c>
      <c r="O5331" s="21" t="s">
        <v>58</v>
      </c>
      <c r="P5331" s="21" t="s">
        <v>119</v>
      </c>
      <c r="Q5331" s="20" t="s">
        <v>988</v>
      </c>
      <c r="R5331" s="21" t="s">
        <v>989</v>
      </c>
      <c r="S5331" s="35">
        <v>1</v>
      </c>
      <c r="T5331" s="22">
        <v>1</v>
      </c>
      <c r="U5331" s="20" t="s">
        <v>62</v>
      </c>
      <c r="V5331" s="20">
        <v>45857</v>
      </c>
      <c r="W5331" s="21">
        <v>7</v>
      </c>
      <c r="X5331" s="20">
        <v>45866</v>
      </c>
      <c r="Y5331" s="20">
        <v>45861</v>
      </c>
      <c r="Z5331" s="48">
        <v>7</v>
      </c>
      <c r="AA5331">
        <v>2025</v>
      </c>
      <c r="AB5331" s="45">
        <v>69992</v>
      </c>
      <c r="AC5331" s="45">
        <v>69992</v>
      </c>
      <c r="AK5331" s="10"/>
    </row>
    <row r="5332" spans="1:37">
      <c r="A5332" t="s">
        <v>45</v>
      </c>
      <c r="B5332" t="s">
        <v>46</v>
      </c>
      <c r="C5332" t="s">
        <v>47</v>
      </c>
      <c r="D5332" t="s">
        <v>5817</v>
      </c>
      <c r="E5332" t="s">
        <v>88</v>
      </c>
      <c r="F5332" t="s">
        <v>79</v>
      </c>
      <c r="G5332" t="s">
        <v>51</v>
      </c>
      <c r="H5332" s="20" t="s">
        <v>52</v>
      </c>
      <c r="I5332" t="s">
        <v>53</v>
      </c>
      <c r="J5332" t="s">
        <v>54</v>
      </c>
      <c r="K5332">
        <v>3</v>
      </c>
      <c r="L5332" t="s">
        <v>55</v>
      </c>
      <c r="M5332" t="s">
        <v>77</v>
      </c>
      <c r="N5332" t="s">
        <v>89</v>
      </c>
      <c r="O5332" s="21" t="s">
        <v>58</v>
      </c>
      <c r="P5332" s="21" t="s">
        <v>126</v>
      </c>
      <c r="Q5332" s="20" t="s">
        <v>2578</v>
      </c>
      <c r="R5332" s="21" t="s">
        <v>2579</v>
      </c>
      <c r="S5332" s="35">
        <v>1</v>
      </c>
      <c r="T5332" s="22">
        <v>1</v>
      </c>
      <c r="U5332" s="20" t="s">
        <v>62</v>
      </c>
      <c r="V5332" s="20">
        <v>45856</v>
      </c>
      <c r="W5332" s="21">
        <v>7</v>
      </c>
      <c r="X5332" s="20">
        <v>45859</v>
      </c>
      <c r="Y5332" s="20">
        <v>45861</v>
      </c>
      <c r="Z5332" s="48">
        <v>7</v>
      </c>
      <c r="AA5332">
        <v>2025</v>
      </c>
      <c r="AB5332" s="45">
        <v>56658</v>
      </c>
      <c r="AC5332" s="45">
        <v>56658</v>
      </c>
      <c r="AK5332" s="10"/>
    </row>
    <row r="5333" spans="1:37">
      <c r="A5333" t="s">
        <v>45</v>
      </c>
      <c r="B5333" t="s">
        <v>46</v>
      </c>
      <c r="C5333" t="s">
        <v>47</v>
      </c>
      <c r="D5333" t="s">
        <v>5818</v>
      </c>
      <c r="E5333" t="s">
        <v>88</v>
      </c>
      <c r="F5333" t="s">
        <v>79</v>
      </c>
      <c r="G5333" t="s">
        <v>51</v>
      </c>
      <c r="H5333" s="20" t="s">
        <v>52</v>
      </c>
      <c r="I5333" t="s">
        <v>53</v>
      </c>
      <c r="J5333" t="s">
        <v>54</v>
      </c>
      <c r="K5333">
        <v>3</v>
      </c>
      <c r="L5333" t="s">
        <v>55</v>
      </c>
      <c r="M5333" t="s">
        <v>77</v>
      </c>
      <c r="N5333" t="s">
        <v>89</v>
      </c>
      <c r="O5333" s="21" t="s">
        <v>58</v>
      </c>
      <c r="P5333" s="21" t="s">
        <v>119</v>
      </c>
      <c r="Q5333" s="20" t="s">
        <v>908</v>
      </c>
      <c r="R5333" s="21" t="s">
        <v>909</v>
      </c>
      <c r="S5333" s="35">
        <v>1</v>
      </c>
      <c r="T5333" s="22">
        <v>1</v>
      </c>
      <c r="U5333" s="20" t="s">
        <v>62</v>
      </c>
      <c r="V5333" s="20">
        <v>45856</v>
      </c>
      <c r="W5333" s="21">
        <v>7</v>
      </c>
      <c r="X5333" s="20">
        <v>45863</v>
      </c>
      <c r="Y5333" s="20">
        <v>45861</v>
      </c>
      <c r="Z5333" s="48">
        <v>7</v>
      </c>
      <c r="AA5333">
        <v>2025</v>
      </c>
      <c r="AB5333" s="45">
        <v>69992</v>
      </c>
      <c r="AC5333" s="45">
        <v>69992</v>
      </c>
      <c r="AK5333" s="10"/>
    </row>
    <row r="5334" spans="1:37">
      <c r="A5334" t="s">
        <v>45</v>
      </c>
      <c r="B5334" t="s">
        <v>46</v>
      </c>
      <c r="C5334" t="s">
        <v>47</v>
      </c>
      <c r="D5334" t="s">
        <v>5819</v>
      </c>
      <c r="E5334" t="s">
        <v>88</v>
      </c>
      <c r="F5334" t="s">
        <v>79</v>
      </c>
      <c r="G5334" t="s">
        <v>51</v>
      </c>
      <c r="H5334" s="20" t="s">
        <v>52</v>
      </c>
      <c r="I5334" t="s">
        <v>53</v>
      </c>
      <c r="J5334" t="s">
        <v>54</v>
      </c>
      <c r="K5334">
        <v>3</v>
      </c>
      <c r="L5334" t="s">
        <v>55</v>
      </c>
      <c r="M5334" t="s">
        <v>77</v>
      </c>
      <c r="N5334" t="s">
        <v>89</v>
      </c>
      <c r="O5334" s="21" t="s">
        <v>58</v>
      </c>
      <c r="P5334" s="21" t="s">
        <v>276</v>
      </c>
      <c r="Q5334" s="20" t="s">
        <v>315</v>
      </c>
      <c r="R5334" s="21" t="s">
        <v>316</v>
      </c>
      <c r="S5334" s="35">
        <v>2</v>
      </c>
      <c r="T5334" s="22">
        <v>2</v>
      </c>
      <c r="U5334" s="20" t="s">
        <v>62</v>
      </c>
      <c r="V5334" s="20">
        <v>45858</v>
      </c>
      <c r="W5334" s="21">
        <v>7</v>
      </c>
      <c r="X5334" s="20">
        <v>45866</v>
      </c>
      <c r="Y5334" s="20">
        <v>45861</v>
      </c>
      <c r="Z5334" s="48">
        <v>7</v>
      </c>
      <c r="AA5334">
        <v>2025</v>
      </c>
      <c r="AB5334" s="45">
        <v>25322</v>
      </c>
      <c r="AC5334" s="45">
        <v>25322</v>
      </c>
      <c r="AK5334" s="10"/>
    </row>
    <row r="5335" spans="1:37">
      <c r="A5335" t="s">
        <v>45</v>
      </c>
      <c r="B5335" t="s">
        <v>46</v>
      </c>
      <c r="C5335" t="s">
        <v>47</v>
      </c>
      <c r="D5335" t="s">
        <v>5820</v>
      </c>
      <c r="E5335" t="s">
        <v>88</v>
      </c>
      <c r="F5335" t="s">
        <v>79</v>
      </c>
      <c r="G5335" t="s">
        <v>51</v>
      </c>
      <c r="H5335" s="20" t="s">
        <v>52</v>
      </c>
      <c r="I5335" t="s">
        <v>53</v>
      </c>
      <c r="J5335" t="s">
        <v>54</v>
      </c>
      <c r="K5335">
        <v>3</v>
      </c>
      <c r="L5335" t="s">
        <v>55</v>
      </c>
      <c r="M5335" t="s">
        <v>77</v>
      </c>
      <c r="N5335" t="s">
        <v>89</v>
      </c>
      <c r="O5335" s="21" t="s">
        <v>58</v>
      </c>
      <c r="P5335" s="21" t="s">
        <v>276</v>
      </c>
      <c r="Q5335" s="20" t="s">
        <v>315</v>
      </c>
      <c r="R5335" s="21" t="s">
        <v>316</v>
      </c>
      <c r="S5335" s="35">
        <v>1</v>
      </c>
      <c r="T5335" s="22">
        <v>1</v>
      </c>
      <c r="U5335" s="20" t="s">
        <v>62</v>
      </c>
      <c r="V5335" s="20">
        <v>45857</v>
      </c>
      <c r="W5335" s="21">
        <v>7</v>
      </c>
      <c r="X5335" s="20">
        <v>45867</v>
      </c>
      <c r="Y5335" s="20">
        <v>45861</v>
      </c>
      <c r="Z5335" s="48">
        <v>7</v>
      </c>
      <c r="AA5335">
        <v>2025</v>
      </c>
      <c r="AB5335" s="45">
        <v>12661</v>
      </c>
      <c r="AC5335" s="45">
        <v>12661</v>
      </c>
      <c r="AK5335" s="10"/>
    </row>
    <row r="5336" spans="1:37">
      <c r="A5336" t="s">
        <v>45</v>
      </c>
      <c r="B5336" t="s">
        <v>46</v>
      </c>
      <c r="C5336" t="s">
        <v>47</v>
      </c>
      <c r="D5336" t="s">
        <v>5821</v>
      </c>
      <c r="E5336" t="s">
        <v>88</v>
      </c>
      <c r="F5336" t="s">
        <v>79</v>
      </c>
      <c r="G5336" t="s">
        <v>51</v>
      </c>
      <c r="H5336" s="20" t="s">
        <v>52</v>
      </c>
      <c r="I5336" t="s">
        <v>53</v>
      </c>
      <c r="J5336" t="s">
        <v>54</v>
      </c>
      <c r="K5336">
        <v>3</v>
      </c>
      <c r="L5336" t="s">
        <v>55</v>
      </c>
      <c r="M5336" t="s">
        <v>77</v>
      </c>
      <c r="N5336" t="s">
        <v>89</v>
      </c>
      <c r="O5336" s="21" t="s">
        <v>58</v>
      </c>
      <c r="P5336" s="21" t="s">
        <v>366</v>
      </c>
      <c r="Q5336" s="20" t="s">
        <v>531</v>
      </c>
      <c r="R5336" s="21" t="s">
        <v>532</v>
      </c>
      <c r="S5336" s="35">
        <v>1</v>
      </c>
      <c r="T5336" s="22">
        <v>1</v>
      </c>
      <c r="U5336" s="20" t="s">
        <v>62</v>
      </c>
      <c r="V5336" s="20">
        <v>45857</v>
      </c>
      <c r="W5336" s="21">
        <v>7</v>
      </c>
      <c r="X5336" s="20">
        <v>45860</v>
      </c>
      <c r="Y5336" s="20">
        <v>45861</v>
      </c>
      <c r="Z5336" s="48">
        <v>7</v>
      </c>
      <c r="AA5336">
        <v>2025</v>
      </c>
      <c r="AB5336" s="45">
        <v>43327</v>
      </c>
      <c r="AC5336" s="45">
        <v>43327</v>
      </c>
      <c r="AK5336" s="10"/>
    </row>
    <row r="5337" spans="1:37">
      <c r="A5337" t="s">
        <v>45</v>
      </c>
      <c r="B5337" t="s">
        <v>46</v>
      </c>
      <c r="C5337" t="s">
        <v>47</v>
      </c>
      <c r="D5337" t="s">
        <v>5822</v>
      </c>
      <c r="E5337" t="s">
        <v>88</v>
      </c>
      <c r="F5337" t="s">
        <v>79</v>
      </c>
      <c r="G5337" t="s">
        <v>51</v>
      </c>
      <c r="H5337" s="20" t="s">
        <v>52</v>
      </c>
      <c r="I5337" t="s">
        <v>53</v>
      </c>
      <c r="J5337" t="s">
        <v>54</v>
      </c>
      <c r="K5337">
        <v>3</v>
      </c>
      <c r="L5337" t="s">
        <v>55</v>
      </c>
      <c r="M5337" t="s">
        <v>77</v>
      </c>
      <c r="N5337" t="s">
        <v>89</v>
      </c>
      <c r="O5337" s="21" t="s">
        <v>58</v>
      </c>
      <c r="P5337" s="21" t="s">
        <v>90</v>
      </c>
      <c r="Q5337" s="20" t="s">
        <v>2723</v>
      </c>
      <c r="R5337" s="21" t="s">
        <v>2724</v>
      </c>
      <c r="S5337" s="35">
        <v>1</v>
      </c>
      <c r="T5337" s="22">
        <v>1</v>
      </c>
      <c r="U5337" s="20" t="s">
        <v>62</v>
      </c>
      <c r="V5337" s="20">
        <v>45857</v>
      </c>
      <c r="W5337" s="21">
        <v>7</v>
      </c>
      <c r="X5337" s="20">
        <v>45867</v>
      </c>
      <c r="Y5337" s="20">
        <v>45863</v>
      </c>
      <c r="Z5337" s="48">
        <v>7</v>
      </c>
      <c r="AA5337">
        <v>2025</v>
      </c>
      <c r="AB5337" s="45">
        <v>79995</v>
      </c>
      <c r="AC5337" s="45">
        <v>79995</v>
      </c>
      <c r="AK5337" s="10"/>
    </row>
    <row r="5338" spans="1:37">
      <c r="A5338" t="s">
        <v>45</v>
      </c>
      <c r="B5338" t="s">
        <v>46</v>
      </c>
      <c r="C5338" t="s">
        <v>47</v>
      </c>
      <c r="D5338" t="s">
        <v>5823</v>
      </c>
      <c r="E5338" t="s">
        <v>88</v>
      </c>
      <c r="F5338" t="s">
        <v>79</v>
      </c>
      <c r="G5338" t="s">
        <v>51</v>
      </c>
      <c r="H5338" s="20" t="s">
        <v>52</v>
      </c>
      <c r="I5338" t="s">
        <v>53</v>
      </c>
      <c r="J5338" t="s">
        <v>54</v>
      </c>
      <c r="K5338">
        <v>3</v>
      </c>
      <c r="L5338" t="s">
        <v>55</v>
      </c>
      <c r="M5338" t="s">
        <v>56</v>
      </c>
      <c r="N5338" t="s">
        <v>57</v>
      </c>
      <c r="O5338" s="21" t="s">
        <v>58</v>
      </c>
      <c r="P5338" s="21" t="s">
        <v>522</v>
      </c>
      <c r="Q5338" s="20" t="s">
        <v>1078</v>
      </c>
      <c r="R5338" s="21" t="s">
        <v>1079</v>
      </c>
      <c r="S5338" s="35">
        <v>1</v>
      </c>
      <c r="T5338" s="22">
        <v>1</v>
      </c>
      <c r="U5338" s="20" t="s">
        <v>62</v>
      </c>
      <c r="V5338" s="20">
        <v>45857</v>
      </c>
      <c r="W5338" s="21">
        <v>7</v>
      </c>
      <c r="X5338" s="20">
        <v>45866</v>
      </c>
      <c r="Y5338" s="20">
        <v>45861</v>
      </c>
      <c r="Z5338" s="48">
        <v>7</v>
      </c>
      <c r="AA5338">
        <v>2025</v>
      </c>
      <c r="AB5338" s="45">
        <v>46660</v>
      </c>
      <c r="AC5338" s="45">
        <v>46660</v>
      </c>
      <c r="AK5338" s="10"/>
    </row>
    <row r="5339" spans="1:37">
      <c r="A5339" t="s">
        <v>45</v>
      </c>
      <c r="B5339" t="s">
        <v>46</v>
      </c>
      <c r="C5339" t="s">
        <v>47</v>
      </c>
      <c r="D5339" t="s">
        <v>5824</v>
      </c>
      <c r="E5339" t="s">
        <v>88</v>
      </c>
      <c r="F5339" t="s">
        <v>79</v>
      </c>
      <c r="G5339" t="s">
        <v>51</v>
      </c>
      <c r="H5339" s="20" t="s">
        <v>52</v>
      </c>
      <c r="I5339" t="s">
        <v>53</v>
      </c>
      <c r="J5339" t="s">
        <v>54</v>
      </c>
      <c r="K5339">
        <v>3</v>
      </c>
      <c r="L5339" t="s">
        <v>55</v>
      </c>
      <c r="M5339" t="s">
        <v>56</v>
      </c>
      <c r="N5339" t="s">
        <v>57</v>
      </c>
      <c r="O5339" s="21" t="s">
        <v>58</v>
      </c>
      <c r="P5339" s="21" t="s">
        <v>522</v>
      </c>
      <c r="Q5339" s="20" t="s">
        <v>523</v>
      </c>
      <c r="R5339" s="21" t="s">
        <v>524</v>
      </c>
      <c r="S5339" s="35">
        <v>1</v>
      </c>
      <c r="T5339" s="22">
        <v>1</v>
      </c>
      <c r="U5339" s="20" t="s">
        <v>62</v>
      </c>
      <c r="V5339" s="20">
        <v>45857</v>
      </c>
      <c r="W5339" s="21">
        <v>7</v>
      </c>
      <c r="X5339" s="20">
        <v>45866</v>
      </c>
      <c r="Y5339" s="20">
        <v>45861</v>
      </c>
      <c r="Z5339" s="48">
        <v>7</v>
      </c>
      <c r="AA5339">
        <v>2025</v>
      </c>
      <c r="AB5339" s="45">
        <v>31994</v>
      </c>
      <c r="AC5339" s="45">
        <v>31994</v>
      </c>
      <c r="AK5339" s="10"/>
    </row>
    <row r="5340" spans="1:37">
      <c r="A5340" t="s">
        <v>45</v>
      </c>
      <c r="B5340" t="s">
        <v>46</v>
      </c>
      <c r="C5340" t="s">
        <v>47</v>
      </c>
      <c r="D5340" t="s">
        <v>5825</v>
      </c>
      <c r="E5340" t="s">
        <v>88</v>
      </c>
      <c r="F5340" t="s">
        <v>79</v>
      </c>
      <c r="G5340" t="s">
        <v>51</v>
      </c>
      <c r="H5340" s="20" t="s">
        <v>52</v>
      </c>
      <c r="I5340" t="s">
        <v>53</v>
      </c>
      <c r="J5340" t="s">
        <v>54</v>
      </c>
      <c r="K5340">
        <v>3</v>
      </c>
      <c r="L5340" t="s">
        <v>55</v>
      </c>
      <c r="M5340" t="s">
        <v>77</v>
      </c>
      <c r="N5340" t="s">
        <v>89</v>
      </c>
      <c r="O5340" s="21" t="s">
        <v>58</v>
      </c>
      <c r="P5340" s="21" t="s">
        <v>119</v>
      </c>
      <c r="Q5340" s="20" t="s">
        <v>939</v>
      </c>
      <c r="R5340" s="21" t="s">
        <v>940</v>
      </c>
      <c r="S5340" s="35">
        <v>1</v>
      </c>
      <c r="T5340" s="22">
        <v>1</v>
      </c>
      <c r="U5340" s="20" t="s">
        <v>62</v>
      </c>
      <c r="V5340" s="20">
        <v>45858</v>
      </c>
      <c r="W5340" s="21">
        <v>7</v>
      </c>
      <c r="X5340" s="20">
        <v>45866</v>
      </c>
      <c r="Y5340" s="20">
        <v>45861</v>
      </c>
      <c r="Z5340" s="48">
        <v>7</v>
      </c>
      <c r="AA5340">
        <v>2025</v>
      </c>
      <c r="AB5340" s="45">
        <v>92854</v>
      </c>
      <c r="AC5340" s="45">
        <v>92854</v>
      </c>
      <c r="AK5340" s="10"/>
    </row>
    <row r="5341" spans="1:37">
      <c r="A5341" t="s">
        <v>45</v>
      </c>
      <c r="B5341" t="s">
        <v>46</v>
      </c>
      <c r="C5341" t="s">
        <v>47</v>
      </c>
      <c r="D5341" t="s">
        <v>5826</v>
      </c>
      <c r="E5341" t="s">
        <v>88</v>
      </c>
      <c r="F5341" t="s">
        <v>79</v>
      </c>
      <c r="G5341" t="s">
        <v>51</v>
      </c>
      <c r="H5341" s="20" t="s">
        <v>52</v>
      </c>
      <c r="I5341" t="s">
        <v>53</v>
      </c>
      <c r="J5341" t="s">
        <v>54</v>
      </c>
      <c r="K5341">
        <v>3</v>
      </c>
      <c r="L5341" t="s">
        <v>55</v>
      </c>
      <c r="M5341" t="s">
        <v>77</v>
      </c>
      <c r="N5341" t="s">
        <v>89</v>
      </c>
      <c r="O5341" s="21" t="s">
        <v>58</v>
      </c>
      <c r="P5341" s="21" t="s">
        <v>150</v>
      </c>
      <c r="Q5341" s="20" t="s">
        <v>848</v>
      </c>
      <c r="R5341" s="21" t="s">
        <v>849</v>
      </c>
      <c r="S5341" s="35">
        <v>1</v>
      </c>
      <c r="T5341" s="22">
        <v>1</v>
      </c>
      <c r="U5341" s="20" t="s">
        <v>62</v>
      </c>
      <c r="V5341" s="20">
        <v>45858</v>
      </c>
      <c r="W5341" s="21">
        <v>7</v>
      </c>
      <c r="X5341" s="20">
        <v>45867</v>
      </c>
      <c r="Y5341" s="20">
        <v>45863</v>
      </c>
      <c r="Z5341" s="48">
        <v>7</v>
      </c>
      <c r="AA5341">
        <v>2025</v>
      </c>
      <c r="AB5341" s="45">
        <v>80703</v>
      </c>
      <c r="AC5341" s="45">
        <v>80703</v>
      </c>
      <c r="AK5341" s="10"/>
    </row>
    <row r="5342" spans="1:37">
      <c r="A5342" t="s">
        <v>45</v>
      </c>
      <c r="B5342" t="s">
        <v>46</v>
      </c>
      <c r="C5342" t="s">
        <v>47</v>
      </c>
      <c r="D5342" t="s">
        <v>5827</v>
      </c>
      <c r="E5342" t="s">
        <v>88</v>
      </c>
      <c r="F5342" t="s">
        <v>79</v>
      </c>
      <c r="G5342" t="s">
        <v>51</v>
      </c>
      <c r="H5342" s="20" t="s">
        <v>52</v>
      </c>
      <c r="I5342" t="s">
        <v>53</v>
      </c>
      <c r="J5342" t="s">
        <v>54</v>
      </c>
      <c r="K5342">
        <v>3</v>
      </c>
      <c r="L5342" t="s">
        <v>55</v>
      </c>
      <c r="M5342" t="s">
        <v>77</v>
      </c>
      <c r="N5342" t="s">
        <v>89</v>
      </c>
      <c r="O5342" s="21" t="s">
        <v>58</v>
      </c>
      <c r="P5342" s="21" t="s">
        <v>366</v>
      </c>
      <c r="Q5342" s="20" t="s">
        <v>3418</v>
      </c>
      <c r="R5342" s="21" t="s">
        <v>3419</v>
      </c>
      <c r="S5342" s="35">
        <v>1</v>
      </c>
      <c r="T5342" s="22">
        <v>1</v>
      </c>
      <c r="U5342" s="20" t="s">
        <v>62</v>
      </c>
      <c r="V5342" s="20">
        <v>45857</v>
      </c>
      <c r="W5342" s="21">
        <v>7</v>
      </c>
      <c r="X5342" s="20">
        <v>45866</v>
      </c>
      <c r="Y5342" s="20">
        <v>45861</v>
      </c>
      <c r="Z5342" s="48">
        <v>7</v>
      </c>
      <c r="AA5342">
        <v>2025</v>
      </c>
      <c r="AB5342" s="45">
        <v>63325</v>
      </c>
      <c r="AC5342" s="45">
        <v>63325</v>
      </c>
      <c r="AK5342" s="10"/>
    </row>
    <row r="5343" spans="1:37">
      <c r="A5343" t="s">
        <v>45</v>
      </c>
      <c r="B5343" t="s">
        <v>46</v>
      </c>
      <c r="C5343" t="s">
        <v>47</v>
      </c>
      <c r="D5343" t="s">
        <v>5828</v>
      </c>
      <c r="E5343" t="s">
        <v>88</v>
      </c>
      <c r="F5343" t="s">
        <v>79</v>
      </c>
      <c r="G5343" t="s">
        <v>51</v>
      </c>
      <c r="H5343" s="20" t="s">
        <v>52</v>
      </c>
      <c r="I5343" t="s">
        <v>53</v>
      </c>
      <c r="J5343" t="s">
        <v>54</v>
      </c>
      <c r="K5343">
        <v>3</v>
      </c>
      <c r="L5343" t="s">
        <v>55</v>
      </c>
      <c r="M5343" t="s">
        <v>77</v>
      </c>
      <c r="N5343" t="s">
        <v>89</v>
      </c>
      <c r="O5343" s="21" t="s">
        <v>58</v>
      </c>
      <c r="P5343" s="21" t="s">
        <v>119</v>
      </c>
      <c r="Q5343" s="20" t="s">
        <v>988</v>
      </c>
      <c r="R5343" s="21" t="s">
        <v>989</v>
      </c>
      <c r="S5343" s="35">
        <v>1</v>
      </c>
      <c r="T5343" s="22">
        <v>1</v>
      </c>
      <c r="U5343" s="20" t="s">
        <v>62</v>
      </c>
      <c r="V5343" s="20">
        <v>45858</v>
      </c>
      <c r="W5343" s="21">
        <v>7</v>
      </c>
      <c r="X5343" s="20">
        <v>45868</v>
      </c>
      <c r="Y5343" s="20">
        <v>45863</v>
      </c>
      <c r="Z5343" s="48">
        <v>7</v>
      </c>
      <c r="AA5343">
        <v>2025</v>
      </c>
      <c r="AB5343" s="45">
        <v>69992</v>
      </c>
      <c r="AC5343" s="45">
        <v>69992</v>
      </c>
      <c r="AK5343" s="10"/>
    </row>
    <row r="5344" spans="1:37">
      <c r="A5344" t="s">
        <v>45</v>
      </c>
      <c r="B5344" t="s">
        <v>46</v>
      </c>
      <c r="C5344" t="s">
        <v>47</v>
      </c>
      <c r="D5344" t="s">
        <v>5829</v>
      </c>
      <c r="E5344" t="s">
        <v>88</v>
      </c>
      <c r="F5344" t="s">
        <v>79</v>
      </c>
      <c r="G5344" t="s">
        <v>51</v>
      </c>
      <c r="H5344" s="20" t="s">
        <v>52</v>
      </c>
      <c r="I5344" t="s">
        <v>53</v>
      </c>
      <c r="J5344" t="s">
        <v>54</v>
      </c>
      <c r="K5344">
        <v>3</v>
      </c>
      <c r="L5344" t="s">
        <v>55</v>
      </c>
      <c r="M5344" t="s">
        <v>77</v>
      </c>
      <c r="N5344" t="s">
        <v>89</v>
      </c>
      <c r="O5344" s="21" t="s">
        <v>58</v>
      </c>
      <c r="P5344" s="21" t="s">
        <v>90</v>
      </c>
      <c r="Q5344" s="20" t="s">
        <v>2723</v>
      </c>
      <c r="R5344" s="21" t="s">
        <v>2724</v>
      </c>
      <c r="S5344" s="35">
        <v>1</v>
      </c>
      <c r="T5344" s="22">
        <v>1</v>
      </c>
      <c r="U5344" s="20" t="s">
        <v>62</v>
      </c>
      <c r="V5344" s="20">
        <v>45858</v>
      </c>
      <c r="W5344" s="21">
        <v>7</v>
      </c>
      <c r="X5344" s="20">
        <v>45866</v>
      </c>
      <c r="Y5344" s="20">
        <v>45861</v>
      </c>
      <c r="Z5344" s="48">
        <v>7</v>
      </c>
      <c r="AA5344">
        <v>2025</v>
      </c>
      <c r="AB5344" s="45">
        <v>79995</v>
      </c>
      <c r="AC5344" s="45">
        <v>79995</v>
      </c>
      <c r="AK5344" s="10"/>
    </row>
    <row r="5345" spans="1:37">
      <c r="A5345" t="s">
        <v>45</v>
      </c>
      <c r="B5345" t="s">
        <v>46</v>
      </c>
      <c r="C5345" t="s">
        <v>47</v>
      </c>
      <c r="D5345" t="s">
        <v>5830</v>
      </c>
      <c r="E5345" t="s">
        <v>88</v>
      </c>
      <c r="F5345" t="s">
        <v>79</v>
      </c>
      <c r="G5345" t="s">
        <v>51</v>
      </c>
      <c r="H5345" s="20" t="s">
        <v>52</v>
      </c>
      <c r="I5345" t="s">
        <v>53</v>
      </c>
      <c r="J5345" t="s">
        <v>54</v>
      </c>
      <c r="K5345">
        <v>3</v>
      </c>
      <c r="L5345" t="s">
        <v>55</v>
      </c>
      <c r="M5345" t="s">
        <v>77</v>
      </c>
      <c r="N5345" t="s">
        <v>89</v>
      </c>
      <c r="O5345" s="21" t="s">
        <v>58</v>
      </c>
      <c r="P5345" s="21" t="s">
        <v>104</v>
      </c>
      <c r="Q5345" s="20" t="s">
        <v>5831</v>
      </c>
      <c r="R5345" s="21" t="s">
        <v>5832</v>
      </c>
      <c r="S5345" s="35">
        <v>1</v>
      </c>
      <c r="T5345" s="22">
        <v>1</v>
      </c>
      <c r="U5345" s="20" t="s">
        <v>62</v>
      </c>
      <c r="V5345" s="20">
        <v>45858</v>
      </c>
      <c r="W5345" s="21">
        <v>7</v>
      </c>
      <c r="X5345" s="20">
        <v>45866</v>
      </c>
      <c r="Y5345" s="20">
        <v>45861</v>
      </c>
      <c r="Z5345" s="48">
        <v>7</v>
      </c>
      <c r="AA5345">
        <v>2025</v>
      </c>
      <c r="AB5345" s="45">
        <v>63326</v>
      </c>
      <c r="AC5345" s="45">
        <v>63326</v>
      </c>
      <c r="AK5345" s="10"/>
    </row>
    <row r="5346" spans="1:37">
      <c r="A5346" t="s">
        <v>45</v>
      </c>
      <c r="B5346" t="s">
        <v>46</v>
      </c>
      <c r="C5346" t="s">
        <v>47</v>
      </c>
      <c r="D5346" t="s">
        <v>5833</v>
      </c>
      <c r="E5346" t="s">
        <v>88</v>
      </c>
      <c r="F5346" t="s">
        <v>79</v>
      </c>
      <c r="G5346" t="s">
        <v>51</v>
      </c>
      <c r="H5346" s="20" t="s">
        <v>52</v>
      </c>
      <c r="I5346" t="s">
        <v>53</v>
      </c>
      <c r="J5346" t="s">
        <v>54</v>
      </c>
      <c r="K5346">
        <v>3</v>
      </c>
      <c r="L5346" t="s">
        <v>55</v>
      </c>
      <c r="M5346" t="s">
        <v>56</v>
      </c>
      <c r="N5346" t="s">
        <v>57</v>
      </c>
      <c r="O5346" s="21" t="s">
        <v>58</v>
      </c>
      <c r="P5346" s="21" t="s">
        <v>64</v>
      </c>
      <c r="Q5346" s="20" t="s">
        <v>623</v>
      </c>
      <c r="R5346" s="21" t="s">
        <v>624</v>
      </c>
      <c r="S5346" s="35">
        <v>1</v>
      </c>
      <c r="T5346" s="22">
        <v>1</v>
      </c>
      <c r="U5346" s="20" t="s">
        <v>62</v>
      </c>
      <c r="V5346" s="20">
        <v>45856</v>
      </c>
      <c r="W5346" s="21">
        <v>7</v>
      </c>
      <c r="X5346" s="20">
        <v>45867</v>
      </c>
      <c r="Y5346" s="20">
        <v>45863</v>
      </c>
      <c r="Z5346" s="48">
        <v>7</v>
      </c>
      <c r="AA5346">
        <v>2025</v>
      </c>
      <c r="AB5346" s="45">
        <v>29992</v>
      </c>
      <c r="AC5346" s="45">
        <v>29992</v>
      </c>
      <c r="AK5346" s="10"/>
    </row>
    <row r="5347" spans="1:37">
      <c r="A5347" t="s">
        <v>45</v>
      </c>
      <c r="B5347" t="s">
        <v>46</v>
      </c>
      <c r="C5347" t="s">
        <v>47</v>
      </c>
      <c r="D5347" t="s">
        <v>5834</v>
      </c>
      <c r="E5347" t="s">
        <v>88</v>
      </c>
      <c r="F5347" t="s">
        <v>79</v>
      </c>
      <c r="G5347" t="s">
        <v>51</v>
      </c>
      <c r="H5347" s="20" t="s">
        <v>52</v>
      </c>
      <c r="I5347" t="s">
        <v>53</v>
      </c>
      <c r="J5347" t="s">
        <v>54</v>
      </c>
      <c r="K5347">
        <v>3</v>
      </c>
      <c r="L5347" t="s">
        <v>55</v>
      </c>
      <c r="M5347" t="s">
        <v>77</v>
      </c>
      <c r="N5347" t="s">
        <v>89</v>
      </c>
      <c r="O5347" s="21" t="s">
        <v>58</v>
      </c>
      <c r="P5347" s="21" t="s">
        <v>366</v>
      </c>
      <c r="Q5347" s="20" t="s">
        <v>542</v>
      </c>
      <c r="R5347" s="21" t="s">
        <v>543</v>
      </c>
      <c r="S5347" s="35">
        <v>1</v>
      </c>
      <c r="T5347" s="22">
        <v>1</v>
      </c>
      <c r="U5347" s="20" t="s">
        <v>62</v>
      </c>
      <c r="V5347" s="20">
        <v>45858</v>
      </c>
      <c r="W5347" s="21">
        <v>7</v>
      </c>
      <c r="X5347" s="20">
        <v>45867</v>
      </c>
      <c r="Y5347" s="20">
        <v>45861</v>
      </c>
      <c r="Z5347" s="48">
        <v>7</v>
      </c>
      <c r="AA5347">
        <v>2025</v>
      </c>
      <c r="AB5347" s="45">
        <v>43327</v>
      </c>
      <c r="AC5347" s="45">
        <v>43327</v>
      </c>
      <c r="AK5347" s="10"/>
    </row>
    <row r="5348" spans="1:37">
      <c r="A5348" t="s">
        <v>45</v>
      </c>
      <c r="B5348" t="s">
        <v>46</v>
      </c>
      <c r="C5348" t="s">
        <v>47</v>
      </c>
      <c r="D5348" t="s">
        <v>5835</v>
      </c>
      <c r="E5348" t="s">
        <v>88</v>
      </c>
      <c r="F5348" t="s">
        <v>79</v>
      </c>
      <c r="G5348" t="s">
        <v>51</v>
      </c>
      <c r="H5348" s="20" t="s">
        <v>52</v>
      </c>
      <c r="I5348" t="s">
        <v>53</v>
      </c>
      <c r="J5348" t="s">
        <v>54</v>
      </c>
      <c r="K5348">
        <v>3</v>
      </c>
      <c r="L5348" t="s">
        <v>55</v>
      </c>
      <c r="M5348" t="s">
        <v>77</v>
      </c>
      <c r="N5348" t="s">
        <v>89</v>
      </c>
      <c r="O5348" s="21" t="s">
        <v>58</v>
      </c>
      <c r="P5348" s="21" t="s">
        <v>119</v>
      </c>
      <c r="Q5348" s="20" t="s">
        <v>264</v>
      </c>
      <c r="R5348" s="21" t="s">
        <v>265</v>
      </c>
      <c r="S5348" s="35">
        <v>1</v>
      </c>
      <c r="T5348" s="22">
        <v>1</v>
      </c>
      <c r="U5348" s="20" t="s">
        <v>62</v>
      </c>
      <c r="V5348" s="20">
        <v>45858</v>
      </c>
      <c r="W5348" s="21">
        <v>7</v>
      </c>
      <c r="X5348" s="20">
        <v>45866</v>
      </c>
      <c r="Y5348" s="20">
        <v>45861</v>
      </c>
      <c r="Z5348" s="48">
        <v>7</v>
      </c>
      <c r="AA5348">
        <v>2025</v>
      </c>
      <c r="AB5348" s="45">
        <v>69992</v>
      </c>
      <c r="AC5348" s="45">
        <v>69992</v>
      </c>
      <c r="AK5348" s="10"/>
    </row>
    <row r="5349" spans="1:37">
      <c r="A5349" t="s">
        <v>45</v>
      </c>
      <c r="B5349" t="s">
        <v>46</v>
      </c>
      <c r="C5349" t="s">
        <v>47</v>
      </c>
      <c r="D5349" t="s">
        <v>5836</v>
      </c>
      <c r="E5349" t="s">
        <v>88</v>
      </c>
      <c r="F5349" t="s">
        <v>79</v>
      </c>
      <c r="G5349" t="s">
        <v>51</v>
      </c>
      <c r="H5349" s="20" t="s">
        <v>52</v>
      </c>
      <c r="I5349" t="s">
        <v>53</v>
      </c>
      <c r="J5349" t="s">
        <v>54</v>
      </c>
      <c r="K5349">
        <v>3</v>
      </c>
      <c r="L5349" t="s">
        <v>55</v>
      </c>
      <c r="M5349" t="s">
        <v>77</v>
      </c>
      <c r="N5349" t="s">
        <v>89</v>
      </c>
      <c r="O5349" s="21" t="s">
        <v>58</v>
      </c>
      <c r="P5349" s="21" t="s">
        <v>90</v>
      </c>
      <c r="Q5349" s="20" t="s">
        <v>2723</v>
      </c>
      <c r="R5349" s="21" t="s">
        <v>2724</v>
      </c>
      <c r="S5349" s="35">
        <v>1</v>
      </c>
      <c r="T5349" s="22">
        <v>1</v>
      </c>
      <c r="U5349" s="20" t="s">
        <v>62</v>
      </c>
      <c r="V5349" s="20">
        <v>45858</v>
      </c>
      <c r="W5349" s="21">
        <v>7</v>
      </c>
      <c r="X5349" s="20">
        <v>45867</v>
      </c>
      <c r="Y5349" s="20">
        <v>45863</v>
      </c>
      <c r="Z5349" s="48">
        <v>7</v>
      </c>
      <c r="AA5349">
        <v>2025</v>
      </c>
      <c r="AB5349" s="45">
        <v>79995</v>
      </c>
      <c r="AC5349" s="45">
        <v>79995</v>
      </c>
      <c r="AK5349" s="10"/>
    </row>
    <row r="5350" spans="1:37">
      <c r="A5350" t="s">
        <v>45</v>
      </c>
      <c r="B5350" t="s">
        <v>46</v>
      </c>
      <c r="C5350" t="s">
        <v>47</v>
      </c>
      <c r="D5350" t="s">
        <v>5837</v>
      </c>
      <c r="E5350" t="s">
        <v>88</v>
      </c>
      <c r="F5350" t="s">
        <v>79</v>
      </c>
      <c r="G5350" t="s">
        <v>51</v>
      </c>
      <c r="H5350" s="20" t="s">
        <v>52</v>
      </c>
      <c r="I5350" t="s">
        <v>53</v>
      </c>
      <c r="J5350" t="s">
        <v>54</v>
      </c>
      <c r="K5350">
        <v>3</v>
      </c>
      <c r="L5350" t="s">
        <v>55</v>
      </c>
      <c r="M5350" t="s">
        <v>77</v>
      </c>
      <c r="N5350" t="s">
        <v>89</v>
      </c>
      <c r="O5350" s="21" t="s">
        <v>58</v>
      </c>
      <c r="P5350" s="21" t="s">
        <v>97</v>
      </c>
      <c r="Q5350" s="20" t="s">
        <v>2440</v>
      </c>
      <c r="R5350" s="21" t="s">
        <v>2441</v>
      </c>
      <c r="S5350" s="35">
        <v>1</v>
      </c>
      <c r="T5350" s="22">
        <v>1</v>
      </c>
      <c r="U5350" s="20" t="s">
        <v>62</v>
      </c>
      <c r="V5350" s="20">
        <v>45858</v>
      </c>
      <c r="W5350" s="21">
        <v>7</v>
      </c>
      <c r="X5350" s="20">
        <v>45867</v>
      </c>
      <c r="Y5350" s="20">
        <v>45861</v>
      </c>
      <c r="Z5350" s="48">
        <v>7</v>
      </c>
      <c r="AA5350">
        <v>2025</v>
      </c>
      <c r="AB5350" s="45">
        <v>33328</v>
      </c>
      <c r="AC5350" s="45">
        <v>33328</v>
      </c>
      <c r="AK5350" s="10"/>
    </row>
    <row r="5351" spans="1:37">
      <c r="A5351" t="s">
        <v>45</v>
      </c>
      <c r="B5351" t="s">
        <v>46</v>
      </c>
      <c r="C5351" t="s">
        <v>47</v>
      </c>
      <c r="D5351" t="s">
        <v>5838</v>
      </c>
      <c r="E5351" t="s">
        <v>88</v>
      </c>
      <c r="F5351" t="s">
        <v>79</v>
      </c>
      <c r="G5351" t="s">
        <v>51</v>
      </c>
      <c r="H5351" s="20" t="s">
        <v>52</v>
      </c>
      <c r="I5351" t="s">
        <v>53</v>
      </c>
      <c r="J5351" t="s">
        <v>54</v>
      </c>
      <c r="K5351">
        <v>3</v>
      </c>
      <c r="L5351" t="s">
        <v>55</v>
      </c>
      <c r="M5351" t="s">
        <v>56</v>
      </c>
      <c r="N5351" t="s">
        <v>57</v>
      </c>
      <c r="O5351" s="21" t="s">
        <v>58</v>
      </c>
      <c r="P5351" s="21" t="s">
        <v>64</v>
      </c>
      <c r="Q5351" s="20" t="s">
        <v>312</v>
      </c>
      <c r="R5351" s="21" t="s">
        <v>313</v>
      </c>
      <c r="S5351" s="35">
        <v>1</v>
      </c>
      <c r="T5351" s="22">
        <v>1</v>
      </c>
      <c r="U5351" s="20" t="s">
        <v>62</v>
      </c>
      <c r="V5351" s="20">
        <v>45856</v>
      </c>
      <c r="W5351" s="21">
        <v>7</v>
      </c>
      <c r="X5351" s="20">
        <v>45867</v>
      </c>
      <c r="Y5351" s="20">
        <v>45863</v>
      </c>
      <c r="Z5351" s="48">
        <v>7</v>
      </c>
      <c r="AA5351">
        <v>2025</v>
      </c>
      <c r="AB5351" s="45">
        <v>49994</v>
      </c>
      <c r="AC5351" s="45">
        <v>49994</v>
      </c>
      <c r="AK5351" s="10"/>
    </row>
    <row r="5352" spans="1:37">
      <c r="A5352" t="s">
        <v>45</v>
      </c>
      <c r="B5352" t="s">
        <v>46</v>
      </c>
      <c r="C5352" t="s">
        <v>47</v>
      </c>
      <c r="D5352" t="s">
        <v>5839</v>
      </c>
      <c r="E5352" t="s">
        <v>88</v>
      </c>
      <c r="F5352" t="s">
        <v>79</v>
      </c>
      <c r="G5352" t="s">
        <v>51</v>
      </c>
      <c r="H5352" s="20" t="s">
        <v>52</v>
      </c>
      <c r="I5352" t="s">
        <v>53</v>
      </c>
      <c r="J5352" t="s">
        <v>54</v>
      </c>
      <c r="K5352">
        <v>3</v>
      </c>
      <c r="L5352" t="s">
        <v>55</v>
      </c>
      <c r="M5352" t="s">
        <v>56</v>
      </c>
      <c r="N5352" t="s">
        <v>57</v>
      </c>
      <c r="O5352" s="21" t="s">
        <v>58</v>
      </c>
      <c r="P5352" s="21" t="s">
        <v>64</v>
      </c>
      <c r="Q5352" s="20" t="s">
        <v>221</v>
      </c>
      <c r="R5352" s="21" t="s">
        <v>222</v>
      </c>
      <c r="S5352" s="35">
        <v>1</v>
      </c>
      <c r="T5352" s="22">
        <v>1</v>
      </c>
      <c r="U5352" s="20" t="s">
        <v>62</v>
      </c>
      <c r="V5352" s="20">
        <v>45857</v>
      </c>
      <c r="W5352" s="21">
        <v>7</v>
      </c>
      <c r="X5352" s="20">
        <v>45866</v>
      </c>
      <c r="Y5352" s="20">
        <v>45861</v>
      </c>
      <c r="Z5352" s="48">
        <v>7</v>
      </c>
      <c r="AA5352">
        <v>2025</v>
      </c>
      <c r="AB5352" s="45">
        <v>103324</v>
      </c>
      <c r="AC5352" s="45">
        <v>103324</v>
      </c>
      <c r="AK5352" s="10"/>
    </row>
    <row r="5353" spans="1:37">
      <c r="A5353" t="s">
        <v>45</v>
      </c>
      <c r="B5353" t="s">
        <v>46</v>
      </c>
      <c r="C5353" t="s">
        <v>47</v>
      </c>
      <c r="D5353" t="s">
        <v>5840</v>
      </c>
      <c r="E5353" t="s">
        <v>88</v>
      </c>
      <c r="F5353" t="s">
        <v>79</v>
      </c>
      <c r="G5353" t="s">
        <v>51</v>
      </c>
      <c r="H5353" s="20" t="s">
        <v>52</v>
      </c>
      <c r="I5353" t="s">
        <v>53</v>
      </c>
      <c r="J5353" t="s">
        <v>54</v>
      </c>
      <c r="K5353">
        <v>3</v>
      </c>
      <c r="L5353" t="s">
        <v>55</v>
      </c>
      <c r="M5353" t="s">
        <v>77</v>
      </c>
      <c r="N5353" t="s">
        <v>89</v>
      </c>
      <c r="O5353" s="21" t="s">
        <v>58</v>
      </c>
      <c r="P5353" s="21" t="s">
        <v>119</v>
      </c>
      <c r="Q5353" s="20" t="s">
        <v>908</v>
      </c>
      <c r="R5353" s="21" t="s">
        <v>909</v>
      </c>
      <c r="S5353" s="35">
        <v>1</v>
      </c>
      <c r="T5353" s="22">
        <v>1</v>
      </c>
      <c r="U5353" s="20" t="s">
        <v>62</v>
      </c>
      <c r="V5353" s="20">
        <v>45857</v>
      </c>
      <c r="W5353" s="21">
        <v>7</v>
      </c>
      <c r="X5353" s="20">
        <v>45866</v>
      </c>
      <c r="Y5353" s="20">
        <v>45861</v>
      </c>
      <c r="Z5353" s="48">
        <v>7</v>
      </c>
      <c r="AA5353">
        <v>2025</v>
      </c>
      <c r="AB5353" s="45">
        <v>69992</v>
      </c>
      <c r="AC5353" s="45">
        <v>69992</v>
      </c>
      <c r="AK5353" s="10"/>
    </row>
    <row r="5354" spans="1:37">
      <c r="A5354" t="s">
        <v>45</v>
      </c>
      <c r="B5354" t="s">
        <v>46</v>
      </c>
      <c r="C5354" t="s">
        <v>47</v>
      </c>
      <c r="D5354" t="s">
        <v>5841</v>
      </c>
      <c r="E5354" t="s">
        <v>88</v>
      </c>
      <c r="F5354" t="s">
        <v>79</v>
      </c>
      <c r="G5354" t="s">
        <v>51</v>
      </c>
      <c r="H5354" s="20" t="s">
        <v>52</v>
      </c>
      <c r="I5354" t="s">
        <v>53</v>
      </c>
      <c r="J5354" t="s">
        <v>54</v>
      </c>
      <c r="K5354">
        <v>3</v>
      </c>
      <c r="L5354" t="s">
        <v>55</v>
      </c>
      <c r="M5354" t="s">
        <v>77</v>
      </c>
      <c r="N5354" t="s">
        <v>89</v>
      </c>
      <c r="O5354" s="21" t="s">
        <v>58</v>
      </c>
      <c r="P5354" s="21" t="s">
        <v>119</v>
      </c>
      <c r="Q5354" s="20" t="s">
        <v>264</v>
      </c>
      <c r="R5354" s="21" t="s">
        <v>265</v>
      </c>
      <c r="S5354" s="35">
        <v>1</v>
      </c>
      <c r="T5354" s="22">
        <v>1</v>
      </c>
      <c r="U5354" s="20" t="s">
        <v>62</v>
      </c>
      <c r="V5354" s="20">
        <v>45857</v>
      </c>
      <c r="W5354" s="21">
        <v>7</v>
      </c>
      <c r="X5354" s="20">
        <v>45866</v>
      </c>
      <c r="Y5354" s="20">
        <v>45861</v>
      </c>
      <c r="Z5354" s="48">
        <v>7</v>
      </c>
      <c r="AA5354">
        <v>2025</v>
      </c>
      <c r="AB5354" s="45">
        <v>69992</v>
      </c>
      <c r="AC5354" s="45">
        <v>69992</v>
      </c>
      <c r="AK5354" s="10"/>
    </row>
    <row r="5355" spans="1:37">
      <c r="A5355" t="s">
        <v>45</v>
      </c>
      <c r="B5355" t="s">
        <v>46</v>
      </c>
      <c r="C5355" t="s">
        <v>47</v>
      </c>
      <c r="D5355" t="s">
        <v>5842</v>
      </c>
      <c r="E5355" t="s">
        <v>88</v>
      </c>
      <c r="F5355" t="s">
        <v>79</v>
      </c>
      <c r="G5355" t="s">
        <v>51</v>
      </c>
      <c r="H5355" s="20" t="s">
        <v>52</v>
      </c>
      <c r="I5355" t="s">
        <v>53</v>
      </c>
      <c r="J5355" t="s">
        <v>54</v>
      </c>
      <c r="K5355">
        <v>3</v>
      </c>
      <c r="L5355" t="s">
        <v>55</v>
      </c>
      <c r="M5355" t="s">
        <v>77</v>
      </c>
      <c r="N5355" t="s">
        <v>89</v>
      </c>
      <c r="O5355" s="21" t="s">
        <v>58</v>
      </c>
      <c r="P5355" s="21" t="s">
        <v>150</v>
      </c>
      <c r="Q5355" s="20" t="s">
        <v>498</v>
      </c>
      <c r="R5355" s="21" t="s">
        <v>499</v>
      </c>
      <c r="S5355" s="35">
        <v>1</v>
      </c>
      <c r="T5355" s="22">
        <v>1</v>
      </c>
      <c r="U5355" s="20" t="s">
        <v>62</v>
      </c>
      <c r="V5355" s="20">
        <v>45859</v>
      </c>
      <c r="W5355" s="21">
        <v>7</v>
      </c>
      <c r="X5355" s="20">
        <v>45868</v>
      </c>
      <c r="Y5355" s="20">
        <v>45866</v>
      </c>
      <c r="Z5355" s="48">
        <v>7</v>
      </c>
      <c r="AA5355">
        <v>2025</v>
      </c>
      <c r="AB5355" s="45">
        <v>107136</v>
      </c>
      <c r="AC5355" s="45">
        <v>107136</v>
      </c>
      <c r="AK5355" s="10"/>
    </row>
    <row r="5356" spans="1:37">
      <c r="A5356" t="s">
        <v>45</v>
      </c>
      <c r="B5356" t="s">
        <v>46</v>
      </c>
      <c r="C5356" t="s">
        <v>47</v>
      </c>
      <c r="D5356" t="s">
        <v>5843</v>
      </c>
      <c r="E5356" t="s">
        <v>88</v>
      </c>
      <c r="F5356" t="s">
        <v>79</v>
      </c>
      <c r="G5356" t="s">
        <v>51</v>
      </c>
      <c r="H5356" s="20" t="s">
        <v>58</v>
      </c>
      <c r="I5356" t="s">
        <v>53</v>
      </c>
      <c r="J5356" t="s">
        <v>54</v>
      </c>
      <c r="K5356">
        <v>3</v>
      </c>
      <c r="L5356" t="s">
        <v>55</v>
      </c>
      <c r="M5356" t="s">
        <v>77</v>
      </c>
      <c r="N5356" t="s">
        <v>89</v>
      </c>
      <c r="O5356" s="21" t="s">
        <v>58</v>
      </c>
      <c r="P5356" s="21" t="s">
        <v>126</v>
      </c>
      <c r="Q5356" s="20" t="s">
        <v>1044</v>
      </c>
      <c r="R5356" s="21" t="s">
        <v>1045</v>
      </c>
      <c r="S5356" s="35">
        <v>1</v>
      </c>
      <c r="T5356" s="22">
        <v>0</v>
      </c>
      <c r="U5356" s="20" t="s">
        <v>62</v>
      </c>
      <c r="V5356" s="20">
        <v>45856</v>
      </c>
      <c r="W5356" s="21">
        <v>7</v>
      </c>
      <c r="X5356" s="20">
        <v>45866</v>
      </c>
      <c r="Z5356" s="48">
        <v>7</v>
      </c>
      <c r="AA5356">
        <v>2025</v>
      </c>
      <c r="AB5356" s="45">
        <v>67854</v>
      </c>
      <c r="AC5356" s="45">
        <v>0</v>
      </c>
      <c r="AK5356" s="10"/>
    </row>
    <row r="5357" spans="1:37">
      <c r="A5357" t="s">
        <v>45</v>
      </c>
      <c r="B5357" t="s">
        <v>46</v>
      </c>
      <c r="C5357" t="s">
        <v>47</v>
      </c>
      <c r="D5357" t="s">
        <v>5844</v>
      </c>
      <c r="E5357" t="s">
        <v>88</v>
      </c>
      <c r="F5357" t="s">
        <v>79</v>
      </c>
      <c r="G5357" t="s">
        <v>51</v>
      </c>
      <c r="H5357" s="20" t="s">
        <v>52</v>
      </c>
      <c r="I5357" t="s">
        <v>53</v>
      </c>
      <c r="J5357" t="s">
        <v>54</v>
      </c>
      <c r="K5357">
        <v>3</v>
      </c>
      <c r="L5357" t="s">
        <v>55</v>
      </c>
      <c r="M5357" t="s">
        <v>77</v>
      </c>
      <c r="N5357" t="s">
        <v>89</v>
      </c>
      <c r="O5357" s="21" t="s">
        <v>58</v>
      </c>
      <c r="P5357" s="21" t="s">
        <v>366</v>
      </c>
      <c r="Q5357" s="20" t="s">
        <v>2617</v>
      </c>
      <c r="R5357" s="21" t="s">
        <v>2618</v>
      </c>
      <c r="S5357" s="35">
        <v>1</v>
      </c>
      <c r="T5357" s="22">
        <v>1</v>
      </c>
      <c r="U5357" s="20" t="s">
        <v>62</v>
      </c>
      <c r="V5357" s="20">
        <v>45857</v>
      </c>
      <c r="W5357" s="21">
        <v>7</v>
      </c>
      <c r="X5357" s="20">
        <v>45866</v>
      </c>
      <c r="Y5357" s="20">
        <v>45861</v>
      </c>
      <c r="Z5357" s="48">
        <v>7</v>
      </c>
      <c r="AA5357">
        <v>2025</v>
      </c>
      <c r="AB5357" s="45">
        <v>33995</v>
      </c>
      <c r="AC5357" s="45">
        <v>33995</v>
      </c>
      <c r="AK5357" s="10"/>
    </row>
    <row r="5358" spans="1:37">
      <c r="A5358" t="s">
        <v>45</v>
      </c>
      <c r="B5358" t="s">
        <v>46</v>
      </c>
      <c r="C5358" t="s">
        <v>47</v>
      </c>
      <c r="D5358" t="s">
        <v>5845</v>
      </c>
      <c r="E5358" t="s">
        <v>88</v>
      </c>
      <c r="F5358" t="s">
        <v>79</v>
      </c>
      <c r="G5358" t="s">
        <v>51</v>
      </c>
      <c r="H5358" s="20" t="s">
        <v>52</v>
      </c>
      <c r="I5358" t="s">
        <v>53</v>
      </c>
      <c r="J5358" t="s">
        <v>54</v>
      </c>
      <c r="K5358">
        <v>3</v>
      </c>
      <c r="L5358" t="s">
        <v>55</v>
      </c>
      <c r="M5358" t="s">
        <v>77</v>
      </c>
      <c r="N5358" t="s">
        <v>89</v>
      </c>
      <c r="O5358" s="21" t="s">
        <v>58</v>
      </c>
      <c r="P5358" s="21" t="s">
        <v>97</v>
      </c>
      <c r="Q5358" s="20" t="s">
        <v>108</v>
      </c>
      <c r="R5358" s="21" t="s">
        <v>3798</v>
      </c>
      <c r="S5358" s="35">
        <v>1</v>
      </c>
      <c r="T5358" s="22">
        <v>1</v>
      </c>
      <c r="U5358" s="20" t="s">
        <v>62</v>
      </c>
      <c r="V5358" s="20">
        <v>45857</v>
      </c>
      <c r="W5358" s="21">
        <v>7</v>
      </c>
      <c r="X5358" s="20">
        <v>45867</v>
      </c>
      <c r="Y5358" s="20">
        <v>45861</v>
      </c>
      <c r="Z5358" s="48">
        <v>7</v>
      </c>
      <c r="AA5358">
        <v>2025</v>
      </c>
      <c r="AB5358" s="45">
        <v>60712</v>
      </c>
      <c r="AC5358" s="45">
        <v>60712</v>
      </c>
      <c r="AK5358" s="10"/>
    </row>
    <row r="5359" spans="1:37">
      <c r="A5359" t="s">
        <v>45</v>
      </c>
      <c r="B5359" t="s">
        <v>46</v>
      </c>
      <c r="C5359" t="s">
        <v>47</v>
      </c>
      <c r="D5359" t="s">
        <v>5846</v>
      </c>
      <c r="E5359" t="s">
        <v>88</v>
      </c>
      <c r="F5359" t="s">
        <v>79</v>
      </c>
      <c r="G5359" t="s">
        <v>51</v>
      </c>
      <c r="H5359" s="20" t="s">
        <v>52</v>
      </c>
      <c r="I5359" t="s">
        <v>53</v>
      </c>
      <c r="J5359" t="s">
        <v>54</v>
      </c>
      <c r="K5359">
        <v>3</v>
      </c>
      <c r="L5359" t="s">
        <v>55</v>
      </c>
      <c r="M5359" t="s">
        <v>77</v>
      </c>
      <c r="N5359" t="s">
        <v>89</v>
      </c>
      <c r="O5359" s="21" t="s">
        <v>58</v>
      </c>
      <c r="P5359" s="21" t="s">
        <v>366</v>
      </c>
      <c r="Q5359" s="20" t="s">
        <v>542</v>
      </c>
      <c r="R5359" s="21" t="s">
        <v>543</v>
      </c>
      <c r="S5359" s="35">
        <v>1</v>
      </c>
      <c r="T5359" s="22">
        <v>1</v>
      </c>
      <c r="U5359" s="20" t="s">
        <v>62</v>
      </c>
      <c r="V5359" s="20">
        <v>45859</v>
      </c>
      <c r="W5359" s="21">
        <v>7</v>
      </c>
      <c r="X5359" s="20">
        <v>45867</v>
      </c>
      <c r="Y5359" s="20">
        <v>45861</v>
      </c>
      <c r="Z5359" s="48">
        <v>7</v>
      </c>
      <c r="AA5359">
        <v>2025</v>
      </c>
      <c r="AB5359" s="45">
        <v>43327</v>
      </c>
      <c r="AC5359" s="45">
        <v>43327</v>
      </c>
      <c r="AK5359" s="10"/>
    </row>
    <row r="5360" spans="1:37">
      <c r="A5360" t="s">
        <v>45</v>
      </c>
      <c r="B5360" t="s">
        <v>46</v>
      </c>
      <c r="C5360" t="s">
        <v>47</v>
      </c>
      <c r="D5360" t="s">
        <v>5847</v>
      </c>
      <c r="E5360" t="s">
        <v>88</v>
      </c>
      <c r="F5360" t="s">
        <v>79</v>
      </c>
      <c r="G5360" t="s">
        <v>51</v>
      </c>
      <c r="H5360" s="20" t="s">
        <v>52</v>
      </c>
      <c r="I5360" t="s">
        <v>53</v>
      </c>
      <c r="J5360" t="s">
        <v>54</v>
      </c>
      <c r="K5360">
        <v>3</v>
      </c>
      <c r="L5360" t="s">
        <v>55</v>
      </c>
      <c r="M5360" t="s">
        <v>77</v>
      </c>
      <c r="N5360" t="s">
        <v>89</v>
      </c>
      <c r="O5360" s="21" t="s">
        <v>58</v>
      </c>
      <c r="P5360" s="21" t="s">
        <v>97</v>
      </c>
      <c r="Q5360" s="20" t="s">
        <v>2440</v>
      </c>
      <c r="R5360" s="21" t="s">
        <v>2441</v>
      </c>
      <c r="S5360" s="35">
        <v>1</v>
      </c>
      <c r="T5360" s="22">
        <v>1</v>
      </c>
      <c r="U5360" s="20" t="s">
        <v>62</v>
      </c>
      <c r="V5360" s="20">
        <v>45859</v>
      </c>
      <c r="W5360" s="21">
        <v>7</v>
      </c>
      <c r="X5360" s="20">
        <v>45868</v>
      </c>
      <c r="Y5360" s="20">
        <v>45866</v>
      </c>
      <c r="Z5360" s="48">
        <v>7</v>
      </c>
      <c r="AA5360">
        <v>2025</v>
      </c>
      <c r="AB5360" s="45">
        <v>33328</v>
      </c>
      <c r="AC5360" s="45">
        <v>33328</v>
      </c>
      <c r="AK5360" s="10"/>
    </row>
    <row r="5361" spans="1:37">
      <c r="A5361" t="s">
        <v>45</v>
      </c>
      <c r="B5361" t="s">
        <v>46</v>
      </c>
      <c r="C5361" t="s">
        <v>47</v>
      </c>
      <c r="D5361" t="s">
        <v>5848</v>
      </c>
      <c r="E5361" t="s">
        <v>88</v>
      </c>
      <c r="F5361" t="s">
        <v>79</v>
      </c>
      <c r="G5361" t="s">
        <v>51</v>
      </c>
      <c r="H5361" s="20" t="s">
        <v>52</v>
      </c>
      <c r="I5361" t="s">
        <v>53</v>
      </c>
      <c r="J5361" t="s">
        <v>54</v>
      </c>
      <c r="K5361">
        <v>3</v>
      </c>
      <c r="L5361" t="s">
        <v>55</v>
      </c>
      <c r="M5361" t="s">
        <v>77</v>
      </c>
      <c r="N5361" t="s">
        <v>89</v>
      </c>
      <c r="O5361" s="21" t="s">
        <v>58</v>
      </c>
      <c r="P5361" s="21" t="s">
        <v>150</v>
      </c>
      <c r="Q5361" s="20" t="s">
        <v>5656</v>
      </c>
      <c r="R5361" s="21" t="s">
        <v>5657</v>
      </c>
      <c r="S5361" s="35">
        <v>1</v>
      </c>
      <c r="T5361" s="22">
        <v>1</v>
      </c>
      <c r="U5361" s="20" t="s">
        <v>62</v>
      </c>
      <c r="V5361" s="20">
        <v>45859</v>
      </c>
      <c r="W5361" s="21">
        <v>7</v>
      </c>
      <c r="X5361" s="20">
        <v>45868</v>
      </c>
      <c r="Y5361" s="20">
        <v>45863</v>
      </c>
      <c r="Z5361" s="48">
        <v>7</v>
      </c>
      <c r="AA5361">
        <v>2025</v>
      </c>
      <c r="AB5361" s="45">
        <v>99996</v>
      </c>
      <c r="AC5361" s="45">
        <v>99996</v>
      </c>
      <c r="AK5361" s="10"/>
    </row>
    <row r="5362" spans="1:37">
      <c r="A5362" t="s">
        <v>45</v>
      </c>
      <c r="B5362" t="s">
        <v>46</v>
      </c>
      <c r="C5362" t="s">
        <v>47</v>
      </c>
      <c r="D5362" t="s">
        <v>5849</v>
      </c>
      <c r="E5362" t="s">
        <v>88</v>
      </c>
      <c r="F5362" t="s">
        <v>79</v>
      </c>
      <c r="G5362" t="s">
        <v>51</v>
      </c>
      <c r="H5362" s="20" t="s">
        <v>52</v>
      </c>
      <c r="I5362" t="s">
        <v>53</v>
      </c>
      <c r="J5362" t="s">
        <v>54</v>
      </c>
      <c r="K5362">
        <v>3</v>
      </c>
      <c r="L5362" t="s">
        <v>55</v>
      </c>
      <c r="M5362" t="s">
        <v>56</v>
      </c>
      <c r="N5362" t="s">
        <v>57</v>
      </c>
      <c r="O5362" s="21" t="s">
        <v>58</v>
      </c>
      <c r="P5362" s="21" t="s">
        <v>64</v>
      </c>
      <c r="Q5362" s="20" t="s">
        <v>481</v>
      </c>
      <c r="R5362" s="21" t="s">
        <v>482</v>
      </c>
      <c r="S5362" s="35">
        <v>1</v>
      </c>
      <c r="T5362" s="22">
        <v>1</v>
      </c>
      <c r="U5362" s="20" t="s">
        <v>62</v>
      </c>
      <c r="V5362" s="20">
        <v>45859</v>
      </c>
      <c r="W5362" s="21">
        <v>7</v>
      </c>
      <c r="X5362" s="20">
        <v>45867</v>
      </c>
      <c r="Y5362" s="20">
        <v>45861</v>
      </c>
      <c r="Z5362" s="48">
        <v>7</v>
      </c>
      <c r="AA5362">
        <v>2025</v>
      </c>
      <c r="AB5362" s="45">
        <v>71421</v>
      </c>
      <c r="AC5362" s="45">
        <v>71421</v>
      </c>
      <c r="AK5362" s="10"/>
    </row>
    <row r="5363" spans="1:37">
      <c r="A5363" t="s">
        <v>45</v>
      </c>
      <c r="B5363" t="s">
        <v>46</v>
      </c>
      <c r="C5363" t="s">
        <v>47</v>
      </c>
      <c r="D5363" t="s">
        <v>5850</v>
      </c>
      <c r="E5363" t="s">
        <v>88</v>
      </c>
      <c r="F5363" t="s">
        <v>79</v>
      </c>
      <c r="G5363" t="s">
        <v>51</v>
      </c>
      <c r="H5363" s="20" t="s">
        <v>52</v>
      </c>
      <c r="I5363" t="s">
        <v>53</v>
      </c>
      <c r="J5363" t="s">
        <v>54</v>
      </c>
      <c r="K5363">
        <v>3</v>
      </c>
      <c r="L5363" t="s">
        <v>55</v>
      </c>
      <c r="M5363" t="s">
        <v>77</v>
      </c>
      <c r="N5363" t="s">
        <v>89</v>
      </c>
      <c r="O5363" s="21" t="s">
        <v>58</v>
      </c>
      <c r="P5363" s="21" t="s">
        <v>126</v>
      </c>
      <c r="Q5363" s="20" t="s">
        <v>1621</v>
      </c>
      <c r="R5363" s="21" t="s">
        <v>1622</v>
      </c>
      <c r="S5363" s="35">
        <v>1</v>
      </c>
      <c r="T5363" s="22">
        <v>1</v>
      </c>
      <c r="U5363" s="20" t="s">
        <v>62</v>
      </c>
      <c r="V5363" s="20">
        <v>45859</v>
      </c>
      <c r="W5363" s="21">
        <v>7</v>
      </c>
      <c r="X5363" s="20">
        <v>45868</v>
      </c>
      <c r="Y5363" s="20">
        <v>45866</v>
      </c>
      <c r="Z5363" s="48">
        <v>7</v>
      </c>
      <c r="AA5363">
        <v>2025</v>
      </c>
      <c r="AB5363" s="45">
        <v>39994</v>
      </c>
      <c r="AC5363" s="45">
        <v>39994</v>
      </c>
      <c r="AK5363" s="10"/>
    </row>
    <row r="5364" spans="1:37">
      <c r="A5364" t="s">
        <v>45</v>
      </c>
      <c r="B5364" t="s">
        <v>46</v>
      </c>
      <c r="C5364" t="s">
        <v>47</v>
      </c>
      <c r="D5364" t="s">
        <v>5851</v>
      </c>
      <c r="E5364" t="s">
        <v>88</v>
      </c>
      <c r="F5364" t="s">
        <v>79</v>
      </c>
      <c r="G5364" t="s">
        <v>51</v>
      </c>
      <c r="H5364" s="20" t="s">
        <v>52</v>
      </c>
      <c r="I5364" t="s">
        <v>53</v>
      </c>
      <c r="J5364" t="s">
        <v>54</v>
      </c>
      <c r="K5364">
        <v>3</v>
      </c>
      <c r="L5364" t="s">
        <v>55</v>
      </c>
      <c r="M5364" t="s">
        <v>56</v>
      </c>
      <c r="N5364" t="s">
        <v>57</v>
      </c>
      <c r="O5364" s="21" t="s">
        <v>58</v>
      </c>
      <c r="P5364" s="21" t="s">
        <v>64</v>
      </c>
      <c r="Q5364" s="20" t="s">
        <v>1691</v>
      </c>
      <c r="R5364" s="21" t="s">
        <v>1692</v>
      </c>
      <c r="S5364" s="35">
        <v>1</v>
      </c>
      <c r="T5364" s="22">
        <v>1</v>
      </c>
      <c r="U5364" s="20" t="s">
        <v>62</v>
      </c>
      <c r="V5364" s="20">
        <v>45857</v>
      </c>
      <c r="W5364" s="21">
        <v>7</v>
      </c>
      <c r="X5364" s="20">
        <v>45866</v>
      </c>
      <c r="Y5364" s="20">
        <v>45861</v>
      </c>
      <c r="Z5364" s="48">
        <v>7</v>
      </c>
      <c r="AA5364">
        <v>2025</v>
      </c>
      <c r="AB5364" s="45">
        <v>103324</v>
      </c>
      <c r="AC5364" s="45">
        <v>103324</v>
      </c>
      <c r="AK5364" s="10"/>
    </row>
    <row r="5365" spans="1:37">
      <c r="A5365" t="s">
        <v>45</v>
      </c>
      <c r="B5365" t="s">
        <v>46</v>
      </c>
      <c r="C5365" t="s">
        <v>47</v>
      </c>
      <c r="D5365" t="s">
        <v>5852</v>
      </c>
      <c r="E5365" t="s">
        <v>88</v>
      </c>
      <c r="F5365" t="s">
        <v>79</v>
      </c>
      <c r="G5365" t="s">
        <v>51</v>
      </c>
      <c r="H5365" s="20" t="s">
        <v>52</v>
      </c>
      <c r="I5365" t="s">
        <v>53</v>
      </c>
      <c r="J5365" t="s">
        <v>54</v>
      </c>
      <c r="K5365">
        <v>3</v>
      </c>
      <c r="L5365" t="s">
        <v>55</v>
      </c>
      <c r="M5365" t="s">
        <v>77</v>
      </c>
      <c r="N5365" t="s">
        <v>89</v>
      </c>
      <c r="O5365" s="21" t="s">
        <v>58</v>
      </c>
      <c r="P5365" s="21" t="s">
        <v>90</v>
      </c>
      <c r="Q5365" s="20" t="s">
        <v>1685</v>
      </c>
      <c r="R5365" s="21" t="s">
        <v>1686</v>
      </c>
      <c r="S5365" s="35">
        <v>1</v>
      </c>
      <c r="T5365" s="22">
        <v>1</v>
      </c>
      <c r="U5365" s="20" t="s">
        <v>62</v>
      </c>
      <c r="V5365" s="20">
        <v>45857</v>
      </c>
      <c r="W5365" s="21">
        <v>7</v>
      </c>
      <c r="X5365" s="20">
        <v>45866</v>
      </c>
      <c r="Y5365" s="20">
        <v>45861</v>
      </c>
      <c r="Z5365" s="48">
        <v>7</v>
      </c>
      <c r="AA5365">
        <v>2025</v>
      </c>
      <c r="AB5365" s="45">
        <v>64275</v>
      </c>
      <c r="AC5365" s="45">
        <v>64275</v>
      </c>
      <c r="AK5365" s="10"/>
    </row>
    <row r="5366" spans="1:37">
      <c r="A5366" t="s">
        <v>45</v>
      </c>
      <c r="B5366" t="s">
        <v>46</v>
      </c>
      <c r="C5366" t="s">
        <v>47</v>
      </c>
      <c r="D5366" t="s">
        <v>5853</v>
      </c>
      <c r="E5366" t="s">
        <v>88</v>
      </c>
      <c r="F5366" t="s">
        <v>79</v>
      </c>
      <c r="G5366" t="s">
        <v>51</v>
      </c>
      <c r="H5366" s="20" t="s">
        <v>52</v>
      </c>
      <c r="I5366" t="s">
        <v>53</v>
      </c>
      <c r="J5366" t="s">
        <v>54</v>
      </c>
      <c r="K5366">
        <v>3</v>
      </c>
      <c r="L5366" t="s">
        <v>55</v>
      </c>
      <c r="M5366" t="s">
        <v>77</v>
      </c>
      <c r="N5366" t="s">
        <v>89</v>
      </c>
      <c r="O5366" s="21" t="s">
        <v>58</v>
      </c>
      <c r="P5366" s="21" t="s">
        <v>119</v>
      </c>
      <c r="Q5366" s="20" t="s">
        <v>939</v>
      </c>
      <c r="R5366" s="21" t="s">
        <v>940</v>
      </c>
      <c r="S5366" s="35">
        <v>1</v>
      </c>
      <c r="T5366" s="22">
        <v>1</v>
      </c>
      <c r="U5366" s="20" t="s">
        <v>62</v>
      </c>
      <c r="V5366" s="20">
        <v>45859</v>
      </c>
      <c r="W5366" s="21">
        <v>7</v>
      </c>
      <c r="X5366" s="20">
        <v>45866</v>
      </c>
      <c r="Y5366" s="20">
        <v>45861</v>
      </c>
      <c r="Z5366" s="48">
        <v>7</v>
      </c>
      <c r="AA5366">
        <v>2025</v>
      </c>
      <c r="AB5366" s="45">
        <v>92854</v>
      </c>
      <c r="AC5366" s="45">
        <v>92854</v>
      </c>
      <c r="AK5366" s="10"/>
    </row>
    <row r="5367" spans="1:37">
      <c r="A5367" t="s">
        <v>45</v>
      </c>
      <c r="B5367" t="s">
        <v>46</v>
      </c>
      <c r="C5367" t="s">
        <v>47</v>
      </c>
      <c r="D5367" t="s">
        <v>5854</v>
      </c>
      <c r="E5367" t="s">
        <v>88</v>
      </c>
      <c r="F5367" t="s">
        <v>79</v>
      </c>
      <c r="G5367" t="s">
        <v>51</v>
      </c>
      <c r="H5367" s="20" t="s">
        <v>52</v>
      </c>
      <c r="I5367" t="s">
        <v>53</v>
      </c>
      <c r="J5367" t="s">
        <v>54</v>
      </c>
      <c r="K5367">
        <v>3</v>
      </c>
      <c r="L5367" t="s">
        <v>55</v>
      </c>
      <c r="M5367" t="s">
        <v>77</v>
      </c>
      <c r="N5367" t="s">
        <v>89</v>
      </c>
      <c r="O5367" s="21" t="s">
        <v>58</v>
      </c>
      <c r="P5367" s="21" t="s">
        <v>150</v>
      </c>
      <c r="Q5367" s="20" t="s">
        <v>848</v>
      </c>
      <c r="R5367" s="21" t="s">
        <v>849</v>
      </c>
      <c r="S5367" s="35">
        <v>1</v>
      </c>
      <c r="T5367" s="22">
        <v>1</v>
      </c>
      <c r="U5367" s="20" t="s">
        <v>62</v>
      </c>
      <c r="V5367" s="20">
        <v>45859</v>
      </c>
      <c r="W5367" s="21">
        <v>7</v>
      </c>
      <c r="X5367" s="20">
        <v>45860</v>
      </c>
      <c r="Y5367" s="20">
        <v>45861</v>
      </c>
      <c r="Z5367" s="48">
        <v>7</v>
      </c>
      <c r="AA5367">
        <v>2025</v>
      </c>
      <c r="AB5367" s="45">
        <v>80703</v>
      </c>
      <c r="AC5367" s="45">
        <v>80703</v>
      </c>
      <c r="AK5367" s="10"/>
    </row>
    <row r="5368" spans="1:37">
      <c r="A5368" t="s">
        <v>45</v>
      </c>
      <c r="B5368" t="s">
        <v>46</v>
      </c>
      <c r="C5368" t="s">
        <v>47</v>
      </c>
      <c r="D5368" t="s">
        <v>5855</v>
      </c>
      <c r="E5368" t="s">
        <v>88</v>
      </c>
      <c r="F5368" t="s">
        <v>79</v>
      </c>
      <c r="G5368" t="s">
        <v>51</v>
      </c>
      <c r="H5368" s="20" t="s">
        <v>52</v>
      </c>
      <c r="I5368" t="s">
        <v>53</v>
      </c>
      <c r="J5368" t="s">
        <v>54</v>
      </c>
      <c r="K5368">
        <v>3</v>
      </c>
      <c r="L5368" t="s">
        <v>55</v>
      </c>
      <c r="M5368" t="s">
        <v>77</v>
      </c>
      <c r="N5368" t="s">
        <v>89</v>
      </c>
      <c r="O5368" s="21" t="s">
        <v>58</v>
      </c>
      <c r="P5368" s="21" t="s">
        <v>126</v>
      </c>
      <c r="Q5368" s="20" t="s">
        <v>960</v>
      </c>
      <c r="R5368" s="21" t="s">
        <v>961</v>
      </c>
      <c r="S5368" s="35">
        <v>1</v>
      </c>
      <c r="T5368" s="22">
        <v>1</v>
      </c>
      <c r="U5368" s="20" t="s">
        <v>62</v>
      </c>
      <c r="V5368" s="20">
        <v>45859</v>
      </c>
      <c r="W5368" s="21">
        <v>7</v>
      </c>
      <c r="X5368" s="20">
        <v>45867</v>
      </c>
      <c r="Y5368" s="20">
        <v>45861</v>
      </c>
      <c r="Z5368" s="48">
        <v>7</v>
      </c>
      <c r="AA5368">
        <v>2025</v>
      </c>
      <c r="AB5368" s="45">
        <v>27327</v>
      </c>
      <c r="AC5368" s="45">
        <v>27327</v>
      </c>
      <c r="AK5368" s="10"/>
    </row>
    <row r="5369" spans="1:37">
      <c r="A5369" t="s">
        <v>45</v>
      </c>
      <c r="B5369" t="s">
        <v>46</v>
      </c>
      <c r="C5369" t="s">
        <v>47</v>
      </c>
      <c r="D5369" t="s">
        <v>5856</v>
      </c>
      <c r="E5369" t="s">
        <v>88</v>
      </c>
      <c r="F5369" t="s">
        <v>79</v>
      </c>
      <c r="G5369" t="s">
        <v>51</v>
      </c>
      <c r="H5369" s="20" t="s">
        <v>52</v>
      </c>
      <c r="I5369" t="s">
        <v>53</v>
      </c>
      <c r="J5369" t="s">
        <v>54</v>
      </c>
      <c r="K5369">
        <v>3</v>
      </c>
      <c r="L5369" t="s">
        <v>55</v>
      </c>
      <c r="M5369" t="s">
        <v>77</v>
      </c>
      <c r="N5369" t="s">
        <v>89</v>
      </c>
      <c r="O5369" s="21" t="s">
        <v>58</v>
      </c>
      <c r="P5369" s="21" t="s">
        <v>90</v>
      </c>
      <c r="Q5369" s="20" t="s">
        <v>91</v>
      </c>
      <c r="R5369" s="21" t="s">
        <v>92</v>
      </c>
      <c r="S5369" s="35">
        <v>1</v>
      </c>
      <c r="T5369" s="22">
        <v>1</v>
      </c>
      <c r="U5369" s="20" t="s">
        <v>62</v>
      </c>
      <c r="V5369" s="20">
        <v>45859</v>
      </c>
      <c r="W5369" s="21">
        <v>7</v>
      </c>
      <c r="X5369" s="20">
        <v>45867</v>
      </c>
      <c r="Y5369" s="20">
        <v>45861</v>
      </c>
      <c r="Z5369" s="48">
        <v>7</v>
      </c>
      <c r="AA5369">
        <v>2025</v>
      </c>
      <c r="AB5369" s="45">
        <v>43995</v>
      </c>
      <c r="AC5369" s="45">
        <v>43995</v>
      </c>
      <c r="AK5369" s="10"/>
    </row>
    <row r="5370" spans="1:37">
      <c r="A5370" t="s">
        <v>45</v>
      </c>
      <c r="B5370" t="s">
        <v>46</v>
      </c>
      <c r="C5370" t="s">
        <v>47</v>
      </c>
      <c r="D5370" t="s">
        <v>5857</v>
      </c>
      <c r="E5370" t="s">
        <v>88</v>
      </c>
      <c r="F5370" t="s">
        <v>79</v>
      </c>
      <c r="G5370" t="s">
        <v>51</v>
      </c>
      <c r="H5370" s="20" t="s">
        <v>52</v>
      </c>
      <c r="I5370" t="s">
        <v>53</v>
      </c>
      <c r="J5370" t="s">
        <v>54</v>
      </c>
      <c r="K5370">
        <v>3</v>
      </c>
      <c r="L5370" t="s">
        <v>55</v>
      </c>
      <c r="M5370" t="s">
        <v>77</v>
      </c>
      <c r="N5370" t="s">
        <v>89</v>
      </c>
      <c r="O5370" s="21" t="s">
        <v>58</v>
      </c>
      <c r="P5370" s="21" t="s">
        <v>90</v>
      </c>
      <c r="Q5370" s="20" t="s">
        <v>163</v>
      </c>
      <c r="R5370" s="21" t="s">
        <v>164</v>
      </c>
      <c r="S5370" s="35">
        <v>1</v>
      </c>
      <c r="T5370" s="22">
        <v>1</v>
      </c>
      <c r="U5370" s="20" t="s">
        <v>62</v>
      </c>
      <c r="V5370" s="20">
        <v>45855</v>
      </c>
      <c r="W5370" s="21">
        <v>7</v>
      </c>
      <c r="X5370" s="20">
        <v>45863</v>
      </c>
      <c r="Y5370" s="20">
        <v>45861</v>
      </c>
      <c r="Z5370" s="48">
        <v>7</v>
      </c>
      <c r="AA5370">
        <v>2025</v>
      </c>
      <c r="AB5370" s="45">
        <v>40620</v>
      </c>
      <c r="AC5370" s="45">
        <v>40620</v>
      </c>
      <c r="AK5370" s="10"/>
    </row>
    <row r="5371" spans="1:37">
      <c r="A5371" t="s">
        <v>45</v>
      </c>
      <c r="B5371" t="s">
        <v>46</v>
      </c>
      <c r="C5371" t="s">
        <v>47</v>
      </c>
      <c r="D5371" t="s">
        <v>5858</v>
      </c>
      <c r="E5371" t="s">
        <v>88</v>
      </c>
      <c r="F5371" t="s">
        <v>79</v>
      </c>
      <c r="G5371" t="s">
        <v>51</v>
      </c>
      <c r="H5371" s="20" t="s">
        <v>52</v>
      </c>
      <c r="I5371" t="s">
        <v>53</v>
      </c>
      <c r="J5371" t="s">
        <v>54</v>
      </c>
      <c r="K5371">
        <v>3</v>
      </c>
      <c r="L5371" t="s">
        <v>55</v>
      </c>
      <c r="M5371" t="s">
        <v>56</v>
      </c>
      <c r="N5371" t="s">
        <v>57</v>
      </c>
      <c r="O5371" s="21" t="s">
        <v>58</v>
      </c>
      <c r="P5371" s="21" t="s">
        <v>64</v>
      </c>
      <c r="Q5371" s="20" t="s">
        <v>720</v>
      </c>
      <c r="R5371" s="21" t="s">
        <v>721</v>
      </c>
      <c r="S5371" s="35">
        <v>1</v>
      </c>
      <c r="T5371" s="22">
        <v>1</v>
      </c>
      <c r="U5371" s="20" t="s">
        <v>62</v>
      </c>
      <c r="V5371" s="20">
        <v>45855</v>
      </c>
      <c r="W5371" s="21">
        <v>7</v>
      </c>
      <c r="X5371" s="20">
        <v>45863</v>
      </c>
      <c r="Y5371" s="20">
        <v>45861</v>
      </c>
      <c r="Z5371" s="48">
        <v>7</v>
      </c>
      <c r="AA5371">
        <v>2025</v>
      </c>
      <c r="AB5371" s="45">
        <v>56243</v>
      </c>
      <c r="AC5371" s="45">
        <v>56243</v>
      </c>
      <c r="AK5371" s="10"/>
    </row>
    <row r="5372" spans="1:37">
      <c r="A5372" t="s">
        <v>45</v>
      </c>
      <c r="B5372" t="s">
        <v>46</v>
      </c>
      <c r="C5372" t="s">
        <v>47</v>
      </c>
      <c r="D5372" t="s">
        <v>5859</v>
      </c>
      <c r="E5372" t="s">
        <v>88</v>
      </c>
      <c r="F5372" t="s">
        <v>79</v>
      </c>
      <c r="G5372" t="s">
        <v>51</v>
      </c>
      <c r="H5372" s="20" t="s">
        <v>52</v>
      </c>
      <c r="I5372" t="s">
        <v>53</v>
      </c>
      <c r="J5372" t="s">
        <v>54</v>
      </c>
      <c r="K5372">
        <v>3</v>
      </c>
      <c r="L5372" t="s">
        <v>55</v>
      </c>
      <c r="M5372" t="s">
        <v>77</v>
      </c>
      <c r="N5372" t="s">
        <v>89</v>
      </c>
      <c r="O5372" s="21" t="s">
        <v>58</v>
      </c>
      <c r="P5372" s="21" t="s">
        <v>303</v>
      </c>
      <c r="Q5372" s="20" t="s">
        <v>304</v>
      </c>
      <c r="R5372" s="21" t="s">
        <v>305</v>
      </c>
      <c r="S5372" s="35">
        <v>1</v>
      </c>
      <c r="T5372" s="22">
        <v>1</v>
      </c>
      <c r="U5372" s="20" t="s">
        <v>62</v>
      </c>
      <c r="V5372" s="20">
        <v>45860</v>
      </c>
      <c r="W5372" s="21">
        <v>7</v>
      </c>
      <c r="X5372" s="20">
        <v>45868</v>
      </c>
      <c r="Y5372" s="20">
        <v>45863</v>
      </c>
      <c r="Z5372" s="48">
        <v>7</v>
      </c>
      <c r="AA5372">
        <v>2025</v>
      </c>
      <c r="AB5372" s="45">
        <v>60712</v>
      </c>
      <c r="AC5372" s="45">
        <v>60712</v>
      </c>
      <c r="AK5372" s="10"/>
    </row>
    <row r="5373" spans="1:37">
      <c r="A5373" t="s">
        <v>45</v>
      </c>
      <c r="B5373" t="s">
        <v>46</v>
      </c>
      <c r="C5373" t="s">
        <v>47</v>
      </c>
      <c r="D5373" t="s">
        <v>5860</v>
      </c>
      <c r="E5373" t="s">
        <v>88</v>
      </c>
      <c r="F5373" t="s">
        <v>79</v>
      </c>
      <c r="G5373" t="s">
        <v>51</v>
      </c>
      <c r="H5373" s="20" t="s">
        <v>52</v>
      </c>
      <c r="I5373" t="s">
        <v>53</v>
      </c>
      <c r="J5373" t="s">
        <v>54</v>
      </c>
      <c r="K5373">
        <v>3</v>
      </c>
      <c r="L5373" t="s">
        <v>55</v>
      </c>
      <c r="M5373" t="s">
        <v>77</v>
      </c>
      <c r="N5373" t="s">
        <v>89</v>
      </c>
      <c r="O5373" s="21" t="s">
        <v>58</v>
      </c>
      <c r="P5373" s="21" t="s">
        <v>119</v>
      </c>
      <c r="Q5373" s="20" t="s">
        <v>3712</v>
      </c>
      <c r="R5373" s="21" t="s">
        <v>3713</v>
      </c>
      <c r="S5373" s="35">
        <v>1</v>
      </c>
      <c r="T5373" s="22">
        <v>1</v>
      </c>
      <c r="U5373" s="20" t="s">
        <v>62</v>
      </c>
      <c r="V5373" s="20">
        <v>45858</v>
      </c>
      <c r="W5373" s="21">
        <v>7</v>
      </c>
      <c r="X5373" s="20">
        <v>45866</v>
      </c>
      <c r="Y5373" s="20">
        <v>45861</v>
      </c>
      <c r="Z5373" s="48">
        <v>7</v>
      </c>
      <c r="AA5373">
        <v>2025</v>
      </c>
      <c r="AB5373" s="45">
        <v>83325</v>
      </c>
      <c r="AC5373" s="45">
        <v>83325</v>
      </c>
      <c r="AK5373" s="10"/>
    </row>
    <row r="5374" spans="1:37">
      <c r="A5374" t="s">
        <v>45</v>
      </c>
      <c r="B5374" t="s">
        <v>46</v>
      </c>
      <c r="C5374" t="s">
        <v>47</v>
      </c>
      <c r="D5374" t="s">
        <v>5861</v>
      </c>
      <c r="E5374" t="s">
        <v>88</v>
      </c>
      <c r="F5374" t="s">
        <v>79</v>
      </c>
      <c r="G5374" t="s">
        <v>51</v>
      </c>
      <c r="H5374" s="20" t="s">
        <v>52</v>
      </c>
      <c r="I5374" t="s">
        <v>53</v>
      </c>
      <c r="J5374" t="s">
        <v>54</v>
      </c>
      <c r="K5374">
        <v>3</v>
      </c>
      <c r="L5374" t="s">
        <v>55</v>
      </c>
      <c r="M5374" t="s">
        <v>56</v>
      </c>
      <c r="N5374" t="s">
        <v>57</v>
      </c>
      <c r="O5374" s="21" t="s">
        <v>58</v>
      </c>
      <c r="P5374" s="21" t="s">
        <v>522</v>
      </c>
      <c r="Q5374" s="20" t="s">
        <v>523</v>
      </c>
      <c r="R5374" s="21" t="s">
        <v>524</v>
      </c>
      <c r="S5374" s="35">
        <v>1</v>
      </c>
      <c r="T5374" s="22">
        <v>1</v>
      </c>
      <c r="U5374" s="20" t="s">
        <v>62</v>
      </c>
      <c r="V5374" s="20">
        <v>45859</v>
      </c>
      <c r="W5374" s="21">
        <v>7</v>
      </c>
      <c r="X5374" s="20">
        <v>45866</v>
      </c>
      <c r="Y5374" s="20">
        <v>45861</v>
      </c>
      <c r="Z5374" s="48">
        <v>7</v>
      </c>
      <c r="AA5374">
        <v>2025</v>
      </c>
      <c r="AB5374" s="45">
        <v>31994</v>
      </c>
      <c r="AC5374" s="45">
        <v>31994</v>
      </c>
      <c r="AK5374" s="10"/>
    </row>
    <row r="5375" spans="1:37">
      <c r="A5375" t="s">
        <v>45</v>
      </c>
      <c r="B5375" t="s">
        <v>46</v>
      </c>
      <c r="C5375" t="s">
        <v>47</v>
      </c>
      <c r="D5375" t="s">
        <v>5862</v>
      </c>
      <c r="E5375" t="s">
        <v>88</v>
      </c>
      <c r="F5375" t="s">
        <v>79</v>
      </c>
      <c r="G5375" t="s">
        <v>51</v>
      </c>
      <c r="H5375" s="20" t="s">
        <v>52</v>
      </c>
      <c r="I5375" t="s">
        <v>53</v>
      </c>
      <c r="J5375" t="s">
        <v>54</v>
      </c>
      <c r="K5375">
        <v>3</v>
      </c>
      <c r="L5375" t="s">
        <v>55</v>
      </c>
      <c r="M5375" t="s">
        <v>56</v>
      </c>
      <c r="N5375" t="s">
        <v>57</v>
      </c>
      <c r="O5375" s="21" t="s">
        <v>58</v>
      </c>
      <c r="P5375" s="21" t="s">
        <v>64</v>
      </c>
      <c r="Q5375" s="20" t="s">
        <v>112</v>
      </c>
      <c r="R5375" s="21" t="s">
        <v>113</v>
      </c>
      <c r="S5375" s="35">
        <v>1</v>
      </c>
      <c r="T5375" s="22">
        <v>1</v>
      </c>
      <c r="U5375" s="20" t="s">
        <v>62</v>
      </c>
      <c r="V5375" s="20">
        <v>45859</v>
      </c>
      <c r="W5375" s="21">
        <v>7</v>
      </c>
      <c r="X5375" s="20">
        <v>45867</v>
      </c>
      <c r="Y5375" s="20">
        <v>45863</v>
      </c>
      <c r="Z5375" s="48">
        <v>7</v>
      </c>
      <c r="AA5375">
        <v>2025</v>
      </c>
      <c r="AB5375" s="45">
        <v>35328</v>
      </c>
      <c r="AC5375" s="45">
        <v>35328</v>
      </c>
      <c r="AK5375" s="10"/>
    </row>
    <row r="5376" spans="1:37">
      <c r="A5376" t="s">
        <v>45</v>
      </c>
      <c r="B5376" t="s">
        <v>46</v>
      </c>
      <c r="C5376" t="s">
        <v>47</v>
      </c>
      <c r="D5376" t="s">
        <v>5863</v>
      </c>
      <c r="E5376" t="s">
        <v>88</v>
      </c>
      <c r="F5376" t="s">
        <v>79</v>
      </c>
      <c r="G5376" t="s">
        <v>51</v>
      </c>
      <c r="H5376" s="20" t="s">
        <v>52</v>
      </c>
      <c r="I5376" t="s">
        <v>53</v>
      </c>
      <c r="J5376" t="s">
        <v>54</v>
      </c>
      <c r="K5376">
        <v>3</v>
      </c>
      <c r="L5376" t="s">
        <v>55</v>
      </c>
      <c r="M5376" t="s">
        <v>77</v>
      </c>
      <c r="N5376" t="s">
        <v>89</v>
      </c>
      <c r="O5376" s="21" t="s">
        <v>58</v>
      </c>
      <c r="P5376" s="21" t="s">
        <v>119</v>
      </c>
      <c r="Q5376" s="20" t="s">
        <v>728</v>
      </c>
      <c r="R5376" s="21" t="s">
        <v>729</v>
      </c>
      <c r="S5376" s="35">
        <v>1</v>
      </c>
      <c r="T5376" s="22">
        <v>1</v>
      </c>
      <c r="U5376" s="20" t="s">
        <v>62</v>
      </c>
      <c r="V5376" s="20">
        <v>45860</v>
      </c>
      <c r="W5376" s="21">
        <v>7</v>
      </c>
      <c r="X5376" s="20">
        <v>45866</v>
      </c>
      <c r="Y5376" s="20">
        <v>45861</v>
      </c>
      <c r="Z5376" s="48">
        <v>7</v>
      </c>
      <c r="AA5376">
        <v>2025</v>
      </c>
      <c r="AB5376" s="45">
        <v>75709</v>
      </c>
      <c r="AC5376" s="45">
        <v>75709</v>
      </c>
      <c r="AK5376" s="10"/>
    </row>
    <row r="5377" spans="1:37">
      <c r="A5377" t="s">
        <v>45</v>
      </c>
      <c r="B5377" t="s">
        <v>46</v>
      </c>
      <c r="C5377" t="s">
        <v>47</v>
      </c>
      <c r="D5377" t="s">
        <v>5864</v>
      </c>
      <c r="E5377" t="s">
        <v>88</v>
      </c>
      <c r="F5377" t="s">
        <v>79</v>
      </c>
      <c r="G5377" t="s">
        <v>51</v>
      </c>
      <c r="H5377" s="20" t="s">
        <v>52</v>
      </c>
      <c r="I5377" t="s">
        <v>53</v>
      </c>
      <c r="J5377" t="s">
        <v>54</v>
      </c>
      <c r="K5377">
        <v>3</v>
      </c>
      <c r="L5377" t="s">
        <v>55</v>
      </c>
      <c r="M5377" t="s">
        <v>56</v>
      </c>
      <c r="N5377" t="s">
        <v>57</v>
      </c>
      <c r="O5377" s="21" t="s">
        <v>58</v>
      </c>
      <c r="P5377" s="21" t="s">
        <v>64</v>
      </c>
      <c r="Q5377" s="20" t="s">
        <v>4165</v>
      </c>
      <c r="R5377" s="21" t="s">
        <v>4166</v>
      </c>
      <c r="S5377" s="35">
        <v>1</v>
      </c>
      <c r="T5377" s="22">
        <v>1</v>
      </c>
      <c r="U5377" s="20" t="s">
        <v>62</v>
      </c>
      <c r="V5377" s="20">
        <v>45859</v>
      </c>
      <c r="W5377" s="21">
        <v>7</v>
      </c>
      <c r="X5377" s="20">
        <v>45866</v>
      </c>
      <c r="Y5377" s="20">
        <v>45861</v>
      </c>
      <c r="Z5377" s="48">
        <v>7</v>
      </c>
      <c r="AA5377">
        <v>2025</v>
      </c>
      <c r="AB5377" s="45">
        <v>103324</v>
      </c>
      <c r="AC5377" s="45">
        <v>103324</v>
      </c>
      <c r="AK5377" s="10"/>
    </row>
    <row r="5378" spans="1:37">
      <c r="A5378" t="s">
        <v>45</v>
      </c>
      <c r="B5378" t="s">
        <v>46</v>
      </c>
      <c r="C5378" t="s">
        <v>47</v>
      </c>
      <c r="D5378" t="s">
        <v>5865</v>
      </c>
      <c r="E5378" t="s">
        <v>88</v>
      </c>
      <c r="F5378" t="s">
        <v>79</v>
      </c>
      <c r="G5378" t="s">
        <v>51</v>
      </c>
      <c r="H5378" s="20" t="s">
        <v>52</v>
      </c>
      <c r="I5378" t="s">
        <v>53</v>
      </c>
      <c r="J5378" t="s">
        <v>54</v>
      </c>
      <c r="K5378">
        <v>3</v>
      </c>
      <c r="L5378" t="s">
        <v>55</v>
      </c>
      <c r="M5378" t="s">
        <v>56</v>
      </c>
      <c r="N5378" t="s">
        <v>57</v>
      </c>
      <c r="O5378" s="21" t="s">
        <v>58</v>
      </c>
      <c r="P5378" s="21" t="s">
        <v>64</v>
      </c>
      <c r="Q5378" s="20" t="s">
        <v>221</v>
      </c>
      <c r="R5378" s="21" t="s">
        <v>222</v>
      </c>
      <c r="S5378" s="35">
        <v>1</v>
      </c>
      <c r="T5378" s="22">
        <v>1</v>
      </c>
      <c r="U5378" s="20" t="s">
        <v>62</v>
      </c>
      <c r="V5378" s="20">
        <v>45860</v>
      </c>
      <c r="W5378" s="21">
        <v>7</v>
      </c>
      <c r="X5378" s="20">
        <v>45867</v>
      </c>
      <c r="Y5378" s="20">
        <v>45863</v>
      </c>
      <c r="Z5378" s="48">
        <v>7</v>
      </c>
      <c r="AA5378">
        <v>2025</v>
      </c>
      <c r="AB5378" s="45">
        <v>103324</v>
      </c>
      <c r="AC5378" s="45">
        <v>103324</v>
      </c>
      <c r="AK5378" s="10"/>
    </row>
    <row r="5379" spans="1:37">
      <c r="A5379" t="s">
        <v>45</v>
      </c>
      <c r="B5379" t="s">
        <v>46</v>
      </c>
      <c r="C5379" t="s">
        <v>47</v>
      </c>
      <c r="D5379" t="s">
        <v>5866</v>
      </c>
      <c r="E5379" t="s">
        <v>88</v>
      </c>
      <c r="F5379" t="s">
        <v>79</v>
      </c>
      <c r="G5379" t="s">
        <v>51</v>
      </c>
      <c r="H5379" s="20" t="s">
        <v>58</v>
      </c>
      <c r="I5379" t="s">
        <v>53</v>
      </c>
      <c r="J5379" t="s">
        <v>54</v>
      </c>
      <c r="K5379">
        <v>3</v>
      </c>
      <c r="L5379" t="s">
        <v>55</v>
      </c>
      <c r="M5379" t="s">
        <v>56</v>
      </c>
      <c r="N5379" t="s">
        <v>57</v>
      </c>
      <c r="O5379" s="21" t="s">
        <v>58</v>
      </c>
      <c r="P5379" s="21" t="s">
        <v>64</v>
      </c>
      <c r="Q5379" s="20" t="s">
        <v>179</v>
      </c>
      <c r="R5379" s="21" t="s">
        <v>180</v>
      </c>
      <c r="S5379" s="35">
        <v>1</v>
      </c>
      <c r="T5379" s="22">
        <v>0</v>
      </c>
      <c r="U5379" s="20" t="s">
        <v>62</v>
      </c>
      <c r="V5379" s="20">
        <v>45857</v>
      </c>
      <c r="W5379" s="21">
        <v>7</v>
      </c>
      <c r="X5379" s="20">
        <v>45866</v>
      </c>
      <c r="Z5379" s="48">
        <v>7</v>
      </c>
      <c r="AA5379">
        <v>2025</v>
      </c>
      <c r="AB5379" s="45">
        <v>41995</v>
      </c>
      <c r="AC5379" s="45">
        <v>0</v>
      </c>
      <c r="AK5379" s="10"/>
    </row>
    <row r="5380" spans="1:37">
      <c r="A5380" t="s">
        <v>45</v>
      </c>
      <c r="B5380" t="s">
        <v>46</v>
      </c>
      <c r="C5380" t="s">
        <v>47</v>
      </c>
      <c r="D5380" t="s">
        <v>5867</v>
      </c>
      <c r="E5380" t="s">
        <v>88</v>
      </c>
      <c r="F5380" t="s">
        <v>79</v>
      </c>
      <c r="G5380" t="s">
        <v>51</v>
      </c>
      <c r="H5380" s="20" t="s">
        <v>52</v>
      </c>
      <c r="I5380" t="s">
        <v>53</v>
      </c>
      <c r="J5380" t="s">
        <v>54</v>
      </c>
      <c r="K5380">
        <v>3</v>
      </c>
      <c r="L5380" t="s">
        <v>55</v>
      </c>
      <c r="M5380" t="s">
        <v>77</v>
      </c>
      <c r="N5380" t="s">
        <v>89</v>
      </c>
      <c r="O5380" s="21" t="s">
        <v>58</v>
      </c>
      <c r="P5380" s="21" t="s">
        <v>276</v>
      </c>
      <c r="Q5380" s="20" t="s">
        <v>315</v>
      </c>
      <c r="R5380" s="21" t="s">
        <v>316</v>
      </c>
      <c r="S5380" s="35">
        <v>1</v>
      </c>
      <c r="T5380" s="22">
        <v>1</v>
      </c>
      <c r="U5380" s="20" t="s">
        <v>62</v>
      </c>
      <c r="V5380" s="20">
        <v>45860</v>
      </c>
      <c r="W5380" s="21">
        <v>7</v>
      </c>
      <c r="X5380" s="20">
        <v>45867</v>
      </c>
      <c r="Y5380" s="20">
        <v>45863</v>
      </c>
      <c r="Z5380" s="48">
        <v>7</v>
      </c>
      <c r="AA5380">
        <v>2025</v>
      </c>
      <c r="AB5380" s="45">
        <v>12661</v>
      </c>
      <c r="AC5380" s="45">
        <v>12661</v>
      </c>
      <c r="AK5380" s="10"/>
    </row>
    <row r="5381" spans="1:37">
      <c r="A5381" t="s">
        <v>45</v>
      </c>
      <c r="B5381" t="s">
        <v>46</v>
      </c>
      <c r="C5381" t="s">
        <v>47</v>
      </c>
      <c r="D5381" t="s">
        <v>5868</v>
      </c>
      <c r="E5381" t="s">
        <v>88</v>
      </c>
      <c r="F5381" t="s">
        <v>79</v>
      </c>
      <c r="G5381" t="s">
        <v>51</v>
      </c>
      <c r="H5381" s="20" t="s">
        <v>52</v>
      </c>
      <c r="I5381" t="s">
        <v>53</v>
      </c>
      <c r="J5381" t="s">
        <v>54</v>
      </c>
      <c r="K5381">
        <v>3</v>
      </c>
      <c r="L5381" t="s">
        <v>55</v>
      </c>
      <c r="M5381" t="s">
        <v>56</v>
      </c>
      <c r="N5381" t="s">
        <v>57</v>
      </c>
      <c r="O5381" s="21" t="s">
        <v>58</v>
      </c>
      <c r="P5381" s="21" t="s">
        <v>207</v>
      </c>
      <c r="Q5381" s="20" t="s">
        <v>2613</v>
      </c>
      <c r="R5381" s="21" t="s">
        <v>2614</v>
      </c>
      <c r="S5381" s="35">
        <v>1</v>
      </c>
      <c r="T5381" s="22">
        <v>1</v>
      </c>
      <c r="U5381" s="20" t="s">
        <v>62</v>
      </c>
      <c r="V5381" s="20">
        <v>45860</v>
      </c>
      <c r="W5381" s="21">
        <v>7</v>
      </c>
      <c r="X5381" s="20">
        <v>45868</v>
      </c>
      <c r="Y5381" s="20">
        <v>45866</v>
      </c>
      <c r="Z5381" s="48">
        <v>7</v>
      </c>
      <c r="AA5381">
        <v>2025</v>
      </c>
      <c r="AB5381" s="45">
        <v>49995</v>
      </c>
      <c r="AC5381" s="45">
        <v>49995</v>
      </c>
      <c r="AK5381" s="10"/>
    </row>
    <row r="5382" spans="1:37">
      <c r="A5382" t="s">
        <v>45</v>
      </c>
      <c r="B5382" t="s">
        <v>46</v>
      </c>
      <c r="C5382" t="s">
        <v>47</v>
      </c>
      <c r="D5382" t="s">
        <v>5869</v>
      </c>
      <c r="E5382" t="s">
        <v>88</v>
      </c>
      <c r="F5382" t="s">
        <v>79</v>
      </c>
      <c r="G5382" t="s">
        <v>51</v>
      </c>
      <c r="H5382" s="20" t="s">
        <v>52</v>
      </c>
      <c r="I5382" t="s">
        <v>53</v>
      </c>
      <c r="J5382" t="s">
        <v>54</v>
      </c>
      <c r="K5382">
        <v>3</v>
      </c>
      <c r="L5382" t="s">
        <v>55</v>
      </c>
      <c r="M5382" t="s">
        <v>56</v>
      </c>
      <c r="N5382" t="s">
        <v>57</v>
      </c>
      <c r="O5382" s="21" t="s">
        <v>58</v>
      </c>
      <c r="P5382" s="21" t="s">
        <v>64</v>
      </c>
      <c r="Q5382" s="20" t="s">
        <v>588</v>
      </c>
      <c r="R5382" s="21" t="s">
        <v>589</v>
      </c>
      <c r="S5382" s="35">
        <v>1</v>
      </c>
      <c r="T5382" s="22">
        <v>1</v>
      </c>
      <c r="U5382" s="20" t="s">
        <v>62</v>
      </c>
      <c r="V5382" s="20">
        <v>45859</v>
      </c>
      <c r="W5382" s="21">
        <v>7</v>
      </c>
      <c r="X5382" s="20">
        <v>45867</v>
      </c>
      <c r="Y5382" s="20">
        <v>45863</v>
      </c>
      <c r="Z5382" s="48">
        <v>7</v>
      </c>
      <c r="AA5382">
        <v>2025</v>
      </c>
      <c r="AB5382" s="45">
        <v>46660</v>
      </c>
      <c r="AC5382" s="45">
        <v>46660</v>
      </c>
      <c r="AK5382" s="10"/>
    </row>
    <row r="5383" spans="1:37">
      <c r="A5383" t="s">
        <v>45</v>
      </c>
      <c r="B5383" t="s">
        <v>46</v>
      </c>
      <c r="C5383" t="s">
        <v>47</v>
      </c>
      <c r="D5383" t="s">
        <v>5870</v>
      </c>
      <c r="E5383" t="s">
        <v>88</v>
      </c>
      <c r="F5383" t="s">
        <v>79</v>
      </c>
      <c r="G5383" t="s">
        <v>51</v>
      </c>
      <c r="H5383" s="20" t="s">
        <v>52</v>
      </c>
      <c r="I5383" t="s">
        <v>53</v>
      </c>
      <c r="J5383" t="s">
        <v>54</v>
      </c>
      <c r="K5383">
        <v>3</v>
      </c>
      <c r="L5383" t="s">
        <v>55</v>
      </c>
      <c r="M5383" t="s">
        <v>77</v>
      </c>
      <c r="N5383" t="s">
        <v>89</v>
      </c>
      <c r="O5383" s="21" t="s">
        <v>58</v>
      </c>
      <c r="P5383" s="21" t="s">
        <v>97</v>
      </c>
      <c r="Q5383" s="20" t="s">
        <v>236</v>
      </c>
      <c r="R5383" s="21" t="s">
        <v>237</v>
      </c>
      <c r="S5383" s="35">
        <v>1</v>
      </c>
      <c r="T5383" s="22">
        <v>1</v>
      </c>
      <c r="U5383" s="20" t="s">
        <v>62</v>
      </c>
      <c r="V5383" s="20">
        <v>45857</v>
      </c>
      <c r="W5383" s="21">
        <v>7</v>
      </c>
      <c r="X5383" s="20">
        <v>45866</v>
      </c>
      <c r="Y5383" s="20">
        <v>45861</v>
      </c>
      <c r="Z5383" s="48">
        <v>7</v>
      </c>
      <c r="AA5383">
        <v>2025</v>
      </c>
      <c r="AB5383" s="45">
        <v>43330</v>
      </c>
      <c r="AC5383" s="45">
        <v>43330</v>
      </c>
      <c r="AK5383" s="10"/>
    </row>
    <row r="5384" spans="1:37">
      <c r="A5384" t="s">
        <v>45</v>
      </c>
      <c r="B5384" t="s">
        <v>46</v>
      </c>
      <c r="C5384" t="s">
        <v>47</v>
      </c>
      <c r="D5384" t="s">
        <v>5871</v>
      </c>
      <c r="E5384" t="s">
        <v>88</v>
      </c>
      <c r="F5384" t="s">
        <v>79</v>
      </c>
      <c r="G5384" t="s">
        <v>51</v>
      </c>
      <c r="H5384" s="20" t="s">
        <v>52</v>
      </c>
      <c r="I5384" t="s">
        <v>53</v>
      </c>
      <c r="J5384" t="s">
        <v>54</v>
      </c>
      <c r="K5384">
        <v>3</v>
      </c>
      <c r="L5384" t="s">
        <v>55</v>
      </c>
      <c r="M5384" t="s">
        <v>56</v>
      </c>
      <c r="N5384" t="s">
        <v>57</v>
      </c>
      <c r="O5384" s="21" t="s">
        <v>58</v>
      </c>
      <c r="P5384" s="21" t="s">
        <v>64</v>
      </c>
      <c r="Q5384" s="20" t="s">
        <v>677</v>
      </c>
      <c r="R5384" s="21" t="s">
        <v>678</v>
      </c>
      <c r="S5384" s="35">
        <v>1</v>
      </c>
      <c r="T5384" s="22">
        <v>1</v>
      </c>
      <c r="U5384" s="20" t="s">
        <v>62</v>
      </c>
      <c r="V5384" s="20">
        <v>45858</v>
      </c>
      <c r="W5384" s="21">
        <v>7</v>
      </c>
      <c r="X5384" s="20">
        <v>45869</v>
      </c>
      <c r="Y5384" s="20">
        <v>45866</v>
      </c>
      <c r="Z5384" s="48">
        <v>7</v>
      </c>
      <c r="AA5384">
        <v>2025</v>
      </c>
      <c r="AB5384" s="45">
        <v>79995</v>
      </c>
      <c r="AC5384" s="45">
        <v>79995</v>
      </c>
      <c r="AK5384" s="10"/>
    </row>
    <row r="5385" spans="1:37">
      <c r="A5385" t="s">
        <v>45</v>
      </c>
      <c r="B5385" t="s">
        <v>46</v>
      </c>
      <c r="C5385" t="s">
        <v>47</v>
      </c>
      <c r="D5385" t="s">
        <v>5872</v>
      </c>
      <c r="E5385" t="s">
        <v>88</v>
      </c>
      <c r="F5385" t="s">
        <v>79</v>
      </c>
      <c r="G5385" t="s">
        <v>51</v>
      </c>
      <c r="H5385" s="20" t="s">
        <v>52</v>
      </c>
      <c r="I5385" t="s">
        <v>53</v>
      </c>
      <c r="J5385" t="s">
        <v>54</v>
      </c>
      <c r="K5385">
        <v>3</v>
      </c>
      <c r="L5385" t="s">
        <v>55</v>
      </c>
      <c r="M5385" t="s">
        <v>56</v>
      </c>
      <c r="N5385" t="s">
        <v>57</v>
      </c>
      <c r="O5385" s="21" t="s">
        <v>58</v>
      </c>
      <c r="P5385" s="21" t="s">
        <v>64</v>
      </c>
      <c r="Q5385" s="20" t="s">
        <v>358</v>
      </c>
      <c r="R5385" s="21" t="s">
        <v>359</v>
      </c>
      <c r="S5385" s="35">
        <v>1</v>
      </c>
      <c r="T5385" s="22">
        <v>1</v>
      </c>
      <c r="U5385" s="20" t="s">
        <v>62</v>
      </c>
      <c r="V5385" s="20">
        <v>45858</v>
      </c>
      <c r="W5385" s="21">
        <v>7</v>
      </c>
      <c r="X5385" s="20">
        <v>45866</v>
      </c>
      <c r="Y5385" s="20">
        <v>45861</v>
      </c>
      <c r="Z5385" s="48">
        <v>7</v>
      </c>
      <c r="AA5385">
        <v>2025</v>
      </c>
      <c r="AB5385" s="45">
        <v>85705</v>
      </c>
      <c r="AC5385" s="45">
        <v>85705</v>
      </c>
      <c r="AK5385" s="10"/>
    </row>
    <row r="5386" spans="1:37">
      <c r="A5386" t="s">
        <v>45</v>
      </c>
      <c r="B5386" t="s">
        <v>46</v>
      </c>
      <c r="C5386" t="s">
        <v>47</v>
      </c>
      <c r="D5386" t="s">
        <v>5873</v>
      </c>
      <c r="E5386" t="s">
        <v>88</v>
      </c>
      <c r="F5386" t="s">
        <v>79</v>
      </c>
      <c r="G5386" t="s">
        <v>51</v>
      </c>
      <c r="H5386" s="20" t="s">
        <v>52</v>
      </c>
      <c r="I5386" t="s">
        <v>53</v>
      </c>
      <c r="J5386" t="s">
        <v>54</v>
      </c>
      <c r="K5386">
        <v>3</v>
      </c>
      <c r="L5386" t="s">
        <v>55</v>
      </c>
      <c r="M5386" t="s">
        <v>77</v>
      </c>
      <c r="N5386" t="s">
        <v>89</v>
      </c>
      <c r="O5386" s="21" t="s">
        <v>58</v>
      </c>
      <c r="P5386" s="21" t="s">
        <v>366</v>
      </c>
      <c r="Q5386" s="20" t="s">
        <v>542</v>
      </c>
      <c r="R5386" s="21" t="s">
        <v>543</v>
      </c>
      <c r="S5386" s="35">
        <v>1</v>
      </c>
      <c r="T5386" s="22">
        <v>1</v>
      </c>
      <c r="U5386" s="20" t="s">
        <v>62</v>
      </c>
      <c r="V5386" s="20">
        <v>45858</v>
      </c>
      <c r="W5386" s="21">
        <v>7</v>
      </c>
      <c r="X5386" s="20">
        <v>45867</v>
      </c>
      <c r="Y5386" s="20">
        <v>45863</v>
      </c>
      <c r="Z5386" s="48">
        <v>7</v>
      </c>
      <c r="AA5386">
        <v>2025</v>
      </c>
      <c r="AB5386" s="45">
        <v>43327</v>
      </c>
      <c r="AC5386" s="45">
        <v>43327</v>
      </c>
      <c r="AK5386" s="10"/>
    </row>
    <row r="5387" spans="1:37">
      <c r="A5387" t="s">
        <v>45</v>
      </c>
      <c r="B5387" t="s">
        <v>46</v>
      </c>
      <c r="C5387" t="s">
        <v>47</v>
      </c>
      <c r="D5387" t="s">
        <v>5874</v>
      </c>
      <c r="E5387" t="s">
        <v>88</v>
      </c>
      <c r="F5387" t="s">
        <v>79</v>
      </c>
      <c r="G5387" t="s">
        <v>51</v>
      </c>
      <c r="H5387" s="20" t="s">
        <v>52</v>
      </c>
      <c r="I5387" t="s">
        <v>53</v>
      </c>
      <c r="J5387" t="s">
        <v>54</v>
      </c>
      <c r="K5387">
        <v>3</v>
      </c>
      <c r="L5387" t="s">
        <v>55</v>
      </c>
      <c r="M5387" t="s">
        <v>77</v>
      </c>
      <c r="N5387" t="s">
        <v>89</v>
      </c>
      <c r="O5387" s="21" t="s">
        <v>58</v>
      </c>
      <c r="P5387" s="21" t="s">
        <v>150</v>
      </c>
      <c r="Q5387" s="20" t="s">
        <v>5875</v>
      </c>
      <c r="R5387" s="21" t="s">
        <v>5876</v>
      </c>
      <c r="S5387" s="35">
        <v>1</v>
      </c>
      <c r="T5387" s="22">
        <v>1</v>
      </c>
      <c r="U5387" s="20" t="s">
        <v>62</v>
      </c>
      <c r="V5387" s="20">
        <v>45860</v>
      </c>
      <c r="W5387" s="21">
        <v>7</v>
      </c>
      <c r="X5387" s="20">
        <v>45869</v>
      </c>
      <c r="Y5387" s="20">
        <v>45866</v>
      </c>
      <c r="Z5387" s="48">
        <v>7</v>
      </c>
      <c r="AA5387">
        <v>2025</v>
      </c>
      <c r="AB5387" s="45">
        <v>126665</v>
      </c>
      <c r="AC5387" s="45">
        <v>126665</v>
      </c>
      <c r="AK5387" s="10"/>
    </row>
    <row r="5388" spans="1:37">
      <c r="A5388" t="s">
        <v>45</v>
      </c>
      <c r="B5388" t="s">
        <v>46</v>
      </c>
      <c r="C5388" t="s">
        <v>47</v>
      </c>
      <c r="D5388" t="s">
        <v>5877</v>
      </c>
      <c r="E5388" t="s">
        <v>88</v>
      </c>
      <c r="F5388" t="s">
        <v>79</v>
      </c>
      <c r="G5388" t="s">
        <v>51</v>
      </c>
      <c r="H5388" s="20" t="s">
        <v>52</v>
      </c>
      <c r="I5388" t="s">
        <v>53</v>
      </c>
      <c r="J5388" t="s">
        <v>54</v>
      </c>
      <c r="K5388">
        <v>3</v>
      </c>
      <c r="L5388" t="s">
        <v>55</v>
      </c>
      <c r="M5388" t="s">
        <v>56</v>
      </c>
      <c r="N5388" t="s">
        <v>57</v>
      </c>
      <c r="O5388" s="21" t="s">
        <v>58</v>
      </c>
      <c r="P5388" s="21" t="s">
        <v>64</v>
      </c>
      <c r="Q5388" s="20" t="s">
        <v>221</v>
      </c>
      <c r="R5388" s="21" t="s">
        <v>222</v>
      </c>
      <c r="S5388" s="35">
        <v>1</v>
      </c>
      <c r="T5388" s="22">
        <v>1</v>
      </c>
      <c r="U5388" s="20" t="s">
        <v>62</v>
      </c>
      <c r="V5388" s="20">
        <v>45860</v>
      </c>
      <c r="W5388" s="21">
        <v>7</v>
      </c>
      <c r="X5388" s="20">
        <v>45870</v>
      </c>
      <c r="Y5388" s="20">
        <v>45866</v>
      </c>
      <c r="Z5388" s="48">
        <v>7</v>
      </c>
      <c r="AA5388">
        <v>2025</v>
      </c>
      <c r="AB5388" s="45">
        <v>103324</v>
      </c>
      <c r="AC5388" s="45">
        <v>103324</v>
      </c>
      <c r="AK5388" s="10"/>
    </row>
    <row r="5389" spans="1:37">
      <c r="A5389" t="s">
        <v>45</v>
      </c>
      <c r="B5389" t="s">
        <v>46</v>
      </c>
      <c r="C5389" t="s">
        <v>47</v>
      </c>
      <c r="D5389" t="s">
        <v>5878</v>
      </c>
      <c r="E5389" t="s">
        <v>88</v>
      </c>
      <c r="F5389" t="s">
        <v>79</v>
      </c>
      <c r="G5389" t="s">
        <v>51</v>
      </c>
      <c r="H5389" s="20" t="s">
        <v>52</v>
      </c>
      <c r="I5389" t="s">
        <v>53</v>
      </c>
      <c r="J5389" t="s">
        <v>54</v>
      </c>
      <c r="K5389">
        <v>3</v>
      </c>
      <c r="L5389" t="s">
        <v>55</v>
      </c>
      <c r="M5389" t="s">
        <v>77</v>
      </c>
      <c r="N5389" t="s">
        <v>89</v>
      </c>
      <c r="O5389" s="21" t="s">
        <v>58</v>
      </c>
      <c r="P5389" s="21" t="s">
        <v>119</v>
      </c>
      <c r="Q5389" s="20" t="s">
        <v>3415</v>
      </c>
      <c r="R5389" s="21" t="s">
        <v>3416</v>
      </c>
      <c r="S5389" s="35">
        <v>1</v>
      </c>
      <c r="T5389" s="22">
        <v>1</v>
      </c>
      <c r="U5389" s="20" t="s">
        <v>62</v>
      </c>
      <c r="V5389" s="20">
        <v>45860</v>
      </c>
      <c r="W5389" s="21">
        <v>7</v>
      </c>
      <c r="X5389" s="20">
        <v>45867</v>
      </c>
      <c r="Y5389" s="20">
        <v>45863</v>
      </c>
      <c r="Z5389" s="48">
        <v>7</v>
      </c>
      <c r="AA5389">
        <v>2025</v>
      </c>
      <c r="AB5389" s="45">
        <v>41993</v>
      </c>
      <c r="AC5389" s="45">
        <v>41993</v>
      </c>
      <c r="AK5389" s="10"/>
    </row>
    <row r="5390" spans="1:37">
      <c r="A5390" t="s">
        <v>45</v>
      </c>
      <c r="B5390" t="s">
        <v>46</v>
      </c>
      <c r="C5390" t="s">
        <v>47</v>
      </c>
      <c r="D5390" t="s">
        <v>5879</v>
      </c>
      <c r="E5390" t="s">
        <v>88</v>
      </c>
      <c r="F5390" t="s">
        <v>79</v>
      </c>
      <c r="G5390" t="s">
        <v>51</v>
      </c>
      <c r="H5390" s="20" t="s">
        <v>52</v>
      </c>
      <c r="I5390" t="s">
        <v>53</v>
      </c>
      <c r="J5390" t="s">
        <v>54</v>
      </c>
      <c r="K5390">
        <v>3</v>
      </c>
      <c r="L5390" t="s">
        <v>55</v>
      </c>
      <c r="M5390" t="s">
        <v>77</v>
      </c>
      <c r="N5390" t="s">
        <v>89</v>
      </c>
      <c r="O5390" s="21" t="s">
        <v>58</v>
      </c>
      <c r="P5390" s="21" t="s">
        <v>303</v>
      </c>
      <c r="Q5390" s="20" t="s">
        <v>4085</v>
      </c>
      <c r="R5390" s="21" t="s">
        <v>4086</v>
      </c>
      <c r="S5390" s="35">
        <v>1</v>
      </c>
      <c r="T5390" s="22">
        <v>1</v>
      </c>
      <c r="U5390" s="20" t="s">
        <v>62</v>
      </c>
      <c r="V5390" s="20">
        <v>45860</v>
      </c>
      <c r="W5390" s="21">
        <v>7</v>
      </c>
      <c r="X5390" s="20">
        <v>45868</v>
      </c>
      <c r="Y5390" s="20">
        <v>45863</v>
      </c>
      <c r="Z5390" s="48">
        <v>7</v>
      </c>
      <c r="AA5390">
        <v>2025</v>
      </c>
      <c r="AB5390" s="45">
        <v>60708</v>
      </c>
      <c r="AC5390" s="45">
        <v>60708</v>
      </c>
      <c r="AK5390" s="10"/>
    </row>
    <row r="5391" spans="1:37">
      <c r="A5391" t="s">
        <v>45</v>
      </c>
      <c r="B5391" t="s">
        <v>46</v>
      </c>
      <c r="C5391" t="s">
        <v>47</v>
      </c>
      <c r="D5391" t="s">
        <v>5880</v>
      </c>
      <c r="E5391" t="s">
        <v>88</v>
      </c>
      <c r="F5391" t="s">
        <v>79</v>
      </c>
      <c r="G5391" t="s">
        <v>51</v>
      </c>
      <c r="H5391" s="20" t="s">
        <v>52</v>
      </c>
      <c r="I5391" t="s">
        <v>53</v>
      </c>
      <c r="J5391" t="s">
        <v>54</v>
      </c>
      <c r="K5391">
        <v>3</v>
      </c>
      <c r="L5391" t="s">
        <v>55</v>
      </c>
      <c r="M5391" t="s">
        <v>77</v>
      </c>
      <c r="N5391" t="s">
        <v>89</v>
      </c>
      <c r="O5391" s="21" t="s">
        <v>58</v>
      </c>
      <c r="P5391" s="21" t="s">
        <v>366</v>
      </c>
      <c r="Q5391" s="20" t="s">
        <v>367</v>
      </c>
      <c r="R5391" s="21" t="s">
        <v>368</v>
      </c>
      <c r="S5391" s="35">
        <v>1</v>
      </c>
      <c r="T5391" s="22">
        <v>1</v>
      </c>
      <c r="U5391" s="20" t="s">
        <v>62</v>
      </c>
      <c r="V5391" s="20">
        <v>45858</v>
      </c>
      <c r="W5391" s="21">
        <v>7</v>
      </c>
      <c r="X5391" s="20">
        <v>45867</v>
      </c>
      <c r="Y5391" s="20">
        <v>45863</v>
      </c>
      <c r="Z5391" s="48">
        <v>7</v>
      </c>
      <c r="AA5391">
        <v>2025</v>
      </c>
      <c r="AB5391" s="45">
        <v>33992</v>
      </c>
      <c r="AC5391" s="45">
        <v>33992</v>
      </c>
      <c r="AK5391" s="10"/>
    </row>
    <row r="5392" spans="1:37">
      <c r="A5392" t="s">
        <v>45</v>
      </c>
      <c r="B5392" t="s">
        <v>46</v>
      </c>
      <c r="C5392" t="s">
        <v>47</v>
      </c>
      <c r="D5392" t="s">
        <v>5881</v>
      </c>
      <c r="E5392" t="s">
        <v>88</v>
      </c>
      <c r="F5392" t="s">
        <v>79</v>
      </c>
      <c r="G5392" t="s">
        <v>51</v>
      </c>
      <c r="H5392" s="20" t="s">
        <v>52</v>
      </c>
      <c r="I5392" t="s">
        <v>53</v>
      </c>
      <c r="J5392" t="s">
        <v>54</v>
      </c>
      <c r="K5392">
        <v>3</v>
      </c>
      <c r="L5392" t="s">
        <v>55</v>
      </c>
      <c r="M5392" t="s">
        <v>56</v>
      </c>
      <c r="N5392" t="s">
        <v>57</v>
      </c>
      <c r="O5392" s="21" t="s">
        <v>58</v>
      </c>
      <c r="P5392" s="21" t="s">
        <v>64</v>
      </c>
      <c r="Q5392" s="20" t="s">
        <v>4165</v>
      </c>
      <c r="R5392" s="21" t="s">
        <v>4166</v>
      </c>
      <c r="S5392" s="35">
        <v>1</v>
      </c>
      <c r="T5392" s="22">
        <v>1</v>
      </c>
      <c r="U5392" s="20" t="s">
        <v>62</v>
      </c>
      <c r="V5392" s="20">
        <v>45860</v>
      </c>
      <c r="W5392" s="21">
        <v>7</v>
      </c>
      <c r="X5392" s="20">
        <v>45869</v>
      </c>
      <c r="Y5392" s="20">
        <v>45866</v>
      </c>
      <c r="Z5392" s="48">
        <v>7</v>
      </c>
      <c r="AA5392">
        <v>2025</v>
      </c>
      <c r="AB5392" s="45">
        <v>103324</v>
      </c>
      <c r="AC5392" s="45">
        <v>103324</v>
      </c>
      <c r="AK5392" s="10"/>
    </row>
    <row r="5393" spans="1:37">
      <c r="A5393" t="s">
        <v>45</v>
      </c>
      <c r="B5393" t="s">
        <v>46</v>
      </c>
      <c r="C5393" t="s">
        <v>47</v>
      </c>
      <c r="D5393" t="s">
        <v>5882</v>
      </c>
      <c r="E5393" t="s">
        <v>88</v>
      </c>
      <c r="F5393" t="s">
        <v>79</v>
      </c>
      <c r="G5393" t="s">
        <v>51</v>
      </c>
      <c r="H5393" s="20" t="s">
        <v>52</v>
      </c>
      <c r="I5393" t="s">
        <v>53</v>
      </c>
      <c r="J5393" t="s">
        <v>54</v>
      </c>
      <c r="K5393">
        <v>3</v>
      </c>
      <c r="L5393" t="s">
        <v>55</v>
      </c>
      <c r="M5393" t="s">
        <v>77</v>
      </c>
      <c r="N5393" t="s">
        <v>89</v>
      </c>
      <c r="O5393" s="21" t="s">
        <v>58</v>
      </c>
      <c r="P5393" s="21" t="s">
        <v>97</v>
      </c>
      <c r="Q5393" s="20" t="s">
        <v>236</v>
      </c>
      <c r="R5393" s="21" t="s">
        <v>237</v>
      </c>
      <c r="S5393" s="35">
        <v>1</v>
      </c>
      <c r="T5393" s="22">
        <v>1</v>
      </c>
      <c r="U5393" s="20" t="s">
        <v>62</v>
      </c>
      <c r="V5393" s="20">
        <v>45860</v>
      </c>
      <c r="W5393" s="21">
        <v>7</v>
      </c>
      <c r="X5393" s="20">
        <v>45868</v>
      </c>
      <c r="Y5393" s="20">
        <v>45861</v>
      </c>
      <c r="Z5393" s="48">
        <v>7</v>
      </c>
      <c r="AA5393">
        <v>2025</v>
      </c>
      <c r="AB5393" s="45">
        <v>43330</v>
      </c>
      <c r="AC5393" s="45">
        <v>43330</v>
      </c>
      <c r="AK5393" s="10"/>
    </row>
    <row r="5394" spans="1:37">
      <c r="A5394" t="s">
        <v>45</v>
      </c>
      <c r="B5394" t="s">
        <v>46</v>
      </c>
      <c r="C5394" t="s">
        <v>47</v>
      </c>
      <c r="D5394" t="s">
        <v>5883</v>
      </c>
      <c r="E5394" t="s">
        <v>88</v>
      </c>
      <c r="F5394" t="s">
        <v>79</v>
      </c>
      <c r="G5394" t="s">
        <v>51</v>
      </c>
      <c r="H5394" s="20" t="s">
        <v>52</v>
      </c>
      <c r="I5394" t="s">
        <v>53</v>
      </c>
      <c r="J5394" t="s">
        <v>54</v>
      </c>
      <c r="K5394">
        <v>3</v>
      </c>
      <c r="L5394" t="s">
        <v>55</v>
      </c>
      <c r="M5394" t="s">
        <v>77</v>
      </c>
      <c r="N5394" t="s">
        <v>89</v>
      </c>
      <c r="O5394" s="21" t="s">
        <v>58</v>
      </c>
      <c r="P5394" s="21" t="s">
        <v>276</v>
      </c>
      <c r="Q5394" s="20" t="s">
        <v>315</v>
      </c>
      <c r="R5394" s="21" t="s">
        <v>316</v>
      </c>
      <c r="S5394" s="35">
        <v>2</v>
      </c>
      <c r="T5394" s="22">
        <v>2</v>
      </c>
      <c r="U5394" s="20" t="s">
        <v>62</v>
      </c>
      <c r="V5394" s="20">
        <v>45860</v>
      </c>
      <c r="W5394" s="21">
        <v>7</v>
      </c>
      <c r="X5394" s="20">
        <v>45874</v>
      </c>
      <c r="Y5394" s="20">
        <v>45868</v>
      </c>
      <c r="Z5394" s="48">
        <v>7</v>
      </c>
      <c r="AA5394">
        <v>2025</v>
      </c>
      <c r="AB5394" s="45">
        <v>25322</v>
      </c>
      <c r="AC5394" s="45">
        <v>25322</v>
      </c>
      <c r="AK5394" s="10"/>
    </row>
    <row r="5395" spans="1:37">
      <c r="A5395" t="s">
        <v>45</v>
      </c>
      <c r="B5395" t="s">
        <v>46</v>
      </c>
      <c r="C5395" t="s">
        <v>47</v>
      </c>
      <c r="D5395" t="s">
        <v>5884</v>
      </c>
      <c r="E5395" t="s">
        <v>88</v>
      </c>
      <c r="F5395" t="s">
        <v>79</v>
      </c>
      <c r="G5395" t="s">
        <v>51</v>
      </c>
      <c r="H5395" s="20" t="s">
        <v>52</v>
      </c>
      <c r="I5395" t="s">
        <v>53</v>
      </c>
      <c r="J5395" t="s">
        <v>54</v>
      </c>
      <c r="K5395">
        <v>3</v>
      </c>
      <c r="L5395" t="s">
        <v>55</v>
      </c>
      <c r="M5395" t="s">
        <v>77</v>
      </c>
      <c r="N5395" t="s">
        <v>89</v>
      </c>
      <c r="O5395" s="21" t="s">
        <v>58</v>
      </c>
      <c r="P5395" s="21" t="s">
        <v>150</v>
      </c>
      <c r="Q5395" s="20" t="s">
        <v>268</v>
      </c>
      <c r="R5395" s="21" t="s">
        <v>269</v>
      </c>
      <c r="S5395" s="35">
        <v>1</v>
      </c>
      <c r="T5395" s="22">
        <v>1</v>
      </c>
      <c r="U5395" s="20" t="s">
        <v>62</v>
      </c>
      <c r="V5395" s="20">
        <v>45860</v>
      </c>
      <c r="W5395" s="21">
        <v>7</v>
      </c>
      <c r="X5395" s="20">
        <v>45866</v>
      </c>
      <c r="Y5395" s="20">
        <v>45863</v>
      </c>
      <c r="Z5395" s="48">
        <v>7</v>
      </c>
      <c r="AA5395">
        <v>2025</v>
      </c>
      <c r="AB5395" s="45">
        <v>93564</v>
      </c>
      <c r="AC5395" s="45">
        <v>93564</v>
      </c>
      <c r="AK5395" s="10"/>
    </row>
    <row r="5396" spans="1:37">
      <c r="A5396" t="s">
        <v>45</v>
      </c>
      <c r="B5396" t="s">
        <v>46</v>
      </c>
      <c r="C5396" t="s">
        <v>47</v>
      </c>
      <c r="D5396" t="s">
        <v>5885</v>
      </c>
      <c r="E5396" t="s">
        <v>88</v>
      </c>
      <c r="F5396" t="s">
        <v>79</v>
      </c>
      <c r="G5396" t="s">
        <v>51</v>
      </c>
      <c r="H5396" s="20" t="s">
        <v>52</v>
      </c>
      <c r="I5396" t="s">
        <v>53</v>
      </c>
      <c r="J5396" t="s">
        <v>54</v>
      </c>
      <c r="K5396">
        <v>3</v>
      </c>
      <c r="L5396" t="s">
        <v>55</v>
      </c>
      <c r="M5396" t="s">
        <v>77</v>
      </c>
      <c r="N5396" t="s">
        <v>89</v>
      </c>
      <c r="O5396" s="21" t="s">
        <v>58</v>
      </c>
      <c r="P5396" s="21" t="s">
        <v>90</v>
      </c>
      <c r="Q5396" s="20" t="s">
        <v>214</v>
      </c>
      <c r="R5396" s="21" t="s">
        <v>215</v>
      </c>
      <c r="S5396" s="35">
        <v>1</v>
      </c>
      <c r="T5396" s="22">
        <v>1</v>
      </c>
      <c r="U5396" s="20" t="s">
        <v>62</v>
      </c>
      <c r="V5396" s="20">
        <v>45860</v>
      </c>
      <c r="W5396" s="21">
        <v>7</v>
      </c>
      <c r="X5396" s="20">
        <v>45867</v>
      </c>
      <c r="Y5396" s="20">
        <v>45863</v>
      </c>
      <c r="Z5396" s="48">
        <v>7</v>
      </c>
      <c r="AA5396">
        <v>2025</v>
      </c>
      <c r="AB5396" s="45">
        <v>46660</v>
      </c>
      <c r="AC5396" s="45">
        <v>46660</v>
      </c>
      <c r="AK5396" s="10"/>
    </row>
    <row r="5397" spans="1:37">
      <c r="A5397" t="s">
        <v>45</v>
      </c>
      <c r="B5397" t="s">
        <v>46</v>
      </c>
      <c r="C5397" t="s">
        <v>47</v>
      </c>
      <c r="D5397" t="s">
        <v>5886</v>
      </c>
      <c r="E5397" t="s">
        <v>88</v>
      </c>
      <c r="F5397" t="s">
        <v>79</v>
      </c>
      <c r="G5397" t="s">
        <v>51</v>
      </c>
      <c r="H5397" s="20" t="s">
        <v>52</v>
      </c>
      <c r="I5397" t="s">
        <v>53</v>
      </c>
      <c r="J5397" t="s">
        <v>54</v>
      </c>
      <c r="K5397">
        <v>3</v>
      </c>
      <c r="L5397" t="s">
        <v>55</v>
      </c>
      <c r="M5397" t="s">
        <v>77</v>
      </c>
      <c r="N5397" t="s">
        <v>89</v>
      </c>
      <c r="O5397" s="21" t="s">
        <v>58</v>
      </c>
      <c r="P5397" s="21" t="s">
        <v>150</v>
      </c>
      <c r="Q5397" s="20" t="s">
        <v>151</v>
      </c>
      <c r="R5397" s="21" t="s">
        <v>152</v>
      </c>
      <c r="S5397" s="35">
        <v>1</v>
      </c>
      <c r="T5397" s="22">
        <v>1</v>
      </c>
      <c r="U5397" s="20" t="s">
        <v>62</v>
      </c>
      <c r="V5397" s="20">
        <v>45858</v>
      </c>
      <c r="W5397" s="21">
        <v>7</v>
      </c>
      <c r="X5397" s="20">
        <v>45868</v>
      </c>
      <c r="Y5397" s="20">
        <v>45863</v>
      </c>
      <c r="Z5397" s="48">
        <v>7</v>
      </c>
      <c r="AA5397">
        <v>2025</v>
      </c>
      <c r="AB5397" s="45">
        <v>80703</v>
      </c>
      <c r="AC5397" s="45">
        <v>80703</v>
      </c>
      <c r="AK5397" s="10"/>
    </row>
    <row r="5398" spans="1:37">
      <c r="A5398" t="s">
        <v>45</v>
      </c>
      <c r="B5398" t="s">
        <v>46</v>
      </c>
      <c r="C5398" t="s">
        <v>47</v>
      </c>
      <c r="D5398" t="s">
        <v>5887</v>
      </c>
      <c r="E5398" t="s">
        <v>88</v>
      </c>
      <c r="F5398" t="s">
        <v>79</v>
      </c>
      <c r="G5398" t="s">
        <v>51</v>
      </c>
      <c r="H5398" s="20" t="s">
        <v>52</v>
      </c>
      <c r="I5398" t="s">
        <v>53</v>
      </c>
      <c r="J5398" t="s">
        <v>54</v>
      </c>
      <c r="K5398">
        <v>3</v>
      </c>
      <c r="L5398" t="s">
        <v>55</v>
      </c>
      <c r="M5398" t="s">
        <v>77</v>
      </c>
      <c r="N5398" t="s">
        <v>89</v>
      </c>
      <c r="O5398" s="21" t="s">
        <v>58</v>
      </c>
      <c r="P5398" s="21" t="s">
        <v>150</v>
      </c>
      <c r="Q5398" s="20" t="s">
        <v>787</v>
      </c>
      <c r="R5398" s="21" t="s">
        <v>788</v>
      </c>
      <c r="S5398" s="35">
        <v>1</v>
      </c>
      <c r="T5398" s="22">
        <v>1</v>
      </c>
      <c r="U5398" s="20" t="s">
        <v>62</v>
      </c>
      <c r="V5398" s="20">
        <v>45860</v>
      </c>
      <c r="W5398" s="21">
        <v>7</v>
      </c>
      <c r="X5398" s="20">
        <v>45867</v>
      </c>
      <c r="Y5398" s="20">
        <v>45863</v>
      </c>
      <c r="Z5398" s="48">
        <v>7</v>
      </c>
      <c r="AA5398">
        <v>2025</v>
      </c>
      <c r="AB5398" s="45">
        <v>321439</v>
      </c>
      <c r="AC5398" s="45">
        <v>321439</v>
      </c>
      <c r="AK5398" s="10"/>
    </row>
    <row r="5399" spans="1:37">
      <c r="A5399" t="s">
        <v>45</v>
      </c>
      <c r="B5399" t="s">
        <v>46</v>
      </c>
      <c r="C5399" t="s">
        <v>47</v>
      </c>
      <c r="D5399" t="s">
        <v>5888</v>
      </c>
      <c r="E5399" t="s">
        <v>88</v>
      </c>
      <c r="F5399" t="s">
        <v>79</v>
      </c>
      <c r="G5399" t="s">
        <v>51</v>
      </c>
      <c r="H5399" s="20" t="s">
        <v>52</v>
      </c>
      <c r="I5399" t="s">
        <v>53</v>
      </c>
      <c r="J5399" t="s">
        <v>54</v>
      </c>
      <c r="K5399">
        <v>3</v>
      </c>
      <c r="L5399" t="s">
        <v>55</v>
      </c>
      <c r="M5399" t="s">
        <v>77</v>
      </c>
      <c r="N5399" t="s">
        <v>89</v>
      </c>
      <c r="O5399" s="21" t="s">
        <v>58</v>
      </c>
      <c r="P5399" s="21" t="s">
        <v>119</v>
      </c>
      <c r="Q5399" s="20" t="s">
        <v>908</v>
      </c>
      <c r="R5399" s="21" t="s">
        <v>909</v>
      </c>
      <c r="S5399" s="35">
        <v>1</v>
      </c>
      <c r="T5399" s="22">
        <v>1</v>
      </c>
      <c r="U5399" s="20" t="s">
        <v>62</v>
      </c>
      <c r="V5399" s="20">
        <v>45858</v>
      </c>
      <c r="W5399" s="21">
        <v>7</v>
      </c>
      <c r="X5399" s="20">
        <v>45868</v>
      </c>
      <c r="Y5399" s="20">
        <v>45866</v>
      </c>
      <c r="Z5399" s="48">
        <v>7</v>
      </c>
      <c r="AA5399">
        <v>2025</v>
      </c>
      <c r="AB5399" s="45">
        <v>69992</v>
      </c>
      <c r="AC5399" s="45">
        <v>69992</v>
      </c>
      <c r="AK5399" s="10"/>
    </row>
    <row r="5400" spans="1:37">
      <c r="A5400" t="s">
        <v>45</v>
      </c>
      <c r="B5400" t="s">
        <v>46</v>
      </c>
      <c r="C5400" t="s">
        <v>47</v>
      </c>
      <c r="D5400" t="s">
        <v>5889</v>
      </c>
      <c r="E5400" t="s">
        <v>88</v>
      </c>
      <c r="F5400" t="s">
        <v>79</v>
      </c>
      <c r="G5400" t="s">
        <v>51</v>
      </c>
      <c r="H5400" s="20" t="s">
        <v>52</v>
      </c>
      <c r="I5400" t="s">
        <v>53</v>
      </c>
      <c r="J5400" t="s">
        <v>54</v>
      </c>
      <c r="K5400">
        <v>3</v>
      </c>
      <c r="L5400" t="s">
        <v>55</v>
      </c>
      <c r="M5400" t="s">
        <v>77</v>
      </c>
      <c r="N5400" t="s">
        <v>89</v>
      </c>
      <c r="O5400" s="21" t="s">
        <v>58</v>
      </c>
      <c r="P5400" s="21" t="s">
        <v>126</v>
      </c>
      <c r="Q5400" s="20" t="s">
        <v>1044</v>
      </c>
      <c r="R5400" s="21" t="s">
        <v>1045</v>
      </c>
      <c r="S5400" s="35">
        <v>1</v>
      </c>
      <c r="T5400" s="22">
        <v>1</v>
      </c>
      <c r="U5400" s="20" t="s">
        <v>62</v>
      </c>
      <c r="V5400" s="20">
        <v>45858</v>
      </c>
      <c r="W5400" s="21">
        <v>7</v>
      </c>
      <c r="X5400" s="20">
        <v>45866</v>
      </c>
      <c r="Y5400" s="20">
        <v>45861</v>
      </c>
      <c r="Z5400" s="48">
        <v>7</v>
      </c>
      <c r="AA5400">
        <v>2025</v>
      </c>
      <c r="AB5400" s="45">
        <v>67854</v>
      </c>
      <c r="AC5400" s="45">
        <v>67854</v>
      </c>
      <c r="AK5400" s="10"/>
    </row>
    <row r="5401" spans="1:37">
      <c r="A5401" t="s">
        <v>45</v>
      </c>
      <c r="B5401" t="s">
        <v>46</v>
      </c>
      <c r="C5401" t="s">
        <v>47</v>
      </c>
      <c r="D5401" t="s">
        <v>5890</v>
      </c>
      <c r="E5401" t="s">
        <v>88</v>
      </c>
      <c r="F5401" t="s">
        <v>79</v>
      </c>
      <c r="G5401" t="s">
        <v>51</v>
      </c>
      <c r="H5401" s="20" t="s">
        <v>52</v>
      </c>
      <c r="I5401" t="s">
        <v>53</v>
      </c>
      <c r="J5401" t="s">
        <v>54</v>
      </c>
      <c r="K5401">
        <v>3</v>
      </c>
      <c r="L5401" t="s">
        <v>55</v>
      </c>
      <c r="M5401" t="s">
        <v>77</v>
      </c>
      <c r="N5401" t="s">
        <v>89</v>
      </c>
      <c r="O5401" s="21" t="s">
        <v>58</v>
      </c>
      <c r="P5401" s="21" t="s">
        <v>366</v>
      </c>
      <c r="Q5401" s="20" t="s">
        <v>2617</v>
      </c>
      <c r="R5401" s="21" t="s">
        <v>2618</v>
      </c>
      <c r="S5401" s="35">
        <v>1</v>
      </c>
      <c r="T5401" s="22">
        <v>1</v>
      </c>
      <c r="U5401" s="20" t="s">
        <v>62</v>
      </c>
      <c r="V5401" s="20">
        <v>45858</v>
      </c>
      <c r="W5401" s="21">
        <v>7</v>
      </c>
      <c r="X5401" s="20">
        <v>45866</v>
      </c>
      <c r="Y5401" s="20">
        <v>45861</v>
      </c>
      <c r="Z5401" s="48">
        <v>7</v>
      </c>
      <c r="AA5401">
        <v>2025</v>
      </c>
      <c r="AB5401" s="45">
        <v>33995</v>
      </c>
      <c r="AC5401" s="45">
        <v>33995</v>
      </c>
      <c r="AK5401" s="10"/>
    </row>
    <row r="5402" spans="1:37">
      <c r="A5402" t="s">
        <v>45</v>
      </c>
      <c r="B5402" t="s">
        <v>46</v>
      </c>
      <c r="C5402" t="s">
        <v>47</v>
      </c>
      <c r="D5402" t="s">
        <v>5891</v>
      </c>
      <c r="E5402" t="s">
        <v>88</v>
      </c>
      <c r="F5402" t="s">
        <v>79</v>
      </c>
      <c r="G5402" t="s">
        <v>51</v>
      </c>
      <c r="H5402" s="20" t="s">
        <v>52</v>
      </c>
      <c r="I5402" t="s">
        <v>53</v>
      </c>
      <c r="J5402" t="s">
        <v>54</v>
      </c>
      <c r="K5402">
        <v>3</v>
      </c>
      <c r="L5402" t="s">
        <v>55</v>
      </c>
      <c r="M5402" t="s">
        <v>77</v>
      </c>
      <c r="N5402" t="s">
        <v>89</v>
      </c>
      <c r="O5402" s="21" t="s">
        <v>58</v>
      </c>
      <c r="P5402" s="21" t="s">
        <v>150</v>
      </c>
      <c r="Q5402" s="20" t="s">
        <v>268</v>
      </c>
      <c r="R5402" s="21" t="s">
        <v>269</v>
      </c>
      <c r="S5402" s="35">
        <v>1</v>
      </c>
      <c r="T5402" s="22">
        <v>1</v>
      </c>
      <c r="U5402" s="20" t="s">
        <v>62</v>
      </c>
      <c r="V5402" s="20">
        <v>45861</v>
      </c>
      <c r="W5402" s="21">
        <v>7</v>
      </c>
      <c r="X5402" s="20">
        <v>45868</v>
      </c>
      <c r="Y5402" s="20">
        <v>45866</v>
      </c>
      <c r="Z5402" s="48">
        <v>7</v>
      </c>
      <c r="AA5402">
        <v>2025</v>
      </c>
      <c r="AB5402" s="45">
        <v>93564</v>
      </c>
      <c r="AC5402" s="45">
        <v>93564</v>
      </c>
      <c r="AK5402" s="10"/>
    </row>
    <row r="5403" spans="1:37">
      <c r="A5403" t="s">
        <v>45</v>
      </c>
      <c r="B5403" t="s">
        <v>46</v>
      </c>
      <c r="C5403" t="s">
        <v>47</v>
      </c>
      <c r="D5403" t="s">
        <v>5892</v>
      </c>
      <c r="E5403" t="s">
        <v>88</v>
      </c>
      <c r="F5403" t="s">
        <v>79</v>
      </c>
      <c r="G5403" t="s">
        <v>51</v>
      </c>
      <c r="H5403" s="20" t="s">
        <v>52</v>
      </c>
      <c r="I5403" t="s">
        <v>53</v>
      </c>
      <c r="J5403" t="s">
        <v>54</v>
      </c>
      <c r="K5403">
        <v>3</v>
      </c>
      <c r="L5403" t="s">
        <v>55</v>
      </c>
      <c r="M5403" t="s">
        <v>77</v>
      </c>
      <c r="N5403" t="s">
        <v>89</v>
      </c>
      <c r="O5403" s="21" t="s">
        <v>58</v>
      </c>
      <c r="P5403" s="21" t="s">
        <v>253</v>
      </c>
      <c r="Q5403" s="20" t="s">
        <v>953</v>
      </c>
      <c r="R5403" s="21" t="s">
        <v>954</v>
      </c>
      <c r="S5403" s="35">
        <v>1</v>
      </c>
      <c r="T5403" s="22">
        <v>1</v>
      </c>
      <c r="U5403" s="20" t="s">
        <v>62</v>
      </c>
      <c r="V5403" s="20">
        <v>45859</v>
      </c>
      <c r="W5403" s="21">
        <v>7</v>
      </c>
      <c r="X5403" s="20">
        <v>45866</v>
      </c>
      <c r="Y5403" s="20">
        <v>45861</v>
      </c>
      <c r="Z5403" s="48">
        <v>7</v>
      </c>
      <c r="AA5403">
        <v>2025</v>
      </c>
      <c r="AB5403" s="45">
        <v>40661</v>
      </c>
      <c r="AC5403" s="45">
        <v>40661</v>
      </c>
      <c r="AK5403" s="10"/>
    </row>
    <row r="5404" spans="1:37">
      <c r="A5404" t="s">
        <v>45</v>
      </c>
      <c r="B5404" t="s">
        <v>46</v>
      </c>
      <c r="C5404" t="s">
        <v>47</v>
      </c>
      <c r="D5404" t="s">
        <v>5893</v>
      </c>
      <c r="E5404" t="s">
        <v>88</v>
      </c>
      <c r="F5404" t="s">
        <v>79</v>
      </c>
      <c r="G5404" t="s">
        <v>51</v>
      </c>
      <c r="H5404" s="20" t="s">
        <v>52</v>
      </c>
      <c r="I5404" t="s">
        <v>53</v>
      </c>
      <c r="J5404" t="s">
        <v>54</v>
      </c>
      <c r="K5404">
        <v>3</v>
      </c>
      <c r="L5404" t="s">
        <v>55</v>
      </c>
      <c r="M5404" t="s">
        <v>77</v>
      </c>
      <c r="N5404" t="s">
        <v>89</v>
      </c>
      <c r="O5404" s="21" t="s">
        <v>58</v>
      </c>
      <c r="P5404" s="21" t="s">
        <v>150</v>
      </c>
      <c r="Q5404" s="20" t="s">
        <v>698</v>
      </c>
      <c r="R5404" s="21" t="s">
        <v>699</v>
      </c>
      <c r="S5404" s="35">
        <v>1</v>
      </c>
      <c r="T5404" s="22">
        <v>1</v>
      </c>
      <c r="U5404" s="20" t="s">
        <v>62</v>
      </c>
      <c r="V5404" s="20">
        <v>45859</v>
      </c>
      <c r="W5404" s="21">
        <v>7</v>
      </c>
      <c r="X5404" s="20">
        <v>45868</v>
      </c>
      <c r="Y5404" s="20">
        <v>45863</v>
      </c>
      <c r="Z5404" s="48">
        <v>7</v>
      </c>
      <c r="AA5404">
        <v>2025</v>
      </c>
      <c r="AB5404" s="45">
        <v>426645</v>
      </c>
      <c r="AC5404" s="45">
        <v>426645</v>
      </c>
      <c r="AK5404" s="10"/>
    </row>
    <row r="5405" spans="1:37">
      <c r="A5405" t="s">
        <v>45</v>
      </c>
      <c r="B5405" t="s">
        <v>46</v>
      </c>
      <c r="C5405" t="s">
        <v>47</v>
      </c>
      <c r="D5405" t="s">
        <v>5894</v>
      </c>
      <c r="E5405" t="s">
        <v>88</v>
      </c>
      <c r="F5405" t="s">
        <v>79</v>
      </c>
      <c r="G5405" t="s">
        <v>51</v>
      </c>
      <c r="H5405" s="20" t="s">
        <v>52</v>
      </c>
      <c r="I5405" t="s">
        <v>53</v>
      </c>
      <c r="J5405" t="s">
        <v>54</v>
      </c>
      <c r="K5405">
        <v>3</v>
      </c>
      <c r="L5405" t="s">
        <v>55</v>
      </c>
      <c r="M5405" t="s">
        <v>77</v>
      </c>
      <c r="N5405" t="s">
        <v>89</v>
      </c>
      <c r="O5405" s="21" t="s">
        <v>58</v>
      </c>
      <c r="P5405" s="21" t="s">
        <v>159</v>
      </c>
      <c r="Q5405" s="20" t="s">
        <v>160</v>
      </c>
      <c r="R5405" s="21" t="s">
        <v>161</v>
      </c>
      <c r="S5405" s="35">
        <v>1</v>
      </c>
      <c r="T5405" s="22">
        <v>1</v>
      </c>
      <c r="U5405" s="20" t="s">
        <v>62</v>
      </c>
      <c r="V5405" s="20">
        <v>45861</v>
      </c>
      <c r="W5405" s="21">
        <v>7</v>
      </c>
      <c r="X5405" s="20">
        <v>45869</v>
      </c>
      <c r="Y5405" s="20">
        <v>45866</v>
      </c>
      <c r="Z5405" s="48">
        <v>7</v>
      </c>
      <c r="AA5405">
        <v>2025</v>
      </c>
      <c r="AB5405" s="45">
        <v>23328</v>
      </c>
      <c r="AC5405" s="45">
        <v>23328</v>
      </c>
      <c r="AK5405" s="10"/>
    </row>
    <row r="5406" spans="1:37">
      <c r="A5406" t="s">
        <v>45</v>
      </c>
      <c r="B5406" t="s">
        <v>46</v>
      </c>
      <c r="C5406" t="s">
        <v>47</v>
      </c>
      <c r="D5406" t="s">
        <v>5895</v>
      </c>
      <c r="E5406" t="s">
        <v>88</v>
      </c>
      <c r="F5406" t="s">
        <v>79</v>
      </c>
      <c r="G5406" t="s">
        <v>51</v>
      </c>
      <c r="H5406" s="20" t="s">
        <v>52</v>
      </c>
      <c r="I5406" t="s">
        <v>53</v>
      </c>
      <c r="J5406" t="s">
        <v>54</v>
      </c>
      <c r="K5406">
        <v>3</v>
      </c>
      <c r="L5406" t="s">
        <v>55</v>
      </c>
      <c r="M5406" t="s">
        <v>77</v>
      </c>
      <c r="N5406" t="s">
        <v>89</v>
      </c>
      <c r="O5406" s="21" t="s">
        <v>58</v>
      </c>
      <c r="P5406" s="21" t="s">
        <v>90</v>
      </c>
      <c r="Q5406" s="20" t="s">
        <v>1071</v>
      </c>
      <c r="R5406" s="21" t="s">
        <v>1072</v>
      </c>
      <c r="S5406" s="35">
        <v>1</v>
      </c>
      <c r="T5406" s="22">
        <v>1</v>
      </c>
      <c r="U5406" s="20" t="s">
        <v>62</v>
      </c>
      <c r="V5406" s="20">
        <v>45861</v>
      </c>
      <c r="W5406" s="21">
        <v>7</v>
      </c>
      <c r="X5406" s="20">
        <v>45869</v>
      </c>
      <c r="Y5406" s="20">
        <v>45866</v>
      </c>
      <c r="Z5406" s="48">
        <v>7</v>
      </c>
      <c r="AA5406">
        <v>2025</v>
      </c>
      <c r="AB5406" s="45">
        <v>135714</v>
      </c>
      <c r="AC5406" s="45">
        <v>135714</v>
      </c>
      <c r="AK5406" s="10"/>
    </row>
    <row r="5407" spans="1:37">
      <c r="A5407" t="s">
        <v>45</v>
      </c>
      <c r="B5407" t="s">
        <v>46</v>
      </c>
      <c r="C5407" t="s">
        <v>47</v>
      </c>
      <c r="D5407" t="s">
        <v>5896</v>
      </c>
      <c r="E5407" t="s">
        <v>88</v>
      </c>
      <c r="F5407" t="s">
        <v>79</v>
      </c>
      <c r="G5407" t="s">
        <v>51</v>
      </c>
      <c r="H5407" s="20" t="s">
        <v>52</v>
      </c>
      <c r="I5407" t="s">
        <v>53</v>
      </c>
      <c r="J5407" t="s">
        <v>54</v>
      </c>
      <c r="K5407">
        <v>3</v>
      </c>
      <c r="L5407" t="s">
        <v>55</v>
      </c>
      <c r="M5407" t="s">
        <v>56</v>
      </c>
      <c r="N5407" t="s">
        <v>57</v>
      </c>
      <c r="O5407" s="21" t="s">
        <v>58</v>
      </c>
      <c r="P5407" s="21" t="s">
        <v>64</v>
      </c>
      <c r="Q5407" s="20" t="s">
        <v>94</v>
      </c>
      <c r="R5407" s="21" t="s">
        <v>95</v>
      </c>
      <c r="S5407" s="35">
        <v>2</v>
      </c>
      <c r="T5407" s="22">
        <v>2</v>
      </c>
      <c r="U5407" s="20" t="s">
        <v>62</v>
      </c>
      <c r="V5407" s="20">
        <v>45859</v>
      </c>
      <c r="W5407" s="21">
        <v>7</v>
      </c>
      <c r="X5407" s="20">
        <v>45868</v>
      </c>
      <c r="Y5407" s="20">
        <v>45861</v>
      </c>
      <c r="Z5407" s="48">
        <v>7</v>
      </c>
      <c r="AA5407">
        <v>2025</v>
      </c>
      <c r="AB5407" s="45">
        <v>59987</v>
      </c>
      <c r="AC5407" s="45">
        <v>59987</v>
      </c>
      <c r="AK5407" s="10"/>
    </row>
    <row r="5408" spans="1:37">
      <c r="A5408" t="s">
        <v>45</v>
      </c>
      <c r="B5408" t="s">
        <v>46</v>
      </c>
      <c r="C5408" t="s">
        <v>47</v>
      </c>
      <c r="D5408" t="s">
        <v>5897</v>
      </c>
      <c r="E5408" t="s">
        <v>88</v>
      </c>
      <c r="F5408" t="s">
        <v>79</v>
      </c>
      <c r="G5408" t="s">
        <v>51</v>
      </c>
      <c r="H5408" s="20" t="s">
        <v>52</v>
      </c>
      <c r="I5408" t="s">
        <v>53</v>
      </c>
      <c r="J5408" t="s">
        <v>54</v>
      </c>
      <c r="K5408">
        <v>3</v>
      </c>
      <c r="L5408" t="s">
        <v>55</v>
      </c>
      <c r="M5408" t="s">
        <v>77</v>
      </c>
      <c r="N5408" t="s">
        <v>89</v>
      </c>
      <c r="O5408" s="21" t="s">
        <v>58</v>
      </c>
      <c r="P5408" s="21" t="s">
        <v>119</v>
      </c>
      <c r="Q5408" s="20" t="s">
        <v>273</v>
      </c>
      <c r="R5408" s="21" t="s">
        <v>274</v>
      </c>
      <c r="S5408" s="35">
        <v>1</v>
      </c>
      <c r="T5408" s="22">
        <v>1</v>
      </c>
      <c r="U5408" s="20" t="s">
        <v>62</v>
      </c>
      <c r="V5408" s="20">
        <v>45858</v>
      </c>
      <c r="W5408" s="21">
        <v>7</v>
      </c>
      <c r="X5408" s="20">
        <v>45866</v>
      </c>
      <c r="Y5408" s="20">
        <v>45861</v>
      </c>
      <c r="Z5408" s="48">
        <v>7</v>
      </c>
      <c r="AA5408">
        <v>2025</v>
      </c>
      <c r="AB5408" s="45">
        <v>83325</v>
      </c>
      <c r="AC5408" s="45">
        <v>83325</v>
      </c>
      <c r="AK5408" s="10"/>
    </row>
    <row r="5409" spans="1:37">
      <c r="A5409" t="s">
        <v>45</v>
      </c>
      <c r="B5409" t="s">
        <v>46</v>
      </c>
      <c r="C5409" t="s">
        <v>47</v>
      </c>
      <c r="D5409" t="s">
        <v>5898</v>
      </c>
      <c r="E5409" t="s">
        <v>88</v>
      </c>
      <c r="F5409" t="s">
        <v>79</v>
      </c>
      <c r="G5409" t="s">
        <v>51</v>
      </c>
      <c r="H5409" s="20" t="s">
        <v>52</v>
      </c>
      <c r="I5409" t="s">
        <v>53</v>
      </c>
      <c r="J5409" t="s">
        <v>54</v>
      </c>
      <c r="K5409">
        <v>3</v>
      </c>
      <c r="L5409" t="s">
        <v>55</v>
      </c>
      <c r="M5409" t="s">
        <v>77</v>
      </c>
      <c r="N5409" t="s">
        <v>89</v>
      </c>
      <c r="O5409" s="21" t="s">
        <v>58</v>
      </c>
      <c r="P5409" s="21" t="s">
        <v>97</v>
      </c>
      <c r="Q5409" s="20" t="s">
        <v>108</v>
      </c>
      <c r="R5409" s="21" t="s">
        <v>3798</v>
      </c>
      <c r="S5409" s="35">
        <v>1</v>
      </c>
      <c r="T5409" s="22">
        <v>1</v>
      </c>
      <c r="U5409" s="20" t="s">
        <v>62</v>
      </c>
      <c r="V5409" s="20">
        <v>45858</v>
      </c>
      <c r="W5409" s="21">
        <v>7</v>
      </c>
      <c r="X5409" s="20">
        <v>45867</v>
      </c>
      <c r="Y5409" s="20">
        <v>45863</v>
      </c>
      <c r="Z5409" s="48">
        <v>7</v>
      </c>
      <c r="AA5409">
        <v>2025</v>
      </c>
      <c r="AB5409" s="45">
        <v>60712</v>
      </c>
      <c r="AC5409" s="45">
        <v>60712</v>
      </c>
      <c r="AK5409" s="10"/>
    </row>
    <row r="5410" spans="1:37">
      <c r="A5410" t="s">
        <v>45</v>
      </c>
      <c r="B5410" t="s">
        <v>46</v>
      </c>
      <c r="C5410" t="s">
        <v>47</v>
      </c>
      <c r="D5410" t="s">
        <v>5899</v>
      </c>
      <c r="E5410" t="s">
        <v>88</v>
      </c>
      <c r="F5410" t="s">
        <v>79</v>
      </c>
      <c r="G5410" t="s">
        <v>51</v>
      </c>
      <c r="H5410" s="20" t="s">
        <v>52</v>
      </c>
      <c r="I5410" t="s">
        <v>53</v>
      </c>
      <c r="J5410" t="s">
        <v>54</v>
      </c>
      <c r="K5410">
        <v>3</v>
      </c>
      <c r="L5410" t="s">
        <v>55</v>
      </c>
      <c r="M5410" t="s">
        <v>56</v>
      </c>
      <c r="N5410" t="s">
        <v>57</v>
      </c>
      <c r="O5410" s="21" t="s">
        <v>58</v>
      </c>
      <c r="P5410" s="21" t="s">
        <v>207</v>
      </c>
      <c r="Q5410" s="20" t="s">
        <v>2613</v>
      </c>
      <c r="R5410" s="21" t="s">
        <v>2614</v>
      </c>
      <c r="S5410" s="35">
        <v>1</v>
      </c>
      <c r="T5410" s="22">
        <v>1</v>
      </c>
      <c r="U5410" s="20" t="s">
        <v>62</v>
      </c>
      <c r="V5410" s="20">
        <v>45858</v>
      </c>
      <c r="W5410" s="21">
        <v>7</v>
      </c>
      <c r="X5410" s="20">
        <v>45867</v>
      </c>
      <c r="Y5410" s="20">
        <v>45861</v>
      </c>
      <c r="Z5410" s="48">
        <v>7</v>
      </c>
      <c r="AA5410">
        <v>2025</v>
      </c>
      <c r="AB5410" s="45">
        <v>49995</v>
      </c>
      <c r="AC5410" s="45">
        <v>49995</v>
      </c>
      <c r="AK5410" s="10"/>
    </row>
    <row r="5411" spans="1:37">
      <c r="A5411" t="s">
        <v>45</v>
      </c>
      <c r="B5411" t="s">
        <v>46</v>
      </c>
      <c r="C5411" t="s">
        <v>47</v>
      </c>
      <c r="D5411" t="s">
        <v>5900</v>
      </c>
      <c r="E5411" t="s">
        <v>88</v>
      </c>
      <c r="F5411" t="s">
        <v>79</v>
      </c>
      <c r="G5411" t="s">
        <v>51</v>
      </c>
      <c r="H5411" s="20" t="s">
        <v>52</v>
      </c>
      <c r="I5411" t="s">
        <v>53</v>
      </c>
      <c r="J5411" t="s">
        <v>54</v>
      </c>
      <c r="K5411">
        <v>3</v>
      </c>
      <c r="L5411" t="s">
        <v>55</v>
      </c>
      <c r="M5411" t="s">
        <v>77</v>
      </c>
      <c r="N5411" t="s">
        <v>89</v>
      </c>
      <c r="O5411" s="21" t="s">
        <v>58</v>
      </c>
      <c r="P5411" s="21" t="s">
        <v>366</v>
      </c>
      <c r="Q5411" s="20" t="s">
        <v>531</v>
      </c>
      <c r="R5411" s="21" t="s">
        <v>532</v>
      </c>
      <c r="S5411" s="35">
        <v>1</v>
      </c>
      <c r="T5411" s="22">
        <v>1</v>
      </c>
      <c r="U5411" s="20" t="s">
        <v>62</v>
      </c>
      <c r="V5411" s="20">
        <v>45861</v>
      </c>
      <c r="W5411" s="21">
        <v>7</v>
      </c>
      <c r="X5411" s="20">
        <v>45870</v>
      </c>
      <c r="Y5411" s="20">
        <v>45866</v>
      </c>
      <c r="Z5411" s="48">
        <v>7</v>
      </c>
      <c r="AA5411">
        <v>2025</v>
      </c>
      <c r="AB5411" s="45">
        <v>43327</v>
      </c>
      <c r="AC5411" s="45">
        <v>43327</v>
      </c>
      <c r="AK5411" s="10"/>
    </row>
    <row r="5412" spans="1:37">
      <c r="A5412" t="s">
        <v>45</v>
      </c>
      <c r="B5412" t="s">
        <v>46</v>
      </c>
      <c r="C5412" t="s">
        <v>47</v>
      </c>
      <c r="D5412" t="s">
        <v>5901</v>
      </c>
      <c r="E5412" t="s">
        <v>88</v>
      </c>
      <c r="F5412" t="s">
        <v>79</v>
      </c>
      <c r="G5412" t="s">
        <v>51</v>
      </c>
      <c r="H5412" s="20" t="s">
        <v>52</v>
      </c>
      <c r="I5412" t="s">
        <v>53</v>
      </c>
      <c r="J5412" t="s">
        <v>54</v>
      </c>
      <c r="K5412">
        <v>3</v>
      </c>
      <c r="L5412" t="s">
        <v>55</v>
      </c>
      <c r="M5412" t="s">
        <v>56</v>
      </c>
      <c r="N5412" t="s">
        <v>57</v>
      </c>
      <c r="O5412" s="21" t="s">
        <v>58</v>
      </c>
      <c r="P5412" s="21" t="s">
        <v>64</v>
      </c>
      <c r="Q5412" s="20" t="s">
        <v>221</v>
      </c>
      <c r="R5412" s="21" t="s">
        <v>222</v>
      </c>
      <c r="S5412" s="35">
        <v>1</v>
      </c>
      <c r="T5412" s="22">
        <v>1</v>
      </c>
      <c r="U5412" s="20" t="s">
        <v>62</v>
      </c>
      <c r="V5412" s="20">
        <v>45854</v>
      </c>
      <c r="W5412" s="21">
        <v>7</v>
      </c>
      <c r="X5412" s="20">
        <v>45867</v>
      </c>
      <c r="Y5412" s="20">
        <v>45863</v>
      </c>
      <c r="Z5412" s="48">
        <v>7</v>
      </c>
      <c r="AA5412">
        <v>2025</v>
      </c>
      <c r="AB5412" s="45">
        <v>109994</v>
      </c>
      <c r="AC5412" s="45">
        <v>109994</v>
      </c>
      <c r="AK5412" s="10"/>
    </row>
    <row r="5413" spans="1:37">
      <c r="A5413" t="s">
        <v>45</v>
      </c>
      <c r="B5413" t="s">
        <v>46</v>
      </c>
      <c r="C5413" t="s">
        <v>47</v>
      </c>
      <c r="D5413" t="s">
        <v>5902</v>
      </c>
      <c r="E5413" t="s">
        <v>88</v>
      </c>
      <c r="F5413" t="s">
        <v>79</v>
      </c>
      <c r="G5413" t="s">
        <v>51</v>
      </c>
      <c r="H5413" s="20" t="s">
        <v>52</v>
      </c>
      <c r="I5413" t="s">
        <v>53</v>
      </c>
      <c r="J5413" t="s">
        <v>54</v>
      </c>
      <c r="K5413">
        <v>3</v>
      </c>
      <c r="L5413" t="s">
        <v>55</v>
      </c>
      <c r="M5413" t="s">
        <v>77</v>
      </c>
      <c r="N5413" t="s">
        <v>89</v>
      </c>
      <c r="O5413" s="21" t="s">
        <v>58</v>
      </c>
      <c r="P5413" s="21" t="s">
        <v>119</v>
      </c>
      <c r="Q5413" s="20" t="s">
        <v>908</v>
      </c>
      <c r="R5413" s="21" t="s">
        <v>909</v>
      </c>
      <c r="S5413" s="35">
        <v>1</v>
      </c>
      <c r="T5413" s="22">
        <v>1</v>
      </c>
      <c r="U5413" s="20" t="s">
        <v>62</v>
      </c>
      <c r="V5413" s="20">
        <v>45854</v>
      </c>
      <c r="W5413" s="21">
        <v>7</v>
      </c>
      <c r="X5413" s="20">
        <v>45861</v>
      </c>
      <c r="Y5413" s="20">
        <v>45859</v>
      </c>
      <c r="Z5413" s="48">
        <v>7</v>
      </c>
      <c r="AA5413">
        <v>2025</v>
      </c>
      <c r="AB5413" s="45">
        <v>69992</v>
      </c>
      <c r="AC5413" s="45">
        <v>69992</v>
      </c>
      <c r="AK5413" s="10"/>
    </row>
    <row r="5414" spans="1:37">
      <c r="A5414" t="s">
        <v>45</v>
      </c>
      <c r="B5414" t="s">
        <v>46</v>
      </c>
      <c r="C5414" t="s">
        <v>47</v>
      </c>
      <c r="D5414" t="s">
        <v>5903</v>
      </c>
      <c r="E5414" t="s">
        <v>88</v>
      </c>
      <c r="F5414" t="s">
        <v>79</v>
      </c>
      <c r="G5414" t="s">
        <v>51</v>
      </c>
      <c r="H5414" s="20" t="s">
        <v>52</v>
      </c>
      <c r="I5414" t="s">
        <v>53</v>
      </c>
      <c r="J5414" t="s">
        <v>54</v>
      </c>
      <c r="K5414">
        <v>3</v>
      </c>
      <c r="L5414" t="s">
        <v>55</v>
      </c>
      <c r="M5414" t="s">
        <v>77</v>
      </c>
      <c r="N5414" t="s">
        <v>89</v>
      </c>
      <c r="O5414" s="21" t="s">
        <v>58</v>
      </c>
      <c r="P5414" s="21" t="s">
        <v>90</v>
      </c>
      <c r="Q5414" s="20" t="s">
        <v>344</v>
      </c>
      <c r="R5414" s="21" t="s">
        <v>345</v>
      </c>
      <c r="S5414" s="35">
        <v>1</v>
      </c>
      <c r="T5414" s="22">
        <v>1</v>
      </c>
      <c r="U5414" s="20" t="s">
        <v>62</v>
      </c>
      <c r="V5414" s="20">
        <v>45854</v>
      </c>
      <c r="W5414" s="21">
        <v>7</v>
      </c>
      <c r="X5414" s="20">
        <v>45860</v>
      </c>
      <c r="Y5414" s="20">
        <v>45859</v>
      </c>
      <c r="Z5414" s="48">
        <v>7</v>
      </c>
      <c r="AA5414">
        <v>2025</v>
      </c>
      <c r="AB5414" s="45">
        <v>40620</v>
      </c>
      <c r="AC5414" s="45">
        <v>40620</v>
      </c>
      <c r="AK5414" s="10"/>
    </row>
    <row r="5415" spans="1:37">
      <c r="A5415" t="s">
        <v>45</v>
      </c>
      <c r="B5415" t="s">
        <v>46</v>
      </c>
      <c r="C5415" t="s">
        <v>47</v>
      </c>
      <c r="D5415" t="s">
        <v>5904</v>
      </c>
      <c r="E5415" t="s">
        <v>88</v>
      </c>
      <c r="F5415" t="s">
        <v>79</v>
      </c>
      <c r="G5415" t="s">
        <v>51</v>
      </c>
      <c r="H5415" s="20" t="s">
        <v>52</v>
      </c>
      <c r="I5415" t="s">
        <v>53</v>
      </c>
      <c r="J5415" t="s">
        <v>54</v>
      </c>
      <c r="K5415">
        <v>3</v>
      </c>
      <c r="L5415" t="s">
        <v>55</v>
      </c>
      <c r="M5415" t="s">
        <v>77</v>
      </c>
      <c r="N5415" t="s">
        <v>89</v>
      </c>
      <c r="O5415" s="21" t="s">
        <v>58</v>
      </c>
      <c r="P5415" s="21" t="s">
        <v>253</v>
      </c>
      <c r="Q5415" s="20" t="s">
        <v>953</v>
      </c>
      <c r="R5415" s="21" t="s">
        <v>954</v>
      </c>
      <c r="S5415" s="35">
        <v>1</v>
      </c>
      <c r="T5415" s="22">
        <v>1</v>
      </c>
      <c r="U5415" s="20" t="s">
        <v>62</v>
      </c>
      <c r="V5415" s="20">
        <v>45854</v>
      </c>
      <c r="W5415" s="21">
        <v>7</v>
      </c>
      <c r="X5415" s="20">
        <v>45861</v>
      </c>
      <c r="Y5415" s="20">
        <v>45859</v>
      </c>
      <c r="Z5415" s="48">
        <v>7</v>
      </c>
      <c r="AA5415">
        <v>2025</v>
      </c>
      <c r="AB5415" s="45">
        <v>40616</v>
      </c>
      <c r="AC5415" s="45">
        <v>40616</v>
      </c>
      <c r="AK5415" s="10"/>
    </row>
    <row r="5416" spans="1:37">
      <c r="A5416" t="s">
        <v>45</v>
      </c>
      <c r="B5416" t="s">
        <v>46</v>
      </c>
      <c r="C5416" t="s">
        <v>47</v>
      </c>
      <c r="D5416" t="s">
        <v>5905</v>
      </c>
      <c r="E5416" t="s">
        <v>88</v>
      </c>
      <c r="F5416" t="s">
        <v>79</v>
      </c>
      <c r="G5416" t="s">
        <v>51</v>
      </c>
      <c r="H5416" s="20" t="s">
        <v>52</v>
      </c>
      <c r="I5416" t="s">
        <v>53</v>
      </c>
      <c r="J5416" t="s">
        <v>54</v>
      </c>
      <c r="K5416">
        <v>3</v>
      </c>
      <c r="L5416" t="s">
        <v>55</v>
      </c>
      <c r="M5416" t="s">
        <v>77</v>
      </c>
      <c r="N5416" t="s">
        <v>89</v>
      </c>
      <c r="O5416" s="21" t="s">
        <v>58</v>
      </c>
      <c r="P5416" s="21" t="s">
        <v>366</v>
      </c>
      <c r="Q5416" s="20" t="s">
        <v>2617</v>
      </c>
      <c r="R5416" s="21" t="s">
        <v>2618</v>
      </c>
      <c r="S5416" s="35">
        <v>1</v>
      </c>
      <c r="T5416" s="22">
        <v>1</v>
      </c>
      <c r="U5416" s="20" t="s">
        <v>62</v>
      </c>
      <c r="V5416" s="20">
        <v>45854</v>
      </c>
      <c r="W5416" s="21">
        <v>7</v>
      </c>
      <c r="X5416" s="20">
        <v>45861</v>
      </c>
      <c r="Y5416" s="20">
        <v>45859</v>
      </c>
      <c r="Z5416" s="48">
        <v>7</v>
      </c>
      <c r="AA5416">
        <v>2025</v>
      </c>
      <c r="AB5416" s="45">
        <v>34370</v>
      </c>
      <c r="AC5416" s="45">
        <v>34370</v>
      </c>
      <c r="AK5416" s="10"/>
    </row>
    <row r="5417" spans="1:37">
      <c r="A5417" t="s">
        <v>45</v>
      </c>
      <c r="B5417" t="s">
        <v>46</v>
      </c>
      <c r="C5417" t="s">
        <v>47</v>
      </c>
      <c r="D5417" t="s">
        <v>5906</v>
      </c>
      <c r="E5417" t="s">
        <v>88</v>
      </c>
      <c r="F5417" t="s">
        <v>79</v>
      </c>
      <c r="G5417" t="s">
        <v>51</v>
      </c>
      <c r="H5417" s="20" t="s">
        <v>52</v>
      </c>
      <c r="I5417" t="s">
        <v>53</v>
      </c>
      <c r="J5417" t="s">
        <v>54</v>
      </c>
      <c r="K5417">
        <v>3</v>
      </c>
      <c r="L5417" t="s">
        <v>55</v>
      </c>
      <c r="M5417" t="s">
        <v>77</v>
      </c>
      <c r="N5417" t="s">
        <v>89</v>
      </c>
      <c r="O5417" s="21" t="s">
        <v>58</v>
      </c>
      <c r="P5417" s="21" t="s">
        <v>97</v>
      </c>
      <c r="Q5417" s="20" t="s">
        <v>236</v>
      </c>
      <c r="R5417" s="21" t="s">
        <v>237</v>
      </c>
      <c r="S5417" s="35">
        <v>1</v>
      </c>
      <c r="T5417" s="22">
        <v>1</v>
      </c>
      <c r="U5417" s="20" t="s">
        <v>62</v>
      </c>
      <c r="V5417" s="20">
        <v>45854</v>
      </c>
      <c r="W5417" s="21">
        <v>7</v>
      </c>
      <c r="X5417" s="20">
        <v>45862</v>
      </c>
      <c r="Y5417" s="20">
        <v>45859</v>
      </c>
      <c r="Z5417" s="48">
        <v>7</v>
      </c>
      <c r="AA5417">
        <v>2025</v>
      </c>
      <c r="AB5417" s="45">
        <v>43744</v>
      </c>
      <c r="AC5417" s="45">
        <v>43744</v>
      </c>
      <c r="AK5417" s="10"/>
    </row>
    <row r="5418" spans="1:37">
      <c r="A5418" t="s">
        <v>45</v>
      </c>
      <c r="B5418" t="s">
        <v>46</v>
      </c>
      <c r="C5418" t="s">
        <v>47</v>
      </c>
      <c r="D5418" t="s">
        <v>5907</v>
      </c>
      <c r="E5418" t="s">
        <v>88</v>
      </c>
      <c r="F5418" t="s">
        <v>79</v>
      </c>
      <c r="G5418" t="s">
        <v>51</v>
      </c>
      <c r="H5418" s="20" t="s">
        <v>52</v>
      </c>
      <c r="I5418" t="s">
        <v>53</v>
      </c>
      <c r="J5418" t="s">
        <v>54</v>
      </c>
      <c r="K5418">
        <v>3</v>
      </c>
      <c r="L5418" t="s">
        <v>55</v>
      </c>
      <c r="M5418" t="s">
        <v>77</v>
      </c>
      <c r="N5418" t="s">
        <v>89</v>
      </c>
      <c r="O5418" s="21" t="s">
        <v>58</v>
      </c>
      <c r="P5418" s="21" t="s">
        <v>366</v>
      </c>
      <c r="Q5418" s="20" t="s">
        <v>2386</v>
      </c>
      <c r="R5418" s="21" t="s">
        <v>2387</v>
      </c>
      <c r="S5418" s="35">
        <v>3</v>
      </c>
      <c r="T5418" s="22">
        <v>3</v>
      </c>
      <c r="U5418" s="20" t="s">
        <v>62</v>
      </c>
      <c r="V5418" s="20">
        <v>45854</v>
      </c>
      <c r="W5418" s="21">
        <v>7</v>
      </c>
      <c r="X5418" s="20">
        <v>45860</v>
      </c>
      <c r="Y5418" s="20">
        <v>45859</v>
      </c>
      <c r="Z5418" s="48">
        <v>7</v>
      </c>
      <c r="AA5418">
        <v>2025</v>
      </c>
      <c r="AB5418" s="45">
        <v>131236</v>
      </c>
      <c r="AC5418" s="45">
        <v>131236</v>
      </c>
      <c r="AK5418" s="10"/>
    </row>
    <row r="5419" spans="1:37">
      <c r="A5419" t="s">
        <v>45</v>
      </c>
      <c r="B5419" t="s">
        <v>46</v>
      </c>
      <c r="C5419" t="s">
        <v>47</v>
      </c>
      <c r="D5419" t="s">
        <v>5908</v>
      </c>
      <c r="E5419" t="s">
        <v>88</v>
      </c>
      <c r="F5419" t="s">
        <v>79</v>
      </c>
      <c r="G5419" t="s">
        <v>51</v>
      </c>
      <c r="H5419" s="20" t="s">
        <v>52</v>
      </c>
      <c r="I5419" t="s">
        <v>53</v>
      </c>
      <c r="J5419" t="s">
        <v>54</v>
      </c>
      <c r="K5419">
        <v>3</v>
      </c>
      <c r="L5419" t="s">
        <v>55</v>
      </c>
      <c r="M5419" t="s">
        <v>77</v>
      </c>
      <c r="N5419" t="s">
        <v>89</v>
      </c>
      <c r="O5419" s="21" t="s">
        <v>58</v>
      </c>
      <c r="P5419" s="21" t="s">
        <v>119</v>
      </c>
      <c r="Q5419" s="20" t="s">
        <v>988</v>
      </c>
      <c r="R5419" s="21" t="s">
        <v>989</v>
      </c>
      <c r="S5419" s="35">
        <v>1</v>
      </c>
      <c r="T5419" s="22">
        <v>1</v>
      </c>
      <c r="U5419" s="20" t="s">
        <v>62</v>
      </c>
      <c r="V5419" s="20">
        <v>45854</v>
      </c>
      <c r="W5419" s="21">
        <v>7</v>
      </c>
      <c r="X5419" s="20">
        <v>45867</v>
      </c>
      <c r="Y5419" s="20">
        <v>45861</v>
      </c>
      <c r="Z5419" s="48">
        <v>7</v>
      </c>
      <c r="AA5419">
        <v>2025</v>
      </c>
      <c r="AB5419" s="45">
        <v>69992</v>
      </c>
      <c r="AC5419" s="45">
        <v>69992</v>
      </c>
      <c r="AK5419" s="10"/>
    </row>
    <row r="5420" spans="1:37">
      <c r="A5420" t="s">
        <v>45</v>
      </c>
      <c r="B5420" t="s">
        <v>46</v>
      </c>
      <c r="C5420" t="s">
        <v>47</v>
      </c>
      <c r="D5420" t="s">
        <v>5909</v>
      </c>
      <c r="E5420" t="s">
        <v>88</v>
      </c>
      <c r="F5420" t="s">
        <v>79</v>
      </c>
      <c r="G5420" t="s">
        <v>51</v>
      </c>
      <c r="H5420" s="20" t="s">
        <v>52</v>
      </c>
      <c r="I5420" t="s">
        <v>53</v>
      </c>
      <c r="J5420" t="s">
        <v>54</v>
      </c>
      <c r="K5420">
        <v>3</v>
      </c>
      <c r="L5420" t="s">
        <v>55</v>
      </c>
      <c r="M5420" t="s">
        <v>56</v>
      </c>
      <c r="N5420" t="s">
        <v>57</v>
      </c>
      <c r="O5420" s="21" t="s">
        <v>58</v>
      </c>
      <c r="P5420" s="21" t="s">
        <v>64</v>
      </c>
      <c r="Q5420" s="20" t="s">
        <v>227</v>
      </c>
      <c r="R5420" s="21" t="s">
        <v>228</v>
      </c>
      <c r="S5420" s="35">
        <v>1</v>
      </c>
      <c r="T5420" s="22">
        <v>1</v>
      </c>
      <c r="U5420" s="20" t="s">
        <v>62</v>
      </c>
      <c r="V5420" s="20">
        <v>45854</v>
      </c>
      <c r="W5420" s="21">
        <v>7</v>
      </c>
      <c r="X5420" s="20">
        <v>45862</v>
      </c>
      <c r="Y5420" s="20">
        <v>45859</v>
      </c>
      <c r="Z5420" s="48">
        <v>7</v>
      </c>
      <c r="AA5420">
        <v>2025</v>
      </c>
      <c r="AB5420" s="45">
        <v>28117</v>
      </c>
      <c r="AC5420" s="45">
        <v>28117</v>
      </c>
      <c r="AK5420" s="10"/>
    </row>
    <row r="5421" spans="1:37">
      <c r="A5421" t="s">
        <v>45</v>
      </c>
      <c r="B5421" t="s">
        <v>46</v>
      </c>
      <c r="C5421" t="s">
        <v>47</v>
      </c>
      <c r="D5421" t="s">
        <v>5910</v>
      </c>
      <c r="E5421" t="s">
        <v>88</v>
      </c>
      <c r="F5421" t="s">
        <v>79</v>
      </c>
      <c r="G5421" t="s">
        <v>51</v>
      </c>
      <c r="H5421" s="20" t="s">
        <v>52</v>
      </c>
      <c r="I5421" t="s">
        <v>53</v>
      </c>
      <c r="J5421" t="s">
        <v>54</v>
      </c>
      <c r="K5421">
        <v>3</v>
      </c>
      <c r="L5421" t="s">
        <v>55</v>
      </c>
      <c r="M5421" t="s">
        <v>77</v>
      </c>
      <c r="N5421" t="s">
        <v>89</v>
      </c>
      <c r="O5421" s="21" t="s">
        <v>58</v>
      </c>
      <c r="P5421" s="21" t="s">
        <v>126</v>
      </c>
      <c r="Q5421" s="20" t="s">
        <v>960</v>
      </c>
      <c r="R5421" s="21" t="s">
        <v>961</v>
      </c>
      <c r="S5421" s="35">
        <v>1</v>
      </c>
      <c r="T5421" s="22">
        <v>1</v>
      </c>
      <c r="U5421" s="20" t="s">
        <v>62</v>
      </c>
      <c r="V5421" s="20">
        <v>45855</v>
      </c>
      <c r="W5421" s="21">
        <v>7</v>
      </c>
      <c r="X5421" s="20">
        <v>45869</v>
      </c>
      <c r="Y5421" s="20">
        <v>45866</v>
      </c>
      <c r="Z5421" s="48">
        <v>7</v>
      </c>
      <c r="AA5421">
        <v>2025</v>
      </c>
      <c r="AB5421" s="45">
        <v>28119</v>
      </c>
      <c r="AC5421" s="45">
        <v>28119</v>
      </c>
      <c r="AK5421" s="10"/>
    </row>
    <row r="5422" spans="1:37">
      <c r="A5422" t="s">
        <v>45</v>
      </c>
      <c r="B5422" t="s">
        <v>46</v>
      </c>
      <c r="C5422" t="s">
        <v>47</v>
      </c>
      <c r="D5422" t="s">
        <v>5911</v>
      </c>
      <c r="E5422" t="s">
        <v>88</v>
      </c>
      <c r="F5422" t="s">
        <v>79</v>
      </c>
      <c r="G5422" t="s">
        <v>51</v>
      </c>
      <c r="H5422" s="20" t="s">
        <v>52</v>
      </c>
      <c r="I5422" t="s">
        <v>53</v>
      </c>
      <c r="J5422" t="s">
        <v>54</v>
      </c>
      <c r="K5422">
        <v>3</v>
      </c>
      <c r="L5422" t="s">
        <v>55</v>
      </c>
      <c r="M5422" t="s">
        <v>56</v>
      </c>
      <c r="N5422" t="s">
        <v>57</v>
      </c>
      <c r="O5422" s="21" t="s">
        <v>58</v>
      </c>
      <c r="P5422" s="21" t="s">
        <v>133</v>
      </c>
      <c r="Q5422" s="20" t="s">
        <v>134</v>
      </c>
      <c r="R5422" s="21" t="s">
        <v>135</v>
      </c>
      <c r="S5422" s="35">
        <v>1</v>
      </c>
      <c r="T5422" s="22">
        <v>1</v>
      </c>
      <c r="U5422" s="20" t="s">
        <v>62</v>
      </c>
      <c r="V5422" s="20">
        <v>45854</v>
      </c>
      <c r="W5422" s="21">
        <v>7</v>
      </c>
      <c r="X5422" s="20">
        <v>45863</v>
      </c>
      <c r="Y5422" s="20">
        <v>45859</v>
      </c>
      <c r="Z5422" s="48">
        <v>7</v>
      </c>
      <c r="AA5422">
        <v>2025</v>
      </c>
      <c r="AB5422" s="45">
        <v>31245</v>
      </c>
      <c r="AC5422" s="45">
        <v>31245</v>
      </c>
      <c r="AK5422" s="10"/>
    </row>
    <row r="5423" spans="1:37">
      <c r="A5423" t="s">
        <v>45</v>
      </c>
      <c r="B5423" t="s">
        <v>46</v>
      </c>
      <c r="C5423" t="s">
        <v>47</v>
      </c>
      <c r="D5423" t="s">
        <v>5912</v>
      </c>
      <c r="E5423" t="s">
        <v>88</v>
      </c>
      <c r="F5423" t="s">
        <v>79</v>
      </c>
      <c r="G5423" t="s">
        <v>51</v>
      </c>
      <c r="H5423" s="20" t="s">
        <v>52</v>
      </c>
      <c r="I5423" t="s">
        <v>53</v>
      </c>
      <c r="J5423" t="s">
        <v>54</v>
      </c>
      <c r="K5423">
        <v>3</v>
      </c>
      <c r="L5423" t="s">
        <v>55</v>
      </c>
      <c r="M5423" t="s">
        <v>77</v>
      </c>
      <c r="N5423" t="s">
        <v>89</v>
      </c>
      <c r="O5423" s="21" t="s">
        <v>58</v>
      </c>
      <c r="P5423" s="21" t="s">
        <v>126</v>
      </c>
      <c r="Q5423" s="20" t="s">
        <v>1995</v>
      </c>
      <c r="R5423" s="21" t="s">
        <v>1996</v>
      </c>
      <c r="S5423" s="35">
        <v>1</v>
      </c>
      <c r="T5423" s="22">
        <v>1</v>
      </c>
      <c r="U5423" s="20" t="s">
        <v>62</v>
      </c>
      <c r="V5423" s="20">
        <v>45854</v>
      </c>
      <c r="W5423" s="21">
        <v>7</v>
      </c>
      <c r="X5423" s="20">
        <v>45861</v>
      </c>
      <c r="Y5423" s="20">
        <v>45859</v>
      </c>
      <c r="Z5423" s="48">
        <v>7</v>
      </c>
      <c r="AA5423">
        <v>2025</v>
      </c>
      <c r="AB5423" s="45">
        <v>53123</v>
      </c>
      <c r="AC5423" s="45">
        <v>53123</v>
      </c>
      <c r="AK5423" s="10"/>
    </row>
    <row r="5424" spans="1:37">
      <c r="A5424" t="s">
        <v>45</v>
      </c>
      <c r="B5424" t="s">
        <v>46</v>
      </c>
      <c r="C5424" t="s">
        <v>47</v>
      </c>
      <c r="D5424" t="s">
        <v>5913</v>
      </c>
      <c r="E5424" t="s">
        <v>88</v>
      </c>
      <c r="F5424" t="s">
        <v>79</v>
      </c>
      <c r="G5424" t="s">
        <v>51</v>
      </c>
      <c r="H5424" s="20" t="s">
        <v>52</v>
      </c>
      <c r="I5424" t="s">
        <v>53</v>
      </c>
      <c r="J5424" t="s">
        <v>54</v>
      </c>
      <c r="K5424">
        <v>3</v>
      </c>
      <c r="L5424" t="s">
        <v>55</v>
      </c>
      <c r="M5424" t="s">
        <v>56</v>
      </c>
      <c r="N5424" t="s">
        <v>57</v>
      </c>
      <c r="O5424" s="21" t="s">
        <v>58</v>
      </c>
      <c r="P5424" s="21" t="s">
        <v>64</v>
      </c>
      <c r="Q5424" s="20" t="s">
        <v>112</v>
      </c>
      <c r="R5424" s="21" t="s">
        <v>113</v>
      </c>
      <c r="S5424" s="35">
        <v>1</v>
      </c>
      <c r="T5424" s="22">
        <v>1</v>
      </c>
      <c r="U5424" s="20" t="s">
        <v>62</v>
      </c>
      <c r="V5424" s="20">
        <v>45855</v>
      </c>
      <c r="W5424" s="21">
        <v>7</v>
      </c>
      <c r="X5424" s="20">
        <v>45863</v>
      </c>
      <c r="Y5424" s="20">
        <v>45861</v>
      </c>
      <c r="Z5424" s="48">
        <v>7</v>
      </c>
      <c r="AA5424">
        <v>2025</v>
      </c>
      <c r="AB5424" s="45">
        <v>37494</v>
      </c>
      <c r="AC5424" s="45">
        <v>37494</v>
      </c>
      <c r="AK5424" s="10"/>
    </row>
    <row r="5425" spans="1:37">
      <c r="A5425" t="s">
        <v>45</v>
      </c>
      <c r="B5425" t="s">
        <v>46</v>
      </c>
      <c r="C5425" t="s">
        <v>47</v>
      </c>
      <c r="D5425" t="s">
        <v>5914</v>
      </c>
      <c r="E5425" t="s">
        <v>88</v>
      </c>
      <c r="F5425" t="s">
        <v>79</v>
      </c>
      <c r="G5425" t="s">
        <v>51</v>
      </c>
      <c r="H5425" s="20" t="s">
        <v>52</v>
      </c>
      <c r="I5425" t="s">
        <v>53</v>
      </c>
      <c r="J5425" t="s">
        <v>54</v>
      </c>
      <c r="K5425">
        <v>3</v>
      </c>
      <c r="L5425" t="s">
        <v>55</v>
      </c>
      <c r="M5425" t="s">
        <v>56</v>
      </c>
      <c r="N5425" t="s">
        <v>57</v>
      </c>
      <c r="O5425" s="21" t="s">
        <v>58</v>
      </c>
      <c r="P5425" s="21" t="s">
        <v>522</v>
      </c>
      <c r="Q5425" s="20" t="s">
        <v>523</v>
      </c>
      <c r="R5425" s="21" t="s">
        <v>524</v>
      </c>
      <c r="S5425" s="35">
        <v>1</v>
      </c>
      <c r="T5425" s="22">
        <v>1</v>
      </c>
      <c r="U5425" s="20" t="s">
        <v>62</v>
      </c>
      <c r="V5425" s="20">
        <v>45855</v>
      </c>
      <c r="W5425" s="21">
        <v>7</v>
      </c>
      <c r="X5425" s="20">
        <v>45863</v>
      </c>
      <c r="Y5425" s="20">
        <v>45861</v>
      </c>
      <c r="Z5425" s="48">
        <v>7</v>
      </c>
      <c r="AA5425">
        <v>2025</v>
      </c>
      <c r="AB5425" s="45">
        <v>33118</v>
      </c>
      <c r="AC5425" s="45">
        <v>33118</v>
      </c>
      <c r="AK5425" s="10"/>
    </row>
    <row r="5426" spans="1:37">
      <c r="A5426" t="s">
        <v>45</v>
      </c>
      <c r="B5426" t="s">
        <v>46</v>
      </c>
      <c r="C5426" t="s">
        <v>47</v>
      </c>
      <c r="D5426" t="s">
        <v>5915</v>
      </c>
      <c r="E5426" t="s">
        <v>88</v>
      </c>
      <c r="F5426" t="s">
        <v>79</v>
      </c>
      <c r="G5426" t="s">
        <v>51</v>
      </c>
      <c r="H5426" s="20" t="s">
        <v>52</v>
      </c>
      <c r="I5426" t="s">
        <v>53</v>
      </c>
      <c r="J5426" t="s">
        <v>54</v>
      </c>
      <c r="K5426">
        <v>3</v>
      </c>
      <c r="L5426" t="s">
        <v>55</v>
      </c>
      <c r="M5426" t="s">
        <v>56</v>
      </c>
      <c r="N5426" t="s">
        <v>57</v>
      </c>
      <c r="O5426" s="21" t="s">
        <v>58</v>
      </c>
      <c r="P5426" s="21" t="s">
        <v>64</v>
      </c>
      <c r="Q5426" s="20" t="s">
        <v>596</v>
      </c>
      <c r="R5426" s="21" t="s">
        <v>597</v>
      </c>
      <c r="S5426" s="35">
        <v>1</v>
      </c>
      <c r="T5426" s="22">
        <v>1</v>
      </c>
      <c r="U5426" s="20" t="s">
        <v>62</v>
      </c>
      <c r="V5426" s="20">
        <v>45855</v>
      </c>
      <c r="W5426" s="21">
        <v>7</v>
      </c>
      <c r="X5426" s="20">
        <v>45856</v>
      </c>
      <c r="Y5426" s="20">
        <v>45859</v>
      </c>
      <c r="Z5426" s="48">
        <v>7</v>
      </c>
      <c r="AA5426">
        <v>2025</v>
      </c>
      <c r="AB5426" s="45">
        <v>106661</v>
      </c>
      <c r="AC5426" s="45">
        <v>106661</v>
      </c>
      <c r="AK5426" s="10"/>
    </row>
    <row r="5427" spans="1:37">
      <c r="A5427" t="s">
        <v>45</v>
      </c>
      <c r="B5427" t="s">
        <v>46</v>
      </c>
      <c r="C5427" t="s">
        <v>47</v>
      </c>
      <c r="D5427" t="s">
        <v>5916</v>
      </c>
      <c r="E5427" t="s">
        <v>88</v>
      </c>
      <c r="F5427" t="s">
        <v>79</v>
      </c>
      <c r="G5427" t="s">
        <v>51</v>
      </c>
      <c r="H5427" s="20" t="s">
        <v>52</v>
      </c>
      <c r="I5427" t="s">
        <v>53</v>
      </c>
      <c r="J5427" t="s">
        <v>54</v>
      </c>
      <c r="K5427">
        <v>3</v>
      </c>
      <c r="L5427" t="s">
        <v>55</v>
      </c>
      <c r="M5427" t="s">
        <v>77</v>
      </c>
      <c r="N5427" t="s">
        <v>89</v>
      </c>
      <c r="O5427" s="21" t="s">
        <v>58</v>
      </c>
      <c r="P5427" s="21" t="s">
        <v>126</v>
      </c>
      <c r="Q5427" s="20" t="s">
        <v>1044</v>
      </c>
      <c r="R5427" s="21" t="s">
        <v>1045</v>
      </c>
      <c r="S5427" s="35">
        <v>1</v>
      </c>
      <c r="T5427" s="22">
        <v>1</v>
      </c>
      <c r="U5427" s="20" t="s">
        <v>62</v>
      </c>
      <c r="V5427" s="20">
        <v>45855</v>
      </c>
      <c r="W5427" s="21">
        <v>7</v>
      </c>
      <c r="X5427" s="20">
        <v>45866</v>
      </c>
      <c r="Y5427" s="20">
        <v>45861</v>
      </c>
      <c r="Z5427" s="48">
        <v>7</v>
      </c>
      <c r="AA5427">
        <v>2025</v>
      </c>
      <c r="AB5427" s="45">
        <v>69995</v>
      </c>
      <c r="AC5427" s="45">
        <v>69995</v>
      </c>
      <c r="AK5427" s="10"/>
    </row>
    <row r="5428" spans="1:37">
      <c r="A5428" t="s">
        <v>45</v>
      </c>
      <c r="B5428" t="s">
        <v>46</v>
      </c>
      <c r="C5428" t="s">
        <v>47</v>
      </c>
      <c r="D5428" t="s">
        <v>5917</v>
      </c>
      <c r="E5428" t="s">
        <v>88</v>
      </c>
      <c r="F5428" t="s">
        <v>79</v>
      </c>
      <c r="G5428" t="s">
        <v>51</v>
      </c>
      <c r="H5428" s="20" t="s">
        <v>52</v>
      </c>
      <c r="I5428" t="s">
        <v>53</v>
      </c>
      <c r="J5428" t="s">
        <v>54</v>
      </c>
      <c r="K5428">
        <v>3</v>
      </c>
      <c r="L5428" t="s">
        <v>55</v>
      </c>
      <c r="M5428" t="s">
        <v>56</v>
      </c>
      <c r="N5428" t="s">
        <v>57</v>
      </c>
      <c r="O5428" s="21" t="s">
        <v>58</v>
      </c>
      <c r="P5428" s="21" t="s">
        <v>64</v>
      </c>
      <c r="Q5428" s="20" t="s">
        <v>677</v>
      </c>
      <c r="R5428" s="21" t="s">
        <v>678</v>
      </c>
      <c r="S5428" s="35">
        <v>1</v>
      </c>
      <c r="T5428" s="22">
        <v>1</v>
      </c>
      <c r="U5428" s="20" t="s">
        <v>62</v>
      </c>
      <c r="V5428" s="20">
        <v>45855</v>
      </c>
      <c r="W5428" s="21">
        <v>7</v>
      </c>
      <c r="X5428" s="20">
        <v>45863</v>
      </c>
      <c r="Y5428" s="20">
        <v>45861</v>
      </c>
      <c r="Z5428" s="48">
        <v>7</v>
      </c>
      <c r="AA5428">
        <v>2025</v>
      </c>
      <c r="AB5428" s="45">
        <v>81245</v>
      </c>
      <c r="AC5428" s="45">
        <v>81245</v>
      </c>
      <c r="AK5428" s="10"/>
    </row>
    <row r="5429" spans="1:37">
      <c r="A5429" t="s">
        <v>45</v>
      </c>
      <c r="B5429" t="s">
        <v>46</v>
      </c>
      <c r="C5429" t="s">
        <v>47</v>
      </c>
      <c r="D5429" t="s">
        <v>5918</v>
      </c>
      <c r="E5429" t="s">
        <v>88</v>
      </c>
      <c r="F5429" t="s">
        <v>79</v>
      </c>
      <c r="G5429" t="s">
        <v>51</v>
      </c>
      <c r="H5429" s="20" t="s">
        <v>52</v>
      </c>
      <c r="I5429" t="s">
        <v>53</v>
      </c>
      <c r="J5429" t="s">
        <v>54</v>
      </c>
      <c r="K5429">
        <v>3</v>
      </c>
      <c r="L5429" t="s">
        <v>55</v>
      </c>
      <c r="M5429" t="s">
        <v>77</v>
      </c>
      <c r="N5429" t="s">
        <v>89</v>
      </c>
      <c r="O5429" s="21" t="s">
        <v>58</v>
      </c>
      <c r="P5429" s="21" t="s">
        <v>276</v>
      </c>
      <c r="Q5429" s="20" t="s">
        <v>315</v>
      </c>
      <c r="R5429" s="21" t="s">
        <v>316</v>
      </c>
      <c r="S5429" s="35">
        <v>10</v>
      </c>
      <c r="T5429" s="22">
        <v>10</v>
      </c>
      <c r="U5429" s="20" t="s">
        <v>62</v>
      </c>
      <c r="V5429" s="20">
        <v>45855</v>
      </c>
      <c r="W5429" s="21">
        <v>7</v>
      </c>
      <c r="X5429" s="20">
        <v>45867</v>
      </c>
      <c r="Y5429" s="20">
        <v>45861</v>
      </c>
      <c r="Z5429" s="48">
        <v>7</v>
      </c>
      <c r="AA5429">
        <v>2025</v>
      </c>
      <c r="AB5429" s="45">
        <v>124950</v>
      </c>
      <c r="AC5429" s="45">
        <v>124950</v>
      </c>
      <c r="AK5429" s="10"/>
    </row>
    <row r="5430" spans="1:37">
      <c r="A5430" t="s">
        <v>45</v>
      </c>
      <c r="B5430" t="s">
        <v>46</v>
      </c>
      <c r="C5430" t="s">
        <v>47</v>
      </c>
      <c r="D5430" t="s">
        <v>5919</v>
      </c>
      <c r="E5430" t="s">
        <v>88</v>
      </c>
      <c r="F5430" t="s">
        <v>79</v>
      </c>
      <c r="G5430" t="s">
        <v>51</v>
      </c>
      <c r="H5430" s="20" t="s">
        <v>52</v>
      </c>
      <c r="I5430" t="s">
        <v>53</v>
      </c>
      <c r="J5430" t="s">
        <v>54</v>
      </c>
      <c r="K5430">
        <v>3</v>
      </c>
      <c r="L5430" t="s">
        <v>55</v>
      </c>
      <c r="M5430" t="s">
        <v>77</v>
      </c>
      <c r="N5430" t="s">
        <v>89</v>
      </c>
      <c r="O5430" s="21" t="s">
        <v>58</v>
      </c>
      <c r="P5430" s="21" t="s">
        <v>366</v>
      </c>
      <c r="Q5430" s="20" t="s">
        <v>3418</v>
      </c>
      <c r="R5430" s="21" t="s">
        <v>3419</v>
      </c>
      <c r="S5430" s="35">
        <v>1</v>
      </c>
      <c r="T5430" s="22">
        <v>1</v>
      </c>
      <c r="U5430" s="20" t="s">
        <v>62</v>
      </c>
      <c r="V5430" s="20">
        <v>45855</v>
      </c>
      <c r="W5430" s="21">
        <v>7</v>
      </c>
      <c r="X5430" s="20">
        <v>45867</v>
      </c>
      <c r="Y5430" s="20">
        <v>45861</v>
      </c>
      <c r="Z5430" s="48">
        <v>7</v>
      </c>
      <c r="AA5430">
        <v>2025</v>
      </c>
      <c r="AB5430" s="45">
        <v>62493</v>
      </c>
      <c r="AC5430" s="45">
        <v>62493</v>
      </c>
      <c r="AK5430" s="10"/>
    </row>
    <row r="5431" spans="1:37">
      <c r="A5431" t="s">
        <v>45</v>
      </c>
      <c r="B5431" t="s">
        <v>46</v>
      </c>
      <c r="C5431" t="s">
        <v>47</v>
      </c>
      <c r="D5431" t="s">
        <v>5920</v>
      </c>
      <c r="E5431" t="s">
        <v>88</v>
      </c>
      <c r="F5431" t="s">
        <v>79</v>
      </c>
      <c r="G5431" t="s">
        <v>51</v>
      </c>
      <c r="H5431" s="20" t="s">
        <v>52</v>
      </c>
      <c r="I5431" t="s">
        <v>53</v>
      </c>
      <c r="J5431" t="s">
        <v>54</v>
      </c>
      <c r="K5431">
        <v>3</v>
      </c>
      <c r="L5431" t="s">
        <v>55</v>
      </c>
      <c r="M5431" t="s">
        <v>77</v>
      </c>
      <c r="N5431" t="s">
        <v>89</v>
      </c>
      <c r="O5431" s="21" t="s">
        <v>58</v>
      </c>
      <c r="P5431" s="21" t="s">
        <v>90</v>
      </c>
      <c r="Q5431" s="20" t="s">
        <v>3430</v>
      </c>
      <c r="R5431" s="21" t="s">
        <v>3431</v>
      </c>
      <c r="S5431" s="35">
        <v>1</v>
      </c>
      <c r="T5431" s="22">
        <v>1</v>
      </c>
      <c r="U5431" s="20" t="s">
        <v>62</v>
      </c>
      <c r="V5431" s="20">
        <v>45855</v>
      </c>
      <c r="W5431" s="21">
        <v>7</v>
      </c>
      <c r="X5431" s="20">
        <v>45863</v>
      </c>
      <c r="Y5431" s="20">
        <v>45861</v>
      </c>
      <c r="Z5431" s="48">
        <v>7</v>
      </c>
      <c r="AA5431">
        <v>2025</v>
      </c>
      <c r="AB5431" s="45">
        <v>62490</v>
      </c>
      <c r="AC5431" s="45">
        <v>62490</v>
      </c>
      <c r="AK5431" s="10"/>
    </row>
    <row r="5432" spans="1:37">
      <c r="A5432" t="s">
        <v>45</v>
      </c>
      <c r="B5432" t="s">
        <v>46</v>
      </c>
      <c r="C5432" t="s">
        <v>47</v>
      </c>
      <c r="D5432" t="s">
        <v>5921</v>
      </c>
      <c r="E5432" t="s">
        <v>88</v>
      </c>
      <c r="F5432" t="s">
        <v>79</v>
      </c>
      <c r="G5432" t="s">
        <v>51</v>
      </c>
      <c r="H5432" s="20" t="s">
        <v>52</v>
      </c>
      <c r="I5432" t="s">
        <v>53</v>
      </c>
      <c r="J5432" t="s">
        <v>54</v>
      </c>
      <c r="K5432">
        <v>3</v>
      </c>
      <c r="L5432" t="s">
        <v>55</v>
      </c>
      <c r="M5432" t="s">
        <v>56</v>
      </c>
      <c r="N5432" t="s">
        <v>57</v>
      </c>
      <c r="O5432" s="21" t="s">
        <v>58</v>
      </c>
      <c r="P5432" s="21" t="s">
        <v>59</v>
      </c>
      <c r="Q5432" s="20" t="s">
        <v>1806</v>
      </c>
      <c r="R5432" s="21" t="s">
        <v>1807</v>
      </c>
      <c r="S5432" s="35">
        <v>1</v>
      </c>
      <c r="T5432" s="22">
        <v>1</v>
      </c>
      <c r="U5432" s="20" t="s">
        <v>62</v>
      </c>
      <c r="V5432" s="20">
        <v>45855</v>
      </c>
      <c r="W5432" s="21">
        <v>7</v>
      </c>
      <c r="X5432" s="20">
        <v>45863</v>
      </c>
      <c r="Y5432" s="20">
        <v>45861</v>
      </c>
      <c r="Z5432" s="48">
        <v>7</v>
      </c>
      <c r="AA5432">
        <v>2025</v>
      </c>
      <c r="AB5432" s="45">
        <v>28119</v>
      </c>
      <c r="AC5432" s="45">
        <v>28119</v>
      </c>
      <c r="AK5432" s="10"/>
    </row>
    <row r="5433" spans="1:37">
      <c r="A5433" t="s">
        <v>45</v>
      </c>
      <c r="B5433" t="s">
        <v>46</v>
      </c>
      <c r="C5433" t="s">
        <v>47</v>
      </c>
      <c r="D5433" t="s">
        <v>5922</v>
      </c>
      <c r="E5433" t="s">
        <v>88</v>
      </c>
      <c r="F5433" t="s">
        <v>79</v>
      </c>
      <c r="G5433" t="s">
        <v>51</v>
      </c>
      <c r="H5433" s="20" t="s">
        <v>52</v>
      </c>
      <c r="I5433" t="s">
        <v>53</v>
      </c>
      <c r="J5433" t="s">
        <v>54</v>
      </c>
      <c r="K5433">
        <v>3</v>
      </c>
      <c r="L5433" t="s">
        <v>55</v>
      </c>
      <c r="M5433" t="s">
        <v>56</v>
      </c>
      <c r="N5433" t="s">
        <v>57</v>
      </c>
      <c r="O5433" s="21" t="s">
        <v>58</v>
      </c>
      <c r="P5433" s="21" t="s">
        <v>207</v>
      </c>
      <c r="Q5433" s="20" t="s">
        <v>3443</v>
      </c>
      <c r="R5433" s="21" t="s">
        <v>3444</v>
      </c>
      <c r="S5433" s="35">
        <v>1</v>
      </c>
      <c r="T5433" s="22">
        <v>1</v>
      </c>
      <c r="U5433" s="20" t="s">
        <v>62</v>
      </c>
      <c r="V5433" s="20">
        <v>45856</v>
      </c>
      <c r="W5433" s="21">
        <v>7</v>
      </c>
      <c r="X5433" s="20">
        <v>45868</v>
      </c>
      <c r="Y5433" s="20">
        <v>45863</v>
      </c>
      <c r="Z5433" s="48">
        <v>7</v>
      </c>
      <c r="AA5433">
        <v>2025</v>
      </c>
      <c r="AB5433" s="45">
        <v>49995</v>
      </c>
      <c r="AC5433" s="45">
        <v>49995</v>
      </c>
      <c r="AK5433" s="10"/>
    </row>
    <row r="5434" spans="1:37">
      <c r="A5434" t="s">
        <v>45</v>
      </c>
      <c r="B5434" t="s">
        <v>46</v>
      </c>
      <c r="C5434" t="s">
        <v>47</v>
      </c>
      <c r="D5434" t="s">
        <v>5923</v>
      </c>
      <c r="E5434" t="s">
        <v>88</v>
      </c>
      <c r="F5434" t="s">
        <v>79</v>
      </c>
      <c r="G5434" t="s">
        <v>51</v>
      </c>
      <c r="H5434" s="20" t="s">
        <v>52</v>
      </c>
      <c r="I5434" t="s">
        <v>53</v>
      </c>
      <c r="J5434" t="s">
        <v>54</v>
      </c>
      <c r="K5434">
        <v>3</v>
      </c>
      <c r="L5434" t="s">
        <v>55</v>
      </c>
      <c r="M5434" t="s">
        <v>77</v>
      </c>
      <c r="N5434" t="s">
        <v>89</v>
      </c>
      <c r="O5434" s="21" t="s">
        <v>58</v>
      </c>
      <c r="P5434" s="21" t="s">
        <v>366</v>
      </c>
      <c r="Q5434" s="20" t="s">
        <v>2386</v>
      </c>
      <c r="R5434" s="21" t="s">
        <v>2387</v>
      </c>
      <c r="S5434" s="35">
        <v>1</v>
      </c>
      <c r="T5434" s="22">
        <v>1</v>
      </c>
      <c r="U5434" s="20" t="s">
        <v>62</v>
      </c>
      <c r="V5434" s="20">
        <v>45856</v>
      </c>
      <c r="W5434" s="21">
        <v>7</v>
      </c>
      <c r="X5434" s="20">
        <v>45867</v>
      </c>
      <c r="Y5434" s="20">
        <v>45861</v>
      </c>
      <c r="Z5434" s="48">
        <v>7</v>
      </c>
      <c r="AA5434">
        <v>2025</v>
      </c>
      <c r="AB5434" s="45">
        <v>43327</v>
      </c>
      <c r="AC5434" s="45">
        <v>43327</v>
      </c>
      <c r="AK5434" s="10"/>
    </row>
    <row r="5435" spans="1:37">
      <c r="A5435" t="s">
        <v>45</v>
      </c>
      <c r="B5435" t="s">
        <v>46</v>
      </c>
      <c r="C5435" t="s">
        <v>47</v>
      </c>
      <c r="D5435" t="s">
        <v>5924</v>
      </c>
      <c r="E5435" t="s">
        <v>88</v>
      </c>
      <c r="F5435" t="s">
        <v>79</v>
      </c>
      <c r="G5435" t="s">
        <v>51</v>
      </c>
      <c r="H5435" s="20" t="s">
        <v>52</v>
      </c>
      <c r="I5435" t="s">
        <v>53</v>
      </c>
      <c r="J5435" t="s">
        <v>54</v>
      </c>
      <c r="K5435">
        <v>3</v>
      </c>
      <c r="L5435" t="s">
        <v>55</v>
      </c>
      <c r="M5435" t="s">
        <v>77</v>
      </c>
      <c r="N5435" t="s">
        <v>89</v>
      </c>
      <c r="O5435" s="21" t="s">
        <v>58</v>
      </c>
      <c r="P5435" s="21" t="s">
        <v>90</v>
      </c>
      <c r="Q5435" s="20" t="s">
        <v>247</v>
      </c>
      <c r="R5435" s="21" t="s">
        <v>248</v>
      </c>
      <c r="S5435" s="35">
        <v>2</v>
      </c>
      <c r="T5435" s="22">
        <v>2</v>
      </c>
      <c r="U5435" s="20" t="s">
        <v>62</v>
      </c>
      <c r="V5435" s="20">
        <v>45855</v>
      </c>
      <c r="W5435" s="21">
        <v>7</v>
      </c>
      <c r="X5435" s="20">
        <v>45867</v>
      </c>
      <c r="Y5435" s="20">
        <v>45863</v>
      </c>
      <c r="Z5435" s="48">
        <v>7</v>
      </c>
      <c r="AA5435">
        <v>2025</v>
      </c>
      <c r="AB5435" s="45">
        <v>112486</v>
      </c>
      <c r="AC5435" s="45">
        <v>112486</v>
      </c>
      <c r="AK5435" s="10"/>
    </row>
    <row r="5436" spans="1:37">
      <c r="A5436" t="s">
        <v>45</v>
      </c>
      <c r="B5436" t="s">
        <v>46</v>
      </c>
      <c r="C5436" t="s">
        <v>47</v>
      </c>
      <c r="D5436" t="s">
        <v>5925</v>
      </c>
      <c r="E5436" t="s">
        <v>88</v>
      </c>
      <c r="F5436" t="s">
        <v>79</v>
      </c>
      <c r="G5436" t="s">
        <v>51</v>
      </c>
      <c r="H5436" s="20" t="s">
        <v>52</v>
      </c>
      <c r="I5436" t="s">
        <v>53</v>
      </c>
      <c r="J5436" t="s">
        <v>54</v>
      </c>
      <c r="K5436">
        <v>3</v>
      </c>
      <c r="L5436" t="s">
        <v>55</v>
      </c>
      <c r="M5436" t="s">
        <v>77</v>
      </c>
      <c r="N5436" t="s">
        <v>89</v>
      </c>
      <c r="O5436" s="21" t="s">
        <v>58</v>
      </c>
      <c r="P5436" s="21" t="s">
        <v>366</v>
      </c>
      <c r="Q5436" s="20" t="s">
        <v>3418</v>
      </c>
      <c r="R5436" s="21" t="s">
        <v>3419</v>
      </c>
      <c r="S5436" s="35">
        <v>1</v>
      </c>
      <c r="T5436" s="22">
        <v>1</v>
      </c>
      <c r="U5436" s="20" t="s">
        <v>62</v>
      </c>
      <c r="V5436" s="20">
        <v>45855</v>
      </c>
      <c r="W5436" s="21">
        <v>7</v>
      </c>
      <c r="X5436" s="20">
        <v>45863</v>
      </c>
      <c r="Y5436" s="20">
        <v>45861</v>
      </c>
      <c r="Z5436" s="48">
        <v>7</v>
      </c>
      <c r="AA5436">
        <v>2025</v>
      </c>
      <c r="AB5436" s="45">
        <v>62493</v>
      </c>
      <c r="AC5436" s="45">
        <v>62493</v>
      </c>
      <c r="AK5436" s="10"/>
    </row>
    <row r="5437" spans="1:37">
      <c r="A5437" t="s">
        <v>45</v>
      </c>
      <c r="B5437" t="s">
        <v>46</v>
      </c>
      <c r="C5437" t="s">
        <v>47</v>
      </c>
      <c r="D5437" t="s">
        <v>5926</v>
      </c>
      <c r="E5437" t="s">
        <v>88</v>
      </c>
      <c r="F5437" t="s">
        <v>79</v>
      </c>
      <c r="G5437" t="s">
        <v>51</v>
      </c>
      <c r="H5437" s="20" t="s">
        <v>52</v>
      </c>
      <c r="I5437" t="s">
        <v>53</v>
      </c>
      <c r="J5437" t="s">
        <v>54</v>
      </c>
      <c r="K5437">
        <v>3</v>
      </c>
      <c r="L5437" t="s">
        <v>55</v>
      </c>
      <c r="M5437" t="s">
        <v>77</v>
      </c>
      <c r="N5437" t="s">
        <v>89</v>
      </c>
      <c r="O5437" s="21" t="s">
        <v>58</v>
      </c>
      <c r="P5437" s="21" t="s">
        <v>90</v>
      </c>
      <c r="Q5437" s="20" t="s">
        <v>344</v>
      </c>
      <c r="R5437" s="21" t="s">
        <v>345</v>
      </c>
      <c r="S5437" s="35">
        <v>1</v>
      </c>
      <c r="T5437" s="22">
        <v>1</v>
      </c>
      <c r="U5437" s="20" t="s">
        <v>62</v>
      </c>
      <c r="V5437" s="20">
        <v>45856</v>
      </c>
      <c r="W5437" s="21">
        <v>7</v>
      </c>
      <c r="X5437" s="20">
        <v>45863</v>
      </c>
      <c r="Y5437" s="20">
        <v>45861</v>
      </c>
      <c r="Z5437" s="48">
        <v>7</v>
      </c>
      <c r="AA5437">
        <v>2025</v>
      </c>
      <c r="AB5437" s="45">
        <v>39995</v>
      </c>
      <c r="AC5437" s="45">
        <v>39995</v>
      </c>
      <c r="AK5437" s="10"/>
    </row>
    <row r="5438" spans="1:37">
      <c r="A5438" t="s">
        <v>45</v>
      </c>
      <c r="B5438" t="s">
        <v>46</v>
      </c>
      <c r="C5438" t="s">
        <v>47</v>
      </c>
      <c r="D5438" t="s">
        <v>5927</v>
      </c>
      <c r="E5438" t="s">
        <v>88</v>
      </c>
      <c r="F5438" t="s">
        <v>79</v>
      </c>
      <c r="G5438" t="s">
        <v>51</v>
      </c>
      <c r="H5438" s="20" t="s">
        <v>52</v>
      </c>
      <c r="I5438" t="s">
        <v>53</v>
      </c>
      <c r="J5438" t="s">
        <v>54</v>
      </c>
      <c r="K5438">
        <v>3</v>
      </c>
      <c r="L5438" t="s">
        <v>55</v>
      </c>
      <c r="M5438" t="s">
        <v>56</v>
      </c>
      <c r="N5438" t="s">
        <v>57</v>
      </c>
      <c r="O5438" s="21" t="s">
        <v>58</v>
      </c>
      <c r="P5438" s="21" t="s">
        <v>64</v>
      </c>
      <c r="Q5438" s="20" t="s">
        <v>94</v>
      </c>
      <c r="R5438" s="21" t="s">
        <v>95</v>
      </c>
      <c r="S5438" s="35">
        <v>1</v>
      </c>
      <c r="T5438" s="22">
        <v>1</v>
      </c>
      <c r="U5438" s="20" t="s">
        <v>62</v>
      </c>
      <c r="V5438" s="20">
        <v>45856</v>
      </c>
      <c r="W5438" s="21">
        <v>7</v>
      </c>
      <c r="X5438" s="20">
        <v>45867</v>
      </c>
      <c r="Y5438" s="20">
        <v>45861</v>
      </c>
      <c r="Z5438" s="48">
        <v>7</v>
      </c>
      <c r="AA5438">
        <v>2025</v>
      </c>
      <c r="AB5438" s="45">
        <v>29994</v>
      </c>
      <c r="AC5438" s="45">
        <v>29994</v>
      </c>
      <c r="AK5438" s="10"/>
    </row>
    <row r="5439" spans="1:37">
      <c r="A5439" t="s">
        <v>45</v>
      </c>
      <c r="B5439" t="s">
        <v>46</v>
      </c>
      <c r="C5439" t="s">
        <v>47</v>
      </c>
      <c r="D5439" t="s">
        <v>5928</v>
      </c>
      <c r="E5439" t="s">
        <v>88</v>
      </c>
      <c r="F5439" t="s">
        <v>79</v>
      </c>
      <c r="G5439" t="s">
        <v>51</v>
      </c>
      <c r="H5439" s="20" t="s">
        <v>52</v>
      </c>
      <c r="I5439" t="s">
        <v>53</v>
      </c>
      <c r="J5439" t="s">
        <v>54</v>
      </c>
      <c r="K5439">
        <v>3</v>
      </c>
      <c r="L5439" t="s">
        <v>55</v>
      </c>
      <c r="M5439" t="s">
        <v>77</v>
      </c>
      <c r="N5439" t="s">
        <v>89</v>
      </c>
      <c r="O5439" s="21" t="s">
        <v>58</v>
      </c>
      <c r="P5439" s="21" t="s">
        <v>126</v>
      </c>
      <c r="Q5439" s="20" t="s">
        <v>1044</v>
      </c>
      <c r="R5439" s="21" t="s">
        <v>1045</v>
      </c>
      <c r="S5439" s="35">
        <v>1</v>
      </c>
      <c r="T5439" s="22">
        <v>1</v>
      </c>
      <c r="U5439" s="20" t="s">
        <v>62</v>
      </c>
      <c r="V5439" s="20">
        <v>45856</v>
      </c>
      <c r="W5439" s="21">
        <v>7</v>
      </c>
      <c r="X5439" s="20">
        <v>45867</v>
      </c>
      <c r="Y5439" s="20">
        <v>45863</v>
      </c>
      <c r="Z5439" s="48">
        <v>7</v>
      </c>
      <c r="AA5439">
        <v>2025</v>
      </c>
      <c r="AB5439" s="45">
        <v>67854</v>
      </c>
      <c r="AC5439" s="45">
        <v>67854</v>
      </c>
      <c r="AK5439" s="10"/>
    </row>
    <row r="5440" spans="1:37">
      <c r="A5440" t="s">
        <v>45</v>
      </c>
      <c r="B5440" t="s">
        <v>46</v>
      </c>
      <c r="C5440" t="s">
        <v>47</v>
      </c>
      <c r="D5440" t="s">
        <v>5929</v>
      </c>
      <c r="E5440" t="s">
        <v>88</v>
      </c>
      <c r="F5440" t="s">
        <v>79</v>
      </c>
      <c r="G5440" t="s">
        <v>51</v>
      </c>
      <c r="H5440" s="20" t="s">
        <v>52</v>
      </c>
      <c r="I5440" t="s">
        <v>53</v>
      </c>
      <c r="J5440" t="s">
        <v>54</v>
      </c>
      <c r="K5440">
        <v>3</v>
      </c>
      <c r="L5440" t="s">
        <v>55</v>
      </c>
      <c r="M5440" t="s">
        <v>77</v>
      </c>
      <c r="N5440" t="s">
        <v>89</v>
      </c>
      <c r="O5440" s="21" t="s">
        <v>58</v>
      </c>
      <c r="P5440" s="21" t="s">
        <v>366</v>
      </c>
      <c r="Q5440" s="20" t="s">
        <v>531</v>
      </c>
      <c r="R5440" s="21" t="s">
        <v>532</v>
      </c>
      <c r="S5440" s="35">
        <v>1</v>
      </c>
      <c r="T5440" s="22">
        <v>1</v>
      </c>
      <c r="U5440" s="20" t="s">
        <v>62</v>
      </c>
      <c r="V5440" s="20">
        <v>45856</v>
      </c>
      <c r="W5440" s="21">
        <v>7</v>
      </c>
      <c r="X5440" s="20">
        <v>45870</v>
      </c>
      <c r="Y5440" s="20">
        <v>45866</v>
      </c>
      <c r="Z5440" s="48">
        <v>7</v>
      </c>
      <c r="AA5440">
        <v>2025</v>
      </c>
      <c r="AB5440" s="45">
        <v>43327</v>
      </c>
      <c r="AC5440" s="45">
        <v>43327</v>
      </c>
      <c r="AK5440" s="10"/>
    </row>
    <row r="5441" spans="1:37">
      <c r="A5441" t="s">
        <v>45</v>
      </c>
      <c r="B5441" t="s">
        <v>46</v>
      </c>
      <c r="C5441" t="s">
        <v>47</v>
      </c>
      <c r="D5441" t="s">
        <v>5930</v>
      </c>
      <c r="E5441" t="s">
        <v>88</v>
      </c>
      <c r="F5441" t="s">
        <v>79</v>
      </c>
      <c r="G5441" t="s">
        <v>51</v>
      </c>
      <c r="H5441" s="20" t="s">
        <v>52</v>
      </c>
      <c r="I5441" t="s">
        <v>53</v>
      </c>
      <c r="J5441" t="s">
        <v>54</v>
      </c>
      <c r="K5441">
        <v>3</v>
      </c>
      <c r="L5441" t="s">
        <v>55</v>
      </c>
      <c r="M5441" t="s">
        <v>77</v>
      </c>
      <c r="N5441" t="s">
        <v>89</v>
      </c>
      <c r="O5441" s="21" t="s">
        <v>58</v>
      </c>
      <c r="P5441" s="21" t="s">
        <v>119</v>
      </c>
      <c r="Q5441" s="20" t="s">
        <v>3415</v>
      </c>
      <c r="R5441" s="21" t="s">
        <v>3416</v>
      </c>
      <c r="S5441" s="35">
        <v>1</v>
      </c>
      <c r="T5441" s="22">
        <v>1</v>
      </c>
      <c r="U5441" s="20" t="s">
        <v>62</v>
      </c>
      <c r="V5441" s="20">
        <v>45856</v>
      </c>
      <c r="W5441" s="21">
        <v>7</v>
      </c>
      <c r="X5441" s="20">
        <v>45863</v>
      </c>
      <c r="Y5441" s="20">
        <v>45861</v>
      </c>
      <c r="Z5441" s="48">
        <v>7</v>
      </c>
      <c r="AA5441">
        <v>2025</v>
      </c>
      <c r="AB5441" s="45">
        <v>41993</v>
      </c>
      <c r="AC5441" s="45">
        <v>41993</v>
      </c>
      <c r="AK5441" s="10"/>
    </row>
    <row r="5442" spans="1:37">
      <c r="A5442" t="s">
        <v>45</v>
      </c>
      <c r="B5442" t="s">
        <v>46</v>
      </c>
      <c r="C5442" t="s">
        <v>47</v>
      </c>
      <c r="D5442" t="s">
        <v>5931</v>
      </c>
      <c r="E5442" t="s">
        <v>88</v>
      </c>
      <c r="F5442" t="s">
        <v>79</v>
      </c>
      <c r="G5442" t="s">
        <v>51</v>
      </c>
      <c r="H5442" s="20" t="s">
        <v>52</v>
      </c>
      <c r="I5442" t="s">
        <v>53</v>
      </c>
      <c r="J5442" t="s">
        <v>54</v>
      </c>
      <c r="K5442">
        <v>3</v>
      </c>
      <c r="L5442" t="s">
        <v>55</v>
      </c>
      <c r="M5442" t="s">
        <v>77</v>
      </c>
      <c r="N5442" t="s">
        <v>89</v>
      </c>
      <c r="O5442" s="21" t="s">
        <v>58</v>
      </c>
      <c r="P5442" s="21" t="s">
        <v>90</v>
      </c>
      <c r="Q5442" s="20" t="s">
        <v>163</v>
      </c>
      <c r="R5442" s="21" t="s">
        <v>164</v>
      </c>
      <c r="S5442" s="35">
        <v>1</v>
      </c>
      <c r="T5442" s="22">
        <v>1</v>
      </c>
      <c r="U5442" s="20" t="s">
        <v>62</v>
      </c>
      <c r="V5442" s="20">
        <v>45856</v>
      </c>
      <c r="W5442" s="21">
        <v>7</v>
      </c>
      <c r="X5442" s="20">
        <v>45863</v>
      </c>
      <c r="Y5442" s="20">
        <v>45861</v>
      </c>
      <c r="Z5442" s="48">
        <v>7</v>
      </c>
      <c r="AA5442">
        <v>2025</v>
      </c>
      <c r="AB5442" s="45">
        <v>39995</v>
      </c>
      <c r="AC5442" s="45">
        <v>39995</v>
      </c>
      <c r="AK5442" s="10"/>
    </row>
    <row r="5443" spans="1:37">
      <c r="A5443" t="s">
        <v>45</v>
      </c>
      <c r="B5443" t="s">
        <v>46</v>
      </c>
      <c r="C5443" t="s">
        <v>47</v>
      </c>
      <c r="D5443" t="s">
        <v>5932</v>
      </c>
      <c r="E5443" t="s">
        <v>88</v>
      </c>
      <c r="F5443" t="s">
        <v>79</v>
      </c>
      <c r="G5443" t="s">
        <v>51</v>
      </c>
      <c r="H5443" s="20" t="s">
        <v>52</v>
      </c>
      <c r="I5443" t="s">
        <v>53</v>
      </c>
      <c r="J5443" t="s">
        <v>54</v>
      </c>
      <c r="K5443">
        <v>3</v>
      </c>
      <c r="L5443" t="s">
        <v>55</v>
      </c>
      <c r="M5443" t="s">
        <v>56</v>
      </c>
      <c r="N5443" t="s">
        <v>57</v>
      </c>
      <c r="O5443" s="21" t="s">
        <v>58</v>
      </c>
      <c r="P5443" s="21" t="s">
        <v>64</v>
      </c>
      <c r="Q5443" s="20" t="s">
        <v>1052</v>
      </c>
      <c r="R5443" s="21" t="s">
        <v>1053</v>
      </c>
      <c r="S5443" s="35">
        <v>1</v>
      </c>
      <c r="T5443" s="22">
        <v>1</v>
      </c>
      <c r="U5443" s="20" t="s">
        <v>62</v>
      </c>
      <c r="V5443" s="20">
        <v>45857</v>
      </c>
      <c r="W5443" s="21">
        <v>7</v>
      </c>
      <c r="X5443" s="20">
        <v>45866</v>
      </c>
      <c r="Y5443" s="20">
        <v>45861</v>
      </c>
      <c r="Z5443" s="48">
        <v>7</v>
      </c>
      <c r="AA5443">
        <v>2025</v>
      </c>
      <c r="AB5443" s="45">
        <v>53325</v>
      </c>
      <c r="AC5443" s="45">
        <v>53325</v>
      </c>
      <c r="AK5443" s="10"/>
    </row>
    <row r="5444" spans="1:37">
      <c r="A5444" t="s">
        <v>45</v>
      </c>
      <c r="B5444" t="s">
        <v>46</v>
      </c>
      <c r="C5444" t="s">
        <v>47</v>
      </c>
      <c r="D5444" t="s">
        <v>5933</v>
      </c>
      <c r="E5444" t="s">
        <v>88</v>
      </c>
      <c r="F5444" t="s">
        <v>79</v>
      </c>
      <c r="G5444" t="s">
        <v>51</v>
      </c>
      <c r="H5444" s="20" t="s">
        <v>52</v>
      </c>
      <c r="I5444" t="s">
        <v>53</v>
      </c>
      <c r="J5444" t="s">
        <v>54</v>
      </c>
      <c r="K5444">
        <v>3</v>
      </c>
      <c r="L5444" t="s">
        <v>55</v>
      </c>
      <c r="M5444" t="s">
        <v>77</v>
      </c>
      <c r="N5444" t="s">
        <v>89</v>
      </c>
      <c r="O5444" s="21" t="s">
        <v>58</v>
      </c>
      <c r="P5444" s="21" t="s">
        <v>303</v>
      </c>
      <c r="Q5444" s="20" t="s">
        <v>4142</v>
      </c>
      <c r="R5444" s="21" t="s">
        <v>4143</v>
      </c>
      <c r="S5444" s="35">
        <v>1</v>
      </c>
      <c r="T5444" s="22">
        <v>1</v>
      </c>
      <c r="U5444" s="20" t="s">
        <v>62</v>
      </c>
      <c r="V5444" s="20">
        <v>45857</v>
      </c>
      <c r="W5444" s="21">
        <v>7</v>
      </c>
      <c r="X5444" s="20">
        <v>45866</v>
      </c>
      <c r="Y5444" s="20">
        <v>45861</v>
      </c>
      <c r="Z5444" s="48">
        <v>7</v>
      </c>
      <c r="AA5444">
        <v>2025</v>
      </c>
      <c r="AB5444" s="45">
        <v>62500</v>
      </c>
      <c r="AC5444" s="45">
        <v>62500</v>
      </c>
      <c r="AK5444" s="10"/>
    </row>
    <row r="5445" spans="1:37">
      <c r="A5445" t="s">
        <v>45</v>
      </c>
      <c r="B5445" t="s">
        <v>46</v>
      </c>
      <c r="C5445" t="s">
        <v>47</v>
      </c>
      <c r="D5445" t="s">
        <v>5934</v>
      </c>
      <c r="E5445" t="s">
        <v>88</v>
      </c>
      <c r="F5445" t="s">
        <v>79</v>
      </c>
      <c r="G5445" t="s">
        <v>51</v>
      </c>
      <c r="H5445" s="20" t="s">
        <v>52</v>
      </c>
      <c r="I5445" t="s">
        <v>53</v>
      </c>
      <c r="J5445" t="s">
        <v>54</v>
      </c>
      <c r="K5445">
        <v>3</v>
      </c>
      <c r="L5445" t="s">
        <v>55</v>
      </c>
      <c r="M5445" t="s">
        <v>77</v>
      </c>
      <c r="N5445" t="s">
        <v>89</v>
      </c>
      <c r="O5445" s="21" t="s">
        <v>58</v>
      </c>
      <c r="P5445" s="21" t="s">
        <v>366</v>
      </c>
      <c r="Q5445" s="20" t="s">
        <v>2386</v>
      </c>
      <c r="R5445" s="21" t="s">
        <v>2387</v>
      </c>
      <c r="S5445" s="35">
        <v>1</v>
      </c>
      <c r="T5445" s="22">
        <v>1</v>
      </c>
      <c r="U5445" s="20" t="s">
        <v>62</v>
      </c>
      <c r="V5445" s="20">
        <v>45857</v>
      </c>
      <c r="W5445" s="21">
        <v>7</v>
      </c>
      <c r="X5445" s="20">
        <v>45868</v>
      </c>
      <c r="Y5445" s="20">
        <v>45863</v>
      </c>
      <c r="Z5445" s="48">
        <v>7</v>
      </c>
      <c r="AA5445">
        <v>2025</v>
      </c>
      <c r="AB5445" s="45">
        <v>43327</v>
      </c>
      <c r="AC5445" s="45">
        <v>43327</v>
      </c>
      <c r="AK5445" s="10"/>
    </row>
    <row r="5446" spans="1:37">
      <c r="A5446" t="s">
        <v>45</v>
      </c>
      <c r="B5446" t="s">
        <v>46</v>
      </c>
      <c r="C5446" t="s">
        <v>47</v>
      </c>
      <c r="D5446" t="s">
        <v>5935</v>
      </c>
      <c r="E5446" t="s">
        <v>88</v>
      </c>
      <c r="F5446" t="s">
        <v>79</v>
      </c>
      <c r="G5446" t="s">
        <v>51</v>
      </c>
      <c r="H5446" s="20" t="s">
        <v>52</v>
      </c>
      <c r="I5446" t="s">
        <v>53</v>
      </c>
      <c r="J5446" t="s">
        <v>54</v>
      </c>
      <c r="K5446">
        <v>3</v>
      </c>
      <c r="L5446" t="s">
        <v>55</v>
      </c>
      <c r="M5446" t="s">
        <v>77</v>
      </c>
      <c r="N5446" t="s">
        <v>89</v>
      </c>
      <c r="O5446" s="21" t="s">
        <v>58</v>
      </c>
      <c r="P5446" s="21" t="s">
        <v>366</v>
      </c>
      <c r="Q5446" s="20" t="s">
        <v>2386</v>
      </c>
      <c r="R5446" s="21" t="s">
        <v>2387</v>
      </c>
      <c r="S5446" s="35">
        <v>1</v>
      </c>
      <c r="T5446" s="22">
        <v>1</v>
      </c>
      <c r="U5446" s="20" t="s">
        <v>62</v>
      </c>
      <c r="V5446" s="20">
        <v>45856</v>
      </c>
      <c r="W5446" s="21">
        <v>7</v>
      </c>
      <c r="X5446" s="20">
        <v>45869</v>
      </c>
      <c r="Y5446" s="20">
        <v>45866</v>
      </c>
      <c r="Z5446" s="48">
        <v>7</v>
      </c>
      <c r="AA5446">
        <v>2025</v>
      </c>
      <c r="AB5446" s="45">
        <v>43327</v>
      </c>
      <c r="AC5446" s="45">
        <v>43327</v>
      </c>
      <c r="AK5446" s="10"/>
    </row>
    <row r="5447" spans="1:37">
      <c r="A5447" t="s">
        <v>45</v>
      </c>
      <c r="B5447" t="s">
        <v>46</v>
      </c>
      <c r="C5447" t="s">
        <v>47</v>
      </c>
      <c r="D5447" t="s">
        <v>5936</v>
      </c>
      <c r="E5447" t="s">
        <v>88</v>
      </c>
      <c r="F5447" t="s">
        <v>79</v>
      </c>
      <c r="G5447" t="s">
        <v>51</v>
      </c>
      <c r="H5447" s="20" t="s">
        <v>52</v>
      </c>
      <c r="I5447" t="s">
        <v>53</v>
      </c>
      <c r="J5447" t="s">
        <v>54</v>
      </c>
      <c r="K5447">
        <v>3</v>
      </c>
      <c r="L5447" t="s">
        <v>55</v>
      </c>
      <c r="M5447" t="s">
        <v>56</v>
      </c>
      <c r="N5447" t="s">
        <v>57</v>
      </c>
      <c r="O5447" s="21" t="s">
        <v>58</v>
      </c>
      <c r="P5447" s="21" t="s">
        <v>64</v>
      </c>
      <c r="Q5447" s="20" t="s">
        <v>179</v>
      </c>
      <c r="R5447" s="21" t="s">
        <v>180</v>
      </c>
      <c r="S5447" s="35">
        <v>2</v>
      </c>
      <c r="T5447" s="22">
        <v>2</v>
      </c>
      <c r="U5447" s="20" t="s">
        <v>62</v>
      </c>
      <c r="V5447" s="20">
        <v>45854</v>
      </c>
      <c r="W5447" s="21">
        <v>7</v>
      </c>
      <c r="X5447" s="20">
        <v>45862</v>
      </c>
      <c r="Y5447" s="20">
        <v>45859</v>
      </c>
      <c r="Z5447" s="48">
        <v>7</v>
      </c>
      <c r="AA5447">
        <v>2025</v>
      </c>
      <c r="AB5447" s="45">
        <v>87489</v>
      </c>
      <c r="AC5447" s="45">
        <v>87489</v>
      </c>
      <c r="AK5447" s="10"/>
    </row>
    <row r="5448" spans="1:37">
      <c r="A5448" t="s">
        <v>45</v>
      </c>
      <c r="B5448" t="s">
        <v>46</v>
      </c>
      <c r="C5448" t="s">
        <v>47</v>
      </c>
      <c r="D5448" t="s">
        <v>5937</v>
      </c>
      <c r="E5448" t="s">
        <v>88</v>
      </c>
      <c r="F5448" t="s">
        <v>79</v>
      </c>
      <c r="G5448" t="s">
        <v>51</v>
      </c>
      <c r="H5448" s="20" t="s">
        <v>52</v>
      </c>
      <c r="I5448" t="s">
        <v>53</v>
      </c>
      <c r="J5448" t="s">
        <v>54</v>
      </c>
      <c r="K5448">
        <v>3</v>
      </c>
      <c r="L5448" t="s">
        <v>55</v>
      </c>
      <c r="M5448" t="s">
        <v>56</v>
      </c>
      <c r="N5448" t="s">
        <v>57</v>
      </c>
      <c r="O5448" s="21" t="s">
        <v>58</v>
      </c>
      <c r="P5448" s="21" t="s">
        <v>207</v>
      </c>
      <c r="Q5448" s="20" t="s">
        <v>950</v>
      </c>
      <c r="R5448" s="21" t="s">
        <v>951</v>
      </c>
      <c r="S5448" s="35">
        <v>1</v>
      </c>
      <c r="T5448" s="22">
        <v>1</v>
      </c>
      <c r="U5448" s="20" t="s">
        <v>62</v>
      </c>
      <c r="V5448" s="20">
        <v>45854</v>
      </c>
      <c r="W5448" s="21">
        <v>7</v>
      </c>
      <c r="X5448" s="20">
        <v>45860</v>
      </c>
      <c r="Y5448" s="20">
        <v>45856</v>
      </c>
      <c r="Z5448" s="48">
        <v>7</v>
      </c>
      <c r="AA5448">
        <v>2025</v>
      </c>
      <c r="AB5448" s="45">
        <v>62494</v>
      </c>
      <c r="AC5448" s="45">
        <v>62494</v>
      </c>
      <c r="AK5448" s="10"/>
    </row>
    <row r="5449" spans="1:37">
      <c r="A5449" t="s">
        <v>45</v>
      </c>
      <c r="B5449" t="s">
        <v>46</v>
      </c>
      <c r="C5449" t="s">
        <v>47</v>
      </c>
      <c r="D5449" t="s">
        <v>5938</v>
      </c>
      <c r="E5449" t="s">
        <v>88</v>
      </c>
      <c r="F5449" t="s">
        <v>79</v>
      </c>
      <c r="G5449" t="s">
        <v>51</v>
      </c>
      <c r="H5449" s="20" t="s">
        <v>52</v>
      </c>
      <c r="I5449" t="s">
        <v>53</v>
      </c>
      <c r="J5449" t="s">
        <v>54</v>
      </c>
      <c r="K5449">
        <v>3</v>
      </c>
      <c r="L5449" t="s">
        <v>55</v>
      </c>
      <c r="M5449" t="s">
        <v>77</v>
      </c>
      <c r="N5449" t="s">
        <v>89</v>
      </c>
      <c r="O5449" s="21" t="s">
        <v>58</v>
      </c>
      <c r="P5449" s="21" t="s">
        <v>126</v>
      </c>
      <c r="Q5449" s="20" t="s">
        <v>1044</v>
      </c>
      <c r="R5449" s="21" t="s">
        <v>1045</v>
      </c>
      <c r="S5449" s="35">
        <v>1</v>
      </c>
      <c r="T5449" s="22">
        <v>1</v>
      </c>
      <c r="U5449" s="20" t="s">
        <v>62</v>
      </c>
      <c r="V5449" s="20">
        <v>45856</v>
      </c>
      <c r="W5449" s="21">
        <v>7</v>
      </c>
      <c r="X5449" s="20">
        <v>45867</v>
      </c>
      <c r="Y5449" s="20">
        <v>45861</v>
      </c>
      <c r="Z5449" s="48">
        <v>7</v>
      </c>
      <c r="AA5449">
        <v>2025</v>
      </c>
      <c r="AB5449" s="45">
        <v>67854</v>
      </c>
      <c r="AC5449" s="45">
        <v>67854</v>
      </c>
      <c r="AK5449" s="10"/>
    </row>
    <row r="5450" spans="1:37">
      <c r="A5450" t="s">
        <v>45</v>
      </c>
      <c r="B5450" t="s">
        <v>46</v>
      </c>
      <c r="C5450" t="s">
        <v>47</v>
      </c>
      <c r="D5450" t="s">
        <v>5939</v>
      </c>
      <c r="E5450" t="s">
        <v>88</v>
      </c>
      <c r="F5450" t="s">
        <v>79</v>
      </c>
      <c r="G5450" t="s">
        <v>51</v>
      </c>
      <c r="H5450" s="20" t="s">
        <v>52</v>
      </c>
      <c r="I5450" t="s">
        <v>53</v>
      </c>
      <c r="J5450" t="s">
        <v>54</v>
      </c>
      <c r="K5450">
        <v>3</v>
      </c>
      <c r="L5450" t="s">
        <v>55</v>
      </c>
      <c r="M5450" t="s">
        <v>77</v>
      </c>
      <c r="N5450" t="s">
        <v>89</v>
      </c>
      <c r="O5450" s="21" t="s">
        <v>58</v>
      </c>
      <c r="P5450" s="21" t="s">
        <v>119</v>
      </c>
      <c r="Q5450" s="20" t="s">
        <v>3415</v>
      </c>
      <c r="R5450" s="21" t="s">
        <v>3416</v>
      </c>
      <c r="S5450" s="35">
        <v>1</v>
      </c>
      <c r="T5450" s="22">
        <v>1</v>
      </c>
      <c r="U5450" s="20" t="s">
        <v>62</v>
      </c>
      <c r="V5450" s="20">
        <v>45854</v>
      </c>
      <c r="W5450" s="21">
        <v>7</v>
      </c>
      <c r="X5450" s="20">
        <v>45863</v>
      </c>
      <c r="Y5450" s="20">
        <v>45861</v>
      </c>
      <c r="Z5450" s="48">
        <v>7</v>
      </c>
      <c r="AA5450">
        <v>2025</v>
      </c>
      <c r="AB5450" s="45">
        <v>42496</v>
      </c>
      <c r="AC5450" s="45">
        <v>42496</v>
      </c>
      <c r="AK5450" s="10"/>
    </row>
    <row r="5451" spans="1:37">
      <c r="A5451" t="s">
        <v>45</v>
      </c>
      <c r="B5451" t="s">
        <v>46</v>
      </c>
      <c r="C5451" t="s">
        <v>47</v>
      </c>
      <c r="D5451" t="s">
        <v>5940</v>
      </c>
      <c r="E5451" t="s">
        <v>88</v>
      </c>
      <c r="F5451" t="s">
        <v>79</v>
      </c>
      <c r="G5451" t="s">
        <v>51</v>
      </c>
      <c r="H5451" s="20" t="s">
        <v>52</v>
      </c>
      <c r="I5451" t="s">
        <v>53</v>
      </c>
      <c r="J5451" t="s">
        <v>54</v>
      </c>
      <c r="K5451">
        <v>3</v>
      </c>
      <c r="L5451" t="s">
        <v>55</v>
      </c>
      <c r="M5451" t="s">
        <v>77</v>
      </c>
      <c r="N5451" t="s">
        <v>89</v>
      </c>
      <c r="O5451" s="21" t="s">
        <v>58</v>
      </c>
      <c r="P5451" s="21" t="s">
        <v>90</v>
      </c>
      <c r="Q5451" s="20" t="s">
        <v>91</v>
      </c>
      <c r="R5451" s="21" t="s">
        <v>92</v>
      </c>
      <c r="S5451" s="35">
        <v>1</v>
      </c>
      <c r="T5451" s="22">
        <v>1</v>
      </c>
      <c r="U5451" s="20" t="s">
        <v>62</v>
      </c>
      <c r="V5451" s="20">
        <v>45854</v>
      </c>
      <c r="W5451" s="21">
        <v>7</v>
      </c>
      <c r="X5451" s="20">
        <v>45861</v>
      </c>
      <c r="Y5451" s="20">
        <v>45859</v>
      </c>
      <c r="Z5451" s="48">
        <v>7</v>
      </c>
      <c r="AA5451">
        <v>2025</v>
      </c>
      <c r="AB5451" s="45">
        <v>43742</v>
      </c>
      <c r="AC5451" s="45">
        <v>43742</v>
      </c>
      <c r="AK5451" s="10"/>
    </row>
    <row r="5452" spans="1:37">
      <c r="A5452" t="s">
        <v>45</v>
      </c>
      <c r="B5452" t="s">
        <v>46</v>
      </c>
      <c r="C5452" t="s">
        <v>47</v>
      </c>
      <c r="D5452" t="s">
        <v>5941</v>
      </c>
      <c r="E5452" t="s">
        <v>88</v>
      </c>
      <c r="F5452" t="s">
        <v>79</v>
      </c>
      <c r="G5452" t="s">
        <v>51</v>
      </c>
      <c r="H5452" s="20" t="s">
        <v>52</v>
      </c>
      <c r="I5452" t="s">
        <v>53</v>
      </c>
      <c r="J5452" t="s">
        <v>54</v>
      </c>
      <c r="K5452">
        <v>3</v>
      </c>
      <c r="L5452" t="s">
        <v>55</v>
      </c>
      <c r="M5452" t="s">
        <v>77</v>
      </c>
      <c r="N5452" t="s">
        <v>89</v>
      </c>
      <c r="O5452" s="21" t="s">
        <v>58</v>
      </c>
      <c r="P5452" s="21" t="s">
        <v>119</v>
      </c>
      <c r="Q5452" s="20" t="s">
        <v>3712</v>
      </c>
      <c r="R5452" s="21" t="s">
        <v>3713</v>
      </c>
      <c r="S5452" s="35">
        <v>1</v>
      </c>
      <c r="T5452" s="22">
        <v>1</v>
      </c>
      <c r="U5452" s="20" t="s">
        <v>62</v>
      </c>
      <c r="V5452" s="20">
        <v>45854</v>
      </c>
      <c r="W5452" s="21">
        <v>7</v>
      </c>
      <c r="X5452" s="20">
        <v>45861</v>
      </c>
      <c r="Y5452" s="20">
        <v>45859</v>
      </c>
      <c r="Z5452" s="48">
        <v>7</v>
      </c>
      <c r="AA5452">
        <v>2025</v>
      </c>
      <c r="AB5452" s="45">
        <v>81245</v>
      </c>
      <c r="AC5452" s="45">
        <v>81245</v>
      </c>
      <c r="AK5452" s="10"/>
    </row>
    <row r="5453" spans="1:37">
      <c r="A5453" t="s">
        <v>45</v>
      </c>
      <c r="B5453" t="s">
        <v>46</v>
      </c>
      <c r="C5453" t="s">
        <v>47</v>
      </c>
      <c r="D5453" t="s">
        <v>5942</v>
      </c>
      <c r="E5453" t="s">
        <v>88</v>
      </c>
      <c r="F5453" t="s">
        <v>79</v>
      </c>
      <c r="G5453" t="s">
        <v>51</v>
      </c>
      <c r="H5453" s="20" t="s">
        <v>52</v>
      </c>
      <c r="I5453" t="s">
        <v>53</v>
      </c>
      <c r="J5453" t="s">
        <v>54</v>
      </c>
      <c r="K5453">
        <v>3</v>
      </c>
      <c r="L5453" t="s">
        <v>55</v>
      </c>
      <c r="M5453" t="s">
        <v>77</v>
      </c>
      <c r="N5453" t="s">
        <v>89</v>
      </c>
      <c r="O5453" s="21" t="s">
        <v>58</v>
      </c>
      <c r="P5453" s="21" t="s">
        <v>119</v>
      </c>
      <c r="Q5453" s="20" t="s">
        <v>939</v>
      </c>
      <c r="R5453" s="21" t="s">
        <v>940</v>
      </c>
      <c r="S5453" s="35">
        <v>1</v>
      </c>
      <c r="T5453" s="22">
        <v>1</v>
      </c>
      <c r="U5453" s="20" t="s">
        <v>62</v>
      </c>
      <c r="V5453" s="20">
        <v>45854</v>
      </c>
      <c r="W5453" s="21">
        <v>7</v>
      </c>
      <c r="X5453" s="20">
        <v>45860</v>
      </c>
      <c r="Y5453" s="20">
        <v>45859</v>
      </c>
      <c r="Z5453" s="48">
        <v>7</v>
      </c>
      <c r="AA5453">
        <v>2025</v>
      </c>
      <c r="AB5453" s="45">
        <v>93325</v>
      </c>
      <c r="AC5453" s="45">
        <v>93325</v>
      </c>
      <c r="AK5453" s="10"/>
    </row>
    <row r="5454" spans="1:37">
      <c r="A5454" t="s">
        <v>45</v>
      </c>
      <c r="B5454" t="s">
        <v>46</v>
      </c>
      <c r="C5454" t="s">
        <v>47</v>
      </c>
      <c r="D5454" t="s">
        <v>5943</v>
      </c>
      <c r="E5454" t="s">
        <v>88</v>
      </c>
      <c r="F5454" t="s">
        <v>79</v>
      </c>
      <c r="G5454" t="s">
        <v>51</v>
      </c>
      <c r="H5454" s="20" t="s">
        <v>52</v>
      </c>
      <c r="I5454" t="s">
        <v>53</v>
      </c>
      <c r="J5454" t="s">
        <v>54</v>
      </c>
      <c r="K5454">
        <v>3</v>
      </c>
      <c r="L5454" t="s">
        <v>55</v>
      </c>
      <c r="M5454" t="s">
        <v>56</v>
      </c>
      <c r="N5454" t="s">
        <v>57</v>
      </c>
      <c r="O5454" s="21" t="s">
        <v>58</v>
      </c>
      <c r="P5454" s="21" t="s">
        <v>522</v>
      </c>
      <c r="Q5454" s="20" t="s">
        <v>1078</v>
      </c>
      <c r="R5454" s="21" t="s">
        <v>1079</v>
      </c>
      <c r="S5454" s="35">
        <v>1</v>
      </c>
      <c r="T5454" s="22">
        <v>1</v>
      </c>
      <c r="U5454" s="20" t="s">
        <v>62</v>
      </c>
      <c r="V5454" s="20">
        <v>45857</v>
      </c>
      <c r="W5454" s="21">
        <v>7</v>
      </c>
      <c r="X5454" s="20">
        <v>45866</v>
      </c>
      <c r="Y5454" s="20">
        <v>45861</v>
      </c>
      <c r="Z5454" s="48">
        <v>7</v>
      </c>
      <c r="AA5454">
        <v>2025</v>
      </c>
      <c r="AB5454" s="45">
        <v>46660</v>
      </c>
      <c r="AC5454" s="45">
        <v>46660</v>
      </c>
      <c r="AK5454" s="10"/>
    </row>
    <row r="5455" spans="1:37">
      <c r="A5455" t="s">
        <v>45</v>
      </c>
      <c r="B5455" t="s">
        <v>46</v>
      </c>
      <c r="C5455" t="s">
        <v>47</v>
      </c>
      <c r="D5455" t="s">
        <v>5944</v>
      </c>
      <c r="E5455" t="s">
        <v>88</v>
      </c>
      <c r="F5455" t="s">
        <v>79</v>
      </c>
      <c r="G5455" t="s">
        <v>51</v>
      </c>
      <c r="H5455" s="20" t="s">
        <v>52</v>
      </c>
      <c r="I5455" t="s">
        <v>53</v>
      </c>
      <c r="J5455" t="s">
        <v>54</v>
      </c>
      <c r="K5455">
        <v>3</v>
      </c>
      <c r="L5455" t="s">
        <v>55</v>
      </c>
      <c r="M5455" t="s">
        <v>77</v>
      </c>
      <c r="N5455" t="s">
        <v>89</v>
      </c>
      <c r="O5455" s="21" t="s">
        <v>58</v>
      </c>
      <c r="P5455" s="21" t="s">
        <v>126</v>
      </c>
      <c r="Q5455" s="20" t="s">
        <v>1044</v>
      </c>
      <c r="R5455" s="21" t="s">
        <v>1045</v>
      </c>
      <c r="S5455" s="35">
        <v>1</v>
      </c>
      <c r="T5455" s="22">
        <v>1</v>
      </c>
      <c r="U5455" s="20" t="s">
        <v>62</v>
      </c>
      <c r="V5455" s="20">
        <v>45855</v>
      </c>
      <c r="W5455" s="21">
        <v>7</v>
      </c>
      <c r="X5455" s="20">
        <v>45862</v>
      </c>
      <c r="Y5455" s="20">
        <v>45859</v>
      </c>
      <c r="Z5455" s="48">
        <v>7</v>
      </c>
      <c r="AA5455">
        <v>2025</v>
      </c>
      <c r="AB5455" s="45">
        <v>69995</v>
      </c>
      <c r="AC5455" s="45">
        <v>69995</v>
      </c>
      <c r="AK5455" s="10"/>
    </row>
    <row r="5456" spans="1:37">
      <c r="A5456" t="s">
        <v>45</v>
      </c>
      <c r="B5456" t="s">
        <v>46</v>
      </c>
      <c r="C5456" t="s">
        <v>47</v>
      </c>
      <c r="D5456" t="s">
        <v>5945</v>
      </c>
      <c r="E5456" t="s">
        <v>88</v>
      </c>
      <c r="F5456" t="s">
        <v>79</v>
      </c>
      <c r="G5456" t="s">
        <v>51</v>
      </c>
      <c r="H5456" s="20" t="s">
        <v>52</v>
      </c>
      <c r="I5456" t="s">
        <v>53</v>
      </c>
      <c r="J5456" t="s">
        <v>54</v>
      </c>
      <c r="K5456">
        <v>3</v>
      </c>
      <c r="L5456" t="s">
        <v>55</v>
      </c>
      <c r="M5456" t="s">
        <v>56</v>
      </c>
      <c r="N5456" t="s">
        <v>57</v>
      </c>
      <c r="O5456" s="21" t="s">
        <v>58</v>
      </c>
      <c r="P5456" s="21" t="s">
        <v>64</v>
      </c>
      <c r="Q5456" s="20" t="s">
        <v>436</v>
      </c>
      <c r="R5456" s="21" t="s">
        <v>437</v>
      </c>
      <c r="S5456" s="35">
        <v>1</v>
      </c>
      <c r="T5456" s="22">
        <v>1</v>
      </c>
      <c r="U5456" s="20" t="s">
        <v>62</v>
      </c>
      <c r="V5456" s="20">
        <v>45854</v>
      </c>
      <c r="W5456" s="21">
        <v>7</v>
      </c>
      <c r="X5456" s="20">
        <v>45862</v>
      </c>
      <c r="Y5456" s="20">
        <v>45859</v>
      </c>
      <c r="Z5456" s="48">
        <v>7</v>
      </c>
      <c r="AA5456">
        <v>2025</v>
      </c>
      <c r="AB5456" s="45">
        <v>49994</v>
      </c>
      <c r="AC5456" s="45">
        <v>49994</v>
      </c>
      <c r="AK5456" s="10"/>
    </row>
    <row r="5457" spans="1:37">
      <c r="A5457" t="s">
        <v>45</v>
      </c>
      <c r="B5457" t="s">
        <v>46</v>
      </c>
      <c r="C5457" t="s">
        <v>47</v>
      </c>
      <c r="D5457" t="s">
        <v>5946</v>
      </c>
      <c r="E5457" t="s">
        <v>88</v>
      </c>
      <c r="F5457" t="s">
        <v>79</v>
      </c>
      <c r="G5457" t="s">
        <v>51</v>
      </c>
      <c r="H5457" s="20" t="s">
        <v>52</v>
      </c>
      <c r="I5457" t="s">
        <v>53</v>
      </c>
      <c r="J5457" t="s">
        <v>54</v>
      </c>
      <c r="K5457">
        <v>3</v>
      </c>
      <c r="L5457" t="s">
        <v>55</v>
      </c>
      <c r="M5457" t="s">
        <v>77</v>
      </c>
      <c r="N5457" t="s">
        <v>89</v>
      </c>
      <c r="O5457" s="21" t="s">
        <v>58</v>
      </c>
      <c r="P5457" s="21" t="s">
        <v>303</v>
      </c>
      <c r="Q5457" s="20" t="s">
        <v>4201</v>
      </c>
      <c r="R5457" s="21" t="s">
        <v>4202</v>
      </c>
      <c r="S5457" s="35">
        <v>1</v>
      </c>
      <c r="T5457" s="22">
        <v>1</v>
      </c>
      <c r="U5457" s="20" t="s">
        <v>62</v>
      </c>
      <c r="V5457" s="20">
        <v>45855</v>
      </c>
      <c r="W5457" s="21">
        <v>7</v>
      </c>
      <c r="X5457" s="20">
        <v>45863</v>
      </c>
      <c r="Y5457" s="20">
        <v>45863</v>
      </c>
      <c r="Z5457" s="48">
        <v>7</v>
      </c>
      <c r="AA5457">
        <v>2025</v>
      </c>
      <c r="AB5457" s="45">
        <v>62500</v>
      </c>
      <c r="AC5457" s="45">
        <v>62500</v>
      </c>
      <c r="AK5457" s="10"/>
    </row>
    <row r="5458" spans="1:37">
      <c r="A5458" t="s">
        <v>45</v>
      </c>
      <c r="B5458" t="s">
        <v>46</v>
      </c>
      <c r="C5458" t="s">
        <v>47</v>
      </c>
      <c r="D5458" t="s">
        <v>5947</v>
      </c>
      <c r="E5458" t="s">
        <v>88</v>
      </c>
      <c r="F5458" t="s">
        <v>79</v>
      </c>
      <c r="G5458" t="s">
        <v>51</v>
      </c>
      <c r="H5458" s="20" t="s">
        <v>58</v>
      </c>
      <c r="I5458" t="s">
        <v>53</v>
      </c>
      <c r="J5458" t="s">
        <v>54</v>
      </c>
      <c r="K5458">
        <v>3</v>
      </c>
      <c r="L5458" t="s">
        <v>55</v>
      </c>
      <c r="M5458" t="s">
        <v>77</v>
      </c>
      <c r="N5458" t="s">
        <v>89</v>
      </c>
      <c r="O5458" s="21" t="s">
        <v>58</v>
      </c>
      <c r="P5458" s="21" t="s">
        <v>119</v>
      </c>
      <c r="Q5458" s="20" t="s">
        <v>120</v>
      </c>
      <c r="R5458" s="21" t="s">
        <v>121</v>
      </c>
      <c r="S5458" s="35">
        <v>3</v>
      </c>
      <c r="T5458" s="22">
        <v>0</v>
      </c>
      <c r="U5458" s="20" t="s">
        <v>62</v>
      </c>
      <c r="V5458" s="20">
        <v>45861</v>
      </c>
      <c r="W5458" s="21">
        <v>7</v>
      </c>
      <c r="X5458" s="20">
        <v>45868</v>
      </c>
      <c r="Z5458" s="48">
        <v>7</v>
      </c>
      <c r="AA5458">
        <v>2025</v>
      </c>
      <c r="AB5458" s="45">
        <v>278562</v>
      </c>
      <c r="AC5458" s="45">
        <v>0</v>
      </c>
      <c r="AK5458" s="10"/>
    </row>
    <row r="5459" spans="1:37">
      <c r="A5459" t="s">
        <v>45</v>
      </c>
      <c r="B5459" t="s">
        <v>46</v>
      </c>
      <c r="C5459" t="s">
        <v>47</v>
      </c>
      <c r="D5459" t="s">
        <v>5948</v>
      </c>
      <c r="E5459" t="s">
        <v>88</v>
      </c>
      <c r="F5459" t="s">
        <v>79</v>
      </c>
      <c r="G5459" t="s">
        <v>51</v>
      </c>
      <c r="H5459" s="20" t="s">
        <v>52</v>
      </c>
      <c r="I5459" t="s">
        <v>53</v>
      </c>
      <c r="J5459" t="s">
        <v>54</v>
      </c>
      <c r="K5459">
        <v>3</v>
      </c>
      <c r="L5459" t="s">
        <v>55</v>
      </c>
      <c r="M5459" t="s">
        <v>77</v>
      </c>
      <c r="N5459" t="s">
        <v>89</v>
      </c>
      <c r="O5459" s="21" t="s">
        <v>58</v>
      </c>
      <c r="P5459" s="21" t="s">
        <v>119</v>
      </c>
      <c r="Q5459" s="20" t="s">
        <v>908</v>
      </c>
      <c r="R5459" s="21" t="s">
        <v>909</v>
      </c>
      <c r="S5459" s="35">
        <v>1</v>
      </c>
      <c r="T5459" s="22">
        <v>1</v>
      </c>
      <c r="U5459" s="20" t="s">
        <v>62</v>
      </c>
      <c r="V5459" s="20">
        <v>45859</v>
      </c>
      <c r="W5459" s="21">
        <v>7</v>
      </c>
      <c r="X5459" s="20">
        <v>45868</v>
      </c>
      <c r="Y5459" s="20">
        <v>45866</v>
      </c>
      <c r="Z5459" s="48">
        <v>7</v>
      </c>
      <c r="AA5459">
        <v>2025</v>
      </c>
      <c r="AB5459" s="45">
        <v>69992</v>
      </c>
      <c r="AC5459" s="45">
        <v>69992</v>
      </c>
      <c r="AK5459" s="10"/>
    </row>
    <row r="5460" spans="1:37">
      <c r="A5460" t="s">
        <v>45</v>
      </c>
      <c r="B5460" t="s">
        <v>46</v>
      </c>
      <c r="C5460" t="s">
        <v>47</v>
      </c>
      <c r="D5460" t="s">
        <v>5949</v>
      </c>
      <c r="E5460" t="s">
        <v>88</v>
      </c>
      <c r="F5460" t="s">
        <v>79</v>
      </c>
      <c r="G5460" t="s">
        <v>51</v>
      </c>
      <c r="H5460" s="20" t="s">
        <v>52</v>
      </c>
      <c r="I5460" t="s">
        <v>53</v>
      </c>
      <c r="J5460" t="s">
        <v>54</v>
      </c>
      <c r="K5460">
        <v>3</v>
      </c>
      <c r="L5460" t="s">
        <v>55</v>
      </c>
      <c r="M5460" t="s">
        <v>77</v>
      </c>
      <c r="N5460" t="s">
        <v>89</v>
      </c>
      <c r="O5460" s="21" t="s">
        <v>58</v>
      </c>
      <c r="P5460" s="21" t="s">
        <v>126</v>
      </c>
      <c r="Q5460" s="20" t="s">
        <v>1995</v>
      </c>
      <c r="R5460" s="21" t="s">
        <v>1996</v>
      </c>
      <c r="S5460" s="35">
        <v>1</v>
      </c>
      <c r="T5460" s="22">
        <v>1</v>
      </c>
      <c r="U5460" s="20" t="s">
        <v>62</v>
      </c>
      <c r="V5460" s="20">
        <v>45859</v>
      </c>
      <c r="W5460" s="21">
        <v>7</v>
      </c>
      <c r="X5460" s="20">
        <v>45866</v>
      </c>
      <c r="Y5460" s="20">
        <v>45861</v>
      </c>
      <c r="Z5460" s="48">
        <v>7</v>
      </c>
      <c r="AA5460">
        <v>2025</v>
      </c>
      <c r="AB5460" s="45">
        <v>63331</v>
      </c>
      <c r="AC5460" s="45">
        <v>63331</v>
      </c>
      <c r="AK5460" s="10"/>
    </row>
    <row r="5461" spans="1:37">
      <c r="A5461" t="s">
        <v>45</v>
      </c>
      <c r="B5461" t="s">
        <v>46</v>
      </c>
      <c r="C5461" t="s">
        <v>47</v>
      </c>
      <c r="D5461" t="s">
        <v>5950</v>
      </c>
      <c r="E5461" t="s">
        <v>88</v>
      </c>
      <c r="F5461" t="s">
        <v>79</v>
      </c>
      <c r="G5461" t="s">
        <v>51</v>
      </c>
      <c r="H5461" s="20" t="s">
        <v>52</v>
      </c>
      <c r="I5461" t="s">
        <v>53</v>
      </c>
      <c r="J5461" t="s">
        <v>54</v>
      </c>
      <c r="K5461">
        <v>3</v>
      </c>
      <c r="L5461" t="s">
        <v>55</v>
      </c>
      <c r="M5461" t="s">
        <v>77</v>
      </c>
      <c r="N5461" t="s">
        <v>89</v>
      </c>
      <c r="O5461" s="21" t="s">
        <v>58</v>
      </c>
      <c r="P5461" s="21" t="s">
        <v>366</v>
      </c>
      <c r="Q5461" s="20" t="s">
        <v>542</v>
      </c>
      <c r="R5461" s="21" t="s">
        <v>543</v>
      </c>
      <c r="S5461" s="35">
        <v>1</v>
      </c>
      <c r="T5461" s="22">
        <v>1</v>
      </c>
      <c r="U5461" s="20" t="s">
        <v>62</v>
      </c>
      <c r="V5461" s="20">
        <v>45859</v>
      </c>
      <c r="W5461" s="21">
        <v>7</v>
      </c>
      <c r="X5461" s="20">
        <v>45870</v>
      </c>
      <c r="Y5461" s="20">
        <v>45866</v>
      </c>
      <c r="Z5461" s="48">
        <v>7</v>
      </c>
      <c r="AA5461">
        <v>2025</v>
      </c>
      <c r="AB5461" s="45">
        <v>43327</v>
      </c>
      <c r="AC5461" s="45">
        <v>43327</v>
      </c>
      <c r="AK5461" s="10"/>
    </row>
    <row r="5462" spans="1:37">
      <c r="A5462" t="s">
        <v>45</v>
      </c>
      <c r="B5462" t="s">
        <v>46</v>
      </c>
      <c r="C5462" t="s">
        <v>47</v>
      </c>
      <c r="D5462" t="s">
        <v>5951</v>
      </c>
      <c r="E5462" t="s">
        <v>88</v>
      </c>
      <c r="F5462" t="s">
        <v>79</v>
      </c>
      <c r="G5462" t="s">
        <v>51</v>
      </c>
      <c r="H5462" s="20" t="s">
        <v>52</v>
      </c>
      <c r="I5462" t="s">
        <v>53</v>
      </c>
      <c r="J5462" t="s">
        <v>54</v>
      </c>
      <c r="K5462">
        <v>3</v>
      </c>
      <c r="L5462" t="s">
        <v>55</v>
      </c>
      <c r="M5462" t="s">
        <v>56</v>
      </c>
      <c r="N5462" t="s">
        <v>57</v>
      </c>
      <c r="O5462" s="21" t="s">
        <v>58</v>
      </c>
      <c r="P5462" s="21" t="s">
        <v>207</v>
      </c>
      <c r="Q5462" s="20" t="s">
        <v>2613</v>
      </c>
      <c r="R5462" s="21" t="s">
        <v>2614</v>
      </c>
      <c r="S5462" s="35">
        <v>1</v>
      </c>
      <c r="T5462" s="22">
        <v>1</v>
      </c>
      <c r="U5462" s="20" t="s">
        <v>62</v>
      </c>
      <c r="V5462" s="20">
        <v>45859</v>
      </c>
      <c r="W5462" s="21">
        <v>7</v>
      </c>
      <c r="X5462" s="20">
        <v>45867</v>
      </c>
      <c r="Y5462" s="20">
        <v>45861</v>
      </c>
      <c r="Z5462" s="48">
        <v>7</v>
      </c>
      <c r="AA5462">
        <v>2025</v>
      </c>
      <c r="AB5462" s="45">
        <v>49995</v>
      </c>
      <c r="AC5462" s="45">
        <v>49995</v>
      </c>
      <c r="AK5462" s="10"/>
    </row>
    <row r="5463" spans="1:37">
      <c r="A5463" t="s">
        <v>45</v>
      </c>
      <c r="B5463" t="s">
        <v>46</v>
      </c>
      <c r="C5463" t="s">
        <v>47</v>
      </c>
      <c r="D5463" t="s">
        <v>5952</v>
      </c>
      <c r="E5463" t="s">
        <v>88</v>
      </c>
      <c r="F5463" t="s">
        <v>79</v>
      </c>
      <c r="G5463" t="s">
        <v>51</v>
      </c>
      <c r="H5463" s="20" t="s">
        <v>52</v>
      </c>
      <c r="I5463" t="s">
        <v>53</v>
      </c>
      <c r="J5463" t="s">
        <v>54</v>
      </c>
      <c r="K5463">
        <v>3</v>
      </c>
      <c r="L5463" t="s">
        <v>55</v>
      </c>
      <c r="M5463" t="s">
        <v>77</v>
      </c>
      <c r="N5463" t="s">
        <v>89</v>
      </c>
      <c r="O5463" s="21" t="s">
        <v>58</v>
      </c>
      <c r="P5463" s="21" t="s">
        <v>276</v>
      </c>
      <c r="Q5463" s="20" t="s">
        <v>315</v>
      </c>
      <c r="R5463" s="21" t="s">
        <v>316</v>
      </c>
      <c r="S5463" s="35">
        <v>1</v>
      </c>
      <c r="T5463" s="22">
        <v>1</v>
      </c>
      <c r="U5463" s="20" t="s">
        <v>62</v>
      </c>
      <c r="V5463" s="20">
        <v>45858</v>
      </c>
      <c r="W5463" s="21">
        <v>7</v>
      </c>
      <c r="X5463" s="20">
        <v>45867</v>
      </c>
      <c r="Y5463" s="20">
        <v>45861</v>
      </c>
      <c r="Z5463" s="48">
        <v>7</v>
      </c>
      <c r="AA5463">
        <v>2025</v>
      </c>
      <c r="AB5463" s="45">
        <v>12661</v>
      </c>
      <c r="AC5463" s="45">
        <v>12661</v>
      </c>
      <c r="AK5463" s="10"/>
    </row>
    <row r="5464" spans="1:37">
      <c r="A5464" t="s">
        <v>45</v>
      </c>
      <c r="B5464" t="s">
        <v>46</v>
      </c>
      <c r="C5464" t="s">
        <v>47</v>
      </c>
      <c r="D5464" t="s">
        <v>5953</v>
      </c>
      <c r="E5464" t="s">
        <v>88</v>
      </c>
      <c r="F5464" t="s">
        <v>79</v>
      </c>
      <c r="G5464" t="s">
        <v>51</v>
      </c>
      <c r="H5464" s="20" t="s">
        <v>52</v>
      </c>
      <c r="I5464" t="s">
        <v>53</v>
      </c>
      <c r="J5464" t="s">
        <v>54</v>
      </c>
      <c r="K5464">
        <v>3</v>
      </c>
      <c r="L5464" t="s">
        <v>55</v>
      </c>
      <c r="M5464" t="s">
        <v>56</v>
      </c>
      <c r="N5464" t="s">
        <v>57</v>
      </c>
      <c r="O5464" s="21" t="s">
        <v>58</v>
      </c>
      <c r="P5464" s="21" t="s">
        <v>64</v>
      </c>
      <c r="Q5464" s="20" t="s">
        <v>230</v>
      </c>
      <c r="R5464" s="21" t="s">
        <v>231</v>
      </c>
      <c r="S5464" s="35">
        <v>1</v>
      </c>
      <c r="T5464" s="22">
        <v>1</v>
      </c>
      <c r="U5464" s="20" t="s">
        <v>62</v>
      </c>
      <c r="V5464" s="20">
        <v>45857</v>
      </c>
      <c r="W5464" s="21">
        <v>7</v>
      </c>
      <c r="X5464" s="20">
        <v>45860</v>
      </c>
      <c r="Y5464" s="20">
        <v>45861</v>
      </c>
      <c r="Z5464" s="48">
        <v>7</v>
      </c>
      <c r="AA5464">
        <v>2025</v>
      </c>
      <c r="AB5464" s="45">
        <v>49994</v>
      </c>
      <c r="AC5464" s="45">
        <v>49994</v>
      </c>
      <c r="AK5464" s="10"/>
    </row>
    <row r="5465" spans="1:37">
      <c r="A5465" t="s">
        <v>45</v>
      </c>
      <c r="B5465" t="s">
        <v>46</v>
      </c>
      <c r="C5465" t="s">
        <v>47</v>
      </c>
      <c r="D5465" t="s">
        <v>5954</v>
      </c>
      <c r="E5465" t="s">
        <v>88</v>
      </c>
      <c r="F5465" t="s">
        <v>79</v>
      </c>
      <c r="G5465" t="s">
        <v>51</v>
      </c>
      <c r="H5465" s="20" t="s">
        <v>52</v>
      </c>
      <c r="I5465" t="s">
        <v>53</v>
      </c>
      <c r="J5465" t="s">
        <v>54</v>
      </c>
      <c r="K5465">
        <v>3</v>
      </c>
      <c r="L5465" t="s">
        <v>55</v>
      </c>
      <c r="M5465" t="s">
        <v>77</v>
      </c>
      <c r="N5465" t="s">
        <v>89</v>
      </c>
      <c r="O5465" s="21" t="s">
        <v>58</v>
      </c>
      <c r="P5465" s="21" t="s">
        <v>303</v>
      </c>
      <c r="Q5465" s="20" t="s">
        <v>4142</v>
      </c>
      <c r="R5465" s="21" t="s">
        <v>4143</v>
      </c>
      <c r="S5465" s="35">
        <v>1</v>
      </c>
      <c r="T5465" s="22">
        <v>1</v>
      </c>
      <c r="U5465" s="20" t="s">
        <v>62</v>
      </c>
      <c r="V5465" s="20">
        <v>45861</v>
      </c>
      <c r="W5465" s="21">
        <v>7</v>
      </c>
      <c r="X5465" s="20">
        <v>45869</v>
      </c>
      <c r="Y5465" s="20">
        <v>45866</v>
      </c>
      <c r="Z5465" s="48">
        <v>7</v>
      </c>
      <c r="AA5465">
        <v>2025</v>
      </c>
      <c r="AB5465" s="45">
        <v>62500</v>
      </c>
      <c r="AC5465" s="45">
        <v>62500</v>
      </c>
      <c r="AK5465" s="10"/>
    </row>
    <row r="5466" spans="1:37">
      <c r="A5466" t="s">
        <v>45</v>
      </c>
      <c r="B5466" t="s">
        <v>46</v>
      </c>
      <c r="C5466" t="s">
        <v>47</v>
      </c>
      <c r="D5466" t="s">
        <v>5955</v>
      </c>
      <c r="E5466" t="s">
        <v>88</v>
      </c>
      <c r="F5466" t="s">
        <v>79</v>
      </c>
      <c r="G5466" t="s">
        <v>51</v>
      </c>
      <c r="H5466" s="20" t="s">
        <v>52</v>
      </c>
      <c r="I5466" t="s">
        <v>53</v>
      </c>
      <c r="J5466" t="s">
        <v>54</v>
      </c>
      <c r="K5466">
        <v>3</v>
      </c>
      <c r="L5466" t="s">
        <v>55</v>
      </c>
      <c r="M5466" t="s">
        <v>56</v>
      </c>
      <c r="N5466" t="s">
        <v>57</v>
      </c>
      <c r="O5466" s="21" t="s">
        <v>58</v>
      </c>
      <c r="P5466" s="21" t="s">
        <v>133</v>
      </c>
      <c r="Q5466" s="20" t="s">
        <v>134</v>
      </c>
      <c r="R5466" s="21" t="s">
        <v>135</v>
      </c>
      <c r="S5466" s="35">
        <v>1</v>
      </c>
      <c r="T5466" s="22">
        <v>1</v>
      </c>
      <c r="U5466" s="20" t="s">
        <v>62</v>
      </c>
      <c r="V5466" s="20">
        <v>45860</v>
      </c>
      <c r="W5466" s="21">
        <v>7</v>
      </c>
      <c r="X5466" s="20">
        <v>45868</v>
      </c>
      <c r="Y5466" s="20">
        <v>45863</v>
      </c>
      <c r="Z5466" s="48">
        <v>7</v>
      </c>
      <c r="AA5466">
        <v>2025</v>
      </c>
      <c r="AB5466" s="45">
        <v>29994</v>
      </c>
      <c r="AC5466" s="45">
        <v>29994</v>
      </c>
      <c r="AK5466" s="10"/>
    </row>
    <row r="5467" spans="1:37">
      <c r="A5467" t="s">
        <v>45</v>
      </c>
      <c r="B5467" t="s">
        <v>46</v>
      </c>
      <c r="C5467" t="s">
        <v>47</v>
      </c>
      <c r="D5467" t="s">
        <v>5956</v>
      </c>
      <c r="E5467" t="s">
        <v>88</v>
      </c>
      <c r="F5467" t="s">
        <v>79</v>
      </c>
      <c r="G5467" t="s">
        <v>51</v>
      </c>
      <c r="H5467" s="20" t="s">
        <v>52</v>
      </c>
      <c r="I5467" t="s">
        <v>53</v>
      </c>
      <c r="J5467" t="s">
        <v>54</v>
      </c>
      <c r="K5467">
        <v>3</v>
      </c>
      <c r="L5467" t="s">
        <v>55</v>
      </c>
      <c r="M5467" t="s">
        <v>77</v>
      </c>
      <c r="N5467" t="s">
        <v>89</v>
      </c>
      <c r="O5467" s="21" t="s">
        <v>58</v>
      </c>
      <c r="P5467" s="21" t="s">
        <v>366</v>
      </c>
      <c r="Q5467" s="20" t="s">
        <v>2386</v>
      </c>
      <c r="R5467" s="21" t="s">
        <v>2387</v>
      </c>
      <c r="S5467" s="35">
        <v>1</v>
      </c>
      <c r="T5467" s="22">
        <v>1</v>
      </c>
      <c r="U5467" s="20" t="s">
        <v>62</v>
      </c>
      <c r="V5467" s="20">
        <v>45860</v>
      </c>
      <c r="W5467" s="21">
        <v>7</v>
      </c>
      <c r="X5467" s="20">
        <v>45868</v>
      </c>
      <c r="Y5467" s="20">
        <v>45863</v>
      </c>
      <c r="Z5467" s="48">
        <v>7</v>
      </c>
      <c r="AA5467">
        <v>2025</v>
      </c>
      <c r="AB5467" s="45">
        <v>43327</v>
      </c>
      <c r="AC5467" s="45">
        <v>43327</v>
      </c>
      <c r="AK5467" s="10"/>
    </row>
    <row r="5468" spans="1:37">
      <c r="A5468" t="s">
        <v>45</v>
      </c>
      <c r="B5468" t="s">
        <v>46</v>
      </c>
      <c r="C5468" t="s">
        <v>47</v>
      </c>
      <c r="D5468" t="s">
        <v>5957</v>
      </c>
      <c r="E5468" t="s">
        <v>88</v>
      </c>
      <c r="F5468" t="s">
        <v>79</v>
      </c>
      <c r="G5468" t="s">
        <v>51</v>
      </c>
      <c r="H5468" s="20" t="s">
        <v>52</v>
      </c>
      <c r="I5468" t="s">
        <v>53</v>
      </c>
      <c r="J5468" t="s">
        <v>54</v>
      </c>
      <c r="K5468">
        <v>3</v>
      </c>
      <c r="L5468" t="s">
        <v>55</v>
      </c>
      <c r="M5468" t="s">
        <v>77</v>
      </c>
      <c r="N5468" t="s">
        <v>89</v>
      </c>
      <c r="O5468" s="21" t="s">
        <v>58</v>
      </c>
      <c r="P5468" s="21" t="s">
        <v>97</v>
      </c>
      <c r="Q5468" s="20" t="s">
        <v>2440</v>
      </c>
      <c r="R5468" s="21" t="s">
        <v>2441</v>
      </c>
      <c r="S5468" s="35">
        <v>1</v>
      </c>
      <c r="T5468" s="22">
        <v>1</v>
      </c>
      <c r="U5468" s="20" t="s">
        <v>62</v>
      </c>
      <c r="V5468" s="20">
        <v>45860</v>
      </c>
      <c r="W5468" s="21">
        <v>7</v>
      </c>
      <c r="X5468" s="20">
        <v>45868</v>
      </c>
      <c r="Y5468" s="20">
        <v>45863</v>
      </c>
      <c r="Z5468" s="48">
        <v>7</v>
      </c>
      <c r="AA5468">
        <v>2025</v>
      </c>
      <c r="AB5468" s="45">
        <v>33328</v>
      </c>
      <c r="AC5468" s="45">
        <v>33328</v>
      </c>
      <c r="AK5468" s="10"/>
    </row>
    <row r="5469" spans="1:37">
      <c r="A5469" t="s">
        <v>45</v>
      </c>
      <c r="B5469" t="s">
        <v>46</v>
      </c>
      <c r="C5469" t="s">
        <v>47</v>
      </c>
      <c r="D5469" t="s">
        <v>5958</v>
      </c>
      <c r="E5469" t="s">
        <v>88</v>
      </c>
      <c r="F5469" t="s">
        <v>79</v>
      </c>
      <c r="G5469" t="s">
        <v>51</v>
      </c>
      <c r="H5469" s="20" t="s">
        <v>52</v>
      </c>
      <c r="I5469" t="s">
        <v>53</v>
      </c>
      <c r="J5469" t="s">
        <v>54</v>
      </c>
      <c r="K5469">
        <v>3</v>
      </c>
      <c r="L5469" t="s">
        <v>55</v>
      </c>
      <c r="M5469" t="s">
        <v>56</v>
      </c>
      <c r="N5469" t="s">
        <v>57</v>
      </c>
      <c r="O5469" s="21" t="s">
        <v>58</v>
      </c>
      <c r="P5469" s="21" t="s">
        <v>64</v>
      </c>
      <c r="Q5469" s="20" t="s">
        <v>179</v>
      </c>
      <c r="R5469" s="21" t="s">
        <v>180</v>
      </c>
      <c r="S5469" s="35">
        <v>1</v>
      </c>
      <c r="T5469" s="22">
        <v>1</v>
      </c>
      <c r="U5469" s="20" t="s">
        <v>62</v>
      </c>
      <c r="V5469" s="20">
        <v>45860</v>
      </c>
      <c r="W5469" s="21">
        <v>7</v>
      </c>
      <c r="X5469" s="20">
        <v>45868</v>
      </c>
      <c r="Y5469" s="20">
        <v>45868</v>
      </c>
      <c r="Z5469" s="48">
        <v>7</v>
      </c>
      <c r="AA5469">
        <v>2025</v>
      </c>
      <c r="AB5469" s="45">
        <v>41995</v>
      </c>
      <c r="AC5469" s="45">
        <v>41995</v>
      </c>
      <c r="AK5469" s="10"/>
    </row>
    <row r="5470" spans="1:37">
      <c r="A5470" t="s">
        <v>45</v>
      </c>
      <c r="B5470" t="s">
        <v>46</v>
      </c>
      <c r="C5470" t="s">
        <v>47</v>
      </c>
      <c r="D5470" t="s">
        <v>5959</v>
      </c>
      <c r="E5470" t="s">
        <v>88</v>
      </c>
      <c r="F5470" t="s">
        <v>79</v>
      </c>
      <c r="G5470" t="s">
        <v>51</v>
      </c>
      <c r="H5470" s="20" t="s">
        <v>52</v>
      </c>
      <c r="I5470" t="s">
        <v>53</v>
      </c>
      <c r="J5470" t="s">
        <v>54</v>
      </c>
      <c r="K5470">
        <v>3</v>
      </c>
      <c r="L5470" t="s">
        <v>55</v>
      </c>
      <c r="M5470" t="s">
        <v>56</v>
      </c>
      <c r="N5470" t="s">
        <v>57</v>
      </c>
      <c r="O5470" s="21" t="s">
        <v>58</v>
      </c>
      <c r="P5470" s="21" t="s">
        <v>64</v>
      </c>
      <c r="Q5470" s="20" t="s">
        <v>358</v>
      </c>
      <c r="R5470" s="21" t="s">
        <v>359</v>
      </c>
      <c r="S5470" s="35">
        <v>1</v>
      </c>
      <c r="T5470" s="22">
        <v>1</v>
      </c>
      <c r="U5470" s="20" t="s">
        <v>62</v>
      </c>
      <c r="V5470" s="20">
        <v>45860</v>
      </c>
      <c r="W5470" s="21">
        <v>7</v>
      </c>
      <c r="X5470" s="20">
        <v>45867</v>
      </c>
      <c r="Y5470" s="20">
        <v>45863</v>
      </c>
      <c r="Z5470" s="48">
        <v>7</v>
      </c>
      <c r="AA5470">
        <v>2025</v>
      </c>
      <c r="AB5470" s="45">
        <v>85705</v>
      </c>
      <c r="AC5470" s="45">
        <v>85705</v>
      </c>
      <c r="AK5470" s="10"/>
    </row>
    <row r="5471" spans="1:37">
      <c r="A5471" t="s">
        <v>45</v>
      </c>
      <c r="B5471" t="s">
        <v>46</v>
      </c>
      <c r="C5471" t="s">
        <v>47</v>
      </c>
      <c r="D5471" t="s">
        <v>5960</v>
      </c>
      <c r="E5471" t="s">
        <v>88</v>
      </c>
      <c r="F5471" t="s">
        <v>79</v>
      </c>
      <c r="G5471" t="s">
        <v>51</v>
      </c>
      <c r="H5471" s="20" t="s">
        <v>52</v>
      </c>
      <c r="I5471" t="s">
        <v>53</v>
      </c>
      <c r="J5471" t="s">
        <v>54</v>
      </c>
      <c r="K5471">
        <v>3</v>
      </c>
      <c r="L5471" t="s">
        <v>55</v>
      </c>
      <c r="M5471" t="s">
        <v>56</v>
      </c>
      <c r="N5471" t="s">
        <v>57</v>
      </c>
      <c r="O5471" s="21" t="s">
        <v>58</v>
      </c>
      <c r="P5471" s="21" t="s">
        <v>207</v>
      </c>
      <c r="Q5471" s="20" t="s">
        <v>1284</v>
      </c>
      <c r="R5471" s="21" t="s">
        <v>1285</v>
      </c>
      <c r="S5471" s="35">
        <v>1</v>
      </c>
      <c r="T5471" s="22">
        <v>1</v>
      </c>
      <c r="U5471" s="20" t="s">
        <v>62</v>
      </c>
      <c r="V5471" s="20">
        <v>45860</v>
      </c>
      <c r="W5471" s="21">
        <v>7</v>
      </c>
      <c r="X5471" s="20">
        <v>45874</v>
      </c>
      <c r="Y5471" s="20">
        <v>45868</v>
      </c>
      <c r="Z5471" s="48">
        <v>7</v>
      </c>
      <c r="AA5471">
        <v>2025</v>
      </c>
      <c r="AB5471" s="45">
        <v>59996</v>
      </c>
      <c r="AC5471" s="45">
        <v>59996</v>
      </c>
      <c r="AK5471" s="10"/>
    </row>
    <row r="5472" spans="1:37">
      <c r="A5472" t="s">
        <v>45</v>
      </c>
      <c r="B5472" t="s">
        <v>46</v>
      </c>
      <c r="C5472" t="s">
        <v>47</v>
      </c>
      <c r="D5472" t="s">
        <v>5961</v>
      </c>
      <c r="E5472" t="s">
        <v>88</v>
      </c>
      <c r="F5472" t="s">
        <v>79</v>
      </c>
      <c r="G5472" t="s">
        <v>51</v>
      </c>
      <c r="H5472" s="20" t="s">
        <v>52</v>
      </c>
      <c r="I5472" t="s">
        <v>53</v>
      </c>
      <c r="J5472" t="s">
        <v>54</v>
      </c>
      <c r="K5472">
        <v>3</v>
      </c>
      <c r="L5472" t="s">
        <v>55</v>
      </c>
      <c r="M5472" t="s">
        <v>56</v>
      </c>
      <c r="N5472" t="s">
        <v>57</v>
      </c>
      <c r="O5472" s="21" t="s">
        <v>58</v>
      </c>
      <c r="P5472" s="21" t="s">
        <v>64</v>
      </c>
      <c r="Q5472" s="20" t="s">
        <v>179</v>
      </c>
      <c r="R5472" s="21" t="s">
        <v>180</v>
      </c>
      <c r="S5472" s="35">
        <v>1</v>
      </c>
      <c r="T5472" s="22">
        <v>1</v>
      </c>
      <c r="U5472" s="20" t="s">
        <v>62</v>
      </c>
      <c r="V5472" s="20">
        <v>45860</v>
      </c>
      <c r="W5472" s="21">
        <v>7</v>
      </c>
      <c r="X5472" s="20">
        <v>45869</v>
      </c>
      <c r="Y5472" s="20">
        <v>45866</v>
      </c>
      <c r="Z5472" s="48">
        <v>7</v>
      </c>
      <c r="AA5472">
        <v>2025</v>
      </c>
      <c r="AB5472" s="45">
        <v>41995</v>
      </c>
      <c r="AC5472" s="45">
        <v>41995</v>
      </c>
      <c r="AK5472" s="10"/>
    </row>
    <row r="5473" spans="1:37">
      <c r="A5473" t="s">
        <v>45</v>
      </c>
      <c r="B5473" t="s">
        <v>46</v>
      </c>
      <c r="C5473" t="s">
        <v>47</v>
      </c>
      <c r="D5473" t="s">
        <v>5962</v>
      </c>
      <c r="E5473" t="s">
        <v>88</v>
      </c>
      <c r="F5473" t="s">
        <v>79</v>
      </c>
      <c r="G5473" t="s">
        <v>51</v>
      </c>
      <c r="H5473" s="20" t="s">
        <v>52</v>
      </c>
      <c r="I5473" t="s">
        <v>53</v>
      </c>
      <c r="J5473" t="s">
        <v>54</v>
      </c>
      <c r="K5473">
        <v>3</v>
      </c>
      <c r="L5473" t="s">
        <v>55</v>
      </c>
      <c r="M5473" t="s">
        <v>77</v>
      </c>
      <c r="N5473" t="s">
        <v>89</v>
      </c>
      <c r="O5473" s="21" t="s">
        <v>58</v>
      </c>
      <c r="P5473" s="21" t="s">
        <v>97</v>
      </c>
      <c r="Q5473" s="20" t="s">
        <v>4945</v>
      </c>
      <c r="R5473" s="21" t="s">
        <v>4946</v>
      </c>
      <c r="S5473" s="35">
        <v>1</v>
      </c>
      <c r="T5473" s="22">
        <v>1</v>
      </c>
      <c r="U5473" s="20" t="s">
        <v>62</v>
      </c>
      <c r="V5473" s="20">
        <v>45861</v>
      </c>
      <c r="W5473" s="21">
        <v>7</v>
      </c>
      <c r="X5473" s="20">
        <v>45868</v>
      </c>
      <c r="Y5473" s="20">
        <v>45866</v>
      </c>
      <c r="Z5473" s="48">
        <v>7</v>
      </c>
      <c r="AA5473">
        <v>2025</v>
      </c>
      <c r="AB5473" s="45">
        <v>53999</v>
      </c>
      <c r="AC5473" s="45">
        <v>53999</v>
      </c>
      <c r="AK5473" s="10"/>
    </row>
    <row r="5474" spans="1:37">
      <c r="A5474" t="s">
        <v>45</v>
      </c>
      <c r="B5474" t="s">
        <v>46</v>
      </c>
      <c r="C5474" t="s">
        <v>47</v>
      </c>
      <c r="D5474" t="s">
        <v>5963</v>
      </c>
      <c r="E5474" t="s">
        <v>88</v>
      </c>
      <c r="F5474" t="s">
        <v>79</v>
      </c>
      <c r="G5474" t="s">
        <v>51</v>
      </c>
      <c r="H5474" s="20" t="s">
        <v>52</v>
      </c>
      <c r="I5474" t="s">
        <v>53</v>
      </c>
      <c r="J5474" t="s">
        <v>54</v>
      </c>
      <c r="K5474">
        <v>3</v>
      </c>
      <c r="L5474" t="s">
        <v>55</v>
      </c>
      <c r="M5474" t="s">
        <v>77</v>
      </c>
      <c r="N5474" t="s">
        <v>89</v>
      </c>
      <c r="O5474" s="21" t="s">
        <v>58</v>
      </c>
      <c r="P5474" s="21" t="s">
        <v>90</v>
      </c>
      <c r="Q5474" s="20" t="s">
        <v>3430</v>
      </c>
      <c r="R5474" s="21" t="s">
        <v>3431</v>
      </c>
      <c r="S5474" s="35">
        <v>1</v>
      </c>
      <c r="T5474" s="22">
        <v>1</v>
      </c>
      <c r="U5474" s="20" t="s">
        <v>62</v>
      </c>
      <c r="V5474" s="20">
        <v>45863</v>
      </c>
      <c r="W5474" s="21">
        <v>7</v>
      </c>
      <c r="X5474" s="20">
        <v>45870</v>
      </c>
      <c r="Y5474" s="20">
        <v>45868</v>
      </c>
      <c r="Z5474" s="48">
        <v>7</v>
      </c>
      <c r="AA5474">
        <v>2025</v>
      </c>
      <c r="AB5474" s="45">
        <v>66659</v>
      </c>
      <c r="AC5474" s="45">
        <v>66659</v>
      </c>
      <c r="AK5474" s="10"/>
    </row>
    <row r="5475" spans="1:37">
      <c r="A5475" t="s">
        <v>45</v>
      </c>
      <c r="B5475" t="s">
        <v>46</v>
      </c>
      <c r="C5475" t="s">
        <v>47</v>
      </c>
      <c r="D5475" t="s">
        <v>5964</v>
      </c>
      <c r="E5475" t="s">
        <v>88</v>
      </c>
      <c r="F5475" t="s">
        <v>79</v>
      </c>
      <c r="G5475" t="s">
        <v>51</v>
      </c>
      <c r="H5475" s="20" t="s">
        <v>52</v>
      </c>
      <c r="I5475" t="s">
        <v>53</v>
      </c>
      <c r="J5475" t="s">
        <v>54</v>
      </c>
      <c r="K5475">
        <v>3</v>
      </c>
      <c r="L5475" t="s">
        <v>55</v>
      </c>
      <c r="M5475" t="s">
        <v>77</v>
      </c>
      <c r="N5475" t="s">
        <v>89</v>
      </c>
      <c r="O5475" s="21" t="s">
        <v>58</v>
      </c>
      <c r="P5475" s="21" t="s">
        <v>90</v>
      </c>
      <c r="Q5475" s="20" t="s">
        <v>163</v>
      </c>
      <c r="R5475" s="21" t="s">
        <v>164</v>
      </c>
      <c r="S5475" s="35">
        <v>2</v>
      </c>
      <c r="T5475" s="22">
        <v>2</v>
      </c>
      <c r="U5475" s="20" t="s">
        <v>62</v>
      </c>
      <c r="V5475" s="20">
        <v>45862</v>
      </c>
      <c r="W5475" s="21">
        <v>7</v>
      </c>
      <c r="X5475" s="20">
        <v>45875</v>
      </c>
      <c r="Y5475" s="20">
        <v>45868</v>
      </c>
      <c r="Z5475" s="48">
        <v>7</v>
      </c>
      <c r="AA5475">
        <v>2025</v>
      </c>
      <c r="AB5475" s="45">
        <v>79990</v>
      </c>
      <c r="AC5475" s="45">
        <v>79990</v>
      </c>
      <c r="AK5475" s="10"/>
    </row>
    <row r="5476" spans="1:37">
      <c r="A5476" t="s">
        <v>45</v>
      </c>
      <c r="B5476" t="s">
        <v>46</v>
      </c>
      <c r="C5476" t="s">
        <v>47</v>
      </c>
      <c r="D5476" t="s">
        <v>5965</v>
      </c>
      <c r="E5476" t="s">
        <v>88</v>
      </c>
      <c r="F5476" t="s">
        <v>79</v>
      </c>
      <c r="G5476" t="s">
        <v>51</v>
      </c>
      <c r="H5476" s="20" t="s">
        <v>52</v>
      </c>
      <c r="I5476" t="s">
        <v>53</v>
      </c>
      <c r="J5476" t="s">
        <v>54</v>
      </c>
      <c r="K5476">
        <v>3</v>
      </c>
      <c r="L5476" t="s">
        <v>55</v>
      </c>
      <c r="M5476" t="s">
        <v>56</v>
      </c>
      <c r="N5476" t="s">
        <v>57</v>
      </c>
      <c r="O5476" s="21" t="s">
        <v>58</v>
      </c>
      <c r="P5476" s="21" t="s">
        <v>207</v>
      </c>
      <c r="Q5476" s="20" t="s">
        <v>2613</v>
      </c>
      <c r="R5476" s="21" t="s">
        <v>2614</v>
      </c>
      <c r="S5476" s="35">
        <v>1</v>
      </c>
      <c r="T5476" s="22">
        <v>1</v>
      </c>
      <c r="U5476" s="20" t="s">
        <v>62</v>
      </c>
      <c r="V5476" s="20">
        <v>45860</v>
      </c>
      <c r="W5476" s="21">
        <v>7</v>
      </c>
      <c r="X5476" s="20">
        <v>45867</v>
      </c>
      <c r="Y5476" s="20">
        <v>45863</v>
      </c>
      <c r="Z5476" s="48">
        <v>7</v>
      </c>
      <c r="AA5476">
        <v>2025</v>
      </c>
      <c r="AB5476" s="45">
        <v>49995</v>
      </c>
      <c r="AC5476" s="45">
        <v>49995</v>
      </c>
      <c r="AK5476" s="10"/>
    </row>
    <row r="5477" spans="1:37">
      <c r="A5477" t="s">
        <v>45</v>
      </c>
      <c r="B5477" t="s">
        <v>46</v>
      </c>
      <c r="C5477" t="s">
        <v>47</v>
      </c>
      <c r="D5477" t="s">
        <v>5966</v>
      </c>
      <c r="E5477" t="s">
        <v>88</v>
      </c>
      <c r="F5477" t="s">
        <v>79</v>
      </c>
      <c r="G5477" t="s">
        <v>51</v>
      </c>
      <c r="H5477" s="20" t="s">
        <v>52</v>
      </c>
      <c r="I5477" t="s">
        <v>53</v>
      </c>
      <c r="J5477" t="s">
        <v>54</v>
      </c>
      <c r="K5477">
        <v>3</v>
      </c>
      <c r="L5477" t="s">
        <v>55</v>
      </c>
      <c r="M5477" t="s">
        <v>77</v>
      </c>
      <c r="N5477" t="s">
        <v>89</v>
      </c>
      <c r="O5477" s="21" t="s">
        <v>58</v>
      </c>
      <c r="P5477" s="21" t="s">
        <v>126</v>
      </c>
      <c r="Q5477" s="20" t="s">
        <v>960</v>
      </c>
      <c r="R5477" s="21" t="s">
        <v>961</v>
      </c>
      <c r="S5477" s="35">
        <v>1</v>
      </c>
      <c r="T5477" s="22">
        <v>1</v>
      </c>
      <c r="U5477" s="20" t="s">
        <v>62</v>
      </c>
      <c r="V5477" s="20">
        <v>45860</v>
      </c>
      <c r="W5477" s="21">
        <v>7</v>
      </c>
      <c r="X5477" s="20">
        <v>45868</v>
      </c>
      <c r="Y5477" s="20">
        <v>45863</v>
      </c>
      <c r="Z5477" s="48">
        <v>7</v>
      </c>
      <c r="AA5477">
        <v>2025</v>
      </c>
      <c r="AB5477" s="45">
        <v>27327</v>
      </c>
      <c r="AC5477" s="45">
        <v>27327</v>
      </c>
      <c r="AK5477" s="10"/>
    </row>
    <row r="5478" spans="1:37">
      <c r="A5478" t="s">
        <v>45</v>
      </c>
      <c r="B5478" t="s">
        <v>46</v>
      </c>
      <c r="C5478" t="s">
        <v>47</v>
      </c>
      <c r="D5478" t="s">
        <v>5967</v>
      </c>
      <c r="E5478" t="s">
        <v>88</v>
      </c>
      <c r="F5478" t="s">
        <v>79</v>
      </c>
      <c r="G5478" t="s">
        <v>51</v>
      </c>
      <c r="H5478" s="20" t="s">
        <v>52</v>
      </c>
      <c r="I5478" t="s">
        <v>53</v>
      </c>
      <c r="J5478" t="s">
        <v>54</v>
      </c>
      <c r="K5478">
        <v>3</v>
      </c>
      <c r="L5478" t="s">
        <v>55</v>
      </c>
      <c r="M5478" t="s">
        <v>77</v>
      </c>
      <c r="N5478" t="s">
        <v>89</v>
      </c>
      <c r="O5478" s="21" t="s">
        <v>58</v>
      </c>
      <c r="P5478" s="21" t="s">
        <v>90</v>
      </c>
      <c r="Q5478" s="20" t="s">
        <v>344</v>
      </c>
      <c r="R5478" s="21" t="s">
        <v>345</v>
      </c>
      <c r="S5478" s="35">
        <v>1</v>
      </c>
      <c r="T5478" s="22">
        <v>1</v>
      </c>
      <c r="U5478" s="20" t="s">
        <v>62</v>
      </c>
      <c r="V5478" s="20">
        <v>45861</v>
      </c>
      <c r="W5478" s="21">
        <v>7</v>
      </c>
      <c r="X5478" s="20">
        <v>45874</v>
      </c>
      <c r="Y5478" s="20">
        <v>45868</v>
      </c>
      <c r="Z5478" s="48">
        <v>7</v>
      </c>
      <c r="AA5478">
        <v>2025</v>
      </c>
      <c r="AB5478" s="45">
        <v>39995</v>
      </c>
      <c r="AC5478" s="45">
        <v>39995</v>
      </c>
      <c r="AK5478" s="10"/>
    </row>
    <row r="5479" spans="1:37">
      <c r="A5479" t="s">
        <v>45</v>
      </c>
      <c r="B5479" t="s">
        <v>46</v>
      </c>
      <c r="C5479" t="s">
        <v>47</v>
      </c>
      <c r="D5479" t="s">
        <v>5968</v>
      </c>
      <c r="E5479" t="s">
        <v>88</v>
      </c>
      <c r="F5479" t="s">
        <v>79</v>
      </c>
      <c r="G5479" t="s">
        <v>51</v>
      </c>
      <c r="H5479" s="20" t="s">
        <v>52</v>
      </c>
      <c r="I5479" t="s">
        <v>53</v>
      </c>
      <c r="J5479" t="s">
        <v>54</v>
      </c>
      <c r="K5479">
        <v>3</v>
      </c>
      <c r="L5479" t="s">
        <v>55</v>
      </c>
      <c r="M5479" t="s">
        <v>77</v>
      </c>
      <c r="N5479" t="s">
        <v>89</v>
      </c>
      <c r="O5479" s="21" t="s">
        <v>58</v>
      </c>
      <c r="P5479" s="21" t="s">
        <v>90</v>
      </c>
      <c r="Q5479" s="20" t="s">
        <v>163</v>
      </c>
      <c r="R5479" s="21" t="s">
        <v>164</v>
      </c>
      <c r="S5479" s="35">
        <v>2</v>
      </c>
      <c r="T5479" s="22">
        <v>2</v>
      </c>
      <c r="U5479" s="20" t="s">
        <v>62</v>
      </c>
      <c r="V5479" s="20">
        <v>45862</v>
      </c>
      <c r="W5479" s="21">
        <v>7</v>
      </c>
      <c r="X5479" s="20">
        <v>45875</v>
      </c>
      <c r="Y5479" s="20">
        <v>45868</v>
      </c>
      <c r="Z5479" s="48">
        <v>7</v>
      </c>
      <c r="AA5479">
        <v>2025</v>
      </c>
      <c r="AB5479" s="45">
        <v>79990</v>
      </c>
      <c r="AC5479" s="45">
        <v>79990</v>
      </c>
      <c r="AK5479" s="10"/>
    </row>
    <row r="5480" spans="1:37">
      <c r="A5480" t="s">
        <v>45</v>
      </c>
      <c r="B5480" t="s">
        <v>46</v>
      </c>
      <c r="C5480" t="s">
        <v>47</v>
      </c>
      <c r="D5480" t="s">
        <v>5969</v>
      </c>
      <c r="E5480" t="s">
        <v>88</v>
      </c>
      <c r="F5480" t="s">
        <v>79</v>
      </c>
      <c r="G5480" t="s">
        <v>51</v>
      </c>
      <c r="H5480" s="20" t="s">
        <v>52</v>
      </c>
      <c r="I5480" t="s">
        <v>53</v>
      </c>
      <c r="J5480" t="s">
        <v>54</v>
      </c>
      <c r="K5480">
        <v>3</v>
      </c>
      <c r="L5480" t="s">
        <v>55</v>
      </c>
      <c r="M5480" t="s">
        <v>77</v>
      </c>
      <c r="N5480" t="s">
        <v>89</v>
      </c>
      <c r="O5480" s="21" t="s">
        <v>58</v>
      </c>
      <c r="P5480" s="21" t="s">
        <v>5970</v>
      </c>
      <c r="Q5480" s="20" t="s">
        <v>919</v>
      </c>
      <c r="R5480" s="21" t="s">
        <v>920</v>
      </c>
      <c r="S5480" s="35">
        <v>2</v>
      </c>
      <c r="T5480" s="22">
        <v>2</v>
      </c>
      <c r="U5480" s="20" t="s">
        <v>62</v>
      </c>
      <c r="V5480" s="20">
        <v>45862</v>
      </c>
      <c r="W5480" s="21">
        <v>7</v>
      </c>
      <c r="X5480" s="20">
        <v>45870</v>
      </c>
      <c r="Y5480" s="20">
        <v>45868</v>
      </c>
      <c r="Z5480" s="48">
        <v>7</v>
      </c>
      <c r="AA5480">
        <v>2025</v>
      </c>
      <c r="AB5480" s="45">
        <v>66654</v>
      </c>
      <c r="AC5480" s="45">
        <v>66654</v>
      </c>
      <c r="AK5480" s="10"/>
    </row>
    <row r="5481" spans="1:37">
      <c r="A5481" t="s">
        <v>45</v>
      </c>
      <c r="B5481" t="s">
        <v>46</v>
      </c>
      <c r="C5481" t="s">
        <v>47</v>
      </c>
      <c r="D5481" t="s">
        <v>5971</v>
      </c>
      <c r="E5481" t="s">
        <v>88</v>
      </c>
      <c r="F5481" t="s">
        <v>79</v>
      </c>
      <c r="G5481" t="s">
        <v>51</v>
      </c>
      <c r="H5481" s="20" t="s">
        <v>52</v>
      </c>
      <c r="I5481" t="s">
        <v>53</v>
      </c>
      <c r="J5481" t="s">
        <v>54</v>
      </c>
      <c r="K5481">
        <v>3</v>
      </c>
      <c r="L5481" t="s">
        <v>55</v>
      </c>
      <c r="M5481" t="s">
        <v>56</v>
      </c>
      <c r="N5481" t="s">
        <v>57</v>
      </c>
      <c r="O5481" s="21" t="s">
        <v>58</v>
      </c>
      <c r="P5481" s="21" t="s">
        <v>64</v>
      </c>
      <c r="Q5481" s="20" t="s">
        <v>588</v>
      </c>
      <c r="R5481" s="21" t="s">
        <v>589</v>
      </c>
      <c r="S5481" s="35">
        <v>1</v>
      </c>
      <c r="T5481" s="22">
        <v>1</v>
      </c>
      <c r="U5481" s="20" t="s">
        <v>62</v>
      </c>
      <c r="V5481" s="20">
        <v>45862</v>
      </c>
      <c r="W5481" s="21">
        <v>7</v>
      </c>
      <c r="X5481" s="20">
        <v>45873</v>
      </c>
      <c r="Y5481" s="20">
        <v>45868</v>
      </c>
      <c r="Z5481" s="48">
        <v>7</v>
      </c>
      <c r="AA5481">
        <v>2025</v>
      </c>
      <c r="AB5481" s="45">
        <v>46660</v>
      </c>
      <c r="AC5481" s="45">
        <v>46660</v>
      </c>
      <c r="AK5481" s="10"/>
    </row>
    <row r="5482" spans="1:37">
      <c r="A5482" t="s">
        <v>45</v>
      </c>
      <c r="B5482" t="s">
        <v>46</v>
      </c>
      <c r="C5482" t="s">
        <v>47</v>
      </c>
      <c r="D5482" t="s">
        <v>5972</v>
      </c>
      <c r="E5482" t="s">
        <v>88</v>
      </c>
      <c r="F5482" t="s">
        <v>79</v>
      </c>
      <c r="G5482" t="s">
        <v>51</v>
      </c>
      <c r="H5482" s="20" t="s">
        <v>52</v>
      </c>
      <c r="I5482" t="s">
        <v>53</v>
      </c>
      <c r="J5482" t="s">
        <v>54</v>
      </c>
      <c r="K5482">
        <v>3</v>
      </c>
      <c r="L5482" t="s">
        <v>55</v>
      </c>
      <c r="M5482" t="s">
        <v>77</v>
      </c>
      <c r="N5482" t="s">
        <v>89</v>
      </c>
      <c r="O5482" s="21" t="s">
        <v>58</v>
      </c>
      <c r="P5482" s="21" t="s">
        <v>119</v>
      </c>
      <c r="Q5482" s="20" t="s">
        <v>264</v>
      </c>
      <c r="R5482" s="21" t="s">
        <v>265</v>
      </c>
      <c r="S5482" s="35">
        <v>1</v>
      </c>
      <c r="T5482" s="22">
        <v>1</v>
      </c>
      <c r="U5482" s="20" t="s">
        <v>62</v>
      </c>
      <c r="V5482" s="20">
        <v>45862</v>
      </c>
      <c r="W5482" s="21">
        <v>7</v>
      </c>
      <c r="X5482" s="20">
        <v>45874</v>
      </c>
      <c r="Y5482" s="20">
        <v>45868</v>
      </c>
      <c r="Z5482" s="48">
        <v>7</v>
      </c>
      <c r="AA5482">
        <v>2025</v>
      </c>
      <c r="AB5482" s="45">
        <v>69992</v>
      </c>
      <c r="AC5482" s="45">
        <v>69992</v>
      </c>
      <c r="AK5482" s="10"/>
    </row>
    <row r="5483" spans="1:37">
      <c r="A5483" t="s">
        <v>45</v>
      </c>
      <c r="B5483" t="s">
        <v>46</v>
      </c>
      <c r="C5483" t="s">
        <v>47</v>
      </c>
      <c r="D5483" t="s">
        <v>5973</v>
      </c>
      <c r="E5483" t="s">
        <v>88</v>
      </c>
      <c r="F5483" t="s">
        <v>79</v>
      </c>
      <c r="G5483" t="s">
        <v>51</v>
      </c>
      <c r="H5483" s="20" t="s">
        <v>52</v>
      </c>
      <c r="I5483" t="s">
        <v>53</v>
      </c>
      <c r="J5483" t="s">
        <v>54</v>
      </c>
      <c r="K5483">
        <v>3</v>
      </c>
      <c r="L5483" t="s">
        <v>55</v>
      </c>
      <c r="M5483" t="s">
        <v>77</v>
      </c>
      <c r="N5483" t="s">
        <v>89</v>
      </c>
      <c r="O5483" s="21" t="s">
        <v>58</v>
      </c>
      <c r="P5483" s="21" t="s">
        <v>303</v>
      </c>
      <c r="Q5483" s="20" t="s">
        <v>3982</v>
      </c>
      <c r="R5483" s="21" t="s">
        <v>3983</v>
      </c>
      <c r="S5483" s="35">
        <v>1</v>
      </c>
      <c r="T5483" s="22">
        <v>1</v>
      </c>
      <c r="U5483" s="20" t="s">
        <v>62</v>
      </c>
      <c r="V5483" s="20">
        <v>45860</v>
      </c>
      <c r="W5483" s="21">
        <v>7</v>
      </c>
      <c r="X5483" s="20">
        <v>45869</v>
      </c>
      <c r="Y5483" s="20">
        <v>45866</v>
      </c>
      <c r="Z5483" s="48">
        <v>7</v>
      </c>
      <c r="AA5483">
        <v>2025</v>
      </c>
      <c r="AB5483" s="45">
        <v>106665</v>
      </c>
      <c r="AC5483" s="45">
        <v>106665</v>
      </c>
      <c r="AK5483" s="10"/>
    </row>
    <row r="5484" spans="1:37">
      <c r="A5484" t="s">
        <v>45</v>
      </c>
      <c r="B5484" t="s">
        <v>46</v>
      </c>
      <c r="C5484" t="s">
        <v>47</v>
      </c>
      <c r="D5484" t="s">
        <v>5974</v>
      </c>
      <c r="E5484" t="s">
        <v>88</v>
      </c>
      <c r="F5484" t="s">
        <v>79</v>
      </c>
      <c r="G5484" t="s">
        <v>51</v>
      </c>
      <c r="H5484" s="20" t="s">
        <v>52</v>
      </c>
      <c r="I5484" t="s">
        <v>53</v>
      </c>
      <c r="J5484" t="s">
        <v>54</v>
      </c>
      <c r="K5484">
        <v>3</v>
      </c>
      <c r="L5484" t="s">
        <v>55</v>
      </c>
      <c r="M5484" t="s">
        <v>56</v>
      </c>
      <c r="N5484" t="s">
        <v>57</v>
      </c>
      <c r="O5484" s="21" t="s">
        <v>58</v>
      </c>
      <c r="P5484" s="21" t="s">
        <v>64</v>
      </c>
      <c r="Q5484" s="20" t="s">
        <v>1691</v>
      </c>
      <c r="R5484" s="21" t="s">
        <v>1692</v>
      </c>
      <c r="S5484" s="35">
        <v>1</v>
      </c>
      <c r="T5484" s="22">
        <v>1</v>
      </c>
      <c r="U5484" s="20" t="s">
        <v>62</v>
      </c>
      <c r="V5484" s="20">
        <v>45861</v>
      </c>
      <c r="W5484" s="21">
        <v>7</v>
      </c>
      <c r="X5484" s="20">
        <v>45874</v>
      </c>
      <c r="Y5484" s="20">
        <v>45868</v>
      </c>
      <c r="Z5484" s="48">
        <v>7</v>
      </c>
      <c r="AA5484">
        <v>2025</v>
      </c>
      <c r="AB5484" s="45">
        <v>103324</v>
      </c>
      <c r="AC5484" s="45">
        <v>103324</v>
      </c>
      <c r="AK5484" s="10"/>
    </row>
    <row r="5485" spans="1:37">
      <c r="A5485" t="s">
        <v>45</v>
      </c>
      <c r="B5485" t="s">
        <v>46</v>
      </c>
      <c r="C5485" t="s">
        <v>47</v>
      </c>
      <c r="D5485" t="s">
        <v>5975</v>
      </c>
      <c r="E5485" t="s">
        <v>88</v>
      </c>
      <c r="F5485" t="s">
        <v>79</v>
      </c>
      <c r="G5485" t="s">
        <v>51</v>
      </c>
      <c r="H5485" s="20" t="s">
        <v>52</v>
      </c>
      <c r="I5485" t="s">
        <v>53</v>
      </c>
      <c r="J5485" t="s">
        <v>54</v>
      </c>
      <c r="K5485">
        <v>3</v>
      </c>
      <c r="L5485" t="s">
        <v>55</v>
      </c>
      <c r="M5485" t="s">
        <v>56</v>
      </c>
      <c r="N5485" t="s">
        <v>57</v>
      </c>
      <c r="O5485" s="21" t="s">
        <v>58</v>
      </c>
      <c r="P5485" s="21" t="s">
        <v>207</v>
      </c>
      <c r="Q5485" s="20" t="s">
        <v>3356</v>
      </c>
      <c r="R5485" s="21" t="s">
        <v>3357</v>
      </c>
      <c r="S5485" s="35">
        <v>1</v>
      </c>
      <c r="T5485" s="22">
        <v>1</v>
      </c>
      <c r="U5485" s="20" t="s">
        <v>62</v>
      </c>
      <c r="V5485" s="20">
        <v>45862</v>
      </c>
      <c r="W5485" s="21">
        <v>7</v>
      </c>
      <c r="X5485" s="20">
        <v>45870</v>
      </c>
      <c r="Y5485" s="20">
        <v>45868</v>
      </c>
      <c r="Z5485" s="48">
        <v>7</v>
      </c>
      <c r="AA5485">
        <v>2025</v>
      </c>
      <c r="AB5485" s="45">
        <v>76662</v>
      </c>
      <c r="AC5485" s="45">
        <v>76662</v>
      </c>
      <c r="AK5485" s="10"/>
    </row>
    <row r="5486" spans="1:37">
      <c r="A5486" t="s">
        <v>45</v>
      </c>
      <c r="B5486" t="s">
        <v>46</v>
      </c>
      <c r="C5486" t="s">
        <v>47</v>
      </c>
      <c r="D5486" t="s">
        <v>5976</v>
      </c>
      <c r="E5486" t="s">
        <v>88</v>
      </c>
      <c r="F5486" t="s">
        <v>79</v>
      </c>
      <c r="G5486" t="s">
        <v>51</v>
      </c>
      <c r="H5486" s="20" t="s">
        <v>52</v>
      </c>
      <c r="I5486" t="s">
        <v>53</v>
      </c>
      <c r="J5486" t="s">
        <v>54</v>
      </c>
      <c r="K5486">
        <v>3</v>
      </c>
      <c r="L5486" t="s">
        <v>55</v>
      </c>
      <c r="M5486" t="s">
        <v>56</v>
      </c>
      <c r="N5486" t="s">
        <v>57</v>
      </c>
      <c r="O5486" s="21" t="s">
        <v>58</v>
      </c>
      <c r="P5486" s="21" t="s">
        <v>64</v>
      </c>
      <c r="Q5486" s="20" t="s">
        <v>410</v>
      </c>
      <c r="R5486" s="21" t="s">
        <v>411</v>
      </c>
      <c r="S5486" s="35">
        <v>1</v>
      </c>
      <c r="T5486" s="22">
        <v>1</v>
      </c>
      <c r="U5486" s="20" t="s">
        <v>62</v>
      </c>
      <c r="V5486" s="20">
        <v>45862</v>
      </c>
      <c r="W5486" s="21">
        <v>7</v>
      </c>
      <c r="X5486" s="20">
        <v>45870</v>
      </c>
      <c r="Y5486" s="20">
        <v>45868</v>
      </c>
      <c r="Z5486" s="48">
        <v>7</v>
      </c>
      <c r="AA5486">
        <v>2025</v>
      </c>
      <c r="AB5486" s="45">
        <v>46660</v>
      </c>
      <c r="AC5486" s="45">
        <v>46660</v>
      </c>
      <c r="AK5486" s="10"/>
    </row>
    <row r="5487" spans="1:37">
      <c r="A5487" t="s">
        <v>45</v>
      </c>
      <c r="B5487" t="s">
        <v>46</v>
      </c>
      <c r="C5487" t="s">
        <v>47</v>
      </c>
      <c r="D5487" t="s">
        <v>5977</v>
      </c>
      <c r="E5487" t="s">
        <v>88</v>
      </c>
      <c r="F5487" t="s">
        <v>79</v>
      </c>
      <c r="G5487" t="s">
        <v>51</v>
      </c>
      <c r="H5487" s="20" t="s">
        <v>52</v>
      </c>
      <c r="I5487" t="s">
        <v>53</v>
      </c>
      <c r="J5487" t="s">
        <v>54</v>
      </c>
      <c r="K5487">
        <v>3</v>
      </c>
      <c r="L5487" t="s">
        <v>55</v>
      </c>
      <c r="M5487" t="s">
        <v>77</v>
      </c>
      <c r="N5487" t="s">
        <v>89</v>
      </c>
      <c r="O5487" s="21" t="s">
        <v>58</v>
      </c>
      <c r="P5487" s="21" t="s">
        <v>366</v>
      </c>
      <c r="Q5487" s="20" t="s">
        <v>3243</v>
      </c>
      <c r="R5487" s="21" t="s">
        <v>3244</v>
      </c>
      <c r="S5487" s="35">
        <v>1</v>
      </c>
      <c r="T5487" s="22">
        <v>1</v>
      </c>
      <c r="U5487" s="20" t="s">
        <v>62</v>
      </c>
      <c r="V5487" s="20">
        <v>45861</v>
      </c>
      <c r="W5487" s="21">
        <v>7</v>
      </c>
      <c r="X5487" s="20">
        <v>45868</v>
      </c>
      <c r="Y5487" s="20">
        <v>45866</v>
      </c>
      <c r="Z5487" s="48">
        <v>7</v>
      </c>
      <c r="AA5487">
        <v>2025</v>
      </c>
      <c r="AB5487" s="45">
        <v>49995</v>
      </c>
      <c r="AC5487" s="45">
        <v>49995</v>
      </c>
      <c r="AK5487" s="10"/>
    </row>
    <row r="5488" spans="1:37">
      <c r="A5488" t="s">
        <v>45</v>
      </c>
      <c r="B5488" t="s">
        <v>46</v>
      </c>
      <c r="C5488" t="s">
        <v>47</v>
      </c>
      <c r="D5488" t="s">
        <v>5978</v>
      </c>
      <c r="E5488" t="s">
        <v>88</v>
      </c>
      <c r="F5488" t="s">
        <v>79</v>
      </c>
      <c r="G5488" t="s">
        <v>51</v>
      </c>
      <c r="H5488" s="20" t="s">
        <v>52</v>
      </c>
      <c r="I5488" t="s">
        <v>53</v>
      </c>
      <c r="J5488" t="s">
        <v>54</v>
      </c>
      <c r="K5488">
        <v>3</v>
      </c>
      <c r="L5488" t="s">
        <v>55</v>
      </c>
      <c r="M5488" t="s">
        <v>77</v>
      </c>
      <c r="N5488" t="s">
        <v>89</v>
      </c>
      <c r="O5488" s="21" t="s">
        <v>58</v>
      </c>
      <c r="P5488" s="21" t="s">
        <v>366</v>
      </c>
      <c r="Q5488" s="20" t="s">
        <v>2682</v>
      </c>
      <c r="R5488" s="21" t="s">
        <v>2683</v>
      </c>
      <c r="S5488" s="35">
        <v>1</v>
      </c>
      <c r="T5488" s="22">
        <v>1</v>
      </c>
      <c r="U5488" s="20" t="s">
        <v>62</v>
      </c>
      <c r="V5488" s="20">
        <v>45863</v>
      </c>
      <c r="W5488" s="21">
        <v>7</v>
      </c>
      <c r="X5488" s="20">
        <v>45874</v>
      </c>
      <c r="Y5488" s="20">
        <v>45868</v>
      </c>
      <c r="Z5488" s="48">
        <v>7</v>
      </c>
      <c r="AA5488">
        <v>2025</v>
      </c>
      <c r="AB5488" s="45">
        <v>63325</v>
      </c>
      <c r="AC5488" s="45">
        <v>63325</v>
      </c>
      <c r="AK5488" s="10"/>
    </row>
    <row r="5489" spans="1:37">
      <c r="A5489" t="s">
        <v>45</v>
      </c>
      <c r="B5489" t="s">
        <v>46</v>
      </c>
      <c r="C5489" t="s">
        <v>47</v>
      </c>
      <c r="D5489" t="s">
        <v>5979</v>
      </c>
      <c r="E5489" t="s">
        <v>88</v>
      </c>
      <c r="F5489" t="s">
        <v>79</v>
      </c>
      <c r="G5489" t="s">
        <v>51</v>
      </c>
      <c r="H5489" s="20" t="s">
        <v>52</v>
      </c>
      <c r="I5489" t="s">
        <v>53</v>
      </c>
      <c r="J5489" t="s">
        <v>54</v>
      </c>
      <c r="K5489">
        <v>3</v>
      </c>
      <c r="L5489" t="s">
        <v>55</v>
      </c>
      <c r="M5489" t="s">
        <v>56</v>
      </c>
      <c r="N5489" t="s">
        <v>57</v>
      </c>
      <c r="O5489" s="21" t="s">
        <v>58</v>
      </c>
      <c r="P5489" s="21" t="s">
        <v>522</v>
      </c>
      <c r="Q5489" s="20" t="s">
        <v>523</v>
      </c>
      <c r="R5489" s="21" t="s">
        <v>524</v>
      </c>
      <c r="S5489" s="35">
        <v>1</v>
      </c>
      <c r="T5489" s="22">
        <v>1</v>
      </c>
      <c r="U5489" s="20" t="s">
        <v>62</v>
      </c>
      <c r="V5489" s="20">
        <v>45857</v>
      </c>
      <c r="W5489" s="21">
        <v>7</v>
      </c>
      <c r="X5489" s="20">
        <v>45867</v>
      </c>
      <c r="Y5489" s="20">
        <v>45861</v>
      </c>
      <c r="Z5489" s="48">
        <v>7</v>
      </c>
      <c r="AA5489">
        <v>2025</v>
      </c>
      <c r="AB5489" s="45">
        <v>31994</v>
      </c>
      <c r="AC5489" s="45">
        <v>31994</v>
      </c>
      <c r="AK5489" s="10"/>
    </row>
    <row r="5490" spans="1:37">
      <c r="A5490" t="s">
        <v>45</v>
      </c>
      <c r="B5490" t="s">
        <v>46</v>
      </c>
      <c r="C5490" t="s">
        <v>47</v>
      </c>
      <c r="D5490" t="s">
        <v>5980</v>
      </c>
      <c r="E5490" t="s">
        <v>88</v>
      </c>
      <c r="F5490" t="s">
        <v>79</v>
      </c>
      <c r="G5490" t="s">
        <v>51</v>
      </c>
      <c r="H5490" s="20" t="s">
        <v>52</v>
      </c>
      <c r="I5490" t="s">
        <v>53</v>
      </c>
      <c r="J5490" t="s">
        <v>54</v>
      </c>
      <c r="K5490">
        <v>3</v>
      </c>
      <c r="L5490" t="s">
        <v>55</v>
      </c>
      <c r="M5490" t="s">
        <v>56</v>
      </c>
      <c r="N5490" t="s">
        <v>57</v>
      </c>
      <c r="O5490" s="21" t="s">
        <v>58</v>
      </c>
      <c r="P5490" s="21" t="s">
        <v>64</v>
      </c>
      <c r="Q5490" s="20" t="s">
        <v>677</v>
      </c>
      <c r="R5490" s="21" t="s">
        <v>678</v>
      </c>
      <c r="S5490" s="35">
        <v>1</v>
      </c>
      <c r="T5490" s="22">
        <v>1</v>
      </c>
      <c r="U5490" s="20" t="s">
        <v>62</v>
      </c>
      <c r="V5490" s="20">
        <v>45857</v>
      </c>
      <c r="W5490" s="21">
        <v>7</v>
      </c>
      <c r="X5490" s="20">
        <v>45866</v>
      </c>
      <c r="Y5490" s="20">
        <v>45861</v>
      </c>
      <c r="Z5490" s="48">
        <v>7</v>
      </c>
      <c r="AA5490">
        <v>2025</v>
      </c>
      <c r="AB5490" s="45">
        <v>79995</v>
      </c>
      <c r="AC5490" s="45">
        <v>79995</v>
      </c>
      <c r="AK5490" s="10"/>
    </row>
    <row r="5491" spans="1:37">
      <c r="A5491" t="s">
        <v>45</v>
      </c>
      <c r="B5491" t="s">
        <v>46</v>
      </c>
      <c r="C5491" t="s">
        <v>47</v>
      </c>
      <c r="D5491" t="s">
        <v>5981</v>
      </c>
      <c r="E5491" t="s">
        <v>88</v>
      </c>
      <c r="F5491" t="s">
        <v>79</v>
      </c>
      <c r="G5491" t="s">
        <v>51</v>
      </c>
      <c r="H5491" s="20" t="s">
        <v>52</v>
      </c>
      <c r="I5491" t="s">
        <v>53</v>
      </c>
      <c r="J5491" t="s">
        <v>54</v>
      </c>
      <c r="K5491">
        <v>3</v>
      </c>
      <c r="L5491" t="s">
        <v>55</v>
      </c>
      <c r="M5491" t="s">
        <v>77</v>
      </c>
      <c r="N5491" t="s">
        <v>89</v>
      </c>
      <c r="O5491" s="21" t="s">
        <v>58</v>
      </c>
      <c r="P5491" s="21" t="s">
        <v>276</v>
      </c>
      <c r="Q5491" s="20" t="s">
        <v>315</v>
      </c>
      <c r="R5491" s="21" t="s">
        <v>316</v>
      </c>
      <c r="S5491" s="35">
        <v>1</v>
      </c>
      <c r="T5491" s="22">
        <v>1</v>
      </c>
      <c r="U5491" s="20" t="s">
        <v>62</v>
      </c>
      <c r="V5491" s="20">
        <v>45861</v>
      </c>
      <c r="W5491" s="21">
        <v>7</v>
      </c>
      <c r="X5491" s="20">
        <v>45868</v>
      </c>
      <c r="Y5491" s="20">
        <v>45866</v>
      </c>
      <c r="Z5491" s="48">
        <v>7</v>
      </c>
      <c r="AA5491">
        <v>2025</v>
      </c>
      <c r="AB5491" s="45">
        <v>12661</v>
      </c>
      <c r="AC5491" s="45">
        <v>12661</v>
      </c>
      <c r="AK5491" s="10"/>
    </row>
    <row r="5492" spans="1:37">
      <c r="A5492" t="s">
        <v>45</v>
      </c>
      <c r="B5492" t="s">
        <v>46</v>
      </c>
      <c r="C5492" t="s">
        <v>47</v>
      </c>
      <c r="D5492" t="s">
        <v>5982</v>
      </c>
      <c r="E5492" t="s">
        <v>88</v>
      </c>
      <c r="F5492" t="s">
        <v>79</v>
      </c>
      <c r="G5492" t="s">
        <v>51</v>
      </c>
      <c r="H5492" s="20" t="s">
        <v>52</v>
      </c>
      <c r="I5492" t="s">
        <v>53</v>
      </c>
      <c r="J5492" t="s">
        <v>54</v>
      </c>
      <c r="K5492">
        <v>3</v>
      </c>
      <c r="L5492" t="s">
        <v>55</v>
      </c>
      <c r="M5492" t="s">
        <v>77</v>
      </c>
      <c r="N5492" t="s">
        <v>89</v>
      </c>
      <c r="O5492" s="21" t="s">
        <v>58</v>
      </c>
      <c r="P5492" s="21" t="s">
        <v>150</v>
      </c>
      <c r="Q5492" s="20" t="s">
        <v>151</v>
      </c>
      <c r="R5492" s="21" t="s">
        <v>152</v>
      </c>
      <c r="S5492" s="35">
        <v>1</v>
      </c>
      <c r="T5492" s="22">
        <v>1</v>
      </c>
      <c r="U5492" s="20" t="s">
        <v>62</v>
      </c>
      <c r="V5492" s="20">
        <v>45863</v>
      </c>
      <c r="W5492" s="21">
        <v>7</v>
      </c>
      <c r="X5492" s="20">
        <v>45870</v>
      </c>
      <c r="Y5492" s="20">
        <v>45868</v>
      </c>
      <c r="Z5492" s="48">
        <v>7</v>
      </c>
      <c r="AA5492">
        <v>2025</v>
      </c>
      <c r="AB5492" s="45">
        <v>80703</v>
      </c>
      <c r="AC5492" s="45">
        <v>80703</v>
      </c>
      <c r="AK5492" s="10"/>
    </row>
    <row r="5493" spans="1:37">
      <c r="A5493" t="s">
        <v>45</v>
      </c>
      <c r="B5493" t="s">
        <v>46</v>
      </c>
      <c r="C5493" t="s">
        <v>47</v>
      </c>
      <c r="D5493" t="s">
        <v>5983</v>
      </c>
      <c r="E5493" t="s">
        <v>88</v>
      </c>
      <c r="F5493" t="s">
        <v>79</v>
      </c>
      <c r="G5493" t="s">
        <v>51</v>
      </c>
      <c r="H5493" s="20" t="s">
        <v>52</v>
      </c>
      <c r="I5493" t="s">
        <v>53</v>
      </c>
      <c r="J5493" t="s">
        <v>54</v>
      </c>
      <c r="K5493">
        <v>3</v>
      </c>
      <c r="L5493" t="s">
        <v>55</v>
      </c>
      <c r="M5493" t="s">
        <v>77</v>
      </c>
      <c r="N5493" t="s">
        <v>89</v>
      </c>
      <c r="O5493" s="21" t="s">
        <v>58</v>
      </c>
      <c r="P5493" s="21" t="s">
        <v>97</v>
      </c>
      <c r="Q5493" s="20" t="s">
        <v>5984</v>
      </c>
      <c r="R5493" s="21" t="s">
        <v>5985</v>
      </c>
      <c r="S5493" s="35">
        <v>1</v>
      </c>
      <c r="T5493" s="22">
        <v>1</v>
      </c>
      <c r="U5493" s="20" t="s">
        <v>62</v>
      </c>
      <c r="V5493" s="20">
        <v>45861</v>
      </c>
      <c r="W5493" s="21">
        <v>7</v>
      </c>
      <c r="X5493" s="20">
        <v>45869</v>
      </c>
      <c r="Y5493" s="20">
        <v>45866</v>
      </c>
      <c r="Z5493" s="48">
        <v>7</v>
      </c>
      <c r="AA5493">
        <v>2025</v>
      </c>
      <c r="AB5493" s="45">
        <v>50001</v>
      </c>
      <c r="AC5493" s="45">
        <v>50001</v>
      </c>
      <c r="AK5493" s="10"/>
    </row>
    <row r="5494" spans="1:37">
      <c r="A5494" t="s">
        <v>45</v>
      </c>
      <c r="B5494" t="s">
        <v>46</v>
      </c>
      <c r="C5494" t="s">
        <v>47</v>
      </c>
      <c r="D5494" t="s">
        <v>5986</v>
      </c>
      <c r="E5494" t="s">
        <v>88</v>
      </c>
      <c r="F5494" t="s">
        <v>79</v>
      </c>
      <c r="G5494" t="s">
        <v>51</v>
      </c>
      <c r="H5494" s="20" t="s">
        <v>52</v>
      </c>
      <c r="I5494" t="s">
        <v>53</v>
      </c>
      <c r="J5494" t="s">
        <v>54</v>
      </c>
      <c r="K5494">
        <v>3</v>
      </c>
      <c r="L5494" t="s">
        <v>55</v>
      </c>
      <c r="M5494" t="s">
        <v>56</v>
      </c>
      <c r="N5494" t="s">
        <v>57</v>
      </c>
      <c r="O5494" s="21" t="s">
        <v>58</v>
      </c>
      <c r="P5494" s="21" t="s">
        <v>207</v>
      </c>
      <c r="Q5494" s="20" t="s">
        <v>2322</v>
      </c>
      <c r="R5494" s="21" t="s">
        <v>2323</v>
      </c>
      <c r="S5494" s="35">
        <v>1</v>
      </c>
      <c r="T5494" s="22">
        <v>1</v>
      </c>
      <c r="U5494" s="20" t="s">
        <v>62</v>
      </c>
      <c r="V5494" s="20">
        <v>45863</v>
      </c>
      <c r="W5494" s="21">
        <v>7</v>
      </c>
      <c r="X5494" s="20">
        <v>45870</v>
      </c>
      <c r="Y5494" s="20">
        <v>45868</v>
      </c>
      <c r="Z5494" s="48">
        <v>7</v>
      </c>
      <c r="AA5494">
        <v>2025</v>
      </c>
      <c r="AB5494" s="45">
        <v>99991</v>
      </c>
      <c r="AC5494" s="45">
        <v>99991</v>
      </c>
      <c r="AK5494" s="10"/>
    </row>
    <row r="5495" spans="1:37">
      <c r="A5495" t="s">
        <v>45</v>
      </c>
      <c r="B5495" t="s">
        <v>46</v>
      </c>
      <c r="C5495" t="s">
        <v>47</v>
      </c>
      <c r="D5495" t="s">
        <v>5987</v>
      </c>
      <c r="E5495" t="s">
        <v>88</v>
      </c>
      <c r="F5495" t="s">
        <v>79</v>
      </c>
      <c r="G5495" t="s">
        <v>51</v>
      </c>
      <c r="H5495" s="20" t="s">
        <v>52</v>
      </c>
      <c r="I5495" t="s">
        <v>53</v>
      </c>
      <c r="J5495" t="s">
        <v>54</v>
      </c>
      <c r="K5495">
        <v>3</v>
      </c>
      <c r="L5495" t="s">
        <v>55</v>
      </c>
      <c r="M5495" t="s">
        <v>56</v>
      </c>
      <c r="N5495" t="s">
        <v>57</v>
      </c>
      <c r="O5495" s="21" t="s">
        <v>58</v>
      </c>
      <c r="P5495" s="21" t="s">
        <v>64</v>
      </c>
      <c r="Q5495" s="20" t="s">
        <v>1052</v>
      </c>
      <c r="R5495" s="21" t="s">
        <v>1053</v>
      </c>
      <c r="S5495" s="35">
        <v>1</v>
      </c>
      <c r="T5495" s="22">
        <v>1</v>
      </c>
      <c r="U5495" s="20" t="s">
        <v>62</v>
      </c>
      <c r="V5495" s="20">
        <v>45863</v>
      </c>
      <c r="W5495" s="21">
        <v>7</v>
      </c>
      <c r="X5495" s="20">
        <v>45870</v>
      </c>
      <c r="Y5495" s="20">
        <v>45868</v>
      </c>
      <c r="Z5495" s="48">
        <v>7</v>
      </c>
      <c r="AA5495">
        <v>2025</v>
      </c>
      <c r="AB5495" s="45">
        <v>53325</v>
      </c>
      <c r="AC5495" s="45">
        <v>53325</v>
      </c>
      <c r="AK5495" s="10"/>
    </row>
    <row r="5496" spans="1:37">
      <c r="A5496" t="s">
        <v>45</v>
      </c>
      <c r="B5496" t="s">
        <v>46</v>
      </c>
      <c r="C5496" t="s">
        <v>47</v>
      </c>
      <c r="D5496" t="s">
        <v>5988</v>
      </c>
      <c r="E5496" t="s">
        <v>88</v>
      </c>
      <c r="F5496" t="s">
        <v>79</v>
      </c>
      <c r="G5496" t="s">
        <v>51</v>
      </c>
      <c r="H5496" s="20" t="s">
        <v>52</v>
      </c>
      <c r="I5496" t="s">
        <v>53</v>
      </c>
      <c r="J5496" t="s">
        <v>54</v>
      </c>
      <c r="K5496">
        <v>3</v>
      </c>
      <c r="L5496" t="s">
        <v>55</v>
      </c>
      <c r="M5496" t="s">
        <v>56</v>
      </c>
      <c r="N5496" t="s">
        <v>57</v>
      </c>
      <c r="O5496" s="21" t="s">
        <v>58</v>
      </c>
      <c r="P5496" s="21" t="s">
        <v>64</v>
      </c>
      <c r="Q5496" s="20" t="s">
        <v>112</v>
      </c>
      <c r="R5496" s="21" t="s">
        <v>113</v>
      </c>
      <c r="S5496" s="35">
        <v>1</v>
      </c>
      <c r="T5496" s="22">
        <v>1</v>
      </c>
      <c r="U5496" s="20" t="s">
        <v>62</v>
      </c>
      <c r="V5496" s="20">
        <v>45863</v>
      </c>
      <c r="W5496" s="21">
        <v>7</v>
      </c>
      <c r="X5496" s="20">
        <v>45870</v>
      </c>
      <c r="Y5496" s="20">
        <v>45868</v>
      </c>
      <c r="Z5496" s="48">
        <v>7</v>
      </c>
      <c r="AA5496">
        <v>2025</v>
      </c>
      <c r="AB5496" s="45">
        <v>35328</v>
      </c>
      <c r="AC5496" s="45">
        <v>35328</v>
      </c>
      <c r="AK5496" s="10"/>
    </row>
    <row r="5497" spans="1:37">
      <c r="A5497" t="s">
        <v>45</v>
      </c>
      <c r="B5497" t="s">
        <v>46</v>
      </c>
      <c r="C5497" t="s">
        <v>47</v>
      </c>
      <c r="D5497" t="s">
        <v>5989</v>
      </c>
      <c r="E5497" t="s">
        <v>88</v>
      </c>
      <c r="F5497" t="s">
        <v>79</v>
      </c>
      <c r="G5497" t="s">
        <v>51</v>
      </c>
      <c r="H5497" s="20" t="s">
        <v>52</v>
      </c>
      <c r="I5497" t="s">
        <v>53</v>
      </c>
      <c r="J5497" t="s">
        <v>54</v>
      </c>
      <c r="K5497">
        <v>3</v>
      </c>
      <c r="L5497" t="s">
        <v>55</v>
      </c>
      <c r="M5497" t="s">
        <v>77</v>
      </c>
      <c r="N5497" t="s">
        <v>89</v>
      </c>
      <c r="O5497" s="21" t="s">
        <v>58</v>
      </c>
      <c r="P5497" s="21" t="s">
        <v>150</v>
      </c>
      <c r="Q5497" s="20" t="s">
        <v>244</v>
      </c>
      <c r="R5497" s="21" t="s">
        <v>245</v>
      </c>
      <c r="S5497" s="35">
        <v>1</v>
      </c>
      <c r="T5497" s="22">
        <v>1</v>
      </c>
      <c r="U5497" s="20" t="s">
        <v>62</v>
      </c>
      <c r="V5497" s="20">
        <v>45863</v>
      </c>
      <c r="W5497" s="21">
        <v>7</v>
      </c>
      <c r="X5497" s="20">
        <v>45870</v>
      </c>
      <c r="Y5497" s="20">
        <v>45868</v>
      </c>
      <c r="Z5497" s="48">
        <v>7</v>
      </c>
      <c r="AA5497">
        <v>2025</v>
      </c>
      <c r="AB5497" s="45">
        <v>99995</v>
      </c>
      <c r="AC5497" s="45">
        <v>99995</v>
      </c>
      <c r="AK5497" s="10"/>
    </row>
    <row r="5498" spans="1:37">
      <c r="A5498" t="s">
        <v>45</v>
      </c>
      <c r="B5498" t="s">
        <v>46</v>
      </c>
      <c r="C5498" t="s">
        <v>47</v>
      </c>
      <c r="D5498" t="s">
        <v>5990</v>
      </c>
      <c r="E5498" t="s">
        <v>88</v>
      </c>
      <c r="F5498" t="s">
        <v>79</v>
      </c>
      <c r="G5498" t="s">
        <v>51</v>
      </c>
      <c r="H5498" s="20" t="s">
        <v>52</v>
      </c>
      <c r="I5498" t="s">
        <v>53</v>
      </c>
      <c r="J5498" t="s">
        <v>54</v>
      </c>
      <c r="K5498">
        <v>3</v>
      </c>
      <c r="L5498" t="s">
        <v>55</v>
      </c>
      <c r="M5498" t="s">
        <v>77</v>
      </c>
      <c r="N5498" t="s">
        <v>89</v>
      </c>
      <c r="O5498" s="21" t="s">
        <v>58</v>
      </c>
      <c r="P5498" s="21" t="s">
        <v>90</v>
      </c>
      <c r="Q5498" s="20" t="s">
        <v>247</v>
      </c>
      <c r="R5498" s="21" t="s">
        <v>248</v>
      </c>
      <c r="S5498" s="35">
        <v>1</v>
      </c>
      <c r="T5498" s="22">
        <v>1</v>
      </c>
      <c r="U5498" s="20" t="s">
        <v>62</v>
      </c>
      <c r="V5498" s="20">
        <v>45862</v>
      </c>
      <c r="W5498" s="21">
        <v>7</v>
      </c>
      <c r="X5498" s="20">
        <v>45870</v>
      </c>
      <c r="Y5498" s="20">
        <v>45868</v>
      </c>
      <c r="Z5498" s="48">
        <v>7</v>
      </c>
      <c r="AA5498">
        <v>2025</v>
      </c>
      <c r="AB5498" s="45">
        <v>63325</v>
      </c>
      <c r="AC5498" s="45">
        <v>63325</v>
      </c>
      <c r="AK5498" s="10"/>
    </row>
    <row r="5499" spans="1:37">
      <c r="A5499" t="s">
        <v>45</v>
      </c>
      <c r="B5499" t="s">
        <v>46</v>
      </c>
      <c r="C5499" t="s">
        <v>47</v>
      </c>
      <c r="D5499" t="s">
        <v>5991</v>
      </c>
      <c r="E5499" t="s">
        <v>88</v>
      </c>
      <c r="F5499" t="s">
        <v>79</v>
      </c>
      <c r="G5499" t="s">
        <v>51</v>
      </c>
      <c r="H5499" s="20" t="s">
        <v>52</v>
      </c>
      <c r="I5499" t="s">
        <v>53</v>
      </c>
      <c r="J5499" t="s">
        <v>54</v>
      </c>
      <c r="K5499">
        <v>3</v>
      </c>
      <c r="L5499" t="s">
        <v>55</v>
      </c>
      <c r="M5499" t="s">
        <v>77</v>
      </c>
      <c r="N5499" t="s">
        <v>89</v>
      </c>
      <c r="O5499" s="21" t="s">
        <v>58</v>
      </c>
      <c r="P5499" s="21" t="s">
        <v>90</v>
      </c>
      <c r="Q5499" s="20" t="s">
        <v>1775</v>
      </c>
      <c r="R5499" s="21" t="s">
        <v>1776</v>
      </c>
      <c r="S5499" s="35">
        <v>1</v>
      </c>
      <c r="T5499" s="22">
        <v>1</v>
      </c>
      <c r="U5499" s="20" t="s">
        <v>62</v>
      </c>
      <c r="V5499" s="20">
        <v>45863</v>
      </c>
      <c r="W5499" s="21">
        <v>7</v>
      </c>
      <c r="X5499" s="20">
        <v>45875</v>
      </c>
      <c r="Y5499" s="20">
        <v>45868</v>
      </c>
      <c r="Z5499" s="48">
        <v>7</v>
      </c>
      <c r="AA5499">
        <v>2025</v>
      </c>
      <c r="AB5499" s="45">
        <v>56658</v>
      </c>
      <c r="AC5499" s="45">
        <v>56658</v>
      </c>
      <c r="AK5499" s="10"/>
    </row>
    <row r="5500" spans="1:37">
      <c r="A5500" t="s">
        <v>45</v>
      </c>
      <c r="B5500" t="s">
        <v>46</v>
      </c>
      <c r="C5500" t="s">
        <v>47</v>
      </c>
      <c r="D5500" t="s">
        <v>5992</v>
      </c>
      <c r="E5500" t="s">
        <v>88</v>
      </c>
      <c r="F5500" t="s">
        <v>79</v>
      </c>
      <c r="G5500" t="s">
        <v>51</v>
      </c>
      <c r="H5500" s="20" t="s">
        <v>52</v>
      </c>
      <c r="I5500" t="s">
        <v>53</v>
      </c>
      <c r="J5500" t="s">
        <v>54</v>
      </c>
      <c r="K5500">
        <v>3</v>
      </c>
      <c r="L5500" t="s">
        <v>55</v>
      </c>
      <c r="M5500" t="s">
        <v>56</v>
      </c>
      <c r="N5500" t="s">
        <v>57</v>
      </c>
      <c r="O5500" s="21" t="s">
        <v>58</v>
      </c>
      <c r="P5500" s="21" t="s">
        <v>207</v>
      </c>
      <c r="Q5500" s="20" t="s">
        <v>2613</v>
      </c>
      <c r="R5500" s="21" t="s">
        <v>2614</v>
      </c>
      <c r="S5500" s="35">
        <v>1</v>
      </c>
      <c r="T5500" s="22">
        <v>1</v>
      </c>
      <c r="U5500" s="20" t="s">
        <v>62</v>
      </c>
      <c r="V5500" s="20">
        <v>45864</v>
      </c>
      <c r="W5500" s="21">
        <v>7</v>
      </c>
      <c r="X5500" s="20">
        <v>45873</v>
      </c>
      <c r="Y5500" s="20">
        <v>45868</v>
      </c>
      <c r="Z5500" s="48">
        <v>7</v>
      </c>
      <c r="AA5500">
        <v>2025</v>
      </c>
      <c r="AB5500" s="45">
        <v>46660</v>
      </c>
      <c r="AC5500" s="45">
        <v>46660</v>
      </c>
      <c r="AK5500" s="10"/>
    </row>
    <row r="5501" spans="1:37">
      <c r="A5501" t="s">
        <v>45</v>
      </c>
      <c r="B5501" t="s">
        <v>46</v>
      </c>
      <c r="C5501" t="s">
        <v>47</v>
      </c>
      <c r="D5501" t="s">
        <v>5993</v>
      </c>
      <c r="E5501" t="s">
        <v>88</v>
      </c>
      <c r="F5501" t="s">
        <v>79</v>
      </c>
      <c r="G5501" t="s">
        <v>51</v>
      </c>
      <c r="H5501" s="20" t="s">
        <v>52</v>
      </c>
      <c r="I5501" t="s">
        <v>53</v>
      </c>
      <c r="J5501" t="s">
        <v>54</v>
      </c>
      <c r="K5501">
        <v>3</v>
      </c>
      <c r="L5501" t="s">
        <v>55</v>
      </c>
      <c r="M5501" t="s">
        <v>56</v>
      </c>
      <c r="N5501" t="s">
        <v>57</v>
      </c>
      <c r="O5501" s="21" t="s">
        <v>58</v>
      </c>
      <c r="P5501" s="21" t="s">
        <v>64</v>
      </c>
      <c r="Q5501" s="20" t="s">
        <v>4165</v>
      </c>
      <c r="R5501" s="21" t="s">
        <v>4166</v>
      </c>
      <c r="S5501" s="35">
        <v>1</v>
      </c>
      <c r="T5501" s="22">
        <v>1</v>
      </c>
      <c r="U5501" s="20" t="s">
        <v>62</v>
      </c>
      <c r="V5501" s="20">
        <v>45861</v>
      </c>
      <c r="W5501" s="21">
        <v>7</v>
      </c>
      <c r="X5501" s="20">
        <v>45869</v>
      </c>
      <c r="Y5501" s="20">
        <v>45866</v>
      </c>
      <c r="Z5501" s="48">
        <v>7</v>
      </c>
      <c r="AA5501">
        <v>2025</v>
      </c>
      <c r="AB5501" s="45">
        <v>103324</v>
      </c>
      <c r="AC5501" s="45">
        <v>103324</v>
      </c>
      <c r="AK5501" s="10"/>
    </row>
    <row r="5502" spans="1:37">
      <c r="A5502" t="s">
        <v>45</v>
      </c>
      <c r="B5502" t="s">
        <v>46</v>
      </c>
      <c r="C5502" t="s">
        <v>47</v>
      </c>
      <c r="D5502" t="s">
        <v>5994</v>
      </c>
      <c r="E5502" t="s">
        <v>88</v>
      </c>
      <c r="F5502" t="s">
        <v>79</v>
      </c>
      <c r="G5502" t="s">
        <v>51</v>
      </c>
      <c r="H5502" s="20" t="s">
        <v>52</v>
      </c>
      <c r="I5502" t="s">
        <v>53</v>
      </c>
      <c r="J5502" t="s">
        <v>54</v>
      </c>
      <c r="K5502">
        <v>3</v>
      </c>
      <c r="L5502" t="s">
        <v>55</v>
      </c>
      <c r="M5502" t="s">
        <v>77</v>
      </c>
      <c r="N5502" t="s">
        <v>89</v>
      </c>
      <c r="O5502" s="21" t="s">
        <v>58</v>
      </c>
      <c r="P5502" s="21" t="s">
        <v>90</v>
      </c>
      <c r="Q5502" s="20" t="s">
        <v>1775</v>
      </c>
      <c r="R5502" s="21" t="s">
        <v>1776</v>
      </c>
      <c r="S5502" s="35">
        <v>1</v>
      </c>
      <c r="T5502" s="22">
        <v>1</v>
      </c>
      <c r="U5502" s="20" t="s">
        <v>62</v>
      </c>
      <c r="V5502" s="20">
        <v>45862</v>
      </c>
      <c r="W5502" s="21">
        <v>7</v>
      </c>
      <c r="X5502" s="20">
        <v>45875</v>
      </c>
      <c r="Y5502" s="20">
        <v>45868</v>
      </c>
      <c r="Z5502" s="48">
        <v>7</v>
      </c>
      <c r="AA5502">
        <v>2025</v>
      </c>
      <c r="AB5502" s="45">
        <v>56658</v>
      </c>
      <c r="AC5502" s="45">
        <v>56658</v>
      </c>
      <c r="AK5502" s="10"/>
    </row>
    <row r="5503" spans="1:37">
      <c r="A5503" t="s">
        <v>45</v>
      </c>
      <c r="B5503" t="s">
        <v>46</v>
      </c>
      <c r="C5503" t="s">
        <v>47</v>
      </c>
      <c r="D5503" t="s">
        <v>5995</v>
      </c>
      <c r="E5503" t="s">
        <v>88</v>
      </c>
      <c r="F5503" t="s">
        <v>79</v>
      </c>
      <c r="G5503" t="s">
        <v>51</v>
      </c>
      <c r="H5503" s="20" t="s">
        <v>52</v>
      </c>
      <c r="I5503" t="s">
        <v>53</v>
      </c>
      <c r="J5503" t="s">
        <v>54</v>
      </c>
      <c r="K5503">
        <v>3</v>
      </c>
      <c r="L5503" t="s">
        <v>55</v>
      </c>
      <c r="M5503" t="s">
        <v>77</v>
      </c>
      <c r="N5503" t="s">
        <v>89</v>
      </c>
      <c r="O5503" s="21" t="s">
        <v>58</v>
      </c>
      <c r="P5503" s="21" t="s">
        <v>126</v>
      </c>
      <c r="Q5503" s="20" t="s">
        <v>318</v>
      </c>
      <c r="R5503" s="21" t="s">
        <v>319</v>
      </c>
      <c r="S5503" s="35">
        <v>1</v>
      </c>
      <c r="T5503" s="22">
        <v>1</v>
      </c>
      <c r="U5503" s="20" t="s">
        <v>62</v>
      </c>
      <c r="V5503" s="20">
        <v>45862</v>
      </c>
      <c r="W5503" s="21">
        <v>7</v>
      </c>
      <c r="X5503" s="20">
        <v>45873</v>
      </c>
      <c r="Y5503" s="20">
        <v>45868</v>
      </c>
      <c r="Z5503" s="48">
        <v>7</v>
      </c>
      <c r="AA5503">
        <v>2025</v>
      </c>
      <c r="AB5503" s="45">
        <v>63325</v>
      </c>
      <c r="AC5503" s="45">
        <v>63325</v>
      </c>
      <c r="AK5503" s="10"/>
    </row>
    <row r="5504" spans="1:37">
      <c r="A5504" t="s">
        <v>45</v>
      </c>
      <c r="B5504" t="s">
        <v>46</v>
      </c>
      <c r="C5504" t="s">
        <v>47</v>
      </c>
      <c r="D5504" t="s">
        <v>5996</v>
      </c>
      <c r="E5504" t="s">
        <v>88</v>
      </c>
      <c r="F5504" t="s">
        <v>79</v>
      </c>
      <c r="G5504" t="s">
        <v>51</v>
      </c>
      <c r="H5504" s="20" t="s">
        <v>52</v>
      </c>
      <c r="I5504" t="s">
        <v>53</v>
      </c>
      <c r="J5504" t="s">
        <v>54</v>
      </c>
      <c r="K5504">
        <v>3</v>
      </c>
      <c r="L5504" t="s">
        <v>55</v>
      </c>
      <c r="M5504" t="s">
        <v>77</v>
      </c>
      <c r="N5504" t="s">
        <v>89</v>
      </c>
      <c r="O5504" s="21" t="s">
        <v>58</v>
      </c>
      <c r="P5504" s="21" t="s">
        <v>119</v>
      </c>
      <c r="Q5504" s="20" t="s">
        <v>3415</v>
      </c>
      <c r="R5504" s="21" t="s">
        <v>3416</v>
      </c>
      <c r="S5504" s="35">
        <v>1</v>
      </c>
      <c r="T5504" s="22">
        <v>1</v>
      </c>
      <c r="U5504" s="20" t="s">
        <v>62</v>
      </c>
      <c r="V5504" s="20">
        <v>45861</v>
      </c>
      <c r="W5504" s="21">
        <v>7</v>
      </c>
      <c r="X5504" s="20">
        <v>45868</v>
      </c>
      <c r="Y5504" s="20">
        <v>45866</v>
      </c>
      <c r="Z5504" s="48">
        <v>7</v>
      </c>
      <c r="AA5504">
        <v>2025</v>
      </c>
      <c r="AB5504" s="45">
        <v>41993</v>
      </c>
      <c r="AC5504" s="45">
        <v>41993</v>
      </c>
      <c r="AK5504" s="10"/>
    </row>
    <row r="5505" spans="1:37">
      <c r="A5505" t="s">
        <v>45</v>
      </c>
      <c r="B5505" t="s">
        <v>46</v>
      </c>
      <c r="C5505" t="s">
        <v>47</v>
      </c>
      <c r="D5505" t="s">
        <v>5997</v>
      </c>
      <c r="E5505" t="s">
        <v>88</v>
      </c>
      <c r="F5505" t="s">
        <v>79</v>
      </c>
      <c r="G5505" t="s">
        <v>51</v>
      </c>
      <c r="H5505" s="20" t="s">
        <v>52</v>
      </c>
      <c r="I5505" t="s">
        <v>53</v>
      </c>
      <c r="J5505" t="s">
        <v>54</v>
      </c>
      <c r="K5505">
        <v>3</v>
      </c>
      <c r="L5505" t="s">
        <v>55</v>
      </c>
      <c r="M5505" t="s">
        <v>56</v>
      </c>
      <c r="N5505" t="s">
        <v>57</v>
      </c>
      <c r="O5505" s="21" t="s">
        <v>58</v>
      </c>
      <c r="P5505" s="21" t="s">
        <v>64</v>
      </c>
      <c r="Q5505" s="20" t="s">
        <v>179</v>
      </c>
      <c r="R5505" s="21" t="s">
        <v>180</v>
      </c>
      <c r="S5505" s="35">
        <v>1</v>
      </c>
      <c r="T5505" s="22">
        <v>1</v>
      </c>
      <c r="U5505" s="20" t="s">
        <v>62</v>
      </c>
      <c r="V5505" s="20">
        <v>45860</v>
      </c>
      <c r="W5505" s="21">
        <v>7</v>
      </c>
      <c r="X5505" s="20">
        <v>45866</v>
      </c>
      <c r="Y5505" s="20">
        <v>45861</v>
      </c>
      <c r="Z5505" s="48">
        <v>7</v>
      </c>
      <c r="AA5505">
        <v>2025</v>
      </c>
      <c r="AB5505" s="45">
        <v>41995</v>
      </c>
      <c r="AC5505" s="45">
        <v>41995</v>
      </c>
      <c r="AK5505" s="10"/>
    </row>
    <row r="5506" spans="1:37">
      <c r="A5506" t="s">
        <v>45</v>
      </c>
      <c r="B5506" t="s">
        <v>46</v>
      </c>
      <c r="C5506" t="s">
        <v>47</v>
      </c>
      <c r="D5506" t="s">
        <v>5998</v>
      </c>
      <c r="E5506" t="s">
        <v>88</v>
      </c>
      <c r="F5506" t="s">
        <v>79</v>
      </c>
      <c r="G5506" t="s">
        <v>51</v>
      </c>
      <c r="H5506" s="20" t="s">
        <v>52</v>
      </c>
      <c r="I5506" t="s">
        <v>53</v>
      </c>
      <c r="J5506" t="s">
        <v>54</v>
      </c>
      <c r="K5506">
        <v>3</v>
      </c>
      <c r="L5506" t="s">
        <v>55</v>
      </c>
      <c r="M5506" t="s">
        <v>77</v>
      </c>
      <c r="N5506" t="s">
        <v>89</v>
      </c>
      <c r="O5506" s="21" t="s">
        <v>58</v>
      </c>
      <c r="P5506" s="21" t="s">
        <v>90</v>
      </c>
      <c r="Q5506" s="20" t="s">
        <v>341</v>
      </c>
      <c r="R5506" s="21" t="s">
        <v>342</v>
      </c>
      <c r="S5506" s="35">
        <v>1</v>
      </c>
      <c r="T5506" s="22">
        <v>1</v>
      </c>
      <c r="U5506" s="20" t="s">
        <v>62</v>
      </c>
      <c r="V5506" s="20">
        <v>45861</v>
      </c>
      <c r="W5506" s="21">
        <v>7</v>
      </c>
      <c r="X5506" s="20">
        <v>45868</v>
      </c>
      <c r="Y5506" s="20">
        <v>45866</v>
      </c>
      <c r="Z5506" s="48">
        <v>7</v>
      </c>
      <c r="AA5506">
        <v>2025</v>
      </c>
      <c r="AB5506" s="45">
        <v>99992</v>
      </c>
      <c r="AC5506" s="45">
        <v>99992</v>
      </c>
      <c r="AK5506" s="10"/>
    </row>
    <row r="5507" spans="1:37">
      <c r="A5507" t="s">
        <v>45</v>
      </c>
      <c r="B5507" t="s">
        <v>46</v>
      </c>
      <c r="C5507" t="s">
        <v>47</v>
      </c>
      <c r="D5507" t="s">
        <v>5999</v>
      </c>
      <c r="E5507" t="s">
        <v>88</v>
      </c>
      <c r="F5507" t="s">
        <v>79</v>
      </c>
      <c r="G5507" t="s">
        <v>51</v>
      </c>
      <c r="H5507" s="20" t="s">
        <v>52</v>
      </c>
      <c r="I5507" t="s">
        <v>53</v>
      </c>
      <c r="J5507" t="s">
        <v>54</v>
      </c>
      <c r="K5507">
        <v>3</v>
      </c>
      <c r="L5507" t="s">
        <v>55</v>
      </c>
      <c r="M5507" t="s">
        <v>77</v>
      </c>
      <c r="N5507" t="s">
        <v>89</v>
      </c>
      <c r="O5507" s="21" t="s">
        <v>58</v>
      </c>
      <c r="P5507" s="21" t="s">
        <v>97</v>
      </c>
      <c r="Q5507" s="20" t="s">
        <v>108</v>
      </c>
      <c r="R5507" s="21" t="s">
        <v>3798</v>
      </c>
      <c r="S5507" s="35">
        <v>1</v>
      </c>
      <c r="T5507" s="22">
        <v>1</v>
      </c>
      <c r="U5507" s="20" t="s">
        <v>62</v>
      </c>
      <c r="V5507" s="20">
        <v>45859</v>
      </c>
      <c r="W5507" s="21">
        <v>7</v>
      </c>
      <c r="X5507" s="20">
        <v>45867</v>
      </c>
      <c r="Y5507" s="20">
        <v>45861</v>
      </c>
      <c r="Z5507" s="48">
        <v>7</v>
      </c>
      <c r="AA5507">
        <v>2025</v>
      </c>
      <c r="AB5507" s="45">
        <v>60712</v>
      </c>
      <c r="AC5507" s="45">
        <v>60712</v>
      </c>
      <c r="AK5507" s="10"/>
    </row>
    <row r="5508" spans="1:37">
      <c r="A5508" t="s">
        <v>45</v>
      </c>
      <c r="B5508" t="s">
        <v>46</v>
      </c>
      <c r="C5508" t="s">
        <v>47</v>
      </c>
      <c r="D5508" t="s">
        <v>6000</v>
      </c>
      <c r="E5508" t="s">
        <v>88</v>
      </c>
      <c r="F5508" t="s">
        <v>79</v>
      </c>
      <c r="G5508" t="s">
        <v>51</v>
      </c>
      <c r="H5508" s="20" t="s">
        <v>52</v>
      </c>
      <c r="I5508" t="s">
        <v>53</v>
      </c>
      <c r="J5508" t="s">
        <v>54</v>
      </c>
      <c r="K5508">
        <v>3</v>
      </c>
      <c r="L5508" t="s">
        <v>55</v>
      </c>
      <c r="M5508" t="s">
        <v>56</v>
      </c>
      <c r="N5508" t="s">
        <v>57</v>
      </c>
      <c r="O5508" s="21" t="s">
        <v>58</v>
      </c>
      <c r="P5508" s="21" t="s">
        <v>64</v>
      </c>
      <c r="Q5508" s="20" t="s">
        <v>4165</v>
      </c>
      <c r="R5508" s="21" t="s">
        <v>4166</v>
      </c>
      <c r="S5508" s="35">
        <v>1</v>
      </c>
      <c r="T5508" s="22">
        <v>1</v>
      </c>
      <c r="U5508" s="20" t="s">
        <v>62</v>
      </c>
      <c r="V5508" s="20">
        <v>45861</v>
      </c>
      <c r="W5508" s="21">
        <v>7</v>
      </c>
      <c r="X5508" s="20">
        <v>45869</v>
      </c>
      <c r="Y5508" s="20">
        <v>45866</v>
      </c>
      <c r="Z5508" s="48">
        <v>7</v>
      </c>
      <c r="AA5508">
        <v>2025</v>
      </c>
      <c r="AB5508" s="45">
        <v>103324</v>
      </c>
      <c r="AC5508" s="45">
        <v>103324</v>
      </c>
      <c r="AK5508" s="10"/>
    </row>
    <row r="5509" spans="1:37">
      <c r="A5509" t="s">
        <v>45</v>
      </c>
      <c r="B5509" t="s">
        <v>46</v>
      </c>
      <c r="C5509" t="s">
        <v>47</v>
      </c>
      <c r="D5509" t="s">
        <v>6001</v>
      </c>
      <c r="E5509" t="s">
        <v>88</v>
      </c>
      <c r="F5509" t="s">
        <v>79</v>
      </c>
      <c r="G5509" t="s">
        <v>51</v>
      </c>
      <c r="H5509" s="20" t="s">
        <v>52</v>
      </c>
      <c r="I5509" t="s">
        <v>53</v>
      </c>
      <c r="J5509" t="s">
        <v>54</v>
      </c>
      <c r="K5509">
        <v>3</v>
      </c>
      <c r="L5509" t="s">
        <v>55</v>
      </c>
      <c r="M5509" t="s">
        <v>77</v>
      </c>
      <c r="N5509" t="s">
        <v>89</v>
      </c>
      <c r="O5509" s="21" t="s">
        <v>58</v>
      </c>
      <c r="P5509" s="21" t="s">
        <v>90</v>
      </c>
      <c r="Q5509" s="20" t="s">
        <v>344</v>
      </c>
      <c r="R5509" s="21" t="s">
        <v>345</v>
      </c>
      <c r="S5509" s="35">
        <v>1</v>
      </c>
      <c r="T5509" s="22">
        <v>1</v>
      </c>
      <c r="U5509" s="20" t="s">
        <v>62</v>
      </c>
      <c r="V5509" s="20">
        <v>45861</v>
      </c>
      <c r="W5509" s="21">
        <v>7</v>
      </c>
      <c r="X5509" s="20">
        <v>45868</v>
      </c>
      <c r="Y5509" s="20">
        <v>45866</v>
      </c>
      <c r="Z5509" s="48">
        <v>7</v>
      </c>
      <c r="AA5509">
        <v>2025</v>
      </c>
      <c r="AB5509" s="45">
        <v>39995</v>
      </c>
      <c r="AC5509" s="45">
        <v>39995</v>
      </c>
      <c r="AK5509" s="10"/>
    </row>
    <row r="5510" spans="1:37">
      <c r="A5510" t="s">
        <v>45</v>
      </c>
      <c r="B5510" t="s">
        <v>46</v>
      </c>
      <c r="C5510" t="s">
        <v>47</v>
      </c>
      <c r="D5510" t="s">
        <v>6002</v>
      </c>
      <c r="E5510" t="s">
        <v>88</v>
      </c>
      <c r="F5510" t="s">
        <v>79</v>
      </c>
      <c r="G5510" t="s">
        <v>51</v>
      </c>
      <c r="H5510" s="20" t="s">
        <v>52</v>
      </c>
      <c r="I5510" t="s">
        <v>53</v>
      </c>
      <c r="J5510" t="s">
        <v>54</v>
      </c>
      <c r="K5510">
        <v>3</v>
      </c>
      <c r="L5510" t="s">
        <v>55</v>
      </c>
      <c r="M5510" t="s">
        <v>56</v>
      </c>
      <c r="N5510" t="s">
        <v>57</v>
      </c>
      <c r="O5510" s="21" t="s">
        <v>58</v>
      </c>
      <c r="P5510" s="21" t="s">
        <v>64</v>
      </c>
      <c r="Q5510" s="20" t="s">
        <v>221</v>
      </c>
      <c r="R5510" s="21" t="s">
        <v>222</v>
      </c>
      <c r="S5510" s="35">
        <v>1</v>
      </c>
      <c r="T5510" s="22">
        <v>1</v>
      </c>
      <c r="U5510" s="20" t="s">
        <v>62</v>
      </c>
      <c r="V5510" s="20">
        <v>45864</v>
      </c>
      <c r="W5510" s="21">
        <v>7</v>
      </c>
      <c r="X5510" s="20">
        <v>45873</v>
      </c>
      <c r="Y5510" s="20">
        <v>45868</v>
      </c>
      <c r="Z5510" s="48">
        <v>7</v>
      </c>
      <c r="AA5510">
        <v>2025</v>
      </c>
      <c r="AB5510" s="45">
        <v>103324</v>
      </c>
      <c r="AC5510" s="45">
        <v>103324</v>
      </c>
      <c r="AK5510" s="10"/>
    </row>
    <row r="5511" spans="1:37">
      <c r="A5511" t="s">
        <v>45</v>
      </c>
      <c r="B5511" t="s">
        <v>46</v>
      </c>
      <c r="C5511" t="s">
        <v>47</v>
      </c>
      <c r="D5511" t="s">
        <v>6003</v>
      </c>
      <c r="E5511" t="s">
        <v>88</v>
      </c>
      <c r="F5511" t="s">
        <v>79</v>
      </c>
      <c r="G5511" t="s">
        <v>51</v>
      </c>
      <c r="H5511" s="20" t="s">
        <v>52</v>
      </c>
      <c r="I5511" t="s">
        <v>53</v>
      </c>
      <c r="J5511" t="s">
        <v>54</v>
      </c>
      <c r="K5511">
        <v>3</v>
      </c>
      <c r="L5511" t="s">
        <v>55</v>
      </c>
      <c r="M5511" t="s">
        <v>77</v>
      </c>
      <c r="N5511" t="s">
        <v>89</v>
      </c>
      <c r="O5511" s="21" t="s">
        <v>58</v>
      </c>
      <c r="P5511" s="21" t="s">
        <v>126</v>
      </c>
      <c r="Q5511" s="20" t="s">
        <v>799</v>
      </c>
      <c r="R5511" s="21" t="s">
        <v>800</v>
      </c>
      <c r="S5511" s="35">
        <v>1</v>
      </c>
      <c r="T5511" s="22">
        <v>1</v>
      </c>
      <c r="U5511" s="20" t="s">
        <v>62</v>
      </c>
      <c r="V5511" s="20">
        <v>45863</v>
      </c>
      <c r="W5511" s="21">
        <v>7</v>
      </c>
      <c r="X5511" s="20">
        <v>45874</v>
      </c>
      <c r="Y5511" s="20">
        <v>45868</v>
      </c>
      <c r="Z5511" s="48">
        <v>7</v>
      </c>
      <c r="AA5511">
        <v>2025</v>
      </c>
      <c r="AB5511" s="45">
        <v>63325</v>
      </c>
      <c r="AC5511" s="45">
        <v>63325</v>
      </c>
      <c r="AK5511" s="10"/>
    </row>
    <row r="5512" spans="1:37">
      <c r="A5512" t="s">
        <v>45</v>
      </c>
      <c r="B5512" t="s">
        <v>46</v>
      </c>
      <c r="C5512" t="s">
        <v>47</v>
      </c>
      <c r="D5512" t="s">
        <v>6004</v>
      </c>
      <c r="E5512" t="s">
        <v>88</v>
      </c>
      <c r="F5512" t="s">
        <v>79</v>
      </c>
      <c r="G5512" t="s">
        <v>51</v>
      </c>
      <c r="H5512" s="20" t="s">
        <v>52</v>
      </c>
      <c r="I5512" t="s">
        <v>53</v>
      </c>
      <c r="J5512" t="s">
        <v>54</v>
      </c>
      <c r="K5512">
        <v>3</v>
      </c>
      <c r="L5512" t="s">
        <v>55</v>
      </c>
      <c r="M5512" t="s">
        <v>56</v>
      </c>
      <c r="N5512" t="s">
        <v>57</v>
      </c>
      <c r="O5512" s="21" t="s">
        <v>58</v>
      </c>
      <c r="P5512" s="21" t="s">
        <v>64</v>
      </c>
      <c r="Q5512" s="20" t="s">
        <v>94</v>
      </c>
      <c r="R5512" s="21" t="s">
        <v>95</v>
      </c>
      <c r="S5512" s="35">
        <v>4</v>
      </c>
      <c r="T5512" s="22">
        <v>4</v>
      </c>
      <c r="U5512" s="20" t="s">
        <v>62</v>
      </c>
      <c r="V5512" s="20">
        <v>45861</v>
      </c>
      <c r="W5512" s="21">
        <v>7</v>
      </c>
      <c r="X5512" s="20">
        <v>45870</v>
      </c>
      <c r="Y5512" s="20">
        <v>45866</v>
      </c>
      <c r="Z5512" s="48">
        <v>7</v>
      </c>
      <c r="AA5512">
        <v>2025</v>
      </c>
      <c r="AB5512" s="45">
        <v>119974</v>
      </c>
      <c r="AC5512" s="45">
        <v>119974</v>
      </c>
      <c r="AK5512" s="10"/>
    </row>
    <row r="5513" spans="1:37">
      <c r="A5513" t="s">
        <v>45</v>
      </c>
      <c r="B5513" t="s">
        <v>46</v>
      </c>
      <c r="C5513" t="s">
        <v>47</v>
      </c>
      <c r="D5513" t="s">
        <v>6005</v>
      </c>
      <c r="E5513" t="s">
        <v>88</v>
      </c>
      <c r="F5513" t="s">
        <v>79</v>
      </c>
      <c r="G5513" t="s">
        <v>51</v>
      </c>
      <c r="H5513" s="20" t="s">
        <v>52</v>
      </c>
      <c r="I5513" t="s">
        <v>53</v>
      </c>
      <c r="J5513" t="s">
        <v>54</v>
      </c>
      <c r="K5513">
        <v>3</v>
      </c>
      <c r="L5513" t="s">
        <v>55</v>
      </c>
      <c r="M5513" t="s">
        <v>56</v>
      </c>
      <c r="N5513" t="s">
        <v>57</v>
      </c>
      <c r="O5513" s="21" t="s">
        <v>58</v>
      </c>
      <c r="P5513" s="21" t="s">
        <v>64</v>
      </c>
      <c r="Q5513" s="20" t="s">
        <v>505</v>
      </c>
      <c r="R5513" s="21" t="s">
        <v>506</v>
      </c>
      <c r="S5513" s="35">
        <v>1</v>
      </c>
      <c r="T5513" s="22">
        <v>1</v>
      </c>
      <c r="U5513" s="20" t="s">
        <v>62</v>
      </c>
      <c r="V5513" s="20">
        <v>45861</v>
      </c>
      <c r="W5513" s="21">
        <v>7</v>
      </c>
      <c r="X5513" s="20">
        <v>45870</v>
      </c>
      <c r="Y5513" s="20">
        <v>45866</v>
      </c>
      <c r="Z5513" s="48">
        <v>7</v>
      </c>
      <c r="AA5513">
        <v>2025</v>
      </c>
      <c r="AB5513" s="45">
        <v>24659</v>
      </c>
      <c r="AC5513" s="45">
        <v>24659</v>
      </c>
      <c r="AK5513" s="10"/>
    </row>
    <row r="5514" spans="1:37">
      <c r="A5514" t="s">
        <v>45</v>
      </c>
      <c r="B5514" t="s">
        <v>46</v>
      </c>
      <c r="C5514" t="s">
        <v>47</v>
      </c>
      <c r="D5514" t="s">
        <v>6006</v>
      </c>
      <c r="E5514" t="s">
        <v>88</v>
      </c>
      <c r="F5514" t="s">
        <v>79</v>
      </c>
      <c r="G5514" t="s">
        <v>51</v>
      </c>
      <c r="H5514" s="20" t="s">
        <v>52</v>
      </c>
      <c r="I5514" t="s">
        <v>53</v>
      </c>
      <c r="J5514" t="s">
        <v>54</v>
      </c>
      <c r="K5514">
        <v>3</v>
      </c>
      <c r="L5514" t="s">
        <v>55</v>
      </c>
      <c r="M5514" t="s">
        <v>77</v>
      </c>
      <c r="N5514" t="s">
        <v>89</v>
      </c>
      <c r="O5514" s="21" t="s">
        <v>58</v>
      </c>
      <c r="P5514" s="21" t="s">
        <v>97</v>
      </c>
      <c r="Q5514" s="20" t="s">
        <v>2641</v>
      </c>
      <c r="R5514" s="21" t="s">
        <v>2642</v>
      </c>
      <c r="S5514" s="35">
        <v>1</v>
      </c>
      <c r="T5514" s="22">
        <v>1</v>
      </c>
      <c r="U5514" s="20" t="s">
        <v>62</v>
      </c>
      <c r="V5514" s="20">
        <v>45861</v>
      </c>
      <c r="W5514" s="21">
        <v>7</v>
      </c>
      <c r="X5514" s="20">
        <v>45868</v>
      </c>
      <c r="Y5514" s="20">
        <v>45866</v>
      </c>
      <c r="Z5514" s="48">
        <v>7</v>
      </c>
      <c r="AA5514">
        <v>2025</v>
      </c>
      <c r="AB5514" s="45">
        <v>33328</v>
      </c>
      <c r="AC5514" s="45">
        <v>33328</v>
      </c>
      <c r="AK5514" s="10"/>
    </row>
    <row r="5515" spans="1:37">
      <c r="A5515" t="s">
        <v>45</v>
      </c>
      <c r="B5515" t="s">
        <v>46</v>
      </c>
      <c r="C5515" t="s">
        <v>47</v>
      </c>
      <c r="D5515" t="s">
        <v>6007</v>
      </c>
      <c r="E5515" t="s">
        <v>88</v>
      </c>
      <c r="F5515" t="s">
        <v>79</v>
      </c>
      <c r="G5515" t="s">
        <v>51</v>
      </c>
      <c r="H5515" s="20" t="s">
        <v>52</v>
      </c>
      <c r="I5515" t="s">
        <v>53</v>
      </c>
      <c r="J5515" t="s">
        <v>54</v>
      </c>
      <c r="K5515">
        <v>3</v>
      </c>
      <c r="L5515" t="s">
        <v>55</v>
      </c>
      <c r="M5515" t="s">
        <v>77</v>
      </c>
      <c r="N5515" t="s">
        <v>89</v>
      </c>
      <c r="O5515" s="21" t="s">
        <v>58</v>
      </c>
      <c r="P5515" s="21" t="s">
        <v>253</v>
      </c>
      <c r="Q5515" s="20" t="s">
        <v>953</v>
      </c>
      <c r="R5515" s="21" t="s">
        <v>954</v>
      </c>
      <c r="S5515" s="35">
        <v>1</v>
      </c>
      <c r="T5515" s="22">
        <v>1</v>
      </c>
      <c r="U5515" s="20" t="s">
        <v>62</v>
      </c>
      <c r="V5515" s="20">
        <v>45861</v>
      </c>
      <c r="W5515" s="21">
        <v>7</v>
      </c>
      <c r="X5515" s="20">
        <v>45874</v>
      </c>
      <c r="Y5515" s="20">
        <v>45868</v>
      </c>
      <c r="Z5515" s="48">
        <v>7</v>
      </c>
      <c r="AA5515">
        <v>2025</v>
      </c>
      <c r="AB5515" s="45">
        <v>40661</v>
      </c>
      <c r="AC5515" s="45">
        <v>40661</v>
      </c>
      <c r="AK5515" s="10"/>
    </row>
    <row r="5516" spans="1:37">
      <c r="A5516" t="s">
        <v>45</v>
      </c>
      <c r="B5516" t="s">
        <v>46</v>
      </c>
      <c r="C5516" t="s">
        <v>47</v>
      </c>
      <c r="D5516" t="s">
        <v>6008</v>
      </c>
      <c r="E5516" t="s">
        <v>88</v>
      </c>
      <c r="F5516" t="s">
        <v>79</v>
      </c>
      <c r="G5516" t="s">
        <v>51</v>
      </c>
      <c r="H5516" s="20" t="s">
        <v>52</v>
      </c>
      <c r="I5516" t="s">
        <v>53</v>
      </c>
      <c r="J5516" t="s">
        <v>54</v>
      </c>
      <c r="K5516">
        <v>3</v>
      </c>
      <c r="L5516" t="s">
        <v>55</v>
      </c>
      <c r="M5516" t="s">
        <v>77</v>
      </c>
      <c r="N5516" t="s">
        <v>89</v>
      </c>
      <c r="O5516" s="21" t="s">
        <v>58</v>
      </c>
      <c r="P5516" s="21" t="s">
        <v>366</v>
      </c>
      <c r="Q5516" s="20" t="s">
        <v>542</v>
      </c>
      <c r="R5516" s="21" t="s">
        <v>543</v>
      </c>
      <c r="S5516" s="35">
        <v>1</v>
      </c>
      <c r="T5516" s="22">
        <v>1</v>
      </c>
      <c r="U5516" s="20" t="s">
        <v>62</v>
      </c>
      <c r="V5516" s="20">
        <v>45862</v>
      </c>
      <c r="W5516" s="21">
        <v>7</v>
      </c>
      <c r="X5516" s="20">
        <v>45870</v>
      </c>
      <c r="Y5516" s="20">
        <v>45868</v>
      </c>
      <c r="Z5516" s="48">
        <v>7</v>
      </c>
      <c r="AA5516">
        <v>2025</v>
      </c>
      <c r="AB5516" s="45">
        <v>43327</v>
      </c>
      <c r="AC5516" s="45">
        <v>43327</v>
      </c>
      <c r="AK5516" s="10"/>
    </row>
    <row r="5517" spans="1:37">
      <c r="A5517" t="s">
        <v>45</v>
      </c>
      <c r="B5517" t="s">
        <v>46</v>
      </c>
      <c r="C5517" t="s">
        <v>47</v>
      </c>
      <c r="D5517" t="s">
        <v>6009</v>
      </c>
      <c r="E5517" t="s">
        <v>88</v>
      </c>
      <c r="F5517" t="s">
        <v>79</v>
      </c>
      <c r="G5517" t="s">
        <v>51</v>
      </c>
      <c r="H5517" s="20" t="s">
        <v>52</v>
      </c>
      <c r="I5517" t="s">
        <v>53</v>
      </c>
      <c r="J5517" t="s">
        <v>54</v>
      </c>
      <c r="K5517">
        <v>3</v>
      </c>
      <c r="L5517" t="s">
        <v>55</v>
      </c>
      <c r="M5517" t="s">
        <v>77</v>
      </c>
      <c r="N5517" t="s">
        <v>89</v>
      </c>
      <c r="O5517" s="21" t="s">
        <v>58</v>
      </c>
      <c r="P5517" s="21" t="s">
        <v>90</v>
      </c>
      <c r="Q5517" s="20" t="s">
        <v>163</v>
      </c>
      <c r="R5517" s="21" t="s">
        <v>164</v>
      </c>
      <c r="S5517" s="35">
        <v>1</v>
      </c>
      <c r="T5517" s="22">
        <v>1</v>
      </c>
      <c r="U5517" s="20" t="s">
        <v>62</v>
      </c>
      <c r="V5517" s="20">
        <v>45862</v>
      </c>
      <c r="W5517" s="21">
        <v>7</v>
      </c>
      <c r="X5517" s="20">
        <v>45870</v>
      </c>
      <c r="Y5517" s="20">
        <v>45868</v>
      </c>
      <c r="Z5517" s="48">
        <v>7</v>
      </c>
      <c r="AA5517">
        <v>2025</v>
      </c>
      <c r="AB5517" s="45">
        <v>39995</v>
      </c>
      <c r="AC5517" s="45">
        <v>39995</v>
      </c>
      <c r="AK5517" s="10"/>
    </row>
    <row r="5518" spans="1:37">
      <c r="A5518" t="s">
        <v>45</v>
      </c>
      <c r="B5518" t="s">
        <v>46</v>
      </c>
      <c r="C5518" t="s">
        <v>47</v>
      </c>
      <c r="D5518" t="s">
        <v>6010</v>
      </c>
      <c r="E5518" t="s">
        <v>88</v>
      </c>
      <c r="F5518" t="s">
        <v>79</v>
      </c>
      <c r="G5518" t="s">
        <v>51</v>
      </c>
      <c r="H5518" s="20" t="s">
        <v>52</v>
      </c>
      <c r="I5518" t="s">
        <v>53</v>
      </c>
      <c r="J5518" t="s">
        <v>54</v>
      </c>
      <c r="K5518">
        <v>3</v>
      </c>
      <c r="L5518" t="s">
        <v>55</v>
      </c>
      <c r="M5518" t="s">
        <v>77</v>
      </c>
      <c r="N5518" t="s">
        <v>89</v>
      </c>
      <c r="O5518" s="21" t="s">
        <v>58</v>
      </c>
      <c r="P5518" s="21" t="s">
        <v>150</v>
      </c>
      <c r="Q5518" s="20" t="s">
        <v>244</v>
      </c>
      <c r="R5518" s="21" t="s">
        <v>245</v>
      </c>
      <c r="S5518" s="35">
        <v>1</v>
      </c>
      <c r="T5518" s="22">
        <v>1</v>
      </c>
      <c r="U5518" s="20" t="s">
        <v>62</v>
      </c>
      <c r="V5518" s="20">
        <v>45863</v>
      </c>
      <c r="W5518" s="21">
        <v>7</v>
      </c>
      <c r="X5518" s="20">
        <v>45870</v>
      </c>
      <c r="Y5518" s="20">
        <v>45868</v>
      </c>
      <c r="Z5518" s="48">
        <v>7</v>
      </c>
      <c r="AA5518">
        <v>2025</v>
      </c>
      <c r="AB5518" s="45">
        <v>99995</v>
      </c>
      <c r="AC5518" s="45">
        <v>99995</v>
      </c>
      <c r="AK5518" s="10"/>
    </row>
    <row r="5519" spans="1:37">
      <c r="A5519" t="s">
        <v>45</v>
      </c>
      <c r="B5519" t="s">
        <v>46</v>
      </c>
      <c r="C5519" t="s">
        <v>47</v>
      </c>
      <c r="D5519" t="s">
        <v>6011</v>
      </c>
      <c r="E5519" t="s">
        <v>88</v>
      </c>
      <c r="F5519" t="s">
        <v>79</v>
      </c>
      <c r="G5519" t="s">
        <v>51</v>
      </c>
      <c r="H5519" s="20" t="s">
        <v>52</v>
      </c>
      <c r="I5519" t="s">
        <v>53</v>
      </c>
      <c r="J5519" t="s">
        <v>54</v>
      </c>
      <c r="K5519">
        <v>3</v>
      </c>
      <c r="L5519" t="s">
        <v>55</v>
      </c>
      <c r="M5519" t="s">
        <v>77</v>
      </c>
      <c r="N5519" t="s">
        <v>89</v>
      </c>
      <c r="O5519" s="21" t="s">
        <v>58</v>
      </c>
      <c r="P5519" s="21" t="s">
        <v>90</v>
      </c>
      <c r="Q5519" s="20" t="s">
        <v>247</v>
      </c>
      <c r="R5519" s="21" t="s">
        <v>248</v>
      </c>
      <c r="S5519" s="35">
        <v>1</v>
      </c>
      <c r="T5519" s="22">
        <v>1</v>
      </c>
      <c r="U5519" s="20" t="s">
        <v>62</v>
      </c>
      <c r="V5519" s="20">
        <v>45862</v>
      </c>
      <c r="W5519" s="21">
        <v>7</v>
      </c>
      <c r="X5519" s="20">
        <v>45870</v>
      </c>
      <c r="Y5519" s="20">
        <v>45868</v>
      </c>
      <c r="Z5519" s="48">
        <v>7</v>
      </c>
      <c r="AA5519">
        <v>2025</v>
      </c>
      <c r="AB5519" s="45">
        <v>63325</v>
      </c>
      <c r="AC5519" s="45">
        <v>63325</v>
      </c>
      <c r="AK5519" s="10"/>
    </row>
    <row r="5520" spans="1:37">
      <c r="A5520" t="s">
        <v>45</v>
      </c>
      <c r="B5520" t="s">
        <v>46</v>
      </c>
      <c r="C5520" t="s">
        <v>47</v>
      </c>
      <c r="D5520" t="s">
        <v>6012</v>
      </c>
      <c r="E5520" t="s">
        <v>88</v>
      </c>
      <c r="F5520" t="s">
        <v>79</v>
      </c>
      <c r="G5520" t="s">
        <v>51</v>
      </c>
      <c r="H5520" s="20" t="s">
        <v>52</v>
      </c>
      <c r="I5520" t="s">
        <v>53</v>
      </c>
      <c r="J5520" t="s">
        <v>54</v>
      </c>
      <c r="K5520">
        <v>3</v>
      </c>
      <c r="L5520" t="s">
        <v>55</v>
      </c>
      <c r="M5520" t="s">
        <v>56</v>
      </c>
      <c r="N5520" t="s">
        <v>57</v>
      </c>
      <c r="O5520" s="21" t="s">
        <v>58</v>
      </c>
      <c r="P5520" s="21" t="s">
        <v>207</v>
      </c>
      <c r="Q5520" s="20" t="s">
        <v>2613</v>
      </c>
      <c r="R5520" s="21" t="s">
        <v>2614</v>
      </c>
      <c r="S5520" s="35">
        <v>1</v>
      </c>
      <c r="T5520" s="22">
        <v>1</v>
      </c>
      <c r="U5520" s="20" t="s">
        <v>62</v>
      </c>
      <c r="V5520" s="20">
        <v>45864</v>
      </c>
      <c r="W5520" s="21">
        <v>7</v>
      </c>
      <c r="X5520" s="20">
        <v>45874</v>
      </c>
      <c r="Y5520" s="20">
        <v>45868</v>
      </c>
      <c r="Z5520" s="48">
        <v>7</v>
      </c>
      <c r="AA5520">
        <v>2025</v>
      </c>
      <c r="AB5520" s="45">
        <v>46660</v>
      </c>
      <c r="AC5520" s="45">
        <v>46660</v>
      </c>
      <c r="AK5520" s="10"/>
    </row>
    <row r="5521" spans="1:37">
      <c r="A5521" t="s">
        <v>45</v>
      </c>
      <c r="B5521" t="s">
        <v>46</v>
      </c>
      <c r="C5521" t="s">
        <v>47</v>
      </c>
      <c r="D5521" t="s">
        <v>6013</v>
      </c>
      <c r="E5521" t="s">
        <v>88</v>
      </c>
      <c r="F5521" t="s">
        <v>79</v>
      </c>
      <c r="G5521" t="s">
        <v>51</v>
      </c>
      <c r="H5521" s="20" t="s">
        <v>52</v>
      </c>
      <c r="I5521" t="s">
        <v>53</v>
      </c>
      <c r="J5521" t="s">
        <v>54</v>
      </c>
      <c r="K5521">
        <v>3</v>
      </c>
      <c r="L5521" t="s">
        <v>55</v>
      </c>
      <c r="M5521" t="s">
        <v>77</v>
      </c>
      <c r="N5521" t="s">
        <v>89</v>
      </c>
      <c r="O5521" s="21" t="s">
        <v>58</v>
      </c>
      <c r="P5521" s="21" t="s">
        <v>5970</v>
      </c>
      <c r="Q5521" s="20" t="s">
        <v>946</v>
      </c>
      <c r="R5521" s="21" t="s">
        <v>947</v>
      </c>
      <c r="S5521" s="35">
        <v>2</v>
      </c>
      <c r="T5521" s="22">
        <v>2</v>
      </c>
      <c r="U5521" s="20" t="s">
        <v>62</v>
      </c>
      <c r="V5521" s="20">
        <v>45864</v>
      </c>
      <c r="W5521" s="21">
        <v>7</v>
      </c>
      <c r="X5521" s="20">
        <v>45873</v>
      </c>
      <c r="Y5521" s="20">
        <v>45868</v>
      </c>
      <c r="Z5521" s="48">
        <v>7</v>
      </c>
      <c r="AA5521">
        <v>2025</v>
      </c>
      <c r="AB5521" s="45">
        <v>66654</v>
      </c>
      <c r="AC5521" s="45">
        <v>66654</v>
      </c>
      <c r="AK5521" s="10"/>
    </row>
    <row r="5522" spans="1:37">
      <c r="A5522" t="s">
        <v>45</v>
      </c>
      <c r="B5522" t="s">
        <v>46</v>
      </c>
      <c r="C5522" t="s">
        <v>47</v>
      </c>
      <c r="D5522" t="s">
        <v>6014</v>
      </c>
      <c r="E5522" t="s">
        <v>88</v>
      </c>
      <c r="F5522" t="s">
        <v>79</v>
      </c>
      <c r="G5522" t="s">
        <v>51</v>
      </c>
      <c r="H5522" s="20" t="s">
        <v>52</v>
      </c>
      <c r="I5522" t="s">
        <v>53</v>
      </c>
      <c r="J5522" t="s">
        <v>54</v>
      </c>
      <c r="K5522">
        <v>3</v>
      </c>
      <c r="L5522" t="s">
        <v>55</v>
      </c>
      <c r="M5522" t="s">
        <v>56</v>
      </c>
      <c r="N5522" t="s">
        <v>57</v>
      </c>
      <c r="O5522" s="21" t="s">
        <v>58</v>
      </c>
      <c r="P5522" s="21" t="s">
        <v>522</v>
      </c>
      <c r="Q5522" s="20" t="s">
        <v>1078</v>
      </c>
      <c r="R5522" s="21" t="s">
        <v>1079</v>
      </c>
      <c r="S5522" s="35">
        <v>1</v>
      </c>
      <c r="T5522" s="22">
        <v>1</v>
      </c>
      <c r="U5522" s="20" t="s">
        <v>62</v>
      </c>
      <c r="V5522" s="20">
        <v>45864</v>
      </c>
      <c r="W5522" s="21">
        <v>7</v>
      </c>
      <c r="X5522" s="20">
        <v>45874</v>
      </c>
      <c r="Y5522" s="20">
        <v>45868</v>
      </c>
      <c r="Z5522" s="48">
        <v>7</v>
      </c>
      <c r="AA5522">
        <v>2025</v>
      </c>
      <c r="AB5522" s="45">
        <v>46660</v>
      </c>
      <c r="AC5522" s="45">
        <v>46660</v>
      </c>
      <c r="AK5522" s="10"/>
    </row>
    <row r="5523" spans="1:37">
      <c r="A5523" t="s">
        <v>45</v>
      </c>
      <c r="B5523" t="s">
        <v>46</v>
      </c>
      <c r="C5523" t="s">
        <v>47</v>
      </c>
      <c r="D5523" t="s">
        <v>6015</v>
      </c>
      <c r="E5523" t="s">
        <v>88</v>
      </c>
      <c r="F5523" t="s">
        <v>79</v>
      </c>
      <c r="G5523" t="s">
        <v>51</v>
      </c>
      <c r="H5523" s="20" t="s">
        <v>52</v>
      </c>
      <c r="I5523" t="s">
        <v>53</v>
      </c>
      <c r="J5523" t="s">
        <v>54</v>
      </c>
      <c r="K5523">
        <v>3</v>
      </c>
      <c r="L5523" t="s">
        <v>55</v>
      </c>
      <c r="M5523" t="s">
        <v>77</v>
      </c>
      <c r="N5523" t="s">
        <v>89</v>
      </c>
      <c r="O5523" s="21" t="s">
        <v>58</v>
      </c>
      <c r="P5523" s="21" t="s">
        <v>150</v>
      </c>
      <c r="Q5523" s="20" t="s">
        <v>244</v>
      </c>
      <c r="R5523" s="21" t="s">
        <v>245</v>
      </c>
      <c r="S5523" s="35">
        <v>1</v>
      </c>
      <c r="T5523" s="22">
        <v>1</v>
      </c>
      <c r="U5523" s="20" t="s">
        <v>62</v>
      </c>
      <c r="V5523" s="20">
        <v>45864</v>
      </c>
      <c r="W5523" s="21">
        <v>7</v>
      </c>
      <c r="X5523" s="20">
        <v>45873</v>
      </c>
      <c r="Y5523" s="20">
        <v>45868</v>
      </c>
      <c r="Z5523" s="48">
        <v>7</v>
      </c>
      <c r="AA5523">
        <v>2025</v>
      </c>
      <c r="AB5523" s="45">
        <v>99995</v>
      </c>
      <c r="AC5523" s="45">
        <v>99995</v>
      </c>
      <c r="AK5523" s="10"/>
    </row>
    <row r="5524" spans="1:37">
      <c r="A5524" t="s">
        <v>45</v>
      </c>
      <c r="B5524" t="s">
        <v>46</v>
      </c>
      <c r="C5524" t="s">
        <v>47</v>
      </c>
      <c r="D5524" t="s">
        <v>6016</v>
      </c>
      <c r="E5524" t="s">
        <v>88</v>
      </c>
      <c r="F5524" t="s">
        <v>79</v>
      </c>
      <c r="G5524" t="s">
        <v>51</v>
      </c>
      <c r="H5524" s="20" t="s">
        <v>52</v>
      </c>
      <c r="I5524" t="s">
        <v>53</v>
      </c>
      <c r="J5524" t="s">
        <v>54</v>
      </c>
      <c r="K5524">
        <v>3</v>
      </c>
      <c r="L5524" t="s">
        <v>55</v>
      </c>
      <c r="M5524" t="s">
        <v>77</v>
      </c>
      <c r="N5524" t="s">
        <v>89</v>
      </c>
      <c r="O5524" s="21" t="s">
        <v>58</v>
      </c>
      <c r="P5524" s="21" t="s">
        <v>90</v>
      </c>
      <c r="Q5524" s="20" t="s">
        <v>344</v>
      </c>
      <c r="R5524" s="21" t="s">
        <v>345</v>
      </c>
      <c r="S5524" s="35">
        <v>1</v>
      </c>
      <c r="T5524" s="22">
        <v>1</v>
      </c>
      <c r="U5524" s="20" t="s">
        <v>62</v>
      </c>
      <c r="V5524" s="20">
        <v>45863</v>
      </c>
      <c r="W5524" s="21">
        <v>7</v>
      </c>
      <c r="X5524" s="20">
        <v>45873</v>
      </c>
      <c r="Y5524" s="20">
        <v>45868</v>
      </c>
      <c r="Z5524" s="48">
        <v>7</v>
      </c>
      <c r="AA5524">
        <v>2025</v>
      </c>
      <c r="AB5524" s="45">
        <v>39995</v>
      </c>
      <c r="AC5524" s="45">
        <v>39995</v>
      </c>
      <c r="AK5524" s="10"/>
    </row>
    <row r="5525" spans="1:37">
      <c r="A5525" t="s">
        <v>45</v>
      </c>
      <c r="B5525" t="s">
        <v>46</v>
      </c>
      <c r="C5525" t="s">
        <v>47</v>
      </c>
      <c r="D5525" t="s">
        <v>6017</v>
      </c>
      <c r="E5525" t="s">
        <v>88</v>
      </c>
      <c r="F5525" t="s">
        <v>79</v>
      </c>
      <c r="G5525" t="s">
        <v>51</v>
      </c>
      <c r="H5525" s="20" t="s">
        <v>52</v>
      </c>
      <c r="I5525" t="s">
        <v>53</v>
      </c>
      <c r="J5525" t="s">
        <v>54</v>
      </c>
      <c r="K5525">
        <v>3</v>
      </c>
      <c r="L5525" t="s">
        <v>55</v>
      </c>
      <c r="M5525" t="s">
        <v>77</v>
      </c>
      <c r="N5525" t="s">
        <v>89</v>
      </c>
      <c r="O5525" s="21" t="s">
        <v>58</v>
      </c>
      <c r="P5525" s="21" t="s">
        <v>119</v>
      </c>
      <c r="Q5525" s="20" t="s">
        <v>120</v>
      </c>
      <c r="R5525" s="21" t="s">
        <v>121</v>
      </c>
      <c r="S5525" s="35">
        <v>1</v>
      </c>
      <c r="T5525" s="22">
        <v>1</v>
      </c>
      <c r="U5525" s="20" t="s">
        <v>62</v>
      </c>
      <c r="V5525" s="20">
        <v>45863</v>
      </c>
      <c r="W5525" s="21">
        <v>7</v>
      </c>
      <c r="X5525" s="20">
        <v>45870</v>
      </c>
      <c r="Y5525" s="20">
        <v>45868</v>
      </c>
      <c r="Z5525" s="48">
        <v>7</v>
      </c>
      <c r="AA5525">
        <v>2025</v>
      </c>
      <c r="AB5525" s="45">
        <v>92854</v>
      </c>
      <c r="AC5525" s="45">
        <v>92854</v>
      </c>
      <c r="AK5525" s="10"/>
    </row>
    <row r="5526" spans="1:37">
      <c r="A5526" t="s">
        <v>45</v>
      </c>
      <c r="B5526" t="s">
        <v>46</v>
      </c>
      <c r="C5526" t="s">
        <v>47</v>
      </c>
      <c r="D5526" t="s">
        <v>6018</v>
      </c>
      <c r="E5526" t="s">
        <v>88</v>
      </c>
      <c r="F5526" t="s">
        <v>79</v>
      </c>
      <c r="G5526" t="s">
        <v>51</v>
      </c>
      <c r="H5526" s="20" t="s">
        <v>52</v>
      </c>
      <c r="I5526" t="s">
        <v>53</v>
      </c>
      <c r="J5526" t="s">
        <v>54</v>
      </c>
      <c r="K5526">
        <v>3</v>
      </c>
      <c r="L5526" t="s">
        <v>55</v>
      </c>
      <c r="M5526" t="s">
        <v>56</v>
      </c>
      <c r="N5526" t="s">
        <v>57</v>
      </c>
      <c r="O5526" s="21" t="s">
        <v>58</v>
      </c>
      <c r="P5526" s="21" t="s">
        <v>522</v>
      </c>
      <c r="Q5526" s="20" t="s">
        <v>523</v>
      </c>
      <c r="R5526" s="21" t="s">
        <v>524</v>
      </c>
      <c r="S5526" s="35">
        <v>1</v>
      </c>
      <c r="T5526" s="22">
        <v>1</v>
      </c>
      <c r="U5526" s="20" t="s">
        <v>62</v>
      </c>
      <c r="V5526" s="20">
        <v>45864</v>
      </c>
      <c r="W5526" s="21">
        <v>7</v>
      </c>
      <c r="X5526" s="20">
        <v>45873</v>
      </c>
      <c r="Y5526" s="20">
        <v>45868</v>
      </c>
      <c r="Z5526" s="48">
        <v>7</v>
      </c>
      <c r="AA5526">
        <v>2025</v>
      </c>
      <c r="AB5526" s="45">
        <v>31994</v>
      </c>
      <c r="AC5526" s="45">
        <v>31994</v>
      </c>
      <c r="AK5526" s="10"/>
    </row>
    <row r="5527" spans="1:37">
      <c r="A5527" t="s">
        <v>45</v>
      </c>
      <c r="B5527" t="s">
        <v>46</v>
      </c>
      <c r="C5527" t="s">
        <v>47</v>
      </c>
      <c r="D5527" t="s">
        <v>6019</v>
      </c>
      <c r="E5527" t="s">
        <v>88</v>
      </c>
      <c r="F5527" t="s">
        <v>79</v>
      </c>
      <c r="G5527" t="s">
        <v>51</v>
      </c>
      <c r="H5527" s="20" t="s">
        <v>52</v>
      </c>
      <c r="I5527" t="s">
        <v>53</v>
      </c>
      <c r="J5527" t="s">
        <v>54</v>
      </c>
      <c r="K5527">
        <v>3</v>
      </c>
      <c r="L5527" t="s">
        <v>55</v>
      </c>
      <c r="M5527" t="s">
        <v>77</v>
      </c>
      <c r="N5527" t="s">
        <v>89</v>
      </c>
      <c r="O5527" s="21" t="s">
        <v>58</v>
      </c>
      <c r="P5527" s="21" t="s">
        <v>119</v>
      </c>
      <c r="Q5527" s="20" t="s">
        <v>3712</v>
      </c>
      <c r="R5527" s="21" t="s">
        <v>3713</v>
      </c>
      <c r="S5527" s="35">
        <v>1</v>
      </c>
      <c r="T5527" s="22">
        <v>1</v>
      </c>
      <c r="U5527" s="20" t="s">
        <v>62</v>
      </c>
      <c r="V5527" s="20">
        <v>45862</v>
      </c>
      <c r="W5527" s="21">
        <v>7</v>
      </c>
      <c r="X5527" s="20">
        <v>45870</v>
      </c>
      <c r="Y5527" s="20">
        <v>45868</v>
      </c>
      <c r="Z5527" s="48">
        <v>7</v>
      </c>
      <c r="AA5527">
        <v>2025</v>
      </c>
      <c r="AB5527" s="45">
        <v>83325</v>
      </c>
      <c r="AC5527" s="45">
        <v>83325</v>
      </c>
      <c r="AK5527" s="10"/>
    </row>
    <row r="5528" spans="1:37">
      <c r="A5528" t="s">
        <v>45</v>
      </c>
      <c r="B5528" t="s">
        <v>46</v>
      </c>
      <c r="C5528" t="s">
        <v>47</v>
      </c>
      <c r="D5528" t="s">
        <v>6020</v>
      </c>
      <c r="E5528" t="s">
        <v>88</v>
      </c>
      <c r="F5528" t="s">
        <v>79</v>
      </c>
      <c r="G5528" t="s">
        <v>51</v>
      </c>
      <c r="H5528" s="20" t="s">
        <v>52</v>
      </c>
      <c r="I5528" t="s">
        <v>53</v>
      </c>
      <c r="J5528" t="s">
        <v>54</v>
      </c>
      <c r="K5528">
        <v>3</v>
      </c>
      <c r="L5528" t="s">
        <v>55</v>
      </c>
      <c r="M5528" t="s">
        <v>56</v>
      </c>
      <c r="N5528" t="s">
        <v>57</v>
      </c>
      <c r="O5528" s="21" t="s">
        <v>58</v>
      </c>
      <c r="P5528" s="21" t="s">
        <v>64</v>
      </c>
      <c r="Q5528" s="20" t="s">
        <v>623</v>
      </c>
      <c r="R5528" s="21" t="s">
        <v>624</v>
      </c>
      <c r="S5528" s="35">
        <v>1</v>
      </c>
      <c r="T5528" s="22">
        <v>1</v>
      </c>
      <c r="U5528" s="20" t="s">
        <v>62</v>
      </c>
      <c r="V5528" s="20">
        <v>45863</v>
      </c>
      <c r="W5528" s="21">
        <v>7</v>
      </c>
      <c r="X5528" s="20">
        <v>45870</v>
      </c>
      <c r="Y5528" s="20">
        <v>45868</v>
      </c>
      <c r="Z5528" s="48">
        <v>7</v>
      </c>
      <c r="AA5528">
        <v>2025</v>
      </c>
      <c r="AB5528" s="45">
        <v>29992</v>
      </c>
      <c r="AC5528" s="45">
        <v>29992</v>
      </c>
      <c r="AK5528" s="10"/>
    </row>
    <row r="5529" spans="1:37">
      <c r="A5529" t="s">
        <v>45</v>
      </c>
      <c r="B5529" t="s">
        <v>46</v>
      </c>
      <c r="C5529" t="s">
        <v>47</v>
      </c>
      <c r="D5529" t="s">
        <v>6021</v>
      </c>
      <c r="E5529" t="s">
        <v>88</v>
      </c>
      <c r="F5529" t="s">
        <v>79</v>
      </c>
      <c r="G5529" t="s">
        <v>51</v>
      </c>
      <c r="H5529" s="20" t="s">
        <v>52</v>
      </c>
      <c r="I5529" t="s">
        <v>53</v>
      </c>
      <c r="J5529" t="s">
        <v>54</v>
      </c>
      <c r="K5529">
        <v>3</v>
      </c>
      <c r="L5529" t="s">
        <v>55</v>
      </c>
      <c r="M5529" t="s">
        <v>77</v>
      </c>
      <c r="N5529" t="s">
        <v>89</v>
      </c>
      <c r="O5529" s="21" t="s">
        <v>58</v>
      </c>
      <c r="P5529" s="21" t="s">
        <v>126</v>
      </c>
      <c r="Q5529" s="20" t="s">
        <v>1746</v>
      </c>
      <c r="R5529" s="21" t="s">
        <v>1747</v>
      </c>
      <c r="S5529" s="35">
        <v>1</v>
      </c>
      <c r="T5529" s="22">
        <v>1</v>
      </c>
      <c r="U5529" s="20" t="s">
        <v>62</v>
      </c>
      <c r="V5529" s="20">
        <v>45863</v>
      </c>
      <c r="W5529" s="21">
        <v>7</v>
      </c>
      <c r="X5529" s="20">
        <v>45870</v>
      </c>
      <c r="Y5529" s="20">
        <v>45868</v>
      </c>
      <c r="Z5529" s="48">
        <v>7</v>
      </c>
      <c r="AA5529">
        <v>2025</v>
      </c>
      <c r="AB5529" s="45">
        <v>19992</v>
      </c>
      <c r="AC5529" s="45">
        <v>19992</v>
      </c>
      <c r="AK5529" s="10"/>
    </row>
    <row r="5530" spans="1:37">
      <c r="A5530" t="s">
        <v>45</v>
      </c>
      <c r="B5530" t="s">
        <v>46</v>
      </c>
      <c r="C5530" t="s">
        <v>47</v>
      </c>
      <c r="D5530" t="s">
        <v>6022</v>
      </c>
      <c r="E5530" t="s">
        <v>88</v>
      </c>
      <c r="F5530" t="s">
        <v>79</v>
      </c>
      <c r="G5530" t="s">
        <v>51</v>
      </c>
      <c r="H5530" s="20" t="s">
        <v>52</v>
      </c>
      <c r="I5530" t="s">
        <v>53</v>
      </c>
      <c r="J5530" t="s">
        <v>54</v>
      </c>
      <c r="K5530">
        <v>3</v>
      </c>
      <c r="L5530" t="s">
        <v>55</v>
      </c>
      <c r="M5530" t="s">
        <v>56</v>
      </c>
      <c r="N5530" t="s">
        <v>57</v>
      </c>
      <c r="O5530" s="21" t="s">
        <v>58</v>
      </c>
      <c r="P5530" s="21" t="s">
        <v>64</v>
      </c>
      <c r="Q5530" s="20" t="s">
        <v>596</v>
      </c>
      <c r="R5530" s="21" t="s">
        <v>597</v>
      </c>
      <c r="S5530" s="35">
        <v>1</v>
      </c>
      <c r="T5530" s="22">
        <v>1</v>
      </c>
      <c r="U5530" s="20" t="s">
        <v>62</v>
      </c>
      <c r="V5530" s="20">
        <v>45863</v>
      </c>
      <c r="W5530" s="21">
        <v>7</v>
      </c>
      <c r="X5530" s="20">
        <v>45870</v>
      </c>
      <c r="Y5530" s="20">
        <v>45868</v>
      </c>
      <c r="Z5530" s="48">
        <v>7</v>
      </c>
      <c r="AA5530">
        <v>2025</v>
      </c>
      <c r="AB5530" s="45">
        <v>107135</v>
      </c>
      <c r="AC5530" s="45">
        <v>107135</v>
      </c>
      <c r="AK5530" s="10"/>
    </row>
    <row r="5531" spans="1:37">
      <c r="A5531" t="s">
        <v>45</v>
      </c>
      <c r="B5531" t="s">
        <v>46</v>
      </c>
      <c r="C5531" t="s">
        <v>47</v>
      </c>
      <c r="D5531" t="s">
        <v>6023</v>
      </c>
      <c r="E5531" t="s">
        <v>88</v>
      </c>
      <c r="F5531" t="s">
        <v>79</v>
      </c>
      <c r="G5531" t="s">
        <v>51</v>
      </c>
      <c r="H5531" s="20" t="s">
        <v>52</v>
      </c>
      <c r="I5531" t="s">
        <v>53</v>
      </c>
      <c r="J5531" t="s">
        <v>54</v>
      </c>
      <c r="K5531">
        <v>3</v>
      </c>
      <c r="L5531" t="s">
        <v>55</v>
      </c>
      <c r="M5531" t="s">
        <v>56</v>
      </c>
      <c r="N5531" t="s">
        <v>57</v>
      </c>
      <c r="O5531" s="21" t="s">
        <v>58</v>
      </c>
      <c r="P5531" s="21" t="s">
        <v>207</v>
      </c>
      <c r="Q5531" s="20" t="s">
        <v>2613</v>
      </c>
      <c r="R5531" s="21" t="s">
        <v>2614</v>
      </c>
      <c r="S5531" s="35">
        <v>1</v>
      </c>
      <c r="T5531" s="22">
        <v>1</v>
      </c>
      <c r="U5531" s="20" t="s">
        <v>62</v>
      </c>
      <c r="V5531" s="20">
        <v>45864</v>
      </c>
      <c r="W5531" s="21">
        <v>7</v>
      </c>
      <c r="X5531" s="20">
        <v>45874</v>
      </c>
      <c r="Y5531" s="20">
        <v>45868</v>
      </c>
      <c r="Z5531" s="48">
        <v>7</v>
      </c>
      <c r="AA5531">
        <v>2025</v>
      </c>
      <c r="AB5531" s="45">
        <v>46660</v>
      </c>
      <c r="AC5531" s="45">
        <v>46660</v>
      </c>
      <c r="AK5531" s="10"/>
    </row>
    <row r="5532" spans="1:37">
      <c r="A5532" t="s">
        <v>45</v>
      </c>
      <c r="B5532" t="s">
        <v>46</v>
      </c>
      <c r="C5532" t="s">
        <v>47</v>
      </c>
      <c r="D5532" t="s">
        <v>6024</v>
      </c>
      <c r="E5532" t="s">
        <v>88</v>
      </c>
      <c r="F5532" t="s">
        <v>79</v>
      </c>
      <c r="G5532" t="s">
        <v>51</v>
      </c>
      <c r="H5532" s="20" t="s">
        <v>52</v>
      </c>
      <c r="I5532" t="s">
        <v>53</v>
      </c>
      <c r="J5532" t="s">
        <v>54</v>
      </c>
      <c r="K5532">
        <v>3</v>
      </c>
      <c r="L5532" t="s">
        <v>55</v>
      </c>
      <c r="M5532" t="s">
        <v>56</v>
      </c>
      <c r="N5532" t="s">
        <v>57</v>
      </c>
      <c r="O5532" s="21" t="s">
        <v>58</v>
      </c>
      <c r="P5532" s="21" t="s">
        <v>64</v>
      </c>
      <c r="Q5532" s="20" t="s">
        <v>221</v>
      </c>
      <c r="R5532" s="21" t="s">
        <v>222</v>
      </c>
      <c r="S5532" s="35">
        <v>1</v>
      </c>
      <c r="T5532" s="22">
        <v>1</v>
      </c>
      <c r="U5532" s="20" t="s">
        <v>62</v>
      </c>
      <c r="V5532" s="20">
        <v>45864</v>
      </c>
      <c r="W5532" s="21">
        <v>7</v>
      </c>
      <c r="X5532" s="20">
        <v>45875</v>
      </c>
      <c r="Y5532" s="20">
        <v>45868</v>
      </c>
      <c r="Z5532" s="48">
        <v>7</v>
      </c>
      <c r="AA5532">
        <v>2025</v>
      </c>
      <c r="AB5532" s="45">
        <v>103324</v>
      </c>
      <c r="AC5532" s="45">
        <v>103324</v>
      </c>
      <c r="AK5532" s="10"/>
    </row>
    <row r="5533" spans="1:37">
      <c r="A5533" t="s">
        <v>45</v>
      </c>
      <c r="B5533" t="s">
        <v>46</v>
      </c>
      <c r="C5533" t="s">
        <v>47</v>
      </c>
      <c r="D5533" t="s">
        <v>6025</v>
      </c>
      <c r="E5533" t="s">
        <v>88</v>
      </c>
      <c r="F5533" t="s">
        <v>79</v>
      </c>
      <c r="G5533" t="s">
        <v>51</v>
      </c>
      <c r="H5533" s="20" t="s">
        <v>52</v>
      </c>
      <c r="I5533" t="s">
        <v>53</v>
      </c>
      <c r="J5533" t="s">
        <v>54</v>
      </c>
      <c r="K5533">
        <v>3</v>
      </c>
      <c r="L5533" t="s">
        <v>55</v>
      </c>
      <c r="M5533" t="s">
        <v>56</v>
      </c>
      <c r="N5533" t="s">
        <v>57</v>
      </c>
      <c r="O5533" s="21" t="s">
        <v>58</v>
      </c>
      <c r="P5533" s="21" t="s">
        <v>64</v>
      </c>
      <c r="Q5533" s="20" t="s">
        <v>1691</v>
      </c>
      <c r="R5533" s="21" t="s">
        <v>1692</v>
      </c>
      <c r="S5533" s="35">
        <v>1</v>
      </c>
      <c r="T5533" s="22">
        <v>1</v>
      </c>
      <c r="U5533" s="20" t="s">
        <v>62</v>
      </c>
      <c r="V5533" s="20">
        <v>45864</v>
      </c>
      <c r="W5533" s="21">
        <v>7</v>
      </c>
      <c r="X5533" s="20">
        <v>45875</v>
      </c>
      <c r="Y5533" s="20">
        <v>45868</v>
      </c>
      <c r="Z5533" s="48">
        <v>7</v>
      </c>
      <c r="AA5533">
        <v>2025</v>
      </c>
      <c r="AB5533" s="45">
        <v>103324</v>
      </c>
      <c r="AC5533" s="45">
        <v>103324</v>
      </c>
      <c r="AK5533" s="10"/>
    </row>
    <row r="5534" spans="1:37">
      <c r="A5534" t="s">
        <v>45</v>
      </c>
      <c r="B5534" t="s">
        <v>46</v>
      </c>
      <c r="C5534" t="s">
        <v>47</v>
      </c>
      <c r="D5534" t="s">
        <v>6026</v>
      </c>
      <c r="E5534" t="s">
        <v>88</v>
      </c>
      <c r="F5534" t="s">
        <v>79</v>
      </c>
      <c r="G5534" t="s">
        <v>51</v>
      </c>
      <c r="H5534" s="20" t="s">
        <v>52</v>
      </c>
      <c r="I5534" t="s">
        <v>53</v>
      </c>
      <c r="J5534" t="s">
        <v>54</v>
      </c>
      <c r="K5534">
        <v>3</v>
      </c>
      <c r="L5534" t="s">
        <v>55</v>
      </c>
      <c r="M5534" t="s">
        <v>77</v>
      </c>
      <c r="N5534" t="s">
        <v>89</v>
      </c>
      <c r="O5534" s="21" t="s">
        <v>58</v>
      </c>
      <c r="P5534" s="21" t="s">
        <v>97</v>
      </c>
      <c r="Q5534" s="20" t="s">
        <v>2440</v>
      </c>
      <c r="R5534" s="21" t="s">
        <v>2441</v>
      </c>
      <c r="S5534" s="35">
        <v>1</v>
      </c>
      <c r="T5534" s="22">
        <v>1</v>
      </c>
      <c r="U5534" s="20" t="s">
        <v>62</v>
      </c>
      <c r="V5534" s="20">
        <v>45865</v>
      </c>
      <c r="W5534" s="21">
        <v>7</v>
      </c>
      <c r="X5534" s="20">
        <v>45875</v>
      </c>
      <c r="Y5534" s="20">
        <v>45868</v>
      </c>
      <c r="Z5534" s="48">
        <v>7</v>
      </c>
      <c r="AA5534">
        <v>2025</v>
      </c>
      <c r="AB5534" s="45">
        <v>33328</v>
      </c>
      <c r="AC5534" s="45">
        <v>33328</v>
      </c>
      <c r="AK5534" s="10"/>
    </row>
    <row r="5535" spans="1:37">
      <c r="A5535" t="s">
        <v>45</v>
      </c>
      <c r="B5535" t="s">
        <v>46</v>
      </c>
      <c r="C5535" t="s">
        <v>47</v>
      </c>
      <c r="D5535" t="s">
        <v>6027</v>
      </c>
      <c r="E5535" t="s">
        <v>88</v>
      </c>
      <c r="F5535" t="s">
        <v>79</v>
      </c>
      <c r="G5535" t="s">
        <v>51</v>
      </c>
      <c r="H5535" s="20" t="s">
        <v>52</v>
      </c>
      <c r="I5535" t="s">
        <v>53</v>
      </c>
      <c r="J5535" t="s">
        <v>54</v>
      </c>
      <c r="K5535">
        <v>3</v>
      </c>
      <c r="L5535" t="s">
        <v>55</v>
      </c>
      <c r="M5535" t="s">
        <v>77</v>
      </c>
      <c r="N5535" t="s">
        <v>89</v>
      </c>
      <c r="O5535" s="21" t="s">
        <v>58</v>
      </c>
      <c r="P5535" s="21" t="s">
        <v>119</v>
      </c>
      <c r="Q5535" s="20" t="s">
        <v>2472</v>
      </c>
      <c r="R5535" s="21" t="s">
        <v>2473</v>
      </c>
      <c r="S5535" s="35">
        <v>1</v>
      </c>
      <c r="T5535" s="22">
        <v>1</v>
      </c>
      <c r="U5535" s="20" t="s">
        <v>62</v>
      </c>
      <c r="V5535" s="20">
        <v>45865</v>
      </c>
      <c r="W5535" s="21">
        <v>7</v>
      </c>
      <c r="X5535" s="20">
        <v>45873</v>
      </c>
      <c r="Y5535" s="20">
        <v>45868</v>
      </c>
      <c r="Z5535" s="48">
        <v>7</v>
      </c>
      <c r="AA5535">
        <v>2025</v>
      </c>
      <c r="AB5535" s="45">
        <v>79995</v>
      </c>
      <c r="AC5535" s="45">
        <v>79995</v>
      </c>
      <c r="AK5535" s="10"/>
    </row>
    <row r="5536" spans="1:37">
      <c r="A5536" t="s">
        <v>45</v>
      </c>
      <c r="B5536" t="s">
        <v>46</v>
      </c>
      <c r="C5536" t="s">
        <v>47</v>
      </c>
      <c r="D5536" t="s">
        <v>6028</v>
      </c>
      <c r="E5536" t="s">
        <v>88</v>
      </c>
      <c r="F5536" t="s">
        <v>79</v>
      </c>
      <c r="G5536" t="s">
        <v>51</v>
      </c>
      <c r="H5536" s="20" t="s">
        <v>52</v>
      </c>
      <c r="I5536" t="s">
        <v>53</v>
      </c>
      <c r="J5536" t="s">
        <v>54</v>
      </c>
      <c r="K5536">
        <v>3</v>
      </c>
      <c r="L5536" t="s">
        <v>55</v>
      </c>
      <c r="M5536" t="s">
        <v>77</v>
      </c>
      <c r="N5536" t="s">
        <v>89</v>
      </c>
      <c r="O5536" s="21" t="s">
        <v>58</v>
      </c>
      <c r="P5536" s="21" t="s">
        <v>366</v>
      </c>
      <c r="Q5536" s="20" t="s">
        <v>3418</v>
      </c>
      <c r="R5536" s="21" t="s">
        <v>3419</v>
      </c>
      <c r="S5536" s="35">
        <v>1</v>
      </c>
      <c r="T5536" s="22">
        <v>1</v>
      </c>
      <c r="U5536" s="20" t="s">
        <v>62</v>
      </c>
      <c r="V5536" s="20">
        <v>45865</v>
      </c>
      <c r="W5536" s="21">
        <v>7</v>
      </c>
      <c r="X5536" s="20">
        <v>45873</v>
      </c>
      <c r="Y5536" s="20">
        <v>45868</v>
      </c>
      <c r="Z5536" s="48">
        <v>7</v>
      </c>
      <c r="AA5536">
        <v>2025</v>
      </c>
      <c r="AB5536" s="45">
        <v>63325</v>
      </c>
      <c r="AC5536" s="45">
        <v>63325</v>
      </c>
      <c r="AK5536" s="10"/>
    </row>
    <row r="5537" spans="1:37">
      <c r="A5537" t="s">
        <v>45</v>
      </c>
      <c r="B5537" t="s">
        <v>46</v>
      </c>
      <c r="C5537" t="s">
        <v>47</v>
      </c>
      <c r="D5537" t="s">
        <v>6029</v>
      </c>
      <c r="E5537" t="s">
        <v>88</v>
      </c>
      <c r="F5537" t="s">
        <v>79</v>
      </c>
      <c r="G5537" t="s">
        <v>51</v>
      </c>
      <c r="H5537" s="20" t="s">
        <v>52</v>
      </c>
      <c r="I5537" t="s">
        <v>53</v>
      </c>
      <c r="J5537" t="s">
        <v>54</v>
      </c>
      <c r="K5537">
        <v>3</v>
      </c>
      <c r="L5537" t="s">
        <v>55</v>
      </c>
      <c r="M5537" t="s">
        <v>77</v>
      </c>
      <c r="N5537" t="s">
        <v>89</v>
      </c>
      <c r="O5537" s="21" t="s">
        <v>58</v>
      </c>
      <c r="P5537" s="21" t="s">
        <v>303</v>
      </c>
      <c r="Q5537" s="20" t="s">
        <v>304</v>
      </c>
      <c r="R5537" s="21" t="s">
        <v>305</v>
      </c>
      <c r="S5537" s="35">
        <v>1</v>
      </c>
      <c r="T5537" s="22">
        <v>1</v>
      </c>
      <c r="U5537" s="20" t="s">
        <v>62</v>
      </c>
      <c r="V5537" s="20">
        <v>45863</v>
      </c>
      <c r="W5537" s="21">
        <v>7</v>
      </c>
      <c r="X5537" s="20">
        <v>45875</v>
      </c>
      <c r="Y5537" s="20">
        <v>45868</v>
      </c>
      <c r="Z5537" s="48">
        <v>7</v>
      </c>
      <c r="AA5537">
        <v>2025</v>
      </c>
      <c r="AB5537" s="45">
        <v>60712</v>
      </c>
      <c r="AC5537" s="45">
        <v>60712</v>
      </c>
      <c r="AK5537" s="10"/>
    </row>
    <row r="5538" spans="1:37">
      <c r="A5538" t="s">
        <v>45</v>
      </c>
      <c r="B5538" t="s">
        <v>46</v>
      </c>
      <c r="C5538" t="s">
        <v>47</v>
      </c>
      <c r="D5538" t="s">
        <v>6030</v>
      </c>
      <c r="E5538" t="s">
        <v>88</v>
      </c>
      <c r="F5538" t="s">
        <v>79</v>
      </c>
      <c r="G5538" t="s">
        <v>51</v>
      </c>
      <c r="H5538" s="20" t="s">
        <v>52</v>
      </c>
      <c r="I5538" t="s">
        <v>53</v>
      </c>
      <c r="J5538" t="s">
        <v>54</v>
      </c>
      <c r="K5538">
        <v>3</v>
      </c>
      <c r="L5538" t="s">
        <v>55</v>
      </c>
      <c r="M5538" t="s">
        <v>56</v>
      </c>
      <c r="N5538" t="s">
        <v>57</v>
      </c>
      <c r="O5538" s="21" t="s">
        <v>58</v>
      </c>
      <c r="P5538" s="21" t="s">
        <v>64</v>
      </c>
      <c r="Q5538" s="20" t="s">
        <v>410</v>
      </c>
      <c r="R5538" s="21" t="s">
        <v>411</v>
      </c>
      <c r="S5538" s="35">
        <v>1</v>
      </c>
      <c r="T5538" s="22">
        <v>1</v>
      </c>
      <c r="U5538" s="20" t="s">
        <v>62</v>
      </c>
      <c r="V5538" s="20">
        <v>45864</v>
      </c>
      <c r="W5538" s="21">
        <v>7</v>
      </c>
      <c r="X5538" s="20">
        <v>45874</v>
      </c>
      <c r="Y5538" s="20">
        <v>45868</v>
      </c>
      <c r="Z5538" s="48">
        <v>7</v>
      </c>
      <c r="AA5538">
        <v>2025</v>
      </c>
      <c r="AB5538" s="45">
        <v>45324</v>
      </c>
      <c r="AC5538" s="45">
        <v>45324</v>
      </c>
      <c r="AK5538" s="10"/>
    </row>
    <row r="5539" spans="1:37">
      <c r="A5539" t="s">
        <v>45</v>
      </c>
      <c r="B5539" t="s">
        <v>46</v>
      </c>
      <c r="C5539" t="s">
        <v>47</v>
      </c>
      <c r="D5539" t="s">
        <v>6031</v>
      </c>
      <c r="E5539" t="s">
        <v>88</v>
      </c>
      <c r="F5539" t="s">
        <v>79</v>
      </c>
      <c r="G5539" t="s">
        <v>51</v>
      </c>
      <c r="H5539" s="20" t="s">
        <v>52</v>
      </c>
      <c r="I5539" t="s">
        <v>53</v>
      </c>
      <c r="J5539" t="s">
        <v>54</v>
      </c>
      <c r="K5539">
        <v>3</v>
      </c>
      <c r="L5539" t="s">
        <v>55</v>
      </c>
      <c r="M5539" t="s">
        <v>56</v>
      </c>
      <c r="N5539" t="s">
        <v>57</v>
      </c>
      <c r="O5539" s="21" t="s">
        <v>58</v>
      </c>
      <c r="P5539" s="21" t="s">
        <v>64</v>
      </c>
      <c r="Q5539" s="20" t="s">
        <v>227</v>
      </c>
      <c r="R5539" s="21" t="s">
        <v>228</v>
      </c>
      <c r="S5539" s="35">
        <v>1</v>
      </c>
      <c r="T5539" s="22">
        <v>1</v>
      </c>
      <c r="U5539" s="20" t="s">
        <v>62</v>
      </c>
      <c r="V5539" s="20">
        <v>45865</v>
      </c>
      <c r="W5539" s="21">
        <v>7</v>
      </c>
      <c r="X5539" s="20">
        <v>45874</v>
      </c>
      <c r="Y5539" s="20">
        <v>45868</v>
      </c>
      <c r="Z5539" s="48">
        <v>7</v>
      </c>
      <c r="AA5539">
        <v>2025</v>
      </c>
      <c r="AB5539" s="45">
        <v>24659</v>
      </c>
      <c r="AC5539" s="45">
        <v>24659</v>
      </c>
      <c r="AK5539" s="10"/>
    </row>
    <row r="5540" spans="1:37">
      <c r="A5540" t="s">
        <v>45</v>
      </c>
      <c r="B5540" t="s">
        <v>46</v>
      </c>
      <c r="C5540" t="s">
        <v>47</v>
      </c>
      <c r="D5540" t="s">
        <v>6032</v>
      </c>
      <c r="E5540" t="s">
        <v>88</v>
      </c>
      <c r="F5540" t="s">
        <v>79</v>
      </c>
      <c r="G5540" t="s">
        <v>51</v>
      </c>
      <c r="H5540" s="20" t="s">
        <v>52</v>
      </c>
      <c r="I5540" t="s">
        <v>53</v>
      </c>
      <c r="J5540" t="s">
        <v>54</v>
      </c>
      <c r="K5540">
        <v>3</v>
      </c>
      <c r="L5540" t="s">
        <v>55</v>
      </c>
      <c r="M5540" t="s">
        <v>56</v>
      </c>
      <c r="N5540" t="s">
        <v>57</v>
      </c>
      <c r="O5540" s="21" t="s">
        <v>58</v>
      </c>
      <c r="P5540" s="21" t="s">
        <v>64</v>
      </c>
      <c r="Q5540" s="20" t="s">
        <v>1052</v>
      </c>
      <c r="R5540" s="21" t="s">
        <v>1053</v>
      </c>
      <c r="S5540" s="35">
        <v>1</v>
      </c>
      <c r="T5540" s="22">
        <v>1</v>
      </c>
      <c r="U5540" s="20" t="s">
        <v>62</v>
      </c>
      <c r="V5540" s="20">
        <v>45865</v>
      </c>
      <c r="W5540" s="21">
        <v>7</v>
      </c>
      <c r="X5540" s="20">
        <v>45875</v>
      </c>
      <c r="Y5540" s="20">
        <v>45868</v>
      </c>
      <c r="Z5540" s="48">
        <v>7</v>
      </c>
      <c r="AA5540">
        <v>2025</v>
      </c>
      <c r="AB5540" s="45">
        <v>53325</v>
      </c>
      <c r="AC5540" s="45">
        <v>53325</v>
      </c>
      <c r="AK5540" s="10"/>
    </row>
    <row r="5541" spans="1:37">
      <c r="A5541" t="s">
        <v>45</v>
      </c>
      <c r="B5541" t="s">
        <v>46</v>
      </c>
      <c r="C5541" t="s">
        <v>47</v>
      </c>
      <c r="D5541" t="s">
        <v>6033</v>
      </c>
      <c r="E5541" t="s">
        <v>88</v>
      </c>
      <c r="F5541" t="s">
        <v>79</v>
      </c>
      <c r="G5541" t="s">
        <v>51</v>
      </c>
      <c r="H5541" s="20" t="s">
        <v>52</v>
      </c>
      <c r="I5541" t="s">
        <v>53</v>
      </c>
      <c r="J5541" t="s">
        <v>54</v>
      </c>
      <c r="K5541">
        <v>3</v>
      </c>
      <c r="L5541" t="s">
        <v>55</v>
      </c>
      <c r="M5541" t="s">
        <v>77</v>
      </c>
      <c r="N5541" t="s">
        <v>89</v>
      </c>
      <c r="O5541" s="21" t="s">
        <v>58</v>
      </c>
      <c r="P5541" s="21" t="s">
        <v>119</v>
      </c>
      <c r="Q5541" s="20" t="s">
        <v>3415</v>
      </c>
      <c r="R5541" s="21" t="s">
        <v>3416</v>
      </c>
      <c r="S5541" s="35">
        <v>2</v>
      </c>
      <c r="T5541" s="22">
        <v>2</v>
      </c>
      <c r="U5541" s="20" t="s">
        <v>62</v>
      </c>
      <c r="V5541" s="20">
        <v>45865</v>
      </c>
      <c r="W5541" s="21">
        <v>7</v>
      </c>
      <c r="X5541" s="20">
        <v>45873</v>
      </c>
      <c r="Y5541" s="20">
        <v>45868</v>
      </c>
      <c r="Z5541" s="48">
        <v>7</v>
      </c>
      <c r="AA5541">
        <v>2025</v>
      </c>
      <c r="AB5541" s="45">
        <v>83987</v>
      </c>
      <c r="AC5541" s="45">
        <v>83987</v>
      </c>
      <c r="AK5541" s="10"/>
    </row>
    <row r="5542" spans="1:37">
      <c r="A5542" t="s">
        <v>45</v>
      </c>
      <c r="B5542" t="s">
        <v>46</v>
      </c>
      <c r="C5542" t="s">
        <v>47</v>
      </c>
      <c r="D5542" t="s">
        <v>6034</v>
      </c>
      <c r="E5542" t="s">
        <v>88</v>
      </c>
      <c r="F5542" t="s">
        <v>79</v>
      </c>
      <c r="G5542" t="s">
        <v>51</v>
      </c>
      <c r="H5542" s="20" t="s">
        <v>52</v>
      </c>
      <c r="I5542" t="s">
        <v>53</v>
      </c>
      <c r="J5542" t="s">
        <v>54</v>
      </c>
      <c r="K5542">
        <v>3</v>
      </c>
      <c r="L5542" t="s">
        <v>55</v>
      </c>
      <c r="M5542" t="s">
        <v>56</v>
      </c>
      <c r="N5542" t="s">
        <v>57</v>
      </c>
      <c r="O5542" s="21" t="s">
        <v>58</v>
      </c>
      <c r="P5542" s="21" t="s">
        <v>64</v>
      </c>
      <c r="Q5542" s="20" t="s">
        <v>677</v>
      </c>
      <c r="R5542" s="21" t="s">
        <v>678</v>
      </c>
      <c r="S5542" s="35">
        <v>1</v>
      </c>
      <c r="T5542" s="22">
        <v>1</v>
      </c>
      <c r="U5542" s="20" t="s">
        <v>62</v>
      </c>
      <c r="V5542" s="20">
        <v>45865</v>
      </c>
      <c r="W5542" s="21">
        <v>7</v>
      </c>
      <c r="X5542" s="20">
        <v>45874</v>
      </c>
      <c r="Y5542" s="20">
        <v>45868</v>
      </c>
      <c r="Z5542" s="48">
        <v>7</v>
      </c>
      <c r="AA5542">
        <v>2025</v>
      </c>
      <c r="AB5542" s="45">
        <v>79995</v>
      </c>
      <c r="AC5542" s="45">
        <v>79995</v>
      </c>
      <c r="AK5542" s="10"/>
    </row>
    <row r="5543" spans="1:37">
      <c r="A5543" t="s">
        <v>45</v>
      </c>
      <c r="B5543" t="s">
        <v>46</v>
      </c>
      <c r="C5543" t="s">
        <v>47</v>
      </c>
      <c r="D5543" t="s">
        <v>6035</v>
      </c>
      <c r="E5543" t="s">
        <v>88</v>
      </c>
      <c r="F5543" t="s">
        <v>79</v>
      </c>
      <c r="G5543" t="s">
        <v>51</v>
      </c>
      <c r="H5543" s="20" t="s">
        <v>52</v>
      </c>
      <c r="I5543" t="s">
        <v>53</v>
      </c>
      <c r="J5543" t="s">
        <v>54</v>
      </c>
      <c r="K5543">
        <v>3</v>
      </c>
      <c r="L5543" t="s">
        <v>55</v>
      </c>
      <c r="M5543" t="s">
        <v>56</v>
      </c>
      <c r="N5543" t="s">
        <v>57</v>
      </c>
      <c r="O5543" s="21" t="s">
        <v>58</v>
      </c>
      <c r="P5543" s="21" t="s">
        <v>64</v>
      </c>
      <c r="Q5543" s="20" t="s">
        <v>179</v>
      </c>
      <c r="R5543" s="21" t="s">
        <v>180</v>
      </c>
      <c r="S5543" s="35">
        <v>1</v>
      </c>
      <c r="T5543" s="22">
        <v>1</v>
      </c>
      <c r="U5543" s="20" t="s">
        <v>62</v>
      </c>
      <c r="V5543" s="20">
        <v>45865</v>
      </c>
      <c r="W5543" s="21">
        <v>7</v>
      </c>
      <c r="X5543" s="20">
        <v>45874</v>
      </c>
      <c r="Y5543" s="20">
        <v>45868</v>
      </c>
      <c r="Z5543" s="48">
        <v>7</v>
      </c>
      <c r="AA5543">
        <v>2025</v>
      </c>
      <c r="AB5543" s="45">
        <v>41995</v>
      </c>
      <c r="AC5543" s="45">
        <v>41995</v>
      </c>
      <c r="AK5543" s="10"/>
    </row>
    <row r="5544" spans="1:37">
      <c r="A5544" t="s">
        <v>45</v>
      </c>
      <c r="B5544" t="s">
        <v>46</v>
      </c>
      <c r="C5544" t="s">
        <v>47</v>
      </c>
      <c r="D5544" t="s">
        <v>6036</v>
      </c>
      <c r="E5544" t="s">
        <v>88</v>
      </c>
      <c r="F5544" t="s">
        <v>79</v>
      </c>
      <c r="G5544" t="s">
        <v>51</v>
      </c>
      <c r="H5544" s="20" t="s">
        <v>52</v>
      </c>
      <c r="I5544" t="s">
        <v>53</v>
      </c>
      <c r="J5544" t="s">
        <v>54</v>
      </c>
      <c r="K5544">
        <v>3</v>
      </c>
      <c r="L5544" t="s">
        <v>55</v>
      </c>
      <c r="M5544" t="s">
        <v>56</v>
      </c>
      <c r="N5544" t="s">
        <v>57</v>
      </c>
      <c r="O5544" s="21" t="s">
        <v>58</v>
      </c>
      <c r="P5544" s="21" t="s">
        <v>64</v>
      </c>
      <c r="Q5544" s="20" t="s">
        <v>1691</v>
      </c>
      <c r="R5544" s="21" t="s">
        <v>1692</v>
      </c>
      <c r="S5544" s="35">
        <v>1</v>
      </c>
      <c r="T5544" s="22">
        <v>1</v>
      </c>
      <c r="U5544" s="20" t="s">
        <v>62</v>
      </c>
      <c r="V5544" s="20">
        <v>45864</v>
      </c>
      <c r="W5544" s="21">
        <v>7</v>
      </c>
      <c r="X5544" s="20">
        <v>45873</v>
      </c>
      <c r="Y5544" s="20">
        <v>45868</v>
      </c>
      <c r="Z5544" s="48">
        <v>7</v>
      </c>
      <c r="AA5544">
        <v>2025</v>
      </c>
      <c r="AB5544" s="45">
        <v>103324</v>
      </c>
      <c r="AC5544" s="45">
        <v>103324</v>
      </c>
      <c r="AK5544" s="10"/>
    </row>
    <row r="5545" spans="1:37">
      <c r="A5545" t="s">
        <v>45</v>
      </c>
      <c r="B5545" t="s">
        <v>46</v>
      </c>
      <c r="C5545" t="s">
        <v>47</v>
      </c>
      <c r="D5545" t="s">
        <v>6037</v>
      </c>
      <c r="E5545" t="s">
        <v>88</v>
      </c>
      <c r="F5545" t="s">
        <v>79</v>
      </c>
      <c r="G5545" t="s">
        <v>51</v>
      </c>
      <c r="H5545" s="20" t="s">
        <v>52</v>
      </c>
      <c r="I5545" t="s">
        <v>53</v>
      </c>
      <c r="J5545" t="s">
        <v>54</v>
      </c>
      <c r="K5545">
        <v>3</v>
      </c>
      <c r="L5545" t="s">
        <v>55</v>
      </c>
      <c r="M5545" t="s">
        <v>56</v>
      </c>
      <c r="N5545" t="s">
        <v>57</v>
      </c>
      <c r="O5545" s="21" t="s">
        <v>58</v>
      </c>
      <c r="P5545" s="21" t="s">
        <v>64</v>
      </c>
      <c r="Q5545" s="20" t="s">
        <v>720</v>
      </c>
      <c r="R5545" s="21" t="s">
        <v>721</v>
      </c>
      <c r="S5545" s="35">
        <v>1</v>
      </c>
      <c r="T5545" s="22">
        <v>1</v>
      </c>
      <c r="U5545" s="20" t="s">
        <v>62</v>
      </c>
      <c r="V5545" s="20">
        <v>45864</v>
      </c>
      <c r="W5545" s="21">
        <v>7</v>
      </c>
      <c r="X5545" s="20">
        <v>45873</v>
      </c>
      <c r="Y5545" s="20">
        <v>45868</v>
      </c>
      <c r="Z5545" s="48">
        <v>7</v>
      </c>
      <c r="AA5545">
        <v>2025</v>
      </c>
      <c r="AB5545" s="45">
        <v>56663</v>
      </c>
      <c r="AC5545" s="45">
        <v>56663</v>
      </c>
      <c r="AK5545" s="10"/>
    </row>
    <row r="5546" spans="1:37">
      <c r="A5546" t="s">
        <v>45</v>
      </c>
      <c r="B5546" t="s">
        <v>46</v>
      </c>
      <c r="C5546" t="s">
        <v>47</v>
      </c>
      <c r="D5546" t="s">
        <v>6038</v>
      </c>
      <c r="E5546" t="s">
        <v>88</v>
      </c>
      <c r="F5546" t="s">
        <v>79</v>
      </c>
      <c r="G5546" t="s">
        <v>51</v>
      </c>
      <c r="H5546" s="20" t="s">
        <v>52</v>
      </c>
      <c r="I5546" t="s">
        <v>53</v>
      </c>
      <c r="J5546" t="s">
        <v>54</v>
      </c>
      <c r="K5546">
        <v>3</v>
      </c>
      <c r="L5546" t="s">
        <v>55</v>
      </c>
      <c r="M5546" t="s">
        <v>56</v>
      </c>
      <c r="N5546" t="s">
        <v>57</v>
      </c>
      <c r="O5546" s="21" t="s">
        <v>58</v>
      </c>
      <c r="P5546" s="21" t="s">
        <v>64</v>
      </c>
      <c r="Q5546" s="20" t="s">
        <v>596</v>
      </c>
      <c r="R5546" s="21" t="s">
        <v>597</v>
      </c>
      <c r="S5546" s="35">
        <v>1</v>
      </c>
      <c r="T5546" s="22">
        <v>1</v>
      </c>
      <c r="U5546" s="20" t="s">
        <v>62</v>
      </c>
      <c r="V5546" s="20">
        <v>45863</v>
      </c>
      <c r="W5546" s="21">
        <v>7</v>
      </c>
      <c r="X5546" s="20">
        <v>45870</v>
      </c>
      <c r="Y5546" s="20">
        <v>45868</v>
      </c>
      <c r="Z5546" s="48">
        <v>7</v>
      </c>
      <c r="AA5546">
        <v>2025</v>
      </c>
      <c r="AB5546" s="45">
        <v>107135</v>
      </c>
      <c r="AC5546" s="45">
        <v>107135</v>
      </c>
      <c r="AK5546" s="10"/>
    </row>
    <row r="5547" spans="1:37">
      <c r="A5547" t="s">
        <v>45</v>
      </c>
      <c r="B5547" t="s">
        <v>46</v>
      </c>
      <c r="C5547" t="s">
        <v>47</v>
      </c>
      <c r="D5547" t="s">
        <v>6039</v>
      </c>
      <c r="E5547" t="s">
        <v>88</v>
      </c>
      <c r="F5547" t="s">
        <v>79</v>
      </c>
      <c r="G5547" t="s">
        <v>51</v>
      </c>
      <c r="H5547" s="20" t="s">
        <v>52</v>
      </c>
      <c r="I5547" t="s">
        <v>53</v>
      </c>
      <c r="J5547" t="s">
        <v>54</v>
      </c>
      <c r="K5547">
        <v>3</v>
      </c>
      <c r="L5547" t="s">
        <v>55</v>
      </c>
      <c r="M5547" t="s">
        <v>77</v>
      </c>
      <c r="N5547" t="s">
        <v>89</v>
      </c>
      <c r="O5547" s="21" t="s">
        <v>58</v>
      </c>
      <c r="P5547" s="21" t="s">
        <v>119</v>
      </c>
      <c r="Q5547" s="20" t="s">
        <v>2056</v>
      </c>
      <c r="R5547" s="21" t="s">
        <v>2057</v>
      </c>
      <c r="S5547" s="35">
        <v>1</v>
      </c>
      <c r="T5547" s="22">
        <v>1</v>
      </c>
      <c r="U5547" s="20" t="s">
        <v>62</v>
      </c>
      <c r="V5547" s="20">
        <v>45862</v>
      </c>
      <c r="W5547" s="21">
        <v>7</v>
      </c>
      <c r="X5547" s="20">
        <v>45868</v>
      </c>
      <c r="Y5547" s="20">
        <v>45866</v>
      </c>
      <c r="Z5547" s="48">
        <v>7</v>
      </c>
      <c r="AA5547">
        <v>2025</v>
      </c>
      <c r="AB5547" s="45">
        <v>75709</v>
      </c>
      <c r="AC5547" s="45">
        <v>75709</v>
      </c>
      <c r="AK5547" s="10"/>
    </row>
    <row r="5548" spans="1:37">
      <c r="A5548" t="s">
        <v>45</v>
      </c>
      <c r="B5548" t="s">
        <v>46</v>
      </c>
      <c r="C5548" t="s">
        <v>47</v>
      </c>
      <c r="D5548" t="s">
        <v>6040</v>
      </c>
      <c r="E5548" t="s">
        <v>88</v>
      </c>
      <c r="F5548" t="s">
        <v>79</v>
      </c>
      <c r="G5548" t="s">
        <v>51</v>
      </c>
      <c r="H5548" s="20" t="s">
        <v>52</v>
      </c>
      <c r="I5548" t="s">
        <v>53</v>
      </c>
      <c r="J5548" t="s">
        <v>54</v>
      </c>
      <c r="K5548">
        <v>3</v>
      </c>
      <c r="L5548" t="s">
        <v>55</v>
      </c>
      <c r="M5548" t="s">
        <v>56</v>
      </c>
      <c r="N5548" t="s">
        <v>57</v>
      </c>
      <c r="O5548" s="21" t="s">
        <v>58</v>
      </c>
      <c r="P5548" s="21" t="s">
        <v>64</v>
      </c>
      <c r="Q5548" s="20" t="s">
        <v>227</v>
      </c>
      <c r="R5548" s="21" t="s">
        <v>228</v>
      </c>
      <c r="S5548" s="35">
        <v>1</v>
      </c>
      <c r="T5548" s="22">
        <v>1</v>
      </c>
      <c r="U5548" s="20" t="s">
        <v>62</v>
      </c>
      <c r="V5548" s="20">
        <v>45865</v>
      </c>
      <c r="W5548" s="21">
        <v>7</v>
      </c>
      <c r="X5548" s="20">
        <v>45873</v>
      </c>
      <c r="Y5548" s="20">
        <v>45868</v>
      </c>
      <c r="Z5548" s="48">
        <v>7</v>
      </c>
      <c r="AA5548">
        <v>2025</v>
      </c>
      <c r="AB5548" s="45">
        <v>24659</v>
      </c>
      <c r="AC5548" s="45">
        <v>24659</v>
      </c>
      <c r="AK5548" s="10"/>
    </row>
    <row r="5549" spans="1:37">
      <c r="A5549" t="s">
        <v>45</v>
      </c>
      <c r="B5549" t="s">
        <v>46</v>
      </c>
      <c r="C5549" t="s">
        <v>47</v>
      </c>
      <c r="D5549" t="s">
        <v>6041</v>
      </c>
      <c r="E5549" t="s">
        <v>88</v>
      </c>
      <c r="F5549" t="s">
        <v>79</v>
      </c>
      <c r="G5549" t="s">
        <v>51</v>
      </c>
      <c r="H5549" s="20" t="s">
        <v>52</v>
      </c>
      <c r="I5549" t="s">
        <v>53</v>
      </c>
      <c r="J5549" t="s">
        <v>54</v>
      </c>
      <c r="K5549">
        <v>3</v>
      </c>
      <c r="L5549" t="s">
        <v>55</v>
      </c>
      <c r="M5549" t="s">
        <v>77</v>
      </c>
      <c r="N5549" t="s">
        <v>89</v>
      </c>
      <c r="O5549" s="21" t="s">
        <v>58</v>
      </c>
      <c r="P5549" s="21" t="s">
        <v>97</v>
      </c>
      <c r="Q5549" s="20" t="s">
        <v>98</v>
      </c>
      <c r="R5549" s="21" t="s">
        <v>99</v>
      </c>
      <c r="S5549" s="35">
        <v>1</v>
      </c>
      <c r="T5549" s="22">
        <v>1</v>
      </c>
      <c r="U5549" s="20" t="s">
        <v>62</v>
      </c>
      <c r="V5549" s="20">
        <v>45865</v>
      </c>
      <c r="W5549" s="21">
        <v>7</v>
      </c>
      <c r="X5549" s="20">
        <v>45875</v>
      </c>
      <c r="Y5549" s="20">
        <v>45868</v>
      </c>
      <c r="Z5549" s="48">
        <v>7</v>
      </c>
      <c r="AA5549">
        <v>2025</v>
      </c>
      <c r="AB5549" s="45">
        <v>39994</v>
      </c>
      <c r="AC5549" s="45">
        <v>39994</v>
      </c>
      <c r="AK5549" s="10"/>
    </row>
    <row r="5550" spans="1:37">
      <c r="A5550" t="s">
        <v>45</v>
      </c>
      <c r="B5550" t="s">
        <v>46</v>
      </c>
      <c r="C5550" t="s">
        <v>47</v>
      </c>
      <c r="D5550" t="s">
        <v>6042</v>
      </c>
      <c r="E5550" t="s">
        <v>88</v>
      </c>
      <c r="F5550" t="s">
        <v>79</v>
      </c>
      <c r="G5550" t="s">
        <v>51</v>
      </c>
      <c r="H5550" s="20" t="s">
        <v>52</v>
      </c>
      <c r="I5550" t="s">
        <v>53</v>
      </c>
      <c r="J5550" t="s">
        <v>54</v>
      </c>
      <c r="K5550">
        <v>3</v>
      </c>
      <c r="L5550" t="s">
        <v>55</v>
      </c>
      <c r="M5550" t="s">
        <v>56</v>
      </c>
      <c r="N5550" t="s">
        <v>57</v>
      </c>
      <c r="O5550" s="21" t="s">
        <v>58</v>
      </c>
      <c r="P5550" s="21" t="s">
        <v>64</v>
      </c>
      <c r="Q5550" s="20" t="s">
        <v>94</v>
      </c>
      <c r="R5550" s="21" t="s">
        <v>95</v>
      </c>
      <c r="S5550" s="35">
        <v>1</v>
      </c>
      <c r="T5550" s="22">
        <v>1</v>
      </c>
      <c r="U5550" s="20" t="s">
        <v>62</v>
      </c>
      <c r="V5550" s="20">
        <v>45866</v>
      </c>
      <c r="W5550" s="21">
        <v>7</v>
      </c>
      <c r="X5550" s="20">
        <v>45875</v>
      </c>
      <c r="Y5550" s="20">
        <v>45868</v>
      </c>
      <c r="Z5550" s="48">
        <v>7</v>
      </c>
      <c r="AA5550">
        <v>2025</v>
      </c>
      <c r="AB5550" s="45">
        <v>29994</v>
      </c>
      <c r="AC5550" s="45">
        <v>29994</v>
      </c>
      <c r="AK5550" s="10"/>
    </row>
    <row r="5551" spans="1:37">
      <c r="A5551" t="s">
        <v>45</v>
      </c>
      <c r="B5551" t="s">
        <v>46</v>
      </c>
      <c r="C5551" t="s">
        <v>47</v>
      </c>
      <c r="D5551" t="s">
        <v>6043</v>
      </c>
      <c r="E5551" t="s">
        <v>88</v>
      </c>
      <c r="F5551" t="s">
        <v>79</v>
      </c>
      <c r="G5551" t="s">
        <v>51</v>
      </c>
      <c r="H5551" s="20" t="s">
        <v>52</v>
      </c>
      <c r="I5551" t="s">
        <v>53</v>
      </c>
      <c r="J5551" t="s">
        <v>54</v>
      </c>
      <c r="K5551">
        <v>3</v>
      </c>
      <c r="L5551" t="s">
        <v>55</v>
      </c>
      <c r="M5551" t="s">
        <v>56</v>
      </c>
      <c r="N5551" t="s">
        <v>57</v>
      </c>
      <c r="O5551" s="21" t="s">
        <v>58</v>
      </c>
      <c r="P5551" s="21" t="s">
        <v>207</v>
      </c>
      <c r="Q5551" s="20" t="s">
        <v>2613</v>
      </c>
      <c r="R5551" s="21" t="s">
        <v>2614</v>
      </c>
      <c r="S5551" s="35">
        <v>1</v>
      </c>
      <c r="T5551" s="22">
        <v>1</v>
      </c>
      <c r="U5551" s="20" t="s">
        <v>62</v>
      </c>
      <c r="V5551" s="20">
        <v>45866</v>
      </c>
      <c r="W5551" s="21">
        <v>7</v>
      </c>
      <c r="X5551" s="20">
        <v>45874</v>
      </c>
      <c r="Y5551" s="20">
        <v>45868</v>
      </c>
      <c r="Z5551" s="48">
        <v>7</v>
      </c>
      <c r="AA5551">
        <v>2025</v>
      </c>
      <c r="AB5551" s="45">
        <v>46660</v>
      </c>
      <c r="AC5551" s="45">
        <v>46660</v>
      </c>
      <c r="AK5551" s="10"/>
    </row>
    <row r="5552" spans="1:37">
      <c r="A5552" t="s">
        <v>45</v>
      </c>
      <c r="B5552" t="s">
        <v>46</v>
      </c>
      <c r="C5552" t="s">
        <v>47</v>
      </c>
      <c r="D5552" t="s">
        <v>6044</v>
      </c>
      <c r="E5552" t="s">
        <v>88</v>
      </c>
      <c r="F5552" t="s">
        <v>79</v>
      </c>
      <c r="G5552" t="s">
        <v>51</v>
      </c>
      <c r="H5552" s="20" t="s">
        <v>52</v>
      </c>
      <c r="I5552" t="s">
        <v>53</v>
      </c>
      <c r="J5552" t="s">
        <v>54</v>
      </c>
      <c r="K5552">
        <v>3</v>
      </c>
      <c r="L5552" t="s">
        <v>55</v>
      </c>
      <c r="M5552" t="s">
        <v>56</v>
      </c>
      <c r="N5552" t="s">
        <v>57</v>
      </c>
      <c r="O5552" s="21" t="s">
        <v>58</v>
      </c>
      <c r="P5552" s="21" t="s">
        <v>64</v>
      </c>
      <c r="Q5552" s="20" t="s">
        <v>410</v>
      </c>
      <c r="R5552" s="21" t="s">
        <v>411</v>
      </c>
      <c r="S5552" s="35">
        <v>1</v>
      </c>
      <c r="T5552" s="22">
        <v>1</v>
      </c>
      <c r="U5552" s="20" t="s">
        <v>62</v>
      </c>
      <c r="V5552" s="20">
        <v>45865</v>
      </c>
      <c r="W5552" s="21">
        <v>7</v>
      </c>
      <c r="X5552" s="20">
        <v>45874</v>
      </c>
      <c r="Y5552" s="20">
        <v>45868</v>
      </c>
      <c r="Z5552" s="48">
        <v>7</v>
      </c>
      <c r="AA5552">
        <v>2025</v>
      </c>
      <c r="AB5552" s="45">
        <v>45324</v>
      </c>
      <c r="AC5552" s="45">
        <v>45324</v>
      </c>
      <c r="AK5552" s="10"/>
    </row>
    <row r="5553" spans="1:37">
      <c r="A5553" t="s">
        <v>45</v>
      </c>
      <c r="B5553" t="s">
        <v>46</v>
      </c>
      <c r="C5553" t="s">
        <v>47</v>
      </c>
      <c r="D5553" t="s">
        <v>6045</v>
      </c>
      <c r="E5553" t="s">
        <v>88</v>
      </c>
      <c r="F5553" t="s">
        <v>79</v>
      </c>
      <c r="G5553" t="s">
        <v>51</v>
      </c>
      <c r="H5553" s="20" t="s">
        <v>52</v>
      </c>
      <c r="I5553" t="s">
        <v>53</v>
      </c>
      <c r="J5553" t="s">
        <v>54</v>
      </c>
      <c r="K5553">
        <v>3</v>
      </c>
      <c r="L5553" t="s">
        <v>55</v>
      </c>
      <c r="M5553" t="s">
        <v>56</v>
      </c>
      <c r="N5553" t="s">
        <v>57</v>
      </c>
      <c r="O5553" s="21" t="s">
        <v>58</v>
      </c>
      <c r="P5553" s="21" t="s">
        <v>207</v>
      </c>
      <c r="Q5553" s="20" t="s">
        <v>2613</v>
      </c>
      <c r="R5553" s="21" t="s">
        <v>2614</v>
      </c>
      <c r="S5553" s="35">
        <v>1</v>
      </c>
      <c r="T5553" s="22">
        <v>1</v>
      </c>
      <c r="U5553" s="20" t="s">
        <v>62</v>
      </c>
      <c r="V5553" s="20">
        <v>45864</v>
      </c>
      <c r="W5553" s="21">
        <v>7</v>
      </c>
      <c r="X5553" s="20">
        <v>45873</v>
      </c>
      <c r="Y5553" s="20">
        <v>45868</v>
      </c>
      <c r="Z5553" s="48">
        <v>7</v>
      </c>
      <c r="AA5553">
        <v>2025</v>
      </c>
      <c r="AB5553" s="45">
        <v>46660</v>
      </c>
      <c r="AC5553" s="45">
        <v>46660</v>
      </c>
      <c r="AK5553" s="10"/>
    </row>
    <row r="5554" spans="1:37">
      <c r="A5554" t="s">
        <v>45</v>
      </c>
      <c r="B5554" t="s">
        <v>46</v>
      </c>
      <c r="C5554" t="s">
        <v>47</v>
      </c>
      <c r="D5554" t="s">
        <v>6046</v>
      </c>
      <c r="E5554" t="s">
        <v>88</v>
      </c>
      <c r="F5554" t="s">
        <v>79</v>
      </c>
      <c r="G5554" t="s">
        <v>51</v>
      </c>
      <c r="H5554" s="20" t="s">
        <v>52</v>
      </c>
      <c r="I5554" t="s">
        <v>53</v>
      </c>
      <c r="J5554" t="s">
        <v>54</v>
      </c>
      <c r="K5554">
        <v>3</v>
      </c>
      <c r="L5554" t="s">
        <v>55</v>
      </c>
      <c r="M5554" t="s">
        <v>77</v>
      </c>
      <c r="N5554" t="s">
        <v>89</v>
      </c>
      <c r="O5554" s="21" t="s">
        <v>58</v>
      </c>
      <c r="P5554" s="21" t="s">
        <v>126</v>
      </c>
      <c r="Q5554" s="20" t="s">
        <v>1621</v>
      </c>
      <c r="R5554" s="21" t="s">
        <v>1622</v>
      </c>
      <c r="S5554" s="35">
        <v>1</v>
      </c>
      <c r="T5554" s="22">
        <v>1</v>
      </c>
      <c r="U5554" s="20" t="s">
        <v>62</v>
      </c>
      <c r="V5554" s="20">
        <v>45865</v>
      </c>
      <c r="W5554" s="21">
        <v>7</v>
      </c>
      <c r="X5554" s="20">
        <v>45874</v>
      </c>
      <c r="Y5554" s="20">
        <v>45868</v>
      </c>
      <c r="Z5554" s="48">
        <v>7</v>
      </c>
      <c r="AA5554">
        <v>2025</v>
      </c>
      <c r="AB5554" s="45">
        <v>39994</v>
      </c>
      <c r="AC5554" s="45">
        <v>39994</v>
      </c>
      <c r="AK5554" s="10"/>
    </row>
    <row r="5555" spans="1:37">
      <c r="A5555" t="s">
        <v>45</v>
      </c>
      <c r="B5555" t="s">
        <v>46</v>
      </c>
      <c r="C5555" t="s">
        <v>47</v>
      </c>
      <c r="D5555" t="s">
        <v>6047</v>
      </c>
      <c r="E5555" t="s">
        <v>88</v>
      </c>
      <c r="F5555" t="s">
        <v>79</v>
      </c>
      <c r="G5555" t="s">
        <v>51</v>
      </c>
      <c r="H5555" s="20" t="s">
        <v>52</v>
      </c>
      <c r="I5555" t="s">
        <v>53</v>
      </c>
      <c r="J5555" t="s">
        <v>54</v>
      </c>
      <c r="K5555">
        <v>3</v>
      </c>
      <c r="L5555" t="s">
        <v>55</v>
      </c>
      <c r="M5555" t="s">
        <v>56</v>
      </c>
      <c r="N5555" t="s">
        <v>57</v>
      </c>
      <c r="O5555" s="21" t="s">
        <v>58</v>
      </c>
      <c r="P5555" s="21" t="s">
        <v>64</v>
      </c>
      <c r="Q5555" s="20" t="s">
        <v>4165</v>
      </c>
      <c r="R5555" s="21" t="s">
        <v>4166</v>
      </c>
      <c r="S5555" s="35">
        <v>1</v>
      </c>
      <c r="T5555" s="22">
        <v>1</v>
      </c>
      <c r="U5555" s="20" t="s">
        <v>62</v>
      </c>
      <c r="V5555" s="20">
        <v>45866</v>
      </c>
      <c r="W5555" s="21">
        <v>7</v>
      </c>
      <c r="X5555" s="20">
        <v>45874</v>
      </c>
      <c r="Y5555" s="20">
        <v>45868</v>
      </c>
      <c r="Z5555" s="48">
        <v>7</v>
      </c>
      <c r="AA5555">
        <v>2025</v>
      </c>
      <c r="AB5555" s="45">
        <v>103324</v>
      </c>
      <c r="AC5555" s="45">
        <v>103324</v>
      </c>
      <c r="AK5555" s="10"/>
    </row>
    <row r="5556" spans="1:37">
      <c r="A5556" t="s">
        <v>45</v>
      </c>
      <c r="B5556" t="s">
        <v>46</v>
      </c>
      <c r="C5556" t="s">
        <v>47</v>
      </c>
      <c r="D5556" t="s">
        <v>6048</v>
      </c>
      <c r="E5556" t="s">
        <v>88</v>
      </c>
      <c r="F5556" t="s">
        <v>79</v>
      </c>
      <c r="G5556" t="s">
        <v>51</v>
      </c>
      <c r="H5556" s="20" t="s">
        <v>52</v>
      </c>
      <c r="I5556" t="s">
        <v>53</v>
      </c>
      <c r="J5556" t="s">
        <v>54</v>
      </c>
      <c r="K5556">
        <v>3</v>
      </c>
      <c r="L5556" t="s">
        <v>55</v>
      </c>
      <c r="M5556" t="s">
        <v>56</v>
      </c>
      <c r="N5556" t="s">
        <v>57</v>
      </c>
      <c r="O5556" s="21" t="s">
        <v>58</v>
      </c>
      <c r="P5556" s="21" t="s">
        <v>207</v>
      </c>
      <c r="Q5556" s="20" t="s">
        <v>2322</v>
      </c>
      <c r="R5556" s="21" t="s">
        <v>2323</v>
      </c>
      <c r="S5556" s="35">
        <v>1</v>
      </c>
      <c r="T5556" s="22">
        <v>1</v>
      </c>
      <c r="U5556" s="20" t="s">
        <v>62</v>
      </c>
      <c r="V5556" s="20">
        <v>45866</v>
      </c>
      <c r="W5556" s="21">
        <v>7</v>
      </c>
      <c r="X5556" s="20">
        <v>45874</v>
      </c>
      <c r="Y5556" s="20">
        <v>45868</v>
      </c>
      <c r="Z5556" s="48">
        <v>7</v>
      </c>
      <c r="AA5556">
        <v>2025</v>
      </c>
      <c r="AB5556" s="45">
        <v>99991</v>
      </c>
      <c r="AC5556" s="45">
        <v>99991</v>
      </c>
      <c r="AK5556" s="10"/>
    </row>
    <row r="5557" spans="1:37">
      <c r="A5557" t="s">
        <v>45</v>
      </c>
      <c r="B5557" t="s">
        <v>46</v>
      </c>
      <c r="C5557" t="s">
        <v>47</v>
      </c>
      <c r="D5557" t="s">
        <v>6049</v>
      </c>
      <c r="E5557" t="s">
        <v>88</v>
      </c>
      <c r="F5557" t="s">
        <v>79</v>
      </c>
      <c r="G5557" t="s">
        <v>51</v>
      </c>
      <c r="H5557" s="20" t="s">
        <v>52</v>
      </c>
      <c r="I5557" t="s">
        <v>53</v>
      </c>
      <c r="J5557" t="s">
        <v>54</v>
      </c>
      <c r="K5557">
        <v>3</v>
      </c>
      <c r="L5557" t="s">
        <v>55</v>
      </c>
      <c r="M5557" t="s">
        <v>56</v>
      </c>
      <c r="N5557" t="s">
        <v>57</v>
      </c>
      <c r="O5557" s="21" t="s">
        <v>58</v>
      </c>
      <c r="P5557" s="21" t="s">
        <v>64</v>
      </c>
      <c r="Q5557" s="20" t="s">
        <v>227</v>
      </c>
      <c r="R5557" s="21" t="s">
        <v>228</v>
      </c>
      <c r="S5557" s="35">
        <v>1</v>
      </c>
      <c r="T5557" s="22">
        <v>1</v>
      </c>
      <c r="U5557" s="20" t="s">
        <v>62</v>
      </c>
      <c r="V5557" s="20">
        <v>45866</v>
      </c>
      <c r="W5557" s="21">
        <v>7</v>
      </c>
      <c r="X5557" s="20">
        <v>45874</v>
      </c>
      <c r="Y5557" s="20">
        <v>45868</v>
      </c>
      <c r="Z5557" s="48">
        <v>7</v>
      </c>
      <c r="AA5557">
        <v>2025</v>
      </c>
      <c r="AB5557" s="45">
        <v>24659</v>
      </c>
      <c r="AC5557" s="45">
        <v>24659</v>
      </c>
      <c r="AK5557" s="10"/>
    </row>
    <row r="5558" spans="1:37">
      <c r="A5558" t="s">
        <v>45</v>
      </c>
      <c r="B5558" t="s">
        <v>46</v>
      </c>
      <c r="C5558" t="s">
        <v>47</v>
      </c>
      <c r="D5558" t="s">
        <v>6050</v>
      </c>
      <c r="E5558" t="s">
        <v>88</v>
      </c>
      <c r="F5558" t="s">
        <v>79</v>
      </c>
      <c r="G5558" t="s">
        <v>51</v>
      </c>
      <c r="H5558" s="20" t="s">
        <v>52</v>
      </c>
      <c r="I5558" t="s">
        <v>53</v>
      </c>
      <c r="J5558" t="s">
        <v>54</v>
      </c>
      <c r="K5558">
        <v>3</v>
      </c>
      <c r="L5558" t="s">
        <v>55</v>
      </c>
      <c r="M5558" t="s">
        <v>77</v>
      </c>
      <c r="N5558" t="s">
        <v>89</v>
      </c>
      <c r="O5558" s="21" t="s">
        <v>58</v>
      </c>
      <c r="P5558" s="21" t="s">
        <v>303</v>
      </c>
      <c r="Q5558" s="20" t="s">
        <v>304</v>
      </c>
      <c r="R5558" s="21" t="s">
        <v>305</v>
      </c>
      <c r="S5558" s="35">
        <v>1</v>
      </c>
      <c r="T5558" s="22">
        <v>1</v>
      </c>
      <c r="U5558" s="20" t="s">
        <v>62</v>
      </c>
      <c r="V5558" s="20">
        <v>45864</v>
      </c>
      <c r="W5558" s="21">
        <v>7</v>
      </c>
      <c r="X5558" s="20">
        <v>45875</v>
      </c>
      <c r="Y5558" s="20">
        <v>45868</v>
      </c>
      <c r="Z5558" s="48">
        <v>7</v>
      </c>
      <c r="AA5558">
        <v>2025</v>
      </c>
      <c r="AB5558" s="45">
        <v>60712</v>
      </c>
      <c r="AC5558" s="45">
        <v>60712</v>
      </c>
      <c r="AK5558" s="10"/>
    </row>
    <row r="5559" spans="1:37">
      <c r="A5559" t="s">
        <v>45</v>
      </c>
      <c r="B5559" t="s">
        <v>46</v>
      </c>
      <c r="C5559" t="s">
        <v>47</v>
      </c>
      <c r="D5559" t="s">
        <v>6051</v>
      </c>
      <c r="E5559" t="s">
        <v>88</v>
      </c>
      <c r="F5559" t="s">
        <v>79</v>
      </c>
      <c r="G5559" t="s">
        <v>51</v>
      </c>
      <c r="H5559" s="20" t="s">
        <v>52</v>
      </c>
      <c r="I5559" t="s">
        <v>53</v>
      </c>
      <c r="J5559" t="s">
        <v>54</v>
      </c>
      <c r="K5559">
        <v>3</v>
      </c>
      <c r="L5559" t="s">
        <v>55</v>
      </c>
      <c r="M5559" t="s">
        <v>56</v>
      </c>
      <c r="N5559" t="s">
        <v>57</v>
      </c>
      <c r="O5559" s="21" t="s">
        <v>58</v>
      </c>
      <c r="P5559" s="21" t="s">
        <v>64</v>
      </c>
      <c r="Q5559" s="20" t="s">
        <v>1691</v>
      </c>
      <c r="R5559" s="21" t="s">
        <v>1692</v>
      </c>
      <c r="S5559" s="35">
        <v>1</v>
      </c>
      <c r="T5559" s="22">
        <v>1</v>
      </c>
      <c r="U5559" s="20" t="s">
        <v>62</v>
      </c>
      <c r="V5559" s="20">
        <v>45866</v>
      </c>
      <c r="W5559" s="21">
        <v>7</v>
      </c>
      <c r="X5559" s="20">
        <v>45874</v>
      </c>
      <c r="Y5559" s="20">
        <v>45868</v>
      </c>
      <c r="Z5559" s="48">
        <v>7</v>
      </c>
      <c r="AA5559">
        <v>2025</v>
      </c>
      <c r="AB5559" s="45">
        <v>103324</v>
      </c>
      <c r="AC5559" s="45">
        <v>103324</v>
      </c>
      <c r="AK5559" s="10"/>
    </row>
    <row r="5560" spans="1:37">
      <c r="A5560" t="s">
        <v>45</v>
      </c>
      <c r="B5560" t="s">
        <v>46</v>
      </c>
      <c r="C5560" t="s">
        <v>47</v>
      </c>
      <c r="D5560" t="s">
        <v>6052</v>
      </c>
      <c r="E5560" t="s">
        <v>88</v>
      </c>
      <c r="F5560" t="s">
        <v>79</v>
      </c>
      <c r="G5560" t="s">
        <v>51</v>
      </c>
      <c r="H5560" s="20" t="s">
        <v>52</v>
      </c>
      <c r="I5560" t="s">
        <v>53</v>
      </c>
      <c r="J5560" t="s">
        <v>54</v>
      </c>
      <c r="K5560">
        <v>3</v>
      </c>
      <c r="L5560" t="s">
        <v>55</v>
      </c>
      <c r="M5560" t="s">
        <v>77</v>
      </c>
      <c r="N5560" t="s">
        <v>89</v>
      </c>
      <c r="O5560" s="21" t="s">
        <v>58</v>
      </c>
      <c r="P5560" s="21" t="s">
        <v>97</v>
      </c>
      <c r="Q5560" s="20" t="s">
        <v>428</v>
      </c>
      <c r="R5560" s="21" t="s">
        <v>429</v>
      </c>
      <c r="S5560" s="35">
        <v>1</v>
      </c>
      <c r="T5560" s="22">
        <v>1</v>
      </c>
      <c r="U5560" s="20" t="s">
        <v>62</v>
      </c>
      <c r="V5560" s="20">
        <v>45866</v>
      </c>
      <c r="W5560" s="21">
        <v>7</v>
      </c>
      <c r="X5560" s="20">
        <v>45874</v>
      </c>
      <c r="Y5560" s="20">
        <v>45868</v>
      </c>
      <c r="Z5560" s="48">
        <v>7</v>
      </c>
      <c r="AA5560">
        <v>2025</v>
      </c>
      <c r="AB5560" s="45">
        <v>53327</v>
      </c>
      <c r="AC5560" s="45">
        <v>53327</v>
      </c>
      <c r="AK5560" s="10"/>
    </row>
    <row r="5561" spans="1:37">
      <c r="A5561" t="s">
        <v>45</v>
      </c>
      <c r="B5561" t="s">
        <v>46</v>
      </c>
      <c r="C5561" t="s">
        <v>47</v>
      </c>
      <c r="D5561" t="s">
        <v>6053</v>
      </c>
      <c r="E5561" t="s">
        <v>88</v>
      </c>
      <c r="F5561" t="s">
        <v>79</v>
      </c>
      <c r="G5561" t="s">
        <v>51</v>
      </c>
      <c r="H5561" s="20" t="s">
        <v>52</v>
      </c>
      <c r="I5561" t="s">
        <v>53</v>
      </c>
      <c r="J5561" t="s">
        <v>54</v>
      </c>
      <c r="K5561">
        <v>3</v>
      </c>
      <c r="L5561" t="s">
        <v>55</v>
      </c>
      <c r="M5561" t="s">
        <v>56</v>
      </c>
      <c r="N5561" t="s">
        <v>57</v>
      </c>
      <c r="O5561" s="21" t="s">
        <v>58</v>
      </c>
      <c r="P5561" s="21" t="s">
        <v>64</v>
      </c>
      <c r="Q5561" s="20" t="s">
        <v>221</v>
      </c>
      <c r="R5561" s="21" t="s">
        <v>222</v>
      </c>
      <c r="S5561" s="35">
        <v>1</v>
      </c>
      <c r="T5561" s="22">
        <v>1</v>
      </c>
      <c r="U5561" s="20" t="s">
        <v>62</v>
      </c>
      <c r="V5561" s="20">
        <v>45864</v>
      </c>
      <c r="W5561" s="21">
        <v>7</v>
      </c>
      <c r="X5561" s="20">
        <v>45874</v>
      </c>
      <c r="Y5561" s="20">
        <v>45868</v>
      </c>
      <c r="Z5561" s="48">
        <v>7</v>
      </c>
      <c r="AA5561">
        <v>2025</v>
      </c>
      <c r="AB5561" s="45">
        <v>103324</v>
      </c>
      <c r="AC5561" s="45">
        <v>103324</v>
      </c>
      <c r="AK5561" s="10"/>
    </row>
    <row r="5562" spans="1:37">
      <c r="A5562" t="s">
        <v>45</v>
      </c>
      <c r="B5562" t="s">
        <v>46</v>
      </c>
      <c r="C5562" t="s">
        <v>47</v>
      </c>
      <c r="D5562" t="s">
        <v>6054</v>
      </c>
      <c r="E5562" t="s">
        <v>88</v>
      </c>
      <c r="F5562" t="s">
        <v>79</v>
      </c>
      <c r="G5562" t="s">
        <v>51</v>
      </c>
      <c r="H5562" s="20" t="s">
        <v>52</v>
      </c>
      <c r="I5562" t="s">
        <v>53</v>
      </c>
      <c r="J5562" t="s">
        <v>54</v>
      </c>
      <c r="K5562">
        <v>3</v>
      </c>
      <c r="L5562" t="s">
        <v>55</v>
      </c>
      <c r="M5562" t="s">
        <v>56</v>
      </c>
      <c r="N5562" t="s">
        <v>57</v>
      </c>
      <c r="O5562" s="21" t="s">
        <v>58</v>
      </c>
      <c r="P5562" s="21" t="s">
        <v>64</v>
      </c>
      <c r="Q5562" s="20" t="s">
        <v>221</v>
      </c>
      <c r="R5562" s="21" t="s">
        <v>222</v>
      </c>
      <c r="S5562" s="35">
        <v>1</v>
      </c>
      <c r="T5562" s="22">
        <v>1</v>
      </c>
      <c r="U5562" s="20" t="s">
        <v>62</v>
      </c>
      <c r="V5562" s="20">
        <v>45866</v>
      </c>
      <c r="W5562" s="21">
        <v>7</v>
      </c>
      <c r="X5562" s="20">
        <v>45874</v>
      </c>
      <c r="Y5562" s="20">
        <v>45868</v>
      </c>
      <c r="Z5562" s="48">
        <v>7</v>
      </c>
      <c r="AA5562">
        <v>2025</v>
      </c>
      <c r="AB5562" s="45">
        <v>103324</v>
      </c>
      <c r="AC5562" s="45">
        <v>103324</v>
      </c>
      <c r="AK5562" s="10"/>
    </row>
    <row r="5563" spans="1:37">
      <c r="A5563" t="s">
        <v>45</v>
      </c>
      <c r="B5563" t="s">
        <v>46</v>
      </c>
      <c r="C5563" t="s">
        <v>47</v>
      </c>
      <c r="D5563" t="s">
        <v>6055</v>
      </c>
      <c r="E5563" t="s">
        <v>88</v>
      </c>
      <c r="F5563" t="s">
        <v>79</v>
      </c>
      <c r="G5563" t="s">
        <v>51</v>
      </c>
      <c r="H5563" s="20" t="s">
        <v>52</v>
      </c>
      <c r="I5563" t="s">
        <v>53</v>
      </c>
      <c r="J5563" t="s">
        <v>54</v>
      </c>
      <c r="K5563">
        <v>3</v>
      </c>
      <c r="L5563" t="s">
        <v>55</v>
      </c>
      <c r="M5563" t="s">
        <v>56</v>
      </c>
      <c r="N5563" t="s">
        <v>57</v>
      </c>
      <c r="O5563" s="21" t="s">
        <v>58</v>
      </c>
      <c r="P5563" s="21" t="s">
        <v>64</v>
      </c>
      <c r="Q5563" s="20" t="s">
        <v>4165</v>
      </c>
      <c r="R5563" s="21" t="s">
        <v>4166</v>
      </c>
      <c r="S5563" s="35">
        <v>1</v>
      </c>
      <c r="T5563" s="22">
        <v>1</v>
      </c>
      <c r="U5563" s="20" t="s">
        <v>62</v>
      </c>
      <c r="V5563" s="20">
        <v>45866</v>
      </c>
      <c r="W5563" s="21">
        <v>7</v>
      </c>
      <c r="X5563" s="20">
        <v>45873</v>
      </c>
      <c r="Y5563" s="20">
        <v>45868</v>
      </c>
      <c r="Z5563" s="48">
        <v>7</v>
      </c>
      <c r="AA5563">
        <v>2025</v>
      </c>
      <c r="AB5563" s="45">
        <v>103324</v>
      </c>
      <c r="AC5563" s="45">
        <v>103324</v>
      </c>
      <c r="AK5563" s="10"/>
    </row>
    <row r="5564" spans="1:37">
      <c r="A5564" t="s">
        <v>45</v>
      </c>
      <c r="B5564" t="s">
        <v>46</v>
      </c>
      <c r="C5564" t="s">
        <v>47</v>
      </c>
      <c r="D5564" t="s">
        <v>6056</v>
      </c>
      <c r="E5564" t="s">
        <v>88</v>
      </c>
      <c r="F5564" t="s">
        <v>79</v>
      </c>
      <c r="G5564" t="s">
        <v>51</v>
      </c>
      <c r="H5564" s="20" t="s">
        <v>52</v>
      </c>
      <c r="I5564" t="s">
        <v>53</v>
      </c>
      <c r="J5564" t="s">
        <v>54</v>
      </c>
      <c r="K5564">
        <v>3</v>
      </c>
      <c r="L5564" t="s">
        <v>55</v>
      </c>
      <c r="M5564" t="s">
        <v>77</v>
      </c>
      <c r="N5564" t="s">
        <v>89</v>
      </c>
      <c r="O5564" s="21" t="s">
        <v>58</v>
      </c>
      <c r="P5564" s="21" t="s">
        <v>126</v>
      </c>
      <c r="Q5564" s="20" t="s">
        <v>4396</v>
      </c>
      <c r="R5564" s="21" t="s">
        <v>4397</v>
      </c>
      <c r="S5564" s="35">
        <v>1</v>
      </c>
      <c r="T5564" s="22">
        <v>1</v>
      </c>
      <c r="U5564" s="20" t="s">
        <v>62</v>
      </c>
      <c r="V5564" s="20">
        <v>45866</v>
      </c>
      <c r="W5564" s="21">
        <v>7</v>
      </c>
      <c r="X5564" s="20">
        <v>45873</v>
      </c>
      <c r="Y5564" s="20">
        <v>45868</v>
      </c>
      <c r="Z5564" s="48">
        <v>7</v>
      </c>
      <c r="AA5564">
        <v>2025</v>
      </c>
      <c r="AB5564" s="45">
        <v>96665</v>
      </c>
      <c r="AC5564" s="45">
        <v>96665</v>
      </c>
      <c r="AK5564" s="10"/>
    </row>
    <row r="5565" spans="1:37">
      <c r="A5565" t="s">
        <v>45</v>
      </c>
      <c r="B5565" t="s">
        <v>46</v>
      </c>
      <c r="C5565" t="s">
        <v>47</v>
      </c>
      <c r="D5565" t="s">
        <v>6057</v>
      </c>
      <c r="E5565" t="s">
        <v>88</v>
      </c>
      <c r="F5565" t="s">
        <v>79</v>
      </c>
      <c r="G5565" t="s">
        <v>51</v>
      </c>
      <c r="H5565" s="20" t="s">
        <v>52</v>
      </c>
      <c r="I5565" t="s">
        <v>53</v>
      </c>
      <c r="J5565" t="s">
        <v>54</v>
      </c>
      <c r="K5565">
        <v>3</v>
      </c>
      <c r="L5565" t="s">
        <v>55</v>
      </c>
      <c r="M5565" t="s">
        <v>77</v>
      </c>
      <c r="N5565" t="s">
        <v>89</v>
      </c>
      <c r="O5565" s="21" t="s">
        <v>58</v>
      </c>
      <c r="P5565" s="21" t="s">
        <v>303</v>
      </c>
      <c r="Q5565" s="20" t="s">
        <v>631</v>
      </c>
      <c r="R5565" s="21" t="s">
        <v>632</v>
      </c>
      <c r="S5565" s="35">
        <v>1</v>
      </c>
      <c r="T5565" s="22">
        <v>1</v>
      </c>
      <c r="U5565" s="20" t="s">
        <v>62</v>
      </c>
      <c r="V5565" s="20">
        <v>45866</v>
      </c>
      <c r="W5565" s="21">
        <v>7</v>
      </c>
      <c r="X5565" s="20">
        <v>45873</v>
      </c>
      <c r="Y5565" s="20">
        <v>45868</v>
      </c>
      <c r="Z5565" s="48">
        <v>7</v>
      </c>
      <c r="AA5565">
        <v>2025</v>
      </c>
      <c r="AB5565" s="45">
        <v>62500</v>
      </c>
      <c r="AC5565" s="45">
        <v>62500</v>
      </c>
      <c r="AK5565" s="10"/>
    </row>
    <row r="5566" spans="1:37">
      <c r="A5566" t="s">
        <v>45</v>
      </c>
      <c r="B5566" t="s">
        <v>46</v>
      </c>
      <c r="C5566" t="s">
        <v>47</v>
      </c>
      <c r="D5566" t="s">
        <v>6058</v>
      </c>
      <c r="E5566" t="s">
        <v>88</v>
      </c>
      <c r="F5566" t="s">
        <v>79</v>
      </c>
      <c r="G5566" t="s">
        <v>51</v>
      </c>
      <c r="H5566" s="20" t="s">
        <v>52</v>
      </c>
      <c r="I5566" t="s">
        <v>53</v>
      </c>
      <c r="J5566" t="s">
        <v>54</v>
      </c>
      <c r="K5566">
        <v>3</v>
      </c>
      <c r="L5566" t="s">
        <v>55</v>
      </c>
      <c r="M5566" t="s">
        <v>77</v>
      </c>
      <c r="N5566" t="s">
        <v>89</v>
      </c>
      <c r="O5566" s="21" t="s">
        <v>58</v>
      </c>
      <c r="P5566" s="21" t="s">
        <v>119</v>
      </c>
      <c r="Q5566" s="20" t="s">
        <v>3415</v>
      </c>
      <c r="R5566" s="21" t="s">
        <v>3416</v>
      </c>
      <c r="S5566" s="35">
        <v>1</v>
      </c>
      <c r="T5566" s="22">
        <v>1</v>
      </c>
      <c r="U5566" s="20" t="s">
        <v>62</v>
      </c>
      <c r="V5566" s="20">
        <v>45865</v>
      </c>
      <c r="W5566" s="21">
        <v>7</v>
      </c>
      <c r="X5566" s="20">
        <v>45874</v>
      </c>
      <c r="Y5566" s="20">
        <v>45868</v>
      </c>
      <c r="Z5566" s="48">
        <v>7</v>
      </c>
      <c r="AA5566">
        <v>2025</v>
      </c>
      <c r="AB5566" s="45">
        <v>41993</v>
      </c>
      <c r="AC5566" s="45">
        <v>41993</v>
      </c>
      <c r="AK5566" s="10"/>
    </row>
    <row r="5567" spans="1:37">
      <c r="A5567" t="s">
        <v>45</v>
      </c>
      <c r="B5567" t="s">
        <v>46</v>
      </c>
      <c r="C5567" t="s">
        <v>47</v>
      </c>
      <c r="D5567" t="s">
        <v>6059</v>
      </c>
      <c r="E5567" t="s">
        <v>88</v>
      </c>
      <c r="F5567" t="s">
        <v>79</v>
      </c>
      <c r="G5567" t="s">
        <v>51</v>
      </c>
      <c r="H5567" s="20" t="s">
        <v>52</v>
      </c>
      <c r="I5567" t="s">
        <v>53</v>
      </c>
      <c r="J5567" t="s">
        <v>54</v>
      </c>
      <c r="K5567">
        <v>3</v>
      </c>
      <c r="L5567" t="s">
        <v>55</v>
      </c>
      <c r="M5567" t="s">
        <v>56</v>
      </c>
      <c r="N5567" t="s">
        <v>57</v>
      </c>
      <c r="O5567" s="21" t="s">
        <v>58</v>
      </c>
      <c r="P5567" s="21" t="s">
        <v>64</v>
      </c>
      <c r="Q5567" s="20" t="s">
        <v>588</v>
      </c>
      <c r="R5567" s="21" t="s">
        <v>589</v>
      </c>
      <c r="S5567" s="35">
        <v>1</v>
      </c>
      <c r="T5567" s="22">
        <v>1</v>
      </c>
      <c r="U5567" s="20" t="s">
        <v>62</v>
      </c>
      <c r="V5567" s="20">
        <v>45865</v>
      </c>
      <c r="W5567" s="21">
        <v>7</v>
      </c>
      <c r="X5567" s="20">
        <v>45873</v>
      </c>
      <c r="Y5567" s="20">
        <v>45868</v>
      </c>
      <c r="Z5567" s="48">
        <v>7</v>
      </c>
      <c r="AA5567">
        <v>2025</v>
      </c>
      <c r="AB5567" s="45">
        <v>45324</v>
      </c>
      <c r="AC5567" s="45">
        <v>45324</v>
      </c>
      <c r="AK5567" s="10"/>
    </row>
    <row r="5568" spans="1:37">
      <c r="A5568" t="s">
        <v>45</v>
      </c>
      <c r="B5568" t="s">
        <v>46</v>
      </c>
      <c r="C5568" t="s">
        <v>47</v>
      </c>
      <c r="D5568" t="s">
        <v>6060</v>
      </c>
      <c r="E5568" t="s">
        <v>88</v>
      </c>
      <c r="F5568" t="s">
        <v>79</v>
      </c>
      <c r="G5568" t="s">
        <v>51</v>
      </c>
      <c r="H5568" s="20" t="s">
        <v>52</v>
      </c>
      <c r="I5568" t="s">
        <v>53</v>
      </c>
      <c r="J5568" t="s">
        <v>54</v>
      </c>
      <c r="K5568">
        <v>3</v>
      </c>
      <c r="L5568" t="s">
        <v>55</v>
      </c>
      <c r="M5568" t="s">
        <v>77</v>
      </c>
      <c r="N5568" t="s">
        <v>89</v>
      </c>
      <c r="O5568" s="21" t="s">
        <v>58</v>
      </c>
      <c r="P5568" s="21" t="s">
        <v>366</v>
      </c>
      <c r="Q5568" s="20" t="s">
        <v>2386</v>
      </c>
      <c r="R5568" s="21" t="s">
        <v>2387</v>
      </c>
      <c r="S5568" s="35">
        <v>1</v>
      </c>
      <c r="T5568" s="22">
        <v>1</v>
      </c>
      <c r="U5568" s="20" t="s">
        <v>62</v>
      </c>
      <c r="V5568" s="20">
        <v>45865</v>
      </c>
      <c r="W5568" s="21">
        <v>7</v>
      </c>
      <c r="X5568" s="20">
        <v>45874</v>
      </c>
      <c r="Y5568" s="20">
        <v>45868</v>
      </c>
      <c r="Z5568" s="48">
        <v>7</v>
      </c>
      <c r="AA5568">
        <v>2025</v>
      </c>
      <c r="AB5568" s="45">
        <v>43327</v>
      </c>
      <c r="AC5568" s="45">
        <v>43327</v>
      </c>
      <c r="AK5568" s="10"/>
    </row>
    <row r="5569" spans="1:37">
      <c r="A5569" t="s">
        <v>45</v>
      </c>
      <c r="B5569" t="s">
        <v>46</v>
      </c>
      <c r="C5569" t="s">
        <v>47</v>
      </c>
      <c r="D5569" t="s">
        <v>6061</v>
      </c>
      <c r="E5569" t="s">
        <v>88</v>
      </c>
      <c r="F5569" t="s">
        <v>79</v>
      </c>
      <c r="G5569" t="s">
        <v>51</v>
      </c>
      <c r="H5569" s="20" t="s">
        <v>52</v>
      </c>
      <c r="I5569" t="s">
        <v>53</v>
      </c>
      <c r="J5569" t="s">
        <v>54</v>
      </c>
      <c r="K5569">
        <v>3</v>
      </c>
      <c r="L5569" t="s">
        <v>55</v>
      </c>
      <c r="M5569" t="s">
        <v>77</v>
      </c>
      <c r="N5569" t="s">
        <v>89</v>
      </c>
      <c r="O5569" s="21" t="s">
        <v>58</v>
      </c>
      <c r="P5569" s="21" t="s">
        <v>119</v>
      </c>
      <c r="Q5569" s="20" t="s">
        <v>3415</v>
      </c>
      <c r="R5569" s="21" t="s">
        <v>3416</v>
      </c>
      <c r="S5569" s="35">
        <v>1</v>
      </c>
      <c r="T5569" s="22">
        <v>1</v>
      </c>
      <c r="U5569" s="20" t="s">
        <v>62</v>
      </c>
      <c r="V5569" s="20">
        <v>45866</v>
      </c>
      <c r="W5569" s="21">
        <v>7</v>
      </c>
      <c r="X5569" s="20">
        <v>45873</v>
      </c>
      <c r="Y5569" s="20">
        <v>45868</v>
      </c>
      <c r="Z5569" s="48">
        <v>7</v>
      </c>
      <c r="AA5569">
        <v>2025</v>
      </c>
      <c r="AB5569" s="45">
        <v>41993</v>
      </c>
      <c r="AC5569" s="45">
        <v>41993</v>
      </c>
      <c r="AK5569" s="10"/>
    </row>
    <row r="5570" spans="1:37">
      <c r="A5570" t="s">
        <v>45</v>
      </c>
      <c r="B5570" t="s">
        <v>46</v>
      </c>
      <c r="C5570" t="s">
        <v>47</v>
      </c>
      <c r="D5570" t="s">
        <v>6062</v>
      </c>
      <c r="E5570" t="s">
        <v>88</v>
      </c>
      <c r="F5570" t="s">
        <v>79</v>
      </c>
      <c r="G5570" t="s">
        <v>51</v>
      </c>
      <c r="H5570" s="20" t="s">
        <v>52</v>
      </c>
      <c r="I5570" t="s">
        <v>53</v>
      </c>
      <c r="J5570" t="s">
        <v>54</v>
      </c>
      <c r="K5570">
        <v>3</v>
      </c>
      <c r="L5570" t="s">
        <v>55</v>
      </c>
      <c r="M5570" t="s">
        <v>77</v>
      </c>
      <c r="N5570" t="s">
        <v>89</v>
      </c>
      <c r="O5570" s="21" t="s">
        <v>58</v>
      </c>
      <c r="P5570" s="21" t="s">
        <v>366</v>
      </c>
      <c r="Q5570" s="20" t="s">
        <v>2386</v>
      </c>
      <c r="R5570" s="21" t="s">
        <v>2387</v>
      </c>
      <c r="S5570" s="35">
        <v>1</v>
      </c>
      <c r="T5570" s="22">
        <v>1</v>
      </c>
      <c r="U5570" s="20" t="s">
        <v>62</v>
      </c>
      <c r="V5570" s="20">
        <v>45864</v>
      </c>
      <c r="W5570" s="21">
        <v>7</v>
      </c>
      <c r="X5570" s="20">
        <v>45874</v>
      </c>
      <c r="Y5570" s="20">
        <v>45868</v>
      </c>
      <c r="Z5570" s="48">
        <v>7</v>
      </c>
      <c r="AA5570">
        <v>2025</v>
      </c>
      <c r="AB5570" s="45">
        <v>43327</v>
      </c>
      <c r="AC5570" s="45">
        <v>43327</v>
      </c>
      <c r="AK5570" s="10"/>
    </row>
    <row r="5571" spans="1:37">
      <c r="A5571" t="s">
        <v>45</v>
      </c>
      <c r="B5571" t="s">
        <v>46</v>
      </c>
      <c r="C5571" t="s">
        <v>47</v>
      </c>
      <c r="D5571" t="s">
        <v>6063</v>
      </c>
      <c r="E5571" t="s">
        <v>88</v>
      </c>
      <c r="F5571" t="s">
        <v>79</v>
      </c>
      <c r="G5571" t="s">
        <v>51</v>
      </c>
      <c r="H5571" s="20" t="s">
        <v>52</v>
      </c>
      <c r="I5571" t="s">
        <v>53</v>
      </c>
      <c r="J5571" t="s">
        <v>54</v>
      </c>
      <c r="K5571">
        <v>3</v>
      </c>
      <c r="L5571" t="s">
        <v>55</v>
      </c>
      <c r="M5571" t="s">
        <v>77</v>
      </c>
      <c r="N5571" t="s">
        <v>89</v>
      </c>
      <c r="O5571" s="21" t="s">
        <v>58</v>
      </c>
      <c r="P5571" s="21" t="s">
        <v>97</v>
      </c>
      <c r="Q5571" s="20" t="s">
        <v>98</v>
      </c>
      <c r="R5571" s="21" t="s">
        <v>99</v>
      </c>
      <c r="S5571" s="35">
        <v>1</v>
      </c>
      <c r="T5571" s="22">
        <v>1</v>
      </c>
      <c r="U5571" s="20" t="s">
        <v>62</v>
      </c>
      <c r="V5571" s="20">
        <v>45866</v>
      </c>
      <c r="W5571" s="21">
        <v>7</v>
      </c>
      <c r="X5571" s="20">
        <v>45874</v>
      </c>
      <c r="Y5571" s="20">
        <v>45868</v>
      </c>
      <c r="Z5571" s="48">
        <v>7</v>
      </c>
      <c r="AA5571">
        <v>2025</v>
      </c>
      <c r="AB5571" s="45">
        <v>39994</v>
      </c>
      <c r="AC5571" s="45">
        <v>39994</v>
      </c>
      <c r="AK5571" s="10"/>
    </row>
    <row r="5572" spans="1:37">
      <c r="A5572" t="s">
        <v>45</v>
      </c>
      <c r="B5572" t="s">
        <v>46</v>
      </c>
      <c r="C5572" t="s">
        <v>47</v>
      </c>
      <c r="D5572" t="s">
        <v>6064</v>
      </c>
      <c r="E5572" t="s">
        <v>88</v>
      </c>
      <c r="F5572" t="s">
        <v>79</v>
      </c>
      <c r="G5572" t="s">
        <v>51</v>
      </c>
      <c r="H5572" s="20" t="s">
        <v>52</v>
      </c>
      <c r="I5572" t="s">
        <v>53</v>
      </c>
      <c r="J5572" t="s">
        <v>54</v>
      </c>
      <c r="K5572">
        <v>3</v>
      </c>
      <c r="L5572" t="s">
        <v>55</v>
      </c>
      <c r="M5572" t="s">
        <v>77</v>
      </c>
      <c r="N5572" t="s">
        <v>89</v>
      </c>
      <c r="O5572" s="21" t="s">
        <v>58</v>
      </c>
      <c r="P5572" s="21" t="s">
        <v>366</v>
      </c>
      <c r="Q5572" s="20" t="s">
        <v>2386</v>
      </c>
      <c r="R5572" s="21" t="s">
        <v>2387</v>
      </c>
      <c r="S5572" s="35">
        <v>1</v>
      </c>
      <c r="T5572" s="22">
        <v>1</v>
      </c>
      <c r="U5572" s="20" t="s">
        <v>62</v>
      </c>
      <c r="V5572" s="20">
        <v>45867</v>
      </c>
      <c r="W5572" s="21">
        <v>7</v>
      </c>
      <c r="X5572" s="20">
        <v>45874</v>
      </c>
      <c r="Y5572" s="20">
        <v>45868</v>
      </c>
      <c r="Z5572" s="48">
        <v>7</v>
      </c>
      <c r="AA5572">
        <v>2025</v>
      </c>
      <c r="AB5572" s="45">
        <v>43327</v>
      </c>
      <c r="AC5572" s="45">
        <v>43327</v>
      </c>
      <c r="AK5572" s="10"/>
    </row>
    <row r="5573" spans="1:37">
      <c r="A5573" t="s">
        <v>45</v>
      </c>
      <c r="B5573" t="s">
        <v>46</v>
      </c>
      <c r="C5573" t="s">
        <v>47</v>
      </c>
      <c r="D5573" t="s">
        <v>6065</v>
      </c>
      <c r="E5573" t="s">
        <v>88</v>
      </c>
      <c r="F5573" t="s">
        <v>79</v>
      </c>
      <c r="G5573" t="s">
        <v>51</v>
      </c>
      <c r="H5573" s="20" t="s">
        <v>52</v>
      </c>
      <c r="I5573" t="s">
        <v>53</v>
      </c>
      <c r="J5573" t="s">
        <v>54</v>
      </c>
      <c r="K5573">
        <v>3</v>
      </c>
      <c r="L5573" t="s">
        <v>55</v>
      </c>
      <c r="M5573" t="s">
        <v>56</v>
      </c>
      <c r="N5573" t="s">
        <v>57</v>
      </c>
      <c r="O5573" s="21" t="s">
        <v>58</v>
      </c>
      <c r="P5573" s="21" t="s">
        <v>64</v>
      </c>
      <c r="Q5573" s="20" t="s">
        <v>112</v>
      </c>
      <c r="R5573" s="21" t="s">
        <v>113</v>
      </c>
      <c r="S5573" s="35">
        <v>1</v>
      </c>
      <c r="T5573" s="22">
        <v>1</v>
      </c>
      <c r="U5573" s="20" t="s">
        <v>62</v>
      </c>
      <c r="V5573" s="20">
        <v>45866</v>
      </c>
      <c r="W5573" s="21">
        <v>7</v>
      </c>
      <c r="X5573" s="20">
        <v>45873</v>
      </c>
      <c r="Y5573" s="20">
        <v>45868</v>
      </c>
      <c r="Z5573" s="48">
        <v>7</v>
      </c>
      <c r="AA5573">
        <v>2025</v>
      </c>
      <c r="AB5573" s="45">
        <v>35328</v>
      </c>
      <c r="AC5573" s="45">
        <v>35328</v>
      </c>
      <c r="AK5573" s="10"/>
    </row>
    <row r="5574" spans="1:37">
      <c r="A5574" t="s">
        <v>45</v>
      </c>
      <c r="B5574" t="s">
        <v>46</v>
      </c>
      <c r="C5574" t="s">
        <v>47</v>
      </c>
      <c r="D5574" t="s">
        <v>6066</v>
      </c>
      <c r="E5574" t="s">
        <v>88</v>
      </c>
      <c r="F5574" t="s">
        <v>79</v>
      </c>
      <c r="G5574" t="s">
        <v>51</v>
      </c>
      <c r="H5574" s="20" t="s">
        <v>52</v>
      </c>
      <c r="I5574" t="s">
        <v>53</v>
      </c>
      <c r="J5574" t="s">
        <v>54</v>
      </c>
      <c r="K5574">
        <v>3</v>
      </c>
      <c r="L5574" t="s">
        <v>55</v>
      </c>
      <c r="M5574" t="s">
        <v>56</v>
      </c>
      <c r="N5574" t="s">
        <v>57</v>
      </c>
      <c r="O5574" s="21" t="s">
        <v>58</v>
      </c>
      <c r="P5574" s="21" t="s">
        <v>133</v>
      </c>
      <c r="Q5574" s="20" t="s">
        <v>169</v>
      </c>
      <c r="R5574" s="21" t="s">
        <v>170</v>
      </c>
      <c r="S5574" s="35">
        <v>1</v>
      </c>
      <c r="T5574" s="22">
        <v>1</v>
      </c>
      <c r="U5574" s="20" t="s">
        <v>62</v>
      </c>
      <c r="V5574" s="20">
        <v>45866</v>
      </c>
      <c r="W5574" s="21">
        <v>7</v>
      </c>
      <c r="X5574" s="20">
        <v>45874</v>
      </c>
      <c r="Y5574" s="20">
        <v>45868</v>
      </c>
      <c r="Z5574" s="48">
        <v>7</v>
      </c>
      <c r="AA5574">
        <v>2025</v>
      </c>
      <c r="AB5574" s="45">
        <v>41994</v>
      </c>
      <c r="AC5574" s="45">
        <v>41994</v>
      </c>
      <c r="AK5574" s="10"/>
    </row>
    <row r="5575" spans="1:37">
      <c r="A5575" t="s">
        <v>45</v>
      </c>
      <c r="B5575" t="s">
        <v>46</v>
      </c>
      <c r="C5575" t="s">
        <v>47</v>
      </c>
      <c r="D5575" t="s">
        <v>6067</v>
      </c>
      <c r="E5575" t="s">
        <v>88</v>
      </c>
      <c r="F5575" t="s">
        <v>79</v>
      </c>
      <c r="G5575" t="s">
        <v>51</v>
      </c>
      <c r="H5575" s="20" t="s">
        <v>52</v>
      </c>
      <c r="I5575" t="s">
        <v>53</v>
      </c>
      <c r="J5575" t="s">
        <v>54</v>
      </c>
      <c r="K5575">
        <v>3</v>
      </c>
      <c r="L5575" t="s">
        <v>55</v>
      </c>
      <c r="M5575" t="s">
        <v>56</v>
      </c>
      <c r="N5575" t="s">
        <v>57</v>
      </c>
      <c r="O5575" s="21" t="s">
        <v>58</v>
      </c>
      <c r="P5575" s="21" t="s">
        <v>64</v>
      </c>
      <c r="Q5575" s="20" t="s">
        <v>481</v>
      </c>
      <c r="R5575" s="21" t="s">
        <v>482</v>
      </c>
      <c r="S5575" s="35">
        <v>1</v>
      </c>
      <c r="T5575" s="22">
        <v>1</v>
      </c>
      <c r="U5575" s="20" t="s">
        <v>62</v>
      </c>
      <c r="V5575" s="20">
        <v>45867</v>
      </c>
      <c r="W5575" s="21">
        <v>7</v>
      </c>
      <c r="X5575" s="20">
        <v>45874</v>
      </c>
      <c r="Y5575" s="20">
        <v>45868</v>
      </c>
      <c r="Z5575" s="48">
        <v>7</v>
      </c>
      <c r="AA5575">
        <v>2025</v>
      </c>
      <c r="AB5575" s="45">
        <v>71421</v>
      </c>
      <c r="AC5575" s="45">
        <v>71421</v>
      </c>
      <c r="AK5575" s="10"/>
    </row>
    <row r="5576" spans="1:37">
      <c r="A5576" t="s">
        <v>45</v>
      </c>
      <c r="B5576" t="s">
        <v>46</v>
      </c>
      <c r="C5576" t="s">
        <v>47</v>
      </c>
      <c r="D5576" t="s">
        <v>6068</v>
      </c>
      <c r="E5576" t="s">
        <v>88</v>
      </c>
      <c r="F5576" t="s">
        <v>79</v>
      </c>
      <c r="G5576" t="s">
        <v>51</v>
      </c>
      <c r="H5576" s="20" t="s">
        <v>52</v>
      </c>
      <c r="I5576" t="s">
        <v>53</v>
      </c>
      <c r="J5576" t="s">
        <v>54</v>
      </c>
      <c r="K5576">
        <v>3</v>
      </c>
      <c r="L5576" t="s">
        <v>55</v>
      </c>
      <c r="M5576" t="s">
        <v>77</v>
      </c>
      <c r="N5576" t="s">
        <v>89</v>
      </c>
      <c r="O5576" s="21" t="s">
        <v>58</v>
      </c>
      <c r="P5576" s="21" t="s">
        <v>97</v>
      </c>
      <c r="Q5576" s="20" t="s">
        <v>98</v>
      </c>
      <c r="R5576" s="21" t="s">
        <v>99</v>
      </c>
      <c r="S5576" s="35">
        <v>1</v>
      </c>
      <c r="T5576" s="22">
        <v>1</v>
      </c>
      <c r="U5576" s="20" t="s">
        <v>62</v>
      </c>
      <c r="V5576" s="20">
        <v>45867</v>
      </c>
      <c r="W5576" s="21">
        <v>7</v>
      </c>
      <c r="X5576" s="20">
        <v>45874</v>
      </c>
      <c r="Y5576" s="20">
        <v>45868</v>
      </c>
      <c r="Z5576" s="48">
        <v>7</v>
      </c>
      <c r="AA5576">
        <v>2025</v>
      </c>
      <c r="AB5576" s="45">
        <v>39994</v>
      </c>
      <c r="AC5576" s="45">
        <v>39994</v>
      </c>
      <c r="AK5576" s="10"/>
    </row>
    <row r="5577" spans="1:37">
      <c r="A5577" t="s">
        <v>45</v>
      </c>
      <c r="B5577" t="s">
        <v>46</v>
      </c>
      <c r="C5577" t="s">
        <v>47</v>
      </c>
      <c r="D5577" t="s">
        <v>6069</v>
      </c>
      <c r="E5577" t="s">
        <v>88</v>
      </c>
      <c r="F5577" t="s">
        <v>79</v>
      </c>
      <c r="G5577" t="s">
        <v>51</v>
      </c>
      <c r="H5577" s="20" t="s">
        <v>52</v>
      </c>
      <c r="I5577" t="s">
        <v>53</v>
      </c>
      <c r="J5577" t="s">
        <v>54</v>
      </c>
      <c r="K5577">
        <v>3</v>
      </c>
      <c r="L5577" t="s">
        <v>55</v>
      </c>
      <c r="M5577" t="s">
        <v>77</v>
      </c>
      <c r="N5577" t="s">
        <v>89</v>
      </c>
      <c r="O5577" s="21" t="s">
        <v>58</v>
      </c>
      <c r="P5577" s="21" t="s">
        <v>366</v>
      </c>
      <c r="Q5577" s="20" t="s">
        <v>542</v>
      </c>
      <c r="R5577" s="21" t="s">
        <v>543</v>
      </c>
      <c r="S5577" s="35">
        <v>1</v>
      </c>
      <c r="T5577" s="22">
        <v>1</v>
      </c>
      <c r="U5577" s="20" t="s">
        <v>62</v>
      </c>
      <c r="V5577" s="20">
        <v>45821</v>
      </c>
      <c r="W5577" s="21">
        <v>6</v>
      </c>
      <c r="X5577" s="20">
        <v>45847</v>
      </c>
      <c r="Y5577" s="20">
        <v>45842</v>
      </c>
      <c r="Z5577" s="48">
        <v>7</v>
      </c>
      <c r="AA5577">
        <v>2025</v>
      </c>
      <c r="AB5577" s="45">
        <v>43745</v>
      </c>
      <c r="AC5577" s="45">
        <v>43745</v>
      </c>
      <c r="AK5577" s="10"/>
    </row>
    <row r="5578" spans="1:37">
      <c r="A5578" t="s">
        <v>45</v>
      </c>
      <c r="B5578" t="s">
        <v>46</v>
      </c>
      <c r="C5578" t="s">
        <v>47</v>
      </c>
      <c r="D5578" t="s">
        <v>6070</v>
      </c>
      <c r="E5578" t="s">
        <v>88</v>
      </c>
      <c r="F5578" t="s">
        <v>79</v>
      </c>
      <c r="G5578" t="s">
        <v>51</v>
      </c>
      <c r="H5578" s="20" t="s">
        <v>52</v>
      </c>
      <c r="I5578" t="s">
        <v>53</v>
      </c>
      <c r="J5578" t="s">
        <v>54</v>
      </c>
      <c r="K5578">
        <v>3</v>
      </c>
      <c r="L5578" t="s">
        <v>55</v>
      </c>
      <c r="M5578" t="s">
        <v>77</v>
      </c>
      <c r="N5578" t="s">
        <v>89</v>
      </c>
      <c r="O5578" s="21" t="s">
        <v>58</v>
      </c>
      <c r="P5578" s="21" t="s">
        <v>90</v>
      </c>
      <c r="Q5578" s="20" t="s">
        <v>1025</v>
      </c>
      <c r="R5578" s="21" t="s">
        <v>1026</v>
      </c>
      <c r="S5578" s="35">
        <v>1</v>
      </c>
      <c r="T5578" s="22">
        <v>1</v>
      </c>
      <c r="U5578" s="20" t="s">
        <v>62</v>
      </c>
      <c r="V5578" s="20">
        <v>45815</v>
      </c>
      <c r="W5578" s="21">
        <v>6</v>
      </c>
      <c r="X5578" s="20">
        <v>45867</v>
      </c>
      <c r="Y5578" s="20">
        <v>45861</v>
      </c>
      <c r="Z5578" s="48">
        <v>7</v>
      </c>
      <c r="AA5578">
        <v>2025</v>
      </c>
      <c r="AB5578" s="45">
        <v>103123</v>
      </c>
      <c r="AC5578" s="45">
        <v>103123</v>
      </c>
      <c r="AK5578" s="10"/>
    </row>
    <row r="5579" spans="1:37">
      <c r="A5579" t="s">
        <v>45</v>
      </c>
      <c r="B5579" t="s">
        <v>46</v>
      </c>
      <c r="C5579" t="s">
        <v>47</v>
      </c>
      <c r="D5579" t="s">
        <v>6071</v>
      </c>
      <c r="E5579" t="s">
        <v>88</v>
      </c>
      <c r="F5579" t="s">
        <v>79</v>
      </c>
      <c r="G5579" t="s">
        <v>51</v>
      </c>
      <c r="H5579" s="20" t="s">
        <v>52</v>
      </c>
      <c r="I5579" t="s">
        <v>53</v>
      </c>
      <c r="J5579" t="s">
        <v>54</v>
      </c>
      <c r="K5579">
        <v>3</v>
      </c>
      <c r="L5579" t="s">
        <v>55</v>
      </c>
      <c r="M5579" t="s">
        <v>77</v>
      </c>
      <c r="N5579" t="s">
        <v>89</v>
      </c>
      <c r="O5579" s="21" t="s">
        <v>58</v>
      </c>
      <c r="P5579" s="21" t="s">
        <v>303</v>
      </c>
      <c r="Q5579" s="20" t="s">
        <v>4027</v>
      </c>
      <c r="R5579" s="21" t="s">
        <v>4028</v>
      </c>
      <c r="S5579" s="35">
        <v>1</v>
      </c>
      <c r="T5579" s="22">
        <v>1</v>
      </c>
      <c r="U5579" s="20" t="s">
        <v>62</v>
      </c>
      <c r="V5579" s="20">
        <v>45813</v>
      </c>
      <c r="W5579" s="21">
        <v>6</v>
      </c>
      <c r="X5579" s="20">
        <v>45848</v>
      </c>
      <c r="Y5579" s="20">
        <v>45840</v>
      </c>
      <c r="Z5579" s="48">
        <v>7</v>
      </c>
      <c r="AA5579">
        <v>2025</v>
      </c>
      <c r="AB5579" s="45">
        <v>60708</v>
      </c>
      <c r="AC5579" s="45">
        <v>60708</v>
      </c>
      <c r="AK5579" s="10"/>
    </row>
    <row r="5580" spans="1:37">
      <c r="A5580" t="s">
        <v>45</v>
      </c>
      <c r="B5580" t="s">
        <v>46</v>
      </c>
      <c r="C5580" t="s">
        <v>47</v>
      </c>
      <c r="D5580" t="s">
        <v>6072</v>
      </c>
      <c r="E5580" t="s">
        <v>88</v>
      </c>
      <c r="F5580" t="s">
        <v>79</v>
      </c>
      <c r="G5580" t="s">
        <v>51</v>
      </c>
      <c r="H5580" s="20" t="s">
        <v>52</v>
      </c>
      <c r="I5580" t="s">
        <v>53</v>
      </c>
      <c r="J5580" t="s">
        <v>54</v>
      </c>
      <c r="K5580">
        <v>3</v>
      </c>
      <c r="L5580" t="s">
        <v>55</v>
      </c>
      <c r="M5580" t="s">
        <v>56</v>
      </c>
      <c r="N5580" t="s">
        <v>57</v>
      </c>
      <c r="O5580" s="21" t="s">
        <v>58</v>
      </c>
      <c r="P5580" s="21" t="s">
        <v>133</v>
      </c>
      <c r="Q5580" s="20" t="s">
        <v>134</v>
      </c>
      <c r="R5580" s="21" t="s">
        <v>135</v>
      </c>
      <c r="S5580" s="35">
        <v>1</v>
      </c>
      <c r="T5580" s="22">
        <v>1</v>
      </c>
      <c r="U5580" s="20" t="s">
        <v>62</v>
      </c>
      <c r="V5580" s="20">
        <v>45813</v>
      </c>
      <c r="W5580" s="21">
        <v>6</v>
      </c>
      <c r="X5580" s="20">
        <v>45842</v>
      </c>
      <c r="Y5580" s="20">
        <v>45840</v>
      </c>
      <c r="Z5580" s="48">
        <v>7</v>
      </c>
      <c r="AA5580">
        <v>2025</v>
      </c>
      <c r="AB5580" s="45">
        <v>29994</v>
      </c>
      <c r="AC5580" s="45">
        <v>29994</v>
      </c>
      <c r="AK5580" s="10"/>
    </row>
    <row r="5581" spans="1:37">
      <c r="A5581" t="s">
        <v>45</v>
      </c>
      <c r="B5581" t="s">
        <v>46</v>
      </c>
      <c r="C5581" t="s">
        <v>47</v>
      </c>
      <c r="D5581" t="s">
        <v>6073</v>
      </c>
      <c r="E5581" t="s">
        <v>88</v>
      </c>
      <c r="F5581" t="s">
        <v>79</v>
      </c>
      <c r="G5581" t="s">
        <v>51</v>
      </c>
      <c r="H5581" s="20" t="s">
        <v>52</v>
      </c>
      <c r="I5581" t="s">
        <v>53</v>
      </c>
      <c r="J5581" t="s">
        <v>54</v>
      </c>
      <c r="K5581">
        <v>3</v>
      </c>
      <c r="L5581" t="s">
        <v>55</v>
      </c>
      <c r="M5581" t="s">
        <v>56</v>
      </c>
      <c r="N5581" t="s">
        <v>57</v>
      </c>
      <c r="O5581" s="21" t="s">
        <v>58</v>
      </c>
      <c r="P5581" s="21" t="s">
        <v>64</v>
      </c>
      <c r="Q5581" s="20" t="s">
        <v>1052</v>
      </c>
      <c r="R5581" s="21" t="s">
        <v>1053</v>
      </c>
      <c r="S5581" s="35">
        <v>1</v>
      </c>
      <c r="T5581" s="22">
        <v>1</v>
      </c>
      <c r="U5581" s="20" t="s">
        <v>62</v>
      </c>
      <c r="V5581" s="20">
        <v>45813</v>
      </c>
      <c r="W5581" s="21">
        <v>6</v>
      </c>
      <c r="X5581" s="20">
        <v>45842</v>
      </c>
      <c r="Y5581" s="20">
        <v>45840</v>
      </c>
      <c r="Z5581" s="48">
        <v>7</v>
      </c>
      <c r="AA5581">
        <v>2025</v>
      </c>
      <c r="AB5581" s="45">
        <v>49993</v>
      </c>
      <c r="AC5581" s="45">
        <v>49993</v>
      </c>
      <c r="AK5581" s="10"/>
    </row>
    <row r="5582" spans="1:37">
      <c r="A5582" t="s">
        <v>45</v>
      </c>
      <c r="B5582" t="s">
        <v>46</v>
      </c>
      <c r="C5582" t="s">
        <v>47</v>
      </c>
      <c r="D5582" t="s">
        <v>6074</v>
      </c>
      <c r="E5582" t="s">
        <v>88</v>
      </c>
      <c r="F5582" t="s">
        <v>79</v>
      </c>
      <c r="G5582" t="s">
        <v>51</v>
      </c>
      <c r="H5582" s="20" t="s">
        <v>52</v>
      </c>
      <c r="I5582" t="s">
        <v>53</v>
      </c>
      <c r="J5582" t="s">
        <v>54</v>
      </c>
      <c r="K5582">
        <v>3</v>
      </c>
      <c r="L5582" t="s">
        <v>55</v>
      </c>
      <c r="M5582" t="s">
        <v>77</v>
      </c>
      <c r="N5582" t="s">
        <v>89</v>
      </c>
      <c r="O5582" s="21" t="s">
        <v>58</v>
      </c>
      <c r="P5582" s="21" t="s">
        <v>303</v>
      </c>
      <c r="Q5582" s="20" t="s">
        <v>1179</v>
      </c>
      <c r="R5582" s="21" t="s">
        <v>1180</v>
      </c>
      <c r="S5582" s="35">
        <v>1</v>
      </c>
      <c r="T5582" s="22">
        <v>1</v>
      </c>
      <c r="U5582" s="20" t="s">
        <v>62</v>
      </c>
      <c r="V5582" s="20">
        <v>45813</v>
      </c>
      <c r="W5582" s="21">
        <v>6</v>
      </c>
      <c r="X5582" s="20">
        <v>45863</v>
      </c>
      <c r="Y5582" s="20">
        <v>45859</v>
      </c>
      <c r="Z5582" s="48">
        <v>7</v>
      </c>
      <c r="AA5582">
        <v>2025</v>
      </c>
      <c r="AB5582" s="45">
        <v>86665</v>
      </c>
      <c r="AC5582" s="45">
        <v>86665</v>
      </c>
      <c r="AK5582" s="10"/>
    </row>
    <row r="5583" spans="1:37">
      <c r="A5583" t="s">
        <v>45</v>
      </c>
      <c r="B5583" t="s">
        <v>46</v>
      </c>
      <c r="C5583" t="s">
        <v>47</v>
      </c>
      <c r="D5583" t="s">
        <v>6075</v>
      </c>
      <c r="E5583" t="s">
        <v>88</v>
      </c>
      <c r="F5583" t="s">
        <v>79</v>
      </c>
      <c r="G5583" t="s">
        <v>51</v>
      </c>
      <c r="H5583" s="20" t="s">
        <v>52</v>
      </c>
      <c r="I5583" t="s">
        <v>53</v>
      </c>
      <c r="J5583" t="s">
        <v>54</v>
      </c>
      <c r="K5583">
        <v>3</v>
      </c>
      <c r="L5583" t="s">
        <v>55</v>
      </c>
      <c r="M5583" t="s">
        <v>56</v>
      </c>
      <c r="N5583" t="s">
        <v>57</v>
      </c>
      <c r="O5583" s="21" t="s">
        <v>58</v>
      </c>
      <c r="P5583" s="21" t="s">
        <v>133</v>
      </c>
      <c r="Q5583" s="20" t="s">
        <v>169</v>
      </c>
      <c r="R5583" s="21" t="s">
        <v>170</v>
      </c>
      <c r="S5583" s="35">
        <v>1</v>
      </c>
      <c r="T5583" s="22">
        <v>1</v>
      </c>
      <c r="U5583" s="20" t="s">
        <v>62</v>
      </c>
      <c r="V5583" s="20">
        <v>45813</v>
      </c>
      <c r="W5583" s="21">
        <v>6</v>
      </c>
      <c r="X5583" s="20">
        <v>45842</v>
      </c>
      <c r="Y5583" s="20">
        <v>45840</v>
      </c>
      <c r="Z5583" s="48">
        <v>7</v>
      </c>
      <c r="AA5583">
        <v>2025</v>
      </c>
      <c r="AB5583" s="45">
        <v>39994</v>
      </c>
      <c r="AC5583" s="45">
        <v>39994</v>
      </c>
      <c r="AK5583" s="10"/>
    </row>
    <row r="5584" spans="1:37">
      <c r="A5584" t="s">
        <v>45</v>
      </c>
      <c r="B5584" t="s">
        <v>46</v>
      </c>
      <c r="C5584" t="s">
        <v>47</v>
      </c>
      <c r="D5584" t="s">
        <v>6076</v>
      </c>
      <c r="E5584" t="s">
        <v>88</v>
      </c>
      <c r="F5584" t="s">
        <v>79</v>
      </c>
      <c r="G5584" t="s">
        <v>51</v>
      </c>
      <c r="H5584" s="20" t="s">
        <v>52</v>
      </c>
      <c r="I5584" t="s">
        <v>53</v>
      </c>
      <c r="J5584" t="s">
        <v>54</v>
      </c>
      <c r="K5584">
        <v>3</v>
      </c>
      <c r="L5584" t="s">
        <v>55</v>
      </c>
      <c r="M5584" t="s">
        <v>56</v>
      </c>
      <c r="N5584" t="s">
        <v>57</v>
      </c>
      <c r="O5584" s="21" t="s">
        <v>58</v>
      </c>
      <c r="P5584" s="21" t="s">
        <v>64</v>
      </c>
      <c r="Q5584" s="20" t="s">
        <v>358</v>
      </c>
      <c r="R5584" s="21" t="s">
        <v>359</v>
      </c>
      <c r="S5584" s="35">
        <v>1</v>
      </c>
      <c r="T5584" s="22">
        <v>1</v>
      </c>
      <c r="U5584" s="20" t="s">
        <v>62</v>
      </c>
      <c r="V5584" s="20">
        <v>45813</v>
      </c>
      <c r="W5584" s="21">
        <v>6</v>
      </c>
      <c r="X5584" s="20">
        <v>45868</v>
      </c>
      <c r="Y5584" s="20">
        <v>45861</v>
      </c>
      <c r="Z5584" s="48">
        <v>7</v>
      </c>
      <c r="AA5584">
        <v>2025</v>
      </c>
      <c r="AB5584" s="45">
        <v>78565</v>
      </c>
      <c r="AC5584" s="45">
        <v>78565</v>
      </c>
      <c r="AK5584" s="10"/>
    </row>
    <row r="5585" spans="1:37">
      <c r="A5585" t="s">
        <v>45</v>
      </c>
      <c r="B5585" t="s">
        <v>46</v>
      </c>
      <c r="C5585" t="s">
        <v>47</v>
      </c>
      <c r="D5585" t="s">
        <v>6077</v>
      </c>
      <c r="E5585" t="s">
        <v>88</v>
      </c>
      <c r="F5585" t="s">
        <v>79</v>
      </c>
      <c r="G5585" t="s">
        <v>51</v>
      </c>
      <c r="H5585" s="20" t="s">
        <v>52</v>
      </c>
      <c r="I5585" t="s">
        <v>53</v>
      </c>
      <c r="J5585" t="s">
        <v>54</v>
      </c>
      <c r="K5585">
        <v>3</v>
      </c>
      <c r="L5585" t="s">
        <v>55</v>
      </c>
      <c r="M5585" t="s">
        <v>56</v>
      </c>
      <c r="N5585" t="s">
        <v>57</v>
      </c>
      <c r="O5585" s="21" t="s">
        <v>58</v>
      </c>
      <c r="P5585" s="21" t="s">
        <v>64</v>
      </c>
      <c r="Q5585" s="20" t="s">
        <v>680</v>
      </c>
      <c r="R5585" s="21" t="s">
        <v>681</v>
      </c>
      <c r="S5585" s="35">
        <v>2</v>
      </c>
      <c r="T5585" s="22">
        <v>2</v>
      </c>
      <c r="U5585" s="20" t="s">
        <v>62</v>
      </c>
      <c r="V5585" s="20">
        <v>45813</v>
      </c>
      <c r="W5585" s="21">
        <v>6</v>
      </c>
      <c r="X5585" s="20">
        <v>45855</v>
      </c>
      <c r="Y5585" s="20">
        <v>45845</v>
      </c>
      <c r="Z5585" s="48">
        <v>7</v>
      </c>
      <c r="AA5585">
        <v>2025</v>
      </c>
      <c r="AB5585" s="45">
        <v>83988</v>
      </c>
      <c r="AC5585" s="45">
        <v>83988</v>
      </c>
      <c r="AK5585" s="10"/>
    </row>
    <row r="5586" spans="1:37">
      <c r="A5586" t="s">
        <v>45</v>
      </c>
      <c r="B5586" t="s">
        <v>46</v>
      </c>
      <c r="C5586" t="s">
        <v>47</v>
      </c>
      <c r="D5586" t="s">
        <v>6078</v>
      </c>
      <c r="E5586" t="s">
        <v>88</v>
      </c>
      <c r="F5586" t="s">
        <v>79</v>
      </c>
      <c r="G5586" t="s">
        <v>51</v>
      </c>
      <c r="H5586" s="20" t="s">
        <v>52</v>
      </c>
      <c r="I5586" t="s">
        <v>53</v>
      </c>
      <c r="J5586" t="s">
        <v>54</v>
      </c>
      <c r="K5586">
        <v>3</v>
      </c>
      <c r="L5586" t="s">
        <v>55</v>
      </c>
      <c r="M5586" t="s">
        <v>77</v>
      </c>
      <c r="N5586" t="s">
        <v>89</v>
      </c>
      <c r="O5586" s="21" t="s">
        <v>58</v>
      </c>
      <c r="P5586" s="21" t="s">
        <v>253</v>
      </c>
      <c r="Q5586" s="20" t="s">
        <v>953</v>
      </c>
      <c r="R5586" s="21" t="s">
        <v>954</v>
      </c>
      <c r="S5586" s="35">
        <v>1</v>
      </c>
      <c r="T5586" s="22">
        <v>1</v>
      </c>
      <c r="U5586" s="20" t="s">
        <v>62</v>
      </c>
      <c r="V5586" s="20">
        <v>45813</v>
      </c>
      <c r="W5586" s="21">
        <v>6</v>
      </c>
      <c r="X5586" s="20">
        <v>45852</v>
      </c>
      <c r="Y5586" s="20">
        <v>45845</v>
      </c>
      <c r="Z5586" s="48">
        <v>7</v>
      </c>
      <c r="AA5586">
        <v>2025</v>
      </c>
      <c r="AB5586" s="45">
        <v>46595</v>
      </c>
      <c r="AC5586" s="45">
        <v>46595</v>
      </c>
      <c r="AK5586" s="10"/>
    </row>
    <row r="5587" spans="1:37">
      <c r="A5587" t="s">
        <v>45</v>
      </c>
      <c r="B5587" t="s">
        <v>46</v>
      </c>
      <c r="C5587" t="s">
        <v>47</v>
      </c>
      <c r="D5587" t="s">
        <v>6079</v>
      </c>
      <c r="E5587" t="s">
        <v>88</v>
      </c>
      <c r="F5587" t="s">
        <v>79</v>
      </c>
      <c r="G5587" t="s">
        <v>51</v>
      </c>
      <c r="H5587" s="20" t="s">
        <v>52</v>
      </c>
      <c r="I5587" t="s">
        <v>53</v>
      </c>
      <c r="J5587" t="s">
        <v>54</v>
      </c>
      <c r="K5587">
        <v>3</v>
      </c>
      <c r="L5587" t="s">
        <v>55</v>
      </c>
      <c r="M5587" t="s">
        <v>56</v>
      </c>
      <c r="N5587" t="s">
        <v>57</v>
      </c>
      <c r="O5587" s="21" t="s">
        <v>58</v>
      </c>
      <c r="P5587" s="21" t="s">
        <v>64</v>
      </c>
      <c r="Q5587" s="20" t="s">
        <v>505</v>
      </c>
      <c r="R5587" s="21" t="s">
        <v>506</v>
      </c>
      <c r="S5587" s="35">
        <v>1</v>
      </c>
      <c r="T5587" s="22">
        <v>1</v>
      </c>
      <c r="U5587" s="20" t="s">
        <v>62</v>
      </c>
      <c r="V5587" s="20">
        <v>45813</v>
      </c>
      <c r="W5587" s="21">
        <v>6</v>
      </c>
      <c r="X5587" s="20">
        <v>45847</v>
      </c>
      <c r="Y5587" s="20">
        <v>45840</v>
      </c>
      <c r="Z5587" s="48">
        <v>7</v>
      </c>
      <c r="AA5587">
        <v>2025</v>
      </c>
      <c r="AB5587" s="45">
        <v>24659</v>
      </c>
      <c r="AC5587" s="45">
        <v>24659</v>
      </c>
      <c r="AK5587" s="10"/>
    </row>
    <row r="5588" spans="1:37">
      <c r="A5588" t="s">
        <v>45</v>
      </c>
      <c r="B5588" t="s">
        <v>46</v>
      </c>
      <c r="C5588" t="s">
        <v>47</v>
      </c>
      <c r="D5588" t="s">
        <v>6080</v>
      </c>
      <c r="E5588" t="s">
        <v>88</v>
      </c>
      <c r="F5588" t="s">
        <v>79</v>
      </c>
      <c r="G5588" t="s">
        <v>51</v>
      </c>
      <c r="H5588" s="20" t="s">
        <v>52</v>
      </c>
      <c r="I5588" t="s">
        <v>53</v>
      </c>
      <c r="J5588" t="s">
        <v>54</v>
      </c>
      <c r="K5588">
        <v>3</v>
      </c>
      <c r="L5588" t="s">
        <v>55</v>
      </c>
      <c r="M5588" t="s">
        <v>56</v>
      </c>
      <c r="N5588" t="s">
        <v>57</v>
      </c>
      <c r="O5588" s="21" t="s">
        <v>58</v>
      </c>
      <c r="P5588" s="21" t="s">
        <v>522</v>
      </c>
      <c r="Q5588" s="20" t="s">
        <v>1078</v>
      </c>
      <c r="R5588" s="21" t="s">
        <v>1079</v>
      </c>
      <c r="S5588" s="35">
        <v>1</v>
      </c>
      <c r="T5588" s="22">
        <v>1</v>
      </c>
      <c r="U5588" s="20" t="s">
        <v>62</v>
      </c>
      <c r="V5588" s="20">
        <v>45813</v>
      </c>
      <c r="W5588" s="21">
        <v>6</v>
      </c>
      <c r="X5588" s="20">
        <v>45855</v>
      </c>
      <c r="Y5588" s="20">
        <v>45845</v>
      </c>
      <c r="Z5588" s="48">
        <v>7</v>
      </c>
      <c r="AA5588">
        <v>2025</v>
      </c>
      <c r="AB5588" s="45">
        <v>45325</v>
      </c>
      <c r="AC5588" s="45">
        <v>45325</v>
      </c>
      <c r="AK5588" s="10"/>
    </row>
    <row r="5589" spans="1:37">
      <c r="A5589" t="s">
        <v>45</v>
      </c>
      <c r="B5589" t="s">
        <v>46</v>
      </c>
      <c r="C5589" t="s">
        <v>47</v>
      </c>
      <c r="D5589" t="s">
        <v>6081</v>
      </c>
      <c r="E5589" t="s">
        <v>88</v>
      </c>
      <c r="F5589" t="s">
        <v>79</v>
      </c>
      <c r="G5589" t="s">
        <v>51</v>
      </c>
      <c r="H5589" s="20" t="s">
        <v>52</v>
      </c>
      <c r="I5589" t="s">
        <v>53</v>
      </c>
      <c r="J5589" t="s">
        <v>54</v>
      </c>
      <c r="K5589">
        <v>3</v>
      </c>
      <c r="L5589" t="s">
        <v>55</v>
      </c>
      <c r="M5589" t="s">
        <v>56</v>
      </c>
      <c r="N5589" t="s">
        <v>57</v>
      </c>
      <c r="O5589" s="21" t="s">
        <v>58</v>
      </c>
      <c r="P5589" s="21" t="s">
        <v>522</v>
      </c>
      <c r="Q5589" s="20" t="s">
        <v>523</v>
      </c>
      <c r="R5589" s="21" t="s">
        <v>524</v>
      </c>
      <c r="S5589" s="35">
        <v>1</v>
      </c>
      <c r="T5589" s="22">
        <v>1</v>
      </c>
      <c r="U5589" s="20" t="s">
        <v>62</v>
      </c>
      <c r="V5589" s="20">
        <v>45813</v>
      </c>
      <c r="W5589" s="21">
        <v>6</v>
      </c>
      <c r="X5589" s="20">
        <v>45842</v>
      </c>
      <c r="Y5589" s="20">
        <v>45840</v>
      </c>
      <c r="Z5589" s="48">
        <v>7</v>
      </c>
      <c r="AA5589">
        <v>2025</v>
      </c>
      <c r="AB5589" s="45">
        <v>31994</v>
      </c>
      <c r="AC5589" s="45">
        <v>31994</v>
      </c>
      <c r="AK5589" s="10"/>
    </row>
    <row r="5590" spans="1:37">
      <c r="A5590" t="s">
        <v>45</v>
      </c>
      <c r="B5590" t="s">
        <v>46</v>
      </c>
      <c r="C5590" t="s">
        <v>47</v>
      </c>
      <c r="D5590" t="s">
        <v>6082</v>
      </c>
      <c r="E5590" t="s">
        <v>88</v>
      </c>
      <c r="F5590" t="s">
        <v>79</v>
      </c>
      <c r="G5590" t="s">
        <v>51</v>
      </c>
      <c r="H5590" s="20" t="s">
        <v>52</v>
      </c>
      <c r="I5590" t="s">
        <v>53</v>
      </c>
      <c r="J5590" t="s">
        <v>54</v>
      </c>
      <c r="K5590">
        <v>3</v>
      </c>
      <c r="L5590" t="s">
        <v>55</v>
      </c>
      <c r="M5590" t="s">
        <v>77</v>
      </c>
      <c r="N5590" t="s">
        <v>89</v>
      </c>
      <c r="O5590" s="21" t="s">
        <v>58</v>
      </c>
      <c r="P5590" s="21" t="s">
        <v>90</v>
      </c>
      <c r="Q5590" s="20" t="s">
        <v>191</v>
      </c>
      <c r="R5590" s="21" t="s">
        <v>192</v>
      </c>
      <c r="S5590" s="35">
        <v>1</v>
      </c>
      <c r="T5590" s="22">
        <v>1</v>
      </c>
      <c r="U5590" s="20" t="s">
        <v>62</v>
      </c>
      <c r="V5590" s="20">
        <v>45812</v>
      </c>
      <c r="W5590" s="21">
        <v>6</v>
      </c>
      <c r="X5590" s="20">
        <v>45873</v>
      </c>
      <c r="Y5590" s="20">
        <v>45868</v>
      </c>
      <c r="Z5590" s="48">
        <v>7</v>
      </c>
      <c r="AA5590">
        <v>2025</v>
      </c>
      <c r="AB5590" s="45">
        <v>99991</v>
      </c>
      <c r="AC5590" s="45">
        <v>99991</v>
      </c>
      <c r="AK5590" s="10"/>
    </row>
    <row r="5591" spans="1:37">
      <c r="A5591" t="s">
        <v>45</v>
      </c>
      <c r="B5591" t="s">
        <v>46</v>
      </c>
      <c r="C5591" t="s">
        <v>47</v>
      </c>
      <c r="D5591" t="s">
        <v>6083</v>
      </c>
      <c r="E5591" t="s">
        <v>88</v>
      </c>
      <c r="F5591" t="s">
        <v>79</v>
      </c>
      <c r="G5591" t="s">
        <v>51</v>
      </c>
      <c r="H5591" s="20" t="s">
        <v>52</v>
      </c>
      <c r="I5591" t="s">
        <v>53</v>
      </c>
      <c r="J5591" t="s">
        <v>54</v>
      </c>
      <c r="K5591">
        <v>3</v>
      </c>
      <c r="L5591" t="s">
        <v>55</v>
      </c>
      <c r="M5591" t="s">
        <v>77</v>
      </c>
      <c r="N5591" t="s">
        <v>89</v>
      </c>
      <c r="O5591" s="21" t="s">
        <v>58</v>
      </c>
      <c r="P5591" s="21" t="s">
        <v>253</v>
      </c>
      <c r="Q5591" s="20" t="s">
        <v>953</v>
      </c>
      <c r="R5591" s="21" t="s">
        <v>954</v>
      </c>
      <c r="S5591" s="35">
        <v>1</v>
      </c>
      <c r="T5591" s="22">
        <v>1</v>
      </c>
      <c r="U5591" s="20" t="s">
        <v>62</v>
      </c>
      <c r="V5591" s="20">
        <v>45813</v>
      </c>
      <c r="W5591" s="21">
        <v>6</v>
      </c>
      <c r="X5591" s="20">
        <v>45849</v>
      </c>
      <c r="Y5591" s="20">
        <v>45842</v>
      </c>
      <c r="Z5591" s="48">
        <v>7</v>
      </c>
      <c r="AA5591">
        <v>2025</v>
      </c>
      <c r="AB5591" s="45">
        <v>46595</v>
      </c>
      <c r="AC5591" s="45">
        <v>46595</v>
      </c>
      <c r="AK5591" s="10"/>
    </row>
    <row r="5592" spans="1:37">
      <c r="A5592" t="s">
        <v>45</v>
      </c>
      <c r="B5592" t="s">
        <v>46</v>
      </c>
      <c r="C5592" t="s">
        <v>47</v>
      </c>
      <c r="D5592" t="s">
        <v>6084</v>
      </c>
      <c r="E5592" t="s">
        <v>88</v>
      </c>
      <c r="F5592" t="s">
        <v>79</v>
      </c>
      <c r="G5592" t="s">
        <v>51</v>
      </c>
      <c r="H5592" s="20" t="s">
        <v>52</v>
      </c>
      <c r="I5592" t="s">
        <v>53</v>
      </c>
      <c r="J5592" t="s">
        <v>54</v>
      </c>
      <c r="K5592">
        <v>3</v>
      </c>
      <c r="L5592" t="s">
        <v>55</v>
      </c>
      <c r="M5592" t="s">
        <v>56</v>
      </c>
      <c r="N5592" t="s">
        <v>57</v>
      </c>
      <c r="O5592" s="21" t="s">
        <v>58</v>
      </c>
      <c r="P5592" s="21" t="s">
        <v>64</v>
      </c>
      <c r="Q5592" s="20" t="s">
        <v>481</v>
      </c>
      <c r="R5592" s="21" t="s">
        <v>482</v>
      </c>
      <c r="S5592" s="35">
        <v>1</v>
      </c>
      <c r="T5592" s="22">
        <v>1</v>
      </c>
      <c r="U5592" s="20" t="s">
        <v>62</v>
      </c>
      <c r="V5592" s="20">
        <v>45813</v>
      </c>
      <c r="W5592" s="21">
        <v>6</v>
      </c>
      <c r="X5592" s="20">
        <v>45856</v>
      </c>
      <c r="Y5592" s="20">
        <v>45852</v>
      </c>
      <c r="Z5592" s="48">
        <v>7</v>
      </c>
      <c r="AA5592">
        <v>2025</v>
      </c>
      <c r="AB5592" s="45">
        <v>67848</v>
      </c>
      <c r="AC5592" s="45">
        <v>67848</v>
      </c>
      <c r="AK5592" s="10"/>
    </row>
    <row r="5593" spans="1:37">
      <c r="A5593" t="s">
        <v>45</v>
      </c>
      <c r="B5593" t="s">
        <v>46</v>
      </c>
      <c r="C5593" t="s">
        <v>47</v>
      </c>
      <c r="D5593" t="s">
        <v>6085</v>
      </c>
      <c r="E5593" t="s">
        <v>88</v>
      </c>
      <c r="F5593" t="s">
        <v>79</v>
      </c>
      <c r="G5593" t="s">
        <v>51</v>
      </c>
      <c r="H5593" s="20" t="s">
        <v>52</v>
      </c>
      <c r="I5593" t="s">
        <v>53</v>
      </c>
      <c r="J5593" t="s">
        <v>54</v>
      </c>
      <c r="K5593">
        <v>3</v>
      </c>
      <c r="L5593" t="s">
        <v>55</v>
      </c>
      <c r="M5593" t="s">
        <v>77</v>
      </c>
      <c r="N5593" t="s">
        <v>89</v>
      </c>
      <c r="O5593" s="21" t="s">
        <v>58</v>
      </c>
      <c r="P5593" s="21" t="s">
        <v>119</v>
      </c>
      <c r="Q5593" s="20" t="s">
        <v>988</v>
      </c>
      <c r="R5593" s="21" t="s">
        <v>989</v>
      </c>
      <c r="S5593" s="35">
        <v>1</v>
      </c>
      <c r="T5593" s="22">
        <v>1</v>
      </c>
      <c r="U5593" s="20" t="s">
        <v>62</v>
      </c>
      <c r="V5593" s="20">
        <v>45813</v>
      </c>
      <c r="W5593" s="21">
        <v>6</v>
      </c>
      <c r="X5593" s="20">
        <v>45849</v>
      </c>
      <c r="Y5593" s="20">
        <v>45842</v>
      </c>
      <c r="Z5593" s="48">
        <v>7</v>
      </c>
      <c r="AA5593">
        <v>2025</v>
      </c>
      <c r="AB5593" s="45">
        <v>71871</v>
      </c>
      <c r="AC5593" s="45">
        <v>71871</v>
      </c>
      <c r="AK5593" s="10"/>
    </row>
    <row r="5594" spans="1:37">
      <c r="A5594" t="s">
        <v>45</v>
      </c>
      <c r="B5594" t="s">
        <v>46</v>
      </c>
      <c r="C5594" t="s">
        <v>47</v>
      </c>
      <c r="D5594" t="s">
        <v>6086</v>
      </c>
      <c r="E5594" t="s">
        <v>88</v>
      </c>
      <c r="F5594" t="s">
        <v>79</v>
      </c>
      <c r="G5594" t="s">
        <v>51</v>
      </c>
      <c r="H5594" s="20" t="s">
        <v>52</v>
      </c>
      <c r="I5594" t="s">
        <v>53</v>
      </c>
      <c r="J5594" t="s">
        <v>54</v>
      </c>
      <c r="K5594">
        <v>3</v>
      </c>
      <c r="L5594" t="s">
        <v>55</v>
      </c>
      <c r="M5594" t="s">
        <v>56</v>
      </c>
      <c r="N5594" t="s">
        <v>57</v>
      </c>
      <c r="O5594" s="21" t="s">
        <v>58</v>
      </c>
      <c r="P5594" s="21" t="s">
        <v>64</v>
      </c>
      <c r="Q5594" s="20" t="s">
        <v>325</v>
      </c>
      <c r="R5594" s="21" t="s">
        <v>326</v>
      </c>
      <c r="S5594" s="35">
        <v>1</v>
      </c>
      <c r="T5594" s="22">
        <v>1</v>
      </c>
      <c r="U5594" s="20" t="s">
        <v>62</v>
      </c>
      <c r="V5594" s="20">
        <v>45813</v>
      </c>
      <c r="W5594" s="21">
        <v>6</v>
      </c>
      <c r="X5594" s="20">
        <v>45855</v>
      </c>
      <c r="Y5594" s="20">
        <v>45845</v>
      </c>
      <c r="Z5594" s="48">
        <v>7</v>
      </c>
      <c r="AA5594">
        <v>2025</v>
      </c>
      <c r="AB5594" s="45">
        <v>76663</v>
      </c>
      <c r="AC5594" s="45">
        <v>76663</v>
      </c>
      <c r="AK5594" s="10"/>
    </row>
    <row r="5595" spans="1:37">
      <c r="A5595" t="s">
        <v>45</v>
      </c>
      <c r="B5595" t="s">
        <v>46</v>
      </c>
      <c r="C5595" t="s">
        <v>47</v>
      </c>
      <c r="D5595" t="s">
        <v>6087</v>
      </c>
      <c r="E5595" t="s">
        <v>88</v>
      </c>
      <c r="F5595" t="s">
        <v>79</v>
      </c>
      <c r="G5595" t="s">
        <v>51</v>
      </c>
      <c r="H5595" s="20" t="s">
        <v>52</v>
      </c>
      <c r="I5595" t="s">
        <v>53</v>
      </c>
      <c r="J5595" t="s">
        <v>54</v>
      </c>
      <c r="K5595">
        <v>3</v>
      </c>
      <c r="L5595" t="s">
        <v>55</v>
      </c>
      <c r="M5595" t="s">
        <v>77</v>
      </c>
      <c r="N5595" t="s">
        <v>89</v>
      </c>
      <c r="O5595" s="21" t="s">
        <v>58</v>
      </c>
      <c r="P5595" s="21" t="s">
        <v>366</v>
      </c>
      <c r="Q5595" s="20" t="s">
        <v>2386</v>
      </c>
      <c r="R5595" s="21" t="s">
        <v>2387</v>
      </c>
      <c r="S5595" s="35">
        <v>1</v>
      </c>
      <c r="T5595" s="22">
        <v>1</v>
      </c>
      <c r="U5595" s="20" t="s">
        <v>62</v>
      </c>
      <c r="V5595" s="20">
        <v>45813</v>
      </c>
      <c r="W5595" s="21">
        <v>6</v>
      </c>
      <c r="X5595" s="20">
        <v>45842</v>
      </c>
      <c r="Y5595" s="20">
        <v>45840</v>
      </c>
      <c r="Z5595" s="48">
        <v>7</v>
      </c>
      <c r="AA5595">
        <v>2025</v>
      </c>
      <c r="AB5595" s="45">
        <v>52935</v>
      </c>
      <c r="AC5595" s="45">
        <v>52935</v>
      </c>
      <c r="AK5595" s="10"/>
    </row>
    <row r="5596" spans="1:37">
      <c r="A5596" t="s">
        <v>45</v>
      </c>
      <c r="B5596" t="s">
        <v>46</v>
      </c>
      <c r="C5596" t="s">
        <v>47</v>
      </c>
      <c r="D5596" t="s">
        <v>6088</v>
      </c>
      <c r="E5596" t="s">
        <v>88</v>
      </c>
      <c r="F5596" t="s">
        <v>79</v>
      </c>
      <c r="G5596" t="s">
        <v>51</v>
      </c>
      <c r="H5596" s="20" t="s">
        <v>52</v>
      </c>
      <c r="I5596" t="s">
        <v>53</v>
      </c>
      <c r="J5596" t="s">
        <v>54</v>
      </c>
      <c r="K5596">
        <v>3</v>
      </c>
      <c r="L5596" t="s">
        <v>55</v>
      </c>
      <c r="M5596" t="s">
        <v>56</v>
      </c>
      <c r="N5596" t="s">
        <v>57</v>
      </c>
      <c r="O5596" s="21" t="s">
        <v>58</v>
      </c>
      <c r="P5596" s="21" t="s">
        <v>64</v>
      </c>
      <c r="Q5596" s="20" t="s">
        <v>358</v>
      </c>
      <c r="R5596" s="21" t="s">
        <v>359</v>
      </c>
      <c r="S5596" s="35">
        <v>1</v>
      </c>
      <c r="T5596" s="22">
        <v>1</v>
      </c>
      <c r="U5596" s="20" t="s">
        <v>62</v>
      </c>
      <c r="V5596" s="20">
        <v>45812</v>
      </c>
      <c r="W5596" s="21">
        <v>6</v>
      </c>
      <c r="X5596" s="20">
        <v>45862</v>
      </c>
      <c r="Y5596" s="20">
        <v>45852</v>
      </c>
      <c r="Z5596" s="48">
        <v>7</v>
      </c>
      <c r="AA5596">
        <v>2025</v>
      </c>
      <c r="AB5596" s="45">
        <v>78565</v>
      </c>
      <c r="AC5596" s="45">
        <v>78565</v>
      </c>
      <c r="AK5596" s="10"/>
    </row>
    <row r="5597" spans="1:37">
      <c r="A5597" t="s">
        <v>45</v>
      </c>
      <c r="B5597" t="s">
        <v>46</v>
      </c>
      <c r="C5597" t="s">
        <v>47</v>
      </c>
      <c r="D5597" t="s">
        <v>6089</v>
      </c>
      <c r="E5597" t="s">
        <v>88</v>
      </c>
      <c r="F5597" t="s">
        <v>79</v>
      </c>
      <c r="G5597" t="s">
        <v>51</v>
      </c>
      <c r="H5597" s="20" t="s">
        <v>52</v>
      </c>
      <c r="I5597" t="s">
        <v>53</v>
      </c>
      <c r="J5597" t="s">
        <v>54</v>
      </c>
      <c r="K5597">
        <v>3</v>
      </c>
      <c r="L5597" t="s">
        <v>55</v>
      </c>
      <c r="M5597" t="s">
        <v>77</v>
      </c>
      <c r="N5597" t="s">
        <v>89</v>
      </c>
      <c r="O5597" s="21" t="s">
        <v>58</v>
      </c>
      <c r="P5597" s="21" t="s">
        <v>119</v>
      </c>
      <c r="Q5597" s="20" t="s">
        <v>264</v>
      </c>
      <c r="R5597" s="21" t="s">
        <v>265</v>
      </c>
      <c r="S5597" s="35">
        <v>1</v>
      </c>
      <c r="T5597" s="22">
        <v>1</v>
      </c>
      <c r="U5597" s="20" t="s">
        <v>62</v>
      </c>
      <c r="V5597" s="20">
        <v>45812</v>
      </c>
      <c r="W5597" s="21">
        <v>6</v>
      </c>
      <c r="X5597" s="20">
        <v>45870</v>
      </c>
      <c r="Y5597" s="20">
        <v>45866</v>
      </c>
      <c r="Z5597" s="48">
        <v>7</v>
      </c>
      <c r="AA5597">
        <v>2025</v>
      </c>
      <c r="AB5597" s="45">
        <v>67848</v>
      </c>
      <c r="AC5597" s="45">
        <v>67848</v>
      </c>
      <c r="AK5597" s="10"/>
    </row>
    <row r="5598" spans="1:37">
      <c r="A5598" t="s">
        <v>45</v>
      </c>
      <c r="B5598" t="s">
        <v>46</v>
      </c>
      <c r="C5598" t="s">
        <v>47</v>
      </c>
      <c r="D5598" t="s">
        <v>6090</v>
      </c>
      <c r="E5598" t="s">
        <v>88</v>
      </c>
      <c r="F5598" t="s">
        <v>79</v>
      </c>
      <c r="G5598" t="s">
        <v>51</v>
      </c>
      <c r="H5598" s="20" t="s">
        <v>52</v>
      </c>
      <c r="I5598" t="s">
        <v>53</v>
      </c>
      <c r="J5598" t="s">
        <v>54</v>
      </c>
      <c r="K5598">
        <v>3</v>
      </c>
      <c r="L5598" t="s">
        <v>55</v>
      </c>
      <c r="M5598" t="s">
        <v>77</v>
      </c>
      <c r="N5598" t="s">
        <v>89</v>
      </c>
      <c r="O5598" s="21" t="s">
        <v>58</v>
      </c>
      <c r="P5598" s="21" t="s">
        <v>150</v>
      </c>
      <c r="Q5598" s="20" t="s">
        <v>787</v>
      </c>
      <c r="R5598" s="21" t="s">
        <v>788</v>
      </c>
      <c r="S5598" s="35">
        <v>1</v>
      </c>
      <c r="T5598" s="22">
        <v>1</v>
      </c>
      <c r="U5598" s="20" t="s">
        <v>62</v>
      </c>
      <c r="V5598" s="20">
        <v>45812</v>
      </c>
      <c r="W5598" s="21">
        <v>6</v>
      </c>
      <c r="X5598" s="20">
        <v>45868</v>
      </c>
      <c r="Y5598" s="20">
        <v>45861</v>
      </c>
      <c r="Z5598" s="48">
        <v>7</v>
      </c>
      <c r="AA5598">
        <v>2025</v>
      </c>
      <c r="AB5598" s="45">
        <v>307139</v>
      </c>
      <c r="AC5598" s="45">
        <v>307139</v>
      </c>
      <c r="AK5598" s="10"/>
    </row>
    <row r="5599" spans="1:37">
      <c r="A5599" t="s">
        <v>45</v>
      </c>
      <c r="B5599" t="s">
        <v>46</v>
      </c>
      <c r="C5599" t="s">
        <v>47</v>
      </c>
      <c r="D5599" t="s">
        <v>6091</v>
      </c>
      <c r="E5599" t="s">
        <v>88</v>
      </c>
      <c r="F5599" t="s">
        <v>79</v>
      </c>
      <c r="G5599" t="s">
        <v>51</v>
      </c>
      <c r="H5599" s="20" t="s">
        <v>52</v>
      </c>
      <c r="I5599" t="s">
        <v>53</v>
      </c>
      <c r="J5599" t="s">
        <v>54</v>
      </c>
      <c r="K5599">
        <v>3</v>
      </c>
      <c r="L5599" t="s">
        <v>55</v>
      </c>
      <c r="M5599" t="s">
        <v>77</v>
      </c>
      <c r="N5599" t="s">
        <v>89</v>
      </c>
      <c r="O5599" s="21" t="s">
        <v>58</v>
      </c>
      <c r="P5599" s="21" t="s">
        <v>303</v>
      </c>
      <c r="Q5599" s="20" t="s">
        <v>818</v>
      </c>
      <c r="R5599" s="21" t="s">
        <v>819</v>
      </c>
      <c r="S5599" s="35">
        <v>1</v>
      </c>
      <c r="T5599" s="22">
        <v>1</v>
      </c>
      <c r="U5599" s="20" t="s">
        <v>62</v>
      </c>
      <c r="V5599" s="20">
        <v>45812</v>
      </c>
      <c r="W5599" s="21">
        <v>6</v>
      </c>
      <c r="X5599" s="20">
        <v>45842</v>
      </c>
      <c r="Y5599" s="20">
        <v>45840</v>
      </c>
      <c r="Z5599" s="48">
        <v>7</v>
      </c>
      <c r="AA5599">
        <v>2025</v>
      </c>
      <c r="AB5599" s="45">
        <v>113331</v>
      </c>
      <c r="AC5599" s="45">
        <v>113331</v>
      </c>
      <c r="AK5599" s="10"/>
    </row>
    <row r="5600" spans="1:37">
      <c r="A5600" t="s">
        <v>45</v>
      </c>
      <c r="B5600" t="s">
        <v>46</v>
      </c>
      <c r="C5600" t="s">
        <v>47</v>
      </c>
      <c r="D5600" t="s">
        <v>6092</v>
      </c>
      <c r="E5600" t="s">
        <v>88</v>
      </c>
      <c r="F5600" t="s">
        <v>79</v>
      </c>
      <c r="G5600" t="s">
        <v>51</v>
      </c>
      <c r="H5600" s="20" t="s">
        <v>52</v>
      </c>
      <c r="I5600" t="s">
        <v>53</v>
      </c>
      <c r="J5600" t="s">
        <v>54</v>
      </c>
      <c r="K5600">
        <v>3</v>
      </c>
      <c r="L5600" t="s">
        <v>55</v>
      </c>
      <c r="M5600" t="s">
        <v>77</v>
      </c>
      <c r="N5600" t="s">
        <v>89</v>
      </c>
      <c r="O5600" s="21" t="s">
        <v>58</v>
      </c>
      <c r="P5600" s="21" t="s">
        <v>119</v>
      </c>
      <c r="Q5600" s="20" t="s">
        <v>3712</v>
      </c>
      <c r="R5600" s="21" t="s">
        <v>3713</v>
      </c>
      <c r="S5600" s="35">
        <v>1</v>
      </c>
      <c r="T5600" s="22">
        <v>1</v>
      </c>
      <c r="U5600" s="20" t="s">
        <v>62</v>
      </c>
      <c r="V5600" s="20">
        <v>45812</v>
      </c>
      <c r="W5600" s="21">
        <v>6</v>
      </c>
      <c r="X5600" s="20">
        <v>45846</v>
      </c>
      <c r="Y5600" s="20">
        <v>45840</v>
      </c>
      <c r="Z5600" s="48">
        <v>7</v>
      </c>
      <c r="AA5600">
        <v>2025</v>
      </c>
      <c r="AB5600" s="45">
        <v>79995</v>
      </c>
      <c r="AC5600" s="45">
        <v>79995</v>
      </c>
      <c r="AK5600" s="10"/>
    </row>
    <row r="5601" spans="1:37">
      <c r="A5601" t="s">
        <v>45</v>
      </c>
      <c r="B5601" t="s">
        <v>46</v>
      </c>
      <c r="C5601" t="s">
        <v>47</v>
      </c>
      <c r="D5601" t="s">
        <v>6093</v>
      </c>
      <c r="E5601" t="s">
        <v>88</v>
      </c>
      <c r="F5601" t="s">
        <v>79</v>
      </c>
      <c r="G5601" t="s">
        <v>51</v>
      </c>
      <c r="H5601" s="20" t="s">
        <v>52</v>
      </c>
      <c r="I5601" t="s">
        <v>53</v>
      </c>
      <c r="J5601" t="s">
        <v>54</v>
      </c>
      <c r="K5601">
        <v>3</v>
      </c>
      <c r="L5601" t="s">
        <v>55</v>
      </c>
      <c r="M5601" t="s">
        <v>77</v>
      </c>
      <c r="N5601" t="s">
        <v>89</v>
      </c>
      <c r="O5601" s="21" t="s">
        <v>58</v>
      </c>
      <c r="P5601" s="21" t="s">
        <v>150</v>
      </c>
      <c r="Q5601" s="20" t="s">
        <v>244</v>
      </c>
      <c r="R5601" s="21" t="s">
        <v>245</v>
      </c>
      <c r="S5601" s="35">
        <v>1</v>
      </c>
      <c r="T5601" s="22">
        <v>1</v>
      </c>
      <c r="U5601" s="20" t="s">
        <v>62</v>
      </c>
      <c r="V5601" s="20">
        <v>45812</v>
      </c>
      <c r="W5601" s="21">
        <v>6</v>
      </c>
      <c r="X5601" s="20">
        <v>45875</v>
      </c>
      <c r="Y5601" s="20">
        <v>45868</v>
      </c>
      <c r="Z5601" s="48">
        <v>7</v>
      </c>
      <c r="AA5601">
        <v>2025</v>
      </c>
      <c r="AB5601" s="45">
        <v>96419</v>
      </c>
      <c r="AC5601" s="45">
        <v>96419</v>
      </c>
      <c r="AK5601" s="10"/>
    </row>
    <row r="5602" spans="1:37">
      <c r="A5602" t="s">
        <v>45</v>
      </c>
      <c r="B5602" t="s">
        <v>46</v>
      </c>
      <c r="C5602" t="s">
        <v>47</v>
      </c>
      <c r="D5602" t="s">
        <v>6094</v>
      </c>
      <c r="E5602" t="s">
        <v>88</v>
      </c>
      <c r="F5602" t="s">
        <v>79</v>
      </c>
      <c r="G5602" t="s">
        <v>51</v>
      </c>
      <c r="H5602" s="20" t="s">
        <v>52</v>
      </c>
      <c r="I5602" t="s">
        <v>53</v>
      </c>
      <c r="J5602" t="s">
        <v>54</v>
      </c>
      <c r="K5602">
        <v>3</v>
      </c>
      <c r="L5602" t="s">
        <v>55</v>
      </c>
      <c r="M5602" t="s">
        <v>77</v>
      </c>
      <c r="N5602" t="s">
        <v>89</v>
      </c>
      <c r="O5602" s="21" t="s">
        <v>58</v>
      </c>
      <c r="P5602" s="21" t="s">
        <v>150</v>
      </c>
      <c r="Q5602" s="20" t="s">
        <v>1820</v>
      </c>
      <c r="R5602" s="21" t="s">
        <v>1821</v>
      </c>
      <c r="S5602" s="35">
        <v>1</v>
      </c>
      <c r="T5602" s="22">
        <v>1</v>
      </c>
      <c r="U5602" s="20" t="s">
        <v>62</v>
      </c>
      <c r="V5602" s="20">
        <v>45812</v>
      </c>
      <c r="W5602" s="21">
        <v>6</v>
      </c>
      <c r="X5602" s="20">
        <v>45853</v>
      </c>
      <c r="Y5602" s="20">
        <v>45845</v>
      </c>
      <c r="Z5602" s="48">
        <v>7</v>
      </c>
      <c r="AA5602">
        <v>2025</v>
      </c>
      <c r="AB5602" s="45">
        <v>93330</v>
      </c>
      <c r="AC5602" s="45">
        <v>93330</v>
      </c>
      <c r="AK5602" s="10"/>
    </row>
    <row r="5603" spans="1:37">
      <c r="A5603" t="s">
        <v>45</v>
      </c>
      <c r="B5603" t="s">
        <v>46</v>
      </c>
      <c r="C5603" t="s">
        <v>47</v>
      </c>
      <c r="D5603" t="s">
        <v>6095</v>
      </c>
      <c r="E5603" t="s">
        <v>88</v>
      </c>
      <c r="F5603" t="s">
        <v>79</v>
      </c>
      <c r="G5603" t="s">
        <v>51</v>
      </c>
      <c r="H5603" s="20" t="s">
        <v>52</v>
      </c>
      <c r="I5603" t="s">
        <v>53</v>
      </c>
      <c r="J5603" t="s">
        <v>54</v>
      </c>
      <c r="K5603">
        <v>3</v>
      </c>
      <c r="L5603" t="s">
        <v>55</v>
      </c>
      <c r="M5603" t="s">
        <v>56</v>
      </c>
      <c r="N5603" t="s">
        <v>57</v>
      </c>
      <c r="O5603" s="21" t="s">
        <v>58</v>
      </c>
      <c r="P5603" s="21" t="s">
        <v>522</v>
      </c>
      <c r="Q5603" s="20" t="s">
        <v>1078</v>
      </c>
      <c r="R5603" s="21" t="s">
        <v>1079</v>
      </c>
      <c r="S5603" s="35">
        <v>1</v>
      </c>
      <c r="T5603" s="22">
        <v>1</v>
      </c>
      <c r="U5603" s="20" t="s">
        <v>62</v>
      </c>
      <c r="V5603" s="20">
        <v>45812</v>
      </c>
      <c r="W5603" s="21">
        <v>6</v>
      </c>
      <c r="X5603" s="20">
        <v>45845</v>
      </c>
      <c r="Y5603" s="20">
        <v>45840</v>
      </c>
      <c r="Z5603" s="48">
        <v>7</v>
      </c>
      <c r="AA5603">
        <v>2025</v>
      </c>
      <c r="AB5603" s="45">
        <v>45325</v>
      </c>
      <c r="AC5603" s="45">
        <v>45325</v>
      </c>
      <c r="AK5603" s="10"/>
    </row>
    <row r="5604" spans="1:37">
      <c r="A5604" t="s">
        <v>45</v>
      </c>
      <c r="B5604" t="s">
        <v>46</v>
      </c>
      <c r="C5604" t="s">
        <v>47</v>
      </c>
      <c r="D5604" t="s">
        <v>6096</v>
      </c>
      <c r="E5604" t="s">
        <v>88</v>
      </c>
      <c r="F5604" t="s">
        <v>79</v>
      </c>
      <c r="G5604" t="s">
        <v>51</v>
      </c>
      <c r="H5604" s="20" t="s">
        <v>52</v>
      </c>
      <c r="I5604" t="s">
        <v>53</v>
      </c>
      <c r="J5604" t="s">
        <v>54</v>
      </c>
      <c r="K5604">
        <v>3</v>
      </c>
      <c r="L5604" t="s">
        <v>55</v>
      </c>
      <c r="M5604" t="s">
        <v>77</v>
      </c>
      <c r="N5604" t="s">
        <v>89</v>
      </c>
      <c r="O5604" s="21" t="s">
        <v>58</v>
      </c>
      <c r="P5604" s="21" t="s">
        <v>119</v>
      </c>
      <c r="Q5604" s="20" t="s">
        <v>988</v>
      </c>
      <c r="R5604" s="21" t="s">
        <v>989</v>
      </c>
      <c r="S5604" s="35">
        <v>1</v>
      </c>
      <c r="T5604" s="22">
        <v>1</v>
      </c>
      <c r="U5604" s="20" t="s">
        <v>62</v>
      </c>
      <c r="V5604" s="20">
        <v>45812</v>
      </c>
      <c r="W5604" s="21">
        <v>6</v>
      </c>
      <c r="X5604" s="20">
        <v>45852</v>
      </c>
      <c r="Y5604" s="20">
        <v>45845</v>
      </c>
      <c r="Z5604" s="48">
        <v>7</v>
      </c>
      <c r="AA5604">
        <v>2025</v>
      </c>
      <c r="AB5604" s="45">
        <v>67848</v>
      </c>
      <c r="AC5604" s="45">
        <v>67848</v>
      </c>
      <c r="AK5604" s="10"/>
    </row>
    <row r="5605" spans="1:37">
      <c r="A5605" t="s">
        <v>45</v>
      </c>
      <c r="B5605" t="s">
        <v>46</v>
      </c>
      <c r="C5605" t="s">
        <v>47</v>
      </c>
      <c r="D5605" t="s">
        <v>6097</v>
      </c>
      <c r="E5605" t="s">
        <v>88</v>
      </c>
      <c r="F5605" t="s">
        <v>79</v>
      </c>
      <c r="G5605" t="s">
        <v>51</v>
      </c>
      <c r="H5605" s="20" t="s">
        <v>52</v>
      </c>
      <c r="I5605" t="s">
        <v>53</v>
      </c>
      <c r="J5605" t="s">
        <v>54</v>
      </c>
      <c r="K5605">
        <v>3</v>
      </c>
      <c r="L5605" t="s">
        <v>55</v>
      </c>
      <c r="M5605" t="s">
        <v>77</v>
      </c>
      <c r="N5605" t="s">
        <v>89</v>
      </c>
      <c r="O5605" s="21" t="s">
        <v>58</v>
      </c>
      <c r="P5605" s="21" t="s">
        <v>126</v>
      </c>
      <c r="Q5605" s="20" t="s">
        <v>1499</v>
      </c>
      <c r="R5605" s="21" t="s">
        <v>1500</v>
      </c>
      <c r="S5605" s="35">
        <v>1</v>
      </c>
      <c r="T5605" s="22">
        <v>1</v>
      </c>
      <c r="U5605" s="20" t="s">
        <v>62</v>
      </c>
      <c r="V5605" s="20">
        <v>45812</v>
      </c>
      <c r="W5605" s="21">
        <v>6</v>
      </c>
      <c r="X5605" s="20">
        <v>45842</v>
      </c>
      <c r="Y5605" s="20">
        <v>45840</v>
      </c>
      <c r="Z5605" s="48">
        <v>7</v>
      </c>
      <c r="AA5605">
        <v>2025</v>
      </c>
      <c r="AB5605" s="45">
        <v>56663</v>
      </c>
      <c r="AC5605" s="45">
        <v>56663</v>
      </c>
      <c r="AK5605" s="10"/>
    </row>
    <row r="5606" spans="1:37">
      <c r="A5606" t="s">
        <v>45</v>
      </c>
      <c r="B5606" t="s">
        <v>46</v>
      </c>
      <c r="C5606" t="s">
        <v>47</v>
      </c>
      <c r="D5606" t="s">
        <v>6098</v>
      </c>
      <c r="E5606" t="s">
        <v>88</v>
      </c>
      <c r="F5606" t="s">
        <v>79</v>
      </c>
      <c r="G5606" t="s">
        <v>51</v>
      </c>
      <c r="H5606" s="20" t="s">
        <v>52</v>
      </c>
      <c r="I5606" t="s">
        <v>53</v>
      </c>
      <c r="J5606" t="s">
        <v>54</v>
      </c>
      <c r="K5606">
        <v>3</v>
      </c>
      <c r="L5606" t="s">
        <v>55</v>
      </c>
      <c r="M5606" t="s">
        <v>56</v>
      </c>
      <c r="N5606" t="s">
        <v>57</v>
      </c>
      <c r="O5606" s="21" t="s">
        <v>58</v>
      </c>
      <c r="P5606" s="21" t="s">
        <v>64</v>
      </c>
      <c r="Q5606" s="20" t="s">
        <v>474</v>
      </c>
      <c r="R5606" s="21" t="s">
        <v>475</v>
      </c>
      <c r="S5606" s="35">
        <v>1</v>
      </c>
      <c r="T5606" s="22">
        <v>1</v>
      </c>
      <c r="U5606" s="20" t="s">
        <v>62</v>
      </c>
      <c r="V5606" s="20">
        <v>45812</v>
      </c>
      <c r="W5606" s="21">
        <v>6</v>
      </c>
      <c r="X5606" s="20">
        <v>45855</v>
      </c>
      <c r="Y5606" s="20">
        <v>45845</v>
      </c>
      <c r="Z5606" s="48">
        <v>7</v>
      </c>
      <c r="AA5606">
        <v>2025</v>
      </c>
      <c r="AB5606" s="45">
        <v>24659</v>
      </c>
      <c r="AC5606" s="45">
        <v>24659</v>
      </c>
      <c r="AK5606" s="10"/>
    </row>
    <row r="5607" spans="1:37">
      <c r="A5607" t="s">
        <v>45</v>
      </c>
      <c r="B5607" t="s">
        <v>46</v>
      </c>
      <c r="C5607" t="s">
        <v>47</v>
      </c>
      <c r="D5607" t="s">
        <v>6099</v>
      </c>
      <c r="E5607" t="s">
        <v>88</v>
      </c>
      <c r="F5607" t="s">
        <v>79</v>
      </c>
      <c r="G5607" t="s">
        <v>51</v>
      </c>
      <c r="H5607" s="20" t="s">
        <v>58</v>
      </c>
      <c r="I5607" t="s">
        <v>53</v>
      </c>
      <c r="J5607" t="s">
        <v>54</v>
      </c>
      <c r="K5607">
        <v>3</v>
      </c>
      <c r="L5607" t="s">
        <v>55</v>
      </c>
      <c r="M5607" t="s">
        <v>56</v>
      </c>
      <c r="N5607" t="s">
        <v>57</v>
      </c>
      <c r="O5607" s="21" t="s">
        <v>58</v>
      </c>
      <c r="P5607" s="21" t="s">
        <v>133</v>
      </c>
      <c r="Q5607" s="20" t="s">
        <v>134</v>
      </c>
      <c r="R5607" s="21" t="s">
        <v>135</v>
      </c>
      <c r="S5607" s="35">
        <v>1</v>
      </c>
      <c r="T5607" s="22">
        <v>0</v>
      </c>
      <c r="U5607" s="20" t="s">
        <v>62</v>
      </c>
      <c r="V5607" s="20">
        <v>45811</v>
      </c>
      <c r="W5607" s="21">
        <v>6</v>
      </c>
      <c r="X5607" s="20">
        <v>45839</v>
      </c>
      <c r="Z5607" s="48">
        <v>7</v>
      </c>
      <c r="AA5607">
        <v>2025</v>
      </c>
      <c r="AB5607" s="45">
        <v>29994</v>
      </c>
      <c r="AC5607" s="45">
        <v>0</v>
      </c>
      <c r="AK5607" s="10"/>
    </row>
    <row r="5608" spans="1:37">
      <c r="A5608" t="s">
        <v>45</v>
      </c>
      <c r="B5608" t="s">
        <v>46</v>
      </c>
      <c r="C5608" t="s">
        <v>47</v>
      </c>
      <c r="D5608" t="s">
        <v>6100</v>
      </c>
      <c r="E5608" t="s">
        <v>88</v>
      </c>
      <c r="F5608" t="s">
        <v>79</v>
      </c>
      <c r="G5608" t="s">
        <v>51</v>
      </c>
      <c r="H5608" s="20" t="s">
        <v>52</v>
      </c>
      <c r="I5608" t="s">
        <v>53</v>
      </c>
      <c r="J5608" t="s">
        <v>54</v>
      </c>
      <c r="K5608">
        <v>3</v>
      </c>
      <c r="L5608" t="s">
        <v>55</v>
      </c>
      <c r="M5608" t="s">
        <v>77</v>
      </c>
      <c r="N5608" t="s">
        <v>89</v>
      </c>
      <c r="O5608" s="21" t="s">
        <v>58</v>
      </c>
      <c r="P5608" s="21" t="s">
        <v>90</v>
      </c>
      <c r="Q5608" s="20" t="s">
        <v>1025</v>
      </c>
      <c r="R5608" s="21" t="s">
        <v>1026</v>
      </c>
      <c r="S5608" s="35">
        <v>1</v>
      </c>
      <c r="T5608" s="22">
        <v>1</v>
      </c>
      <c r="U5608" s="20" t="s">
        <v>62</v>
      </c>
      <c r="V5608" s="20">
        <v>45811</v>
      </c>
      <c r="W5608" s="21">
        <v>6</v>
      </c>
      <c r="X5608" s="20">
        <v>45845</v>
      </c>
      <c r="Y5608" s="20">
        <v>45840</v>
      </c>
      <c r="Z5608" s="48">
        <v>7</v>
      </c>
      <c r="AA5608">
        <v>2025</v>
      </c>
      <c r="AB5608" s="45">
        <v>99991</v>
      </c>
      <c r="AC5608" s="45">
        <v>99991</v>
      </c>
      <c r="AK5608" s="10"/>
    </row>
    <row r="5609" spans="1:37">
      <c r="A5609" t="s">
        <v>45</v>
      </c>
      <c r="B5609" t="s">
        <v>46</v>
      </c>
      <c r="C5609" t="s">
        <v>47</v>
      </c>
      <c r="D5609" t="s">
        <v>6101</v>
      </c>
      <c r="E5609" t="s">
        <v>88</v>
      </c>
      <c r="F5609" t="s">
        <v>79</v>
      </c>
      <c r="G5609" t="s">
        <v>51</v>
      </c>
      <c r="H5609" s="20" t="s">
        <v>52</v>
      </c>
      <c r="I5609" t="s">
        <v>53</v>
      </c>
      <c r="J5609" t="s">
        <v>54</v>
      </c>
      <c r="K5609">
        <v>3</v>
      </c>
      <c r="L5609" t="s">
        <v>55</v>
      </c>
      <c r="M5609" t="s">
        <v>56</v>
      </c>
      <c r="N5609" t="s">
        <v>57</v>
      </c>
      <c r="O5609" s="21" t="s">
        <v>58</v>
      </c>
      <c r="P5609" s="21" t="s">
        <v>133</v>
      </c>
      <c r="Q5609" s="20" t="s">
        <v>169</v>
      </c>
      <c r="R5609" s="21" t="s">
        <v>170</v>
      </c>
      <c r="S5609" s="35">
        <v>1</v>
      </c>
      <c r="T5609" s="22">
        <v>1</v>
      </c>
      <c r="U5609" s="20" t="s">
        <v>62</v>
      </c>
      <c r="V5609" s="20">
        <v>45811</v>
      </c>
      <c r="W5609" s="21">
        <v>6</v>
      </c>
      <c r="X5609" s="20">
        <v>45867</v>
      </c>
      <c r="Y5609" s="20">
        <v>45861</v>
      </c>
      <c r="Z5609" s="48">
        <v>7</v>
      </c>
      <c r="AA5609">
        <v>2025</v>
      </c>
      <c r="AB5609" s="45">
        <v>39994</v>
      </c>
      <c r="AC5609" s="45">
        <v>39994</v>
      </c>
      <c r="AK5609" s="10"/>
    </row>
    <row r="5610" spans="1:37">
      <c r="A5610" t="s">
        <v>45</v>
      </c>
      <c r="B5610" t="s">
        <v>46</v>
      </c>
      <c r="C5610" t="s">
        <v>47</v>
      </c>
      <c r="D5610" t="s">
        <v>6102</v>
      </c>
      <c r="E5610" t="s">
        <v>88</v>
      </c>
      <c r="F5610" t="s">
        <v>79</v>
      </c>
      <c r="G5610" t="s">
        <v>51</v>
      </c>
      <c r="H5610" s="20" t="s">
        <v>52</v>
      </c>
      <c r="I5610" t="s">
        <v>53</v>
      </c>
      <c r="J5610" t="s">
        <v>54</v>
      </c>
      <c r="K5610">
        <v>3</v>
      </c>
      <c r="L5610" t="s">
        <v>55</v>
      </c>
      <c r="M5610" t="s">
        <v>77</v>
      </c>
      <c r="N5610" t="s">
        <v>89</v>
      </c>
      <c r="O5610" s="21" t="s">
        <v>58</v>
      </c>
      <c r="P5610" s="21" t="s">
        <v>366</v>
      </c>
      <c r="Q5610" s="20" t="s">
        <v>2617</v>
      </c>
      <c r="R5610" s="21" t="s">
        <v>2618</v>
      </c>
      <c r="S5610" s="35">
        <v>1</v>
      </c>
      <c r="T5610" s="22">
        <v>1</v>
      </c>
      <c r="U5610" s="20" t="s">
        <v>62</v>
      </c>
      <c r="V5610" s="20">
        <v>45812</v>
      </c>
      <c r="W5610" s="21">
        <v>6</v>
      </c>
      <c r="X5610" s="20">
        <v>45846</v>
      </c>
      <c r="Y5610" s="20">
        <v>45840</v>
      </c>
      <c r="Z5610" s="48">
        <v>7</v>
      </c>
      <c r="AA5610">
        <v>2025</v>
      </c>
      <c r="AB5610" s="45">
        <v>33328</v>
      </c>
      <c r="AC5610" s="45">
        <v>33328</v>
      </c>
      <c r="AK5610" s="10"/>
    </row>
    <row r="5611" spans="1:37">
      <c r="A5611" t="s">
        <v>45</v>
      </c>
      <c r="B5611" t="s">
        <v>46</v>
      </c>
      <c r="C5611" t="s">
        <v>47</v>
      </c>
      <c r="D5611" t="s">
        <v>6103</v>
      </c>
      <c r="E5611" t="s">
        <v>88</v>
      </c>
      <c r="F5611" t="s">
        <v>79</v>
      </c>
      <c r="G5611" t="s">
        <v>51</v>
      </c>
      <c r="H5611" s="20" t="s">
        <v>52</v>
      </c>
      <c r="I5611" t="s">
        <v>53</v>
      </c>
      <c r="J5611" t="s">
        <v>54</v>
      </c>
      <c r="K5611">
        <v>3</v>
      </c>
      <c r="L5611" t="s">
        <v>55</v>
      </c>
      <c r="M5611" t="s">
        <v>77</v>
      </c>
      <c r="N5611" t="s">
        <v>89</v>
      </c>
      <c r="O5611" s="21" t="s">
        <v>58</v>
      </c>
      <c r="P5611" s="21" t="s">
        <v>366</v>
      </c>
      <c r="Q5611" s="20" t="s">
        <v>2386</v>
      </c>
      <c r="R5611" s="21" t="s">
        <v>2387</v>
      </c>
      <c r="S5611" s="35">
        <v>1</v>
      </c>
      <c r="T5611" s="22">
        <v>1</v>
      </c>
      <c r="U5611" s="20" t="s">
        <v>62</v>
      </c>
      <c r="V5611" s="20">
        <v>45822</v>
      </c>
      <c r="W5611" s="21">
        <v>6</v>
      </c>
      <c r="X5611" s="20">
        <v>45842</v>
      </c>
      <c r="Y5611" s="20">
        <v>45840</v>
      </c>
      <c r="Z5611" s="48">
        <v>7</v>
      </c>
      <c r="AA5611">
        <v>2025</v>
      </c>
      <c r="AB5611" s="45">
        <v>43745</v>
      </c>
      <c r="AC5611" s="45">
        <v>43745</v>
      </c>
      <c r="AK5611" s="10"/>
    </row>
    <row r="5612" spans="1:37">
      <c r="A5612" t="s">
        <v>45</v>
      </c>
      <c r="B5612" t="s">
        <v>46</v>
      </c>
      <c r="C5612" t="s">
        <v>47</v>
      </c>
      <c r="D5612" t="s">
        <v>6104</v>
      </c>
      <c r="E5612" t="s">
        <v>88</v>
      </c>
      <c r="F5612" t="s">
        <v>79</v>
      </c>
      <c r="G5612" t="s">
        <v>51</v>
      </c>
      <c r="H5612" s="20" t="s">
        <v>58</v>
      </c>
      <c r="I5612" t="s">
        <v>53</v>
      </c>
      <c r="J5612" t="s">
        <v>54</v>
      </c>
      <c r="K5612">
        <v>3</v>
      </c>
      <c r="L5612" t="s">
        <v>55</v>
      </c>
      <c r="M5612" t="s">
        <v>77</v>
      </c>
      <c r="N5612" t="s">
        <v>89</v>
      </c>
      <c r="O5612" s="21" t="s">
        <v>58</v>
      </c>
      <c r="P5612" s="21" t="s">
        <v>366</v>
      </c>
      <c r="Q5612" s="20" t="s">
        <v>367</v>
      </c>
      <c r="R5612" s="21" t="s">
        <v>368</v>
      </c>
      <c r="S5612" s="35">
        <v>1</v>
      </c>
      <c r="T5612" s="22">
        <v>0</v>
      </c>
      <c r="U5612" s="20" t="s">
        <v>62</v>
      </c>
      <c r="V5612" s="20">
        <v>45818</v>
      </c>
      <c r="W5612" s="21">
        <v>6</v>
      </c>
      <c r="X5612" s="20">
        <v>45841</v>
      </c>
      <c r="Z5612" s="48">
        <v>7</v>
      </c>
      <c r="AA5612">
        <v>2025</v>
      </c>
      <c r="AB5612" s="45">
        <v>31242</v>
      </c>
      <c r="AC5612" s="45">
        <v>0</v>
      </c>
      <c r="AK5612" s="10"/>
    </row>
    <row r="5613" spans="1:37">
      <c r="A5613" t="s">
        <v>45</v>
      </c>
      <c r="B5613" t="s">
        <v>46</v>
      </c>
      <c r="C5613" t="s">
        <v>47</v>
      </c>
      <c r="D5613" t="s">
        <v>6105</v>
      </c>
      <c r="E5613" t="s">
        <v>88</v>
      </c>
      <c r="F5613" t="s">
        <v>79</v>
      </c>
      <c r="G5613" t="s">
        <v>51</v>
      </c>
      <c r="H5613" s="20" t="s">
        <v>58</v>
      </c>
      <c r="I5613" t="s">
        <v>53</v>
      </c>
      <c r="J5613" t="s">
        <v>54</v>
      </c>
      <c r="K5613">
        <v>3</v>
      </c>
      <c r="L5613" t="s">
        <v>55</v>
      </c>
      <c r="M5613" t="s">
        <v>77</v>
      </c>
      <c r="N5613" t="s">
        <v>89</v>
      </c>
      <c r="O5613" s="21" t="s">
        <v>58</v>
      </c>
      <c r="P5613" s="21" t="s">
        <v>366</v>
      </c>
      <c r="Q5613" s="20" t="s">
        <v>862</v>
      </c>
      <c r="R5613" s="21" t="s">
        <v>863</v>
      </c>
      <c r="S5613" s="35">
        <v>1</v>
      </c>
      <c r="T5613" s="22">
        <v>0</v>
      </c>
      <c r="U5613" s="20" t="s">
        <v>62</v>
      </c>
      <c r="V5613" s="20">
        <v>45815</v>
      </c>
      <c r="W5613" s="21">
        <v>6</v>
      </c>
      <c r="X5613" s="20">
        <v>45840</v>
      </c>
      <c r="Z5613" s="48">
        <v>7</v>
      </c>
      <c r="AA5613">
        <v>2025</v>
      </c>
      <c r="AB5613" s="45">
        <v>31242</v>
      </c>
      <c r="AC5613" s="45">
        <v>0</v>
      </c>
      <c r="AK5613" s="10"/>
    </row>
    <row r="5614" spans="1:37">
      <c r="A5614" t="s">
        <v>45</v>
      </c>
      <c r="B5614" t="s">
        <v>46</v>
      </c>
      <c r="C5614" t="s">
        <v>47</v>
      </c>
      <c r="D5614" t="s">
        <v>6106</v>
      </c>
      <c r="E5614" t="s">
        <v>88</v>
      </c>
      <c r="F5614" t="s">
        <v>79</v>
      </c>
      <c r="G5614" t="s">
        <v>51</v>
      </c>
      <c r="H5614" s="20" t="s">
        <v>52</v>
      </c>
      <c r="I5614" t="s">
        <v>53</v>
      </c>
      <c r="J5614" t="s">
        <v>54</v>
      </c>
      <c r="K5614">
        <v>3</v>
      </c>
      <c r="L5614" t="s">
        <v>55</v>
      </c>
      <c r="M5614" t="s">
        <v>77</v>
      </c>
      <c r="N5614" t="s">
        <v>89</v>
      </c>
      <c r="O5614" s="21" t="s">
        <v>58</v>
      </c>
      <c r="P5614" s="21" t="s">
        <v>97</v>
      </c>
      <c r="Q5614" s="20" t="s">
        <v>108</v>
      </c>
      <c r="R5614" s="21" t="s">
        <v>3798</v>
      </c>
      <c r="S5614" s="35">
        <v>1</v>
      </c>
      <c r="T5614" s="22">
        <v>1</v>
      </c>
      <c r="U5614" s="20" t="s">
        <v>62</v>
      </c>
      <c r="V5614" s="20">
        <v>45812</v>
      </c>
      <c r="W5614" s="21">
        <v>6</v>
      </c>
      <c r="X5614" s="20">
        <v>45863</v>
      </c>
      <c r="Y5614" s="20">
        <v>45859</v>
      </c>
      <c r="Z5614" s="48">
        <v>7</v>
      </c>
      <c r="AA5614">
        <v>2025</v>
      </c>
      <c r="AB5614" s="45">
        <v>55712</v>
      </c>
      <c r="AC5614" s="45">
        <v>55712</v>
      </c>
      <c r="AK5614" s="10"/>
    </row>
    <row r="5615" spans="1:37">
      <c r="A5615" t="s">
        <v>45</v>
      </c>
      <c r="B5615" t="s">
        <v>46</v>
      </c>
      <c r="C5615" t="s">
        <v>47</v>
      </c>
      <c r="D5615" t="s">
        <v>6107</v>
      </c>
      <c r="E5615" t="s">
        <v>88</v>
      </c>
      <c r="F5615" t="s">
        <v>79</v>
      </c>
      <c r="G5615" t="s">
        <v>51</v>
      </c>
      <c r="H5615" s="20" t="s">
        <v>52</v>
      </c>
      <c r="I5615" t="s">
        <v>53</v>
      </c>
      <c r="J5615" t="s">
        <v>54</v>
      </c>
      <c r="K5615">
        <v>3</v>
      </c>
      <c r="L5615" t="s">
        <v>55</v>
      </c>
      <c r="M5615" t="s">
        <v>77</v>
      </c>
      <c r="N5615" t="s">
        <v>89</v>
      </c>
      <c r="O5615" s="21" t="s">
        <v>58</v>
      </c>
      <c r="P5615" s="21" t="s">
        <v>366</v>
      </c>
      <c r="Q5615" s="20" t="s">
        <v>2386</v>
      </c>
      <c r="R5615" s="21" t="s">
        <v>2387</v>
      </c>
      <c r="S5615" s="35">
        <v>1</v>
      </c>
      <c r="T5615" s="22">
        <v>1</v>
      </c>
      <c r="U5615" s="20" t="s">
        <v>62</v>
      </c>
      <c r="V5615" s="20">
        <v>45800</v>
      </c>
      <c r="W5615" s="21">
        <v>5</v>
      </c>
      <c r="X5615" s="20">
        <v>45840</v>
      </c>
      <c r="Y5615" s="20">
        <v>45840</v>
      </c>
      <c r="Z5615" s="48">
        <v>7</v>
      </c>
      <c r="AA5615">
        <v>2025</v>
      </c>
      <c r="AB5615" s="45">
        <v>43745</v>
      </c>
      <c r="AC5615" s="45">
        <v>43745</v>
      </c>
      <c r="AK5615" s="10"/>
    </row>
    <row r="5616" spans="1:37">
      <c r="A5616" t="s">
        <v>45</v>
      </c>
      <c r="B5616" t="s">
        <v>46</v>
      </c>
      <c r="C5616" t="s">
        <v>47</v>
      </c>
      <c r="D5616" t="s">
        <v>6108</v>
      </c>
      <c r="E5616" t="s">
        <v>88</v>
      </c>
      <c r="F5616" t="s">
        <v>79</v>
      </c>
      <c r="G5616" t="s">
        <v>51</v>
      </c>
      <c r="H5616" s="20" t="s">
        <v>52</v>
      </c>
      <c r="I5616" t="s">
        <v>53</v>
      </c>
      <c r="J5616" t="s">
        <v>54</v>
      </c>
      <c r="K5616">
        <v>3</v>
      </c>
      <c r="L5616" t="s">
        <v>55</v>
      </c>
      <c r="M5616" t="s">
        <v>77</v>
      </c>
      <c r="N5616" t="s">
        <v>89</v>
      </c>
      <c r="O5616" s="21" t="s">
        <v>58</v>
      </c>
      <c r="P5616" s="21" t="s">
        <v>4170</v>
      </c>
      <c r="Q5616" s="20" t="s">
        <v>2888</v>
      </c>
      <c r="R5616" s="21" t="s">
        <v>2889</v>
      </c>
      <c r="S5616" s="35">
        <v>1</v>
      </c>
      <c r="T5616" s="22">
        <v>1</v>
      </c>
      <c r="U5616" s="20" t="s">
        <v>62</v>
      </c>
      <c r="V5616" s="20">
        <v>45823</v>
      </c>
      <c r="W5616" s="21">
        <v>6</v>
      </c>
      <c r="X5616" s="20">
        <v>45847</v>
      </c>
      <c r="Y5616" s="20">
        <v>45840</v>
      </c>
      <c r="Z5616" s="48">
        <v>7</v>
      </c>
      <c r="AA5616">
        <v>2025</v>
      </c>
      <c r="AB5616" s="45">
        <v>90623</v>
      </c>
      <c r="AC5616" s="45">
        <v>90623</v>
      </c>
      <c r="AK5616" s="10"/>
    </row>
    <row r="5617" spans="1:37">
      <c r="A5617" t="s">
        <v>45</v>
      </c>
      <c r="B5617" t="s">
        <v>46</v>
      </c>
      <c r="C5617" t="s">
        <v>47</v>
      </c>
      <c r="D5617" t="s">
        <v>6109</v>
      </c>
      <c r="E5617" t="s">
        <v>88</v>
      </c>
      <c r="F5617" t="s">
        <v>79</v>
      </c>
      <c r="G5617" t="s">
        <v>51</v>
      </c>
      <c r="H5617" s="20" t="s">
        <v>52</v>
      </c>
      <c r="I5617" t="s">
        <v>53</v>
      </c>
      <c r="J5617" t="s">
        <v>54</v>
      </c>
      <c r="K5617">
        <v>3</v>
      </c>
      <c r="L5617" t="s">
        <v>55</v>
      </c>
      <c r="M5617" t="s">
        <v>77</v>
      </c>
      <c r="N5617" t="s">
        <v>89</v>
      </c>
      <c r="O5617" s="21" t="s">
        <v>58</v>
      </c>
      <c r="P5617" s="21" t="s">
        <v>119</v>
      </c>
      <c r="Q5617" s="20" t="s">
        <v>2056</v>
      </c>
      <c r="R5617" s="21" t="s">
        <v>2057</v>
      </c>
      <c r="S5617" s="35">
        <v>1</v>
      </c>
      <c r="T5617" s="22">
        <v>1</v>
      </c>
      <c r="U5617" s="20" t="s">
        <v>62</v>
      </c>
      <c r="V5617" s="20">
        <v>45835</v>
      </c>
      <c r="W5617" s="21">
        <v>6</v>
      </c>
      <c r="X5617" s="20">
        <v>45842</v>
      </c>
      <c r="Y5617" s="20">
        <v>45840</v>
      </c>
      <c r="Z5617" s="48">
        <v>7</v>
      </c>
      <c r="AA5617">
        <v>2025</v>
      </c>
      <c r="AB5617" s="45">
        <v>73327</v>
      </c>
      <c r="AC5617" s="45">
        <v>73327</v>
      </c>
      <c r="AK5617" s="10"/>
    </row>
    <row r="5618" spans="1:37">
      <c r="A5618" t="s">
        <v>45</v>
      </c>
      <c r="B5618" t="s">
        <v>46</v>
      </c>
      <c r="C5618" t="s">
        <v>47</v>
      </c>
      <c r="D5618" t="s">
        <v>6110</v>
      </c>
      <c r="E5618" t="s">
        <v>88</v>
      </c>
      <c r="F5618" t="s">
        <v>79</v>
      </c>
      <c r="G5618" t="s">
        <v>51</v>
      </c>
      <c r="H5618" s="20" t="s">
        <v>52</v>
      </c>
      <c r="I5618" t="s">
        <v>53</v>
      </c>
      <c r="J5618" t="s">
        <v>54</v>
      </c>
      <c r="K5618">
        <v>3</v>
      </c>
      <c r="L5618" t="s">
        <v>55</v>
      </c>
      <c r="M5618" t="s">
        <v>56</v>
      </c>
      <c r="N5618" t="s">
        <v>57</v>
      </c>
      <c r="O5618" s="21" t="s">
        <v>58</v>
      </c>
      <c r="P5618" s="21" t="s">
        <v>64</v>
      </c>
      <c r="Q5618" s="20" t="s">
        <v>481</v>
      </c>
      <c r="R5618" s="21" t="s">
        <v>482</v>
      </c>
      <c r="S5618" s="35">
        <v>1</v>
      </c>
      <c r="T5618" s="22">
        <v>1</v>
      </c>
      <c r="U5618" s="20" t="s">
        <v>62</v>
      </c>
      <c r="V5618" s="20">
        <v>45835</v>
      </c>
      <c r="W5618" s="21">
        <v>6</v>
      </c>
      <c r="X5618" s="20">
        <v>45845</v>
      </c>
      <c r="Y5618" s="20">
        <v>45840</v>
      </c>
      <c r="Z5618" s="48">
        <v>7</v>
      </c>
      <c r="AA5618">
        <v>2025</v>
      </c>
      <c r="AB5618" s="45">
        <v>73327</v>
      </c>
      <c r="AC5618" s="45">
        <v>73327</v>
      </c>
      <c r="AK5618" s="10"/>
    </row>
    <row r="5619" spans="1:37">
      <c r="A5619" t="s">
        <v>45</v>
      </c>
      <c r="B5619" t="s">
        <v>46</v>
      </c>
      <c r="C5619" t="s">
        <v>47</v>
      </c>
      <c r="D5619" t="s">
        <v>6111</v>
      </c>
      <c r="E5619" t="s">
        <v>88</v>
      </c>
      <c r="F5619" t="s">
        <v>79</v>
      </c>
      <c r="G5619" t="s">
        <v>51</v>
      </c>
      <c r="H5619" s="20" t="s">
        <v>52</v>
      </c>
      <c r="I5619" t="s">
        <v>53</v>
      </c>
      <c r="J5619" t="s">
        <v>54</v>
      </c>
      <c r="K5619">
        <v>3</v>
      </c>
      <c r="L5619" t="s">
        <v>55</v>
      </c>
      <c r="M5619" t="s">
        <v>56</v>
      </c>
      <c r="N5619" t="s">
        <v>57</v>
      </c>
      <c r="O5619" s="21" t="s">
        <v>58</v>
      </c>
      <c r="P5619" s="21" t="s">
        <v>64</v>
      </c>
      <c r="Q5619" s="20" t="s">
        <v>179</v>
      </c>
      <c r="R5619" s="21" t="s">
        <v>180</v>
      </c>
      <c r="S5619" s="35">
        <v>1</v>
      </c>
      <c r="T5619" s="22">
        <v>1</v>
      </c>
      <c r="U5619" s="20" t="s">
        <v>62</v>
      </c>
      <c r="V5619" s="20">
        <v>45833</v>
      </c>
      <c r="W5619" s="21">
        <v>6</v>
      </c>
      <c r="X5619" s="20">
        <v>45842</v>
      </c>
      <c r="Y5619" s="20">
        <v>45840</v>
      </c>
      <c r="Z5619" s="48">
        <v>7</v>
      </c>
      <c r="AA5619">
        <v>2025</v>
      </c>
      <c r="AB5619" s="45">
        <v>43745</v>
      </c>
      <c r="AC5619" s="45">
        <v>43745</v>
      </c>
      <c r="AK5619" s="10"/>
    </row>
    <row r="5620" spans="1:37">
      <c r="A5620" t="s">
        <v>45</v>
      </c>
      <c r="B5620" t="s">
        <v>46</v>
      </c>
      <c r="C5620" t="s">
        <v>47</v>
      </c>
      <c r="D5620" t="s">
        <v>6112</v>
      </c>
      <c r="E5620" t="s">
        <v>88</v>
      </c>
      <c r="F5620" t="s">
        <v>79</v>
      </c>
      <c r="G5620" t="s">
        <v>51</v>
      </c>
      <c r="H5620" s="20" t="s">
        <v>52</v>
      </c>
      <c r="I5620" t="s">
        <v>53</v>
      </c>
      <c r="J5620" t="s">
        <v>54</v>
      </c>
      <c r="K5620">
        <v>3</v>
      </c>
      <c r="L5620" t="s">
        <v>55</v>
      </c>
      <c r="M5620" t="s">
        <v>56</v>
      </c>
      <c r="N5620" t="s">
        <v>57</v>
      </c>
      <c r="O5620" s="21" t="s">
        <v>58</v>
      </c>
      <c r="P5620" s="21" t="s">
        <v>64</v>
      </c>
      <c r="Q5620" s="20" t="s">
        <v>481</v>
      </c>
      <c r="R5620" s="21" t="s">
        <v>482</v>
      </c>
      <c r="S5620" s="35">
        <v>1</v>
      </c>
      <c r="T5620" s="22">
        <v>1</v>
      </c>
      <c r="U5620" s="20" t="s">
        <v>62</v>
      </c>
      <c r="V5620" s="20">
        <v>45837</v>
      </c>
      <c r="W5620" s="21">
        <v>6</v>
      </c>
      <c r="X5620" s="20">
        <v>45846</v>
      </c>
      <c r="Y5620" s="20">
        <v>45842</v>
      </c>
      <c r="Z5620" s="48">
        <v>7</v>
      </c>
      <c r="AA5620">
        <v>2025</v>
      </c>
      <c r="AB5620" s="45">
        <v>73327</v>
      </c>
      <c r="AC5620" s="45">
        <v>73327</v>
      </c>
      <c r="AK5620" s="10"/>
    </row>
    <row r="5621" spans="1:37">
      <c r="A5621" t="s">
        <v>45</v>
      </c>
      <c r="B5621" t="s">
        <v>46</v>
      </c>
      <c r="C5621" t="s">
        <v>47</v>
      </c>
      <c r="D5621" t="s">
        <v>6113</v>
      </c>
      <c r="E5621" t="s">
        <v>88</v>
      </c>
      <c r="F5621" t="s">
        <v>79</v>
      </c>
      <c r="G5621" t="s">
        <v>51</v>
      </c>
      <c r="H5621" s="20" t="s">
        <v>52</v>
      </c>
      <c r="I5621" t="s">
        <v>53</v>
      </c>
      <c r="J5621" t="s">
        <v>54</v>
      </c>
      <c r="K5621">
        <v>3</v>
      </c>
      <c r="L5621" t="s">
        <v>55</v>
      </c>
      <c r="M5621" t="s">
        <v>77</v>
      </c>
      <c r="N5621" t="s">
        <v>89</v>
      </c>
      <c r="O5621" s="21" t="s">
        <v>58</v>
      </c>
      <c r="P5621" s="21" t="s">
        <v>97</v>
      </c>
      <c r="Q5621" s="20" t="s">
        <v>2601</v>
      </c>
      <c r="R5621" s="21" t="s">
        <v>2602</v>
      </c>
      <c r="S5621" s="35">
        <v>1</v>
      </c>
      <c r="T5621" s="22">
        <v>1</v>
      </c>
      <c r="U5621" s="20" t="s">
        <v>62</v>
      </c>
      <c r="V5621" s="20">
        <v>45836</v>
      </c>
      <c r="W5621" s="21">
        <v>6</v>
      </c>
      <c r="X5621" s="20">
        <v>45845</v>
      </c>
      <c r="Y5621" s="20">
        <v>45840</v>
      </c>
      <c r="Z5621" s="48">
        <v>7</v>
      </c>
      <c r="AA5621">
        <v>2025</v>
      </c>
      <c r="AB5621" s="45">
        <v>62495</v>
      </c>
      <c r="AC5621" s="45">
        <v>62495</v>
      </c>
      <c r="AK5621" s="10"/>
    </row>
    <row r="5622" spans="1:37">
      <c r="A5622" t="s">
        <v>45</v>
      </c>
      <c r="B5622" t="s">
        <v>46</v>
      </c>
      <c r="C5622" t="s">
        <v>47</v>
      </c>
      <c r="D5622" t="s">
        <v>6114</v>
      </c>
      <c r="E5622" t="s">
        <v>88</v>
      </c>
      <c r="F5622" t="s">
        <v>79</v>
      </c>
      <c r="G5622" t="s">
        <v>51</v>
      </c>
      <c r="H5622" s="20" t="s">
        <v>52</v>
      </c>
      <c r="I5622" t="s">
        <v>53</v>
      </c>
      <c r="J5622" t="s">
        <v>54</v>
      </c>
      <c r="K5622">
        <v>3</v>
      </c>
      <c r="L5622" t="s">
        <v>55</v>
      </c>
      <c r="M5622" t="s">
        <v>77</v>
      </c>
      <c r="N5622" t="s">
        <v>89</v>
      </c>
      <c r="O5622" s="21" t="s">
        <v>58</v>
      </c>
      <c r="P5622" s="21" t="s">
        <v>119</v>
      </c>
      <c r="Q5622" s="20" t="s">
        <v>2056</v>
      </c>
      <c r="R5622" s="21" t="s">
        <v>2057</v>
      </c>
      <c r="S5622" s="35">
        <v>1</v>
      </c>
      <c r="T5622" s="22">
        <v>1</v>
      </c>
      <c r="U5622" s="20" t="s">
        <v>62</v>
      </c>
      <c r="V5622" s="20">
        <v>45836</v>
      </c>
      <c r="W5622" s="21">
        <v>6</v>
      </c>
      <c r="X5622" s="20">
        <v>45846</v>
      </c>
      <c r="Y5622" s="20">
        <v>45842</v>
      </c>
      <c r="Z5622" s="48">
        <v>7</v>
      </c>
      <c r="AA5622">
        <v>2025</v>
      </c>
      <c r="AB5622" s="45">
        <v>73327</v>
      </c>
      <c r="AC5622" s="45">
        <v>73327</v>
      </c>
      <c r="AK5622" s="10"/>
    </row>
    <row r="5623" spans="1:37">
      <c r="A5623" t="s">
        <v>45</v>
      </c>
      <c r="B5623" t="s">
        <v>46</v>
      </c>
      <c r="C5623" t="s">
        <v>47</v>
      </c>
      <c r="D5623" t="s">
        <v>6115</v>
      </c>
      <c r="E5623" t="s">
        <v>88</v>
      </c>
      <c r="F5623" t="s">
        <v>79</v>
      </c>
      <c r="G5623" t="s">
        <v>51</v>
      </c>
      <c r="H5623" s="20" t="s">
        <v>52</v>
      </c>
      <c r="I5623" t="s">
        <v>53</v>
      </c>
      <c r="J5623" t="s">
        <v>54</v>
      </c>
      <c r="K5623">
        <v>3</v>
      </c>
      <c r="L5623" t="s">
        <v>55</v>
      </c>
      <c r="M5623" t="s">
        <v>77</v>
      </c>
      <c r="N5623" t="s">
        <v>89</v>
      </c>
      <c r="O5623" s="21" t="s">
        <v>58</v>
      </c>
      <c r="P5623" s="21" t="s">
        <v>90</v>
      </c>
      <c r="Q5623" s="20" t="s">
        <v>163</v>
      </c>
      <c r="R5623" s="21" t="s">
        <v>164</v>
      </c>
      <c r="S5623" s="35">
        <v>1</v>
      </c>
      <c r="T5623" s="22">
        <v>1</v>
      </c>
      <c r="U5623" s="20" t="s">
        <v>62</v>
      </c>
      <c r="V5623" s="20">
        <v>45836</v>
      </c>
      <c r="W5623" s="21">
        <v>6</v>
      </c>
      <c r="X5623" s="20">
        <v>45848</v>
      </c>
      <c r="Y5623" s="20">
        <v>45842</v>
      </c>
      <c r="Z5623" s="48">
        <v>7</v>
      </c>
      <c r="AA5623">
        <v>2025</v>
      </c>
      <c r="AB5623" s="45">
        <v>40620</v>
      </c>
      <c r="AC5623" s="45">
        <v>40620</v>
      </c>
      <c r="AK5623" s="10"/>
    </row>
    <row r="5624" spans="1:37">
      <c r="A5624" t="s">
        <v>45</v>
      </c>
      <c r="B5624" t="s">
        <v>46</v>
      </c>
      <c r="C5624" t="s">
        <v>47</v>
      </c>
      <c r="D5624" t="s">
        <v>6116</v>
      </c>
      <c r="E5624" t="s">
        <v>88</v>
      </c>
      <c r="F5624" t="s">
        <v>79</v>
      </c>
      <c r="G5624" t="s">
        <v>51</v>
      </c>
      <c r="H5624" s="20" t="s">
        <v>52</v>
      </c>
      <c r="I5624" t="s">
        <v>53</v>
      </c>
      <c r="J5624" t="s">
        <v>54</v>
      </c>
      <c r="K5624">
        <v>3</v>
      </c>
      <c r="L5624" t="s">
        <v>55</v>
      </c>
      <c r="M5624" t="s">
        <v>56</v>
      </c>
      <c r="N5624" t="s">
        <v>57</v>
      </c>
      <c r="O5624" s="21" t="s">
        <v>58</v>
      </c>
      <c r="P5624" s="21" t="s">
        <v>64</v>
      </c>
      <c r="Q5624" s="20" t="s">
        <v>720</v>
      </c>
      <c r="R5624" s="21" t="s">
        <v>721</v>
      </c>
      <c r="S5624" s="35">
        <v>1</v>
      </c>
      <c r="T5624" s="22">
        <v>1</v>
      </c>
      <c r="U5624" s="20" t="s">
        <v>62</v>
      </c>
      <c r="V5624" s="20">
        <v>45836</v>
      </c>
      <c r="W5624" s="21">
        <v>6</v>
      </c>
      <c r="X5624" s="20">
        <v>45849</v>
      </c>
      <c r="Y5624" s="20">
        <v>45842</v>
      </c>
      <c r="Z5624" s="48">
        <v>7</v>
      </c>
      <c r="AA5624">
        <v>2025</v>
      </c>
      <c r="AB5624" s="45">
        <v>56243</v>
      </c>
      <c r="AC5624" s="45">
        <v>56243</v>
      </c>
      <c r="AK5624" s="10"/>
    </row>
    <row r="5625" spans="1:37">
      <c r="A5625" t="s">
        <v>45</v>
      </c>
      <c r="B5625" t="s">
        <v>46</v>
      </c>
      <c r="C5625" t="s">
        <v>47</v>
      </c>
      <c r="D5625" t="s">
        <v>6117</v>
      </c>
      <c r="E5625" t="s">
        <v>88</v>
      </c>
      <c r="F5625" t="s">
        <v>79</v>
      </c>
      <c r="G5625" t="s">
        <v>51</v>
      </c>
      <c r="H5625" s="20" t="s">
        <v>52</v>
      </c>
      <c r="I5625" t="s">
        <v>53</v>
      </c>
      <c r="J5625" t="s">
        <v>54</v>
      </c>
      <c r="K5625">
        <v>3</v>
      </c>
      <c r="L5625" t="s">
        <v>55</v>
      </c>
      <c r="M5625" t="s">
        <v>77</v>
      </c>
      <c r="N5625" t="s">
        <v>89</v>
      </c>
      <c r="O5625" s="21" t="s">
        <v>58</v>
      </c>
      <c r="P5625" s="21" t="s">
        <v>303</v>
      </c>
      <c r="Q5625" s="20" t="s">
        <v>4142</v>
      </c>
      <c r="R5625" s="21" t="s">
        <v>4143</v>
      </c>
      <c r="S5625" s="35">
        <v>1</v>
      </c>
      <c r="T5625" s="22">
        <v>1</v>
      </c>
      <c r="U5625" s="20" t="s">
        <v>62</v>
      </c>
      <c r="V5625" s="20">
        <v>45836</v>
      </c>
      <c r="W5625" s="21">
        <v>6</v>
      </c>
      <c r="X5625" s="20">
        <v>45846</v>
      </c>
      <c r="Y5625" s="20">
        <v>45840</v>
      </c>
      <c r="Z5625" s="48">
        <v>7</v>
      </c>
      <c r="AA5625">
        <v>2025</v>
      </c>
      <c r="AB5625" s="45">
        <v>62500</v>
      </c>
      <c r="AC5625" s="45">
        <v>62500</v>
      </c>
      <c r="AK5625" s="10"/>
    </row>
    <row r="5626" spans="1:37">
      <c r="A5626" t="s">
        <v>45</v>
      </c>
      <c r="B5626" t="s">
        <v>46</v>
      </c>
      <c r="C5626" t="s">
        <v>47</v>
      </c>
      <c r="D5626" t="s">
        <v>6118</v>
      </c>
      <c r="E5626" t="s">
        <v>88</v>
      </c>
      <c r="F5626" t="s">
        <v>79</v>
      </c>
      <c r="G5626" t="s">
        <v>51</v>
      </c>
      <c r="H5626" s="20" t="s">
        <v>52</v>
      </c>
      <c r="I5626" t="s">
        <v>53</v>
      </c>
      <c r="J5626" t="s">
        <v>54</v>
      </c>
      <c r="K5626">
        <v>3</v>
      </c>
      <c r="L5626" t="s">
        <v>55</v>
      </c>
      <c r="M5626" t="s">
        <v>56</v>
      </c>
      <c r="N5626" t="s">
        <v>57</v>
      </c>
      <c r="O5626" s="21" t="s">
        <v>58</v>
      </c>
      <c r="P5626" s="21" t="s">
        <v>64</v>
      </c>
      <c r="Q5626" s="20" t="s">
        <v>94</v>
      </c>
      <c r="R5626" s="21" t="s">
        <v>95</v>
      </c>
      <c r="S5626" s="35">
        <v>1</v>
      </c>
      <c r="T5626" s="22">
        <v>1</v>
      </c>
      <c r="U5626" s="20" t="s">
        <v>62</v>
      </c>
      <c r="V5626" s="20">
        <v>45833</v>
      </c>
      <c r="W5626" s="21">
        <v>6</v>
      </c>
      <c r="X5626" s="20">
        <v>45848</v>
      </c>
      <c r="Y5626" s="20">
        <v>45840</v>
      </c>
      <c r="Z5626" s="48">
        <v>7</v>
      </c>
      <c r="AA5626">
        <v>2025</v>
      </c>
      <c r="AB5626" s="45">
        <v>33117</v>
      </c>
      <c r="AC5626" s="45">
        <v>33117</v>
      </c>
      <c r="AK5626" s="10"/>
    </row>
    <row r="5627" spans="1:37">
      <c r="A5627" t="s">
        <v>45</v>
      </c>
      <c r="B5627" t="s">
        <v>46</v>
      </c>
      <c r="C5627" t="s">
        <v>47</v>
      </c>
      <c r="D5627" t="s">
        <v>6119</v>
      </c>
      <c r="E5627" t="s">
        <v>88</v>
      </c>
      <c r="F5627" t="s">
        <v>79</v>
      </c>
      <c r="G5627" t="s">
        <v>51</v>
      </c>
      <c r="H5627" s="20" t="s">
        <v>52</v>
      </c>
      <c r="I5627" t="s">
        <v>53</v>
      </c>
      <c r="J5627" t="s">
        <v>54</v>
      </c>
      <c r="K5627">
        <v>3</v>
      </c>
      <c r="L5627" t="s">
        <v>55</v>
      </c>
      <c r="M5627" t="s">
        <v>77</v>
      </c>
      <c r="N5627" t="s">
        <v>89</v>
      </c>
      <c r="O5627" s="21" t="s">
        <v>58</v>
      </c>
      <c r="P5627" s="21" t="s">
        <v>119</v>
      </c>
      <c r="Q5627" s="20" t="s">
        <v>821</v>
      </c>
      <c r="R5627" s="21" t="s">
        <v>822</v>
      </c>
      <c r="S5627" s="35">
        <v>2</v>
      </c>
      <c r="T5627" s="22">
        <v>2</v>
      </c>
      <c r="U5627" s="20" t="s">
        <v>62</v>
      </c>
      <c r="V5627" s="20">
        <v>45837</v>
      </c>
      <c r="W5627" s="21">
        <v>6</v>
      </c>
      <c r="X5627" s="20">
        <v>45845</v>
      </c>
      <c r="Y5627" s="20">
        <v>45840</v>
      </c>
      <c r="Z5627" s="48">
        <v>7</v>
      </c>
      <c r="AA5627">
        <v>2025</v>
      </c>
      <c r="AB5627" s="45">
        <v>199990</v>
      </c>
      <c r="AC5627" s="45">
        <v>199990</v>
      </c>
      <c r="AK5627" s="10"/>
    </row>
    <row r="5628" spans="1:37">
      <c r="A5628" t="s">
        <v>45</v>
      </c>
      <c r="B5628" t="s">
        <v>46</v>
      </c>
      <c r="C5628" t="s">
        <v>47</v>
      </c>
      <c r="D5628" t="s">
        <v>6120</v>
      </c>
      <c r="E5628" t="s">
        <v>88</v>
      </c>
      <c r="F5628" t="s">
        <v>79</v>
      </c>
      <c r="G5628" t="s">
        <v>51</v>
      </c>
      <c r="H5628" s="20" t="s">
        <v>52</v>
      </c>
      <c r="I5628" t="s">
        <v>53</v>
      </c>
      <c r="J5628" t="s">
        <v>54</v>
      </c>
      <c r="K5628">
        <v>3</v>
      </c>
      <c r="L5628" t="s">
        <v>55</v>
      </c>
      <c r="M5628" t="s">
        <v>77</v>
      </c>
      <c r="N5628" t="s">
        <v>89</v>
      </c>
      <c r="O5628" s="21" t="s">
        <v>58</v>
      </c>
      <c r="P5628" s="21" t="s">
        <v>159</v>
      </c>
      <c r="Q5628" s="20" t="s">
        <v>1708</v>
      </c>
      <c r="R5628" s="21" t="s">
        <v>1709</v>
      </c>
      <c r="S5628" s="35">
        <v>1</v>
      </c>
      <c r="T5628" s="22">
        <v>1</v>
      </c>
      <c r="U5628" s="20" t="s">
        <v>62</v>
      </c>
      <c r="V5628" s="20">
        <v>45838</v>
      </c>
      <c r="W5628" s="21">
        <v>6</v>
      </c>
      <c r="X5628" s="20">
        <v>45849</v>
      </c>
      <c r="Y5628" s="20">
        <v>45842</v>
      </c>
      <c r="Z5628" s="48">
        <v>7</v>
      </c>
      <c r="AA5628">
        <v>2025</v>
      </c>
      <c r="AB5628" s="45">
        <v>24993</v>
      </c>
      <c r="AC5628" s="45">
        <v>24993</v>
      </c>
      <c r="AK5628" s="10"/>
    </row>
    <row r="5629" spans="1:37">
      <c r="A5629" t="s">
        <v>45</v>
      </c>
      <c r="B5629" t="s">
        <v>46</v>
      </c>
      <c r="C5629" t="s">
        <v>47</v>
      </c>
      <c r="D5629" t="s">
        <v>6121</v>
      </c>
      <c r="E5629" t="s">
        <v>88</v>
      </c>
      <c r="F5629" t="s">
        <v>79</v>
      </c>
      <c r="G5629" t="s">
        <v>51</v>
      </c>
      <c r="H5629" s="20" t="s">
        <v>52</v>
      </c>
      <c r="I5629" t="s">
        <v>53</v>
      </c>
      <c r="J5629" t="s">
        <v>54</v>
      </c>
      <c r="K5629">
        <v>3</v>
      </c>
      <c r="L5629" t="s">
        <v>55</v>
      </c>
      <c r="M5629" t="s">
        <v>77</v>
      </c>
      <c r="N5629" t="s">
        <v>89</v>
      </c>
      <c r="O5629" s="21" t="s">
        <v>58</v>
      </c>
      <c r="P5629" s="21" t="s">
        <v>97</v>
      </c>
      <c r="Q5629" s="20" t="s">
        <v>141</v>
      </c>
      <c r="R5629" s="21" t="s">
        <v>142</v>
      </c>
      <c r="S5629" s="35">
        <v>1</v>
      </c>
      <c r="T5629" s="22">
        <v>1</v>
      </c>
      <c r="U5629" s="20" t="s">
        <v>62</v>
      </c>
      <c r="V5629" s="20">
        <v>45838</v>
      </c>
      <c r="W5629" s="21">
        <v>6</v>
      </c>
      <c r="X5629" s="20">
        <v>45849</v>
      </c>
      <c r="Y5629" s="20">
        <v>45842</v>
      </c>
      <c r="Z5629" s="48">
        <v>7</v>
      </c>
      <c r="AA5629">
        <v>2025</v>
      </c>
      <c r="AB5629" s="45">
        <v>59374</v>
      </c>
      <c r="AC5629" s="45">
        <v>59374</v>
      </c>
      <c r="AK5629" s="10"/>
    </row>
    <row r="5630" spans="1:37">
      <c r="A5630" t="s">
        <v>45</v>
      </c>
      <c r="B5630" t="s">
        <v>46</v>
      </c>
      <c r="C5630" t="s">
        <v>47</v>
      </c>
      <c r="D5630" t="s">
        <v>6122</v>
      </c>
      <c r="E5630" t="s">
        <v>88</v>
      </c>
      <c r="F5630" t="s">
        <v>79</v>
      </c>
      <c r="G5630" t="s">
        <v>51</v>
      </c>
      <c r="H5630" s="20" t="s">
        <v>52</v>
      </c>
      <c r="I5630" t="s">
        <v>53</v>
      </c>
      <c r="J5630" t="s">
        <v>54</v>
      </c>
      <c r="K5630">
        <v>3</v>
      </c>
      <c r="L5630" t="s">
        <v>55</v>
      </c>
      <c r="M5630" t="s">
        <v>56</v>
      </c>
      <c r="N5630" t="s">
        <v>57</v>
      </c>
      <c r="O5630" s="21" t="s">
        <v>58</v>
      </c>
      <c r="P5630" s="21" t="s">
        <v>64</v>
      </c>
      <c r="Q5630" s="20" t="s">
        <v>112</v>
      </c>
      <c r="R5630" s="21" t="s">
        <v>113</v>
      </c>
      <c r="S5630" s="35">
        <v>1</v>
      </c>
      <c r="T5630" s="22">
        <v>1</v>
      </c>
      <c r="U5630" s="20" t="s">
        <v>62</v>
      </c>
      <c r="V5630" s="20">
        <v>45838</v>
      </c>
      <c r="W5630" s="21">
        <v>6</v>
      </c>
      <c r="X5630" s="20">
        <v>45846</v>
      </c>
      <c r="Y5630" s="20">
        <v>45842</v>
      </c>
      <c r="Z5630" s="48">
        <v>7</v>
      </c>
      <c r="AA5630">
        <v>2025</v>
      </c>
      <c r="AB5630" s="45">
        <v>37494</v>
      </c>
      <c r="AC5630" s="45">
        <v>37494</v>
      </c>
      <c r="AK5630" s="10"/>
    </row>
    <row r="5631" spans="1:37">
      <c r="A5631" t="s">
        <v>45</v>
      </c>
      <c r="B5631" t="s">
        <v>46</v>
      </c>
      <c r="C5631" t="s">
        <v>47</v>
      </c>
      <c r="D5631" t="s">
        <v>6123</v>
      </c>
      <c r="E5631" t="s">
        <v>88</v>
      </c>
      <c r="F5631" t="s">
        <v>79</v>
      </c>
      <c r="G5631" t="s">
        <v>51</v>
      </c>
      <c r="H5631" s="20" t="s">
        <v>52</v>
      </c>
      <c r="I5631" t="s">
        <v>53</v>
      </c>
      <c r="J5631" t="s">
        <v>54</v>
      </c>
      <c r="K5631">
        <v>3</v>
      </c>
      <c r="L5631" t="s">
        <v>55</v>
      </c>
      <c r="M5631" t="s">
        <v>56</v>
      </c>
      <c r="N5631" t="s">
        <v>57</v>
      </c>
      <c r="O5631" s="21" t="s">
        <v>58</v>
      </c>
      <c r="P5631" s="21" t="s">
        <v>64</v>
      </c>
      <c r="Q5631" s="20" t="s">
        <v>505</v>
      </c>
      <c r="R5631" s="21" t="s">
        <v>506</v>
      </c>
      <c r="S5631" s="35">
        <v>1</v>
      </c>
      <c r="T5631" s="22">
        <v>1</v>
      </c>
      <c r="U5631" s="20" t="s">
        <v>62</v>
      </c>
      <c r="V5631" s="20">
        <v>45837</v>
      </c>
      <c r="W5631" s="21">
        <v>6</v>
      </c>
      <c r="X5631" s="20">
        <v>45845</v>
      </c>
      <c r="Y5631" s="20">
        <v>45840</v>
      </c>
      <c r="Z5631" s="48">
        <v>7</v>
      </c>
      <c r="AA5631">
        <v>2025</v>
      </c>
      <c r="AB5631" s="45">
        <v>28120</v>
      </c>
      <c r="AC5631" s="45">
        <v>28120</v>
      </c>
      <c r="AK5631" s="10"/>
    </row>
    <row r="5632" spans="1:37">
      <c r="A5632" t="s">
        <v>45</v>
      </c>
      <c r="B5632" t="s">
        <v>46</v>
      </c>
      <c r="C5632" t="s">
        <v>47</v>
      </c>
      <c r="D5632" t="s">
        <v>6124</v>
      </c>
      <c r="E5632" t="s">
        <v>88</v>
      </c>
      <c r="F5632" t="s">
        <v>79</v>
      </c>
      <c r="G5632" t="s">
        <v>51</v>
      </c>
      <c r="H5632" s="20" t="s">
        <v>52</v>
      </c>
      <c r="I5632" t="s">
        <v>53</v>
      </c>
      <c r="J5632" t="s">
        <v>54</v>
      </c>
      <c r="K5632">
        <v>3</v>
      </c>
      <c r="L5632" t="s">
        <v>55</v>
      </c>
      <c r="M5632" t="s">
        <v>77</v>
      </c>
      <c r="N5632" t="s">
        <v>89</v>
      </c>
      <c r="O5632" s="21" t="s">
        <v>58</v>
      </c>
      <c r="P5632" s="21" t="s">
        <v>90</v>
      </c>
      <c r="Q5632" s="20" t="s">
        <v>2993</v>
      </c>
      <c r="R5632" s="21" t="s">
        <v>2994</v>
      </c>
      <c r="S5632" s="35">
        <v>1</v>
      </c>
      <c r="T5632" s="22">
        <v>1</v>
      </c>
      <c r="U5632" s="20" t="s">
        <v>62</v>
      </c>
      <c r="V5632" s="20">
        <v>45838</v>
      </c>
      <c r="W5632" s="21">
        <v>6</v>
      </c>
      <c r="X5632" s="20">
        <v>45847</v>
      </c>
      <c r="Y5632" s="20">
        <v>45842</v>
      </c>
      <c r="Z5632" s="48">
        <v>7</v>
      </c>
      <c r="AA5632">
        <v>2025</v>
      </c>
      <c r="AB5632" s="45">
        <v>65616</v>
      </c>
      <c r="AC5632" s="45">
        <v>65616</v>
      </c>
      <c r="AK5632" s="10"/>
    </row>
    <row r="5633" spans="1:37">
      <c r="A5633" t="s">
        <v>45</v>
      </c>
      <c r="B5633" t="s">
        <v>46</v>
      </c>
      <c r="C5633" t="s">
        <v>47</v>
      </c>
      <c r="D5633" t="s">
        <v>6125</v>
      </c>
      <c r="E5633" t="s">
        <v>88</v>
      </c>
      <c r="F5633" t="s">
        <v>79</v>
      </c>
      <c r="G5633" t="s">
        <v>51</v>
      </c>
      <c r="H5633" s="20" t="s">
        <v>52</v>
      </c>
      <c r="I5633" t="s">
        <v>53</v>
      </c>
      <c r="J5633" t="s">
        <v>54</v>
      </c>
      <c r="K5633">
        <v>3</v>
      </c>
      <c r="L5633" t="s">
        <v>55</v>
      </c>
      <c r="M5633" t="s">
        <v>77</v>
      </c>
      <c r="N5633" t="s">
        <v>89</v>
      </c>
      <c r="O5633" s="21" t="s">
        <v>58</v>
      </c>
      <c r="P5633" s="21" t="s">
        <v>150</v>
      </c>
      <c r="Q5633" s="20" t="s">
        <v>787</v>
      </c>
      <c r="R5633" s="21" t="s">
        <v>788</v>
      </c>
      <c r="S5633" s="35">
        <v>1</v>
      </c>
      <c r="T5633" s="22">
        <v>1</v>
      </c>
      <c r="U5633" s="20" t="s">
        <v>62</v>
      </c>
      <c r="V5633" s="20">
        <v>45837</v>
      </c>
      <c r="W5633" s="21">
        <v>6</v>
      </c>
      <c r="X5633" s="20">
        <v>45847</v>
      </c>
      <c r="Y5633" s="20">
        <v>45840</v>
      </c>
      <c r="Z5633" s="48">
        <v>7</v>
      </c>
      <c r="AA5633">
        <v>2025</v>
      </c>
      <c r="AB5633" s="45">
        <v>319986</v>
      </c>
      <c r="AC5633" s="45">
        <v>319986</v>
      </c>
      <c r="AK5633" s="10"/>
    </row>
    <row r="5634" spans="1:37">
      <c r="A5634" t="s">
        <v>45</v>
      </c>
      <c r="B5634" t="s">
        <v>46</v>
      </c>
      <c r="C5634" t="s">
        <v>47</v>
      </c>
      <c r="D5634" t="s">
        <v>6126</v>
      </c>
      <c r="E5634" t="s">
        <v>88</v>
      </c>
      <c r="F5634" t="s">
        <v>79</v>
      </c>
      <c r="G5634" t="s">
        <v>51</v>
      </c>
      <c r="H5634" s="20" t="s">
        <v>52</v>
      </c>
      <c r="I5634" t="s">
        <v>53</v>
      </c>
      <c r="J5634" t="s">
        <v>54</v>
      </c>
      <c r="K5634">
        <v>3</v>
      </c>
      <c r="L5634" t="s">
        <v>55</v>
      </c>
      <c r="M5634" t="s">
        <v>56</v>
      </c>
      <c r="N5634" t="s">
        <v>57</v>
      </c>
      <c r="O5634" s="21" t="s">
        <v>58</v>
      </c>
      <c r="P5634" s="21" t="s">
        <v>64</v>
      </c>
      <c r="Q5634" s="20" t="s">
        <v>505</v>
      </c>
      <c r="R5634" s="21" t="s">
        <v>506</v>
      </c>
      <c r="S5634" s="35">
        <v>1</v>
      </c>
      <c r="T5634" s="22">
        <v>1</v>
      </c>
      <c r="U5634" s="20" t="s">
        <v>62</v>
      </c>
      <c r="V5634" s="20">
        <v>45833</v>
      </c>
      <c r="W5634" s="21">
        <v>6</v>
      </c>
      <c r="X5634" s="20">
        <v>45848</v>
      </c>
      <c r="Y5634" s="20">
        <v>45840</v>
      </c>
      <c r="Z5634" s="48">
        <v>7</v>
      </c>
      <c r="AA5634">
        <v>2025</v>
      </c>
      <c r="AB5634" s="45">
        <v>28120</v>
      </c>
      <c r="AC5634" s="45">
        <v>28120</v>
      </c>
      <c r="AK5634" s="10"/>
    </row>
    <row r="5635" spans="1:37">
      <c r="A5635" t="s">
        <v>45</v>
      </c>
      <c r="B5635" t="s">
        <v>46</v>
      </c>
      <c r="C5635" t="s">
        <v>47</v>
      </c>
      <c r="D5635" t="s">
        <v>6127</v>
      </c>
      <c r="E5635" t="s">
        <v>88</v>
      </c>
      <c r="F5635" t="s">
        <v>79</v>
      </c>
      <c r="G5635" t="s">
        <v>51</v>
      </c>
      <c r="H5635" s="20" t="s">
        <v>52</v>
      </c>
      <c r="I5635" t="s">
        <v>53</v>
      </c>
      <c r="J5635" t="s">
        <v>54</v>
      </c>
      <c r="K5635">
        <v>3</v>
      </c>
      <c r="L5635" t="s">
        <v>55</v>
      </c>
      <c r="M5635" t="s">
        <v>56</v>
      </c>
      <c r="N5635" t="s">
        <v>57</v>
      </c>
      <c r="O5635" s="21" t="s">
        <v>58</v>
      </c>
      <c r="P5635" s="21" t="s">
        <v>64</v>
      </c>
      <c r="Q5635" s="20" t="s">
        <v>112</v>
      </c>
      <c r="R5635" s="21" t="s">
        <v>113</v>
      </c>
      <c r="S5635" s="35">
        <v>1</v>
      </c>
      <c r="T5635" s="22">
        <v>1</v>
      </c>
      <c r="U5635" s="20" t="s">
        <v>62</v>
      </c>
      <c r="V5635" s="20">
        <v>45838</v>
      </c>
      <c r="W5635" s="21">
        <v>6</v>
      </c>
      <c r="X5635" s="20">
        <v>45849</v>
      </c>
      <c r="Y5635" s="20">
        <v>45842</v>
      </c>
      <c r="Z5635" s="48">
        <v>7</v>
      </c>
      <c r="AA5635">
        <v>2025</v>
      </c>
      <c r="AB5635" s="45">
        <v>37494</v>
      </c>
      <c r="AC5635" s="45">
        <v>37494</v>
      </c>
      <c r="AK5635" s="10"/>
    </row>
    <row r="5636" spans="1:37">
      <c r="A5636" t="s">
        <v>45</v>
      </c>
      <c r="B5636" t="s">
        <v>46</v>
      </c>
      <c r="C5636" t="s">
        <v>47</v>
      </c>
      <c r="D5636" t="s">
        <v>6128</v>
      </c>
      <c r="E5636" t="s">
        <v>88</v>
      </c>
      <c r="F5636" t="s">
        <v>79</v>
      </c>
      <c r="G5636" t="s">
        <v>51</v>
      </c>
      <c r="H5636" s="20" t="s">
        <v>52</v>
      </c>
      <c r="I5636" t="s">
        <v>53</v>
      </c>
      <c r="J5636" t="s">
        <v>54</v>
      </c>
      <c r="K5636">
        <v>3</v>
      </c>
      <c r="L5636" t="s">
        <v>55</v>
      </c>
      <c r="M5636" t="s">
        <v>56</v>
      </c>
      <c r="N5636" t="s">
        <v>57</v>
      </c>
      <c r="O5636" s="21" t="s">
        <v>58</v>
      </c>
      <c r="P5636" s="21" t="s">
        <v>64</v>
      </c>
      <c r="Q5636" s="20" t="s">
        <v>596</v>
      </c>
      <c r="R5636" s="21" t="s">
        <v>597</v>
      </c>
      <c r="S5636" s="35">
        <v>1</v>
      </c>
      <c r="T5636" s="22">
        <v>1</v>
      </c>
      <c r="U5636" s="20" t="s">
        <v>62</v>
      </c>
      <c r="V5636" s="20">
        <v>45835</v>
      </c>
      <c r="W5636" s="21">
        <v>6</v>
      </c>
      <c r="X5636" s="20">
        <v>45845</v>
      </c>
      <c r="Y5636" s="20">
        <v>45840</v>
      </c>
      <c r="Z5636" s="48">
        <v>7</v>
      </c>
      <c r="AA5636">
        <v>2025</v>
      </c>
      <c r="AB5636" s="45">
        <v>106661</v>
      </c>
      <c r="AC5636" s="45">
        <v>106661</v>
      </c>
      <c r="AK5636" s="10"/>
    </row>
    <row r="5637" spans="1:37">
      <c r="A5637" t="s">
        <v>45</v>
      </c>
      <c r="B5637" t="s">
        <v>46</v>
      </c>
      <c r="C5637" t="s">
        <v>47</v>
      </c>
      <c r="D5637" t="s">
        <v>6129</v>
      </c>
      <c r="E5637" t="s">
        <v>88</v>
      </c>
      <c r="F5637" t="s">
        <v>79</v>
      </c>
      <c r="G5637" t="s">
        <v>51</v>
      </c>
      <c r="H5637" s="20" t="s">
        <v>52</v>
      </c>
      <c r="I5637" t="s">
        <v>53</v>
      </c>
      <c r="J5637" t="s">
        <v>54</v>
      </c>
      <c r="K5637">
        <v>3</v>
      </c>
      <c r="L5637" t="s">
        <v>55</v>
      </c>
      <c r="M5637" t="s">
        <v>56</v>
      </c>
      <c r="N5637" t="s">
        <v>57</v>
      </c>
      <c r="O5637" s="21" t="s">
        <v>58</v>
      </c>
      <c r="P5637" s="21" t="s">
        <v>64</v>
      </c>
      <c r="Q5637" s="20" t="s">
        <v>436</v>
      </c>
      <c r="R5637" s="21" t="s">
        <v>437</v>
      </c>
      <c r="S5637" s="35">
        <v>1</v>
      </c>
      <c r="T5637" s="22">
        <v>1</v>
      </c>
      <c r="U5637" s="20" t="s">
        <v>62</v>
      </c>
      <c r="V5637" s="20">
        <v>45835</v>
      </c>
      <c r="W5637" s="21">
        <v>6</v>
      </c>
      <c r="X5637" s="20">
        <v>45845</v>
      </c>
      <c r="Y5637" s="20">
        <v>45840</v>
      </c>
      <c r="Z5637" s="48">
        <v>7</v>
      </c>
      <c r="AA5637">
        <v>2025</v>
      </c>
      <c r="AB5637" s="45">
        <v>49994</v>
      </c>
      <c r="AC5637" s="45">
        <v>49994</v>
      </c>
      <c r="AK5637" s="10"/>
    </row>
    <row r="5638" spans="1:37">
      <c r="A5638" t="s">
        <v>45</v>
      </c>
      <c r="B5638" t="s">
        <v>46</v>
      </c>
      <c r="C5638" t="s">
        <v>47</v>
      </c>
      <c r="D5638" t="s">
        <v>6130</v>
      </c>
      <c r="E5638" t="s">
        <v>88</v>
      </c>
      <c r="F5638" t="s">
        <v>79</v>
      </c>
      <c r="G5638" t="s">
        <v>51</v>
      </c>
      <c r="H5638" s="20" t="s">
        <v>52</v>
      </c>
      <c r="I5638" t="s">
        <v>53</v>
      </c>
      <c r="J5638" t="s">
        <v>54</v>
      </c>
      <c r="K5638">
        <v>3</v>
      </c>
      <c r="L5638" t="s">
        <v>55</v>
      </c>
      <c r="M5638" t="s">
        <v>77</v>
      </c>
      <c r="N5638" t="s">
        <v>89</v>
      </c>
      <c r="O5638" s="21" t="s">
        <v>58</v>
      </c>
      <c r="P5638" s="21" t="s">
        <v>366</v>
      </c>
      <c r="Q5638" s="20" t="s">
        <v>531</v>
      </c>
      <c r="R5638" s="21" t="s">
        <v>532</v>
      </c>
      <c r="S5638" s="35">
        <v>1</v>
      </c>
      <c r="T5638" s="22">
        <v>1</v>
      </c>
      <c r="U5638" s="20" t="s">
        <v>62</v>
      </c>
      <c r="V5638" s="20">
        <v>45829</v>
      </c>
      <c r="W5638" s="21">
        <v>6</v>
      </c>
      <c r="X5638" s="20">
        <v>45842</v>
      </c>
      <c r="Y5638" s="20">
        <v>45840</v>
      </c>
      <c r="Z5638" s="48">
        <v>7</v>
      </c>
      <c r="AA5638">
        <v>2025</v>
      </c>
      <c r="AB5638" s="45">
        <v>43745</v>
      </c>
      <c r="AC5638" s="45">
        <v>43745</v>
      </c>
      <c r="AK5638" s="10"/>
    </row>
    <row r="5639" spans="1:37">
      <c r="A5639" t="s">
        <v>45</v>
      </c>
      <c r="B5639" t="s">
        <v>46</v>
      </c>
      <c r="C5639" t="s">
        <v>47</v>
      </c>
      <c r="D5639" t="s">
        <v>6131</v>
      </c>
      <c r="E5639" t="s">
        <v>88</v>
      </c>
      <c r="F5639" t="s">
        <v>79</v>
      </c>
      <c r="G5639" t="s">
        <v>51</v>
      </c>
      <c r="H5639" s="20" t="s">
        <v>52</v>
      </c>
      <c r="I5639" t="s">
        <v>53</v>
      </c>
      <c r="J5639" t="s">
        <v>54</v>
      </c>
      <c r="K5639">
        <v>3</v>
      </c>
      <c r="L5639" t="s">
        <v>55</v>
      </c>
      <c r="M5639" t="s">
        <v>77</v>
      </c>
      <c r="N5639" t="s">
        <v>89</v>
      </c>
      <c r="O5639" s="21" t="s">
        <v>58</v>
      </c>
      <c r="P5639" s="21" t="s">
        <v>366</v>
      </c>
      <c r="Q5639" s="20" t="s">
        <v>862</v>
      </c>
      <c r="R5639" s="21" t="s">
        <v>863</v>
      </c>
      <c r="S5639" s="35">
        <v>1</v>
      </c>
      <c r="T5639" s="22">
        <v>1</v>
      </c>
      <c r="U5639" s="20" t="s">
        <v>62</v>
      </c>
      <c r="V5639" s="20">
        <v>45829</v>
      </c>
      <c r="W5639" s="21">
        <v>6</v>
      </c>
      <c r="X5639" s="20">
        <v>45842</v>
      </c>
      <c r="Y5639" s="20">
        <v>45840</v>
      </c>
      <c r="Z5639" s="48">
        <v>7</v>
      </c>
      <c r="AA5639">
        <v>2025</v>
      </c>
      <c r="AB5639" s="45">
        <v>34369</v>
      </c>
      <c r="AC5639" s="45">
        <v>34369</v>
      </c>
      <c r="AK5639" s="10"/>
    </row>
    <row r="5640" spans="1:37">
      <c r="A5640" t="s">
        <v>45</v>
      </c>
      <c r="B5640" t="s">
        <v>46</v>
      </c>
      <c r="C5640" t="s">
        <v>47</v>
      </c>
      <c r="D5640" t="s">
        <v>6132</v>
      </c>
      <c r="E5640" t="s">
        <v>88</v>
      </c>
      <c r="F5640" t="s">
        <v>79</v>
      </c>
      <c r="G5640" t="s">
        <v>51</v>
      </c>
      <c r="H5640" s="20" t="s">
        <v>52</v>
      </c>
      <c r="I5640" t="s">
        <v>53</v>
      </c>
      <c r="J5640" t="s">
        <v>54</v>
      </c>
      <c r="K5640">
        <v>3</v>
      </c>
      <c r="L5640" t="s">
        <v>55</v>
      </c>
      <c r="M5640" t="s">
        <v>77</v>
      </c>
      <c r="N5640" t="s">
        <v>89</v>
      </c>
      <c r="O5640" s="21" t="s">
        <v>58</v>
      </c>
      <c r="P5640" s="21" t="s">
        <v>366</v>
      </c>
      <c r="Q5640" s="20" t="s">
        <v>2386</v>
      </c>
      <c r="R5640" s="21" t="s">
        <v>2387</v>
      </c>
      <c r="S5640" s="35">
        <v>1</v>
      </c>
      <c r="T5640" s="22">
        <v>1</v>
      </c>
      <c r="U5640" s="20" t="s">
        <v>62</v>
      </c>
      <c r="V5640" s="20">
        <v>45835</v>
      </c>
      <c r="W5640" s="21">
        <v>6</v>
      </c>
      <c r="X5640" s="20">
        <v>45846</v>
      </c>
      <c r="Y5640" s="20">
        <v>45842</v>
      </c>
      <c r="Z5640" s="48">
        <v>7</v>
      </c>
      <c r="AA5640">
        <v>2025</v>
      </c>
      <c r="AB5640" s="45">
        <v>43745</v>
      </c>
      <c r="AC5640" s="45">
        <v>43745</v>
      </c>
      <c r="AK5640" s="10"/>
    </row>
    <row r="5641" spans="1:37">
      <c r="A5641" t="s">
        <v>45</v>
      </c>
      <c r="B5641" t="s">
        <v>46</v>
      </c>
      <c r="C5641" t="s">
        <v>47</v>
      </c>
      <c r="D5641" t="s">
        <v>6133</v>
      </c>
      <c r="E5641" t="s">
        <v>88</v>
      </c>
      <c r="F5641" t="s">
        <v>79</v>
      </c>
      <c r="G5641" t="s">
        <v>51</v>
      </c>
      <c r="H5641" s="20" t="s">
        <v>52</v>
      </c>
      <c r="I5641" t="s">
        <v>53</v>
      </c>
      <c r="J5641" t="s">
        <v>54</v>
      </c>
      <c r="K5641">
        <v>3</v>
      </c>
      <c r="L5641" t="s">
        <v>55</v>
      </c>
      <c r="M5641" t="s">
        <v>56</v>
      </c>
      <c r="N5641" t="s">
        <v>57</v>
      </c>
      <c r="O5641" s="21" t="s">
        <v>58</v>
      </c>
      <c r="P5641" s="21" t="s">
        <v>207</v>
      </c>
      <c r="Q5641" s="20" t="s">
        <v>950</v>
      </c>
      <c r="R5641" s="21" t="s">
        <v>951</v>
      </c>
      <c r="S5641" s="35">
        <v>1</v>
      </c>
      <c r="T5641" s="22">
        <v>1</v>
      </c>
      <c r="U5641" s="20" t="s">
        <v>62</v>
      </c>
      <c r="V5641" s="20">
        <v>45836</v>
      </c>
      <c r="W5641" s="21">
        <v>6</v>
      </c>
      <c r="X5641" s="20">
        <v>45845</v>
      </c>
      <c r="Y5641" s="20">
        <v>45840</v>
      </c>
      <c r="Z5641" s="48">
        <v>7</v>
      </c>
      <c r="AA5641">
        <v>2025</v>
      </c>
      <c r="AB5641" s="45">
        <v>62494</v>
      </c>
      <c r="AC5641" s="45">
        <v>62494</v>
      </c>
      <c r="AK5641" s="10"/>
    </row>
    <row r="5642" spans="1:37">
      <c r="A5642" t="s">
        <v>45</v>
      </c>
      <c r="B5642" t="s">
        <v>46</v>
      </c>
      <c r="C5642" t="s">
        <v>47</v>
      </c>
      <c r="D5642" t="s">
        <v>6134</v>
      </c>
      <c r="E5642" t="s">
        <v>88</v>
      </c>
      <c r="F5642" t="s">
        <v>79</v>
      </c>
      <c r="G5642" t="s">
        <v>51</v>
      </c>
      <c r="H5642" s="20" t="s">
        <v>52</v>
      </c>
      <c r="I5642" t="s">
        <v>53</v>
      </c>
      <c r="J5642" t="s">
        <v>54</v>
      </c>
      <c r="K5642">
        <v>3</v>
      </c>
      <c r="L5642" t="s">
        <v>55</v>
      </c>
      <c r="M5642" t="s">
        <v>77</v>
      </c>
      <c r="N5642" t="s">
        <v>89</v>
      </c>
      <c r="O5642" s="21" t="s">
        <v>58</v>
      </c>
      <c r="P5642" s="21" t="s">
        <v>90</v>
      </c>
      <c r="Q5642" s="20" t="s">
        <v>166</v>
      </c>
      <c r="R5642" s="21" t="s">
        <v>167</v>
      </c>
      <c r="S5642" s="35">
        <v>1</v>
      </c>
      <c r="T5642" s="22">
        <v>1</v>
      </c>
      <c r="U5642" s="20" t="s">
        <v>62</v>
      </c>
      <c r="V5642" s="20">
        <v>45836</v>
      </c>
      <c r="W5642" s="21">
        <v>6</v>
      </c>
      <c r="X5642" s="20">
        <v>45846</v>
      </c>
      <c r="Y5642" s="20">
        <v>45840</v>
      </c>
      <c r="Z5642" s="48">
        <v>7</v>
      </c>
      <c r="AA5642">
        <v>2025</v>
      </c>
      <c r="AB5642" s="45">
        <v>40620</v>
      </c>
      <c r="AC5642" s="45">
        <v>40620</v>
      </c>
      <c r="AK5642" s="10"/>
    </row>
    <row r="5643" spans="1:37">
      <c r="A5643" t="s">
        <v>45</v>
      </c>
      <c r="B5643" t="s">
        <v>46</v>
      </c>
      <c r="C5643" t="s">
        <v>47</v>
      </c>
      <c r="D5643" t="s">
        <v>6135</v>
      </c>
      <c r="E5643" t="s">
        <v>88</v>
      </c>
      <c r="F5643" t="s">
        <v>79</v>
      </c>
      <c r="G5643" t="s">
        <v>51</v>
      </c>
      <c r="H5643" s="20" t="s">
        <v>52</v>
      </c>
      <c r="I5643" t="s">
        <v>53</v>
      </c>
      <c r="J5643" t="s">
        <v>54</v>
      </c>
      <c r="K5643">
        <v>3</v>
      </c>
      <c r="L5643" t="s">
        <v>55</v>
      </c>
      <c r="M5643" t="s">
        <v>77</v>
      </c>
      <c r="N5643" t="s">
        <v>89</v>
      </c>
      <c r="O5643" s="21" t="s">
        <v>58</v>
      </c>
      <c r="P5643" s="21" t="s">
        <v>119</v>
      </c>
      <c r="Q5643" s="20" t="s">
        <v>2056</v>
      </c>
      <c r="R5643" s="21" t="s">
        <v>2057</v>
      </c>
      <c r="S5643" s="35">
        <v>1</v>
      </c>
      <c r="T5643" s="22">
        <v>1</v>
      </c>
      <c r="U5643" s="20" t="s">
        <v>62</v>
      </c>
      <c r="V5643" s="20">
        <v>45836</v>
      </c>
      <c r="W5643" s="21">
        <v>6</v>
      </c>
      <c r="X5643" s="20">
        <v>45849</v>
      </c>
      <c r="Y5643" s="20">
        <v>45842</v>
      </c>
      <c r="Z5643" s="48">
        <v>7</v>
      </c>
      <c r="AA5643">
        <v>2025</v>
      </c>
      <c r="AB5643" s="45">
        <v>73327</v>
      </c>
      <c r="AC5643" s="45">
        <v>73327</v>
      </c>
      <c r="AK5643" s="10"/>
    </row>
    <row r="5644" spans="1:37">
      <c r="A5644" t="s">
        <v>45</v>
      </c>
      <c r="B5644" t="s">
        <v>46</v>
      </c>
      <c r="C5644" t="s">
        <v>47</v>
      </c>
      <c r="D5644" t="s">
        <v>6136</v>
      </c>
      <c r="E5644" t="s">
        <v>88</v>
      </c>
      <c r="F5644" t="s">
        <v>79</v>
      </c>
      <c r="G5644" t="s">
        <v>51</v>
      </c>
      <c r="H5644" s="20" t="s">
        <v>52</v>
      </c>
      <c r="I5644" t="s">
        <v>53</v>
      </c>
      <c r="J5644" t="s">
        <v>54</v>
      </c>
      <c r="K5644">
        <v>3</v>
      </c>
      <c r="L5644" t="s">
        <v>55</v>
      </c>
      <c r="M5644" t="s">
        <v>77</v>
      </c>
      <c r="N5644" t="s">
        <v>89</v>
      </c>
      <c r="O5644" s="21" t="s">
        <v>58</v>
      </c>
      <c r="P5644" s="21" t="s">
        <v>90</v>
      </c>
      <c r="Q5644" s="20" t="s">
        <v>344</v>
      </c>
      <c r="R5644" s="21" t="s">
        <v>345</v>
      </c>
      <c r="S5644" s="35">
        <v>1</v>
      </c>
      <c r="T5644" s="22">
        <v>1</v>
      </c>
      <c r="U5644" s="20" t="s">
        <v>62</v>
      </c>
      <c r="V5644" s="20">
        <v>45835</v>
      </c>
      <c r="W5644" s="21">
        <v>6</v>
      </c>
      <c r="X5644" s="20">
        <v>45842</v>
      </c>
      <c r="Y5644" s="20">
        <v>45840</v>
      </c>
      <c r="Z5644" s="48">
        <v>7</v>
      </c>
      <c r="AA5644">
        <v>2025</v>
      </c>
      <c r="AB5644" s="45">
        <v>40620</v>
      </c>
      <c r="AC5644" s="45">
        <v>40620</v>
      </c>
      <c r="AK5644" s="10"/>
    </row>
    <row r="5645" spans="1:37">
      <c r="A5645" t="s">
        <v>45</v>
      </c>
      <c r="B5645" t="s">
        <v>46</v>
      </c>
      <c r="C5645" t="s">
        <v>47</v>
      </c>
      <c r="D5645" t="s">
        <v>6137</v>
      </c>
      <c r="E5645" t="s">
        <v>88</v>
      </c>
      <c r="F5645" t="s">
        <v>79</v>
      </c>
      <c r="G5645" t="s">
        <v>51</v>
      </c>
      <c r="H5645" s="20" t="s">
        <v>52</v>
      </c>
      <c r="I5645" t="s">
        <v>53</v>
      </c>
      <c r="J5645" t="s">
        <v>54</v>
      </c>
      <c r="K5645">
        <v>3</v>
      </c>
      <c r="L5645" t="s">
        <v>55</v>
      </c>
      <c r="M5645" t="s">
        <v>77</v>
      </c>
      <c r="N5645" t="s">
        <v>89</v>
      </c>
      <c r="O5645" s="21" t="s">
        <v>58</v>
      </c>
      <c r="P5645" s="21" t="s">
        <v>150</v>
      </c>
      <c r="Q5645" s="20" t="s">
        <v>4954</v>
      </c>
      <c r="R5645" s="21" t="s">
        <v>4955</v>
      </c>
      <c r="S5645" s="35">
        <v>1</v>
      </c>
      <c r="T5645" s="22">
        <v>1</v>
      </c>
      <c r="U5645" s="20" t="s">
        <v>62</v>
      </c>
      <c r="V5645" s="20">
        <v>45836</v>
      </c>
      <c r="W5645" s="21">
        <v>6</v>
      </c>
      <c r="X5645" s="20">
        <v>45855</v>
      </c>
      <c r="Y5645" s="20">
        <v>45845</v>
      </c>
      <c r="Z5645" s="48">
        <v>7</v>
      </c>
      <c r="AA5645">
        <v>2025</v>
      </c>
      <c r="AB5645" s="45">
        <v>146671</v>
      </c>
      <c r="AC5645" s="45">
        <v>146671</v>
      </c>
      <c r="AK5645" s="10"/>
    </row>
    <row r="5646" spans="1:37">
      <c r="A5646" t="s">
        <v>45</v>
      </c>
      <c r="B5646" t="s">
        <v>46</v>
      </c>
      <c r="C5646" t="s">
        <v>47</v>
      </c>
      <c r="D5646" t="s">
        <v>6138</v>
      </c>
      <c r="E5646" t="s">
        <v>88</v>
      </c>
      <c r="F5646" t="s">
        <v>79</v>
      </c>
      <c r="G5646" t="s">
        <v>51</v>
      </c>
      <c r="H5646" s="20" t="s">
        <v>52</v>
      </c>
      <c r="I5646" t="s">
        <v>53</v>
      </c>
      <c r="J5646" t="s">
        <v>54</v>
      </c>
      <c r="K5646">
        <v>3</v>
      </c>
      <c r="L5646" t="s">
        <v>55</v>
      </c>
      <c r="M5646" t="s">
        <v>77</v>
      </c>
      <c r="N5646" t="s">
        <v>89</v>
      </c>
      <c r="O5646" s="21" t="s">
        <v>58</v>
      </c>
      <c r="P5646" s="21" t="s">
        <v>119</v>
      </c>
      <c r="Q5646" s="20" t="s">
        <v>3415</v>
      </c>
      <c r="R5646" s="21" t="s">
        <v>3416</v>
      </c>
      <c r="S5646" s="35">
        <v>1</v>
      </c>
      <c r="T5646" s="22">
        <v>1</v>
      </c>
      <c r="U5646" s="20" t="s">
        <v>62</v>
      </c>
      <c r="V5646" s="20">
        <v>45830</v>
      </c>
      <c r="W5646" s="21">
        <v>6</v>
      </c>
      <c r="X5646" s="20">
        <v>45846</v>
      </c>
      <c r="Y5646" s="20">
        <v>45840</v>
      </c>
      <c r="Z5646" s="48">
        <v>7</v>
      </c>
      <c r="AA5646">
        <v>2025</v>
      </c>
      <c r="AB5646" s="45">
        <v>42496</v>
      </c>
      <c r="AC5646" s="45">
        <v>42496</v>
      </c>
      <c r="AK5646" s="10"/>
    </row>
    <row r="5647" spans="1:37">
      <c r="A5647" t="s">
        <v>45</v>
      </c>
      <c r="B5647" t="s">
        <v>46</v>
      </c>
      <c r="C5647" t="s">
        <v>47</v>
      </c>
      <c r="D5647" t="s">
        <v>6139</v>
      </c>
      <c r="E5647" t="s">
        <v>88</v>
      </c>
      <c r="F5647" t="s">
        <v>79</v>
      </c>
      <c r="G5647" t="s">
        <v>51</v>
      </c>
      <c r="H5647" s="20" t="s">
        <v>52</v>
      </c>
      <c r="I5647" t="s">
        <v>53</v>
      </c>
      <c r="J5647" t="s">
        <v>54</v>
      </c>
      <c r="K5647">
        <v>3</v>
      </c>
      <c r="L5647" t="s">
        <v>55</v>
      </c>
      <c r="M5647" t="s">
        <v>77</v>
      </c>
      <c r="N5647" t="s">
        <v>89</v>
      </c>
      <c r="O5647" s="21" t="s">
        <v>58</v>
      </c>
      <c r="P5647" s="21" t="s">
        <v>119</v>
      </c>
      <c r="Q5647" s="20" t="s">
        <v>3712</v>
      </c>
      <c r="R5647" s="21" t="s">
        <v>3713</v>
      </c>
      <c r="S5647" s="35">
        <v>1</v>
      </c>
      <c r="T5647" s="22">
        <v>1</v>
      </c>
      <c r="U5647" s="20" t="s">
        <v>62</v>
      </c>
      <c r="V5647" s="20">
        <v>45835</v>
      </c>
      <c r="W5647" s="21">
        <v>6</v>
      </c>
      <c r="X5647" s="20">
        <v>45846</v>
      </c>
      <c r="Y5647" s="20">
        <v>45842</v>
      </c>
      <c r="Z5647" s="48">
        <v>7</v>
      </c>
      <c r="AA5647">
        <v>2025</v>
      </c>
      <c r="AB5647" s="45">
        <v>81245</v>
      </c>
      <c r="AC5647" s="45">
        <v>81245</v>
      </c>
      <c r="AK5647" s="10"/>
    </row>
    <row r="5648" spans="1:37">
      <c r="A5648" t="s">
        <v>45</v>
      </c>
      <c r="B5648" t="s">
        <v>46</v>
      </c>
      <c r="C5648" t="s">
        <v>47</v>
      </c>
      <c r="D5648" t="s">
        <v>6140</v>
      </c>
      <c r="E5648" t="s">
        <v>88</v>
      </c>
      <c r="F5648" t="s">
        <v>79</v>
      </c>
      <c r="G5648" t="s">
        <v>51</v>
      </c>
      <c r="H5648" s="20" t="s">
        <v>52</v>
      </c>
      <c r="I5648" t="s">
        <v>53</v>
      </c>
      <c r="J5648" t="s">
        <v>54</v>
      </c>
      <c r="K5648">
        <v>3</v>
      </c>
      <c r="L5648" t="s">
        <v>55</v>
      </c>
      <c r="M5648" t="s">
        <v>77</v>
      </c>
      <c r="N5648" t="s">
        <v>89</v>
      </c>
      <c r="O5648" s="21" t="s">
        <v>58</v>
      </c>
      <c r="P5648" s="21" t="s">
        <v>97</v>
      </c>
      <c r="Q5648" s="20" t="s">
        <v>141</v>
      </c>
      <c r="R5648" s="21" t="s">
        <v>142</v>
      </c>
      <c r="S5648" s="35">
        <v>1</v>
      </c>
      <c r="T5648" s="22">
        <v>1</v>
      </c>
      <c r="U5648" s="20" t="s">
        <v>62</v>
      </c>
      <c r="V5648" s="20">
        <v>45835</v>
      </c>
      <c r="W5648" s="21">
        <v>6</v>
      </c>
      <c r="X5648" s="20">
        <v>45847</v>
      </c>
      <c r="Y5648" s="20">
        <v>45842</v>
      </c>
      <c r="Z5648" s="48">
        <v>7</v>
      </c>
      <c r="AA5648">
        <v>2025</v>
      </c>
      <c r="AB5648" s="45">
        <v>59374</v>
      </c>
      <c r="AC5648" s="45">
        <v>59374</v>
      </c>
      <c r="AK5648" s="10"/>
    </row>
    <row r="5649" spans="1:37">
      <c r="A5649" t="s">
        <v>45</v>
      </c>
      <c r="B5649" t="s">
        <v>46</v>
      </c>
      <c r="C5649" t="s">
        <v>47</v>
      </c>
      <c r="D5649" t="s">
        <v>6141</v>
      </c>
      <c r="E5649" t="s">
        <v>88</v>
      </c>
      <c r="F5649" t="s">
        <v>79</v>
      </c>
      <c r="G5649" t="s">
        <v>51</v>
      </c>
      <c r="H5649" s="20" t="s">
        <v>52</v>
      </c>
      <c r="I5649" t="s">
        <v>53</v>
      </c>
      <c r="J5649" t="s">
        <v>54</v>
      </c>
      <c r="K5649">
        <v>3</v>
      </c>
      <c r="L5649" t="s">
        <v>55</v>
      </c>
      <c r="M5649" t="s">
        <v>56</v>
      </c>
      <c r="N5649" t="s">
        <v>57</v>
      </c>
      <c r="O5649" s="21" t="s">
        <v>58</v>
      </c>
      <c r="P5649" s="21" t="s">
        <v>64</v>
      </c>
      <c r="Q5649" s="20" t="s">
        <v>1052</v>
      </c>
      <c r="R5649" s="21" t="s">
        <v>1053</v>
      </c>
      <c r="S5649" s="35">
        <v>1</v>
      </c>
      <c r="T5649" s="22">
        <v>1</v>
      </c>
      <c r="U5649" s="20" t="s">
        <v>62</v>
      </c>
      <c r="V5649" s="20">
        <v>45835</v>
      </c>
      <c r="W5649" s="21">
        <v>6</v>
      </c>
      <c r="X5649" s="20">
        <v>45847</v>
      </c>
      <c r="Y5649" s="20">
        <v>45842</v>
      </c>
      <c r="Z5649" s="48">
        <v>7</v>
      </c>
      <c r="AA5649">
        <v>2025</v>
      </c>
      <c r="AB5649" s="45">
        <v>56247</v>
      </c>
      <c r="AC5649" s="45">
        <v>56247</v>
      </c>
      <c r="AK5649" s="10"/>
    </row>
    <row r="5650" spans="1:37">
      <c r="A5650" t="s">
        <v>45</v>
      </c>
      <c r="B5650" t="s">
        <v>46</v>
      </c>
      <c r="C5650" t="s">
        <v>47</v>
      </c>
      <c r="D5650" t="s">
        <v>6142</v>
      </c>
      <c r="E5650" t="s">
        <v>88</v>
      </c>
      <c r="F5650" t="s">
        <v>79</v>
      </c>
      <c r="G5650" t="s">
        <v>51</v>
      </c>
      <c r="H5650" s="20" t="s">
        <v>52</v>
      </c>
      <c r="I5650" t="s">
        <v>53</v>
      </c>
      <c r="J5650" t="s">
        <v>54</v>
      </c>
      <c r="K5650">
        <v>3</v>
      </c>
      <c r="L5650" t="s">
        <v>55</v>
      </c>
      <c r="M5650" t="s">
        <v>77</v>
      </c>
      <c r="N5650" t="s">
        <v>89</v>
      </c>
      <c r="O5650" s="21" t="s">
        <v>58</v>
      </c>
      <c r="P5650" s="21" t="s">
        <v>119</v>
      </c>
      <c r="Q5650" s="20" t="s">
        <v>939</v>
      </c>
      <c r="R5650" s="21" t="s">
        <v>940</v>
      </c>
      <c r="S5650" s="35">
        <v>1</v>
      </c>
      <c r="T5650" s="22">
        <v>1</v>
      </c>
      <c r="U5650" s="20" t="s">
        <v>62</v>
      </c>
      <c r="V5650" s="20">
        <v>45835</v>
      </c>
      <c r="W5650" s="21">
        <v>6</v>
      </c>
      <c r="X5650" s="20">
        <v>45838</v>
      </c>
      <c r="Y5650" s="20">
        <v>45840</v>
      </c>
      <c r="Z5650" s="48">
        <v>7</v>
      </c>
      <c r="AA5650">
        <v>2025</v>
      </c>
      <c r="AB5650" s="45">
        <v>93325</v>
      </c>
      <c r="AC5650" s="45">
        <v>93325</v>
      </c>
      <c r="AK5650" s="10"/>
    </row>
    <row r="5651" spans="1:37">
      <c r="A5651" t="s">
        <v>45</v>
      </c>
      <c r="B5651" t="s">
        <v>46</v>
      </c>
      <c r="C5651" t="s">
        <v>47</v>
      </c>
      <c r="D5651" t="s">
        <v>6143</v>
      </c>
      <c r="E5651" t="s">
        <v>88</v>
      </c>
      <c r="F5651" t="s">
        <v>79</v>
      </c>
      <c r="G5651" t="s">
        <v>51</v>
      </c>
      <c r="H5651" s="20" t="s">
        <v>52</v>
      </c>
      <c r="I5651" t="s">
        <v>53</v>
      </c>
      <c r="J5651" t="s">
        <v>54</v>
      </c>
      <c r="K5651">
        <v>3</v>
      </c>
      <c r="L5651" t="s">
        <v>55</v>
      </c>
      <c r="M5651" t="s">
        <v>77</v>
      </c>
      <c r="N5651" t="s">
        <v>89</v>
      </c>
      <c r="O5651" s="21" t="s">
        <v>58</v>
      </c>
      <c r="P5651" s="21" t="s">
        <v>126</v>
      </c>
      <c r="Q5651" s="20" t="s">
        <v>960</v>
      </c>
      <c r="R5651" s="21" t="s">
        <v>961</v>
      </c>
      <c r="S5651" s="35">
        <v>1</v>
      </c>
      <c r="T5651" s="22">
        <v>1</v>
      </c>
      <c r="U5651" s="20" t="s">
        <v>62</v>
      </c>
      <c r="V5651" s="20">
        <v>45835</v>
      </c>
      <c r="W5651" s="21">
        <v>6</v>
      </c>
      <c r="X5651" s="20">
        <v>45848</v>
      </c>
      <c r="Y5651" s="20">
        <v>45842</v>
      </c>
      <c r="Z5651" s="48">
        <v>7</v>
      </c>
      <c r="AA5651">
        <v>2025</v>
      </c>
      <c r="AB5651" s="45">
        <v>26867</v>
      </c>
      <c r="AC5651" s="45">
        <v>26867</v>
      </c>
      <c r="AK5651" s="10"/>
    </row>
    <row r="5652" spans="1:37">
      <c r="A5652" t="s">
        <v>45</v>
      </c>
      <c r="B5652" t="s">
        <v>46</v>
      </c>
      <c r="C5652" t="s">
        <v>47</v>
      </c>
      <c r="D5652" t="s">
        <v>6144</v>
      </c>
      <c r="E5652" t="s">
        <v>88</v>
      </c>
      <c r="F5652" t="s">
        <v>79</v>
      </c>
      <c r="G5652" t="s">
        <v>51</v>
      </c>
      <c r="H5652" s="20" t="s">
        <v>52</v>
      </c>
      <c r="I5652" t="s">
        <v>53</v>
      </c>
      <c r="J5652" t="s">
        <v>54</v>
      </c>
      <c r="K5652">
        <v>3</v>
      </c>
      <c r="L5652" t="s">
        <v>55</v>
      </c>
      <c r="M5652" t="s">
        <v>56</v>
      </c>
      <c r="N5652" t="s">
        <v>57</v>
      </c>
      <c r="O5652" s="21" t="s">
        <v>58</v>
      </c>
      <c r="P5652" s="21" t="s">
        <v>64</v>
      </c>
      <c r="Q5652" s="20" t="s">
        <v>680</v>
      </c>
      <c r="R5652" s="21" t="s">
        <v>681</v>
      </c>
      <c r="S5652" s="35">
        <v>1</v>
      </c>
      <c r="T5652" s="22">
        <v>1</v>
      </c>
      <c r="U5652" s="20" t="s">
        <v>62</v>
      </c>
      <c r="V5652" s="20">
        <v>45835</v>
      </c>
      <c r="W5652" s="21">
        <v>6</v>
      </c>
      <c r="X5652" s="20">
        <v>45848</v>
      </c>
      <c r="Y5652" s="20">
        <v>45842</v>
      </c>
      <c r="Z5652" s="48">
        <v>7</v>
      </c>
      <c r="AA5652">
        <v>2025</v>
      </c>
      <c r="AB5652" s="45">
        <v>43744</v>
      </c>
      <c r="AC5652" s="45">
        <v>43744</v>
      </c>
      <c r="AK5652" s="10"/>
    </row>
    <row r="5653" spans="1:37">
      <c r="A5653" t="s">
        <v>45</v>
      </c>
      <c r="B5653" t="s">
        <v>46</v>
      </c>
      <c r="C5653" t="s">
        <v>47</v>
      </c>
      <c r="D5653" t="s">
        <v>6145</v>
      </c>
      <c r="E5653" t="s">
        <v>88</v>
      </c>
      <c r="F5653" t="s">
        <v>79</v>
      </c>
      <c r="G5653" t="s">
        <v>51</v>
      </c>
      <c r="H5653" s="20" t="s">
        <v>52</v>
      </c>
      <c r="I5653" t="s">
        <v>53</v>
      </c>
      <c r="J5653" t="s">
        <v>54</v>
      </c>
      <c r="K5653">
        <v>3</v>
      </c>
      <c r="L5653" t="s">
        <v>55</v>
      </c>
      <c r="M5653" t="s">
        <v>77</v>
      </c>
      <c r="N5653" t="s">
        <v>89</v>
      </c>
      <c r="O5653" s="21" t="s">
        <v>58</v>
      </c>
      <c r="P5653" s="21" t="s">
        <v>97</v>
      </c>
      <c r="Q5653" s="20" t="s">
        <v>2641</v>
      </c>
      <c r="R5653" s="21" t="s">
        <v>2642</v>
      </c>
      <c r="S5653" s="35">
        <v>1</v>
      </c>
      <c r="T5653" s="22">
        <v>1</v>
      </c>
      <c r="U5653" s="20" t="s">
        <v>62</v>
      </c>
      <c r="V5653" s="20">
        <v>45834</v>
      </c>
      <c r="W5653" s="21">
        <v>6</v>
      </c>
      <c r="X5653" s="20">
        <v>45842</v>
      </c>
      <c r="Y5653" s="20">
        <v>45840</v>
      </c>
      <c r="Z5653" s="48">
        <v>7</v>
      </c>
      <c r="AA5653">
        <v>2025</v>
      </c>
      <c r="AB5653" s="45">
        <v>33122</v>
      </c>
      <c r="AC5653" s="45">
        <v>33122</v>
      </c>
      <c r="AK5653" s="10"/>
    </row>
    <row r="5654" spans="1:37">
      <c r="A5654" t="s">
        <v>45</v>
      </c>
      <c r="B5654" t="s">
        <v>46</v>
      </c>
      <c r="C5654" t="s">
        <v>47</v>
      </c>
      <c r="D5654" t="s">
        <v>6146</v>
      </c>
      <c r="E5654" t="s">
        <v>88</v>
      </c>
      <c r="F5654" t="s">
        <v>79</v>
      </c>
      <c r="G5654" t="s">
        <v>51</v>
      </c>
      <c r="H5654" s="20" t="s">
        <v>52</v>
      </c>
      <c r="I5654" t="s">
        <v>53</v>
      </c>
      <c r="J5654" t="s">
        <v>54</v>
      </c>
      <c r="K5654">
        <v>3</v>
      </c>
      <c r="L5654" t="s">
        <v>55</v>
      </c>
      <c r="M5654" t="s">
        <v>56</v>
      </c>
      <c r="N5654" t="s">
        <v>57</v>
      </c>
      <c r="O5654" s="21" t="s">
        <v>58</v>
      </c>
      <c r="P5654" s="21" t="s">
        <v>207</v>
      </c>
      <c r="Q5654" s="20" t="s">
        <v>950</v>
      </c>
      <c r="R5654" s="21" t="s">
        <v>951</v>
      </c>
      <c r="S5654" s="35">
        <v>1</v>
      </c>
      <c r="T5654" s="22">
        <v>1</v>
      </c>
      <c r="U5654" s="20" t="s">
        <v>62</v>
      </c>
      <c r="V5654" s="20">
        <v>45831</v>
      </c>
      <c r="W5654" s="21">
        <v>6</v>
      </c>
      <c r="X5654" s="20">
        <v>45846</v>
      </c>
      <c r="Y5654" s="20">
        <v>45840</v>
      </c>
      <c r="Z5654" s="48">
        <v>7</v>
      </c>
      <c r="AA5654">
        <v>2025</v>
      </c>
      <c r="AB5654" s="45">
        <v>62494</v>
      </c>
      <c r="AC5654" s="45">
        <v>62494</v>
      </c>
      <c r="AK5654" s="10"/>
    </row>
    <row r="5655" spans="1:37">
      <c r="A5655" t="s">
        <v>45</v>
      </c>
      <c r="B5655" t="s">
        <v>46</v>
      </c>
      <c r="C5655" t="s">
        <v>47</v>
      </c>
      <c r="D5655" t="s">
        <v>6147</v>
      </c>
      <c r="E5655" t="s">
        <v>88</v>
      </c>
      <c r="F5655" t="s">
        <v>79</v>
      </c>
      <c r="G5655" t="s">
        <v>51</v>
      </c>
      <c r="H5655" s="20" t="s">
        <v>52</v>
      </c>
      <c r="I5655" t="s">
        <v>53</v>
      </c>
      <c r="J5655" t="s">
        <v>54</v>
      </c>
      <c r="K5655">
        <v>3</v>
      </c>
      <c r="L5655" t="s">
        <v>55</v>
      </c>
      <c r="M5655" t="s">
        <v>56</v>
      </c>
      <c r="N5655" t="s">
        <v>57</v>
      </c>
      <c r="O5655" s="21" t="s">
        <v>58</v>
      </c>
      <c r="P5655" s="21" t="s">
        <v>64</v>
      </c>
      <c r="Q5655" s="20" t="s">
        <v>94</v>
      </c>
      <c r="R5655" s="21" t="s">
        <v>95</v>
      </c>
      <c r="S5655" s="35">
        <v>1</v>
      </c>
      <c r="T5655" s="22">
        <v>1</v>
      </c>
      <c r="U5655" s="20" t="s">
        <v>62</v>
      </c>
      <c r="V5655" s="20">
        <v>45832</v>
      </c>
      <c r="W5655" s="21">
        <v>6</v>
      </c>
      <c r="X5655" s="20">
        <v>45846</v>
      </c>
      <c r="Y5655" s="20">
        <v>45840</v>
      </c>
      <c r="Z5655" s="48">
        <v>7</v>
      </c>
      <c r="AA5655">
        <v>2025</v>
      </c>
      <c r="AB5655" s="45">
        <v>33117</v>
      </c>
      <c r="AC5655" s="45">
        <v>33117</v>
      </c>
      <c r="AK5655" s="10"/>
    </row>
    <row r="5656" spans="1:37">
      <c r="A5656" t="s">
        <v>45</v>
      </c>
      <c r="B5656" t="s">
        <v>46</v>
      </c>
      <c r="C5656" t="s">
        <v>47</v>
      </c>
      <c r="D5656" t="s">
        <v>6148</v>
      </c>
      <c r="E5656" t="s">
        <v>88</v>
      </c>
      <c r="F5656" t="s">
        <v>79</v>
      </c>
      <c r="G5656" t="s">
        <v>51</v>
      </c>
      <c r="H5656" s="20" t="s">
        <v>52</v>
      </c>
      <c r="I5656" t="s">
        <v>53</v>
      </c>
      <c r="J5656" t="s">
        <v>54</v>
      </c>
      <c r="K5656">
        <v>3</v>
      </c>
      <c r="L5656" t="s">
        <v>55</v>
      </c>
      <c r="M5656" t="s">
        <v>77</v>
      </c>
      <c r="N5656" t="s">
        <v>89</v>
      </c>
      <c r="O5656" s="21" t="s">
        <v>58</v>
      </c>
      <c r="P5656" s="21" t="s">
        <v>90</v>
      </c>
      <c r="Q5656" s="20" t="s">
        <v>214</v>
      </c>
      <c r="R5656" s="21" t="s">
        <v>215</v>
      </c>
      <c r="S5656" s="35">
        <v>1</v>
      </c>
      <c r="T5656" s="22">
        <v>1</v>
      </c>
      <c r="U5656" s="20" t="s">
        <v>62</v>
      </c>
      <c r="V5656" s="20">
        <v>45834</v>
      </c>
      <c r="W5656" s="21">
        <v>6</v>
      </c>
      <c r="X5656" s="20">
        <v>45845</v>
      </c>
      <c r="Y5656" s="20">
        <v>45840</v>
      </c>
      <c r="Z5656" s="48">
        <v>7</v>
      </c>
      <c r="AA5656">
        <v>2025</v>
      </c>
      <c r="AB5656" s="45">
        <v>46871</v>
      </c>
      <c r="AC5656" s="45">
        <v>46871</v>
      </c>
      <c r="AK5656" s="10"/>
    </row>
    <row r="5657" spans="1:37">
      <c r="A5657" t="s">
        <v>45</v>
      </c>
      <c r="B5657" t="s">
        <v>46</v>
      </c>
      <c r="C5657" t="s">
        <v>47</v>
      </c>
      <c r="D5657" t="s">
        <v>6149</v>
      </c>
      <c r="E5657" t="s">
        <v>88</v>
      </c>
      <c r="F5657" t="s">
        <v>79</v>
      </c>
      <c r="G5657" t="s">
        <v>51</v>
      </c>
      <c r="H5657" s="20" t="s">
        <v>52</v>
      </c>
      <c r="I5657" t="s">
        <v>53</v>
      </c>
      <c r="J5657" t="s">
        <v>54</v>
      </c>
      <c r="K5657">
        <v>3</v>
      </c>
      <c r="L5657" t="s">
        <v>55</v>
      </c>
      <c r="M5657" t="s">
        <v>77</v>
      </c>
      <c r="N5657" t="s">
        <v>89</v>
      </c>
      <c r="O5657" s="21" t="s">
        <v>58</v>
      </c>
      <c r="P5657" s="21" t="s">
        <v>97</v>
      </c>
      <c r="Q5657" s="20" t="s">
        <v>108</v>
      </c>
      <c r="R5657" s="21" t="s">
        <v>3798</v>
      </c>
      <c r="S5657" s="35">
        <v>1</v>
      </c>
      <c r="T5657" s="22">
        <v>1</v>
      </c>
      <c r="U5657" s="20" t="s">
        <v>62</v>
      </c>
      <c r="V5657" s="20">
        <v>45835</v>
      </c>
      <c r="W5657" s="21">
        <v>6</v>
      </c>
      <c r="X5657" s="20">
        <v>45842</v>
      </c>
      <c r="Y5657" s="20">
        <v>45840</v>
      </c>
      <c r="Z5657" s="48">
        <v>7</v>
      </c>
      <c r="AA5657">
        <v>2025</v>
      </c>
      <c r="AB5657" s="45">
        <v>62494</v>
      </c>
      <c r="AC5657" s="45">
        <v>62494</v>
      </c>
      <c r="AK5657" s="10"/>
    </row>
    <row r="5658" spans="1:37">
      <c r="A5658" t="s">
        <v>45</v>
      </c>
      <c r="B5658" t="s">
        <v>46</v>
      </c>
      <c r="C5658" t="s">
        <v>47</v>
      </c>
      <c r="D5658" t="s">
        <v>6150</v>
      </c>
      <c r="E5658" t="s">
        <v>88</v>
      </c>
      <c r="F5658" t="s">
        <v>79</v>
      </c>
      <c r="G5658" t="s">
        <v>51</v>
      </c>
      <c r="H5658" s="20" t="s">
        <v>52</v>
      </c>
      <c r="I5658" t="s">
        <v>53</v>
      </c>
      <c r="J5658" t="s">
        <v>54</v>
      </c>
      <c r="K5658">
        <v>3</v>
      </c>
      <c r="L5658" t="s">
        <v>55</v>
      </c>
      <c r="M5658" t="s">
        <v>77</v>
      </c>
      <c r="N5658" t="s">
        <v>89</v>
      </c>
      <c r="O5658" s="21" t="s">
        <v>58</v>
      </c>
      <c r="P5658" s="21" t="s">
        <v>97</v>
      </c>
      <c r="Q5658" s="20" t="s">
        <v>98</v>
      </c>
      <c r="R5658" s="21" t="s">
        <v>99</v>
      </c>
      <c r="S5658" s="35">
        <v>1</v>
      </c>
      <c r="T5658" s="22">
        <v>1</v>
      </c>
      <c r="U5658" s="20" t="s">
        <v>62</v>
      </c>
      <c r="V5658" s="20">
        <v>45833</v>
      </c>
      <c r="W5658" s="21">
        <v>6</v>
      </c>
      <c r="X5658" s="20">
        <v>45846</v>
      </c>
      <c r="Y5658" s="20">
        <v>45840</v>
      </c>
      <c r="Z5658" s="48">
        <v>7</v>
      </c>
      <c r="AA5658">
        <v>2025</v>
      </c>
      <c r="AB5658" s="45">
        <v>43744</v>
      </c>
      <c r="AC5658" s="45">
        <v>43744</v>
      </c>
      <c r="AK5658" s="10"/>
    </row>
    <row r="5659" spans="1:37">
      <c r="A5659" t="s">
        <v>45</v>
      </c>
      <c r="B5659" t="s">
        <v>46</v>
      </c>
      <c r="C5659" t="s">
        <v>47</v>
      </c>
      <c r="D5659" t="s">
        <v>6151</v>
      </c>
      <c r="E5659" t="s">
        <v>88</v>
      </c>
      <c r="F5659" t="s">
        <v>79</v>
      </c>
      <c r="G5659" t="s">
        <v>51</v>
      </c>
      <c r="H5659" s="20" t="s">
        <v>52</v>
      </c>
      <c r="I5659" t="s">
        <v>53</v>
      </c>
      <c r="J5659" t="s">
        <v>54</v>
      </c>
      <c r="K5659">
        <v>3</v>
      </c>
      <c r="L5659" t="s">
        <v>55</v>
      </c>
      <c r="M5659" t="s">
        <v>77</v>
      </c>
      <c r="N5659" t="s">
        <v>89</v>
      </c>
      <c r="O5659" s="21" t="s">
        <v>58</v>
      </c>
      <c r="P5659" s="21" t="s">
        <v>126</v>
      </c>
      <c r="Q5659" s="20" t="s">
        <v>318</v>
      </c>
      <c r="R5659" s="21" t="s">
        <v>319</v>
      </c>
      <c r="S5659" s="35">
        <v>1</v>
      </c>
      <c r="T5659" s="22">
        <v>1</v>
      </c>
      <c r="U5659" s="20" t="s">
        <v>62</v>
      </c>
      <c r="V5659" s="20">
        <v>45834</v>
      </c>
      <c r="W5659" s="21">
        <v>6</v>
      </c>
      <c r="X5659" s="20">
        <v>45841</v>
      </c>
      <c r="Y5659" s="20">
        <v>45840</v>
      </c>
      <c r="Z5659" s="48">
        <v>7</v>
      </c>
      <c r="AA5659">
        <v>2025</v>
      </c>
      <c r="AB5659" s="45">
        <v>62493</v>
      </c>
      <c r="AC5659" s="45">
        <v>62493</v>
      </c>
      <c r="AK5659" s="10"/>
    </row>
    <row r="5660" spans="1:37">
      <c r="A5660" t="s">
        <v>45</v>
      </c>
      <c r="B5660" t="s">
        <v>46</v>
      </c>
      <c r="C5660" t="s">
        <v>47</v>
      </c>
      <c r="D5660" t="s">
        <v>6152</v>
      </c>
      <c r="E5660" t="s">
        <v>88</v>
      </c>
      <c r="F5660" t="s">
        <v>79</v>
      </c>
      <c r="G5660" t="s">
        <v>51</v>
      </c>
      <c r="H5660" s="20" t="s">
        <v>52</v>
      </c>
      <c r="I5660" t="s">
        <v>53</v>
      </c>
      <c r="J5660" t="s">
        <v>54</v>
      </c>
      <c r="K5660">
        <v>3</v>
      </c>
      <c r="L5660" t="s">
        <v>55</v>
      </c>
      <c r="M5660" t="s">
        <v>77</v>
      </c>
      <c r="N5660" t="s">
        <v>89</v>
      </c>
      <c r="O5660" s="21" t="s">
        <v>58</v>
      </c>
      <c r="P5660" s="21" t="s">
        <v>366</v>
      </c>
      <c r="Q5660" s="20" t="s">
        <v>542</v>
      </c>
      <c r="R5660" s="21" t="s">
        <v>543</v>
      </c>
      <c r="S5660" s="35">
        <v>1</v>
      </c>
      <c r="T5660" s="22">
        <v>1</v>
      </c>
      <c r="U5660" s="20" t="s">
        <v>62</v>
      </c>
      <c r="V5660" s="20">
        <v>45831</v>
      </c>
      <c r="W5660" s="21">
        <v>6</v>
      </c>
      <c r="X5660" s="20">
        <v>45846</v>
      </c>
      <c r="Y5660" s="20">
        <v>45840</v>
      </c>
      <c r="Z5660" s="48">
        <v>7</v>
      </c>
      <c r="AA5660">
        <v>2025</v>
      </c>
      <c r="AB5660" s="45">
        <v>43745</v>
      </c>
      <c r="AC5660" s="45">
        <v>43745</v>
      </c>
      <c r="AK5660" s="10"/>
    </row>
    <row r="5661" spans="1:37">
      <c r="A5661" t="s">
        <v>45</v>
      </c>
      <c r="B5661" t="s">
        <v>46</v>
      </c>
      <c r="C5661" t="s">
        <v>47</v>
      </c>
      <c r="D5661" t="s">
        <v>6153</v>
      </c>
      <c r="E5661" t="s">
        <v>88</v>
      </c>
      <c r="F5661" t="s">
        <v>79</v>
      </c>
      <c r="G5661" t="s">
        <v>51</v>
      </c>
      <c r="H5661" s="20" t="s">
        <v>52</v>
      </c>
      <c r="I5661" t="s">
        <v>53</v>
      </c>
      <c r="J5661" t="s">
        <v>54</v>
      </c>
      <c r="K5661">
        <v>3</v>
      </c>
      <c r="L5661" t="s">
        <v>55</v>
      </c>
      <c r="M5661" t="s">
        <v>56</v>
      </c>
      <c r="N5661" t="s">
        <v>57</v>
      </c>
      <c r="O5661" s="21" t="s">
        <v>58</v>
      </c>
      <c r="P5661" s="21" t="s">
        <v>64</v>
      </c>
      <c r="Q5661" s="20" t="s">
        <v>436</v>
      </c>
      <c r="R5661" s="21" t="s">
        <v>437</v>
      </c>
      <c r="S5661" s="35">
        <v>1</v>
      </c>
      <c r="T5661" s="22">
        <v>1</v>
      </c>
      <c r="U5661" s="20" t="s">
        <v>62</v>
      </c>
      <c r="V5661" s="20">
        <v>45831</v>
      </c>
      <c r="W5661" s="21">
        <v>6</v>
      </c>
      <c r="X5661" s="20">
        <v>45842</v>
      </c>
      <c r="Y5661" s="20">
        <v>45840</v>
      </c>
      <c r="Z5661" s="48">
        <v>7</v>
      </c>
      <c r="AA5661">
        <v>2025</v>
      </c>
      <c r="AB5661" s="45">
        <v>49994</v>
      </c>
      <c r="AC5661" s="45">
        <v>49994</v>
      </c>
      <c r="AK5661" s="10"/>
    </row>
    <row r="5662" spans="1:37">
      <c r="A5662" t="s">
        <v>45</v>
      </c>
      <c r="B5662" t="s">
        <v>46</v>
      </c>
      <c r="C5662" t="s">
        <v>47</v>
      </c>
      <c r="D5662" t="s">
        <v>6154</v>
      </c>
      <c r="E5662" t="s">
        <v>88</v>
      </c>
      <c r="F5662" t="s">
        <v>79</v>
      </c>
      <c r="G5662" t="s">
        <v>51</v>
      </c>
      <c r="H5662" s="20" t="s">
        <v>52</v>
      </c>
      <c r="I5662" t="s">
        <v>53</v>
      </c>
      <c r="J5662" t="s">
        <v>54</v>
      </c>
      <c r="K5662">
        <v>3</v>
      </c>
      <c r="L5662" t="s">
        <v>55</v>
      </c>
      <c r="M5662" t="s">
        <v>56</v>
      </c>
      <c r="N5662" t="s">
        <v>57</v>
      </c>
      <c r="O5662" s="21" t="s">
        <v>58</v>
      </c>
      <c r="P5662" s="21" t="s">
        <v>64</v>
      </c>
      <c r="Q5662" s="20" t="s">
        <v>112</v>
      </c>
      <c r="R5662" s="21" t="s">
        <v>113</v>
      </c>
      <c r="S5662" s="35">
        <v>1</v>
      </c>
      <c r="T5662" s="22">
        <v>1</v>
      </c>
      <c r="U5662" s="20" t="s">
        <v>62</v>
      </c>
      <c r="V5662" s="20">
        <v>45834</v>
      </c>
      <c r="W5662" s="21">
        <v>6</v>
      </c>
      <c r="X5662" s="20">
        <v>45842</v>
      </c>
      <c r="Y5662" s="20">
        <v>45840</v>
      </c>
      <c r="Z5662" s="48">
        <v>7</v>
      </c>
      <c r="AA5662">
        <v>2025</v>
      </c>
      <c r="AB5662" s="45">
        <v>37494</v>
      </c>
      <c r="AC5662" s="45">
        <v>37494</v>
      </c>
      <c r="AK5662" s="10"/>
    </row>
    <row r="5663" spans="1:37">
      <c r="A5663" t="s">
        <v>45</v>
      </c>
      <c r="B5663" t="s">
        <v>46</v>
      </c>
      <c r="C5663" t="s">
        <v>47</v>
      </c>
      <c r="D5663" t="s">
        <v>6155</v>
      </c>
      <c r="E5663" t="s">
        <v>88</v>
      </c>
      <c r="F5663" t="s">
        <v>79</v>
      </c>
      <c r="G5663" t="s">
        <v>51</v>
      </c>
      <c r="H5663" s="20" t="s">
        <v>52</v>
      </c>
      <c r="I5663" t="s">
        <v>53</v>
      </c>
      <c r="J5663" t="s">
        <v>54</v>
      </c>
      <c r="K5663">
        <v>3</v>
      </c>
      <c r="L5663" t="s">
        <v>55</v>
      </c>
      <c r="M5663" t="s">
        <v>77</v>
      </c>
      <c r="N5663" t="s">
        <v>89</v>
      </c>
      <c r="O5663" s="21" t="s">
        <v>58</v>
      </c>
      <c r="P5663" s="21" t="s">
        <v>97</v>
      </c>
      <c r="Q5663" s="20" t="s">
        <v>2641</v>
      </c>
      <c r="R5663" s="21" t="s">
        <v>2642</v>
      </c>
      <c r="S5663" s="35">
        <v>1</v>
      </c>
      <c r="T5663" s="22">
        <v>1</v>
      </c>
      <c r="U5663" s="20" t="s">
        <v>62</v>
      </c>
      <c r="V5663" s="20">
        <v>45834</v>
      </c>
      <c r="W5663" s="21">
        <v>6</v>
      </c>
      <c r="X5663" s="20">
        <v>45870</v>
      </c>
      <c r="Y5663" s="20">
        <v>45868</v>
      </c>
      <c r="Z5663" s="48">
        <v>7</v>
      </c>
      <c r="AA5663">
        <v>2025</v>
      </c>
      <c r="AB5663" s="45">
        <v>33122</v>
      </c>
      <c r="AC5663" s="45">
        <v>33122</v>
      </c>
      <c r="AK5663" s="10"/>
    </row>
    <row r="5664" spans="1:37">
      <c r="A5664" t="s">
        <v>45</v>
      </c>
      <c r="B5664" t="s">
        <v>46</v>
      </c>
      <c r="C5664" t="s">
        <v>47</v>
      </c>
      <c r="D5664" t="s">
        <v>6156</v>
      </c>
      <c r="E5664" t="s">
        <v>88</v>
      </c>
      <c r="F5664" t="s">
        <v>79</v>
      </c>
      <c r="G5664" t="s">
        <v>51</v>
      </c>
      <c r="H5664" s="20" t="s">
        <v>52</v>
      </c>
      <c r="I5664" t="s">
        <v>53</v>
      </c>
      <c r="J5664" t="s">
        <v>54</v>
      </c>
      <c r="K5664">
        <v>3</v>
      </c>
      <c r="L5664" t="s">
        <v>55</v>
      </c>
      <c r="M5664" t="s">
        <v>56</v>
      </c>
      <c r="N5664" t="s">
        <v>57</v>
      </c>
      <c r="O5664" s="21" t="s">
        <v>58</v>
      </c>
      <c r="P5664" s="21" t="s">
        <v>64</v>
      </c>
      <c r="Q5664" s="20" t="s">
        <v>680</v>
      </c>
      <c r="R5664" s="21" t="s">
        <v>681</v>
      </c>
      <c r="S5664" s="35">
        <v>1</v>
      </c>
      <c r="T5664" s="22">
        <v>1</v>
      </c>
      <c r="U5664" s="20" t="s">
        <v>62</v>
      </c>
      <c r="V5664" s="20">
        <v>45834</v>
      </c>
      <c r="W5664" s="21">
        <v>6</v>
      </c>
      <c r="X5664" s="20">
        <v>45842</v>
      </c>
      <c r="Y5664" s="20">
        <v>45840</v>
      </c>
      <c r="Z5664" s="48">
        <v>7</v>
      </c>
      <c r="AA5664">
        <v>2025</v>
      </c>
      <c r="AB5664" s="45">
        <v>43744</v>
      </c>
      <c r="AC5664" s="45">
        <v>43744</v>
      </c>
      <c r="AK5664" s="10"/>
    </row>
    <row r="5665" spans="1:37">
      <c r="A5665" t="s">
        <v>45</v>
      </c>
      <c r="B5665" t="s">
        <v>46</v>
      </c>
      <c r="C5665" t="s">
        <v>47</v>
      </c>
      <c r="D5665" t="s">
        <v>6157</v>
      </c>
      <c r="E5665" t="s">
        <v>88</v>
      </c>
      <c r="F5665" t="s">
        <v>79</v>
      </c>
      <c r="G5665" t="s">
        <v>51</v>
      </c>
      <c r="H5665" s="20" t="s">
        <v>52</v>
      </c>
      <c r="I5665" t="s">
        <v>53</v>
      </c>
      <c r="J5665" t="s">
        <v>54</v>
      </c>
      <c r="K5665">
        <v>3</v>
      </c>
      <c r="L5665" t="s">
        <v>55</v>
      </c>
      <c r="M5665" t="s">
        <v>77</v>
      </c>
      <c r="N5665" t="s">
        <v>89</v>
      </c>
      <c r="O5665" s="21" t="s">
        <v>58</v>
      </c>
      <c r="P5665" s="21" t="s">
        <v>126</v>
      </c>
      <c r="Q5665" s="20" t="s">
        <v>318</v>
      </c>
      <c r="R5665" s="21" t="s">
        <v>319</v>
      </c>
      <c r="S5665" s="35">
        <v>1</v>
      </c>
      <c r="T5665" s="22">
        <v>1</v>
      </c>
      <c r="U5665" s="20" t="s">
        <v>62</v>
      </c>
      <c r="V5665" s="20">
        <v>45834</v>
      </c>
      <c r="W5665" s="21">
        <v>6</v>
      </c>
      <c r="X5665" s="20">
        <v>45841</v>
      </c>
      <c r="Y5665" s="20">
        <v>45840</v>
      </c>
      <c r="Z5665" s="48">
        <v>7</v>
      </c>
      <c r="AA5665">
        <v>2025</v>
      </c>
      <c r="AB5665" s="45">
        <v>62493</v>
      </c>
      <c r="AC5665" s="45">
        <v>62493</v>
      </c>
      <c r="AK5665" s="10"/>
    </row>
    <row r="5666" spans="1:37">
      <c r="A5666" t="s">
        <v>45</v>
      </c>
      <c r="B5666" t="s">
        <v>46</v>
      </c>
      <c r="C5666" t="s">
        <v>47</v>
      </c>
      <c r="D5666" t="s">
        <v>6158</v>
      </c>
      <c r="E5666" t="s">
        <v>88</v>
      </c>
      <c r="F5666" t="s">
        <v>79</v>
      </c>
      <c r="G5666" t="s">
        <v>51</v>
      </c>
      <c r="H5666" s="20" t="s">
        <v>52</v>
      </c>
      <c r="I5666" t="s">
        <v>53</v>
      </c>
      <c r="J5666" t="s">
        <v>54</v>
      </c>
      <c r="K5666">
        <v>3</v>
      </c>
      <c r="L5666" t="s">
        <v>55</v>
      </c>
      <c r="M5666" t="s">
        <v>56</v>
      </c>
      <c r="N5666" t="s">
        <v>57</v>
      </c>
      <c r="O5666" s="21" t="s">
        <v>58</v>
      </c>
      <c r="P5666" s="21" t="s">
        <v>64</v>
      </c>
      <c r="Q5666" s="20" t="s">
        <v>112</v>
      </c>
      <c r="R5666" s="21" t="s">
        <v>113</v>
      </c>
      <c r="S5666" s="35">
        <v>1</v>
      </c>
      <c r="T5666" s="22">
        <v>1</v>
      </c>
      <c r="U5666" s="20" t="s">
        <v>62</v>
      </c>
      <c r="V5666" s="20">
        <v>45833</v>
      </c>
      <c r="W5666" s="21">
        <v>6</v>
      </c>
      <c r="X5666" s="20">
        <v>45846</v>
      </c>
      <c r="Y5666" s="20">
        <v>45840</v>
      </c>
      <c r="Z5666" s="48">
        <v>7</v>
      </c>
      <c r="AA5666">
        <v>2025</v>
      </c>
      <c r="AB5666" s="45">
        <v>37494</v>
      </c>
      <c r="AC5666" s="45">
        <v>37494</v>
      </c>
      <c r="AK5666" s="10"/>
    </row>
    <row r="5667" spans="1:37">
      <c r="A5667" t="s">
        <v>45</v>
      </c>
      <c r="B5667" t="s">
        <v>46</v>
      </c>
      <c r="C5667" t="s">
        <v>47</v>
      </c>
      <c r="D5667" t="s">
        <v>6159</v>
      </c>
      <c r="E5667" t="s">
        <v>88</v>
      </c>
      <c r="F5667" t="s">
        <v>79</v>
      </c>
      <c r="G5667" t="s">
        <v>51</v>
      </c>
      <c r="H5667" s="20" t="s">
        <v>52</v>
      </c>
      <c r="I5667" t="s">
        <v>53</v>
      </c>
      <c r="J5667" t="s">
        <v>54</v>
      </c>
      <c r="K5667">
        <v>3</v>
      </c>
      <c r="L5667" t="s">
        <v>55</v>
      </c>
      <c r="M5667" t="s">
        <v>77</v>
      </c>
      <c r="N5667" t="s">
        <v>89</v>
      </c>
      <c r="O5667" s="21" t="s">
        <v>58</v>
      </c>
      <c r="P5667" s="21" t="s">
        <v>119</v>
      </c>
      <c r="Q5667" s="20" t="s">
        <v>264</v>
      </c>
      <c r="R5667" s="21" t="s">
        <v>265</v>
      </c>
      <c r="S5667" s="35">
        <v>1</v>
      </c>
      <c r="T5667" s="22">
        <v>1</v>
      </c>
      <c r="U5667" s="20" t="s">
        <v>62</v>
      </c>
      <c r="V5667" s="20">
        <v>45833</v>
      </c>
      <c r="W5667" s="21">
        <v>6</v>
      </c>
      <c r="X5667" s="20">
        <v>45842</v>
      </c>
      <c r="Y5667" s="20">
        <v>45840</v>
      </c>
      <c r="Z5667" s="48">
        <v>7</v>
      </c>
      <c r="AA5667">
        <v>2025</v>
      </c>
      <c r="AB5667" s="45">
        <v>69992</v>
      </c>
      <c r="AC5667" s="45">
        <v>69992</v>
      </c>
      <c r="AK5667" s="10"/>
    </row>
    <row r="5668" spans="1:37">
      <c r="A5668" t="s">
        <v>45</v>
      </c>
      <c r="B5668" t="s">
        <v>46</v>
      </c>
      <c r="C5668" t="s">
        <v>47</v>
      </c>
      <c r="D5668" t="s">
        <v>6160</v>
      </c>
      <c r="E5668" t="s">
        <v>88</v>
      </c>
      <c r="F5668" t="s">
        <v>79</v>
      </c>
      <c r="G5668" t="s">
        <v>51</v>
      </c>
      <c r="H5668" s="20" t="s">
        <v>52</v>
      </c>
      <c r="I5668" t="s">
        <v>53</v>
      </c>
      <c r="J5668" t="s">
        <v>54</v>
      </c>
      <c r="K5668">
        <v>3</v>
      </c>
      <c r="L5668" t="s">
        <v>55</v>
      </c>
      <c r="M5668" t="s">
        <v>56</v>
      </c>
      <c r="N5668" t="s">
        <v>57</v>
      </c>
      <c r="O5668" s="21" t="s">
        <v>58</v>
      </c>
      <c r="P5668" s="21" t="s">
        <v>64</v>
      </c>
      <c r="Q5668" s="20" t="s">
        <v>596</v>
      </c>
      <c r="R5668" s="21" t="s">
        <v>597</v>
      </c>
      <c r="S5668" s="35">
        <v>2</v>
      </c>
      <c r="T5668" s="22">
        <v>2</v>
      </c>
      <c r="U5668" s="20" t="s">
        <v>62</v>
      </c>
      <c r="V5668" s="20">
        <v>45833</v>
      </c>
      <c r="W5668" s="21">
        <v>6</v>
      </c>
      <c r="X5668" s="20">
        <v>45840</v>
      </c>
      <c r="Y5668" s="20">
        <v>45840</v>
      </c>
      <c r="Z5668" s="48">
        <v>7</v>
      </c>
      <c r="AA5668">
        <v>2025</v>
      </c>
      <c r="AB5668" s="45">
        <v>213322</v>
      </c>
      <c r="AC5668" s="45">
        <v>213322</v>
      </c>
      <c r="AK5668" s="10"/>
    </row>
    <row r="5669" spans="1:37">
      <c r="A5669" t="s">
        <v>45</v>
      </c>
      <c r="B5669" t="s">
        <v>46</v>
      </c>
      <c r="C5669" t="s">
        <v>47</v>
      </c>
      <c r="D5669" t="s">
        <v>6161</v>
      </c>
      <c r="E5669" t="s">
        <v>88</v>
      </c>
      <c r="F5669" t="s">
        <v>79</v>
      </c>
      <c r="G5669" t="s">
        <v>51</v>
      </c>
      <c r="H5669" s="20" t="s">
        <v>52</v>
      </c>
      <c r="I5669" t="s">
        <v>53</v>
      </c>
      <c r="J5669" t="s">
        <v>54</v>
      </c>
      <c r="K5669">
        <v>3</v>
      </c>
      <c r="L5669" t="s">
        <v>55</v>
      </c>
      <c r="M5669" t="s">
        <v>56</v>
      </c>
      <c r="N5669" t="s">
        <v>57</v>
      </c>
      <c r="O5669" s="21" t="s">
        <v>58</v>
      </c>
      <c r="P5669" s="21" t="s">
        <v>522</v>
      </c>
      <c r="Q5669" s="20" t="s">
        <v>1078</v>
      </c>
      <c r="R5669" s="21" t="s">
        <v>1079</v>
      </c>
      <c r="S5669" s="35">
        <v>1</v>
      </c>
      <c r="T5669" s="22">
        <v>1</v>
      </c>
      <c r="U5669" s="20" t="s">
        <v>62</v>
      </c>
      <c r="V5669" s="20">
        <v>45833</v>
      </c>
      <c r="W5669" s="21">
        <v>6</v>
      </c>
      <c r="X5669" s="20">
        <v>45840</v>
      </c>
      <c r="Y5669" s="20">
        <v>45840</v>
      </c>
      <c r="Z5669" s="48">
        <v>7</v>
      </c>
      <c r="AA5669">
        <v>2025</v>
      </c>
      <c r="AB5669" s="45">
        <v>46872</v>
      </c>
      <c r="AC5669" s="45">
        <v>46872</v>
      </c>
      <c r="AK5669" s="10"/>
    </row>
    <row r="5670" spans="1:37">
      <c r="A5670" t="s">
        <v>45</v>
      </c>
      <c r="B5670" t="s">
        <v>46</v>
      </c>
      <c r="C5670" t="s">
        <v>47</v>
      </c>
      <c r="D5670" t="s">
        <v>6162</v>
      </c>
      <c r="E5670" t="s">
        <v>88</v>
      </c>
      <c r="F5670" t="s">
        <v>79</v>
      </c>
      <c r="G5670" t="s">
        <v>51</v>
      </c>
      <c r="H5670" s="20" t="s">
        <v>52</v>
      </c>
      <c r="I5670" t="s">
        <v>53</v>
      </c>
      <c r="J5670" t="s">
        <v>54</v>
      </c>
      <c r="K5670">
        <v>3</v>
      </c>
      <c r="L5670" t="s">
        <v>55</v>
      </c>
      <c r="M5670" t="s">
        <v>77</v>
      </c>
      <c r="N5670" t="s">
        <v>89</v>
      </c>
      <c r="O5670" s="21" t="s">
        <v>58</v>
      </c>
      <c r="P5670" s="21" t="s">
        <v>119</v>
      </c>
      <c r="Q5670" s="20" t="s">
        <v>728</v>
      </c>
      <c r="R5670" s="21" t="s">
        <v>729</v>
      </c>
      <c r="S5670" s="35">
        <v>1</v>
      </c>
      <c r="T5670" s="22">
        <v>1</v>
      </c>
      <c r="U5670" s="20" t="s">
        <v>62</v>
      </c>
      <c r="V5670" s="20">
        <v>45834</v>
      </c>
      <c r="W5670" s="21">
        <v>6</v>
      </c>
      <c r="X5670" s="20">
        <v>45845</v>
      </c>
      <c r="Y5670" s="20">
        <v>45840</v>
      </c>
      <c r="Z5670" s="48">
        <v>7</v>
      </c>
      <c r="AA5670">
        <v>2025</v>
      </c>
      <c r="AB5670" s="45">
        <v>73327</v>
      </c>
      <c r="AC5670" s="45">
        <v>73327</v>
      </c>
      <c r="AK5670" s="10"/>
    </row>
    <row r="5671" spans="1:37">
      <c r="A5671" t="s">
        <v>45</v>
      </c>
      <c r="B5671" t="s">
        <v>46</v>
      </c>
      <c r="C5671" t="s">
        <v>47</v>
      </c>
      <c r="D5671" t="s">
        <v>6163</v>
      </c>
      <c r="E5671" t="s">
        <v>88</v>
      </c>
      <c r="F5671" t="s">
        <v>79</v>
      </c>
      <c r="G5671" t="s">
        <v>51</v>
      </c>
      <c r="H5671" s="20" t="s">
        <v>52</v>
      </c>
      <c r="I5671" t="s">
        <v>53</v>
      </c>
      <c r="J5671" t="s">
        <v>54</v>
      </c>
      <c r="K5671">
        <v>3</v>
      </c>
      <c r="L5671" t="s">
        <v>55</v>
      </c>
      <c r="M5671" t="s">
        <v>77</v>
      </c>
      <c r="N5671" t="s">
        <v>89</v>
      </c>
      <c r="O5671" s="21" t="s">
        <v>58</v>
      </c>
      <c r="P5671" s="21" t="s">
        <v>137</v>
      </c>
      <c r="Q5671" s="20" t="s">
        <v>138</v>
      </c>
      <c r="R5671" s="21" t="s">
        <v>139</v>
      </c>
      <c r="S5671" s="35">
        <v>1</v>
      </c>
      <c r="T5671" s="22">
        <v>1</v>
      </c>
      <c r="U5671" s="20" t="s">
        <v>62</v>
      </c>
      <c r="V5671" s="20">
        <v>45834</v>
      </c>
      <c r="W5671" s="21">
        <v>6</v>
      </c>
      <c r="X5671" s="20">
        <v>45842</v>
      </c>
      <c r="Y5671" s="20">
        <v>45840</v>
      </c>
      <c r="Z5671" s="48">
        <v>7</v>
      </c>
      <c r="AA5671">
        <v>2025</v>
      </c>
      <c r="AB5671" s="45">
        <v>132583</v>
      </c>
      <c r="AC5671" s="45">
        <v>132583</v>
      </c>
      <c r="AK5671" s="10"/>
    </row>
    <row r="5672" spans="1:37">
      <c r="A5672" t="s">
        <v>45</v>
      </c>
      <c r="B5672" t="s">
        <v>46</v>
      </c>
      <c r="C5672" t="s">
        <v>47</v>
      </c>
      <c r="D5672" t="s">
        <v>6164</v>
      </c>
      <c r="E5672" t="s">
        <v>88</v>
      </c>
      <c r="F5672" t="s">
        <v>79</v>
      </c>
      <c r="G5672" t="s">
        <v>51</v>
      </c>
      <c r="H5672" s="20" t="s">
        <v>52</v>
      </c>
      <c r="I5672" t="s">
        <v>53</v>
      </c>
      <c r="J5672" t="s">
        <v>54</v>
      </c>
      <c r="K5672">
        <v>3</v>
      </c>
      <c r="L5672" t="s">
        <v>55</v>
      </c>
      <c r="M5672" t="s">
        <v>77</v>
      </c>
      <c r="N5672" t="s">
        <v>89</v>
      </c>
      <c r="O5672" s="21" t="s">
        <v>58</v>
      </c>
      <c r="P5672" s="21" t="s">
        <v>126</v>
      </c>
      <c r="Q5672" s="20" t="s">
        <v>318</v>
      </c>
      <c r="R5672" s="21" t="s">
        <v>319</v>
      </c>
      <c r="S5672" s="35">
        <v>1</v>
      </c>
      <c r="T5672" s="22">
        <v>1</v>
      </c>
      <c r="U5672" s="20" t="s">
        <v>62</v>
      </c>
      <c r="V5672" s="20">
        <v>45834</v>
      </c>
      <c r="W5672" s="21">
        <v>6</v>
      </c>
      <c r="X5672" s="20">
        <v>45840</v>
      </c>
      <c r="Y5672" s="20">
        <v>45840</v>
      </c>
      <c r="Z5672" s="48">
        <v>7</v>
      </c>
      <c r="AA5672">
        <v>2025</v>
      </c>
      <c r="AB5672" s="45">
        <v>62493</v>
      </c>
      <c r="AC5672" s="45">
        <v>62493</v>
      </c>
      <c r="AK5672" s="10"/>
    </row>
    <row r="5673" spans="1:37">
      <c r="A5673" t="s">
        <v>45</v>
      </c>
      <c r="B5673" t="s">
        <v>46</v>
      </c>
      <c r="C5673" t="s">
        <v>47</v>
      </c>
      <c r="D5673" t="s">
        <v>6165</v>
      </c>
      <c r="E5673" t="s">
        <v>88</v>
      </c>
      <c r="F5673" t="s">
        <v>79</v>
      </c>
      <c r="G5673" t="s">
        <v>51</v>
      </c>
      <c r="H5673" s="20" t="s">
        <v>52</v>
      </c>
      <c r="I5673" t="s">
        <v>53</v>
      </c>
      <c r="J5673" t="s">
        <v>54</v>
      </c>
      <c r="K5673">
        <v>3</v>
      </c>
      <c r="L5673" t="s">
        <v>55</v>
      </c>
      <c r="M5673" t="s">
        <v>77</v>
      </c>
      <c r="N5673" t="s">
        <v>89</v>
      </c>
      <c r="O5673" s="21" t="s">
        <v>58</v>
      </c>
      <c r="P5673" s="21" t="s">
        <v>119</v>
      </c>
      <c r="Q5673" s="20" t="s">
        <v>3415</v>
      </c>
      <c r="R5673" s="21" t="s">
        <v>3416</v>
      </c>
      <c r="S5673" s="35">
        <v>1</v>
      </c>
      <c r="T5673" s="22">
        <v>1</v>
      </c>
      <c r="U5673" s="20" t="s">
        <v>62</v>
      </c>
      <c r="V5673" s="20">
        <v>45830</v>
      </c>
      <c r="W5673" s="21">
        <v>6</v>
      </c>
      <c r="X5673" s="20">
        <v>45859</v>
      </c>
      <c r="Y5673" s="20">
        <v>45845</v>
      </c>
      <c r="Z5673" s="48">
        <v>7</v>
      </c>
      <c r="AA5673">
        <v>2025</v>
      </c>
      <c r="AB5673" s="45">
        <v>42496</v>
      </c>
      <c r="AC5673" s="45">
        <v>42496</v>
      </c>
      <c r="AK5673" s="10"/>
    </row>
    <row r="5674" spans="1:37">
      <c r="A5674" t="s">
        <v>45</v>
      </c>
      <c r="B5674" t="s">
        <v>46</v>
      </c>
      <c r="C5674" t="s">
        <v>47</v>
      </c>
      <c r="D5674" t="s">
        <v>6166</v>
      </c>
      <c r="E5674" t="s">
        <v>88</v>
      </c>
      <c r="F5674" t="s">
        <v>79</v>
      </c>
      <c r="G5674" t="s">
        <v>51</v>
      </c>
      <c r="H5674" s="20" t="s">
        <v>52</v>
      </c>
      <c r="I5674" t="s">
        <v>53</v>
      </c>
      <c r="J5674" t="s">
        <v>54</v>
      </c>
      <c r="K5674">
        <v>3</v>
      </c>
      <c r="L5674" t="s">
        <v>55</v>
      </c>
      <c r="M5674" t="s">
        <v>77</v>
      </c>
      <c r="N5674" t="s">
        <v>89</v>
      </c>
      <c r="O5674" s="21" t="s">
        <v>58</v>
      </c>
      <c r="P5674" s="21" t="s">
        <v>90</v>
      </c>
      <c r="Q5674" s="20" t="s">
        <v>214</v>
      </c>
      <c r="R5674" s="21" t="s">
        <v>215</v>
      </c>
      <c r="S5674" s="35">
        <v>1</v>
      </c>
      <c r="T5674" s="22">
        <v>1</v>
      </c>
      <c r="U5674" s="20" t="s">
        <v>62</v>
      </c>
      <c r="V5674" s="20">
        <v>45833</v>
      </c>
      <c r="W5674" s="21">
        <v>6</v>
      </c>
      <c r="X5674" s="20">
        <v>45847</v>
      </c>
      <c r="Y5674" s="20">
        <v>45840</v>
      </c>
      <c r="Z5674" s="48">
        <v>7</v>
      </c>
      <c r="AA5674">
        <v>2025</v>
      </c>
      <c r="AB5674" s="45">
        <v>46871</v>
      </c>
      <c r="AC5674" s="45">
        <v>46871</v>
      </c>
      <c r="AK5674" s="10"/>
    </row>
    <row r="5675" spans="1:37">
      <c r="A5675" t="s">
        <v>45</v>
      </c>
      <c r="B5675" t="s">
        <v>46</v>
      </c>
      <c r="C5675" t="s">
        <v>47</v>
      </c>
      <c r="D5675" t="s">
        <v>6167</v>
      </c>
      <c r="E5675" t="s">
        <v>88</v>
      </c>
      <c r="F5675" t="s">
        <v>79</v>
      </c>
      <c r="G5675" t="s">
        <v>51</v>
      </c>
      <c r="H5675" s="20" t="s">
        <v>52</v>
      </c>
      <c r="I5675" t="s">
        <v>53</v>
      </c>
      <c r="J5675" t="s">
        <v>54</v>
      </c>
      <c r="K5675">
        <v>3</v>
      </c>
      <c r="L5675" t="s">
        <v>55</v>
      </c>
      <c r="M5675" t="s">
        <v>77</v>
      </c>
      <c r="N5675" t="s">
        <v>89</v>
      </c>
      <c r="O5675" s="21" t="s">
        <v>58</v>
      </c>
      <c r="P5675" s="21" t="s">
        <v>276</v>
      </c>
      <c r="Q5675" s="20" t="s">
        <v>315</v>
      </c>
      <c r="R5675" s="21" t="s">
        <v>316</v>
      </c>
      <c r="S5675" s="35">
        <v>1</v>
      </c>
      <c r="T5675" s="22">
        <v>1</v>
      </c>
      <c r="U5675" s="20" t="s">
        <v>62</v>
      </c>
      <c r="V5675" s="20">
        <v>45833</v>
      </c>
      <c r="W5675" s="21">
        <v>6</v>
      </c>
      <c r="X5675" s="20">
        <v>45842</v>
      </c>
      <c r="Y5675" s="20">
        <v>45840</v>
      </c>
      <c r="Z5675" s="48">
        <v>7</v>
      </c>
      <c r="AA5675">
        <v>2025</v>
      </c>
      <c r="AB5675" s="45">
        <v>12495</v>
      </c>
      <c r="AC5675" s="45">
        <v>12495</v>
      </c>
      <c r="AK5675" s="10"/>
    </row>
    <row r="5676" spans="1:37">
      <c r="A5676" t="s">
        <v>45</v>
      </c>
      <c r="B5676" t="s">
        <v>46</v>
      </c>
      <c r="C5676" t="s">
        <v>47</v>
      </c>
      <c r="D5676" t="s">
        <v>6168</v>
      </c>
      <c r="E5676" t="s">
        <v>88</v>
      </c>
      <c r="F5676" t="s">
        <v>79</v>
      </c>
      <c r="G5676" t="s">
        <v>51</v>
      </c>
      <c r="H5676" s="20" t="s">
        <v>52</v>
      </c>
      <c r="I5676" t="s">
        <v>53</v>
      </c>
      <c r="J5676" t="s">
        <v>54</v>
      </c>
      <c r="K5676">
        <v>3</v>
      </c>
      <c r="L5676" t="s">
        <v>55</v>
      </c>
      <c r="M5676" t="s">
        <v>56</v>
      </c>
      <c r="N5676" t="s">
        <v>57</v>
      </c>
      <c r="O5676" s="21" t="s">
        <v>58</v>
      </c>
      <c r="P5676" s="21" t="s">
        <v>64</v>
      </c>
      <c r="Q5676" s="20" t="s">
        <v>112</v>
      </c>
      <c r="R5676" s="21" t="s">
        <v>113</v>
      </c>
      <c r="S5676" s="35">
        <v>1</v>
      </c>
      <c r="T5676" s="22">
        <v>1</v>
      </c>
      <c r="U5676" s="20" t="s">
        <v>62</v>
      </c>
      <c r="V5676" s="20">
        <v>45833</v>
      </c>
      <c r="W5676" s="21">
        <v>6</v>
      </c>
      <c r="X5676" s="20">
        <v>45842</v>
      </c>
      <c r="Y5676" s="20">
        <v>45840</v>
      </c>
      <c r="Z5676" s="48">
        <v>7</v>
      </c>
      <c r="AA5676">
        <v>2025</v>
      </c>
      <c r="AB5676" s="45">
        <v>37494</v>
      </c>
      <c r="AC5676" s="45">
        <v>37494</v>
      </c>
      <c r="AK5676" s="10"/>
    </row>
    <row r="5677" spans="1:37">
      <c r="A5677" t="s">
        <v>45</v>
      </c>
      <c r="B5677" t="s">
        <v>46</v>
      </c>
      <c r="C5677" t="s">
        <v>47</v>
      </c>
      <c r="D5677" t="s">
        <v>6169</v>
      </c>
      <c r="E5677" t="s">
        <v>88</v>
      </c>
      <c r="F5677" t="s">
        <v>79</v>
      </c>
      <c r="G5677" t="s">
        <v>51</v>
      </c>
      <c r="H5677" s="20" t="s">
        <v>52</v>
      </c>
      <c r="I5677" t="s">
        <v>53</v>
      </c>
      <c r="J5677" t="s">
        <v>54</v>
      </c>
      <c r="K5677">
        <v>3</v>
      </c>
      <c r="L5677" t="s">
        <v>55</v>
      </c>
      <c r="M5677" t="s">
        <v>56</v>
      </c>
      <c r="N5677" t="s">
        <v>57</v>
      </c>
      <c r="O5677" s="21" t="s">
        <v>58</v>
      </c>
      <c r="P5677" s="21" t="s">
        <v>64</v>
      </c>
      <c r="Q5677" s="20" t="s">
        <v>385</v>
      </c>
      <c r="R5677" s="21" t="s">
        <v>386</v>
      </c>
      <c r="S5677" s="35">
        <v>1</v>
      </c>
      <c r="T5677" s="22">
        <v>1</v>
      </c>
      <c r="U5677" s="20" t="s">
        <v>62</v>
      </c>
      <c r="V5677" s="20">
        <v>45833</v>
      </c>
      <c r="W5677" s="21">
        <v>6</v>
      </c>
      <c r="X5677" s="20">
        <v>45846</v>
      </c>
      <c r="Y5677" s="20">
        <v>45840</v>
      </c>
      <c r="Z5677" s="48">
        <v>7</v>
      </c>
      <c r="AA5677">
        <v>2025</v>
      </c>
      <c r="AB5677" s="45">
        <v>48743</v>
      </c>
      <c r="AC5677" s="45">
        <v>48743</v>
      </c>
      <c r="AK5677" s="10"/>
    </row>
    <row r="5678" spans="1:37">
      <c r="A5678" t="s">
        <v>45</v>
      </c>
      <c r="B5678" t="s">
        <v>46</v>
      </c>
      <c r="C5678" t="s">
        <v>47</v>
      </c>
      <c r="D5678" t="s">
        <v>6170</v>
      </c>
      <c r="E5678" t="s">
        <v>88</v>
      </c>
      <c r="F5678" t="s">
        <v>79</v>
      </c>
      <c r="G5678" t="s">
        <v>51</v>
      </c>
      <c r="H5678" s="20" t="s">
        <v>52</v>
      </c>
      <c r="I5678" t="s">
        <v>53</v>
      </c>
      <c r="J5678" t="s">
        <v>54</v>
      </c>
      <c r="K5678">
        <v>3</v>
      </c>
      <c r="L5678" t="s">
        <v>55</v>
      </c>
      <c r="M5678" t="s">
        <v>77</v>
      </c>
      <c r="N5678" t="s">
        <v>89</v>
      </c>
      <c r="O5678" s="21" t="s">
        <v>58</v>
      </c>
      <c r="P5678" s="21" t="s">
        <v>90</v>
      </c>
      <c r="Q5678" s="20" t="s">
        <v>91</v>
      </c>
      <c r="R5678" s="21" t="s">
        <v>92</v>
      </c>
      <c r="S5678" s="35">
        <v>2</v>
      </c>
      <c r="T5678" s="22">
        <v>2</v>
      </c>
      <c r="U5678" s="20" t="s">
        <v>62</v>
      </c>
      <c r="V5678" s="20">
        <v>45831</v>
      </c>
      <c r="W5678" s="21">
        <v>6</v>
      </c>
      <c r="X5678" s="20">
        <v>45847</v>
      </c>
      <c r="Y5678" s="20">
        <v>45842</v>
      </c>
      <c r="Z5678" s="48">
        <v>7</v>
      </c>
      <c r="AA5678">
        <v>2025</v>
      </c>
      <c r="AB5678" s="45">
        <v>87484</v>
      </c>
      <c r="AC5678" s="45">
        <v>87484</v>
      </c>
      <c r="AK5678" s="10"/>
    </row>
    <row r="5679" spans="1:37">
      <c r="A5679" t="s">
        <v>45</v>
      </c>
      <c r="B5679" t="s">
        <v>46</v>
      </c>
      <c r="C5679" t="s">
        <v>47</v>
      </c>
      <c r="D5679" t="s">
        <v>6171</v>
      </c>
      <c r="E5679" t="s">
        <v>88</v>
      </c>
      <c r="F5679" t="s">
        <v>79</v>
      </c>
      <c r="G5679" t="s">
        <v>51</v>
      </c>
      <c r="H5679" s="20" t="s">
        <v>58</v>
      </c>
      <c r="I5679" t="s">
        <v>53</v>
      </c>
      <c r="J5679" t="s">
        <v>54</v>
      </c>
      <c r="K5679">
        <v>3</v>
      </c>
      <c r="L5679" t="s">
        <v>55</v>
      </c>
      <c r="M5679" t="s">
        <v>77</v>
      </c>
      <c r="N5679" t="s">
        <v>89</v>
      </c>
      <c r="O5679" s="21" t="s">
        <v>58</v>
      </c>
      <c r="P5679" s="21" t="s">
        <v>366</v>
      </c>
      <c r="Q5679" s="20" t="s">
        <v>542</v>
      </c>
      <c r="R5679" s="21" t="s">
        <v>543</v>
      </c>
      <c r="S5679" s="35">
        <v>1</v>
      </c>
      <c r="T5679" s="22">
        <v>0</v>
      </c>
      <c r="U5679" s="20" t="s">
        <v>62</v>
      </c>
      <c r="V5679" s="20">
        <v>45831</v>
      </c>
      <c r="W5679" s="21">
        <v>6</v>
      </c>
      <c r="X5679" s="20">
        <v>45842</v>
      </c>
      <c r="Z5679" s="48">
        <v>7</v>
      </c>
      <c r="AA5679">
        <v>2025</v>
      </c>
      <c r="AB5679" s="45">
        <v>43745</v>
      </c>
      <c r="AC5679" s="45">
        <v>0</v>
      </c>
      <c r="AK5679" s="10"/>
    </row>
    <row r="5680" spans="1:37">
      <c r="A5680" t="s">
        <v>45</v>
      </c>
      <c r="B5680" t="s">
        <v>46</v>
      </c>
      <c r="C5680" t="s">
        <v>47</v>
      </c>
      <c r="D5680" t="s">
        <v>6172</v>
      </c>
      <c r="E5680" t="s">
        <v>88</v>
      </c>
      <c r="F5680" t="s">
        <v>79</v>
      </c>
      <c r="G5680" t="s">
        <v>51</v>
      </c>
      <c r="H5680" s="20" t="s">
        <v>58</v>
      </c>
      <c r="I5680" t="s">
        <v>53</v>
      </c>
      <c r="J5680" t="s">
        <v>54</v>
      </c>
      <c r="K5680">
        <v>3</v>
      </c>
      <c r="L5680" t="s">
        <v>55</v>
      </c>
      <c r="M5680" t="s">
        <v>77</v>
      </c>
      <c r="N5680" t="s">
        <v>89</v>
      </c>
      <c r="O5680" s="21" t="s">
        <v>58</v>
      </c>
      <c r="P5680" s="21" t="s">
        <v>366</v>
      </c>
      <c r="Q5680" s="20" t="s">
        <v>531</v>
      </c>
      <c r="R5680" s="21" t="s">
        <v>532</v>
      </c>
      <c r="S5680" s="35">
        <v>1</v>
      </c>
      <c r="T5680" s="22">
        <v>0</v>
      </c>
      <c r="U5680" s="20" t="s">
        <v>62</v>
      </c>
      <c r="V5680" s="20">
        <v>45831</v>
      </c>
      <c r="W5680" s="21">
        <v>6</v>
      </c>
      <c r="X5680" s="20">
        <v>45842</v>
      </c>
      <c r="Z5680" s="48">
        <v>7</v>
      </c>
      <c r="AA5680">
        <v>2025</v>
      </c>
      <c r="AB5680" s="45">
        <v>43745</v>
      </c>
      <c r="AC5680" s="45">
        <v>0</v>
      </c>
      <c r="AK5680" s="10"/>
    </row>
    <row r="5681" spans="1:37">
      <c r="A5681" t="s">
        <v>45</v>
      </c>
      <c r="B5681" t="s">
        <v>46</v>
      </c>
      <c r="C5681" t="s">
        <v>47</v>
      </c>
      <c r="D5681" t="s">
        <v>6173</v>
      </c>
      <c r="E5681" t="s">
        <v>88</v>
      </c>
      <c r="F5681" t="s">
        <v>79</v>
      </c>
      <c r="G5681" t="s">
        <v>51</v>
      </c>
      <c r="H5681" s="20" t="s">
        <v>52</v>
      </c>
      <c r="I5681" t="s">
        <v>53</v>
      </c>
      <c r="J5681" t="s">
        <v>54</v>
      </c>
      <c r="K5681">
        <v>3</v>
      </c>
      <c r="L5681" t="s">
        <v>55</v>
      </c>
      <c r="M5681" t="s">
        <v>77</v>
      </c>
      <c r="N5681" t="s">
        <v>89</v>
      </c>
      <c r="O5681" s="21" t="s">
        <v>58</v>
      </c>
      <c r="P5681" s="21" t="s">
        <v>90</v>
      </c>
      <c r="Q5681" s="20" t="s">
        <v>214</v>
      </c>
      <c r="R5681" s="21" t="s">
        <v>215</v>
      </c>
      <c r="S5681" s="35">
        <v>1</v>
      </c>
      <c r="T5681" s="22">
        <v>1</v>
      </c>
      <c r="U5681" s="20" t="s">
        <v>62</v>
      </c>
      <c r="V5681" s="20">
        <v>45831</v>
      </c>
      <c r="W5681" s="21">
        <v>6</v>
      </c>
      <c r="X5681" s="20">
        <v>45846</v>
      </c>
      <c r="Y5681" s="20">
        <v>45840</v>
      </c>
      <c r="Z5681" s="48">
        <v>7</v>
      </c>
      <c r="AA5681">
        <v>2025</v>
      </c>
      <c r="AB5681" s="45">
        <v>46871</v>
      </c>
      <c r="AC5681" s="45">
        <v>46871</v>
      </c>
      <c r="AK5681" s="10"/>
    </row>
    <row r="5682" spans="1:37">
      <c r="A5682" t="s">
        <v>45</v>
      </c>
      <c r="B5682" t="s">
        <v>46</v>
      </c>
      <c r="C5682" t="s">
        <v>47</v>
      </c>
      <c r="D5682" t="s">
        <v>6174</v>
      </c>
      <c r="E5682" t="s">
        <v>88</v>
      </c>
      <c r="F5682" t="s">
        <v>79</v>
      </c>
      <c r="G5682" t="s">
        <v>51</v>
      </c>
      <c r="H5682" s="20" t="s">
        <v>52</v>
      </c>
      <c r="I5682" t="s">
        <v>53</v>
      </c>
      <c r="J5682" t="s">
        <v>54</v>
      </c>
      <c r="K5682">
        <v>3</v>
      </c>
      <c r="L5682" t="s">
        <v>55</v>
      </c>
      <c r="M5682" t="s">
        <v>77</v>
      </c>
      <c r="N5682" t="s">
        <v>89</v>
      </c>
      <c r="O5682" s="21" t="s">
        <v>58</v>
      </c>
      <c r="P5682" s="21" t="s">
        <v>150</v>
      </c>
      <c r="Q5682" s="20" t="s">
        <v>151</v>
      </c>
      <c r="R5682" s="21" t="s">
        <v>152</v>
      </c>
      <c r="S5682" s="35">
        <v>1</v>
      </c>
      <c r="T5682" s="22">
        <v>1</v>
      </c>
      <c r="U5682" s="20" t="s">
        <v>62</v>
      </c>
      <c r="V5682" s="20">
        <v>45828</v>
      </c>
      <c r="W5682" s="21">
        <v>6</v>
      </c>
      <c r="X5682" s="20">
        <v>45856</v>
      </c>
      <c r="Y5682" s="20">
        <v>45845</v>
      </c>
      <c r="Z5682" s="48">
        <v>7</v>
      </c>
      <c r="AA5682">
        <v>2025</v>
      </c>
      <c r="AB5682" s="45">
        <v>79997</v>
      </c>
      <c r="AC5682" s="45">
        <v>79997</v>
      </c>
      <c r="AK5682" s="10"/>
    </row>
    <row r="5683" spans="1:37">
      <c r="A5683" t="s">
        <v>45</v>
      </c>
      <c r="B5683" t="s">
        <v>46</v>
      </c>
      <c r="C5683" t="s">
        <v>47</v>
      </c>
      <c r="D5683" t="s">
        <v>6175</v>
      </c>
      <c r="E5683" t="s">
        <v>88</v>
      </c>
      <c r="F5683" t="s">
        <v>79</v>
      </c>
      <c r="G5683" t="s">
        <v>51</v>
      </c>
      <c r="H5683" s="20" t="s">
        <v>52</v>
      </c>
      <c r="I5683" t="s">
        <v>53</v>
      </c>
      <c r="J5683" t="s">
        <v>54</v>
      </c>
      <c r="K5683">
        <v>3</v>
      </c>
      <c r="L5683" t="s">
        <v>55</v>
      </c>
      <c r="M5683" t="s">
        <v>77</v>
      </c>
      <c r="N5683" t="s">
        <v>89</v>
      </c>
      <c r="O5683" s="21" t="s">
        <v>58</v>
      </c>
      <c r="P5683" s="21" t="s">
        <v>90</v>
      </c>
      <c r="Q5683" s="20" t="s">
        <v>214</v>
      </c>
      <c r="R5683" s="21" t="s">
        <v>215</v>
      </c>
      <c r="S5683" s="35">
        <v>1</v>
      </c>
      <c r="T5683" s="22">
        <v>1</v>
      </c>
      <c r="U5683" s="20" t="s">
        <v>62</v>
      </c>
      <c r="V5683" s="20">
        <v>45828</v>
      </c>
      <c r="W5683" s="21">
        <v>6</v>
      </c>
      <c r="X5683" s="20">
        <v>45842</v>
      </c>
      <c r="Y5683" s="20">
        <v>45840</v>
      </c>
      <c r="Z5683" s="48">
        <v>7</v>
      </c>
      <c r="AA5683">
        <v>2025</v>
      </c>
      <c r="AB5683" s="45">
        <v>46871</v>
      </c>
      <c r="AC5683" s="45">
        <v>46871</v>
      </c>
      <c r="AK5683" s="10"/>
    </row>
    <row r="5684" spans="1:37">
      <c r="A5684" t="s">
        <v>45</v>
      </c>
      <c r="B5684" t="s">
        <v>46</v>
      </c>
      <c r="C5684" t="s">
        <v>47</v>
      </c>
      <c r="D5684" t="s">
        <v>6176</v>
      </c>
      <c r="E5684" t="s">
        <v>88</v>
      </c>
      <c r="F5684" t="s">
        <v>79</v>
      </c>
      <c r="G5684" t="s">
        <v>51</v>
      </c>
      <c r="H5684" s="20" t="s">
        <v>52</v>
      </c>
      <c r="I5684" t="s">
        <v>53</v>
      </c>
      <c r="J5684" t="s">
        <v>54</v>
      </c>
      <c r="K5684">
        <v>3</v>
      </c>
      <c r="L5684" t="s">
        <v>55</v>
      </c>
      <c r="M5684" t="s">
        <v>56</v>
      </c>
      <c r="N5684" t="s">
        <v>57</v>
      </c>
      <c r="O5684" s="21" t="s">
        <v>58</v>
      </c>
      <c r="P5684" s="21" t="s">
        <v>64</v>
      </c>
      <c r="Q5684" s="20" t="s">
        <v>94</v>
      </c>
      <c r="R5684" s="21" t="s">
        <v>95</v>
      </c>
      <c r="S5684" s="35">
        <v>1</v>
      </c>
      <c r="T5684" s="22">
        <v>1</v>
      </c>
      <c r="U5684" s="20" t="s">
        <v>62</v>
      </c>
      <c r="V5684" s="20">
        <v>45832</v>
      </c>
      <c r="W5684" s="21">
        <v>6</v>
      </c>
      <c r="X5684" s="20">
        <v>45847</v>
      </c>
      <c r="Y5684" s="20">
        <v>45842</v>
      </c>
      <c r="Z5684" s="48">
        <v>7</v>
      </c>
      <c r="AA5684">
        <v>2025</v>
      </c>
      <c r="AB5684" s="45">
        <v>33117</v>
      </c>
      <c r="AC5684" s="45">
        <v>33117</v>
      </c>
      <c r="AK5684" s="10"/>
    </row>
    <row r="5685" spans="1:37">
      <c r="A5685" t="s">
        <v>45</v>
      </c>
      <c r="B5685" t="s">
        <v>46</v>
      </c>
      <c r="C5685" t="s">
        <v>47</v>
      </c>
      <c r="D5685" t="s">
        <v>6177</v>
      </c>
      <c r="E5685" t="s">
        <v>88</v>
      </c>
      <c r="F5685" t="s">
        <v>79</v>
      </c>
      <c r="G5685" t="s">
        <v>51</v>
      </c>
      <c r="H5685" s="20" t="s">
        <v>58</v>
      </c>
      <c r="I5685" t="s">
        <v>53</v>
      </c>
      <c r="J5685" t="s">
        <v>54</v>
      </c>
      <c r="K5685">
        <v>3</v>
      </c>
      <c r="L5685" t="s">
        <v>55</v>
      </c>
      <c r="M5685" t="s">
        <v>77</v>
      </c>
      <c r="N5685" t="s">
        <v>89</v>
      </c>
      <c r="O5685" s="21" t="s">
        <v>58</v>
      </c>
      <c r="P5685" s="21" t="s">
        <v>150</v>
      </c>
      <c r="Q5685" s="20" t="s">
        <v>244</v>
      </c>
      <c r="R5685" s="21" t="s">
        <v>245</v>
      </c>
      <c r="S5685" s="35">
        <v>1</v>
      </c>
      <c r="T5685" s="22">
        <v>0</v>
      </c>
      <c r="U5685" s="20" t="s">
        <v>62</v>
      </c>
      <c r="V5685" s="20">
        <v>45831</v>
      </c>
      <c r="W5685" s="21">
        <v>6</v>
      </c>
      <c r="X5685" s="20">
        <v>45842</v>
      </c>
      <c r="Z5685" s="48">
        <v>7</v>
      </c>
      <c r="AA5685">
        <v>2025</v>
      </c>
      <c r="AB5685" s="45">
        <v>117641</v>
      </c>
      <c r="AC5685" s="45">
        <v>0</v>
      </c>
      <c r="AK5685" s="10"/>
    </row>
    <row r="5686" spans="1:37">
      <c r="A5686" t="s">
        <v>45</v>
      </c>
      <c r="B5686" t="s">
        <v>46</v>
      </c>
      <c r="C5686" t="s">
        <v>47</v>
      </c>
      <c r="D5686" t="s">
        <v>6178</v>
      </c>
      <c r="E5686" t="s">
        <v>88</v>
      </c>
      <c r="F5686" t="s">
        <v>79</v>
      </c>
      <c r="G5686" t="s">
        <v>51</v>
      </c>
      <c r="H5686" s="20" t="s">
        <v>52</v>
      </c>
      <c r="I5686" t="s">
        <v>53</v>
      </c>
      <c r="J5686" t="s">
        <v>54</v>
      </c>
      <c r="K5686">
        <v>3</v>
      </c>
      <c r="L5686" t="s">
        <v>55</v>
      </c>
      <c r="M5686" t="s">
        <v>77</v>
      </c>
      <c r="N5686" t="s">
        <v>89</v>
      </c>
      <c r="O5686" s="21" t="s">
        <v>58</v>
      </c>
      <c r="P5686" s="21" t="s">
        <v>90</v>
      </c>
      <c r="Q5686" s="20" t="s">
        <v>1071</v>
      </c>
      <c r="R5686" s="21" t="s">
        <v>1072</v>
      </c>
      <c r="S5686" s="35">
        <v>1</v>
      </c>
      <c r="T5686" s="22">
        <v>1</v>
      </c>
      <c r="U5686" s="20" t="s">
        <v>62</v>
      </c>
      <c r="V5686" s="20">
        <v>45828</v>
      </c>
      <c r="W5686" s="21">
        <v>6</v>
      </c>
      <c r="X5686" s="20">
        <v>45842</v>
      </c>
      <c r="Y5686" s="20">
        <v>45840</v>
      </c>
      <c r="Z5686" s="48">
        <v>7</v>
      </c>
      <c r="AA5686">
        <v>2025</v>
      </c>
      <c r="AB5686" s="45">
        <v>133332</v>
      </c>
      <c r="AC5686" s="45">
        <v>133332</v>
      </c>
      <c r="AK5686" s="10"/>
    </row>
    <row r="5687" spans="1:37">
      <c r="A5687" t="s">
        <v>45</v>
      </c>
      <c r="B5687" t="s">
        <v>46</v>
      </c>
      <c r="C5687" t="s">
        <v>47</v>
      </c>
      <c r="D5687" t="s">
        <v>6179</v>
      </c>
      <c r="E5687" t="s">
        <v>88</v>
      </c>
      <c r="F5687" t="s">
        <v>79</v>
      </c>
      <c r="G5687" t="s">
        <v>51</v>
      </c>
      <c r="H5687" s="20" t="s">
        <v>52</v>
      </c>
      <c r="I5687" t="s">
        <v>53</v>
      </c>
      <c r="J5687" t="s">
        <v>54</v>
      </c>
      <c r="K5687">
        <v>3</v>
      </c>
      <c r="L5687" t="s">
        <v>55</v>
      </c>
      <c r="M5687" t="s">
        <v>77</v>
      </c>
      <c r="N5687" t="s">
        <v>89</v>
      </c>
      <c r="O5687" s="21" t="s">
        <v>58</v>
      </c>
      <c r="P5687" s="21" t="s">
        <v>90</v>
      </c>
      <c r="Q5687" s="20" t="s">
        <v>344</v>
      </c>
      <c r="R5687" s="21" t="s">
        <v>345</v>
      </c>
      <c r="S5687" s="35">
        <v>1</v>
      </c>
      <c r="T5687" s="22">
        <v>1</v>
      </c>
      <c r="U5687" s="20" t="s">
        <v>62</v>
      </c>
      <c r="V5687" s="20">
        <v>45826</v>
      </c>
      <c r="W5687" s="21">
        <v>6</v>
      </c>
      <c r="X5687" s="20">
        <v>45846</v>
      </c>
      <c r="Y5687" s="20">
        <v>45840</v>
      </c>
      <c r="Z5687" s="48">
        <v>7</v>
      </c>
      <c r="AA5687">
        <v>2025</v>
      </c>
      <c r="AB5687" s="45">
        <v>40620</v>
      </c>
      <c r="AC5687" s="45">
        <v>40620</v>
      </c>
      <c r="AK5687" s="10"/>
    </row>
    <row r="5688" spans="1:37">
      <c r="A5688" t="s">
        <v>45</v>
      </c>
      <c r="B5688" t="s">
        <v>46</v>
      </c>
      <c r="C5688" t="s">
        <v>47</v>
      </c>
      <c r="D5688" t="s">
        <v>6180</v>
      </c>
      <c r="E5688" t="s">
        <v>88</v>
      </c>
      <c r="F5688" t="s">
        <v>79</v>
      </c>
      <c r="G5688" t="s">
        <v>51</v>
      </c>
      <c r="H5688" s="20" t="s">
        <v>52</v>
      </c>
      <c r="I5688" t="s">
        <v>53</v>
      </c>
      <c r="J5688" t="s">
        <v>54</v>
      </c>
      <c r="K5688">
        <v>3</v>
      </c>
      <c r="L5688" t="s">
        <v>55</v>
      </c>
      <c r="M5688" t="s">
        <v>77</v>
      </c>
      <c r="N5688" t="s">
        <v>89</v>
      </c>
      <c r="O5688" s="21" t="s">
        <v>58</v>
      </c>
      <c r="P5688" s="21" t="s">
        <v>90</v>
      </c>
      <c r="Q5688" s="20" t="s">
        <v>247</v>
      </c>
      <c r="R5688" s="21" t="s">
        <v>248</v>
      </c>
      <c r="S5688" s="35">
        <v>1</v>
      </c>
      <c r="T5688" s="22">
        <v>1</v>
      </c>
      <c r="U5688" s="20" t="s">
        <v>62</v>
      </c>
      <c r="V5688" s="20">
        <v>45832</v>
      </c>
      <c r="W5688" s="21">
        <v>6</v>
      </c>
      <c r="X5688" s="20">
        <v>45842</v>
      </c>
      <c r="Y5688" s="20">
        <v>45840</v>
      </c>
      <c r="Z5688" s="48">
        <v>7</v>
      </c>
      <c r="AA5688">
        <v>2025</v>
      </c>
      <c r="AB5688" s="45">
        <v>56243</v>
      </c>
      <c r="AC5688" s="45">
        <v>56243</v>
      </c>
      <c r="AK5688" s="10"/>
    </row>
    <row r="5689" spans="1:37">
      <c r="A5689" t="s">
        <v>45</v>
      </c>
      <c r="B5689" t="s">
        <v>46</v>
      </c>
      <c r="C5689" t="s">
        <v>47</v>
      </c>
      <c r="D5689" t="s">
        <v>6181</v>
      </c>
      <c r="E5689" t="s">
        <v>88</v>
      </c>
      <c r="F5689" t="s">
        <v>79</v>
      </c>
      <c r="G5689" t="s">
        <v>51</v>
      </c>
      <c r="H5689" s="20" t="s">
        <v>52</v>
      </c>
      <c r="I5689" t="s">
        <v>53</v>
      </c>
      <c r="J5689" t="s">
        <v>54</v>
      </c>
      <c r="K5689">
        <v>3</v>
      </c>
      <c r="L5689" t="s">
        <v>55</v>
      </c>
      <c r="M5689" t="s">
        <v>77</v>
      </c>
      <c r="N5689" t="s">
        <v>89</v>
      </c>
      <c r="O5689" s="21" t="s">
        <v>58</v>
      </c>
      <c r="P5689" s="21" t="s">
        <v>97</v>
      </c>
      <c r="Q5689" s="20" t="s">
        <v>98</v>
      </c>
      <c r="R5689" s="21" t="s">
        <v>99</v>
      </c>
      <c r="S5689" s="35">
        <v>1</v>
      </c>
      <c r="T5689" s="22">
        <v>1</v>
      </c>
      <c r="U5689" s="20" t="s">
        <v>62</v>
      </c>
      <c r="V5689" s="20">
        <v>45829</v>
      </c>
      <c r="W5689" s="21">
        <v>6</v>
      </c>
      <c r="X5689" s="20">
        <v>45842</v>
      </c>
      <c r="Y5689" s="20">
        <v>45840</v>
      </c>
      <c r="Z5689" s="48">
        <v>7</v>
      </c>
      <c r="AA5689">
        <v>2025</v>
      </c>
      <c r="AB5689" s="45">
        <v>43744</v>
      </c>
      <c r="AC5689" s="45">
        <v>43744</v>
      </c>
      <c r="AK5689" s="10"/>
    </row>
    <row r="5690" spans="1:37">
      <c r="A5690" t="s">
        <v>45</v>
      </c>
      <c r="B5690" t="s">
        <v>46</v>
      </c>
      <c r="C5690" t="s">
        <v>47</v>
      </c>
      <c r="D5690" t="s">
        <v>6182</v>
      </c>
      <c r="E5690" t="s">
        <v>88</v>
      </c>
      <c r="F5690" t="s">
        <v>79</v>
      </c>
      <c r="G5690" t="s">
        <v>51</v>
      </c>
      <c r="H5690" s="20" t="s">
        <v>52</v>
      </c>
      <c r="I5690" t="s">
        <v>53</v>
      </c>
      <c r="J5690" t="s">
        <v>54</v>
      </c>
      <c r="K5690">
        <v>3</v>
      </c>
      <c r="L5690" t="s">
        <v>55</v>
      </c>
      <c r="M5690" t="s">
        <v>77</v>
      </c>
      <c r="N5690" t="s">
        <v>89</v>
      </c>
      <c r="O5690" s="21" t="s">
        <v>58</v>
      </c>
      <c r="P5690" s="21" t="s">
        <v>659</v>
      </c>
      <c r="Q5690" s="20" t="s">
        <v>660</v>
      </c>
      <c r="R5690" s="21" t="s">
        <v>661</v>
      </c>
      <c r="S5690" s="35">
        <v>1</v>
      </c>
      <c r="T5690" s="22">
        <v>1</v>
      </c>
      <c r="U5690" s="20" t="s">
        <v>62</v>
      </c>
      <c r="V5690" s="20">
        <v>45829</v>
      </c>
      <c r="W5690" s="21">
        <v>6</v>
      </c>
      <c r="X5690" s="20">
        <v>45842</v>
      </c>
      <c r="Y5690" s="20">
        <v>45840</v>
      </c>
      <c r="Z5690" s="48">
        <v>7</v>
      </c>
      <c r="AA5690">
        <v>2025</v>
      </c>
      <c r="AB5690" s="45">
        <v>56244</v>
      </c>
      <c r="AC5690" s="45">
        <v>56244</v>
      </c>
      <c r="AK5690" s="10"/>
    </row>
    <row r="5691" spans="1:37">
      <c r="A5691" t="s">
        <v>45</v>
      </c>
      <c r="B5691" t="s">
        <v>46</v>
      </c>
      <c r="C5691" t="s">
        <v>47</v>
      </c>
      <c r="D5691" t="s">
        <v>6183</v>
      </c>
      <c r="E5691" t="s">
        <v>49</v>
      </c>
      <c r="F5691" t="s">
        <v>86</v>
      </c>
      <c r="G5691" t="s">
        <v>51</v>
      </c>
      <c r="H5691" s="20" t="s">
        <v>58</v>
      </c>
      <c r="I5691" t="s">
        <v>53</v>
      </c>
      <c r="J5691" t="s">
        <v>54</v>
      </c>
      <c r="K5691">
        <v>1</v>
      </c>
      <c r="L5691" t="s">
        <v>55</v>
      </c>
      <c r="M5691" t="s">
        <v>56</v>
      </c>
      <c r="N5691" t="s">
        <v>57</v>
      </c>
      <c r="O5691" s="21" t="s">
        <v>58</v>
      </c>
      <c r="P5691" s="21" t="s">
        <v>59</v>
      </c>
      <c r="Q5691" s="20" t="s">
        <v>60</v>
      </c>
      <c r="R5691" s="21" t="s">
        <v>61</v>
      </c>
      <c r="S5691" s="35">
        <v>2</v>
      </c>
      <c r="T5691" s="22">
        <v>0</v>
      </c>
      <c r="U5691" s="20" t="s">
        <v>62</v>
      </c>
      <c r="V5691" s="20">
        <v>45838</v>
      </c>
      <c r="W5691" s="21">
        <v>6</v>
      </c>
      <c r="X5691" s="20">
        <v>45848</v>
      </c>
      <c r="Z5691" s="48">
        <v>7</v>
      </c>
      <c r="AA5691">
        <v>2025</v>
      </c>
      <c r="AB5691" s="45">
        <v>0</v>
      </c>
      <c r="AC5691" s="45">
        <v>0</v>
      </c>
      <c r="AK5691" s="10"/>
    </row>
    <row r="5692" spans="1:37">
      <c r="A5692" t="s">
        <v>45</v>
      </c>
      <c r="B5692" t="s">
        <v>46</v>
      </c>
      <c r="C5692" t="s">
        <v>47</v>
      </c>
      <c r="D5692" t="s">
        <v>6184</v>
      </c>
      <c r="E5692" t="s">
        <v>88</v>
      </c>
      <c r="F5692" t="s">
        <v>79</v>
      </c>
      <c r="G5692" t="s">
        <v>51</v>
      </c>
      <c r="H5692" s="20" t="s">
        <v>52</v>
      </c>
      <c r="I5692" t="s">
        <v>53</v>
      </c>
      <c r="J5692" t="s">
        <v>54</v>
      </c>
      <c r="K5692">
        <v>3</v>
      </c>
      <c r="L5692" t="s">
        <v>55</v>
      </c>
      <c r="M5692" t="s">
        <v>56</v>
      </c>
      <c r="N5692" t="s">
        <v>57</v>
      </c>
      <c r="O5692" s="21" t="s">
        <v>58</v>
      </c>
      <c r="P5692" s="21" t="s">
        <v>64</v>
      </c>
      <c r="Q5692" s="20" t="s">
        <v>4165</v>
      </c>
      <c r="R5692" s="21" t="s">
        <v>4166</v>
      </c>
      <c r="S5692" s="35">
        <v>1</v>
      </c>
      <c r="T5692" s="22">
        <v>1</v>
      </c>
      <c r="U5692" s="20" t="s">
        <v>62</v>
      </c>
      <c r="V5692" s="20">
        <v>45829</v>
      </c>
      <c r="W5692" s="21">
        <v>6</v>
      </c>
      <c r="X5692" s="20">
        <v>45842</v>
      </c>
      <c r="Y5692" s="20">
        <v>45840</v>
      </c>
      <c r="Z5692" s="48">
        <v>7</v>
      </c>
      <c r="AA5692">
        <v>2025</v>
      </c>
      <c r="AB5692" s="45">
        <v>109994</v>
      </c>
      <c r="AC5692" s="45">
        <v>109994</v>
      </c>
      <c r="AK5692" s="10"/>
    </row>
    <row r="5693" spans="1:37">
      <c r="A5693" t="s">
        <v>45</v>
      </c>
      <c r="B5693" t="s">
        <v>46</v>
      </c>
      <c r="C5693" t="s">
        <v>47</v>
      </c>
      <c r="D5693" t="s">
        <v>6183</v>
      </c>
      <c r="E5693" t="s">
        <v>49</v>
      </c>
      <c r="F5693" t="s">
        <v>50</v>
      </c>
      <c r="G5693" t="s">
        <v>51</v>
      </c>
      <c r="H5693" s="20" t="s">
        <v>58</v>
      </c>
      <c r="I5693" t="s">
        <v>53</v>
      </c>
      <c r="J5693" t="s">
        <v>54</v>
      </c>
      <c r="K5693">
        <v>1</v>
      </c>
      <c r="L5693" t="s">
        <v>55</v>
      </c>
      <c r="M5693" t="s">
        <v>56</v>
      </c>
      <c r="N5693" t="s">
        <v>57</v>
      </c>
      <c r="O5693" s="21" t="s">
        <v>58</v>
      </c>
      <c r="P5693" s="21" t="s">
        <v>59</v>
      </c>
      <c r="Q5693" s="20" t="s">
        <v>60</v>
      </c>
      <c r="R5693" s="21" t="s">
        <v>61</v>
      </c>
      <c r="S5693" s="35">
        <v>2</v>
      </c>
      <c r="T5693" s="22">
        <v>0</v>
      </c>
      <c r="U5693" s="20" t="s">
        <v>62</v>
      </c>
      <c r="V5693" s="20">
        <v>45838</v>
      </c>
      <c r="W5693" s="21">
        <v>6</v>
      </c>
      <c r="X5693" s="20">
        <v>45848</v>
      </c>
      <c r="Z5693" s="48">
        <v>7</v>
      </c>
      <c r="AA5693">
        <v>2025</v>
      </c>
      <c r="AB5693" s="45">
        <v>0</v>
      </c>
      <c r="AC5693" s="45">
        <v>0</v>
      </c>
      <c r="AK5693" s="10"/>
    </row>
    <row r="5694" spans="1:37">
      <c r="A5694" t="s">
        <v>45</v>
      </c>
      <c r="B5694" t="s">
        <v>46</v>
      </c>
      <c r="C5694" t="s">
        <v>47</v>
      </c>
      <c r="D5694" t="s">
        <v>6185</v>
      </c>
      <c r="E5694" t="s">
        <v>49</v>
      </c>
      <c r="F5694" t="s">
        <v>79</v>
      </c>
      <c r="G5694" t="s">
        <v>51</v>
      </c>
      <c r="H5694" s="20" t="s">
        <v>58</v>
      </c>
      <c r="I5694" t="s">
        <v>53</v>
      </c>
      <c r="J5694" t="s">
        <v>54</v>
      </c>
      <c r="K5694">
        <v>1</v>
      </c>
      <c r="L5694" t="s">
        <v>55</v>
      </c>
      <c r="M5694" t="s">
        <v>56</v>
      </c>
      <c r="N5694" t="s">
        <v>57</v>
      </c>
      <c r="O5694" s="21" t="s">
        <v>58</v>
      </c>
      <c r="P5694" s="21" t="s">
        <v>59</v>
      </c>
      <c r="Q5694" s="20" t="s">
        <v>60</v>
      </c>
      <c r="R5694" s="21" t="s">
        <v>61</v>
      </c>
      <c r="S5694" s="35">
        <v>2</v>
      </c>
      <c r="T5694" s="22">
        <v>0</v>
      </c>
      <c r="U5694" s="20" t="s">
        <v>62</v>
      </c>
      <c r="V5694" s="20">
        <v>45838</v>
      </c>
      <c r="W5694" s="21">
        <v>6</v>
      </c>
      <c r="X5694" s="20">
        <v>45848</v>
      </c>
      <c r="Z5694" s="48">
        <v>7</v>
      </c>
      <c r="AA5694">
        <v>2025</v>
      </c>
      <c r="AB5694" s="45">
        <v>54000</v>
      </c>
      <c r="AC5694" s="45">
        <v>0</v>
      </c>
      <c r="AK5694" s="10"/>
    </row>
    <row r="5695" spans="1:37">
      <c r="A5695" t="s">
        <v>45</v>
      </c>
      <c r="B5695" t="s">
        <v>46</v>
      </c>
      <c r="C5695" t="s">
        <v>47</v>
      </c>
      <c r="D5695" t="s">
        <v>6186</v>
      </c>
      <c r="E5695" t="s">
        <v>88</v>
      </c>
      <c r="F5695" t="s">
        <v>79</v>
      </c>
      <c r="G5695" t="s">
        <v>51</v>
      </c>
      <c r="H5695" s="20" t="s">
        <v>52</v>
      </c>
      <c r="I5695" t="s">
        <v>53</v>
      </c>
      <c r="J5695" t="s">
        <v>54</v>
      </c>
      <c r="K5695">
        <v>3</v>
      </c>
      <c r="L5695" t="s">
        <v>55</v>
      </c>
      <c r="M5695" t="s">
        <v>77</v>
      </c>
      <c r="N5695" t="s">
        <v>89</v>
      </c>
      <c r="O5695" s="21" t="s">
        <v>58</v>
      </c>
      <c r="P5695" s="21" t="s">
        <v>253</v>
      </c>
      <c r="Q5695" s="20" t="s">
        <v>953</v>
      </c>
      <c r="R5695" s="21" t="s">
        <v>954</v>
      </c>
      <c r="S5695" s="35">
        <v>1</v>
      </c>
      <c r="T5695" s="22">
        <v>1</v>
      </c>
      <c r="U5695" s="20" t="s">
        <v>62</v>
      </c>
      <c r="V5695" s="20">
        <v>45828</v>
      </c>
      <c r="W5695" s="21">
        <v>6</v>
      </c>
      <c r="X5695" s="20">
        <v>45847</v>
      </c>
      <c r="Y5695" s="20">
        <v>45840</v>
      </c>
      <c r="Z5695" s="48">
        <v>7</v>
      </c>
      <c r="AA5695">
        <v>2025</v>
      </c>
      <c r="AB5695" s="45">
        <v>40616</v>
      </c>
      <c r="AC5695" s="45">
        <v>40616</v>
      </c>
      <c r="AK5695" s="10"/>
    </row>
    <row r="5696" spans="1:37">
      <c r="A5696" t="s">
        <v>45</v>
      </c>
      <c r="B5696" t="s">
        <v>46</v>
      </c>
      <c r="C5696" t="s">
        <v>47</v>
      </c>
      <c r="D5696" t="s">
        <v>6187</v>
      </c>
      <c r="E5696" t="s">
        <v>88</v>
      </c>
      <c r="F5696" t="s">
        <v>79</v>
      </c>
      <c r="G5696" t="s">
        <v>51</v>
      </c>
      <c r="H5696" s="20" t="s">
        <v>52</v>
      </c>
      <c r="I5696" t="s">
        <v>53</v>
      </c>
      <c r="J5696" t="s">
        <v>54</v>
      </c>
      <c r="K5696">
        <v>3</v>
      </c>
      <c r="L5696" t="s">
        <v>55</v>
      </c>
      <c r="M5696" t="s">
        <v>77</v>
      </c>
      <c r="N5696" t="s">
        <v>89</v>
      </c>
      <c r="O5696" s="21" t="s">
        <v>58</v>
      </c>
      <c r="P5696" s="21" t="s">
        <v>366</v>
      </c>
      <c r="Q5696" s="20" t="s">
        <v>3243</v>
      </c>
      <c r="R5696" s="21" t="s">
        <v>3244</v>
      </c>
      <c r="S5696" s="35">
        <v>1</v>
      </c>
      <c r="T5696" s="22">
        <v>1</v>
      </c>
      <c r="U5696" s="20" t="s">
        <v>62</v>
      </c>
      <c r="V5696" s="20">
        <v>45828</v>
      </c>
      <c r="W5696" s="21">
        <v>6</v>
      </c>
      <c r="X5696" s="20">
        <v>45849</v>
      </c>
      <c r="Y5696" s="20">
        <v>45842</v>
      </c>
      <c r="Z5696" s="48">
        <v>7</v>
      </c>
      <c r="AA5696">
        <v>2025</v>
      </c>
      <c r="AB5696" s="45">
        <v>49995</v>
      </c>
      <c r="AC5696" s="45">
        <v>49995</v>
      </c>
      <c r="AK5696" s="10"/>
    </row>
    <row r="5697" spans="1:37">
      <c r="A5697" t="s">
        <v>45</v>
      </c>
      <c r="B5697" t="s">
        <v>46</v>
      </c>
      <c r="C5697" t="s">
        <v>47</v>
      </c>
      <c r="D5697" t="s">
        <v>6188</v>
      </c>
      <c r="E5697" t="s">
        <v>88</v>
      </c>
      <c r="F5697" t="s">
        <v>79</v>
      </c>
      <c r="G5697" t="s">
        <v>51</v>
      </c>
      <c r="H5697" s="20" t="s">
        <v>52</v>
      </c>
      <c r="I5697" t="s">
        <v>53</v>
      </c>
      <c r="J5697" t="s">
        <v>54</v>
      </c>
      <c r="K5697">
        <v>3</v>
      </c>
      <c r="L5697" t="s">
        <v>55</v>
      </c>
      <c r="M5697" t="s">
        <v>56</v>
      </c>
      <c r="N5697" t="s">
        <v>57</v>
      </c>
      <c r="O5697" s="21" t="s">
        <v>58</v>
      </c>
      <c r="P5697" s="21" t="s">
        <v>64</v>
      </c>
      <c r="Q5697" s="20" t="s">
        <v>179</v>
      </c>
      <c r="R5697" s="21" t="s">
        <v>180</v>
      </c>
      <c r="S5697" s="35">
        <v>1</v>
      </c>
      <c r="T5697" s="22">
        <v>1</v>
      </c>
      <c r="U5697" s="20" t="s">
        <v>62</v>
      </c>
      <c r="V5697" s="20">
        <v>45828</v>
      </c>
      <c r="W5697" s="21">
        <v>6</v>
      </c>
      <c r="X5697" s="20">
        <v>45842</v>
      </c>
      <c r="Y5697" s="20">
        <v>45840</v>
      </c>
      <c r="Z5697" s="48">
        <v>7</v>
      </c>
      <c r="AA5697">
        <v>2025</v>
      </c>
      <c r="AB5697" s="45">
        <v>43745</v>
      </c>
      <c r="AC5697" s="45">
        <v>43745</v>
      </c>
      <c r="AK5697" s="10"/>
    </row>
    <row r="5698" spans="1:37">
      <c r="A5698" t="s">
        <v>45</v>
      </c>
      <c r="B5698" t="s">
        <v>46</v>
      </c>
      <c r="C5698" t="s">
        <v>47</v>
      </c>
      <c r="D5698" t="s">
        <v>6185</v>
      </c>
      <c r="E5698" t="s">
        <v>49</v>
      </c>
      <c r="F5698" t="s">
        <v>83</v>
      </c>
      <c r="G5698" t="s">
        <v>51</v>
      </c>
      <c r="H5698" s="20" t="s">
        <v>58</v>
      </c>
      <c r="I5698" t="s">
        <v>53</v>
      </c>
      <c r="J5698" t="s">
        <v>54</v>
      </c>
      <c r="K5698">
        <v>1</v>
      </c>
      <c r="L5698" t="s">
        <v>55</v>
      </c>
      <c r="M5698" t="s">
        <v>56</v>
      </c>
      <c r="N5698" t="s">
        <v>57</v>
      </c>
      <c r="O5698" s="21" t="s">
        <v>58</v>
      </c>
      <c r="P5698" s="21" t="s">
        <v>59</v>
      </c>
      <c r="Q5698" s="20" t="s">
        <v>60</v>
      </c>
      <c r="R5698" s="21" t="s">
        <v>61</v>
      </c>
      <c r="S5698" s="35">
        <v>2</v>
      </c>
      <c r="T5698" s="22">
        <v>0</v>
      </c>
      <c r="U5698" s="20" t="s">
        <v>62</v>
      </c>
      <c r="V5698" s="20">
        <v>45838</v>
      </c>
      <c r="W5698" s="21">
        <v>6</v>
      </c>
      <c r="X5698" s="20">
        <v>45848</v>
      </c>
      <c r="Z5698" s="48">
        <v>7</v>
      </c>
      <c r="AA5698">
        <v>2025</v>
      </c>
      <c r="AB5698" s="45">
        <v>0</v>
      </c>
      <c r="AC5698" s="45">
        <v>0</v>
      </c>
      <c r="AK5698" s="10"/>
    </row>
    <row r="5699" spans="1:37">
      <c r="A5699" t="s">
        <v>45</v>
      </c>
      <c r="B5699" t="s">
        <v>46</v>
      </c>
      <c r="C5699" t="s">
        <v>47</v>
      </c>
      <c r="D5699" t="s">
        <v>6189</v>
      </c>
      <c r="E5699" t="s">
        <v>88</v>
      </c>
      <c r="F5699" t="s">
        <v>79</v>
      </c>
      <c r="G5699" t="s">
        <v>51</v>
      </c>
      <c r="H5699" s="20" t="s">
        <v>52</v>
      </c>
      <c r="I5699" t="s">
        <v>53</v>
      </c>
      <c r="J5699" t="s">
        <v>54</v>
      </c>
      <c r="K5699">
        <v>3</v>
      </c>
      <c r="L5699" t="s">
        <v>55</v>
      </c>
      <c r="M5699" t="s">
        <v>77</v>
      </c>
      <c r="N5699" t="s">
        <v>89</v>
      </c>
      <c r="O5699" s="21" t="s">
        <v>58</v>
      </c>
      <c r="P5699" s="21" t="s">
        <v>366</v>
      </c>
      <c r="Q5699" s="20" t="s">
        <v>2386</v>
      </c>
      <c r="R5699" s="21" t="s">
        <v>2387</v>
      </c>
      <c r="S5699" s="35">
        <v>1</v>
      </c>
      <c r="T5699" s="22">
        <v>1</v>
      </c>
      <c r="U5699" s="20" t="s">
        <v>62</v>
      </c>
      <c r="V5699" s="20">
        <v>45824</v>
      </c>
      <c r="W5699" s="21">
        <v>6</v>
      </c>
      <c r="X5699" s="20">
        <v>45842</v>
      </c>
      <c r="Y5699" s="20">
        <v>45840</v>
      </c>
      <c r="Z5699" s="48">
        <v>7</v>
      </c>
      <c r="AA5699">
        <v>2025</v>
      </c>
      <c r="AB5699" s="45">
        <v>43745</v>
      </c>
      <c r="AC5699" s="45">
        <v>43745</v>
      </c>
      <c r="AK5699" s="10"/>
    </row>
    <row r="5700" spans="1:37">
      <c r="A5700" t="s">
        <v>45</v>
      </c>
      <c r="B5700" t="s">
        <v>46</v>
      </c>
      <c r="C5700" t="s">
        <v>47</v>
      </c>
      <c r="D5700" t="s">
        <v>6183</v>
      </c>
      <c r="E5700" t="s">
        <v>49</v>
      </c>
      <c r="F5700" t="s">
        <v>83</v>
      </c>
      <c r="G5700" t="s">
        <v>51</v>
      </c>
      <c r="H5700" s="20" t="s">
        <v>58</v>
      </c>
      <c r="I5700" t="s">
        <v>53</v>
      </c>
      <c r="J5700" t="s">
        <v>54</v>
      </c>
      <c r="K5700">
        <v>1</v>
      </c>
      <c r="L5700" t="s">
        <v>55</v>
      </c>
      <c r="M5700" t="s">
        <v>56</v>
      </c>
      <c r="N5700" t="s">
        <v>57</v>
      </c>
      <c r="O5700" s="21" t="s">
        <v>58</v>
      </c>
      <c r="P5700" s="21" t="s">
        <v>122</v>
      </c>
      <c r="Q5700" s="20" t="s">
        <v>123</v>
      </c>
      <c r="R5700" s="21" t="s">
        <v>124</v>
      </c>
      <c r="S5700" s="35">
        <v>1</v>
      </c>
      <c r="T5700" s="22">
        <v>0</v>
      </c>
      <c r="U5700" s="20" t="s">
        <v>82</v>
      </c>
      <c r="V5700" s="20">
        <v>45838</v>
      </c>
      <c r="W5700" s="21">
        <v>6</v>
      </c>
      <c r="X5700" s="20">
        <v>45848</v>
      </c>
      <c r="Z5700" s="48">
        <v>7</v>
      </c>
      <c r="AA5700">
        <v>2025</v>
      </c>
      <c r="AB5700" s="45">
        <v>0</v>
      </c>
      <c r="AC5700" s="45">
        <v>0</v>
      </c>
      <c r="AK5700" s="10"/>
    </row>
    <row r="5701" spans="1:37">
      <c r="A5701" t="s">
        <v>45</v>
      </c>
      <c r="B5701" t="s">
        <v>46</v>
      </c>
      <c r="C5701" t="s">
        <v>47</v>
      </c>
      <c r="D5701" t="s">
        <v>6183</v>
      </c>
      <c r="E5701" t="s">
        <v>49</v>
      </c>
      <c r="F5701" t="s">
        <v>85</v>
      </c>
      <c r="G5701" t="s">
        <v>51</v>
      </c>
      <c r="H5701" s="20" t="s">
        <v>58</v>
      </c>
      <c r="I5701" t="s">
        <v>53</v>
      </c>
      <c r="J5701" t="s">
        <v>54</v>
      </c>
      <c r="K5701">
        <v>1</v>
      </c>
      <c r="L5701" t="s">
        <v>55</v>
      </c>
      <c r="M5701" t="s">
        <v>56</v>
      </c>
      <c r="N5701" t="s">
        <v>57</v>
      </c>
      <c r="O5701" s="21" t="s">
        <v>58</v>
      </c>
      <c r="P5701" s="21" t="s">
        <v>59</v>
      </c>
      <c r="Q5701" s="20" t="s">
        <v>60</v>
      </c>
      <c r="R5701" s="21" t="s">
        <v>61</v>
      </c>
      <c r="S5701" s="35">
        <v>4</v>
      </c>
      <c r="T5701" s="22">
        <v>0</v>
      </c>
      <c r="U5701" s="20" t="s">
        <v>62</v>
      </c>
      <c r="V5701" s="20">
        <v>45838</v>
      </c>
      <c r="W5701" s="21">
        <v>6</v>
      </c>
      <c r="X5701" s="20">
        <v>45848</v>
      </c>
      <c r="Z5701" s="48">
        <v>7</v>
      </c>
      <c r="AA5701">
        <v>2025</v>
      </c>
      <c r="AB5701" s="45">
        <v>108000</v>
      </c>
      <c r="AC5701" s="45">
        <v>0</v>
      </c>
      <c r="AK5701" s="10"/>
    </row>
    <row r="5702" spans="1:37">
      <c r="A5702" t="s">
        <v>45</v>
      </c>
      <c r="B5702" t="s">
        <v>46</v>
      </c>
      <c r="C5702" t="s">
        <v>47</v>
      </c>
      <c r="D5702" t="s">
        <v>6190</v>
      </c>
      <c r="E5702" t="s">
        <v>88</v>
      </c>
      <c r="F5702" t="s">
        <v>79</v>
      </c>
      <c r="G5702" t="s">
        <v>51</v>
      </c>
      <c r="H5702" s="20" t="s">
        <v>52</v>
      </c>
      <c r="I5702" t="s">
        <v>53</v>
      </c>
      <c r="J5702" t="s">
        <v>54</v>
      </c>
      <c r="K5702">
        <v>3</v>
      </c>
      <c r="L5702" t="s">
        <v>55</v>
      </c>
      <c r="M5702" t="s">
        <v>77</v>
      </c>
      <c r="N5702" t="s">
        <v>89</v>
      </c>
      <c r="O5702" s="21" t="s">
        <v>58</v>
      </c>
      <c r="P5702" s="21" t="s">
        <v>303</v>
      </c>
      <c r="Q5702" s="20" t="s">
        <v>4085</v>
      </c>
      <c r="R5702" s="21" t="s">
        <v>4086</v>
      </c>
      <c r="S5702" s="35">
        <v>1</v>
      </c>
      <c r="T5702" s="22">
        <v>1</v>
      </c>
      <c r="U5702" s="20" t="s">
        <v>62</v>
      </c>
      <c r="V5702" s="20">
        <v>45827</v>
      </c>
      <c r="W5702" s="21">
        <v>6</v>
      </c>
      <c r="X5702" s="20">
        <v>45848</v>
      </c>
      <c r="Y5702" s="20">
        <v>45840</v>
      </c>
      <c r="Z5702" s="48">
        <v>7</v>
      </c>
      <c r="AA5702">
        <v>2025</v>
      </c>
      <c r="AB5702" s="45">
        <v>70582</v>
      </c>
      <c r="AC5702" s="45">
        <v>70582</v>
      </c>
      <c r="AK5702" s="10"/>
    </row>
    <row r="5703" spans="1:37">
      <c r="A5703" t="s">
        <v>45</v>
      </c>
      <c r="B5703" t="s">
        <v>46</v>
      </c>
      <c r="C5703" t="s">
        <v>47</v>
      </c>
      <c r="D5703" t="s">
        <v>6183</v>
      </c>
      <c r="E5703" t="s">
        <v>49</v>
      </c>
      <c r="F5703" t="s">
        <v>79</v>
      </c>
      <c r="G5703" t="s">
        <v>51</v>
      </c>
      <c r="H5703" s="20" t="s">
        <v>58</v>
      </c>
      <c r="I5703" t="s">
        <v>53</v>
      </c>
      <c r="J5703" t="s">
        <v>54</v>
      </c>
      <c r="K5703">
        <v>1</v>
      </c>
      <c r="L5703" t="s">
        <v>55</v>
      </c>
      <c r="M5703" t="s">
        <v>56</v>
      </c>
      <c r="N5703" t="s">
        <v>57</v>
      </c>
      <c r="O5703" s="21" t="s">
        <v>58</v>
      </c>
      <c r="P5703" s="21" t="s">
        <v>122</v>
      </c>
      <c r="Q5703" s="20" t="s">
        <v>123</v>
      </c>
      <c r="R5703" s="21" t="s">
        <v>124</v>
      </c>
      <c r="S5703" s="35">
        <v>1</v>
      </c>
      <c r="T5703" s="22">
        <v>0</v>
      </c>
      <c r="U5703" s="20" t="s">
        <v>82</v>
      </c>
      <c r="V5703" s="20">
        <v>45838</v>
      </c>
      <c r="W5703" s="21">
        <v>6</v>
      </c>
      <c r="X5703" s="20">
        <v>45848</v>
      </c>
      <c r="Z5703" s="48">
        <v>7</v>
      </c>
      <c r="AA5703">
        <v>2025</v>
      </c>
      <c r="AB5703" s="45">
        <v>85218</v>
      </c>
      <c r="AC5703" s="45">
        <v>0</v>
      </c>
      <c r="AK5703" s="10"/>
    </row>
    <row r="5704" spans="1:37">
      <c r="A5704" t="s">
        <v>45</v>
      </c>
      <c r="B5704" t="s">
        <v>46</v>
      </c>
      <c r="C5704" t="s">
        <v>47</v>
      </c>
      <c r="D5704" t="s">
        <v>6191</v>
      </c>
      <c r="E5704" t="s">
        <v>88</v>
      </c>
      <c r="F5704" t="s">
        <v>79</v>
      </c>
      <c r="G5704" t="s">
        <v>51</v>
      </c>
      <c r="H5704" s="20" t="s">
        <v>58</v>
      </c>
      <c r="I5704" t="s">
        <v>53</v>
      </c>
      <c r="J5704" t="s">
        <v>54</v>
      </c>
      <c r="K5704">
        <v>3</v>
      </c>
      <c r="L5704" t="s">
        <v>55</v>
      </c>
      <c r="M5704" t="s">
        <v>77</v>
      </c>
      <c r="N5704" t="s">
        <v>89</v>
      </c>
      <c r="O5704" s="21" t="s">
        <v>58</v>
      </c>
      <c r="P5704" s="21" t="s">
        <v>150</v>
      </c>
      <c r="Q5704" s="20" t="s">
        <v>244</v>
      </c>
      <c r="R5704" s="21" t="s">
        <v>245</v>
      </c>
      <c r="S5704" s="35">
        <v>1</v>
      </c>
      <c r="T5704" s="22">
        <v>0</v>
      </c>
      <c r="U5704" s="20" t="s">
        <v>62</v>
      </c>
      <c r="V5704" s="20">
        <v>45825</v>
      </c>
      <c r="W5704" s="21">
        <v>6</v>
      </c>
      <c r="X5704" s="20">
        <v>45839</v>
      </c>
      <c r="Z5704" s="48">
        <v>7</v>
      </c>
      <c r="AA5704">
        <v>2025</v>
      </c>
      <c r="AB5704" s="45">
        <v>96666</v>
      </c>
      <c r="AC5704" s="45">
        <v>0</v>
      </c>
      <c r="AK5704" s="10"/>
    </row>
    <row r="5705" spans="1:37">
      <c r="A5705" t="s">
        <v>45</v>
      </c>
      <c r="B5705" t="s">
        <v>46</v>
      </c>
      <c r="C5705" t="s">
        <v>47</v>
      </c>
      <c r="D5705" t="s">
        <v>6192</v>
      </c>
      <c r="E5705" t="s">
        <v>49</v>
      </c>
      <c r="F5705" t="s">
        <v>3405</v>
      </c>
      <c r="G5705" t="s">
        <v>51</v>
      </c>
      <c r="H5705" s="20" t="s">
        <v>58</v>
      </c>
      <c r="I5705" t="s">
        <v>53</v>
      </c>
      <c r="J5705" t="s">
        <v>54</v>
      </c>
      <c r="K5705">
        <v>1</v>
      </c>
      <c r="L5705" t="s">
        <v>55</v>
      </c>
      <c r="M5705" t="s">
        <v>56</v>
      </c>
      <c r="N5705" t="s">
        <v>57</v>
      </c>
      <c r="O5705" s="21" t="s">
        <v>58</v>
      </c>
      <c r="P5705" s="21" t="s">
        <v>59</v>
      </c>
      <c r="Q5705" s="20" t="s">
        <v>60</v>
      </c>
      <c r="R5705" s="21" t="s">
        <v>61</v>
      </c>
      <c r="S5705" s="35">
        <v>2</v>
      </c>
      <c r="T5705" s="22">
        <v>0</v>
      </c>
      <c r="U5705" s="20" t="s">
        <v>62</v>
      </c>
      <c r="V5705" s="20">
        <v>45831</v>
      </c>
      <c r="W5705" s="21">
        <v>6</v>
      </c>
      <c r="X5705" s="20">
        <v>45842</v>
      </c>
      <c r="Z5705" s="48">
        <v>7</v>
      </c>
      <c r="AA5705">
        <v>2025</v>
      </c>
      <c r="AB5705" s="45">
        <v>0</v>
      </c>
      <c r="AC5705" s="45">
        <v>0</v>
      </c>
      <c r="AK5705" s="10"/>
    </row>
    <row r="5706" spans="1:37">
      <c r="A5706" t="s">
        <v>45</v>
      </c>
      <c r="B5706" t="s">
        <v>46</v>
      </c>
      <c r="C5706" t="s">
        <v>47</v>
      </c>
      <c r="D5706" t="s">
        <v>6192</v>
      </c>
      <c r="E5706" t="s">
        <v>49</v>
      </c>
      <c r="F5706" t="s">
        <v>1647</v>
      </c>
      <c r="G5706" t="s">
        <v>51</v>
      </c>
      <c r="H5706" s="20" t="s">
        <v>58</v>
      </c>
      <c r="I5706" t="s">
        <v>53</v>
      </c>
      <c r="J5706" t="s">
        <v>54</v>
      </c>
      <c r="K5706">
        <v>1</v>
      </c>
      <c r="L5706" t="s">
        <v>55</v>
      </c>
      <c r="M5706" t="s">
        <v>56</v>
      </c>
      <c r="N5706" t="s">
        <v>57</v>
      </c>
      <c r="O5706" s="21" t="s">
        <v>58</v>
      </c>
      <c r="P5706" s="21" t="s">
        <v>59</v>
      </c>
      <c r="Q5706" s="20" t="s">
        <v>60</v>
      </c>
      <c r="R5706" s="21" t="s">
        <v>61</v>
      </c>
      <c r="S5706" s="35">
        <v>2</v>
      </c>
      <c r="T5706" s="22">
        <v>0</v>
      </c>
      <c r="U5706" s="20" t="s">
        <v>62</v>
      </c>
      <c r="V5706" s="20">
        <v>45831</v>
      </c>
      <c r="W5706" s="21">
        <v>6</v>
      </c>
      <c r="X5706" s="20">
        <v>45842</v>
      </c>
      <c r="Z5706" s="48">
        <v>7</v>
      </c>
      <c r="AA5706">
        <v>2025</v>
      </c>
      <c r="AB5706" s="45">
        <v>0</v>
      </c>
      <c r="AC5706" s="45">
        <v>0</v>
      </c>
      <c r="AK5706" s="10"/>
    </row>
    <row r="5707" spans="1:37">
      <c r="A5707" t="s">
        <v>45</v>
      </c>
      <c r="B5707" t="s">
        <v>46</v>
      </c>
      <c r="C5707" t="s">
        <v>47</v>
      </c>
      <c r="D5707" t="s">
        <v>6192</v>
      </c>
      <c r="E5707" t="s">
        <v>49</v>
      </c>
      <c r="F5707" t="s">
        <v>1319</v>
      </c>
      <c r="G5707" t="s">
        <v>51</v>
      </c>
      <c r="H5707" s="20" t="s">
        <v>58</v>
      </c>
      <c r="I5707" t="s">
        <v>53</v>
      </c>
      <c r="J5707" t="s">
        <v>54</v>
      </c>
      <c r="K5707">
        <v>1</v>
      </c>
      <c r="L5707" t="s">
        <v>55</v>
      </c>
      <c r="M5707" t="s">
        <v>56</v>
      </c>
      <c r="N5707" t="s">
        <v>57</v>
      </c>
      <c r="O5707" s="21" t="s">
        <v>58</v>
      </c>
      <c r="P5707" s="21" t="s">
        <v>59</v>
      </c>
      <c r="Q5707" s="20" t="s">
        <v>60</v>
      </c>
      <c r="R5707" s="21" t="s">
        <v>61</v>
      </c>
      <c r="S5707" s="35">
        <v>1</v>
      </c>
      <c r="T5707" s="22">
        <v>0</v>
      </c>
      <c r="U5707" s="20" t="s">
        <v>62</v>
      </c>
      <c r="V5707" s="20">
        <v>45831</v>
      </c>
      <c r="W5707" s="21">
        <v>6</v>
      </c>
      <c r="X5707" s="20">
        <v>45842</v>
      </c>
      <c r="Z5707" s="48">
        <v>7</v>
      </c>
      <c r="AA5707">
        <v>2025</v>
      </c>
      <c r="AB5707" s="45">
        <v>0</v>
      </c>
      <c r="AC5707" s="45">
        <v>0</v>
      </c>
      <c r="AK5707" s="10"/>
    </row>
    <row r="5708" spans="1:37">
      <c r="A5708" t="s">
        <v>45</v>
      </c>
      <c r="B5708" t="s">
        <v>46</v>
      </c>
      <c r="C5708" t="s">
        <v>47</v>
      </c>
      <c r="D5708" t="s">
        <v>6192</v>
      </c>
      <c r="E5708" t="s">
        <v>49</v>
      </c>
      <c r="F5708" t="s">
        <v>50</v>
      </c>
      <c r="G5708" t="s">
        <v>51</v>
      </c>
      <c r="H5708" s="20" t="s">
        <v>58</v>
      </c>
      <c r="I5708" t="s">
        <v>53</v>
      </c>
      <c r="J5708" t="s">
        <v>54</v>
      </c>
      <c r="K5708">
        <v>1</v>
      </c>
      <c r="L5708" t="s">
        <v>55</v>
      </c>
      <c r="M5708" t="s">
        <v>56</v>
      </c>
      <c r="N5708" t="s">
        <v>57</v>
      </c>
      <c r="O5708" s="21" t="s">
        <v>58</v>
      </c>
      <c r="P5708" s="21" t="s">
        <v>59</v>
      </c>
      <c r="Q5708" s="20" t="s">
        <v>60</v>
      </c>
      <c r="R5708" s="21" t="s">
        <v>61</v>
      </c>
      <c r="S5708" s="35">
        <v>2</v>
      </c>
      <c r="T5708" s="22">
        <v>0</v>
      </c>
      <c r="U5708" s="20" t="s">
        <v>62</v>
      </c>
      <c r="V5708" s="20">
        <v>45831</v>
      </c>
      <c r="W5708" s="21">
        <v>6</v>
      </c>
      <c r="X5708" s="20">
        <v>45842</v>
      </c>
      <c r="Z5708" s="48">
        <v>7</v>
      </c>
      <c r="AA5708">
        <v>2025</v>
      </c>
      <c r="AB5708" s="45">
        <v>0</v>
      </c>
      <c r="AC5708" s="45">
        <v>0</v>
      </c>
      <c r="AK5708" s="10"/>
    </row>
    <row r="5709" spans="1:37">
      <c r="A5709" t="s">
        <v>45</v>
      </c>
      <c r="B5709" t="s">
        <v>46</v>
      </c>
      <c r="C5709" t="s">
        <v>47</v>
      </c>
      <c r="D5709" t="s">
        <v>6192</v>
      </c>
      <c r="E5709" t="s">
        <v>49</v>
      </c>
      <c r="F5709" t="s">
        <v>1114</v>
      </c>
      <c r="G5709" t="s">
        <v>51</v>
      </c>
      <c r="H5709" s="20" t="s">
        <v>58</v>
      </c>
      <c r="I5709" t="s">
        <v>53</v>
      </c>
      <c r="J5709" t="s">
        <v>54</v>
      </c>
      <c r="K5709">
        <v>1</v>
      </c>
      <c r="L5709" t="s">
        <v>55</v>
      </c>
      <c r="M5709" t="s">
        <v>56</v>
      </c>
      <c r="N5709" t="s">
        <v>57</v>
      </c>
      <c r="O5709" s="21" t="s">
        <v>58</v>
      </c>
      <c r="P5709" s="21" t="s">
        <v>59</v>
      </c>
      <c r="Q5709" s="20" t="s">
        <v>60</v>
      </c>
      <c r="R5709" s="21" t="s">
        <v>61</v>
      </c>
      <c r="S5709" s="35">
        <v>2</v>
      </c>
      <c r="T5709" s="22">
        <v>0</v>
      </c>
      <c r="U5709" s="20" t="s">
        <v>62</v>
      </c>
      <c r="V5709" s="20">
        <v>45831</v>
      </c>
      <c r="W5709" s="21">
        <v>6</v>
      </c>
      <c r="X5709" s="20">
        <v>45842</v>
      </c>
      <c r="Z5709" s="48">
        <v>7</v>
      </c>
      <c r="AA5709">
        <v>2025</v>
      </c>
      <c r="AB5709" s="45">
        <v>0</v>
      </c>
      <c r="AC5709" s="45">
        <v>0</v>
      </c>
      <c r="AK5709" s="10"/>
    </row>
    <row r="5710" spans="1:37">
      <c r="A5710" t="s">
        <v>45</v>
      </c>
      <c r="B5710" t="s">
        <v>46</v>
      </c>
      <c r="C5710" t="s">
        <v>47</v>
      </c>
      <c r="D5710" t="s">
        <v>6192</v>
      </c>
      <c r="E5710" t="s">
        <v>49</v>
      </c>
      <c r="F5710" t="s">
        <v>86</v>
      </c>
      <c r="G5710" t="s">
        <v>51</v>
      </c>
      <c r="H5710" s="20" t="s">
        <v>58</v>
      </c>
      <c r="I5710" t="s">
        <v>53</v>
      </c>
      <c r="J5710" t="s">
        <v>54</v>
      </c>
      <c r="K5710">
        <v>1</v>
      </c>
      <c r="L5710" t="s">
        <v>55</v>
      </c>
      <c r="M5710" t="s">
        <v>56</v>
      </c>
      <c r="N5710" t="s">
        <v>57</v>
      </c>
      <c r="O5710" s="21" t="s">
        <v>58</v>
      </c>
      <c r="P5710" s="21" t="s">
        <v>59</v>
      </c>
      <c r="Q5710" s="20" t="s">
        <v>60</v>
      </c>
      <c r="R5710" s="21" t="s">
        <v>61</v>
      </c>
      <c r="S5710" s="35">
        <v>2</v>
      </c>
      <c r="T5710" s="22">
        <v>0</v>
      </c>
      <c r="U5710" s="20" t="s">
        <v>62</v>
      </c>
      <c r="V5710" s="20">
        <v>45831</v>
      </c>
      <c r="W5710" s="21">
        <v>6</v>
      </c>
      <c r="X5710" s="20">
        <v>45842</v>
      </c>
      <c r="Z5710" s="48">
        <v>7</v>
      </c>
      <c r="AA5710">
        <v>2025</v>
      </c>
      <c r="AB5710" s="45">
        <v>0</v>
      </c>
      <c r="AC5710" s="45">
        <v>0</v>
      </c>
      <c r="AK5710" s="10"/>
    </row>
    <row r="5711" spans="1:37">
      <c r="A5711" t="s">
        <v>45</v>
      </c>
      <c r="B5711" t="s">
        <v>46</v>
      </c>
      <c r="C5711" t="s">
        <v>47</v>
      </c>
      <c r="D5711" t="s">
        <v>6192</v>
      </c>
      <c r="E5711" t="s">
        <v>49</v>
      </c>
      <c r="F5711" t="s">
        <v>5514</v>
      </c>
      <c r="G5711" t="s">
        <v>51</v>
      </c>
      <c r="H5711" s="20" t="s">
        <v>58</v>
      </c>
      <c r="I5711" t="s">
        <v>53</v>
      </c>
      <c r="J5711" t="s">
        <v>54</v>
      </c>
      <c r="K5711">
        <v>1</v>
      </c>
      <c r="L5711" t="s">
        <v>55</v>
      </c>
      <c r="M5711" t="s">
        <v>56</v>
      </c>
      <c r="N5711" t="s">
        <v>57</v>
      </c>
      <c r="O5711" s="21" t="s">
        <v>58</v>
      </c>
      <c r="P5711" s="21" t="s">
        <v>59</v>
      </c>
      <c r="Q5711" s="20" t="s">
        <v>60</v>
      </c>
      <c r="R5711" s="21" t="s">
        <v>61</v>
      </c>
      <c r="S5711" s="35">
        <v>1</v>
      </c>
      <c r="T5711" s="22">
        <v>0</v>
      </c>
      <c r="U5711" s="20" t="s">
        <v>62</v>
      </c>
      <c r="V5711" s="20">
        <v>45831</v>
      </c>
      <c r="W5711" s="21">
        <v>6</v>
      </c>
      <c r="X5711" s="20">
        <v>45842</v>
      </c>
      <c r="Z5711" s="48">
        <v>7</v>
      </c>
      <c r="AA5711">
        <v>2025</v>
      </c>
      <c r="AB5711" s="45">
        <v>0</v>
      </c>
      <c r="AC5711" s="45">
        <v>0</v>
      </c>
      <c r="AK5711" s="10"/>
    </row>
    <row r="5712" spans="1:37">
      <c r="A5712" t="s">
        <v>45</v>
      </c>
      <c r="B5712" t="s">
        <v>46</v>
      </c>
      <c r="C5712" t="s">
        <v>47</v>
      </c>
      <c r="D5712" t="s">
        <v>6192</v>
      </c>
      <c r="E5712" t="s">
        <v>49</v>
      </c>
      <c r="F5712" t="s">
        <v>79</v>
      </c>
      <c r="G5712" t="s">
        <v>51</v>
      </c>
      <c r="H5712" s="20" t="s">
        <v>58</v>
      </c>
      <c r="I5712" t="s">
        <v>53</v>
      </c>
      <c r="J5712" t="s">
        <v>54</v>
      </c>
      <c r="K5712">
        <v>1</v>
      </c>
      <c r="L5712" t="s">
        <v>55</v>
      </c>
      <c r="M5712" t="s">
        <v>56</v>
      </c>
      <c r="N5712" t="s">
        <v>57</v>
      </c>
      <c r="O5712" s="21" t="s">
        <v>58</v>
      </c>
      <c r="P5712" s="21" t="s">
        <v>122</v>
      </c>
      <c r="Q5712" s="20" t="s">
        <v>123</v>
      </c>
      <c r="R5712" s="21" t="s">
        <v>124</v>
      </c>
      <c r="S5712" s="35">
        <v>1</v>
      </c>
      <c r="T5712" s="22">
        <v>0</v>
      </c>
      <c r="U5712" s="20" t="s">
        <v>82</v>
      </c>
      <c r="V5712" s="20">
        <v>45831</v>
      </c>
      <c r="W5712" s="21">
        <v>6</v>
      </c>
      <c r="X5712" s="20">
        <v>45842</v>
      </c>
      <c r="Z5712" s="48">
        <v>7</v>
      </c>
      <c r="AA5712">
        <v>2025</v>
      </c>
      <c r="AB5712" s="45">
        <v>85218</v>
      </c>
      <c r="AC5712" s="45">
        <v>0</v>
      </c>
      <c r="AK5712" s="10"/>
    </row>
    <row r="5713" spans="1:37">
      <c r="A5713" t="s">
        <v>45</v>
      </c>
      <c r="B5713" t="s">
        <v>46</v>
      </c>
      <c r="C5713" t="s">
        <v>47</v>
      </c>
      <c r="D5713" t="s">
        <v>6192</v>
      </c>
      <c r="E5713" t="s">
        <v>49</v>
      </c>
      <c r="F5713" t="s">
        <v>83</v>
      </c>
      <c r="G5713" t="s">
        <v>51</v>
      </c>
      <c r="H5713" s="20" t="s">
        <v>58</v>
      </c>
      <c r="I5713" t="s">
        <v>53</v>
      </c>
      <c r="J5713" t="s">
        <v>54</v>
      </c>
      <c r="K5713">
        <v>1</v>
      </c>
      <c r="L5713" t="s">
        <v>55</v>
      </c>
      <c r="M5713" t="s">
        <v>56</v>
      </c>
      <c r="N5713" t="s">
        <v>57</v>
      </c>
      <c r="O5713" s="21" t="s">
        <v>58</v>
      </c>
      <c r="P5713" s="21" t="s">
        <v>122</v>
      </c>
      <c r="Q5713" s="20" t="s">
        <v>123</v>
      </c>
      <c r="R5713" s="21" t="s">
        <v>124</v>
      </c>
      <c r="S5713" s="35">
        <v>1</v>
      </c>
      <c r="T5713" s="22">
        <v>0</v>
      </c>
      <c r="U5713" s="20" t="s">
        <v>82</v>
      </c>
      <c r="V5713" s="20">
        <v>45831</v>
      </c>
      <c r="W5713" s="21">
        <v>6</v>
      </c>
      <c r="X5713" s="20">
        <v>45842</v>
      </c>
      <c r="Z5713" s="48">
        <v>7</v>
      </c>
      <c r="AA5713">
        <v>2025</v>
      </c>
      <c r="AB5713" s="45">
        <v>0</v>
      </c>
      <c r="AC5713" s="45">
        <v>0</v>
      </c>
      <c r="AK5713" s="10"/>
    </row>
    <row r="5714" spans="1:37">
      <c r="A5714" t="s">
        <v>45</v>
      </c>
      <c r="B5714" t="s">
        <v>46</v>
      </c>
      <c r="C5714" t="s">
        <v>47</v>
      </c>
      <c r="D5714" t="s">
        <v>6192</v>
      </c>
      <c r="E5714" t="s">
        <v>49</v>
      </c>
      <c r="F5714" t="s">
        <v>85</v>
      </c>
      <c r="G5714" t="s">
        <v>51</v>
      </c>
      <c r="H5714" s="20" t="s">
        <v>58</v>
      </c>
      <c r="I5714" t="s">
        <v>53</v>
      </c>
      <c r="J5714" t="s">
        <v>54</v>
      </c>
      <c r="K5714">
        <v>1</v>
      </c>
      <c r="L5714" t="s">
        <v>55</v>
      </c>
      <c r="M5714" t="s">
        <v>56</v>
      </c>
      <c r="N5714" t="s">
        <v>57</v>
      </c>
      <c r="O5714" s="21" t="s">
        <v>58</v>
      </c>
      <c r="P5714" s="21" t="s">
        <v>59</v>
      </c>
      <c r="Q5714" s="20" t="s">
        <v>60</v>
      </c>
      <c r="R5714" s="21" t="s">
        <v>61</v>
      </c>
      <c r="S5714" s="35">
        <v>17</v>
      </c>
      <c r="T5714" s="22">
        <v>0</v>
      </c>
      <c r="U5714" s="20" t="s">
        <v>62</v>
      </c>
      <c r="V5714" s="20">
        <v>45831</v>
      </c>
      <c r="W5714" s="21">
        <v>6</v>
      </c>
      <c r="X5714" s="20">
        <v>45842</v>
      </c>
      <c r="Z5714" s="48">
        <v>7</v>
      </c>
      <c r="AA5714">
        <v>2025</v>
      </c>
      <c r="AB5714" s="45">
        <v>459000</v>
      </c>
      <c r="AC5714" s="45">
        <v>0</v>
      </c>
      <c r="AK5714" s="10"/>
    </row>
    <row r="5715" spans="1:37">
      <c r="A5715" t="s">
        <v>45</v>
      </c>
      <c r="B5715" t="s">
        <v>46</v>
      </c>
      <c r="C5715" t="s">
        <v>47</v>
      </c>
      <c r="D5715" t="s">
        <v>6193</v>
      </c>
      <c r="E5715" t="s">
        <v>49</v>
      </c>
      <c r="F5715" t="s">
        <v>86</v>
      </c>
      <c r="G5715" t="s">
        <v>51</v>
      </c>
      <c r="H5715" s="20" t="s">
        <v>58</v>
      </c>
      <c r="I5715" t="s">
        <v>53</v>
      </c>
      <c r="J5715" t="s">
        <v>54</v>
      </c>
      <c r="K5715">
        <v>1</v>
      </c>
      <c r="L5715" t="s">
        <v>55</v>
      </c>
      <c r="M5715" t="s">
        <v>56</v>
      </c>
      <c r="N5715" t="s">
        <v>57</v>
      </c>
      <c r="O5715" s="21" t="s">
        <v>58</v>
      </c>
      <c r="P5715" s="21" t="s">
        <v>59</v>
      </c>
      <c r="Q5715" s="20" t="s">
        <v>60</v>
      </c>
      <c r="R5715" s="21" t="s">
        <v>61</v>
      </c>
      <c r="S5715" s="35">
        <v>2</v>
      </c>
      <c r="T5715" s="22">
        <v>0</v>
      </c>
      <c r="U5715" s="20" t="s">
        <v>62</v>
      </c>
      <c r="V5715" s="20">
        <v>45838</v>
      </c>
      <c r="W5715" s="21">
        <v>6</v>
      </c>
      <c r="X5715" s="20">
        <v>45848</v>
      </c>
      <c r="Z5715" s="48">
        <v>7</v>
      </c>
      <c r="AA5715">
        <v>2025</v>
      </c>
      <c r="AB5715" s="45">
        <v>0</v>
      </c>
      <c r="AC5715" s="45">
        <v>0</v>
      </c>
      <c r="AK5715" s="10"/>
    </row>
    <row r="5716" spans="1:37">
      <c r="A5716" t="s">
        <v>45</v>
      </c>
      <c r="B5716" t="s">
        <v>46</v>
      </c>
      <c r="C5716" t="s">
        <v>47</v>
      </c>
      <c r="D5716" t="s">
        <v>6194</v>
      </c>
      <c r="E5716" t="s">
        <v>88</v>
      </c>
      <c r="F5716" t="s">
        <v>79</v>
      </c>
      <c r="G5716" t="s">
        <v>51</v>
      </c>
      <c r="H5716" s="20" t="s">
        <v>52</v>
      </c>
      <c r="I5716" t="s">
        <v>53</v>
      </c>
      <c r="J5716" t="s">
        <v>54</v>
      </c>
      <c r="K5716">
        <v>3</v>
      </c>
      <c r="L5716" t="s">
        <v>55</v>
      </c>
      <c r="M5716" t="s">
        <v>77</v>
      </c>
      <c r="N5716" t="s">
        <v>89</v>
      </c>
      <c r="O5716" s="21" t="s">
        <v>58</v>
      </c>
      <c r="P5716" s="21" t="s">
        <v>303</v>
      </c>
      <c r="Q5716" s="20" t="s">
        <v>4085</v>
      </c>
      <c r="R5716" s="21" t="s">
        <v>4086</v>
      </c>
      <c r="S5716" s="35">
        <v>1</v>
      </c>
      <c r="T5716" s="22">
        <v>1</v>
      </c>
      <c r="U5716" s="20" t="s">
        <v>62</v>
      </c>
      <c r="V5716" s="20">
        <v>45824</v>
      </c>
      <c r="W5716" s="21">
        <v>6</v>
      </c>
      <c r="X5716" s="20">
        <v>45863</v>
      </c>
      <c r="Y5716" s="20">
        <v>45859</v>
      </c>
      <c r="Z5716" s="48">
        <v>7</v>
      </c>
      <c r="AA5716">
        <v>2025</v>
      </c>
      <c r="AB5716" s="45">
        <v>70582</v>
      </c>
      <c r="AC5716" s="45">
        <v>70582</v>
      </c>
      <c r="AK5716" s="10"/>
    </row>
    <row r="5717" spans="1:37">
      <c r="A5717" t="s">
        <v>45</v>
      </c>
      <c r="B5717" t="s">
        <v>46</v>
      </c>
      <c r="C5717" t="s">
        <v>47</v>
      </c>
      <c r="D5717" t="s">
        <v>6193</v>
      </c>
      <c r="E5717" t="s">
        <v>49</v>
      </c>
      <c r="F5717" t="s">
        <v>85</v>
      </c>
      <c r="G5717" t="s">
        <v>51</v>
      </c>
      <c r="H5717" s="20" t="s">
        <v>58</v>
      </c>
      <c r="I5717" t="s">
        <v>53</v>
      </c>
      <c r="J5717" t="s">
        <v>54</v>
      </c>
      <c r="K5717">
        <v>1</v>
      </c>
      <c r="L5717" t="s">
        <v>55</v>
      </c>
      <c r="M5717" t="s">
        <v>56</v>
      </c>
      <c r="N5717" t="s">
        <v>57</v>
      </c>
      <c r="O5717" s="21" t="s">
        <v>58</v>
      </c>
      <c r="P5717" s="21" t="s">
        <v>59</v>
      </c>
      <c r="Q5717" s="20" t="s">
        <v>60</v>
      </c>
      <c r="R5717" s="21" t="s">
        <v>61</v>
      </c>
      <c r="S5717" s="35">
        <v>2</v>
      </c>
      <c r="T5717" s="22">
        <v>0</v>
      </c>
      <c r="U5717" s="20" t="s">
        <v>62</v>
      </c>
      <c r="V5717" s="20">
        <v>45838</v>
      </c>
      <c r="W5717" s="21">
        <v>6</v>
      </c>
      <c r="X5717" s="20">
        <v>45848</v>
      </c>
      <c r="Z5717" s="48">
        <v>7</v>
      </c>
      <c r="AA5717">
        <v>2025</v>
      </c>
      <c r="AB5717" s="45">
        <v>54000</v>
      </c>
      <c r="AC5717" s="45">
        <v>0</v>
      </c>
      <c r="AK5717" s="10"/>
    </row>
    <row r="5718" spans="1:37">
      <c r="A5718" t="s">
        <v>45</v>
      </c>
      <c r="B5718" t="s">
        <v>46</v>
      </c>
      <c r="C5718" t="s">
        <v>47</v>
      </c>
      <c r="D5718" t="s">
        <v>6195</v>
      </c>
      <c r="E5718" t="s">
        <v>88</v>
      </c>
      <c r="F5718" t="s">
        <v>79</v>
      </c>
      <c r="G5718" t="s">
        <v>51</v>
      </c>
      <c r="H5718" s="20" t="s">
        <v>52</v>
      </c>
      <c r="I5718" t="s">
        <v>53</v>
      </c>
      <c r="J5718" t="s">
        <v>54</v>
      </c>
      <c r="K5718">
        <v>3</v>
      </c>
      <c r="L5718" t="s">
        <v>55</v>
      </c>
      <c r="M5718" t="s">
        <v>77</v>
      </c>
      <c r="N5718" t="s">
        <v>89</v>
      </c>
      <c r="O5718" s="21" t="s">
        <v>58</v>
      </c>
      <c r="P5718" s="21" t="s">
        <v>90</v>
      </c>
      <c r="Q5718" s="20" t="s">
        <v>166</v>
      </c>
      <c r="R5718" s="21" t="s">
        <v>167</v>
      </c>
      <c r="S5718" s="35">
        <v>1</v>
      </c>
      <c r="T5718" s="22">
        <v>1</v>
      </c>
      <c r="U5718" s="20" t="s">
        <v>62</v>
      </c>
      <c r="V5718" s="20">
        <v>45824</v>
      </c>
      <c r="W5718" s="21">
        <v>6</v>
      </c>
      <c r="X5718" s="20">
        <v>45842</v>
      </c>
      <c r="Y5718" s="20">
        <v>45840</v>
      </c>
      <c r="Z5718" s="48">
        <v>7</v>
      </c>
      <c r="AA5718">
        <v>2025</v>
      </c>
      <c r="AB5718" s="45">
        <v>43744</v>
      </c>
      <c r="AC5718" s="45">
        <v>43744</v>
      </c>
      <c r="AK5718" s="10"/>
    </row>
    <row r="5719" spans="1:37">
      <c r="A5719" t="s">
        <v>45</v>
      </c>
      <c r="B5719" t="s">
        <v>46</v>
      </c>
      <c r="C5719" t="s">
        <v>47</v>
      </c>
      <c r="D5719" t="s">
        <v>6192</v>
      </c>
      <c r="E5719" t="s">
        <v>49</v>
      </c>
      <c r="F5719" t="s">
        <v>63</v>
      </c>
      <c r="G5719" t="s">
        <v>51</v>
      </c>
      <c r="H5719" s="20" t="s">
        <v>58</v>
      </c>
      <c r="I5719" t="s">
        <v>53</v>
      </c>
      <c r="J5719" t="s">
        <v>54</v>
      </c>
      <c r="K5719">
        <v>1</v>
      </c>
      <c r="L5719" t="s">
        <v>55</v>
      </c>
      <c r="M5719" t="s">
        <v>56</v>
      </c>
      <c r="N5719" t="s">
        <v>57</v>
      </c>
      <c r="O5719" s="21" t="s">
        <v>58</v>
      </c>
      <c r="P5719" s="21" t="s">
        <v>59</v>
      </c>
      <c r="Q5719" s="20" t="s">
        <v>60</v>
      </c>
      <c r="R5719" s="21" t="s">
        <v>61</v>
      </c>
      <c r="S5719" s="35">
        <v>2</v>
      </c>
      <c r="T5719" s="22">
        <v>0</v>
      </c>
      <c r="U5719" s="20" t="s">
        <v>62</v>
      </c>
      <c r="V5719" s="20">
        <v>45831</v>
      </c>
      <c r="W5719" s="21">
        <v>6</v>
      </c>
      <c r="X5719" s="20">
        <v>45842</v>
      </c>
      <c r="Z5719" s="48">
        <v>7</v>
      </c>
      <c r="AA5719">
        <v>2025</v>
      </c>
      <c r="AB5719" s="45">
        <v>0</v>
      </c>
      <c r="AC5719" s="45">
        <v>0</v>
      </c>
      <c r="AK5719" s="10"/>
    </row>
    <row r="5720" spans="1:37">
      <c r="A5720" t="s">
        <v>45</v>
      </c>
      <c r="B5720" t="s">
        <v>46</v>
      </c>
      <c r="C5720" t="s">
        <v>47</v>
      </c>
      <c r="D5720" t="s">
        <v>6196</v>
      </c>
      <c r="E5720" t="s">
        <v>88</v>
      </c>
      <c r="F5720" t="s">
        <v>79</v>
      </c>
      <c r="G5720" t="s">
        <v>51</v>
      </c>
      <c r="H5720" s="20" t="s">
        <v>52</v>
      </c>
      <c r="I5720" t="s">
        <v>53</v>
      </c>
      <c r="J5720" t="s">
        <v>54</v>
      </c>
      <c r="K5720">
        <v>3</v>
      </c>
      <c r="L5720" t="s">
        <v>55</v>
      </c>
      <c r="M5720" t="s">
        <v>77</v>
      </c>
      <c r="N5720" t="s">
        <v>89</v>
      </c>
      <c r="O5720" s="21" t="s">
        <v>58</v>
      </c>
      <c r="P5720" s="21" t="s">
        <v>366</v>
      </c>
      <c r="Q5720" s="20" t="s">
        <v>367</v>
      </c>
      <c r="R5720" s="21" t="s">
        <v>368</v>
      </c>
      <c r="S5720" s="35">
        <v>1</v>
      </c>
      <c r="T5720" s="22">
        <v>1</v>
      </c>
      <c r="U5720" s="20" t="s">
        <v>62</v>
      </c>
      <c r="V5720" s="20">
        <v>45824</v>
      </c>
      <c r="W5720" s="21">
        <v>6</v>
      </c>
      <c r="X5720" s="20">
        <v>45842</v>
      </c>
      <c r="Y5720" s="20">
        <v>45840</v>
      </c>
      <c r="Z5720" s="48">
        <v>7</v>
      </c>
      <c r="AA5720">
        <v>2025</v>
      </c>
      <c r="AB5720" s="45">
        <v>34369</v>
      </c>
      <c r="AC5720" s="45">
        <v>34369</v>
      </c>
      <c r="AK5720" s="10"/>
    </row>
    <row r="5721" spans="1:37">
      <c r="A5721" t="s">
        <v>45</v>
      </c>
      <c r="B5721" t="s">
        <v>46</v>
      </c>
      <c r="C5721" t="s">
        <v>47</v>
      </c>
      <c r="D5721" t="s">
        <v>6193</v>
      </c>
      <c r="E5721" t="s">
        <v>49</v>
      </c>
      <c r="F5721" t="s">
        <v>79</v>
      </c>
      <c r="G5721" t="s">
        <v>51</v>
      </c>
      <c r="H5721" s="20" t="s">
        <v>58</v>
      </c>
      <c r="I5721" t="s">
        <v>53</v>
      </c>
      <c r="J5721" t="s">
        <v>54</v>
      </c>
      <c r="K5721">
        <v>1</v>
      </c>
      <c r="L5721" t="s">
        <v>55</v>
      </c>
      <c r="M5721" t="s">
        <v>56</v>
      </c>
      <c r="N5721" t="s">
        <v>57</v>
      </c>
      <c r="O5721" s="21" t="s">
        <v>58</v>
      </c>
      <c r="P5721" s="21" t="s">
        <v>122</v>
      </c>
      <c r="Q5721" s="20" t="s">
        <v>123</v>
      </c>
      <c r="R5721" s="21" t="s">
        <v>124</v>
      </c>
      <c r="S5721" s="35">
        <v>1</v>
      </c>
      <c r="T5721" s="22">
        <v>0</v>
      </c>
      <c r="U5721" s="20" t="s">
        <v>82</v>
      </c>
      <c r="V5721" s="20">
        <v>45838</v>
      </c>
      <c r="W5721" s="21">
        <v>6</v>
      </c>
      <c r="X5721" s="20">
        <v>45848</v>
      </c>
      <c r="Z5721" s="48">
        <v>7</v>
      </c>
      <c r="AA5721">
        <v>2025</v>
      </c>
      <c r="AB5721" s="45">
        <v>85218</v>
      </c>
      <c r="AC5721" s="45">
        <v>0</v>
      </c>
      <c r="AK5721" s="10"/>
    </row>
    <row r="5722" spans="1:37">
      <c r="A5722" t="s">
        <v>45</v>
      </c>
      <c r="B5722" t="s">
        <v>46</v>
      </c>
      <c r="C5722" t="s">
        <v>47</v>
      </c>
      <c r="D5722" t="s">
        <v>6193</v>
      </c>
      <c r="E5722" t="s">
        <v>49</v>
      </c>
      <c r="F5722" t="s">
        <v>83</v>
      </c>
      <c r="G5722" t="s">
        <v>51</v>
      </c>
      <c r="H5722" s="20" t="s">
        <v>58</v>
      </c>
      <c r="I5722" t="s">
        <v>53</v>
      </c>
      <c r="J5722" t="s">
        <v>54</v>
      </c>
      <c r="K5722">
        <v>1</v>
      </c>
      <c r="L5722" t="s">
        <v>55</v>
      </c>
      <c r="M5722" t="s">
        <v>56</v>
      </c>
      <c r="N5722" t="s">
        <v>57</v>
      </c>
      <c r="O5722" s="21" t="s">
        <v>58</v>
      </c>
      <c r="P5722" s="21" t="s">
        <v>122</v>
      </c>
      <c r="Q5722" s="20" t="s">
        <v>123</v>
      </c>
      <c r="R5722" s="21" t="s">
        <v>124</v>
      </c>
      <c r="S5722" s="35">
        <v>1</v>
      </c>
      <c r="T5722" s="22">
        <v>0</v>
      </c>
      <c r="U5722" s="20" t="s">
        <v>82</v>
      </c>
      <c r="V5722" s="20">
        <v>45838</v>
      </c>
      <c r="W5722" s="21">
        <v>6</v>
      </c>
      <c r="X5722" s="20">
        <v>45848</v>
      </c>
      <c r="Z5722" s="48">
        <v>7</v>
      </c>
      <c r="AA5722">
        <v>2025</v>
      </c>
      <c r="AB5722" s="45">
        <v>0</v>
      </c>
      <c r="AC5722" s="45">
        <v>0</v>
      </c>
      <c r="AK5722" s="10"/>
    </row>
    <row r="5723" spans="1:37">
      <c r="A5723" t="s">
        <v>45</v>
      </c>
      <c r="B5723" t="s">
        <v>46</v>
      </c>
      <c r="C5723" t="s">
        <v>47</v>
      </c>
      <c r="D5723" t="s">
        <v>6192</v>
      </c>
      <c r="E5723" t="s">
        <v>49</v>
      </c>
      <c r="F5723" t="s">
        <v>5512</v>
      </c>
      <c r="G5723" t="s">
        <v>51</v>
      </c>
      <c r="H5723" s="20" t="s">
        <v>58</v>
      </c>
      <c r="I5723" t="s">
        <v>53</v>
      </c>
      <c r="J5723" t="s">
        <v>54</v>
      </c>
      <c r="K5723">
        <v>1</v>
      </c>
      <c r="L5723" t="s">
        <v>55</v>
      </c>
      <c r="M5723" t="s">
        <v>56</v>
      </c>
      <c r="N5723" t="s">
        <v>57</v>
      </c>
      <c r="O5723" s="21" t="s">
        <v>58</v>
      </c>
      <c r="P5723" s="21" t="s">
        <v>59</v>
      </c>
      <c r="Q5723" s="20" t="s">
        <v>60</v>
      </c>
      <c r="R5723" s="21" t="s">
        <v>61</v>
      </c>
      <c r="S5723" s="35">
        <v>1</v>
      </c>
      <c r="T5723" s="22">
        <v>0</v>
      </c>
      <c r="U5723" s="20" t="s">
        <v>62</v>
      </c>
      <c r="V5723" s="20">
        <v>45831</v>
      </c>
      <c r="W5723" s="21">
        <v>6</v>
      </c>
      <c r="X5723" s="20">
        <v>45842</v>
      </c>
      <c r="Z5723" s="48">
        <v>7</v>
      </c>
      <c r="AA5723">
        <v>2025</v>
      </c>
      <c r="AB5723" s="45">
        <v>0</v>
      </c>
      <c r="AC5723" s="45">
        <v>0</v>
      </c>
      <c r="AK5723" s="10"/>
    </row>
    <row r="5724" spans="1:37">
      <c r="A5724" t="s">
        <v>45</v>
      </c>
      <c r="B5724" t="s">
        <v>46</v>
      </c>
      <c r="C5724" t="s">
        <v>47</v>
      </c>
      <c r="D5724" t="s">
        <v>6192</v>
      </c>
      <c r="E5724" t="s">
        <v>49</v>
      </c>
      <c r="F5724" t="s">
        <v>5513</v>
      </c>
      <c r="G5724" t="s">
        <v>51</v>
      </c>
      <c r="H5724" s="20" t="s">
        <v>58</v>
      </c>
      <c r="I5724" t="s">
        <v>53</v>
      </c>
      <c r="J5724" t="s">
        <v>54</v>
      </c>
      <c r="K5724">
        <v>1</v>
      </c>
      <c r="L5724" t="s">
        <v>55</v>
      </c>
      <c r="M5724" t="s">
        <v>56</v>
      </c>
      <c r="N5724" t="s">
        <v>57</v>
      </c>
      <c r="O5724" s="21" t="s">
        <v>58</v>
      </c>
      <c r="P5724" s="21" t="s">
        <v>59</v>
      </c>
      <c r="Q5724" s="20" t="s">
        <v>60</v>
      </c>
      <c r="R5724" s="21" t="s">
        <v>61</v>
      </c>
      <c r="S5724" s="35">
        <v>2</v>
      </c>
      <c r="T5724" s="22">
        <v>0</v>
      </c>
      <c r="U5724" s="20" t="s">
        <v>62</v>
      </c>
      <c r="V5724" s="20">
        <v>45831</v>
      </c>
      <c r="W5724" s="21">
        <v>6</v>
      </c>
      <c r="X5724" s="20">
        <v>45842</v>
      </c>
      <c r="Z5724" s="48">
        <v>7</v>
      </c>
      <c r="AA5724">
        <v>2025</v>
      </c>
      <c r="AB5724" s="45">
        <v>0</v>
      </c>
      <c r="AC5724" s="45">
        <v>0</v>
      </c>
      <c r="AK5724" s="10"/>
    </row>
    <row r="5725" spans="1:37">
      <c r="A5725" t="s">
        <v>45</v>
      </c>
      <c r="B5725" t="s">
        <v>46</v>
      </c>
      <c r="C5725" t="s">
        <v>47</v>
      </c>
      <c r="D5725" t="s">
        <v>6197</v>
      </c>
      <c r="E5725" t="s">
        <v>88</v>
      </c>
      <c r="F5725" t="s">
        <v>79</v>
      </c>
      <c r="G5725" t="s">
        <v>51</v>
      </c>
      <c r="H5725" s="20" t="s">
        <v>52</v>
      </c>
      <c r="I5725" t="s">
        <v>53</v>
      </c>
      <c r="J5725" t="s">
        <v>54</v>
      </c>
      <c r="K5725">
        <v>3</v>
      </c>
      <c r="L5725" t="s">
        <v>55</v>
      </c>
      <c r="M5725" t="s">
        <v>56</v>
      </c>
      <c r="N5725" t="s">
        <v>57</v>
      </c>
      <c r="O5725" s="21" t="s">
        <v>58</v>
      </c>
      <c r="P5725" s="21" t="s">
        <v>64</v>
      </c>
      <c r="Q5725" s="20" t="s">
        <v>596</v>
      </c>
      <c r="R5725" s="21" t="s">
        <v>597</v>
      </c>
      <c r="S5725" s="35">
        <v>1</v>
      </c>
      <c r="T5725" s="22">
        <v>1</v>
      </c>
      <c r="U5725" s="20" t="s">
        <v>62</v>
      </c>
      <c r="V5725" s="20">
        <v>45811</v>
      </c>
      <c r="W5725" s="21">
        <v>6</v>
      </c>
      <c r="X5725" s="20">
        <v>45877</v>
      </c>
      <c r="Y5725" s="20">
        <v>45873</v>
      </c>
      <c r="Z5725" s="48">
        <v>8</v>
      </c>
      <c r="AA5725">
        <v>2025</v>
      </c>
      <c r="AB5725" s="45">
        <v>103333</v>
      </c>
      <c r="AC5725" s="45">
        <v>103333</v>
      </c>
      <c r="AK5725" s="10"/>
    </row>
    <row r="5726" spans="1:37">
      <c r="A5726" t="s">
        <v>45</v>
      </c>
      <c r="B5726" t="s">
        <v>46</v>
      </c>
      <c r="C5726" t="s">
        <v>47</v>
      </c>
      <c r="D5726" t="s">
        <v>6198</v>
      </c>
      <c r="E5726" t="s">
        <v>88</v>
      </c>
      <c r="F5726" t="s">
        <v>79</v>
      </c>
      <c r="G5726" t="s">
        <v>51</v>
      </c>
      <c r="H5726" s="20" t="s">
        <v>58</v>
      </c>
      <c r="I5726" t="s">
        <v>53</v>
      </c>
      <c r="J5726" t="s">
        <v>54</v>
      </c>
      <c r="K5726">
        <v>3</v>
      </c>
      <c r="L5726" t="s">
        <v>55</v>
      </c>
      <c r="M5726" t="s">
        <v>77</v>
      </c>
      <c r="N5726" t="s">
        <v>89</v>
      </c>
      <c r="O5726" s="21" t="s">
        <v>58</v>
      </c>
      <c r="P5726" s="21" t="s">
        <v>150</v>
      </c>
      <c r="Q5726" s="20" t="s">
        <v>268</v>
      </c>
      <c r="R5726" s="21" t="s">
        <v>269</v>
      </c>
      <c r="S5726" s="35">
        <v>1</v>
      </c>
      <c r="T5726" s="22">
        <v>0</v>
      </c>
      <c r="U5726" s="20" t="s">
        <v>62</v>
      </c>
      <c r="V5726" s="20">
        <v>45812</v>
      </c>
      <c r="W5726" s="21">
        <v>6</v>
      </c>
      <c r="X5726" s="20">
        <v>45898</v>
      </c>
      <c r="Z5726" s="48">
        <v>8</v>
      </c>
      <c r="AA5726">
        <v>2025</v>
      </c>
      <c r="AB5726" s="45">
        <v>92849</v>
      </c>
      <c r="AC5726" s="45">
        <v>0</v>
      </c>
      <c r="AK5726" s="10"/>
    </row>
    <row r="5727" spans="1:37">
      <c r="A5727" t="s">
        <v>45</v>
      </c>
      <c r="B5727" t="s">
        <v>46</v>
      </c>
      <c r="C5727" t="s">
        <v>47</v>
      </c>
      <c r="D5727" t="s">
        <v>6199</v>
      </c>
      <c r="E5727" t="s">
        <v>88</v>
      </c>
      <c r="F5727" t="s">
        <v>79</v>
      </c>
      <c r="G5727" t="s">
        <v>51</v>
      </c>
      <c r="H5727" s="20" t="s">
        <v>52</v>
      </c>
      <c r="I5727" t="s">
        <v>53</v>
      </c>
      <c r="J5727" t="s">
        <v>54</v>
      </c>
      <c r="K5727">
        <v>3</v>
      </c>
      <c r="L5727" t="s">
        <v>55</v>
      </c>
      <c r="M5727" t="s">
        <v>56</v>
      </c>
      <c r="N5727" t="s">
        <v>57</v>
      </c>
      <c r="O5727" s="21" t="s">
        <v>58</v>
      </c>
      <c r="P5727" s="21" t="s">
        <v>522</v>
      </c>
      <c r="Q5727" s="20" t="s">
        <v>1078</v>
      </c>
      <c r="R5727" s="21" t="s">
        <v>1079</v>
      </c>
      <c r="S5727" s="35">
        <v>1</v>
      </c>
      <c r="T5727" s="22">
        <v>1</v>
      </c>
      <c r="U5727" s="20" t="s">
        <v>62</v>
      </c>
      <c r="V5727" s="20">
        <v>45812</v>
      </c>
      <c r="W5727" s="21">
        <v>6</v>
      </c>
      <c r="X5727" s="20">
        <v>45902</v>
      </c>
      <c r="Y5727" s="20">
        <v>45896</v>
      </c>
      <c r="Z5727" s="48">
        <v>8</v>
      </c>
      <c r="AA5727">
        <v>2025</v>
      </c>
      <c r="AB5727" s="45">
        <v>45325</v>
      </c>
      <c r="AC5727" s="45">
        <v>45325</v>
      </c>
      <c r="AK5727" s="10"/>
    </row>
    <row r="5728" spans="1:37">
      <c r="A5728" t="s">
        <v>45</v>
      </c>
      <c r="B5728" t="s">
        <v>46</v>
      </c>
      <c r="C5728" t="s">
        <v>47</v>
      </c>
      <c r="D5728" t="s">
        <v>6200</v>
      </c>
      <c r="E5728" t="s">
        <v>88</v>
      </c>
      <c r="F5728" t="s">
        <v>79</v>
      </c>
      <c r="G5728" t="s">
        <v>51</v>
      </c>
      <c r="H5728" s="20" t="s">
        <v>58</v>
      </c>
      <c r="I5728" t="s">
        <v>53</v>
      </c>
      <c r="J5728" t="s">
        <v>54</v>
      </c>
      <c r="K5728">
        <v>3</v>
      </c>
      <c r="L5728" t="s">
        <v>55</v>
      </c>
      <c r="M5728" t="s">
        <v>77</v>
      </c>
      <c r="N5728" t="s">
        <v>89</v>
      </c>
      <c r="O5728" s="21" t="s">
        <v>58</v>
      </c>
      <c r="P5728" s="21" t="s">
        <v>97</v>
      </c>
      <c r="Q5728" s="20" t="s">
        <v>108</v>
      </c>
      <c r="R5728" s="21" t="s">
        <v>3798</v>
      </c>
      <c r="S5728" s="35">
        <v>1</v>
      </c>
      <c r="T5728" s="22">
        <v>0</v>
      </c>
      <c r="U5728" s="20" t="s">
        <v>62</v>
      </c>
      <c r="V5728" s="20">
        <v>45812</v>
      </c>
      <c r="W5728" s="21">
        <v>6</v>
      </c>
      <c r="X5728" s="20">
        <v>45891</v>
      </c>
      <c r="Z5728" s="48">
        <v>8</v>
      </c>
      <c r="AA5728">
        <v>2025</v>
      </c>
      <c r="AB5728" s="45">
        <v>55712</v>
      </c>
      <c r="AC5728" s="45">
        <v>0</v>
      </c>
      <c r="AK5728" s="10"/>
    </row>
    <row r="5729" spans="1:37">
      <c r="A5729" t="s">
        <v>45</v>
      </c>
      <c r="B5729" t="s">
        <v>46</v>
      </c>
      <c r="C5729" t="s">
        <v>47</v>
      </c>
      <c r="D5729" t="s">
        <v>6201</v>
      </c>
      <c r="E5729" t="s">
        <v>88</v>
      </c>
      <c r="F5729" t="s">
        <v>79</v>
      </c>
      <c r="G5729" t="s">
        <v>1898</v>
      </c>
      <c r="H5729" s="20" t="s">
        <v>52</v>
      </c>
      <c r="I5729" t="s">
        <v>53</v>
      </c>
      <c r="J5729" t="s">
        <v>6202</v>
      </c>
      <c r="K5729">
        <v>1</v>
      </c>
      <c r="L5729" t="s">
        <v>613</v>
      </c>
      <c r="M5729" t="s">
        <v>77</v>
      </c>
      <c r="N5729" t="s">
        <v>89</v>
      </c>
      <c r="O5729" s="21" t="s">
        <v>58</v>
      </c>
      <c r="P5729" s="21" t="s">
        <v>126</v>
      </c>
      <c r="Q5729" s="20" t="s">
        <v>1044</v>
      </c>
      <c r="R5729" s="21" t="s">
        <v>1045</v>
      </c>
      <c r="S5729" s="35">
        <v>2</v>
      </c>
      <c r="T5729" s="22">
        <v>2</v>
      </c>
      <c r="U5729" s="20" t="s">
        <v>62</v>
      </c>
      <c r="V5729" s="20">
        <v>45817</v>
      </c>
      <c r="W5729" s="21">
        <v>6</v>
      </c>
      <c r="X5729" s="20">
        <v>45818</v>
      </c>
      <c r="Y5729" s="20">
        <v>45882</v>
      </c>
      <c r="Z5729" s="48">
        <v>8</v>
      </c>
      <c r="AA5729">
        <v>2025</v>
      </c>
      <c r="AB5729" s="45">
        <v>124986</v>
      </c>
      <c r="AC5729" s="45">
        <v>124986</v>
      </c>
      <c r="AK5729" s="10"/>
    </row>
    <row r="5730" spans="1:37">
      <c r="A5730" t="s">
        <v>45</v>
      </c>
      <c r="B5730" t="s">
        <v>46</v>
      </c>
      <c r="C5730" t="s">
        <v>47</v>
      </c>
      <c r="D5730" t="s">
        <v>6203</v>
      </c>
      <c r="E5730" t="s">
        <v>88</v>
      </c>
      <c r="F5730" t="s">
        <v>79</v>
      </c>
      <c r="G5730" t="s">
        <v>51</v>
      </c>
      <c r="H5730" s="20" t="s">
        <v>52</v>
      </c>
      <c r="I5730" t="s">
        <v>53</v>
      </c>
      <c r="J5730" t="s">
        <v>54</v>
      </c>
      <c r="K5730">
        <v>3</v>
      </c>
      <c r="L5730" t="s">
        <v>55</v>
      </c>
      <c r="M5730" t="s">
        <v>56</v>
      </c>
      <c r="N5730" t="s">
        <v>57</v>
      </c>
      <c r="O5730" s="21" t="s">
        <v>58</v>
      </c>
      <c r="P5730" s="21" t="s">
        <v>64</v>
      </c>
      <c r="Q5730" s="20" t="s">
        <v>588</v>
      </c>
      <c r="R5730" s="21" t="s">
        <v>589</v>
      </c>
      <c r="S5730" s="35">
        <v>1</v>
      </c>
      <c r="T5730" s="22">
        <v>1</v>
      </c>
      <c r="U5730" s="20" t="s">
        <v>62</v>
      </c>
      <c r="V5730" s="20">
        <v>45869</v>
      </c>
      <c r="W5730" s="21">
        <v>7</v>
      </c>
      <c r="X5730" s="20">
        <v>45877</v>
      </c>
      <c r="Y5730" s="20">
        <v>45875</v>
      </c>
      <c r="Z5730" s="48">
        <v>8</v>
      </c>
      <c r="AA5730">
        <v>2025</v>
      </c>
      <c r="AB5730" s="45">
        <v>45324</v>
      </c>
      <c r="AC5730" s="45">
        <v>45324</v>
      </c>
      <c r="AK5730" s="10"/>
    </row>
    <row r="5731" spans="1:37">
      <c r="A5731" t="s">
        <v>45</v>
      </c>
      <c r="B5731" t="s">
        <v>46</v>
      </c>
      <c r="C5731" t="s">
        <v>47</v>
      </c>
      <c r="D5731" t="s">
        <v>6204</v>
      </c>
      <c r="E5731" t="s">
        <v>88</v>
      </c>
      <c r="F5731" t="s">
        <v>79</v>
      </c>
      <c r="G5731" t="s">
        <v>51</v>
      </c>
      <c r="H5731" s="20" t="s">
        <v>52</v>
      </c>
      <c r="I5731" t="s">
        <v>53</v>
      </c>
      <c r="J5731" t="s">
        <v>54</v>
      </c>
      <c r="K5731">
        <v>3</v>
      </c>
      <c r="L5731" t="s">
        <v>55</v>
      </c>
      <c r="M5731" t="s">
        <v>56</v>
      </c>
      <c r="N5731" t="s">
        <v>57</v>
      </c>
      <c r="O5731" s="21" t="s">
        <v>58</v>
      </c>
      <c r="P5731" s="21" t="s">
        <v>64</v>
      </c>
      <c r="Q5731" s="20" t="s">
        <v>1691</v>
      </c>
      <c r="R5731" s="21" t="s">
        <v>1692</v>
      </c>
      <c r="S5731" s="35">
        <v>1</v>
      </c>
      <c r="T5731" s="22">
        <v>1</v>
      </c>
      <c r="U5731" s="20" t="s">
        <v>62</v>
      </c>
      <c r="V5731" s="20">
        <v>45867</v>
      </c>
      <c r="W5731" s="21">
        <v>7</v>
      </c>
      <c r="X5731" s="20">
        <v>45887</v>
      </c>
      <c r="Y5731" s="20">
        <v>45882</v>
      </c>
      <c r="Z5731" s="48">
        <v>8</v>
      </c>
      <c r="AA5731">
        <v>2025</v>
      </c>
      <c r="AB5731" s="45">
        <v>103324</v>
      </c>
      <c r="AC5731" s="45">
        <v>103324</v>
      </c>
      <c r="AK5731" s="10"/>
    </row>
    <row r="5732" spans="1:37">
      <c r="A5732" t="s">
        <v>45</v>
      </c>
      <c r="B5732" t="s">
        <v>46</v>
      </c>
      <c r="C5732" t="s">
        <v>47</v>
      </c>
      <c r="D5732" t="s">
        <v>6205</v>
      </c>
      <c r="E5732" t="s">
        <v>88</v>
      </c>
      <c r="F5732" t="s">
        <v>79</v>
      </c>
      <c r="G5732" t="s">
        <v>51</v>
      </c>
      <c r="H5732" s="20" t="s">
        <v>52</v>
      </c>
      <c r="I5732" t="s">
        <v>53</v>
      </c>
      <c r="J5732" t="s">
        <v>54</v>
      </c>
      <c r="K5732">
        <v>3</v>
      </c>
      <c r="L5732" t="s">
        <v>55</v>
      </c>
      <c r="M5732" t="s">
        <v>56</v>
      </c>
      <c r="N5732" t="s">
        <v>57</v>
      </c>
      <c r="O5732" s="21" t="s">
        <v>58</v>
      </c>
      <c r="P5732" s="21" t="s">
        <v>64</v>
      </c>
      <c r="Q5732" s="20" t="s">
        <v>4165</v>
      </c>
      <c r="R5732" s="21" t="s">
        <v>4166</v>
      </c>
      <c r="S5732" s="35">
        <v>1</v>
      </c>
      <c r="T5732" s="22">
        <v>1</v>
      </c>
      <c r="U5732" s="20" t="s">
        <v>62</v>
      </c>
      <c r="V5732" s="20">
        <v>45868</v>
      </c>
      <c r="W5732" s="21">
        <v>7</v>
      </c>
      <c r="X5732" s="20">
        <v>45876</v>
      </c>
      <c r="Y5732" s="20">
        <v>45873</v>
      </c>
      <c r="Z5732" s="48">
        <v>8</v>
      </c>
      <c r="AA5732">
        <v>2025</v>
      </c>
      <c r="AB5732" s="45">
        <v>103324</v>
      </c>
      <c r="AC5732" s="45">
        <v>103324</v>
      </c>
      <c r="AK5732" s="10"/>
    </row>
    <row r="5733" spans="1:37">
      <c r="A5733" t="s">
        <v>45</v>
      </c>
      <c r="B5733" t="s">
        <v>46</v>
      </c>
      <c r="C5733" t="s">
        <v>47</v>
      </c>
      <c r="D5733" t="s">
        <v>6206</v>
      </c>
      <c r="E5733" t="s">
        <v>88</v>
      </c>
      <c r="F5733" t="s">
        <v>79</v>
      </c>
      <c r="G5733" t="s">
        <v>51</v>
      </c>
      <c r="H5733" s="20" t="s">
        <v>52</v>
      </c>
      <c r="I5733" t="s">
        <v>53</v>
      </c>
      <c r="J5733" t="s">
        <v>54</v>
      </c>
      <c r="K5733">
        <v>3</v>
      </c>
      <c r="L5733" t="s">
        <v>55</v>
      </c>
      <c r="M5733" t="s">
        <v>77</v>
      </c>
      <c r="N5733" t="s">
        <v>89</v>
      </c>
      <c r="O5733" s="21" t="s">
        <v>58</v>
      </c>
      <c r="P5733" s="21" t="s">
        <v>150</v>
      </c>
      <c r="Q5733" s="20" t="s">
        <v>244</v>
      </c>
      <c r="R5733" s="21" t="s">
        <v>245</v>
      </c>
      <c r="S5733" s="35">
        <v>1</v>
      </c>
      <c r="T5733" s="22">
        <v>1</v>
      </c>
      <c r="U5733" s="20" t="s">
        <v>62</v>
      </c>
      <c r="V5733" s="20">
        <v>45868</v>
      </c>
      <c r="W5733" s="21">
        <v>7</v>
      </c>
      <c r="X5733" s="20">
        <v>45875</v>
      </c>
      <c r="Y5733" s="20">
        <v>45873</v>
      </c>
      <c r="Z5733" s="48">
        <v>8</v>
      </c>
      <c r="AA5733">
        <v>2025</v>
      </c>
      <c r="AB5733" s="45">
        <v>99995</v>
      </c>
      <c r="AC5733" s="45">
        <v>99995</v>
      </c>
      <c r="AK5733" s="10"/>
    </row>
    <row r="5734" spans="1:37">
      <c r="A5734" t="s">
        <v>45</v>
      </c>
      <c r="B5734" t="s">
        <v>46</v>
      </c>
      <c r="C5734" t="s">
        <v>47</v>
      </c>
      <c r="D5734" t="s">
        <v>6207</v>
      </c>
      <c r="E5734" t="s">
        <v>88</v>
      </c>
      <c r="F5734" t="s">
        <v>79</v>
      </c>
      <c r="G5734" t="s">
        <v>51</v>
      </c>
      <c r="H5734" s="20" t="s">
        <v>52</v>
      </c>
      <c r="I5734" t="s">
        <v>53</v>
      </c>
      <c r="J5734" t="s">
        <v>54</v>
      </c>
      <c r="K5734">
        <v>3</v>
      </c>
      <c r="L5734" t="s">
        <v>55</v>
      </c>
      <c r="M5734" t="s">
        <v>56</v>
      </c>
      <c r="N5734" t="s">
        <v>57</v>
      </c>
      <c r="O5734" s="21" t="s">
        <v>58</v>
      </c>
      <c r="P5734" s="21" t="s">
        <v>64</v>
      </c>
      <c r="Q5734" s="20" t="s">
        <v>1052</v>
      </c>
      <c r="R5734" s="21" t="s">
        <v>1053</v>
      </c>
      <c r="S5734" s="35">
        <v>1</v>
      </c>
      <c r="T5734" s="22">
        <v>1</v>
      </c>
      <c r="U5734" s="20" t="s">
        <v>62</v>
      </c>
      <c r="V5734" s="20">
        <v>45869</v>
      </c>
      <c r="W5734" s="21">
        <v>7</v>
      </c>
      <c r="X5734" s="20">
        <v>45877</v>
      </c>
      <c r="Y5734" s="20">
        <v>45873</v>
      </c>
      <c r="Z5734" s="48">
        <v>8</v>
      </c>
      <c r="AA5734">
        <v>2025</v>
      </c>
      <c r="AB5734" s="45">
        <v>53325</v>
      </c>
      <c r="AC5734" s="45">
        <v>53325</v>
      </c>
      <c r="AK5734" s="10"/>
    </row>
    <row r="5735" spans="1:37">
      <c r="A5735" t="s">
        <v>45</v>
      </c>
      <c r="B5735" t="s">
        <v>46</v>
      </c>
      <c r="C5735" t="s">
        <v>47</v>
      </c>
      <c r="D5735" t="s">
        <v>6208</v>
      </c>
      <c r="E5735" t="s">
        <v>88</v>
      </c>
      <c r="F5735" t="s">
        <v>79</v>
      </c>
      <c r="G5735" t="s">
        <v>51</v>
      </c>
      <c r="H5735" s="20" t="s">
        <v>52</v>
      </c>
      <c r="I5735" t="s">
        <v>53</v>
      </c>
      <c r="J5735" t="s">
        <v>54</v>
      </c>
      <c r="K5735">
        <v>3</v>
      </c>
      <c r="L5735" t="s">
        <v>55</v>
      </c>
      <c r="M5735" t="s">
        <v>56</v>
      </c>
      <c r="N5735" t="s">
        <v>57</v>
      </c>
      <c r="O5735" s="21" t="s">
        <v>58</v>
      </c>
      <c r="P5735" s="21" t="s">
        <v>64</v>
      </c>
      <c r="Q5735" s="20" t="s">
        <v>596</v>
      </c>
      <c r="R5735" s="21" t="s">
        <v>597</v>
      </c>
      <c r="S5735" s="35">
        <v>1</v>
      </c>
      <c r="T5735" s="22">
        <v>1</v>
      </c>
      <c r="U5735" s="20" t="s">
        <v>62</v>
      </c>
      <c r="V5735" s="20">
        <v>45867</v>
      </c>
      <c r="W5735" s="21">
        <v>7</v>
      </c>
      <c r="X5735" s="20">
        <v>45883</v>
      </c>
      <c r="Y5735" s="20">
        <v>45880</v>
      </c>
      <c r="Z5735" s="48">
        <v>8</v>
      </c>
      <c r="AA5735">
        <v>2025</v>
      </c>
      <c r="AB5735" s="45">
        <v>107135</v>
      </c>
      <c r="AC5735" s="45">
        <v>107135</v>
      </c>
      <c r="AK5735" s="10"/>
    </row>
    <row r="5736" spans="1:37">
      <c r="A5736" t="s">
        <v>45</v>
      </c>
      <c r="B5736" t="s">
        <v>46</v>
      </c>
      <c r="C5736" t="s">
        <v>47</v>
      </c>
      <c r="D5736" t="s">
        <v>6209</v>
      </c>
      <c r="E5736" t="s">
        <v>88</v>
      </c>
      <c r="F5736" t="s">
        <v>79</v>
      </c>
      <c r="G5736" t="s">
        <v>51</v>
      </c>
      <c r="H5736" s="20" t="s">
        <v>52</v>
      </c>
      <c r="I5736" t="s">
        <v>53</v>
      </c>
      <c r="J5736" t="s">
        <v>54</v>
      </c>
      <c r="K5736">
        <v>3</v>
      </c>
      <c r="L5736" t="s">
        <v>55</v>
      </c>
      <c r="M5736" t="s">
        <v>77</v>
      </c>
      <c r="N5736" t="s">
        <v>89</v>
      </c>
      <c r="O5736" s="21" t="s">
        <v>58</v>
      </c>
      <c r="P5736" s="21" t="s">
        <v>119</v>
      </c>
      <c r="Q5736" s="20" t="s">
        <v>728</v>
      </c>
      <c r="R5736" s="21" t="s">
        <v>729</v>
      </c>
      <c r="S5736" s="35">
        <v>1</v>
      </c>
      <c r="T5736" s="22">
        <v>1</v>
      </c>
      <c r="U5736" s="20" t="s">
        <v>62</v>
      </c>
      <c r="V5736" s="20">
        <v>45869</v>
      </c>
      <c r="W5736" s="21">
        <v>7</v>
      </c>
      <c r="X5736" s="20">
        <v>45880</v>
      </c>
      <c r="Y5736" s="20">
        <v>45875</v>
      </c>
      <c r="Z5736" s="48">
        <v>8</v>
      </c>
      <c r="AA5736">
        <v>2025</v>
      </c>
      <c r="AB5736" s="45">
        <v>75709</v>
      </c>
      <c r="AC5736" s="45">
        <v>75709</v>
      </c>
      <c r="AK5736" s="10"/>
    </row>
    <row r="5737" spans="1:37">
      <c r="A5737" t="s">
        <v>45</v>
      </c>
      <c r="B5737" t="s">
        <v>46</v>
      </c>
      <c r="C5737" t="s">
        <v>47</v>
      </c>
      <c r="D5737" t="s">
        <v>6210</v>
      </c>
      <c r="E5737" t="s">
        <v>88</v>
      </c>
      <c r="F5737" t="s">
        <v>79</v>
      </c>
      <c r="G5737" t="s">
        <v>51</v>
      </c>
      <c r="H5737" s="20" t="s">
        <v>58</v>
      </c>
      <c r="I5737" t="s">
        <v>53</v>
      </c>
      <c r="J5737" t="s">
        <v>54</v>
      </c>
      <c r="K5737">
        <v>3</v>
      </c>
      <c r="L5737" t="s">
        <v>55</v>
      </c>
      <c r="M5737" t="s">
        <v>77</v>
      </c>
      <c r="N5737" t="s">
        <v>89</v>
      </c>
      <c r="O5737" s="21" t="s">
        <v>58</v>
      </c>
      <c r="P5737" s="21" t="s">
        <v>90</v>
      </c>
      <c r="Q5737" s="20" t="s">
        <v>1685</v>
      </c>
      <c r="R5737" s="21" t="s">
        <v>1686</v>
      </c>
      <c r="S5737" s="35">
        <v>1</v>
      </c>
      <c r="T5737" s="22">
        <v>0</v>
      </c>
      <c r="U5737" s="20" t="s">
        <v>62</v>
      </c>
      <c r="V5737" s="20">
        <v>45869</v>
      </c>
      <c r="W5737" s="21">
        <v>7</v>
      </c>
      <c r="X5737" s="20">
        <v>45881</v>
      </c>
      <c r="Z5737" s="48">
        <v>8</v>
      </c>
      <c r="AA5737">
        <v>2025</v>
      </c>
      <c r="AB5737" s="45">
        <v>64275</v>
      </c>
      <c r="AC5737" s="45">
        <v>0</v>
      </c>
      <c r="AK5737" s="10"/>
    </row>
    <row r="5738" spans="1:37">
      <c r="A5738" t="s">
        <v>45</v>
      </c>
      <c r="B5738" t="s">
        <v>46</v>
      </c>
      <c r="C5738" t="s">
        <v>47</v>
      </c>
      <c r="D5738" t="s">
        <v>6211</v>
      </c>
      <c r="E5738" t="s">
        <v>88</v>
      </c>
      <c r="F5738" t="s">
        <v>79</v>
      </c>
      <c r="G5738" t="s">
        <v>51</v>
      </c>
      <c r="H5738" s="20" t="s">
        <v>52</v>
      </c>
      <c r="I5738" t="s">
        <v>53</v>
      </c>
      <c r="J5738" t="s">
        <v>54</v>
      </c>
      <c r="K5738">
        <v>3</v>
      </c>
      <c r="L5738" t="s">
        <v>55</v>
      </c>
      <c r="M5738" t="s">
        <v>77</v>
      </c>
      <c r="N5738" t="s">
        <v>89</v>
      </c>
      <c r="O5738" s="21" t="s">
        <v>58</v>
      </c>
      <c r="P5738" s="21" t="s">
        <v>203</v>
      </c>
      <c r="Q5738" s="20" t="s">
        <v>204</v>
      </c>
      <c r="R5738" s="21" t="s">
        <v>205</v>
      </c>
      <c r="S5738" s="35">
        <v>1</v>
      </c>
      <c r="T5738" s="22">
        <v>1</v>
      </c>
      <c r="U5738" s="20" t="s">
        <v>62</v>
      </c>
      <c r="V5738" s="20">
        <v>45869</v>
      </c>
      <c r="W5738" s="21">
        <v>7</v>
      </c>
      <c r="X5738" s="20">
        <v>45877</v>
      </c>
      <c r="Y5738" s="20">
        <v>45875</v>
      </c>
      <c r="Z5738" s="48">
        <v>8</v>
      </c>
      <c r="AA5738">
        <v>2025</v>
      </c>
      <c r="AB5738" s="45">
        <v>76664</v>
      </c>
      <c r="AC5738" s="45">
        <v>76664</v>
      </c>
      <c r="AK5738" s="10"/>
    </row>
    <row r="5739" spans="1:37">
      <c r="A5739" t="s">
        <v>45</v>
      </c>
      <c r="B5739" t="s">
        <v>46</v>
      </c>
      <c r="C5739" t="s">
        <v>47</v>
      </c>
      <c r="D5739" t="s">
        <v>6212</v>
      </c>
      <c r="E5739" t="s">
        <v>88</v>
      </c>
      <c r="F5739" t="s">
        <v>79</v>
      </c>
      <c r="G5739" t="s">
        <v>51</v>
      </c>
      <c r="H5739" s="20" t="s">
        <v>52</v>
      </c>
      <c r="I5739" t="s">
        <v>53</v>
      </c>
      <c r="J5739" t="s">
        <v>54</v>
      </c>
      <c r="K5739">
        <v>3</v>
      </c>
      <c r="L5739" t="s">
        <v>55</v>
      </c>
      <c r="M5739" t="s">
        <v>56</v>
      </c>
      <c r="N5739" t="s">
        <v>57</v>
      </c>
      <c r="O5739" s="21" t="s">
        <v>58</v>
      </c>
      <c r="P5739" s="21" t="s">
        <v>64</v>
      </c>
      <c r="Q5739" s="20" t="s">
        <v>221</v>
      </c>
      <c r="R5739" s="21" t="s">
        <v>222</v>
      </c>
      <c r="S5739" s="35">
        <v>1</v>
      </c>
      <c r="T5739" s="22">
        <v>1</v>
      </c>
      <c r="U5739" s="20" t="s">
        <v>62</v>
      </c>
      <c r="V5739" s="20">
        <v>45869</v>
      </c>
      <c r="W5739" s="21">
        <v>7</v>
      </c>
      <c r="X5739" s="20">
        <v>45882</v>
      </c>
      <c r="Y5739" s="20">
        <v>45877</v>
      </c>
      <c r="Z5739" s="48">
        <v>8</v>
      </c>
      <c r="AA5739">
        <v>2025</v>
      </c>
      <c r="AB5739" s="45">
        <v>103324</v>
      </c>
      <c r="AC5739" s="45">
        <v>103324</v>
      </c>
      <c r="AK5739" s="10"/>
    </row>
    <row r="5740" spans="1:37">
      <c r="A5740" t="s">
        <v>45</v>
      </c>
      <c r="B5740" t="s">
        <v>46</v>
      </c>
      <c r="C5740" t="s">
        <v>47</v>
      </c>
      <c r="D5740" t="s">
        <v>6213</v>
      </c>
      <c r="E5740" t="s">
        <v>88</v>
      </c>
      <c r="F5740" t="s">
        <v>79</v>
      </c>
      <c r="G5740" t="s">
        <v>51</v>
      </c>
      <c r="H5740" s="20" t="s">
        <v>52</v>
      </c>
      <c r="I5740" t="s">
        <v>53</v>
      </c>
      <c r="J5740" t="s">
        <v>54</v>
      </c>
      <c r="K5740">
        <v>3</v>
      </c>
      <c r="L5740" t="s">
        <v>55</v>
      </c>
      <c r="M5740" t="s">
        <v>77</v>
      </c>
      <c r="N5740" t="s">
        <v>89</v>
      </c>
      <c r="O5740" s="21" t="s">
        <v>58</v>
      </c>
      <c r="P5740" s="21" t="s">
        <v>90</v>
      </c>
      <c r="Q5740" s="20" t="s">
        <v>2511</v>
      </c>
      <c r="R5740" s="21" t="s">
        <v>2512</v>
      </c>
      <c r="S5740" s="35">
        <v>1</v>
      </c>
      <c r="T5740" s="22">
        <v>1</v>
      </c>
      <c r="U5740" s="20" t="s">
        <v>62</v>
      </c>
      <c r="V5740" s="20">
        <v>45869</v>
      </c>
      <c r="W5740" s="21">
        <v>7</v>
      </c>
      <c r="X5740" s="20">
        <v>45877</v>
      </c>
      <c r="Y5740" s="20">
        <v>45873</v>
      </c>
      <c r="Z5740" s="48">
        <v>8</v>
      </c>
      <c r="AA5740">
        <v>2025</v>
      </c>
      <c r="AB5740" s="45">
        <v>59990</v>
      </c>
      <c r="AC5740" s="45">
        <v>59990</v>
      </c>
      <c r="AK5740" s="10"/>
    </row>
    <row r="5741" spans="1:37">
      <c r="A5741" t="s">
        <v>45</v>
      </c>
      <c r="B5741" t="s">
        <v>46</v>
      </c>
      <c r="C5741" t="s">
        <v>47</v>
      </c>
      <c r="D5741" t="s">
        <v>6214</v>
      </c>
      <c r="E5741" t="s">
        <v>88</v>
      </c>
      <c r="F5741" t="s">
        <v>79</v>
      </c>
      <c r="G5741" t="s">
        <v>51</v>
      </c>
      <c r="H5741" s="20" t="s">
        <v>52</v>
      </c>
      <c r="I5741" t="s">
        <v>53</v>
      </c>
      <c r="J5741" t="s">
        <v>54</v>
      </c>
      <c r="K5741">
        <v>3</v>
      </c>
      <c r="L5741" t="s">
        <v>55</v>
      </c>
      <c r="M5741" t="s">
        <v>56</v>
      </c>
      <c r="N5741" t="s">
        <v>57</v>
      </c>
      <c r="O5741" s="21" t="s">
        <v>58</v>
      </c>
      <c r="P5741" s="21" t="s">
        <v>64</v>
      </c>
      <c r="Q5741" s="20" t="s">
        <v>221</v>
      </c>
      <c r="R5741" s="21" t="s">
        <v>222</v>
      </c>
      <c r="S5741" s="35">
        <v>1</v>
      </c>
      <c r="T5741" s="22">
        <v>1</v>
      </c>
      <c r="U5741" s="20" t="s">
        <v>62</v>
      </c>
      <c r="V5741" s="20">
        <v>45869</v>
      </c>
      <c r="W5741" s="21">
        <v>7</v>
      </c>
      <c r="X5741" s="20">
        <v>45877</v>
      </c>
      <c r="Y5741" s="20">
        <v>45875</v>
      </c>
      <c r="Z5741" s="48">
        <v>8</v>
      </c>
      <c r="AA5741">
        <v>2025</v>
      </c>
      <c r="AB5741" s="45">
        <v>103324</v>
      </c>
      <c r="AC5741" s="45">
        <v>103324</v>
      </c>
      <c r="AK5741" s="10"/>
    </row>
    <row r="5742" spans="1:37">
      <c r="A5742" t="s">
        <v>45</v>
      </c>
      <c r="B5742" t="s">
        <v>46</v>
      </c>
      <c r="C5742" t="s">
        <v>47</v>
      </c>
      <c r="D5742" t="s">
        <v>6215</v>
      </c>
      <c r="E5742" t="s">
        <v>88</v>
      </c>
      <c r="F5742" t="s">
        <v>79</v>
      </c>
      <c r="G5742" t="s">
        <v>51</v>
      </c>
      <c r="H5742" s="20" t="s">
        <v>52</v>
      </c>
      <c r="I5742" t="s">
        <v>53</v>
      </c>
      <c r="J5742" t="s">
        <v>54</v>
      </c>
      <c r="K5742">
        <v>3</v>
      </c>
      <c r="L5742" t="s">
        <v>55</v>
      </c>
      <c r="M5742" t="s">
        <v>77</v>
      </c>
      <c r="N5742" t="s">
        <v>89</v>
      </c>
      <c r="O5742" s="21" t="s">
        <v>58</v>
      </c>
      <c r="P5742" s="21" t="s">
        <v>303</v>
      </c>
      <c r="Q5742" s="20" t="s">
        <v>4142</v>
      </c>
      <c r="R5742" s="21" t="s">
        <v>4143</v>
      </c>
      <c r="S5742" s="35">
        <v>1</v>
      </c>
      <c r="T5742" s="22">
        <v>1</v>
      </c>
      <c r="U5742" s="20" t="s">
        <v>62</v>
      </c>
      <c r="V5742" s="20">
        <v>45869</v>
      </c>
      <c r="W5742" s="21">
        <v>7</v>
      </c>
      <c r="X5742" s="20">
        <v>45877</v>
      </c>
      <c r="Y5742" s="20">
        <v>45875</v>
      </c>
      <c r="Z5742" s="48">
        <v>8</v>
      </c>
      <c r="AA5742">
        <v>2025</v>
      </c>
      <c r="AB5742" s="45">
        <v>62500</v>
      </c>
      <c r="AC5742" s="45">
        <v>62500</v>
      </c>
      <c r="AK5742" s="10"/>
    </row>
    <row r="5743" spans="1:37">
      <c r="A5743" t="s">
        <v>45</v>
      </c>
      <c r="B5743" t="s">
        <v>46</v>
      </c>
      <c r="C5743" t="s">
        <v>47</v>
      </c>
      <c r="D5743" t="s">
        <v>6216</v>
      </c>
      <c r="E5743" t="s">
        <v>88</v>
      </c>
      <c r="F5743" t="s">
        <v>79</v>
      </c>
      <c r="G5743" t="s">
        <v>51</v>
      </c>
      <c r="H5743" s="20" t="s">
        <v>52</v>
      </c>
      <c r="I5743" t="s">
        <v>53</v>
      </c>
      <c r="J5743" t="s">
        <v>54</v>
      </c>
      <c r="K5743">
        <v>3</v>
      </c>
      <c r="L5743" t="s">
        <v>55</v>
      </c>
      <c r="M5743" t="s">
        <v>56</v>
      </c>
      <c r="N5743" t="s">
        <v>57</v>
      </c>
      <c r="O5743" s="21" t="s">
        <v>58</v>
      </c>
      <c r="P5743" s="21" t="s">
        <v>64</v>
      </c>
      <c r="Q5743" s="20" t="s">
        <v>481</v>
      </c>
      <c r="R5743" s="21" t="s">
        <v>482</v>
      </c>
      <c r="S5743" s="35">
        <v>1</v>
      </c>
      <c r="T5743" s="22">
        <v>1</v>
      </c>
      <c r="U5743" s="20" t="s">
        <v>62</v>
      </c>
      <c r="V5743" s="20">
        <v>45869</v>
      </c>
      <c r="W5743" s="21">
        <v>7</v>
      </c>
      <c r="X5743" s="20">
        <v>45880</v>
      </c>
      <c r="Y5743" s="20">
        <v>45875</v>
      </c>
      <c r="Z5743" s="48">
        <v>8</v>
      </c>
      <c r="AA5743">
        <v>2025</v>
      </c>
      <c r="AB5743" s="45">
        <v>71421</v>
      </c>
      <c r="AC5743" s="45">
        <v>71421</v>
      </c>
      <c r="AK5743" s="10"/>
    </row>
    <row r="5744" spans="1:37">
      <c r="A5744" t="s">
        <v>45</v>
      </c>
      <c r="B5744" t="s">
        <v>46</v>
      </c>
      <c r="C5744" t="s">
        <v>47</v>
      </c>
      <c r="D5744" t="s">
        <v>6217</v>
      </c>
      <c r="E5744" t="s">
        <v>88</v>
      </c>
      <c r="F5744" t="s">
        <v>79</v>
      </c>
      <c r="G5744" t="s">
        <v>51</v>
      </c>
      <c r="H5744" s="20" t="s">
        <v>52</v>
      </c>
      <c r="I5744" t="s">
        <v>53</v>
      </c>
      <c r="J5744" t="s">
        <v>54</v>
      </c>
      <c r="K5744">
        <v>3</v>
      </c>
      <c r="L5744" t="s">
        <v>55</v>
      </c>
      <c r="M5744" t="s">
        <v>56</v>
      </c>
      <c r="N5744" t="s">
        <v>57</v>
      </c>
      <c r="O5744" s="21" t="s">
        <v>58</v>
      </c>
      <c r="P5744" s="21" t="s">
        <v>64</v>
      </c>
      <c r="Q5744" s="20" t="s">
        <v>221</v>
      </c>
      <c r="R5744" s="21" t="s">
        <v>222</v>
      </c>
      <c r="S5744" s="35">
        <v>1</v>
      </c>
      <c r="T5744" s="22">
        <v>1</v>
      </c>
      <c r="U5744" s="20" t="s">
        <v>62</v>
      </c>
      <c r="V5744" s="20">
        <v>45869</v>
      </c>
      <c r="W5744" s="21">
        <v>7</v>
      </c>
      <c r="X5744" s="20">
        <v>45875</v>
      </c>
      <c r="Y5744" s="20">
        <v>45870</v>
      </c>
      <c r="Z5744" s="48">
        <v>8</v>
      </c>
      <c r="AA5744">
        <v>2025</v>
      </c>
      <c r="AB5744" s="45">
        <v>103324</v>
      </c>
      <c r="AC5744" s="45">
        <v>103324</v>
      </c>
      <c r="AK5744" s="10"/>
    </row>
    <row r="5745" spans="1:37">
      <c r="A5745" t="s">
        <v>45</v>
      </c>
      <c r="B5745" t="s">
        <v>46</v>
      </c>
      <c r="C5745" t="s">
        <v>47</v>
      </c>
      <c r="D5745" t="s">
        <v>6218</v>
      </c>
      <c r="E5745" t="s">
        <v>88</v>
      </c>
      <c r="F5745" t="s">
        <v>79</v>
      </c>
      <c r="G5745" t="s">
        <v>51</v>
      </c>
      <c r="H5745" s="20" t="s">
        <v>52</v>
      </c>
      <c r="I5745" t="s">
        <v>53</v>
      </c>
      <c r="J5745" t="s">
        <v>54</v>
      </c>
      <c r="K5745">
        <v>3</v>
      </c>
      <c r="L5745" t="s">
        <v>55</v>
      </c>
      <c r="M5745" t="s">
        <v>56</v>
      </c>
      <c r="N5745" t="s">
        <v>57</v>
      </c>
      <c r="O5745" s="21" t="s">
        <v>58</v>
      </c>
      <c r="P5745" s="21" t="s">
        <v>64</v>
      </c>
      <c r="Q5745" s="20" t="s">
        <v>4165</v>
      </c>
      <c r="R5745" s="21" t="s">
        <v>4166</v>
      </c>
      <c r="S5745" s="35">
        <v>1</v>
      </c>
      <c r="T5745" s="22">
        <v>1</v>
      </c>
      <c r="U5745" s="20" t="s">
        <v>62</v>
      </c>
      <c r="V5745" s="20">
        <v>45869</v>
      </c>
      <c r="W5745" s="21">
        <v>7</v>
      </c>
      <c r="X5745" s="20">
        <v>45877</v>
      </c>
      <c r="Y5745" s="20">
        <v>45875</v>
      </c>
      <c r="Z5745" s="48">
        <v>8</v>
      </c>
      <c r="AA5745">
        <v>2025</v>
      </c>
      <c r="AB5745" s="45">
        <v>103324</v>
      </c>
      <c r="AC5745" s="45">
        <v>103324</v>
      </c>
      <c r="AK5745" s="10"/>
    </row>
    <row r="5746" spans="1:37">
      <c r="A5746" t="s">
        <v>45</v>
      </c>
      <c r="B5746" t="s">
        <v>46</v>
      </c>
      <c r="C5746" t="s">
        <v>47</v>
      </c>
      <c r="D5746" t="s">
        <v>6219</v>
      </c>
      <c r="E5746" t="s">
        <v>88</v>
      </c>
      <c r="F5746" t="s">
        <v>79</v>
      </c>
      <c r="G5746" t="s">
        <v>51</v>
      </c>
      <c r="H5746" s="20" t="s">
        <v>52</v>
      </c>
      <c r="I5746" t="s">
        <v>53</v>
      </c>
      <c r="J5746" t="s">
        <v>54</v>
      </c>
      <c r="K5746">
        <v>3</v>
      </c>
      <c r="L5746" t="s">
        <v>55</v>
      </c>
      <c r="M5746" t="s">
        <v>56</v>
      </c>
      <c r="N5746" t="s">
        <v>57</v>
      </c>
      <c r="O5746" s="21" t="s">
        <v>58</v>
      </c>
      <c r="P5746" s="21" t="s">
        <v>64</v>
      </c>
      <c r="Q5746" s="20" t="s">
        <v>596</v>
      </c>
      <c r="R5746" s="21" t="s">
        <v>597</v>
      </c>
      <c r="S5746" s="35">
        <v>1</v>
      </c>
      <c r="T5746" s="22">
        <v>1</v>
      </c>
      <c r="U5746" s="20" t="s">
        <v>62</v>
      </c>
      <c r="V5746" s="20">
        <v>45869</v>
      </c>
      <c r="W5746" s="21">
        <v>7</v>
      </c>
      <c r="X5746" s="20">
        <v>45877</v>
      </c>
      <c r="Y5746" s="20">
        <v>45875</v>
      </c>
      <c r="Z5746" s="48">
        <v>8</v>
      </c>
      <c r="AA5746">
        <v>2025</v>
      </c>
      <c r="AB5746" s="45">
        <v>107135</v>
      </c>
      <c r="AC5746" s="45">
        <v>107135</v>
      </c>
      <c r="AK5746" s="10"/>
    </row>
    <row r="5747" spans="1:37">
      <c r="A5747" t="s">
        <v>45</v>
      </c>
      <c r="B5747" t="s">
        <v>46</v>
      </c>
      <c r="C5747" t="s">
        <v>47</v>
      </c>
      <c r="D5747" t="s">
        <v>6220</v>
      </c>
      <c r="E5747" t="s">
        <v>88</v>
      </c>
      <c r="F5747" t="s">
        <v>79</v>
      </c>
      <c r="G5747" t="s">
        <v>51</v>
      </c>
      <c r="H5747" s="20" t="s">
        <v>52</v>
      </c>
      <c r="I5747" t="s">
        <v>53</v>
      </c>
      <c r="J5747" t="s">
        <v>54</v>
      </c>
      <c r="K5747">
        <v>3</v>
      </c>
      <c r="L5747" t="s">
        <v>55</v>
      </c>
      <c r="M5747" t="s">
        <v>77</v>
      </c>
      <c r="N5747" t="s">
        <v>89</v>
      </c>
      <c r="O5747" s="21" t="s">
        <v>58</v>
      </c>
      <c r="P5747" s="21" t="s">
        <v>90</v>
      </c>
      <c r="Q5747" s="20" t="s">
        <v>731</v>
      </c>
      <c r="R5747" s="21" t="s">
        <v>732</v>
      </c>
      <c r="S5747" s="35">
        <v>1</v>
      </c>
      <c r="T5747" s="22">
        <v>1</v>
      </c>
      <c r="U5747" s="20" t="s">
        <v>62</v>
      </c>
      <c r="V5747" s="20">
        <v>45869</v>
      </c>
      <c r="W5747" s="21">
        <v>7</v>
      </c>
      <c r="X5747" s="20">
        <v>45877</v>
      </c>
      <c r="Y5747" s="20">
        <v>45873</v>
      </c>
      <c r="Z5747" s="48">
        <v>8</v>
      </c>
      <c r="AA5747">
        <v>2025</v>
      </c>
      <c r="AB5747" s="45">
        <v>81990</v>
      </c>
      <c r="AC5747" s="45">
        <v>81990</v>
      </c>
      <c r="AK5747" s="10"/>
    </row>
    <row r="5748" spans="1:37">
      <c r="A5748" t="s">
        <v>45</v>
      </c>
      <c r="B5748" t="s">
        <v>46</v>
      </c>
      <c r="C5748" t="s">
        <v>47</v>
      </c>
      <c r="D5748" t="s">
        <v>6221</v>
      </c>
      <c r="E5748" t="s">
        <v>88</v>
      </c>
      <c r="F5748" t="s">
        <v>79</v>
      </c>
      <c r="G5748" t="s">
        <v>51</v>
      </c>
      <c r="H5748" s="20" t="s">
        <v>52</v>
      </c>
      <c r="I5748" t="s">
        <v>53</v>
      </c>
      <c r="J5748" t="s">
        <v>54</v>
      </c>
      <c r="K5748">
        <v>3</v>
      </c>
      <c r="L5748" t="s">
        <v>55</v>
      </c>
      <c r="M5748" t="s">
        <v>56</v>
      </c>
      <c r="N5748" t="s">
        <v>57</v>
      </c>
      <c r="O5748" s="21" t="s">
        <v>58</v>
      </c>
      <c r="P5748" s="21" t="s">
        <v>64</v>
      </c>
      <c r="Q5748" s="20" t="s">
        <v>221</v>
      </c>
      <c r="R5748" s="21" t="s">
        <v>222</v>
      </c>
      <c r="S5748" s="35">
        <v>1</v>
      </c>
      <c r="T5748" s="22">
        <v>1</v>
      </c>
      <c r="U5748" s="20" t="s">
        <v>62</v>
      </c>
      <c r="V5748" s="20">
        <v>45869</v>
      </c>
      <c r="W5748" s="21">
        <v>7</v>
      </c>
      <c r="X5748" s="20">
        <v>45877</v>
      </c>
      <c r="Y5748" s="20">
        <v>45873</v>
      </c>
      <c r="Z5748" s="48">
        <v>8</v>
      </c>
      <c r="AA5748">
        <v>2025</v>
      </c>
      <c r="AB5748" s="45">
        <v>103324</v>
      </c>
      <c r="AC5748" s="45">
        <v>103324</v>
      </c>
      <c r="AK5748" s="10"/>
    </row>
    <row r="5749" spans="1:37">
      <c r="A5749" t="s">
        <v>45</v>
      </c>
      <c r="B5749" t="s">
        <v>46</v>
      </c>
      <c r="C5749" t="s">
        <v>47</v>
      </c>
      <c r="D5749" t="s">
        <v>6222</v>
      </c>
      <c r="E5749" t="s">
        <v>88</v>
      </c>
      <c r="F5749" t="s">
        <v>79</v>
      </c>
      <c r="G5749" t="s">
        <v>51</v>
      </c>
      <c r="H5749" s="20" t="s">
        <v>52</v>
      </c>
      <c r="I5749" t="s">
        <v>53</v>
      </c>
      <c r="J5749" t="s">
        <v>54</v>
      </c>
      <c r="K5749">
        <v>3</v>
      </c>
      <c r="L5749" t="s">
        <v>55</v>
      </c>
      <c r="M5749" t="s">
        <v>56</v>
      </c>
      <c r="N5749" t="s">
        <v>57</v>
      </c>
      <c r="O5749" s="21" t="s">
        <v>58</v>
      </c>
      <c r="P5749" s="21" t="s">
        <v>207</v>
      </c>
      <c r="Q5749" s="20" t="s">
        <v>2613</v>
      </c>
      <c r="R5749" s="21" t="s">
        <v>2614</v>
      </c>
      <c r="S5749" s="35">
        <v>3</v>
      </c>
      <c r="T5749" s="22">
        <v>3</v>
      </c>
      <c r="U5749" s="20" t="s">
        <v>62</v>
      </c>
      <c r="V5749" s="20">
        <v>45869</v>
      </c>
      <c r="W5749" s="21">
        <v>7</v>
      </c>
      <c r="X5749" s="20">
        <v>45877</v>
      </c>
      <c r="Y5749" s="20">
        <v>45873</v>
      </c>
      <c r="Z5749" s="48">
        <v>8</v>
      </c>
      <c r="AA5749">
        <v>2025</v>
      </c>
      <c r="AB5749" s="45">
        <v>139981</v>
      </c>
      <c r="AC5749" s="45">
        <v>139981</v>
      </c>
      <c r="AK5749" s="10"/>
    </row>
    <row r="5750" spans="1:37">
      <c r="A5750" t="s">
        <v>45</v>
      </c>
      <c r="B5750" t="s">
        <v>46</v>
      </c>
      <c r="C5750" t="s">
        <v>47</v>
      </c>
      <c r="D5750" t="s">
        <v>6223</v>
      </c>
      <c r="E5750" t="s">
        <v>88</v>
      </c>
      <c r="F5750" t="s">
        <v>79</v>
      </c>
      <c r="G5750" t="s">
        <v>51</v>
      </c>
      <c r="H5750" s="20" t="s">
        <v>52</v>
      </c>
      <c r="I5750" t="s">
        <v>53</v>
      </c>
      <c r="J5750" t="s">
        <v>54</v>
      </c>
      <c r="K5750">
        <v>3</v>
      </c>
      <c r="L5750" t="s">
        <v>55</v>
      </c>
      <c r="M5750" t="s">
        <v>77</v>
      </c>
      <c r="N5750" t="s">
        <v>89</v>
      </c>
      <c r="O5750" s="21" t="s">
        <v>58</v>
      </c>
      <c r="P5750" s="21" t="s">
        <v>90</v>
      </c>
      <c r="Q5750" s="20" t="s">
        <v>163</v>
      </c>
      <c r="R5750" s="21" t="s">
        <v>164</v>
      </c>
      <c r="S5750" s="35">
        <v>1</v>
      </c>
      <c r="T5750" s="22">
        <v>1</v>
      </c>
      <c r="U5750" s="20" t="s">
        <v>62</v>
      </c>
      <c r="V5750" s="20">
        <v>45869</v>
      </c>
      <c r="W5750" s="21">
        <v>7</v>
      </c>
      <c r="X5750" s="20">
        <v>45877</v>
      </c>
      <c r="Y5750" s="20">
        <v>45873</v>
      </c>
      <c r="Z5750" s="48">
        <v>8</v>
      </c>
      <c r="AA5750">
        <v>2025</v>
      </c>
      <c r="AB5750" s="45">
        <v>39995</v>
      </c>
      <c r="AC5750" s="45">
        <v>39995</v>
      </c>
      <c r="AK5750" s="10"/>
    </row>
    <row r="5751" spans="1:37">
      <c r="A5751" t="s">
        <v>45</v>
      </c>
      <c r="B5751" t="s">
        <v>46</v>
      </c>
      <c r="C5751" t="s">
        <v>47</v>
      </c>
      <c r="D5751" t="s">
        <v>6224</v>
      </c>
      <c r="E5751" t="s">
        <v>88</v>
      </c>
      <c r="F5751" t="s">
        <v>79</v>
      </c>
      <c r="G5751" t="s">
        <v>51</v>
      </c>
      <c r="H5751" s="20" t="s">
        <v>52</v>
      </c>
      <c r="I5751" t="s">
        <v>53</v>
      </c>
      <c r="J5751" t="s">
        <v>54</v>
      </c>
      <c r="K5751">
        <v>3</v>
      </c>
      <c r="L5751" t="s">
        <v>55</v>
      </c>
      <c r="M5751" t="s">
        <v>56</v>
      </c>
      <c r="N5751" t="s">
        <v>57</v>
      </c>
      <c r="O5751" s="21" t="s">
        <v>58</v>
      </c>
      <c r="P5751" s="21" t="s">
        <v>64</v>
      </c>
      <c r="Q5751" s="20" t="s">
        <v>227</v>
      </c>
      <c r="R5751" s="21" t="s">
        <v>228</v>
      </c>
      <c r="S5751" s="35">
        <v>1</v>
      </c>
      <c r="T5751" s="22">
        <v>1</v>
      </c>
      <c r="U5751" s="20" t="s">
        <v>62</v>
      </c>
      <c r="V5751" s="20">
        <v>45869</v>
      </c>
      <c r="W5751" s="21">
        <v>7</v>
      </c>
      <c r="X5751" s="20">
        <v>45877</v>
      </c>
      <c r="Y5751" s="20">
        <v>45875</v>
      </c>
      <c r="Z5751" s="48">
        <v>8</v>
      </c>
      <c r="AA5751">
        <v>2025</v>
      </c>
      <c r="AB5751" s="45">
        <v>24659</v>
      </c>
      <c r="AC5751" s="45">
        <v>24659</v>
      </c>
      <c r="AK5751" s="10"/>
    </row>
    <row r="5752" spans="1:37">
      <c r="A5752" t="s">
        <v>45</v>
      </c>
      <c r="B5752" t="s">
        <v>46</v>
      </c>
      <c r="C5752" t="s">
        <v>47</v>
      </c>
      <c r="D5752" t="s">
        <v>6225</v>
      </c>
      <c r="E5752" t="s">
        <v>88</v>
      </c>
      <c r="F5752" t="s">
        <v>79</v>
      </c>
      <c r="G5752" t="s">
        <v>51</v>
      </c>
      <c r="H5752" s="20" t="s">
        <v>52</v>
      </c>
      <c r="I5752" t="s">
        <v>53</v>
      </c>
      <c r="J5752" t="s">
        <v>54</v>
      </c>
      <c r="K5752">
        <v>3</v>
      </c>
      <c r="L5752" t="s">
        <v>55</v>
      </c>
      <c r="M5752" t="s">
        <v>77</v>
      </c>
      <c r="N5752" t="s">
        <v>89</v>
      </c>
      <c r="O5752" s="21" t="s">
        <v>58</v>
      </c>
      <c r="P5752" s="21" t="s">
        <v>97</v>
      </c>
      <c r="Q5752" s="20" t="s">
        <v>2483</v>
      </c>
      <c r="R5752" s="21" t="s">
        <v>2484</v>
      </c>
      <c r="S5752" s="35">
        <v>1</v>
      </c>
      <c r="T5752" s="22">
        <v>1</v>
      </c>
      <c r="U5752" s="20" t="s">
        <v>62</v>
      </c>
      <c r="V5752" s="20">
        <v>45869</v>
      </c>
      <c r="W5752" s="21">
        <v>7</v>
      </c>
      <c r="X5752" s="20">
        <v>45877</v>
      </c>
      <c r="Y5752" s="20">
        <v>45877</v>
      </c>
      <c r="Z5752" s="48">
        <v>8</v>
      </c>
      <c r="AA5752">
        <v>2025</v>
      </c>
      <c r="AB5752" s="45">
        <v>39998</v>
      </c>
      <c r="AC5752" s="45">
        <v>39998</v>
      </c>
      <c r="AK5752" s="10"/>
    </row>
    <row r="5753" spans="1:37">
      <c r="A5753" t="s">
        <v>45</v>
      </c>
      <c r="B5753" t="s">
        <v>46</v>
      </c>
      <c r="C5753" t="s">
        <v>47</v>
      </c>
      <c r="D5753" t="s">
        <v>6226</v>
      </c>
      <c r="E5753" t="s">
        <v>88</v>
      </c>
      <c r="F5753" t="s">
        <v>79</v>
      </c>
      <c r="G5753" t="s">
        <v>51</v>
      </c>
      <c r="H5753" s="20" t="s">
        <v>52</v>
      </c>
      <c r="I5753" t="s">
        <v>53</v>
      </c>
      <c r="J5753" t="s">
        <v>54</v>
      </c>
      <c r="K5753">
        <v>3</v>
      </c>
      <c r="L5753" t="s">
        <v>55</v>
      </c>
      <c r="M5753" t="s">
        <v>77</v>
      </c>
      <c r="N5753" t="s">
        <v>89</v>
      </c>
      <c r="O5753" s="21" t="s">
        <v>58</v>
      </c>
      <c r="P5753" s="21" t="s">
        <v>90</v>
      </c>
      <c r="Q5753" s="20" t="s">
        <v>1071</v>
      </c>
      <c r="R5753" s="21" t="s">
        <v>1072</v>
      </c>
      <c r="S5753" s="35">
        <v>1</v>
      </c>
      <c r="T5753" s="22">
        <v>1</v>
      </c>
      <c r="U5753" s="20" t="s">
        <v>62</v>
      </c>
      <c r="V5753" s="20">
        <v>45869</v>
      </c>
      <c r="W5753" s="21">
        <v>7</v>
      </c>
      <c r="X5753" s="20">
        <v>45877</v>
      </c>
      <c r="Y5753" s="20">
        <v>45875</v>
      </c>
      <c r="Z5753" s="48">
        <v>8</v>
      </c>
      <c r="AA5753">
        <v>2025</v>
      </c>
      <c r="AB5753" s="45">
        <v>135714</v>
      </c>
      <c r="AC5753" s="45">
        <v>135714</v>
      </c>
      <c r="AK5753" s="10"/>
    </row>
    <row r="5754" spans="1:37">
      <c r="A5754" t="s">
        <v>45</v>
      </c>
      <c r="B5754" t="s">
        <v>46</v>
      </c>
      <c r="C5754" t="s">
        <v>47</v>
      </c>
      <c r="D5754" t="s">
        <v>6227</v>
      </c>
      <c r="E5754" t="s">
        <v>88</v>
      </c>
      <c r="F5754" t="s">
        <v>79</v>
      </c>
      <c r="G5754" t="s">
        <v>51</v>
      </c>
      <c r="H5754" s="20" t="s">
        <v>52</v>
      </c>
      <c r="I5754" t="s">
        <v>53</v>
      </c>
      <c r="J5754" t="s">
        <v>54</v>
      </c>
      <c r="K5754">
        <v>3</v>
      </c>
      <c r="L5754" t="s">
        <v>55</v>
      </c>
      <c r="M5754" t="s">
        <v>77</v>
      </c>
      <c r="N5754" t="s">
        <v>89</v>
      </c>
      <c r="O5754" s="21" t="s">
        <v>58</v>
      </c>
      <c r="P5754" s="21" t="s">
        <v>119</v>
      </c>
      <c r="Q5754" s="20" t="s">
        <v>120</v>
      </c>
      <c r="R5754" s="21" t="s">
        <v>121</v>
      </c>
      <c r="S5754" s="35">
        <v>1</v>
      </c>
      <c r="T5754" s="22">
        <v>1</v>
      </c>
      <c r="U5754" s="20" t="s">
        <v>62</v>
      </c>
      <c r="V5754" s="20">
        <v>45869</v>
      </c>
      <c r="W5754" s="21">
        <v>7</v>
      </c>
      <c r="X5754" s="20">
        <v>45877</v>
      </c>
      <c r="Y5754" s="20">
        <v>45875</v>
      </c>
      <c r="Z5754" s="48">
        <v>8</v>
      </c>
      <c r="AA5754">
        <v>2025</v>
      </c>
      <c r="AB5754" s="45">
        <v>92854</v>
      </c>
      <c r="AC5754" s="45">
        <v>92854</v>
      </c>
      <c r="AK5754" s="10"/>
    </row>
    <row r="5755" spans="1:37">
      <c r="A5755" t="s">
        <v>45</v>
      </c>
      <c r="B5755" t="s">
        <v>46</v>
      </c>
      <c r="C5755" t="s">
        <v>47</v>
      </c>
      <c r="D5755" t="s">
        <v>6228</v>
      </c>
      <c r="E5755" t="s">
        <v>88</v>
      </c>
      <c r="F5755" t="s">
        <v>79</v>
      </c>
      <c r="G5755" t="s">
        <v>51</v>
      </c>
      <c r="H5755" s="20" t="s">
        <v>52</v>
      </c>
      <c r="I5755" t="s">
        <v>53</v>
      </c>
      <c r="J5755" t="s">
        <v>54</v>
      </c>
      <c r="K5755">
        <v>3</v>
      </c>
      <c r="L5755" t="s">
        <v>55</v>
      </c>
      <c r="M5755" t="s">
        <v>77</v>
      </c>
      <c r="N5755" t="s">
        <v>89</v>
      </c>
      <c r="O5755" s="21" t="s">
        <v>58</v>
      </c>
      <c r="P5755" s="21" t="s">
        <v>126</v>
      </c>
      <c r="Q5755" s="20" t="s">
        <v>1044</v>
      </c>
      <c r="R5755" s="21" t="s">
        <v>1045</v>
      </c>
      <c r="S5755" s="35">
        <v>1</v>
      </c>
      <c r="T5755" s="22">
        <v>1</v>
      </c>
      <c r="U5755" s="20" t="s">
        <v>62</v>
      </c>
      <c r="V5755" s="20">
        <v>45868</v>
      </c>
      <c r="W5755" s="21">
        <v>7</v>
      </c>
      <c r="X5755" s="20">
        <v>45876</v>
      </c>
      <c r="Y5755" s="20">
        <v>45873</v>
      </c>
      <c r="Z5755" s="48">
        <v>8</v>
      </c>
      <c r="AA5755">
        <v>2025</v>
      </c>
      <c r="AB5755" s="45">
        <v>67854</v>
      </c>
      <c r="AC5755" s="45">
        <v>67854</v>
      </c>
      <c r="AK5755" s="10"/>
    </row>
    <row r="5756" spans="1:37">
      <c r="A5756" t="s">
        <v>45</v>
      </c>
      <c r="B5756" t="s">
        <v>46</v>
      </c>
      <c r="C5756" t="s">
        <v>47</v>
      </c>
      <c r="D5756" t="s">
        <v>6229</v>
      </c>
      <c r="E5756" t="s">
        <v>88</v>
      </c>
      <c r="F5756" t="s">
        <v>79</v>
      </c>
      <c r="G5756" t="s">
        <v>51</v>
      </c>
      <c r="H5756" s="20" t="s">
        <v>52</v>
      </c>
      <c r="I5756" t="s">
        <v>53</v>
      </c>
      <c r="J5756" t="s">
        <v>54</v>
      </c>
      <c r="K5756">
        <v>3</v>
      </c>
      <c r="L5756" t="s">
        <v>55</v>
      </c>
      <c r="M5756" t="s">
        <v>56</v>
      </c>
      <c r="N5756" t="s">
        <v>57</v>
      </c>
      <c r="O5756" s="21" t="s">
        <v>58</v>
      </c>
      <c r="P5756" s="21" t="s">
        <v>64</v>
      </c>
      <c r="Q5756" s="20" t="s">
        <v>221</v>
      </c>
      <c r="R5756" s="21" t="s">
        <v>222</v>
      </c>
      <c r="S5756" s="35">
        <v>1</v>
      </c>
      <c r="T5756" s="22">
        <v>1</v>
      </c>
      <c r="U5756" s="20" t="s">
        <v>62</v>
      </c>
      <c r="V5756" s="20">
        <v>45868</v>
      </c>
      <c r="W5756" s="21">
        <v>7</v>
      </c>
      <c r="X5756" s="20">
        <v>45875</v>
      </c>
      <c r="Y5756" s="20">
        <v>45870</v>
      </c>
      <c r="Z5756" s="48">
        <v>8</v>
      </c>
      <c r="AA5756">
        <v>2025</v>
      </c>
      <c r="AB5756" s="45">
        <v>103324</v>
      </c>
      <c r="AC5756" s="45">
        <v>103324</v>
      </c>
      <c r="AK5756" s="10"/>
    </row>
    <row r="5757" spans="1:37">
      <c r="A5757" t="s">
        <v>45</v>
      </c>
      <c r="B5757" t="s">
        <v>46</v>
      </c>
      <c r="C5757" t="s">
        <v>47</v>
      </c>
      <c r="D5757" t="s">
        <v>6230</v>
      </c>
      <c r="E5757" t="s">
        <v>88</v>
      </c>
      <c r="F5757" t="s">
        <v>79</v>
      </c>
      <c r="G5757" t="s">
        <v>51</v>
      </c>
      <c r="H5757" s="20" t="s">
        <v>52</v>
      </c>
      <c r="I5757" t="s">
        <v>53</v>
      </c>
      <c r="J5757" t="s">
        <v>54</v>
      </c>
      <c r="K5757">
        <v>3</v>
      </c>
      <c r="L5757" t="s">
        <v>55</v>
      </c>
      <c r="M5757" t="s">
        <v>56</v>
      </c>
      <c r="N5757" t="s">
        <v>57</v>
      </c>
      <c r="O5757" s="21" t="s">
        <v>58</v>
      </c>
      <c r="P5757" s="21" t="s">
        <v>64</v>
      </c>
      <c r="Q5757" s="20" t="s">
        <v>221</v>
      </c>
      <c r="R5757" s="21" t="s">
        <v>222</v>
      </c>
      <c r="S5757" s="35">
        <v>1</v>
      </c>
      <c r="T5757" s="22">
        <v>1</v>
      </c>
      <c r="U5757" s="20" t="s">
        <v>62</v>
      </c>
      <c r="V5757" s="20">
        <v>45868</v>
      </c>
      <c r="W5757" s="21">
        <v>7</v>
      </c>
      <c r="X5757" s="20">
        <v>45876</v>
      </c>
      <c r="Y5757" s="20">
        <v>45873</v>
      </c>
      <c r="Z5757" s="48">
        <v>8</v>
      </c>
      <c r="AA5757">
        <v>2025</v>
      </c>
      <c r="AB5757" s="45">
        <v>103324</v>
      </c>
      <c r="AC5757" s="45">
        <v>103324</v>
      </c>
      <c r="AK5757" s="10"/>
    </row>
    <row r="5758" spans="1:37">
      <c r="A5758" t="s">
        <v>45</v>
      </c>
      <c r="B5758" t="s">
        <v>46</v>
      </c>
      <c r="C5758" t="s">
        <v>47</v>
      </c>
      <c r="D5758" t="s">
        <v>6231</v>
      </c>
      <c r="E5758" t="s">
        <v>88</v>
      </c>
      <c r="F5758" t="s">
        <v>79</v>
      </c>
      <c r="G5758" t="s">
        <v>51</v>
      </c>
      <c r="H5758" s="20" t="s">
        <v>52</v>
      </c>
      <c r="I5758" t="s">
        <v>53</v>
      </c>
      <c r="J5758" t="s">
        <v>54</v>
      </c>
      <c r="K5758">
        <v>3</v>
      </c>
      <c r="L5758" t="s">
        <v>55</v>
      </c>
      <c r="M5758" t="s">
        <v>77</v>
      </c>
      <c r="N5758" t="s">
        <v>89</v>
      </c>
      <c r="O5758" s="21" t="s">
        <v>58</v>
      </c>
      <c r="P5758" s="21" t="s">
        <v>366</v>
      </c>
      <c r="Q5758" s="20" t="s">
        <v>3418</v>
      </c>
      <c r="R5758" s="21" t="s">
        <v>3419</v>
      </c>
      <c r="S5758" s="35">
        <v>1</v>
      </c>
      <c r="T5758" s="22">
        <v>1</v>
      </c>
      <c r="U5758" s="20" t="s">
        <v>62</v>
      </c>
      <c r="V5758" s="20">
        <v>45869</v>
      </c>
      <c r="W5758" s="21">
        <v>7</v>
      </c>
      <c r="X5758" s="20">
        <v>45877</v>
      </c>
      <c r="Y5758" s="20">
        <v>45873</v>
      </c>
      <c r="Z5758" s="48">
        <v>8</v>
      </c>
      <c r="AA5758">
        <v>2025</v>
      </c>
      <c r="AB5758" s="45">
        <v>63325</v>
      </c>
      <c r="AC5758" s="45">
        <v>63325</v>
      </c>
      <c r="AK5758" s="10"/>
    </row>
    <row r="5759" spans="1:37">
      <c r="A5759" t="s">
        <v>45</v>
      </c>
      <c r="B5759" t="s">
        <v>46</v>
      </c>
      <c r="C5759" t="s">
        <v>47</v>
      </c>
      <c r="D5759" t="s">
        <v>6232</v>
      </c>
      <c r="E5759" t="s">
        <v>88</v>
      </c>
      <c r="F5759" t="s">
        <v>79</v>
      </c>
      <c r="G5759" t="s">
        <v>51</v>
      </c>
      <c r="H5759" s="20" t="s">
        <v>52</v>
      </c>
      <c r="I5759" t="s">
        <v>53</v>
      </c>
      <c r="J5759" t="s">
        <v>54</v>
      </c>
      <c r="K5759">
        <v>3</v>
      </c>
      <c r="L5759" t="s">
        <v>55</v>
      </c>
      <c r="M5759" t="s">
        <v>77</v>
      </c>
      <c r="N5759" t="s">
        <v>89</v>
      </c>
      <c r="O5759" s="21" t="s">
        <v>58</v>
      </c>
      <c r="P5759" s="21" t="s">
        <v>97</v>
      </c>
      <c r="Q5759" s="20" t="s">
        <v>98</v>
      </c>
      <c r="R5759" s="21" t="s">
        <v>99</v>
      </c>
      <c r="S5759" s="35">
        <v>1</v>
      </c>
      <c r="T5759" s="22">
        <v>1</v>
      </c>
      <c r="U5759" s="20" t="s">
        <v>62</v>
      </c>
      <c r="V5759" s="20">
        <v>45869</v>
      </c>
      <c r="W5759" s="21">
        <v>7</v>
      </c>
      <c r="X5759" s="20">
        <v>45877</v>
      </c>
      <c r="Y5759" s="20">
        <v>45875</v>
      </c>
      <c r="Z5759" s="48">
        <v>8</v>
      </c>
      <c r="AA5759">
        <v>2025</v>
      </c>
      <c r="AB5759" s="45">
        <v>39994</v>
      </c>
      <c r="AC5759" s="45">
        <v>39994</v>
      </c>
      <c r="AK5759" s="10"/>
    </row>
    <row r="5760" spans="1:37">
      <c r="A5760" t="s">
        <v>45</v>
      </c>
      <c r="B5760" t="s">
        <v>46</v>
      </c>
      <c r="C5760" t="s">
        <v>47</v>
      </c>
      <c r="D5760" t="s">
        <v>6233</v>
      </c>
      <c r="E5760" t="s">
        <v>88</v>
      </c>
      <c r="F5760" t="s">
        <v>79</v>
      </c>
      <c r="G5760" t="s">
        <v>51</v>
      </c>
      <c r="H5760" s="20" t="s">
        <v>52</v>
      </c>
      <c r="I5760" t="s">
        <v>53</v>
      </c>
      <c r="J5760" t="s">
        <v>54</v>
      </c>
      <c r="K5760">
        <v>3</v>
      </c>
      <c r="L5760" t="s">
        <v>55</v>
      </c>
      <c r="M5760" t="s">
        <v>77</v>
      </c>
      <c r="N5760" t="s">
        <v>89</v>
      </c>
      <c r="O5760" s="21" t="s">
        <v>58</v>
      </c>
      <c r="P5760" s="21" t="s">
        <v>126</v>
      </c>
      <c r="Q5760" s="20" t="s">
        <v>1044</v>
      </c>
      <c r="R5760" s="21" t="s">
        <v>1045</v>
      </c>
      <c r="S5760" s="35">
        <v>1</v>
      </c>
      <c r="T5760" s="22">
        <v>1</v>
      </c>
      <c r="U5760" s="20" t="s">
        <v>62</v>
      </c>
      <c r="V5760" s="20">
        <v>45869</v>
      </c>
      <c r="W5760" s="21">
        <v>7</v>
      </c>
      <c r="X5760" s="20">
        <v>45877</v>
      </c>
      <c r="Y5760" s="20">
        <v>45877</v>
      </c>
      <c r="Z5760" s="48">
        <v>8</v>
      </c>
      <c r="AA5760">
        <v>2025</v>
      </c>
      <c r="AB5760" s="45">
        <v>67854</v>
      </c>
      <c r="AC5760" s="45">
        <v>67854</v>
      </c>
      <c r="AK5760" s="10"/>
    </row>
    <row r="5761" spans="1:37">
      <c r="A5761" t="s">
        <v>45</v>
      </c>
      <c r="B5761" t="s">
        <v>46</v>
      </c>
      <c r="C5761" t="s">
        <v>47</v>
      </c>
      <c r="D5761" t="s">
        <v>6234</v>
      </c>
      <c r="E5761" t="s">
        <v>88</v>
      </c>
      <c r="F5761" t="s">
        <v>79</v>
      </c>
      <c r="G5761" t="s">
        <v>51</v>
      </c>
      <c r="H5761" s="20" t="s">
        <v>52</v>
      </c>
      <c r="I5761" t="s">
        <v>53</v>
      </c>
      <c r="J5761" t="s">
        <v>54</v>
      </c>
      <c r="K5761">
        <v>3</v>
      </c>
      <c r="L5761" t="s">
        <v>55</v>
      </c>
      <c r="M5761" t="s">
        <v>77</v>
      </c>
      <c r="N5761" t="s">
        <v>89</v>
      </c>
      <c r="O5761" s="21" t="s">
        <v>58</v>
      </c>
      <c r="P5761" s="21" t="s">
        <v>97</v>
      </c>
      <c r="Q5761" s="20" t="s">
        <v>2912</v>
      </c>
      <c r="R5761" s="21" t="s">
        <v>2913</v>
      </c>
      <c r="S5761" s="35">
        <v>1</v>
      </c>
      <c r="T5761" s="22">
        <v>1</v>
      </c>
      <c r="U5761" s="20" t="s">
        <v>62</v>
      </c>
      <c r="V5761" s="20">
        <v>45869</v>
      </c>
      <c r="W5761" s="21">
        <v>7</v>
      </c>
      <c r="X5761" s="20">
        <v>45877</v>
      </c>
      <c r="Y5761" s="20">
        <v>45873</v>
      </c>
      <c r="Z5761" s="48">
        <v>8</v>
      </c>
      <c r="AA5761">
        <v>2025</v>
      </c>
      <c r="AB5761" s="45">
        <v>29992</v>
      </c>
      <c r="AC5761" s="45">
        <v>29992</v>
      </c>
      <c r="AK5761" s="10"/>
    </row>
    <row r="5762" spans="1:37">
      <c r="A5762" t="s">
        <v>45</v>
      </c>
      <c r="B5762" t="s">
        <v>46</v>
      </c>
      <c r="C5762" t="s">
        <v>47</v>
      </c>
      <c r="D5762" t="s">
        <v>6235</v>
      </c>
      <c r="E5762" t="s">
        <v>88</v>
      </c>
      <c r="F5762" t="s">
        <v>79</v>
      </c>
      <c r="G5762" t="s">
        <v>51</v>
      </c>
      <c r="H5762" s="20" t="s">
        <v>52</v>
      </c>
      <c r="I5762" t="s">
        <v>53</v>
      </c>
      <c r="J5762" t="s">
        <v>54</v>
      </c>
      <c r="K5762">
        <v>3</v>
      </c>
      <c r="L5762" t="s">
        <v>55</v>
      </c>
      <c r="M5762" t="s">
        <v>56</v>
      </c>
      <c r="N5762" t="s">
        <v>57</v>
      </c>
      <c r="O5762" s="21" t="s">
        <v>58</v>
      </c>
      <c r="P5762" s="21" t="s">
        <v>64</v>
      </c>
      <c r="Q5762" s="20" t="s">
        <v>221</v>
      </c>
      <c r="R5762" s="21" t="s">
        <v>222</v>
      </c>
      <c r="S5762" s="35">
        <v>1</v>
      </c>
      <c r="T5762" s="22">
        <v>1</v>
      </c>
      <c r="U5762" s="20" t="s">
        <v>62</v>
      </c>
      <c r="V5762" s="20">
        <v>45869</v>
      </c>
      <c r="W5762" s="21">
        <v>7</v>
      </c>
      <c r="X5762" s="20">
        <v>45877</v>
      </c>
      <c r="Y5762" s="20">
        <v>45875</v>
      </c>
      <c r="Z5762" s="48">
        <v>8</v>
      </c>
      <c r="AA5762">
        <v>2025</v>
      </c>
      <c r="AB5762" s="45">
        <v>103324</v>
      </c>
      <c r="AC5762" s="45">
        <v>103324</v>
      </c>
      <c r="AK5762" s="10"/>
    </row>
    <row r="5763" spans="1:37">
      <c r="A5763" t="s">
        <v>45</v>
      </c>
      <c r="B5763" t="s">
        <v>46</v>
      </c>
      <c r="C5763" t="s">
        <v>47</v>
      </c>
      <c r="D5763" t="s">
        <v>6236</v>
      </c>
      <c r="E5763" t="s">
        <v>88</v>
      </c>
      <c r="F5763" t="s">
        <v>79</v>
      </c>
      <c r="G5763" t="s">
        <v>51</v>
      </c>
      <c r="H5763" s="20" t="s">
        <v>52</v>
      </c>
      <c r="I5763" t="s">
        <v>53</v>
      </c>
      <c r="J5763" t="s">
        <v>54</v>
      </c>
      <c r="K5763">
        <v>3</v>
      </c>
      <c r="L5763" t="s">
        <v>55</v>
      </c>
      <c r="M5763" t="s">
        <v>77</v>
      </c>
      <c r="N5763" t="s">
        <v>89</v>
      </c>
      <c r="O5763" s="21" t="s">
        <v>58</v>
      </c>
      <c r="P5763" s="21" t="s">
        <v>90</v>
      </c>
      <c r="Q5763" s="20" t="s">
        <v>3724</v>
      </c>
      <c r="R5763" s="21" t="s">
        <v>3725</v>
      </c>
      <c r="S5763" s="35">
        <v>1</v>
      </c>
      <c r="T5763" s="22">
        <v>1</v>
      </c>
      <c r="U5763" s="20" t="s">
        <v>62</v>
      </c>
      <c r="V5763" s="20">
        <v>45869</v>
      </c>
      <c r="W5763" s="21">
        <v>7</v>
      </c>
      <c r="X5763" s="20">
        <v>45877</v>
      </c>
      <c r="Y5763" s="20">
        <v>45875</v>
      </c>
      <c r="Z5763" s="48">
        <v>8</v>
      </c>
      <c r="AA5763">
        <v>2025</v>
      </c>
      <c r="AB5763" s="45">
        <v>49994</v>
      </c>
      <c r="AC5763" s="45">
        <v>49994</v>
      </c>
      <c r="AK5763" s="10"/>
    </row>
    <row r="5764" spans="1:37">
      <c r="A5764" t="s">
        <v>45</v>
      </c>
      <c r="B5764" t="s">
        <v>46</v>
      </c>
      <c r="C5764" t="s">
        <v>47</v>
      </c>
      <c r="D5764" t="s">
        <v>6237</v>
      </c>
      <c r="E5764" t="s">
        <v>88</v>
      </c>
      <c r="F5764" t="s">
        <v>79</v>
      </c>
      <c r="G5764" t="s">
        <v>51</v>
      </c>
      <c r="H5764" s="20" t="s">
        <v>52</v>
      </c>
      <c r="I5764" t="s">
        <v>53</v>
      </c>
      <c r="J5764" t="s">
        <v>54</v>
      </c>
      <c r="K5764">
        <v>3</v>
      </c>
      <c r="L5764" t="s">
        <v>55</v>
      </c>
      <c r="M5764" t="s">
        <v>77</v>
      </c>
      <c r="N5764" t="s">
        <v>89</v>
      </c>
      <c r="O5764" s="21" t="s">
        <v>58</v>
      </c>
      <c r="P5764" s="21" t="s">
        <v>119</v>
      </c>
      <c r="Q5764" s="20" t="s">
        <v>2537</v>
      </c>
      <c r="R5764" s="21" t="s">
        <v>2538</v>
      </c>
      <c r="S5764" s="35">
        <v>1</v>
      </c>
      <c r="T5764" s="22">
        <v>1</v>
      </c>
      <c r="U5764" s="20" t="s">
        <v>62</v>
      </c>
      <c r="V5764" s="20">
        <v>45869</v>
      </c>
      <c r="W5764" s="21">
        <v>7</v>
      </c>
      <c r="X5764" s="20">
        <v>45877</v>
      </c>
      <c r="Y5764" s="20">
        <v>45875</v>
      </c>
      <c r="Z5764" s="48">
        <v>8</v>
      </c>
      <c r="AA5764">
        <v>2025</v>
      </c>
      <c r="AB5764" s="45">
        <v>146659</v>
      </c>
      <c r="AC5764" s="45">
        <v>146659</v>
      </c>
      <c r="AK5764" s="10"/>
    </row>
    <row r="5765" spans="1:37">
      <c r="A5765" t="s">
        <v>45</v>
      </c>
      <c r="B5765" t="s">
        <v>46</v>
      </c>
      <c r="C5765" t="s">
        <v>47</v>
      </c>
      <c r="D5765" t="s">
        <v>6238</v>
      </c>
      <c r="E5765" t="s">
        <v>88</v>
      </c>
      <c r="F5765" t="s">
        <v>79</v>
      </c>
      <c r="G5765" t="s">
        <v>51</v>
      </c>
      <c r="H5765" s="20" t="s">
        <v>52</v>
      </c>
      <c r="I5765" t="s">
        <v>53</v>
      </c>
      <c r="J5765" t="s">
        <v>54</v>
      </c>
      <c r="K5765">
        <v>3</v>
      </c>
      <c r="L5765" t="s">
        <v>55</v>
      </c>
      <c r="M5765" t="s">
        <v>56</v>
      </c>
      <c r="N5765" t="s">
        <v>57</v>
      </c>
      <c r="O5765" s="21" t="s">
        <v>58</v>
      </c>
      <c r="P5765" s="21" t="s">
        <v>207</v>
      </c>
      <c r="Q5765" s="20" t="s">
        <v>2613</v>
      </c>
      <c r="R5765" s="21" t="s">
        <v>2614</v>
      </c>
      <c r="S5765" s="35">
        <v>1</v>
      </c>
      <c r="T5765" s="22">
        <v>1</v>
      </c>
      <c r="U5765" s="20" t="s">
        <v>62</v>
      </c>
      <c r="V5765" s="20">
        <v>45869</v>
      </c>
      <c r="W5765" s="21">
        <v>7</v>
      </c>
      <c r="X5765" s="20">
        <v>45877</v>
      </c>
      <c r="Y5765" s="20">
        <v>45875</v>
      </c>
      <c r="Z5765" s="48">
        <v>8</v>
      </c>
      <c r="AA5765">
        <v>2025</v>
      </c>
      <c r="AB5765" s="45">
        <v>46660</v>
      </c>
      <c r="AC5765" s="45">
        <v>46660</v>
      </c>
      <c r="AK5765" s="10"/>
    </row>
    <row r="5766" spans="1:37">
      <c r="A5766" t="s">
        <v>45</v>
      </c>
      <c r="B5766" t="s">
        <v>46</v>
      </c>
      <c r="C5766" t="s">
        <v>47</v>
      </c>
      <c r="D5766" t="s">
        <v>6239</v>
      </c>
      <c r="E5766" t="s">
        <v>88</v>
      </c>
      <c r="F5766" t="s">
        <v>79</v>
      </c>
      <c r="G5766" t="s">
        <v>51</v>
      </c>
      <c r="H5766" s="20" t="s">
        <v>52</v>
      </c>
      <c r="I5766" t="s">
        <v>53</v>
      </c>
      <c r="J5766" t="s">
        <v>54</v>
      </c>
      <c r="K5766">
        <v>3</v>
      </c>
      <c r="L5766" t="s">
        <v>55</v>
      </c>
      <c r="M5766" t="s">
        <v>56</v>
      </c>
      <c r="N5766" t="s">
        <v>57</v>
      </c>
      <c r="O5766" s="21" t="s">
        <v>58</v>
      </c>
      <c r="P5766" s="21" t="s">
        <v>207</v>
      </c>
      <c r="Q5766" s="20" t="s">
        <v>2613</v>
      </c>
      <c r="R5766" s="21" t="s">
        <v>2614</v>
      </c>
      <c r="S5766" s="35">
        <v>1</v>
      </c>
      <c r="T5766" s="22">
        <v>1</v>
      </c>
      <c r="U5766" s="20" t="s">
        <v>62</v>
      </c>
      <c r="V5766" s="20">
        <v>45869</v>
      </c>
      <c r="W5766" s="21">
        <v>7</v>
      </c>
      <c r="X5766" s="20">
        <v>45883</v>
      </c>
      <c r="Y5766" s="20">
        <v>45880</v>
      </c>
      <c r="Z5766" s="48">
        <v>8</v>
      </c>
      <c r="AA5766">
        <v>2025</v>
      </c>
      <c r="AB5766" s="45">
        <v>46660</v>
      </c>
      <c r="AC5766" s="45">
        <v>46660</v>
      </c>
      <c r="AK5766" s="10"/>
    </row>
    <row r="5767" spans="1:37">
      <c r="A5767" t="s">
        <v>45</v>
      </c>
      <c r="B5767" t="s">
        <v>46</v>
      </c>
      <c r="C5767" t="s">
        <v>47</v>
      </c>
      <c r="D5767" t="s">
        <v>6240</v>
      </c>
      <c r="E5767" t="s">
        <v>88</v>
      </c>
      <c r="F5767" t="s">
        <v>79</v>
      </c>
      <c r="G5767" t="s">
        <v>51</v>
      </c>
      <c r="H5767" s="20" t="s">
        <v>52</v>
      </c>
      <c r="I5767" t="s">
        <v>53</v>
      </c>
      <c r="J5767" t="s">
        <v>54</v>
      </c>
      <c r="K5767">
        <v>3</v>
      </c>
      <c r="L5767" t="s">
        <v>55</v>
      </c>
      <c r="M5767" t="s">
        <v>77</v>
      </c>
      <c r="N5767" t="s">
        <v>89</v>
      </c>
      <c r="O5767" s="21" t="s">
        <v>58</v>
      </c>
      <c r="P5767" s="21" t="s">
        <v>366</v>
      </c>
      <c r="Q5767" s="20" t="s">
        <v>2386</v>
      </c>
      <c r="R5767" s="21" t="s">
        <v>2387</v>
      </c>
      <c r="S5767" s="35">
        <v>1</v>
      </c>
      <c r="T5767" s="22">
        <v>1</v>
      </c>
      <c r="U5767" s="20" t="s">
        <v>62</v>
      </c>
      <c r="V5767" s="20">
        <v>45869</v>
      </c>
      <c r="W5767" s="21">
        <v>7</v>
      </c>
      <c r="X5767" s="20">
        <v>45877</v>
      </c>
      <c r="Y5767" s="20">
        <v>45873</v>
      </c>
      <c r="Z5767" s="48">
        <v>8</v>
      </c>
      <c r="AA5767">
        <v>2025</v>
      </c>
      <c r="AB5767" s="45">
        <v>43327</v>
      </c>
      <c r="AC5767" s="45">
        <v>43327</v>
      </c>
      <c r="AK5767" s="10"/>
    </row>
    <row r="5768" spans="1:37">
      <c r="A5768" t="s">
        <v>45</v>
      </c>
      <c r="B5768" t="s">
        <v>46</v>
      </c>
      <c r="C5768" t="s">
        <v>47</v>
      </c>
      <c r="D5768" t="s">
        <v>6241</v>
      </c>
      <c r="E5768" t="s">
        <v>88</v>
      </c>
      <c r="F5768" t="s">
        <v>79</v>
      </c>
      <c r="G5768" t="s">
        <v>51</v>
      </c>
      <c r="H5768" s="20" t="s">
        <v>52</v>
      </c>
      <c r="I5768" t="s">
        <v>53</v>
      </c>
      <c r="J5768" t="s">
        <v>54</v>
      </c>
      <c r="K5768">
        <v>3</v>
      </c>
      <c r="L5768" t="s">
        <v>55</v>
      </c>
      <c r="M5768" t="s">
        <v>56</v>
      </c>
      <c r="N5768" t="s">
        <v>57</v>
      </c>
      <c r="O5768" s="21" t="s">
        <v>58</v>
      </c>
      <c r="P5768" s="21" t="s">
        <v>64</v>
      </c>
      <c r="Q5768" s="20" t="s">
        <v>221</v>
      </c>
      <c r="R5768" s="21" t="s">
        <v>222</v>
      </c>
      <c r="S5768" s="35">
        <v>1</v>
      </c>
      <c r="T5768" s="22">
        <v>1</v>
      </c>
      <c r="U5768" s="20" t="s">
        <v>62</v>
      </c>
      <c r="V5768" s="20">
        <v>45869</v>
      </c>
      <c r="W5768" s="21">
        <v>7</v>
      </c>
      <c r="X5768" s="20">
        <v>45877</v>
      </c>
      <c r="Y5768" s="20">
        <v>45873</v>
      </c>
      <c r="Z5768" s="48">
        <v>8</v>
      </c>
      <c r="AA5768">
        <v>2025</v>
      </c>
      <c r="AB5768" s="45">
        <v>103324</v>
      </c>
      <c r="AC5768" s="45">
        <v>103324</v>
      </c>
      <c r="AK5768" s="10"/>
    </row>
    <row r="5769" spans="1:37">
      <c r="A5769" t="s">
        <v>45</v>
      </c>
      <c r="B5769" t="s">
        <v>46</v>
      </c>
      <c r="C5769" t="s">
        <v>47</v>
      </c>
      <c r="D5769" t="s">
        <v>6242</v>
      </c>
      <c r="E5769" t="s">
        <v>88</v>
      </c>
      <c r="F5769" t="s">
        <v>79</v>
      </c>
      <c r="G5769" t="s">
        <v>51</v>
      </c>
      <c r="H5769" s="20" t="s">
        <v>52</v>
      </c>
      <c r="I5769" t="s">
        <v>53</v>
      </c>
      <c r="J5769" t="s">
        <v>54</v>
      </c>
      <c r="K5769">
        <v>3</v>
      </c>
      <c r="L5769" t="s">
        <v>55</v>
      </c>
      <c r="M5769" t="s">
        <v>56</v>
      </c>
      <c r="N5769" t="s">
        <v>57</v>
      </c>
      <c r="O5769" s="21" t="s">
        <v>58</v>
      </c>
      <c r="P5769" s="21" t="s">
        <v>133</v>
      </c>
      <c r="Q5769" s="20" t="s">
        <v>169</v>
      </c>
      <c r="R5769" s="21" t="s">
        <v>170</v>
      </c>
      <c r="S5769" s="35">
        <v>1</v>
      </c>
      <c r="T5769" s="22">
        <v>1</v>
      </c>
      <c r="U5769" s="20" t="s">
        <v>62</v>
      </c>
      <c r="V5769" s="20">
        <v>45868</v>
      </c>
      <c r="W5769" s="21">
        <v>7</v>
      </c>
      <c r="X5769" s="20">
        <v>45875</v>
      </c>
      <c r="Y5769" s="20">
        <v>45870</v>
      </c>
      <c r="Z5769" s="48">
        <v>8</v>
      </c>
      <c r="AA5769">
        <v>2025</v>
      </c>
      <c r="AB5769" s="45">
        <v>41994</v>
      </c>
      <c r="AC5769" s="45">
        <v>41994</v>
      </c>
      <c r="AK5769" s="10"/>
    </row>
    <row r="5770" spans="1:37">
      <c r="A5770" t="s">
        <v>45</v>
      </c>
      <c r="B5770" t="s">
        <v>46</v>
      </c>
      <c r="C5770" t="s">
        <v>47</v>
      </c>
      <c r="D5770" t="s">
        <v>6243</v>
      </c>
      <c r="E5770" t="s">
        <v>88</v>
      </c>
      <c r="F5770" t="s">
        <v>79</v>
      </c>
      <c r="G5770" t="s">
        <v>51</v>
      </c>
      <c r="H5770" s="20" t="s">
        <v>52</v>
      </c>
      <c r="I5770" t="s">
        <v>53</v>
      </c>
      <c r="J5770" t="s">
        <v>54</v>
      </c>
      <c r="K5770">
        <v>3</v>
      </c>
      <c r="L5770" t="s">
        <v>55</v>
      </c>
      <c r="M5770" t="s">
        <v>56</v>
      </c>
      <c r="N5770" t="s">
        <v>57</v>
      </c>
      <c r="O5770" s="21" t="s">
        <v>58</v>
      </c>
      <c r="P5770" s="21" t="s">
        <v>64</v>
      </c>
      <c r="Q5770" s="20" t="s">
        <v>179</v>
      </c>
      <c r="R5770" s="21" t="s">
        <v>180</v>
      </c>
      <c r="S5770" s="35">
        <v>1</v>
      </c>
      <c r="T5770" s="22">
        <v>1</v>
      </c>
      <c r="U5770" s="20" t="s">
        <v>62</v>
      </c>
      <c r="V5770" s="20">
        <v>45869</v>
      </c>
      <c r="W5770" s="21">
        <v>7</v>
      </c>
      <c r="X5770" s="20">
        <v>45881</v>
      </c>
      <c r="Y5770" s="20">
        <v>45877</v>
      </c>
      <c r="Z5770" s="48">
        <v>8</v>
      </c>
      <c r="AA5770">
        <v>2025</v>
      </c>
      <c r="AB5770" s="45">
        <v>41995</v>
      </c>
      <c r="AC5770" s="45">
        <v>41995</v>
      </c>
      <c r="AK5770" s="10"/>
    </row>
    <row r="5771" spans="1:37">
      <c r="A5771" t="s">
        <v>45</v>
      </c>
      <c r="B5771" t="s">
        <v>46</v>
      </c>
      <c r="C5771" t="s">
        <v>47</v>
      </c>
      <c r="D5771" t="s">
        <v>6244</v>
      </c>
      <c r="E5771" t="s">
        <v>88</v>
      </c>
      <c r="F5771" t="s">
        <v>79</v>
      </c>
      <c r="G5771" t="s">
        <v>51</v>
      </c>
      <c r="H5771" s="20" t="s">
        <v>52</v>
      </c>
      <c r="I5771" t="s">
        <v>53</v>
      </c>
      <c r="J5771" t="s">
        <v>54</v>
      </c>
      <c r="K5771">
        <v>3</v>
      </c>
      <c r="L5771" t="s">
        <v>55</v>
      </c>
      <c r="M5771" t="s">
        <v>77</v>
      </c>
      <c r="N5771" t="s">
        <v>89</v>
      </c>
      <c r="O5771" s="21" t="s">
        <v>58</v>
      </c>
      <c r="P5771" s="21" t="s">
        <v>303</v>
      </c>
      <c r="Q5771" s="20" t="s">
        <v>4085</v>
      </c>
      <c r="R5771" s="21" t="s">
        <v>4086</v>
      </c>
      <c r="S5771" s="35">
        <v>1</v>
      </c>
      <c r="T5771" s="22">
        <v>1</v>
      </c>
      <c r="U5771" s="20" t="s">
        <v>62</v>
      </c>
      <c r="V5771" s="20">
        <v>45868</v>
      </c>
      <c r="W5771" s="21">
        <v>7</v>
      </c>
      <c r="X5771" s="20">
        <v>45877</v>
      </c>
      <c r="Y5771" s="20">
        <v>45873</v>
      </c>
      <c r="Z5771" s="48">
        <v>8</v>
      </c>
      <c r="AA5771">
        <v>2025</v>
      </c>
      <c r="AB5771" s="45">
        <v>60708</v>
      </c>
      <c r="AC5771" s="45">
        <v>60708</v>
      </c>
      <c r="AK5771" s="10"/>
    </row>
    <row r="5772" spans="1:37">
      <c r="A5772" t="s">
        <v>45</v>
      </c>
      <c r="B5772" t="s">
        <v>46</v>
      </c>
      <c r="C5772" t="s">
        <v>47</v>
      </c>
      <c r="D5772" t="s">
        <v>6245</v>
      </c>
      <c r="E5772" t="s">
        <v>88</v>
      </c>
      <c r="F5772" t="s">
        <v>79</v>
      </c>
      <c r="G5772" t="s">
        <v>51</v>
      </c>
      <c r="H5772" s="20" t="s">
        <v>52</v>
      </c>
      <c r="I5772" t="s">
        <v>53</v>
      </c>
      <c r="J5772" t="s">
        <v>54</v>
      </c>
      <c r="K5772">
        <v>3</v>
      </c>
      <c r="L5772" t="s">
        <v>55</v>
      </c>
      <c r="M5772" t="s">
        <v>56</v>
      </c>
      <c r="N5772" t="s">
        <v>57</v>
      </c>
      <c r="O5772" s="21" t="s">
        <v>58</v>
      </c>
      <c r="P5772" s="21" t="s">
        <v>64</v>
      </c>
      <c r="Q5772" s="20" t="s">
        <v>680</v>
      </c>
      <c r="R5772" s="21" t="s">
        <v>681</v>
      </c>
      <c r="S5772" s="35">
        <v>1</v>
      </c>
      <c r="T5772" s="22">
        <v>1</v>
      </c>
      <c r="U5772" s="20" t="s">
        <v>62</v>
      </c>
      <c r="V5772" s="20">
        <v>45868</v>
      </c>
      <c r="W5772" s="21">
        <v>7</v>
      </c>
      <c r="X5772" s="20">
        <v>45876</v>
      </c>
      <c r="Y5772" s="20">
        <v>45873</v>
      </c>
      <c r="Z5772" s="48">
        <v>8</v>
      </c>
      <c r="AA5772">
        <v>2025</v>
      </c>
      <c r="AB5772" s="45">
        <v>41994</v>
      </c>
      <c r="AC5772" s="45">
        <v>41994</v>
      </c>
      <c r="AK5772" s="10"/>
    </row>
    <row r="5773" spans="1:37">
      <c r="A5773" t="s">
        <v>45</v>
      </c>
      <c r="B5773" t="s">
        <v>46</v>
      </c>
      <c r="C5773" t="s">
        <v>47</v>
      </c>
      <c r="D5773" t="s">
        <v>6246</v>
      </c>
      <c r="E5773" t="s">
        <v>88</v>
      </c>
      <c r="F5773" t="s">
        <v>79</v>
      </c>
      <c r="G5773" t="s">
        <v>51</v>
      </c>
      <c r="H5773" s="20" t="s">
        <v>52</v>
      </c>
      <c r="I5773" t="s">
        <v>53</v>
      </c>
      <c r="J5773" t="s">
        <v>54</v>
      </c>
      <c r="K5773">
        <v>3</v>
      </c>
      <c r="L5773" t="s">
        <v>55</v>
      </c>
      <c r="M5773" t="s">
        <v>77</v>
      </c>
      <c r="N5773" t="s">
        <v>89</v>
      </c>
      <c r="O5773" s="21" t="s">
        <v>58</v>
      </c>
      <c r="P5773" s="21" t="s">
        <v>119</v>
      </c>
      <c r="Q5773" s="20" t="s">
        <v>6247</v>
      </c>
      <c r="R5773" s="21" t="s">
        <v>6248</v>
      </c>
      <c r="S5773" s="35">
        <v>2</v>
      </c>
      <c r="T5773" s="22">
        <v>2</v>
      </c>
      <c r="U5773" s="20" t="s">
        <v>62</v>
      </c>
      <c r="V5773" s="20">
        <v>45868</v>
      </c>
      <c r="W5773" s="21">
        <v>7</v>
      </c>
      <c r="X5773" s="20">
        <v>45873</v>
      </c>
      <c r="Y5773" s="20">
        <v>45870</v>
      </c>
      <c r="Z5773" s="48">
        <v>8</v>
      </c>
      <c r="AA5773">
        <v>2025</v>
      </c>
      <c r="AB5773" s="45">
        <v>146654</v>
      </c>
      <c r="AC5773" s="45">
        <v>146654</v>
      </c>
      <c r="AK5773" s="10"/>
    </row>
    <row r="5774" spans="1:37">
      <c r="A5774" t="s">
        <v>45</v>
      </c>
      <c r="B5774" t="s">
        <v>46</v>
      </c>
      <c r="C5774" t="s">
        <v>47</v>
      </c>
      <c r="D5774" t="s">
        <v>6249</v>
      </c>
      <c r="E5774" t="s">
        <v>88</v>
      </c>
      <c r="F5774" t="s">
        <v>79</v>
      </c>
      <c r="G5774" t="s">
        <v>51</v>
      </c>
      <c r="H5774" s="20" t="s">
        <v>52</v>
      </c>
      <c r="I5774" t="s">
        <v>53</v>
      </c>
      <c r="J5774" t="s">
        <v>54</v>
      </c>
      <c r="K5774">
        <v>3</v>
      </c>
      <c r="L5774" t="s">
        <v>55</v>
      </c>
      <c r="M5774" t="s">
        <v>56</v>
      </c>
      <c r="N5774" t="s">
        <v>57</v>
      </c>
      <c r="O5774" s="21" t="s">
        <v>58</v>
      </c>
      <c r="P5774" s="21" t="s">
        <v>64</v>
      </c>
      <c r="Q5774" s="20" t="s">
        <v>410</v>
      </c>
      <c r="R5774" s="21" t="s">
        <v>411</v>
      </c>
      <c r="S5774" s="35">
        <v>1</v>
      </c>
      <c r="T5774" s="22">
        <v>1</v>
      </c>
      <c r="U5774" s="20" t="s">
        <v>62</v>
      </c>
      <c r="V5774" s="20">
        <v>45865</v>
      </c>
      <c r="W5774" s="21">
        <v>7</v>
      </c>
      <c r="X5774" s="20">
        <v>45874</v>
      </c>
      <c r="Y5774" s="20">
        <v>45870</v>
      </c>
      <c r="Z5774" s="48">
        <v>8</v>
      </c>
      <c r="AA5774">
        <v>2025</v>
      </c>
      <c r="AB5774" s="45">
        <v>45324</v>
      </c>
      <c r="AC5774" s="45">
        <v>45324</v>
      </c>
      <c r="AK5774" s="10"/>
    </row>
    <row r="5775" spans="1:37">
      <c r="A5775" t="s">
        <v>45</v>
      </c>
      <c r="B5775" t="s">
        <v>46</v>
      </c>
      <c r="C5775" t="s">
        <v>47</v>
      </c>
      <c r="D5775" t="s">
        <v>6250</v>
      </c>
      <c r="E5775" t="s">
        <v>88</v>
      </c>
      <c r="F5775" t="s">
        <v>79</v>
      </c>
      <c r="G5775" t="s">
        <v>51</v>
      </c>
      <c r="H5775" s="20" t="s">
        <v>52</v>
      </c>
      <c r="I5775" t="s">
        <v>53</v>
      </c>
      <c r="J5775" t="s">
        <v>54</v>
      </c>
      <c r="K5775">
        <v>3</v>
      </c>
      <c r="L5775" t="s">
        <v>55</v>
      </c>
      <c r="M5775" t="s">
        <v>56</v>
      </c>
      <c r="N5775" t="s">
        <v>57</v>
      </c>
      <c r="O5775" s="21" t="s">
        <v>58</v>
      </c>
      <c r="P5775" s="21" t="s">
        <v>64</v>
      </c>
      <c r="Q5775" s="20" t="s">
        <v>1052</v>
      </c>
      <c r="R5775" s="21" t="s">
        <v>1053</v>
      </c>
      <c r="S5775" s="35">
        <v>1</v>
      </c>
      <c r="T5775" s="22">
        <v>1</v>
      </c>
      <c r="U5775" s="20" t="s">
        <v>62</v>
      </c>
      <c r="V5775" s="20">
        <v>45868</v>
      </c>
      <c r="W5775" s="21">
        <v>7</v>
      </c>
      <c r="X5775" s="20">
        <v>45875</v>
      </c>
      <c r="Y5775" s="20">
        <v>45870</v>
      </c>
      <c r="Z5775" s="48">
        <v>8</v>
      </c>
      <c r="AA5775">
        <v>2025</v>
      </c>
      <c r="AB5775" s="45">
        <v>53325</v>
      </c>
      <c r="AC5775" s="45">
        <v>53325</v>
      </c>
      <c r="AK5775" s="10"/>
    </row>
    <row r="5776" spans="1:37">
      <c r="A5776" t="s">
        <v>45</v>
      </c>
      <c r="B5776" t="s">
        <v>46</v>
      </c>
      <c r="C5776" t="s">
        <v>47</v>
      </c>
      <c r="D5776" t="s">
        <v>6251</v>
      </c>
      <c r="E5776" t="s">
        <v>88</v>
      </c>
      <c r="F5776" t="s">
        <v>79</v>
      </c>
      <c r="G5776" t="s">
        <v>51</v>
      </c>
      <c r="H5776" s="20" t="s">
        <v>52</v>
      </c>
      <c r="I5776" t="s">
        <v>53</v>
      </c>
      <c r="J5776" t="s">
        <v>54</v>
      </c>
      <c r="K5776">
        <v>3</v>
      </c>
      <c r="L5776" t="s">
        <v>55</v>
      </c>
      <c r="M5776" t="s">
        <v>56</v>
      </c>
      <c r="N5776" t="s">
        <v>57</v>
      </c>
      <c r="O5776" s="21" t="s">
        <v>58</v>
      </c>
      <c r="P5776" s="21" t="s">
        <v>207</v>
      </c>
      <c r="Q5776" s="20" t="s">
        <v>560</v>
      </c>
      <c r="R5776" s="21" t="s">
        <v>561</v>
      </c>
      <c r="S5776" s="35">
        <v>1</v>
      </c>
      <c r="T5776" s="22">
        <v>1</v>
      </c>
      <c r="U5776" s="20" t="s">
        <v>62</v>
      </c>
      <c r="V5776" s="20">
        <v>45868</v>
      </c>
      <c r="W5776" s="21">
        <v>7</v>
      </c>
      <c r="X5776" s="20">
        <v>45876</v>
      </c>
      <c r="Y5776" s="20">
        <v>45873</v>
      </c>
      <c r="Z5776" s="48">
        <v>8</v>
      </c>
      <c r="AA5776">
        <v>2025</v>
      </c>
      <c r="AB5776" s="45">
        <v>59996</v>
      </c>
      <c r="AC5776" s="45">
        <v>59996</v>
      </c>
      <c r="AK5776" s="10"/>
    </row>
    <row r="5777" spans="1:37">
      <c r="A5777" t="s">
        <v>45</v>
      </c>
      <c r="B5777" t="s">
        <v>46</v>
      </c>
      <c r="C5777" t="s">
        <v>47</v>
      </c>
      <c r="D5777" t="s">
        <v>6252</v>
      </c>
      <c r="E5777" t="s">
        <v>88</v>
      </c>
      <c r="F5777" t="s">
        <v>79</v>
      </c>
      <c r="G5777" t="s">
        <v>51</v>
      </c>
      <c r="H5777" s="20" t="s">
        <v>52</v>
      </c>
      <c r="I5777" t="s">
        <v>53</v>
      </c>
      <c r="J5777" t="s">
        <v>54</v>
      </c>
      <c r="K5777">
        <v>3</v>
      </c>
      <c r="L5777" t="s">
        <v>55</v>
      </c>
      <c r="M5777" t="s">
        <v>77</v>
      </c>
      <c r="N5777" t="s">
        <v>89</v>
      </c>
      <c r="O5777" s="21" t="s">
        <v>58</v>
      </c>
      <c r="P5777" s="21" t="s">
        <v>90</v>
      </c>
      <c r="Q5777" s="20" t="s">
        <v>341</v>
      </c>
      <c r="R5777" s="21" t="s">
        <v>342</v>
      </c>
      <c r="S5777" s="35">
        <v>1</v>
      </c>
      <c r="T5777" s="22">
        <v>1</v>
      </c>
      <c r="U5777" s="20" t="s">
        <v>62</v>
      </c>
      <c r="V5777" s="20">
        <v>45868</v>
      </c>
      <c r="W5777" s="21">
        <v>7</v>
      </c>
      <c r="X5777" s="20">
        <v>45876</v>
      </c>
      <c r="Y5777" s="20">
        <v>45873</v>
      </c>
      <c r="Z5777" s="48">
        <v>8</v>
      </c>
      <c r="AA5777">
        <v>2025</v>
      </c>
      <c r="AB5777" s="45">
        <v>99992</v>
      </c>
      <c r="AC5777" s="45">
        <v>99992</v>
      </c>
      <c r="AK5777" s="10"/>
    </row>
    <row r="5778" spans="1:37">
      <c r="A5778" t="s">
        <v>45</v>
      </c>
      <c r="B5778" t="s">
        <v>46</v>
      </c>
      <c r="C5778" t="s">
        <v>47</v>
      </c>
      <c r="D5778" t="s">
        <v>6253</v>
      </c>
      <c r="E5778" t="s">
        <v>88</v>
      </c>
      <c r="F5778" t="s">
        <v>79</v>
      </c>
      <c r="G5778" t="s">
        <v>51</v>
      </c>
      <c r="H5778" s="20" t="s">
        <v>52</v>
      </c>
      <c r="I5778" t="s">
        <v>53</v>
      </c>
      <c r="J5778" t="s">
        <v>54</v>
      </c>
      <c r="K5778">
        <v>3</v>
      </c>
      <c r="L5778" t="s">
        <v>55</v>
      </c>
      <c r="M5778" t="s">
        <v>77</v>
      </c>
      <c r="N5778" t="s">
        <v>89</v>
      </c>
      <c r="O5778" s="21" t="s">
        <v>58</v>
      </c>
      <c r="P5778" s="21" t="s">
        <v>119</v>
      </c>
      <c r="Q5778" s="20" t="s">
        <v>2056</v>
      </c>
      <c r="R5778" s="21" t="s">
        <v>2057</v>
      </c>
      <c r="S5778" s="35">
        <v>1</v>
      </c>
      <c r="T5778" s="22">
        <v>1</v>
      </c>
      <c r="U5778" s="20" t="s">
        <v>62</v>
      </c>
      <c r="V5778" s="20">
        <v>45868</v>
      </c>
      <c r="W5778" s="21">
        <v>7</v>
      </c>
      <c r="X5778" s="20">
        <v>45876</v>
      </c>
      <c r="Y5778" s="20">
        <v>45873</v>
      </c>
      <c r="Z5778" s="48">
        <v>8</v>
      </c>
      <c r="AA5778">
        <v>2025</v>
      </c>
      <c r="AB5778" s="45">
        <v>75709</v>
      </c>
      <c r="AC5778" s="45">
        <v>75709</v>
      </c>
      <c r="AK5778" s="10"/>
    </row>
    <row r="5779" spans="1:37">
      <c r="A5779" t="s">
        <v>45</v>
      </c>
      <c r="B5779" t="s">
        <v>46</v>
      </c>
      <c r="C5779" t="s">
        <v>47</v>
      </c>
      <c r="D5779" t="s">
        <v>6254</v>
      </c>
      <c r="E5779" t="s">
        <v>88</v>
      </c>
      <c r="F5779" t="s">
        <v>79</v>
      </c>
      <c r="G5779" t="s">
        <v>51</v>
      </c>
      <c r="H5779" s="20" t="s">
        <v>52</v>
      </c>
      <c r="I5779" t="s">
        <v>53</v>
      </c>
      <c r="J5779" t="s">
        <v>54</v>
      </c>
      <c r="K5779">
        <v>3</v>
      </c>
      <c r="L5779" t="s">
        <v>55</v>
      </c>
      <c r="M5779" t="s">
        <v>56</v>
      </c>
      <c r="N5779" t="s">
        <v>57</v>
      </c>
      <c r="O5779" s="21" t="s">
        <v>58</v>
      </c>
      <c r="P5779" s="21" t="s">
        <v>64</v>
      </c>
      <c r="Q5779" s="20" t="s">
        <v>221</v>
      </c>
      <c r="R5779" s="21" t="s">
        <v>222</v>
      </c>
      <c r="S5779" s="35">
        <v>1</v>
      </c>
      <c r="T5779" s="22">
        <v>1</v>
      </c>
      <c r="U5779" s="20" t="s">
        <v>62</v>
      </c>
      <c r="V5779" s="20">
        <v>45868</v>
      </c>
      <c r="W5779" s="21">
        <v>7</v>
      </c>
      <c r="X5779" s="20">
        <v>45875</v>
      </c>
      <c r="Y5779" s="20">
        <v>45873</v>
      </c>
      <c r="Z5779" s="48">
        <v>8</v>
      </c>
      <c r="AA5779">
        <v>2025</v>
      </c>
      <c r="AB5779" s="45">
        <v>103324</v>
      </c>
      <c r="AC5779" s="45">
        <v>103324</v>
      </c>
      <c r="AK5779" s="10"/>
    </row>
    <row r="5780" spans="1:37">
      <c r="A5780" t="s">
        <v>45</v>
      </c>
      <c r="B5780" t="s">
        <v>46</v>
      </c>
      <c r="C5780" t="s">
        <v>47</v>
      </c>
      <c r="D5780" t="s">
        <v>6255</v>
      </c>
      <c r="E5780" t="s">
        <v>88</v>
      </c>
      <c r="F5780" t="s">
        <v>79</v>
      </c>
      <c r="G5780" t="s">
        <v>51</v>
      </c>
      <c r="H5780" s="20" t="s">
        <v>52</v>
      </c>
      <c r="I5780" t="s">
        <v>53</v>
      </c>
      <c r="J5780" t="s">
        <v>54</v>
      </c>
      <c r="K5780">
        <v>3</v>
      </c>
      <c r="L5780" t="s">
        <v>55</v>
      </c>
      <c r="M5780" t="s">
        <v>77</v>
      </c>
      <c r="N5780" t="s">
        <v>89</v>
      </c>
      <c r="O5780" s="21" t="s">
        <v>58</v>
      </c>
      <c r="P5780" s="21" t="s">
        <v>119</v>
      </c>
      <c r="Q5780" s="20" t="s">
        <v>821</v>
      </c>
      <c r="R5780" s="21" t="s">
        <v>822</v>
      </c>
      <c r="S5780" s="35">
        <v>1</v>
      </c>
      <c r="T5780" s="22">
        <v>1</v>
      </c>
      <c r="U5780" s="20" t="s">
        <v>62</v>
      </c>
      <c r="V5780" s="20">
        <v>45868</v>
      </c>
      <c r="W5780" s="21">
        <v>7</v>
      </c>
      <c r="X5780" s="20">
        <v>45876</v>
      </c>
      <c r="Y5780" s="20">
        <v>45873</v>
      </c>
      <c r="Z5780" s="48">
        <v>8</v>
      </c>
      <c r="AA5780">
        <v>2025</v>
      </c>
      <c r="AB5780" s="45">
        <v>103559</v>
      </c>
      <c r="AC5780" s="45">
        <v>103559</v>
      </c>
      <c r="AK5780" s="10"/>
    </row>
    <row r="5781" spans="1:37">
      <c r="A5781" t="s">
        <v>45</v>
      </c>
      <c r="B5781" t="s">
        <v>46</v>
      </c>
      <c r="C5781" t="s">
        <v>47</v>
      </c>
      <c r="D5781" t="s">
        <v>6256</v>
      </c>
      <c r="E5781" t="s">
        <v>88</v>
      </c>
      <c r="F5781" t="s">
        <v>79</v>
      </c>
      <c r="G5781" t="s">
        <v>51</v>
      </c>
      <c r="H5781" s="20" t="s">
        <v>52</v>
      </c>
      <c r="I5781" t="s">
        <v>53</v>
      </c>
      <c r="J5781" t="s">
        <v>54</v>
      </c>
      <c r="K5781">
        <v>3</v>
      </c>
      <c r="L5781" t="s">
        <v>55</v>
      </c>
      <c r="M5781" t="s">
        <v>77</v>
      </c>
      <c r="N5781" t="s">
        <v>89</v>
      </c>
      <c r="O5781" s="21" t="s">
        <v>58</v>
      </c>
      <c r="P5781" s="21" t="s">
        <v>97</v>
      </c>
      <c r="Q5781" s="20" t="s">
        <v>2440</v>
      </c>
      <c r="R5781" s="21" t="s">
        <v>2441</v>
      </c>
      <c r="S5781" s="35">
        <v>1</v>
      </c>
      <c r="T5781" s="22">
        <v>1</v>
      </c>
      <c r="U5781" s="20" t="s">
        <v>62</v>
      </c>
      <c r="V5781" s="20">
        <v>45868</v>
      </c>
      <c r="W5781" s="21">
        <v>7</v>
      </c>
      <c r="X5781" s="20">
        <v>45875</v>
      </c>
      <c r="Y5781" s="20">
        <v>45870</v>
      </c>
      <c r="Z5781" s="48">
        <v>8</v>
      </c>
      <c r="AA5781">
        <v>2025</v>
      </c>
      <c r="AB5781" s="45">
        <v>33328</v>
      </c>
      <c r="AC5781" s="45">
        <v>33328</v>
      </c>
      <c r="AK5781" s="10"/>
    </row>
    <row r="5782" spans="1:37">
      <c r="A5782" t="s">
        <v>45</v>
      </c>
      <c r="B5782" t="s">
        <v>46</v>
      </c>
      <c r="C5782" t="s">
        <v>47</v>
      </c>
      <c r="D5782" t="s">
        <v>6257</v>
      </c>
      <c r="E5782" t="s">
        <v>88</v>
      </c>
      <c r="F5782" t="s">
        <v>79</v>
      </c>
      <c r="G5782" t="s">
        <v>51</v>
      </c>
      <c r="H5782" s="20" t="s">
        <v>52</v>
      </c>
      <c r="I5782" t="s">
        <v>53</v>
      </c>
      <c r="J5782" t="s">
        <v>54</v>
      </c>
      <c r="K5782">
        <v>3</v>
      </c>
      <c r="L5782" t="s">
        <v>55</v>
      </c>
      <c r="M5782" t="s">
        <v>56</v>
      </c>
      <c r="N5782" t="s">
        <v>57</v>
      </c>
      <c r="O5782" s="21" t="s">
        <v>58</v>
      </c>
      <c r="P5782" s="21" t="s">
        <v>133</v>
      </c>
      <c r="Q5782" s="20" t="s">
        <v>134</v>
      </c>
      <c r="R5782" s="21" t="s">
        <v>135</v>
      </c>
      <c r="S5782" s="35">
        <v>1</v>
      </c>
      <c r="T5782" s="22">
        <v>1</v>
      </c>
      <c r="U5782" s="20" t="s">
        <v>62</v>
      </c>
      <c r="V5782" s="20">
        <v>45869</v>
      </c>
      <c r="W5782" s="21">
        <v>7</v>
      </c>
      <c r="X5782" s="20">
        <v>45877</v>
      </c>
      <c r="Y5782" s="20">
        <v>45875</v>
      </c>
      <c r="Z5782" s="48">
        <v>8</v>
      </c>
      <c r="AA5782">
        <v>2025</v>
      </c>
      <c r="AB5782" s="45">
        <v>29994</v>
      </c>
      <c r="AC5782" s="45">
        <v>29994</v>
      </c>
      <c r="AK5782" s="10"/>
    </row>
    <row r="5783" spans="1:37">
      <c r="A5783" t="s">
        <v>45</v>
      </c>
      <c r="B5783" t="s">
        <v>46</v>
      </c>
      <c r="C5783" t="s">
        <v>47</v>
      </c>
      <c r="D5783" t="s">
        <v>6258</v>
      </c>
      <c r="E5783" t="s">
        <v>88</v>
      </c>
      <c r="F5783" t="s">
        <v>79</v>
      </c>
      <c r="G5783" t="s">
        <v>51</v>
      </c>
      <c r="H5783" s="20" t="s">
        <v>52</v>
      </c>
      <c r="I5783" t="s">
        <v>53</v>
      </c>
      <c r="J5783" t="s">
        <v>54</v>
      </c>
      <c r="K5783">
        <v>3</v>
      </c>
      <c r="L5783" t="s">
        <v>55</v>
      </c>
      <c r="M5783" t="s">
        <v>77</v>
      </c>
      <c r="N5783" t="s">
        <v>89</v>
      </c>
      <c r="O5783" s="21" t="s">
        <v>58</v>
      </c>
      <c r="P5783" s="21" t="s">
        <v>253</v>
      </c>
      <c r="Q5783" s="20" t="s">
        <v>953</v>
      </c>
      <c r="R5783" s="21" t="s">
        <v>954</v>
      </c>
      <c r="S5783" s="35">
        <v>1</v>
      </c>
      <c r="T5783" s="22">
        <v>1</v>
      </c>
      <c r="U5783" s="20" t="s">
        <v>62</v>
      </c>
      <c r="V5783" s="20">
        <v>45868</v>
      </c>
      <c r="W5783" s="21">
        <v>7</v>
      </c>
      <c r="X5783" s="20">
        <v>45876</v>
      </c>
      <c r="Y5783" s="20">
        <v>45873</v>
      </c>
      <c r="Z5783" s="48">
        <v>8</v>
      </c>
      <c r="AA5783">
        <v>2025</v>
      </c>
      <c r="AB5783" s="45">
        <v>40661</v>
      </c>
      <c r="AC5783" s="45">
        <v>40661</v>
      </c>
      <c r="AK5783" s="10"/>
    </row>
    <row r="5784" spans="1:37">
      <c r="A5784" t="s">
        <v>45</v>
      </c>
      <c r="B5784" t="s">
        <v>46</v>
      </c>
      <c r="C5784" t="s">
        <v>47</v>
      </c>
      <c r="D5784" t="s">
        <v>6259</v>
      </c>
      <c r="E5784" t="s">
        <v>88</v>
      </c>
      <c r="F5784" t="s">
        <v>79</v>
      </c>
      <c r="G5784" t="s">
        <v>51</v>
      </c>
      <c r="H5784" s="20" t="s">
        <v>52</v>
      </c>
      <c r="I5784" t="s">
        <v>53</v>
      </c>
      <c r="J5784" t="s">
        <v>54</v>
      </c>
      <c r="K5784">
        <v>3</v>
      </c>
      <c r="L5784" t="s">
        <v>55</v>
      </c>
      <c r="M5784" t="s">
        <v>77</v>
      </c>
      <c r="N5784" t="s">
        <v>89</v>
      </c>
      <c r="O5784" s="21" t="s">
        <v>58</v>
      </c>
      <c r="P5784" s="21" t="s">
        <v>90</v>
      </c>
      <c r="Q5784" s="20" t="s">
        <v>731</v>
      </c>
      <c r="R5784" s="21" t="s">
        <v>732</v>
      </c>
      <c r="S5784" s="35">
        <v>1</v>
      </c>
      <c r="T5784" s="22">
        <v>1</v>
      </c>
      <c r="U5784" s="20" t="s">
        <v>62</v>
      </c>
      <c r="V5784" s="20">
        <v>45868</v>
      </c>
      <c r="W5784" s="21">
        <v>7</v>
      </c>
      <c r="X5784" s="20">
        <v>45881</v>
      </c>
      <c r="Y5784" s="20">
        <v>45875</v>
      </c>
      <c r="Z5784" s="48">
        <v>8</v>
      </c>
      <c r="AA5784">
        <v>2025</v>
      </c>
      <c r="AB5784" s="45">
        <v>81990</v>
      </c>
      <c r="AC5784" s="45">
        <v>81990</v>
      </c>
      <c r="AK5784" s="10"/>
    </row>
    <row r="5785" spans="1:37">
      <c r="A5785" t="s">
        <v>45</v>
      </c>
      <c r="B5785" t="s">
        <v>46</v>
      </c>
      <c r="C5785" t="s">
        <v>47</v>
      </c>
      <c r="D5785" t="s">
        <v>6260</v>
      </c>
      <c r="E5785" t="s">
        <v>88</v>
      </c>
      <c r="F5785" t="s">
        <v>79</v>
      </c>
      <c r="G5785" t="s">
        <v>51</v>
      </c>
      <c r="H5785" s="20" t="s">
        <v>52</v>
      </c>
      <c r="I5785" t="s">
        <v>53</v>
      </c>
      <c r="J5785" t="s">
        <v>54</v>
      </c>
      <c r="K5785">
        <v>3</v>
      </c>
      <c r="L5785" t="s">
        <v>55</v>
      </c>
      <c r="M5785" t="s">
        <v>77</v>
      </c>
      <c r="N5785" t="s">
        <v>89</v>
      </c>
      <c r="O5785" s="21" t="s">
        <v>58</v>
      </c>
      <c r="P5785" s="21" t="s">
        <v>97</v>
      </c>
      <c r="Q5785" s="20" t="s">
        <v>108</v>
      </c>
      <c r="R5785" s="21" t="s">
        <v>3798</v>
      </c>
      <c r="S5785" s="35">
        <v>1</v>
      </c>
      <c r="T5785" s="22">
        <v>1</v>
      </c>
      <c r="U5785" s="20" t="s">
        <v>62</v>
      </c>
      <c r="V5785" s="20">
        <v>45868</v>
      </c>
      <c r="W5785" s="21">
        <v>7</v>
      </c>
      <c r="X5785" s="20">
        <v>45876</v>
      </c>
      <c r="Y5785" s="20">
        <v>45873</v>
      </c>
      <c r="Z5785" s="48">
        <v>8</v>
      </c>
      <c r="AA5785">
        <v>2025</v>
      </c>
      <c r="AB5785" s="45">
        <v>60712</v>
      </c>
      <c r="AC5785" s="45">
        <v>60712</v>
      </c>
      <c r="AK5785" s="10"/>
    </row>
    <row r="5786" spans="1:37">
      <c r="A5786" t="s">
        <v>45</v>
      </c>
      <c r="B5786" t="s">
        <v>46</v>
      </c>
      <c r="C5786" t="s">
        <v>47</v>
      </c>
      <c r="D5786" t="s">
        <v>6261</v>
      </c>
      <c r="E5786" t="s">
        <v>88</v>
      </c>
      <c r="F5786" t="s">
        <v>79</v>
      </c>
      <c r="G5786" t="s">
        <v>51</v>
      </c>
      <c r="H5786" s="20" t="s">
        <v>52</v>
      </c>
      <c r="I5786" t="s">
        <v>53</v>
      </c>
      <c r="J5786" t="s">
        <v>54</v>
      </c>
      <c r="K5786">
        <v>3</v>
      </c>
      <c r="L5786" t="s">
        <v>55</v>
      </c>
      <c r="M5786" t="s">
        <v>77</v>
      </c>
      <c r="N5786" t="s">
        <v>89</v>
      </c>
      <c r="O5786" s="21" t="s">
        <v>58</v>
      </c>
      <c r="P5786" s="21" t="s">
        <v>97</v>
      </c>
      <c r="Q5786" s="20" t="s">
        <v>6262</v>
      </c>
      <c r="R5786" s="21" t="s">
        <v>6263</v>
      </c>
      <c r="S5786" s="35">
        <v>1</v>
      </c>
      <c r="T5786" s="22">
        <v>1</v>
      </c>
      <c r="U5786" s="20" t="s">
        <v>62</v>
      </c>
      <c r="V5786" s="20">
        <v>45868</v>
      </c>
      <c r="W5786" s="21">
        <v>7</v>
      </c>
      <c r="X5786" s="20">
        <v>45875</v>
      </c>
      <c r="Y5786" s="20">
        <v>45873</v>
      </c>
      <c r="Z5786" s="48">
        <v>8</v>
      </c>
      <c r="AA5786">
        <v>2025</v>
      </c>
      <c r="AB5786" s="45">
        <v>53999</v>
      </c>
      <c r="AC5786" s="45">
        <v>53999</v>
      </c>
      <c r="AK5786" s="10"/>
    </row>
    <row r="5787" spans="1:37">
      <c r="A5787" t="s">
        <v>45</v>
      </c>
      <c r="B5787" t="s">
        <v>46</v>
      </c>
      <c r="C5787" t="s">
        <v>47</v>
      </c>
      <c r="D5787" t="s">
        <v>6264</v>
      </c>
      <c r="E5787" t="s">
        <v>88</v>
      </c>
      <c r="F5787" t="s">
        <v>79</v>
      </c>
      <c r="G5787" t="s">
        <v>51</v>
      </c>
      <c r="H5787" s="20" t="s">
        <v>52</v>
      </c>
      <c r="I5787" t="s">
        <v>53</v>
      </c>
      <c r="J5787" t="s">
        <v>54</v>
      </c>
      <c r="K5787">
        <v>3</v>
      </c>
      <c r="L5787" t="s">
        <v>55</v>
      </c>
      <c r="M5787" t="s">
        <v>56</v>
      </c>
      <c r="N5787" t="s">
        <v>57</v>
      </c>
      <c r="O5787" s="21" t="s">
        <v>58</v>
      </c>
      <c r="P5787" s="21" t="s">
        <v>64</v>
      </c>
      <c r="Q5787" s="20" t="s">
        <v>1052</v>
      </c>
      <c r="R5787" s="21" t="s">
        <v>1053</v>
      </c>
      <c r="S5787" s="35">
        <v>1</v>
      </c>
      <c r="T5787" s="22">
        <v>1</v>
      </c>
      <c r="U5787" s="20" t="s">
        <v>62</v>
      </c>
      <c r="V5787" s="20">
        <v>45867</v>
      </c>
      <c r="W5787" s="21">
        <v>7</v>
      </c>
      <c r="X5787" s="20">
        <v>45874</v>
      </c>
      <c r="Y5787" s="20">
        <v>45870</v>
      </c>
      <c r="Z5787" s="48">
        <v>8</v>
      </c>
      <c r="AA5787">
        <v>2025</v>
      </c>
      <c r="AB5787" s="45">
        <v>53325</v>
      </c>
      <c r="AC5787" s="45">
        <v>53325</v>
      </c>
      <c r="AK5787" s="10"/>
    </row>
    <row r="5788" spans="1:37">
      <c r="A5788" t="s">
        <v>45</v>
      </c>
      <c r="B5788" t="s">
        <v>46</v>
      </c>
      <c r="C5788" t="s">
        <v>47</v>
      </c>
      <c r="D5788" t="s">
        <v>6265</v>
      </c>
      <c r="E5788" t="s">
        <v>88</v>
      </c>
      <c r="F5788" t="s">
        <v>79</v>
      </c>
      <c r="G5788" t="s">
        <v>51</v>
      </c>
      <c r="H5788" s="20" t="s">
        <v>52</v>
      </c>
      <c r="I5788" t="s">
        <v>53</v>
      </c>
      <c r="J5788" t="s">
        <v>54</v>
      </c>
      <c r="K5788">
        <v>3</v>
      </c>
      <c r="L5788" t="s">
        <v>55</v>
      </c>
      <c r="M5788" t="s">
        <v>77</v>
      </c>
      <c r="N5788" t="s">
        <v>89</v>
      </c>
      <c r="O5788" s="21" t="s">
        <v>58</v>
      </c>
      <c r="P5788" s="21" t="s">
        <v>97</v>
      </c>
      <c r="Q5788" s="20" t="s">
        <v>236</v>
      </c>
      <c r="R5788" s="21" t="s">
        <v>237</v>
      </c>
      <c r="S5788" s="35">
        <v>1</v>
      </c>
      <c r="T5788" s="22">
        <v>1</v>
      </c>
      <c r="U5788" s="20" t="s">
        <v>62</v>
      </c>
      <c r="V5788" s="20">
        <v>45868</v>
      </c>
      <c r="W5788" s="21">
        <v>7</v>
      </c>
      <c r="X5788" s="20">
        <v>45877</v>
      </c>
      <c r="Y5788" s="20">
        <v>45873</v>
      </c>
      <c r="Z5788" s="48">
        <v>8</v>
      </c>
      <c r="AA5788">
        <v>2025</v>
      </c>
      <c r="AB5788" s="45">
        <v>39994</v>
      </c>
      <c r="AC5788" s="45">
        <v>39994</v>
      </c>
      <c r="AK5788" s="10"/>
    </row>
    <row r="5789" spans="1:37">
      <c r="A5789" t="s">
        <v>45</v>
      </c>
      <c r="B5789" t="s">
        <v>46</v>
      </c>
      <c r="C5789" t="s">
        <v>47</v>
      </c>
      <c r="D5789" t="s">
        <v>6266</v>
      </c>
      <c r="E5789" t="s">
        <v>88</v>
      </c>
      <c r="F5789" t="s">
        <v>79</v>
      </c>
      <c r="G5789" t="s">
        <v>51</v>
      </c>
      <c r="H5789" s="20" t="s">
        <v>52</v>
      </c>
      <c r="I5789" t="s">
        <v>53</v>
      </c>
      <c r="J5789" t="s">
        <v>54</v>
      </c>
      <c r="K5789">
        <v>3</v>
      </c>
      <c r="L5789" t="s">
        <v>55</v>
      </c>
      <c r="M5789" t="s">
        <v>56</v>
      </c>
      <c r="N5789" t="s">
        <v>57</v>
      </c>
      <c r="O5789" s="21" t="s">
        <v>58</v>
      </c>
      <c r="P5789" s="21" t="s">
        <v>64</v>
      </c>
      <c r="Q5789" s="20" t="s">
        <v>1052</v>
      </c>
      <c r="R5789" s="21" t="s">
        <v>1053</v>
      </c>
      <c r="S5789" s="35">
        <v>1</v>
      </c>
      <c r="T5789" s="22">
        <v>1</v>
      </c>
      <c r="U5789" s="20" t="s">
        <v>62</v>
      </c>
      <c r="V5789" s="20">
        <v>45868</v>
      </c>
      <c r="W5789" s="21">
        <v>7</v>
      </c>
      <c r="X5789" s="20">
        <v>45876</v>
      </c>
      <c r="Y5789" s="20">
        <v>45873</v>
      </c>
      <c r="Z5789" s="48">
        <v>8</v>
      </c>
      <c r="AA5789">
        <v>2025</v>
      </c>
      <c r="AB5789" s="45">
        <v>53325</v>
      </c>
      <c r="AC5789" s="45">
        <v>53325</v>
      </c>
      <c r="AK5789" s="10"/>
    </row>
    <row r="5790" spans="1:37">
      <c r="A5790" t="s">
        <v>45</v>
      </c>
      <c r="B5790" t="s">
        <v>46</v>
      </c>
      <c r="C5790" t="s">
        <v>47</v>
      </c>
      <c r="D5790" t="s">
        <v>6267</v>
      </c>
      <c r="E5790" t="s">
        <v>88</v>
      </c>
      <c r="F5790" t="s">
        <v>79</v>
      </c>
      <c r="G5790" t="s">
        <v>51</v>
      </c>
      <c r="H5790" s="20" t="s">
        <v>52</v>
      </c>
      <c r="I5790" t="s">
        <v>53</v>
      </c>
      <c r="J5790" t="s">
        <v>54</v>
      </c>
      <c r="K5790">
        <v>3</v>
      </c>
      <c r="L5790" t="s">
        <v>55</v>
      </c>
      <c r="M5790" t="s">
        <v>56</v>
      </c>
      <c r="N5790" t="s">
        <v>57</v>
      </c>
      <c r="O5790" s="21" t="s">
        <v>58</v>
      </c>
      <c r="P5790" s="21" t="s">
        <v>64</v>
      </c>
      <c r="Q5790" s="20" t="s">
        <v>505</v>
      </c>
      <c r="R5790" s="21" t="s">
        <v>506</v>
      </c>
      <c r="S5790" s="35">
        <v>1</v>
      </c>
      <c r="T5790" s="22">
        <v>1</v>
      </c>
      <c r="U5790" s="20" t="s">
        <v>62</v>
      </c>
      <c r="V5790" s="20">
        <v>45868</v>
      </c>
      <c r="W5790" s="21">
        <v>7</v>
      </c>
      <c r="X5790" s="20">
        <v>45876</v>
      </c>
      <c r="Y5790" s="20">
        <v>45873</v>
      </c>
      <c r="Z5790" s="48">
        <v>8</v>
      </c>
      <c r="AA5790">
        <v>2025</v>
      </c>
      <c r="AB5790" s="45">
        <v>24659</v>
      </c>
      <c r="AC5790" s="45">
        <v>24659</v>
      </c>
      <c r="AK5790" s="10"/>
    </row>
    <row r="5791" spans="1:37">
      <c r="A5791" t="s">
        <v>45</v>
      </c>
      <c r="B5791" t="s">
        <v>46</v>
      </c>
      <c r="C5791" t="s">
        <v>47</v>
      </c>
      <c r="D5791" t="s">
        <v>6268</v>
      </c>
      <c r="E5791" t="s">
        <v>88</v>
      </c>
      <c r="F5791" t="s">
        <v>79</v>
      </c>
      <c r="G5791" t="s">
        <v>51</v>
      </c>
      <c r="H5791" s="20" t="s">
        <v>52</v>
      </c>
      <c r="I5791" t="s">
        <v>53</v>
      </c>
      <c r="J5791" t="s">
        <v>54</v>
      </c>
      <c r="K5791">
        <v>3</v>
      </c>
      <c r="L5791" t="s">
        <v>55</v>
      </c>
      <c r="M5791" t="s">
        <v>56</v>
      </c>
      <c r="N5791" t="s">
        <v>57</v>
      </c>
      <c r="O5791" s="21" t="s">
        <v>58</v>
      </c>
      <c r="P5791" s="21" t="s">
        <v>64</v>
      </c>
      <c r="Q5791" s="20" t="s">
        <v>720</v>
      </c>
      <c r="R5791" s="21" t="s">
        <v>721</v>
      </c>
      <c r="S5791" s="35">
        <v>1</v>
      </c>
      <c r="T5791" s="22">
        <v>1</v>
      </c>
      <c r="U5791" s="20" t="s">
        <v>62</v>
      </c>
      <c r="V5791" s="20">
        <v>45868</v>
      </c>
      <c r="W5791" s="21">
        <v>7</v>
      </c>
      <c r="X5791" s="20">
        <v>45875</v>
      </c>
      <c r="Y5791" s="20">
        <v>45873</v>
      </c>
      <c r="Z5791" s="48">
        <v>8</v>
      </c>
      <c r="AA5791">
        <v>2025</v>
      </c>
      <c r="AB5791" s="45">
        <v>56663</v>
      </c>
      <c r="AC5791" s="45">
        <v>56663</v>
      </c>
      <c r="AK5791" s="10"/>
    </row>
    <row r="5792" spans="1:37">
      <c r="A5792" t="s">
        <v>45</v>
      </c>
      <c r="B5792" t="s">
        <v>46</v>
      </c>
      <c r="C5792" t="s">
        <v>47</v>
      </c>
      <c r="D5792" t="s">
        <v>6269</v>
      </c>
      <c r="E5792" t="s">
        <v>88</v>
      </c>
      <c r="F5792" t="s">
        <v>79</v>
      </c>
      <c r="G5792" t="s">
        <v>51</v>
      </c>
      <c r="H5792" s="20" t="s">
        <v>52</v>
      </c>
      <c r="I5792" t="s">
        <v>53</v>
      </c>
      <c r="J5792" t="s">
        <v>54</v>
      </c>
      <c r="K5792">
        <v>3</v>
      </c>
      <c r="L5792" t="s">
        <v>55</v>
      </c>
      <c r="M5792" t="s">
        <v>77</v>
      </c>
      <c r="N5792" t="s">
        <v>89</v>
      </c>
      <c r="O5792" s="21" t="s">
        <v>58</v>
      </c>
      <c r="P5792" s="21" t="s">
        <v>366</v>
      </c>
      <c r="Q5792" s="20" t="s">
        <v>531</v>
      </c>
      <c r="R5792" s="21" t="s">
        <v>532</v>
      </c>
      <c r="S5792" s="35">
        <v>1</v>
      </c>
      <c r="T5792" s="22">
        <v>1</v>
      </c>
      <c r="U5792" s="20" t="s">
        <v>62</v>
      </c>
      <c r="V5792" s="20">
        <v>45868</v>
      </c>
      <c r="W5792" s="21">
        <v>7</v>
      </c>
      <c r="X5792" s="20">
        <v>45876</v>
      </c>
      <c r="Y5792" s="20">
        <v>45873</v>
      </c>
      <c r="Z5792" s="48">
        <v>8</v>
      </c>
      <c r="AA5792">
        <v>2025</v>
      </c>
      <c r="AB5792" s="45">
        <v>43327</v>
      </c>
      <c r="AC5792" s="45">
        <v>43327</v>
      </c>
      <c r="AK5792" s="10"/>
    </row>
    <row r="5793" spans="1:37">
      <c r="A5793" t="s">
        <v>45</v>
      </c>
      <c r="B5793" t="s">
        <v>46</v>
      </c>
      <c r="C5793" t="s">
        <v>47</v>
      </c>
      <c r="D5793" t="s">
        <v>6270</v>
      </c>
      <c r="E5793" t="s">
        <v>88</v>
      </c>
      <c r="F5793" t="s">
        <v>79</v>
      </c>
      <c r="G5793" t="s">
        <v>51</v>
      </c>
      <c r="H5793" s="20" t="s">
        <v>52</v>
      </c>
      <c r="I5793" t="s">
        <v>53</v>
      </c>
      <c r="J5793" t="s">
        <v>54</v>
      </c>
      <c r="K5793">
        <v>3</v>
      </c>
      <c r="L5793" t="s">
        <v>55</v>
      </c>
      <c r="M5793" t="s">
        <v>77</v>
      </c>
      <c r="N5793" t="s">
        <v>89</v>
      </c>
      <c r="O5793" s="21" t="s">
        <v>58</v>
      </c>
      <c r="P5793" s="21" t="s">
        <v>126</v>
      </c>
      <c r="Q5793" s="20" t="s">
        <v>960</v>
      </c>
      <c r="R5793" s="21" t="s">
        <v>961</v>
      </c>
      <c r="S5793" s="35">
        <v>1</v>
      </c>
      <c r="T5793" s="22">
        <v>1</v>
      </c>
      <c r="U5793" s="20" t="s">
        <v>62</v>
      </c>
      <c r="V5793" s="20">
        <v>45867</v>
      </c>
      <c r="W5793" s="21">
        <v>7</v>
      </c>
      <c r="X5793" s="20">
        <v>45875</v>
      </c>
      <c r="Y5793" s="20">
        <v>45873</v>
      </c>
      <c r="Z5793" s="48">
        <v>8</v>
      </c>
      <c r="AA5793">
        <v>2025</v>
      </c>
      <c r="AB5793" s="45">
        <v>27327</v>
      </c>
      <c r="AC5793" s="45">
        <v>27327</v>
      </c>
      <c r="AK5793" s="10"/>
    </row>
    <row r="5794" spans="1:37">
      <c r="A5794" t="s">
        <v>45</v>
      </c>
      <c r="B5794" t="s">
        <v>46</v>
      </c>
      <c r="C5794" t="s">
        <v>47</v>
      </c>
      <c r="D5794" t="s">
        <v>6271</v>
      </c>
      <c r="E5794" t="s">
        <v>88</v>
      </c>
      <c r="F5794" t="s">
        <v>79</v>
      </c>
      <c r="G5794" t="s">
        <v>51</v>
      </c>
      <c r="H5794" s="20" t="s">
        <v>52</v>
      </c>
      <c r="I5794" t="s">
        <v>53</v>
      </c>
      <c r="J5794" t="s">
        <v>54</v>
      </c>
      <c r="K5794">
        <v>3</v>
      </c>
      <c r="L5794" t="s">
        <v>55</v>
      </c>
      <c r="M5794" t="s">
        <v>77</v>
      </c>
      <c r="N5794" t="s">
        <v>89</v>
      </c>
      <c r="O5794" s="21" t="s">
        <v>58</v>
      </c>
      <c r="P5794" s="21" t="s">
        <v>119</v>
      </c>
      <c r="Q5794" s="20" t="s">
        <v>273</v>
      </c>
      <c r="R5794" s="21" t="s">
        <v>274</v>
      </c>
      <c r="S5794" s="35">
        <v>1</v>
      </c>
      <c r="T5794" s="22">
        <v>1</v>
      </c>
      <c r="U5794" s="20" t="s">
        <v>62</v>
      </c>
      <c r="V5794" s="20">
        <v>45867</v>
      </c>
      <c r="W5794" s="21">
        <v>7</v>
      </c>
      <c r="X5794" s="20">
        <v>45876</v>
      </c>
      <c r="Y5794" s="20">
        <v>45873</v>
      </c>
      <c r="Z5794" s="48">
        <v>8</v>
      </c>
      <c r="AA5794">
        <v>2025</v>
      </c>
      <c r="AB5794" s="45">
        <v>83325</v>
      </c>
      <c r="AC5794" s="45">
        <v>83325</v>
      </c>
      <c r="AK5794" s="10"/>
    </row>
    <row r="5795" spans="1:37">
      <c r="A5795" t="s">
        <v>45</v>
      </c>
      <c r="B5795" t="s">
        <v>46</v>
      </c>
      <c r="C5795" t="s">
        <v>47</v>
      </c>
      <c r="D5795" t="s">
        <v>6272</v>
      </c>
      <c r="E5795" t="s">
        <v>88</v>
      </c>
      <c r="F5795" t="s">
        <v>79</v>
      </c>
      <c r="G5795" t="s">
        <v>51</v>
      </c>
      <c r="H5795" s="20" t="s">
        <v>52</v>
      </c>
      <c r="I5795" t="s">
        <v>53</v>
      </c>
      <c r="J5795" t="s">
        <v>54</v>
      </c>
      <c r="K5795">
        <v>3</v>
      </c>
      <c r="L5795" t="s">
        <v>55</v>
      </c>
      <c r="M5795" t="s">
        <v>77</v>
      </c>
      <c r="N5795" t="s">
        <v>89</v>
      </c>
      <c r="O5795" s="21" t="s">
        <v>58</v>
      </c>
      <c r="P5795" s="21" t="s">
        <v>126</v>
      </c>
      <c r="Q5795" s="20" t="s">
        <v>1044</v>
      </c>
      <c r="R5795" s="21" t="s">
        <v>1045</v>
      </c>
      <c r="S5795" s="35">
        <v>1</v>
      </c>
      <c r="T5795" s="22">
        <v>1</v>
      </c>
      <c r="U5795" s="20" t="s">
        <v>62</v>
      </c>
      <c r="V5795" s="20">
        <v>45867</v>
      </c>
      <c r="W5795" s="21">
        <v>7</v>
      </c>
      <c r="X5795" s="20">
        <v>45875</v>
      </c>
      <c r="Y5795" s="20">
        <v>45870</v>
      </c>
      <c r="Z5795" s="48">
        <v>8</v>
      </c>
      <c r="AA5795">
        <v>2025</v>
      </c>
      <c r="AB5795" s="45">
        <v>67854</v>
      </c>
      <c r="AC5795" s="45">
        <v>67854</v>
      </c>
      <c r="AK5795" s="10"/>
    </row>
    <row r="5796" spans="1:37">
      <c r="A5796" t="s">
        <v>45</v>
      </c>
      <c r="B5796" t="s">
        <v>46</v>
      </c>
      <c r="C5796" t="s">
        <v>47</v>
      </c>
      <c r="D5796" t="s">
        <v>6273</v>
      </c>
      <c r="E5796" t="s">
        <v>88</v>
      </c>
      <c r="F5796" t="s">
        <v>79</v>
      </c>
      <c r="G5796" t="s">
        <v>51</v>
      </c>
      <c r="H5796" s="20" t="s">
        <v>52</v>
      </c>
      <c r="I5796" t="s">
        <v>53</v>
      </c>
      <c r="J5796" t="s">
        <v>54</v>
      </c>
      <c r="K5796">
        <v>3</v>
      </c>
      <c r="L5796" t="s">
        <v>55</v>
      </c>
      <c r="M5796" t="s">
        <v>77</v>
      </c>
      <c r="N5796" t="s">
        <v>89</v>
      </c>
      <c r="O5796" s="21" t="s">
        <v>58</v>
      </c>
      <c r="P5796" s="21" t="s">
        <v>97</v>
      </c>
      <c r="Q5796" s="20" t="s">
        <v>236</v>
      </c>
      <c r="R5796" s="21" t="s">
        <v>237</v>
      </c>
      <c r="S5796" s="35">
        <v>1</v>
      </c>
      <c r="T5796" s="22">
        <v>1</v>
      </c>
      <c r="U5796" s="20" t="s">
        <v>62</v>
      </c>
      <c r="V5796" s="20">
        <v>45867</v>
      </c>
      <c r="W5796" s="21">
        <v>7</v>
      </c>
      <c r="X5796" s="20">
        <v>45873</v>
      </c>
      <c r="Y5796" s="20">
        <v>45870</v>
      </c>
      <c r="Z5796" s="48">
        <v>8</v>
      </c>
      <c r="AA5796">
        <v>2025</v>
      </c>
      <c r="AB5796" s="45">
        <v>39994</v>
      </c>
      <c r="AC5796" s="45">
        <v>39994</v>
      </c>
      <c r="AK5796" s="10"/>
    </row>
    <row r="5797" spans="1:37">
      <c r="A5797" t="s">
        <v>45</v>
      </c>
      <c r="B5797" t="s">
        <v>46</v>
      </c>
      <c r="C5797" t="s">
        <v>47</v>
      </c>
      <c r="D5797" t="s">
        <v>6274</v>
      </c>
      <c r="E5797" t="s">
        <v>88</v>
      </c>
      <c r="F5797" t="s">
        <v>79</v>
      </c>
      <c r="G5797" t="s">
        <v>51</v>
      </c>
      <c r="H5797" s="20" t="s">
        <v>52</v>
      </c>
      <c r="I5797" t="s">
        <v>53</v>
      </c>
      <c r="J5797" t="s">
        <v>54</v>
      </c>
      <c r="K5797">
        <v>3</v>
      </c>
      <c r="L5797" t="s">
        <v>55</v>
      </c>
      <c r="M5797" t="s">
        <v>77</v>
      </c>
      <c r="N5797" t="s">
        <v>89</v>
      </c>
      <c r="O5797" s="21" t="s">
        <v>58</v>
      </c>
      <c r="P5797" s="21" t="s">
        <v>97</v>
      </c>
      <c r="Q5797" s="20" t="s">
        <v>2440</v>
      </c>
      <c r="R5797" s="21" t="s">
        <v>2441</v>
      </c>
      <c r="S5797" s="35">
        <v>1</v>
      </c>
      <c r="T5797" s="22">
        <v>1</v>
      </c>
      <c r="U5797" s="20" t="s">
        <v>62</v>
      </c>
      <c r="V5797" s="20">
        <v>45867</v>
      </c>
      <c r="W5797" s="21">
        <v>7</v>
      </c>
      <c r="X5797" s="20">
        <v>45877</v>
      </c>
      <c r="Y5797" s="20">
        <v>45875</v>
      </c>
      <c r="Z5797" s="48">
        <v>8</v>
      </c>
      <c r="AA5797">
        <v>2025</v>
      </c>
      <c r="AB5797" s="45">
        <v>33328</v>
      </c>
      <c r="AC5797" s="45">
        <v>33328</v>
      </c>
      <c r="AK5797" s="10"/>
    </row>
    <row r="5798" spans="1:37">
      <c r="A5798" t="s">
        <v>45</v>
      </c>
      <c r="B5798" t="s">
        <v>46</v>
      </c>
      <c r="C5798" t="s">
        <v>47</v>
      </c>
      <c r="D5798" t="s">
        <v>6275</v>
      </c>
      <c r="E5798" t="s">
        <v>88</v>
      </c>
      <c r="F5798" t="s">
        <v>79</v>
      </c>
      <c r="G5798" t="s">
        <v>51</v>
      </c>
      <c r="H5798" s="20" t="s">
        <v>52</v>
      </c>
      <c r="I5798" t="s">
        <v>53</v>
      </c>
      <c r="J5798" t="s">
        <v>54</v>
      </c>
      <c r="K5798">
        <v>3</v>
      </c>
      <c r="L5798" t="s">
        <v>55</v>
      </c>
      <c r="M5798" t="s">
        <v>56</v>
      </c>
      <c r="N5798" t="s">
        <v>57</v>
      </c>
      <c r="O5798" s="21" t="s">
        <v>58</v>
      </c>
      <c r="P5798" s="21" t="s">
        <v>64</v>
      </c>
      <c r="Q5798" s="20" t="s">
        <v>4165</v>
      </c>
      <c r="R5798" s="21" t="s">
        <v>4166</v>
      </c>
      <c r="S5798" s="35">
        <v>1</v>
      </c>
      <c r="T5798" s="22">
        <v>1</v>
      </c>
      <c r="U5798" s="20" t="s">
        <v>62</v>
      </c>
      <c r="V5798" s="20">
        <v>45867</v>
      </c>
      <c r="W5798" s="21">
        <v>7</v>
      </c>
      <c r="X5798" s="20">
        <v>45876</v>
      </c>
      <c r="Y5798" s="20">
        <v>45873</v>
      </c>
      <c r="Z5798" s="48">
        <v>8</v>
      </c>
      <c r="AA5798">
        <v>2025</v>
      </c>
      <c r="AB5798" s="45">
        <v>103324</v>
      </c>
      <c r="AC5798" s="45">
        <v>103324</v>
      </c>
      <c r="AK5798" s="10"/>
    </row>
    <row r="5799" spans="1:37">
      <c r="A5799" t="s">
        <v>45</v>
      </c>
      <c r="B5799" t="s">
        <v>46</v>
      </c>
      <c r="C5799" t="s">
        <v>47</v>
      </c>
      <c r="D5799" t="s">
        <v>6276</v>
      </c>
      <c r="E5799" t="s">
        <v>88</v>
      </c>
      <c r="F5799" t="s">
        <v>79</v>
      </c>
      <c r="G5799" t="s">
        <v>51</v>
      </c>
      <c r="H5799" s="20" t="s">
        <v>52</v>
      </c>
      <c r="I5799" t="s">
        <v>53</v>
      </c>
      <c r="J5799" t="s">
        <v>54</v>
      </c>
      <c r="K5799">
        <v>3</v>
      </c>
      <c r="L5799" t="s">
        <v>55</v>
      </c>
      <c r="M5799" t="s">
        <v>56</v>
      </c>
      <c r="N5799" t="s">
        <v>57</v>
      </c>
      <c r="O5799" s="21" t="s">
        <v>58</v>
      </c>
      <c r="P5799" s="21" t="s">
        <v>64</v>
      </c>
      <c r="Q5799" s="20" t="s">
        <v>410</v>
      </c>
      <c r="R5799" s="21" t="s">
        <v>411</v>
      </c>
      <c r="S5799" s="35">
        <v>1</v>
      </c>
      <c r="T5799" s="22">
        <v>1</v>
      </c>
      <c r="U5799" s="20" t="s">
        <v>62</v>
      </c>
      <c r="V5799" s="20">
        <v>45867</v>
      </c>
      <c r="W5799" s="21">
        <v>7</v>
      </c>
      <c r="X5799" s="20">
        <v>45876</v>
      </c>
      <c r="Y5799" s="20">
        <v>45873</v>
      </c>
      <c r="Z5799" s="48">
        <v>8</v>
      </c>
      <c r="AA5799">
        <v>2025</v>
      </c>
      <c r="AB5799" s="45">
        <v>45324</v>
      </c>
      <c r="AC5799" s="45">
        <v>45324</v>
      </c>
      <c r="AK5799" s="10"/>
    </row>
    <row r="5800" spans="1:37">
      <c r="A5800" t="s">
        <v>45</v>
      </c>
      <c r="B5800" t="s">
        <v>46</v>
      </c>
      <c r="C5800" t="s">
        <v>47</v>
      </c>
      <c r="D5800" t="s">
        <v>6277</v>
      </c>
      <c r="E5800" t="s">
        <v>88</v>
      </c>
      <c r="F5800" t="s">
        <v>79</v>
      </c>
      <c r="G5800" t="s">
        <v>51</v>
      </c>
      <c r="H5800" s="20" t="s">
        <v>52</v>
      </c>
      <c r="I5800" t="s">
        <v>53</v>
      </c>
      <c r="J5800" t="s">
        <v>54</v>
      </c>
      <c r="K5800">
        <v>3</v>
      </c>
      <c r="L5800" t="s">
        <v>55</v>
      </c>
      <c r="M5800" t="s">
        <v>56</v>
      </c>
      <c r="N5800" t="s">
        <v>57</v>
      </c>
      <c r="O5800" s="21" t="s">
        <v>58</v>
      </c>
      <c r="P5800" s="21" t="s">
        <v>64</v>
      </c>
      <c r="Q5800" s="20" t="s">
        <v>358</v>
      </c>
      <c r="R5800" s="21" t="s">
        <v>359</v>
      </c>
      <c r="S5800" s="35">
        <v>1</v>
      </c>
      <c r="T5800" s="22">
        <v>1</v>
      </c>
      <c r="U5800" s="20" t="s">
        <v>62</v>
      </c>
      <c r="V5800" s="20">
        <v>45867</v>
      </c>
      <c r="W5800" s="21">
        <v>7</v>
      </c>
      <c r="X5800" s="20">
        <v>45874</v>
      </c>
      <c r="Y5800" s="20">
        <v>45870</v>
      </c>
      <c r="Z5800" s="48">
        <v>8</v>
      </c>
      <c r="AA5800">
        <v>2025</v>
      </c>
      <c r="AB5800" s="45">
        <v>85705</v>
      </c>
      <c r="AC5800" s="45">
        <v>85705</v>
      </c>
      <c r="AK5800" s="10"/>
    </row>
    <row r="5801" spans="1:37">
      <c r="A5801" t="s">
        <v>45</v>
      </c>
      <c r="B5801" t="s">
        <v>46</v>
      </c>
      <c r="C5801" t="s">
        <v>47</v>
      </c>
      <c r="D5801" t="s">
        <v>6278</v>
      </c>
      <c r="E5801" t="s">
        <v>88</v>
      </c>
      <c r="F5801" t="s">
        <v>79</v>
      </c>
      <c r="G5801" t="s">
        <v>51</v>
      </c>
      <c r="H5801" s="20" t="s">
        <v>52</v>
      </c>
      <c r="I5801" t="s">
        <v>53</v>
      </c>
      <c r="J5801" t="s">
        <v>54</v>
      </c>
      <c r="K5801">
        <v>3</v>
      </c>
      <c r="L5801" t="s">
        <v>55</v>
      </c>
      <c r="M5801" t="s">
        <v>56</v>
      </c>
      <c r="N5801" t="s">
        <v>57</v>
      </c>
      <c r="O5801" s="21" t="s">
        <v>58</v>
      </c>
      <c r="P5801" s="21" t="s">
        <v>64</v>
      </c>
      <c r="Q5801" s="20" t="s">
        <v>596</v>
      </c>
      <c r="R5801" s="21" t="s">
        <v>597</v>
      </c>
      <c r="S5801" s="35">
        <v>1</v>
      </c>
      <c r="T5801" s="22">
        <v>1</v>
      </c>
      <c r="U5801" s="20" t="s">
        <v>62</v>
      </c>
      <c r="V5801" s="20">
        <v>45867</v>
      </c>
      <c r="W5801" s="21">
        <v>7</v>
      </c>
      <c r="X5801" s="20">
        <v>45875</v>
      </c>
      <c r="Y5801" s="20">
        <v>45873</v>
      </c>
      <c r="Z5801" s="48">
        <v>8</v>
      </c>
      <c r="AA5801">
        <v>2025</v>
      </c>
      <c r="AB5801" s="45">
        <v>107135</v>
      </c>
      <c r="AC5801" s="45">
        <v>107135</v>
      </c>
      <c r="AK5801" s="10"/>
    </row>
    <row r="5802" spans="1:37">
      <c r="A5802" t="s">
        <v>45</v>
      </c>
      <c r="B5802" t="s">
        <v>46</v>
      </c>
      <c r="C5802" t="s">
        <v>47</v>
      </c>
      <c r="D5802" t="s">
        <v>6279</v>
      </c>
      <c r="E5802" t="s">
        <v>88</v>
      </c>
      <c r="F5802" t="s">
        <v>79</v>
      </c>
      <c r="G5802" t="s">
        <v>51</v>
      </c>
      <c r="H5802" s="20" t="s">
        <v>52</v>
      </c>
      <c r="I5802" t="s">
        <v>53</v>
      </c>
      <c r="J5802" t="s">
        <v>54</v>
      </c>
      <c r="K5802">
        <v>3</v>
      </c>
      <c r="L5802" t="s">
        <v>55</v>
      </c>
      <c r="M5802" t="s">
        <v>56</v>
      </c>
      <c r="N5802" t="s">
        <v>57</v>
      </c>
      <c r="O5802" s="21" t="s">
        <v>58</v>
      </c>
      <c r="P5802" s="21" t="s">
        <v>207</v>
      </c>
      <c r="Q5802" s="20" t="s">
        <v>2322</v>
      </c>
      <c r="R5802" s="21" t="s">
        <v>2323</v>
      </c>
      <c r="S5802" s="35">
        <v>1</v>
      </c>
      <c r="T5802" s="22">
        <v>1</v>
      </c>
      <c r="U5802" s="20" t="s">
        <v>62</v>
      </c>
      <c r="V5802" s="20">
        <v>45869</v>
      </c>
      <c r="W5802" s="21">
        <v>7</v>
      </c>
      <c r="X5802" s="20">
        <v>45876</v>
      </c>
      <c r="Y5802" s="20">
        <v>45873</v>
      </c>
      <c r="Z5802" s="48">
        <v>8</v>
      </c>
      <c r="AA5802">
        <v>2025</v>
      </c>
      <c r="AB5802" s="45">
        <v>99991</v>
      </c>
      <c r="AC5802" s="45">
        <v>99991</v>
      </c>
      <c r="AK5802" s="10"/>
    </row>
    <row r="5803" spans="1:37">
      <c r="A5803" t="s">
        <v>45</v>
      </c>
      <c r="B5803" t="s">
        <v>46</v>
      </c>
      <c r="C5803" t="s">
        <v>47</v>
      </c>
      <c r="D5803" t="s">
        <v>6280</v>
      </c>
      <c r="E5803" t="s">
        <v>88</v>
      </c>
      <c r="F5803" t="s">
        <v>79</v>
      </c>
      <c r="G5803" t="s">
        <v>51</v>
      </c>
      <c r="H5803" s="20" t="s">
        <v>52</v>
      </c>
      <c r="I5803" t="s">
        <v>53</v>
      </c>
      <c r="J5803" t="s">
        <v>54</v>
      </c>
      <c r="K5803">
        <v>3</v>
      </c>
      <c r="L5803" t="s">
        <v>55</v>
      </c>
      <c r="M5803" t="s">
        <v>77</v>
      </c>
      <c r="N5803" t="s">
        <v>89</v>
      </c>
      <c r="O5803" s="21" t="s">
        <v>58</v>
      </c>
      <c r="P5803" s="21" t="s">
        <v>90</v>
      </c>
      <c r="Q5803" s="20" t="s">
        <v>2723</v>
      </c>
      <c r="R5803" s="21" t="s">
        <v>2724</v>
      </c>
      <c r="S5803" s="35">
        <v>1</v>
      </c>
      <c r="T5803" s="22">
        <v>1</v>
      </c>
      <c r="U5803" s="20" t="s">
        <v>62</v>
      </c>
      <c r="V5803" s="20">
        <v>45869</v>
      </c>
      <c r="W5803" s="21">
        <v>7</v>
      </c>
      <c r="X5803" s="20">
        <v>45877</v>
      </c>
      <c r="Y5803" s="20">
        <v>45873</v>
      </c>
      <c r="Z5803" s="48">
        <v>8</v>
      </c>
      <c r="AA5803">
        <v>2025</v>
      </c>
      <c r="AB5803" s="45">
        <v>79995</v>
      </c>
      <c r="AC5803" s="45">
        <v>79995</v>
      </c>
      <c r="AK5803" s="10"/>
    </row>
    <row r="5804" spans="1:37">
      <c r="A5804" t="s">
        <v>45</v>
      </c>
      <c r="B5804" t="s">
        <v>46</v>
      </c>
      <c r="C5804" t="s">
        <v>47</v>
      </c>
      <c r="D5804" t="s">
        <v>6281</v>
      </c>
      <c r="E5804" t="s">
        <v>88</v>
      </c>
      <c r="F5804" t="s">
        <v>79</v>
      </c>
      <c r="G5804" t="s">
        <v>51</v>
      </c>
      <c r="H5804" s="20" t="s">
        <v>52</v>
      </c>
      <c r="I5804" t="s">
        <v>53</v>
      </c>
      <c r="J5804" t="s">
        <v>54</v>
      </c>
      <c r="K5804">
        <v>3</v>
      </c>
      <c r="L5804" t="s">
        <v>55</v>
      </c>
      <c r="M5804" t="s">
        <v>56</v>
      </c>
      <c r="N5804" t="s">
        <v>57</v>
      </c>
      <c r="O5804" s="21" t="s">
        <v>58</v>
      </c>
      <c r="P5804" s="21" t="s">
        <v>64</v>
      </c>
      <c r="Q5804" s="20" t="s">
        <v>94</v>
      </c>
      <c r="R5804" s="21" t="s">
        <v>95</v>
      </c>
      <c r="S5804" s="35">
        <v>1</v>
      </c>
      <c r="T5804" s="22">
        <v>1</v>
      </c>
      <c r="U5804" s="20" t="s">
        <v>62</v>
      </c>
      <c r="V5804" s="20">
        <v>45869</v>
      </c>
      <c r="W5804" s="21">
        <v>7</v>
      </c>
      <c r="X5804" s="20">
        <v>45877</v>
      </c>
      <c r="Y5804" s="20">
        <v>45873</v>
      </c>
      <c r="Z5804" s="48">
        <v>8</v>
      </c>
      <c r="AA5804">
        <v>2025</v>
      </c>
      <c r="AB5804" s="45">
        <v>29994</v>
      </c>
      <c r="AC5804" s="45">
        <v>29994</v>
      </c>
      <c r="AK5804" s="10"/>
    </row>
    <row r="5805" spans="1:37">
      <c r="A5805" t="s">
        <v>45</v>
      </c>
      <c r="B5805" t="s">
        <v>46</v>
      </c>
      <c r="C5805" t="s">
        <v>47</v>
      </c>
      <c r="D5805" t="s">
        <v>6282</v>
      </c>
      <c r="E5805" t="s">
        <v>88</v>
      </c>
      <c r="F5805" t="s">
        <v>79</v>
      </c>
      <c r="G5805" t="s">
        <v>51</v>
      </c>
      <c r="H5805" s="20" t="s">
        <v>52</v>
      </c>
      <c r="I5805" t="s">
        <v>53</v>
      </c>
      <c r="J5805" t="s">
        <v>54</v>
      </c>
      <c r="K5805">
        <v>3</v>
      </c>
      <c r="L5805" t="s">
        <v>55</v>
      </c>
      <c r="M5805" t="s">
        <v>77</v>
      </c>
      <c r="N5805" t="s">
        <v>89</v>
      </c>
      <c r="O5805" s="21" t="s">
        <v>58</v>
      </c>
      <c r="P5805" s="21" t="s">
        <v>97</v>
      </c>
      <c r="Q5805" s="20" t="s">
        <v>108</v>
      </c>
      <c r="R5805" s="21" t="s">
        <v>3798</v>
      </c>
      <c r="S5805" s="35">
        <v>1</v>
      </c>
      <c r="T5805" s="22">
        <v>1</v>
      </c>
      <c r="U5805" s="20" t="s">
        <v>62</v>
      </c>
      <c r="V5805" s="20">
        <v>45867</v>
      </c>
      <c r="W5805" s="21">
        <v>7</v>
      </c>
      <c r="X5805" s="20">
        <v>45882</v>
      </c>
      <c r="Y5805" s="20">
        <v>45880</v>
      </c>
      <c r="Z5805" s="48">
        <v>8</v>
      </c>
      <c r="AA5805">
        <v>2025</v>
      </c>
      <c r="AB5805" s="45">
        <v>60712</v>
      </c>
      <c r="AC5805" s="45">
        <v>60712</v>
      </c>
      <c r="AK5805" s="10"/>
    </row>
    <row r="5806" spans="1:37">
      <c r="A5806" t="s">
        <v>45</v>
      </c>
      <c r="B5806" t="s">
        <v>46</v>
      </c>
      <c r="C5806" t="s">
        <v>47</v>
      </c>
      <c r="D5806" t="s">
        <v>6283</v>
      </c>
      <c r="E5806" t="s">
        <v>88</v>
      </c>
      <c r="F5806" t="s">
        <v>79</v>
      </c>
      <c r="G5806" t="s">
        <v>51</v>
      </c>
      <c r="H5806" s="20" t="s">
        <v>52</v>
      </c>
      <c r="I5806" t="s">
        <v>53</v>
      </c>
      <c r="J5806" t="s">
        <v>54</v>
      </c>
      <c r="K5806">
        <v>3</v>
      </c>
      <c r="L5806" t="s">
        <v>55</v>
      </c>
      <c r="M5806" t="s">
        <v>77</v>
      </c>
      <c r="N5806" t="s">
        <v>89</v>
      </c>
      <c r="O5806" s="21" t="s">
        <v>58</v>
      </c>
      <c r="P5806" s="21" t="s">
        <v>97</v>
      </c>
      <c r="Q5806" s="20" t="s">
        <v>2641</v>
      </c>
      <c r="R5806" s="21" t="s">
        <v>2642</v>
      </c>
      <c r="S5806" s="35">
        <v>1</v>
      </c>
      <c r="T5806" s="22">
        <v>1</v>
      </c>
      <c r="U5806" s="20" t="s">
        <v>62</v>
      </c>
      <c r="V5806" s="20">
        <v>45868</v>
      </c>
      <c r="W5806" s="21">
        <v>7</v>
      </c>
      <c r="X5806" s="20">
        <v>45876</v>
      </c>
      <c r="Y5806" s="20">
        <v>45873</v>
      </c>
      <c r="Z5806" s="48">
        <v>8</v>
      </c>
      <c r="AA5806">
        <v>2025</v>
      </c>
      <c r="AB5806" s="45">
        <v>33328</v>
      </c>
      <c r="AC5806" s="45">
        <v>33328</v>
      </c>
      <c r="AK5806" s="10"/>
    </row>
    <row r="5807" spans="1:37">
      <c r="A5807" t="s">
        <v>45</v>
      </c>
      <c r="B5807" t="s">
        <v>46</v>
      </c>
      <c r="C5807" t="s">
        <v>47</v>
      </c>
      <c r="D5807" t="s">
        <v>6284</v>
      </c>
      <c r="E5807" t="s">
        <v>88</v>
      </c>
      <c r="F5807" t="s">
        <v>79</v>
      </c>
      <c r="G5807" t="s">
        <v>51</v>
      </c>
      <c r="H5807" s="20" t="s">
        <v>52</v>
      </c>
      <c r="I5807" t="s">
        <v>53</v>
      </c>
      <c r="J5807" t="s">
        <v>54</v>
      </c>
      <c r="K5807">
        <v>3</v>
      </c>
      <c r="L5807" t="s">
        <v>55</v>
      </c>
      <c r="M5807" t="s">
        <v>56</v>
      </c>
      <c r="N5807" t="s">
        <v>57</v>
      </c>
      <c r="O5807" s="21" t="s">
        <v>58</v>
      </c>
      <c r="P5807" s="21" t="s">
        <v>64</v>
      </c>
      <c r="Q5807" s="20" t="s">
        <v>720</v>
      </c>
      <c r="R5807" s="21" t="s">
        <v>721</v>
      </c>
      <c r="S5807" s="35">
        <v>1</v>
      </c>
      <c r="T5807" s="22">
        <v>1</v>
      </c>
      <c r="U5807" s="20" t="s">
        <v>62</v>
      </c>
      <c r="V5807" s="20">
        <v>45868</v>
      </c>
      <c r="W5807" s="21">
        <v>7</v>
      </c>
      <c r="X5807" s="20">
        <v>45876</v>
      </c>
      <c r="Y5807" s="20">
        <v>45873</v>
      </c>
      <c r="Z5807" s="48">
        <v>8</v>
      </c>
      <c r="AA5807">
        <v>2025</v>
      </c>
      <c r="AB5807" s="45">
        <v>56663</v>
      </c>
      <c r="AC5807" s="45">
        <v>56663</v>
      </c>
      <c r="AK5807" s="10"/>
    </row>
    <row r="5808" spans="1:37">
      <c r="A5808" t="s">
        <v>45</v>
      </c>
      <c r="B5808" t="s">
        <v>46</v>
      </c>
      <c r="C5808" t="s">
        <v>47</v>
      </c>
      <c r="D5808" t="s">
        <v>6285</v>
      </c>
      <c r="E5808" t="s">
        <v>88</v>
      </c>
      <c r="F5808" t="s">
        <v>79</v>
      </c>
      <c r="G5808" t="s">
        <v>51</v>
      </c>
      <c r="H5808" s="20" t="s">
        <v>52</v>
      </c>
      <c r="I5808" t="s">
        <v>53</v>
      </c>
      <c r="J5808" t="s">
        <v>54</v>
      </c>
      <c r="K5808">
        <v>3</v>
      </c>
      <c r="L5808" t="s">
        <v>55</v>
      </c>
      <c r="M5808" t="s">
        <v>56</v>
      </c>
      <c r="N5808" t="s">
        <v>57</v>
      </c>
      <c r="O5808" s="21" t="s">
        <v>58</v>
      </c>
      <c r="P5808" s="21" t="s">
        <v>207</v>
      </c>
      <c r="Q5808" s="20" t="s">
        <v>2613</v>
      </c>
      <c r="R5808" s="21" t="s">
        <v>2614</v>
      </c>
      <c r="S5808" s="35">
        <v>2</v>
      </c>
      <c r="T5808" s="22">
        <v>2</v>
      </c>
      <c r="U5808" s="20" t="s">
        <v>62</v>
      </c>
      <c r="V5808" s="20">
        <v>45867</v>
      </c>
      <c r="W5808" s="21">
        <v>7</v>
      </c>
      <c r="X5808" s="20">
        <v>45877</v>
      </c>
      <c r="Y5808" s="20">
        <v>45875</v>
      </c>
      <c r="Z5808" s="48">
        <v>8</v>
      </c>
      <c r="AA5808">
        <v>2025</v>
      </c>
      <c r="AB5808" s="45">
        <v>93321</v>
      </c>
      <c r="AC5808" s="45">
        <v>93321</v>
      </c>
      <c r="AK5808" s="10"/>
    </row>
    <row r="5809" spans="1:37">
      <c r="A5809" t="s">
        <v>45</v>
      </c>
      <c r="B5809" t="s">
        <v>46</v>
      </c>
      <c r="C5809" t="s">
        <v>47</v>
      </c>
      <c r="D5809" t="s">
        <v>6286</v>
      </c>
      <c r="E5809" t="s">
        <v>88</v>
      </c>
      <c r="F5809" t="s">
        <v>79</v>
      </c>
      <c r="G5809" t="s">
        <v>51</v>
      </c>
      <c r="H5809" s="20" t="s">
        <v>52</v>
      </c>
      <c r="I5809" t="s">
        <v>53</v>
      </c>
      <c r="J5809" t="s">
        <v>54</v>
      </c>
      <c r="K5809">
        <v>3</v>
      </c>
      <c r="L5809" t="s">
        <v>55</v>
      </c>
      <c r="M5809" t="s">
        <v>77</v>
      </c>
      <c r="N5809" t="s">
        <v>89</v>
      </c>
      <c r="O5809" s="21" t="s">
        <v>58</v>
      </c>
      <c r="P5809" s="21" t="s">
        <v>126</v>
      </c>
      <c r="Q5809" s="20" t="s">
        <v>318</v>
      </c>
      <c r="R5809" s="21" t="s">
        <v>319</v>
      </c>
      <c r="S5809" s="35">
        <v>1</v>
      </c>
      <c r="T5809" s="22">
        <v>1</v>
      </c>
      <c r="U5809" s="20" t="s">
        <v>62</v>
      </c>
      <c r="V5809" s="20">
        <v>45868</v>
      </c>
      <c r="W5809" s="21">
        <v>7</v>
      </c>
      <c r="X5809" s="20">
        <v>45875</v>
      </c>
      <c r="Y5809" s="20">
        <v>45870</v>
      </c>
      <c r="Z5809" s="48">
        <v>8</v>
      </c>
      <c r="AA5809">
        <v>2025</v>
      </c>
      <c r="AB5809" s="45">
        <v>63325</v>
      </c>
      <c r="AC5809" s="45">
        <v>63325</v>
      </c>
      <c r="AK5809" s="10"/>
    </row>
    <row r="5810" spans="1:37">
      <c r="A5810" t="s">
        <v>45</v>
      </c>
      <c r="B5810" t="s">
        <v>46</v>
      </c>
      <c r="C5810" t="s">
        <v>47</v>
      </c>
      <c r="D5810" t="s">
        <v>6287</v>
      </c>
      <c r="E5810" t="s">
        <v>88</v>
      </c>
      <c r="F5810" t="s">
        <v>79</v>
      </c>
      <c r="G5810" t="s">
        <v>51</v>
      </c>
      <c r="H5810" s="20" t="s">
        <v>52</v>
      </c>
      <c r="I5810" t="s">
        <v>53</v>
      </c>
      <c r="J5810" t="s">
        <v>54</v>
      </c>
      <c r="K5810">
        <v>3</v>
      </c>
      <c r="L5810" t="s">
        <v>55</v>
      </c>
      <c r="M5810" t="s">
        <v>77</v>
      </c>
      <c r="N5810" t="s">
        <v>89</v>
      </c>
      <c r="O5810" s="21" t="s">
        <v>58</v>
      </c>
      <c r="P5810" s="21" t="s">
        <v>126</v>
      </c>
      <c r="Q5810" s="20" t="s">
        <v>1044</v>
      </c>
      <c r="R5810" s="21" t="s">
        <v>1045</v>
      </c>
      <c r="S5810" s="35">
        <v>1</v>
      </c>
      <c r="T5810" s="22">
        <v>1</v>
      </c>
      <c r="U5810" s="20" t="s">
        <v>62</v>
      </c>
      <c r="V5810" s="20">
        <v>45868</v>
      </c>
      <c r="W5810" s="21">
        <v>7</v>
      </c>
      <c r="X5810" s="20">
        <v>45875</v>
      </c>
      <c r="Y5810" s="20">
        <v>45873</v>
      </c>
      <c r="Z5810" s="48">
        <v>8</v>
      </c>
      <c r="AA5810">
        <v>2025</v>
      </c>
      <c r="AB5810" s="45">
        <v>67854</v>
      </c>
      <c r="AC5810" s="45">
        <v>67854</v>
      </c>
      <c r="AK5810" s="10"/>
    </row>
    <row r="5811" spans="1:37">
      <c r="A5811" t="s">
        <v>45</v>
      </c>
      <c r="B5811" t="s">
        <v>46</v>
      </c>
      <c r="C5811" t="s">
        <v>47</v>
      </c>
      <c r="D5811" t="s">
        <v>6288</v>
      </c>
      <c r="E5811" t="s">
        <v>88</v>
      </c>
      <c r="F5811" t="s">
        <v>79</v>
      </c>
      <c r="G5811" t="s">
        <v>51</v>
      </c>
      <c r="H5811" s="20" t="s">
        <v>52</v>
      </c>
      <c r="I5811" t="s">
        <v>53</v>
      </c>
      <c r="J5811" t="s">
        <v>54</v>
      </c>
      <c r="K5811">
        <v>3</v>
      </c>
      <c r="L5811" t="s">
        <v>55</v>
      </c>
      <c r="M5811" t="s">
        <v>77</v>
      </c>
      <c r="N5811" t="s">
        <v>89</v>
      </c>
      <c r="O5811" s="21" t="s">
        <v>58</v>
      </c>
      <c r="P5811" s="21" t="s">
        <v>119</v>
      </c>
      <c r="Q5811" s="20" t="s">
        <v>1617</v>
      </c>
      <c r="R5811" s="21" t="s">
        <v>1618</v>
      </c>
      <c r="S5811" s="35">
        <v>1</v>
      </c>
      <c r="T5811" s="22">
        <v>1</v>
      </c>
      <c r="U5811" s="20" t="s">
        <v>62</v>
      </c>
      <c r="V5811" s="20">
        <v>45868</v>
      </c>
      <c r="W5811" s="21">
        <v>7</v>
      </c>
      <c r="X5811" s="20">
        <v>45876</v>
      </c>
      <c r="Y5811" s="20">
        <v>45873</v>
      </c>
      <c r="Z5811" s="48">
        <v>8</v>
      </c>
      <c r="AA5811">
        <v>2025</v>
      </c>
      <c r="AB5811" s="45">
        <v>103559</v>
      </c>
      <c r="AC5811" s="45">
        <v>103559</v>
      </c>
      <c r="AK5811" s="10"/>
    </row>
    <row r="5812" spans="1:37">
      <c r="A5812" t="s">
        <v>45</v>
      </c>
      <c r="B5812" t="s">
        <v>46</v>
      </c>
      <c r="C5812" t="s">
        <v>47</v>
      </c>
      <c r="D5812" t="s">
        <v>6289</v>
      </c>
      <c r="E5812" t="s">
        <v>88</v>
      </c>
      <c r="F5812" t="s">
        <v>79</v>
      </c>
      <c r="G5812" t="s">
        <v>51</v>
      </c>
      <c r="H5812" s="20" t="s">
        <v>52</v>
      </c>
      <c r="I5812" t="s">
        <v>53</v>
      </c>
      <c r="J5812" t="s">
        <v>54</v>
      </c>
      <c r="K5812">
        <v>3</v>
      </c>
      <c r="L5812" t="s">
        <v>55</v>
      </c>
      <c r="M5812" t="s">
        <v>77</v>
      </c>
      <c r="N5812" t="s">
        <v>89</v>
      </c>
      <c r="O5812" s="21" t="s">
        <v>58</v>
      </c>
      <c r="P5812" s="21" t="s">
        <v>97</v>
      </c>
      <c r="Q5812" s="20" t="s">
        <v>98</v>
      </c>
      <c r="R5812" s="21" t="s">
        <v>99</v>
      </c>
      <c r="S5812" s="35">
        <v>1</v>
      </c>
      <c r="T5812" s="22">
        <v>1</v>
      </c>
      <c r="U5812" s="20" t="s">
        <v>62</v>
      </c>
      <c r="V5812" s="20">
        <v>45868</v>
      </c>
      <c r="W5812" s="21">
        <v>7</v>
      </c>
      <c r="X5812" s="20">
        <v>45877</v>
      </c>
      <c r="Y5812" s="20">
        <v>45875</v>
      </c>
      <c r="Z5812" s="48">
        <v>8</v>
      </c>
      <c r="AA5812">
        <v>2025</v>
      </c>
      <c r="AB5812" s="45">
        <v>39994</v>
      </c>
      <c r="AC5812" s="45">
        <v>39994</v>
      </c>
      <c r="AK5812" s="10"/>
    </row>
    <row r="5813" spans="1:37">
      <c r="A5813" t="s">
        <v>45</v>
      </c>
      <c r="B5813" t="s">
        <v>46</v>
      </c>
      <c r="C5813" t="s">
        <v>47</v>
      </c>
      <c r="D5813" t="s">
        <v>6290</v>
      </c>
      <c r="E5813" t="s">
        <v>88</v>
      </c>
      <c r="F5813" t="s">
        <v>79</v>
      </c>
      <c r="G5813" t="s">
        <v>51</v>
      </c>
      <c r="H5813" s="20" t="s">
        <v>52</v>
      </c>
      <c r="I5813" t="s">
        <v>53</v>
      </c>
      <c r="J5813" t="s">
        <v>54</v>
      </c>
      <c r="K5813">
        <v>3</v>
      </c>
      <c r="L5813" t="s">
        <v>55</v>
      </c>
      <c r="M5813" t="s">
        <v>77</v>
      </c>
      <c r="N5813" t="s">
        <v>89</v>
      </c>
      <c r="O5813" s="21" t="s">
        <v>58</v>
      </c>
      <c r="P5813" s="21" t="s">
        <v>119</v>
      </c>
      <c r="Q5813" s="20" t="s">
        <v>2685</v>
      </c>
      <c r="R5813" s="21" t="s">
        <v>2686</v>
      </c>
      <c r="S5813" s="35">
        <v>1</v>
      </c>
      <c r="T5813" s="22">
        <v>1</v>
      </c>
      <c r="U5813" s="20" t="s">
        <v>62</v>
      </c>
      <c r="V5813" s="20">
        <v>45869</v>
      </c>
      <c r="W5813" s="21">
        <v>7</v>
      </c>
      <c r="X5813" s="20">
        <v>45877</v>
      </c>
      <c r="Y5813" s="20">
        <v>45875</v>
      </c>
      <c r="Z5813" s="48">
        <v>8</v>
      </c>
      <c r="AA5813">
        <v>2025</v>
      </c>
      <c r="AB5813" s="45">
        <v>81239</v>
      </c>
      <c r="AC5813" s="45">
        <v>81239</v>
      </c>
      <c r="AK5813" s="10"/>
    </row>
    <row r="5814" spans="1:37">
      <c r="A5814" t="s">
        <v>45</v>
      </c>
      <c r="B5814" t="s">
        <v>46</v>
      </c>
      <c r="C5814" t="s">
        <v>47</v>
      </c>
      <c r="D5814" t="s">
        <v>6291</v>
      </c>
      <c r="E5814" t="s">
        <v>88</v>
      </c>
      <c r="F5814" t="s">
        <v>79</v>
      </c>
      <c r="G5814" t="s">
        <v>51</v>
      </c>
      <c r="H5814" s="20" t="s">
        <v>52</v>
      </c>
      <c r="I5814" t="s">
        <v>53</v>
      </c>
      <c r="J5814" t="s">
        <v>54</v>
      </c>
      <c r="K5814">
        <v>3</v>
      </c>
      <c r="L5814" t="s">
        <v>55</v>
      </c>
      <c r="M5814" t="s">
        <v>77</v>
      </c>
      <c r="N5814" t="s">
        <v>89</v>
      </c>
      <c r="O5814" s="21" t="s">
        <v>58</v>
      </c>
      <c r="P5814" s="21" t="s">
        <v>97</v>
      </c>
      <c r="Q5814" s="20" t="s">
        <v>98</v>
      </c>
      <c r="R5814" s="21" t="s">
        <v>99</v>
      </c>
      <c r="S5814" s="35">
        <v>1</v>
      </c>
      <c r="T5814" s="22">
        <v>1</v>
      </c>
      <c r="U5814" s="20" t="s">
        <v>62</v>
      </c>
      <c r="V5814" s="20">
        <v>45868</v>
      </c>
      <c r="W5814" s="21">
        <v>7</v>
      </c>
      <c r="X5814" s="20">
        <v>45874</v>
      </c>
      <c r="Y5814" s="20">
        <v>45870</v>
      </c>
      <c r="Z5814" s="48">
        <v>8</v>
      </c>
      <c r="AA5814">
        <v>2025</v>
      </c>
      <c r="AB5814" s="45">
        <v>39994</v>
      </c>
      <c r="AC5814" s="45">
        <v>39994</v>
      </c>
      <c r="AK5814" s="10"/>
    </row>
    <row r="5815" spans="1:37">
      <c r="A5815" t="s">
        <v>45</v>
      </c>
      <c r="B5815" t="s">
        <v>46</v>
      </c>
      <c r="C5815" t="s">
        <v>47</v>
      </c>
      <c r="D5815" t="s">
        <v>6292</v>
      </c>
      <c r="E5815" t="s">
        <v>88</v>
      </c>
      <c r="F5815" t="s">
        <v>79</v>
      </c>
      <c r="G5815" t="s">
        <v>51</v>
      </c>
      <c r="H5815" s="20" t="s">
        <v>52</v>
      </c>
      <c r="I5815" t="s">
        <v>53</v>
      </c>
      <c r="J5815" t="s">
        <v>54</v>
      </c>
      <c r="K5815">
        <v>3</v>
      </c>
      <c r="L5815" t="s">
        <v>55</v>
      </c>
      <c r="M5815" t="s">
        <v>56</v>
      </c>
      <c r="N5815" t="s">
        <v>57</v>
      </c>
      <c r="O5815" s="21" t="s">
        <v>58</v>
      </c>
      <c r="P5815" s="21" t="s">
        <v>64</v>
      </c>
      <c r="Q5815" s="20" t="s">
        <v>1052</v>
      </c>
      <c r="R5815" s="21" t="s">
        <v>1053</v>
      </c>
      <c r="S5815" s="35">
        <v>1</v>
      </c>
      <c r="T5815" s="22">
        <v>1</v>
      </c>
      <c r="U5815" s="20" t="s">
        <v>62</v>
      </c>
      <c r="V5815" s="20">
        <v>45868</v>
      </c>
      <c r="W5815" s="21">
        <v>7</v>
      </c>
      <c r="X5815" s="20">
        <v>45876</v>
      </c>
      <c r="Y5815" s="20">
        <v>45873</v>
      </c>
      <c r="Z5815" s="48">
        <v>8</v>
      </c>
      <c r="AA5815">
        <v>2025</v>
      </c>
      <c r="AB5815" s="45">
        <v>53325</v>
      </c>
      <c r="AC5815" s="45">
        <v>53325</v>
      </c>
      <c r="AK5815" s="10"/>
    </row>
    <row r="5816" spans="1:37">
      <c r="A5816" t="s">
        <v>45</v>
      </c>
      <c r="B5816" t="s">
        <v>46</v>
      </c>
      <c r="C5816" t="s">
        <v>47</v>
      </c>
      <c r="D5816" t="s">
        <v>6293</v>
      </c>
      <c r="E5816" t="s">
        <v>88</v>
      </c>
      <c r="F5816" t="s">
        <v>79</v>
      </c>
      <c r="G5816" t="s">
        <v>51</v>
      </c>
      <c r="H5816" s="20" t="s">
        <v>52</v>
      </c>
      <c r="I5816" t="s">
        <v>53</v>
      </c>
      <c r="J5816" t="s">
        <v>54</v>
      </c>
      <c r="K5816">
        <v>3</v>
      </c>
      <c r="L5816" t="s">
        <v>55</v>
      </c>
      <c r="M5816" t="s">
        <v>56</v>
      </c>
      <c r="N5816" t="s">
        <v>57</v>
      </c>
      <c r="O5816" s="21" t="s">
        <v>58</v>
      </c>
      <c r="P5816" s="21" t="s">
        <v>64</v>
      </c>
      <c r="Q5816" s="20" t="s">
        <v>596</v>
      </c>
      <c r="R5816" s="21" t="s">
        <v>597</v>
      </c>
      <c r="S5816" s="35">
        <v>1</v>
      </c>
      <c r="T5816" s="22">
        <v>1</v>
      </c>
      <c r="U5816" s="20" t="s">
        <v>62</v>
      </c>
      <c r="V5816" s="20">
        <v>45868</v>
      </c>
      <c r="W5816" s="21">
        <v>7</v>
      </c>
      <c r="X5816" s="20">
        <v>45876</v>
      </c>
      <c r="Y5816" s="20">
        <v>45875</v>
      </c>
      <c r="Z5816" s="48">
        <v>8</v>
      </c>
      <c r="AA5816">
        <v>2025</v>
      </c>
      <c r="AB5816" s="45">
        <v>107135</v>
      </c>
      <c r="AC5816" s="45">
        <v>107135</v>
      </c>
      <c r="AK5816" s="10"/>
    </row>
    <row r="5817" spans="1:37">
      <c r="A5817" t="s">
        <v>45</v>
      </c>
      <c r="B5817" t="s">
        <v>46</v>
      </c>
      <c r="C5817" t="s">
        <v>47</v>
      </c>
      <c r="D5817" t="s">
        <v>6294</v>
      </c>
      <c r="E5817" t="s">
        <v>88</v>
      </c>
      <c r="F5817" t="s">
        <v>79</v>
      </c>
      <c r="G5817" t="s">
        <v>51</v>
      </c>
      <c r="H5817" s="20" t="s">
        <v>52</v>
      </c>
      <c r="I5817" t="s">
        <v>53</v>
      </c>
      <c r="J5817" t="s">
        <v>54</v>
      </c>
      <c r="K5817">
        <v>3</v>
      </c>
      <c r="L5817" t="s">
        <v>55</v>
      </c>
      <c r="M5817" t="s">
        <v>77</v>
      </c>
      <c r="N5817" t="s">
        <v>89</v>
      </c>
      <c r="O5817" s="21" t="s">
        <v>58</v>
      </c>
      <c r="P5817" s="21" t="s">
        <v>97</v>
      </c>
      <c r="Q5817" s="20" t="s">
        <v>176</v>
      </c>
      <c r="R5817" s="21" t="s">
        <v>177</v>
      </c>
      <c r="S5817" s="35">
        <v>1</v>
      </c>
      <c r="T5817" s="22">
        <v>1</v>
      </c>
      <c r="U5817" s="20" t="s">
        <v>62</v>
      </c>
      <c r="V5817" s="20">
        <v>45868</v>
      </c>
      <c r="W5817" s="21">
        <v>7</v>
      </c>
      <c r="X5817" s="20">
        <v>45877</v>
      </c>
      <c r="Y5817" s="20">
        <v>45875</v>
      </c>
      <c r="Z5817" s="48">
        <v>8</v>
      </c>
      <c r="AA5817">
        <v>2025</v>
      </c>
      <c r="AB5817" s="45">
        <v>39994</v>
      </c>
      <c r="AC5817" s="45">
        <v>39994</v>
      </c>
      <c r="AK5817" s="10"/>
    </row>
    <row r="5818" spans="1:37">
      <c r="A5818" t="s">
        <v>45</v>
      </c>
      <c r="B5818" t="s">
        <v>46</v>
      </c>
      <c r="C5818" t="s">
        <v>47</v>
      </c>
      <c r="D5818" t="s">
        <v>6295</v>
      </c>
      <c r="E5818" t="s">
        <v>88</v>
      </c>
      <c r="F5818" t="s">
        <v>79</v>
      </c>
      <c r="G5818" t="s">
        <v>51</v>
      </c>
      <c r="H5818" s="20" t="s">
        <v>52</v>
      </c>
      <c r="I5818" t="s">
        <v>53</v>
      </c>
      <c r="J5818" t="s">
        <v>54</v>
      </c>
      <c r="K5818">
        <v>3</v>
      </c>
      <c r="L5818" t="s">
        <v>55</v>
      </c>
      <c r="M5818" t="s">
        <v>56</v>
      </c>
      <c r="N5818" t="s">
        <v>57</v>
      </c>
      <c r="O5818" s="21" t="s">
        <v>58</v>
      </c>
      <c r="P5818" s="21" t="s">
        <v>522</v>
      </c>
      <c r="Q5818" s="20" t="s">
        <v>523</v>
      </c>
      <c r="R5818" s="21" t="s">
        <v>524</v>
      </c>
      <c r="S5818" s="35">
        <v>1</v>
      </c>
      <c r="T5818" s="22">
        <v>1</v>
      </c>
      <c r="U5818" s="20" t="s">
        <v>62</v>
      </c>
      <c r="V5818" s="20">
        <v>45867</v>
      </c>
      <c r="W5818" s="21">
        <v>7</v>
      </c>
      <c r="X5818" s="20">
        <v>45875</v>
      </c>
      <c r="Y5818" s="20">
        <v>45873</v>
      </c>
      <c r="Z5818" s="48">
        <v>8</v>
      </c>
      <c r="AA5818">
        <v>2025</v>
      </c>
      <c r="AB5818" s="45">
        <v>31994</v>
      </c>
      <c r="AC5818" s="45">
        <v>31994</v>
      </c>
      <c r="AK5818" s="10"/>
    </row>
    <row r="5819" spans="1:37">
      <c r="A5819" t="s">
        <v>45</v>
      </c>
      <c r="B5819" t="s">
        <v>46</v>
      </c>
      <c r="C5819" t="s">
        <v>47</v>
      </c>
      <c r="D5819" t="s">
        <v>6296</v>
      </c>
      <c r="E5819" t="s">
        <v>88</v>
      </c>
      <c r="F5819" t="s">
        <v>79</v>
      </c>
      <c r="G5819" t="s">
        <v>51</v>
      </c>
      <c r="H5819" s="20" t="s">
        <v>52</v>
      </c>
      <c r="I5819" t="s">
        <v>53</v>
      </c>
      <c r="J5819" t="s">
        <v>54</v>
      </c>
      <c r="K5819">
        <v>3</v>
      </c>
      <c r="L5819" t="s">
        <v>55</v>
      </c>
      <c r="M5819" t="s">
        <v>77</v>
      </c>
      <c r="N5819" t="s">
        <v>89</v>
      </c>
      <c r="O5819" s="21" t="s">
        <v>58</v>
      </c>
      <c r="P5819" s="21" t="s">
        <v>150</v>
      </c>
      <c r="Q5819" s="20" t="s">
        <v>244</v>
      </c>
      <c r="R5819" s="21" t="s">
        <v>245</v>
      </c>
      <c r="S5819" s="35">
        <v>1</v>
      </c>
      <c r="T5819" s="22">
        <v>1</v>
      </c>
      <c r="U5819" s="20" t="s">
        <v>62</v>
      </c>
      <c r="V5819" s="20">
        <v>45868</v>
      </c>
      <c r="W5819" s="21">
        <v>7</v>
      </c>
      <c r="X5819" s="20">
        <v>45875</v>
      </c>
      <c r="Y5819" s="20">
        <v>45870</v>
      </c>
      <c r="Z5819" s="48">
        <v>8</v>
      </c>
      <c r="AA5819">
        <v>2025</v>
      </c>
      <c r="AB5819" s="45">
        <v>99995</v>
      </c>
      <c r="AC5819" s="45">
        <v>99995</v>
      </c>
      <c r="AK5819" s="10"/>
    </row>
    <row r="5820" spans="1:37">
      <c r="A5820" t="s">
        <v>45</v>
      </c>
      <c r="B5820" t="s">
        <v>46</v>
      </c>
      <c r="C5820" t="s">
        <v>47</v>
      </c>
      <c r="D5820" t="s">
        <v>6297</v>
      </c>
      <c r="E5820" t="s">
        <v>88</v>
      </c>
      <c r="F5820" t="s">
        <v>79</v>
      </c>
      <c r="G5820" t="s">
        <v>51</v>
      </c>
      <c r="H5820" s="20" t="s">
        <v>52</v>
      </c>
      <c r="I5820" t="s">
        <v>53</v>
      </c>
      <c r="J5820" t="s">
        <v>54</v>
      </c>
      <c r="K5820">
        <v>3</v>
      </c>
      <c r="L5820" t="s">
        <v>55</v>
      </c>
      <c r="M5820" t="s">
        <v>77</v>
      </c>
      <c r="N5820" t="s">
        <v>89</v>
      </c>
      <c r="O5820" s="21" t="s">
        <v>58</v>
      </c>
      <c r="P5820" s="21" t="s">
        <v>97</v>
      </c>
      <c r="Q5820" s="20" t="s">
        <v>108</v>
      </c>
      <c r="R5820" s="21" t="s">
        <v>3798</v>
      </c>
      <c r="S5820" s="35">
        <v>1</v>
      </c>
      <c r="T5820" s="22">
        <v>1</v>
      </c>
      <c r="U5820" s="20" t="s">
        <v>62</v>
      </c>
      <c r="V5820" s="20">
        <v>45868</v>
      </c>
      <c r="W5820" s="21">
        <v>7</v>
      </c>
      <c r="X5820" s="20">
        <v>45876</v>
      </c>
      <c r="Y5820" s="20">
        <v>45873</v>
      </c>
      <c r="Z5820" s="48">
        <v>8</v>
      </c>
      <c r="AA5820">
        <v>2025</v>
      </c>
      <c r="AB5820" s="45">
        <v>60712</v>
      </c>
      <c r="AC5820" s="45">
        <v>60712</v>
      </c>
      <c r="AK5820" s="10"/>
    </row>
    <row r="5821" spans="1:37">
      <c r="A5821" t="s">
        <v>45</v>
      </c>
      <c r="B5821" t="s">
        <v>46</v>
      </c>
      <c r="C5821" t="s">
        <v>47</v>
      </c>
      <c r="D5821" t="s">
        <v>6298</v>
      </c>
      <c r="E5821" t="s">
        <v>88</v>
      </c>
      <c r="F5821" t="s">
        <v>79</v>
      </c>
      <c r="G5821" t="s">
        <v>51</v>
      </c>
      <c r="H5821" s="20" t="s">
        <v>52</v>
      </c>
      <c r="I5821" t="s">
        <v>53</v>
      </c>
      <c r="J5821" t="s">
        <v>54</v>
      </c>
      <c r="K5821">
        <v>3</v>
      </c>
      <c r="L5821" t="s">
        <v>55</v>
      </c>
      <c r="M5821" t="s">
        <v>77</v>
      </c>
      <c r="N5821" t="s">
        <v>89</v>
      </c>
      <c r="O5821" s="21" t="s">
        <v>58</v>
      </c>
      <c r="P5821" s="21" t="s">
        <v>150</v>
      </c>
      <c r="Q5821" s="20" t="s">
        <v>244</v>
      </c>
      <c r="R5821" s="21" t="s">
        <v>245</v>
      </c>
      <c r="S5821" s="35">
        <v>1</v>
      </c>
      <c r="T5821" s="22">
        <v>1</v>
      </c>
      <c r="U5821" s="20" t="s">
        <v>62</v>
      </c>
      <c r="V5821" s="20">
        <v>45866</v>
      </c>
      <c r="W5821" s="21">
        <v>7</v>
      </c>
      <c r="X5821" s="20">
        <v>45880</v>
      </c>
      <c r="Y5821" s="20">
        <v>45875</v>
      </c>
      <c r="Z5821" s="48">
        <v>8</v>
      </c>
      <c r="AA5821">
        <v>2025</v>
      </c>
      <c r="AB5821" s="45">
        <v>99995</v>
      </c>
      <c r="AC5821" s="45">
        <v>99995</v>
      </c>
      <c r="AK5821" s="10"/>
    </row>
    <row r="5822" spans="1:37">
      <c r="A5822" t="s">
        <v>45</v>
      </c>
      <c r="B5822" t="s">
        <v>46</v>
      </c>
      <c r="C5822" t="s">
        <v>47</v>
      </c>
      <c r="D5822" t="s">
        <v>6299</v>
      </c>
      <c r="E5822" t="s">
        <v>88</v>
      </c>
      <c r="F5822" t="s">
        <v>79</v>
      </c>
      <c r="G5822" t="s">
        <v>51</v>
      </c>
      <c r="H5822" s="20" t="s">
        <v>52</v>
      </c>
      <c r="I5822" t="s">
        <v>53</v>
      </c>
      <c r="J5822" t="s">
        <v>54</v>
      </c>
      <c r="K5822">
        <v>3</v>
      </c>
      <c r="L5822" t="s">
        <v>55</v>
      </c>
      <c r="M5822" t="s">
        <v>77</v>
      </c>
      <c r="N5822" t="s">
        <v>89</v>
      </c>
      <c r="O5822" s="21" t="s">
        <v>58</v>
      </c>
      <c r="P5822" s="21" t="s">
        <v>119</v>
      </c>
      <c r="Q5822" s="20" t="s">
        <v>3570</v>
      </c>
      <c r="R5822" s="21" t="s">
        <v>3571</v>
      </c>
      <c r="S5822" s="35">
        <v>1</v>
      </c>
      <c r="T5822" s="22">
        <v>1</v>
      </c>
      <c r="U5822" s="20" t="s">
        <v>62</v>
      </c>
      <c r="V5822" s="20">
        <v>45868</v>
      </c>
      <c r="W5822" s="21">
        <v>7</v>
      </c>
      <c r="X5822" s="20">
        <v>45876</v>
      </c>
      <c r="Y5822" s="20">
        <v>45873</v>
      </c>
      <c r="Z5822" s="48">
        <v>8</v>
      </c>
      <c r="AA5822">
        <v>2025</v>
      </c>
      <c r="AB5822" s="45">
        <v>214287</v>
      </c>
      <c r="AC5822" s="45">
        <v>214287</v>
      </c>
      <c r="AK5822" s="10"/>
    </row>
    <row r="5823" spans="1:37">
      <c r="A5823" t="s">
        <v>45</v>
      </c>
      <c r="B5823" t="s">
        <v>46</v>
      </c>
      <c r="C5823" t="s">
        <v>47</v>
      </c>
      <c r="D5823" t="s">
        <v>6300</v>
      </c>
      <c r="E5823" t="s">
        <v>88</v>
      </c>
      <c r="F5823" t="s">
        <v>79</v>
      </c>
      <c r="G5823" t="s">
        <v>51</v>
      </c>
      <c r="H5823" s="20" t="s">
        <v>52</v>
      </c>
      <c r="I5823" t="s">
        <v>53</v>
      </c>
      <c r="J5823" t="s">
        <v>54</v>
      </c>
      <c r="K5823">
        <v>3</v>
      </c>
      <c r="L5823" t="s">
        <v>55</v>
      </c>
      <c r="M5823" t="s">
        <v>56</v>
      </c>
      <c r="N5823" t="s">
        <v>57</v>
      </c>
      <c r="O5823" s="21" t="s">
        <v>58</v>
      </c>
      <c r="P5823" s="21" t="s">
        <v>207</v>
      </c>
      <c r="Q5823" s="20" t="s">
        <v>560</v>
      </c>
      <c r="R5823" s="21" t="s">
        <v>561</v>
      </c>
      <c r="S5823" s="35">
        <v>1</v>
      </c>
      <c r="T5823" s="22">
        <v>1</v>
      </c>
      <c r="U5823" s="20" t="s">
        <v>62</v>
      </c>
      <c r="V5823" s="20">
        <v>45868</v>
      </c>
      <c r="W5823" s="21">
        <v>7</v>
      </c>
      <c r="X5823" s="20">
        <v>45877</v>
      </c>
      <c r="Y5823" s="20">
        <v>45873</v>
      </c>
      <c r="Z5823" s="48">
        <v>8</v>
      </c>
      <c r="AA5823">
        <v>2025</v>
      </c>
      <c r="AB5823" s="45">
        <v>59996</v>
      </c>
      <c r="AC5823" s="45">
        <v>59996</v>
      </c>
      <c r="AK5823" s="10"/>
    </row>
    <row r="5824" spans="1:37">
      <c r="A5824" t="s">
        <v>45</v>
      </c>
      <c r="B5824" t="s">
        <v>46</v>
      </c>
      <c r="C5824" t="s">
        <v>47</v>
      </c>
      <c r="D5824" t="s">
        <v>6301</v>
      </c>
      <c r="E5824" t="s">
        <v>88</v>
      </c>
      <c r="F5824" t="s">
        <v>79</v>
      </c>
      <c r="G5824" t="s">
        <v>51</v>
      </c>
      <c r="H5824" s="20" t="s">
        <v>52</v>
      </c>
      <c r="I5824" t="s">
        <v>53</v>
      </c>
      <c r="J5824" t="s">
        <v>54</v>
      </c>
      <c r="K5824">
        <v>3</v>
      </c>
      <c r="L5824" t="s">
        <v>55</v>
      </c>
      <c r="M5824" t="s">
        <v>56</v>
      </c>
      <c r="N5824" t="s">
        <v>57</v>
      </c>
      <c r="O5824" s="21" t="s">
        <v>58</v>
      </c>
      <c r="P5824" s="21" t="s">
        <v>207</v>
      </c>
      <c r="Q5824" s="20" t="s">
        <v>2613</v>
      </c>
      <c r="R5824" s="21" t="s">
        <v>2614</v>
      </c>
      <c r="S5824" s="35">
        <v>1</v>
      </c>
      <c r="T5824" s="22">
        <v>1</v>
      </c>
      <c r="U5824" s="20" t="s">
        <v>62</v>
      </c>
      <c r="V5824" s="20">
        <v>45867</v>
      </c>
      <c r="W5824" s="21">
        <v>7</v>
      </c>
      <c r="X5824" s="20">
        <v>45873</v>
      </c>
      <c r="Y5824" s="20">
        <v>45870</v>
      </c>
      <c r="Z5824" s="48">
        <v>8</v>
      </c>
      <c r="AA5824">
        <v>2025</v>
      </c>
      <c r="AB5824" s="45">
        <v>46660</v>
      </c>
      <c r="AC5824" s="45">
        <v>46660</v>
      </c>
      <c r="AK5824" s="10"/>
    </row>
    <row r="5825" spans="1:37">
      <c r="A5825" t="s">
        <v>45</v>
      </c>
      <c r="B5825" t="s">
        <v>46</v>
      </c>
      <c r="C5825" t="s">
        <v>47</v>
      </c>
      <c r="D5825" t="s">
        <v>6302</v>
      </c>
      <c r="E5825" t="s">
        <v>88</v>
      </c>
      <c r="F5825" t="s">
        <v>79</v>
      </c>
      <c r="G5825" t="s">
        <v>51</v>
      </c>
      <c r="H5825" s="20" t="s">
        <v>52</v>
      </c>
      <c r="I5825" t="s">
        <v>53</v>
      </c>
      <c r="J5825" t="s">
        <v>54</v>
      </c>
      <c r="K5825">
        <v>3</v>
      </c>
      <c r="L5825" t="s">
        <v>55</v>
      </c>
      <c r="M5825" t="s">
        <v>56</v>
      </c>
      <c r="N5825" t="s">
        <v>57</v>
      </c>
      <c r="O5825" s="21" t="s">
        <v>58</v>
      </c>
      <c r="P5825" s="21" t="s">
        <v>207</v>
      </c>
      <c r="Q5825" s="20" t="s">
        <v>2613</v>
      </c>
      <c r="R5825" s="21" t="s">
        <v>2614</v>
      </c>
      <c r="S5825" s="35">
        <v>2</v>
      </c>
      <c r="T5825" s="22">
        <v>2</v>
      </c>
      <c r="U5825" s="20" t="s">
        <v>62</v>
      </c>
      <c r="V5825" s="20">
        <v>45867</v>
      </c>
      <c r="W5825" s="21">
        <v>7</v>
      </c>
      <c r="X5825" s="20">
        <v>45883</v>
      </c>
      <c r="Y5825" s="20">
        <v>45880</v>
      </c>
      <c r="Z5825" s="48">
        <v>8</v>
      </c>
      <c r="AA5825">
        <v>2025</v>
      </c>
      <c r="AB5825" s="45">
        <v>93321</v>
      </c>
      <c r="AC5825" s="45">
        <v>93321</v>
      </c>
      <c r="AK5825" s="10"/>
    </row>
    <row r="5826" spans="1:37">
      <c r="A5826" t="s">
        <v>45</v>
      </c>
      <c r="B5826" t="s">
        <v>46</v>
      </c>
      <c r="C5826" t="s">
        <v>47</v>
      </c>
      <c r="D5826" t="s">
        <v>6303</v>
      </c>
      <c r="E5826" t="s">
        <v>88</v>
      </c>
      <c r="F5826" t="s">
        <v>79</v>
      </c>
      <c r="G5826" t="s">
        <v>51</v>
      </c>
      <c r="H5826" s="20" t="s">
        <v>52</v>
      </c>
      <c r="I5826" t="s">
        <v>53</v>
      </c>
      <c r="J5826" t="s">
        <v>54</v>
      </c>
      <c r="K5826">
        <v>3</v>
      </c>
      <c r="L5826" t="s">
        <v>55</v>
      </c>
      <c r="M5826" t="s">
        <v>77</v>
      </c>
      <c r="N5826" t="s">
        <v>89</v>
      </c>
      <c r="O5826" s="21" t="s">
        <v>58</v>
      </c>
      <c r="P5826" s="21" t="s">
        <v>366</v>
      </c>
      <c r="Q5826" s="20" t="s">
        <v>542</v>
      </c>
      <c r="R5826" s="21" t="s">
        <v>543</v>
      </c>
      <c r="S5826" s="35">
        <v>1</v>
      </c>
      <c r="T5826" s="22">
        <v>1</v>
      </c>
      <c r="U5826" s="20" t="s">
        <v>62</v>
      </c>
      <c r="V5826" s="20">
        <v>45865</v>
      </c>
      <c r="W5826" s="21">
        <v>7</v>
      </c>
      <c r="X5826" s="20">
        <v>45876</v>
      </c>
      <c r="Y5826" s="20">
        <v>45873</v>
      </c>
      <c r="Z5826" s="48">
        <v>8</v>
      </c>
      <c r="AA5826">
        <v>2025</v>
      </c>
      <c r="AB5826" s="45">
        <v>43327</v>
      </c>
      <c r="AC5826" s="45">
        <v>43327</v>
      </c>
      <c r="AK5826" s="10"/>
    </row>
    <row r="5827" spans="1:37">
      <c r="A5827" t="s">
        <v>45</v>
      </c>
      <c r="B5827" t="s">
        <v>46</v>
      </c>
      <c r="C5827" t="s">
        <v>47</v>
      </c>
      <c r="D5827" t="s">
        <v>6304</v>
      </c>
      <c r="E5827" t="s">
        <v>88</v>
      </c>
      <c r="F5827" t="s">
        <v>79</v>
      </c>
      <c r="G5827" t="s">
        <v>51</v>
      </c>
      <c r="H5827" s="20" t="s">
        <v>52</v>
      </c>
      <c r="I5827" t="s">
        <v>53</v>
      </c>
      <c r="J5827" t="s">
        <v>54</v>
      </c>
      <c r="K5827">
        <v>3</v>
      </c>
      <c r="L5827" t="s">
        <v>55</v>
      </c>
      <c r="M5827" t="s">
        <v>77</v>
      </c>
      <c r="N5827" t="s">
        <v>89</v>
      </c>
      <c r="O5827" s="21" t="s">
        <v>58</v>
      </c>
      <c r="P5827" s="21" t="s">
        <v>119</v>
      </c>
      <c r="Q5827" s="20" t="s">
        <v>988</v>
      </c>
      <c r="R5827" s="21" t="s">
        <v>989</v>
      </c>
      <c r="S5827" s="35">
        <v>1</v>
      </c>
      <c r="T5827" s="22">
        <v>1</v>
      </c>
      <c r="U5827" s="20" t="s">
        <v>62</v>
      </c>
      <c r="V5827" s="20">
        <v>45865</v>
      </c>
      <c r="W5827" s="21">
        <v>7</v>
      </c>
      <c r="X5827" s="20">
        <v>45874</v>
      </c>
      <c r="Y5827" s="20">
        <v>45870</v>
      </c>
      <c r="Z5827" s="48">
        <v>8</v>
      </c>
      <c r="AA5827">
        <v>2025</v>
      </c>
      <c r="AB5827" s="45">
        <v>69992</v>
      </c>
      <c r="AC5827" s="45">
        <v>69992</v>
      </c>
      <c r="AK5827" s="10"/>
    </row>
    <row r="5828" spans="1:37">
      <c r="A5828" t="s">
        <v>45</v>
      </c>
      <c r="B5828" t="s">
        <v>46</v>
      </c>
      <c r="C5828" t="s">
        <v>47</v>
      </c>
      <c r="D5828" t="s">
        <v>6305</v>
      </c>
      <c r="E5828" t="s">
        <v>88</v>
      </c>
      <c r="F5828" t="s">
        <v>79</v>
      </c>
      <c r="G5828" t="s">
        <v>51</v>
      </c>
      <c r="H5828" s="20" t="s">
        <v>52</v>
      </c>
      <c r="I5828" t="s">
        <v>53</v>
      </c>
      <c r="J5828" t="s">
        <v>54</v>
      </c>
      <c r="K5828">
        <v>3</v>
      </c>
      <c r="L5828" t="s">
        <v>55</v>
      </c>
      <c r="M5828" t="s">
        <v>77</v>
      </c>
      <c r="N5828" t="s">
        <v>89</v>
      </c>
      <c r="O5828" s="21" t="s">
        <v>58</v>
      </c>
      <c r="P5828" s="21" t="s">
        <v>126</v>
      </c>
      <c r="Q5828" s="20" t="s">
        <v>1044</v>
      </c>
      <c r="R5828" s="21" t="s">
        <v>1045</v>
      </c>
      <c r="S5828" s="35">
        <v>1</v>
      </c>
      <c r="T5828" s="22">
        <v>1</v>
      </c>
      <c r="U5828" s="20" t="s">
        <v>62</v>
      </c>
      <c r="V5828" s="20">
        <v>45867</v>
      </c>
      <c r="W5828" s="21">
        <v>7</v>
      </c>
      <c r="X5828" s="20">
        <v>45876</v>
      </c>
      <c r="Y5828" s="20">
        <v>45873</v>
      </c>
      <c r="Z5828" s="48">
        <v>8</v>
      </c>
      <c r="AA5828">
        <v>2025</v>
      </c>
      <c r="AB5828" s="45">
        <v>67854</v>
      </c>
      <c r="AC5828" s="45">
        <v>67854</v>
      </c>
      <c r="AK5828" s="10"/>
    </row>
    <row r="5829" spans="1:37">
      <c r="A5829" t="s">
        <v>45</v>
      </c>
      <c r="B5829" t="s">
        <v>46</v>
      </c>
      <c r="C5829" t="s">
        <v>47</v>
      </c>
      <c r="D5829" t="s">
        <v>6306</v>
      </c>
      <c r="E5829" t="s">
        <v>88</v>
      </c>
      <c r="F5829" t="s">
        <v>79</v>
      </c>
      <c r="G5829" t="s">
        <v>51</v>
      </c>
      <c r="H5829" s="20" t="s">
        <v>52</v>
      </c>
      <c r="I5829" t="s">
        <v>53</v>
      </c>
      <c r="J5829" t="s">
        <v>54</v>
      </c>
      <c r="K5829">
        <v>3</v>
      </c>
      <c r="L5829" t="s">
        <v>55</v>
      </c>
      <c r="M5829" t="s">
        <v>56</v>
      </c>
      <c r="N5829" t="s">
        <v>57</v>
      </c>
      <c r="O5829" s="21" t="s">
        <v>58</v>
      </c>
      <c r="P5829" s="21" t="s">
        <v>64</v>
      </c>
      <c r="Q5829" s="20" t="s">
        <v>94</v>
      </c>
      <c r="R5829" s="21" t="s">
        <v>95</v>
      </c>
      <c r="S5829" s="35">
        <v>1</v>
      </c>
      <c r="T5829" s="22">
        <v>1</v>
      </c>
      <c r="U5829" s="20" t="s">
        <v>62</v>
      </c>
      <c r="V5829" s="20">
        <v>45866</v>
      </c>
      <c r="W5829" s="21">
        <v>7</v>
      </c>
      <c r="X5829" s="20">
        <v>45876</v>
      </c>
      <c r="Y5829" s="20">
        <v>45870</v>
      </c>
      <c r="Z5829" s="48">
        <v>8</v>
      </c>
      <c r="AA5829">
        <v>2025</v>
      </c>
      <c r="AB5829" s="45">
        <v>29994</v>
      </c>
      <c r="AC5829" s="45">
        <v>29994</v>
      </c>
      <c r="AK5829" s="10"/>
    </row>
    <row r="5830" spans="1:37">
      <c r="A5830" t="s">
        <v>45</v>
      </c>
      <c r="B5830" t="s">
        <v>46</v>
      </c>
      <c r="C5830" t="s">
        <v>47</v>
      </c>
      <c r="D5830" t="s">
        <v>6307</v>
      </c>
      <c r="E5830" t="s">
        <v>88</v>
      </c>
      <c r="F5830" t="s">
        <v>79</v>
      </c>
      <c r="G5830" t="s">
        <v>51</v>
      </c>
      <c r="H5830" s="20" t="s">
        <v>52</v>
      </c>
      <c r="I5830" t="s">
        <v>53</v>
      </c>
      <c r="J5830" t="s">
        <v>54</v>
      </c>
      <c r="K5830">
        <v>3</v>
      </c>
      <c r="L5830" t="s">
        <v>55</v>
      </c>
      <c r="M5830" t="s">
        <v>56</v>
      </c>
      <c r="N5830" t="s">
        <v>57</v>
      </c>
      <c r="O5830" s="21" t="s">
        <v>58</v>
      </c>
      <c r="P5830" s="21" t="s">
        <v>64</v>
      </c>
      <c r="Q5830" s="20" t="s">
        <v>221</v>
      </c>
      <c r="R5830" s="21" t="s">
        <v>222</v>
      </c>
      <c r="S5830" s="35">
        <v>1</v>
      </c>
      <c r="T5830" s="22">
        <v>1</v>
      </c>
      <c r="U5830" s="20" t="s">
        <v>62</v>
      </c>
      <c r="V5830" s="20">
        <v>45866</v>
      </c>
      <c r="W5830" s="21">
        <v>7</v>
      </c>
      <c r="X5830" s="20">
        <v>45876</v>
      </c>
      <c r="Y5830" s="20">
        <v>45873</v>
      </c>
      <c r="Z5830" s="48">
        <v>8</v>
      </c>
      <c r="AA5830">
        <v>2025</v>
      </c>
      <c r="AB5830" s="45">
        <v>103324</v>
      </c>
      <c r="AC5830" s="45">
        <v>103324</v>
      </c>
      <c r="AK5830" s="10"/>
    </row>
    <row r="5831" spans="1:37">
      <c r="A5831" t="s">
        <v>45</v>
      </c>
      <c r="B5831" t="s">
        <v>46</v>
      </c>
      <c r="C5831" t="s">
        <v>47</v>
      </c>
      <c r="D5831" t="s">
        <v>6308</v>
      </c>
      <c r="E5831" t="s">
        <v>88</v>
      </c>
      <c r="F5831" t="s">
        <v>79</v>
      </c>
      <c r="G5831" t="s">
        <v>51</v>
      </c>
      <c r="H5831" s="20" t="s">
        <v>52</v>
      </c>
      <c r="I5831" t="s">
        <v>53</v>
      </c>
      <c r="J5831" t="s">
        <v>54</v>
      </c>
      <c r="K5831">
        <v>3</v>
      </c>
      <c r="L5831" t="s">
        <v>55</v>
      </c>
      <c r="M5831" t="s">
        <v>56</v>
      </c>
      <c r="N5831" t="s">
        <v>57</v>
      </c>
      <c r="O5831" s="21" t="s">
        <v>58</v>
      </c>
      <c r="P5831" s="21" t="s">
        <v>64</v>
      </c>
      <c r="Q5831" s="20" t="s">
        <v>410</v>
      </c>
      <c r="R5831" s="21" t="s">
        <v>411</v>
      </c>
      <c r="S5831" s="35">
        <v>1</v>
      </c>
      <c r="T5831" s="22">
        <v>1</v>
      </c>
      <c r="U5831" s="20" t="s">
        <v>62</v>
      </c>
      <c r="V5831" s="20">
        <v>45867</v>
      </c>
      <c r="W5831" s="21">
        <v>7</v>
      </c>
      <c r="X5831" s="20">
        <v>45877</v>
      </c>
      <c r="Y5831" s="20">
        <v>45873</v>
      </c>
      <c r="Z5831" s="48">
        <v>8</v>
      </c>
      <c r="AA5831">
        <v>2025</v>
      </c>
      <c r="AB5831" s="45">
        <v>45324</v>
      </c>
      <c r="AC5831" s="45">
        <v>45324</v>
      </c>
      <c r="AK5831" s="10"/>
    </row>
    <row r="5832" spans="1:37">
      <c r="A5832" t="s">
        <v>45</v>
      </c>
      <c r="B5832" t="s">
        <v>46</v>
      </c>
      <c r="C5832" t="s">
        <v>47</v>
      </c>
      <c r="D5832" t="s">
        <v>6309</v>
      </c>
      <c r="E5832" t="s">
        <v>88</v>
      </c>
      <c r="F5832" t="s">
        <v>79</v>
      </c>
      <c r="G5832" t="s">
        <v>51</v>
      </c>
      <c r="H5832" s="20" t="s">
        <v>52</v>
      </c>
      <c r="I5832" t="s">
        <v>53</v>
      </c>
      <c r="J5832" t="s">
        <v>54</v>
      </c>
      <c r="K5832">
        <v>3</v>
      </c>
      <c r="L5832" t="s">
        <v>55</v>
      </c>
      <c r="M5832" t="s">
        <v>77</v>
      </c>
      <c r="N5832" t="s">
        <v>89</v>
      </c>
      <c r="O5832" s="21" t="s">
        <v>58</v>
      </c>
      <c r="P5832" s="21" t="s">
        <v>90</v>
      </c>
      <c r="Q5832" s="20" t="s">
        <v>344</v>
      </c>
      <c r="R5832" s="21" t="s">
        <v>345</v>
      </c>
      <c r="S5832" s="35">
        <v>1</v>
      </c>
      <c r="T5832" s="22">
        <v>1</v>
      </c>
      <c r="U5832" s="20" t="s">
        <v>62</v>
      </c>
      <c r="V5832" s="20">
        <v>45867</v>
      </c>
      <c r="W5832" s="21">
        <v>7</v>
      </c>
      <c r="X5832" s="20">
        <v>45876</v>
      </c>
      <c r="Y5832" s="20">
        <v>45873</v>
      </c>
      <c r="Z5832" s="48">
        <v>8</v>
      </c>
      <c r="AA5832">
        <v>2025</v>
      </c>
      <c r="AB5832" s="45">
        <v>39995</v>
      </c>
      <c r="AC5832" s="45">
        <v>39995</v>
      </c>
      <c r="AK5832" s="10"/>
    </row>
    <row r="5833" spans="1:37">
      <c r="A5833" t="s">
        <v>45</v>
      </c>
      <c r="B5833" t="s">
        <v>46</v>
      </c>
      <c r="C5833" t="s">
        <v>47</v>
      </c>
      <c r="D5833" t="s">
        <v>6310</v>
      </c>
      <c r="E5833" t="s">
        <v>88</v>
      </c>
      <c r="F5833" t="s">
        <v>79</v>
      </c>
      <c r="G5833" t="s">
        <v>51</v>
      </c>
      <c r="H5833" s="20" t="s">
        <v>52</v>
      </c>
      <c r="I5833" t="s">
        <v>53</v>
      </c>
      <c r="J5833" t="s">
        <v>54</v>
      </c>
      <c r="K5833">
        <v>3</v>
      </c>
      <c r="L5833" t="s">
        <v>55</v>
      </c>
      <c r="M5833" t="s">
        <v>77</v>
      </c>
      <c r="N5833" t="s">
        <v>89</v>
      </c>
      <c r="O5833" s="21" t="s">
        <v>58</v>
      </c>
      <c r="P5833" s="21" t="s">
        <v>276</v>
      </c>
      <c r="Q5833" s="20" t="s">
        <v>6311</v>
      </c>
      <c r="R5833" s="21" t="s">
        <v>6312</v>
      </c>
      <c r="S5833" s="35">
        <v>2</v>
      </c>
      <c r="T5833" s="22">
        <v>2</v>
      </c>
      <c r="U5833" s="20" t="s">
        <v>62</v>
      </c>
      <c r="V5833" s="20">
        <v>45868</v>
      </c>
      <c r="W5833" s="21">
        <v>7</v>
      </c>
      <c r="X5833" s="20">
        <v>45875</v>
      </c>
      <c r="Y5833" s="20">
        <v>45870</v>
      </c>
      <c r="Z5833" s="48">
        <v>8</v>
      </c>
      <c r="AA5833">
        <v>2025</v>
      </c>
      <c r="AB5833" s="45">
        <v>50659</v>
      </c>
      <c r="AC5833" s="45">
        <v>50659</v>
      </c>
      <c r="AK5833" s="10"/>
    </row>
    <row r="5834" spans="1:37">
      <c r="A5834" t="s">
        <v>45</v>
      </c>
      <c r="B5834" t="s">
        <v>46</v>
      </c>
      <c r="C5834" t="s">
        <v>47</v>
      </c>
      <c r="D5834" t="s">
        <v>6313</v>
      </c>
      <c r="E5834" t="s">
        <v>88</v>
      </c>
      <c r="F5834" t="s">
        <v>79</v>
      </c>
      <c r="G5834" t="s">
        <v>51</v>
      </c>
      <c r="H5834" s="20" t="s">
        <v>52</v>
      </c>
      <c r="I5834" t="s">
        <v>53</v>
      </c>
      <c r="J5834" t="s">
        <v>54</v>
      </c>
      <c r="K5834">
        <v>3</v>
      </c>
      <c r="L5834" t="s">
        <v>55</v>
      </c>
      <c r="M5834" t="s">
        <v>77</v>
      </c>
      <c r="N5834" t="s">
        <v>89</v>
      </c>
      <c r="O5834" s="21" t="s">
        <v>58</v>
      </c>
      <c r="P5834" s="21" t="s">
        <v>90</v>
      </c>
      <c r="Q5834" s="20" t="s">
        <v>247</v>
      </c>
      <c r="R5834" s="21" t="s">
        <v>248</v>
      </c>
      <c r="S5834" s="35">
        <v>1</v>
      </c>
      <c r="T5834" s="22">
        <v>1</v>
      </c>
      <c r="U5834" s="20" t="s">
        <v>62</v>
      </c>
      <c r="V5834" s="20">
        <v>45868</v>
      </c>
      <c r="W5834" s="21">
        <v>7</v>
      </c>
      <c r="X5834" s="20">
        <v>45877</v>
      </c>
      <c r="Y5834" s="20">
        <v>45873</v>
      </c>
      <c r="Z5834" s="48">
        <v>8</v>
      </c>
      <c r="AA5834">
        <v>2025</v>
      </c>
      <c r="AB5834" s="45">
        <v>63325</v>
      </c>
      <c r="AC5834" s="45">
        <v>63325</v>
      </c>
      <c r="AK5834" s="10"/>
    </row>
    <row r="5835" spans="1:37">
      <c r="A5835" t="s">
        <v>45</v>
      </c>
      <c r="B5835" t="s">
        <v>46</v>
      </c>
      <c r="C5835" t="s">
        <v>47</v>
      </c>
      <c r="D5835" t="s">
        <v>6314</v>
      </c>
      <c r="E5835" t="s">
        <v>88</v>
      </c>
      <c r="F5835" t="s">
        <v>79</v>
      </c>
      <c r="G5835" t="s">
        <v>51</v>
      </c>
      <c r="H5835" s="20" t="s">
        <v>52</v>
      </c>
      <c r="I5835" t="s">
        <v>53</v>
      </c>
      <c r="J5835" t="s">
        <v>54</v>
      </c>
      <c r="K5835">
        <v>3</v>
      </c>
      <c r="L5835" t="s">
        <v>55</v>
      </c>
      <c r="M5835" t="s">
        <v>56</v>
      </c>
      <c r="N5835" t="s">
        <v>57</v>
      </c>
      <c r="O5835" s="21" t="s">
        <v>58</v>
      </c>
      <c r="P5835" s="21" t="s">
        <v>64</v>
      </c>
      <c r="Q5835" s="20" t="s">
        <v>677</v>
      </c>
      <c r="R5835" s="21" t="s">
        <v>678</v>
      </c>
      <c r="S5835" s="35">
        <v>1</v>
      </c>
      <c r="T5835" s="22">
        <v>1</v>
      </c>
      <c r="U5835" s="20" t="s">
        <v>62</v>
      </c>
      <c r="V5835" s="20">
        <v>45867</v>
      </c>
      <c r="W5835" s="21">
        <v>7</v>
      </c>
      <c r="X5835" s="20">
        <v>45875</v>
      </c>
      <c r="Y5835" s="20">
        <v>45870</v>
      </c>
      <c r="Z5835" s="48">
        <v>8</v>
      </c>
      <c r="AA5835">
        <v>2025</v>
      </c>
      <c r="AB5835" s="45">
        <v>79995</v>
      </c>
      <c r="AC5835" s="45">
        <v>79995</v>
      </c>
      <c r="AK5835" s="10"/>
    </row>
    <row r="5836" spans="1:37">
      <c r="A5836" t="s">
        <v>45</v>
      </c>
      <c r="B5836" t="s">
        <v>46</v>
      </c>
      <c r="C5836" t="s">
        <v>47</v>
      </c>
      <c r="D5836" t="s">
        <v>6315</v>
      </c>
      <c r="E5836" t="s">
        <v>88</v>
      </c>
      <c r="F5836" t="s">
        <v>79</v>
      </c>
      <c r="G5836" t="s">
        <v>51</v>
      </c>
      <c r="H5836" s="20" t="s">
        <v>52</v>
      </c>
      <c r="I5836" t="s">
        <v>53</v>
      </c>
      <c r="J5836" t="s">
        <v>54</v>
      </c>
      <c r="K5836">
        <v>3</v>
      </c>
      <c r="L5836" t="s">
        <v>55</v>
      </c>
      <c r="M5836" t="s">
        <v>77</v>
      </c>
      <c r="N5836" t="s">
        <v>89</v>
      </c>
      <c r="O5836" s="21" t="s">
        <v>58</v>
      </c>
      <c r="P5836" s="21" t="s">
        <v>119</v>
      </c>
      <c r="Q5836" s="20" t="s">
        <v>3415</v>
      </c>
      <c r="R5836" s="21" t="s">
        <v>3416</v>
      </c>
      <c r="S5836" s="35">
        <v>1</v>
      </c>
      <c r="T5836" s="22">
        <v>1</v>
      </c>
      <c r="U5836" s="20" t="s">
        <v>62</v>
      </c>
      <c r="V5836" s="20">
        <v>45866</v>
      </c>
      <c r="W5836" s="21">
        <v>7</v>
      </c>
      <c r="X5836" s="20">
        <v>45874</v>
      </c>
      <c r="Y5836" s="20">
        <v>45870</v>
      </c>
      <c r="Z5836" s="48">
        <v>8</v>
      </c>
      <c r="AA5836">
        <v>2025</v>
      </c>
      <c r="AB5836" s="45">
        <v>41993</v>
      </c>
      <c r="AC5836" s="45">
        <v>41993</v>
      </c>
      <c r="AK5836" s="10"/>
    </row>
    <row r="5837" spans="1:37">
      <c r="A5837" t="s">
        <v>45</v>
      </c>
      <c r="B5837" t="s">
        <v>46</v>
      </c>
      <c r="C5837" t="s">
        <v>47</v>
      </c>
      <c r="D5837" t="s">
        <v>6316</v>
      </c>
      <c r="E5837" t="s">
        <v>88</v>
      </c>
      <c r="F5837" t="s">
        <v>79</v>
      </c>
      <c r="G5837" t="s">
        <v>51</v>
      </c>
      <c r="H5837" s="20" t="s">
        <v>52</v>
      </c>
      <c r="I5837" t="s">
        <v>53</v>
      </c>
      <c r="J5837" t="s">
        <v>54</v>
      </c>
      <c r="K5837">
        <v>3</v>
      </c>
      <c r="L5837" t="s">
        <v>55</v>
      </c>
      <c r="M5837" t="s">
        <v>56</v>
      </c>
      <c r="N5837" t="s">
        <v>57</v>
      </c>
      <c r="O5837" s="21" t="s">
        <v>58</v>
      </c>
      <c r="P5837" s="21" t="s">
        <v>133</v>
      </c>
      <c r="Q5837" s="20" t="s">
        <v>169</v>
      </c>
      <c r="R5837" s="21" t="s">
        <v>170</v>
      </c>
      <c r="S5837" s="35">
        <v>1</v>
      </c>
      <c r="T5837" s="22">
        <v>1</v>
      </c>
      <c r="U5837" s="20" t="s">
        <v>62</v>
      </c>
      <c r="V5837" s="20">
        <v>45866</v>
      </c>
      <c r="W5837" s="21">
        <v>7</v>
      </c>
      <c r="X5837" s="20">
        <v>45876</v>
      </c>
      <c r="Y5837" s="20">
        <v>45873</v>
      </c>
      <c r="Z5837" s="48">
        <v>8</v>
      </c>
      <c r="AA5837">
        <v>2025</v>
      </c>
      <c r="AB5837" s="45">
        <v>41994</v>
      </c>
      <c r="AC5837" s="45">
        <v>41994</v>
      </c>
      <c r="AK5837" s="10"/>
    </row>
    <row r="5838" spans="1:37">
      <c r="A5838" t="s">
        <v>45</v>
      </c>
      <c r="B5838" t="s">
        <v>46</v>
      </c>
      <c r="C5838" t="s">
        <v>47</v>
      </c>
      <c r="D5838" t="s">
        <v>6317</v>
      </c>
      <c r="E5838" t="s">
        <v>88</v>
      </c>
      <c r="F5838" t="s">
        <v>79</v>
      </c>
      <c r="G5838" t="s">
        <v>51</v>
      </c>
      <c r="H5838" s="20" t="s">
        <v>52</v>
      </c>
      <c r="I5838" t="s">
        <v>53</v>
      </c>
      <c r="J5838" t="s">
        <v>54</v>
      </c>
      <c r="K5838">
        <v>3</v>
      </c>
      <c r="L5838" t="s">
        <v>55</v>
      </c>
      <c r="M5838" t="s">
        <v>56</v>
      </c>
      <c r="N5838" t="s">
        <v>57</v>
      </c>
      <c r="O5838" s="21" t="s">
        <v>58</v>
      </c>
      <c r="P5838" s="21" t="s">
        <v>64</v>
      </c>
      <c r="Q5838" s="20" t="s">
        <v>720</v>
      </c>
      <c r="R5838" s="21" t="s">
        <v>721</v>
      </c>
      <c r="S5838" s="35">
        <v>1</v>
      </c>
      <c r="T5838" s="22">
        <v>1</v>
      </c>
      <c r="U5838" s="20" t="s">
        <v>62</v>
      </c>
      <c r="V5838" s="20">
        <v>45866</v>
      </c>
      <c r="W5838" s="21">
        <v>7</v>
      </c>
      <c r="X5838" s="20">
        <v>45874</v>
      </c>
      <c r="Y5838" s="20">
        <v>45870</v>
      </c>
      <c r="Z5838" s="48">
        <v>8</v>
      </c>
      <c r="AA5838">
        <v>2025</v>
      </c>
      <c r="AB5838" s="45">
        <v>56663</v>
      </c>
      <c r="AC5838" s="45">
        <v>56663</v>
      </c>
      <c r="AK5838" s="10"/>
    </row>
    <row r="5839" spans="1:37">
      <c r="A5839" t="s">
        <v>45</v>
      </c>
      <c r="B5839" t="s">
        <v>46</v>
      </c>
      <c r="C5839" t="s">
        <v>47</v>
      </c>
      <c r="D5839" t="s">
        <v>6318</v>
      </c>
      <c r="E5839" t="s">
        <v>88</v>
      </c>
      <c r="F5839" t="s">
        <v>79</v>
      </c>
      <c r="G5839" t="s">
        <v>51</v>
      </c>
      <c r="H5839" s="20" t="s">
        <v>52</v>
      </c>
      <c r="I5839" t="s">
        <v>53</v>
      </c>
      <c r="J5839" t="s">
        <v>54</v>
      </c>
      <c r="K5839">
        <v>3</v>
      </c>
      <c r="L5839" t="s">
        <v>55</v>
      </c>
      <c r="M5839" t="s">
        <v>56</v>
      </c>
      <c r="N5839" t="s">
        <v>57</v>
      </c>
      <c r="O5839" s="21" t="s">
        <v>58</v>
      </c>
      <c r="P5839" s="21" t="s">
        <v>64</v>
      </c>
      <c r="Q5839" s="20" t="s">
        <v>410</v>
      </c>
      <c r="R5839" s="21" t="s">
        <v>411</v>
      </c>
      <c r="S5839" s="35">
        <v>1</v>
      </c>
      <c r="T5839" s="22">
        <v>1</v>
      </c>
      <c r="U5839" s="20" t="s">
        <v>62</v>
      </c>
      <c r="V5839" s="20">
        <v>45866</v>
      </c>
      <c r="W5839" s="21">
        <v>7</v>
      </c>
      <c r="X5839" s="20">
        <v>45874</v>
      </c>
      <c r="Y5839" s="20">
        <v>45870</v>
      </c>
      <c r="Z5839" s="48">
        <v>8</v>
      </c>
      <c r="AA5839">
        <v>2025</v>
      </c>
      <c r="AB5839" s="45">
        <v>45324</v>
      </c>
      <c r="AC5839" s="45">
        <v>45324</v>
      </c>
      <c r="AK5839" s="10"/>
    </row>
    <row r="5840" spans="1:37">
      <c r="A5840" t="s">
        <v>45</v>
      </c>
      <c r="B5840" t="s">
        <v>46</v>
      </c>
      <c r="C5840" t="s">
        <v>47</v>
      </c>
      <c r="D5840" t="s">
        <v>6319</v>
      </c>
      <c r="E5840" t="s">
        <v>88</v>
      </c>
      <c r="F5840" t="s">
        <v>79</v>
      </c>
      <c r="G5840" t="s">
        <v>51</v>
      </c>
      <c r="H5840" s="20" t="s">
        <v>52</v>
      </c>
      <c r="I5840" t="s">
        <v>53</v>
      </c>
      <c r="J5840" t="s">
        <v>54</v>
      </c>
      <c r="K5840">
        <v>3</v>
      </c>
      <c r="L5840" t="s">
        <v>55</v>
      </c>
      <c r="M5840" t="s">
        <v>77</v>
      </c>
      <c r="N5840" t="s">
        <v>89</v>
      </c>
      <c r="O5840" s="21" t="s">
        <v>58</v>
      </c>
      <c r="P5840" s="21" t="s">
        <v>366</v>
      </c>
      <c r="Q5840" s="20" t="s">
        <v>542</v>
      </c>
      <c r="R5840" s="21" t="s">
        <v>543</v>
      </c>
      <c r="S5840" s="35">
        <v>4</v>
      </c>
      <c r="T5840" s="22">
        <v>4</v>
      </c>
      <c r="U5840" s="20" t="s">
        <v>62</v>
      </c>
      <c r="V5840" s="20">
        <v>45867</v>
      </c>
      <c r="W5840" s="21">
        <v>7</v>
      </c>
      <c r="X5840" s="20">
        <v>45876</v>
      </c>
      <c r="Y5840" s="20">
        <v>45873</v>
      </c>
      <c r="Z5840" s="48">
        <v>8</v>
      </c>
      <c r="AA5840">
        <v>2025</v>
      </c>
      <c r="AB5840" s="45">
        <v>173309</v>
      </c>
      <c r="AC5840" s="45">
        <v>173309</v>
      </c>
      <c r="AK5840" s="10"/>
    </row>
    <row r="5841" spans="1:37">
      <c r="A5841" t="s">
        <v>45</v>
      </c>
      <c r="B5841" t="s">
        <v>46</v>
      </c>
      <c r="C5841" t="s">
        <v>47</v>
      </c>
      <c r="D5841" t="s">
        <v>6320</v>
      </c>
      <c r="E5841" t="s">
        <v>88</v>
      </c>
      <c r="F5841" t="s">
        <v>79</v>
      </c>
      <c r="G5841" t="s">
        <v>51</v>
      </c>
      <c r="H5841" s="20" t="s">
        <v>52</v>
      </c>
      <c r="I5841" t="s">
        <v>53</v>
      </c>
      <c r="J5841" t="s">
        <v>54</v>
      </c>
      <c r="K5841">
        <v>3</v>
      </c>
      <c r="L5841" t="s">
        <v>55</v>
      </c>
      <c r="M5841" t="s">
        <v>77</v>
      </c>
      <c r="N5841" t="s">
        <v>89</v>
      </c>
      <c r="O5841" s="21" t="s">
        <v>58</v>
      </c>
      <c r="P5841" s="21" t="s">
        <v>119</v>
      </c>
      <c r="Q5841" s="20" t="s">
        <v>264</v>
      </c>
      <c r="R5841" s="21" t="s">
        <v>265</v>
      </c>
      <c r="S5841" s="35">
        <v>1</v>
      </c>
      <c r="T5841" s="22">
        <v>1</v>
      </c>
      <c r="U5841" s="20" t="s">
        <v>62</v>
      </c>
      <c r="V5841" s="20">
        <v>45868</v>
      </c>
      <c r="W5841" s="21">
        <v>7</v>
      </c>
      <c r="X5841" s="20">
        <v>45881</v>
      </c>
      <c r="Y5841" s="20">
        <v>45877</v>
      </c>
      <c r="Z5841" s="48">
        <v>8</v>
      </c>
      <c r="AA5841">
        <v>2025</v>
      </c>
      <c r="AB5841" s="45">
        <v>69992</v>
      </c>
      <c r="AC5841" s="45">
        <v>69992</v>
      </c>
      <c r="AK5841" s="10"/>
    </row>
    <row r="5842" spans="1:37">
      <c r="A5842" t="s">
        <v>45</v>
      </c>
      <c r="B5842" t="s">
        <v>46</v>
      </c>
      <c r="C5842" t="s">
        <v>47</v>
      </c>
      <c r="D5842" t="s">
        <v>6321</v>
      </c>
      <c r="E5842" t="s">
        <v>88</v>
      </c>
      <c r="F5842" t="s">
        <v>79</v>
      </c>
      <c r="G5842" t="s">
        <v>51</v>
      </c>
      <c r="H5842" s="20" t="s">
        <v>52</v>
      </c>
      <c r="I5842" t="s">
        <v>53</v>
      </c>
      <c r="J5842" t="s">
        <v>54</v>
      </c>
      <c r="K5842">
        <v>3</v>
      </c>
      <c r="L5842" t="s">
        <v>55</v>
      </c>
      <c r="M5842" t="s">
        <v>77</v>
      </c>
      <c r="N5842" t="s">
        <v>89</v>
      </c>
      <c r="O5842" s="21" t="s">
        <v>58</v>
      </c>
      <c r="P5842" s="21" t="s">
        <v>119</v>
      </c>
      <c r="Q5842" s="20" t="s">
        <v>908</v>
      </c>
      <c r="R5842" s="21" t="s">
        <v>909</v>
      </c>
      <c r="S5842" s="35">
        <v>1</v>
      </c>
      <c r="T5842" s="22">
        <v>1</v>
      </c>
      <c r="U5842" s="20" t="s">
        <v>62</v>
      </c>
      <c r="V5842" s="20">
        <v>45868</v>
      </c>
      <c r="W5842" s="21">
        <v>7</v>
      </c>
      <c r="X5842" s="20">
        <v>45876</v>
      </c>
      <c r="Y5842" s="20">
        <v>45873</v>
      </c>
      <c r="Z5842" s="48">
        <v>8</v>
      </c>
      <c r="AA5842">
        <v>2025</v>
      </c>
      <c r="AB5842" s="45">
        <v>69992</v>
      </c>
      <c r="AC5842" s="45">
        <v>69992</v>
      </c>
      <c r="AK5842" s="10"/>
    </row>
    <row r="5843" spans="1:37">
      <c r="A5843" t="s">
        <v>45</v>
      </c>
      <c r="B5843" t="s">
        <v>46</v>
      </c>
      <c r="C5843" t="s">
        <v>47</v>
      </c>
      <c r="D5843" t="s">
        <v>6322</v>
      </c>
      <c r="E5843" t="s">
        <v>88</v>
      </c>
      <c r="F5843" t="s">
        <v>79</v>
      </c>
      <c r="G5843" t="s">
        <v>51</v>
      </c>
      <c r="H5843" s="20" t="s">
        <v>52</v>
      </c>
      <c r="I5843" t="s">
        <v>53</v>
      </c>
      <c r="J5843" t="s">
        <v>54</v>
      </c>
      <c r="K5843">
        <v>3</v>
      </c>
      <c r="L5843" t="s">
        <v>55</v>
      </c>
      <c r="M5843" t="s">
        <v>56</v>
      </c>
      <c r="N5843" t="s">
        <v>57</v>
      </c>
      <c r="O5843" s="21" t="s">
        <v>58</v>
      </c>
      <c r="P5843" s="21" t="s">
        <v>207</v>
      </c>
      <c r="Q5843" s="20" t="s">
        <v>2613</v>
      </c>
      <c r="R5843" s="21" t="s">
        <v>2614</v>
      </c>
      <c r="S5843" s="35">
        <v>1</v>
      </c>
      <c r="T5843" s="22">
        <v>1</v>
      </c>
      <c r="U5843" s="20" t="s">
        <v>62</v>
      </c>
      <c r="V5843" s="20">
        <v>45867</v>
      </c>
      <c r="W5843" s="21">
        <v>7</v>
      </c>
      <c r="X5843" s="20">
        <v>45876</v>
      </c>
      <c r="Y5843" s="20">
        <v>45873</v>
      </c>
      <c r="Z5843" s="48">
        <v>8</v>
      </c>
      <c r="AA5843">
        <v>2025</v>
      </c>
      <c r="AB5843" s="45">
        <v>46660</v>
      </c>
      <c r="AC5843" s="45">
        <v>46660</v>
      </c>
      <c r="AK5843" s="10"/>
    </row>
    <row r="5844" spans="1:37">
      <c r="A5844" t="s">
        <v>45</v>
      </c>
      <c r="B5844" t="s">
        <v>46</v>
      </c>
      <c r="C5844" t="s">
        <v>47</v>
      </c>
      <c r="D5844" t="s">
        <v>6323</v>
      </c>
      <c r="E5844" t="s">
        <v>88</v>
      </c>
      <c r="F5844" t="s">
        <v>79</v>
      </c>
      <c r="G5844" t="s">
        <v>51</v>
      </c>
      <c r="H5844" s="20" t="s">
        <v>52</v>
      </c>
      <c r="I5844" t="s">
        <v>53</v>
      </c>
      <c r="J5844" t="s">
        <v>54</v>
      </c>
      <c r="K5844">
        <v>3</v>
      </c>
      <c r="L5844" t="s">
        <v>55</v>
      </c>
      <c r="M5844" t="s">
        <v>56</v>
      </c>
      <c r="N5844" t="s">
        <v>57</v>
      </c>
      <c r="O5844" s="21" t="s">
        <v>58</v>
      </c>
      <c r="P5844" s="21" t="s">
        <v>64</v>
      </c>
      <c r="Q5844" s="20" t="s">
        <v>481</v>
      </c>
      <c r="R5844" s="21" t="s">
        <v>482</v>
      </c>
      <c r="S5844" s="35">
        <v>1</v>
      </c>
      <c r="T5844" s="22">
        <v>1</v>
      </c>
      <c r="U5844" s="20" t="s">
        <v>62</v>
      </c>
      <c r="V5844" s="20">
        <v>45867</v>
      </c>
      <c r="W5844" s="21">
        <v>7</v>
      </c>
      <c r="X5844" s="20">
        <v>45877</v>
      </c>
      <c r="Y5844" s="20">
        <v>45875</v>
      </c>
      <c r="Z5844" s="48">
        <v>8</v>
      </c>
      <c r="AA5844">
        <v>2025</v>
      </c>
      <c r="AB5844" s="45">
        <v>71421</v>
      </c>
      <c r="AC5844" s="45">
        <v>71421</v>
      </c>
      <c r="AK5844" s="10"/>
    </row>
    <row r="5845" spans="1:37">
      <c r="A5845" t="s">
        <v>45</v>
      </c>
      <c r="B5845" t="s">
        <v>46</v>
      </c>
      <c r="C5845" t="s">
        <v>47</v>
      </c>
      <c r="D5845" t="s">
        <v>6324</v>
      </c>
      <c r="E5845" t="s">
        <v>88</v>
      </c>
      <c r="F5845" t="s">
        <v>79</v>
      </c>
      <c r="G5845" t="s">
        <v>51</v>
      </c>
      <c r="H5845" s="20" t="s">
        <v>52</v>
      </c>
      <c r="I5845" t="s">
        <v>53</v>
      </c>
      <c r="J5845" t="s">
        <v>54</v>
      </c>
      <c r="K5845">
        <v>3</v>
      </c>
      <c r="L5845" t="s">
        <v>55</v>
      </c>
      <c r="M5845" t="s">
        <v>77</v>
      </c>
      <c r="N5845" t="s">
        <v>89</v>
      </c>
      <c r="O5845" s="21" t="s">
        <v>58</v>
      </c>
      <c r="P5845" s="21" t="s">
        <v>97</v>
      </c>
      <c r="Q5845" s="20" t="s">
        <v>236</v>
      </c>
      <c r="R5845" s="21" t="s">
        <v>237</v>
      </c>
      <c r="S5845" s="35">
        <v>1</v>
      </c>
      <c r="T5845" s="22">
        <v>1</v>
      </c>
      <c r="U5845" s="20" t="s">
        <v>62</v>
      </c>
      <c r="V5845" s="20">
        <v>45867</v>
      </c>
      <c r="W5845" s="21">
        <v>7</v>
      </c>
      <c r="X5845" s="20">
        <v>45877</v>
      </c>
      <c r="Y5845" s="20">
        <v>45873</v>
      </c>
      <c r="Z5845" s="48">
        <v>8</v>
      </c>
      <c r="AA5845">
        <v>2025</v>
      </c>
      <c r="AB5845" s="45">
        <v>39994</v>
      </c>
      <c r="AC5845" s="45">
        <v>39994</v>
      </c>
      <c r="AK5845" s="10"/>
    </row>
    <row r="5846" spans="1:37">
      <c r="A5846" t="s">
        <v>45</v>
      </c>
      <c r="B5846" t="s">
        <v>46</v>
      </c>
      <c r="C5846" t="s">
        <v>47</v>
      </c>
      <c r="D5846" t="s">
        <v>6325</v>
      </c>
      <c r="E5846" t="s">
        <v>88</v>
      </c>
      <c r="F5846" t="s">
        <v>79</v>
      </c>
      <c r="G5846" t="s">
        <v>51</v>
      </c>
      <c r="H5846" s="20" t="s">
        <v>52</v>
      </c>
      <c r="I5846" t="s">
        <v>53</v>
      </c>
      <c r="J5846" t="s">
        <v>54</v>
      </c>
      <c r="K5846">
        <v>3</v>
      </c>
      <c r="L5846" t="s">
        <v>55</v>
      </c>
      <c r="M5846" t="s">
        <v>56</v>
      </c>
      <c r="N5846" t="s">
        <v>57</v>
      </c>
      <c r="O5846" s="21" t="s">
        <v>58</v>
      </c>
      <c r="P5846" s="21" t="s">
        <v>64</v>
      </c>
      <c r="Q5846" s="20" t="s">
        <v>720</v>
      </c>
      <c r="R5846" s="21" t="s">
        <v>721</v>
      </c>
      <c r="S5846" s="35">
        <v>1</v>
      </c>
      <c r="T5846" s="22">
        <v>1</v>
      </c>
      <c r="U5846" s="20" t="s">
        <v>62</v>
      </c>
      <c r="V5846" s="20">
        <v>45867</v>
      </c>
      <c r="W5846" s="21">
        <v>7</v>
      </c>
      <c r="X5846" s="20">
        <v>45876</v>
      </c>
      <c r="Y5846" s="20">
        <v>45873</v>
      </c>
      <c r="Z5846" s="48">
        <v>8</v>
      </c>
      <c r="AA5846">
        <v>2025</v>
      </c>
      <c r="AB5846" s="45">
        <v>56663</v>
      </c>
      <c r="AC5846" s="45">
        <v>56663</v>
      </c>
      <c r="AK5846" s="10"/>
    </row>
    <row r="5847" spans="1:37">
      <c r="A5847" t="s">
        <v>45</v>
      </c>
      <c r="B5847" t="s">
        <v>46</v>
      </c>
      <c r="C5847" t="s">
        <v>47</v>
      </c>
      <c r="D5847" t="s">
        <v>6326</v>
      </c>
      <c r="E5847" t="s">
        <v>88</v>
      </c>
      <c r="F5847" t="s">
        <v>79</v>
      </c>
      <c r="G5847" t="s">
        <v>51</v>
      </c>
      <c r="H5847" s="20" t="s">
        <v>52</v>
      </c>
      <c r="I5847" t="s">
        <v>53</v>
      </c>
      <c r="J5847" t="s">
        <v>54</v>
      </c>
      <c r="K5847">
        <v>3</v>
      </c>
      <c r="L5847" t="s">
        <v>55</v>
      </c>
      <c r="M5847" t="s">
        <v>56</v>
      </c>
      <c r="N5847" t="s">
        <v>57</v>
      </c>
      <c r="O5847" s="21" t="s">
        <v>58</v>
      </c>
      <c r="P5847" s="21" t="s">
        <v>64</v>
      </c>
      <c r="Q5847" s="20" t="s">
        <v>410</v>
      </c>
      <c r="R5847" s="21" t="s">
        <v>411</v>
      </c>
      <c r="S5847" s="35">
        <v>1</v>
      </c>
      <c r="T5847" s="22">
        <v>1</v>
      </c>
      <c r="U5847" s="20" t="s">
        <v>62</v>
      </c>
      <c r="V5847" s="20">
        <v>45868</v>
      </c>
      <c r="W5847" s="21">
        <v>7</v>
      </c>
      <c r="X5847" s="20">
        <v>45880</v>
      </c>
      <c r="Y5847" s="20">
        <v>45875</v>
      </c>
      <c r="Z5847" s="48">
        <v>8</v>
      </c>
      <c r="AA5847">
        <v>2025</v>
      </c>
      <c r="AB5847" s="45">
        <v>45324</v>
      </c>
      <c r="AC5847" s="45">
        <v>45324</v>
      </c>
      <c r="AK5847" s="10"/>
    </row>
    <row r="5848" spans="1:37">
      <c r="A5848" t="s">
        <v>45</v>
      </c>
      <c r="B5848" t="s">
        <v>46</v>
      </c>
      <c r="C5848" t="s">
        <v>47</v>
      </c>
      <c r="D5848" t="s">
        <v>6327</v>
      </c>
      <c r="E5848" t="s">
        <v>88</v>
      </c>
      <c r="F5848" t="s">
        <v>79</v>
      </c>
      <c r="G5848" t="s">
        <v>51</v>
      </c>
      <c r="H5848" s="20" t="s">
        <v>52</v>
      </c>
      <c r="I5848" t="s">
        <v>53</v>
      </c>
      <c r="J5848" t="s">
        <v>54</v>
      </c>
      <c r="K5848">
        <v>3</v>
      </c>
      <c r="L5848" t="s">
        <v>55</v>
      </c>
      <c r="M5848" t="s">
        <v>77</v>
      </c>
      <c r="N5848" t="s">
        <v>89</v>
      </c>
      <c r="O5848" s="21" t="s">
        <v>58</v>
      </c>
      <c r="P5848" s="21" t="s">
        <v>104</v>
      </c>
      <c r="Q5848" s="20" t="s">
        <v>4434</v>
      </c>
      <c r="R5848" s="21" t="s">
        <v>4435</v>
      </c>
      <c r="S5848" s="35">
        <v>1</v>
      </c>
      <c r="T5848" s="22">
        <v>1</v>
      </c>
      <c r="U5848" s="20" t="s">
        <v>62</v>
      </c>
      <c r="V5848" s="20">
        <v>45867</v>
      </c>
      <c r="W5848" s="21">
        <v>7</v>
      </c>
      <c r="X5848" s="20">
        <v>45874</v>
      </c>
      <c r="Y5848" s="20">
        <v>45870</v>
      </c>
      <c r="Z5848" s="48">
        <v>8</v>
      </c>
      <c r="AA5848">
        <v>2025</v>
      </c>
      <c r="AB5848" s="45">
        <v>59990</v>
      </c>
      <c r="AC5848" s="45">
        <v>59990</v>
      </c>
      <c r="AK5848" s="10"/>
    </row>
    <row r="5849" spans="1:37">
      <c r="A5849" t="s">
        <v>45</v>
      </c>
      <c r="B5849" t="s">
        <v>46</v>
      </c>
      <c r="C5849" t="s">
        <v>47</v>
      </c>
      <c r="D5849" t="s">
        <v>6328</v>
      </c>
      <c r="E5849" t="s">
        <v>88</v>
      </c>
      <c r="F5849" t="s">
        <v>79</v>
      </c>
      <c r="G5849" t="s">
        <v>51</v>
      </c>
      <c r="H5849" s="20" t="s">
        <v>52</v>
      </c>
      <c r="I5849" t="s">
        <v>53</v>
      </c>
      <c r="J5849" t="s">
        <v>54</v>
      </c>
      <c r="K5849">
        <v>3</v>
      </c>
      <c r="L5849" t="s">
        <v>55</v>
      </c>
      <c r="M5849" t="s">
        <v>77</v>
      </c>
      <c r="N5849" t="s">
        <v>89</v>
      </c>
      <c r="O5849" s="21" t="s">
        <v>58</v>
      </c>
      <c r="P5849" s="21" t="s">
        <v>126</v>
      </c>
      <c r="Q5849" s="20" t="s">
        <v>1621</v>
      </c>
      <c r="R5849" s="21" t="s">
        <v>1622</v>
      </c>
      <c r="S5849" s="35">
        <v>1</v>
      </c>
      <c r="T5849" s="22">
        <v>1</v>
      </c>
      <c r="U5849" s="20" t="s">
        <v>62</v>
      </c>
      <c r="V5849" s="20">
        <v>45868</v>
      </c>
      <c r="W5849" s="21">
        <v>7</v>
      </c>
      <c r="X5849" s="20">
        <v>45876</v>
      </c>
      <c r="Y5849" s="20">
        <v>45873</v>
      </c>
      <c r="Z5849" s="48">
        <v>8</v>
      </c>
      <c r="AA5849">
        <v>2025</v>
      </c>
      <c r="AB5849" s="45">
        <v>39994</v>
      </c>
      <c r="AC5849" s="45">
        <v>39994</v>
      </c>
      <c r="AK5849" s="10"/>
    </row>
    <row r="5850" spans="1:37">
      <c r="A5850" t="s">
        <v>45</v>
      </c>
      <c r="B5850" t="s">
        <v>46</v>
      </c>
      <c r="C5850" t="s">
        <v>47</v>
      </c>
      <c r="D5850" t="s">
        <v>6329</v>
      </c>
      <c r="E5850" t="s">
        <v>88</v>
      </c>
      <c r="F5850" t="s">
        <v>79</v>
      </c>
      <c r="G5850" t="s">
        <v>51</v>
      </c>
      <c r="H5850" s="20" t="s">
        <v>52</v>
      </c>
      <c r="I5850" t="s">
        <v>53</v>
      </c>
      <c r="J5850" t="s">
        <v>54</v>
      </c>
      <c r="K5850">
        <v>3</v>
      </c>
      <c r="L5850" t="s">
        <v>55</v>
      </c>
      <c r="M5850" t="s">
        <v>56</v>
      </c>
      <c r="N5850" t="s">
        <v>57</v>
      </c>
      <c r="O5850" s="21" t="s">
        <v>58</v>
      </c>
      <c r="P5850" s="21" t="s">
        <v>207</v>
      </c>
      <c r="Q5850" s="20" t="s">
        <v>2613</v>
      </c>
      <c r="R5850" s="21" t="s">
        <v>2614</v>
      </c>
      <c r="S5850" s="35">
        <v>1</v>
      </c>
      <c r="T5850" s="22">
        <v>1</v>
      </c>
      <c r="U5850" s="20" t="s">
        <v>62</v>
      </c>
      <c r="V5850" s="20">
        <v>45868</v>
      </c>
      <c r="W5850" s="21">
        <v>7</v>
      </c>
      <c r="X5850" s="20">
        <v>45880</v>
      </c>
      <c r="Y5850" s="20">
        <v>45875</v>
      </c>
      <c r="Z5850" s="48">
        <v>8</v>
      </c>
      <c r="AA5850">
        <v>2025</v>
      </c>
      <c r="AB5850" s="45">
        <v>46660</v>
      </c>
      <c r="AC5850" s="45">
        <v>46660</v>
      </c>
      <c r="AK5850" s="10"/>
    </row>
    <row r="5851" spans="1:37">
      <c r="A5851" t="s">
        <v>45</v>
      </c>
      <c r="B5851" t="s">
        <v>46</v>
      </c>
      <c r="C5851" t="s">
        <v>47</v>
      </c>
      <c r="D5851" t="s">
        <v>6330</v>
      </c>
      <c r="E5851" t="s">
        <v>88</v>
      </c>
      <c r="F5851" t="s">
        <v>79</v>
      </c>
      <c r="G5851" t="s">
        <v>51</v>
      </c>
      <c r="H5851" s="20" t="s">
        <v>52</v>
      </c>
      <c r="I5851" t="s">
        <v>53</v>
      </c>
      <c r="J5851" t="s">
        <v>54</v>
      </c>
      <c r="K5851">
        <v>3</v>
      </c>
      <c r="L5851" t="s">
        <v>55</v>
      </c>
      <c r="M5851" t="s">
        <v>56</v>
      </c>
      <c r="N5851" t="s">
        <v>57</v>
      </c>
      <c r="O5851" s="21" t="s">
        <v>58</v>
      </c>
      <c r="P5851" s="21" t="s">
        <v>59</v>
      </c>
      <c r="Q5851" s="20" t="s">
        <v>1806</v>
      </c>
      <c r="R5851" s="21" t="s">
        <v>1807</v>
      </c>
      <c r="S5851" s="35">
        <v>1</v>
      </c>
      <c r="T5851" s="22">
        <v>1</v>
      </c>
      <c r="U5851" s="20" t="s">
        <v>62</v>
      </c>
      <c r="V5851" s="20">
        <v>45868</v>
      </c>
      <c r="W5851" s="21">
        <v>7</v>
      </c>
      <c r="X5851" s="20">
        <v>45875</v>
      </c>
      <c r="Y5851" s="20">
        <v>45870</v>
      </c>
      <c r="Z5851" s="48">
        <v>8</v>
      </c>
      <c r="AA5851">
        <v>2025</v>
      </c>
      <c r="AB5851" s="45">
        <v>26660</v>
      </c>
      <c r="AC5851" s="45">
        <v>26660</v>
      </c>
      <c r="AK5851" s="10"/>
    </row>
    <row r="5852" spans="1:37">
      <c r="A5852" t="s">
        <v>45</v>
      </c>
      <c r="B5852" t="s">
        <v>46</v>
      </c>
      <c r="C5852" t="s">
        <v>47</v>
      </c>
      <c r="D5852" t="s">
        <v>6331</v>
      </c>
      <c r="E5852" t="s">
        <v>88</v>
      </c>
      <c r="F5852" t="s">
        <v>79</v>
      </c>
      <c r="G5852" t="s">
        <v>51</v>
      </c>
      <c r="H5852" s="20" t="s">
        <v>58</v>
      </c>
      <c r="I5852" t="s">
        <v>53</v>
      </c>
      <c r="J5852" t="s">
        <v>54</v>
      </c>
      <c r="K5852">
        <v>3</v>
      </c>
      <c r="L5852" t="s">
        <v>55</v>
      </c>
      <c r="M5852" t="s">
        <v>77</v>
      </c>
      <c r="N5852" t="s">
        <v>89</v>
      </c>
      <c r="O5852" s="21" t="s">
        <v>58</v>
      </c>
      <c r="P5852" s="21" t="s">
        <v>97</v>
      </c>
      <c r="Q5852" s="20" t="s">
        <v>236</v>
      </c>
      <c r="R5852" s="21" t="s">
        <v>237</v>
      </c>
      <c r="S5852" s="35">
        <v>1</v>
      </c>
      <c r="T5852" s="22">
        <v>0</v>
      </c>
      <c r="U5852" s="20" t="s">
        <v>62</v>
      </c>
      <c r="V5852" s="20">
        <v>45868</v>
      </c>
      <c r="W5852" s="21">
        <v>7</v>
      </c>
      <c r="X5852" s="20">
        <v>45876</v>
      </c>
      <c r="Z5852" s="48">
        <v>8</v>
      </c>
      <c r="AA5852">
        <v>2025</v>
      </c>
      <c r="AB5852" s="45">
        <v>39994</v>
      </c>
      <c r="AC5852" s="45">
        <v>0</v>
      </c>
      <c r="AK5852" s="10"/>
    </row>
    <row r="5853" spans="1:37">
      <c r="A5853" t="s">
        <v>45</v>
      </c>
      <c r="B5853" t="s">
        <v>46</v>
      </c>
      <c r="C5853" t="s">
        <v>47</v>
      </c>
      <c r="D5853" t="s">
        <v>6332</v>
      </c>
      <c r="E5853" t="s">
        <v>88</v>
      </c>
      <c r="F5853" t="s">
        <v>79</v>
      </c>
      <c r="G5853" t="s">
        <v>51</v>
      </c>
      <c r="H5853" s="20" t="s">
        <v>52</v>
      </c>
      <c r="I5853" t="s">
        <v>53</v>
      </c>
      <c r="J5853" t="s">
        <v>54</v>
      </c>
      <c r="K5853">
        <v>3</v>
      </c>
      <c r="L5853" t="s">
        <v>55</v>
      </c>
      <c r="M5853" t="s">
        <v>77</v>
      </c>
      <c r="N5853" t="s">
        <v>89</v>
      </c>
      <c r="O5853" s="21" t="s">
        <v>58</v>
      </c>
      <c r="P5853" s="21" t="s">
        <v>119</v>
      </c>
      <c r="Q5853" s="20" t="s">
        <v>908</v>
      </c>
      <c r="R5853" s="21" t="s">
        <v>909</v>
      </c>
      <c r="S5853" s="35">
        <v>1</v>
      </c>
      <c r="T5853" s="22">
        <v>1</v>
      </c>
      <c r="U5853" s="20" t="s">
        <v>62</v>
      </c>
      <c r="V5853" s="20">
        <v>45866</v>
      </c>
      <c r="W5853" s="21">
        <v>7</v>
      </c>
      <c r="X5853" s="20">
        <v>45876</v>
      </c>
      <c r="Y5853" s="20">
        <v>45873</v>
      </c>
      <c r="Z5853" s="48">
        <v>8</v>
      </c>
      <c r="AA5853">
        <v>2025</v>
      </c>
      <c r="AB5853" s="45">
        <v>69992</v>
      </c>
      <c r="AC5853" s="45">
        <v>69992</v>
      </c>
      <c r="AK5853" s="10"/>
    </row>
    <row r="5854" spans="1:37">
      <c r="A5854" t="s">
        <v>45</v>
      </c>
      <c r="B5854" t="s">
        <v>46</v>
      </c>
      <c r="C5854" t="s">
        <v>47</v>
      </c>
      <c r="D5854" t="s">
        <v>6333</v>
      </c>
      <c r="E5854" t="s">
        <v>88</v>
      </c>
      <c r="F5854" t="s">
        <v>79</v>
      </c>
      <c r="G5854" t="s">
        <v>51</v>
      </c>
      <c r="H5854" s="20" t="s">
        <v>52</v>
      </c>
      <c r="I5854" t="s">
        <v>53</v>
      </c>
      <c r="J5854" t="s">
        <v>54</v>
      </c>
      <c r="K5854">
        <v>3</v>
      </c>
      <c r="L5854" t="s">
        <v>55</v>
      </c>
      <c r="M5854" t="s">
        <v>77</v>
      </c>
      <c r="N5854" t="s">
        <v>89</v>
      </c>
      <c r="O5854" s="21" t="s">
        <v>58</v>
      </c>
      <c r="P5854" s="21" t="s">
        <v>97</v>
      </c>
      <c r="Q5854" s="20" t="s">
        <v>2483</v>
      </c>
      <c r="R5854" s="21" t="s">
        <v>2484</v>
      </c>
      <c r="S5854" s="35">
        <v>1</v>
      </c>
      <c r="T5854" s="22">
        <v>1</v>
      </c>
      <c r="U5854" s="20" t="s">
        <v>62</v>
      </c>
      <c r="V5854" s="20">
        <v>45865</v>
      </c>
      <c r="W5854" s="21">
        <v>7</v>
      </c>
      <c r="X5854" s="20">
        <v>45874</v>
      </c>
      <c r="Y5854" s="20">
        <v>45870</v>
      </c>
      <c r="Z5854" s="48">
        <v>8</v>
      </c>
      <c r="AA5854">
        <v>2025</v>
      </c>
      <c r="AB5854" s="45">
        <v>39998</v>
      </c>
      <c r="AC5854" s="45">
        <v>39998</v>
      </c>
      <c r="AK5854" s="10"/>
    </row>
    <row r="5855" spans="1:37">
      <c r="A5855" t="s">
        <v>45</v>
      </c>
      <c r="B5855" t="s">
        <v>46</v>
      </c>
      <c r="C5855" t="s">
        <v>47</v>
      </c>
      <c r="D5855" t="s">
        <v>6334</v>
      </c>
      <c r="E5855" t="s">
        <v>88</v>
      </c>
      <c r="F5855" t="s">
        <v>79</v>
      </c>
      <c r="G5855" t="s">
        <v>51</v>
      </c>
      <c r="H5855" s="20" t="s">
        <v>52</v>
      </c>
      <c r="I5855" t="s">
        <v>53</v>
      </c>
      <c r="J5855" t="s">
        <v>54</v>
      </c>
      <c r="K5855">
        <v>3</v>
      </c>
      <c r="L5855" t="s">
        <v>55</v>
      </c>
      <c r="M5855" t="s">
        <v>56</v>
      </c>
      <c r="N5855" t="s">
        <v>57</v>
      </c>
      <c r="O5855" s="21" t="s">
        <v>58</v>
      </c>
      <c r="P5855" s="21" t="s">
        <v>64</v>
      </c>
      <c r="Q5855" s="20" t="s">
        <v>227</v>
      </c>
      <c r="R5855" s="21" t="s">
        <v>228</v>
      </c>
      <c r="S5855" s="35">
        <v>1</v>
      </c>
      <c r="T5855" s="22">
        <v>1</v>
      </c>
      <c r="U5855" s="20" t="s">
        <v>62</v>
      </c>
      <c r="V5855" s="20">
        <v>45867</v>
      </c>
      <c r="W5855" s="21">
        <v>7</v>
      </c>
      <c r="X5855" s="20">
        <v>45877</v>
      </c>
      <c r="Y5855" s="20">
        <v>45873</v>
      </c>
      <c r="Z5855" s="48">
        <v>8</v>
      </c>
      <c r="AA5855">
        <v>2025</v>
      </c>
      <c r="AB5855" s="45">
        <v>24659</v>
      </c>
      <c r="AC5855" s="45">
        <v>24659</v>
      </c>
      <c r="AK5855" s="10"/>
    </row>
    <row r="5856" spans="1:37">
      <c r="A5856" t="s">
        <v>45</v>
      </c>
      <c r="B5856" t="s">
        <v>46</v>
      </c>
      <c r="C5856" t="s">
        <v>47</v>
      </c>
      <c r="D5856" t="s">
        <v>6335</v>
      </c>
      <c r="E5856" t="s">
        <v>88</v>
      </c>
      <c r="F5856" t="s">
        <v>79</v>
      </c>
      <c r="G5856" t="s">
        <v>51</v>
      </c>
      <c r="H5856" s="20" t="s">
        <v>52</v>
      </c>
      <c r="I5856" t="s">
        <v>53</v>
      </c>
      <c r="J5856" t="s">
        <v>54</v>
      </c>
      <c r="K5856">
        <v>3</v>
      </c>
      <c r="L5856" t="s">
        <v>55</v>
      </c>
      <c r="M5856" t="s">
        <v>77</v>
      </c>
      <c r="N5856" t="s">
        <v>89</v>
      </c>
      <c r="O5856" s="21" t="s">
        <v>58</v>
      </c>
      <c r="P5856" s="21" t="s">
        <v>119</v>
      </c>
      <c r="Q5856" s="20" t="s">
        <v>3415</v>
      </c>
      <c r="R5856" s="21" t="s">
        <v>3416</v>
      </c>
      <c r="S5856" s="35">
        <v>1</v>
      </c>
      <c r="T5856" s="22">
        <v>1</v>
      </c>
      <c r="U5856" s="20" t="s">
        <v>62</v>
      </c>
      <c r="V5856" s="20">
        <v>45865</v>
      </c>
      <c r="W5856" s="21">
        <v>7</v>
      </c>
      <c r="X5856" s="20">
        <v>45874</v>
      </c>
      <c r="Y5856" s="20">
        <v>45870</v>
      </c>
      <c r="Z5856" s="48">
        <v>8</v>
      </c>
      <c r="AA5856">
        <v>2025</v>
      </c>
      <c r="AB5856" s="45">
        <v>41993</v>
      </c>
      <c r="AC5856" s="45">
        <v>41993</v>
      </c>
      <c r="AK5856" s="10"/>
    </row>
    <row r="5857" spans="1:37">
      <c r="A5857" t="s">
        <v>45</v>
      </c>
      <c r="B5857" t="s">
        <v>46</v>
      </c>
      <c r="C5857" t="s">
        <v>47</v>
      </c>
      <c r="D5857" t="s">
        <v>6336</v>
      </c>
      <c r="E5857" t="s">
        <v>88</v>
      </c>
      <c r="F5857" t="s">
        <v>79</v>
      </c>
      <c r="G5857" t="s">
        <v>51</v>
      </c>
      <c r="H5857" s="20" t="s">
        <v>52</v>
      </c>
      <c r="I5857" t="s">
        <v>53</v>
      </c>
      <c r="J5857" t="s">
        <v>54</v>
      </c>
      <c r="K5857">
        <v>3</v>
      </c>
      <c r="L5857" t="s">
        <v>55</v>
      </c>
      <c r="M5857" t="s">
        <v>56</v>
      </c>
      <c r="N5857" t="s">
        <v>57</v>
      </c>
      <c r="O5857" s="21" t="s">
        <v>58</v>
      </c>
      <c r="P5857" s="21" t="s">
        <v>59</v>
      </c>
      <c r="Q5857" s="20" t="s">
        <v>1806</v>
      </c>
      <c r="R5857" s="21" t="s">
        <v>1807</v>
      </c>
      <c r="S5857" s="35">
        <v>1</v>
      </c>
      <c r="T5857" s="22">
        <v>1</v>
      </c>
      <c r="U5857" s="20" t="s">
        <v>62</v>
      </c>
      <c r="V5857" s="20">
        <v>45867</v>
      </c>
      <c r="W5857" s="21">
        <v>7</v>
      </c>
      <c r="X5857" s="20">
        <v>45877</v>
      </c>
      <c r="Y5857" s="20">
        <v>45875</v>
      </c>
      <c r="Z5857" s="48">
        <v>8</v>
      </c>
      <c r="AA5857">
        <v>2025</v>
      </c>
      <c r="AB5857" s="45">
        <v>26660</v>
      </c>
      <c r="AC5857" s="45">
        <v>26660</v>
      </c>
      <c r="AK5857" s="10"/>
    </row>
    <row r="5858" spans="1:37">
      <c r="A5858" t="s">
        <v>45</v>
      </c>
      <c r="B5858" t="s">
        <v>46</v>
      </c>
      <c r="C5858" t="s">
        <v>47</v>
      </c>
      <c r="D5858" t="s">
        <v>6337</v>
      </c>
      <c r="E5858" t="s">
        <v>88</v>
      </c>
      <c r="F5858" t="s">
        <v>79</v>
      </c>
      <c r="G5858" t="s">
        <v>51</v>
      </c>
      <c r="H5858" s="20" t="s">
        <v>52</v>
      </c>
      <c r="I5858" t="s">
        <v>53</v>
      </c>
      <c r="J5858" t="s">
        <v>54</v>
      </c>
      <c r="K5858">
        <v>3</v>
      </c>
      <c r="L5858" t="s">
        <v>55</v>
      </c>
      <c r="M5858" t="s">
        <v>56</v>
      </c>
      <c r="N5858" t="s">
        <v>57</v>
      </c>
      <c r="O5858" s="21" t="s">
        <v>58</v>
      </c>
      <c r="P5858" s="21" t="s">
        <v>64</v>
      </c>
      <c r="Q5858" s="20" t="s">
        <v>410</v>
      </c>
      <c r="R5858" s="21" t="s">
        <v>411</v>
      </c>
      <c r="S5858" s="35">
        <v>1</v>
      </c>
      <c r="T5858" s="22">
        <v>1</v>
      </c>
      <c r="U5858" s="20" t="s">
        <v>62</v>
      </c>
      <c r="V5858" s="20">
        <v>45867</v>
      </c>
      <c r="W5858" s="21">
        <v>7</v>
      </c>
      <c r="X5858" s="20">
        <v>45877</v>
      </c>
      <c r="Y5858" s="20">
        <v>45875</v>
      </c>
      <c r="Z5858" s="48">
        <v>8</v>
      </c>
      <c r="AA5858">
        <v>2025</v>
      </c>
      <c r="AB5858" s="45">
        <v>45324</v>
      </c>
      <c r="AC5858" s="45">
        <v>45324</v>
      </c>
      <c r="AK5858" s="10"/>
    </row>
    <row r="5859" spans="1:37">
      <c r="A5859" t="s">
        <v>45</v>
      </c>
      <c r="B5859" t="s">
        <v>46</v>
      </c>
      <c r="C5859" t="s">
        <v>47</v>
      </c>
      <c r="D5859" t="s">
        <v>6338</v>
      </c>
      <c r="E5859" t="s">
        <v>88</v>
      </c>
      <c r="F5859" t="s">
        <v>79</v>
      </c>
      <c r="G5859" t="s">
        <v>51</v>
      </c>
      <c r="H5859" s="20" t="s">
        <v>52</v>
      </c>
      <c r="I5859" t="s">
        <v>53</v>
      </c>
      <c r="J5859" t="s">
        <v>54</v>
      </c>
      <c r="K5859">
        <v>3</v>
      </c>
      <c r="L5859" t="s">
        <v>55</v>
      </c>
      <c r="M5859" t="s">
        <v>56</v>
      </c>
      <c r="N5859" t="s">
        <v>57</v>
      </c>
      <c r="O5859" s="21" t="s">
        <v>58</v>
      </c>
      <c r="P5859" s="21" t="s">
        <v>207</v>
      </c>
      <c r="Q5859" s="20" t="s">
        <v>3356</v>
      </c>
      <c r="R5859" s="21" t="s">
        <v>3357</v>
      </c>
      <c r="S5859" s="35">
        <v>1</v>
      </c>
      <c r="T5859" s="22">
        <v>1</v>
      </c>
      <c r="U5859" s="20" t="s">
        <v>62</v>
      </c>
      <c r="V5859" s="20">
        <v>45867</v>
      </c>
      <c r="W5859" s="21">
        <v>7</v>
      </c>
      <c r="X5859" s="20">
        <v>45876</v>
      </c>
      <c r="Y5859" s="20">
        <v>45873</v>
      </c>
      <c r="Z5859" s="48">
        <v>8</v>
      </c>
      <c r="AA5859">
        <v>2025</v>
      </c>
      <c r="AB5859" s="45">
        <v>73327</v>
      </c>
      <c r="AC5859" s="45">
        <v>73327</v>
      </c>
      <c r="AK5859" s="10"/>
    </row>
    <row r="5860" spans="1:37">
      <c r="A5860" t="s">
        <v>45</v>
      </c>
      <c r="B5860" t="s">
        <v>46</v>
      </c>
      <c r="C5860" t="s">
        <v>47</v>
      </c>
      <c r="D5860" t="s">
        <v>6339</v>
      </c>
      <c r="E5860" t="s">
        <v>88</v>
      </c>
      <c r="F5860" t="s">
        <v>79</v>
      </c>
      <c r="G5860" t="s">
        <v>51</v>
      </c>
      <c r="H5860" s="20" t="s">
        <v>52</v>
      </c>
      <c r="I5860" t="s">
        <v>53</v>
      </c>
      <c r="J5860" t="s">
        <v>54</v>
      </c>
      <c r="K5860">
        <v>3</v>
      </c>
      <c r="L5860" t="s">
        <v>55</v>
      </c>
      <c r="M5860" t="s">
        <v>77</v>
      </c>
      <c r="N5860" t="s">
        <v>89</v>
      </c>
      <c r="O5860" s="21" t="s">
        <v>58</v>
      </c>
      <c r="P5860" s="21" t="s">
        <v>90</v>
      </c>
      <c r="Q5860" s="20" t="s">
        <v>163</v>
      </c>
      <c r="R5860" s="21" t="s">
        <v>164</v>
      </c>
      <c r="S5860" s="35">
        <v>1</v>
      </c>
      <c r="T5860" s="22">
        <v>1</v>
      </c>
      <c r="U5860" s="20" t="s">
        <v>62</v>
      </c>
      <c r="V5860" s="20">
        <v>45867</v>
      </c>
      <c r="W5860" s="21">
        <v>7</v>
      </c>
      <c r="X5860" s="20">
        <v>45877</v>
      </c>
      <c r="Y5860" s="20">
        <v>45873</v>
      </c>
      <c r="Z5860" s="48">
        <v>8</v>
      </c>
      <c r="AA5860">
        <v>2025</v>
      </c>
      <c r="AB5860" s="45">
        <v>39995</v>
      </c>
      <c r="AC5860" s="45">
        <v>39995</v>
      </c>
      <c r="AK5860" s="10"/>
    </row>
    <row r="5861" spans="1:37">
      <c r="A5861" t="s">
        <v>45</v>
      </c>
      <c r="B5861" t="s">
        <v>46</v>
      </c>
      <c r="C5861" t="s">
        <v>47</v>
      </c>
      <c r="D5861" t="s">
        <v>6340</v>
      </c>
      <c r="E5861" t="s">
        <v>88</v>
      </c>
      <c r="F5861" t="s">
        <v>79</v>
      </c>
      <c r="G5861" t="s">
        <v>51</v>
      </c>
      <c r="H5861" s="20" t="s">
        <v>52</v>
      </c>
      <c r="I5861" t="s">
        <v>53</v>
      </c>
      <c r="J5861" t="s">
        <v>54</v>
      </c>
      <c r="K5861">
        <v>3</v>
      </c>
      <c r="L5861" t="s">
        <v>55</v>
      </c>
      <c r="M5861" t="s">
        <v>77</v>
      </c>
      <c r="N5861" t="s">
        <v>89</v>
      </c>
      <c r="O5861" s="21" t="s">
        <v>58</v>
      </c>
      <c r="P5861" s="21" t="s">
        <v>366</v>
      </c>
      <c r="Q5861" s="20" t="s">
        <v>3243</v>
      </c>
      <c r="R5861" s="21" t="s">
        <v>3244</v>
      </c>
      <c r="S5861" s="35">
        <v>1</v>
      </c>
      <c r="T5861" s="22">
        <v>1</v>
      </c>
      <c r="U5861" s="20" t="s">
        <v>62</v>
      </c>
      <c r="V5861" s="20">
        <v>45868</v>
      </c>
      <c r="W5861" s="21">
        <v>7</v>
      </c>
      <c r="X5861" s="20">
        <v>45875</v>
      </c>
      <c r="Y5861" s="20">
        <v>45870</v>
      </c>
      <c r="Z5861" s="48">
        <v>8</v>
      </c>
      <c r="AA5861">
        <v>2025</v>
      </c>
      <c r="AB5861" s="45">
        <v>49995</v>
      </c>
      <c r="AC5861" s="45">
        <v>49995</v>
      </c>
      <c r="AK5861" s="10"/>
    </row>
    <row r="5862" spans="1:37">
      <c r="A5862" t="s">
        <v>45</v>
      </c>
      <c r="B5862" t="s">
        <v>46</v>
      </c>
      <c r="C5862" t="s">
        <v>47</v>
      </c>
      <c r="D5862" t="s">
        <v>6341</v>
      </c>
      <c r="E5862" t="s">
        <v>88</v>
      </c>
      <c r="F5862" t="s">
        <v>79</v>
      </c>
      <c r="G5862" t="s">
        <v>51</v>
      </c>
      <c r="H5862" s="20" t="s">
        <v>52</v>
      </c>
      <c r="I5862" t="s">
        <v>53</v>
      </c>
      <c r="J5862" t="s">
        <v>54</v>
      </c>
      <c r="K5862">
        <v>3</v>
      </c>
      <c r="L5862" t="s">
        <v>55</v>
      </c>
      <c r="M5862" t="s">
        <v>77</v>
      </c>
      <c r="N5862" t="s">
        <v>89</v>
      </c>
      <c r="O5862" s="21" t="s">
        <v>58</v>
      </c>
      <c r="P5862" s="21" t="s">
        <v>90</v>
      </c>
      <c r="Q5862" s="20" t="s">
        <v>344</v>
      </c>
      <c r="R5862" s="21" t="s">
        <v>345</v>
      </c>
      <c r="S5862" s="35">
        <v>1</v>
      </c>
      <c r="T5862" s="22">
        <v>1</v>
      </c>
      <c r="U5862" s="20" t="s">
        <v>62</v>
      </c>
      <c r="V5862" s="20">
        <v>45867</v>
      </c>
      <c r="W5862" s="21">
        <v>7</v>
      </c>
      <c r="X5862" s="20">
        <v>45875</v>
      </c>
      <c r="Y5862" s="20">
        <v>45875</v>
      </c>
      <c r="Z5862" s="48">
        <v>8</v>
      </c>
      <c r="AA5862">
        <v>2025</v>
      </c>
      <c r="AB5862" s="45">
        <v>39995</v>
      </c>
      <c r="AC5862" s="45">
        <v>39995</v>
      </c>
      <c r="AK5862" s="10"/>
    </row>
    <row r="5863" spans="1:37">
      <c r="A5863" t="s">
        <v>45</v>
      </c>
      <c r="B5863" t="s">
        <v>46</v>
      </c>
      <c r="C5863" t="s">
        <v>47</v>
      </c>
      <c r="D5863" t="s">
        <v>6342</v>
      </c>
      <c r="E5863" t="s">
        <v>88</v>
      </c>
      <c r="F5863" t="s">
        <v>79</v>
      </c>
      <c r="G5863" t="s">
        <v>51</v>
      </c>
      <c r="H5863" s="20" t="s">
        <v>52</v>
      </c>
      <c r="I5863" t="s">
        <v>53</v>
      </c>
      <c r="J5863" t="s">
        <v>54</v>
      </c>
      <c r="K5863">
        <v>3</v>
      </c>
      <c r="L5863" t="s">
        <v>55</v>
      </c>
      <c r="M5863" t="s">
        <v>77</v>
      </c>
      <c r="N5863" t="s">
        <v>89</v>
      </c>
      <c r="O5863" s="21" t="s">
        <v>58</v>
      </c>
      <c r="P5863" s="21" t="s">
        <v>5970</v>
      </c>
      <c r="Q5863" s="20" t="s">
        <v>946</v>
      </c>
      <c r="R5863" s="21" t="s">
        <v>947</v>
      </c>
      <c r="S5863" s="35">
        <v>1</v>
      </c>
      <c r="T5863" s="22">
        <v>1</v>
      </c>
      <c r="U5863" s="20" t="s">
        <v>62</v>
      </c>
      <c r="V5863" s="20">
        <v>45866</v>
      </c>
      <c r="W5863" s="21">
        <v>7</v>
      </c>
      <c r="X5863" s="20">
        <v>45874</v>
      </c>
      <c r="Y5863" s="20">
        <v>45870</v>
      </c>
      <c r="Z5863" s="48">
        <v>8</v>
      </c>
      <c r="AA5863">
        <v>2025</v>
      </c>
      <c r="AB5863" s="45">
        <v>33327</v>
      </c>
      <c r="AC5863" s="45">
        <v>33327</v>
      </c>
      <c r="AK5863" s="10"/>
    </row>
    <row r="5864" spans="1:37">
      <c r="A5864" t="s">
        <v>45</v>
      </c>
      <c r="B5864" t="s">
        <v>46</v>
      </c>
      <c r="C5864" t="s">
        <v>47</v>
      </c>
      <c r="D5864" t="s">
        <v>6343</v>
      </c>
      <c r="E5864" t="s">
        <v>88</v>
      </c>
      <c r="F5864" t="s">
        <v>79</v>
      </c>
      <c r="G5864" t="s">
        <v>51</v>
      </c>
      <c r="H5864" s="20" t="s">
        <v>52</v>
      </c>
      <c r="I5864" t="s">
        <v>53</v>
      </c>
      <c r="J5864" t="s">
        <v>54</v>
      </c>
      <c r="K5864">
        <v>3</v>
      </c>
      <c r="L5864" t="s">
        <v>55</v>
      </c>
      <c r="M5864" t="s">
        <v>56</v>
      </c>
      <c r="N5864" t="s">
        <v>57</v>
      </c>
      <c r="O5864" s="21" t="s">
        <v>58</v>
      </c>
      <c r="P5864" s="21" t="s">
        <v>64</v>
      </c>
      <c r="Q5864" s="20" t="s">
        <v>227</v>
      </c>
      <c r="R5864" s="21" t="s">
        <v>228</v>
      </c>
      <c r="S5864" s="35">
        <v>1</v>
      </c>
      <c r="T5864" s="22">
        <v>1</v>
      </c>
      <c r="U5864" s="20" t="s">
        <v>62</v>
      </c>
      <c r="V5864" s="20">
        <v>45865</v>
      </c>
      <c r="W5864" s="21">
        <v>7</v>
      </c>
      <c r="X5864" s="20">
        <v>45876</v>
      </c>
      <c r="Y5864" s="20">
        <v>45873</v>
      </c>
      <c r="Z5864" s="48">
        <v>8</v>
      </c>
      <c r="AA5864">
        <v>2025</v>
      </c>
      <c r="AB5864" s="45">
        <v>24659</v>
      </c>
      <c r="AC5864" s="45">
        <v>24659</v>
      </c>
      <c r="AK5864" s="10"/>
    </row>
    <row r="5865" spans="1:37">
      <c r="A5865" t="s">
        <v>45</v>
      </c>
      <c r="B5865" t="s">
        <v>46</v>
      </c>
      <c r="C5865" t="s">
        <v>47</v>
      </c>
      <c r="D5865" t="s">
        <v>6344</v>
      </c>
      <c r="E5865" t="s">
        <v>88</v>
      </c>
      <c r="F5865" t="s">
        <v>79</v>
      </c>
      <c r="G5865" t="s">
        <v>51</v>
      </c>
      <c r="H5865" s="20" t="s">
        <v>52</v>
      </c>
      <c r="I5865" t="s">
        <v>53</v>
      </c>
      <c r="J5865" t="s">
        <v>54</v>
      </c>
      <c r="K5865">
        <v>3</v>
      </c>
      <c r="L5865" t="s">
        <v>55</v>
      </c>
      <c r="M5865" t="s">
        <v>77</v>
      </c>
      <c r="N5865" t="s">
        <v>89</v>
      </c>
      <c r="O5865" s="21" t="s">
        <v>58</v>
      </c>
      <c r="P5865" s="21" t="s">
        <v>150</v>
      </c>
      <c r="Q5865" s="20" t="s">
        <v>244</v>
      </c>
      <c r="R5865" s="21" t="s">
        <v>245</v>
      </c>
      <c r="S5865" s="35">
        <v>1</v>
      </c>
      <c r="T5865" s="22">
        <v>1</v>
      </c>
      <c r="U5865" s="20" t="s">
        <v>62</v>
      </c>
      <c r="V5865" s="20">
        <v>45864</v>
      </c>
      <c r="W5865" s="21">
        <v>7</v>
      </c>
      <c r="X5865" s="20">
        <v>45874</v>
      </c>
      <c r="Y5865" s="20">
        <v>45870</v>
      </c>
      <c r="Z5865" s="48">
        <v>8</v>
      </c>
      <c r="AA5865">
        <v>2025</v>
      </c>
      <c r="AB5865" s="45">
        <v>99995</v>
      </c>
      <c r="AC5865" s="45">
        <v>99995</v>
      </c>
      <c r="AK5865" s="10"/>
    </row>
    <row r="5866" spans="1:37">
      <c r="A5866" t="s">
        <v>45</v>
      </c>
      <c r="B5866" t="s">
        <v>46</v>
      </c>
      <c r="C5866" t="s">
        <v>47</v>
      </c>
      <c r="D5866" t="s">
        <v>6345</v>
      </c>
      <c r="E5866" t="s">
        <v>88</v>
      </c>
      <c r="F5866" t="s">
        <v>79</v>
      </c>
      <c r="G5866" t="s">
        <v>51</v>
      </c>
      <c r="H5866" s="20" t="s">
        <v>52</v>
      </c>
      <c r="I5866" t="s">
        <v>53</v>
      </c>
      <c r="J5866" t="s">
        <v>54</v>
      </c>
      <c r="K5866">
        <v>3</v>
      </c>
      <c r="L5866" t="s">
        <v>55</v>
      </c>
      <c r="M5866" t="s">
        <v>77</v>
      </c>
      <c r="N5866" t="s">
        <v>89</v>
      </c>
      <c r="O5866" s="21" t="s">
        <v>58</v>
      </c>
      <c r="P5866" s="21" t="s">
        <v>366</v>
      </c>
      <c r="Q5866" s="20" t="s">
        <v>2386</v>
      </c>
      <c r="R5866" s="21" t="s">
        <v>2387</v>
      </c>
      <c r="S5866" s="35">
        <v>1</v>
      </c>
      <c r="T5866" s="22">
        <v>1</v>
      </c>
      <c r="U5866" s="20" t="s">
        <v>62</v>
      </c>
      <c r="V5866" s="20">
        <v>45866</v>
      </c>
      <c r="W5866" s="21">
        <v>7</v>
      </c>
      <c r="X5866" s="20">
        <v>45876</v>
      </c>
      <c r="Y5866" s="20">
        <v>45873</v>
      </c>
      <c r="Z5866" s="48">
        <v>8</v>
      </c>
      <c r="AA5866">
        <v>2025</v>
      </c>
      <c r="AB5866" s="45">
        <v>43327</v>
      </c>
      <c r="AC5866" s="45">
        <v>43327</v>
      </c>
      <c r="AK5866" s="10"/>
    </row>
    <row r="5867" spans="1:37">
      <c r="A5867" t="s">
        <v>45</v>
      </c>
      <c r="B5867" t="s">
        <v>46</v>
      </c>
      <c r="C5867" t="s">
        <v>47</v>
      </c>
      <c r="D5867" t="s">
        <v>6346</v>
      </c>
      <c r="E5867" t="s">
        <v>88</v>
      </c>
      <c r="F5867" t="s">
        <v>79</v>
      </c>
      <c r="G5867" t="s">
        <v>51</v>
      </c>
      <c r="H5867" s="20" t="s">
        <v>52</v>
      </c>
      <c r="I5867" t="s">
        <v>53</v>
      </c>
      <c r="J5867" t="s">
        <v>54</v>
      </c>
      <c r="K5867">
        <v>3</v>
      </c>
      <c r="L5867" t="s">
        <v>55</v>
      </c>
      <c r="M5867" t="s">
        <v>77</v>
      </c>
      <c r="N5867" t="s">
        <v>89</v>
      </c>
      <c r="O5867" s="21" t="s">
        <v>58</v>
      </c>
      <c r="P5867" s="21" t="s">
        <v>90</v>
      </c>
      <c r="Q5867" s="20" t="s">
        <v>341</v>
      </c>
      <c r="R5867" s="21" t="s">
        <v>342</v>
      </c>
      <c r="S5867" s="35">
        <v>1</v>
      </c>
      <c r="T5867" s="22">
        <v>1</v>
      </c>
      <c r="U5867" s="20" t="s">
        <v>62</v>
      </c>
      <c r="V5867" s="20">
        <v>45866</v>
      </c>
      <c r="W5867" s="21">
        <v>7</v>
      </c>
      <c r="X5867" s="20">
        <v>45874</v>
      </c>
      <c r="Y5867" s="20">
        <v>45870</v>
      </c>
      <c r="Z5867" s="48">
        <v>8</v>
      </c>
      <c r="AA5867">
        <v>2025</v>
      </c>
      <c r="AB5867" s="45">
        <v>99992</v>
      </c>
      <c r="AC5867" s="45">
        <v>99992</v>
      </c>
      <c r="AK5867" s="10"/>
    </row>
    <row r="5868" spans="1:37">
      <c r="A5868" t="s">
        <v>45</v>
      </c>
      <c r="B5868" t="s">
        <v>46</v>
      </c>
      <c r="C5868" t="s">
        <v>47</v>
      </c>
      <c r="D5868" t="s">
        <v>6347</v>
      </c>
      <c r="E5868" t="s">
        <v>88</v>
      </c>
      <c r="F5868" t="s">
        <v>79</v>
      </c>
      <c r="G5868" t="s">
        <v>51</v>
      </c>
      <c r="H5868" s="20" t="s">
        <v>58</v>
      </c>
      <c r="I5868" t="s">
        <v>53</v>
      </c>
      <c r="J5868" t="s">
        <v>54</v>
      </c>
      <c r="K5868">
        <v>3</v>
      </c>
      <c r="L5868" t="s">
        <v>55</v>
      </c>
      <c r="M5868" t="s">
        <v>56</v>
      </c>
      <c r="N5868" t="s">
        <v>57</v>
      </c>
      <c r="O5868" s="21" t="s">
        <v>58</v>
      </c>
      <c r="P5868" s="21" t="s">
        <v>64</v>
      </c>
      <c r="Q5868" s="20" t="s">
        <v>227</v>
      </c>
      <c r="R5868" s="21" t="s">
        <v>228</v>
      </c>
      <c r="S5868" s="35">
        <v>1</v>
      </c>
      <c r="T5868" s="22">
        <v>0</v>
      </c>
      <c r="U5868" s="20" t="s">
        <v>62</v>
      </c>
      <c r="V5868" s="20">
        <v>45865</v>
      </c>
      <c r="W5868" s="21">
        <v>7</v>
      </c>
      <c r="X5868" s="20">
        <v>45873</v>
      </c>
      <c r="Z5868" s="48">
        <v>8</v>
      </c>
      <c r="AA5868">
        <v>2025</v>
      </c>
      <c r="AB5868" s="45">
        <v>24659</v>
      </c>
      <c r="AC5868" s="45">
        <v>0</v>
      </c>
      <c r="AK5868" s="10"/>
    </row>
    <row r="5869" spans="1:37">
      <c r="A5869" t="s">
        <v>45</v>
      </c>
      <c r="B5869" t="s">
        <v>46</v>
      </c>
      <c r="C5869" t="s">
        <v>47</v>
      </c>
      <c r="D5869" t="s">
        <v>6348</v>
      </c>
      <c r="E5869" t="s">
        <v>88</v>
      </c>
      <c r="F5869" t="s">
        <v>79</v>
      </c>
      <c r="G5869" t="s">
        <v>51</v>
      </c>
      <c r="H5869" s="20" t="s">
        <v>52</v>
      </c>
      <c r="I5869" t="s">
        <v>53</v>
      </c>
      <c r="J5869" t="s">
        <v>54</v>
      </c>
      <c r="K5869">
        <v>3</v>
      </c>
      <c r="L5869" t="s">
        <v>55</v>
      </c>
      <c r="M5869" t="s">
        <v>77</v>
      </c>
      <c r="N5869" t="s">
        <v>89</v>
      </c>
      <c r="O5869" s="21" t="s">
        <v>58</v>
      </c>
      <c r="P5869" s="21" t="s">
        <v>126</v>
      </c>
      <c r="Q5869" s="20" t="s">
        <v>318</v>
      </c>
      <c r="R5869" s="21" t="s">
        <v>319</v>
      </c>
      <c r="S5869" s="35">
        <v>1</v>
      </c>
      <c r="T5869" s="22">
        <v>1</v>
      </c>
      <c r="U5869" s="20" t="s">
        <v>62</v>
      </c>
      <c r="V5869" s="20">
        <v>45864</v>
      </c>
      <c r="W5869" s="21">
        <v>7</v>
      </c>
      <c r="X5869" s="20">
        <v>45874</v>
      </c>
      <c r="Y5869" s="20">
        <v>45870</v>
      </c>
      <c r="Z5869" s="48">
        <v>8</v>
      </c>
      <c r="AA5869">
        <v>2025</v>
      </c>
      <c r="AB5869" s="45">
        <v>63325</v>
      </c>
      <c r="AC5869" s="45">
        <v>63325</v>
      </c>
      <c r="AK5869" s="10"/>
    </row>
    <row r="5870" spans="1:37">
      <c r="A5870" t="s">
        <v>45</v>
      </c>
      <c r="B5870" t="s">
        <v>46</v>
      </c>
      <c r="C5870" t="s">
        <v>47</v>
      </c>
      <c r="D5870" t="s">
        <v>6349</v>
      </c>
      <c r="E5870" t="s">
        <v>88</v>
      </c>
      <c r="F5870" t="s">
        <v>79</v>
      </c>
      <c r="G5870" t="s">
        <v>51</v>
      </c>
      <c r="H5870" s="20" t="s">
        <v>52</v>
      </c>
      <c r="I5870" t="s">
        <v>53</v>
      </c>
      <c r="J5870" t="s">
        <v>54</v>
      </c>
      <c r="K5870">
        <v>3</v>
      </c>
      <c r="L5870" t="s">
        <v>55</v>
      </c>
      <c r="M5870" t="s">
        <v>77</v>
      </c>
      <c r="N5870" t="s">
        <v>89</v>
      </c>
      <c r="O5870" s="21" t="s">
        <v>58</v>
      </c>
      <c r="P5870" s="21" t="s">
        <v>119</v>
      </c>
      <c r="Q5870" s="20" t="s">
        <v>3415</v>
      </c>
      <c r="R5870" s="21" t="s">
        <v>3416</v>
      </c>
      <c r="S5870" s="35">
        <v>1</v>
      </c>
      <c r="T5870" s="22">
        <v>1</v>
      </c>
      <c r="U5870" s="20" t="s">
        <v>62</v>
      </c>
      <c r="V5870" s="20">
        <v>45864</v>
      </c>
      <c r="W5870" s="21">
        <v>7</v>
      </c>
      <c r="X5870" s="20">
        <v>45875</v>
      </c>
      <c r="Y5870" s="20">
        <v>45873</v>
      </c>
      <c r="Z5870" s="48">
        <v>8</v>
      </c>
      <c r="AA5870">
        <v>2025</v>
      </c>
      <c r="AB5870" s="45">
        <v>41993</v>
      </c>
      <c r="AC5870" s="45">
        <v>41993</v>
      </c>
      <c r="AK5870" s="10"/>
    </row>
    <row r="5871" spans="1:37">
      <c r="A5871" t="s">
        <v>45</v>
      </c>
      <c r="B5871" t="s">
        <v>46</v>
      </c>
      <c r="C5871" t="s">
        <v>47</v>
      </c>
      <c r="D5871" t="s">
        <v>6350</v>
      </c>
      <c r="E5871" t="s">
        <v>88</v>
      </c>
      <c r="F5871" t="s">
        <v>79</v>
      </c>
      <c r="G5871" t="s">
        <v>51</v>
      </c>
      <c r="H5871" s="20" t="s">
        <v>52</v>
      </c>
      <c r="I5871" t="s">
        <v>53</v>
      </c>
      <c r="J5871" t="s">
        <v>54</v>
      </c>
      <c r="K5871">
        <v>3</v>
      </c>
      <c r="L5871" t="s">
        <v>55</v>
      </c>
      <c r="M5871" t="s">
        <v>77</v>
      </c>
      <c r="N5871" t="s">
        <v>89</v>
      </c>
      <c r="O5871" s="21" t="s">
        <v>58</v>
      </c>
      <c r="P5871" s="21" t="s">
        <v>90</v>
      </c>
      <c r="Q5871" s="20" t="s">
        <v>1071</v>
      </c>
      <c r="R5871" s="21" t="s">
        <v>1072</v>
      </c>
      <c r="S5871" s="35">
        <v>1</v>
      </c>
      <c r="T5871" s="22">
        <v>1</v>
      </c>
      <c r="U5871" s="20" t="s">
        <v>62</v>
      </c>
      <c r="V5871" s="20">
        <v>45866</v>
      </c>
      <c r="W5871" s="21">
        <v>7</v>
      </c>
      <c r="X5871" s="20">
        <v>45876</v>
      </c>
      <c r="Y5871" s="20">
        <v>45873</v>
      </c>
      <c r="Z5871" s="48">
        <v>8</v>
      </c>
      <c r="AA5871">
        <v>2025</v>
      </c>
      <c r="AB5871" s="45">
        <v>135714</v>
      </c>
      <c r="AC5871" s="45">
        <v>135714</v>
      </c>
      <c r="AK5871" s="10"/>
    </row>
    <row r="5872" spans="1:37">
      <c r="A5872" t="s">
        <v>45</v>
      </c>
      <c r="B5872" t="s">
        <v>46</v>
      </c>
      <c r="C5872" t="s">
        <v>47</v>
      </c>
      <c r="D5872" t="s">
        <v>6351</v>
      </c>
      <c r="E5872" t="s">
        <v>88</v>
      </c>
      <c r="F5872" t="s">
        <v>79</v>
      </c>
      <c r="G5872" t="s">
        <v>51</v>
      </c>
      <c r="H5872" s="20" t="s">
        <v>52</v>
      </c>
      <c r="I5872" t="s">
        <v>53</v>
      </c>
      <c r="J5872" t="s">
        <v>54</v>
      </c>
      <c r="K5872">
        <v>3</v>
      </c>
      <c r="L5872" t="s">
        <v>55</v>
      </c>
      <c r="M5872" t="s">
        <v>56</v>
      </c>
      <c r="N5872" t="s">
        <v>57</v>
      </c>
      <c r="O5872" s="21" t="s">
        <v>58</v>
      </c>
      <c r="P5872" s="21" t="s">
        <v>64</v>
      </c>
      <c r="Q5872" s="20" t="s">
        <v>481</v>
      </c>
      <c r="R5872" s="21" t="s">
        <v>482</v>
      </c>
      <c r="S5872" s="35">
        <v>1</v>
      </c>
      <c r="T5872" s="22">
        <v>1</v>
      </c>
      <c r="U5872" s="20" t="s">
        <v>62</v>
      </c>
      <c r="V5872" s="20">
        <v>45866</v>
      </c>
      <c r="W5872" s="21">
        <v>7</v>
      </c>
      <c r="X5872" s="20">
        <v>45874</v>
      </c>
      <c r="Y5872" s="20">
        <v>45870</v>
      </c>
      <c r="Z5872" s="48">
        <v>8</v>
      </c>
      <c r="AA5872">
        <v>2025</v>
      </c>
      <c r="AB5872" s="45">
        <v>71421</v>
      </c>
      <c r="AC5872" s="45">
        <v>71421</v>
      </c>
      <c r="AK5872" s="10"/>
    </row>
    <row r="5873" spans="1:37">
      <c r="A5873" t="s">
        <v>45</v>
      </c>
      <c r="B5873" t="s">
        <v>46</v>
      </c>
      <c r="C5873" t="s">
        <v>47</v>
      </c>
      <c r="D5873" t="s">
        <v>6352</v>
      </c>
      <c r="E5873" t="s">
        <v>88</v>
      </c>
      <c r="F5873" t="s">
        <v>79</v>
      </c>
      <c r="G5873" t="s">
        <v>51</v>
      </c>
      <c r="H5873" s="20" t="s">
        <v>52</v>
      </c>
      <c r="I5873" t="s">
        <v>53</v>
      </c>
      <c r="J5873" t="s">
        <v>54</v>
      </c>
      <c r="K5873">
        <v>3</v>
      </c>
      <c r="L5873" t="s">
        <v>55</v>
      </c>
      <c r="M5873" t="s">
        <v>77</v>
      </c>
      <c r="N5873" t="s">
        <v>89</v>
      </c>
      <c r="O5873" s="21" t="s">
        <v>58</v>
      </c>
      <c r="P5873" s="21" t="s">
        <v>97</v>
      </c>
      <c r="Q5873" s="20" t="s">
        <v>98</v>
      </c>
      <c r="R5873" s="21" t="s">
        <v>99</v>
      </c>
      <c r="S5873" s="35">
        <v>1</v>
      </c>
      <c r="T5873" s="22">
        <v>1</v>
      </c>
      <c r="U5873" s="20" t="s">
        <v>62</v>
      </c>
      <c r="V5873" s="20">
        <v>45865</v>
      </c>
      <c r="W5873" s="21">
        <v>7</v>
      </c>
      <c r="X5873" s="20">
        <v>45876</v>
      </c>
      <c r="Y5873" s="20">
        <v>45873</v>
      </c>
      <c r="Z5873" s="48">
        <v>8</v>
      </c>
      <c r="AA5873">
        <v>2025</v>
      </c>
      <c r="AB5873" s="45">
        <v>39994</v>
      </c>
      <c r="AC5873" s="45">
        <v>39994</v>
      </c>
      <c r="AK5873" s="10"/>
    </row>
    <row r="5874" spans="1:37">
      <c r="A5874" t="s">
        <v>45</v>
      </c>
      <c r="B5874" t="s">
        <v>46</v>
      </c>
      <c r="C5874" t="s">
        <v>47</v>
      </c>
      <c r="D5874" t="s">
        <v>6353</v>
      </c>
      <c r="E5874" t="s">
        <v>88</v>
      </c>
      <c r="F5874" t="s">
        <v>79</v>
      </c>
      <c r="G5874" t="s">
        <v>51</v>
      </c>
      <c r="H5874" s="20" t="s">
        <v>52</v>
      </c>
      <c r="I5874" t="s">
        <v>53</v>
      </c>
      <c r="J5874" t="s">
        <v>54</v>
      </c>
      <c r="K5874">
        <v>3</v>
      </c>
      <c r="L5874" t="s">
        <v>55</v>
      </c>
      <c r="M5874" t="s">
        <v>77</v>
      </c>
      <c r="N5874" t="s">
        <v>89</v>
      </c>
      <c r="O5874" s="21" t="s">
        <v>58</v>
      </c>
      <c r="P5874" s="21" t="s">
        <v>366</v>
      </c>
      <c r="Q5874" s="20" t="s">
        <v>2386</v>
      </c>
      <c r="R5874" s="21" t="s">
        <v>2387</v>
      </c>
      <c r="S5874" s="35">
        <v>1</v>
      </c>
      <c r="T5874" s="22">
        <v>1</v>
      </c>
      <c r="U5874" s="20" t="s">
        <v>62</v>
      </c>
      <c r="V5874" s="20">
        <v>45867</v>
      </c>
      <c r="W5874" s="21">
        <v>7</v>
      </c>
      <c r="X5874" s="20">
        <v>45875</v>
      </c>
      <c r="Y5874" s="20">
        <v>45870</v>
      </c>
      <c r="Z5874" s="48">
        <v>8</v>
      </c>
      <c r="AA5874">
        <v>2025</v>
      </c>
      <c r="AB5874" s="45">
        <v>43327</v>
      </c>
      <c r="AC5874" s="45">
        <v>43327</v>
      </c>
      <c r="AK5874" s="10"/>
    </row>
    <row r="5875" spans="1:37">
      <c r="A5875" t="s">
        <v>45</v>
      </c>
      <c r="B5875" t="s">
        <v>46</v>
      </c>
      <c r="C5875" t="s">
        <v>47</v>
      </c>
      <c r="D5875" t="s">
        <v>6354</v>
      </c>
      <c r="E5875" t="s">
        <v>88</v>
      </c>
      <c r="F5875" t="s">
        <v>79</v>
      </c>
      <c r="G5875" t="s">
        <v>51</v>
      </c>
      <c r="H5875" s="20" t="s">
        <v>52</v>
      </c>
      <c r="I5875" t="s">
        <v>53</v>
      </c>
      <c r="J5875" t="s">
        <v>54</v>
      </c>
      <c r="K5875">
        <v>3</v>
      </c>
      <c r="L5875" t="s">
        <v>55</v>
      </c>
      <c r="M5875" t="s">
        <v>77</v>
      </c>
      <c r="N5875" t="s">
        <v>89</v>
      </c>
      <c r="O5875" s="21" t="s">
        <v>58</v>
      </c>
      <c r="P5875" s="21" t="s">
        <v>119</v>
      </c>
      <c r="Q5875" s="20" t="s">
        <v>903</v>
      </c>
      <c r="R5875" s="21" t="s">
        <v>904</v>
      </c>
      <c r="S5875" s="35">
        <v>1</v>
      </c>
      <c r="T5875" s="22">
        <v>1</v>
      </c>
      <c r="U5875" s="20" t="s">
        <v>62</v>
      </c>
      <c r="V5875" s="20">
        <v>45866</v>
      </c>
      <c r="W5875" s="21">
        <v>7</v>
      </c>
      <c r="X5875" s="20">
        <v>45876</v>
      </c>
      <c r="Y5875" s="20">
        <v>45873</v>
      </c>
      <c r="Z5875" s="48">
        <v>8</v>
      </c>
      <c r="AA5875">
        <v>2025</v>
      </c>
      <c r="AB5875" s="45">
        <v>103559</v>
      </c>
      <c r="AC5875" s="45">
        <v>103559</v>
      </c>
      <c r="AK5875" s="10"/>
    </row>
    <row r="5876" spans="1:37">
      <c r="A5876" t="s">
        <v>45</v>
      </c>
      <c r="B5876" t="s">
        <v>46</v>
      </c>
      <c r="C5876" t="s">
        <v>47</v>
      </c>
      <c r="D5876" t="s">
        <v>6355</v>
      </c>
      <c r="E5876" t="s">
        <v>88</v>
      </c>
      <c r="F5876" t="s">
        <v>79</v>
      </c>
      <c r="G5876" t="s">
        <v>51</v>
      </c>
      <c r="H5876" s="20" t="s">
        <v>52</v>
      </c>
      <c r="I5876" t="s">
        <v>53</v>
      </c>
      <c r="J5876" t="s">
        <v>54</v>
      </c>
      <c r="K5876">
        <v>3</v>
      </c>
      <c r="L5876" t="s">
        <v>55</v>
      </c>
      <c r="M5876" t="s">
        <v>77</v>
      </c>
      <c r="N5876" t="s">
        <v>89</v>
      </c>
      <c r="O5876" s="21" t="s">
        <v>58</v>
      </c>
      <c r="P5876" s="21" t="s">
        <v>5970</v>
      </c>
      <c r="Q5876" s="20" t="s">
        <v>1221</v>
      </c>
      <c r="R5876" s="21" t="s">
        <v>1222</v>
      </c>
      <c r="S5876" s="35">
        <v>1</v>
      </c>
      <c r="T5876" s="22">
        <v>1</v>
      </c>
      <c r="U5876" s="20" t="s">
        <v>62</v>
      </c>
      <c r="V5876" s="20">
        <v>45866</v>
      </c>
      <c r="W5876" s="21">
        <v>7</v>
      </c>
      <c r="X5876" s="20">
        <v>45875</v>
      </c>
      <c r="Y5876" s="20">
        <v>45870</v>
      </c>
      <c r="Z5876" s="48">
        <v>8</v>
      </c>
      <c r="AA5876">
        <v>2025</v>
      </c>
      <c r="AB5876" s="45">
        <v>33327</v>
      </c>
      <c r="AC5876" s="45">
        <v>33327</v>
      </c>
      <c r="AK5876" s="10"/>
    </row>
    <row r="5877" spans="1:37">
      <c r="A5877" t="s">
        <v>45</v>
      </c>
      <c r="B5877" t="s">
        <v>46</v>
      </c>
      <c r="C5877" t="s">
        <v>47</v>
      </c>
      <c r="D5877" t="s">
        <v>6356</v>
      </c>
      <c r="E5877" t="s">
        <v>88</v>
      </c>
      <c r="F5877" t="s">
        <v>79</v>
      </c>
      <c r="G5877" t="s">
        <v>51</v>
      </c>
      <c r="H5877" s="20" t="s">
        <v>52</v>
      </c>
      <c r="I5877" t="s">
        <v>53</v>
      </c>
      <c r="J5877" t="s">
        <v>54</v>
      </c>
      <c r="K5877">
        <v>3</v>
      </c>
      <c r="L5877" t="s">
        <v>55</v>
      </c>
      <c r="M5877" t="s">
        <v>77</v>
      </c>
      <c r="N5877" t="s">
        <v>89</v>
      </c>
      <c r="O5877" s="21" t="s">
        <v>58</v>
      </c>
      <c r="P5877" s="21" t="s">
        <v>119</v>
      </c>
      <c r="Q5877" s="20" t="s">
        <v>1141</v>
      </c>
      <c r="R5877" s="21" t="s">
        <v>1142</v>
      </c>
      <c r="S5877" s="35">
        <v>1</v>
      </c>
      <c r="T5877" s="22">
        <v>1</v>
      </c>
      <c r="U5877" s="20" t="s">
        <v>62</v>
      </c>
      <c r="V5877" s="20">
        <v>45866</v>
      </c>
      <c r="W5877" s="21">
        <v>7</v>
      </c>
      <c r="X5877" s="20">
        <v>45875</v>
      </c>
      <c r="Y5877" s="20">
        <v>45870</v>
      </c>
      <c r="Z5877" s="48">
        <v>8</v>
      </c>
      <c r="AA5877">
        <v>2025</v>
      </c>
      <c r="AB5877" s="45">
        <v>63327</v>
      </c>
      <c r="AC5877" s="45">
        <v>63327</v>
      </c>
      <c r="AK5877" s="10"/>
    </row>
    <row r="5878" spans="1:37">
      <c r="A5878" t="s">
        <v>45</v>
      </c>
      <c r="B5878" t="s">
        <v>46</v>
      </c>
      <c r="C5878" t="s">
        <v>47</v>
      </c>
      <c r="D5878" t="s">
        <v>6357</v>
      </c>
      <c r="E5878" t="s">
        <v>88</v>
      </c>
      <c r="F5878" t="s">
        <v>79</v>
      </c>
      <c r="G5878" t="s">
        <v>51</v>
      </c>
      <c r="H5878" s="20" t="s">
        <v>52</v>
      </c>
      <c r="I5878" t="s">
        <v>53</v>
      </c>
      <c r="J5878" t="s">
        <v>54</v>
      </c>
      <c r="K5878">
        <v>3</v>
      </c>
      <c r="L5878" t="s">
        <v>55</v>
      </c>
      <c r="M5878" t="s">
        <v>56</v>
      </c>
      <c r="N5878" t="s">
        <v>57</v>
      </c>
      <c r="O5878" s="21" t="s">
        <v>58</v>
      </c>
      <c r="P5878" s="21" t="s">
        <v>133</v>
      </c>
      <c r="Q5878" s="20" t="s">
        <v>134</v>
      </c>
      <c r="R5878" s="21" t="s">
        <v>135</v>
      </c>
      <c r="S5878" s="35">
        <v>1</v>
      </c>
      <c r="T5878" s="22">
        <v>1</v>
      </c>
      <c r="U5878" s="20" t="s">
        <v>62</v>
      </c>
      <c r="V5878" s="20">
        <v>45867</v>
      </c>
      <c r="W5878" s="21">
        <v>7</v>
      </c>
      <c r="X5878" s="20">
        <v>45875</v>
      </c>
      <c r="Y5878" s="20">
        <v>45870</v>
      </c>
      <c r="Z5878" s="48">
        <v>8</v>
      </c>
      <c r="AA5878">
        <v>2025</v>
      </c>
      <c r="AB5878" s="45">
        <v>29994</v>
      </c>
      <c r="AC5878" s="45">
        <v>29994</v>
      </c>
      <c r="AK5878" s="10"/>
    </row>
    <row r="5879" spans="1:37">
      <c r="A5879" t="s">
        <v>45</v>
      </c>
      <c r="B5879" t="s">
        <v>46</v>
      </c>
      <c r="C5879" t="s">
        <v>47</v>
      </c>
      <c r="D5879" t="s">
        <v>6358</v>
      </c>
      <c r="E5879" t="s">
        <v>88</v>
      </c>
      <c r="F5879" t="s">
        <v>79</v>
      </c>
      <c r="G5879" t="s">
        <v>51</v>
      </c>
      <c r="H5879" s="20" t="s">
        <v>52</v>
      </c>
      <c r="I5879" t="s">
        <v>53</v>
      </c>
      <c r="J5879" t="s">
        <v>54</v>
      </c>
      <c r="K5879">
        <v>3</v>
      </c>
      <c r="L5879" t="s">
        <v>55</v>
      </c>
      <c r="M5879" t="s">
        <v>77</v>
      </c>
      <c r="N5879" t="s">
        <v>89</v>
      </c>
      <c r="O5879" s="21" t="s">
        <v>58</v>
      </c>
      <c r="P5879" s="21" t="s">
        <v>126</v>
      </c>
      <c r="Q5879" s="20" t="s">
        <v>1746</v>
      </c>
      <c r="R5879" s="21" t="s">
        <v>1747</v>
      </c>
      <c r="S5879" s="35">
        <v>1</v>
      </c>
      <c r="T5879" s="22">
        <v>1</v>
      </c>
      <c r="U5879" s="20" t="s">
        <v>62</v>
      </c>
      <c r="V5879" s="20">
        <v>45865</v>
      </c>
      <c r="W5879" s="21">
        <v>7</v>
      </c>
      <c r="X5879" s="20">
        <v>45882</v>
      </c>
      <c r="Y5879" s="20">
        <v>45877</v>
      </c>
      <c r="Z5879" s="48">
        <v>8</v>
      </c>
      <c r="AA5879">
        <v>2025</v>
      </c>
      <c r="AB5879" s="45">
        <v>19992</v>
      </c>
      <c r="AC5879" s="45">
        <v>19992</v>
      </c>
      <c r="AK5879" s="10"/>
    </row>
    <row r="5880" spans="1:37">
      <c r="A5880" t="s">
        <v>45</v>
      </c>
      <c r="B5880" t="s">
        <v>46</v>
      </c>
      <c r="C5880" t="s">
        <v>47</v>
      </c>
      <c r="D5880" t="s">
        <v>6359</v>
      </c>
      <c r="E5880" t="s">
        <v>88</v>
      </c>
      <c r="F5880" t="s">
        <v>79</v>
      </c>
      <c r="G5880" t="s">
        <v>51</v>
      </c>
      <c r="H5880" s="20" t="s">
        <v>52</v>
      </c>
      <c r="I5880" t="s">
        <v>53</v>
      </c>
      <c r="J5880" t="s">
        <v>54</v>
      </c>
      <c r="K5880">
        <v>3</v>
      </c>
      <c r="L5880" t="s">
        <v>55</v>
      </c>
      <c r="M5880" t="s">
        <v>77</v>
      </c>
      <c r="N5880" t="s">
        <v>89</v>
      </c>
      <c r="O5880" s="21" t="s">
        <v>58</v>
      </c>
      <c r="P5880" s="21" t="s">
        <v>90</v>
      </c>
      <c r="Q5880" s="20" t="s">
        <v>214</v>
      </c>
      <c r="R5880" s="21" t="s">
        <v>215</v>
      </c>
      <c r="S5880" s="35">
        <v>1</v>
      </c>
      <c r="T5880" s="22">
        <v>1</v>
      </c>
      <c r="U5880" s="20" t="s">
        <v>62</v>
      </c>
      <c r="V5880" s="20">
        <v>45866</v>
      </c>
      <c r="W5880" s="21">
        <v>7</v>
      </c>
      <c r="X5880" s="20">
        <v>45875</v>
      </c>
      <c r="Y5880" s="20">
        <v>45870</v>
      </c>
      <c r="Z5880" s="48">
        <v>8</v>
      </c>
      <c r="AA5880">
        <v>2025</v>
      </c>
      <c r="AB5880" s="45">
        <v>46660</v>
      </c>
      <c r="AC5880" s="45">
        <v>46660</v>
      </c>
      <c r="AK5880" s="10"/>
    </row>
    <row r="5881" spans="1:37">
      <c r="A5881" t="s">
        <v>45</v>
      </c>
      <c r="B5881" t="s">
        <v>46</v>
      </c>
      <c r="C5881" t="s">
        <v>47</v>
      </c>
      <c r="D5881" t="s">
        <v>6360</v>
      </c>
      <c r="E5881" t="s">
        <v>88</v>
      </c>
      <c r="F5881" t="s">
        <v>79</v>
      </c>
      <c r="G5881" t="s">
        <v>51</v>
      </c>
      <c r="H5881" s="20" t="s">
        <v>52</v>
      </c>
      <c r="I5881" t="s">
        <v>53</v>
      </c>
      <c r="J5881" t="s">
        <v>54</v>
      </c>
      <c r="K5881">
        <v>3</v>
      </c>
      <c r="L5881" t="s">
        <v>55</v>
      </c>
      <c r="M5881" t="s">
        <v>77</v>
      </c>
      <c r="N5881" t="s">
        <v>89</v>
      </c>
      <c r="O5881" s="21" t="s">
        <v>58</v>
      </c>
      <c r="P5881" s="21" t="s">
        <v>303</v>
      </c>
      <c r="Q5881" s="20" t="s">
        <v>2556</v>
      </c>
      <c r="R5881" s="21" t="s">
        <v>2557</v>
      </c>
      <c r="S5881" s="35">
        <v>1</v>
      </c>
      <c r="T5881" s="22">
        <v>1</v>
      </c>
      <c r="U5881" s="20" t="s">
        <v>62</v>
      </c>
      <c r="V5881" s="20">
        <v>45864</v>
      </c>
      <c r="W5881" s="21">
        <v>7</v>
      </c>
      <c r="X5881" s="20">
        <v>45874</v>
      </c>
      <c r="Y5881" s="20">
        <v>45870</v>
      </c>
      <c r="Z5881" s="48">
        <v>8</v>
      </c>
      <c r="AA5881">
        <v>2025</v>
      </c>
      <c r="AB5881" s="45">
        <v>53332</v>
      </c>
      <c r="AC5881" s="45">
        <v>53332</v>
      </c>
      <c r="AK5881" s="10"/>
    </row>
    <row r="5882" spans="1:37">
      <c r="A5882" t="s">
        <v>45</v>
      </c>
      <c r="B5882" t="s">
        <v>46</v>
      </c>
      <c r="C5882" t="s">
        <v>47</v>
      </c>
      <c r="D5882" t="s">
        <v>6361</v>
      </c>
      <c r="E5882" t="s">
        <v>88</v>
      </c>
      <c r="F5882" t="s">
        <v>79</v>
      </c>
      <c r="G5882" t="s">
        <v>51</v>
      </c>
      <c r="H5882" s="20" t="s">
        <v>52</v>
      </c>
      <c r="I5882" t="s">
        <v>53</v>
      </c>
      <c r="J5882" t="s">
        <v>54</v>
      </c>
      <c r="K5882">
        <v>3</v>
      </c>
      <c r="L5882" t="s">
        <v>55</v>
      </c>
      <c r="M5882" t="s">
        <v>77</v>
      </c>
      <c r="N5882" t="s">
        <v>89</v>
      </c>
      <c r="O5882" s="21" t="s">
        <v>58</v>
      </c>
      <c r="P5882" s="21" t="s">
        <v>90</v>
      </c>
      <c r="Q5882" s="20" t="s">
        <v>163</v>
      </c>
      <c r="R5882" s="21" t="s">
        <v>164</v>
      </c>
      <c r="S5882" s="35">
        <v>1</v>
      </c>
      <c r="T5882" s="22">
        <v>1</v>
      </c>
      <c r="U5882" s="20" t="s">
        <v>62</v>
      </c>
      <c r="V5882" s="20">
        <v>45866</v>
      </c>
      <c r="W5882" s="21">
        <v>7</v>
      </c>
      <c r="X5882" s="20">
        <v>45875</v>
      </c>
      <c r="Y5882" s="20">
        <v>45870</v>
      </c>
      <c r="Z5882" s="48">
        <v>8</v>
      </c>
      <c r="AA5882">
        <v>2025</v>
      </c>
      <c r="AB5882" s="45">
        <v>39995</v>
      </c>
      <c r="AC5882" s="45">
        <v>39995</v>
      </c>
      <c r="AK5882" s="10"/>
    </row>
    <row r="5883" spans="1:37">
      <c r="A5883" t="s">
        <v>45</v>
      </c>
      <c r="B5883" t="s">
        <v>46</v>
      </c>
      <c r="C5883" t="s">
        <v>47</v>
      </c>
      <c r="D5883" t="s">
        <v>6362</v>
      </c>
      <c r="E5883" t="s">
        <v>88</v>
      </c>
      <c r="F5883" t="s">
        <v>79</v>
      </c>
      <c r="G5883" t="s">
        <v>51</v>
      </c>
      <c r="H5883" s="20" t="s">
        <v>52</v>
      </c>
      <c r="I5883" t="s">
        <v>53</v>
      </c>
      <c r="J5883" t="s">
        <v>54</v>
      </c>
      <c r="K5883">
        <v>3</v>
      </c>
      <c r="L5883" t="s">
        <v>55</v>
      </c>
      <c r="M5883" t="s">
        <v>56</v>
      </c>
      <c r="N5883" t="s">
        <v>57</v>
      </c>
      <c r="O5883" s="21" t="s">
        <v>58</v>
      </c>
      <c r="P5883" s="21" t="s">
        <v>64</v>
      </c>
      <c r="Q5883" s="20" t="s">
        <v>2380</v>
      </c>
      <c r="R5883" s="21" t="s">
        <v>2381</v>
      </c>
      <c r="S5883" s="35">
        <v>1</v>
      </c>
      <c r="T5883" s="22">
        <v>1</v>
      </c>
      <c r="U5883" s="20" t="s">
        <v>62</v>
      </c>
      <c r="V5883" s="20">
        <v>45866</v>
      </c>
      <c r="W5883" s="21">
        <v>7</v>
      </c>
      <c r="X5883" s="20">
        <v>45875</v>
      </c>
      <c r="Y5883" s="20">
        <v>45873</v>
      </c>
      <c r="Z5883" s="48">
        <v>8</v>
      </c>
      <c r="AA5883">
        <v>2025</v>
      </c>
      <c r="AB5883" s="45">
        <v>223789</v>
      </c>
      <c r="AC5883" s="45">
        <v>223789</v>
      </c>
      <c r="AK5883" s="10"/>
    </row>
    <row r="5884" spans="1:37">
      <c r="A5884" t="s">
        <v>45</v>
      </c>
      <c r="B5884" t="s">
        <v>46</v>
      </c>
      <c r="C5884" t="s">
        <v>47</v>
      </c>
      <c r="D5884" t="s">
        <v>6363</v>
      </c>
      <c r="E5884" t="s">
        <v>88</v>
      </c>
      <c r="F5884" t="s">
        <v>79</v>
      </c>
      <c r="G5884" t="s">
        <v>51</v>
      </c>
      <c r="H5884" s="20" t="s">
        <v>52</v>
      </c>
      <c r="I5884" t="s">
        <v>53</v>
      </c>
      <c r="J5884" t="s">
        <v>54</v>
      </c>
      <c r="K5884">
        <v>3</v>
      </c>
      <c r="L5884" t="s">
        <v>55</v>
      </c>
      <c r="M5884" t="s">
        <v>56</v>
      </c>
      <c r="N5884" t="s">
        <v>57</v>
      </c>
      <c r="O5884" s="21" t="s">
        <v>58</v>
      </c>
      <c r="P5884" s="21" t="s">
        <v>64</v>
      </c>
      <c r="Q5884" s="20" t="s">
        <v>358</v>
      </c>
      <c r="R5884" s="21" t="s">
        <v>359</v>
      </c>
      <c r="S5884" s="35">
        <v>1</v>
      </c>
      <c r="T5884" s="22">
        <v>1</v>
      </c>
      <c r="U5884" s="20" t="s">
        <v>62</v>
      </c>
      <c r="V5884" s="20">
        <v>45866</v>
      </c>
      <c r="W5884" s="21">
        <v>7</v>
      </c>
      <c r="X5884" s="20">
        <v>45874</v>
      </c>
      <c r="Y5884" s="20">
        <v>45870</v>
      </c>
      <c r="Z5884" s="48">
        <v>8</v>
      </c>
      <c r="AA5884">
        <v>2025</v>
      </c>
      <c r="AB5884" s="45">
        <v>85705</v>
      </c>
      <c r="AC5884" s="45">
        <v>85705</v>
      </c>
      <c r="AK5884" s="10"/>
    </row>
    <row r="5885" spans="1:37">
      <c r="A5885" t="s">
        <v>45</v>
      </c>
      <c r="B5885" t="s">
        <v>46</v>
      </c>
      <c r="C5885" t="s">
        <v>47</v>
      </c>
      <c r="D5885" t="s">
        <v>6364</v>
      </c>
      <c r="E5885" t="s">
        <v>88</v>
      </c>
      <c r="F5885" t="s">
        <v>79</v>
      </c>
      <c r="G5885" t="s">
        <v>51</v>
      </c>
      <c r="H5885" s="20" t="s">
        <v>52</v>
      </c>
      <c r="I5885" t="s">
        <v>53</v>
      </c>
      <c r="J5885" t="s">
        <v>54</v>
      </c>
      <c r="K5885">
        <v>3</v>
      </c>
      <c r="L5885" t="s">
        <v>55</v>
      </c>
      <c r="M5885" t="s">
        <v>77</v>
      </c>
      <c r="N5885" t="s">
        <v>89</v>
      </c>
      <c r="O5885" s="21" t="s">
        <v>58</v>
      </c>
      <c r="P5885" s="21" t="s">
        <v>126</v>
      </c>
      <c r="Q5885" s="20" t="s">
        <v>1044</v>
      </c>
      <c r="R5885" s="21" t="s">
        <v>1045</v>
      </c>
      <c r="S5885" s="35">
        <v>1</v>
      </c>
      <c r="T5885" s="22">
        <v>1</v>
      </c>
      <c r="U5885" s="20" t="s">
        <v>62</v>
      </c>
      <c r="V5885" s="20">
        <v>45866</v>
      </c>
      <c r="W5885" s="21">
        <v>7</v>
      </c>
      <c r="X5885" s="20">
        <v>45876</v>
      </c>
      <c r="Y5885" s="20">
        <v>45873</v>
      </c>
      <c r="Z5885" s="48">
        <v>8</v>
      </c>
      <c r="AA5885">
        <v>2025</v>
      </c>
      <c r="AB5885" s="45">
        <v>67854</v>
      </c>
      <c r="AC5885" s="45">
        <v>67854</v>
      </c>
      <c r="AK5885" s="10"/>
    </row>
    <row r="5886" spans="1:37">
      <c r="A5886" t="s">
        <v>45</v>
      </c>
      <c r="B5886" t="s">
        <v>46</v>
      </c>
      <c r="C5886" t="s">
        <v>47</v>
      </c>
      <c r="D5886" t="s">
        <v>6365</v>
      </c>
      <c r="E5886" t="s">
        <v>88</v>
      </c>
      <c r="F5886" t="s">
        <v>79</v>
      </c>
      <c r="G5886" t="s">
        <v>51</v>
      </c>
      <c r="H5886" s="20" t="s">
        <v>52</v>
      </c>
      <c r="I5886" t="s">
        <v>53</v>
      </c>
      <c r="J5886" t="s">
        <v>54</v>
      </c>
      <c r="K5886">
        <v>3</v>
      </c>
      <c r="L5886" t="s">
        <v>55</v>
      </c>
      <c r="M5886" t="s">
        <v>77</v>
      </c>
      <c r="N5886" t="s">
        <v>89</v>
      </c>
      <c r="O5886" s="21" t="s">
        <v>58</v>
      </c>
      <c r="P5886" s="21" t="s">
        <v>97</v>
      </c>
      <c r="Q5886" s="20" t="s">
        <v>236</v>
      </c>
      <c r="R5886" s="21" t="s">
        <v>237</v>
      </c>
      <c r="S5886" s="35">
        <v>1</v>
      </c>
      <c r="T5886" s="22">
        <v>1</v>
      </c>
      <c r="U5886" s="20" t="s">
        <v>62</v>
      </c>
      <c r="V5886" s="20">
        <v>45865</v>
      </c>
      <c r="W5886" s="21">
        <v>7</v>
      </c>
      <c r="X5886" s="20">
        <v>45874</v>
      </c>
      <c r="Y5886" s="20">
        <v>45870</v>
      </c>
      <c r="Z5886" s="48">
        <v>8</v>
      </c>
      <c r="AA5886">
        <v>2025</v>
      </c>
      <c r="AB5886" s="45">
        <v>39994</v>
      </c>
      <c r="AC5886" s="45">
        <v>39994</v>
      </c>
      <c r="AK5886" s="10"/>
    </row>
    <row r="5887" spans="1:37">
      <c r="A5887" t="s">
        <v>45</v>
      </c>
      <c r="B5887" t="s">
        <v>46</v>
      </c>
      <c r="C5887" t="s">
        <v>47</v>
      </c>
      <c r="D5887" t="s">
        <v>6366</v>
      </c>
      <c r="E5887" t="s">
        <v>88</v>
      </c>
      <c r="F5887" t="s">
        <v>79</v>
      </c>
      <c r="G5887" t="s">
        <v>51</v>
      </c>
      <c r="H5887" s="20" t="s">
        <v>52</v>
      </c>
      <c r="I5887" t="s">
        <v>53</v>
      </c>
      <c r="J5887" t="s">
        <v>54</v>
      </c>
      <c r="K5887">
        <v>3</v>
      </c>
      <c r="L5887" t="s">
        <v>55</v>
      </c>
      <c r="M5887" t="s">
        <v>77</v>
      </c>
      <c r="N5887" t="s">
        <v>89</v>
      </c>
      <c r="O5887" s="21" t="s">
        <v>58</v>
      </c>
      <c r="P5887" s="21" t="s">
        <v>90</v>
      </c>
      <c r="Q5887" s="20" t="s">
        <v>2506</v>
      </c>
      <c r="R5887" s="21" t="s">
        <v>2507</v>
      </c>
      <c r="S5887" s="35">
        <v>1</v>
      </c>
      <c r="T5887" s="22">
        <v>1</v>
      </c>
      <c r="U5887" s="20" t="s">
        <v>62</v>
      </c>
      <c r="V5887" s="20">
        <v>45865</v>
      </c>
      <c r="W5887" s="21">
        <v>7</v>
      </c>
      <c r="X5887" s="20">
        <v>45874</v>
      </c>
      <c r="Y5887" s="20">
        <v>45870</v>
      </c>
      <c r="Z5887" s="48">
        <v>8</v>
      </c>
      <c r="AA5887">
        <v>2025</v>
      </c>
      <c r="AB5887" s="45">
        <v>63326</v>
      </c>
      <c r="AC5887" s="45">
        <v>63326</v>
      </c>
      <c r="AK5887" s="10"/>
    </row>
    <row r="5888" spans="1:37">
      <c r="A5888" t="s">
        <v>45</v>
      </c>
      <c r="B5888" t="s">
        <v>46</v>
      </c>
      <c r="C5888" t="s">
        <v>47</v>
      </c>
      <c r="D5888" t="s">
        <v>6367</v>
      </c>
      <c r="E5888" t="s">
        <v>88</v>
      </c>
      <c r="F5888" t="s">
        <v>79</v>
      </c>
      <c r="G5888" t="s">
        <v>51</v>
      </c>
      <c r="H5888" s="20" t="s">
        <v>52</v>
      </c>
      <c r="I5888" t="s">
        <v>53</v>
      </c>
      <c r="J5888" t="s">
        <v>54</v>
      </c>
      <c r="K5888">
        <v>3</v>
      </c>
      <c r="L5888" t="s">
        <v>55</v>
      </c>
      <c r="M5888" t="s">
        <v>77</v>
      </c>
      <c r="N5888" t="s">
        <v>89</v>
      </c>
      <c r="O5888" s="21" t="s">
        <v>58</v>
      </c>
      <c r="P5888" s="21" t="s">
        <v>303</v>
      </c>
      <c r="Q5888" s="20" t="s">
        <v>4085</v>
      </c>
      <c r="R5888" s="21" t="s">
        <v>4086</v>
      </c>
      <c r="S5888" s="35">
        <v>1</v>
      </c>
      <c r="T5888" s="22">
        <v>1</v>
      </c>
      <c r="U5888" s="20" t="s">
        <v>62</v>
      </c>
      <c r="V5888" s="20">
        <v>45866</v>
      </c>
      <c r="W5888" s="21">
        <v>7</v>
      </c>
      <c r="X5888" s="20">
        <v>45880</v>
      </c>
      <c r="Y5888" s="20">
        <v>45875</v>
      </c>
      <c r="Z5888" s="48">
        <v>8</v>
      </c>
      <c r="AA5888">
        <v>2025</v>
      </c>
      <c r="AB5888" s="45">
        <v>60708</v>
      </c>
      <c r="AC5888" s="45">
        <v>60708</v>
      </c>
      <c r="AK5888" s="10"/>
    </row>
    <row r="5889" spans="1:37">
      <c r="A5889" t="s">
        <v>45</v>
      </c>
      <c r="B5889" t="s">
        <v>46</v>
      </c>
      <c r="C5889" t="s">
        <v>47</v>
      </c>
      <c r="D5889" t="s">
        <v>6368</v>
      </c>
      <c r="E5889" t="s">
        <v>88</v>
      </c>
      <c r="F5889" t="s">
        <v>79</v>
      </c>
      <c r="G5889" t="s">
        <v>51</v>
      </c>
      <c r="H5889" s="20" t="s">
        <v>52</v>
      </c>
      <c r="I5889" t="s">
        <v>53</v>
      </c>
      <c r="J5889" t="s">
        <v>54</v>
      </c>
      <c r="K5889">
        <v>3</v>
      </c>
      <c r="L5889" t="s">
        <v>55</v>
      </c>
      <c r="M5889" t="s">
        <v>56</v>
      </c>
      <c r="N5889" t="s">
        <v>57</v>
      </c>
      <c r="O5889" s="21" t="s">
        <v>58</v>
      </c>
      <c r="P5889" s="21" t="s">
        <v>64</v>
      </c>
      <c r="Q5889" s="20" t="s">
        <v>358</v>
      </c>
      <c r="R5889" s="21" t="s">
        <v>359</v>
      </c>
      <c r="S5889" s="35">
        <v>1</v>
      </c>
      <c r="T5889" s="22">
        <v>1</v>
      </c>
      <c r="U5889" s="20" t="s">
        <v>62</v>
      </c>
      <c r="V5889" s="20">
        <v>45865</v>
      </c>
      <c r="W5889" s="21">
        <v>7</v>
      </c>
      <c r="X5889" s="20">
        <v>45876</v>
      </c>
      <c r="Y5889" s="20">
        <v>45873</v>
      </c>
      <c r="Z5889" s="48">
        <v>8</v>
      </c>
      <c r="AA5889">
        <v>2025</v>
      </c>
      <c r="AB5889" s="45">
        <v>85705</v>
      </c>
      <c r="AC5889" s="45">
        <v>85705</v>
      </c>
      <c r="AK5889" s="10"/>
    </row>
    <row r="5890" spans="1:37">
      <c r="A5890" t="s">
        <v>45</v>
      </c>
      <c r="B5890" t="s">
        <v>46</v>
      </c>
      <c r="C5890" t="s">
        <v>47</v>
      </c>
      <c r="D5890" t="s">
        <v>6369</v>
      </c>
      <c r="E5890" t="s">
        <v>88</v>
      </c>
      <c r="F5890" t="s">
        <v>79</v>
      </c>
      <c r="G5890" t="s">
        <v>51</v>
      </c>
      <c r="H5890" s="20" t="s">
        <v>52</v>
      </c>
      <c r="I5890" t="s">
        <v>53</v>
      </c>
      <c r="J5890" t="s">
        <v>54</v>
      </c>
      <c r="K5890">
        <v>3</v>
      </c>
      <c r="L5890" t="s">
        <v>55</v>
      </c>
      <c r="M5890" t="s">
        <v>77</v>
      </c>
      <c r="N5890" t="s">
        <v>89</v>
      </c>
      <c r="O5890" s="21" t="s">
        <v>58</v>
      </c>
      <c r="P5890" s="21" t="s">
        <v>126</v>
      </c>
      <c r="Q5890" s="20" t="s">
        <v>2578</v>
      </c>
      <c r="R5890" s="21" t="s">
        <v>2579</v>
      </c>
      <c r="S5890" s="35">
        <v>1</v>
      </c>
      <c r="T5890" s="22">
        <v>1</v>
      </c>
      <c r="U5890" s="20" t="s">
        <v>62</v>
      </c>
      <c r="V5890" s="20">
        <v>45866</v>
      </c>
      <c r="W5890" s="21">
        <v>7</v>
      </c>
      <c r="X5890" s="20">
        <v>45875</v>
      </c>
      <c r="Y5890" s="20">
        <v>45870</v>
      </c>
      <c r="Z5890" s="48">
        <v>8</v>
      </c>
      <c r="AA5890">
        <v>2025</v>
      </c>
      <c r="AB5890" s="45">
        <v>56658</v>
      </c>
      <c r="AC5890" s="45">
        <v>56658</v>
      </c>
      <c r="AK5890" s="10"/>
    </row>
    <row r="5891" spans="1:37">
      <c r="A5891" t="s">
        <v>45</v>
      </c>
      <c r="B5891" t="s">
        <v>46</v>
      </c>
      <c r="C5891" t="s">
        <v>47</v>
      </c>
      <c r="D5891" t="s">
        <v>6370</v>
      </c>
      <c r="E5891" t="s">
        <v>88</v>
      </c>
      <c r="F5891" t="s">
        <v>79</v>
      </c>
      <c r="G5891" t="s">
        <v>51</v>
      </c>
      <c r="H5891" s="20" t="s">
        <v>52</v>
      </c>
      <c r="I5891" t="s">
        <v>53</v>
      </c>
      <c r="J5891" t="s">
        <v>54</v>
      </c>
      <c r="K5891">
        <v>3</v>
      </c>
      <c r="L5891" t="s">
        <v>55</v>
      </c>
      <c r="M5891" t="s">
        <v>77</v>
      </c>
      <c r="N5891" t="s">
        <v>89</v>
      </c>
      <c r="O5891" s="21" t="s">
        <v>58</v>
      </c>
      <c r="P5891" s="21" t="s">
        <v>366</v>
      </c>
      <c r="Q5891" s="20" t="s">
        <v>2386</v>
      </c>
      <c r="R5891" s="21" t="s">
        <v>2387</v>
      </c>
      <c r="S5891" s="35">
        <v>1</v>
      </c>
      <c r="T5891" s="22">
        <v>1</v>
      </c>
      <c r="U5891" s="20" t="s">
        <v>62</v>
      </c>
      <c r="V5891" s="20">
        <v>45866</v>
      </c>
      <c r="W5891" s="21">
        <v>7</v>
      </c>
      <c r="X5891" s="20">
        <v>45875</v>
      </c>
      <c r="Y5891" s="20">
        <v>45870</v>
      </c>
      <c r="Z5891" s="48">
        <v>8</v>
      </c>
      <c r="AA5891">
        <v>2025</v>
      </c>
      <c r="AB5891" s="45">
        <v>43327</v>
      </c>
      <c r="AC5891" s="45">
        <v>43327</v>
      </c>
      <c r="AK5891" s="10"/>
    </row>
    <row r="5892" spans="1:37">
      <c r="A5892" t="s">
        <v>45</v>
      </c>
      <c r="B5892" t="s">
        <v>46</v>
      </c>
      <c r="C5892" t="s">
        <v>47</v>
      </c>
      <c r="D5892" t="s">
        <v>6371</v>
      </c>
      <c r="E5892" t="s">
        <v>88</v>
      </c>
      <c r="F5892" t="s">
        <v>79</v>
      </c>
      <c r="G5892" t="s">
        <v>51</v>
      </c>
      <c r="H5892" s="20" t="s">
        <v>52</v>
      </c>
      <c r="I5892" t="s">
        <v>53</v>
      </c>
      <c r="J5892" t="s">
        <v>54</v>
      </c>
      <c r="K5892">
        <v>3</v>
      </c>
      <c r="L5892" t="s">
        <v>55</v>
      </c>
      <c r="M5892" t="s">
        <v>77</v>
      </c>
      <c r="N5892" t="s">
        <v>89</v>
      </c>
      <c r="O5892" s="21" t="s">
        <v>58</v>
      </c>
      <c r="P5892" s="21" t="s">
        <v>90</v>
      </c>
      <c r="Q5892" s="20" t="s">
        <v>191</v>
      </c>
      <c r="R5892" s="21" t="s">
        <v>192</v>
      </c>
      <c r="S5892" s="35">
        <v>1</v>
      </c>
      <c r="T5892" s="22">
        <v>1</v>
      </c>
      <c r="U5892" s="20" t="s">
        <v>62</v>
      </c>
      <c r="V5892" s="20">
        <v>45866</v>
      </c>
      <c r="W5892" s="21">
        <v>7</v>
      </c>
      <c r="X5892" s="20">
        <v>45876</v>
      </c>
      <c r="Y5892" s="20">
        <v>45870</v>
      </c>
      <c r="Z5892" s="48">
        <v>8</v>
      </c>
      <c r="AA5892">
        <v>2025</v>
      </c>
      <c r="AB5892" s="45">
        <v>107134</v>
      </c>
      <c r="AC5892" s="45">
        <v>107134</v>
      </c>
      <c r="AK5892" s="10"/>
    </row>
    <row r="5893" spans="1:37">
      <c r="A5893" t="s">
        <v>45</v>
      </c>
      <c r="B5893" t="s">
        <v>46</v>
      </c>
      <c r="C5893" t="s">
        <v>47</v>
      </c>
      <c r="D5893" t="s">
        <v>6372</v>
      </c>
      <c r="E5893" t="s">
        <v>88</v>
      </c>
      <c r="F5893" t="s">
        <v>79</v>
      </c>
      <c r="G5893" t="s">
        <v>51</v>
      </c>
      <c r="H5893" s="20" t="s">
        <v>52</v>
      </c>
      <c r="I5893" t="s">
        <v>53</v>
      </c>
      <c r="J5893" t="s">
        <v>54</v>
      </c>
      <c r="K5893">
        <v>3</v>
      </c>
      <c r="L5893" t="s">
        <v>55</v>
      </c>
      <c r="M5893" t="s">
        <v>56</v>
      </c>
      <c r="N5893" t="s">
        <v>57</v>
      </c>
      <c r="O5893" s="21" t="s">
        <v>58</v>
      </c>
      <c r="P5893" s="21" t="s">
        <v>133</v>
      </c>
      <c r="Q5893" s="20" t="s">
        <v>134</v>
      </c>
      <c r="R5893" s="21" t="s">
        <v>135</v>
      </c>
      <c r="S5893" s="35">
        <v>1</v>
      </c>
      <c r="T5893" s="22">
        <v>1</v>
      </c>
      <c r="U5893" s="20" t="s">
        <v>62</v>
      </c>
      <c r="V5893" s="20">
        <v>45865</v>
      </c>
      <c r="W5893" s="21">
        <v>7</v>
      </c>
      <c r="X5893" s="20">
        <v>45874</v>
      </c>
      <c r="Y5893" s="20">
        <v>45870</v>
      </c>
      <c r="Z5893" s="48">
        <v>8</v>
      </c>
      <c r="AA5893">
        <v>2025</v>
      </c>
      <c r="AB5893" s="45">
        <v>29994</v>
      </c>
      <c r="AC5893" s="45">
        <v>29994</v>
      </c>
      <c r="AK5893" s="10"/>
    </row>
    <row r="5894" spans="1:37">
      <c r="A5894" t="s">
        <v>45</v>
      </c>
      <c r="B5894" t="s">
        <v>46</v>
      </c>
      <c r="C5894" t="s">
        <v>47</v>
      </c>
      <c r="D5894" t="s">
        <v>6373</v>
      </c>
      <c r="E5894" t="s">
        <v>88</v>
      </c>
      <c r="F5894" t="s">
        <v>79</v>
      </c>
      <c r="G5894" t="s">
        <v>51</v>
      </c>
      <c r="H5894" s="20" t="s">
        <v>52</v>
      </c>
      <c r="I5894" t="s">
        <v>53</v>
      </c>
      <c r="J5894" t="s">
        <v>54</v>
      </c>
      <c r="K5894">
        <v>3</v>
      </c>
      <c r="L5894" t="s">
        <v>55</v>
      </c>
      <c r="M5894" t="s">
        <v>77</v>
      </c>
      <c r="N5894" t="s">
        <v>89</v>
      </c>
      <c r="O5894" s="21" t="s">
        <v>58</v>
      </c>
      <c r="P5894" s="21" t="s">
        <v>126</v>
      </c>
      <c r="Q5894" s="20" t="s">
        <v>1044</v>
      </c>
      <c r="R5894" s="21" t="s">
        <v>1045</v>
      </c>
      <c r="S5894" s="35">
        <v>1</v>
      </c>
      <c r="T5894" s="22">
        <v>1</v>
      </c>
      <c r="U5894" s="20" t="s">
        <v>62</v>
      </c>
      <c r="V5894" s="20">
        <v>45865</v>
      </c>
      <c r="W5894" s="21">
        <v>7</v>
      </c>
      <c r="X5894" s="20">
        <v>45874</v>
      </c>
      <c r="Y5894" s="20">
        <v>45870</v>
      </c>
      <c r="Z5894" s="48">
        <v>8</v>
      </c>
      <c r="AA5894">
        <v>2025</v>
      </c>
      <c r="AB5894" s="45">
        <v>67854</v>
      </c>
      <c r="AC5894" s="45">
        <v>67854</v>
      </c>
      <c r="AK5894" s="10"/>
    </row>
    <row r="5895" spans="1:37">
      <c r="A5895" t="s">
        <v>45</v>
      </c>
      <c r="B5895" t="s">
        <v>46</v>
      </c>
      <c r="C5895" t="s">
        <v>47</v>
      </c>
      <c r="D5895" t="s">
        <v>6374</v>
      </c>
      <c r="E5895" t="s">
        <v>88</v>
      </c>
      <c r="F5895" t="s">
        <v>79</v>
      </c>
      <c r="G5895" t="s">
        <v>51</v>
      </c>
      <c r="H5895" s="20" t="s">
        <v>52</v>
      </c>
      <c r="I5895" t="s">
        <v>53</v>
      </c>
      <c r="J5895" t="s">
        <v>54</v>
      </c>
      <c r="K5895">
        <v>3</v>
      </c>
      <c r="L5895" t="s">
        <v>55</v>
      </c>
      <c r="M5895" t="s">
        <v>56</v>
      </c>
      <c r="N5895" t="s">
        <v>57</v>
      </c>
      <c r="O5895" s="21" t="s">
        <v>58</v>
      </c>
      <c r="P5895" s="21" t="s">
        <v>64</v>
      </c>
      <c r="Q5895" s="20" t="s">
        <v>436</v>
      </c>
      <c r="R5895" s="21" t="s">
        <v>437</v>
      </c>
      <c r="S5895" s="35">
        <v>1</v>
      </c>
      <c r="T5895" s="22">
        <v>1</v>
      </c>
      <c r="U5895" s="20" t="s">
        <v>62</v>
      </c>
      <c r="V5895" s="20">
        <v>45866</v>
      </c>
      <c r="W5895" s="21">
        <v>7</v>
      </c>
      <c r="X5895" s="20">
        <v>45874</v>
      </c>
      <c r="Y5895" s="20">
        <v>45870</v>
      </c>
      <c r="Z5895" s="48">
        <v>8</v>
      </c>
      <c r="AA5895">
        <v>2025</v>
      </c>
      <c r="AB5895" s="45">
        <v>49994</v>
      </c>
      <c r="AC5895" s="45">
        <v>49994</v>
      </c>
      <c r="AK5895" s="10"/>
    </row>
    <row r="5896" spans="1:37">
      <c r="A5896" t="s">
        <v>45</v>
      </c>
      <c r="B5896" t="s">
        <v>46</v>
      </c>
      <c r="C5896" t="s">
        <v>47</v>
      </c>
      <c r="D5896" t="s">
        <v>6375</v>
      </c>
      <c r="E5896" t="s">
        <v>88</v>
      </c>
      <c r="F5896" t="s">
        <v>79</v>
      </c>
      <c r="G5896" t="s">
        <v>51</v>
      </c>
      <c r="H5896" s="20" t="s">
        <v>52</v>
      </c>
      <c r="I5896" t="s">
        <v>53</v>
      </c>
      <c r="J5896" t="s">
        <v>54</v>
      </c>
      <c r="K5896">
        <v>3</v>
      </c>
      <c r="L5896" t="s">
        <v>55</v>
      </c>
      <c r="M5896" t="s">
        <v>56</v>
      </c>
      <c r="N5896" t="s">
        <v>57</v>
      </c>
      <c r="O5896" s="21" t="s">
        <v>58</v>
      </c>
      <c r="P5896" s="21" t="s">
        <v>64</v>
      </c>
      <c r="Q5896" s="20" t="s">
        <v>227</v>
      </c>
      <c r="R5896" s="21" t="s">
        <v>228</v>
      </c>
      <c r="S5896" s="35">
        <v>1</v>
      </c>
      <c r="T5896" s="22">
        <v>1</v>
      </c>
      <c r="U5896" s="20" t="s">
        <v>62</v>
      </c>
      <c r="V5896" s="20">
        <v>45864</v>
      </c>
      <c r="W5896" s="21">
        <v>7</v>
      </c>
      <c r="X5896" s="20">
        <v>45875</v>
      </c>
      <c r="Y5896" s="20">
        <v>45870</v>
      </c>
      <c r="Z5896" s="48">
        <v>8</v>
      </c>
      <c r="AA5896">
        <v>2025</v>
      </c>
      <c r="AB5896" s="45">
        <v>24659</v>
      </c>
      <c r="AC5896" s="45">
        <v>24659</v>
      </c>
      <c r="AK5896" s="10"/>
    </row>
    <row r="5897" spans="1:37">
      <c r="A5897" t="s">
        <v>45</v>
      </c>
      <c r="B5897" t="s">
        <v>46</v>
      </c>
      <c r="C5897" t="s">
        <v>47</v>
      </c>
      <c r="D5897" t="s">
        <v>6376</v>
      </c>
      <c r="E5897" t="s">
        <v>88</v>
      </c>
      <c r="F5897" t="s">
        <v>79</v>
      </c>
      <c r="G5897" t="s">
        <v>51</v>
      </c>
      <c r="H5897" s="20" t="s">
        <v>52</v>
      </c>
      <c r="I5897" t="s">
        <v>53</v>
      </c>
      <c r="J5897" t="s">
        <v>54</v>
      </c>
      <c r="K5897">
        <v>3</v>
      </c>
      <c r="L5897" t="s">
        <v>55</v>
      </c>
      <c r="M5897" t="s">
        <v>77</v>
      </c>
      <c r="N5897" t="s">
        <v>89</v>
      </c>
      <c r="O5897" s="21" t="s">
        <v>58</v>
      </c>
      <c r="P5897" s="21" t="s">
        <v>119</v>
      </c>
      <c r="Q5897" s="20" t="s">
        <v>939</v>
      </c>
      <c r="R5897" s="21" t="s">
        <v>940</v>
      </c>
      <c r="S5897" s="35">
        <v>1</v>
      </c>
      <c r="T5897" s="22">
        <v>1</v>
      </c>
      <c r="U5897" s="20" t="s">
        <v>62</v>
      </c>
      <c r="V5897" s="20">
        <v>45865</v>
      </c>
      <c r="W5897" s="21">
        <v>7</v>
      </c>
      <c r="X5897" s="20">
        <v>45877</v>
      </c>
      <c r="Y5897" s="20">
        <v>45875</v>
      </c>
      <c r="Z5897" s="48">
        <v>8</v>
      </c>
      <c r="AA5897">
        <v>2025</v>
      </c>
      <c r="AB5897" s="45">
        <v>92854</v>
      </c>
      <c r="AC5897" s="45">
        <v>92854</v>
      </c>
      <c r="AK5897" s="10"/>
    </row>
    <row r="5898" spans="1:37">
      <c r="A5898" t="s">
        <v>45</v>
      </c>
      <c r="B5898" t="s">
        <v>46</v>
      </c>
      <c r="C5898" t="s">
        <v>47</v>
      </c>
      <c r="D5898" t="s">
        <v>6377</v>
      </c>
      <c r="E5898" t="s">
        <v>88</v>
      </c>
      <c r="F5898" t="s">
        <v>79</v>
      </c>
      <c r="G5898" t="s">
        <v>51</v>
      </c>
      <c r="H5898" s="20" t="s">
        <v>52</v>
      </c>
      <c r="I5898" t="s">
        <v>53</v>
      </c>
      <c r="J5898" t="s">
        <v>54</v>
      </c>
      <c r="K5898">
        <v>3</v>
      </c>
      <c r="L5898" t="s">
        <v>55</v>
      </c>
      <c r="M5898" t="s">
        <v>77</v>
      </c>
      <c r="N5898" t="s">
        <v>89</v>
      </c>
      <c r="O5898" s="21" t="s">
        <v>58</v>
      </c>
      <c r="P5898" s="21" t="s">
        <v>119</v>
      </c>
      <c r="Q5898" s="20" t="s">
        <v>3712</v>
      </c>
      <c r="R5898" s="21" t="s">
        <v>3713</v>
      </c>
      <c r="S5898" s="35">
        <v>1</v>
      </c>
      <c r="T5898" s="22">
        <v>1</v>
      </c>
      <c r="U5898" s="20" t="s">
        <v>62</v>
      </c>
      <c r="V5898" s="20">
        <v>45865</v>
      </c>
      <c r="W5898" s="21">
        <v>7</v>
      </c>
      <c r="X5898" s="20">
        <v>45875</v>
      </c>
      <c r="Y5898" s="20">
        <v>45870</v>
      </c>
      <c r="Z5898" s="48">
        <v>8</v>
      </c>
      <c r="AA5898">
        <v>2025</v>
      </c>
      <c r="AB5898" s="45">
        <v>83325</v>
      </c>
      <c r="AC5898" s="45">
        <v>83325</v>
      </c>
      <c r="AK5898" s="10"/>
    </row>
    <row r="5899" spans="1:37">
      <c r="A5899" t="s">
        <v>45</v>
      </c>
      <c r="B5899" t="s">
        <v>46</v>
      </c>
      <c r="C5899" t="s">
        <v>47</v>
      </c>
      <c r="D5899" t="s">
        <v>6378</v>
      </c>
      <c r="E5899" t="s">
        <v>88</v>
      </c>
      <c r="F5899" t="s">
        <v>79</v>
      </c>
      <c r="G5899" t="s">
        <v>51</v>
      </c>
      <c r="H5899" s="20" t="s">
        <v>52</v>
      </c>
      <c r="I5899" t="s">
        <v>53</v>
      </c>
      <c r="J5899" t="s">
        <v>54</v>
      </c>
      <c r="K5899">
        <v>3</v>
      </c>
      <c r="L5899" t="s">
        <v>55</v>
      </c>
      <c r="M5899" t="s">
        <v>56</v>
      </c>
      <c r="N5899" t="s">
        <v>57</v>
      </c>
      <c r="O5899" s="21" t="s">
        <v>58</v>
      </c>
      <c r="P5899" s="21" t="s">
        <v>64</v>
      </c>
      <c r="Q5899" s="20" t="s">
        <v>720</v>
      </c>
      <c r="R5899" s="21" t="s">
        <v>721</v>
      </c>
      <c r="S5899" s="35">
        <v>1</v>
      </c>
      <c r="T5899" s="22">
        <v>1</v>
      </c>
      <c r="U5899" s="20" t="s">
        <v>62</v>
      </c>
      <c r="V5899" s="20">
        <v>45865</v>
      </c>
      <c r="W5899" s="21">
        <v>7</v>
      </c>
      <c r="X5899" s="20">
        <v>45875</v>
      </c>
      <c r="Y5899" s="20">
        <v>45870</v>
      </c>
      <c r="Z5899" s="48">
        <v>8</v>
      </c>
      <c r="AA5899">
        <v>2025</v>
      </c>
      <c r="AB5899" s="45">
        <v>56663</v>
      </c>
      <c r="AC5899" s="45">
        <v>56663</v>
      </c>
      <c r="AK5899" s="10"/>
    </row>
    <row r="5900" spans="1:37">
      <c r="A5900" t="s">
        <v>45</v>
      </c>
      <c r="B5900" t="s">
        <v>46</v>
      </c>
      <c r="C5900" t="s">
        <v>47</v>
      </c>
      <c r="D5900" t="s">
        <v>6379</v>
      </c>
      <c r="E5900" t="s">
        <v>88</v>
      </c>
      <c r="F5900" t="s">
        <v>79</v>
      </c>
      <c r="G5900" t="s">
        <v>51</v>
      </c>
      <c r="H5900" s="20" t="s">
        <v>52</v>
      </c>
      <c r="I5900" t="s">
        <v>53</v>
      </c>
      <c r="J5900" t="s">
        <v>54</v>
      </c>
      <c r="K5900">
        <v>3</v>
      </c>
      <c r="L5900" t="s">
        <v>55</v>
      </c>
      <c r="M5900" t="s">
        <v>77</v>
      </c>
      <c r="N5900" t="s">
        <v>89</v>
      </c>
      <c r="O5900" s="21" t="s">
        <v>58</v>
      </c>
      <c r="P5900" s="21" t="s">
        <v>126</v>
      </c>
      <c r="Q5900" s="20" t="s">
        <v>1621</v>
      </c>
      <c r="R5900" s="21" t="s">
        <v>1622</v>
      </c>
      <c r="S5900" s="35">
        <v>1</v>
      </c>
      <c r="T5900" s="22">
        <v>1</v>
      </c>
      <c r="U5900" s="20" t="s">
        <v>62</v>
      </c>
      <c r="V5900" s="20">
        <v>45865</v>
      </c>
      <c r="W5900" s="21">
        <v>7</v>
      </c>
      <c r="X5900" s="20">
        <v>45874</v>
      </c>
      <c r="Y5900" s="20">
        <v>45870</v>
      </c>
      <c r="Z5900" s="48">
        <v>8</v>
      </c>
      <c r="AA5900">
        <v>2025</v>
      </c>
      <c r="AB5900" s="45">
        <v>39994</v>
      </c>
      <c r="AC5900" s="45">
        <v>39994</v>
      </c>
      <c r="AK5900" s="10"/>
    </row>
    <row r="5901" spans="1:37">
      <c r="A5901" t="s">
        <v>45</v>
      </c>
      <c r="B5901" t="s">
        <v>46</v>
      </c>
      <c r="C5901" t="s">
        <v>47</v>
      </c>
      <c r="D5901" t="s">
        <v>6380</v>
      </c>
      <c r="E5901" t="s">
        <v>88</v>
      </c>
      <c r="F5901" t="s">
        <v>79</v>
      </c>
      <c r="G5901" t="s">
        <v>51</v>
      </c>
      <c r="H5901" s="20" t="s">
        <v>52</v>
      </c>
      <c r="I5901" t="s">
        <v>53</v>
      </c>
      <c r="J5901" t="s">
        <v>54</v>
      </c>
      <c r="K5901">
        <v>3</v>
      </c>
      <c r="L5901" t="s">
        <v>55</v>
      </c>
      <c r="M5901" t="s">
        <v>77</v>
      </c>
      <c r="N5901" t="s">
        <v>89</v>
      </c>
      <c r="O5901" s="21" t="s">
        <v>58</v>
      </c>
      <c r="P5901" s="21" t="s">
        <v>90</v>
      </c>
      <c r="Q5901" s="20" t="s">
        <v>91</v>
      </c>
      <c r="R5901" s="21" t="s">
        <v>92</v>
      </c>
      <c r="S5901" s="35">
        <v>1</v>
      </c>
      <c r="T5901" s="22">
        <v>1</v>
      </c>
      <c r="U5901" s="20" t="s">
        <v>62</v>
      </c>
      <c r="V5901" s="20">
        <v>45865</v>
      </c>
      <c r="W5901" s="21">
        <v>7</v>
      </c>
      <c r="X5901" s="20">
        <v>45876</v>
      </c>
      <c r="Y5901" s="20">
        <v>45873</v>
      </c>
      <c r="Z5901" s="48">
        <v>8</v>
      </c>
      <c r="AA5901">
        <v>2025</v>
      </c>
      <c r="AB5901" s="45">
        <v>43995</v>
      </c>
      <c r="AC5901" s="45">
        <v>43995</v>
      </c>
      <c r="AK5901" s="10"/>
    </row>
    <row r="5902" spans="1:37">
      <c r="A5902" t="s">
        <v>45</v>
      </c>
      <c r="B5902" t="s">
        <v>46</v>
      </c>
      <c r="C5902" t="s">
        <v>47</v>
      </c>
      <c r="D5902" t="s">
        <v>6381</v>
      </c>
      <c r="E5902" t="s">
        <v>88</v>
      </c>
      <c r="F5902" t="s">
        <v>79</v>
      </c>
      <c r="G5902" t="s">
        <v>51</v>
      </c>
      <c r="H5902" s="20" t="s">
        <v>52</v>
      </c>
      <c r="I5902" t="s">
        <v>53</v>
      </c>
      <c r="J5902" t="s">
        <v>54</v>
      </c>
      <c r="K5902">
        <v>3</v>
      </c>
      <c r="L5902" t="s">
        <v>55</v>
      </c>
      <c r="M5902" t="s">
        <v>77</v>
      </c>
      <c r="N5902" t="s">
        <v>89</v>
      </c>
      <c r="O5902" s="21" t="s">
        <v>58</v>
      </c>
      <c r="P5902" s="21" t="s">
        <v>90</v>
      </c>
      <c r="Q5902" s="20" t="s">
        <v>344</v>
      </c>
      <c r="R5902" s="21" t="s">
        <v>345</v>
      </c>
      <c r="S5902" s="35">
        <v>1</v>
      </c>
      <c r="T5902" s="22">
        <v>1</v>
      </c>
      <c r="U5902" s="20" t="s">
        <v>62</v>
      </c>
      <c r="V5902" s="20">
        <v>45865</v>
      </c>
      <c r="W5902" s="21">
        <v>7</v>
      </c>
      <c r="X5902" s="20">
        <v>45875</v>
      </c>
      <c r="Y5902" s="20">
        <v>45873</v>
      </c>
      <c r="Z5902" s="48">
        <v>8</v>
      </c>
      <c r="AA5902">
        <v>2025</v>
      </c>
      <c r="AB5902" s="45">
        <v>39995</v>
      </c>
      <c r="AC5902" s="45">
        <v>39995</v>
      </c>
      <c r="AK5902" s="10"/>
    </row>
    <row r="5903" spans="1:37">
      <c r="A5903" t="s">
        <v>45</v>
      </c>
      <c r="B5903" t="s">
        <v>46</v>
      </c>
      <c r="C5903" t="s">
        <v>47</v>
      </c>
      <c r="D5903" t="s">
        <v>6382</v>
      </c>
      <c r="E5903" t="s">
        <v>88</v>
      </c>
      <c r="F5903" t="s">
        <v>79</v>
      </c>
      <c r="G5903" t="s">
        <v>51</v>
      </c>
      <c r="H5903" s="20" t="s">
        <v>52</v>
      </c>
      <c r="I5903" t="s">
        <v>53</v>
      </c>
      <c r="J5903" t="s">
        <v>54</v>
      </c>
      <c r="K5903">
        <v>3</v>
      </c>
      <c r="L5903" t="s">
        <v>55</v>
      </c>
      <c r="M5903" t="s">
        <v>56</v>
      </c>
      <c r="N5903" t="s">
        <v>57</v>
      </c>
      <c r="O5903" s="21" t="s">
        <v>58</v>
      </c>
      <c r="P5903" s="21" t="s">
        <v>64</v>
      </c>
      <c r="Q5903" s="20" t="s">
        <v>221</v>
      </c>
      <c r="R5903" s="21" t="s">
        <v>222</v>
      </c>
      <c r="S5903" s="35">
        <v>1</v>
      </c>
      <c r="T5903" s="22">
        <v>1</v>
      </c>
      <c r="U5903" s="20" t="s">
        <v>62</v>
      </c>
      <c r="V5903" s="20">
        <v>45865</v>
      </c>
      <c r="W5903" s="21">
        <v>7</v>
      </c>
      <c r="X5903" s="20">
        <v>45875</v>
      </c>
      <c r="Y5903" s="20">
        <v>45870</v>
      </c>
      <c r="Z5903" s="48">
        <v>8</v>
      </c>
      <c r="AA5903">
        <v>2025</v>
      </c>
      <c r="AB5903" s="45">
        <v>103324</v>
      </c>
      <c r="AC5903" s="45">
        <v>103324</v>
      </c>
      <c r="AK5903" s="10"/>
    </row>
    <row r="5904" spans="1:37">
      <c r="A5904" t="s">
        <v>45</v>
      </c>
      <c r="B5904" t="s">
        <v>46</v>
      </c>
      <c r="C5904" t="s">
        <v>47</v>
      </c>
      <c r="D5904" t="s">
        <v>6383</v>
      </c>
      <c r="E5904" t="s">
        <v>88</v>
      </c>
      <c r="F5904" t="s">
        <v>79</v>
      </c>
      <c r="G5904" t="s">
        <v>51</v>
      </c>
      <c r="H5904" s="20" t="s">
        <v>52</v>
      </c>
      <c r="I5904" t="s">
        <v>53</v>
      </c>
      <c r="J5904" t="s">
        <v>54</v>
      </c>
      <c r="K5904">
        <v>3</v>
      </c>
      <c r="L5904" t="s">
        <v>55</v>
      </c>
      <c r="M5904" t="s">
        <v>77</v>
      </c>
      <c r="N5904" t="s">
        <v>89</v>
      </c>
      <c r="O5904" s="21" t="s">
        <v>58</v>
      </c>
      <c r="P5904" s="21" t="s">
        <v>276</v>
      </c>
      <c r="Q5904" s="20" t="s">
        <v>315</v>
      </c>
      <c r="R5904" s="21" t="s">
        <v>316</v>
      </c>
      <c r="S5904" s="35">
        <v>2</v>
      </c>
      <c r="T5904" s="22">
        <v>2</v>
      </c>
      <c r="U5904" s="20" t="s">
        <v>62</v>
      </c>
      <c r="V5904" s="20">
        <v>45864</v>
      </c>
      <c r="W5904" s="21">
        <v>7</v>
      </c>
      <c r="X5904" s="20">
        <v>45874</v>
      </c>
      <c r="Y5904" s="20">
        <v>45870</v>
      </c>
      <c r="Z5904" s="48">
        <v>8</v>
      </c>
      <c r="AA5904">
        <v>2025</v>
      </c>
      <c r="AB5904" s="45">
        <v>25322</v>
      </c>
      <c r="AC5904" s="45">
        <v>25322</v>
      </c>
      <c r="AK5904" s="10"/>
    </row>
    <row r="5905" spans="1:37">
      <c r="A5905" t="s">
        <v>45</v>
      </c>
      <c r="B5905" t="s">
        <v>46</v>
      </c>
      <c r="C5905" t="s">
        <v>47</v>
      </c>
      <c r="D5905" t="s">
        <v>6384</v>
      </c>
      <c r="E5905" t="s">
        <v>88</v>
      </c>
      <c r="F5905" t="s">
        <v>79</v>
      </c>
      <c r="G5905" t="s">
        <v>51</v>
      </c>
      <c r="H5905" s="20" t="s">
        <v>52</v>
      </c>
      <c r="I5905" t="s">
        <v>53</v>
      </c>
      <c r="J5905" t="s">
        <v>54</v>
      </c>
      <c r="K5905">
        <v>3</v>
      </c>
      <c r="L5905" t="s">
        <v>55</v>
      </c>
      <c r="M5905" t="s">
        <v>77</v>
      </c>
      <c r="N5905" t="s">
        <v>89</v>
      </c>
      <c r="O5905" s="21" t="s">
        <v>58</v>
      </c>
      <c r="P5905" s="21" t="s">
        <v>4170</v>
      </c>
      <c r="Q5905" s="20" t="s">
        <v>2888</v>
      </c>
      <c r="R5905" s="21" t="s">
        <v>2889</v>
      </c>
      <c r="S5905" s="35">
        <v>1</v>
      </c>
      <c r="T5905" s="22">
        <v>1</v>
      </c>
      <c r="U5905" s="20" t="s">
        <v>62</v>
      </c>
      <c r="V5905" s="20">
        <v>45863</v>
      </c>
      <c r="W5905" s="21">
        <v>7</v>
      </c>
      <c r="X5905" s="20">
        <v>45875</v>
      </c>
      <c r="Y5905" s="20">
        <v>45870</v>
      </c>
      <c r="Z5905" s="48">
        <v>8</v>
      </c>
      <c r="AA5905">
        <v>2025</v>
      </c>
      <c r="AB5905" s="45">
        <v>93328</v>
      </c>
      <c r="AC5905" s="45">
        <v>93328</v>
      </c>
      <c r="AK5905" s="10"/>
    </row>
    <row r="5906" spans="1:37">
      <c r="A5906" t="s">
        <v>45</v>
      </c>
      <c r="B5906" t="s">
        <v>46</v>
      </c>
      <c r="C5906" t="s">
        <v>47</v>
      </c>
      <c r="D5906" t="s">
        <v>6385</v>
      </c>
      <c r="E5906" t="s">
        <v>88</v>
      </c>
      <c r="F5906" t="s">
        <v>79</v>
      </c>
      <c r="G5906" t="s">
        <v>51</v>
      </c>
      <c r="H5906" s="20" t="s">
        <v>52</v>
      </c>
      <c r="I5906" t="s">
        <v>53</v>
      </c>
      <c r="J5906" t="s">
        <v>54</v>
      </c>
      <c r="K5906">
        <v>3</v>
      </c>
      <c r="L5906" t="s">
        <v>55</v>
      </c>
      <c r="M5906" t="s">
        <v>56</v>
      </c>
      <c r="N5906" t="s">
        <v>57</v>
      </c>
      <c r="O5906" s="21" t="s">
        <v>58</v>
      </c>
      <c r="P5906" s="21" t="s">
        <v>64</v>
      </c>
      <c r="Q5906" s="20" t="s">
        <v>677</v>
      </c>
      <c r="R5906" s="21" t="s">
        <v>678</v>
      </c>
      <c r="S5906" s="35">
        <v>2</v>
      </c>
      <c r="T5906" s="22">
        <v>2</v>
      </c>
      <c r="U5906" s="20" t="s">
        <v>62</v>
      </c>
      <c r="V5906" s="20">
        <v>45865</v>
      </c>
      <c r="W5906" s="21">
        <v>7</v>
      </c>
      <c r="X5906" s="20">
        <v>45874</v>
      </c>
      <c r="Y5906" s="20">
        <v>45870</v>
      </c>
      <c r="Z5906" s="48">
        <v>8</v>
      </c>
      <c r="AA5906">
        <v>2025</v>
      </c>
      <c r="AB5906" s="45">
        <v>159990</v>
      </c>
      <c r="AC5906" s="45">
        <v>159990</v>
      </c>
      <c r="AK5906" s="10"/>
    </row>
    <row r="5907" spans="1:37">
      <c r="A5907" t="s">
        <v>45</v>
      </c>
      <c r="B5907" t="s">
        <v>46</v>
      </c>
      <c r="C5907" t="s">
        <v>47</v>
      </c>
      <c r="D5907" t="s">
        <v>6386</v>
      </c>
      <c r="E5907" t="s">
        <v>88</v>
      </c>
      <c r="F5907" t="s">
        <v>79</v>
      </c>
      <c r="G5907" t="s">
        <v>51</v>
      </c>
      <c r="H5907" s="20" t="s">
        <v>52</v>
      </c>
      <c r="I5907" t="s">
        <v>53</v>
      </c>
      <c r="J5907" t="s">
        <v>54</v>
      </c>
      <c r="K5907">
        <v>3</v>
      </c>
      <c r="L5907" t="s">
        <v>55</v>
      </c>
      <c r="M5907" t="s">
        <v>77</v>
      </c>
      <c r="N5907" t="s">
        <v>89</v>
      </c>
      <c r="O5907" s="21" t="s">
        <v>58</v>
      </c>
      <c r="P5907" s="21" t="s">
        <v>303</v>
      </c>
      <c r="Q5907" s="20" t="s">
        <v>4085</v>
      </c>
      <c r="R5907" s="21" t="s">
        <v>4086</v>
      </c>
      <c r="S5907" s="35">
        <v>1</v>
      </c>
      <c r="T5907" s="22">
        <v>1</v>
      </c>
      <c r="U5907" s="20" t="s">
        <v>62</v>
      </c>
      <c r="V5907" s="20">
        <v>45864</v>
      </c>
      <c r="W5907" s="21">
        <v>7</v>
      </c>
      <c r="X5907" s="20">
        <v>45876</v>
      </c>
      <c r="Y5907" s="20">
        <v>45873</v>
      </c>
      <c r="Z5907" s="48">
        <v>8</v>
      </c>
      <c r="AA5907">
        <v>2025</v>
      </c>
      <c r="AB5907" s="45">
        <v>60708</v>
      </c>
      <c r="AC5907" s="45">
        <v>60708</v>
      </c>
      <c r="AK5907" s="10"/>
    </row>
    <row r="5908" spans="1:37">
      <c r="A5908" t="s">
        <v>45</v>
      </c>
      <c r="B5908" t="s">
        <v>46</v>
      </c>
      <c r="C5908" t="s">
        <v>47</v>
      </c>
      <c r="D5908" t="s">
        <v>6387</v>
      </c>
      <c r="E5908" t="s">
        <v>88</v>
      </c>
      <c r="F5908" t="s">
        <v>79</v>
      </c>
      <c r="G5908" t="s">
        <v>51</v>
      </c>
      <c r="H5908" s="20" t="s">
        <v>58</v>
      </c>
      <c r="I5908" t="s">
        <v>53</v>
      </c>
      <c r="J5908" t="s">
        <v>54</v>
      </c>
      <c r="K5908">
        <v>3</v>
      </c>
      <c r="L5908" t="s">
        <v>55</v>
      </c>
      <c r="M5908" t="s">
        <v>56</v>
      </c>
      <c r="N5908" t="s">
        <v>57</v>
      </c>
      <c r="O5908" s="21" t="s">
        <v>58</v>
      </c>
      <c r="P5908" s="21" t="s">
        <v>64</v>
      </c>
      <c r="Q5908" s="20" t="s">
        <v>179</v>
      </c>
      <c r="R5908" s="21" t="s">
        <v>180</v>
      </c>
      <c r="S5908" s="35">
        <v>1</v>
      </c>
      <c r="T5908" s="22">
        <v>0</v>
      </c>
      <c r="U5908" s="20" t="s">
        <v>62</v>
      </c>
      <c r="V5908" s="20">
        <v>45864</v>
      </c>
      <c r="W5908" s="21">
        <v>7</v>
      </c>
      <c r="X5908" s="20">
        <v>45874</v>
      </c>
      <c r="Z5908" s="48">
        <v>8</v>
      </c>
      <c r="AA5908">
        <v>2025</v>
      </c>
      <c r="AB5908" s="45">
        <v>41995</v>
      </c>
      <c r="AC5908" s="45">
        <v>0</v>
      </c>
      <c r="AK5908" s="10"/>
    </row>
    <row r="5909" spans="1:37">
      <c r="A5909" t="s">
        <v>45</v>
      </c>
      <c r="B5909" t="s">
        <v>46</v>
      </c>
      <c r="C5909" t="s">
        <v>47</v>
      </c>
      <c r="D5909" t="s">
        <v>6388</v>
      </c>
      <c r="E5909" t="s">
        <v>88</v>
      </c>
      <c r="F5909" t="s">
        <v>79</v>
      </c>
      <c r="G5909" t="s">
        <v>51</v>
      </c>
      <c r="H5909" s="20" t="s">
        <v>52</v>
      </c>
      <c r="I5909" t="s">
        <v>53</v>
      </c>
      <c r="J5909" t="s">
        <v>54</v>
      </c>
      <c r="K5909">
        <v>3</v>
      </c>
      <c r="L5909" t="s">
        <v>55</v>
      </c>
      <c r="M5909" t="s">
        <v>56</v>
      </c>
      <c r="N5909" t="s">
        <v>57</v>
      </c>
      <c r="O5909" s="21" t="s">
        <v>58</v>
      </c>
      <c r="P5909" s="21" t="s">
        <v>64</v>
      </c>
      <c r="Q5909" s="20" t="s">
        <v>410</v>
      </c>
      <c r="R5909" s="21" t="s">
        <v>411</v>
      </c>
      <c r="S5909" s="35">
        <v>1</v>
      </c>
      <c r="T5909" s="22">
        <v>1</v>
      </c>
      <c r="U5909" s="20" t="s">
        <v>62</v>
      </c>
      <c r="V5909" s="20">
        <v>45864</v>
      </c>
      <c r="W5909" s="21">
        <v>7</v>
      </c>
      <c r="X5909" s="20">
        <v>45880</v>
      </c>
      <c r="Y5909" s="20">
        <v>45875</v>
      </c>
      <c r="Z5909" s="48">
        <v>8</v>
      </c>
      <c r="AA5909">
        <v>2025</v>
      </c>
      <c r="AB5909" s="45">
        <v>45324</v>
      </c>
      <c r="AC5909" s="45">
        <v>45324</v>
      </c>
      <c r="AK5909" s="10"/>
    </row>
    <row r="5910" spans="1:37">
      <c r="A5910" t="s">
        <v>45</v>
      </c>
      <c r="B5910" t="s">
        <v>46</v>
      </c>
      <c r="C5910" t="s">
        <v>47</v>
      </c>
      <c r="D5910" t="s">
        <v>6389</v>
      </c>
      <c r="E5910" t="s">
        <v>88</v>
      </c>
      <c r="F5910" t="s">
        <v>79</v>
      </c>
      <c r="G5910" t="s">
        <v>51</v>
      </c>
      <c r="H5910" s="20" t="s">
        <v>52</v>
      </c>
      <c r="I5910" t="s">
        <v>53</v>
      </c>
      <c r="J5910" t="s">
        <v>54</v>
      </c>
      <c r="K5910">
        <v>3</v>
      </c>
      <c r="L5910" t="s">
        <v>55</v>
      </c>
      <c r="M5910" t="s">
        <v>77</v>
      </c>
      <c r="N5910" t="s">
        <v>89</v>
      </c>
      <c r="O5910" s="21" t="s">
        <v>58</v>
      </c>
      <c r="P5910" s="21" t="s">
        <v>90</v>
      </c>
      <c r="Q5910" s="20" t="s">
        <v>377</v>
      </c>
      <c r="R5910" s="21" t="s">
        <v>378</v>
      </c>
      <c r="S5910" s="35">
        <v>1</v>
      </c>
      <c r="T5910" s="22">
        <v>1</v>
      </c>
      <c r="U5910" s="20" t="s">
        <v>62</v>
      </c>
      <c r="V5910" s="20">
        <v>45864</v>
      </c>
      <c r="W5910" s="21">
        <v>7</v>
      </c>
      <c r="X5910" s="20">
        <v>45875</v>
      </c>
      <c r="Y5910" s="20">
        <v>45870</v>
      </c>
      <c r="Z5910" s="48">
        <v>8</v>
      </c>
      <c r="AA5910">
        <v>2025</v>
      </c>
      <c r="AB5910" s="45">
        <v>99992</v>
      </c>
      <c r="AC5910" s="45">
        <v>99992</v>
      </c>
      <c r="AK5910" s="10"/>
    </row>
    <row r="5911" spans="1:37">
      <c r="A5911" t="s">
        <v>45</v>
      </c>
      <c r="B5911" t="s">
        <v>46</v>
      </c>
      <c r="C5911" t="s">
        <v>47</v>
      </c>
      <c r="D5911" t="s">
        <v>6390</v>
      </c>
      <c r="E5911" t="s">
        <v>88</v>
      </c>
      <c r="F5911" t="s">
        <v>79</v>
      </c>
      <c r="G5911" t="s">
        <v>51</v>
      </c>
      <c r="H5911" s="20" t="s">
        <v>52</v>
      </c>
      <c r="I5911" t="s">
        <v>53</v>
      </c>
      <c r="J5911" t="s">
        <v>54</v>
      </c>
      <c r="K5911">
        <v>3</v>
      </c>
      <c r="L5911" t="s">
        <v>55</v>
      </c>
      <c r="M5911" t="s">
        <v>56</v>
      </c>
      <c r="N5911" t="s">
        <v>57</v>
      </c>
      <c r="O5911" s="21" t="s">
        <v>58</v>
      </c>
      <c r="P5911" s="21" t="s">
        <v>64</v>
      </c>
      <c r="Q5911" s="20" t="s">
        <v>179</v>
      </c>
      <c r="R5911" s="21" t="s">
        <v>180</v>
      </c>
      <c r="S5911" s="35">
        <v>1</v>
      </c>
      <c r="T5911" s="22">
        <v>1</v>
      </c>
      <c r="U5911" s="20" t="s">
        <v>62</v>
      </c>
      <c r="V5911" s="20">
        <v>45864</v>
      </c>
      <c r="W5911" s="21">
        <v>7</v>
      </c>
      <c r="X5911" s="20">
        <v>45877</v>
      </c>
      <c r="Y5911" s="20">
        <v>45875</v>
      </c>
      <c r="Z5911" s="48">
        <v>8</v>
      </c>
      <c r="AA5911">
        <v>2025</v>
      </c>
      <c r="AB5911" s="45">
        <v>41995</v>
      </c>
      <c r="AC5911" s="45">
        <v>41995</v>
      </c>
      <c r="AK5911" s="10"/>
    </row>
    <row r="5912" spans="1:37">
      <c r="A5912" t="s">
        <v>45</v>
      </c>
      <c r="B5912" t="s">
        <v>46</v>
      </c>
      <c r="C5912" t="s">
        <v>47</v>
      </c>
      <c r="D5912" t="s">
        <v>6391</v>
      </c>
      <c r="E5912" t="s">
        <v>88</v>
      </c>
      <c r="F5912" t="s">
        <v>79</v>
      </c>
      <c r="G5912" t="s">
        <v>51</v>
      </c>
      <c r="H5912" s="20" t="s">
        <v>52</v>
      </c>
      <c r="I5912" t="s">
        <v>53</v>
      </c>
      <c r="J5912" t="s">
        <v>54</v>
      </c>
      <c r="K5912">
        <v>3</v>
      </c>
      <c r="L5912" t="s">
        <v>55</v>
      </c>
      <c r="M5912" t="s">
        <v>56</v>
      </c>
      <c r="N5912" t="s">
        <v>57</v>
      </c>
      <c r="O5912" s="21" t="s">
        <v>58</v>
      </c>
      <c r="P5912" s="21" t="s">
        <v>64</v>
      </c>
      <c r="Q5912" s="20" t="s">
        <v>596</v>
      </c>
      <c r="R5912" s="21" t="s">
        <v>597</v>
      </c>
      <c r="S5912" s="35">
        <v>1</v>
      </c>
      <c r="T5912" s="22">
        <v>1</v>
      </c>
      <c r="U5912" s="20" t="s">
        <v>62</v>
      </c>
      <c r="V5912" s="20">
        <v>45864</v>
      </c>
      <c r="W5912" s="21">
        <v>7</v>
      </c>
      <c r="X5912" s="20">
        <v>45875</v>
      </c>
      <c r="Y5912" s="20">
        <v>45870</v>
      </c>
      <c r="Z5912" s="48">
        <v>8</v>
      </c>
      <c r="AA5912">
        <v>2025</v>
      </c>
      <c r="AB5912" s="45">
        <v>107135</v>
      </c>
      <c r="AC5912" s="45">
        <v>107135</v>
      </c>
      <c r="AK5912" s="10"/>
    </row>
    <row r="5913" spans="1:37">
      <c r="A5913" t="s">
        <v>45</v>
      </c>
      <c r="B5913" t="s">
        <v>46</v>
      </c>
      <c r="C5913" t="s">
        <v>47</v>
      </c>
      <c r="D5913" t="s">
        <v>6392</v>
      </c>
      <c r="E5913" t="s">
        <v>88</v>
      </c>
      <c r="F5913" t="s">
        <v>79</v>
      </c>
      <c r="G5913" t="s">
        <v>51</v>
      </c>
      <c r="H5913" s="20" t="s">
        <v>52</v>
      </c>
      <c r="I5913" t="s">
        <v>53</v>
      </c>
      <c r="J5913" t="s">
        <v>54</v>
      </c>
      <c r="K5913">
        <v>3</v>
      </c>
      <c r="L5913" t="s">
        <v>55</v>
      </c>
      <c r="M5913" t="s">
        <v>56</v>
      </c>
      <c r="N5913" t="s">
        <v>57</v>
      </c>
      <c r="O5913" s="21" t="s">
        <v>58</v>
      </c>
      <c r="P5913" s="21" t="s">
        <v>64</v>
      </c>
      <c r="Q5913" s="20" t="s">
        <v>481</v>
      </c>
      <c r="R5913" s="21" t="s">
        <v>482</v>
      </c>
      <c r="S5913" s="35">
        <v>1</v>
      </c>
      <c r="T5913" s="22">
        <v>1</v>
      </c>
      <c r="U5913" s="20" t="s">
        <v>62</v>
      </c>
      <c r="V5913" s="20">
        <v>45864</v>
      </c>
      <c r="W5913" s="21">
        <v>7</v>
      </c>
      <c r="X5913" s="20">
        <v>45875</v>
      </c>
      <c r="Y5913" s="20">
        <v>45870</v>
      </c>
      <c r="Z5913" s="48">
        <v>8</v>
      </c>
      <c r="AA5913">
        <v>2025</v>
      </c>
      <c r="AB5913" s="45">
        <v>71421</v>
      </c>
      <c r="AC5913" s="45">
        <v>71421</v>
      </c>
      <c r="AK5913" s="10"/>
    </row>
    <row r="5914" spans="1:37">
      <c r="A5914" t="s">
        <v>45</v>
      </c>
      <c r="B5914" t="s">
        <v>46</v>
      </c>
      <c r="C5914" t="s">
        <v>47</v>
      </c>
      <c r="D5914" t="s">
        <v>6393</v>
      </c>
      <c r="E5914" t="s">
        <v>88</v>
      </c>
      <c r="F5914" t="s">
        <v>79</v>
      </c>
      <c r="G5914" t="s">
        <v>51</v>
      </c>
      <c r="H5914" s="20" t="s">
        <v>52</v>
      </c>
      <c r="I5914" t="s">
        <v>53</v>
      </c>
      <c r="J5914" t="s">
        <v>54</v>
      </c>
      <c r="K5914">
        <v>3</v>
      </c>
      <c r="L5914" t="s">
        <v>55</v>
      </c>
      <c r="M5914" t="s">
        <v>77</v>
      </c>
      <c r="N5914" t="s">
        <v>89</v>
      </c>
      <c r="O5914" s="21" t="s">
        <v>58</v>
      </c>
      <c r="P5914" s="21" t="s">
        <v>126</v>
      </c>
      <c r="Q5914" s="20" t="s">
        <v>1044</v>
      </c>
      <c r="R5914" s="21" t="s">
        <v>1045</v>
      </c>
      <c r="S5914" s="35">
        <v>1</v>
      </c>
      <c r="T5914" s="22">
        <v>1</v>
      </c>
      <c r="U5914" s="20" t="s">
        <v>62</v>
      </c>
      <c r="V5914" s="20">
        <v>45864</v>
      </c>
      <c r="W5914" s="21">
        <v>7</v>
      </c>
      <c r="X5914" s="20">
        <v>45876</v>
      </c>
      <c r="Y5914" s="20">
        <v>45873</v>
      </c>
      <c r="Z5914" s="48">
        <v>8</v>
      </c>
      <c r="AA5914">
        <v>2025</v>
      </c>
      <c r="AB5914" s="45">
        <v>67854</v>
      </c>
      <c r="AC5914" s="45">
        <v>67854</v>
      </c>
      <c r="AK5914" s="10"/>
    </row>
    <row r="5915" spans="1:37">
      <c r="A5915" t="s">
        <v>45</v>
      </c>
      <c r="B5915" t="s">
        <v>46</v>
      </c>
      <c r="C5915" t="s">
        <v>47</v>
      </c>
      <c r="D5915" t="s">
        <v>6394</v>
      </c>
      <c r="E5915" t="s">
        <v>88</v>
      </c>
      <c r="F5915" t="s">
        <v>79</v>
      </c>
      <c r="G5915" t="s">
        <v>51</v>
      </c>
      <c r="H5915" s="20" t="s">
        <v>52</v>
      </c>
      <c r="I5915" t="s">
        <v>53</v>
      </c>
      <c r="J5915" t="s">
        <v>54</v>
      </c>
      <c r="K5915">
        <v>3</v>
      </c>
      <c r="L5915" t="s">
        <v>55</v>
      </c>
      <c r="M5915" t="s">
        <v>77</v>
      </c>
      <c r="N5915" t="s">
        <v>89</v>
      </c>
      <c r="O5915" s="21" t="s">
        <v>58</v>
      </c>
      <c r="P5915" s="21" t="s">
        <v>90</v>
      </c>
      <c r="Q5915" s="20" t="s">
        <v>1025</v>
      </c>
      <c r="R5915" s="21" t="s">
        <v>1026</v>
      </c>
      <c r="S5915" s="35">
        <v>1</v>
      </c>
      <c r="T5915" s="22">
        <v>1</v>
      </c>
      <c r="U5915" s="20" t="s">
        <v>62</v>
      </c>
      <c r="V5915" s="20">
        <v>45863</v>
      </c>
      <c r="W5915" s="21">
        <v>7</v>
      </c>
      <c r="X5915" s="20">
        <v>45876</v>
      </c>
      <c r="Y5915" s="20">
        <v>45873</v>
      </c>
      <c r="Z5915" s="48">
        <v>8</v>
      </c>
      <c r="AA5915">
        <v>2025</v>
      </c>
      <c r="AB5915" s="45">
        <v>107134</v>
      </c>
      <c r="AC5915" s="45">
        <v>107134</v>
      </c>
      <c r="AK5915" s="10"/>
    </row>
    <row r="5916" spans="1:37">
      <c r="A5916" t="s">
        <v>45</v>
      </c>
      <c r="B5916" t="s">
        <v>46</v>
      </c>
      <c r="C5916" t="s">
        <v>47</v>
      </c>
      <c r="D5916" t="s">
        <v>6395</v>
      </c>
      <c r="E5916" t="s">
        <v>88</v>
      </c>
      <c r="F5916" t="s">
        <v>79</v>
      </c>
      <c r="G5916" t="s">
        <v>51</v>
      </c>
      <c r="H5916" s="20" t="s">
        <v>52</v>
      </c>
      <c r="I5916" t="s">
        <v>53</v>
      </c>
      <c r="J5916" t="s">
        <v>54</v>
      </c>
      <c r="K5916">
        <v>3</v>
      </c>
      <c r="L5916" t="s">
        <v>55</v>
      </c>
      <c r="M5916" t="s">
        <v>77</v>
      </c>
      <c r="N5916" t="s">
        <v>89</v>
      </c>
      <c r="O5916" s="21" t="s">
        <v>58</v>
      </c>
      <c r="P5916" s="21" t="s">
        <v>90</v>
      </c>
      <c r="Q5916" s="20" t="s">
        <v>1071</v>
      </c>
      <c r="R5916" s="21" t="s">
        <v>1072</v>
      </c>
      <c r="S5916" s="35">
        <v>1</v>
      </c>
      <c r="T5916" s="22">
        <v>1</v>
      </c>
      <c r="U5916" s="20" t="s">
        <v>62</v>
      </c>
      <c r="V5916" s="20">
        <v>45864</v>
      </c>
      <c r="W5916" s="21">
        <v>7</v>
      </c>
      <c r="X5916" s="20">
        <v>45874</v>
      </c>
      <c r="Y5916" s="20">
        <v>45870</v>
      </c>
      <c r="Z5916" s="48">
        <v>8</v>
      </c>
      <c r="AA5916">
        <v>2025</v>
      </c>
      <c r="AB5916" s="45">
        <v>135714</v>
      </c>
      <c r="AC5916" s="45">
        <v>135714</v>
      </c>
      <c r="AK5916" s="10"/>
    </row>
    <row r="5917" spans="1:37">
      <c r="A5917" t="s">
        <v>45</v>
      </c>
      <c r="B5917" t="s">
        <v>46</v>
      </c>
      <c r="C5917" t="s">
        <v>47</v>
      </c>
      <c r="D5917" t="s">
        <v>6396</v>
      </c>
      <c r="E5917" t="s">
        <v>88</v>
      </c>
      <c r="F5917" t="s">
        <v>79</v>
      </c>
      <c r="G5917" t="s">
        <v>51</v>
      </c>
      <c r="H5917" s="20" t="s">
        <v>52</v>
      </c>
      <c r="I5917" t="s">
        <v>53</v>
      </c>
      <c r="J5917" t="s">
        <v>54</v>
      </c>
      <c r="K5917">
        <v>3</v>
      </c>
      <c r="L5917" t="s">
        <v>55</v>
      </c>
      <c r="M5917" t="s">
        <v>56</v>
      </c>
      <c r="N5917" t="s">
        <v>57</v>
      </c>
      <c r="O5917" s="21" t="s">
        <v>58</v>
      </c>
      <c r="P5917" s="21" t="s">
        <v>64</v>
      </c>
      <c r="Q5917" s="20" t="s">
        <v>4165</v>
      </c>
      <c r="R5917" s="21" t="s">
        <v>4166</v>
      </c>
      <c r="S5917" s="35">
        <v>1</v>
      </c>
      <c r="T5917" s="22">
        <v>1</v>
      </c>
      <c r="U5917" s="20" t="s">
        <v>62</v>
      </c>
      <c r="V5917" s="20">
        <v>45863</v>
      </c>
      <c r="W5917" s="21">
        <v>7</v>
      </c>
      <c r="X5917" s="20">
        <v>45870</v>
      </c>
      <c r="Y5917" s="20">
        <v>45870</v>
      </c>
      <c r="Z5917" s="48">
        <v>8</v>
      </c>
      <c r="AA5917">
        <v>2025</v>
      </c>
      <c r="AB5917" s="45">
        <v>103324</v>
      </c>
      <c r="AC5917" s="45">
        <v>103324</v>
      </c>
      <c r="AK5917" s="10"/>
    </row>
    <row r="5918" spans="1:37">
      <c r="A5918" t="s">
        <v>45</v>
      </c>
      <c r="B5918" t="s">
        <v>46</v>
      </c>
      <c r="C5918" t="s">
        <v>47</v>
      </c>
      <c r="D5918" t="s">
        <v>6397</v>
      </c>
      <c r="E5918" t="s">
        <v>88</v>
      </c>
      <c r="F5918" t="s">
        <v>79</v>
      </c>
      <c r="G5918" t="s">
        <v>51</v>
      </c>
      <c r="H5918" s="20" t="s">
        <v>58</v>
      </c>
      <c r="I5918" t="s">
        <v>53</v>
      </c>
      <c r="J5918" t="s">
        <v>54</v>
      </c>
      <c r="K5918">
        <v>3</v>
      </c>
      <c r="L5918" t="s">
        <v>55</v>
      </c>
      <c r="M5918" t="s">
        <v>56</v>
      </c>
      <c r="N5918" t="s">
        <v>57</v>
      </c>
      <c r="O5918" s="21" t="s">
        <v>58</v>
      </c>
      <c r="P5918" s="21" t="s">
        <v>522</v>
      </c>
      <c r="Q5918" s="20" t="s">
        <v>523</v>
      </c>
      <c r="R5918" s="21" t="s">
        <v>524</v>
      </c>
      <c r="S5918" s="35">
        <v>1</v>
      </c>
      <c r="T5918" s="22">
        <v>0</v>
      </c>
      <c r="U5918" s="20" t="s">
        <v>62</v>
      </c>
      <c r="V5918" s="20">
        <v>45864</v>
      </c>
      <c r="W5918" s="21">
        <v>7</v>
      </c>
      <c r="X5918" s="20">
        <v>45874</v>
      </c>
      <c r="Z5918" s="48">
        <v>8</v>
      </c>
      <c r="AA5918">
        <v>2025</v>
      </c>
      <c r="AB5918" s="45">
        <v>31994</v>
      </c>
      <c r="AC5918" s="45">
        <v>0</v>
      </c>
      <c r="AK5918" s="10"/>
    </row>
    <row r="5919" spans="1:37">
      <c r="A5919" t="s">
        <v>45</v>
      </c>
      <c r="B5919" t="s">
        <v>46</v>
      </c>
      <c r="C5919" t="s">
        <v>47</v>
      </c>
      <c r="D5919" t="s">
        <v>6398</v>
      </c>
      <c r="E5919" t="s">
        <v>88</v>
      </c>
      <c r="F5919" t="s">
        <v>79</v>
      </c>
      <c r="G5919" t="s">
        <v>51</v>
      </c>
      <c r="H5919" s="20" t="s">
        <v>52</v>
      </c>
      <c r="I5919" t="s">
        <v>53</v>
      </c>
      <c r="J5919" t="s">
        <v>54</v>
      </c>
      <c r="K5919">
        <v>3</v>
      </c>
      <c r="L5919" t="s">
        <v>55</v>
      </c>
      <c r="M5919" t="s">
        <v>56</v>
      </c>
      <c r="N5919" t="s">
        <v>57</v>
      </c>
      <c r="O5919" s="21" t="s">
        <v>58</v>
      </c>
      <c r="P5919" s="21" t="s">
        <v>207</v>
      </c>
      <c r="Q5919" s="20" t="s">
        <v>2613</v>
      </c>
      <c r="R5919" s="21" t="s">
        <v>2614</v>
      </c>
      <c r="S5919" s="35">
        <v>1</v>
      </c>
      <c r="T5919" s="22">
        <v>1</v>
      </c>
      <c r="U5919" s="20" t="s">
        <v>62</v>
      </c>
      <c r="V5919" s="20">
        <v>45863</v>
      </c>
      <c r="W5919" s="21">
        <v>7</v>
      </c>
      <c r="X5919" s="20">
        <v>45889</v>
      </c>
      <c r="Y5919" s="20">
        <v>45882</v>
      </c>
      <c r="Z5919" s="48">
        <v>8</v>
      </c>
      <c r="AA5919">
        <v>2025</v>
      </c>
      <c r="AB5919" s="45">
        <v>46660</v>
      </c>
      <c r="AC5919" s="45">
        <v>46660</v>
      </c>
      <c r="AK5919" s="10"/>
    </row>
    <row r="5920" spans="1:37">
      <c r="A5920" t="s">
        <v>45</v>
      </c>
      <c r="B5920" t="s">
        <v>46</v>
      </c>
      <c r="C5920" t="s">
        <v>47</v>
      </c>
      <c r="D5920" t="s">
        <v>6399</v>
      </c>
      <c r="E5920" t="s">
        <v>88</v>
      </c>
      <c r="F5920" t="s">
        <v>79</v>
      </c>
      <c r="G5920" t="s">
        <v>51</v>
      </c>
      <c r="H5920" s="20" t="s">
        <v>52</v>
      </c>
      <c r="I5920" t="s">
        <v>53</v>
      </c>
      <c r="J5920" t="s">
        <v>54</v>
      </c>
      <c r="K5920">
        <v>3</v>
      </c>
      <c r="L5920" t="s">
        <v>55</v>
      </c>
      <c r="M5920" t="s">
        <v>56</v>
      </c>
      <c r="N5920" t="s">
        <v>57</v>
      </c>
      <c r="O5920" s="21" t="s">
        <v>58</v>
      </c>
      <c r="P5920" s="21" t="s">
        <v>59</v>
      </c>
      <c r="Q5920" s="20" t="s">
        <v>802</v>
      </c>
      <c r="R5920" s="21" t="s">
        <v>803</v>
      </c>
      <c r="S5920" s="35">
        <v>1</v>
      </c>
      <c r="T5920" s="22">
        <v>1</v>
      </c>
      <c r="U5920" s="20" t="s">
        <v>62</v>
      </c>
      <c r="V5920" s="20">
        <v>45862</v>
      </c>
      <c r="W5920" s="21">
        <v>7</v>
      </c>
      <c r="X5920" s="20">
        <v>45877</v>
      </c>
      <c r="Y5920" s="20">
        <v>45873</v>
      </c>
      <c r="Z5920" s="48">
        <v>8</v>
      </c>
      <c r="AA5920">
        <v>2025</v>
      </c>
      <c r="AB5920" s="45">
        <v>26660</v>
      </c>
      <c r="AC5920" s="45">
        <v>26660</v>
      </c>
      <c r="AK5920" s="10"/>
    </row>
    <row r="5921" spans="1:37">
      <c r="A5921" t="s">
        <v>45</v>
      </c>
      <c r="B5921" t="s">
        <v>46</v>
      </c>
      <c r="C5921" t="s">
        <v>47</v>
      </c>
      <c r="D5921" t="s">
        <v>6400</v>
      </c>
      <c r="E5921" t="s">
        <v>88</v>
      </c>
      <c r="F5921" t="s">
        <v>79</v>
      </c>
      <c r="G5921" t="s">
        <v>51</v>
      </c>
      <c r="H5921" s="20" t="s">
        <v>52</v>
      </c>
      <c r="I5921" t="s">
        <v>53</v>
      </c>
      <c r="J5921" t="s">
        <v>54</v>
      </c>
      <c r="K5921">
        <v>3</v>
      </c>
      <c r="L5921" t="s">
        <v>55</v>
      </c>
      <c r="M5921" t="s">
        <v>77</v>
      </c>
      <c r="N5921" t="s">
        <v>89</v>
      </c>
      <c r="O5921" s="21" t="s">
        <v>58</v>
      </c>
      <c r="P5921" s="21" t="s">
        <v>126</v>
      </c>
      <c r="Q5921" s="20" t="s">
        <v>1044</v>
      </c>
      <c r="R5921" s="21" t="s">
        <v>1045</v>
      </c>
      <c r="S5921" s="35">
        <v>1</v>
      </c>
      <c r="T5921" s="22">
        <v>1</v>
      </c>
      <c r="U5921" s="20" t="s">
        <v>62</v>
      </c>
      <c r="V5921" s="20">
        <v>45864</v>
      </c>
      <c r="W5921" s="21">
        <v>7</v>
      </c>
      <c r="X5921" s="20">
        <v>45876</v>
      </c>
      <c r="Y5921" s="20">
        <v>45873</v>
      </c>
      <c r="Z5921" s="48">
        <v>8</v>
      </c>
      <c r="AA5921">
        <v>2025</v>
      </c>
      <c r="AB5921" s="45">
        <v>67854</v>
      </c>
      <c r="AC5921" s="45">
        <v>67854</v>
      </c>
      <c r="AK5921" s="10"/>
    </row>
    <row r="5922" spans="1:37">
      <c r="A5922" t="s">
        <v>45</v>
      </c>
      <c r="B5922" t="s">
        <v>46</v>
      </c>
      <c r="C5922" t="s">
        <v>47</v>
      </c>
      <c r="D5922" t="s">
        <v>6401</v>
      </c>
      <c r="E5922" t="s">
        <v>88</v>
      </c>
      <c r="F5922" t="s">
        <v>79</v>
      </c>
      <c r="G5922" t="s">
        <v>51</v>
      </c>
      <c r="H5922" s="20" t="s">
        <v>52</v>
      </c>
      <c r="I5922" t="s">
        <v>53</v>
      </c>
      <c r="J5922" t="s">
        <v>54</v>
      </c>
      <c r="K5922">
        <v>3</v>
      </c>
      <c r="L5922" t="s">
        <v>55</v>
      </c>
      <c r="M5922" t="s">
        <v>77</v>
      </c>
      <c r="N5922" t="s">
        <v>89</v>
      </c>
      <c r="O5922" s="21" t="s">
        <v>58</v>
      </c>
      <c r="P5922" s="21" t="s">
        <v>119</v>
      </c>
      <c r="Q5922" s="20" t="s">
        <v>728</v>
      </c>
      <c r="R5922" s="21" t="s">
        <v>729</v>
      </c>
      <c r="S5922" s="35">
        <v>1</v>
      </c>
      <c r="T5922" s="22">
        <v>1</v>
      </c>
      <c r="U5922" s="20" t="s">
        <v>62</v>
      </c>
      <c r="V5922" s="20">
        <v>45864</v>
      </c>
      <c r="W5922" s="21">
        <v>7</v>
      </c>
      <c r="X5922" s="20">
        <v>45875</v>
      </c>
      <c r="Y5922" s="20">
        <v>45870</v>
      </c>
      <c r="Z5922" s="48">
        <v>8</v>
      </c>
      <c r="AA5922">
        <v>2025</v>
      </c>
      <c r="AB5922" s="45">
        <v>75709</v>
      </c>
      <c r="AC5922" s="45">
        <v>75709</v>
      </c>
      <c r="AK5922" s="10"/>
    </row>
    <row r="5923" spans="1:37">
      <c r="A5923" t="s">
        <v>45</v>
      </c>
      <c r="B5923" t="s">
        <v>46</v>
      </c>
      <c r="C5923" t="s">
        <v>47</v>
      </c>
      <c r="D5923" t="s">
        <v>6402</v>
      </c>
      <c r="E5923" t="s">
        <v>88</v>
      </c>
      <c r="F5923" t="s">
        <v>79</v>
      </c>
      <c r="G5923" t="s">
        <v>51</v>
      </c>
      <c r="H5923" s="20" t="s">
        <v>52</v>
      </c>
      <c r="I5923" t="s">
        <v>53</v>
      </c>
      <c r="J5923" t="s">
        <v>54</v>
      </c>
      <c r="K5923">
        <v>3</v>
      </c>
      <c r="L5923" t="s">
        <v>55</v>
      </c>
      <c r="M5923" t="s">
        <v>56</v>
      </c>
      <c r="N5923" t="s">
        <v>57</v>
      </c>
      <c r="O5923" s="21" t="s">
        <v>58</v>
      </c>
      <c r="P5923" s="21" t="s">
        <v>207</v>
      </c>
      <c r="Q5923" s="20" t="s">
        <v>950</v>
      </c>
      <c r="R5923" s="21" t="s">
        <v>951</v>
      </c>
      <c r="S5923" s="35">
        <v>1</v>
      </c>
      <c r="T5923" s="22">
        <v>1</v>
      </c>
      <c r="U5923" s="20" t="s">
        <v>62</v>
      </c>
      <c r="V5923" s="20">
        <v>45863</v>
      </c>
      <c r="W5923" s="21">
        <v>7</v>
      </c>
      <c r="X5923" s="20">
        <v>45882</v>
      </c>
      <c r="Y5923" s="20">
        <v>45875</v>
      </c>
      <c r="Z5923" s="48">
        <v>8</v>
      </c>
      <c r="AA5923">
        <v>2025</v>
      </c>
      <c r="AB5923" s="45">
        <v>64276</v>
      </c>
      <c r="AC5923" s="45">
        <v>64276</v>
      </c>
      <c r="AK5923" s="10"/>
    </row>
    <row r="5924" spans="1:37">
      <c r="A5924" t="s">
        <v>45</v>
      </c>
      <c r="B5924" t="s">
        <v>46</v>
      </c>
      <c r="C5924" t="s">
        <v>47</v>
      </c>
      <c r="D5924" t="s">
        <v>6403</v>
      </c>
      <c r="E5924" t="s">
        <v>88</v>
      </c>
      <c r="F5924" t="s">
        <v>79</v>
      </c>
      <c r="G5924" t="s">
        <v>51</v>
      </c>
      <c r="H5924" s="20" t="s">
        <v>52</v>
      </c>
      <c r="I5924" t="s">
        <v>53</v>
      </c>
      <c r="J5924" t="s">
        <v>54</v>
      </c>
      <c r="K5924">
        <v>3</v>
      </c>
      <c r="L5924" t="s">
        <v>55</v>
      </c>
      <c r="M5924" t="s">
        <v>77</v>
      </c>
      <c r="N5924" t="s">
        <v>89</v>
      </c>
      <c r="O5924" s="21" t="s">
        <v>58</v>
      </c>
      <c r="P5924" s="21" t="s">
        <v>97</v>
      </c>
      <c r="Q5924" s="20" t="s">
        <v>108</v>
      </c>
      <c r="R5924" s="21" t="s">
        <v>3798</v>
      </c>
      <c r="S5924" s="35">
        <v>1</v>
      </c>
      <c r="T5924" s="22">
        <v>1</v>
      </c>
      <c r="U5924" s="20" t="s">
        <v>62</v>
      </c>
      <c r="V5924" s="20">
        <v>45861</v>
      </c>
      <c r="W5924" s="21">
        <v>7</v>
      </c>
      <c r="X5924" s="20">
        <v>45877</v>
      </c>
      <c r="Y5924" s="20">
        <v>45877</v>
      </c>
      <c r="Z5924" s="48">
        <v>8</v>
      </c>
      <c r="AA5924">
        <v>2025</v>
      </c>
      <c r="AB5924" s="45">
        <v>60712</v>
      </c>
      <c r="AC5924" s="45">
        <v>60712</v>
      </c>
      <c r="AK5924" s="10"/>
    </row>
    <row r="5925" spans="1:37">
      <c r="A5925" t="s">
        <v>45</v>
      </c>
      <c r="B5925" t="s">
        <v>46</v>
      </c>
      <c r="C5925" t="s">
        <v>47</v>
      </c>
      <c r="D5925" t="s">
        <v>6404</v>
      </c>
      <c r="E5925" t="s">
        <v>88</v>
      </c>
      <c r="F5925" t="s">
        <v>79</v>
      </c>
      <c r="G5925" t="s">
        <v>51</v>
      </c>
      <c r="H5925" s="20" t="s">
        <v>52</v>
      </c>
      <c r="I5925" t="s">
        <v>53</v>
      </c>
      <c r="J5925" t="s">
        <v>54</v>
      </c>
      <c r="K5925">
        <v>3</v>
      </c>
      <c r="L5925" t="s">
        <v>55</v>
      </c>
      <c r="M5925" t="s">
        <v>77</v>
      </c>
      <c r="N5925" t="s">
        <v>89</v>
      </c>
      <c r="O5925" s="21" t="s">
        <v>58</v>
      </c>
      <c r="P5925" s="21" t="s">
        <v>97</v>
      </c>
      <c r="Q5925" s="20" t="s">
        <v>98</v>
      </c>
      <c r="R5925" s="21" t="s">
        <v>99</v>
      </c>
      <c r="S5925" s="35">
        <v>1</v>
      </c>
      <c r="T5925" s="22">
        <v>1</v>
      </c>
      <c r="U5925" s="20" t="s">
        <v>62</v>
      </c>
      <c r="V5925" s="20">
        <v>45863</v>
      </c>
      <c r="W5925" s="21">
        <v>7</v>
      </c>
      <c r="X5925" s="20">
        <v>45877</v>
      </c>
      <c r="Y5925" s="20">
        <v>45875</v>
      </c>
      <c r="Z5925" s="48">
        <v>8</v>
      </c>
      <c r="AA5925">
        <v>2025</v>
      </c>
      <c r="AB5925" s="45">
        <v>43330</v>
      </c>
      <c r="AC5925" s="45">
        <v>43330</v>
      </c>
      <c r="AK5925" s="10"/>
    </row>
    <row r="5926" spans="1:37">
      <c r="A5926" t="s">
        <v>45</v>
      </c>
      <c r="B5926" t="s">
        <v>46</v>
      </c>
      <c r="C5926" t="s">
        <v>47</v>
      </c>
      <c r="D5926" t="s">
        <v>6405</v>
      </c>
      <c r="E5926" t="s">
        <v>88</v>
      </c>
      <c r="F5926" t="s">
        <v>79</v>
      </c>
      <c r="G5926" t="s">
        <v>51</v>
      </c>
      <c r="H5926" s="20" t="s">
        <v>52</v>
      </c>
      <c r="I5926" t="s">
        <v>53</v>
      </c>
      <c r="J5926" t="s">
        <v>54</v>
      </c>
      <c r="K5926">
        <v>3</v>
      </c>
      <c r="L5926" t="s">
        <v>55</v>
      </c>
      <c r="M5926" t="s">
        <v>77</v>
      </c>
      <c r="N5926" t="s">
        <v>89</v>
      </c>
      <c r="O5926" s="21" t="s">
        <v>58</v>
      </c>
      <c r="P5926" s="21" t="s">
        <v>253</v>
      </c>
      <c r="Q5926" s="20" t="s">
        <v>953</v>
      </c>
      <c r="R5926" s="21" t="s">
        <v>954</v>
      </c>
      <c r="S5926" s="35">
        <v>1</v>
      </c>
      <c r="T5926" s="22">
        <v>1</v>
      </c>
      <c r="U5926" s="20" t="s">
        <v>62</v>
      </c>
      <c r="V5926" s="20">
        <v>45862</v>
      </c>
      <c r="W5926" s="21">
        <v>7</v>
      </c>
      <c r="X5926" s="20">
        <v>45876</v>
      </c>
      <c r="Y5926" s="20">
        <v>45873</v>
      </c>
      <c r="Z5926" s="48">
        <v>8</v>
      </c>
      <c r="AA5926">
        <v>2025</v>
      </c>
      <c r="AB5926" s="45">
        <v>40661</v>
      </c>
      <c r="AC5926" s="45">
        <v>40661</v>
      </c>
      <c r="AK5926" s="10"/>
    </row>
    <row r="5927" spans="1:37">
      <c r="A5927" t="s">
        <v>45</v>
      </c>
      <c r="B5927" t="s">
        <v>46</v>
      </c>
      <c r="C5927" t="s">
        <v>47</v>
      </c>
      <c r="D5927" t="s">
        <v>6406</v>
      </c>
      <c r="E5927" t="s">
        <v>49</v>
      </c>
      <c r="F5927" t="s">
        <v>83</v>
      </c>
      <c r="G5927" t="s">
        <v>51</v>
      </c>
      <c r="H5927" s="20" t="s">
        <v>58</v>
      </c>
      <c r="I5927" t="s">
        <v>53</v>
      </c>
      <c r="J5927" t="s">
        <v>54</v>
      </c>
      <c r="K5927">
        <v>1</v>
      </c>
      <c r="L5927" t="s">
        <v>55</v>
      </c>
      <c r="M5927" t="s">
        <v>56</v>
      </c>
      <c r="N5927" t="s">
        <v>57</v>
      </c>
      <c r="O5927" s="21" t="s">
        <v>58</v>
      </c>
      <c r="P5927" s="21" t="s">
        <v>59</v>
      </c>
      <c r="Q5927" s="20" t="s">
        <v>80</v>
      </c>
      <c r="R5927" s="21" t="s">
        <v>81</v>
      </c>
      <c r="S5927" s="35">
        <v>1</v>
      </c>
      <c r="T5927" s="22">
        <v>0</v>
      </c>
      <c r="U5927" s="20" t="s">
        <v>82</v>
      </c>
      <c r="V5927" s="20">
        <v>45867</v>
      </c>
      <c r="W5927" s="21">
        <v>7</v>
      </c>
      <c r="X5927" s="20">
        <v>45877</v>
      </c>
      <c r="Z5927" s="48">
        <v>8</v>
      </c>
      <c r="AA5927">
        <v>2025</v>
      </c>
      <c r="AB5927" s="45">
        <v>0</v>
      </c>
      <c r="AC5927" s="45">
        <v>0</v>
      </c>
      <c r="AK5927" s="10"/>
    </row>
    <row r="5928" spans="1:37">
      <c r="A5928" t="s">
        <v>45</v>
      </c>
      <c r="B5928" t="s">
        <v>46</v>
      </c>
      <c r="C5928" t="s">
        <v>47</v>
      </c>
      <c r="D5928" t="s">
        <v>6407</v>
      </c>
      <c r="E5928" t="s">
        <v>88</v>
      </c>
      <c r="F5928" t="s">
        <v>79</v>
      </c>
      <c r="G5928" t="s">
        <v>51</v>
      </c>
      <c r="H5928" s="20" t="s">
        <v>52</v>
      </c>
      <c r="I5928" t="s">
        <v>53</v>
      </c>
      <c r="J5928" t="s">
        <v>54</v>
      </c>
      <c r="K5928">
        <v>3</v>
      </c>
      <c r="L5928" t="s">
        <v>55</v>
      </c>
      <c r="M5928" t="s">
        <v>77</v>
      </c>
      <c r="N5928" t="s">
        <v>89</v>
      </c>
      <c r="O5928" s="21" t="s">
        <v>58</v>
      </c>
      <c r="P5928" s="21" t="s">
        <v>119</v>
      </c>
      <c r="Q5928" s="20" t="s">
        <v>2056</v>
      </c>
      <c r="R5928" s="21" t="s">
        <v>2057</v>
      </c>
      <c r="S5928" s="35">
        <v>1</v>
      </c>
      <c r="T5928" s="22">
        <v>1</v>
      </c>
      <c r="U5928" s="20" t="s">
        <v>62</v>
      </c>
      <c r="V5928" s="20">
        <v>45862</v>
      </c>
      <c r="W5928" s="21">
        <v>7</v>
      </c>
      <c r="X5928" s="20">
        <v>45876</v>
      </c>
      <c r="Y5928" s="20">
        <v>45873</v>
      </c>
      <c r="Z5928" s="48">
        <v>8</v>
      </c>
      <c r="AA5928">
        <v>2025</v>
      </c>
      <c r="AB5928" s="45">
        <v>75709</v>
      </c>
      <c r="AC5928" s="45">
        <v>75709</v>
      </c>
      <c r="AK5928" s="10"/>
    </row>
    <row r="5929" spans="1:37">
      <c r="A5929" t="s">
        <v>45</v>
      </c>
      <c r="B5929" t="s">
        <v>46</v>
      </c>
      <c r="C5929" t="s">
        <v>47</v>
      </c>
      <c r="D5929" t="s">
        <v>6408</v>
      </c>
      <c r="E5929" t="s">
        <v>88</v>
      </c>
      <c r="F5929" t="s">
        <v>79</v>
      </c>
      <c r="G5929" t="s">
        <v>51</v>
      </c>
      <c r="H5929" s="20" t="s">
        <v>52</v>
      </c>
      <c r="I5929" t="s">
        <v>53</v>
      </c>
      <c r="J5929" t="s">
        <v>54</v>
      </c>
      <c r="K5929">
        <v>3</v>
      </c>
      <c r="L5929" t="s">
        <v>55</v>
      </c>
      <c r="M5929" t="s">
        <v>77</v>
      </c>
      <c r="N5929" t="s">
        <v>89</v>
      </c>
      <c r="O5929" s="21" t="s">
        <v>58</v>
      </c>
      <c r="P5929" s="21" t="s">
        <v>126</v>
      </c>
      <c r="Q5929" s="20" t="s">
        <v>1044</v>
      </c>
      <c r="R5929" s="21" t="s">
        <v>1045</v>
      </c>
      <c r="S5929" s="35">
        <v>1</v>
      </c>
      <c r="T5929" s="22">
        <v>1</v>
      </c>
      <c r="U5929" s="20" t="s">
        <v>62</v>
      </c>
      <c r="V5929" s="20">
        <v>45863</v>
      </c>
      <c r="W5929" s="21">
        <v>7</v>
      </c>
      <c r="X5929" s="20">
        <v>45874</v>
      </c>
      <c r="Y5929" s="20">
        <v>45870</v>
      </c>
      <c r="Z5929" s="48">
        <v>8</v>
      </c>
      <c r="AA5929">
        <v>2025</v>
      </c>
      <c r="AB5929" s="45">
        <v>67854</v>
      </c>
      <c r="AC5929" s="45">
        <v>67854</v>
      </c>
      <c r="AK5929" s="10"/>
    </row>
    <row r="5930" spans="1:37">
      <c r="A5930" t="s">
        <v>45</v>
      </c>
      <c r="B5930" t="s">
        <v>46</v>
      </c>
      <c r="C5930" t="s">
        <v>47</v>
      </c>
      <c r="D5930" t="s">
        <v>6406</v>
      </c>
      <c r="E5930" t="s">
        <v>49</v>
      </c>
      <c r="F5930" t="s">
        <v>79</v>
      </c>
      <c r="G5930" t="s">
        <v>51</v>
      </c>
      <c r="H5930" s="20" t="s">
        <v>58</v>
      </c>
      <c r="I5930" t="s">
        <v>53</v>
      </c>
      <c r="J5930" t="s">
        <v>54</v>
      </c>
      <c r="K5930">
        <v>1</v>
      </c>
      <c r="L5930" t="s">
        <v>55</v>
      </c>
      <c r="M5930" t="s">
        <v>56</v>
      </c>
      <c r="N5930" t="s">
        <v>57</v>
      </c>
      <c r="O5930" s="21" t="s">
        <v>58</v>
      </c>
      <c r="P5930" s="21" t="s">
        <v>59</v>
      </c>
      <c r="Q5930" s="20" t="s">
        <v>80</v>
      </c>
      <c r="R5930" s="21" t="s">
        <v>81</v>
      </c>
      <c r="S5930" s="35">
        <v>5</v>
      </c>
      <c r="T5930" s="22">
        <v>0</v>
      </c>
      <c r="U5930" s="20" t="s">
        <v>82</v>
      </c>
      <c r="V5930" s="20">
        <v>45867</v>
      </c>
      <c r="W5930" s="21">
        <v>7</v>
      </c>
      <c r="X5930" s="20">
        <v>45877</v>
      </c>
      <c r="Z5930" s="48">
        <v>8</v>
      </c>
      <c r="AA5930">
        <v>2025</v>
      </c>
      <c r="AB5930" s="45">
        <v>615000</v>
      </c>
      <c r="AC5930" s="45">
        <v>0</v>
      </c>
      <c r="AK5930" s="10"/>
    </row>
    <row r="5931" spans="1:37">
      <c r="A5931" t="s">
        <v>45</v>
      </c>
      <c r="B5931" t="s">
        <v>46</v>
      </c>
      <c r="C5931" t="s">
        <v>47</v>
      </c>
      <c r="D5931" t="s">
        <v>6406</v>
      </c>
      <c r="E5931" t="s">
        <v>49</v>
      </c>
      <c r="F5931" t="s">
        <v>5514</v>
      </c>
      <c r="G5931" t="s">
        <v>51</v>
      </c>
      <c r="H5931" s="20" t="s">
        <v>58</v>
      </c>
      <c r="I5931" t="s">
        <v>53</v>
      </c>
      <c r="J5931" t="s">
        <v>54</v>
      </c>
      <c r="K5931">
        <v>1</v>
      </c>
      <c r="L5931" t="s">
        <v>55</v>
      </c>
      <c r="M5931" t="s">
        <v>56</v>
      </c>
      <c r="N5931" t="s">
        <v>57</v>
      </c>
      <c r="O5931" s="21" t="s">
        <v>58</v>
      </c>
      <c r="P5931" s="21" t="s">
        <v>59</v>
      </c>
      <c r="Q5931" s="20" t="s">
        <v>60</v>
      </c>
      <c r="R5931" s="21" t="s">
        <v>61</v>
      </c>
      <c r="S5931" s="35">
        <v>1</v>
      </c>
      <c r="T5931" s="22">
        <v>0</v>
      </c>
      <c r="U5931" s="20" t="s">
        <v>62</v>
      </c>
      <c r="V5931" s="20">
        <v>45867</v>
      </c>
      <c r="W5931" s="21">
        <v>7</v>
      </c>
      <c r="X5931" s="20">
        <v>45877</v>
      </c>
      <c r="Z5931" s="48">
        <v>8</v>
      </c>
      <c r="AA5931">
        <v>2025</v>
      </c>
      <c r="AB5931" s="45">
        <v>0</v>
      </c>
      <c r="AC5931" s="45">
        <v>0</v>
      </c>
      <c r="AK5931" s="10"/>
    </row>
    <row r="5932" spans="1:37">
      <c r="A5932" t="s">
        <v>45</v>
      </c>
      <c r="B5932" t="s">
        <v>46</v>
      </c>
      <c r="C5932" t="s">
        <v>47</v>
      </c>
      <c r="D5932" t="s">
        <v>6406</v>
      </c>
      <c r="E5932" t="s">
        <v>49</v>
      </c>
      <c r="F5932" t="s">
        <v>63</v>
      </c>
      <c r="G5932" t="s">
        <v>51</v>
      </c>
      <c r="H5932" s="20" t="s">
        <v>58</v>
      </c>
      <c r="I5932" t="s">
        <v>53</v>
      </c>
      <c r="J5932" t="s">
        <v>54</v>
      </c>
      <c r="K5932">
        <v>1</v>
      </c>
      <c r="L5932" t="s">
        <v>55</v>
      </c>
      <c r="M5932" t="s">
        <v>56</v>
      </c>
      <c r="N5932" t="s">
        <v>57</v>
      </c>
      <c r="O5932" s="21" t="s">
        <v>58</v>
      </c>
      <c r="P5932" s="21" t="s">
        <v>59</v>
      </c>
      <c r="Q5932" s="20" t="s">
        <v>60</v>
      </c>
      <c r="R5932" s="21" t="s">
        <v>61</v>
      </c>
      <c r="S5932" s="35">
        <v>1</v>
      </c>
      <c r="T5932" s="22">
        <v>0</v>
      </c>
      <c r="U5932" s="20" t="s">
        <v>62</v>
      </c>
      <c r="V5932" s="20">
        <v>45867</v>
      </c>
      <c r="W5932" s="21">
        <v>7</v>
      </c>
      <c r="X5932" s="20">
        <v>45877</v>
      </c>
      <c r="Z5932" s="48">
        <v>8</v>
      </c>
      <c r="AA5932">
        <v>2025</v>
      </c>
      <c r="AB5932" s="45">
        <v>0</v>
      </c>
      <c r="AC5932" s="45">
        <v>0</v>
      </c>
      <c r="AK5932" s="10"/>
    </row>
    <row r="5933" spans="1:37">
      <c r="A5933" t="s">
        <v>45</v>
      </c>
      <c r="B5933" t="s">
        <v>46</v>
      </c>
      <c r="C5933" t="s">
        <v>47</v>
      </c>
      <c r="D5933" t="s">
        <v>6406</v>
      </c>
      <c r="E5933" t="s">
        <v>49</v>
      </c>
      <c r="F5933" t="s">
        <v>86</v>
      </c>
      <c r="G5933" t="s">
        <v>51</v>
      </c>
      <c r="H5933" s="20" t="s">
        <v>58</v>
      </c>
      <c r="I5933" t="s">
        <v>53</v>
      </c>
      <c r="J5933" t="s">
        <v>54</v>
      </c>
      <c r="K5933">
        <v>1</v>
      </c>
      <c r="L5933" t="s">
        <v>55</v>
      </c>
      <c r="M5933" t="s">
        <v>56</v>
      </c>
      <c r="N5933" t="s">
        <v>57</v>
      </c>
      <c r="O5933" s="21" t="s">
        <v>58</v>
      </c>
      <c r="P5933" s="21" t="s">
        <v>59</v>
      </c>
      <c r="Q5933" s="20" t="s">
        <v>60</v>
      </c>
      <c r="R5933" s="21" t="s">
        <v>61</v>
      </c>
      <c r="S5933" s="35">
        <v>1</v>
      </c>
      <c r="T5933" s="22">
        <v>0</v>
      </c>
      <c r="U5933" s="20" t="s">
        <v>62</v>
      </c>
      <c r="V5933" s="20">
        <v>45867</v>
      </c>
      <c r="W5933" s="21">
        <v>7</v>
      </c>
      <c r="X5933" s="20">
        <v>45877</v>
      </c>
      <c r="Z5933" s="48">
        <v>8</v>
      </c>
      <c r="AA5933">
        <v>2025</v>
      </c>
      <c r="AB5933" s="45">
        <v>0</v>
      </c>
      <c r="AC5933" s="45">
        <v>0</v>
      </c>
      <c r="AK5933" s="10"/>
    </row>
    <row r="5934" spans="1:37">
      <c r="A5934" t="s">
        <v>45</v>
      </c>
      <c r="B5934" t="s">
        <v>46</v>
      </c>
      <c r="C5934" t="s">
        <v>47</v>
      </c>
      <c r="D5934" t="s">
        <v>6406</v>
      </c>
      <c r="E5934" t="s">
        <v>49</v>
      </c>
      <c r="F5934" t="s">
        <v>50</v>
      </c>
      <c r="G5934" t="s">
        <v>51</v>
      </c>
      <c r="H5934" s="20" t="s">
        <v>58</v>
      </c>
      <c r="I5934" t="s">
        <v>53</v>
      </c>
      <c r="J5934" t="s">
        <v>54</v>
      </c>
      <c r="K5934">
        <v>1</v>
      </c>
      <c r="L5934" t="s">
        <v>55</v>
      </c>
      <c r="M5934" t="s">
        <v>56</v>
      </c>
      <c r="N5934" t="s">
        <v>57</v>
      </c>
      <c r="O5934" s="21" t="s">
        <v>58</v>
      </c>
      <c r="P5934" s="21" t="s">
        <v>59</v>
      </c>
      <c r="Q5934" s="20" t="s">
        <v>60</v>
      </c>
      <c r="R5934" s="21" t="s">
        <v>61</v>
      </c>
      <c r="S5934" s="35">
        <v>1</v>
      </c>
      <c r="T5934" s="22">
        <v>0</v>
      </c>
      <c r="U5934" s="20" t="s">
        <v>62</v>
      </c>
      <c r="V5934" s="20">
        <v>45867</v>
      </c>
      <c r="W5934" s="21">
        <v>7</v>
      </c>
      <c r="X5934" s="20">
        <v>45877</v>
      </c>
      <c r="Z5934" s="48">
        <v>8</v>
      </c>
      <c r="AA5934">
        <v>2025</v>
      </c>
      <c r="AB5934" s="45">
        <v>0</v>
      </c>
      <c r="AC5934" s="45">
        <v>0</v>
      </c>
      <c r="AK5934" s="10"/>
    </row>
    <row r="5935" spans="1:37">
      <c r="A5935" t="s">
        <v>45</v>
      </c>
      <c r="B5935" t="s">
        <v>46</v>
      </c>
      <c r="C5935" t="s">
        <v>47</v>
      </c>
      <c r="D5935" t="s">
        <v>6406</v>
      </c>
      <c r="E5935" t="s">
        <v>49</v>
      </c>
      <c r="F5935" t="s">
        <v>1114</v>
      </c>
      <c r="G5935" t="s">
        <v>51</v>
      </c>
      <c r="H5935" s="20" t="s">
        <v>58</v>
      </c>
      <c r="I5935" t="s">
        <v>53</v>
      </c>
      <c r="J5935" t="s">
        <v>54</v>
      </c>
      <c r="K5935">
        <v>1</v>
      </c>
      <c r="L5935" t="s">
        <v>55</v>
      </c>
      <c r="M5935" t="s">
        <v>56</v>
      </c>
      <c r="N5935" t="s">
        <v>57</v>
      </c>
      <c r="O5935" s="21" t="s">
        <v>58</v>
      </c>
      <c r="P5935" s="21" t="s">
        <v>59</v>
      </c>
      <c r="Q5935" s="20" t="s">
        <v>60</v>
      </c>
      <c r="R5935" s="21" t="s">
        <v>61</v>
      </c>
      <c r="S5935" s="35">
        <v>1</v>
      </c>
      <c r="T5935" s="22">
        <v>0</v>
      </c>
      <c r="U5935" s="20" t="s">
        <v>62</v>
      </c>
      <c r="V5935" s="20">
        <v>45867</v>
      </c>
      <c r="W5935" s="21">
        <v>7</v>
      </c>
      <c r="X5935" s="20">
        <v>45877</v>
      </c>
      <c r="Z5935" s="48">
        <v>8</v>
      </c>
      <c r="AA5935">
        <v>2025</v>
      </c>
      <c r="AB5935" s="45">
        <v>0</v>
      </c>
      <c r="AC5935" s="45">
        <v>0</v>
      </c>
      <c r="AK5935" s="10"/>
    </row>
    <row r="5936" spans="1:37">
      <c r="A5936" t="s">
        <v>45</v>
      </c>
      <c r="B5936" t="s">
        <v>46</v>
      </c>
      <c r="C5936" t="s">
        <v>47</v>
      </c>
      <c r="D5936" t="s">
        <v>6406</v>
      </c>
      <c r="E5936" t="s">
        <v>49</v>
      </c>
      <c r="F5936" t="s">
        <v>1319</v>
      </c>
      <c r="G5936" t="s">
        <v>51</v>
      </c>
      <c r="H5936" s="20" t="s">
        <v>58</v>
      </c>
      <c r="I5936" t="s">
        <v>53</v>
      </c>
      <c r="J5936" t="s">
        <v>54</v>
      </c>
      <c r="K5936">
        <v>1</v>
      </c>
      <c r="L5936" t="s">
        <v>55</v>
      </c>
      <c r="M5936" t="s">
        <v>56</v>
      </c>
      <c r="N5936" t="s">
        <v>57</v>
      </c>
      <c r="O5936" s="21" t="s">
        <v>58</v>
      </c>
      <c r="P5936" s="21" t="s">
        <v>59</v>
      </c>
      <c r="Q5936" s="20" t="s">
        <v>60</v>
      </c>
      <c r="R5936" s="21" t="s">
        <v>61</v>
      </c>
      <c r="S5936" s="35">
        <v>1</v>
      </c>
      <c r="T5936" s="22">
        <v>0</v>
      </c>
      <c r="U5936" s="20" t="s">
        <v>62</v>
      </c>
      <c r="V5936" s="20">
        <v>45867</v>
      </c>
      <c r="W5936" s="21">
        <v>7</v>
      </c>
      <c r="X5936" s="20">
        <v>45877</v>
      </c>
      <c r="Z5936" s="48">
        <v>8</v>
      </c>
      <c r="AA5936">
        <v>2025</v>
      </c>
      <c r="AB5936" s="45">
        <v>0</v>
      </c>
      <c r="AC5936" s="45">
        <v>0</v>
      </c>
      <c r="AK5936" s="10"/>
    </row>
    <row r="5937" spans="1:37">
      <c r="A5937" t="s">
        <v>45</v>
      </c>
      <c r="B5937" t="s">
        <v>46</v>
      </c>
      <c r="C5937" t="s">
        <v>47</v>
      </c>
      <c r="D5937" t="s">
        <v>6406</v>
      </c>
      <c r="E5937" t="s">
        <v>49</v>
      </c>
      <c r="F5937" t="s">
        <v>1647</v>
      </c>
      <c r="G5937" t="s">
        <v>51</v>
      </c>
      <c r="H5937" s="20" t="s">
        <v>58</v>
      </c>
      <c r="I5937" t="s">
        <v>53</v>
      </c>
      <c r="J5937" t="s">
        <v>54</v>
      </c>
      <c r="K5937">
        <v>1</v>
      </c>
      <c r="L5937" t="s">
        <v>55</v>
      </c>
      <c r="M5937" t="s">
        <v>56</v>
      </c>
      <c r="N5937" t="s">
        <v>57</v>
      </c>
      <c r="O5937" s="21" t="s">
        <v>58</v>
      </c>
      <c r="P5937" s="21" t="s">
        <v>59</v>
      </c>
      <c r="Q5937" s="20" t="s">
        <v>60</v>
      </c>
      <c r="R5937" s="21" t="s">
        <v>61</v>
      </c>
      <c r="S5937" s="35">
        <v>1</v>
      </c>
      <c r="T5937" s="22">
        <v>0</v>
      </c>
      <c r="U5937" s="20" t="s">
        <v>62</v>
      </c>
      <c r="V5937" s="20">
        <v>45867</v>
      </c>
      <c r="W5937" s="21">
        <v>7</v>
      </c>
      <c r="X5937" s="20">
        <v>45877</v>
      </c>
      <c r="Z5937" s="48">
        <v>8</v>
      </c>
      <c r="AA5937">
        <v>2025</v>
      </c>
      <c r="AB5937" s="45">
        <v>0</v>
      </c>
      <c r="AC5937" s="45">
        <v>0</v>
      </c>
      <c r="AK5937" s="10"/>
    </row>
    <row r="5938" spans="1:37">
      <c r="A5938" t="s">
        <v>45</v>
      </c>
      <c r="B5938" t="s">
        <v>46</v>
      </c>
      <c r="C5938" t="s">
        <v>47</v>
      </c>
      <c r="D5938" t="s">
        <v>6406</v>
      </c>
      <c r="E5938" t="s">
        <v>49</v>
      </c>
      <c r="F5938" t="s">
        <v>627</v>
      </c>
      <c r="G5938" t="s">
        <v>51</v>
      </c>
      <c r="H5938" s="20" t="s">
        <v>58</v>
      </c>
      <c r="I5938" t="s">
        <v>53</v>
      </c>
      <c r="J5938" t="s">
        <v>54</v>
      </c>
      <c r="K5938">
        <v>1</v>
      </c>
      <c r="L5938" t="s">
        <v>55</v>
      </c>
      <c r="M5938" t="s">
        <v>56</v>
      </c>
      <c r="N5938" t="s">
        <v>57</v>
      </c>
      <c r="O5938" s="21" t="s">
        <v>58</v>
      </c>
      <c r="P5938" s="21" t="s">
        <v>59</v>
      </c>
      <c r="Q5938" s="20" t="s">
        <v>80</v>
      </c>
      <c r="R5938" s="21" t="s">
        <v>81</v>
      </c>
      <c r="S5938" s="35">
        <v>1</v>
      </c>
      <c r="T5938" s="22">
        <v>0</v>
      </c>
      <c r="U5938" s="20" t="s">
        <v>82</v>
      </c>
      <c r="V5938" s="20">
        <v>45867</v>
      </c>
      <c r="W5938" s="21">
        <v>7</v>
      </c>
      <c r="X5938" s="20">
        <v>45877</v>
      </c>
      <c r="Z5938" s="48">
        <v>8</v>
      </c>
      <c r="AA5938">
        <v>2025</v>
      </c>
      <c r="AB5938" s="45">
        <v>0</v>
      </c>
      <c r="AC5938" s="45">
        <v>0</v>
      </c>
      <c r="AK5938" s="10"/>
    </row>
    <row r="5939" spans="1:37">
      <c r="A5939" t="s">
        <v>45</v>
      </c>
      <c r="B5939" t="s">
        <v>46</v>
      </c>
      <c r="C5939" t="s">
        <v>47</v>
      </c>
      <c r="D5939" t="s">
        <v>6406</v>
      </c>
      <c r="E5939" t="s">
        <v>49</v>
      </c>
      <c r="F5939" t="s">
        <v>85</v>
      </c>
      <c r="G5939" t="s">
        <v>51</v>
      </c>
      <c r="H5939" s="20" t="s">
        <v>58</v>
      </c>
      <c r="I5939" t="s">
        <v>53</v>
      </c>
      <c r="J5939" t="s">
        <v>54</v>
      </c>
      <c r="K5939">
        <v>1</v>
      </c>
      <c r="L5939" t="s">
        <v>55</v>
      </c>
      <c r="M5939" t="s">
        <v>56</v>
      </c>
      <c r="N5939" t="s">
        <v>57</v>
      </c>
      <c r="O5939" s="21" t="s">
        <v>58</v>
      </c>
      <c r="P5939" s="21" t="s">
        <v>59</v>
      </c>
      <c r="Q5939" s="20" t="s">
        <v>60</v>
      </c>
      <c r="R5939" s="21" t="s">
        <v>61</v>
      </c>
      <c r="S5939" s="35">
        <v>10</v>
      </c>
      <c r="T5939" s="22">
        <v>0</v>
      </c>
      <c r="U5939" s="20" t="s">
        <v>62</v>
      </c>
      <c r="V5939" s="20">
        <v>45867</v>
      </c>
      <c r="W5939" s="21">
        <v>7</v>
      </c>
      <c r="X5939" s="20">
        <v>45877</v>
      </c>
      <c r="Z5939" s="48">
        <v>8</v>
      </c>
      <c r="AA5939">
        <v>2025</v>
      </c>
      <c r="AB5939" s="45">
        <v>270000</v>
      </c>
      <c r="AC5939" s="45">
        <v>0</v>
      </c>
      <c r="AK5939" s="10"/>
    </row>
    <row r="5940" spans="1:37">
      <c r="A5940" t="s">
        <v>45</v>
      </c>
      <c r="B5940" t="s">
        <v>46</v>
      </c>
      <c r="C5940" t="s">
        <v>47</v>
      </c>
      <c r="D5940" t="s">
        <v>6406</v>
      </c>
      <c r="E5940" t="s">
        <v>49</v>
      </c>
      <c r="F5940" t="s">
        <v>249</v>
      </c>
      <c r="G5940" t="s">
        <v>51</v>
      </c>
      <c r="H5940" s="20" t="s">
        <v>58</v>
      </c>
      <c r="I5940" t="s">
        <v>53</v>
      </c>
      <c r="J5940" t="s">
        <v>54</v>
      </c>
      <c r="K5940">
        <v>1</v>
      </c>
      <c r="L5940" t="s">
        <v>55</v>
      </c>
      <c r="M5940" t="s">
        <v>56</v>
      </c>
      <c r="N5940" t="s">
        <v>57</v>
      </c>
      <c r="O5940" s="21" t="s">
        <v>58</v>
      </c>
      <c r="P5940" s="21" t="s">
        <v>59</v>
      </c>
      <c r="Q5940" s="20" t="s">
        <v>80</v>
      </c>
      <c r="R5940" s="21" t="s">
        <v>81</v>
      </c>
      <c r="S5940" s="35">
        <v>1</v>
      </c>
      <c r="T5940" s="22">
        <v>0</v>
      </c>
      <c r="U5940" s="20" t="s">
        <v>82</v>
      </c>
      <c r="V5940" s="20">
        <v>45867</v>
      </c>
      <c r="W5940" s="21">
        <v>7</v>
      </c>
      <c r="X5940" s="20">
        <v>45877</v>
      </c>
      <c r="Z5940" s="48">
        <v>8</v>
      </c>
      <c r="AA5940">
        <v>2025</v>
      </c>
      <c r="AB5940" s="45">
        <v>0</v>
      </c>
      <c r="AC5940" s="45">
        <v>0</v>
      </c>
      <c r="AK5940" s="10"/>
    </row>
    <row r="5941" spans="1:37">
      <c r="A5941" t="s">
        <v>45</v>
      </c>
      <c r="B5941" t="s">
        <v>46</v>
      </c>
      <c r="C5941" t="s">
        <v>47</v>
      </c>
      <c r="D5941" t="s">
        <v>6406</v>
      </c>
      <c r="E5941" t="s">
        <v>49</v>
      </c>
      <c r="F5941" t="s">
        <v>626</v>
      </c>
      <c r="G5941" t="s">
        <v>51</v>
      </c>
      <c r="H5941" s="20" t="s">
        <v>58</v>
      </c>
      <c r="I5941" t="s">
        <v>53</v>
      </c>
      <c r="J5941" t="s">
        <v>54</v>
      </c>
      <c r="K5941">
        <v>1</v>
      </c>
      <c r="L5941" t="s">
        <v>55</v>
      </c>
      <c r="M5941" t="s">
        <v>56</v>
      </c>
      <c r="N5941" t="s">
        <v>57</v>
      </c>
      <c r="O5941" s="21" t="s">
        <v>58</v>
      </c>
      <c r="P5941" s="21" t="s">
        <v>59</v>
      </c>
      <c r="Q5941" s="20" t="s">
        <v>80</v>
      </c>
      <c r="R5941" s="21" t="s">
        <v>81</v>
      </c>
      <c r="S5941" s="35">
        <v>1</v>
      </c>
      <c r="T5941" s="22">
        <v>0</v>
      </c>
      <c r="U5941" s="20" t="s">
        <v>82</v>
      </c>
      <c r="V5941" s="20">
        <v>45867</v>
      </c>
      <c r="W5941" s="21">
        <v>7</v>
      </c>
      <c r="X5941" s="20">
        <v>45877</v>
      </c>
      <c r="Z5941" s="48">
        <v>8</v>
      </c>
      <c r="AA5941">
        <v>2025</v>
      </c>
      <c r="AB5941" s="45">
        <v>0</v>
      </c>
      <c r="AC5941" s="45">
        <v>0</v>
      </c>
      <c r="AK5941" s="10"/>
    </row>
    <row r="5942" spans="1:37">
      <c r="A5942" t="s">
        <v>45</v>
      </c>
      <c r="B5942" t="s">
        <v>46</v>
      </c>
      <c r="C5942" t="s">
        <v>47</v>
      </c>
      <c r="D5942" t="s">
        <v>6406</v>
      </c>
      <c r="E5942" t="s">
        <v>49</v>
      </c>
      <c r="F5942" t="s">
        <v>84</v>
      </c>
      <c r="G5942" t="s">
        <v>51</v>
      </c>
      <c r="H5942" s="20" t="s">
        <v>58</v>
      </c>
      <c r="I5942" t="s">
        <v>53</v>
      </c>
      <c r="J5942" t="s">
        <v>54</v>
      </c>
      <c r="K5942">
        <v>1</v>
      </c>
      <c r="L5942" t="s">
        <v>55</v>
      </c>
      <c r="M5942" t="s">
        <v>56</v>
      </c>
      <c r="N5942" t="s">
        <v>57</v>
      </c>
      <c r="O5942" s="21" t="s">
        <v>58</v>
      </c>
      <c r="P5942" s="21" t="s">
        <v>59</v>
      </c>
      <c r="Q5942" s="20" t="s">
        <v>80</v>
      </c>
      <c r="R5942" s="21" t="s">
        <v>81</v>
      </c>
      <c r="S5942" s="35">
        <v>1</v>
      </c>
      <c r="T5942" s="22">
        <v>0</v>
      </c>
      <c r="U5942" s="20" t="s">
        <v>82</v>
      </c>
      <c r="V5942" s="20">
        <v>45867</v>
      </c>
      <c r="W5942" s="21">
        <v>7</v>
      </c>
      <c r="X5942" s="20">
        <v>45877</v>
      </c>
      <c r="Z5942" s="48">
        <v>8</v>
      </c>
      <c r="AA5942">
        <v>2025</v>
      </c>
      <c r="AB5942" s="45">
        <v>0</v>
      </c>
      <c r="AC5942" s="45">
        <v>0</v>
      </c>
      <c r="AK5942" s="10"/>
    </row>
    <row r="5943" spans="1:37">
      <c r="A5943" t="s">
        <v>45</v>
      </c>
      <c r="B5943" t="s">
        <v>46</v>
      </c>
      <c r="C5943" t="s">
        <v>47</v>
      </c>
      <c r="D5943" t="s">
        <v>6409</v>
      </c>
      <c r="E5943" t="s">
        <v>49</v>
      </c>
      <c r="F5943" t="s">
        <v>157</v>
      </c>
      <c r="G5943" t="s">
        <v>51</v>
      </c>
      <c r="H5943" s="20" t="s">
        <v>58</v>
      </c>
      <c r="I5943" t="s">
        <v>53</v>
      </c>
      <c r="J5943" t="s">
        <v>54</v>
      </c>
      <c r="K5943">
        <v>1</v>
      </c>
      <c r="L5943" t="s">
        <v>55</v>
      </c>
      <c r="M5943" t="s">
        <v>56</v>
      </c>
      <c r="N5943" t="s">
        <v>57</v>
      </c>
      <c r="O5943" s="21" t="s">
        <v>58</v>
      </c>
      <c r="P5943" s="21" t="s">
        <v>59</v>
      </c>
      <c r="Q5943" s="20" t="s">
        <v>60</v>
      </c>
      <c r="R5943" s="21" t="s">
        <v>61</v>
      </c>
      <c r="S5943" s="35">
        <v>2</v>
      </c>
      <c r="T5943" s="22">
        <v>0</v>
      </c>
      <c r="U5943" s="20" t="s">
        <v>62</v>
      </c>
      <c r="V5943" s="20">
        <v>45860</v>
      </c>
      <c r="W5943" s="21">
        <v>7</v>
      </c>
      <c r="X5943" s="20">
        <v>45870</v>
      </c>
      <c r="Z5943" s="48">
        <v>8</v>
      </c>
      <c r="AA5943">
        <v>2025</v>
      </c>
      <c r="AB5943" s="45">
        <v>0</v>
      </c>
      <c r="AC5943" s="45">
        <v>0</v>
      </c>
      <c r="AK5943" s="10"/>
    </row>
    <row r="5944" spans="1:37">
      <c r="A5944" t="s">
        <v>45</v>
      </c>
      <c r="B5944" t="s">
        <v>46</v>
      </c>
      <c r="C5944" t="s">
        <v>47</v>
      </c>
      <c r="D5944" t="s">
        <v>6409</v>
      </c>
      <c r="E5944" t="s">
        <v>49</v>
      </c>
      <c r="F5944" t="s">
        <v>174</v>
      </c>
      <c r="G5944" t="s">
        <v>51</v>
      </c>
      <c r="H5944" s="20" t="s">
        <v>58</v>
      </c>
      <c r="I5944" t="s">
        <v>53</v>
      </c>
      <c r="J5944" t="s">
        <v>54</v>
      </c>
      <c r="K5944">
        <v>1</v>
      </c>
      <c r="L5944" t="s">
        <v>55</v>
      </c>
      <c r="M5944" t="s">
        <v>56</v>
      </c>
      <c r="N5944" t="s">
        <v>57</v>
      </c>
      <c r="O5944" s="21" t="s">
        <v>58</v>
      </c>
      <c r="P5944" s="21" t="s">
        <v>59</v>
      </c>
      <c r="Q5944" s="20" t="s">
        <v>60</v>
      </c>
      <c r="R5944" s="21" t="s">
        <v>61</v>
      </c>
      <c r="S5944" s="35">
        <v>2</v>
      </c>
      <c r="T5944" s="22">
        <v>0</v>
      </c>
      <c r="U5944" s="20" t="s">
        <v>62</v>
      </c>
      <c r="V5944" s="20">
        <v>45860</v>
      </c>
      <c r="W5944" s="21">
        <v>7</v>
      </c>
      <c r="X5944" s="20">
        <v>45870</v>
      </c>
      <c r="Z5944" s="48">
        <v>8</v>
      </c>
      <c r="AA5944">
        <v>2025</v>
      </c>
      <c r="AB5944" s="45">
        <v>0</v>
      </c>
      <c r="AC5944" s="45">
        <v>0</v>
      </c>
      <c r="AK5944" s="10"/>
    </row>
    <row r="5945" spans="1:37">
      <c r="A5945" t="s">
        <v>45</v>
      </c>
      <c r="B5945" t="s">
        <v>46</v>
      </c>
      <c r="C5945" t="s">
        <v>47</v>
      </c>
      <c r="D5945" t="s">
        <v>6409</v>
      </c>
      <c r="E5945" t="s">
        <v>49</v>
      </c>
      <c r="F5945" t="s">
        <v>193</v>
      </c>
      <c r="G5945" t="s">
        <v>51</v>
      </c>
      <c r="H5945" s="20" t="s">
        <v>58</v>
      </c>
      <c r="I5945" t="s">
        <v>53</v>
      </c>
      <c r="J5945" t="s">
        <v>54</v>
      </c>
      <c r="K5945">
        <v>1</v>
      </c>
      <c r="L5945" t="s">
        <v>55</v>
      </c>
      <c r="M5945" t="s">
        <v>56</v>
      </c>
      <c r="N5945" t="s">
        <v>57</v>
      </c>
      <c r="O5945" s="21" t="s">
        <v>58</v>
      </c>
      <c r="P5945" s="21" t="s">
        <v>59</v>
      </c>
      <c r="Q5945" s="20" t="s">
        <v>60</v>
      </c>
      <c r="R5945" s="21" t="s">
        <v>61</v>
      </c>
      <c r="S5945" s="35">
        <v>1</v>
      </c>
      <c r="T5945" s="22">
        <v>0</v>
      </c>
      <c r="U5945" s="20" t="s">
        <v>62</v>
      </c>
      <c r="V5945" s="20">
        <v>45860</v>
      </c>
      <c r="W5945" s="21">
        <v>7</v>
      </c>
      <c r="X5945" s="20">
        <v>45870</v>
      </c>
      <c r="Z5945" s="48">
        <v>8</v>
      </c>
      <c r="AA5945">
        <v>2025</v>
      </c>
      <c r="AB5945" s="45">
        <v>0</v>
      </c>
      <c r="AC5945" s="45">
        <v>0</v>
      </c>
      <c r="AK5945" s="10"/>
    </row>
    <row r="5946" spans="1:37">
      <c r="A5946" t="s">
        <v>45</v>
      </c>
      <c r="B5946" t="s">
        <v>46</v>
      </c>
      <c r="C5946" t="s">
        <v>47</v>
      </c>
      <c r="D5946" t="s">
        <v>6410</v>
      </c>
      <c r="E5946" t="s">
        <v>88</v>
      </c>
      <c r="F5946" t="s">
        <v>79</v>
      </c>
      <c r="G5946" t="s">
        <v>51</v>
      </c>
      <c r="H5946" s="20" t="s">
        <v>58</v>
      </c>
      <c r="I5946" t="s">
        <v>53</v>
      </c>
      <c r="J5946" t="s">
        <v>54</v>
      </c>
      <c r="K5946">
        <v>3</v>
      </c>
      <c r="L5946" t="s">
        <v>55</v>
      </c>
      <c r="M5946" t="s">
        <v>77</v>
      </c>
      <c r="N5946" t="s">
        <v>89</v>
      </c>
      <c r="O5946" s="21" t="s">
        <v>58</v>
      </c>
      <c r="P5946" s="21" t="s">
        <v>119</v>
      </c>
      <c r="Q5946" s="20" t="s">
        <v>903</v>
      </c>
      <c r="R5946" s="21" t="s">
        <v>904</v>
      </c>
      <c r="S5946" s="35">
        <v>1</v>
      </c>
      <c r="T5946" s="22">
        <v>0</v>
      </c>
      <c r="U5946" s="20" t="s">
        <v>62</v>
      </c>
      <c r="V5946" s="20">
        <v>45861</v>
      </c>
      <c r="W5946" s="21">
        <v>7</v>
      </c>
      <c r="X5946" s="20">
        <v>45877</v>
      </c>
      <c r="Z5946" s="48">
        <v>8</v>
      </c>
      <c r="AA5946">
        <v>2025</v>
      </c>
      <c r="AB5946" s="45">
        <v>103559</v>
      </c>
      <c r="AC5946" s="45">
        <v>0</v>
      </c>
      <c r="AK5946" s="10"/>
    </row>
    <row r="5947" spans="1:37">
      <c r="A5947" t="s">
        <v>45</v>
      </c>
      <c r="B5947" t="s">
        <v>46</v>
      </c>
      <c r="C5947" t="s">
        <v>47</v>
      </c>
      <c r="D5947" t="s">
        <v>6409</v>
      </c>
      <c r="E5947" t="s">
        <v>49</v>
      </c>
      <c r="F5947" t="s">
        <v>173</v>
      </c>
      <c r="G5947" t="s">
        <v>51</v>
      </c>
      <c r="H5947" s="20" t="s">
        <v>58</v>
      </c>
      <c r="I5947" t="s">
        <v>53</v>
      </c>
      <c r="J5947" t="s">
        <v>54</v>
      </c>
      <c r="K5947">
        <v>1</v>
      </c>
      <c r="L5947" t="s">
        <v>55</v>
      </c>
      <c r="M5947" t="s">
        <v>56</v>
      </c>
      <c r="N5947" t="s">
        <v>57</v>
      </c>
      <c r="O5947" s="21" t="s">
        <v>58</v>
      </c>
      <c r="P5947" s="21" t="s">
        <v>59</v>
      </c>
      <c r="Q5947" s="20" t="s">
        <v>60</v>
      </c>
      <c r="R5947" s="21" t="s">
        <v>61</v>
      </c>
      <c r="S5947" s="35">
        <v>1</v>
      </c>
      <c r="T5947" s="22">
        <v>0</v>
      </c>
      <c r="U5947" s="20" t="s">
        <v>62</v>
      </c>
      <c r="V5947" s="20">
        <v>45860</v>
      </c>
      <c r="W5947" s="21">
        <v>7</v>
      </c>
      <c r="X5947" s="20">
        <v>45870</v>
      </c>
      <c r="Z5947" s="48">
        <v>8</v>
      </c>
      <c r="AA5947">
        <v>2025</v>
      </c>
      <c r="AB5947" s="45">
        <v>0</v>
      </c>
      <c r="AC5947" s="45">
        <v>0</v>
      </c>
      <c r="AK5947" s="10"/>
    </row>
    <row r="5948" spans="1:37">
      <c r="A5948" t="s">
        <v>45</v>
      </c>
      <c r="B5948" t="s">
        <v>46</v>
      </c>
      <c r="C5948" t="s">
        <v>47</v>
      </c>
      <c r="D5948" t="s">
        <v>6409</v>
      </c>
      <c r="E5948" t="s">
        <v>49</v>
      </c>
      <c r="F5948" t="s">
        <v>79</v>
      </c>
      <c r="G5948" t="s">
        <v>51</v>
      </c>
      <c r="H5948" s="20" t="s">
        <v>58</v>
      </c>
      <c r="I5948" t="s">
        <v>53</v>
      </c>
      <c r="J5948" t="s">
        <v>54</v>
      </c>
      <c r="K5948">
        <v>1</v>
      </c>
      <c r="L5948" t="s">
        <v>55</v>
      </c>
      <c r="M5948" t="s">
        <v>56</v>
      </c>
      <c r="N5948" t="s">
        <v>57</v>
      </c>
      <c r="O5948" s="21" t="s">
        <v>58</v>
      </c>
      <c r="P5948" s="21" t="s">
        <v>122</v>
      </c>
      <c r="Q5948" s="20" t="s">
        <v>123</v>
      </c>
      <c r="R5948" s="21" t="s">
        <v>124</v>
      </c>
      <c r="S5948" s="35">
        <v>1</v>
      </c>
      <c r="T5948" s="22">
        <v>0</v>
      </c>
      <c r="U5948" s="20" t="s">
        <v>82</v>
      </c>
      <c r="V5948" s="20">
        <v>45860</v>
      </c>
      <c r="W5948" s="21">
        <v>7</v>
      </c>
      <c r="X5948" s="20">
        <v>45870</v>
      </c>
      <c r="Z5948" s="48">
        <v>8</v>
      </c>
      <c r="AA5948">
        <v>2025</v>
      </c>
      <c r="AB5948" s="45">
        <v>85218</v>
      </c>
      <c r="AC5948" s="45">
        <v>0</v>
      </c>
      <c r="AK5948" s="10"/>
    </row>
    <row r="5949" spans="1:37">
      <c r="A5949" t="s">
        <v>45</v>
      </c>
      <c r="B5949" t="s">
        <v>46</v>
      </c>
      <c r="C5949" t="s">
        <v>47</v>
      </c>
      <c r="D5949" t="s">
        <v>6409</v>
      </c>
      <c r="E5949" t="s">
        <v>49</v>
      </c>
      <c r="F5949" t="s">
        <v>83</v>
      </c>
      <c r="G5949" t="s">
        <v>51</v>
      </c>
      <c r="H5949" s="20" t="s">
        <v>58</v>
      </c>
      <c r="I5949" t="s">
        <v>53</v>
      </c>
      <c r="J5949" t="s">
        <v>54</v>
      </c>
      <c r="K5949">
        <v>1</v>
      </c>
      <c r="L5949" t="s">
        <v>55</v>
      </c>
      <c r="M5949" t="s">
        <v>56</v>
      </c>
      <c r="N5949" t="s">
        <v>57</v>
      </c>
      <c r="O5949" s="21" t="s">
        <v>58</v>
      </c>
      <c r="P5949" s="21" t="s">
        <v>122</v>
      </c>
      <c r="Q5949" s="20" t="s">
        <v>123</v>
      </c>
      <c r="R5949" s="21" t="s">
        <v>124</v>
      </c>
      <c r="S5949" s="35">
        <v>1</v>
      </c>
      <c r="T5949" s="22">
        <v>0</v>
      </c>
      <c r="U5949" s="20" t="s">
        <v>82</v>
      </c>
      <c r="V5949" s="20">
        <v>45860</v>
      </c>
      <c r="W5949" s="21">
        <v>7</v>
      </c>
      <c r="X5949" s="20">
        <v>45870</v>
      </c>
      <c r="Z5949" s="48">
        <v>8</v>
      </c>
      <c r="AA5949">
        <v>2025</v>
      </c>
      <c r="AB5949" s="45">
        <v>0</v>
      </c>
      <c r="AC5949" s="45">
        <v>0</v>
      </c>
      <c r="AK5949" s="10"/>
    </row>
    <row r="5950" spans="1:37">
      <c r="A5950" t="s">
        <v>45</v>
      </c>
      <c r="B5950" t="s">
        <v>46</v>
      </c>
      <c r="C5950" t="s">
        <v>47</v>
      </c>
      <c r="D5950" t="s">
        <v>6409</v>
      </c>
      <c r="E5950" t="s">
        <v>49</v>
      </c>
      <c r="F5950" t="s">
        <v>85</v>
      </c>
      <c r="G5950" t="s">
        <v>51</v>
      </c>
      <c r="H5950" s="20" t="s">
        <v>58</v>
      </c>
      <c r="I5950" t="s">
        <v>53</v>
      </c>
      <c r="J5950" t="s">
        <v>54</v>
      </c>
      <c r="K5950">
        <v>1</v>
      </c>
      <c r="L5950" t="s">
        <v>55</v>
      </c>
      <c r="M5950" t="s">
        <v>56</v>
      </c>
      <c r="N5950" t="s">
        <v>57</v>
      </c>
      <c r="O5950" s="21" t="s">
        <v>58</v>
      </c>
      <c r="P5950" s="21" t="s">
        <v>59</v>
      </c>
      <c r="Q5950" s="20" t="s">
        <v>80</v>
      </c>
      <c r="R5950" s="21" t="s">
        <v>81</v>
      </c>
      <c r="S5950" s="35">
        <v>1</v>
      </c>
      <c r="T5950" s="22">
        <v>0</v>
      </c>
      <c r="U5950" s="20" t="s">
        <v>82</v>
      </c>
      <c r="V5950" s="20">
        <v>45860</v>
      </c>
      <c r="W5950" s="21">
        <v>7</v>
      </c>
      <c r="X5950" s="20">
        <v>45870</v>
      </c>
      <c r="Z5950" s="48">
        <v>8</v>
      </c>
      <c r="AA5950">
        <v>2025</v>
      </c>
      <c r="AB5950" s="45">
        <v>123000</v>
      </c>
      <c r="AC5950" s="45">
        <v>0</v>
      </c>
      <c r="AK5950" s="10"/>
    </row>
    <row r="5951" spans="1:37">
      <c r="A5951" t="s">
        <v>45</v>
      </c>
      <c r="B5951" t="s">
        <v>46</v>
      </c>
      <c r="C5951" t="s">
        <v>47</v>
      </c>
      <c r="D5951" t="s">
        <v>6409</v>
      </c>
      <c r="E5951" t="s">
        <v>49</v>
      </c>
      <c r="F5951" t="s">
        <v>86</v>
      </c>
      <c r="G5951" t="s">
        <v>51</v>
      </c>
      <c r="H5951" s="20" t="s">
        <v>58</v>
      </c>
      <c r="I5951" t="s">
        <v>53</v>
      </c>
      <c r="J5951" t="s">
        <v>54</v>
      </c>
      <c r="K5951">
        <v>1</v>
      </c>
      <c r="L5951" t="s">
        <v>55</v>
      </c>
      <c r="M5951" t="s">
        <v>56</v>
      </c>
      <c r="N5951" t="s">
        <v>57</v>
      </c>
      <c r="O5951" s="21" t="s">
        <v>58</v>
      </c>
      <c r="P5951" s="21" t="s">
        <v>59</v>
      </c>
      <c r="Q5951" s="20" t="s">
        <v>80</v>
      </c>
      <c r="R5951" s="21" t="s">
        <v>81</v>
      </c>
      <c r="S5951" s="35">
        <v>1</v>
      </c>
      <c r="T5951" s="22">
        <v>0</v>
      </c>
      <c r="U5951" s="20" t="s">
        <v>82</v>
      </c>
      <c r="V5951" s="20">
        <v>45860</v>
      </c>
      <c r="W5951" s="21">
        <v>7</v>
      </c>
      <c r="X5951" s="20">
        <v>45870</v>
      </c>
      <c r="Z5951" s="48">
        <v>8</v>
      </c>
      <c r="AA5951">
        <v>2025</v>
      </c>
      <c r="AB5951" s="45">
        <v>0</v>
      </c>
      <c r="AC5951" s="45">
        <v>0</v>
      </c>
      <c r="AK5951" s="10"/>
    </row>
    <row r="5952" spans="1:37">
      <c r="A5952" t="s">
        <v>45</v>
      </c>
      <c r="B5952" t="s">
        <v>46</v>
      </c>
      <c r="C5952" t="s">
        <v>47</v>
      </c>
      <c r="D5952" t="s">
        <v>6406</v>
      </c>
      <c r="E5952" t="s">
        <v>49</v>
      </c>
      <c r="F5952" t="s">
        <v>3405</v>
      </c>
      <c r="G5952" t="s">
        <v>51</v>
      </c>
      <c r="H5952" s="20" t="s">
        <v>58</v>
      </c>
      <c r="I5952" t="s">
        <v>53</v>
      </c>
      <c r="J5952" t="s">
        <v>54</v>
      </c>
      <c r="K5952">
        <v>1</v>
      </c>
      <c r="L5952" t="s">
        <v>55</v>
      </c>
      <c r="M5952" t="s">
        <v>56</v>
      </c>
      <c r="N5952" t="s">
        <v>57</v>
      </c>
      <c r="O5952" s="21" t="s">
        <v>58</v>
      </c>
      <c r="P5952" s="21" t="s">
        <v>59</v>
      </c>
      <c r="Q5952" s="20" t="s">
        <v>60</v>
      </c>
      <c r="R5952" s="21" t="s">
        <v>61</v>
      </c>
      <c r="S5952" s="35">
        <v>1</v>
      </c>
      <c r="T5952" s="22">
        <v>0</v>
      </c>
      <c r="U5952" s="20" t="s">
        <v>62</v>
      </c>
      <c r="V5952" s="20">
        <v>45867</v>
      </c>
      <c r="W5952" s="21">
        <v>7</v>
      </c>
      <c r="X5952" s="20">
        <v>45877</v>
      </c>
      <c r="Z5952" s="48">
        <v>8</v>
      </c>
      <c r="AA5952">
        <v>2025</v>
      </c>
      <c r="AB5952" s="45">
        <v>0</v>
      </c>
      <c r="AC5952" s="45">
        <v>0</v>
      </c>
      <c r="AK5952" s="10"/>
    </row>
    <row r="5953" spans="1:37">
      <c r="A5953" t="s">
        <v>45</v>
      </c>
      <c r="B5953" t="s">
        <v>46</v>
      </c>
      <c r="C5953" t="s">
        <v>47</v>
      </c>
      <c r="D5953" t="s">
        <v>6406</v>
      </c>
      <c r="E5953" t="s">
        <v>49</v>
      </c>
      <c r="F5953" t="s">
        <v>5512</v>
      </c>
      <c r="G5953" t="s">
        <v>51</v>
      </c>
      <c r="H5953" s="20" t="s">
        <v>58</v>
      </c>
      <c r="I5953" t="s">
        <v>53</v>
      </c>
      <c r="J5953" t="s">
        <v>54</v>
      </c>
      <c r="K5953">
        <v>1</v>
      </c>
      <c r="L5953" t="s">
        <v>55</v>
      </c>
      <c r="M5953" t="s">
        <v>56</v>
      </c>
      <c r="N5953" t="s">
        <v>57</v>
      </c>
      <c r="O5953" s="21" t="s">
        <v>58</v>
      </c>
      <c r="P5953" s="21" t="s">
        <v>59</v>
      </c>
      <c r="Q5953" s="20" t="s">
        <v>60</v>
      </c>
      <c r="R5953" s="21" t="s">
        <v>61</v>
      </c>
      <c r="S5953" s="35">
        <v>1</v>
      </c>
      <c r="T5953" s="22">
        <v>0</v>
      </c>
      <c r="U5953" s="20" t="s">
        <v>62</v>
      </c>
      <c r="V5953" s="20">
        <v>45867</v>
      </c>
      <c r="W5953" s="21">
        <v>7</v>
      </c>
      <c r="X5953" s="20">
        <v>45877</v>
      </c>
      <c r="Z5953" s="48">
        <v>8</v>
      </c>
      <c r="AA5953">
        <v>2025</v>
      </c>
      <c r="AB5953" s="45">
        <v>0</v>
      </c>
      <c r="AC5953" s="45">
        <v>0</v>
      </c>
      <c r="AK5953" s="10"/>
    </row>
    <row r="5954" spans="1:37">
      <c r="A5954" t="s">
        <v>45</v>
      </c>
      <c r="B5954" t="s">
        <v>46</v>
      </c>
      <c r="C5954" t="s">
        <v>47</v>
      </c>
      <c r="D5954" t="s">
        <v>6406</v>
      </c>
      <c r="E5954" t="s">
        <v>49</v>
      </c>
      <c r="F5954" t="s">
        <v>5513</v>
      </c>
      <c r="G5954" t="s">
        <v>51</v>
      </c>
      <c r="H5954" s="20" t="s">
        <v>58</v>
      </c>
      <c r="I5954" t="s">
        <v>53</v>
      </c>
      <c r="J5954" t="s">
        <v>54</v>
      </c>
      <c r="K5954">
        <v>1</v>
      </c>
      <c r="L5954" t="s">
        <v>55</v>
      </c>
      <c r="M5954" t="s">
        <v>56</v>
      </c>
      <c r="N5954" t="s">
        <v>57</v>
      </c>
      <c r="O5954" s="21" t="s">
        <v>58</v>
      </c>
      <c r="P5954" s="21" t="s">
        <v>59</v>
      </c>
      <c r="Q5954" s="20" t="s">
        <v>60</v>
      </c>
      <c r="R5954" s="21" t="s">
        <v>61</v>
      </c>
      <c r="S5954" s="35">
        <v>1</v>
      </c>
      <c r="T5954" s="22">
        <v>0</v>
      </c>
      <c r="U5954" s="20" t="s">
        <v>62</v>
      </c>
      <c r="V5954" s="20">
        <v>45867</v>
      </c>
      <c r="W5954" s="21">
        <v>7</v>
      </c>
      <c r="X5954" s="20">
        <v>45877</v>
      </c>
      <c r="Z5954" s="48">
        <v>8</v>
      </c>
      <c r="AA5954">
        <v>2025</v>
      </c>
      <c r="AB5954" s="45">
        <v>0</v>
      </c>
      <c r="AC5954" s="45">
        <v>0</v>
      </c>
      <c r="AK5954" s="10"/>
    </row>
    <row r="5955" spans="1:37">
      <c r="A5955" t="s">
        <v>45</v>
      </c>
      <c r="B5955" t="s">
        <v>46</v>
      </c>
      <c r="C5955" t="s">
        <v>47</v>
      </c>
      <c r="D5955" t="s">
        <v>6409</v>
      </c>
      <c r="E5955" t="s">
        <v>49</v>
      </c>
      <c r="F5955" t="s">
        <v>63</v>
      </c>
      <c r="G5955" t="s">
        <v>51</v>
      </c>
      <c r="H5955" s="20" t="s">
        <v>58</v>
      </c>
      <c r="I5955" t="s">
        <v>53</v>
      </c>
      <c r="J5955" t="s">
        <v>54</v>
      </c>
      <c r="K5955">
        <v>1</v>
      </c>
      <c r="L5955" t="s">
        <v>55</v>
      </c>
      <c r="M5955" t="s">
        <v>56</v>
      </c>
      <c r="N5955" t="s">
        <v>57</v>
      </c>
      <c r="O5955" s="21" t="s">
        <v>58</v>
      </c>
      <c r="P5955" s="21" t="s">
        <v>59</v>
      </c>
      <c r="Q5955" s="20" t="s">
        <v>60</v>
      </c>
      <c r="R5955" s="21" t="s">
        <v>61</v>
      </c>
      <c r="S5955" s="35">
        <v>11</v>
      </c>
      <c r="T5955" s="22">
        <v>0</v>
      </c>
      <c r="U5955" s="20" t="s">
        <v>62</v>
      </c>
      <c r="V5955" s="20">
        <v>45860</v>
      </c>
      <c r="W5955" s="21">
        <v>7</v>
      </c>
      <c r="X5955" s="20">
        <v>45870</v>
      </c>
      <c r="Z5955" s="48">
        <v>8</v>
      </c>
      <c r="AA5955">
        <v>2025</v>
      </c>
      <c r="AB5955" s="45">
        <v>297000</v>
      </c>
      <c r="AC5955" s="45">
        <v>0</v>
      </c>
      <c r="AK5955" s="10"/>
    </row>
    <row r="5956" spans="1:37">
      <c r="A5956" t="s">
        <v>45</v>
      </c>
      <c r="B5956" t="s">
        <v>46</v>
      </c>
      <c r="C5956" t="s">
        <v>47</v>
      </c>
      <c r="D5956" t="s">
        <v>6409</v>
      </c>
      <c r="E5956" t="s">
        <v>49</v>
      </c>
      <c r="F5956" t="s">
        <v>67</v>
      </c>
      <c r="G5956" t="s">
        <v>51</v>
      </c>
      <c r="H5956" s="20" t="s">
        <v>58</v>
      </c>
      <c r="I5956" t="s">
        <v>53</v>
      </c>
      <c r="J5956" t="s">
        <v>54</v>
      </c>
      <c r="K5956">
        <v>1</v>
      </c>
      <c r="L5956" t="s">
        <v>55</v>
      </c>
      <c r="M5956" t="s">
        <v>56</v>
      </c>
      <c r="N5956" t="s">
        <v>57</v>
      </c>
      <c r="O5956" s="21" t="s">
        <v>58</v>
      </c>
      <c r="P5956" s="21" t="s">
        <v>59</v>
      </c>
      <c r="Q5956" s="20" t="s">
        <v>60</v>
      </c>
      <c r="R5956" s="21" t="s">
        <v>61</v>
      </c>
      <c r="S5956" s="35">
        <v>2</v>
      </c>
      <c r="T5956" s="22">
        <v>0</v>
      </c>
      <c r="U5956" s="20" t="s">
        <v>62</v>
      </c>
      <c r="V5956" s="20">
        <v>45860</v>
      </c>
      <c r="W5956" s="21">
        <v>7</v>
      </c>
      <c r="X5956" s="20">
        <v>45870</v>
      </c>
      <c r="Z5956" s="48">
        <v>8</v>
      </c>
      <c r="AA5956">
        <v>2025</v>
      </c>
      <c r="AB5956" s="45">
        <v>0</v>
      </c>
      <c r="AC5956" s="45">
        <v>0</v>
      </c>
      <c r="AK5956" s="10"/>
    </row>
    <row r="5957" spans="1:37">
      <c r="A5957" t="s">
        <v>45</v>
      </c>
      <c r="B5957" t="s">
        <v>46</v>
      </c>
      <c r="C5957" t="s">
        <v>47</v>
      </c>
      <c r="D5957" t="s">
        <v>6409</v>
      </c>
      <c r="E5957" t="s">
        <v>49</v>
      </c>
      <c r="F5957" t="s">
        <v>68</v>
      </c>
      <c r="G5957" t="s">
        <v>51</v>
      </c>
      <c r="H5957" s="20" t="s">
        <v>58</v>
      </c>
      <c r="I5957" t="s">
        <v>53</v>
      </c>
      <c r="J5957" t="s">
        <v>54</v>
      </c>
      <c r="K5957">
        <v>1</v>
      </c>
      <c r="L5957" t="s">
        <v>55</v>
      </c>
      <c r="M5957" t="s">
        <v>56</v>
      </c>
      <c r="N5957" t="s">
        <v>57</v>
      </c>
      <c r="O5957" s="21" t="s">
        <v>58</v>
      </c>
      <c r="P5957" s="21" t="s">
        <v>59</v>
      </c>
      <c r="Q5957" s="20" t="s">
        <v>60</v>
      </c>
      <c r="R5957" s="21" t="s">
        <v>61</v>
      </c>
      <c r="S5957" s="35">
        <v>2</v>
      </c>
      <c r="T5957" s="22">
        <v>0</v>
      </c>
      <c r="U5957" s="20" t="s">
        <v>62</v>
      </c>
      <c r="V5957" s="20">
        <v>45860</v>
      </c>
      <c r="W5957" s="21">
        <v>7</v>
      </c>
      <c r="X5957" s="20">
        <v>45870</v>
      </c>
      <c r="Z5957" s="48">
        <v>8</v>
      </c>
      <c r="AA5957">
        <v>2025</v>
      </c>
      <c r="AB5957" s="45">
        <v>0</v>
      </c>
      <c r="AC5957" s="45">
        <v>0</v>
      </c>
      <c r="AK5957" s="10"/>
    </row>
    <row r="5958" spans="1:37">
      <c r="A5958" t="s">
        <v>45</v>
      </c>
      <c r="B5958" t="s">
        <v>46</v>
      </c>
      <c r="C5958" t="s">
        <v>47</v>
      </c>
      <c r="D5958" t="s">
        <v>6409</v>
      </c>
      <c r="E5958" t="s">
        <v>49</v>
      </c>
      <c r="F5958" t="s">
        <v>1613</v>
      </c>
      <c r="G5958" t="s">
        <v>51</v>
      </c>
      <c r="H5958" s="20" t="s">
        <v>58</v>
      </c>
      <c r="I5958" t="s">
        <v>53</v>
      </c>
      <c r="J5958" t="s">
        <v>54</v>
      </c>
      <c r="K5958">
        <v>1</v>
      </c>
      <c r="L5958" t="s">
        <v>55</v>
      </c>
      <c r="M5958" t="s">
        <v>56</v>
      </c>
      <c r="N5958" t="s">
        <v>57</v>
      </c>
      <c r="O5958" s="21" t="s">
        <v>58</v>
      </c>
      <c r="P5958" s="21" t="s">
        <v>59</v>
      </c>
      <c r="Q5958" s="20" t="s">
        <v>60</v>
      </c>
      <c r="R5958" s="21" t="s">
        <v>61</v>
      </c>
      <c r="S5958" s="35">
        <v>1</v>
      </c>
      <c r="T5958" s="22">
        <v>0</v>
      </c>
      <c r="U5958" s="20" t="s">
        <v>62</v>
      </c>
      <c r="V5958" s="20">
        <v>45860</v>
      </c>
      <c r="W5958" s="21">
        <v>7</v>
      </c>
      <c r="X5958" s="20">
        <v>45870</v>
      </c>
      <c r="Z5958" s="48">
        <v>8</v>
      </c>
      <c r="AA5958">
        <v>2025</v>
      </c>
      <c r="AB5958" s="45">
        <v>0</v>
      </c>
      <c r="AC5958" s="45">
        <v>0</v>
      </c>
      <c r="AK5958" s="10"/>
    </row>
    <row r="5959" spans="1:37">
      <c r="A5959" t="s">
        <v>45</v>
      </c>
      <c r="B5959" t="s">
        <v>46</v>
      </c>
      <c r="C5959" t="s">
        <v>47</v>
      </c>
      <c r="D5959" t="s">
        <v>6411</v>
      </c>
      <c r="E5959" t="s">
        <v>88</v>
      </c>
      <c r="F5959" t="s">
        <v>79</v>
      </c>
      <c r="G5959" t="s">
        <v>51</v>
      </c>
      <c r="H5959" s="20" t="s">
        <v>58</v>
      </c>
      <c r="I5959" t="s">
        <v>53</v>
      </c>
      <c r="J5959" t="s">
        <v>54</v>
      </c>
      <c r="K5959">
        <v>3</v>
      </c>
      <c r="L5959" t="s">
        <v>55</v>
      </c>
      <c r="M5959" t="s">
        <v>77</v>
      </c>
      <c r="N5959" t="s">
        <v>89</v>
      </c>
      <c r="O5959" s="21" t="s">
        <v>58</v>
      </c>
      <c r="P5959" s="21" t="s">
        <v>137</v>
      </c>
      <c r="Q5959" s="20" t="s">
        <v>138</v>
      </c>
      <c r="R5959" s="21" t="s">
        <v>139</v>
      </c>
      <c r="S5959" s="35">
        <v>1</v>
      </c>
      <c r="T5959" s="22">
        <v>0</v>
      </c>
      <c r="U5959" s="20" t="s">
        <v>62</v>
      </c>
      <c r="V5959" s="20">
        <v>45901</v>
      </c>
      <c r="W5959" s="21">
        <v>9</v>
      </c>
      <c r="X5959" s="20">
        <v>45887</v>
      </c>
      <c r="Z5959" s="48">
        <v>8</v>
      </c>
      <c r="AA5959">
        <v>2025</v>
      </c>
      <c r="AB5959" s="45">
        <v>133325</v>
      </c>
      <c r="AC5959" s="45">
        <v>0</v>
      </c>
      <c r="AK5959" s="10"/>
    </row>
    <row r="5960" spans="1:37">
      <c r="A5960" t="s">
        <v>45</v>
      </c>
      <c r="B5960" t="s">
        <v>46</v>
      </c>
      <c r="C5960" t="s">
        <v>47</v>
      </c>
      <c r="D5960" t="s">
        <v>6412</v>
      </c>
      <c r="E5960" t="s">
        <v>88</v>
      </c>
      <c r="F5960" t="s">
        <v>79</v>
      </c>
      <c r="G5960" t="s">
        <v>51</v>
      </c>
      <c r="H5960" s="20" t="s">
        <v>52</v>
      </c>
      <c r="I5960" t="s">
        <v>53</v>
      </c>
      <c r="J5960" t="s">
        <v>54</v>
      </c>
      <c r="K5960">
        <v>3</v>
      </c>
      <c r="L5960" t="s">
        <v>55</v>
      </c>
      <c r="M5960" t="s">
        <v>56</v>
      </c>
      <c r="N5960" t="s">
        <v>57</v>
      </c>
      <c r="O5960" s="21" t="s">
        <v>58</v>
      </c>
      <c r="P5960" s="21" t="s">
        <v>64</v>
      </c>
      <c r="Q5960" s="20" t="s">
        <v>227</v>
      </c>
      <c r="R5960" s="21" t="s">
        <v>228</v>
      </c>
      <c r="S5960" s="35">
        <v>1</v>
      </c>
      <c r="T5960" s="22">
        <v>1</v>
      </c>
      <c r="U5960" s="20" t="s">
        <v>62</v>
      </c>
      <c r="V5960" s="20">
        <v>45869</v>
      </c>
      <c r="W5960" s="21">
        <v>7</v>
      </c>
      <c r="X5960" s="20">
        <v>45881</v>
      </c>
      <c r="Y5960" s="20">
        <v>45875</v>
      </c>
      <c r="Z5960" s="48">
        <v>8</v>
      </c>
      <c r="AA5960">
        <v>2025</v>
      </c>
      <c r="AB5960" s="45">
        <v>24659</v>
      </c>
      <c r="AC5960" s="45">
        <v>24659</v>
      </c>
      <c r="AK5960" s="10"/>
    </row>
    <row r="5961" spans="1:37">
      <c r="A5961" t="s">
        <v>45</v>
      </c>
      <c r="B5961" t="s">
        <v>46</v>
      </c>
      <c r="C5961" t="s">
        <v>47</v>
      </c>
      <c r="D5961" t="s">
        <v>6413</v>
      </c>
      <c r="E5961" t="s">
        <v>88</v>
      </c>
      <c r="F5961" t="s">
        <v>79</v>
      </c>
      <c r="G5961" t="s">
        <v>51</v>
      </c>
      <c r="H5961" s="20" t="s">
        <v>52</v>
      </c>
      <c r="I5961" t="s">
        <v>53</v>
      </c>
      <c r="J5961" t="s">
        <v>54</v>
      </c>
      <c r="K5961">
        <v>3</v>
      </c>
      <c r="L5961" t="s">
        <v>55</v>
      </c>
      <c r="M5961" t="s">
        <v>56</v>
      </c>
      <c r="N5961" t="s">
        <v>57</v>
      </c>
      <c r="O5961" s="21" t="s">
        <v>58</v>
      </c>
      <c r="P5961" s="21" t="s">
        <v>64</v>
      </c>
      <c r="Q5961" s="20" t="s">
        <v>4165</v>
      </c>
      <c r="R5961" s="21" t="s">
        <v>4166</v>
      </c>
      <c r="S5961" s="35">
        <v>1</v>
      </c>
      <c r="T5961" s="22">
        <v>1</v>
      </c>
      <c r="U5961" s="20" t="s">
        <v>62</v>
      </c>
      <c r="V5961" s="20">
        <v>45869</v>
      </c>
      <c r="W5961" s="21">
        <v>7</v>
      </c>
      <c r="X5961" s="20">
        <v>45881</v>
      </c>
      <c r="Y5961" s="20">
        <v>45875</v>
      </c>
      <c r="Z5961" s="48">
        <v>8</v>
      </c>
      <c r="AA5961">
        <v>2025</v>
      </c>
      <c r="AB5961" s="45">
        <v>103324</v>
      </c>
      <c r="AC5961" s="45">
        <v>103324</v>
      </c>
      <c r="AK5961" s="10"/>
    </row>
    <row r="5962" spans="1:37">
      <c r="A5962" t="s">
        <v>45</v>
      </c>
      <c r="B5962" t="s">
        <v>46</v>
      </c>
      <c r="C5962" t="s">
        <v>47</v>
      </c>
      <c r="D5962" t="s">
        <v>6414</v>
      </c>
      <c r="E5962" t="s">
        <v>88</v>
      </c>
      <c r="F5962" t="s">
        <v>79</v>
      </c>
      <c r="G5962" t="s">
        <v>51</v>
      </c>
      <c r="H5962" s="20" t="s">
        <v>52</v>
      </c>
      <c r="I5962" t="s">
        <v>53</v>
      </c>
      <c r="J5962" t="s">
        <v>54</v>
      </c>
      <c r="K5962">
        <v>3</v>
      </c>
      <c r="L5962" t="s">
        <v>55</v>
      </c>
      <c r="M5962" t="s">
        <v>77</v>
      </c>
      <c r="N5962" t="s">
        <v>89</v>
      </c>
      <c r="O5962" s="21" t="s">
        <v>58</v>
      </c>
      <c r="P5962" s="21" t="s">
        <v>126</v>
      </c>
      <c r="Q5962" s="20" t="s">
        <v>318</v>
      </c>
      <c r="R5962" s="21" t="s">
        <v>319</v>
      </c>
      <c r="S5962" s="35">
        <v>2</v>
      </c>
      <c r="T5962" s="22">
        <v>2</v>
      </c>
      <c r="U5962" s="20" t="s">
        <v>62</v>
      </c>
      <c r="V5962" s="20">
        <v>45869</v>
      </c>
      <c r="W5962" s="21">
        <v>7</v>
      </c>
      <c r="X5962" s="20">
        <v>45882</v>
      </c>
      <c r="Y5962" s="20">
        <v>45877</v>
      </c>
      <c r="Z5962" s="48">
        <v>8</v>
      </c>
      <c r="AA5962">
        <v>2025</v>
      </c>
      <c r="AB5962" s="45">
        <v>126650</v>
      </c>
      <c r="AC5962" s="45">
        <v>126650</v>
      </c>
      <c r="AK5962" s="10"/>
    </row>
    <row r="5963" spans="1:37">
      <c r="A5963" t="s">
        <v>45</v>
      </c>
      <c r="B5963" t="s">
        <v>46</v>
      </c>
      <c r="C5963" t="s">
        <v>47</v>
      </c>
      <c r="D5963" t="s">
        <v>6415</v>
      </c>
      <c r="E5963" t="s">
        <v>88</v>
      </c>
      <c r="F5963" t="s">
        <v>79</v>
      </c>
      <c r="G5963" t="s">
        <v>51</v>
      </c>
      <c r="H5963" s="20" t="s">
        <v>52</v>
      </c>
      <c r="I5963" t="s">
        <v>53</v>
      </c>
      <c r="J5963" t="s">
        <v>54</v>
      </c>
      <c r="K5963">
        <v>3</v>
      </c>
      <c r="L5963" t="s">
        <v>55</v>
      </c>
      <c r="M5963" t="s">
        <v>77</v>
      </c>
      <c r="N5963" t="s">
        <v>89</v>
      </c>
      <c r="O5963" s="21" t="s">
        <v>58</v>
      </c>
      <c r="P5963" s="21" t="s">
        <v>126</v>
      </c>
      <c r="Q5963" s="20" t="s">
        <v>1044</v>
      </c>
      <c r="R5963" s="21" t="s">
        <v>1045</v>
      </c>
      <c r="S5963" s="35">
        <v>1</v>
      </c>
      <c r="T5963" s="22">
        <v>1</v>
      </c>
      <c r="U5963" s="20" t="s">
        <v>62</v>
      </c>
      <c r="V5963" s="20">
        <v>45869</v>
      </c>
      <c r="W5963" s="21">
        <v>7</v>
      </c>
      <c r="X5963" s="20">
        <v>45881</v>
      </c>
      <c r="Y5963" s="20">
        <v>45875</v>
      </c>
      <c r="Z5963" s="48">
        <v>8</v>
      </c>
      <c r="AA5963">
        <v>2025</v>
      </c>
      <c r="AB5963" s="45">
        <v>67854</v>
      </c>
      <c r="AC5963" s="45">
        <v>67854</v>
      </c>
      <c r="AK5963" s="10"/>
    </row>
    <row r="5964" spans="1:37">
      <c r="A5964" t="s">
        <v>45</v>
      </c>
      <c r="B5964" t="s">
        <v>46</v>
      </c>
      <c r="C5964" t="s">
        <v>47</v>
      </c>
      <c r="D5964" t="s">
        <v>6416</v>
      </c>
      <c r="E5964" t="s">
        <v>88</v>
      </c>
      <c r="F5964" t="s">
        <v>79</v>
      </c>
      <c r="G5964" t="s">
        <v>51</v>
      </c>
      <c r="H5964" s="20" t="s">
        <v>52</v>
      </c>
      <c r="I5964" t="s">
        <v>53</v>
      </c>
      <c r="J5964" t="s">
        <v>54</v>
      </c>
      <c r="K5964">
        <v>3</v>
      </c>
      <c r="L5964" t="s">
        <v>55</v>
      </c>
      <c r="M5964" t="s">
        <v>56</v>
      </c>
      <c r="N5964" t="s">
        <v>57</v>
      </c>
      <c r="O5964" s="21" t="s">
        <v>58</v>
      </c>
      <c r="P5964" s="21" t="s">
        <v>64</v>
      </c>
      <c r="Q5964" s="20" t="s">
        <v>221</v>
      </c>
      <c r="R5964" s="21" t="s">
        <v>222</v>
      </c>
      <c r="S5964" s="35">
        <v>1</v>
      </c>
      <c r="T5964" s="22">
        <v>1</v>
      </c>
      <c r="U5964" s="20" t="s">
        <v>62</v>
      </c>
      <c r="V5964" s="20">
        <v>45869</v>
      </c>
      <c r="W5964" s="21">
        <v>7</v>
      </c>
      <c r="X5964" s="20">
        <v>45877</v>
      </c>
      <c r="Y5964" s="20">
        <v>45875</v>
      </c>
      <c r="Z5964" s="48">
        <v>8</v>
      </c>
      <c r="AA5964">
        <v>2025</v>
      </c>
      <c r="AB5964" s="45">
        <v>103324</v>
      </c>
      <c r="AC5964" s="45">
        <v>103324</v>
      </c>
      <c r="AK5964" s="10"/>
    </row>
    <row r="5965" spans="1:37">
      <c r="A5965" t="s">
        <v>45</v>
      </c>
      <c r="B5965" t="s">
        <v>46</v>
      </c>
      <c r="C5965" t="s">
        <v>47</v>
      </c>
      <c r="D5965" t="s">
        <v>6417</v>
      </c>
      <c r="E5965" t="s">
        <v>88</v>
      </c>
      <c r="F5965" t="s">
        <v>79</v>
      </c>
      <c r="G5965" t="s">
        <v>51</v>
      </c>
      <c r="H5965" s="20" t="s">
        <v>52</v>
      </c>
      <c r="I5965" t="s">
        <v>53</v>
      </c>
      <c r="J5965" t="s">
        <v>54</v>
      </c>
      <c r="K5965">
        <v>3</v>
      </c>
      <c r="L5965" t="s">
        <v>55</v>
      </c>
      <c r="M5965" t="s">
        <v>77</v>
      </c>
      <c r="N5965" t="s">
        <v>89</v>
      </c>
      <c r="O5965" s="21" t="s">
        <v>58</v>
      </c>
      <c r="P5965" s="21" t="s">
        <v>119</v>
      </c>
      <c r="Q5965" s="20" t="s">
        <v>603</v>
      </c>
      <c r="R5965" s="21" t="s">
        <v>604</v>
      </c>
      <c r="S5965" s="35">
        <v>1</v>
      </c>
      <c r="T5965" s="22">
        <v>1</v>
      </c>
      <c r="U5965" s="20" t="s">
        <v>62</v>
      </c>
      <c r="V5965" s="20">
        <v>45869</v>
      </c>
      <c r="W5965" s="21">
        <v>7</v>
      </c>
      <c r="X5965" s="20">
        <v>45877</v>
      </c>
      <c r="Y5965" s="20">
        <v>45875</v>
      </c>
      <c r="Z5965" s="48">
        <v>8</v>
      </c>
      <c r="AA5965">
        <v>2025</v>
      </c>
      <c r="AB5965" s="45">
        <v>63327</v>
      </c>
      <c r="AC5965" s="45">
        <v>63327</v>
      </c>
      <c r="AK5965" s="10"/>
    </row>
    <row r="5966" spans="1:37">
      <c r="A5966" t="s">
        <v>45</v>
      </c>
      <c r="B5966" t="s">
        <v>46</v>
      </c>
      <c r="C5966" t="s">
        <v>47</v>
      </c>
      <c r="D5966" t="s">
        <v>6418</v>
      </c>
      <c r="E5966" t="s">
        <v>88</v>
      </c>
      <c r="F5966" t="s">
        <v>79</v>
      </c>
      <c r="G5966" t="s">
        <v>51</v>
      </c>
      <c r="H5966" s="20" t="s">
        <v>52</v>
      </c>
      <c r="I5966" t="s">
        <v>53</v>
      </c>
      <c r="J5966" t="s">
        <v>54</v>
      </c>
      <c r="K5966">
        <v>3</v>
      </c>
      <c r="L5966" t="s">
        <v>55</v>
      </c>
      <c r="M5966" t="s">
        <v>77</v>
      </c>
      <c r="N5966" t="s">
        <v>89</v>
      </c>
      <c r="O5966" s="21" t="s">
        <v>58</v>
      </c>
      <c r="P5966" s="21" t="s">
        <v>119</v>
      </c>
      <c r="Q5966" s="20" t="s">
        <v>728</v>
      </c>
      <c r="R5966" s="21" t="s">
        <v>729</v>
      </c>
      <c r="S5966" s="35">
        <v>2</v>
      </c>
      <c r="T5966" s="22">
        <v>2</v>
      </c>
      <c r="U5966" s="20" t="s">
        <v>62</v>
      </c>
      <c r="V5966" s="20">
        <v>45869</v>
      </c>
      <c r="W5966" s="21">
        <v>7</v>
      </c>
      <c r="X5966" s="20">
        <v>45880</v>
      </c>
      <c r="Y5966" s="20">
        <v>45875</v>
      </c>
      <c r="Z5966" s="48">
        <v>8</v>
      </c>
      <c r="AA5966">
        <v>2025</v>
      </c>
      <c r="AB5966" s="45">
        <v>151419</v>
      </c>
      <c r="AC5966" s="45">
        <v>151419</v>
      </c>
      <c r="AK5966" s="10"/>
    </row>
    <row r="5967" spans="1:37">
      <c r="A5967" t="s">
        <v>45</v>
      </c>
      <c r="B5967" t="s">
        <v>46</v>
      </c>
      <c r="C5967" t="s">
        <v>47</v>
      </c>
      <c r="D5967" t="s">
        <v>6419</v>
      </c>
      <c r="E5967" t="s">
        <v>49</v>
      </c>
      <c r="F5967" t="s">
        <v>72</v>
      </c>
      <c r="G5967" t="s">
        <v>51</v>
      </c>
      <c r="H5967" s="20" t="s">
        <v>52</v>
      </c>
      <c r="I5967" t="s">
        <v>53</v>
      </c>
      <c r="J5967" t="s">
        <v>54</v>
      </c>
      <c r="K5967">
        <v>1</v>
      </c>
      <c r="L5967" t="s">
        <v>55</v>
      </c>
      <c r="M5967" t="s">
        <v>56</v>
      </c>
      <c r="N5967" t="s">
        <v>57</v>
      </c>
      <c r="O5967" s="21" t="s">
        <v>58</v>
      </c>
      <c r="P5967" s="21" t="s">
        <v>59</v>
      </c>
      <c r="Q5967" s="20" t="s">
        <v>60</v>
      </c>
      <c r="R5967" s="21" t="s">
        <v>61</v>
      </c>
      <c r="S5967" s="35">
        <v>2</v>
      </c>
      <c r="T5967" s="22">
        <v>0</v>
      </c>
      <c r="U5967" s="20" t="s">
        <v>62</v>
      </c>
      <c r="V5967" s="20">
        <v>45874</v>
      </c>
      <c r="W5967" s="21">
        <v>8</v>
      </c>
      <c r="X5967" s="20">
        <v>45887</v>
      </c>
      <c r="Z5967" s="48">
        <v>8</v>
      </c>
      <c r="AA5967">
        <v>2025</v>
      </c>
      <c r="AB5967" s="45">
        <v>0</v>
      </c>
      <c r="AC5967" s="45">
        <v>0</v>
      </c>
      <c r="AK5967" s="10"/>
    </row>
    <row r="5968" spans="1:37">
      <c r="A5968" t="s">
        <v>45</v>
      </c>
      <c r="B5968" t="s">
        <v>46</v>
      </c>
      <c r="C5968" t="s">
        <v>47</v>
      </c>
      <c r="D5968" t="s">
        <v>6419</v>
      </c>
      <c r="E5968" t="s">
        <v>49</v>
      </c>
      <c r="F5968" t="s">
        <v>5540</v>
      </c>
      <c r="G5968" t="s">
        <v>51</v>
      </c>
      <c r="H5968" s="20" t="s">
        <v>52</v>
      </c>
      <c r="I5968" t="s">
        <v>53</v>
      </c>
      <c r="J5968" t="s">
        <v>54</v>
      </c>
      <c r="K5968">
        <v>1</v>
      </c>
      <c r="L5968" t="s">
        <v>55</v>
      </c>
      <c r="M5968" t="s">
        <v>56</v>
      </c>
      <c r="N5968" t="s">
        <v>57</v>
      </c>
      <c r="O5968" s="21" t="s">
        <v>58</v>
      </c>
      <c r="P5968" s="21" t="s">
        <v>59</v>
      </c>
      <c r="Q5968" s="20" t="s">
        <v>60</v>
      </c>
      <c r="R5968" s="21" t="s">
        <v>61</v>
      </c>
      <c r="S5968" s="35">
        <v>1</v>
      </c>
      <c r="T5968" s="22">
        <v>0</v>
      </c>
      <c r="U5968" s="20" t="s">
        <v>62</v>
      </c>
      <c r="V5968" s="20">
        <v>45874</v>
      </c>
      <c r="W5968" s="21">
        <v>8</v>
      </c>
      <c r="X5968" s="20">
        <v>45887</v>
      </c>
      <c r="Z5968" s="48">
        <v>8</v>
      </c>
      <c r="AA5968">
        <v>2025</v>
      </c>
      <c r="AB5968" s="45">
        <v>0</v>
      </c>
      <c r="AC5968" s="45">
        <v>0</v>
      </c>
      <c r="AK5968" s="10"/>
    </row>
    <row r="5969" spans="1:37">
      <c r="A5969" t="s">
        <v>45</v>
      </c>
      <c r="B5969" t="s">
        <v>46</v>
      </c>
      <c r="C5969" t="s">
        <v>47</v>
      </c>
      <c r="D5969" t="s">
        <v>6419</v>
      </c>
      <c r="E5969" t="s">
        <v>49</v>
      </c>
      <c r="F5969" t="s">
        <v>5541</v>
      </c>
      <c r="G5969" t="s">
        <v>51</v>
      </c>
      <c r="H5969" s="20" t="s">
        <v>52</v>
      </c>
      <c r="I5969" t="s">
        <v>53</v>
      </c>
      <c r="J5969" t="s">
        <v>54</v>
      </c>
      <c r="K5969">
        <v>1</v>
      </c>
      <c r="L5969" t="s">
        <v>55</v>
      </c>
      <c r="M5969" t="s">
        <v>56</v>
      </c>
      <c r="N5969" t="s">
        <v>57</v>
      </c>
      <c r="O5969" s="21" t="s">
        <v>58</v>
      </c>
      <c r="P5969" s="21" t="s">
        <v>59</v>
      </c>
      <c r="Q5969" s="20" t="s">
        <v>60</v>
      </c>
      <c r="R5969" s="21" t="s">
        <v>61</v>
      </c>
      <c r="S5969" s="35">
        <v>1</v>
      </c>
      <c r="T5969" s="22">
        <v>0</v>
      </c>
      <c r="U5969" s="20" t="s">
        <v>62</v>
      </c>
      <c r="V5969" s="20">
        <v>45874</v>
      </c>
      <c r="W5969" s="21">
        <v>8</v>
      </c>
      <c r="X5969" s="20">
        <v>45887</v>
      </c>
      <c r="Z5969" s="48">
        <v>8</v>
      </c>
      <c r="AA5969">
        <v>2025</v>
      </c>
      <c r="AB5969" s="45">
        <v>0</v>
      </c>
      <c r="AC5969" s="45">
        <v>0</v>
      </c>
      <c r="AK5969" s="10"/>
    </row>
    <row r="5970" spans="1:37">
      <c r="A5970" t="s">
        <v>45</v>
      </c>
      <c r="B5970" t="s">
        <v>46</v>
      </c>
      <c r="C5970" t="s">
        <v>47</v>
      </c>
      <c r="D5970" t="s">
        <v>6419</v>
      </c>
      <c r="E5970" t="s">
        <v>49</v>
      </c>
      <c r="F5970" t="s">
        <v>890</v>
      </c>
      <c r="G5970" t="s">
        <v>51</v>
      </c>
      <c r="H5970" s="20" t="s">
        <v>52</v>
      </c>
      <c r="I5970" t="s">
        <v>53</v>
      </c>
      <c r="J5970" t="s">
        <v>54</v>
      </c>
      <c r="K5970">
        <v>1</v>
      </c>
      <c r="L5970" t="s">
        <v>55</v>
      </c>
      <c r="M5970" t="s">
        <v>56</v>
      </c>
      <c r="N5970" t="s">
        <v>57</v>
      </c>
      <c r="O5970" s="21" t="s">
        <v>58</v>
      </c>
      <c r="P5970" s="21" t="s">
        <v>59</v>
      </c>
      <c r="Q5970" s="20" t="s">
        <v>60</v>
      </c>
      <c r="R5970" s="21" t="s">
        <v>61</v>
      </c>
      <c r="S5970" s="35">
        <v>2</v>
      </c>
      <c r="T5970" s="22">
        <v>0</v>
      </c>
      <c r="U5970" s="20" t="s">
        <v>62</v>
      </c>
      <c r="V5970" s="20">
        <v>45874</v>
      </c>
      <c r="W5970" s="21">
        <v>8</v>
      </c>
      <c r="X5970" s="20">
        <v>45887</v>
      </c>
      <c r="Z5970" s="48">
        <v>8</v>
      </c>
      <c r="AA5970">
        <v>2025</v>
      </c>
      <c r="AB5970" s="45">
        <v>0</v>
      </c>
      <c r="AC5970" s="45">
        <v>0</v>
      </c>
      <c r="AK5970" s="10"/>
    </row>
    <row r="5971" spans="1:37">
      <c r="A5971" t="s">
        <v>45</v>
      </c>
      <c r="B5971" t="s">
        <v>46</v>
      </c>
      <c r="C5971" t="s">
        <v>47</v>
      </c>
      <c r="D5971" t="s">
        <v>6419</v>
      </c>
      <c r="E5971" t="s">
        <v>49</v>
      </c>
      <c r="F5971" t="s">
        <v>894</v>
      </c>
      <c r="G5971" t="s">
        <v>51</v>
      </c>
      <c r="H5971" s="20" t="s">
        <v>52</v>
      </c>
      <c r="I5971" t="s">
        <v>53</v>
      </c>
      <c r="J5971" t="s">
        <v>54</v>
      </c>
      <c r="K5971">
        <v>1</v>
      </c>
      <c r="L5971" t="s">
        <v>55</v>
      </c>
      <c r="M5971" t="s">
        <v>56</v>
      </c>
      <c r="N5971" t="s">
        <v>57</v>
      </c>
      <c r="O5971" s="21" t="s">
        <v>58</v>
      </c>
      <c r="P5971" s="21" t="s">
        <v>59</v>
      </c>
      <c r="Q5971" s="20" t="s">
        <v>60</v>
      </c>
      <c r="R5971" s="21" t="s">
        <v>61</v>
      </c>
      <c r="S5971" s="35">
        <v>1</v>
      </c>
      <c r="T5971" s="22">
        <v>0</v>
      </c>
      <c r="U5971" s="20" t="s">
        <v>62</v>
      </c>
      <c r="V5971" s="20">
        <v>45874</v>
      </c>
      <c r="W5971" s="21">
        <v>8</v>
      </c>
      <c r="X5971" s="20">
        <v>45887</v>
      </c>
      <c r="Z5971" s="48">
        <v>8</v>
      </c>
      <c r="AA5971">
        <v>2025</v>
      </c>
      <c r="AB5971" s="45">
        <v>0</v>
      </c>
      <c r="AC5971" s="45">
        <v>0</v>
      </c>
      <c r="AK5971" s="10"/>
    </row>
    <row r="5972" spans="1:37">
      <c r="A5972" t="s">
        <v>45</v>
      </c>
      <c r="B5972" t="s">
        <v>46</v>
      </c>
      <c r="C5972" t="s">
        <v>47</v>
      </c>
      <c r="D5972" t="s">
        <v>6419</v>
      </c>
      <c r="E5972" t="s">
        <v>49</v>
      </c>
      <c r="F5972" t="s">
        <v>73</v>
      </c>
      <c r="G5972" t="s">
        <v>51</v>
      </c>
      <c r="H5972" s="20" t="s">
        <v>52</v>
      </c>
      <c r="I5972" t="s">
        <v>53</v>
      </c>
      <c r="J5972" t="s">
        <v>54</v>
      </c>
      <c r="K5972">
        <v>1</v>
      </c>
      <c r="L5972" t="s">
        <v>55</v>
      </c>
      <c r="M5972" t="s">
        <v>56</v>
      </c>
      <c r="N5972" t="s">
        <v>57</v>
      </c>
      <c r="O5972" s="21" t="s">
        <v>58</v>
      </c>
      <c r="P5972" s="21" t="s">
        <v>59</v>
      </c>
      <c r="Q5972" s="20" t="s">
        <v>60</v>
      </c>
      <c r="R5972" s="21" t="s">
        <v>61</v>
      </c>
      <c r="S5972" s="35">
        <v>1</v>
      </c>
      <c r="T5972" s="22">
        <v>0</v>
      </c>
      <c r="U5972" s="20" t="s">
        <v>62</v>
      </c>
      <c r="V5972" s="20">
        <v>45874</v>
      </c>
      <c r="W5972" s="21">
        <v>8</v>
      </c>
      <c r="X5972" s="20">
        <v>45887</v>
      </c>
      <c r="Z5972" s="48">
        <v>8</v>
      </c>
      <c r="AA5972">
        <v>2025</v>
      </c>
      <c r="AB5972" s="45">
        <v>0</v>
      </c>
      <c r="AC5972" s="45">
        <v>0</v>
      </c>
      <c r="AK5972" s="10"/>
    </row>
    <row r="5973" spans="1:37">
      <c r="A5973" t="s">
        <v>45</v>
      </c>
      <c r="B5973" t="s">
        <v>46</v>
      </c>
      <c r="C5973" t="s">
        <v>47</v>
      </c>
      <c r="D5973" t="s">
        <v>6419</v>
      </c>
      <c r="E5973" t="s">
        <v>49</v>
      </c>
      <c r="F5973" t="s">
        <v>74</v>
      </c>
      <c r="G5973" t="s">
        <v>51</v>
      </c>
      <c r="H5973" s="20" t="s">
        <v>52</v>
      </c>
      <c r="I5973" t="s">
        <v>53</v>
      </c>
      <c r="J5973" t="s">
        <v>54</v>
      </c>
      <c r="K5973">
        <v>1</v>
      </c>
      <c r="L5973" t="s">
        <v>55</v>
      </c>
      <c r="M5973" t="s">
        <v>56</v>
      </c>
      <c r="N5973" t="s">
        <v>57</v>
      </c>
      <c r="O5973" s="21" t="s">
        <v>58</v>
      </c>
      <c r="P5973" s="21" t="s">
        <v>59</v>
      </c>
      <c r="Q5973" s="20" t="s">
        <v>60</v>
      </c>
      <c r="R5973" s="21" t="s">
        <v>61</v>
      </c>
      <c r="S5973" s="35">
        <v>1</v>
      </c>
      <c r="T5973" s="22">
        <v>0</v>
      </c>
      <c r="U5973" s="20" t="s">
        <v>62</v>
      </c>
      <c r="V5973" s="20">
        <v>45874</v>
      </c>
      <c r="W5973" s="21">
        <v>8</v>
      </c>
      <c r="X5973" s="20">
        <v>45887</v>
      </c>
      <c r="Z5973" s="48">
        <v>8</v>
      </c>
      <c r="AA5973">
        <v>2025</v>
      </c>
      <c r="AB5973" s="45">
        <v>0</v>
      </c>
      <c r="AC5973" s="45">
        <v>0</v>
      </c>
      <c r="AK5973" s="10"/>
    </row>
    <row r="5974" spans="1:37">
      <c r="A5974" t="s">
        <v>45</v>
      </c>
      <c r="B5974" t="s">
        <v>46</v>
      </c>
      <c r="C5974" t="s">
        <v>47</v>
      </c>
      <c r="D5974" t="s">
        <v>6419</v>
      </c>
      <c r="E5974" t="s">
        <v>49</v>
      </c>
      <c r="F5974" t="s">
        <v>79</v>
      </c>
      <c r="G5974" t="s">
        <v>51</v>
      </c>
      <c r="H5974" s="20" t="s">
        <v>58</v>
      </c>
      <c r="I5974" t="s">
        <v>53</v>
      </c>
      <c r="J5974" t="s">
        <v>54</v>
      </c>
      <c r="K5974">
        <v>1</v>
      </c>
      <c r="L5974" t="s">
        <v>55</v>
      </c>
      <c r="M5974" t="s">
        <v>56</v>
      </c>
      <c r="N5974" t="s">
        <v>57</v>
      </c>
      <c r="O5974" s="21" t="s">
        <v>58</v>
      </c>
      <c r="P5974" s="21" t="s">
        <v>122</v>
      </c>
      <c r="Q5974" s="20" t="s">
        <v>123</v>
      </c>
      <c r="R5974" s="21" t="s">
        <v>124</v>
      </c>
      <c r="S5974" s="35">
        <v>1</v>
      </c>
      <c r="T5974" s="22">
        <v>0</v>
      </c>
      <c r="U5974" s="20" t="s">
        <v>82</v>
      </c>
      <c r="V5974" s="20">
        <v>45874</v>
      </c>
      <c r="W5974" s="21">
        <v>8</v>
      </c>
      <c r="X5974" s="20">
        <v>45887</v>
      </c>
      <c r="Z5974" s="48">
        <v>8</v>
      </c>
      <c r="AA5974">
        <v>2025</v>
      </c>
      <c r="AB5974" s="45">
        <v>85218</v>
      </c>
      <c r="AC5974" s="45">
        <v>0</v>
      </c>
      <c r="AK5974" s="10"/>
    </row>
    <row r="5975" spans="1:37">
      <c r="A5975" t="s">
        <v>45</v>
      </c>
      <c r="B5975" t="s">
        <v>46</v>
      </c>
      <c r="C5975" t="s">
        <v>47</v>
      </c>
      <c r="D5975" t="s">
        <v>6419</v>
      </c>
      <c r="E5975" t="s">
        <v>49</v>
      </c>
      <c r="F5975" t="s">
        <v>83</v>
      </c>
      <c r="G5975" t="s">
        <v>51</v>
      </c>
      <c r="H5975" s="20" t="s">
        <v>58</v>
      </c>
      <c r="I5975" t="s">
        <v>53</v>
      </c>
      <c r="J5975" t="s">
        <v>54</v>
      </c>
      <c r="K5975">
        <v>1</v>
      </c>
      <c r="L5975" t="s">
        <v>55</v>
      </c>
      <c r="M5975" t="s">
        <v>56</v>
      </c>
      <c r="N5975" t="s">
        <v>57</v>
      </c>
      <c r="O5975" s="21" t="s">
        <v>58</v>
      </c>
      <c r="P5975" s="21" t="s">
        <v>122</v>
      </c>
      <c r="Q5975" s="20" t="s">
        <v>123</v>
      </c>
      <c r="R5975" s="21" t="s">
        <v>124</v>
      </c>
      <c r="S5975" s="35">
        <v>1</v>
      </c>
      <c r="T5975" s="22">
        <v>0</v>
      </c>
      <c r="U5975" s="20" t="s">
        <v>82</v>
      </c>
      <c r="V5975" s="20">
        <v>45874</v>
      </c>
      <c r="W5975" s="21">
        <v>8</v>
      </c>
      <c r="X5975" s="20">
        <v>45887</v>
      </c>
      <c r="Z5975" s="48">
        <v>8</v>
      </c>
      <c r="AA5975">
        <v>2025</v>
      </c>
      <c r="AB5975" s="45">
        <v>0</v>
      </c>
      <c r="AC5975" s="45">
        <v>0</v>
      </c>
      <c r="AK5975" s="10"/>
    </row>
    <row r="5976" spans="1:37">
      <c r="A5976" t="s">
        <v>45</v>
      </c>
      <c r="B5976" t="s">
        <v>46</v>
      </c>
      <c r="C5976" t="s">
        <v>47</v>
      </c>
      <c r="D5976" t="s">
        <v>6419</v>
      </c>
      <c r="E5976" t="s">
        <v>49</v>
      </c>
      <c r="F5976" t="s">
        <v>85</v>
      </c>
      <c r="G5976" t="s">
        <v>51</v>
      </c>
      <c r="H5976" s="20" t="s">
        <v>52</v>
      </c>
      <c r="I5976" t="s">
        <v>53</v>
      </c>
      <c r="J5976" t="s">
        <v>54</v>
      </c>
      <c r="K5976">
        <v>1</v>
      </c>
      <c r="L5976" t="s">
        <v>55</v>
      </c>
      <c r="M5976" t="s">
        <v>56</v>
      </c>
      <c r="N5976" t="s">
        <v>57</v>
      </c>
      <c r="O5976" s="21" t="s">
        <v>58</v>
      </c>
      <c r="P5976" s="21" t="s">
        <v>59</v>
      </c>
      <c r="Q5976" s="20" t="s">
        <v>80</v>
      </c>
      <c r="R5976" s="21" t="s">
        <v>81</v>
      </c>
      <c r="S5976" s="35">
        <v>5</v>
      </c>
      <c r="T5976" s="22">
        <v>5</v>
      </c>
      <c r="U5976" s="20" t="s">
        <v>82</v>
      </c>
      <c r="V5976" s="20">
        <v>45874</v>
      </c>
      <c r="W5976" s="21">
        <v>8</v>
      </c>
      <c r="X5976" s="20">
        <v>45887</v>
      </c>
      <c r="Y5976" s="20">
        <v>45887</v>
      </c>
      <c r="Z5976" s="48">
        <v>8</v>
      </c>
      <c r="AA5976">
        <v>2025</v>
      </c>
      <c r="AB5976" s="45">
        <v>615000</v>
      </c>
      <c r="AC5976" s="45">
        <v>615000</v>
      </c>
      <c r="AK5976" s="10"/>
    </row>
    <row r="5977" spans="1:37">
      <c r="A5977" t="s">
        <v>45</v>
      </c>
      <c r="B5977" t="s">
        <v>46</v>
      </c>
      <c r="C5977" t="s">
        <v>47</v>
      </c>
      <c r="D5977" t="s">
        <v>6419</v>
      </c>
      <c r="E5977" t="s">
        <v>49</v>
      </c>
      <c r="F5977" t="s">
        <v>86</v>
      </c>
      <c r="G5977" t="s">
        <v>51</v>
      </c>
      <c r="H5977" s="20" t="s">
        <v>52</v>
      </c>
      <c r="I5977" t="s">
        <v>53</v>
      </c>
      <c r="J5977" t="s">
        <v>54</v>
      </c>
      <c r="K5977">
        <v>1</v>
      </c>
      <c r="L5977" t="s">
        <v>55</v>
      </c>
      <c r="M5977" t="s">
        <v>56</v>
      </c>
      <c r="N5977" t="s">
        <v>57</v>
      </c>
      <c r="O5977" s="21" t="s">
        <v>58</v>
      </c>
      <c r="P5977" s="21" t="s">
        <v>59</v>
      </c>
      <c r="Q5977" s="20" t="s">
        <v>80</v>
      </c>
      <c r="R5977" s="21" t="s">
        <v>81</v>
      </c>
      <c r="S5977" s="35">
        <v>2</v>
      </c>
      <c r="T5977" s="22">
        <v>0</v>
      </c>
      <c r="U5977" s="20" t="s">
        <v>82</v>
      </c>
      <c r="V5977" s="20">
        <v>45874</v>
      </c>
      <c r="W5977" s="21">
        <v>8</v>
      </c>
      <c r="X5977" s="20">
        <v>45887</v>
      </c>
      <c r="Z5977" s="48">
        <v>8</v>
      </c>
      <c r="AA5977">
        <v>2025</v>
      </c>
      <c r="AB5977" s="45">
        <v>0</v>
      </c>
      <c r="AC5977" s="45">
        <v>0</v>
      </c>
      <c r="AK5977" s="10"/>
    </row>
    <row r="5978" spans="1:37">
      <c r="A5978" t="s">
        <v>45</v>
      </c>
      <c r="B5978" t="s">
        <v>46</v>
      </c>
      <c r="C5978" t="s">
        <v>47</v>
      </c>
      <c r="D5978" t="s">
        <v>6419</v>
      </c>
      <c r="E5978" t="s">
        <v>49</v>
      </c>
      <c r="F5978" t="s">
        <v>50</v>
      </c>
      <c r="G5978" t="s">
        <v>51</v>
      </c>
      <c r="H5978" s="20" t="s">
        <v>52</v>
      </c>
      <c r="I5978" t="s">
        <v>53</v>
      </c>
      <c r="J5978" t="s">
        <v>54</v>
      </c>
      <c r="K5978">
        <v>1</v>
      </c>
      <c r="L5978" t="s">
        <v>55</v>
      </c>
      <c r="M5978" t="s">
        <v>56</v>
      </c>
      <c r="N5978" t="s">
        <v>57</v>
      </c>
      <c r="O5978" s="21" t="s">
        <v>58</v>
      </c>
      <c r="P5978" s="21" t="s">
        <v>59</v>
      </c>
      <c r="Q5978" s="20" t="s">
        <v>80</v>
      </c>
      <c r="R5978" s="21" t="s">
        <v>81</v>
      </c>
      <c r="S5978" s="35">
        <v>1</v>
      </c>
      <c r="T5978" s="22">
        <v>0</v>
      </c>
      <c r="U5978" s="20" t="s">
        <v>82</v>
      </c>
      <c r="V5978" s="20">
        <v>45874</v>
      </c>
      <c r="W5978" s="21">
        <v>8</v>
      </c>
      <c r="X5978" s="20">
        <v>45887</v>
      </c>
      <c r="Z5978" s="48">
        <v>8</v>
      </c>
      <c r="AA5978">
        <v>2025</v>
      </c>
      <c r="AB5978" s="45">
        <v>0</v>
      </c>
      <c r="AC5978" s="45">
        <v>0</v>
      </c>
      <c r="AK5978" s="10"/>
    </row>
    <row r="5979" spans="1:37">
      <c r="A5979" t="s">
        <v>45</v>
      </c>
      <c r="B5979" t="s">
        <v>46</v>
      </c>
      <c r="C5979" t="s">
        <v>47</v>
      </c>
      <c r="D5979" t="s">
        <v>6419</v>
      </c>
      <c r="E5979" t="s">
        <v>49</v>
      </c>
      <c r="F5979" t="s">
        <v>1114</v>
      </c>
      <c r="G5979" t="s">
        <v>51</v>
      </c>
      <c r="H5979" s="20" t="s">
        <v>52</v>
      </c>
      <c r="I5979" t="s">
        <v>53</v>
      </c>
      <c r="J5979" t="s">
        <v>54</v>
      </c>
      <c r="K5979">
        <v>1</v>
      </c>
      <c r="L5979" t="s">
        <v>55</v>
      </c>
      <c r="M5979" t="s">
        <v>56</v>
      </c>
      <c r="N5979" t="s">
        <v>57</v>
      </c>
      <c r="O5979" s="21" t="s">
        <v>58</v>
      </c>
      <c r="P5979" s="21" t="s">
        <v>59</v>
      </c>
      <c r="Q5979" s="20" t="s">
        <v>80</v>
      </c>
      <c r="R5979" s="21" t="s">
        <v>81</v>
      </c>
      <c r="S5979" s="35">
        <v>1</v>
      </c>
      <c r="T5979" s="22">
        <v>0</v>
      </c>
      <c r="U5979" s="20" t="s">
        <v>82</v>
      </c>
      <c r="V5979" s="20">
        <v>45874</v>
      </c>
      <c r="W5979" s="21">
        <v>8</v>
      </c>
      <c r="X5979" s="20">
        <v>45887</v>
      </c>
      <c r="Z5979" s="48">
        <v>8</v>
      </c>
      <c r="AA5979">
        <v>2025</v>
      </c>
      <c r="AB5979" s="45">
        <v>0</v>
      </c>
      <c r="AC5979" s="45">
        <v>0</v>
      </c>
      <c r="AK5979" s="10"/>
    </row>
    <row r="5980" spans="1:37">
      <c r="A5980" t="s">
        <v>45</v>
      </c>
      <c r="B5980" t="s">
        <v>46</v>
      </c>
      <c r="C5980" t="s">
        <v>47</v>
      </c>
      <c r="D5980" t="s">
        <v>6419</v>
      </c>
      <c r="E5980" t="s">
        <v>49</v>
      </c>
      <c r="F5980" t="s">
        <v>1319</v>
      </c>
      <c r="G5980" t="s">
        <v>51</v>
      </c>
      <c r="H5980" s="20" t="s">
        <v>52</v>
      </c>
      <c r="I5980" t="s">
        <v>53</v>
      </c>
      <c r="J5980" t="s">
        <v>54</v>
      </c>
      <c r="K5980">
        <v>1</v>
      </c>
      <c r="L5980" t="s">
        <v>55</v>
      </c>
      <c r="M5980" t="s">
        <v>56</v>
      </c>
      <c r="N5980" t="s">
        <v>57</v>
      </c>
      <c r="O5980" s="21" t="s">
        <v>58</v>
      </c>
      <c r="P5980" s="21" t="s">
        <v>59</v>
      </c>
      <c r="Q5980" s="20" t="s">
        <v>80</v>
      </c>
      <c r="R5980" s="21" t="s">
        <v>81</v>
      </c>
      <c r="S5980" s="35">
        <v>1</v>
      </c>
      <c r="T5980" s="22">
        <v>0</v>
      </c>
      <c r="U5980" s="20" t="s">
        <v>82</v>
      </c>
      <c r="V5980" s="20">
        <v>45874</v>
      </c>
      <c r="W5980" s="21">
        <v>8</v>
      </c>
      <c r="X5980" s="20">
        <v>45887</v>
      </c>
      <c r="Z5980" s="48">
        <v>8</v>
      </c>
      <c r="AA5980">
        <v>2025</v>
      </c>
      <c r="AB5980" s="45">
        <v>0</v>
      </c>
      <c r="AC5980" s="45">
        <v>0</v>
      </c>
      <c r="AK5980" s="10"/>
    </row>
    <row r="5981" spans="1:37">
      <c r="A5981" t="s">
        <v>45</v>
      </c>
      <c r="B5981" t="s">
        <v>46</v>
      </c>
      <c r="C5981" t="s">
        <v>47</v>
      </c>
      <c r="D5981" t="s">
        <v>6420</v>
      </c>
      <c r="E5981" t="s">
        <v>88</v>
      </c>
      <c r="F5981" t="s">
        <v>79</v>
      </c>
      <c r="G5981" t="s">
        <v>51</v>
      </c>
      <c r="H5981" s="20" t="s">
        <v>52</v>
      </c>
      <c r="I5981" t="s">
        <v>53</v>
      </c>
      <c r="J5981" t="s">
        <v>54</v>
      </c>
      <c r="K5981">
        <v>3</v>
      </c>
      <c r="L5981" t="s">
        <v>55</v>
      </c>
      <c r="M5981" t="s">
        <v>56</v>
      </c>
      <c r="N5981" t="s">
        <v>57</v>
      </c>
      <c r="O5981" s="21" t="s">
        <v>58</v>
      </c>
      <c r="P5981" s="21" t="s">
        <v>64</v>
      </c>
      <c r="Q5981" s="20" t="s">
        <v>1691</v>
      </c>
      <c r="R5981" s="21" t="s">
        <v>1692</v>
      </c>
      <c r="S5981" s="35">
        <v>1</v>
      </c>
      <c r="T5981" s="22">
        <v>1</v>
      </c>
      <c r="U5981" s="20" t="s">
        <v>62</v>
      </c>
      <c r="V5981" s="20">
        <v>45870</v>
      </c>
      <c r="W5981" s="21">
        <v>8</v>
      </c>
      <c r="X5981" s="20">
        <v>45883</v>
      </c>
      <c r="Y5981" s="20">
        <v>45875</v>
      </c>
      <c r="Z5981" s="48">
        <v>8</v>
      </c>
      <c r="AA5981">
        <v>2025</v>
      </c>
      <c r="AB5981" s="45">
        <v>103324</v>
      </c>
      <c r="AC5981" s="45">
        <v>103324</v>
      </c>
      <c r="AK5981" s="10"/>
    </row>
    <row r="5982" spans="1:37">
      <c r="A5982" t="s">
        <v>45</v>
      </c>
      <c r="B5982" t="s">
        <v>46</v>
      </c>
      <c r="C5982" t="s">
        <v>47</v>
      </c>
      <c r="D5982" t="s">
        <v>6421</v>
      </c>
      <c r="E5982" t="s">
        <v>88</v>
      </c>
      <c r="F5982" t="s">
        <v>79</v>
      </c>
      <c r="G5982" t="s">
        <v>51</v>
      </c>
      <c r="H5982" s="20" t="s">
        <v>52</v>
      </c>
      <c r="I5982" t="s">
        <v>53</v>
      </c>
      <c r="J5982" t="s">
        <v>54</v>
      </c>
      <c r="K5982">
        <v>3</v>
      </c>
      <c r="L5982" t="s">
        <v>55</v>
      </c>
      <c r="M5982" t="s">
        <v>77</v>
      </c>
      <c r="N5982" t="s">
        <v>89</v>
      </c>
      <c r="O5982" s="21" t="s">
        <v>58</v>
      </c>
      <c r="P5982" s="21" t="s">
        <v>90</v>
      </c>
      <c r="Q5982" s="20" t="s">
        <v>163</v>
      </c>
      <c r="R5982" s="21" t="s">
        <v>164</v>
      </c>
      <c r="S5982" s="35">
        <v>1</v>
      </c>
      <c r="T5982" s="22">
        <v>1</v>
      </c>
      <c r="U5982" s="20" t="s">
        <v>62</v>
      </c>
      <c r="V5982" s="20">
        <v>45870</v>
      </c>
      <c r="W5982" s="21">
        <v>8</v>
      </c>
      <c r="X5982" s="20">
        <v>45873</v>
      </c>
      <c r="Y5982" s="20">
        <v>45875</v>
      </c>
      <c r="Z5982" s="48">
        <v>8</v>
      </c>
      <c r="AA5982">
        <v>2025</v>
      </c>
      <c r="AB5982" s="45">
        <v>39995</v>
      </c>
      <c r="AC5982" s="45">
        <v>39995</v>
      </c>
      <c r="AK5982" s="10"/>
    </row>
    <row r="5983" spans="1:37">
      <c r="A5983" t="s">
        <v>45</v>
      </c>
      <c r="B5983" t="s">
        <v>46</v>
      </c>
      <c r="C5983" t="s">
        <v>47</v>
      </c>
      <c r="D5983" t="s">
        <v>6422</v>
      </c>
      <c r="E5983" t="s">
        <v>88</v>
      </c>
      <c r="F5983" t="s">
        <v>79</v>
      </c>
      <c r="G5983" t="s">
        <v>51</v>
      </c>
      <c r="H5983" s="20" t="s">
        <v>52</v>
      </c>
      <c r="I5983" t="s">
        <v>53</v>
      </c>
      <c r="J5983" t="s">
        <v>54</v>
      </c>
      <c r="K5983">
        <v>3</v>
      </c>
      <c r="L5983" t="s">
        <v>55</v>
      </c>
      <c r="M5983" t="s">
        <v>77</v>
      </c>
      <c r="N5983" t="s">
        <v>89</v>
      </c>
      <c r="O5983" s="21" t="s">
        <v>58</v>
      </c>
      <c r="P5983" s="21" t="s">
        <v>90</v>
      </c>
      <c r="Q5983" s="20" t="s">
        <v>1071</v>
      </c>
      <c r="R5983" s="21" t="s">
        <v>1072</v>
      </c>
      <c r="S5983" s="35">
        <v>1</v>
      </c>
      <c r="T5983" s="22">
        <v>1</v>
      </c>
      <c r="U5983" s="20" t="s">
        <v>62</v>
      </c>
      <c r="V5983" s="20">
        <v>45870</v>
      </c>
      <c r="W5983" s="21">
        <v>8</v>
      </c>
      <c r="X5983" s="20">
        <v>45877</v>
      </c>
      <c r="Y5983" s="20">
        <v>45873</v>
      </c>
      <c r="Z5983" s="48">
        <v>8</v>
      </c>
      <c r="AA5983">
        <v>2025</v>
      </c>
      <c r="AB5983" s="45">
        <v>135714</v>
      </c>
      <c r="AC5983" s="45">
        <v>135714</v>
      </c>
      <c r="AK5983" s="10"/>
    </row>
    <row r="5984" spans="1:37">
      <c r="A5984" t="s">
        <v>45</v>
      </c>
      <c r="B5984" t="s">
        <v>46</v>
      </c>
      <c r="C5984" t="s">
        <v>47</v>
      </c>
      <c r="D5984" t="s">
        <v>6423</v>
      </c>
      <c r="E5984" t="s">
        <v>88</v>
      </c>
      <c r="F5984" t="s">
        <v>79</v>
      </c>
      <c r="G5984" t="s">
        <v>51</v>
      </c>
      <c r="H5984" s="20" t="s">
        <v>52</v>
      </c>
      <c r="I5984" t="s">
        <v>53</v>
      </c>
      <c r="J5984" t="s">
        <v>54</v>
      </c>
      <c r="K5984">
        <v>3</v>
      </c>
      <c r="L5984" t="s">
        <v>55</v>
      </c>
      <c r="M5984" t="s">
        <v>77</v>
      </c>
      <c r="N5984" t="s">
        <v>89</v>
      </c>
      <c r="O5984" s="21" t="s">
        <v>58</v>
      </c>
      <c r="P5984" s="21" t="s">
        <v>119</v>
      </c>
      <c r="Q5984" s="20" t="s">
        <v>120</v>
      </c>
      <c r="R5984" s="21" t="s">
        <v>121</v>
      </c>
      <c r="S5984" s="35">
        <v>1</v>
      </c>
      <c r="T5984" s="22">
        <v>1</v>
      </c>
      <c r="U5984" s="20" t="s">
        <v>62</v>
      </c>
      <c r="V5984" s="20">
        <v>45870</v>
      </c>
      <c r="W5984" s="21">
        <v>8</v>
      </c>
      <c r="X5984" s="20">
        <v>45877</v>
      </c>
      <c r="Y5984" s="20">
        <v>45875</v>
      </c>
      <c r="Z5984" s="48">
        <v>8</v>
      </c>
      <c r="AA5984">
        <v>2025</v>
      </c>
      <c r="AB5984" s="45">
        <v>92854</v>
      </c>
      <c r="AC5984" s="45">
        <v>92854</v>
      </c>
      <c r="AK5984" s="10"/>
    </row>
    <row r="5985" spans="1:37">
      <c r="A5985" t="s">
        <v>45</v>
      </c>
      <c r="B5985" t="s">
        <v>46</v>
      </c>
      <c r="C5985" t="s">
        <v>47</v>
      </c>
      <c r="D5985" t="s">
        <v>6424</v>
      </c>
      <c r="E5985" t="s">
        <v>88</v>
      </c>
      <c r="F5985" t="s">
        <v>79</v>
      </c>
      <c r="G5985" t="s">
        <v>51</v>
      </c>
      <c r="H5985" s="20" t="s">
        <v>52</v>
      </c>
      <c r="I5985" t="s">
        <v>53</v>
      </c>
      <c r="J5985" t="s">
        <v>54</v>
      </c>
      <c r="K5985">
        <v>3</v>
      </c>
      <c r="L5985" t="s">
        <v>55</v>
      </c>
      <c r="M5985" t="s">
        <v>77</v>
      </c>
      <c r="N5985" t="s">
        <v>89</v>
      </c>
      <c r="O5985" s="21" t="s">
        <v>58</v>
      </c>
      <c r="P5985" s="21" t="s">
        <v>97</v>
      </c>
      <c r="Q5985" s="20" t="s">
        <v>176</v>
      </c>
      <c r="R5985" s="21" t="s">
        <v>177</v>
      </c>
      <c r="S5985" s="35">
        <v>1</v>
      </c>
      <c r="T5985" s="22">
        <v>1</v>
      </c>
      <c r="U5985" s="20" t="s">
        <v>62</v>
      </c>
      <c r="V5985" s="20">
        <v>45870</v>
      </c>
      <c r="W5985" s="21">
        <v>8</v>
      </c>
      <c r="X5985" s="20">
        <v>45877</v>
      </c>
      <c r="Y5985" s="20">
        <v>45875</v>
      </c>
      <c r="Z5985" s="48">
        <v>8</v>
      </c>
      <c r="AA5985">
        <v>2025</v>
      </c>
      <c r="AB5985" s="45">
        <v>39994</v>
      </c>
      <c r="AC5985" s="45">
        <v>39994</v>
      </c>
      <c r="AK5985" s="10"/>
    </row>
    <row r="5986" spans="1:37">
      <c r="A5986" t="s">
        <v>45</v>
      </c>
      <c r="B5986" t="s">
        <v>46</v>
      </c>
      <c r="C5986" t="s">
        <v>47</v>
      </c>
      <c r="D5986" t="s">
        <v>6425</v>
      </c>
      <c r="E5986" t="s">
        <v>88</v>
      </c>
      <c r="F5986" t="s">
        <v>79</v>
      </c>
      <c r="G5986" t="s">
        <v>51</v>
      </c>
      <c r="H5986" s="20" t="s">
        <v>52</v>
      </c>
      <c r="I5986" t="s">
        <v>53</v>
      </c>
      <c r="J5986" t="s">
        <v>54</v>
      </c>
      <c r="K5986">
        <v>3</v>
      </c>
      <c r="L5986" t="s">
        <v>55</v>
      </c>
      <c r="M5986" t="s">
        <v>56</v>
      </c>
      <c r="N5986" t="s">
        <v>57</v>
      </c>
      <c r="O5986" s="21" t="s">
        <v>58</v>
      </c>
      <c r="P5986" s="21" t="s">
        <v>64</v>
      </c>
      <c r="Q5986" s="20" t="s">
        <v>179</v>
      </c>
      <c r="R5986" s="21" t="s">
        <v>180</v>
      </c>
      <c r="S5986" s="35">
        <v>1</v>
      </c>
      <c r="T5986" s="22">
        <v>1</v>
      </c>
      <c r="U5986" s="20" t="s">
        <v>62</v>
      </c>
      <c r="V5986" s="20">
        <v>45870</v>
      </c>
      <c r="W5986" s="21">
        <v>8</v>
      </c>
      <c r="X5986" s="20">
        <v>45880</v>
      </c>
      <c r="Y5986" s="20">
        <v>45875</v>
      </c>
      <c r="Z5986" s="48">
        <v>8</v>
      </c>
      <c r="AA5986">
        <v>2025</v>
      </c>
      <c r="AB5986" s="45">
        <v>41995</v>
      </c>
      <c r="AC5986" s="45">
        <v>41995</v>
      </c>
      <c r="AK5986" s="10"/>
    </row>
    <row r="5987" spans="1:37">
      <c r="A5987" t="s">
        <v>45</v>
      </c>
      <c r="B5987" t="s">
        <v>46</v>
      </c>
      <c r="C5987" t="s">
        <v>47</v>
      </c>
      <c r="D5987" t="s">
        <v>6426</v>
      </c>
      <c r="E5987" t="s">
        <v>88</v>
      </c>
      <c r="F5987" t="s">
        <v>79</v>
      </c>
      <c r="G5987" t="s">
        <v>51</v>
      </c>
      <c r="H5987" s="20" t="s">
        <v>52</v>
      </c>
      <c r="I5987" t="s">
        <v>53</v>
      </c>
      <c r="J5987" t="s">
        <v>54</v>
      </c>
      <c r="K5987">
        <v>3</v>
      </c>
      <c r="L5987" t="s">
        <v>55</v>
      </c>
      <c r="M5987" t="s">
        <v>77</v>
      </c>
      <c r="N5987" t="s">
        <v>89</v>
      </c>
      <c r="O5987" s="21" t="s">
        <v>58</v>
      </c>
      <c r="P5987" s="21" t="s">
        <v>119</v>
      </c>
      <c r="Q5987" s="20" t="s">
        <v>903</v>
      </c>
      <c r="R5987" s="21" t="s">
        <v>904</v>
      </c>
      <c r="S5987" s="35">
        <v>1</v>
      </c>
      <c r="T5987" s="22">
        <v>1</v>
      </c>
      <c r="U5987" s="20" t="s">
        <v>62</v>
      </c>
      <c r="V5987" s="20">
        <v>45870</v>
      </c>
      <c r="W5987" s="21">
        <v>8</v>
      </c>
      <c r="X5987" s="20">
        <v>45883</v>
      </c>
      <c r="Y5987" s="20">
        <v>45880</v>
      </c>
      <c r="Z5987" s="48">
        <v>8</v>
      </c>
      <c r="AA5987">
        <v>2025</v>
      </c>
      <c r="AB5987" s="45">
        <v>103559</v>
      </c>
      <c r="AC5987" s="45">
        <v>103559</v>
      </c>
      <c r="AK5987" s="10"/>
    </row>
    <row r="5988" spans="1:37">
      <c r="A5988" t="s">
        <v>45</v>
      </c>
      <c r="B5988" t="s">
        <v>46</v>
      </c>
      <c r="C5988" t="s">
        <v>47</v>
      </c>
      <c r="D5988" t="s">
        <v>6427</v>
      </c>
      <c r="E5988" t="s">
        <v>88</v>
      </c>
      <c r="F5988" t="s">
        <v>79</v>
      </c>
      <c r="G5988" t="s">
        <v>51</v>
      </c>
      <c r="H5988" s="20" t="s">
        <v>52</v>
      </c>
      <c r="I5988" t="s">
        <v>53</v>
      </c>
      <c r="J5988" t="s">
        <v>54</v>
      </c>
      <c r="K5988">
        <v>3</v>
      </c>
      <c r="L5988" t="s">
        <v>55</v>
      </c>
      <c r="M5988" t="s">
        <v>77</v>
      </c>
      <c r="N5988" t="s">
        <v>89</v>
      </c>
      <c r="O5988" s="21" t="s">
        <v>58</v>
      </c>
      <c r="P5988" s="21" t="s">
        <v>119</v>
      </c>
      <c r="Q5988" s="20" t="s">
        <v>968</v>
      </c>
      <c r="R5988" s="21" t="s">
        <v>969</v>
      </c>
      <c r="S5988" s="35">
        <v>2</v>
      </c>
      <c r="T5988" s="22">
        <v>2</v>
      </c>
      <c r="U5988" s="20" t="s">
        <v>62</v>
      </c>
      <c r="V5988" s="20">
        <v>45870</v>
      </c>
      <c r="W5988" s="21">
        <v>8</v>
      </c>
      <c r="X5988" s="20">
        <v>45880</v>
      </c>
      <c r="Y5988" s="20">
        <v>45875</v>
      </c>
      <c r="Z5988" s="48">
        <v>8</v>
      </c>
      <c r="AA5988">
        <v>2025</v>
      </c>
      <c r="AB5988" s="45">
        <v>185708</v>
      </c>
      <c r="AC5988" s="45">
        <v>185708</v>
      </c>
      <c r="AK5988" s="10"/>
    </row>
    <row r="5989" spans="1:37">
      <c r="A5989" t="s">
        <v>45</v>
      </c>
      <c r="B5989" t="s">
        <v>46</v>
      </c>
      <c r="C5989" t="s">
        <v>47</v>
      </c>
      <c r="D5989" t="s">
        <v>6428</v>
      </c>
      <c r="E5989" t="s">
        <v>88</v>
      </c>
      <c r="F5989" t="s">
        <v>79</v>
      </c>
      <c r="G5989" t="s">
        <v>51</v>
      </c>
      <c r="H5989" s="20" t="s">
        <v>52</v>
      </c>
      <c r="I5989" t="s">
        <v>53</v>
      </c>
      <c r="J5989" t="s">
        <v>54</v>
      </c>
      <c r="K5989">
        <v>3</v>
      </c>
      <c r="L5989" t="s">
        <v>55</v>
      </c>
      <c r="M5989" t="s">
        <v>77</v>
      </c>
      <c r="N5989" t="s">
        <v>89</v>
      </c>
      <c r="O5989" s="21" t="s">
        <v>58</v>
      </c>
      <c r="P5989" s="21" t="s">
        <v>119</v>
      </c>
      <c r="Q5989" s="20" t="s">
        <v>3415</v>
      </c>
      <c r="R5989" s="21" t="s">
        <v>3416</v>
      </c>
      <c r="S5989" s="35">
        <v>1</v>
      </c>
      <c r="T5989" s="22">
        <v>1</v>
      </c>
      <c r="U5989" s="20" t="s">
        <v>62</v>
      </c>
      <c r="V5989" s="20">
        <v>45870</v>
      </c>
      <c r="W5989" s="21">
        <v>8</v>
      </c>
      <c r="X5989" s="20">
        <v>45880</v>
      </c>
      <c r="Y5989" s="20">
        <v>45875</v>
      </c>
      <c r="Z5989" s="48">
        <v>8</v>
      </c>
      <c r="AA5989">
        <v>2025</v>
      </c>
      <c r="AB5989" s="45">
        <v>41993</v>
      </c>
      <c r="AC5989" s="45">
        <v>41993</v>
      </c>
      <c r="AK5989" s="10"/>
    </row>
    <row r="5990" spans="1:37">
      <c r="A5990" t="s">
        <v>45</v>
      </c>
      <c r="B5990" t="s">
        <v>46</v>
      </c>
      <c r="C5990" t="s">
        <v>47</v>
      </c>
      <c r="D5990" t="s">
        <v>6429</v>
      </c>
      <c r="E5990" t="s">
        <v>88</v>
      </c>
      <c r="F5990" t="s">
        <v>79</v>
      </c>
      <c r="G5990" t="s">
        <v>51</v>
      </c>
      <c r="H5990" s="20" t="s">
        <v>52</v>
      </c>
      <c r="I5990" t="s">
        <v>53</v>
      </c>
      <c r="J5990" t="s">
        <v>54</v>
      </c>
      <c r="K5990">
        <v>3</v>
      </c>
      <c r="L5990" t="s">
        <v>55</v>
      </c>
      <c r="M5990" t="s">
        <v>77</v>
      </c>
      <c r="N5990" t="s">
        <v>89</v>
      </c>
      <c r="O5990" s="21" t="s">
        <v>58</v>
      </c>
      <c r="P5990" s="21" t="s">
        <v>366</v>
      </c>
      <c r="Q5990" s="20" t="s">
        <v>2386</v>
      </c>
      <c r="R5990" s="21" t="s">
        <v>2387</v>
      </c>
      <c r="S5990" s="35">
        <v>2</v>
      </c>
      <c r="T5990" s="22">
        <v>2</v>
      </c>
      <c r="U5990" s="20" t="s">
        <v>62</v>
      </c>
      <c r="V5990" s="20">
        <v>45870</v>
      </c>
      <c r="W5990" s="21">
        <v>8</v>
      </c>
      <c r="X5990" s="20">
        <v>45880</v>
      </c>
      <c r="Y5990" s="20">
        <v>45875</v>
      </c>
      <c r="Z5990" s="48">
        <v>8</v>
      </c>
      <c r="AA5990">
        <v>2025</v>
      </c>
      <c r="AB5990" s="45">
        <v>86655</v>
      </c>
      <c r="AC5990" s="45">
        <v>86655</v>
      </c>
      <c r="AK5990" s="10"/>
    </row>
    <row r="5991" spans="1:37">
      <c r="A5991" t="s">
        <v>45</v>
      </c>
      <c r="B5991" t="s">
        <v>46</v>
      </c>
      <c r="C5991" t="s">
        <v>47</v>
      </c>
      <c r="D5991" t="s">
        <v>6419</v>
      </c>
      <c r="E5991" t="s">
        <v>49</v>
      </c>
      <c r="F5991" t="s">
        <v>63</v>
      </c>
      <c r="G5991" t="s">
        <v>51</v>
      </c>
      <c r="H5991" s="20" t="s">
        <v>52</v>
      </c>
      <c r="I5991" t="s">
        <v>53</v>
      </c>
      <c r="J5991" t="s">
        <v>54</v>
      </c>
      <c r="K5991">
        <v>1</v>
      </c>
      <c r="L5991" t="s">
        <v>55</v>
      </c>
      <c r="M5991" t="s">
        <v>56</v>
      </c>
      <c r="N5991" t="s">
        <v>57</v>
      </c>
      <c r="O5991" s="21" t="s">
        <v>58</v>
      </c>
      <c r="P5991" s="21" t="s">
        <v>59</v>
      </c>
      <c r="Q5991" s="20" t="s">
        <v>60</v>
      </c>
      <c r="R5991" s="21" t="s">
        <v>61</v>
      </c>
      <c r="S5991" s="35">
        <v>43</v>
      </c>
      <c r="T5991" s="22">
        <v>43</v>
      </c>
      <c r="U5991" s="20" t="s">
        <v>62</v>
      </c>
      <c r="V5991" s="20">
        <v>45874</v>
      </c>
      <c r="W5991" s="21">
        <v>8</v>
      </c>
      <c r="X5991" s="20">
        <v>45887</v>
      </c>
      <c r="Y5991" s="20">
        <v>45887</v>
      </c>
      <c r="Z5991" s="48">
        <v>8</v>
      </c>
      <c r="AA5991">
        <v>2025</v>
      </c>
      <c r="AB5991" s="45">
        <v>1161000</v>
      </c>
      <c r="AC5991" s="45">
        <v>1161000</v>
      </c>
      <c r="AK5991" s="10"/>
    </row>
    <row r="5992" spans="1:37">
      <c r="A5992" t="s">
        <v>45</v>
      </c>
      <c r="B5992" t="s">
        <v>46</v>
      </c>
      <c r="C5992" t="s">
        <v>47</v>
      </c>
      <c r="D5992" t="s">
        <v>6430</v>
      </c>
      <c r="E5992" t="s">
        <v>88</v>
      </c>
      <c r="F5992" t="s">
        <v>79</v>
      </c>
      <c r="G5992" t="s">
        <v>51</v>
      </c>
      <c r="H5992" s="20" t="s">
        <v>52</v>
      </c>
      <c r="I5992" t="s">
        <v>53</v>
      </c>
      <c r="J5992" t="s">
        <v>54</v>
      </c>
      <c r="K5992">
        <v>3</v>
      </c>
      <c r="L5992" t="s">
        <v>55</v>
      </c>
      <c r="M5992" t="s">
        <v>77</v>
      </c>
      <c r="N5992" t="s">
        <v>89</v>
      </c>
      <c r="O5992" s="21" t="s">
        <v>58</v>
      </c>
      <c r="P5992" s="21" t="s">
        <v>126</v>
      </c>
      <c r="Q5992" s="20" t="s">
        <v>1044</v>
      </c>
      <c r="R5992" s="21" t="s">
        <v>1045</v>
      </c>
      <c r="S5992" s="35">
        <v>1</v>
      </c>
      <c r="T5992" s="22">
        <v>1</v>
      </c>
      <c r="U5992" s="20" t="s">
        <v>62</v>
      </c>
      <c r="V5992" s="20">
        <v>45870</v>
      </c>
      <c r="W5992" s="21">
        <v>8</v>
      </c>
      <c r="X5992" s="20">
        <v>45881</v>
      </c>
      <c r="Y5992" s="20">
        <v>45877</v>
      </c>
      <c r="Z5992" s="48">
        <v>8</v>
      </c>
      <c r="AA5992">
        <v>2025</v>
      </c>
      <c r="AB5992" s="45">
        <v>67854</v>
      </c>
      <c r="AC5992" s="45">
        <v>67854</v>
      </c>
      <c r="AK5992" s="10"/>
    </row>
    <row r="5993" spans="1:37">
      <c r="A5993" t="s">
        <v>45</v>
      </c>
      <c r="B5993" t="s">
        <v>46</v>
      </c>
      <c r="C5993" t="s">
        <v>47</v>
      </c>
      <c r="D5993" t="s">
        <v>6419</v>
      </c>
      <c r="E5993" t="s">
        <v>49</v>
      </c>
      <c r="F5993" t="s">
        <v>67</v>
      </c>
      <c r="G5993" t="s">
        <v>51</v>
      </c>
      <c r="H5993" s="20" t="s">
        <v>52</v>
      </c>
      <c r="I5993" t="s">
        <v>53</v>
      </c>
      <c r="J5993" t="s">
        <v>54</v>
      </c>
      <c r="K5993">
        <v>1</v>
      </c>
      <c r="L5993" t="s">
        <v>55</v>
      </c>
      <c r="M5993" t="s">
        <v>56</v>
      </c>
      <c r="N5993" t="s">
        <v>57</v>
      </c>
      <c r="O5993" s="21" t="s">
        <v>58</v>
      </c>
      <c r="P5993" s="21" t="s">
        <v>59</v>
      </c>
      <c r="Q5993" s="20" t="s">
        <v>60</v>
      </c>
      <c r="R5993" s="21" t="s">
        <v>61</v>
      </c>
      <c r="S5993" s="35">
        <v>1</v>
      </c>
      <c r="T5993" s="22">
        <v>0</v>
      </c>
      <c r="U5993" s="20" t="s">
        <v>62</v>
      </c>
      <c r="V5993" s="20">
        <v>45874</v>
      </c>
      <c r="W5993" s="21">
        <v>8</v>
      </c>
      <c r="X5993" s="20">
        <v>45887</v>
      </c>
      <c r="Z5993" s="48">
        <v>8</v>
      </c>
      <c r="AA5993">
        <v>2025</v>
      </c>
      <c r="AB5993" s="45">
        <v>0</v>
      </c>
      <c r="AC5993" s="45">
        <v>0</v>
      </c>
      <c r="AK5993" s="10"/>
    </row>
    <row r="5994" spans="1:37">
      <c r="A5994" t="s">
        <v>45</v>
      </c>
      <c r="B5994" t="s">
        <v>46</v>
      </c>
      <c r="C5994" t="s">
        <v>47</v>
      </c>
      <c r="D5994" t="s">
        <v>6419</v>
      </c>
      <c r="E5994" t="s">
        <v>49</v>
      </c>
      <c r="F5994" t="s">
        <v>68</v>
      </c>
      <c r="G5994" t="s">
        <v>51</v>
      </c>
      <c r="H5994" s="20" t="s">
        <v>52</v>
      </c>
      <c r="I5994" t="s">
        <v>53</v>
      </c>
      <c r="J5994" t="s">
        <v>54</v>
      </c>
      <c r="K5994">
        <v>1</v>
      </c>
      <c r="L5994" t="s">
        <v>55</v>
      </c>
      <c r="M5994" t="s">
        <v>56</v>
      </c>
      <c r="N5994" t="s">
        <v>57</v>
      </c>
      <c r="O5994" s="21" t="s">
        <v>58</v>
      </c>
      <c r="P5994" s="21" t="s">
        <v>59</v>
      </c>
      <c r="Q5994" s="20" t="s">
        <v>60</v>
      </c>
      <c r="R5994" s="21" t="s">
        <v>61</v>
      </c>
      <c r="S5994" s="35">
        <v>2</v>
      </c>
      <c r="T5994" s="22">
        <v>0</v>
      </c>
      <c r="U5994" s="20" t="s">
        <v>62</v>
      </c>
      <c r="V5994" s="20">
        <v>45874</v>
      </c>
      <c r="W5994" s="21">
        <v>8</v>
      </c>
      <c r="X5994" s="20">
        <v>45887</v>
      </c>
      <c r="Z5994" s="48">
        <v>8</v>
      </c>
      <c r="AA5994">
        <v>2025</v>
      </c>
      <c r="AB5994" s="45">
        <v>0</v>
      </c>
      <c r="AC5994" s="45">
        <v>0</v>
      </c>
      <c r="AK5994" s="10"/>
    </row>
    <row r="5995" spans="1:37">
      <c r="A5995" t="s">
        <v>45</v>
      </c>
      <c r="B5995" t="s">
        <v>46</v>
      </c>
      <c r="C5995" t="s">
        <v>47</v>
      </c>
      <c r="D5995" t="s">
        <v>6431</v>
      </c>
      <c r="E5995" t="s">
        <v>88</v>
      </c>
      <c r="F5995" t="s">
        <v>79</v>
      </c>
      <c r="G5995" t="s">
        <v>51</v>
      </c>
      <c r="H5995" s="20" t="s">
        <v>52</v>
      </c>
      <c r="I5995" t="s">
        <v>53</v>
      </c>
      <c r="J5995" t="s">
        <v>54</v>
      </c>
      <c r="K5995">
        <v>3</v>
      </c>
      <c r="L5995" t="s">
        <v>55</v>
      </c>
      <c r="M5995" t="s">
        <v>77</v>
      </c>
      <c r="N5995" t="s">
        <v>89</v>
      </c>
      <c r="O5995" s="21" t="s">
        <v>58</v>
      </c>
      <c r="P5995" s="21" t="s">
        <v>119</v>
      </c>
      <c r="Q5995" s="20" t="s">
        <v>3415</v>
      </c>
      <c r="R5995" s="21" t="s">
        <v>3416</v>
      </c>
      <c r="S5995" s="35">
        <v>1</v>
      </c>
      <c r="T5995" s="22">
        <v>1</v>
      </c>
      <c r="U5995" s="20" t="s">
        <v>62</v>
      </c>
      <c r="V5995" s="20">
        <v>45870</v>
      </c>
      <c r="W5995" s="21">
        <v>8</v>
      </c>
      <c r="X5995" s="20">
        <v>45887</v>
      </c>
      <c r="Y5995" s="20">
        <v>45882</v>
      </c>
      <c r="Z5995" s="48">
        <v>8</v>
      </c>
      <c r="AA5995">
        <v>2025</v>
      </c>
      <c r="AB5995" s="45">
        <v>41993</v>
      </c>
      <c r="AC5995" s="45">
        <v>41993</v>
      </c>
      <c r="AK5995" s="10"/>
    </row>
    <row r="5996" spans="1:37">
      <c r="A5996" t="s">
        <v>45</v>
      </c>
      <c r="B5996" t="s">
        <v>46</v>
      </c>
      <c r="C5996" t="s">
        <v>47</v>
      </c>
      <c r="D5996" t="s">
        <v>6432</v>
      </c>
      <c r="E5996" t="s">
        <v>88</v>
      </c>
      <c r="F5996" t="s">
        <v>79</v>
      </c>
      <c r="G5996" t="s">
        <v>51</v>
      </c>
      <c r="H5996" s="20" t="s">
        <v>52</v>
      </c>
      <c r="I5996" t="s">
        <v>53</v>
      </c>
      <c r="J5996" t="s">
        <v>54</v>
      </c>
      <c r="K5996">
        <v>3</v>
      </c>
      <c r="L5996" t="s">
        <v>55</v>
      </c>
      <c r="M5996" t="s">
        <v>77</v>
      </c>
      <c r="N5996" t="s">
        <v>89</v>
      </c>
      <c r="O5996" s="21" t="s">
        <v>58</v>
      </c>
      <c r="P5996" s="21" t="s">
        <v>90</v>
      </c>
      <c r="Q5996" s="20" t="s">
        <v>1025</v>
      </c>
      <c r="R5996" s="21" t="s">
        <v>1026</v>
      </c>
      <c r="S5996" s="35">
        <v>1</v>
      </c>
      <c r="T5996" s="22">
        <v>1</v>
      </c>
      <c r="U5996" s="20" t="s">
        <v>62</v>
      </c>
      <c r="V5996" s="20">
        <v>45870</v>
      </c>
      <c r="W5996" s="21">
        <v>8</v>
      </c>
      <c r="X5996" s="20">
        <v>45880</v>
      </c>
      <c r="Y5996" s="20">
        <v>45875</v>
      </c>
      <c r="Z5996" s="48">
        <v>8</v>
      </c>
      <c r="AA5996">
        <v>2025</v>
      </c>
      <c r="AB5996" s="45">
        <v>107134</v>
      </c>
      <c r="AC5996" s="45">
        <v>107134</v>
      </c>
      <c r="AK5996" s="10"/>
    </row>
    <row r="5997" spans="1:37">
      <c r="A5997" t="s">
        <v>45</v>
      </c>
      <c r="B5997" t="s">
        <v>46</v>
      </c>
      <c r="C5997" t="s">
        <v>47</v>
      </c>
      <c r="D5997" t="s">
        <v>6433</v>
      </c>
      <c r="E5997" t="s">
        <v>88</v>
      </c>
      <c r="F5997" t="s">
        <v>79</v>
      </c>
      <c r="G5997" t="s">
        <v>51</v>
      </c>
      <c r="H5997" s="20" t="s">
        <v>52</v>
      </c>
      <c r="I5997" t="s">
        <v>53</v>
      </c>
      <c r="J5997" t="s">
        <v>54</v>
      </c>
      <c r="K5997">
        <v>3</v>
      </c>
      <c r="L5997" t="s">
        <v>55</v>
      </c>
      <c r="M5997" t="s">
        <v>56</v>
      </c>
      <c r="N5997" t="s">
        <v>57</v>
      </c>
      <c r="O5997" s="21" t="s">
        <v>58</v>
      </c>
      <c r="P5997" s="21" t="s">
        <v>64</v>
      </c>
      <c r="Q5997" s="20" t="s">
        <v>227</v>
      </c>
      <c r="R5997" s="21" t="s">
        <v>228</v>
      </c>
      <c r="S5997" s="35">
        <v>1</v>
      </c>
      <c r="T5997" s="22">
        <v>1</v>
      </c>
      <c r="U5997" s="20" t="s">
        <v>62</v>
      </c>
      <c r="V5997" s="20">
        <v>45870</v>
      </c>
      <c r="W5997" s="21">
        <v>8</v>
      </c>
      <c r="X5997" s="20">
        <v>45877</v>
      </c>
      <c r="Y5997" s="20">
        <v>45875</v>
      </c>
      <c r="Z5997" s="48">
        <v>8</v>
      </c>
      <c r="AA5997">
        <v>2025</v>
      </c>
      <c r="AB5997" s="45">
        <v>24659</v>
      </c>
      <c r="AC5997" s="45">
        <v>24659</v>
      </c>
      <c r="AK5997" s="10"/>
    </row>
    <row r="5998" spans="1:37">
      <c r="A5998" t="s">
        <v>45</v>
      </c>
      <c r="B5998" t="s">
        <v>46</v>
      </c>
      <c r="C5998" t="s">
        <v>47</v>
      </c>
      <c r="D5998" t="s">
        <v>6434</v>
      </c>
      <c r="E5998" t="s">
        <v>88</v>
      </c>
      <c r="F5998" t="s">
        <v>79</v>
      </c>
      <c r="G5998" t="s">
        <v>51</v>
      </c>
      <c r="H5998" s="20" t="s">
        <v>52</v>
      </c>
      <c r="I5998" t="s">
        <v>53</v>
      </c>
      <c r="J5998" t="s">
        <v>54</v>
      </c>
      <c r="K5998">
        <v>3</v>
      </c>
      <c r="L5998" t="s">
        <v>55</v>
      </c>
      <c r="M5998" t="s">
        <v>56</v>
      </c>
      <c r="N5998" t="s">
        <v>57</v>
      </c>
      <c r="O5998" s="21" t="s">
        <v>58</v>
      </c>
      <c r="P5998" s="21" t="s">
        <v>64</v>
      </c>
      <c r="Q5998" s="20" t="s">
        <v>481</v>
      </c>
      <c r="R5998" s="21" t="s">
        <v>482</v>
      </c>
      <c r="S5998" s="35">
        <v>1</v>
      </c>
      <c r="T5998" s="22">
        <v>1</v>
      </c>
      <c r="U5998" s="20" t="s">
        <v>62</v>
      </c>
      <c r="V5998" s="20">
        <v>45870</v>
      </c>
      <c r="W5998" s="21">
        <v>8</v>
      </c>
      <c r="X5998" s="20">
        <v>45881</v>
      </c>
      <c r="Y5998" s="20">
        <v>45877</v>
      </c>
      <c r="Z5998" s="48">
        <v>8</v>
      </c>
      <c r="AA5998">
        <v>2025</v>
      </c>
      <c r="AB5998" s="45">
        <v>71421</v>
      </c>
      <c r="AC5998" s="45">
        <v>71421</v>
      </c>
      <c r="AK5998" s="10"/>
    </row>
    <row r="5999" spans="1:37">
      <c r="A5999" t="s">
        <v>45</v>
      </c>
      <c r="B5999" t="s">
        <v>46</v>
      </c>
      <c r="C5999" t="s">
        <v>47</v>
      </c>
      <c r="D5999" t="s">
        <v>6435</v>
      </c>
      <c r="E5999" t="s">
        <v>88</v>
      </c>
      <c r="F5999" t="s">
        <v>79</v>
      </c>
      <c r="G5999" t="s">
        <v>51</v>
      </c>
      <c r="H5999" s="20" t="s">
        <v>52</v>
      </c>
      <c r="I5999" t="s">
        <v>53</v>
      </c>
      <c r="J5999" t="s">
        <v>54</v>
      </c>
      <c r="K5999">
        <v>3</v>
      </c>
      <c r="L5999" t="s">
        <v>55</v>
      </c>
      <c r="M5999" t="s">
        <v>56</v>
      </c>
      <c r="N5999" t="s">
        <v>57</v>
      </c>
      <c r="O5999" s="21" t="s">
        <v>58</v>
      </c>
      <c r="P5999" s="21" t="s">
        <v>64</v>
      </c>
      <c r="Q5999" s="20" t="s">
        <v>179</v>
      </c>
      <c r="R5999" s="21" t="s">
        <v>180</v>
      </c>
      <c r="S5999" s="35">
        <v>2</v>
      </c>
      <c r="T5999" s="22">
        <v>2</v>
      </c>
      <c r="U5999" s="20" t="s">
        <v>62</v>
      </c>
      <c r="V5999" s="20">
        <v>45870</v>
      </c>
      <c r="W5999" s="21">
        <v>8</v>
      </c>
      <c r="X5999" s="20">
        <v>45877</v>
      </c>
      <c r="Y5999" s="20">
        <v>45875</v>
      </c>
      <c r="Z5999" s="48">
        <v>8</v>
      </c>
      <c r="AA5999">
        <v>2025</v>
      </c>
      <c r="AB5999" s="45">
        <v>83990</v>
      </c>
      <c r="AC5999" s="45">
        <v>83990</v>
      </c>
      <c r="AK5999" s="10"/>
    </row>
    <row r="6000" spans="1:37">
      <c r="A6000" t="s">
        <v>45</v>
      </c>
      <c r="B6000" t="s">
        <v>46</v>
      </c>
      <c r="C6000" t="s">
        <v>47</v>
      </c>
      <c r="D6000" t="s">
        <v>6436</v>
      </c>
      <c r="E6000" t="s">
        <v>88</v>
      </c>
      <c r="F6000" t="s">
        <v>79</v>
      </c>
      <c r="G6000" t="s">
        <v>51</v>
      </c>
      <c r="H6000" s="20" t="s">
        <v>52</v>
      </c>
      <c r="I6000" t="s">
        <v>53</v>
      </c>
      <c r="J6000" t="s">
        <v>54</v>
      </c>
      <c r="K6000">
        <v>3</v>
      </c>
      <c r="L6000" t="s">
        <v>55</v>
      </c>
      <c r="M6000" t="s">
        <v>77</v>
      </c>
      <c r="N6000" t="s">
        <v>89</v>
      </c>
      <c r="O6000" s="21" t="s">
        <v>58</v>
      </c>
      <c r="P6000" s="21" t="s">
        <v>119</v>
      </c>
      <c r="Q6000" s="20" t="s">
        <v>3415</v>
      </c>
      <c r="R6000" s="21" t="s">
        <v>3416</v>
      </c>
      <c r="S6000" s="35">
        <v>1</v>
      </c>
      <c r="T6000" s="22">
        <v>1</v>
      </c>
      <c r="U6000" s="20" t="s">
        <v>62</v>
      </c>
      <c r="V6000" s="20">
        <v>45870</v>
      </c>
      <c r="W6000" s="21">
        <v>8</v>
      </c>
      <c r="X6000" s="20">
        <v>45881</v>
      </c>
      <c r="Y6000" s="20">
        <v>45877</v>
      </c>
      <c r="Z6000" s="48">
        <v>8</v>
      </c>
      <c r="AA6000">
        <v>2025</v>
      </c>
      <c r="AB6000" s="45">
        <v>41993</v>
      </c>
      <c r="AC6000" s="45">
        <v>41993</v>
      </c>
      <c r="AK6000" s="10"/>
    </row>
    <row r="6001" spans="1:37">
      <c r="A6001" t="s">
        <v>45</v>
      </c>
      <c r="B6001" t="s">
        <v>46</v>
      </c>
      <c r="C6001" t="s">
        <v>47</v>
      </c>
      <c r="D6001" t="s">
        <v>6437</v>
      </c>
      <c r="E6001" t="s">
        <v>88</v>
      </c>
      <c r="F6001" t="s">
        <v>79</v>
      </c>
      <c r="G6001" t="s">
        <v>51</v>
      </c>
      <c r="H6001" s="20" t="s">
        <v>52</v>
      </c>
      <c r="I6001" t="s">
        <v>53</v>
      </c>
      <c r="J6001" t="s">
        <v>54</v>
      </c>
      <c r="K6001">
        <v>3</v>
      </c>
      <c r="L6001" t="s">
        <v>55</v>
      </c>
      <c r="M6001" t="s">
        <v>77</v>
      </c>
      <c r="N6001" t="s">
        <v>89</v>
      </c>
      <c r="O6001" s="21" t="s">
        <v>58</v>
      </c>
      <c r="P6001" s="21" t="s">
        <v>119</v>
      </c>
      <c r="Q6001" s="20" t="s">
        <v>3415</v>
      </c>
      <c r="R6001" s="21" t="s">
        <v>3416</v>
      </c>
      <c r="S6001" s="35">
        <v>1</v>
      </c>
      <c r="T6001" s="22">
        <v>1</v>
      </c>
      <c r="U6001" s="20" t="s">
        <v>62</v>
      </c>
      <c r="V6001" s="20">
        <v>45870</v>
      </c>
      <c r="W6001" s="21">
        <v>8</v>
      </c>
      <c r="X6001" s="20">
        <v>45877</v>
      </c>
      <c r="Y6001" s="20">
        <v>45875</v>
      </c>
      <c r="Z6001" s="48">
        <v>8</v>
      </c>
      <c r="AA6001">
        <v>2025</v>
      </c>
      <c r="AB6001" s="45">
        <v>41993</v>
      </c>
      <c r="AC6001" s="45">
        <v>41993</v>
      </c>
      <c r="AK6001" s="10"/>
    </row>
    <row r="6002" spans="1:37">
      <c r="A6002" t="s">
        <v>45</v>
      </c>
      <c r="B6002" t="s">
        <v>46</v>
      </c>
      <c r="C6002" t="s">
        <v>47</v>
      </c>
      <c r="D6002" t="s">
        <v>6438</v>
      </c>
      <c r="E6002" t="s">
        <v>88</v>
      </c>
      <c r="F6002" t="s">
        <v>79</v>
      </c>
      <c r="G6002" t="s">
        <v>51</v>
      </c>
      <c r="H6002" s="20" t="s">
        <v>52</v>
      </c>
      <c r="I6002" t="s">
        <v>53</v>
      </c>
      <c r="J6002" t="s">
        <v>54</v>
      </c>
      <c r="K6002">
        <v>3</v>
      </c>
      <c r="L6002" t="s">
        <v>55</v>
      </c>
      <c r="M6002" t="s">
        <v>77</v>
      </c>
      <c r="N6002" t="s">
        <v>89</v>
      </c>
      <c r="O6002" s="21" t="s">
        <v>58</v>
      </c>
      <c r="P6002" s="21" t="s">
        <v>97</v>
      </c>
      <c r="Q6002" s="20" t="s">
        <v>2483</v>
      </c>
      <c r="R6002" s="21" t="s">
        <v>2484</v>
      </c>
      <c r="S6002" s="35">
        <v>1</v>
      </c>
      <c r="T6002" s="22">
        <v>1</v>
      </c>
      <c r="U6002" s="20" t="s">
        <v>62</v>
      </c>
      <c r="V6002" s="20">
        <v>45870</v>
      </c>
      <c r="W6002" s="21">
        <v>8</v>
      </c>
      <c r="X6002" s="20">
        <v>45880</v>
      </c>
      <c r="Y6002" s="20">
        <v>45875</v>
      </c>
      <c r="Z6002" s="48">
        <v>8</v>
      </c>
      <c r="AA6002">
        <v>2025</v>
      </c>
      <c r="AB6002" s="45">
        <v>39998</v>
      </c>
      <c r="AC6002" s="45">
        <v>39998</v>
      </c>
      <c r="AK6002" s="10"/>
    </row>
    <row r="6003" spans="1:37">
      <c r="A6003" t="s">
        <v>45</v>
      </c>
      <c r="B6003" t="s">
        <v>46</v>
      </c>
      <c r="C6003" t="s">
        <v>47</v>
      </c>
      <c r="D6003" t="s">
        <v>6439</v>
      </c>
      <c r="E6003" t="s">
        <v>88</v>
      </c>
      <c r="F6003" t="s">
        <v>79</v>
      </c>
      <c r="G6003" t="s">
        <v>51</v>
      </c>
      <c r="H6003" s="20" t="s">
        <v>52</v>
      </c>
      <c r="I6003" t="s">
        <v>53</v>
      </c>
      <c r="J6003" t="s">
        <v>54</v>
      </c>
      <c r="K6003">
        <v>3</v>
      </c>
      <c r="L6003" t="s">
        <v>55</v>
      </c>
      <c r="M6003" t="s">
        <v>56</v>
      </c>
      <c r="N6003" t="s">
        <v>57</v>
      </c>
      <c r="O6003" s="21" t="s">
        <v>58</v>
      </c>
      <c r="P6003" s="21" t="s">
        <v>64</v>
      </c>
      <c r="Q6003" s="20" t="s">
        <v>4165</v>
      </c>
      <c r="R6003" s="21" t="s">
        <v>4166</v>
      </c>
      <c r="S6003" s="35">
        <v>1</v>
      </c>
      <c r="T6003" s="22">
        <v>1</v>
      </c>
      <c r="U6003" s="20" t="s">
        <v>62</v>
      </c>
      <c r="V6003" s="20">
        <v>45871</v>
      </c>
      <c r="W6003" s="21">
        <v>8</v>
      </c>
      <c r="X6003" s="20">
        <v>45883</v>
      </c>
      <c r="Y6003" s="20">
        <v>45880</v>
      </c>
      <c r="Z6003" s="48">
        <v>8</v>
      </c>
      <c r="AA6003">
        <v>2025</v>
      </c>
      <c r="AB6003" s="45">
        <v>103324</v>
      </c>
      <c r="AC6003" s="45">
        <v>103324</v>
      </c>
      <c r="AK6003" s="10"/>
    </row>
    <row r="6004" spans="1:37">
      <c r="A6004" t="s">
        <v>45</v>
      </c>
      <c r="B6004" t="s">
        <v>46</v>
      </c>
      <c r="C6004" t="s">
        <v>47</v>
      </c>
      <c r="D6004" t="s">
        <v>6440</v>
      </c>
      <c r="E6004" t="s">
        <v>88</v>
      </c>
      <c r="F6004" t="s">
        <v>79</v>
      </c>
      <c r="G6004" t="s">
        <v>51</v>
      </c>
      <c r="H6004" s="20" t="s">
        <v>52</v>
      </c>
      <c r="I6004" t="s">
        <v>53</v>
      </c>
      <c r="J6004" t="s">
        <v>54</v>
      </c>
      <c r="K6004">
        <v>3</v>
      </c>
      <c r="L6004" t="s">
        <v>55</v>
      </c>
      <c r="M6004" t="s">
        <v>77</v>
      </c>
      <c r="N6004" t="s">
        <v>89</v>
      </c>
      <c r="O6004" s="21" t="s">
        <v>58</v>
      </c>
      <c r="P6004" s="21" t="s">
        <v>126</v>
      </c>
      <c r="Q6004" s="20" t="s">
        <v>1746</v>
      </c>
      <c r="R6004" s="21" t="s">
        <v>1747</v>
      </c>
      <c r="S6004" s="35">
        <v>1</v>
      </c>
      <c r="T6004" s="22">
        <v>1</v>
      </c>
      <c r="U6004" s="20" t="s">
        <v>62</v>
      </c>
      <c r="V6004" s="20">
        <v>45871</v>
      </c>
      <c r="W6004" s="21">
        <v>8</v>
      </c>
      <c r="X6004" s="20">
        <v>45883</v>
      </c>
      <c r="Y6004" s="20">
        <v>45880</v>
      </c>
      <c r="Z6004" s="48">
        <v>8</v>
      </c>
      <c r="AA6004">
        <v>2025</v>
      </c>
      <c r="AB6004" s="45">
        <v>19992</v>
      </c>
      <c r="AC6004" s="45">
        <v>19992</v>
      </c>
      <c r="AK6004" s="10"/>
    </row>
    <row r="6005" spans="1:37">
      <c r="A6005" t="s">
        <v>45</v>
      </c>
      <c r="B6005" t="s">
        <v>46</v>
      </c>
      <c r="C6005" t="s">
        <v>47</v>
      </c>
      <c r="D6005" t="s">
        <v>6441</v>
      </c>
      <c r="E6005" t="s">
        <v>88</v>
      </c>
      <c r="F6005" t="s">
        <v>79</v>
      </c>
      <c r="G6005" t="s">
        <v>51</v>
      </c>
      <c r="H6005" s="20" t="s">
        <v>52</v>
      </c>
      <c r="I6005" t="s">
        <v>53</v>
      </c>
      <c r="J6005" t="s">
        <v>54</v>
      </c>
      <c r="K6005">
        <v>3</v>
      </c>
      <c r="L6005" t="s">
        <v>55</v>
      </c>
      <c r="M6005" t="s">
        <v>77</v>
      </c>
      <c r="N6005" t="s">
        <v>89</v>
      </c>
      <c r="O6005" s="21" t="s">
        <v>58</v>
      </c>
      <c r="P6005" s="21" t="s">
        <v>119</v>
      </c>
      <c r="Q6005" s="20" t="s">
        <v>120</v>
      </c>
      <c r="R6005" s="21" t="s">
        <v>121</v>
      </c>
      <c r="S6005" s="35">
        <v>1</v>
      </c>
      <c r="T6005" s="22">
        <v>1</v>
      </c>
      <c r="U6005" s="20" t="s">
        <v>62</v>
      </c>
      <c r="V6005" s="20">
        <v>45871</v>
      </c>
      <c r="W6005" s="21">
        <v>8</v>
      </c>
      <c r="X6005" s="20">
        <v>45883</v>
      </c>
      <c r="Y6005" s="20">
        <v>45882</v>
      </c>
      <c r="Z6005" s="48">
        <v>8</v>
      </c>
      <c r="AA6005">
        <v>2025</v>
      </c>
      <c r="AB6005" s="45">
        <v>92854</v>
      </c>
      <c r="AC6005" s="45">
        <v>92854</v>
      </c>
      <c r="AK6005" s="10"/>
    </row>
    <row r="6006" spans="1:37">
      <c r="A6006" t="s">
        <v>45</v>
      </c>
      <c r="B6006" t="s">
        <v>46</v>
      </c>
      <c r="C6006" t="s">
        <v>47</v>
      </c>
      <c r="D6006" t="s">
        <v>6419</v>
      </c>
      <c r="E6006" t="s">
        <v>49</v>
      </c>
      <c r="F6006" t="s">
        <v>157</v>
      </c>
      <c r="G6006" t="s">
        <v>51</v>
      </c>
      <c r="H6006" s="20" t="s">
        <v>52</v>
      </c>
      <c r="I6006" t="s">
        <v>53</v>
      </c>
      <c r="J6006" t="s">
        <v>54</v>
      </c>
      <c r="K6006">
        <v>1</v>
      </c>
      <c r="L6006" t="s">
        <v>55</v>
      </c>
      <c r="M6006" t="s">
        <v>56</v>
      </c>
      <c r="N6006" t="s">
        <v>57</v>
      </c>
      <c r="O6006" s="21" t="s">
        <v>58</v>
      </c>
      <c r="P6006" s="21" t="s">
        <v>59</v>
      </c>
      <c r="Q6006" s="20" t="s">
        <v>60</v>
      </c>
      <c r="R6006" s="21" t="s">
        <v>61</v>
      </c>
      <c r="S6006" s="35">
        <v>3</v>
      </c>
      <c r="T6006" s="22">
        <v>0</v>
      </c>
      <c r="U6006" s="20" t="s">
        <v>62</v>
      </c>
      <c r="V6006" s="20">
        <v>45874</v>
      </c>
      <c r="W6006" s="21">
        <v>8</v>
      </c>
      <c r="X6006" s="20">
        <v>45887</v>
      </c>
      <c r="Z6006" s="48">
        <v>8</v>
      </c>
      <c r="AA6006">
        <v>2025</v>
      </c>
      <c r="AB6006" s="45">
        <v>0</v>
      </c>
      <c r="AC6006" s="45">
        <v>0</v>
      </c>
      <c r="AK6006" s="10"/>
    </row>
    <row r="6007" spans="1:37">
      <c r="A6007" t="s">
        <v>45</v>
      </c>
      <c r="B6007" t="s">
        <v>46</v>
      </c>
      <c r="C6007" t="s">
        <v>47</v>
      </c>
      <c r="D6007" t="s">
        <v>6419</v>
      </c>
      <c r="E6007" t="s">
        <v>49</v>
      </c>
      <c r="F6007" t="s">
        <v>173</v>
      </c>
      <c r="G6007" t="s">
        <v>51</v>
      </c>
      <c r="H6007" s="20" t="s">
        <v>52</v>
      </c>
      <c r="I6007" t="s">
        <v>53</v>
      </c>
      <c r="J6007" t="s">
        <v>54</v>
      </c>
      <c r="K6007">
        <v>1</v>
      </c>
      <c r="L6007" t="s">
        <v>55</v>
      </c>
      <c r="M6007" t="s">
        <v>56</v>
      </c>
      <c r="N6007" t="s">
        <v>57</v>
      </c>
      <c r="O6007" s="21" t="s">
        <v>58</v>
      </c>
      <c r="P6007" s="21" t="s">
        <v>59</v>
      </c>
      <c r="Q6007" s="20" t="s">
        <v>60</v>
      </c>
      <c r="R6007" s="21" t="s">
        <v>61</v>
      </c>
      <c r="S6007" s="35">
        <v>2</v>
      </c>
      <c r="T6007" s="22">
        <v>0</v>
      </c>
      <c r="U6007" s="20" t="s">
        <v>62</v>
      </c>
      <c r="V6007" s="20">
        <v>45874</v>
      </c>
      <c r="W6007" s="21">
        <v>8</v>
      </c>
      <c r="X6007" s="20">
        <v>45887</v>
      </c>
      <c r="Z6007" s="48">
        <v>8</v>
      </c>
      <c r="AA6007">
        <v>2025</v>
      </c>
      <c r="AB6007" s="45">
        <v>0</v>
      </c>
      <c r="AC6007" s="45">
        <v>0</v>
      </c>
      <c r="AK6007" s="10"/>
    </row>
    <row r="6008" spans="1:37">
      <c r="A6008" t="s">
        <v>45</v>
      </c>
      <c r="B6008" t="s">
        <v>46</v>
      </c>
      <c r="C6008" t="s">
        <v>47</v>
      </c>
      <c r="D6008" t="s">
        <v>6419</v>
      </c>
      <c r="E6008" t="s">
        <v>49</v>
      </c>
      <c r="F6008" t="s">
        <v>174</v>
      </c>
      <c r="G6008" t="s">
        <v>51</v>
      </c>
      <c r="H6008" s="20" t="s">
        <v>52</v>
      </c>
      <c r="I6008" t="s">
        <v>53</v>
      </c>
      <c r="J6008" t="s">
        <v>54</v>
      </c>
      <c r="K6008">
        <v>1</v>
      </c>
      <c r="L6008" t="s">
        <v>55</v>
      </c>
      <c r="M6008" t="s">
        <v>56</v>
      </c>
      <c r="N6008" t="s">
        <v>57</v>
      </c>
      <c r="O6008" s="21" t="s">
        <v>58</v>
      </c>
      <c r="P6008" s="21" t="s">
        <v>59</v>
      </c>
      <c r="Q6008" s="20" t="s">
        <v>60</v>
      </c>
      <c r="R6008" s="21" t="s">
        <v>61</v>
      </c>
      <c r="S6008" s="35">
        <v>3</v>
      </c>
      <c r="T6008" s="22">
        <v>0</v>
      </c>
      <c r="U6008" s="20" t="s">
        <v>62</v>
      </c>
      <c r="V6008" s="20">
        <v>45874</v>
      </c>
      <c r="W6008" s="21">
        <v>8</v>
      </c>
      <c r="X6008" s="20">
        <v>45887</v>
      </c>
      <c r="Z6008" s="48">
        <v>8</v>
      </c>
      <c r="AA6008">
        <v>2025</v>
      </c>
      <c r="AB6008" s="45">
        <v>0</v>
      </c>
      <c r="AC6008" s="45">
        <v>0</v>
      </c>
      <c r="AK6008" s="10"/>
    </row>
    <row r="6009" spans="1:37">
      <c r="A6009" t="s">
        <v>45</v>
      </c>
      <c r="B6009" t="s">
        <v>46</v>
      </c>
      <c r="C6009" t="s">
        <v>47</v>
      </c>
      <c r="D6009" t="s">
        <v>6419</v>
      </c>
      <c r="E6009" t="s">
        <v>49</v>
      </c>
      <c r="F6009" t="s">
        <v>193</v>
      </c>
      <c r="G6009" t="s">
        <v>51</v>
      </c>
      <c r="H6009" s="20" t="s">
        <v>52</v>
      </c>
      <c r="I6009" t="s">
        <v>53</v>
      </c>
      <c r="J6009" t="s">
        <v>54</v>
      </c>
      <c r="K6009">
        <v>1</v>
      </c>
      <c r="L6009" t="s">
        <v>55</v>
      </c>
      <c r="M6009" t="s">
        <v>56</v>
      </c>
      <c r="N6009" t="s">
        <v>57</v>
      </c>
      <c r="O6009" s="21" t="s">
        <v>58</v>
      </c>
      <c r="P6009" s="21" t="s">
        <v>59</v>
      </c>
      <c r="Q6009" s="20" t="s">
        <v>60</v>
      </c>
      <c r="R6009" s="21" t="s">
        <v>61</v>
      </c>
      <c r="S6009" s="35">
        <v>3</v>
      </c>
      <c r="T6009" s="22">
        <v>0</v>
      </c>
      <c r="U6009" s="20" t="s">
        <v>62</v>
      </c>
      <c r="V6009" s="20">
        <v>45874</v>
      </c>
      <c r="W6009" s="21">
        <v>8</v>
      </c>
      <c r="X6009" s="20">
        <v>45887</v>
      </c>
      <c r="Z6009" s="48">
        <v>8</v>
      </c>
      <c r="AA6009">
        <v>2025</v>
      </c>
      <c r="AB6009" s="45">
        <v>0</v>
      </c>
      <c r="AC6009" s="45">
        <v>0</v>
      </c>
      <c r="AK6009" s="10"/>
    </row>
    <row r="6010" spans="1:37">
      <c r="A6010" t="s">
        <v>45</v>
      </c>
      <c r="B6010" t="s">
        <v>46</v>
      </c>
      <c r="C6010" t="s">
        <v>47</v>
      </c>
      <c r="D6010" t="s">
        <v>6442</v>
      </c>
      <c r="E6010" t="s">
        <v>88</v>
      </c>
      <c r="F6010" t="s">
        <v>79</v>
      </c>
      <c r="G6010" t="s">
        <v>51</v>
      </c>
      <c r="H6010" s="20" t="s">
        <v>52</v>
      </c>
      <c r="I6010" t="s">
        <v>53</v>
      </c>
      <c r="J6010" t="s">
        <v>54</v>
      </c>
      <c r="K6010">
        <v>3</v>
      </c>
      <c r="L6010" t="s">
        <v>55</v>
      </c>
      <c r="M6010" t="s">
        <v>77</v>
      </c>
      <c r="N6010" t="s">
        <v>89</v>
      </c>
      <c r="O6010" s="21" t="s">
        <v>58</v>
      </c>
      <c r="P6010" s="21" t="s">
        <v>126</v>
      </c>
      <c r="Q6010" s="20" t="s">
        <v>1044</v>
      </c>
      <c r="R6010" s="21" t="s">
        <v>1045</v>
      </c>
      <c r="S6010" s="35">
        <v>1</v>
      </c>
      <c r="T6010" s="22">
        <v>1</v>
      </c>
      <c r="U6010" s="20" t="s">
        <v>62</v>
      </c>
      <c r="V6010" s="20">
        <v>45870</v>
      </c>
      <c r="W6010" s="21">
        <v>8</v>
      </c>
      <c r="X6010" s="20">
        <v>45883</v>
      </c>
      <c r="Y6010" s="20">
        <v>45882</v>
      </c>
      <c r="Z6010" s="48">
        <v>8</v>
      </c>
      <c r="AA6010">
        <v>2025</v>
      </c>
      <c r="AB6010" s="45">
        <v>67854</v>
      </c>
      <c r="AC6010" s="45">
        <v>67854</v>
      </c>
      <c r="AK6010" s="10"/>
    </row>
    <row r="6011" spans="1:37">
      <c r="A6011" t="s">
        <v>45</v>
      </c>
      <c r="B6011" t="s">
        <v>46</v>
      </c>
      <c r="C6011" t="s">
        <v>47</v>
      </c>
      <c r="D6011" t="s">
        <v>6443</v>
      </c>
      <c r="E6011" t="s">
        <v>88</v>
      </c>
      <c r="F6011" t="s">
        <v>79</v>
      </c>
      <c r="G6011" t="s">
        <v>51</v>
      </c>
      <c r="H6011" s="20" t="s">
        <v>52</v>
      </c>
      <c r="I6011" t="s">
        <v>53</v>
      </c>
      <c r="J6011" t="s">
        <v>54</v>
      </c>
      <c r="K6011">
        <v>3</v>
      </c>
      <c r="L6011" t="s">
        <v>55</v>
      </c>
      <c r="M6011" t="s">
        <v>77</v>
      </c>
      <c r="N6011" t="s">
        <v>89</v>
      </c>
      <c r="O6011" s="21" t="s">
        <v>58</v>
      </c>
      <c r="P6011" s="21" t="s">
        <v>126</v>
      </c>
      <c r="Q6011" s="20" t="s">
        <v>1499</v>
      </c>
      <c r="R6011" s="21" t="s">
        <v>1500</v>
      </c>
      <c r="S6011" s="35">
        <v>1</v>
      </c>
      <c r="T6011" s="22">
        <v>1</v>
      </c>
      <c r="U6011" s="20" t="s">
        <v>62</v>
      </c>
      <c r="V6011" s="20">
        <v>45870</v>
      </c>
      <c r="W6011" s="21">
        <v>8</v>
      </c>
      <c r="X6011" s="20">
        <v>45877</v>
      </c>
      <c r="Y6011" s="20">
        <v>45875</v>
      </c>
      <c r="Z6011" s="48">
        <v>8</v>
      </c>
      <c r="AA6011">
        <v>2025</v>
      </c>
      <c r="AB6011" s="45">
        <v>56663</v>
      </c>
      <c r="AC6011" s="45">
        <v>56663</v>
      </c>
      <c r="AK6011" s="10"/>
    </row>
    <row r="6012" spans="1:37">
      <c r="A6012" t="s">
        <v>45</v>
      </c>
      <c r="B6012" t="s">
        <v>46</v>
      </c>
      <c r="C6012" t="s">
        <v>47</v>
      </c>
      <c r="D6012" t="s">
        <v>6444</v>
      </c>
      <c r="E6012" t="s">
        <v>88</v>
      </c>
      <c r="F6012" t="s">
        <v>79</v>
      </c>
      <c r="G6012" t="s">
        <v>51</v>
      </c>
      <c r="H6012" s="20" t="s">
        <v>52</v>
      </c>
      <c r="I6012" t="s">
        <v>53</v>
      </c>
      <c r="J6012" t="s">
        <v>54</v>
      </c>
      <c r="K6012">
        <v>3</v>
      </c>
      <c r="L6012" t="s">
        <v>55</v>
      </c>
      <c r="M6012" t="s">
        <v>56</v>
      </c>
      <c r="N6012" t="s">
        <v>57</v>
      </c>
      <c r="O6012" s="21" t="s">
        <v>58</v>
      </c>
      <c r="P6012" s="21" t="s">
        <v>64</v>
      </c>
      <c r="Q6012" s="20" t="s">
        <v>227</v>
      </c>
      <c r="R6012" s="21" t="s">
        <v>228</v>
      </c>
      <c r="S6012" s="35">
        <v>1</v>
      </c>
      <c r="T6012" s="22">
        <v>1</v>
      </c>
      <c r="U6012" s="20" t="s">
        <v>62</v>
      </c>
      <c r="V6012" s="20">
        <v>45870</v>
      </c>
      <c r="W6012" s="21">
        <v>8</v>
      </c>
      <c r="X6012" s="20">
        <v>45880</v>
      </c>
      <c r="Y6012" s="20">
        <v>45875</v>
      </c>
      <c r="Z6012" s="48">
        <v>8</v>
      </c>
      <c r="AA6012">
        <v>2025</v>
      </c>
      <c r="AB6012" s="45">
        <v>24659</v>
      </c>
      <c r="AC6012" s="45">
        <v>24659</v>
      </c>
      <c r="AK6012" s="10"/>
    </row>
    <row r="6013" spans="1:37">
      <c r="A6013" t="s">
        <v>45</v>
      </c>
      <c r="B6013" t="s">
        <v>46</v>
      </c>
      <c r="C6013" t="s">
        <v>47</v>
      </c>
      <c r="D6013" t="s">
        <v>6445</v>
      </c>
      <c r="E6013" t="s">
        <v>88</v>
      </c>
      <c r="F6013" t="s">
        <v>79</v>
      </c>
      <c r="G6013" t="s">
        <v>51</v>
      </c>
      <c r="H6013" s="20" t="s">
        <v>52</v>
      </c>
      <c r="I6013" t="s">
        <v>53</v>
      </c>
      <c r="J6013" t="s">
        <v>54</v>
      </c>
      <c r="K6013">
        <v>3</v>
      </c>
      <c r="L6013" t="s">
        <v>55</v>
      </c>
      <c r="M6013" t="s">
        <v>77</v>
      </c>
      <c r="N6013" t="s">
        <v>89</v>
      </c>
      <c r="O6013" s="21" t="s">
        <v>58</v>
      </c>
      <c r="P6013" s="21" t="s">
        <v>90</v>
      </c>
      <c r="Q6013" s="20" t="s">
        <v>163</v>
      </c>
      <c r="R6013" s="21" t="s">
        <v>164</v>
      </c>
      <c r="S6013" s="35">
        <v>1</v>
      </c>
      <c r="T6013" s="22">
        <v>1</v>
      </c>
      <c r="U6013" s="20" t="s">
        <v>62</v>
      </c>
      <c r="V6013" s="20">
        <v>45870</v>
      </c>
      <c r="W6013" s="21">
        <v>8</v>
      </c>
      <c r="X6013" s="20">
        <v>45877</v>
      </c>
      <c r="Y6013" s="20">
        <v>45875</v>
      </c>
      <c r="Z6013" s="48">
        <v>8</v>
      </c>
      <c r="AA6013">
        <v>2025</v>
      </c>
      <c r="AB6013" s="45">
        <v>39995</v>
      </c>
      <c r="AC6013" s="45">
        <v>39995</v>
      </c>
      <c r="AK6013" s="10"/>
    </row>
    <row r="6014" spans="1:37">
      <c r="A6014" t="s">
        <v>45</v>
      </c>
      <c r="B6014" t="s">
        <v>46</v>
      </c>
      <c r="C6014" t="s">
        <v>47</v>
      </c>
      <c r="D6014" t="s">
        <v>6446</v>
      </c>
      <c r="E6014" t="s">
        <v>88</v>
      </c>
      <c r="F6014" t="s">
        <v>79</v>
      </c>
      <c r="G6014" t="s">
        <v>51</v>
      </c>
      <c r="H6014" s="20" t="s">
        <v>52</v>
      </c>
      <c r="I6014" t="s">
        <v>53</v>
      </c>
      <c r="J6014" t="s">
        <v>54</v>
      </c>
      <c r="K6014">
        <v>3</v>
      </c>
      <c r="L6014" t="s">
        <v>55</v>
      </c>
      <c r="M6014" t="s">
        <v>77</v>
      </c>
      <c r="N6014" t="s">
        <v>89</v>
      </c>
      <c r="O6014" s="21" t="s">
        <v>58</v>
      </c>
      <c r="P6014" s="21" t="s">
        <v>126</v>
      </c>
      <c r="Q6014" s="20" t="s">
        <v>1044</v>
      </c>
      <c r="R6014" s="21" t="s">
        <v>1045</v>
      </c>
      <c r="S6014" s="35">
        <v>1</v>
      </c>
      <c r="T6014" s="22">
        <v>1</v>
      </c>
      <c r="U6014" s="20" t="s">
        <v>62</v>
      </c>
      <c r="V6014" s="20">
        <v>45871</v>
      </c>
      <c r="W6014" s="21">
        <v>8</v>
      </c>
      <c r="X6014" s="20">
        <v>45880</v>
      </c>
      <c r="Y6014" s="20">
        <v>45875</v>
      </c>
      <c r="Z6014" s="48">
        <v>8</v>
      </c>
      <c r="AA6014">
        <v>2025</v>
      </c>
      <c r="AB6014" s="45">
        <v>67854</v>
      </c>
      <c r="AC6014" s="45">
        <v>67854</v>
      </c>
      <c r="AK6014" s="10"/>
    </row>
    <row r="6015" spans="1:37">
      <c r="A6015" t="s">
        <v>45</v>
      </c>
      <c r="B6015" t="s">
        <v>46</v>
      </c>
      <c r="C6015" t="s">
        <v>47</v>
      </c>
      <c r="D6015" t="s">
        <v>6419</v>
      </c>
      <c r="E6015" t="s">
        <v>49</v>
      </c>
      <c r="F6015" t="s">
        <v>1613</v>
      </c>
      <c r="G6015" t="s">
        <v>51</v>
      </c>
      <c r="H6015" s="20" t="s">
        <v>52</v>
      </c>
      <c r="I6015" t="s">
        <v>53</v>
      </c>
      <c r="J6015" t="s">
        <v>54</v>
      </c>
      <c r="K6015">
        <v>1</v>
      </c>
      <c r="L6015" t="s">
        <v>55</v>
      </c>
      <c r="M6015" t="s">
        <v>56</v>
      </c>
      <c r="N6015" t="s">
        <v>57</v>
      </c>
      <c r="O6015" s="21" t="s">
        <v>58</v>
      </c>
      <c r="P6015" s="21" t="s">
        <v>59</v>
      </c>
      <c r="Q6015" s="20" t="s">
        <v>60</v>
      </c>
      <c r="R6015" s="21" t="s">
        <v>61</v>
      </c>
      <c r="S6015" s="35">
        <v>1</v>
      </c>
      <c r="T6015" s="22">
        <v>0</v>
      </c>
      <c r="U6015" s="20" t="s">
        <v>62</v>
      </c>
      <c r="V6015" s="20">
        <v>45874</v>
      </c>
      <c r="W6015" s="21">
        <v>8</v>
      </c>
      <c r="X6015" s="20">
        <v>45887</v>
      </c>
      <c r="Z6015" s="48">
        <v>8</v>
      </c>
      <c r="AA6015">
        <v>2025</v>
      </c>
      <c r="AB6015" s="45">
        <v>0</v>
      </c>
      <c r="AC6015" s="45">
        <v>0</v>
      </c>
      <c r="AK6015" s="10"/>
    </row>
    <row r="6016" spans="1:37">
      <c r="A6016" t="s">
        <v>45</v>
      </c>
      <c r="B6016" t="s">
        <v>46</v>
      </c>
      <c r="C6016" t="s">
        <v>47</v>
      </c>
      <c r="D6016" t="s">
        <v>6419</v>
      </c>
      <c r="E6016" t="s">
        <v>49</v>
      </c>
      <c r="F6016" t="s">
        <v>1614</v>
      </c>
      <c r="G6016" t="s">
        <v>51</v>
      </c>
      <c r="H6016" s="20" t="s">
        <v>52</v>
      </c>
      <c r="I6016" t="s">
        <v>53</v>
      </c>
      <c r="J6016" t="s">
        <v>54</v>
      </c>
      <c r="K6016">
        <v>1</v>
      </c>
      <c r="L6016" t="s">
        <v>55</v>
      </c>
      <c r="M6016" t="s">
        <v>56</v>
      </c>
      <c r="N6016" t="s">
        <v>57</v>
      </c>
      <c r="O6016" s="21" t="s">
        <v>58</v>
      </c>
      <c r="P6016" s="21" t="s">
        <v>59</v>
      </c>
      <c r="Q6016" s="20" t="s">
        <v>60</v>
      </c>
      <c r="R6016" s="21" t="s">
        <v>61</v>
      </c>
      <c r="S6016" s="35">
        <v>3</v>
      </c>
      <c r="T6016" s="22">
        <v>0</v>
      </c>
      <c r="U6016" s="20" t="s">
        <v>62</v>
      </c>
      <c r="V6016" s="20">
        <v>45874</v>
      </c>
      <c r="W6016" s="21">
        <v>8</v>
      </c>
      <c r="X6016" s="20">
        <v>45887</v>
      </c>
      <c r="Z6016" s="48">
        <v>8</v>
      </c>
      <c r="AA6016">
        <v>2025</v>
      </c>
      <c r="AB6016" s="45">
        <v>0</v>
      </c>
      <c r="AC6016" s="45">
        <v>0</v>
      </c>
      <c r="AK6016" s="10"/>
    </row>
    <row r="6017" spans="1:37">
      <c r="A6017" t="s">
        <v>45</v>
      </c>
      <c r="B6017" t="s">
        <v>46</v>
      </c>
      <c r="C6017" t="s">
        <v>47</v>
      </c>
      <c r="D6017" t="s">
        <v>6447</v>
      </c>
      <c r="E6017" t="s">
        <v>88</v>
      </c>
      <c r="F6017" t="s">
        <v>79</v>
      </c>
      <c r="G6017" t="s">
        <v>51</v>
      </c>
      <c r="H6017" s="20" t="s">
        <v>52</v>
      </c>
      <c r="I6017" t="s">
        <v>53</v>
      </c>
      <c r="J6017" t="s">
        <v>54</v>
      </c>
      <c r="K6017">
        <v>3</v>
      </c>
      <c r="L6017" t="s">
        <v>55</v>
      </c>
      <c r="M6017" t="s">
        <v>56</v>
      </c>
      <c r="N6017" t="s">
        <v>57</v>
      </c>
      <c r="O6017" s="21" t="s">
        <v>58</v>
      </c>
      <c r="P6017" s="21" t="s">
        <v>133</v>
      </c>
      <c r="Q6017" s="20" t="s">
        <v>169</v>
      </c>
      <c r="R6017" s="21" t="s">
        <v>170</v>
      </c>
      <c r="S6017" s="35">
        <v>1</v>
      </c>
      <c r="T6017" s="22">
        <v>1</v>
      </c>
      <c r="U6017" s="20" t="s">
        <v>62</v>
      </c>
      <c r="V6017" s="20">
        <v>45870</v>
      </c>
      <c r="W6017" s="21">
        <v>8</v>
      </c>
      <c r="X6017" s="20">
        <v>45880</v>
      </c>
      <c r="Y6017" s="20">
        <v>45875</v>
      </c>
      <c r="Z6017" s="48">
        <v>8</v>
      </c>
      <c r="AA6017">
        <v>2025</v>
      </c>
      <c r="AB6017" s="45">
        <v>41994</v>
      </c>
      <c r="AC6017" s="45">
        <v>41994</v>
      </c>
      <c r="AK6017" s="10"/>
    </row>
    <row r="6018" spans="1:37">
      <c r="A6018" t="s">
        <v>45</v>
      </c>
      <c r="B6018" t="s">
        <v>46</v>
      </c>
      <c r="C6018" t="s">
        <v>47</v>
      </c>
      <c r="D6018" t="s">
        <v>6448</v>
      </c>
      <c r="E6018" t="s">
        <v>88</v>
      </c>
      <c r="F6018" t="s">
        <v>79</v>
      </c>
      <c r="G6018" t="s">
        <v>51</v>
      </c>
      <c r="H6018" s="20" t="s">
        <v>52</v>
      </c>
      <c r="I6018" t="s">
        <v>53</v>
      </c>
      <c r="J6018" t="s">
        <v>54</v>
      </c>
      <c r="K6018">
        <v>3</v>
      </c>
      <c r="L6018" t="s">
        <v>55</v>
      </c>
      <c r="M6018" t="s">
        <v>77</v>
      </c>
      <c r="N6018" t="s">
        <v>89</v>
      </c>
      <c r="O6018" s="21" t="s">
        <v>58</v>
      </c>
      <c r="P6018" s="21" t="s">
        <v>119</v>
      </c>
      <c r="Q6018" s="20" t="s">
        <v>3415</v>
      </c>
      <c r="R6018" s="21" t="s">
        <v>3416</v>
      </c>
      <c r="S6018" s="35">
        <v>1</v>
      </c>
      <c r="T6018" s="22">
        <v>1</v>
      </c>
      <c r="U6018" s="20" t="s">
        <v>62</v>
      </c>
      <c r="V6018" s="20">
        <v>45870</v>
      </c>
      <c r="W6018" s="21">
        <v>8</v>
      </c>
      <c r="X6018" s="20">
        <v>45877</v>
      </c>
      <c r="Y6018" s="20">
        <v>45875</v>
      </c>
      <c r="Z6018" s="48">
        <v>8</v>
      </c>
      <c r="AA6018">
        <v>2025</v>
      </c>
      <c r="AB6018" s="45">
        <v>41993</v>
      </c>
      <c r="AC6018" s="45">
        <v>41993</v>
      </c>
      <c r="AK6018" s="10"/>
    </row>
    <row r="6019" spans="1:37">
      <c r="A6019" t="s">
        <v>45</v>
      </c>
      <c r="B6019" t="s">
        <v>46</v>
      </c>
      <c r="C6019" t="s">
        <v>47</v>
      </c>
      <c r="D6019" t="s">
        <v>6419</v>
      </c>
      <c r="E6019" t="s">
        <v>49</v>
      </c>
      <c r="F6019" t="s">
        <v>1615</v>
      </c>
      <c r="G6019" t="s">
        <v>51</v>
      </c>
      <c r="H6019" s="20" t="s">
        <v>52</v>
      </c>
      <c r="I6019" t="s">
        <v>53</v>
      </c>
      <c r="J6019" t="s">
        <v>54</v>
      </c>
      <c r="K6019">
        <v>1</v>
      </c>
      <c r="L6019" t="s">
        <v>55</v>
      </c>
      <c r="M6019" t="s">
        <v>56</v>
      </c>
      <c r="N6019" t="s">
        <v>57</v>
      </c>
      <c r="O6019" s="21" t="s">
        <v>58</v>
      </c>
      <c r="P6019" s="21" t="s">
        <v>59</v>
      </c>
      <c r="Q6019" s="20" t="s">
        <v>60</v>
      </c>
      <c r="R6019" s="21" t="s">
        <v>61</v>
      </c>
      <c r="S6019" s="35">
        <v>1</v>
      </c>
      <c r="T6019" s="22">
        <v>0</v>
      </c>
      <c r="U6019" s="20" t="s">
        <v>62</v>
      </c>
      <c r="V6019" s="20">
        <v>45874</v>
      </c>
      <c r="W6019" s="21">
        <v>8</v>
      </c>
      <c r="X6019" s="20">
        <v>45887</v>
      </c>
      <c r="Z6019" s="48">
        <v>8</v>
      </c>
      <c r="AA6019">
        <v>2025</v>
      </c>
      <c r="AB6019" s="45">
        <v>0</v>
      </c>
      <c r="AC6019" s="45">
        <v>0</v>
      </c>
      <c r="AK6019" s="10"/>
    </row>
    <row r="6020" spans="1:37">
      <c r="A6020" t="s">
        <v>45</v>
      </c>
      <c r="B6020" t="s">
        <v>46</v>
      </c>
      <c r="C6020" t="s">
        <v>47</v>
      </c>
      <c r="D6020" t="s">
        <v>6419</v>
      </c>
      <c r="E6020" t="s">
        <v>49</v>
      </c>
      <c r="F6020" t="s">
        <v>75</v>
      </c>
      <c r="G6020" t="s">
        <v>51</v>
      </c>
      <c r="H6020" s="20" t="s">
        <v>52</v>
      </c>
      <c r="I6020" t="s">
        <v>53</v>
      </c>
      <c r="J6020" t="s">
        <v>54</v>
      </c>
      <c r="K6020">
        <v>1</v>
      </c>
      <c r="L6020" t="s">
        <v>55</v>
      </c>
      <c r="M6020" t="s">
        <v>56</v>
      </c>
      <c r="N6020" t="s">
        <v>57</v>
      </c>
      <c r="O6020" s="21" t="s">
        <v>58</v>
      </c>
      <c r="P6020" s="21" t="s">
        <v>59</v>
      </c>
      <c r="Q6020" s="20" t="s">
        <v>60</v>
      </c>
      <c r="R6020" s="21" t="s">
        <v>61</v>
      </c>
      <c r="S6020" s="35">
        <v>1</v>
      </c>
      <c r="T6020" s="22">
        <v>0</v>
      </c>
      <c r="U6020" s="20" t="s">
        <v>62</v>
      </c>
      <c r="V6020" s="20">
        <v>45874</v>
      </c>
      <c r="W6020" s="21">
        <v>8</v>
      </c>
      <c r="X6020" s="20">
        <v>45887</v>
      </c>
      <c r="Z6020" s="48">
        <v>8</v>
      </c>
      <c r="AA6020">
        <v>2025</v>
      </c>
      <c r="AB6020" s="45">
        <v>0</v>
      </c>
      <c r="AC6020" s="45">
        <v>0</v>
      </c>
      <c r="AK6020" s="10"/>
    </row>
    <row r="6021" spans="1:37">
      <c r="A6021" t="s">
        <v>45</v>
      </c>
      <c r="B6021" t="s">
        <v>46</v>
      </c>
      <c r="C6021" t="s">
        <v>47</v>
      </c>
      <c r="D6021" t="s">
        <v>6449</v>
      </c>
      <c r="E6021" t="s">
        <v>88</v>
      </c>
      <c r="F6021" t="s">
        <v>79</v>
      </c>
      <c r="G6021" t="s">
        <v>51</v>
      </c>
      <c r="H6021" s="20" t="s">
        <v>52</v>
      </c>
      <c r="I6021" t="s">
        <v>53</v>
      </c>
      <c r="J6021" t="s">
        <v>54</v>
      </c>
      <c r="K6021">
        <v>3</v>
      </c>
      <c r="L6021" t="s">
        <v>55</v>
      </c>
      <c r="M6021" t="s">
        <v>56</v>
      </c>
      <c r="N6021" t="s">
        <v>57</v>
      </c>
      <c r="O6021" s="21" t="s">
        <v>58</v>
      </c>
      <c r="P6021" s="21" t="s">
        <v>64</v>
      </c>
      <c r="Q6021" s="20" t="s">
        <v>358</v>
      </c>
      <c r="R6021" s="21" t="s">
        <v>359</v>
      </c>
      <c r="S6021" s="35">
        <v>1</v>
      </c>
      <c r="T6021" s="22">
        <v>1</v>
      </c>
      <c r="U6021" s="20" t="s">
        <v>62</v>
      </c>
      <c r="V6021" s="20">
        <v>45871</v>
      </c>
      <c r="W6021" s="21">
        <v>8</v>
      </c>
      <c r="X6021" s="20">
        <v>45880</v>
      </c>
      <c r="Y6021" s="20">
        <v>45875</v>
      </c>
      <c r="Z6021" s="48">
        <v>8</v>
      </c>
      <c r="AA6021">
        <v>2025</v>
      </c>
      <c r="AB6021" s="45">
        <v>85705</v>
      </c>
      <c r="AC6021" s="45">
        <v>85705</v>
      </c>
      <c r="AK6021" s="10"/>
    </row>
    <row r="6022" spans="1:37">
      <c r="A6022" t="s">
        <v>45</v>
      </c>
      <c r="B6022" t="s">
        <v>46</v>
      </c>
      <c r="C6022" t="s">
        <v>47</v>
      </c>
      <c r="D6022" t="s">
        <v>6450</v>
      </c>
      <c r="E6022" t="s">
        <v>88</v>
      </c>
      <c r="F6022" t="s">
        <v>79</v>
      </c>
      <c r="G6022" t="s">
        <v>51</v>
      </c>
      <c r="H6022" s="20" t="s">
        <v>52</v>
      </c>
      <c r="I6022" t="s">
        <v>53</v>
      </c>
      <c r="J6022" t="s">
        <v>54</v>
      </c>
      <c r="K6022">
        <v>3</v>
      </c>
      <c r="L6022" t="s">
        <v>55</v>
      </c>
      <c r="M6022" t="s">
        <v>56</v>
      </c>
      <c r="N6022" t="s">
        <v>57</v>
      </c>
      <c r="O6022" s="21" t="s">
        <v>58</v>
      </c>
      <c r="P6022" s="21" t="s">
        <v>64</v>
      </c>
      <c r="Q6022" s="20" t="s">
        <v>1691</v>
      </c>
      <c r="R6022" s="21" t="s">
        <v>1692</v>
      </c>
      <c r="S6022" s="35">
        <v>1</v>
      </c>
      <c r="T6022" s="22">
        <v>1</v>
      </c>
      <c r="U6022" s="20" t="s">
        <v>62</v>
      </c>
      <c r="V6022" s="20">
        <v>45871</v>
      </c>
      <c r="W6022" s="21">
        <v>8</v>
      </c>
      <c r="X6022" s="20">
        <v>45880</v>
      </c>
      <c r="Y6022" s="20">
        <v>45875</v>
      </c>
      <c r="Z6022" s="48">
        <v>8</v>
      </c>
      <c r="AA6022">
        <v>2025</v>
      </c>
      <c r="AB6022" s="45">
        <v>103324</v>
      </c>
      <c r="AC6022" s="45">
        <v>103324</v>
      </c>
      <c r="AK6022" s="10"/>
    </row>
    <row r="6023" spans="1:37">
      <c r="A6023" t="s">
        <v>45</v>
      </c>
      <c r="B6023" t="s">
        <v>46</v>
      </c>
      <c r="C6023" t="s">
        <v>47</v>
      </c>
      <c r="D6023" t="s">
        <v>6419</v>
      </c>
      <c r="E6023" t="s">
        <v>49</v>
      </c>
      <c r="F6023" t="s">
        <v>76</v>
      </c>
      <c r="G6023" t="s">
        <v>51</v>
      </c>
      <c r="H6023" s="20" t="s">
        <v>52</v>
      </c>
      <c r="I6023" t="s">
        <v>53</v>
      </c>
      <c r="J6023" t="s">
        <v>54</v>
      </c>
      <c r="K6023">
        <v>1</v>
      </c>
      <c r="L6023" t="s">
        <v>55</v>
      </c>
      <c r="M6023" t="s">
        <v>56</v>
      </c>
      <c r="N6023" t="s">
        <v>57</v>
      </c>
      <c r="O6023" s="21" t="s">
        <v>58</v>
      </c>
      <c r="P6023" s="21" t="s">
        <v>59</v>
      </c>
      <c r="Q6023" s="20" t="s">
        <v>60</v>
      </c>
      <c r="R6023" s="21" t="s">
        <v>61</v>
      </c>
      <c r="S6023" s="35">
        <v>2</v>
      </c>
      <c r="T6023" s="22">
        <v>0</v>
      </c>
      <c r="U6023" s="20" t="s">
        <v>62</v>
      </c>
      <c r="V6023" s="20">
        <v>45874</v>
      </c>
      <c r="W6023" s="21">
        <v>8</v>
      </c>
      <c r="X6023" s="20">
        <v>45887</v>
      </c>
      <c r="Z6023" s="48">
        <v>8</v>
      </c>
      <c r="AA6023">
        <v>2025</v>
      </c>
      <c r="AB6023" s="45">
        <v>0</v>
      </c>
      <c r="AC6023" s="45">
        <v>0</v>
      </c>
      <c r="AK6023" s="10"/>
    </row>
    <row r="6024" spans="1:37">
      <c r="A6024" t="s">
        <v>45</v>
      </c>
      <c r="B6024" t="s">
        <v>46</v>
      </c>
      <c r="C6024" t="s">
        <v>47</v>
      </c>
      <c r="D6024" t="s">
        <v>6419</v>
      </c>
      <c r="E6024" t="s">
        <v>49</v>
      </c>
      <c r="F6024" t="s">
        <v>69</v>
      </c>
      <c r="G6024" t="s">
        <v>51</v>
      </c>
      <c r="H6024" s="20" t="s">
        <v>52</v>
      </c>
      <c r="I6024" t="s">
        <v>53</v>
      </c>
      <c r="J6024" t="s">
        <v>54</v>
      </c>
      <c r="K6024">
        <v>1</v>
      </c>
      <c r="L6024" t="s">
        <v>55</v>
      </c>
      <c r="M6024" t="s">
        <v>56</v>
      </c>
      <c r="N6024" t="s">
        <v>57</v>
      </c>
      <c r="O6024" s="21" t="s">
        <v>58</v>
      </c>
      <c r="P6024" s="21" t="s">
        <v>59</v>
      </c>
      <c r="Q6024" s="20" t="s">
        <v>60</v>
      </c>
      <c r="R6024" s="21" t="s">
        <v>61</v>
      </c>
      <c r="S6024" s="35">
        <v>3</v>
      </c>
      <c r="T6024" s="22">
        <v>0</v>
      </c>
      <c r="U6024" s="20" t="s">
        <v>62</v>
      </c>
      <c r="V6024" s="20">
        <v>45874</v>
      </c>
      <c r="W6024" s="21">
        <v>8</v>
      </c>
      <c r="X6024" s="20">
        <v>45887</v>
      </c>
      <c r="Z6024" s="48">
        <v>8</v>
      </c>
      <c r="AA6024">
        <v>2025</v>
      </c>
      <c r="AB6024" s="45">
        <v>0</v>
      </c>
      <c r="AC6024" s="45">
        <v>0</v>
      </c>
      <c r="AK6024" s="10"/>
    </row>
    <row r="6025" spans="1:37">
      <c r="A6025" t="s">
        <v>45</v>
      </c>
      <c r="B6025" t="s">
        <v>46</v>
      </c>
      <c r="C6025" t="s">
        <v>47</v>
      </c>
      <c r="D6025" t="s">
        <v>6419</v>
      </c>
      <c r="E6025" t="s">
        <v>49</v>
      </c>
      <c r="F6025" t="s">
        <v>77</v>
      </c>
      <c r="G6025" t="s">
        <v>51</v>
      </c>
      <c r="H6025" s="20" t="s">
        <v>52</v>
      </c>
      <c r="I6025" t="s">
        <v>53</v>
      </c>
      <c r="J6025" t="s">
        <v>54</v>
      </c>
      <c r="K6025">
        <v>1</v>
      </c>
      <c r="L6025" t="s">
        <v>55</v>
      </c>
      <c r="M6025" t="s">
        <v>56</v>
      </c>
      <c r="N6025" t="s">
        <v>57</v>
      </c>
      <c r="O6025" s="21" t="s">
        <v>58</v>
      </c>
      <c r="P6025" s="21" t="s">
        <v>59</v>
      </c>
      <c r="Q6025" s="20" t="s">
        <v>60</v>
      </c>
      <c r="R6025" s="21" t="s">
        <v>61</v>
      </c>
      <c r="S6025" s="35">
        <v>3</v>
      </c>
      <c r="T6025" s="22">
        <v>0</v>
      </c>
      <c r="U6025" s="20" t="s">
        <v>62</v>
      </c>
      <c r="V6025" s="20">
        <v>45874</v>
      </c>
      <c r="W6025" s="21">
        <v>8</v>
      </c>
      <c r="X6025" s="20">
        <v>45887</v>
      </c>
      <c r="Z6025" s="48">
        <v>8</v>
      </c>
      <c r="AA6025">
        <v>2025</v>
      </c>
      <c r="AB6025" s="45">
        <v>0</v>
      </c>
      <c r="AC6025" s="45">
        <v>0</v>
      </c>
      <c r="AK6025" s="10"/>
    </row>
    <row r="6026" spans="1:37">
      <c r="A6026" t="s">
        <v>45</v>
      </c>
      <c r="B6026" t="s">
        <v>46</v>
      </c>
      <c r="C6026" t="s">
        <v>47</v>
      </c>
      <c r="D6026" t="s">
        <v>6451</v>
      </c>
      <c r="E6026" t="s">
        <v>88</v>
      </c>
      <c r="F6026" t="s">
        <v>79</v>
      </c>
      <c r="G6026" t="s">
        <v>51</v>
      </c>
      <c r="H6026" s="20" t="s">
        <v>52</v>
      </c>
      <c r="I6026" t="s">
        <v>53</v>
      </c>
      <c r="J6026" t="s">
        <v>54</v>
      </c>
      <c r="K6026">
        <v>3</v>
      </c>
      <c r="L6026" t="s">
        <v>55</v>
      </c>
      <c r="M6026" t="s">
        <v>56</v>
      </c>
      <c r="N6026" t="s">
        <v>57</v>
      </c>
      <c r="O6026" s="21" t="s">
        <v>58</v>
      </c>
      <c r="P6026" s="21" t="s">
        <v>64</v>
      </c>
      <c r="Q6026" s="20" t="s">
        <v>481</v>
      </c>
      <c r="R6026" s="21" t="s">
        <v>482</v>
      </c>
      <c r="S6026" s="35">
        <v>1</v>
      </c>
      <c r="T6026" s="22">
        <v>1</v>
      </c>
      <c r="U6026" s="20" t="s">
        <v>62</v>
      </c>
      <c r="V6026" s="20">
        <v>45871</v>
      </c>
      <c r="W6026" s="21">
        <v>8</v>
      </c>
      <c r="X6026" s="20">
        <v>45897</v>
      </c>
      <c r="Y6026" s="20">
        <v>45891</v>
      </c>
      <c r="Z6026" s="48">
        <v>8</v>
      </c>
      <c r="AA6026">
        <v>2025</v>
      </c>
      <c r="AB6026" s="45">
        <v>71421</v>
      </c>
      <c r="AC6026" s="45">
        <v>71421</v>
      </c>
      <c r="AK6026" s="10"/>
    </row>
    <row r="6027" spans="1:37">
      <c r="A6027" t="s">
        <v>45</v>
      </c>
      <c r="B6027" t="s">
        <v>46</v>
      </c>
      <c r="C6027" t="s">
        <v>47</v>
      </c>
      <c r="D6027" t="s">
        <v>6452</v>
      </c>
      <c r="E6027" t="s">
        <v>88</v>
      </c>
      <c r="F6027" t="s">
        <v>79</v>
      </c>
      <c r="G6027" t="s">
        <v>51</v>
      </c>
      <c r="H6027" s="20" t="s">
        <v>52</v>
      </c>
      <c r="I6027" t="s">
        <v>53</v>
      </c>
      <c r="J6027" t="s">
        <v>54</v>
      </c>
      <c r="K6027">
        <v>3</v>
      </c>
      <c r="L6027" t="s">
        <v>55</v>
      </c>
      <c r="M6027" t="s">
        <v>77</v>
      </c>
      <c r="N6027" t="s">
        <v>89</v>
      </c>
      <c r="O6027" s="21" t="s">
        <v>58</v>
      </c>
      <c r="P6027" s="21" t="s">
        <v>303</v>
      </c>
      <c r="Q6027" s="20" t="s">
        <v>631</v>
      </c>
      <c r="R6027" s="21" t="s">
        <v>632</v>
      </c>
      <c r="S6027" s="35">
        <v>1</v>
      </c>
      <c r="T6027" s="22">
        <v>1</v>
      </c>
      <c r="U6027" s="20" t="s">
        <v>62</v>
      </c>
      <c r="V6027" s="20">
        <v>45871</v>
      </c>
      <c r="W6027" s="21">
        <v>8</v>
      </c>
      <c r="X6027" s="20">
        <v>45891</v>
      </c>
      <c r="Y6027" s="20">
        <v>45889</v>
      </c>
      <c r="Z6027" s="48">
        <v>8</v>
      </c>
      <c r="AA6027">
        <v>2025</v>
      </c>
      <c r="AB6027" s="45">
        <v>62500</v>
      </c>
      <c r="AC6027" s="45">
        <v>62500</v>
      </c>
      <c r="AK6027" s="10"/>
    </row>
    <row r="6028" spans="1:37">
      <c r="A6028" t="s">
        <v>45</v>
      </c>
      <c r="B6028" t="s">
        <v>46</v>
      </c>
      <c r="C6028" t="s">
        <v>47</v>
      </c>
      <c r="D6028" t="s">
        <v>6453</v>
      </c>
      <c r="E6028" t="s">
        <v>88</v>
      </c>
      <c r="F6028" t="s">
        <v>79</v>
      </c>
      <c r="G6028" t="s">
        <v>51</v>
      </c>
      <c r="H6028" s="20" t="s">
        <v>52</v>
      </c>
      <c r="I6028" t="s">
        <v>53</v>
      </c>
      <c r="J6028" t="s">
        <v>54</v>
      </c>
      <c r="K6028">
        <v>3</v>
      </c>
      <c r="L6028" t="s">
        <v>55</v>
      </c>
      <c r="M6028" t="s">
        <v>77</v>
      </c>
      <c r="N6028" t="s">
        <v>89</v>
      </c>
      <c r="O6028" s="21" t="s">
        <v>58</v>
      </c>
      <c r="P6028" s="21" t="s">
        <v>366</v>
      </c>
      <c r="Q6028" s="20" t="s">
        <v>2617</v>
      </c>
      <c r="R6028" s="21" t="s">
        <v>2618</v>
      </c>
      <c r="S6028" s="35">
        <v>1</v>
      </c>
      <c r="T6028" s="22">
        <v>1</v>
      </c>
      <c r="U6028" s="20" t="s">
        <v>62</v>
      </c>
      <c r="V6028" s="20">
        <v>45871</v>
      </c>
      <c r="W6028" s="21">
        <v>8</v>
      </c>
      <c r="X6028" s="20">
        <v>45880</v>
      </c>
      <c r="Y6028" s="20">
        <v>45875</v>
      </c>
      <c r="Z6028" s="48">
        <v>8</v>
      </c>
      <c r="AA6028">
        <v>2025</v>
      </c>
      <c r="AB6028" s="45">
        <v>33995</v>
      </c>
      <c r="AC6028" s="45">
        <v>33995</v>
      </c>
      <c r="AK6028" s="10"/>
    </row>
    <row r="6029" spans="1:37">
      <c r="A6029" t="s">
        <v>45</v>
      </c>
      <c r="B6029" t="s">
        <v>46</v>
      </c>
      <c r="C6029" t="s">
        <v>47</v>
      </c>
      <c r="D6029" t="s">
        <v>6419</v>
      </c>
      <c r="E6029" t="s">
        <v>49</v>
      </c>
      <c r="F6029" t="s">
        <v>56</v>
      </c>
      <c r="G6029" t="s">
        <v>51</v>
      </c>
      <c r="H6029" s="20" t="s">
        <v>52</v>
      </c>
      <c r="I6029" t="s">
        <v>53</v>
      </c>
      <c r="J6029" t="s">
        <v>54</v>
      </c>
      <c r="K6029">
        <v>1</v>
      </c>
      <c r="L6029" t="s">
        <v>55</v>
      </c>
      <c r="M6029" t="s">
        <v>56</v>
      </c>
      <c r="N6029" t="s">
        <v>57</v>
      </c>
      <c r="O6029" s="21" t="s">
        <v>58</v>
      </c>
      <c r="P6029" s="21" t="s">
        <v>59</v>
      </c>
      <c r="Q6029" s="20" t="s">
        <v>60</v>
      </c>
      <c r="R6029" s="21" t="s">
        <v>61</v>
      </c>
      <c r="S6029" s="35">
        <v>1</v>
      </c>
      <c r="T6029" s="22">
        <v>0</v>
      </c>
      <c r="U6029" s="20" t="s">
        <v>62</v>
      </c>
      <c r="V6029" s="20">
        <v>45874</v>
      </c>
      <c r="W6029" s="21">
        <v>8</v>
      </c>
      <c r="X6029" s="20">
        <v>45887</v>
      </c>
      <c r="Z6029" s="48">
        <v>8</v>
      </c>
      <c r="AA6029">
        <v>2025</v>
      </c>
      <c r="AB6029" s="45">
        <v>0</v>
      </c>
      <c r="AC6029" s="45">
        <v>0</v>
      </c>
      <c r="AK6029" s="10"/>
    </row>
    <row r="6030" spans="1:37">
      <c r="A6030" t="s">
        <v>45</v>
      </c>
      <c r="B6030" t="s">
        <v>46</v>
      </c>
      <c r="C6030" t="s">
        <v>47</v>
      </c>
      <c r="D6030" t="s">
        <v>6419</v>
      </c>
      <c r="E6030" t="s">
        <v>49</v>
      </c>
      <c r="F6030" t="s">
        <v>900</v>
      </c>
      <c r="G6030" t="s">
        <v>51</v>
      </c>
      <c r="H6030" s="20" t="s">
        <v>52</v>
      </c>
      <c r="I6030" t="s">
        <v>53</v>
      </c>
      <c r="J6030" t="s">
        <v>54</v>
      </c>
      <c r="K6030">
        <v>1</v>
      </c>
      <c r="L6030" t="s">
        <v>55</v>
      </c>
      <c r="M6030" t="s">
        <v>56</v>
      </c>
      <c r="N6030" t="s">
        <v>57</v>
      </c>
      <c r="O6030" s="21" t="s">
        <v>58</v>
      </c>
      <c r="P6030" s="21" t="s">
        <v>59</v>
      </c>
      <c r="Q6030" s="20" t="s">
        <v>60</v>
      </c>
      <c r="R6030" s="21" t="s">
        <v>61</v>
      </c>
      <c r="S6030" s="35">
        <v>1</v>
      </c>
      <c r="T6030" s="22">
        <v>0</v>
      </c>
      <c r="U6030" s="20" t="s">
        <v>62</v>
      </c>
      <c r="V6030" s="20">
        <v>45874</v>
      </c>
      <c r="W6030" s="21">
        <v>8</v>
      </c>
      <c r="X6030" s="20">
        <v>45887</v>
      </c>
      <c r="Z6030" s="48">
        <v>8</v>
      </c>
      <c r="AA6030">
        <v>2025</v>
      </c>
      <c r="AB6030" s="45">
        <v>0</v>
      </c>
      <c r="AC6030" s="45">
        <v>0</v>
      </c>
      <c r="AK6030" s="10"/>
    </row>
    <row r="6031" spans="1:37">
      <c r="A6031" t="s">
        <v>45</v>
      </c>
      <c r="B6031" t="s">
        <v>46</v>
      </c>
      <c r="C6031" t="s">
        <v>47</v>
      </c>
      <c r="D6031" t="s">
        <v>6419</v>
      </c>
      <c r="E6031" t="s">
        <v>49</v>
      </c>
      <c r="F6031" t="s">
        <v>910</v>
      </c>
      <c r="G6031" t="s">
        <v>51</v>
      </c>
      <c r="H6031" s="20" t="s">
        <v>52</v>
      </c>
      <c r="I6031" t="s">
        <v>53</v>
      </c>
      <c r="J6031" t="s">
        <v>54</v>
      </c>
      <c r="K6031">
        <v>1</v>
      </c>
      <c r="L6031" t="s">
        <v>55</v>
      </c>
      <c r="M6031" t="s">
        <v>56</v>
      </c>
      <c r="N6031" t="s">
        <v>57</v>
      </c>
      <c r="O6031" s="21" t="s">
        <v>58</v>
      </c>
      <c r="P6031" s="21" t="s">
        <v>59</v>
      </c>
      <c r="Q6031" s="20" t="s">
        <v>60</v>
      </c>
      <c r="R6031" s="21" t="s">
        <v>61</v>
      </c>
      <c r="S6031" s="35">
        <v>4</v>
      </c>
      <c r="T6031" s="22">
        <v>0</v>
      </c>
      <c r="U6031" s="20" t="s">
        <v>62</v>
      </c>
      <c r="V6031" s="20">
        <v>45874</v>
      </c>
      <c r="W6031" s="21">
        <v>8</v>
      </c>
      <c r="X6031" s="20">
        <v>45887</v>
      </c>
      <c r="Z6031" s="48">
        <v>8</v>
      </c>
      <c r="AA6031">
        <v>2025</v>
      </c>
      <c r="AB6031" s="45">
        <v>0</v>
      </c>
      <c r="AC6031" s="45">
        <v>0</v>
      </c>
      <c r="AK6031" s="10"/>
    </row>
    <row r="6032" spans="1:37">
      <c r="A6032" t="s">
        <v>45</v>
      </c>
      <c r="B6032" t="s">
        <v>46</v>
      </c>
      <c r="C6032" t="s">
        <v>47</v>
      </c>
      <c r="D6032" t="s">
        <v>6454</v>
      </c>
      <c r="E6032" t="s">
        <v>49</v>
      </c>
      <c r="F6032" t="s">
        <v>79</v>
      </c>
      <c r="G6032" t="s">
        <v>51</v>
      </c>
      <c r="H6032" s="20" t="s">
        <v>58</v>
      </c>
      <c r="I6032" t="s">
        <v>53</v>
      </c>
      <c r="J6032" t="s">
        <v>54</v>
      </c>
      <c r="K6032">
        <v>1</v>
      </c>
      <c r="L6032" t="s">
        <v>55</v>
      </c>
      <c r="M6032" t="s">
        <v>56</v>
      </c>
      <c r="N6032" t="s">
        <v>57</v>
      </c>
      <c r="O6032" s="21" t="s">
        <v>58</v>
      </c>
      <c r="P6032" s="21" t="s">
        <v>122</v>
      </c>
      <c r="Q6032" s="20" t="s">
        <v>123</v>
      </c>
      <c r="R6032" s="21" t="s">
        <v>124</v>
      </c>
      <c r="S6032" s="35">
        <v>1</v>
      </c>
      <c r="T6032" s="22">
        <v>0</v>
      </c>
      <c r="U6032" s="20" t="s">
        <v>82</v>
      </c>
      <c r="V6032" s="20">
        <v>45881</v>
      </c>
      <c r="W6032" s="21">
        <v>8</v>
      </c>
      <c r="X6032" s="20">
        <v>45894</v>
      </c>
      <c r="Z6032" s="48">
        <v>8</v>
      </c>
      <c r="AA6032">
        <v>2025</v>
      </c>
      <c r="AB6032" s="45">
        <v>85218</v>
      </c>
      <c r="AC6032" s="45">
        <v>0</v>
      </c>
      <c r="AK6032" s="10"/>
    </row>
    <row r="6033" spans="1:37">
      <c r="A6033" t="s">
        <v>45</v>
      </c>
      <c r="B6033" t="s">
        <v>46</v>
      </c>
      <c r="C6033" t="s">
        <v>47</v>
      </c>
      <c r="D6033" t="s">
        <v>6454</v>
      </c>
      <c r="E6033" t="s">
        <v>49</v>
      </c>
      <c r="F6033" t="s">
        <v>83</v>
      </c>
      <c r="G6033" t="s">
        <v>51</v>
      </c>
      <c r="H6033" s="20" t="s">
        <v>58</v>
      </c>
      <c r="I6033" t="s">
        <v>53</v>
      </c>
      <c r="J6033" t="s">
        <v>54</v>
      </c>
      <c r="K6033">
        <v>1</v>
      </c>
      <c r="L6033" t="s">
        <v>55</v>
      </c>
      <c r="M6033" t="s">
        <v>56</v>
      </c>
      <c r="N6033" t="s">
        <v>57</v>
      </c>
      <c r="O6033" s="21" t="s">
        <v>58</v>
      </c>
      <c r="P6033" s="21" t="s">
        <v>122</v>
      </c>
      <c r="Q6033" s="20" t="s">
        <v>123</v>
      </c>
      <c r="R6033" s="21" t="s">
        <v>124</v>
      </c>
      <c r="S6033" s="35">
        <v>1</v>
      </c>
      <c r="T6033" s="22">
        <v>0</v>
      </c>
      <c r="U6033" s="20" t="s">
        <v>82</v>
      </c>
      <c r="V6033" s="20">
        <v>45881</v>
      </c>
      <c r="W6033" s="21">
        <v>8</v>
      </c>
      <c r="X6033" s="20">
        <v>45894</v>
      </c>
      <c r="Z6033" s="48">
        <v>8</v>
      </c>
      <c r="AA6033">
        <v>2025</v>
      </c>
      <c r="AB6033" s="45">
        <v>0</v>
      </c>
      <c r="AC6033" s="45">
        <v>0</v>
      </c>
      <c r="AK6033" s="10"/>
    </row>
    <row r="6034" spans="1:37">
      <c r="A6034" t="s">
        <v>45</v>
      </c>
      <c r="B6034" t="s">
        <v>46</v>
      </c>
      <c r="C6034" t="s">
        <v>47</v>
      </c>
      <c r="D6034" t="s">
        <v>6455</v>
      </c>
      <c r="E6034" t="s">
        <v>88</v>
      </c>
      <c r="F6034" t="s">
        <v>79</v>
      </c>
      <c r="G6034" t="s">
        <v>51</v>
      </c>
      <c r="H6034" s="20" t="s">
        <v>52</v>
      </c>
      <c r="I6034" t="s">
        <v>53</v>
      </c>
      <c r="J6034" t="s">
        <v>54</v>
      </c>
      <c r="K6034">
        <v>3</v>
      </c>
      <c r="L6034" t="s">
        <v>55</v>
      </c>
      <c r="M6034" t="s">
        <v>56</v>
      </c>
      <c r="N6034" t="s">
        <v>57</v>
      </c>
      <c r="O6034" s="21" t="s">
        <v>58</v>
      </c>
      <c r="P6034" s="21" t="s">
        <v>64</v>
      </c>
      <c r="Q6034" s="20" t="s">
        <v>227</v>
      </c>
      <c r="R6034" s="21" t="s">
        <v>228</v>
      </c>
      <c r="S6034" s="35">
        <v>1</v>
      </c>
      <c r="T6034" s="22">
        <v>1</v>
      </c>
      <c r="U6034" s="20" t="s">
        <v>62</v>
      </c>
      <c r="V6034" s="20">
        <v>45871</v>
      </c>
      <c r="W6034" s="21">
        <v>8</v>
      </c>
      <c r="X6034" s="20">
        <v>45880</v>
      </c>
      <c r="Y6034" s="20">
        <v>45875</v>
      </c>
      <c r="Z6034" s="48">
        <v>8</v>
      </c>
      <c r="AA6034">
        <v>2025</v>
      </c>
      <c r="AB6034" s="45">
        <v>24659</v>
      </c>
      <c r="AC6034" s="45">
        <v>24659</v>
      </c>
      <c r="AK6034" s="10"/>
    </row>
    <row r="6035" spans="1:37">
      <c r="A6035" t="s">
        <v>45</v>
      </c>
      <c r="B6035" t="s">
        <v>46</v>
      </c>
      <c r="C6035" t="s">
        <v>47</v>
      </c>
      <c r="D6035" t="s">
        <v>6456</v>
      </c>
      <c r="E6035" t="s">
        <v>88</v>
      </c>
      <c r="F6035" t="s">
        <v>79</v>
      </c>
      <c r="G6035" t="s">
        <v>51</v>
      </c>
      <c r="H6035" s="20" t="s">
        <v>52</v>
      </c>
      <c r="I6035" t="s">
        <v>53</v>
      </c>
      <c r="J6035" t="s">
        <v>54</v>
      </c>
      <c r="K6035">
        <v>3</v>
      </c>
      <c r="L6035" t="s">
        <v>55</v>
      </c>
      <c r="M6035" t="s">
        <v>56</v>
      </c>
      <c r="N6035" t="s">
        <v>57</v>
      </c>
      <c r="O6035" s="21" t="s">
        <v>58</v>
      </c>
      <c r="P6035" s="21" t="s">
        <v>64</v>
      </c>
      <c r="Q6035" s="20" t="s">
        <v>4165</v>
      </c>
      <c r="R6035" s="21" t="s">
        <v>4166</v>
      </c>
      <c r="S6035" s="35">
        <v>1</v>
      </c>
      <c r="T6035" s="22">
        <v>1</v>
      </c>
      <c r="U6035" s="20" t="s">
        <v>62</v>
      </c>
      <c r="V6035" s="20">
        <v>45871</v>
      </c>
      <c r="W6035" s="21">
        <v>8</v>
      </c>
      <c r="X6035" s="20">
        <v>45881</v>
      </c>
      <c r="Y6035" s="20">
        <v>45875</v>
      </c>
      <c r="Z6035" s="48">
        <v>8</v>
      </c>
      <c r="AA6035">
        <v>2025</v>
      </c>
      <c r="AB6035" s="45">
        <v>103324</v>
      </c>
      <c r="AC6035" s="45">
        <v>103324</v>
      </c>
      <c r="AK6035" s="10"/>
    </row>
    <row r="6036" spans="1:37">
      <c r="A6036" t="s">
        <v>45</v>
      </c>
      <c r="B6036" t="s">
        <v>46</v>
      </c>
      <c r="C6036" t="s">
        <v>47</v>
      </c>
      <c r="D6036" t="s">
        <v>6457</v>
      </c>
      <c r="E6036" t="s">
        <v>88</v>
      </c>
      <c r="F6036" t="s">
        <v>79</v>
      </c>
      <c r="G6036" t="s">
        <v>51</v>
      </c>
      <c r="H6036" s="20" t="s">
        <v>52</v>
      </c>
      <c r="I6036" t="s">
        <v>53</v>
      </c>
      <c r="J6036" t="s">
        <v>54</v>
      </c>
      <c r="K6036">
        <v>3</v>
      </c>
      <c r="L6036" t="s">
        <v>55</v>
      </c>
      <c r="M6036" t="s">
        <v>56</v>
      </c>
      <c r="N6036" t="s">
        <v>57</v>
      </c>
      <c r="O6036" s="21" t="s">
        <v>58</v>
      </c>
      <c r="P6036" s="21" t="s">
        <v>64</v>
      </c>
      <c r="Q6036" s="20" t="s">
        <v>720</v>
      </c>
      <c r="R6036" s="21" t="s">
        <v>721</v>
      </c>
      <c r="S6036" s="35">
        <v>1</v>
      </c>
      <c r="T6036" s="22">
        <v>1</v>
      </c>
      <c r="U6036" s="20" t="s">
        <v>62</v>
      </c>
      <c r="V6036" s="20">
        <v>45870</v>
      </c>
      <c r="W6036" s="21">
        <v>8</v>
      </c>
      <c r="X6036" s="20">
        <v>45888</v>
      </c>
      <c r="Y6036" s="20">
        <v>45882</v>
      </c>
      <c r="Z6036" s="48">
        <v>8</v>
      </c>
      <c r="AA6036">
        <v>2025</v>
      </c>
      <c r="AB6036" s="45">
        <v>56663</v>
      </c>
      <c r="AC6036" s="45">
        <v>56663</v>
      </c>
      <c r="AK6036" s="10"/>
    </row>
    <row r="6037" spans="1:37">
      <c r="A6037" t="s">
        <v>45</v>
      </c>
      <c r="B6037" t="s">
        <v>46</v>
      </c>
      <c r="C6037" t="s">
        <v>47</v>
      </c>
      <c r="D6037" t="s">
        <v>6458</v>
      </c>
      <c r="E6037" t="s">
        <v>88</v>
      </c>
      <c r="F6037" t="s">
        <v>79</v>
      </c>
      <c r="G6037" t="s">
        <v>51</v>
      </c>
      <c r="H6037" s="20" t="s">
        <v>52</v>
      </c>
      <c r="I6037" t="s">
        <v>53</v>
      </c>
      <c r="J6037" t="s">
        <v>54</v>
      </c>
      <c r="K6037">
        <v>3</v>
      </c>
      <c r="L6037" t="s">
        <v>55</v>
      </c>
      <c r="M6037" t="s">
        <v>77</v>
      </c>
      <c r="N6037" t="s">
        <v>89</v>
      </c>
      <c r="O6037" s="21" t="s">
        <v>58</v>
      </c>
      <c r="P6037" s="21" t="s">
        <v>366</v>
      </c>
      <c r="Q6037" s="20" t="s">
        <v>3243</v>
      </c>
      <c r="R6037" s="21" t="s">
        <v>3244</v>
      </c>
      <c r="S6037" s="35">
        <v>1</v>
      </c>
      <c r="T6037" s="22">
        <v>1</v>
      </c>
      <c r="U6037" s="20" t="s">
        <v>62</v>
      </c>
      <c r="V6037" s="20">
        <v>45870</v>
      </c>
      <c r="W6037" s="21">
        <v>8</v>
      </c>
      <c r="X6037" s="20">
        <v>45877</v>
      </c>
      <c r="Y6037" s="20">
        <v>45875</v>
      </c>
      <c r="Z6037" s="48">
        <v>8</v>
      </c>
      <c r="AA6037">
        <v>2025</v>
      </c>
      <c r="AB6037" s="45">
        <v>49995</v>
      </c>
      <c r="AC6037" s="45">
        <v>49995</v>
      </c>
      <c r="AK6037" s="10"/>
    </row>
    <row r="6038" spans="1:37">
      <c r="A6038" t="s">
        <v>45</v>
      </c>
      <c r="B6038" t="s">
        <v>46</v>
      </c>
      <c r="C6038" t="s">
        <v>47</v>
      </c>
      <c r="D6038" t="s">
        <v>6454</v>
      </c>
      <c r="E6038" t="s">
        <v>49</v>
      </c>
      <c r="F6038" t="s">
        <v>85</v>
      </c>
      <c r="G6038" t="s">
        <v>51</v>
      </c>
      <c r="H6038" s="20" t="s">
        <v>58</v>
      </c>
      <c r="I6038" t="s">
        <v>53</v>
      </c>
      <c r="J6038" t="s">
        <v>54</v>
      </c>
      <c r="K6038">
        <v>1</v>
      </c>
      <c r="L6038" t="s">
        <v>55</v>
      </c>
      <c r="M6038" t="s">
        <v>56</v>
      </c>
      <c r="N6038" t="s">
        <v>57</v>
      </c>
      <c r="O6038" s="21" t="s">
        <v>58</v>
      </c>
      <c r="P6038" s="21" t="s">
        <v>59</v>
      </c>
      <c r="Q6038" s="20" t="s">
        <v>60</v>
      </c>
      <c r="R6038" s="21" t="s">
        <v>61</v>
      </c>
      <c r="S6038" s="35">
        <v>4</v>
      </c>
      <c r="T6038" s="22">
        <v>0</v>
      </c>
      <c r="U6038" s="20" t="s">
        <v>62</v>
      </c>
      <c r="V6038" s="20">
        <v>45881</v>
      </c>
      <c r="W6038" s="21">
        <v>8</v>
      </c>
      <c r="X6038" s="20">
        <v>45894</v>
      </c>
      <c r="Z6038" s="48">
        <v>8</v>
      </c>
      <c r="AA6038">
        <v>2025</v>
      </c>
      <c r="AB6038" s="45">
        <v>108000</v>
      </c>
      <c r="AC6038" s="45">
        <v>0</v>
      </c>
      <c r="AK6038" s="10"/>
    </row>
    <row r="6039" spans="1:37">
      <c r="A6039" t="s">
        <v>45</v>
      </c>
      <c r="B6039" t="s">
        <v>46</v>
      </c>
      <c r="C6039" t="s">
        <v>47</v>
      </c>
      <c r="D6039" t="s">
        <v>6459</v>
      </c>
      <c r="E6039" t="s">
        <v>88</v>
      </c>
      <c r="F6039" t="s">
        <v>79</v>
      </c>
      <c r="G6039" t="s">
        <v>51</v>
      </c>
      <c r="H6039" s="20" t="s">
        <v>52</v>
      </c>
      <c r="I6039" t="s">
        <v>53</v>
      </c>
      <c r="J6039" t="s">
        <v>54</v>
      </c>
      <c r="K6039">
        <v>3</v>
      </c>
      <c r="L6039" t="s">
        <v>55</v>
      </c>
      <c r="M6039" t="s">
        <v>56</v>
      </c>
      <c r="N6039" t="s">
        <v>57</v>
      </c>
      <c r="O6039" s="21" t="s">
        <v>58</v>
      </c>
      <c r="P6039" s="21" t="s">
        <v>64</v>
      </c>
      <c r="Q6039" s="20" t="s">
        <v>436</v>
      </c>
      <c r="R6039" s="21" t="s">
        <v>437</v>
      </c>
      <c r="S6039" s="35">
        <v>1</v>
      </c>
      <c r="T6039" s="22">
        <v>1</v>
      </c>
      <c r="U6039" s="20" t="s">
        <v>62</v>
      </c>
      <c r="V6039" s="20">
        <v>45870</v>
      </c>
      <c r="W6039" s="21">
        <v>8</v>
      </c>
      <c r="X6039" s="20">
        <v>45881</v>
      </c>
      <c r="Y6039" s="20">
        <v>45877</v>
      </c>
      <c r="Z6039" s="48">
        <v>8</v>
      </c>
      <c r="AA6039">
        <v>2025</v>
      </c>
      <c r="AB6039" s="45">
        <v>49994</v>
      </c>
      <c r="AC6039" s="45">
        <v>49994</v>
      </c>
      <c r="AK6039" s="10"/>
    </row>
    <row r="6040" spans="1:37">
      <c r="A6040" t="s">
        <v>45</v>
      </c>
      <c r="B6040" t="s">
        <v>46</v>
      </c>
      <c r="C6040" t="s">
        <v>47</v>
      </c>
      <c r="D6040" t="s">
        <v>6454</v>
      </c>
      <c r="E6040" t="s">
        <v>49</v>
      </c>
      <c r="F6040" t="s">
        <v>86</v>
      </c>
      <c r="G6040" t="s">
        <v>51</v>
      </c>
      <c r="H6040" s="20" t="s">
        <v>58</v>
      </c>
      <c r="I6040" t="s">
        <v>53</v>
      </c>
      <c r="J6040" t="s">
        <v>54</v>
      </c>
      <c r="K6040">
        <v>1</v>
      </c>
      <c r="L6040" t="s">
        <v>55</v>
      </c>
      <c r="M6040" t="s">
        <v>56</v>
      </c>
      <c r="N6040" t="s">
        <v>57</v>
      </c>
      <c r="O6040" s="21" t="s">
        <v>58</v>
      </c>
      <c r="P6040" s="21" t="s">
        <v>59</v>
      </c>
      <c r="Q6040" s="20" t="s">
        <v>60</v>
      </c>
      <c r="R6040" s="21" t="s">
        <v>61</v>
      </c>
      <c r="S6040" s="35">
        <v>1</v>
      </c>
      <c r="T6040" s="22">
        <v>0</v>
      </c>
      <c r="U6040" s="20" t="s">
        <v>62</v>
      </c>
      <c r="V6040" s="20">
        <v>45881</v>
      </c>
      <c r="W6040" s="21">
        <v>8</v>
      </c>
      <c r="X6040" s="20">
        <v>45894</v>
      </c>
      <c r="Z6040" s="48">
        <v>8</v>
      </c>
      <c r="AA6040">
        <v>2025</v>
      </c>
      <c r="AB6040" s="45">
        <v>0</v>
      </c>
      <c r="AC6040" s="45">
        <v>0</v>
      </c>
      <c r="AK6040" s="10"/>
    </row>
    <row r="6041" spans="1:37">
      <c r="A6041" t="s">
        <v>45</v>
      </c>
      <c r="B6041" t="s">
        <v>46</v>
      </c>
      <c r="C6041" t="s">
        <v>47</v>
      </c>
      <c r="D6041" t="s">
        <v>6454</v>
      </c>
      <c r="E6041" t="s">
        <v>49</v>
      </c>
      <c r="F6041" t="s">
        <v>50</v>
      </c>
      <c r="G6041" t="s">
        <v>51</v>
      </c>
      <c r="H6041" s="20" t="s">
        <v>58</v>
      </c>
      <c r="I6041" t="s">
        <v>53</v>
      </c>
      <c r="J6041" t="s">
        <v>54</v>
      </c>
      <c r="K6041">
        <v>1</v>
      </c>
      <c r="L6041" t="s">
        <v>55</v>
      </c>
      <c r="M6041" t="s">
        <v>56</v>
      </c>
      <c r="N6041" t="s">
        <v>57</v>
      </c>
      <c r="O6041" s="21" t="s">
        <v>58</v>
      </c>
      <c r="P6041" s="21" t="s">
        <v>59</v>
      </c>
      <c r="Q6041" s="20" t="s">
        <v>60</v>
      </c>
      <c r="R6041" s="21" t="s">
        <v>61</v>
      </c>
      <c r="S6041" s="35">
        <v>1</v>
      </c>
      <c r="T6041" s="22">
        <v>0</v>
      </c>
      <c r="U6041" s="20" t="s">
        <v>62</v>
      </c>
      <c r="V6041" s="20">
        <v>45881</v>
      </c>
      <c r="W6041" s="21">
        <v>8</v>
      </c>
      <c r="X6041" s="20">
        <v>45894</v>
      </c>
      <c r="Z6041" s="48">
        <v>8</v>
      </c>
      <c r="AA6041">
        <v>2025</v>
      </c>
      <c r="AB6041" s="45">
        <v>0</v>
      </c>
      <c r="AC6041" s="45">
        <v>0</v>
      </c>
      <c r="AK6041" s="10"/>
    </row>
    <row r="6042" spans="1:37">
      <c r="A6042" t="s">
        <v>45</v>
      </c>
      <c r="B6042" t="s">
        <v>46</v>
      </c>
      <c r="C6042" t="s">
        <v>47</v>
      </c>
      <c r="D6042" t="s">
        <v>6454</v>
      </c>
      <c r="E6042" t="s">
        <v>49</v>
      </c>
      <c r="F6042" t="s">
        <v>1114</v>
      </c>
      <c r="G6042" t="s">
        <v>51</v>
      </c>
      <c r="H6042" s="20" t="s">
        <v>58</v>
      </c>
      <c r="I6042" t="s">
        <v>53</v>
      </c>
      <c r="J6042" t="s">
        <v>54</v>
      </c>
      <c r="K6042">
        <v>1</v>
      </c>
      <c r="L6042" t="s">
        <v>55</v>
      </c>
      <c r="M6042" t="s">
        <v>56</v>
      </c>
      <c r="N6042" t="s">
        <v>57</v>
      </c>
      <c r="O6042" s="21" t="s">
        <v>58</v>
      </c>
      <c r="P6042" s="21" t="s">
        <v>59</v>
      </c>
      <c r="Q6042" s="20" t="s">
        <v>60</v>
      </c>
      <c r="R6042" s="21" t="s">
        <v>61</v>
      </c>
      <c r="S6042" s="35">
        <v>1</v>
      </c>
      <c r="T6042" s="22">
        <v>0</v>
      </c>
      <c r="U6042" s="20" t="s">
        <v>62</v>
      </c>
      <c r="V6042" s="20">
        <v>45881</v>
      </c>
      <c r="W6042" s="21">
        <v>8</v>
      </c>
      <c r="X6042" s="20">
        <v>45894</v>
      </c>
      <c r="Z6042" s="48">
        <v>8</v>
      </c>
      <c r="AA6042">
        <v>2025</v>
      </c>
      <c r="AB6042" s="45">
        <v>0</v>
      </c>
      <c r="AC6042" s="45">
        <v>0</v>
      </c>
      <c r="AK6042" s="10"/>
    </row>
    <row r="6043" spans="1:37">
      <c r="A6043" t="s">
        <v>45</v>
      </c>
      <c r="B6043" t="s">
        <v>46</v>
      </c>
      <c r="C6043" t="s">
        <v>47</v>
      </c>
      <c r="D6043" t="s">
        <v>6460</v>
      </c>
      <c r="E6043" t="s">
        <v>88</v>
      </c>
      <c r="F6043" t="s">
        <v>79</v>
      </c>
      <c r="G6043" t="s">
        <v>51</v>
      </c>
      <c r="H6043" s="20" t="s">
        <v>52</v>
      </c>
      <c r="I6043" t="s">
        <v>53</v>
      </c>
      <c r="J6043" t="s">
        <v>54</v>
      </c>
      <c r="K6043">
        <v>3</v>
      </c>
      <c r="L6043" t="s">
        <v>55</v>
      </c>
      <c r="M6043" t="s">
        <v>56</v>
      </c>
      <c r="N6043" t="s">
        <v>57</v>
      </c>
      <c r="O6043" s="21" t="s">
        <v>58</v>
      </c>
      <c r="P6043" s="21" t="s">
        <v>64</v>
      </c>
      <c r="Q6043" s="20" t="s">
        <v>410</v>
      </c>
      <c r="R6043" s="21" t="s">
        <v>411</v>
      </c>
      <c r="S6043" s="35">
        <v>1</v>
      </c>
      <c r="T6043" s="22">
        <v>1</v>
      </c>
      <c r="U6043" s="20" t="s">
        <v>62</v>
      </c>
      <c r="V6043" s="20">
        <v>45871</v>
      </c>
      <c r="W6043" s="21">
        <v>8</v>
      </c>
      <c r="X6043" s="20">
        <v>45882</v>
      </c>
      <c r="Y6043" s="20">
        <v>45880</v>
      </c>
      <c r="Z6043" s="48">
        <v>8</v>
      </c>
      <c r="AA6043">
        <v>2025</v>
      </c>
      <c r="AB6043" s="45">
        <v>45324</v>
      </c>
      <c r="AC6043" s="45">
        <v>45324</v>
      </c>
      <c r="AK6043" s="10"/>
    </row>
    <row r="6044" spans="1:37">
      <c r="A6044" t="s">
        <v>45</v>
      </c>
      <c r="B6044" t="s">
        <v>46</v>
      </c>
      <c r="C6044" t="s">
        <v>47</v>
      </c>
      <c r="D6044" t="s">
        <v>6461</v>
      </c>
      <c r="E6044" t="s">
        <v>88</v>
      </c>
      <c r="F6044" t="s">
        <v>79</v>
      </c>
      <c r="G6044" t="s">
        <v>51</v>
      </c>
      <c r="H6044" s="20" t="s">
        <v>52</v>
      </c>
      <c r="I6044" t="s">
        <v>53</v>
      </c>
      <c r="J6044" t="s">
        <v>54</v>
      </c>
      <c r="K6044">
        <v>3</v>
      </c>
      <c r="L6044" t="s">
        <v>55</v>
      </c>
      <c r="M6044" t="s">
        <v>77</v>
      </c>
      <c r="N6044" t="s">
        <v>89</v>
      </c>
      <c r="O6044" s="21" t="s">
        <v>58</v>
      </c>
      <c r="P6044" s="21" t="s">
        <v>119</v>
      </c>
      <c r="Q6044" s="20" t="s">
        <v>908</v>
      </c>
      <c r="R6044" s="21" t="s">
        <v>909</v>
      </c>
      <c r="S6044" s="35">
        <v>1</v>
      </c>
      <c r="T6044" s="22">
        <v>1</v>
      </c>
      <c r="U6044" s="20" t="s">
        <v>62</v>
      </c>
      <c r="V6044" s="20">
        <v>45871</v>
      </c>
      <c r="W6044" s="21">
        <v>8</v>
      </c>
      <c r="X6044" s="20">
        <v>45882</v>
      </c>
      <c r="Y6044" s="20">
        <v>45877</v>
      </c>
      <c r="Z6044" s="48">
        <v>8</v>
      </c>
      <c r="AA6044">
        <v>2025</v>
      </c>
      <c r="AB6044" s="45">
        <v>68748</v>
      </c>
      <c r="AC6044" s="45">
        <v>68748</v>
      </c>
      <c r="AK6044" s="10"/>
    </row>
    <row r="6045" spans="1:37">
      <c r="A6045" t="s">
        <v>45</v>
      </c>
      <c r="B6045" t="s">
        <v>46</v>
      </c>
      <c r="C6045" t="s">
        <v>47</v>
      </c>
      <c r="D6045" t="s">
        <v>6454</v>
      </c>
      <c r="E6045" t="s">
        <v>49</v>
      </c>
      <c r="F6045" t="s">
        <v>1319</v>
      </c>
      <c r="G6045" t="s">
        <v>51</v>
      </c>
      <c r="H6045" s="20" t="s">
        <v>58</v>
      </c>
      <c r="I6045" t="s">
        <v>53</v>
      </c>
      <c r="J6045" t="s">
        <v>54</v>
      </c>
      <c r="K6045">
        <v>1</v>
      </c>
      <c r="L6045" t="s">
        <v>55</v>
      </c>
      <c r="M6045" t="s">
        <v>56</v>
      </c>
      <c r="N6045" t="s">
        <v>57</v>
      </c>
      <c r="O6045" s="21" t="s">
        <v>58</v>
      </c>
      <c r="P6045" s="21" t="s">
        <v>59</v>
      </c>
      <c r="Q6045" s="20" t="s">
        <v>60</v>
      </c>
      <c r="R6045" s="21" t="s">
        <v>61</v>
      </c>
      <c r="S6045" s="35">
        <v>1</v>
      </c>
      <c r="T6045" s="22">
        <v>0</v>
      </c>
      <c r="U6045" s="20" t="s">
        <v>62</v>
      </c>
      <c r="V6045" s="20">
        <v>45881</v>
      </c>
      <c r="W6045" s="21">
        <v>8</v>
      </c>
      <c r="X6045" s="20">
        <v>45894</v>
      </c>
      <c r="Z6045" s="48">
        <v>8</v>
      </c>
      <c r="AA6045">
        <v>2025</v>
      </c>
      <c r="AB6045" s="45">
        <v>0</v>
      </c>
      <c r="AC6045" s="45">
        <v>0</v>
      </c>
      <c r="AK6045" s="10"/>
    </row>
    <row r="6046" spans="1:37">
      <c r="A6046" t="s">
        <v>45</v>
      </c>
      <c r="B6046" t="s">
        <v>46</v>
      </c>
      <c r="C6046" t="s">
        <v>47</v>
      </c>
      <c r="D6046" t="s">
        <v>6462</v>
      </c>
      <c r="E6046" t="s">
        <v>88</v>
      </c>
      <c r="F6046" t="s">
        <v>79</v>
      </c>
      <c r="G6046" t="s">
        <v>51</v>
      </c>
      <c r="H6046" s="20" t="s">
        <v>52</v>
      </c>
      <c r="I6046" t="s">
        <v>53</v>
      </c>
      <c r="J6046" t="s">
        <v>54</v>
      </c>
      <c r="K6046">
        <v>3</v>
      </c>
      <c r="L6046" t="s">
        <v>55</v>
      </c>
      <c r="M6046" t="s">
        <v>77</v>
      </c>
      <c r="N6046" t="s">
        <v>89</v>
      </c>
      <c r="O6046" s="21" t="s">
        <v>58</v>
      </c>
      <c r="P6046" s="21" t="s">
        <v>90</v>
      </c>
      <c r="Q6046" s="20" t="s">
        <v>2004</v>
      </c>
      <c r="R6046" s="21" t="s">
        <v>2005</v>
      </c>
      <c r="S6046" s="35">
        <v>1</v>
      </c>
      <c r="T6046" s="22">
        <v>1</v>
      </c>
      <c r="U6046" s="20" t="s">
        <v>62</v>
      </c>
      <c r="V6046" s="20">
        <v>45870</v>
      </c>
      <c r="W6046" s="21">
        <v>8</v>
      </c>
      <c r="X6046" s="20">
        <v>45877</v>
      </c>
      <c r="Y6046" s="20">
        <v>45875</v>
      </c>
      <c r="Z6046" s="48">
        <v>8</v>
      </c>
      <c r="AA6046">
        <v>2025</v>
      </c>
      <c r="AB6046" s="45">
        <v>107134</v>
      </c>
      <c r="AC6046" s="45">
        <v>107134</v>
      </c>
      <c r="AK6046" s="10"/>
    </row>
    <row r="6047" spans="1:37">
      <c r="A6047" t="s">
        <v>45</v>
      </c>
      <c r="B6047" t="s">
        <v>46</v>
      </c>
      <c r="C6047" t="s">
        <v>47</v>
      </c>
      <c r="D6047" t="s">
        <v>6463</v>
      </c>
      <c r="E6047" t="s">
        <v>88</v>
      </c>
      <c r="F6047" t="s">
        <v>79</v>
      </c>
      <c r="G6047" t="s">
        <v>51</v>
      </c>
      <c r="H6047" s="20" t="s">
        <v>52</v>
      </c>
      <c r="I6047" t="s">
        <v>53</v>
      </c>
      <c r="J6047" t="s">
        <v>54</v>
      </c>
      <c r="K6047">
        <v>3</v>
      </c>
      <c r="L6047" t="s">
        <v>55</v>
      </c>
      <c r="M6047" t="s">
        <v>56</v>
      </c>
      <c r="N6047" t="s">
        <v>57</v>
      </c>
      <c r="O6047" s="21" t="s">
        <v>58</v>
      </c>
      <c r="P6047" s="21" t="s">
        <v>64</v>
      </c>
      <c r="Q6047" s="20" t="s">
        <v>4165</v>
      </c>
      <c r="R6047" s="21" t="s">
        <v>4166</v>
      </c>
      <c r="S6047" s="35">
        <v>1</v>
      </c>
      <c r="T6047" s="22">
        <v>1</v>
      </c>
      <c r="U6047" s="20" t="s">
        <v>62</v>
      </c>
      <c r="V6047" s="20">
        <v>45870</v>
      </c>
      <c r="W6047" s="21">
        <v>8</v>
      </c>
      <c r="X6047" s="20">
        <v>45877</v>
      </c>
      <c r="Y6047" s="20">
        <v>45875</v>
      </c>
      <c r="Z6047" s="48">
        <v>8</v>
      </c>
      <c r="AA6047">
        <v>2025</v>
      </c>
      <c r="AB6047" s="45">
        <v>103324</v>
      </c>
      <c r="AC6047" s="45">
        <v>103324</v>
      </c>
      <c r="AK6047" s="10"/>
    </row>
    <row r="6048" spans="1:37">
      <c r="A6048" t="s">
        <v>45</v>
      </c>
      <c r="B6048" t="s">
        <v>46</v>
      </c>
      <c r="C6048" t="s">
        <v>47</v>
      </c>
      <c r="D6048" t="s">
        <v>6464</v>
      </c>
      <c r="E6048" t="s">
        <v>88</v>
      </c>
      <c r="F6048" t="s">
        <v>79</v>
      </c>
      <c r="G6048" t="s">
        <v>51</v>
      </c>
      <c r="H6048" s="20" t="s">
        <v>52</v>
      </c>
      <c r="I6048" t="s">
        <v>53</v>
      </c>
      <c r="J6048" t="s">
        <v>54</v>
      </c>
      <c r="K6048">
        <v>3</v>
      </c>
      <c r="L6048" t="s">
        <v>55</v>
      </c>
      <c r="M6048" t="s">
        <v>77</v>
      </c>
      <c r="N6048" t="s">
        <v>89</v>
      </c>
      <c r="O6048" s="21" t="s">
        <v>58</v>
      </c>
      <c r="P6048" s="21" t="s">
        <v>150</v>
      </c>
      <c r="Q6048" s="20" t="s">
        <v>244</v>
      </c>
      <c r="R6048" s="21" t="s">
        <v>245</v>
      </c>
      <c r="S6048" s="35">
        <v>1</v>
      </c>
      <c r="T6048" s="22">
        <v>1</v>
      </c>
      <c r="U6048" s="20" t="s">
        <v>62</v>
      </c>
      <c r="V6048" s="20">
        <v>45870</v>
      </c>
      <c r="W6048" s="21">
        <v>8</v>
      </c>
      <c r="X6048" s="20">
        <v>45882</v>
      </c>
      <c r="Y6048" s="20">
        <v>45875</v>
      </c>
      <c r="Z6048" s="48">
        <v>8</v>
      </c>
      <c r="AA6048">
        <v>2025</v>
      </c>
      <c r="AB6048" s="45">
        <v>99995</v>
      </c>
      <c r="AC6048" s="45">
        <v>99995</v>
      </c>
      <c r="AK6048" s="10"/>
    </row>
    <row r="6049" spans="1:37">
      <c r="A6049" t="s">
        <v>45</v>
      </c>
      <c r="B6049" t="s">
        <v>46</v>
      </c>
      <c r="C6049" t="s">
        <v>47</v>
      </c>
      <c r="D6049" t="s">
        <v>6465</v>
      </c>
      <c r="E6049" t="s">
        <v>88</v>
      </c>
      <c r="F6049" t="s">
        <v>79</v>
      </c>
      <c r="G6049" t="s">
        <v>51</v>
      </c>
      <c r="H6049" s="20" t="s">
        <v>52</v>
      </c>
      <c r="I6049" t="s">
        <v>53</v>
      </c>
      <c r="J6049" t="s">
        <v>54</v>
      </c>
      <c r="K6049">
        <v>3</v>
      </c>
      <c r="L6049" t="s">
        <v>55</v>
      </c>
      <c r="M6049" t="s">
        <v>77</v>
      </c>
      <c r="N6049" t="s">
        <v>89</v>
      </c>
      <c r="O6049" s="21" t="s">
        <v>58</v>
      </c>
      <c r="P6049" s="21" t="s">
        <v>150</v>
      </c>
      <c r="Q6049" s="20" t="s">
        <v>5656</v>
      </c>
      <c r="R6049" s="21" t="s">
        <v>5657</v>
      </c>
      <c r="S6049" s="35">
        <v>1</v>
      </c>
      <c r="T6049" s="22">
        <v>1</v>
      </c>
      <c r="U6049" s="20" t="s">
        <v>62</v>
      </c>
      <c r="V6049" s="20">
        <v>45872</v>
      </c>
      <c r="W6049" s="21">
        <v>8</v>
      </c>
      <c r="X6049" s="20">
        <v>45883</v>
      </c>
      <c r="Y6049" s="20">
        <v>45882</v>
      </c>
      <c r="Z6049" s="48">
        <v>8</v>
      </c>
      <c r="AA6049">
        <v>2025</v>
      </c>
      <c r="AB6049" s="45">
        <v>99996</v>
      </c>
      <c r="AC6049" s="45">
        <v>99996</v>
      </c>
      <c r="AK6049" s="10"/>
    </row>
    <row r="6050" spans="1:37">
      <c r="A6050" t="s">
        <v>45</v>
      </c>
      <c r="B6050" t="s">
        <v>46</v>
      </c>
      <c r="C6050" t="s">
        <v>47</v>
      </c>
      <c r="D6050" t="s">
        <v>6466</v>
      </c>
      <c r="E6050" t="s">
        <v>88</v>
      </c>
      <c r="F6050" t="s">
        <v>79</v>
      </c>
      <c r="G6050" t="s">
        <v>51</v>
      </c>
      <c r="H6050" s="20" t="s">
        <v>52</v>
      </c>
      <c r="I6050" t="s">
        <v>53</v>
      </c>
      <c r="J6050" t="s">
        <v>54</v>
      </c>
      <c r="K6050">
        <v>3</v>
      </c>
      <c r="L6050" t="s">
        <v>55</v>
      </c>
      <c r="M6050" t="s">
        <v>77</v>
      </c>
      <c r="N6050" t="s">
        <v>89</v>
      </c>
      <c r="O6050" s="21" t="s">
        <v>58</v>
      </c>
      <c r="P6050" s="21" t="s">
        <v>97</v>
      </c>
      <c r="Q6050" s="20" t="s">
        <v>236</v>
      </c>
      <c r="R6050" s="21" t="s">
        <v>237</v>
      </c>
      <c r="S6050" s="35">
        <v>1</v>
      </c>
      <c r="T6050" s="22">
        <v>1</v>
      </c>
      <c r="U6050" s="20" t="s">
        <v>62</v>
      </c>
      <c r="V6050" s="20">
        <v>45871</v>
      </c>
      <c r="W6050" s="21">
        <v>8</v>
      </c>
      <c r="X6050" s="20">
        <v>45880</v>
      </c>
      <c r="Y6050" s="20">
        <v>45875</v>
      </c>
      <c r="Z6050" s="48">
        <v>8</v>
      </c>
      <c r="AA6050">
        <v>2025</v>
      </c>
      <c r="AB6050" s="45">
        <v>39994</v>
      </c>
      <c r="AC6050" s="45">
        <v>39994</v>
      </c>
      <c r="AK6050" s="10"/>
    </row>
    <row r="6051" spans="1:37">
      <c r="A6051" t="s">
        <v>45</v>
      </c>
      <c r="B6051" t="s">
        <v>46</v>
      </c>
      <c r="C6051" t="s">
        <v>47</v>
      </c>
      <c r="D6051" t="s">
        <v>6467</v>
      </c>
      <c r="E6051" t="s">
        <v>88</v>
      </c>
      <c r="F6051" t="s">
        <v>79</v>
      </c>
      <c r="G6051" t="s">
        <v>51</v>
      </c>
      <c r="H6051" s="20" t="s">
        <v>52</v>
      </c>
      <c r="I6051" t="s">
        <v>53</v>
      </c>
      <c r="J6051" t="s">
        <v>54</v>
      </c>
      <c r="K6051">
        <v>3</v>
      </c>
      <c r="L6051" t="s">
        <v>55</v>
      </c>
      <c r="M6051" t="s">
        <v>77</v>
      </c>
      <c r="N6051" t="s">
        <v>89</v>
      </c>
      <c r="O6051" s="21" t="s">
        <v>58</v>
      </c>
      <c r="P6051" s="21" t="s">
        <v>90</v>
      </c>
      <c r="Q6051" s="20" t="s">
        <v>1685</v>
      </c>
      <c r="R6051" s="21" t="s">
        <v>1686</v>
      </c>
      <c r="S6051" s="35">
        <v>1</v>
      </c>
      <c r="T6051" s="22">
        <v>1</v>
      </c>
      <c r="U6051" s="20" t="s">
        <v>62</v>
      </c>
      <c r="V6051" s="20">
        <v>45871</v>
      </c>
      <c r="W6051" s="21">
        <v>8</v>
      </c>
      <c r="X6051" s="20">
        <v>45880</v>
      </c>
      <c r="Y6051" s="20">
        <v>45875</v>
      </c>
      <c r="Z6051" s="48">
        <v>8</v>
      </c>
      <c r="AA6051">
        <v>2025</v>
      </c>
      <c r="AB6051" s="45">
        <v>64275</v>
      </c>
      <c r="AC6051" s="45">
        <v>64275</v>
      </c>
      <c r="AK6051" s="10"/>
    </row>
    <row r="6052" spans="1:37">
      <c r="A6052" t="s">
        <v>45</v>
      </c>
      <c r="B6052" t="s">
        <v>46</v>
      </c>
      <c r="C6052" t="s">
        <v>47</v>
      </c>
      <c r="D6052" t="s">
        <v>6468</v>
      </c>
      <c r="E6052" t="s">
        <v>88</v>
      </c>
      <c r="F6052" t="s">
        <v>79</v>
      </c>
      <c r="G6052" t="s">
        <v>51</v>
      </c>
      <c r="H6052" s="20" t="s">
        <v>52</v>
      </c>
      <c r="I6052" t="s">
        <v>53</v>
      </c>
      <c r="J6052" t="s">
        <v>54</v>
      </c>
      <c r="K6052">
        <v>3</v>
      </c>
      <c r="L6052" t="s">
        <v>55</v>
      </c>
      <c r="M6052" t="s">
        <v>56</v>
      </c>
      <c r="N6052" t="s">
        <v>57</v>
      </c>
      <c r="O6052" s="21" t="s">
        <v>58</v>
      </c>
      <c r="P6052" s="21" t="s">
        <v>64</v>
      </c>
      <c r="Q6052" s="20" t="s">
        <v>436</v>
      </c>
      <c r="R6052" s="21" t="s">
        <v>437</v>
      </c>
      <c r="S6052" s="35">
        <v>1</v>
      </c>
      <c r="T6052" s="22">
        <v>1</v>
      </c>
      <c r="U6052" s="20" t="s">
        <v>62</v>
      </c>
      <c r="V6052" s="20">
        <v>45871</v>
      </c>
      <c r="W6052" s="21">
        <v>8</v>
      </c>
      <c r="X6052" s="20">
        <v>45887</v>
      </c>
      <c r="Y6052" s="20">
        <v>45882</v>
      </c>
      <c r="Z6052" s="48">
        <v>8</v>
      </c>
      <c r="AA6052">
        <v>2025</v>
      </c>
      <c r="AB6052" s="45">
        <v>49994</v>
      </c>
      <c r="AC6052" s="45">
        <v>49994</v>
      </c>
      <c r="AK6052" s="10"/>
    </row>
    <row r="6053" spans="1:37">
      <c r="A6053" t="s">
        <v>45</v>
      </c>
      <c r="B6053" t="s">
        <v>46</v>
      </c>
      <c r="C6053" t="s">
        <v>47</v>
      </c>
      <c r="D6053" t="s">
        <v>6469</v>
      </c>
      <c r="E6053" t="s">
        <v>88</v>
      </c>
      <c r="F6053" t="s">
        <v>79</v>
      </c>
      <c r="G6053" t="s">
        <v>51</v>
      </c>
      <c r="H6053" s="20" t="s">
        <v>52</v>
      </c>
      <c r="I6053" t="s">
        <v>53</v>
      </c>
      <c r="J6053" t="s">
        <v>54</v>
      </c>
      <c r="K6053">
        <v>3</v>
      </c>
      <c r="L6053" t="s">
        <v>55</v>
      </c>
      <c r="M6053" t="s">
        <v>77</v>
      </c>
      <c r="N6053" t="s">
        <v>89</v>
      </c>
      <c r="O6053" s="21" t="s">
        <v>58</v>
      </c>
      <c r="P6053" s="21" t="s">
        <v>90</v>
      </c>
      <c r="Q6053" s="20" t="s">
        <v>344</v>
      </c>
      <c r="R6053" s="21" t="s">
        <v>345</v>
      </c>
      <c r="S6053" s="35">
        <v>1</v>
      </c>
      <c r="T6053" s="22">
        <v>1</v>
      </c>
      <c r="U6053" s="20" t="s">
        <v>62</v>
      </c>
      <c r="V6053" s="20">
        <v>45871</v>
      </c>
      <c r="W6053" s="21">
        <v>8</v>
      </c>
      <c r="X6053" s="20">
        <v>45880</v>
      </c>
      <c r="Y6053" s="20">
        <v>45875</v>
      </c>
      <c r="Z6053" s="48">
        <v>8</v>
      </c>
      <c r="AA6053">
        <v>2025</v>
      </c>
      <c r="AB6053" s="45">
        <v>39995</v>
      </c>
      <c r="AC6053" s="45">
        <v>39995</v>
      </c>
      <c r="AK6053" s="10"/>
    </row>
    <row r="6054" spans="1:37">
      <c r="A6054" t="s">
        <v>45</v>
      </c>
      <c r="B6054" t="s">
        <v>46</v>
      </c>
      <c r="C6054" t="s">
        <v>47</v>
      </c>
      <c r="D6054" t="s">
        <v>6470</v>
      </c>
      <c r="E6054" t="s">
        <v>88</v>
      </c>
      <c r="F6054" t="s">
        <v>79</v>
      </c>
      <c r="G6054" t="s">
        <v>51</v>
      </c>
      <c r="H6054" s="20" t="s">
        <v>52</v>
      </c>
      <c r="I6054" t="s">
        <v>53</v>
      </c>
      <c r="J6054" t="s">
        <v>54</v>
      </c>
      <c r="K6054">
        <v>3</v>
      </c>
      <c r="L6054" t="s">
        <v>55</v>
      </c>
      <c r="M6054" t="s">
        <v>77</v>
      </c>
      <c r="N6054" t="s">
        <v>89</v>
      </c>
      <c r="O6054" s="21" t="s">
        <v>58</v>
      </c>
      <c r="P6054" s="21" t="s">
        <v>90</v>
      </c>
      <c r="Q6054" s="20" t="s">
        <v>1685</v>
      </c>
      <c r="R6054" s="21" t="s">
        <v>1686</v>
      </c>
      <c r="S6054" s="35">
        <v>1</v>
      </c>
      <c r="T6054" s="22">
        <v>1</v>
      </c>
      <c r="U6054" s="20" t="s">
        <v>62</v>
      </c>
      <c r="V6054" s="20">
        <v>45871</v>
      </c>
      <c r="W6054" s="21">
        <v>8</v>
      </c>
      <c r="X6054" s="20">
        <v>45881</v>
      </c>
      <c r="Y6054" s="20">
        <v>45875</v>
      </c>
      <c r="Z6054" s="48">
        <v>8</v>
      </c>
      <c r="AA6054">
        <v>2025</v>
      </c>
      <c r="AB6054" s="45">
        <v>64275</v>
      </c>
      <c r="AC6054" s="45">
        <v>64275</v>
      </c>
      <c r="AK6054" s="10"/>
    </row>
    <row r="6055" spans="1:37">
      <c r="A6055" t="s">
        <v>45</v>
      </c>
      <c r="B6055" t="s">
        <v>46</v>
      </c>
      <c r="C6055" t="s">
        <v>47</v>
      </c>
      <c r="D6055" t="s">
        <v>6471</v>
      </c>
      <c r="E6055" t="s">
        <v>88</v>
      </c>
      <c r="F6055" t="s">
        <v>79</v>
      </c>
      <c r="G6055" t="s">
        <v>51</v>
      </c>
      <c r="H6055" s="20" t="s">
        <v>52</v>
      </c>
      <c r="I6055" t="s">
        <v>53</v>
      </c>
      <c r="J6055" t="s">
        <v>54</v>
      </c>
      <c r="K6055">
        <v>3</v>
      </c>
      <c r="L6055" t="s">
        <v>55</v>
      </c>
      <c r="M6055" t="s">
        <v>77</v>
      </c>
      <c r="N6055" t="s">
        <v>89</v>
      </c>
      <c r="O6055" s="21" t="s">
        <v>58</v>
      </c>
      <c r="P6055" s="21" t="s">
        <v>90</v>
      </c>
      <c r="Q6055" s="20" t="s">
        <v>214</v>
      </c>
      <c r="R6055" s="21" t="s">
        <v>215</v>
      </c>
      <c r="S6055" s="35">
        <v>1</v>
      </c>
      <c r="T6055" s="22">
        <v>1</v>
      </c>
      <c r="U6055" s="20" t="s">
        <v>62</v>
      </c>
      <c r="V6055" s="20">
        <v>45871</v>
      </c>
      <c r="W6055" s="21">
        <v>8</v>
      </c>
      <c r="X6055" s="20">
        <v>45882</v>
      </c>
      <c r="Y6055" s="20">
        <v>45877</v>
      </c>
      <c r="Z6055" s="48">
        <v>8</v>
      </c>
      <c r="AA6055">
        <v>2025</v>
      </c>
      <c r="AB6055" s="45">
        <v>46660</v>
      </c>
      <c r="AC6055" s="45">
        <v>46660</v>
      </c>
      <c r="AK6055" s="10"/>
    </row>
    <row r="6056" spans="1:37">
      <c r="A6056" t="s">
        <v>45</v>
      </c>
      <c r="B6056" t="s">
        <v>46</v>
      </c>
      <c r="C6056" t="s">
        <v>47</v>
      </c>
      <c r="D6056" t="s">
        <v>6472</v>
      </c>
      <c r="E6056" t="s">
        <v>88</v>
      </c>
      <c r="F6056" t="s">
        <v>79</v>
      </c>
      <c r="G6056" t="s">
        <v>51</v>
      </c>
      <c r="H6056" s="20" t="s">
        <v>52</v>
      </c>
      <c r="I6056" t="s">
        <v>53</v>
      </c>
      <c r="J6056" t="s">
        <v>54</v>
      </c>
      <c r="K6056">
        <v>3</v>
      </c>
      <c r="L6056" t="s">
        <v>55</v>
      </c>
      <c r="M6056" t="s">
        <v>56</v>
      </c>
      <c r="N6056" t="s">
        <v>57</v>
      </c>
      <c r="O6056" s="21" t="s">
        <v>58</v>
      </c>
      <c r="P6056" s="21" t="s">
        <v>522</v>
      </c>
      <c r="Q6056" s="20" t="s">
        <v>523</v>
      </c>
      <c r="R6056" s="21" t="s">
        <v>524</v>
      </c>
      <c r="S6056" s="35">
        <v>1</v>
      </c>
      <c r="T6056" s="22">
        <v>1</v>
      </c>
      <c r="U6056" s="20" t="s">
        <v>62</v>
      </c>
      <c r="V6056" s="20">
        <v>45871</v>
      </c>
      <c r="W6056" s="21">
        <v>8</v>
      </c>
      <c r="X6056" s="20">
        <v>45883</v>
      </c>
      <c r="Y6056" s="20">
        <v>45882</v>
      </c>
      <c r="Z6056" s="48">
        <v>8</v>
      </c>
      <c r="AA6056">
        <v>2025</v>
      </c>
      <c r="AB6056" s="45">
        <v>31994</v>
      </c>
      <c r="AC6056" s="45">
        <v>31994</v>
      </c>
      <c r="AK6056" s="10"/>
    </row>
    <row r="6057" spans="1:37">
      <c r="A6057" t="s">
        <v>45</v>
      </c>
      <c r="B6057" t="s">
        <v>46</v>
      </c>
      <c r="C6057" t="s">
        <v>47</v>
      </c>
      <c r="D6057" t="s">
        <v>6473</v>
      </c>
      <c r="E6057" t="s">
        <v>88</v>
      </c>
      <c r="F6057" t="s">
        <v>79</v>
      </c>
      <c r="G6057" t="s">
        <v>51</v>
      </c>
      <c r="H6057" s="20" t="s">
        <v>52</v>
      </c>
      <c r="I6057" t="s">
        <v>53</v>
      </c>
      <c r="J6057" t="s">
        <v>54</v>
      </c>
      <c r="K6057">
        <v>3</v>
      </c>
      <c r="L6057" t="s">
        <v>55</v>
      </c>
      <c r="M6057" t="s">
        <v>56</v>
      </c>
      <c r="N6057" t="s">
        <v>57</v>
      </c>
      <c r="O6057" s="21" t="s">
        <v>58</v>
      </c>
      <c r="P6057" s="21" t="s">
        <v>64</v>
      </c>
      <c r="Q6057" s="20" t="s">
        <v>596</v>
      </c>
      <c r="R6057" s="21" t="s">
        <v>597</v>
      </c>
      <c r="S6057" s="35">
        <v>1</v>
      </c>
      <c r="T6057" s="22">
        <v>1</v>
      </c>
      <c r="U6057" s="20" t="s">
        <v>62</v>
      </c>
      <c r="V6057" s="20">
        <v>45871</v>
      </c>
      <c r="W6057" s="21">
        <v>8</v>
      </c>
      <c r="X6057" s="20">
        <v>45883</v>
      </c>
      <c r="Y6057" s="20">
        <v>45882</v>
      </c>
      <c r="Z6057" s="48">
        <v>8</v>
      </c>
      <c r="AA6057">
        <v>2025</v>
      </c>
      <c r="AB6057" s="45">
        <v>107135</v>
      </c>
      <c r="AC6057" s="45">
        <v>107135</v>
      </c>
      <c r="AK6057" s="10"/>
    </row>
    <row r="6058" spans="1:37">
      <c r="A6058" t="s">
        <v>45</v>
      </c>
      <c r="B6058" t="s">
        <v>46</v>
      </c>
      <c r="C6058" t="s">
        <v>47</v>
      </c>
      <c r="D6058" t="s">
        <v>6474</v>
      </c>
      <c r="E6058" t="s">
        <v>88</v>
      </c>
      <c r="F6058" t="s">
        <v>79</v>
      </c>
      <c r="G6058" t="s">
        <v>51</v>
      </c>
      <c r="H6058" s="20" t="s">
        <v>52</v>
      </c>
      <c r="I6058" t="s">
        <v>53</v>
      </c>
      <c r="J6058" t="s">
        <v>54</v>
      </c>
      <c r="K6058">
        <v>3</v>
      </c>
      <c r="L6058" t="s">
        <v>55</v>
      </c>
      <c r="M6058" t="s">
        <v>77</v>
      </c>
      <c r="N6058" t="s">
        <v>89</v>
      </c>
      <c r="O6058" s="21" t="s">
        <v>58</v>
      </c>
      <c r="P6058" s="21" t="s">
        <v>150</v>
      </c>
      <c r="Q6058" s="20" t="s">
        <v>244</v>
      </c>
      <c r="R6058" s="21" t="s">
        <v>245</v>
      </c>
      <c r="S6058" s="35">
        <v>1</v>
      </c>
      <c r="T6058" s="22">
        <v>1</v>
      </c>
      <c r="U6058" s="20" t="s">
        <v>62</v>
      </c>
      <c r="V6058" s="20">
        <v>45871</v>
      </c>
      <c r="W6058" s="21">
        <v>8</v>
      </c>
      <c r="X6058" s="20">
        <v>45897</v>
      </c>
      <c r="Y6058" s="20">
        <v>45891</v>
      </c>
      <c r="Z6058" s="48">
        <v>8</v>
      </c>
      <c r="AA6058">
        <v>2025</v>
      </c>
      <c r="AB6058" s="45">
        <v>99995</v>
      </c>
      <c r="AC6058" s="45">
        <v>99995</v>
      </c>
      <c r="AK6058" s="10"/>
    </row>
    <row r="6059" spans="1:37">
      <c r="A6059" t="s">
        <v>45</v>
      </c>
      <c r="B6059" t="s">
        <v>46</v>
      </c>
      <c r="C6059" t="s">
        <v>47</v>
      </c>
      <c r="D6059" t="s">
        <v>6475</v>
      </c>
      <c r="E6059" t="s">
        <v>88</v>
      </c>
      <c r="F6059" t="s">
        <v>79</v>
      </c>
      <c r="G6059" t="s">
        <v>51</v>
      </c>
      <c r="H6059" s="20" t="s">
        <v>52</v>
      </c>
      <c r="I6059" t="s">
        <v>53</v>
      </c>
      <c r="J6059" t="s">
        <v>54</v>
      </c>
      <c r="K6059">
        <v>3</v>
      </c>
      <c r="L6059" t="s">
        <v>55</v>
      </c>
      <c r="M6059" t="s">
        <v>77</v>
      </c>
      <c r="N6059" t="s">
        <v>89</v>
      </c>
      <c r="O6059" s="21" t="s">
        <v>58</v>
      </c>
      <c r="P6059" s="21" t="s">
        <v>126</v>
      </c>
      <c r="Q6059" s="20" t="s">
        <v>1044</v>
      </c>
      <c r="R6059" s="21" t="s">
        <v>1045</v>
      </c>
      <c r="S6059" s="35">
        <v>1</v>
      </c>
      <c r="T6059" s="22">
        <v>1</v>
      </c>
      <c r="U6059" s="20" t="s">
        <v>62</v>
      </c>
      <c r="V6059" s="20">
        <v>45871</v>
      </c>
      <c r="W6059" s="21">
        <v>8</v>
      </c>
      <c r="X6059" s="20">
        <v>45883</v>
      </c>
      <c r="Y6059" s="20">
        <v>45882</v>
      </c>
      <c r="Z6059" s="48">
        <v>8</v>
      </c>
      <c r="AA6059">
        <v>2025</v>
      </c>
      <c r="AB6059" s="45">
        <v>67854</v>
      </c>
      <c r="AC6059" s="45">
        <v>67854</v>
      </c>
      <c r="AK6059" s="10"/>
    </row>
    <row r="6060" spans="1:37">
      <c r="A6060" t="s">
        <v>45</v>
      </c>
      <c r="B6060" t="s">
        <v>46</v>
      </c>
      <c r="C6060" t="s">
        <v>47</v>
      </c>
      <c r="D6060" t="s">
        <v>6476</v>
      </c>
      <c r="E6060" t="s">
        <v>88</v>
      </c>
      <c r="F6060" t="s">
        <v>79</v>
      </c>
      <c r="G6060" t="s">
        <v>51</v>
      </c>
      <c r="H6060" s="20" t="s">
        <v>52</v>
      </c>
      <c r="I6060" t="s">
        <v>53</v>
      </c>
      <c r="J6060" t="s">
        <v>54</v>
      </c>
      <c r="K6060">
        <v>3</v>
      </c>
      <c r="L6060" t="s">
        <v>55</v>
      </c>
      <c r="M6060" t="s">
        <v>56</v>
      </c>
      <c r="N6060" t="s">
        <v>57</v>
      </c>
      <c r="O6060" s="21" t="s">
        <v>58</v>
      </c>
      <c r="P6060" s="21" t="s">
        <v>64</v>
      </c>
      <c r="Q6060" s="20" t="s">
        <v>112</v>
      </c>
      <c r="R6060" s="21" t="s">
        <v>113</v>
      </c>
      <c r="S6060" s="35">
        <v>1</v>
      </c>
      <c r="T6060" s="22">
        <v>1</v>
      </c>
      <c r="U6060" s="20" t="s">
        <v>62</v>
      </c>
      <c r="V6060" s="20">
        <v>45872</v>
      </c>
      <c r="W6060" s="21">
        <v>8</v>
      </c>
      <c r="X6060" s="20">
        <v>45881</v>
      </c>
      <c r="Y6060" s="20">
        <v>45875</v>
      </c>
      <c r="Z6060" s="48">
        <v>8</v>
      </c>
      <c r="AA6060">
        <v>2025</v>
      </c>
      <c r="AB6060" s="45">
        <v>35328</v>
      </c>
      <c r="AC6060" s="45">
        <v>35328</v>
      </c>
      <c r="AK6060" s="10"/>
    </row>
    <row r="6061" spans="1:37">
      <c r="A6061" t="s">
        <v>45</v>
      </c>
      <c r="B6061" t="s">
        <v>46</v>
      </c>
      <c r="C6061" t="s">
        <v>47</v>
      </c>
      <c r="D6061" t="s">
        <v>6477</v>
      </c>
      <c r="E6061" t="s">
        <v>88</v>
      </c>
      <c r="F6061" t="s">
        <v>79</v>
      </c>
      <c r="G6061" t="s">
        <v>51</v>
      </c>
      <c r="H6061" s="20" t="s">
        <v>58</v>
      </c>
      <c r="I6061" t="s">
        <v>53</v>
      </c>
      <c r="J6061" t="s">
        <v>54</v>
      </c>
      <c r="K6061">
        <v>3</v>
      </c>
      <c r="L6061" t="s">
        <v>55</v>
      </c>
      <c r="M6061" t="s">
        <v>77</v>
      </c>
      <c r="N6061" t="s">
        <v>89</v>
      </c>
      <c r="O6061" s="21" t="s">
        <v>58</v>
      </c>
      <c r="P6061" s="21" t="s">
        <v>126</v>
      </c>
      <c r="Q6061" s="20" t="s">
        <v>1044</v>
      </c>
      <c r="R6061" s="21" t="s">
        <v>1045</v>
      </c>
      <c r="S6061" s="35">
        <v>2</v>
      </c>
      <c r="T6061" s="22">
        <v>0</v>
      </c>
      <c r="U6061" s="20" t="s">
        <v>62</v>
      </c>
      <c r="V6061" s="20">
        <v>45871</v>
      </c>
      <c r="W6061" s="21">
        <v>8</v>
      </c>
      <c r="X6061" s="20">
        <v>45882</v>
      </c>
      <c r="Z6061" s="48">
        <v>8</v>
      </c>
      <c r="AA6061">
        <v>2025</v>
      </c>
      <c r="AB6061" s="45">
        <v>135708</v>
      </c>
      <c r="AC6061" s="45">
        <v>0</v>
      </c>
      <c r="AK6061" s="10"/>
    </row>
    <row r="6062" spans="1:37">
      <c r="A6062" t="s">
        <v>45</v>
      </c>
      <c r="B6062" t="s">
        <v>46</v>
      </c>
      <c r="C6062" t="s">
        <v>47</v>
      </c>
      <c r="D6062" t="s">
        <v>6478</v>
      </c>
      <c r="E6062" t="s">
        <v>88</v>
      </c>
      <c r="F6062" t="s">
        <v>79</v>
      </c>
      <c r="G6062" t="s">
        <v>51</v>
      </c>
      <c r="H6062" s="20" t="s">
        <v>58</v>
      </c>
      <c r="I6062" t="s">
        <v>53</v>
      </c>
      <c r="J6062" t="s">
        <v>54</v>
      </c>
      <c r="K6062">
        <v>3</v>
      </c>
      <c r="L6062" t="s">
        <v>55</v>
      </c>
      <c r="M6062" t="s">
        <v>77</v>
      </c>
      <c r="N6062" t="s">
        <v>89</v>
      </c>
      <c r="O6062" s="21" t="s">
        <v>58</v>
      </c>
      <c r="P6062" s="21" t="s">
        <v>126</v>
      </c>
      <c r="Q6062" s="20" t="s">
        <v>1044</v>
      </c>
      <c r="R6062" s="21" t="s">
        <v>1045</v>
      </c>
      <c r="S6062" s="35">
        <v>1</v>
      </c>
      <c r="T6062" s="22">
        <v>0</v>
      </c>
      <c r="U6062" s="20" t="s">
        <v>62</v>
      </c>
      <c r="V6062" s="20">
        <v>45871</v>
      </c>
      <c r="W6062" s="21">
        <v>8</v>
      </c>
      <c r="X6062" s="20">
        <v>45882</v>
      </c>
      <c r="Z6062" s="48">
        <v>8</v>
      </c>
      <c r="AA6062">
        <v>2025</v>
      </c>
      <c r="AB6062" s="45">
        <v>67854</v>
      </c>
      <c r="AC6062" s="45">
        <v>0</v>
      </c>
      <c r="AK6062" s="10"/>
    </row>
    <row r="6063" spans="1:37">
      <c r="A6063" t="s">
        <v>45</v>
      </c>
      <c r="B6063" t="s">
        <v>46</v>
      </c>
      <c r="C6063" t="s">
        <v>47</v>
      </c>
      <c r="D6063" t="s">
        <v>6479</v>
      </c>
      <c r="E6063" t="s">
        <v>88</v>
      </c>
      <c r="F6063" t="s">
        <v>79</v>
      </c>
      <c r="G6063" t="s">
        <v>51</v>
      </c>
      <c r="H6063" s="20" t="s">
        <v>52</v>
      </c>
      <c r="I6063" t="s">
        <v>53</v>
      </c>
      <c r="J6063" t="s">
        <v>54</v>
      </c>
      <c r="K6063">
        <v>3</v>
      </c>
      <c r="L6063" t="s">
        <v>55</v>
      </c>
      <c r="M6063" t="s">
        <v>77</v>
      </c>
      <c r="N6063" t="s">
        <v>89</v>
      </c>
      <c r="O6063" s="21" t="s">
        <v>58</v>
      </c>
      <c r="P6063" s="21" t="s">
        <v>126</v>
      </c>
      <c r="Q6063" s="20" t="s">
        <v>1044</v>
      </c>
      <c r="R6063" s="21" t="s">
        <v>1045</v>
      </c>
      <c r="S6063" s="35">
        <v>1</v>
      </c>
      <c r="T6063" s="22">
        <v>1</v>
      </c>
      <c r="U6063" s="20" t="s">
        <v>62</v>
      </c>
      <c r="V6063" s="20">
        <v>45873</v>
      </c>
      <c r="W6063" s="21">
        <v>8</v>
      </c>
      <c r="X6063" s="20">
        <v>45881</v>
      </c>
      <c r="Y6063" s="20">
        <v>45875</v>
      </c>
      <c r="Z6063" s="48">
        <v>8</v>
      </c>
      <c r="AA6063">
        <v>2025</v>
      </c>
      <c r="AB6063" s="45">
        <v>67854</v>
      </c>
      <c r="AC6063" s="45">
        <v>67854</v>
      </c>
      <c r="AK6063" s="10"/>
    </row>
    <row r="6064" spans="1:37">
      <c r="A6064" t="s">
        <v>45</v>
      </c>
      <c r="B6064" t="s">
        <v>46</v>
      </c>
      <c r="C6064" t="s">
        <v>47</v>
      </c>
      <c r="D6064" t="s">
        <v>6480</v>
      </c>
      <c r="E6064" t="s">
        <v>88</v>
      </c>
      <c r="F6064" t="s">
        <v>79</v>
      </c>
      <c r="G6064" t="s">
        <v>51</v>
      </c>
      <c r="H6064" s="20" t="s">
        <v>52</v>
      </c>
      <c r="I6064" t="s">
        <v>53</v>
      </c>
      <c r="J6064" t="s">
        <v>54</v>
      </c>
      <c r="K6064">
        <v>3</v>
      </c>
      <c r="L6064" t="s">
        <v>55</v>
      </c>
      <c r="M6064" t="s">
        <v>77</v>
      </c>
      <c r="N6064" t="s">
        <v>89</v>
      </c>
      <c r="O6064" s="21" t="s">
        <v>58</v>
      </c>
      <c r="P6064" s="21" t="s">
        <v>150</v>
      </c>
      <c r="Q6064" s="20" t="s">
        <v>244</v>
      </c>
      <c r="R6064" s="21" t="s">
        <v>245</v>
      </c>
      <c r="S6064" s="35">
        <v>1</v>
      </c>
      <c r="T6064" s="22">
        <v>1</v>
      </c>
      <c r="U6064" s="20" t="s">
        <v>62</v>
      </c>
      <c r="V6064" s="20">
        <v>45871</v>
      </c>
      <c r="W6064" s="21">
        <v>8</v>
      </c>
      <c r="X6064" s="20">
        <v>45880</v>
      </c>
      <c r="Y6064" s="20">
        <v>45875</v>
      </c>
      <c r="Z6064" s="48">
        <v>8</v>
      </c>
      <c r="AA6064">
        <v>2025</v>
      </c>
      <c r="AB6064" s="45">
        <v>99995</v>
      </c>
      <c r="AC6064" s="45">
        <v>99995</v>
      </c>
      <c r="AK6064" s="10"/>
    </row>
    <row r="6065" spans="1:37">
      <c r="A6065" t="s">
        <v>45</v>
      </c>
      <c r="B6065" t="s">
        <v>46</v>
      </c>
      <c r="C6065" t="s">
        <v>47</v>
      </c>
      <c r="D6065" t="s">
        <v>6481</v>
      </c>
      <c r="E6065" t="s">
        <v>88</v>
      </c>
      <c r="F6065" t="s">
        <v>79</v>
      </c>
      <c r="G6065" t="s">
        <v>51</v>
      </c>
      <c r="H6065" s="20" t="s">
        <v>52</v>
      </c>
      <c r="I6065" t="s">
        <v>53</v>
      </c>
      <c r="J6065" t="s">
        <v>54</v>
      </c>
      <c r="K6065">
        <v>3</v>
      </c>
      <c r="L6065" t="s">
        <v>55</v>
      </c>
      <c r="M6065" t="s">
        <v>56</v>
      </c>
      <c r="N6065" t="s">
        <v>57</v>
      </c>
      <c r="O6065" s="21" t="s">
        <v>58</v>
      </c>
      <c r="P6065" s="21" t="s">
        <v>64</v>
      </c>
      <c r="Q6065" s="20" t="s">
        <v>179</v>
      </c>
      <c r="R6065" s="21" t="s">
        <v>180</v>
      </c>
      <c r="S6065" s="35">
        <v>1</v>
      </c>
      <c r="T6065" s="22">
        <v>1</v>
      </c>
      <c r="U6065" s="20" t="s">
        <v>62</v>
      </c>
      <c r="V6065" s="20">
        <v>45871</v>
      </c>
      <c r="W6065" s="21">
        <v>8</v>
      </c>
      <c r="X6065" s="20">
        <v>45882</v>
      </c>
      <c r="Y6065" s="20">
        <v>45877</v>
      </c>
      <c r="Z6065" s="48">
        <v>8</v>
      </c>
      <c r="AA6065">
        <v>2025</v>
      </c>
      <c r="AB6065" s="45">
        <v>41995</v>
      </c>
      <c r="AC6065" s="45">
        <v>41995</v>
      </c>
      <c r="AK6065" s="10"/>
    </row>
    <row r="6066" spans="1:37">
      <c r="A6066" t="s">
        <v>45</v>
      </c>
      <c r="B6066" t="s">
        <v>46</v>
      </c>
      <c r="C6066" t="s">
        <v>47</v>
      </c>
      <c r="D6066" t="s">
        <v>6482</v>
      </c>
      <c r="E6066" t="s">
        <v>88</v>
      </c>
      <c r="F6066" t="s">
        <v>79</v>
      </c>
      <c r="G6066" t="s">
        <v>51</v>
      </c>
      <c r="H6066" s="20" t="s">
        <v>52</v>
      </c>
      <c r="I6066" t="s">
        <v>53</v>
      </c>
      <c r="J6066" t="s">
        <v>54</v>
      </c>
      <c r="K6066">
        <v>3</v>
      </c>
      <c r="L6066" t="s">
        <v>55</v>
      </c>
      <c r="M6066" t="s">
        <v>56</v>
      </c>
      <c r="N6066" t="s">
        <v>57</v>
      </c>
      <c r="O6066" s="21" t="s">
        <v>58</v>
      </c>
      <c r="P6066" s="21" t="s">
        <v>64</v>
      </c>
      <c r="Q6066" s="20" t="s">
        <v>112</v>
      </c>
      <c r="R6066" s="21" t="s">
        <v>113</v>
      </c>
      <c r="S6066" s="35">
        <v>1</v>
      </c>
      <c r="T6066" s="22">
        <v>1</v>
      </c>
      <c r="U6066" s="20" t="s">
        <v>62</v>
      </c>
      <c r="V6066" s="20">
        <v>45871</v>
      </c>
      <c r="W6066" s="21">
        <v>8</v>
      </c>
      <c r="X6066" s="20">
        <v>45881</v>
      </c>
      <c r="Y6066" s="20">
        <v>45877</v>
      </c>
      <c r="Z6066" s="48">
        <v>8</v>
      </c>
      <c r="AA6066">
        <v>2025</v>
      </c>
      <c r="AB6066" s="45">
        <v>35328</v>
      </c>
      <c r="AC6066" s="45">
        <v>35328</v>
      </c>
      <c r="AK6066" s="10"/>
    </row>
    <row r="6067" spans="1:37">
      <c r="A6067" t="s">
        <v>45</v>
      </c>
      <c r="B6067" t="s">
        <v>46</v>
      </c>
      <c r="C6067" t="s">
        <v>47</v>
      </c>
      <c r="D6067" t="s">
        <v>6483</v>
      </c>
      <c r="E6067" t="s">
        <v>88</v>
      </c>
      <c r="F6067" t="s">
        <v>79</v>
      </c>
      <c r="G6067" t="s">
        <v>51</v>
      </c>
      <c r="H6067" s="20" t="s">
        <v>52</v>
      </c>
      <c r="I6067" t="s">
        <v>53</v>
      </c>
      <c r="J6067" t="s">
        <v>54</v>
      </c>
      <c r="K6067">
        <v>3</v>
      </c>
      <c r="L6067" t="s">
        <v>55</v>
      </c>
      <c r="M6067" t="s">
        <v>56</v>
      </c>
      <c r="N6067" t="s">
        <v>57</v>
      </c>
      <c r="O6067" s="21" t="s">
        <v>58</v>
      </c>
      <c r="P6067" s="21" t="s">
        <v>133</v>
      </c>
      <c r="Q6067" s="20" t="s">
        <v>134</v>
      </c>
      <c r="R6067" s="21" t="s">
        <v>135</v>
      </c>
      <c r="S6067" s="35">
        <v>1</v>
      </c>
      <c r="T6067" s="22">
        <v>1</v>
      </c>
      <c r="U6067" s="20" t="s">
        <v>62</v>
      </c>
      <c r="V6067" s="20">
        <v>45871</v>
      </c>
      <c r="W6067" s="21">
        <v>8</v>
      </c>
      <c r="X6067" s="20">
        <v>45880</v>
      </c>
      <c r="Y6067" s="20">
        <v>45875</v>
      </c>
      <c r="Z6067" s="48">
        <v>8</v>
      </c>
      <c r="AA6067">
        <v>2025</v>
      </c>
      <c r="AB6067" s="45">
        <v>29994</v>
      </c>
      <c r="AC6067" s="45">
        <v>29994</v>
      </c>
      <c r="AK6067" s="10"/>
    </row>
    <row r="6068" spans="1:37">
      <c r="A6068" t="s">
        <v>45</v>
      </c>
      <c r="B6068" t="s">
        <v>46</v>
      </c>
      <c r="C6068" t="s">
        <v>47</v>
      </c>
      <c r="D6068" t="s">
        <v>6484</v>
      </c>
      <c r="E6068" t="s">
        <v>88</v>
      </c>
      <c r="F6068" t="s">
        <v>79</v>
      </c>
      <c r="G6068" t="s">
        <v>51</v>
      </c>
      <c r="H6068" s="20" t="s">
        <v>52</v>
      </c>
      <c r="I6068" t="s">
        <v>53</v>
      </c>
      <c r="J6068" t="s">
        <v>54</v>
      </c>
      <c r="K6068">
        <v>3</v>
      </c>
      <c r="L6068" t="s">
        <v>55</v>
      </c>
      <c r="M6068" t="s">
        <v>56</v>
      </c>
      <c r="N6068" t="s">
        <v>57</v>
      </c>
      <c r="O6068" s="21" t="s">
        <v>58</v>
      </c>
      <c r="P6068" s="21" t="s">
        <v>64</v>
      </c>
      <c r="Q6068" s="20" t="s">
        <v>227</v>
      </c>
      <c r="R6068" s="21" t="s">
        <v>228</v>
      </c>
      <c r="S6068" s="35">
        <v>1</v>
      </c>
      <c r="T6068" s="22">
        <v>1</v>
      </c>
      <c r="U6068" s="20" t="s">
        <v>62</v>
      </c>
      <c r="V6068" s="20">
        <v>45871</v>
      </c>
      <c r="W6068" s="21">
        <v>8</v>
      </c>
      <c r="X6068" s="20">
        <v>45880</v>
      </c>
      <c r="Y6068" s="20">
        <v>45875</v>
      </c>
      <c r="Z6068" s="48">
        <v>8</v>
      </c>
      <c r="AA6068">
        <v>2025</v>
      </c>
      <c r="AB6068" s="45">
        <v>24659</v>
      </c>
      <c r="AC6068" s="45">
        <v>24659</v>
      </c>
      <c r="AK6068" s="10"/>
    </row>
    <row r="6069" spans="1:37">
      <c r="A6069" t="s">
        <v>45</v>
      </c>
      <c r="B6069" t="s">
        <v>46</v>
      </c>
      <c r="C6069" t="s">
        <v>47</v>
      </c>
      <c r="D6069" t="s">
        <v>6485</v>
      </c>
      <c r="E6069" t="s">
        <v>88</v>
      </c>
      <c r="F6069" t="s">
        <v>79</v>
      </c>
      <c r="G6069" t="s">
        <v>51</v>
      </c>
      <c r="H6069" s="20" t="s">
        <v>52</v>
      </c>
      <c r="I6069" t="s">
        <v>53</v>
      </c>
      <c r="J6069" t="s">
        <v>54</v>
      </c>
      <c r="K6069">
        <v>3</v>
      </c>
      <c r="L6069" t="s">
        <v>55</v>
      </c>
      <c r="M6069" t="s">
        <v>77</v>
      </c>
      <c r="N6069" t="s">
        <v>89</v>
      </c>
      <c r="O6069" s="21" t="s">
        <v>58</v>
      </c>
      <c r="P6069" s="21" t="s">
        <v>119</v>
      </c>
      <c r="Q6069" s="20" t="s">
        <v>539</v>
      </c>
      <c r="R6069" s="21" t="s">
        <v>540</v>
      </c>
      <c r="S6069" s="35">
        <v>1</v>
      </c>
      <c r="T6069" s="22">
        <v>1</v>
      </c>
      <c r="U6069" s="20" t="s">
        <v>62</v>
      </c>
      <c r="V6069" s="20">
        <v>45872</v>
      </c>
      <c r="W6069" s="21">
        <v>8</v>
      </c>
      <c r="X6069" s="20">
        <v>45882</v>
      </c>
      <c r="Y6069" s="20">
        <v>45877</v>
      </c>
      <c r="Z6069" s="48">
        <v>8</v>
      </c>
      <c r="AA6069">
        <v>2025</v>
      </c>
      <c r="AB6069" s="45">
        <v>113331</v>
      </c>
      <c r="AC6069" s="45">
        <v>113331</v>
      </c>
      <c r="AK6069" s="10"/>
    </row>
    <row r="6070" spans="1:37">
      <c r="A6070" t="s">
        <v>45</v>
      </c>
      <c r="B6070" t="s">
        <v>46</v>
      </c>
      <c r="C6070" t="s">
        <v>47</v>
      </c>
      <c r="D6070" t="s">
        <v>6486</v>
      </c>
      <c r="E6070" t="s">
        <v>88</v>
      </c>
      <c r="F6070" t="s">
        <v>79</v>
      </c>
      <c r="G6070" t="s">
        <v>51</v>
      </c>
      <c r="H6070" s="20" t="s">
        <v>52</v>
      </c>
      <c r="I6070" t="s">
        <v>53</v>
      </c>
      <c r="J6070" t="s">
        <v>54</v>
      </c>
      <c r="K6070">
        <v>3</v>
      </c>
      <c r="L6070" t="s">
        <v>55</v>
      </c>
      <c r="M6070" t="s">
        <v>56</v>
      </c>
      <c r="N6070" t="s">
        <v>57</v>
      </c>
      <c r="O6070" s="21" t="s">
        <v>58</v>
      </c>
      <c r="P6070" s="21" t="s">
        <v>64</v>
      </c>
      <c r="Q6070" s="20" t="s">
        <v>227</v>
      </c>
      <c r="R6070" s="21" t="s">
        <v>228</v>
      </c>
      <c r="S6070" s="35">
        <v>1</v>
      </c>
      <c r="T6070" s="22">
        <v>1</v>
      </c>
      <c r="U6070" s="20" t="s">
        <v>62</v>
      </c>
      <c r="V6070" s="20">
        <v>45872</v>
      </c>
      <c r="W6070" s="21">
        <v>8</v>
      </c>
      <c r="X6070" s="20">
        <v>45882</v>
      </c>
      <c r="Y6070" s="20">
        <v>45877</v>
      </c>
      <c r="Z6070" s="48">
        <v>8</v>
      </c>
      <c r="AA6070">
        <v>2025</v>
      </c>
      <c r="AB6070" s="45">
        <v>24659</v>
      </c>
      <c r="AC6070" s="45">
        <v>24659</v>
      </c>
      <c r="AK6070" s="10"/>
    </row>
    <row r="6071" spans="1:37">
      <c r="A6071" t="s">
        <v>45</v>
      </c>
      <c r="B6071" t="s">
        <v>46</v>
      </c>
      <c r="C6071" t="s">
        <v>47</v>
      </c>
      <c r="D6071" t="s">
        <v>6487</v>
      </c>
      <c r="E6071" t="s">
        <v>88</v>
      </c>
      <c r="F6071" t="s">
        <v>79</v>
      </c>
      <c r="G6071" t="s">
        <v>51</v>
      </c>
      <c r="H6071" s="20" t="s">
        <v>52</v>
      </c>
      <c r="I6071" t="s">
        <v>53</v>
      </c>
      <c r="J6071" t="s">
        <v>54</v>
      </c>
      <c r="K6071">
        <v>3</v>
      </c>
      <c r="L6071" t="s">
        <v>55</v>
      </c>
      <c r="M6071" t="s">
        <v>56</v>
      </c>
      <c r="N6071" t="s">
        <v>57</v>
      </c>
      <c r="O6071" s="21" t="s">
        <v>58</v>
      </c>
      <c r="P6071" s="21" t="s">
        <v>64</v>
      </c>
      <c r="Q6071" s="20" t="s">
        <v>4165</v>
      </c>
      <c r="R6071" s="21" t="s">
        <v>4166</v>
      </c>
      <c r="S6071" s="35">
        <v>1</v>
      </c>
      <c r="T6071" s="22">
        <v>1</v>
      </c>
      <c r="U6071" s="20" t="s">
        <v>62</v>
      </c>
      <c r="V6071" s="20">
        <v>45872</v>
      </c>
      <c r="W6071" s="21">
        <v>8</v>
      </c>
      <c r="X6071" s="20">
        <v>45882</v>
      </c>
      <c r="Y6071" s="20">
        <v>45877</v>
      </c>
      <c r="Z6071" s="48">
        <v>8</v>
      </c>
      <c r="AA6071">
        <v>2025</v>
      </c>
      <c r="AB6071" s="45">
        <v>103324</v>
      </c>
      <c r="AC6071" s="45">
        <v>103324</v>
      </c>
      <c r="AK6071" s="10"/>
    </row>
    <row r="6072" spans="1:37">
      <c r="A6072" t="s">
        <v>45</v>
      </c>
      <c r="B6072" t="s">
        <v>46</v>
      </c>
      <c r="C6072" t="s">
        <v>47</v>
      </c>
      <c r="D6072" t="s">
        <v>6488</v>
      </c>
      <c r="E6072" t="s">
        <v>88</v>
      </c>
      <c r="F6072" t="s">
        <v>79</v>
      </c>
      <c r="G6072" t="s">
        <v>51</v>
      </c>
      <c r="H6072" s="20" t="s">
        <v>52</v>
      </c>
      <c r="I6072" t="s">
        <v>53</v>
      </c>
      <c r="J6072" t="s">
        <v>54</v>
      </c>
      <c r="K6072">
        <v>3</v>
      </c>
      <c r="L6072" t="s">
        <v>55</v>
      </c>
      <c r="M6072" t="s">
        <v>77</v>
      </c>
      <c r="N6072" t="s">
        <v>89</v>
      </c>
      <c r="O6072" s="21" t="s">
        <v>58</v>
      </c>
      <c r="P6072" s="21" t="s">
        <v>90</v>
      </c>
      <c r="Q6072" s="20" t="s">
        <v>191</v>
      </c>
      <c r="R6072" s="21" t="s">
        <v>192</v>
      </c>
      <c r="S6072" s="35">
        <v>1</v>
      </c>
      <c r="T6072" s="22">
        <v>1</v>
      </c>
      <c r="U6072" s="20" t="s">
        <v>62</v>
      </c>
      <c r="V6072" s="20">
        <v>45871</v>
      </c>
      <c r="W6072" s="21">
        <v>8</v>
      </c>
      <c r="X6072" s="20">
        <v>45882</v>
      </c>
      <c r="Y6072" s="20">
        <v>45875</v>
      </c>
      <c r="Z6072" s="48">
        <v>8</v>
      </c>
      <c r="AA6072">
        <v>2025</v>
      </c>
      <c r="AB6072" s="45">
        <v>107134</v>
      </c>
      <c r="AC6072" s="45">
        <v>107134</v>
      </c>
      <c r="AK6072" s="10"/>
    </row>
    <row r="6073" spans="1:37">
      <c r="A6073" t="s">
        <v>45</v>
      </c>
      <c r="B6073" t="s">
        <v>46</v>
      </c>
      <c r="C6073" t="s">
        <v>47</v>
      </c>
      <c r="D6073" t="s">
        <v>6489</v>
      </c>
      <c r="E6073" t="s">
        <v>88</v>
      </c>
      <c r="F6073" t="s">
        <v>79</v>
      </c>
      <c r="G6073" t="s">
        <v>51</v>
      </c>
      <c r="H6073" s="20" t="s">
        <v>52</v>
      </c>
      <c r="I6073" t="s">
        <v>53</v>
      </c>
      <c r="J6073" t="s">
        <v>54</v>
      </c>
      <c r="K6073">
        <v>3</v>
      </c>
      <c r="L6073" t="s">
        <v>55</v>
      </c>
      <c r="M6073" t="s">
        <v>77</v>
      </c>
      <c r="N6073" t="s">
        <v>89</v>
      </c>
      <c r="O6073" s="21" t="s">
        <v>58</v>
      </c>
      <c r="P6073" s="21" t="s">
        <v>119</v>
      </c>
      <c r="Q6073" s="20" t="s">
        <v>908</v>
      </c>
      <c r="R6073" s="21" t="s">
        <v>909</v>
      </c>
      <c r="S6073" s="35">
        <v>1</v>
      </c>
      <c r="T6073" s="22">
        <v>1</v>
      </c>
      <c r="U6073" s="20" t="s">
        <v>62</v>
      </c>
      <c r="V6073" s="20">
        <v>45871</v>
      </c>
      <c r="W6073" s="21">
        <v>8</v>
      </c>
      <c r="X6073" s="20">
        <v>45880</v>
      </c>
      <c r="Y6073" s="20">
        <v>45875</v>
      </c>
      <c r="Z6073" s="48">
        <v>8</v>
      </c>
      <c r="AA6073">
        <v>2025</v>
      </c>
      <c r="AB6073" s="45">
        <v>68748</v>
      </c>
      <c r="AC6073" s="45">
        <v>68748</v>
      </c>
      <c r="AK6073" s="10"/>
    </row>
    <row r="6074" spans="1:37">
      <c r="A6074" t="s">
        <v>45</v>
      </c>
      <c r="B6074" t="s">
        <v>46</v>
      </c>
      <c r="C6074" t="s">
        <v>47</v>
      </c>
      <c r="D6074" t="s">
        <v>6490</v>
      </c>
      <c r="E6074" t="s">
        <v>88</v>
      </c>
      <c r="F6074" t="s">
        <v>79</v>
      </c>
      <c r="G6074" t="s">
        <v>51</v>
      </c>
      <c r="H6074" s="20" t="s">
        <v>52</v>
      </c>
      <c r="I6074" t="s">
        <v>53</v>
      </c>
      <c r="J6074" t="s">
        <v>54</v>
      </c>
      <c r="K6074">
        <v>3</v>
      </c>
      <c r="L6074" t="s">
        <v>55</v>
      </c>
      <c r="M6074" t="s">
        <v>77</v>
      </c>
      <c r="N6074" t="s">
        <v>89</v>
      </c>
      <c r="O6074" s="21" t="s">
        <v>58</v>
      </c>
      <c r="P6074" s="21" t="s">
        <v>150</v>
      </c>
      <c r="Q6074" s="20" t="s">
        <v>536</v>
      </c>
      <c r="R6074" s="21" t="s">
        <v>537</v>
      </c>
      <c r="S6074" s="35">
        <v>1</v>
      </c>
      <c r="T6074" s="22">
        <v>1</v>
      </c>
      <c r="U6074" s="20" t="s">
        <v>62</v>
      </c>
      <c r="V6074" s="20">
        <v>45872</v>
      </c>
      <c r="W6074" s="21">
        <v>8</v>
      </c>
      <c r="X6074" s="20">
        <v>45883</v>
      </c>
      <c r="Y6074" s="20">
        <v>45882</v>
      </c>
      <c r="Z6074" s="48">
        <v>8</v>
      </c>
      <c r="AA6074">
        <v>2025</v>
      </c>
      <c r="AB6074" s="45">
        <v>93330</v>
      </c>
      <c r="AC6074" s="45">
        <v>93330</v>
      </c>
      <c r="AK6074" s="10"/>
    </row>
    <row r="6075" spans="1:37">
      <c r="A6075" t="s">
        <v>45</v>
      </c>
      <c r="B6075" t="s">
        <v>46</v>
      </c>
      <c r="C6075" t="s">
        <v>47</v>
      </c>
      <c r="D6075" t="s">
        <v>6491</v>
      </c>
      <c r="E6075" t="s">
        <v>88</v>
      </c>
      <c r="F6075" t="s">
        <v>79</v>
      </c>
      <c r="G6075" t="s">
        <v>51</v>
      </c>
      <c r="H6075" s="20" t="s">
        <v>52</v>
      </c>
      <c r="I6075" t="s">
        <v>53</v>
      </c>
      <c r="J6075" t="s">
        <v>54</v>
      </c>
      <c r="K6075">
        <v>3</v>
      </c>
      <c r="L6075" t="s">
        <v>55</v>
      </c>
      <c r="M6075" t="s">
        <v>56</v>
      </c>
      <c r="N6075" t="s">
        <v>57</v>
      </c>
      <c r="O6075" s="21" t="s">
        <v>58</v>
      </c>
      <c r="P6075" s="21" t="s">
        <v>64</v>
      </c>
      <c r="Q6075" s="20" t="s">
        <v>410</v>
      </c>
      <c r="R6075" s="21" t="s">
        <v>411</v>
      </c>
      <c r="S6075" s="35">
        <v>1</v>
      </c>
      <c r="T6075" s="22">
        <v>1</v>
      </c>
      <c r="U6075" s="20" t="s">
        <v>62</v>
      </c>
      <c r="V6075" s="20">
        <v>45872</v>
      </c>
      <c r="W6075" s="21">
        <v>8</v>
      </c>
      <c r="X6075" s="20">
        <v>45881</v>
      </c>
      <c r="Y6075" s="20">
        <v>45875</v>
      </c>
      <c r="Z6075" s="48">
        <v>8</v>
      </c>
      <c r="AA6075">
        <v>2025</v>
      </c>
      <c r="AB6075" s="45">
        <v>45324</v>
      </c>
      <c r="AC6075" s="45">
        <v>45324</v>
      </c>
      <c r="AK6075" s="10"/>
    </row>
    <row r="6076" spans="1:37">
      <c r="A6076" t="s">
        <v>45</v>
      </c>
      <c r="B6076" t="s">
        <v>46</v>
      </c>
      <c r="C6076" t="s">
        <v>47</v>
      </c>
      <c r="D6076" t="s">
        <v>6492</v>
      </c>
      <c r="E6076" t="s">
        <v>88</v>
      </c>
      <c r="F6076" t="s">
        <v>79</v>
      </c>
      <c r="G6076" t="s">
        <v>51</v>
      </c>
      <c r="H6076" s="20" t="s">
        <v>52</v>
      </c>
      <c r="I6076" t="s">
        <v>53</v>
      </c>
      <c r="J6076" t="s">
        <v>54</v>
      </c>
      <c r="K6076">
        <v>3</v>
      </c>
      <c r="L6076" t="s">
        <v>55</v>
      </c>
      <c r="M6076" t="s">
        <v>77</v>
      </c>
      <c r="N6076" t="s">
        <v>89</v>
      </c>
      <c r="O6076" s="21" t="s">
        <v>58</v>
      </c>
      <c r="P6076" s="21" t="s">
        <v>366</v>
      </c>
      <c r="Q6076" s="20" t="s">
        <v>367</v>
      </c>
      <c r="R6076" s="21" t="s">
        <v>368</v>
      </c>
      <c r="S6076" s="35">
        <v>1</v>
      </c>
      <c r="T6076" s="22">
        <v>1</v>
      </c>
      <c r="U6076" s="20" t="s">
        <v>62</v>
      </c>
      <c r="V6076" s="20">
        <v>45872</v>
      </c>
      <c r="W6076" s="21">
        <v>8</v>
      </c>
      <c r="X6076" s="20">
        <v>45883</v>
      </c>
      <c r="Y6076" s="20">
        <v>45882</v>
      </c>
      <c r="Z6076" s="48">
        <v>8</v>
      </c>
      <c r="AA6076">
        <v>2025</v>
      </c>
      <c r="AB6076" s="45">
        <v>33992</v>
      </c>
      <c r="AC6076" s="45">
        <v>33992</v>
      </c>
      <c r="AK6076" s="10"/>
    </row>
    <row r="6077" spans="1:37">
      <c r="A6077" t="s">
        <v>45</v>
      </c>
      <c r="B6077" t="s">
        <v>46</v>
      </c>
      <c r="C6077" t="s">
        <v>47</v>
      </c>
      <c r="D6077" t="s">
        <v>6493</v>
      </c>
      <c r="E6077" t="s">
        <v>88</v>
      </c>
      <c r="F6077" t="s">
        <v>79</v>
      </c>
      <c r="G6077" t="s">
        <v>51</v>
      </c>
      <c r="H6077" s="20" t="s">
        <v>52</v>
      </c>
      <c r="I6077" t="s">
        <v>53</v>
      </c>
      <c r="J6077" t="s">
        <v>54</v>
      </c>
      <c r="K6077">
        <v>3</v>
      </c>
      <c r="L6077" t="s">
        <v>55</v>
      </c>
      <c r="M6077" t="s">
        <v>56</v>
      </c>
      <c r="N6077" t="s">
        <v>57</v>
      </c>
      <c r="O6077" s="21" t="s">
        <v>58</v>
      </c>
      <c r="P6077" s="21" t="s">
        <v>64</v>
      </c>
      <c r="Q6077" s="20" t="s">
        <v>227</v>
      </c>
      <c r="R6077" s="21" t="s">
        <v>228</v>
      </c>
      <c r="S6077" s="35">
        <v>1</v>
      </c>
      <c r="T6077" s="22">
        <v>1</v>
      </c>
      <c r="U6077" s="20" t="s">
        <v>62</v>
      </c>
      <c r="V6077" s="20">
        <v>45872</v>
      </c>
      <c r="W6077" s="21">
        <v>8</v>
      </c>
      <c r="X6077" s="20">
        <v>45881</v>
      </c>
      <c r="Y6077" s="20">
        <v>45875</v>
      </c>
      <c r="Z6077" s="48">
        <v>8</v>
      </c>
      <c r="AA6077">
        <v>2025</v>
      </c>
      <c r="AB6077" s="45">
        <v>24659</v>
      </c>
      <c r="AC6077" s="45">
        <v>24659</v>
      </c>
      <c r="AK6077" s="10"/>
    </row>
    <row r="6078" spans="1:37">
      <c r="A6078" t="s">
        <v>45</v>
      </c>
      <c r="B6078" t="s">
        <v>46</v>
      </c>
      <c r="C6078" t="s">
        <v>47</v>
      </c>
      <c r="D6078" t="s">
        <v>6494</v>
      </c>
      <c r="E6078" t="s">
        <v>88</v>
      </c>
      <c r="F6078" t="s">
        <v>79</v>
      </c>
      <c r="G6078" t="s">
        <v>51</v>
      </c>
      <c r="H6078" s="20" t="s">
        <v>58</v>
      </c>
      <c r="I6078" t="s">
        <v>53</v>
      </c>
      <c r="J6078" t="s">
        <v>54</v>
      </c>
      <c r="K6078">
        <v>3</v>
      </c>
      <c r="L6078" t="s">
        <v>55</v>
      </c>
      <c r="M6078" t="s">
        <v>56</v>
      </c>
      <c r="N6078" t="s">
        <v>57</v>
      </c>
      <c r="O6078" s="21" t="s">
        <v>58</v>
      </c>
      <c r="P6078" s="21" t="s">
        <v>64</v>
      </c>
      <c r="Q6078" s="20" t="s">
        <v>221</v>
      </c>
      <c r="R6078" s="21" t="s">
        <v>222</v>
      </c>
      <c r="S6078" s="35">
        <v>1</v>
      </c>
      <c r="T6078" s="22">
        <v>0</v>
      </c>
      <c r="U6078" s="20" t="s">
        <v>62</v>
      </c>
      <c r="V6078" s="20">
        <v>45872</v>
      </c>
      <c r="W6078" s="21">
        <v>8</v>
      </c>
      <c r="X6078" s="20">
        <v>45881</v>
      </c>
      <c r="Z6078" s="48">
        <v>8</v>
      </c>
      <c r="AA6078">
        <v>2025</v>
      </c>
      <c r="AB6078" s="45">
        <v>103324</v>
      </c>
      <c r="AC6078" s="45">
        <v>0</v>
      </c>
      <c r="AK6078" s="10"/>
    </row>
    <row r="6079" spans="1:37">
      <c r="A6079" t="s">
        <v>45</v>
      </c>
      <c r="B6079" t="s">
        <v>46</v>
      </c>
      <c r="C6079" t="s">
        <v>47</v>
      </c>
      <c r="D6079" t="s">
        <v>6495</v>
      </c>
      <c r="E6079" t="s">
        <v>88</v>
      </c>
      <c r="F6079" t="s">
        <v>79</v>
      </c>
      <c r="G6079" t="s">
        <v>51</v>
      </c>
      <c r="H6079" s="20" t="s">
        <v>52</v>
      </c>
      <c r="I6079" t="s">
        <v>53</v>
      </c>
      <c r="J6079" t="s">
        <v>54</v>
      </c>
      <c r="K6079">
        <v>3</v>
      </c>
      <c r="L6079" t="s">
        <v>55</v>
      </c>
      <c r="M6079" t="s">
        <v>56</v>
      </c>
      <c r="N6079" t="s">
        <v>57</v>
      </c>
      <c r="O6079" s="21" t="s">
        <v>58</v>
      </c>
      <c r="P6079" s="21" t="s">
        <v>64</v>
      </c>
      <c r="Q6079" s="20" t="s">
        <v>112</v>
      </c>
      <c r="R6079" s="21" t="s">
        <v>113</v>
      </c>
      <c r="S6079" s="35">
        <v>1</v>
      </c>
      <c r="T6079" s="22">
        <v>1</v>
      </c>
      <c r="U6079" s="20" t="s">
        <v>62</v>
      </c>
      <c r="V6079" s="20">
        <v>45871</v>
      </c>
      <c r="W6079" s="21">
        <v>8</v>
      </c>
      <c r="X6079" s="20">
        <v>45880</v>
      </c>
      <c r="Y6079" s="20">
        <v>45875</v>
      </c>
      <c r="Z6079" s="48">
        <v>8</v>
      </c>
      <c r="AA6079">
        <v>2025</v>
      </c>
      <c r="AB6079" s="45">
        <v>35328</v>
      </c>
      <c r="AC6079" s="45">
        <v>35328</v>
      </c>
      <c r="AK6079" s="10"/>
    </row>
    <row r="6080" spans="1:37">
      <c r="A6080" t="s">
        <v>45</v>
      </c>
      <c r="B6080" t="s">
        <v>46</v>
      </c>
      <c r="C6080" t="s">
        <v>47</v>
      </c>
      <c r="D6080" t="s">
        <v>6496</v>
      </c>
      <c r="E6080" t="s">
        <v>88</v>
      </c>
      <c r="F6080" t="s">
        <v>79</v>
      </c>
      <c r="G6080" t="s">
        <v>51</v>
      </c>
      <c r="H6080" s="20" t="s">
        <v>52</v>
      </c>
      <c r="I6080" t="s">
        <v>53</v>
      </c>
      <c r="J6080" t="s">
        <v>54</v>
      </c>
      <c r="K6080">
        <v>3</v>
      </c>
      <c r="L6080" t="s">
        <v>55</v>
      </c>
      <c r="M6080" t="s">
        <v>77</v>
      </c>
      <c r="N6080" t="s">
        <v>89</v>
      </c>
      <c r="O6080" s="21" t="s">
        <v>58</v>
      </c>
      <c r="P6080" s="21" t="s">
        <v>97</v>
      </c>
      <c r="Q6080" s="20" t="s">
        <v>2641</v>
      </c>
      <c r="R6080" s="21" t="s">
        <v>2642</v>
      </c>
      <c r="S6080" s="35">
        <v>1</v>
      </c>
      <c r="T6080" s="22">
        <v>1</v>
      </c>
      <c r="U6080" s="20" t="s">
        <v>62</v>
      </c>
      <c r="V6080" s="20">
        <v>45870</v>
      </c>
      <c r="W6080" s="21">
        <v>8</v>
      </c>
      <c r="X6080" s="20">
        <v>45881</v>
      </c>
      <c r="Y6080" s="20">
        <v>45875</v>
      </c>
      <c r="Z6080" s="48">
        <v>8</v>
      </c>
      <c r="AA6080">
        <v>2025</v>
      </c>
      <c r="AB6080" s="45">
        <v>33328</v>
      </c>
      <c r="AC6080" s="45">
        <v>33328</v>
      </c>
      <c r="AK6080" s="10"/>
    </row>
    <row r="6081" spans="1:37">
      <c r="A6081" t="s">
        <v>45</v>
      </c>
      <c r="B6081" t="s">
        <v>46</v>
      </c>
      <c r="C6081" t="s">
        <v>47</v>
      </c>
      <c r="D6081" t="s">
        <v>6497</v>
      </c>
      <c r="E6081" t="s">
        <v>88</v>
      </c>
      <c r="F6081" t="s">
        <v>79</v>
      </c>
      <c r="G6081" t="s">
        <v>51</v>
      </c>
      <c r="H6081" s="20" t="s">
        <v>52</v>
      </c>
      <c r="I6081" t="s">
        <v>53</v>
      </c>
      <c r="J6081" t="s">
        <v>54</v>
      </c>
      <c r="K6081">
        <v>3</v>
      </c>
      <c r="L6081" t="s">
        <v>55</v>
      </c>
      <c r="M6081" t="s">
        <v>56</v>
      </c>
      <c r="N6081" t="s">
        <v>57</v>
      </c>
      <c r="O6081" s="21" t="s">
        <v>58</v>
      </c>
      <c r="P6081" s="21" t="s">
        <v>64</v>
      </c>
      <c r="Q6081" s="20" t="s">
        <v>221</v>
      </c>
      <c r="R6081" s="21" t="s">
        <v>222</v>
      </c>
      <c r="S6081" s="35">
        <v>1</v>
      </c>
      <c r="T6081" s="22">
        <v>1</v>
      </c>
      <c r="U6081" s="20" t="s">
        <v>62</v>
      </c>
      <c r="V6081" s="20">
        <v>45873</v>
      </c>
      <c r="W6081" s="21">
        <v>8</v>
      </c>
      <c r="X6081" s="20">
        <v>45901</v>
      </c>
      <c r="Y6081" s="20">
        <v>45894</v>
      </c>
      <c r="Z6081" s="48">
        <v>8</v>
      </c>
      <c r="AA6081">
        <v>2025</v>
      </c>
      <c r="AB6081" s="45">
        <v>103324</v>
      </c>
      <c r="AC6081" s="45">
        <v>103324</v>
      </c>
      <c r="AK6081" s="10"/>
    </row>
    <row r="6082" spans="1:37">
      <c r="A6082" t="s">
        <v>45</v>
      </c>
      <c r="B6082" t="s">
        <v>46</v>
      </c>
      <c r="C6082" t="s">
        <v>47</v>
      </c>
      <c r="D6082" t="s">
        <v>6498</v>
      </c>
      <c r="E6082" t="s">
        <v>88</v>
      </c>
      <c r="F6082" t="s">
        <v>79</v>
      </c>
      <c r="G6082" t="s">
        <v>51</v>
      </c>
      <c r="H6082" s="20" t="s">
        <v>58</v>
      </c>
      <c r="I6082" t="s">
        <v>53</v>
      </c>
      <c r="J6082" t="s">
        <v>54</v>
      </c>
      <c r="K6082">
        <v>3</v>
      </c>
      <c r="L6082" t="s">
        <v>55</v>
      </c>
      <c r="M6082" t="s">
        <v>77</v>
      </c>
      <c r="N6082" t="s">
        <v>89</v>
      </c>
      <c r="O6082" s="21" t="s">
        <v>58</v>
      </c>
      <c r="P6082" s="21" t="s">
        <v>119</v>
      </c>
      <c r="Q6082" s="20" t="s">
        <v>903</v>
      </c>
      <c r="R6082" s="21" t="s">
        <v>904</v>
      </c>
      <c r="S6082" s="35">
        <v>2</v>
      </c>
      <c r="T6082" s="22">
        <v>0</v>
      </c>
      <c r="U6082" s="20" t="s">
        <v>62</v>
      </c>
      <c r="V6082" s="20">
        <v>45871</v>
      </c>
      <c r="W6082" s="21">
        <v>8</v>
      </c>
      <c r="X6082" s="20">
        <v>45881</v>
      </c>
      <c r="Z6082" s="48">
        <v>8</v>
      </c>
      <c r="AA6082">
        <v>2025</v>
      </c>
      <c r="AB6082" s="45">
        <v>207119</v>
      </c>
      <c r="AC6082" s="45">
        <v>0</v>
      </c>
      <c r="AK6082" s="10"/>
    </row>
    <row r="6083" spans="1:37">
      <c r="A6083" t="s">
        <v>45</v>
      </c>
      <c r="B6083" t="s">
        <v>46</v>
      </c>
      <c r="C6083" t="s">
        <v>47</v>
      </c>
      <c r="D6083" t="s">
        <v>6499</v>
      </c>
      <c r="E6083" t="s">
        <v>88</v>
      </c>
      <c r="F6083" t="s">
        <v>79</v>
      </c>
      <c r="G6083" t="s">
        <v>51</v>
      </c>
      <c r="H6083" s="20" t="s">
        <v>52</v>
      </c>
      <c r="I6083" t="s">
        <v>53</v>
      </c>
      <c r="J6083" t="s">
        <v>54</v>
      </c>
      <c r="K6083">
        <v>3</v>
      </c>
      <c r="L6083" t="s">
        <v>55</v>
      </c>
      <c r="M6083" t="s">
        <v>77</v>
      </c>
      <c r="N6083" t="s">
        <v>89</v>
      </c>
      <c r="O6083" s="21" t="s">
        <v>58</v>
      </c>
      <c r="P6083" s="21" t="s">
        <v>150</v>
      </c>
      <c r="Q6083" s="20" t="s">
        <v>244</v>
      </c>
      <c r="R6083" s="21" t="s">
        <v>245</v>
      </c>
      <c r="S6083" s="35">
        <v>1</v>
      </c>
      <c r="T6083" s="22">
        <v>1</v>
      </c>
      <c r="U6083" s="20" t="s">
        <v>62</v>
      </c>
      <c r="V6083" s="20">
        <v>45871</v>
      </c>
      <c r="W6083" s="21">
        <v>8</v>
      </c>
      <c r="X6083" s="20">
        <v>45881</v>
      </c>
      <c r="Y6083" s="20">
        <v>45877</v>
      </c>
      <c r="Z6083" s="48">
        <v>8</v>
      </c>
      <c r="AA6083">
        <v>2025</v>
      </c>
      <c r="AB6083" s="45">
        <v>99995</v>
      </c>
      <c r="AC6083" s="45">
        <v>99995</v>
      </c>
      <c r="AK6083" s="10"/>
    </row>
    <row r="6084" spans="1:37">
      <c r="A6084" t="s">
        <v>45</v>
      </c>
      <c r="B6084" t="s">
        <v>46</v>
      </c>
      <c r="C6084" t="s">
        <v>47</v>
      </c>
      <c r="D6084" t="s">
        <v>6500</v>
      </c>
      <c r="E6084" t="s">
        <v>88</v>
      </c>
      <c r="F6084" t="s">
        <v>79</v>
      </c>
      <c r="G6084" t="s">
        <v>51</v>
      </c>
      <c r="H6084" s="20" t="s">
        <v>52</v>
      </c>
      <c r="I6084" t="s">
        <v>53</v>
      </c>
      <c r="J6084" t="s">
        <v>54</v>
      </c>
      <c r="K6084">
        <v>3</v>
      </c>
      <c r="L6084" t="s">
        <v>55</v>
      </c>
      <c r="M6084" t="s">
        <v>77</v>
      </c>
      <c r="N6084" t="s">
        <v>89</v>
      </c>
      <c r="O6084" s="21" t="s">
        <v>58</v>
      </c>
      <c r="P6084" s="21" t="s">
        <v>90</v>
      </c>
      <c r="Q6084" s="20" t="s">
        <v>731</v>
      </c>
      <c r="R6084" s="21" t="s">
        <v>732</v>
      </c>
      <c r="S6084" s="35">
        <v>1</v>
      </c>
      <c r="T6084" s="22">
        <v>1</v>
      </c>
      <c r="U6084" s="20" t="s">
        <v>62</v>
      </c>
      <c r="V6084" s="20">
        <v>45872</v>
      </c>
      <c r="W6084" s="21">
        <v>8</v>
      </c>
      <c r="X6084" s="20">
        <v>45880</v>
      </c>
      <c r="Y6084" s="20">
        <v>45875</v>
      </c>
      <c r="Z6084" s="48">
        <v>8</v>
      </c>
      <c r="AA6084">
        <v>2025</v>
      </c>
      <c r="AB6084" s="45">
        <v>81990</v>
      </c>
      <c r="AC6084" s="45">
        <v>81990</v>
      </c>
      <c r="AK6084" s="10"/>
    </row>
    <row r="6085" spans="1:37">
      <c r="A6085" t="s">
        <v>45</v>
      </c>
      <c r="B6085" t="s">
        <v>46</v>
      </c>
      <c r="C6085" t="s">
        <v>47</v>
      </c>
      <c r="D6085" t="s">
        <v>6501</v>
      </c>
      <c r="E6085" t="s">
        <v>88</v>
      </c>
      <c r="F6085" t="s">
        <v>79</v>
      </c>
      <c r="G6085" t="s">
        <v>51</v>
      </c>
      <c r="H6085" s="20" t="s">
        <v>52</v>
      </c>
      <c r="I6085" t="s">
        <v>53</v>
      </c>
      <c r="J6085" t="s">
        <v>54</v>
      </c>
      <c r="K6085">
        <v>3</v>
      </c>
      <c r="L6085" t="s">
        <v>55</v>
      </c>
      <c r="M6085" t="s">
        <v>77</v>
      </c>
      <c r="N6085" t="s">
        <v>89</v>
      </c>
      <c r="O6085" s="21" t="s">
        <v>58</v>
      </c>
      <c r="P6085" s="21" t="s">
        <v>119</v>
      </c>
      <c r="Q6085" s="20" t="s">
        <v>908</v>
      </c>
      <c r="R6085" s="21" t="s">
        <v>909</v>
      </c>
      <c r="S6085" s="35">
        <v>1</v>
      </c>
      <c r="T6085" s="22">
        <v>1</v>
      </c>
      <c r="U6085" s="20" t="s">
        <v>62</v>
      </c>
      <c r="V6085" s="20">
        <v>45872</v>
      </c>
      <c r="W6085" s="21">
        <v>8</v>
      </c>
      <c r="X6085" s="20">
        <v>45882</v>
      </c>
      <c r="Y6085" s="20">
        <v>45877</v>
      </c>
      <c r="Z6085" s="48">
        <v>8</v>
      </c>
      <c r="AA6085">
        <v>2025</v>
      </c>
      <c r="AB6085" s="45">
        <v>68748</v>
      </c>
      <c r="AC6085" s="45">
        <v>68748</v>
      </c>
      <c r="AK6085" s="10"/>
    </row>
    <row r="6086" spans="1:37">
      <c r="A6086" t="s">
        <v>45</v>
      </c>
      <c r="B6086" t="s">
        <v>46</v>
      </c>
      <c r="C6086" t="s">
        <v>47</v>
      </c>
      <c r="D6086" t="s">
        <v>6502</v>
      </c>
      <c r="E6086" t="s">
        <v>88</v>
      </c>
      <c r="F6086" t="s">
        <v>79</v>
      </c>
      <c r="G6086" t="s">
        <v>51</v>
      </c>
      <c r="H6086" s="20" t="s">
        <v>52</v>
      </c>
      <c r="I6086" t="s">
        <v>53</v>
      </c>
      <c r="J6086" t="s">
        <v>54</v>
      </c>
      <c r="K6086">
        <v>3</v>
      </c>
      <c r="L6086" t="s">
        <v>55</v>
      </c>
      <c r="M6086" t="s">
        <v>56</v>
      </c>
      <c r="N6086" t="s">
        <v>57</v>
      </c>
      <c r="O6086" s="21" t="s">
        <v>58</v>
      </c>
      <c r="P6086" s="21" t="s">
        <v>64</v>
      </c>
      <c r="Q6086" s="20" t="s">
        <v>596</v>
      </c>
      <c r="R6086" s="21" t="s">
        <v>597</v>
      </c>
      <c r="S6086" s="35">
        <v>1</v>
      </c>
      <c r="T6086" s="22">
        <v>1</v>
      </c>
      <c r="U6086" s="20" t="s">
        <v>62</v>
      </c>
      <c r="V6086" s="20">
        <v>45871</v>
      </c>
      <c r="W6086" s="21">
        <v>8</v>
      </c>
      <c r="X6086" s="20">
        <v>45883</v>
      </c>
      <c r="Y6086" s="20">
        <v>45882</v>
      </c>
      <c r="Z6086" s="48">
        <v>8</v>
      </c>
      <c r="AA6086">
        <v>2025</v>
      </c>
      <c r="AB6086" s="45">
        <v>107135</v>
      </c>
      <c r="AC6086" s="45">
        <v>107135</v>
      </c>
      <c r="AK6086" s="10"/>
    </row>
    <row r="6087" spans="1:37">
      <c r="A6087" t="s">
        <v>45</v>
      </c>
      <c r="B6087" t="s">
        <v>46</v>
      </c>
      <c r="C6087" t="s">
        <v>47</v>
      </c>
      <c r="D6087" t="s">
        <v>6503</v>
      </c>
      <c r="E6087" t="s">
        <v>88</v>
      </c>
      <c r="F6087" t="s">
        <v>79</v>
      </c>
      <c r="G6087" t="s">
        <v>51</v>
      </c>
      <c r="H6087" s="20" t="s">
        <v>52</v>
      </c>
      <c r="I6087" t="s">
        <v>53</v>
      </c>
      <c r="J6087" t="s">
        <v>54</v>
      </c>
      <c r="K6087">
        <v>3</v>
      </c>
      <c r="L6087" t="s">
        <v>55</v>
      </c>
      <c r="M6087" t="s">
        <v>77</v>
      </c>
      <c r="N6087" t="s">
        <v>89</v>
      </c>
      <c r="O6087" s="21" t="s">
        <v>58</v>
      </c>
      <c r="P6087" s="21" t="s">
        <v>150</v>
      </c>
      <c r="Q6087" s="20" t="s">
        <v>268</v>
      </c>
      <c r="R6087" s="21" t="s">
        <v>269</v>
      </c>
      <c r="S6087" s="35">
        <v>1</v>
      </c>
      <c r="T6087" s="22">
        <v>1</v>
      </c>
      <c r="U6087" s="20" t="s">
        <v>62</v>
      </c>
      <c r="V6087" s="20">
        <v>45871</v>
      </c>
      <c r="W6087" s="21">
        <v>8</v>
      </c>
      <c r="X6087" s="20">
        <v>45880</v>
      </c>
      <c r="Y6087" s="20">
        <v>45875</v>
      </c>
      <c r="Z6087" s="48">
        <v>8</v>
      </c>
      <c r="AA6087">
        <v>2025</v>
      </c>
      <c r="AB6087" s="45">
        <v>89999</v>
      </c>
      <c r="AC6087" s="45">
        <v>89999</v>
      </c>
      <c r="AK6087" s="10"/>
    </row>
    <row r="6088" spans="1:37">
      <c r="A6088" t="s">
        <v>45</v>
      </c>
      <c r="B6088" t="s">
        <v>46</v>
      </c>
      <c r="C6088" t="s">
        <v>47</v>
      </c>
      <c r="D6088" t="s">
        <v>6504</v>
      </c>
      <c r="E6088" t="s">
        <v>88</v>
      </c>
      <c r="F6088" t="s">
        <v>79</v>
      </c>
      <c r="G6088" t="s">
        <v>51</v>
      </c>
      <c r="H6088" s="20" t="s">
        <v>52</v>
      </c>
      <c r="I6088" t="s">
        <v>53</v>
      </c>
      <c r="J6088" t="s">
        <v>54</v>
      </c>
      <c r="K6088">
        <v>3</v>
      </c>
      <c r="L6088" t="s">
        <v>55</v>
      </c>
      <c r="M6088" t="s">
        <v>56</v>
      </c>
      <c r="N6088" t="s">
        <v>57</v>
      </c>
      <c r="O6088" s="21" t="s">
        <v>58</v>
      </c>
      <c r="P6088" s="21" t="s">
        <v>207</v>
      </c>
      <c r="Q6088" s="20" t="s">
        <v>2365</v>
      </c>
      <c r="R6088" s="21" t="s">
        <v>2366</v>
      </c>
      <c r="S6088" s="35">
        <v>1</v>
      </c>
      <c r="T6088" s="22">
        <v>1</v>
      </c>
      <c r="U6088" s="20" t="s">
        <v>62</v>
      </c>
      <c r="V6088" s="20">
        <v>45871</v>
      </c>
      <c r="W6088" s="21">
        <v>8</v>
      </c>
      <c r="X6088" s="20">
        <v>45882</v>
      </c>
      <c r="Y6088" s="20">
        <v>45877</v>
      </c>
      <c r="Z6088" s="48">
        <v>8</v>
      </c>
      <c r="AA6088">
        <v>2025</v>
      </c>
      <c r="AB6088" s="45">
        <v>46660</v>
      </c>
      <c r="AC6088" s="45">
        <v>46660</v>
      </c>
      <c r="AK6088" s="10"/>
    </row>
    <row r="6089" spans="1:37">
      <c r="A6089" t="s">
        <v>45</v>
      </c>
      <c r="B6089" t="s">
        <v>46</v>
      </c>
      <c r="C6089" t="s">
        <v>47</v>
      </c>
      <c r="D6089" t="s">
        <v>6505</v>
      </c>
      <c r="E6089" t="s">
        <v>88</v>
      </c>
      <c r="F6089" t="s">
        <v>79</v>
      </c>
      <c r="G6089" t="s">
        <v>51</v>
      </c>
      <c r="H6089" s="20" t="s">
        <v>52</v>
      </c>
      <c r="I6089" t="s">
        <v>53</v>
      </c>
      <c r="J6089" t="s">
        <v>54</v>
      </c>
      <c r="K6089">
        <v>3</v>
      </c>
      <c r="L6089" t="s">
        <v>55</v>
      </c>
      <c r="M6089" t="s">
        <v>56</v>
      </c>
      <c r="N6089" t="s">
        <v>57</v>
      </c>
      <c r="O6089" s="21" t="s">
        <v>58</v>
      </c>
      <c r="P6089" s="21" t="s">
        <v>64</v>
      </c>
      <c r="Q6089" s="20" t="s">
        <v>179</v>
      </c>
      <c r="R6089" s="21" t="s">
        <v>180</v>
      </c>
      <c r="S6089" s="35">
        <v>1</v>
      </c>
      <c r="T6089" s="22">
        <v>1</v>
      </c>
      <c r="U6089" s="20" t="s">
        <v>62</v>
      </c>
      <c r="V6089" s="20">
        <v>45871</v>
      </c>
      <c r="W6089" s="21">
        <v>8</v>
      </c>
      <c r="X6089" s="20">
        <v>45883</v>
      </c>
      <c r="Y6089" s="20">
        <v>45882</v>
      </c>
      <c r="Z6089" s="48">
        <v>8</v>
      </c>
      <c r="AA6089">
        <v>2025</v>
      </c>
      <c r="AB6089" s="45">
        <v>41995</v>
      </c>
      <c r="AC6089" s="45">
        <v>41995</v>
      </c>
      <c r="AK6089" s="10"/>
    </row>
    <row r="6090" spans="1:37">
      <c r="A6090" t="s">
        <v>45</v>
      </c>
      <c r="B6090" t="s">
        <v>46</v>
      </c>
      <c r="C6090" t="s">
        <v>47</v>
      </c>
      <c r="D6090" t="s">
        <v>6506</v>
      </c>
      <c r="E6090" t="s">
        <v>88</v>
      </c>
      <c r="F6090" t="s">
        <v>79</v>
      </c>
      <c r="G6090" t="s">
        <v>51</v>
      </c>
      <c r="H6090" s="20" t="s">
        <v>52</v>
      </c>
      <c r="I6090" t="s">
        <v>53</v>
      </c>
      <c r="J6090" t="s">
        <v>54</v>
      </c>
      <c r="K6090">
        <v>3</v>
      </c>
      <c r="L6090" t="s">
        <v>55</v>
      </c>
      <c r="M6090" t="s">
        <v>77</v>
      </c>
      <c r="N6090" t="s">
        <v>89</v>
      </c>
      <c r="O6090" s="21" t="s">
        <v>58</v>
      </c>
      <c r="P6090" s="21" t="s">
        <v>150</v>
      </c>
      <c r="Q6090" s="20" t="s">
        <v>4954</v>
      </c>
      <c r="R6090" s="21" t="s">
        <v>4955</v>
      </c>
      <c r="S6090" s="35">
        <v>1</v>
      </c>
      <c r="T6090" s="22">
        <v>1</v>
      </c>
      <c r="U6090" s="20" t="s">
        <v>62</v>
      </c>
      <c r="V6090" s="20">
        <v>45872</v>
      </c>
      <c r="W6090" s="21">
        <v>8</v>
      </c>
      <c r="X6090" s="20">
        <v>45882</v>
      </c>
      <c r="Y6090" s="20">
        <v>45877</v>
      </c>
      <c r="Z6090" s="48">
        <v>8</v>
      </c>
      <c r="AA6090">
        <v>2025</v>
      </c>
      <c r="AB6090" s="45">
        <v>126665</v>
      </c>
      <c r="AC6090" s="45">
        <v>126665</v>
      </c>
      <c r="AK6090" s="10"/>
    </row>
    <row r="6091" spans="1:37">
      <c r="A6091" t="s">
        <v>45</v>
      </c>
      <c r="B6091" t="s">
        <v>46</v>
      </c>
      <c r="C6091" t="s">
        <v>47</v>
      </c>
      <c r="D6091" t="s">
        <v>6507</v>
      </c>
      <c r="E6091" t="s">
        <v>88</v>
      </c>
      <c r="F6091" t="s">
        <v>79</v>
      </c>
      <c r="G6091" t="s">
        <v>51</v>
      </c>
      <c r="H6091" s="20" t="s">
        <v>52</v>
      </c>
      <c r="I6091" t="s">
        <v>53</v>
      </c>
      <c r="J6091" t="s">
        <v>54</v>
      </c>
      <c r="K6091">
        <v>3</v>
      </c>
      <c r="L6091" t="s">
        <v>55</v>
      </c>
      <c r="M6091" t="s">
        <v>56</v>
      </c>
      <c r="N6091" t="s">
        <v>57</v>
      </c>
      <c r="O6091" s="21" t="s">
        <v>58</v>
      </c>
      <c r="P6091" s="21" t="s">
        <v>64</v>
      </c>
      <c r="Q6091" s="20" t="s">
        <v>221</v>
      </c>
      <c r="R6091" s="21" t="s">
        <v>222</v>
      </c>
      <c r="S6091" s="35">
        <v>1</v>
      </c>
      <c r="T6091" s="22">
        <v>1</v>
      </c>
      <c r="U6091" s="20" t="s">
        <v>62</v>
      </c>
      <c r="V6091" s="20">
        <v>45871</v>
      </c>
      <c r="W6091" s="21">
        <v>8</v>
      </c>
      <c r="X6091" s="20">
        <v>45882</v>
      </c>
      <c r="Y6091" s="20">
        <v>45880</v>
      </c>
      <c r="Z6091" s="48">
        <v>8</v>
      </c>
      <c r="AA6091">
        <v>2025</v>
      </c>
      <c r="AB6091" s="45">
        <v>103324</v>
      </c>
      <c r="AC6091" s="45">
        <v>103324</v>
      </c>
      <c r="AK6091" s="10"/>
    </row>
    <row r="6092" spans="1:37">
      <c r="A6092" t="s">
        <v>45</v>
      </c>
      <c r="B6092" t="s">
        <v>46</v>
      </c>
      <c r="C6092" t="s">
        <v>47</v>
      </c>
      <c r="D6092" t="s">
        <v>6508</v>
      </c>
      <c r="E6092" t="s">
        <v>88</v>
      </c>
      <c r="F6092" t="s">
        <v>79</v>
      </c>
      <c r="G6092" t="s">
        <v>51</v>
      </c>
      <c r="H6092" s="20" t="s">
        <v>52</v>
      </c>
      <c r="I6092" t="s">
        <v>53</v>
      </c>
      <c r="J6092" t="s">
        <v>54</v>
      </c>
      <c r="K6092">
        <v>3</v>
      </c>
      <c r="L6092" t="s">
        <v>55</v>
      </c>
      <c r="M6092" t="s">
        <v>77</v>
      </c>
      <c r="N6092" t="s">
        <v>89</v>
      </c>
      <c r="O6092" s="21" t="s">
        <v>58</v>
      </c>
      <c r="P6092" s="21" t="s">
        <v>5970</v>
      </c>
      <c r="Q6092" s="20" t="s">
        <v>1221</v>
      </c>
      <c r="R6092" s="21" t="s">
        <v>1222</v>
      </c>
      <c r="S6092" s="35">
        <v>2</v>
      </c>
      <c r="T6092" s="22">
        <v>2</v>
      </c>
      <c r="U6092" s="20" t="s">
        <v>62</v>
      </c>
      <c r="V6092" s="20">
        <v>45872</v>
      </c>
      <c r="W6092" s="21">
        <v>8</v>
      </c>
      <c r="X6092" s="20">
        <v>45880</v>
      </c>
      <c r="Y6092" s="20">
        <v>45875</v>
      </c>
      <c r="Z6092" s="48">
        <v>8</v>
      </c>
      <c r="AA6092">
        <v>2025</v>
      </c>
      <c r="AB6092" s="45">
        <v>66654</v>
      </c>
      <c r="AC6092" s="45">
        <v>66654</v>
      </c>
      <c r="AK6092" s="10"/>
    </row>
    <row r="6093" spans="1:37">
      <c r="A6093" t="s">
        <v>45</v>
      </c>
      <c r="B6093" t="s">
        <v>46</v>
      </c>
      <c r="C6093" t="s">
        <v>47</v>
      </c>
      <c r="D6093" t="s">
        <v>6509</v>
      </c>
      <c r="E6093" t="s">
        <v>88</v>
      </c>
      <c r="F6093" t="s">
        <v>79</v>
      </c>
      <c r="G6093" t="s">
        <v>51</v>
      </c>
      <c r="H6093" s="20" t="s">
        <v>52</v>
      </c>
      <c r="I6093" t="s">
        <v>53</v>
      </c>
      <c r="J6093" t="s">
        <v>54</v>
      </c>
      <c r="K6093">
        <v>3</v>
      </c>
      <c r="L6093" t="s">
        <v>55</v>
      </c>
      <c r="M6093" t="s">
        <v>56</v>
      </c>
      <c r="N6093" t="s">
        <v>57</v>
      </c>
      <c r="O6093" s="21" t="s">
        <v>58</v>
      </c>
      <c r="P6093" s="21" t="s">
        <v>64</v>
      </c>
      <c r="Q6093" s="20" t="s">
        <v>221</v>
      </c>
      <c r="R6093" s="21" t="s">
        <v>222</v>
      </c>
      <c r="S6093" s="35">
        <v>1</v>
      </c>
      <c r="T6093" s="22">
        <v>1</v>
      </c>
      <c r="U6093" s="20" t="s">
        <v>62</v>
      </c>
      <c r="V6093" s="20">
        <v>45872</v>
      </c>
      <c r="W6093" s="21">
        <v>8</v>
      </c>
      <c r="X6093" s="20">
        <v>45880</v>
      </c>
      <c r="Y6093" s="20">
        <v>45875</v>
      </c>
      <c r="Z6093" s="48">
        <v>8</v>
      </c>
      <c r="AA6093">
        <v>2025</v>
      </c>
      <c r="AB6093" s="45">
        <v>103324</v>
      </c>
      <c r="AC6093" s="45">
        <v>103324</v>
      </c>
      <c r="AK6093" s="10"/>
    </row>
    <row r="6094" spans="1:37">
      <c r="A6094" t="s">
        <v>45</v>
      </c>
      <c r="B6094" t="s">
        <v>46</v>
      </c>
      <c r="C6094" t="s">
        <v>47</v>
      </c>
      <c r="D6094" t="s">
        <v>6510</v>
      </c>
      <c r="E6094" t="s">
        <v>88</v>
      </c>
      <c r="F6094" t="s">
        <v>79</v>
      </c>
      <c r="G6094" t="s">
        <v>51</v>
      </c>
      <c r="H6094" s="20" t="s">
        <v>52</v>
      </c>
      <c r="I6094" t="s">
        <v>53</v>
      </c>
      <c r="J6094" t="s">
        <v>54</v>
      </c>
      <c r="K6094">
        <v>3</v>
      </c>
      <c r="L6094" t="s">
        <v>55</v>
      </c>
      <c r="M6094" t="s">
        <v>77</v>
      </c>
      <c r="N6094" t="s">
        <v>89</v>
      </c>
      <c r="O6094" s="21" t="s">
        <v>58</v>
      </c>
      <c r="P6094" s="21" t="s">
        <v>126</v>
      </c>
      <c r="Q6094" s="20" t="s">
        <v>1044</v>
      </c>
      <c r="R6094" s="21" t="s">
        <v>1045</v>
      </c>
      <c r="S6094" s="35">
        <v>1</v>
      </c>
      <c r="T6094" s="22">
        <v>1</v>
      </c>
      <c r="U6094" s="20" t="s">
        <v>62</v>
      </c>
      <c r="V6094" s="20">
        <v>45872</v>
      </c>
      <c r="W6094" s="21">
        <v>8</v>
      </c>
      <c r="X6094" s="20">
        <v>45883</v>
      </c>
      <c r="Y6094" s="20">
        <v>45880</v>
      </c>
      <c r="Z6094" s="48">
        <v>8</v>
      </c>
      <c r="AA6094">
        <v>2025</v>
      </c>
      <c r="AB6094" s="45">
        <v>67854</v>
      </c>
      <c r="AC6094" s="45">
        <v>67854</v>
      </c>
      <c r="AK6094" s="10"/>
    </row>
    <row r="6095" spans="1:37">
      <c r="A6095" t="s">
        <v>45</v>
      </c>
      <c r="B6095" t="s">
        <v>46</v>
      </c>
      <c r="C6095" t="s">
        <v>47</v>
      </c>
      <c r="D6095" t="s">
        <v>6511</v>
      </c>
      <c r="E6095" t="s">
        <v>88</v>
      </c>
      <c r="F6095" t="s">
        <v>79</v>
      </c>
      <c r="G6095" t="s">
        <v>51</v>
      </c>
      <c r="H6095" s="20" t="s">
        <v>52</v>
      </c>
      <c r="I6095" t="s">
        <v>53</v>
      </c>
      <c r="J6095" t="s">
        <v>54</v>
      </c>
      <c r="K6095">
        <v>3</v>
      </c>
      <c r="L6095" t="s">
        <v>55</v>
      </c>
      <c r="M6095" t="s">
        <v>77</v>
      </c>
      <c r="N6095" t="s">
        <v>89</v>
      </c>
      <c r="O6095" s="21" t="s">
        <v>58</v>
      </c>
      <c r="P6095" s="21" t="s">
        <v>366</v>
      </c>
      <c r="Q6095" s="20" t="s">
        <v>542</v>
      </c>
      <c r="R6095" s="21" t="s">
        <v>543</v>
      </c>
      <c r="S6095" s="35">
        <v>1</v>
      </c>
      <c r="T6095" s="22">
        <v>1</v>
      </c>
      <c r="U6095" s="20" t="s">
        <v>62</v>
      </c>
      <c r="V6095" s="20">
        <v>45872</v>
      </c>
      <c r="W6095" s="21">
        <v>8</v>
      </c>
      <c r="X6095" s="20">
        <v>45882</v>
      </c>
      <c r="Y6095" s="20">
        <v>45877</v>
      </c>
      <c r="Z6095" s="48">
        <v>8</v>
      </c>
      <c r="AA6095">
        <v>2025</v>
      </c>
      <c r="AB6095" s="45">
        <v>43327</v>
      </c>
      <c r="AC6095" s="45">
        <v>43327</v>
      </c>
      <c r="AK6095" s="10"/>
    </row>
    <row r="6096" spans="1:37">
      <c r="A6096" t="s">
        <v>45</v>
      </c>
      <c r="B6096" t="s">
        <v>46</v>
      </c>
      <c r="C6096" t="s">
        <v>47</v>
      </c>
      <c r="D6096" t="s">
        <v>6512</v>
      </c>
      <c r="E6096" t="s">
        <v>88</v>
      </c>
      <c r="F6096" t="s">
        <v>79</v>
      </c>
      <c r="G6096" t="s">
        <v>51</v>
      </c>
      <c r="H6096" s="20" t="s">
        <v>52</v>
      </c>
      <c r="I6096" t="s">
        <v>53</v>
      </c>
      <c r="J6096" t="s">
        <v>54</v>
      </c>
      <c r="K6096">
        <v>3</v>
      </c>
      <c r="L6096" t="s">
        <v>55</v>
      </c>
      <c r="M6096" t="s">
        <v>56</v>
      </c>
      <c r="N6096" t="s">
        <v>57</v>
      </c>
      <c r="O6096" s="21" t="s">
        <v>58</v>
      </c>
      <c r="P6096" s="21" t="s">
        <v>64</v>
      </c>
      <c r="Q6096" s="20" t="s">
        <v>680</v>
      </c>
      <c r="R6096" s="21" t="s">
        <v>681</v>
      </c>
      <c r="S6096" s="35">
        <v>1</v>
      </c>
      <c r="T6096" s="22">
        <v>1</v>
      </c>
      <c r="U6096" s="20" t="s">
        <v>62</v>
      </c>
      <c r="V6096" s="20">
        <v>45871</v>
      </c>
      <c r="W6096" s="21">
        <v>8</v>
      </c>
      <c r="X6096" s="20">
        <v>45882</v>
      </c>
      <c r="Y6096" s="20">
        <v>45877</v>
      </c>
      <c r="Z6096" s="48">
        <v>8</v>
      </c>
      <c r="AA6096">
        <v>2025</v>
      </c>
      <c r="AB6096" s="45">
        <v>41994</v>
      </c>
      <c r="AC6096" s="45">
        <v>41994</v>
      </c>
      <c r="AK6096" s="10"/>
    </row>
    <row r="6097" spans="1:37">
      <c r="A6097" t="s">
        <v>45</v>
      </c>
      <c r="B6097" t="s">
        <v>46</v>
      </c>
      <c r="C6097" t="s">
        <v>47</v>
      </c>
      <c r="D6097" t="s">
        <v>6513</v>
      </c>
      <c r="E6097" t="s">
        <v>88</v>
      </c>
      <c r="F6097" t="s">
        <v>79</v>
      </c>
      <c r="G6097" t="s">
        <v>51</v>
      </c>
      <c r="H6097" s="20" t="s">
        <v>52</v>
      </c>
      <c r="I6097" t="s">
        <v>53</v>
      </c>
      <c r="J6097" t="s">
        <v>54</v>
      </c>
      <c r="K6097">
        <v>3</v>
      </c>
      <c r="L6097" t="s">
        <v>55</v>
      </c>
      <c r="M6097" t="s">
        <v>56</v>
      </c>
      <c r="N6097" t="s">
        <v>57</v>
      </c>
      <c r="O6097" s="21" t="s">
        <v>58</v>
      </c>
      <c r="P6097" s="21" t="s">
        <v>64</v>
      </c>
      <c r="Q6097" s="20" t="s">
        <v>221</v>
      </c>
      <c r="R6097" s="21" t="s">
        <v>222</v>
      </c>
      <c r="S6097" s="35">
        <v>1</v>
      </c>
      <c r="T6097" s="22">
        <v>1</v>
      </c>
      <c r="U6097" s="20" t="s">
        <v>62</v>
      </c>
      <c r="V6097" s="20">
        <v>45871</v>
      </c>
      <c r="W6097" s="21">
        <v>8</v>
      </c>
      <c r="X6097" s="20">
        <v>45897</v>
      </c>
      <c r="Y6097" s="20">
        <v>45891</v>
      </c>
      <c r="Z6097" s="48">
        <v>8</v>
      </c>
      <c r="AA6097">
        <v>2025</v>
      </c>
      <c r="AB6097" s="45">
        <v>103324</v>
      </c>
      <c r="AC6097" s="45">
        <v>103324</v>
      </c>
      <c r="AK6097" s="10"/>
    </row>
    <row r="6098" spans="1:37">
      <c r="A6098" t="s">
        <v>45</v>
      </c>
      <c r="B6098" t="s">
        <v>46</v>
      </c>
      <c r="C6098" t="s">
        <v>47</v>
      </c>
      <c r="D6098" t="s">
        <v>6514</v>
      </c>
      <c r="E6098" t="s">
        <v>88</v>
      </c>
      <c r="F6098" t="s">
        <v>79</v>
      </c>
      <c r="G6098" t="s">
        <v>51</v>
      </c>
      <c r="H6098" s="20" t="s">
        <v>52</v>
      </c>
      <c r="I6098" t="s">
        <v>53</v>
      </c>
      <c r="J6098" t="s">
        <v>54</v>
      </c>
      <c r="K6098">
        <v>3</v>
      </c>
      <c r="L6098" t="s">
        <v>55</v>
      </c>
      <c r="M6098" t="s">
        <v>77</v>
      </c>
      <c r="N6098" t="s">
        <v>89</v>
      </c>
      <c r="O6098" s="21" t="s">
        <v>58</v>
      </c>
      <c r="P6098" s="21" t="s">
        <v>366</v>
      </c>
      <c r="Q6098" s="20" t="s">
        <v>542</v>
      </c>
      <c r="R6098" s="21" t="s">
        <v>543</v>
      </c>
      <c r="S6098" s="35">
        <v>1</v>
      </c>
      <c r="T6098" s="22">
        <v>1</v>
      </c>
      <c r="U6098" s="20" t="s">
        <v>62</v>
      </c>
      <c r="V6098" s="20">
        <v>45873</v>
      </c>
      <c r="W6098" s="21">
        <v>8</v>
      </c>
      <c r="X6098" s="20">
        <v>45882</v>
      </c>
      <c r="Y6098" s="20">
        <v>45877</v>
      </c>
      <c r="Z6098" s="48">
        <v>8</v>
      </c>
      <c r="AA6098">
        <v>2025</v>
      </c>
      <c r="AB6098" s="45">
        <v>43327</v>
      </c>
      <c r="AC6098" s="45">
        <v>43327</v>
      </c>
      <c r="AK6098" s="10"/>
    </row>
    <row r="6099" spans="1:37">
      <c r="A6099" t="s">
        <v>45</v>
      </c>
      <c r="B6099" t="s">
        <v>46</v>
      </c>
      <c r="C6099" t="s">
        <v>47</v>
      </c>
      <c r="D6099" t="s">
        <v>6515</v>
      </c>
      <c r="E6099" t="s">
        <v>88</v>
      </c>
      <c r="F6099" t="s">
        <v>79</v>
      </c>
      <c r="G6099" t="s">
        <v>51</v>
      </c>
      <c r="H6099" s="20" t="s">
        <v>52</v>
      </c>
      <c r="I6099" t="s">
        <v>53</v>
      </c>
      <c r="J6099" t="s">
        <v>54</v>
      </c>
      <c r="K6099">
        <v>3</v>
      </c>
      <c r="L6099" t="s">
        <v>55</v>
      </c>
      <c r="M6099" t="s">
        <v>56</v>
      </c>
      <c r="N6099" t="s">
        <v>57</v>
      </c>
      <c r="O6099" s="21" t="s">
        <v>58</v>
      </c>
      <c r="P6099" s="21" t="s">
        <v>64</v>
      </c>
      <c r="Q6099" s="20" t="s">
        <v>410</v>
      </c>
      <c r="R6099" s="21" t="s">
        <v>411</v>
      </c>
      <c r="S6099" s="35">
        <v>1</v>
      </c>
      <c r="T6099" s="22">
        <v>1</v>
      </c>
      <c r="U6099" s="20" t="s">
        <v>62</v>
      </c>
      <c r="V6099" s="20">
        <v>45873</v>
      </c>
      <c r="W6099" s="21">
        <v>8</v>
      </c>
      <c r="X6099" s="20">
        <v>45881</v>
      </c>
      <c r="Y6099" s="20">
        <v>45875</v>
      </c>
      <c r="Z6099" s="48">
        <v>8</v>
      </c>
      <c r="AA6099">
        <v>2025</v>
      </c>
      <c r="AB6099" s="45">
        <v>45324</v>
      </c>
      <c r="AC6099" s="45">
        <v>45324</v>
      </c>
      <c r="AK6099" s="10"/>
    </row>
    <row r="6100" spans="1:37">
      <c r="A6100" t="s">
        <v>45</v>
      </c>
      <c r="B6100" t="s">
        <v>46</v>
      </c>
      <c r="C6100" t="s">
        <v>47</v>
      </c>
      <c r="D6100" t="s">
        <v>6516</v>
      </c>
      <c r="E6100" t="s">
        <v>88</v>
      </c>
      <c r="F6100" t="s">
        <v>79</v>
      </c>
      <c r="G6100" t="s">
        <v>51</v>
      </c>
      <c r="H6100" s="20" t="s">
        <v>52</v>
      </c>
      <c r="I6100" t="s">
        <v>53</v>
      </c>
      <c r="J6100" t="s">
        <v>54</v>
      </c>
      <c r="K6100">
        <v>3</v>
      </c>
      <c r="L6100" t="s">
        <v>55</v>
      </c>
      <c r="M6100" t="s">
        <v>56</v>
      </c>
      <c r="N6100" t="s">
        <v>57</v>
      </c>
      <c r="O6100" s="21" t="s">
        <v>58</v>
      </c>
      <c r="P6100" s="21" t="s">
        <v>207</v>
      </c>
      <c r="Q6100" s="20" t="s">
        <v>2365</v>
      </c>
      <c r="R6100" s="21" t="s">
        <v>2366</v>
      </c>
      <c r="S6100" s="35">
        <v>1</v>
      </c>
      <c r="T6100" s="22">
        <v>1</v>
      </c>
      <c r="U6100" s="20" t="s">
        <v>62</v>
      </c>
      <c r="V6100" s="20">
        <v>45872</v>
      </c>
      <c r="W6100" s="21">
        <v>8</v>
      </c>
      <c r="X6100" s="20">
        <v>45880</v>
      </c>
      <c r="Y6100" s="20">
        <v>45875</v>
      </c>
      <c r="Z6100" s="48">
        <v>8</v>
      </c>
      <c r="AA6100">
        <v>2025</v>
      </c>
      <c r="AB6100" s="45">
        <v>46660</v>
      </c>
      <c r="AC6100" s="45">
        <v>46660</v>
      </c>
      <c r="AK6100" s="10"/>
    </row>
    <row r="6101" spans="1:37">
      <c r="A6101" t="s">
        <v>45</v>
      </c>
      <c r="B6101" t="s">
        <v>46</v>
      </c>
      <c r="C6101" t="s">
        <v>47</v>
      </c>
      <c r="D6101" t="s">
        <v>6517</v>
      </c>
      <c r="E6101" t="s">
        <v>88</v>
      </c>
      <c r="F6101" t="s">
        <v>79</v>
      </c>
      <c r="G6101" t="s">
        <v>51</v>
      </c>
      <c r="H6101" s="20" t="s">
        <v>52</v>
      </c>
      <c r="I6101" t="s">
        <v>53</v>
      </c>
      <c r="J6101" t="s">
        <v>54</v>
      </c>
      <c r="K6101">
        <v>3</v>
      </c>
      <c r="L6101" t="s">
        <v>55</v>
      </c>
      <c r="M6101" t="s">
        <v>77</v>
      </c>
      <c r="N6101" t="s">
        <v>89</v>
      </c>
      <c r="O6101" s="21" t="s">
        <v>58</v>
      </c>
      <c r="P6101" s="21" t="s">
        <v>90</v>
      </c>
      <c r="Q6101" s="20" t="s">
        <v>163</v>
      </c>
      <c r="R6101" s="21" t="s">
        <v>164</v>
      </c>
      <c r="S6101" s="35">
        <v>1</v>
      </c>
      <c r="T6101" s="22">
        <v>1</v>
      </c>
      <c r="U6101" s="20" t="s">
        <v>62</v>
      </c>
      <c r="V6101" s="20">
        <v>45871</v>
      </c>
      <c r="W6101" s="21">
        <v>8</v>
      </c>
      <c r="X6101" s="20">
        <v>45880</v>
      </c>
      <c r="Y6101" s="20">
        <v>45875</v>
      </c>
      <c r="Z6101" s="48">
        <v>8</v>
      </c>
      <c r="AA6101">
        <v>2025</v>
      </c>
      <c r="AB6101" s="45">
        <v>39995</v>
      </c>
      <c r="AC6101" s="45">
        <v>39995</v>
      </c>
      <c r="AK6101" s="10"/>
    </row>
    <row r="6102" spans="1:37">
      <c r="A6102" t="s">
        <v>45</v>
      </c>
      <c r="B6102" t="s">
        <v>46</v>
      </c>
      <c r="C6102" t="s">
        <v>47</v>
      </c>
      <c r="D6102" t="s">
        <v>6518</v>
      </c>
      <c r="E6102" t="s">
        <v>88</v>
      </c>
      <c r="F6102" t="s">
        <v>79</v>
      </c>
      <c r="G6102" t="s">
        <v>51</v>
      </c>
      <c r="H6102" s="20" t="s">
        <v>52</v>
      </c>
      <c r="I6102" t="s">
        <v>53</v>
      </c>
      <c r="J6102" t="s">
        <v>54</v>
      </c>
      <c r="K6102">
        <v>3</v>
      </c>
      <c r="L6102" t="s">
        <v>55</v>
      </c>
      <c r="M6102" t="s">
        <v>77</v>
      </c>
      <c r="N6102" t="s">
        <v>89</v>
      </c>
      <c r="O6102" s="21" t="s">
        <v>58</v>
      </c>
      <c r="P6102" s="21" t="s">
        <v>119</v>
      </c>
      <c r="Q6102" s="20" t="s">
        <v>120</v>
      </c>
      <c r="R6102" s="21" t="s">
        <v>121</v>
      </c>
      <c r="S6102" s="35">
        <v>1</v>
      </c>
      <c r="T6102" s="22">
        <v>1</v>
      </c>
      <c r="U6102" s="20" t="s">
        <v>62</v>
      </c>
      <c r="V6102" s="20">
        <v>45872</v>
      </c>
      <c r="W6102" s="21">
        <v>8</v>
      </c>
      <c r="X6102" s="20">
        <v>45883</v>
      </c>
      <c r="Y6102" s="20">
        <v>45882</v>
      </c>
      <c r="Z6102" s="48">
        <v>8</v>
      </c>
      <c r="AA6102">
        <v>2025</v>
      </c>
      <c r="AB6102" s="45">
        <v>92854</v>
      </c>
      <c r="AC6102" s="45">
        <v>92854</v>
      </c>
      <c r="AK6102" s="10"/>
    </row>
    <row r="6103" spans="1:37">
      <c r="A6103" t="s">
        <v>45</v>
      </c>
      <c r="B6103" t="s">
        <v>46</v>
      </c>
      <c r="C6103" t="s">
        <v>47</v>
      </c>
      <c r="D6103" t="s">
        <v>6519</v>
      </c>
      <c r="E6103" t="s">
        <v>88</v>
      </c>
      <c r="F6103" t="s">
        <v>79</v>
      </c>
      <c r="G6103" t="s">
        <v>51</v>
      </c>
      <c r="H6103" s="20" t="s">
        <v>52</v>
      </c>
      <c r="I6103" t="s">
        <v>53</v>
      </c>
      <c r="J6103" t="s">
        <v>54</v>
      </c>
      <c r="K6103">
        <v>3</v>
      </c>
      <c r="L6103" t="s">
        <v>55</v>
      </c>
      <c r="M6103" t="s">
        <v>77</v>
      </c>
      <c r="N6103" t="s">
        <v>89</v>
      </c>
      <c r="O6103" s="21" t="s">
        <v>58</v>
      </c>
      <c r="P6103" s="21" t="s">
        <v>119</v>
      </c>
      <c r="Q6103" s="20" t="s">
        <v>1141</v>
      </c>
      <c r="R6103" s="21" t="s">
        <v>1142</v>
      </c>
      <c r="S6103" s="35">
        <v>1</v>
      </c>
      <c r="T6103" s="22">
        <v>1</v>
      </c>
      <c r="U6103" s="20" t="s">
        <v>62</v>
      </c>
      <c r="V6103" s="20">
        <v>45872</v>
      </c>
      <c r="W6103" s="21">
        <v>8</v>
      </c>
      <c r="X6103" s="20">
        <v>45891</v>
      </c>
      <c r="Y6103" s="20">
        <v>45889</v>
      </c>
      <c r="Z6103" s="48">
        <v>8</v>
      </c>
      <c r="AA6103">
        <v>2025</v>
      </c>
      <c r="AB6103" s="45">
        <v>63327</v>
      </c>
      <c r="AC6103" s="45">
        <v>63327</v>
      </c>
      <c r="AK6103" s="10"/>
    </row>
    <row r="6104" spans="1:37">
      <c r="A6104" t="s">
        <v>45</v>
      </c>
      <c r="B6104" t="s">
        <v>46</v>
      </c>
      <c r="C6104" t="s">
        <v>47</v>
      </c>
      <c r="D6104" t="s">
        <v>6520</v>
      </c>
      <c r="E6104" t="s">
        <v>88</v>
      </c>
      <c r="F6104" t="s">
        <v>79</v>
      </c>
      <c r="G6104" t="s">
        <v>51</v>
      </c>
      <c r="H6104" s="20" t="s">
        <v>52</v>
      </c>
      <c r="I6104" t="s">
        <v>53</v>
      </c>
      <c r="J6104" t="s">
        <v>54</v>
      </c>
      <c r="K6104">
        <v>3</v>
      </c>
      <c r="L6104" t="s">
        <v>55</v>
      </c>
      <c r="M6104" t="s">
        <v>56</v>
      </c>
      <c r="N6104" t="s">
        <v>57</v>
      </c>
      <c r="O6104" s="21" t="s">
        <v>58</v>
      </c>
      <c r="P6104" s="21" t="s">
        <v>64</v>
      </c>
      <c r="Q6104" s="20" t="s">
        <v>4165</v>
      </c>
      <c r="R6104" s="21" t="s">
        <v>4166</v>
      </c>
      <c r="S6104" s="35">
        <v>1</v>
      </c>
      <c r="T6104" s="22">
        <v>1</v>
      </c>
      <c r="U6104" s="20" t="s">
        <v>62</v>
      </c>
      <c r="V6104" s="20">
        <v>45872</v>
      </c>
      <c r="W6104" s="21">
        <v>8</v>
      </c>
      <c r="X6104" s="20">
        <v>45881</v>
      </c>
      <c r="Y6104" s="20">
        <v>45875</v>
      </c>
      <c r="Z6104" s="48">
        <v>8</v>
      </c>
      <c r="AA6104">
        <v>2025</v>
      </c>
      <c r="AB6104" s="45">
        <v>103324</v>
      </c>
      <c r="AC6104" s="45">
        <v>103324</v>
      </c>
      <c r="AK6104" s="10"/>
    </row>
    <row r="6105" spans="1:37">
      <c r="A6105" t="s">
        <v>45</v>
      </c>
      <c r="B6105" t="s">
        <v>46</v>
      </c>
      <c r="C6105" t="s">
        <v>47</v>
      </c>
      <c r="D6105" t="s">
        <v>6521</v>
      </c>
      <c r="E6105" t="s">
        <v>88</v>
      </c>
      <c r="F6105" t="s">
        <v>79</v>
      </c>
      <c r="G6105" t="s">
        <v>51</v>
      </c>
      <c r="H6105" s="20" t="s">
        <v>52</v>
      </c>
      <c r="I6105" t="s">
        <v>53</v>
      </c>
      <c r="J6105" t="s">
        <v>54</v>
      </c>
      <c r="K6105">
        <v>3</v>
      </c>
      <c r="L6105" t="s">
        <v>55</v>
      </c>
      <c r="M6105" t="s">
        <v>56</v>
      </c>
      <c r="N6105" t="s">
        <v>57</v>
      </c>
      <c r="O6105" s="21" t="s">
        <v>58</v>
      </c>
      <c r="P6105" s="21" t="s">
        <v>207</v>
      </c>
      <c r="Q6105" s="20" t="s">
        <v>5376</v>
      </c>
      <c r="R6105" s="21" t="s">
        <v>5377</v>
      </c>
      <c r="S6105" s="35">
        <v>1</v>
      </c>
      <c r="T6105" s="22">
        <v>1</v>
      </c>
      <c r="U6105" s="20" t="s">
        <v>62</v>
      </c>
      <c r="V6105" s="20">
        <v>45872</v>
      </c>
      <c r="W6105" s="21">
        <v>8</v>
      </c>
      <c r="X6105" s="20">
        <v>45880</v>
      </c>
      <c r="Y6105" s="20">
        <v>45875</v>
      </c>
      <c r="Z6105" s="48">
        <v>8</v>
      </c>
      <c r="AA6105">
        <v>2025</v>
      </c>
      <c r="AB6105" s="45">
        <v>66658</v>
      </c>
      <c r="AC6105" s="45">
        <v>66658</v>
      </c>
      <c r="AK6105" s="10"/>
    </row>
    <row r="6106" spans="1:37">
      <c r="A6106" t="s">
        <v>45</v>
      </c>
      <c r="B6106" t="s">
        <v>46</v>
      </c>
      <c r="C6106" t="s">
        <v>47</v>
      </c>
      <c r="D6106" t="s">
        <v>6522</v>
      </c>
      <c r="E6106" t="s">
        <v>88</v>
      </c>
      <c r="F6106" t="s">
        <v>79</v>
      </c>
      <c r="G6106" t="s">
        <v>51</v>
      </c>
      <c r="H6106" s="20" t="s">
        <v>52</v>
      </c>
      <c r="I6106" t="s">
        <v>53</v>
      </c>
      <c r="J6106" t="s">
        <v>54</v>
      </c>
      <c r="K6106">
        <v>3</v>
      </c>
      <c r="L6106" t="s">
        <v>55</v>
      </c>
      <c r="M6106" t="s">
        <v>77</v>
      </c>
      <c r="N6106" t="s">
        <v>89</v>
      </c>
      <c r="O6106" s="21" t="s">
        <v>58</v>
      </c>
      <c r="P6106" s="21" t="s">
        <v>276</v>
      </c>
      <c r="Q6106" s="20" t="s">
        <v>600</v>
      </c>
      <c r="R6106" s="21" t="s">
        <v>601</v>
      </c>
      <c r="S6106" s="35">
        <v>2</v>
      </c>
      <c r="T6106" s="22">
        <v>2</v>
      </c>
      <c r="U6106" s="20" t="s">
        <v>62</v>
      </c>
      <c r="V6106" s="20">
        <v>45873</v>
      </c>
      <c r="W6106" s="21">
        <v>8</v>
      </c>
      <c r="X6106" s="20">
        <v>45882</v>
      </c>
      <c r="Y6106" s="20">
        <v>45875</v>
      </c>
      <c r="Z6106" s="48">
        <v>8</v>
      </c>
      <c r="AA6106">
        <v>2025</v>
      </c>
      <c r="AB6106" s="45">
        <v>59990</v>
      </c>
      <c r="AC6106" s="45">
        <v>59990</v>
      </c>
      <c r="AK6106" s="10"/>
    </row>
    <row r="6107" spans="1:37">
      <c r="A6107" t="s">
        <v>45</v>
      </c>
      <c r="B6107" t="s">
        <v>46</v>
      </c>
      <c r="C6107" t="s">
        <v>47</v>
      </c>
      <c r="D6107" t="s">
        <v>6523</v>
      </c>
      <c r="E6107" t="s">
        <v>88</v>
      </c>
      <c r="F6107" t="s">
        <v>79</v>
      </c>
      <c r="G6107" t="s">
        <v>51</v>
      </c>
      <c r="H6107" s="20" t="s">
        <v>52</v>
      </c>
      <c r="I6107" t="s">
        <v>53</v>
      </c>
      <c r="J6107" t="s">
        <v>54</v>
      </c>
      <c r="K6107">
        <v>3</v>
      </c>
      <c r="L6107" t="s">
        <v>55</v>
      </c>
      <c r="M6107" t="s">
        <v>77</v>
      </c>
      <c r="N6107" t="s">
        <v>89</v>
      </c>
      <c r="O6107" s="21" t="s">
        <v>58</v>
      </c>
      <c r="P6107" s="21" t="s">
        <v>253</v>
      </c>
      <c r="Q6107" s="20" t="s">
        <v>953</v>
      </c>
      <c r="R6107" s="21" t="s">
        <v>954</v>
      </c>
      <c r="S6107" s="35">
        <v>1</v>
      </c>
      <c r="T6107" s="22">
        <v>1</v>
      </c>
      <c r="U6107" s="20" t="s">
        <v>62</v>
      </c>
      <c r="V6107" s="20">
        <v>45873</v>
      </c>
      <c r="W6107" s="21">
        <v>8</v>
      </c>
      <c r="X6107" s="20">
        <v>45883</v>
      </c>
      <c r="Y6107" s="20">
        <v>45880</v>
      </c>
      <c r="Z6107" s="48">
        <v>8</v>
      </c>
      <c r="AA6107">
        <v>2025</v>
      </c>
      <c r="AB6107" s="45">
        <v>40661</v>
      </c>
      <c r="AC6107" s="45">
        <v>40661</v>
      </c>
      <c r="AK6107" s="10"/>
    </row>
    <row r="6108" spans="1:37">
      <c r="A6108" t="s">
        <v>45</v>
      </c>
      <c r="B6108" t="s">
        <v>46</v>
      </c>
      <c r="C6108" t="s">
        <v>47</v>
      </c>
      <c r="D6108" t="s">
        <v>6524</v>
      </c>
      <c r="E6108" t="s">
        <v>88</v>
      </c>
      <c r="F6108" t="s">
        <v>79</v>
      </c>
      <c r="G6108" t="s">
        <v>51</v>
      </c>
      <c r="H6108" s="20" t="s">
        <v>52</v>
      </c>
      <c r="I6108" t="s">
        <v>53</v>
      </c>
      <c r="J6108" t="s">
        <v>54</v>
      </c>
      <c r="K6108">
        <v>3</v>
      </c>
      <c r="L6108" t="s">
        <v>55</v>
      </c>
      <c r="M6108" t="s">
        <v>56</v>
      </c>
      <c r="N6108" t="s">
        <v>57</v>
      </c>
      <c r="O6108" s="21" t="s">
        <v>58</v>
      </c>
      <c r="P6108" s="21" t="s">
        <v>133</v>
      </c>
      <c r="Q6108" s="20" t="s">
        <v>169</v>
      </c>
      <c r="R6108" s="21" t="s">
        <v>170</v>
      </c>
      <c r="S6108" s="35">
        <v>1</v>
      </c>
      <c r="T6108" s="22">
        <v>1</v>
      </c>
      <c r="U6108" s="20" t="s">
        <v>62</v>
      </c>
      <c r="V6108" s="20">
        <v>45873</v>
      </c>
      <c r="W6108" s="21">
        <v>8</v>
      </c>
      <c r="X6108" s="20">
        <v>45883</v>
      </c>
      <c r="Y6108" s="20">
        <v>45882</v>
      </c>
      <c r="Z6108" s="48">
        <v>8</v>
      </c>
      <c r="AA6108">
        <v>2025</v>
      </c>
      <c r="AB6108" s="45">
        <v>41994</v>
      </c>
      <c r="AC6108" s="45">
        <v>41994</v>
      </c>
      <c r="AK6108" s="10"/>
    </row>
    <row r="6109" spans="1:37">
      <c r="A6109" t="s">
        <v>45</v>
      </c>
      <c r="B6109" t="s">
        <v>46</v>
      </c>
      <c r="C6109" t="s">
        <v>47</v>
      </c>
      <c r="D6109" t="s">
        <v>6525</v>
      </c>
      <c r="E6109" t="s">
        <v>88</v>
      </c>
      <c r="F6109" t="s">
        <v>79</v>
      </c>
      <c r="G6109" t="s">
        <v>51</v>
      </c>
      <c r="H6109" s="20" t="s">
        <v>52</v>
      </c>
      <c r="I6109" t="s">
        <v>53</v>
      </c>
      <c r="J6109" t="s">
        <v>54</v>
      </c>
      <c r="K6109">
        <v>3</v>
      </c>
      <c r="L6109" t="s">
        <v>55</v>
      </c>
      <c r="M6109" t="s">
        <v>56</v>
      </c>
      <c r="N6109" t="s">
        <v>57</v>
      </c>
      <c r="O6109" s="21" t="s">
        <v>58</v>
      </c>
      <c r="P6109" s="21" t="s">
        <v>64</v>
      </c>
      <c r="Q6109" s="20" t="s">
        <v>227</v>
      </c>
      <c r="R6109" s="21" t="s">
        <v>228</v>
      </c>
      <c r="S6109" s="35">
        <v>1</v>
      </c>
      <c r="T6109" s="22">
        <v>1</v>
      </c>
      <c r="U6109" s="20" t="s">
        <v>62</v>
      </c>
      <c r="V6109" s="20">
        <v>45872</v>
      </c>
      <c r="W6109" s="21">
        <v>8</v>
      </c>
      <c r="X6109" s="20">
        <v>45882</v>
      </c>
      <c r="Y6109" s="20">
        <v>45880</v>
      </c>
      <c r="Z6109" s="48">
        <v>8</v>
      </c>
      <c r="AA6109">
        <v>2025</v>
      </c>
      <c r="AB6109" s="45">
        <v>24659</v>
      </c>
      <c r="AC6109" s="45">
        <v>24659</v>
      </c>
      <c r="AK6109" s="10"/>
    </row>
    <row r="6110" spans="1:37">
      <c r="A6110" t="s">
        <v>45</v>
      </c>
      <c r="B6110" t="s">
        <v>46</v>
      </c>
      <c r="C6110" t="s">
        <v>47</v>
      </c>
      <c r="D6110" t="s">
        <v>6526</v>
      </c>
      <c r="E6110" t="s">
        <v>88</v>
      </c>
      <c r="F6110" t="s">
        <v>79</v>
      </c>
      <c r="G6110" t="s">
        <v>51</v>
      </c>
      <c r="H6110" s="20" t="s">
        <v>52</v>
      </c>
      <c r="I6110" t="s">
        <v>53</v>
      </c>
      <c r="J6110" t="s">
        <v>54</v>
      </c>
      <c r="K6110">
        <v>3</v>
      </c>
      <c r="L6110" t="s">
        <v>55</v>
      </c>
      <c r="M6110" t="s">
        <v>77</v>
      </c>
      <c r="N6110" t="s">
        <v>89</v>
      </c>
      <c r="O6110" s="21" t="s">
        <v>58</v>
      </c>
      <c r="P6110" s="21" t="s">
        <v>276</v>
      </c>
      <c r="Q6110" s="20" t="s">
        <v>315</v>
      </c>
      <c r="R6110" s="21" t="s">
        <v>316</v>
      </c>
      <c r="S6110" s="35">
        <v>2</v>
      </c>
      <c r="T6110" s="22">
        <v>2</v>
      </c>
      <c r="U6110" s="20" t="s">
        <v>62</v>
      </c>
      <c r="V6110" s="20">
        <v>45871</v>
      </c>
      <c r="W6110" s="21">
        <v>8</v>
      </c>
      <c r="X6110" s="20">
        <v>45883</v>
      </c>
      <c r="Y6110" s="20">
        <v>45882</v>
      </c>
      <c r="Z6110" s="48">
        <v>8</v>
      </c>
      <c r="AA6110">
        <v>2025</v>
      </c>
      <c r="AB6110" s="45">
        <v>25322</v>
      </c>
      <c r="AC6110" s="45">
        <v>25322</v>
      </c>
      <c r="AK6110" s="10"/>
    </row>
    <row r="6111" spans="1:37">
      <c r="A6111" t="s">
        <v>45</v>
      </c>
      <c r="B6111" t="s">
        <v>46</v>
      </c>
      <c r="C6111" t="s">
        <v>47</v>
      </c>
      <c r="D6111" t="s">
        <v>6527</v>
      </c>
      <c r="E6111" t="s">
        <v>88</v>
      </c>
      <c r="F6111" t="s">
        <v>79</v>
      </c>
      <c r="G6111" t="s">
        <v>51</v>
      </c>
      <c r="H6111" s="20" t="s">
        <v>52</v>
      </c>
      <c r="I6111" t="s">
        <v>53</v>
      </c>
      <c r="J6111" t="s">
        <v>54</v>
      </c>
      <c r="K6111">
        <v>3</v>
      </c>
      <c r="L6111" t="s">
        <v>55</v>
      </c>
      <c r="M6111" t="s">
        <v>77</v>
      </c>
      <c r="N6111" t="s">
        <v>89</v>
      </c>
      <c r="O6111" s="21" t="s">
        <v>58</v>
      </c>
      <c r="P6111" s="21" t="s">
        <v>150</v>
      </c>
      <c r="Q6111" s="20" t="s">
        <v>244</v>
      </c>
      <c r="R6111" s="21" t="s">
        <v>245</v>
      </c>
      <c r="S6111" s="35">
        <v>1</v>
      </c>
      <c r="T6111" s="22">
        <v>1</v>
      </c>
      <c r="U6111" s="20" t="s">
        <v>62</v>
      </c>
      <c r="V6111" s="20">
        <v>45873</v>
      </c>
      <c r="W6111" s="21">
        <v>8</v>
      </c>
      <c r="X6111" s="20">
        <v>45882</v>
      </c>
      <c r="Y6111" s="20">
        <v>45875</v>
      </c>
      <c r="Z6111" s="48">
        <v>8</v>
      </c>
      <c r="AA6111">
        <v>2025</v>
      </c>
      <c r="AB6111" s="45">
        <v>99995</v>
      </c>
      <c r="AC6111" s="45">
        <v>99995</v>
      </c>
      <c r="AK6111" s="10"/>
    </row>
    <row r="6112" spans="1:37">
      <c r="A6112" t="s">
        <v>45</v>
      </c>
      <c r="B6112" t="s">
        <v>46</v>
      </c>
      <c r="C6112" t="s">
        <v>47</v>
      </c>
      <c r="D6112" t="s">
        <v>6528</v>
      </c>
      <c r="E6112" t="s">
        <v>88</v>
      </c>
      <c r="F6112" t="s">
        <v>79</v>
      </c>
      <c r="G6112" t="s">
        <v>51</v>
      </c>
      <c r="H6112" s="20" t="s">
        <v>52</v>
      </c>
      <c r="I6112" t="s">
        <v>53</v>
      </c>
      <c r="J6112" t="s">
        <v>54</v>
      </c>
      <c r="K6112">
        <v>3</v>
      </c>
      <c r="L6112" t="s">
        <v>55</v>
      </c>
      <c r="M6112" t="s">
        <v>77</v>
      </c>
      <c r="N6112" t="s">
        <v>89</v>
      </c>
      <c r="O6112" s="21" t="s">
        <v>58</v>
      </c>
      <c r="P6112" s="21" t="s">
        <v>303</v>
      </c>
      <c r="Q6112" s="20" t="s">
        <v>4351</v>
      </c>
      <c r="R6112" s="21" t="s">
        <v>4352</v>
      </c>
      <c r="S6112" s="35">
        <v>1</v>
      </c>
      <c r="T6112" s="22">
        <v>1</v>
      </c>
      <c r="U6112" s="20" t="s">
        <v>62</v>
      </c>
      <c r="V6112" s="20">
        <v>45873</v>
      </c>
      <c r="W6112" s="21">
        <v>8</v>
      </c>
      <c r="X6112" s="20">
        <v>45881</v>
      </c>
      <c r="Y6112" s="20">
        <v>45875</v>
      </c>
      <c r="Z6112" s="48">
        <v>8</v>
      </c>
      <c r="AA6112">
        <v>2025</v>
      </c>
      <c r="AB6112" s="45">
        <v>53332</v>
      </c>
      <c r="AC6112" s="45">
        <v>53332</v>
      </c>
      <c r="AK6112" s="10"/>
    </row>
    <row r="6113" spans="1:37">
      <c r="A6113" t="s">
        <v>45</v>
      </c>
      <c r="B6113" t="s">
        <v>46</v>
      </c>
      <c r="C6113" t="s">
        <v>47</v>
      </c>
      <c r="D6113" t="s">
        <v>6529</v>
      </c>
      <c r="E6113" t="s">
        <v>88</v>
      </c>
      <c r="F6113" t="s">
        <v>79</v>
      </c>
      <c r="G6113" t="s">
        <v>51</v>
      </c>
      <c r="H6113" s="20" t="s">
        <v>52</v>
      </c>
      <c r="I6113" t="s">
        <v>53</v>
      </c>
      <c r="J6113" t="s">
        <v>54</v>
      </c>
      <c r="K6113">
        <v>3</v>
      </c>
      <c r="L6113" t="s">
        <v>55</v>
      </c>
      <c r="M6113" t="s">
        <v>56</v>
      </c>
      <c r="N6113" t="s">
        <v>57</v>
      </c>
      <c r="O6113" s="21" t="s">
        <v>58</v>
      </c>
      <c r="P6113" s="21" t="s">
        <v>59</v>
      </c>
      <c r="Q6113" s="20" t="s">
        <v>1806</v>
      </c>
      <c r="R6113" s="21" t="s">
        <v>1807</v>
      </c>
      <c r="S6113" s="35">
        <v>1</v>
      </c>
      <c r="T6113" s="22">
        <v>1</v>
      </c>
      <c r="U6113" s="20" t="s">
        <v>62</v>
      </c>
      <c r="V6113" s="20">
        <v>45873</v>
      </c>
      <c r="W6113" s="21">
        <v>8</v>
      </c>
      <c r="X6113" s="20">
        <v>45881</v>
      </c>
      <c r="Y6113" s="20">
        <v>45875</v>
      </c>
      <c r="Z6113" s="48">
        <v>8</v>
      </c>
      <c r="AA6113">
        <v>2025</v>
      </c>
      <c r="AB6113" s="45">
        <v>26660</v>
      </c>
      <c r="AC6113" s="45">
        <v>26660</v>
      </c>
      <c r="AK6113" s="10"/>
    </row>
    <row r="6114" spans="1:37">
      <c r="A6114" t="s">
        <v>45</v>
      </c>
      <c r="B6114" t="s">
        <v>46</v>
      </c>
      <c r="C6114" t="s">
        <v>47</v>
      </c>
      <c r="D6114" t="s">
        <v>6530</v>
      </c>
      <c r="E6114" t="s">
        <v>88</v>
      </c>
      <c r="F6114" t="s">
        <v>79</v>
      </c>
      <c r="G6114" t="s">
        <v>51</v>
      </c>
      <c r="H6114" s="20" t="s">
        <v>52</v>
      </c>
      <c r="I6114" t="s">
        <v>53</v>
      </c>
      <c r="J6114" t="s">
        <v>54</v>
      </c>
      <c r="K6114">
        <v>3</v>
      </c>
      <c r="L6114" t="s">
        <v>55</v>
      </c>
      <c r="M6114" t="s">
        <v>77</v>
      </c>
      <c r="N6114" t="s">
        <v>89</v>
      </c>
      <c r="O6114" s="21" t="s">
        <v>58</v>
      </c>
      <c r="P6114" s="21" t="s">
        <v>119</v>
      </c>
      <c r="Q6114" s="20" t="s">
        <v>3712</v>
      </c>
      <c r="R6114" s="21" t="s">
        <v>3713</v>
      </c>
      <c r="S6114" s="35">
        <v>1</v>
      </c>
      <c r="T6114" s="22">
        <v>1</v>
      </c>
      <c r="U6114" s="20" t="s">
        <v>62</v>
      </c>
      <c r="V6114" s="20">
        <v>45873</v>
      </c>
      <c r="W6114" s="21">
        <v>8</v>
      </c>
      <c r="X6114" s="20">
        <v>45874</v>
      </c>
      <c r="Y6114" s="20">
        <v>45877</v>
      </c>
      <c r="Z6114" s="48">
        <v>8</v>
      </c>
      <c r="AA6114">
        <v>2025</v>
      </c>
      <c r="AB6114" s="45">
        <v>83325</v>
      </c>
      <c r="AC6114" s="45">
        <v>83325</v>
      </c>
      <c r="AK6114" s="10"/>
    </row>
    <row r="6115" spans="1:37">
      <c r="A6115" t="s">
        <v>45</v>
      </c>
      <c r="B6115" t="s">
        <v>46</v>
      </c>
      <c r="C6115" t="s">
        <v>47</v>
      </c>
      <c r="D6115" t="s">
        <v>6531</v>
      </c>
      <c r="E6115" t="s">
        <v>88</v>
      </c>
      <c r="F6115" t="s">
        <v>79</v>
      </c>
      <c r="G6115" t="s">
        <v>51</v>
      </c>
      <c r="H6115" s="20" t="s">
        <v>52</v>
      </c>
      <c r="I6115" t="s">
        <v>53</v>
      </c>
      <c r="J6115" t="s">
        <v>54</v>
      </c>
      <c r="K6115">
        <v>3</v>
      </c>
      <c r="L6115" t="s">
        <v>55</v>
      </c>
      <c r="M6115" t="s">
        <v>77</v>
      </c>
      <c r="N6115" t="s">
        <v>89</v>
      </c>
      <c r="O6115" s="21" t="s">
        <v>58</v>
      </c>
      <c r="P6115" s="21" t="s">
        <v>90</v>
      </c>
      <c r="Q6115" s="20" t="s">
        <v>214</v>
      </c>
      <c r="R6115" s="21" t="s">
        <v>215</v>
      </c>
      <c r="S6115" s="35">
        <v>1</v>
      </c>
      <c r="T6115" s="22">
        <v>1</v>
      </c>
      <c r="U6115" s="20" t="s">
        <v>62</v>
      </c>
      <c r="V6115" s="20">
        <v>45873</v>
      </c>
      <c r="W6115" s="21">
        <v>8</v>
      </c>
      <c r="X6115" s="20">
        <v>45889</v>
      </c>
      <c r="Y6115" s="20">
        <v>45887</v>
      </c>
      <c r="Z6115" s="48">
        <v>8</v>
      </c>
      <c r="AA6115">
        <v>2025</v>
      </c>
      <c r="AB6115" s="45">
        <v>46660</v>
      </c>
      <c r="AC6115" s="45">
        <v>46660</v>
      </c>
      <c r="AK6115" s="10"/>
    </row>
    <row r="6116" spans="1:37">
      <c r="A6116" t="s">
        <v>45</v>
      </c>
      <c r="B6116" t="s">
        <v>46</v>
      </c>
      <c r="C6116" t="s">
        <v>47</v>
      </c>
      <c r="D6116" t="s">
        <v>6532</v>
      </c>
      <c r="E6116" t="s">
        <v>88</v>
      </c>
      <c r="F6116" t="s">
        <v>79</v>
      </c>
      <c r="G6116" t="s">
        <v>51</v>
      </c>
      <c r="H6116" s="20" t="s">
        <v>52</v>
      </c>
      <c r="I6116" t="s">
        <v>53</v>
      </c>
      <c r="J6116" t="s">
        <v>54</v>
      </c>
      <c r="K6116">
        <v>3</v>
      </c>
      <c r="L6116" t="s">
        <v>55</v>
      </c>
      <c r="M6116" t="s">
        <v>77</v>
      </c>
      <c r="N6116" t="s">
        <v>89</v>
      </c>
      <c r="O6116" s="21" t="s">
        <v>58</v>
      </c>
      <c r="P6116" s="21" t="s">
        <v>659</v>
      </c>
      <c r="Q6116" s="20" t="s">
        <v>660</v>
      </c>
      <c r="R6116" s="21" t="s">
        <v>661</v>
      </c>
      <c r="S6116" s="35">
        <v>1</v>
      </c>
      <c r="T6116" s="22">
        <v>1</v>
      </c>
      <c r="U6116" s="20" t="s">
        <v>62</v>
      </c>
      <c r="V6116" s="20">
        <v>45871</v>
      </c>
      <c r="W6116" s="21">
        <v>8</v>
      </c>
      <c r="X6116" s="20">
        <v>45881</v>
      </c>
      <c r="Y6116" s="20">
        <v>45875</v>
      </c>
      <c r="Z6116" s="48">
        <v>8</v>
      </c>
      <c r="AA6116">
        <v>2025</v>
      </c>
      <c r="AB6116" s="45">
        <v>56658</v>
      </c>
      <c r="AC6116" s="45">
        <v>56658</v>
      </c>
      <c r="AK6116" s="10"/>
    </row>
    <row r="6117" spans="1:37">
      <c r="A6117" t="s">
        <v>45</v>
      </c>
      <c r="B6117" t="s">
        <v>46</v>
      </c>
      <c r="C6117" t="s">
        <v>47</v>
      </c>
      <c r="D6117" t="s">
        <v>6533</v>
      </c>
      <c r="E6117" t="s">
        <v>88</v>
      </c>
      <c r="F6117" t="s">
        <v>79</v>
      </c>
      <c r="G6117" t="s">
        <v>51</v>
      </c>
      <c r="H6117" s="20" t="s">
        <v>52</v>
      </c>
      <c r="I6117" t="s">
        <v>53</v>
      </c>
      <c r="J6117" t="s">
        <v>54</v>
      </c>
      <c r="K6117">
        <v>3</v>
      </c>
      <c r="L6117" t="s">
        <v>55</v>
      </c>
      <c r="M6117" t="s">
        <v>56</v>
      </c>
      <c r="N6117" t="s">
        <v>57</v>
      </c>
      <c r="O6117" s="21" t="s">
        <v>58</v>
      </c>
      <c r="P6117" s="21" t="s">
        <v>64</v>
      </c>
      <c r="Q6117" s="20" t="s">
        <v>4165</v>
      </c>
      <c r="R6117" s="21" t="s">
        <v>4166</v>
      </c>
      <c r="S6117" s="35">
        <v>1</v>
      </c>
      <c r="T6117" s="22">
        <v>1</v>
      </c>
      <c r="U6117" s="20" t="s">
        <v>62</v>
      </c>
      <c r="V6117" s="20">
        <v>45872</v>
      </c>
      <c r="W6117" s="21">
        <v>8</v>
      </c>
      <c r="X6117" s="20">
        <v>45883</v>
      </c>
      <c r="Y6117" s="20">
        <v>45882</v>
      </c>
      <c r="Z6117" s="48">
        <v>8</v>
      </c>
      <c r="AA6117">
        <v>2025</v>
      </c>
      <c r="AB6117" s="45">
        <v>103324</v>
      </c>
      <c r="AC6117" s="45">
        <v>103324</v>
      </c>
      <c r="AK6117" s="10"/>
    </row>
    <row r="6118" spans="1:37">
      <c r="A6118" t="s">
        <v>45</v>
      </c>
      <c r="B6118" t="s">
        <v>46</v>
      </c>
      <c r="C6118" t="s">
        <v>47</v>
      </c>
      <c r="D6118" t="s">
        <v>6534</v>
      </c>
      <c r="E6118" t="s">
        <v>88</v>
      </c>
      <c r="F6118" t="s">
        <v>79</v>
      </c>
      <c r="G6118" t="s">
        <v>51</v>
      </c>
      <c r="H6118" s="20" t="s">
        <v>52</v>
      </c>
      <c r="I6118" t="s">
        <v>53</v>
      </c>
      <c r="J6118" t="s">
        <v>54</v>
      </c>
      <c r="K6118">
        <v>3</v>
      </c>
      <c r="L6118" t="s">
        <v>55</v>
      </c>
      <c r="M6118" t="s">
        <v>56</v>
      </c>
      <c r="N6118" t="s">
        <v>57</v>
      </c>
      <c r="O6118" s="21" t="s">
        <v>58</v>
      </c>
      <c r="P6118" s="21" t="s">
        <v>207</v>
      </c>
      <c r="Q6118" s="20" t="s">
        <v>4303</v>
      </c>
      <c r="R6118" s="21" t="s">
        <v>4304</v>
      </c>
      <c r="S6118" s="35">
        <v>1</v>
      </c>
      <c r="T6118" s="22">
        <v>1</v>
      </c>
      <c r="U6118" s="20" t="s">
        <v>62</v>
      </c>
      <c r="V6118" s="20">
        <v>45872</v>
      </c>
      <c r="W6118" s="21">
        <v>8</v>
      </c>
      <c r="X6118" s="20">
        <v>45880</v>
      </c>
      <c r="Y6118" s="20">
        <v>45875</v>
      </c>
      <c r="Z6118" s="48">
        <v>8</v>
      </c>
      <c r="AA6118">
        <v>2025</v>
      </c>
      <c r="AB6118" s="45">
        <v>109995</v>
      </c>
      <c r="AC6118" s="45">
        <v>109995</v>
      </c>
      <c r="AK6118" s="10"/>
    </row>
    <row r="6119" spans="1:37">
      <c r="A6119" t="s">
        <v>45</v>
      </c>
      <c r="B6119" t="s">
        <v>46</v>
      </c>
      <c r="C6119" t="s">
        <v>47</v>
      </c>
      <c r="D6119" t="s">
        <v>6535</v>
      </c>
      <c r="E6119" t="s">
        <v>88</v>
      </c>
      <c r="F6119" t="s">
        <v>79</v>
      </c>
      <c r="G6119" t="s">
        <v>51</v>
      </c>
      <c r="H6119" s="20" t="s">
        <v>52</v>
      </c>
      <c r="I6119" t="s">
        <v>53</v>
      </c>
      <c r="J6119" t="s">
        <v>54</v>
      </c>
      <c r="K6119">
        <v>3</v>
      </c>
      <c r="L6119" t="s">
        <v>55</v>
      </c>
      <c r="M6119" t="s">
        <v>77</v>
      </c>
      <c r="N6119" t="s">
        <v>89</v>
      </c>
      <c r="O6119" s="21" t="s">
        <v>58</v>
      </c>
      <c r="P6119" s="21" t="s">
        <v>119</v>
      </c>
      <c r="Q6119" s="20" t="s">
        <v>1376</v>
      </c>
      <c r="R6119" s="21" t="s">
        <v>1377</v>
      </c>
      <c r="S6119" s="35">
        <v>1</v>
      </c>
      <c r="T6119" s="22">
        <v>1</v>
      </c>
      <c r="U6119" s="20" t="s">
        <v>62</v>
      </c>
      <c r="V6119" s="20">
        <v>45872</v>
      </c>
      <c r="W6119" s="21">
        <v>8</v>
      </c>
      <c r="X6119" s="20">
        <v>45887</v>
      </c>
      <c r="Y6119" s="20">
        <v>45882</v>
      </c>
      <c r="Z6119" s="48">
        <v>8</v>
      </c>
      <c r="AA6119">
        <v>2025</v>
      </c>
      <c r="AB6119" s="45">
        <v>63325</v>
      </c>
      <c r="AC6119" s="45">
        <v>63325</v>
      </c>
      <c r="AK6119" s="10"/>
    </row>
    <row r="6120" spans="1:37">
      <c r="A6120" t="s">
        <v>45</v>
      </c>
      <c r="B6120" t="s">
        <v>46</v>
      </c>
      <c r="C6120" t="s">
        <v>47</v>
      </c>
      <c r="D6120" t="s">
        <v>6536</v>
      </c>
      <c r="E6120" t="s">
        <v>88</v>
      </c>
      <c r="F6120" t="s">
        <v>79</v>
      </c>
      <c r="G6120" t="s">
        <v>51</v>
      </c>
      <c r="H6120" s="20" t="s">
        <v>52</v>
      </c>
      <c r="I6120" t="s">
        <v>53</v>
      </c>
      <c r="J6120" t="s">
        <v>54</v>
      </c>
      <c r="K6120">
        <v>3</v>
      </c>
      <c r="L6120" t="s">
        <v>55</v>
      </c>
      <c r="M6120" t="s">
        <v>56</v>
      </c>
      <c r="N6120" t="s">
        <v>57</v>
      </c>
      <c r="O6120" s="21" t="s">
        <v>58</v>
      </c>
      <c r="P6120" s="21" t="s">
        <v>64</v>
      </c>
      <c r="Q6120" s="20" t="s">
        <v>221</v>
      </c>
      <c r="R6120" s="21" t="s">
        <v>222</v>
      </c>
      <c r="S6120" s="35">
        <v>1</v>
      </c>
      <c r="T6120" s="22">
        <v>1</v>
      </c>
      <c r="U6120" s="20" t="s">
        <v>62</v>
      </c>
      <c r="V6120" s="20">
        <v>45873</v>
      </c>
      <c r="W6120" s="21">
        <v>8</v>
      </c>
      <c r="X6120" s="20">
        <v>45883</v>
      </c>
      <c r="Y6120" s="20">
        <v>45880</v>
      </c>
      <c r="Z6120" s="48">
        <v>8</v>
      </c>
      <c r="AA6120">
        <v>2025</v>
      </c>
      <c r="AB6120" s="45">
        <v>103324</v>
      </c>
      <c r="AC6120" s="45">
        <v>103324</v>
      </c>
      <c r="AK6120" s="10"/>
    </row>
    <row r="6121" spans="1:37">
      <c r="A6121" t="s">
        <v>45</v>
      </c>
      <c r="B6121" t="s">
        <v>46</v>
      </c>
      <c r="C6121" t="s">
        <v>47</v>
      </c>
      <c r="D6121" t="s">
        <v>6537</v>
      </c>
      <c r="E6121" t="s">
        <v>88</v>
      </c>
      <c r="F6121" t="s">
        <v>79</v>
      </c>
      <c r="G6121" t="s">
        <v>51</v>
      </c>
      <c r="H6121" s="20" t="s">
        <v>52</v>
      </c>
      <c r="I6121" t="s">
        <v>53</v>
      </c>
      <c r="J6121" t="s">
        <v>54</v>
      </c>
      <c r="K6121">
        <v>3</v>
      </c>
      <c r="L6121" t="s">
        <v>55</v>
      </c>
      <c r="M6121" t="s">
        <v>56</v>
      </c>
      <c r="N6121" t="s">
        <v>57</v>
      </c>
      <c r="O6121" s="21" t="s">
        <v>58</v>
      </c>
      <c r="P6121" s="21" t="s">
        <v>64</v>
      </c>
      <c r="Q6121" s="20" t="s">
        <v>481</v>
      </c>
      <c r="R6121" s="21" t="s">
        <v>482</v>
      </c>
      <c r="S6121" s="35">
        <v>1</v>
      </c>
      <c r="T6121" s="22">
        <v>1</v>
      </c>
      <c r="U6121" s="20" t="s">
        <v>62</v>
      </c>
      <c r="V6121" s="20">
        <v>45870</v>
      </c>
      <c r="W6121" s="21">
        <v>8</v>
      </c>
      <c r="X6121" s="20">
        <v>45880</v>
      </c>
      <c r="Y6121" s="20">
        <v>45875</v>
      </c>
      <c r="Z6121" s="48">
        <v>8</v>
      </c>
      <c r="AA6121">
        <v>2025</v>
      </c>
      <c r="AB6121" s="45">
        <v>71421</v>
      </c>
      <c r="AC6121" s="45">
        <v>71421</v>
      </c>
      <c r="AK6121" s="10"/>
    </row>
    <row r="6122" spans="1:37">
      <c r="A6122" t="s">
        <v>45</v>
      </c>
      <c r="B6122" t="s">
        <v>46</v>
      </c>
      <c r="C6122" t="s">
        <v>47</v>
      </c>
      <c r="D6122" t="s">
        <v>6538</v>
      </c>
      <c r="E6122" t="s">
        <v>88</v>
      </c>
      <c r="F6122" t="s">
        <v>79</v>
      </c>
      <c r="G6122" t="s">
        <v>51</v>
      </c>
      <c r="H6122" s="20" t="s">
        <v>52</v>
      </c>
      <c r="I6122" t="s">
        <v>53</v>
      </c>
      <c r="J6122" t="s">
        <v>54</v>
      </c>
      <c r="K6122">
        <v>3</v>
      </c>
      <c r="L6122" t="s">
        <v>55</v>
      </c>
      <c r="M6122" t="s">
        <v>77</v>
      </c>
      <c r="N6122" t="s">
        <v>89</v>
      </c>
      <c r="O6122" s="21" t="s">
        <v>58</v>
      </c>
      <c r="P6122" s="21" t="s">
        <v>119</v>
      </c>
      <c r="Q6122" s="20" t="s">
        <v>6539</v>
      </c>
      <c r="R6122" s="21" t="s">
        <v>6540</v>
      </c>
      <c r="S6122" s="35">
        <v>1</v>
      </c>
      <c r="T6122" s="22">
        <v>1</v>
      </c>
      <c r="U6122" s="20" t="s">
        <v>62</v>
      </c>
      <c r="V6122" s="20">
        <v>45870</v>
      </c>
      <c r="W6122" s="21">
        <v>8</v>
      </c>
      <c r="X6122" s="20">
        <v>45877</v>
      </c>
      <c r="Y6122" s="20">
        <v>45875</v>
      </c>
      <c r="Z6122" s="48">
        <v>8</v>
      </c>
      <c r="AA6122">
        <v>2025</v>
      </c>
      <c r="AB6122" s="45">
        <v>73327</v>
      </c>
      <c r="AC6122" s="45">
        <v>73327</v>
      </c>
      <c r="AK6122" s="10"/>
    </row>
    <row r="6123" spans="1:37">
      <c r="A6123" t="s">
        <v>45</v>
      </c>
      <c r="B6123" t="s">
        <v>46</v>
      </c>
      <c r="C6123" t="s">
        <v>47</v>
      </c>
      <c r="D6123" t="s">
        <v>6541</v>
      </c>
      <c r="E6123" t="s">
        <v>88</v>
      </c>
      <c r="F6123" t="s">
        <v>79</v>
      </c>
      <c r="G6123" t="s">
        <v>51</v>
      </c>
      <c r="H6123" s="20" t="s">
        <v>52</v>
      </c>
      <c r="I6123" t="s">
        <v>53</v>
      </c>
      <c r="J6123" t="s">
        <v>54</v>
      </c>
      <c r="K6123">
        <v>3</v>
      </c>
      <c r="L6123" t="s">
        <v>55</v>
      </c>
      <c r="M6123" t="s">
        <v>77</v>
      </c>
      <c r="N6123" t="s">
        <v>89</v>
      </c>
      <c r="O6123" s="21" t="s">
        <v>58</v>
      </c>
      <c r="P6123" s="21" t="s">
        <v>150</v>
      </c>
      <c r="Q6123" s="20" t="s">
        <v>848</v>
      </c>
      <c r="R6123" s="21" t="s">
        <v>849</v>
      </c>
      <c r="S6123" s="35">
        <v>1</v>
      </c>
      <c r="T6123" s="22">
        <v>1</v>
      </c>
      <c r="U6123" s="20" t="s">
        <v>62</v>
      </c>
      <c r="V6123" s="20">
        <v>45870</v>
      </c>
      <c r="W6123" s="21">
        <v>8</v>
      </c>
      <c r="X6123" s="20">
        <v>45881</v>
      </c>
      <c r="Y6123" s="20">
        <v>45877</v>
      </c>
      <c r="Z6123" s="48">
        <v>8</v>
      </c>
      <c r="AA6123">
        <v>2025</v>
      </c>
      <c r="AB6123" s="45">
        <v>79997</v>
      </c>
      <c r="AC6123" s="45">
        <v>79997</v>
      </c>
      <c r="AK6123" s="10"/>
    </row>
    <row r="6124" spans="1:37">
      <c r="A6124" t="s">
        <v>45</v>
      </c>
      <c r="B6124" t="s">
        <v>46</v>
      </c>
      <c r="C6124" t="s">
        <v>47</v>
      </c>
      <c r="D6124" t="s">
        <v>6542</v>
      </c>
      <c r="E6124" t="s">
        <v>88</v>
      </c>
      <c r="F6124" t="s">
        <v>79</v>
      </c>
      <c r="G6124" t="s">
        <v>51</v>
      </c>
      <c r="H6124" s="20" t="s">
        <v>52</v>
      </c>
      <c r="I6124" t="s">
        <v>53</v>
      </c>
      <c r="J6124" t="s">
        <v>54</v>
      </c>
      <c r="K6124">
        <v>3</v>
      </c>
      <c r="L6124" t="s">
        <v>55</v>
      </c>
      <c r="M6124" t="s">
        <v>77</v>
      </c>
      <c r="N6124" t="s">
        <v>89</v>
      </c>
      <c r="O6124" s="21" t="s">
        <v>58</v>
      </c>
      <c r="P6124" s="21" t="s">
        <v>119</v>
      </c>
      <c r="Q6124" s="20" t="s">
        <v>6539</v>
      </c>
      <c r="R6124" s="21" t="s">
        <v>6540</v>
      </c>
      <c r="S6124" s="35">
        <v>1</v>
      </c>
      <c r="T6124" s="22">
        <v>1</v>
      </c>
      <c r="U6124" s="20" t="s">
        <v>62</v>
      </c>
      <c r="V6124" s="20">
        <v>45873</v>
      </c>
      <c r="W6124" s="21">
        <v>8</v>
      </c>
      <c r="X6124" s="20">
        <v>45883</v>
      </c>
      <c r="Y6124" s="20">
        <v>45882</v>
      </c>
      <c r="Z6124" s="48">
        <v>8</v>
      </c>
      <c r="AA6124">
        <v>2025</v>
      </c>
      <c r="AB6124" s="45">
        <v>73327</v>
      </c>
      <c r="AC6124" s="45">
        <v>73327</v>
      </c>
      <c r="AK6124" s="10"/>
    </row>
    <row r="6125" spans="1:37">
      <c r="A6125" t="s">
        <v>45</v>
      </c>
      <c r="B6125" t="s">
        <v>46</v>
      </c>
      <c r="C6125" t="s">
        <v>47</v>
      </c>
      <c r="D6125" t="s">
        <v>6543</v>
      </c>
      <c r="E6125" t="s">
        <v>88</v>
      </c>
      <c r="F6125" t="s">
        <v>79</v>
      </c>
      <c r="G6125" t="s">
        <v>51</v>
      </c>
      <c r="H6125" s="20" t="s">
        <v>52</v>
      </c>
      <c r="I6125" t="s">
        <v>53</v>
      </c>
      <c r="J6125" t="s">
        <v>54</v>
      </c>
      <c r="K6125">
        <v>3</v>
      </c>
      <c r="L6125" t="s">
        <v>55</v>
      </c>
      <c r="M6125" t="s">
        <v>77</v>
      </c>
      <c r="N6125" t="s">
        <v>89</v>
      </c>
      <c r="O6125" s="21" t="s">
        <v>58</v>
      </c>
      <c r="P6125" s="21" t="s">
        <v>90</v>
      </c>
      <c r="Q6125" s="20" t="s">
        <v>344</v>
      </c>
      <c r="R6125" s="21" t="s">
        <v>345</v>
      </c>
      <c r="S6125" s="35">
        <v>1</v>
      </c>
      <c r="T6125" s="22">
        <v>1</v>
      </c>
      <c r="U6125" s="20" t="s">
        <v>62</v>
      </c>
      <c r="V6125" s="20">
        <v>45870</v>
      </c>
      <c r="W6125" s="21">
        <v>8</v>
      </c>
      <c r="X6125" s="20">
        <v>45882</v>
      </c>
      <c r="Y6125" s="20">
        <v>45877</v>
      </c>
      <c r="Z6125" s="48">
        <v>8</v>
      </c>
      <c r="AA6125">
        <v>2025</v>
      </c>
      <c r="AB6125" s="45">
        <v>39995</v>
      </c>
      <c r="AC6125" s="45">
        <v>39995</v>
      </c>
      <c r="AK6125" s="10"/>
    </row>
    <row r="6126" spans="1:37">
      <c r="A6126" t="s">
        <v>45</v>
      </c>
      <c r="B6126" t="s">
        <v>46</v>
      </c>
      <c r="C6126" t="s">
        <v>47</v>
      </c>
      <c r="D6126" t="s">
        <v>6544</v>
      </c>
      <c r="E6126" t="s">
        <v>88</v>
      </c>
      <c r="F6126" t="s">
        <v>79</v>
      </c>
      <c r="G6126" t="s">
        <v>51</v>
      </c>
      <c r="H6126" s="20" t="s">
        <v>52</v>
      </c>
      <c r="I6126" t="s">
        <v>53</v>
      </c>
      <c r="J6126" t="s">
        <v>54</v>
      </c>
      <c r="K6126">
        <v>3</v>
      </c>
      <c r="L6126" t="s">
        <v>55</v>
      </c>
      <c r="M6126" t="s">
        <v>77</v>
      </c>
      <c r="N6126" t="s">
        <v>89</v>
      </c>
      <c r="O6126" s="21" t="s">
        <v>58</v>
      </c>
      <c r="P6126" s="21" t="s">
        <v>126</v>
      </c>
      <c r="Q6126" s="20" t="s">
        <v>1044</v>
      </c>
      <c r="R6126" s="21" t="s">
        <v>1045</v>
      </c>
      <c r="S6126" s="35">
        <v>1</v>
      </c>
      <c r="T6126" s="22">
        <v>1</v>
      </c>
      <c r="U6126" s="20" t="s">
        <v>62</v>
      </c>
      <c r="V6126" s="20">
        <v>45870</v>
      </c>
      <c r="W6126" s="21">
        <v>8</v>
      </c>
      <c r="X6126" s="20">
        <v>45880</v>
      </c>
      <c r="Y6126" s="20">
        <v>45875</v>
      </c>
      <c r="Z6126" s="48">
        <v>8</v>
      </c>
      <c r="AA6126">
        <v>2025</v>
      </c>
      <c r="AB6126" s="45">
        <v>67854</v>
      </c>
      <c r="AC6126" s="45">
        <v>67854</v>
      </c>
      <c r="AK6126" s="10"/>
    </row>
    <row r="6127" spans="1:37">
      <c r="A6127" t="s">
        <v>45</v>
      </c>
      <c r="B6127" t="s">
        <v>46</v>
      </c>
      <c r="C6127" t="s">
        <v>47</v>
      </c>
      <c r="D6127" t="s">
        <v>6545</v>
      </c>
      <c r="E6127" t="s">
        <v>88</v>
      </c>
      <c r="F6127" t="s">
        <v>79</v>
      </c>
      <c r="G6127" t="s">
        <v>51</v>
      </c>
      <c r="H6127" s="20" t="s">
        <v>52</v>
      </c>
      <c r="I6127" t="s">
        <v>53</v>
      </c>
      <c r="J6127" t="s">
        <v>54</v>
      </c>
      <c r="K6127">
        <v>3</v>
      </c>
      <c r="L6127" t="s">
        <v>55</v>
      </c>
      <c r="M6127" t="s">
        <v>56</v>
      </c>
      <c r="N6127" t="s">
        <v>57</v>
      </c>
      <c r="O6127" s="21" t="s">
        <v>58</v>
      </c>
      <c r="P6127" s="21" t="s">
        <v>64</v>
      </c>
      <c r="Q6127" s="20" t="s">
        <v>596</v>
      </c>
      <c r="R6127" s="21" t="s">
        <v>597</v>
      </c>
      <c r="S6127" s="35">
        <v>1</v>
      </c>
      <c r="T6127" s="22">
        <v>1</v>
      </c>
      <c r="U6127" s="20" t="s">
        <v>62</v>
      </c>
      <c r="V6127" s="20">
        <v>45872</v>
      </c>
      <c r="W6127" s="21">
        <v>8</v>
      </c>
      <c r="X6127" s="20">
        <v>45881</v>
      </c>
      <c r="Y6127" s="20">
        <v>45877</v>
      </c>
      <c r="Z6127" s="48">
        <v>8</v>
      </c>
      <c r="AA6127">
        <v>2025</v>
      </c>
      <c r="AB6127" s="45">
        <v>107135</v>
      </c>
      <c r="AC6127" s="45">
        <v>107135</v>
      </c>
      <c r="AK6127" s="10"/>
    </row>
    <row r="6128" spans="1:37">
      <c r="A6128" t="s">
        <v>45</v>
      </c>
      <c r="B6128" t="s">
        <v>46</v>
      </c>
      <c r="C6128" t="s">
        <v>47</v>
      </c>
      <c r="D6128" t="s">
        <v>6546</v>
      </c>
      <c r="E6128" t="s">
        <v>88</v>
      </c>
      <c r="F6128" t="s">
        <v>79</v>
      </c>
      <c r="G6128" t="s">
        <v>51</v>
      </c>
      <c r="H6128" s="20" t="s">
        <v>52</v>
      </c>
      <c r="I6128" t="s">
        <v>53</v>
      </c>
      <c r="J6128" t="s">
        <v>54</v>
      </c>
      <c r="K6128">
        <v>3</v>
      </c>
      <c r="L6128" t="s">
        <v>55</v>
      </c>
      <c r="M6128" t="s">
        <v>56</v>
      </c>
      <c r="N6128" t="s">
        <v>57</v>
      </c>
      <c r="O6128" s="21" t="s">
        <v>58</v>
      </c>
      <c r="P6128" s="21" t="s">
        <v>64</v>
      </c>
      <c r="Q6128" s="20" t="s">
        <v>1691</v>
      </c>
      <c r="R6128" s="21" t="s">
        <v>1692</v>
      </c>
      <c r="S6128" s="35">
        <v>1</v>
      </c>
      <c r="T6128" s="22">
        <v>1</v>
      </c>
      <c r="U6128" s="20" t="s">
        <v>62</v>
      </c>
      <c r="V6128" s="20">
        <v>45873</v>
      </c>
      <c r="W6128" s="21">
        <v>8</v>
      </c>
      <c r="X6128" s="20">
        <v>45895</v>
      </c>
      <c r="Y6128" s="20">
        <v>45891</v>
      </c>
      <c r="Z6128" s="48">
        <v>8</v>
      </c>
      <c r="AA6128">
        <v>2025</v>
      </c>
      <c r="AB6128" s="45">
        <v>103324</v>
      </c>
      <c r="AC6128" s="45">
        <v>103324</v>
      </c>
      <c r="AK6128" s="10"/>
    </row>
    <row r="6129" spans="1:37">
      <c r="A6129" t="s">
        <v>45</v>
      </c>
      <c r="B6129" t="s">
        <v>46</v>
      </c>
      <c r="C6129" t="s">
        <v>47</v>
      </c>
      <c r="D6129" t="s">
        <v>6547</v>
      </c>
      <c r="E6129" t="s">
        <v>88</v>
      </c>
      <c r="F6129" t="s">
        <v>79</v>
      </c>
      <c r="G6129" t="s">
        <v>51</v>
      </c>
      <c r="H6129" s="20" t="s">
        <v>52</v>
      </c>
      <c r="I6129" t="s">
        <v>53</v>
      </c>
      <c r="J6129" t="s">
        <v>54</v>
      </c>
      <c r="K6129">
        <v>3</v>
      </c>
      <c r="L6129" t="s">
        <v>55</v>
      </c>
      <c r="M6129" t="s">
        <v>56</v>
      </c>
      <c r="N6129" t="s">
        <v>57</v>
      </c>
      <c r="O6129" s="21" t="s">
        <v>58</v>
      </c>
      <c r="P6129" s="21" t="s">
        <v>64</v>
      </c>
      <c r="Q6129" s="20" t="s">
        <v>4165</v>
      </c>
      <c r="R6129" s="21" t="s">
        <v>4166</v>
      </c>
      <c r="S6129" s="35">
        <v>1</v>
      </c>
      <c r="T6129" s="22">
        <v>1</v>
      </c>
      <c r="U6129" s="20" t="s">
        <v>62</v>
      </c>
      <c r="V6129" s="20">
        <v>45873</v>
      </c>
      <c r="W6129" s="21">
        <v>8</v>
      </c>
      <c r="X6129" s="20">
        <v>45882</v>
      </c>
      <c r="Y6129" s="20">
        <v>45875</v>
      </c>
      <c r="Z6129" s="48">
        <v>8</v>
      </c>
      <c r="AA6129">
        <v>2025</v>
      </c>
      <c r="AB6129" s="45">
        <v>103324</v>
      </c>
      <c r="AC6129" s="45">
        <v>103324</v>
      </c>
      <c r="AK6129" s="10"/>
    </row>
    <row r="6130" spans="1:37">
      <c r="A6130" t="s">
        <v>45</v>
      </c>
      <c r="B6130" t="s">
        <v>46</v>
      </c>
      <c r="C6130" t="s">
        <v>47</v>
      </c>
      <c r="D6130" t="s">
        <v>6548</v>
      </c>
      <c r="E6130" t="s">
        <v>88</v>
      </c>
      <c r="F6130" t="s">
        <v>79</v>
      </c>
      <c r="G6130" t="s">
        <v>51</v>
      </c>
      <c r="H6130" s="20" t="s">
        <v>58</v>
      </c>
      <c r="I6130" t="s">
        <v>53</v>
      </c>
      <c r="J6130" t="s">
        <v>54</v>
      </c>
      <c r="K6130">
        <v>3</v>
      </c>
      <c r="L6130" t="s">
        <v>55</v>
      </c>
      <c r="M6130" t="s">
        <v>77</v>
      </c>
      <c r="N6130" t="s">
        <v>89</v>
      </c>
      <c r="O6130" s="21" t="s">
        <v>58</v>
      </c>
      <c r="P6130" s="21" t="s">
        <v>119</v>
      </c>
      <c r="Q6130" s="20" t="s">
        <v>539</v>
      </c>
      <c r="R6130" s="21" t="s">
        <v>540</v>
      </c>
      <c r="S6130" s="35">
        <v>1</v>
      </c>
      <c r="T6130" s="22">
        <v>0</v>
      </c>
      <c r="U6130" s="20" t="s">
        <v>62</v>
      </c>
      <c r="V6130" s="20">
        <v>45872</v>
      </c>
      <c r="W6130" s="21">
        <v>8</v>
      </c>
      <c r="X6130" s="20">
        <v>45883</v>
      </c>
      <c r="Z6130" s="48">
        <v>8</v>
      </c>
      <c r="AA6130">
        <v>2025</v>
      </c>
      <c r="AB6130" s="45">
        <v>113331</v>
      </c>
      <c r="AC6130" s="45">
        <v>0</v>
      </c>
      <c r="AK6130" s="10"/>
    </row>
    <row r="6131" spans="1:37">
      <c r="A6131" t="s">
        <v>45</v>
      </c>
      <c r="B6131" t="s">
        <v>46</v>
      </c>
      <c r="C6131" t="s">
        <v>47</v>
      </c>
      <c r="D6131" t="s">
        <v>6549</v>
      </c>
      <c r="E6131" t="s">
        <v>88</v>
      </c>
      <c r="F6131" t="s">
        <v>79</v>
      </c>
      <c r="G6131" t="s">
        <v>51</v>
      </c>
      <c r="H6131" s="20" t="s">
        <v>52</v>
      </c>
      <c r="I6131" t="s">
        <v>53</v>
      </c>
      <c r="J6131" t="s">
        <v>54</v>
      </c>
      <c r="K6131">
        <v>3</v>
      </c>
      <c r="L6131" t="s">
        <v>55</v>
      </c>
      <c r="M6131" t="s">
        <v>56</v>
      </c>
      <c r="N6131" t="s">
        <v>57</v>
      </c>
      <c r="O6131" s="21" t="s">
        <v>58</v>
      </c>
      <c r="P6131" s="21" t="s">
        <v>64</v>
      </c>
      <c r="Q6131" s="20" t="s">
        <v>1691</v>
      </c>
      <c r="R6131" s="21" t="s">
        <v>1692</v>
      </c>
      <c r="S6131" s="35">
        <v>1</v>
      </c>
      <c r="T6131" s="22">
        <v>1</v>
      </c>
      <c r="U6131" s="20" t="s">
        <v>62</v>
      </c>
      <c r="V6131" s="20">
        <v>45872</v>
      </c>
      <c r="W6131" s="21">
        <v>8</v>
      </c>
      <c r="X6131" s="20">
        <v>45881</v>
      </c>
      <c r="Y6131" s="20">
        <v>45875</v>
      </c>
      <c r="Z6131" s="48">
        <v>8</v>
      </c>
      <c r="AA6131">
        <v>2025</v>
      </c>
      <c r="AB6131" s="45">
        <v>103324</v>
      </c>
      <c r="AC6131" s="45">
        <v>103324</v>
      </c>
      <c r="AK6131" s="10"/>
    </row>
    <row r="6132" spans="1:37">
      <c r="A6132" t="s">
        <v>45</v>
      </c>
      <c r="B6132" t="s">
        <v>46</v>
      </c>
      <c r="C6132" t="s">
        <v>47</v>
      </c>
      <c r="D6132" t="s">
        <v>6550</v>
      </c>
      <c r="E6132" t="s">
        <v>88</v>
      </c>
      <c r="F6132" t="s">
        <v>79</v>
      </c>
      <c r="G6132" t="s">
        <v>51</v>
      </c>
      <c r="H6132" s="20" t="s">
        <v>52</v>
      </c>
      <c r="I6132" t="s">
        <v>53</v>
      </c>
      <c r="J6132" t="s">
        <v>54</v>
      </c>
      <c r="K6132">
        <v>3</v>
      </c>
      <c r="L6132" t="s">
        <v>55</v>
      </c>
      <c r="M6132" t="s">
        <v>56</v>
      </c>
      <c r="N6132" t="s">
        <v>57</v>
      </c>
      <c r="O6132" s="21" t="s">
        <v>58</v>
      </c>
      <c r="P6132" s="21" t="s">
        <v>64</v>
      </c>
      <c r="Q6132" s="20" t="s">
        <v>1052</v>
      </c>
      <c r="R6132" s="21" t="s">
        <v>1053</v>
      </c>
      <c r="S6132" s="35">
        <v>1</v>
      </c>
      <c r="T6132" s="22">
        <v>1</v>
      </c>
      <c r="U6132" s="20" t="s">
        <v>62</v>
      </c>
      <c r="V6132" s="20">
        <v>45873</v>
      </c>
      <c r="W6132" s="21">
        <v>8</v>
      </c>
      <c r="X6132" s="20">
        <v>45891</v>
      </c>
      <c r="Y6132" s="20">
        <v>45889</v>
      </c>
      <c r="Z6132" s="48">
        <v>8</v>
      </c>
      <c r="AA6132">
        <v>2025</v>
      </c>
      <c r="AB6132" s="45">
        <v>53325</v>
      </c>
      <c r="AC6132" s="45">
        <v>53325</v>
      </c>
      <c r="AK6132" s="10"/>
    </row>
    <row r="6133" spans="1:37">
      <c r="A6133" t="s">
        <v>45</v>
      </c>
      <c r="B6133" t="s">
        <v>46</v>
      </c>
      <c r="C6133" t="s">
        <v>47</v>
      </c>
      <c r="D6133" t="s">
        <v>6551</v>
      </c>
      <c r="E6133" t="s">
        <v>88</v>
      </c>
      <c r="F6133" t="s">
        <v>79</v>
      </c>
      <c r="G6133" t="s">
        <v>51</v>
      </c>
      <c r="H6133" s="20" t="s">
        <v>52</v>
      </c>
      <c r="I6133" t="s">
        <v>53</v>
      </c>
      <c r="J6133" t="s">
        <v>54</v>
      </c>
      <c r="K6133">
        <v>3</v>
      </c>
      <c r="L6133" t="s">
        <v>55</v>
      </c>
      <c r="M6133" t="s">
        <v>56</v>
      </c>
      <c r="N6133" t="s">
        <v>57</v>
      </c>
      <c r="O6133" s="21" t="s">
        <v>58</v>
      </c>
      <c r="P6133" s="21" t="s">
        <v>207</v>
      </c>
      <c r="Q6133" s="20" t="s">
        <v>2613</v>
      </c>
      <c r="R6133" s="21" t="s">
        <v>2614</v>
      </c>
      <c r="S6133" s="35">
        <v>1</v>
      </c>
      <c r="T6133" s="22">
        <v>1</v>
      </c>
      <c r="U6133" s="20" t="s">
        <v>62</v>
      </c>
      <c r="V6133" s="20">
        <v>45872</v>
      </c>
      <c r="W6133" s="21">
        <v>8</v>
      </c>
      <c r="X6133" s="20">
        <v>45882</v>
      </c>
      <c r="Y6133" s="20">
        <v>45877</v>
      </c>
      <c r="Z6133" s="48">
        <v>8</v>
      </c>
      <c r="AA6133">
        <v>2025</v>
      </c>
      <c r="AB6133" s="45">
        <v>46660</v>
      </c>
      <c r="AC6133" s="45">
        <v>46660</v>
      </c>
      <c r="AK6133" s="10"/>
    </row>
    <row r="6134" spans="1:37">
      <c r="A6134" t="s">
        <v>45</v>
      </c>
      <c r="B6134" t="s">
        <v>46</v>
      </c>
      <c r="C6134" t="s">
        <v>47</v>
      </c>
      <c r="D6134" t="s">
        <v>6552</v>
      </c>
      <c r="E6134" t="s">
        <v>88</v>
      </c>
      <c r="F6134" t="s">
        <v>79</v>
      </c>
      <c r="G6134" t="s">
        <v>51</v>
      </c>
      <c r="H6134" s="20" t="s">
        <v>52</v>
      </c>
      <c r="I6134" t="s">
        <v>53</v>
      </c>
      <c r="J6134" t="s">
        <v>54</v>
      </c>
      <c r="K6134">
        <v>3</v>
      </c>
      <c r="L6134" t="s">
        <v>55</v>
      </c>
      <c r="M6134" t="s">
        <v>77</v>
      </c>
      <c r="N6134" t="s">
        <v>89</v>
      </c>
      <c r="O6134" s="21" t="s">
        <v>58</v>
      </c>
      <c r="P6134" s="21" t="s">
        <v>150</v>
      </c>
      <c r="Q6134" s="20" t="s">
        <v>536</v>
      </c>
      <c r="R6134" s="21" t="s">
        <v>537</v>
      </c>
      <c r="S6134" s="35">
        <v>1</v>
      </c>
      <c r="T6134" s="22">
        <v>1</v>
      </c>
      <c r="U6134" s="20" t="s">
        <v>62</v>
      </c>
      <c r="V6134" s="20">
        <v>45872</v>
      </c>
      <c r="W6134" s="21">
        <v>8</v>
      </c>
      <c r="X6134" s="20">
        <v>45880</v>
      </c>
      <c r="Y6134" s="20">
        <v>45875</v>
      </c>
      <c r="Z6134" s="48">
        <v>8</v>
      </c>
      <c r="AA6134">
        <v>2025</v>
      </c>
      <c r="AB6134" s="45">
        <v>93330</v>
      </c>
      <c r="AC6134" s="45">
        <v>93330</v>
      </c>
      <c r="AK6134" s="10"/>
    </row>
    <row r="6135" spans="1:37">
      <c r="A6135" t="s">
        <v>45</v>
      </c>
      <c r="B6135" t="s">
        <v>46</v>
      </c>
      <c r="C6135" t="s">
        <v>47</v>
      </c>
      <c r="D6135" t="s">
        <v>6553</v>
      </c>
      <c r="E6135" t="s">
        <v>88</v>
      </c>
      <c r="F6135" t="s">
        <v>79</v>
      </c>
      <c r="G6135" t="s">
        <v>51</v>
      </c>
      <c r="H6135" s="20" t="s">
        <v>52</v>
      </c>
      <c r="I6135" t="s">
        <v>53</v>
      </c>
      <c r="J6135" t="s">
        <v>54</v>
      </c>
      <c r="K6135">
        <v>3</v>
      </c>
      <c r="L6135" t="s">
        <v>55</v>
      </c>
      <c r="M6135" t="s">
        <v>56</v>
      </c>
      <c r="N6135" t="s">
        <v>57</v>
      </c>
      <c r="O6135" s="21" t="s">
        <v>58</v>
      </c>
      <c r="P6135" s="21" t="s">
        <v>64</v>
      </c>
      <c r="Q6135" s="20" t="s">
        <v>221</v>
      </c>
      <c r="R6135" s="21" t="s">
        <v>222</v>
      </c>
      <c r="S6135" s="35">
        <v>1</v>
      </c>
      <c r="T6135" s="22">
        <v>1</v>
      </c>
      <c r="U6135" s="20" t="s">
        <v>62</v>
      </c>
      <c r="V6135" s="20">
        <v>45872</v>
      </c>
      <c r="W6135" s="21">
        <v>8</v>
      </c>
      <c r="X6135" s="20">
        <v>45881</v>
      </c>
      <c r="Y6135" s="20">
        <v>45877</v>
      </c>
      <c r="Z6135" s="48">
        <v>8</v>
      </c>
      <c r="AA6135">
        <v>2025</v>
      </c>
      <c r="AB6135" s="45">
        <v>103324</v>
      </c>
      <c r="AC6135" s="45">
        <v>103324</v>
      </c>
      <c r="AK6135" s="10"/>
    </row>
    <row r="6136" spans="1:37">
      <c r="A6136" t="s">
        <v>45</v>
      </c>
      <c r="B6136" t="s">
        <v>46</v>
      </c>
      <c r="C6136" t="s">
        <v>47</v>
      </c>
      <c r="D6136" t="s">
        <v>6554</v>
      </c>
      <c r="E6136" t="s">
        <v>88</v>
      </c>
      <c r="F6136" t="s">
        <v>79</v>
      </c>
      <c r="G6136" t="s">
        <v>51</v>
      </c>
      <c r="H6136" s="20" t="s">
        <v>52</v>
      </c>
      <c r="I6136" t="s">
        <v>53</v>
      </c>
      <c r="J6136" t="s">
        <v>54</v>
      </c>
      <c r="K6136">
        <v>3</v>
      </c>
      <c r="L6136" t="s">
        <v>55</v>
      </c>
      <c r="M6136" t="s">
        <v>77</v>
      </c>
      <c r="N6136" t="s">
        <v>89</v>
      </c>
      <c r="O6136" s="21" t="s">
        <v>58</v>
      </c>
      <c r="P6136" s="21" t="s">
        <v>90</v>
      </c>
      <c r="Q6136" s="20" t="s">
        <v>2506</v>
      </c>
      <c r="R6136" s="21" t="s">
        <v>2507</v>
      </c>
      <c r="S6136" s="35">
        <v>1</v>
      </c>
      <c r="T6136" s="22">
        <v>1</v>
      </c>
      <c r="U6136" s="20" t="s">
        <v>62</v>
      </c>
      <c r="V6136" s="20">
        <v>45873</v>
      </c>
      <c r="W6136" s="21">
        <v>8</v>
      </c>
      <c r="X6136" s="20">
        <v>45882</v>
      </c>
      <c r="Y6136" s="20">
        <v>45877</v>
      </c>
      <c r="Z6136" s="48">
        <v>8</v>
      </c>
      <c r="AA6136">
        <v>2025</v>
      </c>
      <c r="AB6136" s="45">
        <v>63326</v>
      </c>
      <c r="AC6136" s="45">
        <v>63326</v>
      </c>
      <c r="AK6136" s="10"/>
    </row>
    <row r="6137" spans="1:37">
      <c r="A6137" t="s">
        <v>45</v>
      </c>
      <c r="B6137" t="s">
        <v>46</v>
      </c>
      <c r="C6137" t="s">
        <v>47</v>
      </c>
      <c r="D6137" t="s">
        <v>6555</v>
      </c>
      <c r="E6137" t="s">
        <v>88</v>
      </c>
      <c r="F6137" t="s">
        <v>79</v>
      </c>
      <c r="G6137" t="s">
        <v>51</v>
      </c>
      <c r="H6137" s="20" t="s">
        <v>52</v>
      </c>
      <c r="I6137" t="s">
        <v>53</v>
      </c>
      <c r="J6137" t="s">
        <v>54</v>
      </c>
      <c r="K6137">
        <v>3</v>
      </c>
      <c r="L6137" t="s">
        <v>55</v>
      </c>
      <c r="M6137" t="s">
        <v>56</v>
      </c>
      <c r="N6137" t="s">
        <v>57</v>
      </c>
      <c r="O6137" s="21" t="s">
        <v>58</v>
      </c>
      <c r="P6137" s="21" t="s">
        <v>64</v>
      </c>
      <c r="Q6137" s="20" t="s">
        <v>1691</v>
      </c>
      <c r="R6137" s="21" t="s">
        <v>1692</v>
      </c>
      <c r="S6137" s="35">
        <v>1</v>
      </c>
      <c r="T6137" s="22">
        <v>1</v>
      </c>
      <c r="U6137" s="20" t="s">
        <v>62</v>
      </c>
      <c r="V6137" s="20">
        <v>45873</v>
      </c>
      <c r="W6137" s="21">
        <v>8</v>
      </c>
      <c r="X6137" s="20">
        <v>45883</v>
      </c>
      <c r="Y6137" s="20">
        <v>45880</v>
      </c>
      <c r="Z6137" s="48">
        <v>8</v>
      </c>
      <c r="AA6137">
        <v>2025</v>
      </c>
      <c r="AB6137" s="45">
        <v>103324</v>
      </c>
      <c r="AC6137" s="45">
        <v>103324</v>
      </c>
      <c r="AK6137" s="10"/>
    </row>
    <row r="6138" spans="1:37">
      <c r="A6138" t="s">
        <v>45</v>
      </c>
      <c r="B6138" t="s">
        <v>46</v>
      </c>
      <c r="C6138" t="s">
        <v>47</v>
      </c>
      <c r="D6138" t="s">
        <v>6556</v>
      </c>
      <c r="E6138" t="s">
        <v>88</v>
      </c>
      <c r="F6138" t="s">
        <v>79</v>
      </c>
      <c r="G6138" t="s">
        <v>51</v>
      </c>
      <c r="H6138" s="20" t="s">
        <v>52</v>
      </c>
      <c r="I6138" t="s">
        <v>53</v>
      </c>
      <c r="J6138" t="s">
        <v>54</v>
      </c>
      <c r="K6138">
        <v>3</v>
      </c>
      <c r="L6138" t="s">
        <v>55</v>
      </c>
      <c r="M6138" t="s">
        <v>77</v>
      </c>
      <c r="N6138" t="s">
        <v>89</v>
      </c>
      <c r="O6138" s="21" t="s">
        <v>58</v>
      </c>
      <c r="P6138" s="21" t="s">
        <v>303</v>
      </c>
      <c r="Q6138" s="20" t="s">
        <v>4142</v>
      </c>
      <c r="R6138" s="21" t="s">
        <v>4143</v>
      </c>
      <c r="S6138" s="35">
        <v>1</v>
      </c>
      <c r="T6138" s="22">
        <v>1</v>
      </c>
      <c r="U6138" s="20" t="s">
        <v>62</v>
      </c>
      <c r="V6138" s="20">
        <v>45872</v>
      </c>
      <c r="W6138" s="21">
        <v>8</v>
      </c>
      <c r="X6138" s="20">
        <v>45882</v>
      </c>
      <c r="Y6138" s="20">
        <v>45880</v>
      </c>
      <c r="Z6138" s="48">
        <v>8</v>
      </c>
      <c r="AA6138">
        <v>2025</v>
      </c>
      <c r="AB6138" s="45">
        <v>62500</v>
      </c>
      <c r="AC6138" s="45">
        <v>62500</v>
      </c>
      <c r="AK6138" s="10"/>
    </row>
    <row r="6139" spans="1:37">
      <c r="A6139" t="s">
        <v>45</v>
      </c>
      <c r="B6139" t="s">
        <v>46</v>
      </c>
      <c r="C6139" t="s">
        <v>47</v>
      </c>
      <c r="D6139" t="s">
        <v>6557</v>
      </c>
      <c r="E6139" t="s">
        <v>88</v>
      </c>
      <c r="F6139" t="s">
        <v>79</v>
      </c>
      <c r="G6139" t="s">
        <v>51</v>
      </c>
      <c r="H6139" s="20" t="s">
        <v>52</v>
      </c>
      <c r="I6139" t="s">
        <v>53</v>
      </c>
      <c r="J6139" t="s">
        <v>54</v>
      </c>
      <c r="K6139">
        <v>3</v>
      </c>
      <c r="L6139" t="s">
        <v>55</v>
      </c>
      <c r="M6139" t="s">
        <v>56</v>
      </c>
      <c r="N6139" t="s">
        <v>57</v>
      </c>
      <c r="O6139" s="21" t="s">
        <v>58</v>
      </c>
      <c r="P6139" s="21" t="s">
        <v>207</v>
      </c>
      <c r="Q6139" s="20" t="s">
        <v>2322</v>
      </c>
      <c r="R6139" s="21" t="s">
        <v>2323</v>
      </c>
      <c r="S6139" s="35">
        <v>1</v>
      </c>
      <c r="T6139" s="22">
        <v>1</v>
      </c>
      <c r="U6139" s="20" t="s">
        <v>62</v>
      </c>
      <c r="V6139" s="20">
        <v>45873</v>
      </c>
      <c r="W6139" s="21">
        <v>8</v>
      </c>
      <c r="X6139" s="20">
        <v>45882</v>
      </c>
      <c r="Y6139" s="20">
        <v>45877</v>
      </c>
      <c r="Z6139" s="48">
        <v>8</v>
      </c>
      <c r="AA6139">
        <v>2025</v>
      </c>
      <c r="AB6139" s="45">
        <v>99991</v>
      </c>
      <c r="AC6139" s="45">
        <v>99991</v>
      </c>
      <c r="AK6139" s="10"/>
    </row>
    <row r="6140" spans="1:37">
      <c r="A6140" t="s">
        <v>45</v>
      </c>
      <c r="B6140" t="s">
        <v>46</v>
      </c>
      <c r="C6140" t="s">
        <v>47</v>
      </c>
      <c r="D6140" t="s">
        <v>6558</v>
      </c>
      <c r="E6140" t="s">
        <v>88</v>
      </c>
      <c r="F6140" t="s">
        <v>79</v>
      </c>
      <c r="G6140" t="s">
        <v>51</v>
      </c>
      <c r="H6140" s="20" t="s">
        <v>52</v>
      </c>
      <c r="I6140" t="s">
        <v>53</v>
      </c>
      <c r="J6140" t="s">
        <v>54</v>
      </c>
      <c r="K6140">
        <v>3</v>
      </c>
      <c r="L6140" t="s">
        <v>55</v>
      </c>
      <c r="M6140" t="s">
        <v>56</v>
      </c>
      <c r="N6140" t="s">
        <v>57</v>
      </c>
      <c r="O6140" s="21" t="s">
        <v>58</v>
      </c>
      <c r="P6140" s="21" t="s">
        <v>64</v>
      </c>
      <c r="Q6140" s="20" t="s">
        <v>221</v>
      </c>
      <c r="R6140" s="21" t="s">
        <v>222</v>
      </c>
      <c r="S6140" s="35">
        <v>1</v>
      </c>
      <c r="T6140" s="22">
        <v>1</v>
      </c>
      <c r="U6140" s="20" t="s">
        <v>62</v>
      </c>
      <c r="V6140" s="20">
        <v>45873</v>
      </c>
      <c r="W6140" s="21">
        <v>8</v>
      </c>
      <c r="X6140" s="20">
        <v>45882</v>
      </c>
      <c r="Y6140" s="20">
        <v>45877</v>
      </c>
      <c r="Z6140" s="48">
        <v>8</v>
      </c>
      <c r="AA6140">
        <v>2025</v>
      </c>
      <c r="AB6140" s="45">
        <v>103324</v>
      </c>
      <c r="AC6140" s="45">
        <v>103324</v>
      </c>
      <c r="AK6140" s="10"/>
    </row>
    <row r="6141" spans="1:37">
      <c r="A6141" t="s">
        <v>45</v>
      </c>
      <c r="B6141" t="s">
        <v>46</v>
      </c>
      <c r="C6141" t="s">
        <v>47</v>
      </c>
      <c r="D6141" t="s">
        <v>6559</v>
      </c>
      <c r="E6141" t="s">
        <v>88</v>
      </c>
      <c r="F6141" t="s">
        <v>79</v>
      </c>
      <c r="G6141" t="s">
        <v>51</v>
      </c>
      <c r="H6141" s="20" t="s">
        <v>52</v>
      </c>
      <c r="I6141" t="s">
        <v>53</v>
      </c>
      <c r="J6141" t="s">
        <v>54</v>
      </c>
      <c r="K6141">
        <v>3</v>
      </c>
      <c r="L6141" t="s">
        <v>55</v>
      </c>
      <c r="M6141" t="s">
        <v>56</v>
      </c>
      <c r="N6141" t="s">
        <v>57</v>
      </c>
      <c r="O6141" s="21" t="s">
        <v>58</v>
      </c>
      <c r="P6141" s="21" t="s">
        <v>64</v>
      </c>
      <c r="Q6141" s="20" t="s">
        <v>221</v>
      </c>
      <c r="R6141" s="21" t="s">
        <v>222</v>
      </c>
      <c r="S6141" s="35">
        <v>1</v>
      </c>
      <c r="T6141" s="22">
        <v>1</v>
      </c>
      <c r="U6141" s="20" t="s">
        <v>62</v>
      </c>
      <c r="V6141" s="20">
        <v>45873</v>
      </c>
      <c r="W6141" s="21">
        <v>8</v>
      </c>
      <c r="X6141" s="20">
        <v>45888</v>
      </c>
      <c r="Y6141" s="20">
        <v>45882</v>
      </c>
      <c r="Z6141" s="48">
        <v>8</v>
      </c>
      <c r="AA6141">
        <v>2025</v>
      </c>
      <c r="AB6141" s="45">
        <v>103324</v>
      </c>
      <c r="AC6141" s="45">
        <v>103324</v>
      </c>
      <c r="AK6141" s="10"/>
    </row>
    <row r="6142" spans="1:37">
      <c r="A6142" t="s">
        <v>45</v>
      </c>
      <c r="B6142" t="s">
        <v>46</v>
      </c>
      <c r="C6142" t="s">
        <v>47</v>
      </c>
      <c r="D6142" t="s">
        <v>6560</v>
      </c>
      <c r="E6142" t="s">
        <v>88</v>
      </c>
      <c r="F6142" t="s">
        <v>79</v>
      </c>
      <c r="G6142" t="s">
        <v>51</v>
      </c>
      <c r="H6142" s="20" t="s">
        <v>52</v>
      </c>
      <c r="I6142" t="s">
        <v>53</v>
      </c>
      <c r="J6142" t="s">
        <v>54</v>
      </c>
      <c r="K6142">
        <v>3</v>
      </c>
      <c r="L6142" t="s">
        <v>55</v>
      </c>
      <c r="M6142" t="s">
        <v>56</v>
      </c>
      <c r="N6142" t="s">
        <v>57</v>
      </c>
      <c r="O6142" s="21" t="s">
        <v>58</v>
      </c>
      <c r="P6142" s="21" t="s">
        <v>207</v>
      </c>
      <c r="Q6142" s="20" t="s">
        <v>2365</v>
      </c>
      <c r="R6142" s="21" t="s">
        <v>2366</v>
      </c>
      <c r="S6142" s="35">
        <v>1</v>
      </c>
      <c r="T6142" s="22">
        <v>1</v>
      </c>
      <c r="U6142" s="20" t="s">
        <v>62</v>
      </c>
      <c r="V6142" s="20">
        <v>45872</v>
      </c>
      <c r="W6142" s="21">
        <v>8</v>
      </c>
      <c r="X6142" s="20">
        <v>45881</v>
      </c>
      <c r="Y6142" s="20">
        <v>45875</v>
      </c>
      <c r="Z6142" s="48">
        <v>8</v>
      </c>
      <c r="AA6142">
        <v>2025</v>
      </c>
      <c r="AB6142" s="45">
        <v>46660</v>
      </c>
      <c r="AC6142" s="45">
        <v>46660</v>
      </c>
      <c r="AK6142" s="10"/>
    </row>
    <row r="6143" spans="1:37">
      <c r="A6143" t="s">
        <v>45</v>
      </c>
      <c r="B6143" t="s">
        <v>46</v>
      </c>
      <c r="C6143" t="s">
        <v>47</v>
      </c>
      <c r="D6143" t="s">
        <v>6561</v>
      </c>
      <c r="E6143" t="s">
        <v>88</v>
      </c>
      <c r="F6143" t="s">
        <v>79</v>
      </c>
      <c r="G6143" t="s">
        <v>51</v>
      </c>
      <c r="H6143" s="20" t="s">
        <v>52</v>
      </c>
      <c r="I6143" t="s">
        <v>53</v>
      </c>
      <c r="J6143" t="s">
        <v>54</v>
      </c>
      <c r="K6143">
        <v>3</v>
      </c>
      <c r="L6143" t="s">
        <v>55</v>
      </c>
      <c r="M6143" t="s">
        <v>77</v>
      </c>
      <c r="N6143" t="s">
        <v>89</v>
      </c>
      <c r="O6143" s="21" t="s">
        <v>58</v>
      </c>
      <c r="P6143" s="21" t="s">
        <v>97</v>
      </c>
      <c r="Q6143" s="20" t="s">
        <v>101</v>
      </c>
      <c r="R6143" s="21" t="s">
        <v>102</v>
      </c>
      <c r="S6143" s="35">
        <v>1</v>
      </c>
      <c r="T6143" s="22">
        <v>1</v>
      </c>
      <c r="U6143" s="20" t="s">
        <v>62</v>
      </c>
      <c r="V6143" s="20">
        <v>45873</v>
      </c>
      <c r="W6143" s="21">
        <v>8</v>
      </c>
      <c r="X6143" s="20">
        <v>45887</v>
      </c>
      <c r="Y6143" s="20">
        <v>45880</v>
      </c>
      <c r="Z6143" s="48">
        <v>8</v>
      </c>
      <c r="AA6143">
        <v>2025</v>
      </c>
      <c r="AB6143" s="45">
        <v>39994</v>
      </c>
      <c r="AC6143" s="45">
        <v>39994</v>
      </c>
      <c r="AK6143" s="10"/>
    </row>
    <row r="6144" spans="1:37">
      <c r="A6144" t="s">
        <v>45</v>
      </c>
      <c r="B6144" t="s">
        <v>46</v>
      </c>
      <c r="C6144" t="s">
        <v>47</v>
      </c>
      <c r="D6144" t="s">
        <v>6562</v>
      </c>
      <c r="E6144" t="s">
        <v>88</v>
      </c>
      <c r="F6144" t="s">
        <v>79</v>
      </c>
      <c r="G6144" t="s">
        <v>51</v>
      </c>
      <c r="H6144" s="20" t="s">
        <v>52</v>
      </c>
      <c r="I6144" t="s">
        <v>53</v>
      </c>
      <c r="J6144" t="s">
        <v>54</v>
      </c>
      <c r="K6144">
        <v>3</v>
      </c>
      <c r="L6144" t="s">
        <v>55</v>
      </c>
      <c r="M6144" t="s">
        <v>77</v>
      </c>
      <c r="N6144" t="s">
        <v>89</v>
      </c>
      <c r="O6144" s="21" t="s">
        <v>58</v>
      </c>
      <c r="P6144" s="21" t="s">
        <v>137</v>
      </c>
      <c r="Q6144" s="20" t="s">
        <v>138</v>
      </c>
      <c r="R6144" s="21" t="s">
        <v>139</v>
      </c>
      <c r="S6144" s="35">
        <v>1</v>
      </c>
      <c r="T6144" s="22">
        <v>1</v>
      </c>
      <c r="U6144" s="20" t="s">
        <v>62</v>
      </c>
      <c r="V6144" s="20">
        <v>45874</v>
      </c>
      <c r="W6144" s="21">
        <v>8</v>
      </c>
      <c r="X6144" s="20">
        <v>45883</v>
      </c>
      <c r="Y6144" s="20">
        <v>45880</v>
      </c>
      <c r="Z6144" s="48">
        <v>8</v>
      </c>
      <c r="AA6144">
        <v>2025</v>
      </c>
      <c r="AB6144" s="45">
        <v>135713</v>
      </c>
      <c r="AC6144" s="45">
        <v>135713</v>
      </c>
      <c r="AK6144" s="10"/>
    </row>
    <row r="6145" spans="1:37">
      <c r="A6145" t="s">
        <v>45</v>
      </c>
      <c r="B6145" t="s">
        <v>46</v>
      </c>
      <c r="C6145" t="s">
        <v>47</v>
      </c>
      <c r="D6145" t="s">
        <v>6563</v>
      </c>
      <c r="E6145" t="s">
        <v>88</v>
      </c>
      <c r="F6145" t="s">
        <v>79</v>
      </c>
      <c r="G6145" t="s">
        <v>51</v>
      </c>
      <c r="H6145" s="20" t="s">
        <v>52</v>
      </c>
      <c r="I6145" t="s">
        <v>53</v>
      </c>
      <c r="J6145" t="s">
        <v>54</v>
      </c>
      <c r="K6145">
        <v>3</v>
      </c>
      <c r="L6145" t="s">
        <v>55</v>
      </c>
      <c r="M6145" t="s">
        <v>56</v>
      </c>
      <c r="N6145" t="s">
        <v>57</v>
      </c>
      <c r="O6145" s="21" t="s">
        <v>58</v>
      </c>
      <c r="P6145" s="21" t="s">
        <v>64</v>
      </c>
      <c r="Q6145" s="20" t="s">
        <v>221</v>
      </c>
      <c r="R6145" s="21" t="s">
        <v>222</v>
      </c>
      <c r="S6145" s="35">
        <v>1</v>
      </c>
      <c r="T6145" s="22">
        <v>1</v>
      </c>
      <c r="U6145" s="20" t="s">
        <v>62</v>
      </c>
      <c r="V6145" s="20">
        <v>45873</v>
      </c>
      <c r="W6145" s="21">
        <v>8</v>
      </c>
      <c r="X6145" s="20">
        <v>45882</v>
      </c>
      <c r="Y6145" s="20">
        <v>45877</v>
      </c>
      <c r="Z6145" s="48">
        <v>8</v>
      </c>
      <c r="AA6145">
        <v>2025</v>
      </c>
      <c r="AB6145" s="45">
        <v>103324</v>
      </c>
      <c r="AC6145" s="45">
        <v>103324</v>
      </c>
      <c r="AK6145" s="10"/>
    </row>
    <row r="6146" spans="1:37">
      <c r="A6146" t="s">
        <v>45</v>
      </c>
      <c r="B6146" t="s">
        <v>46</v>
      </c>
      <c r="C6146" t="s">
        <v>47</v>
      </c>
      <c r="D6146" t="s">
        <v>6564</v>
      </c>
      <c r="E6146" t="s">
        <v>88</v>
      </c>
      <c r="F6146" t="s">
        <v>79</v>
      </c>
      <c r="G6146" t="s">
        <v>51</v>
      </c>
      <c r="H6146" s="20" t="s">
        <v>52</v>
      </c>
      <c r="I6146" t="s">
        <v>53</v>
      </c>
      <c r="J6146" t="s">
        <v>54</v>
      </c>
      <c r="K6146">
        <v>3</v>
      </c>
      <c r="L6146" t="s">
        <v>55</v>
      </c>
      <c r="M6146" t="s">
        <v>77</v>
      </c>
      <c r="N6146" t="s">
        <v>89</v>
      </c>
      <c r="O6146" s="21" t="s">
        <v>58</v>
      </c>
      <c r="P6146" s="21" t="s">
        <v>90</v>
      </c>
      <c r="Q6146" s="20" t="s">
        <v>91</v>
      </c>
      <c r="R6146" s="21" t="s">
        <v>92</v>
      </c>
      <c r="S6146" s="35">
        <v>1</v>
      </c>
      <c r="T6146" s="22">
        <v>1</v>
      </c>
      <c r="U6146" s="20" t="s">
        <v>62</v>
      </c>
      <c r="V6146" s="20">
        <v>45873</v>
      </c>
      <c r="W6146" s="21">
        <v>8</v>
      </c>
      <c r="X6146" s="20">
        <v>45883</v>
      </c>
      <c r="Y6146" s="20">
        <v>45880</v>
      </c>
      <c r="Z6146" s="48">
        <v>8</v>
      </c>
      <c r="AA6146">
        <v>2025</v>
      </c>
      <c r="AB6146" s="45">
        <v>43995</v>
      </c>
      <c r="AC6146" s="45">
        <v>43995</v>
      </c>
      <c r="AK6146" s="10"/>
    </row>
    <row r="6147" spans="1:37">
      <c r="A6147" t="s">
        <v>45</v>
      </c>
      <c r="B6147" t="s">
        <v>46</v>
      </c>
      <c r="C6147" t="s">
        <v>47</v>
      </c>
      <c r="D6147" t="s">
        <v>6565</v>
      </c>
      <c r="E6147" t="s">
        <v>88</v>
      </c>
      <c r="F6147" t="s">
        <v>79</v>
      </c>
      <c r="G6147" t="s">
        <v>51</v>
      </c>
      <c r="H6147" s="20" t="s">
        <v>52</v>
      </c>
      <c r="I6147" t="s">
        <v>53</v>
      </c>
      <c r="J6147" t="s">
        <v>54</v>
      </c>
      <c r="K6147">
        <v>3</v>
      </c>
      <c r="L6147" t="s">
        <v>55</v>
      </c>
      <c r="M6147" t="s">
        <v>77</v>
      </c>
      <c r="N6147" t="s">
        <v>89</v>
      </c>
      <c r="O6147" s="21" t="s">
        <v>58</v>
      </c>
      <c r="P6147" s="21" t="s">
        <v>90</v>
      </c>
      <c r="Q6147" s="20" t="s">
        <v>3430</v>
      </c>
      <c r="R6147" s="21" t="s">
        <v>3431</v>
      </c>
      <c r="S6147" s="35">
        <v>1</v>
      </c>
      <c r="T6147" s="22">
        <v>1</v>
      </c>
      <c r="U6147" s="20" t="s">
        <v>62</v>
      </c>
      <c r="V6147" s="20">
        <v>45873</v>
      </c>
      <c r="W6147" s="21">
        <v>8</v>
      </c>
      <c r="X6147" s="20">
        <v>45881</v>
      </c>
      <c r="Y6147" s="20">
        <v>45877</v>
      </c>
      <c r="Z6147" s="48">
        <v>8</v>
      </c>
      <c r="AA6147">
        <v>2025</v>
      </c>
      <c r="AB6147" s="45">
        <v>66659</v>
      </c>
      <c r="AC6147" s="45">
        <v>66659</v>
      </c>
      <c r="AK6147" s="10"/>
    </row>
    <row r="6148" spans="1:37">
      <c r="A6148" t="s">
        <v>45</v>
      </c>
      <c r="B6148" t="s">
        <v>46</v>
      </c>
      <c r="C6148" t="s">
        <v>47</v>
      </c>
      <c r="D6148" t="s">
        <v>6566</v>
      </c>
      <c r="E6148" t="s">
        <v>88</v>
      </c>
      <c r="F6148" t="s">
        <v>79</v>
      </c>
      <c r="G6148" t="s">
        <v>51</v>
      </c>
      <c r="H6148" s="20" t="s">
        <v>52</v>
      </c>
      <c r="I6148" t="s">
        <v>53</v>
      </c>
      <c r="J6148" t="s">
        <v>54</v>
      </c>
      <c r="K6148">
        <v>3</v>
      </c>
      <c r="L6148" t="s">
        <v>55</v>
      </c>
      <c r="M6148" t="s">
        <v>56</v>
      </c>
      <c r="N6148" t="s">
        <v>57</v>
      </c>
      <c r="O6148" s="21" t="s">
        <v>58</v>
      </c>
      <c r="P6148" s="21" t="s">
        <v>64</v>
      </c>
      <c r="Q6148" s="20" t="s">
        <v>410</v>
      </c>
      <c r="R6148" s="21" t="s">
        <v>411</v>
      </c>
      <c r="S6148" s="35">
        <v>1</v>
      </c>
      <c r="T6148" s="22">
        <v>1</v>
      </c>
      <c r="U6148" s="20" t="s">
        <v>62</v>
      </c>
      <c r="V6148" s="20">
        <v>45873</v>
      </c>
      <c r="W6148" s="21">
        <v>8</v>
      </c>
      <c r="X6148" s="20">
        <v>45891</v>
      </c>
      <c r="Y6148" s="20">
        <v>45889</v>
      </c>
      <c r="Z6148" s="48">
        <v>8</v>
      </c>
      <c r="AA6148">
        <v>2025</v>
      </c>
      <c r="AB6148" s="45">
        <v>45324</v>
      </c>
      <c r="AC6148" s="45">
        <v>45324</v>
      </c>
      <c r="AK6148" s="10"/>
    </row>
    <row r="6149" spans="1:37">
      <c r="A6149" t="s">
        <v>45</v>
      </c>
      <c r="B6149" t="s">
        <v>46</v>
      </c>
      <c r="C6149" t="s">
        <v>47</v>
      </c>
      <c r="D6149" t="s">
        <v>6567</v>
      </c>
      <c r="E6149" t="s">
        <v>88</v>
      </c>
      <c r="F6149" t="s">
        <v>79</v>
      </c>
      <c r="G6149" t="s">
        <v>51</v>
      </c>
      <c r="H6149" s="20" t="s">
        <v>52</v>
      </c>
      <c r="I6149" t="s">
        <v>53</v>
      </c>
      <c r="J6149" t="s">
        <v>54</v>
      </c>
      <c r="K6149">
        <v>3</v>
      </c>
      <c r="L6149" t="s">
        <v>55</v>
      </c>
      <c r="M6149" t="s">
        <v>56</v>
      </c>
      <c r="N6149" t="s">
        <v>57</v>
      </c>
      <c r="O6149" s="21" t="s">
        <v>58</v>
      </c>
      <c r="P6149" s="21" t="s">
        <v>64</v>
      </c>
      <c r="Q6149" s="20" t="s">
        <v>4165</v>
      </c>
      <c r="R6149" s="21" t="s">
        <v>4166</v>
      </c>
      <c r="S6149" s="35">
        <v>1</v>
      </c>
      <c r="T6149" s="22">
        <v>1</v>
      </c>
      <c r="U6149" s="20" t="s">
        <v>62</v>
      </c>
      <c r="V6149" s="20">
        <v>45873</v>
      </c>
      <c r="W6149" s="21">
        <v>8</v>
      </c>
      <c r="X6149" s="20">
        <v>45883</v>
      </c>
      <c r="Y6149" s="20">
        <v>45880</v>
      </c>
      <c r="Z6149" s="48">
        <v>8</v>
      </c>
      <c r="AA6149">
        <v>2025</v>
      </c>
      <c r="AB6149" s="45">
        <v>103324</v>
      </c>
      <c r="AC6149" s="45">
        <v>103324</v>
      </c>
      <c r="AK6149" s="10"/>
    </row>
    <row r="6150" spans="1:37">
      <c r="A6150" t="s">
        <v>45</v>
      </c>
      <c r="B6150" t="s">
        <v>46</v>
      </c>
      <c r="C6150" t="s">
        <v>47</v>
      </c>
      <c r="D6150" t="s">
        <v>6568</v>
      </c>
      <c r="E6150" t="s">
        <v>88</v>
      </c>
      <c r="F6150" t="s">
        <v>79</v>
      </c>
      <c r="G6150" t="s">
        <v>51</v>
      </c>
      <c r="H6150" s="20" t="s">
        <v>52</v>
      </c>
      <c r="I6150" t="s">
        <v>53</v>
      </c>
      <c r="J6150" t="s">
        <v>54</v>
      </c>
      <c r="K6150">
        <v>3</v>
      </c>
      <c r="L6150" t="s">
        <v>55</v>
      </c>
      <c r="M6150" t="s">
        <v>77</v>
      </c>
      <c r="N6150" t="s">
        <v>89</v>
      </c>
      <c r="O6150" s="21" t="s">
        <v>58</v>
      </c>
      <c r="P6150" s="21" t="s">
        <v>276</v>
      </c>
      <c r="Q6150" s="20" t="s">
        <v>600</v>
      </c>
      <c r="R6150" s="21" t="s">
        <v>601</v>
      </c>
      <c r="S6150" s="35">
        <v>1</v>
      </c>
      <c r="T6150" s="22">
        <v>1</v>
      </c>
      <c r="U6150" s="20" t="s">
        <v>62</v>
      </c>
      <c r="V6150" s="20">
        <v>45873</v>
      </c>
      <c r="W6150" s="21">
        <v>8</v>
      </c>
      <c r="X6150" s="20">
        <v>45891</v>
      </c>
      <c r="Y6150" s="20">
        <v>45889</v>
      </c>
      <c r="Z6150" s="48">
        <v>8</v>
      </c>
      <c r="AA6150">
        <v>2025</v>
      </c>
      <c r="AB6150" s="45">
        <v>29995</v>
      </c>
      <c r="AC6150" s="45">
        <v>29995</v>
      </c>
      <c r="AK6150" s="10"/>
    </row>
    <row r="6151" spans="1:37">
      <c r="A6151" t="s">
        <v>45</v>
      </c>
      <c r="B6151" t="s">
        <v>46</v>
      </c>
      <c r="C6151" t="s">
        <v>47</v>
      </c>
      <c r="D6151" t="s">
        <v>6569</v>
      </c>
      <c r="E6151" t="s">
        <v>88</v>
      </c>
      <c r="F6151" t="s">
        <v>79</v>
      </c>
      <c r="G6151" t="s">
        <v>51</v>
      </c>
      <c r="H6151" s="20" t="s">
        <v>52</v>
      </c>
      <c r="I6151" t="s">
        <v>53</v>
      </c>
      <c r="J6151" t="s">
        <v>54</v>
      </c>
      <c r="K6151">
        <v>3</v>
      </c>
      <c r="L6151" t="s">
        <v>55</v>
      </c>
      <c r="M6151" t="s">
        <v>56</v>
      </c>
      <c r="N6151" t="s">
        <v>57</v>
      </c>
      <c r="O6151" s="21" t="s">
        <v>58</v>
      </c>
      <c r="P6151" s="21" t="s">
        <v>64</v>
      </c>
      <c r="Q6151" s="20" t="s">
        <v>1691</v>
      </c>
      <c r="R6151" s="21" t="s">
        <v>1692</v>
      </c>
      <c r="S6151" s="35">
        <v>1</v>
      </c>
      <c r="T6151" s="22">
        <v>1</v>
      </c>
      <c r="U6151" s="20" t="s">
        <v>62</v>
      </c>
      <c r="V6151" s="20">
        <v>45874</v>
      </c>
      <c r="W6151" s="21">
        <v>8</v>
      </c>
      <c r="X6151" s="20">
        <v>45895</v>
      </c>
      <c r="Y6151" s="20">
        <v>45891</v>
      </c>
      <c r="Z6151" s="48">
        <v>8</v>
      </c>
      <c r="AA6151">
        <v>2025</v>
      </c>
      <c r="AB6151" s="45">
        <v>103324</v>
      </c>
      <c r="AC6151" s="45">
        <v>103324</v>
      </c>
      <c r="AK6151" s="10"/>
    </row>
    <row r="6152" spans="1:37">
      <c r="A6152" t="s">
        <v>45</v>
      </c>
      <c r="B6152" t="s">
        <v>46</v>
      </c>
      <c r="C6152" t="s">
        <v>47</v>
      </c>
      <c r="D6152" t="s">
        <v>6570</v>
      </c>
      <c r="E6152" t="s">
        <v>88</v>
      </c>
      <c r="F6152" t="s">
        <v>79</v>
      </c>
      <c r="G6152" t="s">
        <v>51</v>
      </c>
      <c r="H6152" s="20" t="s">
        <v>52</v>
      </c>
      <c r="I6152" t="s">
        <v>53</v>
      </c>
      <c r="J6152" t="s">
        <v>54</v>
      </c>
      <c r="K6152">
        <v>3</v>
      </c>
      <c r="L6152" t="s">
        <v>55</v>
      </c>
      <c r="M6152" t="s">
        <v>77</v>
      </c>
      <c r="N6152" t="s">
        <v>89</v>
      </c>
      <c r="O6152" s="21" t="s">
        <v>58</v>
      </c>
      <c r="P6152" s="21" t="s">
        <v>97</v>
      </c>
      <c r="Q6152" s="20" t="s">
        <v>108</v>
      </c>
      <c r="R6152" s="21" t="s">
        <v>3798</v>
      </c>
      <c r="S6152" s="35">
        <v>1</v>
      </c>
      <c r="T6152" s="22">
        <v>1</v>
      </c>
      <c r="U6152" s="20" t="s">
        <v>62</v>
      </c>
      <c r="V6152" s="20">
        <v>45872</v>
      </c>
      <c r="W6152" s="21">
        <v>8</v>
      </c>
      <c r="X6152" s="20">
        <v>45881</v>
      </c>
      <c r="Y6152" s="20">
        <v>45875</v>
      </c>
      <c r="Z6152" s="48">
        <v>8</v>
      </c>
      <c r="AA6152">
        <v>2025</v>
      </c>
      <c r="AB6152" s="45">
        <v>60712</v>
      </c>
      <c r="AC6152" s="45">
        <v>60712</v>
      </c>
      <c r="AK6152" s="10"/>
    </row>
    <row r="6153" spans="1:37">
      <c r="A6153" t="s">
        <v>45</v>
      </c>
      <c r="B6153" t="s">
        <v>46</v>
      </c>
      <c r="C6153" t="s">
        <v>47</v>
      </c>
      <c r="D6153" t="s">
        <v>6571</v>
      </c>
      <c r="E6153" t="s">
        <v>88</v>
      </c>
      <c r="F6153" t="s">
        <v>79</v>
      </c>
      <c r="G6153" t="s">
        <v>51</v>
      </c>
      <c r="H6153" s="20" t="s">
        <v>52</v>
      </c>
      <c r="I6153" t="s">
        <v>53</v>
      </c>
      <c r="J6153" t="s">
        <v>54</v>
      </c>
      <c r="K6153">
        <v>3</v>
      </c>
      <c r="L6153" t="s">
        <v>55</v>
      </c>
      <c r="M6153" t="s">
        <v>56</v>
      </c>
      <c r="N6153" t="s">
        <v>57</v>
      </c>
      <c r="O6153" s="21" t="s">
        <v>58</v>
      </c>
      <c r="P6153" s="21" t="s">
        <v>64</v>
      </c>
      <c r="Q6153" s="20" t="s">
        <v>221</v>
      </c>
      <c r="R6153" s="21" t="s">
        <v>222</v>
      </c>
      <c r="S6153" s="35">
        <v>1</v>
      </c>
      <c r="T6153" s="22">
        <v>1</v>
      </c>
      <c r="U6153" s="20" t="s">
        <v>62</v>
      </c>
      <c r="V6153" s="20">
        <v>45873</v>
      </c>
      <c r="W6153" s="21">
        <v>8</v>
      </c>
      <c r="X6153" s="20">
        <v>45889</v>
      </c>
      <c r="Y6153" s="20">
        <v>45887</v>
      </c>
      <c r="Z6153" s="48">
        <v>8</v>
      </c>
      <c r="AA6153">
        <v>2025</v>
      </c>
      <c r="AB6153" s="45">
        <v>103324</v>
      </c>
      <c r="AC6153" s="45">
        <v>103324</v>
      </c>
      <c r="AK6153" s="10"/>
    </row>
    <row r="6154" spans="1:37">
      <c r="A6154" t="s">
        <v>45</v>
      </c>
      <c r="B6154" t="s">
        <v>46</v>
      </c>
      <c r="C6154" t="s">
        <v>47</v>
      </c>
      <c r="D6154" t="s">
        <v>6572</v>
      </c>
      <c r="E6154" t="s">
        <v>88</v>
      </c>
      <c r="F6154" t="s">
        <v>79</v>
      </c>
      <c r="G6154" t="s">
        <v>51</v>
      </c>
      <c r="H6154" s="20" t="s">
        <v>52</v>
      </c>
      <c r="I6154" t="s">
        <v>53</v>
      </c>
      <c r="J6154" t="s">
        <v>54</v>
      </c>
      <c r="K6154">
        <v>3</v>
      </c>
      <c r="L6154" t="s">
        <v>55</v>
      </c>
      <c r="M6154" t="s">
        <v>77</v>
      </c>
      <c r="N6154" t="s">
        <v>89</v>
      </c>
      <c r="O6154" s="21" t="s">
        <v>58</v>
      </c>
      <c r="P6154" s="21" t="s">
        <v>119</v>
      </c>
      <c r="Q6154" s="20" t="s">
        <v>2537</v>
      </c>
      <c r="R6154" s="21" t="s">
        <v>2538</v>
      </c>
      <c r="S6154" s="35">
        <v>2</v>
      </c>
      <c r="T6154" s="22">
        <v>2</v>
      </c>
      <c r="U6154" s="20" t="s">
        <v>62</v>
      </c>
      <c r="V6154" s="20">
        <v>45873</v>
      </c>
      <c r="W6154" s="21">
        <v>8</v>
      </c>
      <c r="X6154" s="20">
        <v>45891</v>
      </c>
      <c r="Y6154" s="20">
        <v>45889</v>
      </c>
      <c r="Z6154" s="48">
        <v>8</v>
      </c>
      <c r="AA6154">
        <v>2025</v>
      </c>
      <c r="AB6154" s="45">
        <v>293318</v>
      </c>
      <c r="AC6154" s="45">
        <v>293318</v>
      </c>
      <c r="AK6154" s="10"/>
    </row>
    <row r="6155" spans="1:37">
      <c r="A6155" t="s">
        <v>45</v>
      </c>
      <c r="B6155" t="s">
        <v>46</v>
      </c>
      <c r="C6155" t="s">
        <v>47</v>
      </c>
      <c r="D6155" t="s">
        <v>6573</v>
      </c>
      <c r="E6155" t="s">
        <v>88</v>
      </c>
      <c r="F6155" t="s">
        <v>79</v>
      </c>
      <c r="G6155" t="s">
        <v>51</v>
      </c>
      <c r="H6155" s="20" t="s">
        <v>52</v>
      </c>
      <c r="I6155" t="s">
        <v>53</v>
      </c>
      <c r="J6155" t="s">
        <v>54</v>
      </c>
      <c r="K6155">
        <v>3</v>
      </c>
      <c r="L6155" t="s">
        <v>55</v>
      </c>
      <c r="M6155" t="s">
        <v>77</v>
      </c>
      <c r="N6155" t="s">
        <v>89</v>
      </c>
      <c r="O6155" s="21" t="s">
        <v>58</v>
      </c>
      <c r="P6155" s="21" t="s">
        <v>126</v>
      </c>
      <c r="Q6155" s="20" t="s">
        <v>799</v>
      </c>
      <c r="R6155" s="21" t="s">
        <v>800</v>
      </c>
      <c r="S6155" s="35">
        <v>1</v>
      </c>
      <c r="T6155" s="22">
        <v>1</v>
      </c>
      <c r="U6155" s="20" t="s">
        <v>62</v>
      </c>
      <c r="V6155" s="20">
        <v>45872</v>
      </c>
      <c r="W6155" s="21">
        <v>8</v>
      </c>
      <c r="X6155" s="20">
        <v>45880</v>
      </c>
      <c r="Y6155" s="20">
        <v>45875</v>
      </c>
      <c r="Z6155" s="48">
        <v>8</v>
      </c>
      <c r="AA6155">
        <v>2025</v>
      </c>
      <c r="AB6155" s="45">
        <v>63325</v>
      </c>
      <c r="AC6155" s="45">
        <v>63325</v>
      </c>
      <c r="AK6155" s="10"/>
    </row>
    <row r="6156" spans="1:37">
      <c r="A6156" t="s">
        <v>45</v>
      </c>
      <c r="B6156" t="s">
        <v>46</v>
      </c>
      <c r="C6156" t="s">
        <v>47</v>
      </c>
      <c r="D6156" t="s">
        <v>6574</v>
      </c>
      <c r="E6156" t="s">
        <v>88</v>
      </c>
      <c r="F6156" t="s">
        <v>79</v>
      </c>
      <c r="G6156" t="s">
        <v>51</v>
      </c>
      <c r="H6156" s="20" t="s">
        <v>52</v>
      </c>
      <c r="I6156" t="s">
        <v>53</v>
      </c>
      <c r="J6156" t="s">
        <v>54</v>
      </c>
      <c r="K6156">
        <v>3</v>
      </c>
      <c r="L6156" t="s">
        <v>55</v>
      </c>
      <c r="M6156" t="s">
        <v>77</v>
      </c>
      <c r="N6156" t="s">
        <v>89</v>
      </c>
      <c r="O6156" s="21" t="s">
        <v>58</v>
      </c>
      <c r="P6156" s="21" t="s">
        <v>150</v>
      </c>
      <c r="Q6156" s="20" t="s">
        <v>244</v>
      </c>
      <c r="R6156" s="21" t="s">
        <v>245</v>
      </c>
      <c r="S6156" s="35">
        <v>1</v>
      </c>
      <c r="T6156" s="22">
        <v>1</v>
      </c>
      <c r="U6156" s="20" t="s">
        <v>62</v>
      </c>
      <c r="V6156" s="20">
        <v>45873</v>
      </c>
      <c r="W6156" s="21">
        <v>8</v>
      </c>
      <c r="X6156" s="20">
        <v>45883</v>
      </c>
      <c r="Y6156" s="20">
        <v>45880</v>
      </c>
      <c r="Z6156" s="48">
        <v>8</v>
      </c>
      <c r="AA6156">
        <v>2025</v>
      </c>
      <c r="AB6156" s="45">
        <v>99995</v>
      </c>
      <c r="AC6156" s="45">
        <v>99995</v>
      </c>
      <c r="AK6156" s="10"/>
    </row>
    <row r="6157" spans="1:37">
      <c r="A6157" t="s">
        <v>45</v>
      </c>
      <c r="B6157" t="s">
        <v>46</v>
      </c>
      <c r="C6157" t="s">
        <v>47</v>
      </c>
      <c r="D6157" t="s">
        <v>6575</v>
      </c>
      <c r="E6157" t="s">
        <v>88</v>
      </c>
      <c r="F6157" t="s">
        <v>79</v>
      </c>
      <c r="G6157" t="s">
        <v>51</v>
      </c>
      <c r="H6157" s="20" t="s">
        <v>52</v>
      </c>
      <c r="I6157" t="s">
        <v>53</v>
      </c>
      <c r="J6157" t="s">
        <v>54</v>
      </c>
      <c r="K6157">
        <v>3</v>
      </c>
      <c r="L6157" t="s">
        <v>55</v>
      </c>
      <c r="M6157" t="s">
        <v>77</v>
      </c>
      <c r="N6157" t="s">
        <v>89</v>
      </c>
      <c r="O6157" s="21" t="s">
        <v>58</v>
      </c>
      <c r="P6157" s="21" t="s">
        <v>90</v>
      </c>
      <c r="Q6157" s="20" t="s">
        <v>1685</v>
      </c>
      <c r="R6157" s="21" t="s">
        <v>1686</v>
      </c>
      <c r="S6157" s="35">
        <v>1</v>
      </c>
      <c r="T6157" s="22">
        <v>1</v>
      </c>
      <c r="U6157" s="20" t="s">
        <v>62</v>
      </c>
      <c r="V6157" s="20">
        <v>45874</v>
      </c>
      <c r="W6157" s="21">
        <v>8</v>
      </c>
      <c r="X6157" s="20">
        <v>45881</v>
      </c>
      <c r="Y6157" s="20">
        <v>45877</v>
      </c>
      <c r="Z6157" s="48">
        <v>8</v>
      </c>
      <c r="AA6157">
        <v>2025</v>
      </c>
      <c r="AB6157" s="45">
        <v>64275</v>
      </c>
      <c r="AC6157" s="45">
        <v>64275</v>
      </c>
      <c r="AK6157" s="10"/>
    </row>
    <row r="6158" spans="1:37">
      <c r="A6158" t="s">
        <v>45</v>
      </c>
      <c r="B6158" t="s">
        <v>46</v>
      </c>
      <c r="C6158" t="s">
        <v>47</v>
      </c>
      <c r="D6158" t="s">
        <v>6576</v>
      </c>
      <c r="E6158" t="s">
        <v>88</v>
      </c>
      <c r="F6158" t="s">
        <v>79</v>
      </c>
      <c r="G6158" t="s">
        <v>51</v>
      </c>
      <c r="H6158" s="20" t="s">
        <v>52</v>
      </c>
      <c r="I6158" t="s">
        <v>53</v>
      </c>
      <c r="J6158" t="s">
        <v>54</v>
      </c>
      <c r="K6158">
        <v>3</v>
      </c>
      <c r="L6158" t="s">
        <v>55</v>
      </c>
      <c r="M6158" t="s">
        <v>56</v>
      </c>
      <c r="N6158" t="s">
        <v>57</v>
      </c>
      <c r="O6158" s="21" t="s">
        <v>58</v>
      </c>
      <c r="P6158" s="21" t="s">
        <v>64</v>
      </c>
      <c r="Q6158" s="20" t="s">
        <v>94</v>
      </c>
      <c r="R6158" s="21" t="s">
        <v>95</v>
      </c>
      <c r="S6158" s="35">
        <v>1</v>
      </c>
      <c r="T6158" s="22">
        <v>1</v>
      </c>
      <c r="U6158" s="20" t="s">
        <v>62</v>
      </c>
      <c r="V6158" s="20">
        <v>45874</v>
      </c>
      <c r="W6158" s="21">
        <v>8</v>
      </c>
      <c r="X6158" s="20">
        <v>45881</v>
      </c>
      <c r="Y6158" s="20">
        <v>45877</v>
      </c>
      <c r="Z6158" s="48">
        <v>8</v>
      </c>
      <c r="AA6158">
        <v>2025</v>
      </c>
      <c r="AB6158" s="45">
        <v>29994</v>
      </c>
      <c r="AC6158" s="45">
        <v>29994</v>
      </c>
      <c r="AK6158" s="10"/>
    </row>
    <row r="6159" spans="1:37">
      <c r="A6159" t="s">
        <v>45</v>
      </c>
      <c r="B6159" t="s">
        <v>46</v>
      </c>
      <c r="C6159" t="s">
        <v>47</v>
      </c>
      <c r="D6159" t="s">
        <v>6577</v>
      </c>
      <c r="E6159" t="s">
        <v>88</v>
      </c>
      <c r="F6159" t="s">
        <v>79</v>
      </c>
      <c r="G6159" t="s">
        <v>51</v>
      </c>
      <c r="H6159" s="20" t="s">
        <v>52</v>
      </c>
      <c r="I6159" t="s">
        <v>53</v>
      </c>
      <c r="J6159" t="s">
        <v>54</v>
      </c>
      <c r="K6159">
        <v>3</v>
      </c>
      <c r="L6159" t="s">
        <v>55</v>
      </c>
      <c r="M6159" t="s">
        <v>77</v>
      </c>
      <c r="N6159" t="s">
        <v>89</v>
      </c>
      <c r="O6159" s="21" t="s">
        <v>58</v>
      </c>
      <c r="P6159" s="21" t="s">
        <v>119</v>
      </c>
      <c r="Q6159" s="20" t="s">
        <v>3686</v>
      </c>
      <c r="R6159" s="21" t="s">
        <v>3687</v>
      </c>
      <c r="S6159" s="35">
        <v>1</v>
      </c>
      <c r="T6159" s="22">
        <v>1</v>
      </c>
      <c r="U6159" s="20" t="s">
        <v>62</v>
      </c>
      <c r="V6159" s="20">
        <v>45873</v>
      </c>
      <c r="W6159" s="21">
        <v>8</v>
      </c>
      <c r="X6159" s="20">
        <v>45880</v>
      </c>
      <c r="Y6159" s="20">
        <v>45875</v>
      </c>
      <c r="Z6159" s="48">
        <v>8</v>
      </c>
      <c r="AA6159">
        <v>2025</v>
      </c>
      <c r="AB6159" s="45">
        <v>59990</v>
      </c>
      <c r="AC6159" s="45">
        <v>59990</v>
      </c>
      <c r="AK6159" s="10"/>
    </row>
    <row r="6160" spans="1:37">
      <c r="A6160" t="s">
        <v>45</v>
      </c>
      <c r="B6160" t="s">
        <v>46</v>
      </c>
      <c r="C6160" t="s">
        <v>47</v>
      </c>
      <c r="D6160" t="s">
        <v>6578</v>
      </c>
      <c r="E6160" t="s">
        <v>88</v>
      </c>
      <c r="F6160" t="s">
        <v>79</v>
      </c>
      <c r="G6160" t="s">
        <v>51</v>
      </c>
      <c r="H6160" s="20" t="s">
        <v>52</v>
      </c>
      <c r="I6160" t="s">
        <v>53</v>
      </c>
      <c r="J6160" t="s">
        <v>54</v>
      </c>
      <c r="K6160">
        <v>3</v>
      </c>
      <c r="L6160" t="s">
        <v>55</v>
      </c>
      <c r="M6160" t="s">
        <v>77</v>
      </c>
      <c r="N6160" t="s">
        <v>89</v>
      </c>
      <c r="O6160" s="21" t="s">
        <v>58</v>
      </c>
      <c r="P6160" s="21" t="s">
        <v>90</v>
      </c>
      <c r="Q6160" s="20" t="s">
        <v>191</v>
      </c>
      <c r="R6160" s="21" t="s">
        <v>192</v>
      </c>
      <c r="S6160" s="35">
        <v>1</v>
      </c>
      <c r="T6160" s="22">
        <v>1</v>
      </c>
      <c r="U6160" s="20" t="s">
        <v>62</v>
      </c>
      <c r="V6160" s="20">
        <v>45873</v>
      </c>
      <c r="W6160" s="21">
        <v>8</v>
      </c>
      <c r="X6160" s="20">
        <v>45881</v>
      </c>
      <c r="Y6160" s="20">
        <v>45875</v>
      </c>
      <c r="Z6160" s="48">
        <v>8</v>
      </c>
      <c r="AA6160">
        <v>2025</v>
      </c>
      <c r="AB6160" s="45">
        <v>107134</v>
      </c>
      <c r="AC6160" s="45">
        <v>107134</v>
      </c>
      <c r="AK6160" s="10"/>
    </row>
    <row r="6161" spans="1:37">
      <c r="A6161" t="s">
        <v>45</v>
      </c>
      <c r="B6161" t="s">
        <v>46</v>
      </c>
      <c r="C6161" t="s">
        <v>47</v>
      </c>
      <c r="D6161" t="s">
        <v>6579</v>
      </c>
      <c r="E6161" t="s">
        <v>88</v>
      </c>
      <c r="F6161" t="s">
        <v>79</v>
      </c>
      <c r="G6161" t="s">
        <v>51</v>
      </c>
      <c r="H6161" s="20" t="s">
        <v>52</v>
      </c>
      <c r="I6161" t="s">
        <v>53</v>
      </c>
      <c r="J6161" t="s">
        <v>54</v>
      </c>
      <c r="K6161">
        <v>3</v>
      </c>
      <c r="L6161" t="s">
        <v>55</v>
      </c>
      <c r="M6161" t="s">
        <v>77</v>
      </c>
      <c r="N6161" t="s">
        <v>89</v>
      </c>
      <c r="O6161" s="21" t="s">
        <v>58</v>
      </c>
      <c r="P6161" s="21" t="s">
        <v>126</v>
      </c>
      <c r="Q6161" s="20" t="s">
        <v>1746</v>
      </c>
      <c r="R6161" s="21" t="s">
        <v>1747</v>
      </c>
      <c r="S6161" s="35">
        <v>1</v>
      </c>
      <c r="T6161" s="22">
        <v>1</v>
      </c>
      <c r="U6161" s="20" t="s">
        <v>62</v>
      </c>
      <c r="V6161" s="20">
        <v>45874</v>
      </c>
      <c r="W6161" s="21">
        <v>8</v>
      </c>
      <c r="X6161" s="20">
        <v>45883</v>
      </c>
      <c r="Y6161" s="20">
        <v>45880</v>
      </c>
      <c r="Z6161" s="48">
        <v>8</v>
      </c>
      <c r="AA6161">
        <v>2025</v>
      </c>
      <c r="AB6161" s="45">
        <v>19992</v>
      </c>
      <c r="AC6161" s="45">
        <v>19992</v>
      </c>
      <c r="AK6161" s="10"/>
    </row>
    <row r="6162" spans="1:37">
      <c r="A6162" t="s">
        <v>45</v>
      </c>
      <c r="B6162" t="s">
        <v>46</v>
      </c>
      <c r="C6162" t="s">
        <v>47</v>
      </c>
      <c r="D6162" t="s">
        <v>6580</v>
      </c>
      <c r="E6162" t="s">
        <v>88</v>
      </c>
      <c r="F6162" t="s">
        <v>79</v>
      </c>
      <c r="G6162" t="s">
        <v>51</v>
      </c>
      <c r="H6162" s="20" t="s">
        <v>52</v>
      </c>
      <c r="I6162" t="s">
        <v>53</v>
      </c>
      <c r="J6162" t="s">
        <v>54</v>
      </c>
      <c r="K6162">
        <v>3</v>
      </c>
      <c r="L6162" t="s">
        <v>55</v>
      </c>
      <c r="M6162" t="s">
        <v>56</v>
      </c>
      <c r="N6162" t="s">
        <v>57</v>
      </c>
      <c r="O6162" s="21" t="s">
        <v>58</v>
      </c>
      <c r="P6162" s="21" t="s">
        <v>64</v>
      </c>
      <c r="Q6162" s="20" t="s">
        <v>221</v>
      </c>
      <c r="R6162" s="21" t="s">
        <v>222</v>
      </c>
      <c r="S6162" s="35">
        <v>1</v>
      </c>
      <c r="T6162" s="22">
        <v>1</v>
      </c>
      <c r="U6162" s="20" t="s">
        <v>62</v>
      </c>
      <c r="V6162" s="20">
        <v>45872</v>
      </c>
      <c r="W6162" s="21">
        <v>8</v>
      </c>
      <c r="X6162" s="20">
        <v>45880</v>
      </c>
      <c r="Y6162" s="20">
        <v>45875</v>
      </c>
      <c r="Z6162" s="48">
        <v>8</v>
      </c>
      <c r="AA6162">
        <v>2025</v>
      </c>
      <c r="AB6162" s="45">
        <v>103324</v>
      </c>
      <c r="AC6162" s="45">
        <v>103324</v>
      </c>
      <c r="AK6162" s="10"/>
    </row>
    <row r="6163" spans="1:37">
      <c r="A6163" t="s">
        <v>45</v>
      </c>
      <c r="B6163" t="s">
        <v>46</v>
      </c>
      <c r="C6163" t="s">
        <v>47</v>
      </c>
      <c r="D6163" t="s">
        <v>6581</v>
      </c>
      <c r="E6163" t="s">
        <v>88</v>
      </c>
      <c r="F6163" t="s">
        <v>79</v>
      </c>
      <c r="G6163" t="s">
        <v>51</v>
      </c>
      <c r="H6163" s="20" t="s">
        <v>52</v>
      </c>
      <c r="I6163" t="s">
        <v>53</v>
      </c>
      <c r="J6163" t="s">
        <v>54</v>
      </c>
      <c r="K6163">
        <v>3</v>
      </c>
      <c r="L6163" t="s">
        <v>55</v>
      </c>
      <c r="M6163" t="s">
        <v>77</v>
      </c>
      <c r="N6163" t="s">
        <v>89</v>
      </c>
      <c r="O6163" s="21" t="s">
        <v>58</v>
      </c>
      <c r="P6163" s="21" t="s">
        <v>276</v>
      </c>
      <c r="Q6163" s="20" t="s">
        <v>315</v>
      </c>
      <c r="R6163" s="21" t="s">
        <v>316</v>
      </c>
      <c r="S6163" s="35">
        <v>3</v>
      </c>
      <c r="T6163" s="22">
        <v>3</v>
      </c>
      <c r="U6163" s="20" t="s">
        <v>62</v>
      </c>
      <c r="V6163" s="20">
        <v>45873</v>
      </c>
      <c r="W6163" s="21">
        <v>8</v>
      </c>
      <c r="X6163" s="20">
        <v>45882</v>
      </c>
      <c r="Y6163" s="20">
        <v>45877</v>
      </c>
      <c r="Z6163" s="48">
        <v>8</v>
      </c>
      <c r="AA6163">
        <v>2025</v>
      </c>
      <c r="AB6163" s="45">
        <v>37983</v>
      </c>
      <c r="AC6163" s="45">
        <v>37983</v>
      </c>
      <c r="AK6163" s="10"/>
    </row>
    <row r="6164" spans="1:37">
      <c r="A6164" t="s">
        <v>45</v>
      </c>
      <c r="B6164" t="s">
        <v>46</v>
      </c>
      <c r="C6164" t="s">
        <v>47</v>
      </c>
      <c r="D6164" t="s">
        <v>6582</v>
      </c>
      <c r="E6164" t="s">
        <v>88</v>
      </c>
      <c r="F6164" t="s">
        <v>79</v>
      </c>
      <c r="G6164" t="s">
        <v>51</v>
      </c>
      <c r="H6164" s="20" t="s">
        <v>52</v>
      </c>
      <c r="I6164" t="s">
        <v>53</v>
      </c>
      <c r="J6164" t="s">
        <v>54</v>
      </c>
      <c r="K6164">
        <v>3</v>
      </c>
      <c r="L6164" t="s">
        <v>55</v>
      </c>
      <c r="M6164" t="s">
        <v>77</v>
      </c>
      <c r="N6164" t="s">
        <v>89</v>
      </c>
      <c r="O6164" s="21" t="s">
        <v>58</v>
      </c>
      <c r="P6164" s="21" t="s">
        <v>97</v>
      </c>
      <c r="Q6164" s="20" t="s">
        <v>2483</v>
      </c>
      <c r="R6164" s="21" t="s">
        <v>2484</v>
      </c>
      <c r="S6164" s="35">
        <v>1</v>
      </c>
      <c r="T6164" s="22">
        <v>1</v>
      </c>
      <c r="U6164" s="20" t="s">
        <v>62</v>
      </c>
      <c r="V6164" s="20">
        <v>45873</v>
      </c>
      <c r="W6164" s="21">
        <v>8</v>
      </c>
      <c r="X6164" s="20">
        <v>45895</v>
      </c>
      <c r="Y6164" s="20">
        <v>45891</v>
      </c>
      <c r="Z6164" s="48">
        <v>8</v>
      </c>
      <c r="AA6164">
        <v>2025</v>
      </c>
      <c r="AB6164" s="45">
        <v>39998</v>
      </c>
      <c r="AC6164" s="45">
        <v>39998</v>
      </c>
      <c r="AK6164" s="10"/>
    </row>
    <row r="6165" spans="1:37">
      <c r="A6165" t="s">
        <v>45</v>
      </c>
      <c r="B6165" t="s">
        <v>46</v>
      </c>
      <c r="C6165" t="s">
        <v>47</v>
      </c>
      <c r="D6165" t="s">
        <v>6583</v>
      </c>
      <c r="E6165" t="s">
        <v>88</v>
      </c>
      <c r="F6165" t="s">
        <v>79</v>
      </c>
      <c r="G6165" t="s">
        <v>51</v>
      </c>
      <c r="H6165" s="20" t="s">
        <v>52</v>
      </c>
      <c r="I6165" t="s">
        <v>53</v>
      </c>
      <c r="J6165" t="s">
        <v>54</v>
      </c>
      <c r="K6165">
        <v>3</v>
      </c>
      <c r="L6165" t="s">
        <v>55</v>
      </c>
      <c r="M6165" t="s">
        <v>77</v>
      </c>
      <c r="N6165" t="s">
        <v>89</v>
      </c>
      <c r="O6165" s="21" t="s">
        <v>58</v>
      </c>
      <c r="P6165" s="21" t="s">
        <v>90</v>
      </c>
      <c r="Q6165" s="20" t="s">
        <v>2004</v>
      </c>
      <c r="R6165" s="21" t="s">
        <v>2005</v>
      </c>
      <c r="S6165" s="35">
        <v>1</v>
      </c>
      <c r="T6165" s="22">
        <v>1</v>
      </c>
      <c r="U6165" s="20" t="s">
        <v>62</v>
      </c>
      <c r="V6165" s="20">
        <v>45873</v>
      </c>
      <c r="W6165" s="21">
        <v>8</v>
      </c>
      <c r="X6165" s="20">
        <v>45883</v>
      </c>
      <c r="Y6165" s="20">
        <v>45880</v>
      </c>
      <c r="Z6165" s="48">
        <v>8</v>
      </c>
      <c r="AA6165">
        <v>2025</v>
      </c>
      <c r="AB6165" s="45">
        <v>107134</v>
      </c>
      <c r="AC6165" s="45">
        <v>107134</v>
      </c>
      <c r="AK6165" s="10"/>
    </row>
    <row r="6166" spans="1:37">
      <c r="A6166" t="s">
        <v>45</v>
      </c>
      <c r="B6166" t="s">
        <v>46</v>
      </c>
      <c r="C6166" t="s">
        <v>47</v>
      </c>
      <c r="D6166" t="s">
        <v>6584</v>
      </c>
      <c r="E6166" t="s">
        <v>88</v>
      </c>
      <c r="F6166" t="s">
        <v>79</v>
      </c>
      <c r="G6166" t="s">
        <v>51</v>
      </c>
      <c r="H6166" s="20" t="s">
        <v>52</v>
      </c>
      <c r="I6166" t="s">
        <v>53</v>
      </c>
      <c r="J6166" t="s">
        <v>54</v>
      </c>
      <c r="K6166">
        <v>3</v>
      </c>
      <c r="L6166" t="s">
        <v>55</v>
      </c>
      <c r="M6166" t="s">
        <v>77</v>
      </c>
      <c r="N6166" t="s">
        <v>89</v>
      </c>
      <c r="O6166" s="21" t="s">
        <v>58</v>
      </c>
      <c r="P6166" s="21" t="s">
        <v>150</v>
      </c>
      <c r="Q6166" s="20" t="s">
        <v>268</v>
      </c>
      <c r="R6166" s="21" t="s">
        <v>269</v>
      </c>
      <c r="S6166" s="35">
        <v>1</v>
      </c>
      <c r="T6166" s="22">
        <v>1</v>
      </c>
      <c r="U6166" s="20" t="s">
        <v>62</v>
      </c>
      <c r="V6166" s="20">
        <v>45874</v>
      </c>
      <c r="W6166" s="21">
        <v>8</v>
      </c>
      <c r="X6166" s="20">
        <v>45898</v>
      </c>
      <c r="Y6166" s="20">
        <v>45896</v>
      </c>
      <c r="Z6166" s="48">
        <v>8</v>
      </c>
      <c r="AA6166">
        <v>2025</v>
      </c>
      <c r="AB6166" s="45">
        <v>93564</v>
      </c>
      <c r="AC6166" s="45">
        <v>93564</v>
      </c>
      <c r="AK6166" s="10"/>
    </row>
    <row r="6167" spans="1:37">
      <c r="A6167" t="s">
        <v>45</v>
      </c>
      <c r="B6167" t="s">
        <v>46</v>
      </c>
      <c r="C6167" t="s">
        <v>47</v>
      </c>
      <c r="D6167" t="s">
        <v>6585</v>
      </c>
      <c r="E6167" t="s">
        <v>88</v>
      </c>
      <c r="F6167" t="s">
        <v>79</v>
      </c>
      <c r="G6167" t="s">
        <v>51</v>
      </c>
      <c r="H6167" s="20" t="s">
        <v>52</v>
      </c>
      <c r="I6167" t="s">
        <v>53</v>
      </c>
      <c r="J6167" t="s">
        <v>54</v>
      </c>
      <c r="K6167">
        <v>3</v>
      </c>
      <c r="L6167" t="s">
        <v>55</v>
      </c>
      <c r="M6167" t="s">
        <v>77</v>
      </c>
      <c r="N6167" t="s">
        <v>89</v>
      </c>
      <c r="O6167" s="21" t="s">
        <v>58</v>
      </c>
      <c r="P6167" s="21" t="s">
        <v>366</v>
      </c>
      <c r="Q6167" s="20" t="s">
        <v>542</v>
      </c>
      <c r="R6167" s="21" t="s">
        <v>543</v>
      </c>
      <c r="S6167" s="35">
        <v>1</v>
      </c>
      <c r="T6167" s="22">
        <v>1</v>
      </c>
      <c r="U6167" s="20" t="s">
        <v>62</v>
      </c>
      <c r="V6167" s="20">
        <v>45874</v>
      </c>
      <c r="W6167" s="21">
        <v>8</v>
      </c>
      <c r="X6167" s="20">
        <v>45891</v>
      </c>
      <c r="Y6167" s="20">
        <v>45889</v>
      </c>
      <c r="Z6167" s="48">
        <v>8</v>
      </c>
      <c r="AA6167">
        <v>2025</v>
      </c>
      <c r="AB6167" s="45">
        <v>43327</v>
      </c>
      <c r="AC6167" s="45">
        <v>43327</v>
      </c>
      <c r="AK6167" s="10"/>
    </row>
    <row r="6168" spans="1:37">
      <c r="A6168" t="s">
        <v>45</v>
      </c>
      <c r="B6168" t="s">
        <v>46</v>
      </c>
      <c r="C6168" t="s">
        <v>47</v>
      </c>
      <c r="D6168" t="s">
        <v>6586</v>
      </c>
      <c r="E6168" t="s">
        <v>88</v>
      </c>
      <c r="F6168" t="s">
        <v>79</v>
      </c>
      <c r="G6168" t="s">
        <v>51</v>
      </c>
      <c r="H6168" s="20" t="s">
        <v>52</v>
      </c>
      <c r="I6168" t="s">
        <v>53</v>
      </c>
      <c r="J6168" t="s">
        <v>54</v>
      </c>
      <c r="K6168">
        <v>3</v>
      </c>
      <c r="L6168" t="s">
        <v>55</v>
      </c>
      <c r="M6168" t="s">
        <v>77</v>
      </c>
      <c r="N6168" t="s">
        <v>89</v>
      </c>
      <c r="O6168" s="21" t="s">
        <v>58</v>
      </c>
      <c r="P6168" s="21" t="s">
        <v>97</v>
      </c>
      <c r="Q6168" s="20" t="s">
        <v>236</v>
      </c>
      <c r="R6168" s="21" t="s">
        <v>237</v>
      </c>
      <c r="S6168" s="35">
        <v>1</v>
      </c>
      <c r="T6168" s="22">
        <v>1</v>
      </c>
      <c r="U6168" s="20" t="s">
        <v>62</v>
      </c>
      <c r="V6168" s="20">
        <v>45874</v>
      </c>
      <c r="W6168" s="21">
        <v>8</v>
      </c>
      <c r="X6168" s="20">
        <v>45898</v>
      </c>
      <c r="Y6168" s="20">
        <v>45896</v>
      </c>
      <c r="Z6168" s="48">
        <v>8</v>
      </c>
      <c r="AA6168">
        <v>2025</v>
      </c>
      <c r="AB6168" s="45">
        <v>43330</v>
      </c>
      <c r="AC6168" s="45">
        <v>43330</v>
      </c>
      <c r="AK6168" s="10"/>
    </row>
    <row r="6169" spans="1:37">
      <c r="A6169" t="s">
        <v>45</v>
      </c>
      <c r="B6169" t="s">
        <v>46</v>
      </c>
      <c r="C6169" t="s">
        <v>47</v>
      </c>
      <c r="D6169" t="s">
        <v>6587</v>
      </c>
      <c r="E6169" t="s">
        <v>88</v>
      </c>
      <c r="F6169" t="s">
        <v>79</v>
      </c>
      <c r="G6169" t="s">
        <v>51</v>
      </c>
      <c r="H6169" s="20" t="s">
        <v>52</v>
      </c>
      <c r="I6169" t="s">
        <v>53</v>
      </c>
      <c r="J6169" t="s">
        <v>54</v>
      </c>
      <c r="K6169">
        <v>3</v>
      </c>
      <c r="L6169" t="s">
        <v>55</v>
      </c>
      <c r="M6169" t="s">
        <v>56</v>
      </c>
      <c r="N6169" t="s">
        <v>57</v>
      </c>
      <c r="O6169" s="21" t="s">
        <v>58</v>
      </c>
      <c r="P6169" s="21" t="s">
        <v>207</v>
      </c>
      <c r="Q6169" s="20" t="s">
        <v>4303</v>
      </c>
      <c r="R6169" s="21" t="s">
        <v>4304</v>
      </c>
      <c r="S6169" s="35">
        <v>1</v>
      </c>
      <c r="T6169" s="22">
        <v>1</v>
      </c>
      <c r="U6169" s="20" t="s">
        <v>62</v>
      </c>
      <c r="V6169" s="20">
        <v>45874</v>
      </c>
      <c r="W6169" s="21">
        <v>8</v>
      </c>
      <c r="X6169" s="20">
        <v>45891</v>
      </c>
      <c r="Y6169" s="20">
        <v>45889</v>
      </c>
      <c r="Z6169" s="48">
        <v>8</v>
      </c>
      <c r="AA6169">
        <v>2025</v>
      </c>
      <c r="AB6169" s="45">
        <v>109995</v>
      </c>
      <c r="AC6169" s="45">
        <v>109995</v>
      </c>
      <c r="AK6169" s="10"/>
    </row>
    <row r="6170" spans="1:37">
      <c r="A6170" t="s">
        <v>45</v>
      </c>
      <c r="B6170" t="s">
        <v>46</v>
      </c>
      <c r="C6170" t="s">
        <v>47</v>
      </c>
      <c r="D6170" t="s">
        <v>6588</v>
      </c>
      <c r="E6170" t="s">
        <v>88</v>
      </c>
      <c r="F6170" t="s">
        <v>79</v>
      </c>
      <c r="G6170" t="s">
        <v>51</v>
      </c>
      <c r="H6170" s="20" t="s">
        <v>52</v>
      </c>
      <c r="I6170" t="s">
        <v>53</v>
      </c>
      <c r="J6170" t="s">
        <v>54</v>
      </c>
      <c r="K6170">
        <v>3</v>
      </c>
      <c r="L6170" t="s">
        <v>55</v>
      </c>
      <c r="M6170" t="s">
        <v>77</v>
      </c>
      <c r="N6170" t="s">
        <v>89</v>
      </c>
      <c r="O6170" s="21" t="s">
        <v>58</v>
      </c>
      <c r="P6170" s="21" t="s">
        <v>119</v>
      </c>
      <c r="Q6170" s="20" t="s">
        <v>6589</v>
      </c>
      <c r="R6170" s="21" t="s">
        <v>6590</v>
      </c>
      <c r="S6170" s="35">
        <v>1</v>
      </c>
      <c r="T6170" s="22">
        <v>1</v>
      </c>
      <c r="U6170" s="20" t="s">
        <v>62</v>
      </c>
      <c r="V6170" s="20">
        <v>45874</v>
      </c>
      <c r="W6170" s="21">
        <v>8</v>
      </c>
      <c r="X6170" s="20">
        <v>45891</v>
      </c>
      <c r="Y6170" s="20">
        <v>45889</v>
      </c>
      <c r="Z6170" s="48">
        <v>8</v>
      </c>
      <c r="AA6170">
        <v>2025</v>
      </c>
      <c r="AB6170" s="45">
        <v>73327</v>
      </c>
      <c r="AC6170" s="45">
        <v>73327</v>
      </c>
      <c r="AK6170" s="10"/>
    </row>
    <row r="6171" spans="1:37">
      <c r="A6171" t="s">
        <v>45</v>
      </c>
      <c r="B6171" t="s">
        <v>46</v>
      </c>
      <c r="C6171" t="s">
        <v>47</v>
      </c>
      <c r="D6171" t="s">
        <v>6591</v>
      </c>
      <c r="E6171" t="s">
        <v>88</v>
      </c>
      <c r="F6171" t="s">
        <v>79</v>
      </c>
      <c r="G6171" t="s">
        <v>51</v>
      </c>
      <c r="H6171" s="20" t="s">
        <v>52</v>
      </c>
      <c r="I6171" t="s">
        <v>53</v>
      </c>
      <c r="J6171" t="s">
        <v>54</v>
      </c>
      <c r="K6171">
        <v>3</v>
      </c>
      <c r="L6171" t="s">
        <v>55</v>
      </c>
      <c r="M6171" t="s">
        <v>56</v>
      </c>
      <c r="N6171" t="s">
        <v>57</v>
      </c>
      <c r="O6171" s="21" t="s">
        <v>58</v>
      </c>
      <c r="P6171" s="21" t="s">
        <v>64</v>
      </c>
      <c r="Q6171" s="20" t="s">
        <v>221</v>
      </c>
      <c r="R6171" s="21" t="s">
        <v>222</v>
      </c>
      <c r="S6171" s="35">
        <v>1</v>
      </c>
      <c r="T6171" s="22">
        <v>1</v>
      </c>
      <c r="U6171" s="20" t="s">
        <v>62</v>
      </c>
      <c r="V6171" s="20">
        <v>45874</v>
      </c>
      <c r="W6171" s="21">
        <v>8</v>
      </c>
      <c r="X6171" s="20">
        <v>45882</v>
      </c>
      <c r="Y6171" s="20">
        <v>45880</v>
      </c>
      <c r="Z6171" s="48">
        <v>8</v>
      </c>
      <c r="AA6171">
        <v>2025</v>
      </c>
      <c r="AB6171" s="45">
        <v>103324</v>
      </c>
      <c r="AC6171" s="45">
        <v>103324</v>
      </c>
      <c r="AK6171" s="10"/>
    </row>
    <row r="6172" spans="1:37">
      <c r="A6172" t="s">
        <v>45</v>
      </c>
      <c r="B6172" t="s">
        <v>46</v>
      </c>
      <c r="C6172" t="s">
        <v>47</v>
      </c>
      <c r="D6172" t="s">
        <v>6592</v>
      </c>
      <c r="E6172" t="s">
        <v>88</v>
      </c>
      <c r="F6172" t="s">
        <v>79</v>
      </c>
      <c r="G6172" t="s">
        <v>51</v>
      </c>
      <c r="H6172" s="20" t="s">
        <v>52</v>
      </c>
      <c r="I6172" t="s">
        <v>53</v>
      </c>
      <c r="J6172" t="s">
        <v>54</v>
      </c>
      <c r="K6172">
        <v>3</v>
      </c>
      <c r="L6172" t="s">
        <v>55</v>
      </c>
      <c r="M6172" t="s">
        <v>77</v>
      </c>
      <c r="N6172" t="s">
        <v>89</v>
      </c>
      <c r="O6172" s="21" t="s">
        <v>58</v>
      </c>
      <c r="P6172" s="21" t="s">
        <v>97</v>
      </c>
      <c r="Q6172" s="20" t="s">
        <v>2641</v>
      </c>
      <c r="R6172" s="21" t="s">
        <v>2642</v>
      </c>
      <c r="S6172" s="35">
        <v>1</v>
      </c>
      <c r="T6172" s="22">
        <v>1</v>
      </c>
      <c r="U6172" s="20" t="s">
        <v>62</v>
      </c>
      <c r="V6172" s="20">
        <v>45874</v>
      </c>
      <c r="W6172" s="21">
        <v>8</v>
      </c>
      <c r="X6172" s="20">
        <v>45887</v>
      </c>
      <c r="Y6172" s="20">
        <v>45880</v>
      </c>
      <c r="Z6172" s="48">
        <v>8</v>
      </c>
      <c r="AA6172">
        <v>2025</v>
      </c>
      <c r="AB6172" s="45">
        <v>33328</v>
      </c>
      <c r="AC6172" s="45">
        <v>33328</v>
      </c>
      <c r="AK6172" s="10"/>
    </row>
    <row r="6173" spans="1:37">
      <c r="A6173" t="s">
        <v>45</v>
      </c>
      <c r="B6173" t="s">
        <v>46</v>
      </c>
      <c r="C6173" t="s">
        <v>47</v>
      </c>
      <c r="D6173" t="s">
        <v>6593</v>
      </c>
      <c r="E6173" t="s">
        <v>88</v>
      </c>
      <c r="F6173" t="s">
        <v>79</v>
      </c>
      <c r="G6173" t="s">
        <v>51</v>
      </c>
      <c r="H6173" s="20" t="s">
        <v>52</v>
      </c>
      <c r="I6173" t="s">
        <v>53</v>
      </c>
      <c r="J6173" t="s">
        <v>54</v>
      </c>
      <c r="K6173">
        <v>3</v>
      </c>
      <c r="L6173" t="s">
        <v>55</v>
      </c>
      <c r="M6173" t="s">
        <v>77</v>
      </c>
      <c r="N6173" t="s">
        <v>89</v>
      </c>
      <c r="O6173" s="21" t="s">
        <v>58</v>
      </c>
      <c r="P6173" s="21" t="s">
        <v>366</v>
      </c>
      <c r="Q6173" s="20" t="s">
        <v>862</v>
      </c>
      <c r="R6173" s="21" t="s">
        <v>863</v>
      </c>
      <c r="S6173" s="35">
        <v>1</v>
      </c>
      <c r="T6173" s="22">
        <v>1</v>
      </c>
      <c r="U6173" s="20" t="s">
        <v>62</v>
      </c>
      <c r="V6173" s="20">
        <v>45873</v>
      </c>
      <c r="W6173" s="21">
        <v>8</v>
      </c>
      <c r="X6173" s="20">
        <v>45891</v>
      </c>
      <c r="Y6173" s="20">
        <v>45887</v>
      </c>
      <c r="Z6173" s="48">
        <v>8</v>
      </c>
      <c r="AA6173">
        <v>2025</v>
      </c>
      <c r="AB6173" s="45">
        <v>33992</v>
      </c>
      <c r="AC6173" s="45">
        <v>33992</v>
      </c>
      <c r="AK6173" s="10"/>
    </row>
    <row r="6174" spans="1:37">
      <c r="A6174" t="s">
        <v>45</v>
      </c>
      <c r="B6174" t="s">
        <v>46</v>
      </c>
      <c r="C6174" t="s">
        <v>47</v>
      </c>
      <c r="D6174" t="s">
        <v>6594</v>
      </c>
      <c r="E6174" t="s">
        <v>88</v>
      </c>
      <c r="F6174" t="s">
        <v>79</v>
      </c>
      <c r="G6174" t="s">
        <v>51</v>
      </c>
      <c r="H6174" s="20" t="s">
        <v>52</v>
      </c>
      <c r="I6174" t="s">
        <v>53</v>
      </c>
      <c r="J6174" t="s">
        <v>54</v>
      </c>
      <c r="K6174">
        <v>3</v>
      </c>
      <c r="L6174" t="s">
        <v>55</v>
      </c>
      <c r="M6174" t="s">
        <v>77</v>
      </c>
      <c r="N6174" t="s">
        <v>89</v>
      </c>
      <c r="O6174" s="21" t="s">
        <v>58</v>
      </c>
      <c r="P6174" s="21" t="s">
        <v>90</v>
      </c>
      <c r="Q6174" s="20" t="s">
        <v>1025</v>
      </c>
      <c r="R6174" s="21" t="s">
        <v>1026</v>
      </c>
      <c r="S6174" s="35">
        <v>1</v>
      </c>
      <c r="T6174" s="22">
        <v>1</v>
      </c>
      <c r="U6174" s="20" t="s">
        <v>62</v>
      </c>
      <c r="V6174" s="20">
        <v>45874</v>
      </c>
      <c r="W6174" s="21">
        <v>8</v>
      </c>
      <c r="X6174" s="20">
        <v>45891</v>
      </c>
      <c r="Y6174" s="20">
        <v>45889</v>
      </c>
      <c r="Z6174" s="48">
        <v>8</v>
      </c>
      <c r="AA6174">
        <v>2025</v>
      </c>
      <c r="AB6174" s="45">
        <v>107134</v>
      </c>
      <c r="AC6174" s="45">
        <v>107134</v>
      </c>
      <c r="AK6174" s="10"/>
    </row>
    <row r="6175" spans="1:37">
      <c r="A6175" t="s">
        <v>45</v>
      </c>
      <c r="B6175" t="s">
        <v>46</v>
      </c>
      <c r="C6175" t="s">
        <v>47</v>
      </c>
      <c r="D6175" t="s">
        <v>6595</v>
      </c>
      <c r="E6175" t="s">
        <v>88</v>
      </c>
      <c r="F6175" t="s">
        <v>79</v>
      </c>
      <c r="G6175" t="s">
        <v>51</v>
      </c>
      <c r="H6175" s="20" t="s">
        <v>52</v>
      </c>
      <c r="I6175" t="s">
        <v>53</v>
      </c>
      <c r="J6175" t="s">
        <v>54</v>
      </c>
      <c r="K6175">
        <v>3</v>
      </c>
      <c r="L6175" t="s">
        <v>55</v>
      </c>
      <c r="M6175" t="s">
        <v>77</v>
      </c>
      <c r="N6175" t="s">
        <v>89</v>
      </c>
      <c r="O6175" s="21" t="s">
        <v>58</v>
      </c>
      <c r="P6175" s="21" t="s">
        <v>126</v>
      </c>
      <c r="Q6175" s="20" t="s">
        <v>1621</v>
      </c>
      <c r="R6175" s="21" t="s">
        <v>1622</v>
      </c>
      <c r="S6175" s="35">
        <v>1</v>
      </c>
      <c r="T6175" s="22">
        <v>1</v>
      </c>
      <c r="U6175" s="20" t="s">
        <v>62</v>
      </c>
      <c r="V6175" s="20">
        <v>45874</v>
      </c>
      <c r="W6175" s="21">
        <v>8</v>
      </c>
      <c r="X6175" s="20">
        <v>45882</v>
      </c>
      <c r="Y6175" s="20">
        <v>45877</v>
      </c>
      <c r="Z6175" s="48">
        <v>8</v>
      </c>
      <c r="AA6175">
        <v>2025</v>
      </c>
      <c r="AB6175" s="45">
        <v>39994</v>
      </c>
      <c r="AC6175" s="45">
        <v>39994</v>
      </c>
      <c r="AK6175" s="10"/>
    </row>
    <row r="6176" spans="1:37">
      <c r="A6176" t="s">
        <v>45</v>
      </c>
      <c r="B6176" t="s">
        <v>46</v>
      </c>
      <c r="C6176" t="s">
        <v>47</v>
      </c>
      <c r="D6176" t="s">
        <v>6596</v>
      </c>
      <c r="E6176" t="s">
        <v>88</v>
      </c>
      <c r="F6176" t="s">
        <v>79</v>
      </c>
      <c r="G6176" t="s">
        <v>51</v>
      </c>
      <c r="H6176" s="20" t="s">
        <v>52</v>
      </c>
      <c r="I6176" t="s">
        <v>53</v>
      </c>
      <c r="J6176" t="s">
        <v>54</v>
      </c>
      <c r="K6176">
        <v>3</v>
      </c>
      <c r="L6176" t="s">
        <v>55</v>
      </c>
      <c r="M6176" t="s">
        <v>56</v>
      </c>
      <c r="N6176" t="s">
        <v>57</v>
      </c>
      <c r="O6176" s="21" t="s">
        <v>58</v>
      </c>
      <c r="P6176" s="21" t="s">
        <v>133</v>
      </c>
      <c r="Q6176" s="20" t="s">
        <v>134</v>
      </c>
      <c r="R6176" s="21" t="s">
        <v>135</v>
      </c>
      <c r="S6176" s="35">
        <v>1</v>
      </c>
      <c r="T6176" s="22">
        <v>1</v>
      </c>
      <c r="U6176" s="20" t="s">
        <v>62</v>
      </c>
      <c r="V6176" s="20">
        <v>45874</v>
      </c>
      <c r="W6176" s="21">
        <v>8</v>
      </c>
      <c r="X6176" s="20">
        <v>45881</v>
      </c>
      <c r="Y6176" s="20">
        <v>45877</v>
      </c>
      <c r="Z6176" s="48">
        <v>8</v>
      </c>
      <c r="AA6176">
        <v>2025</v>
      </c>
      <c r="AB6176" s="45">
        <v>29994</v>
      </c>
      <c r="AC6176" s="45">
        <v>29994</v>
      </c>
      <c r="AK6176" s="10"/>
    </row>
    <row r="6177" spans="1:37">
      <c r="A6177" t="s">
        <v>45</v>
      </c>
      <c r="B6177" t="s">
        <v>46</v>
      </c>
      <c r="C6177" t="s">
        <v>47</v>
      </c>
      <c r="D6177" t="s">
        <v>6597</v>
      </c>
      <c r="E6177" t="s">
        <v>88</v>
      </c>
      <c r="F6177" t="s">
        <v>79</v>
      </c>
      <c r="G6177" t="s">
        <v>51</v>
      </c>
      <c r="H6177" s="20" t="s">
        <v>52</v>
      </c>
      <c r="I6177" t="s">
        <v>53</v>
      </c>
      <c r="J6177" t="s">
        <v>54</v>
      </c>
      <c r="K6177">
        <v>3</v>
      </c>
      <c r="L6177" t="s">
        <v>55</v>
      </c>
      <c r="M6177" t="s">
        <v>77</v>
      </c>
      <c r="N6177" t="s">
        <v>89</v>
      </c>
      <c r="O6177" s="21" t="s">
        <v>58</v>
      </c>
      <c r="P6177" s="21" t="s">
        <v>97</v>
      </c>
      <c r="Q6177" s="20" t="s">
        <v>2440</v>
      </c>
      <c r="R6177" s="21" t="s">
        <v>2441</v>
      </c>
      <c r="S6177" s="35">
        <v>1</v>
      </c>
      <c r="T6177" s="22">
        <v>1</v>
      </c>
      <c r="U6177" s="20" t="s">
        <v>62</v>
      </c>
      <c r="V6177" s="20">
        <v>45874</v>
      </c>
      <c r="W6177" s="21">
        <v>8</v>
      </c>
      <c r="X6177" s="20">
        <v>45887</v>
      </c>
      <c r="Y6177" s="20">
        <v>45880</v>
      </c>
      <c r="Z6177" s="48">
        <v>8</v>
      </c>
      <c r="AA6177">
        <v>2025</v>
      </c>
      <c r="AB6177" s="45">
        <v>33122</v>
      </c>
      <c r="AC6177" s="45">
        <v>33122</v>
      </c>
      <c r="AK6177" s="10"/>
    </row>
    <row r="6178" spans="1:37">
      <c r="A6178" t="s">
        <v>45</v>
      </c>
      <c r="B6178" t="s">
        <v>46</v>
      </c>
      <c r="C6178" t="s">
        <v>47</v>
      </c>
      <c r="D6178" t="s">
        <v>6598</v>
      </c>
      <c r="E6178" t="s">
        <v>88</v>
      </c>
      <c r="F6178" t="s">
        <v>79</v>
      </c>
      <c r="G6178" t="s">
        <v>51</v>
      </c>
      <c r="H6178" s="20" t="s">
        <v>52</v>
      </c>
      <c r="I6178" t="s">
        <v>53</v>
      </c>
      <c r="J6178" t="s">
        <v>54</v>
      </c>
      <c r="K6178">
        <v>3</v>
      </c>
      <c r="L6178" t="s">
        <v>55</v>
      </c>
      <c r="M6178" t="s">
        <v>56</v>
      </c>
      <c r="N6178" t="s">
        <v>57</v>
      </c>
      <c r="O6178" s="21" t="s">
        <v>58</v>
      </c>
      <c r="P6178" s="21" t="s">
        <v>64</v>
      </c>
      <c r="Q6178" s="20" t="s">
        <v>481</v>
      </c>
      <c r="R6178" s="21" t="s">
        <v>482</v>
      </c>
      <c r="S6178" s="35">
        <v>1</v>
      </c>
      <c r="T6178" s="22">
        <v>1</v>
      </c>
      <c r="U6178" s="20" t="s">
        <v>62</v>
      </c>
      <c r="V6178" s="20">
        <v>45873</v>
      </c>
      <c r="W6178" s="21">
        <v>8</v>
      </c>
      <c r="X6178" s="20">
        <v>45883</v>
      </c>
      <c r="Y6178" s="20">
        <v>45880</v>
      </c>
      <c r="Z6178" s="48">
        <v>8</v>
      </c>
      <c r="AA6178">
        <v>2025</v>
      </c>
      <c r="AB6178" s="45">
        <v>71421</v>
      </c>
      <c r="AC6178" s="45">
        <v>71421</v>
      </c>
      <c r="AK6178" s="10"/>
    </row>
    <row r="6179" spans="1:37">
      <c r="A6179" t="s">
        <v>45</v>
      </c>
      <c r="B6179" t="s">
        <v>46</v>
      </c>
      <c r="C6179" t="s">
        <v>47</v>
      </c>
      <c r="D6179" t="s">
        <v>6599</v>
      </c>
      <c r="E6179" t="s">
        <v>88</v>
      </c>
      <c r="F6179" t="s">
        <v>79</v>
      </c>
      <c r="G6179" t="s">
        <v>51</v>
      </c>
      <c r="H6179" s="20" t="s">
        <v>52</v>
      </c>
      <c r="I6179" t="s">
        <v>53</v>
      </c>
      <c r="J6179" t="s">
        <v>54</v>
      </c>
      <c r="K6179">
        <v>3</v>
      </c>
      <c r="L6179" t="s">
        <v>55</v>
      </c>
      <c r="M6179" t="s">
        <v>77</v>
      </c>
      <c r="N6179" t="s">
        <v>89</v>
      </c>
      <c r="O6179" s="21" t="s">
        <v>58</v>
      </c>
      <c r="P6179" s="21" t="s">
        <v>119</v>
      </c>
      <c r="Q6179" s="20" t="s">
        <v>908</v>
      </c>
      <c r="R6179" s="21" t="s">
        <v>909</v>
      </c>
      <c r="S6179" s="35">
        <v>1</v>
      </c>
      <c r="T6179" s="22">
        <v>1</v>
      </c>
      <c r="U6179" s="20" t="s">
        <v>62</v>
      </c>
      <c r="V6179" s="20">
        <v>45873</v>
      </c>
      <c r="W6179" s="21">
        <v>8</v>
      </c>
      <c r="X6179" s="20">
        <v>45883</v>
      </c>
      <c r="Y6179" s="20">
        <v>45880</v>
      </c>
      <c r="Z6179" s="48">
        <v>8</v>
      </c>
      <c r="AA6179">
        <v>2025</v>
      </c>
      <c r="AB6179" s="45">
        <v>68748</v>
      </c>
      <c r="AC6179" s="45">
        <v>68748</v>
      </c>
      <c r="AK6179" s="10"/>
    </row>
    <row r="6180" spans="1:37">
      <c r="A6180" t="s">
        <v>45</v>
      </c>
      <c r="B6180" t="s">
        <v>46</v>
      </c>
      <c r="C6180" t="s">
        <v>47</v>
      </c>
      <c r="D6180" t="s">
        <v>6600</v>
      </c>
      <c r="E6180" t="s">
        <v>88</v>
      </c>
      <c r="F6180" t="s">
        <v>79</v>
      </c>
      <c r="G6180" t="s">
        <v>51</v>
      </c>
      <c r="H6180" s="20" t="s">
        <v>52</v>
      </c>
      <c r="I6180" t="s">
        <v>53</v>
      </c>
      <c r="J6180" t="s">
        <v>54</v>
      </c>
      <c r="K6180">
        <v>3</v>
      </c>
      <c r="L6180" t="s">
        <v>55</v>
      </c>
      <c r="M6180" t="s">
        <v>56</v>
      </c>
      <c r="N6180" t="s">
        <v>57</v>
      </c>
      <c r="O6180" s="21" t="s">
        <v>58</v>
      </c>
      <c r="P6180" s="21" t="s">
        <v>207</v>
      </c>
      <c r="Q6180" s="20" t="s">
        <v>3356</v>
      </c>
      <c r="R6180" s="21" t="s">
        <v>3357</v>
      </c>
      <c r="S6180" s="35">
        <v>1</v>
      </c>
      <c r="T6180" s="22">
        <v>1</v>
      </c>
      <c r="U6180" s="20" t="s">
        <v>62</v>
      </c>
      <c r="V6180" s="20">
        <v>45873</v>
      </c>
      <c r="W6180" s="21">
        <v>8</v>
      </c>
      <c r="X6180" s="20">
        <v>45880</v>
      </c>
      <c r="Y6180" s="20">
        <v>45875</v>
      </c>
      <c r="Z6180" s="48">
        <v>8</v>
      </c>
      <c r="AA6180">
        <v>2025</v>
      </c>
      <c r="AB6180" s="45">
        <v>73327</v>
      </c>
      <c r="AC6180" s="45">
        <v>73327</v>
      </c>
      <c r="AK6180" s="10"/>
    </row>
    <row r="6181" spans="1:37">
      <c r="A6181" t="s">
        <v>45</v>
      </c>
      <c r="B6181" t="s">
        <v>46</v>
      </c>
      <c r="C6181" t="s">
        <v>47</v>
      </c>
      <c r="D6181" t="s">
        <v>6601</v>
      </c>
      <c r="E6181" t="s">
        <v>88</v>
      </c>
      <c r="F6181" t="s">
        <v>79</v>
      </c>
      <c r="G6181" t="s">
        <v>51</v>
      </c>
      <c r="H6181" s="20" t="s">
        <v>52</v>
      </c>
      <c r="I6181" t="s">
        <v>53</v>
      </c>
      <c r="J6181" t="s">
        <v>54</v>
      </c>
      <c r="K6181">
        <v>3</v>
      </c>
      <c r="L6181" t="s">
        <v>55</v>
      </c>
      <c r="M6181" t="s">
        <v>77</v>
      </c>
      <c r="N6181" t="s">
        <v>89</v>
      </c>
      <c r="O6181" s="21" t="s">
        <v>58</v>
      </c>
      <c r="P6181" s="21" t="s">
        <v>90</v>
      </c>
      <c r="Q6181" s="20" t="s">
        <v>1025</v>
      </c>
      <c r="R6181" s="21" t="s">
        <v>1026</v>
      </c>
      <c r="S6181" s="35">
        <v>1</v>
      </c>
      <c r="T6181" s="22">
        <v>1</v>
      </c>
      <c r="U6181" s="20" t="s">
        <v>62</v>
      </c>
      <c r="V6181" s="20">
        <v>45873</v>
      </c>
      <c r="W6181" s="21">
        <v>8</v>
      </c>
      <c r="X6181" s="20">
        <v>45883</v>
      </c>
      <c r="Y6181" s="20">
        <v>45882</v>
      </c>
      <c r="Z6181" s="48">
        <v>8</v>
      </c>
      <c r="AA6181">
        <v>2025</v>
      </c>
      <c r="AB6181" s="45">
        <v>107134</v>
      </c>
      <c r="AC6181" s="45">
        <v>107134</v>
      </c>
      <c r="AK6181" s="10"/>
    </row>
    <row r="6182" spans="1:37">
      <c r="A6182" t="s">
        <v>45</v>
      </c>
      <c r="B6182" t="s">
        <v>46</v>
      </c>
      <c r="C6182" t="s">
        <v>47</v>
      </c>
      <c r="D6182" t="s">
        <v>6602</v>
      </c>
      <c r="E6182" t="s">
        <v>88</v>
      </c>
      <c r="F6182" t="s">
        <v>79</v>
      </c>
      <c r="G6182" t="s">
        <v>51</v>
      </c>
      <c r="H6182" s="20" t="s">
        <v>52</v>
      </c>
      <c r="I6182" t="s">
        <v>53</v>
      </c>
      <c r="J6182" t="s">
        <v>54</v>
      </c>
      <c r="K6182">
        <v>3</v>
      </c>
      <c r="L6182" t="s">
        <v>55</v>
      </c>
      <c r="M6182" t="s">
        <v>77</v>
      </c>
      <c r="N6182" t="s">
        <v>89</v>
      </c>
      <c r="O6182" s="21" t="s">
        <v>58</v>
      </c>
      <c r="P6182" s="21" t="s">
        <v>97</v>
      </c>
      <c r="Q6182" s="20" t="s">
        <v>236</v>
      </c>
      <c r="R6182" s="21" t="s">
        <v>237</v>
      </c>
      <c r="S6182" s="35">
        <v>1</v>
      </c>
      <c r="T6182" s="22">
        <v>1</v>
      </c>
      <c r="U6182" s="20" t="s">
        <v>62</v>
      </c>
      <c r="V6182" s="20">
        <v>45874</v>
      </c>
      <c r="W6182" s="21">
        <v>8</v>
      </c>
      <c r="X6182" s="20">
        <v>45882</v>
      </c>
      <c r="Y6182" s="20">
        <v>45880</v>
      </c>
      <c r="Z6182" s="48">
        <v>8</v>
      </c>
      <c r="AA6182">
        <v>2025</v>
      </c>
      <c r="AB6182" s="45">
        <v>43744</v>
      </c>
      <c r="AC6182" s="45">
        <v>43744</v>
      </c>
      <c r="AK6182" s="10"/>
    </row>
    <row r="6183" spans="1:37">
      <c r="A6183" t="s">
        <v>45</v>
      </c>
      <c r="B6183" t="s">
        <v>46</v>
      </c>
      <c r="C6183" t="s">
        <v>47</v>
      </c>
      <c r="D6183" t="s">
        <v>6603</v>
      </c>
      <c r="E6183" t="s">
        <v>88</v>
      </c>
      <c r="F6183" t="s">
        <v>79</v>
      </c>
      <c r="G6183" t="s">
        <v>51</v>
      </c>
      <c r="H6183" s="20" t="s">
        <v>52</v>
      </c>
      <c r="I6183" t="s">
        <v>53</v>
      </c>
      <c r="J6183" t="s">
        <v>54</v>
      </c>
      <c r="K6183">
        <v>3</v>
      </c>
      <c r="L6183" t="s">
        <v>55</v>
      </c>
      <c r="M6183" t="s">
        <v>77</v>
      </c>
      <c r="N6183" t="s">
        <v>89</v>
      </c>
      <c r="O6183" s="21" t="s">
        <v>58</v>
      </c>
      <c r="P6183" s="21" t="s">
        <v>137</v>
      </c>
      <c r="Q6183" s="20" t="s">
        <v>138</v>
      </c>
      <c r="R6183" s="21" t="s">
        <v>139</v>
      </c>
      <c r="S6183" s="35">
        <v>1</v>
      </c>
      <c r="T6183" s="22">
        <v>1</v>
      </c>
      <c r="U6183" s="20" t="s">
        <v>62</v>
      </c>
      <c r="V6183" s="20">
        <v>45875</v>
      </c>
      <c r="W6183" s="21">
        <v>8</v>
      </c>
      <c r="X6183" s="20">
        <v>45883</v>
      </c>
      <c r="Y6183" s="20">
        <v>45880</v>
      </c>
      <c r="Z6183" s="48">
        <v>8</v>
      </c>
      <c r="AA6183">
        <v>2025</v>
      </c>
      <c r="AB6183" s="45">
        <v>135713</v>
      </c>
      <c r="AC6183" s="45">
        <v>135713</v>
      </c>
      <c r="AK6183" s="10"/>
    </row>
    <row r="6184" spans="1:37">
      <c r="A6184" t="s">
        <v>45</v>
      </c>
      <c r="B6184" t="s">
        <v>46</v>
      </c>
      <c r="C6184" t="s">
        <v>47</v>
      </c>
      <c r="D6184" t="s">
        <v>6604</v>
      </c>
      <c r="E6184" t="s">
        <v>88</v>
      </c>
      <c r="F6184" t="s">
        <v>79</v>
      </c>
      <c r="G6184" t="s">
        <v>51</v>
      </c>
      <c r="H6184" s="20" t="s">
        <v>52</v>
      </c>
      <c r="I6184" t="s">
        <v>53</v>
      </c>
      <c r="J6184" t="s">
        <v>54</v>
      </c>
      <c r="K6184">
        <v>3</v>
      </c>
      <c r="L6184" t="s">
        <v>55</v>
      </c>
      <c r="M6184" t="s">
        <v>77</v>
      </c>
      <c r="N6184" t="s">
        <v>89</v>
      </c>
      <c r="O6184" s="21" t="s">
        <v>58</v>
      </c>
      <c r="P6184" s="21" t="s">
        <v>366</v>
      </c>
      <c r="Q6184" s="20" t="s">
        <v>531</v>
      </c>
      <c r="R6184" s="21" t="s">
        <v>532</v>
      </c>
      <c r="S6184" s="35">
        <v>1</v>
      </c>
      <c r="T6184" s="22">
        <v>1</v>
      </c>
      <c r="U6184" s="20" t="s">
        <v>62</v>
      </c>
      <c r="V6184" s="20">
        <v>45873</v>
      </c>
      <c r="W6184" s="21">
        <v>8</v>
      </c>
      <c r="X6184" s="20">
        <v>45883</v>
      </c>
      <c r="Y6184" s="20">
        <v>45880</v>
      </c>
      <c r="Z6184" s="48">
        <v>8</v>
      </c>
      <c r="AA6184">
        <v>2025</v>
      </c>
      <c r="AB6184" s="45">
        <v>43327</v>
      </c>
      <c r="AC6184" s="45">
        <v>43327</v>
      </c>
      <c r="AK6184" s="10"/>
    </row>
    <row r="6185" spans="1:37">
      <c r="A6185" t="s">
        <v>45</v>
      </c>
      <c r="B6185" t="s">
        <v>46</v>
      </c>
      <c r="C6185" t="s">
        <v>47</v>
      </c>
      <c r="D6185" t="s">
        <v>6605</v>
      </c>
      <c r="E6185" t="s">
        <v>88</v>
      </c>
      <c r="F6185" t="s">
        <v>79</v>
      </c>
      <c r="G6185" t="s">
        <v>51</v>
      </c>
      <c r="H6185" s="20" t="s">
        <v>52</v>
      </c>
      <c r="I6185" t="s">
        <v>53</v>
      </c>
      <c r="J6185" t="s">
        <v>54</v>
      </c>
      <c r="K6185">
        <v>3</v>
      </c>
      <c r="L6185" t="s">
        <v>55</v>
      </c>
      <c r="M6185" t="s">
        <v>77</v>
      </c>
      <c r="N6185" t="s">
        <v>89</v>
      </c>
      <c r="O6185" s="21" t="s">
        <v>58</v>
      </c>
      <c r="P6185" s="21" t="s">
        <v>97</v>
      </c>
      <c r="Q6185" s="20" t="s">
        <v>236</v>
      </c>
      <c r="R6185" s="21" t="s">
        <v>237</v>
      </c>
      <c r="S6185" s="35">
        <v>1</v>
      </c>
      <c r="T6185" s="22">
        <v>1</v>
      </c>
      <c r="U6185" s="20" t="s">
        <v>62</v>
      </c>
      <c r="V6185" s="20">
        <v>45875</v>
      </c>
      <c r="W6185" s="21">
        <v>8</v>
      </c>
      <c r="X6185" s="20">
        <v>45882</v>
      </c>
      <c r="Y6185" s="20">
        <v>45880</v>
      </c>
      <c r="Z6185" s="48">
        <v>8</v>
      </c>
      <c r="AA6185">
        <v>2025</v>
      </c>
      <c r="AB6185" s="45">
        <v>43744</v>
      </c>
      <c r="AC6185" s="45">
        <v>43744</v>
      </c>
      <c r="AK6185" s="10"/>
    </row>
    <row r="6186" spans="1:37">
      <c r="A6186" t="s">
        <v>45</v>
      </c>
      <c r="B6186" t="s">
        <v>46</v>
      </c>
      <c r="C6186" t="s">
        <v>47</v>
      </c>
      <c r="D6186" t="s">
        <v>6606</v>
      </c>
      <c r="E6186" t="s">
        <v>88</v>
      </c>
      <c r="F6186" t="s">
        <v>79</v>
      </c>
      <c r="G6186" t="s">
        <v>51</v>
      </c>
      <c r="H6186" s="20" t="s">
        <v>52</v>
      </c>
      <c r="I6186" t="s">
        <v>53</v>
      </c>
      <c r="J6186" t="s">
        <v>54</v>
      </c>
      <c r="K6186">
        <v>3</v>
      </c>
      <c r="L6186" t="s">
        <v>55</v>
      </c>
      <c r="M6186" t="s">
        <v>77</v>
      </c>
      <c r="N6186" t="s">
        <v>89</v>
      </c>
      <c r="O6186" s="21" t="s">
        <v>58</v>
      </c>
      <c r="P6186" s="21" t="s">
        <v>97</v>
      </c>
      <c r="Q6186" s="20" t="s">
        <v>98</v>
      </c>
      <c r="R6186" s="21" t="s">
        <v>99</v>
      </c>
      <c r="S6186" s="35">
        <v>1</v>
      </c>
      <c r="T6186" s="22">
        <v>1</v>
      </c>
      <c r="U6186" s="20" t="s">
        <v>62</v>
      </c>
      <c r="V6186" s="20">
        <v>45875</v>
      </c>
      <c r="W6186" s="21">
        <v>8</v>
      </c>
      <c r="X6186" s="20">
        <v>45883</v>
      </c>
      <c r="Y6186" s="20">
        <v>45882</v>
      </c>
      <c r="Z6186" s="48">
        <v>8</v>
      </c>
      <c r="AA6186">
        <v>2025</v>
      </c>
      <c r="AB6186" s="45">
        <v>43744</v>
      </c>
      <c r="AC6186" s="45">
        <v>43744</v>
      </c>
      <c r="AK6186" s="10"/>
    </row>
    <row r="6187" spans="1:37">
      <c r="A6187" t="s">
        <v>45</v>
      </c>
      <c r="B6187" t="s">
        <v>46</v>
      </c>
      <c r="C6187" t="s">
        <v>47</v>
      </c>
      <c r="D6187" t="s">
        <v>6607</v>
      </c>
      <c r="E6187" t="s">
        <v>88</v>
      </c>
      <c r="F6187" t="s">
        <v>79</v>
      </c>
      <c r="G6187" t="s">
        <v>51</v>
      </c>
      <c r="H6187" s="20" t="s">
        <v>52</v>
      </c>
      <c r="I6187" t="s">
        <v>53</v>
      </c>
      <c r="J6187" t="s">
        <v>54</v>
      </c>
      <c r="K6187">
        <v>3</v>
      </c>
      <c r="L6187" t="s">
        <v>55</v>
      </c>
      <c r="M6187" t="s">
        <v>77</v>
      </c>
      <c r="N6187" t="s">
        <v>89</v>
      </c>
      <c r="O6187" s="21" t="s">
        <v>58</v>
      </c>
      <c r="P6187" s="21" t="s">
        <v>137</v>
      </c>
      <c r="Q6187" s="20" t="s">
        <v>138</v>
      </c>
      <c r="R6187" s="21" t="s">
        <v>139</v>
      </c>
      <c r="S6187" s="35">
        <v>1</v>
      </c>
      <c r="T6187" s="22">
        <v>1</v>
      </c>
      <c r="U6187" s="20" t="s">
        <v>62</v>
      </c>
      <c r="V6187" s="20">
        <v>45874</v>
      </c>
      <c r="W6187" s="21">
        <v>8</v>
      </c>
      <c r="X6187" s="20">
        <v>45881</v>
      </c>
      <c r="Y6187" s="20">
        <v>45877</v>
      </c>
      <c r="Z6187" s="48">
        <v>8</v>
      </c>
      <c r="AA6187">
        <v>2025</v>
      </c>
      <c r="AB6187" s="45">
        <v>135713</v>
      </c>
      <c r="AC6187" s="45">
        <v>135713</v>
      </c>
      <c r="AK6187" s="10"/>
    </row>
    <row r="6188" spans="1:37">
      <c r="A6188" t="s">
        <v>45</v>
      </c>
      <c r="B6188" t="s">
        <v>46</v>
      </c>
      <c r="C6188" t="s">
        <v>47</v>
      </c>
      <c r="D6188" t="s">
        <v>6608</v>
      </c>
      <c r="E6188" t="s">
        <v>88</v>
      </c>
      <c r="F6188" t="s">
        <v>79</v>
      </c>
      <c r="G6188" t="s">
        <v>51</v>
      </c>
      <c r="H6188" s="20" t="s">
        <v>52</v>
      </c>
      <c r="I6188" t="s">
        <v>53</v>
      </c>
      <c r="J6188" t="s">
        <v>54</v>
      </c>
      <c r="K6188">
        <v>3</v>
      </c>
      <c r="L6188" t="s">
        <v>55</v>
      </c>
      <c r="M6188" t="s">
        <v>77</v>
      </c>
      <c r="N6188" t="s">
        <v>89</v>
      </c>
      <c r="O6188" s="21" t="s">
        <v>58</v>
      </c>
      <c r="P6188" s="21" t="s">
        <v>97</v>
      </c>
      <c r="Q6188" s="20" t="s">
        <v>2483</v>
      </c>
      <c r="R6188" s="21" t="s">
        <v>2484</v>
      </c>
      <c r="S6188" s="35">
        <v>1</v>
      </c>
      <c r="T6188" s="22">
        <v>1</v>
      </c>
      <c r="U6188" s="20" t="s">
        <v>62</v>
      </c>
      <c r="V6188" s="20">
        <v>45875</v>
      </c>
      <c r="W6188" s="21">
        <v>8</v>
      </c>
      <c r="X6188" s="20">
        <v>45881</v>
      </c>
      <c r="Y6188" s="20">
        <v>45877</v>
      </c>
      <c r="Z6188" s="48">
        <v>8</v>
      </c>
      <c r="AA6188">
        <v>2025</v>
      </c>
      <c r="AB6188" s="45">
        <v>43745</v>
      </c>
      <c r="AC6188" s="45">
        <v>43745</v>
      </c>
      <c r="AK6188" s="10"/>
    </row>
    <row r="6189" spans="1:37">
      <c r="A6189" t="s">
        <v>45</v>
      </c>
      <c r="B6189" t="s">
        <v>46</v>
      </c>
      <c r="C6189" t="s">
        <v>47</v>
      </c>
      <c r="D6189" t="s">
        <v>6609</v>
      </c>
      <c r="E6189" t="s">
        <v>88</v>
      </c>
      <c r="F6189" t="s">
        <v>79</v>
      </c>
      <c r="G6189" t="s">
        <v>51</v>
      </c>
      <c r="H6189" s="20" t="s">
        <v>52</v>
      </c>
      <c r="I6189" t="s">
        <v>53</v>
      </c>
      <c r="J6189" t="s">
        <v>54</v>
      </c>
      <c r="K6189">
        <v>3</v>
      </c>
      <c r="L6189" t="s">
        <v>55</v>
      </c>
      <c r="M6189" t="s">
        <v>56</v>
      </c>
      <c r="N6189" t="s">
        <v>57</v>
      </c>
      <c r="O6189" s="21" t="s">
        <v>58</v>
      </c>
      <c r="P6189" s="21" t="s">
        <v>59</v>
      </c>
      <c r="Q6189" s="20" t="s">
        <v>1806</v>
      </c>
      <c r="R6189" s="21" t="s">
        <v>1807</v>
      </c>
      <c r="S6189" s="35">
        <v>1</v>
      </c>
      <c r="T6189" s="22">
        <v>1</v>
      </c>
      <c r="U6189" s="20" t="s">
        <v>62</v>
      </c>
      <c r="V6189" s="20">
        <v>45875</v>
      </c>
      <c r="W6189" s="21">
        <v>8</v>
      </c>
      <c r="X6189" s="20">
        <v>45880</v>
      </c>
      <c r="Y6189" s="20">
        <v>45880</v>
      </c>
      <c r="Z6189" s="48">
        <v>8</v>
      </c>
      <c r="AA6189">
        <v>2025</v>
      </c>
      <c r="AB6189" s="45">
        <v>26660</v>
      </c>
      <c r="AC6189" s="45">
        <v>26660</v>
      </c>
      <c r="AK6189" s="10"/>
    </row>
    <row r="6190" spans="1:37">
      <c r="A6190" t="s">
        <v>45</v>
      </c>
      <c r="B6190" t="s">
        <v>46</v>
      </c>
      <c r="C6190" t="s">
        <v>47</v>
      </c>
      <c r="D6190" t="s">
        <v>6610</v>
      </c>
      <c r="E6190" t="s">
        <v>88</v>
      </c>
      <c r="F6190" t="s">
        <v>79</v>
      </c>
      <c r="G6190" t="s">
        <v>51</v>
      </c>
      <c r="H6190" s="20" t="s">
        <v>52</v>
      </c>
      <c r="I6190" t="s">
        <v>53</v>
      </c>
      <c r="J6190" t="s">
        <v>54</v>
      </c>
      <c r="K6190">
        <v>3</v>
      </c>
      <c r="L6190" t="s">
        <v>55</v>
      </c>
      <c r="M6190" t="s">
        <v>77</v>
      </c>
      <c r="N6190" t="s">
        <v>89</v>
      </c>
      <c r="O6190" s="21" t="s">
        <v>58</v>
      </c>
      <c r="P6190" s="21" t="s">
        <v>97</v>
      </c>
      <c r="Q6190" s="20" t="s">
        <v>2440</v>
      </c>
      <c r="R6190" s="21" t="s">
        <v>2441</v>
      </c>
      <c r="S6190" s="35">
        <v>1</v>
      </c>
      <c r="T6190" s="22">
        <v>1</v>
      </c>
      <c r="U6190" s="20" t="s">
        <v>62</v>
      </c>
      <c r="V6190" s="20">
        <v>45875</v>
      </c>
      <c r="W6190" s="21">
        <v>8</v>
      </c>
      <c r="X6190" s="20">
        <v>45881</v>
      </c>
      <c r="Y6190" s="20">
        <v>45877</v>
      </c>
      <c r="Z6190" s="48">
        <v>8</v>
      </c>
      <c r="AA6190">
        <v>2025</v>
      </c>
      <c r="AB6190" s="45">
        <v>33122</v>
      </c>
      <c r="AC6190" s="45">
        <v>33122</v>
      </c>
      <c r="AK6190" s="10"/>
    </row>
    <row r="6191" spans="1:37">
      <c r="A6191" t="s">
        <v>45</v>
      </c>
      <c r="B6191" t="s">
        <v>46</v>
      </c>
      <c r="C6191" t="s">
        <v>47</v>
      </c>
      <c r="D6191" t="s">
        <v>6611</v>
      </c>
      <c r="E6191" t="s">
        <v>88</v>
      </c>
      <c r="F6191" t="s">
        <v>79</v>
      </c>
      <c r="G6191" t="s">
        <v>51</v>
      </c>
      <c r="H6191" s="20" t="s">
        <v>52</v>
      </c>
      <c r="I6191" t="s">
        <v>53</v>
      </c>
      <c r="J6191" t="s">
        <v>54</v>
      </c>
      <c r="K6191">
        <v>3</v>
      </c>
      <c r="L6191" t="s">
        <v>55</v>
      </c>
      <c r="M6191" t="s">
        <v>77</v>
      </c>
      <c r="N6191" t="s">
        <v>89</v>
      </c>
      <c r="O6191" s="21" t="s">
        <v>58</v>
      </c>
      <c r="P6191" s="21" t="s">
        <v>119</v>
      </c>
      <c r="Q6191" s="20" t="s">
        <v>3686</v>
      </c>
      <c r="R6191" s="21" t="s">
        <v>3687</v>
      </c>
      <c r="S6191" s="35">
        <v>1</v>
      </c>
      <c r="T6191" s="22">
        <v>1</v>
      </c>
      <c r="U6191" s="20" t="s">
        <v>62</v>
      </c>
      <c r="V6191" s="20">
        <v>45873</v>
      </c>
      <c r="W6191" s="21">
        <v>8</v>
      </c>
      <c r="X6191" s="20">
        <v>45883</v>
      </c>
      <c r="Y6191" s="20">
        <v>45882</v>
      </c>
      <c r="Z6191" s="48">
        <v>8</v>
      </c>
      <c r="AA6191">
        <v>2025</v>
      </c>
      <c r="AB6191" s="45">
        <v>59990</v>
      </c>
      <c r="AC6191" s="45">
        <v>59990</v>
      </c>
      <c r="AK6191" s="10"/>
    </row>
    <row r="6192" spans="1:37">
      <c r="A6192" t="s">
        <v>45</v>
      </c>
      <c r="B6192" t="s">
        <v>46</v>
      </c>
      <c r="C6192" t="s">
        <v>47</v>
      </c>
      <c r="D6192" t="s">
        <v>6612</v>
      </c>
      <c r="E6192" t="s">
        <v>88</v>
      </c>
      <c r="F6192" t="s">
        <v>79</v>
      </c>
      <c r="G6192" t="s">
        <v>51</v>
      </c>
      <c r="H6192" s="20" t="s">
        <v>52</v>
      </c>
      <c r="I6192" t="s">
        <v>53</v>
      </c>
      <c r="J6192" t="s">
        <v>54</v>
      </c>
      <c r="K6192">
        <v>3</v>
      </c>
      <c r="L6192" t="s">
        <v>55</v>
      </c>
      <c r="M6192" t="s">
        <v>77</v>
      </c>
      <c r="N6192" t="s">
        <v>89</v>
      </c>
      <c r="O6192" s="21" t="s">
        <v>58</v>
      </c>
      <c r="P6192" s="21" t="s">
        <v>366</v>
      </c>
      <c r="Q6192" s="20" t="s">
        <v>531</v>
      </c>
      <c r="R6192" s="21" t="s">
        <v>532</v>
      </c>
      <c r="S6192" s="35">
        <v>1</v>
      </c>
      <c r="T6192" s="22">
        <v>1</v>
      </c>
      <c r="U6192" s="20" t="s">
        <v>62</v>
      </c>
      <c r="V6192" s="20">
        <v>45873</v>
      </c>
      <c r="W6192" s="21">
        <v>8</v>
      </c>
      <c r="X6192" s="20">
        <v>45888</v>
      </c>
      <c r="Y6192" s="20">
        <v>45882</v>
      </c>
      <c r="Z6192" s="48">
        <v>8</v>
      </c>
      <c r="AA6192">
        <v>2025</v>
      </c>
      <c r="AB6192" s="45">
        <v>43327</v>
      </c>
      <c r="AC6192" s="45">
        <v>43327</v>
      </c>
      <c r="AK6192" s="10"/>
    </row>
    <row r="6193" spans="1:37">
      <c r="A6193" t="s">
        <v>45</v>
      </c>
      <c r="B6193" t="s">
        <v>46</v>
      </c>
      <c r="C6193" t="s">
        <v>47</v>
      </c>
      <c r="D6193" t="s">
        <v>6613</v>
      </c>
      <c r="E6193" t="s">
        <v>88</v>
      </c>
      <c r="F6193" t="s">
        <v>79</v>
      </c>
      <c r="G6193" t="s">
        <v>51</v>
      </c>
      <c r="H6193" s="20" t="s">
        <v>52</v>
      </c>
      <c r="I6193" t="s">
        <v>53</v>
      </c>
      <c r="J6193" t="s">
        <v>54</v>
      </c>
      <c r="K6193">
        <v>3</v>
      </c>
      <c r="L6193" t="s">
        <v>55</v>
      </c>
      <c r="M6193" t="s">
        <v>77</v>
      </c>
      <c r="N6193" t="s">
        <v>89</v>
      </c>
      <c r="O6193" s="21" t="s">
        <v>58</v>
      </c>
      <c r="P6193" s="21" t="s">
        <v>97</v>
      </c>
      <c r="Q6193" s="20" t="s">
        <v>2483</v>
      </c>
      <c r="R6193" s="21" t="s">
        <v>2484</v>
      </c>
      <c r="S6193" s="35">
        <v>1</v>
      </c>
      <c r="T6193" s="22">
        <v>1</v>
      </c>
      <c r="U6193" s="20" t="s">
        <v>62</v>
      </c>
      <c r="V6193" s="20">
        <v>45873</v>
      </c>
      <c r="W6193" s="21">
        <v>8</v>
      </c>
      <c r="X6193" s="20">
        <v>45881</v>
      </c>
      <c r="Y6193" s="20">
        <v>45875</v>
      </c>
      <c r="Z6193" s="48">
        <v>8</v>
      </c>
      <c r="AA6193">
        <v>2025</v>
      </c>
      <c r="AB6193" s="45">
        <v>39998</v>
      </c>
      <c r="AC6193" s="45">
        <v>39998</v>
      </c>
      <c r="AK6193" s="10"/>
    </row>
    <row r="6194" spans="1:37">
      <c r="A6194" t="s">
        <v>45</v>
      </c>
      <c r="B6194" t="s">
        <v>46</v>
      </c>
      <c r="C6194" t="s">
        <v>47</v>
      </c>
      <c r="D6194" t="s">
        <v>6614</v>
      </c>
      <c r="E6194" t="s">
        <v>88</v>
      </c>
      <c r="F6194" t="s">
        <v>79</v>
      </c>
      <c r="G6194" t="s">
        <v>51</v>
      </c>
      <c r="H6194" s="20" t="s">
        <v>52</v>
      </c>
      <c r="I6194" t="s">
        <v>53</v>
      </c>
      <c r="J6194" t="s">
        <v>54</v>
      </c>
      <c r="K6194">
        <v>3</v>
      </c>
      <c r="L6194" t="s">
        <v>55</v>
      </c>
      <c r="M6194" t="s">
        <v>77</v>
      </c>
      <c r="N6194" t="s">
        <v>89</v>
      </c>
      <c r="O6194" s="21" t="s">
        <v>58</v>
      </c>
      <c r="P6194" s="21" t="s">
        <v>119</v>
      </c>
      <c r="Q6194" s="20" t="s">
        <v>6589</v>
      </c>
      <c r="R6194" s="21" t="s">
        <v>6590</v>
      </c>
      <c r="S6194" s="35">
        <v>1</v>
      </c>
      <c r="T6194" s="22">
        <v>1</v>
      </c>
      <c r="U6194" s="20" t="s">
        <v>62</v>
      </c>
      <c r="V6194" s="20">
        <v>45873</v>
      </c>
      <c r="W6194" s="21">
        <v>8</v>
      </c>
      <c r="X6194" s="20">
        <v>45883</v>
      </c>
      <c r="Y6194" s="20">
        <v>45880</v>
      </c>
      <c r="Z6194" s="48">
        <v>8</v>
      </c>
      <c r="AA6194">
        <v>2025</v>
      </c>
      <c r="AB6194" s="45">
        <v>73327</v>
      </c>
      <c r="AC6194" s="45">
        <v>73327</v>
      </c>
      <c r="AK6194" s="10"/>
    </row>
    <row r="6195" spans="1:37">
      <c r="A6195" t="s">
        <v>45</v>
      </c>
      <c r="B6195" t="s">
        <v>46</v>
      </c>
      <c r="C6195" t="s">
        <v>47</v>
      </c>
      <c r="D6195" t="s">
        <v>6615</v>
      </c>
      <c r="E6195" t="s">
        <v>88</v>
      </c>
      <c r="F6195" t="s">
        <v>79</v>
      </c>
      <c r="G6195" t="s">
        <v>51</v>
      </c>
      <c r="H6195" s="20" t="s">
        <v>52</v>
      </c>
      <c r="I6195" t="s">
        <v>53</v>
      </c>
      <c r="J6195" t="s">
        <v>54</v>
      </c>
      <c r="K6195">
        <v>3</v>
      </c>
      <c r="L6195" t="s">
        <v>55</v>
      </c>
      <c r="M6195" t="s">
        <v>77</v>
      </c>
      <c r="N6195" t="s">
        <v>89</v>
      </c>
      <c r="O6195" s="21" t="s">
        <v>58</v>
      </c>
      <c r="P6195" s="21" t="s">
        <v>119</v>
      </c>
      <c r="Q6195" s="20" t="s">
        <v>6589</v>
      </c>
      <c r="R6195" s="21" t="s">
        <v>6590</v>
      </c>
      <c r="S6195" s="35">
        <v>1</v>
      </c>
      <c r="T6195" s="22">
        <v>1</v>
      </c>
      <c r="U6195" s="20" t="s">
        <v>62</v>
      </c>
      <c r="V6195" s="20">
        <v>45873</v>
      </c>
      <c r="W6195" s="21">
        <v>8</v>
      </c>
      <c r="X6195" s="20">
        <v>45883</v>
      </c>
      <c r="Y6195" s="20">
        <v>45882</v>
      </c>
      <c r="Z6195" s="48">
        <v>8</v>
      </c>
      <c r="AA6195">
        <v>2025</v>
      </c>
      <c r="AB6195" s="45">
        <v>73327</v>
      </c>
      <c r="AC6195" s="45">
        <v>73327</v>
      </c>
      <c r="AK6195" s="10"/>
    </row>
    <row r="6196" spans="1:37">
      <c r="A6196" t="s">
        <v>45</v>
      </c>
      <c r="B6196" t="s">
        <v>46</v>
      </c>
      <c r="C6196" t="s">
        <v>47</v>
      </c>
      <c r="D6196" t="s">
        <v>6616</v>
      </c>
      <c r="E6196" t="s">
        <v>88</v>
      </c>
      <c r="F6196" t="s">
        <v>79</v>
      </c>
      <c r="G6196" t="s">
        <v>51</v>
      </c>
      <c r="H6196" s="20" t="s">
        <v>52</v>
      </c>
      <c r="I6196" t="s">
        <v>53</v>
      </c>
      <c r="J6196" t="s">
        <v>54</v>
      </c>
      <c r="K6196">
        <v>3</v>
      </c>
      <c r="L6196" t="s">
        <v>55</v>
      </c>
      <c r="M6196" t="s">
        <v>56</v>
      </c>
      <c r="N6196" t="s">
        <v>57</v>
      </c>
      <c r="O6196" s="21" t="s">
        <v>58</v>
      </c>
      <c r="P6196" s="21" t="s">
        <v>64</v>
      </c>
      <c r="Q6196" s="20" t="s">
        <v>720</v>
      </c>
      <c r="R6196" s="21" t="s">
        <v>721</v>
      </c>
      <c r="S6196" s="35">
        <v>1</v>
      </c>
      <c r="T6196" s="22">
        <v>1</v>
      </c>
      <c r="U6196" s="20" t="s">
        <v>62</v>
      </c>
      <c r="V6196" s="20">
        <v>45873</v>
      </c>
      <c r="W6196" s="21">
        <v>8</v>
      </c>
      <c r="X6196" s="20">
        <v>45883</v>
      </c>
      <c r="Y6196" s="20">
        <v>45882</v>
      </c>
      <c r="Z6196" s="48">
        <v>8</v>
      </c>
      <c r="AA6196">
        <v>2025</v>
      </c>
      <c r="AB6196" s="45">
        <v>56663</v>
      </c>
      <c r="AC6196" s="45">
        <v>56663</v>
      </c>
      <c r="AK6196" s="10"/>
    </row>
    <row r="6197" spans="1:37">
      <c r="A6197" t="s">
        <v>45</v>
      </c>
      <c r="B6197" t="s">
        <v>46</v>
      </c>
      <c r="C6197" t="s">
        <v>47</v>
      </c>
      <c r="D6197" t="s">
        <v>6617</v>
      </c>
      <c r="E6197" t="s">
        <v>88</v>
      </c>
      <c r="F6197" t="s">
        <v>79</v>
      </c>
      <c r="G6197" t="s">
        <v>51</v>
      </c>
      <c r="H6197" s="20" t="s">
        <v>52</v>
      </c>
      <c r="I6197" t="s">
        <v>53</v>
      </c>
      <c r="J6197" t="s">
        <v>54</v>
      </c>
      <c r="K6197">
        <v>3</v>
      </c>
      <c r="L6197" t="s">
        <v>55</v>
      </c>
      <c r="M6197" t="s">
        <v>77</v>
      </c>
      <c r="N6197" t="s">
        <v>89</v>
      </c>
      <c r="O6197" s="21" t="s">
        <v>58</v>
      </c>
      <c r="P6197" s="21" t="s">
        <v>90</v>
      </c>
      <c r="Q6197" s="20" t="s">
        <v>5831</v>
      </c>
      <c r="R6197" s="21" t="s">
        <v>5832</v>
      </c>
      <c r="S6197" s="35">
        <v>1</v>
      </c>
      <c r="T6197" s="22">
        <v>1</v>
      </c>
      <c r="U6197" s="20" t="s">
        <v>62</v>
      </c>
      <c r="V6197" s="20">
        <v>45873</v>
      </c>
      <c r="W6197" s="21">
        <v>8</v>
      </c>
      <c r="X6197" s="20">
        <v>45883</v>
      </c>
      <c r="Y6197" s="20">
        <v>45882</v>
      </c>
      <c r="Z6197" s="48">
        <v>8</v>
      </c>
      <c r="AA6197">
        <v>2025</v>
      </c>
      <c r="AB6197" s="45">
        <v>63326</v>
      </c>
      <c r="AC6197" s="45">
        <v>63326</v>
      </c>
      <c r="AK6197" s="10"/>
    </row>
    <row r="6198" spans="1:37">
      <c r="A6198" t="s">
        <v>45</v>
      </c>
      <c r="B6198" t="s">
        <v>46</v>
      </c>
      <c r="C6198" t="s">
        <v>47</v>
      </c>
      <c r="D6198" t="s">
        <v>6618</v>
      </c>
      <c r="E6198" t="s">
        <v>88</v>
      </c>
      <c r="F6198" t="s">
        <v>79</v>
      </c>
      <c r="G6198" t="s">
        <v>51</v>
      </c>
      <c r="H6198" s="20" t="s">
        <v>58</v>
      </c>
      <c r="I6198" t="s">
        <v>53</v>
      </c>
      <c r="J6198" t="s">
        <v>54</v>
      </c>
      <c r="K6198">
        <v>3</v>
      </c>
      <c r="L6198" t="s">
        <v>55</v>
      </c>
      <c r="M6198" t="s">
        <v>77</v>
      </c>
      <c r="N6198" t="s">
        <v>89</v>
      </c>
      <c r="O6198" s="21" t="s">
        <v>58</v>
      </c>
      <c r="P6198" s="21" t="s">
        <v>97</v>
      </c>
      <c r="Q6198" s="20" t="s">
        <v>1652</v>
      </c>
      <c r="R6198" s="21" t="s">
        <v>1653</v>
      </c>
      <c r="S6198" s="35">
        <v>1</v>
      </c>
      <c r="T6198" s="22">
        <v>0</v>
      </c>
      <c r="U6198" s="20" t="s">
        <v>62</v>
      </c>
      <c r="V6198" s="20">
        <v>45873</v>
      </c>
      <c r="W6198" s="21">
        <v>8</v>
      </c>
      <c r="X6198" s="20">
        <v>45881</v>
      </c>
      <c r="Z6198" s="48">
        <v>8</v>
      </c>
      <c r="AA6198">
        <v>2025</v>
      </c>
      <c r="AB6198" s="45">
        <v>43327</v>
      </c>
      <c r="AC6198" s="45">
        <v>0</v>
      </c>
      <c r="AK6198" s="10"/>
    </row>
    <row r="6199" spans="1:37">
      <c r="A6199" t="s">
        <v>45</v>
      </c>
      <c r="B6199" t="s">
        <v>46</v>
      </c>
      <c r="C6199" t="s">
        <v>47</v>
      </c>
      <c r="D6199" t="s">
        <v>6619</v>
      </c>
      <c r="E6199" t="s">
        <v>88</v>
      </c>
      <c r="F6199" t="s">
        <v>79</v>
      </c>
      <c r="G6199" t="s">
        <v>51</v>
      </c>
      <c r="H6199" s="20" t="s">
        <v>52</v>
      </c>
      <c r="I6199" t="s">
        <v>53</v>
      </c>
      <c r="J6199" t="s">
        <v>54</v>
      </c>
      <c r="K6199">
        <v>3</v>
      </c>
      <c r="L6199" t="s">
        <v>55</v>
      </c>
      <c r="M6199" t="s">
        <v>77</v>
      </c>
      <c r="N6199" t="s">
        <v>89</v>
      </c>
      <c r="O6199" s="21" t="s">
        <v>58</v>
      </c>
      <c r="P6199" s="21" t="s">
        <v>126</v>
      </c>
      <c r="Q6199" s="20" t="s">
        <v>1621</v>
      </c>
      <c r="R6199" s="21" t="s">
        <v>1622</v>
      </c>
      <c r="S6199" s="35">
        <v>1</v>
      </c>
      <c r="T6199" s="22">
        <v>1</v>
      </c>
      <c r="U6199" s="20" t="s">
        <v>62</v>
      </c>
      <c r="V6199" s="20">
        <v>45873</v>
      </c>
      <c r="W6199" s="21">
        <v>8</v>
      </c>
      <c r="X6199" s="20">
        <v>45881</v>
      </c>
      <c r="Y6199" s="20">
        <v>45877</v>
      </c>
      <c r="Z6199" s="48">
        <v>8</v>
      </c>
      <c r="AA6199">
        <v>2025</v>
      </c>
      <c r="AB6199" s="45">
        <v>39994</v>
      </c>
      <c r="AC6199" s="45">
        <v>39994</v>
      </c>
      <c r="AK6199" s="10"/>
    </row>
    <row r="6200" spans="1:37">
      <c r="A6200" t="s">
        <v>45</v>
      </c>
      <c r="B6200" t="s">
        <v>46</v>
      </c>
      <c r="C6200" t="s">
        <v>47</v>
      </c>
      <c r="D6200" t="s">
        <v>6620</v>
      </c>
      <c r="E6200" t="s">
        <v>88</v>
      </c>
      <c r="F6200" t="s">
        <v>79</v>
      </c>
      <c r="G6200" t="s">
        <v>51</v>
      </c>
      <c r="H6200" s="20" t="s">
        <v>52</v>
      </c>
      <c r="I6200" t="s">
        <v>53</v>
      </c>
      <c r="J6200" t="s">
        <v>54</v>
      </c>
      <c r="K6200">
        <v>3</v>
      </c>
      <c r="L6200" t="s">
        <v>55</v>
      </c>
      <c r="M6200" t="s">
        <v>56</v>
      </c>
      <c r="N6200" t="s">
        <v>57</v>
      </c>
      <c r="O6200" s="21" t="s">
        <v>58</v>
      </c>
      <c r="P6200" s="21" t="s">
        <v>133</v>
      </c>
      <c r="Q6200" s="20" t="s">
        <v>511</v>
      </c>
      <c r="R6200" s="21" t="s">
        <v>512</v>
      </c>
      <c r="S6200" s="35">
        <v>1</v>
      </c>
      <c r="T6200" s="22">
        <v>1</v>
      </c>
      <c r="U6200" s="20" t="s">
        <v>62</v>
      </c>
      <c r="V6200" s="20">
        <v>45875</v>
      </c>
      <c r="W6200" s="21">
        <v>8</v>
      </c>
      <c r="X6200" s="20">
        <v>45882</v>
      </c>
      <c r="Y6200" s="20">
        <v>45877</v>
      </c>
      <c r="Z6200" s="48">
        <v>8</v>
      </c>
      <c r="AA6200">
        <v>2025</v>
      </c>
      <c r="AB6200" s="45">
        <v>37496</v>
      </c>
      <c r="AC6200" s="45">
        <v>37496</v>
      </c>
      <c r="AK6200" s="10"/>
    </row>
    <row r="6201" spans="1:37">
      <c r="A6201" t="s">
        <v>45</v>
      </c>
      <c r="B6201" t="s">
        <v>46</v>
      </c>
      <c r="C6201" t="s">
        <v>47</v>
      </c>
      <c r="D6201" t="s">
        <v>6621</v>
      </c>
      <c r="E6201" t="s">
        <v>88</v>
      </c>
      <c r="F6201" t="s">
        <v>79</v>
      </c>
      <c r="G6201" t="s">
        <v>51</v>
      </c>
      <c r="H6201" s="20" t="s">
        <v>52</v>
      </c>
      <c r="I6201" t="s">
        <v>53</v>
      </c>
      <c r="J6201" t="s">
        <v>54</v>
      </c>
      <c r="K6201">
        <v>3</v>
      </c>
      <c r="L6201" t="s">
        <v>55</v>
      </c>
      <c r="M6201" t="s">
        <v>77</v>
      </c>
      <c r="N6201" t="s">
        <v>89</v>
      </c>
      <c r="O6201" s="21" t="s">
        <v>58</v>
      </c>
      <c r="P6201" s="21" t="s">
        <v>90</v>
      </c>
      <c r="Q6201" s="20" t="s">
        <v>344</v>
      </c>
      <c r="R6201" s="21" t="s">
        <v>345</v>
      </c>
      <c r="S6201" s="35">
        <v>1</v>
      </c>
      <c r="T6201" s="22">
        <v>1</v>
      </c>
      <c r="U6201" s="20" t="s">
        <v>62</v>
      </c>
      <c r="V6201" s="20">
        <v>45874</v>
      </c>
      <c r="W6201" s="21">
        <v>8</v>
      </c>
      <c r="X6201" s="20">
        <v>45881</v>
      </c>
      <c r="Y6201" s="20">
        <v>45877</v>
      </c>
      <c r="Z6201" s="48">
        <v>8</v>
      </c>
      <c r="AA6201">
        <v>2025</v>
      </c>
      <c r="AB6201" s="45">
        <v>39995</v>
      </c>
      <c r="AC6201" s="45">
        <v>39995</v>
      </c>
      <c r="AK6201" s="10"/>
    </row>
    <row r="6202" spans="1:37">
      <c r="A6202" t="s">
        <v>45</v>
      </c>
      <c r="B6202" t="s">
        <v>46</v>
      </c>
      <c r="C6202" t="s">
        <v>47</v>
      </c>
      <c r="D6202" t="s">
        <v>6622</v>
      </c>
      <c r="E6202" t="s">
        <v>88</v>
      </c>
      <c r="F6202" t="s">
        <v>79</v>
      </c>
      <c r="G6202" t="s">
        <v>51</v>
      </c>
      <c r="H6202" s="20" t="s">
        <v>52</v>
      </c>
      <c r="I6202" t="s">
        <v>53</v>
      </c>
      <c r="J6202" t="s">
        <v>54</v>
      </c>
      <c r="K6202">
        <v>3</v>
      </c>
      <c r="L6202" t="s">
        <v>55</v>
      </c>
      <c r="M6202" t="s">
        <v>56</v>
      </c>
      <c r="N6202" t="s">
        <v>57</v>
      </c>
      <c r="O6202" s="21" t="s">
        <v>58</v>
      </c>
      <c r="P6202" s="21" t="s">
        <v>207</v>
      </c>
      <c r="Q6202" s="20" t="s">
        <v>950</v>
      </c>
      <c r="R6202" s="21" t="s">
        <v>951</v>
      </c>
      <c r="S6202" s="35">
        <v>1</v>
      </c>
      <c r="T6202" s="22">
        <v>1</v>
      </c>
      <c r="U6202" s="20" t="s">
        <v>62</v>
      </c>
      <c r="V6202" s="20">
        <v>45875</v>
      </c>
      <c r="W6202" s="21">
        <v>8</v>
      </c>
      <c r="X6202" s="20">
        <v>45881</v>
      </c>
      <c r="Y6202" s="20">
        <v>45877</v>
      </c>
      <c r="Z6202" s="48">
        <v>8</v>
      </c>
      <c r="AA6202">
        <v>2025</v>
      </c>
      <c r="AB6202" s="45">
        <v>63327</v>
      </c>
      <c r="AC6202" s="45">
        <v>63327</v>
      </c>
      <c r="AK6202" s="10"/>
    </row>
    <row r="6203" spans="1:37">
      <c r="A6203" t="s">
        <v>45</v>
      </c>
      <c r="B6203" t="s">
        <v>46</v>
      </c>
      <c r="C6203" t="s">
        <v>47</v>
      </c>
      <c r="D6203" t="s">
        <v>6623</v>
      </c>
      <c r="E6203" t="s">
        <v>88</v>
      </c>
      <c r="F6203" t="s">
        <v>79</v>
      </c>
      <c r="G6203" t="s">
        <v>51</v>
      </c>
      <c r="H6203" s="20" t="s">
        <v>52</v>
      </c>
      <c r="I6203" t="s">
        <v>53</v>
      </c>
      <c r="J6203" t="s">
        <v>54</v>
      </c>
      <c r="K6203">
        <v>3</v>
      </c>
      <c r="L6203" t="s">
        <v>55</v>
      </c>
      <c r="M6203" t="s">
        <v>77</v>
      </c>
      <c r="N6203" t="s">
        <v>89</v>
      </c>
      <c r="O6203" s="21" t="s">
        <v>58</v>
      </c>
      <c r="P6203" s="21" t="s">
        <v>150</v>
      </c>
      <c r="Q6203" s="20" t="s">
        <v>244</v>
      </c>
      <c r="R6203" s="21" t="s">
        <v>245</v>
      </c>
      <c r="S6203" s="35">
        <v>1</v>
      </c>
      <c r="T6203" s="22">
        <v>1</v>
      </c>
      <c r="U6203" s="20" t="s">
        <v>62</v>
      </c>
      <c r="V6203" s="20">
        <v>45876</v>
      </c>
      <c r="W6203" s="21">
        <v>8</v>
      </c>
      <c r="X6203" s="20">
        <v>45881</v>
      </c>
      <c r="Y6203" s="20">
        <v>45877</v>
      </c>
      <c r="Z6203" s="48">
        <v>8</v>
      </c>
      <c r="AA6203">
        <v>2025</v>
      </c>
      <c r="AB6203" s="45">
        <v>99995</v>
      </c>
      <c r="AC6203" s="45">
        <v>99995</v>
      </c>
      <c r="AK6203" s="10"/>
    </row>
    <row r="6204" spans="1:37">
      <c r="A6204" t="s">
        <v>45</v>
      </c>
      <c r="B6204" t="s">
        <v>46</v>
      </c>
      <c r="C6204" t="s">
        <v>47</v>
      </c>
      <c r="D6204" t="s">
        <v>6624</v>
      </c>
      <c r="E6204" t="s">
        <v>88</v>
      </c>
      <c r="F6204" t="s">
        <v>79</v>
      </c>
      <c r="G6204" t="s">
        <v>51</v>
      </c>
      <c r="H6204" s="20" t="s">
        <v>52</v>
      </c>
      <c r="I6204" t="s">
        <v>53</v>
      </c>
      <c r="J6204" t="s">
        <v>54</v>
      </c>
      <c r="K6204">
        <v>3</v>
      </c>
      <c r="L6204" t="s">
        <v>55</v>
      </c>
      <c r="M6204" t="s">
        <v>56</v>
      </c>
      <c r="N6204" t="s">
        <v>57</v>
      </c>
      <c r="O6204" s="21" t="s">
        <v>58</v>
      </c>
      <c r="P6204" s="21" t="s">
        <v>64</v>
      </c>
      <c r="Q6204" s="20" t="s">
        <v>436</v>
      </c>
      <c r="R6204" s="21" t="s">
        <v>437</v>
      </c>
      <c r="S6204" s="35">
        <v>1</v>
      </c>
      <c r="T6204" s="22">
        <v>1</v>
      </c>
      <c r="U6204" s="20" t="s">
        <v>62</v>
      </c>
      <c r="V6204" s="20">
        <v>45875</v>
      </c>
      <c r="W6204" s="21">
        <v>8</v>
      </c>
      <c r="X6204" s="20">
        <v>45882</v>
      </c>
      <c r="Y6204" s="20">
        <v>45880</v>
      </c>
      <c r="Z6204" s="48">
        <v>8</v>
      </c>
      <c r="AA6204">
        <v>2025</v>
      </c>
      <c r="AB6204" s="45">
        <v>49994</v>
      </c>
      <c r="AC6204" s="45">
        <v>49994</v>
      </c>
      <c r="AK6204" s="10"/>
    </row>
    <row r="6205" spans="1:37">
      <c r="A6205" t="s">
        <v>45</v>
      </c>
      <c r="B6205" t="s">
        <v>46</v>
      </c>
      <c r="C6205" t="s">
        <v>47</v>
      </c>
      <c r="D6205" t="s">
        <v>6625</v>
      </c>
      <c r="E6205" t="s">
        <v>88</v>
      </c>
      <c r="F6205" t="s">
        <v>79</v>
      </c>
      <c r="G6205" t="s">
        <v>51</v>
      </c>
      <c r="H6205" s="20" t="s">
        <v>52</v>
      </c>
      <c r="I6205" t="s">
        <v>53</v>
      </c>
      <c r="J6205" t="s">
        <v>54</v>
      </c>
      <c r="K6205">
        <v>3</v>
      </c>
      <c r="L6205" t="s">
        <v>55</v>
      </c>
      <c r="M6205" t="s">
        <v>77</v>
      </c>
      <c r="N6205" t="s">
        <v>89</v>
      </c>
      <c r="O6205" s="21" t="s">
        <v>58</v>
      </c>
      <c r="P6205" s="21" t="s">
        <v>119</v>
      </c>
      <c r="Q6205" s="20" t="s">
        <v>968</v>
      </c>
      <c r="R6205" s="21" t="s">
        <v>969</v>
      </c>
      <c r="S6205" s="35">
        <v>1</v>
      </c>
      <c r="T6205" s="22">
        <v>1</v>
      </c>
      <c r="U6205" s="20" t="s">
        <v>62</v>
      </c>
      <c r="V6205" s="20">
        <v>45875</v>
      </c>
      <c r="W6205" s="21">
        <v>8</v>
      </c>
      <c r="X6205" s="20">
        <v>45882</v>
      </c>
      <c r="Y6205" s="20">
        <v>45880</v>
      </c>
      <c r="Z6205" s="48">
        <v>8</v>
      </c>
      <c r="AA6205">
        <v>2025</v>
      </c>
      <c r="AB6205" s="45">
        <v>92854</v>
      </c>
      <c r="AC6205" s="45">
        <v>92854</v>
      </c>
      <c r="AK6205" s="10"/>
    </row>
    <row r="6206" spans="1:37">
      <c r="A6206" t="s">
        <v>45</v>
      </c>
      <c r="B6206" t="s">
        <v>46</v>
      </c>
      <c r="C6206" t="s">
        <v>47</v>
      </c>
      <c r="D6206" t="s">
        <v>6626</v>
      </c>
      <c r="E6206" t="s">
        <v>88</v>
      </c>
      <c r="F6206" t="s">
        <v>79</v>
      </c>
      <c r="G6206" t="s">
        <v>51</v>
      </c>
      <c r="H6206" s="20" t="s">
        <v>52</v>
      </c>
      <c r="I6206" t="s">
        <v>53</v>
      </c>
      <c r="J6206" t="s">
        <v>54</v>
      </c>
      <c r="K6206">
        <v>3</v>
      </c>
      <c r="L6206" t="s">
        <v>55</v>
      </c>
      <c r="M6206" t="s">
        <v>56</v>
      </c>
      <c r="N6206" t="s">
        <v>57</v>
      </c>
      <c r="O6206" s="21" t="s">
        <v>58</v>
      </c>
      <c r="P6206" s="21" t="s">
        <v>207</v>
      </c>
      <c r="Q6206" s="20" t="s">
        <v>3356</v>
      </c>
      <c r="R6206" s="21" t="s">
        <v>3357</v>
      </c>
      <c r="S6206" s="35">
        <v>1</v>
      </c>
      <c r="T6206" s="22">
        <v>1</v>
      </c>
      <c r="U6206" s="20" t="s">
        <v>62</v>
      </c>
      <c r="V6206" s="20">
        <v>45875</v>
      </c>
      <c r="W6206" s="21">
        <v>8</v>
      </c>
      <c r="X6206" s="20">
        <v>45902</v>
      </c>
      <c r="Y6206" s="20">
        <v>45898</v>
      </c>
      <c r="Z6206" s="48">
        <v>8</v>
      </c>
      <c r="AA6206">
        <v>2025</v>
      </c>
      <c r="AB6206" s="45">
        <v>74995</v>
      </c>
      <c r="AC6206" s="45">
        <v>74995</v>
      </c>
      <c r="AK6206" s="10"/>
    </row>
    <row r="6207" spans="1:37">
      <c r="A6207" t="s">
        <v>45</v>
      </c>
      <c r="B6207" t="s">
        <v>46</v>
      </c>
      <c r="C6207" t="s">
        <v>47</v>
      </c>
      <c r="D6207" t="s">
        <v>6627</v>
      </c>
      <c r="E6207" t="s">
        <v>88</v>
      </c>
      <c r="F6207" t="s">
        <v>79</v>
      </c>
      <c r="G6207" t="s">
        <v>51</v>
      </c>
      <c r="H6207" s="20" t="s">
        <v>52</v>
      </c>
      <c r="I6207" t="s">
        <v>53</v>
      </c>
      <c r="J6207" t="s">
        <v>54</v>
      </c>
      <c r="K6207">
        <v>3</v>
      </c>
      <c r="L6207" t="s">
        <v>55</v>
      </c>
      <c r="M6207" t="s">
        <v>77</v>
      </c>
      <c r="N6207" t="s">
        <v>89</v>
      </c>
      <c r="O6207" s="21" t="s">
        <v>58</v>
      </c>
      <c r="P6207" s="21" t="s">
        <v>90</v>
      </c>
      <c r="Q6207" s="20" t="s">
        <v>1071</v>
      </c>
      <c r="R6207" s="21" t="s">
        <v>1072</v>
      </c>
      <c r="S6207" s="35">
        <v>1</v>
      </c>
      <c r="T6207" s="22">
        <v>1</v>
      </c>
      <c r="U6207" s="20" t="s">
        <v>62</v>
      </c>
      <c r="V6207" s="20">
        <v>45873</v>
      </c>
      <c r="W6207" s="21">
        <v>8</v>
      </c>
      <c r="X6207" s="20">
        <v>45887</v>
      </c>
      <c r="Y6207" s="20">
        <v>45880</v>
      </c>
      <c r="Z6207" s="48">
        <v>8</v>
      </c>
      <c r="AA6207">
        <v>2025</v>
      </c>
      <c r="AB6207" s="45">
        <v>135714</v>
      </c>
      <c r="AC6207" s="45">
        <v>135714</v>
      </c>
      <c r="AK6207" s="10"/>
    </row>
    <row r="6208" spans="1:37">
      <c r="A6208" t="s">
        <v>45</v>
      </c>
      <c r="B6208" t="s">
        <v>46</v>
      </c>
      <c r="C6208" t="s">
        <v>47</v>
      </c>
      <c r="D6208" t="s">
        <v>6628</v>
      </c>
      <c r="E6208" t="s">
        <v>88</v>
      </c>
      <c r="F6208" t="s">
        <v>79</v>
      </c>
      <c r="G6208" t="s">
        <v>51</v>
      </c>
      <c r="H6208" s="20" t="s">
        <v>52</v>
      </c>
      <c r="I6208" t="s">
        <v>53</v>
      </c>
      <c r="J6208" t="s">
        <v>54</v>
      </c>
      <c r="K6208">
        <v>3</v>
      </c>
      <c r="L6208" t="s">
        <v>55</v>
      </c>
      <c r="M6208" t="s">
        <v>56</v>
      </c>
      <c r="N6208" t="s">
        <v>57</v>
      </c>
      <c r="O6208" s="21" t="s">
        <v>58</v>
      </c>
      <c r="P6208" s="21" t="s">
        <v>133</v>
      </c>
      <c r="Q6208" s="20" t="s">
        <v>169</v>
      </c>
      <c r="R6208" s="21" t="s">
        <v>170</v>
      </c>
      <c r="S6208" s="35">
        <v>1</v>
      </c>
      <c r="T6208" s="22">
        <v>1</v>
      </c>
      <c r="U6208" s="20" t="s">
        <v>62</v>
      </c>
      <c r="V6208" s="20">
        <v>45874</v>
      </c>
      <c r="W6208" s="21">
        <v>8</v>
      </c>
      <c r="X6208" s="20">
        <v>45880</v>
      </c>
      <c r="Y6208" s="20">
        <v>45880</v>
      </c>
      <c r="Z6208" s="48">
        <v>8</v>
      </c>
      <c r="AA6208">
        <v>2025</v>
      </c>
      <c r="AB6208" s="45">
        <v>41994</v>
      </c>
      <c r="AC6208" s="45">
        <v>41994</v>
      </c>
      <c r="AK6208" s="10"/>
    </row>
    <row r="6209" spans="1:37">
      <c r="A6209" t="s">
        <v>45</v>
      </c>
      <c r="B6209" t="s">
        <v>46</v>
      </c>
      <c r="C6209" t="s">
        <v>47</v>
      </c>
      <c r="D6209" t="s">
        <v>6629</v>
      </c>
      <c r="E6209" t="s">
        <v>88</v>
      </c>
      <c r="F6209" t="s">
        <v>79</v>
      </c>
      <c r="G6209" t="s">
        <v>51</v>
      </c>
      <c r="H6209" s="20" t="s">
        <v>52</v>
      </c>
      <c r="I6209" t="s">
        <v>53</v>
      </c>
      <c r="J6209" t="s">
        <v>54</v>
      </c>
      <c r="K6209">
        <v>3</v>
      </c>
      <c r="L6209" t="s">
        <v>55</v>
      </c>
      <c r="M6209" t="s">
        <v>77</v>
      </c>
      <c r="N6209" t="s">
        <v>89</v>
      </c>
      <c r="O6209" s="21" t="s">
        <v>58</v>
      </c>
      <c r="P6209" s="21" t="s">
        <v>126</v>
      </c>
      <c r="Q6209" s="20" t="s">
        <v>1044</v>
      </c>
      <c r="R6209" s="21" t="s">
        <v>1045</v>
      </c>
      <c r="S6209" s="35">
        <v>1</v>
      </c>
      <c r="T6209" s="22">
        <v>1</v>
      </c>
      <c r="U6209" s="20" t="s">
        <v>62</v>
      </c>
      <c r="V6209" s="20">
        <v>45875</v>
      </c>
      <c r="W6209" s="21">
        <v>8</v>
      </c>
      <c r="X6209" s="20">
        <v>45888</v>
      </c>
      <c r="Y6209" s="20">
        <v>45882</v>
      </c>
      <c r="Z6209" s="48">
        <v>8</v>
      </c>
      <c r="AA6209">
        <v>2025</v>
      </c>
      <c r="AB6209" s="45">
        <v>67854</v>
      </c>
      <c r="AC6209" s="45">
        <v>67854</v>
      </c>
      <c r="AK6209" s="10"/>
    </row>
    <row r="6210" spans="1:37">
      <c r="A6210" t="s">
        <v>45</v>
      </c>
      <c r="B6210" t="s">
        <v>46</v>
      </c>
      <c r="C6210" t="s">
        <v>47</v>
      </c>
      <c r="D6210" t="s">
        <v>6630</v>
      </c>
      <c r="E6210" t="s">
        <v>88</v>
      </c>
      <c r="F6210" t="s">
        <v>79</v>
      </c>
      <c r="G6210" t="s">
        <v>51</v>
      </c>
      <c r="H6210" s="20" t="s">
        <v>52</v>
      </c>
      <c r="I6210" t="s">
        <v>53</v>
      </c>
      <c r="J6210" t="s">
        <v>54</v>
      </c>
      <c r="K6210">
        <v>3</v>
      </c>
      <c r="L6210" t="s">
        <v>55</v>
      </c>
      <c r="M6210" t="s">
        <v>56</v>
      </c>
      <c r="N6210" t="s">
        <v>57</v>
      </c>
      <c r="O6210" s="21" t="s">
        <v>58</v>
      </c>
      <c r="P6210" s="21" t="s">
        <v>64</v>
      </c>
      <c r="Q6210" s="20" t="s">
        <v>596</v>
      </c>
      <c r="R6210" s="21" t="s">
        <v>597</v>
      </c>
      <c r="S6210" s="35">
        <v>1</v>
      </c>
      <c r="T6210" s="22">
        <v>1</v>
      </c>
      <c r="U6210" s="20" t="s">
        <v>62</v>
      </c>
      <c r="V6210" s="20">
        <v>45876</v>
      </c>
      <c r="W6210" s="21">
        <v>8</v>
      </c>
      <c r="X6210" s="20">
        <v>45883</v>
      </c>
      <c r="Y6210" s="20">
        <v>45880</v>
      </c>
      <c r="Z6210" s="48">
        <v>8</v>
      </c>
      <c r="AA6210">
        <v>2025</v>
      </c>
      <c r="AB6210" s="45">
        <v>106661</v>
      </c>
      <c r="AC6210" s="45">
        <v>106661</v>
      </c>
      <c r="AK6210" s="10"/>
    </row>
    <row r="6211" spans="1:37">
      <c r="A6211" t="s">
        <v>45</v>
      </c>
      <c r="B6211" t="s">
        <v>46</v>
      </c>
      <c r="C6211" t="s">
        <v>47</v>
      </c>
      <c r="D6211" t="s">
        <v>6631</v>
      </c>
      <c r="E6211" t="s">
        <v>88</v>
      </c>
      <c r="F6211" t="s">
        <v>79</v>
      </c>
      <c r="G6211" t="s">
        <v>51</v>
      </c>
      <c r="H6211" s="20" t="s">
        <v>58</v>
      </c>
      <c r="I6211" t="s">
        <v>53</v>
      </c>
      <c r="J6211" t="s">
        <v>54</v>
      </c>
      <c r="K6211">
        <v>3</v>
      </c>
      <c r="L6211" t="s">
        <v>55</v>
      </c>
      <c r="M6211" t="s">
        <v>77</v>
      </c>
      <c r="N6211" t="s">
        <v>89</v>
      </c>
      <c r="O6211" s="21" t="s">
        <v>58</v>
      </c>
      <c r="P6211" s="21" t="s">
        <v>90</v>
      </c>
      <c r="Q6211" s="20" t="s">
        <v>191</v>
      </c>
      <c r="R6211" s="21" t="s">
        <v>192</v>
      </c>
      <c r="S6211" s="35">
        <v>1</v>
      </c>
      <c r="T6211" s="22">
        <v>0</v>
      </c>
      <c r="U6211" s="20" t="s">
        <v>62</v>
      </c>
      <c r="V6211" s="20">
        <v>45876</v>
      </c>
      <c r="W6211" s="21">
        <v>8</v>
      </c>
      <c r="X6211" s="20">
        <v>45890</v>
      </c>
      <c r="Z6211" s="48">
        <v>8</v>
      </c>
      <c r="AA6211">
        <v>2025</v>
      </c>
      <c r="AB6211" s="45">
        <v>107134</v>
      </c>
      <c r="AC6211" s="45">
        <v>0</v>
      </c>
      <c r="AK6211" s="10"/>
    </row>
    <row r="6212" spans="1:37">
      <c r="A6212" t="s">
        <v>45</v>
      </c>
      <c r="B6212" t="s">
        <v>46</v>
      </c>
      <c r="C6212" t="s">
        <v>47</v>
      </c>
      <c r="D6212" t="s">
        <v>6632</v>
      </c>
      <c r="E6212" t="s">
        <v>88</v>
      </c>
      <c r="F6212" t="s">
        <v>79</v>
      </c>
      <c r="G6212" t="s">
        <v>51</v>
      </c>
      <c r="H6212" s="20" t="s">
        <v>52</v>
      </c>
      <c r="I6212" t="s">
        <v>53</v>
      </c>
      <c r="J6212" t="s">
        <v>54</v>
      </c>
      <c r="K6212">
        <v>3</v>
      </c>
      <c r="L6212" t="s">
        <v>55</v>
      </c>
      <c r="M6212" t="s">
        <v>77</v>
      </c>
      <c r="N6212" t="s">
        <v>89</v>
      </c>
      <c r="O6212" s="21" t="s">
        <v>58</v>
      </c>
      <c r="P6212" s="21" t="s">
        <v>303</v>
      </c>
      <c r="Q6212" s="20" t="s">
        <v>4027</v>
      </c>
      <c r="R6212" s="21" t="s">
        <v>4028</v>
      </c>
      <c r="S6212" s="35">
        <v>1</v>
      </c>
      <c r="T6212" s="22">
        <v>1</v>
      </c>
      <c r="U6212" s="20" t="s">
        <v>62</v>
      </c>
      <c r="V6212" s="20">
        <v>45875</v>
      </c>
      <c r="W6212" s="21">
        <v>8</v>
      </c>
      <c r="X6212" s="20">
        <v>45891</v>
      </c>
      <c r="Y6212" s="20">
        <v>45889</v>
      </c>
      <c r="Z6212" s="48">
        <v>8</v>
      </c>
      <c r="AA6212">
        <v>2025</v>
      </c>
      <c r="AB6212" s="45">
        <v>62500</v>
      </c>
      <c r="AC6212" s="45">
        <v>62500</v>
      </c>
      <c r="AK6212" s="10"/>
    </row>
    <row r="6213" spans="1:37">
      <c r="A6213" t="s">
        <v>45</v>
      </c>
      <c r="B6213" t="s">
        <v>46</v>
      </c>
      <c r="C6213" t="s">
        <v>47</v>
      </c>
      <c r="D6213" t="s">
        <v>6633</v>
      </c>
      <c r="E6213" t="s">
        <v>88</v>
      </c>
      <c r="F6213" t="s">
        <v>79</v>
      </c>
      <c r="G6213" t="s">
        <v>51</v>
      </c>
      <c r="H6213" s="20" t="s">
        <v>52</v>
      </c>
      <c r="I6213" t="s">
        <v>53</v>
      </c>
      <c r="J6213" t="s">
        <v>54</v>
      </c>
      <c r="K6213">
        <v>3</v>
      </c>
      <c r="L6213" t="s">
        <v>55</v>
      </c>
      <c r="M6213" t="s">
        <v>77</v>
      </c>
      <c r="N6213" t="s">
        <v>89</v>
      </c>
      <c r="O6213" s="21" t="s">
        <v>58</v>
      </c>
      <c r="P6213" s="21" t="s">
        <v>97</v>
      </c>
      <c r="Q6213" s="20" t="s">
        <v>428</v>
      </c>
      <c r="R6213" s="21" t="s">
        <v>429</v>
      </c>
      <c r="S6213" s="35">
        <v>1</v>
      </c>
      <c r="T6213" s="22">
        <v>1</v>
      </c>
      <c r="U6213" s="20" t="s">
        <v>62</v>
      </c>
      <c r="V6213" s="20">
        <v>45875</v>
      </c>
      <c r="W6213" s="21">
        <v>8</v>
      </c>
      <c r="X6213" s="20">
        <v>45882</v>
      </c>
      <c r="Y6213" s="20">
        <v>45880</v>
      </c>
      <c r="Z6213" s="48">
        <v>8</v>
      </c>
      <c r="AA6213">
        <v>2025</v>
      </c>
      <c r="AB6213" s="45">
        <v>53327</v>
      </c>
      <c r="AC6213" s="45">
        <v>53327</v>
      </c>
      <c r="AK6213" s="10"/>
    </row>
    <row r="6214" spans="1:37">
      <c r="A6214" t="s">
        <v>45</v>
      </c>
      <c r="B6214" t="s">
        <v>46</v>
      </c>
      <c r="C6214" t="s">
        <v>47</v>
      </c>
      <c r="D6214" t="s">
        <v>6634</v>
      </c>
      <c r="E6214" t="s">
        <v>88</v>
      </c>
      <c r="F6214" t="s">
        <v>79</v>
      </c>
      <c r="G6214" t="s">
        <v>51</v>
      </c>
      <c r="H6214" s="20" t="s">
        <v>52</v>
      </c>
      <c r="I6214" t="s">
        <v>53</v>
      </c>
      <c r="J6214" t="s">
        <v>54</v>
      </c>
      <c r="K6214">
        <v>3</v>
      </c>
      <c r="L6214" t="s">
        <v>55</v>
      </c>
      <c r="M6214" t="s">
        <v>56</v>
      </c>
      <c r="N6214" t="s">
        <v>57</v>
      </c>
      <c r="O6214" s="21" t="s">
        <v>58</v>
      </c>
      <c r="P6214" s="21" t="s">
        <v>64</v>
      </c>
      <c r="Q6214" s="20" t="s">
        <v>596</v>
      </c>
      <c r="R6214" s="21" t="s">
        <v>597</v>
      </c>
      <c r="S6214" s="35">
        <v>1</v>
      </c>
      <c r="T6214" s="22">
        <v>1</v>
      </c>
      <c r="U6214" s="20" t="s">
        <v>62</v>
      </c>
      <c r="V6214" s="20">
        <v>45875</v>
      </c>
      <c r="W6214" s="21">
        <v>8</v>
      </c>
      <c r="X6214" s="20">
        <v>45895</v>
      </c>
      <c r="Y6214" s="20">
        <v>45889</v>
      </c>
      <c r="Z6214" s="48">
        <v>8</v>
      </c>
      <c r="AA6214">
        <v>2025</v>
      </c>
      <c r="AB6214" s="45">
        <v>106661</v>
      </c>
      <c r="AC6214" s="45">
        <v>106661</v>
      </c>
      <c r="AK6214" s="10"/>
    </row>
    <row r="6215" spans="1:37">
      <c r="A6215" t="s">
        <v>45</v>
      </c>
      <c r="B6215" t="s">
        <v>46</v>
      </c>
      <c r="C6215" t="s">
        <v>47</v>
      </c>
      <c r="D6215" t="s">
        <v>6635</v>
      </c>
      <c r="E6215" t="s">
        <v>88</v>
      </c>
      <c r="F6215" t="s">
        <v>79</v>
      </c>
      <c r="G6215" t="s">
        <v>51</v>
      </c>
      <c r="H6215" s="20" t="s">
        <v>52</v>
      </c>
      <c r="I6215" t="s">
        <v>53</v>
      </c>
      <c r="J6215" t="s">
        <v>54</v>
      </c>
      <c r="K6215">
        <v>3</v>
      </c>
      <c r="L6215" t="s">
        <v>55</v>
      </c>
      <c r="M6215" t="s">
        <v>56</v>
      </c>
      <c r="N6215" t="s">
        <v>57</v>
      </c>
      <c r="O6215" s="21" t="s">
        <v>58</v>
      </c>
      <c r="P6215" s="21" t="s">
        <v>133</v>
      </c>
      <c r="Q6215" s="20" t="s">
        <v>169</v>
      </c>
      <c r="R6215" s="21" t="s">
        <v>170</v>
      </c>
      <c r="S6215" s="35">
        <v>1</v>
      </c>
      <c r="T6215" s="22">
        <v>1</v>
      </c>
      <c r="U6215" s="20" t="s">
        <v>62</v>
      </c>
      <c r="V6215" s="20">
        <v>45875</v>
      </c>
      <c r="W6215" s="21">
        <v>8</v>
      </c>
      <c r="X6215" s="20">
        <v>45882</v>
      </c>
      <c r="Y6215" s="20">
        <v>45880</v>
      </c>
      <c r="Z6215" s="48">
        <v>8</v>
      </c>
      <c r="AA6215">
        <v>2025</v>
      </c>
      <c r="AB6215" s="45">
        <v>42493</v>
      </c>
      <c r="AC6215" s="45">
        <v>42493</v>
      </c>
      <c r="AK6215" s="10"/>
    </row>
    <row r="6216" spans="1:37">
      <c r="A6216" t="s">
        <v>45</v>
      </c>
      <c r="B6216" t="s">
        <v>46</v>
      </c>
      <c r="C6216" t="s">
        <v>47</v>
      </c>
      <c r="D6216" t="s">
        <v>6636</v>
      </c>
      <c r="E6216" t="s">
        <v>88</v>
      </c>
      <c r="F6216" t="s">
        <v>79</v>
      </c>
      <c r="G6216" t="s">
        <v>51</v>
      </c>
      <c r="H6216" s="20" t="s">
        <v>52</v>
      </c>
      <c r="I6216" t="s">
        <v>53</v>
      </c>
      <c r="J6216" t="s">
        <v>54</v>
      </c>
      <c r="K6216">
        <v>3</v>
      </c>
      <c r="L6216" t="s">
        <v>55</v>
      </c>
      <c r="M6216" t="s">
        <v>77</v>
      </c>
      <c r="N6216" t="s">
        <v>89</v>
      </c>
      <c r="O6216" s="21" t="s">
        <v>58</v>
      </c>
      <c r="P6216" s="21" t="s">
        <v>90</v>
      </c>
      <c r="Q6216" s="20" t="s">
        <v>1775</v>
      </c>
      <c r="R6216" s="21" t="s">
        <v>1776</v>
      </c>
      <c r="S6216" s="35">
        <v>1</v>
      </c>
      <c r="T6216" s="22">
        <v>1</v>
      </c>
      <c r="U6216" s="20" t="s">
        <v>62</v>
      </c>
      <c r="V6216" s="20">
        <v>45874</v>
      </c>
      <c r="W6216" s="21">
        <v>8</v>
      </c>
      <c r="X6216" s="20">
        <v>45863</v>
      </c>
      <c r="Y6216" s="20">
        <v>45887</v>
      </c>
      <c r="Z6216" s="48">
        <v>8</v>
      </c>
      <c r="AA6216">
        <v>2025</v>
      </c>
      <c r="AB6216" s="45">
        <v>56658</v>
      </c>
      <c r="AC6216" s="45">
        <v>56658</v>
      </c>
      <c r="AK6216" s="10"/>
    </row>
    <row r="6217" spans="1:37">
      <c r="A6217" t="s">
        <v>45</v>
      </c>
      <c r="B6217" t="s">
        <v>46</v>
      </c>
      <c r="C6217" t="s">
        <v>47</v>
      </c>
      <c r="D6217" t="s">
        <v>6637</v>
      </c>
      <c r="E6217" t="s">
        <v>88</v>
      </c>
      <c r="F6217" t="s">
        <v>79</v>
      </c>
      <c r="G6217" t="s">
        <v>51</v>
      </c>
      <c r="H6217" s="20" t="s">
        <v>52</v>
      </c>
      <c r="I6217" t="s">
        <v>53</v>
      </c>
      <c r="J6217" t="s">
        <v>54</v>
      </c>
      <c r="K6217">
        <v>3</v>
      </c>
      <c r="L6217" t="s">
        <v>55</v>
      </c>
      <c r="M6217" t="s">
        <v>56</v>
      </c>
      <c r="N6217" t="s">
        <v>57</v>
      </c>
      <c r="O6217" s="21" t="s">
        <v>58</v>
      </c>
      <c r="P6217" s="21" t="s">
        <v>207</v>
      </c>
      <c r="Q6217" s="20" t="s">
        <v>2322</v>
      </c>
      <c r="R6217" s="21" t="s">
        <v>2323</v>
      </c>
      <c r="S6217" s="35">
        <v>1</v>
      </c>
      <c r="T6217" s="22">
        <v>1</v>
      </c>
      <c r="U6217" s="20" t="s">
        <v>62</v>
      </c>
      <c r="V6217" s="20">
        <v>45874</v>
      </c>
      <c r="W6217" s="21">
        <v>8</v>
      </c>
      <c r="X6217" s="20">
        <v>45882</v>
      </c>
      <c r="Y6217" s="20">
        <v>45877</v>
      </c>
      <c r="Z6217" s="48">
        <v>8</v>
      </c>
      <c r="AA6217">
        <v>2025</v>
      </c>
      <c r="AB6217" s="45">
        <v>99991</v>
      </c>
      <c r="AC6217" s="45">
        <v>99991</v>
      </c>
      <c r="AK6217" s="10"/>
    </row>
    <row r="6218" spans="1:37">
      <c r="A6218" t="s">
        <v>45</v>
      </c>
      <c r="B6218" t="s">
        <v>46</v>
      </c>
      <c r="C6218" t="s">
        <v>47</v>
      </c>
      <c r="D6218" t="s">
        <v>6638</v>
      </c>
      <c r="E6218" t="s">
        <v>88</v>
      </c>
      <c r="F6218" t="s">
        <v>79</v>
      </c>
      <c r="G6218" t="s">
        <v>51</v>
      </c>
      <c r="H6218" s="20" t="s">
        <v>52</v>
      </c>
      <c r="I6218" t="s">
        <v>53</v>
      </c>
      <c r="J6218" t="s">
        <v>54</v>
      </c>
      <c r="K6218">
        <v>3</v>
      </c>
      <c r="L6218" t="s">
        <v>55</v>
      </c>
      <c r="M6218" t="s">
        <v>77</v>
      </c>
      <c r="N6218" t="s">
        <v>89</v>
      </c>
      <c r="O6218" s="21" t="s">
        <v>58</v>
      </c>
      <c r="P6218" s="21" t="s">
        <v>90</v>
      </c>
      <c r="Q6218" s="20" t="s">
        <v>344</v>
      </c>
      <c r="R6218" s="21" t="s">
        <v>345</v>
      </c>
      <c r="S6218" s="35">
        <v>2</v>
      </c>
      <c r="T6218" s="22">
        <v>2</v>
      </c>
      <c r="U6218" s="20" t="s">
        <v>62</v>
      </c>
      <c r="V6218" s="20">
        <v>45873</v>
      </c>
      <c r="W6218" s="21">
        <v>8</v>
      </c>
      <c r="X6218" s="20">
        <v>45891</v>
      </c>
      <c r="Y6218" s="20">
        <v>45887</v>
      </c>
      <c r="Z6218" s="48">
        <v>8</v>
      </c>
      <c r="AA6218">
        <v>2025</v>
      </c>
      <c r="AB6218" s="45">
        <v>79990</v>
      </c>
      <c r="AC6218" s="45">
        <v>79990</v>
      </c>
      <c r="AK6218" s="10"/>
    </row>
    <row r="6219" spans="1:37">
      <c r="A6219" t="s">
        <v>45</v>
      </c>
      <c r="B6219" t="s">
        <v>46</v>
      </c>
      <c r="C6219" t="s">
        <v>47</v>
      </c>
      <c r="D6219" t="s">
        <v>6639</v>
      </c>
      <c r="E6219" t="s">
        <v>88</v>
      </c>
      <c r="F6219" t="s">
        <v>79</v>
      </c>
      <c r="G6219" t="s">
        <v>51</v>
      </c>
      <c r="H6219" s="20" t="s">
        <v>52</v>
      </c>
      <c r="I6219" t="s">
        <v>53</v>
      </c>
      <c r="J6219" t="s">
        <v>54</v>
      </c>
      <c r="K6219">
        <v>3</v>
      </c>
      <c r="L6219" t="s">
        <v>55</v>
      </c>
      <c r="M6219" t="s">
        <v>77</v>
      </c>
      <c r="N6219" t="s">
        <v>89</v>
      </c>
      <c r="O6219" s="21" t="s">
        <v>58</v>
      </c>
      <c r="P6219" s="21" t="s">
        <v>303</v>
      </c>
      <c r="Q6219" s="20" t="s">
        <v>631</v>
      </c>
      <c r="R6219" s="21" t="s">
        <v>632</v>
      </c>
      <c r="S6219" s="35">
        <v>1</v>
      </c>
      <c r="T6219" s="22">
        <v>1</v>
      </c>
      <c r="U6219" s="20" t="s">
        <v>62</v>
      </c>
      <c r="V6219" s="20">
        <v>45873</v>
      </c>
      <c r="W6219" s="21">
        <v>8</v>
      </c>
      <c r="X6219" s="20">
        <v>45883</v>
      </c>
      <c r="Y6219" s="20">
        <v>45882</v>
      </c>
      <c r="Z6219" s="48">
        <v>8</v>
      </c>
      <c r="AA6219">
        <v>2025</v>
      </c>
      <c r="AB6219" s="45">
        <v>62500</v>
      </c>
      <c r="AC6219" s="45">
        <v>62500</v>
      </c>
      <c r="AK6219" s="10"/>
    </row>
    <row r="6220" spans="1:37">
      <c r="A6220" t="s">
        <v>45</v>
      </c>
      <c r="B6220" t="s">
        <v>46</v>
      </c>
      <c r="C6220" t="s">
        <v>47</v>
      </c>
      <c r="D6220" t="s">
        <v>6640</v>
      </c>
      <c r="E6220" t="s">
        <v>88</v>
      </c>
      <c r="F6220" t="s">
        <v>79</v>
      </c>
      <c r="G6220" t="s">
        <v>51</v>
      </c>
      <c r="H6220" s="20" t="s">
        <v>52</v>
      </c>
      <c r="I6220" t="s">
        <v>53</v>
      </c>
      <c r="J6220" t="s">
        <v>54</v>
      </c>
      <c r="K6220">
        <v>3</v>
      </c>
      <c r="L6220" t="s">
        <v>55</v>
      </c>
      <c r="M6220" t="s">
        <v>77</v>
      </c>
      <c r="N6220" t="s">
        <v>89</v>
      </c>
      <c r="O6220" s="21" t="s">
        <v>58</v>
      </c>
      <c r="P6220" s="21" t="s">
        <v>119</v>
      </c>
      <c r="Q6220" s="20" t="s">
        <v>1141</v>
      </c>
      <c r="R6220" s="21" t="s">
        <v>1142</v>
      </c>
      <c r="S6220" s="35">
        <v>1</v>
      </c>
      <c r="T6220" s="22">
        <v>1</v>
      </c>
      <c r="U6220" s="20" t="s">
        <v>62</v>
      </c>
      <c r="V6220" s="20">
        <v>45875</v>
      </c>
      <c r="W6220" s="21">
        <v>8</v>
      </c>
      <c r="X6220" s="20">
        <v>45883</v>
      </c>
      <c r="Y6220" s="20">
        <v>45882</v>
      </c>
      <c r="Z6220" s="48">
        <v>8</v>
      </c>
      <c r="AA6220">
        <v>2025</v>
      </c>
      <c r="AB6220" s="45">
        <v>63327</v>
      </c>
      <c r="AC6220" s="45">
        <v>63327</v>
      </c>
      <c r="AK6220" s="10"/>
    </row>
    <row r="6221" spans="1:37">
      <c r="A6221" t="s">
        <v>45</v>
      </c>
      <c r="B6221" t="s">
        <v>46</v>
      </c>
      <c r="C6221" t="s">
        <v>47</v>
      </c>
      <c r="D6221" t="s">
        <v>6641</v>
      </c>
      <c r="E6221" t="s">
        <v>88</v>
      </c>
      <c r="F6221" t="s">
        <v>79</v>
      </c>
      <c r="G6221" t="s">
        <v>51</v>
      </c>
      <c r="H6221" s="20" t="s">
        <v>52</v>
      </c>
      <c r="I6221" t="s">
        <v>53</v>
      </c>
      <c r="J6221" t="s">
        <v>54</v>
      </c>
      <c r="K6221">
        <v>3</v>
      </c>
      <c r="L6221" t="s">
        <v>55</v>
      </c>
      <c r="M6221" t="s">
        <v>56</v>
      </c>
      <c r="N6221" t="s">
        <v>57</v>
      </c>
      <c r="O6221" s="21" t="s">
        <v>58</v>
      </c>
      <c r="P6221" s="21" t="s">
        <v>64</v>
      </c>
      <c r="Q6221" s="20" t="s">
        <v>596</v>
      </c>
      <c r="R6221" s="21" t="s">
        <v>597</v>
      </c>
      <c r="S6221" s="35">
        <v>1</v>
      </c>
      <c r="T6221" s="22">
        <v>1</v>
      </c>
      <c r="U6221" s="20" t="s">
        <v>62</v>
      </c>
      <c r="V6221" s="20">
        <v>45876</v>
      </c>
      <c r="W6221" s="21">
        <v>8</v>
      </c>
      <c r="X6221" s="20">
        <v>45891</v>
      </c>
      <c r="Y6221" s="20">
        <v>45889</v>
      </c>
      <c r="Z6221" s="48">
        <v>8</v>
      </c>
      <c r="AA6221">
        <v>2025</v>
      </c>
      <c r="AB6221" s="45">
        <v>106661</v>
      </c>
      <c r="AC6221" s="45">
        <v>106661</v>
      </c>
      <c r="AK6221" s="10"/>
    </row>
    <row r="6222" spans="1:37">
      <c r="A6222" t="s">
        <v>45</v>
      </c>
      <c r="B6222" t="s">
        <v>46</v>
      </c>
      <c r="C6222" t="s">
        <v>47</v>
      </c>
      <c r="D6222" t="s">
        <v>6642</v>
      </c>
      <c r="E6222" t="s">
        <v>88</v>
      </c>
      <c r="F6222" t="s">
        <v>79</v>
      </c>
      <c r="G6222" t="s">
        <v>51</v>
      </c>
      <c r="H6222" s="20" t="s">
        <v>52</v>
      </c>
      <c r="I6222" t="s">
        <v>53</v>
      </c>
      <c r="J6222" t="s">
        <v>54</v>
      </c>
      <c r="K6222">
        <v>3</v>
      </c>
      <c r="L6222" t="s">
        <v>55</v>
      </c>
      <c r="M6222" t="s">
        <v>56</v>
      </c>
      <c r="N6222" t="s">
        <v>57</v>
      </c>
      <c r="O6222" s="21" t="s">
        <v>58</v>
      </c>
      <c r="P6222" s="21" t="s">
        <v>64</v>
      </c>
      <c r="Q6222" s="20" t="s">
        <v>720</v>
      </c>
      <c r="R6222" s="21" t="s">
        <v>721</v>
      </c>
      <c r="S6222" s="35">
        <v>1</v>
      </c>
      <c r="T6222" s="22">
        <v>1</v>
      </c>
      <c r="U6222" s="20" t="s">
        <v>62</v>
      </c>
      <c r="V6222" s="20">
        <v>45878</v>
      </c>
      <c r="W6222" s="21">
        <v>8</v>
      </c>
      <c r="X6222" s="20">
        <v>45888</v>
      </c>
      <c r="Y6222" s="20">
        <v>45882</v>
      </c>
      <c r="Z6222" s="48">
        <v>8</v>
      </c>
      <c r="AA6222">
        <v>2025</v>
      </c>
      <c r="AB6222" s="45">
        <v>56243</v>
      </c>
      <c r="AC6222" s="45">
        <v>56243</v>
      </c>
      <c r="AK6222" s="10"/>
    </row>
    <row r="6223" spans="1:37">
      <c r="A6223" t="s">
        <v>45</v>
      </c>
      <c r="B6223" t="s">
        <v>46</v>
      </c>
      <c r="C6223" t="s">
        <v>47</v>
      </c>
      <c r="D6223" t="s">
        <v>6643</v>
      </c>
      <c r="E6223" t="s">
        <v>88</v>
      </c>
      <c r="F6223" t="s">
        <v>79</v>
      </c>
      <c r="G6223" t="s">
        <v>51</v>
      </c>
      <c r="H6223" s="20" t="s">
        <v>52</v>
      </c>
      <c r="I6223" t="s">
        <v>53</v>
      </c>
      <c r="J6223" t="s">
        <v>54</v>
      </c>
      <c r="K6223">
        <v>3</v>
      </c>
      <c r="L6223" t="s">
        <v>55</v>
      </c>
      <c r="M6223" t="s">
        <v>56</v>
      </c>
      <c r="N6223" t="s">
        <v>57</v>
      </c>
      <c r="O6223" s="21" t="s">
        <v>58</v>
      </c>
      <c r="P6223" s="21" t="s">
        <v>64</v>
      </c>
      <c r="Q6223" s="20" t="s">
        <v>4165</v>
      </c>
      <c r="R6223" s="21" t="s">
        <v>4166</v>
      </c>
      <c r="S6223" s="35">
        <v>1</v>
      </c>
      <c r="T6223" s="22">
        <v>1</v>
      </c>
      <c r="U6223" s="20" t="s">
        <v>62</v>
      </c>
      <c r="V6223" s="20">
        <v>45875</v>
      </c>
      <c r="W6223" s="21">
        <v>8</v>
      </c>
      <c r="X6223" s="20">
        <v>45887</v>
      </c>
      <c r="Y6223" s="20">
        <v>45880</v>
      </c>
      <c r="Z6223" s="48">
        <v>8</v>
      </c>
      <c r="AA6223">
        <v>2025</v>
      </c>
      <c r="AB6223" s="45">
        <v>109994</v>
      </c>
      <c r="AC6223" s="45">
        <v>109994</v>
      </c>
      <c r="AK6223" s="10"/>
    </row>
    <row r="6224" spans="1:37">
      <c r="A6224" t="s">
        <v>45</v>
      </c>
      <c r="B6224" t="s">
        <v>46</v>
      </c>
      <c r="C6224" t="s">
        <v>47</v>
      </c>
      <c r="D6224" t="s">
        <v>6644</v>
      </c>
      <c r="E6224" t="s">
        <v>88</v>
      </c>
      <c r="F6224" t="s">
        <v>79</v>
      </c>
      <c r="G6224" t="s">
        <v>51</v>
      </c>
      <c r="H6224" s="20" t="s">
        <v>52</v>
      </c>
      <c r="I6224" t="s">
        <v>53</v>
      </c>
      <c r="J6224" t="s">
        <v>54</v>
      </c>
      <c r="K6224">
        <v>3</v>
      </c>
      <c r="L6224" t="s">
        <v>55</v>
      </c>
      <c r="M6224" t="s">
        <v>77</v>
      </c>
      <c r="N6224" t="s">
        <v>89</v>
      </c>
      <c r="O6224" s="21" t="s">
        <v>58</v>
      </c>
      <c r="P6224" s="21" t="s">
        <v>119</v>
      </c>
      <c r="Q6224" s="20" t="s">
        <v>6247</v>
      </c>
      <c r="R6224" s="21" t="s">
        <v>6248</v>
      </c>
      <c r="S6224" s="35">
        <v>1</v>
      </c>
      <c r="T6224" s="22">
        <v>1</v>
      </c>
      <c r="U6224" s="20" t="s">
        <v>62</v>
      </c>
      <c r="V6224" s="20">
        <v>45876</v>
      </c>
      <c r="W6224" s="21">
        <v>8</v>
      </c>
      <c r="X6224" s="20">
        <v>45883</v>
      </c>
      <c r="Y6224" s="20">
        <v>45880</v>
      </c>
      <c r="Z6224" s="48">
        <v>8</v>
      </c>
      <c r="AA6224">
        <v>2025</v>
      </c>
      <c r="AB6224" s="45">
        <v>73327</v>
      </c>
      <c r="AC6224" s="45">
        <v>73327</v>
      </c>
      <c r="AK6224" s="10"/>
    </row>
    <row r="6225" spans="1:37">
      <c r="A6225" t="s">
        <v>45</v>
      </c>
      <c r="B6225" t="s">
        <v>46</v>
      </c>
      <c r="C6225" t="s">
        <v>47</v>
      </c>
      <c r="D6225" t="s">
        <v>6645</v>
      </c>
      <c r="E6225" t="s">
        <v>88</v>
      </c>
      <c r="F6225" t="s">
        <v>79</v>
      </c>
      <c r="G6225" t="s">
        <v>51</v>
      </c>
      <c r="H6225" s="20" t="s">
        <v>52</v>
      </c>
      <c r="I6225" t="s">
        <v>53</v>
      </c>
      <c r="J6225" t="s">
        <v>54</v>
      </c>
      <c r="K6225">
        <v>3</v>
      </c>
      <c r="L6225" t="s">
        <v>55</v>
      </c>
      <c r="M6225" t="s">
        <v>56</v>
      </c>
      <c r="N6225" t="s">
        <v>57</v>
      </c>
      <c r="O6225" s="21" t="s">
        <v>58</v>
      </c>
      <c r="P6225" s="21" t="s">
        <v>207</v>
      </c>
      <c r="Q6225" s="20" t="s">
        <v>2613</v>
      </c>
      <c r="R6225" s="21" t="s">
        <v>2614</v>
      </c>
      <c r="S6225" s="35">
        <v>1</v>
      </c>
      <c r="T6225" s="22">
        <v>1</v>
      </c>
      <c r="U6225" s="20" t="s">
        <v>62</v>
      </c>
      <c r="V6225" s="20">
        <v>45876</v>
      </c>
      <c r="W6225" s="21">
        <v>8</v>
      </c>
      <c r="X6225" s="20">
        <v>45891</v>
      </c>
      <c r="Y6225" s="20">
        <v>45889</v>
      </c>
      <c r="Z6225" s="48">
        <v>8</v>
      </c>
      <c r="AA6225">
        <v>2025</v>
      </c>
      <c r="AB6225" s="45">
        <v>49995</v>
      </c>
      <c r="AC6225" s="45">
        <v>49995</v>
      </c>
      <c r="AK6225" s="10"/>
    </row>
    <row r="6226" spans="1:37">
      <c r="A6226" t="s">
        <v>45</v>
      </c>
      <c r="B6226" t="s">
        <v>46</v>
      </c>
      <c r="C6226" t="s">
        <v>47</v>
      </c>
      <c r="D6226" t="s">
        <v>6646</v>
      </c>
      <c r="E6226" t="s">
        <v>88</v>
      </c>
      <c r="F6226" t="s">
        <v>79</v>
      </c>
      <c r="G6226" t="s">
        <v>51</v>
      </c>
      <c r="H6226" s="20" t="s">
        <v>52</v>
      </c>
      <c r="I6226" t="s">
        <v>53</v>
      </c>
      <c r="J6226" t="s">
        <v>54</v>
      </c>
      <c r="K6226">
        <v>3</v>
      </c>
      <c r="L6226" t="s">
        <v>55</v>
      </c>
      <c r="M6226" t="s">
        <v>77</v>
      </c>
      <c r="N6226" t="s">
        <v>89</v>
      </c>
      <c r="O6226" s="21" t="s">
        <v>58</v>
      </c>
      <c r="P6226" s="21" t="s">
        <v>90</v>
      </c>
      <c r="Q6226" s="20" t="s">
        <v>191</v>
      </c>
      <c r="R6226" s="21" t="s">
        <v>192</v>
      </c>
      <c r="S6226" s="35">
        <v>1</v>
      </c>
      <c r="T6226" s="22">
        <v>1</v>
      </c>
      <c r="U6226" s="20" t="s">
        <v>62</v>
      </c>
      <c r="V6226" s="20">
        <v>45876</v>
      </c>
      <c r="W6226" s="21">
        <v>8</v>
      </c>
      <c r="X6226" s="20">
        <v>45891</v>
      </c>
      <c r="Y6226" s="20">
        <v>45889</v>
      </c>
      <c r="Z6226" s="48">
        <v>8</v>
      </c>
      <c r="AA6226">
        <v>2025</v>
      </c>
      <c r="AB6226" s="45">
        <v>107134</v>
      </c>
      <c r="AC6226" s="45">
        <v>107134</v>
      </c>
      <c r="AK6226" s="10"/>
    </row>
    <row r="6227" spans="1:37">
      <c r="A6227" t="s">
        <v>45</v>
      </c>
      <c r="B6227" t="s">
        <v>46</v>
      </c>
      <c r="C6227" t="s">
        <v>47</v>
      </c>
      <c r="D6227" t="s">
        <v>6647</v>
      </c>
      <c r="E6227" t="s">
        <v>88</v>
      </c>
      <c r="F6227" t="s">
        <v>79</v>
      </c>
      <c r="G6227" t="s">
        <v>51</v>
      </c>
      <c r="H6227" s="20" t="s">
        <v>52</v>
      </c>
      <c r="I6227" t="s">
        <v>53</v>
      </c>
      <c r="J6227" t="s">
        <v>54</v>
      </c>
      <c r="K6227">
        <v>3</v>
      </c>
      <c r="L6227" t="s">
        <v>55</v>
      </c>
      <c r="M6227" t="s">
        <v>77</v>
      </c>
      <c r="N6227" t="s">
        <v>89</v>
      </c>
      <c r="O6227" s="21" t="s">
        <v>58</v>
      </c>
      <c r="P6227" s="21" t="s">
        <v>97</v>
      </c>
      <c r="Q6227" s="20" t="s">
        <v>5984</v>
      </c>
      <c r="R6227" s="21" t="s">
        <v>5985</v>
      </c>
      <c r="S6227" s="35">
        <v>1</v>
      </c>
      <c r="T6227" s="22">
        <v>1</v>
      </c>
      <c r="U6227" s="20" t="s">
        <v>62</v>
      </c>
      <c r="V6227" s="20">
        <v>45876</v>
      </c>
      <c r="W6227" s="21">
        <v>8</v>
      </c>
      <c r="X6227" s="20">
        <v>45882</v>
      </c>
      <c r="Y6227" s="20">
        <v>45880</v>
      </c>
      <c r="Z6227" s="48">
        <v>8</v>
      </c>
      <c r="AA6227">
        <v>2025</v>
      </c>
      <c r="AB6227" s="45">
        <v>46877</v>
      </c>
      <c r="AC6227" s="45">
        <v>46877</v>
      </c>
      <c r="AK6227" s="10"/>
    </row>
    <row r="6228" spans="1:37">
      <c r="A6228" t="s">
        <v>45</v>
      </c>
      <c r="B6228" t="s">
        <v>46</v>
      </c>
      <c r="C6228" t="s">
        <v>47</v>
      </c>
      <c r="D6228" t="s">
        <v>6648</v>
      </c>
      <c r="E6228" t="s">
        <v>88</v>
      </c>
      <c r="F6228" t="s">
        <v>79</v>
      </c>
      <c r="G6228" t="s">
        <v>51</v>
      </c>
      <c r="H6228" s="20" t="s">
        <v>52</v>
      </c>
      <c r="I6228" t="s">
        <v>53</v>
      </c>
      <c r="J6228" t="s">
        <v>54</v>
      </c>
      <c r="K6228">
        <v>3</v>
      </c>
      <c r="L6228" t="s">
        <v>55</v>
      </c>
      <c r="M6228" t="s">
        <v>56</v>
      </c>
      <c r="N6228" t="s">
        <v>57</v>
      </c>
      <c r="O6228" s="21" t="s">
        <v>58</v>
      </c>
      <c r="P6228" s="21" t="s">
        <v>64</v>
      </c>
      <c r="Q6228" s="20" t="s">
        <v>410</v>
      </c>
      <c r="R6228" s="21" t="s">
        <v>411</v>
      </c>
      <c r="S6228" s="35">
        <v>1</v>
      </c>
      <c r="T6228" s="22">
        <v>1</v>
      </c>
      <c r="U6228" s="20" t="s">
        <v>62</v>
      </c>
      <c r="V6228" s="20">
        <v>45876</v>
      </c>
      <c r="W6228" s="21">
        <v>8</v>
      </c>
      <c r="X6228" s="20">
        <v>45882</v>
      </c>
      <c r="Y6228" s="20">
        <v>45877</v>
      </c>
      <c r="Z6228" s="48">
        <v>8</v>
      </c>
      <c r="AA6228">
        <v>2025</v>
      </c>
      <c r="AB6228" s="45">
        <v>48742</v>
      </c>
      <c r="AC6228" s="45">
        <v>48742</v>
      </c>
      <c r="AK6228" s="10"/>
    </row>
    <row r="6229" spans="1:37">
      <c r="A6229" t="s">
        <v>45</v>
      </c>
      <c r="B6229" t="s">
        <v>46</v>
      </c>
      <c r="C6229" t="s">
        <v>47</v>
      </c>
      <c r="D6229" t="s">
        <v>6649</v>
      </c>
      <c r="E6229" t="s">
        <v>88</v>
      </c>
      <c r="F6229" t="s">
        <v>79</v>
      </c>
      <c r="G6229" t="s">
        <v>51</v>
      </c>
      <c r="H6229" s="20" t="s">
        <v>52</v>
      </c>
      <c r="I6229" t="s">
        <v>53</v>
      </c>
      <c r="J6229" t="s">
        <v>54</v>
      </c>
      <c r="K6229">
        <v>3</v>
      </c>
      <c r="L6229" t="s">
        <v>55</v>
      </c>
      <c r="M6229" t="s">
        <v>77</v>
      </c>
      <c r="N6229" t="s">
        <v>89</v>
      </c>
      <c r="O6229" s="21" t="s">
        <v>58</v>
      </c>
      <c r="P6229" s="21" t="s">
        <v>90</v>
      </c>
      <c r="Q6229" s="20" t="s">
        <v>344</v>
      </c>
      <c r="R6229" s="21" t="s">
        <v>345</v>
      </c>
      <c r="S6229" s="35">
        <v>1</v>
      </c>
      <c r="T6229" s="22">
        <v>1</v>
      </c>
      <c r="U6229" s="20" t="s">
        <v>62</v>
      </c>
      <c r="V6229" s="20">
        <v>45876</v>
      </c>
      <c r="W6229" s="21">
        <v>8</v>
      </c>
      <c r="X6229" s="20">
        <v>45888</v>
      </c>
      <c r="Y6229" s="20">
        <v>45882</v>
      </c>
      <c r="Z6229" s="48">
        <v>8</v>
      </c>
      <c r="AA6229">
        <v>2025</v>
      </c>
      <c r="AB6229" s="45">
        <v>39995</v>
      </c>
      <c r="AC6229" s="45">
        <v>39995</v>
      </c>
      <c r="AK6229" s="10"/>
    </row>
    <row r="6230" spans="1:37">
      <c r="A6230" t="s">
        <v>45</v>
      </c>
      <c r="B6230" t="s">
        <v>46</v>
      </c>
      <c r="C6230" t="s">
        <v>47</v>
      </c>
      <c r="D6230" t="s">
        <v>6650</v>
      </c>
      <c r="E6230" t="s">
        <v>88</v>
      </c>
      <c r="F6230" t="s">
        <v>79</v>
      </c>
      <c r="G6230" t="s">
        <v>51</v>
      </c>
      <c r="H6230" s="20" t="s">
        <v>52</v>
      </c>
      <c r="I6230" t="s">
        <v>53</v>
      </c>
      <c r="J6230" t="s">
        <v>54</v>
      </c>
      <c r="K6230">
        <v>3</v>
      </c>
      <c r="L6230" t="s">
        <v>55</v>
      </c>
      <c r="M6230" t="s">
        <v>56</v>
      </c>
      <c r="N6230" t="s">
        <v>57</v>
      </c>
      <c r="O6230" s="21" t="s">
        <v>58</v>
      </c>
      <c r="P6230" s="21" t="s">
        <v>207</v>
      </c>
      <c r="Q6230" s="20" t="s">
        <v>2365</v>
      </c>
      <c r="R6230" s="21" t="s">
        <v>2366</v>
      </c>
      <c r="S6230" s="35">
        <v>1</v>
      </c>
      <c r="T6230" s="22">
        <v>1</v>
      </c>
      <c r="U6230" s="20" t="s">
        <v>62</v>
      </c>
      <c r="V6230" s="20">
        <v>45875</v>
      </c>
      <c r="W6230" s="21">
        <v>8</v>
      </c>
      <c r="X6230" s="20">
        <v>45881</v>
      </c>
      <c r="Y6230" s="20">
        <v>45877</v>
      </c>
      <c r="Z6230" s="48">
        <v>8</v>
      </c>
      <c r="AA6230">
        <v>2025</v>
      </c>
      <c r="AB6230" s="45">
        <v>49995</v>
      </c>
      <c r="AC6230" s="45">
        <v>49995</v>
      </c>
      <c r="AK6230" s="10"/>
    </row>
    <row r="6231" spans="1:37">
      <c r="A6231" t="s">
        <v>45</v>
      </c>
      <c r="B6231" t="s">
        <v>46</v>
      </c>
      <c r="C6231" t="s">
        <v>47</v>
      </c>
      <c r="D6231" t="s">
        <v>6651</v>
      </c>
      <c r="E6231" t="s">
        <v>88</v>
      </c>
      <c r="F6231" t="s">
        <v>79</v>
      </c>
      <c r="G6231" t="s">
        <v>51</v>
      </c>
      <c r="H6231" s="20" t="s">
        <v>52</v>
      </c>
      <c r="I6231" t="s">
        <v>53</v>
      </c>
      <c r="J6231" t="s">
        <v>54</v>
      </c>
      <c r="K6231">
        <v>3</v>
      </c>
      <c r="L6231" t="s">
        <v>55</v>
      </c>
      <c r="M6231" t="s">
        <v>77</v>
      </c>
      <c r="N6231" t="s">
        <v>89</v>
      </c>
      <c r="O6231" s="21" t="s">
        <v>58</v>
      </c>
      <c r="P6231" s="21" t="s">
        <v>126</v>
      </c>
      <c r="Q6231" s="20" t="s">
        <v>1044</v>
      </c>
      <c r="R6231" s="21" t="s">
        <v>1045</v>
      </c>
      <c r="S6231" s="35">
        <v>1</v>
      </c>
      <c r="T6231" s="22">
        <v>1</v>
      </c>
      <c r="U6231" s="20" t="s">
        <v>62</v>
      </c>
      <c r="V6231" s="20">
        <v>45873</v>
      </c>
      <c r="W6231" s="21">
        <v>8</v>
      </c>
      <c r="X6231" s="20">
        <v>45881</v>
      </c>
      <c r="Y6231" s="20">
        <v>45877</v>
      </c>
      <c r="Z6231" s="48">
        <v>8</v>
      </c>
      <c r="AA6231">
        <v>2025</v>
      </c>
      <c r="AB6231" s="45">
        <v>67854</v>
      </c>
      <c r="AC6231" s="45">
        <v>67854</v>
      </c>
      <c r="AK6231" s="10"/>
    </row>
    <row r="6232" spans="1:37">
      <c r="A6232" t="s">
        <v>45</v>
      </c>
      <c r="B6232" t="s">
        <v>46</v>
      </c>
      <c r="C6232" t="s">
        <v>47</v>
      </c>
      <c r="D6232" t="s">
        <v>6652</v>
      </c>
      <c r="E6232" t="s">
        <v>88</v>
      </c>
      <c r="F6232" t="s">
        <v>79</v>
      </c>
      <c r="G6232" t="s">
        <v>51</v>
      </c>
      <c r="H6232" s="20" t="s">
        <v>52</v>
      </c>
      <c r="I6232" t="s">
        <v>53</v>
      </c>
      <c r="J6232" t="s">
        <v>54</v>
      </c>
      <c r="K6232">
        <v>3</v>
      </c>
      <c r="L6232" t="s">
        <v>55</v>
      </c>
      <c r="M6232" t="s">
        <v>56</v>
      </c>
      <c r="N6232" t="s">
        <v>57</v>
      </c>
      <c r="O6232" s="21" t="s">
        <v>58</v>
      </c>
      <c r="P6232" s="21" t="s">
        <v>59</v>
      </c>
      <c r="Q6232" s="20" t="s">
        <v>802</v>
      </c>
      <c r="R6232" s="21" t="s">
        <v>803</v>
      </c>
      <c r="S6232" s="35">
        <v>1</v>
      </c>
      <c r="T6232" s="22">
        <v>1</v>
      </c>
      <c r="U6232" s="20" t="s">
        <v>62</v>
      </c>
      <c r="V6232" s="20">
        <v>45876</v>
      </c>
      <c r="W6232" s="21">
        <v>8</v>
      </c>
      <c r="X6232" s="20">
        <v>45883</v>
      </c>
      <c r="Y6232" s="20">
        <v>45882</v>
      </c>
      <c r="Z6232" s="48">
        <v>8</v>
      </c>
      <c r="AA6232">
        <v>2025</v>
      </c>
      <c r="AB6232" s="45">
        <v>28117</v>
      </c>
      <c r="AC6232" s="45">
        <v>28117</v>
      </c>
      <c r="AK6232" s="10"/>
    </row>
    <row r="6233" spans="1:37">
      <c r="A6233" t="s">
        <v>45</v>
      </c>
      <c r="B6233" t="s">
        <v>46</v>
      </c>
      <c r="C6233" t="s">
        <v>47</v>
      </c>
      <c r="D6233" t="s">
        <v>6653</v>
      </c>
      <c r="E6233" t="s">
        <v>88</v>
      </c>
      <c r="F6233" t="s">
        <v>79</v>
      </c>
      <c r="G6233" t="s">
        <v>51</v>
      </c>
      <c r="H6233" s="20" t="s">
        <v>52</v>
      </c>
      <c r="I6233" t="s">
        <v>53</v>
      </c>
      <c r="J6233" t="s">
        <v>54</v>
      </c>
      <c r="K6233">
        <v>3</v>
      </c>
      <c r="L6233" t="s">
        <v>55</v>
      </c>
      <c r="M6233" t="s">
        <v>56</v>
      </c>
      <c r="N6233" t="s">
        <v>57</v>
      </c>
      <c r="O6233" s="21" t="s">
        <v>58</v>
      </c>
      <c r="P6233" s="21" t="s">
        <v>64</v>
      </c>
      <c r="Q6233" s="20" t="s">
        <v>410</v>
      </c>
      <c r="R6233" s="21" t="s">
        <v>411</v>
      </c>
      <c r="S6233" s="35">
        <v>1</v>
      </c>
      <c r="T6233" s="22">
        <v>1</v>
      </c>
      <c r="U6233" s="20" t="s">
        <v>62</v>
      </c>
      <c r="V6233" s="20">
        <v>45873</v>
      </c>
      <c r="W6233" s="21">
        <v>8</v>
      </c>
      <c r="X6233" s="20">
        <v>45883</v>
      </c>
      <c r="Y6233" s="20">
        <v>45880</v>
      </c>
      <c r="Z6233" s="48">
        <v>8</v>
      </c>
      <c r="AA6233">
        <v>2025</v>
      </c>
      <c r="AB6233" s="45">
        <v>45324</v>
      </c>
      <c r="AC6233" s="45">
        <v>45324</v>
      </c>
      <c r="AK6233" s="10"/>
    </row>
    <row r="6234" spans="1:37">
      <c r="A6234" t="s">
        <v>45</v>
      </c>
      <c r="B6234" t="s">
        <v>46</v>
      </c>
      <c r="C6234" t="s">
        <v>47</v>
      </c>
      <c r="D6234" t="s">
        <v>6654</v>
      </c>
      <c r="E6234" t="s">
        <v>88</v>
      </c>
      <c r="F6234" t="s">
        <v>79</v>
      </c>
      <c r="G6234" t="s">
        <v>51</v>
      </c>
      <c r="H6234" s="20" t="s">
        <v>52</v>
      </c>
      <c r="I6234" t="s">
        <v>53</v>
      </c>
      <c r="J6234" t="s">
        <v>54</v>
      </c>
      <c r="K6234">
        <v>3</v>
      </c>
      <c r="L6234" t="s">
        <v>55</v>
      </c>
      <c r="M6234" t="s">
        <v>77</v>
      </c>
      <c r="N6234" t="s">
        <v>89</v>
      </c>
      <c r="O6234" s="21" t="s">
        <v>58</v>
      </c>
      <c r="P6234" s="21" t="s">
        <v>90</v>
      </c>
      <c r="Q6234" s="20" t="s">
        <v>344</v>
      </c>
      <c r="R6234" s="21" t="s">
        <v>345</v>
      </c>
      <c r="S6234" s="35">
        <v>1</v>
      </c>
      <c r="T6234" s="22">
        <v>1</v>
      </c>
      <c r="U6234" s="20" t="s">
        <v>62</v>
      </c>
      <c r="V6234" s="20">
        <v>45876</v>
      </c>
      <c r="W6234" s="21">
        <v>8</v>
      </c>
      <c r="X6234" s="20">
        <v>45882</v>
      </c>
      <c r="Y6234" s="20">
        <v>45880</v>
      </c>
      <c r="Z6234" s="48">
        <v>8</v>
      </c>
      <c r="AA6234">
        <v>2025</v>
      </c>
      <c r="AB6234" s="45">
        <v>39995</v>
      </c>
      <c r="AC6234" s="45">
        <v>39995</v>
      </c>
      <c r="AK6234" s="10"/>
    </row>
    <row r="6235" spans="1:37">
      <c r="A6235" t="s">
        <v>45</v>
      </c>
      <c r="B6235" t="s">
        <v>46</v>
      </c>
      <c r="C6235" t="s">
        <v>47</v>
      </c>
      <c r="D6235" t="s">
        <v>6655</v>
      </c>
      <c r="E6235" t="s">
        <v>88</v>
      </c>
      <c r="F6235" t="s">
        <v>79</v>
      </c>
      <c r="G6235" t="s">
        <v>51</v>
      </c>
      <c r="H6235" s="20" t="s">
        <v>52</v>
      </c>
      <c r="I6235" t="s">
        <v>53</v>
      </c>
      <c r="J6235" t="s">
        <v>54</v>
      </c>
      <c r="K6235">
        <v>3</v>
      </c>
      <c r="L6235" t="s">
        <v>55</v>
      </c>
      <c r="M6235" t="s">
        <v>56</v>
      </c>
      <c r="N6235" t="s">
        <v>57</v>
      </c>
      <c r="O6235" s="21" t="s">
        <v>58</v>
      </c>
      <c r="P6235" s="21" t="s">
        <v>64</v>
      </c>
      <c r="Q6235" s="20" t="s">
        <v>1052</v>
      </c>
      <c r="R6235" s="21" t="s">
        <v>1053</v>
      </c>
      <c r="S6235" s="35">
        <v>1</v>
      </c>
      <c r="T6235" s="22">
        <v>1</v>
      </c>
      <c r="U6235" s="20" t="s">
        <v>62</v>
      </c>
      <c r="V6235" s="20">
        <v>45876</v>
      </c>
      <c r="W6235" s="21">
        <v>8</v>
      </c>
      <c r="X6235" s="20">
        <v>45869</v>
      </c>
      <c r="Y6235" s="20">
        <v>45887</v>
      </c>
      <c r="Z6235" s="48">
        <v>8</v>
      </c>
      <c r="AA6235">
        <v>2025</v>
      </c>
      <c r="AB6235" s="45">
        <v>56247</v>
      </c>
      <c r="AC6235" s="45">
        <v>56247</v>
      </c>
      <c r="AK6235" s="10"/>
    </row>
    <row r="6236" spans="1:37">
      <c r="A6236" t="s">
        <v>45</v>
      </c>
      <c r="B6236" t="s">
        <v>46</v>
      </c>
      <c r="C6236" t="s">
        <v>47</v>
      </c>
      <c r="D6236" t="s">
        <v>6656</v>
      </c>
      <c r="E6236" t="s">
        <v>88</v>
      </c>
      <c r="F6236" t="s">
        <v>79</v>
      </c>
      <c r="G6236" t="s">
        <v>51</v>
      </c>
      <c r="H6236" s="20" t="s">
        <v>58</v>
      </c>
      <c r="I6236" t="s">
        <v>53</v>
      </c>
      <c r="J6236" t="s">
        <v>54</v>
      </c>
      <c r="K6236">
        <v>3</v>
      </c>
      <c r="L6236" t="s">
        <v>55</v>
      </c>
      <c r="M6236" t="s">
        <v>77</v>
      </c>
      <c r="N6236" t="s">
        <v>89</v>
      </c>
      <c r="O6236" s="21" t="s">
        <v>58</v>
      </c>
      <c r="P6236" s="21" t="s">
        <v>137</v>
      </c>
      <c r="Q6236" s="20" t="s">
        <v>138</v>
      </c>
      <c r="R6236" s="21" t="s">
        <v>139</v>
      </c>
      <c r="S6236" s="35">
        <v>1</v>
      </c>
      <c r="T6236" s="22">
        <v>0</v>
      </c>
      <c r="U6236" s="20" t="s">
        <v>62</v>
      </c>
      <c r="V6236" s="20">
        <v>45876</v>
      </c>
      <c r="W6236" s="21">
        <v>8</v>
      </c>
      <c r="X6236" s="20">
        <v>45891</v>
      </c>
      <c r="Z6236" s="48">
        <v>8</v>
      </c>
      <c r="AA6236">
        <v>2025</v>
      </c>
      <c r="AB6236" s="45">
        <v>135713</v>
      </c>
      <c r="AC6236" s="45">
        <v>0</v>
      </c>
      <c r="AK6236" s="10"/>
    </row>
    <row r="6237" spans="1:37">
      <c r="A6237" t="s">
        <v>45</v>
      </c>
      <c r="B6237" t="s">
        <v>46</v>
      </c>
      <c r="C6237" t="s">
        <v>47</v>
      </c>
      <c r="D6237" t="s">
        <v>6657</v>
      </c>
      <c r="E6237" t="s">
        <v>88</v>
      </c>
      <c r="F6237" t="s">
        <v>79</v>
      </c>
      <c r="G6237" t="s">
        <v>51</v>
      </c>
      <c r="H6237" s="20" t="s">
        <v>52</v>
      </c>
      <c r="I6237" t="s">
        <v>53</v>
      </c>
      <c r="J6237" t="s">
        <v>54</v>
      </c>
      <c r="K6237">
        <v>3</v>
      </c>
      <c r="L6237" t="s">
        <v>55</v>
      </c>
      <c r="M6237" t="s">
        <v>56</v>
      </c>
      <c r="N6237" t="s">
        <v>57</v>
      </c>
      <c r="O6237" s="21" t="s">
        <v>58</v>
      </c>
      <c r="P6237" s="21" t="s">
        <v>133</v>
      </c>
      <c r="Q6237" s="20" t="s">
        <v>169</v>
      </c>
      <c r="R6237" s="21" t="s">
        <v>170</v>
      </c>
      <c r="S6237" s="35">
        <v>1</v>
      </c>
      <c r="T6237" s="22">
        <v>1</v>
      </c>
      <c r="U6237" s="20" t="s">
        <v>62</v>
      </c>
      <c r="V6237" s="20">
        <v>45876</v>
      </c>
      <c r="W6237" s="21">
        <v>8</v>
      </c>
      <c r="X6237" s="20">
        <v>45883</v>
      </c>
      <c r="Y6237" s="20">
        <v>45880</v>
      </c>
      <c r="Z6237" s="48">
        <v>8</v>
      </c>
      <c r="AA6237">
        <v>2025</v>
      </c>
      <c r="AB6237" s="45">
        <v>42493</v>
      </c>
      <c r="AC6237" s="45">
        <v>42493</v>
      </c>
      <c r="AK6237" s="10"/>
    </row>
    <row r="6238" spans="1:37">
      <c r="A6238" t="s">
        <v>45</v>
      </c>
      <c r="B6238" t="s">
        <v>46</v>
      </c>
      <c r="C6238" t="s">
        <v>47</v>
      </c>
      <c r="D6238" t="s">
        <v>6658</v>
      </c>
      <c r="E6238" t="s">
        <v>88</v>
      </c>
      <c r="F6238" t="s">
        <v>79</v>
      </c>
      <c r="G6238" t="s">
        <v>51</v>
      </c>
      <c r="H6238" s="20" t="s">
        <v>52</v>
      </c>
      <c r="I6238" t="s">
        <v>53</v>
      </c>
      <c r="J6238" t="s">
        <v>54</v>
      </c>
      <c r="K6238">
        <v>3</v>
      </c>
      <c r="L6238" t="s">
        <v>55</v>
      </c>
      <c r="M6238" t="s">
        <v>56</v>
      </c>
      <c r="N6238" t="s">
        <v>57</v>
      </c>
      <c r="O6238" s="21" t="s">
        <v>58</v>
      </c>
      <c r="P6238" s="21" t="s">
        <v>64</v>
      </c>
      <c r="Q6238" s="20" t="s">
        <v>2380</v>
      </c>
      <c r="R6238" s="21" t="s">
        <v>2381</v>
      </c>
      <c r="S6238" s="35">
        <v>1</v>
      </c>
      <c r="T6238" s="22">
        <v>1</v>
      </c>
      <c r="U6238" s="20" t="s">
        <v>62</v>
      </c>
      <c r="V6238" s="20">
        <v>45873</v>
      </c>
      <c r="W6238" s="21">
        <v>8</v>
      </c>
      <c r="X6238" s="20">
        <v>45891</v>
      </c>
      <c r="Y6238" s="20">
        <v>45889</v>
      </c>
      <c r="Z6238" s="48">
        <v>8</v>
      </c>
      <c r="AA6238">
        <v>2025</v>
      </c>
      <c r="AB6238" s="45">
        <v>223789</v>
      </c>
      <c r="AC6238" s="45">
        <v>223789</v>
      </c>
      <c r="AK6238" s="10"/>
    </row>
    <row r="6239" spans="1:37">
      <c r="A6239" t="s">
        <v>45</v>
      </c>
      <c r="B6239" t="s">
        <v>46</v>
      </c>
      <c r="C6239" t="s">
        <v>47</v>
      </c>
      <c r="D6239" t="s">
        <v>6659</v>
      </c>
      <c r="E6239" t="s">
        <v>88</v>
      </c>
      <c r="F6239" t="s">
        <v>79</v>
      </c>
      <c r="G6239" t="s">
        <v>51</v>
      </c>
      <c r="H6239" s="20" t="s">
        <v>52</v>
      </c>
      <c r="I6239" t="s">
        <v>53</v>
      </c>
      <c r="J6239" t="s">
        <v>54</v>
      </c>
      <c r="K6239">
        <v>3</v>
      </c>
      <c r="L6239" t="s">
        <v>55</v>
      </c>
      <c r="M6239" t="s">
        <v>77</v>
      </c>
      <c r="N6239" t="s">
        <v>89</v>
      </c>
      <c r="O6239" s="21" t="s">
        <v>58</v>
      </c>
      <c r="P6239" s="21" t="s">
        <v>150</v>
      </c>
      <c r="Q6239" s="20" t="s">
        <v>268</v>
      </c>
      <c r="R6239" s="21" t="s">
        <v>269</v>
      </c>
      <c r="S6239" s="35">
        <v>1</v>
      </c>
      <c r="T6239" s="22">
        <v>1</v>
      </c>
      <c r="U6239" s="20" t="s">
        <v>62</v>
      </c>
      <c r="V6239" s="20">
        <v>45875</v>
      </c>
      <c r="W6239" s="21">
        <v>8</v>
      </c>
      <c r="X6239" s="20">
        <v>45881</v>
      </c>
      <c r="Y6239" s="20">
        <v>45877</v>
      </c>
      <c r="Z6239" s="48">
        <v>8</v>
      </c>
      <c r="AA6239">
        <v>2025</v>
      </c>
      <c r="AB6239" s="45">
        <v>93564</v>
      </c>
      <c r="AC6239" s="45">
        <v>93564</v>
      </c>
      <c r="AK6239" s="10"/>
    </row>
    <row r="6240" spans="1:37">
      <c r="A6240" t="s">
        <v>45</v>
      </c>
      <c r="B6240" t="s">
        <v>46</v>
      </c>
      <c r="C6240" t="s">
        <v>47</v>
      </c>
      <c r="D6240" t="s">
        <v>6660</v>
      </c>
      <c r="E6240" t="s">
        <v>88</v>
      </c>
      <c r="F6240" t="s">
        <v>79</v>
      </c>
      <c r="G6240" t="s">
        <v>51</v>
      </c>
      <c r="H6240" s="20" t="s">
        <v>52</v>
      </c>
      <c r="I6240" t="s">
        <v>53</v>
      </c>
      <c r="J6240" t="s">
        <v>54</v>
      </c>
      <c r="K6240">
        <v>3</v>
      </c>
      <c r="L6240" t="s">
        <v>55</v>
      </c>
      <c r="M6240" t="s">
        <v>56</v>
      </c>
      <c r="N6240" t="s">
        <v>57</v>
      </c>
      <c r="O6240" s="21" t="s">
        <v>58</v>
      </c>
      <c r="P6240" s="21" t="s">
        <v>64</v>
      </c>
      <c r="Q6240" s="20" t="s">
        <v>94</v>
      </c>
      <c r="R6240" s="21" t="s">
        <v>95</v>
      </c>
      <c r="S6240" s="35">
        <v>1</v>
      </c>
      <c r="T6240" s="22">
        <v>1</v>
      </c>
      <c r="U6240" s="20" t="s">
        <v>62</v>
      </c>
      <c r="V6240" s="20">
        <v>45875</v>
      </c>
      <c r="W6240" s="21">
        <v>8</v>
      </c>
      <c r="X6240" s="20">
        <v>45882</v>
      </c>
      <c r="Y6240" s="20">
        <v>45882</v>
      </c>
      <c r="Z6240" s="48">
        <v>8</v>
      </c>
      <c r="AA6240">
        <v>2025</v>
      </c>
      <c r="AB6240" s="45">
        <v>31242</v>
      </c>
      <c r="AC6240" s="45">
        <v>31242</v>
      </c>
      <c r="AK6240" s="10"/>
    </row>
    <row r="6241" spans="1:37">
      <c r="A6241" t="s">
        <v>45</v>
      </c>
      <c r="B6241" t="s">
        <v>46</v>
      </c>
      <c r="C6241" t="s">
        <v>47</v>
      </c>
      <c r="D6241" t="s">
        <v>6661</v>
      </c>
      <c r="E6241" t="s">
        <v>88</v>
      </c>
      <c r="F6241" t="s">
        <v>79</v>
      </c>
      <c r="G6241" t="s">
        <v>51</v>
      </c>
      <c r="H6241" s="20" t="s">
        <v>52</v>
      </c>
      <c r="I6241" t="s">
        <v>53</v>
      </c>
      <c r="J6241" t="s">
        <v>54</v>
      </c>
      <c r="K6241">
        <v>3</v>
      </c>
      <c r="L6241" t="s">
        <v>55</v>
      </c>
      <c r="M6241" t="s">
        <v>77</v>
      </c>
      <c r="N6241" t="s">
        <v>89</v>
      </c>
      <c r="O6241" s="21" t="s">
        <v>58</v>
      </c>
      <c r="P6241" s="21" t="s">
        <v>5970</v>
      </c>
      <c r="Q6241" s="20" t="s">
        <v>919</v>
      </c>
      <c r="R6241" s="21" t="s">
        <v>920</v>
      </c>
      <c r="S6241" s="35">
        <v>1</v>
      </c>
      <c r="T6241" s="22">
        <v>1</v>
      </c>
      <c r="U6241" s="20" t="s">
        <v>62</v>
      </c>
      <c r="V6241" s="20">
        <v>45875</v>
      </c>
      <c r="W6241" s="21">
        <v>8</v>
      </c>
      <c r="X6241" s="20">
        <v>45888</v>
      </c>
      <c r="Y6241" s="20">
        <v>45882</v>
      </c>
      <c r="Z6241" s="48">
        <v>8</v>
      </c>
      <c r="AA6241">
        <v>2025</v>
      </c>
      <c r="AB6241" s="45">
        <v>33121</v>
      </c>
      <c r="AC6241" s="45">
        <v>33121</v>
      </c>
      <c r="AK6241" s="10"/>
    </row>
    <row r="6242" spans="1:37">
      <c r="A6242" t="s">
        <v>45</v>
      </c>
      <c r="B6242" t="s">
        <v>46</v>
      </c>
      <c r="C6242" t="s">
        <v>47</v>
      </c>
      <c r="D6242" t="s">
        <v>6662</v>
      </c>
      <c r="E6242" t="s">
        <v>88</v>
      </c>
      <c r="F6242" t="s">
        <v>79</v>
      </c>
      <c r="G6242" t="s">
        <v>51</v>
      </c>
      <c r="H6242" s="20" t="s">
        <v>52</v>
      </c>
      <c r="I6242" t="s">
        <v>53</v>
      </c>
      <c r="J6242" t="s">
        <v>54</v>
      </c>
      <c r="K6242">
        <v>3</v>
      </c>
      <c r="L6242" t="s">
        <v>55</v>
      </c>
      <c r="M6242" t="s">
        <v>56</v>
      </c>
      <c r="N6242" t="s">
        <v>57</v>
      </c>
      <c r="O6242" s="21" t="s">
        <v>58</v>
      </c>
      <c r="P6242" s="21" t="s">
        <v>64</v>
      </c>
      <c r="Q6242" s="20" t="s">
        <v>4165</v>
      </c>
      <c r="R6242" s="21" t="s">
        <v>4166</v>
      </c>
      <c r="S6242" s="35">
        <v>1</v>
      </c>
      <c r="T6242" s="22">
        <v>1</v>
      </c>
      <c r="U6242" s="20" t="s">
        <v>62</v>
      </c>
      <c r="V6242" s="20">
        <v>45875</v>
      </c>
      <c r="W6242" s="21">
        <v>8</v>
      </c>
      <c r="X6242" s="20">
        <v>45883</v>
      </c>
      <c r="Y6242" s="20">
        <v>45882</v>
      </c>
      <c r="Z6242" s="48">
        <v>8</v>
      </c>
      <c r="AA6242">
        <v>2025</v>
      </c>
      <c r="AB6242" s="45">
        <v>109994</v>
      </c>
      <c r="AC6242" s="45">
        <v>109994</v>
      </c>
      <c r="AK6242" s="10"/>
    </row>
    <row r="6243" spans="1:37">
      <c r="A6243" t="s">
        <v>45</v>
      </c>
      <c r="B6243" t="s">
        <v>46</v>
      </c>
      <c r="C6243" t="s">
        <v>47</v>
      </c>
      <c r="D6243" t="s">
        <v>6663</v>
      </c>
      <c r="E6243" t="s">
        <v>88</v>
      </c>
      <c r="F6243" t="s">
        <v>79</v>
      </c>
      <c r="G6243" t="s">
        <v>51</v>
      </c>
      <c r="H6243" s="20" t="s">
        <v>52</v>
      </c>
      <c r="I6243" t="s">
        <v>53</v>
      </c>
      <c r="J6243" t="s">
        <v>54</v>
      </c>
      <c r="K6243">
        <v>3</v>
      </c>
      <c r="L6243" t="s">
        <v>55</v>
      </c>
      <c r="M6243" t="s">
        <v>77</v>
      </c>
      <c r="N6243" t="s">
        <v>89</v>
      </c>
      <c r="O6243" s="21" t="s">
        <v>58</v>
      </c>
      <c r="P6243" s="21" t="s">
        <v>119</v>
      </c>
      <c r="Q6243" s="20" t="s">
        <v>925</v>
      </c>
      <c r="R6243" s="21" t="s">
        <v>926</v>
      </c>
      <c r="S6243" s="35">
        <v>1</v>
      </c>
      <c r="T6243" s="22">
        <v>1</v>
      </c>
      <c r="U6243" s="20" t="s">
        <v>62</v>
      </c>
      <c r="V6243" s="20">
        <v>45876</v>
      </c>
      <c r="W6243" s="21">
        <v>8</v>
      </c>
      <c r="X6243" s="20">
        <v>45890</v>
      </c>
      <c r="Y6243" s="20">
        <v>45887</v>
      </c>
      <c r="Z6243" s="48">
        <v>8</v>
      </c>
      <c r="AA6243">
        <v>2025</v>
      </c>
      <c r="AB6243" s="45">
        <v>113333</v>
      </c>
      <c r="AC6243" s="45">
        <v>113333</v>
      </c>
      <c r="AK6243" s="10"/>
    </row>
    <row r="6244" spans="1:37">
      <c r="A6244" t="s">
        <v>45</v>
      </c>
      <c r="B6244" t="s">
        <v>46</v>
      </c>
      <c r="C6244" t="s">
        <v>47</v>
      </c>
      <c r="D6244" t="s">
        <v>6664</v>
      </c>
      <c r="E6244" t="s">
        <v>88</v>
      </c>
      <c r="F6244" t="s">
        <v>79</v>
      </c>
      <c r="G6244" t="s">
        <v>51</v>
      </c>
      <c r="H6244" s="20" t="s">
        <v>52</v>
      </c>
      <c r="I6244" t="s">
        <v>53</v>
      </c>
      <c r="J6244" t="s">
        <v>54</v>
      </c>
      <c r="K6244">
        <v>3</v>
      </c>
      <c r="L6244" t="s">
        <v>55</v>
      </c>
      <c r="M6244" t="s">
        <v>77</v>
      </c>
      <c r="N6244" t="s">
        <v>89</v>
      </c>
      <c r="O6244" s="21" t="s">
        <v>58</v>
      </c>
      <c r="P6244" s="21" t="s">
        <v>90</v>
      </c>
      <c r="Q6244" s="20" t="s">
        <v>2723</v>
      </c>
      <c r="R6244" s="21" t="s">
        <v>2724</v>
      </c>
      <c r="S6244" s="35">
        <v>1</v>
      </c>
      <c r="T6244" s="22">
        <v>1</v>
      </c>
      <c r="U6244" s="20" t="s">
        <v>62</v>
      </c>
      <c r="V6244" s="20">
        <v>45876</v>
      </c>
      <c r="W6244" s="21">
        <v>8</v>
      </c>
      <c r="X6244" s="20">
        <v>45887</v>
      </c>
      <c r="Y6244" s="20">
        <v>45880</v>
      </c>
      <c r="Z6244" s="48">
        <v>8</v>
      </c>
      <c r="AA6244">
        <v>2025</v>
      </c>
      <c r="AB6244" s="45">
        <v>79995</v>
      </c>
      <c r="AC6244" s="45">
        <v>79995</v>
      </c>
      <c r="AK6244" s="10"/>
    </row>
    <row r="6245" spans="1:37">
      <c r="A6245" t="s">
        <v>45</v>
      </c>
      <c r="B6245" t="s">
        <v>46</v>
      </c>
      <c r="C6245" t="s">
        <v>47</v>
      </c>
      <c r="D6245" t="s">
        <v>6665</v>
      </c>
      <c r="E6245" t="s">
        <v>88</v>
      </c>
      <c r="F6245" t="s">
        <v>79</v>
      </c>
      <c r="G6245" t="s">
        <v>51</v>
      </c>
      <c r="H6245" s="20" t="s">
        <v>52</v>
      </c>
      <c r="I6245" t="s">
        <v>53</v>
      </c>
      <c r="J6245" t="s">
        <v>54</v>
      </c>
      <c r="K6245">
        <v>3</v>
      </c>
      <c r="L6245" t="s">
        <v>55</v>
      </c>
      <c r="M6245" t="s">
        <v>77</v>
      </c>
      <c r="N6245" t="s">
        <v>89</v>
      </c>
      <c r="O6245" s="21" t="s">
        <v>58</v>
      </c>
      <c r="P6245" s="21" t="s">
        <v>150</v>
      </c>
      <c r="Q6245" s="20" t="s">
        <v>244</v>
      </c>
      <c r="R6245" s="21" t="s">
        <v>245</v>
      </c>
      <c r="S6245" s="35">
        <v>1</v>
      </c>
      <c r="T6245" s="22">
        <v>1</v>
      </c>
      <c r="U6245" s="20" t="s">
        <v>62</v>
      </c>
      <c r="V6245" s="20">
        <v>45876</v>
      </c>
      <c r="W6245" s="21">
        <v>8</v>
      </c>
      <c r="X6245" s="20">
        <v>45888</v>
      </c>
      <c r="Y6245" s="20">
        <v>45882</v>
      </c>
      <c r="Z6245" s="48">
        <v>8</v>
      </c>
      <c r="AA6245">
        <v>2025</v>
      </c>
      <c r="AB6245" s="45">
        <v>99995</v>
      </c>
      <c r="AC6245" s="45">
        <v>99995</v>
      </c>
      <c r="AK6245" s="10"/>
    </row>
    <row r="6246" spans="1:37">
      <c r="A6246" t="s">
        <v>45</v>
      </c>
      <c r="B6246" t="s">
        <v>46</v>
      </c>
      <c r="C6246" t="s">
        <v>47</v>
      </c>
      <c r="D6246" t="s">
        <v>6666</v>
      </c>
      <c r="E6246" t="s">
        <v>88</v>
      </c>
      <c r="F6246" t="s">
        <v>79</v>
      </c>
      <c r="G6246" t="s">
        <v>51</v>
      </c>
      <c r="H6246" s="20" t="s">
        <v>52</v>
      </c>
      <c r="I6246" t="s">
        <v>53</v>
      </c>
      <c r="J6246" t="s">
        <v>54</v>
      </c>
      <c r="K6246">
        <v>3</v>
      </c>
      <c r="L6246" t="s">
        <v>55</v>
      </c>
      <c r="M6246" t="s">
        <v>77</v>
      </c>
      <c r="N6246" t="s">
        <v>89</v>
      </c>
      <c r="O6246" s="21" t="s">
        <v>58</v>
      </c>
      <c r="P6246" s="21" t="s">
        <v>126</v>
      </c>
      <c r="Q6246" s="20" t="s">
        <v>1047</v>
      </c>
      <c r="R6246" s="21" t="s">
        <v>1048</v>
      </c>
      <c r="S6246" s="35">
        <v>1</v>
      </c>
      <c r="T6246" s="22">
        <v>1</v>
      </c>
      <c r="U6246" s="20" t="s">
        <v>62</v>
      </c>
      <c r="V6246" s="20">
        <v>45877</v>
      </c>
      <c r="W6246" s="21">
        <v>8</v>
      </c>
      <c r="X6246" s="20">
        <v>45882</v>
      </c>
      <c r="Y6246" s="20">
        <v>45880</v>
      </c>
      <c r="Z6246" s="48">
        <v>8</v>
      </c>
      <c r="AA6246">
        <v>2025</v>
      </c>
      <c r="AB6246" s="45">
        <v>46662</v>
      </c>
      <c r="AC6246" s="45">
        <v>46662</v>
      </c>
      <c r="AK6246" s="10"/>
    </row>
    <row r="6247" spans="1:37">
      <c r="A6247" t="s">
        <v>45</v>
      </c>
      <c r="B6247" t="s">
        <v>46</v>
      </c>
      <c r="C6247" t="s">
        <v>47</v>
      </c>
      <c r="D6247" t="s">
        <v>6667</v>
      </c>
      <c r="E6247" t="s">
        <v>88</v>
      </c>
      <c r="F6247" t="s">
        <v>79</v>
      </c>
      <c r="G6247" t="s">
        <v>51</v>
      </c>
      <c r="H6247" s="20" t="s">
        <v>52</v>
      </c>
      <c r="I6247" t="s">
        <v>53</v>
      </c>
      <c r="J6247" t="s">
        <v>54</v>
      </c>
      <c r="K6247">
        <v>3</v>
      </c>
      <c r="L6247" t="s">
        <v>55</v>
      </c>
      <c r="M6247" t="s">
        <v>56</v>
      </c>
      <c r="N6247" t="s">
        <v>57</v>
      </c>
      <c r="O6247" s="21" t="s">
        <v>58</v>
      </c>
      <c r="P6247" s="21" t="s">
        <v>64</v>
      </c>
      <c r="Q6247" s="20" t="s">
        <v>410</v>
      </c>
      <c r="R6247" s="21" t="s">
        <v>411</v>
      </c>
      <c r="S6247" s="35">
        <v>1</v>
      </c>
      <c r="T6247" s="22">
        <v>1</v>
      </c>
      <c r="U6247" s="20" t="s">
        <v>62</v>
      </c>
      <c r="V6247" s="20">
        <v>45875</v>
      </c>
      <c r="W6247" s="21">
        <v>8</v>
      </c>
      <c r="X6247" s="20">
        <v>45882</v>
      </c>
      <c r="Y6247" s="20">
        <v>45880</v>
      </c>
      <c r="Z6247" s="48">
        <v>8</v>
      </c>
      <c r="AA6247">
        <v>2025</v>
      </c>
      <c r="AB6247" s="45">
        <v>48742</v>
      </c>
      <c r="AC6247" s="45">
        <v>48742</v>
      </c>
      <c r="AK6247" s="10"/>
    </row>
    <row r="6248" spans="1:37">
      <c r="A6248" t="s">
        <v>45</v>
      </c>
      <c r="B6248" t="s">
        <v>46</v>
      </c>
      <c r="C6248" t="s">
        <v>47</v>
      </c>
      <c r="D6248" t="s">
        <v>6668</v>
      </c>
      <c r="E6248" t="s">
        <v>88</v>
      </c>
      <c r="F6248" t="s">
        <v>79</v>
      </c>
      <c r="G6248" t="s">
        <v>51</v>
      </c>
      <c r="H6248" s="20" t="s">
        <v>52</v>
      </c>
      <c r="I6248" t="s">
        <v>53</v>
      </c>
      <c r="J6248" t="s">
        <v>54</v>
      </c>
      <c r="K6248">
        <v>3</v>
      </c>
      <c r="L6248" t="s">
        <v>55</v>
      </c>
      <c r="M6248" t="s">
        <v>77</v>
      </c>
      <c r="N6248" t="s">
        <v>89</v>
      </c>
      <c r="O6248" s="21" t="s">
        <v>58</v>
      </c>
      <c r="P6248" s="21" t="s">
        <v>137</v>
      </c>
      <c r="Q6248" s="20" t="s">
        <v>138</v>
      </c>
      <c r="R6248" s="21" t="s">
        <v>139</v>
      </c>
      <c r="S6248" s="35">
        <v>1</v>
      </c>
      <c r="T6248" s="22">
        <v>1</v>
      </c>
      <c r="U6248" s="20" t="s">
        <v>62</v>
      </c>
      <c r="V6248" s="20">
        <v>45875</v>
      </c>
      <c r="W6248" s="21">
        <v>8</v>
      </c>
      <c r="X6248" s="20">
        <v>45883</v>
      </c>
      <c r="Y6248" s="20">
        <v>45880</v>
      </c>
      <c r="Z6248" s="48">
        <v>8</v>
      </c>
      <c r="AA6248">
        <v>2025</v>
      </c>
      <c r="AB6248" s="45">
        <v>135713</v>
      </c>
      <c r="AC6248" s="45">
        <v>135713</v>
      </c>
      <c r="AK6248" s="10"/>
    </row>
    <row r="6249" spans="1:37">
      <c r="A6249" t="s">
        <v>45</v>
      </c>
      <c r="B6249" t="s">
        <v>46</v>
      </c>
      <c r="C6249" t="s">
        <v>47</v>
      </c>
      <c r="D6249" t="s">
        <v>6669</v>
      </c>
      <c r="E6249" t="s">
        <v>88</v>
      </c>
      <c r="F6249" t="s">
        <v>79</v>
      </c>
      <c r="G6249" t="s">
        <v>51</v>
      </c>
      <c r="H6249" s="20" t="s">
        <v>52</v>
      </c>
      <c r="I6249" t="s">
        <v>53</v>
      </c>
      <c r="J6249" t="s">
        <v>54</v>
      </c>
      <c r="K6249">
        <v>3</v>
      </c>
      <c r="L6249" t="s">
        <v>55</v>
      </c>
      <c r="M6249" t="s">
        <v>56</v>
      </c>
      <c r="N6249" t="s">
        <v>57</v>
      </c>
      <c r="O6249" s="21" t="s">
        <v>58</v>
      </c>
      <c r="P6249" s="21" t="s">
        <v>133</v>
      </c>
      <c r="Q6249" s="20" t="s">
        <v>511</v>
      </c>
      <c r="R6249" s="21" t="s">
        <v>512</v>
      </c>
      <c r="S6249" s="35">
        <v>1</v>
      </c>
      <c r="T6249" s="22">
        <v>1</v>
      </c>
      <c r="U6249" s="20" t="s">
        <v>62</v>
      </c>
      <c r="V6249" s="20">
        <v>45875</v>
      </c>
      <c r="W6249" s="21">
        <v>8</v>
      </c>
      <c r="X6249" s="20">
        <v>45881</v>
      </c>
      <c r="Y6249" s="20">
        <v>45877</v>
      </c>
      <c r="Z6249" s="48">
        <v>8</v>
      </c>
      <c r="AA6249">
        <v>2025</v>
      </c>
      <c r="AB6249" s="45">
        <v>37496</v>
      </c>
      <c r="AC6249" s="45">
        <v>37496</v>
      </c>
      <c r="AK6249" s="10"/>
    </row>
    <row r="6250" spans="1:37">
      <c r="A6250" t="s">
        <v>45</v>
      </c>
      <c r="B6250" t="s">
        <v>46</v>
      </c>
      <c r="C6250" t="s">
        <v>47</v>
      </c>
      <c r="D6250" t="s">
        <v>6670</v>
      </c>
      <c r="E6250" t="s">
        <v>88</v>
      </c>
      <c r="F6250" t="s">
        <v>79</v>
      </c>
      <c r="G6250" t="s">
        <v>51</v>
      </c>
      <c r="H6250" s="20" t="s">
        <v>52</v>
      </c>
      <c r="I6250" t="s">
        <v>53</v>
      </c>
      <c r="J6250" t="s">
        <v>54</v>
      </c>
      <c r="K6250">
        <v>3</v>
      </c>
      <c r="L6250" t="s">
        <v>55</v>
      </c>
      <c r="M6250" t="s">
        <v>77</v>
      </c>
      <c r="N6250" t="s">
        <v>89</v>
      </c>
      <c r="O6250" s="21" t="s">
        <v>58</v>
      </c>
      <c r="P6250" s="21" t="s">
        <v>90</v>
      </c>
      <c r="Q6250" s="20" t="s">
        <v>344</v>
      </c>
      <c r="R6250" s="21" t="s">
        <v>345</v>
      </c>
      <c r="S6250" s="35">
        <v>1</v>
      </c>
      <c r="T6250" s="22">
        <v>1</v>
      </c>
      <c r="U6250" s="20" t="s">
        <v>62</v>
      </c>
      <c r="V6250" s="20">
        <v>45877</v>
      </c>
      <c r="W6250" s="21">
        <v>8</v>
      </c>
      <c r="X6250" s="20">
        <v>45890</v>
      </c>
      <c r="Y6250" s="20">
        <v>45887</v>
      </c>
      <c r="Z6250" s="48">
        <v>8</v>
      </c>
      <c r="AA6250">
        <v>2025</v>
      </c>
      <c r="AB6250" s="45">
        <v>39995</v>
      </c>
      <c r="AC6250" s="45">
        <v>39995</v>
      </c>
      <c r="AK6250" s="10"/>
    </row>
    <row r="6251" spans="1:37">
      <c r="A6251" t="s">
        <v>45</v>
      </c>
      <c r="B6251" t="s">
        <v>46</v>
      </c>
      <c r="C6251" t="s">
        <v>47</v>
      </c>
      <c r="D6251" t="s">
        <v>6671</v>
      </c>
      <c r="E6251" t="s">
        <v>88</v>
      </c>
      <c r="F6251" t="s">
        <v>79</v>
      </c>
      <c r="G6251" t="s">
        <v>51</v>
      </c>
      <c r="H6251" s="20" t="s">
        <v>52</v>
      </c>
      <c r="I6251" t="s">
        <v>53</v>
      </c>
      <c r="J6251" t="s">
        <v>54</v>
      </c>
      <c r="K6251">
        <v>3</v>
      </c>
      <c r="L6251" t="s">
        <v>55</v>
      </c>
      <c r="M6251" t="s">
        <v>56</v>
      </c>
      <c r="N6251" t="s">
        <v>57</v>
      </c>
      <c r="O6251" s="21" t="s">
        <v>58</v>
      </c>
      <c r="P6251" s="21" t="s">
        <v>64</v>
      </c>
      <c r="Q6251" s="20" t="s">
        <v>112</v>
      </c>
      <c r="R6251" s="21" t="s">
        <v>113</v>
      </c>
      <c r="S6251" s="35">
        <v>1</v>
      </c>
      <c r="T6251" s="22">
        <v>1</v>
      </c>
      <c r="U6251" s="20" t="s">
        <v>62</v>
      </c>
      <c r="V6251" s="20">
        <v>45875</v>
      </c>
      <c r="W6251" s="21">
        <v>8</v>
      </c>
      <c r="X6251" s="20">
        <v>45883</v>
      </c>
      <c r="Y6251" s="20">
        <v>45880</v>
      </c>
      <c r="Z6251" s="48">
        <v>8</v>
      </c>
      <c r="AA6251">
        <v>2025</v>
      </c>
      <c r="AB6251" s="45">
        <v>37494</v>
      </c>
      <c r="AC6251" s="45">
        <v>37494</v>
      </c>
      <c r="AK6251" s="10"/>
    </row>
    <row r="6252" spans="1:37">
      <c r="A6252" t="s">
        <v>45</v>
      </c>
      <c r="B6252" t="s">
        <v>46</v>
      </c>
      <c r="C6252" t="s">
        <v>47</v>
      </c>
      <c r="D6252" t="s">
        <v>6672</v>
      </c>
      <c r="E6252" t="s">
        <v>88</v>
      </c>
      <c r="F6252" t="s">
        <v>79</v>
      </c>
      <c r="G6252" t="s">
        <v>51</v>
      </c>
      <c r="H6252" s="20" t="s">
        <v>52</v>
      </c>
      <c r="I6252" t="s">
        <v>53</v>
      </c>
      <c r="J6252" t="s">
        <v>54</v>
      </c>
      <c r="K6252">
        <v>3</v>
      </c>
      <c r="L6252" t="s">
        <v>55</v>
      </c>
      <c r="M6252" t="s">
        <v>56</v>
      </c>
      <c r="N6252" t="s">
        <v>57</v>
      </c>
      <c r="O6252" s="21" t="s">
        <v>58</v>
      </c>
      <c r="P6252" s="21" t="s">
        <v>64</v>
      </c>
      <c r="Q6252" s="20" t="s">
        <v>410</v>
      </c>
      <c r="R6252" s="21" t="s">
        <v>411</v>
      </c>
      <c r="S6252" s="35">
        <v>1</v>
      </c>
      <c r="T6252" s="22">
        <v>1</v>
      </c>
      <c r="U6252" s="20" t="s">
        <v>62</v>
      </c>
      <c r="V6252" s="20">
        <v>45875</v>
      </c>
      <c r="W6252" s="21">
        <v>8</v>
      </c>
      <c r="X6252" s="20">
        <v>45883</v>
      </c>
      <c r="Y6252" s="20">
        <v>45877</v>
      </c>
      <c r="Z6252" s="48">
        <v>8</v>
      </c>
      <c r="AA6252">
        <v>2025</v>
      </c>
      <c r="AB6252" s="45">
        <v>48742</v>
      </c>
      <c r="AC6252" s="45">
        <v>48742</v>
      </c>
      <c r="AK6252" s="10"/>
    </row>
    <row r="6253" spans="1:37">
      <c r="A6253" t="s">
        <v>45</v>
      </c>
      <c r="B6253" t="s">
        <v>46</v>
      </c>
      <c r="C6253" t="s">
        <v>47</v>
      </c>
      <c r="D6253" t="s">
        <v>6673</v>
      </c>
      <c r="E6253" t="s">
        <v>88</v>
      </c>
      <c r="F6253" t="s">
        <v>79</v>
      </c>
      <c r="G6253" t="s">
        <v>51</v>
      </c>
      <c r="H6253" s="20" t="s">
        <v>52</v>
      </c>
      <c r="I6253" t="s">
        <v>53</v>
      </c>
      <c r="J6253" t="s">
        <v>54</v>
      </c>
      <c r="K6253">
        <v>3</v>
      </c>
      <c r="L6253" t="s">
        <v>55</v>
      </c>
      <c r="M6253" t="s">
        <v>56</v>
      </c>
      <c r="N6253" t="s">
        <v>57</v>
      </c>
      <c r="O6253" s="21" t="s">
        <v>58</v>
      </c>
      <c r="P6253" s="21" t="s">
        <v>64</v>
      </c>
      <c r="Q6253" s="20" t="s">
        <v>677</v>
      </c>
      <c r="R6253" s="21" t="s">
        <v>678</v>
      </c>
      <c r="S6253" s="35">
        <v>1</v>
      </c>
      <c r="T6253" s="22">
        <v>1</v>
      </c>
      <c r="U6253" s="20" t="s">
        <v>62</v>
      </c>
      <c r="V6253" s="20">
        <v>45877</v>
      </c>
      <c r="W6253" s="21">
        <v>8</v>
      </c>
      <c r="X6253" s="20">
        <v>45890</v>
      </c>
      <c r="Y6253" s="20">
        <v>45887</v>
      </c>
      <c r="Z6253" s="48">
        <v>8</v>
      </c>
      <c r="AA6253">
        <v>2025</v>
      </c>
      <c r="AB6253" s="45">
        <v>81245</v>
      </c>
      <c r="AC6253" s="45">
        <v>81245</v>
      </c>
      <c r="AK6253" s="10"/>
    </row>
    <row r="6254" spans="1:37">
      <c r="A6254" t="s">
        <v>45</v>
      </c>
      <c r="B6254" t="s">
        <v>46</v>
      </c>
      <c r="C6254" t="s">
        <v>47</v>
      </c>
      <c r="D6254" t="s">
        <v>6674</v>
      </c>
      <c r="E6254" t="s">
        <v>88</v>
      </c>
      <c r="F6254" t="s">
        <v>79</v>
      </c>
      <c r="G6254" t="s">
        <v>51</v>
      </c>
      <c r="H6254" s="20" t="s">
        <v>52</v>
      </c>
      <c r="I6254" t="s">
        <v>53</v>
      </c>
      <c r="J6254" t="s">
        <v>54</v>
      </c>
      <c r="K6254">
        <v>3</v>
      </c>
      <c r="L6254" t="s">
        <v>55</v>
      </c>
      <c r="M6254" t="s">
        <v>56</v>
      </c>
      <c r="N6254" t="s">
        <v>57</v>
      </c>
      <c r="O6254" s="21" t="s">
        <v>58</v>
      </c>
      <c r="P6254" s="21" t="s">
        <v>133</v>
      </c>
      <c r="Q6254" s="20" t="s">
        <v>511</v>
      </c>
      <c r="R6254" s="21" t="s">
        <v>512</v>
      </c>
      <c r="S6254" s="35">
        <v>2</v>
      </c>
      <c r="T6254" s="22">
        <v>2</v>
      </c>
      <c r="U6254" s="20" t="s">
        <v>62</v>
      </c>
      <c r="V6254" s="20">
        <v>45875</v>
      </c>
      <c r="W6254" s="21">
        <v>8</v>
      </c>
      <c r="X6254" s="20">
        <v>45881</v>
      </c>
      <c r="Y6254" s="20">
        <v>45877</v>
      </c>
      <c r="Z6254" s="48">
        <v>8</v>
      </c>
      <c r="AA6254">
        <v>2025</v>
      </c>
      <c r="AB6254" s="45">
        <v>74991</v>
      </c>
      <c r="AC6254" s="45">
        <v>74991</v>
      </c>
      <c r="AK6254" s="10"/>
    </row>
    <row r="6255" spans="1:37">
      <c r="A6255" t="s">
        <v>45</v>
      </c>
      <c r="B6255" t="s">
        <v>46</v>
      </c>
      <c r="C6255" t="s">
        <v>47</v>
      </c>
      <c r="D6255" t="s">
        <v>6675</v>
      </c>
      <c r="E6255" t="s">
        <v>88</v>
      </c>
      <c r="F6255" t="s">
        <v>79</v>
      </c>
      <c r="G6255" t="s">
        <v>51</v>
      </c>
      <c r="H6255" s="20" t="s">
        <v>52</v>
      </c>
      <c r="I6255" t="s">
        <v>53</v>
      </c>
      <c r="J6255" t="s">
        <v>54</v>
      </c>
      <c r="K6255">
        <v>3</v>
      </c>
      <c r="L6255" t="s">
        <v>55</v>
      </c>
      <c r="M6255" t="s">
        <v>77</v>
      </c>
      <c r="N6255" t="s">
        <v>89</v>
      </c>
      <c r="O6255" s="21" t="s">
        <v>58</v>
      </c>
      <c r="P6255" s="21" t="s">
        <v>97</v>
      </c>
      <c r="Q6255" s="20" t="s">
        <v>236</v>
      </c>
      <c r="R6255" s="21" t="s">
        <v>237</v>
      </c>
      <c r="S6255" s="35">
        <v>1</v>
      </c>
      <c r="T6255" s="22">
        <v>1</v>
      </c>
      <c r="U6255" s="20" t="s">
        <v>62</v>
      </c>
      <c r="V6255" s="20">
        <v>45877</v>
      </c>
      <c r="W6255" s="21">
        <v>8</v>
      </c>
      <c r="X6255" s="20">
        <v>45887</v>
      </c>
      <c r="Y6255" s="20">
        <v>45882</v>
      </c>
      <c r="Z6255" s="48">
        <v>8</v>
      </c>
      <c r="AA6255">
        <v>2025</v>
      </c>
      <c r="AB6255" s="45">
        <v>43744</v>
      </c>
      <c r="AC6255" s="45">
        <v>43744</v>
      </c>
      <c r="AK6255" s="10"/>
    </row>
    <row r="6256" spans="1:37">
      <c r="A6256" t="s">
        <v>45</v>
      </c>
      <c r="B6256" t="s">
        <v>46</v>
      </c>
      <c r="C6256" t="s">
        <v>47</v>
      </c>
      <c r="D6256" t="s">
        <v>6676</v>
      </c>
      <c r="E6256" t="s">
        <v>88</v>
      </c>
      <c r="F6256" t="s">
        <v>79</v>
      </c>
      <c r="G6256" t="s">
        <v>51</v>
      </c>
      <c r="H6256" s="20" t="s">
        <v>52</v>
      </c>
      <c r="I6256" t="s">
        <v>53</v>
      </c>
      <c r="J6256" t="s">
        <v>54</v>
      </c>
      <c r="K6256">
        <v>3</v>
      </c>
      <c r="L6256" t="s">
        <v>55</v>
      </c>
      <c r="M6256" t="s">
        <v>77</v>
      </c>
      <c r="N6256" t="s">
        <v>89</v>
      </c>
      <c r="O6256" s="21" t="s">
        <v>58</v>
      </c>
      <c r="P6256" s="21" t="s">
        <v>366</v>
      </c>
      <c r="Q6256" s="20" t="s">
        <v>2386</v>
      </c>
      <c r="R6256" s="21" t="s">
        <v>2387</v>
      </c>
      <c r="S6256" s="35">
        <v>1</v>
      </c>
      <c r="T6256" s="22">
        <v>1</v>
      </c>
      <c r="U6256" s="20" t="s">
        <v>62</v>
      </c>
      <c r="V6256" s="20">
        <v>45875</v>
      </c>
      <c r="W6256" s="21">
        <v>8</v>
      </c>
      <c r="X6256" s="20">
        <v>45895</v>
      </c>
      <c r="Y6256" s="20">
        <v>45891</v>
      </c>
      <c r="Z6256" s="48">
        <v>8</v>
      </c>
      <c r="AA6256">
        <v>2025</v>
      </c>
      <c r="AB6256" s="45">
        <v>43327</v>
      </c>
      <c r="AC6256" s="45">
        <v>43327</v>
      </c>
      <c r="AK6256" s="10"/>
    </row>
    <row r="6257" spans="1:37">
      <c r="A6257" t="s">
        <v>45</v>
      </c>
      <c r="B6257" t="s">
        <v>46</v>
      </c>
      <c r="C6257" t="s">
        <v>47</v>
      </c>
      <c r="D6257" t="s">
        <v>6677</v>
      </c>
      <c r="E6257" t="s">
        <v>88</v>
      </c>
      <c r="F6257" t="s">
        <v>79</v>
      </c>
      <c r="G6257" t="s">
        <v>51</v>
      </c>
      <c r="H6257" s="20" t="s">
        <v>52</v>
      </c>
      <c r="I6257" t="s">
        <v>53</v>
      </c>
      <c r="J6257" t="s">
        <v>54</v>
      </c>
      <c r="K6257">
        <v>3</v>
      </c>
      <c r="L6257" t="s">
        <v>55</v>
      </c>
      <c r="M6257" t="s">
        <v>56</v>
      </c>
      <c r="N6257" t="s">
        <v>57</v>
      </c>
      <c r="O6257" s="21" t="s">
        <v>58</v>
      </c>
      <c r="P6257" s="21" t="s">
        <v>64</v>
      </c>
      <c r="Q6257" s="20" t="s">
        <v>481</v>
      </c>
      <c r="R6257" s="21" t="s">
        <v>482</v>
      </c>
      <c r="S6257" s="35">
        <v>1</v>
      </c>
      <c r="T6257" s="22">
        <v>1</v>
      </c>
      <c r="U6257" s="20" t="s">
        <v>62</v>
      </c>
      <c r="V6257" s="20">
        <v>45878</v>
      </c>
      <c r="W6257" s="21">
        <v>8</v>
      </c>
      <c r="X6257" s="20">
        <v>45888</v>
      </c>
      <c r="Y6257" s="20">
        <v>45882</v>
      </c>
      <c r="Z6257" s="48">
        <v>8</v>
      </c>
      <c r="AA6257">
        <v>2025</v>
      </c>
      <c r="AB6257" s="45">
        <v>73327</v>
      </c>
      <c r="AC6257" s="45">
        <v>73327</v>
      </c>
      <c r="AK6257" s="10"/>
    </row>
    <row r="6258" spans="1:37">
      <c r="A6258" t="s">
        <v>45</v>
      </c>
      <c r="B6258" t="s">
        <v>46</v>
      </c>
      <c r="C6258" t="s">
        <v>47</v>
      </c>
      <c r="D6258" t="s">
        <v>6678</v>
      </c>
      <c r="E6258" t="s">
        <v>88</v>
      </c>
      <c r="F6258" t="s">
        <v>79</v>
      </c>
      <c r="G6258" t="s">
        <v>51</v>
      </c>
      <c r="H6258" s="20" t="s">
        <v>52</v>
      </c>
      <c r="I6258" t="s">
        <v>53</v>
      </c>
      <c r="J6258" t="s">
        <v>54</v>
      </c>
      <c r="K6258">
        <v>3</v>
      </c>
      <c r="L6258" t="s">
        <v>55</v>
      </c>
      <c r="M6258" t="s">
        <v>56</v>
      </c>
      <c r="N6258" t="s">
        <v>57</v>
      </c>
      <c r="O6258" s="21" t="s">
        <v>58</v>
      </c>
      <c r="P6258" s="21" t="s">
        <v>64</v>
      </c>
      <c r="Q6258" s="20" t="s">
        <v>224</v>
      </c>
      <c r="R6258" s="21" t="s">
        <v>225</v>
      </c>
      <c r="S6258" s="35">
        <v>1</v>
      </c>
      <c r="T6258" s="22">
        <v>1</v>
      </c>
      <c r="U6258" s="20" t="s">
        <v>62</v>
      </c>
      <c r="V6258" s="20">
        <v>45878</v>
      </c>
      <c r="W6258" s="21">
        <v>8</v>
      </c>
      <c r="X6258" s="20">
        <v>45887</v>
      </c>
      <c r="Y6258" s="20">
        <v>45882</v>
      </c>
      <c r="Z6258" s="48">
        <v>8</v>
      </c>
      <c r="AA6258">
        <v>2025</v>
      </c>
      <c r="AB6258" s="45">
        <v>113333</v>
      </c>
      <c r="AC6258" s="45">
        <v>113333</v>
      </c>
      <c r="AK6258" s="10"/>
    </row>
    <row r="6259" spans="1:37">
      <c r="A6259" t="s">
        <v>45</v>
      </c>
      <c r="B6259" t="s">
        <v>46</v>
      </c>
      <c r="C6259" t="s">
        <v>47</v>
      </c>
      <c r="D6259" t="s">
        <v>6679</v>
      </c>
      <c r="E6259" t="s">
        <v>88</v>
      </c>
      <c r="F6259" t="s">
        <v>79</v>
      </c>
      <c r="G6259" t="s">
        <v>51</v>
      </c>
      <c r="H6259" s="20" t="s">
        <v>52</v>
      </c>
      <c r="I6259" t="s">
        <v>53</v>
      </c>
      <c r="J6259" t="s">
        <v>54</v>
      </c>
      <c r="K6259">
        <v>3</v>
      </c>
      <c r="L6259" t="s">
        <v>55</v>
      </c>
      <c r="M6259" t="s">
        <v>56</v>
      </c>
      <c r="N6259" t="s">
        <v>57</v>
      </c>
      <c r="O6259" s="21" t="s">
        <v>58</v>
      </c>
      <c r="P6259" s="21" t="s">
        <v>64</v>
      </c>
      <c r="Q6259" s="20" t="s">
        <v>505</v>
      </c>
      <c r="R6259" s="21" t="s">
        <v>506</v>
      </c>
      <c r="S6259" s="35">
        <v>1</v>
      </c>
      <c r="T6259" s="22">
        <v>1</v>
      </c>
      <c r="U6259" s="20" t="s">
        <v>62</v>
      </c>
      <c r="V6259" s="20">
        <v>45877</v>
      </c>
      <c r="W6259" s="21">
        <v>8</v>
      </c>
      <c r="X6259" s="20">
        <v>45887</v>
      </c>
      <c r="Y6259" s="20">
        <v>45882</v>
      </c>
      <c r="Z6259" s="48">
        <v>8</v>
      </c>
      <c r="AA6259">
        <v>2025</v>
      </c>
      <c r="AB6259" s="45">
        <v>28120</v>
      </c>
      <c r="AC6259" s="45">
        <v>28120</v>
      </c>
      <c r="AK6259" s="10"/>
    </row>
    <row r="6260" spans="1:37">
      <c r="A6260" t="s">
        <v>45</v>
      </c>
      <c r="B6260" t="s">
        <v>46</v>
      </c>
      <c r="C6260" t="s">
        <v>47</v>
      </c>
      <c r="D6260" t="s">
        <v>6680</v>
      </c>
      <c r="E6260" t="s">
        <v>88</v>
      </c>
      <c r="F6260" t="s">
        <v>79</v>
      </c>
      <c r="G6260" t="s">
        <v>51</v>
      </c>
      <c r="H6260" s="20" t="s">
        <v>52</v>
      </c>
      <c r="I6260" t="s">
        <v>53</v>
      </c>
      <c r="J6260" t="s">
        <v>54</v>
      </c>
      <c r="K6260">
        <v>3</v>
      </c>
      <c r="L6260" t="s">
        <v>55</v>
      </c>
      <c r="M6260" t="s">
        <v>56</v>
      </c>
      <c r="N6260" t="s">
        <v>57</v>
      </c>
      <c r="O6260" s="21" t="s">
        <v>58</v>
      </c>
      <c r="P6260" s="21" t="s">
        <v>59</v>
      </c>
      <c r="Q6260" s="20" t="s">
        <v>716</v>
      </c>
      <c r="R6260" s="21" t="s">
        <v>717</v>
      </c>
      <c r="S6260" s="35">
        <v>1</v>
      </c>
      <c r="T6260" s="22">
        <v>1</v>
      </c>
      <c r="U6260" s="20" t="s">
        <v>62</v>
      </c>
      <c r="V6260" s="20">
        <v>45877</v>
      </c>
      <c r="W6260" s="21">
        <v>8</v>
      </c>
      <c r="X6260" s="20">
        <v>45888</v>
      </c>
      <c r="Y6260" s="20">
        <v>45882</v>
      </c>
      <c r="Z6260" s="48">
        <v>8</v>
      </c>
      <c r="AA6260">
        <v>2025</v>
      </c>
      <c r="AB6260" s="45">
        <v>46869</v>
      </c>
      <c r="AC6260" s="45">
        <v>46869</v>
      </c>
      <c r="AK6260" s="10"/>
    </row>
    <row r="6261" spans="1:37">
      <c r="A6261" t="s">
        <v>45</v>
      </c>
      <c r="B6261" t="s">
        <v>46</v>
      </c>
      <c r="C6261" t="s">
        <v>47</v>
      </c>
      <c r="D6261" t="s">
        <v>6681</v>
      </c>
      <c r="E6261" t="s">
        <v>88</v>
      </c>
      <c r="F6261" t="s">
        <v>79</v>
      </c>
      <c r="G6261" t="s">
        <v>51</v>
      </c>
      <c r="H6261" s="20" t="s">
        <v>52</v>
      </c>
      <c r="I6261" t="s">
        <v>53</v>
      </c>
      <c r="J6261" t="s">
        <v>54</v>
      </c>
      <c r="K6261">
        <v>3</v>
      </c>
      <c r="L6261" t="s">
        <v>55</v>
      </c>
      <c r="M6261" t="s">
        <v>56</v>
      </c>
      <c r="N6261" t="s">
        <v>57</v>
      </c>
      <c r="O6261" s="21" t="s">
        <v>58</v>
      </c>
      <c r="P6261" s="21" t="s">
        <v>64</v>
      </c>
      <c r="Q6261" s="20" t="s">
        <v>720</v>
      </c>
      <c r="R6261" s="21" t="s">
        <v>721</v>
      </c>
      <c r="S6261" s="35">
        <v>1</v>
      </c>
      <c r="T6261" s="22">
        <v>1</v>
      </c>
      <c r="U6261" s="20" t="s">
        <v>62</v>
      </c>
      <c r="V6261" s="20">
        <v>45876</v>
      </c>
      <c r="W6261" s="21">
        <v>8</v>
      </c>
      <c r="X6261" s="20">
        <v>45883</v>
      </c>
      <c r="Y6261" s="20">
        <v>45880</v>
      </c>
      <c r="Z6261" s="48">
        <v>8</v>
      </c>
      <c r="AA6261">
        <v>2025</v>
      </c>
      <c r="AB6261" s="45">
        <v>56243</v>
      </c>
      <c r="AC6261" s="45">
        <v>56243</v>
      </c>
      <c r="AK6261" s="10"/>
    </row>
    <row r="6262" spans="1:37">
      <c r="A6262" t="s">
        <v>45</v>
      </c>
      <c r="B6262" t="s">
        <v>46</v>
      </c>
      <c r="C6262" t="s">
        <v>47</v>
      </c>
      <c r="D6262" t="s">
        <v>6682</v>
      </c>
      <c r="E6262" t="s">
        <v>88</v>
      </c>
      <c r="F6262" t="s">
        <v>79</v>
      </c>
      <c r="G6262" t="s">
        <v>51</v>
      </c>
      <c r="H6262" s="20" t="s">
        <v>52</v>
      </c>
      <c r="I6262" t="s">
        <v>53</v>
      </c>
      <c r="J6262" t="s">
        <v>54</v>
      </c>
      <c r="K6262">
        <v>3</v>
      </c>
      <c r="L6262" t="s">
        <v>55</v>
      </c>
      <c r="M6262" t="s">
        <v>56</v>
      </c>
      <c r="N6262" t="s">
        <v>57</v>
      </c>
      <c r="O6262" s="21" t="s">
        <v>58</v>
      </c>
      <c r="P6262" s="21" t="s">
        <v>64</v>
      </c>
      <c r="Q6262" s="20" t="s">
        <v>518</v>
      </c>
      <c r="R6262" s="21" t="s">
        <v>519</v>
      </c>
      <c r="S6262" s="35">
        <v>1</v>
      </c>
      <c r="T6262" s="22">
        <v>1</v>
      </c>
      <c r="U6262" s="20" t="s">
        <v>62</v>
      </c>
      <c r="V6262" s="20">
        <v>45878</v>
      </c>
      <c r="W6262" s="21">
        <v>8</v>
      </c>
      <c r="X6262" s="20">
        <v>45889</v>
      </c>
      <c r="Y6262" s="20">
        <v>45887</v>
      </c>
      <c r="Z6262" s="48">
        <v>8</v>
      </c>
      <c r="AA6262">
        <v>2025</v>
      </c>
      <c r="AB6262" s="45">
        <v>133325</v>
      </c>
      <c r="AC6262" s="45">
        <v>133325</v>
      </c>
      <c r="AK6262" s="10"/>
    </row>
    <row r="6263" spans="1:37">
      <c r="A6263" t="s">
        <v>45</v>
      </c>
      <c r="B6263" t="s">
        <v>46</v>
      </c>
      <c r="C6263" t="s">
        <v>47</v>
      </c>
      <c r="D6263" t="s">
        <v>6683</v>
      </c>
      <c r="E6263" t="s">
        <v>88</v>
      </c>
      <c r="F6263" t="s">
        <v>79</v>
      </c>
      <c r="G6263" t="s">
        <v>51</v>
      </c>
      <c r="H6263" s="20" t="s">
        <v>52</v>
      </c>
      <c r="I6263" t="s">
        <v>53</v>
      </c>
      <c r="J6263" t="s">
        <v>54</v>
      </c>
      <c r="K6263">
        <v>3</v>
      </c>
      <c r="L6263" t="s">
        <v>55</v>
      </c>
      <c r="M6263" t="s">
        <v>77</v>
      </c>
      <c r="N6263" t="s">
        <v>89</v>
      </c>
      <c r="O6263" s="21" t="s">
        <v>58</v>
      </c>
      <c r="P6263" s="21" t="s">
        <v>126</v>
      </c>
      <c r="Q6263" s="20" t="s">
        <v>1044</v>
      </c>
      <c r="R6263" s="21" t="s">
        <v>1045</v>
      </c>
      <c r="S6263" s="35">
        <v>1</v>
      </c>
      <c r="T6263" s="22">
        <v>1</v>
      </c>
      <c r="U6263" s="20" t="s">
        <v>62</v>
      </c>
      <c r="V6263" s="20">
        <v>45878</v>
      </c>
      <c r="W6263" s="21">
        <v>8</v>
      </c>
      <c r="X6263" s="20">
        <v>45890</v>
      </c>
      <c r="Y6263" s="20">
        <v>45887</v>
      </c>
      <c r="Z6263" s="48">
        <v>8</v>
      </c>
      <c r="AA6263">
        <v>2025</v>
      </c>
      <c r="AB6263" s="45">
        <v>67854</v>
      </c>
      <c r="AC6263" s="45">
        <v>67854</v>
      </c>
      <c r="AK6263" s="10"/>
    </row>
    <row r="6264" spans="1:37">
      <c r="A6264" t="s">
        <v>45</v>
      </c>
      <c r="B6264" t="s">
        <v>46</v>
      </c>
      <c r="C6264" t="s">
        <v>47</v>
      </c>
      <c r="D6264" t="s">
        <v>6684</v>
      </c>
      <c r="E6264" t="s">
        <v>88</v>
      </c>
      <c r="F6264" t="s">
        <v>79</v>
      </c>
      <c r="G6264" t="s">
        <v>51</v>
      </c>
      <c r="H6264" s="20" t="s">
        <v>52</v>
      </c>
      <c r="I6264" t="s">
        <v>53</v>
      </c>
      <c r="J6264" t="s">
        <v>54</v>
      </c>
      <c r="K6264">
        <v>3</v>
      </c>
      <c r="L6264" t="s">
        <v>55</v>
      </c>
      <c r="M6264" t="s">
        <v>56</v>
      </c>
      <c r="N6264" t="s">
        <v>57</v>
      </c>
      <c r="O6264" s="21" t="s">
        <v>58</v>
      </c>
      <c r="P6264" s="21" t="s">
        <v>59</v>
      </c>
      <c r="Q6264" s="20" t="s">
        <v>802</v>
      </c>
      <c r="R6264" s="21" t="s">
        <v>803</v>
      </c>
      <c r="S6264" s="35">
        <v>1</v>
      </c>
      <c r="T6264" s="22">
        <v>1</v>
      </c>
      <c r="U6264" s="20" t="s">
        <v>62</v>
      </c>
      <c r="V6264" s="20">
        <v>45875</v>
      </c>
      <c r="W6264" s="21">
        <v>8</v>
      </c>
      <c r="X6264" s="20">
        <v>45881</v>
      </c>
      <c r="Y6264" s="20">
        <v>45877</v>
      </c>
      <c r="Z6264" s="48">
        <v>8</v>
      </c>
      <c r="AA6264">
        <v>2025</v>
      </c>
      <c r="AB6264" s="45">
        <v>28117</v>
      </c>
      <c r="AC6264" s="45">
        <v>28117</v>
      </c>
      <c r="AK6264" s="10"/>
    </row>
    <row r="6265" spans="1:37">
      <c r="A6265" t="s">
        <v>45</v>
      </c>
      <c r="B6265" t="s">
        <v>46</v>
      </c>
      <c r="C6265" t="s">
        <v>47</v>
      </c>
      <c r="D6265" t="s">
        <v>6685</v>
      </c>
      <c r="E6265" t="s">
        <v>88</v>
      </c>
      <c r="F6265" t="s">
        <v>79</v>
      </c>
      <c r="G6265" t="s">
        <v>51</v>
      </c>
      <c r="H6265" s="20" t="s">
        <v>52</v>
      </c>
      <c r="I6265" t="s">
        <v>53</v>
      </c>
      <c r="J6265" t="s">
        <v>54</v>
      </c>
      <c r="K6265">
        <v>3</v>
      </c>
      <c r="L6265" t="s">
        <v>55</v>
      </c>
      <c r="M6265" t="s">
        <v>56</v>
      </c>
      <c r="N6265" t="s">
        <v>57</v>
      </c>
      <c r="O6265" s="21" t="s">
        <v>58</v>
      </c>
      <c r="P6265" s="21" t="s">
        <v>64</v>
      </c>
      <c r="Q6265" s="20" t="s">
        <v>885</v>
      </c>
      <c r="R6265" s="21" t="s">
        <v>886</v>
      </c>
      <c r="S6265" s="35">
        <v>1</v>
      </c>
      <c r="T6265" s="22">
        <v>1</v>
      </c>
      <c r="U6265" s="20" t="s">
        <v>62</v>
      </c>
      <c r="V6265" s="20">
        <v>45878</v>
      </c>
      <c r="W6265" s="21">
        <v>8</v>
      </c>
      <c r="X6265" s="20">
        <v>45888</v>
      </c>
      <c r="Y6265" s="20">
        <v>45882</v>
      </c>
      <c r="Z6265" s="48">
        <v>8</v>
      </c>
      <c r="AA6265">
        <v>2025</v>
      </c>
      <c r="AB6265" s="45">
        <v>103117</v>
      </c>
      <c r="AC6265" s="45">
        <v>103117</v>
      </c>
      <c r="AK6265" s="10"/>
    </row>
    <row r="6266" spans="1:37">
      <c r="A6266" t="s">
        <v>45</v>
      </c>
      <c r="B6266" t="s">
        <v>46</v>
      </c>
      <c r="C6266" t="s">
        <v>47</v>
      </c>
      <c r="D6266" t="s">
        <v>6686</v>
      </c>
      <c r="E6266" t="s">
        <v>88</v>
      </c>
      <c r="F6266" t="s">
        <v>79</v>
      </c>
      <c r="G6266" t="s">
        <v>51</v>
      </c>
      <c r="H6266" s="20" t="s">
        <v>52</v>
      </c>
      <c r="I6266" t="s">
        <v>53</v>
      </c>
      <c r="J6266" t="s">
        <v>54</v>
      </c>
      <c r="K6266">
        <v>3</v>
      </c>
      <c r="L6266" t="s">
        <v>55</v>
      </c>
      <c r="M6266" t="s">
        <v>77</v>
      </c>
      <c r="N6266" t="s">
        <v>89</v>
      </c>
      <c r="O6266" s="21" t="s">
        <v>58</v>
      </c>
      <c r="P6266" s="21" t="s">
        <v>97</v>
      </c>
      <c r="Q6266" s="20" t="s">
        <v>98</v>
      </c>
      <c r="R6266" s="21" t="s">
        <v>99</v>
      </c>
      <c r="S6266" s="35">
        <v>1</v>
      </c>
      <c r="T6266" s="22">
        <v>1</v>
      </c>
      <c r="U6266" s="20" t="s">
        <v>62</v>
      </c>
      <c r="V6266" s="20">
        <v>45875</v>
      </c>
      <c r="W6266" s="21">
        <v>8</v>
      </c>
      <c r="X6266" s="20">
        <v>45882</v>
      </c>
      <c r="Y6266" s="20">
        <v>45880</v>
      </c>
      <c r="Z6266" s="48">
        <v>8</v>
      </c>
      <c r="AA6266">
        <v>2025</v>
      </c>
      <c r="AB6266" s="45">
        <v>43744</v>
      </c>
      <c r="AC6266" s="45">
        <v>43744</v>
      </c>
      <c r="AK6266" s="10"/>
    </row>
    <row r="6267" spans="1:37">
      <c r="A6267" t="s">
        <v>45</v>
      </c>
      <c r="B6267" t="s">
        <v>46</v>
      </c>
      <c r="C6267" t="s">
        <v>47</v>
      </c>
      <c r="D6267" t="s">
        <v>6687</v>
      </c>
      <c r="E6267" t="s">
        <v>88</v>
      </c>
      <c r="F6267" t="s">
        <v>79</v>
      </c>
      <c r="G6267" t="s">
        <v>51</v>
      </c>
      <c r="H6267" s="20" t="s">
        <v>52</v>
      </c>
      <c r="I6267" t="s">
        <v>53</v>
      </c>
      <c r="J6267" t="s">
        <v>54</v>
      </c>
      <c r="K6267">
        <v>3</v>
      </c>
      <c r="L6267" t="s">
        <v>55</v>
      </c>
      <c r="M6267" t="s">
        <v>56</v>
      </c>
      <c r="N6267" t="s">
        <v>57</v>
      </c>
      <c r="O6267" s="21" t="s">
        <v>58</v>
      </c>
      <c r="P6267" s="21" t="s">
        <v>64</v>
      </c>
      <c r="Q6267" s="20" t="s">
        <v>474</v>
      </c>
      <c r="R6267" s="21" t="s">
        <v>475</v>
      </c>
      <c r="S6267" s="35">
        <v>1</v>
      </c>
      <c r="T6267" s="22">
        <v>1</v>
      </c>
      <c r="U6267" s="20" t="s">
        <v>62</v>
      </c>
      <c r="V6267" s="20">
        <v>45875</v>
      </c>
      <c r="W6267" s="21">
        <v>8</v>
      </c>
      <c r="X6267" s="20">
        <v>45887</v>
      </c>
      <c r="Y6267" s="20">
        <v>45882</v>
      </c>
      <c r="Z6267" s="48">
        <v>8</v>
      </c>
      <c r="AA6267">
        <v>2025</v>
      </c>
      <c r="AB6267" s="45">
        <v>28120</v>
      </c>
      <c r="AC6267" s="45">
        <v>28120</v>
      </c>
      <c r="AK6267" s="10"/>
    </row>
    <row r="6268" spans="1:37">
      <c r="A6268" t="s">
        <v>45</v>
      </c>
      <c r="B6268" t="s">
        <v>46</v>
      </c>
      <c r="C6268" t="s">
        <v>47</v>
      </c>
      <c r="D6268" t="s">
        <v>6688</v>
      </c>
      <c r="E6268" t="s">
        <v>88</v>
      </c>
      <c r="F6268" t="s">
        <v>79</v>
      </c>
      <c r="G6268" t="s">
        <v>51</v>
      </c>
      <c r="H6268" s="20" t="s">
        <v>52</v>
      </c>
      <c r="I6268" t="s">
        <v>53</v>
      </c>
      <c r="J6268" t="s">
        <v>54</v>
      </c>
      <c r="K6268">
        <v>3</v>
      </c>
      <c r="L6268" t="s">
        <v>55</v>
      </c>
      <c r="M6268" t="s">
        <v>77</v>
      </c>
      <c r="N6268" t="s">
        <v>89</v>
      </c>
      <c r="O6268" s="21" t="s">
        <v>58</v>
      </c>
      <c r="P6268" s="21" t="s">
        <v>90</v>
      </c>
      <c r="Q6268" s="20" t="s">
        <v>377</v>
      </c>
      <c r="R6268" s="21" t="s">
        <v>378</v>
      </c>
      <c r="S6268" s="35">
        <v>1</v>
      </c>
      <c r="T6268" s="22">
        <v>1</v>
      </c>
      <c r="U6268" s="20" t="s">
        <v>62</v>
      </c>
      <c r="V6268" s="20">
        <v>45875</v>
      </c>
      <c r="W6268" s="21">
        <v>8</v>
      </c>
      <c r="X6268" s="20">
        <v>45883</v>
      </c>
      <c r="Y6268" s="20">
        <v>45880</v>
      </c>
      <c r="Z6268" s="48">
        <v>8</v>
      </c>
      <c r="AA6268">
        <v>2025</v>
      </c>
      <c r="AB6268" s="45">
        <v>99992</v>
      </c>
      <c r="AC6268" s="45">
        <v>99992</v>
      </c>
      <c r="AK6268" s="10"/>
    </row>
    <row r="6269" spans="1:37">
      <c r="A6269" t="s">
        <v>45</v>
      </c>
      <c r="B6269" t="s">
        <v>46</v>
      </c>
      <c r="C6269" t="s">
        <v>47</v>
      </c>
      <c r="D6269" t="s">
        <v>6689</v>
      </c>
      <c r="E6269" t="s">
        <v>88</v>
      </c>
      <c r="F6269" t="s">
        <v>79</v>
      </c>
      <c r="G6269" t="s">
        <v>51</v>
      </c>
      <c r="H6269" s="20" t="s">
        <v>52</v>
      </c>
      <c r="I6269" t="s">
        <v>53</v>
      </c>
      <c r="J6269" t="s">
        <v>54</v>
      </c>
      <c r="K6269">
        <v>3</v>
      </c>
      <c r="L6269" t="s">
        <v>55</v>
      </c>
      <c r="M6269" t="s">
        <v>77</v>
      </c>
      <c r="N6269" t="s">
        <v>89</v>
      </c>
      <c r="O6269" s="21" t="s">
        <v>58</v>
      </c>
      <c r="P6269" s="21" t="s">
        <v>303</v>
      </c>
      <c r="Q6269" s="20" t="s">
        <v>631</v>
      </c>
      <c r="R6269" s="21" t="s">
        <v>632</v>
      </c>
      <c r="S6269" s="35">
        <v>1</v>
      </c>
      <c r="T6269" s="22">
        <v>1</v>
      </c>
      <c r="U6269" s="20" t="s">
        <v>62</v>
      </c>
      <c r="V6269" s="20">
        <v>45875</v>
      </c>
      <c r="W6269" s="21">
        <v>8</v>
      </c>
      <c r="X6269" s="20">
        <v>45890</v>
      </c>
      <c r="Y6269" s="20">
        <v>45887</v>
      </c>
      <c r="Z6269" s="48">
        <v>8</v>
      </c>
      <c r="AA6269">
        <v>2025</v>
      </c>
      <c r="AB6269" s="45">
        <v>62500</v>
      </c>
      <c r="AC6269" s="45">
        <v>62500</v>
      </c>
      <c r="AK6269" s="10"/>
    </row>
    <row r="6270" spans="1:37">
      <c r="A6270" t="s">
        <v>45</v>
      </c>
      <c r="B6270" t="s">
        <v>46</v>
      </c>
      <c r="C6270" t="s">
        <v>47</v>
      </c>
      <c r="D6270" t="s">
        <v>6690</v>
      </c>
      <c r="E6270" t="s">
        <v>88</v>
      </c>
      <c r="F6270" t="s">
        <v>79</v>
      </c>
      <c r="G6270" t="s">
        <v>51</v>
      </c>
      <c r="H6270" s="20" t="s">
        <v>52</v>
      </c>
      <c r="I6270" t="s">
        <v>53</v>
      </c>
      <c r="J6270" t="s">
        <v>54</v>
      </c>
      <c r="K6270">
        <v>3</v>
      </c>
      <c r="L6270" t="s">
        <v>55</v>
      </c>
      <c r="M6270" t="s">
        <v>77</v>
      </c>
      <c r="N6270" t="s">
        <v>89</v>
      </c>
      <c r="O6270" s="21" t="s">
        <v>58</v>
      </c>
      <c r="P6270" s="21" t="s">
        <v>119</v>
      </c>
      <c r="Q6270" s="20" t="s">
        <v>6539</v>
      </c>
      <c r="R6270" s="21" t="s">
        <v>6540</v>
      </c>
      <c r="S6270" s="35">
        <v>2</v>
      </c>
      <c r="T6270" s="22">
        <v>2</v>
      </c>
      <c r="U6270" s="20" t="s">
        <v>62</v>
      </c>
      <c r="V6270" s="20">
        <v>45876</v>
      </c>
      <c r="W6270" s="21">
        <v>8</v>
      </c>
      <c r="X6270" s="20">
        <v>45882</v>
      </c>
      <c r="Y6270" s="20">
        <v>45880</v>
      </c>
      <c r="Z6270" s="48">
        <v>8</v>
      </c>
      <c r="AA6270">
        <v>2025</v>
      </c>
      <c r="AB6270" s="45">
        <v>146654</v>
      </c>
      <c r="AC6270" s="45">
        <v>146654</v>
      </c>
      <c r="AK6270" s="10"/>
    </row>
    <row r="6271" spans="1:37">
      <c r="A6271" t="s">
        <v>45</v>
      </c>
      <c r="B6271" t="s">
        <v>46</v>
      </c>
      <c r="C6271" t="s">
        <v>47</v>
      </c>
      <c r="D6271" t="s">
        <v>6691</v>
      </c>
      <c r="E6271" t="s">
        <v>88</v>
      </c>
      <c r="F6271" t="s">
        <v>79</v>
      </c>
      <c r="G6271" t="s">
        <v>51</v>
      </c>
      <c r="H6271" s="20" t="s">
        <v>52</v>
      </c>
      <c r="I6271" t="s">
        <v>53</v>
      </c>
      <c r="J6271" t="s">
        <v>54</v>
      </c>
      <c r="K6271">
        <v>3</v>
      </c>
      <c r="L6271" t="s">
        <v>55</v>
      </c>
      <c r="M6271" t="s">
        <v>77</v>
      </c>
      <c r="N6271" t="s">
        <v>89</v>
      </c>
      <c r="O6271" s="21" t="s">
        <v>58</v>
      </c>
      <c r="P6271" s="21" t="s">
        <v>97</v>
      </c>
      <c r="Q6271" s="20" t="s">
        <v>98</v>
      </c>
      <c r="R6271" s="21" t="s">
        <v>99</v>
      </c>
      <c r="S6271" s="35">
        <v>1</v>
      </c>
      <c r="T6271" s="22">
        <v>1</v>
      </c>
      <c r="U6271" s="20" t="s">
        <v>62</v>
      </c>
      <c r="V6271" s="20">
        <v>45874</v>
      </c>
      <c r="W6271" s="21">
        <v>8</v>
      </c>
      <c r="X6271" s="20">
        <v>45882</v>
      </c>
      <c r="Y6271" s="20">
        <v>45877</v>
      </c>
      <c r="Z6271" s="48">
        <v>8</v>
      </c>
      <c r="AA6271">
        <v>2025</v>
      </c>
      <c r="AB6271" s="45">
        <v>43330</v>
      </c>
      <c r="AC6271" s="45">
        <v>43330</v>
      </c>
      <c r="AK6271" s="10"/>
    </row>
    <row r="6272" spans="1:37">
      <c r="A6272" t="s">
        <v>45</v>
      </c>
      <c r="B6272" t="s">
        <v>46</v>
      </c>
      <c r="C6272" t="s">
        <v>47</v>
      </c>
      <c r="D6272" t="s">
        <v>6692</v>
      </c>
      <c r="E6272" t="s">
        <v>88</v>
      </c>
      <c r="F6272" t="s">
        <v>79</v>
      </c>
      <c r="G6272" t="s">
        <v>51</v>
      </c>
      <c r="H6272" s="20" t="s">
        <v>52</v>
      </c>
      <c r="I6272" t="s">
        <v>53</v>
      </c>
      <c r="J6272" t="s">
        <v>54</v>
      </c>
      <c r="K6272">
        <v>3</v>
      </c>
      <c r="L6272" t="s">
        <v>55</v>
      </c>
      <c r="M6272" t="s">
        <v>77</v>
      </c>
      <c r="N6272" t="s">
        <v>89</v>
      </c>
      <c r="O6272" s="21" t="s">
        <v>58</v>
      </c>
      <c r="P6272" s="21" t="s">
        <v>137</v>
      </c>
      <c r="Q6272" s="20" t="s">
        <v>138</v>
      </c>
      <c r="R6272" s="21" t="s">
        <v>139</v>
      </c>
      <c r="S6272" s="35">
        <v>1</v>
      </c>
      <c r="T6272" s="22">
        <v>1</v>
      </c>
      <c r="U6272" s="20" t="s">
        <v>62</v>
      </c>
      <c r="V6272" s="20">
        <v>45874</v>
      </c>
      <c r="W6272" s="21">
        <v>8</v>
      </c>
      <c r="X6272" s="20">
        <v>45883</v>
      </c>
      <c r="Y6272" s="20">
        <v>45882</v>
      </c>
      <c r="Z6272" s="48">
        <v>8</v>
      </c>
      <c r="AA6272">
        <v>2025</v>
      </c>
      <c r="AB6272" s="45">
        <v>135713</v>
      </c>
      <c r="AC6272" s="45">
        <v>135713</v>
      </c>
      <c r="AK6272" s="10"/>
    </row>
    <row r="6273" spans="1:37">
      <c r="A6273" t="s">
        <v>45</v>
      </c>
      <c r="B6273" t="s">
        <v>46</v>
      </c>
      <c r="C6273" t="s">
        <v>47</v>
      </c>
      <c r="D6273" t="s">
        <v>6693</v>
      </c>
      <c r="E6273" t="s">
        <v>88</v>
      </c>
      <c r="F6273" t="s">
        <v>79</v>
      </c>
      <c r="G6273" t="s">
        <v>51</v>
      </c>
      <c r="H6273" s="20" t="s">
        <v>52</v>
      </c>
      <c r="I6273" t="s">
        <v>53</v>
      </c>
      <c r="J6273" t="s">
        <v>54</v>
      </c>
      <c r="K6273">
        <v>3</v>
      </c>
      <c r="L6273" t="s">
        <v>55</v>
      </c>
      <c r="M6273" t="s">
        <v>77</v>
      </c>
      <c r="N6273" t="s">
        <v>89</v>
      </c>
      <c r="O6273" s="21" t="s">
        <v>58</v>
      </c>
      <c r="P6273" s="21" t="s">
        <v>150</v>
      </c>
      <c r="Q6273" s="20" t="s">
        <v>1322</v>
      </c>
      <c r="R6273" s="21" t="s">
        <v>1323</v>
      </c>
      <c r="S6273" s="35">
        <v>1</v>
      </c>
      <c r="T6273" s="22">
        <v>1</v>
      </c>
      <c r="U6273" s="20" t="s">
        <v>62</v>
      </c>
      <c r="V6273" s="20">
        <v>45874</v>
      </c>
      <c r="W6273" s="21">
        <v>8</v>
      </c>
      <c r="X6273" s="20">
        <v>45891</v>
      </c>
      <c r="Y6273" s="20">
        <v>45889</v>
      </c>
      <c r="Z6273" s="48">
        <v>8</v>
      </c>
      <c r="AA6273">
        <v>2025</v>
      </c>
      <c r="AB6273" s="45">
        <v>164989</v>
      </c>
      <c r="AC6273" s="45">
        <v>164989</v>
      </c>
      <c r="AK6273" s="10"/>
    </row>
    <row r="6274" spans="1:37">
      <c r="A6274" t="s">
        <v>45</v>
      </c>
      <c r="B6274" t="s">
        <v>46</v>
      </c>
      <c r="C6274" t="s">
        <v>47</v>
      </c>
      <c r="D6274" t="s">
        <v>6694</v>
      </c>
      <c r="E6274" t="s">
        <v>88</v>
      </c>
      <c r="F6274" t="s">
        <v>79</v>
      </c>
      <c r="G6274" t="s">
        <v>51</v>
      </c>
      <c r="H6274" s="20" t="s">
        <v>52</v>
      </c>
      <c r="I6274" t="s">
        <v>53</v>
      </c>
      <c r="J6274" t="s">
        <v>54</v>
      </c>
      <c r="K6274">
        <v>3</v>
      </c>
      <c r="L6274" t="s">
        <v>55</v>
      </c>
      <c r="M6274" t="s">
        <v>56</v>
      </c>
      <c r="N6274" t="s">
        <v>57</v>
      </c>
      <c r="O6274" s="21" t="s">
        <v>58</v>
      </c>
      <c r="P6274" s="21" t="s">
        <v>64</v>
      </c>
      <c r="Q6274" s="20" t="s">
        <v>436</v>
      </c>
      <c r="R6274" s="21" t="s">
        <v>437</v>
      </c>
      <c r="S6274" s="35">
        <v>1</v>
      </c>
      <c r="T6274" s="22">
        <v>1</v>
      </c>
      <c r="U6274" s="20" t="s">
        <v>62</v>
      </c>
      <c r="V6274" s="20">
        <v>45879</v>
      </c>
      <c r="W6274" s="21">
        <v>8</v>
      </c>
      <c r="X6274" s="20">
        <v>45888</v>
      </c>
      <c r="Y6274" s="20">
        <v>45882</v>
      </c>
      <c r="Z6274" s="48">
        <v>8</v>
      </c>
      <c r="AA6274">
        <v>2025</v>
      </c>
      <c r="AB6274" s="45">
        <v>49994</v>
      </c>
      <c r="AC6274" s="45">
        <v>49994</v>
      </c>
      <c r="AK6274" s="10"/>
    </row>
    <row r="6275" spans="1:37">
      <c r="A6275" t="s">
        <v>45</v>
      </c>
      <c r="B6275" t="s">
        <v>46</v>
      </c>
      <c r="C6275" t="s">
        <v>47</v>
      </c>
      <c r="D6275" t="s">
        <v>6695</v>
      </c>
      <c r="E6275" t="s">
        <v>88</v>
      </c>
      <c r="F6275" t="s">
        <v>79</v>
      </c>
      <c r="G6275" t="s">
        <v>51</v>
      </c>
      <c r="H6275" s="20" t="s">
        <v>52</v>
      </c>
      <c r="I6275" t="s">
        <v>53</v>
      </c>
      <c r="J6275" t="s">
        <v>54</v>
      </c>
      <c r="K6275">
        <v>3</v>
      </c>
      <c r="L6275" t="s">
        <v>55</v>
      </c>
      <c r="M6275" t="s">
        <v>56</v>
      </c>
      <c r="N6275" t="s">
        <v>57</v>
      </c>
      <c r="O6275" s="21" t="s">
        <v>58</v>
      </c>
      <c r="P6275" s="21" t="s">
        <v>64</v>
      </c>
      <c r="Q6275" s="20" t="s">
        <v>221</v>
      </c>
      <c r="R6275" s="21" t="s">
        <v>222</v>
      </c>
      <c r="S6275" s="35">
        <v>1</v>
      </c>
      <c r="T6275" s="22">
        <v>1</v>
      </c>
      <c r="U6275" s="20" t="s">
        <v>62</v>
      </c>
      <c r="V6275" s="20">
        <v>45875</v>
      </c>
      <c r="W6275" s="21">
        <v>8</v>
      </c>
      <c r="X6275" s="20">
        <v>45882</v>
      </c>
      <c r="Y6275" s="20">
        <v>45880</v>
      </c>
      <c r="Z6275" s="48">
        <v>8</v>
      </c>
      <c r="AA6275">
        <v>2025</v>
      </c>
      <c r="AB6275" s="45">
        <v>109994</v>
      </c>
      <c r="AC6275" s="45">
        <v>109994</v>
      </c>
      <c r="AK6275" s="10"/>
    </row>
    <row r="6276" spans="1:37">
      <c r="A6276" t="s">
        <v>45</v>
      </c>
      <c r="B6276" t="s">
        <v>46</v>
      </c>
      <c r="C6276" t="s">
        <v>47</v>
      </c>
      <c r="D6276" t="s">
        <v>6696</v>
      </c>
      <c r="E6276" t="s">
        <v>88</v>
      </c>
      <c r="F6276" t="s">
        <v>79</v>
      </c>
      <c r="G6276" t="s">
        <v>51</v>
      </c>
      <c r="H6276" s="20" t="s">
        <v>52</v>
      </c>
      <c r="I6276" t="s">
        <v>53</v>
      </c>
      <c r="J6276" t="s">
        <v>54</v>
      </c>
      <c r="K6276">
        <v>3</v>
      </c>
      <c r="L6276" t="s">
        <v>55</v>
      </c>
      <c r="M6276" t="s">
        <v>77</v>
      </c>
      <c r="N6276" t="s">
        <v>89</v>
      </c>
      <c r="O6276" s="21" t="s">
        <v>58</v>
      </c>
      <c r="P6276" s="21" t="s">
        <v>150</v>
      </c>
      <c r="Q6276" s="20" t="s">
        <v>244</v>
      </c>
      <c r="R6276" s="21" t="s">
        <v>245</v>
      </c>
      <c r="S6276" s="35">
        <v>1</v>
      </c>
      <c r="T6276" s="22">
        <v>1</v>
      </c>
      <c r="U6276" s="20" t="s">
        <v>62</v>
      </c>
      <c r="V6276" s="20">
        <v>45879</v>
      </c>
      <c r="W6276" s="21">
        <v>8</v>
      </c>
      <c r="X6276" s="20">
        <v>45887</v>
      </c>
      <c r="Y6276" s="20">
        <v>45882</v>
      </c>
      <c r="Z6276" s="48">
        <v>8</v>
      </c>
      <c r="AA6276">
        <v>2025</v>
      </c>
      <c r="AB6276" s="45">
        <v>99995</v>
      </c>
      <c r="AC6276" s="45">
        <v>99995</v>
      </c>
      <c r="AK6276" s="10"/>
    </row>
    <row r="6277" spans="1:37">
      <c r="A6277" t="s">
        <v>45</v>
      </c>
      <c r="B6277" t="s">
        <v>46</v>
      </c>
      <c r="C6277" t="s">
        <v>47</v>
      </c>
      <c r="D6277" t="s">
        <v>6697</v>
      </c>
      <c r="E6277" t="s">
        <v>88</v>
      </c>
      <c r="F6277" t="s">
        <v>79</v>
      </c>
      <c r="G6277" t="s">
        <v>51</v>
      </c>
      <c r="H6277" s="20" t="s">
        <v>52</v>
      </c>
      <c r="I6277" t="s">
        <v>53</v>
      </c>
      <c r="J6277" t="s">
        <v>54</v>
      </c>
      <c r="K6277">
        <v>3</v>
      </c>
      <c r="L6277" t="s">
        <v>55</v>
      </c>
      <c r="M6277" t="s">
        <v>77</v>
      </c>
      <c r="N6277" t="s">
        <v>89</v>
      </c>
      <c r="O6277" s="21" t="s">
        <v>58</v>
      </c>
      <c r="P6277" s="21" t="s">
        <v>90</v>
      </c>
      <c r="Q6277" s="20" t="s">
        <v>247</v>
      </c>
      <c r="R6277" s="21" t="s">
        <v>248</v>
      </c>
      <c r="S6277" s="35">
        <v>1</v>
      </c>
      <c r="T6277" s="22">
        <v>1</v>
      </c>
      <c r="U6277" s="20" t="s">
        <v>62</v>
      </c>
      <c r="V6277" s="20">
        <v>45879</v>
      </c>
      <c r="W6277" s="21">
        <v>8</v>
      </c>
      <c r="X6277" s="20">
        <v>45887</v>
      </c>
      <c r="Y6277" s="20">
        <v>45882</v>
      </c>
      <c r="Z6277" s="48">
        <v>8</v>
      </c>
      <c r="AA6277">
        <v>2025</v>
      </c>
      <c r="AB6277" s="45">
        <v>56243</v>
      </c>
      <c r="AC6277" s="45">
        <v>56243</v>
      </c>
      <c r="AK6277" s="10"/>
    </row>
    <row r="6278" spans="1:37">
      <c r="A6278" t="s">
        <v>45</v>
      </c>
      <c r="B6278" t="s">
        <v>46</v>
      </c>
      <c r="C6278" t="s">
        <v>47</v>
      </c>
      <c r="D6278" t="s">
        <v>6698</v>
      </c>
      <c r="E6278" t="s">
        <v>88</v>
      </c>
      <c r="F6278" t="s">
        <v>79</v>
      </c>
      <c r="G6278" t="s">
        <v>51</v>
      </c>
      <c r="H6278" s="20" t="s">
        <v>52</v>
      </c>
      <c r="I6278" t="s">
        <v>53</v>
      </c>
      <c r="J6278" t="s">
        <v>54</v>
      </c>
      <c r="K6278">
        <v>3</v>
      </c>
      <c r="L6278" t="s">
        <v>55</v>
      </c>
      <c r="M6278" t="s">
        <v>56</v>
      </c>
      <c r="N6278" t="s">
        <v>57</v>
      </c>
      <c r="O6278" s="21" t="s">
        <v>58</v>
      </c>
      <c r="P6278" s="21" t="s">
        <v>207</v>
      </c>
      <c r="Q6278" s="20" t="s">
        <v>950</v>
      </c>
      <c r="R6278" s="21" t="s">
        <v>951</v>
      </c>
      <c r="S6278" s="35">
        <v>1</v>
      </c>
      <c r="T6278" s="22">
        <v>1</v>
      </c>
      <c r="U6278" s="20" t="s">
        <v>62</v>
      </c>
      <c r="V6278" s="20">
        <v>45876</v>
      </c>
      <c r="W6278" s="21">
        <v>8</v>
      </c>
      <c r="X6278" s="20">
        <v>45887</v>
      </c>
      <c r="Y6278" s="20">
        <v>45882</v>
      </c>
      <c r="Z6278" s="48">
        <v>8</v>
      </c>
      <c r="AA6278">
        <v>2025</v>
      </c>
      <c r="AB6278" s="45">
        <v>63327</v>
      </c>
      <c r="AC6278" s="45">
        <v>63327</v>
      </c>
      <c r="AK6278" s="10"/>
    </row>
    <row r="6279" spans="1:37">
      <c r="A6279" t="s">
        <v>45</v>
      </c>
      <c r="B6279" t="s">
        <v>46</v>
      </c>
      <c r="C6279" t="s">
        <v>47</v>
      </c>
      <c r="D6279" t="s">
        <v>6699</v>
      </c>
      <c r="E6279" t="s">
        <v>88</v>
      </c>
      <c r="F6279" t="s">
        <v>79</v>
      </c>
      <c r="G6279" t="s">
        <v>51</v>
      </c>
      <c r="H6279" s="20" t="s">
        <v>52</v>
      </c>
      <c r="I6279" t="s">
        <v>53</v>
      </c>
      <c r="J6279" t="s">
        <v>54</v>
      </c>
      <c r="K6279">
        <v>3</v>
      </c>
      <c r="L6279" t="s">
        <v>55</v>
      </c>
      <c r="M6279" t="s">
        <v>56</v>
      </c>
      <c r="N6279" t="s">
        <v>57</v>
      </c>
      <c r="O6279" s="21" t="s">
        <v>58</v>
      </c>
      <c r="P6279" s="21" t="s">
        <v>207</v>
      </c>
      <c r="Q6279" s="20" t="s">
        <v>2322</v>
      </c>
      <c r="R6279" s="21" t="s">
        <v>2323</v>
      </c>
      <c r="S6279" s="35">
        <v>1</v>
      </c>
      <c r="T6279" s="22">
        <v>1</v>
      </c>
      <c r="U6279" s="20" t="s">
        <v>62</v>
      </c>
      <c r="V6279" s="20">
        <v>45880</v>
      </c>
      <c r="W6279" s="21">
        <v>8</v>
      </c>
      <c r="X6279" s="20">
        <v>45890</v>
      </c>
      <c r="Y6279" s="20">
        <v>45887</v>
      </c>
      <c r="Z6279" s="48">
        <v>8</v>
      </c>
      <c r="AA6279">
        <v>2025</v>
      </c>
      <c r="AB6279" s="45">
        <v>99991</v>
      </c>
      <c r="AC6279" s="45">
        <v>99991</v>
      </c>
      <c r="AK6279" s="10"/>
    </row>
    <row r="6280" spans="1:37">
      <c r="A6280" t="s">
        <v>45</v>
      </c>
      <c r="B6280" t="s">
        <v>46</v>
      </c>
      <c r="C6280" t="s">
        <v>47</v>
      </c>
      <c r="D6280" t="s">
        <v>6700</v>
      </c>
      <c r="E6280" t="s">
        <v>88</v>
      </c>
      <c r="F6280" t="s">
        <v>79</v>
      </c>
      <c r="G6280" t="s">
        <v>51</v>
      </c>
      <c r="H6280" s="20" t="s">
        <v>52</v>
      </c>
      <c r="I6280" t="s">
        <v>53</v>
      </c>
      <c r="J6280" t="s">
        <v>54</v>
      </c>
      <c r="K6280">
        <v>3</v>
      </c>
      <c r="L6280" t="s">
        <v>55</v>
      </c>
      <c r="M6280" t="s">
        <v>77</v>
      </c>
      <c r="N6280" t="s">
        <v>89</v>
      </c>
      <c r="O6280" s="21" t="s">
        <v>58</v>
      </c>
      <c r="P6280" s="21" t="s">
        <v>119</v>
      </c>
      <c r="Q6280" s="20" t="s">
        <v>2472</v>
      </c>
      <c r="R6280" s="21" t="s">
        <v>2473</v>
      </c>
      <c r="S6280" s="35">
        <v>1</v>
      </c>
      <c r="T6280" s="22">
        <v>1</v>
      </c>
      <c r="U6280" s="20" t="s">
        <v>62</v>
      </c>
      <c r="V6280" s="20">
        <v>45876</v>
      </c>
      <c r="W6280" s="21">
        <v>8</v>
      </c>
      <c r="X6280" s="20">
        <v>45888</v>
      </c>
      <c r="Y6280" s="20">
        <v>45882</v>
      </c>
      <c r="Z6280" s="48">
        <v>8</v>
      </c>
      <c r="AA6280">
        <v>2025</v>
      </c>
      <c r="AB6280" s="45">
        <v>79995</v>
      </c>
      <c r="AC6280" s="45">
        <v>79995</v>
      </c>
      <c r="AK6280" s="10"/>
    </row>
    <row r="6281" spans="1:37">
      <c r="A6281" t="s">
        <v>45</v>
      </c>
      <c r="B6281" t="s">
        <v>46</v>
      </c>
      <c r="C6281" t="s">
        <v>47</v>
      </c>
      <c r="D6281" t="s">
        <v>6701</v>
      </c>
      <c r="E6281" t="s">
        <v>88</v>
      </c>
      <c r="F6281" t="s">
        <v>79</v>
      </c>
      <c r="G6281" t="s">
        <v>51</v>
      </c>
      <c r="H6281" s="20" t="s">
        <v>52</v>
      </c>
      <c r="I6281" t="s">
        <v>53</v>
      </c>
      <c r="J6281" t="s">
        <v>54</v>
      </c>
      <c r="K6281">
        <v>3</v>
      </c>
      <c r="L6281" t="s">
        <v>55</v>
      </c>
      <c r="M6281" t="s">
        <v>56</v>
      </c>
      <c r="N6281" t="s">
        <v>57</v>
      </c>
      <c r="O6281" s="21" t="s">
        <v>58</v>
      </c>
      <c r="P6281" s="21" t="s">
        <v>64</v>
      </c>
      <c r="Q6281" s="20" t="s">
        <v>410</v>
      </c>
      <c r="R6281" s="21" t="s">
        <v>411</v>
      </c>
      <c r="S6281" s="35">
        <v>1</v>
      </c>
      <c r="T6281" s="22">
        <v>1</v>
      </c>
      <c r="U6281" s="20" t="s">
        <v>62</v>
      </c>
      <c r="V6281" s="20">
        <v>45879</v>
      </c>
      <c r="W6281" s="21">
        <v>8</v>
      </c>
      <c r="X6281" s="20">
        <v>45889</v>
      </c>
      <c r="Y6281" s="20">
        <v>45882</v>
      </c>
      <c r="Z6281" s="48">
        <v>8</v>
      </c>
      <c r="AA6281">
        <v>2025</v>
      </c>
      <c r="AB6281" s="45">
        <v>48742</v>
      </c>
      <c r="AC6281" s="45">
        <v>48742</v>
      </c>
      <c r="AK6281" s="10"/>
    </row>
    <row r="6282" spans="1:37">
      <c r="A6282" t="s">
        <v>45</v>
      </c>
      <c r="B6282" t="s">
        <v>46</v>
      </c>
      <c r="C6282" t="s">
        <v>47</v>
      </c>
      <c r="D6282" t="s">
        <v>6702</v>
      </c>
      <c r="E6282" t="s">
        <v>88</v>
      </c>
      <c r="F6282" t="s">
        <v>79</v>
      </c>
      <c r="G6282" t="s">
        <v>51</v>
      </c>
      <c r="H6282" s="20" t="s">
        <v>52</v>
      </c>
      <c r="I6282" t="s">
        <v>53</v>
      </c>
      <c r="J6282" t="s">
        <v>54</v>
      </c>
      <c r="K6282">
        <v>3</v>
      </c>
      <c r="L6282" t="s">
        <v>55</v>
      </c>
      <c r="M6282" t="s">
        <v>77</v>
      </c>
      <c r="N6282" t="s">
        <v>89</v>
      </c>
      <c r="O6282" s="21" t="s">
        <v>58</v>
      </c>
      <c r="P6282" s="21" t="s">
        <v>150</v>
      </c>
      <c r="Q6282" s="20" t="s">
        <v>4755</v>
      </c>
      <c r="R6282" s="21" t="s">
        <v>4756</v>
      </c>
      <c r="S6282" s="35">
        <v>1</v>
      </c>
      <c r="T6282" s="22">
        <v>1</v>
      </c>
      <c r="U6282" s="20" t="s">
        <v>62</v>
      </c>
      <c r="V6282" s="20">
        <v>45876</v>
      </c>
      <c r="W6282" s="21">
        <v>8</v>
      </c>
      <c r="X6282" s="20">
        <v>45889</v>
      </c>
      <c r="Y6282" s="20">
        <v>45887</v>
      </c>
      <c r="Z6282" s="48">
        <v>8</v>
      </c>
      <c r="AA6282">
        <v>2025</v>
      </c>
      <c r="AB6282" s="45">
        <v>253319</v>
      </c>
      <c r="AC6282" s="45">
        <v>253319</v>
      </c>
      <c r="AK6282" s="10"/>
    </row>
    <row r="6283" spans="1:37">
      <c r="A6283" t="s">
        <v>45</v>
      </c>
      <c r="B6283" t="s">
        <v>46</v>
      </c>
      <c r="C6283" t="s">
        <v>47</v>
      </c>
      <c r="D6283" t="s">
        <v>6703</v>
      </c>
      <c r="E6283" t="s">
        <v>88</v>
      </c>
      <c r="F6283" t="s">
        <v>79</v>
      </c>
      <c r="G6283" t="s">
        <v>51</v>
      </c>
      <c r="H6283" s="20" t="s">
        <v>52</v>
      </c>
      <c r="I6283" t="s">
        <v>53</v>
      </c>
      <c r="J6283" t="s">
        <v>54</v>
      </c>
      <c r="K6283">
        <v>3</v>
      </c>
      <c r="L6283" t="s">
        <v>55</v>
      </c>
      <c r="M6283" t="s">
        <v>77</v>
      </c>
      <c r="N6283" t="s">
        <v>89</v>
      </c>
      <c r="O6283" s="21" t="s">
        <v>58</v>
      </c>
      <c r="P6283" s="21" t="s">
        <v>119</v>
      </c>
      <c r="Q6283" s="20" t="s">
        <v>264</v>
      </c>
      <c r="R6283" s="21" t="s">
        <v>265</v>
      </c>
      <c r="S6283" s="35">
        <v>1</v>
      </c>
      <c r="T6283" s="22">
        <v>1</v>
      </c>
      <c r="U6283" s="20" t="s">
        <v>62</v>
      </c>
      <c r="V6283" s="20">
        <v>45877</v>
      </c>
      <c r="W6283" s="21">
        <v>8</v>
      </c>
      <c r="X6283" s="20">
        <v>45890</v>
      </c>
      <c r="Y6283" s="20">
        <v>45887</v>
      </c>
      <c r="Z6283" s="48">
        <v>8</v>
      </c>
      <c r="AA6283">
        <v>2025</v>
      </c>
      <c r="AB6283" s="45">
        <v>69992</v>
      </c>
      <c r="AC6283" s="45">
        <v>69992</v>
      </c>
      <c r="AK6283" s="10"/>
    </row>
    <row r="6284" spans="1:37">
      <c r="A6284" t="s">
        <v>45</v>
      </c>
      <c r="B6284" t="s">
        <v>46</v>
      </c>
      <c r="C6284" t="s">
        <v>47</v>
      </c>
      <c r="D6284" t="s">
        <v>6704</v>
      </c>
      <c r="E6284" t="s">
        <v>88</v>
      </c>
      <c r="F6284" t="s">
        <v>79</v>
      </c>
      <c r="G6284" t="s">
        <v>51</v>
      </c>
      <c r="H6284" s="20" t="s">
        <v>52</v>
      </c>
      <c r="I6284" t="s">
        <v>53</v>
      </c>
      <c r="J6284" t="s">
        <v>54</v>
      </c>
      <c r="K6284">
        <v>3</v>
      </c>
      <c r="L6284" t="s">
        <v>55</v>
      </c>
      <c r="M6284" t="s">
        <v>77</v>
      </c>
      <c r="N6284" t="s">
        <v>89</v>
      </c>
      <c r="O6284" s="21" t="s">
        <v>58</v>
      </c>
      <c r="P6284" s="21" t="s">
        <v>90</v>
      </c>
      <c r="Q6284" s="20" t="s">
        <v>214</v>
      </c>
      <c r="R6284" s="21" t="s">
        <v>215</v>
      </c>
      <c r="S6284" s="35">
        <v>1</v>
      </c>
      <c r="T6284" s="22">
        <v>1</v>
      </c>
      <c r="U6284" s="20" t="s">
        <v>62</v>
      </c>
      <c r="V6284" s="20">
        <v>45877</v>
      </c>
      <c r="W6284" s="21">
        <v>8</v>
      </c>
      <c r="X6284" s="20">
        <v>45883</v>
      </c>
      <c r="Y6284" s="20">
        <v>45882</v>
      </c>
      <c r="Z6284" s="48">
        <v>8</v>
      </c>
      <c r="AA6284">
        <v>2025</v>
      </c>
      <c r="AB6284" s="45">
        <v>46660</v>
      </c>
      <c r="AC6284" s="45">
        <v>46660</v>
      </c>
      <c r="AK6284" s="10"/>
    </row>
    <row r="6285" spans="1:37">
      <c r="A6285" t="s">
        <v>45</v>
      </c>
      <c r="B6285" t="s">
        <v>46</v>
      </c>
      <c r="C6285" t="s">
        <v>47</v>
      </c>
      <c r="D6285" t="s">
        <v>6705</v>
      </c>
      <c r="E6285" t="s">
        <v>88</v>
      </c>
      <c r="F6285" t="s">
        <v>79</v>
      </c>
      <c r="G6285" t="s">
        <v>51</v>
      </c>
      <c r="H6285" s="20" t="s">
        <v>52</v>
      </c>
      <c r="I6285" t="s">
        <v>53</v>
      </c>
      <c r="J6285" t="s">
        <v>54</v>
      </c>
      <c r="K6285">
        <v>3</v>
      </c>
      <c r="L6285" t="s">
        <v>55</v>
      </c>
      <c r="M6285" t="s">
        <v>77</v>
      </c>
      <c r="N6285" t="s">
        <v>89</v>
      </c>
      <c r="O6285" s="21" t="s">
        <v>58</v>
      </c>
      <c r="P6285" s="21" t="s">
        <v>276</v>
      </c>
      <c r="Q6285" s="20" t="s">
        <v>315</v>
      </c>
      <c r="R6285" s="21" t="s">
        <v>316</v>
      </c>
      <c r="S6285" s="35">
        <v>2</v>
      </c>
      <c r="T6285" s="22">
        <v>2</v>
      </c>
      <c r="U6285" s="20" t="s">
        <v>62</v>
      </c>
      <c r="V6285" s="20">
        <v>45881</v>
      </c>
      <c r="W6285" s="21">
        <v>8</v>
      </c>
      <c r="X6285" s="20">
        <v>45894</v>
      </c>
      <c r="Y6285" s="20">
        <v>45889</v>
      </c>
      <c r="Z6285" s="48">
        <v>8</v>
      </c>
      <c r="AA6285">
        <v>2025</v>
      </c>
      <c r="AB6285" s="45">
        <v>24990</v>
      </c>
      <c r="AC6285" s="45">
        <v>24990</v>
      </c>
      <c r="AK6285" s="10"/>
    </row>
    <row r="6286" spans="1:37">
      <c r="A6286" t="s">
        <v>45</v>
      </c>
      <c r="B6286" t="s">
        <v>46</v>
      </c>
      <c r="C6286" t="s">
        <v>47</v>
      </c>
      <c r="D6286" t="s">
        <v>6706</v>
      </c>
      <c r="E6286" t="s">
        <v>88</v>
      </c>
      <c r="F6286" t="s">
        <v>79</v>
      </c>
      <c r="G6286" t="s">
        <v>51</v>
      </c>
      <c r="H6286" s="20" t="s">
        <v>52</v>
      </c>
      <c r="I6286" t="s">
        <v>53</v>
      </c>
      <c r="J6286" t="s">
        <v>54</v>
      </c>
      <c r="K6286">
        <v>3</v>
      </c>
      <c r="L6286" t="s">
        <v>55</v>
      </c>
      <c r="M6286" t="s">
        <v>56</v>
      </c>
      <c r="N6286" t="s">
        <v>57</v>
      </c>
      <c r="O6286" s="21" t="s">
        <v>58</v>
      </c>
      <c r="P6286" s="21" t="s">
        <v>207</v>
      </c>
      <c r="Q6286" s="20" t="s">
        <v>950</v>
      </c>
      <c r="R6286" s="21" t="s">
        <v>951</v>
      </c>
      <c r="S6286" s="35">
        <v>1</v>
      </c>
      <c r="T6286" s="22">
        <v>1</v>
      </c>
      <c r="U6286" s="20" t="s">
        <v>62</v>
      </c>
      <c r="V6286" s="20">
        <v>45878</v>
      </c>
      <c r="W6286" s="21">
        <v>8</v>
      </c>
      <c r="X6286" s="20">
        <v>45898</v>
      </c>
      <c r="Y6286" s="20">
        <v>45896</v>
      </c>
      <c r="Z6286" s="48">
        <v>8</v>
      </c>
      <c r="AA6286">
        <v>2025</v>
      </c>
      <c r="AB6286" s="45">
        <v>63327</v>
      </c>
      <c r="AC6286" s="45">
        <v>63327</v>
      </c>
      <c r="AK6286" s="10"/>
    </row>
    <row r="6287" spans="1:37">
      <c r="A6287" t="s">
        <v>45</v>
      </c>
      <c r="B6287" t="s">
        <v>46</v>
      </c>
      <c r="C6287" t="s">
        <v>47</v>
      </c>
      <c r="D6287" t="s">
        <v>6707</v>
      </c>
      <c r="E6287" t="s">
        <v>88</v>
      </c>
      <c r="F6287" t="s">
        <v>79</v>
      </c>
      <c r="G6287" t="s">
        <v>51</v>
      </c>
      <c r="H6287" s="20" t="s">
        <v>52</v>
      </c>
      <c r="I6287" t="s">
        <v>53</v>
      </c>
      <c r="J6287" t="s">
        <v>54</v>
      </c>
      <c r="K6287">
        <v>3</v>
      </c>
      <c r="L6287" t="s">
        <v>55</v>
      </c>
      <c r="M6287" t="s">
        <v>77</v>
      </c>
      <c r="N6287" t="s">
        <v>89</v>
      </c>
      <c r="O6287" s="21" t="s">
        <v>58</v>
      </c>
      <c r="P6287" s="21" t="s">
        <v>126</v>
      </c>
      <c r="Q6287" s="20" t="s">
        <v>318</v>
      </c>
      <c r="R6287" s="21" t="s">
        <v>319</v>
      </c>
      <c r="S6287" s="35">
        <v>1</v>
      </c>
      <c r="T6287" s="22">
        <v>1</v>
      </c>
      <c r="U6287" s="20" t="s">
        <v>62</v>
      </c>
      <c r="V6287" s="20">
        <v>45880</v>
      </c>
      <c r="W6287" s="21">
        <v>8</v>
      </c>
      <c r="X6287" s="20">
        <v>45888</v>
      </c>
      <c r="Y6287" s="20">
        <v>45882</v>
      </c>
      <c r="Z6287" s="48">
        <v>8</v>
      </c>
      <c r="AA6287">
        <v>2025</v>
      </c>
      <c r="AB6287" s="45">
        <v>62493</v>
      </c>
      <c r="AC6287" s="45">
        <v>62493</v>
      </c>
      <c r="AK6287" s="10"/>
    </row>
    <row r="6288" spans="1:37">
      <c r="A6288" t="s">
        <v>45</v>
      </c>
      <c r="B6288" t="s">
        <v>46</v>
      </c>
      <c r="C6288" t="s">
        <v>47</v>
      </c>
      <c r="D6288" t="s">
        <v>6708</v>
      </c>
      <c r="E6288" t="s">
        <v>88</v>
      </c>
      <c r="F6288" t="s">
        <v>79</v>
      </c>
      <c r="G6288" t="s">
        <v>51</v>
      </c>
      <c r="H6288" s="20" t="s">
        <v>52</v>
      </c>
      <c r="I6288" t="s">
        <v>53</v>
      </c>
      <c r="J6288" t="s">
        <v>54</v>
      </c>
      <c r="K6288">
        <v>3</v>
      </c>
      <c r="L6288" t="s">
        <v>55</v>
      </c>
      <c r="M6288" t="s">
        <v>56</v>
      </c>
      <c r="N6288" t="s">
        <v>57</v>
      </c>
      <c r="O6288" s="21" t="s">
        <v>58</v>
      </c>
      <c r="P6288" s="21" t="s">
        <v>64</v>
      </c>
      <c r="Q6288" s="20" t="s">
        <v>4165</v>
      </c>
      <c r="R6288" s="21" t="s">
        <v>4166</v>
      </c>
      <c r="S6288" s="35">
        <v>1</v>
      </c>
      <c r="T6288" s="22">
        <v>1</v>
      </c>
      <c r="U6288" s="20" t="s">
        <v>62</v>
      </c>
      <c r="V6288" s="20">
        <v>45881</v>
      </c>
      <c r="W6288" s="21">
        <v>8</v>
      </c>
      <c r="X6288" s="20">
        <v>45890</v>
      </c>
      <c r="Y6288" s="20">
        <v>45887</v>
      </c>
      <c r="Z6288" s="48">
        <v>8</v>
      </c>
      <c r="AA6288">
        <v>2025</v>
      </c>
      <c r="AB6288" s="45">
        <v>109994</v>
      </c>
      <c r="AC6288" s="45">
        <v>109994</v>
      </c>
      <c r="AK6288" s="10"/>
    </row>
    <row r="6289" spans="1:37">
      <c r="A6289" t="s">
        <v>45</v>
      </c>
      <c r="B6289" t="s">
        <v>46</v>
      </c>
      <c r="C6289" t="s">
        <v>47</v>
      </c>
      <c r="D6289" t="s">
        <v>6709</v>
      </c>
      <c r="E6289" t="s">
        <v>88</v>
      </c>
      <c r="F6289" t="s">
        <v>79</v>
      </c>
      <c r="G6289" t="s">
        <v>51</v>
      </c>
      <c r="H6289" s="20" t="s">
        <v>52</v>
      </c>
      <c r="I6289" t="s">
        <v>53</v>
      </c>
      <c r="J6289" t="s">
        <v>54</v>
      </c>
      <c r="K6289">
        <v>3</v>
      </c>
      <c r="L6289" t="s">
        <v>55</v>
      </c>
      <c r="M6289" t="s">
        <v>77</v>
      </c>
      <c r="N6289" t="s">
        <v>89</v>
      </c>
      <c r="O6289" s="21" t="s">
        <v>58</v>
      </c>
      <c r="P6289" s="21" t="s">
        <v>119</v>
      </c>
      <c r="Q6289" s="20" t="s">
        <v>728</v>
      </c>
      <c r="R6289" s="21" t="s">
        <v>729</v>
      </c>
      <c r="S6289" s="35">
        <v>2</v>
      </c>
      <c r="T6289" s="22">
        <v>2</v>
      </c>
      <c r="U6289" s="20" t="s">
        <v>62</v>
      </c>
      <c r="V6289" s="20">
        <v>45881</v>
      </c>
      <c r="W6289" s="21">
        <v>8</v>
      </c>
      <c r="X6289" s="20">
        <v>45890</v>
      </c>
      <c r="Y6289" s="20">
        <v>45887</v>
      </c>
      <c r="Z6289" s="48">
        <v>8</v>
      </c>
      <c r="AA6289">
        <v>2025</v>
      </c>
      <c r="AB6289" s="45">
        <v>146654</v>
      </c>
      <c r="AC6289" s="45">
        <v>146654</v>
      </c>
      <c r="AK6289" s="10"/>
    </row>
    <row r="6290" spans="1:37">
      <c r="A6290" t="s">
        <v>45</v>
      </c>
      <c r="B6290" t="s">
        <v>46</v>
      </c>
      <c r="C6290" t="s">
        <v>47</v>
      </c>
      <c r="D6290" t="s">
        <v>6710</v>
      </c>
      <c r="E6290" t="s">
        <v>88</v>
      </c>
      <c r="F6290" t="s">
        <v>79</v>
      </c>
      <c r="G6290" t="s">
        <v>51</v>
      </c>
      <c r="H6290" s="20" t="s">
        <v>52</v>
      </c>
      <c r="I6290" t="s">
        <v>53</v>
      </c>
      <c r="J6290" t="s">
        <v>54</v>
      </c>
      <c r="K6290">
        <v>3</v>
      </c>
      <c r="L6290" t="s">
        <v>55</v>
      </c>
      <c r="M6290" t="s">
        <v>56</v>
      </c>
      <c r="N6290" t="s">
        <v>57</v>
      </c>
      <c r="O6290" s="21" t="s">
        <v>58</v>
      </c>
      <c r="P6290" s="21" t="s">
        <v>64</v>
      </c>
      <c r="Q6290" s="20" t="s">
        <v>410</v>
      </c>
      <c r="R6290" s="21" t="s">
        <v>411</v>
      </c>
      <c r="S6290" s="35">
        <v>1</v>
      </c>
      <c r="T6290" s="22">
        <v>1</v>
      </c>
      <c r="U6290" s="20" t="s">
        <v>62</v>
      </c>
      <c r="V6290" s="20">
        <v>45881</v>
      </c>
      <c r="W6290" s="21">
        <v>8</v>
      </c>
      <c r="X6290" s="20">
        <v>45889</v>
      </c>
      <c r="Y6290" s="20">
        <v>45887</v>
      </c>
      <c r="Z6290" s="48">
        <v>8</v>
      </c>
      <c r="AA6290">
        <v>2025</v>
      </c>
      <c r="AB6290" s="45">
        <v>48742</v>
      </c>
      <c r="AC6290" s="45">
        <v>48742</v>
      </c>
      <c r="AK6290" s="10"/>
    </row>
    <row r="6291" spans="1:37">
      <c r="A6291" t="s">
        <v>45</v>
      </c>
      <c r="B6291" t="s">
        <v>46</v>
      </c>
      <c r="C6291" t="s">
        <v>47</v>
      </c>
      <c r="D6291" t="s">
        <v>6711</v>
      </c>
      <c r="E6291" t="s">
        <v>88</v>
      </c>
      <c r="F6291" t="s">
        <v>79</v>
      </c>
      <c r="G6291" t="s">
        <v>51</v>
      </c>
      <c r="H6291" s="20" t="s">
        <v>52</v>
      </c>
      <c r="I6291" t="s">
        <v>53</v>
      </c>
      <c r="J6291" t="s">
        <v>54</v>
      </c>
      <c r="K6291">
        <v>3</v>
      </c>
      <c r="L6291" t="s">
        <v>55</v>
      </c>
      <c r="M6291" t="s">
        <v>77</v>
      </c>
      <c r="N6291" t="s">
        <v>89</v>
      </c>
      <c r="O6291" s="21" t="s">
        <v>58</v>
      </c>
      <c r="P6291" s="21" t="s">
        <v>366</v>
      </c>
      <c r="Q6291" s="20" t="s">
        <v>2386</v>
      </c>
      <c r="R6291" s="21" t="s">
        <v>2387</v>
      </c>
      <c r="S6291" s="35">
        <v>1</v>
      </c>
      <c r="T6291" s="22">
        <v>1</v>
      </c>
      <c r="U6291" s="20" t="s">
        <v>62</v>
      </c>
      <c r="V6291" s="20">
        <v>45876</v>
      </c>
      <c r="W6291" s="21">
        <v>8</v>
      </c>
      <c r="X6291" s="20">
        <v>45883</v>
      </c>
      <c r="Y6291" s="20">
        <v>45880</v>
      </c>
      <c r="Z6291" s="48">
        <v>8</v>
      </c>
      <c r="AA6291">
        <v>2025</v>
      </c>
      <c r="AB6291" s="45">
        <v>43327</v>
      </c>
      <c r="AC6291" s="45">
        <v>43327</v>
      </c>
      <c r="AK6291" s="10"/>
    </row>
    <row r="6292" spans="1:37">
      <c r="A6292" t="s">
        <v>45</v>
      </c>
      <c r="B6292" t="s">
        <v>46</v>
      </c>
      <c r="C6292" t="s">
        <v>47</v>
      </c>
      <c r="D6292" t="s">
        <v>6712</v>
      </c>
      <c r="E6292" t="s">
        <v>88</v>
      </c>
      <c r="F6292" t="s">
        <v>79</v>
      </c>
      <c r="G6292" t="s">
        <v>51</v>
      </c>
      <c r="H6292" s="20" t="s">
        <v>52</v>
      </c>
      <c r="I6292" t="s">
        <v>53</v>
      </c>
      <c r="J6292" t="s">
        <v>54</v>
      </c>
      <c r="K6292">
        <v>3</v>
      </c>
      <c r="L6292" t="s">
        <v>55</v>
      </c>
      <c r="M6292" t="s">
        <v>56</v>
      </c>
      <c r="N6292" t="s">
        <v>57</v>
      </c>
      <c r="O6292" s="21" t="s">
        <v>58</v>
      </c>
      <c r="P6292" s="21" t="s">
        <v>207</v>
      </c>
      <c r="Q6292" s="20" t="s">
        <v>2613</v>
      </c>
      <c r="R6292" s="21" t="s">
        <v>2614</v>
      </c>
      <c r="S6292" s="35">
        <v>1</v>
      </c>
      <c r="T6292" s="22">
        <v>1</v>
      </c>
      <c r="U6292" s="20" t="s">
        <v>62</v>
      </c>
      <c r="V6292" s="20">
        <v>45876</v>
      </c>
      <c r="W6292" s="21">
        <v>8</v>
      </c>
      <c r="X6292" s="20">
        <v>45887</v>
      </c>
      <c r="Y6292" s="20">
        <v>45877</v>
      </c>
      <c r="Z6292" s="48">
        <v>8</v>
      </c>
      <c r="AA6292">
        <v>2025</v>
      </c>
      <c r="AB6292" s="45">
        <v>49995</v>
      </c>
      <c r="AC6292" s="45">
        <v>49995</v>
      </c>
      <c r="AK6292" s="10"/>
    </row>
    <row r="6293" spans="1:37">
      <c r="A6293" t="s">
        <v>45</v>
      </c>
      <c r="B6293" t="s">
        <v>46</v>
      </c>
      <c r="C6293" t="s">
        <v>47</v>
      </c>
      <c r="D6293" t="s">
        <v>6713</v>
      </c>
      <c r="E6293" t="s">
        <v>88</v>
      </c>
      <c r="F6293" t="s">
        <v>79</v>
      </c>
      <c r="G6293" t="s">
        <v>51</v>
      </c>
      <c r="H6293" s="20" t="s">
        <v>52</v>
      </c>
      <c r="I6293" t="s">
        <v>53</v>
      </c>
      <c r="J6293" t="s">
        <v>54</v>
      </c>
      <c r="K6293">
        <v>3</v>
      </c>
      <c r="L6293" t="s">
        <v>55</v>
      </c>
      <c r="M6293" t="s">
        <v>56</v>
      </c>
      <c r="N6293" t="s">
        <v>57</v>
      </c>
      <c r="O6293" s="21" t="s">
        <v>58</v>
      </c>
      <c r="P6293" s="21" t="s">
        <v>64</v>
      </c>
      <c r="Q6293" s="20" t="s">
        <v>885</v>
      </c>
      <c r="R6293" s="21" t="s">
        <v>886</v>
      </c>
      <c r="S6293" s="35">
        <v>1</v>
      </c>
      <c r="T6293" s="22">
        <v>1</v>
      </c>
      <c r="U6293" s="20" t="s">
        <v>62</v>
      </c>
      <c r="V6293" s="20">
        <v>45880</v>
      </c>
      <c r="W6293" s="21">
        <v>8</v>
      </c>
      <c r="X6293" s="20">
        <v>45888</v>
      </c>
      <c r="Y6293" s="20">
        <v>45882</v>
      </c>
      <c r="Z6293" s="48">
        <v>8</v>
      </c>
      <c r="AA6293">
        <v>2025</v>
      </c>
      <c r="AB6293" s="45">
        <v>103117</v>
      </c>
      <c r="AC6293" s="45">
        <v>103117</v>
      </c>
      <c r="AK6293" s="10"/>
    </row>
    <row r="6294" spans="1:37">
      <c r="A6294" t="s">
        <v>45</v>
      </c>
      <c r="B6294" t="s">
        <v>46</v>
      </c>
      <c r="C6294" t="s">
        <v>47</v>
      </c>
      <c r="D6294" t="s">
        <v>6714</v>
      </c>
      <c r="E6294" t="s">
        <v>88</v>
      </c>
      <c r="F6294" t="s">
        <v>79</v>
      </c>
      <c r="G6294" t="s">
        <v>51</v>
      </c>
      <c r="H6294" s="20" t="s">
        <v>52</v>
      </c>
      <c r="I6294" t="s">
        <v>53</v>
      </c>
      <c r="J6294" t="s">
        <v>54</v>
      </c>
      <c r="K6294">
        <v>3</v>
      </c>
      <c r="L6294" t="s">
        <v>55</v>
      </c>
      <c r="M6294" t="s">
        <v>56</v>
      </c>
      <c r="N6294" t="s">
        <v>57</v>
      </c>
      <c r="O6294" s="21" t="s">
        <v>58</v>
      </c>
      <c r="P6294" s="21" t="s">
        <v>64</v>
      </c>
      <c r="Q6294" s="20" t="s">
        <v>720</v>
      </c>
      <c r="R6294" s="21" t="s">
        <v>721</v>
      </c>
      <c r="S6294" s="35">
        <v>1</v>
      </c>
      <c r="T6294" s="22">
        <v>1</v>
      </c>
      <c r="U6294" s="20" t="s">
        <v>62</v>
      </c>
      <c r="V6294" s="20">
        <v>45880</v>
      </c>
      <c r="W6294" s="21">
        <v>8</v>
      </c>
      <c r="X6294" s="20">
        <v>45898</v>
      </c>
      <c r="Y6294" s="20">
        <v>45894</v>
      </c>
      <c r="Z6294" s="48">
        <v>8</v>
      </c>
      <c r="AA6294">
        <v>2025</v>
      </c>
      <c r="AB6294" s="45">
        <v>56243</v>
      </c>
      <c r="AC6294" s="45">
        <v>56243</v>
      </c>
      <c r="AK6294" s="10"/>
    </row>
    <row r="6295" spans="1:37">
      <c r="A6295" t="s">
        <v>45</v>
      </c>
      <c r="B6295" t="s">
        <v>46</v>
      </c>
      <c r="C6295" t="s">
        <v>47</v>
      </c>
      <c r="D6295" t="s">
        <v>6715</v>
      </c>
      <c r="E6295" t="s">
        <v>88</v>
      </c>
      <c r="F6295" t="s">
        <v>79</v>
      </c>
      <c r="G6295" t="s">
        <v>51</v>
      </c>
      <c r="H6295" s="20" t="s">
        <v>52</v>
      </c>
      <c r="I6295" t="s">
        <v>53</v>
      </c>
      <c r="J6295" t="s">
        <v>54</v>
      </c>
      <c r="K6295">
        <v>3</v>
      </c>
      <c r="L6295" t="s">
        <v>55</v>
      </c>
      <c r="M6295" t="s">
        <v>77</v>
      </c>
      <c r="N6295" t="s">
        <v>89</v>
      </c>
      <c r="O6295" s="21" t="s">
        <v>58</v>
      </c>
      <c r="P6295" s="21" t="s">
        <v>4170</v>
      </c>
      <c r="Q6295" s="20" t="s">
        <v>2888</v>
      </c>
      <c r="R6295" s="21" t="s">
        <v>2889</v>
      </c>
      <c r="S6295" s="35">
        <v>1</v>
      </c>
      <c r="T6295" s="22">
        <v>1</v>
      </c>
      <c r="U6295" s="20" t="s">
        <v>62</v>
      </c>
      <c r="V6295" s="20">
        <v>45881</v>
      </c>
      <c r="W6295" s="21">
        <v>8</v>
      </c>
      <c r="X6295" s="20">
        <v>45888</v>
      </c>
      <c r="Y6295" s="20">
        <v>45882</v>
      </c>
      <c r="Z6295" s="48">
        <v>8</v>
      </c>
      <c r="AA6295">
        <v>2025</v>
      </c>
      <c r="AB6295" s="45">
        <v>90623</v>
      </c>
      <c r="AC6295" s="45">
        <v>90623</v>
      </c>
      <c r="AK6295" s="10"/>
    </row>
    <row r="6296" spans="1:37">
      <c r="A6296" t="s">
        <v>45</v>
      </c>
      <c r="B6296" t="s">
        <v>46</v>
      </c>
      <c r="C6296" t="s">
        <v>47</v>
      </c>
      <c r="D6296" t="s">
        <v>6716</v>
      </c>
      <c r="E6296" t="s">
        <v>88</v>
      </c>
      <c r="F6296" t="s">
        <v>79</v>
      </c>
      <c r="G6296" t="s">
        <v>51</v>
      </c>
      <c r="H6296" s="20" t="s">
        <v>52</v>
      </c>
      <c r="I6296" t="s">
        <v>53</v>
      </c>
      <c r="J6296" t="s">
        <v>54</v>
      </c>
      <c r="K6296">
        <v>3</v>
      </c>
      <c r="L6296" t="s">
        <v>55</v>
      </c>
      <c r="M6296" t="s">
        <v>56</v>
      </c>
      <c r="N6296" t="s">
        <v>57</v>
      </c>
      <c r="O6296" s="21" t="s">
        <v>58</v>
      </c>
      <c r="P6296" s="21" t="s">
        <v>207</v>
      </c>
      <c r="Q6296" s="20" t="s">
        <v>2322</v>
      </c>
      <c r="R6296" s="21" t="s">
        <v>2323</v>
      </c>
      <c r="S6296" s="35">
        <v>1</v>
      </c>
      <c r="T6296" s="22">
        <v>1</v>
      </c>
      <c r="U6296" s="20" t="s">
        <v>62</v>
      </c>
      <c r="V6296" s="20">
        <v>45876</v>
      </c>
      <c r="W6296" s="21">
        <v>8</v>
      </c>
      <c r="X6296" s="20">
        <v>45883</v>
      </c>
      <c r="Y6296" s="20">
        <v>45880</v>
      </c>
      <c r="Z6296" s="48">
        <v>8</v>
      </c>
      <c r="AA6296">
        <v>2025</v>
      </c>
      <c r="AB6296" s="45">
        <v>99991</v>
      </c>
      <c r="AC6296" s="45">
        <v>99991</v>
      </c>
      <c r="AK6296" s="10"/>
    </row>
    <row r="6297" spans="1:37">
      <c r="A6297" t="s">
        <v>45</v>
      </c>
      <c r="B6297" t="s">
        <v>46</v>
      </c>
      <c r="C6297" t="s">
        <v>47</v>
      </c>
      <c r="D6297" t="s">
        <v>6717</v>
      </c>
      <c r="E6297" t="s">
        <v>88</v>
      </c>
      <c r="F6297" t="s">
        <v>79</v>
      </c>
      <c r="G6297" t="s">
        <v>51</v>
      </c>
      <c r="H6297" s="20" t="s">
        <v>52</v>
      </c>
      <c r="I6297" t="s">
        <v>53</v>
      </c>
      <c r="J6297" t="s">
        <v>54</v>
      </c>
      <c r="K6297">
        <v>3</v>
      </c>
      <c r="L6297" t="s">
        <v>55</v>
      </c>
      <c r="M6297" t="s">
        <v>77</v>
      </c>
      <c r="N6297" t="s">
        <v>89</v>
      </c>
      <c r="O6297" s="21" t="s">
        <v>58</v>
      </c>
      <c r="P6297" s="21" t="s">
        <v>137</v>
      </c>
      <c r="Q6297" s="20" t="s">
        <v>138</v>
      </c>
      <c r="R6297" s="21" t="s">
        <v>139</v>
      </c>
      <c r="S6297" s="35">
        <v>1</v>
      </c>
      <c r="T6297" s="22">
        <v>1</v>
      </c>
      <c r="U6297" s="20" t="s">
        <v>62</v>
      </c>
      <c r="V6297" s="20">
        <v>45879</v>
      </c>
      <c r="W6297" s="21">
        <v>8</v>
      </c>
      <c r="X6297" s="20">
        <v>45888</v>
      </c>
      <c r="Y6297" s="20">
        <v>45882</v>
      </c>
      <c r="Z6297" s="48">
        <v>8</v>
      </c>
      <c r="AA6297">
        <v>2025</v>
      </c>
      <c r="AB6297" s="45">
        <v>135713</v>
      </c>
      <c r="AC6297" s="45">
        <v>135713</v>
      </c>
      <c r="AK6297" s="10"/>
    </row>
    <row r="6298" spans="1:37">
      <c r="A6298" t="s">
        <v>45</v>
      </c>
      <c r="B6298" t="s">
        <v>46</v>
      </c>
      <c r="C6298" t="s">
        <v>47</v>
      </c>
      <c r="D6298" t="s">
        <v>6718</v>
      </c>
      <c r="E6298" t="s">
        <v>88</v>
      </c>
      <c r="F6298" t="s">
        <v>79</v>
      </c>
      <c r="G6298" t="s">
        <v>51</v>
      </c>
      <c r="H6298" s="20" t="s">
        <v>52</v>
      </c>
      <c r="I6298" t="s">
        <v>53</v>
      </c>
      <c r="J6298" t="s">
        <v>54</v>
      </c>
      <c r="K6298">
        <v>3</v>
      </c>
      <c r="L6298" t="s">
        <v>55</v>
      </c>
      <c r="M6298" t="s">
        <v>77</v>
      </c>
      <c r="N6298" t="s">
        <v>89</v>
      </c>
      <c r="O6298" s="21" t="s">
        <v>58</v>
      </c>
      <c r="P6298" s="21" t="s">
        <v>366</v>
      </c>
      <c r="Q6298" s="20" t="s">
        <v>542</v>
      </c>
      <c r="R6298" s="21" t="s">
        <v>543</v>
      </c>
      <c r="S6298" s="35">
        <v>2</v>
      </c>
      <c r="T6298" s="22">
        <v>2</v>
      </c>
      <c r="U6298" s="20" t="s">
        <v>62</v>
      </c>
      <c r="V6298" s="20">
        <v>45881</v>
      </c>
      <c r="W6298" s="21">
        <v>8</v>
      </c>
      <c r="X6298" s="20">
        <v>45890</v>
      </c>
      <c r="Y6298" s="20">
        <v>45887</v>
      </c>
      <c r="Z6298" s="48">
        <v>8</v>
      </c>
      <c r="AA6298">
        <v>2025</v>
      </c>
      <c r="AB6298" s="45">
        <v>87491</v>
      </c>
      <c r="AC6298" s="45">
        <v>87491</v>
      </c>
      <c r="AK6298" s="10"/>
    </row>
    <row r="6299" spans="1:37">
      <c r="A6299" t="s">
        <v>45</v>
      </c>
      <c r="B6299" t="s">
        <v>46</v>
      </c>
      <c r="C6299" t="s">
        <v>47</v>
      </c>
      <c r="D6299" t="s">
        <v>6719</v>
      </c>
      <c r="E6299" t="s">
        <v>88</v>
      </c>
      <c r="F6299" t="s">
        <v>79</v>
      </c>
      <c r="G6299" t="s">
        <v>51</v>
      </c>
      <c r="H6299" s="20" t="s">
        <v>52</v>
      </c>
      <c r="I6299" t="s">
        <v>53</v>
      </c>
      <c r="J6299" t="s">
        <v>54</v>
      </c>
      <c r="K6299">
        <v>3</v>
      </c>
      <c r="L6299" t="s">
        <v>55</v>
      </c>
      <c r="M6299" t="s">
        <v>56</v>
      </c>
      <c r="N6299" t="s">
        <v>57</v>
      </c>
      <c r="O6299" s="21" t="s">
        <v>58</v>
      </c>
      <c r="P6299" s="21" t="s">
        <v>64</v>
      </c>
      <c r="Q6299" s="20" t="s">
        <v>456</v>
      </c>
      <c r="R6299" s="21" t="s">
        <v>457</v>
      </c>
      <c r="S6299" s="35">
        <v>1</v>
      </c>
      <c r="T6299" s="22">
        <v>1</v>
      </c>
      <c r="U6299" s="20" t="s">
        <v>62</v>
      </c>
      <c r="V6299" s="20">
        <v>45881</v>
      </c>
      <c r="W6299" s="21">
        <v>8</v>
      </c>
      <c r="X6299" s="20">
        <v>45891</v>
      </c>
      <c r="Y6299" s="20">
        <v>45887</v>
      </c>
      <c r="Z6299" s="48">
        <v>8</v>
      </c>
      <c r="AA6299">
        <v>2025</v>
      </c>
      <c r="AB6299" s="45">
        <v>31245</v>
      </c>
      <c r="AC6299" s="45">
        <v>31245</v>
      </c>
      <c r="AK6299" s="10"/>
    </row>
    <row r="6300" spans="1:37">
      <c r="A6300" t="s">
        <v>45</v>
      </c>
      <c r="B6300" t="s">
        <v>46</v>
      </c>
      <c r="C6300" t="s">
        <v>47</v>
      </c>
      <c r="D6300" t="s">
        <v>6720</v>
      </c>
      <c r="E6300" t="s">
        <v>88</v>
      </c>
      <c r="F6300" t="s">
        <v>79</v>
      </c>
      <c r="G6300" t="s">
        <v>51</v>
      </c>
      <c r="H6300" s="20" t="s">
        <v>52</v>
      </c>
      <c r="I6300" t="s">
        <v>53</v>
      </c>
      <c r="J6300" t="s">
        <v>54</v>
      </c>
      <c r="K6300">
        <v>3</v>
      </c>
      <c r="L6300" t="s">
        <v>55</v>
      </c>
      <c r="M6300" t="s">
        <v>77</v>
      </c>
      <c r="N6300" t="s">
        <v>89</v>
      </c>
      <c r="O6300" s="21" t="s">
        <v>58</v>
      </c>
      <c r="P6300" s="21" t="s">
        <v>90</v>
      </c>
      <c r="Q6300" s="20" t="s">
        <v>2506</v>
      </c>
      <c r="R6300" s="21" t="s">
        <v>2507</v>
      </c>
      <c r="S6300" s="35">
        <v>1</v>
      </c>
      <c r="T6300" s="22">
        <v>1</v>
      </c>
      <c r="U6300" s="20" t="s">
        <v>62</v>
      </c>
      <c r="V6300" s="20">
        <v>45882</v>
      </c>
      <c r="W6300" s="21">
        <v>8</v>
      </c>
      <c r="X6300" s="20">
        <v>45890</v>
      </c>
      <c r="Y6300" s="20">
        <v>45887</v>
      </c>
      <c r="Z6300" s="48">
        <v>8</v>
      </c>
      <c r="AA6300">
        <v>2025</v>
      </c>
      <c r="AB6300" s="45">
        <v>62496</v>
      </c>
      <c r="AC6300" s="45">
        <v>62496</v>
      </c>
      <c r="AK6300" s="10"/>
    </row>
    <row r="6301" spans="1:37">
      <c r="A6301" t="s">
        <v>45</v>
      </c>
      <c r="B6301" t="s">
        <v>46</v>
      </c>
      <c r="C6301" t="s">
        <v>47</v>
      </c>
      <c r="D6301" t="s">
        <v>6721</v>
      </c>
      <c r="E6301" t="s">
        <v>88</v>
      </c>
      <c r="F6301" t="s">
        <v>79</v>
      </c>
      <c r="G6301" t="s">
        <v>51</v>
      </c>
      <c r="H6301" s="20" t="s">
        <v>52</v>
      </c>
      <c r="I6301" t="s">
        <v>53</v>
      </c>
      <c r="J6301" t="s">
        <v>54</v>
      </c>
      <c r="K6301">
        <v>3</v>
      </c>
      <c r="L6301" t="s">
        <v>55</v>
      </c>
      <c r="M6301" t="s">
        <v>56</v>
      </c>
      <c r="N6301" t="s">
        <v>57</v>
      </c>
      <c r="O6301" s="21" t="s">
        <v>58</v>
      </c>
      <c r="P6301" s="21" t="s">
        <v>64</v>
      </c>
      <c r="Q6301" s="20" t="s">
        <v>456</v>
      </c>
      <c r="R6301" s="21" t="s">
        <v>457</v>
      </c>
      <c r="S6301" s="35">
        <v>1</v>
      </c>
      <c r="T6301" s="22">
        <v>1</v>
      </c>
      <c r="U6301" s="20" t="s">
        <v>62</v>
      </c>
      <c r="V6301" s="20">
        <v>45882</v>
      </c>
      <c r="W6301" s="21">
        <v>8</v>
      </c>
      <c r="X6301" s="20">
        <v>45890</v>
      </c>
      <c r="Y6301" s="20">
        <v>45887</v>
      </c>
      <c r="Z6301" s="48">
        <v>8</v>
      </c>
      <c r="AA6301">
        <v>2025</v>
      </c>
      <c r="AB6301" s="45">
        <v>31245</v>
      </c>
      <c r="AC6301" s="45">
        <v>31245</v>
      </c>
      <c r="AK6301" s="10"/>
    </row>
    <row r="6302" spans="1:37">
      <c r="A6302" t="s">
        <v>45</v>
      </c>
      <c r="B6302" t="s">
        <v>46</v>
      </c>
      <c r="C6302" t="s">
        <v>47</v>
      </c>
      <c r="D6302" t="s">
        <v>6722</v>
      </c>
      <c r="E6302" t="s">
        <v>88</v>
      </c>
      <c r="F6302" t="s">
        <v>79</v>
      </c>
      <c r="G6302" t="s">
        <v>51</v>
      </c>
      <c r="H6302" s="20" t="s">
        <v>52</v>
      </c>
      <c r="I6302" t="s">
        <v>53</v>
      </c>
      <c r="J6302" t="s">
        <v>54</v>
      </c>
      <c r="K6302">
        <v>3</v>
      </c>
      <c r="L6302" t="s">
        <v>55</v>
      </c>
      <c r="M6302" t="s">
        <v>77</v>
      </c>
      <c r="N6302" t="s">
        <v>89</v>
      </c>
      <c r="O6302" s="21" t="s">
        <v>58</v>
      </c>
      <c r="P6302" s="21" t="s">
        <v>137</v>
      </c>
      <c r="Q6302" s="20" t="s">
        <v>138</v>
      </c>
      <c r="R6302" s="21" t="s">
        <v>139</v>
      </c>
      <c r="S6302" s="35">
        <v>1</v>
      </c>
      <c r="T6302" s="22">
        <v>1</v>
      </c>
      <c r="U6302" s="20" t="s">
        <v>62</v>
      </c>
      <c r="V6302" s="20">
        <v>45880</v>
      </c>
      <c r="W6302" s="21">
        <v>8</v>
      </c>
      <c r="X6302" s="20">
        <v>45889</v>
      </c>
      <c r="Y6302" s="20">
        <v>45882</v>
      </c>
      <c r="Z6302" s="48">
        <v>8</v>
      </c>
      <c r="AA6302">
        <v>2025</v>
      </c>
      <c r="AB6302" s="45">
        <v>123327</v>
      </c>
      <c r="AC6302" s="45">
        <v>123327</v>
      </c>
      <c r="AK6302" s="10"/>
    </row>
    <row r="6303" spans="1:37">
      <c r="A6303" t="s">
        <v>45</v>
      </c>
      <c r="B6303" t="s">
        <v>46</v>
      </c>
      <c r="C6303" t="s">
        <v>47</v>
      </c>
      <c r="D6303" t="s">
        <v>6723</v>
      </c>
      <c r="E6303" t="s">
        <v>88</v>
      </c>
      <c r="F6303" t="s">
        <v>79</v>
      </c>
      <c r="G6303" t="s">
        <v>51</v>
      </c>
      <c r="H6303" s="20" t="s">
        <v>52</v>
      </c>
      <c r="I6303" t="s">
        <v>53</v>
      </c>
      <c r="J6303" t="s">
        <v>54</v>
      </c>
      <c r="K6303">
        <v>3</v>
      </c>
      <c r="L6303" t="s">
        <v>55</v>
      </c>
      <c r="M6303" t="s">
        <v>56</v>
      </c>
      <c r="N6303" t="s">
        <v>57</v>
      </c>
      <c r="O6303" s="21" t="s">
        <v>58</v>
      </c>
      <c r="P6303" s="21" t="s">
        <v>64</v>
      </c>
      <c r="Q6303" s="20" t="s">
        <v>410</v>
      </c>
      <c r="R6303" s="21" t="s">
        <v>411</v>
      </c>
      <c r="S6303" s="35">
        <v>1</v>
      </c>
      <c r="T6303" s="22">
        <v>1</v>
      </c>
      <c r="U6303" s="20" t="s">
        <v>62</v>
      </c>
      <c r="V6303" s="20">
        <v>45880</v>
      </c>
      <c r="W6303" s="21">
        <v>8</v>
      </c>
      <c r="X6303" s="20">
        <v>45888</v>
      </c>
      <c r="Y6303" s="20">
        <v>45882</v>
      </c>
      <c r="Z6303" s="48">
        <v>8</v>
      </c>
      <c r="AA6303">
        <v>2025</v>
      </c>
      <c r="AB6303" s="45">
        <v>48742</v>
      </c>
      <c r="AC6303" s="45">
        <v>48742</v>
      </c>
      <c r="AK6303" s="10"/>
    </row>
    <row r="6304" spans="1:37">
      <c r="A6304" t="s">
        <v>45</v>
      </c>
      <c r="B6304" t="s">
        <v>46</v>
      </c>
      <c r="C6304" t="s">
        <v>47</v>
      </c>
      <c r="D6304" t="s">
        <v>6724</v>
      </c>
      <c r="E6304" t="s">
        <v>88</v>
      </c>
      <c r="F6304" t="s">
        <v>79</v>
      </c>
      <c r="G6304" t="s">
        <v>51</v>
      </c>
      <c r="H6304" s="20" t="s">
        <v>52</v>
      </c>
      <c r="I6304" t="s">
        <v>53</v>
      </c>
      <c r="J6304" t="s">
        <v>54</v>
      </c>
      <c r="K6304">
        <v>3</v>
      </c>
      <c r="L6304" t="s">
        <v>55</v>
      </c>
      <c r="M6304" t="s">
        <v>56</v>
      </c>
      <c r="N6304" t="s">
        <v>57</v>
      </c>
      <c r="O6304" s="21" t="s">
        <v>58</v>
      </c>
      <c r="P6304" s="21" t="s">
        <v>207</v>
      </c>
      <c r="Q6304" s="20" t="s">
        <v>2613</v>
      </c>
      <c r="R6304" s="21" t="s">
        <v>2614</v>
      </c>
      <c r="S6304" s="35">
        <v>1</v>
      </c>
      <c r="T6304" s="22">
        <v>1</v>
      </c>
      <c r="U6304" s="20" t="s">
        <v>62</v>
      </c>
      <c r="V6304" s="20">
        <v>45880</v>
      </c>
      <c r="W6304" s="21">
        <v>8</v>
      </c>
      <c r="X6304" s="20">
        <v>45891</v>
      </c>
      <c r="Y6304" s="20">
        <v>45887</v>
      </c>
      <c r="Z6304" s="48">
        <v>8</v>
      </c>
      <c r="AA6304">
        <v>2025</v>
      </c>
      <c r="AB6304" s="45">
        <v>49995</v>
      </c>
      <c r="AC6304" s="45">
        <v>49995</v>
      </c>
      <c r="AK6304" s="10"/>
    </row>
    <row r="6305" spans="1:37">
      <c r="A6305" t="s">
        <v>45</v>
      </c>
      <c r="B6305" t="s">
        <v>46</v>
      </c>
      <c r="C6305" t="s">
        <v>47</v>
      </c>
      <c r="D6305" t="s">
        <v>6725</v>
      </c>
      <c r="E6305" t="s">
        <v>88</v>
      </c>
      <c r="F6305" t="s">
        <v>79</v>
      </c>
      <c r="G6305" t="s">
        <v>51</v>
      </c>
      <c r="H6305" s="20" t="s">
        <v>52</v>
      </c>
      <c r="I6305" t="s">
        <v>53</v>
      </c>
      <c r="J6305" t="s">
        <v>54</v>
      </c>
      <c r="K6305">
        <v>3</v>
      </c>
      <c r="L6305" t="s">
        <v>55</v>
      </c>
      <c r="M6305" t="s">
        <v>77</v>
      </c>
      <c r="N6305" t="s">
        <v>89</v>
      </c>
      <c r="O6305" s="21" t="s">
        <v>58</v>
      </c>
      <c r="P6305" s="21" t="s">
        <v>97</v>
      </c>
      <c r="Q6305" s="20" t="s">
        <v>6262</v>
      </c>
      <c r="R6305" s="21" t="s">
        <v>6263</v>
      </c>
      <c r="S6305" s="35">
        <v>1</v>
      </c>
      <c r="T6305" s="22">
        <v>1</v>
      </c>
      <c r="U6305" s="20" t="s">
        <v>62</v>
      </c>
      <c r="V6305" s="20">
        <v>45881</v>
      </c>
      <c r="W6305" s="21">
        <v>8</v>
      </c>
      <c r="X6305" s="20">
        <v>45888</v>
      </c>
      <c r="Y6305" s="20">
        <v>45887</v>
      </c>
      <c r="Z6305" s="48">
        <v>8</v>
      </c>
      <c r="AA6305">
        <v>2025</v>
      </c>
      <c r="AB6305" s="45">
        <v>53125</v>
      </c>
      <c r="AC6305" s="45">
        <v>53125</v>
      </c>
      <c r="AK6305" s="10"/>
    </row>
    <row r="6306" spans="1:37">
      <c r="A6306" t="s">
        <v>45</v>
      </c>
      <c r="B6306" t="s">
        <v>46</v>
      </c>
      <c r="C6306" t="s">
        <v>47</v>
      </c>
      <c r="D6306" t="s">
        <v>6726</v>
      </c>
      <c r="E6306" t="s">
        <v>88</v>
      </c>
      <c r="F6306" t="s">
        <v>79</v>
      </c>
      <c r="G6306" t="s">
        <v>51</v>
      </c>
      <c r="H6306" s="20" t="s">
        <v>52</v>
      </c>
      <c r="I6306" t="s">
        <v>53</v>
      </c>
      <c r="J6306" t="s">
        <v>54</v>
      </c>
      <c r="K6306">
        <v>3</v>
      </c>
      <c r="L6306" t="s">
        <v>55</v>
      </c>
      <c r="M6306" t="s">
        <v>56</v>
      </c>
      <c r="N6306" t="s">
        <v>57</v>
      </c>
      <c r="O6306" s="21" t="s">
        <v>58</v>
      </c>
      <c r="P6306" s="21" t="s">
        <v>64</v>
      </c>
      <c r="Q6306" s="20" t="s">
        <v>4165</v>
      </c>
      <c r="R6306" s="21" t="s">
        <v>4166</v>
      </c>
      <c r="S6306" s="35">
        <v>1</v>
      </c>
      <c r="T6306" s="22">
        <v>1</v>
      </c>
      <c r="U6306" s="20" t="s">
        <v>62</v>
      </c>
      <c r="V6306" s="20">
        <v>45881</v>
      </c>
      <c r="W6306" s="21">
        <v>8</v>
      </c>
      <c r="X6306" s="20">
        <v>45890</v>
      </c>
      <c r="Y6306" s="20">
        <v>45887</v>
      </c>
      <c r="Z6306" s="48">
        <v>8</v>
      </c>
      <c r="AA6306">
        <v>2025</v>
      </c>
      <c r="AB6306" s="45">
        <v>109994</v>
      </c>
      <c r="AC6306" s="45">
        <v>109994</v>
      </c>
      <c r="AK6306" s="10"/>
    </row>
    <row r="6307" spans="1:37">
      <c r="A6307" t="s">
        <v>45</v>
      </c>
      <c r="B6307" t="s">
        <v>46</v>
      </c>
      <c r="C6307" t="s">
        <v>47</v>
      </c>
      <c r="D6307" t="s">
        <v>6727</v>
      </c>
      <c r="E6307" t="s">
        <v>88</v>
      </c>
      <c r="F6307" t="s">
        <v>79</v>
      </c>
      <c r="G6307" t="s">
        <v>51</v>
      </c>
      <c r="H6307" s="20" t="s">
        <v>52</v>
      </c>
      <c r="I6307" t="s">
        <v>53</v>
      </c>
      <c r="J6307" t="s">
        <v>54</v>
      </c>
      <c r="K6307">
        <v>3</v>
      </c>
      <c r="L6307" t="s">
        <v>55</v>
      </c>
      <c r="M6307" t="s">
        <v>77</v>
      </c>
      <c r="N6307" t="s">
        <v>89</v>
      </c>
      <c r="O6307" s="21" t="s">
        <v>58</v>
      </c>
      <c r="P6307" s="21" t="s">
        <v>119</v>
      </c>
      <c r="Q6307" s="20" t="s">
        <v>603</v>
      </c>
      <c r="R6307" s="21" t="s">
        <v>604</v>
      </c>
      <c r="S6307" s="35">
        <v>1</v>
      </c>
      <c r="T6307" s="22">
        <v>1</v>
      </c>
      <c r="U6307" s="20" t="s">
        <v>62</v>
      </c>
      <c r="V6307" s="20">
        <v>45881</v>
      </c>
      <c r="W6307" s="21">
        <v>8</v>
      </c>
      <c r="X6307" s="20">
        <v>45888</v>
      </c>
      <c r="Y6307" s="20">
        <v>45887</v>
      </c>
      <c r="Z6307" s="48">
        <v>8</v>
      </c>
      <c r="AA6307">
        <v>2025</v>
      </c>
      <c r="AB6307" s="45">
        <v>62494</v>
      </c>
      <c r="AC6307" s="45">
        <v>62494</v>
      </c>
      <c r="AK6307" s="10"/>
    </row>
    <row r="6308" spans="1:37">
      <c r="A6308" t="s">
        <v>45</v>
      </c>
      <c r="B6308" t="s">
        <v>46</v>
      </c>
      <c r="C6308" t="s">
        <v>47</v>
      </c>
      <c r="D6308" t="s">
        <v>6728</v>
      </c>
      <c r="E6308" t="s">
        <v>88</v>
      </c>
      <c r="F6308" t="s">
        <v>79</v>
      </c>
      <c r="G6308" t="s">
        <v>51</v>
      </c>
      <c r="H6308" s="20" t="s">
        <v>52</v>
      </c>
      <c r="I6308" t="s">
        <v>53</v>
      </c>
      <c r="J6308" t="s">
        <v>54</v>
      </c>
      <c r="K6308">
        <v>3</v>
      </c>
      <c r="L6308" t="s">
        <v>55</v>
      </c>
      <c r="M6308" t="s">
        <v>77</v>
      </c>
      <c r="N6308" t="s">
        <v>89</v>
      </c>
      <c r="O6308" s="21" t="s">
        <v>58</v>
      </c>
      <c r="P6308" s="21" t="s">
        <v>366</v>
      </c>
      <c r="Q6308" s="20" t="s">
        <v>3418</v>
      </c>
      <c r="R6308" s="21" t="s">
        <v>3419</v>
      </c>
      <c r="S6308" s="35">
        <v>1</v>
      </c>
      <c r="T6308" s="22">
        <v>1</v>
      </c>
      <c r="U6308" s="20" t="s">
        <v>62</v>
      </c>
      <c r="V6308" s="20">
        <v>45882</v>
      </c>
      <c r="W6308" s="21">
        <v>8</v>
      </c>
      <c r="X6308" s="20">
        <v>45890</v>
      </c>
      <c r="Y6308" s="20">
        <v>45887</v>
      </c>
      <c r="Z6308" s="48">
        <v>8</v>
      </c>
      <c r="AA6308">
        <v>2025</v>
      </c>
      <c r="AB6308" s="45">
        <v>62493</v>
      </c>
      <c r="AC6308" s="45">
        <v>62493</v>
      </c>
      <c r="AK6308" s="10"/>
    </row>
    <row r="6309" spans="1:37">
      <c r="A6309" t="s">
        <v>45</v>
      </c>
      <c r="B6309" t="s">
        <v>46</v>
      </c>
      <c r="C6309" t="s">
        <v>47</v>
      </c>
      <c r="D6309" t="s">
        <v>6729</v>
      </c>
      <c r="E6309" t="s">
        <v>88</v>
      </c>
      <c r="F6309" t="s">
        <v>79</v>
      </c>
      <c r="G6309" t="s">
        <v>51</v>
      </c>
      <c r="H6309" s="20" t="s">
        <v>52</v>
      </c>
      <c r="I6309" t="s">
        <v>53</v>
      </c>
      <c r="J6309" t="s">
        <v>54</v>
      </c>
      <c r="K6309">
        <v>3</v>
      </c>
      <c r="L6309" t="s">
        <v>55</v>
      </c>
      <c r="M6309" t="s">
        <v>77</v>
      </c>
      <c r="N6309" t="s">
        <v>89</v>
      </c>
      <c r="O6309" s="21" t="s">
        <v>58</v>
      </c>
      <c r="P6309" s="21" t="s">
        <v>137</v>
      </c>
      <c r="Q6309" s="20" t="s">
        <v>138</v>
      </c>
      <c r="R6309" s="21" t="s">
        <v>139</v>
      </c>
      <c r="S6309" s="35">
        <v>1</v>
      </c>
      <c r="T6309" s="22">
        <v>1</v>
      </c>
      <c r="U6309" s="20" t="s">
        <v>62</v>
      </c>
      <c r="V6309" s="20">
        <v>45880</v>
      </c>
      <c r="W6309" s="21">
        <v>8</v>
      </c>
      <c r="X6309" s="20">
        <v>45889</v>
      </c>
      <c r="Y6309" s="20">
        <v>45882</v>
      </c>
      <c r="Z6309" s="48">
        <v>8</v>
      </c>
      <c r="AA6309">
        <v>2025</v>
      </c>
      <c r="AB6309" s="45">
        <v>123327</v>
      </c>
      <c r="AC6309" s="45">
        <v>123327</v>
      </c>
      <c r="AK6309" s="10"/>
    </row>
    <row r="6310" spans="1:37">
      <c r="A6310" t="s">
        <v>45</v>
      </c>
      <c r="B6310" t="s">
        <v>46</v>
      </c>
      <c r="C6310" t="s">
        <v>47</v>
      </c>
      <c r="D6310" t="s">
        <v>6730</v>
      </c>
      <c r="E6310" t="s">
        <v>88</v>
      </c>
      <c r="F6310" t="s">
        <v>79</v>
      </c>
      <c r="G6310" t="s">
        <v>51</v>
      </c>
      <c r="H6310" s="20" t="s">
        <v>52</v>
      </c>
      <c r="I6310" t="s">
        <v>53</v>
      </c>
      <c r="J6310" t="s">
        <v>54</v>
      </c>
      <c r="K6310">
        <v>3</v>
      </c>
      <c r="L6310" t="s">
        <v>55</v>
      </c>
      <c r="M6310" t="s">
        <v>77</v>
      </c>
      <c r="N6310" t="s">
        <v>89</v>
      </c>
      <c r="O6310" s="21" t="s">
        <v>58</v>
      </c>
      <c r="P6310" s="21" t="s">
        <v>126</v>
      </c>
      <c r="Q6310" s="20" t="s">
        <v>1044</v>
      </c>
      <c r="R6310" s="21" t="s">
        <v>1045</v>
      </c>
      <c r="S6310" s="35">
        <v>1</v>
      </c>
      <c r="T6310" s="22">
        <v>1</v>
      </c>
      <c r="U6310" s="20" t="s">
        <v>62</v>
      </c>
      <c r="V6310" s="20">
        <v>45882</v>
      </c>
      <c r="W6310" s="21">
        <v>8</v>
      </c>
      <c r="X6310" s="20">
        <v>45890</v>
      </c>
      <c r="Y6310" s="20">
        <v>45887</v>
      </c>
      <c r="Z6310" s="48">
        <v>8</v>
      </c>
      <c r="AA6310">
        <v>2025</v>
      </c>
      <c r="AB6310" s="45">
        <v>69995</v>
      </c>
      <c r="AC6310" s="45">
        <v>69995</v>
      </c>
      <c r="AK6310" s="10"/>
    </row>
    <row r="6311" spans="1:37">
      <c r="A6311" t="s">
        <v>45</v>
      </c>
      <c r="B6311" t="s">
        <v>46</v>
      </c>
      <c r="C6311" t="s">
        <v>47</v>
      </c>
      <c r="D6311" t="s">
        <v>6731</v>
      </c>
      <c r="E6311" t="s">
        <v>88</v>
      </c>
      <c r="F6311" t="s">
        <v>79</v>
      </c>
      <c r="G6311" t="s">
        <v>51</v>
      </c>
      <c r="H6311" s="20" t="s">
        <v>52</v>
      </c>
      <c r="I6311" t="s">
        <v>53</v>
      </c>
      <c r="J6311" t="s">
        <v>54</v>
      </c>
      <c r="K6311">
        <v>3</v>
      </c>
      <c r="L6311" t="s">
        <v>55</v>
      </c>
      <c r="M6311" t="s">
        <v>77</v>
      </c>
      <c r="N6311" t="s">
        <v>89</v>
      </c>
      <c r="O6311" s="21" t="s">
        <v>58</v>
      </c>
      <c r="P6311" s="21" t="s">
        <v>150</v>
      </c>
      <c r="Q6311" s="20" t="s">
        <v>1969</v>
      </c>
      <c r="R6311" s="21" t="s">
        <v>1970</v>
      </c>
      <c r="S6311" s="35">
        <v>1</v>
      </c>
      <c r="T6311" s="22">
        <v>1</v>
      </c>
      <c r="U6311" s="20" t="s">
        <v>62</v>
      </c>
      <c r="V6311" s="20">
        <v>45882</v>
      </c>
      <c r="W6311" s="21">
        <v>8</v>
      </c>
      <c r="X6311" s="20">
        <v>45890</v>
      </c>
      <c r="Y6311" s="20">
        <v>45887</v>
      </c>
      <c r="Z6311" s="48">
        <v>8</v>
      </c>
      <c r="AA6311">
        <v>2025</v>
      </c>
      <c r="AB6311" s="45">
        <v>159986</v>
      </c>
      <c r="AC6311" s="45">
        <v>159986</v>
      </c>
      <c r="AK6311" s="10"/>
    </row>
    <row r="6312" spans="1:37">
      <c r="A6312" t="s">
        <v>45</v>
      </c>
      <c r="B6312" t="s">
        <v>46</v>
      </c>
      <c r="C6312" t="s">
        <v>47</v>
      </c>
      <c r="D6312" t="s">
        <v>6732</v>
      </c>
      <c r="E6312" t="s">
        <v>88</v>
      </c>
      <c r="F6312" t="s">
        <v>79</v>
      </c>
      <c r="G6312" t="s">
        <v>51</v>
      </c>
      <c r="H6312" s="20" t="s">
        <v>52</v>
      </c>
      <c r="I6312" t="s">
        <v>53</v>
      </c>
      <c r="J6312" t="s">
        <v>54</v>
      </c>
      <c r="K6312">
        <v>3</v>
      </c>
      <c r="L6312" t="s">
        <v>55</v>
      </c>
      <c r="M6312" t="s">
        <v>56</v>
      </c>
      <c r="N6312" t="s">
        <v>57</v>
      </c>
      <c r="O6312" s="21" t="s">
        <v>58</v>
      </c>
      <c r="P6312" s="21" t="s">
        <v>64</v>
      </c>
      <c r="Q6312" s="20" t="s">
        <v>456</v>
      </c>
      <c r="R6312" s="21" t="s">
        <v>457</v>
      </c>
      <c r="S6312" s="35">
        <v>1</v>
      </c>
      <c r="T6312" s="22">
        <v>1</v>
      </c>
      <c r="U6312" s="20" t="s">
        <v>62</v>
      </c>
      <c r="V6312" s="20">
        <v>45880</v>
      </c>
      <c r="W6312" s="21">
        <v>8</v>
      </c>
      <c r="X6312" s="20">
        <v>45890</v>
      </c>
      <c r="Y6312" s="20">
        <v>45882</v>
      </c>
      <c r="Z6312" s="48">
        <v>8</v>
      </c>
      <c r="AA6312">
        <v>2025</v>
      </c>
      <c r="AB6312" s="45">
        <v>31245</v>
      </c>
      <c r="AC6312" s="45">
        <v>31245</v>
      </c>
      <c r="AK6312" s="10"/>
    </row>
    <row r="6313" spans="1:37">
      <c r="A6313" t="s">
        <v>45</v>
      </c>
      <c r="B6313" t="s">
        <v>46</v>
      </c>
      <c r="C6313" t="s">
        <v>47</v>
      </c>
      <c r="D6313" t="s">
        <v>6733</v>
      </c>
      <c r="E6313" t="s">
        <v>88</v>
      </c>
      <c r="F6313" t="s">
        <v>79</v>
      </c>
      <c r="G6313" t="s">
        <v>51</v>
      </c>
      <c r="H6313" s="20" t="s">
        <v>52</v>
      </c>
      <c r="I6313" t="s">
        <v>53</v>
      </c>
      <c r="J6313" t="s">
        <v>54</v>
      </c>
      <c r="K6313">
        <v>3</v>
      </c>
      <c r="L6313" t="s">
        <v>55</v>
      </c>
      <c r="M6313" t="s">
        <v>77</v>
      </c>
      <c r="N6313" t="s">
        <v>89</v>
      </c>
      <c r="O6313" s="21" t="s">
        <v>58</v>
      </c>
      <c r="P6313" s="21" t="s">
        <v>90</v>
      </c>
      <c r="Q6313" s="20" t="s">
        <v>344</v>
      </c>
      <c r="R6313" s="21" t="s">
        <v>345</v>
      </c>
      <c r="S6313" s="35">
        <v>1</v>
      </c>
      <c r="T6313" s="22">
        <v>1</v>
      </c>
      <c r="U6313" s="20" t="s">
        <v>62</v>
      </c>
      <c r="V6313" s="20">
        <v>45880</v>
      </c>
      <c r="W6313" s="21">
        <v>8</v>
      </c>
      <c r="X6313" s="20">
        <v>45887</v>
      </c>
      <c r="Y6313" s="20">
        <v>45887</v>
      </c>
      <c r="Z6313" s="48">
        <v>8</v>
      </c>
      <c r="AA6313">
        <v>2025</v>
      </c>
      <c r="AB6313" s="45">
        <v>40620</v>
      </c>
      <c r="AC6313" s="45">
        <v>40620</v>
      </c>
      <c r="AK6313" s="10"/>
    </row>
    <row r="6314" spans="1:37">
      <c r="A6314" t="s">
        <v>45</v>
      </c>
      <c r="B6314" t="s">
        <v>46</v>
      </c>
      <c r="C6314" t="s">
        <v>47</v>
      </c>
      <c r="D6314" t="s">
        <v>6734</v>
      </c>
      <c r="E6314" t="s">
        <v>88</v>
      </c>
      <c r="F6314" t="s">
        <v>79</v>
      </c>
      <c r="G6314" t="s">
        <v>51</v>
      </c>
      <c r="H6314" s="20" t="s">
        <v>52</v>
      </c>
      <c r="I6314" t="s">
        <v>53</v>
      </c>
      <c r="J6314" t="s">
        <v>54</v>
      </c>
      <c r="K6314">
        <v>3</v>
      </c>
      <c r="L6314" t="s">
        <v>55</v>
      </c>
      <c r="M6314" t="s">
        <v>77</v>
      </c>
      <c r="N6314" t="s">
        <v>89</v>
      </c>
      <c r="O6314" s="21" t="s">
        <v>58</v>
      </c>
      <c r="P6314" s="21" t="s">
        <v>150</v>
      </c>
      <c r="Q6314" s="20" t="s">
        <v>6735</v>
      </c>
      <c r="R6314" s="21" t="s">
        <v>6736</v>
      </c>
      <c r="S6314" s="35">
        <v>1</v>
      </c>
      <c r="T6314" s="22">
        <v>1</v>
      </c>
      <c r="U6314" s="20" t="s">
        <v>62</v>
      </c>
      <c r="V6314" s="20">
        <v>45882</v>
      </c>
      <c r="W6314" s="21">
        <v>8</v>
      </c>
      <c r="X6314" s="20">
        <v>45889</v>
      </c>
      <c r="Y6314" s="20">
        <v>45887</v>
      </c>
      <c r="Z6314" s="48">
        <v>8</v>
      </c>
      <c r="AA6314">
        <v>2025</v>
      </c>
      <c r="AB6314" s="45">
        <v>331230</v>
      </c>
      <c r="AC6314" s="45">
        <v>331230</v>
      </c>
      <c r="AK6314" s="10"/>
    </row>
    <row r="6315" spans="1:37">
      <c r="A6315" t="s">
        <v>45</v>
      </c>
      <c r="B6315" t="s">
        <v>46</v>
      </c>
      <c r="C6315" t="s">
        <v>47</v>
      </c>
      <c r="D6315" t="s">
        <v>6737</v>
      </c>
      <c r="E6315" t="s">
        <v>88</v>
      </c>
      <c r="F6315" t="s">
        <v>79</v>
      </c>
      <c r="G6315" t="s">
        <v>51</v>
      </c>
      <c r="H6315" s="20" t="s">
        <v>52</v>
      </c>
      <c r="I6315" t="s">
        <v>53</v>
      </c>
      <c r="J6315" t="s">
        <v>54</v>
      </c>
      <c r="K6315">
        <v>3</v>
      </c>
      <c r="L6315" t="s">
        <v>55</v>
      </c>
      <c r="M6315" t="s">
        <v>77</v>
      </c>
      <c r="N6315" t="s">
        <v>89</v>
      </c>
      <c r="O6315" s="21" t="s">
        <v>58</v>
      </c>
      <c r="P6315" s="21" t="s">
        <v>97</v>
      </c>
      <c r="Q6315" s="20" t="s">
        <v>2641</v>
      </c>
      <c r="R6315" s="21" t="s">
        <v>2642</v>
      </c>
      <c r="S6315" s="35">
        <v>1</v>
      </c>
      <c r="T6315" s="22">
        <v>1</v>
      </c>
      <c r="U6315" s="20" t="s">
        <v>62</v>
      </c>
      <c r="V6315" s="20">
        <v>45879</v>
      </c>
      <c r="W6315" s="21">
        <v>8</v>
      </c>
      <c r="X6315" s="20">
        <v>45898</v>
      </c>
      <c r="Y6315" s="20">
        <v>45896</v>
      </c>
      <c r="Z6315" s="48">
        <v>8</v>
      </c>
      <c r="AA6315">
        <v>2025</v>
      </c>
      <c r="AB6315" s="45">
        <v>33122</v>
      </c>
      <c r="AC6315" s="45">
        <v>33122</v>
      </c>
      <c r="AK6315" s="10"/>
    </row>
    <row r="6316" spans="1:37">
      <c r="A6316" t="s">
        <v>45</v>
      </c>
      <c r="B6316" t="s">
        <v>46</v>
      </c>
      <c r="C6316" t="s">
        <v>47</v>
      </c>
      <c r="D6316" t="s">
        <v>6738</v>
      </c>
      <c r="E6316" t="s">
        <v>88</v>
      </c>
      <c r="F6316" t="s">
        <v>79</v>
      </c>
      <c r="G6316" t="s">
        <v>51</v>
      </c>
      <c r="H6316" s="20" t="s">
        <v>52</v>
      </c>
      <c r="I6316" t="s">
        <v>53</v>
      </c>
      <c r="J6316" t="s">
        <v>54</v>
      </c>
      <c r="K6316">
        <v>3</v>
      </c>
      <c r="L6316" t="s">
        <v>55</v>
      </c>
      <c r="M6316" t="s">
        <v>77</v>
      </c>
      <c r="N6316" t="s">
        <v>89</v>
      </c>
      <c r="O6316" s="21" t="s">
        <v>58</v>
      </c>
      <c r="P6316" s="21" t="s">
        <v>90</v>
      </c>
      <c r="Q6316" s="20" t="s">
        <v>4434</v>
      </c>
      <c r="R6316" s="21" t="s">
        <v>4435</v>
      </c>
      <c r="S6316" s="35">
        <v>1</v>
      </c>
      <c r="T6316" s="22">
        <v>1</v>
      </c>
      <c r="U6316" s="20" t="s">
        <v>62</v>
      </c>
      <c r="V6316" s="20">
        <v>45879</v>
      </c>
      <c r="W6316" s="21">
        <v>8</v>
      </c>
      <c r="X6316" s="20">
        <v>45898</v>
      </c>
      <c r="Y6316" s="20">
        <v>45896</v>
      </c>
      <c r="Z6316" s="48">
        <v>8</v>
      </c>
      <c r="AA6316">
        <v>2025</v>
      </c>
      <c r="AB6316" s="45">
        <v>59372</v>
      </c>
      <c r="AC6316" s="45">
        <v>59372</v>
      </c>
      <c r="AK6316" s="10"/>
    </row>
    <row r="6317" spans="1:37">
      <c r="A6317" t="s">
        <v>45</v>
      </c>
      <c r="B6317" t="s">
        <v>46</v>
      </c>
      <c r="C6317" t="s">
        <v>47</v>
      </c>
      <c r="D6317" t="s">
        <v>6739</v>
      </c>
      <c r="E6317" t="s">
        <v>88</v>
      </c>
      <c r="F6317" t="s">
        <v>79</v>
      </c>
      <c r="G6317" t="s">
        <v>51</v>
      </c>
      <c r="H6317" s="20" t="s">
        <v>52</v>
      </c>
      <c r="I6317" t="s">
        <v>53</v>
      </c>
      <c r="J6317" t="s">
        <v>54</v>
      </c>
      <c r="K6317">
        <v>3</v>
      </c>
      <c r="L6317" t="s">
        <v>55</v>
      </c>
      <c r="M6317" t="s">
        <v>56</v>
      </c>
      <c r="N6317" t="s">
        <v>57</v>
      </c>
      <c r="O6317" s="21" t="s">
        <v>58</v>
      </c>
      <c r="P6317" s="21" t="s">
        <v>207</v>
      </c>
      <c r="Q6317" s="20" t="s">
        <v>2365</v>
      </c>
      <c r="R6317" s="21" t="s">
        <v>2366</v>
      </c>
      <c r="S6317" s="35">
        <v>1</v>
      </c>
      <c r="T6317" s="22">
        <v>1</v>
      </c>
      <c r="U6317" s="20" t="s">
        <v>62</v>
      </c>
      <c r="V6317" s="20">
        <v>45882</v>
      </c>
      <c r="W6317" s="21">
        <v>8</v>
      </c>
      <c r="X6317" s="20">
        <v>45897</v>
      </c>
      <c r="Y6317" s="20">
        <v>45894</v>
      </c>
      <c r="Z6317" s="48">
        <v>8</v>
      </c>
      <c r="AA6317">
        <v>2025</v>
      </c>
      <c r="AB6317" s="45">
        <v>49995</v>
      </c>
      <c r="AC6317" s="45">
        <v>49995</v>
      </c>
      <c r="AK6317" s="10"/>
    </row>
    <row r="6318" spans="1:37">
      <c r="A6318" t="s">
        <v>45</v>
      </c>
      <c r="B6318" t="s">
        <v>46</v>
      </c>
      <c r="C6318" t="s">
        <v>47</v>
      </c>
      <c r="D6318" t="s">
        <v>6740</v>
      </c>
      <c r="E6318" t="s">
        <v>88</v>
      </c>
      <c r="F6318" t="s">
        <v>79</v>
      </c>
      <c r="G6318" t="s">
        <v>51</v>
      </c>
      <c r="H6318" s="20" t="s">
        <v>52</v>
      </c>
      <c r="I6318" t="s">
        <v>53</v>
      </c>
      <c r="J6318" t="s">
        <v>54</v>
      </c>
      <c r="K6318">
        <v>3</v>
      </c>
      <c r="L6318" t="s">
        <v>55</v>
      </c>
      <c r="M6318" t="s">
        <v>56</v>
      </c>
      <c r="N6318" t="s">
        <v>57</v>
      </c>
      <c r="O6318" s="21" t="s">
        <v>58</v>
      </c>
      <c r="P6318" s="21" t="s">
        <v>64</v>
      </c>
      <c r="Q6318" s="20" t="s">
        <v>436</v>
      </c>
      <c r="R6318" s="21" t="s">
        <v>437</v>
      </c>
      <c r="S6318" s="35">
        <v>1</v>
      </c>
      <c r="T6318" s="22">
        <v>1</v>
      </c>
      <c r="U6318" s="20" t="s">
        <v>62</v>
      </c>
      <c r="V6318" s="20">
        <v>45882</v>
      </c>
      <c r="W6318" s="21">
        <v>8</v>
      </c>
      <c r="X6318" s="20">
        <v>45897</v>
      </c>
      <c r="Y6318" s="20">
        <v>45894</v>
      </c>
      <c r="Z6318" s="48">
        <v>8</v>
      </c>
      <c r="AA6318">
        <v>2025</v>
      </c>
      <c r="AB6318" s="45">
        <v>49994</v>
      </c>
      <c r="AC6318" s="45">
        <v>49994</v>
      </c>
      <c r="AK6318" s="10"/>
    </row>
    <row r="6319" spans="1:37">
      <c r="A6319" t="s">
        <v>45</v>
      </c>
      <c r="B6319" t="s">
        <v>46</v>
      </c>
      <c r="C6319" t="s">
        <v>47</v>
      </c>
      <c r="D6319" t="s">
        <v>6741</v>
      </c>
      <c r="E6319" t="s">
        <v>88</v>
      </c>
      <c r="F6319" t="s">
        <v>79</v>
      </c>
      <c r="G6319" t="s">
        <v>51</v>
      </c>
      <c r="H6319" s="20" t="s">
        <v>52</v>
      </c>
      <c r="I6319" t="s">
        <v>53</v>
      </c>
      <c r="J6319" t="s">
        <v>54</v>
      </c>
      <c r="K6319">
        <v>3</v>
      </c>
      <c r="L6319" t="s">
        <v>55</v>
      </c>
      <c r="M6319" t="s">
        <v>56</v>
      </c>
      <c r="N6319" t="s">
        <v>57</v>
      </c>
      <c r="O6319" s="21" t="s">
        <v>58</v>
      </c>
      <c r="P6319" s="21" t="s">
        <v>64</v>
      </c>
      <c r="Q6319" s="20" t="s">
        <v>1691</v>
      </c>
      <c r="R6319" s="21" t="s">
        <v>1692</v>
      </c>
      <c r="S6319" s="35">
        <v>1</v>
      </c>
      <c r="T6319" s="22">
        <v>1</v>
      </c>
      <c r="U6319" s="20" t="s">
        <v>62</v>
      </c>
      <c r="V6319" s="20">
        <v>45881</v>
      </c>
      <c r="W6319" s="21">
        <v>8</v>
      </c>
      <c r="X6319" s="20">
        <v>45891</v>
      </c>
      <c r="Y6319" s="20">
        <v>45887</v>
      </c>
      <c r="Z6319" s="48">
        <v>8</v>
      </c>
      <c r="AA6319">
        <v>2025</v>
      </c>
      <c r="AB6319" s="45">
        <v>109994</v>
      </c>
      <c r="AC6319" s="45">
        <v>109994</v>
      </c>
      <c r="AK6319" s="10"/>
    </row>
    <row r="6320" spans="1:37">
      <c r="A6320" t="s">
        <v>45</v>
      </c>
      <c r="B6320" t="s">
        <v>46</v>
      </c>
      <c r="C6320" t="s">
        <v>47</v>
      </c>
      <c r="D6320" t="s">
        <v>6742</v>
      </c>
      <c r="E6320" t="s">
        <v>88</v>
      </c>
      <c r="F6320" t="s">
        <v>79</v>
      </c>
      <c r="G6320" t="s">
        <v>51</v>
      </c>
      <c r="H6320" s="20" t="s">
        <v>52</v>
      </c>
      <c r="I6320" t="s">
        <v>53</v>
      </c>
      <c r="J6320" t="s">
        <v>54</v>
      </c>
      <c r="K6320">
        <v>3</v>
      </c>
      <c r="L6320" t="s">
        <v>55</v>
      </c>
      <c r="M6320" t="s">
        <v>77</v>
      </c>
      <c r="N6320" t="s">
        <v>89</v>
      </c>
      <c r="O6320" s="21" t="s">
        <v>58</v>
      </c>
      <c r="P6320" s="21" t="s">
        <v>119</v>
      </c>
      <c r="Q6320" s="20" t="s">
        <v>968</v>
      </c>
      <c r="R6320" s="21" t="s">
        <v>969</v>
      </c>
      <c r="S6320" s="35">
        <v>1</v>
      </c>
      <c r="T6320" s="22">
        <v>1</v>
      </c>
      <c r="U6320" s="20" t="s">
        <v>62</v>
      </c>
      <c r="V6320" s="20">
        <v>45882</v>
      </c>
      <c r="W6320" s="21">
        <v>8</v>
      </c>
      <c r="X6320" s="20">
        <v>45895</v>
      </c>
      <c r="Y6320" s="20">
        <v>45891</v>
      </c>
      <c r="Z6320" s="48">
        <v>8</v>
      </c>
      <c r="AA6320">
        <v>2025</v>
      </c>
      <c r="AB6320" s="45">
        <v>93325</v>
      </c>
      <c r="AC6320" s="45">
        <v>93325</v>
      </c>
      <c r="AK6320" s="10"/>
    </row>
    <row r="6321" spans="1:37">
      <c r="A6321" t="s">
        <v>45</v>
      </c>
      <c r="B6321" t="s">
        <v>46</v>
      </c>
      <c r="C6321" t="s">
        <v>47</v>
      </c>
      <c r="D6321" t="s">
        <v>6743</v>
      </c>
      <c r="E6321" t="s">
        <v>88</v>
      </c>
      <c r="F6321" t="s">
        <v>79</v>
      </c>
      <c r="G6321" t="s">
        <v>51</v>
      </c>
      <c r="H6321" s="20" t="s">
        <v>52</v>
      </c>
      <c r="I6321" t="s">
        <v>53</v>
      </c>
      <c r="J6321" t="s">
        <v>54</v>
      </c>
      <c r="K6321">
        <v>3</v>
      </c>
      <c r="L6321" t="s">
        <v>55</v>
      </c>
      <c r="M6321" t="s">
        <v>56</v>
      </c>
      <c r="N6321" t="s">
        <v>57</v>
      </c>
      <c r="O6321" s="21" t="s">
        <v>58</v>
      </c>
      <c r="P6321" s="21" t="s">
        <v>64</v>
      </c>
      <c r="Q6321" s="20" t="s">
        <v>410</v>
      </c>
      <c r="R6321" s="21" t="s">
        <v>411</v>
      </c>
      <c r="S6321" s="35">
        <v>1</v>
      </c>
      <c r="T6321" s="22">
        <v>1</v>
      </c>
      <c r="U6321" s="20" t="s">
        <v>62</v>
      </c>
      <c r="V6321" s="20">
        <v>45881</v>
      </c>
      <c r="W6321" s="21">
        <v>8</v>
      </c>
      <c r="X6321" s="20">
        <v>45890</v>
      </c>
      <c r="Y6321" s="20">
        <v>45887</v>
      </c>
      <c r="Z6321" s="48">
        <v>8</v>
      </c>
      <c r="AA6321">
        <v>2025</v>
      </c>
      <c r="AB6321" s="45">
        <v>48742</v>
      </c>
      <c r="AC6321" s="45">
        <v>48742</v>
      </c>
      <c r="AK6321" s="10"/>
    </row>
    <row r="6322" spans="1:37">
      <c r="A6322" t="s">
        <v>45</v>
      </c>
      <c r="B6322" t="s">
        <v>46</v>
      </c>
      <c r="C6322" t="s">
        <v>47</v>
      </c>
      <c r="D6322" t="s">
        <v>6744</v>
      </c>
      <c r="E6322" t="s">
        <v>88</v>
      </c>
      <c r="F6322" t="s">
        <v>79</v>
      </c>
      <c r="G6322" t="s">
        <v>51</v>
      </c>
      <c r="H6322" s="20" t="s">
        <v>52</v>
      </c>
      <c r="I6322" t="s">
        <v>53</v>
      </c>
      <c r="J6322" t="s">
        <v>54</v>
      </c>
      <c r="K6322">
        <v>3</v>
      </c>
      <c r="L6322" t="s">
        <v>55</v>
      </c>
      <c r="M6322" t="s">
        <v>56</v>
      </c>
      <c r="N6322" t="s">
        <v>57</v>
      </c>
      <c r="O6322" s="21" t="s">
        <v>58</v>
      </c>
      <c r="P6322" s="21" t="s">
        <v>64</v>
      </c>
      <c r="Q6322" s="20" t="s">
        <v>505</v>
      </c>
      <c r="R6322" s="21" t="s">
        <v>506</v>
      </c>
      <c r="S6322" s="35">
        <v>1</v>
      </c>
      <c r="T6322" s="22">
        <v>1</v>
      </c>
      <c r="U6322" s="20" t="s">
        <v>62</v>
      </c>
      <c r="V6322" s="20">
        <v>45879</v>
      </c>
      <c r="W6322" s="21">
        <v>8</v>
      </c>
      <c r="X6322" s="20">
        <v>45888</v>
      </c>
      <c r="Y6322" s="20">
        <v>45882</v>
      </c>
      <c r="Z6322" s="48">
        <v>8</v>
      </c>
      <c r="AA6322">
        <v>2025</v>
      </c>
      <c r="AB6322" s="45">
        <v>28120</v>
      </c>
      <c r="AC6322" s="45">
        <v>28120</v>
      </c>
      <c r="AK6322" s="10"/>
    </row>
    <row r="6323" spans="1:37">
      <c r="A6323" t="s">
        <v>45</v>
      </c>
      <c r="B6323" t="s">
        <v>46</v>
      </c>
      <c r="C6323" t="s">
        <v>47</v>
      </c>
      <c r="D6323" t="s">
        <v>6745</v>
      </c>
      <c r="E6323" t="s">
        <v>88</v>
      </c>
      <c r="F6323" t="s">
        <v>79</v>
      </c>
      <c r="G6323" t="s">
        <v>51</v>
      </c>
      <c r="H6323" s="20" t="s">
        <v>58</v>
      </c>
      <c r="I6323" t="s">
        <v>53</v>
      </c>
      <c r="J6323" t="s">
        <v>54</v>
      </c>
      <c r="K6323">
        <v>3</v>
      </c>
      <c r="L6323" t="s">
        <v>55</v>
      </c>
      <c r="M6323" t="s">
        <v>77</v>
      </c>
      <c r="N6323" t="s">
        <v>89</v>
      </c>
      <c r="O6323" s="21" t="s">
        <v>58</v>
      </c>
      <c r="P6323" s="21" t="s">
        <v>150</v>
      </c>
      <c r="Q6323" s="20" t="s">
        <v>268</v>
      </c>
      <c r="R6323" s="21" t="s">
        <v>269</v>
      </c>
      <c r="S6323" s="35">
        <v>1</v>
      </c>
      <c r="T6323" s="22">
        <v>0</v>
      </c>
      <c r="U6323" s="20" t="s">
        <v>62</v>
      </c>
      <c r="V6323" s="20">
        <v>45880</v>
      </c>
      <c r="W6323" s="21">
        <v>8</v>
      </c>
      <c r="X6323" s="20">
        <v>45871</v>
      </c>
      <c r="Z6323" s="48">
        <v>8</v>
      </c>
      <c r="AA6323">
        <v>2025</v>
      </c>
      <c r="AB6323" s="45">
        <v>89999</v>
      </c>
      <c r="AC6323" s="45">
        <v>0</v>
      </c>
      <c r="AK6323" s="10"/>
    </row>
    <row r="6324" spans="1:37">
      <c r="A6324" t="s">
        <v>45</v>
      </c>
      <c r="B6324" t="s">
        <v>46</v>
      </c>
      <c r="C6324" t="s">
        <v>47</v>
      </c>
      <c r="D6324" t="s">
        <v>6746</v>
      </c>
      <c r="E6324" t="s">
        <v>88</v>
      </c>
      <c r="F6324" t="s">
        <v>79</v>
      </c>
      <c r="G6324" t="s">
        <v>51</v>
      </c>
      <c r="H6324" s="20" t="s">
        <v>52</v>
      </c>
      <c r="I6324" t="s">
        <v>53</v>
      </c>
      <c r="J6324" t="s">
        <v>54</v>
      </c>
      <c r="K6324">
        <v>3</v>
      </c>
      <c r="L6324" t="s">
        <v>55</v>
      </c>
      <c r="M6324" t="s">
        <v>77</v>
      </c>
      <c r="N6324" t="s">
        <v>89</v>
      </c>
      <c r="O6324" s="21" t="s">
        <v>58</v>
      </c>
      <c r="P6324" s="21" t="s">
        <v>97</v>
      </c>
      <c r="Q6324" s="20" t="s">
        <v>2440</v>
      </c>
      <c r="R6324" s="21" t="s">
        <v>2441</v>
      </c>
      <c r="S6324" s="35">
        <v>1</v>
      </c>
      <c r="T6324" s="22">
        <v>1</v>
      </c>
      <c r="U6324" s="20" t="s">
        <v>62</v>
      </c>
      <c r="V6324" s="20">
        <v>45880</v>
      </c>
      <c r="W6324" s="21">
        <v>8</v>
      </c>
      <c r="X6324" s="20">
        <v>45897</v>
      </c>
      <c r="Y6324" s="20">
        <v>45894</v>
      </c>
      <c r="Z6324" s="48">
        <v>8</v>
      </c>
      <c r="AA6324">
        <v>2025</v>
      </c>
      <c r="AB6324" s="45">
        <v>33122</v>
      </c>
      <c r="AC6324" s="45">
        <v>33122</v>
      </c>
      <c r="AK6324" s="10"/>
    </row>
    <row r="6325" spans="1:37">
      <c r="A6325" t="s">
        <v>45</v>
      </c>
      <c r="B6325" t="s">
        <v>46</v>
      </c>
      <c r="C6325" t="s">
        <v>47</v>
      </c>
      <c r="D6325" t="s">
        <v>6747</v>
      </c>
      <c r="E6325" t="s">
        <v>88</v>
      </c>
      <c r="F6325" t="s">
        <v>79</v>
      </c>
      <c r="G6325" t="s">
        <v>51</v>
      </c>
      <c r="H6325" s="20" t="s">
        <v>52</v>
      </c>
      <c r="I6325" t="s">
        <v>53</v>
      </c>
      <c r="J6325" t="s">
        <v>54</v>
      </c>
      <c r="K6325">
        <v>3</v>
      </c>
      <c r="L6325" t="s">
        <v>55</v>
      </c>
      <c r="M6325" t="s">
        <v>77</v>
      </c>
      <c r="N6325" t="s">
        <v>89</v>
      </c>
      <c r="O6325" s="21" t="s">
        <v>58</v>
      </c>
      <c r="P6325" s="21" t="s">
        <v>150</v>
      </c>
      <c r="Q6325" s="20" t="s">
        <v>848</v>
      </c>
      <c r="R6325" s="21" t="s">
        <v>849</v>
      </c>
      <c r="S6325" s="35">
        <v>1</v>
      </c>
      <c r="T6325" s="22">
        <v>1</v>
      </c>
      <c r="U6325" s="20" t="s">
        <v>62</v>
      </c>
      <c r="V6325" s="20">
        <v>45882</v>
      </c>
      <c r="W6325" s="21">
        <v>8</v>
      </c>
      <c r="X6325" s="20">
        <v>45890</v>
      </c>
      <c r="Y6325" s="20">
        <v>45887</v>
      </c>
      <c r="Z6325" s="48">
        <v>8</v>
      </c>
      <c r="AA6325">
        <v>2025</v>
      </c>
      <c r="AB6325" s="45">
        <v>79997</v>
      </c>
      <c r="AC6325" s="45">
        <v>79997</v>
      </c>
      <c r="AK6325" s="10"/>
    </row>
    <row r="6326" spans="1:37">
      <c r="A6326" t="s">
        <v>45</v>
      </c>
      <c r="B6326" t="s">
        <v>46</v>
      </c>
      <c r="C6326" t="s">
        <v>47</v>
      </c>
      <c r="D6326" t="s">
        <v>6748</v>
      </c>
      <c r="E6326" t="s">
        <v>88</v>
      </c>
      <c r="F6326" t="s">
        <v>79</v>
      </c>
      <c r="G6326" t="s">
        <v>51</v>
      </c>
      <c r="H6326" s="20" t="s">
        <v>52</v>
      </c>
      <c r="I6326" t="s">
        <v>53</v>
      </c>
      <c r="J6326" t="s">
        <v>54</v>
      </c>
      <c r="K6326">
        <v>3</v>
      </c>
      <c r="L6326" t="s">
        <v>55</v>
      </c>
      <c r="M6326" t="s">
        <v>56</v>
      </c>
      <c r="N6326" t="s">
        <v>57</v>
      </c>
      <c r="O6326" s="21" t="s">
        <v>58</v>
      </c>
      <c r="P6326" s="21" t="s">
        <v>207</v>
      </c>
      <c r="Q6326" s="20" t="s">
        <v>2322</v>
      </c>
      <c r="R6326" s="21" t="s">
        <v>2323</v>
      </c>
      <c r="S6326" s="35">
        <v>1</v>
      </c>
      <c r="T6326" s="22">
        <v>1</v>
      </c>
      <c r="U6326" s="20" t="s">
        <v>62</v>
      </c>
      <c r="V6326" s="20">
        <v>45883</v>
      </c>
      <c r="W6326" s="21">
        <v>8</v>
      </c>
      <c r="X6326" s="20">
        <v>45891</v>
      </c>
      <c r="Y6326" s="20">
        <v>45889</v>
      </c>
      <c r="Z6326" s="48">
        <v>8</v>
      </c>
      <c r="AA6326">
        <v>2025</v>
      </c>
      <c r="AB6326" s="45">
        <v>99991</v>
      </c>
      <c r="AC6326" s="45">
        <v>99991</v>
      </c>
      <c r="AK6326" s="10"/>
    </row>
    <row r="6327" spans="1:37">
      <c r="A6327" t="s">
        <v>45</v>
      </c>
      <c r="B6327" t="s">
        <v>46</v>
      </c>
      <c r="C6327" t="s">
        <v>47</v>
      </c>
      <c r="D6327" t="s">
        <v>6749</v>
      </c>
      <c r="E6327" t="s">
        <v>88</v>
      </c>
      <c r="F6327" t="s">
        <v>79</v>
      </c>
      <c r="G6327" t="s">
        <v>51</v>
      </c>
      <c r="H6327" s="20" t="s">
        <v>52</v>
      </c>
      <c r="I6327" t="s">
        <v>53</v>
      </c>
      <c r="J6327" t="s">
        <v>54</v>
      </c>
      <c r="K6327">
        <v>3</v>
      </c>
      <c r="L6327" t="s">
        <v>55</v>
      </c>
      <c r="M6327" t="s">
        <v>77</v>
      </c>
      <c r="N6327" t="s">
        <v>89</v>
      </c>
      <c r="O6327" s="21" t="s">
        <v>58</v>
      </c>
      <c r="P6327" s="21" t="s">
        <v>90</v>
      </c>
      <c r="Q6327" s="20" t="s">
        <v>3422</v>
      </c>
      <c r="R6327" s="21" t="s">
        <v>3423</v>
      </c>
      <c r="S6327" s="35">
        <v>1</v>
      </c>
      <c r="T6327" s="22">
        <v>1</v>
      </c>
      <c r="U6327" s="20" t="s">
        <v>62</v>
      </c>
      <c r="V6327" s="20">
        <v>45883</v>
      </c>
      <c r="W6327" s="21">
        <v>8</v>
      </c>
      <c r="X6327" s="20">
        <v>45891</v>
      </c>
      <c r="Y6327" s="20">
        <v>45889</v>
      </c>
      <c r="Z6327" s="48">
        <v>8</v>
      </c>
      <c r="AA6327">
        <v>2025</v>
      </c>
      <c r="AB6327" s="45">
        <v>81245</v>
      </c>
      <c r="AC6327" s="45">
        <v>81245</v>
      </c>
      <c r="AK6327" s="10"/>
    </row>
    <row r="6328" spans="1:37">
      <c r="A6328" t="s">
        <v>45</v>
      </c>
      <c r="B6328" t="s">
        <v>46</v>
      </c>
      <c r="C6328" t="s">
        <v>47</v>
      </c>
      <c r="D6328" t="s">
        <v>6750</v>
      </c>
      <c r="E6328" t="s">
        <v>88</v>
      </c>
      <c r="F6328" t="s">
        <v>79</v>
      </c>
      <c r="G6328" t="s">
        <v>51</v>
      </c>
      <c r="H6328" s="20" t="s">
        <v>52</v>
      </c>
      <c r="I6328" t="s">
        <v>53</v>
      </c>
      <c r="J6328" t="s">
        <v>54</v>
      </c>
      <c r="K6328">
        <v>3</v>
      </c>
      <c r="L6328" t="s">
        <v>55</v>
      </c>
      <c r="M6328" t="s">
        <v>77</v>
      </c>
      <c r="N6328" t="s">
        <v>89</v>
      </c>
      <c r="O6328" s="21" t="s">
        <v>58</v>
      </c>
      <c r="P6328" s="21" t="s">
        <v>119</v>
      </c>
      <c r="Q6328" s="20" t="s">
        <v>603</v>
      </c>
      <c r="R6328" s="21" t="s">
        <v>604</v>
      </c>
      <c r="S6328" s="35">
        <v>1</v>
      </c>
      <c r="T6328" s="22">
        <v>1</v>
      </c>
      <c r="U6328" s="20" t="s">
        <v>62</v>
      </c>
      <c r="V6328" s="20">
        <v>45883</v>
      </c>
      <c r="W6328" s="21">
        <v>8</v>
      </c>
      <c r="X6328" s="20">
        <v>45891</v>
      </c>
      <c r="Y6328" s="20">
        <v>45889</v>
      </c>
      <c r="Z6328" s="48">
        <v>8</v>
      </c>
      <c r="AA6328">
        <v>2025</v>
      </c>
      <c r="AB6328" s="45">
        <v>62494</v>
      </c>
      <c r="AC6328" s="45">
        <v>62494</v>
      </c>
      <c r="AK6328" s="10"/>
    </row>
    <row r="6329" spans="1:37">
      <c r="A6329" t="s">
        <v>45</v>
      </c>
      <c r="B6329" t="s">
        <v>46</v>
      </c>
      <c r="C6329" t="s">
        <v>47</v>
      </c>
      <c r="D6329" t="s">
        <v>6751</v>
      </c>
      <c r="E6329" t="s">
        <v>88</v>
      </c>
      <c r="F6329" t="s">
        <v>79</v>
      </c>
      <c r="G6329" t="s">
        <v>51</v>
      </c>
      <c r="H6329" s="20" t="s">
        <v>52</v>
      </c>
      <c r="I6329" t="s">
        <v>53</v>
      </c>
      <c r="J6329" t="s">
        <v>54</v>
      </c>
      <c r="K6329">
        <v>3</v>
      </c>
      <c r="L6329" t="s">
        <v>55</v>
      </c>
      <c r="M6329" t="s">
        <v>77</v>
      </c>
      <c r="N6329" t="s">
        <v>89</v>
      </c>
      <c r="O6329" s="21" t="s">
        <v>58</v>
      </c>
      <c r="P6329" s="21" t="s">
        <v>119</v>
      </c>
      <c r="Q6329" s="20" t="s">
        <v>120</v>
      </c>
      <c r="R6329" s="21" t="s">
        <v>121</v>
      </c>
      <c r="S6329" s="35">
        <v>1</v>
      </c>
      <c r="T6329" s="22">
        <v>1</v>
      </c>
      <c r="U6329" s="20" t="s">
        <v>62</v>
      </c>
      <c r="V6329" s="20">
        <v>45882</v>
      </c>
      <c r="W6329" s="21">
        <v>8</v>
      </c>
      <c r="X6329" s="20">
        <v>45891</v>
      </c>
      <c r="Y6329" s="20">
        <v>45887</v>
      </c>
      <c r="Z6329" s="48">
        <v>8</v>
      </c>
      <c r="AA6329">
        <v>2025</v>
      </c>
      <c r="AB6329" s="45">
        <v>93325</v>
      </c>
      <c r="AC6329" s="45">
        <v>93325</v>
      </c>
      <c r="AK6329" s="10"/>
    </row>
    <row r="6330" spans="1:37">
      <c r="A6330" t="s">
        <v>45</v>
      </c>
      <c r="B6330" t="s">
        <v>46</v>
      </c>
      <c r="C6330" t="s">
        <v>47</v>
      </c>
      <c r="D6330" t="s">
        <v>6752</v>
      </c>
      <c r="E6330" t="s">
        <v>88</v>
      </c>
      <c r="F6330" t="s">
        <v>79</v>
      </c>
      <c r="G6330" t="s">
        <v>51</v>
      </c>
      <c r="H6330" s="20" t="s">
        <v>52</v>
      </c>
      <c r="I6330" t="s">
        <v>53</v>
      </c>
      <c r="J6330" t="s">
        <v>54</v>
      </c>
      <c r="K6330">
        <v>3</v>
      </c>
      <c r="L6330" t="s">
        <v>55</v>
      </c>
      <c r="M6330" t="s">
        <v>56</v>
      </c>
      <c r="N6330" t="s">
        <v>57</v>
      </c>
      <c r="O6330" s="21" t="s">
        <v>58</v>
      </c>
      <c r="P6330" s="21" t="s">
        <v>64</v>
      </c>
      <c r="Q6330" s="20" t="s">
        <v>436</v>
      </c>
      <c r="R6330" s="21" t="s">
        <v>437</v>
      </c>
      <c r="S6330" s="35">
        <v>1</v>
      </c>
      <c r="T6330" s="22">
        <v>1</v>
      </c>
      <c r="U6330" s="20" t="s">
        <v>62</v>
      </c>
      <c r="V6330" s="20">
        <v>45880</v>
      </c>
      <c r="W6330" s="21">
        <v>8</v>
      </c>
      <c r="X6330" s="20">
        <v>45888</v>
      </c>
      <c r="Y6330" s="20">
        <v>45882</v>
      </c>
      <c r="Z6330" s="48">
        <v>8</v>
      </c>
      <c r="AA6330">
        <v>2025</v>
      </c>
      <c r="AB6330" s="45">
        <v>49994</v>
      </c>
      <c r="AC6330" s="45">
        <v>49994</v>
      </c>
      <c r="AK6330" s="10"/>
    </row>
    <row r="6331" spans="1:37">
      <c r="A6331" t="s">
        <v>45</v>
      </c>
      <c r="B6331" t="s">
        <v>46</v>
      </c>
      <c r="C6331" t="s">
        <v>47</v>
      </c>
      <c r="D6331" t="s">
        <v>6753</v>
      </c>
      <c r="E6331" t="s">
        <v>88</v>
      </c>
      <c r="F6331" t="s">
        <v>79</v>
      </c>
      <c r="G6331" t="s">
        <v>51</v>
      </c>
      <c r="H6331" s="20" t="s">
        <v>52</v>
      </c>
      <c r="I6331" t="s">
        <v>53</v>
      </c>
      <c r="J6331" t="s">
        <v>54</v>
      </c>
      <c r="K6331">
        <v>3</v>
      </c>
      <c r="L6331" t="s">
        <v>55</v>
      </c>
      <c r="M6331" t="s">
        <v>77</v>
      </c>
      <c r="N6331" t="s">
        <v>89</v>
      </c>
      <c r="O6331" s="21" t="s">
        <v>58</v>
      </c>
      <c r="P6331" s="21" t="s">
        <v>119</v>
      </c>
      <c r="Q6331" s="20" t="s">
        <v>603</v>
      </c>
      <c r="R6331" s="21" t="s">
        <v>604</v>
      </c>
      <c r="S6331" s="35">
        <v>1</v>
      </c>
      <c r="T6331" s="22">
        <v>1</v>
      </c>
      <c r="U6331" s="20" t="s">
        <v>62</v>
      </c>
      <c r="V6331" s="20">
        <v>45883</v>
      </c>
      <c r="W6331" s="21">
        <v>8</v>
      </c>
      <c r="X6331" s="20">
        <v>45891</v>
      </c>
      <c r="Y6331" s="20">
        <v>45887</v>
      </c>
      <c r="Z6331" s="48">
        <v>8</v>
      </c>
      <c r="AA6331">
        <v>2025</v>
      </c>
      <c r="AB6331" s="45">
        <v>62494</v>
      </c>
      <c r="AC6331" s="45">
        <v>62494</v>
      </c>
      <c r="AK6331" s="10"/>
    </row>
    <row r="6332" spans="1:37">
      <c r="A6332" t="s">
        <v>45</v>
      </c>
      <c r="B6332" t="s">
        <v>46</v>
      </c>
      <c r="C6332" t="s">
        <v>47</v>
      </c>
      <c r="D6332" t="s">
        <v>6754</v>
      </c>
      <c r="E6332" t="s">
        <v>88</v>
      </c>
      <c r="F6332" t="s">
        <v>79</v>
      </c>
      <c r="G6332" t="s">
        <v>51</v>
      </c>
      <c r="H6332" s="20" t="s">
        <v>52</v>
      </c>
      <c r="I6332" t="s">
        <v>53</v>
      </c>
      <c r="J6332" t="s">
        <v>54</v>
      </c>
      <c r="K6332">
        <v>3</v>
      </c>
      <c r="L6332" t="s">
        <v>55</v>
      </c>
      <c r="M6332" t="s">
        <v>56</v>
      </c>
      <c r="N6332" t="s">
        <v>57</v>
      </c>
      <c r="O6332" s="21" t="s">
        <v>58</v>
      </c>
      <c r="P6332" s="21" t="s">
        <v>64</v>
      </c>
      <c r="Q6332" s="20" t="s">
        <v>94</v>
      </c>
      <c r="R6332" s="21" t="s">
        <v>95</v>
      </c>
      <c r="S6332" s="35">
        <v>1</v>
      </c>
      <c r="T6332" s="22">
        <v>1</v>
      </c>
      <c r="U6332" s="20" t="s">
        <v>62</v>
      </c>
      <c r="V6332" s="20">
        <v>45882</v>
      </c>
      <c r="W6332" s="21">
        <v>8</v>
      </c>
      <c r="X6332" s="20">
        <v>45895</v>
      </c>
      <c r="Y6332" s="20">
        <v>45891</v>
      </c>
      <c r="Z6332" s="48">
        <v>8</v>
      </c>
      <c r="AA6332">
        <v>2025</v>
      </c>
      <c r="AB6332" s="45">
        <v>31242</v>
      </c>
      <c r="AC6332" s="45">
        <v>31242</v>
      </c>
      <c r="AK6332" s="10"/>
    </row>
    <row r="6333" spans="1:37">
      <c r="A6333" t="s">
        <v>45</v>
      </c>
      <c r="B6333" t="s">
        <v>46</v>
      </c>
      <c r="C6333" t="s">
        <v>47</v>
      </c>
      <c r="D6333" t="s">
        <v>6755</v>
      </c>
      <c r="E6333" t="s">
        <v>88</v>
      </c>
      <c r="F6333" t="s">
        <v>79</v>
      </c>
      <c r="G6333" t="s">
        <v>51</v>
      </c>
      <c r="H6333" s="20" t="s">
        <v>52</v>
      </c>
      <c r="I6333" t="s">
        <v>53</v>
      </c>
      <c r="J6333" t="s">
        <v>54</v>
      </c>
      <c r="K6333">
        <v>3</v>
      </c>
      <c r="L6333" t="s">
        <v>55</v>
      </c>
      <c r="M6333" t="s">
        <v>77</v>
      </c>
      <c r="N6333" t="s">
        <v>89</v>
      </c>
      <c r="O6333" s="21" t="s">
        <v>58</v>
      </c>
      <c r="P6333" s="21" t="s">
        <v>119</v>
      </c>
      <c r="Q6333" s="20" t="s">
        <v>1141</v>
      </c>
      <c r="R6333" s="21" t="s">
        <v>1142</v>
      </c>
      <c r="S6333" s="35">
        <v>1</v>
      </c>
      <c r="T6333" s="22">
        <v>1</v>
      </c>
      <c r="U6333" s="20" t="s">
        <v>62</v>
      </c>
      <c r="V6333" s="20">
        <v>45882</v>
      </c>
      <c r="W6333" s="21">
        <v>8</v>
      </c>
      <c r="X6333" s="20">
        <v>45891</v>
      </c>
      <c r="Y6333" s="20">
        <v>45889</v>
      </c>
      <c r="Z6333" s="48">
        <v>8</v>
      </c>
      <c r="AA6333">
        <v>2025</v>
      </c>
      <c r="AB6333" s="45">
        <v>62494</v>
      </c>
      <c r="AC6333" s="45">
        <v>62494</v>
      </c>
      <c r="AK6333" s="10"/>
    </row>
    <row r="6334" spans="1:37">
      <c r="A6334" t="s">
        <v>45</v>
      </c>
      <c r="B6334" t="s">
        <v>46</v>
      </c>
      <c r="C6334" t="s">
        <v>47</v>
      </c>
      <c r="D6334" t="s">
        <v>6756</v>
      </c>
      <c r="E6334" t="s">
        <v>88</v>
      </c>
      <c r="F6334" t="s">
        <v>79</v>
      </c>
      <c r="G6334" t="s">
        <v>51</v>
      </c>
      <c r="H6334" s="20" t="s">
        <v>52</v>
      </c>
      <c r="I6334" t="s">
        <v>53</v>
      </c>
      <c r="J6334" t="s">
        <v>54</v>
      </c>
      <c r="K6334">
        <v>3</v>
      </c>
      <c r="L6334" t="s">
        <v>55</v>
      </c>
      <c r="M6334" t="s">
        <v>77</v>
      </c>
      <c r="N6334" t="s">
        <v>89</v>
      </c>
      <c r="O6334" s="21" t="s">
        <v>58</v>
      </c>
      <c r="P6334" s="21" t="s">
        <v>119</v>
      </c>
      <c r="Q6334" s="20" t="s">
        <v>939</v>
      </c>
      <c r="R6334" s="21" t="s">
        <v>940</v>
      </c>
      <c r="S6334" s="35">
        <v>1</v>
      </c>
      <c r="T6334" s="22">
        <v>1</v>
      </c>
      <c r="U6334" s="20" t="s">
        <v>62</v>
      </c>
      <c r="V6334" s="20">
        <v>45882</v>
      </c>
      <c r="W6334" s="21">
        <v>8</v>
      </c>
      <c r="X6334" s="20">
        <v>45890</v>
      </c>
      <c r="Y6334" s="20">
        <v>45887</v>
      </c>
      <c r="Z6334" s="48">
        <v>8</v>
      </c>
      <c r="AA6334">
        <v>2025</v>
      </c>
      <c r="AB6334" s="45">
        <v>93325</v>
      </c>
      <c r="AC6334" s="45">
        <v>93325</v>
      </c>
      <c r="AK6334" s="10"/>
    </row>
    <row r="6335" spans="1:37">
      <c r="A6335" t="s">
        <v>45</v>
      </c>
      <c r="B6335" t="s">
        <v>46</v>
      </c>
      <c r="C6335" t="s">
        <v>47</v>
      </c>
      <c r="D6335" t="s">
        <v>6757</v>
      </c>
      <c r="E6335" t="s">
        <v>88</v>
      </c>
      <c r="F6335" t="s">
        <v>79</v>
      </c>
      <c r="G6335" t="s">
        <v>51</v>
      </c>
      <c r="H6335" s="20" t="s">
        <v>52</v>
      </c>
      <c r="I6335" t="s">
        <v>53</v>
      </c>
      <c r="J6335" t="s">
        <v>54</v>
      </c>
      <c r="K6335">
        <v>3</v>
      </c>
      <c r="L6335" t="s">
        <v>55</v>
      </c>
      <c r="M6335" t="s">
        <v>56</v>
      </c>
      <c r="N6335" t="s">
        <v>57</v>
      </c>
      <c r="O6335" s="21" t="s">
        <v>58</v>
      </c>
      <c r="P6335" s="21" t="s">
        <v>64</v>
      </c>
      <c r="Q6335" s="20" t="s">
        <v>720</v>
      </c>
      <c r="R6335" s="21" t="s">
        <v>721</v>
      </c>
      <c r="S6335" s="35">
        <v>1</v>
      </c>
      <c r="T6335" s="22">
        <v>1</v>
      </c>
      <c r="U6335" s="20" t="s">
        <v>62</v>
      </c>
      <c r="V6335" s="20">
        <v>45883</v>
      </c>
      <c r="W6335" s="21">
        <v>8</v>
      </c>
      <c r="X6335" s="20">
        <v>45891</v>
      </c>
      <c r="Y6335" s="20">
        <v>45887</v>
      </c>
      <c r="Z6335" s="48">
        <v>8</v>
      </c>
      <c r="AA6335">
        <v>2025</v>
      </c>
      <c r="AB6335" s="45">
        <v>56243</v>
      </c>
      <c r="AC6335" s="45">
        <v>56243</v>
      </c>
      <c r="AK6335" s="10"/>
    </row>
    <row r="6336" spans="1:37">
      <c r="A6336" t="s">
        <v>45</v>
      </c>
      <c r="B6336" t="s">
        <v>46</v>
      </c>
      <c r="C6336" t="s">
        <v>47</v>
      </c>
      <c r="D6336" t="s">
        <v>6758</v>
      </c>
      <c r="E6336" t="s">
        <v>88</v>
      </c>
      <c r="F6336" t="s">
        <v>79</v>
      </c>
      <c r="G6336" t="s">
        <v>51</v>
      </c>
      <c r="H6336" s="20" t="s">
        <v>52</v>
      </c>
      <c r="I6336" t="s">
        <v>53</v>
      </c>
      <c r="J6336" t="s">
        <v>54</v>
      </c>
      <c r="K6336">
        <v>3</v>
      </c>
      <c r="L6336" t="s">
        <v>55</v>
      </c>
      <c r="M6336" t="s">
        <v>77</v>
      </c>
      <c r="N6336" t="s">
        <v>89</v>
      </c>
      <c r="O6336" s="21" t="s">
        <v>58</v>
      </c>
      <c r="P6336" s="21" t="s">
        <v>97</v>
      </c>
      <c r="Q6336" s="20" t="s">
        <v>2601</v>
      </c>
      <c r="R6336" s="21" t="s">
        <v>2602</v>
      </c>
      <c r="S6336" s="35">
        <v>1</v>
      </c>
      <c r="T6336" s="22">
        <v>1</v>
      </c>
      <c r="U6336" s="20" t="s">
        <v>62</v>
      </c>
      <c r="V6336" s="20">
        <v>45883</v>
      </c>
      <c r="W6336" s="21">
        <v>8</v>
      </c>
      <c r="X6336" s="20">
        <v>45897</v>
      </c>
      <c r="Y6336" s="20">
        <v>45894</v>
      </c>
      <c r="Z6336" s="48">
        <v>8</v>
      </c>
      <c r="AA6336">
        <v>2025</v>
      </c>
      <c r="AB6336" s="45">
        <v>62495</v>
      </c>
      <c r="AC6336" s="45">
        <v>62495</v>
      </c>
      <c r="AK6336" s="10"/>
    </row>
    <row r="6337" spans="1:37">
      <c r="A6337" t="s">
        <v>45</v>
      </c>
      <c r="B6337" t="s">
        <v>46</v>
      </c>
      <c r="C6337" t="s">
        <v>47</v>
      </c>
      <c r="D6337" t="s">
        <v>6759</v>
      </c>
      <c r="E6337" t="s">
        <v>88</v>
      </c>
      <c r="F6337" t="s">
        <v>79</v>
      </c>
      <c r="G6337" t="s">
        <v>51</v>
      </c>
      <c r="H6337" s="20" t="s">
        <v>52</v>
      </c>
      <c r="I6337" t="s">
        <v>53</v>
      </c>
      <c r="J6337" t="s">
        <v>54</v>
      </c>
      <c r="K6337">
        <v>3</v>
      </c>
      <c r="L6337" t="s">
        <v>55</v>
      </c>
      <c r="M6337" t="s">
        <v>56</v>
      </c>
      <c r="N6337" t="s">
        <v>57</v>
      </c>
      <c r="O6337" s="21" t="s">
        <v>58</v>
      </c>
      <c r="P6337" s="21" t="s">
        <v>207</v>
      </c>
      <c r="Q6337" s="20" t="s">
        <v>1284</v>
      </c>
      <c r="R6337" s="21" t="s">
        <v>1285</v>
      </c>
      <c r="S6337" s="35">
        <v>1</v>
      </c>
      <c r="T6337" s="22">
        <v>1</v>
      </c>
      <c r="U6337" s="20" t="s">
        <v>62</v>
      </c>
      <c r="V6337" s="20">
        <v>45883</v>
      </c>
      <c r="W6337" s="21">
        <v>8</v>
      </c>
      <c r="X6337" s="20">
        <v>45891</v>
      </c>
      <c r="Y6337" s="20">
        <v>45889</v>
      </c>
      <c r="Z6337" s="48">
        <v>8</v>
      </c>
      <c r="AA6337">
        <v>2025</v>
      </c>
      <c r="AB6337" s="45">
        <v>59369</v>
      </c>
      <c r="AC6337" s="45">
        <v>59369</v>
      </c>
      <c r="AK6337" s="10"/>
    </row>
    <row r="6338" spans="1:37">
      <c r="A6338" t="s">
        <v>45</v>
      </c>
      <c r="B6338" t="s">
        <v>46</v>
      </c>
      <c r="C6338" t="s">
        <v>47</v>
      </c>
      <c r="D6338" t="s">
        <v>6760</v>
      </c>
      <c r="E6338" t="s">
        <v>88</v>
      </c>
      <c r="F6338" t="s">
        <v>79</v>
      </c>
      <c r="G6338" t="s">
        <v>51</v>
      </c>
      <c r="H6338" s="20" t="s">
        <v>52</v>
      </c>
      <c r="I6338" t="s">
        <v>53</v>
      </c>
      <c r="J6338" t="s">
        <v>54</v>
      </c>
      <c r="K6338">
        <v>3</v>
      </c>
      <c r="L6338" t="s">
        <v>55</v>
      </c>
      <c r="M6338" t="s">
        <v>56</v>
      </c>
      <c r="N6338" t="s">
        <v>57</v>
      </c>
      <c r="O6338" s="21" t="s">
        <v>58</v>
      </c>
      <c r="P6338" s="21" t="s">
        <v>64</v>
      </c>
      <c r="Q6338" s="20" t="s">
        <v>588</v>
      </c>
      <c r="R6338" s="21" t="s">
        <v>589</v>
      </c>
      <c r="S6338" s="35">
        <v>1</v>
      </c>
      <c r="T6338" s="22">
        <v>1</v>
      </c>
      <c r="U6338" s="20" t="s">
        <v>62</v>
      </c>
      <c r="V6338" s="20">
        <v>45880</v>
      </c>
      <c r="W6338" s="21">
        <v>8</v>
      </c>
      <c r="X6338" s="20">
        <v>45888</v>
      </c>
      <c r="Y6338" s="20">
        <v>45882</v>
      </c>
      <c r="Z6338" s="48">
        <v>8</v>
      </c>
      <c r="AA6338">
        <v>2025</v>
      </c>
      <c r="AB6338" s="45">
        <v>48742</v>
      </c>
      <c r="AC6338" s="45">
        <v>48742</v>
      </c>
      <c r="AK6338" s="10"/>
    </row>
    <row r="6339" spans="1:37">
      <c r="A6339" t="s">
        <v>45</v>
      </c>
      <c r="B6339" t="s">
        <v>46</v>
      </c>
      <c r="C6339" t="s">
        <v>47</v>
      </c>
      <c r="D6339" t="s">
        <v>6761</v>
      </c>
      <c r="E6339" t="s">
        <v>88</v>
      </c>
      <c r="F6339" t="s">
        <v>79</v>
      </c>
      <c r="G6339" t="s">
        <v>51</v>
      </c>
      <c r="H6339" s="20" t="s">
        <v>52</v>
      </c>
      <c r="I6339" t="s">
        <v>53</v>
      </c>
      <c r="J6339" t="s">
        <v>54</v>
      </c>
      <c r="K6339">
        <v>3</v>
      </c>
      <c r="L6339" t="s">
        <v>55</v>
      </c>
      <c r="M6339" t="s">
        <v>56</v>
      </c>
      <c r="N6339" t="s">
        <v>57</v>
      </c>
      <c r="O6339" s="21" t="s">
        <v>58</v>
      </c>
      <c r="P6339" s="21" t="s">
        <v>59</v>
      </c>
      <c r="Q6339" s="20" t="s">
        <v>802</v>
      </c>
      <c r="R6339" s="21" t="s">
        <v>803</v>
      </c>
      <c r="S6339" s="35">
        <v>1</v>
      </c>
      <c r="T6339" s="22">
        <v>1</v>
      </c>
      <c r="U6339" s="20" t="s">
        <v>62</v>
      </c>
      <c r="V6339" s="20">
        <v>45878</v>
      </c>
      <c r="W6339" s="21">
        <v>8</v>
      </c>
      <c r="X6339" s="20">
        <v>45887</v>
      </c>
      <c r="Y6339" s="20">
        <v>45882</v>
      </c>
      <c r="Z6339" s="48">
        <v>8</v>
      </c>
      <c r="AA6339">
        <v>2025</v>
      </c>
      <c r="AB6339" s="45">
        <v>28117</v>
      </c>
      <c r="AC6339" s="45">
        <v>28117</v>
      </c>
      <c r="AK6339" s="10"/>
    </row>
    <row r="6340" spans="1:37">
      <c r="A6340" t="s">
        <v>45</v>
      </c>
      <c r="B6340" t="s">
        <v>46</v>
      </c>
      <c r="C6340" t="s">
        <v>47</v>
      </c>
      <c r="D6340" t="s">
        <v>6762</v>
      </c>
      <c r="E6340" t="s">
        <v>88</v>
      </c>
      <c r="F6340" t="s">
        <v>79</v>
      </c>
      <c r="G6340" t="s">
        <v>51</v>
      </c>
      <c r="H6340" s="20" t="s">
        <v>52</v>
      </c>
      <c r="I6340" t="s">
        <v>53</v>
      </c>
      <c r="J6340" t="s">
        <v>54</v>
      </c>
      <c r="K6340">
        <v>3</v>
      </c>
      <c r="L6340" t="s">
        <v>55</v>
      </c>
      <c r="M6340" t="s">
        <v>77</v>
      </c>
      <c r="N6340" t="s">
        <v>89</v>
      </c>
      <c r="O6340" s="21" t="s">
        <v>58</v>
      </c>
      <c r="P6340" s="21" t="s">
        <v>90</v>
      </c>
      <c r="Q6340" s="20" t="s">
        <v>247</v>
      </c>
      <c r="R6340" s="21" t="s">
        <v>248</v>
      </c>
      <c r="S6340" s="35">
        <v>1</v>
      </c>
      <c r="T6340" s="22">
        <v>1</v>
      </c>
      <c r="U6340" s="20" t="s">
        <v>62</v>
      </c>
      <c r="V6340" s="20">
        <v>45881</v>
      </c>
      <c r="W6340" s="21">
        <v>8</v>
      </c>
      <c r="X6340" s="20">
        <v>45888</v>
      </c>
      <c r="Y6340" s="20">
        <v>45882</v>
      </c>
      <c r="Z6340" s="48">
        <v>8</v>
      </c>
      <c r="AA6340">
        <v>2025</v>
      </c>
      <c r="AB6340" s="45">
        <v>56243</v>
      </c>
      <c r="AC6340" s="45">
        <v>56243</v>
      </c>
      <c r="AK6340" s="10"/>
    </row>
    <row r="6341" spans="1:37">
      <c r="A6341" t="s">
        <v>45</v>
      </c>
      <c r="B6341" t="s">
        <v>46</v>
      </c>
      <c r="C6341" t="s">
        <v>47</v>
      </c>
      <c r="D6341" t="s">
        <v>6763</v>
      </c>
      <c r="E6341" t="s">
        <v>88</v>
      </c>
      <c r="F6341" t="s">
        <v>79</v>
      </c>
      <c r="G6341" t="s">
        <v>51</v>
      </c>
      <c r="H6341" s="20" t="s">
        <v>52</v>
      </c>
      <c r="I6341" t="s">
        <v>53</v>
      </c>
      <c r="J6341" t="s">
        <v>54</v>
      </c>
      <c r="K6341">
        <v>3</v>
      </c>
      <c r="L6341" t="s">
        <v>55</v>
      </c>
      <c r="M6341" t="s">
        <v>77</v>
      </c>
      <c r="N6341" t="s">
        <v>89</v>
      </c>
      <c r="O6341" s="21" t="s">
        <v>58</v>
      </c>
      <c r="P6341" s="21" t="s">
        <v>119</v>
      </c>
      <c r="Q6341" s="20" t="s">
        <v>3415</v>
      </c>
      <c r="R6341" s="21" t="s">
        <v>3416</v>
      </c>
      <c r="S6341" s="35">
        <v>1</v>
      </c>
      <c r="T6341" s="22">
        <v>1</v>
      </c>
      <c r="U6341" s="20" t="s">
        <v>62</v>
      </c>
      <c r="V6341" s="20">
        <v>45883</v>
      </c>
      <c r="W6341" s="21">
        <v>8</v>
      </c>
      <c r="X6341" s="20">
        <v>45891</v>
      </c>
      <c r="Y6341" s="20">
        <v>45887</v>
      </c>
      <c r="Z6341" s="48">
        <v>8</v>
      </c>
      <c r="AA6341">
        <v>2025</v>
      </c>
      <c r="AB6341" s="45">
        <v>37494</v>
      </c>
      <c r="AC6341" s="45">
        <v>37494</v>
      </c>
      <c r="AK6341" s="10"/>
    </row>
    <row r="6342" spans="1:37">
      <c r="A6342" t="s">
        <v>45</v>
      </c>
      <c r="B6342" t="s">
        <v>46</v>
      </c>
      <c r="C6342" t="s">
        <v>47</v>
      </c>
      <c r="D6342" t="s">
        <v>6764</v>
      </c>
      <c r="E6342" t="s">
        <v>88</v>
      </c>
      <c r="F6342" t="s">
        <v>79</v>
      </c>
      <c r="G6342" t="s">
        <v>51</v>
      </c>
      <c r="H6342" s="20" t="s">
        <v>52</v>
      </c>
      <c r="I6342" t="s">
        <v>53</v>
      </c>
      <c r="J6342" t="s">
        <v>54</v>
      </c>
      <c r="K6342">
        <v>3</v>
      </c>
      <c r="L6342" t="s">
        <v>55</v>
      </c>
      <c r="M6342" t="s">
        <v>77</v>
      </c>
      <c r="N6342" t="s">
        <v>89</v>
      </c>
      <c r="O6342" s="21" t="s">
        <v>58</v>
      </c>
      <c r="P6342" s="21" t="s">
        <v>97</v>
      </c>
      <c r="Q6342" s="20" t="s">
        <v>236</v>
      </c>
      <c r="R6342" s="21" t="s">
        <v>237</v>
      </c>
      <c r="S6342" s="35">
        <v>1</v>
      </c>
      <c r="T6342" s="22">
        <v>1</v>
      </c>
      <c r="U6342" s="20" t="s">
        <v>62</v>
      </c>
      <c r="V6342" s="20">
        <v>45883</v>
      </c>
      <c r="W6342" s="21">
        <v>8</v>
      </c>
      <c r="X6342" s="20">
        <v>45891</v>
      </c>
      <c r="Y6342" s="20">
        <v>45887</v>
      </c>
      <c r="Z6342" s="48">
        <v>8</v>
      </c>
      <c r="AA6342">
        <v>2025</v>
      </c>
      <c r="AB6342" s="45">
        <v>43744</v>
      </c>
      <c r="AC6342" s="45">
        <v>43744</v>
      </c>
      <c r="AK6342" s="10"/>
    </row>
    <row r="6343" spans="1:37">
      <c r="A6343" t="s">
        <v>45</v>
      </c>
      <c r="B6343" t="s">
        <v>46</v>
      </c>
      <c r="C6343" t="s">
        <v>47</v>
      </c>
      <c r="D6343" t="s">
        <v>6765</v>
      </c>
      <c r="E6343" t="s">
        <v>88</v>
      </c>
      <c r="F6343" t="s">
        <v>79</v>
      </c>
      <c r="G6343" t="s">
        <v>51</v>
      </c>
      <c r="H6343" s="20" t="s">
        <v>52</v>
      </c>
      <c r="I6343" t="s">
        <v>53</v>
      </c>
      <c r="J6343" t="s">
        <v>54</v>
      </c>
      <c r="K6343">
        <v>3</v>
      </c>
      <c r="L6343" t="s">
        <v>55</v>
      </c>
      <c r="M6343" t="s">
        <v>77</v>
      </c>
      <c r="N6343" t="s">
        <v>89</v>
      </c>
      <c r="O6343" s="21" t="s">
        <v>58</v>
      </c>
      <c r="P6343" s="21" t="s">
        <v>90</v>
      </c>
      <c r="Q6343" s="20" t="s">
        <v>344</v>
      </c>
      <c r="R6343" s="21" t="s">
        <v>345</v>
      </c>
      <c r="S6343" s="35">
        <v>1</v>
      </c>
      <c r="T6343" s="22">
        <v>1</v>
      </c>
      <c r="U6343" s="20" t="s">
        <v>62</v>
      </c>
      <c r="V6343" s="20">
        <v>45879</v>
      </c>
      <c r="W6343" s="21">
        <v>8</v>
      </c>
      <c r="X6343" s="20">
        <v>45895</v>
      </c>
      <c r="Y6343" s="20">
        <v>45891</v>
      </c>
      <c r="Z6343" s="48">
        <v>8</v>
      </c>
      <c r="AA6343">
        <v>2025</v>
      </c>
      <c r="AB6343" s="45">
        <v>40620</v>
      </c>
      <c r="AC6343" s="45">
        <v>40620</v>
      </c>
      <c r="AK6343" s="10"/>
    </row>
    <row r="6344" spans="1:37">
      <c r="A6344" t="s">
        <v>45</v>
      </c>
      <c r="B6344" t="s">
        <v>46</v>
      </c>
      <c r="C6344" t="s">
        <v>47</v>
      </c>
      <c r="D6344" t="s">
        <v>6766</v>
      </c>
      <c r="E6344" t="s">
        <v>88</v>
      </c>
      <c r="F6344" t="s">
        <v>79</v>
      </c>
      <c r="G6344" t="s">
        <v>51</v>
      </c>
      <c r="H6344" s="20" t="s">
        <v>52</v>
      </c>
      <c r="I6344" t="s">
        <v>53</v>
      </c>
      <c r="J6344" t="s">
        <v>54</v>
      </c>
      <c r="K6344">
        <v>3</v>
      </c>
      <c r="L6344" t="s">
        <v>55</v>
      </c>
      <c r="M6344" t="s">
        <v>77</v>
      </c>
      <c r="N6344" t="s">
        <v>89</v>
      </c>
      <c r="O6344" s="21" t="s">
        <v>58</v>
      </c>
      <c r="P6344" s="21" t="s">
        <v>90</v>
      </c>
      <c r="Q6344" s="20" t="s">
        <v>191</v>
      </c>
      <c r="R6344" s="21" t="s">
        <v>192</v>
      </c>
      <c r="S6344" s="35">
        <v>1</v>
      </c>
      <c r="T6344" s="22">
        <v>1</v>
      </c>
      <c r="U6344" s="20" t="s">
        <v>62</v>
      </c>
      <c r="V6344" s="20">
        <v>45882</v>
      </c>
      <c r="W6344" s="21">
        <v>8</v>
      </c>
      <c r="X6344" s="20">
        <v>45890</v>
      </c>
      <c r="Y6344" s="20">
        <v>45887</v>
      </c>
      <c r="Z6344" s="48">
        <v>8</v>
      </c>
      <c r="AA6344">
        <v>2025</v>
      </c>
      <c r="AB6344" s="45">
        <v>106656</v>
      </c>
      <c r="AC6344" s="45">
        <v>106656</v>
      </c>
      <c r="AK6344" s="10"/>
    </row>
    <row r="6345" spans="1:37">
      <c r="A6345" t="s">
        <v>45</v>
      </c>
      <c r="B6345" t="s">
        <v>46</v>
      </c>
      <c r="C6345" t="s">
        <v>47</v>
      </c>
      <c r="D6345" t="s">
        <v>6767</v>
      </c>
      <c r="E6345" t="s">
        <v>88</v>
      </c>
      <c r="F6345" t="s">
        <v>79</v>
      </c>
      <c r="G6345" t="s">
        <v>51</v>
      </c>
      <c r="H6345" s="20" t="s">
        <v>52</v>
      </c>
      <c r="I6345" t="s">
        <v>53</v>
      </c>
      <c r="J6345" t="s">
        <v>54</v>
      </c>
      <c r="K6345">
        <v>3</v>
      </c>
      <c r="L6345" t="s">
        <v>55</v>
      </c>
      <c r="M6345" t="s">
        <v>77</v>
      </c>
      <c r="N6345" t="s">
        <v>89</v>
      </c>
      <c r="O6345" s="21" t="s">
        <v>58</v>
      </c>
      <c r="P6345" s="21" t="s">
        <v>150</v>
      </c>
      <c r="Q6345" s="20" t="s">
        <v>268</v>
      </c>
      <c r="R6345" s="21" t="s">
        <v>269</v>
      </c>
      <c r="S6345" s="35">
        <v>1</v>
      </c>
      <c r="T6345" s="22">
        <v>1</v>
      </c>
      <c r="U6345" s="20" t="s">
        <v>62</v>
      </c>
      <c r="V6345" s="20">
        <v>45883</v>
      </c>
      <c r="W6345" s="21">
        <v>8</v>
      </c>
      <c r="X6345" s="20">
        <v>45891</v>
      </c>
      <c r="Y6345" s="20">
        <v>45887</v>
      </c>
      <c r="Z6345" s="48">
        <v>8</v>
      </c>
      <c r="AA6345">
        <v>2025</v>
      </c>
      <c r="AB6345" s="45">
        <v>89999</v>
      </c>
      <c r="AC6345" s="45">
        <v>89999</v>
      </c>
      <c r="AK6345" s="10"/>
    </row>
    <row r="6346" spans="1:37">
      <c r="A6346" t="s">
        <v>45</v>
      </c>
      <c r="B6346" t="s">
        <v>46</v>
      </c>
      <c r="C6346" t="s">
        <v>47</v>
      </c>
      <c r="D6346" t="s">
        <v>6768</v>
      </c>
      <c r="E6346" t="s">
        <v>88</v>
      </c>
      <c r="F6346" t="s">
        <v>79</v>
      </c>
      <c r="G6346" t="s">
        <v>51</v>
      </c>
      <c r="H6346" s="20" t="s">
        <v>52</v>
      </c>
      <c r="I6346" t="s">
        <v>53</v>
      </c>
      <c r="J6346" t="s">
        <v>54</v>
      </c>
      <c r="K6346">
        <v>3</v>
      </c>
      <c r="L6346" t="s">
        <v>55</v>
      </c>
      <c r="M6346" t="s">
        <v>77</v>
      </c>
      <c r="N6346" t="s">
        <v>89</v>
      </c>
      <c r="O6346" s="21" t="s">
        <v>58</v>
      </c>
      <c r="P6346" s="21" t="s">
        <v>119</v>
      </c>
      <c r="Q6346" s="20" t="s">
        <v>6769</v>
      </c>
      <c r="R6346" s="21" t="s">
        <v>6770</v>
      </c>
      <c r="S6346" s="35">
        <v>1</v>
      </c>
      <c r="T6346" s="22">
        <v>1</v>
      </c>
      <c r="U6346" s="20" t="s">
        <v>62</v>
      </c>
      <c r="V6346" s="20">
        <v>45883</v>
      </c>
      <c r="W6346" s="21">
        <v>8</v>
      </c>
      <c r="X6346" s="20">
        <v>45891</v>
      </c>
      <c r="Y6346" s="20">
        <v>45889</v>
      </c>
      <c r="Z6346" s="48">
        <v>8</v>
      </c>
      <c r="AA6346">
        <v>2025</v>
      </c>
      <c r="AB6346" s="45">
        <v>124985</v>
      </c>
      <c r="AC6346" s="45">
        <v>124985</v>
      </c>
      <c r="AK6346" s="10"/>
    </row>
    <row r="6347" spans="1:37">
      <c r="A6347" t="s">
        <v>45</v>
      </c>
      <c r="B6347" t="s">
        <v>46</v>
      </c>
      <c r="C6347" t="s">
        <v>47</v>
      </c>
      <c r="D6347" t="s">
        <v>6771</v>
      </c>
      <c r="E6347" t="s">
        <v>88</v>
      </c>
      <c r="F6347" t="s">
        <v>79</v>
      </c>
      <c r="G6347" t="s">
        <v>51</v>
      </c>
      <c r="H6347" s="20" t="s">
        <v>52</v>
      </c>
      <c r="I6347" t="s">
        <v>53</v>
      </c>
      <c r="J6347" t="s">
        <v>54</v>
      </c>
      <c r="K6347">
        <v>3</v>
      </c>
      <c r="L6347" t="s">
        <v>55</v>
      </c>
      <c r="M6347" t="s">
        <v>77</v>
      </c>
      <c r="N6347" t="s">
        <v>89</v>
      </c>
      <c r="O6347" s="21" t="s">
        <v>58</v>
      </c>
      <c r="P6347" s="21" t="s">
        <v>119</v>
      </c>
      <c r="Q6347" s="20" t="s">
        <v>5664</v>
      </c>
      <c r="R6347" s="21" t="s">
        <v>5665</v>
      </c>
      <c r="S6347" s="35">
        <v>1</v>
      </c>
      <c r="T6347" s="22">
        <v>1</v>
      </c>
      <c r="U6347" s="20" t="s">
        <v>62</v>
      </c>
      <c r="V6347" s="20">
        <v>45884</v>
      </c>
      <c r="W6347" s="21">
        <v>8</v>
      </c>
      <c r="X6347" s="20">
        <v>45894</v>
      </c>
      <c r="Y6347" s="20">
        <v>45889</v>
      </c>
      <c r="Z6347" s="48">
        <v>8</v>
      </c>
      <c r="AA6347">
        <v>2025</v>
      </c>
      <c r="AB6347" s="45">
        <v>168749</v>
      </c>
      <c r="AC6347" s="45">
        <v>168749</v>
      </c>
      <c r="AK6347" s="10"/>
    </row>
    <row r="6348" spans="1:37">
      <c r="A6348" t="s">
        <v>45</v>
      </c>
      <c r="B6348" t="s">
        <v>46</v>
      </c>
      <c r="C6348" t="s">
        <v>47</v>
      </c>
      <c r="D6348" t="s">
        <v>6772</v>
      </c>
      <c r="E6348" t="s">
        <v>88</v>
      </c>
      <c r="F6348" t="s">
        <v>79</v>
      </c>
      <c r="G6348" t="s">
        <v>51</v>
      </c>
      <c r="H6348" s="20" t="s">
        <v>52</v>
      </c>
      <c r="I6348" t="s">
        <v>53</v>
      </c>
      <c r="J6348" t="s">
        <v>54</v>
      </c>
      <c r="K6348">
        <v>3</v>
      </c>
      <c r="L6348" t="s">
        <v>55</v>
      </c>
      <c r="M6348" t="s">
        <v>56</v>
      </c>
      <c r="N6348" t="s">
        <v>57</v>
      </c>
      <c r="O6348" s="21" t="s">
        <v>58</v>
      </c>
      <c r="P6348" s="21" t="s">
        <v>64</v>
      </c>
      <c r="Q6348" s="20" t="s">
        <v>2467</v>
      </c>
      <c r="R6348" s="21" t="s">
        <v>2468</v>
      </c>
      <c r="S6348" s="35">
        <v>1</v>
      </c>
      <c r="T6348" s="22">
        <v>1</v>
      </c>
      <c r="U6348" s="20" t="s">
        <v>62</v>
      </c>
      <c r="V6348" s="20">
        <v>45879</v>
      </c>
      <c r="W6348" s="21">
        <v>8</v>
      </c>
      <c r="X6348" s="20">
        <v>45888</v>
      </c>
      <c r="Y6348" s="20">
        <v>45882</v>
      </c>
      <c r="Z6348" s="48">
        <v>8</v>
      </c>
      <c r="AA6348">
        <v>2025</v>
      </c>
      <c r="AB6348" s="45">
        <v>103117</v>
      </c>
      <c r="AC6348" s="45">
        <v>103117</v>
      </c>
      <c r="AK6348" s="10"/>
    </row>
    <row r="6349" spans="1:37">
      <c r="A6349" t="s">
        <v>45</v>
      </c>
      <c r="B6349" t="s">
        <v>46</v>
      </c>
      <c r="C6349" t="s">
        <v>47</v>
      </c>
      <c r="D6349" t="s">
        <v>6773</v>
      </c>
      <c r="E6349" t="s">
        <v>88</v>
      </c>
      <c r="F6349" t="s">
        <v>79</v>
      </c>
      <c r="G6349" t="s">
        <v>51</v>
      </c>
      <c r="H6349" s="20" t="s">
        <v>58</v>
      </c>
      <c r="I6349" t="s">
        <v>53</v>
      </c>
      <c r="J6349" t="s">
        <v>54</v>
      </c>
      <c r="K6349">
        <v>3</v>
      </c>
      <c r="L6349" t="s">
        <v>55</v>
      </c>
      <c r="M6349" t="s">
        <v>77</v>
      </c>
      <c r="N6349" t="s">
        <v>89</v>
      </c>
      <c r="O6349" s="21" t="s">
        <v>58</v>
      </c>
      <c r="P6349" s="21" t="s">
        <v>126</v>
      </c>
      <c r="Q6349" s="20" t="s">
        <v>892</v>
      </c>
      <c r="R6349" s="21" t="s">
        <v>893</v>
      </c>
      <c r="S6349" s="35">
        <v>1</v>
      </c>
      <c r="T6349" s="22">
        <v>0</v>
      </c>
      <c r="U6349" s="20" t="s">
        <v>62</v>
      </c>
      <c r="V6349" s="20">
        <v>45880</v>
      </c>
      <c r="W6349" s="21">
        <v>8</v>
      </c>
      <c r="X6349" s="20">
        <v>45890</v>
      </c>
      <c r="Z6349" s="48">
        <v>8</v>
      </c>
      <c r="AA6349">
        <v>2025</v>
      </c>
      <c r="AB6349" s="45">
        <v>28119</v>
      </c>
      <c r="AC6349" s="45">
        <v>0</v>
      </c>
      <c r="AK6349" s="10"/>
    </row>
    <row r="6350" spans="1:37">
      <c r="A6350" t="s">
        <v>45</v>
      </c>
      <c r="B6350" t="s">
        <v>46</v>
      </c>
      <c r="C6350" t="s">
        <v>47</v>
      </c>
      <c r="D6350" t="s">
        <v>6774</v>
      </c>
      <c r="E6350" t="s">
        <v>88</v>
      </c>
      <c r="F6350" t="s">
        <v>79</v>
      </c>
      <c r="G6350" t="s">
        <v>51</v>
      </c>
      <c r="H6350" s="20" t="s">
        <v>52</v>
      </c>
      <c r="I6350" t="s">
        <v>53</v>
      </c>
      <c r="J6350" t="s">
        <v>54</v>
      </c>
      <c r="K6350">
        <v>3</v>
      </c>
      <c r="L6350" t="s">
        <v>55</v>
      </c>
      <c r="M6350" t="s">
        <v>56</v>
      </c>
      <c r="N6350" t="s">
        <v>57</v>
      </c>
      <c r="O6350" s="21" t="s">
        <v>58</v>
      </c>
      <c r="P6350" s="21" t="s">
        <v>64</v>
      </c>
      <c r="Q6350" s="20" t="s">
        <v>481</v>
      </c>
      <c r="R6350" s="21" t="s">
        <v>482</v>
      </c>
      <c r="S6350" s="35">
        <v>1</v>
      </c>
      <c r="T6350" s="22">
        <v>1</v>
      </c>
      <c r="U6350" s="20" t="s">
        <v>62</v>
      </c>
      <c r="V6350" s="20">
        <v>45880</v>
      </c>
      <c r="W6350" s="21">
        <v>8</v>
      </c>
      <c r="X6350" s="20">
        <v>45891</v>
      </c>
      <c r="Y6350" s="20">
        <v>45887</v>
      </c>
      <c r="Z6350" s="48">
        <v>8</v>
      </c>
      <c r="AA6350">
        <v>2025</v>
      </c>
      <c r="AB6350" s="45">
        <v>73327</v>
      </c>
      <c r="AC6350" s="45">
        <v>73327</v>
      </c>
      <c r="AK6350" s="10"/>
    </row>
    <row r="6351" spans="1:37">
      <c r="A6351" t="s">
        <v>45</v>
      </c>
      <c r="B6351" t="s">
        <v>46</v>
      </c>
      <c r="C6351" t="s">
        <v>47</v>
      </c>
      <c r="D6351" t="s">
        <v>6775</v>
      </c>
      <c r="E6351" t="s">
        <v>88</v>
      </c>
      <c r="F6351" t="s">
        <v>79</v>
      </c>
      <c r="G6351" t="s">
        <v>51</v>
      </c>
      <c r="H6351" s="20" t="s">
        <v>52</v>
      </c>
      <c r="I6351" t="s">
        <v>53</v>
      </c>
      <c r="J6351" t="s">
        <v>54</v>
      </c>
      <c r="K6351">
        <v>3</v>
      </c>
      <c r="L6351" t="s">
        <v>55</v>
      </c>
      <c r="M6351" t="s">
        <v>77</v>
      </c>
      <c r="N6351" t="s">
        <v>89</v>
      </c>
      <c r="O6351" s="21" t="s">
        <v>58</v>
      </c>
      <c r="P6351" s="21" t="s">
        <v>5970</v>
      </c>
      <c r="Q6351" s="20" t="s">
        <v>946</v>
      </c>
      <c r="R6351" s="21" t="s">
        <v>947</v>
      </c>
      <c r="S6351" s="35">
        <v>2</v>
      </c>
      <c r="T6351" s="22">
        <v>2</v>
      </c>
      <c r="U6351" s="20" t="s">
        <v>62</v>
      </c>
      <c r="V6351" s="20">
        <v>45883</v>
      </c>
      <c r="W6351" s="21">
        <v>8</v>
      </c>
      <c r="X6351" s="20">
        <v>45891</v>
      </c>
      <c r="Y6351" s="20">
        <v>45889</v>
      </c>
      <c r="Z6351" s="48">
        <v>8</v>
      </c>
      <c r="AA6351">
        <v>2025</v>
      </c>
      <c r="AB6351" s="45">
        <v>66243</v>
      </c>
      <c r="AC6351" s="45">
        <v>66243</v>
      </c>
      <c r="AK6351" s="10"/>
    </row>
    <row r="6352" spans="1:37">
      <c r="A6352" t="s">
        <v>45</v>
      </c>
      <c r="B6352" t="s">
        <v>46</v>
      </c>
      <c r="C6352" t="s">
        <v>47</v>
      </c>
      <c r="D6352" t="s">
        <v>6776</v>
      </c>
      <c r="E6352" t="s">
        <v>88</v>
      </c>
      <c r="F6352" t="s">
        <v>79</v>
      </c>
      <c r="G6352" t="s">
        <v>51</v>
      </c>
      <c r="H6352" s="20" t="s">
        <v>52</v>
      </c>
      <c r="I6352" t="s">
        <v>53</v>
      </c>
      <c r="J6352" t="s">
        <v>54</v>
      </c>
      <c r="K6352">
        <v>3</v>
      </c>
      <c r="L6352" t="s">
        <v>55</v>
      </c>
      <c r="M6352" t="s">
        <v>56</v>
      </c>
      <c r="N6352" t="s">
        <v>57</v>
      </c>
      <c r="O6352" s="21" t="s">
        <v>58</v>
      </c>
      <c r="P6352" s="21" t="s">
        <v>207</v>
      </c>
      <c r="Q6352" s="20" t="s">
        <v>950</v>
      </c>
      <c r="R6352" s="21" t="s">
        <v>951</v>
      </c>
      <c r="S6352" s="35">
        <v>1</v>
      </c>
      <c r="T6352" s="22">
        <v>1</v>
      </c>
      <c r="U6352" s="20" t="s">
        <v>62</v>
      </c>
      <c r="V6352" s="20">
        <v>45884</v>
      </c>
      <c r="W6352" s="21">
        <v>8</v>
      </c>
      <c r="X6352" s="20">
        <v>45894</v>
      </c>
      <c r="Y6352" s="20">
        <v>45889</v>
      </c>
      <c r="Z6352" s="48">
        <v>8</v>
      </c>
      <c r="AA6352">
        <v>2025</v>
      </c>
      <c r="AB6352" s="45">
        <v>63327</v>
      </c>
      <c r="AC6352" s="45">
        <v>63327</v>
      </c>
      <c r="AK6352" s="10"/>
    </row>
    <row r="6353" spans="1:37">
      <c r="A6353" t="s">
        <v>45</v>
      </c>
      <c r="B6353" t="s">
        <v>46</v>
      </c>
      <c r="C6353" t="s">
        <v>47</v>
      </c>
      <c r="D6353" t="s">
        <v>6777</v>
      </c>
      <c r="E6353" t="s">
        <v>88</v>
      </c>
      <c r="F6353" t="s">
        <v>79</v>
      </c>
      <c r="G6353" t="s">
        <v>51</v>
      </c>
      <c r="H6353" s="20" t="s">
        <v>52</v>
      </c>
      <c r="I6353" t="s">
        <v>53</v>
      </c>
      <c r="J6353" t="s">
        <v>54</v>
      </c>
      <c r="K6353">
        <v>3</v>
      </c>
      <c r="L6353" t="s">
        <v>55</v>
      </c>
      <c r="M6353" t="s">
        <v>77</v>
      </c>
      <c r="N6353" t="s">
        <v>89</v>
      </c>
      <c r="O6353" s="21" t="s">
        <v>58</v>
      </c>
      <c r="P6353" s="21" t="s">
        <v>303</v>
      </c>
      <c r="Q6353" s="20" t="s">
        <v>1179</v>
      </c>
      <c r="R6353" s="21" t="s">
        <v>1180</v>
      </c>
      <c r="S6353" s="35">
        <v>1</v>
      </c>
      <c r="T6353" s="22">
        <v>1</v>
      </c>
      <c r="U6353" s="20" t="s">
        <v>62</v>
      </c>
      <c r="V6353" s="20">
        <v>45884</v>
      </c>
      <c r="W6353" s="21">
        <v>8</v>
      </c>
      <c r="X6353" s="20">
        <v>45894</v>
      </c>
      <c r="Y6353" s="20">
        <v>45889</v>
      </c>
      <c r="Z6353" s="48">
        <v>8</v>
      </c>
      <c r="AA6353">
        <v>2025</v>
      </c>
      <c r="AB6353" s="45">
        <v>87495</v>
      </c>
      <c r="AC6353" s="45">
        <v>87495</v>
      </c>
      <c r="AK6353" s="10"/>
    </row>
    <row r="6354" spans="1:37">
      <c r="A6354" t="s">
        <v>45</v>
      </c>
      <c r="B6354" t="s">
        <v>46</v>
      </c>
      <c r="C6354" t="s">
        <v>47</v>
      </c>
      <c r="D6354" t="s">
        <v>6778</v>
      </c>
      <c r="E6354" t="s">
        <v>88</v>
      </c>
      <c r="F6354" t="s">
        <v>79</v>
      </c>
      <c r="G6354" t="s">
        <v>51</v>
      </c>
      <c r="H6354" s="20" t="s">
        <v>52</v>
      </c>
      <c r="I6354" t="s">
        <v>53</v>
      </c>
      <c r="J6354" t="s">
        <v>54</v>
      </c>
      <c r="K6354">
        <v>3</v>
      </c>
      <c r="L6354" t="s">
        <v>55</v>
      </c>
      <c r="M6354" t="s">
        <v>77</v>
      </c>
      <c r="N6354" t="s">
        <v>89</v>
      </c>
      <c r="O6354" s="21" t="s">
        <v>58</v>
      </c>
      <c r="P6354" s="21" t="s">
        <v>119</v>
      </c>
      <c r="Q6354" s="20" t="s">
        <v>1141</v>
      </c>
      <c r="R6354" s="21" t="s">
        <v>1142</v>
      </c>
      <c r="S6354" s="35">
        <v>1</v>
      </c>
      <c r="T6354" s="22">
        <v>1</v>
      </c>
      <c r="U6354" s="20" t="s">
        <v>62</v>
      </c>
      <c r="V6354" s="20">
        <v>45883</v>
      </c>
      <c r="W6354" s="21">
        <v>8</v>
      </c>
      <c r="X6354" s="20">
        <v>45890</v>
      </c>
      <c r="Y6354" s="20">
        <v>45889</v>
      </c>
      <c r="Z6354" s="48">
        <v>8</v>
      </c>
      <c r="AA6354">
        <v>2025</v>
      </c>
      <c r="AB6354" s="45">
        <v>62494</v>
      </c>
      <c r="AC6354" s="45">
        <v>62494</v>
      </c>
      <c r="AK6354" s="10"/>
    </row>
    <row r="6355" spans="1:37">
      <c r="A6355" t="s">
        <v>45</v>
      </c>
      <c r="B6355" t="s">
        <v>46</v>
      </c>
      <c r="C6355" t="s">
        <v>47</v>
      </c>
      <c r="D6355" t="s">
        <v>6779</v>
      </c>
      <c r="E6355" t="s">
        <v>88</v>
      </c>
      <c r="F6355" t="s">
        <v>79</v>
      </c>
      <c r="G6355" t="s">
        <v>51</v>
      </c>
      <c r="H6355" s="20" t="s">
        <v>52</v>
      </c>
      <c r="I6355" t="s">
        <v>53</v>
      </c>
      <c r="J6355" t="s">
        <v>54</v>
      </c>
      <c r="K6355">
        <v>3</v>
      </c>
      <c r="L6355" t="s">
        <v>55</v>
      </c>
      <c r="M6355" t="s">
        <v>56</v>
      </c>
      <c r="N6355" t="s">
        <v>57</v>
      </c>
      <c r="O6355" s="21" t="s">
        <v>58</v>
      </c>
      <c r="P6355" s="21" t="s">
        <v>64</v>
      </c>
      <c r="Q6355" s="20" t="s">
        <v>4165</v>
      </c>
      <c r="R6355" s="21" t="s">
        <v>4166</v>
      </c>
      <c r="S6355" s="35">
        <v>1</v>
      </c>
      <c r="T6355" s="22">
        <v>1</v>
      </c>
      <c r="U6355" s="20" t="s">
        <v>62</v>
      </c>
      <c r="V6355" s="20">
        <v>45880</v>
      </c>
      <c r="W6355" s="21">
        <v>8</v>
      </c>
      <c r="X6355" s="20">
        <v>45891</v>
      </c>
      <c r="Y6355" s="20">
        <v>45887</v>
      </c>
      <c r="Z6355" s="48">
        <v>8</v>
      </c>
      <c r="AA6355">
        <v>2025</v>
      </c>
      <c r="AB6355" s="45">
        <v>109994</v>
      </c>
      <c r="AC6355" s="45">
        <v>109994</v>
      </c>
      <c r="AK6355" s="10"/>
    </row>
    <row r="6356" spans="1:37">
      <c r="A6356" t="s">
        <v>45</v>
      </c>
      <c r="B6356" t="s">
        <v>46</v>
      </c>
      <c r="C6356" t="s">
        <v>47</v>
      </c>
      <c r="D6356" t="s">
        <v>6780</v>
      </c>
      <c r="E6356" t="s">
        <v>88</v>
      </c>
      <c r="F6356" t="s">
        <v>79</v>
      </c>
      <c r="G6356" t="s">
        <v>51</v>
      </c>
      <c r="H6356" s="20" t="s">
        <v>52</v>
      </c>
      <c r="I6356" t="s">
        <v>53</v>
      </c>
      <c r="J6356" t="s">
        <v>54</v>
      </c>
      <c r="K6356">
        <v>3</v>
      </c>
      <c r="L6356" t="s">
        <v>55</v>
      </c>
      <c r="M6356" t="s">
        <v>77</v>
      </c>
      <c r="N6356" t="s">
        <v>89</v>
      </c>
      <c r="O6356" s="21" t="s">
        <v>58</v>
      </c>
      <c r="P6356" s="21" t="s">
        <v>150</v>
      </c>
      <c r="Q6356" s="20" t="s">
        <v>151</v>
      </c>
      <c r="R6356" s="21" t="s">
        <v>152</v>
      </c>
      <c r="S6356" s="35">
        <v>1</v>
      </c>
      <c r="T6356" s="22">
        <v>1</v>
      </c>
      <c r="U6356" s="20" t="s">
        <v>62</v>
      </c>
      <c r="V6356" s="20">
        <v>45884</v>
      </c>
      <c r="W6356" s="21">
        <v>8</v>
      </c>
      <c r="X6356" s="20">
        <v>45894</v>
      </c>
      <c r="Y6356" s="20">
        <v>45889</v>
      </c>
      <c r="Z6356" s="48">
        <v>8</v>
      </c>
      <c r="AA6356">
        <v>2025</v>
      </c>
      <c r="AB6356" s="45">
        <v>79997</v>
      </c>
      <c r="AC6356" s="45">
        <v>79997</v>
      </c>
      <c r="AK6356" s="10"/>
    </row>
    <row r="6357" spans="1:37">
      <c r="A6357" t="s">
        <v>45</v>
      </c>
      <c r="B6357" t="s">
        <v>46</v>
      </c>
      <c r="C6357" t="s">
        <v>47</v>
      </c>
      <c r="D6357" t="s">
        <v>6781</v>
      </c>
      <c r="E6357" t="s">
        <v>88</v>
      </c>
      <c r="F6357" t="s">
        <v>79</v>
      </c>
      <c r="G6357" t="s">
        <v>51</v>
      </c>
      <c r="H6357" s="20" t="s">
        <v>52</v>
      </c>
      <c r="I6357" t="s">
        <v>53</v>
      </c>
      <c r="J6357" t="s">
        <v>54</v>
      </c>
      <c r="K6357">
        <v>3</v>
      </c>
      <c r="L6357" t="s">
        <v>55</v>
      </c>
      <c r="M6357" t="s">
        <v>56</v>
      </c>
      <c r="N6357" t="s">
        <v>57</v>
      </c>
      <c r="O6357" s="21" t="s">
        <v>58</v>
      </c>
      <c r="P6357" s="21" t="s">
        <v>64</v>
      </c>
      <c r="Q6357" s="20" t="s">
        <v>505</v>
      </c>
      <c r="R6357" s="21" t="s">
        <v>506</v>
      </c>
      <c r="S6357" s="35">
        <v>1</v>
      </c>
      <c r="T6357" s="22">
        <v>1</v>
      </c>
      <c r="U6357" s="20" t="s">
        <v>62</v>
      </c>
      <c r="V6357" s="20">
        <v>45884</v>
      </c>
      <c r="W6357" s="21">
        <v>8</v>
      </c>
      <c r="X6357" s="20">
        <v>45895</v>
      </c>
      <c r="Y6357" s="20">
        <v>45891</v>
      </c>
      <c r="Z6357" s="48">
        <v>8</v>
      </c>
      <c r="AA6357">
        <v>2025</v>
      </c>
      <c r="AB6357" s="45">
        <v>28120</v>
      </c>
      <c r="AC6357" s="45">
        <v>28120</v>
      </c>
      <c r="AK6357" s="10"/>
    </row>
    <row r="6358" spans="1:37">
      <c r="A6358" t="s">
        <v>45</v>
      </c>
      <c r="B6358" t="s">
        <v>46</v>
      </c>
      <c r="C6358" t="s">
        <v>47</v>
      </c>
      <c r="D6358" t="s">
        <v>6782</v>
      </c>
      <c r="E6358" t="s">
        <v>88</v>
      </c>
      <c r="F6358" t="s">
        <v>79</v>
      </c>
      <c r="G6358" t="s">
        <v>51</v>
      </c>
      <c r="H6358" s="20" t="s">
        <v>52</v>
      </c>
      <c r="I6358" t="s">
        <v>53</v>
      </c>
      <c r="J6358" t="s">
        <v>54</v>
      </c>
      <c r="K6358">
        <v>3</v>
      </c>
      <c r="L6358" t="s">
        <v>55</v>
      </c>
      <c r="M6358" t="s">
        <v>56</v>
      </c>
      <c r="N6358" t="s">
        <v>57</v>
      </c>
      <c r="O6358" s="21" t="s">
        <v>58</v>
      </c>
      <c r="P6358" s="21" t="s">
        <v>64</v>
      </c>
      <c r="Q6358" s="20" t="s">
        <v>3774</v>
      </c>
      <c r="R6358" s="21" t="s">
        <v>3775</v>
      </c>
      <c r="S6358" s="35">
        <v>1</v>
      </c>
      <c r="T6358" s="22">
        <v>1</v>
      </c>
      <c r="U6358" s="20" t="s">
        <v>62</v>
      </c>
      <c r="V6358" s="20">
        <v>45879</v>
      </c>
      <c r="W6358" s="21">
        <v>8</v>
      </c>
      <c r="X6358" s="20">
        <v>45888</v>
      </c>
      <c r="Y6358" s="20">
        <v>45882</v>
      </c>
      <c r="Z6358" s="48">
        <v>8</v>
      </c>
      <c r="AA6358">
        <v>2025</v>
      </c>
      <c r="AB6358" s="45">
        <v>133325</v>
      </c>
      <c r="AC6358" s="45">
        <v>133325</v>
      </c>
      <c r="AK6358" s="10"/>
    </row>
    <row r="6359" spans="1:37">
      <c r="A6359" t="s">
        <v>45</v>
      </c>
      <c r="B6359" t="s">
        <v>46</v>
      </c>
      <c r="C6359" t="s">
        <v>47</v>
      </c>
      <c r="D6359" t="s">
        <v>6783</v>
      </c>
      <c r="E6359" t="s">
        <v>88</v>
      </c>
      <c r="F6359" t="s">
        <v>79</v>
      </c>
      <c r="G6359" t="s">
        <v>51</v>
      </c>
      <c r="H6359" s="20" t="s">
        <v>58</v>
      </c>
      <c r="I6359" t="s">
        <v>53</v>
      </c>
      <c r="J6359" t="s">
        <v>54</v>
      </c>
      <c r="K6359">
        <v>3</v>
      </c>
      <c r="L6359" t="s">
        <v>55</v>
      </c>
      <c r="M6359" t="s">
        <v>77</v>
      </c>
      <c r="N6359" t="s">
        <v>89</v>
      </c>
      <c r="O6359" s="21" t="s">
        <v>58</v>
      </c>
      <c r="P6359" s="21" t="s">
        <v>126</v>
      </c>
      <c r="Q6359" s="20" t="s">
        <v>799</v>
      </c>
      <c r="R6359" s="21" t="s">
        <v>800</v>
      </c>
      <c r="S6359" s="35">
        <v>1</v>
      </c>
      <c r="T6359" s="22">
        <v>0</v>
      </c>
      <c r="U6359" s="20" t="s">
        <v>62</v>
      </c>
      <c r="V6359" s="20">
        <v>45879</v>
      </c>
      <c r="W6359" s="21">
        <v>8</v>
      </c>
      <c r="X6359" s="20">
        <v>45895</v>
      </c>
      <c r="Z6359" s="48">
        <v>8</v>
      </c>
      <c r="AA6359">
        <v>2025</v>
      </c>
      <c r="AB6359" s="45">
        <v>65622</v>
      </c>
      <c r="AC6359" s="45">
        <v>0</v>
      </c>
      <c r="AK6359" s="10"/>
    </row>
    <row r="6360" spans="1:37">
      <c r="A6360" t="s">
        <v>45</v>
      </c>
      <c r="B6360" t="s">
        <v>46</v>
      </c>
      <c r="C6360" t="s">
        <v>47</v>
      </c>
      <c r="D6360" t="s">
        <v>6784</v>
      </c>
      <c r="E6360" t="s">
        <v>88</v>
      </c>
      <c r="F6360" t="s">
        <v>79</v>
      </c>
      <c r="G6360" t="s">
        <v>51</v>
      </c>
      <c r="H6360" s="20" t="s">
        <v>52</v>
      </c>
      <c r="I6360" t="s">
        <v>53</v>
      </c>
      <c r="J6360" t="s">
        <v>54</v>
      </c>
      <c r="K6360">
        <v>3</v>
      </c>
      <c r="L6360" t="s">
        <v>55</v>
      </c>
      <c r="M6360" t="s">
        <v>56</v>
      </c>
      <c r="N6360" t="s">
        <v>57</v>
      </c>
      <c r="O6360" s="21" t="s">
        <v>58</v>
      </c>
      <c r="P6360" s="21" t="s">
        <v>59</v>
      </c>
      <c r="Q6360" s="20" t="s">
        <v>716</v>
      </c>
      <c r="R6360" s="21" t="s">
        <v>717</v>
      </c>
      <c r="S6360" s="35">
        <v>1</v>
      </c>
      <c r="T6360" s="22">
        <v>1</v>
      </c>
      <c r="U6360" s="20" t="s">
        <v>62</v>
      </c>
      <c r="V6360" s="20">
        <v>45879</v>
      </c>
      <c r="W6360" s="21">
        <v>8</v>
      </c>
      <c r="X6360" s="20">
        <v>45887</v>
      </c>
      <c r="Y6360" s="20">
        <v>45882</v>
      </c>
      <c r="Z6360" s="48">
        <v>8</v>
      </c>
      <c r="AA6360">
        <v>2025</v>
      </c>
      <c r="AB6360" s="45">
        <v>46869</v>
      </c>
      <c r="AC6360" s="45">
        <v>46869</v>
      </c>
      <c r="AK6360" s="10"/>
    </row>
    <row r="6361" spans="1:37">
      <c r="A6361" t="s">
        <v>45</v>
      </c>
      <c r="B6361" t="s">
        <v>46</v>
      </c>
      <c r="C6361" t="s">
        <v>47</v>
      </c>
      <c r="D6361" t="s">
        <v>6785</v>
      </c>
      <c r="E6361" t="s">
        <v>88</v>
      </c>
      <c r="F6361" t="s">
        <v>79</v>
      </c>
      <c r="G6361" t="s">
        <v>51</v>
      </c>
      <c r="H6361" s="20" t="s">
        <v>52</v>
      </c>
      <c r="I6361" t="s">
        <v>53</v>
      </c>
      <c r="J6361" t="s">
        <v>54</v>
      </c>
      <c r="K6361">
        <v>3</v>
      </c>
      <c r="L6361" t="s">
        <v>55</v>
      </c>
      <c r="M6361" t="s">
        <v>77</v>
      </c>
      <c r="N6361" t="s">
        <v>89</v>
      </c>
      <c r="O6361" s="21" t="s">
        <v>58</v>
      </c>
      <c r="P6361" s="21" t="s">
        <v>366</v>
      </c>
      <c r="Q6361" s="20" t="s">
        <v>542</v>
      </c>
      <c r="R6361" s="21" t="s">
        <v>543</v>
      </c>
      <c r="S6361" s="35">
        <v>1</v>
      </c>
      <c r="T6361" s="22">
        <v>1</v>
      </c>
      <c r="U6361" s="20" t="s">
        <v>62</v>
      </c>
      <c r="V6361" s="20">
        <v>45879</v>
      </c>
      <c r="W6361" s="21">
        <v>8</v>
      </c>
      <c r="X6361" s="20">
        <v>45887</v>
      </c>
      <c r="Y6361" s="20">
        <v>45882</v>
      </c>
      <c r="Z6361" s="48">
        <v>8</v>
      </c>
      <c r="AA6361">
        <v>2025</v>
      </c>
      <c r="AB6361" s="45">
        <v>43745</v>
      </c>
      <c r="AC6361" s="45">
        <v>43745</v>
      </c>
      <c r="AK6361" s="10"/>
    </row>
    <row r="6362" spans="1:37">
      <c r="A6362" t="s">
        <v>45</v>
      </c>
      <c r="B6362" t="s">
        <v>46</v>
      </c>
      <c r="C6362" t="s">
        <v>47</v>
      </c>
      <c r="D6362" t="s">
        <v>6786</v>
      </c>
      <c r="E6362" t="s">
        <v>88</v>
      </c>
      <c r="F6362" t="s">
        <v>79</v>
      </c>
      <c r="G6362" t="s">
        <v>51</v>
      </c>
      <c r="H6362" s="20" t="s">
        <v>52</v>
      </c>
      <c r="I6362" t="s">
        <v>53</v>
      </c>
      <c r="J6362" t="s">
        <v>54</v>
      </c>
      <c r="K6362">
        <v>3</v>
      </c>
      <c r="L6362" t="s">
        <v>55</v>
      </c>
      <c r="M6362" t="s">
        <v>77</v>
      </c>
      <c r="N6362" t="s">
        <v>89</v>
      </c>
      <c r="O6362" s="21" t="s">
        <v>58</v>
      </c>
      <c r="P6362" s="21" t="s">
        <v>119</v>
      </c>
      <c r="Q6362" s="20" t="s">
        <v>264</v>
      </c>
      <c r="R6362" s="21" t="s">
        <v>265</v>
      </c>
      <c r="S6362" s="35">
        <v>1</v>
      </c>
      <c r="T6362" s="22">
        <v>1</v>
      </c>
      <c r="U6362" s="20" t="s">
        <v>62</v>
      </c>
      <c r="V6362" s="20">
        <v>45879</v>
      </c>
      <c r="W6362" s="21">
        <v>8</v>
      </c>
      <c r="X6362" s="20">
        <v>45888</v>
      </c>
      <c r="Y6362" s="20">
        <v>45882</v>
      </c>
      <c r="Z6362" s="48">
        <v>8</v>
      </c>
      <c r="AA6362">
        <v>2025</v>
      </c>
      <c r="AB6362" s="45">
        <v>69992</v>
      </c>
      <c r="AC6362" s="45">
        <v>69992</v>
      </c>
      <c r="AK6362" s="10"/>
    </row>
    <row r="6363" spans="1:37">
      <c r="A6363" t="s">
        <v>45</v>
      </c>
      <c r="B6363" t="s">
        <v>46</v>
      </c>
      <c r="C6363" t="s">
        <v>47</v>
      </c>
      <c r="D6363" t="s">
        <v>6787</v>
      </c>
      <c r="E6363" t="s">
        <v>88</v>
      </c>
      <c r="F6363" t="s">
        <v>79</v>
      </c>
      <c r="G6363" t="s">
        <v>51</v>
      </c>
      <c r="H6363" s="20" t="s">
        <v>52</v>
      </c>
      <c r="I6363" t="s">
        <v>53</v>
      </c>
      <c r="J6363" t="s">
        <v>54</v>
      </c>
      <c r="K6363">
        <v>3</v>
      </c>
      <c r="L6363" t="s">
        <v>55</v>
      </c>
      <c r="M6363" t="s">
        <v>77</v>
      </c>
      <c r="N6363" t="s">
        <v>89</v>
      </c>
      <c r="O6363" s="21" t="s">
        <v>58</v>
      </c>
      <c r="P6363" s="21" t="s">
        <v>119</v>
      </c>
      <c r="Q6363" s="20" t="s">
        <v>1376</v>
      </c>
      <c r="R6363" s="21" t="s">
        <v>1377</v>
      </c>
      <c r="S6363" s="35">
        <v>1</v>
      </c>
      <c r="T6363" s="22">
        <v>1</v>
      </c>
      <c r="U6363" s="20" t="s">
        <v>62</v>
      </c>
      <c r="V6363" s="20">
        <v>45879</v>
      </c>
      <c r="W6363" s="21">
        <v>8</v>
      </c>
      <c r="X6363" s="20">
        <v>45888</v>
      </c>
      <c r="Y6363" s="20">
        <v>45882</v>
      </c>
      <c r="Z6363" s="48">
        <v>8</v>
      </c>
      <c r="AA6363">
        <v>2025</v>
      </c>
      <c r="AB6363" s="45">
        <v>62493</v>
      </c>
      <c r="AC6363" s="45">
        <v>62493</v>
      </c>
      <c r="AK6363" s="10"/>
    </row>
    <row r="6364" spans="1:37">
      <c r="A6364" t="s">
        <v>45</v>
      </c>
      <c r="B6364" t="s">
        <v>46</v>
      </c>
      <c r="C6364" t="s">
        <v>47</v>
      </c>
      <c r="D6364" t="s">
        <v>6788</v>
      </c>
      <c r="E6364" t="s">
        <v>88</v>
      </c>
      <c r="F6364" t="s">
        <v>79</v>
      </c>
      <c r="G6364" t="s">
        <v>51</v>
      </c>
      <c r="H6364" s="20" t="s">
        <v>52</v>
      </c>
      <c r="I6364" t="s">
        <v>53</v>
      </c>
      <c r="J6364" t="s">
        <v>54</v>
      </c>
      <c r="K6364">
        <v>3</v>
      </c>
      <c r="L6364" t="s">
        <v>55</v>
      </c>
      <c r="M6364" t="s">
        <v>56</v>
      </c>
      <c r="N6364" t="s">
        <v>57</v>
      </c>
      <c r="O6364" s="21" t="s">
        <v>58</v>
      </c>
      <c r="P6364" s="21" t="s">
        <v>207</v>
      </c>
      <c r="Q6364" s="20" t="s">
        <v>2322</v>
      </c>
      <c r="R6364" s="21" t="s">
        <v>2323</v>
      </c>
      <c r="S6364" s="35">
        <v>1</v>
      </c>
      <c r="T6364" s="22">
        <v>1</v>
      </c>
      <c r="U6364" s="20" t="s">
        <v>62</v>
      </c>
      <c r="V6364" s="20">
        <v>45877</v>
      </c>
      <c r="W6364" s="21">
        <v>8</v>
      </c>
      <c r="X6364" s="20">
        <v>45880</v>
      </c>
      <c r="Y6364" s="20">
        <v>45882</v>
      </c>
      <c r="Z6364" s="48">
        <v>8</v>
      </c>
      <c r="AA6364">
        <v>2025</v>
      </c>
      <c r="AB6364" s="45">
        <v>99991</v>
      </c>
      <c r="AC6364" s="45">
        <v>99991</v>
      </c>
      <c r="AK6364" s="10"/>
    </row>
    <row r="6365" spans="1:37">
      <c r="A6365" t="s">
        <v>45</v>
      </c>
      <c r="B6365" t="s">
        <v>46</v>
      </c>
      <c r="C6365" t="s">
        <v>47</v>
      </c>
      <c r="D6365" t="s">
        <v>6789</v>
      </c>
      <c r="E6365" t="s">
        <v>88</v>
      </c>
      <c r="F6365" t="s">
        <v>79</v>
      </c>
      <c r="G6365" t="s">
        <v>51</v>
      </c>
      <c r="H6365" s="20" t="s">
        <v>52</v>
      </c>
      <c r="I6365" t="s">
        <v>53</v>
      </c>
      <c r="J6365" t="s">
        <v>54</v>
      </c>
      <c r="K6365">
        <v>3</v>
      </c>
      <c r="L6365" t="s">
        <v>55</v>
      </c>
      <c r="M6365" t="s">
        <v>77</v>
      </c>
      <c r="N6365" t="s">
        <v>89</v>
      </c>
      <c r="O6365" s="21" t="s">
        <v>58</v>
      </c>
      <c r="P6365" s="21" t="s">
        <v>90</v>
      </c>
      <c r="Q6365" s="20" t="s">
        <v>1775</v>
      </c>
      <c r="R6365" s="21" t="s">
        <v>1776</v>
      </c>
      <c r="S6365" s="35">
        <v>1</v>
      </c>
      <c r="T6365" s="22">
        <v>1</v>
      </c>
      <c r="U6365" s="20" t="s">
        <v>62</v>
      </c>
      <c r="V6365" s="20">
        <v>45876</v>
      </c>
      <c r="W6365" s="21">
        <v>8</v>
      </c>
      <c r="X6365" s="20">
        <v>45883</v>
      </c>
      <c r="Y6365" s="20">
        <v>45880</v>
      </c>
      <c r="Z6365" s="48">
        <v>8</v>
      </c>
      <c r="AA6365">
        <v>2025</v>
      </c>
      <c r="AB6365" s="45">
        <v>56658</v>
      </c>
      <c r="AC6365" s="45">
        <v>56658</v>
      </c>
      <c r="AK6365" s="10"/>
    </row>
    <row r="6366" spans="1:37">
      <c r="A6366" t="s">
        <v>45</v>
      </c>
      <c r="B6366" t="s">
        <v>46</v>
      </c>
      <c r="C6366" t="s">
        <v>47</v>
      </c>
      <c r="D6366" t="s">
        <v>6790</v>
      </c>
      <c r="E6366" t="s">
        <v>88</v>
      </c>
      <c r="F6366" t="s">
        <v>79</v>
      </c>
      <c r="G6366" t="s">
        <v>51</v>
      </c>
      <c r="H6366" s="20" t="s">
        <v>52</v>
      </c>
      <c r="I6366" t="s">
        <v>53</v>
      </c>
      <c r="J6366" t="s">
        <v>54</v>
      </c>
      <c r="K6366">
        <v>3</v>
      </c>
      <c r="L6366" t="s">
        <v>55</v>
      </c>
      <c r="M6366" t="s">
        <v>56</v>
      </c>
      <c r="N6366" t="s">
        <v>57</v>
      </c>
      <c r="O6366" s="21" t="s">
        <v>58</v>
      </c>
      <c r="P6366" s="21" t="s">
        <v>64</v>
      </c>
      <c r="Q6366" s="20" t="s">
        <v>410</v>
      </c>
      <c r="R6366" s="21" t="s">
        <v>411</v>
      </c>
      <c r="S6366" s="35">
        <v>1</v>
      </c>
      <c r="T6366" s="22">
        <v>1</v>
      </c>
      <c r="U6366" s="20" t="s">
        <v>62</v>
      </c>
      <c r="V6366" s="20">
        <v>45880</v>
      </c>
      <c r="W6366" s="21">
        <v>8</v>
      </c>
      <c r="X6366" s="20">
        <v>45890</v>
      </c>
      <c r="Y6366" s="20">
        <v>45882</v>
      </c>
      <c r="Z6366" s="48">
        <v>8</v>
      </c>
      <c r="AA6366">
        <v>2025</v>
      </c>
      <c r="AB6366" s="45">
        <v>48742</v>
      </c>
      <c r="AC6366" s="45">
        <v>48742</v>
      </c>
      <c r="AK6366" s="10"/>
    </row>
    <row r="6367" spans="1:37">
      <c r="A6367" t="s">
        <v>45</v>
      </c>
      <c r="B6367" t="s">
        <v>46</v>
      </c>
      <c r="C6367" t="s">
        <v>47</v>
      </c>
      <c r="D6367" t="s">
        <v>6791</v>
      </c>
      <c r="E6367" t="s">
        <v>88</v>
      </c>
      <c r="F6367" t="s">
        <v>79</v>
      </c>
      <c r="G6367" t="s">
        <v>51</v>
      </c>
      <c r="H6367" s="20" t="s">
        <v>52</v>
      </c>
      <c r="I6367" t="s">
        <v>53</v>
      </c>
      <c r="J6367" t="s">
        <v>54</v>
      </c>
      <c r="K6367">
        <v>3</v>
      </c>
      <c r="L6367" t="s">
        <v>55</v>
      </c>
      <c r="M6367" t="s">
        <v>77</v>
      </c>
      <c r="N6367" t="s">
        <v>89</v>
      </c>
      <c r="O6367" s="21" t="s">
        <v>58</v>
      </c>
      <c r="P6367" s="21" t="s">
        <v>97</v>
      </c>
      <c r="Q6367" s="20" t="s">
        <v>236</v>
      </c>
      <c r="R6367" s="21" t="s">
        <v>237</v>
      </c>
      <c r="S6367" s="35">
        <v>1</v>
      </c>
      <c r="T6367" s="22">
        <v>1</v>
      </c>
      <c r="U6367" s="20" t="s">
        <v>62</v>
      </c>
      <c r="V6367" s="20">
        <v>45877</v>
      </c>
      <c r="W6367" s="21">
        <v>8</v>
      </c>
      <c r="X6367" s="20">
        <v>45888</v>
      </c>
      <c r="Y6367" s="20">
        <v>45882</v>
      </c>
      <c r="Z6367" s="48">
        <v>8</v>
      </c>
      <c r="AA6367">
        <v>2025</v>
      </c>
      <c r="AB6367" s="45">
        <v>43744</v>
      </c>
      <c r="AC6367" s="45">
        <v>43744</v>
      </c>
      <c r="AK6367" s="10"/>
    </row>
    <row r="6368" spans="1:37">
      <c r="A6368" t="s">
        <v>45</v>
      </c>
      <c r="B6368" t="s">
        <v>46</v>
      </c>
      <c r="C6368" t="s">
        <v>47</v>
      </c>
      <c r="D6368" t="s">
        <v>6792</v>
      </c>
      <c r="E6368" t="s">
        <v>88</v>
      </c>
      <c r="F6368" t="s">
        <v>79</v>
      </c>
      <c r="G6368" t="s">
        <v>51</v>
      </c>
      <c r="H6368" s="20" t="s">
        <v>52</v>
      </c>
      <c r="I6368" t="s">
        <v>53</v>
      </c>
      <c r="J6368" t="s">
        <v>54</v>
      </c>
      <c r="K6368">
        <v>3</v>
      </c>
      <c r="L6368" t="s">
        <v>55</v>
      </c>
      <c r="M6368" t="s">
        <v>77</v>
      </c>
      <c r="N6368" t="s">
        <v>89</v>
      </c>
      <c r="O6368" s="21" t="s">
        <v>58</v>
      </c>
      <c r="P6368" s="21" t="s">
        <v>90</v>
      </c>
      <c r="Q6368" s="20" t="s">
        <v>163</v>
      </c>
      <c r="R6368" s="21" t="s">
        <v>164</v>
      </c>
      <c r="S6368" s="35">
        <v>1</v>
      </c>
      <c r="T6368" s="22">
        <v>1</v>
      </c>
      <c r="U6368" s="20" t="s">
        <v>62</v>
      </c>
      <c r="V6368" s="20">
        <v>45880</v>
      </c>
      <c r="W6368" s="21">
        <v>8</v>
      </c>
      <c r="X6368" s="20">
        <v>45896</v>
      </c>
      <c r="Y6368" s="20">
        <v>45894</v>
      </c>
      <c r="Z6368" s="48">
        <v>8</v>
      </c>
      <c r="AA6368">
        <v>2025</v>
      </c>
      <c r="AB6368" s="45">
        <v>40620</v>
      </c>
      <c r="AC6368" s="45">
        <v>40620</v>
      </c>
      <c r="AK6368" s="10"/>
    </row>
    <row r="6369" spans="1:37">
      <c r="A6369" t="s">
        <v>45</v>
      </c>
      <c r="B6369" t="s">
        <v>46</v>
      </c>
      <c r="C6369" t="s">
        <v>47</v>
      </c>
      <c r="D6369" t="s">
        <v>6793</v>
      </c>
      <c r="E6369" t="s">
        <v>88</v>
      </c>
      <c r="F6369" t="s">
        <v>79</v>
      </c>
      <c r="G6369" t="s">
        <v>51</v>
      </c>
      <c r="H6369" s="20" t="s">
        <v>52</v>
      </c>
      <c r="I6369" t="s">
        <v>53</v>
      </c>
      <c r="J6369" t="s">
        <v>54</v>
      </c>
      <c r="K6369">
        <v>3</v>
      </c>
      <c r="L6369" t="s">
        <v>55</v>
      </c>
      <c r="M6369" t="s">
        <v>77</v>
      </c>
      <c r="N6369" t="s">
        <v>89</v>
      </c>
      <c r="O6369" s="21" t="s">
        <v>58</v>
      </c>
      <c r="P6369" s="21" t="s">
        <v>119</v>
      </c>
      <c r="Q6369" s="20" t="s">
        <v>515</v>
      </c>
      <c r="R6369" s="21" t="s">
        <v>516</v>
      </c>
      <c r="S6369" s="35">
        <v>1</v>
      </c>
      <c r="T6369" s="22">
        <v>1</v>
      </c>
      <c r="U6369" s="20" t="s">
        <v>62</v>
      </c>
      <c r="V6369" s="20">
        <v>45880</v>
      </c>
      <c r="W6369" s="21">
        <v>8</v>
      </c>
      <c r="X6369" s="20">
        <v>45895</v>
      </c>
      <c r="Y6369" s="20">
        <v>45889</v>
      </c>
      <c r="Z6369" s="48">
        <v>8</v>
      </c>
      <c r="AA6369">
        <v>2025</v>
      </c>
      <c r="AB6369" s="45">
        <v>81245</v>
      </c>
      <c r="AC6369" s="45">
        <v>81245</v>
      </c>
      <c r="AK6369" s="10"/>
    </row>
    <row r="6370" spans="1:37">
      <c r="A6370" t="s">
        <v>45</v>
      </c>
      <c r="B6370" t="s">
        <v>46</v>
      </c>
      <c r="C6370" t="s">
        <v>47</v>
      </c>
      <c r="D6370" t="s">
        <v>6794</v>
      </c>
      <c r="E6370" t="s">
        <v>88</v>
      </c>
      <c r="F6370" t="s">
        <v>79</v>
      </c>
      <c r="G6370" t="s">
        <v>51</v>
      </c>
      <c r="H6370" s="20" t="s">
        <v>52</v>
      </c>
      <c r="I6370" t="s">
        <v>53</v>
      </c>
      <c r="J6370" t="s">
        <v>54</v>
      </c>
      <c r="K6370">
        <v>3</v>
      </c>
      <c r="L6370" t="s">
        <v>55</v>
      </c>
      <c r="M6370" t="s">
        <v>56</v>
      </c>
      <c r="N6370" t="s">
        <v>57</v>
      </c>
      <c r="O6370" s="21" t="s">
        <v>58</v>
      </c>
      <c r="P6370" s="21" t="s">
        <v>64</v>
      </c>
      <c r="Q6370" s="20" t="s">
        <v>224</v>
      </c>
      <c r="R6370" s="21" t="s">
        <v>225</v>
      </c>
      <c r="S6370" s="35">
        <v>1</v>
      </c>
      <c r="T6370" s="22">
        <v>1</v>
      </c>
      <c r="U6370" s="20" t="s">
        <v>62</v>
      </c>
      <c r="V6370" s="20">
        <v>45879</v>
      </c>
      <c r="W6370" s="21">
        <v>8</v>
      </c>
      <c r="X6370" s="20">
        <v>45895</v>
      </c>
      <c r="Y6370" s="20">
        <v>45891</v>
      </c>
      <c r="Z6370" s="48">
        <v>8</v>
      </c>
      <c r="AA6370">
        <v>2025</v>
      </c>
      <c r="AB6370" s="45">
        <v>113333</v>
      </c>
      <c r="AC6370" s="45">
        <v>113333</v>
      </c>
      <c r="AK6370" s="10"/>
    </row>
    <row r="6371" spans="1:37">
      <c r="A6371" t="s">
        <v>45</v>
      </c>
      <c r="B6371" t="s">
        <v>46</v>
      </c>
      <c r="C6371" t="s">
        <v>47</v>
      </c>
      <c r="D6371" t="s">
        <v>6795</v>
      </c>
      <c r="E6371" t="s">
        <v>88</v>
      </c>
      <c r="F6371" t="s">
        <v>79</v>
      </c>
      <c r="G6371" t="s">
        <v>51</v>
      </c>
      <c r="H6371" s="20" t="s">
        <v>52</v>
      </c>
      <c r="I6371" t="s">
        <v>53</v>
      </c>
      <c r="J6371" t="s">
        <v>54</v>
      </c>
      <c r="K6371">
        <v>3</v>
      </c>
      <c r="L6371" t="s">
        <v>55</v>
      </c>
      <c r="M6371" t="s">
        <v>77</v>
      </c>
      <c r="N6371" t="s">
        <v>89</v>
      </c>
      <c r="O6371" s="21" t="s">
        <v>58</v>
      </c>
      <c r="P6371" s="21" t="s">
        <v>119</v>
      </c>
      <c r="Q6371" s="20" t="s">
        <v>264</v>
      </c>
      <c r="R6371" s="21" t="s">
        <v>265</v>
      </c>
      <c r="S6371" s="35">
        <v>1</v>
      </c>
      <c r="T6371" s="22">
        <v>1</v>
      </c>
      <c r="U6371" s="20" t="s">
        <v>62</v>
      </c>
      <c r="V6371" s="20">
        <v>45880</v>
      </c>
      <c r="W6371" s="21">
        <v>8</v>
      </c>
      <c r="X6371" s="20">
        <v>45898</v>
      </c>
      <c r="Y6371" s="20">
        <v>45894</v>
      </c>
      <c r="Z6371" s="48">
        <v>8</v>
      </c>
      <c r="AA6371">
        <v>2025</v>
      </c>
      <c r="AB6371" s="45">
        <v>69992</v>
      </c>
      <c r="AC6371" s="45">
        <v>69992</v>
      </c>
      <c r="AK6371" s="10"/>
    </row>
    <row r="6372" spans="1:37">
      <c r="A6372" t="s">
        <v>45</v>
      </c>
      <c r="B6372" t="s">
        <v>46</v>
      </c>
      <c r="C6372" t="s">
        <v>47</v>
      </c>
      <c r="D6372" t="s">
        <v>6796</v>
      </c>
      <c r="E6372" t="s">
        <v>88</v>
      </c>
      <c r="F6372" t="s">
        <v>79</v>
      </c>
      <c r="G6372" t="s">
        <v>51</v>
      </c>
      <c r="H6372" s="20" t="s">
        <v>52</v>
      </c>
      <c r="I6372" t="s">
        <v>53</v>
      </c>
      <c r="J6372" t="s">
        <v>54</v>
      </c>
      <c r="K6372">
        <v>3</v>
      </c>
      <c r="L6372" t="s">
        <v>55</v>
      </c>
      <c r="M6372" t="s">
        <v>77</v>
      </c>
      <c r="N6372" t="s">
        <v>89</v>
      </c>
      <c r="O6372" s="21" t="s">
        <v>58</v>
      </c>
      <c r="P6372" s="21" t="s">
        <v>119</v>
      </c>
      <c r="Q6372" s="20" t="s">
        <v>3415</v>
      </c>
      <c r="R6372" s="21" t="s">
        <v>3416</v>
      </c>
      <c r="S6372" s="35">
        <v>1</v>
      </c>
      <c r="T6372" s="22">
        <v>1</v>
      </c>
      <c r="U6372" s="20" t="s">
        <v>62</v>
      </c>
      <c r="V6372" s="20">
        <v>45880</v>
      </c>
      <c r="W6372" s="21">
        <v>8</v>
      </c>
      <c r="X6372" s="20">
        <v>45889</v>
      </c>
      <c r="Y6372" s="20">
        <v>45882</v>
      </c>
      <c r="Z6372" s="48">
        <v>8</v>
      </c>
      <c r="AA6372">
        <v>2025</v>
      </c>
      <c r="AB6372" s="45">
        <v>37494</v>
      </c>
      <c r="AC6372" s="45">
        <v>37494</v>
      </c>
      <c r="AK6372" s="10"/>
    </row>
    <row r="6373" spans="1:37">
      <c r="A6373" t="s">
        <v>45</v>
      </c>
      <c r="B6373" t="s">
        <v>46</v>
      </c>
      <c r="C6373" t="s">
        <v>47</v>
      </c>
      <c r="D6373" t="s">
        <v>6797</v>
      </c>
      <c r="E6373" t="s">
        <v>88</v>
      </c>
      <c r="F6373" t="s">
        <v>79</v>
      </c>
      <c r="G6373" t="s">
        <v>51</v>
      </c>
      <c r="H6373" s="20" t="s">
        <v>58</v>
      </c>
      <c r="I6373" t="s">
        <v>53</v>
      </c>
      <c r="J6373" t="s">
        <v>54</v>
      </c>
      <c r="K6373">
        <v>3</v>
      </c>
      <c r="L6373" t="s">
        <v>55</v>
      </c>
      <c r="M6373" t="s">
        <v>77</v>
      </c>
      <c r="N6373" t="s">
        <v>89</v>
      </c>
      <c r="O6373" s="21" t="s">
        <v>58</v>
      </c>
      <c r="P6373" s="21" t="s">
        <v>126</v>
      </c>
      <c r="Q6373" s="20" t="s">
        <v>892</v>
      </c>
      <c r="R6373" s="21" t="s">
        <v>893</v>
      </c>
      <c r="S6373" s="35">
        <v>1</v>
      </c>
      <c r="T6373" s="22">
        <v>0</v>
      </c>
      <c r="U6373" s="20" t="s">
        <v>62</v>
      </c>
      <c r="V6373" s="20">
        <v>45880</v>
      </c>
      <c r="W6373" s="21">
        <v>8</v>
      </c>
      <c r="X6373" s="20">
        <v>45895</v>
      </c>
      <c r="Z6373" s="48">
        <v>8</v>
      </c>
      <c r="AA6373">
        <v>2025</v>
      </c>
      <c r="AB6373" s="45">
        <v>28119</v>
      </c>
      <c r="AC6373" s="45">
        <v>0</v>
      </c>
      <c r="AK6373" s="10"/>
    </row>
    <row r="6374" spans="1:37">
      <c r="A6374" t="s">
        <v>45</v>
      </c>
      <c r="B6374" t="s">
        <v>46</v>
      </c>
      <c r="C6374" t="s">
        <v>47</v>
      </c>
      <c r="D6374" t="s">
        <v>6798</v>
      </c>
      <c r="E6374" t="s">
        <v>88</v>
      </c>
      <c r="F6374" t="s">
        <v>79</v>
      </c>
      <c r="G6374" t="s">
        <v>51</v>
      </c>
      <c r="H6374" s="20" t="s">
        <v>52</v>
      </c>
      <c r="I6374" t="s">
        <v>53</v>
      </c>
      <c r="J6374" t="s">
        <v>54</v>
      </c>
      <c r="K6374">
        <v>3</v>
      </c>
      <c r="L6374" t="s">
        <v>55</v>
      </c>
      <c r="M6374" t="s">
        <v>56</v>
      </c>
      <c r="N6374" t="s">
        <v>57</v>
      </c>
      <c r="O6374" s="21" t="s">
        <v>58</v>
      </c>
      <c r="P6374" s="21" t="s">
        <v>133</v>
      </c>
      <c r="Q6374" s="20" t="s">
        <v>169</v>
      </c>
      <c r="R6374" s="21" t="s">
        <v>170</v>
      </c>
      <c r="S6374" s="35">
        <v>1</v>
      </c>
      <c r="T6374" s="22">
        <v>1</v>
      </c>
      <c r="U6374" s="20" t="s">
        <v>62</v>
      </c>
      <c r="V6374" s="20">
        <v>45880</v>
      </c>
      <c r="W6374" s="21">
        <v>8</v>
      </c>
      <c r="X6374" s="20">
        <v>45890</v>
      </c>
      <c r="Y6374" s="20">
        <v>45887</v>
      </c>
      <c r="Z6374" s="48">
        <v>8</v>
      </c>
      <c r="AA6374">
        <v>2025</v>
      </c>
      <c r="AB6374" s="45">
        <v>42493</v>
      </c>
      <c r="AC6374" s="45">
        <v>42493</v>
      </c>
      <c r="AK6374" s="10"/>
    </row>
    <row r="6375" spans="1:37">
      <c r="A6375" t="s">
        <v>45</v>
      </c>
      <c r="B6375" t="s">
        <v>46</v>
      </c>
      <c r="C6375" t="s">
        <v>47</v>
      </c>
      <c r="D6375" t="s">
        <v>6799</v>
      </c>
      <c r="E6375" t="s">
        <v>88</v>
      </c>
      <c r="F6375" t="s">
        <v>79</v>
      </c>
      <c r="G6375" t="s">
        <v>51</v>
      </c>
      <c r="H6375" s="20" t="s">
        <v>52</v>
      </c>
      <c r="I6375" t="s">
        <v>53</v>
      </c>
      <c r="J6375" t="s">
        <v>54</v>
      </c>
      <c r="K6375">
        <v>3</v>
      </c>
      <c r="L6375" t="s">
        <v>55</v>
      </c>
      <c r="M6375" t="s">
        <v>56</v>
      </c>
      <c r="N6375" t="s">
        <v>57</v>
      </c>
      <c r="O6375" s="21" t="s">
        <v>58</v>
      </c>
      <c r="P6375" s="21" t="s">
        <v>64</v>
      </c>
      <c r="Q6375" s="20" t="s">
        <v>410</v>
      </c>
      <c r="R6375" s="21" t="s">
        <v>411</v>
      </c>
      <c r="S6375" s="35">
        <v>1</v>
      </c>
      <c r="T6375" s="22">
        <v>1</v>
      </c>
      <c r="U6375" s="20" t="s">
        <v>62</v>
      </c>
      <c r="V6375" s="20">
        <v>45884</v>
      </c>
      <c r="W6375" s="21">
        <v>8</v>
      </c>
      <c r="X6375" s="20">
        <v>45894</v>
      </c>
      <c r="Y6375" s="20">
        <v>45889</v>
      </c>
      <c r="Z6375" s="48">
        <v>8</v>
      </c>
      <c r="AA6375">
        <v>2025</v>
      </c>
      <c r="AB6375" s="45">
        <v>48742</v>
      </c>
      <c r="AC6375" s="45">
        <v>48742</v>
      </c>
      <c r="AK6375" s="10"/>
    </row>
    <row r="6376" spans="1:37">
      <c r="A6376" t="s">
        <v>45</v>
      </c>
      <c r="B6376" t="s">
        <v>46</v>
      </c>
      <c r="C6376" t="s">
        <v>47</v>
      </c>
      <c r="D6376" t="s">
        <v>6800</v>
      </c>
      <c r="E6376" t="s">
        <v>88</v>
      </c>
      <c r="F6376" t="s">
        <v>79</v>
      </c>
      <c r="G6376" t="s">
        <v>51</v>
      </c>
      <c r="H6376" s="20" t="s">
        <v>52</v>
      </c>
      <c r="I6376" t="s">
        <v>53</v>
      </c>
      <c r="J6376" t="s">
        <v>54</v>
      </c>
      <c r="K6376">
        <v>3</v>
      </c>
      <c r="L6376" t="s">
        <v>55</v>
      </c>
      <c r="M6376" t="s">
        <v>56</v>
      </c>
      <c r="N6376" t="s">
        <v>57</v>
      </c>
      <c r="O6376" s="21" t="s">
        <v>58</v>
      </c>
      <c r="P6376" s="21" t="s">
        <v>64</v>
      </c>
      <c r="Q6376" s="20" t="s">
        <v>224</v>
      </c>
      <c r="R6376" s="21" t="s">
        <v>225</v>
      </c>
      <c r="S6376" s="35">
        <v>1</v>
      </c>
      <c r="T6376" s="22">
        <v>1</v>
      </c>
      <c r="U6376" s="20" t="s">
        <v>62</v>
      </c>
      <c r="V6376" s="20">
        <v>45884</v>
      </c>
      <c r="W6376" s="21">
        <v>8</v>
      </c>
      <c r="X6376" s="20">
        <v>45894</v>
      </c>
      <c r="Y6376" s="20">
        <v>45889</v>
      </c>
      <c r="Z6376" s="48">
        <v>8</v>
      </c>
      <c r="AA6376">
        <v>2025</v>
      </c>
      <c r="AB6376" s="45">
        <v>113333</v>
      </c>
      <c r="AC6376" s="45">
        <v>113333</v>
      </c>
      <c r="AK6376" s="10"/>
    </row>
    <row r="6377" spans="1:37">
      <c r="A6377" t="s">
        <v>45</v>
      </c>
      <c r="B6377" t="s">
        <v>46</v>
      </c>
      <c r="C6377" t="s">
        <v>47</v>
      </c>
      <c r="D6377" t="s">
        <v>6801</v>
      </c>
      <c r="E6377" t="s">
        <v>88</v>
      </c>
      <c r="F6377" t="s">
        <v>79</v>
      </c>
      <c r="G6377" t="s">
        <v>51</v>
      </c>
      <c r="H6377" s="20" t="s">
        <v>52</v>
      </c>
      <c r="I6377" t="s">
        <v>53</v>
      </c>
      <c r="J6377" t="s">
        <v>54</v>
      </c>
      <c r="K6377">
        <v>3</v>
      </c>
      <c r="L6377" t="s">
        <v>55</v>
      </c>
      <c r="M6377" t="s">
        <v>77</v>
      </c>
      <c r="N6377" t="s">
        <v>89</v>
      </c>
      <c r="O6377" s="21" t="s">
        <v>58</v>
      </c>
      <c r="P6377" s="21" t="s">
        <v>119</v>
      </c>
      <c r="Q6377" s="20" t="s">
        <v>6247</v>
      </c>
      <c r="R6377" s="21" t="s">
        <v>6248</v>
      </c>
      <c r="S6377" s="35">
        <v>1</v>
      </c>
      <c r="T6377" s="22">
        <v>1</v>
      </c>
      <c r="U6377" s="20" t="s">
        <v>62</v>
      </c>
      <c r="V6377" s="20">
        <v>45881</v>
      </c>
      <c r="W6377" s="21">
        <v>8</v>
      </c>
      <c r="X6377" s="20">
        <v>45889</v>
      </c>
      <c r="Y6377" s="20">
        <v>45887</v>
      </c>
      <c r="Z6377" s="48">
        <v>8</v>
      </c>
      <c r="AA6377">
        <v>2025</v>
      </c>
      <c r="AB6377" s="45">
        <v>74995</v>
      </c>
      <c r="AC6377" s="45">
        <v>74995</v>
      </c>
      <c r="AK6377" s="10"/>
    </row>
    <row r="6378" spans="1:37">
      <c r="A6378" t="s">
        <v>45</v>
      </c>
      <c r="B6378" t="s">
        <v>46</v>
      </c>
      <c r="C6378" t="s">
        <v>47</v>
      </c>
      <c r="D6378" t="s">
        <v>6802</v>
      </c>
      <c r="E6378" t="s">
        <v>88</v>
      </c>
      <c r="F6378" t="s">
        <v>79</v>
      </c>
      <c r="G6378" t="s">
        <v>51</v>
      </c>
      <c r="H6378" s="20" t="s">
        <v>52</v>
      </c>
      <c r="I6378" t="s">
        <v>53</v>
      </c>
      <c r="J6378" t="s">
        <v>54</v>
      </c>
      <c r="K6378">
        <v>3</v>
      </c>
      <c r="L6378" t="s">
        <v>55</v>
      </c>
      <c r="M6378" t="s">
        <v>77</v>
      </c>
      <c r="N6378" t="s">
        <v>89</v>
      </c>
      <c r="O6378" s="21" t="s">
        <v>58</v>
      </c>
      <c r="P6378" s="21" t="s">
        <v>119</v>
      </c>
      <c r="Q6378" s="20" t="s">
        <v>1376</v>
      </c>
      <c r="R6378" s="21" t="s">
        <v>1377</v>
      </c>
      <c r="S6378" s="35">
        <v>1</v>
      </c>
      <c r="T6378" s="22">
        <v>1</v>
      </c>
      <c r="U6378" s="20" t="s">
        <v>62</v>
      </c>
      <c r="V6378" s="20">
        <v>45881</v>
      </c>
      <c r="W6378" s="21">
        <v>8</v>
      </c>
      <c r="X6378" s="20">
        <v>45890</v>
      </c>
      <c r="Y6378" s="20">
        <v>45887</v>
      </c>
      <c r="Z6378" s="48">
        <v>8</v>
      </c>
      <c r="AA6378">
        <v>2025</v>
      </c>
      <c r="AB6378" s="45">
        <v>62493</v>
      </c>
      <c r="AC6378" s="45">
        <v>62493</v>
      </c>
      <c r="AK6378" s="10"/>
    </row>
    <row r="6379" spans="1:37">
      <c r="A6379" t="s">
        <v>45</v>
      </c>
      <c r="B6379" t="s">
        <v>46</v>
      </c>
      <c r="C6379" t="s">
        <v>47</v>
      </c>
      <c r="D6379" t="s">
        <v>6803</v>
      </c>
      <c r="E6379" t="s">
        <v>88</v>
      </c>
      <c r="F6379" t="s">
        <v>79</v>
      </c>
      <c r="G6379" t="s">
        <v>51</v>
      </c>
      <c r="H6379" s="20" t="s">
        <v>52</v>
      </c>
      <c r="I6379" t="s">
        <v>53</v>
      </c>
      <c r="J6379" t="s">
        <v>54</v>
      </c>
      <c r="K6379">
        <v>3</v>
      </c>
      <c r="L6379" t="s">
        <v>55</v>
      </c>
      <c r="M6379" t="s">
        <v>77</v>
      </c>
      <c r="N6379" t="s">
        <v>89</v>
      </c>
      <c r="O6379" s="21" t="s">
        <v>58</v>
      </c>
      <c r="P6379" s="21" t="s">
        <v>90</v>
      </c>
      <c r="Q6379" s="20" t="s">
        <v>2004</v>
      </c>
      <c r="R6379" s="21" t="s">
        <v>2005</v>
      </c>
      <c r="S6379" s="35">
        <v>1</v>
      </c>
      <c r="T6379" s="22">
        <v>1</v>
      </c>
      <c r="U6379" s="20" t="s">
        <v>62</v>
      </c>
      <c r="V6379" s="20">
        <v>45884</v>
      </c>
      <c r="W6379" s="21">
        <v>8</v>
      </c>
      <c r="X6379" s="20">
        <v>45895</v>
      </c>
      <c r="Y6379" s="20">
        <v>45889</v>
      </c>
      <c r="Z6379" s="48">
        <v>8</v>
      </c>
      <c r="AA6379">
        <v>2025</v>
      </c>
      <c r="AB6379" s="45">
        <v>106656</v>
      </c>
      <c r="AC6379" s="45">
        <v>106656</v>
      </c>
      <c r="AK6379" s="10"/>
    </row>
    <row r="6380" spans="1:37">
      <c r="A6380" t="s">
        <v>45</v>
      </c>
      <c r="B6380" t="s">
        <v>46</v>
      </c>
      <c r="C6380" t="s">
        <v>47</v>
      </c>
      <c r="D6380" t="s">
        <v>6804</v>
      </c>
      <c r="E6380" t="s">
        <v>88</v>
      </c>
      <c r="F6380" t="s">
        <v>79</v>
      </c>
      <c r="G6380" t="s">
        <v>51</v>
      </c>
      <c r="H6380" s="20" t="s">
        <v>52</v>
      </c>
      <c r="I6380" t="s">
        <v>53</v>
      </c>
      <c r="J6380" t="s">
        <v>54</v>
      </c>
      <c r="K6380">
        <v>3</v>
      </c>
      <c r="L6380" t="s">
        <v>55</v>
      </c>
      <c r="M6380" t="s">
        <v>77</v>
      </c>
      <c r="N6380" t="s">
        <v>89</v>
      </c>
      <c r="O6380" s="21" t="s">
        <v>58</v>
      </c>
      <c r="P6380" s="21" t="s">
        <v>366</v>
      </c>
      <c r="Q6380" s="20" t="s">
        <v>862</v>
      </c>
      <c r="R6380" s="21" t="s">
        <v>863</v>
      </c>
      <c r="S6380" s="35">
        <v>1</v>
      </c>
      <c r="T6380" s="22">
        <v>1</v>
      </c>
      <c r="U6380" s="20" t="s">
        <v>62</v>
      </c>
      <c r="V6380" s="20">
        <v>45884</v>
      </c>
      <c r="W6380" s="21">
        <v>8</v>
      </c>
      <c r="X6380" s="20">
        <v>45894</v>
      </c>
      <c r="Y6380" s="20">
        <v>45889</v>
      </c>
      <c r="Z6380" s="48">
        <v>8</v>
      </c>
      <c r="AA6380">
        <v>2025</v>
      </c>
      <c r="AB6380" s="45">
        <v>34369</v>
      </c>
      <c r="AC6380" s="45">
        <v>34369</v>
      </c>
      <c r="AK6380" s="10"/>
    </row>
    <row r="6381" spans="1:37">
      <c r="A6381" t="s">
        <v>45</v>
      </c>
      <c r="B6381" t="s">
        <v>46</v>
      </c>
      <c r="C6381" t="s">
        <v>47</v>
      </c>
      <c r="D6381" t="s">
        <v>6805</v>
      </c>
      <c r="E6381" t="s">
        <v>88</v>
      </c>
      <c r="F6381" t="s">
        <v>79</v>
      </c>
      <c r="G6381" t="s">
        <v>51</v>
      </c>
      <c r="H6381" s="20" t="s">
        <v>58</v>
      </c>
      <c r="I6381" t="s">
        <v>53</v>
      </c>
      <c r="J6381" t="s">
        <v>54</v>
      </c>
      <c r="K6381">
        <v>3</v>
      </c>
      <c r="L6381" t="s">
        <v>55</v>
      </c>
      <c r="M6381" t="s">
        <v>56</v>
      </c>
      <c r="N6381" t="s">
        <v>57</v>
      </c>
      <c r="O6381" s="21" t="s">
        <v>58</v>
      </c>
      <c r="P6381" s="21" t="s">
        <v>207</v>
      </c>
      <c r="Q6381" s="20" t="s">
        <v>950</v>
      </c>
      <c r="R6381" s="21" t="s">
        <v>951</v>
      </c>
      <c r="S6381" s="35">
        <v>1</v>
      </c>
      <c r="T6381" s="22">
        <v>0</v>
      </c>
      <c r="U6381" s="20" t="s">
        <v>62</v>
      </c>
      <c r="V6381" s="20">
        <v>45884</v>
      </c>
      <c r="W6381" s="21">
        <v>8</v>
      </c>
      <c r="X6381" s="20">
        <v>45894</v>
      </c>
      <c r="Z6381" s="48">
        <v>8</v>
      </c>
      <c r="AA6381">
        <v>2025</v>
      </c>
      <c r="AB6381" s="45">
        <v>63327</v>
      </c>
      <c r="AC6381" s="45">
        <v>0</v>
      </c>
      <c r="AK6381" s="10"/>
    </row>
    <row r="6382" spans="1:37">
      <c r="A6382" t="s">
        <v>45</v>
      </c>
      <c r="B6382" t="s">
        <v>46</v>
      </c>
      <c r="C6382" t="s">
        <v>47</v>
      </c>
      <c r="D6382" t="s">
        <v>6806</v>
      </c>
      <c r="E6382" t="s">
        <v>88</v>
      </c>
      <c r="F6382" t="s">
        <v>79</v>
      </c>
      <c r="G6382" t="s">
        <v>51</v>
      </c>
      <c r="H6382" s="20" t="s">
        <v>52</v>
      </c>
      <c r="I6382" t="s">
        <v>53</v>
      </c>
      <c r="J6382" t="s">
        <v>54</v>
      </c>
      <c r="K6382">
        <v>3</v>
      </c>
      <c r="L6382" t="s">
        <v>55</v>
      </c>
      <c r="M6382" t="s">
        <v>77</v>
      </c>
      <c r="N6382" t="s">
        <v>89</v>
      </c>
      <c r="O6382" s="21" t="s">
        <v>58</v>
      </c>
      <c r="P6382" s="21" t="s">
        <v>126</v>
      </c>
      <c r="Q6382" s="20" t="s">
        <v>1499</v>
      </c>
      <c r="R6382" s="21" t="s">
        <v>1500</v>
      </c>
      <c r="S6382" s="35">
        <v>1</v>
      </c>
      <c r="T6382" s="22">
        <v>1</v>
      </c>
      <c r="U6382" s="20" t="s">
        <v>62</v>
      </c>
      <c r="V6382" s="20">
        <v>45881</v>
      </c>
      <c r="W6382" s="21">
        <v>8</v>
      </c>
      <c r="X6382" s="20">
        <v>45890</v>
      </c>
      <c r="Y6382" s="20">
        <v>45887</v>
      </c>
      <c r="Z6382" s="48">
        <v>8</v>
      </c>
      <c r="AA6382">
        <v>2025</v>
      </c>
      <c r="AB6382" s="45">
        <v>49993</v>
      </c>
      <c r="AC6382" s="45">
        <v>49993</v>
      </c>
      <c r="AK6382" s="10"/>
    </row>
    <row r="6383" spans="1:37">
      <c r="A6383" t="s">
        <v>45</v>
      </c>
      <c r="B6383" t="s">
        <v>46</v>
      </c>
      <c r="C6383" t="s">
        <v>47</v>
      </c>
      <c r="D6383" t="s">
        <v>6807</v>
      </c>
      <c r="E6383" t="s">
        <v>88</v>
      </c>
      <c r="F6383" t="s">
        <v>79</v>
      </c>
      <c r="G6383" t="s">
        <v>51</v>
      </c>
      <c r="H6383" s="20" t="s">
        <v>52</v>
      </c>
      <c r="I6383" t="s">
        <v>53</v>
      </c>
      <c r="J6383" t="s">
        <v>54</v>
      </c>
      <c r="K6383">
        <v>3</v>
      </c>
      <c r="L6383" t="s">
        <v>55</v>
      </c>
      <c r="M6383" t="s">
        <v>77</v>
      </c>
      <c r="N6383" t="s">
        <v>89</v>
      </c>
      <c r="O6383" s="21" t="s">
        <v>58</v>
      </c>
      <c r="P6383" s="21" t="s">
        <v>97</v>
      </c>
      <c r="Q6383" s="20" t="s">
        <v>2440</v>
      </c>
      <c r="R6383" s="21" t="s">
        <v>2441</v>
      </c>
      <c r="S6383" s="35">
        <v>1</v>
      </c>
      <c r="T6383" s="22">
        <v>1</v>
      </c>
      <c r="U6383" s="20" t="s">
        <v>62</v>
      </c>
      <c r="V6383" s="20">
        <v>45882</v>
      </c>
      <c r="W6383" s="21">
        <v>8</v>
      </c>
      <c r="X6383" s="20">
        <v>45889</v>
      </c>
      <c r="Y6383" s="20">
        <v>45889</v>
      </c>
      <c r="Z6383" s="48">
        <v>8</v>
      </c>
      <c r="AA6383">
        <v>2025</v>
      </c>
      <c r="AB6383" s="45">
        <v>33122</v>
      </c>
      <c r="AC6383" s="45">
        <v>33122</v>
      </c>
      <c r="AK6383" s="10"/>
    </row>
    <row r="6384" spans="1:37">
      <c r="A6384" t="s">
        <v>45</v>
      </c>
      <c r="B6384" t="s">
        <v>46</v>
      </c>
      <c r="C6384" t="s">
        <v>47</v>
      </c>
      <c r="D6384" t="s">
        <v>6808</v>
      </c>
      <c r="E6384" t="s">
        <v>88</v>
      </c>
      <c r="F6384" t="s">
        <v>79</v>
      </c>
      <c r="G6384" t="s">
        <v>51</v>
      </c>
      <c r="H6384" s="20" t="s">
        <v>52</v>
      </c>
      <c r="I6384" t="s">
        <v>53</v>
      </c>
      <c r="J6384" t="s">
        <v>54</v>
      </c>
      <c r="K6384">
        <v>3</v>
      </c>
      <c r="L6384" t="s">
        <v>55</v>
      </c>
      <c r="M6384" t="s">
        <v>77</v>
      </c>
      <c r="N6384" t="s">
        <v>89</v>
      </c>
      <c r="O6384" s="21" t="s">
        <v>58</v>
      </c>
      <c r="P6384" s="21" t="s">
        <v>150</v>
      </c>
      <c r="Q6384" s="20" t="s">
        <v>536</v>
      </c>
      <c r="R6384" s="21" t="s">
        <v>537</v>
      </c>
      <c r="S6384" s="35">
        <v>1</v>
      </c>
      <c r="T6384" s="22">
        <v>1</v>
      </c>
      <c r="U6384" s="20" t="s">
        <v>62</v>
      </c>
      <c r="V6384" s="20">
        <v>45884</v>
      </c>
      <c r="W6384" s="21">
        <v>8</v>
      </c>
      <c r="X6384" s="20">
        <v>45894</v>
      </c>
      <c r="Y6384" s="20">
        <v>45889</v>
      </c>
      <c r="Z6384" s="48">
        <v>8</v>
      </c>
      <c r="AA6384">
        <v>2025</v>
      </c>
      <c r="AB6384" s="45">
        <v>93330</v>
      </c>
      <c r="AC6384" s="45">
        <v>93330</v>
      </c>
      <c r="AK6384" s="10"/>
    </row>
    <row r="6385" spans="1:37">
      <c r="A6385" t="s">
        <v>45</v>
      </c>
      <c r="B6385" t="s">
        <v>46</v>
      </c>
      <c r="C6385" t="s">
        <v>47</v>
      </c>
      <c r="D6385" t="s">
        <v>6809</v>
      </c>
      <c r="E6385" t="s">
        <v>88</v>
      </c>
      <c r="F6385" t="s">
        <v>79</v>
      </c>
      <c r="G6385" t="s">
        <v>51</v>
      </c>
      <c r="H6385" s="20" t="s">
        <v>52</v>
      </c>
      <c r="I6385" t="s">
        <v>53</v>
      </c>
      <c r="J6385" t="s">
        <v>54</v>
      </c>
      <c r="K6385">
        <v>3</v>
      </c>
      <c r="L6385" t="s">
        <v>55</v>
      </c>
      <c r="M6385" t="s">
        <v>56</v>
      </c>
      <c r="N6385" t="s">
        <v>57</v>
      </c>
      <c r="O6385" s="21" t="s">
        <v>58</v>
      </c>
      <c r="P6385" s="21" t="s">
        <v>207</v>
      </c>
      <c r="Q6385" s="20" t="s">
        <v>3356</v>
      </c>
      <c r="R6385" s="21" t="s">
        <v>3357</v>
      </c>
      <c r="S6385" s="35">
        <v>1</v>
      </c>
      <c r="T6385" s="22">
        <v>1</v>
      </c>
      <c r="U6385" s="20" t="s">
        <v>62</v>
      </c>
      <c r="V6385" s="20">
        <v>45884</v>
      </c>
      <c r="W6385" s="21">
        <v>8</v>
      </c>
      <c r="X6385" s="20">
        <v>45896</v>
      </c>
      <c r="Y6385" s="20">
        <v>45891</v>
      </c>
      <c r="Z6385" s="48">
        <v>8</v>
      </c>
      <c r="AA6385">
        <v>2025</v>
      </c>
      <c r="AB6385" s="45">
        <v>74995</v>
      </c>
      <c r="AC6385" s="45">
        <v>74995</v>
      </c>
      <c r="AK6385" s="10"/>
    </row>
    <row r="6386" spans="1:37">
      <c r="A6386" t="s">
        <v>45</v>
      </c>
      <c r="B6386" t="s">
        <v>46</v>
      </c>
      <c r="C6386" t="s">
        <v>47</v>
      </c>
      <c r="D6386" t="s">
        <v>6810</v>
      </c>
      <c r="E6386" t="s">
        <v>88</v>
      </c>
      <c r="F6386" t="s">
        <v>79</v>
      </c>
      <c r="G6386" t="s">
        <v>51</v>
      </c>
      <c r="H6386" s="20" t="s">
        <v>52</v>
      </c>
      <c r="I6386" t="s">
        <v>53</v>
      </c>
      <c r="J6386" t="s">
        <v>54</v>
      </c>
      <c r="K6386">
        <v>3</v>
      </c>
      <c r="L6386" t="s">
        <v>55</v>
      </c>
      <c r="M6386" t="s">
        <v>77</v>
      </c>
      <c r="N6386" t="s">
        <v>89</v>
      </c>
      <c r="O6386" s="21" t="s">
        <v>58</v>
      </c>
      <c r="P6386" s="21" t="s">
        <v>119</v>
      </c>
      <c r="Q6386" s="20" t="s">
        <v>3415</v>
      </c>
      <c r="R6386" s="21" t="s">
        <v>3416</v>
      </c>
      <c r="S6386" s="35">
        <v>1</v>
      </c>
      <c r="T6386" s="22">
        <v>1</v>
      </c>
      <c r="U6386" s="20" t="s">
        <v>62</v>
      </c>
      <c r="V6386" s="20">
        <v>45884</v>
      </c>
      <c r="W6386" s="21">
        <v>8</v>
      </c>
      <c r="X6386" s="20">
        <v>45896</v>
      </c>
      <c r="Y6386" s="20">
        <v>45889</v>
      </c>
      <c r="Z6386" s="48">
        <v>8</v>
      </c>
      <c r="AA6386">
        <v>2025</v>
      </c>
      <c r="AB6386" s="45">
        <v>37494</v>
      </c>
      <c r="AC6386" s="45">
        <v>37494</v>
      </c>
      <c r="AK6386" s="10"/>
    </row>
    <row r="6387" spans="1:37">
      <c r="A6387" t="s">
        <v>45</v>
      </c>
      <c r="B6387" t="s">
        <v>46</v>
      </c>
      <c r="C6387" t="s">
        <v>47</v>
      </c>
      <c r="D6387" t="s">
        <v>6811</v>
      </c>
      <c r="E6387" t="s">
        <v>88</v>
      </c>
      <c r="F6387" t="s">
        <v>79</v>
      </c>
      <c r="G6387" t="s">
        <v>51</v>
      </c>
      <c r="H6387" s="20" t="s">
        <v>52</v>
      </c>
      <c r="I6387" t="s">
        <v>53</v>
      </c>
      <c r="J6387" t="s">
        <v>54</v>
      </c>
      <c r="K6387">
        <v>3</v>
      </c>
      <c r="L6387" t="s">
        <v>55</v>
      </c>
      <c r="M6387" t="s">
        <v>77</v>
      </c>
      <c r="N6387" t="s">
        <v>89</v>
      </c>
      <c r="O6387" s="21" t="s">
        <v>58</v>
      </c>
      <c r="P6387" s="21" t="s">
        <v>150</v>
      </c>
      <c r="Q6387" s="20" t="s">
        <v>4954</v>
      </c>
      <c r="R6387" s="21" t="s">
        <v>4955</v>
      </c>
      <c r="S6387" s="35">
        <v>1</v>
      </c>
      <c r="T6387" s="22">
        <v>1</v>
      </c>
      <c r="U6387" s="20" t="s">
        <v>62</v>
      </c>
      <c r="V6387" s="20">
        <v>45882</v>
      </c>
      <c r="W6387" s="21">
        <v>8</v>
      </c>
      <c r="X6387" s="20">
        <v>45891</v>
      </c>
      <c r="Y6387" s="20">
        <v>45887</v>
      </c>
      <c r="Z6387" s="48">
        <v>8</v>
      </c>
      <c r="AA6387">
        <v>2025</v>
      </c>
      <c r="AB6387" s="45">
        <v>126665</v>
      </c>
      <c r="AC6387" s="45">
        <v>126665</v>
      </c>
      <c r="AK6387" s="10"/>
    </row>
    <row r="6388" spans="1:37">
      <c r="A6388" t="s">
        <v>45</v>
      </c>
      <c r="B6388" t="s">
        <v>46</v>
      </c>
      <c r="C6388" t="s">
        <v>47</v>
      </c>
      <c r="D6388" t="s">
        <v>6812</v>
      </c>
      <c r="E6388" t="s">
        <v>88</v>
      </c>
      <c r="F6388" t="s">
        <v>79</v>
      </c>
      <c r="G6388" t="s">
        <v>51</v>
      </c>
      <c r="H6388" s="20" t="s">
        <v>52</v>
      </c>
      <c r="I6388" t="s">
        <v>53</v>
      </c>
      <c r="J6388" t="s">
        <v>54</v>
      </c>
      <c r="K6388">
        <v>3</v>
      </c>
      <c r="L6388" t="s">
        <v>55</v>
      </c>
      <c r="M6388" t="s">
        <v>77</v>
      </c>
      <c r="N6388" t="s">
        <v>89</v>
      </c>
      <c r="O6388" s="21" t="s">
        <v>58</v>
      </c>
      <c r="P6388" s="21" t="s">
        <v>150</v>
      </c>
      <c r="Q6388" s="20" t="s">
        <v>1137</v>
      </c>
      <c r="R6388" s="21" t="s">
        <v>1138</v>
      </c>
      <c r="S6388" s="35">
        <v>1</v>
      </c>
      <c r="T6388" s="22">
        <v>1</v>
      </c>
      <c r="U6388" s="20" t="s">
        <v>62</v>
      </c>
      <c r="V6388" s="20">
        <v>45882</v>
      </c>
      <c r="W6388" s="21">
        <v>8</v>
      </c>
      <c r="X6388" s="20">
        <v>45890</v>
      </c>
      <c r="Y6388" s="20">
        <v>45887</v>
      </c>
      <c r="Z6388" s="48">
        <v>8</v>
      </c>
      <c r="AA6388">
        <v>2025</v>
      </c>
      <c r="AB6388" s="45">
        <v>87495</v>
      </c>
      <c r="AC6388" s="45">
        <v>87495</v>
      </c>
      <c r="AK6388" s="10"/>
    </row>
    <row r="6389" spans="1:37">
      <c r="A6389" t="s">
        <v>45</v>
      </c>
      <c r="B6389" t="s">
        <v>46</v>
      </c>
      <c r="C6389" t="s">
        <v>47</v>
      </c>
      <c r="D6389" t="s">
        <v>6813</v>
      </c>
      <c r="E6389" t="s">
        <v>88</v>
      </c>
      <c r="F6389" t="s">
        <v>79</v>
      </c>
      <c r="G6389" t="s">
        <v>51</v>
      </c>
      <c r="H6389" s="20" t="s">
        <v>52</v>
      </c>
      <c r="I6389" t="s">
        <v>53</v>
      </c>
      <c r="J6389" t="s">
        <v>54</v>
      </c>
      <c r="K6389">
        <v>3</v>
      </c>
      <c r="L6389" t="s">
        <v>55</v>
      </c>
      <c r="M6389" t="s">
        <v>56</v>
      </c>
      <c r="N6389" t="s">
        <v>57</v>
      </c>
      <c r="O6389" s="21" t="s">
        <v>58</v>
      </c>
      <c r="P6389" s="21" t="s">
        <v>207</v>
      </c>
      <c r="Q6389" s="20" t="s">
        <v>2322</v>
      </c>
      <c r="R6389" s="21" t="s">
        <v>2323</v>
      </c>
      <c r="S6389" s="35">
        <v>1</v>
      </c>
      <c r="T6389" s="22">
        <v>1</v>
      </c>
      <c r="U6389" s="20" t="s">
        <v>62</v>
      </c>
      <c r="V6389" s="20">
        <v>45884</v>
      </c>
      <c r="W6389" s="21">
        <v>8</v>
      </c>
      <c r="X6389" s="20">
        <v>45894</v>
      </c>
      <c r="Y6389" s="20">
        <v>45889</v>
      </c>
      <c r="Z6389" s="48">
        <v>8</v>
      </c>
      <c r="AA6389">
        <v>2025</v>
      </c>
      <c r="AB6389" s="45">
        <v>99991</v>
      </c>
      <c r="AC6389" s="45">
        <v>99991</v>
      </c>
      <c r="AK6389" s="10"/>
    </row>
    <row r="6390" spans="1:37">
      <c r="A6390" t="s">
        <v>45</v>
      </c>
      <c r="B6390" t="s">
        <v>46</v>
      </c>
      <c r="C6390" t="s">
        <v>47</v>
      </c>
      <c r="D6390" t="s">
        <v>6814</v>
      </c>
      <c r="E6390" t="s">
        <v>88</v>
      </c>
      <c r="F6390" t="s">
        <v>79</v>
      </c>
      <c r="G6390" t="s">
        <v>51</v>
      </c>
      <c r="H6390" s="20" t="s">
        <v>52</v>
      </c>
      <c r="I6390" t="s">
        <v>53</v>
      </c>
      <c r="J6390" t="s">
        <v>54</v>
      </c>
      <c r="K6390">
        <v>3</v>
      </c>
      <c r="L6390" t="s">
        <v>55</v>
      </c>
      <c r="M6390" t="s">
        <v>56</v>
      </c>
      <c r="N6390" t="s">
        <v>57</v>
      </c>
      <c r="O6390" s="21" t="s">
        <v>58</v>
      </c>
      <c r="P6390" s="21" t="s">
        <v>64</v>
      </c>
      <c r="Q6390" s="20" t="s">
        <v>94</v>
      </c>
      <c r="R6390" s="21" t="s">
        <v>95</v>
      </c>
      <c r="S6390" s="35">
        <v>1</v>
      </c>
      <c r="T6390" s="22">
        <v>1</v>
      </c>
      <c r="U6390" s="20" t="s">
        <v>62</v>
      </c>
      <c r="V6390" s="20">
        <v>45884</v>
      </c>
      <c r="W6390" s="21">
        <v>8</v>
      </c>
      <c r="X6390" s="20">
        <v>45895</v>
      </c>
      <c r="Y6390" s="20">
        <v>45891</v>
      </c>
      <c r="Z6390" s="48">
        <v>8</v>
      </c>
      <c r="AA6390">
        <v>2025</v>
      </c>
      <c r="AB6390" s="45">
        <v>31242</v>
      </c>
      <c r="AC6390" s="45">
        <v>31242</v>
      </c>
      <c r="AK6390" s="10"/>
    </row>
    <row r="6391" spans="1:37">
      <c r="A6391" t="s">
        <v>45</v>
      </c>
      <c r="B6391" t="s">
        <v>46</v>
      </c>
      <c r="C6391" t="s">
        <v>47</v>
      </c>
      <c r="D6391" t="s">
        <v>6815</v>
      </c>
      <c r="E6391" t="s">
        <v>88</v>
      </c>
      <c r="F6391" t="s">
        <v>79</v>
      </c>
      <c r="G6391" t="s">
        <v>51</v>
      </c>
      <c r="H6391" s="20" t="s">
        <v>52</v>
      </c>
      <c r="I6391" t="s">
        <v>53</v>
      </c>
      <c r="J6391" t="s">
        <v>54</v>
      </c>
      <c r="K6391">
        <v>3</v>
      </c>
      <c r="L6391" t="s">
        <v>55</v>
      </c>
      <c r="M6391" t="s">
        <v>56</v>
      </c>
      <c r="N6391" t="s">
        <v>57</v>
      </c>
      <c r="O6391" s="21" t="s">
        <v>58</v>
      </c>
      <c r="P6391" s="21" t="s">
        <v>64</v>
      </c>
      <c r="Q6391" s="20" t="s">
        <v>436</v>
      </c>
      <c r="R6391" s="21" t="s">
        <v>437</v>
      </c>
      <c r="S6391" s="35">
        <v>1</v>
      </c>
      <c r="T6391" s="22">
        <v>1</v>
      </c>
      <c r="U6391" s="20" t="s">
        <v>62</v>
      </c>
      <c r="V6391" s="20">
        <v>45884</v>
      </c>
      <c r="W6391" s="21">
        <v>8</v>
      </c>
      <c r="X6391" s="20">
        <v>45895</v>
      </c>
      <c r="Y6391" s="20">
        <v>45891</v>
      </c>
      <c r="Z6391" s="48">
        <v>8</v>
      </c>
      <c r="AA6391">
        <v>2025</v>
      </c>
      <c r="AB6391" s="45">
        <v>49994</v>
      </c>
      <c r="AC6391" s="45">
        <v>49994</v>
      </c>
      <c r="AK6391" s="10"/>
    </row>
    <row r="6392" spans="1:37">
      <c r="A6392" t="s">
        <v>45</v>
      </c>
      <c r="B6392" t="s">
        <v>46</v>
      </c>
      <c r="C6392" t="s">
        <v>47</v>
      </c>
      <c r="D6392" t="s">
        <v>6816</v>
      </c>
      <c r="E6392" t="s">
        <v>88</v>
      </c>
      <c r="F6392" t="s">
        <v>79</v>
      </c>
      <c r="G6392" t="s">
        <v>51</v>
      </c>
      <c r="H6392" s="20" t="s">
        <v>52</v>
      </c>
      <c r="I6392" t="s">
        <v>53</v>
      </c>
      <c r="J6392" t="s">
        <v>54</v>
      </c>
      <c r="K6392">
        <v>3</v>
      </c>
      <c r="L6392" t="s">
        <v>55</v>
      </c>
      <c r="M6392" t="s">
        <v>77</v>
      </c>
      <c r="N6392" t="s">
        <v>89</v>
      </c>
      <c r="O6392" s="21" t="s">
        <v>58</v>
      </c>
      <c r="P6392" s="21" t="s">
        <v>119</v>
      </c>
      <c r="Q6392" s="20" t="s">
        <v>728</v>
      </c>
      <c r="R6392" s="21" t="s">
        <v>729</v>
      </c>
      <c r="S6392" s="35">
        <v>1</v>
      </c>
      <c r="T6392" s="22">
        <v>1</v>
      </c>
      <c r="U6392" s="20" t="s">
        <v>62</v>
      </c>
      <c r="V6392" s="20">
        <v>45878</v>
      </c>
      <c r="W6392" s="21">
        <v>8</v>
      </c>
      <c r="X6392" s="20">
        <v>45888</v>
      </c>
      <c r="Y6392" s="20">
        <v>45882</v>
      </c>
      <c r="Z6392" s="48">
        <v>8</v>
      </c>
      <c r="AA6392">
        <v>2025</v>
      </c>
      <c r="AB6392" s="45">
        <v>75709</v>
      </c>
      <c r="AC6392" s="45">
        <v>75709</v>
      </c>
      <c r="AK6392" s="10"/>
    </row>
    <row r="6393" spans="1:37">
      <c r="A6393" t="s">
        <v>45</v>
      </c>
      <c r="B6393" t="s">
        <v>46</v>
      </c>
      <c r="C6393" t="s">
        <v>47</v>
      </c>
      <c r="D6393" t="s">
        <v>6817</v>
      </c>
      <c r="E6393" t="s">
        <v>88</v>
      </c>
      <c r="F6393" t="s">
        <v>79</v>
      </c>
      <c r="G6393" t="s">
        <v>51</v>
      </c>
      <c r="H6393" s="20" t="s">
        <v>52</v>
      </c>
      <c r="I6393" t="s">
        <v>53</v>
      </c>
      <c r="J6393" t="s">
        <v>54</v>
      </c>
      <c r="K6393">
        <v>3</v>
      </c>
      <c r="L6393" t="s">
        <v>55</v>
      </c>
      <c r="M6393" t="s">
        <v>77</v>
      </c>
      <c r="N6393" t="s">
        <v>89</v>
      </c>
      <c r="O6393" s="21" t="s">
        <v>58</v>
      </c>
      <c r="P6393" s="21" t="s">
        <v>90</v>
      </c>
      <c r="Q6393" s="20" t="s">
        <v>344</v>
      </c>
      <c r="R6393" s="21" t="s">
        <v>345</v>
      </c>
      <c r="S6393" s="35">
        <v>1</v>
      </c>
      <c r="T6393" s="22">
        <v>1</v>
      </c>
      <c r="U6393" s="20" t="s">
        <v>62</v>
      </c>
      <c r="V6393" s="20">
        <v>45877</v>
      </c>
      <c r="W6393" s="21">
        <v>8</v>
      </c>
      <c r="X6393" s="20">
        <v>45883</v>
      </c>
      <c r="Y6393" s="20">
        <v>45882</v>
      </c>
      <c r="Z6393" s="48">
        <v>8</v>
      </c>
      <c r="AA6393">
        <v>2025</v>
      </c>
      <c r="AB6393" s="45">
        <v>39995</v>
      </c>
      <c r="AC6393" s="45">
        <v>39995</v>
      </c>
      <c r="AK6393" s="10"/>
    </row>
    <row r="6394" spans="1:37">
      <c r="A6394" t="s">
        <v>45</v>
      </c>
      <c r="B6394" t="s">
        <v>46</v>
      </c>
      <c r="C6394" t="s">
        <v>47</v>
      </c>
      <c r="D6394" t="s">
        <v>6818</v>
      </c>
      <c r="E6394" t="s">
        <v>88</v>
      </c>
      <c r="F6394" t="s">
        <v>79</v>
      </c>
      <c r="G6394" t="s">
        <v>51</v>
      </c>
      <c r="H6394" s="20" t="s">
        <v>52</v>
      </c>
      <c r="I6394" t="s">
        <v>53</v>
      </c>
      <c r="J6394" t="s">
        <v>54</v>
      </c>
      <c r="K6394">
        <v>3</v>
      </c>
      <c r="L6394" t="s">
        <v>55</v>
      </c>
      <c r="M6394" t="s">
        <v>56</v>
      </c>
      <c r="N6394" t="s">
        <v>57</v>
      </c>
      <c r="O6394" s="21" t="s">
        <v>58</v>
      </c>
      <c r="P6394" s="21" t="s">
        <v>64</v>
      </c>
      <c r="Q6394" s="20" t="s">
        <v>591</v>
      </c>
      <c r="R6394" s="21" t="s">
        <v>592</v>
      </c>
      <c r="S6394" s="35">
        <v>1</v>
      </c>
      <c r="T6394" s="22">
        <v>1</v>
      </c>
      <c r="U6394" s="20" t="s">
        <v>62</v>
      </c>
      <c r="V6394" s="20">
        <v>45878</v>
      </c>
      <c r="W6394" s="21">
        <v>8</v>
      </c>
      <c r="X6394" s="20">
        <v>45887</v>
      </c>
      <c r="Y6394" s="20">
        <v>45882</v>
      </c>
      <c r="Z6394" s="48">
        <v>8</v>
      </c>
      <c r="AA6394">
        <v>2025</v>
      </c>
      <c r="AB6394" s="45">
        <v>28117</v>
      </c>
      <c r="AC6394" s="45">
        <v>28117</v>
      </c>
      <c r="AK6394" s="10"/>
    </row>
    <row r="6395" spans="1:37">
      <c r="A6395" t="s">
        <v>45</v>
      </c>
      <c r="B6395" t="s">
        <v>46</v>
      </c>
      <c r="C6395" t="s">
        <v>47</v>
      </c>
      <c r="D6395" t="s">
        <v>6819</v>
      </c>
      <c r="E6395" t="s">
        <v>88</v>
      </c>
      <c r="F6395" t="s">
        <v>79</v>
      </c>
      <c r="G6395" t="s">
        <v>51</v>
      </c>
      <c r="H6395" s="20" t="s">
        <v>52</v>
      </c>
      <c r="I6395" t="s">
        <v>53</v>
      </c>
      <c r="J6395" t="s">
        <v>54</v>
      </c>
      <c r="K6395">
        <v>3</v>
      </c>
      <c r="L6395" t="s">
        <v>55</v>
      </c>
      <c r="M6395" t="s">
        <v>77</v>
      </c>
      <c r="N6395" t="s">
        <v>89</v>
      </c>
      <c r="O6395" s="21" t="s">
        <v>58</v>
      </c>
      <c r="P6395" s="21" t="s">
        <v>119</v>
      </c>
      <c r="Q6395" s="20" t="s">
        <v>968</v>
      </c>
      <c r="R6395" s="21" t="s">
        <v>969</v>
      </c>
      <c r="S6395" s="35">
        <v>1</v>
      </c>
      <c r="T6395" s="22">
        <v>1</v>
      </c>
      <c r="U6395" s="20" t="s">
        <v>62</v>
      </c>
      <c r="V6395" s="20">
        <v>45878</v>
      </c>
      <c r="W6395" s="21">
        <v>8</v>
      </c>
      <c r="X6395" s="20">
        <v>45895</v>
      </c>
      <c r="Y6395" s="20">
        <v>45891</v>
      </c>
      <c r="Z6395" s="48">
        <v>8</v>
      </c>
      <c r="AA6395">
        <v>2025</v>
      </c>
      <c r="AB6395" s="45">
        <v>92854</v>
      </c>
      <c r="AC6395" s="45">
        <v>92854</v>
      </c>
      <c r="AK6395" s="10"/>
    </row>
    <row r="6396" spans="1:37">
      <c r="A6396" t="s">
        <v>45</v>
      </c>
      <c r="B6396" t="s">
        <v>46</v>
      </c>
      <c r="C6396" t="s">
        <v>47</v>
      </c>
      <c r="D6396" t="s">
        <v>6820</v>
      </c>
      <c r="E6396" t="s">
        <v>88</v>
      </c>
      <c r="F6396" t="s">
        <v>79</v>
      </c>
      <c r="G6396" t="s">
        <v>51</v>
      </c>
      <c r="H6396" s="20" t="s">
        <v>52</v>
      </c>
      <c r="I6396" t="s">
        <v>53</v>
      </c>
      <c r="J6396" t="s">
        <v>54</v>
      </c>
      <c r="K6396">
        <v>3</v>
      </c>
      <c r="L6396" t="s">
        <v>55</v>
      </c>
      <c r="M6396" t="s">
        <v>56</v>
      </c>
      <c r="N6396" t="s">
        <v>57</v>
      </c>
      <c r="O6396" s="21" t="s">
        <v>58</v>
      </c>
      <c r="P6396" s="21" t="s">
        <v>64</v>
      </c>
      <c r="Q6396" s="20" t="s">
        <v>481</v>
      </c>
      <c r="R6396" s="21" t="s">
        <v>482</v>
      </c>
      <c r="S6396" s="35">
        <v>1</v>
      </c>
      <c r="T6396" s="22">
        <v>1</v>
      </c>
      <c r="U6396" s="20" t="s">
        <v>62</v>
      </c>
      <c r="V6396" s="20">
        <v>45878</v>
      </c>
      <c r="W6396" s="21">
        <v>8</v>
      </c>
      <c r="X6396" s="20">
        <v>45887</v>
      </c>
      <c r="Y6396" s="20">
        <v>45882</v>
      </c>
      <c r="Z6396" s="48">
        <v>8</v>
      </c>
      <c r="AA6396">
        <v>2025</v>
      </c>
      <c r="AB6396" s="45">
        <v>73327</v>
      </c>
      <c r="AC6396" s="45">
        <v>73327</v>
      </c>
      <c r="AK6396" s="10"/>
    </row>
    <row r="6397" spans="1:37">
      <c r="A6397" t="s">
        <v>45</v>
      </c>
      <c r="B6397" t="s">
        <v>46</v>
      </c>
      <c r="C6397" t="s">
        <v>47</v>
      </c>
      <c r="D6397" t="s">
        <v>6821</v>
      </c>
      <c r="E6397" t="s">
        <v>88</v>
      </c>
      <c r="F6397" t="s">
        <v>79</v>
      </c>
      <c r="G6397" t="s">
        <v>51</v>
      </c>
      <c r="H6397" s="20" t="s">
        <v>52</v>
      </c>
      <c r="I6397" t="s">
        <v>53</v>
      </c>
      <c r="J6397" t="s">
        <v>54</v>
      </c>
      <c r="K6397">
        <v>3</v>
      </c>
      <c r="L6397" t="s">
        <v>55</v>
      </c>
      <c r="M6397" t="s">
        <v>77</v>
      </c>
      <c r="N6397" t="s">
        <v>89</v>
      </c>
      <c r="O6397" s="21" t="s">
        <v>58</v>
      </c>
      <c r="P6397" s="21" t="s">
        <v>119</v>
      </c>
      <c r="Q6397" s="20" t="s">
        <v>2472</v>
      </c>
      <c r="R6397" s="21" t="s">
        <v>2473</v>
      </c>
      <c r="S6397" s="35">
        <v>1</v>
      </c>
      <c r="T6397" s="22">
        <v>1</v>
      </c>
      <c r="U6397" s="20" t="s">
        <v>62</v>
      </c>
      <c r="V6397" s="20">
        <v>45881</v>
      </c>
      <c r="W6397" s="21">
        <v>8</v>
      </c>
      <c r="X6397" s="20">
        <v>45890</v>
      </c>
      <c r="Y6397" s="20">
        <v>45887</v>
      </c>
      <c r="Z6397" s="48">
        <v>8</v>
      </c>
      <c r="AA6397">
        <v>2025</v>
      </c>
      <c r="AB6397" s="45">
        <v>78115</v>
      </c>
      <c r="AC6397" s="45">
        <v>78115</v>
      </c>
      <c r="AK6397" s="10"/>
    </row>
    <row r="6398" spans="1:37">
      <c r="A6398" t="s">
        <v>45</v>
      </c>
      <c r="B6398" t="s">
        <v>46</v>
      </c>
      <c r="C6398" t="s">
        <v>47</v>
      </c>
      <c r="D6398" t="s">
        <v>6822</v>
      </c>
      <c r="E6398" t="s">
        <v>88</v>
      </c>
      <c r="F6398" t="s">
        <v>79</v>
      </c>
      <c r="G6398" t="s">
        <v>51</v>
      </c>
      <c r="H6398" s="20" t="s">
        <v>52</v>
      </c>
      <c r="I6398" t="s">
        <v>53</v>
      </c>
      <c r="J6398" t="s">
        <v>54</v>
      </c>
      <c r="K6398">
        <v>3</v>
      </c>
      <c r="L6398" t="s">
        <v>55</v>
      </c>
      <c r="M6398" t="s">
        <v>56</v>
      </c>
      <c r="N6398" t="s">
        <v>57</v>
      </c>
      <c r="O6398" s="21" t="s">
        <v>58</v>
      </c>
      <c r="P6398" s="21" t="s">
        <v>64</v>
      </c>
      <c r="Q6398" s="20" t="s">
        <v>221</v>
      </c>
      <c r="R6398" s="21" t="s">
        <v>222</v>
      </c>
      <c r="S6398" s="35">
        <v>1</v>
      </c>
      <c r="T6398" s="22">
        <v>1</v>
      </c>
      <c r="U6398" s="20" t="s">
        <v>62</v>
      </c>
      <c r="V6398" s="20">
        <v>45883</v>
      </c>
      <c r="W6398" s="21">
        <v>8</v>
      </c>
      <c r="X6398" s="20">
        <v>45894</v>
      </c>
      <c r="Y6398" s="20">
        <v>45889</v>
      </c>
      <c r="Z6398" s="48">
        <v>8</v>
      </c>
      <c r="AA6398">
        <v>2025</v>
      </c>
      <c r="AB6398" s="45">
        <v>109994</v>
      </c>
      <c r="AC6398" s="45">
        <v>109994</v>
      </c>
      <c r="AK6398" s="10"/>
    </row>
    <row r="6399" spans="1:37">
      <c r="A6399" t="s">
        <v>45</v>
      </c>
      <c r="B6399" t="s">
        <v>46</v>
      </c>
      <c r="C6399" t="s">
        <v>47</v>
      </c>
      <c r="D6399" t="s">
        <v>6823</v>
      </c>
      <c r="E6399" t="s">
        <v>88</v>
      </c>
      <c r="F6399" t="s">
        <v>79</v>
      </c>
      <c r="G6399" t="s">
        <v>51</v>
      </c>
      <c r="H6399" s="20" t="s">
        <v>52</v>
      </c>
      <c r="I6399" t="s">
        <v>53</v>
      </c>
      <c r="J6399" t="s">
        <v>54</v>
      </c>
      <c r="K6399">
        <v>3</v>
      </c>
      <c r="L6399" t="s">
        <v>55</v>
      </c>
      <c r="M6399" t="s">
        <v>77</v>
      </c>
      <c r="N6399" t="s">
        <v>89</v>
      </c>
      <c r="O6399" s="21" t="s">
        <v>58</v>
      </c>
      <c r="P6399" s="21" t="s">
        <v>276</v>
      </c>
      <c r="Q6399" s="20" t="s">
        <v>315</v>
      </c>
      <c r="R6399" s="21" t="s">
        <v>316</v>
      </c>
      <c r="S6399" s="35">
        <v>3</v>
      </c>
      <c r="T6399" s="22">
        <v>3</v>
      </c>
      <c r="U6399" s="20" t="s">
        <v>62</v>
      </c>
      <c r="V6399" s="20">
        <v>45882</v>
      </c>
      <c r="W6399" s="21">
        <v>8</v>
      </c>
      <c r="X6399" s="20">
        <v>45891</v>
      </c>
      <c r="Y6399" s="20">
        <v>45887</v>
      </c>
      <c r="Z6399" s="48">
        <v>8</v>
      </c>
      <c r="AA6399">
        <v>2025</v>
      </c>
      <c r="AB6399" s="45">
        <v>37485</v>
      </c>
      <c r="AC6399" s="45">
        <v>37485</v>
      </c>
      <c r="AK6399" s="10"/>
    </row>
    <row r="6400" spans="1:37">
      <c r="A6400" t="s">
        <v>45</v>
      </c>
      <c r="B6400" t="s">
        <v>46</v>
      </c>
      <c r="C6400" t="s">
        <v>47</v>
      </c>
      <c r="D6400" t="s">
        <v>6824</v>
      </c>
      <c r="E6400" t="s">
        <v>88</v>
      </c>
      <c r="F6400" t="s">
        <v>79</v>
      </c>
      <c r="G6400" t="s">
        <v>51</v>
      </c>
      <c r="H6400" s="20" t="s">
        <v>52</v>
      </c>
      <c r="I6400" t="s">
        <v>53</v>
      </c>
      <c r="J6400" t="s">
        <v>54</v>
      </c>
      <c r="K6400">
        <v>3</v>
      </c>
      <c r="L6400" t="s">
        <v>55</v>
      </c>
      <c r="M6400" t="s">
        <v>56</v>
      </c>
      <c r="N6400" t="s">
        <v>57</v>
      </c>
      <c r="O6400" s="21" t="s">
        <v>58</v>
      </c>
      <c r="P6400" s="21" t="s">
        <v>64</v>
      </c>
      <c r="Q6400" s="20" t="s">
        <v>410</v>
      </c>
      <c r="R6400" s="21" t="s">
        <v>411</v>
      </c>
      <c r="S6400" s="35">
        <v>1</v>
      </c>
      <c r="T6400" s="22">
        <v>1</v>
      </c>
      <c r="U6400" s="20" t="s">
        <v>62</v>
      </c>
      <c r="V6400" s="20">
        <v>45883</v>
      </c>
      <c r="W6400" s="21">
        <v>8</v>
      </c>
      <c r="X6400" s="20">
        <v>45894</v>
      </c>
      <c r="Y6400" s="20">
        <v>45889</v>
      </c>
      <c r="Z6400" s="48">
        <v>8</v>
      </c>
      <c r="AA6400">
        <v>2025</v>
      </c>
      <c r="AB6400" s="45">
        <v>48742</v>
      </c>
      <c r="AC6400" s="45">
        <v>48742</v>
      </c>
      <c r="AK6400" s="10"/>
    </row>
    <row r="6401" spans="1:37">
      <c r="A6401" t="s">
        <v>45</v>
      </c>
      <c r="B6401" t="s">
        <v>46</v>
      </c>
      <c r="C6401" t="s">
        <v>47</v>
      </c>
      <c r="D6401" t="s">
        <v>6825</v>
      </c>
      <c r="E6401" t="s">
        <v>88</v>
      </c>
      <c r="F6401" t="s">
        <v>79</v>
      </c>
      <c r="G6401" t="s">
        <v>51</v>
      </c>
      <c r="H6401" s="20" t="s">
        <v>52</v>
      </c>
      <c r="I6401" t="s">
        <v>53</v>
      </c>
      <c r="J6401" t="s">
        <v>54</v>
      </c>
      <c r="K6401">
        <v>3</v>
      </c>
      <c r="L6401" t="s">
        <v>55</v>
      </c>
      <c r="M6401" t="s">
        <v>77</v>
      </c>
      <c r="N6401" t="s">
        <v>89</v>
      </c>
      <c r="O6401" s="21" t="s">
        <v>58</v>
      </c>
      <c r="P6401" s="21" t="s">
        <v>119</v>
      </c>
      <c r="Q6401" s="20" t="s">
        <v>903</v>
      </c>
      <c r="R6401" s="21" t="s">
        <v>904</v>
      </c>
      <c r="S6401" s="35">
        <v>1</v>
      </c>
      <c r="T6401" s="22">
        <v>1</v>
      </c>
      <c r="U6401" s="20" t="s">
        <v>62</v>
      </c>
      <c r="V6401" s="20">
        <v>45881</v>
      </c>
      <c r="W6401" s="21">
        <v>8</v>
      </c>
      <c r="X6401" s="20">
        <v>45888</v>
      </c>
      <c r="Y6401" s="20">
        <v>45882</v>
      </c>
      <c r="Z6401" s="48">
        <v>8</v>
      </c>
      <c r="AA6401">
        <v>2025</v>
      </c>
      <c r="AB6401" s="45">
        <v>99995</v>
      </c>
      <c r="AC6401" s="45">
        <v>99995</v>
      </c>
      <c r="AK6401" s="10"/>
    </row>
    <row r="6402" spans="1:37">
      <c r="A6402" t="s">
        <v>45</v>
      </c>
      <c r="B6402" t="s">
        <v>46</v>
      </c>
      <c r="C6402" t="s">
        <v>47</v>
      </c>
      <c r="D6402" t="s">
        <v>6826</v>
      </c>
      <c r="E6402" t="s">
        <v>88</v>
      </c>
      <c r="F6402" t="s">
        <v>79</v>
      </c>
      <c r="G6402" t="s">
        <v>51</v>
      </c>
      <c r="H6402" s="20" t="s">
        <v>52</v>
      </c>
      <c r="I6402" t="s">
        <v>53</v>
      </c>
      <c r="J6402" t="s">
        <v>54</v>
      </c>
      <c r="K6402">
        <v>3</v>
      </c>
      <c r="L6402" t="s">
        <v>55</v>
      </c>
      <c r="M6402" t="s">
        <v>77</v>
      </c>
      <c r="N6402" t="s">
        <v>89</v>
      </c>
      <c r="O6402" s="21" t="s">
        <v>58</v>
      </c>
      <c r="P6402" s="21" t="s">
        <v>97</v>
      </c>
      <c r="Q6402" s="20" t="s">
        <v>2440</v>
      </c>
      <c r="R6402" s="21" t="s">
        <v>2441</v>
      </c>
      <c r="S6402" s="35">
        <v>1</v>
      </c>
      <c r="T6402" s="22">
        <v>1</v>
      </c>
      <c r="U6402" s="20" t="s">
        <v>62</v>
      </c>
      <c r="V6402" s="20">
        <v>45883</v>
      </c>
      <c r="W6402" s="21">
        <v>8</v>
      </c>
      <c r="X6402" s="20">
        <v>45894</v>
      </c>
      <c r="Y6402" s="20">
        <v>45889</v>
      </c>
      <c r="Z6402" s="48">
        <v>8</v>
      </c>
      <c r="AA6402">
        <v>2025</v>
      </c>
      <c r="AB6402" s="45">
        <v>33122</v>
      </c>
      <c r="AC6402" s="45">
        <v>33122</v>
      </c>
      <c r="AK6402" s="10"/>
    </row>
    <row r="6403" spans="1:37">
      <c r="A6403" t="s">
        <v>45</v>
      </c>
      <c r="B6403" t="s">
        <v>46</v>
      </c>
      <c r="C6403" t="s">
        <v>47</v>
      </c>
      <c r="D6403" t="s">
        <v>6827</v>
      </c>
      <c r="E6403" t="s">
        <v>88</v>
      </c>
      <c r="F6403" t="s">
        <v>79</v>
      </c>
      <c r="G6403" t="s">
        <v>51</v>
      </c>
      <c r="H6403" s="20" t="s">
        <v>52</v>
      </c>
      <c r="I6403" t="s">
        <v>53</v>
      </c>
      <c r="J6403" t="s">
        <v>54</v>
      </c>
      <c r="K6403">
        <v>3</v>
      </c>
      <c r="L6403" t="s">
        <v>55</v>
      </c>
      <c r="M6403" t="s">
        <v>77</v>
      </c>
      <c r="N6403" t="s">
        <v>89</v>
      </c>
      <c r="O6403" s="21" t="s">
        <v>58</v>
      </c>
      <c r="P6403" s="21" t="s">
        <v>253</v>
      </c>
      <c r="Q6403" s="20" t="s">
        <v>953</v>
      </c>
      <c r="R6403" s="21" t="s">
        <v>954</v>
      </c>
      <c r="S6403" s="35">
        <v>1</v>
      </c>
      <c r="T6403" s="22">
        <v>1</v>
      </c>
      <c r="U6403" s="20" t="s">
        <v>62</v>
      </c>
      <c r="V6403" s="20">
        <v>45883</v>
      </c>
      <c r="W6403" s="21">
        <v>8</v>
      </c>
      <c r="X6403" s="20">
        <v>45890</v>
      </c>
      <c r="Y6403" s="20">
        <v>45887</v>
      </c>
      <c r="Z6403" s="48">
        <v>8</v>
      </c>
      <c r="AA6403">
        <v>2025</v>
      </c>
      <c r="AB6403" s="45">
        <v>40616</v>
      </c>
      <c r="AC6403" s="45">
        <v>40616</v>
      </c>
      <c r="AK6403" s="10"/>
    </row>
    <row r="6404" spans="1:37">
      <c r="A6404" t="s">
        <v>45</v>
      </c>
      <c r="B6404" t="s">
        <v>46</v>
      </c>
      <c r="C6404" t="s">
        <v>47</v>
      </c>
      <c r="D6404" t="s">
        <v>6828</v>
      </c>
      <c r="E6404" t="s">
        <v>88</v>
      </c>
      <c r="F6404" t="s">
        <v>79</v>
      </c>
      <c r="G6404" t="s">
        <v>51</v>
      </c>
      <c r="H6404" s="20" t="s">
        <v>52</v>
      </c>
      <c r="I6404" t="s">
        <v>53</v>
      </c>
      <c r="J6404" t="s">
        <v>54</v>
      </c>
      <c r="K6404">
        <v>3</v>
      </c>
      <c r="L6404" t="s">
        <v>55</v>
      </c>
      <c r="M6404" t="s">
        <v>56</v>
      </c>
      <c r="N6404" t="s">
        <v>57</v>
      </c>
      <c r="O6404" s="21" t="s">
        <v>58</v>
      </c>
      <c r="P6404" s="21" t="s">
        <v>64</v>
      </c>
      <c r="Q6404" s="20" t="s">
        <v>456</v>
      </c>
      <c r="R6404" s="21" t="s">
        <v>457</v>
      </c>
      <c r="S6404" s="35">
        <v>1</v>
      </c>
      <c r="T6404" s="22">
        <v>1</v>
      </c>
      <c r="U6404" s="20" t="s">
        <v>62</v>
      </c>
      <c r="V6404" s="20">
        <v>45883</v>
      </c>
      <c r="W6404" s="21">
        <v>8</v>
      </c>
      <c r="X6404" s="20">
        <v>45891</v>
      </c>
      <c r="Y6404" s="20">
        <v>45889</v>
      </c>
      <c r="Z6404" s="48">
        <v>8</v>
      </c>
      <c r="AA6404">
        <v>2025</v>
      </c>
      <c r="AB6404" s="45">
        <v>31245</v>
      </c>
      <c r="AC6404" s="45">
        <v>31245</v>
      </c>
      <c r="AK6404" s="10"/>
    </row>
    <row r="6405" spans="1:37">
      <c r="A6405" t="s">
        <v>45</v>
      </c>
      <c r="B6405" t="s">
        <v>46</v>
      </c>
      <c r="C6405" t="s">
        <v>47</v>
      </c>
      <c r="D6405" t="s">
        <v>6829</v>
      </c>
      <c r="E6405" t="s">
        <v>88</v>
      </c>
      <c r="F6405" t="s">
        <v>79</v>
      </c>
      <c r="G6405" t="s">
        <v>51</v>
      </c>
      <c r="H6405" s="20" t="s">
        <v>52</v>
      </c>
      <c r="I6405" t="s">
        <v>53</v>
      </c>
      <c r="J6405" t="s">
        <v>54</v>
      </c>
      <c r="K6405">
        <v>3</v>
      </c>
      <c r="L6405" t="s">
        <v>55</v>
      </c>
      <c r="M6405" t="s">
        <v>77</v>
      </c>
      <c r="N6405" t="s">
        <v>89</v>
      </c>
      <c r="O6405" s="21" t="s">
        <v>58</v>
      </c>
      <c r="P6405" s="21" t="s">
        <v>119</v>
      </c>
      <c r="Q6405" s="20" t="s">
        <v>1093</v>
      </c>
      <c r="R6405" s="21" t="s">
        <v>1094</v>
      </c>
      <c r="S6405" s="35">
        <v>1</v>
      </c>
      <c r="T6405" s="22">
        <v>1</v>
      </c>
      <c r="U6405" s="20" t="s">
        <v>62</v>
      </c>
      <c r="V6405" s="20">
        <v>45881</v>
      </c>
      <c r="W6405" s="21">
        <v>8</v>
      </c>
      <c r="X6405" s="20">
        <v>45888</v>
      </c>
      <c r="Y6405" s="20">
        <v>45887</v>
      </c>
      <c r="Z6405" s="48">
        <v>8</v>
      </c>
      <c r="AA6405">
        <v>2025</v>
      </c>
      <c r="AB6405" s="45">
        <v>218748</v>
      </c>
      <c r="AC6405" s="45">
        <v>218748</v>
      </c>
      <c r="AK6405" s="10"/>
    </row>
    <row r="6406" spans="1:37">
      <c r="A6406" t="s">
        <v>45</v>
      </c>
      <c r="B6406" t="s">
        <v>46</v>
      </c>
      <c r="C6406" t="s">
        <v>47</v>
      </c>
      <c r="D6406" t="s">
        <v>6830</v>
      </c>
      <c r="E6406" t="s">
        <v>88</v>
      </c>
      <c r="F6406" t="s">
        <v>79</v>
      </c>
      <c r="G6406" t="s">
        <v>51</v>
      </c>
      <c r="H6406" s="20" t="s">
        <v>52</v>
      </c>
      <c r="I6406" t="s">
        <v>53</v>
      </c>
      <c r="J6406" t="s">
        <v>54</v>
      </c>
      <c r="K6406">
        <v>3</v>
      </c>
      <c r="L6406" t="s">
        <v>55</v>
      </c>
      <c r="M6406" t="s">
        <v>56</v>
      </c>
      <c r="N6406" t="s">
        <v>57</v>
      </c>
      <c r="O6406" s="21" t="s">
        <v>58</v>
      </c>
      <c r="P6406" s="21" t="s">
        <v>64</v>
      </c>
      <c r="Q6406" s="20" t="s">
        <v>885</v>
      </c>
      <c r="R6406" s="21" t="s">
        <v>886</v>
      </c>
      <c r="S6406" s="35">
        <v>1</v>
      </c>
      <c r="T6406" s="22">
        <v>1</v>
      </c>
      <c r="U6406" s="20" t="s">
        <v>62</v>
      </c>
      <c r="V6406" s="20">
        <v>45883</v>
      </c>
      <c r="W6406" s="21">
        <v>8</v>
      </c>
      <c r="X6406" s="20">
        <v>45891</v>
      </c>
      <c r="Y6406" s="20">
        <v>45889</v>
      </c>
      <c r="Z6406" s="48">
        <v>8</v>
      </c>
      <c r="AA6406">
        <v>2025</v>
      </c>
      <c r="AB6406" s="45">
        <v>103117</v>
      </c>
      <c r="AC6406" s="45">
        <v>103117</v>
      </c>
      <c r="AK6406" s="10"/>
    </row>
    <row r="6407" spans="1:37">
      <c r="A6407" t="s">
        <v>45</v>
      </c>
      <c r="B6407" t="s">
        <v>46</v>
      </c>
      <c r="C6407" t="s">
        <v>47</v>
      </c>
      <c r="D6407" t="s">
        <v>6831</v>
      </c>
      <c r="E6407" t="s">
        <v>88</v>
      </c>
      <c r="F6407" t="s">
        <v>79</v>
      </c>
      <c r="G6407" t="s">
        <v>51</v>
      </c>
      <c r="H6407" s="20" t="s">
        <v>52</v>
      </c>
      <c r="I6407" t="s">
        <v>53</v>
      </c>
      <c r="J6407" t="s">
        <v>54</v>
      </c>
      <c r="K6407">
        <v>3</v>
      </c>
      <c r="L6407" t="s">
        <v>55</v>
      </c>
      <c r="M6407" t="s">
        <v>56</v>
      </c>
      <c r="N6407" t="s">
        <v>57</v>
      </c>
      <c r="O6407" s="21" t="s">
        <v>58</v>
      </c>
      <c r="P6407" s="21" t="s">
        <v>207</v>
      </c>
      <c r="Q6407" s="20" t="s">
        <v>5376</v>
      </c>
      <c r="R6407" s="21" t="s">
        <v>5377</v>
      </c>
      <c r="S6407" s="35">
        <v>1</v>
      </c>
      <c r="T6407" s="22">
        <v>1</v>
      </c>
      <c r="U6407" s="20" t="s">
        <v>62</v>
      </c>
      <c r="V6407" s="20">
        <v>45884</v>
      </c>
      <c r="W6407" s="21">
        <v>8</v>
      </c>
      <c r="X6407" s="20">
        <v>45894</v>
      </c>
      <c r="Y6407" s="20">
        <v>45889</v>
      </c>
      <c r="Z6407" s="48">
        <v>8</v>
      </c>
      <c r="AA6407">
        <v>2025</v>
      </c>
      <c r="AB6407" s="45">
        <v>68747</v>
      </c>
      <c r="AC6407" s="45">
        <v>68747</v>
      </c>
      <c r="AK6407" s="10"/>
    </row>
    <row r="6408" spans="1:37">
      <c r="A6408" t="s">
        <v>45</v>
      </c>
      <c r="B6408" t="s">
        <v>46</v>
      </c>
      <c r="C6408" t="s">
        <v>47</v>
      </c>
      <c r="D6408" t="s">
        <v>6832</v>
      </c>
      <c r="E6408" t="s">
        <v>88</v>
      </c>
      <c r="F6408" t="s">
        <v>79</v>
      </c>
      <c r="G6408" t="s">
        <v>51</v>
      </c>
      <c r="H6408" s="20" t="s">
        <v>52</v>
      </c>
      <c r="I6408" t="s">
        <v>53</v>
      </c>
      <c r="J6408" t="s">
        <v>54</v>
      </c>
      <c r="K6408">
        <v>3</v>
      </c>
      <c r="L6408" t="s">
        <v>55</v>
      </c>
      <c r="M6408" t="s">
        <v>56</v>
      </c>
      <c r="N6408" t="s">
        <v>57</v>
      </c>
      <c r="O6408" s="21" t="s">
        <v>58</v>
      </c>
      <c r="P6408" s="21" t="s">
        <v>64</v>
      </c>
      <c r="Q6408" s="20" t="s">
        <v>680</v>
      </c>
      <c r="R6408" s="21" t="s">
        <v>681</v>
      </c>
      <c r="S6408" s="35">
        <v>1</v>
      </c>
      <c r="T6408" s="22">
        <v>1</v>
      </c>
      <c r="U6408" s="20" t="s">
        <v>62</v>
      </c>
      <c r="V6408" s="20">
        <v>45884</v>
      </c>
      <c r="W6408" s="21">
        <v>8</v>
      </c>
      <c r="X6408" s="20">
        <v>45895</v>
      </c>
      <c r="Y6408" s="20">
        <v>45889</v>
      </c>
      <c r="Z6408" s="48">
        <v>8</v>
      </c>
      <c r="AA6408">
        <v>2025</v>
      </c>
      <c r="AB6408" s="45">
        <v>43744</v>
      </c>
      <c r="AC6408" s="45">
        <v>43744</v>
      </c>
      <c r="AK6408" s="10"/>
    </row>
    <row r="6409" spans="1:37">
      <c r="A6409" t="s">
        <v>45</v>
      </c>
      <c r="B6409" t="s">
        <v>46</v>
      </c>
      <c r="C6409" t="s">
        <v>47</v>
      </c>
      <c r="D6409" t="s">
        <v>6833</v>
      </c>
      <c r="E6409" t="s">
        <v>88</v>
      </c>
      <c r="F6409" t="s">
        <v>79</v>
      </c>
      <c r="G6409" t="s">
        <v>51</v>
      </c>
      <c r="H6409" s="20" t="s">
        <v>52</v>
      </c>
      <c r="I6409" t="s">
        <v>53</v>
      </c>
      <c r="J6409" t="s">
        <v>54</v>
      </c>
      <c r="K6409">
        <v>3</v>
      </c>
      <c r="L6409" t="s">
        <v>55</v>
      </c>
      <c r="M6409" t="s">
        <v>77</v>
      </c>
      <c r="N6409" t="s">
        <v>89</v>
      </c>
      <c r="O6409" s="21" t="s">
        <v>58</v>
      </c>
      <c r="P6409" s="21" t="s">
        <v>119</v>
      </c>
      <c r="Q6409" s="20" t="s">
        <v>3415</v>
      </c>
      <c r="R6409" s="21" t="s">
        <v>3416</v>
      </c>
      <c r="S6409" s="35">
        <v>1</v>
      </c>
      <c r="T6409" s="22">
        <v>1</v>
      </c>
      <c r="U6409" s="20" t="s">
        <v>62</v>
      </c>
      <c r="V6409" s="20">
        <v>45883</v>
      </c>
      <c r="W6409" s="21">
        <v>8</v>
      </c>
      <c r="X6409" s="20">
        <v>45891</v>
      </c>
      <c r="Y6409" s="20">
        <v>45889</v>
      </c>
      <c r="Z6409" s="48">
        <v>8</v>
      </c>
      <c r="AA6409">
        <v>2025</v>
      </c>
      <c r="AB6409" s="45">
        <v>37494</v>
      </c>
      <c r="AC6409" s="45">
        <v>37494</v>
      </c>
      <c r="AK6409" s="10"/>
    </row>
    <row r="6410" spans="1:37">
      <c r="A6410" t="s">
        <v>45</v>
      </c>
      <c r="B6410" t="s">
        <v>46</v>
      </c>
      <c r="C6410" t="s">
        <v>47</v>
      </c>
      <c r="D6410" t="s">
        <v>6834</v>
      </c>
      <c r="E6410" t="s">
        <v>88</v>
      </c>
      <c r="F6410" t="s">
        <v>79</v>
      </c>
      <c r="G6410" t="s">
        <v>51</v>
      </c>
      <c r="H6410" s="20" t="s">
        <v>52</v>
      </c>
      <c r="I6410" t="s">
        <v>53</v>
      </c>
      <c r="J6410" t="s">
        <v>54</v>
      </c>
      <c r="K6410">
        <v>3</v>
      </c>
      <c r="L6410" t="s">
        <v>55</v>
      </c>
      <c r="M6410" t="s">
        <v>77</v>
      </c>
      <c r="N6410" t="s">
        <v>89</v>
      </c>
      <c r="O6410" s="21" t="s">
        <v>58</v>
      </c>
      <c r="P6410" s="21" t="s">
        <v>137</v>
      </c>
      <c r="Q6410" s="20" t="s">
        <v>138</v>
      </c>
      <c r="R6410" s="21" t="s">
        <v>139</v>
      </c>
      <c r="S6410" s="35">
        <v>1</v>
      </c>
      <c r="T6410" s="22">
        <v>1</v>
      </c>
      <c r="U6410" s="20" t="s">
        <v>62</v>
      </c>
      <c r="V6410" s="20">
        <v>45884</v>
      </c>
      <c r="W6410" s="21">
        <v>8</v>
      </c>
      <c r="X6410" s="20">
        <v>45894</v>
      </c>
      <c r="Y6410" s="20">
        <v>45889</v>
      </c>
      <c r="Z6410" s="48">
        <v>8</v>
      </c>
      <c r="AA6410">
        <v>2025</v>
      </c>
      <c r="AB6410" s="45">
        <v>123327</v>
      </c>
      <c r="AC6410" s="45">
        <v>123327</v>
      </c>
      <c r="AK6410" s="10"/>
    </row>
    <row r="6411" spans="1:37">
      <c r="A6411" t="s">
        <v>45</v>
      </c>
      <c r="B6411" t="s">
        <v>46</v>
      </c>
      <c r="C6411" t="s">
        <v>47</v>
      </c>
      <c r="D6411" t="s">
        <v>6835</v>
      </c>
      <c r="E6411" t="s">
        <v>88</v>
      </c>
      <c r="F6411" t="s">
        <v>79</v>
      </c>
      <c r="G6411" t="s">
        <v>51</v>
      </c>
      <c r="H6411" s="20" t="s">
        <v>52</v>
      </c>
      <c r="I6411" t="s">
        <v>53</v>
      </c>
      <c r="J6411" t="s">
        <v>54</v>
      </c>
      <c r="K6411">
        <v>3</v>
      </c>
      <c r="L6411" t="s">
        <v>55</v>
      </c>
      <c r="M6411" t="s">
        <v>56</v>
      </c>
      <c r="N6411" t="s">
        <v>57</v>
      </c>
      <c r="O6411" s="21" t="s">
        <v>58</v>
      </c>
      <c r="P6411" s="21" t="s">
        <v>522</v>
      </c>
      <c r="Q6411" s="20" t="s">
        <v>523</v>
      </c>
      <c r="R6411" s="21" t="s">
        <v>524</v>
      </c>
      <c r="S6411" s="35">
        <v>1</v>
      </c>
      <c r="T6411" s="22">
        <v>1</v>
      </c>
      <c r="U6411" s="20" t="s">
        <v>62</v>
      </c>
      <c r="V6411" s="20">
        <v>45884</v>
      </c>
      <c r="W6411" s="21">
        <v>8</v>
      </c>
      <c r="X6411" s="20">
        <v>45894</v>
      </c>
      <c r="Y6411" s="20">
        <v>45889</v>
      </c>
      <c r="Z6411" s="48">
        <v>8</v>
      </c>
      <c r="AA6411">
        <v>2025</v>
      </c>
      <c r="AB6411" s="45">
        <v>33118</v>
      </c>
      <c r="AC6411" s="45">
        <v>33118</v>
      </c>
      <c r="AK6411" s="10"/>
    </row>
    <row r="6412" spans="1:37">
      <c r="A6412" t="s">
        <v>45</v>
      </c>
      <c r="B6412" t="s">
        <v>46</v>
      </c>
      <c r="C6412" t="s">
        <v>47</v>
      </c>
      <c r="D6412" t="s">
        <v>6836</v>
      </c>
      <c r="E6412" t="s">
        <v>88</v>
      </c>
      <c r="F6412" t="s">
        <v>79</v>
      </c>
      <c r="G6412" t="s">
        <v>51</v>
      </c>
      <c r="H6412" s="20" t="s">
        <v>52</v>
      </c>
      <c r="I6412" t="s">
        <v>53</v>
      </c>
      <c r="J6412" t="s">
        <v>54</v>
      </c>
      <c r="K6412">
        <v>3</v>
      </c>
      <c r="L6412" t="s">
        <v>55</v>
      </c>
      <c r="M6412" t="s">
        <v>77</v>
      </c>
      <c r="N6412" t="s">
        <v>89</v>
      </c>
      <c r="O6412" s="21" t="s">
        <v>58</v>
      </c>
      <c r="P6412" s="21" t="s">
        <v>126</v>
      </c>
      <c r="Q6412" s="20" t="s">
        <v>318</v>
      </c>
      <c r="R6412" s="21" t="s">
        <v>319</v>
      </c>
      <c r="S6412" s="35">
        <v>1</v>
      </c>
      <c r="T6412" s="22">
        <v>1</v>
      </c>
      <c r="U6412" s="20" t="s">
        <v>62</v>
      </c>
      <c r="V6412" s="20">
        <v>45884</v>
      </c>
      <c r="W6412" s="21">
        <v>8</v>
      </c>
      <c r="X6412" s="20">
        <v>45896</v>
      </c>
      <c r="Y6412" s="20">
        <v>45891</v>
      </c>
      <c r="Z6412" s="48">
        <v>8</v>
      </c>
      <c r="AA6412">
        <v>2025</v>
      </c>
      <c r="AB6412" s="45">
        <v>62493</v>
      </c>
      <c r="AC6412" s="45">
        <v>62493</v>
      </c>
      <c r="AK6412" s="10"/>
    </row>
    <row r="6413" spans="1:37">
      <c r="A6413" t="s">
        <v>45</v>
      </c>
      <c r="B6413" t="s">
        <v>46</v>
      </c>
      <c r="C6413" t="s">
        <v>47</v>
      </c>
      <c r="D6413" t="s">
        <v>6837</v>
      </c>
      <c r="E6413" t="s">
        <v>88</v>
      </c>
      <c r="F6413" t="s">
        <v>79</v>
      </c>
      <c r="G6413" t="s">
        <v>51</v>
      </c>
      <c r="H6413" s="20" t="s">
        <v>52</v>
      </c>
      <c r="I6413" t="s">
        <v>53</v>
      </c>
      <c r="J6413" t="s">
        <v>54</v>
      </c>
      <c r="K6413">
        <v>3</v>
      </c>
      <c r="L6413" t="s">
        <v>55</v>
      </c>
      <c r="M6413" t="s">
        <v>77</v>
      </c>
      <c r="N6413" t="s">
        <v>89</v>
      </c>
      <c r="O6413" s="21" t="s">
        <v>58</v>
      </c>
      <c r="P6413" s="21" t="s">
        <v>137</v>
      </c>
      <c r="Q6413" s="20" t="s">
        <v>138</v>
      </c>
      <c r="R6413" s="21" t="s">
        <v>139</v>
      </c>
      <c r="S6413" s="35">
        <v>1</v>
      </c>
      <c r="T6413" s="22">
        <v>1</v>
      </c>
      <c r="U6413" s="20" t="s">
        <v>62</v>
      </c>
      <c r="V6413" s="20">
        <v>45881</v>
      </c>
      <c r="W6413" s="21">
        <v>8</v>
      </c>
      <c r="X6413" s="20">
        <v>45890</v>
      </c>
      <c r="Y6413" s="20">
        <v>45887</v>
      </c>
      <c r="Z6413" s="48">
        <v>8</v>
      </c>
      <c r="AA6413">
        <v>2025</v>
      </c>
      <c r="AB6413" s="45">
        <v>123327</v>
      </c>
      <c r="AC6413" s="45">
        <v>123327</v>
      </c>
      <c r="AK6413" s="10"/>
    </row>
    <row r="6414" spans="1:37">
      <c r="A6414" t="s">
        <v>45</v>
      </c>
      <c r="B6414" t="s">
        <v>46</v>
      </c>
      <c r="C6414" t="s">
        <v>47</v>
      </c>
      <c r="D6414" t="s">
        <v>6838</v>
      </c>
      <c r="E6414" t="s">
        <v>88</v>
      </c>
      <c r="F6414" t="s">
        <v>79</v>
      </c>
      <c r="G6414" t="s">
        <v>51</v>
      </c>
      <c r="H6414" s="20" t="s">
        <v>52</v>
      </c>
      <c r="I6414" t="s">
        <v>53</v>
      </c>
      <c r="J6414" t="s">
        <v>54</v>
      </c>
      <c r="K6414">
        <v>3</v>
      </c>
      <c r="L6414" t="s">
        <v>55</v>
      </c>
      <c r="M6414" t="s">
        <v>77</v>
      </c>
      <c r="N6414" t="s">
        <v>89</v>
      </c>
      <c r="O6414" s="21" t="s">
        <v>58</v>
      </c>
      <c r="P6414" s="21" t="s">
        <v>90</v>
      </c>
      <c r="Q6414" s="20" t="s">
        <v>344</v>
      </c>
      <c r="R6414" s="21" t="s">
        <v>345</v>
      </c>
      <c r="S6414" s="35">
        <v>1</v>
      </c>
      <c r="T6414" s="22">
        <v>1</v>
      </c>
      <c r="U6414" s="20" t="s">
        <v>62</v>
      </c>
      <c r="V6414" s="20">
        <v>45880</v>
      </c>
      <c r="W6414" s="21">
        <v>8</v>
      </c>
      <c r="X6414" s="20">
        <v>45890</v>
      </c>
      <c r="Y6414" s="20">
        <v>45887</v>
      </c>
      <c r="Z6414" s="48">
        <v>8</v>
      </c>
      <c r="AA6414">
        <v>2025</v>
      </c>
      <c r="AB6414" s="45">
        <v>40620</v>
      </c>
      <c r="AC6414" s="45">
        <v>40620</v>
      </c>
      <c r="AK6414" s="10"/>
    </row>
    <row r="6415" spans="1:37">
      <c r="A6415" t="s">
        <v>45</v>
      </c>
      <c r="B6415" t="s">
        <v>46</v>
      </c>
      <c r="C6415" t="s">
        <v>47</v>
      </c>
      <c r="D6415" t="s">
        <v>6839</v>
      </c>
      <c r="E6415" t="s">
        <v>88</v>
      </c>
      <c r="F6415" t="s">
        <v>79</v>
      </c>
      <c r="G6415" t="s">
        <v>51</v>
      </c>
      <c r="H6415" s="20" t="s">
        <v>52</v>
      </c>
      <c r="I6415" t="s">
        <v>53</v>
      </c>
      <c r="J6415" t="s">
        <v>54</v>
      </c>
      <c r="K6415">
        <v>3</v>
      </c>
      <c r="L6415" t="s">
        <v>55</v>
      </c>
      <c r="M6415" t="s">
        <v>56</v>
      </c>
      <c r="N6415" t="s">
        <v>57</v>
      </c>
      <c r="O6415" s="21" t="s">
        <v>58</v>
      </c>
      <c r="P6415" s="21" t="s">
        <v>64</v>
      </c>
      <c r="Q6415" s="20" t="s">
        <v>221</v>
      </c>
      <c r="R6415" s="21" t="s">
        <v>222</v>
      </c>
      <c r="S6415" s="35">
        <v>1</v>
      </c>
      <c r="T6415" s="22">
        <v>1</v>
      </c>
      <c r="U6415" s="20" t="s">
        <v>62</v>
      </c>
      <c r="V6415" s="20">
        <v>45883</v>
      </c>
      <c r="W6415" s="21">
        <v>8</v>
      </c>
      <c r="X6415" s="20">
        <v>45895</v>
      </c>
      <c r="Y6415" s="20">
        <v>45889</v>
      </c>
      <c r="Z6415" s="48">
        <v>8</v>
      </c>
      <c r="AA6415">
        <v>2025</v>
      </c>
      <c r="AB6415" s="45">
        <v>109994</v>
      </c>
      <c r="AC6415" s="45">
        <v>109994</v>
      </c>
      <c r="AK6415" s="10"/>
    </row>
    <row r="6416" spans="1:37">
      <c r="A6416" t="s">
        <v>45</v>
      </c>
      <c r="B6416" t="s">
        <v>46</v>
      </c>
      <c r="C6416" t="s">
        <v>47</v>
      </c>
      <c r="D6416" t="s">
        <v>6840</v>
      </c>
      <c r="E6416" t="s">
        <v>88</v>
      </c>
      <c r="F6416" t="s">
        <v>79</v>
      </c>
      <c r="G6416" t="s">
        <v>51</v>
      </c>
      <c r="H6416" s="20" t="s">
        <v>52</v>
      </c>
      <c r="I6416" t="s">
        <v>53</v>
      </c>
      <c r="J6416" t="s">
        <v>54</v>
      </c>
      <c r="K6416">
        <v>3</v>
      </c>
      <c r="L6416" t="s">
        <v>55</v>
      </c>
      <c r="M6416" t="s">
        <v>56</v>
      </c>
      <c r="N6416" t="s">
        <v>57</v>
      </c>
      <c r="O6416" s="21" t="s">
        <v>58</v>
      </c>
      <c r="P6416" s="21" t="s">
        <v>64</v>
      </c>
      <c r="Q6416" s="20" t="s">
        <v>2380</v>
      </c>
      <c r="R6416" s="21" t="s">
        <v>2381</v>
      </c>
      <c r="S6416" s="35">
        <v>1</v>
      </c>
      <c r="T6416" s="22">
        <v>1</v>
      </c>
      <c r="U6416" s="20" t="s">
        <v>62</v>
      </c>
      <c r="V6416" s="20">
        <v>45883</v>
      </c>
      <c r="W6416" s="21">
        <v>8</v>
      </c>
      <c r="X6416" s="20">
        <v>45887</v>
      </c>
      <c r="Y6416" s="20">
        <v>45889</v>
      </c>
      <c r="Z6416" s="48">
        <v>8</v>
      </c>
      <c r="AA6416">
        <v>2025</v>
      </c>
      <c r="AB6416" s="45">
        <v>233318</v>
      </c>
      <c r="AC6416" s="45">
        <v>233318</v>
      </c>
      <c r="AK6416" s="10"/>
    </row>
    <row r="6417" spans="1:37">
      <c r="A6417" t="s">
        <v>45</v>
      </c>
      <c r="B6417" t="s">
        <v>46</v>
      </c>
      <c r="C6417" t="s">
        <v>47</v>
      </c>
      <c r="D6417" t="s">
        <v>6841</v>
      </c>
      <c r="E6417" t="s">
        <v>88</v>
      </c>
      <c r="F6417" t="s">
        <v>79</v>
      </c>
      <c r="G6417" t="s">
        <v>51</v>
      </c>
      <c r="H6417" s="20" t="s">
        <v>52</v>
      </c>
      <c r="I6417" t="s">
        <v>53</v>
      </c>
      <c r="J6417" t="s">
        <v>54</v>
      </c>
      <c r="K6417">
        <v>3</v>
      </c>
      <c r="L6417" t="s">
        <v>55</v>
      </c>
      <c r="M6417" t="s">
        <v>77</v>
      </c>
      <c r="N6417" t="s">
        <v>89</v>
      </c>
      <c r="O6417" s="21" t="s">
        <v>58</v>
      </c>
      <c r="P6417" s="21" t="s">
        <v>119</v>
      </c>
      <c r="Q6417" s="20" t="s">
        <v>988</v>
      </c>
      <c r="R6417" s="21" t="s">
        <v>989</v>
      </c>
      <c r="S6417" s="35">
        <v>1</v>
      </c>
      <c r="T6417" s="22">
        <v>1</v>
      </c>
      <c r="U6417" s="20" t="s">
        <v>62</v>
      </c>
      <c r="V6417" s="20">
        <v>45883</v>
      </c>
      <c r="W6417" s="21">
        <v>8</v>
      </c>
      <c r="X6417" s="20">
        <v>45891</v>
      </c>
      <c r="Y6417" s="20">
        <v>45889</v>
      </c>
      <c r="Z6417" s="48">
        <v>8</v>
      </c>
      <c r="AA6417">
        <v>2025</v>
      </c>
      <c r="AB6417" s="45">
        <v>69992</v>
      </c>
      <c r="AC6417" s="45">
        <v>69992</v>
      </c>
      <c r="AK6417" s="10"/>
    </row>
    <row r="6418" spans="1:37">
      <c r="A6418" t="s">
        <v>45</v>
      </c>
      <c r="B6418" t="s">
        <v>46</v>
      </c>
      <c r="C6418" t="s">
        <v>47</v>
      </c>
      <c r="D6418" t="s">
        <v>6842</v>
      </c>
      <c r="E6418" t="s">
        <v>88</v>
      </c>
      <c r="F6418" t="s">
        <v>79</v>
      </c>
      <c r="G6418" t="s">
        <v>51</v>
      </c>
      <c r="H6418" s="20" t="s">
        <v>52</v>
      </c>
      <c r="I6418" t="s">
        <v>53</v>
      </c>
      <c r="J6418" t="s">
        <v>54</v>
      </c>
      <c r="K6418">
        <v>3</v>
      </c>
      <c r="L6418" t="s">
        <v>55</v>
      </c>
      <c r="M6418" t="s">
        <v>77</v>
      </c>
      <c r="N6418" t="s">
        <v>89</v>
      </c>
      <c r="O6418" s="21" t="s">
        <v>58</v>
      </c>
      <c r="P6418" s="21" t="s">
        <v>90</v>
      </c>
      <c r="Q6418" s="20" t="s">
        <v>2723</v>
      </c>
      <c r="R6418" s="21" t="s">
        <v>2724</v>
      </c>
      <c r="S6418" s="35">
        <v>1</v>
      </c>
      <c r="T6418" s="22">
        <v>1</v>
      </c>
      <c r="U6418" s="20" t="s">
        <v>62</v>
      </c>
      <c r="V6418" s="20">
        <v>45883</v>
      </c>
      <c r="W6418" s="21">
        <v>8</v>
      </c>
      <c r="X6418" s="20">
        <v>45890</v>
      </c>
      <c r="Y6418" s="20">
        <v>45887</v>
      </c>
      <c r="Z6418" s="48">
        <v>8</v>
      </c>
      <c r="AA6418">
        <v>2025</v>
      </c>
      <c r="AB6418" s="45">
        <v>81245</v>
      </c>
      <c r="AC6418" s="45">
        <v>81245</v>
      </c>
      <c r="AK6418" s="10"/>
    </row>
    <row r="6419" spans="1:37">
      <c r="A6419" t="s">
        <v>45</v>
      </c>
      <c r="B6419" t="s">
        <v>46</v>
      </c>
      <c r="C6419" t="s">
        <v>47</v>
      </c>
      <c r="D6419" t="s">
        <v>6843</v>
      </c>
      <c r="E6419" t="s">
        <v>88</v>
      </c>
      <c r="F6419" t="s">
        <v>79</v>
      </c>
      <c r="G6419" t="s">
        <v>51</v>
      </c>
      <c r="H6419" s="20" t="s">
        <v>52</v>
      </c>
      <c r="I6419" t="s">
        <v>53</v>
      </c>
      <c r="J6419" t="s">
        <v>54</v>
      </c>
      <c r="K6419">
        <v>3</v>
      </c>
      <c r="L6419" t="s">
        <v>55</v>
      </c>
      <c r="M6419" t="s">
        <v>56</v>
      </c>
      <c r="N6419" t="s">
        <v>57</v>
      </c>
      <c r="O6419" s="21" t="s">
        <v>58</v>
      </c>
      <c r="P6419" s="21" t="s">
        <v>64</v>
      </c>
      <c r="Q6419" s="20" t="s">
        <v>94</v>
      </c>
      <c r="R6419" s="21" t="s">
        <v>95</v>
      </c>
      <c r="S6419" s="35">
        <v>1</v>
      </c>
      <c r="T6419" s="22">
        <v>1</v>
      </c>
      <c r="U6419" s="20" t="s">
        <v>62</v>
      </c>
      <c r="V6419" s="20">
        <v>45883</v>
      </c>
      <c r="W6419" s="21">
        <v>8</v>
      </c>
      <c r="X6419" s="20">
        <v>45895</v>
      </c>
      <c r="Y6419" s="20">
        <v>45891</v>
      </c>
      <c r="Z6419" s="48">
        <v>8</v>
      </c>
      <c r="AA6419">
        <v>2025</v>
      </c>
      <c r="AB6419" s="45">
        <v>31242</v>
      </c>
      <c r="AC6419" s="45">
        <v>31242</v>
      </c>
      <c r="AK6419" s="10"/>
    </row>
    <row r="6420" spans="1:37">
      <c r="A6420" t="s">
        <v>45</v>
      </c>
      <c r="B6420" t="s">
        <v>46</v>
      </c>
      <c r="C6420" t="s">
        <v>47</v>
      </c>
      <c r="D6420" t="s">
        <v>6844</v>
      </c>
      <c r="E6420" t="s">
        <v>88</v>
      </c>
      <c r="F6420" t="s">
        <v>79</v>
      </c>
      <c r="G6420" t="s">
        <v>51</v>
      </c>
      <c r="H6420" s="20" t="s">
        <v>52</v>
      </c>
      <c r="I6420" t="s">
        <v>53</v>
      </c>
      <c r="J6420" t="s">
        <v>54</v>
      </c>
      <c r="K6420">
        <v>3</v>
      </c>
      <c r="L6420" t="s">
        <v>55</v>
      </c>
      <c r="M6420" t="s">
        <v>56</v>
      </c>
      <c r="N6420" t="s">
        <v>57</v>
      </c>
      <c r="O6420" s="21" t="s">
        <v>58</v>
      </c>
      <c r="P6420" s="21" t="s">
        <v>207</v>
      </c>
      <c r="Q6420" s="20" t="s">
        <v>3443</v>
      </c>
      <c r="R6420" s="21" t="s">
        <v>3444</v>
      </c>
      <c r="S6420" s="35">
        <v>1</v>
      </c>
      <c r="T6420" s="22">
        <v>1</v>
      </c>
      <c r="U6420" s="20" t="s">
        <v>62</v>
      </c>
      <c r="V6420" s="20">
        <v>45881</v>
      </c>
      <c r="W6420" s="21">
        <v>8</v>
      </c>
      <c r="X6420" s="20">
        <v>45890</v>
      </c>
      <c r="Y6420" s="20">
        <v>45887</v>
      </c>
      <c r="Z6420" s="48">
        <v>8</v>
      </c>
      <c r="AA6420">
        <v>2025</v>
      </c>
      <c r="AB6420" s="45">
        <v>49995</v>
      </c>
      <c r="AC6420" s="45">
        <v>49995</v>
      </c>
      <c r="AK6420" s="10"/>
    </row>
    <row r="6421" spans="1:37">
      <c r="A6421" t="s">
        <v>45</v>
      </c>
      <c r="B6421" t="s">
        <v>46</v>
      </c>
      <c r="C6421" t="s">
        <v>47</v>
      </c>
      <c r="D6421" t="s">
        <v>6845</v>
      </c>
      <c r="E6421" t="s">
        <v>88</v>
      </c>
      <c r="F6421" t="s">
        <v>79</v>
      </c>
      <c r="G6421" t="s">
        <v>51</v>
      </c>
      <c r="H6421" s="20" t="s">
        <v>52</v>
      </c>
      <c r="I6421" t="s">
        <v>53</v>
      </c>
      <c r="J6421" t="s">
        <v>54</v>
      </c>
      <c r="K6421">
        <v>3</v>
      </c>
      <c r="L6421" t="s">
        <v>55</v>
      </c>
      <c r="M6421" t="s">
        <v>77</v>
      </c>
      <c r="N6421" t="s">
        <v>89</v>
      </c>
      <c r="O6421" s="21" t="s">
        <v>58</v>
      </c>
      <c r="P6421" s="21" t="s">
        <v>119</v>
      </c>
      <c r="Q6421" s="20" t="s">
        <v>903</v>
      </c>
      <c r="R6421" s="21" t="s">
        <v>904</v>
      </c>
      <c r="S6421" s="35">
        <v>1</v>
      </c>
      <c r="T6421" s="22">
        <v>1</v>
      </c>
      <c r="U6421" s="20" t="s">
        <v>62</v>
      </c>
      <c r="V6421" s="20">
        <v>45881</v>
      </c>
      <c r="W6421" s="21">
        <v>8</v>
      </c>
      <c r="X6421" s="20">
        <v>45894</v>
      </c>
      <c r="Y6421" s="20">
        <v>45889</v>
      </c>
      <c r="Z6421" s="48">
        <v>8</v>
      </c>
      <c r="AA6421">
        <v>2025</v>
      </c>
      <c r="AB6421" s="45">
        <v>99995</v>
      </c>
      <c r="AC6421" s="45">
        <v>99995</v>
      </c>
      <c r="AK6421" s="10"/>
    </row>
    <row r="6422" spans="1:37">
      <c r="A6422" t="s">
        <v>45</v>
      </c>
      <c r="B6422" t="s">
        <v>46</v>
      </c>
      <c r="C6422" t="s">
        <v>47</v>
      </c>
      <c r="D6422" t="s">
        <v>6846</v>
      </c>
      <c r="E6422" t="s">
        <v>88</v>
      </c>
      <c r="F6422" t="s">
        <v>79</v>
      </c>
      <c r="G6422" t="s">
        <v>51</v>
      </c>
      <c r="H6422" s="20" t="s">
        <v>52</v>
      </c>
      <c r="I6422" t="s">
        <v>53</v>
      </c>
      <c r="J6422" t="s">
        <v>54</v>
      </c>
      <c r="K6422">
        <v>3</v>
      </c>
      <c r="L6422" t="s">
        <v>55</v>
      </c>
      <c r="M6422" t="s">
        <v>77</v>
      </c>
      <c r="N6422" t="s">
        <v>89</v>
      </c>
      <c r="O6422" s="21" t="s">
        <v>58</v>
      </c>
      <c r="P6422" s="21" t="s">
        <v>126</v>
      </c>
      <c r="Q6422" s="20" t="s">
        <v>1047</v>
      </c>
      <c r="R6422" s="21" t="s">
        <v>1048</v>
      </c>
      <c r="S6422" s="35">
        <v>1</v>
      </c>
      <c r="T6422" s="22">
        <v>1</v>
      </c>
      <c r="U6422" s="20" t="s">
        <v>62</v>
      </c>
      <c r="V6422" s="20">
        <v>45886</v>
      </c>
      <c r="W6422" s="21">
        <v>8</v>
      </c>
      <c r="X6422" s="20">
        <v>45894</v>
      </c>
      <c r="Y6422" s="20">
        <v>45889</v>
      </c>
      <c r="Z6422" s="48">
        <v>8</v>
      </c>
      <c r="AA6422">
        <v>2025</v>
      </c>
      <c r="AB6422" s="45">
        <v>43745</v>
      </c>
      <c r="AC6422" s="45">
        <v>43745</v>
      </c>
      <c r="AK6422" s="10"/>
    </row>
    <row r="6423" spans="1:37">
      <c r="A6423" t="s">
        <v>45</v>
      </c>
      <c r="B6423" t="s">
        <v>46</v>
      </c>
      <c r="C6423" t="s">
        <v>47</v>
      </c>
      <c r="D6423" t="s">
        <v>6847</v>
      </c>
      <c r="E6423" t="s">
        <v>88</v>
      </c>
      <c r="F6423" t="s">
        <v>79</v>
      </c>
      <c r="G6423" t="s">
        <v>51</v>
      </c>
      <c r="H6423" s="20" t="s">
        <v>52</v>
      </c>
      <c r="I6423" t="s">
        <v>53</v>
      </c>
      <c r="J6423" t="s">
        <v>54</v>
      </c>
      <c r="K6423">
        <v>3</v>
      </c>
      <c r="L6423" t="s">
        <v>55</v>
      </c>
      <c r="M6423" t="s">
        <v>56</v>
      </c>
      <c r="N6423" t="s">
        <v>57</v>
      </c>
      <c r="O6423" s="21" t="s">
        <v>58</v>
      </c>
      <c r="P6423" s="21" t="s">
        <v>64</v>
      </c>
      <c r="Q6423" s="20" t="s">
        <v>4165</v>
      </c>
      <c r="R6423" s="21" t="s">
        <v>4166</v>
      </c>
      <c r="S6423" s="35">
        <v>1</v>
      </c>
      <c r="T6423" s="22">
        <v>1</v>
      </c>
      <c r="U6423" s="20" t="s">
        <v>62</v>
      </c>
      <c r="V6423" s="20">
        <v>45886</v>
      </c>
      <c r="W6423" s="21">
        <v>8</v>
      </c>
      <c r="X6423" s="20">
        <v>45895</v>
      </c>
      <c r="Y6423" s="20">
        <v>45891</v>
      </c>
      <c r="Z6423" s="48">
        <v>8</v>
      </c>
      <c r="AA6423">
        <v>2025</v>
      </c>
      <c r="AB6423" s="45">
        <v>109994</v>
      </c>
      <c r="AC6423" s="45">
        <v>109994</v>
      </c>
      <c r="AK6423" s="10"/>
    </row>
    <row r="6424" spans="1:37">
      <c r="A6424" t="s">
        <v>45</v>
      </c>
      <c r="B6424" t="s">
        <v>46</v>
      </c>
      <c r="C6424" t="s">
        <v>47</v>
      </c>
      <c r="D6424" t="s">
        <v>6848</v>
      </c>
      <c r="E6424" t="s">
        <v>88</v>
      </c>
      <c r="F6424" t="s">
        <v>79</v>
      </c>
      <c r="G6424" t="s">
        <v>51</v>
      </c>
      <c r="H6424" s="20" t="s">
        <v>52</v>
      </c>
      <c r="I6424" t="s">
        <v>53</v>
      </c>
      <c r="J6424" t="s">
        <v>54</v>
      </c>
      <c r="K6424">
        <v>3</v>
      </c>
      <c r="L6424" t="s">
        <v>55</v>
      </c>
      <c r="M6424" t="s">
        <v>77</v>
      </c>
      <c r="N6424" t="s">
        <v>89</v>
      </c>
      <c r="O6424" s="21" t="s">
        <v>58</v>
      </c>
      <c r="P6424" s="21" t="s">
        <v>5970</v>
      </c>
      <c r="Q6424" s="20" t="s">
        <v>919</v>
      </c>
      <c r="R6424" s="21" t="s">
        <v>920</v>
      </c>
      <c r="S6424" s="35">
        <v>2</v>
      </c>
      <c r="T6424" s="22">
        <v>2</v>
      </c>
      <c r="U6424" s="20" t="s">
        <v>62</v>
      </c>
      <c r="V6424" s="20">
        <v>45886</v>
      </c>
      <c r="W6424" s="21">
        <v>8</v>
      </c>
      <c r="X6424" s="20">
        <v>45894</v>
      </c>
      <c r="Y6424" s="20">
        <v>45889</v>
      </c>
      <c r="Z6424" s="48">
        <v>8</v>
      </c>
      <c r="AA6424">
        <v>2025</v>
      </c>
      <c r="AB6424" s="45">
        <v>66243</v>
      </c>
      <c r="AC6424" s="45">
        <v>66243</v>
      </c>
      <c r="AK6424" s="10"/>
    </row>
    <row r="6425" spans="1:37">
      <c r="A6425" t="s">
        <v>45</v>
      </c>
      <c r="B6425" t="s">
        <v>46</v>
      </c>
      <c r="C6425" t="s">
        <v>47</v>
      </c>
      <c r="D6425" t="s">
        <v>6849</v>
      </c>
      <c r="E6425" t="s">
        <v>88</v>
      </c>
      <c r="F6425" t="s">
        <v>79</v>
      </c>
      <c r="G6425" t="s">
        <v>51</v>
      </c>
      <c r="H6425" s="20" t="s">
        <v>52</v>
      </c>
      <c r="I6425" t="s">
        <v>53</v>
      </c>
      <c r="J6425" t="s">
        <v>54</v>
      </c>
      <c r="K6425">
        <v>3</v>
      </c>
      <c r="L6425" t="s">
        <v>55</v>
      </c>
      <c r="M6425" t="s">
        <v>77</v>
      </c>
      <c r="N6425" t="s">
        <v>89</v>
      </c>
      <c r="O6425" s="21" t="s">
        <v>58</v>
      </c>
      <c r="P6425" s="21" t="s">
        <v>90</v>
      </c>
      <c r="Q6425" s="20" t="s">
        <v>191</v>
      </c>
      <c r="R6425" s="21" t="s">
        <v>192</v>
      </c>
      <c r="S6425" s="35">
        <v>1</v>
      </c>
      <c r="T6425" s="22">
        <v>1</v>
      </c>
      <c r="U6425" s="20" t="s">
        <v>62</v>
      </c>
      <c r="V6425" s="20">
        <v>45885</v>
      </c>
      <c r="W6425" s="21">
        <v>8</v>
      </c>
      <c r="X6425" s="20">
        <v>45896</v>
      </c>
      <c r="Y6425" s="20">
        <v>45891</v>
      </c>
      <c r="Z6425" s="48">
        <v>8</v>
      </c>
      <c r="AA6425">
        <v>2025</v>
      </c>
      <c r="AB6425" s="45">
        <v>106656</v>
      </c>
      <c r="AC6425" s="45">
        <v>106656</v>
      </c>
      <c r="AK6425" s="10"/>
    </row>
    <row r="6426" spans="1:37">
      <c r="A6426" t="s">
        <v>45</v>
      </c>
      <c r="B6426" t="s">
        <v>46</v>
      </c>
      <c r="C6426" t="s">
        <v>47</v>
      </c>
      <c r="D6426" t="s">
        <v>6850</v>
      </c>
      <c r="E6426" t="s">
        <v>88</v>
      </c>
      <c r="F6426" t="s">
        <v>79</v>
      </c>
      <c r="G6426" t="s">
        <v>51</v>
      </c>
      <c r="H6426" s="20" t="s">
        <v>52</v>
      </c>
      <c r="I6426" t="s">
        <v>53</v>
      </c>
      <c r="J6426" t="s">
        <v>54</v>
      </c>
      <c r="K6426">
        <v>3</v>
      </c>
      <c r="L6426" t="s">
        <v>55</v>
      </c>
      <c r="M6426" t="s">
        <v>77</v>
      </c>
      <c r="N6426" t="s">
        <v>89</v>
      </c>
      <c r="O6426" s="21" t="s">
        <v>58</v>
      </c>
      <c r="P6426" s="21" t="s">
        <v>119</v>
      </c>
      <c r="Q6426" s="20" t="s">
        <v>3415</v>
      </c>
      <c r="R6426" s="21" t="s">
        <v>3416</v>
      </c>
      <c r="S6426" s="35">
        <v>2</v>
      </c>
      <c r="T6426" s="22">
        <v>2</v>
      </c>
      <c r="U6426" s="20" t="s">
        <v>62</v>
      </c>
      <c r="V6426" s="20">
        <v>45885</v>
      </c>
      <c r="W6426" s="21">
        <v>8</v>
      </c>
      <c r="X6426" s="20">
        <v>45894</v>
      </c>
      <c r="Y6426" s="20">
        <v>45889</v>
      </c>
      <c r="Z6426" s="48">
        <v>8</v>
      </c>
      <c r="AA6426">
        <v>2025</v>
      </c>
      <c r="AB6426" s="45">
        <v>74988</v>
      </c>
      <c r="AC6426" s="45">
        <v>74988</v>
      </c>
      <c r="AK6426" s="10"/>
    </row>
    <row r="6427" spans="1:37">
      <c r="A6427" t="s">
        <v>45</v>
      </c>
      <c r="B6427" t="s">
        <v>46</v>
      </c>
      <c r="C6427" t="s">
        <v>47</v>
      </c>
      <c r="D6427" t="s">
        <v>6851</v>
      </c>
      <c r="E6427" t="s">
        <v>88</v>
      </c>
      <c r="F6427" t="s">
        <v>79</v>
      </c>
      <c r="G6427" t="s">
        <v>51</v>
      </c>
      <c r="H6427" s="20" t="s">
        <v>52</v>
      </c>
      <c r="I6427" t="s">
        <v>53</v>
      </c>
      <c r="J6427" t="s">
        <v>54</v>
      </c>
      <c r="K6427">
        <v>3</v>
      </c>
      <c r="L6427" t="s">
        <v>55</v>
      </c>
      <c r="M6427" t="s">
        <v>77</v>
      </c>
      <c r="N6427" t="s">
        <v>89</v>
      </c>
      <c r="O6427" s="21" t="s">
        <v>58</v>
      </c>
      <c r="P6427" s="21" t="s">
        <v>366</v>
      </c>
      <c r="Q6427" s="20" t="s">
        <v>542</v>
      </c>
      <c r="R6427" s="21" t="s">
        <v>543</v>
      </c>
      <c r="S6427" s="35">
        <v>3</v>
      </c>
      <c r="T6427" s="22">
        <v>3</v>
      </c>
      <c r="U6427" s="20" t="s">
        <v>62</v>
      </c>
      <c r="V6427" s="20">
        <v>45885</v>
      </c>
      <c r="W6427" s="21">
        <v>8</v>
      </c>
      <c r="X6427" s="20">
        <v>45895</v>
      </c>
      <c r="Y6427" s="20">
        <v>45891</v>
      </c>
      <c r="Z6427" s="48">
        <v>8</v>
      </c>
      <c r="AA6427">
        <v>2025</v>
      </c>
      <c r="AB6427" s="45">
        <v>131236</v>
      </c>
      <c r="AC6427" s="45">
        <v>131236</v>
      </c>
      <c r="AK6427" s="10"/>
    </row>
    <row r="6428" spans="1:37">
      <c r="A6428" t="s">
        <v>45</v>
      </c>
      <c r="B6428" t="s">
        <v>46</v>
      </c>
      <c r="C6428" t="s">
        <v>47</v>
      </c>
      <c r="D6428" t="s">
        <v>6852</v>
      </c>
      <c r="E6428" t="s">
        <v>88</v>
      </c>
      <c r="F6428" t="s">
        <v>79</v>
      </c>
      <c r="G6428" t="s">
        <v>51</v>
      </c>
      <c r="H6428" s="20" t="s">
        <v>52</v>
      </c>
      <c r="I6428" t="s">
        <v>53</v>
      </c>
      <c r="J6428" t="s">
        <v>54</v>
      </c>
      <c r="K6428">
        <v>3</v>
      </c>
      <c r="L6428" t="s">
        <v>55</v>
      </c>
      <c r="M6428" t="s">
        <v>77</v>
      </c>
      <c r="N6428" t="s">
        <v>89</v>
      </c>
      <c r="O6428" s="21" t="s">
        <v>58</v>
      </c>
      <c r="P6428" s="21" t="s">
        <v>90</v>
      </c>
      <c r="Q6428" s="20" t="s">
        <v>5489</v>
      </c>
      <c r="R6428" s="21" t="s">
        <v>5490</v>
      </c>
      <c r="S6428" s="35">
        <v>1</v>
      </c>
      <c r="T6428" s="22">
        <v>1</v>
      </c>
      <c r="U6428" s="20" t="s">
        <v>62</v>
      </c>
      <c r="V6428" s="20">
        <v>45885</v>
      </c>
      <c r="W6428" s="21">
        <v>8</v>
      </c>
      <c r="X6428" s="20">
        <v>45896</v>
      </c>
      <c r="Y6428" s="20">
        <v>45891</v>
      </c>
      <c r="Z6428" s="48">
        <v>8</v>
      </c>
      <c r="AA6428">
        <v>2025</v>
      </c>
      <c r="AB6428" s="45">
        <v>99992</v>
      </c>
      <c r="AC6428" s="45">
        <v>99992</v>
      </c>
      <c r="AK6428" s="10"/>
    </row>
    <row r="6429" spans="1:37">
      <c r="A6429" t="s">
        <v>45</v>
      </c>
      <c r="B6429" t="s">
        <v>46</v>
      </c>
      <c r="C6429" t="s">
        <v>47</v>
      </c>
      <c r="D6429" t="s">
        <v>6853</v>
      </c>
      <c r="E6429" t="s">
        <v>88</v>
      </c>
      <c r="F6429" t="s">
        <v>79</v>
      </c>
      <c r="G6429" t="s">
        <v>51</v>
      </c>
      <c r="H6429" s="20" t="s">
        <v>52</v>
      </c>
      <c r="I6429" t="s">
        <v>53</v>
      </c>
      <c r="J6429" t="s">
        <v>54</v>
      </c>
      <c r="K6429">
        <v>3</v>
      </c>
      <c r="L6429" t="s">
        <v>55</v>
      </c>
      <c r="M6429" t="s">
        <v>77</v>
      </c>
      <c r="N6429" t="s">
        <v>89</v>
      </c>
      <c r="O6429" s="21" t="s">
        <v>58</v>
      </c>
      <c r="P6429" s="21" t="s">
        <v>366</v>
      </c>
      <c r="Q6429" s="20" t="s">
        <v>2386</v>
      </c>
      <c r="R6429" s="21" t="s">
        <v>2387</v>
      </c>
      <c r="S6429" s="35">
        <v>2</v>
      </c>
      <c r="T6429" s="22">
        <v>2</v>
      </c>
      <c r="U6429" s="20" t="s">
        <v>62</v>
      </c>
      <c r="V6429" s="20">
        <v>45885</v>
      </c>
      <c r="W6429" s="21">
        <v>8</v>
      </c>
      <c r="X6429" s="20">
        <v>45894</v>
      </c>
      <c r="Y6429" s="20">
        <v>45889</v>
      </c>
      <c r="Z6429" s="48">
        <v>8</v>
      </c>
      <c r="AA6429">
        <v>2025</v>
      </c>
      <c r="AB6429" s="45">
        <v>87491</v>
      </c>
      <c r="AC6429" s="45">
        <v>87491</v>
      </c>
      <c r="AK6429" s="10"/>
    </row>
    <row r="6430" spans="1:37">
      <c r="A6430" t="s">
        <v>45</v>
      </c>
      <c r="B6430" t="s">
        <v>46</v>
      </c>
      <c r="C6430" t="s">
        <v>47</v>
      </c>
      <c r="D6430" t="s">
        <v>6854</v>
      </c>
      <c r="E6430" t="s">
        <v>88</v>
      </c>
      <c r="F6430" t="s">
        <v>79</v>
      </c>
      <c r="G6430" t="s">
        <v>51</v>
      </c>
      <c r="H6430" s="20" t="s">
        <v>52</v>
      </c>
      <c r="I6430" t="s">
        <v>53</v>
      </c>
      <c r="J6430" t="s">
        <v>54</v>
      </c>
      <c r="K6430">
        <v>3</v>
      </c>
      <c r="L6430" t="s">
        <v>55</v>
      </c>
      <c r="M6430" t="s">
        <v>56</v>
      </c>
      <c r="N6430" t="s">
        <v>57</v>
      </c>
      <c r="O6430" s="21" t="s">
        <v>58</v>
      </c>
      <c r="P6430" s="21" t="s">
        <v>64</v>
      </c>
      <c r="Q6430" s="20" t="s">
        <v>481</v>
      </c>
      <c r="R6430" s="21" t="s">
        <v>482</v>
      </c>
      <c r="S6430" s="35">
        <v>1</v>
      </c>
      <c r="T6430" s="22">
        <v>1</v>
      </c>
      <c r="U6430" s="20" t="s">
        <v>62</v>
      </c>
      <c r="V6430" s="20">
        <v>45887</v>
      </c>
      <c r="W6430" s="21">
        <v>8</v>
      </c>
      <c r="X6430" s="20">
        <v>45894</v>
      </c>
      <c r="Y6430" s="20">
        <v>45889</v>
      </c>
      <c r="Z6430" s="48">
        <v>8</v>
      </c>
      <c r="AA6430">
        <v>2025</v>
      </c>
      <c r="AB6430" s="45">
        <v>73327</v>
      </c>
      <c r="AC6430" s="45">
        <v>73327</v>
      </c>
      <c r="AK6430" s="10"/>
    </row>
    <row r="6431" spans="1:37">
      <c r="A6431" t="s">
        <v>45</v>
      </c>
      <c r="B6431" t="s">
        <v>46</v>
      </c>
      <c r="C6431" t="s">
        <v>47</v>
      </c>
      <c r="D6431" t="s">
        <v>6855</v>
      </c>
      <c r="E6431" t="s">
        <v>88</v>
      </c>
      <c r="F6431" t="s">
        <v>79</v>
      </c>
      <c r="G6431" t="s">
        <v>51</v>
      </c>
      <c r="H6431" s="20" t="s">
        <v>52</v>
      </c>
      <c r="I6431" t="s">
        <v>53</v>
      </c>
      <c r="J6431" t="s">
        <v>54</v>
      </c>
      <c r="K6431">
        <v>3</v>
      </c>
      <c r="L6431" t="s">
        <v>55</v>
      </c>
      <c r="M6431" t="s">
        <v>77</v>
      </c>
      <c r="N6431" t="s">
        <v>89</v>
      </c>
      <c r="O6431" s="21" t="s">
        <v>58</v>
      </c>
      <c r="P6431" s="21" t="s">
        <v>119</v>
      </c>
      <c r="Q6431" s="20" t="s">
        <v>988</v>
      </c>
      <c r="R6431" s="21" t="s">
        <v>989</v>
      </c>
      <c r="S6431" s="35">
        <v>1</v>
      </c>
      <c r="T6431" s="22">
        <v>1</v>
      </c>
      <c r="U6431" s="20" t="s">
        <v>62</v>
      </c>
      <c r="V6431" s="20">
        <v>45887</v>
      </c>
      <c r="W6431" s="21">
        <v>8</v>
      </c>
      <c r="X6431" s="20">
        <v>45894</v>
      </c>
      <c r="Y6431" s="20">
        <v>45889</v>
      </c>
      <c r="Z6431" s="48">
        <v>8</v>
      </c>
      <c r="AA6431">
        <v>2025</v>
      </c>
      <c r="AB6431" s="45">
        <v>69992</v>
      </c>
      <c r="AC6431" s="45">
        <v>69992</v>
      </c>
      <c r="AK6431" s="10"/>
    </row>
    <row r="6432" spans="1:37">
      <c r="A6432" t="s">
        <v>45</v>
      </c>
      <c r="B6432" t="s">
        <v>46</v>
      </c>
      <c r="C6432" t="s">
        <v>47</v>
      </c>
      <c r="D6432" t="s">
        <v>6856</v>
      </c>
      <c r="E6432" t="s">
        <v>88</v>
      </c>
      <c r="F6432" t="s">
        <v>79</v>
      </c>
      <c r="G6432" t="s">
        <v>51</v>
      </c>
      <c r="H6432" s="20" t="s">
        <v>58</v>
      </c>
      <c r="I6432" t="s">
        <v>53</v>
      </c>
      <c r="J6432" t="s">
        <v>54</v>
      </c>
      <c r="K6432">
        <v>3</v>
      </c>
      <c r="L6432" t="s">
        <v>55</v>
      </c>
      <c r="M6432" t="s">
        <v>56</v>
      </c>
      <c r="N6432" t="s">
        <v>57</v>
      </c>
      <c r="O6432" s="21" t="s">
        <v>58</v>
      </c>
      <c r="P6432" s="21" t="s">
        <v>64</v>
      </c>
      <c r="Q6432" s="20" t="s">
        <v>596</v>
      </c>
      <c r="R6432" s="21" t="s">
        <v>597</v>
      </c>
      <c r="S6432" s="35">
        <v>1</v>
      </c>
      <c r="T6432" s="22">
        <v>0</v>
      </c>
      <c r="U6432" s="20" t="s">
        <v>62</v>
      </c>
      <c r="V6432" s="20">
        <v>45887</v>
      </c>
      <c r="W6432" s="21">
        <v>8</v>
      </c>
      <c r="X6432" s="20">
        <v>45895</v>
      </c>
      <c r="Z6432" s="48">
        <v>8</v>
      </c>
      <c r="AA6432">
        <v>2025</v>
      </c>
      <c r="AB6432" s="45">
        <v>106661</v>
      </c>
      <c r="AC6432" s="45">
        <v>0</v>
      </c>
      <c r="AK6432" s="10"/>
    </row>
    <row r="6433" spans="1:37">
      <c r="A6433" t="s">
        <v>45</v>
      </c>
      <c r="B6433" t="s">
        <v>46</v>
      </c>
      <c r="C6433" t="s">
        <v>47</v>
      </c>
      <c r="D6433" t="s">
        <v>6857</v>
      </c>
      <c r="E6433" t="s">
        <v>88</v>
      </c>
      <c r="F6433" t="s">
        <v>79</v>
      </c>
      <c r="G6433" t="s">
        <v>51</v>
      </c>
      <c r="H6433" s="20" t="s">
        <v>52</v>
      </c>
      <c r="I6433" t="s">
        <v>53</v>
      </c>
      <c r="J6433" t="s">
        <v>54</v>
      </c>
      <c r="K6433">
        <v>3</v>
      </c>
      <c r="L6433" t="s">
        <v>55</v>
      </c>
      <c r="M6433" t="s">
        <v>77</v>
      </c>
      <c r="N6433" t="s">
        <v>89</v>
      </c>
      <c r="O6433" s="21" t="s">
        <v>58</v>
      </c>
      <c r="P6433" s="21" t="s">
        <v>126</v>
      </c>
      <c r="Q6433" s="20" t="s">
        <v>892</v>
      </c>
      <c r="R6433" s="21" t="s">
        <v>893</v>
      </c>
      <c r="S6433" s="35">
        <v>1</v>
      </c>
      <c r="T6433" s="22">
        <v>1</v>
      </c>
      <c r="U6433" s="20" t="s">
        <v>62</v>
      </c>
      <c r="V6433" s="20">
        <v>45887</v>
      </c>
      <c r="W6433" s="21">
        <v>8</v>
      </c>
      <c r="X6433" s="20">
        <v>45895</v>
      </c>
      <c r="Y6433" s="20">
        <v>45889</v>
      </c>
      <c r="Z6433" s="48">
        <v>8</v>
      </c>
      <c r="AA6433">
        <v>2025</v>
      </c>
      <c r="AB6433" s="45">
        <v>28119</v>
      </c>
      <c r="AC6433" s="45">
        <v>28119</v>
      </c>
      <c r="AK6433" s="10"/>
    </row>
    <row r="6434" spans="1:37">
      <c r="A6434" t="s">
        <v>45</v>
      </c>
      <c r="B6434" t="s">
        <v>46</v>
      </c>
      <c r="C6434" t="s">
        <v>47</v>
      </c>
      <c r="D6434" t="s">
        <v>6858</v>
      </c>
      <c r="E6434" t="s">
        <v>88</v>
      </c>
      <c r="F6434" t="s">
        <v>79</v>
      </c>
      <c r="G6434" t="s">
        <v>51</v>
      </c>
      <c r="H6434" s="20" t="s">
        <v>52</v>
      </c>
      <c r="I6434" t="s">
        <v>53</v>
      </c>
      <c r="J6434" t="s">
        <v>54</v>
      </c>
      <c r="K6434">
        <v>3</v>
      </c>
      <c r="L6434" t="s">
        <v>55</v>
      </c>
      <c r="M6434" t="s">
        <v>56</v>
      </c>
      <c r="N6434" t="s">
        <v>57</v>
      </c>
      <c r="O6434" s="21" t="s">
        <v>58</v>
      </c>
      <c r="P6434" s="21" t="s">
        <v>207</v>
      </c>
      <c r="Q6434" s="20" t="s">
        <v>2322</v>
      </c>
      <c r="R6434" s="21" t="s">
        <v>2323</v>
      </c>
      <c r="S6434" s="35">
        <v>1</v>
      </c>
      <c r="T6434" s="22">
        <v>1</v>
      </c>
      <c r="U6434" s="20" t="s">
        <v>62</v>
      </c>
      <c r="V6434" s="20">
        <v>45887</v>
      </c>
      <c r="W6434" s="21">
        <v>8</v>
      </c>
      <c r="X6434" s="20">
        <v>45895</v>
      </c>
      <c r="Y6434" s="20">
        <v>45891</v>
      </c>
      <c r="Z6434" s="48">
        <v>8</v>
      </c>
      <c r="AA6434">
        <v>2025</v>
      </c>
      <c r="AB6434" s="45">
        <v>99991</v>
      </c>
      <c r="AC6434" s="45">
        <v>99991</v>
      </c>
      <c r="AK6434" s="10"/>
    </row>
    <row r="6435" spans="1:37">
      <c r="A6435" t="s">
        <v>45</v>
      </c>
      <c r="B6435" t="s">
        <v>46</v>
      </c>
      <c r="C6435" t="s">
        <v>47</v>
      </c>
      <c r="D6435" t="s">
        <v>6859</v>
      </c>
      <c r="E6435" t="s">
        <v>88</v>
      </c>
      <c r="F6435" t="s">
        <v>79</v>
      </c>
      <c r="G6435" t="s">
        <v>51</v>
      </c>
      <c r="H6435" s="20" t="s">
        <v>52</v>
      </c>
      <c r="I6435" t="s">
        <v>53</v>
      </c>
      <c r="J6435" t="s">
        <v>54</v>
      </c>
      <c r="K6435">
        <v>3</v>
      </c>
      <c r="L6435" t="s">
        <v>55</v>
      </c>
      <c r="M6435" t="s">
        <v>56</v>
      </c>
      <c r="N6435" t="s">
        <v>57</v>
      </c>
      <c r="O6435" s="21" t="s">
        <v>58</v>
      </c>
      <c r="P6435" s="21" t="s">
        <v>207</v>
      </c>
      <c r="Q6435" s="20" t="s">
        <v>5376</v>
      </c>
      <c r="R6435" s="21" t="s">
        <v>5377</v>
      </c>
      <c r="S6435" s="35">
        <v>1</v>
      </c>
      <c r="T6435" s="22">
        <v>1</v>
      </c>
      <c r="U6435" s="20" t="s">
        <v>62</v>
      </c>
      <c r="V6435" s="20">
        <v>45887</v>
      </c>
      <c r="W6435" s="21">
        <v>8</v>
      </c>
      <c r="X6435" s="20">
        <v>45895</v>
      </c>
      <c r="Y6435" s="20">
        <v>45891</v>
      </c>
      <c r="Z6435" s="48">
        <v>8</v>
      </c>
      <c r="AA6435">
        <v>2025</v>
      </c>
      <c r="AB6435" s="45">
        <v>68747</v>
      </c>
      <c r="AC6435" s="45">
        <v>68747</v>
      </c>
      <c r="AK6435" s="10"/>
    </row>
    <row r="6436" spans="1:37">
      <c r="A6436" t="s">
        <v>45</v>
      </c>
      <c r="B6436" t="s">
        <v>46</v>
      </c>
      <c r="C6436" t="s">
        <v>47</v>
      </c>
      <c r="D6436" t="s">
        <v>6860</v>
      </c>
      <c r="E6436" t="s">
        <v>88</v>
      </c>
      <c r="F6436" t="s">
        <v>79</v>
      </c>
      <c r="G6436" t="s">
        <v>51</v>
      </c>
      <c r="H6436" s="20" t="s">
        <v>52</v>
      </c>
      <c r="I6436" t="s">
        <v>53</v>
      </c>
      <c r="J6436" t="s">
        <v>54</v>
      </c>
      <c r="K6436">
        <v>3</v>
      </c>
      <c r="L6436" t="s">
        <v>55</v>
      </c>
      <c r="M6436" t="s">
        <v>77</v>
      </c>
      <c r="N6436" t="s">
        <v>89</v>
      </c>
      <c r="O6436" s="21" t="s">
        <v>58</v>
      </c>
      <c r="P6436" s="21" t="s">
        <v>90</v>
      </c>
      <c r="Q6436" s="20" t="s">
        <v>3724</v>
      </c>
      <c r="R6436" s="21" t="s">
        <v>3725</v>
      </c>
      <c r="S6436" s="35">
        <v>1</v>
      </c>
      <c r="T6436" s="22">
        <v>1</v>
      </c>
      <c r="U6436" s="20" t="s">
        <v>62</v>
      </c>
      <c r="V6436" s="20">
        <v>45885</v>
      </c>
      <c r="W6436" s="21">
        <v>8</v>
      </c>
      <c r="X6436" s="20">
        <v>45895</v>
      </c>
      <c r="Y6436" s="20">
        <v>45891</v>
      </c>
      <c r="Z6436" s="48">
        <v>8</v>
      </c>
      <c r="AA6436">
        <v>2025</v>
      </c>
      <c r="AB6436" s="45">
        <v>53118</v>
      </c>
      <c r="AC6436" s="45">
        <v>53118</v>
      </c>
      <c r="AK6436" s="10"/>
    </row>
    <row r="6437" spans="1:37">
      <c r="A6437" t="s">
        <v>45</v>
      </c>
      <c r="B6437" t="s">
        <v>46</v>
      </c>
      <c r="C6437" t="s">
        <v>47</v>
      </c>
      <c r="D6437" t="s">
        <v>6861</v>
      </c>
      <c r="E6437" t="s">
        <v>88</v>
      </c>
      <c r="F6437" t="s">
        <v>79</v>
      </c>
      <c r="G6437" t="s">
        <v>51</v>
      </c>
      <c r="H6437" s="20" t="s">
        <v>52</v>
      </c>
      <c r="I6437" t="s">
        <v>53</v>
      </c>
      <c r="J6437" t="s">
        <v>54</v>
      </c>
      <c r="K6437">
        <v>3</v>
      </c>
      <c r="L6437" t="s">
        <v>55</v>
      </c>
      <c r="M6437" t="s">
        <v>77</v>
      </c>
      <c r="N6437" t="s">
        <v>89</v>
      </c>
      <c r="O6437" s="21" t="s">
        <v>58</v>
      </c>
      <c r="P6437" s="21" t="s">
        <v>119</v>
      </c>
      <c r="Q6437" s="20" t="s">
        <v>6247</v>
      </c>
      <c r="R6437" s="21" t="s">
        <v>6248</v>
      </c>
      <c r="S6437" s="35">
        <v>1</v>
      </c>
      <c r="T6437" s="22">
        <v>1</v>
      </c>
      <c r="U6437" s="20" t="s">
        <v>62</v>
      </c>
      <c r="V6437" s="20">
        <v>45886</v>
      </c>
      <c r="W6437" s="21">
        <v>8</v>
      </c>
      <c r="X6437" s="20">
        <v>45894</v>
      </c>
      <c r="Y6437" s="20">
        <v>45889</v>
      </c>
      <c r="Z6437" s="48">
        <v>8</v>
      </c>
      <c r="AA6437">
        <v>2025</v>
      </c>
      <c r="AB6437" s="45">
        <v>74995</v>
      </c>
      <c r="AC6437" s="45">
        <v>74995</v>
      </c>
      <c r="AK6437" s="10"/>
    </row>
    <row r="6438" spans="1:37">
      <c r="A6438" t="s">
        <v>45</v>
      </c>
      <c r="B6438" t="s">
        <v>46</v>
      </c>
      <c r="C6438" t="s">
        <v>47</v>
      </c>
      <c r="D6438" t="s">
        <v>6862</v>
      </c>
      <c r="E6438" t="s">
        <v>88</v>
      </c>
      <c r="F6438" t="s">
        <v>79</v>
      </c>
      <c r="G6438" t="s">
        <v>51</v>
      </c>
      <c r="H6438" s="20" t="s">
        <v>52</v>
      </c>
      <c r="I6438" t="s">
        <v>53</v>
      </c>
      <c r="J6438" t="s">
        <v>54</v>
      </c>
      <c r="K6438">
        <v>3</v>
      </c>
      <c r="L6438" t="s">
        <v>55</v>
      </c>
      <c r="M6438" t="s">
        <v>77</v>
      </c>
      <c r="N6438" t="s">
        <v>89</v>
      </c>
      <c r="O6438" s="21" t="s">
        <v>58</v>
      </c>
      <c r="P6438" s="21" t="s">
        <v>366</v>
      </c>
      <c r="Q6438" s="20" t="s">
        <v>531</v>
      </c>
      <c r="R6438" s="21" t="s">
        <v>532</v>
      </c>
      <c r="S6438" s="35">
        <v>1</v>
      </c>
      <c r="T6438" s="22">
        <v>1</v>
      </c>
      <c r="U6438" s="20" t="s">
        <v>62</v>
      </c>
      <c r="V6438" s="20">
        <v>45887</v>
      </c>
      <c r="W6438" s="21">
        <v>8</v>
      </c>
      <c r="X6438" s="20">
        <v>45894</v>
      </c>
      <c r="Y6438" s="20">
        <v>45889</v>
      </c>
      <c r="Z6438" s="48">
        <v>8</v>
      </c>
      <c r="AA6438">
        <v>2025</v>
      </c>
      <c r="AB6438" s="45">
        <v>43745</v>
      </c>
      <c r="AC6438" s="45">
        <v>43745</v>
      </c>
      <c r="AK6438" s="10"/>
    </row>
    <row r="6439" spans="1:37">
      <c r="A6439" t="s">
        <v>45</v>
      </c>
      <c r="B6439" t="s">
        <v>46</v>
      </c>
      <c r="C6439" t="s">
        <v>47</v>
      </c>
      <c r="D6439" t="s">
        <v>6863</v>
      </c>
      <c r="E6439" t="s">
        <v>88</v>
      </c>
      <c r="F6439" t="s">
        <v>79</v>
      </c>
      <c r="G6439" t="s">
        <v>51</v>
      </c>
      <c r="H6439" s="20" t="s">
        <v>52</v>
      </c>
      <c r="I6439" t="s">
        <v>53</v>
      </c>
      <c r="J6439" t="s">
        <v>54</v>
      </c>
      <c r="K6439">
        <v>3</v>
      </c>
      <c r="L6439" t="s">
        <v>55</v>
      </c>
      <c r="M6439" t="s">
        <v>56</v>
      </c>
      <c r="N6439" t="s">
        <v>57</v>
      </c>
      <c r="O6439" s="21" t="s">
        <v>58</v>
      </c>
      <c r="P6439" s="21" t="s">
        <v>64</v>
      </c>
      <c r="Q6439" s="20" t="s">
        <v>224</v>
      </c>
      <c r="R6439" s="21" t="s">
        <v>225</v>
      </c>
      <c r="S6439" s="35">
        <v>1</v>
      </c>
      <c r="T6439" s="22">
        <v>1</v>
      </c>
      <c r="U6439" s="20" t="s">
        <v>62</v>
      </c>
      <c r="V6439" s="20">
        <v>45886</v>
      </c>
      <c r="W6439" s="21">
        <v>8</v>
      </c>
      <c r="X6439" s="20">
        <v>45894</v>
      </c>
      <c r="Y6439" s="20">
        <v>45889</v>
      </c>
      <c r="Z6439" s="48">
        <v>8</v>
      </c>
      <c r="AA6439">
        <v>2025</v>
      </c>
      <c r="AB6439" s="45">
        <v>113333</v>
      </c>
      <c r="AC6439" s="45">
        <v>113333</v>
      </c>
      <c r="AK6439" s="10"/>
    </row>
    <row r="6440" spans="1:37">
      <c r="A6440" t="s">
        <v>45</v>
      </c>
      <c r="B6440" t="s">
        <v>46</v>
      </c>
      <c r="C6440" t="s">
        <v>47</v>
      </c>
      <c r="D6440" t="s">
        <v>6864</v>
      </c>
      <c r="E6440" t="s">
        <v>88</v>
      </c>
      <c r="F6440" t="s">
        <v>79</v>
      </c>
      <c r="G6440" t="s">
        <v>51</v>
      </c>
      <c r="H6440" s="20" t="s">
        <v>52</v>
      </c>
      <c r="I6440" t="s">
        <v>53</v>
      </c>
      <c r="J6440" t="s">
        <v>54</v>
      </c>
      <c r="K6440">
        <v>3</v>
      </c>
      <c r="L6440" t="s">
        <v>55</v>
      </c>
      <c r="M6440" t="s">
        <v>77</v>
      </c>
      <c r="N6440" t="s">
        <v>89</v>
      </c>
      <c r="O6440" s="21" t="s">
        <v>58</v>
      </c>
      <c r="P6440" s="21" t="s">
        <v>119</v>
      </c>
      <c r="Q6440" s="20" t="s">
        <v>6539</v>
      </c>
      <c r="R6440" s="21" t="s">
        <v>6540</v>
      </c>
      <c r="S6440" s="35">
        <v>1</v>
      </c>
      <c r="T6440" s="22">
        <v>1</v>
      </c>
      <c r="U6440" s="20" t="s">
        <v>62</v>
      </c>
      <c r="V6440" s="20">
        <v>45887</v>
      </c>
      <c r="W6440" s="21">
        <v>8</v>
      </c>
      <c r="X6440" s="20">
        <v>45895</v>
      </c>
      <c r="Y6440" s="20">
        <v>45889</v>
      </c>
      <c r="Z6440" s="48">
        <v>8</v>
      </c>
      <c r="AA6440">
        <v>2025</v>
      </c>
      <c r="AB6440" s="45">
        <v>74995</v>
      </c>
      <c r="AC6440" s="45">
        <v>74995</v>
      </c>
      <c r="AK6440" s="10"/>
    </row>
    <row r="6441" spans="1:37">
      <c r="A6441" t="s">
        <v>45</v>
      </c>
      <c r="B6441" t="s">
        <v>46</v>
      </c>
      <c r="C6441" t="s">
        <v>47</v>
      </c>
      <c r="D6441" t="s">
        <v>6865</v>
      </c>
      <c r="E6441" t="s">
        <v>88</v>
      </c>
      <c r="F6441" t="s">
        <v>79</v>
      </c>
      <c r="G6441" t="s">
        <v>51</v>
      </c>
      <c r="H6441" s="20" t="s">
        <v>52</v>
      </c>
      <c r="I6441" t="s">
        <v>53</v>
      </c>
      <c r="J6441" t="s">
        <v>54</v>
      </c>
      <c r="K6441">
        <v>3</v>
      </c>
      <c r="L6441" t="s">
        <v>55</v>
      </c>
      <c r="M6441" t="s">
        <v>56</v>
      </c>
      <c r="N6441" t="s">
        <v>57</v>
      </c>
      <c r="O6441" s="21" t="s">
        <v>58</v>
      </c>
      <c r="P6441" s="21" t="s">
        <v>207</v>
      </c>
      <c r="Q6441" s="20" t="s">
        <v>484</v>
      </c>
      <c r="R6441" s="21" t="s">
        <v>485</v>
      </c>
      <c r="S6441" s="35">
        <v>1</v>
      </c>
      <c r="T6441" s="22">
        <v>1</v>
      </c>
      <c r="U6441" s="20" t="s">
        <v>62</v>
      </c>
      <c r="V6441" s="20">
        <v>45887</v>
      </c>
      <c r="W6441" s="21">
        <v>8</v>
      </c>
      <c r="X6441" s="20">
        <v>45894</v>
      </c>
      <c r="Y6441" s="20">
        <v>45889</v>
      </c>
      <c r="Z6441" s="48">
        <v>8</v>
      </c>
      <c r="AA6441">
        <v>2025</v>
      </c>
      <c r="AB6441" s="45">
        <v>65620</v>
      </c>
      <c r="AC6441" s="45">
        <v>65620</v>
      </c>
      <c r="AK6441" s="10"/>
    </row>
    <row r="6442" spans="1:37">
      <c r="A6442" t="s">
        <v>45</v>
      </c>
      <c r="B6442" t="s">
        <v>46</v>
      </c>
      <c r="C6442" t="s">
        <v>47</v>
      </c>
      <c r="D6442" t="s">
        <v>6866</v>
      </c>
      <c r="E6442" t="s">
        <v>88</v>
      </c>
      <c r="F6442" t="s">
        <v>79</v>
      </c>
      <c r="G6442" t="s">
        <v>51</v>
      </c>
      <c r="H6442" s="20" t="s">
        <v>52</v>
      </c>
      <c r="I6442" t="s">
        <v>53</v>
      </c>
      <c r="J6442" t="s">
        <v>54</v>
      </c>
      <c r="K6442">
        <v>3</v>
      </c>
      <c r="L6442" t="s">
        <v>55</v>
      </c>
      <c r="M6442" t="s">
        <v>56</v>
      </c>
      <c r="N6442" t="s">
        <v>57</v>
      </c>
      <c r="O6442" s="21" t="s">
        <v>58</v>
      </c>
      <c r="P6442" s="21" t="s">
        <v>207</v>
      </c>
      <c r="Q6442" s="20" t="s">
        <v>2613</v>
      </c>
      <c r="R6442" s="21" t="s">
        <v>2614</v>
      </c>
      <c r="S6442" s="35">
        <v>1</v>
      </c>
      <c r="T6442" s="22">
        <v>1</v>
      </c>
      <c r="U6442" s="20" t="s">
        <v>62</v>
      </c>
      <c r="V6442" s="20">
        <v>45887</v>
      </c>
      <c r="W6442" s="21">
        <v>8</v>
      </c>
      <c r="X6442" s="20">
        <v>45895</v>
      </c>
      <c r="Y6442" s="20">
        <v>45891</v>
      </c>
      <c r="Z6442" s="48">
        <v>8</v>
      </c>
      <c r="AA6442">
        <v>2025</v>
      </c>
      <c r="AB6442" s="45">
        <v>49995</v>
      </c>
      <c r="AC6442" s="45">
        <v>49995</v>
      </c>
      <c r="AK6442" s="10"/>
    </row>
    <row r="6443" spans="1:37">
      <c r="A6443" t="s">
        <v>45</v>
      </c>
      <c r="B6443" t="s">
        <v>46</v>
      </c>
      <c r="C6443" t="s">
        <v>47</v>
      </c>
      <c r="D6443" t="s">
        <v>6867</v>
      </c>
      <c r="E6443" t="s">
        <v>88</v>
      </c>
      <c r="F6443" t="s">
        <v>79</v>
      </c>
      <c r="G6443" t="s">
        <v>51</v>
      </c>
      <c r="H6443" s="20" t="s">
        <v>52</v>
      </c>
      <c r="I6443" t="s">
        <v>53</v>
      </c>
      <c r="J6443" t="s">
        <v>54</v>
      </c>
      <c r="K6443">
        <v>3</v>
      </c>
      <c r="L6443" t="s">
        <v>55</v>
      </c>
      <c r="M6443" t="s">
        <v>56</v>
      </c>
      <c r="N6443" t="s">
        <v>57</v>
      </c>
      <c r="O6443" s="21" t="s">
        <v>58</v>
      </c>
      <c r="P6443" s="21" t="s">
        <v>64</v>
      </c>
      <c r="Q6443" s="20" t="s">
        <v>1691</v>
      </c>
      <c r="R6443" s="21" t="s">
        <v>1692</v>
      </c>
      <c r="S6443" s="35">
        <v>1</v>
      </c>
      <c r="T6443" s="22">
        <v>1</v>
      </c>
      <c r="U6443" s="20" t="s">
        <v>62</v>
      </c>
      <c r="V6443" s="20">
        <v>45887</v>
      </c>
      <c r="W6443" s="21">
        <v>8</v>
      </c>
      <c r="X6443" s="20">
        <v>45895</v>
      </c>
      <c r="Y6443" s="20">
        <v>45889</v>
      </c>
      <c r="Z6443" s="48">
        <v>8</v>
      </c>
      <c r="AA6443">
        <v>2025</v>
      </c>
      <c r="AB6443" s="45">
        <v>109994</v>
      </c>
      <c r="AC6443" s="45">
        <v>109994</v>
      </c>
      <c r="AK6443" s="10"/>
    </row>
    <row r="6444" spans="1:37">
      <c r="A6444" t="s">
        <v>45</v>
      </c>
      <c r="B6444" t="s">
        <v>46</v>
      </c>
      <c r="C6444" t="s">
        <v>47</v>
      </c>
      <c r="D6444" t="s">
        <v>6868</v>
      </c>
      <c r="E6444" t="s">
        <v>88</v>
      </c>
      <c r="F6444" t="s">
        <v>79</v>
      </c>
      <c r="G6444" t="s">
        <v>51</v>
      </c>
      <c r="H6444" s="20" t="s">
        <v>52</v>
      </c>
      <c r="I6444" t="s">
        <v>53</v>
      </c>
      <c r="J6444" t="s">
        <v>54</v>
      </c>
      <c r="K6444">
        <v>3</v>
      </c>
      <c r="L6444" t="s">
        <v>55</v>
      </c>
      <c r="M6444" t="s">
        <v>77</v>
      </c>
      <c r="N6444" t="s">
        <v>89</v>
      </c>
      <c r="O6444" s="21" t="s">
        <v>58</v>
      </c>
      <c r="P6444" s="21" t="s">
        <v>119</v>
      </c>
      <c r="Q6444" s="20" t="s">
        <v>1961</v>
      </c>
      <c r="R6444" s="21" t="s">
        <v>1962</v>
      </c>
      <c r="S6444" s="35">
        <v>1</v>
      </c>
      <c r="T6444" s="22">
        <v>1</v>
      </c>
      <c r="U6444" s="20" t="s">
        <v>62</v>
      </c>
      <c r="V6444" s="20">
        <v>45888</v>
      </c>
      <c r="W6444" s="21">
        <v>8</v>
      </c>
      <c r="X6444" s="20">
        <v>45895</v>
      </c>
      <c r="Y6444" s="20">
        <v>45891</v>
      </c>
      <c r="Z6444" s="48">
        <v>8</v>
      </c>
      <c r="AA6444">
        <v>2025</v>
      </c>
      <c r="AB6444" s="45">
        <v>99995</v>
      </c>
      <c r="AC6444" s="45">
        <v>99995</v>
      </c>
      <c r="AK6444" s="10"/>
    </row>
    <row r="6445" spans="1:37">
      <c r="A6445" t="s">
        <v>45</v>
      </c>
      <c r="B6445" t="s">
        <v>46</v>
      </c>
      <c r="C6445" t="s">
        <v>47</v>
      </c>
      <c r="D6445" t="s">
        <v>6869</v>
      </c>
      <c r="E6445" t="s">
        <v>88</v>
      </c>
      <c r="F6445" t="s">
        <v>79</v>
      </c>
      <c r="G6445" t="s">
        <v>51</v>
      </c>
      <c r="H6445" s="20" t="s">
        <v>52</v>
      </c>
      <c r="I6445" t="s">
        <v>53</v>
      </c>
      <c r="J6445" t="s">
        <v>54</v>
      </c>
      <c r="K6445">
        <v>3</v>
      </c>
      <c r="L6445" t="s">
        <v>55</v>
      </c>
      <c r="M6445" t="s">
        <v>77</v>
      </c>
      <c r="N6445" t="s">
        <v>89</v>
      </c>
      <c r="O6445" s="21" t="s">
        <v>58</v>
      </c>
      <c r="P6445" s="21" t="s">
        <v>97</v>
      </c>
      <c r="Q6445" s="20" t="s">
        <v>236</v>
      </c>
      <c r="R6445" s="21" t="s">
        <v>237</v>
      </c>
      <c r="S6445" s="35">
        <v>1</v>
      </c>
      <c r="T6445" s="22">
        <v>1</v>
      </c>
      <c r="U6445" s="20" t="s">
        <v>62</v>
      </c>
      <c r="V6445" s="20">
        <v>45888</v>
      </c>
      <c r="W6445" s="21">
        <v>8</v>
      </c>
      <c r="X6445" s="20">
        <v>45895</v>
      </c>
      <c r="Y6445" s="20">
        <v>45889</v>
      </c>
      <c r="Z6445" s="48">
        <v>8</v>
      </c>
      <c r="AA6445">
        <v>2025</v>
      </c>
      <c r="AB6445" s="45">
        <v>43744</v>
      </c>
      <c r="AC6445" s="45">
        <v>43744</v>
      </c>
      <c r="AK6445" s="10"/>
    </row>
    <row r="6446" spans="1:37">
      <c r="A6446" t="s">
        <v>45</v>
      </c>
      <c r="B6446" t="s">
        <v>46</v>
      </c>
      <c r="C6446" t="s">
        <v>47</v>
      </c>
      <c r="D6446" t="s">
        <v>6870</v>
      </c>
      <c r="E6446" t="s">
        <v>88</v>
      </c>
      <c r="F6446" t="s">
        <v>79</v>
      </c>
      <c r="G6446" t="s">
        <v>51</v>
      </c>
      <c r="H6446" s="20" t="s">
        <v>52</v>
      </c>
      <c r="I6446" t="s">
        <v>53</v>
      </c>
      <c r="J6446" t="s">
        <v>54</v>
      </c>
      <c r="K6446">
        <v>3</v>
      </c>
      <c r="L6446" t="s">
        <v>55</v>
      </c>
      <c r="M6446" t="s">
        <v>77</v>
      </c>
      <c r="N6446" t="s">
        <v>89</v>
      </c>
      <c r="O6446" s="21" t="s">
        <v>58</v>
      </c>
      <c r="P6446" s="21" t="s">
        <v>119</v>
      </c>
      <c r="Q6446" s="20" t="s">
        <v>3415</v>
      </c>
      <c r="R6446" s="21" t="s">
        <v>3416</v>
      </c>
      <c r="S6446" s="35">
        <v>1</v>
      </c>
      <c r="T6446" s="22">
        <v>1</v>
      </c>
      <c r="U6446" s="20" t="s">
        <v>62</v>
      </c>
      <c r="V6446" s="20">
        <v>45888</v>
      </c>
      <c r="W6446" s="21">
        <v>8</v>
      </c>
      <c r="X6446" s="20">
        <v>45895</v>
      </c>
      <c r="Y6446" s="20">
        <v>45891</v>
      </c>
      <c r="Z6446" s="48">
        <v>8</v>
      </c>
      <c r="AA6446">
        <v>2025</v>
      </c>
      <c r="AB6446" s="45">
        <v>37494</v>
      </c>
      <c r="AC6446" s="45">
        <v>37494</v>
      </c>
      <c r="AK6446" s="10"/>
    </row>
    <row r="6447" spans="1:37">
      <c r="A6447" t="s">
        <v>45</v>
      </c>
      <c r="B6447" t="s">
        <v>46</v>
      </c>
      <c r="C6447" t="s">
        <v>47</v>
      </c>
      <c r="D6447" t="s">
        <v>6871</v>
      </c>
      <c r="E6447" t="s">
        <v>88</v>
      </c>
      <c r="F6447" t="s">
        <v>79</v>
      </c>
      <c r="G6447" t="s">
        <v>51</v>
      </c>
      <c r="H6447" s="20" t="s">
        <v>52</v>
      </c>
      <c r="I6447" t="s">
        <v>53</v>
      </c>
      <c r="J6447" t="s">
        <v>54</v>
      </c>
      <c r="K6447">
        <v>3</v>
      </c>
      <c r="L6447" t="s">
        <v>55</v>
      </c>
      <c r="M6447" t="s">
        <v>56</v>
      </c>
      <c r="N6447" t="s">
        <v>57</v>
      </c>
      <c r="O6447" s="21" t="s">
        <v>58</v>
      </c>
      <c r="P6447" s="21" t="s">
        <v>64</v>
      </c>
      <c r="Q6447" s="20" t="s">
        <v>1691</v>
      </c>
      <c r="R6447" s="21" t="s">
        <v>1692</v>
      </c>
      <c r="S6447" s="35">
        <v>1</v>
      </c>
      <c r="T6447" s="22">
        <v>1</v>
      </c>
      <c r="U6447" s="20" t="s">
        <v>62</v>
      </c>
      <c r="V6447" s="20">
        <v>45888</v>
      </c>
      <c r="W6447" s="21">
        <v>8</v>
      </c>
      <c r="X6447" s="20">
        <v>45895</v>
      </c>
      <c r="Y6447" s="20">
        <v>45891</v>
      </c>
      <c r="Z6447" s="48">
        <v>8</v>
      </c>
      <c r="AA6447">
        <v>2025</v>
      </c>
      <c r="AB6447" s="45">
        <v>109994</v>
      </c>
      <c r="AC6447" s="45">
        <v>109994</v>
      </c>
      <c r="AK6447" s="10"/>
    </row>
    <row r="6448" spans="1:37">
      <c r="A6448" t="s">
        <v>45</v>
      </c>
      <c r="B6448" t="s">
        <v>46</v>
      </c>
      <c r="C6448" t="s">
        <v>47</v>
      </c>
      <c r="D6448" t="s">
        <v>6872</v>
      </c>
      <c r="E6448" t="s">
        <v>88</v>
      </c>
      <c r="F6448" t="s">
        <v>79</v>
      </c>
      <c r="G6448" t="s">
        <v>51</v>
      </c>
      <c r="H6448" s="20" t="s">
        <v>52</v>
      </c>
      <c r="I6448" t="s">
        <v>53</v>
      </c>
      <c r="J6448" t="s">
        <v>54</v>
      </c>
      <c r="K6448">
        <v>3</v>
      </c>
      <c r="L6448" t="s">
        <v>55</v>
      </c>
      <c r="M6448" t="s">
        <v>56</v>
      </c>
      <c r="N6448" t="s">
        <v>57</v>
      </c>
      <c r="O6448" s="21" t="s">
        <v>58</v>
      </c>
      <c r="P6448" s="21" t="s">
        <v>64</v>
      </c>
      <c r="Q6448" s="20" t="s">
        <v>720</v>
      </c>
      <c r="R6448" s="21" t="s">
        <v>721</v>
      </c>
      <c r="S6448" s="35">
        <v>1</v>
      </c>
      <c r="T6448" s="22">
        <v>1</v>
      </c>
      <c r="U6448" s="20" t="s">
        <v>62</v>
      </c>
      <c r="V6448" s="20">
        <v>45887</v>
      </c>
      <c r="W6448" s="21">
        <v>8</v>
      </c>
      <c r="X6448" s="20">
        <v>45895</v>
      </c>
      <c r="Y6448" s="20">
        <v>45889</v>
      </c>
      <c r="Z6448" s="48">
        <v>8</v>
      </c>
      <c r="AA6448">
        <v>2025</v>
      </c>
      <c r="AB6448" s="45">
        <v>56243</v>
      </c>
      <c r="AC6448" s="45">
        <v>56243</v>
      </c>
      <c r="AK6448" s="10"/>
    </row>
    <row r="6449" spans="1:37">
      <c r="A6449" t="s">
        <v>45</v>
      </c>
      <c r="B6449" t="s">
        <v>46</v>
      </c>
      <c r="C6449" t="s">
        <v>47</v>
      </c>
      <c r="D6449" t="s">
        <v>6873</v>
      </c>
      <c r="E6449" t="s">
        <v>88</v>
      </c>
      <c r="F6449" t="s">
        <v>79</v>
      </c>
      <c r="G6449" t="s">
        <v>51</v>
      </c>
      <c r="H6449" s="20" t="s">
        <v>52</v>
      </c>
      <c r="I6449" t="s">
        <v>53</v>
      </c>
      <c r="J6449" t="s">
        <v>54</v>
      </c>
      <c r="K6449">
        <v>3</v>
      </c>
      <c r="L6449" t="s">
        <v>55</v>
      </c>
      <c r="M6449" t="s">
        <v>77</v>
      </c>
      <c r="N6449" t="s">
        <v>89</v>
      </c>
      <c r="O6449" s="21" t="s">
        <v>58</v>
      </c>
      <c r="P6449" s="21" t="s">
        <v>137</v>
      </c>
      <c r="Q6449" s="20" t="s">
        <v>138</v>
      </c>
      <c r="R6449" s="21" t="s">
        <v>139</v>
      </c>
      <c r="S6449" s="35">
        <v>1</v>
      </c>
      <c r="T6449" s="22">
        <v>1</v>
      </c>
      <c r="U6449" s="20" t="s">
        <v>62</v>
      </c>
      <c r="V6449" s="20">
        <v>45887</v>
      </c>
      <c r="W6449" s="21">
        <v>8</v>
      </c>
      <c r="X6449" s="20">
        <v>45894</v>
      </c>
      <c r="Y6449" s="20">
        <v>45889</v>
      </c>
      <c r="Z6449" s="48">
        <v>8</v>
      </c>
      <c r="AA6449">
        <v>2025</v>
      </c>
      <c r="AB6449" s="45">
        <v>123327</v>
      </c>
      <c r="AC6449" s="45">
        <v>123327</v>
      </c>
      <c r="AK6449" s="10"/>
    </row>
    <row r="6450" spans="1:37">
      <c r="A6450" t="s">
        <v>45</v>
      </c>
      <c r="B6450" t="s">
        <v>46</v>
      </c>
      <c r="C6450" t="s">
        <v>47</v>
      </c>
      <c r="D6450" t="s">
        <v>6874</v>
      </c>
      <c r="E6450" t="s">
        <v>88</v>
      </c>
      <c r="F6450" t="s">
        <v>79</v>
      </c>
      <c r="G6450" t="s">
        <v>51</v>
      </c>
      <c r="H6450" s="20" t="s">
        <v>52</v>
      </c>
      <c r="I6450" t="s">
        <v>53</v>
      </c>
      <c r="J6450" t="s">
        <v>54</v>
      </c>
      <c r="K6450">
        <v>3</v>
      </c>
      <c r="L6450" t="s">
        <v>55</v>
      </c>
      <c r="M6450" t="s">
        <v>77</v>
      </c>
      <c r="N6450" t="s">
        <v>89</v>
      </c>
      <c r="O6450" s="21" t="s">
        <v>58</v>
      </c>
      <c r="P6450" s="21" t="s">
        <v>90</v>
      </c>
      <c r="Q6450" s="20" t="s">
        <v>91</v>
      </c>
      <c r="R6450" s="21" t="s">
        <v>92</v>
      </c>
      <c r="S6450" s="35">
        <v>1</v>
      </c>
      <c r="T6450" s="22">
        <v>1</v>
      </c>
      <c r="U6450" s="20" t="s">
        <v>62</v>
      </c>
      <c r="V6450" s="20">
        <v>45888</v>
      </c>
      <c r="W6450" s="21">
        <v>8</v>
      </c>
      <c r="X6450" s="20">
        <v>45894</v>
      </c>
      <c r="Y6450" s="20">
        <v>45889</v>
      </c>
      <c r="Z6450" s="48">
        <v>8</v>
      </c>
      <c r="AA6450">
        <v>2025</v>
      </c>
      <c r="AB6450" s="45">
        <v>43742</v>
      </c>
      <c r="AC6450" s="45">
        <v>43742</v>
      </c>
      <c r="AK6450" s="10"/>
    </row>
    <row r="6451" spans="1:37">
      <c r="A6451" t="s">
        <v>45</v>
      </c>
      <c r="B6451" t="s">
        <v>46</v>
      </c>
      <c r="C6451" t="s">
        <v>47</v>
      </c>
      <c r="D6451" t="s">
        <v>6875</v>
      </c>
      <c r="E6451" t="s">
        <v>88</v>
      </c>
      <c r="F6451" t="s">
        <v>79</v>
      </c>
      <c r="G6451" t="s">
        <v>51</v>
      </c>
      <c r="H6451" s="20" t="s">
        <v>52</v>
      </c>
      <c r="I6451" t="s">
        <v>53</v>
      </c>
      <c r="J6451" t="s">
        <v>54</v>
      </c>
      <c r="K6451">
        <v>3</v>
      </c>
      <c r="L6451" t="s">
        <v>55</v>
      </c>
      <c r="M6451" t="s">
        <v>56</v>
      </c>
      <c r="N6451" t="s">
        <v>57</v>
      </c>
      <c r="O6451" s="21" t="s">
        <v>58</v>
      </c>
      <c r="P6451" s="21" t="s">
        <v>64</v>
      </c>
      <c r="Q6451" s="20" t="s">
        <v>4165</v>
      </c>
      <c r="R6451" s="21" t="s">
        <v>4166</v>
      </c>
      <c r="S6451" s="35">
        <v>1</v>
      </c>
      <c r="T6451" s="22">
        <v>1</v>
      </c>
      <c r="U6451" s="20" t="s">
        <v>62</v>
      </c>
      <c r="V6451" s="20">
        <v>45887</v>
      </c>
      <c r="W6451" s="21">
        <v>8</v>
      </c>
      <c r="X6451" s="20">
        <v>45894</v>
      </c>
      <c r="Y6451" s="20">
        <v>45889</v>
      </c>
      <c r="Z6451" s="48">
        <v>8</v>
      </c>
      <c r="AA6451">
        <v>2025</v>
      </c>
      <c r="AB6451" s="45">
        <v>109994</v>
      </c>
      <c r="AC6451" s="45">
        <v>109994</v>
      </c>
      <c r="AK6451" s="10"/>
    </row>
    <row r="6452" spans="1:37">
      <c r="A6452" t="s">
        <v>45</v>
      </c>
      <c r="B6452" t="s">
        <v>46</v>
      </c>
      <c r="C6452" t="s">
        <v>47</v>
      </c>
      <c r="D6452" t="s">
        <v>6876</v>
      </c>
      <c r="E6452" t="s">
        <v>88</v>
      </c>
      <c r="F6452" t="s">
        <v>79</v>
      </c>
      <c r="G6452" t="s">
        <v>51</v>
      </c>
      <c r="H6452" s="20" t="s">
        <v>52</v>
      </c>
      <c r="I6452" t="s">
        <v>53</v>
      </c>
      <c r="J6452" t="s">
        <v>54</v>
      </c>
      <c r="K6452">
        <v>3</v>
      </c>
      <c r="L6452" t="s">
        <v>55</v>
      </c>
      <c r="M6452" t="s">
        <v>56</v>
      </c>
      <c r="N6452" t="s">
        <v>57</v>
      </c>
      <c r="O6452" s="21" t="s">
        <v>58</v>
      </c>
      <c r="P6452" s="21" t="s">
        <v>64</v>
      </c>
      <c r="Q6452" s="20" t="s">
        <v>221</v>
      </c>
      <c r="R6452" s="21" t="s">
        <v>222</v>
      </c>
      <c r="S6452" s="35">
        <v>1</v>
      </c>
      <c r="T6452" s="22">
        <v>1</v>
      </c>
      <c r="U6452" s="20" t="s">
        <v>62</v>
      </c>
      <c r="V6452" s="20">
        <v>45887</v>
      </c>
      <c r="W6452" s="21">
        <v>8</v>
      </c>
      <c r="X6452" s="20">
        <v>45894</v>
      </c>
      <c r="Y6452" s="20">
        <v>45889</v>
      </c>
      <c r="Z6452" s="48">
        <v>8</v>
      </c>
      <c r="AA6452">
        <v>2025</v>
      </c>
      <c r="AB6452" s="45">
        <v>109994</v>
      </c>
      <c r="AC6452" s="45">
        <v>109994</v>
      </c>
      <c r="AK6452" s="10"/>
    </row>
    <row r="6453" spans="1:37">
      <c r="A6453" t="s">
        <v>45</v>
      </c>
      <c r="B6453" t="s">
        <v>46</v>
      </c>
      <c r="C6453" t="s">
        <v>47</v>
      </c>
      <c r="D6453" t="s">
        <v>6877</v>
      </c>
      <c r="E6453" t="s">
        <v>88</v>
      </c>
      <c r="F6453" t="s">
        <v>79</v>
      </c>
      <c r="G6453" t="s">
        <v>51</v>
      </c>
      <c r="H6453" s="20" t="s">
        <v>52</v>
      </c>
      <c r="I6453" t="s">
        <v>53</v>
      </c>
      <c r="J6453" t="s">
        <v>54</v>
      </c>
      <c r="K6453">
        <v>3</v>
      </c>
      <c r="L6453" t="s">
        <v>55</v>
      </c>
      <c r="M6453" t="s">
        <v>77</v>
      </c>
      <c r="N6453" t="s">
        <v>89</v>
      </c>
      <c r="O6453" s="21" t="s">
        <v>58</v>
      </c>
      <c r="P6453" s="21" t="s">
        <v>126</v>
      </c>
      <c r="Q6453" s="20" t="s">
        <v>1044</v>
      </c>
      <c r="R6453" s="21" t="s">
        <v>1045</v>
      </c>
      <c r="S6453" s="35">
        <v>1</v>
      </c>
      <c r="T6453" s="22">
        <v>1</v>
      </c>
      <c r="U6453" s="20" t="s">
        <v>62</v>
      </c>
      <c r="V6453" s="20">
        <v>45887</v>
      </c>
      <c r="W6453" s="21">
        <v>8</v>
      </c>
      <c r="X6453" s="20">
        <v>45894</v>
      </c>
      <c r="Y6453" s="20">
        <v>45889</v>
      </c>
      <c r="Z6453" s="48">
        <v>8</v>
      </c>
      <c r="AA6453">
        <v>2025</v>
      </c>
      <c r="AB6453" s="45">
        <v>69995</v>
      </c>
      <c r="AC6453" s="45">
        <v>69995</v>
      </c>
      <c r="AK6453" s="10"/>
    </row>
    <row r="6454" spans="1:37">
      <c r="A6454" t="s">
        <v>45</v>
      </c>
      <c r="B6454" t="s">
        <v>46</v>
      </c>
      <c r="C6454" t="s">
        <v>47</v>
      </c>
      <c r="D6454" t="s">
        <v>6878</v>
      </c>
      <c r="E6454" t="s">
        <v>88</v>
      </c>
      <c r="F6454" t="s">
        <v>79</v>
      </c>
      <c r="G6454" t="s">
        <v>51</v>
      </c>
      <c r="H6454" s="20" t="s">
        <v>52</v>
      </c>
      <c r="I6454" t="s">
        <v>53</v>
      </c>
      <c r="J6454" t="s">
        <v>54</v>
      </c>
      <c r="K6454">
        <v>3</v>
      </c>
      <c r="L6454" t="s">
        <v>55</v>
      </c>
      <c r="M6454" t="s">
        <v>56</v>
      </c>
      <c r="N6454" t="s">
        <v>57</v>
      </c>
      <c r="O6454" s="21" t="s">
        <v>58</v>
      </c>
      <c r="P6454" s="21" t="s">
        <v>64</v>
      </c>
      <c r="Q6454" s="20" t="s">
        <v>221</v>
      </c>
      <c r="R6454" s="21" t="s">
        <v>222</v>
      </c>
      <c r="S6454" s="35">
        <v>1</v>
      </c>
      <c r="T6454" s="22">
        <v>1</v>
      </c>
      <c r="U6454" s="20" t="s">
        <v>62</v>
      </c>
      <c r="V6454" s="20">
        <v>45887</v>
      </c>
      <c r="W6454" s="21">
        <v>8</v>
      </c>
      <c r="X6454" s="20">
        <v>45895</v>
      </c>
      <c r="Y6454" s="20">
        <v>45889</v>
      </c>
      <c r="Z6454" s="48">
        <v>8</v>
      </c>
      <c r="AA6454">
        <v>2025</v>
      </c>
      <c r="AB6454" s="45">
        <v>109994</v>
      </c>
      <c r="AC6454" s="45">
        <v>109994</v>
      </c>
      <c r="AK6454" s="10"/>
    </row>
    <row r="6455" spans="1:37">
      <c r="A6455" t="s">
        <v>45</v>
      </c>
      <c r="B6455" t="s">
        <v>46</v>
      </c>
      <c r="C6455" t="s">
        <v>47</v>
      </c>
      <c r="D6455" t="s">
        <v>6879</v>
      </c>
      <c r="E6455" t="s">
        <v>88</v>
      </c>
      <c r="F6455" t="s">
        <v>79</v>
      </c>
      <c r="G6455" t="s">
        <v>51</v>
      </c>
      <c r="H6455" s="20" t="s">
        <v>52</v>
      </c>
      <c r="I6455" t="s">
        <v>53</v>
      </c>
      <c r="J6455" t="s">
        <v>54</v>
      </c>
      <c r="K6455">
        <v>3</v>
      </c>
      <c r="L6455" t="s">
        <v>55</v>
      </c>
      <c r="M6455" t="s">
        <v>77</v>
      </c>
      <c r="N6455" t="s">
        <v>89</v>
      </c>
      <c r="O6455" s="21" t="s">
        <v>58</v>
      </c>
      <c r="P6455" s="21" t="s">
        <v>119</v>
      </c>
      <c r="Q6455" s="20" t="s">
        <v>5562</v>
      </c>
      <c r="R6455" s="21" t="s">
        <v>5563</v>
      </c>
      <c r="S6455" s="35">
        <v>1</v>
      </c>
      <c r="T6455" s="22">
        <v>1</v>
      </c>
      <c r="U6455" s="20" t="s">
        <v>62</v>
      </c>
      <c r="V6455" s="20">
        <v>45888</v>
      </c>
      <c r="W6455" s="21">
        <v>8</v>
      </c>
      <c r="X6455" s="20">
        <v>45894</v>
      </c>
      <c r="Y6455" s="20">
        <v>45889</v>
      </c>
      <c r="Z6455" s="48">
        <v>8</v>
      </c>
      <c r="AA6455">
        <v>2025</v>
      </c>
      <c r="AB6455" s="45">
        <v>118742</v>
      </c>
      <c r="AC6455" s="45">
        <v>118742</v>
      </c>
      <c r="AK6455" s="10"/>
    </row>
    <row r="6456" spans="1:37">
      <c r="A6456" t="s">
        <v>45</v>
      </c>
      <c r="B6456" t="s">
        <v>46</v>
      </c>
      <c r="C6456" t="s">
        <v>47</v>
      </c>
      <c r="D6456" t="s">
        <v>6880</v>
      </c>
      <c r="E6456" t="s">
        <v>88</v>
      </c>
      <c r="F6456" t="s">
        <v>79</v>
      </c>
      <c r="G6456" t="s">
        <v>51</v>
      </c>
      <c r="H6456" s="20" t="s">
        <v>52</v>
      </c>
      <c r="I6456" t="s">
        <v>53</v>
      </c>
      <c r="J6456" t="s">
        <v>54</v>
      </c>
      <c r="K6456">
        <v>3</v>
      </c>
      <c r="L6456" t="s">
        <v>55</v>
      </c>
      <c r="M6456" t="s">
        <v>77</v>
      </c>
      <c r="N6456" t="s">
        <v>89</v>
      </c>
      <c r="O6456" s="21" t="s">
        <v>58</v>
      </c>
      <c r="P6456" s="21" t="s">
        <v>119</v>
      </c>
      <c r="Q6456" s="20" t="s">
        <v>2056</v>
      </c>
      <c r="R6456" s="21" t="s">
        <v>2057</v>
      </c>
      <c r="S6456" s="35">
        <v>1</v>
      </c>
      <c r="T6456" s="22">
        <v>1</v>
      </c>
      <c r="U6456" s="20" t="s">
        <v>62</v>
      </c>
      <c r="V6456" s="20">
        <v>45887</v>
      </c>
      <c r="W6456" s="21">
        <v>8</v>
      </c>
      <c r="X6456" s="20">
        <v>45895</v>
      </c>
      <c r="Y6456" s="20">
        <v>45889</v>
      </c>
      <c r="Z6456" s="48">
        <v>8</v>
      </c>
      <c r="AA6456">
        <v>2025</v>
      </c>
      <c r="AB6456" s="45">
        <v>73327</v>
      </c>
      <c r="AC6456" s="45">
        <v>73327</v>
      </c>
      <c r="AK6456" s="10"/>
    </row>
    <row r="6457" spans="1:37">
      <c r="A6457" t="s">
        <v>45</v>
      </c>
      <c r="B6457" t="s">
        <v>46</v>
      </c>
      <c r="C6457" t="s">
        <v>47</v>
      </c>
      <c r="D6457" t="s">
        <v>6881</v>
      </c>
      <c r="E6457" t="s">
        <v>88</v>
      </c>
      <c r="F6457" t="s">
        <v>79</v>
      </c>
      <c r="G6457" t="s">
        <v>51</v>
      </c>
      <c r="H6457" s="20" t="s">
        <v>52</v>
      </c>
      <c r="I6457" t="s">
        <v>53</v>
      </c>
      <c r="J6457" t="s">
        <v>54</v>
      </c>
      <c r="K6457">
        <v>3</v>
      </c>
      <c r="L6457" t="s">
        <v>55</v>
      </c>
      <c r="M6457" t="s">
        <v>77</v>
      </c>
      <c r="N6457" t="s">
        <v>89</v>
      </c>
      <c r="O6457" s="21" t="s">
        <v>58</v>
      </c>
      <c r="P6457" s="21" t="s">
        <v>119</v>
      </c>
      <c r="Q6457" s="20" t="s">
        <v>1617</v>
      </c>
      <c r="R6457" s="21" t="s">
        <v>1618</v>
      </c>
      <c r="S6457" s="35">
        <v>1</v>
      </c>
      <c r="T6457" s="22">
        <v>1</v>
      </c>
      <c r="U6457" s="20" t="s">
        <v>62</v>
      </c>
      <c r="V6457" s="20">
        <v>45887</v>
      </c>
      <c r="W6457" s="21">
        <v>8</v>
      </c>
      <c r="X6457" s="20">
        <v>45895</v>
      </c>
      <c r="Y6457" s="20">
        <v>45889</v>
      </c>
      <c r="Z6457" s="48">
        <v>8</v>
      </c>
      <c r="AA6457">
        <v>2025</v>
      </c>
      <c r="AB6457" s="45">
        <v>99995</v>
      </c>
      <c r="AC6457" s="45">
        <v>99995</v>
      </c>
      <c r="AK6457" s="10"/>
    </row>
    <row r="6458" spans="1:37">
      <c r="A6458" t="s">
        <v>45</v>
      </c>
      <c r="B6458" t="s">
        <v>46</v>
      </c>
      <c r="C6458" t="s">
        <v>47</v>
      </c>
      <c r="D6458" t="s">
        <v>6882</v>
      </c>
      <c r="E6458" t="s">
        <v>88</v>
      </c>
      <c r="F6458" t="s">
        <v>79</v>
      </c>
      <c r="G6458" t="s">
        <v>51</v>
      </c>
      <c r="H6458" s="20" t="s">
        <v>52</v>
      </c>
      <c r="I6458" t="s">
        <v>53</v>
      </c>
      <c r="J6458" t="s">
        <v>54</v>
      </c>
      <c r="K6458">
        <v>3</v>
      </c>
      <c r="L6458" t="s">
        <v>55</v>
      </c>
      <c r="M6458" t="s">
        <v>77</v>
      </c>
      <c r="N6458" t="s">
        <v>89</v>
      </c>
      <c r="O6458" s="21" t="s">
        <v>58</v>
      </c>
      <c r="P6458" s="21" t="s">
        <v>119</v>
      </c>
      <c r="Q6458" s="20" t="s">
        <v>264</v>
      </c>
      <c r="R6458" s="21" t="s">
        <v>265</v>
      </c>
      <c r="S6458" s="35">
        <v>1</v>
      </c>
      <c r="T6458" s="22">
        <v>1</v>
      </c>
      <c r="U6458" s="20" t="s">
        <v>62</v>
      </c>
      <c r="V6458" s="20">
        <v>45888</v>
      </c>
      <c r="W6458" s="21">
        <v>8</v>
      </c>
      <c r="X6458" s="20">
        <v>45895</v>
      </c>
      <c r="Y6458" s="20">
        <v>45891</v>
      </c>
      <c r="Z6458" s="48">
        <v>8</v>
      </c>
      <c r="AA6458">
        <v>2025</v>
      </c>
      <c r="AB6458" s="45">
        <v>69992</v>
      </c>
      <c r="AC6458" s="45">
        <v>69992</v>
      </c>
      <c r="AK6458" s="10"/>
    </row>
    <row r="6459" spans="1:37">
      <c r="A6459" t="s">
        <v>45</v>
      </c>
      <c r="B6459" t="s">
        <v>46</v>
      </c>
      <c r="C6459" t="s">
        <v>47</v>
      </c>
      <c r="D6459" t="s">
        <v>6883</v>
      </c>
      <c r="E6459" t="s">
        <v>88</v>
      </c>
      <c r="F6459" t="s">
        <v>79</v>
      </c>
      <c r="G6459" t="s">
        <v>51</v>
      </c>
      <c r="H6459" s="20" t="s">
        <v>52</v>
      </c>
      <c r="I6459" t="s">
        <v>53</v>
      </c>
      <c r="J6459" t="s">
        <v>54</v>
      </c>
      <c r="K6459">
        <v>3</v>
      </c>
      <c r="L6459" t="s">
        <v>55</v>
      </c>
      <c r="M6459" t="s">
        <v>77</v>
      </c>
      <c r="N6459" t="s">
        <v>89</v>
      </c>
      <c r="O6459" s="21" t="s">
        <v>58</v>
      </c>
      <c r="P6459" s="21" t="s">
        <v>119</v>
      </c>
      <c r="Q6459" s="20" t="s">
        <v>6589</v>
      </c>
      <c r="R6459" s="21" t="s">
        <v>6590</v>
      </c>
      <c r="S6459" s="35">
        <v>1</v>
      </c>
      <c r="T6459" s="22">
        <v>1</v>
      </c>
      <c r="U6459" s="20" t="s">
        <v>62</v>
      </c>
      <c r="V6459" s="20">
        <v>45888</v>
      </c>
      <c r="W6459" s="21">
        <v>8</v>
      </c>
      <c r="X6459" s="20">
        <v>45895</v>
      </c>
      <c r="Y6459" s="20">
        <v>45891</v>
      </c>
      <c r="Z6459" s="48">
        <v>8</v>
      </c>
      <c r="AA6459">
        <v>2025</v>
      </c>
      <c r="AB6459" s="45">
        <v>74995</v>
      </c>
      <c r="AC6459" s="45">
        <v>74995</v>
      </c>
      <c r="AK6459" s="10"/>
    </row>
    <row r="6460" spans="1:37">
      <c r="A6460" t="s">
        <v>45</v>
      </c>
      <c r="B6460" t="s">
        <v>46</v>
      </c>
      <c r="C6460" t="s">
        <v>47</v>
      </c>
      <c r="D6460" t="s">
        <v>6884</v>
      </c>
      <c r="E6460" t="s">
        <v>88</v>
      </c>
      <c r="F6460" t="s">
        <v>79</v>
      </c>
      <c r="G6460" t="s">
        <v>51</v>
      </c>
      <c r="H6460" s="20" t="s">
        <v>52</v>
      </c>
      <c r="I6460" t="s">
        <v>53</v>
      </c>
      <c r="J6460" t="s">
        <v>54</v>
      </c>
      <c r="K6460">
        <v>3</v>
      </c>
      <c r="L6460" t="s">
        <v>55</v>
      </c>
      <c r="M6460" t="s">
        <v>56</v>
      </c>
      <c r="N6460" t="s">
        <v>57</v>
      </c>
      <c r="O6460" s="21" t="s">
        <v>58</v>
      </c>
      <c r="P6460" s="21" t="s">
        <v>207</v>
      </c>
      <c r="Q6460" s="20" t="s">
        <v>2322</v>
      </c>
      <c r="R6460" s="21" t="s">
        <v>2323</v>
      </c>
      <c r="S6460" s="35">
        <v>1</v>
      </c>
      <c r="T6460" s="22">
        <v>1</v>
      </c>
      <c r="U6460" s="20" t="s">
        <v>62</v>
      </c>
      <c r="V6460" s="20">
        <v>45886</v>
      </c>
      <c r="W6460" s="21">
        <v>8</v>
      </c>
      <c r="X6460" s="20">
        <v>45895</v>
      </c>
      <c r="Y6460" s="20">
        <v>45889</v>
      </c>
      <c r="Z6460" s="48">
        <v>8</v>
      </c>
      <c r="AA6460">
        <v>2025</v>
      </c>
      <c r="AB6460" s="45">
        <v>99991</v>
      </c>
      <c r="AC6460" s="45">
        <v>99991</v>
      </c>
      <c r="AK6460" s="10"/>
    </row>
    <row r="6461" spans="1:37">
      <c r="A6461" t="s">
        <v>45</v>
      </c>
      <c r="B6461" t="s">
        <v>46</v>
      </c>
      <c r="C6461" t="s">
        <v>47</v>
      </c>
      <c r="D6461" t="s">
        <v>6885</v>
      </c>
      <c r="E6461" t="s">
        <v>88</v>
      </c>
      <c r="F6461" t="s">
        <v>79</v>
      </c>
      <c r="G6461" t="s">
        <v>51</v>
      </c>
      <c r="H6461" s="20" t="s">
        <v>52</v>
      </c>
      <c r="I6461" t="s">
        <v>53</v>
      </c>
      <c r="J6461" t="s">
        <v>54</v>
      </c>
      <c r="K6461">
        <v>3</v>
      </c>
      <c r="L6461" t="s">
        <v>55</v>
      </c>
      <c r="M6461" t="s">
        <v>77</v>
      </c>
      <c r="N6461" t="s">
        <v>89</v>
      </c>
      <c r="O6461" s="21" t="s">
        <v>58</v>
      </c>
      <c r="P6461" s="21" t="s">
        <v>119</v>
      </c>
      <c r="Q6461" s="20" t="s">
        <v>6247</v>
      </c>
      <c r="R6461" s="21" t="s">
        <v>6248</v>
      </c>
      <c r="S6461" s="35">
        <v>1</v>
      </c>
      <c r="T6461" s="22">
        <v>1</v>
      </c>
      <c r="U6461" s="20" t="s">
        <v>62</v>
      </c>
      <c r="V6461" s="20">
        <v>45886</v>
      </c>
      <c r="W6461" s="21">
        <v>8</v>
      </c>
      <c r="X6461" s="20">
        <v>45894</v>
      </c>
      <c r="Y6461" s="20">
        <v>45889</v>
      </c>
      <c r="Z6461" s="48">
        <v>8</v>
      </c>
      <c r="AA6461">
        <v>2025</v>
      </c>
      <c r="AB6461" s="45">
        <v>74995</v>
      </c>
      <c r="AC6461" s="45">
        <v>74995</v>
      </c>
      <c r="AK6461" s="10"/>
    </row>
    <row r="6462" spans="1:37">
      <c r="A6462" t="s">
        <v>45</v>
      </c>
      <c r="B6462" t="s">
        <v>46</v>
      </c>
      <c r="C6462" t="s">
        <v>47</v>
      </c>
      <c r="D6462" t="s">
        <v>6886</v>
      </c>
      <c r="E6462" t="s">
        <v>88</v>
      </c>
      <c r="F6462" t="s">
        <v>79</v>
      </c>
      <c r="G6462" t="s">
        <v>51</v>
      </c>
      <c r="H6462" s="20" t="s">
        <v>52</v>
      </c>
      <c r="I6462" t="s">
        <v>53</v>
      </c>
      <c r="J6462" t="s">
        <v>54</v>
      </c>
      <c r="K6462">
        <v>3</v>
      </c>
      <c r="L6462" t="s">
        <v>55</v>
      </c>
      <c r="M6462" t="s">
        <v>77</v>
      </c>
      <c r="N6462" t="s">
        <v>89</v>
      </c>
      <c r="O6462" s="21" t="s">
        <v>58</v>
      </c>
      <c r="P6462" s="21" t="s">
        <v>303</v>
      </c>
      <c r="Q6462" s="20" t="s">
        <v>837</v>
      </c>
      <c r="R6462" s="21" t="s">
        <v>838</v>
      </c>
      <c r="S6462" s="35">
        <v>1</v>
      </c>
      <c r="T6462" s="22">
        <v>1</v>
      </c>
      <c r="U6462" s="20" t="s">
        <v>62</v>
      </c>
      <c r="V6462" s="20">
        <v>45886</v>
      </c>
      <c r="W6462" s="21">
        <v>8</v>
      </c>
      <c r="X6462" s="20">
        <v>45897</v>
      </c>
      <c r="Y6462" s="20">
        <v>45894</v>
      </c>
      <c r="Z6462" s="48">
        <v>8</v>
      </c>
      <c r="AA6462">
        <v>2025</v>
      </c>
      <c r="AB6462" s="45">
        <v>68752</v>
      </c>
      <c r="AC6462" s="45">
        <v>68752</v>
      </c>
      <c r="AK6462" s="10"/>
    </row>
    <row r="6463" spans="1:37">
      <c r="A6463" t="s">
        <v>45</v>
      </c>
      <c r="B6463" t="s">
        <v>46</v>
      </c>
      <c r="C6463" t="s">
        <v>47</v>
      </c>
      <c r="D6463" t="s">
        <v>6887</v>
      </c>
      <c r="E6463" t="s">
        <v>88</v>
      </c>
      <c r="F6463" t="s">
        <v>79</v>
      </c>
      <c r="G6463" t="s">
        <v>51</v>
      </c>
      <c r="H6463" s="20" t="s">
        <v>52</v>
      </c>
      <c r="I6463" t="s">
        <v>53</v>
      </c>
      <c r="J6463" t="s">
        <v>54</v>
      </c>
      <c r="K6463">
        <v>3</v>
      </c>
      <c r="L6463" t="s">
        <v>55</v>
      </c>
      <c r="M6463" t="s">
        <v>77</v>
      </c>
      <c r="N6463" t="s">
        <v>89</v>
      </c>
      <c r="O6463" s="21" t="s">
        <v>58</v>
      </c>
      <c r="P6463" s="21" t="s">
        <v>119</v>
      </c>
      <c r="Q6463" s="20" t="s">
        <v>6589</v>
      </c>
      <c r="R6463" s="21" t="s">
        <v>6590</v>
      </c>
      <c r="S6463" s="35">
        <v>1</v>
      </c>
      <c r="T6463" s="22">
        <v>1</v>
      </c>
      <c r="U6463" s="20" t="s">
        <v>62</v>
      </c>
      <c r="V6463" s="20">
        <v>45886</v>
      </c>
      <c r="W6463" s="21">
        <v>8</v>
      </c>
      <c r="X6463" s="20">
        <v>45894</v>
      </c>
      <c r="Y6463" s="20">
        <v>45889</v>
      </c>
      <c r="Z6463" s="48">
        <v>8</v>
      </c>
      <c r="AA6463">
        <v>2025</v>
      </c>
      <c r="AB6463" s="45">
        <v>74995</v>
      </c>
      <c r="AC6463" s="45">
        <v>74995</v>
      </c>
      <c r="AK6463" s="10"/>
    </row>
    <row r="6464" spans="1:37">
      <c r="A6464" t="s">
        <v>45</v>
      </c>
      <c r="B6464" t="s">
        <v>46</v>
      </c>
      <c r="C6464" t="s">
        <v>47</v>
      </c>
      <c r="D6464" t="s">
        <v>6888</v>
      </c>
      <c r="E6464" t="s">
        <v>88</v>
      </c>
      <c r="F6464" t="s">
        <v>79</v>
      </c>
      <c r="G6464" t="s">
        <v>51</v>
      </c>
      <c r="H6464" s="20" t="s">
        <v>52</v>
      </c>
      <c r="I6464" t="s">
        <v>53</v>
      </c>
      <c r="J6464" t="s">
        <v>54</v>
      </c>
      <c r="K6464">
        <v>3</v>
      </c>
      <c r="L6464" t="s">
        <v>55</v>
      </c>
      <c r="M6464" t="s">
        <v>56</v>
      </c>
      <c r="N6464" t="s">
        <v>57</v>
      </c>
      <c r="O6464" s="21" t="s">
        <v>58</v>
      </c>
      <c r="P6464" s="21" t="s">
        <v>64</v>
      </c>
      <c r="Q6464" s="20" t="s">
        <v>211</v>
      </c>
      <c r="R6464" s="21" t="s">
        <v>212</v>
      </c>
      <c r="S6464" s="35">
        <v>1</v>
      </c>
      <c r="T6464" s="22">
        <v>1</v>
      </c>
      <c r="U6464" s="20" t="s">
        <v>62</v>
      </c>
      <c r="V6464" s="20">
        <v>45886</v>
      </c>
      <c r="W6464" s="21">
        <v>8</v>
      </c>
      <c r="X6464" s="20">
        <v>45894</v>
      </c>
      <c r="Y6464" s="20">
        <v>45889</v>
      </c>
      <c r="Z6464" s="48">
        <v>8</v>
      </c>
      <c r="AA6464">
        <v>2025</v>
      </c>
      <c r="AB6464" s="45">
        <v>33118</v>
      </c>
      <c r="AC6464" s="45">
        <v>33118</v>
      </c>
      <c r="AK6464" s="10"/>
    </row>
    <row r="6465" spans="1:37">
      <c r="A6465" t="s">
        <v>45</v>
      </c>
      <c r="B6465" t="s">
        <v>46</v>
      </c>
      <c r="C6465" t="s">
        <v>47</v>
      </c>
      <c r="D6465" t="s">
        <v>6889</v>
      </c>
      <c r="E6465" t="s">
        <v>88</v>
      </c>
      <c r="F6465" t="s">
        <v>79</v>
      </c>
      <c r="G6465" t="s">
        <v>51</v>
      </c>
      <c r="H6465" s="20" t="s">
        <v>52</v>
      </c>
      <c r="I6465" t="s">
        <v>53</v>
      </c>
      <c r="J6465" t="s">
        <v>54</v>
      </c>
      <c r="K6465">
        <v>3</v>
      </c>
      <c r="L6465" t="s">
        <v>55</v>
      </c>
      <c r="M6465" t="s">
        <v>77</v>
      </c>
      <c r="N6465" t="s">
        <v>89</v>
      </c>
      <c r="O6465" s="21" t="s">
        <v>58</v>
      </c>
      <c r="P6465" s="21" t="s">
        <v>119</v>
      </c>
      <c r="Q6465" s="20" t="s">
        <v>2453</v>
      </c>
      <c r="R6465" s="21" t="s">
        <v>2454</v>
      </c>
      <c r="S6465" s="35">
        <v>1</v>
      </c>
      <c r="T6465" s="22">
        <v>1</v>
      </c>
      <c r="U6465" s="20" t="s">
        <v>62</v>
      </c>
      <c r="V6465" s="20">
        <v>45886</v>
      </c>
      <c r="W6465" s="21">
        <v>8</v>
      </c>
      <c r="X6465" s="20">
        <v>45894</v>
      </c>
      <c r="Y6465" s="20">
        <v>45889</v>
      </c>
      <c r="Z6465" s="48">
        <v>8</v>
      </c>
      <c r="AA6465">
        <v>2025</v>
      </c>
      <c r="AB6465" s="45">
        <v>81239</v>
      </c>
      <c r="AC6465" s="45">
        <v>81239</v>
      </c>
      <c r="AK6465" s="10"/>
    </row>
    <row r="6466" spans="1:37">
      <c r="A6466" t="s">
        <v>45</v>
      </c>
      <c r="B6466" t="s">
        <v>46</v>
      </c>
      <c r="C6466" t="s">
        <v>47</v>
      </c>
      <c r="D6466" t="s">
        <v>6890</v>
      </c>
      <c r="E6466" t="s">
        <v>88</v>
      </c>
      <c r="F6466" t="s">
        <v>79</v>
      </c>
      <c r="G6466" t="s">
        <v>51</v>
      </c>
      <c r="H6466" s="20" t="s">
        <v>52</v>
      </c>
      <c r="I6466" t="s">
        <v>53</v>
      </c>
      <c r="J6466" t="s">
        <v>54</v>
      </c>
      <c r="K6466">
        <v>3</v>
      </c>
      <c r="L6466" t="s">
        <v>55</v>
      </c>
      <c r="M6466" t="s">
        <v>77</v>
      </c>
      <c r="N6466" t="s">
        <v>89</v>
      </c>
      <c r="O6466" s="21" t="s">
        <v>58</v>
      </c>
      <c r="P6466" s="21" t="s">
        <v>119</v>
      </c>
      <c r="Q6466" s="20" t="s">
        <v>6891</v>
      </c>
      <c r="R6466" s="21" t="s">
        <v>6892</v>
      </c>
      <c r="S6466" s="35">
        <v>1</v>
      </c>
      <c r="T6466" s="22">
        <v>1</v>
      </c>
      <c r="U6466" s="20" t="s">
        <v>62</v>
      </c>
      <c r="V6466" s="20">
        <v>45888</v>
      </c>
      <c r="W6466" s="21">
        <v>8</v>
      </c>
      <c r="X6466" s="20">
        <v>45896</v>
      </c>
      <c r="Y6466" s="20">
        <v>45894</v>
      </c>
      <c r="Z6466" s="48">
        <v>8</v>
      </c>
      <c r="AA6466">
        <v>2025</v>
      </c>
      <c r="AB6466" s="45">
        <v>149988</v>
      </c>
      <c r="AC6466" s="45">
        <v>149988</v>
      </c>
      <c r="AK6466" s="10"/>
    </row>
    <row r="6467" spans="1:37">
      <c r="A6467" t="s">
        <v>45</v>
      </c>
      <c r="B6467" t="s">
        <v>46</v>
      </c>
      <c r="C6467" t="s">
        <v>47</v>
      </c>
      <c r="D6467" t="s">
        <v>6893</v>
      </c>
      <c r="E6467" t="s">
        <v>88</v>
      </c>
      <c r="F6467" t="s">
        <v>79</v>
      </c>
      <c r="G6467" t="s">
        <v>51</v>
      </c>
      <c r="H6467" s="20" t="s">
        <v>52</v>
      </c>
      <c r="I6467" t="s">
        <v>53</v>
      </c>
      <c r="J6467" t="s">
        <v>54</v>
      </c>
      <c r="K6467">
        <v>3</v>
      </c>
      <c r="L6467" t="s">
        <v>55</v>
      </c>
      <c r="M6467" t="s">
        <v>56</v>
      </c>
      <c r="N6467" t="s">
        <v>57</v>
      </c>
      <c r="O6467" s="21" t="s">
        <v>58</v>
      </c>
      <c r="P6467" s="21" t="s">
        <v>64</v>
      </c>
      <c r="Q6467" s="20" t="s">
        <v>385</v>
      </c>
      <c r="R6467" s="21" t="s">
        <v>386</v>
      </c>
      <c r="S6467" s="35">
        <v>1</v>
      </c>
      <c r="T6467" s="22">
        <v>1</v>
      </c>
      <c r="U6467" s="20" t="s">
        <v>62</v>
      </c>
      <c r="V6467" s="20">
        <v>45889</v>
      </c>
      <c r="W6467" s="21">
        <v>8</v>
      </c>
      <c r="X6467" s="20">
        <v>45898</v>
      </c>
      <c r="Y6467" s="20">
        <v>45896</v>
      </c>
      <c r="Z6467" s="48">
        <v>8</v>
      </c>
      <c r="AA6467">
        <v>2025</v>
      </c>
      <c r="AB6467" s="45">
        <v>48743</v>
      </c>
      <c r="AC6467" s="45">
        <v>48743</v>
      </c>
      <c r="AK6467" s="10"/>
    </row>
    <row r="6468" spans="1:37">
      <c r="A6468" t="s">
        <v>45</v>
      </c>
      <c r="B6468" t="s">
        <v>46</v>
      </c>
      <c r="C6468" t="s">
        <v>47</v>
      </c>
      <c r="D6468" t="s">
        <v>6894</v>
      </c>
      <c r="E6468" t="s">
        <v>88</v>
      </c>
      <c r="F6468" t="s">
        <v>79</v>
      </c>
      <c r="G6468" t="s">
        <v>51</v>
      </c>
      <c r="H6468" s="20" t="s">
        <v>52</v>
      </c>
      <c r="I6468" t="s">
        <v>53</v>
      </c>
      <c r="J6468" t="s">
        <v>54</v>
      </c>
      <c r="K6468">
        <v>3</v>
      </c>
      <c r="L6468" t="s">
        <v>55</v>
      </c>
      <c r="M6468" t="s">
        <v>56</v>
      </c>
      <c r="N6468" t="s">
        <v>57</v>
      </c>
      <c r="O6468" s="21" t="s">
        <v>58</v>
      </c>
      <c r="P6468" s="21" t="s">
        <v>64</v>
      </c>
      <c r="Q6468" s="20" t="s">
        <v>474</v>
      </c>
      <c r="R6468" s="21" t="s">
        <v>475</v>
      </c>
      <c r="S6468" s="35">
        <v>1</v>
      </c>
      <c r="T6468" s="22">
        <v>1</v>
      </c>
      <c r="U6468" s="20" t="s">
        <v>62</v>
      </c>
      <c r="V6468" s="20">
        <v>45889</v>
      </c>
      <c r="W6468" s="21">
        <v>8</v>
      </c>
      <c r="X6468" s="20">
        <v>45898</v>
      </c>
      <c r="Y6468" s="20">
        <v>45896</v>
      </c>
      <c r="Z6468" s="48">
        <v>8</v>
      </c>
      <c r="AA6468">
        <v>2025</v>
      </c>
      <c r="AB6468" s="45">
        <v>28120</v>
      </c>
      <c r="AC6468" s="45">
        <v>28120</v>
      </c>
      <c r="AK6468" s="10"/>
    </row>
    <row r="6469" spans="1:37">
      <c r="A6469" t="s">
        <v>45</v>
      </c>
      <c r="B6469" t="s">
        <v>46</v>
      </c>
      <c r="C6469" t="s">
        <v>47</v>
      </c>
      <c r="D6469" t="s">
        <v>6895</v>
      </c>
      <c r="E6469" t="s">
        <v>88</v>
      </c>
      <c r="F6469" t="s">
        <v>79</v>
      </c>
      <c r="G6469" t="s">
        <v>51</v>
      </c>
      <c r="H6469" s="20" t="s">
        <v>52</v>
      </c>
      <c r="I6469" t="s">
        <v>53</v>
      </c>
      <c r="J6469" t="s">
        <v>54</v>
      </c>
      <c r="K6469">
        <v>3</v>
      </c>
      <c r="L6469" t="s">
        <v>55</v>
      </c>
      <c r="M6469" t="s">
        <v>56</v>
      </c>
      <c r="N6469" t="s">
        <v>57</v>
      </c>
      <c r="O6469" s="21" t="s">
        <v>58</v>
      </c>
      <c r="P6469" s="21" t="s">
        <v>64</v>
      </c>
      <c r="Q6469" s="20" t="s">
        <v>410</v>
      </c>
      <c r="R6469" s="21" t="s">
        <v>411</v>
      </c>
      <c r="S6469" s="35">
        <v>1</v>
      </c>
      <c r="T6469" s="22">
        <v>1</v>
      </c>
      <c r="U6469" s="20" t="s">
        <v>62</v>
      </c>
      <c r="V6469" s="20">
        <v>45889</v>
      </c>
      <c r="W6469" s="21">
        <v>8</v>
      </c>
      <c r="X6469" s="20">
        <v>45896</v>
      </c>
      <c r="Y6469" s="20">
        <v>45891</v>
      </c>
      <c r="Z6469" s="48">
        <v>8</v>
      </c>
      <c r="AA6469">
        <v>2025</v>
      </c>
      <c r="AB6469" s="45">
        <v>48742</v>
      </c>
      <c r="AC6469" s="45">
        <v>48742</v>
      </c>
      <c r="AK6469" s="10"/>
    </row>
    <row r="6470" spans="1:37">
      <c r="A6470" t="s">
        <v>45</v>
      </c>
      <c r="B6470" t="s">
        <v>46</v>
      </c>
      <c r="C6470" t="s">
        <v>47</v>
      </c>
      <c r="D6470" t="s">
        <v>6896</v>
      </c>
      <c r="E6470" t="s">
        <v>88</v>
      </c>
      <c r="F6470" t="s">
        <v>79</v>
      </c>
      <c r="G6470" t="s">
        <v>51</v>
      </c>
      <c r="H6470" s="20" t="s">
        <v>52</v>
      </c>
      <c r="I6470" t="s">
        <v>53</v>
      </c>
      <c r="J6470" t="s">
        <v>54</v>
      </c>
      <c r="K6470">
        <v>3</v>
      </c>
      <c r="L6470" t="s">
        <v>55</v>
      </c>
      <c r="M6470" t="s">
        <v>56</v>
      </c>
      <c r="N6470" t="s">
        <v>57</v>
      </c>
      <c r="O6470" s="21" t="s">
        <v>58</v>
      </c>
      <c r="P6470" s="21" t="s">
        <v>64</v>
      </c>
      <c r="Q6470" s="20" t="s">
        <v>358</v>
      </c>
      <c r="R6470" s="21" t="s">
        <v>359</v>
      </c>
      <c r="S6470" s="35">
        <v>1</v>
      </c>
      <c r="T6470" s="22">
        <v>1</v>
      </c>
      <c r="U6470" s="20" t="s">
        <v>62</v>
      </c>
      <c r="V6470" s="20">
        <v>45888</v>
      </c>
      <c r="W6470" s="21">
        <v>8</v>
      </c>
      <c r="X6470" s="20">
        <v>45894</v>
      </c>
      <c r="Y6470" s="20">
        <v>45891</v>
      </c>
      <c r="Z6470" s="48">
        <v>8</v>
      </c>
      <c r="AA6470">
        <v>2025</v>
      </c>
      <c r="AB6470" s="45">
        <v>86665</v>
      </c>
      <c r="AC6470" s="45">
        <v>86665</v>
      </c>
      <c r="AK6470" s="10"/>
    </row>
    <row r="6471" spans="1:37">
      <c r="A6471" t="s">
        <v>45</v>
      </c>
      <c r="B6471" t="s">
        <v>46</v>
      </c>
      <c r="C6471" t="s">
        <v>47</v>
      </c>
      <c r="D6471" t="s">
        <v>6897</v>
      </c>
      <c r="E6471" t="s">
        <v>88</v>
      </c>
      <c r="F6471" t="s">
        <v>79</v>
      </c>
      <c r="G6471" t="s">
        <v>51</v>
      </c>
      <c r="H6471" s="20" t="s">
        <v>52</v>
      </c>
      <c r="I6471" t="s">
        <v>53</v>
      </c>
      <c r="J6471" t="s">
        <v>54</v>
      </c>
      <c r="K6471">
        <v>3</v>
      </c>
      <c r="L6471" t="s">
        <v>55</v>
      </c>
      <c r="M6471" t="s">
        <v>56</v>
      </c>
      <c r="N6471" t="s">
        <v>57</v>
      </c>
      <c r="O6471" s="21" t="s">
        <v>58</v>
      </c>
      <c r="P6471" s="21" t="s">
        <v>64</v>
      </c>
      <c r="Q6471" s="20" t="s">
        <v>456</v>
      </c>
      <c r="R6471" s="21" t="s">
        <v>457</v>
      </c>
      <c r="S6471" s="35">
        <v>1</v>
      </c>
      <c r="T6471" s="22">
        <v>1</v>
      </c>
      <c r="U6471" s="20" t="s">
        <v>62</v>
      </c>
      <c r="V6471" s="20">
        <v>45888</v>
      </c>
      <c r="W6471" s="21">
        <v>8</v>
      </c>
      <c r="X6471" s="20">
        <v>45895</v>
      </c>
      <c r="Y6471" s="20">
        <v>45891</v>
      </c>
      <c r="Z6471" s="48">
        <v>8</v>
      </c>
      <c r="AA6471">
        <v>2025</v>
      </c>
      <c r="AB6471" s="45">
        <v>31245</v>
      </c>
      <c r="AC6471" s="45">
        <v>31245</v>
      </c>
      <c r="AK6471" s="10"/>
    </row>
    <row r="6472" spans="1:37">
      <c r="A6472" t="s">
        <v>45</v>
      </c>
      <c r="B6472" t="s">
        <v>46</v>
      </c>
      <c r="C6472" t="s">
        <v>47</v>
      </c>
      <c r="D6472" t="s">
        <v>6898</v>
      </c>
      <c r="E6472" t="s">
        <v>88</v>
      </c>
      <c r="F6472" t="s">
        <v>79</v>
      </c>
      <c r="G6472" t="s">
        <v>51</v>
      </c>
      <c r="H6472" s="20" t="s">
        <v>52</v>
      </c>
      <c r="I6472" t="s">
        <v>53</v>
      </c>
      <c r="J6472" t="s">
        <v>54</v>
      </c>
      <c r="K6472">
        <v>3</v>
      </c>
      <c r="L6472" t="s">
        <v>55</v>
      </c>
      <c r="M6472" t="s">
        <v>77</v>
      </c>
      <c r="N6472" t="s">
        <v>89</v>
      </c>
      <c r="O6472" s="21" t="s">
        <v>58</v>
      </c>
      <c r="P6472" s="21" t="s">
        <v>90</v>
      </c>
      <c r="Q6472" s="20" t="s">
        <v>3430</v>
      </c>
      <c r="R6472" s="21" t="s">
        <v>3431</v>
      </c>
      <c r="S6472" s="35">
        <v>1</v>
      </c>
      <c r="T6472" s="22">
        <v>1</v>
      </c>
      <c r="U6472" s="20" t="s">
        <v>62</v>
      </c>
      <c r="V6472" s="20">
        <v>45888</v>
      </c>
      <c r="W6472" s="21">
        <v>8</v>
      </c>
      <c r="X6472" s="20">
        <v>45896</v>
      </c>
      <c r="Y6472" s="20">
        <v>45891</v>
      </c>
      <c r="Z6472" s="48">
        <v>8</v>
      </c>
      <c r="AA6472">
        <v>2025</v>
      </c>
      <c r="AB6472" s="45">
        <v>62490</v>
      </c>
      <c r="AC6472" s="45">
        <v>62490</v>
      </c>
      <c r="AK6472" s="10"/>
    </row>
    <row r="6473" spans="1:37">
      <c r="A6473" t="s">
        <v>45</v>
      </c>
      <c r="B6473" t="s">
        <v>46</v>
      </c>
      <c r="C6473" t="s">
        <v>47</v>
      </c>
      <c r="D6473" t="s">
        <v>6899</v>
      </c>
      <c r="E6473" t="s">
        <v>88</v>
      </c>
      <c r="F6473" t="s">
        <v>79</v>
      </c>
      <c r="G6473" t="s">
        <v>51</v>
      </c>
      <c r="H6473" s="20" t="s">
        <v>58</v>
      </c>
      <c r="I6473" t="s">
        <v>53</v>
      </c>
      <c r="J6473" t="s">
        <v>54</v>
      </c>
      <c r="K6473">
        <v>3</v>
      </c>
      <c r="L6473" t="s">
        <v>55</v>
      </c>
      <c r="M6473" t="s">
        <v>56</v>
      </c>
      <c r="N6473" t="s">
        <v>57</v>
      </c>
      <c r="O6473" s="21" t="s">
        <v>58</v>
      </c>
      <c r="P6473" s="21" t="s">
        <v>64</v>
      </c>
      <c r="Q6473" s="20" t="s">
        <v>224</v>
      </c>
      <c r="R6473" s="21" t="s">
        <v>225</v>
      </c>
      <c r="S6473" s="35">
        <v>1</v>
      </c>
      <c r="T6473" s="22">
        <v>0</v>
      </c>
      <c r="U6473" s="20" t="s">
        <v>62</v>
      </c>
      <c r="V6473" s="20">
        <v>45888</v>
      </c>
      <c r="W6473" s="21">
        <v>8</v>
      </c>
      <c r="X6473" s="20">
        <v>45896</v>
      </c>
      <c r="Z6473" s="48">
        <v>8</v>
      </c>
      <c r="AA6473">
        <v>2025</v>
      </c>
      <c r="AB6473" s="45">
        <v>113333</v>
      </c>
      <c r="AC6473" s="45">
        <v>0</v>
      </c>
      <c r="AK6473" s="10"/>
    </row>
    <row r="6474" spans="1:37">
      <c r="A6474" t="s">
        <v>45</v>
      </c>
      <c r="B6474" t="s">
        <v>46</v>
      </c>
      <c r="C6474" t="s">
        <v>47</v>
      </c>
      <c r="D6474" t="s">
        <v>6900</v>
      </c>
      <c r="E6474" t="s">
        <v>88</v>
      </c>
      <c r="F6474" t="s">
        <v>79</v>
      </c>
      <c r="G6474" t="s">
        <v>51</v>
      </c>
      <c r="H6474" s="20" t="s">
        <v>52</v>
      </c>
      <c r="I6474" t="s">
        <v>53</v>
      </c>
      <c r="J6474" t="s">
        <v>54</v>
      </c>
      <c r="K6474">
        <v>3</v>
      </c>
      <c r="L6474" t="s">
        <v>55</v>
      </c>
      <c r="M6474" t="s">
        <v>56</v>
      </c>
      <c r="N6474" t="s">
        <v>57</v>
      </c>
      <c r="O6474" s="21" t="s">
        <v>58</v>
      </c>
      <c r="P6474" s="21" t="s">
        <v>207</v>
      </c>
      <c r="Q6474" s="20" t="s">
        <v>950</v>
      </c>
      <c r="R6474" s="21" t="s">
        <v>951</v>
      </c>
      <c r="S6474" s="35">
        <v>1</v>
      </c>
      <c r="T6474" s="22">
        <v>1</v>
      </c>
      <c r="U6474" s="20" t="s">
        <v>62</v>
      </c>
      <c r="V6474" s="20">
        <v>45889</v>
      </c>
      <c r="W6474" s="21">
        <v>8</v>
      </c>
      <c r="X6474" s="20">
        <v>45896</v>
      </c>
      <c r="Y6474" s="20">
        <v>45891</v>
      </c>
      <c r="Z6474" s="48">
        <v>8</v>
      </c>
      <c r="AA6474">
        <v>2025</v>
      </c>
      <c r="AB6474" s="45">
        <v>63327</v>
      </c>
      <c r="AC6474" s="45">
        <v>63327</v>
      </c>
      <c r="AK6474" s="10"/>
    </row>
    <row r="6475" spans="1:37">
      <c r="A6475" t="s">
        <v>45</v>
      </c>
      <c r="B6475" t="s">
        <v>46</v>
      </c>
      <c r="C6475" t="s">
        <v>47</v>
      </c>
      <c r="D6475" t="s">
        <v>6901</v>
      </c>
      <c r="E6475" t="s">
        <v>88</v>
      </c>
      <c r="F6475" t="s">
        <v>79</v>
      </c>
      <c r="G6475" t="s">
        <v>51</v>
      </c>
      <c r="H6475" s="20" t="s">
        <v>52</v>
      </c>
      <c r="I6475" t="s">
        <v>53</v>
      </c>
      <c r="J6475" t="s">
        <v>54</v>
      </c>
      <c r="K6475">
        <v>3</v>
      </c>
      <c r="L6475" t="s">
        <v>55</v>
      </c>
      <c r="M6475" t="s">
        <v>56</v>
      </c>
      <c r="N6475" t="s">
        <v>57</v>
      </c>
      <c r="O6475" s="21" t="s">
        <v>58</v>
      </c>
      <c r="P6475" s="21" t="s">
        <v>64</v>
      </c>
      <c r="Q6475" s="20" t="s">
        <v>94</v>
      </c>
      <c r="R6475" s="21" t="s">
        <v>95</v>
      </c>
      <c r="S6475" s="35">
        <v>1</v>
      </c>
      <c r="T6475" s="22">
        <v>1</v>
      </c>
      <c r="U6475" s="20" t="s">
        <v>62</v>
      </c>
      <c r="V6475" s="20">
        <v>45889</v>
      </c>
      <c r="W6475" s="21">
        <v>8</v>
      </c>
      <c r="X6475" s="20">
        <v>45896</v>
      </c>
      <c r="Y6475" s="20">
        <v>45891</v>
      </c>
      <c r="Z6475" s="48">
        <v>8</v>
      </c>
      <c r="AA6475">
        <v>2025</v>
      </c>
      <c r="AB6475" s="45">
        <v>31242</v>
      </c>
      <c r="AC6475" s="45">
        <v>31242</v>
      </c>
      <c r="AK6475" s="10"/>
    </row>
    <row r="6476" spans="1:37">
      <c r="A6476" t="s">
        <v>45</v>
      </c>
      <c r="B6476" t="s">
        <v>46</v>
      </c>
      <c r="C6476" t="s">
        <v>47</v>
      </c>
      <c r="D6476" t="s">
        <v>6902</v>
      </c>
      <c r="E6476" t="s">
        <v>88</v>
      </c>
      <c r="F6476" t="s">
        <v>79</v>
      </c>
      <c r="G6476" t="s">
        <v>51</v>
      </c>
      <c r="H6476" s="20" t="s">
        <v>52</v>
      </c>
      <c r="I6476" t="s">
        <v>53</v>
      </c>
      <c r="J6476" t="s">
        <v>54</v>
      </c>
      <c r="K6476">
        <v>3</v>
      </c>
      <c r="L6476" t="s">
        <v>55</v>
      </c>
      <c r="M6476" t="s">
        <v>56</v>
      </c>
      <c r="N6476" t="s">
        <v>57</v>
      </c>
      <c r="O6476" s="21" t="s">
        <v>58</v>
      </c>
      <c r="P6476" s="21" t="s">
        <v>64</v>
      </c>
      <c r="Q6476" s="20" t="s">
        <v>1052</v>
      </c>
      <c r="R6476" s="21" t="s">
        <v>1053</v>
      </c>
      <c r="S6476" s="35">
        <v>1</v>
      </c>
      <c r="T6476" s="22">
        <v>1</v>
      </c>
      <c r="U6476" s="20" t="s">
        <v>62</v>
      </c>
      <c r="V6476" s="20">
        <v>45886</v>
      </c>
      <c r="W6476" s="21">
        <v>8</v>
      </c>
      <c r="X6476" s="20">
        <v>45894</v>
      </c>
      <c r="Y6476" s="20">
        <v>45889</v>
      </c>
      <c r="Z6476" s="48">
        <v>8</v>
      </c>
      <c r="AA6476">
        <v>2025</v>
      </c>
      <c r="AB6476" s="45">
        <v>56247</v>
      </c>
      <c r="AC6476" s="45">
        <v>56247</v>
      </c>
      <c r="AK6476" s="10"/>
    </row>
    <row r="6477" spans="1:37">
      <c r="A6477" t="s">
        <v>45</v>
      </c>
      <c r="B6477" t="s">
        <v>46</v>
      </c>
      <c r="C6477" t="s">
        <v>47</v>
      </c>
      <c r="D6477" t="s">
        <v>6903</v>
      </c>
      <c r="E6477" t="s">
        <v>88</v>
      </c>
      <c r="F6477" t="s">
        <v>79</v>
      </c>
      <c r="G6477" t="s">
        <v>51</v>
      </c>
      <c r="H6477" s="20" t="s">
        <v>52</v>
      </c>
      <c r="I6477" t="s">
        <v>53</v>
      </c>
      <c r="J6477" t="s">
        <v>54</v>
      </c>
      <c r="K6477">
        <v>3</v>
      </c>
      <c r="L6477" t="s">
        <v>55</v>
      </c>
      <c r="M6477" t="s">
        <v>77</v>
      </c>
      <c r="N6477" t="s">
        <v>89</v>
      </c>
      <c r="O6477" s="21" t="s">
        <v>58</v>
      </c>
      <c r="P6477" s="21" t="s">
        <v>119</v>
      </c>
      <c r="Q6477" s="20" t="s">
        <v>1141</v>
      </c>
      <c r="R6477" s="21" t="s">
        <v>1142</v>
      </c>
      <c r="S6477" s="35">
        <v>1</v>
      </c>
      <c r="T6477" s="22">
        <v>1</v>
      </c>
      <c r="U6477" s="20" t="s">
        <v>62</v>
      </c>
      <c r="V6477" s="20">
        <v>45885</v>
      </c>
      <c r="W6477" s="21">
        <v>8</v>
      </c>
      <c r="X6477" s="20">
        <v>45894</v>
      </c>
      <c r="Y6477" s="20">
        <v>45889</v>
      </c>
      <c r="Z6477" s="48">
        <v>8</v>
      </c>
      <c r="AA6477">
        <v>2025</v>
      </c>
      <c r="AB6477" s="45">
        <v>62494</v>
      </c>
      <c r="AC6477" s="45">
        <v>62494</v>
      </c>
      <c r="AK6477" s="10"/>
    </row>
    <row r="6478" spans="1:37">
      <c r="A6478" t="s">
        <v>45</v>
      </c>
      <c r="B6478" t="s">
        <v>46</v>
      </c>
      <c r="C6478" t="s">
        <v>47</v>
      </c>
      <c r="D6478" t="s">
        <v>6904</v>
      </c>
      <c r="E6478" t="s">
        <v>88</v>
      </c>
      <c r="F6478" t="s">
        <v>79</v>
      </c>
      <c r="G6478" t="s">
        <v>51</v>
      </c>
      <c r="H6478" s="20" t="s">
        <v>52</v>
      </c>
      <c r="I6478" t="s">
        <v>53</v>
      </c>
      <c r="J6478" t="s">
        <v>54</v>
      </c>
      <c r="K6478">
        <v>3</v>
      </c>
      <c r="L6478" t="s">
        <v>55</v>
      </c>
      <c r="M6478" t="s">
        <v>56</v>
      </c>
      <c r="N6478" t="s">
        <v>57</v>
      </c>
      <c r="O6478" s="21" t="s">
        <v>58</v>
      </c>
      <c r="P6478" s="21" t="s">
        <v>522</v>
      </c>
      <c r="Q6478" s="20" t="s">
        <v>2013</v>
      </c>
      <c r="R6478" s="21" t="s">
        <v>2014</v>
      </c>
      <c r="S6478" s="35">
        <v>1</v>
      </c>
      <c r="T6478" s="22">
        <v>1</v>
      </c>
      <c r="U6478" s="20" t="s">
        <v>62</v>
      </c>
      <c r="V6478" s="20">
        <v>45889</v>
      </c>
      <c r="W6478" s="21">
        <v>8</v>
      </c>
      <c r="X6478" s="20">
        <v>45896</v>
      </c>
      <c r="Y6478" s="20">
        <v>45891</v>
      </c>
      <c r="Z6478" s="48">
        <v>8</v>
      </c>
      <c r="AA6478">
        <v>2025</v>
      </c>
      <c r="AB6478" s="45">
        <v>31244</v>
      </c>
      <c r="AC6478" s="45">
        <v>31244</v>
      </c>
      <c r="AK6478" s="10"/>
    </row>
    <row r="6479" spans="1:37">
      <c r="A6479" t="s">
        <v>45</v>
      </c>
      <c r="B6479" t="s">
        <v>46</v>
      </c>
      <c r="C6479" t="s">
        <v>47</v>
      </c>
      <c r="D6479" t="s">
        <v>6905</v>
      </c>
      <c r="E6479" t="s">
        <v>88</v>
      </c>
      <c r="F6479" t="s">
        <v>79</v>
      </c>
      <c r="G6479" t="s">
        <v>51</v>
      </c>
      <c r="H6479" s="20" t="s">
        <v>52</v>
      </c>
      <c r="I6479" t="s">
        <v>53</v>
      </c>
      <c r="J6479" t="s">
        <v>54</v>
      </c>
      <c r="K6479">
        <v>3</v>
      </c>
      <c r="L6479" t="s">
        <v>55</v>
      </c>
      <c r="M6479" t="s">
        <v>77</v>
      </c>
      <c r="N6479" t="s">
        <v>89</v>
      </c>
      <c r="O6479" s="21" t="s">
        <v>58</v>
      </c>
      <c r="P6479" s="21" t="s">
        <v>90</v>
      </c>
      <c r="Q6479" s="20" t="s">
        <v>163</v>
      </c>
      <c r="R6479" s="21" t="s">
        <v>164</v>
      </c>
      <c r="S6479" s="35">
        <v>1</v>
      </c>
      <c r="T6479" s="22">
        <v>1</v>
      </c>
      <c r="U6479" s="20" t="s">
        <v>62</v>
      </c>
      <c r="V6479" s="20">
        <v>45887</v>
      </c>
      <c r="W6479" s="21">
        <v>8</v>
      </c>
      <c r="X6479" s="20">
        <v>45894</v>
      </c>
      <c r="Y6479" s="20">
        <v>45889</v>
      </c>
      <c r="Z6479" s="48">
        <v>8</v>
      </c>
      <c r="AA6479">
        <v>2025</v>
      </c>
      <c r="AB6479" s="45">
        <v>40620</v>
      </c>
      <c r="AC6479" s="45">
        <v>40620</v>
      </c>
      <c r="AK6479" s="10"/>
    </row>
    <row r="6480" spans="1:37">
      <c r="A6480" t="s">
        <v>45</v>
      </c>
      <c r="B6480" t="s">
        <v>46</v>
      </c>
      <c r="C6480" t="s">
        <v>47</v>
      </c>
      <c r="D6480" t="s">
        <v>6906</v>
      </c>
      <c r="E6480" t="s">
        <v>88</v>
      </c>
      <c r="F6480" t="s">
        <v>79</v>
      </c>
      <c r="G6480" t="s">
        <v>51</v>
      </c>
      <c r="H6480" s="20" t="s">
        <v>52</v>
      </c>
      <c r="I6480" t="s">
        <v>53</v>
      </c>
      <c r="J6480" t="s">
        <v>54</v>
      </c>
      <c r="K6480">
        <v>3</v>
      </c>
      <c r="L6480" t="s">
        <v>55</v>
      </c>
      <c r="M6480" t="s">
        <v>77</v>
      </c>
      <c r="N6480" t="s">
        <v>89</v>
      </c>
      <c r="O6480" s="21" t="s">
        <v>58</v>
      </c>
      <c r="P6480" s="21" t="s">
        <v>126</v>
      </c>
      <c r="Q6480" s="20" t="s">
        <v>1621</v>
      </c>
      <c r="R6480" s="21" t="s">
        <v>1622</v>
      </c>
      <c r="S6480" s="35">
        <v>1</v>
      </c>
      <c r="T6480" s="22">
        <v>1</v>
      </c>
      <c r="U6480" s="20" t="s">
        <v>62</v>
      </c>
      <c r="V6480" s="20">
        <v>45888</v>
      </c>
      <c r="W6480" s="21">
        <v>8</v>
      </c>
      <c r="X6480" s="20">
        <v>45895</v>
      </c>
      <c r="Y6480" s="20">
        <v>45891</v>
      </c>
      <c r="Z6480" s="48">
        <v>8</v>
      </c>
      <c r="AA6480">
        <v>2025</v>
      </c>
      <c r="AB6480" s="45">
        <v>40620</v>
      </c>
      <c r="AC6480" s="45">
        <v>40620</v>
      </c>
      <c r="AK6480" s="10"/>
    </row>
    <row r="6481" spans="1:37">
      <c r="A6481" t="s">
        <v>45</v>
      </c>
      <c r="B6481" t="s">
        <v>46</v>
      </c>
      <c r="C6481" t="s">
        <v>47</v>
      </c>
      <c r="D6481" t="s">
        <v>6907</v>
      </c>
      <c r="E6481" t="s">
        <v>88</v>
      </c>
      <c r="F6481" t="s">
        <v>79</v>
      </c>
      <c r="G6481" t="s">
        <v>51</v>
      </c>
      <c r="H6481" s="20" t="s">
        <v>52</v>
      </c>
      <c r="I6481" t="s">
        <v>53</v>
      </c>
      <c r="J6481" t="s">
        <v>54</v>
      </c>
      <c r="K6481">
        <v>3</v>
      </c>
      <c r="L6481" t="s">
        <v>55</v>
      </c>
      <c r="M6481" t="s">
        <v>77</v>
      </c>
      <c r="N6481" t="s">
        <v>89</v>
      </c>
      <c r="O6481" s="21" t="s">
        <v>58</v>
      </c>
      <c r="P6481" s="21" t="s">
        <v>253</v>
      </c>
      <c r="Q6481" s="20" t="s">
        <v>469</v>
      </c>
      <c r="R6481" s="21" t="s">
        <v>470</v>
      </c>
      <c r="S6481" s="35">
        <v>1</v>
      </c>
      <c r="T6481" s="22">
        <v>1</v>
      </c>
      <c r="U6481" s="20" t="s">
        <v>62</v>
      </c>
      <c r="V6481" s="20">
        <v>45889</v>
      </c>
      <c r="W6481" s="21">
        <v>8</v>
      </c>
      <c r="X6481" s="20">
        <v>45894</v>
      </c>
      <c r="Y6481" s="20">
        <v>45894</v>
      </c>
      <c r="Z6481" s="48">
        <v>8</v>
      </c>
      <c r="AA6481">
        <v>2025</v>
      </c>
      <c r="AB6481" s="45">
        <v>43745</v>
      </c>
      <c r="AC6481" s="45">
        <v>43745</v>
      </c>
      <c r="AK6481" s="10"/>
    </row>
    <row r="6482" spans="1:37">
      <c r="A6482" t="s">
        <v>45</v>
      </c>
      <c r="B6482" t="s">
        <v>46</v>
      </c>
      <c r="C6482" t="s">
        <v>47</v>
      </c>
      <c r="D6482" t="s">
        <v>6908</v>
      </c>
      <c r="E6482" t="s">
        <v>88</v>
      </c>
      <c r="F6482" t="s">
        <v>79</v>
      </c>
      <c r="G6482" t="s">
        <v>51</v>
      </c>
      <c r="H6482" s="20" t="s">
        <v>52</v>
      </c>
      <c r="I6482" t="s">
        <v>53</v>
      </c>
      <c r="J6482" t="s">
        <v>54</v>
      </c>
      <c r="K6482">
        <v>3</v>
      </c>
      <c r="L6482" t="s">
        <v>55</v>
      </c>
      <c r="M6482" t="s">
        <v>77</v>
      </c>
      <c r="N6482" t="s">
        <v>89</v>
      </c>
      <c r="O6482" s="21" t="s">
        <v>58</v>
      </c>
      <c r="P6482" s="21" t="s">
        <v>366</v>
      </c>
      <c r="Q6482" s="20" t="s">
        <v>367</v>
      </c>
      <c r="R6482" s="21" t="s">
        <v>368</v>
      </c>
      <c r="S6482" s="35">
        <v>1</v>
      </c>
      <c r="T6482" s="22">
        <v>1</v>
      </c>
      <c r="U6482" s="20" t="s">
        <v>62</v>
      </c>
      <c r="V6482" s="20">
        <v>45889</v>
      </c>
      <c r="W6482" s="21">
        <v>8</v>
      </c>
      <c r="X6482" s="20">
        <v>45895</v>
      </c>
      <c r="Y6482" s="20">
        <v>45894</v>
      </c>
      <c r="Z6482" s="48">
        <v>8</v>
      </c>
      <c r="AA6482">
        <v>2025</v>
      </c>
      <c r="AB6482" s="45">
        <v>34369</v>
      </c>
      <c r="AC6482" s="45">
        <v>34369</v>
      </c>
      <c r="AK6482" s="10"/>
    </row>
    <row r="6483" spans="1:37">
      <c r="A6483" t="s">
        <v>45</v>
      </c>
      <c r="B6483" t="s">
        <v>46</v>
      </c>
      <c r="C6483" t="s">
        <v>47</v>
      </c>
      <c r="D6483" t="s">
        <v>6909</v>
      </c>
      <c r="E6483" t="s">
        <v>88</v>
      </c>
      <c r="F6483" t="s">
        <v>79</v>
      </c>
      <c r="G6483" t="s">
        <v>51</v>
      </c>
      <c r="H6483" s="20" t="s">
        <v>52</v>
      </c>
      <c r="I6483" t="s">
        <v>53</v>
      </c>
      <c r="J6483" t="s">
        <v>54</v>
      </c>
      <c r="K6483">
        <v>3</v>
      </c>
      <c r="L6483" t="s">
        <v>55</v>
      </c>
      <c r="M6483" t="s">
        <v>56</v>
      </c>
      <c r="N6483" t="s">
        <v>57</v>
      </c>
      <c r="O6483" s="21" t="s">
        <v>58</v>
      </c>
      <c r="P6483" s="21" t="s">
        <v>207</v>
      </c>
      <c r="Q6483" s="20" t="s">
        <v>208</v>
      </c>
      <c r="R6483" s="21" t="s">
        <v>209</v>
      </c>
      <c r="S6483" s="35">
        <v>1</v>
      </c>
      <c r="T6483" s="22">
        <v>1</v>
      </c>
      <c r="U6483" s="20" t="s">
        <v>62</v>
      </c>
      <c r="V6483" s="20">
        <v>45889</v>
      </c>
      <c r="W6483" s="21">
        <v>8</v>
      </c>
      <c r="X6483" s="20">
        <v>45896</v>
      </c>
      <c r="Y6483" s="20">
        <v>45891</v>
      </c>
      <c r="Z6483" s="48">
        <v>8</v>
      </c>
      <c r="AA6483">
        <v>2025</v>
      </c>
      <c r="AB6483" s="45">
        <v>74993</v>
      </c>
      <c r="AC6483" s="45">
        <v>74993</v>
      </c>
      <c r="AK6483" s="10"/>
    </row>
    <row r="6484" spans="1:37">
      <c r="A6484" t="s">
        <v>45</v>
      </c>
      <c r="B6484" t="s">
        <v>46</v>
      </c>
      <c r="C6484" t="s">
        <v>47</v>
      </c>
      <c r="D6484" t="s">
        <v>6910</v>
      </c>
      <c r="E6484" t="s">
        <v>88</v>
      </c>
      <c r="F6484" t="s">
        <v>79</v>
      </c>
      <c r="G6484" t="s">
        <v>51</v>
      </c>
      <c r="H6484" s="20" t="s">
        <v>52</v>
      </c>
      <c r="I6484" t="s">
        <v>53</v>
      </c>
      <c r="J6484" t="s">
        <v>54</v>
      </c>
      <c r="K6484">
        <v>3</v>
      </c>
      <c r="L6484" t="s">
        <v>55</v>
      </c>
      <c r="M6484" t="s">
        <v>56</v>
      </c>
      <c r="N6484" t="s">
        <v>57</v>
      </c>
      <c r="O6484" s="21" t="s">
        <v>58</v>
      </c>
      <c r="P6484" s="21" t="s">
        <v>133</v>
      </c>
      <c r="Q6484" s="20" t="s">
        <v>511</v>
      </c>
      <c r="R6484" s="21" t="s">
        <v>512</v>
      </c>
      <c r="S6484" s="35">
        <v>1</v>
      </c>
      <c r="T6484" s="22">
        <v>1</v>
      </c>
      <c r="U6484" s="20" t="s">
        <v>62</v>
      </c>
      <c r="V6484" s="20">
        <v>45889</v>
      </c>
      <c r="W6484" s="21">
        <v>8</v>
      </c>
      <c r="X6484" s="20">
        <v>45897</v>
      </c>
      <c r="Y6484" s="20">
        <v>45894</v>
      </c>
      <c r="Z6484" s="48">
        <v>8</v>
      </c>
      <c r="AA6484">
        <v>2025</v>
      </c>
      <c r="AB6484" s="45">
        <v>37496</v>
      </c>
      <c r="AC6484" s="45">
        <v>37496</v>
      </c>
      <c r="AK6484" s="10"/>
    </row>
    <row r="6485" spans="1:37">
      <c r="A6485" t="s">
        <v>45</v>
      </c>
      <c r="B6485" t="s">
        <v>46</v>
      </c>
      <c r="C6485" t="s">
        <v>47</v>
      </c>
      <c r="D6485" t="s">
        <v>6911</v>
      </c>
      <c r="E6485" t="s">
        <v>88</v>
      </c>
      <c r="F6485" t="s">
        <v>79</v>
      </c>
      <c r="G6485" t="s">
        <v>51</v>
      </c>
      <c r="H6485" s="20" t="s">
        <v>52</v>
      </c>
      <c r="I6485" t="s">
        <v>53</v>
      </c>
      <c r="J6485" t="s">
        <v>54</v>
      </c>
      <c r="K6485">
        <v>3</v>
      </c>
      <c r="L6485" t="s">
        <v>55</v>
      </c>
      <c r="M6485" t="s">
        <v>77</v>
      </c>
      <c r="N6485" t="s">
        <v>89</v>
      </c>
      <c r="O6485" s="21" t="s">
        <v>58</v>
      </c>
      <c r="P6485" s="21" t="s">
        <v>90</v>
      </c>
      <c r="Q6485" s="20" t="s">
        <v>2506</v>
      </c>
      <c r="R6485" s="21" t="s">
        <v>2507</v>
      </c>
      <c r="S6485" s="35">
        <v>1</v>
      </c>
      <c r="T6485" s="22">
        <v>1</v>
      </c>
      <c r="U6485" s="20" t="s">
        <v>62</v>
      </c>
      <c r="V6485" s="20">
        <v>45889</v>
      </c>
      <c r="W6485" s="21">
        <v>8</v>
      </c>
      <c r="X6485" s="20">
        <v>45896</v>
      </c>
      <c r="Y6485" s="20">
        <v>45891</v>
      </c>
      <c r="Z6485" s="48">
        <v>8</v>
      </c>
      <c r="AA6485">
        <v>2025</v>
      </c>
      <c r="AB6485" s="45">
        <v>62496</v>
      </c>
      <c r="AC6485" s="45">
        <v>62496</v>
      </c>
      <c r="AK6485" s="10"/>
    </row>
    <row r="6486" spans="1:37">
      <c r="A6486" t="s">
        <v>45</v>
      </c>
      <c r="B6486" t="s">
        <v>46</v>
      </c>
      <c r="C6486" t="s">
        <v>47</v>
      </c>
      <c r="D6486" t="s">
        <v>6912</v>
      </c>
      <c r="E6486" t="s">
        <v>88</v>
      </c>
      <c r="F6486" t="s">
        <v>79</v>
      </c>
      <c r="G6486" t="s">
        <v>51</v>
      </c>
      <c r="H6486" s="20" t="s">
        <v>52</v>
      </c>
      <c r="I6486" t="s">
        <v>53</v>
      </c>
      <c r="J6486" t="s">
        <v>54</v>
      </c>
      <c r="K6486">
        <v>3</v>
      </c>
      <c r="L6486" t="s">
        <v>55</v>
      </c>
      <c r="M6486" t="s">
        <v>56</v>
      </c>
      <c r="N6486" t="s">
        <v>57</v>
      </c>
      <c r="O6486" s="21" t="s">
        <v>58</v>
      </c>
      <c r="P6486" s="21" t="s">
        <v>64</v>
      </c>
      <c r="Q6486" s="20" t="s">
        <v>474</v>
      </c>
      <c r="R6486" s="21" t="s">
        <v>475</v>
      </c>
      <c r="S6486" s="35">
        <v>1</v>
      </c>
      <c r="T6486" s="22">
        <v>1</v>
      </c>
      <c r="U6486" s="20" t="s">
        <v>62</v>
      </c>
      <c r="V6486" s="20">
        <v>45890</v>
      </c>
      <c r="W6486" s="21">
        <v>8</v>
      </c>
      <c r="X6486" s="20">
        <v>45895</v>
      </c>
      <c r="Y6486" s="20">
        <v>45891</v>
      </c>
      <c r="Z6486" s="48">
        <v>8</v>
      </c>
      <c r="AA6486">
        <v>2025</v>
      </c>
      <c r="AB6486" s="45">
        <v>28120</v>
      </c>
      <c r="AC6486" s="45">
        <v>28120</v>
      </c>
      <c r="AK6486" s="10"/>
    </row>
    <row r="6487" spans="1:37">
      <c r="A6487" t="s">
        <v>45</v>
      </c>
      <c r="B6487" t="s">
        <v>46</v>
      </c>
      <c r="C6487" t="s">
        <v>47</v>
      </c>
      <c r="D6487" t="s">
        <v>6913</v>
      </c>
      <c r="E6487" t="s">
        <v>88</v>
      </c>
      <c r="F6487" t="s">
        <v>79</v>
      </c>
      <c r="G6487" t="s">
        <v>51</v>
      </c>
      <c r="H6487" s="20" t="s">
        <v>52</v>
      </c>
      <c r="I6487" t="s">
        <v>53</v>
      </c>
      <c r="J6487" t="s">
        <v>54</v>
      </c>
      <c r="K6487">
        <v>3</v>
      </c>
      <c r="L6487" t="s">
        <v>55</v>
      </c>
      <c r="M6487" t="s">
        <v>77</v>
      </c>
      <c r="N6487" t="s">
        <v>89</v>
      </c>
      <c r="O6487" s="21" t="s">
        <v>58</v>
      </c>
      <c r="P6487" s="21" t="s">
        <v>150</v>
      </c>
      <c r="Q6487" s="20" t="s">
        <v>151</v>
      </c>
      <c r="R6487" s="21" t="s">
        <v>152</v>
      </c>
      <c r="S6487" s="35">
        <v>1</v>
      </c>
      <c r="T6487" s="22">
        <v>1</v>
      </c>
      <c r="U6487" s="20" t="s">
        <v>62</v>
      </c>
      <c r="V6487" s="20">
        <v>45890</v>
      </c>
      <c r="W6487" s="21">
        <v>8</v>
      </c>
      <c r="X6487" s="20">
        <v>45897</v>
      </c>
      <c r="Y6487" s="20">
        <v>45894</v>
      </c>
      <c r="Z6487" s="48">
        <v>8</v>
      </c>
      <c r="AA6487">
        <v>2025</v>
      </c>
      <c r="AB6487" s="45">
        <v>79997</v>
      </c>
      <c r="AC6487" s="45">
        <v>79997</v>
      </c>
      <c r="AK6487" s="10"/>
    </row>
    <row r="6488" spans="1:37">
      <c r="A6488" t="s">
        <v>45</v>
      </c>
      <c r="B6488" t="s">
        <v>46</v>
      </c>
      <c r="C6488" t="s">
        <v>47</v>
      </c>
      <c r="D6488" t="s">
        <v>6914</v>
      </c>
      <c r="E6488" t="s">
        <v>88</v>
      </c>
      <c r="F6488" t="s">
        <v>79</v>
      </c>
      <c r="G6488" t="s">
        <v>51</v>
      </c>
      <c r="H6488" s="20" t="s">
        <v>52</v>
      </c>
      <c r="I6488" t="s">
        <v>53</v>
      </c>
      <c r="J6488" t="s">
        <v>54</v>
      </c>
      <c r="K6488">
        <v>3</v>
      </c>
      <c r="L6488" t="s">
        <v>55</v>
      </c>
      <c r="M6488" t="s">
        <v>56</v>
      </c>
      <c r="N6488" t="s">
        <v>57</v>
      </c>
      <c r="O6488" s="21" t="s">
        <v>58</v>
      </c>
      <c r="P6488" s="21" t="s">
        <v>133</v>
      </c>
      <c r="Q6488" s="20" t="s">
        <v>511</v>
      </c>
      <c r="R6488" s="21" t="s">
        <v>512</v>
      </c>
      <c r="S6488" s="35">
        <v>1</v>
      </c>
      <c r="T6488" s="22">
        <v>1</v>
      </c>
      <c r="U6488" s="20" t="s">
        <v>62</v>
      </c>
      <c r="V6488" s="20">
        <v>45887</v>
      </c>
      <c r="W6488" s="21">
        <v>8</v>
      </c>
      <c r="X6488" s="20">
        <v>45894</v>
      </c>
      <c r="Y6488" s="20">
        <v>45889</v>
      </c>
      <c r="Z6488" s="48">
        <v>8</v>
      </c>
      <c r="AA6488">
        <v>2025</v>
      </c>
      <c r="AB6488" s="45">
        <v>37496</v>
      </c>
      <c r="AC6488" s="45">
        <v>37496</v>
      </c>
      <c r="AK6488" s="10"/>
    </row>
    <row r="6489" spans="1:37">
      <c r="A6489" t="s">
        <v>45</v>
      </c>
      <c r="B6489" t="s">
        <v>46</v>
      </c>
      <c r="C6489" t="s">
        <v>47</v>
      </c>
      <c r="D6489" t="s">
        <v>6915</v>
      </c>
      <c r="E6489" t="s">
        <v>88</v>
      </c>
      <c r="F6489" t="s">
        <v>79</v>
      </c>
      <c r="G6489" t="s">
        <v>51</v>
      </c>
      <c r="H6489" s="20" t="s">
        <v>52</v>
      </c>
      <c r="I6489" t="s">
        <v>53</v>
      </c>
      <c r="J6489" t="s">
        <v>54</v>
      </c>
      <c r="K6489">
        <v>3</v>
      </c>
      <c r="L6489" t="s">
        <v>55</v>
      </c>
      <c r="M6489" t="s">
        <v>56</v>
      </c>
      <c r="N6489" t="s">
        <v>57</v>
      </c>
      <c r="O6489" s="21" t="s">
        <v>58</v>
      </c>
      <c r="P6489" s="21" t="s">
        <v>207</v>
      </c>
      <c r="Q6489" s="20" t="s">
        <v>950</v>
      </c>
      <c r="R6489" s="21" t="s">
        <v>951</v>
      </c>
      <c r="S6489" s="35">
        <v>1</v>
      </c>
      <c r="T6489" s="22">
        <v>1</v>
      </c>
      <c r="U6489" s="20" t="s">
        <v>62</v>
      </c>
      <c r="V6489" s="20">
        <v>45887</v>
      </c>
      <c r="W6489" s="21">
        <v>8</v>
      </c>
      <c r="X6489" s="20">
        <v>45902</v>
      </c>
      <c r="Y6489" s="20">
        <v>45898</v>
      </c>
      <c r="Z6489" s="48">
        <v>8</v>
      </c>
      <c r="AA6489">
        <v>2025</v>
      </c>
      <c r="AB6489" s="45">
        <v>63327</v>
      </c>
      <c r="AC6489" s="45">
        <v>63327</v>
      </c>
      <c r="AK6489" s="10"/>
    </row>
    <row r="6490" spans="1:37">
      <c r="A6490" t="s">
        <v>45</v>
      </c>
      <c r="B6490" t="s">
        <v>46</v>
      </c>
      <c r="C6490" t="s">
        <v>47</v>
      </c>
      <c r="D6490" t="s">
        <v>6916</v>
      </c>
      <c r="E6490" t="s">
        <v>88</v>
      </c>
      <c r="F6490" t="s">
        <v>79</v>
      </c>
      <c r="G6490" t="s">
        <v>51</v>
      </c>
      <c r="H6490" s="20" t="s">
        <v>52</v>
      </c>
      <c r="I6490" t="s">
        <v>53</v>
      </c>
      <c r="J6490" t="s">
        <v>54</v>
      </c>
      <c r="K6490">
        <v>3</v>
      </c>
      <c r="L6490" t="s">
        <v>55</v>
      </c>
      <c r="M6490" t="s">
        <v>56</v>
      </c>
      <c r="N6490" t="s">
        <v>57</v>
      </c>
      <c r="O6490" s="21" t="s">
        <v>58</v>
      </c>
      <c r="P6490" s="21" t="s">
        <v>59</v>
      </c>
      <c r="Q6490" s="20" t="s">
        <v>802</v>
      </c>
      <c r="R6490" s="21" t="s">
        <v>803</v>
      </c>
      <c r="S6490" s="35">
        <v>1</v>
      </c>
      <c r="T6490" s="22">
        <v>1</v>
      </c>
      <c r="U6490" s="20" t="s">
        <v>62</v>
      </c>
      <c r="V6490" s="20">
        <v>45887</v>
      </c>
      <c r="W6490" s="21">
        <v>8</v>
      </c>
      <c r="X6490" s="20">
        <v>45895</v>
      </c>
      <c r="Y6490" s="20">
        <v>45889</v>
      </c>
      <c r="Z6490" s="48">
        <v>8</v>
      </c>
      <c r="AA6490">
        <v>2025</v>
      </c>
      <c r="AB6490" s="45">
        <v>28117</v>
      </c>
      <c r="AC6490" s="45">
        <v>28117</v>
      </c>
      <c r="AK6490" s="10"/>
    </row>
    <row r="6491" spans="1:37">
      <c r="A6491" t="s">
        <v>45</v>
      </c>
      <c r="B6491" t="s">
        <v>46</v>
      </c>
      <c r="C6491" t="s">
        <v>47</v>
      </c>
      <c r="D6491" t="s">
        <v>6917</v>
      </c>
      <c r="E6491" t="s">
        <v>88</v>
      </c>
      <c r="F6491" t="s">
        <v>79</v>
      </c>
      <c r="G6491" t="s">
        <v>51</v>
      </c>
      <c r="H6491" s="20" t="s">
        <v>52</v>
      </c>
      <c r="I6491" t="s">
        <v>53</v>
      </c>
      <c r="J6491" t="s">
        <v>54</v>
      </c>
      <c r="K6491">
        <v>3</v>
      </c>
      <c r="L6491" t="s">
        <v>55</v>
      </c>
      <c r="M6491" t="s">
        <v>77</v>
      </c>
      <c r="N6491" t="s">
        <v>89</v>
      </c>
      <c r="O6491" s="21" t="s">
        <v>58</v>
      </c>
      <c r="P6491" s="21" t="s">
        <v>97</v>
      </c>
      <c r="Q6491" s="20" t="s">
        <v>2483</v>
      </c>
      <c r="R6491" s="21" t="s">
        <v>2484</v>
      </c>
      <c r="S6491" s="35">
        <v>1</v>
      </c>
      <c r="T6491" s="22">
        <v>1</v>
      </c>
      <c r="U6491" s="20" t="s">
        <v>62</v>
      </c>
      <c r="V6491" s="20">
        <v>45887</v>
      </c>
      <c r="W6491" s="21">
        <v>8</v>
      </c>
      <c r="X6491" s="20">
        <v>45894</v>
      </c>
      <c r="Y6491" s="20">
        <v>45889</v>
      </c>
      <c r="Z6491" s="48">
        <v>8</v>
      </c>
      <c r="AA6491">
        <v>2025</v>
      </c>
      <c r="AB6491" s="45">
        <v>43745</v>
      </c>
      <c r="AC6491" s="45">
        <v>43745</v>
      </c>
      <c r="AK6491" s="10"/>
    </row>
    <row r="6492" spans="1:37">
      <c r="A6492" t="s">
        <v>45</v>
      </c>
      <c r="B6492" t="s">
        <v>46</v>
      </c>
      <c r="C6492" t="s">
        <v>47</v>
      </c>
      <c r="D6492" t="s">
        <v>6918</v>
      </c>
      <c r="E6492" t="s">
        <v>88</v>
      </c>
      <c r="F6492" t="s">
        <v>79</v>
      </c>
      <c r="G6492" t="s">
        <v>51</v>
      </c>
      <c r="H6492" s="20" t="s">
        <v>52</v>
      </c>
      <c r="I6492" t="s">
        <v>53</v>
      </c>
      <c r="J6492" t="s">
        <v>54</v>
      </c>
      <c r="K6492">
        <v>3</v>
      </c>
      <c r="L6492" t="s">
        <v>55</v>
      </c>
      <c r="M6492" t="s">
        <v>77</v>
      </c>
      <c r="N6492" t="s">
        <v>89</v>
      </c>
      <c r="O6492" s="21" t="s">
        <v>58</v>
      </c>
      <c r="P6492" s="21" t="s">
        <v>119</v>
      </c>
      <c r="Q6492" s="20" t="s">
        <v>5664</v>
      </c>
      <c r="R6492" s="21" t="s">
        <v>5665</v>
      </c>
      <c r="S6492" s="35">
        <v>1</v>
      </c>
      <c r="T6492" s="22">
        <v>1</v>
      </c>
      <c r="U6492" s="20" t="s">
        <v>62</v>
      </c>
      <c r="V6492" s="20">
        <v>45889</v>
      </c>
      <c r="W6492" s="21">
        <v>8</v>
      </c>
      <c r="X6492" s="20">
        <v>45895</v>
      </c>
      <c r="Y6492" s="20">
        <v>45891</v>
      </c>
      <c r="Z6492" s="48">
        <v>8</v>
      </c>
      <c r="AA6492">
        <v>2025</v>
      </c>
      <c r="AB6492" s="45">
        <v>168749</v>
      </c>
      <c r="AC6492" s="45">
        <v>168749</v>
      </c>
      <c r="AK6492" s="10"/>
    </row>
    <row r="6493" spans="1:37">
      <c r="A6493" t="s">
        <v>45</v>
      </c>
      <c r="B6493" t="s">
        <v>46</v>
      </c>
      <c r="C6493" t="s">
        <v>47</v>
      </c>
      <c r="D6493" t="s">
        <v>6919</v>
      </c>
      <c r="E6493" t="s">
        <v>88</v>
      </c>
      <c r="F6493" t="s">
        <v>79</v>
      </c>
      <c r="G6493" t="s">
        <v>51</v>
      </c>
      <c r="H6493" s="20" t="s">
        <v>52</v>
      </c>
      <c r="I6493" t="s">
        <v>53</v>
      </c>
      <c r="J6493" t="s">
        <v>54</v>
      </c>
      <c r="K6493">
        <v>3</v>
      </c>
      <c r="L6493" t="s">
        <v>55</v>
      </c>
      <c r="M6493" t="s">
        <v>77</v>
      </c>
      <c r="N6493" t="s">
        <v>89</v>
      </c>
      <c r="O6493" s="21" t="s">
        <v>58</v>
      </c>
      <c r="P6493" s="21" t="s">
        <v>150</v>
      </c>
      <c r="Q6493" s="20" t="s">
        <v>6920</v>
      </c>
      <c r="R6493" s="21" t="s">
        <v>6921</v>
      </c>
      <c r="S6493" s="35">
        <v>1</v>
      </c>
      <c r="T6493" s="22">
        <v>1</v>
      </c>
      <c r="U6493" s="20" t="s">
        <v>62</v>
      </c>
      <c r="V6493" s="20">
        <v>45887</v>
      </c>
      <c r="W6493" s="21">
        <v>8</v>
      </c>
      <c r="X6493" s="20">
        <v>45897</v>
      </c>
      <c r="Y6493" s="20">
        <v>45894</v>
      </c>
      <c r="Z6493" s="48">
        <v>8</v>
      </c>
      <c r="AA6493">
        <v>2025</v>
      </c>
      <c r="AB6493" s="45">
        <v>368734</v>
      </c>
      <c r="AC6493" s="45">
        <v>368734</v>
      </c>
      <c r="AK6493" s="10"/>
    </row>
    <row r="6494" spans="1:37">
      <c r="A6494" t="s">
        <v>45</v>
      </c>
      <c r="B6494" t="s">
        <v>46</v>
      </c>
      <c r="C6494" t="s">
        <v>47</v>
      </c>
      <c r="D6494" t="s">
        <v>6922</v>
      </c>
      <c r="E6494" t="s">
        <v>88</v>
      </c>
      <c r="F6494" t="s">
        <v>79</v>
      </c>
      <c r="G6494" t="s">
        <v>51</v>
      </c>
      <c r="H6494" s="20" t="s">
        <v>52</v>
      </c>
      <c r="I6494" t="s">
        <v>53</v>
      </c>
      <c r="J6494" t="s">
        <v>54</v>
      </c>
      <c r="K6494">
        <v>3</v>
      </c>
      <c r="L6494" t="s">
        <v>55</v>
      </c>
      <c r="M6494" t="s">
        <v>56</v>
      </c>
      <c r="N6494" t="s">
        <v>57</v>
      </c>
      <c r="O6494" s="21" t="s">
        <v>58</v>
      </c>
      <c r="P6494" s="21" t="s">
        <v>64</v>
      </c>
      <c r="Q6494" s="20" t="s">
        <v>436</v>
      </c>
      <c r="R6494" s="21" t="s">
        <v>437</v>
      </c>
      <c r="S6494" s="35">
        <v>1</v>
      </c>
      <c r="T6494" s="22">
        <v>1</v>
      </c>
      <c r="U6494" s="20" t="s">
        <v>62</v>
      </c>
      <c r="V6494" s="20">
        <v>45889</v>
      </c>
      <c r="W6494" s="21">
        <v>8</v>
      </c>
      <c r="X6494" s="20">
        <v>45895</v>
      </c>
      <c r="Y6494" s="20">
        <v>45891</v>
      </c>
      <c r="Z6494" s="48">
        <v>8</v>
      </c>
      <c r="AA6494">
        <v>2025</v>
      </c>
      <c r="AB6494" s="45">
        <v>49994</v>
      </c>
      <c r="AC6494" s="45">
        <v>49994</v>
      </c>
      <c r="AK6494" s="10"/>
    </row>
    <row r="6495" spans="1:37">
      <c r="A6495" t="s">
        <v>45</v>
      </c>
      <c r="B6495" t="s">
        <v>46</v>
      </c>
      <c r="C6495" t="s">
        <v>47</v>
      </c>
      <c r="D6495" t="s">
        <v>6923</v>
      </c>
      <c r="E6495" t="s">
        <v>88</v>
      </c>
      <c r="F6495" t="s">
        <v>79</v>
      </c>
      <c r="G6495" t="s">
        <v>51</v>
      </c>
      <c r="H6495" s="20" t="s">
        <v>52</v>
      </c>
      <c r="I6495" t="s">
        <v>53</v>
      </c>
      <c r="J6495" t="s">
        <v>54</v>
      </c>
      <c r="K6495">
        <v>3</v>
      </c>
      <c r="L6495" t="s">
        <v>55</v>
      </c>
      <c r="M6495" t="s">
        <v>56</v>
      </c>
      <c r="N6495" t="s">
        <v>57</v>
      </c>
      <c r="O6495" s="21" t="s">
        <v>58</v>
      </c>
      <c r="P6495" s="21" t="s">
        <v>64</v>
      </c>
      <c r="Q6495" s="20" t="s">
        <v>720</v>
      </c>
      <c r="R6495" s="21" t="s">
        <v>721</v>
      </c>
      <c r="S6495" s="35">
        <v>1</v>
      </c>
      <c r="T6495" s="22">
        <v>1</v>
      </c>
      <c r="U6495" s="20" t="s">
        <v>62</v>
      </c>
      <c r="V6495" s="20">
        <v>45889</v>
      </c>
      <c r="W6495" s="21">
        <v>8</v>
      </c>
      <c r="X6495" s="20">
        <v>45897</v>
      </c>
      <c r="Y6495" s="20">
        <v>45894</v>
      </c>
      <c r="Z6495" s="48">
        <v>8</v>
      </c>
      <c r="AA6495">
        <v>2025</v>
      </c>
      <c r="AB6495" s="45">
        <v>56243</v>
      </c>
      <c r="AC6495" s="45">
        <v>56243</v>
      </c>
      <c r="AK6495" s="10"/>
    </row>
    <row r="6496" spans="1:37">
      <c r="A6496" t="s">
        <v>45</v>
      </c>
      <c r="B6496" t="s">
        <v>46</v>
      </c>
      <c r="C6496" t="s">
        <v>47</v>
      </c>
      <c r="D6496" t="s">
        <v>6924</v>
      </c>
      <c r="E6496" t="s">
        <v>88</v>
      </c>
      <c r="F6496" t="s">
        <v>79</v>
      </c>
      <c r="G6496" t="s">
        <v>51</v>
      </c>
      <c r="H6496" s="20" t="s">
        <v>52</v>
      </c>
      <c r="I6496" t="s">
        <v>53</v>
      </c>
      <c r="J6496" t="s">
        <v>54</v>
      </c>
      <c r="K6496">
        <v>3</v>
      </c>
      <c r="L6496" t="s">
        <v>55</v>
      </c>
      <c r="M6496" t="s">
        <v>56</v>
      </c>
      <c r="N6496" t="s">
        <v>57</v>
      </c>
      <c r="O6496" s="21" t="s">
        <v>58</v>
      </c>
      <c r="P6496" s="21" t="s">
        <v>64</v>
      </c>
      <c r="Q6496" s="20" t="s">
        <v>224</v>
      </c>
      <c r="R6496" s="21" t="s">
        <v>225</v>
      </c>
      <c r="S6496" s="35">
        <v>1</v>
      </c>
      <c r="T6496" s="22">
        <v>1</v>
      </c>
      <c r="U6496" s="20" t="s">
        <v>62</v>
      </c>
      <c r="V6496" s="20">
        <v>45889</v>
      </c>
      <c r="W6496" s="21">
        <v>8</v>
      </c>
      <c r="X6496" s="20">
        <v>45895</v>
      </c>
      <c r="Y6496" s="20">
        <v>45891</v>
      </c>
      <c r="Z6496" s="48">
        <v>8</v>
      </c>
      <c r="AA6496">
        <v>2025</v>
      </c>
      <c r="AB6496" s="45">
        <v>113333</v>
      </c>
      <c r="AC6496" s="45">
        <v>113333</v>
      </c>
      <c r="AK6496" s="10"/>
    </row>
    <row r="6497" spans="1:37">
      <c r="A6497" t="s">
        <v>45</v>
      </c>
      <c r="B6497" t="s">
        <v>46</v>
      </c>
      <c r="C6497" t="s">
        <v>47</v>
      </c>
      <c r="D6497" t="s">
        <v>6925</v>
      </c>
      <c r="E6497" t="s">
        <v>88</v>
      </c>
      <c r="F6497" t="s">
        <v>79</v>
      </c>
      <c r="G6497" t="s">
        <v>51</v>
      </c>
      <c r="H6497" s="20" t="s">
        <v>52</v>
      </c>
      <c r="I6497" t="s">
        <v>53</v>
      </c>
      <c r="J6497" t="s">
        <v>54</v>
      </c>
      <c r="K6497">
        <v>3</v>
      </c>
      <c r="L6497" t="s">
        <v>55</v>
      </c>
      <c r="M6497" t="s">
        <v>56</v>
      </c>
      <c r="N6497" t="s">
        <v>57</v>
      </c>
      <c r="O6497" s="21" t="s">
        <v>58</v>
      </c>
      <c r="P6497" s="21" t="s">
        <v>64</v>
      </c>
      <c r="Q6497" s="20" t="s">
        <v>224</v>
      </c>
      <c r="R6497" s="21" t="s">
        <v>225</v>
      </c>
      <c r="S6497" s="35">
        <v>1</v>
      </c>
      <c r="T6497" s="22">
        <v>1</v>
      </c>
      <c r="U6497" s="20" t="s">
        <v>62</v>
      </c>
      <c r="V6497" s="20">
        <v>45888</v>
      </c>
      <c r="W6497" s="21">
        <v>8</v>
      </c>
      <c r="X6497" s="20">
        <v>45895</v>
      </c>
      <c r="Y6497" s="20">
        <v>45891</v>
      </c>
      <c r="Z6497" s="48">
        <v>8</v>
      </c>
      <c r="AA6497">
        <v>2025</v>
      </c>
      <c r="AB6497" s="45">
        <v>113333</v>
      </c>
      <c r="AC6497" s="45">
        <v>113333</v>
      </c>
      <c r="AK6497" s="10"/>
    </row>
    <row r="6498" spans="1:37">
      <c r="A6498" t="s">
        <v>45</v>
      </c>
      <c r="B6498" t="s">
        <v>46</v>
      </c>
      <c r="C6498" t="s">
        <v>47</v>
      </c>
      <c r="D6498" t="s">
        <v>6926</v>
      </c>
      <c r="E6498" t="s">
        <v>88</v>
      </c>
      <c r="F6498" t="s">
        <v>79</v>
      </c>
      <c r="G6498" t="s">
        <v>51</v>
      </c>
      <c r="H6498" s="20" t="s">
        <v>52</v>
      </c>
      <c r="I6498" t="s">
        <v>53</v>
      </c>
      <c r="J6498" t="s">
        <v>54</v>
      </c>
      <c r="K6498">
        <v>3</v>
      </c>
      <c r="L6498" t="s">
        <v>55</v>
      </c>
      <c r="M6498" t="s">
        <v>56</v>
      </c>
      <c r="N6498" t="s">
        <v>57</v>
      </c>
      <c r="O6498" s="21" t="s">
        <v>58</v>
      </c>
      <c r="P6498" s="21" t="s">
        <v>64</v>
      </c>
      <c r="Q6498" s="20" t="s">
        <v>518</v>
      </c>
      <c r="R6498" s="21" t="s">
        <v>519</v>
      </c>
      <c r="S6498" s="35">
        <v>1</v>
      </c>
      <c r="T6498" s="22">
        <v>1</v>
      </c>
      <c r="U6498" s="20" t="s">
        <v>62</v>
      </c>
      <c r="V6498" s="20">
        <v>45888</v>
      </c>
      <c r="W6498" s="21">
        <v>8</v>
      </c>
      <c r="X6498" s="20">
        <v>45898</v>
      </c>
      <c r="Y6498" s="20">
        <v>45894</v>
      </c>
      <c r="Z6498" s="48">
        <v>8</v>
      </c>
      <c r="AA6498">
        <v>2025</v>
      </c>
      <c r="AB6498" s="45">
        <v>133325</v>
      </c>
      <c r="AC6498" s="45">
        <v>133325</v>
      </c>
      <c r="AK6498" s="10"/>
    </row>
    <row r="6499" spans="1:37">
      <c r="A6499" t="s">
        <v>45</v>
      </c>
      <c r="B6499" t="s">
        <v>46</v>
      </c>
      <c r="C6499" t="s">
        <v>47</v>
      </c>
      <c r="D6499" t="s">
        <v>6927</v>
      </c>
      <c r="E6499" t="s">
        <v>88</v>
      </c>
      <c r="F6499" t="s">
        <v>79</v>
      </c>
      <c r="G6499" t="s">
        <v>51</v>
      </c>
      <c r="H6499" s="20" t="s">
        <v>52</v>
      </c>
      <c r="I6499" t="s">
        <v>53</v>
      </c>
      <c r="J6499" t="s">
        <v>54</v>
      </c>
      <c r="K6499">
        <v>3</v>
      </c>
      <c r="L6499" t="s">
        <v>55</v>
      </c>
      <c r="M6499" t="s">
        <v>56</v>
      </c>
      <c r="N6499" t="s">
        <v>57</v>
      </c>
      <c r="O6499" s="21" t="s">
        <v>58</v>
      </c>
      <c r="P6499" s="21" t="s">
        <v>64</v>
      </c>
      <c r="Q6499" s="20" t="s">
        <v>456</v>
      </c>
      <c r="R6499" s="21" t="s">
        <v>457</v>
      </c>
      <c r="S6499" s="35">
        <v>1</v>
      </c>
      <c r="T6499" s="22">
        <v>1</v>
      </c>
      <c r="U6499" s="20" t="s">
        <v>62</v>
      </c>
      <c r="V6499" s="20">
        <v>45890</v>
      </c>
      <c r="W6499" s="21">
        <v>8</v>
      </c>
      <c r="X6499" s="20">
        <v>45901</v>
      </c>
      <c r="Y6499" s="20">
        <v>45896</v>
      </c>
      <c r="Z6499" s="48">
        <v>8</v>
      </c>
      <c r="AA6499">
        <v>2025</v>
      </c>
      <c r="AB6499" s="45">
        <v>31245</v>
      </c>
      <c r="AC6499" s="45">
        <v>31245</v>
      </c>
      <c r="AK6499" s="10"/>
    </row>
    <row r="6500" spans="1:37">
      <c r="A6500" t="s">
        <v>45</v>
      </c>
      <c r="B6500" t="s">
        <v>46</v>
      </c>
      <c r="C6500" t="s">
        <v>47</v>
      </c>
      <c r="D6500" t="s">
        <v>6928</v>
      </c>
      <c r="E6500" t="s">
        <v>88</v>
      </c>
      <c r="F6500" t="s">
        <v>79</v>
      </c>
      <c r="G6500" t="s">
        <v>51</v>
      </c>
      <c r="H6500" s="20" t="s">
        <v>52</v>
      </c>
      <c r="I6500" t="s">
        <v>53</v>
      </c>
      <c r="J6500" t="s">
        <v>54</v>
      </c>
      <c r="K6500">
        <v>3</v>
      </c>
      <c r="L6500" t="s">
        <v>55</v>
      </c>
      <c r="M6500" t="s">
        <v>77</v>
      </c>
      <c r="N6500" t="s">
        <v>89</v>
      </c>
      <c r="O6500" s="21" t="s">
        <v>58</v>
      </c>
      <c r="P6500" s="21" t="s">
        <v>150</v>
      </c>
      <c r="Q6500" s="20" t="s">
        <v>1820</v>
      </c>
      <c r="R6500" s="21" t="s">
        <v>1821</v>
      </c>
      <c r="S6500" s="35">
        <v>1</v>
      </c>
      <c r="T6500" s="22">
        <v>1</v>
      </c>
      <c r="U6500" s="20" t="s">
        <v>62</v>
      </c>
      <c r="V6500" s="20">
        <v>45890</v>
      </c>
      <c r="W6500" s="21">
        <v>8</v>
      </c>
      <c r="X6500" s="20">
        <v>45897</v>
      </c>
      <c r="Y6500" s="20">
        <v>45894</v>
      </c>
      <c r="Z6500" s="48">
        <v>8</v>
      </c>
      <c r="AA6500">
        <v>2025</v>
      </c>
      <c r="AB6500" s="45">
        <v>93330</v>
      </c>
      <c r="AC6500" s="45">
        <v>93330</v>
      </c>
      <c r="AK6500" s="10"/>
    </row>
    <row r="6501" spans="1:37">
      <c r="A6501" t="s">
        <v>45</v>
      </c>
      <c r="B6501" t="s">
        <v>46</v>
      </c>
      <c r="C6501" t="s">
        <v>47</v>
      </c>
      <c r="D6501" t="s">
        <v>6929</v>
      </c>
      <c r="E6501" t="s">
        <v>88</v>
      </c>
      <c r="F6501" t="s">
        <v>79</v>
      </c>
      <c r="G6501" t="s">
        <v>51</v>
      </c>
      <c r="H6501" s="20" t="s">
        <v>52</v>
      </c>
      <c r="I6501" t="s">
        <v>53</v>
      </c>
      <c r="J6501" t="s">
        <v>54</v>
      </c>
      <c r="K6501">
        <v>3</v>
      </c>
      <c r="L6501" t="s">
        <v>55</v>
      </c>
      <c r="M6501" t="s">
        <v>77</v>
      </c>
      <c r="N6501" t="s">
        <v>89</v>
      </c>
      <c r="O6501" s="21" t="s">
        <v>58</v>
      </c>
      <c r="P6501" s="21" t="s">
        <v>90</v>
      </c>
      <c r="Q6501" s="20" t="s">
        <v>91</v>
      </c>
      <c r="R6501" s="21" t="s">
        <v>92</v>
      </c>
      <c r="S6501" s="35">
        <v>1</v>
      </c>
      <c r="T6501" s="22">
        <v>1</v>
      </c>
      <c r="U6501" s="20" t="s">
        <v>62</v>
      </c>
      <c r="V6501" s="20">
        <v>45891</v>
      </c>
      <c r="W6501" s="21">
        <v>8</v>
      </c>
      <c r="X6501" s="20">
        <v>45897</v>
      </c>
      <c r="Y6501" s="20">
        <v>45896</v>
      </c>
      <c r="Z6501" s="48">
        <v>8</v>
      </c>
      <c r="AA6501">
        <v>2025</v>
      </c>
      <c r="AB6501" s="45">
        <v>43742</v>
      </c>
      <c r="AC6501" s="45">
        <v>43742</v>
      </c>
      <c r="AK6501" s="10"/>
    </row>
    <row r="6502" spans="1:37">
      <c r="A6502" t="s">
        <v>45</v>
      </c>
      <c r="B6502" t="s">
        <v>46</v>
      </c>
      <c r="C6502" t="s">
        <v>47</v>
      </c>
      <c r="D6502" t="s">
        <v>6930</v>
      </c>
      <c r="E6502" t="s">
        <v>88</v>
      </c>
      <c r="F6502" t="s">
        <v>79</v>
      </c>
      <c r="G6502" t="s">
        <v>51</v>
      </c>
      <c r="H6502" s="20" t="s">
        <v>52</v>
      </c>
      <c r="I6502" t="s">
        <v>53</v>
      </c>
      <c r="J6502" t="s">
        <v>54</v>
      </c>
      <c r="K6502">
        <v>3</v>
      </c>
      <c r="L6502" t="s">
        <v>55</v>
      </c>
      <c r="M6502" t="s">
        <v>56</v>
      </c>
      <c r="N6502" t="s">
        <v>57</v>
      </c>
      <c r="O6502" s="21" t="s">
        <v>58</v>
      </c>
      <c r="P6502" s="21" t="s">
        <v>64</v>
      </c>
      <c r="Q6502" s="20" t="s">
        <v>94</v>
      </c>
      <c r="R6502" s="21" t="s">
        <v>95</v>
      </c>
      <c r="S6502" s="35">
        <v>1</v>
      </c>
      <c r="T6502" s="22">
        <v>1</v>
      </c>
      <c r="U6502" s="20" t="s">
        <v>62</v>
      </c>
      <c r="V6502" s="20">
        <v>45889</v>
      </c>
      <c r="W6502" s="21">
        <v>8</v>
      </c>
      <c r="X6502" s="20">
        <v>45897</v>
      </c>
      <c r="Y6502" s="20">
        <v>45894</v>
      </c>
      <c r="Z6502" s="48">
        <v>8</v>
      </c>
      <c r="AA6502">
        <v>2025</v>
      </c>
      <c r="AB6502" s="45">
        <v>31242</v>
      </c>
      <c r="AC6502" s="45">
        <v>31242</v>
      </c>
      <c r="AK6502" s="10"/>
    </row>
    <row r="6503" spans="1:37">
      <c r="A6503" t="s">
        <v>45</v>
      </c>
      <c r="B6503" t="s">
        <v>46</v>
      </c>
      <c r="C6503" t="s">
        <v>47</v>
      </c>
      <c r="D6503" t="s">
        <v>6931</v>
      </c>
      <c r="E6503" t="s">
        <v>88</v>
      </c>
      <c r="F6503" t="s">
        <v>79</v>
      </c>
      <c r="G6503" t="s">
        <v>51</v>
      </c>
      <c r="H6503" s="20" t="s">
        <v>52</v>
      </c>
      <c r="I6503" t="s">
        <v>53</v>
      </c>
      <c r="J6503" t="s">
        <v>54</v>
      </c>
      <c r="K6503">
        <v>3</v>
      </c>
      <c r="L6503" t="s">
        <v>55</v>
      </c>
      <c r="M6503" t="s">
        <v>77</v>
      </c>
      <c r="N6503" t="s">
        <v>89</v>
      </c>
      <c r="O6503" s="21" t="s">
        <v>58</v>
      </c>
      <c r="P6503" s="21" t="s">
        <v>119</v>
      </c>
      <c r="Q6503" s="20" t="s">
        <v>264</v>
      </c>
      <c r="R6503" s="21" t="s">
        <v>265</v>
      </c>
      <c r="S6503" s="35">
        <v>1</v>
      </c>
      <c r="T6503" s="22">
        <v>1</v>
      </c>
      <c r="U6503" s="20" t="s">
        <v>62</v>
      </c>
      <c r="V6503" s="20">
        <v>45887</v>
      </c>
      <c r="W6503" s="21">
        <v>8</v>
      </c>
      <c r="X6503" s="20">
        <v>45895</v>
      </c>
      <c r="Y6503" s="20">
        <v>45891</v>
      </c>
      <c r="Z6503" s="48">
        <v>8</v>
      </c>
      <c r="AA6503">
        <v>2025</v>
      </c>
      <c r="AB6503" s="45">
        <v>69992</v>
      </c>
      <c r="AC6503" s="45">
        <v>69992</v>
      </c>
      <c r="AK6503" s="10"/>
    </row>
    <row r="6504" spans="1:37">
      <c r="A6504" t="s">
        <v>45</v>
      </c>
      <c r="B6504" t="s">
        <v>46</v>
      </c>
      <c r="C6504" t="s">
        <v>47</v>
      </c>
      <c r="D6504" t="s">
        <v>6932</v>
      </c>
      <c r="E6504" t="s">
        <v>88</v>
      </c>
      <c r="F6504" t="s">
        <v>79</v>
      </c>
      <c r="G6504" t="s">
        <v>51</v>
      </c>
      <c r="H6504" s="20" t="s">
        <v>52</v>
      </c>
      <c r="I6504" t="s">
        <v>53</v>
      </c>
      <c r="J6504" t="s">
        <v>54</v>
      </c>
      <c r="K6504">
        <v>3</v>
      </c>
      <c r="L6504" t="s">
        <v>55</v>
      </c>
      <c r="M6504" t="s">
        <v>77</v>
      </c>
      <c r="N6504" t="s">
        <v>89</v>
      </c>
      <c r="O6504" s="21" t="s">
        <v>58</v>
      </c>
      <c r="P6504" s="21" t="s">
        <v>5970</v>
      </c>
      <c r="Q6504" s="20" t="s">
        <v>919</v>
      </c>
      <c r="R6504" s="21" t="s">
        <v>920</v>
      </c>
      <c r="S6504" s="35">
        <v>1</v>
      </c>
      <c r="T6504" s="22">
        <v>1</v>
      </c>
      <c r="U6504" s="20" t="s">
        <v>62</v>
      </c>
      <c r="V6504" s="20">
        <v>45890</v>
      </c>
      <c r="W6504" s="21">
        <v>8</v>
      </c>
      <c r="X6504" s="20">
        <v>45901</v>
      </c>
      <c r="Y6504" s="20">
        <v>45896</v>
      </c>
      <c r="Z6504" s="48">
        <v>8</v>
      </c>
      <c r="AA6504">
        <v>2025</v>
      </c>
      <c r="AB6504" s="45">
        <v>33121</v>
      </c>
      <c r="AC6504" s="45">
        <v>33121</v>
      </c>
      <c r="AK6504" s="10"/>
    </row>
    <row r="6505" spans="1:37">
      <c r="A6505" t="s">
        <v>45</v>
      </c>
      <c r="B6505" t="s">
        <v>46</v>
      </c>
      <c r="C6505" t="s">
        <v>47</v>
      </c>
      <c r="D6505" t="s">
        <v>6933</v>
      </c>
      <c r="E6505" t="s">
        <v>88</v>
      </c>
      <c r="F6505" t="s">
        <v>79</v>
      </c>
      <c r="G6505" t="s">
        <v>51</v>
      </c>
      <c r="H6505" s="20" t="s">
        <v>52</v>
      </c>
      <c r="I6505" t="s">
        <v>53</v>
      </c>
      <c r="J6505" t="s">
        <v>54</v>
      </c>
      <c r="K6505">
        <v>3</v>
      </c>
      <c r="L6505" t="s">
        <v>55</v>
      </c>
      <c r="M6505" t="s">
        <v>77</v>
      </c>
      <c r="N6505" t="s">
        <v>89</v>
      </c>
      <c r="O6505" s="21" t="s">
        <v>58</v>
      </c>
      <c r="P6505" s="21" t="s">
        <v>366</v>
      </c>
      <c r="Q6505" s="20" t="s">
        <v>542</v>
      </c>
      <c r="R6505" s="21" t="s">
        <v>543</v>
      </c>
      <c r="S6505" s="35">
        <v>1</v>
      </c>
      <c r="T6505" s="22">
        <v>1</v>
      </c>
      <c r="U6505" s="20" t="s">
        <v>62</v>
      </c>
      <c r="V6505" s="20">
        <v>45888</v>
      </c>
      <c r="W6505" s="21">
        <v>8</v>
      </c>
      <c r="X6505" s="20">
        <v>45896</v>
      </c>
      <c r="Y6505" s="20">
        <v>45891</v>
      </c>
      <c r="Z6505" s="48">
        <v>8</v>
      </c>
      <c r="AA6505">
        <v>2025</v>
      </c>
      <c r="AB6505" s="45">
        <v>43745</v>
      </c>
      <c r="AC6505" s="45">
        <v>43745</v>
      </c>
      <c r="AK6505" s="10"/>
    </row>
    <row r="6506" spans="1:37">
      <c r="A6506" t="s">
        <v>45</v>
      </c>
      <c r="B6506" t="s">
        <v>46</v>
      </c>
      <c r="C6506" t="s">
        <v>47</v>
      </c>
      <c r="D6506" t="s">
        <v>6934</v>
      </c>
      <c r="E6506" t="s">
        <v>88</v>
      </c>
      <c r="F6506" t="s">
        <v>79</v>
      </c>
      <c r="G6506" t="s">
        <v>51</v>
      </c>
      <c r="H6506" s="20" t="s">
        <v>52</v>
      </c>
      <c r="I6506" t="s">
        <v>53</v>
      </c>
      <c r="J6506" t="s">
        <v>54</v>
      </c>
      <c r="K6506">
        <v>3</v>
      </c>
      <c r="L6506" t="s">
        <v>55</v>
      </c>
      <c r="M6506" t="s">
        <v>56</v>
      </c>
      <c r="N6506" t="s">
        <v>57</v>
      </c>
      <c r="O6506" s="21" t="s">
        <v>58</v>
      </c>
      <c r="P6506" s="21" t="s">
        <v>207</v>
      </c>
      <c r="Q6506" s="20" t="s">
        <v>3443</v>
      </c>
      <c r="R6506" s="21" t="s">
        <v>3444</v>
      </c>
      <c r="S6506" s="35">
        <v>1</v>
      </c>
      <c r="T6506" s="22">
        <v>1</v>
      </c>
      <c r="U6506" s="20" t="s">
        <v>62</v>
      </c>
      <c r="V6506" s="20">
        <v>45890</v>
      </c>
      <c r="W6506" s="21">
        <v>8</v>
      </c>
      <c r="X6506" s="20">
        <v>45897</v>
      </c>
      <c r="Y6506" s="20">
        <v>45894</v>
      </c>
      <c r="Z6506" s="48">
        <v>8</v>
      </c>
      <c r="AA6506">
        <v>2025</v>
      </c>
      <c r="AB6506" s="45">
        <v>49995</v>
      </c>
      <c r="AC6506" s="45">
        <v>49995</v>
      </c>
      <c r="AK6506" s="10"/>
    </row>
    <row r="6507" spans="1:37">
      <c r="A6507" t="s">
        <v>45</v>
      </c>
      <c r="B6507" t="s">
        <v>46</v>
      </c>
      <c r="C6507" t="s">
        <v>47</v>
      </c>
      <c r="D6507" t="s">
        <v>6935</v>
      </c>
      <c r="E6507" t="s">
        <v>88</v>
      </c>
      <c r="F6507" t="s">
        <v>79</v>
      </c>
      <c r="G6507" t="s">
        <v>51</v>
      </c>
      <c r="H6507" s="20" t="s">
        <v>52</v>
      </c>
      <c r="I6507" t="s">
        <v>53</v>
      </c>
      <c r="J6507" t="s">
        <v>54</v>
      </c>
      <c r="K6507">
        <v>3</v>
      </c>
      <c r="L6507" t="s">
        <v>55</v>
      </c>
      <c r="M6507" t="s">
        <v>56</v>
      </c>
      <c r="N6507" t="s">
        <v>57</v>
      </c>
      <c r="O6507" s="21" t="s">
        <v>58</v>
      </c>
      <c r="P6507" s="21" t="s">
        <v>64</v>
      </c>
      <c r="Q6507" s="20" t="s">
        <v>94</v>
      </c>
      <c r="R6507" s="21" t="s">
        <v>95</v>
      </c>
      <c r="S6507" s="35">
        <v>1</v>
      </c>
      <c r="T6507" s="22">
        <v>1</v>
      </c>
      <c r="U6507" s="20" t="s">
        <v>62</v>
      </c>
      <c r="V6507" s="20">
        <v>45891</v>
      </c>
      <c r="W6507" s="21">
        <v>8</v>
      </c>
      <c r="X6507" s="20">
        <v>45904</v>
      </c>
      <c r="Y6507" s="20">
        <v>45898</v>
      </c>
      <c r="Z6507" s="48">
        <v>8</v>
      </c>
      <c r="AA6507">
        <v>2025</v>
      </c>
      <c r="AB6507" s="45">
        <v>31242</v>
      </c>
      <c r="AC6507" s="45">
        <v>31242</v>
      </c>
      <c r="AK6507" s="10"/>
    </row>
    <row r="6508" spans="1:37">
      <c r="A6508" t="s">
        <v>45</v>
      </c>
      <c r="B6508" t="s">
        <v>46</v>
      </c>
      <c r="C6508" t="s">
        <v>47</v>
      </c>
      <c r="D6508" t="s">
        <v>6936</v>
      </c>
      <c r="E6508" t="s">
        <v>88</v>
      </c>
      <c r="F6508" t="s">
        <v>79</v>
      </c>
      <c r="G6508" t="s">
        <v>51</v>
      </c>
      <c r="H6508" s="20" t="s">
        <v>52</v>
      </c>
      <c r="I6508" t="s">
        <v>53</v>
      </c>
      <c r="J6508" t="s">
        <v>54</v>
      </c>
      <c r="K6508">
        <v>3</v>
      </c>
      <c r="L6508" t="s">
        <v>55</v>
      </c>
      <c r="M6508" t="s">
        <v>77</v>
      </c>
      <c r="N6508" t="s">
        <v>89</v>
      </c>
      <c r="O6508" s="21" t="s">
        <v>58</v>
      </c>
      <c r="P6508" s="21" t="s">
        <v>119</v>
      </c>
      <c r="Q6508" s="20" t="s">
        <v>3415</v>
      </c>
      <c r="R6508" s="21" t="s">
        <v>3416</v>
      </c>
      <c r="S6508" s="35">
        <v>1</v>
      </c>
      <c r="T6508" s="22">
        <v>1</v>
      </c>
      <c r="U6508" s="20" t="s">
        <v>62</v>
      </c>
      <c r="V6508" s="20">
        <v>45888</v>
      </c>
      <c r="W6508" s="21">
        <v>8</v>
      </c>
      <c r="X6508" s="20">
        <v>45896</v>
      </c>
      <c r="Y6508" s="20">
        <v>45891</v>
      </c>
      <c r="Z6508" s="48">
        <v>8</v>
      </c>
      <c r="AA6508">
        <v>2025</v>
      </c>
      <c r="AB6508" s="45">
        <v>37494</v>
      </c>
      <c r="AC6508" s="45">
        <v>37494</v>
      </c>
      <c r="AK6508" s="10"/>
    </row>
    <row r="6509" spans="1:37">
      <c r="A6509" t="s">
        <v>45</v>
      </c>
      <c r="B6509" t="s">
        <v>46</v>
      </c>
      <c r="C6509" t="s">
        <v>47</v>
      </c>
      <c r="D6509" t="s">
        <v>6937</v>
      </c>
      <c r="E6509" t="s">
        <v>88</v>
      </c>
      <c r="F6509" t="s">
        <v>79</v>
      </c>
      <c r="G6509" t="s">
        <v>51</v>
      </c>
      <c r="H6509" s="20" t="s">
        <v>52</v>
      </c>
      <c r="I6509" t="s">
        <v>53</v>
      </c>
      <c r="J6509" t="s">
        <v>54</v>
      </c>
      <c r="K6509">
        <v>3</v>
      </c>
      <c r="L6509" t="s">
        <v>55</v>
      </c>
      <c r="M6509" t="s">
        <v>77</v>
      </c>
      <c r="N6509" t="s">
        <v>89</v>
      </c>
      <c r="O6509" s="21" t="s">
        <v>58</v>
      </c>
      <c r="P6509" s="21" t="s">
        <v>90</v>
      </c>
      <c r="Q6509" s="20" t="s">
        <v>214</v>
      </c>
      <c r="R6509" s="21" t="s">
        <v>215</v>
      </c>
      <c r="S6509" s="35">
        <v>1</v>
      </c>
      <c r="T6509" s="22">
        <v>1</v>
      </c>
      <c r="U6509" s="20" t="s">
        <v>62</v>
      </c>
      <c r="V6509" s="20">
        <v>45889</v>
      </c>
      <c r="W6509" s="21">
        <v>8</v>
      </c>
      <c r="X6509" s="20">
        <v>45901</v>
      </c>
      <c r="Y6509" s="20">
        <v>45896</v>
      </c>
      <c r="Z6509" s="48">
        <v>8</v>
      </c>
      <c r="AA6509">
        <v>2025</v>
      </c>
      <c r="AB6509" s="45">
        <v>46871</v>
      </c>
      <c r="AC6509" s="45">
        <v>46871</v>
      </c>
      <c r="AK6509" s="10"/>
    </row>
    <row r="6510" spans="1:37">
      <c r="A6510" t="s">
        <v>45</v>
      </c>
      <c r="B6510" t="s">
        <v>46</v>
      </c>
      <c r="C6510" t="s">
        <v>47</v>
      </c>
      <c r="D6510" t="s">
        <v>6938</v>
      </c>
      <c r="E6510" t="s">
        <v>88</v>
      </c>
      <c r="F6510" t="s">
        <v>79</v>
      </c>
      <c r="G6510" t="s">
        <v>51</v>
      </c>
      <c r="H6510" s="20" t="s">
        <v>52</v>
      </c>
      <c r="I6510" t="s">
        <v>53</v>
      </c>
      <c r="J6510" t="s">
        <v>54</v>
      </c>
      <c r="K6510">
        <v>3</v>
      </c>
      <c r="L6510" t="s">
        <v>55</v>
      </c>
      <c r="M6510" t="s">
        <v>56</v>
      </c>
      <c r="N6510" t="s">
        <v>57</v>
      </c>
      <c r="O6510" s="21" t="s">
        <v>58</v>
      </c>
      <c r="P6510" s="21" t="s">
        <v>64</v>
      </c>
      <c r="Q6510" s="20" t="s">
        <v>1691</v>
      </c>
      <c r="R6510" s="21" t="s">
        <v>1692</v>
      </c>
      <c r="S6510" s="35">
        <v>1</v>
      </c>
      <c r="T6510" s="22">
        <v>1</v>
      </c>
      <c r="U6510" s="20" t="s">
        <v>62</v>
      </c>
      <c r="V6510" s="20">
        <v>45890</v>
      </c>
      <c r="W6510" s="21">
        <v>8</v>
      </c>
      <c r="X6510" s="20">
        <v>45896</v>
      </c>
      <c r="Y6510" s="20">
        <v>45894</v>
      </c>
      <c r="Z6510" s="48">
        <v>8</v>
      </c>
      <c r="AA6510">
        <v>2025</v>
      </c>
      <c r="AB6510" s="45">
        <v>109994</v>
      </c>
      <c r="AC6510" s="45">
        <v>109994</v>
      </c>
      <c r="AK6510" s="10"/>
    </row>
    <row r="6511" spans="1:37">
      <c r="A6511" t="s">
        <v>45</v>
      </c>
      <c r="B6511" t="s">
        <v>46</v>
      </c>
      <c r="C6511" t="s">
        <v>47</v>
      </c>
      <c r="D6511" t="s">
        <v>6939</v>
      </c>
      <c r="E6511" t="s">
        <v>88</v>
      </c>
      <c r="F6511" t="s">
        <v>79</v>
      </c>
      <c r="G6511" t="s">
        <v>51</v>
      </c>
      <c r="H6511" s="20" t="s">
        <v>52</v>
      </c>
      <c r="I6511" t="s">
        <v>53</v>
      </c>
      <c r="J6511" t="s">
        <v>54</v>
      </c>
      <c r="K6511">
        <v>3</v>
      </c>
      <c r="L6511" t="s">
        <v>55</v>
      </c>
      <c r="M6511" t="s">
        <v>77</v>
      </c>
      <c r="N6511" t="s">
        <v>89</v>
      </c>
      <c r="O6511" s="21" t="s">
        <v>58</v>
      </c>
      <c r="P6511" s="21" t="s">
        <v>150</v>
      </c>
      <c r="Q6511" s="20" t="s">
        <v>268</v>
      </c>
      <c r="R6511" s="21" t="s">
        <v>269</v>
      </c>
      <c r="S6511" s="35">
        <v>1</v>
      </c>
      <c r="T6511" s="22">
        <v>1</v>
      </c>
      <c r="U6511" s="20" t="s">
        <v>62</v>
      </c>
      <c r="V6511" s="20">
        <v>45890</v>
      </c>
      <c r="W6511" s="21">
        <v>8</v>
      </c>
      <c r="X6511" s="20">
        <v>45898</v>
      </c>
      <c r="Y6511" s="20">
        <v>45896</v>
      </c>
      <c r="Z6511" s="48">
        <v>8</v>
      </c>
      <c r="AA6511">
        <v>2025</v>
      </c>
      <c r="AB6511" s="45">
        <v>89999</v>
      </c>
      <c r="AC6511" s="45">
        <v>89999</v>
      </c>
      <c r="AK6511" s="10"/>
    </row>
    <row r="6512" spans="1:37">
      <c r="A6512" t="s">
        <v>45</v>
      </c>
      <c r="B6512" t="s">
        <v>46</v>
      </c>
      <c r="C6512" t="s">
        <v>47</v>
      </c>
      <c r="D6512" t="s">
        <v>6940</v>
      </c>
      <c r="E6512" t="s">
        <v>88</v>
      </c>
      <c r="F6512" t="s">
        <v>79</v>
      </c>
      <c r="G6512" t="s">
        <v>51</v>
      </c>
      <c r="H6512" s="20" t="s">
        <v>52</v>
      </c>
      <c r="I6512" t="s">
        <v>53</v>
      </c>
      <c r="J6512" t="s">
        <v>54</v>
      </c>
      <c r="K6512">
        <v>3</v>
      </c>
      <c r="L6512" t="s">
        <v>55</v>
      </c>
      <c r="M6512" t="s">
        <v>77</v>
      </c>
      <c r="N6512" t="s">
        <v>89</v>
      </c>
      <c r="O6512" s="21" t="s">
        <v>58</v>
      </c>
      <c r="P6512" s="21" t="s">
        <v>97</v>
      </c>
      <c r="Q6512" s="20" t="s">
        <v>754</v>
      </c>
      <c r="R6512" s="21" t="s">
        <v>755</v>
      </c>
      <c r="S6512" s="35">
        <v>1</v>
      </c>
      <c r="T6512" s="22">
        <v>1</v>
      </c>
      <c r="U6512" s="20" t="s">
        <v>62</v>
      </c>
      <c r="V6512" s="20">
        <v>45890</v>
      </c>
      <c r="W6512" s="21">
        <v>8</v>
      </c>
      <c r="X6512" s="20">
        <v>45901</v>
      </c>
      <c r="Y6512" s="20">
        <v>45896</v>
      </c>
      <c r="Z6512" s="48">
        <v>8</v>
      </c>
      <c r="AA6512">
        <v>2025</v>
      </c>
      <c r="AB6512" s="45">
        <v>62500</v>
      </c>
      <c r="AC6512" s="45">
        <v>62500</v>
      </c>
      <c r="AK6512" s="10"/>
    </row>
    <row r="6513" spans="1:37">
      <c r="A6513" t="s">
        <v>45</v>
      </c>
      <c r="B6513" t="s">
        <v>46</v>
      </c>
      <c r="C6513" t="s">
        <v>47</v>
      </c>
      <c r="D6513" t="s">
        <v>6941</v>
      </c>
      <c r="E6513" t="s">
        <v>88</v>
      </c>
      <c r="F6513" t="s">
        <v>79</v>
      </c>
      <c r="G6513" t="s">
        <v>51</v>
      </c>
      <c r="H6513" s="20" t="s">
        <v>52</v>
      </c>
      <c r="I6513" t="s">
        <v>53</v>
      </c>
      <c r="J6513" t="s">
        <v>54</v>
      </c>
      <c r="K6513">
        <v>3</v>
      </c>
      <c r="L6513" t="s">
        <v>55</v>
      </c>
      <c r="M6513" t="s">
        <v>56</v>
      </c>
      <c r="N6513" t="s">
        <v>57</v>
      </c>
      <c r="O6513" s="21" t="s">
        <v>58</v>
      </c>
      <c r="P6513" s="21" t="s">
        <v>207</v>
      </c>
      <c r="Q6513" s="20" t="s">
        <v>2322</v>
      </c>
      <c r="R6513" s="21" t="s">
        <v>2323</v>
      </c>
      <c r="S6513" s="35">
        <v>1</v>
      </c>
      <c r="T6513" s="22">
        <v>1</v>
      </c>
      <c r="U6513" s="20" t="s">
        <v>62</v>
      </c>
      <c r="V6513" s="20">
        <v>45890</v>
      </c>
      <c r="W6513" s="21">
        <v>8</v>
      </c>
      <c r="X6513" s="20">
        <v>45901</v>
      </c>
      <c r="Y6513" s="20">
        <v>45896</v>
      </c>
      <c r="Z6513" s="48">
        <v>8</v>
      </c>
      <c r="AA6513">
        <v>2025</v>
      </c>
      <c r="AB6513" s="45">
        <v>99991</v>
      </c>
      <c r="AC6513" s="45">
        <v>99991</v>
      </c>
      <c r="AK6513" s="10"/>
    </row>
    <row r="6514" spans="1:37">
      <c r="A6514" t="s">
        <v>45</v>
      </c>
      <c r="B6514" t="s">
        <v>46</v>
      </c>
      <c r="C6514" t="s">
        <v>47</v>
      </c>
      <c r="D6514" t="s">
        <v>6942</v>
      </c>
      <c r="E6514" t="s">
        <v>88</v>
      </c>
      <c r="F6514" t="s">
        <v>79</v>
      </c>
      <c r="G6514" t="s">
        <v>51</v>
      </c>
      <c r="H6514" s="20" t="s">
        <v>52</v>
      </c>
      <c r="I6514" t="s">
        <v>53</v>
      </c>
      <c r="J6514" t="s">
        <v>54</v>
      </c>
      <c r="K6514">
        <v>3</v>
      </c>
      <c r="L6514" t="s">
        <v>55</v>
      </c>
      <c r="M6514" t="s">
        <v>56</v>
      </c>
      <c r="N6514" t="s">
        <v>57</v>
      </c>
      <c r="O6514" s="21" t="s">
        <v>58</v>
      </c>
      <c r="P6514" s="21" t="s">
        <v>133</v>
      </c>
      <c r="Q6514" s="20" t="s">
        <v>511</v>
      </c>
      <c r="R6514" s="21" t="s">
        <v>512</v>
      </c>
      <c r="S6514" s="35">
        <v>1</v>
      </c>
      <c r="T6514" s="22">
        <v>1</v>
      </c>
      <c r="U6514" s="20" t="s">
        <v>62</v>
      </c>
      <c r="V6514" s="20">
        <v>45890</v>
      </c>
      <c r="W6514" s="21">
        <v>8</v>
      </c>
      <c r="X6514" s="20">
        <v>45901</v>
      </c>
      <c r="Y6514" s="20">
        <v>45896</v>
      </c>
      <c r="Z6514" s="48">
        <v>8</v>
      </c>
      <c r="AA6514">
        <v>2025</v>
      </c>
      <c r="AB6514" s="45">
        <v>37496</v>
      </c>
      <c r="AC6514" s="45">
        <v>37496</v>
      </c>
      <c r="AK6514" s="10"/>
    </row>
    <row r="6515" spans="1:37">
      <c r="A6515" t="s">
        <v>45</v>
      </c>
      <c r="B6515" t="s">
        <v>46</v>
      </c>
      <c r="C6515" t="s">
        <v>47</v>
      </c>
      <c r="D6515" t="s">
        <v>6943</v>
      </c>
      <c r="E6515" t="s">
        <v>88</v>
      </c>
      <c r="F6515" t="s">
        <v>79</v>
      </c>
      <c r="G6515" t="s">
        <v>51</v>
      </c>
      <c r="H6515" s="20" t="s">
        <v>52</v>
      </c>
      <c r="I6515" t="s">
        <v>53</v>
      </c>
      <c r="J6515" t="s">
        <v>54</v>
      </c>
      <c r="K6515">
        <v>3</v>
      </c>
      <c r="L6515" t="s">
        <v>55</v>
      </c>
      <c r="M6515" t="s">
        <v>77</v>
      </c>
      <c r="N6515" t="s">
        <v>89</v>
      </c>
      <c r="O6515" s="21" t="s">
        <v>58</v>
      </c>
      <c r="P6515" s="21" t="s">
        <v>126</v>
      </c>
      <c r="Q6515" s="20" t="s">
        <v>892</v>
      </c>
      <c r="R6515" s="21" t="s">
        <v>893</v>
      </c>
      <c r="S6515" s="35">
        <v>1</v>
      </c>
      <c r="T6515" s="22">
        <v>1</v>
      </c>
      <c r="U6515" s="20" t="s">
        <v>62</v>
      </c>
      <c r="V6515" s="20">
        <v>45890</v>
      </c>
      <c r="W6515" s="21">
        <v>8</v>
      </c>
      <c r="X6515" s="20">
        <v>45902</v>
      </c>
      <c r="Y6515" s="20">
        <v>45896</v>
      </c>
      <c r="Z6515" s="48">
        <v>8</v>
      </c>
      <c r="AA6515">
        <v>2025</v>
      </c>
      <c r="AB6515" s="45">
        <v>28119</v>
      </c>
      <c r="AC6515" s="45">
        <v>28119</v>
      </c>
      <c r="AK6515" s="10"/>
    </row>
    <row r="6516" spans="1:37">
      <c r="A6516" t="s">
        <v>45</v>
      </c>
      <c r="B6516" t="s">
        <v>46</v>
      </c>
      <c r="C6516" t="s">
        <v>47</v>
      </c>
      <c r="D6516" t="s">
        <v>6944</v>
      </c>
      <c r="E6516" t="s">
        <v>88</v>
      </c>
      <c r="F6516" t="s">
        <v>79</v>
      </c>
      <c r="G6516" t="s">
        <v>51</v>
      </c>
      <c r="H6516" s="20" t="s">
        <v>52</v>
      </c>
      <c r="I6516" t="s">
        <v>53</v>
      </c>
      <c r="J6516" t="s">
        <v>54</v>
      </c>
      <c r="K6516">
        <v>3</v>
      </c>
      <c r="L6516" t="s">
        <v>55</v>
      </c>
      <c r="M6516" t="s">
        <v>56</v>
      </c>
      <c r="N6516" t="s">
        <v>57</v>
      </c>
      <c r="O6516" s="21" t="s">
        <v>58</v>
      </c>
      <c r="P6516" s="21" t="s">
        <v>64</v>
      </c>
      <c r="Q6516" s="20" t="s">
        <v>410</v>
      </c>
      <c r="R6516" s="21" t="s">
        <v>411</v>
      </c>
      <c r="S6516" s="35">
        <v>1</v>
      </c>
      <c r="T6516" s="22">
        <v>1</v>
      </c>
      <c r="U6516" s="20" t="s">
        <v>62</v>
      </c>
      <c r="V6516" s="20">
        <v>45890</v>
      </c>
      <c r="W6516" s="21">
        <v>8</v>
      </c>
      <c r="X6516" s="20">
        <v>45897</v>
      </c>
      <c r="Y6516" s="20">
        <v>45894</v>
      </c>
      <c r="Z6516" s="48">
        <v>8</v>
      </c>
      <c r="AA6516">
        <v>2025</v>
      </c>
      <c r="AB6516" s="45">
        <v>48742</v>
      </c>
      <c r="AC6516" s="45">
        <v>48742</v>
      </c>
      <c r="AK6516" s="10"/>
    </row>
    <row r="6517" spans="1:37">
      <c r="A6517" t="s">
        <v>45</v>
      </c>
      <c r="B6517" t="s">
        <v>46</v>
      </c>
      <c r="C6517" t="s">
        <v>47</v>
      </c>
      <c r="D6517" t="s">
        <v>6945</v>
      </c>
      <c r="E6517" t="s">
        <v>88</v>
      </c>
      <c r="F6517" t="s">
        <v>79</v>
      </c>
      <c r="G6517" t="s">
        <v>51</v>
      </c>
      <c r="H6517" s="20" t="s">
        <v>52</v>
      </c>
      <c r="I6517" t="s">
        <v>53</v>
      </c>
      <c r="J6517" t="s">
        <v>54</v>
      </c>
      <c r="K6517">
        <v>3</v>
      </c>
      <c r="L6517" t="s">
        <v>55</v>
      </c>
      <c r="M6517" t="s">
        <v>77</v>
      </c>
      <c r="N6517" t="s">
        <v>89</v>
      </c>
      <c r="O6517" s="21" t="s">
        <v>58</v>
      </c>
      <c r="P6517" s="21" t="s">
        <v>5970</v>
      </c>
      <c r="Q6517" s="20" t="s">
        <v>919</v>
      </c>
      <c r="R6517" s="21" t="s">
        <v>920</v>
      </c>
      <c r="S6517" s="35">
        <v>2</v>
      </c>
      <c r="T6517" s="22">
        <v>2</v>
      </c>
      <c r="U6517" s="20" t="s">
        <v>62</v>
      </c>
      <c r="V6517" s="20">
        <v>45890</v>
      </c>
      <c r="W6517" s="21">
        <v>8</v>
      </c>
      <c r="X6517" s="20">
        <v>45901</v>
      </c>
      <c r="Y6517" s="20">
        <v>45896</v>
      </c>
      <c r="Z6517" s="48">
        <v>8</v>
      </c>
      <c r="AA6517">
        <v>2025</v>
      </c>
      <c r="AB6517" s="45">
        <v>66243</v>
      </c>
      <c r="AC6517" s="45">
        <v>66243</v>
      </c>
      <c r="AK6517" s="10"/>
    </row>
    <row r="6518" spans="1:37">
      <c r="A6518" t="s">
        <v>45</v>
      </c>
      <c r="B6518" t="s">
        <v>46</v>
      </c>
      <c r="C6518" t="s">
        <v>47</v>
      </c>
      <c r="D6518" t="s">
        <v>6946</v>
      </c>
      <c r="E6518" t="s">
        <v>88</v>
      </c>
      <c r="F6518" t="s">
        <v>79</v>
      </c>
      <c r="G6518" t="s">
        <v>51</v>
      </c>
      <c r="H6518" s="20" t="s">
        <v>52</v>
      </c>
      <c r="I6518" t="s">
        <v>53</v>
      </c>
      <c r="J6518" t="s">
        <v>54</v>
      </c>
      <c r="K6518">
        <v>3</v>
      </c>
      <c r="L6518" t="s">
        <v>55</v>
      </c>
      <c r="M6518" t="s">
        <v>56</v>
      </c>
      <c r="N6518" t="s">
        <v>57</v>
      </c>
      <c r="O6518" s="21" t="s">
        <v>58</v>
      </c>
      <c r="P6518" s="21" t="s">
        <v>64</v>
      </c>
      <c r="Q6518" s="20" t="s">
        <v>385</v>
      </c>
      <c r="R6518" s="21" t="s">
        <v>386</v>
      </c>
      <c r="S6518" s="35">
        <v>1</v>
      </c>
      <c r="T6518" s="22">
        <v>1</v>
      </c>
      <c r="U6518" s="20" t="s">
        <v>62</v>
      </c>
      <c r="V6518" s="20">
        <v>45890</v>
      </c>
      <c r="W6518" s="21">
        <v>8</v>
      </c>
      <c r="X6518" s="20">
        <v>45902</v>
      </c>
      <c r="Y6518" s="20">
        <v>45896</v>
      </c>
      <c r="Z6518" s="48">
        <v>8</v>
      </c>
      <c r="AA6518">
        <v>2025</v>
      </c>
      <c r="AB6518" s="45">
        <v>48743</v>
      </c>
      <c r="AC6518" s="45">
        <v>48743</v>
      </c>
      <c r="AK6518" s="10"/>
    </row>
    <row r="6519" spans="1:37">
      <c r="A6519" t="s">
        <v>45</v>
      </c>
      <c r="B6519" t="s">
        <v>46</v>
      </c>
      <c r="C6519" t="s">
        <v>47</v>
      </c>
      <c r="D6519" t="s">
        <v>6947</v>
      </c>
      <c r="E6519" t="s">
        <v>88</v>
      </c>
      <c r="F6519" t="s">
        <v>79</v>
      </c>
      <c r="G6519" t="s">
        <v>51</v>
      </c>
      <c r="H6519" s="20" t="s">
        <v>52</v>
      </c>
      <c r="I6519" t="s">
        <v>53</v>
      </c>
      <c r="J6519" t="s">
        <v>54</v>
      </c>
      <c r="K6519">
        <v>3</v>
      </c>
      <c r="L6519" t="s">
        <v>55</v>
      </c>
      <c r="M6519" t="s">
        <v>56</v>
      </c>
      <c r="N6519" t="s">
        <v>57</v>
      </c>
      <c r="O6519" s="21" t="s">
        <v>58</v>
      </c>
      <c r="P6519" s="21" t="s">
        <v>64</v>
      </c>
      <c r="Q6519" s="20" t="s">
        <v>385</v>
      </c>
      <c r="R6519" s="21" t="s">
        <v>386</v>
      </c>
      <c r="S6519" s="35">
        <v>1</v>
      </c>
      <c r="T6519" s="22">
        <v>1</v>
      </c>
      <c r="U6519" s="20" t="s">
        <v>62</v>
      </c>
      <c r="V6519" s="20">
        <v>45890</v>
      </c>
      <c r="W6519" s="21">
        <v>8</v>
      </c>
      <c r="X6519" s="20">
        <v>45901</v>
      </c>
      <c r="Y6519" s="20">
        <v>45896</v>
      </c>
      <c r="Z6519" s="48">
        <v>8</v>
      </c>
      <c r="AA6519">
        <v>2025</v>
      </c>
      <c r="AB6519" s="45">
        <v>48743</v>
      </c>
      <c r="AC6519" s="45">
        <v>48743</v>
      </c>
      <c r="AK6519" s="10"/>
    </row>
    <row r="6520" spans="1:37">
      <c r="A6520" t="s">
        <v>45</v>
      </c>
      <c r="B6520" t="s">
        <v>46</v>
      </c>
      <c r="C6520" t="s">
        <v>47</v>
      </c>
      <c r="D6520" t="s">
        <v>6948</v>
      </c>
      <c r="E6520" t="s">
        <v>88</v>
      </c>
      <c r="F6520" t="s">
        <v>79</v>
      </c>
      <c r="G6520" t="s">
        <v>51</v>
      </c>
      <c r="H6520" s="20" t="s">
        <v>52</v>
      </c>
      <c r="I6520" t="s">
        <v>53</v>
      </c>
      <c r="J6520" t="s">
        <v>54</v>
      </c>
      <c r="K6520">
        <v>3</v>
      </c>
      <c r="L6520" t="s">
        <v>55</v>
      </c>
      <c r="M6520" t="s">
        <v>77</v>
      </c>
      <c r="N6520" t="s">
        <v>89</v>
      </c>
      <c r="O6520" s="21" t="s">
        <v>58</v>
      </c>
      <c r="P6520" s="21" t="s">
        <v>150</v>
      </c>
      <c r="Q6520" s="20" t="s">
        <v>5875</v>
      </c>
      <c r="R6520" s="21" t="s">
        <v>5876</v>
      </c>
      <c r="S6520" s="35">
        <v>1</v>
      </c>
      <c r="T6520" s="22">
        <v>1</v>
      </c>
      <c r="U6520" s="20" t="s">
        <v>62</v>
      </c>
      <c r="V6520" s="20">
        <v>45887</v>
      </c>
      <c r="W6520" s="21">
        <v>8</v>
      </c>
      <c r="X6520" s="20">
        <v>45894</v>
      </c>
      <c r="Y6520" s="20">
        <v>45889</v>
      </c>
      <c r="Z6520" s="48">
        <v>8</v>
      </c>
      <c r="AA6520">
        <v>2025</v>
      </c>
      <c r="AB6520" s="45">
        <v>126665</v>
      </c>
      <c r="AC6520" s="45">
        <v>126665</v>
      </c>
      <c r="AK6520" s="10"/>
    </row>
    <row r="6521" spans="1:37">
      <c r="A6521" t="s">
        <v>45</v>
      </c>
      <c r="B6521" t="s">
        <v>46</v>
      </c>
      <c r="C6521" t="s">
        <v>47</v>
      </c>
      <c r="D6521" t="s">
        <v>6949</v>
      </c>
      <c r="E6521" t="s">
        <v>49</v>
      </c>
      <c r="F6521" t="s">
        <v>86</v>
      </c>
      <c r="G6521" t="s">
        <v>51</v>
      </c>
      <c r="H6521" s="20" t="s">
        <v>52</v>
      </c>
      <c r="I6521" t="s">
        <v>53</v>
      </c>
      <c r="J6521" t="s">
        <v>54</v>
      </c>
      <c r="K6521">
        <v>1</v>
      </c>
      <c r="L6521" t="s">
        <v>55</v>
      </c>
      <c r="M6521" t="s">
        <v>56</v>
      </c>
      <c r="N6521" t="s">
        <v>57</v>
      </c>
      <c r="O6521" s="21" t="s">
        <v>58</v>
      </c>
      <c r="P6521" s="21" t="s">
        <v>59</v>
      </c>
      <c r="Q6521" s="20" t="s">
        <v>60</v>
      </c>
      <c r="R6521" s="21" t="s">
        <v>61</v>
      </c>
      <c r="S6521" s="35">
        <v>1</v>
      </c>
      <c r="T6521" s="22">
        <v>0</v>
      </c>
      <c r="U6521" s="20" t="s">
        <v>62</v>
      </c>
      <c r="V6521" s="20">
        <v>45888</v>
      </c>
      <c r="W6521" s="21">
        <v>8</v>
      </c>
      <c r="X6521" s="20">
        <v>45898</v>
      </c>
      <c r="Z6521" s="48">
        <v>8</v>
      </c>
      <c r="AA6521">
        <v>2025</v>
      </c>
      <c r="AB6521" s="45">
        <v>0</v>
      </c>
      <c r="AC6521" s="45">
        <v>0</v>
      </c>
      <c r="AK6521" s="10"/>
    </row>
    <row r="6522" spans="1:37">
      <c r="A6522" t="s">
        <v>45</v>
      </c>
      <c r="B6522" t="s">
        <v>46</v>
      </c>
      <c r="C6522" t="s">
        <v>47</v>
      </c>
      <c r="D6522" t="s">
        <v>6949</v>
      </c>
      <c r="E6522" t="s">
        <v>49</v>
      </c>
      <c r="F6522" t="s">
        <v>50</v>
      </c>
      <c r="G6522" t="s">
        <v>51</v>
      </c>
      <c r="H6522" s="20" t="s">
        <v>52</v>
      </c>
      <c r="I6522" t="s">
        <v>53</v>
      </c>
      <c r="J6522" t="s">
        <v>54</v>
      </c>
      <c r="K6522">
        <v>1</v>
      </c>
      <c r="L6522" t="s">
        <v>55</v>
      </c>
      <c r="M6522" t="s">
        <v>56</v>
      </c>
      <c r="N6522" t="s">
        <v>57</v>
      </c>
      <c r="O6522" s="21" t="s">
        <v>58</v>
      </c>
      <c r="P6522" s="21" t="s">
        <v>59</v>
      </c>
      <c r="Q6522" s="20" t="s">
        <v>60</v>
      </c>
      <c r="R6522" s="21" t="s">
        <v>61</v>
      </c>
      <c r="S6522" s="35">
        <v>1</v>
      </c>
      <c r="T6522" s="22">
        <v>0</v>
      </c>
      <c r="U6522" s="20" t="s">
        <v>62</v>
      </c>
      <c r="V6522" s="20">
        <v>45888</v>
      </c>
      <c r="W6522" s="21">
        <v>8</v>
      </c>
      <c r="X6522" s="20">
        <v>45898</v>
      </c>
      <c r="Z6522" s="48">
        <v>8</v>
      </c>
      <c r="AA6522">
        <v>2025</v>
      </c>
      <c r="AB6522" s="45">
        <v>0</v>
      </c>
      <c r="AC6522" s="45">
        <v>0</v>
      </c>
      <c r="AK6522" s="10"/>
    </row>
    <row r="6523" spans="1:37">
      <c r="A6523" t="s">
        <v>45</v>
      </c>
      <c r="B6523" t="s">
        <v>46</v>
      </c>
      <c r="C6523" t="s">
        <v>47</v>
      </c>
      <c r="D6523" t="s">
        <v>6949</v>
      </c>
      <c r="E6523" t="s">
        <v>49</v>
      </c>
      <c r="F6523" t="s">
        <v>1114</v>
      </c>
      <c r="G6523" t="s">
        <v>51</v>
      </c>
      <c r="H6523" s="20" t="s">
        <v>52</v>
      </c>
      <c r="I6523" t="s">
        <v>53</v>
      </c>
      <c r="J6523" t="s">
        <v>54</v>
      </c>
      <c r="K6523">
        <v>1</v>
      </c>
      <c r="L6523" t="s">
        <v>55</v>
      </c>
      <c r="M6523" t="s">
        <v>56</v>
      </c>
      <c r="N6523" t="s">
        <v>57</v>
      </c>
      <c r="O6523" s="21" t="s">
        <v>58</v>
      </c>
      <c r="P6523" s="21" t="s">
        <v>59</v>
      </c>
      <c r="Q6523" s="20" t="s">
        <v>60</v>
      </c>
      <c r="R6523" s="21" t="s">
        <v>61</v>
      </c>
      <c r="S6523" s="35">
        <v>2</v>
      </c>
      <c r="T6523" s="22">
        <v>0</v>
      </c>
      <c r="U6523" s="20" t="s">
        <v>62</v>
      </c>
      <c r="V6523" s="20">
        <v>45888</v>
      </c>
      <c r="W6523" s="21">
        <v>8</v>
      </c>
      <c r="X6523" s="20">
        <v>45898</v>
      </c>
      <c r="Z6523" s="48">
        <v>8</v>
      </c>
      <c r="AA6523">
        <v>2025</v>
      </c>
      <c r="AB6523" s="45">
        <v>0</v>
      </c>
      <c r="AC6523" s="45">
        <v>0</v>
      </c>
      <c r="AK6523" s="10"/>
    </row>
    <row r="6524" spans="1:37">
      <c r="A6524" t="s">
        <v>45</v>
      </c>
      <c r="B6524" t="s">
        <v>46</v>
      </c>
      <c r="C6524" t="s">
        <v>47</v>
      </c>
      <c r="D6524" t="s">
        <v>6950</v>
      </c>
      <c r="E6524" t="s">
        <v>88</v>
      </c>
      <c r="F6524" t="s">
        <v>79</v>
      </c>
      <c r="G6524" t="s">
        <v>51</v>
      </c>
      <c r="H6524" s="20" t="s">
        <v>52</v>
      </c>
      <c r="I6524" t="s">
        <v>53</v>
      </c>
      <c r="J6524" t="s">
        <v>54</v>
      </c>
      <c r="K6524">
        <v>3</v>
      </c>
      <c r="L6524" t="s">
        <v>55</v>
      </c>
      <c r="M6524" t="s">
        <v>77</v>
      </c>
      <c r="N6524" t="s">
        <v>89</v>
      </c>
      <c r="O6524" s="21" t="s">
        <v>58</v>
      </c>
      <c r="P6524" s="21" t="s">
        <v>303</v>
      </c>
      <c r="Q6524" s="20" t="s">
        <v>4085</v>
      </c>
      <c r="R6524" s="21" t="s">
        <v>4086</v>
      </c>
      <c r="S6524" s="35">
        <v>1</v>
      </c>
      <c r="T6524" s="22">
        <v>1</v>
      </c>
      <c r="U6524" s="20" t="s">
        <v>62</v>
      </c>
      <c r="V6524" s="20">
        <v>45885</v>
      </c>
      <c r="W6524" s="21">
        <v>8</v>
      </c>
      <c r="X6524" s="20">
        <v>45894</v>
      </c>
      <c r="Y6524" s="20">
        <v>45889</v>
      </c>
      <c r="Z6524" s="48">
        <v>8</v>
      </c>
      <c r="AA6524">
        <v>2025</v>
      </c>
      <c r="AB6524" s="45">
        <v>70582</v>
      </c>
      <c r="AC6524" s="45">
        <v>70582</v>
      </c>
      <c r="AK6524" s="10"/>
    </row>
    <row r="6525" spans="1:37">
      <c r="A6525" t="s">
        <v>45</v>
      </c>
      <c r="B6525" t="s">
        <v>46</v>
      </c>
      <c r="C6525" t="s">
        <v>47</v>
      </c>
      <c r="D6525" t="s">
        <v>6951</v>
      </c>
      <c r="E6525" t="s">
        <v>88</v>
      </c>
      <c r="F6525" t="s">
        <v>79</v>
      </c>
      <c r="G6525" t="s">
        <v>51</v>
      </c>
      <c r="H6525" s="20" t="s">
        <v>52</v>
      </c>
      <c r="I6525" t="s">
        <v>53</v>
      </c>
      <c r="J6525" t="s">
        <v>54</v>
      </c>
      <c r="K6525">
        <v>3</v>
      </c>
      <c r="L6525" t="s">
        <v>55</v>
      </c>
      <c r="M6525" t="s">
        <v>77</v>
      </c>
      <c r="N6525" t="s">
        <v>89</v>
      </c>
      <c r="O6525" s="21" t="s">
        <v>58</v>
      </c>
      <c r="P6525" s="21" t="s">
        <v>150</v>
      </c>
      <c r="Q6525" s="20" t="s">
        <v>151</v>
      </c>
      <c r="R6525" s="21" t="s">
        <v>152</v>
      </c>
      <c r="S6525" s="35">
        <v>1</v>
      </c>
      <c r="T6525" s="22">
        <v>1</v>
      </c>
      <c r="U6525" s="20" t="s">
        <v>62</v>
      </c>
      <c r="V6525" s="20">
        <v>45885</v>
      </c>
      <c r="W6525" s="21">
        <v>8</v>
      </c>
      <c r="X6525" s="20">
        <v>45897</v>
      </c>
      <c r="Y6525" s="20">
        <v>45894</v>
      </c>
      <c r="Z6525" s="48">
        <v>8</v>
      </c>
      <c r="AA6525">
        <v>2025</v>
      </c>
      <c r="AB6525" s="45">
        <v>79997</v>
      </c>
      <c r="AC6525" s="45">
        <v>79997</v>
      </c>
      <c r="AK6525" s="10"/>
    </row>
    <row r="6526" spans="1:37">
      <c r="A6526" t="s">
        <v>45</v>
      </c>
      <c r="B6526" t="s">
        <v>46</v>
      </c>
      <c r="C6526" t="s">
        <v>47</v>
      </c>
      <c r="D6526" t="s">
        <v>6949</v>
      </c>
      <c r="E6526" t="s">
        <v>49</v>
      </c>
      <c r="F6526" t="s">
        <v>83</v>
      </c>
      <c r="G6526" t="s">
        <v>51</v>
      </c>
      <c r="H6526" s="20" t="s">
        <v>52</v>
      </c>
      <c r="I6526" t="s">
        <v>53</v>
      </c>
      <c r="J6526" t="s">
        <v>54</v>
      </c>
      <c r="K6526">
        <v>1</v>
      </c>
      <c r="L6526" t="s">
        <v>55</v>
      </c>
      <c r="M6526" t="s">
        <v>56</v>
      </c>
      <c r="N6526" t="s">
        <v>57</v>
      </c>
      <c r="O6526" s="21" t="s">
        <v>58</v>
      </c>
      <c r="P6526" s="21" t="s">
        <v>59</v>
      </c>
      <c r="Q6526" s="20" t="s">
        <v>80</v>
      </c>
      <c r="R6526" s="21" t="s">
        <v>81</v>
      </c>
      <c r="S6526" s="35">
        <v>1</v>
      </c>
      <c r="T6526" s="22">
        <v>0</v>
      </c>
      <c r="U6526" s="20" t="s">
        <v>82</v>
      </c>
      <c r="V6526" s="20">
        <v>45888</v>
      </c>
      <c r="W6526" s="21">
        <v>8</v>
      </c>
      <c r="X6526" s="20">
        <v>45898</v>
      </c>
      <c r="Z6526" s="48">
        <v>8</v>
      </c>
      <c r="AA6526">
        <v>2025</v>
      </c>
      <c r="AB6526" s="45">
        <v>0</v>
      </c>
      <c r="AC6526" s="45">
        <v>0</v>
      </c>
      <c r="AK6526" s="10"/>
    </row>
    <row r="6527" spans="1:37">
      <c r="A6527" t="s">
        <v>45</v>
      </c>
      <c r="B6527" t="s">
        <v>46</v>
      </c>
      <c r="C6527" t="s">
        <v>47</v>
      </c>
      <c r="D6527" t="s">
        <v>6952</v>
      </c>
      <c r="E6527" t="s">
        <v>88</v>
      </c>
      <c r="F6527" t="s">
        <v>79</v>
      </c>
      <c r="G6527" t="s">
        <v>51</v>
      </c>
      <c r="H6527" s="20" t="s">
        <v>52</v>
      </c>
      <c r="I6527" t="s">
        <v>53</v>
      </c>
      <c r="J6527" t="s">
        <v>54</v>
      </c>
      <c r="K6527">
        <v>3</v>
      </c>
      <c r="L6527" t="s">
        <v>55</v>
      </c>
      <c r="M6527" t="s">
        <v>56</v>
      </c>
      <c r="N6527" t="s">
        <v>57</v>
      </c>
      <c r="O6527" s="21" t="s">
        <v>58</v>
      </c>
      <c r="P6527" s="21" t="s">
        <v>133</v>
      </c>
      <c r="Q6527" s="20" t="s">
        <v>169</v>
      </c>
      <c r="R6527" s="21" t="s">
        <v>170</v>
      </c>
      <c r="S6527" s="35">
        <v>1</v>
      </c>
      <c r="T6527" s="22">
        <v>1</v>
      </c>
      <c r="U6527" s="20" t="s">
        <v>62</v>
      </c>
      <c r="V6527" s="20">
        <v>45885</v>
      </c>
      <c r="W6527" s="21">
        <v>8</v>
      </c>
      <c r="X6527" s="20">
        <v>45895</v>
      </c>
      <c r="Y6527" s="20">
        <v>45891</v>
      </c>
      <c r="Z6527" s="48">
        <v>8</v>
      </c>
      <c r="AA6527">
        <v>2025</v>
      </c>
      <c r="AB6527" s="45">
        <v>42493</v>
      </c>
      <c r="AC6527" s="45">
        <v>42493</v>
      </c>
      <c r="AK6527" s="10"/>
    </row>
    <row r="6528" spans="1:37">
      <c r="A6528" t="s">
        <v>45</v>
      </c>
      <c r="B6528" t="s">
        <v>46</v>
      </c>
      <c r="C6528" t="s">
        <v>47</v>
      </c>
      <c r="D6528" t="s">
        <v>6949</v>
      </c>
      <c r="E6528" t="s">
        <v>49</v>
      </c>
      <c r="F6528" t="s">
        <v>84</v>
      </c>
      <c r="G6528" t="s">
        <v>51</v>
      </c>
      <c r="H6528" s="20" t="s">
        <v>52</v>
      </c>
      <c r="I6528" t="s">
        <v>53</v>
      </c>
      <c r="J6528" t="s">
        <v>54</v>
      </c>
      <c r="K6528">
        <v>1</v>
      </c>
      <c r="L6528" t="s">
        <v>55</v>
      </c>
      <c r="M6528" t="s">
        <v>56</v>
      </c>
      <c r="N6528" t="s">
        <v>57</v>
      </c>
      <c r="O6528" s="21" t="s">
        <v>58</v>
      </c>
      <c r="P6528" s="21" t="s">
        <v>59</v>
      </c>
      <c r="Q6528" s="20" t="s">
        <v>80</v>
      </c>
      <c r="R6528" s="21" t="s">
        <v>81</v>
      </c>
      <c r="S6528" s="35">
        <v>1</v>
      </c>
      <c r="T6528" s="22">
        <v>0</v>
      </c>
      <c r="U6528" s="20" t="s">
        <v>82</v>
      </c>
      <c r="V6528" s="20">
        <v>45888</v>
      </c>
      <c r="W6528" s="21">
        <v>8</v>
      </c>
      <c r="X6528" s="20">
        <v>45898</v>
      </c>
      <c r="Z6528" s="48">
        <v>8</v>
      </c>
      <c r="AA6528">
        <v>2025</v>
      </c>
      <c r="AB6528" s="45">
        <v>0</v>
      </c>
      <c r="AC6528" s="45">
        <v>0</v>
      </c>
      <c r="AK6528" s="10"/>
    </row>
    <row r="6529" spans="1:37">
      <c r="A6529" t="s">
        <v>45</v>
      </c>
      <c r="B6529" t="s">
        <v>46</v>
      </c>
      <c r="C6529" t="s">
        <v>47</v>
      </c>
      <c r="D6529" t="s">
        <v>6953</v>
      </c>
      <c r="E6529" t="s">
        <v>88</v>
      </c>
      <c r="F6529" t="s">
        <v>79</v>
      </c>
      <c r="G6529" t="s">
        <v>51</v>
      </c>
      <c r="H6529" s="20" t="s">
        <v>52</v>
      </c>
      <c r="I6529" t="s">
        <v>53</v>
      </c>
      <c r="J6529" t="s">
        <v>54</v>
      </c>
      <c r="K6529">
        <v>3</v>
      </c>
      <c r="L6529" t="s">
        <v>55</v>
      </c>
      <c r="M6529" t="s">
        <v>77</v>
      </c>
      <c r="N6529" t="s">
        <v>89</v>
      </c>
      <c r="O6529" s="21" t="s">
        <v>58</v>
      </c>
      <c r="P6529" s="21" t="s">
        <v>119</v>
      </c>
      <c r="Q6529" s="20" t="s">
        <v>3415</v>
      </c>
      <c r="R6529" s="21" t="s">
        <v>3416</v>
      </c>
      <c r="S6529" s="35">
        <v>2</v>
      </c>
      <c r="T6529" s="22">
        <v>2</v>
      </c>
      <c r="U6529" s="20" t="s">
        <v>62</v>
      </c>
      <c r="V6529" s="20">
        <v>45885</v>
      </c>
      <c r="W6529" s="21">
        <v>8</v>
      </c>
      <c r="X6529" s="20">
        <v>45895</v>
      </c>
      <c r="Y6529" s="20">
        <v>45891</v>
      </c>
      <c r="Z6529" s="48">
        <v>8</v>
      </c>
      <c r="AA6529">
        <v>2025</v>
      </c>
      <c r="AB6529" s="45">
        <v>74988</v>
      </c>
      <c r="AC6529" s="45">
        <v>74988</v>
      </c>
      <c r="AK6529" s="10"/>
    </row>
    <row r="6530" spans="1:37">
      <c r="A6530" t="s">
        <v>45</v>
      </c>
      <c r="B6530" t="s">
        <v>46</v>
      </c>
      <c r="C6530" t="s">
        <v>47</v>
      </c>
      <c r="D6530" t="s">
        <v>6954</v>
      </c>
      <c r="E6530" t="s">
        <v>88</v>
      </c>
      <c r="F6530" t="s">
        <v>79</v>
      </c>
      <c r="G6530" t="s">
        <v>51</v>
      </c>
      <c r="H6530" s="20" t="s">
        <v>52</v>
      </c>
      <c r="I6530" t="s">
        <v>53</v>
      </c>
      <c r="J6530" t="s">
        <v>54</v>
      </c>
      <c r="K6530">
        <v>3</v>
      </c>
      <c r="L6530" t="s">
        <v>55</v>
      </c>
      <c r="M6530" t="s">
        <v>77</v>
      </c>
      <c r="N6530" t="s">
        <v>89</v>
      </c>
      <c r="O6530" s="21" t="s">
        <v>58</v>
      </c>
      <c r="P6530" s="21" t="s">
        <v>303</v>
      </c>
      <c r="Q6530" s="20" t="s">
        <v>4351</v>
      </c>
      <c r="R6530" s="21" t="s">
        <v>4352</v>
      </c>
      <c r="S6530" s="35">
        <v>1</v>
      </c>
      <c r="T6530" s="22">
        <v>1</v>
      </c>
      <c r="U6530" s="20" t="s">
        <v>62</v>
      </c>
      <c r="V6530" s="20">
        <v>45885</v>
      </c>
      <c r="W6530" s="21">
        <v>8</v>
      </c>
      <c r="X6530" s="20">
        <v>45895</v>
      </c>
      <c r="Y6530" s="20">
        <v>45889</v>
      </c>
      <c r="Z6530" s="48">
        <v>8</v>
      </c>
      <c r="AA6530">
        <v>2025</v>
      </c>
      <c r="AB6530" s="45">
        <v>56247</v>
      </c>
      <c r="AC6530" s="45">
        <v>56247</v>
      </c>
      <c r="AK6530" s="10"/>
    </row>
    <row r="6531" spans="1:37">
      <c r="A6531" t="s">
        <v>45</v>
      </c>
      <c r="B6531" t="s">
        <v>46</v>
      </c>
      <c r="C6531" t="s">
        <v>47</v>
      </c>
      <c r="D6531" t="s">
        <v>6955</v>
      </c>
      <c r="E6531" t="s">
        <v>88</v>
      </c>
      <c r="F6531" t="s">
        <v>79</v>
      </c>
      <c r="G6531" t="s">
        <v>51</v>
      </c>
      <c r="H6531" s="20" t="s">
        <v>52</v>
      </c>
      <c r="I6531" t="s">
        <v>53</v>
      </c>
      <c r="J6531" t="s">
        <v>54</v>
      </c>
      <c r="K6531">
        <v>3</v>
      </c>
      <c r="L6531" t="s">
        <v>55</v>
      </c>
      <c r="M6531" t="s">
        <v>77</v>
      </c>
      <c r="N6531" t="s">
        <v>89</v>
      </c>
      <c r="O6531" s="21" t="s">
        <v>58</v>
      </c>
      <c r="P6531" s="21" t="s">
        <v>366</v>
      </c>
      <c r="Q6531" s="20" t="s">
        <v>542</v>
      </c>
      <c r="R6531" s="21" t="s">
        <v>543</v>
      </c>
      <c r="S6531" s="35">
        <v>1</v>
      </c>
      <c r="T6531" s="22">
        <v>1</v>
      </c>
      <c r="U6531" s="20" t="s">
        <v>62</v>
      </c>
      <c r="V6531" s="20">
        <v>45886</v>
      </c>
      <c r="W6531" s="21">
        <v>8</v>
      </c>
      <c r="X6531" s="20">
        <v>45894</v>
      </c>
      <c r="Y6531" s="20">
        <v>45889</v>
      </c>
      <c r="Z6531" s="48">
        <v>8</v>
      </c>
      <c r="AA6531">
        <v>2025</v>
      </c>
      <c r="AB6531" s="45">
        <v>43745</v>
      </c>
      <c r="AC6531" s="45">
        <v>43745</v>
      </c>
      <c r="AK6531" s="10"/>
    </row>
    <row r="6532" spans="1:37">
      <c r="A6532" t="s">
        <v>45</v>
      </c>
      <c r="B6532" t="s">
        <v>46</v>
      </c>
      <c r="C6532" t="s">
        <v>47</v>
      </c>
      <c r="D6532" t="s">
        <v>6956</v>
      </c>
      <c r="E6532" t="s">
        <v>88</v>
      </c>
      <c r="F6532" t="s">
        <v>79</v>
      </c>
      <c r="G6532" t="s">
        <v>51</v>
      </c>
      <c r="H6532" s="20" t="s">
        <v>52</v>
      </c>
      <c r="I6532" t="s">
        <v>53</v>
      </c>
      <c r="J6532" t="s">
        <v>54</v>
      </c>
      <c r="K6532">
        <v>3</v>
      </c>
      <c r="L6532" t="s">
        <v>55</v>
      </c>
      <c r="M6532" t="s">
        <v>77</v>
      </c>
      <c r="N6532" t="s">
        <v>89</v>
      </c>
      <c r="O6532" s="21" t="s">
        <v>58</v>
      </c>
      <c r="P6532" s="21" t="s">
        <v>119</v>
      </c>
      <c r="Q6532" s="20" t="s">
        <v>3415</v>
      </c>
      <c r="R6532" s="21" t="s">
        <v>3416</v>
      </c>
      <c r="S6532" s="35">
        <v>1</v>
      </c>
      <c r="T6532" s="22">
        <v>1</v>
      </c>
      <c r="U6532" s="20" t="s">
        <v>62</v>
      </c>
      <c r="V6532" s="20">
        <v>45885</v>
      </c>
      <c r="W6532" s="21">
        <v>8</v>
      </c>
      <c r="X6532" s="20">
        <v>45894</v>
      </c>
      <c r="Y6532" s="20">
        <v>45889</v>
      </c>
      <c r="Z6532" s="48">
        <v>8</v>
      </c>
      <c r="AA6532">
        <v>2025</v>
      </c>
      <c r="AB6532" s="45">
        <v>37494</v>
      </c>
      <c r="AC6532" s="45">
        <v>37494</v>
      </c>
      <c r="AK6532" s="10"/>
    </row>
    <row r="6533" spans="1:37">
      <c r="A6533" t="s">
        <v>45</v>
      </c>
      <c r="B6533" t="s">
        <v>46</v>
      </c>
      <c r="C6533" t="s">
        <v>47</v>
      </c>
      <c r="D6533" t="s">
        <v>6957</v>
      </c>
      <c r="E6533" t="s">
        <v>88</v>
      </c>
      <c r="F6533" t="s">
        <v>79</v>
      </c>
      <c r="G6533" t="s">
        <v>51</v>
      </c>
      <c r="H6533" s="20" t="s">
        <v>52</v>
      </c>
      <c r="I6533" t="s">
        <v>53</v>
      </c>
      <c r="J6533" t="s">
        <v>54</v>
      </c>
      <c r="K6533">
        <v>3</v>
      </c>
      <c r="L6533" t="s">
        <v>55</v>
      </c>
      <c r="M6533" t="s">
        <v>56</v>
      </c>
      <c r="N6533" t="s">
        <v>57</v>
      </c>
      <c r="O6533" s="21" t="s">
        <v>58</v>
      </c>
      <c r="P6533" s="21" t="s">
        <v>64</v>
      </c>
      <c r="Q6533" s="20" t="s">
        <v>410</v>
      </c>
      <c r="R6533" s="21" t="s">
        <v>411</v>
      </c>
      <c r="S6533" s="35">
        <v>2</v>
      </c>
      <c r="T6533" s="22">
        <v>2</v>
      </c>
      <c r="U6533" s="20" t="s">
        <v>62</v>
      </c>
      <c r="V6533" s="20">
        <v>45885</v>
      </c>
      <c r="W6533" s="21">
        <v>8</v>
      </c>
      <c r="X6533" s="20">
        <v>45894</v>
      </c>
      <c r="Y6533" s="20">
        <v>45889</v>
      </c>
      <c r="Z6533" s="48">
        <v>8</v>
      </c>
      <c r="AA6533">
        <v>2025</v>
      </c>
      <c r="AB6533" s="45">
        <v>97483</v>
      </c>
      <c r="AC6533" s="45">
        <v>97483</v>
      </c>
      <c r="AK6533" s="10"/>
    </row>
    <row r="6534" spans="1:37">
      <c r="A6534" t="s">
        <v>45</v>
      </c>
      <c r="B6534" t="s">
        <v>46</v>
      </c>
      <c r="C6534" t="s">
        <v>47</v>
      </c>
      <c r="D6534" t="s">
        <v>6958</v>
      </c>
      <c r="E6534" t="s">
        <v>88</v>
      </c>
      <c r="F6534" t="s">
        <v>79</v>
      </c>
      <c r="G6534" t="s">
        <v>51</v>
      </c>
      <c r="H6534" s="20" t="s">
        <v>52</v>
      </c>
      <c r="I6534" t="s">
        <v>53</v>
      </c>
      <c r="J6534" t="s">
        <v>54</v>
      </c>
      <c r="K6534">
        <v>3</v>
      </c>
      <c r="L6534" t="s">
        <v>55</v>
      </c>
      <c r="M6534" t="s">
        <v>56</v>
      </c>
      <c r="N6534" t="s">
        <v>57</v>
      </c>
      <c r="O6534" s="21" t="s">
        <v>58</v>
      </c>
      <c r="P6534" s="21" t="s">
        <v>64</v>
      </c>
      <c r="Q6534" s="20" t="s">
        <v>221</v>
      </c>
      <c r="R6534" s="21" t="s">
        <v>222</v>
      </c>
      <c r="S6534" s="35">
        <v>1</v>
      </c>
      <c r="T6534" s="22">
        <v>1</v>
      </c>
      <c r="U6534" s="20" t="s">
        <v>62</v>
      </c>
      <c r="V6534" s="20">
        <v>45885</v>
      </c>
      <c r="W6534" s="21">
        <v>8</v>
      </c>
      <c r="X6534" s="20">
        <v>45894</v>
      </c>
      <c r="Y6534" s="20">
        <v>45889</v>
      </c>
      <c r="Z6534" s="48">
        <v>8</v>
      </c>
      <c r="AA6534">
        <v>2025</v>
      </c>
      <c r="AB6534" s="45">
        <v>109994</v>
      </c>
      <c r="AC6534" s="45">
        <v>109994</v>
      </c>
      <c r="AK6534" s="10"/>
    </row>
    <row r="6535" spans="1:37">
      <c r="A6535" t="s">
        <v>45</v>
      </c>
      <c r="B6535" t="s">
        <v>46</v>
      </c>
      <c r="C6535" t="s">
        <v>47</v>
      </c>
      <c r="D6535" t="s">
        <v>6959</v>
      </c>
      <c r="E6535" t="s">
        <v>88</v>
      </c>
      <c r="F6535" t="s">
        <v>79</v>
      </c>
      <c r="G6535" t="s">
        <v>51</v>
      </c>
      <c r="H6535" s="20" t="s">
        <v>52</v>
      </c>
      <c r="I6535" t="s">
        <v>53</v>
      </c>
      <c r="J6535" t="s">
        <v>54</v>
      </c>
      <c r="K6535">
        <v>3</v>
      </c>
      <c r="L6535" t="s">
        <v>55</v>
      </c>
      <c r="M6535" t="s">
        <v>77</v>
      </c>
      <c r="N6535" t="s">
        <v>89</v>
      </c>
      <c r="O6535" s="21" t="s">
        <v>58</v>
      </c>
      <c r="P6535" s="21" t="s">
        <v>97</v>
      </c>
      <c r="Q6535" s="20" t="s">
        <v>2377</v>
      </c>
      <c r="R6535" s="21" t="s">
        <v>2378</v>
      </c>
      <c r="S6535" s="35">
        <v>1</v>
      </c>
      <c r="T6535" s="22">
        <v>1</v>
      </c>
      <c r="U6535" s="20" t="s">
        <v>62</v>
      </c>
      <c r="V6535" s="20">
        <v>45885</v>
      </c>
      <c r="W6535" s="21">
        <v>8</v>
      </c>
      <c r="X6535" s="20">
        <v>45895</v>
      </c>
      <c r="Y6535" s="20">
        <v>45891</v>
      </c>
      <c r="Z6535" s="48">
        <v>8</v>
      </c>
      <c r="AA6535">
        <v>2025</v>
      </c>
      <c r="AB6535" s="45">
        <v>48742</v>
      </c>
      <c r="AC6535" s="45">
        <v>48742</v>
      </c>
      <c r="AK6535" s="10"/>
    </row>
    <row r="6536" spans="1:37">
      <c r="A6536" t="s">
        <v>45</v>
      </c>
      <c r="B6536" t="s">
        <v>46</v>
      </c>
      <c r="C6536" t="s">
        <v>47</v>
      </c>
      <c r="D6536" t="s">
        <v>6960</v>
      </c>
      <c r="E6536" t="s">
        <v>88</v>
      </c>
      <c r="F6536" t="s">
        <v>79</v>
      </c>
      <c r="G6536" t="s">
        <v>51</v>
      </c>
      <c r="H6536" s="20" t="s">
        <v>52</v>
      </c>
      <c r="I6536" t="s">
        <v>53</v>
      </c>
      <c r="J6536" t="s">
        <v>54</v>
      </c>
      <c r="K6536">
        <v>3</v>
      </c>
      <c r="L6536" t="s">
        <v>55</v>
      </c>
      <c r="M6536" t="s">
        <v>56</v>
      </c>
      <c r="N6536" t="s">
        <v>57</v>
      </c>
      <c r="O6536" s="21" t="s">
        <v>58</v>
      </c>
      <c r="P6536" s="21" t="s">
        <v>64</v>
      </c>
      <c r="Q6536" s="20" t="s">
        <v>358</v>
      </c>
      <c r="R6536" s="21" t="s">
        <v>359</v>
      </c>
      <c r="S6536" s="35">
        <v>1</v>
      </c>
      <c r="T6536" s="22">
        <v>1</v>
      </c>
      <c r="U6536" s="20" t="s">
        <v>62</v>
      </c>
      <c r="V6536" s="20">
        <v>45885</v>
      </c>
      <c r="W6536" s="21">
        <v>8</v>
      </c>
      <c r="X6536" s="20">
        <v>45894</v>
      </c>
      <c r="Y6536" s="20">
        <v>45889</v>
      </c>
      <c r="Z6536" s="48">
        <v>8</v>
      </c>
      <c r="AA6536">
        <v>2025</v>
      </c>
      <c r="AB6536" s="45">
        <v>86665</v>
      </c>
      <c r="AC6536" s="45">
        <v>86665</v>
      </c>
      <c r="AK6536" s="10"/>
    </row>
    <row r="6537" spans="1:37">
      <c r="A6537" t="s">
        <v>45</v>
      </c>
      <c r="B6537" t="s">
        <v>46</v>
      </c>
      <c r="C6537" t="s">
        <v>47</v>
      </c>
      <c r="D6537" t="s">
        <v>6961</v>
      </c>
      <c r="E6537" t="s">
        <v>88</v>
      </c>
      <c r="F6537" t="s">
        <v>79</v>
      </c>
      <c r="G6537" t="s">
        <v>51</v>
      </c>
      <c r="H6537" s="20" t="s">
        <v>52</v>
      </c>
      <c r="I6537" t="s">
        <v>53</v>
      </c>
      <c r="J6537" t="s">
        <v>54</v>
      </c>
      <c r="K6537">
        <v>3</v>
      </c>
      <c r="L6537" t="s">
        <v>55</v>
      </c>
      <c r="M6537" t="s">
        <v>77</v>
      </c>
      <c r="N6537" t="s">
        <v>89</v>
      </c>
      <c r="O6537" s="21" t="s">
        <v>58</v>
      </c>
      <c r="P6537" s="21" t="s">
        <v>126</v>
      </c>
      <c r="Q6537" s="20" t="s">
        <v>4396</v>
      </c>
      <c r="R6537" s="21" t="s">
        <v>4397</v>
      </c>
      <c r="S6537" s="35">
        <v>1</v>
      </c>
      <c r="T6537" s="22">
        <v>1</v>
      </c>
      <c r="U6537" s="20" t="s">
        <v>62</v>
      </c>
      <c r="V6537" s="20">
        <v>45886</v>
      </c>
      <c r="W6537" s="21">
        <v>8</v>
      </c>
      <c r="X6537" s="20">
        <v>45895</v>
      </c>
      <c r="Y6537" s="20">
        <v>45889</v>
      </c>
      <c r="Z6537" s="48">
        <v>8</v>
      </c>
      <c r="AA6537">
        <v>2025</v>
      </c>
      <c r="AB6537" s="45">
        <v>99989</v>
      </c>
      <c r="AC6537" s="45">
        <v>99989</v>
      </c>
      <c r="AK6537" s="10"/>
    </row>
    <row r="6538" spans="1:37">
      <c r="A6538" t="s">
        <v>45</v>
      </c>
      <c r="B6538" t="s">
        <v>46</v>
      </c>
      <c r="C6538" t="s">
        <v>47</v>
      </c>
      <c r="D6538" t="s">
        <v>6962</v>
      </c>
      <c r="E6538" t="s">
        <v>88</v>
      </c>
      <c r="F6538" t="s">
        <v>79</v>
      </c>
      <c r="G6538" t="s">
        <v>51</v>
      </c>
      <c r="H6538" s="20" t="s">
        <v>52</v>
      </c>
      <c r="I6538" t="s">
        <v>53</v>
      </c>
      <c r="J6538" t="s">
        <v>54</v>
      </c>
      <c r="K6538">
        <v>3</v>
      </c>
      <c r="L6538" t="s">
        <v>55</v>
      </c>
      <c r="M6538" t="s">
        <v>56</v>
      </c>
      <c r="N6538" t="s">
        <v>57</v>
      </c>
      <c r="O6538" s="21" t="s">
        <v>58</v>
      </c>
      <c r="P6538" s="21" t="s">
        <v>64</v>
      </c>
      <c r="Q6538" s="20" t="s">
        <v>410</v>
      </c>
      <c r="R6538" s="21" t="s">
        <v>411</v>
      </c>
      <c r="S6538" s="35">
        <v>1</v>
      </c>
      <c r="T6538" s="22">
        <v>1</v>
      </c>
      <c r="U6538" s="20" t="s">
        <v>62</v>
      </c>
      <c r="V6538" s="20">
        <v>45888</v>
      </c>
      <c r="W6538" s="21">
        <v>8</v>
      </c>
      <c r="X6538" s="20">
        <v>45896</v>
      </c>
      <c r="Y6538" s="20">
        <v>45894</v>
      </c>
      <c r="Z6538" s="48">
        <v>8</v>
      </c>
      <c r="AA6538">
        <v>2025</v>
      </c>
      <c r="AB6538" s="45">
        <v>48742</v>
      </c>
      <c r="AC6538" s="45">
        <v>48742</v>
      </c>
      <c r="AK6538" s="10"/>
    </row>
    <row r="6539" spans="1:37">
      <c r="A6539" t="s">
        <v>45</v>
      </c>
      <c r="B6539" t="s">
        <v>46</v>
      </c>
      <c r="C6539" t="s">
        <v>47</v>
      </c>
      <c r="D6539" t="s">
        <v>6963</v>
      </c>
      <c r="E6539" t="s">
        <v>88</v>
      </c>
      <c r="F6539" t="s">
        <v>79</v>
      </c>
      <c r="G6539" t="s">
        <v>51</v>
      </c>
      <c r="H6539" s="20" t="s">
        <v>52</v>
      </c>
      <c r="I6539" t="s">
        <v>53</v>
      </c>
      <c r="J6539" t="s">
        <v>54</v>
      </c>
      <c r="K6539">
        <v>3</v>
      </c>
      <c r="L6539" t="s">
        <v>55</v>
      </c>
      <c r="M6539" t="s">
        <v>56</v>
      </c>
      <c r="N6539" t="s">
        <v>57</v>
      </c>
      <c r="O6539" s="21" t="s">
        <v>58</v>
      </c>
      <c r="P6539" s="21" t="s">
        <v>64</v>
      </c>
      <c r="Q6539" s="20" t="s">
        <v>211</v>
      </c>
      <c r="R6539" s="21" t="s">
        <v>212</v>
      </c>
      <c r="S6539" s="35">
        <v>1</v>
      </c>
      <c r="T6539" s="22">
        <v>1</v>
      </c>
      <c r="U6539" s="20" t="s">
        <v>62</v>
      </c>
      <c r="V6539" s="20">
        <v>45887</v>
      </c>
      <c r="W6539" s="21">
        <v>8</v>
      </c>
      <c r="X6539" s="20">
        <v>45894</v>
      </c>
      <c r="Y6539" s="20">
        <v>45889</v>
      </c>
      <c r="Z6539" s="48">
        <v>8</v>
      </c>
      <c r="AA6539">
        <v>2025</v>
      </c>
      <c r="AB6539" s="45">
        <v>33118</v>
      </c>
      <c r="AC6539" s="45">
        <v>33118</v>
      </c>
      <c r="AK6539" s="10"/>
    </row>
    <row r="6540" spans="1:37">
      <c r="A6540" t="s">
        <v>45</v>
      </c>
      <c r="B6540" t="s">
        <v>46</v>
      </c>
      <c r="C6540" t="s">
        <v>47</v>
      </c>
      <c r="D6540" t="s">
        <v>6964</v>
      </c>
      <c r="E6540" t="s">
        <v>88</v>
      </c>
      <c r="F6540" t="s">
        <v>79</v>
      </c>
      <c r="G6540" t="s">
        <v>51</v>
      </c>
      <c r="H6540" s="20" t="s">
        <v>52</v>
      </c>
      <c r="I6540" t="s">
        <v>53</v>
      </c>
      <c r="J6540" t="s">
        <v>54</v>
      </c>
      <c r="K6540">
        <v>3</v>
      </c>
      <c r="L6540" t="s">
        <v>55</v>
      </c>
      <c r="M6540" t="s">
        <v>77</v>
      </c>
      <c r="N6540" t="s">
        <v>89</v>
      </c>
      <c r="O6540" s="21" t="s">
        <v>58</v>
      </c>
      <c r="P6540" s="21" t="s">
        <v>119</v>
      </c>
      <c r="Q6540" s="20" t="s">
        <v>3712</v>
      </c>
      <c r="R6540" s="21" t="s">
        <v>3713</v>
      </c>
      <c r="S6540" s="35">
        <v>1</v>
      </c>
      <c r="T6540" s="22">
        <v>1</v>
      </c>
      <c r="U6540" s="20" t="s">
        <v>62</v>
      </c>
      <c r="V6540" s="20">
        <v>45890</v>
      </c>
      <c r="W6540" s="21">
        <v>8</v>
      </c>
      <c r="X6540" s="20">
        <v>45898</v>
      </c>
      <c r="Y6540" s="20">
        <v>45896</v>
      </c>
      <c r="Z6540" s="48">
        <v>8</v>
      </c>
      <c r="AA6540">
        <v>2025</v>
      </c>
      <c r="AB6540" s="45">
        <v>81245</v>
      </c>
      <c r="AC6540" s="45">
        <v>81245</v>
      </c>
      <c r="AK6540" s="10"/>
    </row>
    <row r="6541" spans="1:37">
      <c r="A6541" t="s">
        <v>45</v>
      </c>
      <c r="B6541" t="s">
        <v>46</v>
      </c>
      <c r="C6541" t="s">
        <v>47</v>
      </c>
      <c r="D6541" t="s">
        <v>6965</v>
      </c>
      <c r="E6541" t="s">
        <v>88</v>
      </c>
      <c r="F6541" t="s">
        <v>79</v>
      </c>
      <c r="G6541" t="s">
        <v>51</v>
      </c>
      <c r="H6541" s="20" t="s">
        <v>52</v>
      </c>
      <c r="I6541" t="s">
        <v>53</v>
      </c>
      <c r="J6541" t="s">
        <v>54</v>
      </c>
      <c r="K6541">
        <v>3</v>
      </c>
      <c r="L6541" t="s">
        <v>55</v>
      </c>
      <c r="M6541" t="s">
        <v>56</v>
      </c>
      <c r="N6541" t="s">
        <v>57</v>
      </c>
      <c r="O6541" s="21" t="s">
        <v>58</v>
      </c>
      <c r="P6541" s="21" t="s">
        <v>64</v>
      </c>
      <c r="Q6541" s="20" t="s">
        <v>518</v>
      </c>
      <c r="R6541" s="21" t="s">
        <v>519</v>
      </c>
      <c r="S6541" s="35">
        <v>1</v>
      </c>
      <c r="T6541" s="22">
        <v>1</v>
      </c>
      <c r="U6541" s="20" t="s">
        <v>62</v>
      </c>
      <c r="V6541" s="20">
        <v>45890</v>
      </c>
      <c r="W6541" s="21">
        <v>8</v>
      </c>
      <c r="X6541" s="20">
        <v>45898</v>
      </c>
      <c r="Y6541" s="20">
        <v>45896</v>
      </c>
      <c r="Z6541" s="48">
        <v>8</v>
      </c>
      <c r="AA6541">
        <v>2025</v>
      </c>
      <c r="AB6541" s="45">
        <v>133325</v>
      </c>
      <c r="AC6541" s="45">
        <v>133325</v>
      </c>
      <c r="AK6541" s="10"/>
    </row>
    <row r="6542" spans="1:37">
      <c r="A6542" t="s">
        <v>45</v>
      </c>
      <c r="B6542" t="s">
        <v>46</v>
      </c>
      <c r="C6542" t="s">
        <v>47</v>
      </c>
      <c r="D6542" t="s">
        <v>6966</v>
      </c>
      <c r="E6542" t="s">
        <v>88</v>
      </c>
      <c r="F6542" t="s">
        <v>79</v>
      </c>
      <c r="G6542" t="s">
        <v>51</v>
      </c>
      <c r="H6542" s="20" t="s">
        <v>52</v>
      </c>
      <c r="I6542" t="s">
        <v>53</v>
      </c>
      <c r="J6542" t="s">
        <v>54</v>
      </c>
      <c r="K6542">
        <v>3</v>
      </c>
      <c r="L6542" t="s">
        <v>55</v>
      </c>
      <c r="M6542" t="s">
        <v>77</v>
      </c>
      <c r="N6542" t="s">
        <v>89</v>
      </c>
      <c r="O6542" s="21" t="s">
        <v>58</v>
      </c>
      <c r="P6542" s="21" t="s">
        <v>119</v>
      </c>
      <c r="Q6542" s="20" t="s">
        <v>120</v>
      </c>
      <c r="R6542" s="21" t="s">
        <v>121</v>
      </c>
      <c r="S6542" s="35">
        <v>1</v>
      </c>
      <c r="T6542" s="22">
        <v>1</v>
      </c>
      <c r="U6542" s="20" t="s">
        <v>62</v>
      </c>
      <c r="V6542" s="20">
        <v>45889</v>
      </c>
      <c r="W6542" s="21">
        <v>8</v>
      </c>
      <c r="X6542" s="20">
        <v>45890</v>
      </c>
      <c r="Y6542" s="20">
        <v>45891</v>
      </c>
      <c r="Z6542" s="48">
        <v>8</v>
      </c>
      <c r="AA6542">
        <v>2025</v>
      </c>
      <c r="AB6542" s="45">
        <v>93325</v>
      </c>
      <c r="AC6542" s="45">
        <v>93325</v>
      </c>
      <c r="AK6542" s="10"/>
    </row>
    <row r="6543" spans="1:37">
      <c r="A6543" t="s">
        <v>45</v>
      </c>
      <c r="B6543" t="s">
        <v>46</v>
      </c>
      <c r="C6543" t="s">
        <v>47</v>
      </c>
      <c r="D6543" t="s">
        <v>6967</v>
      </c>
      <c r="E6543" t="s">
        <v>88</v>
      </c>
      <c r="F6543" t="s">
        <v>79</v>
      </c>
      <c r="G6543" t="s">
        <v>51</v>
      </c>
      <c r="H6543" s="20" t="s">
        <v>52</v>
      </c>
      <c r="I6543" t="s">
        <v>53</v>
      </c>
      <c r="J6543" t="s">
        <v>54</v>
      </c>
      <c r="K6543">
        <v>3</v>
      </c>
      <c r="L6543" t="s">
        <v>55</v>
      </c>
      <c r="M6543" t="s">
        <v>56</v>
      </c>
      <c r="N6543" t="s">
        <v>57</v>
      </c>
      <c r="O6543" s="21" t="s">
        <v>58</v>
      </c>
      <c r="P6543" s="21" t="s">
        <v>64</v>
      </c>
      <c r="Q6543" s="20" t="s">
        <v>1691</v>
      </c>
      <c r="R6543" s="21" t="s">
        <v>1692</v>
      </c>
      <c r="S6543" s="35">
        <v>1</v>
      </c>
      <c r="T6543" s="22">
        <v>1</v>
      </c>
      <c r="U6543" s="20" t="s">
        <v>62</v>
      </c>
      <c r="V6543" s="20">
        <v>45889</v>
      </c>
      <c r="W6543" s="21">
        <v>8</v>
      </c>
      <c r="X6543" s="20">
        <v>45897</v>
      </c>
      <c r="Y6543" s="20">
        <v>45891</v>
      </c>
      <c r="Z6543" s="48">
        <v>8</v>
      </c>
      <c r="AA6543">
        <v>2025</v>
      </c>
      <c r="AB6543" s="45">
        <v>109994</v>
      </c>
      <c r="AC6543" s="45">
        <v>109994</v>
      </c>
      <c r="AK6543" s="10"/>
    </row>
    <row r="6544" spans="1:37">
      <c r="A6544" t="s">
        <v>45</v>
      </c>
      <c r="B6544" t="s">
        <v>46</v>
      </c>
      <c r="C6544" t="s">
        <v>47</v>
      </c>
      <c r="D6544" t="s">
        <v>6968</v>
      </c>
      <c r="E6544" t="s">
        <v>88</v>
      </c>
      <c r="F6544" t="s">
        <v>79</v>
      </c>
      <c r="G6544" t="s">
        <v>51</v>
      </c>
      <c r="H6544" s="20" t="s">
        <v>52</v>
      </c>
      <c r="I6544" t="s">
        <v>53</v>
      </c>
      <c r="J6544" t="s">
        <v>54</v>
      </c>
      <c r="K6544">
        <v>3</v>
      </c>
      <c r="L6544" t="s">
        <v>55</v>
      </c>
      <c r="M6544" t="s">
        <v>77</v>
      </c>
      <c r="N6544" t="s">
        <v>89</v>
      </c>
      <c r="O6544" s="21" t="s">
        <v>58</v>
      </c>
      <c r="P6544" s="21" t="s">
        <v>90</v>
      </c>
      <c r="Q6544" s="20" t="s">
        <v>163</v>
      </c>
      <c r="R6544" s="21" t="s">
        <v>164</v>
      </c>
      <c r="S6544" s="35">
        <v>1</v>
      </c>
      <c r="T6544" s="22">
        <v>1</v>
      </c>
      <c r="U6544" s="20" t="s">
        <v>62</v>
      </c>
      <c r="V6544" s="20">
        <v>45891</v>
      </c>
      <c r="W6544" s="21">
        <v>8</v>
      </c>
      <c r="X6544" s="20">
        <v>45898</v>
      </c>
      <c r="Y6544" s="20">
        <v>45896</v>
      </c>
      <c r="Z6544" s="48">
        <v>8</v>
      </c>
      <c r="AA6544">
        <v>2025</v>
      </c>
      <c r="AB6544" s="45">
        <v>40620</v>
      </c>
      <c r="AC6544" s="45">
        <v>40620</v>
      </c>
      <c r="AK6544" s="10"/>
    </row>
    <row r="6545" spans="1:37">
      <c r="A6545" t="s">
        <v>45</v>
      </c>
      <c r="B6545" t="s">
        <v>46</v>
      </c>
      <c r="C6545" t="s">
        <v>47</v>
      </c>
      <c r="D6545" t="s">
        <v>6969</v>
      </c>
      <c r="E6545" t="s">
        <v>88</v>
      </c>
      <c r="F6545" t="s">
        <v>79</v>
      </c>
      <c r="G6545" t="s">
        <v>51</v>
      </c>
      <c r="H6545" s="20" t="s">
        <v>52</v>
      </c>
      <c r="I6545" t="s">
        <v>53</v>
      </c>
      <c r="J6545" t="s">
        <v>54</v>
      </c>
      <c r="K6545">
        <v>3</v>
      </c>
      <c r="L6545" t="s">
        <v>55</v>
      </c>
      <c r="M6545" t="s">
        <v>77</v>
      </c>
      <c r="N6545" t="s">
        <v>89</v>
      </c>
      <c r="O6545" s="21" t="s">
        <v>58</v>
      </c>
      <c r="P6545" s="21" t="s">
        <v>119</v>
      </c>
      <c r="Q6545" s="20" t="s">
        <v>3415</v>
      </c>
      <c r="R6545" s="21" t="s">
        <v>3416</v>
      </c>
      <c r="S6545" s="35">
        <v>1</v>
      </c>
      <c r="T6545" s="22">
        <v>1</v>
      </c>
      <c r="U6545" s="20" t="s">
        <v>62</v>
      </c>
      <c r="V6545" s="20">
        <v>45891</v>
      </c>
      <c r="W6545" s="21">
        <v>8</v>
      </c>
      <c r="X6545" s="20">
        <v>45901</v>
      </c>
      <c r="Y6545" s="20">
        <v>45896</v>
      </c>
      <c r="Z6545" s="48">
        <v>8</v>
      </c>
      <c r="AA6545">
        <v>2025</v>
      </c>
      <c r="AB6545" s="45">
        <v>37494</v>
      </c>
      <c r="AC6545" s="45">
        <v>37494</v>
      </c>
      <c r="AK6545" s="10"/>
    </row>
    <row r="6546" spans="1:37">
      <c r="A6546" t="s">
        <v>45</v>
      </c>
      <c r="B6546" t="s">
        <v>46</v>
      </c>
      <c r="C6546" t="s">
        <v>47</v>
      </c>
      <c r="D6546" t="s">
        <v>6970</v>
      </c>
      <c r="E6546" t="s">
        <v>88</v>
      </c>
      <c r="F6546" t="s">
        <v>79</v>
      </c>
      <c r="G6546" t="s">
        <v>51</v>
      </c>
      <c r="H6546" s="20" t="s">
        <v>52</v>
      </c>
      <c r="I6546" t="s">
        <v>53</v>
      </c>
      <c r="J6546" t="s">
        <v>54</v>
      </c>
      <c r="K6546">
        <v>3</v>
      </c>
      <c r="L6546" t="s">
        <v>55</v>
      </c>
      <c r="M6546" t="s">
        <v>77</v>
      </c>
      <c r="N6546" t="s">
        <v>89</v>
      </c>
      <c r="O6546" s="21" t="s">
        <v>58</v>
      </c>
      <c r="P6546" s="21" t="s">
        <v>119</v>
      </c>
      <c r="Q6546" s="20" t="s">
        <v>908</v>
      </c>
      <c r="R6546" s="21" t="s">
        <v>909</v>
      </c>
      <c r="S6546" s="35">
        <v>1</v>
      </c>
      <c r="T6546" s="22">
        <v>1</v>
      </c>
      <c r="U6546" s="20" t="s">
        <v>62</v>
      </c>
      <c r="V6546" s="20">
        <v>45891</v>
      </c>
      <c r="W6546" s="21">
        <v>8</v>
      </c>
      <c r="X6546" s="20">
        <v>45897</v>
      </c>
      <c r="Y6546" s="20">
        <v>45896</v>
      </c>
      <c r="Z6546" s="48">
        <v>8</v>
      </c>
      <c r="AA6546">
        <v>2025</v>
      </c>
      <c r="AB6546" s="45">
        <v>69992</v>
      </c>
      <c r="AC6546" s="45">
        <v>69992</v>
      </c>
      <c r="AK6546" s="10"/>
    </row>
    <row r="6547" spans="1:37">
      <c r="A6547" t="s">
        <v>45</v>
      </c>
      <c r="B6547" t="s">
        <v>46</v>
      </c>
      <c r="C6547" t="s">
        <v>47</v>
      </c>
      <c r="D6547" t="s">
        <v>6971</v>
      </c>
      <c r="E6547" t="s">
        <v>88</v>
      </c>
      <c r="F6547" t="s">
        <v>79</v>
      </c>
      <c r="G6547" t="s">
        <v>51</v>
      </c>
      <c r="H6547" s="20" t="s">
        <v>52</v>
      </c>
      <c r="I6547" t="s">
        <v>53</v>
      </c>
      <c r="J6547" t="s">
        <v>54</v>
      </c>
      <c r="K6547">
        <v>3</v>
      </c>
      <c r="L6547" t="s">
        <v>55</v>
      </c>
      <c r="M6547" t="s">
        <v>77</v>
      </c>
      <c r="N6547" t="s">
        <v>89</v>
      </c>
      <c r="O6547" s="21" t="s">
        <v>58</v>
      </c>
      <c r="P6547" s="21" t="s">
        <v>119</v>
      </c>
      <c r="Q6547" s="20" t="s">
        <v>3415</v>
      </c>
      <c r="R6547" s="21" t="s">
        <v>3416</v>
      </c>
      <c r="S6547" s="35">
        <v>1</v>
      </c>
      <c r="T6547" s="22">
        <v>1</v>
      </c>
      <c r="U6547" s="20" t="s">
        <v>62</v>
      </c>
      <c r="V6547" s="20">
        <v>45891</v>
      </c>
      <c r="W6547" s="21">
        <v>8</v>
      </c>
      <c r="X6547" s="20">
        <v>45898</v>
      </c>
      <c r="Y6547" s="20">
        <v>45896</v>
      </c>
      <c r="Z6547" s="48">
        <v>8</v>
      </c>
      <c r="AA6547">
        <v>2025</v>
      </c>
      <c r="AB6547" s="45">
        <v>37494</v>
      </c>
      <c r="AC6547" s="45">
        <v>37494</v>
      </c>
      <c r="AK6547" s="10"/>
    </row>
    <row r="6548" spans="1:37">
      <c r="A6548" t="s">
        <v>45</v>
      </c>
      <c r="B6548" t="s">
        <v>46</v>
      </c>
      <c r="C6548" t="s">
        <v>47</v>
      </c>
      <c r="D6548" t="s">
        <v>6972</v>
      </c>
      <c r="E6548" t="s">
        <v>88</v>
      </c>
      <c r="F6548" t="s">
        <v>79</v>
      </c>
      <c r="G6548" t="s">
        <v>51</v>
      </c>
      <c r="H6548" s="20" t="s">
        <v>52</v>
      </c>
      <c r="I6548" t="s">
        <v>53</v>
      </c>
      <c r="J6548" t="s">
        <v>54</v>
      </c>
      <c r="K6548">
        <v>3</v>
      </c>
      <c r="L6548" t="s">
        <v>55</v>
      </c>
      <c r="M6548" t="s">
        <v>77</v>
      </c>
      <c r="N6548" t="s">
        <v>89</v>
      </c>
      <c r="O6548" s="21" t="s">
        <v>58</v>
      </c>
      <c r="P6548" s="21" t="s">
        <v>303</v>
      </c>
      <c r="Q6548" s="20" t="s">
        <v>4027</v>
      </c>
      <c r="R6548" s="21" t="s">
        <v>4028</v>
      </c>
      <c r="S6548" s="35">
        <v>1</v>
      </c>
      <c r="T6548" s="22">
        <v>1</v>
      </c>
      <c r="U6548" s="20" t="s">
        <v>62</v>
      </c>
      <c r="V6548" s="20">
        <v>45889</v>
      </c>
      <c r="W6548" s="21">
        <v>8</v>
      </c>
      <c r="X6548" s="20">
        <v>45898</v>
      </c>
      <c r="Y6548" s="20">
        <v>45894</v>
      </c>
      <c r="Z6548" s="48">
        <v>8</v>
      </c>
      <c r="AA6548">
        <v>2025</v>
      </c>
      <c r="AB6548" s="45">
        <v>62500</v>
      </c>
      <c r="AC6548" s="45">
        <v>62500</v>
      </c>
      <c r="AK6548" s="10"/>
    </row>
    <row r="6549" spans="1:37">
      <c r="A6549" t="s">
        <v>45</v>
      </c>
      <c r="B6549" t="s">
        <v>46</v>
      </c>
      <c r="C6549" t="s">
        <v>47</v>
      </c>
      <c r="D6549" t="s">
        <v>6973</v>
      </c>
      <c r="E6549" t="s">
        <v>88</v>
      </c>
      <c r="F6549" t="s">
        <v>79</v>
      </c>
      <c r="G6549" t="s">
        <v>51</v>
      </c>
      <c r="H6549" s="20" t="s">
        <v>52</v>
      </c>
      <c r="I6549" t="s">
        <v>53</v>
      </c>
      <c r="J6549" t="s">
        <v>54</v>
      </c>
      <c r="K6549">
        <v>3</v>
      </c>
      <c r="L6549" t="s">
        <v>55</v>
      </c>
      <c r="M6549" t="s">
        <v>77</v>
      </c>
      <c r="N6549" t="s">
        <v>89</v>
      </c>
      <c r="O6549" s="21" t="s">
        <v>58</v>
      </c>
      <c r="P6549" s="21" t="s">
        <v>90</v>
      </c>
      <c r="Q6549" s="20" t="s">
        <v>1025</v>
      </c>
      <c r="R6549" s="21" t="s">
        <v>1026</v>
      </c>
      <c r="S6549" s="35">
        <v>1</v>
      </c>
      <c r="T6549" s="22">
        <v>1</v>
      </c>
      <c r="U6549" s="20" t="s">
        <v>62</v>
      </c>
      <c r="V6549" s="20">
        <v>45892</v>
      </c>
      <c r="W6549" s="21">
        <v>8</v>
      </c>
      <c r="X6549" s="20">
        <v>45901</v>
      </c>
      <c r="Y6549" s="20">
        <v>45896</v>
      </c>
      <c r="Z6549" s="48">
        <v>8</v>
      </c>
      <c r="AA6549">
        <v>2025</v>
      </c>
      <c r="AB6549" s="45">
        <v>106656</v>
      </c>
      <c r="AC6549" s="45">
        <v>106656</v>
      </c>
      <c r="AK6549" s="10"/>
    </row>
    <row r="6550" spans="1:37">
      <c r="A6550" t="s">
        <v>45</v>
      </c>
      <c r="B6550" t="s">
        <v>46</v>
      </c>
      <c r="C6550" t="s">
        <v>47</v>
      </c>
      <c r="D6550" t="s">
        <v>6974</v>
      </c>
      <c r="E6550" t="s">
        <v>88</v>
      </c>
      <c r="F6550" t="s">
        <v>79</v>
      </c>
      <c r="G6550" t="s">
        <v>51</v>
      </c>
      <c r="H6550" s="20" t="s">
        <v>52</v>
      </c>
      <c r="I6550" t="s">
        <v>53</v>
      </c>
      <c r="J6550" t="s">
        <v>54</v>
      </c>
      <c r="K6550">
        <v>3</v>
      </c>
      <c r="L6550" t="s">
        <v>55</v>
      </c>
      <c r="M6550" t="s">
        <v>77</v>
      </c>
      <c r="N6550" t="s">
        <v>89</v>
      </c>
      <c r="O6550" s="21" t="s">
        <v>58</v>
      </c>
      <c r="P6550" s="21" t="s">
        <v>90</v>
      </c>
      <c r="Q6550" s="20" t="s">
        <v>3422</v>
      </c>
      <c r="R6550" s="21" t="s">
        <v>3423</v>
      </c>
      <c r="S6550" s="35">
        <v>1</v>
      </c>
      <c r="T6550" s="22">
        <v>1</v>
      </c>
      <c r="U6550" s="20" t="s">
        <v>62</v>
      </c>
      <c r="V6550" s="20">
        <v>45892</v>
      </c>
      <c r="W6550" s="21">
        <v>8</v>
      </c>
      <c r="X6550" s="20">
        <v>45901</v>
      </c>
      <c r="Y6550" s="20">
        <v>45896</v>
      </c>
      <c r="Z6550" s="48">
        <v>8</v>
      </c>
      <c r="AA6550">
        <v>2025</v>
      </c>
      <c r="AB6550" s="45">
        <v>81245</v>
      </c>
      <c r="AC6550" s="45">
        <v>81245</v>
      </c>
      <c r="AK6550" s="10"/>
    </row>
    <row r="6551" spans="1:37">
      <c r="A6551" t="s">
        <v>45</v>
      </c>
      <c r="B6551" t="s">
        <v>46</v>
      </c>
      <c r="C6551" t="s">
        <v>47</v>
      </c>
      <c r="D6551" t="s">
        <v>6975</v>
      </c>
      <c r="E6551" t="s">
        <v>88</v>
      </c>
      <c r="F6551" t="s">
        <v>79</v>
      </c>
      <c r="G6551" t="s">
        <v>51</v>
      </c>
      <c r="H6551" s="20" t="s">
        <v>52</v>
      </c>
      <c r="I6551" t="s">
        <v>53</v>
      </c>
      <c r="J6551" t="s">
        <v>54</v>
      </c>
      <c r="K6551">
        <v>3</v>
      </c>
      <c r="L6551" t="s">
        <v>55</v>
      </c>
      <c r="M6551" t="s">
        <v>77</v>
      </c>
      <c r="N6551" t="s">
        <v>89</v>
      </c>
      <c r="O6551" s="21" t="s">
        <v>58</v>
      </c>
      <c r="P6551" s="21" t="s">
        <v>150</v>
      </c>
      <c r="Q6551" s="20" t="s">
        <v>4954</v>
      </c>
      <c r="R6551" s="21" t="s">
        <v>4955</v>
      </c>
      <c r="S6551" s="35">
        <v>1</v>
      </c>
      <c r="T6551" s="22">
        <v>1</v>
      </c>
      <c r="U6551" s="20" t="s">
        <v>62</v>
      </c>
      <c r="V6551" s="20">
        <v>45892</v>
      </c>
      <c r="W6551" s="21">
        <v>8</v>
      </c>
      <c r="X6551" s="20">
        <v>45901</v>
      </c>
      <c r="Y6551" s="20">
        <v>45896</v>
      </c>
      <c r="Z6551" s="48">
        <v>8</v>
      </c>
      <c r="AA6551">
        <v>2025</v>
      </c>
      <c r="AB6551" s="45">
        <v>126665</v>
      </c>
      <c r="AC6551" s="45">
        <v>126665</v>
      </c>
      <c r="AK6551" s="10"/>
    </row>
    <row r="6552" spans="1:37">
      <c r="A6552" t="s">
        <v>45</v>
      </c>
      <c r="B6552" t="s">
        <v>46</v>
      </c>
      <c r="C6552" t="s">
        <v>47</v>
      </c>
      <c r="D6552" t="s">
        <v>6976</v>
      </c>
      <c r="E6552" t="s">
        <v>88</v>
      </c>
      <c r="F6552" t="s">
        <v>79</v>
      </c>
      <c r="G6552" t="s">
        <v>51</v>
      </c>
      <c r="H6552" s="20" t="s">
        <v>52</v>
      </c>
      <c r="I6552" t="s">
        <v>53</v>
      </c>
      <c r="J6552" t="s">
        <v>54</v>
      </c>
      <c r="K6552">
        <v>3</v>
      </c>
      <c r="L6552" t="s">
        <v>55</v>
      </c>
      <c r="M6552" t="s">
        <v>56</v>
      </c>
      <c r="N6552" t="s">
        <v>57</v>
      </c>
      <c r="O6552" s="21" t="s">
        <v>58</v>
      </c>
      <c r="P6552" s="21" t="s">
        <v>64</v>
      </c>
      <c r="Q6552" s="20" t="s">
        <v>224</v>
      </c>
      <c r="R6552" s="21" t="s">
        <v>225</v>
      </c>
      <c r="S6552" s="35">
        <v>1</v>
      </c>
      <c r="T6552" s="22">
        <v>1</v>
      </c>
      <c r="U6552" s="20" t="s">
        <v>62</v>
      </c>
      <c r="V6552" s="20">
        <v>45891</v>
      </c>
      <c r="W6552" s="21">
        <v>8</v>
      </c>
      <c r="X6552" s="20">
        <v>45898</v>
      </c>
      <c r="Y6552" s="20">
        <v>45896</v>
      </c>
      <c r="Z6552" s="48">
        <v>8</v>
      </c>
      <c r="AA6552">
        <v>2025</v>
      </c>
      <c r="AB6552" s="45">
        <v>113333</v>
      </c>
      <c r="AC6552" s="45">
        <v>113333</v>
      </c>
      <c r="AK6552" s="10"/>
    </row>
    <row r="6553" spans="1:37">
      <c r="A6553" t="s">
        <v>45</v>
      </c>
      <c r="B6553" t="s">
        <v>46</v>
      </c>
      <c r="C6553" t="s">
        <v>47</v>
      </c>
      <c r="D6553" t="s">
        <v>6977</v>
      </c>
      <c r="E6553" t="s">
        <v>88</v>
      </c>
      <c r="F6553" t="s">
        <v>79</v>
      </c>
      <c r="G6553" t="s">
        <v>51</v>
      </c>
      <c r="H6553" s="20" t="s">
        <v>52</v>
      </c>
      <c r="I6553" t="s">
        <v>53</v>
      </c>
      <c r="J6553" t="s">
        <v>54</v>
      </c>
      <c r="K6553">
        <v>3</v>
      </c>
      <c r="L6553" t="s">
        <v>55</v>
      </c>
      <c r="M6553" t="s">
        <v>77</v>
      </c>
      <c r="N6553" t="s">
        <v>89</v>
      </c>
      <c r="O6553" s="21" t="s">
        <v>58</v>
      </c>
      <c r="P6553" s="21" t="s">
        <v>90</v>
      </c>
      <c r="Q6553" s="20" t="s">
        <v>344</v>
      </c>
      <c r="R6553" s="21" t="s">
        <v>345</v>
      </c>
      <c r="S6553" s="35">
        <v>1</v>
      </c>
      <c r="T6553" s="22">
        <v>1</v>
      </c>
      <c r="U6553" s="20" t="s">
        <v>62</v>
      </c>
      <c r="V6553" s="20">
        <v>45890</v>
      </c>
      <c r="W6553" s="21">
        <v>8</v>
      </c>
      <c r="X6553" s="20">
        <v>45898</v>
      </c>
      <c r="Y6553" s="20">
        <v>45896</v>
      </c>
      <c r="Z6553" s="48">
        <v>8</v>
      </c>
      <c r="AA6553">
        <v>2025</v>
      </c>
      <c r="AB6553" s="45">
        <v>40620</v>
      </c>
      <c r="AC6553" s="45">
        <v>40620</v>
      </c>
      <c r="AK6553" s="10"/>
    </row>
    <row r="6554" spans="1:37">
      <c r="A6554" t="s">
        <v>45</v>
      </c>
      <c r="B6554" t="s">
        <v>46</v>
      </c>
      <c r="C6554" t="s">
        <v>47</v>
      </c>
      <c r="D6554" t="s">
        <v>6978</v>
      </c>
      <c r="E6554" t="s">
        <v>88</v>
      </c>
      <c r="F6554" t="s">
        <v>79</v>
      </c>
      <c r="G6554" t="s">
        <v>51</v>
      </c>
      <c r="H6554" s="20" t="s">
        <v>52</v>
      </c>
      <c r="I6554" t="s">
        <v>53</v>
      </c>
      <c r="J6554" t="s">
        <v>54</v>
      </c>
      <c r="K6554">
        <v>3</v>
      </c>
      <c r="L6554" t="s">
        <v>55</v>
      </c>
      <c r="M6554" t="s">
        <v>77</v>
      </c>
      <c r="N6554" t="s">
        <v>89</v>
      </c>
      <c r="O6554" s="21" t="s">
        <v>58</v>
      </c>
      <c r="P6554" s="21" t="s">
        <v>366</v>
      </c>
      <c r="Q6554" s="20" t="s">
        <v>531</v>
      </c>
      <c r="R6554" s="21" t="s">
        <v>532</v>
      </c>
      <c r="S6554" s="35">
        <v>1</v>
      </c>
      <c r="T6554" s="22">
        <v>1</v>
      </c>
      <c r="U6554" s="20" t="s">
        <v>62</v>
      </c>
      <c r="V6554" s="20">
        <v>45890</v>
      </c>
      <c r="W6554" s="21">
        <v>8</v>
      </c>
      <c r="X6554" s="20">
        <v>45901</v>
      </c>
      <c r="Y6554" s="20">
        <v>45896</v>
      </c>
      <c r="Z6554" s="48">
        <v>8</v>
      </c>
      <c r="AA6554">
        <v>2025</v>
      </c>
      <c r="AB6554" s="45">
        <v>43745</v>
      </c>
      <c r="AC6554" s="45">
        <v>43745</v>
      </c>
      <c r="AK6554" s="10"/>
    </row>
    <row r="6555" spans="1:37">
      <c r="A6555" t="s">
        <v>45</v>
      </c>
      <c r="B6555" t="s">
        <v>46</v>
      </c>
      <c r="C6555" t="s">
        <v>47</v>
      </c>
      <c r="D6555" t="s">
        <v>6979</v>
      </c>
      <c r="E6555" t="s">
        <v>88</v>
      </c>
      <c r="F6555" t="s">
        <v>79</v>
      </c>
      <c r="G6555" t="s">
        <v>51</v>
      </c>
      <c r="H6555" s="20" t="s">
        <v>52</v>
      </c>
      <c r="I6555" t="s">
        <v>53</v>
      </c>
      <c r="J6555" t="s">
        <v>54</v>
      </c>
      <c r="K6555">
        <v>3</v>
      </c>
      <c r="L6555" t="s">
        <v>55</v>
      </c>
      <c r="M6555" t="s">
        <v>56</v>
      </c>
      <c r="N6555" t="s">
        <v>57</v>
      </c>
      <c r="O6555" s="21" t="s">
        <v>58</v>
      </c>
      <c r="P6555" s="21" t="s">
        <v>64</v>
      </c>
      <c r="Q6555" s="20" t="s">
        <v>518</v>
      </c>
      <c r="R6555" s="21" t="s">
        <v>519</v>
      </c>
      <c r="S6555" s="35">
        <v>1</v>
      </c>
      <c r="T6555" s="22">
        <v>1</v>
      </c>
      <c r="U6555" s="20" t="s">
        <v>62</v>
      </c>
      <c r="V6555" s="20">
        <v>45890</v>
      </c>
      <c r="W6555" s="21">
        <v>8</v>
      </c>
      <c r="X6555" s="20">
        <v>45898</v>
      </c>
      <c r="Y6555" s="20">
        <v>45896</v>
      </c>
      <c r="Z6555" s="48">
        <v>8</v>
      </c>
      <c r="AA6555">
        <v>2025</v>
      </c>
      <c r="AB6555" s="45">
        <v>133325</v>
      </c>
      <c r="AC6555" s="45">
        <v>133325</v>
      </c>
      <c r="AK6555" s="10"/>
    </row>
    <row r="6556" spans="1:37">
      <c r="A6556" t="s">
        <v>45</v>
      </c>
      <c r="B6556" t="s">
        <v>46</v>
      </c>
      <c r="C6556" t="s">
        <v>47</v>
      </c>
      <c r="D6556" t="s">
        <v>6980</v>
      </c>
      <c r="E6556" t="s">
        <v>88</v>
      </c>
      <c r="F6556" t="s">
        <v>79</v>
      </c>
      <c r="G6556" t="s">
        <v>51</v>
      </c>
      <c r="H6556" s="20" t="s">
        <v>52</v>
      </c>
      <c r="I6556" t="s">
        <v>53</v>
      </c>
      <c r="J6556" t="s">
        <v>54</v>
      </c>
      <c r="K6556">
        <v>3</v>
      </c>
      <c r="L6556" t="s">
        <v>55</v>
      </c>
      <c r="M6556" t="s">
        <v>56</v>
      </c>
      <c r="N6556" t="s">
        <v>57</v>
      </c>
      <c r="O6556" s="21" t="s">
        <v>58</v>
      </c>
      <c r="P6556" s="21" t="s">
        <v>64</v>
      </c>
      <c r="Q6556" s="20" t="s">
        <v>1052</v>
      </c>
      <c r="R6556" s="21" t="s">
        <v>1053</v>
      </c>
      <c r="S6556" s="35">
        <v>1</v>
      </c>
      <c r="T6556" s="22">
        <v>1</v>
      </c>
      <c r="U6556" s="20" t="s">
        <v>62</v>
      </c>
      <c r="V6556" s="20">
        <v>45890</v>
      </c>
      <c r="W6556" s="21">
        <v>8</v>
      </c>
      <c r="X6556" s="20">
        <v>45898</v>
      </c>
      <c r="Y6556" s="20">
        <v>45896</v>
      </c>
      <c r="Z6556" s="48">
        <v>8</v>
      </c>
      <c r="AA6556">
        <v>2025</v>
      </c>
      <c r="AB6556" s="45">
        <v>56247</v>
      </c>
      <c r="AC6556" s="45">
        <v>56247</v>
      </c>
      <c r="AK6556" s="10"/>
    </row>
    <row r="6557" spans="1:37">
      <c r="A6557" t="s">
        <v>45</v>
      </c>
      <c r="B6557" t="s">
        <v>46</v>
      </c>
      <c r="C6557" t="s">
        <v>47</v>
      </c>
      <c r="D6557" t="s">
        <v>6981</v>
      </c>
      <c r="E6557" t="s">
        <v>88</v>
      </c>
      <c r="F6557" t="s">
        <v>79</v>
      </c>
      <c r="G6557" t="s">
        <v>51</v>
      </c>
      <c r="H6557" s="20" t="s">
        <v>52</v>
      </c>
      <c r="I6557" t="s">
        <v>53</v>
      </c>
      <c r="J6557" t="s">
        <v>54</v>
      </c>
      <c r="K6557">
        <v>3</v>
      </c>
      <c r="L6557" t="s">
        <v>55</v>
      </c>
      <c r="M6557" t="s">
        <v>56</v>
      </c>
      <c r="N6557" t="s">
        <v>57</v>
      </c>
      <c r="O6557" s="21" t="s">
        <v>58</v>
      </c>
      <c r="P6557" s="21" t="s">
        <v>207</v>
      </c>
      <c r="Q6557" s="20" t="s">
        <v>950</v>
      </c>
      <c r="R6557" s="21" t="s">
        <v>951</v>
      </c>
      <c r="S6557" s="35">
        <v>1</v>
      </c>
      <c r="T6557" s="22">
        <v>1</v>
      </c>
      <c r="U6557" s="20" t="s">
        <v>62</v>
      </c>
      <c r="V6557" s="20">
        <v>45890</v>
      </c>
      <c r="W6557" s="21">
        <v>8</v>
      </c>
      <c r="X6557" s="20">
        <v>45902</v>
      </c>
      <c r="Y6557" s="20">
        <v>45896</v>
      </c>
      <c r="Z6557" s="48">
        <v>8</v>
      </c>
      <c r="AA6557">
        <v>2025</v>
      </c>
      <c r="AB6557" s="45">
        <v>63327</v>
      </c>
      <c r="AC6557" s="45">
        <v>63327</v>
      </c>
      <c r="AK6557" s="10"/>
    </row>
    <row r="6558" spans="1:37">
      <c r="A6558" t="s">
        <v>45</v>
      </c>
      <c r="B6558" t="s">
        <v>46</v>
      </c>
      <c r="C6558" t="s">
        <v>47</v>
      </c>
      <c r="D6558" t="s">
        <v>6982</v>
      </c>
      <c r="E6558" t="s">
        <v>88</v>
      </c>
      <c r="F6558" t="s">
        <v>79</v>
      </c>
      <c r="G6558" t="s">
        <v>51</v>
      </c>
      <c r="H6558" s="20" t="s">
        <v>52</v>
      </c>
      <c r="I6558" t="s">
        <v>53</v>
      </c>
      <c r="J6558" t="s">
        <v>54</v>
      </c>
      <c r="K6558">
        <v>3</v>
      </c>
      <c r="L6558" t="s">
        <v>55</v>
      </c>
      <c r="M6558" t="s">
        <v>56</v>
      </c>
      <c r="N6558" t="s">
        <v>57</v>
      </c>
      <c r="O6558" s="21" t="s">
        <v>58</v>
      </c>
      <c r="P6558" s="21" t="s">
        <v>133</v>
      </c>
      <c r="Q6558" s="20" t="s">
        <v>511</v>
      </c>
      <c r="R6558" s="21" t="s">
        <v>512</v>
      </c>
      <c r="S6558" s="35">
        <v>2</v>
      </c>
      <c r="T6558" s="22">
        <v>2</v>
      </c>
      <c r="U6558" s="20" t="s">
        <v>62</v>
      </c>
      <c r="V6558" s="20">
        <v>45889</v>
      </c>
      <c r="W6558" s="21">
        <v>8</v>
      </c>
      <c r="X6558" s="20">
        <v>45902</v>
      </c>
      <c r="Y6558" s="20">
        <v>45896</v>
      </c>
      <c r="Z6558" s="48">
        <v>8</v>
      </c>
      <c r="AA6558">
        <v>2025</v>
      </c>
      <c r="AB6558" s="45">
        <v>74991</v>
      </c>
      <c r="AC6558" s="45">
        <v>74991</v>
      </c>
      <c r="AK6558" s="10"/>
    </row>
    <row r="6559" spans="1:37">
      <c r="A6559" t="s">
        <v>45</v>
      </c>
      <c r="B6559" t="s">
        <v>46</v>
      </c>
      <c r="C6559" t="s">
        <v>47</v>
      </c>
      <c r="D6559" t="s">
        <v>6983</v>
      </c>
      <c r="E6559" t="s">
        <v>88</v>
      </c>
      <c r="F6559" t="s">
        <v>79</v>
      </c>
      <c r="G6559" t="s">
        <v>51</v>
      </c>
      <c r="H6559" s="20" t="s">
        <v>52</v>
      </c>
      <c r="I6559" t="s">
        <v>53</v>
      </c>
      <c r="J6559" t="s">
        <v>54</v>
      </c>
      <c r="K6559">
        <v>3</v>
      </c>
      <c r="L6559" t="s">
        <v>55</v>
      </c>
      <c r="M6559" t="s">
        <v>77</v>
      </c>
      <c r="N6559" t="s">
        <v>89</v>
      </c>
      <c r="O6559" s="21" t="s">
        <v>58</v>
      </c>
      <c r="P6559" s="21" t="s">
        <v>150</v>
      </c>
      <c r="Q6559" s="20" t="s">
        <v>6984</v>
      </c>
      <c r="R6559" s="21" t="s">
        <v>6985</v>
      </c>
      <c r="S6559" s="35">
        <v>1</v>
      </c>
      <c r="T6559" s="22">
        <v>1</v>
      </c>
      <c r="U6559" s="20" t="s">
        <v>62</v>
      </c>
      <c r="V6559" s="20">
        <v>45891</v>
      </c>
      <c r="W6559" s="21">
        <v>8</v>
      </c>
      <c r="X6559" s="20">
        <v>45897</v>
      </c>
      <c r="Y6559" s="20">
        <v>45896</v>
      </c>
      <c r="Z6559" s="48">
        <v>8</v>
      </c>
      <c r="AA6559">
        <v>2025</v>
      </c>
      <c r="AB6559" s="45">
        <v>149993</v>
      </c>
      <c r="AC6559" s="45">
        <v>149993</v>
      </c>
      <c r="AK6559" s="10"/>
    </row>
    <row r="6560" spans="1:37">
      <c r="A6560" t="s">
        <v>45</v>
      </c>
      <c r="B6560" t="s">
        <v>46</v>
      </c>
      <c r="C6560" t="s">
        <v>47</v>
      </c>
      <c r="D6560" t="s">
        <v>6986</v>
      </c>
      <c r="E6560" t="s">
        <v>88</v>
      </c>
      <c r="F6560" t="s">
        <v>79</v>
      </c>
      <c r="G6560" t="s">
        <v>51</v>
      </c>
      <c r="H6560" s="20" t="s">
        <v>52</v>
      </c>
      <c r="I6560" t="s">
        <v>53</v>
      </c>
      <c r="J6560" t="s">
        <v>54</v>
      </c>
      <c r="K6560">
        <v>3</v>
      </c>
      <c r="L6560" t="s">
        <v>55</v>
      </c>
      <c r="M6560" t="s">
        <v>56</v>
      </c>
      <c r="N6560" t="s">
        <v>57</v>
      </c>
      <c r="O6560" s="21" t="s">
        <v>58</v>
      </c>
      <c r="P6560" s="21" t="s">
        <v>64</v>
      </c>
      <c r="Q6560" s="20" t="s">
        <v>230</v>
      </c>
      <c r="R6560" s="21" t="s">
        <v>231</v>
      </c>
      <c r="S6560" s="35">
        <v>1</v>
      </c>
      <c r="T6560" s="22">
        <v>1</v>
      </c>
      <c r="U6560" s="20" t="s">
        <v>62</v>
      </c>
      <c r="V6560" s="20">
        <v>45892</v>
      </c>
      <c r="W6560" s="21">
        <v>8</v>
      </c>
      <c r="X6560" s="20">
        <v>45901</v>
      </c>
      <c r="Y6560" s="20">
        <v>45896</v>
      </c>
      <c r="Z6560" s="48">
        <v>8</v>
      </c>
      <c r="AA6560">
        <v>2025</v>
      </c>
      <c r="AB6560" s="45">
        <v>49994</v>
      </c>
      <c r="AC6560" s="45">
        <v>49994</v>
      </c>
      <c r="AK6560" s="10"/>
    </row>
    <row r="6561" spans="1:37">
      <c r="A6561" t="s">
        <v>45</v>
      </c>
      <c r="B6561" t="s">
        <v>46</v>
      </c>
      <c r="C6561" t="s">
        <v>47</v>
      </c>
      <c r="D6561" t="s">
        <v>6987</v>
      </c>
      <c r="E6561" t="s">
        <v>88</v>
      </c>
      <c r="F6561" t="s">
        <v>79</v>
      </c>
      <c r="G6561" t="s">
        <v>51</v>
      </c>
      <c r="H6561" s="20" t="s">
        <v>52</v>
      </c>
      <c r="I6561" t="s">
        <v>53</v>
      </c>
      <c r="J6561" t="s">
        <v>54</v>
      </c>
      <c r="K6561">
        <v>3</v>
      </c>
      <c r="L6561" t="s">
        <v>55</v>
      </c>
      <c r="M6561" t="s">
        <v>56</v>
      </c>
      <c r="N6561" t="s">
        <v>57</v>
      </c>
      <c r="O6561" s="21" t="s">
        <v>58</v>
      </c>
      <c r="P6561" s="21" t="s">
        <v>64</v>
      </c>
      <c r="Q6561" s="20" t="s">
        <v>885</v>
      </c>
      <c r="R6561" s="21" t="s">
        <v>886</v>
      </c>
      <c r="S6561" s="35">
        <v>1</v>
      </c>
      <c r="T6561" s="22">
        <v>1</v>
      </c>
      <c r="U6561" s="20" t="s">
        <v>62</v>
      </c>
      <c r="V6561" s="20">
        <v>45890</v>
      </c>
      <c r="W6561" s="21">
        <v>8</v>
      </c>
      <c r="X6561" s="20">
        <v>45898</v>
      </c>
      <c r="Y6561" s="20">
        <v>45894</v>
      </c>
      <c r="Z6561" s="48">
        <v>8</v>
      </c>
      <c r="AA6561">
        <v>2025</v>
      </c>
      <c r="AB6561" s="45">
        <v>103117</v>
      </c>
      <c r="AC6561" s="45">
        <v>103117</v>
      </c>
      <c r="AK6561" s="10"/>
    </row>
    <row r="6562" spans="1:37">
      <c r="A6562" t="s">
        <v>45</v>
      </c>
      <c r="B6562" t="s">
        <v>46</v>
      </c>
      <c r="C6562" t="s">
        <v>47</v>
      </c>
      <c r="D6562" t="s">
        <v>6988</v>
      </c>
      <c r="E6562" t="s">
        <v>88</v>
      </c>
      <c r="F6562" t="s">
        <v>79</v>
      </c>
      <c r="G6562" t="s">
        <v>51</v>
      </c>
      <c r="H6562" s="20" t="s">
        <v>52</v>
      </c>
      <c r="I6562" t="s">
        <v>53</v>
      </c>
      <c r="J6562" t="s">
        <v>54</v>
      </c>
      <c r="K6562">
        <v>3</v>
      </c>
      <c r="L6562" t="s">
        <v>55</v>
      </c>
      <c r="M6562" t="s">
        <v>77</v>
      </c>
      <c r="N6562" t="s">
        <v>89</v>
      </c>
      <c r="O6562" s="21" t="s">
        <v>58</v>
      </c>
      <c r="P6562" s="21" t="s">
        <v>104</v>
      </c>
      <c r="Q6562" s="20" t="s">
        <v>6989</v>
      </c>
      <c r="R6562" s="21" t="s">
        <v>6990</v>
      </c>
      <c r="S6562" s="35">
        <v>1</v>
      </c>
      <c r="T6562" s="22">
        <v>1</v>
      </c>
      <c r="U6562" s="20" t="s">
        <v>62</v>
      </c>
      <c r="V6562" s="20">
        <v>45892</v>
      </c>
      <c r="W6562" s="21">
        <v>8</v>
      </c>
      <c r="X6562" s="20">
        <v>45901</v>
      </c>
      <c r="Y6562" s="20">
        <v>45896</v>
      </c>
      <c r="Z6562" s="48">
        <v>8</v>
      </c>
      <c r="AA6562">
        <v>2025</v>
      </c>
      <c r="AB6562" s="45">
        <v>81239</v>
      </c>
      <c r="AC6562" s="45">
        <v>81239</v>
      </c>
      <c r="AK6562" s="10"/>
    </row>
    <row r="6563" spans="1:37">
      <c r="A6563" t="s">
        <v>45</v>
      </c>
      <c r="B6563" t="s">
        <v>46</v>
      </c>
      <c r="C6563" t="s">
        <v>47</v>
      </c>
      <c r="D6563" t="s">
        <v>6991</v>
      </c>
      <c r="E6563" t="s">
        <v>88</v>
      </c>
      <c r="F6563" t="s">
        <v>79</v>
      </c>
      <c r="G6563" t="s">
        <v>51</v>
      </c>
      <c r="H6563" s="20" t="s">
        <v>52</v>
      </c>
      <c r="I6563" t="s">
        <v>53</v>
      </c>
      <c r="J6563" t="s">
        <v>54</v>
      </c>
      <c r="K6563">
        <v>3</v>
      </c>
      <c r="L6563" t="s">
        <v>55</v>
      </c>
      <c r="M6563" t="s">
        <v>77</v>
      </c>
      <c r="N6563" t="s">
        <v>89</v>
      </c>
      <c r="O6563" s="21" t="s">
        <v>58</v>
      </c>
      <c r="P6563" s="21" t="s">
        <v>366</v>
      </c>
      <c r="Q6563" s="20" t="s">
        <v>2386</v>
      </c>
      <c r="R6563" s="21" t="s">
        <v>2387</v>
      </c>
      <c r="S6563" s="35">
        <v>1</v>
      </c>
      <c r="T6563" s="22">
        <v>1</v>
      </c>
      <c r="U6563" s="20" t="s">
        <v>62</v>
      </c>
      <c r="V6563" s="20">
        <v>45891</v>
      </c>
      <c r="W6563" s="21">
        <v>8</v>
      </c>
      <c r="X6563" s="20">
        <v>45898</v>
      </c>
      <c r="Y6563" s="20">
        <v>45896</v>
      </c>
      <c r="Z6563" s="48">
        <v>8</v>
      </c>
      <c r="AA6563">
        <v>2025</v>
      </c>
      <c r="AB6563" s="45">
        <v>43745</v>
      </c>
      <c r="AC6563" s="45">
        <v>43745</v>
      </c>
      <c r="AK6563" s="10"/>
    </row>
    <row r="6564" spans="1:37">
      <c r="A6564" t="s">
        <v>45</v>
      </c>
      <c r="B6564" t="s">
        <v>46</v>
      </c>
      <c r="C6564" t="s">
        <v>47</v>
      </c>
      <c r="D6564" t="s">
        <v>6992</v>
      </c>
      <c r="E6564" t="s">
        <v>88</v>
      </c>
      <c r="F6564" t="s">
        <v>79</v>
      </c>
      <c r="G6564" t="s">
        <v>51</v>
      </c>
      <c r="H6564" s="20" t="s">
        <v>52</v>
      </c>
      <c r="I6564" t="s">
        <v>53</v>
      </c>
      <c r="J6564" t="s">
        <v>54</v>
      </c>
      <c r="K6564">
        <v>3</v>
      </c>
      <c r="L6564" t="s">
        <v>55</v>
      </c>
      <c r="M6564" t="s">
        <v>77</v>
      </c>
      <c r="N6564" t="s">
        <v>89</v>
      </c>
      <c r="O6564" s="21" t="s">
        <v>58</v>
      </c>
      <c r="P6564" s="21" t="s">
        <v>90</v>
      </c>
      <c r="Q6564" s="20" t="s">
        <v>1025</v>
      </c>
      <c r="R6564" s="21" t="s">
        <v>1026</v>
      </c>
      <c r="S6564" s="35">
        <v>1</v>
      </c>
      <c r="T6564" s="22">
        <v>1</v>
      </c>
      <c r="U6564" s="20" t="s">
        <v>62</v>
      </c>
      <c r="V6564" s="20">
        <v>45892</v>
      </c>
      <c r="W6564" s="21">
        <v>8</v>
      </c>
      <c r="X6564" s="20">
        <v>45901</v>
      </c>
      <c r="Y6564" s="20">
        <v>45896</v>
      </c>
      <c r="Z6564" s="48">
        <v>8</v>
      </c>
      <c r="AA6564">
        <v>2025</v>
      </c>
      <c r="AB6564" s="45">
        <v>106656</v>
      </c>
      <c r="AC6564" s="45">
        <v>106656</v>
      </c>
      <c r="AK6564" s="10"/>
    </row>
    <row r="6565" spans="1:37">
      <c r="A6565" t="s">
        <v>45</v>
      </c>
      <c r="B6565" t="s">
        <v>46</v>
      </c>
      <c r="C6565" t="s">
        <v>47</v>
      </c>
      <c r="D6565" t="s">
        <v>6993</v>
      </c>
      <c r="E6565" t="s">
        <v>88</v>
      </c>
      <c r="F6565" t="s">
        <v>79</v>
      </c>
      <c r="G6565" t="s">
        <v>51</v>
      </c>
      <c r="H6565" s="20" t="s">
        <v>52</v>
      </c>
      <c r="I6565" t="s">
        <v>53</v>
      </c>
      <c r="J6565" t="s">
        <v>54</v>
      </c>
      <c r="K6565">
        <v>3</v>
      </c>
      <c r="L6565" t="s">
        <v>55</v>
      </c>
      <c r="M6565" t="s">
        <v>77</v>
      </c>
      <c r="N6565" t="s">
        <v>89</v>
      </c>
      <c r="O6565" s="21" t="s">
        <v>58</v>
      </c>
      <c r="P6565" s="21" t="s">
        <v>126</v>
      </c>
      <c r="Q6565" s="20" t="s">
        <v>4396</v>
      </c>
      <c r="R6565" s="21" t="s">
        <v>4397</v>
      </c>
      <c r="S6565" s="35">
        <v>1</v>
      </c>
      <c r="T6565" s="22">
        <v>1</v>
      </c>
      <c r="U6565" s="20" t="s">
        <v>62</v>
      </c>
      <c r="V6565" s="20">
        <v>45892</v>
      </c>
      <c r="W6565" s="21">
        <v>8</v>
      </c>
      <c r="X6565" s="20">
        <v>45901</v>
      </c>
      <c r="Y6565" s="20">
        <v>45896</v>
      </c>
      <c r="Z6565" s="48">
        <v>8</v>
      </c>
      <c r="AA6565">
        <v>2025</v>
      </c>
      <c r="AB6565" s="45">
        <v>99989</v>
      </c>
      <c r="AC6565" s="45">
        <v>99989</v>
      </c>
      <c r="AK6565" s="10"/>
    </row>
    <row r="6566" spans="1:37">
      <c r="A6566" t="s">
        <v>45</v>
      </c>
      <c r="B6566" t="s">
        <v>46</v>
      </c>
      <c r="C6566" t="s">
        <v>47</v>
      </c>
      <c r="D6566" t="s">
        <v>6994</v>
      </c>
      <c r="E6566" t="s">
        <v>88</v>
      </c>
      <c r="F6566" t="s">
        <v>79</v>
      </c>
      <c r="G6566" t="s">
        <v>51</v>
      </c>
      <c r="H6566" s="20" t="s">
        <v>52</v>
      </c>
      <c r="I6566" t="s">
        <v>53</v>
      </c>
      <c r="J6566" t="s">
        <v>54</v>
      </c>
      <c r="K6566">
        <v>3</v>
      </c>
      <c r="L6566" t="s">
        <v>55</v>
      </c>
      <c r="M6566" t="s">
        <v>77</v>
      </c>
      <c r="N6566" t="s">
        <v>89</v>
      </c>
      <c r="O6566" s="21" t="s">
        <v>58</v>
      </c>
      <c r="P6566" s="21" t="s">
        <v>119</v>
      </c>
      <c r="Q6566" s="20" t="s">
        <v>728</v>
      </c>
      <c r="R6566" s="21" t="s">
        <v>729</v>
      </c>
      <c r="S6566" s="35">
        <v>1</v>
      </c>
      <c r="T6566" s="22">
        <v>1</v>
      </c>
      <c r="U6566" s="20" t="s">
        <v>62</v>
      </c>
      <c r="V6566" s="20">
        <v>45891</v>
      </c>
      <c r="W6566" s="21">
        <v>8</v>
      </c>
      <c r="X6566" s="20">
        <v>45898</v>
      </c>
      <c r="Y6566" s="20">
        <v>45896</v>
      </c>
      <c r="Z6566" s="48">
        <v>8</v>
      </c>
      <c r="AA6566">
        <v>2025</v>
      </c>
      <c r="AB6566" s="45">
        <v>73327</v>
      </c>
      <c r="AC6566" s="45">
        <v>73327</v>
      </c>
      <c r="AK6566" s="10"/>
    </row>
    <row r="6567" spans="1:37">
      <c r="A6567" t="s">
        <v>45</v>
      </c>
      <c r="B6567" t="s">
        <v>46</v>
      </c>
      <c r="C6567" t="s">
        <v>47</v>
      </c>
      <c r="D6567" t="s">
        <v>6995</v>
      </c>
      <c r="E6567" t="s">
        <v>88</v>
      </c>
      <c r="F6567" t="s">
        <v>79</v>
      </c>
      <c r="G6567" t="s">
        <v>51</v>
      </c>
      <c r="H6567" s="20" t="s">
        <v>52</v>
      </c>
      <c r="I6567" t="s">
        <v>53</v>
      </c>
      <c r="J6567" t="s">
        <v>54</v>
      </c>
      <c r="K6567">
        <v>3</v>
      </c>
      <c r="L6567" t="s">
        <v>55</v>
      </c>
      <c r="M6567" t="s">
        <v>56</v>
      </c>
      <c r="N6567" t="s">
        <v>57</v>
      </c>
      <c r="O6567" s="21" t="s">
        <v>58</v>
      </c>
      <c r="P6567" s="21" t="s">
        <v>133</v>
      </c>
      <c r="Q6567" s="20" t="s">
        <v>169</v>
      </c>
      <c r="R6567" s="21" t="s">
        <v>170</v>
      </c>
      <c r="S6567" s="35">
        <v>1</v>
      </c>
      <c r="T6567" s="22">
        <v>1</v>
      </c>
      <c r="U6567" s="20" t="s">
        <v>62</v>
      </c>
      <c r="V6567" s="20">
        <v>45893</v>
      </c>
      <c r="W6567" s="21">
        <v>8</v>
      </c>
      <c r="X6567" s="20">
        <v>45902</v>
      </c>
      <c r="Y6567" s="20">
        <v>45898</v>
      </c>
      <c r="Z6567" s="48">
        <v>8</v>
      </c>
      <c r="AA6567">
        <v>2025</v>
      </c>
      <c r="AB6567" s="45">
        <v>42493</v>
      </c>
      <c r="AC6567" s="45">
        <v>42493</v>
      </c>
      <c r="AK6567" s="10"/>
    </row>
    <row r="6568" spans="1:37">
      <c r="A6568" t="s">
        <v>45</v>
      </c>
      <c r="B6568" t="s">
        <v>46</v>
      </c>
      <c r="C6568" t="s">
        <v>47</v>
      </c>
      <c r="D6568" t="s">
        <v>6996</v>
      </c>
      <c r="E6568" t="s">
        <v>88</v>
      </c>
      <c r="F6568" t="s">
        <v>79</v>
      </c>
      <c r="G6568" t="s">
        <v>51</v>
      </c>
      <c r="H6568" s="20" t="s">
        <v>52</v>
      </c>
      <c r="I6568" t="s">
        <v>53</v>
      </c>
      <c r="J6568" t="s">
        <v>54</v>
      </c>
      <c r="K6568">
        <v>3</v>
      </c>
      <c r="L6568" t="s">
        <v>55</v>
      </c>
      <c r="M6568" t="s">
        <v>77</v>
      </c>
      <c r="N6568" t="s">
        <v>89</v>
      </c>
      <c r="O6568" s="21" t="s">
        <v>58</v>
      </c>
      <c r="P6568" s="21" t="s">
        <v>276</v>
      </c>
      <c r="Q6568" s="20" t="s">
        <v>315</v>
      </c>
      <c r="R6568" s="21" t="s">
        <v>316</v>
      </c>
      <c r="S6568" s="35">
        <v>2</v>
      </c>
      <c r="T6568" s="22">
        <v>2</v>
      </c>
      <c r="U6568" s="20" t="s">
        <v>62</v>
      </c>
      <c r="V6568" s="20">
        <v>45892</v>
      </c>
      <c r="W6568" s="21">
        <v>8</v>
      </c>
      <c r="X6568" s="20">
        <v>45901</v>
      </c>
      <c r="Y6568" s="20">
        <v>45896</v>
      </c>
      <c r="Z6568" s="48">
        <v>8</v>
      </c>
      <c r="AA6568">
        <v>2025</v>
      </c>
      <c r="AB6568" s="45">
        <v>24990</v>
      </c>
      <c r="AC6568" s="45">
        <v>24990</v>
      </c>
      <c r="AK6568" s="10"/>
    </row>
    <row r="6569" spans="1:37">
      <c r="A6569" t="s">
        <v>45</v>
      </c>
      <c r="B6569" t="s">
        <v>46</v>
      </c>
      <c r="C6569" t="s">
        <v>47</v>
      </c>
      <c r="D6569" t="s">
        <v>6997</v>
      </c>
      <c r="E6569" t="s">
        <v>88</v>
      </c>
      <c r="F6569" t="s">
        <v>79</v>
      </c>
      <c r="G6569" t="s">
        <v>51</v>
      </c>
      <c r="H6569" s="20" t="s">
        <v>52</v>
      </c>
      <c r="I6569" t="s">
        <v>53</v>
      </c>
      <c r="J6569" t="s">
        <v>54</v>
      </c>
      <c r="K6569">
        <v>3</v>
      </c>
      <c r="L6569" t="s">
        <v>55</v>
      </c>
      <c r="M6569" t="s">
        <v>56</v>
      </c>
      <c r="N6569" t="s">
        <v>57</v>
      </c>
      <c r="O6569" s="21" t="s">
        <v>58</v>
      </c>
      <c r="P6569" s="21" t="s">
        <v>207</v>
      </c>
      <c r="Q6569" s="20" t="s">
        <v>2365</v>
      </c>
      <c r="R6569" s="21" t="s">
        <v>2366</v>
      </c>
      <c r="S6569" s="35">
        <v>1</v>
      </c>
      <c r="T6569" s="22">
        <v>1</v>
      </c>
      <c r="U6569" s="20" t="s">
        <v>62</v>
      </c>
      <c r="V6569" s="20">
        <v>45890</v>
      </c>
      <c r="W6569" s="21">
        <v>8</v>
      </c>
      <c r="X6569" s="20">
        <v>45901</v>
      </c>
      <c r="Y6569" s="20">
        <v>45896</v>
      </c>
      <c r="Z6569" s="48">
        <v>8</v>
      </c>
      <c r="AA6569">
        <v>2025</v>
      </c>
      <c r="AB6569" s="45">
        <v>49995</v>
      </c>
      <c r="AC6569" s="45">
        <v>49995</v>
      </c>
      <c r="AK6569" s="10"/>
    </row>
    <row r="6570" spans="1:37">
      <c r="A6570" t="s">
        <v>45</v>
      </c>
      <c r="B6570" t="s">
        <v>46</v>
      </c>
      <c r="C6570" t="s">
        <v>47</v>
      </c>
      <c r="D6570" t="s">
        <v>6998</v>
      </c>
      <c r="E6570" t="s">
        <v>88</v>
      </c>
      <c r="F6570" t="s">
        <v>79</v>
      </c>
      <c r="G6570" t="s">
        <v>51</v>
      </c>
      <c r="H6570" s="20" t="s">
        <v>52</v>
      </c>
      <c r="I6570" t="s">
        <v>53</v>
      </c>
      <c r="J6570" t="s">
        <v>54</v>
      </c>
      <c r="K6570">
        <v>3</v>
      </c>
      <c r="L6570" t="s">
        <v>55</v>
      </c>
      <c r="M6570" t="s">
        <v>77</v>
      </c>
      <c r="N6570" t="s">
        <v>89</v>
      </c>
      <c r="O6570" s="21" t="s">
        <v>58</v>
      </c>
      <c r="P6570" s="21" t="s">
        <v>276</v>
      </c>
      <c r="Q6570" s="20" t="s">
        <v>315</v>
      </c>
      <c r="R6570" s="21" t="s">
        <v>316</v>
      </c>
      <c r="S6570" s="35">
        <v>2</v>
      </c>
      <c r="T6570" s="22">
        <v>2</v>
      </c>
      <c r="U6570" s="20" t="s">
        <v>62</v>
      </c>
      <c r="V6570" s="20">
        <v>45894</v>
      </c>
      <c r="W6570" s="21">
        <v>8</v>
      </c>
      <c r="X6570" s="20">
        <v>45902</v>
      </c>
      <c r="Y6570" s="20">
        <v>45896</v>
      </c>
      <c r="Z6570" s="48">
        <v>8</v>
      </c>
      <c r="AA6570">
        <v>2025</v>
      </c>
      <c r="AB6570" s="45">
        <v>24990</v>
      </c>
      <c r="AC6570" s="45">
        <v>24990</v>
      </c>
      <c r="AK6570" s="10"/>
    </row>
    <row r="6571" spans="1:37">
      <c r="A6571" t="s">
        <v>45</v>
      </c>
      <c r="B6571" t="s">
        <v>46</v>
      </c>
      <c r="C6571" t="s">
        <v>47</v>
      </c>
      <c r="D6571" t="s">
        <v>6999</v>
      </c>
      <c r="E6571" t="s">
        <v>88</v>
      </c>
      <c r="F6571" t="s">
        <v>79</v>
      </c>
      <c r="G6571" t="s">
        <v>51</v>
      </c>
      <c r="H6571" s="20" t="s">
        <v>52</v>
      </c>
      <c r="I6571" t="s">
        <v>53</v>
      </c>
      <c r="J6571" t="s">
        <v>54</v>
      </c>
      <c r="K6571">
        <v>3</v>
      </c>
      <c r="L6571" t="s">
        <v>55</v>
      </c>
      <c r="M6571" t="s">
        <v>56</v>
      </c>
      <c r="N6571" t="s">
        <v>57</v>
      </c>
      <c r="O6571" s="21" t="s">
        <v>58</v>
      </c>
      <c r="P6571" s="21" t="s">
        <v>64</v>
      </c>
      <c r="Q6571" s="20" t="s">
        <v>518</v>
      </c>
      <c r="R6571" s="21" t="s">
        <v>519</v>
      </c>
      <c r="S6571" s="35">
        <v>1</v>
      </c>
      <c r="T6571" s="22">
        <v>1</v>
      </c>
      <c r="U6571" s="20" t="s">
        <v>62</v>
      </c>
      <c r="V6571" s="20">
        <v>45892</v>
      </c>
      <c r="W6571" s="21">
        <v>8</v>
      </c>
      <c r="X6571" s="20">
        <v>45901</v>
      </c>
      <c r="Y6571" s="20">
        <v>45896</v>
      </c>
      <c r="Z6571" s="48">
        <v>8</v>
      </c>
      <c r="AA6571">
        <v>2025</v>
      </c>
      <c r="AB6571" s="45">
        <v>133325</v>
      </c>
      <c r="AC6571" s="45">
        <v>133325</v>
      </c>
      <c r="AK6571" s="10"/>
    </row>
    <row r="6572" spans="1:37">
      <c r="A6572" t="s">
        <v>45</v>
      </c>
      <c r="B6572" t="s">
        <v>46</v>
      </c>
      <c r="C6572" t="s">
        <v>47</v>
      </c>
      <c r="D6572" t="s">
        <v>7000</v>
      </c>
      <c r="E6572" t="s">
        <v>88</v>
      </c>
      <c r="F6572" t="s">
        <v>79</v>
      </c>
      <c r="G6572" t="s">
        <v>51</v>
      </c>
      <c r="H6572" s="20" t="s">
        <v>52</v>
      </c>
      <c r="I6572" t="s">
        <v>53</v>
      </c>
      <c r="J6572" t="s">
        <v>54</v>
      </c>
      <c r="K6572">
        <v>3</v>
      </c>
      <c r="L6572" t="s">
        <v>55</v>
      </c>
      <c r="M6572" t="s">
        <v>56</v>
      </c>
      <c r="N6572" t="s">
        <v>57</v>
      </c>
      <c r="O6572" s="21" t="s">
        <v>58</v>
      </c>
      <c r="P6572" s="21" t="s">
        <v>207</v>
      </c>
      <c r="Q6572" s="20" t="s">
        <v>2613</v>
      </c>
      <c r="R6572" s="21" t="s">
        <v>2614</v>
      </c>
      <c r="S6572" s="35">
        <v>1</v>
      </c>
      <c r="T6572" s="22">
        <v>1</v>
      </c>
      <c r="U6572" s="20" t="s">
        <v>62</v>
      </c>
      <c r="V6572" s="20">
        <v>45892</v>
      </c>
      <c r="W6572" s="21">
        <v>8</v>
      </c>
      <c r="X6572" s="20">
        <v>45901</v>
      </c>
      <c r="Y6572" s="20">
        <v>45896</v>
      </c>
      <c r="Z6572" s="48">
        <v>8</v>
      </c>
      <c r="AA6572">
        <v>2025</v>
      </c>
      <c r="AB6572" s="45">
        <v>49995</v>
      </c>
      <c r="AC6572" s="45">
        <v>49995</v>
      </c>
      <c r="AK6572" s="10"/>
    </row>
    <row r="6573" spans="1:37">
      <c r="A6573" t="s">
        <v>45</v>
      </c>
      <c r="B6573" t="s">
        <v>46</v>
      </c>
      <c r="C6573" t="s">
        <v>47</v>
      </c>
      <c r="D6573" t="s">
        <v>7001</v>
      </c>
      <c r="E6573" t="s">
        <v>88</v>
      </c>
      <c r="F6573" t="s">
        <v>79</v>
      </c>
      <c r="G6573" t="s">
        <v>51</v>
      </c>
      <c r="H6573" s="20" t="s">
        <v>52</v>
      </c>
      <c r="I6573" t="s">
        <v>53</v>
      </c>
      <c r="J6573" t="s">
        <v>54</v>
      </c>
      <c r="K6573">
        <v>3</v>
      </c>
      <c r="L6573" t="s">
        <v>55</v>
      </c>
      <c r="M6573" t="s">
        <v>77</v>
      </c>
      <c r="N6573" t="s">
        <v>89</v>
      </c>
      <c r="O6573" s="21" t="s">
        <v>58</v>
      </c>
      <c r="P6573" s="21" t="s">
        <v>126</v>
      </c>
      <c r="Q6573" s="20" t="s">
        <v>1044</v>
      </c>
      <c r="R6573" s="21" t="s">
        <v>1045</v>
      </c>
      <c r="S6573" s="35">
        <v>1</v>
      </c>
      <c r="T6573" s="22">
        <v>1</v>
      </c>
      <c r="U6573" s="20" t="s">
        <v>62</v>
      </c>
      <c r="V6573" s="20">
        <v>45892</v>
      </c>
      <c r="W6573" s="21">
        <v>8</v>
      </c>
      <c r="X6573" s="20">
        <v>45901</v>
      </c>
      <c r="Y6573" s="20">
        <v>45896</v>
      </c>
      <c r="Z6573" s="48">
        <v>8</v>
      </c>
      <c r="AA6573">
        <v>2025</v>
      </c>
      <c r="AB6573" s="45">
        <v>69995</v>
      </c>
      <c r="AC6573" s="45">
        <v>69995</v>
      </c>
      <c r="AK6573" s="10"/>
    </row>
    <row r="6574" spans="1:37">
      <c r="A6574" t="s">
        <v>45</v>
      </c>
      <c r="B6574" t="s">
        <v>46</v>
      </c>
      <c r="C6574" t="s">
        <v>47</v>
      </c>
      <c r="D6574" t="s">
        <v>7002</v>
      </c>
      <c r="E6574" t="s">
        <v>88</v>
      </c>
      <c r="F6574" t="s">
        <v>79</v>
      </c>
      <c r="G6574" t="s">
        <v>51</v>
      </c>
      <c r="H6574" s="20" t="s">
        <v>52</v>
      </c>
      <c r="I6574" t="s">
        <v>53</v>
      </c>
      <c r="J6574" t="s">
        <v>54</v>
      </c>
      <c r="K6574">
        <v>3</v>
      </c>
      <c r="L6574" t="s">
        <v>55</v>
      </c>
      <c r="M6574" t="s">
        <v>56</v>
      </c>
      <c r="N6574" t="s">
        <v>57</v>
      </c>
      <c r="O6574" s="21" t="s">
        <v>58</v>
      </c>
      <c r="P6574" s="21" t="s">
        <v>64</v>
      </c>
      <c r="Q6574" s="20" t="s">
        <v>4165</v>
      </c>
      <c r="R6574" s="21" t="s">
        <v>4166</v>
      </c>
      <c r="S6574" s="35">
        <v>1</v>
      </c>
      <c r="T6574" s="22">
        <v>1</v>
      </c>
      <c r="U6574" s="20" t="s">
        <v>62</v>
      </c>
      <c r="V6574" s="20">
        <v>45892</v>
      </c>
      <c r="W6574" s="21">
        <v>8</v>
      </c>
      <c r="X6574" s="20">
        <v>45901</v>
      </c>
      <c r="Y6574" s="20">
        <v>45896</v>
      </c>
      <c r="Z6574" s="48">
        <v>8</v>
      </c>
      <c r="AA6574">
        <v>2025</v>
      </c>
      <c r="AB6574" s="45">
        <v>109994</v>
      </c>
      <c r="AC6574" s="45">
        <v>109994</v>
      </c>
      <c r="AK6574" s="10"/>
    </row>
    <row r="6575" spans="1:37">
      <c r="A6575" t="s">
        <v>45</v>
      </c>
      <c r="B6575" t="s">
        <v>46</v>
      </c>
      <c r="C6575" t="s">
        <v>47</v>
      </c>
      <c r="D6575" t="s">
        <v>7003</v>
      </c>
      <c r="E6575" t="s">
        <v>88</v>
      </c>
      <c r="F6575" t="s">
        <v>79</v>
      </c>
      <c r="G6575" t="s">
        <v>51</v>
      </c>
      <c r="H6575" s="20" t="s">
        <v>52</v>
      </c>
      <c r="I6575" t="s">
        <v>53</v>
      </c>
      <c r="J6575" t="s">
        <v>54</v>
      </c>
      <c r="K6575">
        <v>3</v>
      </c>
      <c r="L6575" t="s">
        <v>55</v>
      </c>
      <c r="M6575" t="s">
        <v>56</v>
      </c>
      <c r="N6575" t="s">
        <v>57</v>
      </c>
      <c r="O6575" s="21" t="s">
        <v>58</v>
      </c>
      <c r="P6575" s="21" t="s">
        <v>64</v>
      </c>
      <c r="Q6575" s="20" t="s">
        <v>885</v>
      </c>
      <c r="R6575" s="21" t="s">
        <v>886</v>
      </c>
      <c r="S6575" s="35">
        <v>1</v>
      </c>
      <c r="T6575" s="22">
        <v>1</v>
      </c>
      <c r="U6575" s="20" t="s">
        <v>62</v>
      </c>
      <c r="V6575" s="20">
        <v>45892</v>
      </c>
      <c r="W6575" s="21">
        <v>8</v>
      </c>
      <c r="X6575" s="20">
        <v>45901</v>
      </c>
      <c r="Y6575" s="20">
        <v>45896</v>
      </c>
      <c r="Z6575" s="48">
        <v>8</v>
      </c>
      <c r="AA6575">
        <v>2025</v>
      </c>
      <c r="AB6575" s="45">
        <v>103117</v>
      </c>
      <c r="AC6575" s="45">
        <v>103117</v>
      </c>
      <c r="AK6575" s="10"/>
    </row>
    <row r="6576" spans="1:37">
      <c r="A6576" t="s">
        <v>45</v>
      </c>
      <c r="B6576" t="s">
        <v>46</v>
      </c>
      <c r="C6576" t="s">
        <v>47</v>
      </c>
      <c r="D6576" t="s">
        <v>7004</v>
      </c>
      <c r="E6576" t="s">
        <v>88</v>
      </c>
      <c r="F6576" t="s">
        <v>79</v>
      </c>
      <c r="G6576" t="s">
        <v>51</v>
      </c>
      <c r="H6576" s="20" t="s">
        <v>52</v>
      </c>
      <c r="I6576" t="s">
        <v>53</v>
      </c>
      <c r="J6576" t="s">
        <v>54</v>
      </c>
      <c r="K6576">
        <v>3</v>
      </c>
      <c r="L6576" t="s">
        <v>55</v>
      </c>
      <c r="M6576" t="s">
        <v>77</v>
      </c>
      <c r="N6576" t="s">
        <v>89</v>
      </c>
      <c r="O6576" s="21" t="s">
        <v>58</v>
      </c>
      <c r="P6576" s="21" t="s">
        <v>119</v>
      </c>
      <c r="Q6576" s="20" t="s">
        <v>2537</v>
      </c>
      <c r="R6576" s="21" t="s">
        <v>2538</v>
      </c>
      <c r="S6576" s="35">
        <v>1</v>
      </c>
      <c r="T6576" s="22">
        <v>1</v>
      </c>
      <c r="U6576" s="20" t="s">
        <v>62</v>
      </c>
      <c r="V6576" s="20">
        <v>45892</v>
      </c>
      <c r="W6576" s="21">
        <v>8</v>
      </c>
      <c r="X6576" s="20">
        <v>45901</v>
      </c>
      <c r="Y6576" s="20">
        <v>45896</v>
      </c>
      <c r="Z6576" s="48">
        <v>8</v>
      </c>
      <c r="AA6576">
        <v>2025</v>
      </c>
      <c r="AB6576" s="45">
        <v>149994</v>
      </c>
      <c r="AC6576" s="45">
        <v>149994</v>
      </c>
      <c r="AK6576" s="10"/>
    </row>
    <row r="6577" spans="1:37">
      <c r="A6577" t="s">
        <v>45</v>
      </c>
      <c r="B6577" t="s">
        <v>46</v>
      </c>
      <c r="C6577" t="s">
        <v>47</v>
      </c>
      <c r="D6577" t="s">
        <v>7005</v>
      </c>
      <c r="E6577" t="s">
        <v>88</v>
      </c>
      <c r="F6577" t="s">
        <v>79</v>
      </c>
      <c r="G6577" t="s">
        <v>51</v>
      </c>
      <c r="H6577" s="20" t="s">
        <v>52</v>
      </c>
      <c r="I6577" t="s">
        <v>53</v>
      </c>
      <c r="J6577" t="s">
        <v>54</v>
      </c>
      <c r="K6577">
        <v>3</v>
      </c>
      <c r="L6577" t="s">
        <v>55</v>
      </c>
      <c r="M6577" t="s">
        <v>77</v>
      </c>
      <c r="N6577" t="s">
        <v>89</v>
      </c>
      <c r="O6577" s="21" t="s">
        <v>58</v>
      </c>
      <c r="P6577" s="21" t="s">
        <v>303</v>
      </c>
      <c r="Q6577" s="20" t="s">
        <v>631</v>
      </c>
      <c r="R6577" s="21" t="s">
        <v>632</v>
      </c>
      <c r="S6577" s="35">
        <v>1</v>
      </c>
      <c r="T6577" s="22">
        <v>1</v>
      </c>
      <c r="U6577" s="20" t="s">
        <v>62</v>
      </c>
      <c r="V6577" s="20">
        <v>45893</v>
      </c>
      <c r="W6577" s="21">
        <v>8</v>
      </c>
      <c r="X6577" s="20">
        <v>45902</v>
      </c>
      <c r="Y6577" s="20">
        <v>45898</v>
      </c>
      <c r="Z6577" s="48">
        <v>8</v>
      </c>
      <c r="AA6577">
        <v>2025</v>
      </c>
      <c r="AB6577" s="45">
        <v>62500</v>
      </c>
      <c r="AC6577" s="45">
        <v>62500</v>
      </c>
      <c r="AK6577" s="10"/>
    </row>
    <row r="6578" spans="1:37">
      <c r="A6578" t="s">
        <v>45</v>
      </c>
      <c r="B6578" t="s">
        <v>46</v>
      </c>
      <c r="C6578" t="s">
        <v>47</v>
      </c>
      <c r="D6578" t="s">
        <v>7006</v>
      </c>
      <c r="E6578" t="s">
        <v>88</v>
      </c>
      <c r="F6578" t="s">
        <v>79</v>
      </c>
      <c r="G6578" t="s">
        <v>51</v>
      </c>
      <c r="H6578" s="20" t="s">
        <v>52</v>
      </c>
      <c r="I6578" t="s">
        <v>53</v>
      </c>
      <c r="J6578" t="s">
        <v>54</v>
      </c>
      <c r="K6578">
        <v>3</v>
      </c>
      <c r="L6578" t="s">
        <v>55</v>
      </c>
      <c r="M6578" t="s">
        <v>77</v>
      </c>
      <c r="N6578" t="s">
        <v>89</v>
      </c>
      <c r="O6578" s="21" t="s">
        <v>58</v>
      </c>
      <c r="P6578" s="21" t="s">
        <v>90</v>
      </c>
      <c r="Q6578" s="20" t="s">
        <v>344</v>
      </c>
      <c r="R6578" s="21" t="s">
        <v>345</v>
      </c>
      <c r="S6578" s="35">
        <v>1</v>
      </c>
      <c r="T6578" s="22">
        <v>1</v>
      </c>
      <c r="U6578" s="20" t="s">
        <v>62</v>
      </c>
      <c r="V6578" s="20">
        <v>45893</v>
      </c>
      <c r="W6578" s="21">
        <v>8</v>
      </c>
      <c r="X6578" s="20">
        <v>45901</v>
      </c>
      <c r="Y6578" s="20">
        <v>45896</v>
      </c>
      <c r="Z6578" s="48">
        <v>8</v>
      </c>
      <c r="AA6578">
        <v>2025</v>
      </c>
      <c r="AB6578" s="45">
        <v>40620</v>
      </c>
      <c r="AC6578" s="45">
        <v>40620</v>
      </c>
      <c r="AK6578" s="10"/>
    </row>
    <row r="6579" spans="1:37">
      <c r="A6579" t="s">
        <v>45</v>
      </c>
      <c r="B6579" t="s">
        <v>46</v>
      </c>
      <c r="C6579" t="s">
        <v>47</v>
      </c>
      <c r="D6579" t="s">
        <v>7007</v>
      </c>
      <c r="E6579" t="s">
        <v>88</v>
      </c>
      <c r="F6579" t="s">
        <v>79</v>
      </c>
      <c r="G6579" t="s">
        <v>51</v>
      </c>
      <c r="H6579" s="20" t="s">
        <v>52</v>
      </c>
      <c r="I6579" t="s">
        <v>53</v>
      </c>
      <c r="J6579" t="s">
        <v>54</v>
      </c>
      <c r="K6579">
        <v>3</v>
      </c>
      <c r="L6579" t="s">
        <v>55</v>
      </c>
      <c r="M6579" t="s">
        <v>56</v>
      </c>
      <c r="N6579" t="s">
        <v>57</v>
      </c>
      <c r="O6579" s="21" t="s">
        <v>58</v>
      </c>
      <c r="P6579" s="21" t="s">
        <v>64</v>
      </c>
      <c r="Q6579" s="20" t="s">
        <v>385</v>
      </c>
      <c r="R6579" s="21" t="s">
        <v>386</v>
      </c>
      <c r="S6579" s="35">
        <v>1</v>
      </c>
      <c r="T6579" s="22">
        <v>1</v>
      </c>
      <c r="U6579" s="20" t="s">
        <v>62</v>
      </c>
      <c r="V6579" s="20">
        <v>45893</v>
      </c>
      <c r="W6579" s="21">
        <v>8</v>
      </c>
      <c r="X6579" s="20">
        <v>45901</v>
      </c>
      <c r="Y6579" s="20">
        <v>45896</v>
      </c>
      <c r="Z6579" s="48">
        <v>8</v>
      </c>
      <c r="AA6579">
        <v>2025</v>
      </c>
      <c r="AB6579" s="45">
        <v>48743</v>
      </c>
      <c r="AC6579" s="45">
        <v>48743</v>
      </c>
      <c r="AK6579" s="10"/>
    </row>
    <row r="6580" spans="1:37">
      <c r="A6580" t="s">
        <v>45</v>
      </c>
      <c r="B6580" t="s">
        <v>46</v>
      </c>
      <c r="C6580" t="s">
        <v>47</v>
      </c>
      <c r="D6580" t="s">
        <v>7008</v>
      </c>
      <c r="E6580" t="s">
        <v>88</v>
      </c>
      <c r="F6580" t="s">
        <v>79</v>
      </c>
      <c r="G6580" t="s">
        <v>51</v>
      </c>
      <c r="H6580" s="20" t="s">
        <v>52</v>
      </c>
      <c r="I6580" t="s">
        <v>53</v>
      </c>
      <c r="J6580" t="s">
        <v>54</v>
      </c>
      <c r="K6580">
        <v>3</v>
      </c>
      <c r="L6580" t="s">
        <v>55</v>
      </c>
      <c r="M6580" t="s">
        <v>77</v>
      </c>
      <c r="N6580" t="s">
        <v>89</v>
      </c>
      <c r="O6580" s="21" t="s">
        <v>58</v>
      </c>
      <c r="P6580" s="21" t="s">
        <v>119</v>
      </c>
      <c r="Q6580" s="20" t="s">
        <v>120</v>
      </c>
      <c r="R6580" s="21" t="s">
        <v>121</v>
      </c>
      <c r="S6580" s="35">
        <v>1</v>
      </c>
      <c r="T6580" s="22">
        <v>1</v>
      </c>
      <c r="U6580" s="20" t="s">
        <v>62</v>
      </c>
      <c r="V6580" s="20">
        <v>45893</v>
      </c>
      <c r="W6580" s="21">
        <v>8</v>
      </c>
      <c r="X6580" s="20">
        <v>45902</v>
      </c>
      <c r="Y6580" s="20">
        <v>45898</v>
      </c>
      <c r="Z6580" s="48">
        <v>8</v>
      </c>
      <c r="AA6580">
        <v>2025</v>
      </c>
      <c r="AB6580" s="45">
        <v>93325</v>
      </c>
      <c r="AC6580" s="45">
        <v>93325</v>
      </c>
      <c r="AK6580" s="10"/>
    </row>
    <row r="6581" spans="1:37">
      <c r="A6581" t="s">
        <v>45</v>
      </c>
      <c r="B6581" t="s">
        <v>46</v>
      </c>
      <c r="C6581" t="s">
        <v>47</v>
      </c>
      <c r="D6581" t="s">
        <v>7009</v>
      </c>
      <c r="E6581" t="s">
        <v>88</v>
      </c>
      <c r="F6581" t="s">
        <v>79</v>
      </c>
      <c r="G6581" t="s">
        <v>51</v>
      </c>
      <c r="H6581" s="20" t="s">
        <v>52</v>
      </c>
      <c r="I6581" t="s">
        <v>53</v>
      </c>
      <c r="J6581" t="s">
        <v>54</v>
      </c>
      <c r="K6581">
        <v>3</v>
      </c>
      <c r="L6581" t="s">
        <v>55</v>
      </c>
      <c r="M6581" t="s">
        <v>56</v>
      </c>
      <c r="N6581" t="s">
        <v>57</v>
      </c>
      <c r="O6581" s="21" t="s">
        <v>58</v>
      </c>
      <c r="P6581" s="21" t="s">
        <v>64</v>
      </c>
      <c r="Q6581" s="20" t="s">
        <v>230</v>
      </c>
      <c r="R6581" s="21" t="s">
        <v>231</v>
      </c>
      <c r="S6581" s="35">
        <v>1</v>
      </c>
      <c r="T6581" s="22">
        <v>1</v>
      </c>
      <c r="U6581" s="20" t="s">
        <v>62</v>
      </c>
      <c r="V6581" s="20">
        <v>45892</v>
      </c>
      <c r="W6581" s="21">
        <v>8</v>
      </c>
      <c r="X6581" s="20">
        <v>45901</v>
      </c>
      <c r="Y6581" s="20">
        <v>45896</v>
      </c>
      <c r="Z6581" s="48">
        <v>8</v>
      </c>
      <c r="AA6581">
        <v>2025</v>
      </c>
      <c r="AB6581" s="45">
        <v>49994</v>
      </c>
      <c r="AC6581" s="45">
        <v>49994</v>
      </c>
      <c r="AK6581" s="10"/>
    </row>
    <row r="6582" spans="1:37">
      <c r="A6582" t="s">
        <v>45</v>
      </c>
      <c r="B6582" t="s">
        <v>46</v>
      </c>
      <c r="C6582" t="s">
        <v>47</v>
      </c>
      <c r="D6582" t="s">
        <v>7010</v>
      </c>
      <c r="E6582" t="s">
        <v>88</v>
      </c>
      <c r="F6582" t="s">
        <v>79</v>
      </c>
      <c r="G6582" t="s">
        <v>51</v>
      </c>
      <c r="H6582" s="20" t="s">
        <v>52</v>
      </c>
      <c r="I6582" t="s">
        <v>53</v>
      </c>
      <c r="J6582" t="s">
        <v>54</v>
      </c>
      <c r="K6582">
        <v>3</v>
      </c>
      <c r="L6582" t="s">
        <v>55</v>
      </c>
      <c r="M6582" t="s">
        <v>56</v>
      </c>
      <c r="N6582" t="s">
        <v>57</v>
      </c>
      <c r="O6582" s="21" t="s">
        <v>58</v>
      </c>
      <c r="P6582" s="21" t="s">
        <v>207</v>
      </c>
      <c r="Q6582" s="20" t="s">
        <v>950</v>
      </c>
      <c r="R6582" s="21" t="s">
        <v>951</v>
      </c>
      <c r="S6582" s="35">
        <v>1</v>
      </c>
      <c r="T6582" s="22">
        <v>1</v>
      </c>
      <c r="U6582" s="20" t="s">
        <v>62</v>
      </c>
      <c r="V6582" s="20">
        <v>45893</v>
      </c>
      <c r="W6582" s="21">
        <v>8</v>
      </c>
      <c r="X6582" s="20">
        <v>45901</v>
      </c>
      <c r="Y6582" s="20">
        <v>45896</v>
      </c>
      <c r="Z6582" s="48">
        <v>8</v>
      </c>
      <c r="AA6582">
        <v>2025</v>
      </c>
      <c r="AB6582" s="45">
        <v>63327</v>
      </c>
      <c r="AC6582" s="45">
        <v>63327</v>
      </c>
      <c r="AK6582" s="10"/>
    </row>
    <row r="6583" spans="1:37">
      <c r="A6583" t="s">
        <v>45</v>
      </c>
      <c r="B6583" t="s">
        <v>46</v>
      </c>
      <c r="C6583" t="s">
        <v>47</v>
      </c>
      <c r="D6583" t="s">
        <v>7011</v>
      </c>
      <c r="E6583" t="s">
        <v>88</v>
      </c>
      <c r="F6583" t="s">
        <v>79</v>
      </c>
      <c r="G6583" t="s">
        <v>51</v>
      </c>
      <c r="H6583" s="20" t="s">
        <v>52</v>
      </c>
      <c r="I6583" t="s">
        <v>53</v>
      </c>
      <c r="J6583" t="s">
        <v>54</v>
      </c>
      <c r="K6583">
        <v>3</v>
      </c>
      <c r="L6583" t="s">
        <v>55</v>
      </c>
      <c r="M6583" t="s">
        <v>77</v>
      </c>
      <c r="N6583" t="s">
        <v>89</v>
      </c>
      <c r="O6583" s="21" t="s">
        <v>58</v>
      </c>
      <c r="P6583" s="21" t="s">
        <v>97</v>
      </c>
      <c r="Q6583" s="20" t="s">
        <v>2483</v>
      </c>
      <c r="R6583" s="21" t="s">
        <v>2484</v>
      </c>
      <c r="S6583" s="35">
        <v>1</v>
      </c>
      <c r="T6583" s="22">
        <v>1</v>
      </c>
      <c r="U6583" s="20" t="s">
        <v>62</v>
      </c>
      <c r="V6583" s="20">
        <v>45893</v>
      </c>
      <c r="W6583" s="21">
        <v>8</v>
      </c>
      <c r="X6583" s="20">
        <v>45901</v>
      </c>
      <c r="Y6583" s="20">
        <v>45896</v>
      </c>
      <c r="Z6583" s="48">
        <v>8</v>
      </c>
      <c r="AA6583">
        <v>2025</v>
      </c>
      <c r="AB6583" s="45">
        <v>43745</v>
      </c>
      <c r="AC6583" s="45">
        <v>43745</v>
      </c>
      <c r="AK6583" s="10"/>
    </row>
    <row r="6584" spans="1:37">
      <c r="A6584" t="s">
        <v>45</v>
      </c>
      <c r="B6584" t="s">
        <v>46</v>
      </c>
      <c r="C6584" t="s">
        <v>47</v>
      </c>
      <c r="D6584" t="s">
        <v>7012</v>
      </c>
      <c r="E6584" t="s">
        <v>88</v>
      </c>
      <c r="F6584" t="s">
        <v>79</v>
      </c>
      <c r="G6584" t="s">
        <v>51</v>
      </c>
      <c r="H6584" s="20" t="s">
        <v>52</v>
      </c>
      <c r="I6584" t="s">
        <v>53</v>
      </c>
      <c r="J6584" t="s">
        <v>54</v>
      </c>
      <c r="K6584">
        <v>3</v>
      </c>
      <c r="L6584" t="s">
        <v>55</v>
      </c>
      <c r="M6584" t="s">
        <v>77</v>
      </c>
      <c r="N6584" t="s">
        <v>89</v>
      </c>
      <c r="O6584" s="21" t="s">
        <v>58</v>
      </c>
      <c r="P6584" s="21" t="s">
        <v>97</v>
      </c>
      <c r="Q6584" s="20" t="s">
        <v>2870</v>
      </c>
      <c r="R6584" s="21" t="s">
        <v>2871</v>
      </c>
      <c r="S6584" s="35">
        <v>1</v>
      </c>
      <c r="T6584" s="22">
        <v>1</v>
      </c>
      <c r="U6584" s="20" t="s">
        <v>62</v>
      </c>
      <c r="V6584" s="20">
        <v>45890</v>
      </c>
      <c r="W6584" s="21">
        <v>8</v>
      </c>
      <c r="X6584" s="20">
        <v>45902</v>
      </c>
      <c r="Y6584" s="20">
        <v>45896</v>
      </c>
      <c r="Z6584" s="48">
        <v>8</v>
      </c>
      <c r="AA6584">
        <v>2025</v>
      </c>
      <c r="AB6584" s="45">
        <v>62495</v>
      </c>
      <c r="AC6584" s="45">
        <v>62495</v>
      </c>
      <c r="AK6584" s="10"/>
    </row>
    <row r="6585" spans="1:37">
      <c r="A6585" t="s">
        <v>45</v>
      </c>
      <c r="B6585" t="s">
        <v>46</v>
      </c>
      <c r="C6585" t="s">
        <v>47</v>
      </c>
      <c r="D6585" t="s">
        <v>7013</v>
      </c>
      <c r="E6585" t="s">
        <v>88</v>
      </c>
      <c r="F6585" t="s">
        <v>79</v>
      </c>
      <c r="G6585" t="s">
        <v>51</v>
      </c>
      <c r="H6585" s="20" t="s">
        <v>52</v>
      </c>
      <c r="I6585" t="s">
        <v>53</v>
      </c>
      <c r="J6585" t="s">
        <v>54</v>
      </c>
      <c r="K6585">
        <v>3</v>
      </c>
      <c r="L6585" t="s">
        <v>55</v>
      </c>
      <c r="M6585" t="s">
        <v>77</v>
      </c>
      <c r="N6585" t="s">
        <v>89</v>
      </c>
      <c r="O6585" s="21" t="s">
        <v>58</v>
      </c>
      <c r="P6585" s="21" t="s">
        <v>137</v>
      </c>
      <c r="Q6585" s="20" t="s">
        <v>138</v>
      </c>
      <c r="R6585" s="21" t="s">
        <v>139</v>
      </c>
      <c r="S6585" s="35">
        <v>1</v>
      </c>
      <c r="T6585" s="22">
        <v>1</v>
      </c>
      <c r="U6585" s="20" t="s">
        <v>62</v>
      </c>
      <c r="V6585" s="20">
        <v>45891</v>
      </c>
      <c r="W6585" s="21">
        <v>8</v>
      </c>
      <c r="X6585" s="20">
        <v>45887</v>
      </c>
      <c r="Y6585" s="20">
        <v>45896</v>
      </c>
      <c r="Z6585" s="48">
        <v>8</v>
      </c>
      <c r="AA6585">
        <v>2025</v>
      </c>
      <c r="AB6585" s="45">
        <v>123327</v>
      </c>
      <c r="AC6585" s="45">
        <v>123327</v>
      </c>
      <c r="AK6585" s="10"/>
    </row>
    <row r="6586" spans="1:37">
      <c r="A6586" t="s">
        <v>45</v>
      </c>
      <c r="B6586" t="s">
        <v>46</v>
      </c>
      <c r="C6586" t="s">
        <v>47</v>
      </c>
      <c r="D6586" t="s">
        <v>7014</v>
      </c>
      <c r="E6586" t="s">
        <v>88</v>
      </c>
      <c r="F6586" t="s">
        <v>79</v>
      </c>
      <c r="G6586" t="s">
        <v>51</v>
      </c>
      <c r="H6586" s="20" t="s">
        <v>52</v>
      </c>
      <c r="I6586" t="s">
        <v>53</v>
      </c>
      <c r="J6586" t="s">
        <v>54</v>
      </c>
      <c r="K6586">
        <v>3</v>
      </c>
      <c r="L6586" t="s">
        <v>55</v>
      </c>
      <c r="M6586" t="s">
        <v>56</v>
      </c>
      <c r="N6586" t="s">
        <v>57</v>
      </c>
      <c r="O6586" s="21" t="s">
        <v>58</v>
      </c>
      <c r="P6586" s="21" t="s">
        <v>64</v>
      </c>
      <c r="Q6586" s="20" t="s">
        <v>211</v>
      </c>
      <c r="R6586" s="21" t="s">
        <v>212</v>
      </c>
      <c r="S6586" s="35">
        <v>1</v>
      </c>
      <c r="T6586" s="22">
        <v>1</v>
      </c>
      <c r="U6586" s="20" t="s">
        <v>62</v>
      </c>
      <c r="V6586" s="20">
        <v>45891</v>
      </c>
      <c r="W6586" s="21">
        <v>8</v>
      </c>
      <c r="X6586" s="20">
        <v>45901</v>
      </c>
      <c r="Y6586" s="20">
        <v>45896</v>
      </c>
      <c r="Z6586" s="48">
        <v>8</v>
      </c>
      <c r="AA6586">
        <v>2025</v>
      </c>
      <c r="AB6586" s="45">
        <v>33118</v>
      </c>
      <c r="AC6586" s="45">
        <v>33118</v>
      </c>
      <c r="AK6586" s="10"/>
    </row>
    <row r="6587" spans="1:37">
      <c r="A6587" t="s">
        <v>45</v>
      </c>
      <c r="B6587" t="s">
        <v>46</v>
      </c>
      <c r="C6587" t="s">
        <v>47</v>
      </c>
      <c r="D6587" t="s">
        <v>7015</v>
      </c>
      <c r="E6587" t="s">
        <v>88</v>
      </c>
      <c r="F6587" t="s">
        <v>79</v>
      </c>
      <c r="G6587" t="s">
        <v>51</v>
      </c>
      <c r="H6587" s="20" t="s">
        <v>52</v>
      </c>
      <c r="I6587" t="s">
        <v>53</v>
      </c>
      <c r="J6587" t="s">
        <v>54</v>
      </c>
      <c r="K6587">
        <v>3</v>
      </c>
      <c r="L6587" t="s">
        <v>55</v>
      </c>
      <c r="M6587" t="s">
        <v>77</v>
      </c>
      <c r="N6587" t="s">
        <v>89</v>
      </c>
      <c r="O6587" s="21" t="s">
        <v>58</v>
      </c>
      <c r="P6587" s="21" t="s">
        <v>126</v>
      </c>
      <c r="Q6587" s="20" t="s">
        <v>892</v>
      </c>
      <c r="R6587" s="21" t="s">
        <v>893</v>
      </c>
      <c r="S6587" s="35">
        <v>1</v>
      </c>
      <c r="T6587" s="22">
        <v>1</v>
      </c>
      <c r="U6587" s="20" t="s">
        <v>62</v>
      </c>
      <c r="V6587" s="20">
        <v>45891</v>
      </c>
      <c r="W6587" s="21">
        <v>8</v>
      </c>
      <c r="X6587" s="20">
        <v>45902</v>
      </c>
      <c r="Y6587" s="20">
        <v>45896</v>
      </c>
      <c r="Z6587" s="48">
        <v>8</v>
      </c>
      <c r="AA6587">
        <v>2025</v>
      </c>
      <c r="AB6587" s="45">
        <v>28119</v>
      </c>
      <c r="AC6587" s="45">
        <v>28119</v>
      </c>
      <c r="AK6587" s="10"/>
    </row>
    <row r="6588" spans="1:37">
      <c r="A6588" t="s">
        <v>45</v>
      </c>
      <c r="B6588" t="s">
        <v>46</v>
      </c>
      <c r="C6588" t="s">
        <v>47</v>
      </c>
      <c r="D6588" t="s">
        <v>7016</v>
      </c>
      <c r="E6588" t="s">
        <v>88</v>
      </c>
      <c r="F6588" t="s">
        <v>79</v>
      </c>
      <c r="G6588" t="s">
        <v>51</v>
      </c>
      <c r="H6588" s="20" t="s">
        <v>52</v>
      </c>
      <c r="I6588" t="s">
        <v>53</v>
      </c>
      <c r="J6588" t="s">
        <v>54</v>
      </c>
      <c r="K6588">
        <v>3</v>
      </c>
      <c r="L6588" t="s">
        <v>55</v>
      </c>
      <c r="M6588" t="s">
        <v>77</v>
      </c>
      <c r="N6588" t="s">
        <v>89</v>
      </c>
      <c r="O6588" s="21" t="s">
        <v>58</v>
      </c>
      <c r="P6588" s="21" t="s">
        <v>90</v>
      </c>
      <c r="Q6588" s="20" t="s">
        <v>163</v>
      </c>
      <c r="R6588" s="21" t="s">
        <v>164</v>
      </c>
      <c r="S6588" s="35">
        <v>1</v>
      </c>
      <c r="T6588" s="22">
        <v>1</v>
      </c>
      <c r="U6588" s="20" t="s">
        <v>62</v>
      </c>
      <c r="V6588" s="20">
        <v>45892</v>
      </c>
      <c r="W6588" s="21">
        <v>8</v>
      </c>
      <c r="X6588" s="20">
        <v>45902</v>
      </c>
      <c r="Y6588" s="20">
        <v>45898</v>
      </c>
      <c r="Z6588" s="48">
        <v>8</v>
      </c>
      <c r="AA6588">
        <v>2025</v>
      </c>
      <c r="AB6588" s="45">
        <v>40620</v>
      </c>
      <c r="AC6588" s="45">
        <v>40620</v>
      </c>
      <c r="AK6588" s="10"/>
    </row>
    <row r="6589" spans="1:37">
      <c r="A6589" t="s">
        <v>45</v>
      </c>
      <c r="B6589" t="s">
        <v>46</v>
      </c>
      <c r="C6589" t="s">
        <v>47</v>
      </c>
      <c r="D6589" t="s">
        <v>7017</v>
      </c>
      <c r="E6589" t="s">
        <v>88</v>
      </c>
      <c r="F6589" t="s">
        <v>79</v>
      </c>
      <c r="G6589" t="s">
        <v>51</v>
      </c>
      <c r="H6589" s="20" t="s">
        <v>52</v>
      </c>
      <c r="I6589" t="s">
        <v>53</v>
      </c>
      <c r="J6589" t="s">
        <v>54</v>
      </c>
      <c r="K6589">
        <v>3</v>
      </c>
      <c r="L6589" t="s">
        <v>55</v>
      </c>
      <c r="M6589" t="s">
        <v>77</v>
      </c>
      <c r="N6589" t="s">
        <v>89</v>
      </c>
      <c r="O6589" s="21" t="s">
        <v>58</v>
      </c>
      <c r="P6589" s="21" t="s">
        <v>97</v>
      </c>
      <c r="Q6589" s="20" t="s">
        <v>428</v>
      </c>
      <c r="R6589" s="21" t="s">
        <v>429</v>
      </c>
      <c r="S6589" s="35">
        <v>1</v>
      </c>
      <c r="T6589" s="22">
        <v>1</v>
      </c>
      <c r="U6589" s="20" t="s">
        <v>62</v>
      </c>
      <c r="V6589" s="20">
        <v>45893</v>
      </c>
      <c r="W6589" s="21">
        <v>8</v>
      </c>
      <c r="X6589" s="20">
        <v>45901</v>
      </c>
      <c r="Y6589" s="20">
        <v>45896</v>
      </c>
      <c r="Z6589" s="48">
        <v>8</v>
      </c>
      <c r="AA6589">
        <v>2025</v>
      </c>
      <c r="AB6589" s="45">
        <v>56248</v>
      </c>
      <c r="AC6589" s="45">
        <v>56248</v>
      </c>
      <c r="AK6589" s="10"/>
    </row>
    <row r="6590" spans="1:37">
      <c r="A6590" t="s">
        <v>45</v>
      </c>
      <c r="B6590" t="s">
        <v>46</v>
      </c>
      <c r="C6590" t="s">
        <v>47</v>
      </c>
      <c r="D6590" t="s">
        <v>7018</v>
      </c>
      <c r="E6590" t="s">
        <v>88</v>
      </c>
      <c r="F6590" t="s">
        <v>79</v>
      </c>
      <c r="G6590" t="s">
        <v>51</v>
      </c>
      <c r="H6590" s="20" t="s">
        <v>52</v>
      </c>
      <c r="I6590" t="s">
        <v>53</v>
      </c>
      <c r="J6590" t="s">
        <v>54</v>
      </c>
      <c r="K6590">
        <v>3</v>
      </c>
      <c r="L6590" t="s">
        <v>55</v>
      </c>
      <c r="M6590" t="s">
        <v>56</v>
      </c>
      <c r="N6590" t="s">
        <v>57</v>
      </c>
      <c r="O6590" s="21" t="s">
        <v>58</v>
      </c>
      <c r="P6590" s="21" t="s">
        <v>64</v>
      </c>
      <c r="Q6590" s="20" t="s">
        <v>94</v>
      </c>
      <c r="R6590" s="21" t="s">
        <v>95</v>
      </c>
      <c r="S6590" s="35">
        <v>1</v>
      </c>
      <c r="T6590" s="22">
        <v>1</v>
      </c>
      <c r="U6590" s="20" t="s">
        <v>62</v>
      </c>
      <c r="V6590" s="20">
        <v>45891</v>
      </c>
      <c r="W6590" s="21">
        <v>8</v>
      </c>
      <c r="X6590" s="20">
        <v>45903</v>
      </c>
      <c r="Y6590" s="20">
        <v>45898</v>
      </c>
      <c r="Z6590" s="48">
        <v>8</v>
      </c>
      <c r="AA6590">
        <v>2025</v>
      </c>
      <c r="AB6590" s="45">
        <v>31242</v>
      </c>
      <c r="AC6590" s="45">
        <v>31242</v>
      </c>
      <c r="AK6590" s="10"/>
    </row>
    <row r="6591" spans="1:37">
      <c r="A6591" t="s">
        <v>45</v>
      </c>
      <c r="B6591" t="s">
        <v>46</v>
      </c>
      <c r="C6591" t="s">
        <v>47</v>
      </c>
      <c r="D6591" t="s">
        <v>7019</v>
      </c>
      <c r="E6591" t="s">
        <v>88</v>
      </c>
      <c r="F6591" t="s">
        <v>79</v>
      </c>
      <c r="G6591" t="s">
        <v>51</v>
      </c>
      <c r="H6591" s="20" t="s">
        <v>52</v>
      </c>
      <c r="I6591" t="s">
        <v>53</v>
      </c>
      <c r="J6591" t="s">
        <v>54</v>
      </c>
      <c r="K6591">
        <v>3</v>
      </c>
      <c r="L6591" t="s">
        <v>55</v>
      </c>
      <c r="M6591" t="s">
        <v>56</v>
      </c>
      <c r="N6591" t="s">
        <v>57</v>
      </c>
      <c r="O6591" s="21" t="s">
        <v>58</v>
      </c>
      <c r="P6591" s="21" t="s">
        <v>522</v>
      </c>
      <c r="Q6591" s="20" t="s">
        <v>2013</v>
      </c>
      <c r="R6591" s="21" t="s">
        <v>2014</v>
      </c>
      <c r="S6591" s="35">
        <v>1</v>
      </c>
      <c r="T6591" s="22">
        <v>1</v>
      </c>
      <c r="U6591" s="20" t="s">
        <v>62</v>
      </c>
      <c r="V6591" s="20">
        <v>45889</v>
      </c>
      <c r="W6591" s="21">
        <v>8</v>
      </c>
      <c r="X6591" s="20">
        <v>45896</v>
      </c>
      <c r="Y6591" s="20">
        <v>45891</v>
      </c>
      <c r="Z6591" s="48">
        <v>8</v>
      </c>
      <c r="AA6591">
        <v>2025</v>
      </c>
      <c r="AB6591" s="45">
        <v>31244</v>
      </c>
      <c r="AC6591" s="45">
        <v>31244</v>
      </c>
      <c r="AK6591" s="10"/>
    </row>
    <row r="6592" spans="1:37">
      <c r="A6592" t="s">
        <v>45</v>
      </c>
      <c r="B6592" t="s">
        <v>46</v>
      </c>
      <c r="C6592" t="s">
        <v>47</v>
      </c>
      <c r="D6592" t="s">
        <v>7020</v>
      </c>
      <c r="E6592" t="s">
        <v>88</v>
      </c>
      <c r="F6592" t="s">
        <v>79</v>
      </c>
      <c r="G6592" t="s">
        <v>51</v>
      </c>
      <c r="H6592" s="20" t="s">
        <v>52</v>
      </c>
      <c r="I6592" t="s">
        <v>53</v>
      </c>
      <c r="J6592" t="s">
        <v>54</v>
      </c>
      <c r="K6592">
        <v>3</v>
      </c>
      <c r="L6592" t="s">
        <v>55</v>
      </c>
      <c r="M6592" t="s">
        <v>77</v>
      </c>
      <c r="N6592" t="s">
        <v>89</v>
      </c>
      <c r="O6592" s="21" t="s">
        <v>58</v>
      </c>
      <c r="P6592" s="21" t="s">
        <v>366</v>
      </c>
      <c r="Q6592" s="20" t="s">
        <v>2386</v>
      </c>
      <c r="R6592" s="21" t="s">
        <v>2387</v>
      </c>
      <c r="S6592" s="35">
        <v>2</v>
      </c>
      <c r="T6592" s="22">
        <v>2</v>
      </c>
      <c r="U6592" s="20" t="s">
        <v>62</v>
      </c>
      <c r="V6592" s="20">
        <v>45894</v>
      </c>
      <c r="W6592" s="21">
        <v>8</v>
      </c>
      <c r="X6592" s="20">
        <v>45901</v>
      </c>
      <c r="Y6592" s="20">
        <v>45896</v>
      </c>
      <c r="Z6592" s="48">
        <v>8</v>
      </c>
      <c r="AA6592">
        <v>2025</v>
      </c>
      <c r="AB6592" s="45">
        <v>87491</v>
      </c>
      <c r="AC6592" s="45">
        <v>87491</v>
      </c>
      <c r="AK6592" s="10"/>
    </row>
    <row r="6593" spans="1:37">
      <c r="A6593" t="s">
        <v>45</v>
      </c>
      <c r="B6593" t="s">
        <v>46</v>
      </c>
      <c r="C6593" t="s">
        <v>47</v>
      </c>
      <c r="D6593" t="s">
        <v>7021</v>
      </c>
      <c r="E6593" t="s">
        <v>88</v>
      </c>
      <c r="F6593" t="s">
        <v>79</v>
      </c>
      <c r="G6593" t="s">
        <v>51</v>
      </c>
      <c r="H6593" s="20" t="s">
        <v>52</v>
      </c>
      <c r="I6593" t="s">
        <v>53</v>
      </c>
      <c r="J6593" t="s">
        <v>54</v>
      </c>
      <c r="K6593">
        <v>3</v>
      </c>
      <c r="L6593" t="s">
        <v>55</v>
      </c>
      <c r="M6593" t="s">
        <v>77</v>
      </c>
      <c r="N6593" t="s">
        <v>89</v>
      </c>
      <c r="O6593" s="21" t="s">
        <v>58</v>
      </c>
      <c r="P6593" s="21" t="s">
        <v>5970</v>
      </c>
      <c r="Q6593" s="20" t="s">
        <v>919</v>
      </c>
      <c r="R6593" s="21" t="s">
        <v>920</v>
      </c>
      <c r="S6593" s="35">
        <v>1</v>
      </c>
      <c r="T6593" s="22">
        <v>1</v>
      </c>
      <c r="U6593" s="20" t="s">
        <v>62</v>
      </c>
      <c r="V6593" s="20">
        <v>45893</v>
      </c>
      <c r="W6593" s="21">
        <v>8</v>
      </c>
      <c r="X6593" s="20">
        <v>45901</v>
      </c>
      <c r="Y6593" s="20">
        <v>45896</v>
      </c>
      <c r="Z6593" s="48">
        <v>8</v>
      </c>
      <c r="AA6593">
        <v>2025</v>
      </c>
      <c r="AB6593" s="45">
        <v>33121</v>
      </c>
      <c r="AC6593" s="45">
        <v>33121</v>
      </c>
      <c r="AK6593" s="10"/>
    </row>
    <row r="6594" spans="1:37">
      <c r="A6594" t="s">
        <v>45</v>
      </c>
      <c r="B6594" t="s">
        <v>46</v>
      </c>
      <c r="C6594" t="s">
        <v>47</v>
      </c>
      <c r="D6594" t="s">
        <v>7022</v>
      </c>
      <c r="E6594" t="s">
        <v>88</v>
      </c>
      <c r="F6594" t="s">
        <v>79</v>
      </c>
      <c r="G6594" t="s">
        <v>51</v>
      </c>
      <c r="H6594" s="20" t="s">
        <v>52</v>
      </c>
      <c r="I6594" t="s">
        <v>53</v>
      </c>
      <c r="J6594" t="s">
        <v>54</v>
      </c>
      <c r="K6594">
        <v>3</v>
      </c>
      <c r="L6594" t="s">
        <v>55</v>
      </c>
      <c r="M6594" t="s">
        <v>77</v>
      </c>
      <c r="N6594" t="s">
        <v>89</v>
      </c>
      <c r="O6594" s="21" t="s">
        <v>58</v>
      </c>
      <c r="P6594" s="21" t="s">
        <v>90</v>
      </c>
      <c r="Q6594" s="20" t="s">
        <v>1685</v>
      </c>
      <c r="R6594" s="21" t="s">
        <v>1686</v>
      </c>
      <c r="S6594" s="35">
        <v>1</v>
      </c>
      <c r="T6594" s="22">
        <v>1</v>
      </c>
      <c r="U6594" s="20" t="s">
        <v>62</v>
      </c>
      <c r="V6594" s="20">
        <v>45886</v>
      </c>
      <c r="W6594" s="21">
        <v>8</v>
      </c>
      <c r="X6594" s="20">
        <v>45896</v>
      </c>
      <c r="Y6594" s="20">
        <v>45894</v>
      </c>
      <c r="Z6594" s="48">
        <v>8</v>
      </c>
      <c r="AA6594">
        <v>2025</v>
      </c>
      <c r="AB6594" s="45">
        <v>66657</v>
      </c>
      <c r="AC6594" s="45">
        <v>66657</v>
      </c>
      <c r="AK6594" s="10"/>
    </row>
    <row r="6595" spans="1:37">
      <c r="A6595" t="s">
        <v>45</v>
      </c>
      <c r="B6595" t="s">
        <v>46</v>
      </c>
      <c r="C6595" t="s">
        <v>47</v>
      </c>
      <c r="D6595" t="s">
        <v>7023</v>
      </c>
      <c r="E6595" t="s">
        <v>88</v>
      </c>
      <c r="F6595" t="s">
        <v>79</v>
      </c>
      <c r="G6595" t="s">
        <v>51</v>
      </c>
      <c r="H6595" s="20" t="s">
        <v>52</v>
      </c>
      <c r="I6595" t="s">
        <v>53</v>
      </c>
      <c r="J6595" t="s">
        <v>54</v>
      </c>
      <c r="K6595">
        <v>3</v>
      </c>
      <c r="L6595" t="s">
        <v>55</v>
      </c>
      <c r="M6595" t="s">
        <v>77</v>
      </c>
      <c r="N6595" t="s">
        <v>89</v>
      </c>
      <c r="O6595" s="21" t="s">
        <v>58</v>
      </c>
      <c r="P6595" s="21" t="s">
        <v>119</v>
      </c>
      <c r="Q6595" s="20" t="s">
        <v>3415</v>
      </c>
      <c r="R6595" s="21" t="s">
        <v>3416</v>
      </c>
      <c r="S6595" s="35">
        <v>1</v>
      </c>
      <c r="T6595" s="22">
        <v>1</v>
      </c>
      <c r="U6595" s="20" t="s">
        <v>62</v>
      </c>
      <c r="V6595" s="20">
        <v>45887</v>
      </c>
      <c r="W6595" s="21">
        <v>8</v>
      </c>
      <c r="X6595" s="20">
        <v>45894</v>
      </c>
      <c r="Y6595" s="20">
        <v>45889</v>
      </c>
      <c r="Z6595" s="48">
        <v>8</v>
      </c>
      <c r="AA6595">
        <v>2025</v>
      </c>
      <c r="AB6595" s="45">
        <v>37494</v>
      </c>
      <c r="AC6595" s="45">
        <v>37494</v>
      </c>
      <c r="AK6595" s="10"/>
    </row>
    <row r="6596" spans="1:37">
      <c r="A6596" t="s">
        <v>45</v>
      </c>
      <c r="B6596" t="s">
        <v>46</v>
      </c>
      <c r="C6596" t="s">
        <v>47</v>
      </c>
      <c r="D6596" t="s">
        <v>7024</v>
      </c>
      <c r="E6596" t="s">
        <v>88</v>
      </c>
      <c r="F6596" t="s">
        <v>79</v>
      </c>
      <c r="G6596" t="s">
        <v>51</v>
      </c>
      <c r="H6596" s="20" t="s">
        <v>52</v>
      </c>
      <c r="I6596" t="s">
        <v>53</v>
      </c>
      <c r="J6596" t="s">
        <v>54</v>
      </c>
      <c r="K6596">
        <v>3</v>
      </c>
      <c r="L6596" t="s">
        <v>55</v>
      </c>
      <c r="M6596" t="s">
        <v>77</v>
      </c>
      <c r="N6596" t="s">
        <v>89</v>
      </c>
      <c r="O6596" s="21" t="s">
        <v>58</v>
      </c>
      <c r="P6596" s="21" t="s">
        <v>366</v>
      </c>
      <c r="Q6596" s="20" t="s">
        <v>2386</v>
      </c>
      <c r="R6596" s="21" t="s">
        <v>2387</v>
      </c>
      <c r="S6596" s="35">
        <v>1</v>
      </c>
      <c r="T6596" s="22">
        <v>1</v>
      </c>
      <c r="U6596" s="20" t="s">
        <v>62</v>
      </c>
      <c r="V6596" s="20">
        <v>45886</v>
      </c>
      <c r="W6596" s="21">
        <v>8</v>
      </c>
      <c r="X6596" s="20">
        <v>45894</v>
      </c>
      <c r="Y6596" s="20">
        <v>45889</v>
      </c>
      <c r="Z6596" s="48">
        <v>8</v>
      </c>
      <c r="AA6596">
        <v>2025</v>
      </c>
      <c r="AB6596" s="45">
        <v>43745</v>
      </c>
      <c r="AC6596" s="45">
        <v>43745</v>
      </c>
      <c r="AK6596" s="10"/>
    </row>
    <row r="6597" spans="1:37">
      <c r="A6597" t="s">
        <v>45</v>
      </c>
      <c r="B6597" t="s">
        <v>46</v>
      </c>
      <c r="C6597" t="s">
        <v>47</v>
      </c>
      <c r="D6597" t="s">
        <v>7025</v>
      </c>
      <c r="E6597" t="s">
        <v>88</v>
      </c>
      <c r="F6597" t="s">
        <v>79</v>
      </c>
      <c r="G6597" t="s">
        <v>51</v>
      </c>
      <c r="H6597" s="20" t="s">
        <v>52</v>
      </c>
      <c r="I6597" t="s">
        <v>53</v>
      </c>
      <c r="J6597" t="s">
        <v>54</v>
      </c>
      <c r="K6597">
        <v>3</v>
      </c>
      <c r="L6597" t="s">
        <v>55</v>
      </c>
      <c r="M6597" t="s">
        <v>56</v>
      </c>
      <c r="N6597" t="s">
        <v>57</v>
      </c>
      <c r="O6597" s="21" t="s">
        <v>58</v>
      </c>
      <c r="P6597" s="21" t="s">
        <v>59</v>
      </c>
      <c r="Q6597" s="20" t="s">
        <v>1806</v>
      </c>
      <c r="R6597" s="21" t="s">
        <v>1807</v>
      </c>
      <c r="S6597" s="35">
        <v>1</v>
      </c>
      <c r="T6597" s="22">
        <v>1</v>
      </c>
      <c r="U6597" s="20" t="s">
        <v>62</v>
      </c>
      <c r="V6597" s="20">
        <v>45887</v>
      </c>
      <c r="W6597" s="21">
        <v>8</v>
      </c>
      <c r="X6597" s="20">
        <v>45894</v>
      </c>
      <c r="Y6597" s="20">
        <v>45889</v>
      </c>
      <c r="Z6597" s="48">
        <v>8</v>
      </c>
      <c r="AA6597">
        <v>2025</v>
      </c>
      <c r="AB6597" s="45">
        <v>28119</v>
      </c>
      <c r="AC6597" s="45">
        <v>28119</v>
      </c>
      <c r="AK6597" s="10"/>
    </row>
    <row r="6598" spans="1:37">
      <c r="A6598" t="s">
        <v>45</v>
      </c>
      <c r="B6598" t="s">
        <v>46</v>
      </c>
      <c r="C6598" t="s">
        <v>47</v>
      </c>
      <c r="D6598" t="s">
        <v>7026</v>
      </c>
      <c r="E6598" t="s">
        <v>88</v>
      </c>
      <c r="F6598" t="s">
        <v>79</v>
      </c>
      <c r="G6598" t="s">
        <v>51</v>
      </c>
      <c r="H6598" s="20" t="s">
        <v>52</v>
      </c>
      <c r="I6598" t="s">
        <v>53</v>
      </c>
      <c r="J6598" t="s">
        <v>54</v>
      </c>
      <c r="K6598">
        <v>3</v>
      </c>
      <c r="L6598" t="s">
        <v>55</v>
      </c>
      <c r="M6598" t="s">
        <v>56</v>
      </c>
      <c r="N6598" t="s">
        <v>57</v>
      </c>
      <c r="O6598" s="21" t="s">
        <v>58</v>
      </c>
      <c r="P6598" s="21" t="s">
        <v>64</v>
      </c>
      <c r="Q6598" s="20" t="s">
        <v>4165</v>
      </c>
      <c r="R6598" s="21" t="s">
        <v>4166</v>
      </c>
      <c r="S6598" s="35">
        <v>1</v>
      </c>
      <c r="T6598" s="22">
        <v>1</v>
      </c>
      <c r="U6598" s="20" t="s">
        <v>62</v>
      </c>
      <c r="V6598" s="20">
        <v>45886</v>
      </c>
      <c r="W6598" s="21">
        <v>8</v>
      </c>
      <c r="X6598" s="20">
        <v>45895</v>
      </c>
      <c r="Y6598" s="20">
        <v>45889</v>
      </c>
      <c r="Z6598" s="48">
        <v>8</v>
      </c>
      <c r="AA6598">
        <v>2025</v>
      </c>
      <c r="AB6598" s="45">
        <v>109994</v>
      </c>
      <c r="AC6598" s="45">
        <v>109994</v>
      </c>
      <c r="AK6598" s="10"/>
    </row>
    <row r="6599" spans="1:37">
      <c r="A6599" t="s">
        <v>45</v>
      </c>
      <c r="B6599" t="s">
        <v>46</v>
      </c>
      <c r="C6599" t="s">
        <v>47</v>
      </c>
      <c r="D6599" t="s">
        <v>7027</v>
      </c>
      <c r="E6599" t="s">
        <v>88</v>
      </c>
      <c r="F6599" t="s">
        <v>79</v>
      </c>
      <c r="G6599" t="s">
        <v>51</v>
      </c>
      <c r="H6599" s="20" t="s">
        <v>52</v>
      </c>
      <c r="I6599" t="s">
        <v>53</v>
      </c>
      <c r="J6599" t="s">
        <v>54</v>
      </c>
      <c r="K6599">
        <v>3</v>
      </c>
      <c r="L6599" t="s">
        <v>55</v>
      </c>
      <c r="M6599" t="s">
        <v>56</v>
      </c>
      <c r="N6599" t="s">
        <v>57</v>
      </c>
      <c r="O6599" s="21" t="s">
        <v>58</v>
      </c>
      <c r="P6599" s="21" t="s">
        <v>64</v>
      </c>
      <c r="Q6599" s="20" t="s">
        <v>2467</v>
      </c>
      <c r="R6599" s="21" t="s">
        <v>2468</v>
      </c>
      <c r="S6599" s="35">
        <v>1</v>
      </c>
      <c r="T6599" s="22">
        <v>1</v>
      </c>
      <c r="U6599" s="20" t="s">
        <v>62</v>
      </c>
      <c r="V6599" s="20">
        <v>45886</v>
      </c>
      <c r="W6599" s="21">
        <v>8</v>
      </c>
      <c r="X6599" s="20">
        <v>45897</v>
      </c>
      <c r="Y6599" s="20">
        <v>45894</v>
      </c>
      <c r="Z6599" s="48">
        <v>8</v>
      </c>
      <c r="AA6599">
        <v>2025</v>
      </c>
      <c r="AB6599" s="45">
        <v>103117</v>
      </c>
      <c r="AC6599" s="45">
        <v>103117</v>
      </c>
      <c r="AK6599" s="10"/>
    </row>
    <row r="6600" spans="1:37">
      <c r="A6600" t="s">
        <v>45</v>
      </c>
      <c r="B6600" t="s">
        <v>46</v>
      </c>
      <c r="C6600" t="s">
        <v>47</v>
      </c>
      <c r="D6600" t="s">
        <v>7028</v>
      </c>
      <c r="E6600" t="s">
        <v>88</v>
      </c>
      <c r="F6600" t="s">
        <v>79</v>
      </c>
      <c r="G6600" t="s">
        <v>51</v>
      </c>
      <c r="H6600" s="20" t="s">
        <v>52</v>
      </c>
      <c r="I6600" t="s">
        <v>53</v>
      </c>
      <c r="J6600" t="s">
        <v>54</v>
      </c>
      <c r="K6600">
        <v>3</v>
      </c>
      <c r="L6600" t="s">
        <v>55</v>
      </c>
      <c r="M6600" t="s">
        <v>56</v>
      </c>
      <c r="N6600" t="s">
        <v>57</v>
      </c>
      <c r="O6600" s="21" t="s">
        <v>58</v>
      </c>
      <c r="P6600" s="21" t="s">
        <v>207</v>
      </c>
      <c r="Q6600" s="20" t="s">
        <v>2613</v>
      </c>
      <c r="R6600" s="21" t="s">
        <v>2614</v>
      </c>
      <c r="S6600" s="35">
        <v>1</v>
      </c>
      <c r="T6600" s="22">
        <v>1</v>
      </c>
      <c r="U6600" s="20" t="s">
        <v>62</v>
      </c>
      <c r="V6600" s="20">
        <v>45886</v>
      </c>
      <c r="W6600" s="21">
        <v>8</v>
      </c>
      <c r="X6600" s="20">
        <v>45894</v>
      </c>
      <c r="Y6600" s="20">
        <v>45889</v>
      </c>
      <c r="Z6600" s="48">
        <v>8</v>
      </c>
      <c r="AA6600">
        <v>2025</v>
      </c>
      <c r="AB6600" s="45">
        <v>49995</v>
      </c>
      <c r="AC6600" s="45">
        <v>49995</v>
      </c>
      <c r="AK6600" s="10"/>
    </row>
    <row r="6601" spans="1:37">
      <c r="A6601" t="s">
        <v>45</v>
      </c>
      <c r="B6601" t="s">
        <v>46</v>
      </c>
      <c r="C6601" t="s">
        <v>47</v>
      </c>
      <c r="D6601" t="s">
        <v>7029</v>
      </c>
      <c r="E6601" t="s">
        <v>88</v>
      </c>
      <c r="F6601" t="s">
        <v>79</v>
      </c>
      <c r="G6601" t="s">
        <v>51</v>
      </c>
      <c r="H6601" s="20" t="s">
        <v>52</v>
      </c>
      <c r="I6601" t="s">
        <v>53</v>
      </c>
      <c r="J6601" t="s">
        <v>54</v>
      </c>
      <c r="K6601">
        <v>3</v>
      </c>
      <c r="L6601" t="s">
        <v>55</v>
      </c>
      <c r="M6601" t="s">
        <v>77</v>
      </c>
      <c r="N6601" t="s">
        <v>89</v>
      </c>
      <c r="O6601" s="21" t="s">
        <v>58</v>
      </c>
      <c r="P6601" s="21" t="s">
        <v>90</v>
      </c>
      <c r="Q6601" s="20" t="s">
        <v>3422</v>
      </c>
      <c r="R6601" s="21" t="s">
        <v>3423</v>
      </c>
      <c r="S6601" s="35">
        <v>1</v>
      </c>
      <c r="T6601" s="22">
        <v>1</v>
      </c>
      <c r="U6601" s="20" t="s">
        <v>62</v>
      </c>
      <c r="V6601" s="20">
        <v>45886</v>
      </c>
      <c r="W6601" s="21">
        <v>8</v>
      </c>
      <c r="X6601" s="20">
        <v>45894</v>
      </c>
      <c r="Y6601" s="20">
        <v>45889</v>
      </c>
      <c r="Z6601" s="48">
        <v>8</v>
      </c>
      <c r="AA6601">
        <v>2025</v>
      </c>
      <c r="AB6601" s="45">
        <v>81245</v>
      </c>
      <c r="AC6601" s="45">
        <v>81245</v>
      </c>
      <c r="AK6601" s="10"/>
    </row>
    <row r="6602" spans="1:37">
      <c r="A6602" t="s">
        <v>45</v>
      </c>
      <c r="B6602" t="s">
        <v>46</v>
      </c>
      <c r="C6602" t="s">
        <v>47</v>
      </c>
      <c r="D6602" t="s">
        <v>7030</v>
      </c>
      <c r="E6602" t="s">
        <v>88</v>
      </c>
      <c r="F6602" t="s">
        <v>79</v>
      </c>
      <c r="G6602" t="s">
        <v>51</v>
      </c>
      <c r="H6602" s="20" t="s">
        <v>52</v>
      </c>
      <c r="I6602" t="s">
        <v>53</v>
      </c>
      <c r="J6602" t="s">
        <v>54</v>
      </c>
      <c r="K6602">
        <v>3</v>
      </c>
      <c r="L6602" t="s">
        <v>55</v>
      </c>
      <c r="M6602" t="s">
        <v>56</v>
      </c>
      <c r="N6602" t="s">
        <v>57</v>
      </c>
      <c r="O6602" s="21" t="s">
        <v>58</v>
      </c>
      <c r="P6602" s="21" t="s">
        <v>64</v>
      </c>
      <c r="Q6602" s="20" t="s">
        <v>211</v>
      </c>
      <c r="R6602" s="21" t="s">
        <v>212</v>
      </c>
      <c r="S6602" s="35">
        <v>1</v>
      </c>
      <c r="T6602" s="22">
        <v>1</v>
      </c>
      <c r="U6602" s="20" t="s">
        <v>62</v>
      </c>
      <c r="V6602" s="20">
        <v>45885</v>
      </c>
      <c r="W6602" s="21">
        <v>8</v>
      </c>
      <c r="X6602" s="20">
        <v>45895</v>
      </c>
      <c r="Y6602" s="20">
        <v>45891</v>
      </c>
      <c r="Z6602" s="48">
        <v>8</v>
      </c>
      <c r="AA6602">
        <v>2025</v>
      </c>
      <c r="AB6602" s="45">
        <v>33118</v>
      </c>
      <c r="AC6602" s="45">
        <v>33118</v>
      </c>
      <c r="AK6602" s="10"/>
    </row>
    <row r="6603" spans="1:37">
      <c r="A6603" t="s">
        <v>45</v>
      </c>
      <c r="B6603" t="s">
        <v>46</v>
      </c>
      <c r="C6603" t="s">
        <v>47</v>
      </c>
      <c r="D6603" t="s">
        <v>7031</v>
      </c>
      <c r="E6603" t="s">
        <v>88</v>
      </c>
      <c r="F6603" t="s">
        <v>79</v>
      </c>
      <c r="G6603" t="s">
        <v>51</v>
      </c>
      <c r="H6603" s="20" t="s">
        <v>52</v>
      </c>
      <c r="I6603" t="s">
        <v>53</v>
      </c>
      <c r="J6603" t="s">
        <v>54</v>
      </c>
      <c r="K6603">
        <v>3</v>
      </c>
      <c r="L6603" t="s">
        <v>55</v>
      </c>
      <c r="M6603" t="s">
        <v>56</v>
      </c>
      <c r="N6603" t="s">
        <v>57</v>
      </c>
      <c r="O6603" s="21" t="s">
        <v>58</v>
      </c>
      <c r="P6603" s="21" t="s">
        <v>64</v>
      </c>
      <c r="Q6603" s="20" t="s">
        <v>410</v>
      </c>
      <c r="R6603" s="21" t="s">
        <v>411</v>
      </c>
      <c r="S6603" s="35">
        <v>1</v>
      </c>
      <c r="T6603" s="22">
        <v>1</v>
      </c>
      <c r="U6603" s="20" t="s">
        <v>62</v>
      </c>
      <c r="V6603" s="20">
        <v>45886</v>
      </c>
      <c r="W6603" s="21">
        <v>8</v>
      </c>
      <c r="X6603" s="20">
        <v>45894</v>
      </c>
      <c r="Y6603" s="20">
        <v>45889</v>
      </c>
      <c r="Z6603" s="48">
        <v>8</v>
      </c>
      <c r="AA6603">
        <v>2025</v>
      </c>
      <c r="AB6603" s="45">
        <v>48742</v>
      </c>
      <c r="AC6603" s="45">
        <v>48742</v>
      </c>
      <c r="AK6603" s="10"/>
    </row>
    <row r="6604" spans="1:37">
      <c r="A6604" t="s">
        <v>45</v>
      </c>
      <c r="B6604" t="s">
        <v>46</v>
      </c>
      <c r="C6604" t="s">
        <v>47</v>
      </c>
      <c r="D6604" t="s">
        <v>7032</v>
      </c>
      <c r="E6604" t="s">
        <v>88</v>
      </c>
      <c r="F6604" t="s">
        <v>79</v>
      </c>
      <c r="G6604" t="s">
        <v>51</v>
      </c>
      <c r="H6604" s="20" t="s">
        <v>52</v>
      </c>
      <c r="I6604" t="s">
        <v>53</v>
      </c>
      <c r="J6604" t="s">
        <v>54</v>
      </c>
      <c r="K6604">
        <v>3</v>
      </c>
      <c r="L6604" t="s">
        <v>55</v>
      </c>
      <c r="M6604" t="s">
        <v>77</v>
      </c>
      <c r="N6604" t="s">
        <v>89</v>
      </c>
      <c r="O6604" s="21" t="s">
        <v>58</v>
      </c>
      <c r="P6604" s="21" t="s">
        <v>366</v>
      </c>
      <c r="Q6604" s="20" t="s">
        <v>2386</v>
      </c>
      <c r="R6604" s="21" t="s">
        <v>2387</v>
      </c>
      <c r="S6604" s="35">
        <v>1</v>
      </c>
      <c r="T6604" s="22">
        <v>1</v>
      </c>
      <c r="U6604" s="20" t="s">
        <v>62</v>
      </c>
      <c r="V6604" s="20">
        <v>45886</v>
      </c>
      <c r="W6604" s="21">
        <v>8</v>
      </c>
      <c r="X6604" s="20">
        <v>45894</v>
      </c>
      <c r="Y6604" s="20">
        <v>45889</v>
      </c>
      <c r="Z6604" s="48">
        <v>8</v>
      </c>
      <c r="AA6604">
        <v>2025</v>
      </c>
      <c r="AB6604" s="45">
        <v>43745</v>
      </c>
      <c r="AC6604" s="45">
        <v>43745</v>
      </c>
      <c r="AK6604" s="10"/>
    </row>
    <row r="6605" spans="1:37">
      <c r="A6605" t="s">
        <v>45</v>
      </c>
      <c r="B6605" t="s">
        <v>46</v>
      </c>
      <c r="C6605" t="s">
        <v>47</v>
      </c>
      <c r="D6605" t="s">
        <v>7033</v>
      </c>
      <c r="E6605" t="s">
        <v>88</v>
      </c>
      <c r="F6605" t="s">
        <v>79</v>
      </c>
      <c r="G6605" t="s">
        <v>51</v>
      </c>
      <c r="H6605" s="20" t="s">
        <v>52</v>
      </c>
      <c r="I6605" t="s">
        <v>53</v>
      </c>
      <c r="J6605" t="s">
        <v>54</v>
      </c>
      <c r="K6605">
        <v>3</v>
      </c>
      <c r="L6605" t="s">
        <v>55</v>
      </c>
      <c r="M6605" t="s">
        <v>56</v>
      </c>
      <c r="N6605" t="s">
        <v>57</v>
      </c>
      <c r="O6605" s="21" t="s">
        <v>58</v>
      </c>
      <c r="P6605" s="21" t="s">
        <v>64</v>
      </c>
      <c r="Q6605" s="20" t="s">
        <v>436</v>
      </c>
      <c r="R6605" s="21" t="s">
        <v>437</v>
      </c>
      <c r="S6605" s="35">
        <v>1</v>
      </c>
      <c r="T6605" s="22">
        <v>1</v>
      </c>
      <c r="U6605" s="20" t="s">
        <v>62</v>
      </c>
      <c r="V6605" s="20">
        <v>45893</v>
      </c>
      <c r="W6605" s="21">
        <v>8</v>
      </c>
      <c r="X6605" s="20">
        <v>45901</v>
      </c>
      <c r="Y6605" s="20">
        <v>45896</v>
      </c>
      <c r="Z6605" s="48">
        <v>8</v>
      </c>
      <c r="AA6605">
        <v>2025</v>
      </c>
      <c r="AB6605" s="45">
        <v>49994</v>
      </c>
      <c r="AC6605" s="45">
        <v>49994</v>
      </c>
      <c r="AK6605" s="10"/>
    </row>
    <row r="6606" spans="1:37">
      <c r="A6606" t="s">
        <v>45</v>
      </c>
      <c r="B6606" t="s">
        <v>46</v>
      </c>
      <c r="C6606" t="s">
        <v>47</v>
      </c>
      <c r="D6606" t="s">
        <v>7034</v>
      </c>
      <c r="E6606" t="s">
        <v>88</v>
      </c>
      <c r="F6606" t="s">
        <v>79</v>
      </c>
      <c r="G6606" t="s">
        <v>51</v>
      </c>
      <c r="H6606" s="20" t="s">
        <v>52</v>
      </c>
      <c r="I6606" t="s">
        <v>53</v>
      </c>
      <c r="J6606" t="s">
        <v>54</v>
      </c>
      <c r="K6606">
        <v>3</v>
      </c>
      <c r="L6606" t="s">
        <v>55</v>
      </c>
      <c r="M6606" t="s">
        <v>77</v>
      </c>
      <c r="N6606" t="s">
        <v>89</v>
      </c>
      <c r="O6606" s="21" t="s">
        <v>58</v>
      </c>
      <c r="P6606" s="21" t="s">
        <v>119</v>
      </c>
      <c r="Q6606" s="20" t="s">
        <v>3519</v>
      </c>
      <c r="R6606" s="21" t="s">
        <v>3520</v>
      </c>
      <c r="S6606" s="35">
        <v>1</v>
      </c>
      <c r="T6606" s="22">
        <v>1</v>
      </c>
      <c r="U6606" s="20" t="s">
        <v>62</v>
      </c>
      <c r="V6606" s="20">
        <v>45893</v>
      </c>
      <c r="W6606" s="21">
        <v>8</v>
      </c>
      <c r="X6606" s="20">
        <v>45901</v>
      </c>
      <c r="Y6606" s="20">
        <v>45896</v>
      </c>
      <c r="Z6606" s="48">
        <v>8</v>
      </c>
      <c r="AA6606">
        <v>2025</v>
      </c>
      <c r="AB6606" s="45">
        <v>59367</v>
      </c>
      <c r="AC6606" s="45">
        <v>59367</v>
      </c>
      <c r="AK6606" s="10"/>
    </row>
    <row r="6607" spans="1:37">
      <c r="A6607" t="s">
        <v>45</v>
      </c>
      <c r="B6607" t="s">
        <v>46</v>
      </c>
      <c r="C6607" t="s">
        <v>47</v>
      </c>
      <c r="D6607" t="s">
        <v>7035</v>
      </c>
      <c r="E6607" t="s">
        <v>88</v>
      </c>
      <c r="F6607" t="s">
        <v>79</v>
      </c>
      <c r="G6607" t="s">
        <v>51</v>
      </c>
      <c r="H6607" s="20" t="s">
        <v>52</v>
      </c>
      <c r="I6607" t="s">
        <v>53</v>
      </c>
      <c r="J6607" t="s">
        <v>54</v>
      </c>
      <c r="K6607">
        <v>3</v>
      </c>
      <c r="L6607" t="s">
        <v>55</v>
      </c>
      <c r="M6607" t="s">
        <v>56</v>
      </c>
      <c r="N6607" t="s">
        <v>57</v>
      </c>
      <c r="O6607" s="21" t="s">
        <v>58</v>
      </c>
      <c r="P6607" s="21" t="s">
        <v>64</v>
      </c>
      <c r="Q6607" s="20" t="s">
        <v>3774</v>
      </c>
      <c r="R6607" s="21" t="s">
        <v>3775</v>
      </c>
      <c r="S6607" s="35">
        <v>1</v>
      </c>
      <c r="T6607" s="22">
        <v>1</v>
      </c>
      <c r="U6607" s="20" t="s">
        <v>62</v>
      </c>
      <c r="V6607" s="20">
        <v>45893</v>
      </c>
      <c r="W6607" s="21">
        <v>8</v>
      </c>
      <c r="X6607" s="20">
        <v>45901</v>
      </c>
      <c r="Y6607" s="20">
        <v>45896</v>
      </c>
      <c r="Z6607" s="48">
        <v>8</v>
      </c>
      <c r="AA6607">
        <v>2025</v>
      </c>
      <c r="AB6607" s="45">
        <v>133325</v>
      </c>
      <c r="AC6607" s="45">
        <v>133325</v>
      </c>
      <c r="AK6607" s="10"/>
    </row>
    <row r="6608" spans="1:37">
      <c r="A6608" t="s">
        <v>45</v>
      </c>
      <c r="B6608" t="s">
        <v>46</v>
      </c>
      <c r="C6608" t="s">
        <v>47</v>
      </c>
      <c r="D6608" t="s">
        <v>7036</v>
      </c>
      <c r="E6608" t="s">
        <v>88</v>
      </c>
      <c r="F6608" t="s">
        <v>79</v>
      </c>
      <c r="G6608" t="s">
        <v>51</v>
      </c>
      <c r="H6608" s="20" t="s">
        <v>52</v>
      </c>
      <c r="I6608" t="s">
        <v>53</v>
      </c>
      <c r="J6608" t="s">
        <v>54</v>
      </c>
      <c r="K6608">
        <v>3</v>
      </c>
      <c r="L6608" t="s">
        <v>55</v>
      </c>
      <c r="M6608" t="s">
        <v>77</v>
      </c>
      <c r="N6608" t="s">
        <v>89</v>
      </c>
      <c r="O6608" s="21" t="s">
        <v>58</v>
      </c>
      <c r="P6608" s="21" t="s">
        <v>90</v>
      </c>
      <c r="Q6608" s="20" t="s">
        <v>3422</v>
      </c>
      <c r="R6608" s="21" t="s">
        <v>3423</v>
      </c>
      <c r="S6608" s="35">
        <v>1</v>
      </c>
      <c r="T6608" s="22">
        <v>1</v>
      </c>
      <c r="U6608" s="20" t="s">
        <v>62</v>
      </c>
      <c r="V6608" s="20">
        <v>45893</v>
      </c>
      <c r="W6608" s="21">
        <v>8</v>
      </c>
      <c r="X6608" s="20">
        <v>45901</v>
      </c>
      <c r="Y6608" s="20">
        <v>45896</v>
      </c>
      <c r="Z6608" s="48">
        <v>8</v>
      </c>
      <c r="AA6608">
        <v>2025</v>
      </c>
      <c r="AB6608" s="45">
        <v>81245</v>
      </c>
      <c r="AC6608" s="45">
        <v>81245</v>
      </c>
      <c r="AK6608" s="10"/>
    </row>
    <row r="6609" spans="1:37">
      <c r="A6609" t="s">
        <v>45</v>
      </c>
      <c r="B6609" t="s">
        <v>46</v>
      </c>
      <c r="C6609" t="s">
        <v>47</v>
      </c>
      <c r="D6609" t="s">
        <v>7037</v>
      </c>
      <c r="E6609" t="s">
        <v>88</v>
      </c>
      <c r="F6609" t="s">
        <v>79</v>
      </c>
      <c r="G6609" t="s">
        <v>51</v>
      </c>
      <c r="H6609" s="20" t="s">
        <v>52</v>
      </c>
      <c r="I6609" t="s">
        <v>53</v>
      </c>
      <c r="J6609" t="s">
        <v>54</v>
      </c>
      <c r="K6609">
        <v>3</v>
      </c>
      <c r="L6609" t="s">
        <v>55</v>
      </c>
      <c r="M6609" t="s">
        <v>56</v>
      </c>
      <c r="N6609" t="s">
        <v>57</v>
      </c>
      <c r="O6609" s="21" t="s">
        <v>58</v>
      </c>
      <c r="P6609" s="21" t="s">
        <v>64</v>
      </c>
      <c r="Q6609" s="20" t="s">
        <v>94</v>
      </c>
      <c r="R6609" s="21" t="s">
        <v>95</v>
      </c>
      <c r="S6609" s="35">
        <v>1</v>
      </c>
      <c r="T6609" s="22">
        <v>1</v>
      </c>
      <c r="U6609" s="20" t="s">
        <v>62</v>
      </c>
      <c r="V6609" s="20">
        <v>45894</v>
      </c>
      <c r="W6609" s="21">
        <v>8</v>
      </c>
      <c r="X6609" s="20">
        <v>45902</v>
      </c>
      <c r="Y6609" s="20">
        <v>45896</v>
      </c>
      <c r="Z6609" s="48">
        <v>8</v>
      </c>
      <c r="AA6609">
        <v>2025</v>
      </c>
      <c r="AB6609" s="45">
        <v>31242</v>
      </c>
      <c r="AC6609" s="45">
        <v>31242</v>
      </c>
      <c r="AK6609" s="10"/>
    </row>
    <row r="6610" spans="1:37">
      <c r="A6610" t="s">
        <v>45</v>
      </c>
      <c r="B6610" t="s">
        <v>46</v>
      </c>
      <c r="C6610" t="s">
        <v>47</v>
      </c>
      <c r="D6610" t="s">
        <v>7038</v>
      </c>
      <c r="E6610" t="s">
        <v>88</v>
      </c>
      <c r="F6610" t="s">
        <v>79</v>
      </c>
      <c r="G6610" t="s">
        <v>51</v>
      </c>
      <c r="H6610" s="20" t="s">
        <v>52</v>
      </c>
      <c r="I6610" t="s">
        <v>53</v>
      </c>
      <c r="J6610" t="s">
        <v>54</v>
      </c>
      <c r="K6610">
        <v>3</v>
      </c>
      <c r="L6610" t="s">
        <v>55</v>
      </c>
      <c r="M6610" t="s">
        <v>77</v>
      </c>
      <c r="N6610" t="s">
        <v>89</v>
      </c>
      <c r="O6610" s="21" t="s">
        <v>58</v>
      </c>
      <c r="P6610" s="21" t="s">
        <v>150</v>
      </c>
      <c r="Q6610" s="20" t="s">
        <v>6984</v>
      </c>
      <c r="R6610" s="21" t="s">
        <v>6985</v>
      </c>
      <c r="S6610" s="35">
        <v>1</v>
      </c>
      <c r="T6610" s="22">
        <v>1</v>
      </c>
      <c r="U6610" s="20" t="s">
        <v>62</v>
      </c>
      <c r="V6610" s="20">
        <v>45893</v>
      </c>
      <c r="W6610" s="21">
        <v>8</v>
      </c>
      <c r="X6610" s="20">
        <v>45901</v>
      </c>
      <c r="Y6610" s="20">
        <v>45896</v>
      </c>
      <c r="Z6610" s="48">
        <v>8</v>
      </c>
      <c r="AA6610">
        <v>2025</v>
      </c>
      <c r="AB6610" s="45">
        <v>149993</v>
      </c>
      <c r="AC6610" s="45">
        <v>149993</v>
      </c>
      <c r="AK6610" s="10"/>
    </row>
    <row r="6611" spans="1:37">
      <c r="A6611" t="s">
        <v>45</v>
      </c>
      <c r="B6611" t="s">
        <v>46</v>
      </c>
      <c r="C6611" t="s">
        <v>47</v>
      </c>
      <c r="D6611" t="s">
        <v>7039</v>
      </c>
      <c r="E6611" t="s">
        <v>88</v>
      </c>
      <c r="F6611" t="s">
        <v>79</v>
      </c>
      <c r="G6611" t="s">
        <v>51</v>
      </c>
      <c r="H6611" s="20" t="s">
        <v>52</v>
      </c>
      <c r="I6611" t="s">
        <v>53</v>
      </c>
      <c r="J6611" t="s">
        <v>54</v>
      </c>
      <c r="K6611">
        <v>3</v>
      </c>
      <c r="L6611" t="s">
        <v>55</v>
      </c>
      <c r="M6611" t="s">
        <v>56</v>
      </c>
      <c r="N6611" t="s">
        <v>57</v>
      </c>
      <c r="O6611" s="21" t="s">
        <v>58</v>
      </c>
      <c r="P6611" s="21" t="s">
        <v>64</v>
      </c>
      <c r="Q6611" s="20" t="s">
        <v>885</v>
      </c>
      <c r="R6611" s="21" t="s">
        <v>886</v>
      </c>
      <c r="S6611" s="35">
        <v>1</v>
      </c>
      <c r="T6611" s="22">
        <v>1</v>
      </c>
      <c r="U6611" s="20" t="s">
        <v>62</v>
      </c>
      <c r="V6611" s="20">
        <v>45893</v>
      </c>
      <c r="W6611" s="21">
        <v>8</v>
      </c>
      <c r="X6611" s="20">
        <v>45901</v>
      </c>
      <c r="Y6611" s="20">
        <v>45896</v>
      </c>
      <c r="Z6611" s="48">
        <v>8</v>
      </c>
      <c r="AA6611">
        <v>2025</v>
      </c>
      <c r="AB6611" s="45">
        <v>103117</v>
      </c>
      <c r="AC6611" s="45">
        <v>103117</v>
      </c>
      <c r="AK6611" s="10"/>
    </row>
    <row r="6612" spans="1:37">
      <c r="A6612" t="s">
        <v>45</v>
      </c>
      <c r="B6612" t="s">
        <v>46</v>
      </c>
      <c r="C6612" t="s">
        <v>47</v>
      </c>
      <c r="D6612" t="s">
        <v>7040</v>
      </c>
      <c r="E6612" t="s">
        <v>88</v>
      </c>
      <c r="F6612" t="s">
        <v>79</v>
      </c>
      <c r="G6612" t="s">
        <v>51</v>
      </c>
      <c r="H6612" s="20" t="s">
        <v>52</v>
      </c>
      <c r="I6612" t="s">
        <v>53</v>
      </c>
      <c r="J6612" t="s">
        <v>54</v>
      </c>
      <c r="K6612">
        <v>3</v>
      </c>
      <c r="L6612" t="s">
        <v>55</v>
      </c>
      <c r="M6612" t="s">
        <v>77</v>
      </c>
      <c r="N6612" t="s">
        <v>89</v>
      </c>
      <c r="O6612" s="21" t="s">
        <v>58</v>
      </c>
      <c r="P6612" s="21" t="s">
        <v>150</v>
      </c>
      <c r="Q6612" s="20" t="s">
        <v>5875</v>
      </c>
      <c r="R6612" s="21" t="s">
        <v>5876</v>
      </c>
      <c r="S6612" s="35">
        <v>1</v>
      </c>
      <c r="T6612" s="22">
        <v>1</v>
      </c>
      <c r="U6612" s="20" t="s">
        <v>62</v>
      </c>
      <c r="V6612" s="20">
        <v>45893</v>
      </c>
      <c r="W6612" s="21">
        <v>8</v>
      </c>
      <c r="X6612" s="20">
        <v>45902</v>
      </c>
      <c r="Y6612" s="20">
        <v>45896</v>
      </c>
      <c r="Z6612" s="48">
        <v>8</v>
      </c>
      <c r="AA6612">
        <v>2025</v>
      </c>
      <c r="AB6612" s="45">
        <v>126665</v>
      </c>
      <c r="AC6612" s="45">
        <v>126665</v>
      </c>
      <c r="AK6612" s="10"/>
    </row>
    <row r="6613" spans="1:37">
      <c r="A6613" t="s">
        <v>45</v>
      </c>
      <c r="B6613" t="s">
        <v>46</v>
      </c>
      <c r="C6613" t="s">
        <v>47</v>
      </c>
      <c r="D6613" t="s">
        <v>7041</v>
      </c>
      <c r="E6613" t="s">
        <v>88</v>
      </c>
      <c r="F6613" t="s">
        <v>79</v>
      </c>
      <c r="G6613" t="s">
        <v>51</v>
      </c>
      <c r="H6613" s="20" t="s">
        <v>52</v>
      </c>
      <c r="I6613" t="s">
        <v>53</v>
      </c>
      <c r="J6613" t="s">
        <v>54</v>
      </c>
      <c r="K6613">
        <v>3</v>
      </c>
      <c r="L6613" t="s">
        <v>55</v>
      </c>
      <c r="M6613" t="s">
        <v>56</v>
      </c>
      <c r="N6613" t="s">
        <v>57</v>
      </c>
      <c r="O6613" s="21" t="s">
        <v>58</v>
      </c>
      <c r="P6613" s="21" t="s">
        <v>64</v>
      </c>
      <c r="Q6613" s="20" t="s">
        <v>588</v>
      </c>
      <c r="R6613" s="21" t="s">
        <v>589</v>
      </c>
      <c r="S6613" s="35">
        <v>1</v>
      </c>
      <c r="T6613" s="22">
        <v>1</v>
      </c>
      <c r="U6613" s="20" t="s">
        <v>62</v>
      </c>
      <c r="V6613" s="20">
        <v>45889</v>
      </c>
      <c r="W6613" s="21">
        <v>8</v>
      </c>
      <c r="X6613" s="20">
        <v>45896</v>
      </c>
      <c r="Y6613" s="20">
        <v>45891</v>
      </c>
      <c r="Z6613" s="48">
        <v>8</v>
      </c>
      <c r="AA6613">
        <v>2025</v>
      </c>
      <c r="AB6613" s="45">
        <v>48742</v>
      </c>
      <c r="AC6613" s="45">
        <v>48742</v>
      </c>
      <c r="AK6613" s="10"/>
    </row>
    <row r="6614" spans="1:37">
      <c r="A6614" t="s">
        <v>45</v>
      </c>
      <c r="B6614" t="s">
        <v>46</v>
      </c>
      <c r="C6614" t="s">
        <v>47</v>
      </c>
      <c r="D6614" t="s">
        <v>7042</v>
      </c>
      <c r="E6614" t="s">
        <v>88</v>
      </c>
      <c r="F6614" t="s">
        <v>79</v>
      </c>
      <c r="G6614" t="s">
        <v>51</v>
      </c>
      <c r="H6614" s="20" t="s">
        <v>52</v>
      </c>
      <c r="I6614" t="s">
        <v>53</v>
      </c>
      <c r="J6614" t="s">
        <v>54</v>
      </c>
      <c r="K6614">
        <v>3</v>
      </c>
      <c r="L6614" t="s">
        <v>55</v>
      </c>
      <c r="M6614" t="s">
        <v>77</v>
      </c>
      <c r="N6614" t="s">
        <v>89</v>
      </c>
      <c r="O6614" s="21" t="s">
        <v>58</v>
      </c>
      <c r="P6614" s="21" t="s">
        <v>276</v>
      </c>
      <c r="Q6614" s="20" t="s">
        <v>315</v>
      </c>
      <c r="R6614" s="21" t="s">
        <v>316</v>
      </c>
      <c r="S6614" s="35">
        <v>1</v>
      </c>
      <c r="T6614" s="22">
        <v>1</v>
      </c>
      <c r="U6614" s="20" t="s">
        <v>62</v>
      </c>
      <c r="V6614" s="20">
        <v>45891</v>
      </c>
      <c r="W6614" s="21">
        <v>8</v>
      </c>
      <c r="X6614" s="20">
        <v>45901</v>
      </c>
      <c r="Y6614" s="20">
        <v>45896</v>
      </c>
      <c r="Z6614" s="48">
        <v>8</v>
      </c>
      <c r="AA6614">
        <v>2025</v>
      </c>
      <c r="AB6614" s="45">
        <v>12495</v>
      </c>
      <c r="AC6614" s="45">
        <v>12495</v>
      </c>
      <c r="AK6614" s="10"/>
    </row>
    <row r="6615" spans="1:37">
      <c r="A6615" t="s">
        <v>45</v>
      </c>
      <c r="B6615" t="s">
        <v>46</v>
      </c>
      <c r="C6615" t="s">
        <v>47</v>
      </c>
      <c r="D6615" t="s">
        <v>7043</v>
      </c>
      <c r="E6615" t="s">
        <v>88</v>
      </c>
      <c r="F6615" t="s">
        <v>79</v>
      </c>
      <c r="G6615" t="s">
        <v>51</v>
      </c>
      <c r="H6615" s="20" t="s">
        <v>52</v>
      </c>
      <c r="I6615" t="s">
        <v>53</v>
      </c>
      <c r="J6615" t="s">
        <v>54</v>
      </c>
      <c r="K6615">
        <v>3</v>
      </c>
      <c r="L6615" t="s">
        <v>55</v>
      </c>
      <c r="M6615" t="s">
        <v>56</v>
      </c>
      <c r="N6615" t="s">
        <v>57</v>
      </c>
      <c r="O6615" s="21" t="s">
        <v>58</v>
      </c>
      <c r="P6615" s="21" t="s">
        <v>64</v>
      </c>
      <c r="Q6615" s="20" t="s">
        <v>224</v>
      </c>
      <c r="R6615" s="21" t="s">
        <v>225</v>
      </c>
      <c r="S6615" s="35">
        <v>1</v>
      </c>
      <c r="T6615" s="22">
        <v>1</v>
      </c>
      <c r="U6615" s="20" t="s">
        <v>62</v>
      </c>
      <c r="V6615" s="20">
        <v>45891</v>
      </c>
      <c r="W6615" s="21">
        <v>8</v>
      </c>
      <c r="X6615" s="20">
        <v>45898</v>
      </c>
      <c r="Y6615" s="20">
        <v>45896</v>
      </c>
      <c r="Z6615" s="48">
        <v>8</v>
      </c>
      <c r="AA6615">
        <v>2025</v>
      </c>
      <c r="AB6615" s="45">
        <v>113333</v>
      </c>
      <c r="AC6615" s="45">
        <v>113333</v>
      </c>
      <c r="AK6615" s="10"/>
    </row>
    <row r="6616" spans="1:37">
      <c r="A6616" t="s">
        <v>45</v>
      </c>
      <c r="B6616" t="s">
        <v>46</v>
      </c>
      <c r="C6616" t="s">
        <v>47</v>
      </c>
      <c r="D6616" t="s">
        <v>7044</v>
      </c>
      <c r="E6616" t="s">
        <v>88</v>
      </c>
      <c r="F6616" t="s">
        <v>79</v>
      </c>
      <c r="G6616" t="s">
        <v>51</v>
      </c>
      <c r="H6616" s="20" t="s">
        <v>52</v>
      </c>
      <c r="I6616" t="s">
        <v>53</v>
      </c>
      <c r="J6616" t="s">
        <v>54</v>
      </c>
      <c r="K6616">
        <v>3</v>
      </c>
      <c r="L6616" t="s">
        <v>55</v>
      </c>
      <c r="M6616" t="s">
        <v>77</v>
      </c>
      <c r="N6616" t="s">
        <v>89</v>
      </c>
      <c r="O6616" s="21" t="s">
        <v>58</v>
      </c>
      <c r="P6616" s="21" t="s">
        <v>150</v>
      </c>
      <c r="Q6616" s="20" t="s">
        <v>268</v>
      </c>
      <c r="R6616" s="21" t="s">
        <v>269</v>
      </c>
      <c r="S6616" s="35">
        <v>1</v>
      </c>
      <c r="T6616" s="22">
        <v>1</v>
      </c>
      <c r="U6616" s="20" t="s">
        <v>62</v>
      </c>
      <c r="V6616" s="20">
        <v>45891</v>
      </c>
      <c r="W6616" s="21">
        <v>8</v>
      </c>
      <c r="X6616" s="20">
        <v>45901</v>
      </c>
      <c r="Y6616" s="20">
        <v>45896</v>
      </c>
      <c r="Z6616" s="48">
        <v>8</v>
      </c>
      <c r="AA6616">
        <v>2025</v>
      </c>
      <c r="AB6616" s="45">
        <v>89999</v>
      </c>
      <c r="AC6616" s="45">
        <v>89999</v>
      </c>
      <c r="AK6616" s="10"/>
    </row>
    <row r="6617" spans="1:37">
      <c r="A6617" t="s">
        <v>45</v>
      </c>
      <c r="B6617" t="s">
        <v>46</v>
      </c>
      <c r="C6617" t="s">
        <v>47</v>
      </c>
      <c r="D6617" t="s">
        <v>7045</v>
      </c>
      <c r="E6617" t="s">
        <v>88</v>
      </c>
      <c r="F6617" t="s">
        <v>79</v>
      </c>
      <c r="G6617" t="s">
        <v>51</v>
      </c>
      <c r="H6617" s="20" t="s">
        <v>52</v>
      </c>
      <c r="I6617" t="s">
        <v>53</v>
      </c>
      <c r="J6617" t="s">
        <v>54</v>
      </c>
      <c r="K6617">
        <v>3</v>
      </c>
      <c r="L6617" t="s">
        <v>55</v>
      </c>
      <c r="M6617" t="s">
        <v>56</v>
      </c>
      <c r="N6617" t="s">
        <v>57</v>
      </c>
      <c r="O6617" s="21" t="s">
        <v>58</v>
      </c>
      <c r="P6617" s="21" t="s">
        <v>64</v>
      </c>
      <c r="Q6617" s="20" t="s">
        <v>456</v>
      </c>
      <c r="R6617" s="21" t="s">
        <v>457</v>
      </c>
      <c r="S6617" s="35">
        <v>4</v>
      </c>
      <c r="T6617" s="22">
        <v>4</v>
      </c>
      <c r="U6617" s="20" t="s">
        <v>62</v>
      </c>
      <c r="V6617" s="20">
        <v>45891</v>
      </c>
      <c r="W6617" s="21">
        <v>8</v>
      </c>
      <c r="X6617" s="20">
        <v>45901</v>
      </c>
      <c r="Y6617" s="20">
        <v>45896</v>
      </c>
      <c r="Z6617" s="48">
        <v>8</v>
      </c>
      <c r="AA6617">
        <v>2025</v>
      </c>
      <c r="AB6617" s="45">
        <v>124978</v>
      </c>
      <c r="AC6617" s="45">
        <v>124978</v>
      </c>
      <c r="AK6617" s="10"/>
    </row>
    <row r="6618" spans="1:37">
      <c r="A6618" t="s">
        <v>45</v>
      </c>
      <c r="B6618" t="s">
        <v>46</v>
      </c>
      <c r="C6618" t="s">
        <v>47</v>
      </c>
      <c r="D6618" t="s">
        <v>7046</v>
      </c>
      <c r="E6618" t="s">
        <v>88</v>
      </c>
      <c r="F6618" t="s">
        <v>79</v>
      </c>
      <c r="G6618" t="s">
        <v>51</v>
      </c>
      <c r="H6618" s="20" t="s">
        <v>52</v>
      </c>
      <c r="I6618" t="s">
        <v>53</v>
      </c>
      <c r="J6618" t="s">
        <v>54</v>
      </c>
      <c r="K6618">
        <v>3</v>
      </c>
      <c r="L6618" t="s">
        <v>55</v>
      </c>
      <c r="M6618" t="s">
        <v>56</v>
      </c>
      <c r="N6618" t="s">
        <v>57</v>
      </c>
      <c r="O6618" s="21" t="s">
        <v>58</v>
      </c>
      <c r="P6618" s="21" t="s">
        <v>64</v>
      </c>
      <c r="Q6618" s="20" t="s">
        <v>4165</v>
      </c>
      <c r="R6618" s="21" t="s">
        <v>4166</v>
      </c>
      <c r="S6618" s="35">
        <v>1</v>
      </c>
      <c r="T6618" s="22">
        <v>1</v>
      </c>
      <c r="U6618" s="20" t="s">
        <v>62</v>
      </c>
      <c r="V6618" s="20">
        <v>45892</v>
      </c>
      <c r="W6618" s="21">
        <v>8</v>
      </c>
      <c r="X6618" s="20">
        <v>45901</v>
      </c>
      <c r="Y6618" s="20">
        <v>45896</v>
      </c>
      <c r="Z6618" s="48">
        <v>8</v>
      </c>
      <c r="AA6618">
        <v>2025</v>
      </c>
      <c r="AB6618" s="45">
        <v>109994</v>
      </c>
      <c r="AC6618" s="45">
        <v>109994</v>
      </c>
      <c r="AK6618" s="10"/>
    </row>
    <row r="6619" spans="1:37">
      <c r="A6619" t="s">
        <v>45</v>
      </c>
      <c r="B6619" t="s">
        <v>46</v>
      </c>
      <c r="C6619" t="s">
        <v>47</v>
      </c>
      <c r="D6619" t="s">
        <v>7047</v>
      </c>
      <c r="E6619" t="s">
        <v>88</v>
      </c>
      <c r="F6619" t="s">
        <v>79</v>
      </c>
      <c r="G6619" t="s">
        <v>51</v>
      </c>
      <c r="H6619" s="20" t="s">
        <v>52</v>
      </c>
      <c r="I6619" t="s">
        <v>53</v>
      </c>
      <c r="J6619" t="s">
        <v>54</v>
      </c>
      <c r="K6619">
        <v>3</v>
      </c>
      <c r="L6619" t="s">
        <v>55</v>
      </c>
      <c r="M6619" t="s">
        <v>56</v>
      </c>
      <c r="N6619" t="s">
        <v>57</v>
      </c>
      <c r="O6619" s="21" t="s">
        <v>58</v>
      </c>
      <c r="P6619" s="21" t="s">
        <v>64</v>
      </c>
      <c r="Q6619" s="20" t="s">
        <v>481</v>
      </c>
      <c r="R6619" s="21" t="s">
        <v>482</v>
      </c>
      <c r="S6619" s="35">
        <v>1</v>
      </c>
      <c r="T6619" s="22">
        <v>1</v>
      </c>
      <c r="U6619" s="20" t="s">
        <v>62</v>
      </c>
      <c r="V6619" s="20">
        <v>45891</v>
      </c>
      <c r="W6619" s="21">
        <v>8</v>
      </c>
      <c r="X6619" s="20">
        <v>45898</v>
      </c>
      <c r="Y6619" s="20">
        <v>45896</v>
      </c>
      <c r="Z6619" s="48">
        <v>8</v>
      </c>
      <c r="AA6619">
        <v>2025</v>
      </c>
      <c r="AB6619" s="45">
        <v>73327</v>
      </c>
      <c r="AC6619" s="45">
        <v>73327</v>
      </c>
      <c r="AK6619" s="10"/>
    </row>
    <row r="6620" spans="1:37">
      <c r="A6620" t="s">
        <v>45</v>
      </c>
      <c r="B6620" t="s">
        <v>46</v>
      </c>
      <c r="C6620" t="s">
        <v>47</v>
      </c>
      <c r="D6620" t="s">
        <v>7048</v>
      </c>
      <c r="E6620" t="s">
        <v>88</v>
      </c>
      <c r="F6620" t="s">
        <v>79</v>
      </c>
      <c r="G6620" t="s">
        <v>51</v>
      </c>
      <c r="H6620" s="20" t="s">
        <v>52</v>
      </c>
      <c r="I6620" t="s">
        <v>53</v>
      </c>
      <c r="J6620" t="s">
        <v>54</v>
      </c>
      <c r="K6620">
        <v>3</v>
      </c>
      <c r="L6620" t="s">
        <v>55</v>
      </c>
      <c r="M6620" t="s">
        <v>56</v>
      </c>
      <c r="N6620" t="s">
        <v>57</v>
      </c>
      <c r="O6620" s="21" t="s">
        <v>58</v>
      </c>
      <c r="P6620" s="21" t="s">
        <v>64</v>
      </c>
      <c r="Q6620" s="20" t="s">
        <v>230</v>
      </c>
      <c r="R6620" s="21" t="s">
        <v>231</v>
      </c>
      <c r="S6620" s="35">
        <v>2</v>
      </c>
      <c r="T6620" s="22">
        <v>2</v>
      </c>
      <c r="U6620" s="20" t="s">
        <v>62</v>
      </c>
      <c r="V6620" s="20">
        <v>45891</v>
      </c>
      <c r="W6620" s="21">
        <v>8</v>
      </c>
      <c r="X6620" s="20">
        <v>45897</v>
      </c>
      <c r="Y6620" s="20">
        <v>45896</v>
      </c>
      <c r="Z6620" s="48">
        <v>8</v>
      </c>
      <c r="AA6620">
        <v>2025</v>
      </c>
      <c r="AB6620" s="45">
        <v>99989</v>
      </c>
      <c r="AC6620" s="45">
        <v>99989</v>
      </c>
      <c r="AK6620" s="10"/>
    </row>
    <row r="6621" spans="1:37">
      <c r="A6621" t="s">
        <v>45</v>
      </c>
      <c r="B6621" t="s">
        <v>46</v>
      </c>
      <c r="C6621" t="s">
        <v>47</v>
      </c>
      <c r="D6621" t="s">
        <v>7049</v>
      </c>
      <c r="E6621" t="s">
        <v>88</v>
      </c>
      <c r="F6621" t="s">
        <v>79</v>
      </c>
      <c r="G6621" t="s">
        <v>51</v>
      </c>
      <c r="H6621" s="20" t="s">
        <v>52</v>
      </c>
      <c r="I6621" t="s">
        <v>53</v>
      </c>
      <c r="J6621" t="s">
        <v>54</v>
      </c>
      <c r="K6621">
        <v>3</v>
      </c>
      <c r="L6621" t="s">
        <v>55</v>
      </c>
      <c r="M6621" t="s">
        <v>77</v>
      </c>
      <c r="N6621" t="s">
        <v>89</v>
      </c>
      <c r="O6621" s="21" t="s">
        <v>58</v>
      </c>
      <c r="P6621" s="21" t="s">
        <v>97</v>
      </c>
      <c r="Q6621" s="20" t="s">
        <v>2440</v>
      </c>
      <c r="R6621" s="21" t="s">
        <v>2441</v>
      </c>
      <c r="S6621" s="35">
        <v>1</v>
      </c>
      <c r="T6621" s="22">
        <v>1</v>
      </c>
      <c r="U6621" s="20" t="s">
        <v>62</v>
      </c>
      <c r="V6621" s="20">
        <v>45891</v>
      </c>
      <c r="W6621" s="21">
        <v>8</v>
      </c>
      <c r="X6621" s="20">
        <v>45897</v>
      </c>
      <c r="Y6621" s="20">
        <v>45896</v>
      </c>
      <c r="Z6621" s="48">
        <v>8</v>
      </c>
      <c r="AA6621">
        <v>2025</v>
      </c>
      <c r="AB6621" s="45">
        <v>33122</v>
      </c>
      <c r="AC6621" s="45">
        <v>33122</v>
      </c>
      <c r="AK6621" s="10"/>
    </row>
    <row r="6622" spans="1:37">
      <c r="A6622" t="s">
        <v>45</v>
      </c>
      <c r="B6622" t="s">
        <v>46</v>
      </c>
      <c r="C6622" t="s">
        <v>47</v>
      </c>
      <c r="D6622" t="s">
        <v>7050</v>
      </c>
      <c r="E6622" t="s">
        <v>88</v>
      </c>
      <c r="F6622" t="s">
        <v>79</v>
      </c>
      <c r="G6622" t="s">
        <v>51</v>
      </c>
      <c r="H6622" s="20" t="s">
        <v>52</v>
      </c>
      <c r="I6622" t="s">
        <v>53</v>
      </c>
      <c r="J6622" t="s">
        <v>54</v>
      </c>
      <c r="K6622">
        <v>3</v>
      </c>
      <c r="L6622" t="s">
        <v>55</v>
      </c>
      <c r="M6622" t="s">
        <v>56</v>
      </c>
      <c r="N6622" t="s">
        <v>57</v>
      </c>
      <c r="O6622" s="21" t="s">
        <v>58</v>
      </c>
      <c r="P6622" s="21" t="s">
        <v>64</v>
      </c>
      <c r="Q6622" s="20" t="s">
        <v>358</v>
      </c>
      <c r="R6622" s="21" t="s">
        <v>359</v>
      </c>
      <c r="S6622" s="35">
        <v>1</v>
      </c>
      <c r="T6622" s="22">
        <v>1</v>
      </c>
      <c r="U6622" s="20" t="s">
        <v>62</v>
      </c>
      <c r="V6622" s="20">
        <v>45892</v>
      </c>
      <c r="W6622" s="21">
        <v>8</v>
      </c>
      <c r="X6622" s="20">
        <v>45901</v>
      </c>
      <c r="Y6622" s="20">
        <v>45896</v>
      </c>
      <c r="Z6622" s="48">
        <v>8</v>
      </c>
      <c r="AA6622">
        <v>2025</v>
      </c>
      <c r="AB6622" s="45">
        <v>86665</v>
      </c>
      <c r="AC6622" s="45">
        <v>86665</v>
      </c>
      <c r="AK6622" s="10"/>
    </row>
    <row r="6623" spans="1:37">
      <c r="A6623" t="s">
        <v>45</v>
      </c>
      <c r="B6623" t="s">
        <v>46</v>
      </c>
      <c r="C6623" t="s">
        <v>47</v>
      </c>
      <c r="D6623" t="s">
        <v>7051</v>
      </c>
      <c r="E6623" t="s">
        <v>88</v>
      </c>
      <c r="F6623" t="s">
        <v>79</v>
      </c>
      <c r="G6623" t="s">
        <v>51</v>
      </c>
      <c r="H6623" s="20" t="s">
        <v>52</v>
      </c>
      <c r="I6623" t="s">
        <v>53</v>
      </c>
      <c r="J6623" t="s">
        <v>54</v>
      </c>
      <c r="K6623">
        <v>3</v>
      </c>
      <c r="L6623" t="s">
        <v>55</v>
      </c>
      <c r="M6623" t="s">
        <v>56</v>
      </c>
      <c r="N6623" t="s">
        <v>57</v>
      </c>
      <c r="O6623" s="21" t="s">
        <v>58</v>
      </c>
      <c r="P6623" s="21" t="s">
        <v>64</v>
      </c>
      <c r="Q6623" s="20" t="s">
        <v>518</v>
      </c>
      <c r="R6623" s="21" t="s">
        <v>519</v>
      </c>
      <c r="S6623" s="35">
        <v>1</v>
      </c>
      <c r="T6623" s="22">
        <v>1</v>
      </c>
      <c r="U6623" s="20" t="s">
        <v>62</v>
      </c>
      <c r="V6623" s="20">
        <v>45887</v>
      </c>
      <c r="W6623" s="21">
        <v>8</v>
      </c>
      <c r="X6623" s="20">
        <v>45894</v>
      </c>
      <c r="Y6623" s="20">
        <v>45889</v>
      </c>
      <c r="Z6623" s="48">
        <v>8</v>
      </c>
      <c r="AA6623">
        <v>2025</v>
      </c>
      <c r="AB6623" s="45">
        <v>133325</v>
      </c>
      <c r="AC6623" s="45">
        <v>133325</v>
      </c>
      <c r="AK6623" s="10"/>
    </row>
    <row r="6624" spans="1:37">
      <c r="A6624" t="s">
        <v>45</v>
      </c>
      <c r="B6624" t="s">
        <v>46</v>
      </c>
      <c r="C6624" t="s">
        <v>47</v>
      </c>
      <c r="D6624" t="s">
        <v>7052</v>
      </c>
      <c r="E6624" t="s">
        <v>88</v>
      </c>
      <c r="F6624" t="s">
        <v>79</v>
      </c>
      <c r="G6624" t="s">
        <v>51</v>
      </c>
      <c r="H6624" s="20" t="s">
        <v>52</v>
      </c>
      <c r="I6624" t="s">
        <v>53</v>
      </c>
      <c r="J6624" t="s">
        <v>54</v>
      </c>
      <c r="K6624">
        <v>3</v>
      </c>
      <c r="L6624" t="s">
        <v>55</v>
      </c>
      <c r="M6624" t="s">
        <v>56</v>
      </c>
      <c r="N6624" t="s">
        <v>57</v>
      </c>
      <c r="O6624" s="21" t="s">
        <v>58</v>
      </c>
      <c r="P6624" s="21" t="s">
        <v>133</v>
      </c>
      <c r="Q6624" s="20" t="s">
        <v>511</v>
      </c>
      <c r="R6624" s="21" t="s">
        <v>512</v>
      </c>
      <c r="S6624" s="35">
        <v>1</v>
      </c>
      <c r="T6624" s="22">
        <v>1</v>
      </c>
      <c r="U6624" s="20" t="s">
        <v>62</v>
      </c>
      <c r="V6624" s="20">
        <v>45888</v>
      </c>
      <c r="W6624" s="21">
        <v>8</v>
      </c>
      <c r="X6624" s="20">
        <v>45895</v>
      </c>
      <c r="Y6624" s="20">
        <v>45891</v>
      </c>
      <c r="Z6624" s="48">
        <v>8</v>
      </c>
      <c r="AA6624">
        <v>2025</v>
      </c>
      <c r="AB6624" s="45">
        <v>37496</v>
      </c>
      <c r="AC6624" s="45">
        <v>37496</v>
      </c>
      <c r="AK6624" s="10"/>
    </row>
    <row r="6625" spans="1:37">
      <c r="A6625" t="s">
        <v>45</v>
      </c>
      <c r="B6625" t="s">
        <v>46</v>
      </c>
      <c r="C6625" t="s">
        <v>47</v>
      </c>
      <c r="D6625" t="s">
        <v>7053</v>
      </c>
      <c r="E6625" t="s">
        <v>88</v>
      </c>
      <c r="F6625" t="s">
        <v>79</v>
      </c>
      <c r="G6625" t="s">
        <v>51</v>
      </c>
      <c r="H6625" s="20" t="s">
        <v>52</v>
      </c>
      <c r="I6625" t="s">
        <v>53</v>
      </c>
      <c r="J6625" t="s">
        <v>54</v>
      </c>
      <c r="K6625">
        <v>3</v>
      </c>
      <c r="L6625" t="s">
        <v>55</v>
      </c>
      <c r="M6625" t="s">
        <v>56</v>
      </c>
      <c r="N6625" t="s">
        <v>57</v>
      </c>
      <c r="O6625" s="21" t="s">
        <v>58</v>
      </c>
      <c r="P6625" s="21" t="s">
        <v>207</v>
      </c>
      <c r="Q6625" s="20" t="s">
        <v>950</v>
      </c>
      <c r="R6625" s="21" t="s">
        <v>951</v>
      </c>
      <c r="S6625" s="35">
        <v>1</v>
      </c>
      <c r="T6625" s="22">
        <v>1</v>
      </c>
      <c r="U6625" s="20" t="s">
        <v>62</v>
      </c>
      <c r="V6625" s="20">
        <v>45888</v>
      </c>
      <c r="W6625" s="21">
        <v>8</v>
      </c>
      <c r="X6625" s="20">
        <v>45895</v>
      </c>
      <c r="Y6625" s="20">
        <v>45891</v>
      </c>
      <c r="Z6625" s="48">
        <v>8</v>
      </c>
      <c r="AA6625">
        <v>2025</v>
      </c>
      <c r="AB6625" s="45">
        <v>63327</v>
      </c>
      <c r="AC6625" s="45">
        <v>63327</v>
      </c>
      <c r="AK6625" s="10"/>
    </row>
    <row r="6626" spans="1:37">
      <c r="A6626" t="s">
        <v>45</v>
      </c>
      <c r="B6626" t="s">
        <v>46</v>
      </c>
      <c r="C6626" t="s">
        <v>47</v>
      </c>
      <c r="D6626" t="s">
        <v>7054</v>
      </c>
      <c r="E6626" t="s">
        <v>88</v>
      </c>
      <c r="F6626" t="s">
        <v>79</v>
      </c>
      <c r="G6626" t="s">
        <v>51</v>
      </c>
      <c r="H6626" s="20" t="s">
        <v>58</v>
      </c>
      <c r="I6626" t="s">
        <v>53</v>
      </c>
      <c r="J6626" t="s">
        <v>54</v>
      </c>
      <c r="K6626">
        <v>3</v>
      </c>
      <c r="L6626" t="s">
        <v>55</v>
      </c>
      <c r="M6626" t="s">
        <v>77</v>
      </c>
      <c r="N6626" t="s">
        <v>89</v>
      </c>
      <c r="O6626" s="21" t="s">
        <v>58</v>
      </c>
      <c r="P6626" s="21" t="s">
        <v>119</v>
      </c>
      <c r="Q6626" s="20" t="s">
        <v>3415</v>
      </c>
      <c r="R6626" s="21" t="s">
        <v>3416</v>
      </c>
      <c r="S6626" s="35">
        <v>2</v>
      </c>
      <c r="T6626" s="22">
        <v>0</v>
      </c>
      <c r="U6626" s="20" t="s">
        <v>62</v>
      </c>
      <c r="V6626" s="20">
        <v>45888</v>
      </c>
      <c r="W6626" s="21">
        <v>8</v>
      </c>
      <c r="X6626" s="20">
        <v>45895</v>
      </c>
      <c r="Z6626" s="48">
        <v>8</v>
      </c>
      <c r="AA6626">
        <v>2025</v>
      </c>
      <c r="AB6626" s="45">
        <v>74988</v>
      </c>
      <c r="AC6626" s="45">
        <v>0</v>
      </c>
      <c r="AK6626" s="10"/>
    </row>
    <row r="6627" spans="1:37">
      <c r="A6627" t="s">
        <v>45</v>
      </c>
      <c r="B6627" t="s">
        <v>46</v>
      </c>
      <c r="C6627" t="s">
        <v>47</v>
      </c>
      <c r="D6627" t="s">
        <v>7055</v>
      </c>
      <c r="E6627" t="s">
        <v>88</v>
      </c>
      <c r="F6627" t="s">
        <v>79</v>
      </c>
      <c r="G6627" t="s">
        <v>51</v>
      </c>
      <c r="H6627" s="20" t="s">
        <v>52</v>
      </c>
      <c r="I6627" t="s">
        <v>53</v>
      </c>
      <c r="J6627" t="s">
        <v>54</v>
      </c>
      <c r="K6627">
        <v>3</v>
      </c>
      <c r="L6627" t="s">
        <v>55</v>
      </c>
      <c r="M6627" t="s">
        <v>56</v>
      </c>
      <c r="N6627" t="s">
        <v>57</v>
      </c>
      <c r="O6627" s="21" t="s">
        <v>58</v>
      </c>
      <c r="P6627" s="21" t="s">
        <v>64</v>
      </c>
      <c r="Q6627" s="20" t="s">
        <v>456</v>
      </c>
      <c r="R6627" s="21" t="s">
        <v>457</v>
      </c>
      <c r="S6627" s="35">
        <v>1</v>
      </c>
      <c r="T6627" s="22">
        <v>1</v>
      </c>
      <c r="U6627" s="20" t="s">
        <v>62</v>
      </c>
      <c r="V6627" s="20">
        <v>45888</v>
      </c>
      <c r="W6627" s="21">
        <v>8</v>
      </c>
      <c r="X6627" s="20">
        <v>45896</v>
      </c>
      <c r="Y6627" s="20">
        <v>45894</v>
      </c>
      <c r="Z6627" s="48">
        <v>8</v>
      </c>
      <c r="AA6627">
        <v>2025</v>
      </c>
      <c r="AB6627" s="45">
        <v>31245</v>
      </c>
      <c r="AC6627" s="45">
        <v>31245</v>
      </c>
      <c r="AK6627" s="10"/>
    </row>
    <row r="6628" spans="1:37">
      <c r="A6628" t="s">
        <v>45</v>
      </c>
      <c r="B6628" t="s">
        <v>46</v>
      </c>
      <c r="C6628" t="s">
        <v>47</v>
      </c>
      <c r="D6628" t="s">
        <v>7056</v>
      </c>
      <c r="E6628" t="s">
        <v>88</v>
      </c>
      <c r="F6628" t="s">
        <v>79</v>
      </c>
      <c r="G6628" t="s">
        <v>51</v>
      </c>
      <c r="H6628" s="20" t="s">
        <v>52</v>
      </c>
      <c r="I6628" t="s">
        <v>53</v>
      </c>
      <c r="J6628" t="s">
        <v>54</v>
      </c>
      <c r="K6628">
        <v>3</v>
      </c>
      <c r="L6628" t="s">
        <v>55</v>
      </c>
      <c r="M6628" t="s">
        <v>56</v>
      </c>
      <c r="N6628" t="s">
        <v>57</v>
      </c>
      <c r="O6628" s="21" t="s">
        <v>58</v>
      </c>
      <c r="P6628" s="21" t="s">
        <v>64</v>
      </c>
      <c r="Q6628" s="20" t="s">
        <v>230</v>
      </c>
      <c r="R6628" s="21" t="s">
        <v>231</v>
      </c>
      <c r="S6628" s="35">
        <v>1</v>
      </c>
      <c r="T6628" s="22">
        <v>1</v>
      </c>
      <c r="U6628" s="20" t="s">
        <v>62</v>
      </c>
      <c r="V6628" s="20">
        <v>45888</v>
      </c>
      <c r="W6628" s="21">
        <v>8</v>
      </c>
      <c r="X6628" s="20">
        <v>45897</v>
      </c>
      <c r="Y6628" s="20">
        <v>45891</v>
      </c>
      <c r="Z6628" s="48">
        <v>8</v>
      </c>
      <c r="AA6628">
        <v>2025</v>
      </c>
      <c r="AB6628" s="45">
        <v>49994</v>
      </c>
      <c r="AC6628" s="45">
        <v>49994</v>
      </c>
      <c r="AK6628" s="10"/>
    </row>
    <row r="6629" spans="1:37">
      <c r="A6629" t="s">
        <v>45</v>
      </c>
      <c r="B6629" t="s">
        <v>46</v>
      </c>
      <c r="C6629" t="s">
        <v>47</v>
      </c>
      <c r="D6629" t="s">
        <v>7057</v>
      </c>
      <c r="E6629" t="s">
        <v>88</v>
      </c>
      <c r="F6629" t="s">
        <v>79</v>
      </c>
      <c r="G6629" t="s">
        <v>51</v>
      </c>
      <c r="H6629" s="20" t="s">
        <v>52</v>
      </c>
      <c r="I6629" t="s">
        <v>53</v>
      </c>
      <c r="J6629" t="s">
        <v>54</v>
      </c>
      <c r="K6629">
        <v>3</v>
      </c>
      <c r="L6629" t="s">
        <v>55</v>
      </c>
      <c r="M6629" t="s">
        <v>77</v>
      </c>
      <c r="N6629" t="s">
        <v>89</v>
      </c>
      <c r="O6629" s="21" t="s">
        <v>58</v>
      </c>
      <c r="P6629" s="21" t="s">
        <v>90</v>
      </c>
      <c r="Q6629" s="20" t="s">
        <v>247</v>
      </c>
      <c r="R6629" s="21" t="s">
        <v>248</v>
      </c>
      <c r="S6629" s="35">
        <v>1</v>
      </c>
      <c r="T6629" s="22">
        <v>1</v>
      </c>
      <c r="U6629" s="20" t="s">
        <v>62</v>
      </c>
      <c r="V6629" s="20">
        <v>45888</v>
      </c>
      <c r="W6629" s="21">
        <v>8</v>
      </c>
      <c r="X6629" s="20">
        <v>45894</v>
      </c>
      <c r="Y6629" s="20">
        <v>45891</v>
      </c>
      <c r="Z6629" s="48">
        <v>8</v>
      </c>
      <c r="AA6629">
        <v>2025</v>
      </c>
      <c r="AB6629" s="45">
        <v>56243</v>
      </c>
      <c r="AC6629" s="45">
        <v>56243</v>
      </c>
      <c r="AK6629" s="10"/>
    </row>
    <row r="6630" spans="1:37">
      <c r="A6630" t="s">
        <v>45</v>
      </c>
      <c r="B6630" t="s">
        <v>46</v>
      </c>
      <c r="C6630" t="s">
        <v>47</v>
      </c>
      <c r="D6630" t="s">
        <v>7058</v>
      </c>
      <c r="E6630" t="s">
        <v>88</v>
      </c>
      <c r="F6630" t="s">
        <v>79</v>
      </c>
      <c r="G6630" t="s">
        <v>51</v>
      </c>
      <c r="H6630" s="20" t="s">
        <v>52</v>
      </c>
      <c r="I6630" t="s">
        <v>53</v>
      </c>
      <c r="J6630" t="s">
        <v>54</v>
      </c>
      <c r="K6630">
        <v>3</v>
      </c>
      <c r="L6630" t="s">
        <v>55</v>
      </c>
      <c r="M6630" t="s">
        <v>77</v>
      </c>
      <c r="N6630" t="s">
        <v>89</v>
      </c>
      <c r="O6630" s="21" t="s">
        <v>58</v>
      </c>
      <c r="P6630" s="21" t="s">
        <v>366</v>
      </c>
      <c r="Q6630" s="20" t="s">
        <v>367</v>
      </c>
      <c r="R6630" s="21" t="s">
        <v>368</v>
      </c>
      <c r="S6630" s="35">
        <v>1</v>
      </c>
      <c r="T6630" s="22">
        <v>1</v>
      </c>
      <c r="U6630" s="20" t="s">
        <v>62</v>
      </c>
      <c r="V6630" s="20">
        <v>45889</v>
      </c>
      <c r="W6630" s="21">
        <v>8</v>
      </c>
      <c r="X6630" s="20">
        <v>45897</v>
      </c>
      <c r="Y6630" s="20">
        <v>45894</v>
      </c>
      <c r="Z6630" s="48">
        <v>8</v>
      </c>
      <c r="AA6630">
        <v>2025</v>
      </c>
      <c r="AB6630" s="45">
        <v>34369</v>
      </c>
      <c r="AC6630" s="45">
        <v>34369</v>
      </c>
      <c r="AK6630" s="10"/>
    </row>
    <row r="6631" spans="1:37">
      <c r="A6631" t="s">
        <v>45</v>
      </c>
      <c r="B6631" t="s">
        <v>46</v>
      </c>
      <c r="C6631" t="s">
        <v>47</v>
      </c>
      <c r="D6631" t="s">
        <v>7059</v>
      </c>
      <c r="E6631" t="s">
        <v>88</v>
      </c>
      <c r="F6631" t="s">
        <v>79</v>
      </c>
      <c r="G6631" t="s">
        <v>51</v>
      </c>
      <c r="H6631" s="20" t="s">
        <v>52</v>
      </c>
      <c r="I6631" t="s">
        <v>53</v>
      </c>
      <c r="J6631" t="s">
        <v>54</v>
      </c>
      <c r="K6631">
        <v>3</v>
      </c>
      <c r="L6631" t="s">
        <v>55</v>
      </c>
      <c r="M6631" t="s">
        <v>77</v>
      </c>
      <c r="N6631" t="s">
        <v>89</v>
      </c>
      <c r="O6631" s="21" t="s">
        <v>58</v>
      </c>
      <c r="P6631" s="21" t="s">
        <v>97</v>
      </c>
      <c r="Q6631" s="20" t="s">
        <v>2483</v>
      </c>
      <c r="R6631" s="21" t="s">
        <v>2484</v>
      </c>
      <c r="S6631" s="35">
        <v>1</v>
      </c>
      <c r="T6631" s="22">
        <v>1</v>
      </c>
      <c r="U6631" s="20" t="s">
        <v>62</v>
      </c>
      <c r="V6631" s="20">
        <v>45890</v>
      </c>
      <c r="W6631" s="21">
        <v>8</v>
      </c>
      <c r="X6631" s="20">
        <v>45898</v>
      </c>
      <c r="Y6631" s="20">
        <v>45896</v>
      </c>
      <c r="Z6631" s="48">
        <v>8</v>
      </c>
      <c r="AA6631">
        <v>2025</v>
      </c>
      <c r="AB6631" s="45">
        <v>43745</v>
      </c>
      <c r="AC6631" s="45">
        <v>43745</v>
      </c>
      <c r="AK6631" s="10"/>
    </row>
    <row r="6632" spans="1:37">
      <c r="A6632" t="s">
        <v>45</v>
      </c>
      <c r="B6632" t="s">
        <v>46</v>
      </c>
      <c r="C6632" t="s">
        <v>47</v>
      </c>
      <c r="D6632" t="s">
        <v>7060</v>
      </c>
      <c r="E6632" t="s">
        <v>88</v>
      </c>
      <c r="F6632" t="s">
        <v>79</v>
      </c>
      <c r="G6632" t="s">
        <v>51</v>
      </c>
      <c r="H6632" s="20" t="s">
        <v>52</v>
      </c>
      <c r="I6632" t="s">
        <v>53</v>
      </c>
      <c r="J6632" t="s">
        <v>54</v>
      </c>
      <c r="K6632">
        <v>3</v>
      </c>
      <c r="L6632" t="s">
        <v>55</v>
      </c>
      <c r="M6632" t="s">
        <v>56</v>
      </c>
      <c r="N6632" t="s">
        <v>57</v>
      </c>
      <c r="O6632" s="21" t="s">
        <v>58</v>
      </c>
      <c r="P6632" s="21" t="s">
        <v>64</v>
      </c>
      <c r="Q6632" s="20" t="s">
        <v>474</v>
      </c>
      <c r="R6632" s="21" t="s">
        <v>475</v>
      </c>
      <c r="S6632" s="35">
        <v>1</v>
      </c>
      <c r="T6632" s="22">
        <v>1</v>
      </c>
      <c r="U6632" s="20" t="s">
        <v>62</v>
      </c>
      <c r="V6632" s="20">
        <v>45887</v>
      </c>
      <c r="W6632" s="21">
        <v>8</v>
      </c>
      <c r="X6632" s="20">
        <v>45894</v>
      </c>
      <c r="Y6632" s="20">
        <v>45889</v>
      </c>
      <c r="Z6632" s="48">
        <v>8</v>
      </c>
      <c r="AA6632">
        <v>2025</v>
      </c>
      <c r="AB6632" s="45">
        <v>28120</v>
      </c>
      <c r="AC6632" s="45">
        <v>28120</v>
      </c>
      <c r="AK6632" s="10"/>
    </row>
    <row r="6633" spans="1:37">
      <c r="A6633" t="s">
        <v>45</v>
      </c>
      <c r="B6633" t="s">
        <v>46</v>
      </c>
      <c r="C6633" t="s">
        <v>47</v>
      </c>
      <c r="D6633" t="s">
        <v>7061</v>
      </c>
      <c r="E6633" t="s">
        <v>88</v>
      </c>
      <c r="F6633" t="s">
        <v>79</v>
      </c>
      <c r="G6633" t="s">
        <v>51</v>
      </c>
      <c r="H6633" s="20" t="s">
        <v>52</v>
      </c>
      <c r="I6633" t="s">
        <v>53</v>
      </c>
      <c r="J6633" t="s">
        <v>54</v>
      </c>
      <c r="K6633">
        <v>3</v>
      </c>
      <c r="L6633" t="s">
        <v>55</v>
      </c>
      <c r="M6633" t="s">
        <v>77</v>
      </c>
      <c r="N6633" t="s">
        <v>89</v>
      </c>
      <c r="O6633" s="21" t="s">
        <v>58</v>
      </c>
      <c r="P6633" s="21" t="s">
        <v>150</v>
      </c>
      <c r="Q6633" s="20" t="s">
        <v>151</v>
      </c>
      <c r="R6633" s="21" t="s">
        <v>152</v>
      </c>
      <c r="S6633" s="35">
        <v>1</v>
      </c>
      <c r="T6633" s="22">
        <v>1</v>
      </c>
      <c r="U6633" s="20" t="s">
        <v>62</v>
      </c>
      <c r="V6633" s="20">
        <v>45890</v>
      </c>
      <c r="W6633" s="21">
        <v>8</v>
      </c>
      <c r="X6633" s="20">
        <v>45897</v>
      </c>
      <c r="Y6633" s="20">
        <v>45894</v>
      </c>
      <c r="Z6633" s="48">
        <v>8</v>
      </c>
      <c r="AA6633">
        <v>2025</v>
      </c>
      <c r="AB6633" s="45">
        <v>79997</v>
      </c>
      <c r="AC6633" s="45">
        <v>79997</v>
      </c>
      <c r="AK6633" s="10"/>
    </row>
    <row r="6634" spans="1:37">
      <c r="A6634" t="s">
        <v>45</v>
      </c>
      <c r="B6634" t="s">
        <v>46</v>
      </c>
      <c r="C6634" t="s">
        <v>47</v>
      </c>
      <c r="D6634" t="s">
        <v>7062</v>
      </c>
      <c r="E6634" t="s">
        <v>88</v>
      </c>
      <c r="F6634" t="s">
        <v>79</v>
      </c>
      <c r="G6634" t="s">
        <v>51</v>
      </c>
      <c r="H6634" s="20" t="s">
        <v>52</v>
      </c>
      <c r="I6634" t="s">
        <v>53</v>
      </c>
      <c r="J6634" t="s">
        <v>54</v>
      </c>
      <c r="K6634">
        <v>3</v>
      </c>
      <c r="L6634" t="s">
        <v>55</v>
      </c>
      <c r="M6634" t="s">
        <v>56</v>
      </c>
      <c r="N6634" t="s">
        <v>57</v>
      </c>
      <c r="O6634" s="21" t="s">
        <v>58</v>
      </c>
      <c r="P6634" s="21" t="s">
        <v>133</v>
      </c>
      <c r="Q6634" s="20" t="s">
        <v>511</v>
      </c>
      <c r="R6634" s="21" t="s">
        <v>512</v>
      </c>
      <c r="S6634" s="35">
        <v>1</v>
      </c>
      <c r="T6634" s="22">
        <v>1</v>
      </c>
      <c r="U6634" s="20" t="s">
        <v>62</v>
      </c>
      <c r="V6634" s="20">
        <v>45894</v>
      </c>
      <c r="W6634" s="21">
        <v>8</v>
      </c>
      <c r="X6634" s="20">
        <v>45903</v>
      </c>
      <c r="Y6634" s="20">
        <v>45898</v>
      </c>
      <c r="Z6634" s="48">
        <v>8</v>
      </c>
      <c r="AA6634">
        <v>2025</v>
      </c>
      <c r="AB6634" s="45">
        <v>37496</v>
      </c>
      <c r="AC6634" s="45">
        <v>37496</v>
      </c>
      <c r="AK6634" s="10"/>
    </row>
    <row r="6635" spans="1:37">
      <c r="A6635" t="s">
        <v>45</v>
      </c>
      <c r="B6635" t="s">
        <v>46</v>
      </c>
      <c r="C6635" t="s">
        <v>47</v>
      </c>
      <c r="D6635" t="s">
        <v>7063</v>
      </c>
      <c r="E6635" t="s">
        <v>88</v>
      </c>
      <c r="F6635" t="s">
        <v>79</v>
      </c>
      <c r="G6635" t="s">
        <v>51</v>
      </c>
      <c r="H6635" s="20" t="s">
        <v>52</v>
      </c>
      <c r="I6635" t="s">
        <v>53</v>
      </c>
      <c r="J6635" t="s">
        <v>54</v>
      </c>
      <c r="K6635">
        <v>3</v>
      </c>
      <c r="L6635" t="s">
        <v>55</v>
      </c>
      <c r="M6635" t="s">
        <v>56</v>
      </c>
      <c r="N6635" t="s">
        <v>57</v>
      </c>
      <c r="O6635" s="21" t="s">
        <v>58</v>
      </c>
      <c r="P6635" s="21" t="s">
        <v>64</v>
      </c>
      <c r="Q6635" s="20" t="s">
        <v>94</v>
      </c>
      <c r="R6635" s="21" t="s">
        <v>95</v>
      </c>
      <c r="S6635" s="35">
        <v>1</v>
      </c>
      <c r="T6635" s="22">
        <v>1</v>
      </c>
      <c r="U6635" s="20" t="s">
        <v>62</v>
      </c>
      <c r="V6635" s="20">
        <v>45892</v>
      </c>
      <c r="W6635" s="21">
        <v>8</v>
      </c>
      <c r="X6635" s="20">
        <v>45901</v>
      </c>
      <c r="Y6635" s="20">
        <v>45896</v>
      </c>
      <c r="Z6635" s="48">
        <v>8</v>
      </c>
      <c r="AA6635">
        <v>2025</v>
      </c>
      <c r="AB6635" s="45">
        <v>31242</v>
      </c>
      <c r="AC6635" s="45">
        <v>31242</v>
      </c>
      <c r="AK6635" s="10"/>
    </row>
    <row r="6636" spans="1:37">
      <c r="A6636" t="s">
        <v>45</v>
      </c>
      <c r="B6636" t="s">
        <v>46</v>
      </c>
      <c r="C6636" t="s">
        <v>47</v>
      </c>
      <c r="D6636" t="s">
        <v>7064</v>
      </c>
      <c r="E6636" t="s">
        <v>88</v>
      </c>
      <c r="F6636" t="s">
        <v>79</v>
      </c>
      <c r="G6636" t="s">
        <v>51</v>
      </c>
      <c r="H6636" s="20" t="s">
        <v>52</v>
      </c>
      <c r="I6636" t="s">
        <v>53</v>
      </c>
      <c r="J6636" t="s">
        <v>54</v>
      </c>
      <c r="K6636">
        <v>3</v>
      </c>
      <c r="L6636" t="s">
        <v>55</v>
      </c>
      <c r="M6636" t="s">
        <v>77</v>
      </c>
      <c r="N6636" t="s">
        <v>89</v>
      </c>
      <c r="O6636" s="21" t="s">
        <v>58</v>
      </c>
      <c r="P6636" s="21" t="s">
        <v>150</v>
      </c>
      <c r="Q6636" s="20" t="s">
        <v>848</v>
      </c>
      <c r="R6636" s="21" t="s">
        <v>849</v>
      </c>
      <c r="S6636" s="35">
        <v>1</v>
      </c>
      <c r="T6636" s="22">
        <v>1</v>
      </c>
      <c r="U6636" s="20" t="s">
        <v>62</v>
      </c>
      <c r="V6636" s="20">
        <v>45895</v>
      </c>
      <c r="W6636" s="21">
        <v>8</v>
      </c>
      <c r="X6636" s="20">
        <v>45901</v>
      </c>
      <c r="Y6636" s="20">
        <v>45896</v>
      </c>
      <c r="Z6636" s="48">
        <v>8</v>
      </c>
      <c r="AA6636">
        <v>2025</v>
      </c>
      <c r="AB6636" s="45">
        <v>81241</v>
      </c>
      <c r="AC6636" s="45">
        <v>81241</v>
      </c>
      <c r="AK6636" s="10"/>
    </row>
    <row r="6637" spans="1:37">
      <c r="A6637" t="s">
        <v>45</v>
      </c>
      <c r="B6637" t="s">
        <v>46</v>
      </c>
      <c r="C6637" t="s">
        <v>47</v>
      </c>
      <c r="D6637" t="s">
        <v>7065</v>
      </c>
      <c r="E6637" t="s">
        <v>88</v>
      </c>
      <c r="F6637" t="s">
        <v>79</v>
      </c>
      <c r="G6637" t="s">
        <v>51</v>
      </c>
      <c r="H6637" s="20" t="s">
        <v>52</v>
      </c>
      <c r="I6637" t="s">
        <v>53</v>
      </c>
      <c r="J6637" t="s">
        <v>54</v>
      </c>
      <c r="K6637">
        <v>3</v>
      </c>
      <c r="L6637" t="s">
        <v>55</v>
      </c>
      <c r="M6637" t="s">
        <v>77</v>
      </c>
      <c r="N6637" t="s">
        <v>89</v>
      </c>
      <c r="O6637" s="21" t="s">
        <v>58</v>
      </c>
      <c r="P6637" s="21" t="s">
        <v>90</v>
      </c>
      <c r="Q6637" s="20" t="s">
        <v>731</v>
      </c>
      <c r="R6637" s="21" t="s">
        <v>732</v>
      </c>
      <c r="S6637" s="35">
        <v>1</v>
      </c>
      <c r="T6637" s="22">
        <v>1</v>
      </c>
      <c r="U6637" s="20" t="s">
        <v>62</v>
      </c>
      <c r="V6637" s="20">
        <v>45895</v>
      </c>
      <c r="W6637" s="21">
        <v>8</v>
      </c>
      <c r="X6637" s="20">
        <v>45902</v>
      </c>
      <c r="Y6637" s="20">
        <v>45898</v>
      </c>
      <c r="Z6637" s="48">
        <v>8</v>
      </c>
      <c r="AA6637">
        <v>2025</v>
      </c>
      <c r="AB6637" s="45">
        <v>81239</v>
      </c>
      <c r="AC6637" s="45">
        <v>81239</v>
      </c>
      <c r="AK6637" s="10"/>
    </row>
    <row r="6638" spans="1:37">
      <c r="A6638" t="s">
        <v>45</v>
      </c>
      <c r="B6638" t="s">
        <v>46</v>
      </c>
      <c r="C6638" t="s">
        <v>47</v>
      </c>
      <c r="D6638" t="s">
        <v>7066</v>
      </c>
      <c r="E6638" t="s">
        <v>88</v>
      </c>
      <c r="F6638" t="s">
        <v>79</v>
      </c>
      <c r="G6638" t="s">
        <v>51</v>
      </c>
      <c r="H6638" s="20" t="s">
        <v>52</v>
      </c>
      <c r="I6638" t="s">
        <v>53</v>
      </c>
      <c r="J6638" t="s">
        <v>54</v>
      </c>
      <c r="K6638">
        <v>3</v>
      </c>
      <c r="L6638" t="s">
        <v>55</v>
      </c>
      <c r="M6638" t="s">
        <v>77</v>
      </c>
      <c r="N6638" t="s">
        <v>89</v>
      </c>
      <c r="O6638" s="21" t="s">
        <v>58</v>
      </c>
      <c r="P6638" s="21" t="s">
        <v>366</v>
      </c>
      <c r="Q6638" s="20" t="s">
        <v>2617</v>
      </c>
      <c r="R6638" s="21" t="s">
        <v>2618</v>
      </c>
      <c r="S6638" s="35">
        <v>1</v>
      </c>
      <c r="T6638" s="22">
        <v>1</v>
      </c>
      <c r="U6638" s="20" t="s">
        <v>62</v>
      </c>
      <c r="V6638" s="20">
        <v>45893</v>
      </c>
      <c r="W6638" s="21">
        <v>8</v>
      </c>
      <c r="X6638" s="20">
        <v>45902</v>
      </c>
      <c r="Y6638" s="20">
        <v>45898</v>
      </c>
      <c r="Z6638" s="48">
        <v>8</v>
      </c>
      <c r="AA6638">
        <v>2025</v>
      </c>
      <c r="AB6638" s="45">
        <v>34370</v>
      </c>
      <c r="AC6638" s="45">
        <v>34370</v>
      </c>
      <c r="AK6638" s="10"/>
    </row>
    <row r="6639" spans="1:37">
      <c r="A6639" t="s">
        <v>45</v>
      </c>
      <c r="B6639" t="s">
        <v>46</v>
      </c>
      <c r="C6639" t="s">
        <v>47</v>
      </c>
      <c r="D6639" t="s">
        <v>7067</v>
      </c>
      <c r="E6639" t="s">
        <v>88</v>
      </c>
      <c r="F6639" t="s">
        <v>79</v>
      </c>
      <c r="G6639" t="s">
        <v>51</v>
      </c>
      <c r="H6639" s="20" t="s">
        <v>52</v>
      </c>
      <c r="I6639" t="s">
        <v>53</v>
      </c>
      <c r="J6639" t="s">
        <v>54</v>
      </c>
      <c r="K6639">
        <v>3</v>
      </c>
      <c r="L6639" t="s">
        <v>55</v>
      </c>
      <c r="M6639" t="s">
        <v>77</v>
      </c>
      <c r="N6639" t="s">
        <v>89</v>
      </c>
      <c r="O6639" s="21" t="s">
        <v>58</v>
      </c>
      <c r="P6639" s="21" t="s">
        <v>119</v>
      </c>
      <c r="Q6639" s="20" t="s">
        <v>6247</v>
      </c>
      <c r="R6639" s="21" t="s">
        <v>6248</v>
      </c>
      <c r="S6639" s="35">
        <v>1</v>
      </c>
      <c r="T6639" s="22">
        <v>1</v>
      </c>
      <c r="U6639" s="20" t="s">
        <v>62</v>
      </c>
      <c r="V6639" s="20">
        <v>45893</v>
      </c>
      <c r="W6639" s="21">
        <v>8</v>
      </c>
      <c r="X6639" s="20">
        <v>45901</v>
      </c>
      <c r="Y6639" s="20">
        <v>45896</v>
      </c>
      <c r="Z6639" s="48">
        <v>8</v>
      </c>
      <c r="AA6639">
        <v>2025</v>
      </c>
      <c r="AB6639" s="45">
        <v>74995</v>
      </c>
      <c r="AC6639" s="45">
        <v>74995</v>
      </c>
      <c r="AK6639" s="10"/>
    </row>
    <row r="6640" spans="1:37">
      <c r="A6640" t="s">
        <v>45</v>
      </c>
      <c r="B6640" t="s">
        <v>46</v>
      </c>
      <c r="C6640" t="s">
        <v>47</v>
      </c>
      <c r="D6640" t="s">
        <v>7068</v>
      </c>
      <c r="E6640" t="s">
        <v>88</v>
      </c>
      <c r="F6640" t="s">
        <v>79</v>
      </c>
      <c r="G6640" t="s">
        <v>51</v>
      </c>
      <c r="H6640" s="20" t="s">
        <v>52</v>
      </c>
      <c r="I6640" t="s">
        <v>53</v>
      </c>
      <c r="J6640" t="s">
        <v>54</v>
      </c>
      <c r="K6640">
        <v>3</v>
      </c>
      <c r="L6640" t="s">
        <v>55</v>
      </c>
      <c r="M6640" t="s">
        <v>77</v>
      </c>
      <c r="N6640" t="s">
        <v>89</v>
      </c>
      <c r="O6640" s="21" t="s">
        <v>58</v>
      </c>
      <c r="P6640" s="21" t="s">
        <v>90</v>
      </c>
      <c r="Q6640" s="20" t="s">
        <v>91</v>
      </c>
      <c r="R6640" s="21" t="s">
        <v>92</v>
      </c>
      <c r="S6640" s="35">
        <v>1</v>
      </c>
      <c r="T6640" s="22">
        <v>1</v>
      </c>
      <c r="U6640" s="20" t="s">
        <v>62</v>
      </c>
      <c r="V6640" s="20">
        <v>45894</v>
      </c>
      <c r="W6640" s="21">
        <v>8</v>
      </c>
      <c r="X6640" s="20">
        <v>45903</v>
      </c>
      <c r="Y6640" s="20">
        <v>45898</v>
      </c>
      <c r="Z6640" s="48">
        <v>8</v>
      </c>
      <c r="AA6640">
        <v>2025</v>
      </c>
      <c r="AB6640" s="45">
        <v>43742</v>
      </c>
      <c r="AC6640" s="45">
        <v>43742</v>
      </c>
      <c r="AK6640" s="10"/>
    </row>
    <row r="6641" spans="1:37">
      <c r="A6641" t="s">
        <v>45</v>
      </c>
      <c r="B6641" t="s">
        <v>46</v>
      </c>
      <c r="C6641" t="s">
        <v>47</v>
      </c>
      <c r="D6641" t="s">
        <v>7069</v>
      </c>
      <c r="E6641" t="s">
        <v>88</v>
      </c>
      <c r="F6641" t="s">
        <v>79</v>
      </c>
      <c r="G6641" t="s">
        <v>51</v>
      </c>
      <c r="H6641" s="20" t="s">
        <v>52</v>
      </c>
      <c r="I6641" t="s">
        <v>53</v>
      </c>
      <c r="J6641" t="s">
        <v>54</v>
      </c>
      <c r="K6641">
        <v>3</v>
      </c>
      <c r="L6641" t="s">
        <v>55</v>
      </c>
      <c r="M6641" t="s">
        <v>56</v>
      </c>
      <c r="N6641" t="s">
        <v>57</v>
      </c>
      <c r="O6641" s="21" t="s">
        <v>58</v>
      </c>
      <c r="P6641" s="21" t="s">
        <v>64</v>
      </c>
      <c r="Q6641" s="20" t="s">
        <v>230</v>
      </c>
      <c r="R6641" s="21" t="s">
        <v>231</v>
      </c>
      <c r="S6641" s="35">
        <v>1</v>
      </c>
      <c r="T6641" s="22">
        <v>1</v>
      </c>
      <c r="U6641" s="20" t="s">
        <v>62</v>
      </c>
      <c r="V6641" s="20">
        <v>45895</v>
      </c>
      <c r="W6641" s="21">
        <v>8</v>
      </c>
      <c r="X6641" s="20">
        <v>45902</v>
      </c>
      <c r="Y6641" s="20">
        <v>45896</v>
      </c>
      <c r="Z6641" s="48">
        <v>8</v>
      </c>
      <c r="AA6641">
        <v>2025</v>
      </c>
      <c r="AB6641" s="45">
        <v>49994</v>
      </c>
      <c r="AC6641" s="45">
        <v>49994</v>
      </c>
      <c r="AK6641" s="10"/>
    </row>
    <row r="6642" spans="1:37">
      <c r="A6642" t="s">
        <v>45</v>
      </c>
      <c r="B6642" t="s">
        <v>46</v>
      </c>
      <c r="C6642" t="s">
        <v>47</v>
      </c>
      <c r="D6642" t="s">
        <v>7070</v>
      </c>
      <c r="E6642" t="s">
        <v>88</v>
      </c>
      <c r="F6642" t="s">
        <v>79</v>
      </c>
      <c r="G6642" t="s">
        <v>51</v>
      </c>
      <c r="H6642" s="20" t="s">
        <v>52</v>
      </c>
      <c r="I6642" t="s">
        <v>53</v>
      </c>
      <c r="J6642" t="s">
        <v>54</v>
      </c>
      <c r="K6642">
        <v>3</v>
      </c>
      <c r="L6642" t="s">
        <v>55</v>
      </c>
      <c r="M6642" t="s">
        <v>77</v>
      </c>
      <c r="N6642" t="s">
        <v>89</v>
      </c>
      <c r="O6642" s="21" t="s">
        <v>58</v>
      </c>
      <c r="P6642" s="21" t="s">
        <v>366</v>
      </c>
      <c r="Q6642" s="20" t="s">
        <v>2617</v>
      </c>
      <c r="R6642" s="21" t="s">
        <v>2618</v>
      </c>
      <c r="S6642" s="35">
        <v>1</v>
      </c>
      <c r="T6642" s="22">
        <v>1</v>
      </c>
      <c r="U6642" s="20" t="s">
        <v>62</v>
      </c>
      <c r="V6642" s="20">
        <v>45895</v>
      </c>
      <c r="W6642" s="21">
        <v>8</v>
      </c>
      <c r="X6642" s="20">
        <v>45903</v>
      </c>
      <c r="Y6642" s="20">
        <v>45898</v>
      </c>
      <c r="Z6642" s="48">
        <v>8</v>
      </c>
      <c r="AA6642">
        <v>2025</v>
      </c>
      <c r="AB6642" s="45">
        <v>34370</v>
      </c>
      <c r="AC6642" s="45">
        <v>34370</v>
      </c>
      <c r="AK6642" s="10"/>
    </row>
    <row r="6643" spans="1:37">
      <c r="A6643" t="s">
        <v>45</v>
      </c>
      <c r="B6643" t="s">
        <v>46</v>
      </c>
      <c r="C6643" t="s">
        <v>47</v>
      </c>
      <c r="D6643" t="s">
        <v>7071</v>
      </c>
      <c r="E6643" t="s">
        <v>88</v>
      </c>
      <c r="F6643" t="s">
        <v>79</v>
      </c>
      <c r="G6643" t="s">
        <v>51</v>
      </c>
      <c r="H6643" s="20" t="s">
        <v>52</v>
      </c>
      <c r="I6643" t="s">
        <v>53</v>
      </c>
      <c r="J6643" t="s">
        <v>54</v>
      </c>
      <c r="K6643">
        <v>3</v>
      </c>
      <c r="L6643" t="s">
        <v>55</v>
      </c>
      <c r="M6643" t="s">
        <v>56</v>
      </c>
      <c r="N6643" t="s">
        <v>57</v>
      </c>
      <c r="O6643" s="21" t="s">
        <v>58</v>
      </c>
      <c r="P6643" s="21" t="s">
        <v>133</v>
      </c>
      <c r="Q6643" s="20" t="s">
        <v>169</v>
      </c>
      <c r="R6643" s="21" t="s">
        <v>170</v>
      </c>
      <c r="S6643" s="35">
        <v>1</v>
      </c>
      <c r="T6643" s="22">
        <v>1</v>
      </c>
      <c r="U6643" s="20" t="s">
        <v>62</v>
      </c>
      <c r="V6643" s="20">
        <v>45895</v>
      </c>
      <c r="W6643" s="21">
        <v>8</v>
      </c>
      <c r="X6643" s="20">
        <v>45902</v>
      </c>
      <c r="Y6643" s="20">
        <v>45896</v>
      </c>
      <c r="Z6643" s="48">
        <v>8</v>
      </c>
      <c r="AA6643">
        <v>2025</v>
      </c>
      <c r="AB6643" s="45">
        <v>42493</v>
      </c>
      <c r="AC6643" s="45">
        <v>42493</v>
      </c>
      <c r="AK6643" s="10"/>
    </row>
    <row r="6644" spans="1:37">
      <c r="A6644" t="s">
        <v>45</v>
      </c>
      <c r="B6644" t="s">
        <v>46</v>
      </c>
      <c r="C6644" t="s">
        <v>47</v>
      </c>
      <c r="D6644" t="s">
        <v>7072</v>
      </c>
      <c r="E6644" t="s">
        <v>88</v>
      </c>
      <c r="F6644" t="s">
        <v>79</v>
      </c>
      <c r="G6644" t="s">
        <v>51</v>
      </c>
      <c r="H6644" s="20" t="s">
        <v>52</v>
      </c>
      <c r="I6644" t="s">
        <v>53</v>
      </c>
      <c r="J6644" t="s">
        <v>54</v>
      </c>
      <c r="K6644">
        <v>3</v>
      </c>
      <c r="L6644" t="s">
        <v>55</v>
      </c>
      <c r="M6644" t="s">
        <v>56</v>
      </c>
      <c r="N6644" t="s">
        <v>57</v>
      </c>
      <c r="O6644" s="21" t="s">
        <v>58</v>
      </c>
      <c r="P6644" s="21" t="s">
        <v>64</v>
      </c>
      <c r="Q6644" s="20" t="s">
        <v>456</v>
      </c>
      <c r="R6644" s="21" t="s">
        <v>457</v>
      </c>
      <c r="S6644" s="35">
        <v>1</v>
      </c>
      <c r="T6644" s="22">
        <v>1</v>
      </c>
      <c r="U6644" s="20" t="s">
        <v>62</v>
      </c>
      <c r="V6644" s="20">
        <v>45895</v>
      </c>
      <c r="W6644" s="21">
        <v>8</v>
      </c>
      <c r="X6644" s="20">
        <v>45902</v>
      </c>
      <c r="Y6644" s="20">
        <v>45896</v>
      </c>
      <c r="Z6644" s="48">
        <v>8</v>
      </c>
      <c r="AA6644">
        <v>2025</v>
      </c>
      <c r="AB6644" s="45">
        <v>31245</v>
      </c>
      <c r="AC6644" s="45">
        <v>31245</v>
      </c>
      <c r="AK6644" s="10"/>
    </row>
    <row r="6645" spans="1:37">
      <c r="A6645" t="s">
        <v>45</v>
      </c>
      <c r="B6645" t="s">
        <v>46</v>
      </c>
      <c r="C6645" t="s">
        <v>47</v>
      </c>
      <c r="D6645" t="s">
        <v>7073</v>
      </c>
      <c r="E6645" t="s">
        <v>88</v>
      </c>
      <c r="F6645" t="s">
        <v>79</v>
      </c>
      <c r="G6645" t="s">
        <v>51</v>
      </c>
      <c r="H6645" s="20" t="s">
        <v>52</v>
      </c>
      <c r="I6645" t="s">
        <v>53</v>
      </c>
      <c r="J6645" t="s">
        <v>54</v>
      </c>
      <c r="K6645">
        <v>3</v>
      </c>
      <c r="L6645" t="s">
        <v>55</v>
      </c>
      <c r="M6645" t="s">
        <v>77</v>
      </c>
      <c r="N6645" t="s">
        <v>89</v>
      </c>
      <c r="O6645" s="21" t="s">
        <v>58</v>
      </c>
      <c r="P6645" s="21" t="s">
        <v>366</v>
      </c>
      <c r="Q6645" s="20" t="s">
        <v>542</v>
      </c>
      <c r="R6645" s="21" t="s">
        <v>543</v>
      </c>
      <c r="S6645" s="35">
        <v>1</v>
      </c>
      <c r="T6645" s="22">
        <v>1</v>
      </c>
      <c r="U6645" s="20" t="s">
        <v>62</v>
      </c>
      <c r="V6645" s="20">
        <v>45893</v>
      </c>
      <c r="W6645" s="21">
        <v>8</v>
      </c>
      <c r="X6645" s="20">
        <v>45902</v>
      </c>
      <c r="Y6645" s="20">
        <v>45896</v>
      </c>
      <c r="Z6645" s="48">
        <v>8</v>
      </c>
      <c r="AA6645">
        <v>2025</v>
      </c>
      <c r="AB6645" s="45">
        <v>43745</v>
      </c>
      <c r="AC6645" s="45">
        <v>43745</v>
      </c>
      <c r="AK6645" s="10"/>
    </row>
    <row r="6646" spans="1:37">
      <c r="A6646" t="s">
        <v>45</v>
      </c>
      <c r="B6646" t="s">
        <v>46</v>
      </c>
      <c r="C6646" t="s">
        <v>47</v>
      </c>
      <c r="D6646" t="s">
        <v>7074</v>
      </c>
      <c r="E6646" t="s">
        <v>88</v>
      </c>
      <c r="F6646" t="s">
        <v>79</v>
      </c>
      <c r="G6646" t="s">
        <v>51</v>
      </c>
      <c r="H6646" s="20" t="s">
        <v>52</v>
      </c>
      <c r="I6646" t="s">
        <v>53</v>
      </c>
      <c r="J6646" t="s">
        <v>54</v>
      </c>
      <c r="K6646">
        <v>3</v>
      </c>
      <c r="L6646" t="s">
        <v>55</v>
      </c>
      <c r="M6646" t="s">
        <v>77</v>
      </c>
      <c r="N6646" t="s">
        <v>89</v>
      </c>
      <c r="O6646" s="21" t="s">
        <v>58</v>
      </c>
      <c r="P6646" s="21" t="s">
        <v>119</v>
      </c>
      <c r="Q6646" s="20" t="s">
        <v>120</v>
      </c>
      <c r="R6646" s="21" t="s">
        <v>121</v>
      </c>
      <c r="S6646" s="35">
        <v>1</v>
      </c>
      <c r="T6646" s="22">
        <v>1</v>
      </c>
      <c r="U6646" s="20" t="s">
        <v>62</v>
      </c>
      <c r="V6646" s="20">
        <v>45892</v>
      </c>
      <c r="W6646" s="21">
        <v>8</v>
      </c>
      <c r="X6646" s="20">
        <v>45901</v>
      </c>
      <c r="Y6646" s="20">
        <v>45896</v>
      </c>
      <c r="Z6646" s="48">
        <v>8</v>
      </c>
      <c r="AA6646">
        <v>2025</v>
      </c>
      <c r="AB6646" s="45">
        <v>93325</v>
      </c>
      <c r="AC6646" s="45">
        <v>93325</v>
      </c>
      <c r="AK6646" s="10"/>
    </row>
    <row r="6647" spans="1:37">
      <c r="A6647" t="s">
        <v>45</v>
      </c>
      <c r="B6647" t="s">
        <v>46</v>
      </c>
      <c r="C6647" t="s">
        <v>47</v>
      </c>
      <c r="D6647" t="s">
        <v>7075</v>
      </c>
      <c r="E6647" t="s">
        <v>88</v>
      </c>
      <c r="F6647" t="s">
        <v>79</v>
      </c>
      <c r="G6647" t="s">
        <v>51</v>
      </c>
      <c r="H6647" s="20" t="s">
        <v>52</v>
      </c>
      <c r="I6647" t="s">
        <v>53</v>
      </c>
      <c r="J6647" t="s">
        <v>54</v>
      </c>
      <c r="K6647">
        <v>3</v>
      </c>
      <c r="L6647" t="s">
        <v>55</v>
      </c>
      <c r="M6647" t="s">
        <v>56</v>
      </c>
      <c r="N6647" t="s">
        <v>57</v>
      </c>
      <c r="O6647" s="21" t="s">
        <v>58</v>
      </c>
      <c r="P6647" s="21" t="s">
        <v>133</v>
      </c>
      <c r="Q6647" s="20" t="s">
        <v>169</v>
      </c>
      <c r="R6647" s="21" t="s">
        <v>170</v>
      </c>
      <c r="S6647" s="35">
        <v>1</v>
      </c>
      <c r="T6647" s="22">
        <v>1</v>
      </c>
      <c r="U6647" s="20" t="s">
        <v>62</v>
      </c>
      <c r="V6647" s="20">
        <v>45893</v>
      </c>
      <c r="W6647" s="21">
        <v>8</v>
      </c>
      <c r="X6647" s="20">
        <v>45902</v>
      </c>
      <c r="Y6647" s="20">
        <v>45898</v>
      </c>
      <c r="Z6647" s="48">
        <v>8</v>
      </c>
      <c r="AA6647">
        <v>2025</v>
      </c>
      <c r="AB6647" s="45">
        <v>42493</v>
      </c>
      <c r="AC6647" s="45">
        <v>42493</v>
      </c>
      <c r="AK6647" s="10"/>
    </row>
    <row r="6648" spans="1:37">
      <c r="A6648" t="s">
        <v>45</v>
      </c>
      <c r="B6648" t="s">
        <v>46</v>
      </c>
      <c r="C6648" t="s">
        <v>47</v>
      </c>
      <c r="D6648" t="s">
        <v>7076</v>
      </c>
      <c r="E6648" t="s">
        <v>88</v>
      </c>
      <c r="F6648" t="s">
        <v>79</v>
      </c>
      <c r="G6648" t="s">
        <v>51</v>
      </c>
      <c r="H6648" s="20" t="s">
        <v>52</v>
      </c>
      <c r="I6648" t="s">
        <v>53</v>
      </c>
      <c r="J6648" t="s">
        <v>54</v>
      </c>
      <c r="K6648">
        <v>3</v>
      </c>
      <c r="L6648" t="s">
        <v>55</v>
      </c>
      <c r="M6648" t="s">
        <v>77</v>
      </c>
      <c r="N6648" t="s">
        <v>89</v>
      </c>
      <c r="O6648" s="21" t="s">
        <v>58</v>
      </c>
      <c r="P6648" s="21" t="s">
        <v>150</v>
      </c>
      <c r="Q6648" s="20" t="s">
        <v>848</v>
      </c>
      <c r="R6648" s="21" t="s">
        <v>849</v>
      </c>
      <c r="S6648" s="35">
        <v>1</v>
      </c>
      <c r="T6648" s="22">
        <v>1</v>
      </c>
      <c r="U6648" s="20" t="s">
        <v>62</v>
      </c>
      <c r="V6648" s="20">
        <v>45893</v>
      </c>
      <c r="W6648" s="21">
        <v>8</v>
      </c>
      <c r="X6648" s="20">
        <v>45901</v>
      </c>
      <c r="Y6648" s="20">
        <v>45896</v>
      </c>
      <c r="Z6648" s="48">
        <v>8</v>
      </c>
      <c r="AA6648">
        <v>2025</v>
      </c>
      <c r="AB6648" s="45">
        <v>79997</v>
      </c>
      <c r="AC6648" s="45">
        <v>79997</v>
      </c>
      <c r="AK6648" s="10"/>
    </row>
    <row r="6649" spans="1:37">
      <c r="A6649" t="s">
        <v>45</v>
      </c>
      <c r="B6649" t="s">
        <v>46</v>
      </c>
      <c r="C6649" t="s">
        <v>47</v>
      </c>
      <c r="D6649" t="s">
        <v>7077</v>
      </c>
      <c r="E6649" t="s">
        <v>88</v>
      </c>
      <c r="F6649" t="s">
        <v>79</v>
      </c>
      <c r="G6649" t="s">
        <v>51</v>
      </c>
      <c r="H6649" s="20" t="s">
        <v>52</v>
      </c>
      <c r="I6649" t="s">
        <v>53</v>
      </c>
      <c r="J6649" t="s">
        <v>54</v>
      </c>
      <c r="K6649">
        <v>3</v>
      </c>
      <c r="L6649" t="s">
        <v>55</v>
      </c>
      <c r="M6649" t="s">
        <v>56</v>
      </c>
      <c r="N6649" t="s">
        <v>57</v>
      </c>
      <c r="O6649" s="21" t="s">
        <v>58</v>
      </c>
      <c r="P6649" s="21" t="s">
        <v>64</v>
      </c>
      <c r="Q6649" s="20" t="s">
        <v>4165</v>
      </c>
      <c r="R6649" s="21" t="s">
        <v>4166</v>
      </c>
      <c r="S6649" s="35">
        <v>1</v>
      </c>
      <c r="T6649" s="22">
        <v>1</v>
      </c>
      <c r="U6649" s="20" t="s">
        <v>62</v>
      </c>
      <c r="V6649" s="20">
        <v>45890</v>
      </c>
      <c r="W6649" s="21">
        <v>8</v>
      </c>
      <c r="X6649" s="20">
        <v>45891</v>
      </c>
      <c r="Y6649" s="20">
        <v>45894</v>
      </c>
      <c r="Z6649" s="48">
        <v>8</v>
      </c>
      <c r="AA6649">
        <v>2025</v>
      </c>
      <c r="AB6649" s="45">
        <v>109994</v>
      </c>
      <c r="AC6649" s="45">
        <v>109994</v>
      </c>
      <c r="AK6649" s="10"/>
    </row>
    <row r="6650" spans="1:37">
      <c r="A6650" t="s">
        <v>45</v>
      </c>
      <c r="B6650" t="s">
        <v>46</v>
      </c>
      <c r="C6650" t="s">
        <v>47</v>
      </c>
      <c r="D6650" t="s">
        <v>7078</v>
      </c>
      <c r="E6650" t="s">
        <v>88</v>
      </c>
      <c r="F6650" t="s">
        <v>79</v>
      </c>
      <c r="G6650" t="s">
        <v>51</v>
      </c>
      <c r="H6650" s="20" t="s">
        <v>52</v>
      </c>
      <c r="I6650" t="s">
        <v>53</v>
      </c>
      <c r="J6650" t="s">
        <v>54</v>
      </c>
      <c r="K6650">
        <v>3</v>
      </c>
      <c r="L6650" t="s">
        <v>55</v>
      </c>
      <c r="M6650" t="s">
        <v>77</v>
      </c>
      <c r="N6650" t="s">
        <v>89</v>
      </c>
      <c r="O6650" s="21" t="s">
        <v>58</v>
      </c>
      <c r="P6650" s="21" t="s">
        <v>90</v>
      </c>
      <c r="Q6650" s="20" t="s">
        <v>91</v>
      </c>
      <c r="R6650" s="21" t="s">
        <v>92</v>
      </c>
      <c r="S6650" s="35">
        <v>1</v>
      </c>
      <c r="T6650" s="22">
        <v>1</v>
      </c>
      <c r="U6650" s="20" t="s">
        <v>62</v>
      </c>
      <c r="V6650" s="20">
        <v>45896</v>
      </c>
      <c r="W6650" s="21">
        <v>8</v>
      </c>
      <c r="X6650" s="20">
        <v>45897</v>
      </c>
      <c r="Y6650" s="20">
        <v>45898</v>
      </c>
      <c r="Z6650" s="48">
        <v>8</v>
      </c>
      <c r="AA6650">
        <v>2025</v>
      </c>
      <c r="AB6650" s="45">
        <v>43742</v>
      </c>
      <c r="AC6650" s="45">
        <v>43742</v>
      </c>
      <c r="AK6650" s="10"/>
    </row>
    <row r="6651" spans="1:37">
      <c r="A6651" t="s">
        <v>45</v>
      </c>
      <c r="B6651" t="s">
        <v>46</v>
      </c>
      <c r="C6651" t="s">
        <v>47</v>
      </c>
      <c r="D6651" t="s">
        <v>7079</v>
      </c>
      <c r="E6651" t="s">
        <v>88</v>
      </c>
      <c r="F6651" t="s">
        <v>79</v>
      </c>
      <c r="G6651" t="s">
        <v>51</v>
      </c>
      <c r="H6651" s="20" t="s">
        <v>52</v>
      </c>
      <c r="I6651" t="s">
        <v>53</v>
      </c>
      <c r="J6651" t="s">
        <v>54</v>
      </c>
      <c r="K6651">
        <v>3</v>
      </c>
      <c r="L6651" t="s">
        <v>55</v>
      </c>
      <c r="M6651" t="s">
        <v>77</v>
      </c>
      <c r="N6651" t="s">
        <v>89</v>
      </c>
      <c r="O6651" s="21" t="s">
        <v>58</v>
      </c>
      <c r="P6651" s="21" t="s">
        <v>119</v>
      </c>
      <c r="Q6651" s="20" t="s">
        <v>264</v>
      </c>
      <c r="R6651" s="21" t="s">
        <v>265</v>
      </c>
      <c r="S6651" s="35">
        <v>1</v>
      </c>
      <c r="T6651" s="22">
        <v>1</v>
      </c>
      <c r="U6651" s="20" t="s">
        <v>62</v>
      </c>
      <c r="V6651" s="20">
        <v>45890</v>
      </c>
      <c r="W6651" s="21">
        <v>8</v>
      </c>
      <c r="X6651" s="20">
        <v>45901</v>
      </c>
      <c r="Y6651" s="20">
        <v>45896</v>
      </c>
      <c r="Z6651" s="48">
        <v>8</v>
      </c>
      <c r="AA6651">
        <v>2025</v>
      </c>
      <c r="AB6651" s="45">
        <v>69992</v>
      </c>
      <c r="AC6651" s="45">
        <v>69992</v>
      </c>
      <c r="AK6651" s="10"/>
    </row>
    <row r="6652" spans="1:37">
      <c r="A6652" t="s">
        <v>45</v>
      </c>
      <c r="B6652" t="s">
        <v>46</v>
      </c>
      <c r="C6652" t="s">
        <v>47</v>
      </c>
      <c r="D6652" t="s">
        <v>7080</v>
      </c>
      <c r="E6652" t="s">
        <v>88</v>
      </c>
      <c r="F6652" t="s">
        <v>79</v>
      </c>
      <c r="G6652" t="s">
        <v>51</v>
      </c>
      <c r="H6652" s="20" t="s">
        <v>52</v>
      </c>
      <c r="I6652" t="s">
        <v>53</v>
      </c>
      <c r="J6652" t="s">
        <v>54</v>
      </c>
      <c r="K6652">
        <v>3</v>
      </c>
      <c r="L6652" t="s">
        <v>55</v>
      </c>
      <c r="M6652" t="s">
        <v>77</v>
      </c>
      <c r="N6652" t="s">
        <v>89</v>
      </c>
      <c r="O6652" s="21" t="s">
        <v>58</v>
      </c>
      <c r="P6652" s="21" t="s">
        <v>90</v>
      </c>
      <c r="Q6652" s="20" t="s">
        <v>163</v>
      </c>
      <c r="R6652" s="21" t="s">
        <v>164</v>
      </c>
      <c r="S6652" s="35">
        <v>1</v>
      </c>
      <c r="T6652" s="22">
        <v>1</v>
      </c>
      <c r="U6652" s="20" t="s">
        <v>62</v>
      </c>
      <c r="V6652" s="20">
        <v>45891</v>
      </c>
      <c r="W6652" s="21">
        <v>8</v>
      </c>
      <c r="X6652" s="20">
        <v>45897</v>
      </c>
      <c r="Y6652" s="20">
        <v>45894</v>
      </c>
      <c r="Z6652" s="48">
        <v>8</v>
      </c>
      <c r="AA6652">
        <v>2025</v>
      </c>
      <c r="AB6652" s="45">
        <v>40620</v>
      </c>
      <c r="AC6652" s="45">
        <v>40620</v>
      </c>
      <c r="AK6652" s="10"/>
    </row>
    <row r="6653" spans="1:37">
      <c r="A6653" t="s">
        <v>45</v>
      </c>
      <c r="B6653" t="s">
        <v>46</v>
      </c>
      <c r="C6653" t="s">
        <v>47</v>
      </c>
      <c r="D6653" t="s">
        <v>7081</v>
      </c>
      <c r="E6653" t="s">
        <v>88</v>
      </c>
      <c r="F6653" t="s">
        <v>79</v>
      </c>
      <c r="G6653" t="s">
        <v>51</v>
      </c>
      <c r="H6653" s="20" t="s">
        <v>52</v>
      </c>
      <c r="I6653" t="s">
        <v>53</v>
      </c>
      <c r="J6653" t="s">
        <v>54</v>
      </c>
      <c r="K6653">
        <v>3</v>
      </c>
      <c r="L6653" t="s">
        <v>55</v>
      </c>
      <c r="M6653" t="s">
        <v>77</v>
      </c>
      <c r="N6653" t="s">
        <v>89</v>
      </c>
      <c r="O6653" s="21" t="s">
        <v>58</v>
      </c>
      <c r="P6653" s="21" t="s">
        <v>119</v>
      </c>
      <c r="Q6653" s="20" t="s">
        <v>5562</v>
      </c>
      <c r="R6653" s="21" t="s">
        <v>5563</v>
      </c>
      <c r="S6653" s="35">
        <v>1</v>
      </c>
      <c r="T6653" s="22">
        <v>1</v>
      </c>
      <c r="U6653" s="20" t="s">
        <v>62</v>
      </c>
      <c r="V6653" s="20">
        <v>45891</v>
      </c>
      <c r="W6653" s="21">
        <v>8</v>
      </c>
      <c r="X6653" s="20">
        <v>45897</v>
      </c>
      <c r="Y6653" s="20">
        <v>45894</v>
      </c>
      <c r="Z6653" s="48">
        <v>8</v>
      </c>
      <c r="AA6653">
        <v>2025</v>
      </c>
      <c r="AB6653" s="45">
        <v>118742</v>
      </c>
      <c r="AC6653" s="45">
        <v>118742</v>
      </c>
      <c r="AK6653" s="10"/>
    </row>
    <row r="6654" spans="1:37">
      <c r="A6654" t="s">
        <v>45</v>
      </c>
      <c r="B6654" t="s">
        <v>46</v>
      </c>
      <c r="C6654" t="s">
        <v>47</v>
      </c>
      <c r="D6654" t="s">
        <v>7082</v>
      </c>
      <c r="E6654" t="s">
        <v>88</v>
      </c>
      <c r="F6654" t="s">
        <v>79</v>
      </c>
      <c r="G6654" t="s">
        <v>51</v>
      </c>
      <c r="H6654" s="20" t="s">
        <v>52</v>
      </c>
      <c r="I6654" t="s">
        <v>53</v>
      </c>
      <c r="J6654" t="s">
        <v>54</v>
      </c>
      <c r="K6654">
        <v>3</v>
      </c>
      <c r="L6654" t="s">
        <v>55</v>
      </c>
      <c r="M6654" t="s">
        <v>77</v>
      </c>
      <c r="N6654" t="s">
        <v>89</v>
      </c>
      <c r="O6654" s="21" t="s">
        <v>58</v>
      </c>
      <c r="P6654" s="21" t="s">
        <v>150</v>
      </c>
      <c r="Q6654" s="20" t="s">
        <v>244</v>
      </c>
      <c r="R6654" s="21" t="s">
        <v>245</v>
      </c>
      <c r="S6654" s="35">
        <v>1</v>
      </c>
      <c r="T6654" s="22">
        <v>1</v>
      </c>
      <c r="U6654" s="20" t="s">
        <v>62</v>
      </c>
      <c r="V6654" s="20">
        <v>45890</v>
      </c>
      <c r="W6654" s="21">
        <v>8</v>
      </c>
      <c r="X6654" s="20">
        <v>45897</v>
      </c>
      <c r="Y6654" s="20">
        <v>45894</v>
      </c>
      <c r="Z6654" s="48">
        <v>8</v>
      </c>
      <c r="AA6654">
        <v>2025</v>
      </c>
      <c r="AB6654" s="45">
        <v>99995</v>
      </c>
      <c r="AC6654" s="45">
        <v>99995</v>
      </c>
      <c r="AK6654" s="10"/>
    </row>
    <row r="6655" spans="1:37">
      <c r="A6655" t="s">
        <v>45</v>
      </c>
      <c r="B6655" t="s">
        <v>46</v>
      </c>
      <c r="C6655" t="s">
        <v>47</v>
      </c>
      <c r="D6655" t="s">
        <v>7083</v>
      </c>
      <c r="E6655" t="s">
        <v>88</v>
      </c>
      <c r="F6655" t="s">
        <v>79</v>
      </c>
      <c r="G6655" t="s">
        <v>51</v>
      </c>
      <c r="H6655" s="20" t="s">
        <v>52</v>
      </c>
      <c r="I6655" t="s">
        <v>53</v>
      </c>
      <c r="J6655" t="s">
        <v>54</v>
      </c>
      <c r="K6655">
        <v>3</v>
      </c>
      <c r="L6655" t="s">
        <v>55</v>
      </c>
      <c r="M6655" t="s">
        <v>77</v>
      </c>
      <c r="N6655" t="s">
        <v>89</v>
      </c>
      <c r="O6655" s="21" t="s">
        <v>58</v>
      </c>
      <c r="P6655" s="21" t="s">
        <v>97</v>
      </c>
      <c r="Q6655" s="20" t="s">
        <v>428</v>
      </c>
      <c r="R6655" s="21" t="s">
        <v>429</v>
      </c>
      <c r="S6655" s="35">
        <v>1</v>
      </c>
      <c r="T6655" s="22">
        <v>1</v>
      </c>
      <c r="U6655" s="20" t="s">
        <v>62</v>
      </c>
      <c r="V6655" s="20">
        <v>45894</v>
      </c>
      <c r="W6655" s="21">
        <v>8</v>
      </c>
      <c r="X6655" s="20">
        <v>45903</v>
      </c>
      <c r="Y6655" s="20">
        <v>45898</v>
      </c>
      <c r="Z6655" s="48">
        <v>8</v>
      </c>
      <c r="AA6655">
        <v>2025</v>
      </c>
      <c r="AB6655" s="45">
        <v>56248</v>
      </c>
      <c r="AC6655" s="45">
        <v>56248</v>
      </c>
      <c r="AK6655" s="10"/>
    </row>
    <row r="6656" spans="1:37">
      <c r="A6656" t="s">
        <v>45</v>
      </c>
      <c r="B6656" t="s">
        <v>46</v>
      </c>
      <c r="C6656" t="s">
        <v>47</v>
      </c>
      <c r="D6656" t="s">
        <v>7084</v>
      </c>
      <c r="E6656" t="s">
        <v>88</v>
      </c>
      <c r="F6656" t="s">
        <v>79</v>
      </c>
      <c r="G6656" t="s">
        <v>51</v>
      </c>
      <c r="H6656" s="20" t="s">
        <v>52</v>
      </c>
      <c r="I6656" t="s">
        <v>53</v>
      </c>
      <c r="J6656" t="s">
        <v>54</v>
      </c>
      <c r="K6656">
        <v>3</v>
      </c>
      <c r="L6656" t="s">
        <v>55</v>
      </c>
      <c r="M6656" t="s">
        <v>77</v>
      </c>
      <c r="N6656" t="s">
        <v>89</v>
      </c>
      <c r="O6656" s="21" t="s">
        <v>58</v>
      </c>
      <c r="P6656" s="21" t="s">
        <v>303</v>
      </c>
      <c r="Q6656" s="20" t="s">
        <v>4201</v>
      </c>
      <c r="R6656" s="21" t="s">
        <v>4202</v>
      </c>
      <c r="S6656" s="35">
        <v>1</v>
      </c>
      <c r="T6656" s="22">
        <v>1</v>
      </c>
      <c r="U6656" s="20" t="s">
        <v>62</v>
      </c>
      <c r="V6656" s="20">
        <v>45895</v>
      </c>
      <c r="W6656" s="21">
        <v>8</v>
      </c>
      <c r="X6656" s="20">
        <v>45904</v>
      </c>
      <c r="Y6656" s="20">
        <v>45898</v>
      </c>
      <c r="Z6656" s="48">
        <v>8</v>
      </c>
      <c r="AA6656">
        <v>2025</v>
      </c>
      <c r="AB6656" s="45">
        <v>62500</v>
      </c>
      <c r="AC6656" s="45">
        <v>62500</v>
      </c>
      <c r="AK6656" s="10"/>
    </row>
    <row r="6657" spans="1:37">
      <c r="A6657" t="s">
        <v>45</v>
      </c>
      <c r="B6657" t="s">
        <v>46</v>
      </c>
      <c r="C6657" t="s">
        <v>47</v>
      </c>
      <c r="D6657" t="s">
        <v>7085</v>
      </c>
      <c r="E6657" t="s">
        <v>88</v>
      </c>
      <c r="F6657" t="s">
        <v>79</v>
      </c>
      <c r="G6657" t="s">
        <v>51</v>
      </c>
      <c r="H6657" s="20" t="s">
        <v>52</v>
      </c>
      <c r="I6657" t="s">
        <v>53</v>
      </c>
      <c r="J6657" t="s">
        <v>54</v>
      </c>
      <c r="K6657">
        <v>3</v>
      </c>
      <c r="L6657" t="s">
        <v>55</v>
      </c>
      <c r="M6657" t="s">
        <v>77</v>
      </c>
      <c r="N6657" t="s">
        <v>89</v>
      </c>
      <c r="O6657" s="21" t="s">
        <v>58</v>
      </c>
      <c r="P6657" s="21" t="s">
        <v>97</v>
      </c>
      <c r="Q6657" s="20" t="s">
        <v>428</v>
      </c>
      <c r="R6657" s="21" t="s">
        <v>429</v>
      </c>
      <c r="S6657" s="35">
        <v>1</v>
      </c>
      <c r="T6657" s="22">
        <v>1</v>
      </c>
      <c r="U6657" s="20" t="s">
        <v>62</v>
      </c>
      <c r="V6657" s="20">
        <v>45895</v>
      </c>
      <c r="W6657" s="21">
        <v>8</v>
      </c>
      <c r="X6657" s="20">
        <v>45904</v>
      </c>
      <c r="Y6657" s="20">
        <v>45898</v>
      </c>
      <c r="Z6657" s="48">
        <v>8</v>
      </c>
      <c r="AA6657">
        <v>2025</v>
      </c>
      <c r="AB6657" s="45">
        <v>56248</v>
      </c>
      <c r="AC6657" s="45">
        <v>56248</v>
      </c>
      <c r="AK6657" s="10"/>
    </row>
    <row r="6658" spans="1:37">
      <c r="A6658" t="s">
        <v>45</v>
      </c>
      <c r="B6658" t="s">
        <v>46</v>
      </c>
      <c r="C6658" t="s">
        <v>47</v>
      </c>
      <c r="D6658" t="s">
        <v>7086</v>
      </c>
      <c r="E6658" t="s">
        <v>88</v>
      </c>
      <c r="F6658" t="s">
        <v>79</v>
      </c>
      <c r="G6658" t="s">
        <v>51</v>
      </c>
      <c r="H6658" s="20" t="s">
        <v>52</v>
      </c>
      <c r="I6658" t="s">
        <v>53</v>
      </c>
      <c r="J6658" t="s">
        <v>54</v>
      </c>
      <c r="K6658">
        <v>3</v>
      </c>
      <c r="L6658" t="s">
        <v>55</v>
      </c>
      <c r="M6658" t="s">
        <v>77</v>
      </c>
      <c r="N6658" t="s">
        <v>89</v>
      </c>
      <c r="O6658" s="21" t="s">
        <v>58</v>
      </c>
      <c r="P6658" s="21" t="s">
        <v>90</v>
      </c>
      <c r="Q6658" s="20" t="s">
        <v>191</v>
      </c>
      <c r="R6658" s="21" t="s">
        <v>192</v>
      </c>
      <c r="S6658" s="35">
        <v>1</v>
      </c>
      <c r="T6658" s="22">
        <v>1</v>
      </c>
      <c r="U6658" s="20" t="s">
        <v>62</v>
      </c>
      <c r="V6658" s="20">
        <v>45895</v>
      </c>
      <c r="W6658" s="21">
        <v>8</v>
      </c>
      <c r="X6658" s="20">
        <v>45903</v>
      </c>
      <c r="Y6658" s="20">
        <v>45898</v>
      </c>
      <c r="Z6658" s="48">
        <v>8</v>
      </c>
      <c r="AA6658">
        <v>2025</v>
      </c>
      <c r="AB6658" s="45">
        <v>106656</v>
      </c>
      <c r="AC6658" s="45">
        <v>106656</v>
      </c>
      <c r="AK6658" s="10"/>
    </row>
    <row r="6659" spans="1:37">
      <c r="A6659" t="s">
        <v>45</v>
      </c>
      <c r="B6659" t="s">
        <v>46</v>
      </c>
      <c r="C6659" t="s">
        <v>47</v>
      </c>
      <c r="D6659" t="s">
        <v>7087</v>
      </c>
      <c r="E6659" t="s">
        <v>88</v>
      </c>
      <c r="F6659" t="s">
        <v>79</v>
      </c>
      <c r="G6659" t="s">
        <v>51</v>
      </c>
      <c r="H6659" s="20" t="s">
        <v>52</v>
      </c>
      <c r="I6659" t="s">
        <v>53</v>
      </c>
      <c r="J6659" t="s">
        <v>54</v>
      </c>
      <c r="K6659">
        <v>3</v>
      </c>
      <c r="L6659" t="s">
        <v>55</v>
      </c>
      <c r="M6659" t="s">
        <v>56</v>
      </c>
      <c r="N6659" t="s">
        <v>57</v>
      </c>
      <c r="O6659" s="21" t="s">
        <v>58</v>
      </c>
      <c r="P6659" s="21" t="s">
        <v>64</v>
      </c>
      <c r="Q6659" s="20" t="s">
        <v>385</v>
      </c>
      <c r="R6659" s="21" t="s">
        <v>386</v>
      </c>
      <c r="S6659" s="35">
        <v>1</v>
      </c>
      <c r="T6659" s="22">
        <v>1</v>
      </c>
      <c r="U6659" s="20" t="s">
        <v>62</v>
      </c>
      <c r="V6659" s="20">
        <v>45895</v>
      </c>
      <c r="W6659" s="21">
        <v>8</v>
      </c>
      <c r="X6659" s="20">
        <v>45902</v>
      </c>
      <c r="Y6659" s="20">
        <v>45898</v>
      </c>
      <c r="Z6659" s="48">
        <v>8</v>
      </c>
      <c r="AA6659">
        <v>2025</v>
      </c>
      <c r="AB6659" s="45">
        <v>48743</v>
      </c>
      <c r="AC6659" s="45">
        <v>48743</v>
      </c>
      <c r="AK6659" s="10"/>
    </row>
    <row r="6660" spans="1:37">
      <c r="A6660" t="s">
        <v>45</v>
      </c>
      <c r="B6660" t="s">
        <v>46</v>
      </c>
      <c r="C6660" t="s">
        <v>47</v>
      </c>
      <c r="D6660" t="s">
        <v>7088</v>
      </c>
      <c r="E6660" t="s">
        <v>88</v>
      </c>
      <c r="F6660" t="s">
        <v>79</v>
      </c>
      <c r="G6660" t="s">
        <v>51</v>
      </c>
      <c r="H6660" s="20" t="s">
        <v>52</v>
      </c>
      <c r="I6660" t="s">
        <v>53</v>
      </c>
      <c r="J6660" t="s">
        <v>54</v>
      </c>
      <c r="K6660">
        <v>3</v>
      </c>
      <c r="L6660" t="s">
        <v>55</v>
      </c>
      <c r="M6660" t="s">
        <v>56</v>
      </c>
      <c r="N6660" t="s">
        <v>57</v>
      </c>
      <c r="O6660" s="21" t="s">
        <v>58</v>
      </c>
      <c r="P6660" s="21" t="s">
        <v>64</v>
      </c>
      <c r="Q6660" s="20" t="s">
        <v>596</v>
      </c>
      <c r="R6660" s="21" t="s">
        <v>597</v>
      </c>
      <c r="S6660" s="35">
        <v>2</v>
      </c>
      <c r="T6660" s="22">
        <v>2</v>
      </c>
      <c r="U6660" s="20" t="s">
        <v>62</v>
      </c>
      <c r="V6660" s="20">
        <v>45811</v>
      </c>
      <c r="W6660" s="21">
        <v>6</v>
      </c>
      <c r="X6660" s="20">
        <v>45904</v>
      </c>
      <c r="Y6660" s="20">
        <v>45896</v>
      </c>
      <c r="Z6660" s="48">
        <v>8</v>
      </c>
      <c r="AA6660">
        <v>2025</v>
      </c>
      <c r="AB6660" s="45">
        <v>206666</v>
      </c>
      <c r="AC6660" s="45">
        <v>206666</v>
      </c>
      <c r="AK6660" s="10"/>
    </row>
    <row r="6661" spans="1:37">
      <c r="A6661" t="s">
        <v>45</v>
      </c>
      <c r="B6661" t="s">
        <v>46</v>
      </c>
      <c r="C6661" t="s">
        <v>47</v>
      </c>
      <c r="D6661" t="s">
        <v>7089</v>
      </c>
      <c r="E6661" t="s">
        <v>88</v>
      </c>
      <c r="F6661" t="s">
        <v>79</v>
      </c>
      <c r="G6661" t="s">
        <v>51</v>
      </c>
      <c r="H6661" s="20" t="s">
        <v>52</v>
      </c>
      <c r="I6661" t="s">
        <v>53</v>
      </c>
      <c r="J6661" t="s">
        <v>54</v>
      </c>
      <c r="K6661">
        <v>3</v>
      </c>
      <c r="L6661" t="s">
        <v>55</v>
      </c>
      <c r="M6661" t="s">
        <v>56</v>
      </c>
      <c r="N6661" t="s">
        <v>57</v>
      </c>
      <c r="O6661" s="21" t="s">
        <v>58</v>
      </c>
      <c r="P6661" s="21" t="s">
        <v>522</v>
      </c>
      <c r="Q6661" s="20" t="s">
        <v>1078</v>
      </c>
      <c r="R6661" s="21" t="s">
        <v>1079</v>
      </c>
      <c r="S6661" s="35">
        <v>1</v>
      </c>
      <c r="T6661" s="22">
        <v>1</v>
      </c>
      <c r="U6661" s="20" t="s">
        <v>62</v>
      </c>
      <c r="V6661" s="20">
        <v>45811</v>
      </c>
      <c r="W6661" s="21">
        <v>6</v>
      </c>
      <c r="X6661" s="20">
        <v>45904</v>
      </c>
      <c r="Y6661" s="20">
        <v>45896</v>
      </c>
      <c r="Z6661" s="48">
        <v>8</v>
      </c>
      <c r="AA6661">
        <v>2025</v>
      </c>
      <c r="AB6661" s="45">
        <v>45325</v>
      </c>
      <c r="AC6661" s="45">
        <v>45325</v>
      </c>
      <c r="AK6661" s="10"/>
    </row>
    <row r="6662" spans="1:37">
      <c r="A6662" t="s">
        <v>45</v>
      </c>
      <c r="B6662" t="s">
        <v>46</v>
      </c>
      <c r="C6662" t="s">
        <v>47</v>
      </c>
      <c r="D6662" t="s">
        <v>7090</v>
      </c>
      <c r="E6662" t="s">
        <v>88</v>
      </c>
      <c r="F6662" t="s">
        <v>79</v>
      </c>
      <c r="G6662" t="s">
        <v>51</v>
      </c>
      <c r="H6662" s="20" t="s">
        <v>52</v>
      </c>
      <c r="I6662" t="s">
        <v>53</v>
      </c>
      <c r="J6662" t="s">
        <v>54</v>
      </c>
      <c r="K6662">
        <v>3</v>
      </c>
      <c r="L6662" t="s">
        <v>55</v>
      </c>
      <c r="M6662" t="s">
        <v>77</v>
      </c>
      <c r="N6662" t="s">
        <v>89</v>
      </c>
      <c r="O6662" s="21" t="s">
        <v>58</v>
      </c>
      <c r="P6662" s="21" t="s">
        <v>90</v>
      </c>
      <c r="Q6662" s="20" t="s">
        <v>214</v>
      </c>
      <c r="R6662" s="21" t="s">
        <v>215</v>
      </c>
      <c r="S6662" s="35">
        <v>1</v>
      </c>
      <c r="T6662" s="22">
        <v>1</v>
      </c>
      <c r="U6662" s="20" t="s">
        <v>62</v>
      </c>
      <c r="V6662" s="20">
        <v>45895</v>
      </c>
      <c r="W6662" s="21">
        <v>8</v>
      </c>
      <c r="X6662" s="20">
        <v>45903</v>
      </c>
      <c r="Y6662" s="20">
        <v>45898</v>
      </c>
      <c r="Z6662" s="48">
        <v>8</v>
      </c>
      <c r="AA6662">
        <v>2025</v>
      </c>
      <c r="AB6662" s="45">
        <v>46871</v>
      </c>
      <c r="AC6662" s="45">
        <v>46871</v>
      </c>
      <c r="AK6662" s="10"/>
    </row>
    <row r="6663" spans="1:37">
      <c r="A6663" t="s">
        <v>45</v>
      </c>
      <c r="B6663" t="s">
        <v>46</v>
      </c>
      <c r="C6663" t="s">
        <v>47</v>
      </c>
      <c r="D6663" t="s">
        <v>7091</v>
      </c>
      <c r="E6663" t="s">
        <v>88</v>
      </c>
      <c r="F6663" t="s">
        <v>79</v>
      </c>
      <c r="G6663" t="s">
        <v>51</v>
      </c>
      <c r="H6663" s="20" t="s">
        <v>52</v>
      </c>
      <c r="I6663" t="s">
        <v>53</v>
      </c>
      <c r="J6663" t="s">
        <v>54</v>
      </c>
      <c r="K6663">
        <v>3</v>
      </c>
      <c r="L6663" t="s">
        <v>55</v>
      </c>
      <c r="M6663" t="s">
        <v>77</v>
      </c>
      <c r="N6663" t="s">
        <v>89</v>
      </c>
      <c r="O6663" s="21" t="s">
        <v>58</v>
      </c>
      <c r="P6663" s="21" t="s">
        <v>303</v>
      </c>
      <c r="Q6663" s="20" t="s">
        <v>1164</v>
      </c>
      <c r="R6663" s="21" t="s">
        <v>1165</v>
      </c>
      <c r="S6663" s="35">
        <v>1</v>
      </c>
      <c r="T6663" s="22">
        <v>1</v>
      </c>
      <c r="U6663" s="20" t="s">
        <v>62</v>
      </c>
      <c r="V6663" s="20">
        <v>45894</v>
      </c>
      <c r="W6663" s="21">
        <v>8</v>
      </c>
      <c r="X6663" s="20">
        <v>45903</v>
      </c>
      <c r="Y6663" s="20">
        <v>45898</v>
      </c>
      <c r="Z6663" s="48">
        <v>8</v>
      </c>
      <c r="AA6663">
        <v>2025</v>
      </c>
      <c r="AB6663" s="45">
        <v>46876</v>
      </c>
      <c r="AC6663" s="45">
        <v>46876</v>
      </c>
      <c r="AK6663" s="10"/>
    </row>
    <row r="6664" spans="1:37">
      <c r="A6664" t="s">
        <v>45</v>
      </c>
      <c r="B6664" t="s">
        <v>46</v>
      </c>
      <c r="C6664" t="s">
        <v>47</v>
      </c>
      <c r="D6664" t="s">
        <v>7092</v>
      </c>
      <c r="E6664" t="s">
        <v>88</v>
      </c>
      <c r="F6664" t="s">
        <v>79</v>
      </c>
      <c r="G6664" t="s">
        <v>51</v>
      </c>
      <c r="H6664" s="20" t="s">
        <v>52</v>
      </c>
      <c r="I6664" t="s">
        <v>53</v>
      </c>
      <c r="J6664" t="s">
        <v>54</v>
      </c>
      <c r="K6664">
        <v>3</v>
      </c>
      <c r="L6664" t="s">
        <v>55</v>
      </c>
      <c r="M6664" t="s">
        <v>77</v>
      </c>
      <c r="N6664" t="s">
        <v>89</v>
      </c>
      <c r="O6664" s="21" t="s">
        <v>58</v>
      </c>
      <c r="P6664" s="21" t="s">
        <v>366</v>
      </c>
      <c r="Q6664" s="20" t="s">
        <v>531</v>
      </c>
      <c r="R6664" s="21" t="s">
        <v>532</v>
      </c>
      <c r="S6664" s="35">
        <v>1</v>
      </c>
      <c r="T6664" s="22">
        <v>1</v>
      </c>
      <c r="U6664" s="20" t="s">
        <v>62</v>
      </c>
      <c r="V6664" s="20">
        <v>45892</v>
      </c>
      <c r="W6664" s="21">
        <v>8</v>
      </c>
      <c r="X6664" s="20">
        <v>45901</v>
      </c>
      <c r="Y6664" s="20">
        <v>45896</v>
      </c>
      <c r="Z6664" s="48">
        <v>8</v>
      </c>
      <c r="AA6664">
        <v>2025</v>
      </c>
      <c r="AB6664" s="45">
        <v>43745</v>
      </c>
      <c r="AC6664" s="45">
        <v>43745</v>
      </c>
      <c r="AK6664" s="10"/>
    </row>
    <row r="6665" spans="1:37">
      <c r="A6665" t="s">
        <v>45</v>
      </c>
      <c r="B6665" t="s">
        <v>46</v>
      </c>
      <c r="C6665" t="s">
        <v>47</v>
      </c>
      <c r="D6665" t="s">
        <v>7093</v>
      </c>
      <c r="E6665" t="s">
        <v>88</v>
      </c>
      <c r="F6665" t="s">
        <v>79</v>
      </c>
      <c r="G6665" t="s">
        <v>51</v>
      </c>
      <c r="H6665" s="20" t="s">
        <v>52</v>
      </c>
      <c r="I6665" t="s">
        <v>53</v>
      </c>
      <c r="J6665" t="s">
        <v>54</v>
      </c>
      <c r="K6665">
        <v>3</v>
      </c>
      <c r="L6665" t="s">
        <v>55</v>
      </c>
      <c r="M6665" t="s">
        <v>77</v>
      </c>
      <c r="N6665" t="s">
        <v>89</v>
      </c>
      <c r="O6665" s="21" t="s">
        <v>58</v>
      </c>
      <c r="P6665" s="21" t="s">
        <v>119</v>
      </c>
      <c r="Q6665" s="20" t="s">
        <v>903</v>
      </c>
      <c r="R6665" s="21" t="s">
        <v>904</v>
      </c>
      <c r="S6665" s="35">
        <v>1</v>
      </c>
      <c r="T6665" s="22">
        <v>1</v>
      </c>
      <c r="U6665" s="20" t="s">
        <v>62</v>
      </c>
      <c r="V6665" s="20">
        <v>45894</v>
      </c>
      <c r="W6665" s="21">
        <v>8</v>
      </c>
      <c r="X6665" s="20">
        <v>45901</v>
      </c>
      <c r="Y6665" s="20">
        <v>45896</v>
      </c>
      <c r="Z6665" s="48">
        <v>8</v>
      </c>
      <c r="AA6665">
        <v>2025</v>
      </c>
      <c r="AB6665" s="45">
        <v>99995</v>
      </c>
      <c r="AC6665" s="45">
        <v>99995</v>
      </c>
      <c r="AK6665" s="10"/>
    </row>
    <row r="6666" spans="1:37">
      <c r="A6666" t="s">
        <v>45</v>
      </c>
      <c r="B6666" t="s">
        <v>46</v>
      </c>
      <c r="C6666" t="s">
        <v>47</v>
      </c>
      <c r="D6666" t="s">
        <v>7094</v>
      </c>
      <c r="E6666" t="s">
        <v>88</v>
      </c>
      <c r="F6666" t="s">
        <v>79</v>
      </c>
      <c r="G6666" t="s">
        <v>51</v>
      </c>
      <c r="H6666" s="20" t="s">
        <v>52</v>
      </c>
      <c r="I6666" t="s">
        <v>53</v>
      </c>
      <c r="J6666" t="s">
        <v>54</v>
      </c>
      <c r="K6666">
        <v>3</v>
      </c>
      <c r="L6666" t="s">
        <v>55</v>
      </c>
      <c r="M6666" t="s">
        <v>77</v>
      </c>
      <c r="N6666" t="s">
        <v>89</v>
      </c>
      <c r="O6666" s="21" t="s">
        <v>58</v>
      </c>
      <c r="P6666" s="21" t="s">
        <v>119</v>
      </c>
      <c r="Q6666" s="20" t="s">
        <v>6247</v>
      </c>
      <c r="R6666" s="21" t="s">
        <v>6248</v>
      </c>
      <c r="S6666" s="35">
        <v>1</v>
      </c>
      <c r="T6666" s="22">
        <v>1</v>
      </c>
      <c r="U6666" s="20" t="s">
        <v>62</v>
      </c>
      <c r="V6666" s="20">
        <v>45895</v>
      </c>
      <c r="W6666" s="21">
        <v>8</v>
      </c>
      <c r="X6666" s="20">
        <v>45902</v>
      </c>
      <c r="Y6666" s="20">
        <v>45896</v>
      </c>
      <c r="Z6666" s="48">
        <v>8</v>
      </c>
      <c r="AA6666">
        <v>2025</v>
      </c>
      <c r="AB6666" s="45">
        <v>74995</v>
      </c>
      <c r="AC6666" s="45">
        <v>74995</v>
      </c>
      <c r="AK6666" s="10"/>
    </row>
    <row r="6667" spans="1:37">
      <c r="A6667" t="s">
        <v>45</v>
      </c>
      <c r="B6667" t="s">
        <v>46</v>
      </c>
      <c r="C6667" t="s">
        <v>47</v>
      </c>
      <c r="D6667" t="s">
        <v>7095</v>
      </c>
      <c r="E6667" t="s">
        <v>88</v>
      </c>
      <c r="F6667" t="s">
        <v>79</v>
      </c>
      <c r="G6667" t="s">
        <v>51</v>
      </c>
      <c r="H6667" s="20" t="s">
        <v>52</v>
      </c>
      <c r="I6667" t="s">
        <v>53</v>
      </c>
      <c r="J6667" t="s">
        <v>54</v>
      </c>
      <c r="K6667">
        <v>3</v>
      </c>
      <c r="L6667" t="s">
        <v>55</v>
      </c>
      <c r="M6667" t="s">
        <v>77</v>
      </c>
      <c r="N6667" t="s">
        <v>89</v>
      </c>
      <c r="O6667" s="21" t="s">
        <v>58</v>
      </c>
      <c r="P6667" s="21" t="s">
        <v>150</v>
      </c>
      <c r="Q6667" s="20" t="s">
        <v>151</v>
      </c>
      <c r="R6667" s="21" t="s">
        <v>152</v>
      </c>
      <c r="S6667" s="35">
        <v>1</v>
      </c>
      <c r="T6667" s="22">
        <v>1</v>
      </c>
      <c r="U6667" s="20" t="s">
        <v>62</v>
      </c>
      <c r="V6667" s="20">
        <v>45894</v>
      </c>
      <c r="W6667" s="21">
        <v>8</v>
      </c>
      <c r="X6667" s="20">
        <v>45902</v>
      </c>
      <c r="Y6667" s="20">
        <v>45896</v>
      </c>
      <c r="Z6667" s="48">
        <v>8</v>
      </c>
      <c r="AA6667">
        <v>2025</v>
      </c>
      <c r="AB6667" s="45">
        <v>81241</v>
      </c>
      <c r="AC6667" s="45">
        <v>81241</v>
      </c>
      <c r="AK6667" s="10"/>
    </row>
    <row r="6668" spans="1:37">
      <c r="A6668" t="s">
        <v>45</v>
      </c>
      <c r="B6668" t="s">
        <v>46</v>
      </c>
      <c r="C6668" t="s">
        <v>47</v>
      </c>
      <c r="D6668" t="s">
        <v>7096</v>
      </c>
      <c r="E6668" t="s">
        <v>88</v>
      </c>
      <c r="F6668" t="s">
        <v>79</v>
      </c>
      <c r="G6668" t="s">
        <v>51</v>
      </c>
      <c r="H6668" s="20" t="s">
        <v>52</v>
      </c>
      <c r="I6668" t="s">
        <v>53</v>
      </c>
      <c r="J6668" t="s">
        <v>54</v>
      </c>
      <c r="K6668">
        <v>3</v>
      </c>
      <c r="L6668" t="s">
        <v>55</v>
      </c>
      <c r="M6668" t="s">
        <v>77</v>
      </c>
      <c r="N6668" t="s">
        <v>89</v>
      </c>
      <c r="O6668" s="21" t="s">
        <v>58</v>
      </c>
      <c r="P6668" s="21" t="s">
        <v>150</v>
      </c>
      <c r="Q6668" s="20" t="s">
        <v>244</v>
      </c>
      <c r="R6668" s="21" t="s">
        <v>245</v>
      </c>
      <c r="S6668" s="35">
        <v>1</v>
      </c>
      <c r="T6668" s="22">
        <v>1</v>
      </c>
      <c r="U6668" s="20" t="s">
        <v>62</v>
      </c>
      <c r="V6668" s="20">
        <v>45894</v>
      </c>
      <c r="W6668" s="21">
        <v>8</v>
      </c>
      <c r="X6668" s="20">
        <v>45901</v>
      </c>
      <c r="Y6668" s="20">
        <v>45896</v>
      </c>
      <c r="Z6668" s="48">
        <v>8</v>
      </c>
      <c r="AA6668">
        <v>2025</v>
      </c>
      <c r="AB6668" s="45">
        <v>96866</v>
      </c>
      <c r="AC6668" s="45">
        <v>96866</v>
      </c>
      <c r="AK6668" s="10"/>
    </row>
    <row r="6669" spans="1:37">
      <c r="A6669" t="s">
        <v>45</v>
      </c>
      <c r="B6669" t="s">
        <v>46</v>
      </c>
      <c r="C6669" t="s">
        <v>47</v>
      </c>
      <c r="D6669" t="s">
        <v>7097</v>
      </c>
      <c r="E6669" t="s">
        <v>88</v>
      </c>
      <c r="F6669" t="s">
        <v>79</v>
      </c>
      <c r="G6669" t="s">
        <v>51</v>
      </c>
      <c r="H6669" s="20" t="s">
        <v>52</v>
      </c>
      <c r="I6669" t="s">
        <v>53</v>
      </c>
      <c r="J6669" t="s">
        <v>54</v>
      </c>
      <c r="K6669">
        <v>3</v>
      </c>
      <c r="L6669" t="s">
        <v>55</v>
      </c>
      <c r="M6669" t="s">
        <v>56</v>
      </c>
      <c r="N6669" t="s">
        <v>57</v>
      </c>
      <c r="O6669" s="21" t="s">
        <v>58</v>
      </c>
      <c r="P6669" s="21" t="s">
        <v>64</v>
      </c>
      <c r="Q6669" s="20" t="s">
        <v>211</v>
      </c>
      <c r="R6669" s="21" t="s">
        <v>212</v>
      </c>
      <c r="S6669" s="35">
        <v>1</v>
      </c>
      <c r="T6669" s="22">
        <v>1</v>
      </c>
      <c r="U6669" s="20" t="s">
        <v>62</v>
      </c>
      <c r="V6669" s="20">
        <v>45895</v>
      </c>
      <c r="W6669" s="21">
        <v>8</v>
      </c>
      <c r="X6669" s="20">
        <v>45902</v>
      </c>
      <c r="Y6669" s="20">
        <v>45898</v>
      </c>
      <c r="Z6669" s="48">
        <v>8</v>
      </c>
      <c r="AA6669">
        <v>2025</v>
      </c>
      <c r="AB6669" s="45">
        <v>33118</v>
      </c>
      <c r="AC6669" s="45">
        <v>33118</v>
      </c>
      <c r="AK6669" s="10"/>
    </row>
    <row r="6670" spans="1:37">
      <c r="A6670" t="s">
        <v>45</v>
      </c>
      <c r="B6670" t="s">
        <v>46</v>
      </c>
      <c r="C6670" t="s">
        <v>47</v>
      </c>
      <c r="D6670" t="s">
        <v>7098</v>
      </c>
      <c r="E6670" t="s">
        <v>88</v>
      </c>
      <c r="F6670" t="s">
        <v>79</v>
      </c>
      <c r="G6670" t="s">
        <v>51</v>
      </c>
      <c r="H6670" s="20" t="s">
        <v>52</v>
      </c>
      <c r="I6670" t="s">
        <v>53</v>
      </c>
      <c r="J6670" t="s">
        <v>54</v>
      </c>
      <c r="K6670">
        <v>3</v>
      </c>
      <c r="L6670" t="s">
        <v>55</v>
      </c>
      <c r="M6670" t="s">
        <v>77</v>
      </c>
      <c r="N6670" t="s">
        <v>89</v>
      </c>
      <c r="O6670" s="21" t="s">
        <v>58</v>
      </c>
      <c r="P6670" s="21" t="s">
        <v>97</v>
      </c>
      <c r="Q6670" s="20" t="s">
        <v>7099</v>
      </c>
      <c r="R6670" s="21" t="s">
        <v>7100</v>
      </c>
      <c r="S6670" s="35">
        <v>1</v>
      </c>
      <c r="T6670" s="22">
        <v>1</v>
      </c>
      <c r="U6670" s="20" t="s">
        <v>62</v>
      </c>
      <c r="V6670" s="20">
        <v>45895</v>
      </c>
      <c r="W6670" s="21">
        <v>8</v>
      </c>
      <c r="X6670" s="20">
        <v>45904</v>
      </c>
      <c r="Y6670" s="20">
        <v>45898</v>
      </c>
      <c r="Z6670" s="48">
        <v>8</v>
      </c>
      <c r="AA6670">
        <v>2025</v>
      </c>
      <c r="AB6670" s="45">
        <v>53127</v>
      </c>
      <c r="AC6670" s="45">
        <v>53127</v>
      </c>
      <c r="AK6670" s="10"/>
    </row>
    <row r="6671" spans="1:37">
      <c r="A6671" t="s">
        <v>45</v>
      </c>
      <c r="B6671" t="s">
        <v>46</v>
      </c>
      <c r="C6671" t="s">
        <v>47</v>
      </c>
      <c r="D6671" t="s">
        <v>7101</v>
      </c>
      <c r="E6671" t="s">
        <v>88</v>
      </c>
      <c r="F6671" t="s">
        <v>79</v>
      </c>
      <c r="G6671" t="s">
        <v>51</v>
      </c>
      <c r="H6671" s="20" t="s">
        <v>52</v>
      </c>
      <c r="I6671" t="s">
        <v>53</v>
      </c>
      <c r="J6671" t="s">
        <v>54</v>
      </c>
      <c r="K6671">
        <v>3</v>
      </c>
      <c r="L6671" t="s">
        <v>55</v>
      </c>
      <c r="M6671" t="s">
        <v>56</v>
      </c>
      <c r="N6671" t="s">
        <v>57</v>
      </c>
      <c r="O6671" s="21" t="s">
        <v>58</v>
      </c>
      <c r="P6671" s="21" t="s">
        <v>64</v>
      </c>
      <c r="Q6671" s="20" t="s">
        <v>677</v>
      </c>
      <c r="R6671" s="21" t="s">
        <v>678</v>
      </c>
      <c r="S6671" s="35">
        <v>1</v>
      </c>
      <c r="T6671" s="22">
        <v>1</v>
      </c>
      <c r="U6671" s="20" t="s">
        <v>62</v>
      </c>
      <c r="V6671" s="20">
        <v>45893</v>
      </c>
      <c r="W6671" s="21">
        <v>8</v>
      </c>
      <c r="X6671" s="20">
        <v>45901</v>
      </c>
      <c r="Y6671" s="20">
        <v>45896</v>
      </c>
      <c r="Z6671" s="48">
        <v>8</v>
      </c>
      <c r="AA6671">
        <v>2025</v>
      </c>
      <c r="AB6671" s="45">
        <v>81245</v>
      </c>
      <c r="AC6671" s="45">
        <v>81245</v>
      </c>
      <c r="AK6671" s="10"/>
    </row>
    <row r="6672" spans="1:37">
      <c r="A6672" t="s">
        <v>45</v>
      </c>
      <c r="B6672" t="s">
        <v>46</v>
      </c>
      <c r="C6672" t="s">
        <v>47</v>
      </c>
      <c r="D6672" t="s">
        <v>7102</v>
      </c>
      <c r="E6672" t="s">
        <v>88</v>
      </c>
      <c r="F6672" t="s">
        <v>79</v>
      </c>
      <c r="G6672" t="s">
        <v>51</v>
      </c>
      <c r="H6672" s="20" t="s">
        <v>52</v>
      </c>
      <c r="I6672" t="s">
        <v>53</v>
      </c>
      <c r="J6672" t="s">
        <v>54</v>
      </c>
      <c r="K6672">
        <v>3</v>
      </c>
      <c r="L6672" t="s">
        <v>55</v>
      </c>
      <c r="M6672" t="s">
        <v>56</v>
      </c>
      <c r="N6672" t="s">
        <v>57</v>
      </c>
      <c r="O6672" s="21" t="s">
        <v>58</v>
      </c>
      <c r="P6672" s="21" t="s">
        <v>64</v>
      </c>
      <c r="Q6672" s="20" t="s">
        <v>518</v>
      </c>
      <c r="R6672" s="21" t="s">
        <v>519</v>
      </c>
      <c r="S6672" s="35">
        <v>1</v>
      </c>
      <c r="T6672" s="22">
        <v>1</v>
      </c>
      <c r="U6672" s="20" t="s">
        <v>62</v>
      </c>
      <c r="V6672" s="20">
        <v>45894</v>
      </c>
      <c r="W6672" s="21">
        <v>8</v>
      </c>
      <c r="X6672" s="20">
        <v>45901</v>
      </c>
      <c r="Y6672" s="20">
        <v>45896</v>
      </c>
      <c r="Z6672" s="48">
        <v>8</v>
      </c>
      <c r="AA6672">
        <v>2025</v>
      </c>
      <c r="AB6672" s="45">
        <v>133325</v>
      </c>
      <c r="AC6672" s="45">
        <v>133325</v>
      </c>
      <c r="AK6672" s="10"/>
    </row>
    <row r="6673" spans="1:37">
      <c r="A6673" t="s">
        <v>45</v>
      </c>
      <c r="B6673" t="s">
        <v>46</v>
      </c>
      <c r="C6673" t="s">
        <v>47</v>
      </c>
      <c r="D6673" t="s">
        <v>7103</v>
      </c>
      <c r="E6673" t="s">
        <v>88</v>
      </c>
      <c r="F6673" t="s">
        <v>79</v>
      </c>
      <c r="G6673" t="s">
        <v>51</v>
      </c>
      <c r="H6673" s="20" t="s">
        <v>52</v>
      </c>
      <c r="I6673" t="s">
        <v>53</v>
      </c>
      <c r="J6673" t="s">
        <v>54</v>
      </c>
      <c r="K6673">
        <v>3</v>
      </c>
      <c r="L6673" t="s">
        <v>55</v>
      </c>
      <c r="M6673" t="s">
        <v>56</v>
      </c>
      <c r="N6673" t="s">
        <v>57</v>
      </c>
      <c r="O6673" s="21" t="s">
        <v>58</v>
      </c>
      <c r="P6673" s="21" t="s">
        <v>64</v>
      </c>
      <c r="Q6673" s="20" t="s">
        <v>481</v>
      </c>
      <c r="R6673" s="21" t="s">
        <v>482</v>
      </c>
      <c r="S6673" s="35">
        <v>1</v>
      </c>
      <c r="T6673" s="22">
        <v>1</v>
      </c>
      <c r="U6673" s="20" t="s">
        <v>62</v>
      </c>
      <c r="V6673" s="20">
        <v>45896</v>
      </c>
      <c r="W6673" s="21">
        <v>8</v>
      </c>
      <c r="X6673" s="20">
        <v>45902</v>
      </c>
      <c r="Y6673" s="20">
        <v>45898</v>
      </c>
      <c r="Z6673" s="48">
        <v>8</v>
      </c>
      <c r="AA6673">
        <v>2025</v>
      </c>
      <c r="AB6673" s="45">
        <v>73327</v>
      </c>
      <c r="AC6673" s="45">
        <v>73327</v>
      </c>
      <c r="AK6673" s="10"/>
    </row>
    <row r="6674" spans="1:37">
      <c r="A6674" t="s">
        <v>45</v>
      </c>
      <c r="B6674" t="s">
        <v>46</v>
      </c>
      <c r="C6674" t="s">
        <v>47</v>
      </c>
      <c r="D6674" t="s">
        <v>7104</v>
      </c>
      <c r="E6674" t="s">
        <v>88</v>
      </c>
      <c r="F6674" t="s">
        <v>79</v>
      </c>
      <c r="G6674" t="s">
        <v>51</v>
      </c>
      <c r="H6674" s="20" t="s">
        <v>52</v>
      </c>
      <c r="I6674" t="s">
        <v>53</v>
      </c>
      <c r="J6674" t="s">
        <v>54</v>
      </c>
      <c r="K6674">
        <v>3</v>
      </c>
      <c r="L6674" t="s">
        <v>55</v>
      </c>
      <c r="M6674" t="s">
        <v>77</v>
      </c>
      <c r="N6674" t="s">
        <v>89</v>
      </c>
      <c r="O6674" s="21" t="s">
        <v>58</v>
      </c>
      <c r="P6674" s="21" t="s">
        <v>303</v>
      </c>
      <c r="Q6674" s="20" t="s">
        <v>4085</v>
      </c>
      <c r="R6674" s="21" t="s">
        <v>4086</v>
      </c>
      <c r="S6674" s="35">
        <v>1</v>
      </c>
      <c r="T6674" s="22">
        <v>1</v>
      </c>
      <c r="U6674" s="20" t="s">
        <v>62</v>
      </c>
      <c r="V6674" s="20">
        <v>45896</v>
      </c>
      <c r="W6674" s="21">
        <v>8</v>
      </c>
      <c r="X6674" s="20">
        <v>45902</v>
      </c>
      <c r="Y6674" s="20">
        <v>45898</v>
      </c>
      <c r="Z6674" s="48">
        <v>8</v>
      </c>
      <c r="AA6674">
        <v>2025</v>
      </c>
      <c r="AB6674" s="45">
        <v>70582</v>
      </c>
      <c r="AC6674" s="45">
        <v>70582</v>
      </c>
      <c r="AK6674" s="10"/>
    </row>
    <row r="6675" spans="1:37">
      <c r="A6675" t="s">
        <v>45</v>
      </c>
      <c r="B6675" t="s">
        <v>46</v>
      </c>
      <c r="C6675" t="s">
        <v>47</v>
      </c>
      <c r="D6675" t="s">
        <v>7105</v>
      </c>
      <c r="E6675" t="s">
        <v>88</v>
      </c>
      <c r="F6675" t="s">
        <v>79</v>
      </c>
      <c r="G6675" t="s">
        <v>51</v>
      </c>
      <c r="H6675" s="20" t="s">
        <v>52</v>
      </c>
      <c r="I6675" t="s">
        <v>53</v>
      </c>
      <c r="J6675" t="s">
        <v>54</v>
      </c>
      <c r="K6675">
        <v>3</v>
      </c>
      <c r="L6675" t="s">
        <v>55</v>
      </c>
      <c r="M6675" t="s">
        <v>77</v>
      </c>
      <c r="N6675" t="s">
        <v>89</v>
      </c>
      <c r="O6675" s="21" t="s">
        <v>58</v>
      </c>
      <c r="P6675" s="21" t="s">
        <v>119</v>
      </c>
      <c r="Q6675" s="20" t="s">
        <v>7106</v>
      </c>
      <c r="R6675" s="21" t="s">
        <v>7107</v>
      </c>
      <c r="S6675" s="35">
        <v>1</v>
      </c>
      <c r="T6675" s="22">
        <v>1</v>
      </c>
      <c r="U6675" s="20" t="s">
        <v>62</v>
      </c>
      <c r="V6675" s="20">
        <v>45896</v>
      </c>
      <c r="W6675" s="21">
        <v>8</v>
      </c>
      <c r="X6675" s="20">
        <v>45902</v>
      </c>
      <c r="Y6675" s="20">
        <v>45898</v>
      </c>
      <c r="Z6675" s="48">
        <v>8</v>
      </c>
      <c r="AA6675">
        <v>2025</v>
      </c>
      <c r="AB6675" s="45">
        <v>99991</v>
      </c>
      <c r="AC6675" s="45">
        <v>99991</v>
      </c>
      <c r="AK6675" s="10"/>
    </row>
    <row r="6676" spans="1:37">
      <c r="A6676" t="s">
        <v>45</v>
      </c>
      <c r="B6676" t="s">
        <v>46</v>
      </c>
      <c r="C6676" t="s">
        <v>47</v>
      </c>
      <c r="D6676" t="s">
        <v>7108</v>
      </c>
      <c r="E6676" t="s">
        <v>88</v>
      </c>
      <c r="F6676" t="s">
        <v>79</v>
      </c>
      <c r="G6676" t="s">
        <v>51</v>
      </c>
      <c r="H6676" s="20" t="s">
        <v>52</v>
      </c>
      <c r="I6676" t="s">
        <v>53</v>
      </c>
      <c r="J6676" t="s">
        <v>54</v>
      </c>
      <c r="K6676">
        <v>3</v>
      </c>
      <c r="L6676" t="s">
        <v>55</v>
      </c>
      <c r="M6676" t="s">
        <v>56</v>
      </c>
      <c r="N6676" t="s">
        <v>57</v>
      </c>
      <c r="O6676" s="21" t="s">
        <v>58</v>
      </c>
      <c r="P6676" s="21" t="s">
        <v>133</v>
      </c>
      <c r="Q6676" s="20" t="s">
        <v>169</v>
      </c>
      <c r="R6676" s="21" t="s">
        <v>170</v>
      </c>
      <c r="S6676" s="35">
        <v>1</v>
      </c>
      <c r="T6676" s="22">
        <v>1</v>
      </c>
      <c r="U6676" s="20" t="s">
        <v>62</v>
      </c>
      <c r="V6676" s="20">
        <v>45896</v>
      </c>
      <c r="W6676" s="21">
        <v>8</v>
      </c>
      <c r="X6676" s="20">
        <v>45902</v>
      </c>
      <c r="Y6676" s="20">
        <v>45898</v>
      </c>
      <c r="Z6676" s="48">
        <v>8</v>
      </c>
      <c r="AA6676">
        <v>2025</v>
      </c>
      <c r="AB6676" s="45">
        <v>42493</v>
      </c>
      <c r="AC6676" s="45">
        <v>42493</v>
      </c>
      <c r="AK6676" s="10"/>
    </row>
    <row r="6677" spans="1:37">
      <c r="A6677" t="s">
        <v>45</v>
      </c>
      <c r="B6677" t="s">
        <v>46</v>
      </c>
      <c r="C6677" t="s">
        <v>47</v>
      </c>
      <c r="D6677" t="s">
        <v>7109</v>
      </c>
      <c r="E6677" t="s">
        <v>88</v>
      </c>
      <c r="F6677" t="s">
        <v>79</v>
      </c>
      <c r="G6677" t="s">
        <v>51</v>
      </c>
      <c r="H6677" s="20" t="s">
        <v>52</v>
      </c>
      <c r="I6677" t="s">
        <v>53</v>
      </c>
      <c r="J6677" t="s">
        <v>54</v>
      </c>
      <c r="K6677">
        <v>3</v>
      </c>
      <c r="L6677" t="s">
        <v>55</v>
      </c>
      <c r="M6677" t="s">
        <v>56</v>
      </c>
      <c r="N6677" t="s">
        <v>57</v>
      </c>
      <c r="O6677" s="21" t="s">
        <v>58</v>
      </c>
      <c r="P6677" s="21" t="s">
        <v>64</v>
      </c>
      <c r="Q6677" s="20" t="s">
        <v>505</v>
      </c>
      <c r="R6677" s="21" t="s">
        <v>506</v>
      </c>
      <c r="S6677" s="35">
        <v>1</v>
      </c>
      <c r="T6677" s="22">
        <v>1</v>
      </c>
      <c r="U6677" s="20" t="s">
        <v>62</v>
      </c>
      <c r="V6677" s="20">
        <v>45894</v>
      </c>
      <c r="W6677" s="21">
        <v>8</v>
      </c>
      <c r="X6677" s="20">
        <v>45902</v>
      </c>
      <c r="Y6677" s="20">
        <v>45898</v>
      </c>
      <c r="Z6677" s="48">
        <v>8</v>
      </c>
      <c r="AA6677">
        <v>2025</v>
      </c>
      <c r="AB6677" s="45">
        <v>28120</v>
      </c>
      <c r="AC6677" s="45">
        <v>28120</v>
      </c>
      <c r="AK6677" s="10"/>
    </row>
    <row r="6678" spans="1:37">
      <c r="A6678" t="s">
        <v>45</v>
      </c>
      <c r="B6678" t="s">
        <v>46</v>
      </c>
      <c r="C6678" t="s">
        <v>47</v>
      </c>
      <c r="D6678" t="s">
        <v>7110</v>
      </c>
      <c r="E6678" t="s">
        <v>88</v>
      </c>
      <c r="F6678" t="s">
        <v>79</v>
      </c>
      <c r="G6678" t="s">
        <v>51</v>
      </c>
      <c r="H6678" s="20" t="s">
        <v>52</v>
      </c>
      <c r="I6678" t="s">
        <v>53</v>
      </c>
      <c r="J6678" t="s">
        <v>54</v>
      </c>
      <c r="K6678">
        <v>3</v>
      </c>
      <c r="L6678" t="s">
        <v>55</v>
      </c>
      <c r="M6678" t="s">
        <v>56</v>
      </c>
      <c r="N6678" t="s">
        <v>57</v>
      </c>
      <c r="O6678" s="21" t="s">
        <v>58</v>
      </c>
      <c r="P6678" s="21" t="s">
        <v>64</v>
      </c>
      <c r="Q6678" s="20" t="s">
        <v>588</v>
      </c>
      <c r="R6678" s="21" t="s">
        <v>589</v>
      </c>
      <c r="S6678" s="35">
        <v>1</v>
      </c>
      <c r="T6678" s="22">
        <v>1</v>
      </c>
      <c r="U6678" s="20" t="s">
        <v>62</v>
      </c>
      <c r="V6678" s="20">
        <v>45894</v>
      </c>
      <c r="W6678" s="21">
        <v>8</v>
      </c>
      <c r="X6678" s="20">
        <v>45902</v>
      </c>
      <c r="Y6678" s="20">
        <v>45898</v>
      </c>
      <c r="Z6678" s="48">
        <v>8</v>
      </c>
      <c r="AA6678">
        <v>2025</v>
      </c>
      <c r="AB6678" s="45">
        <v>48742</v>
      </c>
      <c r="AC6678" s="45">
        <v>48742</v>
      </c>
      <c r="AK6678" s="10"/>
    </row>
    <row r="6679" spans="1:37">
      <c r="A6679" t="s">
        <v>45</v>
      </c>
      <c r="B6679" t="s">
        <v>46</v>
      </c>
      <c r="C6679" t="s">
        <v>47</v>
      </c>
      <c r="D6679" t="s">
        <v>7111</v>
      </c>
      <c r="E6679" t="s">
        <v>88</v>
      </c>
      <c r="F6679" t="s">
        <v>79</v>
      </c>
      <c r="G6679" t="s">
        <v>51</v>
      </c>
      <c r="H6679" s="20" t="s">
        <v>52</v>
      </c>
      <c r="I6679" t="s">
        <v>53</v>
      </c>
      <c r="J6679" t="s">
        <v>54</v>
      </c>
      <c r="K6679">
        <v>3</v>
      </c>
      <c r="L6679" t="s">
        <v>55</v>
      </c>
      <c r="M6679" t="s">
        <v>77</v>
      </c>
      <c r="N6679" t="s">
        <v>89</v>
      </c>
      <c r="O6679" s="21" t="s">
        <v>58</v>
      </c>
      <c r="P6679" s="21" t="s">
        <v>119</v>
      </c>
      <c r="Q6679" s="20" t="s">
        <v>264</v>
      </c>
      <c r="R6679" s="21" t="s">
        <v>265</v>
      </c>
      <c r="S6679" s="35">
        <v>1</v>
      </c>
      <c r="T6679" s="22">
        <v>1</v>
      </c>
      <c r="U6679" s="20" t="s">
        <v>62</v>
      </c>
      <c r="V6679" s="20">
        <v>45894</v>
      </c>
      <c r="W6679" s="21">
        <v>8</v>
      </c>
      <c r="X6679" s="20">
        <v>45895</v>
      </c>
      <c r="Y6679" s="20">
        <v>45896</v>
      </c>
      <c r="Z6679" s="48">
        <v>8</v>
      </c>
      <c r="AA6679">
        <v>2025</v>
      </c>
      <c r="AB6679" s="45">
        <v>69992</v>
      </c>
      <c r="AC6679" s="45">
        <v>69992</v>
      </c>
      <c r="AK6679" s="10"/>
    </row>
    <row r="6680" spans="1:37">
      <c r="A6680" t="s">
        <v>45</v>
      </c>
      <c r="B6680" t="s">
        <v>46</v>
      </c>
      <c r="C6680" t="s">
        <v>47</v>
      </c>
      <c r="D6680" t="s">
        <v>7112</v>
      </c>
      <c r="E6680" t="s">
        <v>88</v>
      </c>
      <c r="F6680" t="s">
        <v>79</v>
      </c>
      <c r="G6680" t="s">
        <v>51</v>
      </c>
      <c r="H6680" s="20" t="s">
        <v>52</v>
      </c>
      <c r="I6680" t="s">
        <v>53</v>
      </c>
      <c r="J6680" t="s">
        <v>54</v>
      </c>
      <c r="K6680">
        <v>3</v>
      </c>
      <c r="L6680" t="s">
        <v>55</v>
      </c>
      <c r="M6680" t="s">
        <v>77</v>
      </c>
      <c r="N6680" t="s">
        <v>89</v>
      </c>
      <c r="O6680" s="21" t="s">
        <v>58</v>
      </c>
      <c r="P6680" s="21" t="s">
        <v>119</v>
      </c>
      <c r="Q6680" s="20" t="s">
        <v>3570</v>
      </c>
      <c r="R6680" s="21" t="s">
        <v>3571</v>
      </c>
      <c r="S6680" s="35">
        <v>1</v>
      </c>
      <c r="T6680" s="22">
        <v>1</v>
      </c>
      <c r="U6680" s="20" t="s">
        <v>62</v>
      </c>
      <c r="V6680" s="20">
        <v>45894</v>
      </c>
      <c r="W6680" s="21">
        <v>8</v>
      </c>
      <c r="X6680" s="20">
        <v>45902</v>
      </c>
      <c r="Y6680" s="20">
        <v>45898</v>
      </c>
      <c r="Z6680" s="48">
        <v>8</v>
      </c>
      <c r="AA6680">
        <v>2025</v>
      </c>
      <c r="AB6680" s="45">
        <v>203107</v>
      </c>
      <c r="AC6680" s="45">
        <v>203107</v>
      </c>
      <c r="AK6680" s="10"/>
    </row>
    <row r="6681" spans="1:37">
      <c r="A6681" t="s">
        <v>45</v>
      </c>
      <c r="B6681" t="s">
        <v>46</v>
      </c>
      <c r="C6681" t="s">
        <v>47</v>
      </c>
      <c r="D6681" t="s">
        <v>7113</v>
      </c>
      <c r="E6681" t="s">
        <v>88</v>
      </c>
      <c r="F6681" t="s">
        <v>79</v>
      </c>
      <c r="G6681" t="s">
        <v>51</v>
      </c>
      <c r="H6681" s="20" t="s">
        <v>52</v>
      </c>
      <c r="I6681" t="s">
        <v>53</v>
      </c>
      <c r="J6681" t="s">
        <v>54</v>
      </c>
      <c r="K6681">
        <v>3</v>
      </c>
      <c r="L6681" t="s">
        <v>55</v>
      </c>
      <c r="M6681" t="s">
        <v>56</v>
      </c>
      <c r="N6681" t="s">
        <v>57</v>
      </c>
      <c r="O6681" s="21" t="s">
        <v>58</v>
      </c>
      <c r="P6681" s="21" t="s">
        <v>64</v>
      </c>
      <c r="Q6681" s="20" t="s">
        <v>385</v>
      </c>
      <c r="R6681" s="21" t="s">
        <v>386</v>
      </c>
      <c r="S6681" s="35">
        <v>1</v>
      </c>
      <c r="T6681" s="22">
        <v>1</v>
      </c>
      <c r="U6681" s="20" t="s">
        <v>62</v>
      </c>
      <c r="V6681" s="20">
        <v>45895</v>
      </c>
      <c r="W6681" s="21">
        <v>8</v>
      </c>
      <c r="X6681" s="20">
        <v>45903</v>
      </c>
      <c r="Y6681" s="20">
        <v>45898</v>
      </c>
      <c r="Z6681" s="48">
        <v>8</v>
      </c>
      <c r="AA6681">
        <v>2025</v>
      </c>
      <c r="AB6681" s="45">
        <v>48743</v>
      </c>
      <c r="AC6681" s="45">
        <v>48743</v>
      </c>
      <c r="AK6681" s="10"/>
    </row>
    <row r="6682" spans="1:37">
      <c r="A6682" t="s">
        <v>45</v>
      </c>
      <c r="B6682" t="s">
        <v>46</v>
      </c>
      <c r="C6682" t="s">
        <v>47</v>
      </c>
      <c r="D6682" t="s">
        <v>7114</v>
      </c>
      <c r="E6682" t="s">
        <v>88</v>
      </c>
      <c r="F6682" t="s">
        <v>79</v>
      </c>
      <c r="G6682" t="s">
        <v>51</v>
      </c>
      <c r="H6682" s="20" t="s">
        <v>52</v>
      </c>
      <c r="I6682" t="s">
        <v>53</v>
      </c>
      <c r="J6682" t="s">
        <v>54</v>
      </c>
      <c r="K6682">
        <v>3</v>
      </c>
      <c r="L6682" t="s">
        <v>55</v>
      </c>
      <c r="M6682" t="s">
        <v>77</v>
      </c>
      <c r="N6682" t="s">
        <v>89</v>
      </c>
      <c r="O6682" s="21" t="s">
        <v>58</v>
      </c>
      <c r="P6682" s="21" t="s">
        <v>150</v>
      </c>
      <c r="Q6682" s="20" t="s">
        <v>244</v>
      </c>
      <c r="R6682" s="21" t="s">
        <v>245</v>
      </c>
      <c r="S6682" s="35">
        <v>1</v>
      </c>
      <c r="T6682" s="22">
        <v>1</v>
      </c>
      <c r="U6682" s="20" t="s">
        <v>62</v>
      </c>
      <c r="V6682" s="20">
        <v>45895</v>
      </c>
      <c r="W6682" s="21">
        <v>8</v>
      </c>
      <c r="X6682" s="20">
        <v>45904</v>
      </c>
      <c r="Y6682" s="20">
        <v>45898</v>
      </c>
      <c r="Z6682" s="48">
        <v>8</v>
      </c>
      <c r="AA6682">
        <v>2025</v>
      </c>
      <c r="AB6682" s="45">
        <v>96866</v>
      </c>
      <c r="AC6682" s="45">
        <v>96866</v>
      </c>
      <c r="AK6682" s="10"/>
    </row>
    <row r="6683" spans="1:37">
      <c r="A6683" t="s">
        <v>45</v>
      </c>
      <c r="B6683" t="s">
        <v>46</v>
      </c>
      <c r="C6683" t="s">
        <v>47</v>
      </c>
      <c r="D6683" t="s">
        <v>7115</v>
      </c>
      <c r="E6683" t="s">
        <v>88</v>
      </c>
      <c r="F6683" t="s">
        <v>79</v>
      </c>
      <c r="G6683" t="s">
        <v>51</v>
      </c>
      <c r="H6683" s="20" t="s">
        <v>52</v>
      </c>
      <c r="I6683" t="s">
        <v>53</v>
      </c>
      <c r="J6683" t="s">
        <v>54</v>
      </c>
      <c r="K6683">
        <v>3</v>
      </c>
      <c r="L6683" t="s">
        <v>55</v>
      </c>
      <c r="M6683" t="s">
        <v>77</v>
      </c>
      <c r="N6683" t="s">
        <v>89</v>
      </c>
      <c r="O6683" s="21" t="s">
        <v>58</v>
      </c>
      <c r="P6683" s="21" t="s">
        <v>90</v>
      </c>
      <c r="Q6683" s="20" t="s">
        <v>1685</v>
      </c>
      <c r="R6683" s="21" t="s">
        <v>1686</v>
      </c>
      <c r="S6683" s="35">
        <v>1</v>
      </c>
      <c r="T6683" s="22">
        <v>1</v>
      </c>
      <c r="U6683" s="20" t="s">
        <v>62</v>
      </c>
      <c r="V6683" s="20">
        <v>45895</v>
      </c>
      <c r="W6683" s="21">
        <v>8</v>
      </c>
      <c r="X6683" s="20">
        <v>45902</v>
      </c>
      <c r="Y6683" s="20">
        <v>45898</v>
      </c>
      <c r="Z6683" s="48">
        <v>8</v>
      </c>
      <c r="AA6683">
        <v>2025</v>
      </c>
      <c r="AB6683" s="45">
        <v>66657</v>
      </c>
      <c r="AC6683" s="45">
        <v>66657</v>
      </c>
      <c r="AK6683" s="10"/>
    </row>
    <row r="6684" spans="1:37">
      <c r="A6684" t="s">
        <v>45</v>
      </c>
      <c r="B6684" t="s">
        <v>46</v>
      </c>
      <c r="C6684" t="s">
        <v>47</v>
      </c>
      <c r="D6684" t="s">
        <v>7116</v>
      </c>
      <c r="E6684" t="s">
        <v>88</v>
      </c>
      <c r="F6684" t="s">
        <v>79</v>
      </c>
      <c r="G6684" t="s">
        <v>51</v>
      </c>
      <c r="H6684" s="20" t="s">
        <v>52</v>
      </c>
      <c r="I6684" t="s">
        <v>53</v>
      </c>
      <c r="J6684" t="s">
        <v>54</v>
      </c>
      <c r="K6684">
        <v>3</v>
      </c>
      <c r="L6684" t="s">
        <v>55</v>
      </c>
      <c r="M6684" t="s">
        <v>77</v>
      </c>
      <c r="N6684" t="s">
        <v>89</v>
      </c>
      <c r="O6684" s="21" t="s">
        <v>58</v>
      </c>
      <c r="P6684" s="21" t="s">
        <v>126</v>
      </c>
      <c r="Q6684" s="20" t="s">
        <v>318</v>
      </c>
      <c r="R6684" s="21" t="s">
        <v>319</v>
      </c>
      <c r="S6684" s="35">
        <v>1</v>
      </c>
      <c r="T6684" s="22">
        <v>1</v>
      </c>
      <c r="U6684" s="20" t="s">
        <v>62</v>
      </c>
      <c r="V6684" s="20">
        <v>45895</v>
      </c>
      <c r="W6684" s="21">
        <v>8</v>
      </c>
      <c r="X6684" s="20">
        <v>45902</v>
      </c>
      <c r="Y6684" s="20">
        <v>45898</v>
      </c>
      <c r="Z6684" s="48">
        <v>8</v>
      </c>
      <c r="AA6684">
        <v>2025</v>
      </c>
      <c r="AB6684" s="45">
        <v>62493</v>
      </c>
      <c r="AC6684" s="45">
        <v>62493</v>
      </c>
      <c r="AK6684" s="10"/>
    </row>
    <row r="6685" spans="1:37">
      <c r="A6685" t="s">
        <v>45</v>
      </c>
      <c r="B6685" t="s">
        <v>46</v>
      </c>
      <c r="C6685" t="s">
        <v>47</v>
      </c>
      <c r="D6685" t="s">
        <v>7117</v>
      </c>
      <c r="E6685" t="s">
        <v>88</v>
      </c>
      <c r="F6685" t="s">
        <v>79</v>
      </c>
      <c r="G6685" t="s">
        <v>51</v>
      </c>
      <c r="H6685" s="20" t="s">
        <v>52</v>
      </c>
      <c r="I6685" t="s">
        <v>53</v>
      </c>
      <c r="J6685" t="s">
        <v>54</v>
      </c>
      <c r="K6685">
        <v>3</v>
      </c>
      <c r="L6685" t="s">
        <v>55</v>
      </c>
      <c r="M6685" t="s">
        <v>56</v>
      </c>
      <c r="N6685" t="s">
        <v>57</v>
      </c>
      <c r="O6685" s="21" t="s">
        <v>58</v>
      </c>
      <c r="P6685" s="21" t="s">
        <v>64</v>
      </c>
      <c r="Q6685" s="20" t="s">
        <v>885</v>
      </c>
      <c r="R6685" s="21" t="s">
        <v>886</v>
      </c>
      <c r="S6685" s="35">
        <v>1</v>
      </c>
      <c r="T6685" s="22">
        <v>1</v>
      </c>
      <c r="U6685" s="20" t="s">
        <v>62</v>
      </c>
      <c r="V6685" s="20">
        <v>45894</v>
      </c>
      <c r="W6685" s="21">
        <v>8</v>
      </c>
      <c r="X6685" s="20">
        <v>45901</v>
      </c>
      <c r="Y6685" s="20">
        <v>45896</v>
      </c>
      <c r="Z6685" s="48">
        <v>8</v>
      </c>
      <c r="AA6685">
        <v>2025</v>
      </c>
      <c r="AB6685" s="45">
        <v>103117</v>
      </c>
      <c r="AC6685" s="45">
        <v>103117</v>
      </c>
      <c r="AK6685" s="10"/>
    </row>
    <row r="6686" spans="1:37">
      <c r="A6686" t="s">
        <v>45</v>
      </c>
      <c r="B6686" t="s">
        <v>46</v>
      </c>
      <c r="C6686" t="s">
        <v>47</v>
      </c>
      <c r="D6686" t="s">
        <v>7118</v>
      </c>
      <c r="E6686" t="s">
        <v>88</v>
      </c>
      <c r="F6686" t="s">
        <v>79</v>
      </c>
      <c r="G6686" t="s">
        <v>51</v>
      </c>
      <c r="H6686" s="20" t="s">
        <v>52</v>
      </c>
      <c r="I6686" t="s">
        <v>53</v>
      </c>
      <c r="J6686" t="s">
        <v>54</v>
      </c>
      <c r="K6686">
        <v>3</v>
      </c>
      <c r="L6686" t="s">
        <v>55</v>
      </c>
      <c r="M6686" t="s">
        <v>77</v>
      </c>
      <c r="N6686" t="s">
        <v>89</v>
      </c>
      <c r="O6686" s="21" t="s">
        <v>58</v>
      </c>
      <c r="P6686" s="21" t="s">
        <v>366</v>
      </c>
      <c r="Q6686" s="20" t="s">
        <v>3418</v>
      </c>
      <c r="R6686" s="21" t="s">
        <v>3419</v>
      </c>
      <c r="S6686" s="35">
        <v>1</v>
      </c>
      <c r="T6686" s="22">
        <v>1</v>
      </c>
      <c r="U6686" s="20" t="s">
        <v>62</v>
      </c>
      <c r="V6686" s="20">
        <v>45895</v>
      </c>
      <c r="W6686" s="21">
        <v>8</v>
      </c>
      <c r="X6686" s="20">
        <v>45903</v>
      </c>
      <c r="Y6686" s="20">
        <v>45898</v>
      </c>
      <c r="Z6686" s="48">
        <v>8</v>
      </c>
      <c r="AA6686">
        <v>2025</v>
      </c>
      <c r="AB6686" s="45">
        <v>62493</v>
      </c>
      <c r="AC6686" s="45">
        <v>62493</v>
      </c>
      <c r="AK6686" s="10"/>
    </row>
    <row r="6687" spans="1:37">
      <c r="A6687" t="s">
        <v>45</v>
      </c>
      <c r="B6687" t="s">
        <v>46</v>
      </c>
      <c r="C6687" t="s">
        <v>47</v>
      </c>
      <c r="D6687" t="s">
        <v>7119</v>
      </c>
      <c r="E6687" t="s">
        <v>88</v>
      </c>
      <c r="F6687" t="s">
        <v>79</v>
      </c>
      <c r="G6687" t="s">
        <v>51</v>
      </c>
      <c r="H6687" s="20" t="s">
        <v>52</v>
      </c>
      <c r="I6687" t="s">
        <v>53</v>
      </c>
      <c r="J6687" t="s">
        <v>54</v>
      </c>
      <c r="K6687">
        <v>3</v>
      </c>
      <c r="L6687" t="s">
        <v>55</v>
      </c>
      <c r="M6687" t="s">
        <v>77</v>
      </c>
      <c r="N6687" t="s">
        <v>89</v>
      </c>
      <c r="O6687" s="21" t="s">
        <v>58</v>
      </c>
      <c r="P6687" s="21" t="s">
        <v>90</v>
      </c>
      <c r="Q6687" s="20" t="s">
        <v>191</v>
      </c>
      <c r="R6687" s="21" t="s">
        <v>192</v>
      </c>
      <c r="S6687" s="35">
        <v>1</v>
      </c>
      <c r="T6687" s="22">
        <v>1</v>
      </c>
      <c r="U6687" s="20" t="s">
        <v>62</v>
      </c>
      <c r="V6687" s="20">
        <v>45894</v>
      </c>
      <c r="W6687" s="21">
        <v>8</v>
      </c>
      <c r="X6687" s="20">
        <v>45902</v>
      </c>
      <c r="Y6687" s="20">
        <v>45898</v>
      </c>
      <c r="Z6687" s="48">
        <v>8</v>
      </c>
      <c r="AA6687">
        <v>2025</v>
      </c>
      <c r="AB6687" s="45">
        <v>106656</v>
      </c>
      <c r="AC6687" s="45">
        <v>106656</v>
      </c>
      <c r="AK6687" s="10"/>
    </row>
    <row r="6688" spans="1:37">
      <c r="A6688" t="s">
        <v>45</v>
      </c>
      <c r="B6688" t="s">
        <v>46</v>
      </c>
      <c r="C6688" t="s">
        <v>47</v>
      </c>
      <c r="D6688" t="s">
        <v>7120</v>
      </c>
      <c r="E6688" t="s">
        <v>88</v>
      </c>
      <c r="F6688" t="s">
        <v>79</v>
      </c>
      <c r="G6688" t="s">
        <v>51</v>
      </c>
      <c r="H6688" s="20" t="s">
        <v>52</v>
      </c>
      <c r="I6688" t="s">
        <v>53</v>
      </c>
      <c r="J6688" t="s">
        <v>54</v>
      </c>
      <c r="K6688">
        <v>3</v>
      </c>
      <c r="L6688" t="s">
        <v>55</v>
      </c>
      <c r="M6688" t="s">
        <v>56</v>
      </c>
      <c r="N6688" t="s">
        <v>57</v>
      </c>
      <c r="O6688" s="21" t="s">
        <v>58</v>
      </c>
      <c r="P6688" s="21" t="s">
        <v>207</v>
      </c>
      <c r="Q6688" s="20" t="s">
        <v>2322</v>
      </c>
      <c r="R6688" s="21" t="s">
        <v>2323</v>
      </c>
      <c r="S6688" s="35">
        <v>1</v>
      </c>
      <c r="T6688" s="22">
        <v>1</v>
      </c>
      <c r="U6688" s="20" t="s">
        <v>62</v>
      </c>
      <c r="V6688" s="20">
        <v>45895</v>
      </c>
      <c r="W6688" s="21">
        <v>8</v>
      </c>
      <c r="X6688" s="20">
        <v>45896</v>
      </c>
      <c r="Y6688" s="20">
        <v>45898</v>
      </c>
      <c r="Z6688" s="48">
        <v>8</v>
      </c>
      <c r="AA6688">
        <v>2025</v>
      </c>
      <c r="AB6688" s="45">
        <v>99991</v>
      </c>
      <c r="AC6688" s="45">
        <v>99991</v>
      </c>
      <c r="AK6688" s="10"/>
    </row>
    <row r="6689" spans="1:37">
      <c r="A6689" t="s">
        <v>45</v>
      </c>
      <c r="B6689" t="s">
        <v>46</v>
      </c>
      <c r="C6689" t="s">
        <v>47</v>
      </c>
      <c r="D6689" t="s">
        <v>7121</v>
      </c>
      <c r="E6689" t="s">
        <v>88</v>
      </c>
      <c r="F6689" t="s">
        <v>79</v>
      </c>
      <c r="G6689" t="s">
        <v>51</v>
      </c>
      <c r="H6689" s="20" t="s">
        <v>52</v>
      </c>
      <c r="I6689" t="s">
        <v>53</v>
      </c>
      <c r="J6689" t="s">
        <v>54</v>
      </c>
      <c r="K6689">
        <v>3</v>
      </c>
      <c r="L6689" t="s">
        <v>55</v>
      </c>
      <c r="M6689" t="s">
        <v>56</v>
      </c>
      <c r="N6689" t="s">
        <v>57</v>
      </c>
      <c r="O6689" s="21" t="s">
        <v>58</v>
      </c>
      <c r="P6689" s="21" t="s">
        <v>64</v>
      </c>
      <c r="Q6689" s="20" t="s">
        <v>720</v>
      </c>
      <c r="R6689" s="21" t="s">
        <v>721</v>
      </c>
      <c r="S6689" s="35">
        <v>1</v>
      </c>
      <c r="T6689" s="22">
        <v>1</v>
      </c>
      <c r="U6689" s="20" t="s">
        <v>62</v>
      </c>
      <c r="V6689" s="20">
        <v>45898</v>
      </c>
      <c r="W6689" s="21">
        <v>8</v>
      </c>
      <c r="X6689" s="20">
        <v>45908</v>
      </c>
      <c r="Y6689" s="20">
        <v>45903</v>
      </c>
      <c r="Z6689" s="48">
        <v>9</v>
      </c>
      <c r="AA6689">
        <v>2025</v>
      </c>
      <c r="AB6689" s="45">
        <v>56243</v>
      </c>
      <c r="AC6689" s="45">
        <v>56243</v>
      </c>
      <c r="AK6689" s="10"/>
    </row>
    <row r="6690" spans="1:37">
      <c r="A6690" t="s">
        <v>45</v>
      </c>
      <c r="B6690" t="s">
        <v>46</v>
      </c>
      <c r="C6690" t="s">
        <v>47</v>
      </c>
      <c r="D6690" t="s">
        <v>7122</v>
      </c>
      <c r="E6690" t="s">
        <v>88</v>
      </c>
      <c r="F6690" t="s">
        <v>79</v>
      </c>
      <c r="G6690" t="s">
        <v>51</v>
      </c>
      <c r="H6690" s="20" t="s">
        <v>52</v>
      </c>
      <c r="I6690" t="s">
        <v>53</v>
      </c>
      <c r="J6690" t="s">
        <v>54</v>
      </c>
      <c r="K6690">
        <v>3</v>
      </c>
      <c r="L6690" t="s">
        <v>55</v>
      </c>
      <c r="M6690" t="s">
        <v>77</v>
      </c>
      <c r="N6690" t="s">
        <v>89</v>
      </c>
      <c r="O6690" s="21" t="s">
        <v>58</v>
      </c>
      <c r="P6690" s="21" t="s">
        <v>366</v>
      </c>
      <c r="Q6690" s="20" t="s">
        <v>367</v>
      </c>
      <c r="R6690" s="21" t="s">
        <v>368</v>
      </c>
      <c r="S6690" s="35">
        <v>1</v>
      </c>
      <c r="T6690" s="22">
        <v>1</v>
      </c>
      <c r="U6690" s="20" t="s">
        <v>62</v>
      </c>
      <c r="V6690" s="20">
        <v>45898</v>
      </c>
      <c r="W6690" s="21">
        <v>8</v>
      </c>
      <c r="X6690" s="20">
        <v>45905</v>
      </c>
      <c r="Y6690" s="20">
        <v>45903</v>
      </c>
      <c r="Z6690" s="48">
        <v>9</v>
      </c>
      <c r="AA6690">
        <v>2025</v>
      </c>
      <c r="AB6690" s="45">
        <v>34369</v>
      </c>
      <c r="AC6690" s="45">
        <v>34369</v>
      </c>
      <c r="AK6690" s="10"/>
    </row>
    <row r="6691" spans="1:37">
      <c r="A6691" t="s">
        <v>45</v>
      </c>
      <c r="B6691" t="s">
        <v>46</v>
      </c>
      <c r="C6691" t="s">
        <v>47</v>
      </c>
      <c r="D6691" t="s">
        <v>7123</v>
      </c>
      <c r="E6691" t="s">
        <v>88</v>
      </c>
      <c r="F6691" t="s">
        <v>79</v>
      </c>
      <c r="G6691" t="s">
        <v>51</v>
      </c>
      <c r="H6691" s="20" t="s">
        <v>52</v>
      </c>
      <c r="I6691" t="s">
        <v>53</v>
      </c>
      <c r="J6691" t="s">
        <v>54</v>
      </c>
      <c r="K6691">
        <v>3</v>
      </c>
      <c r="L6691" t="s">
        <v>55</v>
      </c>
      <c r="M6691" t="s">
        <v>56</v>
      </c>
      <c r="N6691" t="s">
        <v>57</v>
      </c>
      <c r="O6691" s="21" t="s">
        <v>58</v>
      </c>
      <c r="P6691" s="21" t="s">
        <v>522</v>
      </c>
      <c r="Q6691" s="20" t="s">
        <v>1078</v>
      </c>
      <c r="R6691" s="21" t="s">
        <v>1079</v>
      </c>
      <c r="S6691" s="35">
        <v>1</v>
      </c>
      <c r="T6691" s="22">
        <v>1</v>
      </c>
      <c r="U6691" s="20" t="s">
        <v>62</v>
      </c>
      <c r="V6691" s="20">
        <v>45898</v>
      </c>
      <c r="W6691" s="21">
        <v>8</v>
      </c>
      <c r="X6691" s="20">
        <v>45923</v>
      </c>
      <c r="Y6691" s="20">
        <v>45917</v>
      </c>
      <c r="Z6691" s="48">
        <v>9</v>
      </c>
      <c r="AA6691">
        <v>2025</v>
      </c>
      <c r="AB6691" s="45">
        <v>46872</v>
      </c>
      <c r="AC6691" s="45">
        <v>46872</v>
      </c>
      <c r="AK6691" s="10"/>
    </row>
    <row r="6692" spans="1:37">
      <c r="A6692" t="s">
        <v>45</v>
      </c>
      <c r="B6692" t="s">
        <v>46</v>
      </c>
      <c r="C6692" t="s">
        <v>47</v>
      </c>
      <c r="D6692" t="s">
        <v>7124</v>
      </c>
      <c r="E6692" t="s">
        <v>88</v>
      </c>
      <c r="F6692" t="s">
        <v>79</v>
      </c>
      <c r="G6692" t="s">
        <v>51</v>
      </c>
      <c r="H6692" s="20" t="s">
        <v>52</v>
      </c>
      <c r="I6692" t="s">
        <v>53</v>
      </c>
      <c r="J6692" t="s">
        <v>54</v>
      </c>
      <c r="K6692">
        <v>3</v>
      </c>
      <c r="L6692" t="s">
        <v>55</v>
      </c>
      <c r="M6692" t="s">
        <v>77</v>
      </c>
      <c r="N6692" t="s">
        <v>89</v>
      </c>
      <c r="O6692" s="21" t="s">
        <v>58</v>
      </c>
      <c r="P6692" s="21" t="s">
        <v>366</v>
      </c>
      <c r="Q6692" s="20" t="s">
        <v>367</v>
      </c>
      <c r="R6692" s="21" t="s">
        <v>368</v>
      </c>
      <c r="S6692" s="35">
        <v>1</v>
      </c>
      <c r="T6692" s="22">
        <v>1</v>
      </c>
      <c r="U6692" s="20" t="s">
        <v>62</v>
      </c>
      <c r="V6692" s="20">
        <v>45898</v>
      </c>
      <c r="W6692" s="21">
        <v>8</v>
      </c>
      <c r="X6692" s="20">
        <v>45909</v>
      </c>
      <c r="Y6692" s="20">
        <v>45903</v>
      </c>
      <c r="Z6692" s="48">
        <v>9</v>
      </c>
      <c r="AA6692">
        <v>2025</v>
      </c>
      <c r="AB6692" s="45">
        <v>34369</v>
      </c>
      <c r="AC6692" s="45">
        <v>34369</v>
      </c>
      <c r="AK6692" s="10"/>
    </row>
    <row r="6693" spans="1:37">
      <c r="A6693" t="s">
        <v>45</v>
      </c>
      <c r="B6693" t="s">
        <v>46</v>
      </c>
      <c r="C6693" t="s">
        <v>47</v>
      </c>
      <c r="D6693" t="s">
        <v>7125</v>
      </c>
      <c r="E6693" t="s">
        <v>88</v>
      </c>
      <c r="F6693" t="s">
        <v>79</v>
      </c>
      <c r="G6693" t="s">
        <v>51</v>
      </c>
      <c r="H6693" s="20" t="s">
        <v>52</v>
      </c>
      <c r="I6693" t="s">
        <v>53</v>
      </c>
      <c r="J6693" t="s">
        <v>54</v>
      </c>
      <c r="K6693">
        <v>3</v>
      </c>
      <c r="L6693" t="s">
        <v>55</v>
      </c>
      <c r="M6693" t="s">
        <v>77</v>
      </c>
      <c r="N6693" t="s">
        <v>89</v>
      </c>
      <c r="O6693" s="21" t="s">
        <v>58</v>
      </c>
      <c r="P6693" s="21" t="s">
        <v>366</v>
      </c>
      <c r="Q6693" s="20" t="s">
        <v>542</v>
      </c>
      <c r="R6693" s="21" t="s">
        <v>543</v>
      </c>
      <c r="S6693" s="35">
        <v>1</v>
      </c>
      <c r="T6693" s="22">
        <v>1</v>
      </c>
      <c r="U6693" s="20" t="s">
        <v>62</v>
      </c>
      <c r="V6693" s="20">
        <v>45898</v>
      </c>
      <c r="W6693" s="21">
        <v>8</v>
      </c>
      <c r="X6693" s="20">
        <v>45909</v>
      </c>
      <c r="Y6693" s="20">
        <v>45903</v>
      </c>
      <c r="Z6693" s="48">
        <v>9</v>
      </c>
      <c r="AA6693">
        <v>2025</v>
      </c>
      <c r="AB6693" s="45">
        <v>43745</v>
      </c>
      <c r="AC6693" s="45">
        <v>43745</v>
      </c>
      <c r="AK6693" s="10"/>
    </row>
    <row r="6694" spans="1:37">
      <c r="A6694" t="s">
        <v>45</v>
      </c>
      <c r="B6694" t="s">
        <v>46</v>
      </c>
      <c r="C6694" t="s">
        <v>47</v>
      </c>
      <c r="D6694" t="s">
        <v>7126</v>
      </c>
      <c r="E6694" t="s">
        <v>88</v>
      </c>
      <c r="F6694" t="s">
        <v>79</v>
      </c>
      <c r="G6694" t="s">
        <v>51</v>
      </c>
      <c r="H6694" s="20" t="s">
        <v>52</v>
      </c>
      <c r="I6694" t="s">
        <v>53</v>
      </c>
      <c r="J6694" t="s">
        <v>54</v>
      </c>
      <c r="K6694">
        <v>3</v>
      </c>
      <c r="L6694" t="s">
        <v>55</v>
      </c>
      <c r="M6694" t="s">
        <v>77</v>
      </c>
      <c r="N6694" t="s">
        <v>89</v>
      </c>
      <c r="O6694" s="21" t="s">
        <v>58</v>
      </c>
      <c r="P6694" s="21" t="s">
        <v>119</v>
      </c>
      <c r="Q6694" s="20" t="s">
        <v>273</v>
      </c>
      <c r="R6694" s="21" t="s">
        <v>274</v>
      </c>
      <c r="S6694" s="35">
        <v>1</v>
      </c>
      <c r="T6694" s="22">
        <v>1</v>
      </c>
      <c r="U6694" s="20" t="s">
        <v>62</v>
      </c>
      <c r="V6694" s="20">
        <v>45898</v>
      </c>
      <c r="W6694" s="21">
        <v>8</v>
      </c>
      <c r="X6694" s="20">
        <v>45909</v>
      </c>
      <c r="Y6694" s="20">
        <v>45903</v>
      </c>
      <c r="Z6694" s="48">
        <v>9</v>
      </c>
      <c r="AA6694">
        <v>2025</v>
      </c>
      <c r="AB6694" s="45">
        <v>81245</v>
      </c>
      <c r="AC6694" s="45">
        <v>81245</v>
      </c>
      <c r="AK6694" s="10"/>
    </row>
    <row r="6695" spans="1:37">
      <c r="A6695" t="s">
        <v>45</v>
      </c>
      <c r="B6695" t="s">
        <v>46</v>
      </c>
      <c r="C6695" t="s">
        <v>47</v>
      </c>
      <c r="D6695" t="s">
        <v>7127</v>
      </c>
      <c r="E6695" t="s">
        <v>88</v>
      </c>
      <c r="F6695" t="s">
        <v>79</v>
      </c>
      <c r="G6695" t="s">
        <v>51</v>
      </c>
      <c r="H6695" s="20" t="s">
        <v>52</v>
      </c>
      <c r="I6695" t="s">
        <v>53</v>
      </c>
      <c r="J6695" t="s">
        <v>54</v>
      </c>
      <c r="K6695">
        <v>3</v>
      </c>
      <c r="L6695" t="s">
        <v>55</v>
      </c>
      <c r="M6695" t="s">
        <v>56</v>
      </c>
      <c r="N6695" t="s">
        <v>57</v>
      </c>
      <c r="O6695" s="21" t="s">
        <v>58</v>
      </c>
      <c r="P6695" s="21" t="s">
        <v>64</v>
      </c>
      <c r="Q6695" s="20" t="s">
        <v>230</v>
      </c>
      <c r="R6695" s="21" t="s">
        <v>231</v>
      </c>
      <c r="S6695" s="35">
        <v>2</v>
      </c>
      <c r="T6695" s="22">
        <v>2</v>
      </c>
      <c r="U6695" s="20" t="s">
        <v>62</v>
      </c>
      <c r="V6695" s="20">
        <v>45897</v>
      </c>
      <c r="W6695" s="21">
        <v>8</v>
      </c>
      <c r="X6695" s="20">
        <v>45908</v>
      </c>
      <c r="Y6695" s="20">
        <v>45903</v>
      </c>
      <c r="Z6695" s="48">
        <v>9</v>
      </c>
      <c r="AA6695">
        <v>2025</v>
      </c>
      <c r="AB6695" s="45">
        <v>99989</v>
      </c>
      <c r="AC6695" s="45">
        <v>99989</v>
      </c>
      <c r="AK6695" s="10"/>
    </row>
    <row r="6696" spans="1:37">
      <c r="A6696" t="s">
        <v>45</v>
      </c>
      <c r="B6696" t="s">
        <v>46</v>
      </c>
      <c r="C6696" t="s">
        <v>47</v>
      </c>
      <c r="D6696" t="s">
        <v>7128</v>
      </c>
      <c r="E6696" t="s">
        <v>88</v>
      </c>
      <c r="F6696" t="s">
        <v>79</v>
      </c>
      <c r="G6696" t="s">
        <v>51</v>
      </c>
      <c r="H6696" s="20" t="s">
        <v>52</v>
      </c>
      <c r="I6696" t="s">
        <v>53</v>
      </c>
      <c r="J6696" t="s">
        <v>54</v>
      </c>
      <c r="K6696">
        <v>3</v>
      </c>
      <c r="L6696" t="s">
        <v>55</v>
      </c>
      <c r="M6696" t="s">
        <v>56</v>
      </c>
      <c r="N6696" t="s">
        <v>57</v>
      </c>
      <c r="O6696" s="21" t="s">
        <v>58</v>
      </c>
      <c r="P6696" s="21" t="s">
        <v>64</v>
      </c>
      <c r="Q6696" s="20" t="s">
        <v>481</v>
      </c>
      <c r="R6696" s="21" t="s">
        <v>482</v>
      </c>
      <c r="S6696" s="35">
        <v>1</v>
      </c>
      <c r="T6696" s="22">
        <v>1</v>
      </c>
      <c r="U6696" s="20" t="s">
        <v>62</v>
      </c>
      <c r="V6696" s="20">
        <v>45897</v>
      </c>
      <c r="W6696" s="21">
        <v>8</v>
      </c>
      <c r="X6696" s="20">
        <v>45905</v>
      </c>
      <c r="Y6696" s="20">
        <v>45903</v>
      </c>
      <c r="Z6696" s="48">
        <v>9</v>
      </c>
      <c r="AA6696">
        <v>2025</v>
      </c>
      <c r="AB6696" s="45">
        <v>73327</v>
      </c>
      <c r="AC6696" s="45">
        <v>73327</v>
      </c>
      <c r="AK6696" s="10"/>
    </row>
    <row r="6697" spans="1:37">
      <c r="A6697" t="s">
        <v>45</v>
      </c>
      <c r="B6697" t="s">
        <v>46</v>
      </c>
      <c r="C6697" t="s">
        <v>47</v>
      </c>
      <c r="D6697" t="s">
        <v>7129</v>
      </c>
      <c r="E6697" t="s">
        <v>88</v>
      </c>
      <c r="F6697" t="s">
        <v>79</v>
      </c>
      <c r="G6697" t="s">
        <v>51</v>
      </c>
      <c r="H6697" s="20" t="s">
        <v>52</v>
      </c>
      <c r="I6697" t="s">
        <v>53</v>
      </c>
      <c r="J6697" t="s">
        <v>54</v>
      </c>
      <c r="K6697">
        <v>3</v>
      </c>
      <c r="L6697" t="s">
        <v>55</v>
      </c>
      <c r="M6697" t="s">
        <v>56</v>
      </c>
      <c r="N6697" t="s">
        <v>57</v>
      </c>
      <c r="O6697" s="21" t="s">
        <v>58</v>
      </c>
      <c r="P6697" s="21" t="s">
        <v>64</v>
      </c>
      <c r="Q6697" s="20" t="s">
        <v>221</v>
      </c>
      <c r="R6697" s="21" t="s">
        <v>222</v>
      </c>
      <c r="S6697" s="35">
        <v>1</v>
      </c>
      <c r="T6697" s="22">
        <v>1</v>
      </c>
      <c r="U6697" s="20" t="s">
        <v>62</v>
      </c>
      <c r="V6697" s="20">
        <v>45898</v>
      </c>
      <c r="W6697" s="21">
        <v>8</v>
      </c>
      <c r="X6697" s="20">
        <v>45905</v>
      </c>
      <c r="Y6697" s="20">
        <v>45903</v>
      </c>
      <c r="Z6697" s="48">
        <v>9</v>
      </c>
      <c r="AA6697">
        <v>2025</v>
      </c>
      <c r="AB6697" s="45">
        <v>109994</v>
      </c>
      <c r="AC6697" s="45">
        <v>109994</v>
      </c>
      <c r="AK6697" s="10"/>
    </row>
    <row r="6698" spans="1:37">
      <c r="A6698" t="s">
        <v>45</v>
      </c>
      <c r="B6698" t="s">
        <v>46</v>
      </c>
      <c r="C6698" t="s">
        <v>47</v>
      </c>
      <c r="D6698" t="s">
        <v>7130</v>
      </c>
      <c r="E6698" t="s">
        <v>88</v>
      </c>
      <c r="F6698" t="s">
        <v>79</v>
      </c>
      <c r="G6698" t="s">
        <v>51</v>
      </c>
      <c r="H6698" s="20" t="s">
        <v>52</v>
      </c>
      <c r="I6698" t="s">
        <v>53</v>
      </c>
      <c r="J6698" t="s">
        <v>54</v>
      </c>
      <c r="K6698">
        <v>3</v>
      </c>
      <c r="L6698" t="s">
        <v>55</v>
      </c>
      <c r="M6698" t="s">
        <v>77</v>
      </c>
      <c r="N6698" t="s">
        <v>89</v>
      </c>
      <c r="O6698" s="21" t="s">
        <v>58</v>
      </c>
      <c r="P6698" s="21" t="s">
        <v>97</v>
      </c>
      <c r="Q6698" s="20" t="s">
        <v>2483</v>
      </c>
      <c r="R6698" s="21" t="s">
        <v>2484</v>
      </c>
      <c r="S6698" s="35">
        <v>1</v>
      </c>
      <c r="T6698" s="22">
        <v>1</v>
      </c>
      <c r="U6698" s="20" t="s">
        <v>62</v>
      </c>
      <c r="V6698" s="20">
        <v>45899</v>
      </c>
      <c r="W6698" s="21">
        <v>8</v>
      </c>
      <c r="X6698" s="20">
        <v>45908</v>
      </c>
      <c r="Y6698" s="20">
        <v>45903</v>
      </c>
      <c r="Z6698" s="48">
        <v>9</v>
      </c>
      <c r="AA6698">
        <v>2025</v>
      </c>
      <c r="AB6698" s="45">
        <v>43745</v>
      </c>
      <c r="AC6698" s="45">
        <v>43745</v>
      </c>
      <c r="AK6698" s="10"/>
    </row>
    <row r="6699" spans="1:37">
      <c r="A6699" t="s">
        <v>45</v>
      </c>
      <c r="B6699" t="s">
        <v>46</v>
      </c>
      <c r="C6699" t="s">
        <v>47</v>
      </c>
      <c r="D6699" t="s">
        <v>7131</v>
      </c>
      <c r="E6699" t="s">
        <v>88</v>
      </c>
      <c r="F6699" t="s">
        <v>79</v>
      </c>
      <c r="G6699" t="s">
        <v>51</v>
      </c>
      <c r="H6699" s="20" t="s">
        <v>52</v>
      </c>
      <c r="I6699" t="s">
        <v>53</v>
      </c>
      <c r="J6699" t="s">
        <v>54</v>
      </c>
      <c r="K6699">
        <v>3</v>
      </c>
      <c r="L6699" t="s">
        <v>55</v>
      </c>
      <c r="M6699" t="s">
        <v>56</v>
      </c>
      <c r="N6699" t="s">
        <v>57</v>
      </c>
      <c r="O6699" s="21" t="s">
        <v>58</v>
      </c>
      <c r="P6699" s="21" t="s">
        <v>64</v>
      </c>
      <c r="Q6699" s="20" t="s">
        <v>481</v>
      </c>
      <c r="R6699" s="21" t="s">
        <v>482</v>
      </c>
      <c r="S6699" s="35">
        <v>1</v>
      </c>
      <c r="T6699" s="22">
        <v>1</v>
      </c>
      <c r="U6699" s="20" t="s">
        <v>62</v>
      </c>
      <c r="V6699" s="20">
        <v>45899</v>
      </c>
      <c r="W6699" s="21">
        <v>8</v>
      </c>
      <c r="X6699" s="20">
        <v>45908</v>
      </c>
      <c r="Y6699" s="20">
        <v>45903</v>
      </c>
      <c r="Z6699" s="48">
        <v>9</v>
      </c>
      <c r="AA6699">
        <v>2025</v>
      </c>
      <c r="AB6699" s="45">
        <v>73327</v>
      </c>
      <c r="AC6699" s="45">
        <v>73327</v>
      </c>
      <c r="AK6699" s="10"/>
    </row>
    <row r="6700" spans="1:37">
      <c r="A6700" t="s">
        <v>45</v>
      </c>
      <c r="B6700" t="s">
        <v>46</v>
      </c>
      <c r="C6700" t="s">
        <v>47</v>
      </c>
      <c r="D6700" t="s">
        <v>7132</v>
      </c>
      <c r="E6700" t="s">
        <v>88</v>
      </c>
      <c r="F6700" t="s">
        <v>79</v>
      </c>
      <c r="G6700" t="s">
        <v>51</v>
      </c>
      <c r="H6700" s="20" t="s">
        <v>52</v>
      </c>
      <c r="I6700" t="s">
        <v>53</v>
      </c>
      <c r="J6700" t="s">
        <v>54</v>
      </c>
      <c r="K6700">
        <v>3</v>
      </c>
      <c r="L6700" t="s">
        <v>55</v>
      </c>
      <c r="M6700" t="s">
        <v>56</v>
      </c>
      <c r="N6700" t="s">
        <v>57</v>
      </c>
      <c r="O6700" s="21" t="s">
        <v>58</v>
      </c>
      <c r="P6700" s="21" t="s">
        <v>64</v>
      </c>
      <c r="Q6700" s="20" t="s">
        <v>224</v>
      </c>
      <c r="R6700" s="21" t="s">
        <v>225</v>
      </c>
      <c r="S6700" s="35">
        <v>1</v>
      </c>
      <c r="T6700" s="22">
        <v>1</v>
      </c>
      <c r="U6700" s="20" t="s">
        <v>62</v>
      </c>
      <c r="V6700" s="20">
        <v>45898</v>
      </c>
      <c r="W6700" s="21">
        <v>8</v>
      </c>
      <c r="X6700" s="20">
        <v>45905</v>
      </c>
      <c r="Y6700" s="20">
        <v>45903</v>
      </c>
      <c r="Z6700" s="48">
        <v>9</v>
      </c>
      <c r="AA6700">
        <v>2025</v>
      </c>
      <c r="AB6700" s="45">
        <v>113333</v>
      </c>
      <c r="AC6700" s="45">
        <v>113333</v>
      </c>
      <c r="AK6700" s="10"/>
    </row>
    <row r="6701" spans="1:37">
      <c r="A6701" t="s">
        <v>45</v>
      </c>
      <c r="B6701" t="s">
        <v>46</v>
      </c>
      <c r="C6701" t="s">
        <v>47</v>
      </c>
      <c r="D6701" t="s">
        <v>7133</v>
      </c>
      <c r="E6701" t="s">
        <v>88</v>
      </c>
      <c r="F6701" t="s">
        <v>79</v>
      </c>
      <c r="G6701" t="s">
        <v>51</v>
      </c>
      <c r="H6701" s="20" t="s">
        <v>52</v>
      </c>
      <c r="I6701" t="s">
        <v>53</v>
      </c>
      <c r="J6701" t="s">
        <v>54</v>
      </c>
      <c r="K6701">
        <v>3</v>
      </c>
      <c r="L6701" t="s">
        <v>55</v>
      </c>
      <c r="M6701" t="s">
        <v>77</v>
      </c>
      <c r="N6701" t="s">
        <v>89</v>
      </c>
      <c r="O6701" s="21" t="s">
        <v>58</v>
      </c>
      <c r="P6701" s="21" t="s">
        <v>119</v>
      </c>
      <c r="Q6701" s="20" t="s">
        <v>3415</v>
      </c>
      <c r="R6701" s="21" t="s">
        <v>3416</v>
      </c>
      <c r="S6701" s="35">
        <v>1</v>
      </c>
      <c r="T6701" s="22">
        <v>1</v>
      </c>
      <c r="U6701" s="20" t="s">
        <v>62</v>
      </c>
      <c r="V6701" s="20">
        <v>45898</v>
      </c>
      <c r="W6701" s="21">
        <v>8</v>
      </c>
      <c r="X6701" s="20">
        <v>45908</v>
      </c>
      <c r="Y6701" s="20">
        <v>45903</v>
      </c>
      <c r="Z6701" s="48">
        <v>9</v>
      </c>
      <c r="AA6701">
        <v>2025</v>
      </c>
      <c r="AB6701" s="45">
        <v>37494</v>
      </c>
      <c r="AC6701" s="45">
        <v>37494</v>
      </c>
      <c r="AK6701" s="10"/>
    </row>
    <row r="6702" spans="1:37">
      <c r="A6702" t="s">
        <v>45</v>
      </c>
      <c r="B6702" t="s">
        <v>46</v>
      </c>
      <c r="C6702" t="s">
        <v>47</v>
      </c>
      <c r="D6702" t="s">
        <v>7134</v>
      </c>
      <c r="E6702" t="s">
        <v>88</v>
      </c>
      <c r="F6702" t="s">
        <v>79</v>
      </c>
      <c r="G6702" t="s">
        <v>51</v>
      </c>
      <c r="H6702" s="20" t="s">
        <v>52</v>
      </c>
      <c r="I6702" t="s">
        <v>53</v>
      </c>
      <c r="J6702" t="s">
        <v>54</v>
      </c>
      <c r="K6702">
        <v>3</v>
      </c>
      <c r="L6702" t="s">
        <v>55</v>
      </c>
      <c r="M6702" t="s">
        <v>56</v>
      </c>
      <c r="N6702" t="s">
        <v>57</v>
      </c>
      <c r="O6702" s="21" t="s">
        <v>58</v>
      </c>
      <c r="P6702" s="21" t="s">
        <v>64</v>
      </c>
      <c r="Q6702" s="20" t="s">
        <v>94</v>
      </c>
      <c r="R6702" s="21" t="s">
        <v>95</v>
      </c>
      <c r="S6702" s="35">
        <v>1</v>
      </c>
      <c r="T6702" s="22">
        <v>1</v>
      </c>
      <c r="U6702" s="20" t="s">
        <v>62</v>
      </c>
      <c r="V6702" s="20">
        <v>45898</v>
      </c>
      <c r="W6702" s="21">
        <v>8</v>
      </c>
      <c r="X6702" s="20">
        <v>45908</v>
      </c>
      <c r="Y6702" s="20">
        <v>45903</v>
      </c>
      <c r="Z6702" s="48">
        <v>9</v>
      </c>
      <c r="AA6702">
        <v>2025</v>
      </c>
      <c r="AB6702" s="45">
        <v>31242</v>
      </c>
      <c r="AC6702" s="45">
        <v>31242</v>
      </c>
      <c r="AK6702" s="10"/>
    </row>
    <row r="6703" spans="1:37">
      <c r="A6703" t="s">
        <v>45</v>
      </c>
      <c r="B6703" t="s">
        <v>46</v>
      </c>
      <c r="C6703" t="s">
        <v>47</v>
      </c>
      <c r="D6703" t="s">
        <v>7135</v>
      </c>
      <c r="E6703" t="s">
        <v>88</v>
      </c>
      <c r="F6703" t="s">
        <v>79</v>
      </c>
      <c r="G6703" t="s">
        <v>51</v>
      </c>
      <c r="H6703" s="20" t="s">
        <v>52</v>
      </c>
      <c r="I6703" t="s">
        <v>53</v>
      </c>
      <c r="J6703" t="s">
        <v>54</v>
      </c>
      <c r="K6703">
        <v>3</v>
      </c>
      <c r="L6703" t="s">
        <v>55</v>
      </c>
      <c r="M6703" t="s">
        <v>77</v>
      </c>
      <c r="N6703" t="s">
        <v>89</v>
      </c>
      <c r="O6703" s="21" t="s">
        <v>58</v>
      </c>
      <c r="P6703" s="21" t="s">
        <v>119</v>
      </c>
      <c r="Q6703" s="20" t="s">
        <v>6247</v>
      </c>
      <c r="R6703" s="21" t="s">
        <v>6248</v>
      </c>
      <c r="S6703" s="35">
        <v>1</v>
      </c>
      <c r="T6703" s="22">
        <v>1</v>
      </c>
      <c r="U6703" s="20" t="s">
        <v>62</v>
      </c>
      <c r="V6703" s="20">
        <v>45898</v>
      </c>
      <c r="W6703" s="21">
        <v>8</v>
      </c>
      <c r="X6703" s="20">
        <v>45908</v>
      </c>
      <c r="Y6703" s="20">
        <v>45903</v>
      </c>
      <c r="Z6703" s="48">
        <v>9</v>
      </c>
      <c r="AA6703">
        <v>2025</v>
      </c>
      <c r="AB6703" s="45">
        <v>74995</v>
      </c>
      <c r="AC6703" s="45">
        <v>74995</v>
      </c>
      <c r="AK6703" s="10"/>
    </row>
    <row r="6704" spans="1:37">
      <c r="A6704" t="s">
        <v>45</v>
      </c>
      <c r="B6704" t="s">
        <v>46</v>
      </c>
      <c r="C6704" t="s">
        <v>47</v>
      </c>
      <c r="D6704" t="s">
        <v>7136</v>
      </c>
      <c r="E6704" t="s">
        <v>88</v>
      </c>
      <c r="F6704" t="s">
        <v>79</v>
      </c>
      <c r="G6704" t="s">
        <v>51</v>
      </c>
      <c r="H6704" s="20" t="s">
        <v>52</v>
      </c>
      <c r="I6704" t="s">
        <v>53</v>
      </c>
      <c r="J6704" t="s">
        <v>54</v>
      </c>
      <c r="K6704">
        <v>3</v>
      </c>
      <c r="L6704" t="s">
        <v>55</v>
      </c>
      <c r="M6704" t="s">
        <v>77</v>
      </c>
      <c r="N6704" t="s">
        <v>89</v>
      </c>
      <c r="O6704" s="21" t="s">
        <v>58</v>
      </c>
      <c r="P6704" s="21" t="s">
        <v>119</v>
      </c>
      <c r="Q6704" s="20" t="s">
        <v>6589</v>
      </c>
      <c r="R6704" s="21" t="s">
        <v>6590</v>
      </c>
      <c r="S6704" s="35">
        <v>1</v>
      </c>
      <c r="T6704" s="22">
        <v>1</v>
      </c>
      <c r="U6704" s="20" t="s">
        <v>62</v>
      </c>
      <c r="V6704" s="20">
        <v>45898</v>
      </c>
      <c r="W6704" s="21">
        <v>8</v>
      </c>
      <c r="X6704" s="20">
        <v>45905</v>
      </c>
      <c r="Y6704" s="20">
        <v>45903</v>
      </c>
      <c r="Z6704" s="48">
        <v>9</v>
      </c>
      <c r="AA6704">
        <v>2025</v>
      </c>
      <c r="AB6704" s="45">
        <v>74995</v>
      </c>
      <c r="AC6704" s="45">
        <v>74995</v>
      </c>
      <c r="AK6704" s="10"/>
    </row>
    <row r="6705" spans="1:37">
      <c r="A6705" t="s">
        <v>45</v>
      </c>
      <c r="B6705" t="s">
        <v>46</v>
      </c>
      <c r="C6705" t="s">
        <v>47</v>
      </c>
      <c r="D6705" t="s">
        <v>7137</v>
      </c>
      <c r="E6705" t="s">
        <v>88</v>
      </c>
      <c r="F6705" t="s">
        <v>79</v>
      </c>
      <c r="G6705" t="s">
        <v>51</v>
      </c>
      <c r="H6705" s="20" t="s">
        <v>52</v>
      </c>
      <c r="I6705" t="s">
        <v>53</v>
      </c>
      <c r="J6705" t="s">
        <v>54</v>
      </c>
      <c r="K6705">
        <v>3</v>
      </c>
      <c r="L6705" t="s">
        <v>55</v>
      </c>
      <c r="M6705" t="s">
        <v>56</v>
      </c>
      <c r="N6705" t="s">
        <v>57</v>
      </c>
      <c r="O6705" s="21" t="s">
        <v>58</v>
      </c>
      <c r="P6705" s="21" t="s">
        <v>64</v>
      </c>
      <c r="Q6705" s="20" t="s">
        <v>358</v>
      </c>
      <c r="R6705" s="21" t="s">
        <v>359</v>
      </c>
      <c r="S6705" s="35">
        <v>1</v>
      </c>
      <c r="T6705" s="22">
        <v>1</v>
      </c>
      <c r="U6705" s="20" t="s">
        <v>62</v>
      </c>
      <c r="V6705" s="20">
        <v>45899</v>
      </c>
      <c r="W6705" s="21">
        <v>8</v>
      </c>
      <c r="X6705" s="20">
        <v>45908</v>
      </c>
      <c r="Y6705" s="20">
        <v>45903</v>
      </c>
      <c r="Z6705" s="48">
        <v>9</v>
      </c>
      <c r="AA6705">
        <v>2025</v>
      </c>
      <c r="AB6705" s="45">
        <v>86665</v>
      </c>
      <c r="AC6705" s="45">
        <v>86665</v>
      </c>
      <c r="AK6705" s="10"/>
    </row>
    <row r="6706" spans="1:37">
      <c r="A6706" t="s">
        <v>45</v>
      </c>
      <c r="B6706" t="s">
        <v>46</v>
      </c>
      <c r="C6706" t="s">
        <v>47</v>
      </c>
      <c r="D6706" t="s">
        <v>7138</v>
      </c>
      <c r="E6706" t="s">
        <v>88</v>
      </c>
      <c r="F6706" t="s">
        <v>79</v>
      </c>
      <c r="G6706" t="s">
        <v>51</v>
      </c>
      <c r="H6706" s="20" t="s">
        <v>52</v>
      </c>
      <c r="I6706" t="s">
        <v>53</v>
      </c>
      <c r="J6706" t="s">
        <v>54</v>
      </c>
      <c r="K6706">
        <v>3</v>
      </c>
      <c r="L6706" t="s">
        <v>55</v>
      </c>
      <c r="M6706" t="s">
        <v>77</v>
      </c>
      <c r="N6706" t="s">
        <v>89</v>
      </c>
      <c r="O6706" s="21" t="s">
        <v>58</v>
      </c>
      <c r="P6706" s="21" t="s">
        <v>97</v>
      </c>
      <c r="Q6706" s="20" t="s">
        <v>2440</v>
      </c>
      <c r="R6706" s="21" t="s">
        <v>2441</v>
      </c>
      <c r="S6706" s="35">
        <v>1</v>
      </c>
      <c r="T6706" s="22">
        <v>1</v>
      </c>
      <c r="U6706" s="20" t="s">
        <v>62</v>
      </c>
      <c r="V6706" s="20">
        <v>45900</v>
      </c>
      <c r="W6706" s="21">
        <v>8</v>
      </c>
      <c r="X6706" s="20">
        <v>45908</v>
      </c>
      <c r="Y6706" s="20">
        <v>45903</v>
      </c>
      <c r="Z6706" s="48">
        <v>9</v>
      </c>
      <c r="AA6706">
        <v>2025</v>
      </c>
      <c r="AB6706" s="45">
        <v>33122</v>
      </c>
      <c r="AC6706" s="45">
        <v>33122</v>
      </c>
      <c r="AK6706" s="10"/>
    </row>
    <row r="6707" spans="1:37">
      <c r="A6707" t="s">
        <v>45</v>
      </c>
      <c r="B6707" t="s">
        <v>46</v>
      </c>
      <c r="C6707" t="s">
        <v>47</v>
      </c>
      <c r="D6707" t="s">
        <v>7139</v>
      </c>
      <c r="E6707" t="s">
        <v>88</v>
      </c>
      <c r="F6707" t="s">
        <v>79</v>
      </c>
      <c r="G6707" t="s">
        <v>51</v>
      </c>
      <c r="H6707" s="20" t="s">
        <v>52</v>
      </c>
      <c r="I6707" t="s">
        <v>53</v>
      </c>
      <c r="J6707" t="s">
        <v>54</v>
      </c>
      <c r="K6707">
        <v>3</v>
      </c>
      <c r="L6707" t="s">
        <v>55</v>
      </c>
      <c r="M6707" t="s">
        <v>56</v>
      </c>
      <c r="N6707" t="s">
        <v>57</v>
      </c>
      <c r="O6707" s="21" t="s">
        <v>58</v>
      </c>
      <c r="P6707" s="21" t="s">
        <v>64</v>
      </c>
      <c r="Q6707" s="20" t="s">
        <v>885</v>
      </c>
      <c r="R6707" s="21" t="s">
        <v>886</v>
      </c>
      <c r="S6707" s="35">
        <v>1</v>
      </c>
      <c r="T6707" s="22">
        <v>1</v>
      </c>
      <c r="U6707" s="20" t="s">
        <v>62</v>
      </c>
      <c r="V6707" s="20">
        <v>45900</v>
      </c>
      <c r="W6707" s="21">
        <v>8</v>
      </c>
      <c r="X6707" s="20">
        <v>45909</v>
      </c>
      <c r="Y6707" s="20">
        <v>45903</v>
      </c>
      <c r="Z6707" s="48">
        <v>9</v>
      </c>
      <c r="AA6707">
        <v>2025</v>
      </c>
      <c r="AB6707" s="45">
        <v>103117</v>
      </c>
      <c r="AC6707" s="45">
        <v>103117</v>
      </c>
      <c r="AK6707" s="10"/>
    </row>
    <row r="6708" spans="1:37">
      <c r="A6708" t="s">
        <v>45</v>
      </c>
      <c r="B6708" t="s">
        <v>46</v>
      </c>
      <c r="C6708" t="s">
        <v>47</v>
      </c>
      <c r="D6708" t="s">
        <v>7140</v>
      </c>
      <c r="E6708" t="s">
        <v>88</v>
      </c>
      <c r="F6708" t="s">
        <v>79</v>
      </c>
      <c r="G6708" t="s">
        <v>51</v>
      </c>
      <c r="H6708" s="20" t="s">
        <v>52</v>
      </c>
      <c r="I6708" t="s">
        <v>53</v>
      </c>
      <c r="J6708" t="s">
        <v>54</v>
      </c>
      <c r="K6708">
        <v>3</v>
      </c>
      <c r="L6708" t="s">
        <v>55</v>
      </c>
      <c r="M6708" t="s">
        <v>77</v>
      </c>
      <c r="N6708" t="s">
        <v>89</v>
      </c>
      <c r="O6708" s="21" t="s">
        <v>58</v>
      </c>
      <c r="P6708" s="21" t="s">
        <v>119</v>
      </c>
      <c r="Q6708" s="20" t="s">
        <v>264</v>
      </c>
      <c r="R6708" s="21" t="s">
        <v>265</v>
      </c>
      <c r="S6708" s="35">
        <v>1</v>
      </c>
      <c r="T6708" s="22">
        <v>1</v>
      </c>
      <c r="U6708" s="20" t="s">
        <v>62</v>
      </c>
      <c r="V6708" s="20">
        <v>45900</v>
      </c>
      <c r="W6708" s="21">
        <v>8</v>
      </c>
      <c r="X6708" s="20">
        <v>45908</v>
      </c>
      <c r="Y6708" s="20">
        <v>45903</v>
      </c>
      <c r="Z6708" s="48">
        <v>9</v>
      </c>
      <c r="AA6708">
        <v>2025</v>
      </c>
      <c r="AB6708" s="45">
        <v>69992</v>
      </c>
      <c r="AC6708" s="45">
        <v>69992</v>
      </c>
      <c r="AK6708" s="10"/>
    </row>
    <row r="6709" spans="1:37">
      <c r="A6709" t="s">
        <v>45</v>
      </c>
      <c r="B6709" t="s">
        <v>46</v>
      </c>
      <c r="C6709" t="s">
        <v>47</v>
      </c>
      <c r="D6709" t="s">
        <v>7141</v>
      </c>
      <c r="E6709" t="s">
        <v>88</v>
      </c>
      <c r="F6709" t="s">
        <v>79</v>
      </c>
      <c r="G6709" t="s">
        <v>51</v>
      </c>
      <c r="H6709" s="20" t="s">
        <v>52</v>
      </c>
      <c r="I6709" t="s">
        <v>53</v>
      </c>
      <c r="J6709" t="s">
        <v>54</v>
      </c>
      <c r="K6709">
        <v>3</v>
      </c>
      <c r="L6709" t="s">
        <v>55</v>
      </c>
      <c r="M6709" t="s">
        <v>77</v>
      </c>
      <c r="N6709" t="s">
        <v>89</v>
      </c>
      <c r="O6709" s="21" t="s">
        <v>58</v>
      </c>
      <c r="P6709" s="21" t="s">
        <v>90</v>
      </c>
      <c r="Q6709" s="20" t="s">
        <v>1025</v>
      </c>
      <c r="R6709" s="21" t="s">
        <v>1026</v>
      </c>
      <c r="S6709" s="35">
        <v>1</v>
      </c>
      <c r="T6709" s="22">
        <v>1</v>
      </c>
      <c r="U6709" s="20" t="s">
        <v>62</v>
      </c>
      <c r="V6709" s="20">
        <v>45900</v>
      </c>
      <c r="W6709" s="21">
        <v>8</v>
      </c>
      <c r="X6709" s="20">
        <v>45908</v>
      </c>
      <c r="Y6709" s="20">
        <v>45903</v>
      </c>
      <c r="Z6709" s="48">
        <v>9</v>
      </c>
      <c r="AA6709">
        <v>2025</v>
      </c>
      <c r="AB6709" s="45">
        <v>106656</v>
      </c>
      <c r="AC6709" s="45">
        <v>106656</v>
      </c>
      <c r="AK6709" s="10"/>
    </row>
    <row r="6710" spans="1:37">
      <c r="A6710" t="s">
        <v>45</v>
      </c>
      <c r="B6710" t="s">
        <v>46</v>
      </c>
      <c r="C6710" t="s">
        <v>47</v>
      </c>
      <c r="D6710" t="s">
        <v>7142</v>
      </c>
      <c r="E6710" t="s">
        <v>88</v>
      </c>
      <c r="F6710" t="s">
        <v>79</v>
      </c>
      <c r="G6710" t="s">
        <v>51</v>
      </c>
      <c r="H6710" s="20" t="s">
        <v>52</v>
      </c>
      <c r="I6710" t="s">
        <v>53</v>
      </c>
      <c r="J6710" t="s">
        <v>54</v>
      </c>
      <c r="K6710">
        <v>3</v>
      </c>
      <c r="L6710" t="s">
        <v>55</v>
      </c>
      <c r="M6710" t="s">
        <v>56</v>
      </c>
      <c r="N6710" t="s">
        <v>57</v>
      </c>
      <c r="O6710" s="21" t="s">
        <v>58</v>
      </c>
      <c r="P6710" s="21" t="s">
        <v>64</v>
      </c>
      <c r="Q6710" s="20" t="s">
        <v>2467</v>
      </c>
      <c r="R6710" s="21" t="s">
        <v>2468</v>
      </c>
      <c r="S6710" s="35">
        <v>1</v>
      </c>
      <c r="T6710" s="22">
        <v>1</v>
      </c>
      <c r="U6710" s="20" t="s">
        <v>62</v>
      </c>
      <c r="V6710" s="20">
        <v>45900</v>
      </c>
      <c r="W6710" s="21">
        <v>8</v>
      </c>
      <c r="X6710" s="20">
        <v>45908</v>
      </c>
      <c r="Y6710" s="20">
        <v>45903</v>
      </c>
      <c r="Z6710" s="48">
        <v>9</v>
      </c>
      <c r="AA6710">
        <v>2025</v>
      </c>
      <c r="AB6710" s="45">
        <v>103117</v>
      </c>
      <c r="AC6710" s="45">
        <v>103117</v>
      </c>
      <c r="AK6710" s="10"/>
    </row>
    <row r="6711" spans="1:37">
      <c r="A6711" t="s">
        <v>45</v>
      </c>
      <c r="B6711" t="s">
        <v>46</v>
      </c>
      <c r="C6711" t="s">
        <v>47</v>
      </c>
      <c r="D6711" t="s">
        <v>7143</v>
      </c>
      <c r="E6711" t="s">
        <v>88</v>
      </c>
      <c r="F6711" t="s">
        <v>79</v>
      </c>
      <c r="G6711" t="s">
        <v>51</v>
      </c>
      <c r="H6711" s="20" t="s">
        <v>52</v>
      </c>
      <c r="I6711" t="s">
        <v>53</v>
      </c>
      <c r="J6711" t="s">
        <v>54</v>
      </c>
      <c r="K6711">
        <v>3</v>
      </c>
      <c r="L6711" t="s">
        <v>55</v>
      </c>
      <c r="M6711" t="s">
        <v>56</v>
      </c>
      <c r="N6711" t="s">
        <v>57</v>
      </c>
      <c r="O6711" s="21" t="s">
        <v>58</v>
      </c>
      <c r="P6711" s="21" t="s">
        <v>64</v>
      </c>
      <c r="Q6711" s="20" t="s">
        <v>436</v>
      </c>
      <c r="R6711" s="21" t="s">
        <v>437</v>
      </c>
      <c r="S6711" s="35">
        <v>1</v>
      </c>
      <c r="T6711" s="22">
        <v>1</v>
      </c>
      <c r="U6711" s="20" t="s">
        <v>62</v>
      </c>
      <c r="V6711" s="20">
        <v>45900</v>
      </c>
      <c r="W6711" s="21">
        <v>8</v>
      </c>
      <c r="X6711" s="20">
        <v>45908</v>
      </c>
      <c r="Y6711" s="20">
        <v>45903</v>
      </c>
      <c r="Z6711" s="48">
        <v>9</v>
      </c>
      <c r="AA6711">
        <v>2025</v>
      </c>
      <c r="AB6711" s="45">
        <v>49994</v>
      </c>
      <c r="AC6711" s="45">
        <v>49994</v>
      </c>
      <c r="AK6711" s="10"/>
    </row>
    <row r="6712" spans="1:37">
      <c r="A6712" t="s">
        <v>45</v>
      </c>
      <c r="B6712" t="s">
        <v>46</v>
      </c>
      <c r="C6712" t="s">
        <v>47</v>
      </c>
      <c r="D6712" t="s">
        <v>7144</v>
      </c>
      <c r="E6712" t="s">
        <v>88</v>
      </c>
      <c r="F6712" t="s">
        <v>79</v>
      </c>
      <c r="G6712" t="s">
        <v>51</v>
      </c>
      <c r="H6712" s="20" t="s">
        <v>52</v>
      </c>
      <c r="I6712" t="s">
        <v>53</v>
      </c>
      <c r="J6712" t="s">
        <v>54</v>
      </c>
      <c r="K6712">
        <v>3</v>
      </c>
      <c r="L6712" t="s">
        <v>55</v>
      </c>
      <c r="M6712" t="s">
        <v>56</v>
      </c>
      <c r="N6712" t="s">
        <v>57</v>
      </c>
      <c r="O6712" s="21" t="s">
        <v>58</v>
      </c>
      <c r="P6712" s="21" t="s">
        <v>64</v>
      </c>
      <c r="Q6712" s="20" t="s">
        <v>94</v>
      </c>
      <c r="R6712" s="21" t="s">
        <v>95</v>
      </c>
      <c r="S6712" s="35">
        <v>1</v>
      </c>
      <c r="T6712" s="22">
        <v>1</v>
      </c>
      <c r="U6712" s="20" t="s">
        <v>62</v>
      </c>
      <c r="V6712" s="20">
        <v>45900</v>
      </c>
      <c r="W6712" s="21">
        <v>8</v>
      </c>
      <c r="X6712" s="20">
        <v>45908</v>
      </c>
      <c r="Y6712" s="20">
        <v>45903</v>
      </c>
      <c r="Z6712" s="48">
        <v>9</v>
      </c>
      <c r="AA6712">
        <v>2025</v>
      </c>
      <c r="AB6712" s="45">
        <v>31242</v>
      </c>
      <c r="AC6712" s="45">
        <v>31242</v>
      </c>
      <c r="AK6712" s="10"/>
    </row>
    <row r="6713" spans="1:37">
      <c r="A6713" t="s">
        <v>45</v>
      </c>
      <c r="B6713" t="s">
        <v>46</v>
      </c>
      <c r="C6713" t="s">
        <v>47</v>
      </c>
      <c r="D6713" t="s">
        <v>7145</v>
      </c>
      <c r="E6713" t="s">
        <v>88</v>
      </c>
      <c r="F6713" t="s">
        <v>79</v>
      </c>
      <c r="G6713" t="s">
        <v>51</v>
      </c>
      <c r="H6713" s="20" t="s">
        <v>52</v>
      </c>
      <c r="I6713" t="s">
        <v>53</v>
      </c>
      <c r="J6713" t="s">
        <v>54</v>
      </c>
      <c r="K6713">
        <v>3</v>
      </c>
      <c r="L6713" t="s">
        <v>55</v>
      </c>
      <c r="M6713" t="s">
        <v>77</v>
      </c>
      <c r="N6713" t="s">
        <v>89</v>
      </c>
      <c r="O6713" s="21" t="s">
        <v>58</v>
      </c>
      <c r="P6713" s="21" t="s">
        <v>97</v>
      </c>
      <c r="Q6713" s="20" t="s">
        <v>2870</v>
      </c>
      <c r="R6713" s="21" t="s">
        <v>2871</v>
      </c>
      <c r="S6713" s="35">
        <v>1</v>
      </c>
      <c r="T6713" s="22">
        <v>1</v>
      </c>
      <c r="U6713" s="20" t="s">
        <v>62</v>
      </c>
      <c r="V6713" s="20">
        <v>45900</v>
      </c>
      <c r="W6713" s="21">
        <v>8</v>
      </c>
      <c r="X6713" s="20">
        <v>45908</v>
      </c>
      <c r="Y6713" s="20">
        <v>45903</v>
      </c>
      <c r="Z6713" s="48">
        <v>9</v>
      </c>
      <c r="AA6713">
        <v>2025</v>
      </c>
      <c r="AB6713" s="45">
        <v>62495</v>
      </c>
      <c r="AC6713" s="45">
        <v>62495</v>
      </c>
      <c r="AK6713" s="10"/>
    </row>
    <row r="6714" spans="1:37">
      <c r="A6714" t="s">
        <v>45</v>
      </c>
      <c r="B6714" t="s">
        <v>46</v>
      </c>
      <c r="C6714" t="s">
        <v>47</v>
      </c>
      <c r="D6714" t="s">
        <v>7146</v>
      </c>
      <c r="E6714" t="s">
        <v>88</v>
      </c>
      <c r="F6714" t="s">
        <v>79</v>
      </c>
      <c r="G6714" t="s">
        <v>51</v>
      </c>
      <c r="H6714" s="20" t="s">
        <v>52</v>
      </c>
      <c r="I6714" t="s">
        <v>53</v>
      </c>
      <c r="J6714" t="s">
        <v>54</v>
      </c>
      <c r="K6714">
        <v>3</v>
      </c>
      <c r="L6714" t="s">
        <v>55</v>
      </c>
      <c r="M6714" t="s">
        <v>77</v>
      </c>
      <c r="N6714" t="s">
        <v>89</v>
      </c>
      <c r="O6714" s="21" t="s">
        <v>58</v>
      </c>
      <c r="P6714" s="21" t="s">
        <v>366</v>
      </c>
      <c r="Q6714" s="20" t="s">
        <v>367</v>
      </c>
      <c r="R6714" s="21" t="s">
        <v>368</v>
      </c>
      <c r="S6714" s="35">
        <v>1</v>
      </c>
      <c r="T6714" s="22">
        <v>1</v>
      </c>
      <c r="U6714" s="20" t="s">
        <v>62</v>
      </c>
      <c r="V6714" s="20">
        <v>45900</v>
      </c>
      <c r="W6714" s="21">
        <v>8</v>
      </c>
      <c r="X6714" s="20">
        <v>45908</v>
      </c>
      <c r="Y6714" s="20">
        <v>45903</v>
      </c>
      <c r="Z6714" s="48">
        <v>9</v>
      </c>
      <c r="AA6714">
        <v>2025</v>
      </c>
      <c r="AB6714" s="45">
        <v>34369</v>
      </c>
      <c r="AC6714" s="45">
        <v>34369</v>
      </c>
      <c r="AK6714" s="10"/>
    </row>
    <row r="6715" spans="1:37">
      <c r="A6715" t="s">
        <v>45</v>
      </c>
      <c r="B6715" t="s">
        <v>46</v>
      </c>
      <c r="C6715" t="s">
        <v>47</v>
      </c>
      <c r="D6715" t="s">
        <v>7147</v>
      </c>
      <c r="E6715" t="s">
        <v>88</v>
      </c>
      <c r="F6715" t="s">
        <v>79</v>
      </c>
      <c r="G6715" t="s">
        <v>51</v>
      </c>
      <c r="H6715" s="20" t="s">
        <v>52</v>
      </c>
      <c r="I6715" t="s">
        <v>53</v>
      </c>
      <c r="J6715" t="s">
        <v>54</v>
      </c>
      <c r="K6715">
        <v>3</v>
      </c>
      <c r="L6715" t="s">
        <v>55</v>
      </c>
      <c r="M6715" t="s">
        <v>56</v>
      </c>
      <c r="N6715" t="s">
        <v>57</v>
      </c>
      <c r="O6715" s="21" t="s">
        <v>58</v>
      </c>
      <c r="P6715" s="21" t="s">
        <v>64</v>
      </c>
      <c r="Q6715" s="20" t="s">
        <v>518</v>
      </c>
      <c r="R6715" s="21" t="s">
        <v>519</v>
      </c>
      <c r="S6715" s="35">
        <v>1</v>
      </c>
      <c r="T6715" s="22">
        <v>1</v>
      </c>
      <c r="U6715" s="20" t="s">
        <v>62</v>
      </c>
      <c r="V6715" s="20">
        <v>45900</v>
      </c>
      <c r="W6715" s="21">
        <v>8</v>
      </c>
      <c r="X6715" s="20">
        <v>45908</v>
      </c>
      <c r="Y6715" s="20">
        <v>45903</v>
      </c>
      <c r="Z6715" s="48">
        <v>9</v>
      </c>
      <c r="AA6715">
        <v>2025</v>
      </c>
      <c r="AB6715" s="45">
        <v>133325</v>
      </c>
      <c r="AC6715" s="45">
        <v>133325</v>
      </c>
      <c r="AK6715" s="10"/>
    </row>
    <row r="6716" spans="1:37">
      <c r="A6716" t="s">
        <v>45</v>
      </c>
      <c r="B6716" t="s">
        <v>46</v>
      </c>
      <c r="C6716" t="s">
        <v>47</v>
      </c>
      <c r="D6716" t="s">
        <v>7148</v>
      </c>
      <c r="E6716" t="s">
        <v>88</v>
      </c>
      <c r="F6716" t="s">
        <v>79</v>
      </c>
      <c r="G6716" t="s">
        <v>51</v>
      </c>
      <c r="H6716" s="20" t="s">
        <v>52</v>
      </c>
      <c r="I6716" t="s">
        <v>53</v>
      </c>
      <c r="J6716" t="s">
        <v>54</v>
      </c>
      <c r="K6716">
        <v>3</v>
      </c>
      <c r="L6716" t="s">
        <v>55</v>
      </c>
      <c r="M6716" t="s">
        <v>77</v>
      </c>
      <c r="N6716" t="s">
        <v>89</v>
      </c>
      <c r="O6716" s="21" t="s">
        <v>58</v>
      </c>
      <c r="P6716" s="21" t="s">
        <v>119</v>
      </c>
      <c r="Q6716" s="20" t="s">
        <v>3519</v>
      </c>
      <c r="R6716" s="21" t="s">
        <v>3520</v>
      </c>
      <c r="S6716" s="35">
        <v>1</v>
      </c>
      <c r="T6716" s="22">
        <v>1</v>
      </c>
      <c r="U6716" s="20" t="s">
        <v>62</v>
      </c>
      <c r="V6716" s="20">
        <v>45898</v>
      </c>
      <c r="W6716" s="21">
        <v>8</v>
      </c>
      <c r="X6716" s="20">
        <v>45905</v>
      </c>
      <c r="Y6716" s="20">
        <v>45903</v>
      </c>
      <c r="Z6716" s="48">
        <v>9</v>
      </c>
      <c r="AA6716">
        <v>2025</v>
      </c>
      <c r="AB6716" s="45">
        <v>59367</v>
      </c>
      <c r="AC6716" s="45">
        <v>59367</v>
      </c>
      <c r="AK6716" s="10"/>
    </row>
    <row r="6717" spans="1:37">
      <c r="A6717" t="s">
        <v>45</v>
      </c>
      <c r="B6717" t="s">
        <v>46</v>
      </c>
      <c r="C6717" t="s">
        <v>47</v>
      </c>
      <c r="D6717" t="s">
        <v>7149</v>
      </c>
      <c r="E6717" t="s">
        <v>88</v>
      </c>
      <c r="F6717" t="s">
        <v>79</v>
      </c>
      <c r="G6717" t="s">
        <v>51</v>
      </c>
      <c r="H6717" s="20" t="s">
        <v>52</v>
      </c>
      <c r="I6717" t="s">
        <v>53</v>
      </c>
      <c r="J6717" t="s">
        <v>54</v>
      </c>
      <c r="K6717">
        <v>3</v>
      </c>
      <c r="L6717" t="s">
        <v>55</v>
      </c>
      <c r="M6717" t="s">
        <v>56</v>
      </c>
      <c r="N6717" t="s">
        <v>57</v>
      </c>
      <c r="O6717" s="21" t="s">
        <v>58</v>
      </c>
      <c r="P6717" s="21" t="s">
        <v>133</v>
      </c>
      <c r="Q6717" s="20" t="s">
        <v>511</v>
      </c>
      <c r="R6717" s="21" t="s">
        <v>512</v>
      </c>
      <c r="S6717" s="35">
        <v>1</v>
      </c>
      <c r="T6717" s="22">
        <v>1</v>
      </c>
      <c r="U6717" s="20" t="s">
        <v>62</v>
      </c>
      <c r="V6717" s="20">
        <v>45898</v>
      </c>
      <c r="W6717" s="21">
        <v>8</v>
      </c>
      <c r="X6717" s="20">
        <v>45905</v>
      </c>
      <c r="Y6717" s="20">
        <v>45901</v>
      </c>
      <c r="Z6717" s="48">
        <v>9</v>
      </c>
      <c r="AA6717">
        <v>2025</v>
      </c>
      <c r="AB6717" s="45">
        <v>37496</v>
      </c>
      <c r="AC6717" s="45">
        <v>37496</v>
      </c>
      <c r="AK6717" s="10"/>
    </row>
    <row r="6718" spans="1:37">
      <c r="A6718" t="s">
        <v>45</v>
      </c>
      <c r="B6718" t="s">
        <v>46</v>
      </c>
      <c r="C6718" t="s">
        <v>47</v>
      </c>
      <c r="D6718" t="s">
        <v>7150</v>
      </c>
      <c r="E6718" t="s">
        <v>88</v>
      </c>
      <c r="F6718" t="s">
        <v>79</v>
      </c>
      <c r="G6718" t="s">
        <v>51</v>
      </c>
      <c r="H6718" s="20" t="s">
        <v>52</v>
      </c>
      <c r="I6718" t="s">
        <v>53</v>
      </c>
      <c r="J6718" t="s">
        <v>54</v>
      </c>
      <c r="K6718">
        <v>3</v>
      </c>
      <c r="L6718" t="s">
        <v>55</v>
      </c>
      <c r="M6718" t="s">
        <v>77</v>
      </c>
      <c r="N6718" t="s">
        <v>89</v>
      </c>
      <c r="O6718" s="21" t="s">
        <v>58</v>
      </c>
      <c r="P6718" s="21" t="s">
        <v>97</v>
      </c>
      <c r="Q6718" s="20" t="s">
        <v>2377</v>
      </c>
      <c r="R6718" s="21" t="s">
        <v>2378</v>
      </c>
      <c r="S6718" s="35">
        <v>1</v>
      </c>
      <c r="T6718" s="22">
        <v>1</v>
      </c>
      <c r="U6718" s="20" t="s">
        <v>62</v>
      </c>
      <c r="V6718" s="20">
        <v>45898</v>
      </c>
      <c r="W6718" s="21">
        <v>8</v>
      </c>
      <c r="X6718" s="20">
        <v>45908</v>
      </c>
      <c r="Y6718" s="20">
        <v>45903</v>
      </c>
      <c r="Z6718" s="48">
        <v>9</v>
      </c>
      <c r="AA6718">
        <v>2025</v>
      </c>
      <c r="AB6718" s="45">
        <v>48742</v>
      </c>
      <c r="AC6718" s="45">
        <v>48742</v>
      </c>
      <c r="AK6718" s="10"/>
    </row>
    <row r="6719" spans="1:37">
      <c r="A6719" t="s">
        <v>45</v>
      </c>
      <c r="B6719" t="s">
        <v>46</v>
      </c>
      <c r="C6719" t="s">
        <v>47</v>
      </c>
      <c r="D6719" t="s">
        <v>7151</v>
      </c>
      <c r="E6719" t="s">
        <v>88</v>
      </c>
      <c r="F6719" t="s">
        <v>79</v>
      </c>
      <c r="G6719" t="s">
        <v>51</v>
      </c>
      <c r="H6719" s="20" t="s">
        <v>52</v>
      </c>
      <c r="I6719" t="s">
        <v>53</v>
      </c>
      <c r="J6719" t="s">
        <v>54</v>
      </c>
      <c r="K6719">
        <v>3</v>
      </c>
      <c r="L6719" t="s">
        <v>55</v>
      </c>
      <c r="M6719" t="s">
        <v>56</v>
      </c>
      <c r="N6719" t="s">
        <v>57</v>
      </c>
      <c r="O6719" s="21" t="s">
        <v>58</v>
      </c>
      <c r="P6719" s="21" t="s">
        <v>64</v>
      </c>
      <c r="Q6719" s="20" t="s">
        <v>2467</v>
      </c>
      <c r="R6719" s="21" t="s">
        <v>2468</v>
      </c>
      <c r="S6719" s="35">
        <v>1</v>
      </c>
      <c r="T6719" s="22">
        <v>1</v>
      </c>
      <c r="U6719" s="20" t="s">
        <v>62</v>
      </c>
      <c r="V6719" s="20">
        <v>45898</v>
      </c>
      <c r="W6719" s="21">
        <v>8</v>
      </c>
      <c r="X6719" s="20">
        <v>45905</v>
      </c>
      <c r="Y6719" s="20">
        <v>45903</v>
      </c>
      <c r="Z6719" s="48">
        <v>9</v>
      </c>
      <c r="AA6719">
        <v>2025</v>
      </c>
      <c r="AB6719" s="45">
        <v>103117</v>
      </c>
      <c r="AC6719" s="45">
        <v>103117</v>
      </c>
      <c r="AK6719" s="10"/>
    </row>
    <row r="6720" spans="1:37">
      <c r="A6720" t="s">
        <v>45</v>
      </c>
      <c r="B6720" t="s">
        <v>46</v>
      </c>
      <c r="C6720" t="s">
        <v>47</v>
      </c>
      <c r="D6720" t="s">
        <v>7152</v>
      </c>
      <c r="E6720" t="s">
        <v>88</v>
      </c>
      <c r="F6720" t="s">
        <v>79</v>
      </c>
      <c r="G6720" t="s">
        <v>51</v>
      </c>
      <c r="H6720" s="20" t="s">
        <v>52</v>
      </c>
      <c r="I6720" t="s">
        <v>53</v>
      </c>
      <c r="J6720" t="s">
        <v>54</v>
      </c>
      <c r="K6720">
        <v>3</v>
      </c>
      <c r="L6720" t="s">
        <v>55</v>
      </c>
      <c r="M6720" t="s">
        <v>77</v>
      </c>
      <c r="N6720" t="s">
        <v>89</v>
      </c>
      <c r="O6720" s="21" t="s">
        <v>58</v>
      </c>
      <c r="P6720" s="21" t="s">
        <v>97</v>
      </c>
      <c r="Q6720" s="20" t="s">
        <v>2377</v>
      </c>
      <c r="R6720" s="21" t="s">
        <v>2378</v>
      </c>
      <c r="S6720" s="35">
        <v>1</v>
      </c>
      <c r="T6720" s="22">
        <v>1</v>
      </c>
      <c r="U6720" s="20" t="s">
        <v>62</v>
      </c>
      <c r="V6720" s="20">
        <v>45900</v>
      </c>
      <c r="W6720" s="21">
        <v>8</v>
      </c>
      <c r="X6720" s="20">
        <v>45909</v>
      </c>
      <c r="Y6720" s="20">
        <v>45903</v>
      </c>
      <c r="Z6720" s="48">
        <v>9</v>
      </c>
      <c r="AA6720">
        <v>2025</v>
      </c>
      <c r="AB6720" s="45">
        <v>48742</v>
      </c>
      <c r="AC6720" s="45">
        <v>48742</v>
      </c>
      <c r="AK6720" s="10"/>
    </row>
    <row r="6721" spans="1:37">
      <c r="A6721" t="s">
        <v>45</v>
      </c>
      <c r="B6721" t="s">
        <v>46</v>
      </c>
      <c r="C6721" t="s">
        <v>47</v>
      </c>
      <c r="D6721" t="s">
        <v>7153</v>
      </c>
      <c r="E6721" t="s">
        <v>88</v>
      </c>
      <c r="F6721" t="s">
        <v>79</v>
      </c>
      <c r="G6721" t="s">
        <v>51</v>
      </c>
      <c r="H6721" s="20" t="s">
        <v>52</v>
      </c>
      <c r="I6721" t="s">
        <v>53</v>
      </c>
      <c r="J6721" t="s">
        <v>54</v>
      </c>
      <c r="K6721">
        <v>3</v>
      </c>
      <c r="L6721" t="s">
        <v>55</v>
      </c>
      <c r="M6721" t="s">
        <v>56</v>
      </c>
      <c r="N6721" t="s">
        <v>57</v>
      </c>
      <c r="O6721" s="21" t="s">
        <v>58</v>
      </c>
      <c r="P6721" s="21" t="s">
        <v>133</v>
      </c>
      <c r="Q6721" s="20" t="s">
        <v>511</v>
      </c>
      <c r="R6721" s="21" t="s">
        <v>512</v>
      </c>
      <c r="S6721" s="35">
        <v>1</v>
      </c>
      <c r="T6721" s="22">
        <v>1</v>
      </c>
      <c r="U6721" s="20" t="s">
        <v>62</v>
      </c>
      <c r="V6721" s="20">
        <v>45900</v>
      </c>
      <c r="W6721" s="21">
        <v>8</v>
      </c>
      <c r="X6721" s="20">
        <v>45908</v>
      </c>
      <c r="Y6721" s="20">
        <v>45903</v>
      </c>
      <c r="Z6721" s="48">
        <v>9</v>
      </c>
      <c r="AA6721">
        <v>2025</v>
      </c>
      <c r="AB6721" s="45">
        <v>37496</v>
      </c>
      <c r="AC6721" s="45">
        <v>37496</v>
      </c>
      <c r="AK6721" s="10"/>
    </row>
    <row r="6722" spans="1:37">
      <c r="A6722" t="s">
        <v>45</v>
      </c>
      <c r="B6722" t="s">
        <v>46</v>
      </c>
      <c r="C6722" t="s">
        <v>47</v>
      </c>
      <c r="D6722" t="s">
        <v>7154</v>
      </c>
      <c r="E6722" t="s">
        <v>88</v>
      </c>
      <c r="F6722" t="s">
        <v>79</v>
      </c>
      <c r="G6722" t="s">
        <v>51</v>
      </c>
      <c r="H6722" s="20" t="s">
        <v>52</v>
      </c>
      <c r="I6722" t="s">
        <v>53</v>
      </c>
      <c r="J6722" t="s">
        <v>54</v>
      </c>
      <c r="K6722">
        <v>3</v>
      </c>
      <c r="L6722" t="s">
        <v>55</v>
      </c>
      <c r="M6722" t="s">
        <v>56</v>
      </c>
      <c r="N6722" t="s">
        <v>57</v>
      </c>
      <c r="O6722" s="21" t="s">
        <v>58</v>
      </c>
      <c r="P6722" s="21" t="s">
        <v>64</v>
      </c>
      <c r="Q6722" s="20" t="s">
        <v>885</v>
      </c>
      <c r="R6722" s="21" t="s">
        <v>886</v>
      </c>
      <c r="S6722" s="35">
        <v>1</v>
      </c>
      <c r="T6722" s="22">
        <v>1</v>
      </c>
      <c r="U6722" s="20" t="s">
        <v>62</v>
      </c>
      <c r="V6722" s="20">
        <v>45900</v>
      </c>
      <c r="W6722" s="21">
        <v>8</v>
      </c>
      <c r="X6722" s="20">
        <v>45908</v>
      </c>
      <c r="Y6722" s="20">
        <v>45903</v>
      </c>
      <c r="Z6722" s="48">
        <v>9</v>
      </c>
      <c r="AA6722">
        <v>2025</v>
      </c>
      <c r="AB6722" s="45">
        <v>103117</v>
      </c>
      <c r="AC6722" s="45">
        <v>103117</v>
      </c>
      <c r="AK6722" s="10"/>
    </row>
    <row r="6723" spans="1:37">
      <c r="A6723" t="s">
        <v>45</v>
      </c>
      <c r="B6723" t="s">
        <v>46</v>
      </c>
      <c r="C6723" t="s">
        <v>47</v>
      </c>
      <c r="D6723" t="s">
        <v>7155</v>
      </c>
      <c r="E6723" t="s">
        <v>88</v>
      </c>
      <c r="F6723" t="s">
        <v>79</v>
      </c>
      <c r="G6723" t="s">
        <v>51</v>
      </c>
      <c r="H6723" s="20" t="s">
        <v>52</v>
      </c>
      <c r="I6723" t="s">
        <v>53</v>
      </c>
      <c r="J6723" t="s">
        <v>54</v>
      </c>
      <c r="K6723">
        <v>3</v>
      </c>
      <c r="L6723" t="s">
        <v>55</v>
      </c>
      <c r="M6723" t="s">
        <v>77</v>
      </c>
      <c r="N6723" t="s">
        <v>89</v>
      </c>
      <c r="O6723" s="21" t="s">
        <v>58</v>
      </c>
      <c r="P6723" s="21" t="s">
        <v>97</v>
      </c>
      <c r="Q6723" s="20" t="s">
        <v>2870</v>
      </c>
      <c r="R6723" s="21" t="s">
        <v>2871</v>
      </c>
      <c r="S6723" s="35">
        <v>1</v>
      </c>
      <c r="T6723" s="22">
        <v>1</v>
      </c>
      <c r="U6723" s="20" t="s">
        <v>62</v>
      </c>
      <c r="V6723" s="20">
        <v>45895</v>
      </c>
      <c r="W6723" s="21">
        <v>8</v>
      </c>
      <c r="X6723" s="20">
        <v>45905</v>
      </c>
      <c r="Y6723" s="20">
        <v>45903</v>
      </c>
      <c r="Z6723" s="48">
        <v>9</v>
      </c>
      <c r="AA6723">
        <v>2025</v>
      </c>
      <c r="AB6723" s="45">
        <v>62495</v>
      </c>
      <c r="AC6723" s="45">
        <v>62495</v>
      </c>
      <c r="AK6723" s="10"/>
    </row>
    <row r="6724" spans="1:37">
      <c r="A6724" t="s">
        <v>45</v>
      </c>
      <c r="B6724" t="s">
        <v>46</v>
      </c>
      <c r="C6724" t="s">
        <v>47</v>
      </c>
      <c r="D6724" t="s">
        <v>7156</v>
      </c>
      <c r="E6724" t="s">
        <v>88</v>
      </c>
      <c r="F6724" t="s">
        <v>79</v>
      </c>
      <c r="G6724" t="s">
        <v>51</v>
      </c>
      <c r="H6724" s="20" t="s">
        <v>52</v>
      </c>
      <c r="I6724" t="s">
        <v>53</v>
      </c>
      <c r="J6724" t="s">
        <v>54</v>
      </c>
      <c r="K6724">
        <v>3</v>
      </c>
      <c r="L6724" t="s">
        <v>55</v>
      </c>
      <c r="M6724" t="s">
        <v>77</v>
      </c>
      <c r="N6724" t="s">
        <v>89</v>
      </c>
      <c r="O6724" s="21" t="s">
        <v>58</v>
      </c>
      <c r="P6724" s="21" t="s">
        <v>119</v>
      </c>
      <c r="Q6724" s="20" t="s">
        <v>903</v>
      </c>
      <c r="R6724" s="21" t="s">
        <v>904</v>
      </c>
      <c r="S6724" s="35">
        <v>1</v>
      </c>
      <c r="T6724" s="22">
        <v>1</v>
      </c>
      <c r="U6724" s="20" t="s">
        <v>62</v>
      </c>
      <c r="V6724" s="20">
        <v>45898</v>
      </c>
      <c r="W6724" s="21">
        <v>8</v>
      </c>
      <c r="X6724" s="20">
        <v>45905</v>
      </c>
      <c r="Y6724" s="20">
        <v>45903</v>
      </c>
      <c r="Z6724" s="48">
        <v>9</v>
      </c>
      <c r="AA6724">
        <v>2025</v>
      </c>
      <c r="AB6724" s="45">
        <v>99995</v>
      </c>
      <c r="AC6724" s="45">
        <v>99995</v>
      </c>
      <c r="AK6724" s="10"/>
    </row>
    <row r="6725" spans="1:37">
      <c r="A6725" t="s">
        <v>45</v>
      </c>
      <c r="B6725" t="s">
        <v>46</v>
      </c>
      <c r="C6725" t="s">
        <v>47</v>
      </c>
      <c r="D6725" t="s">
        <v>7157</v>
      </c>
      <c r="E6725" t="s">
        <v>88</v>
      </c>
      <c r="F6725" t="s">
        <v>79</v>
      </c>
      <c r="G6725" t="s">
        <v>51</v>
      </c>
      <c r="H6725" s="20" t="s">
        <v>52</v>
      </c>
      <c r="I6725" t="s">
        <v>53</v>
      </c>
      <c r="J6725" t="s">
        <v>54</v>
      </c>
      <c r="K6725">
        <v>3</v>
      </c>
      <c r="L6725" t="s">
        <v>55</v>
      </c>
      <c r="M6725" t="s">
        <v>56</v>
      </c>
      <c r="N6725" t="s">
        <v>57</v>
      </c>
      <c r="O6725" s="21" t="s">
        <v>58</v>
      </c>
      <c r="P6725" s="21" t="s">
        <v>64</v>
      </c>
      <c r="Q6725" s="20" t="s">
        <v>230</v>
      </c>
      <c r="R6725" s="21" t="s">
        <v>231</v>
      </c>
      <c r="S6725" s="35">
        <v>1</v>
      </c>
      <c r="T6725" s="22">
        <v>1</v>
      </c>
      <c r="U6725" s="20" t="s">
        <v>62</v>
      </c>
      <c r="V6725" s="20">
        <v>45895</v>
      </c>
      <c r="W6725" s="21">
        <v>8</v>
      </c>
      <c r="X6725" s="20">
        <v>45904</v>
      </c>
      <c r="Y6725" s="20">
        <v>45901</v>
      </c>
      <c r="Z6725" s="48">
        <v>9</v>
      </c>
      <c r="AA6725">
        <v>2025</v>
      </c>
      <c r="AB6725" s="45">
        <v>49994</v>
      </c>
      <c r="AC6725" s="45">
        <v>49994</v>
      </c>
      <c r="AK6725" s="10"/>
    </row>
    <row r="6726" spans="1:37">
      <c r="A6726" t="s">
        <v>45</v>
      </c>
      <c r="B6726" t="s">
        <v>46</v>
      </c>
      <c r="C6726" t="s">
        <v>47</v>
      </c>
      <c r="D6726" t="s">
        <v>7158</v>
      </c>
      <c r="E6726" t="s">
        <v>88</v>
      </c>
      <c r="F6726" t="s">
        <v>79</v>
      </c>
      <c r="G6726" t="s">
        <v>51</v>
      </c>
      <c r="H6726" s="20" t="s">
        <v>52</v>
      </c>
      <c r="I6726" t="s">
        <v>53</v>
      </c>
      <c r="J6726" t="s">
        <v>54</v>
      </c>
      <c r="K6726">
        <v>3</v>
      </c>
      <c r="L6726" t="s">
        <v>55</v>
      </c>
      <c r="M6726" t="s">
        <v>56</v>
      </c>
      <c r="N6726" t="s">
        <v>57</v>
      </c>
      <c r="O6726" s="21" t="s">
        <v>58</v>
      </c>
      <c r="P6726" s="21" t="s">
        <v>64</v>
      </c>
      <c r="Q6726" s="20" t="s">
        <v>518</v>
      </c>
      <c r="R6726" s="21" t="s">
        <v>519</v>
      </c>
      <c r="S6726" s="35">
        <v>1</v>
      </c>
      <c r="T6726" s="22">
        <v>1</v>
      </c>
      <c r="U6726" s="20" t="s">
        <v>62</v>
      </c>
      <c r="V6726" s="20">
        <v>45898</v>
      </c>
      <c r="W6726" s="21">
        <v>8</v>
      </c>
      <c r="X6726" s="20">
        <v>45905</v>
      </c>
      <c r="Y6726" s="20">
        <v>45903</v>
      </c>
      <c r="Z6726" s="48">
        <v>9</v>
      </c>
      <c r="AA6726">
        <v>2025</v>
      </c>
      <c r="AB6726" s="45">
        <v>133325</v>
      </c>
      <c r="AC6726" s="45">
        <v>133325</v>
      </c>
      <c r="AK6726" s="10"/>
    </row>
    <row r="6727" spans="1:37">
      <c r="A6727" t="s">
        <v>45</v>
      </c>
      <c r="B6727" t="s">
        <v>46</v>
      </c>
      <c r="C6727" t="s">
        <v>47</v>
      </c>
      <c r="D6727" t="s">
        <v>7159</v>
      </c>
      <c r="E6727" t="s">
        <v>88</v>
      </c>
      <c r="F6727" t="s">
        <v>79</v>
      </c>
      <c r="G6727" t="s">
        <v>51</v>
      </c>
      <c r="H6727" s="20" t="s">
        <v>52</v>
      </c>
      <c r="I6727" t="s">
        <v>53</v>
      </c>
      <c r="J6727" t="s">
        <v>54</v>
      </c>
      <c r="K6727">
        <v>3</v>
      </c>
      <c r="L6727" t="s">
        <v>55</v>
      </c>
      <c r="M6727" t="s">
        <v>77</v>
      </c>
      <c r="N6727" t="s">
        <v>89</v>
      </c>
      <c r="O6727" s="21" t="s">
        <v>58</v>
      </c>
      <c r="P6727" s="21" t="s">
        <v>119</v>
      </c>
      <c r="Q6727" s="20" t="s">
        <v>6589</v>
      </c>
      <c r="R6727" s="21" t="s">
        <v>6590</v>
      </c>
      <c r="S6727" s="35">
        <v>1</v>
      </c>
      <c r="T6727" s="22">
        <v>1</v>
      </c>
      <c r="U6727" s="20" t="s">
        <v>62</v>
      </c>
      <c r="V6727" s="20">
        <v>45898</v>
      </c>
      <c r="W6727" s="21">
        <v>8</v>
      </c>
      <c r="X6727" s="20">
        <v>45905</v>
      </c>
      <c r="Y6727" s="20">
        <v>45903</v>
      </c>
      <c r="Z6727" s="48">
        <v>9</v>
      </c>
      <c r="AA6727">
        <v>2025</v>
      </c>
      <c r="AB6727" s="45">
        <v>74995</v>
      </c>
      <c r="AC6727" s="45">
        <v>74995</v>
      </c>
      <c r="AK6727" s="10"/>
    </row>
    <row r="6728" spans="1:37">
      <c r="A6728" t="s">
        <v>45</v>
      </c>
      <c r="B6728" t="s">
        <v>46</v>
      </c>
      <c r="C6728" t="s">
        <v>47</v>
      </c>
      <c r="D6728" t="s">
        <v>7160</v>
      </c>
      <c r="E6728" t="s">
        <v>88</v>
      </c>
      <c r="F6728" t="s">
        <v>79</v>
      </c>
      <c r="G6728" t="s">
        <v>51</v>
      </c>
      <c r="H6728" s="20" t="s">
        <v>52</v>
      </c>
      <c r="I6728" t="s">
        <v>53</v>
      </c>
      <c r="J6728" t="s">
        <v>54</v>
      </c>
      <c r="K6728">
        <v>3</v>
      </c>
      <c r="L6728" t="s">
        <v>55</v>
      </c>
      <c r="M6728" t="s">
        <v>77</v>
      </c>
      <c r="N6728" t="s">
        <v>89</v>
      </c>
      <c r="O6728" s="21" t="s">
        <v>58</v>
      </c>
      <c r="P6728" s="21" t="s">
        <v>150</v>
      </c>
      <c r="Q6728" s="20" t="s">
        <v>244</v>
      </c>
      <c r="R6728" s="21" t="s">
        <v>245</v>
      </c>
      <c r="S6728" s="35">
        <v>1</v>
      </c>
      <c r="T6728" s="22">
        <v>1</v>
      </c>
      <c r="U6728" s="20" t="s">
        <v>62</v>
      </c>
      <c r="V6728" s="20">
        <v>45899</v>
      </c>
      <c r="W6728" s="21">
        <v>8</v>
      </c>
      <c r="X6728" s="20">
        <v>45908</v>
      </c>
      <c r="Y6728" s="20">
        <v>45903</v>
      </c>
      <c r="Z6728" s="48">
        <v>9</v>
      </c>
      <c r="AA6728">
        <v>2025</v>
      </c>
      <c r="AB6728" s="45">
        <v>96866</v>
      </c>
      <c r="AC6728" s="45">
        <v>96866</v>
      </c>
      <c r="AK6728" s="10"/>
    </row>
    <row r="6729" spans="1:37">
      <c r="A6729" t="s">
        <v>45</v>
      </c>
      <c r="B6729" t="s">
        <v>46</v>
      </c>
      <c r="C6729" t="s">
        <v>47</v>
      </c>
      <c r="D6729" t="s">
        <v>7161</v>
      </c>
      <c r="E6729" t="s">
        <v>88</v>
      </c>
      <c r="F6729" t="s">
        <v>79</v>
      </c>
      <c r="G6729" t="s">
        <v>51</v>
      </c>
      <c r="H6729" s="20" t="s">
        <v>52</v>
      </c>
      <c r="I6729" t="s">
        <v>53</v>
      </c>
      <c r="J6729" t="s">
        <v>54</v>
      </c>
      <c r="K6729">
        <v>3</v>
      </c>
      <c r="L6729" t="s">
        <v>55</v>
      </c>
      <c r="M6729" t="s">
        <v>56</v>
      </c>
      <c r="N6729" t="s">
        <v>57</v>
      </c>
      <c r="O6729" s="21" t="s">
        <v>58</v>
      </c>
      <c r="P6729" s="21" t="s">
        <v>522</v>
      </c>
      <c r="Q6729" s="20" t="s">
        <v>1078</v>
      </c>
      <c r="R6729" s="21" t="s">
        <v>1079</v>
      </c>
      <c r="S6729" s="35">
        <v>1</v>
      </c>
      <c r="T6729" s="22">
        <v>1</v>
      </c>
      <c r="U6729" s="20" t="s">
        <v>62</v>
      </c>
      <c r="V6729" s="20">
        <v>45899</v>
      </c>
      <c r="W6729" s="21">
        <v>8</v>
      </c>
      <c r="X6729" s="20">
        <v>45909</v>
      </c>
      <c r="Y6729" s="20">
        <v>45903</v>
      </c>
      <c r="Z6729" s="48">
        <v>9</v>
      </c>
      <c r="AA6729">
        <v>2025</v>
      </c>
      <c r="AB6729" s="45">
        <v>46872</v>
      </c>
      <c r="AC6729" s="45">
        <v>46872</v>
      </c>
      <c r="AK6729" s="10"/>
    </row>
    <row r="6730" spans="1:37">
      <c r="A6730" t="s">
        <v>45</v>
      </c>
      <c r="B6730" t="s">
        <v>46</v>
      </c>
      <c r="C6730" t="s">
        <v>47</v>
      </c>
      <c r="D6730" t="s">
        <v>7162</v>
      </c>
      <c r="E6730" t="s">
        <v>88</v>
      </c>
      <c r="F6730" t="s">
        <v>79</v>
      </c>
      <c r="G6730" t="s">
        <v>51</v>
      </c>
      <c r="H6730" s="20" t="s">
        <v>52</v>
      </c>
      <c r="I6730" t="s">
        <v>53</v>
      </c>
      <c r="J6730" t="s">
        <v>54</v>
      </c>
      <c r="K6730">
        <v>3</v>
      </c>
      <c r="L6730" t="s">
        <v>55</v>
      </c>
      <c r="M6730" t="s">
        <v>56</v>
      </c>
      <c r="N6730" t="s">
        <v>57</v>
      </c>
      <c r="O6730" s="21" t="s">
        <v>58</v>
      </c>
      <c r="P6730" s="21" t="s">
        <v>64</v>
      </c>
      <c r="Q6730" s="20" t="s">
        <v>358</v>
      </c>
      <c r="R6730" s="21" t="s">
        <v>359</v>
      </c>
      <c r="S6730" s="35">
        <v>1</v>
      </c>
      <c r="T6730" s="22">
        <v>1</v>
      </c>
      <c r="U6730" s="20" t="s">
        <v>62</v>
      </c>
      <c r="V6730" s="20">
        <v>45895</v>
      </c>
      <c r="W6730" s="21">
        <v>8</v>
      </c>
      <c r="X6730" s="20">
        <v>45904</v>
      </c>
      <c r="Y6730" s="20">
        <v>45901</v>
      </c>
      <c r="Z6730" s="48">
        <v>9</v>
      </c>
      <c r="AA6730">
        <v>2025</v>
      </c>
      <c r="AB6730" s="45">
        <v>86665</v>
      </c>
      <c r="AC6730" s="45">
        <v>86665</v>
      </c>
      <c r="AK6730" s="10"/>
    </row>
    <row r="6731" spans="1:37">
      <c r="A6731" t="s">
        <v>45</v>
      </c>
      <c r="B6731" t="s">
        <v>46</v>
      </c>
      <c r="C6731" t="s">
        <v>47</v>
      </c>
      <c r="D6731" t="s">
        <v>7163</v>
      </c>
      <c r="E6731" t="s">
        <v>88</v>
      </c>
      <c r="F6731" t="s">
        <v>79</v>
      </c>
      <c r="G6731" t="s">
        <v>51</v>
      </c>
      <c r="H6731" s="20" t="s">
        <v>52</v>
      </c>
      <c r="I6731" t="s">
        <v>53</v>
      </c>
      <c r="J6731" t="s">
        <v>54</v>
      </c>
      <c r="K6731">
        <v>3</v>
      </c>
      <c r="L6731" t="s">
        <v>55</v>
      </c>
      <c r="M6731" t="s">
        <v>77</v>
      </c>
      <c r="N6731" t="s">
        <v>89</v>
      </c>
      <c r="O6731" s="21" t="s">
        <v>58</v>
      </c>
      <c r="P6731" s="21" t="s">
        <v>97</v>
      </c>
      <c r="Q6731" s="20" t="s">
        <v>260</v>
      </c>
      <c r="R6731" s="21" t="s">
        <v>261</v>
      </c>
      <c r="S6731" s="35">
        <v>1</v>
      </c>
      <c r="T6731" s="22">
        <v>1</v>
      </c>
      <c r="U6731" s="20" t="s">
        <v>62</v>
      </c>
      <c r="V6731" s="20">
        <v>45898</v>
      </c>
      <c r="W6731" s="21">
        <v>8</v>
      </c>
      <c r="X6731" s="20">
        <v>45905</v>
      </c>
      <c r="Y6731" s="20">
        <v>45903</v>
      </c>
      <c r="Z6731" s="48">
        <v>9</v>
      </c>
      <c r="AA6731">
        <v>2025</v>
      </c>
      <c r="AB6731" s="45">
        <v>43745</v>
      </c>
      <c r="AC6731" s="45">
        <v>43745</v>
      </c>
      <c r="AK6731" s="10"/>
    </row>
    <row r="6732" spans="1:37">
      <c r="A6732" t="s">
        <v>45</v>
      </c>
      <c r="B6732" t="s">
        <v>46</v>
      </c>
      <c r="C6732" t="s">
        <v>47</v>
      </c>
      <c r="D6732" t="s">
        <v>7164</v>
      </c>
      <c r="E6732" t="s">
        <v>88</v>
      </c>
      <c r="F6732" t="s">
        <v>79</v>
      </c>
      <c r="G6732" t="s">
        <v>51</v>
      </c>
      <c r="H6732" s="20" t="s">
        <v>52</v>
      </c>
      <c r="I6732" t="s">
        <v>53</v>
      </c>
      <c r="J6732" t="s">
        <v>54</v>
      </c>
      <c r="K6732">
        <v>3</v>
      </c>
      <c r="L6732" t="s">
        <v>55</v>
      </c>
      <c r="M6732" t="s">
        <v>56</v>
      </c>
      <c r="N6732" t="s">
        <v>57</v>
      </c>
      <c r="O6732" s="21" t="s">
        <v>58</v>
      </c>
      <c r="P6732" s="21" t="s">
        <v>64</v>
      </c>
      <c r="Q6732" s="20" t="s">
        <v>221</v>
      </c>
      <c r="R6732" s="21" t="s">
        <v>222</v>
      </c>
      <c r="S6732" s="35">
        <v>1</v>
      </c>
      <c r="T6732" s="22">
        <v>1</v>
      </c>
      <c r="U6732" s="20" t="s">
        <v>62</v>
      </c>
      <c r="V6732" s="20">
        <v>45898</v>
      </c>
      <c r="W6732" s="21">
        <v>8</v>
      </c>
      <c r="X6732" s="20">
        <v>45904</v>
      </c>
      <c r="Y6732" s="20">
        <v>45903</v>
      </c>
      <c r="Z6732" s="48">
        <v>9</v>
      </c>
      <c r="AA6732">
        <v>2025</v>
      </c>
      <c r="AB6732" s="45">
        <v>109994</v>
      </c>
      <c r="AC6732" s="45">
        <v>109994</v>
      </c>
      <c r="AK6732" s="10"/>
    </row>
    <row r="6733" spans="1:37">
      <c r="A6733" t="s">
        <v>45</v>
      </c>
      <c r="B6733" t="s">
        <v>46</v>
      </c>
      <c r="C6733" t="s">
        <v>47</v>
      </c>
      <c r="D6733" t="s">
        <v>7165</v>
      </c>
      <c r="E6733" t="s">
        <v>88</v>
      </c>
      <c r="F6733" t="s">
        <v>79</v>
      </c>
      <c r="G6733" t="s">
        <v>51</v>
      </c>
      <c r="H6733" s="20" t="s">
        <v>52</v>
      </c>
      <c r="I6733" t="s">
        <v>53</v>
      </c>
      <c r="J6733" t="s">
        <v>54</v>
      </c>
      <c r="K6733">
        <v>3</v>
      </c>
      <c r="L6733" t="s">
        <v>55</v>
      </c>
      <c r="M6733" t="s">
        <v>56</v>
      </c>
      <c r="N6733" t="s">
        <v>57</v>
      </c>
      <c r="O6733" s="21" t="s">
        <v>58</v>
      </c>
      <c r="P6733" s="21" t="s">
        <v>64</v>
      </c>
      <c r="Q6733" s="20" t="s">
        <v>518</v>
      </c>
      <c r="R6733" s="21" t="s">
        <v>519</v>
      </c>
      <c r="S6733" s="35">
        <v>1</v>
      </c>
      <c r="T6733" s="22">
        <v>1</v>
      </c>
      <c r="U6733" s="20" t="s">
        <v>62</v>
      </c>
      <c r="V6733" s="20">
        <v>45897</v>
      </c>
      <c r="W6733" s="21">
        <v>8</v>
      </c>
      <c r="X6733" s="20">
        <v>45904</v>
      </c>
      <c r="Y6733" s="20">
        <v>45901</v>
      </c>
      <c r="Z6733" s="48">
        <v>9</v>
      </c>
      <c r="AA6733">
        <v>2025</v>
      </c>
      <c r="AB6733" s="45">
        <v>133325</v>
      </c>
      <c r="AC6733" s="45">
        <v>133325</v>
      </c>
      <c r="AK6733" s="10"/>
    </row>
    <row r="6734" spans="1:37">
      <c r="A6734" t="s">
        <v>45</v>
      </c>
      <c r="B6734" t="s">
        <v>46</v>
      </c>
      <c r="C6734" t="s">
        <v>47</v>
      </c>
      <c r="D6734" t="s">
        <v>7166</v>
      </c>
      <c r="E6734" t="s">
        <v>88</v>
      </c>
      <c r="F6734" t="s">
        <v>79</v>
      </c>
      <c r="G6734" t="s">
        <v>51</v>
      </c>
      <c r="H6734" s="20" t="s">
        <v>52</v>
      </c>
      <c r="I6734" t="s">
        <v>53</v>
      </c>
      <c r="J6734" t="s">
        <v>54</v>
      </c>
      <c r="K6734">
        <v>3</v>
      </c>
      <c r="L6734" t="s">
        <v>55</v>
      </c>
      <c r="M6734" t="s">
        <v>77</v>
      </c>
      <c r="N6734" t="s">
        <v>89</v>
      </c>
      <c r="O6734" s="21" t="s">
        <v>58</v>
      </c>
      <c r="P6734" s="21" t="s">
        <v>119</v>
      </c>
      <c r="Q6734" s="20" t="s">
        <v>3712</v>
      </c>
      <c r="R6734" s="21" t="s">
        <v>3713</v>
      </c>
      <c r="S6734" s="35">
        <v>1</v>
      </c>
      <c r="T6734" s="22">
        <v>1</v>
      </c>
      <c r="U6734" s="20" t="s">
        <v>62</v>
      </c>
      <c r="V6734" s="20">
        <v>45896</v>
      </c>
      <c r="W6734" s="21">
        <v>8</v>
      </c>
      <c r="X6734" s="20">
        <v>45904</v>
      </c>
      <c r="Y6734" s="20">
        <v>45901</v>
      </c>
      <c r="Z6734" s="48">
        <v>9</v>
      </c>
      <c r="AA6734">
        <v>2025</v>
      </c>
      <c r="AB6734" s="45">
        <v>81245</v>
      </c>
      <c r="AC6734" s="45">
        <v>81245</v>
      </c>
      <c r="AK6734" s="10"/>
    </row>
    <row r="6735" spans="1:37">
      <c r="A6735" t="s">
        <v>45</v>
      </c>
      <c r="B6735" t="s">
        <v>46</v>
      </c>
      <c r="C6735" t="s">
        <v>47</v>
      </c>
      <c r="D6735" t="s">
        <v>7167</v>
      </c>
      <c r="E6735" t="s">
        <v>88</v>
      </c>
      <c r="F6735" t="s">
        <v>79</v>
      </c>
      <c r="G6735" t="s">
        <v>51</v>
      </c>
      <c r="H6735" s="20" t="s">
        <v>52</v>
      </c>
      <c r="I6735" t="s">
        <v>53</v>
      </c>
      <c r="J6735" t="s">
        <v>54</v>
      </c>
      <c r="K6735">
        <v>3</v>
      </c>
      <c r="L6735" t="s">
        <v>55</v>
      </c>
      <c r="M6735" t="s">
        <v>77</v>
      </c>
      <c r="N6735" t="s">
        <v>89</v>
      </c>
      <c r="O6735" s="21" t="s">
        <v>58</v>
      </c>
      <c r="P6735" s="21" t="s">
        <v>119</v>
      </c>
      <c r="Q6735" s="20" t="s">
        <v>925</v>
      </c>
      <c r="R6735" s="21" t="s">
        <v>926</v>
      </c>
      <c r="S6735" s="35">
        <v>1</v>
      </c>
      <c r="T6735" s="22">
        <v>1</v>
      </c>
      <c r="U6735" s="20" t="s">
        <v>62</v>
      </c>
      <c r="V6735" s="20">
        <v>45896</v>
      </c>
      <c r="W6735" s="21">
        <v>8</v>
      </c>
      <c r="X6735" s="20">
        <v>45917</v>
      </c>
      <c r="Y6735" s="20">
        <v>45910</v>
      </c>
      <c r="Z6735" s="48">
        <v>9</v>
      </c>
      <c r="AA6735">
        <v>2025</v>
      </c>
      <c r="AB6735" s="45">
        <v>118744</v>
      </c>
      <c r="AC6735" s="45">
        <v>118744</v>
      </c>
      <c r="AK6735" s="10"/>
    </row>
    <row r="6736" spans="1:37">
      <c r="A6736" t="s">
        <v>45</v>
      </c>
      <c r="B6736" t="s">
        <v>46</v>
      </c>
      <c r="C6736" t="s">
        <v>47</v>
      </c>
      <c r="D6736" t="s">
        <v>7168</v>
      </c>
      <c r="E6736" t="s">
        <v>88</v>
      </c>
      <c r="F6736" t="s">
        <v>79</v>
      </c>
      <c r="G6736" t="s">
        <v>51</v>
      </c>
      <c r="H6736" s="20" t="s">
        <v>52</v>
      </c>
      <c r="I6736" t="s">
        <v>53</v>
      </c>
      <c r="J6736" t="s">
        <v>54</v>
      </c>
      <c r="K6736">
        <v>3</v>
      </c>
      <c r="L6736" t="s">
        <v>55</v>
      </c>
      <c r="M6736" t="s">
        <v>77</v>
      </c>
      <c r="N6736" t="s">
        <v>89</v>
      </c>
      <c r="O6736" s="21" t="s">
        <v>58</v>
      </c>
      <c r="P6736" s="21" t="s">
        <v>303</v>
      </c>
      <c r="Q6736" s="20" t="s">
        <v>4085</v>
      </c>
      <c r="R6736" s="21" t="s">
        <v>4086</v>
      </c>
      <c r="S6736" s="35">
        <v>1</v>
      </c>
      <c r="T6736" s="22">
        <v>1</v>
      </c>
      <c r="U6736" s="20" t="s">
        <v>62</v>
      </c>
      <c r="V6736" s="20">
        <v>45895</v>
      </c>
      <c r="W6736" s="21">
        <v>8</v>
      </c>
      <c r="X6736" s="20">
        <v>45905</v>
      </c>
      <c r="Y6736" s="20">
        <v>45903</v>
      </c>
      <c r="Z6736" s="48">
        <v>9</v>
      </c>
      <c r="AA6736">
        <v>2025</v>
      </c>
      <c r="AB6736" s="45">
        <v>70582</v>
      </c>
      <c r="AC6736" s="45">
        <v>70582</v>
      </c>
      <c r="AK6736" s="10"/>
    </row>
    <row r="6737" spans="1:37">
      <c r="A6737" t="s">
        <v>45</v>
      </c>
      <c r="B6737" t="s">
        <v>46</v>
      </c>
      <c r="C6737" t="s">
        <v>47</v>
      </c>
      <c r="D6737" t="s">
        <v>7169</v>
      </c>
      <c r="E6737" t="s">
        <v>88</v>
      </c>
      <c r="F6737" t="s">
        <v>79</v>
      </c>
      <c r="G6737" t="s">
        <v>51</v>
      </c>
      <c r="H6737" s="20" t="s">
        <v>52</v>
      </c>
      <c r="I6737" t="s">
        <v>53</v>
      </c>
      <c r="J6737" t="s">
        <v>54</v>
      </c>
      <c r="K6737">
        <v>3</v>
      </c>
      <c r="L6737" t="s">
        <v>55</v>
      </c>
      <c r="M6737" t="s">
        <v>77</v>
      </c>
      <c r="N6737" t="s">
        <v>89</v>
      </c>
      <c r="O6737" s="21" t="s">
        <v>58</v>
      </c>
      <c r="P6737" s="21" t="s">
        <v>150</v>
      </c>
      <c r="Q6737" s="20" t="s">
        <v>151</v>
      </c>
      <c r="R6737" s="21" t="s">
        <v>152</v>
      </c>
      <c r="S6737" s="35">
        <v>1</v>
      </c>
      <c r="T6737" s="22">
        <v>1</v>
      </c>
      <c r="U6737" s="20" t="s">
        <v>62</v>
      </c>
      <c r="V6737" s="20">
        <v>45895</v>
      </c>
      <c r="W6737" s="21">
        <v>8</v>
      </c>
      <c r="X6737" s="20">
        <v>45905</v>
      </c>
      <c r="Y6737" s="20">
        <v>45903</v>
      </c>
      <c r="Z6737" s="48">
        <v>9</v>
      </c>
      <c r="AA6737">
        <v>2025</v>
      </c>
      <c r="AB6737" s="45">
        <v>81241</v>
      </c>
      <c r="AC6737" s="45">
        <v>81241</v>
      </c>
      <c r="AK6737" s="10"/>
    </row>
    <row r="6738" spans="1:37">
      <c r="A6738" t="s">
        <v>45</v>
      </c>
      <c r="B6738" t="s">
        <v>46</v>
      </c>
      <c r="C6738" t="s">
        <v>47</v>
      </c>
      <c r="D6738" t="s">
        <v>7170</v>
      </c>
      <c r="E6738" t="s">
        <v>88</v>
      </c>
      <c r="F6738" t="s">
        <v>79</v>
      </c>
      <c r="G6738" t="s">
        <v>51</v>
      </c>
      <c r="H6738" s="20" t="s">
        <v>52</v>
      </c>
      <c r="I6738" t="s">
        <v>53</v>
      </c>
      <c r="J6738" t="s">
        <v>54</v>
      </c>
      <c r="K6738">
        <v>3</v>
      </c>
      <c r="L6738" t="s">
        <v>55</v>
      </c>
      <c r="M6738" t="s">
        <v>77</v>
      </c>
      <c r="N6738" t="s">
        <v>89</v>
      </c>
      <c r="O6738" s="21" t="s">
        <v>58</v>
      </c>
      <c r="P6738" s="21" t="s">
        <v>90</v>
      </c>
      <c r="Q6738" s="20" t="s">
        <v>191</v>
      </c>
      <c r="R6738" s="21" t="s">
        <v>192</v>
      </c>
      <c r="S6738" s="35">
        <v>1</v>
      </c>
      <c r="T6738" s="22">
        <v>1</v>
      </c>
      <c r="U6738" s="20" t="s">
        <v>62</v>
      </c>
      <c r="V6738" s="20">
        <v>45897</v>
      </c>
      <c r="W6738" s="21">
        <v>8</v>
      </c>
      <c r="X6738" s="20">
        <v>45905</v>
      </c>
      <c r="Y6738" s="20">
        <v>45901</v>
      </c>
      <c r="Z6738" s="48">
        <v>9</v>
      </c>
      <c r="AA6738">
        <v>2025</v>
      </c>
      <c r="AB6738" s="45">
        <v>106656</v>
      </c>
      <c r="AC6738" s="45">
        <v>106656</v>
      </c>
      <c r="AK6738" s="10"/>
    </row>
    <row r="6739" spans="1:37">
      <c r="A6739" t="s">
        <v>45</v>
      </c>
      <c r="B6739" t="s">
        <v>46</v>
      </c>
      <c r="C6739" t="s">
        <v>47</v>
      </c>
      <c r="D6739" t="s">
        <v>7171</v>
      </c>
      <c r="E6739" t="s">
        <v>88</v>
      </c>
      <c r="F6739" t="s">
        <v>79</v>
      </c>
      <c r="G6739" t="s">
        <v>51</v>
      </c>
      <c r="H6739" s="20" t="s">
        <v>52</v>
      </c>
      <c r="I6739" t="s">
        <v>53</v>
      </c>
      <c r="J6739" t="s">
        <v>54</v>
      </c>
      <c r="K6739">
        <v>3</v>
      </c>
      <c r="L6739" t="s">
        <v>55</v>
      </c>
      <c r="M6739" t="s">
        <v>56</v>
      </c>
      <c r="N6739" t="s">
        <v>57</v>
      </c>
      <c r="O6739" s="21" t="s">
        <v>58</v>
      </c>
      <c r="P6739" s="21" t="s">
        <v>64</v>
      </c>
      <c r="Q6739" s="20" t="s">
        <v>211</v>
      </c>
      <c r="R6739" s="21" t="s">
        <v>212</v>
      </c>
      <c r="S6739" s="35">
        <v>1</v>
      </c>
      <c r="T6739" s="22">
        <v>1</v>
      </c>
      <c r="U6739" s="20" t="s">
        <v>62</v>
      </c>
      <c r="V6739" s="20">
        <v>45897</v>
      </c>
      <c r="W6739" s="21">
        <v>8</v>
      </c>
      <c r="X6739" s="20">
        <v>45905</v>
      </c>
      <c r="Y6739" s="20">
        <v>45901</v>
      </c>
      <c r="Z6739" s="48">
        <v>9</v>
      </c>
      <c r="AA6739">
        <v>2025</v>
      </c>
      <c r="AB6739" s="45">
        <v>33118</v>
      </c>
      <c r="AC6739" s="45">
        <v>33118</v>
      </c>
      <c r="AK6739" s="10"/>
    </row>
    <row r="6740" spans="1:37">
      <c r="A6740" t="s">
        <v>45</v>
      </c>
      <c r="B6740" t="s">
        <v>46</v>
      </c>
      <c r="C6740" t="s">
        <v>47</v>
      </c>
      <c r="D6740" t="s">
        <v>7172</v>
      </c>
      <c r="E6740" t="s">
        <v>88</v>
      </c>
      <c r="F6740" t="s">
        <v>79</v>
      </c>
      <c r="G6740" t="s">
        <v>51</v>
      </c>
      <c r="H6740" s="20" t="s">
        <v>52</v>
      </c>
      <c r="I6740" t="s">
        <v>53</v>
      </c>
      <c r="J6740" t="s">
        <v>54</v>
      </c>
      <c r="K6740">
        <v>3</v>
      </c>
      <c r="L6740" t="s">
        <v>55</v>
      </c>
      <c r="M6740" t="s">
        <v>77</v>
      </c>
      <c r="N6740" t="s">
        <v>89</v>
      </c>
      <c r="O6740" s="21" t="s">
        <v>58</v>
      </c>
      <c r="P6740" s="21" t="s">
        <v>119</v>
      </c>
      <c r="Q6740" s="20" t="s">
        <v>6589</v>
      </c>
      <c r="R6740" s="21" t="s">
        <v>6590</v>
      </c>
      <c r="S6740" s="35">
        <v>1</v>
      </c>
      <c r="T6740" s="22">
        <v>1</v>
      </c>
      <c r="U6740" s="20" t="s">
        <v>62</v>
      </c>
      <c r="V6740" s="20">
        <v>45896</v>
      </c>
      <c r="W6740" s="21">
        <v>8</v>
      </c>
      <c r="X6740" s="20">
        <v>45905</v>
      </c>
      <c r="Y6740" s="20">
        <v>45903</v>
      </c>
      <c r="Z6740" s="48">
        <v>9</v>
      </c>
      <c r="AA6740">
        <v>2025</v>
      </c>
      <c r="AB6740" s="45">
        <v>74995</v>
      </c>
      <c r="AC6740" s="45">
        <v>74995</v>
      </c>
      <c r="AK6740" s="10"/>
    </row>
    <row r="6741" spans="1:37">
      <c r="A6741" t="s">
        <v>45</v>
      </c>
      <c r="B6741" t="s">
        <v>46</v>
      </c>
      <c r="C6741" t="s">
        <v>47</v>
      </c>
      <c r="D6741" t="s">
        <v>7173</v>
      </c>
      <c r="E6741" t="s">
        <v>88</v>
      </c>
      <c r="F6741" t="s">
        <v>79</v>
      </c>
      <c r="G6741" t="s">
        <v>51</v>
      </c>
      <c r="H6741" s="20" t="s">
        <v>52</v>
      </c>
      <c r="I6741" t="s">
        <v>53</v>
      </c>
      <c r="J6741" t="s">
        <v>54</v>
      </c>
      <c r="K6741">
        <v>3</v>
      </c>
      <c r="L6741" t="s">
        <v>55</v>
      </c>
      <c r="M6741" t="s">
        <v>56</v>
      </c>
      <c r="N6741" t="s">
        <v>57</v>
      </c>
      <c r="O6741" s="21" t="s">
        <v>58</v>
      </c>
      <c r="P6741" s="21" t="s">
        <v>133</v>
      </c>
      <c r="Q6741" s="20" t="s">
        <v>511</v>
      </c>
      <c r="R6741" s="21" t="s">
        <v>512</v>
      </c>
      <c r="S6741" s="35">
        <v>1</v>
      </c>
      <c r="T6741" s="22">
        <v>1</v>
      </c>
      <c r="U6741" s="20" t="s">
        <v>62</v>
      </c>
      <c r="V6741" s="20">
        <v>45897</v>
      </c>
      <c r="W6741" s="21">
        <v>8</v>
      </c>
      <c r="X6741" s="20">
        <v>45905</v>
      </c>
      <c r="Y6741" s="20">
        <v>45905</v>
      </c>
      <c r="Z6741" s="48">
        <v>9</v>
      </c>
      <c r="AA6741">
        <v>2025</v>
      </c>
      <c r="AB6741" s="45">
        <v>37496</v>
      </c>
      <c r="AC6741" s="45">
        <v>37496</v>
      </c>
      <c r="AK6741" s="10"/>
    </row>
    <row r="6742" spans="1:37">
      <c r="A6742" t="s">
        <v>45</v>
      </c>
      <c r="B6742" t="s">
        <v>46</v>
      </c>
      <c r="C6742" t="s">
        <v>47</v>
      </c>
      <c r="D6742" t="s">
        <v>7174</v>
      </c>
      <c r="E6742" t="s">
        <v>88</v>
      </c>
      <c r="F6742" t="s">
        <v>79</v>
      </c>
      <c r="G6742" t="s">
        <v>51</v>
      </c>
      <c r="H6742" s="20" t="s">
        <v>52</v>
      </c>
      <c r="I6742" t="s">
        <v>53</v>
      </c>
      <c r="J6742" t="s">
        <v>54</v>
      </c>
      <c r="K6742">
        <v>3</v>
      </c>
      <c r="L6742" t="s">
        <v>55</v>
      </c>
      <c r="M6742" t="s">
        <v>77</v>
      </c>
      <c r="N6742" t="s">
        <v>89</v>
      </c>
      <c r="O6742" s="21" t="s">
        <v>58</v>
      </c>
      <c r="P6742" s="21" t="s">
        <v>90</v>
      </c>
      <c r="Q6742" s="20" t="s">
        <v>214</v>
      </c>
      <c r="R6742" s="21" t="s">
        <v>215</v>
      </c>
      <c r="S6742" s="35">
        <v>1</v>
      </c>
      <c r="T6742" s="22">
        <v>1</v>
      </c>
      <c r="U6742" s="20" t="s">
        <v>62</v>
      </c>
      <c r="V6742" s="20">
        <v>45897</v>
      </c>
      <c r="W6742" s="21">
        <v>8</v>
      </c>
      <c r="X6742" s="20">
        <v>45904</v>
      </c>
      <c r="Y6742" s="20">
        <v>45901</v>
      </c>
      <c r="Z6742" s="48">
        <v>9</v>
      </c>
      <c r="AA6742">
        <v>2025</v>
      </c>
      <c r="AB6742" s="45">
        <v>46871</v>
      </c>
      <c r="AC6742" s="45">
        <v>46871</v>
      </c>
      <c r="AK6742" s="10"/>
    </row>
    <row r="6743" spans="1:37">
      <c r="A6743" t="s">
        <v>45</v>
      </c>
      <c r="B6743" t="s">
        <v>46</v>
      </c>
      <c r="C6743" t="s">
        <v>47</v>
      </c>
      <c r="D6743" t="s">
        <v>7175</v>
      </c>
      <c r="E6743" t="s">
        <v>88</v>
      </c>
      <c r="F6743" t="s">
        <v>79</v>
      </c>
      <c r="G6743" t="s">
        <v>51</v>
      </c>
      <c r="H6743" s="20" t="s">
        <v>58</v>
      </c>
      <c r="I6743" t="s">
        <v>53</v>
      </c>
      <c r="J6743" t="s">
        <v>54</v>
      </c>
      <c r="K6743">
        <v>3</v>
      </c>
      <c r="L6743" t="s">
        <v>55</v>
      </c>
      <c r="M6743" t="s">
        <v>77</v>
      </c>
      <c r="N6743" t="s">
        <v>89</v>
      </c>
      <c r="O6743" s="21" t="s">
        <v>58</v>
      </c>
      <c r="P6743" s="21" t="s">
        <v>303</v>
      </c>
      <c r="Q6743" s="20" t="s">
        <v>4142</v>
      </c>
      <c r="R6743" s="21" t="s">
        <v>4143</v>
      </c>
      <c r="S6743" s="35">
        <v>1</v>
      </c>
      <c r="T6743" s="22">
        <v>0</v>
      </c>
      <c r="U6743" s="20" t="s">
        <v>62</v>
      </c>
      <c r="V6743" s="20">
        <v>45897</v>
      </c>
      <c r="W6743" s="21">
        <v>8</v>
      </c>
      <c r="X6743" s="20">
        <v>45908</v>
      </c>
      <c r="Z6743" s="48">
        <v>9</v>
      </c>
      <c r="AA6743">
        <v>2025</v>
      </c>
      <c r="AB6743" s="45">
        <v>62500</v>
      </c>
      <c r="AC6743" s="45">
        <v>0</v>
      </c>
      <c r="AK6743" s="10"/>
    </row>
    <row r="6744" spans="1:37">
      <c r="A6744" t="s">
        <v>45</v>
      </c>
      <c r="B6744" t="s">
        <v>46</v>
      </c>
      <c r="C6744" t="s">
        <v>47</v>
      </c>
      <c r="D6744" t="s">
        <v>7176</v>
      </c>
      <c r="E6744" t="s">
        <v>88</v>
      </c>
      <c r="F6744" t="s">
        <v>79</v>
      </c>
      <c r="G6744" t="s">
        <v>51</v>
      </c>
      <c r="H6744" s="20" t="s">
        <v>52</v>
      </c>
      <c r="I6744" t="s">
        <v>53</v>
      </c>
      <c r="J6744" t="s">
        <v>54</v>
      </c>
      <c r="K6744">
        <v>3</v>
      </c>
      <c r="L6744" t="s">
        <v>55</v>
      </c>
      <c r="M6744" t="s">
        <v>77</v>
      </c>
      <c r="N6744" t="s">
        <v>89</v>
      </c>
      <c r="O6744" s="21" t="s">
        <v>58</v>
      </c>
      <c r="P6744" s="21" t="s">
        <v>126</v>
      </c>
      <c r="Q6744" s="20" t="s">
        <v>4396</v>
      </c>
      <c r="R6744" s="21" t="s">
        <v>4397</v>
      </c>
      <c r="S6744" s="35">
        <v>1</v>
      </c>
      <c r="T6744" s="22">
        <v>1</v>
      </c>
      <c r="U6744" s="20" t="s">
        <v>62</v>
      </c>
      <c r="V6744" s="20">
        <v>45897</v>
      </c>
      <c r="W6744" s="21">
        <v>8</v>
      </c>
      <c r="X6744" s="20">
        <v>45908</v>
      </c>
      <c r="Y6744" s="20">
        <v>45903</v>
      </c>
      <c r="Z6744" s="48">
        <v>9</v>
      </c>
      <c r="AA6744">
        <v>2025</v>
      </c>
      <c r="AB6744" s="45">
        <v>99989</v>
      </c>
      <c r="AC6744" s="45">
        <v>99989</v>
      </c>
      <c r="AK6744" s="10"/>
    </row>
    <row r="6745" spans="1:37">
      <c r="A6745" t="s">
        <v>45</v>
      </c>
      <c r="B6745" t="s">
        <v>46</v>
      </c>
      <c r="C6745" t="s">
        <v>47</v>
      </c>
      <c r="D6745" t="s">
        <v>7177</v>
      </c>
      <c r="E6745" t="s">
        <v>88</v>
      </c>
      <c r="F6745" t="s">
        <v>79</v>
      </c>
      <c r="G6745" t="s">
        <v>51</v>
      </c>
      <c r="H6745" s="20" t="s">
        <v>52</v>
      </c>
      <c r="I6745" t="s">
        <v>53</v>
      </c>
      <c r="J6745" t="s">
        <v>54</v>
      </c>
      <c r="K6745">
        <v>3</v>
      </c>
      <c r="L6745" t="s">
        <v>55</v>
      </c>
      <c r="M6745" t="s">
        <v>56</v>
      </c>
      <c r="N6745" t="s">
        <v>57</v>
      </c>
      <c r="O6745" s="21" t="s">
        <v>58</v>
      </c>
      <c r="P6745" s="21" t="s">
        <v>64</v>
      </c>
      <c r="Q6745" s="20" t="s">
        <v>221</v>
      </c>
      <c r="R6745" s="21" t="s">
        <v>222</v>
      </c>
      <c r="S6745" s="35">
        <v>1</v>
      </c>
      <c r="T6745" s="22">
        <v>1</v>
      </c>
      <c r="U6745" s="20" t="s">
        <v>62</v>
      </c>
      <c r="V6745" s="20">
        <v>45898</v>
      </c>
      <c r="W6745" s="21">
        <v>8</v>
      </c>
      <c r="X6745" s="20">
        <v>45908</v>
      </c>
      <c r="Y6745" s="20">
        <v>45903</v>
      </c>
      <c r="Z6745" s="48">
        <v>9</v>
      </c>
      <c r="AA6745">
        <v>2025</v>
      </c>
      <c r="AB6745" s="45">
        <v>109994</v>
      </c>
      <c r="AC6745" s="45">
        <v>109994</v>
      </c>
      <c r="AK6745" s="10"/>
    </row>
    <row r="6746" spans="1:37">
      <c r="A6746" t="s">
        <v>45</v>
      </c>
      <c r="B6746" t="s">
        <v>46</v>
      </c>
      <c r="C6746" t="s">
        <v>47</v>
      </c>
      <c r="D6746" t="s">
        <v>7178</v>
      </c>
      <c r="E6746" t="s">
        <v>88</v>
      </c>
      <c r="F6746" t="s">
        <v>79</v>
      </c>
      <c r="G6746" t="s">
        <v>51</v>
      </c>
      <c r="H6746" s="20" t="s">
        <v>52</v>
      </c>
      <c r="I6746" t="s">
        <v>53</v>
      </c>
      <c r="J6746" t="s">
        <v>54</v>
      </c>
      <c r="K6746">
        <v>3</v>
      </c>
      <c r="L6746" t="s">
        <v>55</v>
      </c>
      <c r="M6746" t="s">
        <v>56</v>
      </c>
      <c r="N6746" t="s">
        <v>57</v>
      </c>
      <c r="O6746" s="21" t="s">
        <v>58</v>
      </c>
      <c r="P6746" s="21" t="s">
        <v>64</v>
      </c>
      <c r="Q6746" s="20" t="s">
        <v>224</v>
      </c>
      <c r="R6746" s="21" t="s">
        <v>225</v>
      </c>
      <c r="S6746" s="35">
        <v>1</v>
      </c>
      <c r="T6746" s="22">
        <v>1</v>
      </c>
      <c r="U6746" s="20" t="s">
        <v>62</v>
      </c>
      <c r="V6746" s="20">
        <v>45898</v>
      </c>
      <c r="W6746" s="21">
        <v>8</v>
      </c>
      <c r="X6746" s="20">
        <v>45905</v>
      </c>
      <c r="Y6746" s="20">
        <v>45903</v>
      </c>
      <c r="Z6746" s="48">
        <v>9</v>
      </c>
      <c r="AA6746">
        <v>2025</v>
      </c>
      <c r="AB6746" s="45">
        <v>113333</v>
      </c>
      <c r="AC6746" s="45">
        <v>113333</v>
      </c>
      <c r="AK6746" s="10"/>
    </row>
    <row r="6747" spans="1:37">
      <c r="A6747" t="s">
        <v>45</v>
      </c>
      <c r="B6747" t="s">
        <v>46</v>
      </c>
      <c r="C6747" t="s">
        <v>47</v>
      </c>
      <c r="D6747" t="s">
        <v>7179</v>
      </c>
      <c r="E6747" t="s">
        <v>88</v>
      </c>
      <c r="F6747" t="s">
        <v>79</v>
      </c>
      <c r="G6747" t="s">
        <v>51</v>
      </c>
      <c r="H6747" s="20" t="s">
        <v>52</v>
      </c>
      <c r="I6747" t="s">
        <v>53</v>
      </c>
      <c r="J6747" t="s">
        <v>54</v>
      </c>
      <c r="K6747">
        <v>3</v>
      </c>
      <c r="L6747" t="s">
        <v>55</v>
      </c>
      <c r="M6747" t="s">
        <v>56</v>
      </c>
      <c r="N6747" t="s">
        <v>57</v>
      </c>
      <c r="O6747" s="21" t="s">
        <v>58</v>
      </c>
      <c r="P6747" s="21" t="s">
        <v>64</v>
      </c>
      <c r="Q6747" s="20" t="s">
        <v>224</v>
      </c>
      <c r="R6747" s="21" t="s">
        <v>225</v>
      </c>
      <c r="S6747" s="35">
        <v>1</v>
      </c>
      <c r="T6747" s="22">
        <v>1</v>
      </c>
      <c r="U6747" s="20" t="s">
        <v>62</v>
      </c>
      <c r="V6747" s="20">
        <v>45896</v>
      </c>
      <c r="W6747" s="21">
        <v>8</v>
      </c>
      <c r="X6747" s="20">
        <v>45905</v>
      </c>
      <c r="Y6747" s="20">
        <v>45903</v>
      </c>
      <c r="Z6747" s="48">
        <v>9</v>
      </c>
      <c r="AA6747">
        <v>2025</v>
      </c>
      <c r="AB6747" s="45">
        <v>113333</v>
      </c>
      <c r="AC6747" s="45">
        <v>113333</v>
      </c>
      <c r="AK6747" s="10"/>
    </row>
    <row r="6748" spans="1:37">
      <c r="A6748" t="s">
        <v>45</v>
      </c>
      <c r="B6748" t="s">
        <v>46</v>
      </c>
      <c r="C6748" t="s">
        <v>47</v>
      </c>
      <c r="D6748" t="s">
        <v>7180</v>
      </c>
      <c r="E6748" t="s">
        <v>88</v>
      </c>
      <c r="F6748" t="s">
        <v>79</v>
      </c>
      <c r="G6748" t="s">
        <v>51</v>
      </c>
      <c r="H6748" s="20" t="s">
        <v>52</v>
      </c>
      <c r="I6748" t="s">
        <v>53</v>
      </c>
      <c r="J6748" t="s">
        <v>54</v>
      </c>
      <c r="K6748">
        <v>3</v>
      </c>
      <c r="L6748" t="s">
        <v>55</v>
      </c>
      <c r="M6748" t="s">
        <v>77</v>
      </c>
      <c r="N6748" t="s">
        <v>89</v>
      </c>
      <c r="O6748" s="21" t="s">
        <v>58</v>
      </c>
      <c r="P6748" s="21" t="s">
        <v>150</v>
      </c>
      <c r="Q6748" s="20" t="s">
        <v>151</v>
      </c>
      <c r="R6748" s="21" t="s">
        <v>152</v>
      </c>
      <c r="S6748" s="35">
        <v>1</v>
      </c>
      <c r="T6748" s="22">
        <v>1</v>
      </c>
      <c r="U6748" s="20" t="s">
        <v>62</v>
      </c>
      <c r="V6748" s="20">
        <v>45896</v>
      </c>
      <c r="W6748" s="21">
        <v>8</v>
      </c>
      <c r="X6748" s="20">
        <v>45904</v>
      </c>
      <c r="Y6748" s="20">
        <v>45901</v>
      </c>
      <c r="Z6748" s="48">
        <v>9</v>
      </c>
      <c r="AA6748">
        <v>2025</v>
      </c>
      <c r="AB6748" s="45">
        <v>81241</v>
      </c>
      <c r="AC6748" s="45">
        <v>81241</v>
      </c>
      <c r="AK6748" s="10"/>
    </row>
    <row r="6749" spans="1:37">
      <c r="A6749" t="s">
        <v>45</v>
      </c>
      <c r="B6749" t="s">
        <v>46</v>
      </c>
      <c r="C6749" t="s">
        <v>47</v>
      </c>
      <c r="D6749" t="s">
        <v>7181</v>
      </c>
      <c r="E6749" t="s">
        <v>88</v>
      </c>
      <c r="F6749" t="s">
        <v>79</v>
      </c>
      <c r="G6749" t="s">
        <v>51</v>
      </c>
      <c r="H6749" s="20" t="s">
        <v>52</v>
      </c>
      <c r="I6749" t="s">
        <v>53</v>
      </c>
      <c r="J6749" t="s">
        <v>54</v>
      </c>
      <c r="K6749">
        <v>3</v>
      </c>
      <c r="L6749" t="s">
        <v>55</v>
      </c>
      <c r="M6749" t="s">
        <v>77</v>
      </c>
      <c r="N6749" t="s">
        <v>89</v>
      </c>
      <c r="O6749" s="21" t="s">
        <v>58</v>
      </c>
      <c r="P6749" s="21" t="s">
        <v>119</v>
      </c>
      <c r="Q6749" s="20" t="s">
        <v>1617</v>
      </c>
      <c r="R6749" s="21" t="s">
        <v>1618</v>
      </c>
      <c r="S6749" s="35">
        <v>1</v>
      </c>
      <c r="T6749" s="22">
        <v>1</v>
      </c>
      <c r="U6749" s="20" t="s">
        <v>62</v>
      </c>
      <c r="V6749" s="20">
        <v>45897</v>
      </c>
      <c r="W6749" s="21">
        <v>8</v>
      </c>
      <c r="X6749" s="20">
        <v>45903</v>
      </c>
      <c r="Y6749" s="20">
        <v>45901</v>
      </c>
      <c r="Z6749" s="48">
        <v>9</v>
      </c>
      <c r="AA6749">
        <v>2025</v>
      </c>
      <c r="AB6749" s="45">
        <v>99995</v>
      </c>
      <c r="AC6749" s="45">
        <v>99995</v>
      </c>
      <c r="AK6749" s="10"/>
    </row>
    <row r="6750" spans="1:37">
      <c r="A6750" t="s">
        <v>45</v>
      </c>
      <c r="B6750" t="s">
        <v>46</v>
      </c>
      <c r="C6750" t="s">
        <v>47</v>
      </c>
      <c r="D6750" t="s">
        <v>7182</v>
      </c>
      <c r="E6750" t="s">
        <v>88</v>
      </c>
      <c r="F6750" t="s">
        <v>79</v>
      </c>
      <c r="G6750" t="s">
        <v>51</v>
      </c>
      <c r="H6750" s="20" t="s">
        <v>52</v>
      </c>
      <c r="I6750" t="s">
        <v>53</v>
      </c>
      <c r="J6750" t="s">
        <v>54</v>
      </c>
      <c r="K6750">
        <v>3</v>
      </c>
      <c r="L6750" t="s">
        <v>55</v>
      </c>
      <c r="M6750" t="s">
        <v>77</v>
      </c>
      <c r="N6750" t="s">
        <v>89</v>
      </c>
      <c r="O6750" s="21" t="s">
        <v>58</v>
      </c>
      <c r="P6750" s="21" t="s">
        <v>150</v>
      </c>
      <c r="Q6750" s="20" t="s">
        <v>244</v>
      </c>
      <c r="R6750" s="21" t="s">
        <v>245</v>
      </c>
      <c r="S6750" s="35">
        <v>1</v>
      </c>
      <c r="T6750" s="22">
        <v>1</v>
      </c>
      <c r="U6750" s="20" t="s">
        <v>62</v>
      </c>
      <c r="V6750" s="20">
        <v>45896</v>
      </c>
      <c r="W6750" s="21">
        <v>8</v>
      </c>
      <c r="X6750" s="20">
        <v>45904</v>
      </c>
      <c r="Y6750" s="20">
        <v>45901</v>
      </c>
      <c r="Z6750" s="48">
        <v>9</v>
      </c>
      <c r="AA6750">
        <v>2025</v>
      </c>
      <c r="AB6750" s="45">
        <v>96866</v>
      </c>
      <c r="AC6750" s="45">
        <v>96866</v>
      </c>
      <c r="AK6750" s="10"/>
    </row>
    <row r="6751" spans="1:37">
      <c r="A6751" t="s">
        <v>45</v>
      </c>
      <c r="B6751" t="s">
        <v>46</v>
      </c>
      <c r="C6751" t="s">
        <v>47</v>
      </c>
      <c r="D6751" t="s">
        <v>7183</v>
      </c>
      <c r="E6751" t="s">
        <v>88</v>
      </c>
      <c r="F6751" t="s">
        <v>79</v>
      </c>
      <c r="G6751" t="s">
        <v>51</v>
      </c>
      <c r="H6751" s="20" t="s">
        <v>52</v>
      </c>
      <c r="I6751" t="s">
        <v>53</v>
      </c>
      <c r="J6751" t="s">
        <v>54</v>
      </c>
      <c r="K6751">
        <v>3</v>
      </c>
      <c r="L6751" t="s">
        <v>55</v>
      </c>
      <c r="M6751" t="s">
        <v>77</v>
      </c>
      <c r="N6751" t="s">
        <v>89</v>
      </c>
      <c r="O6751" s="21" t="s">
        <v>58</v>
      </c>
      <c r="P6751" s="21" t="s">
        <v>119</v>
      </c>
      <c r="Q6751" s="20" t="s">
        <v>939</v>
      </c>
      <c r="R6751" s="21" t="s">
        <v>940</v>
      </c>
      <c r="S6751" s="35">
        <v>1</v>
      </c>
      <c r="T6751" s="22">
        <v>1</v>
      </c>
      <c r="U6751" s="20" t="s">
        <v>62</v>
      </c>
      <c r="V6751" s="20">
        <v>45894</v>
      </c>
      <c r="W6751" s="21">
        <v>8</v>
      </c>
      <c r="X6751" s="20">
        <v>45904</v>
      </c>
      <c r="Y6751" s="20">
        <v>45901</v>
      </c>
      <c r="Z6751" s="48">
        <v>9</v>
      </c>
      <c r="AA6751">
        <v>2025</v>
      </c>
      <c r="AB6751" s="45">
        <v>93325</v>
      </c>
      <c r="AC6751" s="45">
        <v>93325</v>
      </c>
      <c r="AK6751" s="10"/>
    </row>
    <row r="6752" spans="1:37">
      <c r="A6752" t="s">
        <v>45</v>
      </c>
      <c r="B6752" t="s">
        <v>46</v>
      </c>
      <c r="C6752" t="s">
        <v>47</v>
      </c>
      <c r="D6752" t="s">
        <v>7184</v>
      </c>
      <c r="E6752" t="s">
        <v>88</v>
      </c>
      <c r="F6752" t="s">
        <v>79</v>
      </c>
      <c r="G6752" t="s">
        <v>51</v>
      </c>
      <c r="H6752" s="20" t="s">
        <v>52</v>
      </c>
      <c r="I6752" t="s">
        <v>53</v>
      </c>
      <c r="J6752" t="s">
        <v>54</v>
      </c>
      <c r="K6752">
        <v>3</v>
      </c>
      <c r="L6752" t="s">
        <v>55</v>
      </c>
      <c r="M6752" t="s">
        <v>77</v>
      </c>
      <c r="N6752" t="s">
        <v>89</v>
      </c>
      <c r="O6752" s="21" t="s">
        <v>58</v>
      </c>
      <c r="P6752" s="21" t="s">
        <v>119</v>
      </c>
      <c r="Q6752" s="20" t="s">
        <v>273</v>
      </c>
      <c r="R6752" s="21" t="s">
        <v>274</v>
      </c>
      <c r="S6752" s="35">
        <v>1</v>
      </c>
      <c r="T6752" s="22">
        <v>1</v>
      </c>
      <c r="U6752" s="20" t="s">
        <v>62</v>
      </c>
      <c r="V6752" s="20">
        <v>45895</v>
      </c>
      <c r="W6752" s="21">
        <v>8</v>
      </c>
      <c r="X6752" s="20">
        <v>45903</v>
      </c>
      <c r="Y6752" s="20">
        <v>45901</v>
      </c>
      <c r="Z6752" s="48">
        <v>9</v>
      </c>
      <c r="AA6752">
        <v>2025</v>
      </c>
      <c r="AB6752" s="45">
        <v>81245</v>
      </c>
      <c r="AC6752" s="45">
        <v>81245</v>
      </c>
      <c r="AK6752" s="10"/>
    </row>
    <row r="6753" spans="1:37">
      <c r="A6753" t="s">
        <v>45</v>
      </c>
      <c r="B6753" t="s">
        <v>46</v>
      </c>
      <c r="C6753" t="s">
        <v>47</v>
      </c>
      <c r="D6753" t="s">
        <v>7185</v>
      </c>
      <c r="E6753" t="s">
        <v>88</v>
      </c>
      <c r="F6753" t="s">
        <v>79</v>
      </c>
      <c r="G6753" t="s">
        <v>51</v>
      </c>
      <c r="H6753" s="20" t="s">
        <v>52</v>
      </c>
      <c r="I6753" t="s">
        <v>53</v>
      </c>
      <c r="J6753" t="s">
        <v>54</v>
      </c>
      <c r="K6753">
        <v>3</v>
      </c>
      <c r="L6753" t="s">
        <v>55</v>
      </c>
      <c r="M6753" t="s">
        <v>56</v>
      </c>
      <c r="N6753" t="s">
        <v>57</v>
      </c>
      <c r="O6753" s="21" t="s">
        <v>58</v>
      </c>
      <c r="P6753" s="21" t="s">
        <v>64</v>
      </c>
      <c r="Q6753" s="20" t="s">
        <v>505</v>
      </c>
      <c r="R6753" s="21" t="s">
        <v>506</v>
      </c>
      <c r="S6753" s="35">
        <v>1</v>
      </c>
      <c r="T6753" s="22">
        <v>1</v>
      </c>
      <c r="U6753" s="20" t="s">
        <v>62</v>
      </c>
      <c r="V6753" s="20">
        <v>45897</v>
      </c>
      <c r="W6753" s="21">
        <v>8</v>
      </c>
      <c r="X6753" s="20">
        <v>45916</v>
      </c>
      <c r="Y6753" s="20">
        <v>45910</v>
      </c>
      <c r="Z6753" s="48">
        <v>9</v>
      </c>
      <c r="AA6753">
        <v>2025</v>
      </c>
      <c r="AB6753" s="45">
        <v>28120</v>
      </c>
      <c r="AC6753" s="45">
        <v>28120</v>
      </c>
      <c r="AK6753" s="10"/>
    </row>
    <row r="6754" spans="1:37">
      <c r="A6754" t="s">
        <v>45</v>
      </c>
      <c r="B6754" t="s">
        <v>46</v>
      </c>
      <c r="C6754" t="s">
        <v>47</v>
      </c>
      <c r="D6754" t="s">
        <v>7186</v>
      </c>
      <c r="E6754" t="s">
        <v>88</v>
      </c>
      <c r="F6754" t="s">
        <v>79</v>
      </c>
      <c r="G6754" t="s">
        <v>51</v>
      </c>
      <c r="H6754" s="20" t="s">
        <v>52</v>
      </c>
      <c r="I6754" t="s">
        <v>53</v>
      </c>
      <c r="J6754" t="s">
        <v>54</v>
      </c>
      <c r="K6754">
        <v>3</v>
      </c>
      <c r="L6754" t="s">
        <v>55</v>
      </c>
      <c r="M6754" t="s">
        <v>56</v>
      </c>
      <c r="N6754" t="s">
        <v>57</v>
      </c>
      <c r="O6754" s="21" t="s">
        <v>58</v>
      </c>
      <c r="P6754" s="21" t="s">
        <v>64</v>
      </c>
      <c r="Q6754" s="20" t="s">
        <v>518</v>
      </c>
      <c r="R6754" s="21" t="s">
        <v>519</v>
      </c>
      <c r="S6754" s="35">
        <v>1</v>
      </c>
      <c r="T6754" s="22">
        <v>1</v>
      </c>
      <c r="U6754" s="20" t="s">
        <v>62</v>
      </c>
      <c r="V6754" s="20">
        <v>45896</v>
      </c>
      <c r="W6754" s="21">
        <v>8</v>
      </c>
      <c r="X6754" s="20">
        <v>45904</v>
      </c>
      <c r="Y6754" s="20">
        <v>45901</v>
      </c>
      <c r="Z6754" s="48">
        <v>9</v>
      </c>
      <c r="AA6754">
        <v>2025</v>
      </c>
      <c r="AB6754" s="45">
        <v>133325</v>
      </c>
      <c r="AC6754" s="45">
        <v>133325</v>
      </c>
      <c r="AK6754" s="10"/>
    </row>
    <row r="6755" spans="1:37">
      <c r="A6755" t="s">
        <v>45</v>
      </c>
      <c r="B6755" t="s">
        <v>46</v>
      </c>
      <c r="C6755" t="s">
        <v>47</v>
      </c>
      <c r="D6755" t="s">
        <v>7187</v>
      </c>
      <c r="E6755" t="s">
        <v>88</v>
      </c>
      <c r="F6755" t="s">
        <v>79</v>
      </c>
      <c r="G6755" t="s">
        <v>51</v>
      </c>
      <c r="H6755" s="20" t="s">
        <v>52</v>
      </c>
      <c r="I6755" t="s">
        <v>53</v>
      </c>
      <c r="J6755" t="s">
        <v>54</v>
      </c>
      <c r="K6755">
        <v>3</v>
      </c>
      <c r="L6755" t="s">
        <v>55</v>
      </c>
      <c r="M6755" t="s">
        <v>56</v>
      </c>
      <c r="N6755" t="s">
        <v>57</v>
      </c>
      <c r="O6755" s="21" t="s">
        <v>58</v>
      </c>
      <c r="P6755" s="21" t="s">
        <v>64</v>
      </c>
      <c r="Q6755" s="20" t="s">
        <v>720</v>
      </c>
      <c r="R6755" s="21" t="s">
        <v>721</v>
      </c>
      <c r="S6755" s="35">
        <v>1</v>
      </c>
      <c r="T6755" s="22">
        <v>1</v>
      </c>
      <c r="U6755" s="20" t="s">
        <v>62</v>
      </c>
      <c r="V6755" s="20">
        <v>45895</v>
      </c>
      <c r="W6755" s="21">
        <v>8</v>
      </c>
      <c r="X6755" s="20">
        <v>45905</v>
      </c>
      <c r="Y6755" s="20">
        <v>45903</v>
      </c>
      <c r="Z6755" s="48">
        <v>9</v>
      </c>
      <c r="AA6755">
        <v>2025</v>
      </c>
      <c r="AB6755" s="45">
        <v>56243</v>
      </c>
      <c r="AC6755" s="45">
        <v>56243</v>
      </c>
      <c r="AK6755" s="10"/>
    </row>
    <row r="6756" spans="1:37">
      <c r="A6756" t="s">
        <v>45</v>
      </c>
      <c r="B6756" t="s">
        <v>46</v>
      </c>
      <c r="C6756" t="s">
        <v>47</v>
      </c>
      <c r="D6756" t="s">
        <v>7188</v>
      </c>
      <c r="E6756" t="s">
        <v>88</v>
      </c>
      <c r="F6756" t="s">
        <v>79</v>
      </c>
      <c r="G6756" t="s">
        <v>51</v>
      </c>
      <c r="H6756" s="20" t="s">
        <v>52</v>
      </c>
      <c r="I6756" t="s">
        <v>53</v>
      </c>
      <c r="J6756" t="s">
        <v>54</v>
      </c>
      <c r="K6756">
        <v>3</v>
      </c>
      <c r="L6756" t="s">
        <v>55</v>
      </c>
      <c r="M6756" t="s">
        <v>77</v>
      </c>
      <c r="N6756" t="s">
        <v>89</v>
      </c>
      <c r="O6756" s="21" t="s">
        <v>58</v>
      </c>
      <c r="P6756" s="21" t="s">
        <v>119</v>
      </c>
      <c r="Q6756" s="20" t="s">
        <v>3712</v>
      </c>
      <c r="R6756" s="21" t="s">
        <v>3713</v>
      </c>
      <c r="S6756" s="35">
        <v>1</v>
      </c>
      <c r="T6756" s="22">
        <v>1</v>
      </c>
      <c r="U6756" s="20" t="s">
        <v>62</v>
      </c>
      <c r="V6756" s="20">
        <v>45895</v>
      </c>
      <c r="W6756" s="21">
        <v>8</v>
      </c>
      <c r="X6756" s="20">
        <v>45912</v>
      </c>
      <c r="Y6756" s="20">
        <v>45908</v>
      </c>
      <c r="Z6756" s="48">
        <v>9</v>
      </c>
      <c r="AA6756">
        <v>2025</v>
      </c>
      <c r="AB6756" s="45">
        <v>81245</v>
      </c>
      <c r="AC6756" s="45">
        <v>81245</v>
      </c>
      <c r="AK6756" s="10"/>
    </row>
    <row r="6757" spans="1:37">
      <c r="A6757" t="s">
        <v>45</v>
      </c>
      <c r="B6757" t="s">
        <v>46</v>
      </c>
      <c r="C6757" t="s">
        <v>47</v>
      </c>
      <c r="D6757" t="s">
        <v>7189</v>
      </c>
      <c r="E6757" t="s">
        <v>88</v>
      </c>
      <c r="F6757" t="s">
        <v>79</v>
      </c>
      <c r="G6757" t="s">
        <v>51</v>
      </c>
      <c r="H6757" s="20" t="s">
        <v>52</v>
      </c>
      <c r="I6757" t="s">
        <v>53</v>
      </c>
      <c r="J6757" t="s">
        <v>54</v>
      </c>
      <c r="K6757">
        <v>3</v>
      </c>
      <c r="L6757" t="s">
        <v>55</v>
      </c>
      <c r="M6757" t="s">
        <v>77</v>
      </c>
      <c r="N6757" t="s">
        <v>89</v>
      </c>
      <c r="O6757" s="21" t="s">
        <v>58</v>
      </c>
      <c r="P6757" s="21" t="s">
        <v>90</v>
      </c>
      <c r="Q6757" s="20" t="s">
        <v>247</v>
      </c>
      <c r="R6757" s="21" t="s">
        <v>248</v>
      </c>
      <c r="S6757" s="35">
        <v>1</v>
      </c>
      <c r="T6757" s="22">
        <v>1</v>
      </c>
      <c r="U6757" s="20" t="s">
        <v>62</v>
      </c>
      <c r="V6757" s="20">
        <v>45895</v>
      </c>
      <c r="W6757" s="21">
        <v>8</v>
      </c>
      <c r="X6757" s="20">
        <v>45912</v>
      </c>
      <c r="Y6757" s="20">
        <v>45908</v>
      </c>
      <c r="Z6757" s="48">
        <v>9</v>
      </c>
      <c r="AA6757">
        <v>2025</v>
      </c>
      <c r="AB6757" s="45">
        <v>56243</v>
      </c>
      <c r="AC6757" s="45">
        <v>56243</v>
      </c>
      <c r="AK6757" s="10"/>
    </row>
    <row r="6758" spans="1:37">
      <c r="A6758" t="s">
        <v>45</v>
      </c>
      <c r="B6758" t="s">
        <v>46</v>
      </c>
      <c r="C6758" t="s">
        <v>47</v>
      </c>
      <c r="D6758" t="s">
        <v>7190</v>
      </c>
      <c r="E6758" t="s">
        <v>88</v>
      </c>
      <c r="F6758" t="s">
        <v>79</v>
      </c>
      <c r="G6758" t="s">
        <v>51</v>
      </c>
      <c r="H6758" s="20" t="s">
        <v>52</v>
      </c>
      <c r="I6758" t="s">
        <v>53</v>
      </c>
      <c r="J6758" t="s">
        <v>54</v>
      </c>
      <c r="K6758">
        <v>3</v>
      </c>
      <c r="L6758" t="s">
        <v>55</v>
      </c>
      <c r="M6758" t="s">
        <v>77</v>
      </c>
      <c r="N6758" t="s">
        <v>89</v>
      </c>
      <c r="O6758" s="21" t="s">
        <v>58</v>
      </c>
      <c r="P6758" s="21" t="s">
        <v>119</v>
      </c>
      <c r="Q6758" s="20" t="s">
        <v>6247</v>
      </c>
      <c r="R6758" s="21" t="s">
        <v>6248</v>
      </c>
      <c r="S6758" s="35">
        <v>2</v>
      </c>
      <c r="T6758" s="22">
        <v>2</v>
      </c>
      <c r="U6758" s="20" t="s">
        <v>62</v>
      </c>
      <c r="V6758" s="20">
        <v>45894</v>
      </c>
      <c r="W6758" s="21">
        <v>8</v>
      </c>
      <c r="X6758" s="20">
        <v>45905</v>
      </c>
      <c r="Y6758" s="20">
        <v>45901</v>
      </c>
      <c r="Z6758" s="48">
        <v>9</v>
      </c>
      <c r="AA6758">
        <v>2025</v>
      </c>
      <c r="AB6758" s="45">
        <v>149989</v>
      </c>
      <c r="AC6758" s="45">
        <v>149989</v>
      </c>
      <c r="AK6758" s="10"/>
    </row>
    <row r="6759" spans="1:37">
      <c r="A6759" t="s">
        <v>45</v>
      </c>
      <c r="B6759" t="s">
        <v>46</v>
      </c>
      <c r="C6759" t="s">
        <v>47</v>
      </c>
      <c r="D6759" t="s">
        <v>7191</v>
      </c>
      <c r="E6759" t="s">
        <v>88</v>
      </c>
      <c r="F6759" t="s">
        <v>79</v>
      </c>
      <c r="G6759" t="s">
        <v>51</v>
      </c>
      <c r="H6759" s="20" t="s">
        <v>52</v>
      </c>
      <c r="I6759" t="s">
        <v>53</v>
      </c>
      <c r="J6759" t="s">
        <v>54</v>
      </c>
      <c r="K6759">
        <v>3</v>
      </c>
      <c r="L6759" t="s">
        <v>55</v>
      </c>
      <c r="M6759" t="s">
        <v>77</v>
      </c>
      <c r="N6759" t="s">
        <v>89</v>
      </c>
      <c r="O6759" s="21" t="s">
        <v>58</v>
      </c>
      <c r="P6759" s="21" t="s">
        <v>150</v>
      </c>
      <c r="Q6759" s="20" t="s">
        <v>244</v>
      </c>
      <c r="R6759" s="21" t="s">
        <v>245</v>
      </c>
      <c r="S6759" s="35">
        <v>1</v>
      </c>
      <c r="T6759" s="22">
        <v>1</v>
      </c>
      <c r="U6759" s="20" t="s">
        <v>62</v>
      </c>
      <c r="V6759" s="20">
        <v>45895</v>
      </c>
      <c r="W6759" s="21">
        <v>8</v>
      </c>
      <c r="X6759" s="20">
        <v>45908</v>
      </c>
      <c r="Y6759" s="20">
        <v>45903</v>
      </c>
      <c r="Z6759" s="48">
        <v>9</v>
      </c>
      <c r="AA6759">
        <v>2025</v>
      </c>
      <c r="AB6759" s="45">
        <v>96866</v>
      </c>
      <c r="AC6759" s="45">
        <v>96866</v>
      </c>
      <c r="AK6759" s="10"/>
    </row>
    <row r="6760" spans="1:37">
      <c r="A6760" t="s">
        <v>45</v>
      </c>
      <c r="B6760" t="s">
        <v>46</v>
      </c>
      <c r="C6760" t="s">
        <v>47</v>
      </c>
      <c r="D6760" t="s">
        <v>7192</v>
      </c>
      <c r="E6760" t="s">
        <v>88</v>
      </c>
      <c r="F6760" t="s">
        <v>79</v>
      </c>
      <c r="G6760" t="s">
        <v>51</v>
      </c>
      <c r="H6760" s="20" t="s">
        <v>58</v>
      </c>
      <c r="I6760" t="s">
        <v>53</v>
      </c>
      <c r="J6760" t="s">
        <v>54</v>
      </c>
      <c r="K6760">
        <v>3</v>
      </c>
      <c r="L6760" t="s">
        <v>55</v>
      </c>
      <c r="M6760" t="s">
        <v>56</v>
      </c>
      <c r="N6760" t="s">
        <v>57</v>
      </c>
      <c r="O6760" s="21" t="s">
        <v>58</v>
      </c>
      <c r="P6760" s="21" t="s">
        <v>64</v>
      </c>
      <c r="Q6760" s="20" t="s">
        <v>2380</v>
      </c>
      <c r="R6760" s="21" t="s">
        <v>2381</v>
      </c>
      <c r="S6760" s="35">
        <v>1</v>
      </c>
      <c r="T6760" s="22">
        <v>0</v>
      </c>
      <c r="U6760" s="20" t="s">
        <v>62</v>
      </c>
      <c r="V6760" s="20">
        <v>45895</v>
      </c>
      <c r="W6760" s="21">
        <v>8</v>
      </c>
      <c r="X6760" s="20">
        <v>45902</v>
      </c>
      <c r="Z6760" s="48">
        <v>9</v>
      </c>
      <c r="AA6760">
        <v>2025</v>
      </c>
      <c r="AB6760" s="45">
        <v>233318</v>
      </c>
      <c r="AC6760" s="45">
        <v>0</v>
      </c>
      <c r="AK6760" s="10"/>
    </row>
    <row r="6761" spans="1:37">
      <c r="A6761" t="s">
        <v>45</v>
      </c>
      <c r="B6761" t="s">
        <v>46</v>
      </c>
      <c r="C6761" t="s">
        <v>47</v>
      </c>
      <c r="D6761" t="s">
        <v>7193</v>
      </c>
      <c r="E6761" t="s">
        <v>88</v>
      </c>
      <c r="F6761" t="s">
        <v>79</v>
      </c>
      <c r="G6761" t="s">
        <v>51</v>
      </c>
      <c r="H6761" s="20" t="s">
        <v>52</v>
      </c>
      <c r="I6761" t="s">
        <v>53</v>
      </c>
      <c r="J6761" t="s">
        <v>54</v>
      </c>
      <c r="K6761">
        <v>3</v>
      </c>
      <c r="L6761" t="s">
        <v>55</v>
      </c>
      <c r="M6761" t="s">
        <v>77</v>
      </c>
      <c r="N6761" t="s">
        <v>89</v>
      </c>
      <c r="O6761" s="21" t="s">
        <v>58</v>
      </c>
      <c r="P6761" s="21" t="s">
        <v>90</v>
      </c>
      <c r="Q6761" s="20" t="s">
        <v>1775</v>
      </c>
      <c r="R6761" s="21" t="s">
        <v>1776</v>
      </c>
      <c r="S6761" s="35">
        <v>1</v>
      </c>
      <c r="T6761" s="22">
        <v>1</v>
      </c>
      <c r="U6761" s="20" t="s">
        <v>62</v>
      </c>
      <c r="V6761" s="20">
        <v>45895</v>
      </c>
      <c r="W6761" s="21">
        <v>8</v>
      </c>
      <c r="X6761" s="20">
        <v>45905</v>
      </c>
      <c r="Y6761" s="20">
        <v>45903</v>
      </c>
      <c r="Z6761" s="48">
        <v>9</v>
      </c>
      <c r="AA6761">
        <v>2025</v>
      </c>
      <c r="AB6761" s="45">
        <v>56244</v>
      </c>
      <c r="AC6761" s="45">
        <v>56244</v>
      </c>
      <c r="AK6761" s="10"/>
    </row>
    <row r="6762" spans="1:37">
      <c r="A6762" t="s">
        <v>45</v>
      </c>
      <c r="B6762" t="s">
        <v>46</v>
      </c>
      <c r="C6762" t="s">
        <v>47</v>
      </c>
      <c r="D6762" t="s">
        <v>7194</v>
      </c>
      <c r="E6762" t="s">
        <v>88</v>
      </c>
      <c r="F6762" t="s">
        <v>79</v>
      </c>
      <c r="G6762" t="s">
        <v>51</v>
      </c>
      <c r="H6762" s="20" t="s">
        <v>52</v>
      </c>
      <c r="I6762" t="s">
        <v>53</v>
      </c>
      <c r="J6762" t="s">
        <v>54</v>
      </c>
      <c r="K6762">
        <v>3</v>
      </c>
      <c r="L6762" t="s">
        <v>55</v>
      </c>
      <c r="M6762" t="s">
        <v>56</v>
      </c>
      <c r="N6762" t="s">
        <v>57</v>
      </c>
      <c r="O6762" s="21" t="s">
        <v>58</v>
      </c>
      <c r="P6762" s="21" t="s">
        <v>64</v>
      </c>
      <c r="Q6762" s="20" t="s">
        <v>518</v>
      </c>
      <c r="R6762" s="21" t="s">
        <v>519</v>
      </c>
      <c r="S6762" s="35">
        <v>1</v>
      </c>
      <c r="T6762" s="22">
        <v>1</v>
      </c>
      <c r="U6762" s="20" t="s">
        <v>62</v>
      </c>
      <c r="V6762" s="20">
        <v>45896</v>
      </c>
      <c r="W6762" s="21">
        <v>8</v>
      </c>
      <c r="X6762" s="20">
        <v>45903</v>
      </c>
      <c r="Y6762" s="20">
        <v>45901</v>
      </c>
      <c r="Z6762" s="48">
        <v>9</v>
      </c>
      <c r="AA6762">
        <v>2025</v>
      </c>
      <c r="AB6762" s="45">
        <v>133325</v>
      </c>
      <c r="AC6762" s="45">
        <v>133325</v>
      </c>
      <c r="AK6762" s="10"/>
    </row>
    <row r="6763" spans="1:37">
      <c r="A6763" t="s">
        <v>45</v>
      </c>
      <c r="B6763" t="s">
        <v>46</v>
      </c>
      <c r="C6763" t="s">
        <v>47</v>
      </c>
      <c r="D6763" t="s">
        <v>7195</v>
      </c>
      <c r="E6763" t="s">
        <v>88</v>
      </c>
      <c r="F6763" t="s">
        <v>79</v>
      </c>
      <c r="G6763" t="s">
        <v>51</v>
      </c>
      <c r="H6763" s="20" t="s">
        <v>52</v>
      </c>
      <c r="I6763" t="s">
        <v>53</v>
      </c>
      <c r="J6763" t="s">
        <v>54</v>
      </c>
      <c r="K6763">
        <v>3</v>
      </c>
      <c r="L6763" t="s">
        <v>55</v>
      </c>
      <c r="M6763" t="s">
        <v>77</v>
      </c>
      <c r="N6763" t="s">
        <v>89</v>
      </c>
      <c r="O6763" s="21" t="s">
        <v>58</v>
      </c>
      <c r="P6763" s="21" t="s">
        <v>303</v>
      </c>
      <c r="Q6763" s="20" t="s">
        <v>4085</v>
      </c>
      <c r="R6763" s="21" t="s">
        <v>4086</v>
      </c>
      <c r="S6763" s="35">
        <v>1</v>
      </c>
      <c r="T6763" s="22">
        <v>1</v>
      </c>
      <c r="U6763" s="20" t="s">
        <v>62</v>
      </c>
      <c r="V6763" s="20">
        <v>45897</v>
      </c>
      <c r="W6763" s="21">
        <v>8</v>
      </c>
      <c r="X6763" s="20">
        <v>45912</v>
      </c>
      <c r="Y6763" s="20">
        <v>45912</v>
      </c>
      <c r="Z6763" s="48">
        <v>9</v>
      </c>
      <c r="AA6763">
        <v>2025</v>
      </c>
      <c r="AB6763" s="45">
        <v>70582</v>
      </c>
      <c r="AC6763" s="45">
        <v>70582</v>
      </c>
      <c r="AK6763" s="10"/>
    </row>
    <row r="6764" spans="1:37">
      <c r="A6764" t="s">
        <v>45</v>
      </c>
      <c r="B6764" t="s">
        <v>46</v>
      </c>
      <c r="C6764" t="s">
        <v>47</v>
      </c>
      <c r="D6764" t="s">
        <v>7196</v>
      </c>
      <c r="E6764" t="s">
        <v>88</v>
      </c>
      <c r="F6764" t="s">
        <v>79</v>
      </c>
      <c r="G6764" t="s">
        <v>51</v>
      </c>
      <c r="H6764" s="20" t="s">
        <v>52</v>
      </c>
      <c r="I6764" t="s">
        <v>53</v>
      </c>
      <c r="J6764" t="s">
        <v>54</v>
      </c>
      <c r="K6764">
        <v>3</v>
      </c>
      <c r="L6764" t="s">
        <v>55</v>
      </c>
      <c r="M6764" t="s">
        <v>56</v>
      </c>
      <c r="N6764" t="s">
        <v>57</v>
      </c>
      <c r="O6764" s="21" t="s">
        <v>58</v>
      </c>
      <c r="P6764" s="21" t="s">
        <v>64</v>
      </c>
      <c r="Q6764" s="20" t="s">
        <v>720</v>
      </c>
      <c r="R6764" s="21" t="s">
        <v>721</v>
      </c>
      <c r="S6764" s="35">
        <v>1</v>
      </c>
      <c r="T6764" s="22">
        <v>1</v>
      </c>
      <c r="U6764" s="20" t="s">
        <v>62</v>
      </c>
      <c r="V6764" s="20">
        <v>45897</v>
      </c>
      <c r="W6764" s="21">
        <v>8</v>
      </c>
      <c r="X6764" s="20">
        <v>45912</v>
      </c>
      <c r="Y6764" s="20">
        <v>45912</v>
      </c>
      <c r="Z6764" s="48">
        <v>9</v>
      </c>
      <c r="AA6764">
        <v>2025</v>
      </c>
      <c r="AB6764" s="45">
        <v>56243</v>
      </c>
      <c r="AC6764" s="45">
        <v>56243</v>
      </c>
      <c r="AK6764" s="10"/>
    </row>
    <row r="6765" spans="1:37">
      <c r="A6765" t="s">
        <v>45</v>
      </c>
      <c r="B6765" t="s">
        <v>46</v>
      </c>
      <c r="C6765" t="s">
        <v>47</v>
      </c>
      <c r="D6765" t="s">
        <v>7197</v>
      </c>
      <c r="E6765" t="s">
        <v>88</v>
      </c>
      <c r="F6765" t="s">
        <v>79</v>
      </c>
      <c r="G6765" t="s">
        <v>51</v>
      </c>
      <c r="H6765" s="20" t="s">
        <v>52</v>
      </c>
      <c r="I6765" t="s">
        <v>53</v>
      </c>
      <c r="J6765" t="s">
        <v>54</v>
      </c>
      <c r="K6765">
        <v>3</v>
      </c>
      <c r="L6765" t="s">
        <v>55</v>
      </c>
      <c r="M6765" t="s">
        <v>56</v>
      </c>
      <c r="N6765" t="s">
        <v>57</v>
      </c>
      <c r="O6765" s="21" t="s">
        <v>58</v>
      </c>
      <c r="P6765" s="21" t="s">
        <v>64</v>
      </c>
      <c r="Q6765" s="20" t="s">
        <v>518</v>
      </c>
      <c r="R6765" s="21" t="s">
        <v>519</v>
      </c>
      <c r="S6765" s="35">
        <v>1</v>
      </c>
      <c r="T6765" s="22">
        <v>1</v>
      </c>
      <c r="U6765" s="20" t="s">
        <v>62</v>
      </c>
      <c r="V6765" s="20">
        <v>45899</v>
      </c>
      <c r="W6765" s="21">
        <v>8</v>
      </c>
      <c r="X6765" s="20">
        <v>45908</v>
      </c>
      <c r="Y6765" s="20">
        <v>45903</v>
      </c>
      <c r="Z6765" s="48">
        <v>9</v>
      </c>
      <c r="AA6765">
        <v>2025</v>
      </c>
      <c r="AB6765" s="45">
        <v>133325</v>
      </c>
      <c r="AC6765" s="45">
        <v>133325</v>
      </c>
      <c r="AK6765" s="10"/>
    </row>
    <row r="6766" spans="1:37">
      <c r="A6766" t="s">
        <v>45</v>
      </c>
      <c r="B6766" t="s">
        <v>46</v>
      </c>
      <c r="C6766" t="s">
        <v>47</v>
      </c>
      <c r="D6766" t="s">
        <v>7198</v>
      </c>
      <c r="E6766" t="s">
        <v>88</v>
      </c>
      <c r="F6766" t="s">
        <v>79</v>
      </c>
      <c r="G6766" t="s">
        <v>51</v>
      </c>
      <c r="H6766" s="20" t="s">
        <v>52</v>
      </c>
      <c r="I6766" t="s">
        <v>53</v>
      </c>
      <c r="J6766" t="s">
        <v>54</v>
      </c>
      <c r="K6766">
        <v>3</v>
      </c>
      <c r="L6766" t="s">
        <v>55</v>
      </c>
      <c r="M6766" t="s">
        <v>56</v>
      </c>
      <c r="N6766" t="s">
        <v>57</v>
      </c>
      <c r="O6766" s="21" t="s">
        <v>58</v>
      </c>
      <c r="P6766" s="21" t="s">
        <v>522</v>
      </c>
      <c r="Q6766" s="20" t="s">
        <v>1078</v>
      </c>
      <c r="R6766" s="21" t="s">
        <v>1079</v>
      </c>
      <c r="S6766" s="35">
        <v>2</v>
      </c>
      <c r="T6766" s="22">
        <v>2</v>
      </c>
      <c r="U6766" s="20" t="s">
        <v>62</v>
      </c>
      <c r="V6766" s="20">
        <v>45899</v>
      </c>
      <c r="W6766" s="21">
        <v>8</v>
      </c>
      <c r="X6766" s="20">
        <v>45908</v>
      </c>
      <c r="Y6766" s="20">
        <v>45903</v>
      </c>
      <c r="Z6766" s="48">
        <v>9</v>
      </c>
      <c r="AA6766">
        <v>2025</v>
      </c>
      <c r="AB6766" s="45">
        <v>93744</v>
      </c>
      <c r="AC6766" s="45">
        <v>93744</v>
      </c>
      <c r="AK6766" s="10"/>
    </row>
    <row r="6767" spans="1:37">
      <c r="A6767" t="s">
        <v>45</v>
      </c>
      <c r="B6767" t="s">
        <v>46</v>
      </c>
      <c r="C6767" t="s">
        <v>47</v>
      </c>
      <c r="D6767" t="s">
        <v>7199</v>
      </c>
      <c r="E6767" t="s">
        <v>88</v>
      </c>
      <c r="F6767" t="s">
        <v>79</v>
      </c>
      <c r="G6767" t="s">
        <v>51</v>
      </c>
      <c r="H6767" s="20" t="s">
        <v>52</v>
      </c>
      <c r="I6767" t="s">
        <v>53</v>
      </c>
      <c r="J6767" t="s">
        <v>54</v>
      </c>
      <c r="K6767">
        <v>3</v>
      </c>
      <c r="L6767" t="s">
        <v>55</v>
      </c>
      <c r="M6767" t="s">
        <v>56</v>
      </c>
      <c r="N6767" t="s">
        <v>57</v>
      </c>
      <c r="O6767" s="21" t="s">
        <v>58</v>
      </c>
      <c r="P6767" s="21" t="s">
        <v>64</v>
      </c>
      <c r="Q6767" s="20" t="s">
        <v>2467</v>
      </c>
      <c r="R6767" s="21" t="s">
        <v>2468</v>
      </c>
      <c r="S6767" s="35">
        <v>1</v>
      </c>
      <c r="T6767" s="22">
        <v>1</v>
      </c>
      <c r="U6767" s="20" t="s">
        <v>62</v>
      </c>
      <c r="V6767" s="20">
        <v>45899</v>
      </c>
      <c r="W6767" s="21">
        <v>8</v>
      </c>
      <c r="X6767" s="20">
        <v>45915</v>
      </c>
      <c r="Y6767" s="20">
        <v>45910</v>
      </c>
      <c r="Z6767" s="48">
        <v>9</v>
      </c>
      <c r="AA6767">
        <v>2025</v>
      </c>
      <c r="AB6767" s="45">
        <v>103117</v>
      </c>
      <c r="AC6767" s="45">
        <v>103117</v>
      </c>
      <c r="AK6767" s="10"/>
    </row>
    <row r="6768" spans="1:37">
      <c r="A6768" t="s">
        <v>45</v>
      </c>
      <c r="B6768" t="s">
        <v>46</v>
      </c>
      <c r="C6768" t="s">
        <v>47</v>
      </c>
      <c r="D6768" t="s">
        <v>7200</v>
      </c>
      <c r="E6768" t="s">
        <v>88</v>
      </c>
      <c r="F6768" t="s">
        <v>79</v>
      </c>
      <c r="G6768" t="s">
        <v>51</v>
      </c>
      <c r="H6768" s="20" t="s">
        <v>52</v>
      </c>
      <c r="I6768" t="s">
        <v>53</v>
      </c>
      <c r="J6768" t="s">
        <v>54</v>
      </c>
      <c r="K6768">
        <v>3</v>
      </c>
      <c r="L6768" t="s">
        <v>55</v>
      </c>
      <c r="M6768" t="s">
        <v>77</v>
      </c>
      <c r="N6768" t="s">
        <v>89</v>
      </c>
      <c r="O6768" s="21" t="s">
        <v>58</v>
      </c>
      <c r="P6768" s="21" t="s">
        <v>90</v>
      </c>
      <c r="Q6768" s="20" t="s">
        <v>163</v>
      </c>
      <c r="R6768" s="21" t="s">
        <v>164</v>
      </c>
      <c r="S6768" s="35">
        <v>1</v>
      </c>
      <c r="T6768" s="22">
        <v>1</v>
      </c>
      <c r="U6768" s="20" t="s">
        <v>62</v>
      </c>
      <c r="V6768" s="20">
        <v>45899</v>
      </c>
      <c r="W6768" s="21">
        <v>8</v>
      </c>
      <c r="X6768" s="20">
        <v>45911</v>
      </c>
      <c r="Y6768" s="20">
        <v>45908</v>
      </c>
      <c r="Z6768" s="48">
        <v>9</v>
      </c>
      <c r="AA6768">
        <v>2025</v>
      </c>
      <c r="AB6768" s="45">
        <v>40620</v>
      </c>
      <c r="AC6768" s="45">
        <v>40620</v>
      </c>
      <c r="AK6768" s="10"/>
    </row>
    <row r="6769" spans="1:37">
      <c r="A6769" t="s">
        <v>45</v>
      </c>
      <c r="B6769" t="s">
        <v>46</v>
      </c>
      <c r="C6769" t="s">
        <v>47</v>
      </c>
      <c r="D6769" t="s">
        <v>7201</v>
      </c>
      <c r="E6769" t="s">
        <v>88</v>
      </c>
      <c r="F6769" t="s">
        <v>79</v>
      </c>
      <c r="G6769" t="s">
        <v>51</v>
      </c>
      <c r="H6769" s="20" t="s">
        <v>52</v>
      </c>
      <c r="I6769" t="s">
        <v>53</v>
      </c>
      <c r="J6769" t="s">
        <v>54</v>
      </c>
      <c r="K6769">
        <v>3</v>
      </c>
      <c r="L6769" t="s">
        <v>55</v>
      </c>
      <c r="M6769" t="s">
        <v>56</v>
      </c>
      <c r="N6769" t="s">
        <v>57</v>
      </c>
      <c r="O6769" s="21" t="s">
        <v>58</v>
      </c>
      <c r="P6769" s="21" t="s">
        <v>64</v>
      </c>
      <c r="Q6769" s="20" t="s">
        <v>1691</v>
      </c>
      <c r="R6769" s="21" t="s">
        <v>1692</v>
      </c>
      <c r="S6769" s="35">
        <v>1</v>
      </c>
      <c r="T6769" s="22">
        <v>1</v>
      </c>
      <c r="U6769" s="20" t="s">
        <v>62</v>
      </c>
      <c r="V6769" s="20">
        <v>45899</v>
      </c>
      <c r="W6769" s="21">
        <v>8</v>
      </c>
      <c r="X6769" s="20">
        <v>45908</v>
      </c>
      <c r="Y6769" s="20">
        <v>45903</v>
      </c>
      <c r="Z6769" s="48">
        <v>9</v>
      </c>
      <c r="AA6769">
        <v>2025</v>
      </c>
      <c r="AB6769" s="45">
        <v>109994</v>
      </c>
      <c r="AC6769" s="45">
        <v>109994</v>
      </c>
      <c r="AK6769" s="10"/>
    </row>
    <row r="6770" spans="1:37">
      <c r="A6770" t="s">
        <v>45</v>
      </c>
      <c r="B6770" t="s">
        <v>46</v>
      </c>
      <c r="C6770" t="s">
        <v>47</v>
      </c>
      <c r="D6770" t="s">
        <v>7202</v>
      </c>
      <c r="E6770" t="s">
        <v>88</v>
      </c>
      <c r="F6770" t="s">
        <v>79</v>
      </c>
      <c r="G6770" t="s">
        <v>51</v>
      </c>
      <c r="H6770" s="20" t="s">
        <v>52</v>
      </c>
      <c r="I6770" t="s">
        <v>53</v>
      </c>
      <c r="J6770" t="s">
        <v>54</v>
      </c>
      <c r="K6770">
        <v>3</v>
      </c>
      <c r="L6770" t="s">
        <v>55</v>
      </c>
      <c r="M6770" t="s">
        <v>77</v>
      </c>
      <c r="N6770" t="s">
        <v>89</v>
      </c>
      <c r="O6770" s="21" t="s">
        <v>58</v>
      </c>
      <c r="P6770" s="21" t="s">
        <v>119</v>
      </c>
      <c r="Q6770" s="20" t="s">
        <v>1376</v>
      </c>
      <c r="R6770" s="21" t="s">
        <v>1377</v>
      </c>
      <c r="S6770" s="35">
        <v>1</v>
      </c>
      <c r="T6770" s="22">
        <v>1</v>
      </c>
      <c r="U6770" s="20" t="s">
        <v>62</v>
      </c>
      <c r="V6770" s="20">
        <v>45899</v>
      </c>
      <c r="W6770" s="21">
        <v>8</v>
      </c>
      <c r="X6770" s="20">
        <v>45908</v>
      </c>
      <c r="Y6770" s="20">
        <v>45903</v>
      </c>
      <c r="Z6770" s="48">
        <v>9</v>
      </c>
      <c r="AA6770">
        <v>2025</v>
      </c>
      <c r="AB6770" s="45">
        <v>62493</v>
      </c>
      <c r="AC6770" s="45">
        <v>62493</v>
      </c>
      <c r="AK6770" s="10"/>
    </row>
    <row r="6771" spans="1:37">
      <c r="A6771" t="s">
        <v>45</v>
      </c>
      <c r="B6771" t="s">
        <v>46</v>
      </c>
      <c r="C6771" t="s">
        <v>47</v>
      </c>
      <c r="D6771" t="s">
        <v>7203</v>
      </c>
      <c r="E6771" t="s">
        <v>88</v>
      </c>
      <c r="F6771" t="s">
        <v>79</v>
      </c>
      <c r="G6771" t="s">
        <v>51</v>
      </c>
      <c r="H6771" s="20" t="s">
        <v>52</v>
      </c>
      <c r="I6771" t="s">
        <v>53</v>
      </c>
      <c r="J6771" t="s">
        <v>54</v>
      </c>
      <c r="K6771">
        <v>3</v>
      </c>
      <c r="L6771" t="s">
        <v>55</v>
      </c>
      <c r="M6771" t="s">
        <v>77</v>
      </c>
      <c r="N6771" t="s">
        <v>89</v>
      </c>
      <c r="O6771" s="21" t="s">
        <v>58</v>
      </c>
      <c r="P6771" s="21" t="s">
        <v>97</v>
      </c>
      <c r="Q6771" s="20" t="s">
        <v>2912</v>
      </c>
      <c r="R6771" s="21" t="s">
        <v>2913</v>
      </c>
      <c r="S6771" s="35">
        <v>1</v>
      </c>
      <c r="T6771" s="22">
        <v>1</v>
      </c>
      <c r="U6771" s="20" t="s">
        <v>62</v>
      </c>
      <c r="V6771" s="20">
        <v>45899</v>
      </c>
      <c r="W6771" s="21">
        <v>8</v>
      </c>
      <c r="X6771" s="20">
        <v>45908</v>
      </c>
      <c r="Y6771" s="20">
        <v>45903</v>
      </c>
      <c r="Z6771" s="48">
        <v>9</v>
      </c>
      <c r="AA6771">
        <v>2025</v>
      </c>
      <c r="AB6771" s="45">
        <v>28121</v>
      </c>
      <c r="AC6771" s="45">
        <v>28121</v>
      </c>
      <c r="AK6771" s="10"/>
    </row>
    <row r="6772" spans="1:37">
      <c r="A6772" t="s">
        <v>45</v>
      </c>
      <c r="B6772" t="s">
        <v>46</v>
      </c>
      <c r="C6772" t="s">
        <v>47</v>
      </c>
      <c r="D6772" t="s">
        <v>7204</v>
      </c>
      <c r="E6772" t="s">
        <v>88</v>
      </c>
      <c r="F6772" t="s">
        <v>79</v>
      </c>
      <c r="G6772" t="s">
        <v>51</v>
      </c>
      <c r="H6772" s="20" t="s">
        <v>52</v>
      </c>
      <c r="I6772" t="s">
        <v>53</v>
      </c>
      <c r="J6772" t="s">
        <v>54</v>
      </c>
      <c r="K6772">
        <v>3</v>
      </c>
      <c r="L6772" t="s">
        <v>55</v>
      </c>
      <c r="M6772" t="s">
        <v>77</v>
      </c>
      <c r="N6772" t="s">
        <v>89</v>
      </c>
      <c r="O6772" s="21" t="s">
        <v>58</v>
      </c>
      <c r="P6772" s="21" t="s">
        <v>119</v>
      </c>
      <c r="Q6772" s="20" t="s">
        <v>6589</v>
      </c>
      <c r="R6772" s="21" t="s">
        <v>6590</v>
      </c>
      <c r="S6772" s="35">
        <v>1</v>
      </c>
      <c r="T6772" s="22">
        <v>1</v>
      </c>
      <c r="U6772" s="20" t="s">
        <v>62</v>
      </c>
      <c r="V6772" s="20">
        <v>45899</v>
      </c>
      <c r="W6772" s="21">
        <v>8</v>
      </c>
      <c r="X6772" s="20">
        <v>45908</v>
      </c>
      <c r="Y6772" s="20">
        <v>45903</v>
      </c>
      <c r="Z6772" s="48">
        <v>9</v>
      </c>
      <c r="AA6772">
        <v>2025</v>
      </c>
      <c r="AB6772" s="45">
        <v>74995</v>
      </c>
      <c r="AC6772" s="45">
        <v>74995</v>
      </c>
      <c r="AK6772" s="10"/>
    </row>
    <row r="6773" spans="1:37">
      <c r="A6773" t="s">
        <v>45</v>
      </c>
      <c r="B6773" t="s">
        <v>46</v>
      </c>
      <c r="C6773" t="s">
        <v>47</v>
      </c>
      <c r="D6773" t="s">
        <v>7205</v>
      </c>
      <c r="E6773" t="s">
        <v>88</v>
      </c>
      <c r="F6773" t="s">
        <v>79</v>
      </c>
      <c r="G6773" t="s">
        <v>51</v>
      </c>
      <c r="H6773" s="20" t="s">
        <v>52</v>
      </c>
      <c r="I6773" t="s">
        <v>53</v>
      </c>
      <c r="J6773" t="s">
        <v>54</v>
      </c>
      <c r="K6773">
        <v>3</v>
      </c>
      <c r="L6773" t="s">
        <v>55</v>
      </c>
      <c r="M6773" t="s">
        <v>56</v>
      </c>
      <c r="N6773" t="s">
        <v>57</v>
      </c>
      <c r="O6773" s="21" t="s">
        <v>58</v>
      </c>
      <c r="P6773" s="21" t="s">
        <v>64</v>
      </c>
      <c r="Q6773" s="20" t="s">
        <v>481</v>
      </c>
      <c r="R6773" s="21" t="s">
        <v>482</v>
      </c>
      <c r="S6773" s="35">
        <v>1</v>
      </c>
      <c r="T6773" s="22">
        <v>1</v>
      </c>
      <c r="U6773" s="20" t="s">
        <v>62</v>
      </c>
      <c r="V6773" s="20">
        <v>45898</v>
      </c>
      <c r="W6773" s="21">
        <v>8</v>
      </c>
      <c r="X6773" s="20">
        <v>45908</v>
      </c>
      <c r="Y6773" s="20">
        <v>45903</v>
      </c>
      <c r="Z6773" s="48">
        <v>9</v>
      </c>
      <c r="AA6773">
        <v>2025</v>
      </c>
      <c r="AB6773" s="45">
        <v>73327</v>
      </c>
      <c r="AC6773" s="45">
        <v>73327</v>
      </c>
      <c r="AK6773" s="10"/>
    </row>
    <row r="6774" spans="1:37">
      <c r="A6774" t="s">
        <v>45</v>
      </c>
      <c r="B6774" t="s">
        <v>46</v>
      </c>
      <c r="C6774" t="s">
        <v>47</v>
      </c>
      <c r="D6774" t="s">
        <v>7206</v>
      </c>
      <c r="E6774" t="s">
        <v>88</v>
      </c>
      <c r="F6774" t="s">
        <v>79</v>
      </c>
      <c r="G6774" t="s">
        <v>51</v>
      </c>
      <c r="H6774" s="20" t="s">
        <v>58</v>
      </c>
      <c r="I6774" t="s">
        <v>53</v>
      </c>
      <c r="J6774" t="s">
        <v>54</v>
      </c>
      <c r="K6774">
        <v>3</v>
      </c>
      <c r="L6774" t="s">
        <v>55</v>
      </c>
      <c r="M6774" t="s">
        <v>77</v>
      </c>
      <c r="N6774" t="s">
        <v>89</v>
      </c>
      <c r="O6774" s="21" t="s">
        <v>58</v>
      </c>
      <c r="P6774" s="21" t="s">
        <v>97</v>
      </c>
      <c r="Q6774" s="20" t="s">
        <v>2870</v>
      </c>
      <c r="R6774" s="21" t="s">
        <v>2871</v>
      </c>
      <c r="S6774" s="35">
        <v>1</v>
      </c>
      <c r="T6774" s="22">
        <v>0</v>
      </c>
      <c r="U6774" s="20" t="s">
        <v>62</v>
      </c>
      <c r="V6774" s="20">
        <v>45899</v>
      </c>
      <c r="W6774" s="21">
        <v>8</v>
      </c>
      <c r="X6774" s="20">
        <v>45908</v>
      </c>
      <c r="Z6774" s="48">
        <v>9</v>
      </c>
      <c r="AA6774">
        <v>2025</v>
      </c>
      <c r="AB6774" s="45">
        <v>62495</v>
      </c>
      <c r="AC6774" s="45">
        <v>0</v>
      </c>
      <c r="AK6774" s="10"/>
    </row>
    <row r="6775" spans="1:37">
      <c r="A6775" t="s">
        <v>45</v>
      </c>
      <c r="B6775" t="s">
        <v>46</v>
      </c>
      <c r="C6775" t="s">
        <v>47</v>
      </c>
      <c r="D6775" t="s">
        <v>7207</v>
      </c>
      <c r="E6775" t="s">
        <v>88</v>
      </c>
      <c r="F6775" t="s">
        <v>79</v>
      </c>
      <c r="G6775" t="s">
        <v>51</v>
      </c>
      <c r="H6775" s="20" t="s">
        <v>52</v>
      </c>
      <c r="I6775" t="s">
        <v>53</v>
      </c>
      <c r="J6775" t="s">
        <v>54</v>
      </c>
      <c r="K6775">
        <v>3</v>
      </c>
      <c r="L6775" t="s">
        <v>55</v>
      </c>
      <c r="M6775" t="s">
        <v>77</v>
      </c>
      <c r="N6775" t="s">
        <v>89</v>
      </c>
      <c r="O6775" s="21" t="s">
        <v>58</v>
      </c>
      <c r="P6775" s="21" t="s">
        <v>366</v>
      </c>
      <c r="Q6775" s="20" t="s">
        <v>367</v>
      </c>
      <c r="R6775" s="21" t="s">
        <v>368</v>
      </c>
      <c r="S6775" s="35">
        <v>1</v>
      </c>
      <c r="T6775" s="22">
        <v>1</v>
      </c>
      <c r="U6775" s="20" t="s">
        <v>62</v>
      </c>
      <c r="V6775" s="20">
        <v>45899</v>
      </c>
      <c r="W6775" s="21">
        <v>8</v>
      </c>
      <c r="X6775" s="20">
        <v>45908</v>
      </c>
      <c r="Y6775" s="20">
        <v>45903</v>
      </c>
      <c r="Z6775" s="48">
        <v>9</v>
      </c>
      <c r="AA6775">
        <v>2025</v>
      </c>
      <c r="AB6775" s="45">
        <v>34369</v>
      </c>
      <c r="AC6775" s="45">
        <v>34369</v>
      </c>
      <c r="AK6775" s="10"/>
    </row>
    <row r="6776" spans="1:37">
      <c r="A6776" t="s">
        <v>45</v>
      </c>
      <c r="B6776" t="s">
        <v>46</v>
      </c>
      <c r="C6776" t="s">
        <v>47</v>
      </c>
      <c r="D6776" t="s">
        <v>7208</v>
      </c>
      <c r="E6776" t="s">
        <v>88</v>
      </c>
      <c r="F6776" t="s">
        <v>79</v>
      </c>
      <c r="G6776" t="s">
        <v>51</v>
      </c>
      <c r="H6776" s="20" t="s">
        <v>52</v>
      </c>
      <c r="I6776" t="s">
        <v>53</v>
      </c>
      <c r="J6776" t="s">
        <v>54</v>
      </c>
      <c r="K6776">
        <v>3</v>
      </c>
      <c r="L6776" t="s">
        <v>55</v>
      </c>
      <c r="M6776" t="s">
        <v>56</v>
      </c>
      <c r="N6776" t="s">
        <v>57</v>
      </c>
      <c r="O6776" s="21" t="s">
        <v>58</v>
      </c>
      <c r="P6776" s="21" t="s">
        <v>64</v>
      </c>
      <c r="Q6776" s="20" t="s">
        <v>230</v>
      </c>
      <c r="R6776" s="21" t="s">
        <v>231</v>
      </c>
      <c r="S6776" s="35">
        <v>1</v>
      </c>
      <c r="T6776" s="22">
        <v>1</v>
      </c>
      <c r="U6776" s="20" t="s">
        <v>62</v>
      </c>
      <c r="V6776" s="20">
        <v>45899</v>
      </c>
      <c r="W6776" s="21">
        <v>8</v>
      </c>
      <c r="X6776" s="20">
        <v>45902</v>
      </c>
      <c r="Y6776" s="20">
        <v>45903</v>
      </c>
      <c r="Z6776" s="48">
        <v>9</v>
      </c>
      <c r="AA6776">
        <v>2025</v>
      </c>
      <c r="AB6776" s="45">
        <v>49994</v>
      </c>
      <c r="AC6776" s="45">
        <v>49994</v>
      </c>
      <c r="AK6776" s="10"/>
    </row>
    <row r="6777" spans="1:37">
      <c r="A6777" t="s">
        <v>45</v>
      </c>
      <c r="B6777" t="s">
        <v>46</v>
      </c>
      <c r="C6777" t="s">
        <v>47</v>
      </c>
      <c r="D6777" t="s">
        <v>7209</v>
      </c>
      <c r="E6777" t="s">
        <v>88</v>
      </c>
      <c r="F6777" t="s">
        <v>79</v>
      </c>
      <c r="G6777" t="s">
        <v>51</v>
      </c>
      <c r="H6777" s="20" t="s">
        <v>52</v>
      </c>
      <c r="I6777" t="s">
        <v>53</v>
      </c>
      <c r="J6777" t="s">
        <v>54</v>
      </c>
      <c r="K6777">
        <v>3</v>
      </c>
      <c r="L6777" t="s">
        <v>55</v>
      </c>
      <c r="M6777" t="s">
        <v>77</v>
      </c>
      <c r="N6777" t="s">
        <v>89</v>
      </c>
      <c r="O6777" s="21" t="s">
        <v>58</v>
      </c>
      <c r="P6777" s="21" t="s">
        <v>150</v>
      </c>
      <c r="Q6777" s="20" t="s">
        <v>244</v>
      </c>
      <c r="R6777" s="21" t="s">
        <v>245</v>
      </c>
      <c r="S6777" s="35">
        <v>1</v>
      </c>
      <c r="T6777" s="22">
        <v>1</v>
      </c>
      <c r="U6777" s="20" t="s">
        <v>62</v>
      </c>
      <c r="V6777" s="20">
        <v>45897</v>
      </c>
      <c r="W6777" s="21">
        <v>8</v>
      </c>
      <c r="X6777" s="20">
        <v>45912</v>
      </c>
      <c r="Y6777" s="20">
        <v>45912</v>
      </c>
      <c r="Z6777" s="48">
        <v>9</v>
      </c>
      <c r="AA6777">
        <v>2025</v>
      </c>
      <c r="AB6777" s="45">
        <v>96866</v>
      </c>
      <c r="AC6777" s="45">
        <v>96866</v>
      </c>
      <c r="AK6777" s="10"/>
    </row>
    <row r="6778" spans="1:37">
      <c r="A6778" t="s">
        <v>45</v>
      </c>
      <c r="B6778" t="s">
        <v>46</v>
      </c>
      <c r="C6778" t="s">
        <v>47</v>
      </c>
      <c r="D6778" t="s">
        <v>7210</v>
      </c>
      <c r="E6778" t="s">
        <v>88</v>
      </c>
      <c r="F6778" t="s">
        <v>79</v>
      </c>
      <c r="G6778" t="s">
        <v>51</v>
      </c>
      <c r="H6778" s="20" t="s">
        <v>52</v>
      </c>
      <c r="I6778" t="s">
        <v>53</v>
      </c>
      <c r="J6778" t="s">
        <v>54</v>
      </c>
      <c r="K6778">
        <v>3</v>
      </c>
      <c r="L6778" t="s">
        <v>55</v>
      </c>
      <c r="M6778" t="s">
        <v>56</v>
      </c>
      <c r="N6778" t="s">
        <v>57</v>
      </c>
      <c r="O6778" s="21" t="s">
        <v>58</v>
      </c>
      <c r="P6778" s="21" t="s">
        <v>64</v>
      </c>
      <c r="Q6778" s="20" t="s">
        <v>224</v>
      </c>
      <c r="R6778" s="21" t="s">
        <v>225</v>
      </c>
      <c r="S6778" s="35">
        <v>1</v>
      </c>
      <c r="T6778" s="22">
        <v>1</v>
      </c>
      <c r="U6778" s="20" t="s">
        <v>62</v>
      </c>
      <c r="V6778" s="20">
        <v>45899</v>
      </c>
      <c r="W6778" s="21">
        <v>8</v>
      </c>
      <c r="X6778" s="20">
        <v>45908</v>
      </c>
      <c r="Y6778" s="20">
        <v>45903</v>
      </c>
      <c r="Z6778" s="48">
        <v>9</v>
      </c>
      <c r="AA6778">
        <v>2025</v>
      </c>
      <c r="AB6778" s="45">
        <v>113333</v>
      </c>
      <c r="AC6778" s="45">
        <v>113333</v>
      </c>
      <c r="AK6778" s="10"/>
    </row>
    <row r="6779" spans="1:37">
      <c r="A6779" t="s">
        <v>45</v>
      </c>
      <c r="B6779" t="s">
        <v>46</v>
      </c>
      <c r="C6779" t="s">
        <v>47</v>
      </c>
      <c r="D6779" t="s">
        <v>7211</v>
      </c>
      <c r="E6779" t="s">
        <v>88</v>
      </c>
      <c r="F6779" t="s">
        <v>79</v>
      </c>
      <c r="G6779" t="s">
        <v>51</v>
      </c>
      <c r="H6779" s="20" t="s">
        <v>58</v>
      </c>
      <c r="I6779" t="s">
        <v>53</v>
      </c>
      <c r="J6779" t="s">
        <v>54</v>
      </c>
      <c r="K6779">
        <v>3</v>
      </c>
      <c r="L6779" t="s">
        <v>55</v>
      </c>
      <c r="M6779" t="s">
        <v>77</v>
      </c>
      <c r="N6779" t="s">
        <v>89</v>
      </c>
      <c r="O6779" s="21" t="s">
        <v>58</v>
      </c>
      <c r="P6779" s="21" t="s">
        <v>119</v>
      </c>
      <c r="Q6779" s="20" t="s">
        <v>6891</v>
      </c>
      <c r="R6779" s="21" t="s">
        <v>6892</v>
      </c>
      <c r="S6779" s="35">
        <v>1</v>
      </c>
      <c r="T6779" s="22">
        <v>0</v>
      </c>
      <c r="U6779" s="20" t="s">
        <v>62</v>
      </c>
      <c r="V6779" s="20">
        <v>45900</v>
      </c>
      <c r="W6779" s="21">
        <v>8</v>
      </c>
      <c r="X6779" s="20">
        <v>45909</v>
      </c>
      <c r="Z6779" s="48">
        <v>9</v>
      </c>
      <c r="AA6779">
        <v>2025</v>
      </c>
      <c r="AB6779" s="45">
        <v>149988</v>
      </c>
      <c r="AC6779" s="45">
        <v>0</v>
      </c>
      <c r="AK6779" s="10"/>
    </row>
    <row r="6780" spans="1:37">
      <c r="A6780" t="s">
        <v>45</v>
      </c>
      <c r="B6780" t="s">
        <v>46</v>
      </c>
      <c r="C6780" t="s">
        <v>47</v>
      </c>
      <c r="D6780" t="s">
        <v>7212</v>
      </c>
      <c r="E6780" t="s">
        <v>88</v>
      </c>
      <c r="F6780" t="s">
        <v>79</v>
      </c>
      <c r="G6780" t="s">
        <v>51</v>
      </c>
      <c r="H6780" s="20" t="s">
        <v>52</v>
      </c>
      <c r="I6780" t="s">
        <v>53</v>
      </c>
      <c r="J6780" t="s">
        <v>54</v>
      </c>
      <c r="K6780">
        <v>3</v>
      </c>
      <c r="L6780" t="s">
        <v>55</v>
      </c>
      <c r="M6780" t="s">
        <v>77</v>
      </c>
      <c r="N6780" t="s">
        <v>89</v>
      </c>
      <c r="O6780" s="21" t="s">
        <v>58</v>
      </c>
      <c r="P6780" s="21" t="s">
        <v>126</v>
      </c>
      <c r="Q6780" s="20" t="s">
        <v>1621</v>
      </c>
      <c r="R6780" s="21" t="s">
        <v>1622</v>
      </c>
      <c r="S6780" s="35">
        <v>1</v>
      </c>
      <c r="T6780" s="22">
        <v>1</v>
      </c>
      <c r="U6780" s="20" t="s">
        <v>62</v>
      </c>
      <c r="V6780" s="20">
        <v>45900</v>
      </c>
      <c r="W6780" s="21">
        <v>8</v>
      </c>
      <c r="X6780" s="20">
        <v>45908</v>
      </c>
      <c r="Y6780" s="20">
        <v>45903</v>
      </c>
      <c r="Z6780" s="48">
        <v>9</v>
      </c>
      <c r="AA6780">
        <v>2025</v>
      </c>
      <c r="AB6780" s="45">
        <v>40620</v>
      </c>
      <c r="AC6780" s="45">
        <v>40620</v>
      </c>
      <c r="AK6780" s="10"/>
    </row>
    <row r="6781" spans="1:37">
      <c r="A6781" t="s">
        <v>45</v>
      </c>
      <c r="B6781" t="s">
        <v>46</v>
      </c>
      <c r="C6781" t="s">
        <v>47</v>
      </c>
      <c r="D6781" t="s">
        <v>7213</v>
      </c>
      <c r="E6781" t="s">
        <v>88</v>
      </c>
      <c r="F6781" t="s">
        <v>79</v>
      </c>
      <c r="G6781" t="s">
        <v>51</v>
      </c>
      <c r="H6781" s="20" t="s">
        <v>52</v>
      </c>
      <c r="I6781" t="s">
        <v>53</v>
      </c>
      <c r="J6781" t="s">
        <v>54</v>
      </c>
      <c r="K6781">
        <v>3</v>
      </c>
      <c r="L6781" t="s">
        <v>55</v>
      </c>
      <c r="M6781" t="s">
        <v>56</v>
      </c>
      <c r="N6781" t="s">
        <v>57</v>
      </c>
      <c r="O6781" s="21" t="s">
        <v>58</v>
      </c>
      <c r="P6781" s="21" t="s">
        <v>64</v>
      </c>
      <c r="Q6781" s="20" t="s">
        <v>720</v>
      </c>
      <c r="R6781" s="21" t="s">
        <v>721</v>
      </c>
      <c r="S6781" s="35">
        <v>1</v>
      </c>
      <c r="T6781" s="22">
        <v>1</v>
      </c>
      <c r="U6781" s="20" t="s">
        <v>62</v>
      </c>
      <c r="V6781" s="20">
        <v>45899</v>
      </c>
      <c r="W6781" s="21">
        <v>8</v>
      </c>
      <c r="X6781" s="20">
        <v>45908</v>
      </c>
      <c r="Y6781" s="20">
        <v>45903</v>
      </c>
      <c r="Z6781" s="48">
        <v>9</v>
      </c>
      <c r="AA6781">
        <v>2025</v>
      </c>
      <c r="AB6781" s="45">
        <v>56243</v>
      </c>
      <c r="AC6781" s="45">
        <v>56243</v>
      </c>
      <c r="AK6781" s="10"/>
    </row>
    <row r="6782" spans="1:37">
      <c r="A6782" t="s">
        <v>45</v>
      </c>
      <c r="B6782" t="s">
        <v>46</v>
      </c>
      <c r="C6782" t="s">
        <v>47</v>
      </c>
      <c r="D6782" t="s">
        <v>7214</v>
      </c>
      <c r="E6782" t="s">
        <v>88</v>
      </c>
      <c r="F6782" t="s">
        <v>79</v>
      </c>
      <c r="G6782" t="s">
        <v>51</v>
      </c>
      <c r="H6782" s="20" t="s">
        <v>52</v>
      </c>
      <c r="I6782" t="s">
        <v>53</v>
      </c>
      <c r="J6782" t="s">
        <v>54</v>
      </c>
      <c r="K6782">
        <v>3</v>
      </c>
      <c r="L6782" t="s">
        <v>55</v>
      </c>
      <c r="M6782" t="s">
        <v>77</v>
      </c>
      <c r="N6782" t="s">
        <v>89</v>
      </c>
      <c r="O6782" s="21" t="s">
        <v>58</v>
      </c>
      <c r="P6782" s="21" t="s">
        <v>119</v>
      </c>
      <c r="Q6782" s="20" t="s">
        <v>3415</v>
      </c>
      <c r="R6782" s="21" t="s">
        <v>3416</v>
      </c>
      <c r="S6782" s="35">
        <v>1</v>
      </c>
      <c r="T6782" s="22">
        <v>1</v>
      </c>
      <c r="U6782" s="20" t="s">
        <v>62</v>
      </c>
      <c r="V6782" s="20">
        <v>45899</v>
      </c>
      <c r="W6782" s="21">
        <v>8</v>
      </c>
      <c r="X6782" s="20">
        <v>45908</v>
      </c>
      <c r="Y6782" s="20">
        <v>45903</v>
      </c>
      <c r="Z6782" s="48">
        <v>9</v>
      </c>
      <c r="AA6782">
        <v>2025</v>
      </c>
      <c r="AB6782" s="45">
        <v>37494</v>
      </c>
      <c r="AC6782" s="45">
        <v>37494</v>
      </c>
      <c r="AK6782" s="10"/>
    </row>
    <row r="6783" spans="1:37">
      <c r="A6783" t="s">
        <v>45</v>
      </c>
      <c r="B6783" t="s">
        <v>46</v>
      </c>
      <c r="C6783" t="s">
        <v>47</v>
      </c>
      <c r="D6783" t="s">
        <v>7215</v>
      </c>
      <c r="E6783" t="s">
        <v>88</v>
      </c>
      <c r="F6783" t="s">
        <v>79</v>
      </c>
      <c r="G6783" t="s">
        <v>51</v>
      </c>
      <c r="H6783" s="20" t="s">
        <v>52</v>
      </c>
      <c r="I6783" t="s">
        <v>53</v>
      </c>
      <c r="J6783" t="s">
        <v>54</v>
      </c>
      <c r="K6783">
        <v>3</v>
      </c>
      <c r="L6783" t="s">
        <v>55</v>
      </c>
      <c r="M6783" t="s">
        <v>56</v>
      </c>
      <c r="N6783" t="s">
        <v>57</v>
      </c>
      <c r="O6783" s="21" t="s">
        <v>58</v>
      </c>
      <c r="P6783" s="21" t="s">
        <v>64</v>
      </c>
      <c r="Q6783" s="20" t="s">
        <v>885</v>
      </c>
      <c r="R6783" s="21" t="s">
        <v>886</v>
      </c>
      <c r="S6783" s="35">
        <v>1</v>
      </c>
      <c r="T6783" s="22">
        <v>1</v>
      </c>
      <c r="U6783" s="20" t="s">
        <v>62</v>
      </c>
      <c r="V6783" s="20">
        <v>45900</v>
      </c>
      <c r="W6783" s="21">
        <v>8</v>
      </c>
      <c r="X6783" s="20">
        <v>45908</v>
      </c>
      <c r="Y6783" s="20">
        <v>45903</v>
      </c>
      <c r="Z6783" s="48">
        <v>9</v>
      </c>
      <c r="AA6783">
        <v>2025</v>
      </c>
      <c r="AB6783" s="45">
        <v>103117</v>
      </c>
      <c r="AC6783" s="45">
        <v>103117</v>
      </c>
      <c r="AK6783" s="10"/>
    </row>
    <row r="6784" spans="1:37">
      <c r="A6784" t="s">
        <v>45</v>
      </c>
      <c r="B6784" t="s">
        <v>46</v>
      </c>
      <c r="C6784" t="s">
        <v>47</v>
      </c>
      <c r="D6784" t="s">
        <v>7216</v>
      </c>
      <c r="E6784" t="s">
        <v>88</v>
      </c>
      <c r="F6784" t="s">
        <v>79</v>
      </c>
      <c r="G6784" t="s">
        <v>51</v>
      </c>
      <c r="H6784" s="20" t="s">
        <v>52</v>
      </c>
      <c r="I6784" t="s">
        <v>53</v>
      </c>
      <c r="J6784" t="s">
        <v>54</v>
      </c>
      <c r="K6784">
        <v>3</v>
      </c>
      <c r="L6784" t="s">
        <v>55</v>
      </c>
      <c r="M6784" t="s">
        <v>77</v>
      </c>
      <c r="N6784" t="s">
        <v>89</v>
      </c>
      <c r="O6784" s="21" t="s">
        <v>58</v>
      </c>
      <c r="P6784" s="21" t="s">
        <v>276</v>
      </c>
      <c r="Q6784" s="20" t="s">
        <v>315</v>
      </c>
      <c r="R6784" s="21" t="s">
        <v>316</v>
      </c>
      <c r="S6784" s="35">
        <v>2</v>
      </c>
      <c r="T6784" s="22">
        <v>2</v>
      </c>
      <c r="U6784" s="20" t="s">
        <v>62</v>
      </c>
      <c r="V6784" s="20">
        <v>45900</v>
      </c>
      <c r="W6784" s="21">
        <v>8</v>
      </c>
      <c r="X6784" s="20">
        <v>45908</v>
      </c>
      <c r="Y6784" s="20">
        <v>45903</v>
      </c>
      <c r="Z6784" s="48">
        <v>9</v>
      </c>
      <c r="AA6784">
        <v>2025</v>
      </c>
      <c r="AB6784" s="45">
        <v>24990</v>
      </c>
      <c r="AC6784" s="45">
        <v>24990</v>
      </c>
      <c r="AK6784" s="10"/>
    </row>
    <row r="6785" spans="1:37">
      <c r="A6785" t="s">
        <v>45</v>
      </c>
      <c r="B6785" t="s">
        <v>46</v>
      </c>
      <c r="C6785" t="s">
        <v>47</v>
      </c>
      <c r="D6785" t="s">
        <v>7217</v>
      </c>
      <c r="E6785" t="s">
        <v>88</v>
      </c>
      <c r="F6785" t="s">
        <v>79</v>
      </c>
      <c r="G6785" t="s">
        <v>51</v>
      </c>
      <c r="H6785" s="20" t="s">
        <v>52</v>
      </c>
      <c r="I6785" t="s">
        <v>53</v>
      </c>
      <c r="J6785" t="s">
        <v>54</v>
      </c>
      <c r="K6785">
        <v>3</v>
      </c>
      <c r="L6785" t="s">
        <v>55</v>
      </c>
      <c r="M6785" t="s">
        <v>77</v>
      </c>
      <c r="N6785" t="s">
        <v>89</v>
      </c>
      <c r="O6785" s="21" t="s">
        <v>58</v>
      </c>
      <c r="P6785" s="21" t="s">
        <v>119</v>
      </c>
      <c r="Q6785" s="20" t="s">
        <v>728</v>
      </c>
      <c r="R6785" s="21" t="s">
        <v>729</v>
      </c>
      <c r="S6785" s="35">
        <v>1</v>
      </c>
      <c r="T6785" s="22">
        <v>1</v>
      </c>
      <c r="U6785" s="20" t="s">
        <v>62</v>
      </c>
      <c r="V6785" s="20">
        <v>45900</v>
      </c>
      <c r="W6785" s="21">
        <v>8</v>
      </c>
      <c r="X6785" s="20">
        <v>45908</v>
      </c>
      <c r="Y6785" s="20">
        <v>45903</v>
      </c>
      <c r="Z6785" s="48">
        <v>9</v>
      </c>
      <c r="AA6785">
        <v>2025</v>
      </c>
      <c r="AB6785" s="45">
        <v>73327</v>
      </c>
      <c r="AC6785" s="45">
        <v>73327</v>
      </c>
      <c r="AK6785" s="10"/>
    </row>
    <row r="6786" spans="1:37">
      <c r="A6786" t="s">
        <v>45</v>
      </c>
      <c r="B6786" t="s">
        <v>46</v>
      </c>
      <c r="C6786" t="s">
        <v>47</v>
      </c>
      <c r="D6786" t="s">
        <v>7218</v>
      </c>
      <c r="E6786" t="s">
        <v>88</v>
      </c>
      <c r="F6786" t="s">
        <v>79</v>
      </c>
      <c r="G6786" t="s">
        <v>51</v>
      </c>
      <c r="H6786" s="20" t="s">
        <v>52</v>
      </c>
      <c r="I6786" t="s">
        <v>53</v>
      </c>
      <c r="J6786" t="s">
        <v>54</v>
      </c>
      <c r="K6786">
        <v>3</v>
      </c>
      <c r="L6786" t="s">
        <v>55</v>
      </c>
      <c r="M6786" t="s">
        <v>56</v>
      </c>
      <c r="N6786" t="s">
        <v>57</v>
      </c>
      <c r="O6786" s="21" t="s">
        <v>58</v>
      </c>
      <c r="P6786" s="21" t="s">
        <v>64</v>
      </c>
      <c r="Q6786" s="20" t="s">
        <v>410</v>
      </c>
      <c r="R6786" s="21" t="s">
        <v>411</v>
      </c>
      <c r="S6786" s="35">
        <v>1</v>
      </c>
      <c r="T6786" s="22">
        <v>1</v>
      </c>
      <c r="U6786" s="20" t="s">
        <v>62</v>
      </c>
      <c r="V6786" s="20">
        <v>45900</v>
      </c>
      <c r="W6786" s="21">
        <v>8</v>
      </c>
      <c r="X6786" s="20">
        <v>45908</v>
      </c>
      <c r="Y6786" s="20">
        <v>45903</v>
      </c>
      <c r="Z6786" s="48">
        <v>9</v>
      </c>
      <c r="AA6786">
        <v>2025</v>
      </c>
      <c r="AB6786" s="45">
        <v>48742</v>
      </c>
      <c r="AC6786" s="45">
        <v>48742</v>
      </c>
      <c r="AK6786" s="10"/>
    </row>
    <row r="6787" spans="1:37">
      <c r="A6787" t="s">
        <v>45</v>
      </c>
      <c r="B6787" t="s">
        <v>46</v>
      </c>
      <c r="C6787" t="s">
        <v>47</v>
      </c>
      <c r="D6787" t="s">
        <v>7219</v>
      </c>
      <c r="E6787" t="s">
        <v>88</v>
      </c>
      <c r="F6787" t="s">
        <v>79</v>
      </c>
      <c r="G6787" t="s">
        <v>51</v>
      </c>
      <c r="H6787" s="20" t="s">
        <v>52</v>
      </c>
      <c r="I6787" t="s">
        <v>53</v>
      </c>
      <c r="J6787" t="s">
        <v>54</v>
      </c>
      <c r="K6787">
        <v>3</v>
      </c>
      <c r="L6787" t="s">
        <v>55</v>
      </c>
      <c r="M6787" t="s">
        <v>77</v>
      </c>
      <c r="N6787" t="s">
        <v>89</v>
      </c>
      <c r="O6787" s="21" t="s">
        <v>58</v>
      </c>
      <c r="P6787" s="21" t="s">
        <v>97</v>
      </c>
      <c r="Q6787" s="20" t="s">
        <v>428</v>
      </c>
      <c r="R6787" s="21" t="s">
        <v>429</v>
      </c>
      <c r="S6787" s="35">
        <v>1</v>
      </c>
      <c r="T6787" s="22">
        <v>1</v>
      </c>
      <c r="U6787" s="20" t="s">
        <v>62</v>
      </c>
      <c r="V6787" s="20">
        <v>45900</v>
      </c>
      <c r="W6787" s="21">
        <v>8</v>
      </c>
      <c r="X6787" s="20">
        <v>45908</v>
      </c>
      <c r="Y6787" s="20">
        <v>45903</v>
      </c>
      <c r="Z6787" s="48">
        <v>9</v>
      </c>
      <c r="AA6787">
        <v>2025</v>
      </c>
      <c r="AB6787" s="45">
        <v>56248</v>
      </c>
      <c r="AC6787" s="45">
        <v>56248</v>
      </c>
      <c r="AK6787" s="10"/>
    </row>
    <row r="6788" spans="1:37">
      <c r="A6788" t="s">
        <v>45</v>
      </c>
      <c r="B6788" t="s">
        <v>46</v>
      </c>
      <c r="C6788" t="s">
        <v>47</v>
      </c>
      <c r="D6788" t="s">
        <v>7220</v>
      </c>
      <c r="E6788" t="s">
        <v>88</v>
      </c>
      <c r="F6788" t="s">
        <v>79</v>
      </c>
      <c r="G6788" t="s">
        <v>51</v>
      </c>
      <c r="H6788" s="20" t="s">
        <v>52</v>
      </c>
      <c r="I6788" t="s">
        <v>53</v>
      </c>
      <c r="J6788" t="s">
        <v>54</v>
      </c>
      <c r="K6788">
        <v>3</v>
      </c>
      <c r="L6788" t="s">
        <v>55</v>
      </c>
      <c r="M6788" t="s">
        <v>56</v>
      </c>
      <c r="N6788" t="s">
        <v>57</v>
      </c>
      <c r="O6788" s="21" t="s">
        <v>58</v>
      </c>
      <c r="P6788" s="21" t="s">
        <v>64</v>
      </c>
      <c r="Q6788" s="20" t="s">
        <v>358</v>
      </c>
      <c r="R6788" s="21" t="s">
        <v>359</v>
      </c>
      <c r="S6788" s="35">
        <v>1</v>
      </c>
      <c r="T6788" s="22">
        <v>1</v>
      </c>
      <c r="U6788" s="20" t="s">
        <v>62</v>
      </c>
      <c r="V6788" s="20">
        <v>45899</v>
      </c>
      <c r="W6788" s="21">
        <v>8</v>
      </c>
      <c r="X6788" s="20">
        <v>45908</v>
      </c>
      <c r="Y6788" s="20">
        <v>45903</v>
      </c>
      <c r="Z6788" s="48">
        <v>9</v>
      </c>
      <c r="AA6788">
        <v>2025</v>
      </c>
      <c r="AB6788" s="45">
        <v>86665</v>
      </c>
      <c r="AC6788" s="45">
        <v>86665</v>
      </c>
      <c r="AK6788" s="10"/>
    </row>
    <row r="6789" spans="1:37">
      <c r="A6789" t="s">
        <v>45</v>
      </c>
      <c r="B6789" t="s">
        <v>46</v>
      </c>
      <c r="C6789" t="s">
        <v>47</v>
      </c>
      <c r="D6789" t="s">
        <v>7221</v>
      </c>
      <c r="E6789" t="s">
        <v>88</v>
      </c>
      <c r="F6789" t="s">
        <v>79</v>
      </c>
      <c r="G6789" t="s">
        <v>51</v>
      </c>
      <c r="H6789" s="20" t="s">
        <v>52</v>
      </c>
      <c r="I6789" t="s">
        <v>53</v>
      </c>
      <c r="J6789" t="s">
        <v>54</v>
      </c>
      <c r="K6789">
        <v>3</v>
      </c>
      <c r="L6789" t="s">
        <v>55</v>
      </c>
      <c r="M6789" t="s">
        <v>56</v>
      </c>
      <c r="N6789" t="s">
        <v>57</v>
      </c>
      <c r="O6789" s="21" t="s">
        <v>58</v>
      </c>
      <c r="P6789" s="21" t="s">
        <v>133</v>
      </c>
      <c r="Q6789" s="20" t="s">
        <v>511</v>
      </c>
      <c r="R6789" s="21" t="s">
        <v>512</v>
      </c>
      <c r="S6789" s="35">
        <v>1</v>
      </c>
      <c r="T6789" s="22">
        <v>1</v>
      </c>
      <c r="U6789" s="20" t="s">
        <v>62</v>
      </c>
      <c r="V6789" s="20">
        <v>45897</v>
      </c>
      <c r="W6789" s="21">
        <v>8</v>
      </c>
      <c r="X6789" s="20">
        <v>45905</v>
      </c>
      <c r="Y6789" s="20">
        <v>45903</v>
      </c>
      <c r="Z6789" s="48">
        <v>9</v>
      </c>
      <c r="AA6789">
        <v>2025</v>
      </c>
      <c r="AB6789" s="45">
        <v>37496</v>
      </c>
      <c r="AC6789" s="45">
        <v>37496</v>
      </c>
      <c r="AK6789" s="10"/>
    </row>
    <row r="6790" spans="1:37">
      <c r="A6790" t="s">
        <v>45</v>
      </c>
      <c r="B6790" t="s">
        <v>46</v>
      </c>
      <c r="C6790" t="s">
        <v>47</v>
      </c>
      <c r="D6790" t="s">
        <v>7222</v>
      </c>
      <c r="E6790" t="s">
        <v>88</v>
      </c>
      <c r="F6790" t="s">
        <v>79</v>
      </c>
      <c r="G6790" t="s">
        <v>51</v>
      </c>
      <c r="H6790" s="20" t="s">
        <v>52</v>
      </c>
      <c r="I6790" t="s">
        <v>53</v>
      </c>
      <c r="J6790" t="s">
        <v>54</v>
      </c>
      <c r="K6790">
        <v>3</v>
      </c>
      <c r="L6790" t="s">
        <v>55</v>
      </c>
      <c r="M6790" t="s">
        <v>77</v>
      </c>
      <c r="N6790" t="s">
        <v>89</v>
      </c>
      <c r="O6790" s="21" t="s">
        <v>58</v>
      </c>
      <c r="P6790" s="21" t="s">
        <v>119</v>
      </c>
      <c r="Q6790" s="20" t="s">
        <v>539</v>
      </c>
      <c r="R6790" s="21" t="s">
        <v>540</v>
      </c>
      <c r="S6790" s="35">
        <v>1</v>
      </c>
      <c r="T6790" s="22">
        <v>1</v>
      </c>
      <c r="U6790" s="20" t="s">
        <v>62</v>
      </c>
      <c r="V6790" s="20">
        <v>45899</v>
      </c>
      <c r="W6790" s="21">
        <v>8</v>
      </c>
      <c r="X6790" s="20">
        <v>45908</v>
      </c>
      <c r="Y6790" s="20">
        <v>45903</v>
      </c>
      <c r="Z6790" s="48">
        <v>9</v>
      </c>
      <c r="AA6790">
        <v>2025</v>
      </c>
      <c r="AB6790" s="45">
        <v>112492</v>
      </c>
      <c r="AC6790" s="45">
        <v>112492</v>
      </c>
      <c r="AK6790" s="10"/>
    </row>
    <row r="6791" spans="1:37">
      <c r="A6791" t="s">
        <v>45</v>
      </c>
      <c r="B6791" t="s">
        <v>46</v>
      </c>
      <c r="C6791" t="s">
        <v>47</v>
      </c>
      <c r="D6791" t="s">
        <v>7223</v>
      </c>
      <c r="E6791" t="s">
        <v>88</v>
      </c>
      <c r="F6791" t="s">
        <v>79</v>
      </c>
      <c r="G6791" t="s">
        <v>51</v>
      </c>
      <c r="H6791" s="20" t="s">
        <v>52</v>
      </c>
      <c r="I6791" t="s">
        <v>53</v>
      </c>
      <c r="J6791" t="s">
        <v>54</v>
      </c>
      <c r="K6791">
        <v>3</v>
      </c>
      <c r="L6791" t="s">
        <v>55</v>
      </c>
      <c r="M6791" t="s">
        <v>77</v>
      </c>
      <c r="N6791" t="s">
        <v>89</v>
      </c>
      <c r="O6791" s="21" t="s">
        <v>58</v>
      </c>
      <c r="P6791" s="21" t="s">
        <v>97</v>
      </c>
      <c r="Q6791" s="20" t="s">
        <v>2483</v>
      </c>
      <c r="R6791" s="21" t="s">
        <v>2484</v>
      </c>
      <c r="S6791" s="35">
        <v>1</v>
      </c>
      <c r="T6791" s="22">
        <v>1</v>
      </c>
      <c r="U6791" s="20" t="s">
        <v>62</v>
      </c>
      <c r="V6791" s="20">
        <v>45899</v>
      </c>
      <c r="W6791" s="21">
        <v>8</v>
      </c>
      <c r="X6791" s="20">
        <v>45908</v>
      </c>
      <c r="Y6791" s="20">
        <v>45903</v>
      </c>
      <c r="Z6791" s="48">
        <v>9</v>
      </c>
      <c r="AA6791">
        <v>2025</v>
      </c>
      <c r="AB6791" s="45">
        <v>43745</v>
      </c>
      <c r="AC6791" s="45">
        <v>43745</v>
      </c>
      <c r="AK6791" s="10"/>
    </row>
    <row r="6792" spans="1:37">
      <c r="A6792" t="s">
        <v>45</v>
      </c>
      <c r="B6792" t="s">
        <v>46</v>
      </c>
      <c r="C6792" t="s">
        <v>47</v>
      </c>
      <c r="D6792" t="s">
        <v>7224</v>
      </c>
      <c r="E6792" t="s">
        <v>88</v>
      </c>
      <c r="F6792" t="s">
        <v>79</v>
      </c>
      <c r="G6792" t="s">
        <v>51</v>
      </c>
      <c r="H6792" s="20" t="s">
        <v>52</v>
      </c>
      <c r="I6792" t="s">
        <v>53</v>
      </c>
      <c r="J6792" t="s">
        <v>54</v>
      </c>
      <c r="K6792">
        <v>3</v>
      </c>
      <c r="L6792" t="s">
        <v>55</v>
      </c>
      <c r="M6792" t="s">
        <v>56</v>
      </c>
      <c r="N6792" t="s">
        <v>57</v>
      </c>
      <c r="O6792" s="21" t="s">
        <v>58</v>
      </c>
      <c r="P6792" s="21" t="s">
        <v>207</v>
      </c>
      <c r="Q6792" s="20" t="s">
        <v>2322</v>
      </c>
      <c r="R6792" s="21" t="s">
        <v>2323</v>
      </c>
      <c r="S6792" s="35">
        <v>1</v>
      </c>
      <c r="T6792" s="22">
        <v>1</v>
      </c>
      <c r="U6792" s="20" t="s">
        <v>62</v>
      </c>
      <c r="V6792" s="20">
        <v>45899</v>
      </c>
      <c r="W6792" s="21">
        <v>8</v>
      </c>
      <c r="X6792" s="20">
        <v>45908</v>
      </c>
      <c r="Y6792" s="20">
        <v>45903</v>
      </c>
      <c r="Z6792" s="48">
        <v>9</v>
      </c>
      <c r="AA6792">
        <v>2025</v>
      </c>
      <c r="AB6792" s="45">
        <v>99991</v>
      </c>
      <c r="AC6792" s="45">
        <v>99991</v>
      </c>
      <c r="AK6792" s="10"/>
    </row>
    <row r="6793" spans="1:37">
      <c r="A6793" t="s">
        <v>45</v>
      </c>
      <c r="B6793" t="s">
        <v>46</v>
      </c>
      <c r="C6793" t="s">
        <v>47</v>
      </c>
      <c r="D6793" t="s">
        <v>7225</v>
      </c>
      <c r="E6793" t="s">
        <v>88</v>
      </c>
      <c r="F6793" t="s">
        <v>79</v>
      </c>
      <c r="G6793" t="s">
        <v>51</v>
      </c>
      <c r="H6793" s="20" t="s">
        <v>52</v>
      </c>
      <c r="I6793" t="s">
        <v>53</v>
      </c>
      <c r="J6793" t="s">
        <v>54</v>
      </c>
      <c r="K6793">
        <v>3</v>
      </c>
      <c r="L6793" t="s">
        <v>55</v>
      </c>
      <c r="M6793" t="s">
        <v>77</v>
      </c>
      <c r="N6793" t="s">
        <v>89</v>
      </c>
      <c r="O6793" s="21" t="s">
        <v>58</v>
      </c>
      <c r="P6793" s="21" t="s">
        <v>90</v>
      </c>
      <c r="Q6793" s="20" t="s">
        <v>5489</v>
      </c>
      <c r="R6793" s="21" t="s">
        <v>5490</v>
      </c>
      <c r="S6793" s="35">
        <v>1</v>
      </c>
      <c r="T6793" s="22">
        <v>1</v>
      </c>
      <c r="U6793" s="20" t="s">
        <v>62</v>
      </c>
      <c r="V6793" s="20">
        <v>45899</v>
      </c>
      <c r="W6793" s="21">
        <v>8</v>
      </c>
      <c r="X6793" s="20">
        <v>45908</v>
      </c>
      <c r="Y6793" s="20">
        <v>45903</v>
      </c>
      <c r="Z6793" s="48">
        <v>9</v>
      </c>
      <c r="AA6793">
        <v>2025</v>
      </c>
      <c r="AB6793" s="45">
        <v>99992</v>
      </c>
      <c r="AC6793" s="45">
        <v>99992</v>
      </c>
      <c r="AK6793" s="10"/>
    </row>
    <row r="6794" spans="1:37">
      <c r="A6794" t="s">
        <v>45</v>
      </c>
      <c r="B6794" t="s">
        <v>46</v>
      </c>
      <c r="C6794" t="s">
        <v>47</v>
      </c>
      <c r="D6794" t="s">
        <v>7226</v>
      </c>
      <c r="E6794" t="s">
        <v>88</v>
      </c>
      <c r="F6794" t="s">
        <v>79</v>
      </c>
      <c r="G6794" t="s">
        <v>51</v>
      </c>
      <c r="H6794" s="20" t="s">
        <v>52</v>
      </c>
      <c r="I6794" t="s">
        <v>53</v>
      </c>
      <c r="J6794" t="s">
        <v>54</v>
      </c>
      <c r="K6794">
        <v>3</v>
      </c>
      <c r="L6794" t="s">
        <v>55</v>
      </c>
      <c r="M6794" t="s">
        <v>77</v>
      </c>
      <c r="N6794" t="s">
        <v>89</v>
      </c>
      <c r="O6794" s="21" t="s">
        <v>58</v>
      </c>
      <c r="P6794" s="21" t="s">
        <v>119</v>
      </c>
      <c r="Q6794" s="20" t="s">
        <v>3415</v>
      </c>
      <c r="R6794" s="21" t="s">
        <v>3416</v>
      </c>
      <c r="S6794" s="35">
        <v>1</v>
      </c>
      <c r="T6794" s="22">
        <v>1</v>
      </c>
      <c r="U6794" s="20" t="s">
        <v>62</v>
      </c>
      <c r="V6794" s="20">
        <v>45899</v>
      </c>
      <c r="W6794" s="21">
        <v>8</v>
      </c>
      <c r="X6794" s="20">
        <v>45908</v>
      </c>
      <c r="Y6794" s="20">
        <v>45903</v>
      </c>
      <c r="Z6794" s="48">
        <v>9</v>
      </c>
      <c r="AA6794">
        <v>2025</v>
      </c>
      <c r="AB6794" s="45">
        <v>37494</v>
      </c>
      <c r="AC6794" s="45">
        <v>37494</v>
      </c>
      <c r="AK6794" s="10"/>
    </row>
    <row r="6795" spans="1:37">
      <c r="A6795" t="s">
        <v>45</v>
      </c>
      <c r="B6795" t="s">
        <v>46</v>
      </c>
      <c r="C6795" t="s">
        <v>47</v>
      </c>
      <c r="D6795" t="s">
        <v>7227</v>
      </c>
      <c r="E6795" t="s">
        <v>88</v>
      </c>
      <c r="F6795" t="s">
        <v>79</v>
      </c>
      <c r="G6795" t="s">
        <v>51</v>
      </c>
      <c r="H6795" s="20" t="s">
        <v>52</v>
      </c>
      <c r="I6795" t="s">
        <v>53</v>
      </c>
      <c r="J6795" t="s">
        <v>54</v>
      </c>
      <c r="K6795">
        <v>3</v>
      </c>
      <c r="L6795" t="s">
        <v>55</v>
      </c>
      <c r="M6795" t="s">
        <v>77</v>
      </c>
      <c r="N6795" t="s">
        <v>89</v>
      </c>
      <c r="O6795" s="21" t="s">
        <v>58</v>
      </c>
      <c r="P6795" s="21" t="s">
        <v>150</v>
      </c>
      <c r="Q6795" s="20" t="s">
        <v>244</v>
      </c>
      <c r="R6795" s="21" t="s">
        <v>245</v>
      </c>
      <c r="S6795" s="35">
        <v>1</v>
      </c>
      <c r="T6795" s="22">
        <v>1</v>
      </c>
      <c r="U6795" s="20" t="s">
        <v>62</v>
      </c>
      <c r="V6795" s="20">
        <v>45899</v>
      </c>
      <c r="W6795" s="21">
        <v>8</v>
      </c>
      <c r="X6795" s="20">
        <v>45908</v>
      </c>
      <c r="Y6795" s="20">
        <v>45903</v>
      </c>
      <c r="Z6795" s="48">
        <v>9</v>
      </c>
      <c r="AA6795">
        <v>2025</v>
      </c>
      <c r="AB6795" s="45">
        <v>96866</v>
      </c>
      <c r="AC6795" s="45">
        <v>96866</v>
      </c>
      <c r="AK6795" s="10"/>
    </row>
    <row r="6796" spans="1:37">
      <c r="A6796" t="s">
        <v>45</v>
      </c>
      <c r="B6796" t="s">
        <v>46</v>
      </c>
      <c r="C6796" t="s">
        <v>47</v>
      </c>
      <c r="D6796" t="s">
        <v>7228</v>
      </c>
      <c r="E6796" t="s">
        <v>88</v>
      </c>
      <c r="F6796" t="s">
        <v>79</v>
      </c>
      <c r="G6796" t="s">
        <v>51</v>
      </c>
      <c r="H6796" s="20" t="s">
        <v>52</v>
      </c>
      <c r="I6796" t="s">
        <v>53</v>
      </c>
      <c r="J6796" t="s">
        <v>54</v>
      </c>
      <c r="K6796">
        <v>3</v>
      </c>
      <c r="L6796" t="s">
        <v>55</v>
      </c>
      <c r="M6796" t="s">
        <v>77</v>
      </c>
      <c r="N6796" t="s">
        <v>89</v>
      </c>
      <c r="O6796" s="21" t="s">
        <v>58</v>
      </c>
      <c r="P6796" s="21" t="s">
        <v>90</v>
      </c>
      <c r="Q6796" s="20" t="s">
        <v>1025</v>
      </c>
      <c r="R6796" s="21" t="s">
        <v>1026</v>
      </c>
      <c r="S6796" s="35">
        <v>1</v>
      </c>
      <c r="T6796" s="22">
        <v>1</v>
      </c>
      <c r="U6796" s="20" t="s">
        <v>62</v>
      </c>
      <c r="V6796" s="20">
        <v>45899</v>
      </c>
      <c r="W6796" s="21">
        <v>8</v>
      </c>
      <c r="X6796" s="20">
        <v>45908</v>
      </c>
      <c r="Y6796" s="20">
        <v>45903</v>
      </c>
      <c r="Z6796" s="48">
        <v>9</v>
      </c>
      <c r="AA6796">
        <v>2025</v>
      </c>
      <c r="AB6796" s="45">
        <v>106656</v>
      </c>
      <c r="AC6796" s="45">
        <v>106656</v>
      </c>
      <c r="AK6796" s="10"/>
    </row>
    <row r="6797" spans="1:37">
      <c r="A6797" t="s">
        <v>45</v>
      </c>
      <c r="B6797" t="s">
        <v>46</v>
      </c>
      <c r="C6797" t="s">
        <v>47</v>
      </c>
      <c r="D6797" t="s">
        <v>7229</v>
      </c>
      <c r="E6797" t="s">
        <v>88</v>
      </c>
      <c r="F6797" t="s">
        <v>79</v>
      </c>
      <c r="G6797" t="s">
        <v>51</v>
      </c>
      <c r="H6797" s="20" t="s">
        <v>52</v>
      </c>
      <c r="I6797" t="s">
        <v>53</v>
      </c>
      <c r="J6797" t="s">
        <v>54</v>
      </c>
      <c r="K6797">
        <v>3</v>
      </c>
      <c r="L6797" t="s">
        <v>55</v>
      </c>
      <c r="M6797" t="s">
        <v>77</v>
      </c>
      <c r="N6797" t="s">
        <v>89</v>
      </c>
      <c r="O6797" s="21" t="s">
        <v>58</v>
      </c>
      <c r="P6797" s="21" t="s">
        <v>90</v>
      </c>
      <c r="Q6797" s="20" t="s">
        <v>1025</v>
      </c>
      <c r="R6797" s="21" t="s">
        <v>1026</v>
      </c>
      <c r="S6797" s="35">
        <v>1</v>
      </c>
      <c r="T6797" s="22">
        <v>1</v>
      </c>
      <c r="U6797" s="20" t="s">
        <v>62</v>
      </c>
      <c r="V6797" s="20">
        <v>45900</v>
      </c>
      <c r="W6797" s="21">
        <v>8</v>
      </c>
      <c r="X6797" s="20">
        <v>45908</v>
      </c>
      <c r="Y6797" s="20">
        <v>45903</v>
      </c>
      <c r="Z6797" s="48">
        <v>9</v>
      </c>
      <c r="AA6797">
        <v>2025</v>
      </c>
      <c r="AB6797" s="45">
        <v>106656</v>
      </c>
      <c r="AC6797" s="45">
        <v>106656</v>
      </c>
      <c r="AK6797" s="10"/>
    </row>
    <row r="6798" spans="1:37">
      <c r="A6798" t="s">
        <v>45</v>
      </c>
      <c r="B6798" t="s">
        <v>46</v>
      </c>
      <c r="C6798" t="s">
        <v>47</v>
      </c>
      <c r="D6798" t="s">
        <v>7230</v>
      </c>
      <c r="E6798" t="s">
        <v>88</v>
      </c>
      <c r="F6798" t="s">
        <v>79</v>
      </c>
      <c r="G6798" t="s">
        <v>51</v>
      </c>
      <c r="H6798" s="20" t="s">
        <v>52</v>
      </c>
      <c r="I6798" t="s">
        <v>53</v>
      </c>
      <c r="J6798" t="s">
        <v>54</v>
      </c>
      <c r="K6798">
        <v>3</v>
      </c>
      <c r="L6798" t="s">
        <v>55</v>
      </c>
      <c r="M6798" t="s">
        <v>77</v>
      </c>
      <c r="N6798" t="s">
        <v>89</v>
      </c>
      <c r="O6798" s="21" t="s">
        <v>58</v>
      </c>
      <c r="P6798" s="21" t="s">
        <v>150</v>
      </c>
      <c r="Q6798" s="20" t="s">
        <v>848</v>
      </c>
      <c r="R6798" s="21" t="s">
        <v>849</v>
      </c>
      <c r="S6798" s="35">
        <v>1</v>
      </c>
      <c r="T6798" s="22">
        <v>1</v>
      </c>
      <c r="U6798" s="20" t="s">
        <v>62</v>
      </c>
      <c r="V6798" s="20">
        <v>45900</v>
      </c>
      <c r="W6798" s="21">
        <v>8</v>
      </c>
      <c r="X6798" s="20">
        <v>45908</v>
      </c>
      <c r="Y6798" s="20">
        <v>45903</v>
      </c>
      <c r="Z6798" s="48">
        <v>9</v>
      </c>
      <c r="AA6798">
        <v>2025</v>
      </c>
      <c r="AB6798" s="45">
        <v>81241</v>
      </c>
      <c r="AC6798" s="45">
        <v>81241</v>
      </c>
      <c r="AK6798" s="10"/>
    </row>
    <row r="6799" spans="1:37">
      <c r="A6799" t="s">
        <v>45</v>
      </c>
      <c r="B6799" t="s">
        <v>46</v>
      </c>
      <c r="C6799" t="s">
        <v>47</v>
      </c>
      <c r="D6799" t="s">
        <v>7231</v>
      </c>
      <c r="E6799" t="s">
        <v>88</v>
      </c>
      <c r="F6799" t="s">
        <v>79</v>
      </c>
      <c r="G6799" t="s">
        <v>51</v>
      </c>
      <c r="H6799" s="20" t="s">
        <v>52</v>
      </c>
      <c r="I6799" t="s">
        <v>53</v>
      </c>
      <c r="J6799" t="s">
        <v>54</v>
      </c>
      <c r="K6799">
        <v>3</v>
      </c>
      <c r="L6799" t="s">
        <v>55</v>
      </c>
      <c r="M6799" t="s">
        <v>56</v>
      </c>
      <c r="N6799" t="s">
        <v>57</v>
      </c>
      <c r="O6799" s="21" t="s">
        <v>58</v>
      </c>
      <c r="P6799" s="21" t="s">
        <v>64</v>
      </c>
      <c r="Q6799" s="20" t="s">
        <v>385</v>
      </c>
      <c r="R6799" s="21" t="s">
        <v>386</v>
      </c>
      <c r="S6799" s="35">
        <v>1</v>
      </c>
      <c r="T6799" s="22">
        <v>1</v>
      </c>
      <c r="U6799" s="20" t="s">
        <v>62</v>
      </c>
      <c r="V6799" s="20">
        <v>45900</v>
      </c>
      <c r="W6799" s="21">
        <v>8</v>
      </c>
      <c r="X6799" s="20">
        <v>45908</v>
      </c>
      <c r="Y6799" s="20">
        <v>45903</v>
      </c>
      <c r="Z6799" s="48">
        <v>9</v>
      </c>
      <c r="AA6799">
        <v>2025</v>
      </c>
      <c r="AB6799" s="45">
        <v>48743</v>
      </c>
      <c r="AC6799" s="45">
        <v>48743</v>
      </c>
      <c r="AK6799" s="10"/>
    </row>
    <row r="6800" spans="1:37">
      <c r="A6800" t="s">
        <v>45</v>
      </c>
      <c r="B6800" t="s">
        <v>46</v>
      </c>
      <c r="C6800" t="s">
        <v>47</v>
      </c>
      <c r="D6800" t="s">
        <v>7232</v>
      </c>
      <c r="E6800" t="s">
        <v>88</v>
      </c>
      <c r="F6800" t="s">
        <v>79</v>
      </c>
      <c r="G6800" t="s">
        <v>51</v>
      </c>
      <c r="H6800" s="20" t="s">
        <v>52</v>
      </c>
      <c r="I6800" t="s">
        <v>53</v>
      </c>
      <c r="J6800" t="s">
        <v>54</v>
      </c>
      <c r="K6800">
        <v>3</v>
      </c>
      <c r="L6800" t="s">
        <v>55</v>
      </c>
      <c r="M6800" t="s">
        <v>77</v>
      </c>
      <c r="N6800" t="s">
        <v>89</v>
      </c>
      <c r="O6800" s="21" t="s">
        <v>58</v>
      </c>
      <c r="P6800" s="21" t="s">
        <v>119</v>
      </c>
      <c r="Q6800" s="20" t="s">
        <v>264</v>
      </c>
      <c r="R6800" s="21" t="s">
        <v>265</v>
      </c>
      <c r="S6800" s="35">
        <v>1</v>
      </c>
      <c r="T6800" s="22">
        <v>1</v>
      </c>
      <c r="U6800" s="20" t="s">
        <v>62</v>
      </c>
      <c r="V6800" s="20">
        <v>45897</v>
      </c>
      <c r="W6800" s="21">
        <v>8</v>
      </c>
      <c r="X6800" s="20">
        <v>45905</v>
      </c>
      <c r="Y6800" s="20">
        <v>45901</v>
      </c>
      <c r="Z6800" s="48">
        <v>9</v>
      </c>
      <c r="AA6800">
        <v>2025</v>
      </c>
      <c r="AB6800" s="45">
        <v>69992</v>
      </c>
      <c r="AC6800" s="45">
        <v>69992</v>
      </c>
      <c r="AK6800" s="10"/>
    </row>
    <row r="6801" spans="1:37">
      <c r="A6801" t="s">
        <v>45</v>
      </c>
      <c r="B6801" t="s">
        <v>46</v>
      </c>
      <c r="C6801" t="s">
        <v>47</v>
      </c>
      <c r="D6801" t="s">
        <v>7233</v>
      </c>
      <c r="E6801" t="s">
        <v>88</v>
      </c>
      <c r="F6801" t="s">
        <v>79</v>
      </c>
      <c r="G6801" t="s">
        <v>51</v>
      </c>
      <c r="H6801" s="20" t="s">
        <v>52</v>
      </c>
      <c r="I6801" t="s">
        <v>53</v>
      </c>
      <c r="J6801" t="s">
        <v>54</v>
      </c>
      <c r="K6801">
        <v>3</v>
      </c>
      <c r="L6801" t="s">
        <v>55</v>
      </c>
      <c r="M6801" t="s">
        <v>56</v>
      </c>
      <c r="N6801" t="s">
        <v>57</v>
      </c>
      <c r="O6801" s="21" t="s">
        <v>58</v>
      </c>
      <c r="P6801" s="21" t="s">
        <v>64</v>
      </c>
      <c r="Q6801" s="20" t="s">
        <v>312</v>
      </c>
      <c r="R6801" s="21" t="s">
        <v>313</v>
      </c>
      <c r="S6801" s="35">
        <v>1</v>
      </c>
      <c r="T6801" s="22">
        <v>1</v>
      </c>
      <c r="U6801" s="20" t="s">
        <v>62</v>
      </c>
      <c r="V6801" s="20">
        <v>45897</v>
      </c>
      <c r="W6801" s="21">
        <v>8</v>
      </c>
      <c r="X6801" s="20">
        <v>45938</v>
      </c>
      <c r="Y6801" s="20">
        <v>45926</v>
      </c>
      <c r="Z6801" s="48">
        <v>9</v>
      </c>
      <c r="AA6801">
        <v>2025</v>
      </c>
      <c r="AB6801" s="45">
        <v>49994</v>
      </c>
      <c r="AC6801" s="45">
        <v>49994</v>
      </c>
      <c r="AK6801" s="10"/>
    </row>
    <row r="6802" spans="1:37">
      <c r="A6802" t="s">
        <v>45</v>
      </c>
      <c r="B6802" t="s">
        <v>46</v>
      </c>
      <c r="C6802" t="s">
        <v>47</v>
      </c>
      <c r="D6802" t="s">
        <v>7234</v>
      </c>
      <c r="E6802" t="s">
        <v>88</v>
      </c>
      <c r="F6802" t="s">
        <v>79</v>
      </c>
      <c r="G6802" t="s">
        <v>51</v>
      </c>
      <c r="H6802" s="20" t="s">
        <v>52</v>
      </c>
      <c r="I6802" t="s">
        <v>53</v>
      </c>
      <c r="J6802" t="s">
        <v>54</v>
      </c>
      <c r="K6802">
        <v>3</v>
      </c>
      <c r="L6802" t="s">
        <v>55</v>
      </c>
      <c r="M6802" t="s">
        <v>77</v>
      </c>
      <c r="N6802" t="s">
        <v>89</v>
      </c>
      <c r="O6802" s="21" t="s">
        <v>58</v>
      </c>
      <c r="P6802" s="21" t="s">
        <v>150</v>
      </c>
      <c r="Q6802" s="20" t="s">
        <v>151</v>
      </c>
      <c r="R6802" s="21" t="s">
        <v>152</v>
      </c>
      <c r="S6802" s="35">
        <v>1</v>
      </c>
      <c r="T6802" s="22">
        <v>1</v>
      </c>
      <c r="U6802" s="20" t="s">
        <v>62</v>
      </c>
      <c r="V6802" s="20">
        <v>45900</v>
      </c>
      <c r="W6802" s="21">
        <v>8</v>
      </c>
      <c r="X6802" s="20">
        <v>45908</v>
      </c>
      <c r="Y6802" s="20">
        <v>45903</v>
      </c>
      <c r="Z6802" s="48">
        <v>9</v>
      </c>
      <c r="AA6802">
        <v>2025</v>
      </c>
      <c r="AB6802" s="45">
        <v>81241</v>
      </c>
      <c r="AC6802" s="45">
        <v>81241</v>
      </c>
      <c r="AK6802" s="10"/>
    </row>
    <row r="6803" spans="1:37">
      <c r="A6803" t="s">
        <v>45</v>
      </c>
      <c r="B6803" t="s">
        <v>46</v>
      </c>
      <c r="C6803" t="s">
        <v>47</v>
      </c>
      <c r="D6803" t="s">
        <v>7235</v>
      </c>
      <c r="E6803" t="s">
        <v>88</v>
      </c>
      <c r="F6803" t="s">
        <v>79</v>
      </c>
      <c r="G6803" t="s">
        <v>51</v>
      </c>
      <c r="H6803" s="20" t="s">
        <v>52</v>
      </c>
      <c r="I6803" t="s">
        <v>53</v>
      </c>
      <c r="J6803" t="s">
        <v>54</v>
      </c>
      <c r="K6803">
        <v>3</v>
      </c>
      <c r="L6803" t="s">
        <v>55</v>
      </c>
      <c r="M6803" t="s">
        <v>77</v>
      </c>
      <c r="N6803" t="s">
        <v>89</v>
      </c>
      <c r="O6803" s="21" t="s">
        <v>58</v>
      </c>
      <c r="P6803" s="21" t="s">
        <v>119</v>
      </c>
      <c r="Q6803" s="20" t="s">
        <v>1376</v>
      </c>
      <c r="R6803" s="21" t="s">
        <v>1377</v>
      </c>
      <c r="S6803" s="35">
        <v>1</v>
      </c>
      <c r="T6803" s="22">
        <v>1</v>
      </c>
      <c r="U6803" s="20" t="s">
        <v>62</v>
      </c>
      <c r="V6803" s="20">
        <v>45900</v>
      </c>
      <c r="W6803" s="21">
        <v>8</v>
      </c>
      <c r="X6803" s="20">
        <v>45908</v>
      </c>
      <c r="Y6803" s="20">
        <v>45903</v>
      </c>
      <c r="Z6803" s="48">
        <v>9</v>
      </c>
      <c r="AA6803">
        <v>2025</v>
      </c>
      <c r="AB6803" s="45">
        <v>62493</v>
      </c>
      <c r="AC6803" s="45">
        <v>62493</v>
      </c>
      <c r="AK6803" s="10"/>
    </row>
    <row r="6804" spans="1:37">
      <c r="A6804" t="s">
        <v>45</v>
      </c>
      <c r="B6804" t="s">
        <v>46</v>
      </c>
      <c r="C6804" t="s">
        <v>47</v>
      </c>
      <c r="D6804" t="s">
        <v>7236</v>
      </c>
      <c r="E6804" t="s">
        <v>88</v>
      </c>
      <c r="F6804" t="s">
        <v>79</v>
      </c>
      <c r="G6804" t="s">
        <v>51</v>
      </c>
      <c r="H6804" s="20" t="s">
        <v>52</v>
      </c>
      <c r="I6804" t="s">
        <v>53</v>
      </c>
      <c r="J6804" t="s">
        <v>54</v>
      </c>
      <c r="K6804">
        <v>3</v>
      </c>
      <c r="L6804" t="s">
        <v>55</v>
      </c>
      <c r="M6804" t="s">
        <v>56</v>
      </c>
      <c r="N6804" t="s">
        <v>57</v>
      </c>
      <c r="O6804" s="21" t="s">
        <v>58</v>
      </c>
      <c r="P6804" s="21" t="s">
        <v>207</v>
      </c>
      <c r="Q6804" s="20" t="s">
        <v>950</v>
      </c>
      <c r="R6804" s="21" t="s">
        <v>951</v>
      </c>
      <c r="S6804" s="35">
        <v>1</v>
      </c>
      <c r="T6804" s="22">
        <v>1</v>
      </c>
      <c r="U6804" s="20" t="s">
        <v>62</v>
      </c>
      <c r="V6804" s="20">
        <v>45900</v>
      </c>
      <c r="W6804" s="21">
        <v>8</v>
      </c>
      <c r="X6804" s="20">
        <v>45908</v>
      </c>
      <c r="Y6804" s="20">
        <v>45903</v>
      </c>
      <c r="Z6804" s="48">
        <v>9</v>
      </c>
      <c r="AA6804">
        <v>2025</v>
      </c>
      <c r="AB6804" s="45">
        <v>63327</v>
      </c>
      <c r="AC6804" s="45">
        <v>63327</v>
      </c>
      <c r="AK6804" s="10"/>
    </row>
    <row r="6805" spans="1:37">
      <c r="A6805" t="s">
        <v>45</v>
      </c>
      <c r="B6805" t="s">
        <v>46</v>
      </c>
      <c r="C6805" t="s">
        <v>47</v>
      </c>
      <c r="D6805" t="s">
        <v>7237</v>
      </c>
      <c r="E6805" t="s">
        <v>88</v>
      </c>
      <c r="F6805" t="s">
        <v>79</v>
      </c>
      <c r="G6805" t="s">
        <v>51</v>
      </c>
      <c r="H6805" s="20" t="s">
        <v>52</v>
      </c>
      <c r="I6805" t="s">
        <v>53</v>
      </c>
      <c r="J6805" t="s">
        <v>54</v>
      </c>
      <c r="K6805">
        <v>3</v>
      </c>
      <c r="L6805" t="s">
        <v>55</v>
      </c>
      <c r="M6805" t="s">
        <v>77</v>
      </c>
      <c r="N6805" t="s">
        <v>89</v>
      </c>
      <c r="O6805" s="21" t="s">
        <v>58</v>
      </c>
      <c r="P6805" s="21" t="s">
        <v>150</v>
      </c>
      <c r="Q6805" s="20" t="s">
        <v>244</v>
      </c>
      <c r="R6805" s="21" t="s">
        <v>245</v>
      </c>
      <c r="S6805" s="35">
        <v>1</v>
      </c>
      <c r="T6805" s="22">
        <v>1</v>
      </c>
      <c r="U6805" s="20" t="s">
        <v>62</v>
      </c>
      <c r="V6805" s="20">
        <v>45900</v>
      </c>
      <c r="W6805" s="21">
        <v>8</v>
      </c>
      <c r="X6805" s="20">
        <v>45908</v>
      </c>
      <c r="Y6805" s="20">
        <v>45903</v>
      </c>
      <c r="Z6805" s="48">
        <v>9</v>
      </c>
      <c r="AA6805">
        <v>2025</v>
      </c>
      <c r="AB6805" s="45">
        <v>96866</v>
      </c>
      <c r="AC6805" s="45">
        <v>96866</v>
      </c>
      <c r="AK6805" s="10"/>
    </row>
    <row r="6806" spans="1:37">
      <c r="A6806" t="s">
        <v>45</v>
      </c>
      <c r="B6806" t="s">
        <v>46</v>
      </c>
      <c r="C6806" t="s">
        <v>47</v>
      </c>
      <c r="D6806" t="s">
        <v>7238</v>
      </c>
      <c r="E6806" t="s">
        <v>88</v>
      </c>
      <c r="F6806" t="s">
        <v>79</v>
      </c>
      <c r="G6806" t="s">
        <v>51</v>
      </c>
      <c r="H6806" s="20" t="s">
        <v>52</v>
      </c>
      <c r="I6806" t="s">
        <v>53</v>
      </c>
      <c r="J6806" t="s">
        <v>54</v>
      </c>
      <c r="K6806">
        <v>3</v>
      </c>
      <c r="L6806" t="s">
        <v>55</v>
      </c>
      <c r="M6806" t="s">
        <v>56</v>
      </c>
      <c r="N6806" t="s">
        <v>57</v>
      </c>
      <c r="O6806" s="21" t="s">
        <v>58</v>
      </c>
      <c r="P6806" s="21" t="s">
        <v>64</v>
      </c>
      <c r="Q6806" s="20" t="s">
        <v>456</v>
      </c>
      <c r="R6806" s="21" t="s">
        <v>457</v>
      </c>
      <c r="S6806" s="35">
        <v>1</v>
      </c>
      <c r="T6806" s="22">
        <v>1</v>
      </c>
      <c r="U6806" s="20" t="s">
        <v>62</v>
      </c>
      <c r="V6806" s="20">
        <v>45897</v>
      </c>
      <c r="W6806" s="21">
        <v>8</v>
      </c>
      <c r="X6806" s="20">
        <v>45908</v>
      </c>
      <c r="Y6806" s="20">
        <v>45903</v>
      </c>
      <c r="Z6806" s="48">
        <v>9</v>
      </c>
      <c r="AA6806">
        <v>2025</v>
      </c>
      <c r="AB6806" s="45">
        <v>31245</v>
      </c>
      <c r="AC6806" s="45">
        <v>31245</v>
      </c>
      <c r="AK6806" s="10"/>
    </row>
    <row r="6807" spans="1:37">
      <c r="A6807" t="s">
        <v>45</v>
      </c>
      <c r="B6807" t="s">
        <v>46</v>
      </c>
      <c r="C6807" t="s">
        <v>47</v>
      </c>
      <c r="D6807" t="s">
        <v>7239</v>
      </c>
      <c r="E6807" t="s">
        <v>88</v>
      </c>
      <c r="F6807" t="s">
        <v>79</v>
      </c>
      <c r="G6807" t="s">
        <v>51</v>
      </c>
      <c r="H6807" s="20" t="s">
        <v>52</v>
      </c>
      <c r="I6807" t="s">
        <v>53</v>
      </c>
      <c r="J6807" t="s">
        <v>54</v>
      </c>
      <c r="K6807">
        <v>3</v>
      </c>
      <c r="L6807" t="s">
        <v>55</v>
      </c>
      <c r="M6807" t="s">
        <v>77</v>
      </c>
      <c r="N6807" t="s">
        <v>89</v>
      </c>
      <c r="O6807" s="21" t="s">
        <v>58</v>
      </c>
      <c r="P6807" s="21" t="s">
        <v>119</v>
      </c>
      <c r="Q6807" s="20" t="s">
        <v>968</v>
      </c>
      <c r="R6807" s="21" t="s">
        <v>969</v>
      </c>
      <c r="S6807" s="35">
        <v>1</v>
      </c>
      <c r="T6807" s="22">
        <v>1</v>
      </c>
      <c r="U6807" s="20" t="s">
        <v>62</v>
      </c>
      <c r="V6807" s="20">
        <v>45900</v>
      </c>
      <c r="W6807" s="21">
        <v>8</v>
      </c>
      <c r="X6807" s="20">
        <v>45908</v>
      </c>
      <c r="Y6807" s="20">
        <v>45903</v>
      </c>
      <c r="Z6807" s="48">
        <v>9</v>
      </c>
      <c r="AA6807">
        <v>2025</v>
      </c>
      <c r="AB6807" s="45">
        <v>93325</v>
      </c>
      <c r="AC6807" s="45">
        <v>93325</v>
      </c>
      <c r="AK6807" s="10"/>
    </row>
    <row r="6808" spans="1:37">
      <c r="A6808" t="s">
        <v>45</v>
      </c>
      <c r="B6808" t="s">
        <v>46</v>
      </c>
      <c r="C6808" t="s">
        <v>47</v>
      </c>
      <c r="D6808" t="s">
        <v>7240</v>
      </c>
      <c r="E6808" t="s">
        <v>88</v>
      </c>
      <c r="F6808" t="s">
        <v>79</v>
      </c>
      <c r="G6808" t="s">
        <v>51</v>
      </c>
      <c r="H6808" s="20" t="s">
        <v>52</v>
      </c>
      <c r="I6808" t="s">
        <v>53</v>
      </c>
      <c r="J6808" t="s">
        <v>54</v>
      </c>
      <c r="K6808">
        <v>3</v>
      </c>
      <c r="L6808" t="s">
        <v>55</v>
      </c>
      <c r="M6808" t="s">
        <v>56</v>
      </c>
      <c r="N6808" t="s">
        <v>57</v>
      </c>
      <c r="O6808" s="21" t="s">
        <v>58</v>
      </c>
      <c r="P6808" s="21" t="s">
        <v>64</v>
      </c>
      <c r="Q6808" s="20" t="s">
        <v>2467</v>
      </c>
      <c r="R6808" s="21" t="s">
        <v>2468</v>
      </c>
      <c r="S6808" s="35">
        <v>1</v>
      </c>
      <c r="T6808" s="22">
        <v>1</v>
      </c>
      <c r="U6808" s="20" t="s">
        <v>62</v>
      </c>
      <c r="V6808" s="20">
        <v>45900</v>
      </c>
      <c r="W6808" s="21">
        <v>8</v>
      </c>
      <c r="X6808" s="20">
        <v>45909</v>
      </c>
      <c r="Y6808" s="20">
        <v>45903</v>
      </c>
      <c r="Z6808" s="48">
        <v>9</v>
      </c>
      <c r="AA6808">
        <v>2025</v>
      </c>
      <c r="AB6808" s="45">
        <v>103117</v>
      </c>
      <c r="AC6808" s="45">
        <v>103117</v>
      </c>
      <c r="AK6808" s="10"/>
    </row>
    <row r="6809" spans="1:37">
      <c r="A6809" t="s">
        <v>45</v>
      </c>
      <c r="B6809" t="s">
        <v>46</v>
      </c>
      <c r="C6809" t="s">
        <v>47</v>
      </c>
      <c r="D6809" t="s">
        <v>7241</v>
      </c>
      <c r="E6809" t="s">
        <v>88</v>
      </c>
      <c r="F6809" t="s">
        <v>79</v>
      </c>
      <c r="G6809" t="s">
        <v>51</v>
      </c>
      <c r="H6809" s="20" t="s">
        <v>52</v>
      </c>
      <c r="I6809" t="s">
        <v>53</v>
      </c>
      <c r="J6809" t="s">
        <v>54</v>
      </c>
      <c r="K6809">
        <v>3</v>
      </c>
      <c r="L6809" t="s">
        <v>55</v>
      </c>
      <c r="M6809" t="s">
        <v>77</v>
      </c>
      <c r="N6809" t="s">
        <v>89</v>
      </c>
      <c r="O6809" s="21" t="s">
        <v>58</v>
      </c>
      <c r="P6809" s="21" t="s">
        <v>90</v>
      </c>
      <c r="Q6809" s="20" t="s">
        <v>1685</v>
      </c>
      <c r="R6809" s="21" t="s">
        <v>1686</v>
      </c>
      <c r="S6809" s="35">
        <v>1</v>
      </c>
      <c r="T6809" s="22">
        <v>1</v>
      </c>
      <c r="U6809" s="20" t="s">
        <v>62</v>
      </c>
      <c r="V6809" s="20">
        <v>45900</v>
      </c>
      <c r="W6809" s="21">
        <v>8</v>
      </c>
      <c r="X6809" s="20">
        <v>45908</v>
      </c>
      <c r="Y6809" s="20">
        <v>45903</v>
      </c>
      <c r="Z6809" s="48">
        <v>9</v>
      </c>
      <c r="AA6809">
        <v>2025</v>
      </c>
      <c r="AB6809" s="45">
        <v>66657</v>
      </c>
      <c r="AC6809" s="45">
        <v>66657</v>
      </c>
      <c r="AK6809" s="10"/>
    </row>
    <row r="6810" spans="1:37">
      <c r="A6810" t="s">
        <v>45</v>
      </c>
      <c r="B6810" t="s">
        <v>46</v>
      </c>
      <c r="C6810" t="s">
        <v>47</v>
      </c>
      <c r="D6810" t="s">
        <v>7242</v>
      </c>
      <c r="E6810" t="s">
        <v>88</v>
      </c>
      <c r="F6810" t="s">
        <v>79</v>
      </c>
      <c r="G6810" t="s">
        <v>51</v>
      </c>
      <c r="H6810" s="20" t="s">
        <v>52</v>
      </c>
      <c r="I6810" t="s">
        <v>53</v>
      </c>
      <c r="J6810" t="s">
        <v>54</v>
      </c>
      <c r="K6810">
        <v>3</v>
      </c>
      <c r="L6810" t="s">
        <v>55</v>
      </c>
      <c r="M6810" t="s">
        <v>56</v>
      </c>
      <c r="N6810" t="s">
        <v>57</v>
      </c>
      <c r="O6810" s="21" t="s">
        <v>58</v>
      </c>
      <c r="P6810" s="21" t="s">
        <v>64</v>
      </c>
      <c r="Q6810" s="20" t="s">
        <v>885</v>
      </c>
      <c r="R6810" s="21" t="s">
        <v>886</v>
      </c>
      <c r="S6810" s="35">
        <v>1</v>
      </c>
      <c r="T6810" s="22">
        <v>1</v>
      </c>
      <c r="U6810" s="20" t="s">
        <v>62</v>
      </c>
      <c r="V6810" s="20">
        <v>45900</v>
      </c>
      <c r="W6810" s="21">
        <v>8</v>
      </c>
      <c r="X6810" s="20">
        <v>45912</v>
      </c>
      <c r="Y6810" s="20">
        <v>45908</v>
      </c>
      <c r="Z6810" s="48">
        <v>9</v>
      </c>
      <c r="AA6810">
        <v>2025</v>
      </c>
      <c r="AB6810" s="45">
        <v>103117</v>
      </c>
      <c r="AC6810" s="45">
        <v>103117</v>
      </c>
      <c r="AK6810" s="10"/>
    </row>
    <row r="6811" spans="1:37">
      <c r="A6811" t="s">
        <v>45</v>
      </c>
      <c r="B6811" t="s">
        <v>46</v>
      </c>
      <c r="C6811" t="s">
        <v>47</v>
      </c>
      <c r="D6811" t="s">
        <v>7243</v>
      </c>
      <c r="E6811" t="s">
        <v>88</v>
      </c>
      <c r="F6811" t="s">
        <v>79</v>
      </c>
      <c r="G6811" t="s">
        <v>51</v>
      </c>
      <c r="H6811" s="20" t="s">
        <v>52</v>
      </c>
      <c r="I6811" t="s">
        <v>53</v>
      </c>
      <c r="J6811" t="s">
        <v>54</v>
      </c>
      <c r="K6811">
        <v>3</v>
      </c>
      <c r="L6811" t="s">
        <v>55</v>
      </c>
      <c r="M6811" t="s">
        <v>77</v>
      </c>
      <c r="N6811" t="s">
        <v>89</v>
      </c>
      <c r="O6811" s="21" t="s">
        <v>58</v>
      </c>
      <c r="P6811" s="21" t="s">
        <v>119</v>
      </c>
      <c r="Q6811" s="20" t="s">
        <v>968</v>
      </c>
      <c r="R6811" s="21" t="s">
        <v>969</v>
      </c>
      <c r="S6811" s="35">
        <v>1</v>
      </c>
      <c r="T6811" s="22">
        <v>1</v>
      </c>
      <c r="U6811" s="20" t="s">
        <v>62</v>
      </c>
      <c r="V6811" s="20">
        <v>45900</v>
      </c>
      <c r="W6811" s="21">
        <v>8</v>
      </c>
      <c r="X6811" s="20">
        <v>45908</v>
      </c>
      <c r="Y6811" s="20">
        <v>45903</v>
      </c>
      <c r="Z6811" s="48">
        <v>9</v>
      </c>
      <c r="AA6811">
        <v>2025</v>
      </c>
      <c r="AB6811" s="45">
        <v>93325</v>
      </c>
      <c r="AC6811" s="45">
        <v>93325</v>
      </c>
      <c r="AK6811" s="10"/>
    </row>
    <row r="6812" spans="1:37">
      <c r="A6812" t="s">
        <v>45</v>
      </c>
      <c r="B6812" t="s">
        <v>46</v>
      </c>
      <c r="C6812" t="s">
        <v>47</v>
      </c>
      <c r="D6812" t="s">
        <v>7244</v>
      </c>
      <c r="E6812" t="s">
        <v>88</v>
      </c>
      <c r="F6812" t="s">
        <v>79</v>
      </c>
      <c r="G6812" t="s">
        <v>51</v>
      </c>
      <c r="H6812" s="20" t="s">
        <v>52</v>
      </c>
      <c r="I6812" t="s">
        <v>53</v>
      </c>
      <c r="J6812" t="s">
        <v>54</v>
      </c>
      <c r="K6812">
        <v>3</v>
      </c>
      <c r="L6812" t="s">
        <v>55</v>
      </c>
      <c r="M6812" t="s">
        <v>77</v>
      </c>
      <c r="N6812" t="s">
        <v>89</v>
      </c>
      <c r="O6812" s="21" t="s">
        <v>58</v>
      </c>
      <c r="P6812" s="21" t="s">
        <v>119</v>
      </c>
      <c r="Q6812" s="20" t="s">
        <v>6539</v>
      </c>
      <c r="R6812" s="21" t="s">
        <v>6540</v>
      </c>
      <c r="S6812" s="35">
        <v>2</v>
      </c>
      <c r="T6812" s="22">
        <v>2</v>
      </c>
      <c r="U6812" s="20" t="s">
        <v>62</v>
      </c>
      <c r="V6812" s="20">
        <v>45900</v>
      </c>
      <c r="W6812" s="21">
        <v>8</v>
      </c>
      <c r="X6812" s="20">
        <v>45908</v>
      </c>
      <c r="Y6812" s="20">
        <v>45903</v>
      </c>
      <c r="Z6812" s="48">
        <v>9</v>
      </c>
      <c r="AA6812">
        <v>2025</v>
      </c>
      <c r="AB6812" s="45">
        <v>149989</v>
      </c>
      <c r="AC6812" s="45">
        <v>149989</v>
      </c>
      <c r="AK6812" s="10"/>
    </row>
    <row r="6813" spans="1:37">
      <c r="A6813" t="s">
        <v>45</v>
      </c>
      <c r="B6813" t="s">
        <v>46</v>
      </c>
      <c r="C6813" t="s">
        <v>47</v>
      </c>
      <c r="D6813" t="s">
        <v>7245</v>
      </c>
      <c r="E6813" t="s">
        <v>88</v>
      </c>
      <c r="F6813" t="s">
        <v>79</v>
      </c>
      <c r="G6813" t="s">
        <v>51</v>
      </c>
      <c r="H6813" s="20" t="s">
        <v>52</v>
      </c>
      <c r="I6813" t="s">
        <v>53</v>
      </c>
      <c r="J6813" t="s">
        <v>54</v>
      </c>
      <c r="K6813">
        <v>3</v>
      </c>
      <c r="L6813" t="s">
        <v>55</v>
      </c>
      <c r="M6813" t="s">
        <v>77</v>
      </c>
      <c r="N6813" t="s">
        <v>89</v>
      </c>
      <c r="O6813" s="21" t="s">
        <v>58</v>
      </c>
      <c r="P6813" s="21" t="s">
        <v>119</v>
      </c>
      <c r="Q6813" s="20" t="s">
        <v>6247</v>
      </c>
      <c r="R6813" s="21" t="s">
        <v>6248</v>
      </c>
      <c r="S6813" s="35">
        <v>2</v>
      </c>
      <c r="T6813" s="22">
        <v>2</v>
      </c>
      <c r="U6813" s="20" t="s">
        <v>62</v>
      </c>
      <c r="V6813" s="20">
        <v>45900</v>
      </c>
      <c r="W6813" s="21">
        <v>8</v>
      </c>
      <c r="X6813" s="20">
        <v>45908</v>
      </c>
      <c r="Y6813" s="20">
        <v>45903</v>
      </c>
      <c r="Z6813" s="48">
        <v>9</v>
      </c>
      <c r="AA6813">
        <v>2025</v>
      </c>
      <c r="AB6813" s="45">
        <v>149989</v>
      </c>
      <c r="AC6813" s="45">
        <v>149989</v>
      </c>
      <c r="AK6813" s="10"/>
    </row>
    <row r="6814" spans="1:37">
      <c r="A6814" t="s">
        <v>45</v>
      </c>
      <c r="B6814" t="s">
        <v>46</v>
      </c>
      <c r="C6814" t="s">
        <v>47</v>
      </c>
      <c r="D6814" t="s">
        <v>7246</v>
      </c>
      <c r="E6814" t="s">
        <v>88</v>
      </c>
      <c r="F6814" t="s">
        <v>79</v>
      </c>
      <c r="G6814" t="s">
        <v>51</v>
      </c>
      <c r="H6814" s="20" t="s">
        <v>52</v>
      </c>
      <c r="I6814" t="s">
        <v>53</v>
      </c>
      <c r="J6814" t="s">
        <v>54</v>
      </c>
      <c r="K6814">
        <v>3</v>
      </c>
      <c r="L6814" t="s">
        <v>55</v>
      </c>
      <c r="M6814" t="s">
        <v>77</v>
      </c>
      <c r="N6814" t="s">
        <v>89</v>
      </c>
      <c r="O6814" s="21" t="s">
        <v>58</v>
      </c>
      <c r="P6814" s="21" t="s">
        <v>119</v>
      </c>
      <c r="Q6814" s="20" t="s">
        <v>264</v>
      </c>
      <c r="R6814" s="21" t="s">
        <v>265</v>
      </c>
      <c r="S6814" s="35">
        <v>1</v>
      </c>
      <c r="T6814" s="22">
        <v>1</v>
      </c>
      <c r="U6814" s="20" t="s">
        <v>62</v>
      </c>
      <c r="V6814" s="20">
        <v>45900</v>
      </c>
      <c r="W6814" s="21">
        <v>8</v>
      </c>
      <c r="X6814" s="20">
        <v>45908</v>
      </c>
      <c r="Y6814" s="20">
        <v>45903</v>
      </c>
      <c r="Z6814" s="48">
        <v>9</v>
      </c>
      <c r="AA6814">
        <v>2025</v>
      </c>
      <c r="AB6814" s="45">
        <v>69992</v>
      </c>
      <c r="AC6814" s="45">
        <v>69992</v>
      </c>
      <c r="AK6814" s="10"/>
    </row>
    <row r="6815" spans="1:37">
      <c r="A6815" t="s">
        <v>45</v>
      </c>
      <c r="B6815" t="s">
        <v>46</v>
      </c>
      <c r="C6815" t="s">
        <v>47</v>
      </c>
      <c r="D6815" t="s">
        <v>7247</v>
      </c>
      <c r="E6815" t="s">
        <v>88</v>
      </c>
      <c r="F6815" t="s">
        <v>79</v>
      </c>
      <c r="G6815" t="s">
        <v>51</v>
      </c>
      <c r="H6815" s="20" t="s">
        <v>52</v>
      </c>
      <c r="I6815" t="s">
        <v>53</v>
      </c>
      <c r="J6815" t="s">
        <v>54</v>
      </c>
      <c r="K6815">
        <v>3</v>
      </c>
      <c r="L6815" t="s">
        <v>55</v>
      </c>
      <c r="M6815" t="s">
        <v>77</v>
      </c>
      <c r="N6815" t="s">
        <v>89</v>
      </c>
      <c r="O6815" s="21" t="s">
        <v>58</v>
      </c>
      <c r="P6815" s="21" t="s">
        <v>150</v>
      </c>
      <c r="Q6815" s="20" t="s">
        <v>244</v>
      </c>
      <c r="R6815" s="21" t="s">
        <v>245</v>
      </c>
      <c r="S6815" s="35">
        <v>1</v>
      </c>
      <c r="T6815" s="22">
        <v>1</v>
      </c>
      <c r="U6815" s="20" t="s">
        <v>62</v>
      </c>
      <c r="V6815" s="20">
        <v>45900</v>
      </c>
      <c r="W6815" s="21">
        <v>8</v>
      </c>
      <c r="X6815" s="20">
        <v>45909</v>
      </c>
      <c r="Y6815" s="20">
        <v>45903</v>
      </c>
      <c r="Z6815" s="48">
        <v>9</v>
      </c>
      <c r="AA6815">
        <v>2025</v>
      </c>
      <c r="AB6815" s="45">
        <v>96866</v>
      </c>
      <c r="AC6815" s="45">
        <v>96866</v>
      </c>
      <c r="AK6815" s="10"/>
    </row>
    <row r="6816" spans="1:37">
      <c r="A6816" t="s">
        <v>45</v>
      </c>
      <c r="B6816" t="s">
        <v>46</v>
      </c>
      <c r="C6816" t="s">
        <v>47</v>
      </c>
      <c r="D6816" t="s">
        <v>7248</v>
      </c>
      <c r="E6816" t="s">
        <v>88</v>
      </c>
      <c r="F6816" t="s">
        <v>79</v>
      </c>
      <c r="G6816" t="s">
        <v>51</v>
      </c>
      <c r="H6816" s="20" t="s">
        <v>52</v>
      </c>
      <c r="I6816" t="s">
        <v>53</v>
      </c>
      <c r="J6816" t="s">
        <v>54</v>
      </c>
      <c r="K6816">
        <v>3</v>
      </c>
      <c r="L6816" t="s">
        <v>55</v>
      </c>
      <c r="M6816" t="s">
        <v>56</v>
      </c>
      <c r="N6816" t="s">
        <v>57</v>
      </c>
      <c r="O6816" s="21" t="s">
        <v>58</v>
      </c>
      <c r="P6816" s="21" t="s">
        <v>64</v>
      </c>
      <c r="Q6816" s="20" t="s">
        <v>885</v>
      </c>
      <c r="R6816" s="21" t="s">
        <v>886</v>
      </c>
      <c r="S6816" s="35">
        <v>1</v>
      </c>
      <c r="T6816" s="22">
        <v>1</v>
      </c>
      <c r="U6816" s="20" t="s">
        <v>62</v>
      </c>
      <c r="V6816" s="20">
        <v>45900</v>
      </c>
      <c r="W6816" s="21">
        <v>8</v>
      </c>
      <c r="X6816" s="20">
        <v>45908</v>
      </c>
      <c r="Y6816" s="20">
        <v>45903</v>
      </c>
      <c r="Z6816" s="48">
        <v>9</v>
      </c>
      <c r="AA6816">
        <v>2025</v>
      </c>
      <c r="AB6816" s="45">
        <v>103117</v>
      </c>
      <c r="AC6816" s="45">
        <v>103117</v>
      </c>
      <c r="AK6816" s="10"/>
    </row>
    <row r="6817" spans="1:37">
      <c r="A6817" t="s">
        <v>45</v>
      </c>
      <c r="B6817" t="s">
        <v>46</v>
      </c>
      <c r="C6817" t="s">
        <v>47</v>
      </c>
      <c r="D6817" t="s">
        <v>7249</v>
      </c>
      <c r="E6817" t="s">
        <v>88</v>
      </c>
      <c r="F6817" t="s">
        <v>79</v>
      </c>
      <c r="G6817" t="s">
        <v>51</v>
      </c>
      <c r="H6817" s="20" t="s">
        <v>52</v>
      </c>
      <c r="I6817" t="s">
        <v>53</v>
      </c>
      <c r="J6817" t="s">
        <v>54</v>
      </c>
      <c r="K6817">
        <v>3</v>
      </c>
      <c r="L6817" t="s">
        <v>55</v>
      </c>
      <c r="M6817" t="s">
        <v>56</v>
      </c>
      <c r="N6817" t="s">
        <v>57</v>
      </c>
      <c r="O6817" s="21" t="s">
        <v>58</v>
      </c>
      <c r="P6817" s="21" t="s">
        <v>133</v>
      </c>
      <c r="Q6817" s="20" t="s">
        <v>511</v>
      </c>
      <c r="R6817" s="21" t="s">
        <v>512</v>
      </c>
      <c r="S6817" s="35">
        <v>1</v>
      </c>
      <c r="T6817" s="22">
        <v>1</v>
      </c>
      <c r="U6817" s="20" t="s">
        <v>62</v>
      </c>
      <c r="V6817" s="20">
        <v>45900</v>
      </c>
      <c r="W6817" s="21">
        <v>8</v>
      </c>
      <c r="X6817" s="20">
        <v>45909</v>
      </c>
      <c r="Y6817" s="20">
        <v>45903</v>
      </c>
      <c r="Z6817" s="48">
        <v>9</v>
      </c>
      <c r="AA6817">
        <v>2025</v>
      </c>
      <c r="AB6817" s="45">
        <v>37496</v>
      </c>
      <c r="AC6817" s="45">
        <v>37496</v>
      </c>
      <c r="AK6817" s="10"/>
    </row>
    <row r="6818" spans="1:37">
      <c r="A6818" t="s">
        <v>45</v>
      </c>
      <c r="B6818" t="s">
        <v>46</v>
      </c>
      <c r="C6818" t="s">
        <v>47</v>
      </c>
      <c r="D6818" t="s">
        <v>7250</v>
      </c>
      <c r="E6818" t="s">
        <v>88</v>
      </c>
      <c r="F6818" t="s">
        <v>79</v>
      </c>
      <c r="G6818" t="s">
        <v>51</v>
      </c>
      <c r="H6818" s="20" t="s">
        <v>52</v>
      </c>
      <c r="I6818" t="s">
        <v>53</v>
      </c>
      <c r="J6818" t="s">
        <v>54</v>
      </c>
      <c r="K6818">
        <v>3</v>
      </c>
      <c r="L6818" t="s">
        <v>55</v>
      </c>
      <c r="M6818" t="s">
        <v>77</v>
      </c>
      <c r="N6818" t="s">
        <v>89</v>
      </c>
      <c r="O6818" s="21" t="s">
        <v>58</v>
      </c>
      <c r="P6818" s="21" t="s">
        <v>119</v>
      </c>
      <c r="Q6818" s="20" t="s">
        <v>233</v>
      </c>
      <c r="R6818" s="21" t="s">
        <v>234</v>
      </c>
      <c r="S6818" s="35">
        <v>1</v>
      </c>
      <c r="T6818" s="22">
        <v>1</v>
      </c>
      <c r="U6818" s="20" t="s">
        <v>62</v>
      </c>
      <c r="V6818" s="20">
        <v>45897</v>
      </c>
      <c r="W6818" s="21">
        <v>8</v>
      </c>
      <c r="X6818" s="20">
        <v>45908</v>
      </c>
      <c r="Y6818" s="20">
        <v>45903</v>
      </c>
      <c r="Z6818" s="48">
        <v>9</v>
      </c>
      <c r="AA6818">
        <v>2025</v>
      </c>
      <c r="AB6818" s="45">
        <v>49994</v>
      </c>
      <c r="AC6818" s="45">
        <v>49994</v>
      </c>
      <c r="AK6818" s="10"/>
    </row>
    <row r="6819" spans="1:37">
      <c r="A6819" t="s">
        <v>45</v>
      </c>
      <c r="B6819" t="s">
        <v>46</v>
      </c>
      <c r="C6819" t="s">
        <v>47</v>
      </c>
      <c r="D6819" t="s">
        <v>7251</v>
      </c>
      <c r="E6819" t="s">
        <v>88</v>
      </c>
      <c r="F6819" t="s">
        <v>79</v>
      </c>
      <c r="G6819" t="s">
        <v>51</v>
      </c>
      <c r="H6819" s="20" t="s">
        <v>52</v>
      </c>
      <c r="I6819" t="s">
        <v>53</v>
      </c>
      <c r="J6819" t="s">
        <v>54</v>
      </c>
      <c r="K6819">
        <v>3</v>
      </c>
      <c r="L6819" t="s">
        <v>55</v>
      </c>
      <c r="M6819" t="s">
        <v>77</v>
      </c>
      <c r="N6819" t="s">
        <v>89</v>
      </c>
      <c r="O6819" s="21" t="s">
        <v>58</v>
      </c>
      <c r="P6819" s="21" t="s">
        <v>119</v>
      </c>
      <c r="Q6819" s="20" t="s">
        <v>3415</v>
      </c>
      <c r="R6819" s="21" t="s">
        <v>3416</v>
      </c>
      <c r="S6819" s="35">
        <v>1</v>
      </c>
      <c r="T6819" s="22">
        <v>1</v>
      </c>
      <c r="U6819" s="20" t="s">
        <v>62</v>
      </c>
      <c r="V6819" s="20">
        <v>45898</v>
      </c>
      <c r="W6819" s="21">
        <v>8</v>
      </c>
      <c r="X6819" s="20">
        <v>45904</v>
      </c>
      <c r="Y6819" s="20">
        <v>45903</v>
      </c>
      <c r="Z6819" s="48">
        <v>9</v>
      </c>
      <c r="AA6819">
        <v>2025</v>
      </c>
      <c r="AB6819" s="45">
        <v>37494</v>
      </c>
      <c r="AC6819" s="45">
        <v>37494</v>
      </c>
      <c r="AK6819" s="10"/>
    </row>
    <row r="6820" spans="1:37">
      <c r="A6820" t="s">
        <v>45</v>
      </c>
      <c r="B6820" t="s">
        <v>46</v>
      </c>
      <c r="C6820" t="s">
        <v>47</v>
      </c>
      <c r="D6820" t="s">
        <v>7252</v>
      </c>
      <c r="E6820" t="s">
        <v>88</v>
      </c>
      <c r="F6820" t="s">
        <v>79</v>
      </c>
      <c r="G6820" t="s">
        <v>51</v>
      </c>
      <c r="H6820" s="20" t="s">
        <v>52</v>
      </c>
      <c r="I6820" t="s">
        <v>53</v>
      </c>
      <c r="J6820" t="s">
        <v>54</v>
      </c>
      <c r="K6820">
        <v>3</v>
      </c>
      <c r="L6820" t="s">
        <v>55</v>
      </c>
      <c r="M6820" t="s">
        <v>56</v>
      </c>
      <c r="N6820" t="s">
        <v>57</v>
      </c>
      <c r="O6820" s="21" t="s">
        <v>58</v>
      </c>
      <c r="P6820" s="21" t="s">
        <v>522</v>
      </c>
      <c r="Q6820" s="20" t="s">
        <v>523</v>
      </c>
      <c r="R6820" s="21" t="s">
        <v>524</v>
      </c>
      <c r="S6820" s="35">
        <v>1</v>
      </c>
      <c r="T6820" s="22">
        <v>1</v>
      </c>
      <c r="U6820" s="20" t="s">
        <v>62</v>
      </c>
      <c r="V6820" s="20">
        <v>45897</v>
      </c>
      <c r="W6820" s="21">
        <v>8</v>
      </c>
      <c r="X6820" s="20">
        <v>45908</v>
      </c>
      <c r="Y6820" s="20">
        <v>45903</v>
      </c>
      <c r="Z6820" s="48">
        <v>9</v>
      </c>
      <c r="AA6820">
        <v>2025</v>
      </c>
      <c r="AB6820" s="45">
        <v>33118</v>
      </c>
      <c r="AC6820" s="45">
        <v>33118</v>
      </c>
      <c r="AK6820" s="10"/>
    </row>
    <row r="6821" spans="1:37">
      <c r="A6821" t="s">
        <v>45</v>
      </c>
      <c r="B6821" t="s">
        <v>46</v>
      </c>
      <c r="C6821" t="s">
        <v>47</v>
      </c>
      <c r="D6821" t="s">
        <v>7253</v>
      </c>
      <c r="E6821" t="s">
        <v>88</v>
      </c>
      <c r="F6821" t="s">
        <v>79</v>
      </c>
      <c r="G6821" t="s">
        <v>51</v>
      </c>
      <c r="H6821" s="20" t="s">
        <v>52</v>
      </c>
      <c r="I6821" t="s">
        <v>53</v>
      </c>
      <c r="J6821" t="s">
        <v>54</v>
      </c>
      <c r="K6821">
        <v>3</v>
      </c>
      <c r="L6821" t="s">
        <v>55</v>
      </c>
      <c r="M6821" t="s">
        <v>56</v>
      </c>
      <c r="N6821" t="s">
        <v>57</v>
      </c>
      <c r="O6821" s="21" t="s">
        <v>58</v>
      </c>
      <c r="P6821" s="21" t="s">
        <v>64</v>
      </c>
      <c r="Q6821" s="20" t="s">
        <v>94</v>
      </c>
      <c r="R6821" s="21" t="s">
        <v>95</v>
      </c>
      <c r="S6821" s="35">
        <v>2</v>
      </c>
      <c r="T6821" s="22">
        <v>2</v>
      </c>
      <c r="U6821" s="20" t="s">
        <v>62</v>
      </c>
      <c r="V6821" s="20">
        <v>45898</v>
      </c>
      <c r="W6821" s="21">
        <v>8</v>
      </c>
      <c r="X6821" s="20">
        <v>45908</v>
      </c>
      <c r="Y6821" s="20">
        <v>45903</v>
      </c>
      <c r="Z6821" s="48">
        <v>9</v>
      </c>
      <c r="AA6821">
        <v>2025</v>
      </c>
      <c r="AB6821" s="45">
        <v>62484</v>
      </c>
      <c r="AC6821" s="45">
        <v>62484</v>
      </c>
      <c r="AK6821" s="10"/>
    </row>
    <row r="6822" spans="1:37">
      <c r="A6822" t="s">
        <v>45</v>
      </c>
      <c r="B6822" t="s">
        <v>46</v>
      </c>
      <c r="C6822" t="s">
        <v>47</v>
      </c>
      <c r="D6822" t="s">
        <v>7254</v>
      </c>
      <c r="E6822" t="s">
        <v>88</v>
      </c>
      <c r="F6822" t="s">
        <v>79</v>
      </c>
      <c r="G6822" t="s">
        <v>51</v>
      </c>
      <c r="H6822" s="20" t="s">
        <v>52</v>
      </c>
      <c r="I6822" t="s">
        <v>53</v>
      </c>
      <c r="J6822" t="s">
        <v>54</v>
      </c>
      <c r="K6822">
        <v>3</v>
      </c>
      <c r="L6822" t="s">
        <v>55</v>
      </c>
      <c r="M6822" t="s">
        <v>77</v>
      </c>
      <c r="N6822" t="s">
        <v>89</v>
      </c>
      <c r="O6822" s="21" t="s">
        <v>58</v>
      </c>
      <c r="P6822" s="21" t="s">
        <v>4700</v>
      </c>
      <c r="Q6822" s="20" t="s">
        <v>4701</v>
      </c>
      <c r="R6822" s="21" t="s">
        <v>4702</v>
      </c>
      <c r="S6822" s="35">
        <v>1</v>
      </c>
      <c r="T6822" s="22">
        <v>1</v>
      </c>
      <c r="U6822" s="20" t="s">
        <v>62</v>
      </c>
      <c r="V6822" s="20">
        <v>45897</v>
      </c>
      <c r="W6822" s="21">
        <v>8</v>
      </c>
      <c r="X6822" s="20">
        <v>45912</v>
      </c>
      <c r="Y6822" s="20">
        <v>45910</v>
      </c>
      <c r="Z6822" s="48">
        <v>9</v>
      </c>
      <c r="AA6822">
        <v>2025</v>
      </c>
      <c r="AB6822" s="45">
        <v>124994</v>
      </c>
      <c r="AC6822" s="45">
        <v>124994</v>
      </c>
      <c r="AK6822" s="10"/>
    </row>
    <row r="6823" spans="1:37">
      <c r="A6823" t="s">
        <v>45</v>
      </c>
      <c r="B6823" t="s">
        <v>46</v>
      </c>
      <c r="C6823" t="s">
        <v>47</v>
      </c>
      <c r="D6823" t="s">
        <v>7255</v>
      </c>
      <c r="E6823" t="s">
        <v>88</v>
      </c>
      <c r="F6823" t="s">
        <v>79</v>
      </c>
      <c r="G6823" t="s">
        <v>51</v>
      </c>
      <c r="H6823" s="20" t="s">
        <v>52</v>
      </c>
      <c r="I6823" t="s">
        <v>53</v>
      </c>
      <c r="J6823" t="s">
        <v>54</v>
      </c>
      <c r="K6823">
        <v>3</v>
      </c>
      <c r="L6823" t="s">
        <v>55</v>
      </c>
      <c r="M6823" t="s">
        <v>56</v>
      </c>
      <c r="N6823" t="s">
        <v>57</v>
      </c>
      <c r="O6823" s="21" t="s">
        <v>58</v>
      </c>
      <c r="P6823" s="21" t="s">
        <v>64</v>
      </c>
      <c r="Q6823" s="20" t="s">
        <v>230</v>
      </c>
      <c r="R6823" s="21" t="s">
        <v>231</v>
      </c>
      <c r="S6823" s="35">
        <v>1</v>
      </c>
      <c r="T6823" s="22">
        <v>1</v>
      </c>
      <c r="U6823" s="20" t="s">
        <v>62</v>
      </c>
      <c r="V6823" s="20">
        <v>45898</v>
      </c>
      <c r="W6823" s="21">
        <v>8</v>
      </c>
      <c r="X6823" s="20">
        <v>45912</v>
      </c>
      <c r="Y6823" s="20">
        <v>45908</v>
      </c>
      <c r="Z6823" s="48">
        <v>9</v>
      </c>
      <c r="AA6823">
        <v>2025</v>
      </c>
      <c r="AB6823" s="45">
        <v>49994</v>
      </c>
      <c r="AC6823" s="45">
        <v>49994</v>
      </c>
      <c r="AK6823" s="10"/>
    </row>
    <row r="6824" spans="1:37">
      <c r="A6824" t="s">
        <v>45</v>
      </c>
      <c r="B6824" t="s">
        <v>46</v>
      </c>
      <c r="C6824" t="s">
        <v>47</v>
      </c>
      <c r="D6824" t="s">
        <v>7256</v>
      </c>
      <c r="E6824" t="s">
        <v>88</v>
      </c>
      <c r="F6824" t="s">
        <v>79</v>
      </c>
      <c r="G6824" t="s">
        <v>51</v>
      </c>
      <c r="H6824" s="20" t="s">
        <v>52</v>
      </c>
      <c r="I6824" t="s">
        <v>53</v>
      </c>
      <c r="J6824" t="s">
        <v>54</v>
      </c>
      <c r="K6824">
        <v>3</v>
      </c>
      <c r="L6824" t="s">
        <v>55</v>
      </c>
      <c r="M6824" t="s">
        <v>56</v>
      </c>
      <c r="N6824" t="s">
        <v>57</v>
      </c>
      <c r="O6824" s="21" t="s">
        <v>58</v>
      </c>
      <c r="P6824" s="21" t="s">
        <v>522</v>
      </c>
      <c r="Q6824" s="20" t="s">
        <v>1078</v>
      </c>
      <c r="R6824" s="21" t="s">
        <v>1079</v>
      </c>
      <c r="S6824" s="35">
        <v>1</v>
      </c>
      <c r="T6824" s="22">
        <v>1</v>
      </c>
      <c r="U6824" s="20" t="s">
        <v>62</v>
      </c>
      <c r="V6824" s="20">
        <v>45896</v>
      </c>
      <c r="W6824" s="21">
        <v>8</v>
      </c>
      <c r="X6824" s="20">
        <v>45904</v>
      </c>
      <c r="Y6824" s="20">
        <v>45901</v>
      </c>
      <c r="Z6824" s="48">
        <v>9</v>
      </c>
      <c r="AA6824">
        <v>2025</v>
      </c>
      <c r="AB6824" s="45">
        <v>46872</v>
      </c>
      <c r="AC6824" s="45">
        <v>46872</v>
      </c>
      <c r="AK6824" s="10"/>
    </row>
    <row r="6825" spans="1:37">
      <c r="A6825" t="s">
        <v>45</v>
      </c>
      <c r="B6825" t="s">
        <v>46</v>
      </c>
      <c r="C6825" t="s">
        <v>47</v>
      </c>
      <c r="D6825" t="s">
        <v>7257</v>
      </c>
      <c r="E6825" t="s">
        <v>88</v>
      </c>
      <c r="F6825" t="s">
        <v>79</v>
      </c>
      <c r="G6825" t="s">
        <v>51</v>
      </c>
      <c r="H6825" s="20" t="s">
        <v>52</v>
      </c>
      <c r="I6825" t="s">
        <v>53</v>
      </c>
      <c r="J6825" t="s">
        <v>54</v>
      </c>
      <c r="K6825">
        <v>3</v>
      </c>
      <c r="L6825" t="s">
        <v>55</v>
      </c>
      <c r="M6825" t="s">
        <v>56</v>
      </c>
      <c r="N6825" t="s">
        <v>57</v>
      </c>
      <c r="O6825" s="21" t="s">
        <v>58</v>
      </c>
      <c r="P6825" s="21" t="s">
        <v>207</v>
      </c>
      <c r="Q6825" s="20" t="s">
        <v>2613</v>
      </c>
      <c r="R6825" s="21" t="s">
        <v>2614</v>
      </c>
      <c r="S6825" s="35">
        <v>1</v>
      </c>
      <c r="T6825" s="22">
        <v>1</v>
      </c>
      <c r="U6825" s="20" t="s">
        <v>62</v>
      </c>
      <c r="V6825" s="20">
        <v>45894</v>
      </c>
      <c r="W6825" s="21">
        <v>8</v>
      </c>
      <c r="X6825" s="20">
        <v>45904</v>
      </c>
      <c r="Y6825" s="20">
        <v>45901</v>
      </c>
      <c r="Z6825" s="48">
        <v>9</v>
      </c>
      <c r="AA6825">
        <v>2025</v>
      </c>
      <c r="AB6825" s="45">
        <v>49995</v>
      </c>
      <c r="AC6825" s="45">
        <v>49995</v>
      </c>
      <c r="AK6825" s="10"/>
    </row>
    <row r="6826" spans="1:37">
      <c r="A6826" t="s">
        <v>45</v>
      </c>
      <c r="B6826" t="s">
        <v>46</v>
      </c>
      <c r="C6826" t="s">
        <v>47</v>
      </c>
      <c r="D6826" t="s">
        <v>7258</v>
      </c>
      <c r="E6826" t="s">
        <v>88</v>
      </c>
      <c r="F6826" t="s">
        <v>79</v>
      </c>
      <c r="G6826" t="s">
        <v>51</v>
      </c>
      <c r="H6826" s="20" t="s">
        <v>58</v>
      </c>
      <c r="I6826" t="s">
        <v>53</v>
      </c>
      <c r="J6826" t="s">
        <v>54</v>
      </c>
      <c r="K6826">
        <v>3</v>
      </c>
      <c r="L6826" t="s">
        <v>55</v>
      </c>
      <c r="M6826" t="s">
        <v>56</v>
      </c>
      <c r="N6826" t="s">
        <v>57</v>
      </c>
      <c r="O6826" s="21" t="s">
        <v>58</v>
      </c>
      <c r="P6826" s="21" t="s">
        <v>64</v>
      </c>
      <c r="Q6826" s="20" t="s">
        <v>481</v>
      </c>
      <c r="R6826" s="21" t="s">
        <v>482</v>
      </c>
      <c r="S6826" s="35">
        <v>1</v>
      </c>
      <c r="T6826" s="22">
        <v>0</v>
      </c>
      <c r="U6826" s="20" t="s">
        <v>62</v>
      </c>
      <c r="V6826" s="20">
        <v>45895</v>
      </c>
      <c r="W6826" s="21">
        <v>8</v>
      </c>
      <c r="X6826" s="20">
        <v>45905</v>
      </c>
      <c r="Z6826" s="48">
        <v>9</v>
      </c>
      <c r="AA6826">
        <v>2025</v>
      </c>
      <c r="AB6826" s="45">
        <v>73327</v>
      </c>
      <c r="AC6826" s="45">
        <v>0</v>
      </c>
      <c r="AK6826" s="10"/>
    </row>
    <row r="6827" spans="1:37">
      <c r="A6827" t="s">
        <v>45</v>
      </c>
      <c r="B6827" t="s">
        <v>46</v>
      </c>
      <c r="C6827" t="s">
        <v>47</v>
      </c>
      <c r="D6827" t="s">
        <v>7259</v>
      </c>
      <c r="E6827" t="s">
        <v>88</v>
      </c>
      <c r="F6827" t="s">
        <v>79</v>
      </c>
      <c r="G6827" t="s">
        <v>51</v>
      </c>
      <c r="H6827" s="20" t="s">
        <v>58</v>
      </c>
      <c r="I6827" t="s">
        <v>53</v>
      </c>
      <c r="J6827" t="s">
        <v>54</v>
      </c>
      <c r="K6827">
        <v>3</v>
      </c>
      <c r="L6827" t="s">
        <v>55</v>
      </c>
      <c r="M6827" t="s">
        <v>56</v>
      </c>
      <c r="N6827" t="s">
        <v>57</v>
      </c>
      <c r="O6827" s="21" t="s">
        <v>58</v>
      </c>
      <c r="P6827" s="21" t="s">
        <v>64</v>
      </c>
      <c r="Q6827" s="20" t="s">
        <v>224</v>
      </c>
      <c r="R6827" s="21" t="s">
        <v>225</v>
      </c>
      <c r="S6827" s="35">
        <v>1</v>
      </c>
      <c r="T6827" s="22">
        <v>0</v>
      </c>
      <c r="U6827" s="20" t="s">
        <v>62</v>
      </c>
      <c r="V6827" s="20">
        <v>45894</v>
      </c>
      <c r="W6827" s="21">
        <v>8</v>
      </c>
      <c r="X6827" s="20">
        <v>45902</v>
      </c>
      <c r="Z6827" s="48">
        <v>9</v>
      </c>
      <c r="AA6827">
        <v>2025</v>
      </c>
      <c r="AB6827" s="45">
        <v>113333</v>
      </c>
      <c r="AC6827" s="45">
        <v>0</v>
      </c>
      <c r="AK6827" s="10"/>
    </row>
    <row r="6828" spans="1:37">
      <c r="A6828" t="s">
        <v>45</v>
      </c>
      <c r="B6828" t="s">
        <v>46</v>
      </c>
      <c r="C6828" t="s">
        <v>47</v>
      </c>
      <c r="D6828" t="s">
        <v>7260</v>
      </c>
      <c r="E6828" t="s">
        <v>88</v>
      </c>
      <c r="F6828" t="s">
        <v>79</v>
      </c>
      <c r="G6828" t="s">
        <v>51</v>
      </c>
      <c r="H6828" s="20" t="s">
        <v>52</v>
      </c>
      <c r="I6828" t="s">
        <v>53</v>
      </c>
      <c r="J6828" t="s">
        <v>54</v>
      </c>
      <c r="K6828">
        <v>3</v>
      </c>
      <c r="L6828" t="s">
        <v>55</v>
      </c>
      <c r="M6828" t="s">
        <v>56</v>
      </c>
      <c r="N6828" t="s">
        <v>57</v>
      </c>
      <c r="O6828" s="21" t="s">
        <v>58</v>
      </c>
      <c r="P6828" s="21" t="s">
        <v>207</v>
      </c>
      <c r="Q6828" s="20" t="s">
        <v>7261</v>
      </c>
      <c r="R6828" s="21" t="s">
        <v>7262</v>
      </c>
      <c r="S6828" s="35">
        <v>1</v>
      </c>
      <c r="T6828" s="22">
        <v>1</v>
      </c>
      <c r="U6828" s="20" t="s">
        <v>62</v>
      </c>
      <c r="V6828" s="20">
        <v>45890</v>
      </c>
      <c r="W6828" s="21">
        <v>8</v>
      </c>
      <c r="X6828" s="20">
        <v>45911</v>
      </c>
      <c r="Y6828" s="20">
        <v>45908</v>
      </c>
      <c r="Z6828" s="48">
        <v>9</v>
      </c>
      <c r="AA6828">
        <v>2025</v>
      </c>
      <c r="AB6828" s="45">
        <v>65620</v>
      </c>
      <c r="AC6828" s="45">
        <v>65620</v>
      </c>
      <c r="AK6828" s="10"/>
    </row>
    <row r="6829" spans="1:37">
      <c r="A6829" t="s">
        <v>45</v>
      </c>
      <c r="B6829" t="s">
        <v>46</v>
      </c>
      <c r="C6829" t="s">
        <v>47</v>
      </c>
      <c r="D6829" t="s">
        <v>7263</v>
      </c>
      <c r="E6829" t="s">
        <v>88</v>
      </c>
      <c r="F6829" t="s">
        <v>79</v>
      </c>
      <c r="G6829" t="s">
        <v>51</v>
      </c>
      <c r="H6829" s="20" t="s">
        <v>52</v>
      </c>
      <c r="I6829" t="s">
        <v>53</v>
      </c>
      <c r="J6829" t="s">
        <v>54</v>
      </c>
      <c r="K6829">
        <v>3</v>
      </c>
      <c r="L6829" t="s">
        <v>55</v>
      </c>
      <c r="M6829" t="s">
        <v>77</v>
      </c>
      <c r="N6829" t="s">
        <v>89</v>
      </c>
      <c r="O6829" s="21" t="s">
        <v>58</v>
      </c>
      <c r="P6829" s="21" t="s">
        <v>137</v>
      </c>
      <c r="Q6829" s="20" t="s">
        <v>138</v>
      </c>
      <c r="R6829" s="21" t="s">
        <v>139</v>
      </c>
      <c r="S6829" s="35">
        <v>1</v>
      </c>
      <c r="T6829" s="22">
        <v>1</v>
      </c>
      <c r="U6829" s="20" t="s">
        <v>62</v>
      </c>
      <c r="V6829" s="20">
        <v>45887</v>
      </c>
      <c r="W6829" s="21">
        <v>8</v>
      </c>
      <c r="X6829" s="20">
        <v>45905</v>
      </c>
      <c r="Y6829" s="20">
        <v>45903</v>
      </c>
      <c r="Z6829" s="48">
        <v>9</v>
      </c>
      <c r="AA6829">
        <v>2025</v>
      </c>
      <c r="AB6829" s="45">
        <v>123327</v>
      </c>
      <c r="AC6829" s="45">
        <v>123327</v>
      </c>
      <c r="AK6829" s="10"/>
    </row>
    <row r="6830" spans="1:37">
      <c r="A6830" t="s">
        <v>45</v>
      </c>
      <c r="B6830" t="s">
        <v>46</v>
      </c>
      <c r="C6830" t="s">
        <v>47</v>
      </c>
      <c r="D6830" t="s">
        <v>7264</v>
      </c>
      <c r="E6830" t="s">
        <v>88</v>
      </c>
      <c r="F6830" t="s">
        <v>79</v>
      </c>
      <c r="G6830" t="s">
        <v>51</v>
      </c>
      <c r="H6830" s="20" t="s">
        <v>52</v>
      </c>
      <c r="I6830" t="s">
        <v>53</v>
      </c>
      <c r="J6830" t="s">
        <v>54</v>
      </c>
      <c r="K6830">
        <v>3</v>
      </c>
      <c r="L6830" t="s">
        <v>55</v>
      </c>
      <c r="M6830" t="s">
        <v>56</v>
      </c>
      <c r="N6830" t="s">
        <v>57</v>
      </c>
      <c r="O6830" s="21" t="s">
        <v>58</v>
      </c>
      <c r="P6830" s="21" t="s">
        <v>207</v>
      </c>
      <c r="Q6830" s="20" t="s">
        <v>2322</v>
      </c>
      <c r="R6830" s="21" t="s">
        <v>2323</v>
      </c>
      <c r="S6830" s="35">
        <v>1</v>
      </c>
      <c r="T6830" s="22">
        <v>1</v>
      </c>
      <c r="U6830" s="20" t="s">
        <v>62</v>
      </c>
      <c r="V6830" s="20">
        <v>45891</v>
      </c>
      <c r="W6830" s="21">
        <v>8</v>
      </c>
      <c r="X6830" s="20">
        <v>45905</v>
      </c>
      <c r="Y6830" s="20">
        <v>45903</v>
      </c>
      <c r="Z6830" s="48">
        <v>9</v>
      </c>
      <c r="AA6830">
        <v>2025</v>
      </c>
      <c r="AB6830" s="45">
        <v>99991</v>
      </c>
      <c r="AC6830" s="45">
        <v>99991</v>
      </c>
      <c r="AK6830" s="10"/>
    </row>
    <row r="6831" spans="1:37">
      <c r="A6831" t="s">
        <v>45</v>
      </c>
      <c r="B6831" t="s">
        <v>46</v>
      </c>
      <c r="C6831" t="s">
        <v>47</v>
      </c>
      <c r="D6831" t="s">
        <v>7265</v>
      </c>
      <c r="E6831" t="s">
        <v>88</v>
      </c>
      <c r="F6831" t="s">
        <v>79</v>
      </c>
      <c r="G6831" t="s">
        <v>51</v>
      </c>
      <c r="H6831" s="20" t="s">
        <v>52</v>
      </c>
      <c r="I6831" t="s">
        <v>53</v>
      </c>
      <c r="J6831" t="s">
        <v>54</v>
      </c>
      <c r="K6831">
        <v>3</v>
      </c>
      <c r="L6831" t="s">
        <v>55</v>
      </c>
      <c r="M6831" t="s">
        <v>77</v>
      </c>
      <c r="N6831" t="s">
        <v>89</v>
      </c>
      <c r="O6831" s="21" t="s">
        <v>58</v>
      </c>
      <c r="P6831" s="21" t="s">
        <v>126</v>
      </c>
      <c r="Q6831" s="20" t="s">
        <v>318</v>
      </c>
      <c r="R6831" s="21" t="s">
        <v>319</v>
      </c>
      <c r="S6831" s="35">
        <v>1</v>
      </c>
      <c r="T6831" s="22">
        <v>1</v>
      </c>
      <c r="U6831" s="20" t="s">
        <v>62</v>
      </c>
      <c r="V6831" s="20">
        <v>45894</v>
      </c>
      <c r="W6831" s="21">
        <v>8</v>
      </c>
      <c r="X6831" s="20">
        <v>45905</v>
      </c>
      <c r="Y6831" s="20">
        <v>45901</v>
      </c>
      <c r="Z6831" s="48">
        <v>9</v>
      </c>
      <c r="AA6831">
        <v>2025</v>
      </c>
      <c r="AB6831" s="45">
        <v>62493</v>
      </c>
      <c r="AC6831" s="45">
        <v>62493</v>
      </c>
      <c r="AK6831" s="10"/>
    </row>
    <row r="6832" spans="1:37">
      <c r="A6832" t="s">
        <v>45</v>
      </c>
      <c r="B6832" t="s">
        <v>46</v>
      </c>
      <c r="C6832" t="s">
        <v>47</v>
      </c>
      <c r="D6832" t="s">
        <v>7266</v>
      </c>
      <c r="E6832" t="s">
        <v>49</v>
      </c>
      <c r="F6832" t="s">
        <v>174</v>
      </c>
      <c r="G6832" t="s">
        <v>51</v>
      </c>
      <c r="H6832" s="20" t="s">
        <v>58</v>
      </c>
      <c r="I6832" t="s">
        <v>53</v>
      </c>
      <c r="J6832" t="s">
        <v>54</v>
      </c>
      <c r="K6832">
        <v>1</v>
      </c>
      <c r="L6832" t="s">
        <v>55</v>
      </c>
      <c r="M6832" t="s">
        <v>56</v>
      </c>
      <c r="N6832" t="s">
        <v>57</v>
      </c>
      <c r="O6832" s="21" t="s">
        <v>58</v>
      </c>
      <c r="P6832" s="21" t="s">
        <v>59</v>
      </c>
      <c r="Q6832" s="20" t="s">
        <v>60</v>
      </c>
      <c r="R6832" s="21" t="s">
        <v>61</v>
      </c>
      <c r="S6832" s="35">
        <v>1</v>
      </c>
      <c r="T6832" s="22">
        <v>0</v>
      </c>
      <c r="U6832" s="20" t="s">
        <v>62</v>
      </c>
      <c r="V6832" s="20">
        <v>45895</v>
      </c>
      <c r="W6832" s="21">
        <v>8</v>
      </c>
      <c r="X6832" s="20">
        <v>45905</v>
      </c>
      <c r="Z6832" s="48">
        <v>9</v>
      </c>
      <c r="AA6832">
        <v>2025</v>
      </c>
      <c r="AB6832" s="45">
        <v>0</v>
      </c>
      <c r="AC6832" s="45">
        <v>0</v>
      </c>
      <c r="AK6832" s="10"/>
    </row>
    <row r="6833" spans="1:37">
      <c r="A6833" t="s">
        <v>45</v>
      </c>
      <c r="B6833" t="s">
        <v>46</v>
      </c>
      <c r="C6833" t="s">
        <v>47</v>
      </c>
      <c r="D6833" t="s">
        <v>7266</v>
      </c>
      <c r="E6833" t="s">
        <v>49</v>
      </c>
      <c r="F6833" t="s">
        <v>73</v>
      </c>
      <c r="G6833" t="s">
        <v>51</v>
      </c>
      <c r="H6833" s="20" t="s">
        <v>58</v>
      </c>
      <c r="I6833" t="s">
        <v>53</v>
      </c>
      <c r="J6833" t="s">
        <v>54</v>
      </c>
      <c r="K6833">
        <v>1</v>
      </c>
      <c r="L6833" t="s">
        <v>55</v>
      </c>
      <c r="M6833" t="s">
        <v>56</v>
      </c>
      <c r="N6833" t="s">
        <v>57</v>
      </c>
      <c r="O6833" s="21" t="s">
        <v>58</v>
      </c>
      <c r="P6833" s="21" t="s">
        <v>59</v>
      </c>
      <c r="Q6833" s="20" t="s">
        <v>60</v>
      </c>
      <c r="R6833" s="21" t="s">
        <v>61</v>
      </c>
      <c r="S6833" s="35">
        <v>1</v>
      </c>
      <c r="T6833" s="22">
        <v>0</v>
      </c>
      <c r="U6833" s="20" t="s">
        <v>62</v>
      </c>
      <c r="V6833" s="20">
        <v>45895</v>
      </c>
      <c r="W6833" s="21">
        <v>8</v>
      </c>
      <c r="X6833" s="20">
        <v>45905</v>
      </c>
      <c r="Z6833" s="48">
        <v>9</v>
      </c>
      <c r="AA6833">
        <v>2025</v>
      </c>
      <c r="AB6833" s="45">
        <v>0</v>
      </c>
      <c r="AC6833" s="45">
        <v>0</v>
      </c>
      <c r="AK6833" s="10"/>
    </row>
    <row r="6834" spans="1:37">
      <c r="A6834" t="s">
        <v>45</v>
      </c>
      <c r="B6834" t="s">
        <v>46</v>
      </c>
      <c r="C6834" t="s">
        <v>47</v>
      </c>
      <c r="D6834" t="s">
        <v>7266</v>
      </c>
      <c r="E6834" t="s">
        <v>49</v>
      </c>
      <c r="F6834" t="s">
        <v>173</v>
      </c>
      <c r="G6834" t="s">
        <v>51</v>
      </c>
      <c r="H6834" s="20" t="s">
        <v>58</v>
      </c>
      <c r="I6834" t="s">
        <v>53</v>
      </c>
      <c r="J6834" t="s">
        <v>54</v>
      </c>
      <c r="K6834">
        <v>1</v>
      </c>
      <c r="L6834" t="s">
        <v>55</v>
      </c>
      <c r="M6834" t="s">
        <v>56</v>
      </c>
      <c r="N6834" t="s">
        <v>57</v>
      </c>
      <c r="O6834" s="21" t="s">
        <v>58</v>
      </c>
      <c r="P6834" s="21" t="s">
        <v>59</v>
      </c>
      <c r="Q6834" s="20" t="s">
        <v>60</v>
      </c>
      <c r="R6834" s="21" t="s">
        <v>61</v>
      </c>
      <c r="S6834" s="35">
        <v>1</v>
      </c>
      <c r="T6834" s="22">
        <v>0</v>
      </c>
      <c r="U6834" s="20" t="s">
        <v>62</v>
      </c>
      <c r="V6834" s="20">
        <v>45895</v>
      </c>
      <c r="W6834" s="21">
        <v>8</v>
      </c>
      <c r="X6834" s="20">
        <v>45905</v>
      </c>
      <c r="Z6834" s="48">
        <v>9</v>
      </c>
      <c r="AA6834">
        <v>2025</v>
      </c>
      <c r="AB6834" s="45">
        <v>0</v>
      </c>
      <c r="AC6834" s="45">
        <v>0</v>
      </c>
      <c r="AK6834" s="10"/>
    </row>
    <row r="6835" spans="1:37">
      <c r="A6835" t="s">
        <v>45</v>
      </c>
      <c r="B6835" t="s">
        <v>46</v>
      </c>
      <c r="C6835" t="s">
        <v>47</v>
      </c>
      <c r="D6835" t="s">
        <v>7266</v>
      </c>
      <c r="E6835" t="s">
        <v>49</v>
      </c>
      <c r="F6835" t="s">
        <v>68</v>
      </c>
      <c r="G6835" t="s">
        <v>51</v>
      </c>
      <c r="H6835" s="20" t="s">
        <v>58</v>
      </c>
      <c r="I6835" t="s">
        <v>53</v>
      </c>
      <c r="J6835" t="s">
        <v>54</v>
      </c>
      <c r="K6835">
        <v>1</v>
      </c>
      <c r="L6835" t="s">
        <v>55</v>
      </c>
      <c r="M6835" t="s">
        <v>56</v>
      </c>
      <c r="N6835" t="s">
        <v>57</v>
      </c>
      <c r="O6835" s="21" t="s">
        <v>58</v>
      </c>
      <c r="P6835" s="21" t="s">
        <v>59</v>
      </c>
      <c r="Q6835" s="20" t="s">
        <v>60</v>
      </c>
      <c r="R6835" s="21" t="s">
        <v>61</v>
      </c>
      <c r="S6835" s="35">
        <v>1</v>
      </c>
      <c r="T6835" s="22">
        <v>0</v>
      </c>
      <c r="U6835" s="20" t="s">
        <v>62</v>
      </c>
      <c r="V6835" s="20">
        <v>45895</v>
      </c>
      <c r="W6835" s="21">
        <v>8</v>
      </c>
      <c r="X6835" s="20">
        <v>45905</v>
      </c>
      <c r="Z6835" s="48">
        <v>9</v>
      </c>
      <c r="AA6835">
        <v>2025</v>
      </c>
      <c r="AB6835" s="45">
        <v>0</v>
      </c>
      <c r="AC6835" s="45">
        <v>0</v>
      </c>
      <c r="AK6835" s="10"/>
    </row>
    <row r="6836" spans="1:37">
      <c r="A6836" t="s">
        <v>45</v>
      </c>
      <c r="B6836" t="s">
        <v>46</v>
      </c>
      <c r="C6836" t="s">
        <v>47</v>
      </c>
      <c r="D6836" t="s">
        <v>7266</v>
      </c>
      <c r="E6836" t="s">
        <v>49</v>
      </c>
      <c r="F6836" t="s">
        <v>157</v>
      </c>
      <c r="G6836" t="s">
        <v>51</v>
      </c>
      <c r="H6836" s="20" t="s">
        <v>58</v>
      </c>
      <c r="I6836" t="s">
        <v>53</v>
      </c>
      <c r="J6836" t="s">
        <v>54</v>
      </c>
      <c r="K6836">
        <v>1</v>
      </c>
      <c r="L6836" t="s">
        <v>55</v>
      </c>
      <c r="M6836" t="s">
        <v>56</v>
      </c>
      <c r="N6836" t="s">
        <v>57</v>
      </c>
      <c r="O6836" s="21" t="s">
        <v>58</v>
      </c>
      <c r="P6836" s="21" t="s">
        <v>59</v>
      </c>
      <c r="Q6836" s="20" t="s">
        <v>60</v>
      </c>
      <c r="R6836" s="21" t="s">
        <v>61</v>
      </c>
      <c r="S6836" s="35">
        <v>2</v>
      </c>
      <c r="T6836" s="22">
        <v>0</v>
      </c>
      <c r="U6836" s="20" t="s">
        <v>62</v>
      </c>
      <c r="V6836" s="20">
        <v>45895</v>
      </c>
      <c r="W6836" s="21">
        <v>8</v>
      </c>
      <c r="X6836" s="20">
        <v>45905</v>
      </c>
      <c r="Z6836" s="48">
        <v>9</v>
      </c>
      <c r="AA6836">
        <v>2025</v>
      </c>
      <c r="AB6836" s="45">
        <v>0</v>
      </c>
      <c r="AC6836" s="45">
        <v>0</v>
      </c>
      <c r="AK6836" s="10"/>
    </row>
    <row r="6837" spans="1:37">
      <c r="A6837" t="s">
        <v>45</v>
      </c>
      <c r="B6837" t="s">
        <v>46</v>
      </c>
      <c r="C6837" t="s">
        <v>47</v>
      </c>
      <c r="D6837" t="s">
        <v>7266</v>
      </c>
      <c r="E6837" t="s">
        <v>49</v>
      </c>
      <c r="F6837" t="s">
        <v>56</v>
      </c>
      <c r="G6837" t="s">
        <v>51</v>
      </c>
      <c r="H6837" s="20" t="s">
        <v>58</v>
      </c>
      <c r="I6837" t="s">
        <v>53</v>
      </c>
      <c r="J6837" t="s">
        <v>54</v>
      </c>
      <c r="K6837">
        <v>1</v>
      </c>
      <c r="L6837" t="s">
        <v>55</v>
      </c>
      <c r="M6837" t="s">
        <v>56</v>
      </c>
      <c r="N6837" t="s">
        <v>57</v>
      </c>
      <c r="O6837" s="21" t="s">
        <v>58</v>
      </c>
      <c r="P6837" s="21" t="s">
        <v>59</v>
      </c>
      <c r="Q6837" s="20" t="s">
        <v>60</v>
      </c>
      <c r="R6837" s="21" t="s">
        <v>61</v>
      </c>
      <c r="S6837" s="35">
        <v>1</v>
      </c>
      <c r="T6837" s="22">
        <v>0</v>
      </c>
      <c r="U6837" s="20" t="s">
        <v>62</v>
      </c>
      <c r="V6837" s="20">
        <v>45895</v>
      </c>
      <c r="W6837" s="21">
        <v>8</v>
      </c>
      <c r="X6837" s="20">
        <v>45905</v>
      </c>
      <c r="Z6837" s="48">
        <v>9</v>
      </c>
      <c r="AA6837">
        <v>2025</v>
      </c>
      <c r="AB6837" s="45">
        <v>0</v>
      </c>
      <c r="AC6837" s="45">
        <v>0</v>
      </c>
      <c r="AK6837" s="10"/>
    </row>
    <row r="6838" spans="1:37">
      <c r="A6838" t="s">
        <v>45</v>
      </c>
      <c r="B6838" t="s">
        <v>46</v>
      </c>
      <c r="C6838" t="s">
        <v>47</v>
      </c>
      <c r="D6838" t="s">
        <v>7266</v>
      </c>
      <c r="E6838" t="s">
        <v>49</v>
      </c>
      <c r="F6838" t="s">
        <v>72</v>
      </c>
      <c r="G6838" t="s">
        <v>51</v>
      </c>
      <c r="H6838" s="20" t="s">
        <v>58</v>
      </c>
      <c r="I6838" t="s">
        <v>53</v>
      </c>
      <c r="J6838" t="s">
        <v>54</v>
      </c>
      <c r="K6838">
        <v>1</v>
      </c>
      <c r="L6838" t="s">
        <v>55</v>
      </c>
      <c r="M6838" t="s">
        <v>56</v>
      </c>
      <c r="N6838" t="s">
        <v>57</v>
      </c>
      <c r="O6838" s="21" t="s">
        <v>58</v>
      </c>
      <c r="P6838" s="21" t="s">
        <v>59</v>
      </c>
      <c r="Q6838" s="20" t="s">
        <v>60</v>
      </c>
      <c r="R6838" s="21" t="s">
        <v>61</v>
      </c>
      <c r="S6838" s="35">
        <v>1</v>
      </c>
      <c r="T6838" s="22">
        <v>0</v>
      </c>
      <c r="U6838" s="20" t="s">
        <v>62</v>
      </c>
      <c r="V6838" s="20">
        <v>45895</v>
      </c>
      <c r="W6838" s="21">
        <v>8</v>
      </c>
      <c r="X6838" s="20">
        <v>45905</v>
      </c>
      <c r="Z6838" s="48">
        <v>9</v>
      </c>
      <c r="AA6838">
        <v>2025</v>
      </c>
      <c r="AB6838" s="45">
        <v>0</v>
      </c>
      <c r="AC6838" s="45">
        <v>0</v>
      </c>
      <c r="AK6838" s="10"/>
    </row>
    <row r="6839" spans="1:37">
      <c r="A6839" t="s">
        <v>45</v>
      </c>
      <c r="B6839" t="s">
        <v>46</v>
      </c>
      <c r="C6839" t="s">
        <v>47</v>
      </c>
      <c r="D6839" t="s">
        <v>7266</v>
      </c>
      <c r="E6839" t="s">
        <v>49</v>
      </c>
      <c r="F6839" t="s">
        <v>50</v>
      </c>
      <c r="G6839" t="s">
        <v>51</v>
      </c>
      <c r="H6839" s="20" t="s">
        <v>58</v>
      </c>
      <c r="I6839" t="s">
        <v>53</v>
      </c>
      <c r="J6839" t="s">
        <v>54</v>
      </c>
      <c r="K6839">
        <v>1</v>
      </c>
      <c r="L6839" t="s">
        <v>55</v>
      </c>
      <c r="M6839" t="s">
        <v>56</v>
      </c>
      <c r="N6839" t="s">
        <v>57</v>
      </c>
      <c r="O6839" s="21" t="s">
        <v>58</v>
      </c>
      <c r="P6839" s="21" t="s">
        <v>59</v>
      </c>
      <c r="Q6839" s="20" t="s">
        <v>80</v>
      </c>
      <c r="R6839" s="21" t="s">
        <v>81</v>
      </c>
      <c r="S6839" s="35">
        <v>1</v>
      </c>
      <c r="T6839" s="22">
        <v>0</v>
      </c>
      <c r="U6839" s="20" t="s">
        <v>82</v>
      </c>
      <c r="V6839" s="20">
        <v>45895</v>
      </c>
      <c r="W6839" s="21">
        <v>8</v>
      </c>
      <c r="X6839" s="20">
        <v>45905</v>
      </c>
      <c r="Z6839" s="48">
        <v>9</v>
      </c>
      <c r="AA6839">
        <v>2025</v>
      </c>
      <c r="AB6839" s="45">
        <v>0</v>
      </c>
      <c r="AC6839" s="45">
        <v>0</v>
      </c>
      <c r="AK6839" s="10"/>
    </row>
    <row r="6840" spans="1:37">
      <c r="A6840" t="s">
        <v>45</v>
      </c>
      <c r="B6840" t="s">
        <v>46</v>
      </c>
      <c r="C6840" t="s">
        <v>47</v>
      </c>
      <c r="D6840" t="s">
        <v>7266</v>
      </c>
      <c r="E6840" t="s">
        <v>49</v>
      </c>
      <c r="F6840" t="s">
        <v>63</v>
      </c>
      <c r="G6840" t="s">
        <v>51</v>
      </c>
      <c r="H6840" s="20" t="s">
        <v>58</v>
      </c>
      <c r="I6840" t="s">
        <v>53</v>
      </c>
      <c r="J6840" t="s">
        <v>54</v>
      </c>
      <c r="K6840">
        <v>1</v>
      </c>
      <c r="L6840" t="s">
        <v>55</v>
      </c>
      <c r="M6840" t="s">
        <v>56</v>
      </c>
      <c r="N6840" t="s">
        <v>57</v>
      </c>
      <c r="O6840" s="21" t="s">
        <v>58</v>
      </c>
      <c r="P6840" s="21" t="s">
        <v>59</v>
      </c>
      <c r="Q6840" s="20" t="s">
        <v>60</v>
      </c>
      <c r="R6840" s="21" t="s">
        <v>61</v>
      </c>
      <c r="S6840" s="35">
        <v>20</v>
      </c>
      <c r="T6840" s="22">
        <v>0</v>
      </c>
      <c r="U6840" s="20" t="s">
        <v>62</v>
      </c>
      <c r="V6840" s="20">
        <v>45895</v>
      </c>
      <c r="W6840" s="21">
        <v>8</v>
      </c>
      <c r="X6840" s="20">
        <v>45905</v>
      </c>
      <c r="Z6840" s="48">
        <v>9</v>
      </c>
      <c r="AA6840">
        <v>2025</v>
      </c>
      <c r="AB6840" s="45">
        <v>540000</v>
      </c>
      <c r="AC6840" s="45">
        <v>0</v>
      </c>
      <c r="AK6840" s="10"/>
    </row>
    <row r="6841" spans="1:37">
      <c r="A6841" t="s">
        <v>45</v>
      </c>
      <c r="B6841" t="s">
        <v>46</v>
      </c>
      <c r="C6841" t="s">
        <v>47</v>
      </c>
      <c r="D6841" t="s">
        <v>7266</v>
      </c>
      <c r="E6841" t="s">
        <v>49</v>
      </c>
      <c r="F6841" t="s">
        <v>67</v>
      </c>
      <c r="G6841" t="s">
        <v>51</v>
      </c>
      <c r="H6841" s="20" t="s">
        <v>58</v>
      </c>
      <c r="I6841" t="s">
        <v>53</v>
      </c>
      <c r="J6841" t="s">
        <v>54</v>
      </c>
      <c r="K6841">
        <v>1</v>
      </c>
      <c r="L6841" t="s">
        <v>55</v>
      </c>
      <c r="M6841" t="s">
        <v>56</v>
      </c>
      <c r="N6841" t="s">
        <v>57</v>
      </c>
      <c r="O6841" s="21" t="s">
        <v>58</v>
      </c>
      <c r="P6841" s="21" t="s">
        <v>59</v>
      </c>
      <c r="Q6841" s="20" t="s">
        <v>60</v>
      </c>
      <c r="R6841" s="21" t="s">
        <v>61</v>
      </c>
      <c r="S6841" s="35">
        <v>1</v>
      </c>
      <c r="T6841" s="22">
        <v>0</v>
      </c>
      <c r="U6841" s="20" t="s">
        <v>62</v>
      </c>
      <c r="V6841" s="20">
        <v>45895</v>
      </c>
      <c r="W6841" s="21">
        <v>8</v>
      </c>
      <c r="X6841" s="20">
        <v>45905</v>
      </c>
      <c r="Z6841" s="48">
        <v>9</v>
      </c>
      <c r="AA6841">
        <v>2025</v>
      </c>
      <c r="AB6841" s="45">
        <v>0</v>
      </c>
      <c r="AC6841" s="45">
        <v>0</v>
      </c>
      <c r="AK6841" s="10"/>
    </row>
    <row r="6842" spans="1:37">
      <c r="A6842" t="s">
        <v>45</v>
      </c>
      <c r="B6842" t="s">
        <v>46</v>
      </c>
      <c r="C6842" t="s">
        <v>47</v>
      </c>
      <c r="D6842" t="s">
        <v>7267</v>
      </c>
      <c r="E6842" t="s">
        <v>88</v>
      </c>
      <c r="F6842" t="s">
        <v>79</v>
      </c>
      <c r="G6842" t="s">
        <v>51</v>
      </c>
      <c r="H6842" s="20" t="s">
        <v>52</v>
      </c>
      <c r="I6842" t="s">
        <v>53</v>
      </c>
      <c r="J6842" t="s">
        <v>54</v>
      </c>
      <c r="K6842">
        <v>3</v>
      </c>
      <c r="L6842" t="s">
        <v>55</v>
      </c>
      <c r="M6842" t="s">
        <v>77</v>
      </c>
      <c r="N6842" t="s">
        <v>89</v>
      </c>
      <c r="O6842" s="21" t="s">
        <v>58</v>
      </c>
      <c r="P6842" s="21" t="s">
        <v>119</v>
      </c>
      <c r="Q6842" s="20" t="s">
        <v>6891</v>
      </c>
      <c r="R6842" s="21" t="s">
        <v>6892</v>
      </c>
      <c r="S6842" s="35">
        <v>1</v>
      </c>
      <c r="T6842" s="22">
        <v>1</v>
      </c>
      <c r="U6842" s="20" t="s">
        <v>62</v>
      </c>
      <c r="V6842" s="20">
        <v>45893</v>
      </c>
      <c r="W6842" s="21">
        <v>8</v>
      </c>
      <c r="X6842" s="20">
        <v>45905</v>
      </c>
      <c r="Y6842" s="20">
        <v>45903</v>
      </c>
      <c r="Z6842" s="48">
        <v>9</v>
      </c>
      <c r="AA6842">
        <v>2025</v>
      </c>
      <c r="AB6842" s="45">
        <v>149988</v>
      </c>
      <c r="AC6842" s="45">
        <v>149988</v>
      </c>
      <c r="AK6842" s="10"/>
    </row>
    <row r="6843" spans="1:37">
      <c r="A6843" t="s">
        <v>45</v>
      </c>
      <c r="B6843" t="s">
        <v>46</v>
      </c>
      <c r="C6843" t="s">
        <v>47</v>
      </c>
      <c r="D6843" t="s">
        <v>7266</v>
      </c>
      <c r="E6843" t="s">
        <v>49</v>
      </c>
      <c r="F6843" t="s">
        <v>249</v>
      </c>
      <c r="G6843" t="s">
        <v>51</v>
      </c>
      <c r="H6843" s="20" t="s">
        <v>58</v>
      </c>
      <c r="I6843" t="s">
        <v>53</v>
      </c>
      <c r="J6843" t="s">
        <v>54</v>
      </c>
      <c r="K6843">
        <v>1</v>
      </c>
      <c r="L6843" t="s">
        <v>55</v>
      </c>
      <c r="M6843" t="s">
        <v>56</v>
      </c>
      <c r="N6843" t="s">
        <v>57</v>
      </c>
      <c r="O6843" s="21" t="s">
        <v>58</v>
      </c>
      <c r="P6843" s="21" t="s">
        <v>122</v>
      </c>
      <c r="Q6843" s="20" t="s">
        <v>123</v>
      </c>
      <c r="R6843" s="21" t="s">
        <v>124</v>
      </c>
      <c r="S6843" s="35">
        <v>1</v>
      </c>
      <c r="T6843" s="22">
        <v>0</v>
      </c>
      <c r="U6843" s="20" t="s">
        <v>82</v>
      </c>
      <c r="V6843" s="20">
        <v>45895</v>
      </c>
      <c r="W6843" s="21">
        <v>8</v>
      </c>
      <c r="X6843" s="20">
        <v>45905</v>
      </c>
      <c r="Z6843" s="48">
        <v>9</v>
      </c>
      <c r="AA6843">
        <v>2025</v>
      </c>
      <c r="AB6843" s="45">
        <v>0</v>
      </c>
      <c r="AC6843" s="45">
        <v>0</v>
      </c>
      <c r="AK6843" s="10"/>
    </row>
    <row r="6844" spans="1:37">
      <c r="A6844" t="s">
        <v>45</v>
      </c>
      <c r="B6844" t="s">
        <v>46</v>
      </c>
      <c r="C6844" t="s">
        <v>47</v>
      </c>
      <c r="D6844" t="s">
        <v>7266</v>
      </c>
      <c r="E6844" t="s">
        <v>49</v>
      </c>
      <c r="F6844" t="s">
        <v>626</v>
      </c>
      <c r="G6844" t="s">
        <v>51</v>
      </c>
      <c r="H6844" s="20" t="s">
        <v>58</v>
      </c>
      <c r="I6844" t="s">
        <v>53</v>
      </c>
      <c r="J6844" t="s">
        <v>54</v>
      </c>
      <c r="K6844">
        <v>1</v>
      </c>
      <c r="L6844" t="s">
        <v>55</v>
      </c>
      <c r="M6844" t="s">
        <v>56</v>
      </c>
      <c r="N6844" t="s">
        <v>57</v>
      </c>
      <c r="O6844" s="21" t="s">
        <v>58</v>
      </c>
      <c r="P6844" s="21" t="s">
        <v>122</v>
      </c>
      <c r="Q6844" s="20" t="s">
        <v>123</v>
      </c>
      <c r="R6844" s="21" t="s">
        <v>124</v>
      </c>
      <c r="S6844" s="35">
        <v>1</v>
      </c>
      <c r="T6844" s="22">
        <v>0</v>
      </c>
      <c r="U6844" s="20" t="s">
        <v>82</v>
      </c>
      <c r="V6844" s="20">
        <v>45895</v>
      </c>
      <c r="W6844" s="21">
        <v>8</v>
      </c>
      <c r="X6844" s="20">
        <v>45905</v>
      </c>
      <c r="Z6844" s="48">
        <v>9</v>
      </c>
      <c r="AA6844">
        <v>2025</v>
      </c>
      <c r="AB6844" s="45">
        <v>0</v>
      </c>
      <c r="AC6844" s="45">
        <v>0</v>
      </c>
      <c r="AK6844" s="10"/>
    </row>
    <row r="6845" spans="1:37">
      <c r="A6845" t="s">
        <v>45</v>
      </c>
      <c r="B6845" t="s">
        <v>46</v>
      </c>
      <c r="C6845" t="s">
        <v>47</v>
      </c>
      <c r="D6845" t="s">
        <v>7266</v>
      </c>
      <c r="E6845" t="s">
        <v>49</v>
      </c>
      <c r="F6845" t="s">
        <v>627</v>
      </c>
      <c r="G6845" t="s">
        <v>51</v>
      </c>
      <c r="H6845" s="20" t="s">
        <v>58</v>
      </c>
      <c r="I6845" t="s">
        <v>53</v>
      </c>
      <c r="J6845" t="s">
        <v>54</v>
      </c>
      <c r="K6845">
        <v>1</v>
      </c>
      <c r="L6845" t="s">
        <v>55</v>
      </c>
      <c r="M6845" t="s">
        <v>56</v>
      </c>
      <c r="N6845" t="s">
        <v>57</v>
      </c>
      <c r="O6845" s="21" t="s">
        <v>58</v>
      </c>
      <c r="P6845" s="21" t="s">
        <v>122</v>
      </c>
      <c r="Q6845" s="20" t="s">
        <v>123</v>
      </c>
      <c r="R6845" s="21" t="s">
        <v>124</v>
      </c>
      <c r="S6845" s="35">
        <v>2</v>
      </c>
      <c r="T6845" s="22">
        <v>0</v>
      </c>
      <c r="U6845" s="20" t="s">
        <v>82</v>
      </c>
      <c r="V6845" s="20">
        <v>45895</v>
      </c>
      <c r="W6845" s="21">
        <v>8</v>
      </c>
      <c r="X6845" s="20">
        <v>45905</v>
      </c>
      <c r="Z6845" s="48">
        <v>9</v>
      </c>
      <c r="AA6845">
        <v>2025</v>
      </c>
      <c r="AB6845" s="45">
        <v>0</v>
      </c>
      <c r="AC6845" s="45">
        <v>0</v>
      </c>
      <c r="AK6845" s="10"/>
    </row>
    <row r="6846" spans="1:37">
      <c r="A6846" t="s">
        <v>45</v>
      </c>
      <c r="B6846" t="s">
        <v>46</v>
      </c>
      <c r="C6846" t="s">
        <v>47</v>
      </c>
      <c r="D6846" t="s">
        <v>7266</v>
      </c>
      <c r="E6846" t="s">
        <v>49</v>
      </c>
      <c r="F6846" t="s">
        <v>85</v>
      </c>
      <c r="G6846" t="s">
        <v>51</v>
      </c>
      <c r="H6846" s="20" t="s">
        <v>58</v>
      </c>
      <c r="I6846" t="s">
        <v>53</v>
      </c>
      <c r="J6846" t="s">
        <v>54</v>
      </c>
      <c r="K6846">
        <v>1</v>
      </c>
      <c r="L6846" t="s">
        <v>55</v>
      </c>
      <c r="M6846" t="s">
        <v>56</v>
      </c>
      <c r="N6846" t="s">
        <v>57</v>
      </c>
      <c r="O6846" s="21" t="s">
        <v>58</v>
      </c>
      <c r="P6846" s="21" t="s">
        <v>59</v>
      </c>
      <c r="Q6846" s="20" t="s">
        <v>80</v>
      </c>
      <c r="R6846" s="21" t="s">
        <v>81</v>
      </c>
      <c r="S6846" s="35">
        <v>2</v>
      </c>
      <c r="T6846" s="22">
        <v>0</v>
      </c>
      <c r="U6846" s="20" t="s">
        <v>82</v>
      </c>
      <c r="V6846" s="20">
        <v>45895</v>
      </c>
      <c r="W6846" s="21">
        <v>8</v>
      </c>
      <c r="X6846" s="20">
        <v>45905</v>
      </c>
      <c r="Z6846" s="48">
        <v>9</v>
      </c>
      <c r="AA6846">
        <v>2025</v>
      </c>
      <c r="AB6846" s="45">
        <v>246000</v>
      </c>
      <c r="AC6846" s="45">
        <v>0</v>
      </c>
      <c r="AK6846" s="10"/>
    </row>
    <row r="6847" spans="1:37">
      <c r="A6847" t="s">
        <v>45</v>
      </c>
      <c r="B6847" t="s">
        <v>46</v>
      </c>
      <c r="C6847" t="s">
        <v>47</v>
      </c>
      <c r="D6847" t="s">
        <v>7266</v>
      </c>
      <c r="E6847" t="s">
        <v>49</v>
      </c>
      <c r="F6847" t="s">
        <v>86</v>
      </c>
      <c r="G6847" t="s">
        <v>51</v>
      </c>
      <c r="H6847" s="20" t="s">
        <v>58</v>
      </c>
      <c r="I6847" t="s">
        <v>53</v>
      </c>
      <c r="J6847" t="s">
        <v>54</v>
      </c>
      <c r="K6847">
        <v>1</v>
      </c>
      <c r="L6847" t="s">
        <v>55</v>
      </c>
      <c r="M6847" t="s">
        <v>56</v>
      </c>
      <c r="N6847" t="s">
        <v>57</v>
      </c>
      <c r="O6847" s="21" t="s">
        <v>58</v>
      </c>
      <c r="P6847" s="21" t="s">
        <v>59</v>
      </c>
      <c r="Q6847" s="20" t="s">
        <v>80</v>
      </c>
      <c r="R6847" s="21" t="s">
        <v>81</v>
      </c>
      <c r="S6847" s="35">
        <v>1</v>
      </c>
      <c r="T6847" s="22">
        <v>0</v>
      </c>
      <c r="U6847" s="20" t="s">
        <v>82</v>
      </c>
      <c r="V6847" s="20">
        <v>45895</v>
      </c>
      <c r="W6847" s="21">
        <v>8</v>
      </c>
      <c r="X6847" s="20">
        <v>45905</v>
      </c>
      <c r="Z6847" s="48">
        <v>9</v>
      </c>
      <c r="AA6847">
        <v>2025</v>
      </c>
      <c r="AB6847" s="45">
        <v>0</v>
      </c>
      <c r="AC6847" s="45">
        <v>0</v>
      </c>
      <c r="AK6847" s="10"/>
    </row>
    <row r="6848" spans="1:37">
      <c r="A6848" t="s">
        <v>45</v>
      </c>
      <c r="B6848" t="s">
        <v>46</v>
      </c>
      <c r="C6848" t="s">
        <v>47</v>
      </c>
      <c r="D6848" t="s">
        <v>7266</v>
      </c>
      <c r="E6848" t="s">
        <v>49</v>
      </c>
      <c r="F6848" t="s">
        <v>83</v>
      </c>
      <c r="G6848" t="s">
        <v>51</v>
      </c>
      <c r="H6848" s="20" t="s">
        <v>58</v>
      </c>
      <c r="I6848" t="s">
        <v>53</v>
      </c>
      <c r="J6848" t="s">
        <v>54</v>
      </c>
      <c r="K6848">
        <v>1</v>
      </c>
      <c r="L6848" t="s">
        <v>55</v>
      </c>
      <c r="M6848" t="s">
        <v>56</v>
      </c>
      <c r="N6848" t="s">
        <v>57</v>
      </c>
      <c r="O6848" s="21" t="s">
        <v>58</v>
      </c>
      <c r="P6848" s="21" t="s">
        <v>122</v>
      </c>
      <c r="Q6848" s="20" t="s">
        <v>123</v>
      </c>
      <c r="R6848" s="21" t="s">
        <v>124</v>
      </c>
      <c r="S6848" s="35">
        <v>1</v>
      </c>
      <c r="T6848" s="22">
        <v>0</v>
      </c>
      <c r="U6848" s="20" t="s">
        <v>82</v>
      </c>
      <c r="V6848" s="20">
        <v>45895</v>
      </c>
      <c r="W6848" s="21">
        <v>8</v>
      </c>
      <c r="X6848" s="20">
        <v>45905</v>
      </c>
      <c r="Z6848" s="48">
        <v>9</v>
      </c>
      <c r="AA6848">
        <v>2025</v>
      </c>
      <c r="AB6848" s="45">
        <v>0</v>
      </c>
      <c r="AC6848" s="45">
        <v>0</v>
      </c>
      <c r="AK6848" s="10"/>
    </row>
    <row r="6849" spans="1:37">
      <c r="A6849" t="s">
        <v>45</v>
      </c>
      <c r="B6849" t="s">
        <v>46</v>
      </c>
      <c r="C6849" t="s">
        <v>47</v>
      </c>
      <c r="D6849" t="s">
        <v>7266</v>
      </c>
      <c r="E6849" t="s">
        <v>49</v>
      </c>
      <c r="F6849" t="s">
        <v>84</v>
      </c>
      <c r="G6849" t="s">
        <v>51</v>
      </c>
      <c r="H6849" s="20" t="s">
        <v>58</v>
      </c>
      <c r="I6849" t="s">
        <v>53</v>
      </c>
      <c r="J6849" t="s">
        <v>54</v>
      </c>
      <c r="K6849">
        <v>1</v>
      </c>
      <c r="L6849" t="s">
        <v>55</v>
      </c>
      <c r="M6849" t="s">
        <v>56</v>
      </c>
      <c r="N6849" t="s">
        <v>57</v>
      </c>
      <c r="O6849" s="21" t="s">
        <v>58</v>
      </c>
      <c r="P6849" s="21" t="s">
        <v>122</v>
      </c>
      <c r="Q6849" s="20" t="s">
        <v>123</v>
      </c>
      <c r="R6849" s="21" t="s">
        <v>124</v>
      </c>
      <c r="S6849" s="35">
        <v>1</v>
      </c>
      <c r="T6849" s="22">
        <v>0</v>
      </c>
      <c r="U6849" s="20" t="s">
        <v>82</v>
      </c>
      <c r="V6849" s="20">
        <v>45895</v>
      </c>
      <c r="W6849" s="21">
        <v>8</v>
      </c>
      <c r="X6849" s="20">
        <v>45905</v>
      </c>
      <c r="Z6849" s="48">
        <v>9</v>
      </c>
      <c r="AA6849">
        <v>2025</v>
      </c>
      <c r="AB6849" s="45">
        <v>0</v>
      </c>
      <c r="AC6849" s="45">
        <v>0</v>
      </c>
      <c r="AK6849" s="10"/>
    </row>
    <row r="6850" spans="1:37">
      <c r="A6850" t="s">
        <v>45</v>
      </c>
      <c r="B6850" t="s">
        <v>46</v>
      </c>
      <c r="C6850" t="s">
        <v>47</v>
      </c>
      <c r="D6850" t="s">
        <v>7266</v>
      </c>
      <c r="E6850" t="s">
        <v>49</v>
      </c>
      <c r="F6850" t="s">
        <v>79</v>
      </c>
      <c r="G6850" t="s">
        <v>51</v>
      </c>
      <c r="H6850" s="20" t="s">
        <v>58</v>
      </c>
      <c r="I6850" t="s">
        <v>53</v>
      </c>
      <c r="J6850" t="s">
        <v>54</v>
      </c>
      <c r="K6850">
        <v>1</v>
      </c>
      <c r="L6850" t="s">
        <v>55</v>
      </c>
      <c r="M6850" t="s">
        <v>56</v>
      </c>
      <c r="N6850" t="s">
        <v>57</v>
      </c>
      <c r="O6850" s="21" t="s">
        <v>58</v>
      </c>
      <c r="P6850" s="21" t="s">
        <v>122</v>
      </c>
      <c r="Q6850" s="20" t="s">
        <v>123</v>
      </c>
      <c r="R6850" s="21" t="s">
        <v>124</v>
      </c>
      <c r="S6850" s="35">
        <v>6</v>
      </c>
      <c r="T6850" s="22">
        <v>0</v>
      </c>
      <c r="U6850" s="20" t="s">
        <v>82</v>
      </c>
      <c r="V6850" s="20">
        <v>45895</v>
      </c>
      <c r="W6850" s="21">
        <v>8</v>
      </c>
      <c r="X6850" s="20">
        <v>45905</v>
      </c>
      <c r="Z6850" s="48">
        <v>9</v>
      </c>
      <c r="AA6850">
        <v>2025</v>
      </c>
      <c r="AB6850" s="45">
        <v>511308</v>
      </c>
      <c r="AC6850" s="45">
        <v>0</v>
      </c>
      <c r="AK6850" s="10"/>
    </row>
    <row r="6851" spans="1:37">
      <c r="A6851" t="s">
        <v>45</v>
      </c>
      <c r="B6851" t="s">
        <v>46</v>
      </c>
      <c r="C6851" t="s">
        <v>47</v>
      </c>
      <c r="D6851" t="s">
        <v>7266</v>
      </c>
      <c r="E6851" t="s">
        <v>49</v>
      </c>
      <c r="F6851" t="s">
        <v>1615</v>
      </c>
      <c r="G6851" t="s">
        <v>51</v>
      </c>
      <c r="H6851" s="20" t="s">
        <v>58</v>
      </c>
      <c r="I6851" t="s">
        <v>53</v>
      </c>
      <c r="J6851" t="s">
        <v>54</v>
      </c>
      <c r="K6851">
        <v>1</v>
      </c>
      <c r="L6851" t="s">
        <v>55</v>
      </c>
      <c r="M6851" t="s">
        <v>56</v>
      </c>
      <c r="N6851" t="s">
        <v>57</v>
      </c>
      <c r="O6851" s="21" t="s">
        <v>58</v>
      </c>
      <c r="P6851" s="21" t="s">
        <v>59</v>
      </c>
      <c r="Q6851" s="20" t="s">
        <v>60</v>
      </c>
      <c r="R6851" s="21" t="s">
        <v>61</v>
      </c>
      <c r="S6851" s="35">
        <v>1</v>
      </c>
      <c r="T6851" s="22">
        <v>0</v>
      </c>
      <c r="U6851" s="20" t="s">
        <v>62</v>
      </c>
      <c r="V6851" s="20">
        <v>45895</v>
      </c>
      <c r="W6851" s="21">
        <v>8</v>
      </c>
      <c r="X6851" s="20">
        <v>45905</v>
      </c>
      <c r="Z6851" s="48">
        <v>9</v>
      </c>
      <c r="AA6851">
        <v>2025</v>
      </c>
      <c r="AB6851" s="45">
        <v>0</v>
      </c>
      <c r="AC6851" s="45">
        <v>0</v>
      </c>
      <c r="AK6851" s="10"/>
    </row>
    <row r="6852" spans="1:37">
      <c r="A6852" t="s">
        <v>45</v>
      </c>
      <c r="B6852" t="s">
        <v>46</v>
      </c>
      <c r="C6852" t="s">
        <v>47</v>
      </c>
      <c r="D6852" t="s">
        <v>7266</v>
      </c>
      <c r="E6852" t="s">
        <v>49</v>
      </c>
      <c r="F6852" t="s">
        <v>69</v>
      </c>
      <c r="G6852" t="s">
        <v>51</v>
      </c>
      <c r="H6852" s="20" t="s">
        <v>58</v>
      </c>
      <c r="I6852" t="s">
        <v>53</v>
      </c>
      <c r="J6852" t="s">
        <v>54</v>
      </c>
      <c r="K6852">
        <v>1</v>
      </c>
      <c r="L6852" t="s">
        <v>55</v>
      </c>
      <c r="M6852" t="s">
        <v>56</v>
      </c>
      <c r="N6852" t="s">
        <v>57</v>
      </c>
      <c r="O6852" s="21" t="s">
        <v>58</v>
      </c>
      <c r="P6852" s="21" t="s">
        <v>59</v>
      </c>
      <c r="Q6852" s="20" t="s">
        <v>60</v>
      </c>
      <c r="R6852" s="21" t="s">
        <v>61</v>
      </c>
      <c r="S6852" s="35">
        <v>1</v>
      </c>
      <c r="T6852" s="22">
        <v>0</v>
      </c>
      <c r="U6852" s="20" t="s">
        <v>62</v>
      </c>
      <c r="V6852" s="20">
        <v>45895</v>
      </c>
      <c r="W6852" s="21">
        <v>8</v>
      </c>
      <c r="X6852" s="20">
        <v>45905</v>
      </c>
      <c r="Z6852" s="48">
        <v>9</v>
      </c>
      <c r="AA6852">
        <v>2025</v>
      </c>
      <c r="AB6852" s="45">
        <v>0</v>
      </c>
      <c r="AC6852" s="45">
        <v>0</v>
      </c>
      <c r="AK6852" s="10"/>
    </row>
    <row r="6853" spans="1:37">
      <c r="A6853" t="s">
        <v>45</v>
      </c>
      <c r="B6853" t="s">
        <v>46</v>
      </c>
      <c r="C6853" t="s">
        <v>47</v>
      </c>
      <c r="D6853" t="s">
        <v>6949</v>
      </c>
      <c r="E6853" t="s">
        <v>49</v>
      </c>
      <c r="F6853" t="s">
        <v>85</v>
      </c>
      <c r="G6853" t="s">
        <v>51</v>
      </c>
      <c r="H6853" s="20" t="s">
        <v>52</v>
      </c>
      <c r="I6853" t="s">
        <v>53</v>
      </c>
      <c r="J6853" t="s">
        <v>54</v>
      </c>
      <c r="K6853">
        <v>1</v>
      </c>
      <c r="L6853" t="s">
        <v>55</v>
      </c>
      <c r="M6853" t="s">
        <v>56</v>
      </c>
      <c r="N6853" t="s">
        <v>57</v>
      </c>
      <c r="O6853" s="21" t="s">
        <v>58</v>
      </c>
      <c r="P6853" s="21" t="s">
        <v>59</v>
      </c>
      <c r="Q6853" s="20" t="s">
        <v>60</v>
      </c>
      <c r="R6853" s="21" t="s">
        <v>61</v>
      </c>
      <c r="S6853" s="35">
        <v>4</v>
      </c>
      <c r="T6853" s="22">
        <v>4</v>
      </c>
      <c r="U6853" s="20" t="s">
        <v>62</v>
      </c>
      <c r="V6853" s="20">
        <v>45888</v>
      </c>
      <c r="W6853" s="21">
        <v>8</v>
      </c>
      <c r="X6853" s="20">
        <v>45898</v>
      </c>
      <c r="Y6853" s="20">
        <v>45901</v>
      </c>
      <c r="Z6853" s="48">
        <v>9</v>
      </c>
      <c r="AA6853">
        <v>2025</v>
      </c>
      <c r="AB6853" s="45">
        <v>108000</v>
      </c>
      <c r="AC6853" s="45">
        <v>108000</v>
      </c>
      <c r="AK6853" s="10"/>
    </row>
    <row r="6854" spans="1:37">
      <c r="A6854" t="s">
        <v>45</v>
      </c>
      <c r="B6854" t="s">
        <v>46</v>
      </c>
      <c r="C6854" t="s">
        <v>47</v>
      </c>
      <c r="D6854" t="s">
        <v>7266</v>
      </c>
      <c r="E6854" t="s">
        <v>49</v>
      </c>
      <c r="F6854" t="s">
        <v>193</v>
      </c>
      <c r="G6854" t="s">
        <v>51</v>
      </c>
      <c r="H6854" s="20" t="s">
        <v>58</v>
      </c>
      <c r="I6854" t="s">
        <v>53</v>
      </c>
      <c r="J6854" t="s">
        <v>54</v>
      </c>
      <c r="K6854">
        <v>1</v>
      </c>
      <c r="L6854" t="s">
        <v>55</v>
      </c>
      <c r="M6854" t="s">
        <v>56</v>
      </c>
      <c r="N6854" t="s">
        <v>57</v>
      </c>
      <c r="O6854" s="21" t="s">
        <v>58</v>
      </c>
      <c r="P6854" s="21" t="s">
        <v>59</v>
      </c>
      <c r="Q6854" s="20" t="s">
        <v>60</v>
      </c>
      <c r="R6854" s="21" t="s">
        <v>61</v>
      </c>
      <c r="S6854" s="35">
        <v>1</v>
      </c>
      <c r="T6854" s="22">
        <v>0</v>
      </c>
      <c r="U6854" s="20" t="s">
        <v>62</v>
      </c>
      <c r="V6854" s="20">
        <v>45895</v>
      </c>
      <c r="W6854" s="21">
        <v>8</v>
      </c>
      <c r="X6854" s="20">
        <v>45905</v>
      </c>
      <c r="Z6854" s="48">
        <v>9</v>
      </c>
      <c r="AA6854">
        <v>2025</v>
      </c>
      <c r="AB6854" s="45">
        <v>0</v>
      </c>
      <c r="AC6854" s="45">
        <v>0</v>
      </c>
      <c r="AK6854" s="10"/>
    </row>
    <row r="6855" spans="1:37">
      <c r="A6855" t="s">
        <v>45</v>
      </c>
      <c r="B6855" t="s">
        <v>46</v>
      </c>
      <c r="C6855" t="s">
        <v>47</v>
      </c>
      <c r="D6855" t="s">
        <v>7266</v>
      </c>
      <c r="E6855" t="s">
        <v>49</v>
      </c>
      <c r="F6855" t="s">
        <v>1613</v>
      </c>
      <c r="G6855" t="s">
        <v>51</v>
      </c>
      <c r="H6855" s="20" t="s">
        <v>58</v>
      </c>
      <c r="I6855" t="s">
        <v>53</v>
      </c>
      <c r="J6855" t="s">
        <v>54</v>
      </c>
      <c r="K6855">
        <v>1</v>
      </c>
      <c r="L6855" t="s">
        <v>55</v>
      </c>
      <c r="M6855" t="s">
        <v>56</v>
      </c>
      <c r="N6855" t="s">
        <v>57</v>
      </c>
      <c r="O6855" s="21" t="s">
        <v>58</v>
      </c>
      <c r="P6855" s="21" t="s">
        <v>59</v>
      </c>
      <c r="Q6855" s="20" t="s">
        <v>60</v>
      </c>
      <c r="R6855" s="21" t="s">
        <v>61</v>
      </c>
      <c r="S6855" s="35">
        <v>1</v>
      </c>
      <c r="T6855" s="22">
        <v>0</v>
      </c>
      <c r="U6855" s="20" t="s">
        <v>62</v>
      </c>
      <c r="V6855" s="20">
        <v>45895</v>
      </c>
      <c r="W6855" s="21">
        <v>8</v>
      </c>
      <c r="X6855" s="20">
        <v>45905</v>
      </c>
      <c r="Z6855" s="48">
        <v>9</v>
      </c>
      <c r="AA6855">
        <v>2025</v>
      </c>
      <c r="AB6855" s="45">
        <v>0</v>
      </c>
      <c r="AC6855" s="45">
        <v>0</v>
      </c>
      <c r="AK6855" s="10"/>
    </row>
    <row r="6856" spans="1:37">
      <c r="A6856" t="s">
        <v>45</v>
      </c>
      <c r="B6856" t="s">
        <v>46</v>
      </c>
      <c r="C6856" t="s">
        <v>47</v>
      </c>
      <c r="D6856" t="s">
        <v>7266</v>
      </c>
      <c r="E6856" t="s">
        <v>49</v>
      </c>
      <c r="F6856" t="s">
        <v>1614</v>
      </c>
      <c r="G6856" t="s">
        <v>51</v>
      </c>
      <c r="H6856" s="20" t="s">
        <v>58</v>
      </c>
      <c r="I6856" t="s">
        <v>53</v>
      </c>
      <c r="J6856" t="s">
        <v>54</v>
      </c>
      <c r="K6856">
        <v>1</v>
      </c>
      <c r="L6856" t="s">
        <v>55</v>
      </c>
      <c r="M6856" t="s">
        <v>56</v>
      </c>
      <c r="N6856" t="s">
        <v>57</v>
      </c>
      <c r="O6856" s="21" t="s">
        <v>58</v>
      </c>
      <c r="P6856" s="21" t="s">
        <v>59</v>
      </c>
      <c r="Q6856" s="20" t="s">
        <v>60</v>
      </c>
      <c r="R6856" s="21" t="s">
        <v>61</v>
      </c>
      <c r="S6856" s="35">
        <v>1</v>
      </c>
      <c r="T6856" s="22">
        <v>0</v>
      </c>
      <c r="U6856" s="20" t="s">
        <v>62</v>
      </c>
      <c r="V6856" s="20">
        <v>45895</v>
      </c>
      <c r="W6856" s="21">
        <v>8</v>
      </c>
      <c r="X6856" s="20">
        <v>45905</v>
      </c>
      <c r="Z6856" s="48">
        <v>9</v>
      </c>
      <c r="AA6856">
        <v>2025</v>
      </c>
      <c r="AB6856" s="45">
        <v>0</v>
      </c>
      <c r="AC6856" s="45">
        <v>0</v>
      </c>
      <c r="AK6856" s="10"/>
    </row>
    <row r="6857" spans="1:37">
      <c r="A6857" t="s">
        <v>45</v>
      </c>
      <c r="B6857" t="s">
        <v>46</v>
      </c>
      <c r="C6857" t="s">
        <v>47</v>
      </c>
      <c r="D6857" t="s">
        <v>6949</v>
      </c>
      <c r="E6857" t="s">
        <v>49</v>
      </c>
      <c r="F6857" t="s">
        <v>79</v>
      </c>
      <c r="G6857" t="s">
        <v>51</v>
      </c>
      <c r="H6857" s="20" t="s">
        <v>52</v>
      </c>
      <c r="I6857" t="s">
        <v>53</v>
      </c>
      <c r="J6857" t="s">
        <v>54</v>
      </c>
      <c r="K6857">
        <v>1</v>
      </c>
      <c r="L6857" t="s">
        <v>55</v>
      </c>
      <c r="M6857" t="s">
        <v>56</v>
      </c>
      <c r="N6857" t="s">
        <v>57</v>
      </c>
      <c r="O6857" s="21" t="s">
        <v>58</v>
      </c>
      <c r="P6857" s="21" t="s">
        <v>59</v>
      </c>
      <c r="Q6857" s="20" t="s">
        <v>80</v>
      </c>
      <c r="R6857" s="21" t="s">
        <v>81</v>
      </c>
      <c r="S6857" s="35">
        <v>2</v>
      </c>
      <c r="T6857" s="22">
        <v>2</v>
      </c>
      <c r="U6857" s="20" t="s">
        <v>82</v>
      </c>
      <c r="V6857" s="20">
        <v>45888</v>
      </c>
      <c r="W6857" s="21">
        <v>8</v>
      </c>
      <c r="X6857" s="20">
        <v>45898</v>
      </c>
      <c r="Y6857" s="20">
        <v>45901</v>
      </c>
      <c r="Z6857" s="48">
        <v>9</v>
      </c>
      <c r="AA6857">
        <v>2025</v>
      </c>
      <c r="AB6857" s="45">
        <v>246000</v>
      </c>
      <c r="AC6857" s="45">
        <v>246000</v>
      </c>
      <c r="AK6857" s="10"/>
    </row>
    <row r="6858" spans="1:37">
      <c r="A6858" t="s">
        <v>45</v>
      </c>
      <c r="B6858" t="s">
        <v>46</v>
      </c>
      <c r="C6858" t="s">
        <v>47</v>
      </c>
      <c r="D6858" t="s">
        <v>7266</v>
      </c>
      <c r="E6858" t="s">
        <v>49</v>
      </c>
      <c r="F6858" t="s">
        <v>74</v>
      </c>
      <c r="G6858" t="s">
        <v>51</v>
      </c>
      <c r="H6858" s="20" t="s">
        <v>58</v>
      </c>
      <c r="I6858" t="s">
        <v>53</v>
      </c>
      <c r="J6858" t="s">
        <v>54</v>
      </c>
      <c r="K6858">
        <v>1</v>
      </c>
      <c r="L6858" t="s">
        <v>55</v>
      </c>
      <c r="M6858" t="s">
        <v>56</v>
      </c>
      <c r="N6858" t="s">
        <v>57</v>
      </c>
      <c r="O6858" s="21" t="s">
        <v>58</v>
      </c>
      <c r="P6858" s="21" t="s">
        <v>59</v>
      </c>
      <c r="Q6858" s="20" t="s">
        <v>60</v>
      </c>
      <c r="R6858" s="21" t="s">
        <v>61</v>
      </c>
      <c r="S6858" s="35">
        <v>1</v>
      </c>
      <c r="T6858" s="22">
        <v>0</v>
      </c>
      <c r="U6858" s="20" t="s">
        <v>62</v>
      </c>
      <c r="V6858" s="20">
        <v>45895</v>
      </c>
      <c r="W6858" s="21">
        <v>8</v>
      </c>
      <c r="X6858" s="20">
        <v>45905</v>
      </c>
      <c r="Z6858" s="48">
        <v>9</v>
      </c>
      <c r="AA6858">
        <v>2025</v>
      </c>
      <c r="AB6858" s="45">
        <v>0</v>
      </c>
      <c r="AC6858" s="45">
        <v>0</v>
      </c>
      <c r="AK6858" s="10"/>
    </row>
    <row r="6859" spans="1:37">
      <c r="A6859" t="s">
        <v>45</v>
      </c>
      <c r="B6859" t="s">
        <v>46</v>
      </c>
      <c r="C6859" t="s">
        <v>47</v>
      </c>
      <c r="D6859" t="s">
        <v>7266</v>
      </c>
      <c r="E6859" t="s">
        <v>49</v>
      </c>
      <c r="F6859" t="s">
        <v>75</v>
      </c>
      <c r="G6859" t="s">
        <v>51</v>
      </c>
      <c r="H6859" s="20" t="s">
        <v>58</v>
      </c>
      <c r="I6859" t="s">
        <v>53</v>
      </c>
      <c r="J6859" t="s">
        <v>54</v>
      </c>
      <c r="K6859">
        <v>1</v>
      </c>
      <c r="L6859" t="s">
        <v>55</v>
      </c>
      <c r="M6859" t="s">
        <v>56</v>
      </c>
      <c r="N6859" t="s">
        <v>57</v>
      </c>
      <c r="O6859" s="21" t="s">
        <v>58</v>
      </c>
      <c r="P6859" s="21" t="s">
        <v>59</v>
      </c>
      <c r="Q6859" s="20" t="s">
        <v>60</v>
      </c>
      <c r="R6859" s="21" t="s">
        <v>61</v>
      </c>
      <c r="S6859" s="35">
        <v>1</v>
      </c>
      <c r="T6859" s="22">
        <v>0</v>
      </c>
      <c r="U6859" s="20" t="s">
        <v>62</v>
      </c>
      <c r="V6859" s="20">
        <v>45895</v>
      </c>
      <c r="W6859" s="21">
        <v>8</v>
      </c>
      <c r="X6859" s="20">
        <v>45905</v>
      </c>
      <c r="Z6859" s="48">
        <v>9</v>
      </c>
      <c r="AA6859">
        <v>2025</v>
      </c>
      <c r="AB6859" s="45">
        <v>0</v>
      </c>
      <c r="AC6859" s="45">
        <v>0</v>
      </c>
      <c r="AK6859" s="10"/>
    </row>
    <row r="6860" spans="1:37">
      <c r="A6860" t="s">
        <v>45</v>
      </c>
      <c r="B6860" t="s">
        <v>46</v>
      </c>
      <c r="C6860" t="s">
        <v>47</v>
      </c>
      <c r="D6860" t="s">
        <v>7266</v>
      </c>
      <c r="E6860" t="s">
        <v>49</v>
      </c>
      <c r="F6860" t="s">
        <v>76</v>
      </c>
      <c r="G6860" t="s">
        <v>51</v>
      </c>
      <c r="H6860" s="20" t="s">
        <v>58</v>
      </c>
      <c r="I6860" t="s">
        <v>53</v>
      </c>
      <c r="J6860" t="s">
        <v>54</v>
      </c>
      <c r="K6860">
        <v>1</v>
      </c>
      <c r="L6860" t="s">
        <v>55</v>
      </c>
      <c r="M6860" t="s">
        <v>56</v>
      </c>
      <c r="N6860" t="s">
        <v>57</v>
      </c>
      <c r="O6860" s="21" t="s">
        <v>58</v>
      </c>
      <c r="P6860" s="21" t="s">
        <v>59</v>
      </c>
      <c r="Q6860" s="20" t="s">
        <v>60</v>
      </c>
      <c r="R6860" s="21" t="s">
        <v>61</v>
      </c>
      <c r="S6860" s="35">
        <v>1</v>
      </c>
      <c r="T6860" s="22">
        <v>0</v>
      </c>
      <c r="U6860" s="20" t="s">
        <v>62</v>
      </c>
      <c r="V6860" s="20">
        <v>45895</v>
      </c>
      <c r="W6860" s="21">
        <v>8</v>
      </c>
      <c r="X6860" s="20">
        <v>45905</v>
      </c>
      <c r="Z6860" s="48">
        <v>9</v>
      </c>
      <c r="AA6860">
        <v>2025</v>
      </c>
      <c r="AB6860" s="45">
        <v>0</v>
      </c>
      <c r="AC6860" s="45">
        <v>0</v>
      </c>
      <c r="AK6860" s="10"/>
    </row>
    <row r="6861" spans="1:37">
      <c r="A6861" t="s">
        <v>45</v>
      </c>
      <c r="B6861" t="s">
        <v>46</v>
      </c>
      <c r="C6861" t="s">
        <v>47</v>
      </c>
      <c r="D6861" t="s">
        <v>7266</v>
      </c>
      <c r="E6861" t="s">
        <v>49</v>
      </c>
      <c r="F6861" t="s">
        <v>77</v>
      </c>
      <c r="G6861" t="s">
        <v>51</v>
      </c>
      <c r="H6861" s="20" t="s">
        <v>58</v>
      </c>
      <c r="I6861" t="s">
        <v>53</v>
      </c>
      <c r="J6861" t="s">
        <v>54</v>
      </c>
      <c r="K6861">
        <v>1</v>
      </c>
      <c r="L6861" t="s">
        <v>55</v>
      </c>
      <c r="M6861" t="s">
        <v>56</v>
      </c>
      <c r="N6861" t="s">
        <v>57</v>
      </c>
      <c r="O6861" s="21" t="s">
        <v>58</v>
      </c>
      <c r="P6861" s="21" t="s">
        <v>59</v>
      </c>
      <c r="Q6861" s="20" t="s">
        <v>60</v>
      </c>
      <c r="R6861" s="21" t="s">
        <v>61</v>
      </c>
      <c r="S6861" s="35">
        <v>1</v>
      </c>
      <c r="T6861" s="22">
        <v>0</v>
      </c>
      <c r="U6861" s="20" t="s">
        <v>62</v>
      </c>
      <c r="V6861" s="20">
        <v>45895</v>
      </c>
      <c r="W6861" s="21">
        <v>8</v>
      </c>
      <c r="X6861" s="20">
        <v>45905</v>
      </c>
      <c r="Z6861" s="48">
        <v>9</v>
      </c>
      <c r="AA6861">
        <v>2025</v>
      </c>
      <c r="AB6861" s="45">
        <v>0</v>
      </c>
      <c r="AC6861" s="45">
        <v>0</v>
      </c>
      <c r="AK6861" s="10"/>
    </row>
    <row r="6862" spans="1:37">
      <c r="A6862" t="s">
        <v>45</v>
      </c>
      <c r="B6862" t="s">
        <v>46</v>
      </c>
      <c r="C6862" t="s">
        <v>47</v>
      </c>
      <c r="D6862" t="s">
        <v>7266</v>
      </c>
      <c r="E6862" t="s">
        <v>49</v>
      </c>
      <c r="F6862" t="s">
        <v>5540</v>
      </c>
      <c r="G6862" t="s">
        <v>51</v>
      </c>
      <c r="H6862" s="20" t="s">
        <v>58</v>
      </c>
      <c r="I6862" t="s">
        <v>53</v>
      </c>
      <c r="J6862" t="s">
        <v>54</v>
      </c>
      <c r="K6862">
        <v>1</v>
      </c>
      <c r="L6862" t="s">
        <v>55</v>
      </c>
      <c r="M6862" t="s">
        <v>56</v>
      </c>
      <c r="N6862" t="s">
        <v>57</v>
      </c>
      <c r="O6862" s="21" t="s">
        <v>58</v>
      </c>
      <c r="P6862" s="21" t="s">
        <v>59</v>
      </c>
      <c r="Q6862" s="20" t="s">
        <v>60</v>
      </c>
      <c r="R6862" s="21" t="s">
        <v>61</v>
      </c>
      <c r="S6862" s="35">
        <v>1</v>
      </c>
      <c r="T6862" s="22">
        <v>0</v>
      </c>
      <c r="U6862" s="20" t="s">
        <v>62</v>
      </c>
      <c r="V6862" s="20">
        <v>45895</v>
      </c>
      <c r="W6862" s="21">
        <v>8</v>
      </c>
      <c r="X6862" s="20">
        <v>45905</v>
      </c>
      <c r="Z6862" s="48">
        <v>9</v>
      </c>
      <c r="AA6862">
        <v>2025</v>
      </c>
      <c r="AB6862" s="45">
        <v>0</v>
      </c>
      <c r="AC6862" s="45">
        <v>0</v>
      </c>
      <c r="AK6862" s="10"/>
    </row>
    <row r="6863" spans="1:37">
      <c r="A6863" t="s">
        <v>45</v>
      </c>
      <c r="B6863" t="s">
        <v>46</v>
      </c>
      <c r="C6863" t="s">
        <v>47</v>
      </c>
      <c r="D6863" t="s">
        <v>7266</v>
      </c>
      <c r="E6863" t="s">
        <v>49</v>
      </c>
      <c r="F6863" t="s">
        <v>5541</v>
      </c>
      <c r="G6863" t="s">
        <v>51</v>
      </c>
      <c r="H6863" s="20" t="s">
        <v>58</v>
      </c>
      <c r="I6863" t="s">
        <v>53</v>
      </c>
      <c r="J6863" t="s">
        <v>54</v>
      </c>
      <c r="K6863">
        <v>1</v>
      </c>
      <c r="L6863" t="s">
        <v>55</v>
      </c>
      <c r="M6863" t="s">
        <v>56</v>
      </c>
      <c r="N6863" t="s">
        <v>57</v>
      </c>
      <c r="O6863" s="21" t="s">
        <v>58</v>
      </c>
      <c r="P6863" s="21" t="s">
        <v>59</v>
      </c>
      <c r="Q6863" s="20" t="s">
        <v>60</v>
      </c>
      <c r="R6863" s="21" t="s">
        <v>61</v>
      </c>
      <c r="S6863" s="35">
        <v>1</v>
      </c>
      <c r="T6863" s="22">
        <v>0</v>
      </c>
      <c r="U6863" s="20" t="s">
        <v>62</v>
      </c>
      <c r="V6863" s="20">
        <v>45895</v>
      </c>
      <c r="W6863" s="21">
        <v>8</v>
      </c>
      <c r="X6863" s="20">
        <v>45905</v>
      </c>
      <c r="Z6863" s="48">
        <v>9</v>
      </c>
      <c r="AA6863">
        <v>2025</v>
      </c>
      <c r="AB6863" s="45">
        <v>0</v>
      </c>
      <c r="AC6863" s="45">
        <v>0</v>
      </c>
      <c r="AK6863" s="10"/>
    </row>
    <row r="6864" spans="1:37">
      <c r="A6864" t="s">
        <v>45</v>
      </c>
      <c r="B6864" t="s">
        <v>46</v>
      </c>
      <c r="C6864" t="s">
        <v>47</v>
      </c>
      <c r="D6864" t="s">
        <v>7268</v>
      </c>
      <c r="E6864" t="s">
        <v>49</v>
      </c>
      <c r="F6864" t="s">
        <v>79</v>
      </c>
      <c r="G6864" t="s">
        <v>51</v>
      </c>
      <c r="H6864" s="20" t="s">
        <v>58</v>
      </c>
      <c r="I6864" t="s">
        <v>53</v>
      </c>
      <c r="J6864" t="s">
        <v>54</v>
      </c>
      <c r="K6864">
        <v>1</v>
      </c>
      <c r="L6864" t="s">
        <v>55</v>
      </c>
      <c r="M6864" t="s">
        <v>56</v>
      </c>
      <c r="N6864" t="s">
        <v>57</v>
      </c>
      <c r="O6864" s="21" t="s">
        <v>58</v>
      </c>
      <c r="P6864" s="21" t="s">
        <v>59</v>
      </c>
      <c r="Q6864" s="20" t="s">
        <v>60</v>
      </c>
      <c r="R6864" s="21" t="s">
        <v>61</v>
      </c>
      <c r="S6864" s="35">
        <v>1</v>
      </c>
      <c r="T6864" s="22">
        <v>0</v>
      </c>
      <c r="U6864" s="20" t="s">
        <v>62</v>
      </c>
      <c r="V6864" s="20">
        <v>45895</v>
      </c>
      <c r="W6864" s="21">
        <v>8</v>
      </c>
      <c r="X6864" s="20">
        <v>45905</v>
      </c>
      <c r="Z6864" s="48">
        <v>9</v>
      </c>
      <c r="AA6864">
        <v>2025</v>
      </c>
      <c r="AB6864" s="45">
        <v>27000</v>
      </c>
      <c r="AC6864" s="45">
        <v>0</v>
      </c>
      <c r="AK6864" s="10"/>
    </row>
    <row r="6865" spans="1:37">
      <c r="A6865" t="s">
        <v>45</v>
      </c>
      <c r="B6865" t="s">
        <v>46</v>
      </c>
      <c r="C6865" t="s">
        <v>47</v>
      </c>
      <c r="D6865" t="s">
        <v>7268</v>
      </c>
      <c r="E6865" t="s">
        <v>49</v>
      </c>
      <c r="F6865" t="s">
        <v>83</v>
      </c>
      <c r="G6865" t="s">
        <v>51</v>
      </c>
      <c r="H6865" s="20" t="s">
        <v>58</v>
      </c>
      <c r="I6865" t="s">
        <v>53</v>
      </c>
      <c r="J6865" t="s">
        <v>54</v>
      </c>
      <c r="K6865">
        <v>1</v>
      </c>
      <c r="L6865" t="s">
        <v>55</v>
      </c>
      <c r="M6865" t="s">
        <v>56</v>
      </c>
      <c r="N6865" t="s">
        <v>57</v>
      </c>
      <c r="O6865" s="21" t="s">
        <v>58</v>
      </c>
      <c r="P6865" s="21" t="s">
        <v>59</v>
      </c>
      <c r="Q6865" s="20" t="s">
        <v>60</v>
      </c>
      <c r="R6865" s="21" t="s">
        <v>61</v>
      </c>
      <c r="S6865" s="35">
        <v>1</v>
      </c>
      <c r="T6865" s="22">
        <v>0</v>
      </c>
      <c r="U6865" s="20" t="s">
        <v>62</v>
      </c>
      <c r="V6865" s="20">
        <v>45895</v>
      </c>
      <c r="W6865" s="21">
        <v>8</v>
      </c>
      <c r="X6865" s="20">
        <v>45905</v>
      </c>
      <c r="Z6865" s="48">
        <v>9</v>
      </c>
      <c r="AA6865">
        <v>2025</v>
      </c>
      <c r="AB6865" s="45">
        <v>0</v>
      </c>
      <c r="AC6865" s="45">
        <v>0</v>
      </c>
      <c r="AK6865" s="10"/>
    </row>
    <row r="6866" spans="1:37">
      <c r="A6866" t="s">
        <v>45</v>
      </c>
      <c r="B6866" t="s">
        <v>46</v>
      </c>
      <c r="C6866" t="s">
        <v>47</v>
      </c>
      <c r="D6866" t="s">
        <v>7269</v>
      </c>
      <c r="E6866" t="s">
        <v>88</v>
      </c>
      <c r="F6866" t="s">
        <v>79</v>
      </c>
      <c r="G6866" t="s">
        <v>51</v>
      </c>
      <c r="H6866" s="20" t="s">
        <v>52</v>
      </c>
      <c r="I6866" t="s">
        <v>53</v>
      </c>
      <c r="J6866" t="s">
        <v>54</v>
      </c>
      <c r="K6866">
        <v>3</v>
      </c>
      <c r="L6866" t="s">
        <v>55</v>
      </c>
      <c r="M6866" t="s">
        <v>56</v>
      </c>
      <c r="N6866" t="s">
        <v>57</v>
      </c>
      <c r="O6866" s="21" t="s">
        <v>58</v>
      </c>
      <c r="P6866" s="21" t="s">
        <v>207</v>
      </c>
      <c r="Q6866" s="20" t="s">
        <v>3443</v>
      </c>
      <c r="R6866" s="21" t="s">
        <v>3444</v>
      </c>
      <c r="S6866" s="35">
        <v>1</v>
      </c>
      <c r="T6866" s="22">
        <v>1</v>
      </c>
      <c r="U6866" s="20" t="s">
        <v>62</v>
      </c>
      <c r="V6866" s="20">
        <v>45890</v>
      </c>
      <c r="W6866" s="21">
        <v>8</v>
      </c>
      <c r="X6866" s="20">
        <v>45905</v>
      </c>
      <c r="Y6866" s="20">
        <v>45903</v>
      </c>
      <c r="Z6866" s="48">
        <v>9</v>
      </c>
      <c r="AA6866">
        <v>2025</v>
      </c>
      <c r="AB6866" s="45">
        <v>49995</v>
      </c>
      <c r="AC6866" s="45">
        <v>49995</v>
      </c>
      <c r="AK6866" s="10"/>
    </row>
    <row r="6867" spans="1:37">
      <c r="A6867" t="s">
        <v>45</v>
      </c>
      <c r="B6867" t="s">
        <v>46</v>
      </c>
      <c r="C6867" t="s">
        <v>47</v>
      </c>
      <c r="D6867" t="s">
        <v>7270</v>
      </c>
      <c r="E6867" t="s">
        <v>88</v>
      </c>
      <c r="F6867" t="s">
        <v>79</v>
      </c>
      <c r="G6867" t="s">
        <v>51</v>
      </c>
      <c r="H6867" s="20" t="s">
        <v>52</v>
      </c>
      <c r="I6867" t="s">
        <v>53</v>
      </c>
      <c r="J6867" t="s">
        <v>54</v>
      </c>
      <c r="K6867">
        <v>3</v>
      </c>
      <c r="L6867" t="s">
        <v>55</v>
      </c>
      <c r="M6867" t="s">
        <v>77</v>
      </c>
      <c r="N6867" t="s">
        <v>89</v>
      </c>
      <c r="O6867" s="21" t="s">
        <v>58</v>
      </c>
      <c r="P6867" s="21" t="s">
        <v>126</v>
      </c>
      <c r="Q6867" s="20" t="s">
        <v>799</v>
      </c>
      <c r="R6867" s="21" t="s">
        <v>800</v>
      </c>
      <c r="S6867" s="35">
        <v>1</v>
      </c>
      <c r="T6867" s="22">
        <v>1</v>
      </c>
      <c r="U6867" s="20" t="s">
        <v>62</v>
      </c>
      <c r="V6867" s="20">
        <v>45884</v>
      </c>
      <c r="W6867" s="21">
        <v>8</v>
      </c>
      <c r="X6867" s="20">
        <v>45905</v>
      </c>
      <c r="Y6867" s="20">
        <v>45901</v>
      </c>
      <c r="Z6867" s="48">
        <v>9</v>
      </c>
      <c r="AA6867">
        <v>2025</v>
      </c>
      <c r="AB6867" s="45">
        <v>65622</v>
      </c>
      <c r="AC6867" s="45">
        <v>65622</v>
      </c>
      <c r="AK6867" s="10"/>
    </row>
    <row r="6868" spans="1:37">
      <c r="A6868" t="s">
        <v>45</v>
      </c>
      <c r="B6868" t="s">
        <v>46</v>
      </c>
      <c r="C6868" t="s">
        <v>47</v>
      </c>
      <c r="D6868" t="s">
        <v>7271</v>
      </c>
      <c r="E6868" t="s">
        <v>88</v>
      </c>
      <c r="F6868" t="s">
        <v>79</v>
      </c>
      <c r="G6868" t="s">
        <v>51</v>
      </c>
      <c r="H6868" s="20" t="s">
        <v>52</v>
      </c>
      <c r="I6868" t="s">
        <v>53</v>
      </c>
      <c r="J6868" t="s">
        <v>54</v>
      </c>
      <c r="K6868">
        <v>3</v>
      </c>
      <c r="L6868" t="s">
        <v>55</v>
      </c>
      <c r="M6868" t="s">
        <v>56</v>
      </c>
      <c r="N6868" t="s">
        <v>57</v>
      </c>
      <c r="O6868" s="21" t="s">
        <v>58</v>
      </c>
      <c r="P6868" s="21" t="s">
        <v>64</v>
      </c>
      <c r="Q6868" s="20" t="s">
        <v>410</v>
      </c>
      <c r="R6868" s="21" t="s">
        <v>411</v>
      </c>
      <c r="S6868" s="35">
        <v>1</v>
      </c>
      <c r="T6868" s="22">
        <v>1</v>
      </c>
      <c r="U6868" s="20" t="s">
        <v>62</v>
      </c>
      <c r="V6868" s="20">
        <v>45881</v>
      </c>
      <c r="W6868" s="21">
        <v>8</v>
      </c>
      <c r="X6868" s="20">
        <v>45940</v>
      </c>
      <c r="Y6868" s="20">
        <v>45926</v>
      </c>
      <c r="Z6868" s="48">
        <v>9</v>
      </c>
      <c r="AA6868">
        <v>2025</v>
      </c>
      <c r="AB6868" s="45">
        <v>48742</v>
      </c>
      <c r="AC6868" s="45">
        <v>48742</v>
      </c>
      <c r="AK6868" s="10"/>
    </row>
    <row r="6869" spans="1:37">
      <c r="A6869" t="s">
        <v>45</v>
      </c>
      <c r="B6869" t="s">
        <v>46</v>
      </c>
      <c r="C6869" t="s">
        <v>47</v>
      </c>
      <c r="D6869" t="s">
        <v>7272</v>
      </c>
      <c r="E6869" t="s">
        <v>88</v>
      </c>
      <c r="F6869" t="s">
        <v>79</v>
      </c>
      <c r="G6869" t="s">
        <v>51</v>
      </c>
      <c r="H6869" s="20" t="s">
        <v>52</v>
      </c>
      <c r="I6869" t="s">
        <v>53</v>
      </c>
      <c r="J6869" t="s">
        <v>54</v>
      </c>
      <c r="K6869">
        <v>3</v>
      </c>
      <c r="L6869" t="s">
        <v>55</v>
      </c>
      <c r="M6869" t="s">
        <v>56</v>
      </c>
      <c r="N6869" t="s">
        <v>57</v>
      </c>
      <c r="O6869" s="21" t="s">
        <v>58</v>
      </c>
      <c r="P6869" s="21" t="s">
        <v>64</v>
      </c>
      <c r="Q6869" s="20" t="s">
        <v>677</v>
      </c>
      <c r="R6869" s="21" t="s">
        <v>678</v>
      </c>
      <c r="S6869" s="35">
        <v>1</v>
      </c>
      <c r="T6869" s="22">
        <v>1</v>
      </c>
      <c r="U6869" s="20" t="s">
        <v>62</v>
      </c>
      <c r="V6869" s="20">
        <v>45881</v>
      </c>
      <c r="W6869" s="21">
        <v>8</v>
      </c>
      <c r="X6869" s="20">
        <v>45940</v>
      </c>
      <c r="Y6869" s="20">
        <v>45926</v>
      </c>
      <c r="Z6869" s="48">
        <v>9</v>
      </c>
      <c r="AA6869">
        <v>2025</v>
      </c>
      <c r="AB6869" s="45">
        <v>81245</v>
      </c>
      <c r="AC6869" s="45">
        <v>81245</v>
      </c>
      <c r="AK6869" s="10"/>
    </row>
    <row r="6870" spans="1:37">
      <c r="A6870" t="s">
        <v>45</v>
      </c>
      <c r="B6870" t="s">
        <v>46</v>
      </c>
      <c r="C6870" t="s">
        <v>47</v>
      </c>
      <c r="D6870" t="s">
        <v>7273</v>
      </c>
      <c r="E6870" t="s">
        <v>88</v>
      </c>
      <c r="F6870" t="s">
        <v>79</v>
      </c>
      <c r="G6870" t="s">
        <v>51</v>
      </c>
      <c r="H6870" s="20" t="s">
        <v>52</v>
      </c>
      <c r="I6870" t="s">
        <v>53</v>
      </c>
      <c r="J6870" t="s">
        <v>54</v>
      </c>
      <c r="K6870">
        <v>3</v>
      </c>
      <c r="L6870" t="s">
        <v>55</v>
      </c>
      <c r="M6870" t="s">
        <v>77</v>
      </c>
      <c r="N6870" t="s">
        <v>89</v>
      </c>
      <c r="O6870" s="21" t="s">
        <v>58</v>
      </c>
      <c r="P6870" s="21" t="s">
        <v>90</v>
      </c>
      <c r="Q6870" s="20" t="s">
        <v>1775</v>
      </c>
      <c r="R6870" s="21" t="s">
        <v>1776</v>
      </c>
      <c r="S6870" s="35">
        <v>1</v>
      </c>
      <c r="T6870" s="22">
        <v>1</v>
      </c>
      <c r="U6870" s="20" t="s">
        <v>62</v>
      </c>
      <c r="V6870" s="20">
        <v>45924</v>
      </c>
      <c r="W6870" s="21">
        <v>9</v>
      </c>
      <c r="X6870" s="20">
        <v>45933</v>
      </c>
      <c r="Y6870" s="20">
        <v>45929</v>
      </c>
      <c r="Z6870" s="48">
        <v>9</v>
      </c>
      <c r="AA6870">
        <v>2025</v>
      </c>
      <c r="AB6870" s="45">
        <v>56244</v>
      </c>
      <c r="AC6870" s="45">
        <v>56244</v>
      </c>
      <c r="AK6870" s="10"/>
    </row>
    <row r="6871" spans="1:37">
      <c r="A6871" t="s">
        <v>45</v>
      </c>
      <c r="B6871" t="s">
        <v>46</v>
      </c>
      <c r="C6871" t="s">
        <v>47</v>
      </c>
      <c r="D6871" t="s">
        <v>7274</v>
      </c>
      <c r="E6871" t="s">
        <v>88</v>
      </c>
      <c r="F6871" t="s">
        <v>79</v>
      </c>
      <c r="G6871" t="s">
        <v>51</v>
      </c>
      <c r="H6871" s="20" t="s">
        <v>52</v>
      </c>
      <c r="I6871" t="s">
        <v>53</v>
      </c>
      <c r="J6871" t="s">
        <v>54</v>
      </c>
      <c r="K6871">
        <v>3</v>
      </c>
      <c r="L6871" t="s">
        <v>55</v>
      </c>
      <c r="M6871" t="s">
        <v>56</v>
      </c>
      <c r="N6871" t="s">
        <v>57</v>
      </c>
      <c r="O6871" s="21" t="s">
        <v>58</v>
      </c>
      <c r="P6871" s="21" t="s">
        <v>207</v>
      </c>
      <c r="Q6871" s="20" t="s">
        <v>2322</v>
      </c>
      <c r="R6871" s="21" t="s">
        <v>2323</v>
      </c>
      <c r="S6871" s="35">
        <v>1</v>
      </c>
      <c r="T6871" s="22">
        <v>1</v>
      </c>
      <c r="U6871" s="20" t="s">
        <v>62</v>
      </c>
      <c r="V6871" s="20">
        <v>45925</v>
      </c>
      <c r="W6871" s="21">
        <v>9</v>
      </c>
      <c r="X6871" s="20">
        <v>45930</v>
      </c>
      <c r="Y6871" s="20">
        <v>45926</v>
      </c>
      <c r="Z6871" s="48">
        <v>9</v>
      </c>
      <c r="AA6871">
        <v>2025</v>
      </c>
      <c r="AB6871" s="45">
        <v>103332</v>
      </c>
      <c r="AC6871" s="45">
        <v>103332</v>
      </c>
      <c r="AK6871" s="10"/>
    </row>
    <row r="6872" spans="1:37">
      <c r="A6872" t="s">
        <v>45</v>
      </c>
      <c r="B6872" t="s">
        <v>46</v>
      </c>
      <c r="C6872" t="s">
        <v>47</v>
      </c>
      <c r="D6872" t="s">
        <v>7275</v>
      </c>
      <c r="E6872" t="s">
        <v>88</v>
      </c>
      <c r="F6872" t="s">
        <v>79</v>
      </c>
      <c r="G6872" t="s">
        <v>51</v>
      </c>
      <c r="H6872" s="20" t="s">
        <v>52</v>
      </c>
      <c r="I6872" t="s">
        <v>53</v>
      </c>
      <c r="J6872" t="s">
        <v>54</v>
      </c>
      <c r="K6872">
        <v>3</v>
      </c>
      <c r="L6872" t="s">
        <v>55</v>
      </c>
      <c r="M6872" t="s">
        <v>56</v>
      </c>
      <c r="N6872" t="s">
        <v>57</v>
      </c>
      <c r="O6872" s="21" t="s">
        <v>58</v>
      </c>
      <c r="P6872" s="21" t="s">
        <v>64</v>
      </c>
      <c r="Q6872" s="20" t="s">
        <v>230</v>
      </c>
      <c r="R6872" s="21" t="s">
        <v>231</v>
      </c>
      <c r="S6872" s="35">
        <v>4</v>
      </c>
      <c r="T6872" s="22">
        <v>4</v>
      </c>
      <c r="U6872" s="20" t="s">
        <v>62</v>
      </c>
      <c r="V6872" s="20">
        <v>45923</v>
      </c>
      <c r="W6872" s="21">
        <v>9</v>
      </c>
      <c r="X6872" s="20">
        <v>45931</v>
      </c>
      <c r="Y6872" s="20">
        <v>45926</v>
      </c>
      <c r="Z6872" s="48">
        <v>9</v>
      </c>
      <c r="AA6872">
        <v>2025</v>
      </c>
      <c r="AB6872" s="45">
        <v>235268</v>
      </c>
      <c r="AC6872" s="45">
        <v>235268</v>
      </c>
      <c r="AK6872" s="10"/>
    </row>
    <row r="6873" spans="1:37">
      <c r="A6873" t="s">
        <v>45</v>
      </c>
      <c r="B6873" t="s">
        <v>46</v>
      </c>
      <c r="C6873" t="s">
        <v>47</v>
      </c>
      <c r="D6873" t="s">
        <v>7276</v>
      </c>
      <c r="E6873" t="s">
        <v>88</v>
      </c>
      <c r="F6873" t="s">
        <v>79</v>
      </c>
      <c r="G6873" t="s">
        <v>51</v>
      </c>
      <c r="H6873" s="20" t="s">
        <v>52</v>
      </c>
      <c r="I6873" t="s">
        <v>53</v>
      </c>
      <c r="J6873" t="s">
        <v>54</v>
      </c>
      <c r="K6873">
        <v>3</v>
      </c>
      <c r="L6873" t="s">
        <v>55</v>
      </c>
      <c r="M6873" t="s">
        <v>56</v>
      </c>
      <c r="N6873" t="s">
        <v>57</v>
      </c>
      <c r="O6873" s="21" t="s">
        <v>58</v>
      </c>
      <c r="P6873" s="21" t="s">
        <v>64</v>
      </c>
      <c r="Q6873" s="20" t="s">
        <v>385</v>
      </c>
      <c r="R6873" s="21" t="s">
        <v>386</v>
      </c>
      <c r="S6873" s="35">
        <v>1</v>
      </c>
      <c r="T6873" s="22">
        <v>1</v>
      </c>
      <c r="U6873" s="20" t="s">
        <v>62</v>
      </c>
      <c r="V6873" s="20">
        <v>45925</v>
      </c>
      <c r="W6873" s="21">
        <v>9</v>
      </c>
      <c r="X6873" s="20">
        <v>45932</v>
      </c>
      <c r="Y6873" s="20">
        <v>45929</v>
      </c>
      <c r="Z6873" s="48">
        <v>9</v>
      </c>
      <c r="AA6873">
        <v>2025</v>
      </c>
      <c r="AB6873" s="45">
        <v>48743</v>
      </c>
      <c r="AC6873" s="45">
        <v>48743</v>
      </c>
      <c r="AK6873" s="10"/>
    </row>
    <row r="6874" spans="1:37">
      <c r="A6874" t="s">
        <v>45</v>
      </c>
      <c r="B6874" t="s">
        <v>46</v>
      </c>
      <c r="C6874" t="s">
        <v>47</v>
      </c>
      <c r="D6874" t="s">
        <v>7277</v>
      </c>
      <c r="E6874" t="s">
        <v>88</v>
      </c>
      <c r="F6874" t="s">
        <v>79</v>
      </c>
      <c r="G6874" t="s">
        <v>51</v>
      </c>
      <c r="H6874" s="20" t="s">
        <v>52</v>
      </c>
      <c r="I6874" t="s">
        <v>53</v>
      </c>
      <c r="J6874" t="s">
        <v>54</v>
      </c>
      <c r="K6874">
        <v>3</v>
      </c>
      <c r="L6874" t="s">
        <v>55</v>
      </c>
      <c r="M6874" t="s">
        <v>56</v>
      </c>
      <c r="N6874" t="s">
        <v>57</v>
      </c>
      <c r="O6874" s="21" t="s">
        <v>58</v>
      </c>
      <c r="P6874" s="21" t="s">
        <v>207</v>
      </c>
      <c r="Q6874" s="20" t="s">
        <v>2322</v>
      </c>
      <c r="R6874" s="21" t="s">
        <v>2323</v>
      </c>
      <c r="S6874" s="35">
        <v>1</v>
      </c>
      <c r="T6874" s="22">
        <v>1</v>
      </c>
      <c r="U6874" s="20" t="s">
        <v>62</v>
      </c>
      <c r="V6874" s="20">
        <v>45923</v>
      </c>
      <c r="W6874" s="21">
        <v>9</v>
      </c>
      <c r="X6874" s="20">
        <v>45930</v>
      </c>
      <c r="Y6874" s="20">
        <v>45926</v>
      </c>
      <c r="Z6874" s="48">
        <v>9</v>
      </c>
      <c r="AA6874">
        <v>2025</v>
      </c>
      <c r="AB6874" s="45">
        <v>103332</v>
      </c>
      <c r="AC6874" s="45">
        <v>103332</v>
      </c>
      <c r="AK6874" s="10"/>
    </row>
    <row r="6875" spans="1:37">
      <c r="A6875" t="s">
        <v>45</v>
      </c>
      <c r="B6875" t="s">
        <v>46</v>
      </c>
      <c r="C6875" t="s">
        <v>47</v>
      </c>
      <c r="D6875" t="s">
        <v>7278</v>
      </c>
      <c r="E6875" t="s">
        <v>88</v>
      </c>
      <c r="F6875" t="s">
        <v>79</v>
      </c>
      <c r="G6875" t="s">
        <v>51</v>
      </c>
      <c r="H6875" s="20" t="s">
        <v>52</v>
      </c>
      <c r="I6875" t="s">
        <v>53</v>
      </c>
      <c r="J6875" t="s">
        <v>54</v>
      </c>
      <c r="K6875">
        <v>3</v>
      </c>
      <c r="L6875" t="s">
        <v>55</v>
      </c>
      <c r="M6875" t="s">
        <v>77</v>
      </c>
      <c r="N6875" t="s">
        <v>89</v>
      </c>
      <c r="O6875" s="21" t="s">
        <v>58</v>
      </c>
      <c r="P6875" s="21" t="s">
        <v>119</v>
      </c>
      <c r="Q6875" s="20" t="s">
        <v>7279</v>
      </c>
      <c r="R6875" s="21" t="s">
        <v>7280</v>
      </c>
      <c r="S6875" s="35">
        <v>1</v>
      </c>
      <c r="T6875" s="22">
        <v>1</v>
      </c>
      <c r="U6875" s="20" t="s">
        <v>62</v>
      </c>
      <c r="V6875" s="20">
        <v>45924</v>
      </c>
      <c r="W6875" s="21">
        <v>9</v>
      </c>
      <c r="X6875" s="20">
        <v>45931</v>
      </c>
      <c r="Y6875" s="20">
        <v>45926</v>
      </c>
      <c r="Z6875" s="48">
        <v>9</v>
      </c>
      <c r="AA6875">
        <v>2025</v>
      </c>
      <c r="AB6875" s="45">
        <v>149988</v>
      </c>
      <c r="AC6875" s="45">
        <v>149988</v>
      </c>
      <c r="AK6875" s="10"/>
    </row>
    <row r="6876" spans="1:37">
      <c r="A6876" t="s">
        <v>45</v>
      </c>
      <c r="B6876" t="s">
        <v>46</v>
      </c>
      <c r="C6876" t="s">
        <v>47</v>
      </c>
      <c r="D6876" t="s">
        <v>7281</v>
      </c>
      <c r="E6876" t="s">
        <v>88</v>
      </c>
      <c r="F6876" t="s">
        <v>79</v>
      </c>
      <c r="G6876" t="s">
        <v>51</v>
      </c>
      <c r="H6876" s="20" t="s">
        <v>52</v>
      </c>
      <c r="I6876" t="s">
        <v>53</v>
      </c>
      <c r="J6876" t="s">
        <v>54</v>
      </c>
      <c r="K6876">
        <v>3</v>
      </c>
      <c r="L6876" t="s">
        <v>55</v>
      </c>
      <c r="M6876" t="s">
        <v>77</v>
      </c>
      <c r="N6876" t="s">
        <v>89</v>
      </c>
      <c r="O6876" s="21" t="s">
        <v>58</v>
      </c>
      <c r="P6876" s="21" t="s">
        <v>119</v>
      </c>
      <c r="Q6876" s="20" t="s">
        <v>1961</v>
      </c>
      <c r="R6876" s="21" t="s">
        <v>1962</v>
      </c>
      <c r="S6876" s="35">
        <v>1</v>
      </c>
      <c r="T6876" s="22">
        <v>1</v>
      </c>
      <c r="U6876" s="20" t="s">
        <v>62</v>
      </c>
      <c r="V6876" s="20">
        <v>45879</v>
      </c>
      <c r="W6876" s="21">
        <v>8</v>
      </c>
      <c r="X6876" s="20">
        <v>45905</v>
      </c>
      <c r="Y6876" s="20">
        <v>45903</v>
      </c>
      <c r="Z6876" s="48">
        <v>9</v>
      </c>
      <c r="AA6876">
        <v>2025</v>
      </c>
      <c r="AB6876" s="45">
        <v>99995</v>
      </c>
      <c r="AC6876" s="45">
        <v>99995</v>
      </c>
      <c r="AK6876" s="10"/>
    </row>
    <row r="6877" spans="1:37">
      <c r="A6877" t="s">
        <v>45</v>
      </c>
      <c r="B6877" t="s">
        <v>46</v>
      </c>
      <c r="C6877" t="s">
        <v>47</v>
      </c>
      <c r="D6877" t="s">
        <v>7282</v>
      </c>
      <c r="E6877" t="s">
        <v>88</v>
      </c>
      <c r="F6877" t="s">
        <v>79</v>
      </c>
      <c r="G6877" t="s">
        <v>51</v>
      </c>
      <c r="H6877" s="20" t="s">
        <v>52</v>
      </c>
      <c r="I6877" t="s">
        <v>53</v>
      </c>
      <c r="J6877" t="s">
        <v>54</v>
      </c>
      <c r="K6877">
        <v>3</v>
      </c>
      <c r="L6877" t="s">
        <v>55</v>
      </c>
      <c r="M6877" t="s">
        <v>77</v>
      </c>
      <c r="N6877" t="s">
        <v>89</v>
      </c>
      <c r="O6877" s="21" t="s">
        <v>58</v>
      </c>
      <c r="P6877" s="21" t="s">
        <v>150</v>
      </c>
      <c r="Q6877" s="20" t="s">
        <v>244</v>
      </c>
      <c r="R6877" s="21" t="s">
        <v>245</v>
      </c>
      <c r="S6877" s="35">
        <v>1</v>
      </c>
      <c r="T6877" s="22">
        <v>1</v>
      </c>
      <c r="U6877" s="20" t="s">
        <v>62</v>
      </c>
      <c r="V6877" s="20">
        <v>45879</v>
      </c>
      <c r="W6877" s="21">
        <v>8</v>
      </c>
      <c r="X6877" s="20">
        <v>45922</v>
      </c>
      <c r="Y6877" s="20">
        <v>45912</v>
      </c>
      <c r="Z6877" s="48">
        <v>9</v>
      </c>
      <c r="AA6877">
        <v>2025</v>
      </c>
      <c r="AB6877" s="45">
        <v>99995</v>
      </c>
      <c r="AC6877" s="45">
        <v>99995</v>
      </c>
      <c r="AK6877" s="10"/>
    </row>
    <row r="6878" spans="1:37">
      <c r="A6878" t="s">
        <v>45</v>
      </c>
      <c r="B6878" t="s">
        <v>46</v>
      </c>
      <c r="C6878" t="s">
        <v>47</v>
      </c>
      <c r="D6878" t="s">
        <v>7283</v>
      </c>
      <c r="E6878" t="s">
        <v>88</v>
      </c>
      <c r="F6878" t="s">
        <v>79</v>
      </c>
      <c r="G6878" t="s">
        <v>51</v>
      </c>
      <c r="H6878" s="20" t="s">
        <v>52</v>
      </c>
      <c r="I6878" t="s">
        <v>53</v>
      </c>
      <c r="J6878" t="s">
        <v>54</v>
      </c>
      <c r="K6878">
        <v>3</v>
      </c>
      <c r="L6878" t="s">
        <v>55</v>
      </c>
      <c r="M6878" t="s">
        <v>77</v>
      </c>
      <c r="N6878" t="s">
        <v>89</v>
      </c>
      <c r="O6878" s="21" t="s">
        <v>58</v>
      </c>
      <c r="P6878" s="21" t="s">
        <v>5970</v>
      </c>
      <c r="Q6878" s="20" t="s">
        <v>919</v>
      </c>
      <c r="R6878" s="21" t="s">
        <v>920</v>
      </c>
      <c r="S6878" s="35">
        <v>1</v>
      </c>
      <c r="T6878" s="22">
        <v>1</v>
      </c>
      <c r="U6878" s="20" t="s">
        <v>62</v>
      </c>
      <c r="V6878" s="20">
        <v>45876</v>
      </c>
      <c r="W6878" s="21">
        <v>8</v>
      </c>
      <c r="X6878" s="20">
        <v>45922</v>
      </c>
      <c r="Y6878" s="20">
        <v>45915</v>
      </c>
      <c r="Z6878" s="48">
        <v>9</v>
      </c>
      <c r="AA6878">
        <v>2025</v>
      </c>
      <c r="AB6878" s="45">
        <v>33121</v>
      </c>
      <c r="AC6878" s="45">
        <v>33121</v>
      </c>
      <c r="AK6878" s="10"/>
    </row>
    <row r="6879" spans="1:37">
      <c r="A6879" t="s">
        <v>45</v>
      </c>
      <c r="B6879" t="s">
        <v>46</v>
      </c>
      <c r="C6879" t="s">
        <v>47</v>
      </c>
      <c r="D6879" t="s">
        <v>7284</v>
      </c>
      <c r="E6879" t="s">
        <v>88</v>
      </c>
      <c r="F6879" t="s">
        <v>79</v>
      </c>
      <c r="G6879" t="s">
        <v>51</v>
      </c>
      <c r="H6879" s="20" t="s">
        <v>52</v>
      </c>
      <c r="I6879" t="s">
        <v>53</v>
      </c>
      <c r="J6879" t="s">
        <v>54</v>
      </c>
      <c r="K6879">
        <v>3</v>
      </c>
      <c r="L6879" t="s">
        <v>55</v>
      </c>
      <c r="M6879" t="s">
        <v>77</v>
      </c>
      <c r="N6879" t="s">
        <v>89</v>
      </c>
      <c r="O6879" s="21" t="s">
        <v>58</v>
      </c>
      <c r="P6879" s="21" t="s">
        <v>150</v>
      </c>
      <c r="Q6879" s="20" t="s">
        <v>244</v>
      </c>
      <c r="R6879" s="21" t="s">
        <v>245</v>
      </c>
      <c r="S6879" s="35">
        <v>1</v>
      </c>
      <c r="T6879" s="22">
        <v>1</v>
      </c>
      <c r="U6879" s="20" t="s">
        <v>62</v>
      </c>
      <c r="V6879" s="20">
        <v>45875</v>
      </c>
      <c r="W6879" s="21">
        <v>8</v>
      </c>
      <c r="X6879" s="20">
        <v>45929</v>
      </c>
      <c r="Y6879" s="20">
        <v>45924</v>
      </c>
      <c r="Z6879" s="48">
        <v>9</v>
      </c>
      <c r="AA6879">
        <v>2025</v>
      </c>
      <c r="AB6879" s="45">
        <v>99995</v>
      </c>
      <c r="AC6879" s="45">
        <v>99995</v>
      </c>
      <c r="AK6879" s="10"/>
    </row>
    <row r="6880" spans="1:37">
      <c r="A6880" t="s">
        <v>45</v>
      </c>
      <c r="B6880" t="s">
        <v>46</v>
      </c>
      <c r="C6880" t="s">
        <v>47</v>
      </c>
      <c r="D6880" t="s">
        <v>7285</v>
      </c>
      <c r="E6880" t="s">
        <v>88</v>
      </c>
      <c r="F6880" t="s">
        <v>79</v>
      </c>
      <c r="G6880" t="s">
        <v>51</v>
      </c>
      <c r="H6880" s="20" t="s">
        <v>52</v>
      </c>
      <c r="I6880" t="s">
        <v>53</v>
      </c>
      <c r="J6880" t="s">
        <v>54</v>
      </c>
      <c r="K6880">
        <v>3</v>
      </c>
      <c r="L6880" t="s">
        <v>55</v>
      </c>
      <c r="M6880" t="s">
        <v>77</v>
      </c>
      <c r="N6880" t="s">
        <v>89</v>
      </c>
      <c r="O6880" s="21" t="s">
        <v>58</v>
      </c>
      <c r="P6880" s="21" t="s">
        <v>119</v>
      </c>
      <c r="Q6880" s="20" t="s">
        <v>903</v>
      </c>
      <c r="R6880" s="21" t="s">
        <v>904</v>
      </c>
      <c r="S6880" s="35">
        <v>1</v>
      </c>
      <c r="T6880" s="22">
        <v>1</v>
      </c>
      <c r="U6880" s="20" t="s">
        <v>62</v>
      </c>
      <c r="V6880" s="20">
        <v>45917</v>
      </c>
      <c r="W6880" s="21">
        <v>9</v>
      </c>
      <c r="X6880" s="20">
        <v>45926</v>
      </c>
      <c r="Y6880" s="20">
        <v>45924</v>
      </c>
      <c r="Z6880" s="48">
        <v>9</v>
      </c>
      <c r="AA6880">
        <v>2025</v>
      </c>
      <c r="AB6880" s="45">
        <v>103324</v>
      </c>
      <c r="AC6880" s="45">
        <v>103324</v>
      </c>
      <c r="AK6880" s="10"/>
    </row>
    <row r="6881" spans="1:37">
      <c r="A6881" t="s">
        <v>45</v>
      </c>
      <c r="B6881" t="s">
        <v>46</v>
      </c>
      <c r="C6881" t="s">
        <v>47</v>
      </c>
      <c r="D6881" t="s">
        <v>7286</v>
      </c>
      <c r="E6881" t="s">
        <v>88</v>
      </c>
      <c r="F6881" t="s">
        <v>79</v>
      </c>
      <c r="G6881" t="s">
        <v>51</v>
      </c>
      <c r="H6881" s="20" t="s">
        <v>52</v>
      </c>
      <c r="I6881" t="s">
        <v>53</v>
      </c>
      <c r="J6881" t="s">
        <v>54</v>
      </c>
      <c r="K6881">
        <v>3</v>
      </c>
      <c r="L6881" t="s">
        <v>55</v>
      </c>
      <c r="M6881" t="s">
        <v>56</v>
      </c>
      <c r="N6881" t="s">
        <v>57</v>
      </c>
      <c r="O6881" s="21" t="s">
        <v>58</v>
      </c>
      <c r="P6881" s="21" t="s">
        <v>64</v>
      </c>
      <c r="Q6881" s="20" t="s">
        <v>474</v>
      </c>
      <c r="R6881" s="21" t="s">
        <v>475</v>
      </c>
      <c r="S6881" s="35">
        <v>1</v>
      </c>
      <c r="T6881" s="22">
        <v>1</v>
      </c>
      <c r="U6881" s="20" t="s">
        <v>62</v>
      </c>
      <c r="V6881" s="20">
        <v>45923</v>
      </c>
      <c r="W6881" s="21">
        <v>9</v>
      </c>
      <c r="X6881" s="20">
        <v>45930</v>
      </c>
      <c r="Y6881" s="20">
        <v>45926</v>
      </c>
      <c r="Z6881" s="48">
        <v>9</v>
      </c>
      <c r="AA6881">
        <v>2025</v>
      </c>
      <c r="AB6881" s="45">
        <v>28120</v>
      </c>
      <c r="AC6881" s="45">
        <v>28120</v>
      </c>
      <c r="AK6881" s="10"/>
    </row>
    <row r="6882" spans="1:37">
      <c r="A6882" t="s">
        <v>45</v>
      </c>
      <c r="B6882" t="s">
        <v>46</v>
      </c>
      <c r="C6882" t="s">
        <v>47</v>
      </c>
      <c r="D6882" t="s">
        <v>7287</v>
      </c>
      <c r="E6882" t="s">
        <v>88</v>
      </c>
      <c r="F6882" t="s">
        <v>79</v>
      </c>
      <c r="G6882" t="s">
        <v>51</v>
      </c>
      <c r="H6882" s="20" t="s">
        <v>52</v>
      </c>
      <c r="I6882" t="s">
        <v>53</v>
      </c>
      <c r="J6882" t="s">
        <v>54</v>
      </c>
      <c r="K6882">
        <v>3</v>
      </c>
      <c r="L6882" t="s">
        <v>55</v>
      </c>
      <c r="M6882" t="s">
        <v>77</v>
      </c>
      <c r="N6882" t="s">
        <v>89</v>
      </c>
      <c r="O6882" s="21" t="s">
        <v>58</v>
      </c>
      <c r="P6882" s="21" t="s">
        <v>119</v>
      </c>
      <c r="Q6882" s="20" t="s">
        <v>968</v>
      </c>
      <c r="R6882" s="21" t="s">
        <v>969</v>
      </c>
      <c r="S6882" s="35">
        <v>1</v>
      </c>
      <c r="T6882" s="22">
        <v>1</v>
      </c>
      <c r="U6882" s="20" t="s">
        <v>62</v>
      </c>
      <c r="V6882" s="20">
        <v>45921</v>
      </c>
      <c r="W6882" s="21">
        <v>9</v>
      </c>
      <c r="X6882" s="20">
        <v>45930</v>
      </c>
      <c r="Y6882" s="20">
        <v>45924</v>
      </c>
      <c r="Z6882" s="48">
        <v>9</v>
      </c>
      <c r="AA6882">
        <v>2025</v>
      </c>
      <c r="AB6882" s="45">
        <v>93325</v>
      </c>
      <c r="AC6882" s="45">
        <v>93325</v>
      </c>
      <c r="AK6882" s="10"/>
    </row>
    <row r="6883" spans="1:37">
      <c r="A6883" t="s">
        <v>45</v>
      </c>
      <c r="B6883" t="s">
        <v>46</v>
      </c>
      <c r="C6883" t="s">
        <v>47</v>
      </c>
      <c r="D6883" t="s">
        <v>7288</v>
      </c>
      <c r="E6883" t="s">
        <v>88</v>
      </c>
      <c r="F6883" t="s">
        <v>79</v>
      </c>
      <c r="G6883" t="s">
        <v>51</v>
      </c>
      <c r="H6883" s="20" t="s">
        <v>52</v>
      </c>
      <c r="I6883" t="s">
        <v>53</v>
      </c>
      <c r="J6883" t="s">
        <v>54</v>
      </c>
      <c r="K6883">
        <v>3</v>
      </c>
      <c r="L6883" t="s">
        <v>55</v>
      </c>
      <c r="M6883" t="s">
        <v>77</v>
      </c>
      <c r="N6883" t="s">
        <v>89</v>
      </c>
      <c r="O6883" s="21" t="s">
        <v>58</v>
      </c>
      <c r="P6883" s="21" t="s">
        <v>90</v>
      </c>
      <c r="Q6883" s="20" t="s">
        <v>344</v>
      </c>
      <c r="R6883" s="21" t="s">
        <v>345</v>
      </c>
      <c r="S6883" s="35">
        <v>2</v>
      </c>
      <c r="T6883" s="22">
        <v>2</v>
      </c>
      <c r="U6883" s="20" t="s">
        <v>62</v>
      </c>
      <c r="V6883" s="20">
        <v>45921</v>
      </c>
      <c r="W6883" s="21">
        <v>9</v>
      </c>
      <c r="X6883" s="20">
        <v>45931</v>
      </c>
      <c r="Y6883" s="20">
        <v>45924</v>
      </c>
      <c r="Z6883" s="48">
        <v>9</v>
      </c>
      <c r="AA6883">
        <v>2025</v>
      </c>
      <c r="AB6883" s="45">
        <v>81240</v>
      </c>
      <c r="AC6883" s="45">
        <v>81240</v>
      </c>
      <c r="AK6883" s="10"/>
    </row>
    <row r="6884" spans="1:37">
      <c r="A6884" t="s">
        <v>45</v>
      </c>
      <c r="B6884" t="s">
        <v>46</v>
      </c>
      <c r="C6884" t="s">
        <v>47</v>
      </c>
      <c r="D6884" t="s">
        <v>7289</v>
      </c>
      <c r="E6884" t="s">
        <v>88</v>
      </c>
      <c r="F6884" t="s">
        <v>79</v>
      </c>
      <c r="G6884" t="s">
        <v>51</v>
      </c>
      <c r="H6884" s="20" t="s">
        <v>52</v>
      </c>
      <c r="I6884" t="s">
        <v>53</v>
      </c>
      <c r="J6884" t="s">
        <v>54</v>
      </c>
      <c r="K6884">
        <v>3</v>
      </c>
      <c r="L6884" t="s">
        <v>55</v>
      </c>
      <c r="M6884" t="s">
        <v>77</v>
      </c>
      <c r="N6884" t="s">
        <v>89</v>
      </c>
      <c r="O6884" s="21" t="s">
        <v>58</v>
      </c>
      <c r="P6884" s="21" t="s">
        <v>119</v>
      </c>
      <c r="Q6884" s="20" t="s">
        <v>264</v>
      </c>
      <c r="R6884" s="21" t="s">
        <v>265</v>
      </c>
      <c r="S6884" s="35">
        <v>1</v>
      </c>
      <c r="T6884" s="22">
        <v>1</v>
      </c>
      <c r="U6884" s="20" t="s">
        <v>62</v>
      </c>
      <c r="V6884" s="20">
        <v>45922</v>
      </c>
      <c r="W6884" s="21">
        <v>9</v>
      </c>
      <c r="X6884" s="20">
        <v>45929</v>
      </c>
      <c r="Y6884" s="20">
        <v>45924</v>
      </c>
      <c r="Z6884" s="48">
        <v>9</v>
      </c>
      <c r="AA6884">
        <v>2025</v>
      </c>
      <c r="AB6884" s="45">
        <v>73327</v>
      </c>
      <c r="AC6884" s="45">
        <v>73327</v>
      </c>
      <c r="AK6884" s="10"/>
    </row>
    <row r="6885" spans="1:37">
      <c r="A6885" t="s">
        <v>45</v>
      </c>
      <c r="B6885" t="s">
        <v>46</v>
      </c>
      <c r="C6885" t="s">
        <v>47</v>
      </c>
      <c r="D6885" t="s">
        <v>7290</v>
      </c>
      <c r="E6885" t="s">
        <v>88</v>
      </c>
      <c r="F6885" t="s">
        <v>79</v>
      </c>
      <c r="G6885" t="s">
        <v>51</v>
      </c>
      <c r="H6885" s="20" t="s">
        <v>52</v>
      </c>
      <c r="I6885" t="s">
        <v>53</v>
      </c>
      <c r="J6885" t="s">
        <v>54</v>
      </c>
      <c r="K6885">
        <v>3</v>
      </c>
      <c r="L6885" t="s">
        <v>55</v>
      </c>
      <c r="M6885" t="s">
        <v>56</v>
      </c>
      <c r="N6885" t="s">
        <v>57</v>
      </c>
      <c r="O6885" s="21" t="s">
        <v>58</v>
      </c>
      <c r="P6885" s="21" t="s">
        <v>64</v>
      </c>
      <c r="Q6885" s="20" t="s">
        <v>385</v>
      </c>
      <c r="R6885" s="21" t="s">
        <v>386</v>
      </c>
      <c r="S6885" s="35">
        <v>1</v>
      </c>
      <c r="T6885" s="22">
        <v>1</v>
      </c>
      <c r="U6885" s="20" t="s">
        <v>62</v>
      </c>
      <c r="V6885" s="20">
        <v>45917</v>
      </c>
      <c r="W6885" s="21">
        <v>9</v>
      </c>
      <c r="X6885" s="20">
        <v>45926</v>
      </c>
      <c r="Y6885" s="20">
        <v>45926</v>
      </c>
      <c r="Z6885" s="48">
        <v>9</v>
      </c>
      <c r="AA6885">
        <v>2025</v>
      </c>
      <c r="AB6885" s="45">
        <v>48743</v>
      </c>
      <c r="AC6885" s="45">
        <v>48743</v>
      </c>
      <c r="AK6885" s="10"/>
    </row>
    <row r="6886" spans="1:37">
      <c r="A6886" t="s">
        <v>45</v>
      </c>
      <c r="B6886" t="s">
        <v>46</v>
      </c>
      <c r="C6886" t="s">
        <v>47</v>
      </c>
      <c r="D6886" t="s">
        <v>7291</v>
      </c>
      <c r="E6886" t="s">
        <v>88</v>
      </c>
      <c r="F6886" t="s">
        <v>79</v>
      </c>
      <c r="G6886" t="s">
        <v>51</v>
      </c>
      <c r="H6886" s="20" t="s">
        <v>52</v>
      </c>
      <c r="I6886" t="s">
        <v>53</v>
      </c>
      <c r="J6886" t="s">
        <v>54</v>
      </c>
      <c r="K6886">
        <v>3</v>
      </c>
      <c r="L6886" t="s">
        <v>55</v>
      </c>
      <c r="M6886" t="s">
        <v>77</v>
      </c>
      <c r="N6886" t="s">
        <v>89</v>
      </c>
      <c r="O6886" s="21" t="s">
        <v>58</v>
      </c>
      <c r="P6886" s="21" t="s">
        <v>366</v>
      </c>
      <c r="Q6886" s="20" t="s">
        <v>2617</v>
      </c>
      <c r="R6886" s="21" t="s">
        <v>2618</v>
      </c>
      <c r="S6886" s="35">
        <v>2</v>
      </c>
      <c r="T6886" s="22">
        <v>2</v>
      </c>
      <c r="U6886" s="20" t="s">
        <v>62</v>
      </c>
      <c r="V6886" s="20">
        <v>45917</v>
      </c>
      <c r="W6886" s="21">
        <v>9</v>
      </c>
      <c r="X6886" s="20">
        <v>45929</v>
      </c>
      <c r="Y6886" s="20">
        <v>45924</v>
      </c>
      <c r="Z6886" s="48">
        <v>9</v>
      </c>
      <c r="AA6886">
        <v>2025</v>
      </c>
      <c r="AB6886" s="45">
        <v>68739</v>
      </c>
      <c r="AC6886" s="45">
        <v>68739</v>
      </c>
      <c r="AK6886" s="10"/>
    </row>
    <row r="6887" spans="1:37">
      <c r="A6887" t="s">
        <v>45</v>
      </c>
      <c r="B6887" t="s">
        <v>46</v>
      </c>
      <c r="C6887" t="s">
        <v>47</v>
      </c>
      <c r="D6887" t="s">
        <v>7292</v>
      </c>
      <c r="E6887" t="s">
        <v>88</v>
      </c>
      <c r="F6887" t="s">
        <v>79</v>
      </c>
      <c r="G6887" t="s">
        <v>51</v>
      </c>
      <c r="H6887" s="20" t="s">
        <v>52</v>
      </c>
      <c r="I6887" t="s">
        <v>53</v>
      </c>
      <c r="J6887" t="s">
        <v>54</v>
      </c>
      <c r="K6887">
        <v>3</v>
      </c>
      <c r="L6887" t="s">
        <v>55</v>
      </c>
      <c r="M6887" t="s">
        <v>56</v>
      </c>
      <c r="N6887" t="s">
        <v>57</v>
      </c>
      <c r="O6887" s="21" t="s">
        <v>58</v>
      </c>
      <c r="P6887" s="21" t="s">
        <v>64</v>
      </c>
      <c r="Q6887" s="20" t="s">
        <v>637</v>
      </c>
      <c r="R6887" s="21" t="s">
        <v>638</v>
      </c>
      <c r="S6887" s="35">
        <v>1</v>
      </c>
      <c r="T6887" s="22">
        <v>1</v>
      </c>
      <c r="U6887" s="20" t="s">
        <v>62</v>
      </c>
      <c r="V6887" s="20">
        <v>45924</v>
      </c>
      <c r="W6887" s="21">
        <v>9</v>
      </c>
      <c r="X6887" s="20">
        <v>45932</v>
      </c>
      <c r="Y6887" s="20">
        <v>45929</v>
      </c>
      <c r="Z6887" s="48">
        <v>9</v>
      </c>
      <c r="AA6887">
        <v>2025</v>
      </c>
      <c r="AB6887" s="45">
        <v>43744</v>
      </c>
      <c r="AC6887" s="45">
        <v>43744</v>
      </c>
      <c r="AK6887" s="10"/>
    </row>
    <row r="6888" spans="1:37">
      <c r="A6888" t="s">
        <v>45</v>
      </c>
      <c r="B6888" t="s">
        <v>46</v>
      </c>
      <c r="C6888" t="s">
        <v>47</v>
      </c>
      <c r="D6888" t="s">
        <v>7293</v>
      </c>
      <c r="E6888" t="s">
        <v>88</v>
      </c>
      <c r="F6888" t="s">
        <v>79</v>
      </c>
      <c r="G6888" t="s">
        <v>51</v>
      </c>
      <c r="H6888" s="20" t="s">
        <v>52</v>
      </c>
      <c r="I6888" t="s">
        <v>53</v>
      </c>
      <c r="J6888" t="s">
        <v>54</v>
      </c>
      <c r="K6888">
        <v>3</v>
      </c>
      <c r="L6888" t="s">
        <v>55</v>
      </c>
      <c r="M6888" t="s">
        <v>56</v>
      </c>
      <c r="N6888" t="s">
        <v>57</v>
      </c>
      <c r="O6888" s="21" t="s">
        <v>58</v>
      </c>
      <c r="P6888" s="21" t="s">
        <v>64</v>
      </c>
      <c r="Q6888" s="20" t="s">
        <v>325</v>
      </c>
      <c r="R6888" s="21" t="s">
        <v>326</v>
      </c>
      <c r="S6888" s="35">
        <v>1</v>
      </c>
      <c r="T6888" s="22">
        <v>1</v>
      </c>
      <c r="U6888" s="20" t="s">
        <v>62</v>
      </c>
      <c r="V6888" s="20">
        <v>45924</v>
      </c>
      <c r="W6888" s="21">
        <v>9</v>
      </c>
      <c r="X6888" s="20">
        <v>45932</v>
      </c>
      <c r="Y6888" s="20">
        <v>45929</v>
      </c>
      <c r="Z6888" s="48">
        <v>9</v>
      </c>
      <c r="AA6888">
        <v>2025</v>
      </c>
      <c r="AB6888" s="45">
        <v>87495</v>
      </c>
      <c r="AC6888" s="45">
        <v>87495</v>
      </c>
      <c r="AK6888" s="10"/>
    </row>
    <row r="6889" spans="1:37">
      <c r="A6889" t="s">
        <v>45</v>
      </c>
      <c r="B6889" t="s">
        <v>46</v>
      </c>
      <c r="C6889" t="s">
        <v>47</v>
      </c>
      <c r="D6889" t="s">
        <v>7294</v>
      </c>
      <c r="E6889" t="s">
        <v>88</v>
      </c>
      <c r="F6889" t="s">
        <v>79</v>
      </c>
      <c r="G6889" t="s">
        <v>51</v>
      </c>
      <c r="H6889" s="20" t="s">
        <v>52</v>
      </c>
      <c r="I6889" t="s">
        <v>53</v>
      </c>
      <c r="J6889" t="s">
        <v>54</v>
      </c>
      <c r="K6889">
        <v>3</v>
      </c>
      <c r="L6889" t="s">
        <v>55</v>
      </c>
      <c r="M6889" t="s">
        <v>77</v>
      </c>
      <c r="N6889" t="s">
        <v>89</v>
      </c>
      <c r="O6889" s="21" t="s">
        <v>58</v>
      </c>
      <c r="P6889" s="21" t="s">
        <v>119</v>
      </c>
      <c r="Q6889" s="20" t="s">
        <v>968</v>
      </c>
      <c r="R6889" s="21" t="s">
        <v>969</v>
      </c>
      <c r="S6889" s="35">
        <v>1</v>
      </c>
      <c r="T6889" s="22">
        <v>1</v>
      </c>
      <c r="U6889" s="20" t="s">
        <v>62</v>
      </c>
      <c r="V6889" s="20">
        <v>45925</v>
      </c>
      <c r="W6889" s="21">
        <v>9</v>
      </c>
      <c r="X6889" s="20">
        <v>45932</v>
      </c>
      <c r="Y6889" s="20">
        <v>45929</v>
      </c>
      <c r="Z6889" s="48">
        <v>9</v>
      </c>
      <c r="AA6889">
        <v>2025</v>
      </c>
      <c r="AB6889" s="45">
        <v>93325</v>
      </c>
      <c r="AC6889" s="45">
        <v>93325</v>
      </c>
      <c r="AK6889" s="10"/>
    </row>
    <row r="6890" spans="1:37">
      <c r="A6890" t="s">
        <v>45</v>
      </c>
      <c r="B6890" t="s">
        <v>46</v>
      </c>
      <c r="C6890" t="s">
        <v>47</v>
      </c>
      <c r="D6890" t="s">
        <v>7295</v>
      </c>
      <c r="E6890" t="s">
        <v>88</v>
      </c>
      <c r="F6890" t="s">
        <v>79</v>
      </c>
      <c r="G6890" t="s">
        <v>51</v>
      </c>
      <c r="H6890" s="20" t="s">
        <v>52</v>
      </c>
      <c r="I6890" t="s">
        <v>53</v>
      </c>
      <c r="J6890" t="s">
        <v>54</v>
      </c>
      <c r="K6890">
        <v>3</v>
      </c>
      <c r="L6890" t="s">
        <v>55</v>
      </c>
      <c r="M6890" t="s">
        <v>77</v>
      </c>
      <c r="N6890" t="s">
        <v>89</v>
      </c>
      <c r="O6890" s="21" t="s">
        <v>58</v>
      </c>
      <c r="P6890" s="21" t="s">
        <v>119</v>
      </c>
      <c r="Q6890" s="20" t="s">
        <v>1617</v>
      </c>
      <c r="R6890" s="21" t="s">
        <v>1618</v>
      </c>
      <c r="S6890" s="35">
        <v>1</v>
      </c>
      <c r="T6890" s="22">
        <v>1</v>
      </c>
      <c r="U6890" s="20" t="s">
        <v>62</v>
      </c>
      <c r="V6890" s="20">
        <v>45924</v>
      </c>
      <c r="W6890" s="21">
        <v>9</v>
      </c>
      <c r="X6890" s="20">
        <v>45930</v>
      </c>
      <c r="Y6890" s="20">
        <v>45926</v>
      </c>
      <c r="Z6890" s="48">
        <v>9</v>
      </c>
      <c r="AA6890">
        <v>2025</v>
      </c>
      <c r="AB6890" s="45">
        <v>103324</v>
      </c>
      <c r="AC6890" s="45">
        <v>103324</v>
      </c>
      <c r="AK6890" s="10"/>
    </row>
    <row r="6891" spans="1:37">
      <c r="A6891" t="s">
        <v>45</v>
      </c>
      <c r="B6891" t="s">
        <v>46</v>
      </c>
      <c r="C6891" t="s">
        <v>47</v>
      </c>
      <c r="D6891" t="s">
        <v>7296</v>
      </c>
      <c r="E6891" t="s">
        <v>88</v>
      </c>
      <c r="F6891" t="s">
        <v>79</v>
      </c>
      <c r="G6891" t="s">
        <v>51</v>
      </c>
      <c r="H6891" s="20" t="s">
        <v>52</v>
      </c>
      <c r="I6891" t="s">
        <v>53</v>
      </c>
      <c r="J6891" t="s">
        <v>54</v>
      </c>
      <c r="K6891">
        <v>3</v>
      </c>
      <c r="L6891" t="s">
        <v>55</v>
      </c>
      <c r="M6891" t="s">
        <v>77</v>
      </c>
      <c r="N6891" t="s">
        <v>89</v>
      </c>
      <c r="O6891" s="21" t="s">
        <v>58</v>
      </c>
      <c r="P6891" s="21" t="s">
        <v>90</v>
      </c>
      <c r="Q6891" s="20" t="s">
        <v>191</v>
      </c>
      <c r="R6891" s="21" t="s">
        <v>192</v>
      </c>
      <c r="S6891" s="35">
        <v>2</v>
      </c>
      <c r="T6891" s="22">
        <v>2</v>
      </c>
      <c r="U6891" s="20" t="s">
        <v>62</v>
      </c>
      <c r="V6891" s="20">
        <v>45925</v>
      </c>
      <c r="W6891" s="21">
        <v>9</v>
      </c>
      <c r="X6891" s="20">
        <v>45932</v>
      </c>
      <c r="Y6891" s="20">
        <v>45929</v>
      </c>
      <c r="Z6891" s="48">
        <v>9</v>
      </c>
      <c r="AA6891">
        <v>2025</v>
      </c>
      <c r="AB6891" s="45">
        <v>213311</v>
      </c>
      <c r="AC6891" s="45">
        <v>213311</v>
      </c>
      <c r="AK6891" s="10"/>
    </row>
    <row r="6892" spans="1:37">
      <c r="A6892" t="s">
        <v>45</v>
      </c>
      <c r="B6892" t="s">
        <v>46</v>
      </c>
      <c r="C6892" t="s">
        <v>47</v>
      </c>
      <c r="D6892" t="s">
        <v>7297</v>
      </c>
      <c r="E6892" t="s">
        <v>88</v>
      </c>
      <c r="F6892" t="s">
        <v>79</v>
      </c>
      <c r="G6892" t="s">
        <v>51</v>
      </c>
      <c r="H6892" s="20" t="s">
        <v>52</v>
      </c>
      <c r="I6892" t="s">
        <v>53</v>
      </c>
      <c r="J6892" t="s">
        <v>54</v>
      </c>
      <c r="K6892">
        <v>3</v>
      </c>
      <c r="L6892" t="s">
        <v>55</v>
      </c>
      <c r="M6892" t="s">
        <v>56</v>
      </c>
      <c r="N6892" t="s">
        <v>57</v>
      </c>
      <c r="O6892" s="21" t="s">
        <v>58</v>
      </c>
      <c r="P6892" s="21" t="s">
        <v>64</v>
      </c>
      <c r="Q6892" s="20" t="s">
        <v>230</v>
      </c>
      <c r="R6892" s="21" t="s">
        <v>231</v>
      </c>
      <c r="S6892" s="35">
        <v>1</v>
      </c>
      <c r="T6892" s="22">
        <v>1</v>
      </c>
      <c r="U6892" s="20" t="s">
        <v>62</v>
      </c>
      <c r="V6892" s="20">
        <v>45923</v>
      </c>
      <c r="W6892" s="21">
        <v>9</v>
      </c>
      <c r="X6892" s="20">
        <v>45930</v>
      </c>
      <c r="Y6892" s="20">
        <v>45926</v>
      </c>
      <c r="Z6892" s="48">
        <v>9</v>
      </c>
      <c r="AA6892">
        <v>2025</v>
      </c>
      <c r="AB6892" s="45">
        <v>58817</v>
      </c>
      <c r="AC6892" s="45">
        <v>58817</v>
      </c>
      <c r="AK6892" s="10"/>
    </row>
    <row r="6893" spans="1:37">
      <c r="A6893" t="s">
        <v>45</v>
      </c>
      <c r="B6893" t="s">
        <v>46</v>
      </c>
      <c r="C6893" t="s">
        <v>47</v>
      </c>
      <c r="D6893" t="s">
        <v>7298</v>
      </c>
      <c r="E6893" t="s">
        <v>88</v>
      </c>
      <c r="F6893" t="s">
        <v>79</v>
      </c>
      <c r="G6893" t="s">
        <v>51</v>
      </c>
      <c r="H6893" s="20" t="s">
        <v>52</v>
      </c>
      <c r="I6893" t="s">
        <v>53</v>
      </c>
      <c r="J6893" t="s">
        <v>54</v>
      </c>
      <c r="K6893">
        <v>3</v>
      </c>
      <c r="L6893" t="s">
        <v>55</v>
      </c>
      <c r="M6893" t="s">
        <v>56</v>
      </c>
      <c r="N6893" t="s">
        <v>57</v>
      </c>
      <c r="O6893" s="21" t="s">
        <v>58</v>
      </c>
      <c r="P6893" s="21" t="s">
        <v>64</v>
      </c>
      <c r="Q6893" s="20" t="s">
        <v>224</v>
      </c>
      <c r="R6893" s="21" t="s">
        <v>225</v>
      </c>
      <c r="S6893" s="35">
        <v>1</v>
      </c>
      <c r="T6893" s="22">
        <v>1</v>
      </c>
      <c r="U6893" s="20" t="s">
        <v>62</v>
      </c>
      <c r="V6893" s="20">
        <v>45924</v>
      </c>
      <c r="W6893" s="21">
        <v>9</v>
      </c>
      <c r="X6893" s="20">
        <v>45931</v>
      </c>
      <c r="Y6893" s="20">
        <v>45929</v>
      </c>
      <c r="Z6893" s="48">
        <v>9</v>
      </c>
      <c r="AA6893">
        <v>2025</v>
      </c>
      <c r="AB6893" s="45">
        <v>129405</v>
      </c>
      <c r="AC6893" s="45">
        <v>129405</v>
      </c>
      <c r="AK6893" s="10"/>
    </row>
    <row r="6894" spans="1:37">
      <c r="A6894" t="s">
        <v>45</v>
      </c>
      <c r="B6894" t="s">
        <v>46</v>
      </c>
      <c r="C6894" t="s">
        <v>47</v>
      </c>
      <c r="D6894" t="s">
        <v>7299</v>
      </c>
      <c r="E6894" t="s">
        <v>88</v>
      </c>
      <c r="F6894" t="s">
        <v>79</v>
      </c>
      <c r="G6894" t="s">
        <v>51</v>
      </c>
      <c r="H6894" s="20" t="s">
        <v>52</v>
      </c>
      <c r="I6894" t="s">
        <v>53</v>
      </c>
      <c r="J6894" t="s">
        <v>54</v>
      </c>
      <c r="K6894">
        <v>3</v>
      </c>
      <c r="L6894" t="s">
        <v>55</v>
      </c>
      <c r="M6894" t="s">
        <v>56</v>
      </c>
      <c r="N6894" t="s">
        <v>57</v>
      </c>
      <c r="O6894" s="21" t="s">
        <v>58</v>
      </c>
      <c r="P6894" s="21" t="s">
        <v>64</v>
      </c>
      <c r="Q6894" s="20" t="s">
        <v>224</v>
      </c>
      <c r="R6894" s="21" t="s">
        <v>225</v>
      </c>
      <c r="S6894" s="35">
        <v>1</v>
      </c>
      <c r="T6894" s="22">
        <v>1</v>
      </c>
      <c r="U6894" s="20" t="s">
        <v>62</v>
      </c>
      <c r="V6894" s="20">
        <v>45925</v>
      </c>
      <c r="W6894" s="21">
        <v>9</v>
      </c>
      <c r="X6894" s="20">
        <v>45932</v>
      </c>
      <c r="Y6894" s="20">
        <v>45929</v>
      </c>
      <c r="Z6894" s="48">
        <v>9</v>
      </c>
      <c r="AA6894">
        <v>2025</v>
      </c>
      <c r="AB6894" s="45">
        <v>129405</v>
      </c>
      <c r="AC6894" s="45">
        <v>129405</v>
      </c>
      <c r="AK6894" s="10"/>
    </row>
    <row r="6895" spans="1:37">
      <c r="A6895" t="s">
        <v>45</v>
      </c>
      <c r="B6895" t="s">
        <v>46</v>
      </c>
      <c r="C6895" t="s">
        <v>47</v>
      </c>
      <c r="D6895" t="s">
        <v>7300</v>
      </c>
      <c r="E6895" t="s">
        <v>88</v>
      </c>
      <c r="F6895" t="s">
        <v>79</v>
      </c>
      <c r="G6895" t="s">
        <v>51</v>
      </c>
      <c r="H6895" s="20" t="s">
        <v>52</v>
      </c>
      <c r="I6895" t="s">
        <v>53</v>
      </c>
      <c r="J6895" t="s">
        <v>54</v>
      </c>
      <c r="K6895">
        <v>3</v>
      </c>
      <c r="L6895" t="s">
        <v>55</v>
      </c>
      <c r="M6895" t="s">
        <v>77</v>
      </c>
      <c r="N6895" t="s">
        <v>89</v>
      </c>
      <c r="O6895" s="21" t="s">
        <v>58</v>
      </c>
      <c r="P6895" s="21" t="s">
        <v>366</v>
      </c>
      <c r="Q6895" s="20" t="s">
        <v>2386</v>
      </c>
      <c r="R6895" s="21" t="s">
        <v>2387</v>
      </c>
      <c r="S6895" s="35">
        <v>2</v>
      </c>
      <c r="T6895" s="22">
        <v>2</v>
      </c>
      <c r="U6895" s="20" t="s">
        <v>62</v>
      </c>
      <c r="V6895" s="20">
        <v>45918</v>
      </c>
      <c r="W6895" s="21">
        <v>9</v>
      </c>
      <c r="X6895" s="20">
        <v>45930</v>
      </c>
      <c r="Y6895" s="20">
        <v>45924</v>
      </c>
      <c r="Z6895" s="48">
        <v>9</v>
      </c>
      <c r="AA6895">
        <v>2025</v>
      </c>
      <c r="AB6895" s="45">
        <v>87491</v>
      </c>
      <c r="AC6895" s="45">
        <v>87491</v>
      </c>
      <c r="AK6895" s="10"/>
    </row>
    <row r="6896" spans="1:37">
      <c r="A6896" t="s">
        <v>45</v>
      </c>
      <c r="B6896" t="s">
        <v>46</v>
      </c>
      <c r="C6896" t="s">
        <v>47</v>
      </c>
      <c r="D6896" t="s">
        <v>7301</v>
      </c>
      <c r="E6896" t="s">
        <v>88</v>
      </c>
      <c r="F6896" t="s">
        <v>79</v>
      </c>
      <c r="G6896" t="s">
        <v>51</v>
      </c>
      <c r="H6896" s="20" t="s">
        <v>52</v>
      </c>
      <c r="I6896" t="s">
        <v>53</v>
      </c>
      <c r="J6896" t="s">
        <v>54</v>
      </c>
      <c r="K6896">
        <v>3</v>
      </c>
      <c r="L6896" t="s">
        <v>55</v>
      </c>
      <c r="M6896" t="s">
        <v>77</v>
      </c>
      <c r="N6896" t="s">
        <v>89</v>
      </c>
      <c r="O6896" s="21" t="s">
        <v>58</v>
      </c>
      <c r="P6896" s="21" t="s">
        <v>119</v>
      </c>
      <c r="Q6896" s="20" t="s">
        <v>2056</v>
      </c>
      <c r="R6896" s="21" t="s">
        <v>2057</v>
      </c>
      <c r="S6896" s="35">
        <v>1</v>
      </c>
      <c r="T6896" s="22">
        <v>1</v>
      </c>
      <c r="U6896" s="20" t="s">
        <v>62</v>
      </c>
      <c r="V6896" s="20">
        <v>45917</v>
      </c>
      <c r="W6896" s="21">
        <v>9</v>
      </c>
      <c r="X6896" s="20">
        <v>45929</v>
      </c>
      <c r="Y6896" s="20">
        <v>45924</v>
      </c>
      <c r="Z6896" s="48">
        <v>9</v>
      </c>
      <c r="AA6896">
        <v>2025</v>
      </c>
      <c r="AB6896" s="45">
        <v>76662</v>
      </c>
      <c r="AC6896" s="45">
        <v>76662</v>
      </c>
      <c r="AK6896" s="10"/>
    </row>
    <row r="6897" spans="1:37">
      <c r="A6897" t="s">
        <v>45</v>
      </c>
      <c r="B6897" t="s">
        <v>46</v>
      </c>
      <c r="C6897" t="s">
        <v>47</v>
      </c>
      <c r="D6897" t="s">
        <v>7302</v>
      </c>
      <c r="E6897" t="s">
        <v>88</v>
      </c>
      <c r="F6897" t="s">
        <v>79</v>
      </c>
      <c r="G6897" t="s">
        <v>51</v>
      </c>
      <c r="H6897" s="20" t="s">
        <v>52</v>
      </c>
      <c r="I6897" t="s">
        <v>53</v>
      </c>
      <c r="J6897" t="s">
        <v>54</v>
      </c>
      <c r="K6897">
        <v>3</v>
      </c>
      <c r="L6897" t="s">
        <v>55</v>
      </c>
      <c r="M6897" t="s">
        <v>56</v>
      </c>
      <c r="N6897" t="s">
        <v>57</v>
      </c>
      <c r="O6897" s="21" t="s">
        <v>58</v>
      </c>
      <c r="P6897" s="21" t="s">
        <v>64</v>
      </c>
      <c r="Q6897" s="20" t="s">
        <v>518</v>
      </c>
      <c r="R6897" s="21" t="s">
        <v>519</v>
      </c>
      <c r="S6897" s="35">
        <v>1</v>
      </c>
      <c r="T6897" s="22">
        <v>1</v>
      </c>
      <c r="U6897" s="20" t="s">
        <v>62</v>
      </c>
      <c r="V6897" s="20">
        <v>45917</v>
      </c>
      <c r="W6897" s="21">
        <v>9</v>
      </c>
      <c r="X6897" s="20">
        <v>45926</v>
      </c>
      <c r="Y6897" s="20">
        <v>45924</v>
      </c>
      <c r="Z6897" s="48">
        <v>9</v>
      </c>
      <c r="AA6897">
        <v>2025</v>
      </c>
      <c r="AB6897" s="45">
        <v>133325</v>
      </c>
      <c r="AC6897" s="45">
        <v>133325</v>
      </c>
      <c r="AK6897" s="10"/>
    </row>
    <row r="6898" spans="1:37">
      <c r="A6898" t="s">
        <v>45</v>
      </c>
      <c r="B6898" t="s">
        <v>46</v>
      </c>
      <c r="C6898" t="s">
        <v>47</v>
      </c>
      <c r="D6898" t="s">
        <v>7303</v>
      </c>
      <c r="E6898" t="s">
        <v>88</v>
      </c>
      <c r="F6898" t="s">
        <v>79</v>
      </c>
      <c r="G6898" t="s">
        <v>51</v>
      </c>
      <c r="H6898" s="20" t="s">
        <v>52</v>
      </c>
      <c r="I6898" t="s">
        <v>53</v>
      </c>
      <c r="J6898" t="s">
        <v>54</v>
      </c>
      <c r="K6898">
        <v>3</v>
      </c>
      <c r="L6898" t="s">
        <v>55</v>
      </c>
      <c r="M6898" t="s">
        <v>56</v>
      </c>
      <c r="N6898" t="s">
        <v>57</v>
      </c>
      <c r="O6898" s="21" t="s">
        <v>58</v>
      </c>
      <c r="P6898" s="21" t="s">
        <v>64</v>
      </c>
      <c r="Q6898" s="20" t="s">
        <v>885</v>
      </c>
      <c r="R6898" s="21" t="s">
        <v>886</v>
      </c>
      <c r="S6898" s="35">
        <v>1</v>
      </c>
      <c r="T6898" s="22">
        <v>1</v>
      </c>
      <c r="U6898" s="20" t="s">
        <v>62</v>
      </c>
      <c r="V6898" s="20">
        <v>45917</v>
      </c>
      <c r="W6898" s="21">
        <v>9</v>
      </c>
      <c r="X6898" s="20">
        <v>45926</v>
      </c>
      <c r="Y6898" s="20">
        <v>45924</v>
      </c>
      <c r="Z6898" s="48">
        <v>9</v>
      </c>
      <c r="AA6898">
        <v>2025</v>
      </c>
      <c r="AB6898" s="45">
        <v>123523</v>
      </c>
      <c r="AC6898" s="45">
        <v>123523</v>
      </c>
      <c r="AK6898" s="10"/>
    </row>
    <row r="6899" spans="1:37">
      <c r="A6899" t="s">
        <v>45</v>
      </c>
      <c r="B6899" t="s">
        <v>46</v>
      </c>
      <c r="C6899" t="s">
        <v>47</v>
      </c>
      <c r="D6899" t="s">
        <v>7304</v>
      </c>
      <c r="E6899" t="s">
        <v>88</v>
      </c>
      <c r="F6899" t="s">
        <v>79</v>
      </c>
      <c r="G6899" t="s">
        <v>51</v>
      </c>
      <c r="H6899" s="20" t="s">
        <v>52</v>
      </c>
      <c r="I6899" t="s">
        <v>53</v>
      </c>
      <c r="J6899" t="s">
        <v>54</v>
      </c>
      <c r="K6899">
        <v>3</v>
      </c>
      <c r="L6899" t="s">
        <v>55</v>
      </c>
      <c r="M6899" t="s">
        <v>77</v>
      </c>
      <c r="N6899" t="s">
        <v>89</v>
      </c>
      <c r="O6899" s="21" t="s">
        <v>58</v>
      </c>
      <c r="P6899" s="21" t="s">
        <v>119</v>
      </c>
      <c r="Q6899" s="20" t="s">
        <v>603</v>
      </c>
      <c r="R6899" s="21" t="s">
        <v>604</v>
      </c>
      <c r="S6899" s="35">
        <v>1</v>
      </c>
      <c r="T6899" s="22">
        <v>1</v>
      </c>
      <c r="U6899" s="20" t="s">
        <v>62</v>
      </c>
      <c r="V6899" s="20">
        <v>45923</v>
      </c>
      <c r="W6899" s="21">
        <v>9</v>
      </c>
      <c r="X6899" s="20">
        <v>45931</v>
      </c>
      <c r="Y6899" s="20">
        <v>45926</v>
      </c>
      <c r="Z6899" s="48">
        <v>9</v>
      </c>
      <c r="AA6899">
        <v>2025</v>
      </c>
      <c r="AB6899" s="45">
        <v>62494</v>
      </c>
      <c r="AC6899" s="45">
        <v>62494</v>
      </c>
      <c r="AK6899" s="10"/>
    </row>
    <row r="6900" spans="1:37">
      <c r="A6900" t="s">
        <v>45</v>
      </c>
      <c r="B6900" t="s">
        <v>46</v>
      </c>
      <c r="C6900" t="s">
        <v>47</v>
      </c>
      <c r="D6900" t="s">
        <v>7305</v>
      </c>
      <c r="E6900" t="s">
        <v>88</v>
      </c>
      <c r="F6900" t="s">
        <v>79</v>
      </c>
      <c r="G6900" t="s">
        <v>51</v>
      </c>
      <c r="H6900" s="20" t="s">
        <v>52</v>
      </c>
      <c r="I6900" t="s">
        <v>53</v>
      </c>
      <c r="J6900" t="s">
        <v>54</v>
      </c>
      <c r="K6900">
        <v>3</v>
      </c>
      <c r="L6900" t="s">
        <v>55</v>
      </c>
      <c r="M6900" t="s">
        <v>56</v>
      </c>
      <c r="N6900" t="s">
        <v>57</v>
      </c>
      <c r="O6900" s="21" t="s">
        <v>58</v>
      </c>
      <c r="P6900" s="21" t="s">
        <v>64</v>
      </c>
      <c r="Q6900" s="20" t="s">
        <v>1691</v>
      </c>
      <c r="R6900" s="21" t="s">
        <v>1692</v>
      </c>
      <c r="S6900" s="35">
        <v>1</v>
      </c>
      <c r="T6900" s="22">
        <v>1</v>
      </c>
      <c r="U6900" s="20" t="s">
        <v>62</v>
      </c>
      <c r="V6900" s="20">
        <v>45919</v>
      </c>
      <c r="W6900" s="21">
        <v>9</v>
      </c>
      <c r="X6900" s="20">
        <v>45929</v>
      </c>
      <c r="Y6900" s="20">
        <v>45924</v>
      </c>
      <c r="Z6900" s="48">
        <v>9</v>
      </c>
      <c r="AA6900">
        <v>2025</v>
      </c>
      <c r="AB6900" s="45">
        <v>113324</v>
      </c>
      <c r="AC6900" s="45">
        <v>113324</v>
      </c>
      <c r="AK6900" s="10"/>
    </row>
    <row r="6901" spans="1:37">
      <c r="A6901" t="s">
        <v>45</v>
      </c>
      <c r="B6901" t="s">
        <v>46</v>
      </c>
      <c r="C6901" t="s">
        <v>47</v>
      </c>
      <c r="D6901" t="s">
        <v>7306</v>
      </c>
      <c r="E6901" t="s">
        <v>88</v>
      </c>
      <c r="F6901" t="s">
        <v>79</v>
      </c>
      <c r="G6901" t="s">
        <v>51</v>
      </c>
      <c r="H6901" s="20" t="s">
        <v>52</v>
      </c>
      <c r="I6901" t="s">
        <v>53</v>
      </c>
      <c r="J6901" t="s">
        <v>54</v>
      </c>
      <c r="K6901">
        <v>3</v>
      </c>
      <c r="L6901" t="s">
        <v>55</v>
      </c>
      <c r="M6901" t="s">
        <v>56</v>
      </c>
      <c r="N6901" t="s">
        <v>57</v>
      </c>
      <c r="O6901" s="21" t="s">
        <v>58</v>
      </c>
      <c r="P6901" s="21" t="s">
        <v>64</v>
      </c>
      <c r="Q6901" s="20" t="s">
        <v>230</v>
      </c>
      <c r="R6901" s="21" t="s">
        <v>231</v>
      </c>
      <c r="S6901" s="35">
        <v>1</v>
      </c>
      <c r="T6901" s="22">
        <v>1</v>
      </c>
      <c r="U6901" s="20" t="s">
        <v>62</v>
      </c>
      <c r="V6901" s="20">
        <v>45923</v>
      </c>
      <c r="W6901" s="21">
        <v>9</v>
      </c>
      <c r="X6901" s="20">
        <v>45930</v>
      </c>
      <c r="Y6901" s="20">
        <v>45926</v>
      </c>
      <c r="Z6901" s="48">
        <v>9</v>
      </c>
      <c r="AA6901">
        <v>2025</v>
      </c>
      <c r="AB6901" s="45">
        <v>58817</v>
      </c>
      <c r="AC6901" s="45">
        <v>58817</v>
      </c>
      <c r="AK6901" s="10"/>
    </row>
    <row r="6902" spans="1:37">
      <c r="A6902" t="s">
        <v>45</v>
      </c>
      <c r="B6902" t="s">
        <v>46</v>
      </c>
      <c r="C6902" t="s">
        <v>47</v>
      </c>
      <c r="D6902" t="s">
        <v>7307</v>
      </c>
      <c r="E6902" t="s">
        <v>88</v>
      </c>
      <c r="F6902" t="s">
        <v>79</v>
      </c>
      <c r="G6902" t="s">
        <v>51</v>
      </c>
      <c r="H6902" s="20" t="s">
        <v>52</v>
      </c>
      <c r="I6902" t="s">
        <v>53</v>
      </c>
      <c r="J6902" t="s">
        <v>54</v>
      </c>
      <c r="K6902">
        <v>3</v>
      </c>
      <c r="L6902" t="s">
        <v>55</v>
      </c>
      <c r="M6902" t="s">
        <v>77</v>
      </c>
      <c r="N6902" t="s">
        <v>89</v>
      </c>
      <c r="O6902" s="21" t="s">
        <v>58</v>
      </c>
      <c r="P6902" s="21" t="s">
        <v>90</v>
      </c>
      <c r="Q6902" s="20" t="s">
        <v>247</v>
      </c>
      <c r="R6902" s="21" t="s">
        <v>248</v>
      </c>
      <c r="S6902" s="35">
        <v>1</v>
      </c>
      <c r="T6902" s="22">
        <v>1</v>
      </c>
      <c r="U6902" s="20" t="s">
        <v>62</v>
      </c>
      <c r="V6902" s="20">
        <v>45923</v>
      </c>
      <c r="W6902" s="21">
        <v>9</v>
      </c>
      <c r="X6902" s="20">
        <v>45924</v>
      </c>
      <c r="Y6902" s="20">
        <v>45926</v>
      </c>
      <c r="Z6902" s="48">
        <v>9</v>
      </c>
      <c r="AA6902">
        <v>2025</v>
      </c>
      <c r="AB6902" s="45">
        <v>62493</v>
      </c>
      <c r="AC6902" s="45">
        <v>62493</v>
      </c>
      <c r="AK6902" s="10"/>
    </row>
    <row r="6903" spans="1:37">
      <c r="A6903" t="s">
        <v>45</v>
      </c>
      <c r="B6903" t="s">
        <v>46</v>
      </c>
      <c r="C6903" t="s">
        <v>47</v>
      </c>
      <c r="D6903" t="s">
        <v>7308</v>
      </c>
      <c r="E6903" t="s">
        <v>88</v>
      </c>
      <c r="F6903" t="s">
        <v>79</v>
      </c>
      <c r="G6903" t="s">
        <v>51</v>
      </c>
      <c r="H6903" s="20" t="s">
        <v>52</v>
      </c>
      <c r="I6903" t="s">
        <v>53</v>
      </c>
      <c r="J6903" t="s">
        <v>54</v>
      </c>
      <c r="K6903">
        <v>3</v>
      </c>
      <c r="L6903" t="s">
        <v>55</v>
      </c>
      <c r="M6903" t="s">
        <v>56</v>
      </c>
      <c r="N6903" t="s">
        <v>57</v>
      </c>
      <c r="O6903" s="21" t="s">
        <v>58</v>
      </c>
      <c r="P6903" s="21" t="s">
        <v>64</v>
      </c>
      <c r="Q6903" s="20" t="s">
        <v>94</v>
      </c>
      <c r="R6903" s="21" t="s">
        <v>95</v>
      </c>
      <c r="S6903" s="35">
        <v>1</v>
      </c>
      <c r="T6903" s="22">
        <v>1</v>
      </c>
      <c r="U6903" s="20" t="s">
        <v>62</v>
      </c>
      <c r="V6903" s="20">
        <v>45920</v>
      </c>
      <c r="W6903" s="21">
        <v>9</v>
      </c>
      <c r="X6903" s="20">
        <v>45930</v>
      </c>
      <c r="Y6903" s="20">
        <v>45924</v>
      </c>
      <c r="Z6903" s="48">
        <v>9</v>
      </c>
      <c r="AA6903">
        <v>2025</v>
      </c>
      <c r="AB6903" s="45">
        <v>31242</v>
      </c>
      <c r="AC6903" s="45">
        <v>31242</v>
      </c>
      <c r="AK6903" s="10"/>
    </row>
    <row r="6904" spans="1:37">
      <c r="A6904" t="s">
        <v>45</v>
      </c>
      <c r="B6904" t="s">
        <v>46</v>
      </c>
      <c r="C6904" t="s">
        <v>47</v>
      </c>
      <c r="D6904" t="s">
        <v>7309</v>
      </c>
      <c r="E6904" t="s">
        <v>88</v>
      </c>
      <c r="F6904" t="s">
        <v>79</v>
      </c>
      <c r="G6904" t="s">
        <v>51</v>
      </c>
      <c r="H6904" s="20" t="s">
        <v>52</v>
      </c>
      <c r="I6904" t="s">
        <v>53</v>
      </c>
      <c r="J6904" t="s">
        <v>54</v>
      </c>
      <c r="K6904">
        <v>3</v>
      </c>
      <c r="L6904" t="s">
        <v>55</v>
      </c>
      <c r="M6904" t="s">
        <v>77</v>
      </c>
      <c r="N6904" t="s">
        <v>89</v>
      </c>
      <c r="O6904" s="21" t="s">
        <v>58</v>
      </c>
      <c r="P6904" s="21" t="s">
        <v>150</v>
      </c>
      <c r="Q6904" s="20" t="s">
        <v>848</v>
      </c>
      <c r="R6904" s="21" t="s">
        <v>849</v>
      </c>
      <c r="S6904" s="35">
        <v>1</v>
      </c>
      <c r="T6904" s="22">
        <v>1</v>
      </c>
      <c r="U6904" s="20" t="s">
        <v>62</v>
      </c>
      <c r="V6904" s="20">
        <v>45918</v>
      </c>
      <c r="W6904" s="21">
        <v>9</v>
      </c>
      <c r="X6904" s="20">
        <v>45929</v>
      </c>
      <c r="Y6904" s="20">
        <v>45924</v>
      </c>
      <c r="Z6904" s="48">
        <v>9</v>
      </c>
      <c r="AA6904">
        <v>2025</v>
      </c>
      <c r="AB6904" s="45">
        <v>79997</v>
      </c>
      <c r="AC6904" s="45">
        <v>79997</v>
      </c>
      <c r="AK6904" s="10"/>
    </row>
    <row r="6905" spans="1:37">
      <c r="A6905" t="s">
        <v>45</v>
      </c>
      <c r="B6905" t="s">
        <v>46</v>
      </c>
      <c r="C6905" t="s">
        <v>47</v>
      </c>
      <c r="D6905" t="s">
        <v>7310</v>
      </c>
      <c r="E6905" t="s">
        <v>88</v>
      </c>
      <c r="F6905" t="s">
        <v>79</v>
      </c>
      <c r="G6905" t="s">
        <v>51</v>
      </c>
      <c r="H6905" s="20" t="s">
        <v>52</v>
      </c>
      <c r="I6905" t="s">
        <v>53</v>
      </c>
      <c r="J6905" t="s">
        <v>54</v>
      </c>
      <c r="K6905">
        <v>3</v>
      </c>
      <c r="L6905" t="s">
        <v>55</v>
      </c>
      <c r="M6905" t="s">
        <v>56</v>
      </c>
      <c r="N6905" t="s">
        <v>57</v>
      </c>
      <c r="O6905" s="21" t="s">
        <v>58</v>
      </c>
      <c r="P6905" s="21" t="s">
        <v>64</v>
      </c>
      <c r="Q6905" s="20" t="s">
        <v>481</v>
      </c>
      <c r="R6905" s="21" t="s">
        <v>482</v>
      </c>
      <c r="S6905" s="35">
        <v>1</v>
      </c>
      <c r="T6905" s="22">
        <v>1</v>
      </c>
      <c r="U6905" s="20" t="s">
        <v>62</v>
      </c>
      <c r="V6905" s="20">
        <v>45919</v>
      </c>
      <c r="W6905" s="21">
        <v>9</v>
      </c>
      <c r="X6905" s="20">
        <v>45929</v>
      </c>
      <c r="Y6905" s="20">
        <v>45924</v>
      </c>
      <c r="Z6905" s="48">
        <v>9</v>
      </c>
      <c r="AA6905">
        <v>2025</v>
      </c>
      <c r="AB6905" s="45">
        <v>73327</v>
      </c>
      <c r="AC6905" s="45">
        <v>73327</v>
      </c>
      <c r="AK6905" s="10"/>
    </row>
    <row r="6906" spans="1:37">
      <c r="A6906" t="s">
        <v>45</v>
      </c>
      <c r="B6906" t="s">
        <v>46</v>
      </c>
      <c r="C6906" t="s">
        <v>47</v>
      </c>
      <c r="D6906" t="s">
        <v>7311</v>
      </c>
      <c r="E6906" t="s">
        <v>88</v>
      </c>
      <c r="F6906" t="s">
        <v>79</v>
      </c>
      <c r="G6906" t="s">
        <v>51</v>
      </c>
      <c r="H6906" s="20" t="s">
        <v>52</v>
      </c>
      <c r="I6906" t="s">
        <v>53</v>
      </c>
      <c r="J6906" t="s">
        <v>54</v>
      </c>
      <c r="K6906">
        <v>3</v>
      </c>
      <c r="L6906" t="s">
        <v>55</v>
      </c>
      <c r="M6906" t="s">
        <v>56</v>
      </c>
      <c r="N6906" t="s">
        <v>57</v>
      </c>
      <c r="O6906" s="21" t="s">
        <v>58</v>
      </c>
      <c r="P6906" s="21" t="s">
        <v>64</v>
      </c>
      <c r="Q6906" s="20" t="s">
        <v>474</v>
      </c>
      <c r="R6906" s="21" t="s">
        <v>475</v>
      </c>
      <c r="S6906" s="35">
        <v>1</v>
      </c>
      <c r="T6906" s="22">
        <v>1</v>
      </c>
      <c r="U6906" s="20" t="s">
        <v>62</v>
      </c>
      <c r="V6906" s="20">
        <v>45923</v>
      </c>
      <c r="W6906" s="21">
        <v>9</v>
      </c>
      <c r="X6906" s="20">
        <v>45930</v>
      </c>
      <c r="Y6906" s="20">
        <v>45924</v>
      </c>
      <c r="Z6906" s="48">
        <v>9</v>
      </c>
      <c r="AA6906">
        <v>2025</v>
      </c>
      <c r="AB6906" s="45">
        <v>28120</v>
      </c>
      <c r="AC6906" s="45">
        <v>28120</v>
      </c>
      <c r="AK6906" s="10"/>
    </row>
    <row r="6907" spans="1:37">
      <c r="A6907" t="s">
        <v>45</v>
      </c>
      <c r="B6907" t="s">
        <v>46</v>
      </c>
      <c r="C6907" t="s">
        <v>47</v>
      </c>
      <c r="D6907" t="s">
        <v>7312</v>
      </c>
      <c r="E6907" t="s">
        <v>88</v>
      </c>
      <c r="F6907" t="s">
        <v>79</v>
      </c>
      <c r="G6907" t="s">
        <v>51</v>
      </c>
      <c r="H6907" s="20" t="s">
        <v>52</v>
      </c>
      <c r="I6907" t="s">
        <v>53</v>
      </c>
      <c r="J6907" t="s">
        <v>54</v>
      </c>
      <c r="K6907">
        <v>3</v>
      </c>
      <c r="L6907" t="s">
        <v>55</v>
      </c>
      <c r="M6907" t="s">
        <v>56</v>
      </c>
      <c r="N6907" t="s">
        <v>57</v>
      </c>
      <c r="O6907" s="21" t="s">
        <v>58</v>
      </c>
      <c r="P6907" s="21" t="s">
        <v>64</v>
      </c>
      <c r="Q6907" s="20" t="s">
        <v>1691</v>
      </c>
      <c r="R6907" s="21" t="s">
        <v>1692</v>
      </c>
      <c r="S6907" s="35">
        <v>1</v>
      </c>
      <c r="T6907" s="22">
        <v>1</v>
      </c>
      <c r="U6907" s="20" t="s">
        <v>62</v>
      </c>
      <c r="V6907" s="20">
        <v>45925</v>
      </c>
      <c r="W6907" s="21">
        <v>9</v>
      </c>
      <c r="X6907" s="20">
        <v>45931</v>
      </c>
      <c r="Y6907" s="20">
        <v>45926</v>
      </c>
      <c r="Z6907" s="48">
        <v>9</v>
      </c>
      <c r="AA6907">
        <v>2025</v>
      </c>
      <c r="AB6907" s="45">
        <v>113324</v>
      </c>
      <c r="AC6907" s="45">
        <v>113324</v>
      </c>
      <c r="AK6907" s="10"/>
    </row>
    <row r="6908" spans="1:37">
      <c r="A6908" t="s">
        <v>45</v>
      </c>
      <c r="B6908" t="s">
        <v>46</v>
      </c>
      <c r="C6908" t="s">
        <v>47</v>
      </c>
      <c r="D6908" t="s">
        <v>7313</v>
      </c>
      <c r="E6908" t="s">
        <v>88</v>
      </c>
      <c r="F6908" t="s">
        <v>79</v>
      </c>
      <c r="G6908" t="s">
        <v>51</v>
      </c>
      <c r="H6908" s="20" t="s">
        <v>52</v>
      </c>
      <c r="I6908" t="s">
        <v>53</v>
      </c>
      <c r="J6908" t="s">
        <v>54</v>
      </c>
      <c r="K6908">
        <v>3</v>
      </c>
      <c r="L6908" t="s">
        <v>55</v>
      </c>
      <c r="M6908" t="s">
        <v>56</v>
      </c>
      <c r="N6908" t="s">
        <v>57</v>
      </c>
      <c r="O6908" s="21" t="s">
        <v>58</v>
      </c>
      <c r="P6908" s="21" t="s">
        <v>207</v>
      </c>
      <c r="Q6908" s="20" t="s">
        <v>2322</v>
      </c>
      <c r="R6908" s="21" t="s">
        <v>2323</v>
      </c>
      <c r="S6908" s="35">
        <v>1</v>
      </c>
      <c r="T6908" s="22">
        <v>1</v>
      </c>
      <c r="U6908" s="20" t="s">
        <v>62</v>
      </c>
      <c r="V6908" s="20">
        <v>45925</v>
      </c>
      <c r="W6908" s="21">
        <v>9</v>
      </c>
      <c r="X6908" s="20">
        <v>45932</v>
      </c>
      <c r="Y6908" s="20">
        <v>45929</v>
      </c>
      <c r="Z6908" s="48">
        <v>9</v>
      </c>
      <c r="AA6908">
        <v>2025</v>
      </c>
      <c r="AB6908" s="45">
        <v>103332</v>
      </c>
      <c r="AC6908" s="45">
        <v>103332</v>
      </c>
      <c r="AK6908" s="10"/>
    </row>
    <row r="6909" spans="1:37">
      <c r="A6909" t="s">
        <v>45</v>
      </c>
      <c r="B6909" t="s">
        <v>46</v>
      </c>
      <c r="C6909" t="s">
        <v>47</v>
      </c>
      <c r="D6909" t="s">
        <v>7314</v>
      </c>
      <c r="E6909" t="s">
        <v>88</v>
      </c>
      <c r="F6909" t="s">
        <v>79</v>
      </c>
      <c r="G6909" t="s">
        <v>51</v>
      </c>
      <c r="H6909" s="20" t="s">
        <v>52</v>
      </c>
      <c r="I6909" t="s">
        <v>53</v>
      </c>
      <c r="J6909" t="s">
        <v>54</v>
      </c>
      <c r="K6909">
        <v>3</v>
      </c>
      <c r="L6909" t="s">
        <v>55</v>
      </c>
      <c r="M6909" t="s">
        <v>56</v>
      </c>
      <c r="N6909" t="s">
        <v>57</v>
      </c>
      <c r="O6909" s="21" t="s">
        <v>58</v>
      </c>
      <c r="P6909" s="21" t="s">
        <v>64</v>
      </c>
      <c r="Q6909" s="20" t="s">
        <v>1691</v>
      </c>
      <c r="R6909" s="21" t="s">
        <v>1692</v>
      </c>
      <c r="S6909" s="35">
        <v>1</v>
      </c>
      <c r="T6909" s="22">
        <v>1</v>
      </c>
      <c r="U6909" s="20" t="s">
        <v>62</v>
      </c>
      <c r="V6909" s="20">
        <v>45924</v>
      </c>
      <c r="W6909" s="21">
        <v>9</v>
      </c>
      <c r="X6909" s="20">
        <v>45933</v>
      </c>
      <c r="Y6909" s="20">
        <v>45929</v>
      </c>
      <c r="Z6909" s="48">
        <v>9</v>
      </c>
      <c r="AA6909">
        <v>2025</v>
      </c>
      <c r="AB6909" s="45">
        <v>113324</v>
      </c>
      <c r="AC6909" s="45">
        <v>113324</v>
      </c>
      <c r="AK6909" s="10"/>
    </row>
    <row r="6910" spans="1:37">
      <c r="A6910" t="s">
        <v>45</v>
      </c>
      <c r="B6910" t="s">
        <v>46</v>
      </c>
      <c r="C6910" t="s">
        <v>47</v>
      </c>
      <c r="D6910" t="s">
        <v>7315</v>
      </c>
      <c r="E6910" t="s">
        <v>88</v>
      </c>
      <c r="F6910" t="s">
        <v>79</v>
      </c>
      <c r="G6910" t="s">
        <v>51</v>
      </c>
      <c r="H6910" s="20" t="s">
        <v>52</v>
      </c>
      <c r="I6910" t="s">
        <v>53</v>
      </c>
      <c r="J6910" t="s">
        <v>54</v>
      </c>
      <c r="K6910">
        <v>3</v>
      </c>
      <c r="L6910" t="s">
        <v>55</v>
      </c>
      <c r="M6910" t="s">
        <v>56</v>
      </c>
      <c r="N6910" t="s">
        <v>57</v>
      </c>
      <c r="O6910" s="21" t="s">
        <v>58</v>
      </c>
      <c r="P6910" s="21" t="s">
        <v>207</v>
      </c>
      <c r="Q6910" s="20" t="s">
        <v>2365</v>
      </c>
      <c r="R6910" s="21" t="s">
        <v>2366</v>
      </c>
      <c r="S6910" s="35">
        <v>1</v>
      </c>
      <c r="T6910" s="22">
        <v>1</v>
      </c>
      <c r="U6910" s="20" t="s">
        <v>62</v>
      </c>
      <c r="V6910" s="20">
        <v>45924</v>
      </c>
      <c r="W6910" s="21">
        <v>9</v>
      </c>
      <c r="X6910" s="20">
        <v>45933</v>
      </c>
      <c r="Y6910" s="20">
        <v>45929</v>
      </c>
      <c r="Z6910" s="48">
        <v>9</v>
      </c>
      <c r="AA6910">
        <v>2025</v>
      </c>
      <c r="AB6910" s="45">
        <v>53119</v>
      </c>
      <c r="AC6910" s="45">
        <v>53119</v>
      </c>
      <c r="AK6910" s="10"/>
    </row>
    <row r="6911" spans="1:37">
      <c r="A6911" t="s">
        <v>45</v>
      </c>
      <c r="B6911" t="s">
        <v>46</v>
      </c>
      <c r="C6911" t="s">
        <v>47</v>
      </c>
      <c r="D6911" t="s">
        <v>7316</v>
      </c>
      <c r="E6911" t="s">
        <v>88</v>
      </c>
      <c r="F6911" t="s">
        <v>79</v>
      </c>
      <c r="G6911" t="s">
        <v>51</v>
      </c>
      <c r="H6911" s="20" t="s">
        <v>52</v>
      </c>
      <c r="I6911" t="s">
        <v>53</v>
      </c>
      <c r="J6911" t="s">
        <v>54</v>
      </c>
      <c r="K6911">
        <v>3</v>
      </c>
      <c r="L6911" t="s">
        <v>55</v>
      </c>
      <c r="M6911" t="s">
        <v>77</v>
      </c>
      <c r="N6911" t="s">
        <v>89</v>
      </c>
      <c r="O6911" s="21" t="s">
        <v>58</v>
      </c>
      <c r="P6911" s="21" t="s">
        <v>119</v>
      </c>
      <c r="Q6911" s="20" t="s">
        <v>6539</v>
      </c>
      <c r="R6911" s="21" t="s">
        <v>6540</v>
      </c>
      <c r="S6911" s="35">
        <v>1</v>
      </c>
      <c r="T6911" s="22">
        <v>1</v>
      </c>
      <c r="U6911" s="20" t="s">
        <v>62</v>
      </c>
      <c r="V6911" s="20">
        <v>45923</v>
      </c>
      <c r="W6911" s="21">
        <v>9</v>
      </c>
      <c r="X6911" s="20">
        <v>45930</v>
      </c>
      <c r="Y6911" s="20">
        <v>45926</v>
      </c>
      <c r="Z6911" s="48">
        <v>9</v>
      </c>
      <c r="AA6911">
        <v>2025</v>
      </c>
      <c r="AB6911" s="45">
        <v>74995</v>
      </c>
      <c r="AC6911" s="45">
        <v>74995</v>
      </c>
      <c r="AK6911" s="10"/>
    </row>
    <row r="6912" spans="1:37">
      <c r="A6912" t="s">
        <v>45</v>
      </c>
      <c r="B6912" t="s">
        <v>46</v>
      </c>
      <c r="C6912" t="s">
        <v>47</v>
      </c>
      <c r="D6912" t="s">
        <v>7317</v>
      </c>
      <c r="E6912" t="s">
        <v>88</v>
      </c>
      <c r="F6912" t="s">
        <v>79</v>
      </c>
      <c r="G6912" t="s">
        <v>51</v>
      </c>
      <c r="H6912" s="20" t="s">
        <v>52</v>
      </c>
      <c r="I6912" t="s">
        <v>53</v>
      </c>
      <c r="J6912" t="s">
        <v>54</v>
      </c>
      <c r="K6912">
        <v>3</v>
      </c>
      <c r="L6912" t="s">
        <v>55</v>
      </c>
      <c r="M6912" t="s">
        <v>56</v>
      </c>
      <c r="N6912" t="s">
        <v>57</v>
      </c>
      <c r="O6912" s="21" t="s">
        <v>58</v>
      </c>
      <c r="P6912" s="21" t="s">
        <v>64</v>
      </c>
      <c r="Q6912" s="20" t="s">
        <v>885</v>
      </c>
      <c r="R6912" s="21" t="s">
        <v>886</v>
      </c>
      <c r="S6912" s="35">
        <v>1</v>
      </c>
      <c r="T6912" s="22">
        <v>1</v>
      </c>
      <c r="U6912" s="20" t="s">
        <v>62</v>
      </c>
      <c r="V6912" s="20">
        <v>45923</v>
      </c>
      <c r="W6912" s="21">
        <v>9</v>
      </c>
      <c r="X6912" s="20">
        <v>45930</v>
      </c>
      <c r="Y6912" s="20">
        <v>45926</v>
      </c>
      <c r="Z6912" s="48">
        <v>9</v>
      </c>
      <c r="AA6912">
        <v>2025</v>
      </c>
      <c r="AB6912" s="45">
        <v>123523</v>
      </c>
      <c r="AC6912" s="45">
        <v>123523</v>
      </c>
      <c r="AK6912" s="10"/>
    </row>
    <row r="6913" spans="1:37">
      <c r="A6913" t="s">
        <v>45</v>
      </c>
      <c r="B6913" t="s">
        <v>46</v>
      </c>
      <c r="C6913" t="s">
        <v>47</v>
      </c>
      <c r="D6913" t="s">
        <v>7318</v>
      </c>
      <c r="E6913" t="s">
        <v>88</v>
      </c>
      <c r="F6913" t="s">
        <v>79</v>
      </c>
      <c r="G6913" t="s">
        <v>51</v>
      </c>
      <c r="H6913" s="20" t="s">
        <v>52</v>
      </c>
      <c r="I6913" t="s">
        <v>53</v>
      </c>
      <c r="J6913" t="s">
        <v>54</v>
      </c>
      <c r="K6913">
        <v>3</v>
      </c>
      <c r="L6913" t="s">
        <v>55</v>
      </c>
      <c r="M6913" t="s">
        <v>77</v>
      </c>
      <c r="N6913" t="s">
        <v>89</v>
      </c>
      <c r="O6913" s="21" t="s">
        <v>58</v>
      </c>
      <c r="P6913" s="21" t="s">
        <v>126</v>
      </c>
      <c r="Q6913" s="20" t="s">
        <v>1739</v>
      </c>
      <c r="R6913" s="21" t="s">
        <v>1740</v>
      </c>
      <c r="S6913" s="35">
        <v>1</v>
      </c>
      <c r="T6913" s="22">
        <v>1</v>
      </c>
      <c r="U6913" s="20" t="s">
        <v>62</v>
      </c>
      <c r="V6913" s="20">
        <v>45923</v>
      </c>
      <c r="W6913" s="21">
        <v>9</v>
      </c>
      <c r="X6913" s="20">
        <v>45930</v>
      </c>
      <c r="Y6913" s="20">
        <v>45926</v>
      </c>
      <c r="Z6913" s="48">
        <v>9</v>
      </c>
      <c r="AA6913">
        <v>2025</v>
      </c>
      <c r="AB6913" s="45">
        <v>37494</v>
      </c>
      <c r="AC6913" s="45">
        <v>37494</v>
      </c>
      <c r="AK6913" s="10"/>
    </row>
    <row r="6914" spans="1:37">
      <c r="A6914" t="s">
        <v>45</v>
      </c>
      <c r="B6914" t="s">
        <v>46</v>
      </c>
      <c r="C6914" t="s">
        <v>47</v>
      </c>
      <c r="D6914" t="s">
        <v>7319</v>
      </c>
      <c r="E6914" t="s">
        <v>88</v>
      </c>
      <c r="F6914" t="s">
        <v>79</v>
      </c>
      <c r="G6914" t="s">
        <v>51</v>
      </c>
      <c r="H6914" s="20" t="s">
        <v>52</v>
      </c>
      <c r="I6914" t="s">
        <v>53</v>
      </c>
      <c r="J6914" t="s">
        <v>54</v>
      </c>
      <c r="K6914">
        <v>3</v>
      </c>
      <c r="L6914" t="s">
        <v>55</v>
      </c>
      <c r="M6914" t="s">
        <v>77</v>
      </c>
      <c r="N6914" t="s">
        <v>89</v>
      </c>
      <c r="O6914" s="21" t="s">
        <v>58</v>
      </c>
      <c r="P6914" s="21" t="s">
        <v>119</v>
      </c>
      <c r="Q6914" s="20" t="s">
        <v>3415</v>
      </c>
      <c r="R6914" s="21" t="s">
        <v>3416</v>
      </c>
      <c r="S6914" s="35">
        <v>1</v>
      </c>
      <c r="T6914" s="22">
        <v>1</v>
      </c>
      <c r="U6914" s="20" t="s">
        <v>62</v>
      </c>
      <c r="V6914" s="20">
        <v>45921</v>
      </c>
      <c r="W6914" s="21">
        <v>9</v>
      </c>
      <c r="X6914" s="20">
        <v>45929</v>
      </c>
      <c r="Y6914" s="20">
        <v>45924</v>
      </c>
      <c r="Z6914" s="48">
        <v>9</v>
      </c>
      <c r="AA6914">
        <v>2025</v>
      </c>
      <c r="AB6914" s="45">
        <v>39992</v>
      </c>
      <c r="AC6914" s="45">
        <v>39992</v>
      </c>
      <c r="AK6914" s="10"/>
    </row>
    <row r="6915" spans="1:37">
      <c r="A6915" t="s">
        <v>45</v>
      </c>
      <c r="B6915" t="s">
        <v>46</v>
      </c>
      <c r="C6915" t="s">
        <v>47</v>
      </c>
      <c r="D6915" t="s">
        <v>7320</v>
      </c>
      <c r="E6915" t="s">
        <v>88</v>
      </c>
      <c r="F6915" t="s">
        <v>79</v>
      </c>
      <c r="G6915" t="s">
        <v>51</v>
      </c>
      <c r="H6915" s="20" t="s">
        <v>52</v>
      </c>
      <c r="I6915" t="s">
        <v>53</v>
      </c>
      <c r="J6915" t="s">
        <v>54</v>
      </c>
      <c r="K6915">
        <v>3</v>
      </c>
      <c r="L6915" t="s">
        <v>55</v>
      </c>
      <c r="M6915" t="s">
        <v>56</v>
      </c>
      <c r="N6915" t="s">
        <v>57</v>
      </c>
      <c r="O6915" s="21" t="s">
        <v>58</v>
      </c>
      <c r="P6915" s="21" t="s">
        <v>64</v>
      </c>
      <c r="Q6915" s="20" t="s">
        <v>508</v>
      </c>
      <c r="R6915" s="21" t="s">
        <v>509</v>
      </c>
      <c r="S6915" s="35">
        <v>1</v>
      </c>
      <c r="T6915" s="22">
        <v>1</v>
      </c>
      <c r="U6915" s="20" t="s">
        <v>62</v>
      </c>
      <c r="V6915" s="20">
        <v>45921</v>
      </c>
      <c r="W6915" s="21">
        <v>9</v>
      </c>
      <c r="X6915" s="20">
        <v>45929</v>
      </c>
      <c r="Y6915" s="20">
        <v>45924</v>
      </c>
      <c r="Z6915" s="48">
        <v>9</v>
      </c>
      <c r="AA6915">
        <v>2025</v>
      </c>
      <c r="AB6915" s="45">
        <v>31244</v>
      </c>
      <c r="AC6915" s="45">
        <v>31244</v>
      </c>
      <c r="AK6915" s="10"/>
    </row>
    <row r="6916" spans="1:37">
      <c r="A6916" t="s">
        <v>45</v>
      </c>
      <c r="B6916" t="s">
        <v>46</v>
      </c>
      <c r="C6916" t="s">
        <v>47</v>
      </c>
      <c r="D6916" t="s">
        <v>7321</v>
      </c>
      <c r="E6916" t="s">
        <v>88</v>
      </c>
      <c r="F6916" t="s">
        <v>79</v>
      </c>
      <c r="G6916" t="s">
        <v>51</v>
      </c>
      <c r="H6916" s="20" t="s">
        <v>52</v>
      </c>
      <c r="I6916" t="s">
        <v>53</v>
      </c>
      <c r="J6916" t="s">
        <v>54</v>
      </c>
      <c r="K6916">
        <v>3</v>
      </c>
      <c r="L6916" t="s">
        <v>55</v>
      </c>
      <c r="M6916" t="s">
        <v>77</v>
      </c>
      <c r="N6916" t="s">
        <v>89</v>
      </c>
      <c r="O6916" s="21" t="s">
        <v>58</v>
      </c>
      <c r="P6916" s="21" t="s">
        <v>119</v>
      </c>
      <c r="Q6916" s="20" t="s">
        <v>6539</v>
      </c>
      <c r="R6916" s="21" t="s">
        <v>6540</v>
      </c>
      <c r="S6916" s="35">
        <v>1</v>
      </c>
      <c r="T6916" s="22">
        <v>1</v>
      </c>
      <c r="U6916" s="20" t="s">
        <v>62</v>
      </c>
      <c r="V6916" s="20">
        <v>45921</v>
      </c>
      <c r="W6916" s="21">
        <v>9</v>
      </c>
      <c r="X6916" s="20">
        <v>45930</v>
      </c>
      <c r="Y6916" s="20">
        <v>45924</v>
      </c>
      <c r="Z6916" s="48">
        <v>9</v>
      </c>
      <c r="AA6916">
        <v>2025</v>
      </c>
      <c r="AB6916" s="45">
        <v>74995</v>
      </c>
      <c r="AC6916" s="45">
        <v>74995</v>
      </c>
      <c r="AK6916" s="10"/>
    </row>
    <row r="6917" spans="1:37">
      <c r="A6917" t="s">
        <v>45</v>
      </c>
      <c r="B6917" t="s">
        <v>46</v>
      </c>
      <c r="C6917" t="s">
        <v>47</v>
      </c>
      <c r="D6917" t="s">
        <v>7322</v>
      </c>
      <c r="E6917" t="s">
        <v>88</v>
      </c>
      <c r="F6917" t="s">
        <v>79</v>
      </c>
      <c r="G6917" t="s">
        <v>51</v>
      </c>
      <c r="H6917" s="20" t="s">
        <v>52</v>
      </c>
      <c r="I6917" t="s">
        <v>53</v>
      </c>
      <c r="J6917" t="s">
        <v>54</v>
      </c>
      <c r="K6917">
        <v>3</v>
      </c>
      <c r="L6917" t="s">
        <v>55</v>
      </c>
      <c r="M6917" t="s">
        <v>56</v>
      </c>
      <c r="N6917" t="s">
        <v>57</v>
      </c>
      <c r="O6917" s="21" t="s">
        <v>58</v>
      </c>
      <c r="P6917" s="21" t="s">
        <v>64</v>
      </c>
      <c r="Q6917" s="20" t="s">
        <v>94</v>
      </c>
      <c r="R6917" s="21" t="s">
        <v>95</v>
      </c>
      <c r="S6917" s="35">
        <v>1</v>
      </c>
      <c r="T6917" s="22">
        <v>1</v>
      </c>
      <c r="U6917" s="20" t="s">
        <v>62</v>
      </c>
      <c r="V6917" s="20">
        <v>45923</v>
      </c>
      <c r="W6917" s="21">
        <v>9</v>
      </c>
      <c r="X6917" s="20">
        <v>45931</v>
      </c>
      <c r="Y6917" s="20">
        <v>45926</v>
      </c>
      <c r="Z6917" s="48">
        <v>9</v>
      </c>
      <c r="AA6917">
        <v>2025</v>
      </c>
      <c r="AB6917" s="45">
        <v>31242</v>
      </c>
      <c r="AC6917" s="45">
        <v>31242</v>
      </c>
      <c r="AK6917" s="10"/>
    </row>
    <row r="6918" spans="1:37">
      <c r="A6918" t="s">
        <v>45</v>
      </c>
      <c r="B6918" t="s">
        <v>46</v>
      </c>
      <c r="C6918" t="s">
        <v>47</v>
      </c>
      <c r="D6918" t="s">
        <v>7323</v>
      </c>
      <c r="E6918" t="s">
        <v>88</v>
      </c>
      <c r="F6918" t="s">
        <v>79</v>
      </c>
      <c r="G6918" t="s">
        <v>51</v>
      </c>
      <c r="H6918" s="20" t="s">
        <v>52</v>
      </c>
      <c r="I6918" t="s">
        <v>53</v>
      </c>
      <c r="J6918" t="s">
        <v>54</v>
      </c>
      <c r="K6918">
        <v>3</v>
      </c>
      <c r="L6918" t="s">
        <v>55</v>
      </c>
      <c r="M6918" t="s">
        <v>56</v>
      </c>
      <c r="N6918" t="s">
        <v>57</v>
      </c>
      <c r="O6918" s="21" t="s">
        <v>58</v>
      </c>
      <c r="P6918" s="21" t="s">
        <v>522</v>
      </c>
      <c r="Q6918" s="20" t="s">
        <v>523</v>
      </c>
      <c r="R6918" s="21" t="s">
        <v>524</v>
      </c>
      <c r="S6918" s="35">
        <v>1</v>
      </c>
      <c r="T6918" s="22">
        <v>1</v>
      </c>
      <c r="U6918" s="20" t="s">
        <v>62</v>
      </c>
      <c r="V6918" s="20">
        <v>45923</v>
      </c>
      <c r="W6918" s="21">
        <v>9</v>
      </c>
      <c r="X6918" s="20">
        <v>45930</v>
      </c>
      <c r="Y6918" s="20">
        <v>45926</v>
      </c>
      <c r="Z6918" s="48">
        <v>9</v>
      </c>
      <c r="AA6918">
        <v>2025</v>
      </c>
      <c r="AB6918" s="45">
        <v>33118</v>
      </c>
      <c r="AC6918" s="45">
        <v>33118</v>
      </c>
      <c r="AK6918" s="10"/>
    </row>
    <row r="6919" spans="1:37">
      <c r="A6919" t="s">
        <v>45</v>
      </c>
      <c r="B6919" t="s">
        <v>46</v>
      </c>
      <c r="C6919" t="s">
        <v>47</v>
      </c>
      <c r="D6919" t="s">
        <v>7324</v>
      </c>
      <c r="E6919" t="s">
        <v>88</v>
      </c>
      <c r="F6919" t="s">
        <v>79</v>
      </c>
      <c r="G6919" t="s">
        <v>51</v>
      </c>
      <c r="H6919" s="20" t="s">
        <v>58</v>
      </c>
      <c r="I6919" t="s">
        <v>53</v>
      </c>
      <c r="J6919" t="s">
        <v>54</v>
      </c>
      <c r="K6919">
        <v>3</v>
      </c>
      <c r="L6919" t="s">
        <v>55</v>
      </c>
      <c r="M6919" t="s">
        <v>56</v>
      </c>
      <c r="N6919" t="s">
        <v>57</v>
      </c>
      <c r="O6919" s="21" t="s">
        <v>58</v>
      </c>
      <c r="P6919" s="21" t="s">
        <v>64</v>
      </c>
      <c r="Q6919" s="20" t="s">
        <v>436</v>
      </c>
      <c r="R6919" s="21" t="s">
        <v>437</v>
      </c>
      <c r="S6919" s="35">
        <v>1</v>
      </c>
      <c r="T6919" s="22">
        <v>0</v>
      </c>
      <c r="U6919" s="20" t="s">
        <v>62</v>
      </c>
      <c r="V6919" s="20">
        <v>45921</v>
      </c>
      <c r="W6919" s="21">
        <v>9</v>
      </c>
      <c r="X6919" s="20">
        <v>45929</v>
      </c>
      <c r="Z6919" s="48">
        <v>9</v>
      </c>
      <c r="AA6919">
        <v>2025</v>
      </c>
      <c r="AB6919" s="45">
        <v>49994</v>
      </c>
      <c r="AC6919" s="45">
        <v>0</v>
      </c>
      <c r="AK6919" s="10"/>
    </row>
    <row r="6920" spans="1:37">
      <c r="A6920" t="s">
        <v>45</v>
      </c>
      <c r="B6920" t="s">
        <v>46</v>
      </c>
      <c r="C6920" t="s">
        <v>47</v>
      </c>
      <c r="D6920" t="s">
        <v>7325</v>
      </c>
      <c r="E6920" t="s">
        <v>88</v>
      </c>
      <c r="F6920" t="s">
        <v>79</v>
      </c>
      <c r="G6920" t="s">
        <v>51</v>
      </c>
      <c r="H6920" s="20" t="s">
        <v>52</v>
      </c>
      <c r="I6920" t="s">
        <v>53</v>
      </c>
      <c r="J6920" t="s">
        <v>54</v>
      </c>
      <c r="K6920">
        <v>3</v>
      </c>
      <c r="L6920" t="s">
        <v>55</v>
      </c>
      <c r="M6920" t="s">
        <v>77</v>
      </c>
      <c r="N6920" t="s">
        <v>89</v>
      </c>
      <c r="O6920" s="21" t="s">
        <v>58</v>
      </c>
      <c r="P6920" s="21" t="s">
        <v>119</v>
      </c>
      <c r="Q6920" s="20" t="s">
        <v>120</v>
      </c>
      <c r="R6920" s="21" t="s">
        <v>121</v>
      </c>
      <c r="S6920" s="35">
        <v>1</v>
      </c>
      <c r="T6920" s="22">
        <v>1</v>
      </c>
      <c r="U6920" s="20" t="s">
        <v>62</v>
      </c>
      <c r="V6920" s="20">
        <v>45923</v>
      </c>
      <c r="W6920" s="21">
        <v>9</v>
      </c>
      <c r="X6920" s="20">
        <v>45931</v>
      </c>
      <c r="Y6920" s="20">
        <v>45929</v>
      </c>
      <c r="Z6920" s="48">
        <v>9</v>
      </c>
      <c r="AA6920">
        <v>2025</v>
      </c>
      <c r="AB6920" s="45">
        <v>93325</v>
      </c>
      <c r="AC6920" s="45">
        <v>93325</v>
      </c>
      <c r="AK6920" s="10"/>
    </row>
    <row r="6921" spans="1:37">
      <c r="A6921" t="s">
        <v>45</v>
      </c>
      <c r="B6921" t="s">
        <v>46</v>
      </c>
      <c r="C6921" t="s">
        <v>47</v>
      </c>
      <c r="D6921" t="s">
        <v>7326</v>
      </c>
      <c r="E6921" t="s">
        <v>88</v>
      </c>
      <c r="F6921" t="s">
        <v>79</v>
      </c>
      <c r="G6921" t="s">
        <v>51</v>
      </c>
      <c r="H6921" s="20" t="s">
        <v>52</v>
      </c>
      <c r="I6921" t="s">
        <v>53</v>
      </c>
      <c r="J6921" t="s">
        <v>54</v>
      </c>
      <c r="K6921">
        <v>3</v>
      </c>
      <c r="L6921" t="s">
        <v>55</v>
      </c>
      <c r="M6921" t="s">
        <v>77</v>
      </c>
      <c r="N6921" t="s">
        <v>89</v>
      </c>
      <c r="O6921" s="21" t="s">
        <v>58</v>
      </c>
      <c r="P6921" s="21" t="s">
        <v>150</v>
      </c>
      <c r="Q6921" s="20" t="s">
        <v>848</v>
      </c>
      <c r="R6921" s="21" t="s">
        <v>849</v>
      </c>
      <c r="S6921" s="35">
        <v>1</v>
      </c>
      <c r="T6921" s="22">
        <v>1</v>
      </c>
      <c r="U6921" s="20" t="s">
        <v>62</v>
      </c>
      <c r="V6921" s="20">
        <v>45924</v>
      </c>
      <c r="W6921" s="21">
        <v>9</v>
      </c>
      <c r="X6921" s="20">
        <v>45930</v>
      </c>
      <c r="Y6921" s="20">
        <v>45926</v>
      </c>
      <c r="Z6921" s="48">
        <v>9</v>
      </c>
      <c r="AA6921">
        <v>2025</v>
      </c>
      <c r="AB6921" s="45">
        <v>79997</v>
      </c>
      <c r="AC6921" s="45">
        <v>79997</v>
      </c>
      <c r="AK6921" s="10"/>
    </row>
    <row r="6922" spans="1:37">
      <c r="A6922" t="s">
        <v>45</v>
      </c>
      <c r="B6922" t="s">
        <v>46</v>
      </c>
      <c r="C6922" t="s">
        <v>47</v>
      </c>
      <c r="D6922" t="s">
        <v>7327</v>
      </c>
      <c r="E6922" t="s">
        <v>88</v>
      </c>
      <c r="F6922" t="s">
        <v>79</v>
      </c>
      <c r="G6922" t="s">
        <v>51</v>
      </c>
      <c r="H6922" s="20" t="s">
        <v>52</v>
      </c>
      <c r="I6922" t="s">
        <v>53</v>
      </c>
      <c r="J6922" t="s">
        <v>54</v>
      </c>
      <c r="K6922">
        <v>3</v>
      </c>
      <c r="L6922" t="s">
        <v>55</v>
      </c>
      <c r="M6922" t="s">
        <v>56</v>
      </c>
      <c r="N6922" t="s">
        <v>57</v>
      </c>
      <c r="O6922" s="21" t="s">
        <v>58</v>
      </c>
      <c r="P6922" s="21" t="s">
        <v>64</v>
      </c>
      <c r="Q6922" s="20" t="s">
        <v>230</v>
      </c>
      <c r="R6922" s="21" t="s">
        <v>231</v>
      </c>
      <c r="S6922" s="35">
        <v>1</v>
      </c>
      <c r="T6922" s="22">
        <v>1</v>
      </c>
      <c r="U6922" s="20" t="s">
        <v>62</v>
      </c>
      <c r="V6922" s="20">
        <v>45923</v>
      </c>
      <c r="W6922" s="21">
        <v>9</v>
      </c>
      <c r="X6922" s="20">
        <v>45929</v>
      </c>
      <c r="Y6922" s="20">
        <v>45926</v>
      </c>
      <c r="Z6922" s="48">
        <v>9</v>
      </c>
      <c r="AA6922">
        <v>2025</v>
      </c>
      <c r="AB6922" s="45">
        <v>58817</v>
      </c>
      <c r="AC6922" s="45">
        <v>58817</v>
      </c>
      <c r="AK6922" s="10"/>
    </row>
    <row r="6923" spans="1:37">
      <c r="A6923" t="s">
        <v>45</v>
      </c>
      <c r="B6923" t="s">
        <v>46</v>
      </c>
      <c r="C6923" t="s">
        <v>47</v>
      </c>
      <c r="D6923" t="s">
        <v>7328</v>
      </c>
      <c r="E6923" t="s">
        <v>88</v>
      </c>
      <c r="F6923" t="s">
        <v>79</v>
      </c>
      <c r="G6923" t="s">
        <v>51</v>
      </c>
      <c r="H6923" s="20" t="s">
        <v>52</v>
      </c>
      <c r="I6923" t="s">
        <v>53</v>
      </c>
      <c r="J6923" t="s">
        <v>54</v>
      </c>
      <c r="K6923">
        <v>3</v>
      </c>
      <c r="L6923" t="s">
        <v>55</v>
      </c>
      <c r="M6923" t="s">
        <v>77</v>
      </c>
      <c r="N6923" t="s">
        <v>89</v>
      </c>
      <c r="O6923" s="21" t="s">
        <v>58</v>
      </c>
      <c r="P6923" s="21" t="s">
        <v>119</v>
      </c>
      <c r="Q6923" s="20" t="s">
        <v>3712</v>
      </c>
      <c r="R6923" s="21" t="s">
        <v>3713</v>
      </c>
      <c r="S6923" s="35">
        <v>2</v>
      </c>
      <c r="T6923" s="22">
        <v>2</v>
      </c>
      <c r="U6923" s="20" t="s">
        <v>62</v>
      </c>
      <c r="V6923" s="20">
        <v>45926</v>
      </c>
      <c r="W6923" s="21">
        <v>9</v>
      </c>
      <c r="X6923" s="20">
        <v>45933</v>
      </c>
      <c r="Y6923" s="20">
        <v>45929</v>
      </c>
      <c r="Z6923" s="48">
        <v>9</v>
      </c>
      <c r="AA6923">
        <v>2025</v>
      </c>
      <c r="AB6923" s="45">
        <v>162490</v>
      </c>
      <c r="AC6923" s="45">
        <v>162490</v>
      </c>
      <c r="AK6923" s="10"/>
    </row>
    <row r="6924" spans="1:37">
      <c r="A6924" t="s">
        <v>45</v>
      </c>
      <c r="B6924" t="s">
        <v>46</v>
      </c>
      <c r="C6924" t="s">
        <v>47</v>
      </c>
      <c r="D6924" t="s">
        <v>7329</v>
      </c>
      <c r="E6924" t="s">
        <v>88</v>
      </c>
      <c r="F6924" t="s">
        <v>79</v>
      </c>
      <c r="G6924" t="s">
        <v>51</v>
      </c>
      <c r="H6924" s="20" t="s">
        <v>52</v>
      </c>
      <c r="I6924" t="s">
        <v>53</v>
      </c>
      <c r="J6924" t="s">
        <v>54</v>
      </c>
      <c r="K6924">
        <v>3</v>
      </c>
      <c r="L6924" t="s">
        <v>55</v>
      </c>
      <c r="M6924" t="s">
        <v>56</v>
      </c>
      <c r="N6924" t="s">
        <v>57</v>
      </c>
      <c r="O6924" s="21" t="s">
        <v>58</v>
      </c>
      <c r="P6924" s="21" t="s">
        <v>64</v>
      </c>
      <c r="Q6924" s="20" t="s">
        <v>325</v>
      </c>
      <c r="R6924" s="21" t="s">
        <v>326</v>
      </c>
      <c r="S6924" s="35">
        <v>1</v>
      </c>
      <c r="T6924" s="22">
        <v>1</v>
      </c>
      <c r="U6924" s="20" t="s">
        <v>62</v>
      </c>
      <c r="V6924" s="20">
        <v>45925</v>
      </c>
      <c r="W6924" s="21">
        <v>9</v>
      </c>
      <c r="X6924" s="20">
        <v>45933</v>
      </c>
      <c r="Y6924" s="20">
        <v>45929</v>
      </c>
      <c r="Z6924" s="48">
        <v>9</v>
      </c>
      <c r="AA6924">
        <v>2025</v>
      </c>
      <c r="AB6924" s="45">
        <v>87495</v>
      </c>
      <c r="AC6924" s="45">
        <v>87495</v>
      </c>
      <c r="AK6924" s="10"/>
    </row>
    <row r="6925" spans="1:37">
      <c r="A6925" t="s">
        <v>45</v>
      </c>
      <c r="B6925" t="s">
        <v>46</v>
      </c>
      <c r="C6925" t="s">
        <v>47</v>
      </c>
      <c r="D6925" t="s">
        <v>7330</v>
      </c>
      <c r="E6925" t="s">
        <v>88</v>
      </c>
      <c r="F6925" t="s">
        <v>79</v>
      </c>
      <c r="G6925" t="s">
        <v>51</v>
      </c>
      <c r="H6925" s="20" t="s">
        <v>52</v>
      </c>
      <c r="I6925" t="s">
        <v>53</v>
      </c>
      <c r="J6925" t="s">
        <v>54</v>
      </c>
      <c r="K6925">
        <v>3</v>
      </c>
      <c r="L6925" t="s">
        <v>55</v>
      </c>
      <c r="M6925" t="s">
        <v>77</v>
      </c>
      <c r="N6925" t="s">
        <v>89</v>
      </c>
      <c r="O6925" s="21" t="s">
        <v>58</v>
      </c>
      <c r="P6925" s="21" t="s">
        <v>119</v>
      </c>
      <c r="Q6925" s="20" t="s">
        <v>3415</v>
      </c>
      <c r="R6925" s="21" t="s">
        <v>3416</v>
      </c>
      <c r="S6925" s="35">
        <v>1</v>
      </c>
      <c r="T6925" s="22">
        <v>1</v>
      </c>
      <c r="U6925" s="20" t="s">
        <v>62</v>
      </c>
      <c r="V6925" s="20">
        <v>45923</v>
      </c>
      <c r="W6925" s="21">
        <v>9</v>
      </c>
      <c r="X6925" s="20">
        <v>45931</v>
      </c>
      <c r="Y6925" s="20">
        <v>45926</v>
      </c>
      <c r="Z6925" s="48">
        <v>9</v>
      </c>
      <c r="AA6925">
        <v>2025</v>
      </c>
      <c r="AB6925" s="45">
        <v>39992</v>
      </c>
      <c r="AC6925" s="45">
        <v>39992</v>
      </c>
      <c r="AK6925" s="10"/>
    </row>
    <row r="6926" spans="1:37">
      <c r="A6926" t="s">
        <v>45</v>
      </c>
      <c r="B6926" t="s">
        <v>46</v>
      </c>
      <c r="C6926" t="s">
        <v>47</v>
      </c>
      <c r="D6926" t="s">
        <v>7331</v>
      </c>
      <c r="E6926" t="s">
        <v>88</v>
      </c>
      <c r="F6926" t="s">
        <v>79</v>
      </c>
      <c r="G6926" t="s">
        <v>51</v>
      </c>
      <c r="H6926" s="20" t="s">
        <v>52</v>
      </c>
      <c r="I6926" t="s">
        <v>53</v>
      </c>
      <c r="J6926" t="s">
        <v>54</v>
      </c>
      <c r="K6926">
        <v>3</v>
      </c>
      <c r="L6926" t="s">
        <v>55</v>
      </c>
      <c r="M6926" t="s">
        <v>77</v>
      </c>
      <c r="N6926" t="s">
        <v>89</v>
      </c>
      <c r="O6926" s="21" t="s">
        <v>58</v>
      </c>
      <c r="P6926" s="21" t="s">
        <v>150</v>
      </c>
      <c r="Q6926" s="20" t="s">
        <v>572</v>
      </c>
      <c r="R6926" s="21" t="s">
        <v>573</v>
      </c>
      <c r="S6926" s="35">
        <v>1</v>
      </c>
      <c r="T6926" s="22">
        <v>1</v>
      </c>
      <c r="U6926" s="20" t="s">
        <v>62</v>
      </c>
      <c r="V6926" s="20">
        <v>45923</v>
      </c>
      <c r="W6926" s="21">
        <v>9</v>
      </c>
      <c r="X6926" s="20">
        <v>45929</v>
      </c>
      <c r="Y6926" s="20">
        <v>45926</v>
      </c>
      <c r="Z6926" s="48">
        <v>9</v>
      </c>
      <c r="AA6926">
        <v>2025</v>
      </c>
      <c r="AB6926" s="45">
        <v>333348</v>
      </c>
      <c r="AC6926" s="45">
        <v>333348</v>
      </c>
      <c r="AK6926" s="10"/>
    </row>
    <row r="6927" spans="1:37">
      <c r="A6927" t="s">
        <v>45</v>
      </c>
      <c r="B6927" t="s">
        <v>46</v>
      </c>
      <c r="C6927" t="s">
        <v>47</v>
      </c>
      <c r="D6927" t="s">
        <v>7332</v>
      </c>
      <c r="E6927" t="s">
        <v>88</v>
      </c>
      <c r="F6927" t="s">
        <v>79</v>
      </c>
      <c r="G6927" t="s">
        <v>51</v>
      </c>
      <c r="H6927" s="20" t="s">
        <v>52</v>
      </c>
      <c r="I6927" t="s">
        <v>53</v>
      </c>
      <c r="J6927" t="s">
        <v>54</v>
      </c>
      <c r="K6927">
        <v>3</v>
      </c>
      <c r="L6927" t="s">
        <v>55</v>
      </c>
      <c r="M6927" t="s">
        <v>56</v>
      </c>
      <c r="N6927" t="s">
        <v>57</v>
      </c>
      <c r="O6927" s="21" t="s">
        <v>58</v>
      </c>
      <c r="P6927" s="21" t="s">
        <v>64</v>
      </c>
      <c r="Q6927" s="20" t="s">
        <v>230</v>
      </c>
      <c r="R6927" s="21" t="s">
        <v>231</v>
      </c>
      <c r="S6927" s="35">
        <v>1</v>
      </c>
      <c r="T6927" s="22">
        <v>1</v>
      </c>
      <c r="U6927" s="20" t="s">
        <v>62</v>
      </c>
      <c r="V6927" s="20">
        <v>45924</v>
      </c>
      <c r="W6927" s="21">
        <v>9</v>
      </c>
      <c r="X6927" s="20">
        <v>45931</v>
      </c>
      <c r="Y6927" s="20">
        <v>45929</v>
      </c>
      <c r="Z6927" s="48">
        <v>9</v>
      </c>
      <c r="AA6927">
        <v>2025</v>
      </c>
      <c r="AB6927" s="45">
        <v>58817</v>
      </c>
      <c r="AC6927" s="45">
        <v>58817</v>
      </c>
      <c r="AK6927" s="10"/>
    </row>
    <row r="6928" spans="1:37">
      <c r="A6928" t="s">
        <v>45</v>
      </c>
      <c r="B6928" t="s">
        <v>46</v>
      </c>
      <c r="C6928" t="s">
        <v>47</v>
      </c>
      <c r="D6928" t="s">
        <v>7333</v>
      </c>
      <c r="E6928" t="s">
        <v>88</v>
      </c>
      <c r="F6928" t="s">
        <v>79</v>
      </c>
      <c r="G6928" t="s">
        <v>51</v>
      </c>
      <c r="H6928" s="20" t="s">
        <v>52</v>
      </c>
      <c r="I6928" t="s">
        <v>53</v>
      </c>
      <c r="J6928" t="s">
        <v>54</v>
      </c>
      <c r="K6928">
        <v>3</v>
      </c>
      <c r="L6928" t="s">
        <v>55</v>
      </c>
      <c r="M6928" t="s">
        <v>56</v>
      </c>
      <c r="N6928" t="s">
        <v>57</v>
      </c>
      <c r="O6928" s="21" t="s">
        <v>58</v>
      </c>
      <c r="P6928" s="21" t="s">
        <v>64</v>
      </c>
      <c r="Q6928" s="20" t="s">
        <v>94</v>
      </c>
      <c r="R6928" s="21" t="s">
        <v>95</v>
      </c>
      <c r="S6928" s="35">
        <v>1</v>
      </c>
      <c r="T6928" s="22">
        <v>1</v>
      </c>
      <c r="U6928" s="20" t="s">
        <v>62</v>
      </c>
      <c r="V6928" s="20">
        <v>45924</v>
      </c>
      <c r="W6928" s="21">
        <v>9</v>
      </c>
      <c r="X6928" s="20">
        <v>45932</v>
      </c>
      <c r="Y6928" s="20">
        <v>45929</v>
      </c>
      <c r="Z6928" s="48">
        <v>9</v>
      </c>
      <c r="AA6928">
        <v>2025</v>
      </c>
      <c r="AB6928" s="45">
        <v>31242</v>
      </c>
      <c r="AC6928" s="45">
        <v>31242</v>
      </c>
      <c r="AK6928" s="10"/>
    </row>
    <row r="6929" spans="1:37">
      <c r="A6929" t="s">
        <v>45</v>
      </c>
      <c r="B6929" t="s">
        <v>46</v>
      </c>
      <c r="C6929" t="s">
        <v>47</v>
      </c>
      <c r="D6929" t="s">
        <v>7334</v>
      </c>
      <c r="E6929" t="s">
        <v>88</v>
      </c>
      <c r="F6929" t="s">
        <v>79</v>
      </c>
      <c r="G6929" t="s">
        <v>51</v>
      </c>
      <c r="H6929" s="20" t="s">
        <v>52</v>
      </c>
      <c r="I6929" t="s">
        <v>53</v>
      </c>
      <c r="J6929" t="s">
        <v>54</v>
      </c>
      <c r="K6929">
        <v>3</v>
      </c>
      <c r="L6929" t="s">
        <v>55</v>
      </c>
      <c r="M6929" t="s">
        <v>56</v>
      </c>
      <c r="N6929" t="s">
        <v>57</v>
      </c>
      <c r="O6929" s="21" t="s">
        <v>58</v>
      </c>
      <c r="P6929" s="21" t="s">
        <v>64</v>
      </c>
      <c r="Q6929" s="20" t="s">
        <v>518</v>
      </c>
      <c r="R6929" s="21" t="s">
        <v>519</v>
      </c>
      <c r="S6929" s="35">
        <v>1</v>
      </c>
      <c r="T6929" s="22">
        <v>1</v>
      </c>
      <c r="U6929" s="20" t="s">
        <v>62</v>
      </c>
      <c r="V6929" s="20">
        <v>45924</v>
      </c>
      <c r="W6929" s="21">
        <v>9</v>
      </c>
      <c r="X6929" s="20">
        <v>45932</v>
      </c>
      <c r="Y6929" s="20">
        <v>45929</v>
      </c>
      <c r="Z6929" s="48">
        <v>9</v>
      </c>
      <c r="AA6929">
        <v>2025</v>
      </c>
      <c r="AB6929" s="45">
        <v>133325</v>
      </c>
      <c r="AC6929" s="45">
        <v>133325</v>
      </c>
      <c r="AK6929" s="10"/>
    </row>
    <row r="6930" spans="1:37">
      <c r="A6930" t="s">
        <v>45</v>
      </c>
      <c r="B6930" t="s">
        <v>46</v>
      </c>
      <c r="C6930" t="s">
        <v>47</v>
      </c>
      <c r="D6930" t="s">
        <v>7335</v>
      </c>
      <c r="E6930" t="s">
        <v>88</v>
      </c>
      <c r="F6930" t="s">
        <v>79</v>
      </c>
      <c r="G6930" t="s">
        <v>51</v>
      </c>
      <c r="H6930" s="20" t="s">
        <v>52</v>
      </c>
      <c r="I6930" t="s">
        <v>53</v>
      </c>
      <c r="J6930" t="s">
        <v>54</v>
      </c>
      <c r="K6930">
        <v>3</v>
      </c>
      <c r="L6930" t="s">
        <v>55</v>
      </c>
      <c r="M6930" t="s">
        <v>56</v>
      </c>
      <c r="N6930" t="s">
        <v>57</v>
      </c>
      <c r="O6930" s="21" t="s">
        <v>58</v>
      </c>
      <c r="P6930" s="21" t="s">
        <v>64</v>
      </c>
      <c r="Q6930" s="20" t="s">
        <v>518</v>
      </c>
      <c r="R6930" s="21" t="s">
        <v>519</v>
      </c>
      <c r="S6930" s="35">
        <v>1</v>
      </c>
      <c r="T6930" s="22">
        <v>1</v>
      </c>
      <c r="U6930" s="20" t="s">
        <v>62</v>
      </c>
      <c r="V6930" s="20">
        <v>45923</v>
      </c>
      <c r="W6930" s="21">
        <v>9</v>
      </c>
      <c r="X6930" s="20">
        <v>45931</v>
      </c>
      <c r="Y6930" s="20">
        <v>45929</v>
      </c>
      <c r="Z6930" s="48">
        <v>9</v>
      </c>
      <c r="AA6930">
        <v>2025</v>
      </c>
      <c r="AB6930" s="45">
        <v>133325</v>
      </c>
      <c r="AC6930" s="45">
        <v>133325</v>
      </c>
      <c r="AK6930" s="10"/>
    </row>
    <row r="6931" spans="1:37">
      <c r="A6931" t="s">
        <v>45</v>
      </c>
      <c r="B6931" t="s">
        <v>46</v>
      </c>
      <c r="C6931" t="s">
        <v>47</v>
      </c>
      <c r="D6931" t="s">
        <v>7336</v>
      </c>
      <c r="E6931" t="s">
        <v>88</v>
      </c>
      <c r="F6931" t="s">
        <v>79</v>
      </c>
      <c r="G6931" t="s">
        <v>51</v>
      </c>
      <c r="H6931" s="20" t="s">
        <v>52</v>
      </c>
      <c r="I6931" t="s">
        <v>53</v>
      </c>
      <c r="J6931" t="s">
        <v>54</v>
      </c>
      <c r="K6931">
        <v>3</v>
      </c>
      <c r="L6931" t="s">
        <v>55</v>
      </c>
      <c r="M6931" t="s">
        <v>77</v>
      </c>
      <c r="N6931" t="s">
        <v>89</v>
      </c>
      <c r="O6931" s="21" t="s">
        <v>58</v>
      </c>
      <c r="P6931" s="21" t="s">
        <v>90</v>
      </c>
      <c r="Q6931" s="20" t="s">
        <v>344</v>
      </c>
      <c r="R6931" s="21" t="s">
        <v>345</v>
      </c>
      <c r="S6931" s="35">
        <v>1</v>
      </c>
      <c r="T6931" s="22">
        <v>1</v>
      </c>
      <c r="U6931" s="20" t="s">
        <v>62</v>
      </c>
      <c r="V6931" s="20">
        <v>45925</v>
      </c>
      <c r="W6931" s="21">
        <v>9</v>
      </c>
      <c r="X6931" s="20">
        <v>45931</v>
      </c>
      <c r="Y6931" s="20">
        <v>45929</v>
      </c>
      <c r="Z6931" s="48">
        <v>9</v>
      </c>
      <c r="AA6931">
        <v>2025</v>
      </c>
      <c r="AB6931" s="45">
        <v>40620</v>
      </c>
      <c r="AC6931" s="45">
        <v>40620</v>
      </c>
      <c r="AK6931" s="10"/>
    </row>
    <row r="6932" spans="1:37">
      <c r="A6932" t="s">
        <v>45</v>
      </c>
      <c r="B6932" t="s">
        <v>46</v>
      </c>
      <c r="C6932" t="s">
        <v>47</v>
      </c>
      <c r="D6932" t="s">
        <v>7337</v>
      </c>
      <c r="E6932" t="s">
        <v>88</v>
      </c>
      <c r="F6932" t="s">
        <v>79</v>
      </c>
      <c r="G6932" t="s">
        <v>51</v>
      </c>
      <c r="H6932" s="20" t="s">
        <v>52</v>
      </c>
      <c r="I6932" t="s">
        <v>53</v>
      </c>
      <c r="J6932" t="s">
        <v>54</v>
      </c>
      <c r="K6932">
        <v>3</v>
      </c>
      <c r="L6932" t="s">
        <v>55</v>
      </c>
      <c r="M6932" t="s">
        <v>77</v>
      </c>
      <c r="N6932" t="s">
        <v>89</v>
      </c>
      <c r="O6932" s="21" t="s">
        <v>58</v>
      </c>
      <c r="P6932" s="21" t="s">
        <v>659</v>
      </c>
      <c r="Q6932" s="20" t="s">
        <v>660</v>
      </c>
      <c r="R6932" s="21" t="s">
        <v>661</v>
      </c>
      <c r="S6932" s="35">
        <v>1</v>
      </c>
      <c r="T6932" s="22">
        <v>1</v>
      </c>
      <c r="U6932" s="20" t="s">
        <v>62</v>
      </c>
      <c r="V6932" s="20">
        <v>45925</v>
      </c>
      <c r="W6932" s="21">
        <v>9</v>
      </c>
      <c r="X6932" s="20">
        <v>45933</v>
      </c>
      <c r="Y6932" s="20">
        <v>45929</v>
      </c>
      <c r="Z6932" s="48">
        <v>9</v>
      </c>
      <c r="AA6932">
        <v>2025</v>
      </c>
      <c r="AB6932" s="45">
        <v>56244</v>
      </c>
      <c r="AC6932" s="45">
        <v>56244</v>
      </c>
      <c r="AK6932" s="10"/>
    </row>
    <row r="6933" spans="1:37">
      <c r="A6933" t="s">
        <v>45</v>
      </c>
      <c r="B6933" t="s">
        <v>46</v>
      </c>
      <c r="C6933" t="s">
        <v>47</v>
      </c>
      <c r="D6933" t="s">
        <v>7338</v>
      </c>
      <c r="E6933" t="s">
        <v>88</v>
      </c>
      <c r="F6933" t="s">
        <v>79</v>
      </c>
      <c r="G6933" t="s">
        <v>51</v>
      </c>
      <c r="H6933" s="20" t="s">
        <v>52</v>
      </c>
      <c r="I6933" t="s">
        <v>53</v>
      </c>
      <c r="J6933" t="s">
        <v>54</v>
      </c>
      <c r="K6933">
        <v>3</v>
      </c>
      <c r="L6933" t="s">
        <v>55</v>
      </c>
      <c r="M6933" t="s">
        <v>56</v>
      </c>
      <c r="N6933" t="s">
        <v>57</v>
      </c>
      <c r="O6933" s="21" t="s">
        <v>58</v>
      </c>
      <c r="P6933" s="21" t="s">
        <v>522</v>
      </c>
      <c r="Q6933" s="20" t="s">
        <v>523</v>
      </c>
      <c r="R6933" s="21" t="s">
        <v>524</v>
      </c>
      <c r="S6933" s="35">
        <v>1</v>
      </c>
      <c r="T6933" s="22">
        <v>1</v>
      </c>
      <c r="U6933" s="20" t="s">
        <v>62</v>
      </c>
      <c r="V6933" s="20">
        <v>45901</v>
      </c>
      <c r="W6933" s="21">
        <v>9</v>
      </c>
      <c r="X6933" s="20">
        <v>45909</v>
      </c>
      <c r="Y6933" s="20">
        <v>45903</v>
      </c>
      <c r="Z6933" s="48">
        <v>9</v>
      </c>
      <c r="AA6933">
        <v>2025</v>
      </c>
      <c r="AB6933" s="45">
        <v>33118</v>
      </c>
      <c r="AC6933" s="45">
        <v>33118</v>
      </c>
      <c r="AK6933" s="10"/>
    </row>
    <row r="6934" spans="1:37">
      <c r="A6934" t="s">
        <v>45</v>
      </c>
      <c r="B6934" t="s">
        <v>46</v>
      </c>
      <c r="C6934" t="s">
        <v>47</v>
      </c>
      <c r="D6934" t="s">
        <v>7339</v>
      </c>
      <c r="E6934" t="s">
        <v>88</v>
      </c>
      <c r="F6934" t="s">
        <v>79</v>
      </c>
      <c r="G6934" t="s">
        <v>51</v>
      </c>
      <c r="H6934" s="20" t="s">
        <v>52</v>
      </c>
      <c r="I6934" t="s">
        <v>53</v>
      </c>
      <c r="J6934" t="s">
        <v>54</v>
      </c>
      <c r="K6934">
        <v>3</v>
      </c>
      <c r="L6934" t="s">
        <v>55</v>
      </c>
      <c r="M6934" t="s">
        <v>56</v>
      </c>
      <c r="N6934" t="s">
        <v>57</v>
      </c>
      <c r="O6934" s="21" t="s">
        <v>58</v>
      </c>
      <c r="P6934" s="21" t="s">
        <v>522</v>
      </c>
      <c r="Q6934" s="20" t="s">
        <v>1078</v>
      </c>
      <c r="R6934" s="21" t="s">
        <v>1079</v>
      </c>
      <c r="S6934" s="35">
        <v>1</v>
      </c>
      <c r="T6934" s="22">
        <v>1</v>
      </c>
      <c r="U6934" s="20" t="s">
        <v>62</v>
      </c>
      <c r="V6934" s="20">
        <v>45902</v>
      </c>
      <c r="W6934" s="21">
        <v>9</v>
      </c>
      <c r="X6934" s="20">
        <v>45911</v>
      </c>
      <c r="Y6934" s="20">
        <v>45908</v>
      </c>
      <c r="Z6934" s="48">
        <v>9</v>
      </c>
      <c r="AA6934">
        <v>2025</v>
      </c>
      <c r="AB6934" s="45">
        <v>46872</v>
      </c>
      <c r="AC6934" s="45">
        <v>46872</v>
      </c>
      <c r="AK6934" s="10"/>
    </row>
    <row r="6935" spans="1:37">
      <c r="A6935" t="s">
        <v>45</v>
      </c>
      <c r="B6935" t="s">
        <v>46</v>
      </c>
      <c r="C6935" t="s">
        <v>47</v>
      </c>
      <c r="D6935" t="s">
        <v>7340</v>
      </c>
      <c r="E6935" t="s">
        <v>88</v>
      </c>
      <c r="F6935" t="s">
        <v>79</v>
      </c>
      <c r="G6935" t="s">
        <v>51</v>
      </c>
      <c r="H6935" s="20" t="s">
        <v>52</v>
      </c>
      <c r="I6935" t="s">
        <v>53</v>
      </c>
      <c r="J6935" t="s">
        <v>54</v>
      </c>
      <c r="K6935">
        <v>3</v>
      </c>
      <c r="L6935" t="s">
        <v>55</v>
      </c>
      <c r="M6935" t="s">
        <v>56</v>
      </c>
      <c r="N6935" t="s">
        <v>57</v>
      </c>
      <c r="O6935" s="21" t="s">
        <v>58</v>
      </c>
      <c r="P6935" s="21" t="s">
        <v>207</v>
      </c>
      <c r="Q6935" s="20" t="s">
        <v>2365</v>
      </c>
      <c r="R6935" s="21" t="s">
        <v>2366</v>
      </c>
      <c r="S6935" s="35">
        <v>1</v>
      </c>
      <c r="T6935" s="22">
        <v>1</v>
      </c>
      <c r="U6935" s="20" t="s">
        <v>62</v>
      </c>
      <c r="V6935" s="20">
        <v>45902</v>
      </c>
      <c r="W6935" s="21">
        <v>9</v>
      </c>
      <c r="X6935" s="20">
        <v>45909</v>
      </c>
      <c r="Y6935" s="20">
        <v>45903</v>
      </c>
      <c r="Z6935" s="48">
        <v>9</v>
      </c>
      <c r="AA6935">
        <v>2025</v>
      </c>
      <c r="AB6935" s="45">
        <v>53119</v>
      </c>
      <c r="AC6935" s="45">
        <v>53119</v>
      </c>
      <c r="AK6935" s="10"/>
    </row>
    <row r="6936" spans="1:37">
      <c r="A6936" t="s">
        <v>45</v>
      </c>
      <c r="B6936" t="s">
        <v>46</v>
      </c>
      <c r="C6936" t="s">
        <v>47</v>
      </c>
      <c r="D6936" t="s">
        <v>7341</v>
      </c>
      <c r="E6936" t="s">
        <v>88</v>
      </c>
      <c r="F6936" t="s">
        <v>79</v>
      </c>
      <c r="G6936" t="s">
        <v>51</v>
      </c>
      <c r="H6936" s="20" t="s">
        <v>52</v>
      </c>
      <c r="I6936" t="s">
        <v>53</v>
      </c>
      <c r="J6936" t="s">
        <v>54</v>
      </c>
      <c r="K6936">
        <v>3</v>
      </c>
      <c r="L6936" t="s">
        <v>55</v>
      </c>
      <c r="M6936" t="s">
        <v>77</v>
      </c>
      <c r="N6936" t="s">
        <v>89</v>
      </c>
      <c r="O6936" s="21" t="s">
        <v>58</v>
      </c>
      <c r="P6936" s="21" t="s">
        <v>90</v>
      </c>
      <c r="Q6936" s="20" t="s">
        <v>247</v>
      </c>
      <c r="R6936" s="21" t="s">
        <v>248</v>
      </c>
      <c r="S6936" s="35">
        <v>2</v>
      </c>
      <c r="T6936" s="22">
        <v>2</v>
      </c>
      <c r="U6936" s="20" t="s">
        <v>62</v>
      </c>
      <c r="V6936" s="20">
        <v>45901</v>
      </c>
      <c r="W6936" s="21">
        <v>9</v>
      </c>
      <c r="X6936" s="20">
        <v>45908</v>
      </c>
      <c r="Y6936" s="20">
        <v>45903</v>
      </c>
      <c r="Z6936" s="48">
        <v>9</v>
      </c>
      <c r="AA6936">
        <v>2025</v>
      </c>
      <c r="AB6936" s="45">
        <v>112486</v>
      </c>
      <c r="AC6936" s="45">
        <v>112486</v>
      </c>
      <c r="AK6936" s="10"/>
    </row>
    <row r="6937" spans="1:37">
      <c r="A6937" t="s">
        <v>45</v>
      </c>
      <c r="B6937" t="s">
        <v>46</v>
      </c>
      <c r="C6937" t="s">
        <v>47</v>
      </c>
      <c r="D6937" t="s">
        <v>7342</v>
      </c>
      <c r="E6937" t="s">
        <v>88</v>
      </c>
      <c r="F6937" t="s">
        <v>79</v>
      </c>
      <c r="G6937" t="s">
        <v>51</v>
      </c>
      <c r="H6937" s="20" t="s">
        <v>52</v>
      </c>
      <c r="I6937" t="s">
        <v>53</v>
      </c>
      <c r="J6937" t="s">
        <v>54</v>
      </c>
      <c r="K6937">
        <v>3</v>
      </c>
      <c r="L6937" t="s">
        <v>55</v>
      </c>
      <c r="M6937" t="s">
        <v>77</v>
      </c>
      <c r="N6937" t="s">
        <v>89</v>
      </c>
      <c r="O6937" s="21" t="s">
        <v>58</v>
      </c>
      <c r="P6937" s="21" t="s">
        <v>119</v>
      </c>
      <c r="Q6937" s="20" t="s">
        <v>3415</v>
      </c>
      <c r="R6937" s="21" t="s">
        <v>3416</v>
      </c>
      <c r="S6937" s="35">
        <v>1</v>
      </c>
      <c r="T6937" s="22">
        <v>1</v>
      </c>
      <c r="U6937" s="20" t="s">
        <v>62</v>
      </c>
      <c r="V6937" s="20">
        <v>45901</v>
      </c>
      <c r="W6937" s="21">
        <v>9</v>
      </c>
      <c r="X6937" s="20">
        <v>45911</v>
      </c>
      <c r="Y6937" s="20">
        <v>45908</v>
      </c>
      <c r="Z6937" s="48">
        <v>9</v>
      </c>
      <c r="AA6937">
        <v>2025</v>
      </c>
      <c r="AB6937" s="45">
        <v>37494</v>
      </c>
      <c r="AC6937" s="45">
        <v>37494</v>
      </c>
      <c r="AK6937" s="10"/>
    </row>
    <row r="6938" spans="1:37">
      <c r="A6938" t="s">
        <v>45</v>
      </c>
      <c r="B6938" t="s">
        <v>46</v>
      </c>
      <c r="C6938" t="s">
        <v>47</v>
      </c>
      <c r="D6938" t="s">
        <v>7343</v>
      </c>
      <c r="E6938" t="s">
        <v>88</v>
      </c>
      <c r="F6938" t="s">
        <v>79</v>
      </c>
      <c r="G6938" t="s">
        <v>51</v>
      </c>
      <c r="H6938" s="20" t="s">
        <v>52</v>
      </c>
      <c r="I6938" t="s">
        <v>53</v>
      </c>
      <c r="J6938" t="s">
        <v>54</v>
      </c>
      <c r="K6938">
        <v>3</v>
      </c>
      <c r="L6938" t="s">
        <v>55</v>
      </c>
      <c r="M6938" t="s">
        <v>77</v>
      </c>
      <c r="N6938" t="s">
        <v>89</v>
      </c>
      <c r="O6938" s="21" t="s">
        <v>58</v>
      </c>
      <c r="P6938" s="21" t="s">
        <v>90</v>
      </c>
      <c r="Q6938" s="20" t="s">
        <v>341</v>
      </c>
      <c r="R6938" s="21" t="s">
        <v>342</v>
      </c>
      <c r="S6938" s="35">
        <v>1</v>
      </c>
      <c r="T6938" s="22">
        <v>1</v>
      </c>
      <c r="U6938" s="20" t="s">
        <v>62</v>
      </c>
      <c r="V6938" s="20">
        <v>45901</v>
      </c>
      <c r="W6938" s="21">
        <v>9</v>
      </c>
      <c r="X6938" s="20">
        <v>45910</v>
      </c>
      <c r="Y6938" s="20">
        <v>45905</v>
      </c>
      <c r="Z6938" s="48">
        <v>9</v>
      </c>
      <c r="AA6938">
        <v>2025</v>
      </c>
      <c r="AB6938" s="45">
        <v>103327</v>
      </c>
      <c r="AC6938" s="45">
        <v>103327</v>
      </c>
      <c r="AK6938" s="10"/>
    </row>
    <row r="6939" spans="1:37">
      <c r="A6939" t="s">
        <v>45</v>
      </c>
      <c r="B6939" t="s">
        <v>46</v>
      </c>
      <c r="C6939" t="s">
        <v>47</v>
      </c>
      <c r="D6939" t="s">
        <v>7344</v>
      </c>
      <c r="E6939" t="s">
        <v>88</v>
      </c>
      <c r="F6939" t="s">
        <v>79</v>
      </c>
      <c r="G6939" t="s">
        <v>51</v>
      </c>
      <c r="H6939" s="20" t="s">
        <v>52</v>
      </c>
      <c r="I6939" t="s">
        <v>53</v>
      </c>
      <c r="J6939" t="s">
        <v>54</v>
      </c>
      <c r="K6939">
        <v>3</v>
      </c>
      <c r="L6939" t="s">
        <v>55</v>
      </c>
      <c r="M6939" t="s">
        <v>56</v>
      </c>
      <c r="N6939" t="s">
        <v>57</v>
      </c>
      <c r="O6939" s="21" t="s">
        <v>58</v>
      </c>
      <c r="P6939" s="21" t="s">
        <v>64</v>
      </c>
      <c r="Q6939" s="20" t="s">
        <v>2467</v>
      </c>
      <c r="R6939" s="21" t="s">
        <v>2468</v>
      </c>
      <c r="S6939" s="35">
        <v>1</v>
      </c>
      <c r="T6939" s="22">
        <v>1</v>
      </c>
      <c r="U6939" s="20" t="s">
        <v>62</v>
      </c>
      <c r="V6939" s="20">
        <v>45901</v>
      </c>
      <c r="W6939" s="21">
        <v>9</v>
      </c>
      <c r="X6939" s="20">
        <v>45908</v>
      </c>
      <c r="Y6939" s="20">
        <v>45903</v>
      </c>
      <c r="Z6939" s="48">
        <v>9</v>
      </c>
      <c r="AA6939">
        <v>2025</v>
      </c>
      <c r="AB6939" s="45">
        <v>103117</v>
      </c>
      <c r="AC6939" s="45">
        <v>103117</v>
      </c>
      <c r="AK6939" s="10"/>
    </row>
    <row r="6940" spans="1:37">
      <c r="A6940" t="s">
        <v>45</v>
      </c>
      <c r="B6940" t="s">
        <v>46</v>
      </c>
      <c r="C6940" t="s">
        <v>47</v>
      </c>
      <c r="D6940" t="s">
        <v>7345</v>
      </c>
      <c r="E6940" t="s">
        <v>88</v>
      </c>
      <c r="F6940" t="s">
        <v>79</v>
      </c>
      <c r="G6940" t="s">
        <v>51</v>
      </c>
      <c r="H6940" s="20" t="s">
        <v>52</v>
      </c>
      <c r="I6940" t="s">
        <v>53</v>
      </c>
      <c r="J6940" t="s">
        <v>54</v>
      </c>
      <c r="K6940">
        <v>3</v>
      </c>
      <c r="L6940" t="s">
        <v>55</v>
      </c>
      <c r="M6940" t="s">
        <v>77</v>
      </c>
      <c r="N6940" t="s">
        <v>89</v>
      </c>
      <c r="O6940" s="21" t="s">
        <v>58</v>
      </c>
      <c r="P6940" s="21" t="s">
        <v>90</v>
      </c>
      <c r="Q6940" s="20" t="s">
        <v>91</v>
      </c>
      <c r="R6940" s="21" t="s">
        <v>92</v>
      </c>
      <c r="S6940" s="35">
        <v>1</v>
      </c>
      <c r="T6940" s="22">
        <v>1</v>
      </c>
      <c r="U6940" s="20" t="s">
        <v>62</v>
      </c>
      <c r="V6940" s="20">
        <v>45901</v>
      </c>
      <c r="W6940" s="21">
        <v>9</v>
      </c>
      <c r="X6940" s="20">
        <v>45911</v>
      </c>
      <c r="Y6940" s="20">
        <v>45908</v>
      </c>
      <c r="Z6940" s="48">
        <v>9</v>
      </c>
      <c r="AA6940">
        <v>2025</v>
      </c>
      <c r="AB6940" s="45">
        <v>49994</v>
      </c>
      <c r="AC6940" s="45">
        <v>49994</v>
      </c>
      <c r="AK6940" s="10"/>
    </row>
    <row r="6941" spans="1:37">
      <c r="A6941" t="s">
        <v>45</v>
      </c>
      <c r="B6941" t="s">
        <v>46</v>
      </c>
      <c r="C6941" t="s">
        <v>47</v>
      </c>
      <c r="D6941" t="s">
        <v>7346</v>
      </c>
      <c r="E6941" t="s">
        <v>88</v>
      </c>
      <c r="F6941" t="s">
        <v>79</v>
      </c>
      <c r="G6941" t="s">
        <v>51</v>
      </c>
      <c r="H6941" s="20" t="s">
        <v>52</v>
      </c>
      <c r="I6941" t="s">
        <v>53</v>
      </c>
      <c r="J6941" t="s">
        <v>54</v>
      </c>
      <c r="K6941">
        <v>3</v>
      </c>
      <c r="L6941" t="s">
        <v>55</v>
      </c>
      <c r="M6941" t="s">
        <v>77</v>
      </c>
      <c r="N6941" t="s">
        <v>89</v>
      </c>
      <c r="O6941" s="21" t="s">
        <v>58</v>
      </c>
      <c r="P6941" s="21" t="s">
        <v>119</v>
      </c>
      <c r="Q6941" s="20" t="s">
        <v>903</v>
      </c>
      <c r="R6941" s="21" t="s">
        <v>904</v>
      </c>
      <c r="S6941" s="35">
        <v>1</v>
      </c>
      <c r="T6941" s="22">
        <v>1</v>
      </c>
      <c r="U6941" s="20" t="s">
        <v>62</v>
      </c>
      <c r="V6941" s="20">
        <v>45901</v>
      </c>
      <c r="W6941" s="21">
        <v>9</v>
      </c>
      <c r="X6941" s="20">
        <v>45908</v>
      </c>
      <c r="Y6941" s="20">
        <v>45903</v>
      </c>
      <c r="Z6941" s="48">
        <v>9</v>
      </c>
      <c r="AA6941">
        <v>2025</v>
      </c>
      <c r="AB6941" s="45">
        <v>103324</v>
      </c>
      <c r="AC6941" s="45">
        <v>103324</v>
      </c>
      <c r="AK6941" s="10"/>
    </row>
    <row r="6942" spans="1:37">
      <c r="A6942" t="s">
        <v>45</v>
      </c>
      <c r="B6942" t="s">
        <v>46</v>
      </c>
      <c r="C6942" t="s">
        <v>47</v>
      </c>
      <c r="D6942" t="s">
        <v>7347</v>
      </c>
      <c r="E6942" t="s">
        <v>88</v>
      </c>
      <c r="F6942" t="s">
        <v>79</v>
      </c>
      <c r="G6942" t="s">
        <v>51</v>
      </c>
      <c r="H6942" s="20" t="s">
        <v>52</v>
      </c>
      <c r="I6942" t="s">
        <v>53</v>
      </c>
      <c r="J6942" t="s">
        <v>54</v>
      </c>
      <c r="K6942">
        <v>3</v>
      </c>
      <c r="L6942" t="s">
        <v>55</v>
      </c>
      <c r="M6942" t="s">
        <v>77</v>
      </c>
      <c r="N6942" t="s">
        <v>89</v>
      </c>
      <c r="O6942" s="21" t="s">
        <v>58</v>
      </c>
      <c r="P6942" s="21" t="s">
        <v>126</v>
      </c>
      <c r="Q6942" s="20" t="s">
        <v>1746</v>
      </c>
      <c r="R6942" s="21" t="s">
        <v>1747</v>
      </c>
      <c r="S6942" s="35">
        <v>1</v>
      </c>
      <c r="T6942" s="22">
        <v>1</v>
      </c>
      <c r="U6942" s="20" t="s">
        <v>62</v>
      </c>
      <c r="V6942" s="20">
        <v>45912</v>
      </c>
      <c r="W6942" s="21">
        <v>9</v>
      </c>
      <c r="X6942" s="20">
        <v>45923</v>
      </c>
      <c r="Y6942" s="20">
        <v>45917</v>
      </c>
      <c r="Z6942" s="48">
        <v>9</v>
      </c>
      <c r="AA6942">
        <v>2025</v>
      </c>
      <c r="AB6942" s="45">
        <v>21869</v>
      </c>
      <c r="AC6942" s="45">
        <v>21869</v>
      </c>
      <c r="AK6942" s="10"/>
    </row>
    <row r="6943" spans="1:37">
      <c r="A6943" t="s">
        <v>45</v>
      </c>
      <c r="B6943" t="s">
        <v>46</v>
      </c>
      <c r="C6943" t="s">
        <v>47</v>
      </c>
      <c r="D6943" t="s">
        <v>7348</v>
      </c>
      <c r="E6943" t="s">
        <v>88</v>
      </c>
      <c r="F6943" t="s">
        <v>79</v>
      </c>
      <c r="G6943" t="s">
        <v>51</v>
      </c>
      <c r="H6943" s="20" t="s">
        <v>52</v>
      </c>
      <c r="I6943" t="s">
        <v>53</v>
      </c>
      <c r="J6943" t="s">
        <v>54</v>
      </c>
      <c r="K6943">
        <v>3</v>
      </c>
      <c r="L6943" t="s">
        <v>55</v>
      </c>
      <c r="M6943" t="s">
        <v>77</v>
      </c>
      <c r="N6943" t="s">
        <v>89</v>
      </c>
      <c r="O6943" s="21" t="s">
        <v>58</v>
      </c>
      <c r="P6943" s="21" t="s">
        <v>90</v>
      </c>
      <c r="Q6943" s="20" t="s">
        <v>3422</v>
      </c>
      <c r="R6943" s="21" t="s">
        <v>3423</v>
      </c>
      <c r="S6943" s="35">
        <v>1</v>
      </c>
      <c r="T6943" s="22">
        <v>1</v>
      </c>
      <c r="U6943" s="20" t="s">
        <v>62</v>
      </c>
      <c r="V6943" s="20">
        <v>45910</v>
      </c>
      <c r="W6943" s="21">
        <v>9</v>
      </c>
      <c r="X6943" s="20">
        <v>45922</v>
      </c>
      <c r="Y6943" s="20">
        <v>45915</v>
      </c>
      <c r="Z6943" s="48">
        <v>9</v>
      </c>
      <c r="AA6943">
        <v>2025</v>
      </c>
      <c r="AB6943" s="45">
        <v>81245</v>
      </c>
      <c r="AC6943" s="45">
        <v>81245</v>
      </c>
      <c r="AK6943" s="10"/>
    </row>
    <row r="6944" spans="1:37">
      <c r="A6944" t="s">
        <v>45</v>
      </c>
      <c r="B6944" t="s">
        <v>46</v>
      </c>
      <c r="C6944" t="s">
        <v>47</v>
      </c>
      <c r="D6944" t="s">
        <v>7349</v>
      </c>
      <c r="E6944" t="s">
        <v>88</v>
      </c>
      <c r="F6944" t="s">
        <v>79</v>
      </c>
      <c r="G6944" t="s">
        <v>51</v>
      </c>
      <c r="H6944" s="20" t="s">
        <v>52</v>
      </c>
      <c r="I6944" t="s">
        <v>53</v>
      </c>
      <c r="J6944" t="s">
        <v>54</v>
      </c>
      <c r="K6944">
        <v>3</v>
      </c>
      <c r="L6944" t="s">
        <v>55</v>
      </c>
      <c r="M6944" t="s">
        <v>77</v>
      </c>
      <c r="N6944" t="s">
        <v>89</v>
      </c>
      <c r="O6944" s="21" t="s">
        <v>58</v>
      </c>
      <c r="P6944" s="21" t="s">
        <v>119</v>
      </c>
      <c r="Q6944" s="20" t="s">
        <v>1617</v>
      </c>
      <c r="R6944" s="21" t="s">
        <v>1618</v>
      </c>
      <c r="S6944" s="35">
        <v>1</v>
      </c>
      <c r="T6944" s="22">
        <v>1</v>
      </c>
      <c r="U6944" s="20" t="s">
        <v>62</v>
      </c>
      <c r="V6944" s="20">
        <v>45911</v>
      </c>
      <c r="W6944" s="21">
        <v>9</v>
      </c>
      <c r="X6944" s="20">
        <v>45923</v>
      </c>
      <c r="Y6944" s="20">
        <v>45917</v>
      </c>
      <c r="Z6944" s="48">
        <v>9</v>
      </c>
      <c r="AA6944">
        <v>2025</v>
      </c>
      <c r="AB6944" s="45">
        <v>103324</v>
      </c>
      <c r="AC6944" s="45">
        <v>103324</v>
      </c>
      <c r="AK6944" s="10"/>
    </row>
    <row r="6945" spans="1:37">
      <c r="A6945" t="s">
        <v>45</v>
      </c>
      <c r="B6945" t="s">
        <v>46</v>
      </c>
      <c r="C6945" t="s">
        <v>47</v>
      </c>
      <c r="D6945" t="s">
        <v>7350</v>
      </c>
      <c r="E6945" t="s">
        <v>88</v>
      </c>
      <c r="F6945" t="s">
        <v>79</v>
      </c>
      <c r="G6945" t="s">
        <v>51</v>
      </c>
      <c r="H6945" s="20" t="s">
        <v>52</v>
      </c>
      <c r="I6945" t="s">
        <v>53</v>
      </c>
      <c r="J6945" t="s">
        <v>54</v>
      </c>
      <c r="K6945">
        <v>3</v>
      </c>
      <c r="L6945" t="s">
        <v>55</v>
      </c>
      <c r="M6945" t="s">
        <v>77</v>
      </c>
      <c r="N6945" t="s">
        <v>89</v>
      </c>
      <c r="O6945" s="21" t="s">
        <v>58</v>
      </c>
      <c r="P6945" s="21" t="s">
        <v>119</v>
      </c>
      <c r="Q6945" s="20" t="s">
        <v>968</v>
      </c>
      <c r="R6945" s="21" t="s">
        <v>969</v>
      </c>
      <c r="S6945" s="35">
        <v>1</v>
      </c>
      <c r="T6945" s="22">
        <v>1</v>
      </c>
      <c r="U6945" s="20" t="s">
        <v>62</v>
      </c>
      <c r="V6945" s="20">
        <v>45910</v>
      </c>
      <c r="W6945" s="21">
        <v>9</v>
      </c>
      <c r="X6945" s="20">
        <v>45917</v>
      </c>
      <c r="Y6945" s="20">
        <v>45915</v>
      </c>
      <c r="Z6945" s="48">
        <v>9</v>
      </c>
      <c r="AA6945">
        <v>2025</v>
      </c>
      <c r="AB6945" s="45">
        <v>93325</v>
      </c>
      <c r="AC6945" s="45">
        <v>93325</v>
      </c>
      <c r="AK6945" s="10"/>
    </row>
    <row r="6946" spans="1:37">
      <c r="A6946" t="s">
        <v>45</v>
      </c>
      <c r="B6946" t="s">
        <v>46</v>
      </c>
      <c r="C6946" t="s">
        <v>47</v>
      </c>
      <c r="D6946" t="s">
        <v>7351</v>
      </c>
      <c r="E6946" t="s">
        <v>88</v>
      </c>
      <c r="F6946" t="s">
        <v>79</v>
      </c>
      <c r="G6946" t="s">
        <v>51</v>
      </c>
      <c r="H6946" s="20" t="s">
        <v>52</v>
      </c>
      <c r="I6946" t="s">
        <v>53</v>
      </c>
      <c r="J6946" t="s">
        <v>54</v>
      </c>
      <c r="K6946">
        <v>3</v>
      </c>
      <c r="L6946" t="s">
        <v>55</v>
      </c>
      <c r="M6946" t="s">
        <v>77</v>
      </c>
      <c r="N6946" t="s">
        <v>89</v>
      </c>
      <c r="O6946" s="21" t="s">
        <v>58</v>
      </c>
      <c r="P6946" s="21" t="s">
        <v>97</v>
      </c>
      <c r="Q6946" s="20" t="s">
        <v>1012</v>
      </c>
      <c r="R6946" s="21" t="s">
        <v>1013</v>
      </c>
      <c r="S6946" s="35">
        <v>1</v>
      </c>
      <c r="T6946" s="22">
        <v>1</v>
      </c>
      <c r="U6946" s="20" t="s">
        <v>62</v>
      </c>
      <c r="V6946" s="20">
        <v>45910</v>
      </c>
      <c r="W6946" s="21">
        <v>9</v>
      </c>
      <c r="X6946" s="20">
        <v>45929</v>
      </c>
      <c r="Y6946" s="20">
        <v>45924</v>
      </c>
      <c r="Z6946" s="48">
        <v>9</v>
      </c>
      <c r="AA6946">
        <v>2025</v>
      </c>
      <c r="AB6946" s="45">
        <v>35288</v>
      </c>
      <c r="AC6946" s="45">
        <v>35288</v>
      </c>
      <c r="AK6946" s="10"/>
    </row>
    <row r="6947" spans="1:37">
      <c r="A6947" t="s">
        <v>45</v>
      </c>
      <c r="B6947" t="s">
        <v>46</v>
      </c>
      <c r="C6947" t="s">
        <v>47</v>
      </c>
      <c r="D6947" t="s">
        <v>7352</v>
      </c>
      <c r="E6947" t="s">
        <v>88</v>
      </c>
      <c r="F6947" t="s">
        <v>79</v>
      </c>
      <c r="G6947" t="s">
        <v>51</v>
      </c>
      <c r="H6947" s="20" t="s">
        <v>52</v>
      </c>
      <c r="I6947" t="s">
        <v>53</v>
      </c>
      <c r="J6947" t="s">
        <v>54</v>
      </c>
      <c r="K6947">
        <v>3</v>
      </c>
      <c r="L6947" t="s">
        <v>55</v>
      </c>
      <c r="M6947" t="s">
        <v>77</v>
      </c>
      <c r="N6947" t="s">
        <v>89</v>
      </c>
      <c r="O6947" s="21" t="s">
        <v>58</v>
      </c>
      <c r="P6947" s="21" t="s">
        <v>126</v>
      </c>
      <c r="Q6947" s="20" t="s">
        <v>1002</v>
      </c>
      <c r="R6947" s="21" t="s">
        <v>1003</v>
      </c>
      <c r="S6947" s="35">
        <v>1</v>
      </c>
      <c r="T6947" s="22">
        <v>1</v>
      </c>
      <c r="U6947" s="20" t="s">
        <v>62</v>
      </c>
      <c r="V6947" s="20">
        <v>45910</v>
      </c>
      <c r="W6947" s="21">
        <v>9</v>
      </c>
      <c r="X6947" s="20">
        <v>45929</v>
      </c>
      <c r="Y6947" s="20">
        <v>45924</v>
      </c>
      <c r="Z6947" s="48">
        <v>9</v>
      </c>
      <c r="AA6947">
        <v>2025</v>
      </c>
      <c r="AB6947" s="45">
        <v>34367</v>
      </c>
      <c r="AC6947" s="45">
        <v>34367</v>
      </c>
      <c r="AK6947" s="10"/>
    </row>
    <row r="6948" spans="1:37">
      <c r="A6948" t="s">
        <v>45</v>
      </c>
      <c r="B6948" t="s">
        <v>46</v>
      </c>
      <c r="C6948" t="s">
        <v>47</v>
      </c>
      <c r="D6948" t="s">
        <v>7353</v>
      </c>
      <c r="E6948" t="s">
        <v>88</v>
      </c>
      <c r="F6948" t="s">
        <v>79</v>
      </c>
      <c r="G6948" t="s">
        <v>51</v>
      </c>
      <c r="H6948" s="20" t="s">
        <v>52</v>
      </c>
      <c r="I6948" t="s">
        <v>53</v>
      </c>
      <c r="J6948" t="s">
        <v>54</v>
      </c>
      <c r="K6948">
        <v>3</v>
      </c>
      <c r="L6948" t="s">
        <v>55</v>
      </c>
      <c r="M6948" t="s">
        <v>77</v>
      </c>
      <c r="N6948" t="s">
        <v>89</v>
      </c>
      <c r="O6948" s="21" t="s">
        <v>58</v>
      </c>
      <c r="P6948" s="21" t="s">
        <v>119</v>
      </c>
      <c r="Q6948" s="20" t="s">
        <v>264</v>
      </c>
      <c r="R6948" s="21" t="s">
        <v>265</v>
      </c>
      <c r="S6948" s="35">
        <v>1</v>
      </c>
      <c r="T6948" s="22">
        <v>1</v>
      </c>
      <c r="U6948" s="20" t="s">
        <v>62</v>
      </c>
      <c r="V6948" s="20">
        <v>45910</v>
      </c>
      <c r="W6948" s="21">
        <v>9</v>
      </c>
      <c r="X6948" s="20">
        <v>45923</v>
      </c>
      <c r="Y6948" s="20">
        <v>45915</v>
      </c>
      <c r="Z6948" s="48">
        <v>9</v>
      </c>
      <c r="AA6948">
        <v>2025</v>
      </c>
      <c r="AB6948" s="45">
        <v>73327</v>
      </c>
      <c r="AC6948" s="45">
        <v>73327</v>
      </c>
      <c r="AK6948" s="10"/>
    </row>
    <row r="6949" spans="1:37">
      <c r="A6949" t="s">
        <v>45</v>
      </c>
      <c r="B6949" t="s">
        <v>46</v>
      </c>
      <c r="C6949" t="s">
        <v>47</v>
      </c>
      <c r="D6949" t="s">
        <v>7354</v>
      </c>
      <c r="E6949" t="s">
        <v>88</v>
      </c>
      <c r="F6949" t="s">
        <v>79</v>
      </c>
      <c r="G6949" t="s">
        <v>51</v>
      </c>
      <c r="H6949" s="20" t="s">
        <v>52</v>
      </c>
      <c r="I6949" t="s">
        <v>53</v>
      </c>
      <c r="J6949" t="s">
        <v>54</v>
      </c>
      <c r="K6949">
        <v>3</v>
      </c>
      <c r="L6949" t="s">
        <v>55</v>
      </c>
      <c r="M6949" t="s">
        <v>56</v>
      </c>
      <c r="N6949" t="s">
        <v>57</v>
      </c>
      <c r="O6949" s="21" t="s">
        <v>58</v>
      </c>
      <c r="P6949" s="21" t="s">
        <v>207</v>
      </c>
      <c r="Q6949" s="20" t="s">
        <v>2322</v>
      </c>
      <c r="R6949" s="21" t="s">
        <v>2323</v>
      </c>
      <c r="S6949" s="35">
        <v>1</v>
      </c>
      <c r="T6949" s="22">
        <v>1</v>
      </c>
      <c r="U6949" s="20" t="s">
        <v>62</v>
      </c>
      <c r="V6949" s="20">
        <v>45910</v>
      </c>
      <c r="W6949" s="21">
        <v>9</v>
      </c>
      <c r="X6949" s="20">
        <v>45917</v>
      </c>
      <c r="Y6949" s="20">
        <v>45915</v>
      </c>
      <c r="Z6949" s="48">
        <v>9</v>
      </c>
      <c r="AA6949">
        <v>2025</v>
      </c>
      <c r="AB6949" s="45">
        <v>103332</v>
      </c>
      <c r="AC6949" s="45">
        <v>103332</v>
      </c>
      <c r="AK6949" s="10"/>
    </row>
    <row r="6950" spans="1:37">
      <c r="A6950" t="s">
        <v>45</v>
      </c>
      <c r="B6950" t="s">
        <v>46</v>
      </c>
      <c r="C6950" t="s">
        <v>47</v>
      </c>
      <c r="D6950" t="s">
        <v>7355</v>
      </c>
      <c r="E6950" t="s">
        <v>88</v>
      </c>
      <c r="F6950" t="s">
        <v>79</v>
      </c>
      <c r="G6950" t="s">
        <v>51</v>
      </c>
      <c r="H6950" s="20" t="s">
        <v>52</v>
      </c>
      <c r="I6950" t="s">
        <v>53</v>
      </c>
      <c r="J6950" t="s">
        <v>54</v>
      </c>
      <c r="K6950">
        <v>3</v>
      </c>
      <c r="L6950" t="s">
        <v>55</v>
      </c>
      <c r="M6950" t="s">
        <v>56</v>
      </c>
      <c r="N6950" t="s">
        <v>57</v>
      </c>
      <c r="O6950" s="21" t="s">
        <v>58</v>
      </c>
      <c r="P6950" s="21" t="s">
        <v>64</v>
      </c>
      <c r="Q6950" s="20" t="s">
        <v>518</v>
      </c>
      <c r="R6950" s="21" t="s">
        <v>519</v>
      </c>
      <c r="S6950" s="35">
        <v>1</v>
      </c>
      <c r="T6950" s="22">
        <v>1</v>
      </c>
      <c r="U6950" s="20" t="s">
        <v>62</v>
      </c>
      <c r="V6950" s="20">
        <v>45911</v>
      </c>
      <c r="W6950" s="21">
        <v>9</v>
      </c>
      <c r="X6950" s="20">
        <v>45917</v>
      </c>
      <c r="Y6950" s="20">
        <v>45915</v>
      </c>
      <c r="Z6950" s="48">
        <v>9</v>
      </c>
      <c r="AA6950">
        <v>2025</v>
      </c>
      <c r="AB6950" s="45">
        <v>133325</v>
      </c>
      <c r="AC6950" s="45">
        <v>133325</v>
      </c>
      <c r="AK6950" s="10"/>
    </row>
    <row r="6951" spans="1:37">
      <c r="A6951" t="s">
        <v>45</v>
      </c>
      <c r="B6951" t="s">
        <v>46</v>
      </c>
      <c r="C6951" t="s">
        <v>47</v>
      </c>
      <c r="D6951" t="s">
        <v>7356</v>
      </c>
      <c r="E6951" t="s">
        <v>88</v>
      </c>
      <c r="F6951" t="s">
        <v>79</v>
      </c>
      <c r="G6951" t="s">
        <v>51</v>
      </c>
      <c r="H6951" s="20" t="s">
        <v>52</v>
      </c>
      <c r="I6951" t="s">
        <v>53</v>
      </c>
      <c r="J6951" t="s">
        <v>54</v>
      </c>
      <c r="K6951">
        <v>3</v>
      </c>
      <c r="L6951" t="s">
        <v>55</v>
      </c>
      <c r="M6951" t="s">
        <v>77</v>
      </c>
      <c r="N6951" t="s">
        <v>89</v>
      </c>
      <c r="O6951" s="21" t="s">
        <v>58</v>
      </c>
      <c r="P6951" s="21" t="s">
        <v>276</v>
      </c>
      <c r="Q6951" s="20" t="s">
        <v>315</v>
      </c>
      <c r="R6951" s="21" t="s">
        <v>316</v>
      </c>
      <c r="S6951" s="35">
        <v>1</v>
      </c>
      <c r="T6951" s="22">
        <v>1</v>
      </c>
      <c r="U6951" s="20" t="s">
        <v>62</v>
      </c>
      <c r="V6951" s="20">
        <v>45910</v>
      </c>
      <c r="W6951" s="21">
        <v>9</v>
      </c>
      <c r="X6951" s="20">
        <v>45924</v>
      </c>
      <c r="Y6951" s="20">
        <v>45917</v>
      </c>
      <c r="Z6951" s="48">
        <v>9</v>
      </c>
      <c r="AA6951">
        <v>2025</v>
      </c>
      <c r="AB6951" s="45">
        <v>14700</v>
      </c>
      <c r="AC6951" s="45">
        <v>14700</v>
      </c>
      <c r="AK6951" s="10"/>
    </row>
    <row r="6952" spans="1:37">
      <c r="A6952" t="s">
        <v>45</v>
      </c>
      <c r="B6952" t="s">
        <v>46</v>
      </c>
      <c r="C6952" t="s">
        <v>47</v>
      </c>
      <c r="D6952" t="s">
        <v>7357</v>
      </c>
      <c r="E6952" t="s">
        <v>88</v>
      </c>
      <c r="F6952" t="s">
        <v>79</v>
      </c>
      <c r="G6952" t="s">
        <v>51</v>
      </c>
      <c r="H6952" s="20" t="s">
        <v>52</v>
      </c>
      <c r="I6952" t="s">
        <v>53</v>
      </c>
      <c r="J6952" t="s">
        <v>54</v>
      </c>
      <c r="K6952">
        <v>3</v>
      </c>
      <c r="L6952" t="s">
        <v>55</v>
      </c>
      <c r="M6952" t="s">
        <v>56</v>
      </c>
      <c r="N6952" t="s">
        <v>57</v>
      </c>
      <c r="O6952" s="21" t="s">
        <v>58</v>
      </c>
      <c r="P6952" s="21" t="s">
        <v>64</v>
      </c>
      <c r="Q6952" s="20" t="s">
        <v>481</v>
      </c>
      <c r="R6952" s="21" t="s">
        <v>482</v>
      </c>
      <c r="S6952" s="35">
        <v>1</v>
      </c>
      <c r="T6952" s="22">
        <v>1</v>
      </c>
      <c r="U6952" s="20" t="s">
        <v>62</v>
      </c>
      <c r="V6952" s="20">
        <v>45907</v>
      </c>
      <c r="W6952" s="21">
        <v>9</v>
      </c>
      <c r="X6952" s="20">
        <v>45916</v>
      </c>
      <c r="Y6952" s="20">
        <v>45910</v>
      </c>
      <c r="Z6952" s="48">
        <v>9</v>
      </c>
      <c r="AA6952">
        <v>2025</v>
      </c>
      <c r="AB6952" s="45">
        <v>73327</v>
      </c>
      <c r="AC6952" s="45">
        <v>73327</v>
      </c>
      <c r="AK6952" s="10"/>
    </row>
    <row r="6953" spans="1:37">
      <c r="A6953" t="s">
        <v>45</v>
      </c>
      <c r="B6953" t="s">
        <v>46</v>
      </c>
      <c r="C6953" t="s">
        <v>47</v>
      </c>
      <c r="D6953" t="s">
        <v>7358</v>
      </c>
      <c r="E6953" t="s">
        <v>88</v>
      </c>
      <c r="F6953" t="s">
        <v>79</v>
      </c>
      <c r="G6953" t="s">
        <v>51</v>
      </c>
      <c r="H6953" s="20" t="s">
        <v>52</v>
      </c>
      <c r="I6953" t="s">
        <v>53</v>
      </c>
      <c r="J6953" t="s">
        <v>54</v>
      </c>
      <c r="K6953">
        <v>3</v>
      </c>
      <c r="L6953" t="s">
        <v>55</v>
      </c>
      <c r="M6953" t="s">
        <v>77</v>
      </c>
      <c r="N6953" t="s">
        <v>89</v>
      </c>
      <c r="O6953" s="21" t="s">
        <v>58</v>
      </c>
      <c r="P6953" s="21" t="s">
        <v>119</v>
      </c>
      <c r="Q6953" s="20" t="s">
        <v>939</v>
      </c>
      <c r="R6953" s="21" t="s">
        <v>940</v>
      </c>
      <c r="S6953" s="35">
        <v>1</v>
      </c>
      <c r="T6953" s="22">
        <v>1</v>
      </c>
      <c r="U6953" s="20" t="s">
        <v>62</v>
      </c>
      <c r="V6953" s="20">
        <v>45909</v>
      </c>
      <c r="W6953" s="21">
        <v>9</v>
      </c>
      <c r="X6953" s="20">
        <v>45917</v>
      </c>
      <c r="Y6953" s="20">
        <v>45915</v>
      </c>
      <c r="Z6953" s="48">
        <v>9</v>
      </c>
      <c r="AA6953">
        <v>2025</v>
      </c>
      <c r="AB6953" s="45">
        <v>93325</v>
      </c>
      <c r="AC6953" s="45">
        <v>93325</v>
      </c>
      <c r="AK6953" s="10"/>
    </row>
    <row r="6954" spans="1:37">
      <c r="A6954" t="s">
        <v>45</v>
      </c>
      <c r="B6954" t="s">
        <v>46</v>
      </c>
      <c r="C6954" t="s">
        <v>47</v>
      </c>
      <c r="D6954" t="s">
        <v>7359</v>
      </c>
      <c r="E6954" t="s">
        <v>88</v>
      </c>
      <c r="F6954" t="s">
        <v>79</v>
      </c>
      <c r="G6954" t="s">
        <v>51</v>
      </c>
      <c r="H6954" s="20" t="s">
        <v>52</v>
      </c>
      <c r="I6954" t="s">
        <v>53</v>
      </c>
      <c r="J6954" t="s">
        <v>54</v>
      </c>
      <c r="K6954">
        <v>3</v>
      </c>
      <c r="L6954" t="s">
        <v>55</v>
      </c>
      <c r="M6954" t="s">
        <v>56</v>
      </c>
      <c r="N6954" t="s">
        <v>57</v>
      </c>
      <c r="O6954" s="21" t="s">
        <v>58</v>
      </c>
      <c r="P6954" s="21" t="s">
        <v>64</v>
      </c>
      <c r="Q6954" s="20" t="s">
        <v>518</v>
      </c>
      <c r="R6954" s="21" t="s">
        <v>519</v>
      </c>
      <c r="S6954" s="35">
        <v>1</v>
      </c>
      <c r="T6954" s="22">
        <v>1</v>
      </c>
      <c r="U6954" s="20" t="s">
        <v>62</v>
      </c>
      <c r="V6954" s="20">
        <v>45909</v>
      </c>
      <c r="W6954" s="21">
        <v>9</v>
      </c>
      <c r="X6954" s="20">
        <v>45926</v>
      </c>
      <c r="Y6954" s="20">
        <v>45926</v>
      </c>
      <c r="Z6954" s="48">
        <v>9</v>
      </c>
      <c r="AA6954">
        <v>2025</v>
      </c>
      <c r="AB6954" s="45">
        <v>133325</v>
      </c>
      <c r="AC6954" s="45">
        <v>133325</v>
      </c>
      <c r="AK6954" s="10"/>
    </row>
    <row r="6955" spans="1:37">
      <c r="A6955" t="s">
        <v>45</v>
      </c>
      <c r="B6955" t="s">
        <v>46</v>
      </c>
      <c r="C6955" t="s">
        <v>47</v>
      </c>
      <c r="D6955" t="s">
        <v>7360</v>
      </c>
      <c r="E6955" t="s">
        <v>88</v>
      </c>
      <c r="F6955" t="s">
        <v>79</v>
      </c>
      <c r="G6955" t="s">
        <v>51</v>
      </c>
      <c r="H6955" s="20" t="s">
        <v>52</v>
      </c>
      <c r="I6955" t="s">
        <v>53</v>
      </c>
      <c r="J6955" t="s">
        <v>54</v>
      </c>
      <c r="K6955">
        <v>3</v>
      </c>
      <c r="L6955" t="s">
        <v>55</v>
      </c>
      <c r="M6955" t="s">
        <v>56</v>
      </c>
      <c r="N6955" t="s">
        <v>57</v>
      </c>
      <c r="O6955" s="21" t="s">
        <v>58</v>
      </c>
      <c r="P6955" s="21" t="s">
        <v>133</v>
      </c>
      <c r="Q6955" s="20" t="s">
        <v>511</v>
      </c>
      <c r="R6955" s="21" t="s">
        <v>512</v>
      </c>
      <c r="S6955" s="35">
        <v>1</v>
      </c>
      <c r="T6955" s="22">
        <v>1</v>
      </c>
      <c r="U6955" s="20" t="s">
        <v>62</v>
      </c>
      <c r="V6955" s="20">
        <v>45908</v>
      </c>
      <c r="W6955" s="21">
        <v>9</v>
      </c>
      <c r="X6955" s="20">
        <v>45916</v>
      </c>
      <c r="Y6955" s="20">
        <v>45910</v>
      </c>
      <c r="Z6955" s="48">
        <v>9</v>
      </c>
      <c r="AA6955">
        <v>2025</v>
      </c>
      <c r="AB6955" s="45">
        <v>37496</v>
      </c>
      <c r="AC6955" s="45">
        <v>37496</v>
      </c>
      <c r="AK6955" s="10"/>
    </row>
    <row r="6956" spans="1:37">
      <c r="A6956" t="s">
        <v>45</v>
      </c>
      <c r="B6956" t="s">
        <v>46</v>
      </c>
      <c r="C6956" t="s">
        <v>47</v>
      </c>
      <c r="D6956" t="s">
        <v>7361</v>
      </c>
      <c r="E6956" t="s">
        <v>88</v>
      </c>
      <c r="F6956" t="s">
        <v>79</v>
      </c>
      <c r="G6956" t="s">
        <v>51</v>
      </c>
      <c r="H6956" s="20" t="s">
        <v>52</v>
      </c>
      <c r="I6956" t="s">
        <v>53</v>
      </c>
      <c r="J6956" t="s">
        <v>54</v>
      </c>
      <c r="K6956">
        <v>3</v>
      </c>
      <c r="L6956" t="s">
        <v>55</v>
      </c>
      <c r="M6956" t="s">
        <v>56</v>
      </c>
      <c r="N6956" t="s">
        <v>57</v>
      </c>
      <c r="O6956" s="21" t="s">
        <v>58</v>
      </c>
      <c r="P6956" s="21" t="s">
        <v>64</v>
      </c>
      <c r="Q6956" s="20" t="s">
        <v>230</v>
      </c>
      <c r="R6956" s="21" t="s">
        <v>231</v>
      </c>
      <c r="S6956" s="35">
        <v>1</v>
      </c>
      <c r="T6956" s="22">
        <v>1</v>
      </c>
      <c r="U6956" s="20" t="s">
        <v>62</v>
      </c>
      <c r="V6956" s="20">
        <v>45908</v>
      </c>
      <c r="W6956" s="21">
        <v>9</v>
      </c>
      <c r="X6956" s="20">
        <v>45916</v>
      </c>
      <c r="Y6956" s="20">
        <v>45912</v>
      </c>
      <c r="Z6956" s="48">
        <v>9</v>
      </c>
      <c r="AA6956">
        <v>2025</v>
      </c>
      <c r="AB6956" s="45">
        <v>58817</v>
      </c>
      <c r="AC6956" s="45">
        <v>58817</v>
      </c>
      <c r="AK6956" s="10"/>
    </row>
    <row r="6957" spans="1:37">
      <c r="A6957" t="s">
        <v>45</v>
      </c>
      <c r="B6957" t="s">
        <v>46</v>
      </c>
      <c r="C6957" t="s">
        <v>47</v>
      </c>
      <c r="D6957" t="s">
        <v>7362</v>
      </c>
      <c r="E6957" t="s">
        <v>88</v>
      </c>
      <c r="F6957" t="s">
        <v>79</v>
      </c>
      <c r="G6957" t="s">
        <v>51</v>
      </c>
      <c r="H6957" s="20" t="s">
        <v>52</v>
      </c>
      <c r="I6957" t="s">
        <v>53</v>
      </c>
      <c r="J6957" t="s">
        <v>54</v>
      </c>
      <c r="K6957">
        <v>3</v>
      </c>
      <c r="L6957" t="s">
        <v>55</v>
      </c>
      <c r="M6957" t="s">
        <v>56</v>
      </c>
      <c r="N6957" t="s">
        <v>57</v>
      </c>
      <c r="O6957" s="21" t="s">
        <v>58</v>
      </c>
      <c r="P6957" s="21" t="s">
        <v>64</v>
      </c>
      <c r="Q6957" s="20" t="s">
        <v>224</v>
      </c>
      <c r="R6957" s="21" t="s">
        <v>225</v>
      </c>
      <c r="S6957" s="35">
        <v>1</v>
      </c>
      <c r="T6957" s="22">
        <v>1</v>
      </c>
      <c r="U6957" s="20" t="s">
        <v>62</v>
      </c>
      <c r="V6957" s="20">
        <v>45908</v>
      </c>
      <c r="W6957" s="21">
        <v>9</v>
      </c>
      <c r="X6957" s="20">
        <v>45917</v>
      </c>
      <c r="Y6957" s="20">
        <v>45915</v>
      </c>
      <c r="Z6957" s="48">
        <v>9</v>
      </c>
      <c r="AA6957">
        <v>2025</v>
      </c>
      <c r="AB6957" s="45">
        <v>129405</v>
      </c>
      <c r="AC6957" s="45">
        <v>129405</v>
      </c>
      <c r="AK6957" s="10"/>
    </row>
    <row r="6958" spans="1:37">
      <c r="A6958" t="s">
        <v>45</v>
      </c>
      <c r="B6958" t="s">
        <v>46</v>
      </c>
      <c r="C6958" t="s">
        <v>47</v>
      </c>
      <c r="D6958" t="s">
        <v>7363</v>
      </c>
      <c r="E6958" t="s">
        <v>88</v>
      </c>
      <c r="F6958" t="s">
        <v>79</v>
      </c>
      <c r="G6958" t="s">
        <v>51</v>
      </c>
      <c r="H6958" s="20" t="s">
        <v>52</v>
      </c>
      <c r="I6958" t="s">
        <v>53</v>
      </c>
      <c r="J6958" t="s">
        <v>54</v>
      </c>
      <c r="K6958">
        <v>3</v>
      </c>
      <c r="L6958" t="s">
        <v>55</v>
      </c>
      <c r="M6958" t="s">
        <v>77</v>
      </c>
      <c r="N6958" t="s">
        <v>89</v>
      </c>
      <c r="O6958" s="21" t="s">
        <v>58</v>
      </c>
      <c r="P6958" s="21" t="s">
        <v>150</v>
      </c>
      <c r="Q6958" s="20" t="s">
        <v>244</v>
      </c>
      <c r="R6958" s="21" t="s">
        <v>245</v>
      </c>
      <c r="S6958" s="35">
        <v>1</v>
      </c>
      <c r="T6958" s="22">
        <v>1</v>
      </c>
      <c r="U6958" s="20" t="s">
        <v>62</v>
      </c>
      <c r="V6958" s="20">
        <v>45911</v>
      </c>
      <c r="W6958" s="21">
        <v>9</v>
      </c>
      <c r="X6958" s="20">
        <v>45924</v>
      </c>
      <c r="Y6958" s="20">
        <v>45917</v>
      </c>
      <c r="Z6958" s="48">
        <v>9</v>
      </c>
      <c r="AA6958">
        <v>2025</v>
      </c>
      <c r="AB6958" s="45">
        <v>99995</v>
      </c>
      <c r="AC6958" s="45">
        <v>99995</v>
      </c>
      <c r="AK6958" s="10"/>
    </row>
    <row r="6959" spans="1:37">
      <c r="A6959" t="s">
        <v>45</v>
      </c>
      <c r="B6959" t="s">
        <v>46</v>
      </c>
      <c r="C6959" t="s">
        <v>47</v>
      </c>
      <c r="D6959" t="s">
        <v>7364</v>
      </c>
      <c r="E6959" t="s">
        <v>88</v>
      </c>
      <c r="F6959" t="s">
        <v>79</v>
      </c>
      <c r="G6959" t="s">
        <v>51</v>
      </c>
      <c r="H6959" s="20" t="s">
        <v>52</v>
      </c>
      <c r="I6959" t="s">
        <v>53</v>
      </c>
      <c r="J6959" t="s">
        <v>54</v>
      </c>
      <c r="K6959">
        <v>3</v>
      </c>
      <c r="L6959" t="s">
        <v>55</v>
      </c>
      <c r="M6959" t="s">
        <v>77</v>
      </c>
      <c r="N6959" t="s">
        <v>89</v>
      </c>
      <c r="O6959" s="21" t="s">
        <v>58</v>
      </c>
      <c r="P6959" s="21" t="s">
        <v>90</v>
      </c>
      <c r="Q6959" s="20" t="s">
        <v>214</v>
      </c>
      <c r="R6959" s="21" t="s">
        <v>215</v>
      </c>
      <c r="S6959" s="35">
        <v>1</v>
      </c>
      <c r="T6959" s="22">
        <v>1</v>
      </c>
      <c r="U6959" s="20" t="s">
        <v>62</v>
      </c>
      <c r="V6959" s="20">
        <v>45909</v>
      </c>
      <c r="W6959" s="21">
        <v>9</v>
      </c>
      <c r="X6959" s="20">
        <v>45917</v>
      </c>
      <c r="Y6959" s="20">
        <v>45912</v>
      </c>
      <c r="Z6959" s="48">
        <v>9</v>
      </c>
      <c r="AA6959">
        <v>2025</v>
      </c>
      <c r="AB6959" s="45">
        <v>46871</v>
      </c>
      <c r="AC6959" s="45">
        <v>46871</v>
      </c>
      <c r="AK6959" s="10"/>
    </row>
    <row r="6960" spans="1:37">
      <c r="A6960" t="s">
        <v>45</v>
      </c>
      <c r="B6960" t="s">
        <v>46</v>
      </c>
      <c r="C6960" t="s">
        <v>47</v>
      </c>
      <c r="D6960" t="s">
        <v>7365</v>
      </c>
      <c r="E6960" t="s">
        <v>88</v>
      </c>
      <c r="F6960" t="s">
        <v>79</v>
      </c>
      <c r="G6960" t="s">
        <v>51</v>
      </c>
      <c r="H6960" s="20" t="s">
        <v>52</v>
      </c>
      <c r="I6960" t="s">
        <v>53</v>
      </c>
      <c r="J6960" t="s">
        <v>54</v>
      </c>
      <c r="K6960">
        <v>3</v>
      </c>
      <c r="L6960" t="s">
        <v>55</v>
      </c>
      <c r="M6960" t="s">
        <v>77</v>
      </c>
      <c r="N6960" t="s">
        <v>89</v>
      </c>
      <c r="O6960" s="21" t="s">
        <v>58</v>
      </c>
      <c r="P6960" s="21" t="s">
        <v>90</v>
      </c>
      <c r="Q6960" s="20" t="s">
        <v>191</v>
      </c>
      <c r="R6960" s="21" t="s">
        <v>192</v>
      </c>
      <c r="S6960" s="35">
        <v>1</v>
      </c>
      <c r="T6960" s="22">
        <v>1</v>
      </c>
      <c r="U6960" s="20" t="s">
        <v>62</v>
      </c>
      <c r="V6960" s="20">
        <v>45911</v>
      </c>
      <c r="W6960" s="21">
        <v>9</v>
      </c>
      <c r="X6960" s="20">
        <v>45924</v>
      </c>
      <c r="Y6960" s="20">
        <v>45922</v>
      </c>
      <c r="Z6960" s="48">
        <v>9</v>
      </c>
      <c r="AA6960">
        <v>2025</v>
      </c>
      <c r="AB6960" s="45">
        <v>106656</v>
      </c>
      <c r="AC6960" s="45">
        <v>106656</v>
      </c>
      <c r="AK6960" s="10"/>
    </row>
    <row r="6961" spans="1:37">
      <c r="A6961" t="s">
        <v>45</v>
      </c>
      <c r="B6961" t="s">
        <v>46</v>
      </c>
      <c r="C6961" t="s">
        <v>47</v>
      </c>
      <c r="D6961" t="s">
        <v>7366</v>
      </c>
      <c r="E6961" t="s">
        <v>88</v>
      </c>
      <c r="F6961" t="s">
        <v>79</v>
      </c>
      <c r="G6961" t="s">
        <v>51</v>
      </c>
      <c r="H6961" s="20" t="s">
        <v>52</v>
      </c>
      <c r="I6961" t="s">
        <v>53</v>
      </c>
      <c r="J6961" t="s">
        <v>54</v>
      </c>
      <c r="K6961">
        <v>3</v>
      </c>
      <c r="L6961" t="s">
        <v>55</v>
      </c>
      <c r="M6961" t="s">
        <v>56</v>
      </c>
      <c r="N6961" t="s">
        <v>57</v>
      </c>
      <c r="O6961" s="21" t="s">
        <v>58</v>
      </c>
      <c r="P6961" s="21" t="s">
        <v>64</v>
      </c>
      <c r="Q6961" s="20" t="s">
        <v>211</v>
      </c>
      <c r="R6961" s="21" t="s">
        <v>212</v>
      </c>
      <c r="S6961" s="35">
        <v>1</v>
      </c>
      <c r="T6961" s="22">
        <v>1</v>
      </c>
      <c r="U6961" s="20" t="s">
        <v>62</v>
      </c>
      <c r="V6961" s="20">
        <v>45911</v>
      </c>
      <c r="W6961" s="21">
        <v>9</v>
      </c>
      <c r="X6961" s="20">
        <v>45924</v>
      </c>
      <c r="Y6961" s="20">
        <v>45917</v>
      </c>
      <c r="Z6961" s="48">
        <v>9</v>
      </c>
      <c r="AA6961">
        <v>2025</v>
      </c>
      <c r="AB6961" s="45">
        <v>33118</v>
      </c>
      <c r="AC6961" s="45">
        <v>33118</v>
      </c>
      <c r="AK6961" s="10"/>
    </row>
    <row r="6962" spans="1:37">
      <c r="A6962" t="s">
        <v>45</v>
      </c>
      <c r="B6962" t="s">
        <v>46</v>
      </c>
      <c r="C6962" t="s">
        <v>47</v>
      </c>
      <c r="D6962" t="s">
        <v>7367</v>
      </c>
      <c r="E6962" t="s">
        <v>88</v>
      </c>
      <c r="F6962" t="s">
        <v>79</v>
      </c>
      <c r="G6962" t="s">
        <v>51</v>
      </c>
      <c r="H6962" s="20" t="s">
        <v>52</v>
      </c>
      <c r="I6962" t="s">
        <v>53</v>
      </c>
      <c r="J6962" t="s">
        <v>54</v>
      </c>
      <c r="K6962">
        <v>3</v>
      </c>
      <c r="L6962" t="s">
        <v>55</v>
      </c>
      <c r="M6962" t="s">
        <v>56</v>
      </c>
      <c r="N6962" t="s">
        <v>57</v>
      </c>
      <c r="O6962" s="21" t="s">
        <v>58</v>
      </c>
      <c r="P6962" s="21" t="s">
        <v>64</v>
      </c>
      <c r="Q6962" s="20" t="s">
        <v>221</v>
      </c>
      <c r="R6962" s="21" t="s">
        <v>222</v>
      </c>
      <c r="S6962" s="35">
        <v>1</v>
      </c>
      <c r="T6962" s="22">
        <v>1</v>
      </c>
      <c r="U6962" s="20" t="s">
        <v>62</v>
      </c>
      <c r="V6962" s="20">
        <v>45912</v>
      </c>
      <c r="W6962" s="21">
        <v>9</v>
      </c>
      <c r="X6962" s="20">
        <v>45924</v>
      </c>
      <c r="Y6962" s="20">
        <v>45917</v>
      </c>
      <c r="Z6962" s="48">
        <v>9</v>
      </c>
      <c r="AA6962">
        <v>2025</v>
      </c>
      <c r="AB6962" s="45">
        <v>113324</v>
      </c>
      <c r="AC6962" s="45">
        <v>113324</v>
      </c>
      <c r="AK6962" s="10"/>
    </row>
    <row r="6963" spans="1:37">
      <c r="A6963" t="s">
        <v>45</v>
      </c>
      <c r="B6963" t="s">
        <v>46</v>
      </c>
      <c r="C6963" t="s">
        <v>47</v>
      </c>
      <c r="D6963" t="s">
        <v>7368</v>
      </c>
      <c r="E6963" t="s">
        <v>88</v>
      </c>
      <c r="F6963" t="s">
        <v>79</v>
      </c>
      <c r="G6963" t="s">
        <v>51</v>
      </c>
      <c r="H6963" s="20" t="s">
        <v>52</v>
      </c>
      <c r="I6963" t="s">
        <v>53</v>
      </c>
      <c r="J6963" t="s">
        <v>54</v>
      </c>
      <c r="K6963">
        <v>3</v>
      </c>
      <c r="L6963" t="s">
        <v>55</v>
      </c>
      <c r="M6963" t="s">
        <v>56</v>
      </c>
      <c r="N6963" t="s">
        <v>57</v>
      </c>
      <c r="O6963" s="21" t="s">
        <v>58</v>
      </c>
      <c r="P6963" s="21" t="s">
        <v>64</v>
      </c>
      <c r="Q6963" s="20" t="s">
        <v>474</v>
      </c>
      <c r="R6963" s="21" t="s">
        <v>475</v>
      </c>
      <c r="S6963" s="35">
        <v>1</v>
      </c>
      <c r="T6963" s="22">
        <v>1</v>
      </c>
      <c r="U6963" s="20" t="s">
        <v>62</v>
      </c>
      <c r="V6963" s="20">
        <v>45912</v>
      </c>
      <c r="W6963" s="21">
        <v>9</v>
      </c>
      <c r="X6963" s="20">
        <v>45924</v>
      </c>
      <c r="Y6963" s="20">
        <v>45922</v>
      </c>
      <c r="Z6963" s="48">
        <v>9</v>
      </c>
      <c r="AA6963">
        <v>2025</v>
      </c>
      <c r="AB6963" s="45">
        <v>28120</v>
      </c>
      <c r="AC6963" s="45">
        <v>28120</v>
      </c>
      <c r="AK6963" s="10"/>
    </row>
    <row r="6964" spans="1:37">
      <c r="A6964" t="s">
        <v>45</v>
      </c>
      <c r="B6964" t="s">
        <v>46</v>
      </c>
      <c r="C6964" t="s">
        <v>47</v>
      </c>
      <c r="D6964" t="s">
        <v>7369</v>
      </c>
      <c r="E6964" t="s">
        <v>88</v>
      </c>
      <c r="F6964" t="s">
        <v>79</v>
      </c>
      <c r="G6964" t="s">
        <v>51</v>
      </c>
      <c r="H6964" s="20" t="s">
        <v>52</v>
      </c>
      <c r="I6964" t="s">
        <v>53</v>
      </c>
      <c r="J6964" t="s">
        <v>54</v>
      </c>
      <c r="K6964">
        <v>3</v>
      </c>
      <c r="L6964" t="s">
        <v>55</v>
      </c>
      <c r="M6964" t="s">
        <v>56</v>
      </c>
      <c r="N6964" t="s">
        <v>57</v>
      </c>
      <c r="O6964" s="21" t="s">
        <v>58</v>
      </c>
      <c r="P6964" s="21" t="s">
        <v>64</v>
      </c>
      <c r="Q6964" s="20" t="s">
        <v>385</v>
      </c>
      <c r="R6964" s="21" t="s">
        <v>386</v>
      </c>
      <c r="S6964" s="35">
        <v>1</v>
      </c>
      <c r="T6964" s="22">
        <v>1</v>
      </c>
      <c r="U6964" s="20" t="s">
        <v>62</v>
      </c>
      <c r="V6964" s="20">
        <v>45911</v>
      </c>
      <c r="W6964" s="21">
        <v>9</v>
      </c>
      <c r="X6964" s="20">
        <v>45923</v>
      </c>
      <c r="Y6964" s="20">
        <v>45915</v>
      </c>
      <c r="Z6964" s="48">
        <v>9</v>
      </c>
      <c r="AA6964">
        <v>2025</v>
      </c>
      <c r="AB6964" s="45">
        <v>48743</v>
      </c>
      <c r="AC6964" s="45">
        <v>48743</v>
      </c>
      <c r="AK6964" s="10"/>
    </row>
    <row r="6965" spans="1:37">
      <c r="A6965" t="s">
        <v>45</v>
      </c>
      <c r="B6965" t="s">
        <v>46</v>
      </c>
      <c r="C6965" t="s">
        <v>47</v>
      </c>
      <c r="D6965" t="s">
        <v>7370</v>
      </c>
      <c r="E6965" t="s">
        <v>88</v>
      </c>
      <c r="F6965" t="s">
        <v>79</v>
      </c>
      <c r="G6965" t="s">
        <v>51</v>
      </c>
      <c r="H6965" s="20" t="s">
        <v>52</v>
      </c>
      <c r="I6965" t="s">
        <v>53</v>
      </c>
      <c r="J6965" t="s">
        <v>54</v>
      </c>
      <c r="K6965">
        <v>3</v>
      </c>
      <c r="L6965" t="s">
        <v>55</v>
      </c>
      <c r="M6965" t="s">
        <v>56</v>
      </c>
      <c r="N6965" t="s">
        <v>57</v>
      </c>
      <c r="O6965" s="21" t="s">
        <v>58</v>
      </c>
      <c r="P6965" s="21" t="s">
        <v>64</v>
      </c>
      <c r="Q6965" s="20" t="s">
        <v>4165</v>
      </c>
      <c r="R6965" s="21" t="s">
        <v>4166</v>
      </c>
      <c r="S6965" s="35">
        <v>1</v>
      </c>
      <c r="T6965" s="22">
        <v>1</v>
      </c>
      <c r="U6965" s="20" t="s">
        <v>62</v>
      </c>
      <c r="V6965" s="20">
        <v>45911</v>
      </c>
      <c r="W6965" s="21">
        <v>9</v>
      </c>
      <c r="X6965" s="20">
        <v>45923</v>
      </c>
      <c r="Y6965" s="20">
        <v>45915</v>
      </c>
      <c r="Z6965" s="48">
        <v>9</v>
      </c>
      <c r="AA6965">
        <v>2025</v>
      </c>
      <c r="AB6965" s="45">
        <v>113324</v>
      </c>
      <c r="AC6965" s="45">
        <v>113324</v>
      </c>
      <c r="AK6965" s="10"/>
    </row>
    <row r="6966" spans="1:37">
      <c r="A6966" t="s">
        <v>45</v>
      </c>
      <c r="B6966" t="s">
        <v>46</v>
      </c>
      <c r="C6966" t="s">
        <v>47</v>
      </c>
      <c r="D6966" t="s">
        <v>7371</v>
      </c>
      <c r="E6966" t="s">
        <v>88</v>
      </c>
      <c r="F6966" t="s">
        <v>79</v>
      </c>
      <c r="G6966" t="s">
        <v>51</v>
      </c>
      <c r="H6966" s="20" t="s">
        <v>52</v>
      </c>
      <c r="I6966" t="s">
        <v>53</v>
      </c>
      <c r="J6966" t="s">
        <v>54</v>
      </c>
      <c r="K6966">
        <v>3</v>
      </c>
      <c r="L6966" t="s">
        <v>55</v>
      </c>
      <c r="M6966" t="s">
        <v>77</v>
      </c>
      <c r="N6966" t="s">
        <v>89</v>
      </c>
      <c r="O6966" s="21" t="s">
        <v>58</v>
      </c>
      <c r="P6966" s="21" t="s">
        <v>119</v>
      </c>
      <c r="Q6966" s="20" t="s">
        <v>603</v>
      </c>
      <c r="R6966" s="21" t="s">
        <v>604</v>
      </c>
      <c r="S6966" s="35">
        <v>1</v>
      </c>
      <c r="T6966" s="22">
        <v>1</v>
      </c>
      <c r="U6966" s="20" t="s">
        <v>62</v>
      </c>
      <c r="V6966" s="20">
        <v>45911</v>
      </c>
      <c r="W6966" s="21">
        <v>9</v>
      </c>
      <c r="X6966" s="20">
        <v>45926</v>
      </c>
      <c r="Y6966" s="20">
        <v>45924</v>
      </c>
      <c r="Z6966" s="48">
        <v>9</v>
      </c>
      <c r="AA6966">
        <v>2025</v>
      </c>
      <c r="AB6966" s="45">
        <v>62494</v>
      </c>
      <c r="AC6966" s="45">
        <v>62494</v>
      </c>
      <c r="AK6966" s="10"/>
    </row>
    <row r="6967" spans="1:37">
      <c r="A6967" t="s">
        <v>45</v>
      </c>
      <c r="B6967" t="s">
        <v>46</v>
      </c>
      <c r="C6967" t="s">
        <v>47</v>
      </c>
      <c r="D6967" t="s">
        <v>7372</v>
      </c>
      <c r="E6967" t="s">
        <v>88</v>
      </c>
      <c r="F6967" t="s">
        <v>79</v>
      </c>
      <c r="G6967" t="s">
        <v>51</v>
      </c>
      <c r="H6967" s="20" t="s">
        <v>52</v>
      </c>
      <c r="I6967" t="s">
        <v>53</v>
      </c>
      <c r="J6967" t="s">
        <v>54</v>
      </c>
      <c r="K6967">
        <v>3</v>
      </c>
      <c r="L6967" t="s">
        <v>55</v>
      </c>
      <c r="M6967" t="s">
        <v>56</v>
      </c>
      <c r="N6967" t="s">
        <v>57</v>
      </c>
      <c r="O6967" s="21" t="s">
        <v>58</v>
      </c>
      <c r="P6967" s="21" t="s">
        <v>64</v>
      </c>
      <c r="Q6967" s="20" t="s">
        <v>518</v>
      </c>
      <c r="R6967" s="21" t="s">
        <v>519</v>
      </c>
      <c r="S6967" s="35">
        <v>1</v>
      </c>
      <c r="T6967" s="22">
        <v>1</v>
      </c>
      <c r="U6967" s="20" t="s">
        <v>62</v>
      </c>
      <c r="V6967" s="20">
        <v>45911</v>
      </c>
      <c r="W6967" s="21">
        <v>9</v>
      </c>
      <c r="X6967" s="20">
        <v>45923</v>
      </c>
      <c r="Y6967" s="20">
        <v>45917</v>
      </c>
      <c r="Z6967" s="48">
        <v>9</v>
      </c>
      <c r="AA6967">
        <v>2025</v>
      </c>
      <c r="AB6967" s="45">
        <v>133325</v>
      </c>
      <c r="AC6967" s="45">
        <v>133325</v>
      </c>
      <c r="AK6967" s="10"/>
    </row>
    <row r="6968" spans="1:37">
      <c r="A6968" t="s">
        <v>45</v>
      </c>
      <c r="B6968" t="s">
        <v>46</v>
      </c>
      <c r="C6968" t="s">
        <v>47</v>
      </c>
      <c r="D6968" t="s">
        <v>7373</v>
      </c>
      <c r="E6968" t="s">
        <v>88</v>
      </c>
      <c r="F6968" t="s">
        <v>79</v>
      </c>
      <c r="G6968" t="s">
        <v>51</v>
      </c>
      <c r="H6968" s="20" t="s">
        <v>52</v>
      </c>
      <c r="I6968" t="s">
        <v>53</v>
      </c>
      <c r="J6968" t="s">
        <v>54</v>
      </c>
      <c r="K6968">
        <v>3</v>
      </c>
      <c r="L6968" t="s">
        <v>55</v>
      </c>
      <c r="M6968" t="s">
        <v>77</v>
      </c>
      <c r="N6968" t="s">
        <v>89</v>
      </c>
      <c r="O6968" s="21" t="s">
        <v>58</v>
      </c>
      <c r="P6968" s="21" t="s">
        <v>119</v>
      </c>
      <c r="Q6968" s="20" t="s">
        <v>968</v>
      </c>
      <c r="R6968" s="21" t="s">
        <v>969</v>
      </c>
      <c r="S6968" s="35">
        <v>1</v>
      </c>
      <c r="T6968" s="22">
        <v>1</v>
      </c>
      <c r="U6968" s="20" t="s">
        <v>62</v>
      </c>
      <c r="V6968" s="20">
        <v>45912</v>
      </c>
      <c r="W6968" s="21">
        <v>9</v>
      </c>
      <c r="X6968" s="20">
        <v>45923</v>
      </c>
      <c r="Y6968" s="20">
        <v>45917</v>
      </c>
      <c r="Z6968" s="48">
        <v>9</v>
      </c>
      <c r="AA6968">
        <v>2025</v>
      </c>
      <c r="AB6968" s="45">
        <v>93325</v>
      </c>
      <c r="AC6968" s="45">
        <v>93325</v>
      </c>
      <c r="AK6968" s="10"/>
    </row>
    <row r="6969" spans="1:37">
      <c r="A6969" t="s">
        <v>45</v>
      </c>
      <c r="B6969" t="s">
        <v>46</v>
      </c>
      <c r="C6969" t="s">
        <v>47</v>
      </c>
      <c r="D6969" t="s">
        <v>7374</v>
      </c>
      <c r="E6969" t="s">
        <v>88</v>
      </c>
      <c r="F6969" t="s">
        <v>79</v>
      </c>
      <c r="G6969" t="s">
        <v>51</v>
      </c>
      <c r="H6969" s="20" t="s">
        <v>52</v>
      </c>
      <c r="I6969" t="s">
        <v>53</v>
      </c>
      <c r="J6969" t="s">
        <v>54</v>
      </c>
      <c r="K6969">
        <v>3</v>
      </c>
      <c r="L6969" t="s">
        <v>55</v>
      </c>
      <c r="M6969" t="s">
        <v>77</v>
      </c>
      <c r="N6969" t="s">
        <v>89</v>
      </c>
      <c r="O6969" s="21" t="s">
        <v>58</v>
      </c>
      <c r="P6969" s="21" t="s">
        <v>366</v>
      </c>
      <c r="Q6969" s="20" t="s">
        <v>367</v>
      </c>
      <c r="R6969" s="21" t="s">
        <v>368</v>
      </c>
      <c r="S6969" s="35">
        <v>1</v>
      </c>
      <c r="T6969" s="22">
        <v>1</v>
      </c>
      <c r="U6969" s="20" t="s">
        <v>62</v>
      </c>
      <c r="V6969" s="20">
        <v>45912</v>
      </c>
      <c r="W6969" s="21">
        <v>9</v>
      </c>
      <c r="X6969" s="20">
        <v>45924</v>
      </c>
      <c r="Y6969" s="20">
        <v>45917</v>
      </c>
      <c r="Z6969" s="48">
        <v>9</v>
      </c>
      <c r="AA6969">
        <v>2025</v>
      </c>
      <c r="AB6969" s="45">
        <v>34369</v>
      </c>
      <c r="AC6969" s="45">
        <v>34369</v>
      </c>
      <c r="AK6969" s="10"/>
    </row>
    <row r="6970" spans="1:37">
      <c r="A6970" t="s">
        <v>45</v>
      </c>
      <c r="B6970" t="s">
        <v>46</v>
      </c>
      <c r="C6970" t="s">
        <v>47</v>
      </c>
      <c r="D6970" t="s">
        <v>7375</v>
      </c>
      <c r="E6970" t="s">
        <v>88</v>
      </c>
      <c r="F6970" t="s">
        <v>79</v>
      </c>
      <c r="G6970" t="s">
        <v>51</v>
      </c>
      <c r="H6970" s="20" t="s">
        <v>52</v>
      </c>
      <c r="I6970" t="s">
        <v>53</v>
      </c>
      <c r="J6970" t="s">
        <v>54</v>
      </c>
      <c r="K6970">
        <v>3</v>
      </c>
      <c r="L6970" t="s">
        <v>55</v>
      </c>
      <c r="M6970" t="s">
        <v>77</v>
      </c>
      <c r="N6970" t="s">
        <v>89</v>
      </c>
      <c r="O6970" s="21" t="s">
        <v>58</v>
      </c>
      <c r="P6970" s="21" t="s">
        <v>119</v>
      </c>
      <c r="Q6970" s="20" t="s">
        <v>3415</v>
      </c>
      <c r="R6970" s="21" t="s">
        <v>3416</v>
      </c>
      <c r="S6970" s="35">
        <v>1</v>
      </c>
      <c r="T6970" s="22">
        <v>1</v>
      </c>
      <c r="U6970" s="20" t="s">
        <v>62</v>
      </c>
      <c r="V6970" s="20">
        <v>45912</v>
      </c>
      <c r="W6970" s="21">
        <v>9</v>
      </c>
      <c r="X6970" s="20">
        <v>45923</v>
      </c>
      <c r="Y6970" s="20">
        <v>45917</v>
      </c>
      <c r="Z6970" s="48">
        <v>9</v>
      </c>
      <c r="AA6970">
        <v>2025</v>
      </c>
      <c r="AB6970" s="45">
        <v>39992</v>
      </c>
      <c r="AC6970" s="45">
        <v>39992</v>
      </c>
      <c r="AK6970" s="10"/>
    </row>
    <row r="6971" spans="1:37">
      <c r="A6971" t="s">
        <v>45</v>
      </c>
      <c r="B6971" t="s">
        <v>46</v>
      </c>
      <c r="C6971" t="s">
        <v>47</v>
      </c>
      <c r="D6971" t="s">
        <v>7376</v>
      </c>
      <c r="E6971" t="s">
        <v>88</v>
      </c>
      <c r="F6971" t="s">
        <v>79</v>
      </c>
      <c r="G6971" t="s">
        <v>51</v>
      </c>
      <c r="H6971" s="20" t="s">
        <v>52</v>
      </c>
      <c r="I6971" t="s">
        <v>53</v>
      </c>
      <c r="J6971" t="s">
        <v>54</v>
      </c>
      <c r="K6971">
        <v>3</v>
      </c>
      <c r="L6971" t="s">
        <v>55</v>
      </c>
      <c r="M6971" t="s">
        <v>56</v>
      </c>
      <c r="N6971" t="s">
        <v>57</v>
      </c>
      <c r="O6971" s="21" t="s">
        <v>58</v>
      </c>
      <c r="P6971" s="21" t="s">
        <v>64</v>
      </c>
      <c r="Q6971" s="20" t="s">
        <v>94</v>
      </c>
      <c r="R6971" s="21" t="s">
        <v>95</v>
      </c>
      <c r="S6971" s="35">
        <v>1</v>
      </c>
      <c r="T6971" s="22">
        <v>1</v>
      </c>
      <c r="U6971" s="20" t="s">
        <v>62</v>
      </c>
      <c r="V6971" s="20">
        <v>45909</v>
      </c>
      <c r="W6971" s="21">
        <v>9</v>
      </c>
      <c r="X6971" s="20">
        <v>45916</v>
      </c>
      <c r="Y6971" s="20">
        <v>45912</v>
      </c>
      <c r="Z6971" s="48">
        <v>9</v>
      </c>
      <c r="AA6971">
        <v>2025</v>
      </c>
      <c r="AB6971" s="45">
        <v>31242</v>
      </c>
      <c r="AC6971" s="45">
        <v>31242</v>
      </c>
      <c r="AK6971" s="10"/>
    </row>
    <row r="6972" spans="1:37">
      <c r="A6972" t="s">
        <v>45</v>
      </c>
      <c r="B6972" t="s">
        <v>46</v>
      </c>
      <c r="C6972" t="s">
        <v>47</v>
      </c>
      <c r="D6972" t="s">
        <v>7377</v>
      </c>
      <c r="E6972" t="s">
        <v>88</v>
      </c>
      <c r="F6972" t="s">
        <v>79</v>
      </c>
      <c r="G6972" t="s">
        <v>51</v>
      </c>
      <c r="H6972" s="20" t="s">
        <v>52</v>
      </c>
      <c r="I6972" t="s">
        <v>53</v>
      </c>
      <c r="J6972" t="s">
        <v>54</v>
      </c>
      <c r="K6972">
        <v>3</v>
      </c>
      <c r="L6972" t="s">
        <v>55</v>
      </c>
      <c r="M6972" t="s">
        <v>77</v>
      </c>
      <c r="N6972" t="s">
        <v>89</v>
      </c>
      <c r="O6972" s="21" t="s">
        <v>58</v>
      </c>
      <c r="P6972" s="21" t="s">
        <v>276</v>
      </c>
      <c r="Q6972" s="20" t="s">
        <v>315</v>
      </c>
      <c r="R6972" s="21" t="s">
        <v>316</v>
      </c>
      <c r="S6972" s="35">
        <v>2</v>
      </c>
      <c r="T6972" s="22">
        <v>2</v>
      </c>
      <c r="U6972" s="20" t="s">
        <v>62</v>
      </c>
      <c r="V6972" s="20">
        <v>45909</v>
      </c>
      <c r="W6972" s="21">
        <v>9</v>
      </c>
      <c r="X6972" s="20">
        <v>45917</v>
      </c>
      <c r="Y6972" s="20">
        <v>45912</v>
      </c>
      <c r="Z6972" s="48">
        <v>9</v>
      </c>
      <c r="AA6972">
        <v>2025</v>
      </c>
      <c r="AB6972" s="45">
        <v>24990</v>
      </c>
      <c r="AC6972" s="45">
        <v>24990</v>
      </c>
      <c r="AK6972" s="10"/>
    </row>
    <row r="6973" spans="1:37">
      <c r="A6973" t="s">
        <v>45</v>
      </c>
      <c r="B6973" t="s">
        <v>46</v>
      </c>
      <c r="C6973" t="s">
        <v>47</v>
      </c>
      <c r="D6973" t="s">
        <v>7378</v>
      </c>
      <c r="E6973" t="s">
        <v>88</v>
      </c>
      <c r="F6973" t="s">
        <v>79</v>
      </c>
      <c r="G6973" t="s">
        <v>51</v>
      </c>
      <c r="H6973" s="20" t="s">
        <v>52</v>
      </c>
      <c r="I6973" t="s">
        <v>53</v>
      </c>
      <c r="J6973" t="s">
        <v>54</v>
      </c>
      <c r="K6973">
        <v>3</v>
      </c>
      <c r="L6973" t="s">
        <v>55</v>
      </c>
      <c r="M6973" t="s">
        <v>77</v>
      </c>
      <c r="N6973" t="s">
        <v>89</v>
      </c>
      <c r="O6973" s="21" t="s">
        <v>58</v>
      </c>
      <c r="P6973" s="21" t="s">
        <v>97</v>
      </c>
      <c r="Q6973" s="20" t="s">
        <v>2641</v>
      </c>
      <c r="R6973" s="21" t="s">
        <v>2642</v>
      </c>
      <c r="S6973" s="35">
        <v>1</v>
      </c>
      <c r="T6973" s="22">
        <v>1</v>
      </c>
      <c r="U6973" s="20" t="s">
        <v>62</v>
      </c>
      <c r="V6973" s="20">
        <v>45909</v>
      </c>
      <c r="W6973" s="21">
        <v>9</v>
      </c>
      <c r="X6973" s="20">
        <v>45922</v>
      </c>
      <c r="Y6973" s="20">
        <v>45915</v>
      </c>
      <c r="Z6973" s="48">
        <v>9</v>
      </c>
      <c r="AA6973">
        <v>2025</v>
      </c>
      <c r="AB6973" s="45">
        <v>33122</v>
      </c>
      <c r="AC6973" s="45">
        <v>33122</v>
      </c>
      <c r="AK6973" s="10"/>
    </row>
    <row r="6974" spans="1:37">
      <c r="A6974" t="s">
        <v>45</v>
      </c>
      <c r="B6974" t="s">
        <v>46</v>
      </c>
      <c r="C6974" t="s">
        <v>47</v>
      </c>
      <c r="D6974" t="s">
        <v>7379</v>
      </c>
      <c r="E6974" t="s">
        <v>88</v>
      </c>
      <c r="F6974" t="s">
        <v>79</v>
      </c>
      <c r="G6974" t="s">
        <v>51</v>
      </c>
      <c r="H6974" s="20" t="s">
        <v>52</v>
      </c>
      <c r="I6974" t="s">
        <v>53</v>
      </c>
      <c r="J6974" t="s">
        <v>54</v>
      </c>
      <c r="K6974">
        <v>3</v>
      </c>
      <c r="L6974" t="s">
        <v>55</v>
      </c>
      <c r="M6974" t="s">
        <v>56</v>
      </c>
      <c r="N6974" t="s">
        <v>57</v>
      </c>
      <c r="O6974" s="21" t="s">
        <v>58</v>
      </c>
      <c r="P6974" s="21" t="s">
        <v>64</v>
      </c>
      <c r="Q6974" s="20" t="s">
        <v>4165</v>
      </c>
      <c r="R6974" s="21" t="s">
        <v>4166</v>
      </c>
      <c r="S6974" s="35">
        <v>1</v>
      </c>
      <c r="T6974" s="22">
        <v>1</v>
      </c>
      <c r="U6974" s="20" t="s">
        <v>62</v>
      </c>
      <c r="V6974" s="20">
        <v>45909</v>
      </c>
      <c r="W6974" s="21">
        <v>9</v>
      </c>
      <c r="X6974" s="20">
        <v>45922</v>
      </c>
      <c r="Y6974" s="20">
        <v>45915</v>
      </c>
      <c r="Z6974" s="48">
        <v>9</v>
      </c>
      <c r="AA6974">
        <v>2025</v>
      </c>
      <c r="AB6974" s="45">
        <v>113324</v>
      </c>
      <c r="AC6974" s="45">
        <v>113324</v>
      </c>
      <c r="AK6974" s="10"/>
    </row>
    <row r="6975" spans="1:37">
      <c r="A6975" t="s">
        <v>45</v>
      </c>
      <c r="B6975" t="s">
        <v>46</v>
      </c>
      <c r="C6975" t="s">
        <v>47</v>
      </c>
      <c r="D6975" t="s">
        <v>7380</v>
      </c>
      <c r="E6975" t="s">
        <v>88</v>
      </c>
      <c r="F6975" t="s">
        <v>79</v>
      </c>
      <c r="G6975" t="s">
        <v>51</v>
      </c>
      <c r="H6975" s="20" t="s">
        <v>52</v>
      </c>
      <c r="I6975" t="s">
        <v>53</v>
      </c>
      <c r="J6975" t="s">
        <v>54</v>
      </c>
      <c r="K6975">
        <v>3</v>
      </c>
      <c r="L6975" t="s">
        <v>55</v>
      </c>
      <c r="M6975" t="s">
        <v>77</v>
      </c>
      <c r="N6975" t="s">
        <v>89</v>
      </c>
      <c r="O6975" s="21" t="s">
        <v>58</v>
      </c>
      <c r="P6975" s="21" t="s">
        <v>90</v>
      </c>
      <c r="Q6975" s="20" t="s">
        <v>191</v>
      </c>
      <c r="R6975" s="21" t="s">
        <v>192</v>
      </c>
      <c r="S6975" s="35">
        <v>1</v>
      </c>
      <c r="T6975" s="22">
        <v>1</v>
      </c>
      <c r="U6975" s="20" t="s">
        <v>62</v>
      </c>
      <c r="V6975" s="20">
        <v>45911</v>
      </c>
      <c r="W6975" s="21">
        <v>9</v>
      </c>
      <c r="X6975" s="20">
        <v>45924</v>
      </c>
      <c r="Y6975" s="20">
        <v>45922</v>
      </c>
      <c r="Z6975" s="48">
        <v>9</v>
      </c>
      <c r="AA6975">
        <v>2025</v>
      </c>
      <c r="AB6975" s="45">
        <v>106656</v>
      </c>
      <c r="AC6975" s="45">
        <v>106656</v>
      </c>
      <c r="AK6975" s="10"/>
    </row>
    <row r="6976" spans="1:37">
      <c r="A6976" t="s">
        <v>45</v>
      </c>
      <c r="B6976" t="s">
        <v>46</v>
      </c>
      <c r="C6976" t="s">
        <v>47</v>
      </c>
      <c r="D6976" t="s">
        <v>7381</v>
      </c>
      <c r="E6976" t="s">
        <v>88</v>
      </c>
      <c r="F6976" t="s">
        <v>79</v>
      </c>
      <c r="G6976" t="s">
        <v>51</v>
      </c>
      <c r="H6976" s="20" t="s">
        <v>52</v>
      </c>
      <c r="I6976" t="s">
        <v>53</v>
      </c>
      <c r="J6976" t="s">
        <v>54</v>
      </c>
      <c r="K6976">
        <v>3</v>
      </c>
      <c r="L6976" t="s">
        <v>55</v>
      </c>
      <c r="M6976" t="s">
        <v>56</v>
      </c>
      <c r="N6976" t="s">
        <v>57</v>
      </c>
      <c r="O6976" s="21" t="s">
        <v>58</v>
      </c>
      <c r="P6976" s="21" t="s">
        <v>64</v>
      </c>
      <c r="Q6976" s="20" t="s">
        <v>4165</v>
      </c>
      <c r="R6976" s="21" t="s">
        <v>4166</v>
      </c>
      <c r="S6976" s="35">
        <v>1</v>
      </c>
      <c r="T6976" s="22">
        <v>1</v>
      </c>
      <c r="U6976" s="20" t="s">
        <v>62</v>
      </c>
      <c r="V6976" s="20">
        <v>45910</v>
      </c>
      <c r="W6976" s="21">
        <v>9</v>
      </c>
      <c r="X6976" s="20">
        <v>45926</v>
      </c>
      <c r="Y6976" s="20">
        <v>45924</v>
      </c>
      <c r="Z6976" s="48">
        <v>9</v>
      </c>
      <c r="AA6976">
        <v>2025</v>
      </c>
      <c r="AB6976" s="45">
        <v>113324</v>
      </c>
      <c r="AC6976" s="45">
        <v>113324</v>
      </c>
      <c r="AK6976" s="10"/>
    </row>
    <row r="6977" spans="1:37">
      <c r="A6977" t="s">
        <v>45</v>
      </c>
      <c r="B6977" t="s">
        <v>46</v>
      </c>
      <c r="C6977" t="s">
        <v>47</v>
      </c>
      <c r="D6977" t="s">
        <v>7382</v>
      </c>
      <c r="E6977" t="s">
        <v>88</v>
      </c>
      <c r="F6977" t="s">
        <v>79</v>
      </c>
      <c r="G6977" t="s">
        <v>51</v>
      </c>
      <c r="H6977" s="20" t="s">
        <v>52</v>
      </c>
      <c r="I6977" t="s">
        <v>53</v>
      </c>
      <c r="J6977" t="s">
        <v>54</v>
      </c>
      <c r="K6977">
        <v>3</v>
      </c>
      <c r="L6977" t="s">
        <v>55</v>
      </c>
      <c r="M6977" t="s">
        <v>77</v>
      </c>
      <c r="N6977" t="s">
        <v>89</v>
      </c>
      <c r="O6977" s="21" t="s">
        <v>58</v>
      </c>
      <c r="P6977" s="21" t="s">
        <v>90</v>
      </c>
      <c r="Q6977" s="20" t="s">
        <v>1156</v>
      </c>
      <c r="R6977" s="21" t="s">
        <v>1157</v>
      </c>
      <c r="S6977" s="35">
        <v>1</v>
      </c>
      <c r="T6977" s="22">
        <v>1</v>
      </c>
      <c r="U6977" s="20" t="s">
        <v>62</v>
      </c>
      <c r="V6977" s="20">
        <v>45912</v>
      </c>
      <c r="W6977" s="21">
        <v>9</v>
      </c>
      <c r="X6977" s="20">
        <v>45923</v>
      </c>
      <c r="Y6977" s="20">
        <v>45917</v>
      </c>
      <c r="Z6977" s="48">
        <v>9</v>
      </c>
      <c r="AA6977">
        <v>2025</v>
      </c>
      <c r="AB6977" s="45">
        <v>133332</v>
      </c>
      <c r="AC6977" s="45">
        <v>133332</v>
      </c>
      <c r="AK6977" s="10"/>
    </row>
    <row r="6978" spans="1:37">
      <c r="A6978" t="s">
        <v>45</v>
      </c>
      <c r="B6978" t="s">
        <v>46</v>
      </c>
      <c r="C6978" t="s">
        <v>47</v>
      </c>
      <c r="D6978" t="s">
        <v>7383</v>
      </c>
      <c r="E6978" t="s">
        <v>88</v>
      </c>
      <c r="F6978" t="s">
        <v>79</v>
      </c>
      <c r="G6978" t="s">
        <v>51</v>
      </c>
      <c r="H6978" s="20" t="s">
        <v>52</v>
      </c>
      <c r="I6978" t="s">
        <v>53</v>
      </c>
      <c r="J6978" t="s">
        <v>54</v>
      </c>
      <c r="K6978">
        <v>3</v>
      </c>
      <c r="L6978" t="s">
        <v>55</v>
      </c>
      <c r="M6978" t="s">
        <v>77</v>
      </c>
      <c r="N6978" t="s">
        <v>89</v>
      </c>
      <c r="O6978" s="21" t="s">
        <v>58</v>
      </c>
      <c r="P6978" s="21" t="s">
        <v>119</v>
      </c>
      <c r="Q6978" s="20" t="s">
        <v>2352</v>
      </c>
      <c r="R6978" s="21" t="s">
        <v>2353</v>
      </c>
      <c r="S6978" s="35">
        <v>1</v>
      </c>
      <c r="T6978" s="22">
        <v>1</v>
      </c>
      <c r="U6978" s="20" t="s">
        <v>62</v>
      </c>
      <c r="V6978" s="20">
        <v>45909</v>
      </c>
      <c r="W6978" s="21">
        <v>9</v>
      </c>
      <c r="X6978" s="20">
        <v>45922</v>
      </c>
      <c r="Y6978" s="20">
        <v>45915</v>
      </c>
      <c r="Z6978" s="48">
        <v>9</v>
      </c>
      <c r="AA6978">
        <v>2025</v>
      </c>
      <c r="AB6978" s="45">
        <v>37497</v>
      </c>
      <c r="AC6978" s="45">
        <v>37497</v>
      </c>
      <c r="AK6978" s="10"/>
    </row>
    <row r="6979" spans="1:37">
      <c r="A6979" t="s">
        <v>45</v>
      </c>
      <c r="B6979" t="s">
        <v>46</v>
      </c>
      <c r="C6979" t="s">
        <v>47</v>
      </c>
      <c r="D6979" t="s">
        <v>7384</v>
      </c>
      <c r="E6979" t="s">
        <v>88</v>
      </c>
      <c r="F6979" t="s">
        <v>79</v>
      </c>
      <c r="G6979" t="s">
        <v>51</v>
      </c>
      <c r="H6979" s="20" t="s">
        <v>52</v>
      </c>
      <c r="I6979" t="s">
        <v>53</v>
      </c>
      <c r="J6979" t="s">
        <v>54</v>
      </c>
      <c r="K6979">
        <v>3</v>
      </c>
      <c r="L6979" t="s">
        <v>55</v>
      </c>
      <c r="M6979" t="s">
        <v>77</v>
      </c>
      <c r="N6979" t="s">
        <v>89</v>
      </c>
      <c r="O6979" s="21" t="s">
        <v>58</v>
      </c>
      <c r="P6979" s="21" t="s">
        <v>90</v>
      </c>
      <c r="Q6979" s="20" t="s">
        <v>214</v>
      </c>
      <c r="R6979" s="21" t="s">
        <v>215</v>
      </c>
      <c r="S6979" s="35">
        <v>1</v>
      </c>
      <c r="T6979" s="22">
        <v>1</v>
      </c>
      <c r="U6979" s="20" t="s">
        <v>62</v>
      </c>
      <c r="V6979" s="20">
        <v>45912</v>
      </c>
      <c r="W6979" s="21">
        <v>9</v>
      </c>
      <c r="X6979" s="20">
        <v>45923</v>
      </c>
      <c r="Y6979" s="20">
        <v>45917</v>
      </c>
      <c r="Z6979" s="48">
        <v>9</v>
      </c>
      <c r="AA6979">
        <v>2025</v>
      </c>
      <c r="AB6979" s="45">
        <v>46871</v>
      </c>
      <c r="AC6979" s="45">
        <v>46871</v>
      </c>
      <c r="AK6979" s="10"/>
    </row>
    <row r="6980" spans="1:37">
      <c r="A6980" t="s">
        <v>45</v>
      </c>
      <c r="B6980" t="s">
        <v>46</v>
      </c>
      <c r="C6980" t="s">
        <v>47</v>
      </c>
      <c r="D6980" t="s">
        <v>7385</v>
      </c>
      <c r="E6980" t="s">
        <v>88</v>
      </c>
      <c r="F6980" t="s">
        <v>79</v>
      </c>
      <c r="G6980" t="s">
        <v>51</v>
      </c>
      <c r="H6980" s="20" t="s">
        <v>52</v>
      </c>
      <c r="I6980" t="s">
        <v>53</v>
      </c>
      <c r="J6980" t="s">
        <v>54</v>
      </c>
      <c r="K6980">
        <v>3</v>
      </c>
      <c r="L6980" t="s">
        <v>55</v>
      </c>
      <c r="M6980" t="s">
        <v>56</v>
      </c>
      <c r="N6980" t="s">
        <v>57</v>
      </c>
      <c r="O6980" s="21" t="s">
        <v>58</v>
      </c>
      <c r="P6980" s="21" t="s">
        <v>64</v>
      </c>
      <c r="Q6980" s="20" t="s">
        <v>94</v>
      </c>
      <c r="R6980" s="21" t="s">
        <v>95</v>
      </c>
      <c r="S6980" s="35">
        <v>1</v>
      </c>
      <c r="T6980" s="22">
        <v>1</v>
      </c>
      <c r="U6980" s="20" t="s">
        <v>62</v>
      </c>
      <c r="V6980" s="20">
        <v>45912</v>
      </c>
      <c r="W6980" s="21">
        <v>9</v>
      </c>
      <c r="X6980" s="20">
        <v>45924</v>
      </c>
      <c r="Y6980" s="20">
        <v>45917</v>
      </c>
      <c r="Z6980" s="48">
        <v>9</v>
      </c>
      <c r="AA6980">
        <v>2025</v>
      </c>
      <c r="AB6980" s="45">
        <v>31242</v>
      </c>
      <c r="AC6980" s="45">
        <v>31242</v>
      </c>
      <c r="AK6980" s="10"/>
    </row>
    <row r="6981" spans="1:37">
      <c r="A6981" t="s">
        <v>45</v>
      </c>
      <c r="B6981" t="s">
        <v>46</v>
      </c>
      <c r="C6981" t="s">
        <v>47</v>
      </c>
      <c r="D6981" t="s">
        <v>7386</v>
      </c>
      <c r="E6981" t="s">
        <v>88</v>
      </c>
      <c r="F6981" t="s">
        <v>79</v>
      </c>
      <c r="G6981" t="s">
        <v>51</v>
      </c>
      <c r="H6981" s="20" t="s">
        <v>52</v>
      </c>
      <c r="I6981" t="s">
        <v>53</v>
      </c>
      <c r="J6981" t="s">
        <v>54</v>
      </c>
      <c r="K6981">
        <v>3</v>
      </c>
      <c r="L6981" t="s">
        <v>55</v>
      </c>
      <c r="M6981" t="s">
        <v>56</v>
      </c>
      <c r="N6981" t="s">
        <v>57</v>
      </c>
      <c r="O6981" s="21" t="s">
        <v>58</v>
      </c>
      <c r="P6981" s="21" t="s">
        <v>64</v>
      </c>
      <c r="Q6981" s="20" t="s">
        <v>211</v>
      </c>
      <c r="R6981" s="21" t="s">
        <v>212</v>
      </c>
      <c r="S6981" s="35">
        <v>1</v>
      </c>
      <c r="T6981" s="22">
        <v>1</v>
      </c>
      <c r="U6981" s="20" t="s">
        <v>62</v>
      </c>
      <c r="V6981" s="20">
        <v>45912</v>
      </c>
      <c r="W6981" s="21">
        <v>9</v>
      </c>
      <c r="X6981" s="20">
        <v>45924</v>
      </c>
      <c r="Y6981" s="20">
        <v>45917</v>
      </c>
      <c r="Z6981" s="48">
        <v>9</v>
      </c>
      <c r="AA6981">
        <v>2025</v>
      </c>
      <c r="AB6981" s="45">
        <v>33118</v>
      </c>
      <c r="AC6981" s="45">
        <v>33118</v>
      </c>
      <c r="AK6981" s="10"/>
    </row>
    <row r="6982" spans="1:37">
      <c r="A6982" t="s">
        <v>45</v>
      </c>
      <c r="B6982" t="s">
        <v>46</v>
      </c>
      <c r="C6982" t="s">
        <v>47</v>
      </c>
      <c r="D6982" t="s">
        <v>7387</v>
      </c>
      <c r="E6982" t="s">
        <v>88</v>
      </c>
      <c r="F6982" t="s">
        <v>79</v>
      </c>
      <c r="G6982" t="s">
        <v>51</v>
      </c>
      <c r="H6982" s="20" t="s">
        <v>52</v>
      </c>
      <c r="I6982" t="s">
        <v>53</v>
      </c>
      <c r="J6982" t="s">
        <v>54</v>
      </c>
      <c r="K6982">
        <v>3</v>
      </c>
      <c r="L6982" t="s">
        <v>55</v>
      </c>
      <c r="M6982" t="s">
        <v>56</v>
      </c>
      <c r="N6982" t="s">
        <v>57</v>
      </c>
      <c r="O6982" s="21" t="s">
        <v>58</v>
      </c>
      <c r="P6982" s="21" t="s">
        <v>64</v>
      </c>
      <c r="Q6982" s="20" t="s">
        <v>720</v>
      </c>
      <c r="R6982" s="21" t="s">
        <v>721</v>
      </c>
      <c r="S6982" s="35">
        <v>1</v>
      </c>
      <c r="T6982" s="22">
        <v>1</v>
      </c>
      <c r="U6982" s="20" t="s">
        <v>62</v>
      </c>
      <c r="V6982" s="20">
        <v>45912</v>
      </c>
      <c r="W6982" s="21">
        <v>9</v>
      </c>
      <c r="X6982" s="20">
        <v>45923</v>
      </c>
      <c r="Y6982" s="20">
        <v>45917</v>
      </c>
      <c r="Z6982" s="48">
        <v>9</v>
      </c>
      <c r="AA6982">
        <v>2025</v>
      </c>
      <c r="AB6982" s="45">
        <v>82347</v>
      </c>
      <c r="AC6982" s="45">
        <v>82347</v>
      </c>
      <c r="AK6982" s="10"/>
    </row>
    <row r="6983" spans="1:37">
      <c r="A6983" t="s">
        <v>45</v>
      </c>
      <c r="B6983" t="s">
        <v>46</v>
      </c>
      <c r="C6983" t="s">
        <v>47</v>
      </c>
      <c r="D6983" t="s">
        <v>7388</v>
      </c>
      <c r="E6983" t="s">
        <v>88</v>
      </c>
      <c r="F6983" t="s">
        <v>79</v>
      </c>
      <c r="G6983" t="s">
        <v>51</v>
      </c>
      <c r="H6983" s="20" t="s">
        <v>52</v>
      </c>
      <c r="I6983" t="s">
        <v>53</v>
      </c>
      <c r="J6983" t="s">
        <v>54</v>
      </c>
      <c r="K6983">
        <v>3</v>
      </c>
      <c r="L6983" t="s">
        <v>55</v>
      </c>
      <c r="M6983" t="s">
        <v>56</v>
      </c>
      <c r="N6983" t="s">
        <v>57</v>
      </c>
      <c r="O6983" s="21" t="s">
        <v>58</v>
      </c>
      <c r="P6983" s="21" t="s">
        <v>64</v>
      </c>
      <c r="Q6983" s="20" t="s">
        <v>4165</v>
      </c>
      <c r="R6983" s="21" t="s">
        <v>4166</v>
      </c>
      <c r="S6983" s="35">
        <v>1</v>
      </c>
      <c r="T6983" s="22">
        <v>1</v>
      </c>
      <c r="U6983" s="20" t="s">
        <v>62</v>
      </c>
      <c r="V6983" s="20">
        <v>45913</v>
      </c>
      <c r="W6983" s="21">
        <v>9</v>
      </c>
      <c r="X6983" s="20">
        <v>45922</v>
      </c>
      <c r="Y6983" s="20">
        <v>45917</v>
      </c>
      <c r="Z6983" s="48">
        <v>9</v>
      </c>
      <c r="AA6983">
        <v>2025</v>
      </c>
      <c r="AB6983" s="45">
        <v>113324</v>
      </c>
      <c r="AC6983" s="45">
        <v>113324</v>
      </c>
      <c r="AK6983" s="10"/>
    </row>
    <row r="6984" spans="1:37">
      <c r="A6984" t="s">
        <v>45</v>
      </c>
      <c r="B6984" t="s">
        <v>46</v>
      </c>
      <c r="C6984" t="s">
        <v>47</v>
      </c>
      <c r="D6984" t="s">
        <v>7389</v>
      </c>
      <c r="E6984" t="s">
        <v>88</v>
      </c>
      <c r="F6984" t="s">
        <v>79</v>
      </c>
      <c r="G6984" t="s">
        <v>51</v>
      </c>
      <c r="H6984" s="20" t="s">
        <v>52</v>
      </c>
      <c r="I6984" t="s">
        <v>53</v>
      </c>
      <c r="J6984" t="s">
        <v>54</v>
      </c>
      <c r="K6984">
        <v>3</v>
      </c>
      <c r="L6984" t="s">
        <v>55</v>
      </c>
      <c r="M6984" t="s">
        <v>77</v>
      </c>
      <c r="N6984" t="s">
        <v>89</v>
      </c>
      <c r="O6984" s="21" t="s">
        <v>58</v>
      </c>
      <c r="P6984" s="21" t="s">
        <v>119</v>
      </c>
      <c r="Q6984" s="20" t="s">
        <v>1617</v>
      </c>
      <c r="R6984" s="21" t="s">
        <v>1618</v>
      </c>
      <c r="S6984" s="35">
        <v>1</v>
      </c>
      <c r="T6984" s="22">
        <v>1</v>
      </c>
      <c r="U6984" s="20" t="s">
        <v>62</v>
      </c>
      <c r="V6984" s="20">
        <v>45909</v>
      </c>
      <c r="W6984" s="21">
        <v>9</v>
      </c>
      <c r="X6984" s="20">
        <v>45922</v>
      </c>
      <c r="Y6984" s="20">
        <v>45915</v>
      </c>
      <c r="Z6984" s="48">
        <v>9</v>
      </c>
      <c r="AA6984">
        <v>2025</v>
      </c>
      <c r="AB6984" s="45">
        <v>103324</v>
      </c>
      <c r="AC6984" s="45">
        <v>103324</v>
      </c>
      <c r="AK6984" s="10"/>
    </row>
    <row r="6985" spans="1:37">
      <c r="A6985" t="s">
        <v>45</v>
      </c>
      <c r="B6985" t="s">
        <v>46</v>
      </c>
      <c r="C6985" t="s">
        <v>47</v>
      </c>
      <c r="D6985" t="s">
        <v>7390</v>
      </c>
      <c r="E6985" t="s">
        <v>88</v>
      </c>
      <c r="F6985" t="s">
        <v>79</v>
      </c>
      <c r="G6985" t="s">
        <v>51</v>
      </c>
      <c r="H6985" s="20" t="s">
        <v>52</v>
      </c>
      <c r="I6985" t="s">
        <v>53</v>
      </c>
      <c r="J6985" t="s">
        <v>54</v>
      </c>
      <c r="K6985">
        <v>3</v>
      </c>
      <c r="L6985" t="s">
        <v>55</v>
      </c>
      <c r="M6985" t="s">
        <v>56</v>
      </c>
      <c r="N6985" t="s">
        <v>57</v>
      </c>
      <c r="O6985" s="21" t="s">
        <v>58</v>
      </c>
      <c r="P6985" s="21" t="s">
        <v>133</v>
      </c>
      <c r="Q6985" s="20" t="s">
        <v>169</v>
      </c>
      <c r="R6985" s="21" t="s">
        <v>170</v>
      </c>
      <c r="S6985" s="35">
        <v>1</v>
      </c>
      <c r="T6985" s="22">
        <v>1</v>
      </c>
      <c r="U6985" s="20" t="s">
        <v>62</v>
      </c>
      <c r="V6985" s="20">
        <v>45913</v>
      </c>
      <c r="W6985" s="21">
        <v>9</v>
      </c>
      <c r="X6985" s="20">
        <v>45916</v>
      </c>
      <c r="Y6985" s="20">
        <v>45917</v>
      </c>
      <c r="Z6985" s="48">
        <v>9</v>
      </c>
      <c r="AA6985">
        <v>2025</v>
      </c>
      <c r="AB6985" s="45">
        <v>42493</v>
      </c>
      <c r="AC6985" s="45">
        <v>42493</v>
      </c>
      <c r="AK6985" s="10"/>
    </row>
    <row r="6986" spans="1:37">
      <c r="A6986" t="s">
        <v>45</v>
      </c>
      <c r="B6986" t="s">
        <v>46</v>
      </c>
      <c r="C6986" t="s">
        <v>47</v>
      </c>
      <c r="D6986" t="s">
        <v>7391</v>
      </c>
      <c r="E6986" t="s">
        <v>88</v>
      </c>
      <c r="F6986" t="s">
        <v>79</v>
      </c>
      <c r="G6986" t="s">
        <v>51</v>
      </c>
      <c r="H6986" s="20" t="s">
        <v>52</v>
      </c>
      <c r="I6986" t="s">
        <v>53</v>
      </c>
      <c r="J6986" t="s">
        <v>54</v>
      </c>
      <c r="K6986">
        <v>3</v>
      </c>
      <c r="L6986" t="s">
        <v>55</v>
      </c>
      <c r="M6986" t="s">
        <v>77</v>
      </c>
      <c r="N6986" t="s">
        <v>89</v>
      </c>
      <c r="O6986" s="21" t="s">
        <v>58</v>
      </c>
      <c r="P6986" s="21" t="s">
        <v>150</v>
      </c>
      <c r="Q6986" s="20" t="s">
        <v>536</v>
      </c>
      <c r="R6986" s="21" t="s">
        <v>537</v>
      </c>
      <c r="S6986" s="35">
        <v>1</v>
      </c>
      <c r="T6986" s="22">
        <v>1</v>
      </c>
      <c r="U6986" s="20" t="s">
        <v>62</v>
      </c>
      <c r="V6986" s="20">
        <v>45913</v>
      </c>
      <c r="W6986" s="21">
        <v>9</v>
      </c>
      <c r="X6986" s="20">
        <v>45924</v>
      </c>
      <c r="Y6986" s="20">
        <v>45917</v>
      </c>
      <c r="Z6986" s="48">
        <v>9</v>
      </c>
      <c r="AA6986">
        <v>2025</v>
      </c>
      <c r="AB6986" s="45">
        <v>93330</v>
      </c>
      <c r="AC6986" s="45">
        <v>93330</v>
      </c>
      <c r="AK6986" s="10"/>
    </row>
    <row r="6987" spans="1:37">
      <c r="A6987" t="s">
        <v>45</v>
      </c>
      <c r="B6987" t="s">
        <v>46</v>
      </c>
      <c r="C6987" t="s">
        <v>47</v>
      </c>
      <c r="D6987" t="s">
        <v>7392</v>
      </c>
      <c r="E6987" t="s">
        <v>88</v>
      </c>
      <c r="F6987" t="s">
        <v>79</v>
      </c>
      <c r="G6987" t="s">
        <v>51</v>
      </c>
      <c r="H6987" s="20" t="s">
        <v>52</v>
      </c>
      <c r="I6987" t="s">
        <v>53</v>
      </c>
      <c r="J6987" t="s">
        <v>54</v>
      </c>
      <c r="K6987">
        <v>3</v>
      </c>
      <c r="L6987" t="s">
        <v>55</v>
      </c>
      <c r="M6987" t="s">
        <v>77</v>
      </c>
      <c r="N6987" t="s">
        <v>89</v>
      </c>
      <c r="O6987" s="21" t="s">
        <v>58</v>
      </c>
      <c r="P6987" s="21" t="s">
        <v>150</v>
      </c>
      <c r="Q6987" s="20" t="s">
        <v>151</v>
      </c>
      <c r="R6987" s="21" t="s">
        <v>152</v>
      </c>
      <c r="S6987" s="35">
        <v>1</v>
      </c>
      <c r="T6987" s="22">
        <v>1</v>
      </c>
      <c r="U6987" s="20" t="s">
        <v>62</v>
      </c>
      <c r="V6987" s="20">
        <v>45910</v>
      </c>
      <c r="W6987" s="21">
        <v>9</v>
      </c>
      <c r="X6987" s="20">
        <v>45917</v>
      </c>
      <c r="Y6987" s="20">
        <v>45915</v>
      </c>
      <c r="Z6987" s="48">
        <v>9</v>
      </c>
      <c r="AA6987">
        <v>2025</v>
      </c>
      <c r="AB6987" s="45">
        <v>79997</v>
      </c>
      <c r="AC6987" s="45">
        <v>79997</v>
      </c>
      <c r="AK6987" s="10"/>
    </row>
    <row r="6988" spans="1:37">
      <c r="A6988" t="s">
        <v>45</v>
      </c>
      <c r="B6988" t="s">
        <v>46</v>
      </c>
      <c r="C6988" t="s">
        <v>47</v>
      </c>
      <c r="D6988" t="s">
        <v>7393</v>
      </c>
      <c r="E6988" t="s">
        <v>88</v>
      </c>
      <c r="F6988" t="s">
        <v>79</v>
      </c>
      <c r="G6988" t="s">
        <v>51</v>
      </c>
      <c r="H6988" s="20" t="s">
        <v>52</v>
      </c>
      <c r="I6988" t="s">
        <v>53</v>
      </c>
      <c r="J6988" t="s">
        <v>54</v>
      </c>
      <c r="K6988">
        <v>3</v>
      </c>
      <c r="L6988" t="s">
        <v>55</v>
      </c>
      <c r="M6988" t="s">
        <v>77</v>
      </c>
      <c r="N6988" t="s">
        <v>89</v>
      </c>
      <c r="O6988" s="21" t="s">
        <v>58</v>
      </c>
      <c r="P6988" s="21" t="s">
        <v>119</v>
      </c>
      <c r="Q6988" s="20" t="s">
        <v>7394</v>
      </c>
      <c r="R6988" s="21" t="s">
        <v>7395</v>
      </c>
      <c r="S6988" s="35">
        <v>1</v>
      </c>
      <c r="T6988" s="22">
        <v>1</v>
      </c>
      <c r="U6988" s="20" t="s">
        <v>62</v>
      </c>
      <c r="V6988" s="20">
        <v>45913</v>
      </c>
      <c r="W6988" s="21">
        <v>9</v>
      </c>
      <c r="X6988" s="20">
        <v>45925</v>
      </c>
      <c r="Y6988" s="20">
        <v>45917</v>
      </c>
      <c r="Z6988" s="48">
        <v>9</v>
      </c>
      <c r="AA6988">
        <v>2025</v>
      </c>
      <c r="AB6988" s="45">
        <v>162498</v>
      </c>
      <c r="AC6988" s="45">
        <v>162498</v>
      </c>
      <c r="AK6988" s="10"/>
    </row>
    <row r="6989" spans="1:37">
      <c r="A6989" t="s">
        <v>45</v>
      </c>
      <c r="B6989" t="s">
        <v>46</v>
      </c>
      <c r="C6989" t="s">
        <v>47</v>
      </c>
      <c r="D6989" t="s">
        <v>7396</v>
      </c>
      <c r="E6989" t="s">
        <v>88</v>
      </c>
      <c r="F6989" t="s">
        <v>79</v>
      </c>
      <c r="G6989" t="s">
        <v>51</v>
      </c>
      <c r="H6989" s="20" t="s">
        <v>52</v>
      </c>
      <c r="I6989" t="s">
        <v>53</v>
      </c>
      <c r="J6989" t="s">
        <v>54</v>
      </c>
      <c r="K6989">
        <v>3</v>
      </c>
      <c r="L6989" t="s">
        <v>55</v>
      </c>
      <c r="M6989" t="s">
        <v>77</v>
      </c>
      <c r="N6989" t="s">
        <v>89</v>
      </c>
      <c r="O6989" s="21" t="s">
        <v>58</v>
      </c>
      <c r="P6989" s="21" t="s">
        <v>119</v>
      </c>
      <c r="Q6989" s="20" t="s">
        <v>6539</v>
      </c>
      <c r="R6989" s="21" t="s">
        <v>6540</v>
      </c>
      <c r="S6989" s="35">
        <v>1</v>
      </c>
      <c r="T6989" s="22">
        <v>1</v>
      </c>
      <c r="U6989" s="20" t="s">
        <v>62</v>
      </c>
      <c r="V6989" s="20">
        <v>45913</v>
      </c>
      <c r="W6989" s="21">
        <v>9</v>
      </c>
      <c r="X6989" s="20">
        <v>45947</v>
      </c>
      <c r="Y6989" s="20">
        <v>45926</v>
      </c>
      <c r="Z6989" s="48">
        <v>9</v>
      </c>
      <c r="AA6989">
        <v>2025</v>
      </c>
      <c r="AB6989" s="45">
        <v>74995</v>
      </c>
      <c r="AC6989" s="45">
        <v>74995</v>
      </c>
      <c r="AK6989" s="10"/>
    </row>
    <row r="6990" spans="1:37">
      <c r="A6990" t="s">
        <v>45</v>
      </c>
      <c r="B6990" t="s">
        <v>46</v>
      </c>
      <c r="C6990" t="s">
        <v>47</v>
      </c>
      <c r="D6990" t="s">
        <v>7397</v>
      </c>
      <c r="E6990" t="s">
        <v>88</v>
      </c>
      <c r="F6990" t="s">
        <v>79</v>
      </c>
      <c r="G6990" t="s">
        <v>51</v>
      </c>
      <c r="H6990" s="20" t="s">
        <v>52</v>
      </c>
      <c r="I6990" t="s">
        <v>53</v>
      </c>
      <c r="J6990" t="s">
        <v>54</v>
      </c>
      <c r="K6990">
        <v>3</v>
      </c>
      <c r="L6990" t="s">
        <v>55</v>
      </c>
      <c r="M6990" t="s">
        <v>56</v>
      </c>
      <c r="N6990" t="s">
        <v>57</v>
      </c>
      <c r="O6990" s="21" t="s">
        <v>58</v>
      </c>
      <c r="P6990" s="21" t="s">
        <v>64</v>
      </c>
      <c r="Q6990" s="20" t="s">
        <v>518</v>
      </c>
      <c r="R6990" s="21" t="s">
        <v>519</v>
      </c>
      <c r="S6990" s="35">
        <v>1</v>
      </c>
      <c r="T6990" s="22">
        <v>1</v>
      </c>
      <c r="U6990" s="20" t="s">
        <v>62</v>
      </c>
      <c r="V6990" s="20">
        <v>45914</v>
      </c>
      <c r="W6990" s="21">
        <v>9</v>
      </c>
      <c r="X6990" s="20">
        <v>45926</v>
      </c>
      <c r="Y6990" s="20">
        <v>45924</v>
      </c>
      <c r="Z6990" s="48">
        <v>9</v>
      </c>
      <c r="AA6990">
        <v>2025</v>
      </c>
      <c r="AB6990" s="45">
        <v>133325</v>
      </c>
      <c r="AC6990" s="45">
        <v>133325</v>
      </c>
      <c r="AK6990" s="10"/>
    </row>
    <row r="6991" spans="1:37">
      <c r="A6991" t="s">
        <v>45</v>
      </c>
      <c r="B6991" t="s">
        <v>46</v>
      </c>
      <c r="C6991" t="s">
        <v>47</v>
      </c>
      <c r="D6991" t="s">
        <v>7398</v>
      </c>
      <c r="E6991" t="s">
        <v>88</v>
      </c>
      <c r="F6991" t="s">
        <v>79</v>
      </c>
      <c r="G6991" t="s">
        <v>51</v>
      </c>
      <c r="H6991" s="20" t="s">
        <v>52</v>
      </c>
      <c r="I6991" t="s">
        <v>53</v>
      </c>
      <c r="J6991" t="s">
        <v>54</v>
      </c>
      <c r="K6991">
        <v>3</v>
      </c>
      <c r="L6991" t="s">
        <v>55</v>
      </c>
      <c r="M6991" t="s">
        <v>56</v>
      </c>
      <c r="N6991" t="s">
        <v>57</v>
      </c>
      <c r="O6991" s="21" t="s">
        <v>58</v>
      </c>
      <c r="P6991" s="21" t="s">
        <v>64</v>
      </c>
      <c r="Q6991" s="20" t="s">
        <v>230</v>
      </c>
      <c r="R6991" s="21" t="s">
        <v>231</v>
      </c>
      <c r="S6991" s="35">
        <v>1</v>
      </c>
      <c r="T6991" s="22">
        <v>1</v>
      </c>
      <c r="U6991" s="20" t="s">
        <v>62</v>
      </c>
      <c r="V6991" s="20">
        <v>45914</v>
      </c>
      <c r="W6991" s="21">
        <v>9</v>
      </c>
      <c r="X6991" s="20">
        <v>45924</v>
      </c>
      <c r="Y6991" s="20">
        <v>45917</v>
      </c>
      <c r="Z6991" s="48">
        <v>9</v>
      </c>
      <c r="AA6991">
        <v>2025</v>
      </c>
      <c r="AB6991" s="45">
        <v>58817</v>
      </c>
      <c r="AC6991" s="45">
        <v>58817</v>
      </c>
      <c r="AK6991" s="10"/>
    </row>
    <row r="6992" spans="1:37">
      <c r="A6992" t="s">
        <v>45</v>
      </c>
      <c r="B6992" t="s">
        <v>46</v>
      </c>
      <c r="C6992" t="s">
        <v>47</v>
      </c>
      <c r="D6992" t="s">
        <v>7399</v>
      </c>
      <c r="E6992" t="s">
        <v>88</v>
      </c>
      <c r="F6992" t="s">
        <v>79</v>
      </c>
      <c r="G6992" t="s">
        <v>51</v>
      </c>
      <c r="H6992" s="20" t="s">
        <v>52</v>
      </c>
      <c r="I6992" t="s">
        <v>53</v>
      </c>
      <c r="J6992" t="s">
        <v>54</v>
      </c>
      <c r="K6992">
        <v>3</v>
      </c>
      <c r="L6992" t="s">
        <v>55</v>
      </c>
      <c r="M6992" t="s">
        <v>77</v>
      </c>
      <c r="N6992" t="s">
        <v>89</v>
      </c>
      <c r="O6992" s="21" t="s">
        <v>58</v>
      </c>
      <c r="P6992" s="21" t="s">
        <v>90</v>
      </c>
      <c r="Q6992" s="20" t="s">
        <v>3422</v>
      </c>
      <c r="R6992" s="21" t="s">
        <v>3423</v>
      </c>
      <c r="S6992" s="35">
        <v>1</v>
      </c>
      <c r="T6992" s="22">
        <v>1</v>
      </c>
      <c r="U6992" s="20" t="s">
        <v>62</v>
      </c>
      <c r="V6992" s="20">
        <v>45914</v>
      </c>
      <c r="W6992" s="21">
        <v>9</v>
      </c>
      <c r="X6992" s="20">
        <v>45923</v>
      </c>
      <c r="Y6992" s="20">
        <v>45917</v>
      </c>
      <c r="Z6992" s="48">
        <v>9</v>
      </c>
      <c r="AA6992">
        <v>2025</v>
      </c>
      <c r="AB6992" s="45">
        <v>81245</v>
      </c>
      <c r="AC6992" s="45">
        <v>81245</v>
      </c>
      <c r="AK6992" s="10"/>
    </row>
    <row r="6993" spans="1:37">
      <c r="A6993" t="s">
        <v>45</v>
      </c>
      <c r="B6993" t="s">
        <v>46</v>
      </c>
      <c r="C6993" t="s">
        <v>47</v>
      </c>
      <c r="D6993" t="s">
        <v>7400</v>
      </c>
      <c r="E6993" t="s">
        <v>88</v>
      </c>
      <c r="F6993" t="s">
        <v>79</v>
      </c>
      <c r="G6993" t="s">
        <v>51</v>
      </c>
      <c r="H6993" s="20" t="s">
        <v>52</v>
      </c>
      <c r="I6993" t="s">
        <v>53</v>
      </c>
      <c r="J6993" t="s">
        <v>54</v>
      </c>
      <c r="K6993">
        <v>3</v>
      </c>
      <c r="L6993" t="s">
        <v>55</v>
      </c>
      <c r="M6993" t="s">
        <v>77</v>
      </c>
      <c r="N6993" t="s">
        <v>89</v>
      </c>
      <c r="O6993" s="21" t="s">
        <v>58</v>
      </c>
      <c r="P6993" s="21" t="s">
        <v>90</v>
      </c>
      <c r="Q6993" s="20" t="s">
        <v>731</v>
      </c>
      <c r="R6993" s="21" t="s">
        <v>732</v>
      </c>
      <c r="S6993" s="35">
        <v>1</v>
      </c>
      <c r="T6993" s="22">
        <v>1</v>
      </c>
      <c r="U6993" s="20" t="s">
        <v>62</v>
      </c>
      <c r="V6993" s="20">
        <v>45911</v>
      </c>
      <c r="W6993" s="21">
        <v>9</v>
      </c>
      <c r="X6993" s="20">
        <v>45924</v>
      </c>
      <c r="Y6993" s="20">
        <v>45917</v>
      </c>
      <c r="Z6993" s="48">
        <v>9</v>
      </c>
      <c r="AA6993">
        <v>2025</v>
      </c>
      <c r="AB6993" s="45">
        <v>81239</v>
      </c>
      <c r="AC6993" s="45">
        <v>81239</v>
      </c>
      <c r="AK6993" s="10"/>
    </row>
    <row r="6994" spans="1:37">
      <c r="A6994" t="s">
        <v>45</v>
      </c>
      <c r="B6994" t="s">
        <v>46</v>
      </c>
      <c r="C6994" t="s">
        <v>47</v>
      </c>
      <c r="D6994" t="s">
        <v>7401</v>
      </c>
      <c r="E6994" t="s">
        <v>88</v>
      </c>
      <c r="F6994" t="s">
        <v>79</v>
      </c>
      <c r="G6994" t="s">
        <v>51</v>
      </c>
      <c r="H6994" s="20" t="s">
        <v>52</v>
      </c>
      <c r="I6994" t="s">
        <v>53</v>
      </c>
      <c r="J6994" t="s">
        <v>54</v>
      </c>
      <c r="K6994">
        <v>3</v>
      </c>
      <c r="L6994" t="s">
        <v>55</v>
      </c>
      <c r="M6994" t="s">
        <v>77</v>
      </c>
      <c r="N6994" t="s">
        <v>89</v>
      </c>
      <c r="O6994" s="21" t="s">
        <v>58</v>
      </c>
      <c r="P6994" s="21" t="s">
        <v>150</v>
      </c>
      <c r="Q6994" s="20" t="s">
        <v>151</v>
      </c>
      <c r="R6994" s="21" t="s">
        <v>152</v>
      </c>
      <c r="S6994" s="35">
        <v>1</v>
      </c>
      <c r="T6994" s="22">
        <v>1</v>
      </c>
      <c r="U6994" s="20" t="s">
        <v>62</v>
      </c>
      <c r="V6994" s="20">
        <v>45914</v>
      </c>
      <c r="W6994" s="21">
        <v>9</v>
      </c>
      <c r="X6994" s="20">
        <v>45922</v>
      </c>
      <c r="Y6994" s="20">
        <v>45917</v>
      </c>
      <c r="Z6994" s="48">
        <v>9</v>
      </c>
      <c r="AA6994">
        <v>2025</v>
      </c>
      <c r="AB6994" s="45">
        <v>79997</v>
      </c>
      <c r="AC6994" s="45">
        <v>79997</v>
      </c>
      <c r="AK6994" s="10"/>
    </row>
    <row r="6995" spans="1:37">
      <c r="A6995" t="s">
        <v>45</v>
      </c>
      <c r="B6995" t="s">
        <v>46</v>
      </c>
      <c r="C6995" t="s">
        <v>47</v>
      </c>
      <c r="D6995" t="s">
        <v>7402</v>
      </c>
      <c r="E6995" t="s">
        <v>88</v>
      </c>
      <c r="F6995" t="s">
        <v>79</v>
      </c>
      <c r="G6995" t="s">
        <v>51</v>
      </c>
      <c r="H6995" s="20" t="s">
        <v>52</v>
      </c>
      <c r="I6995" t="s">
        <v>53</v>
      </c>
      <c r="J6995" t="s">
        <v>54</v>
      </c>
      <c r="K6995">
        <v>3</v>
      </c>
      <c r="L6995" t="s">
        <v>55</v>
      </c>
      <c r="M6995" t="s">
        <v>56</v>
      </c>
      <c r="N6995" t="s">
        <v>57</v>
      </c>
      <c r="O6995" s="21" t="s">
        <v>58</v>
      </c>
      <c r="P6995" s="21" t="s">
        <v>64</v>
      </c>
      <c r="Q6995" s="20" t="s">
        <v>211</v>
      </c>
      <c r="R6995" s="21" t="s">
        <v>212</v>
      </c>
      <c r="S6995" s="35">
        <v>1</v>
      </c>
      <c r="T6995" s="22">
        <v>1</v>
      </c>
      <c r="U6995" s="20" t="s">
        <v>62</v>
      </c>
      <c r="V6995" s="20">
        <v>45915</v>
      </c>
      <c r="W6995" s="21">
        <v>9</v>
      </c>
      <c r="X6995" s="20">
        <v>45923</v>
      </c>
      <c r="Y6995" s="20">
        <v>45917</v>
      </c>
      <c r="Z6995" s="48">
        <v>9</v>
      </c>
      <c r="AA6995">
        <v>2025</v>
      </c>
      <c r="AB6995" s="45">
        <v>33118</v>
      </c>
      <c r="AC6995" s="45">
        <v>33118</v>
      </c>
      <c r="AK6995" s="10"/>
    </row>
    <row r="6996" spans="1:37">
      <c r="A6996" t="s">
        <v>45</v>
      </c>
      <c r="B6996" t="s">
        <v>46</v>
      </c>
      <c r="C6996" t="s">
        <v>47</v>
      </c>
      <c r="D6996" t="s">
        <v>7403</v>
      </c>
      <c r="E6996" t="s">
        <v>88</v>
      </c>
      <c r="F6996" t="s">
        <v>79</v>
      </c>
      <c r="G6996" t="s">
        <v>51</v>
      </c>
      <c r="H6996" s="20" t="s">
        <v>52</v>
      </c>
      <c r="I6996" t="s">
        <v>53</v>
      </c>
      <c r="J6996" t="s">
        <v>54</v>
      </c>
      <c r="K6996">
        <v>3</v>
      </c>
      <c r="L6996" t="s">
        <v>55</v>
      </c>
      <c r="M6996" t="s">
        <v>77</v>
      </c>
      <c r="N6996" t="s">
        <v>89</v>
      </c>
      <c r="O6996" s="21" t="s">
        <v>58</v>
      </c>
      <c r="P6996" s="21" t="s">
        <v>90</v>
      </c>
      <c r="Q6996" s="20" t="s">
        <v>1685</v>
      </c>
      <c r="R6996" s="21" t="s">
        <v>1686</v>
      </c>
      <c r="S6996" s="35">
        <v>1</v>
      </c>
      <c r="T6996" s="22">
        <v>1</v>
      </c>
      <c r="U6996" s="20" t="s">
        <v>62</v>
      </c>
      <c r="V6996" s="20">
        <v>45915</v>
      </c>
      <c r="W6996" s="21">
        <v>9</v>
      </c>
      <c r="X6996" s="20">
        <v>45925</v>
      </c>
      <c r="Y6996" s="20">
        <v>45922</v>
      </c>
      <c r="Z6996" s="48">
        <v>9</v>
      </c>
      <c r="AA6996">
        <v>2025</v>
      </c>
      <c r="AB6996" s="45">
        <v>66657</v>
      </c>
      <c r="AC6996" s="45">
        <v>66657</v>
      </c>
      <c r="AK6996" s="10"/>
    </row>
    <row r="6997" spans="1:37">
      <c r="A6997" t="s">
        <v>45</v>
      </c>
      <c r="B6997" t="s">
        <v>46</v>
      </c>
      <c r="C6997" t="s">
        <v>47</v>
      </c>
      <c r="D6997" t="s">
        <v>7404</v>
      </c>
      <c r="E6997" t="s">
        <v>88</v>
      </c>
      <c r="F6997" t="s">
        <v>79</v>
      </c>
      <c r="G6997" t="s">
        <v>51</v>
      </c>
      <c r="H6997" s="20" t="s">
        <v>52</v>
      </c>
      <c r="I6997" t="s">
        <v>53</v>
      </c>
      <c r="J6997" t="s">
        <v>54</v>
      </c>
      <c r="K6997">
        <v>3</v>
      </c>
      <c r="L6997" t="s">
        <v>55</v>
      </c>
      <c r="M6997" t="s">
        <v>56</v>
      </c>
      <c r="N6997" t="s">
        <v>57</v>
      </c>
      <c r="O6997" s="21" t="s">
        <v>58</v>
      </c>
      <c r="P6997" s="21" t="s">
        <v>64</v>
      </c>
      <c r="Q6997" s="20" t="s">
        <v>230</v>
      </c>
      <c r="R6997" s="21" t="s">
        <v>231</v>
      </c>
      <c r="S6997" s="35">
        <v>1</v>
      </c>
      <c r="T6997" s="22">
        <v>1</v>
      </c>
      <c r="U6997" s="20" t="s">
        <v>62</v>
      </c>
      <c r="V6997" s="20">
        <v>45913</v>
      </c>
      <c r="W6997" s="21">
        <v>9</v>
      </c>
      <c r="X6997" s="20">
        <v>45925</v>
      </c>
      <c r="Y6997" s="20">
        <v>45922</v>
      </c>
      <c r="Z6997" s="48">
        <v>9</v>
      </c>
      <c r="AA6997">
        <v>2025</v>
      </c>
      <c r="AB6997" s="45">
        <v>58817</v>
      </c>
      <c r="AC6997" s="45">
        <v>58817</v>
      </c>
      <c r="AK6997" s="10"/>
    </row>
    <row r="6998" spans="1:37">
      <c r="A6998" t="s">
        <v>45</v>
      </c>
      <c r="B6998" t="s">
        <v>46</v>
      </c>
      <c r="C6998" t="s">
        <v>47</v>
      </c>
      <c r="D6998" t="s">
        <v>7405</v>
      </c>
      <c r="E6998" t="s">
        <v>88</v>
      </c>
      <c r="F6998" t="s">
        <v>79</v>
      </c>
      <c r="G6998" t="s">
        <v>51</v>
      </c>
      <c r="H6998" s="20" t="s">
        <v>52</v>
      </c>
      <c r="I6998" t="s">
        <v>53</v>
      </c>
      <c r="J6998" t="s">
        <v>54</v>
      </c>
      <c r="K6998">
        <v>3</v>
      </c>
      <c r="L6998" t="s">
        <v>55</v>
      </c>
      <c r="M6998" t="s">
        <v>77</v>
      </c>
      <c r="N6998" t="s">
        <v>89</v>
      </c>
      <c r="O6998" s="21" t="s">
        <v>58</v>
      </c>
      <c r="P6998" s="21" t="s">
        <v>150</v>
      </c>
      <c r="Q6998" s="20" t="s">
        <v>1820</v>
      </c>
      <c r="R6998" s="21" t="s">
        <v>1821</v>
      </c>
      <c r="S6998" s="35">
        <v>1</v>
      </c>
      <c r="T6998" s="22">
        <v>1</v>
      </c>
      <c r="U6998" s="20" t="s">
        <v>62</v>
      </c>
      <c r="V6998" s="20">
        <v>45914</v>
      </c>
      <c r="W6998" s="21">
        <v>9</v>
      </c>
      <c r="X6998" s="20">
        <v>45923</v>
      </c>
      <c r="Y6998" s="20">
        <v>45917</v>
      </c>
      <c r="Z6998" s="48">
        <v>9</v>
      </c>
      <c r="AA6998">
        <v>2025</v>
      </c>
      <c r="AB6998" s="45">
        <v>93330</v>
      </c>
      <c r="AC6998" s="45">
        <v>93330</v>
      </c>
      <c r="AK6998" s="10"/>
    </row>
    <row r="6999" spans="1:37">
      <c r="A6999" t="s">
        <v>45</v>
      </c>
      <c r="B6999" t="s">
        <v>46</v>
      </c>
      <c r="C6999" t="s">
        <v>47</v>
      </c>
      <c r="D6999" t="s">
        <v>7406</v>
      </c>
      <c r="E6999" t="s">
        <v>88</v>
      </c>
      <c r="F6999" t="s">
        <v>79</v>
      </c>
      <c r="G6999" t="s">
        <v>51</v>
      </c>
      <c r="H6999" s="20" t="s">
        <v>52</v>
      </c>
      <c r="I6999" t="s">
        <v>53</v>
      </c>
      <c r="J6999" t="s">
        <v>54</v>
      </c>
      <c r="K6999">
        <v>3</v>
      </c>
      <c r="L6999" t="s">
        <v>55</v>
      </c>
      <c r="M6999" t="s">
        <v>77</v>
      </c>
      <c r="N6999" t="s">
        <v>89</v>
      </c>
      <c r="O6999" s="21" t="s">
        <v>58</v>
      </c>
      <c r="P6999" s="21" t="s">
        <v>119</v>
      </c>
      <c r="Q6999" s="20" t="s">
        <v>539</v>
      </c>
      <c r="R6999" s="21" t="s">
        <v>540</v>
      </c>
      <c r="S6999" s="35">
        <v>1</v>
      </c>
      <c r="T6999" s="22">
        <v>1</v>
      </c>
      <c r="U6999" s="20" t="s">
        <v>62</v>
      </c>
      <c r="V6999" s="20">
        <v>45914</v>
      </c>
      <c r="W6999" s="21">
        <v>9</v>
      </c>
      <c r="X6999" s="20">
        <v>45922</v>
      </c>
      <c r="Y6999" s="20">
        <v>45917</v>
      </c>
      <c r="Z6999" s="48">
        <v>9</v>
      </c>
      <c r="AA6999">
        <v>2025</v>
      </c>
      <c r="AB6999" s="45">
        <v>112492</v>
      </c>
      <c r="AC6999" s="45">
        <v>112492</v>
      </c>
      <c r="AK6999" s="10"/>
    </row>
    <row r="7000" spans="1:37">
      <c r="A7000" t="s">
        <v>45</v>
      </c>
      <c r="B7000" t="s">
        <v>46</v>
      </c>
      <c r="C7000" t="s">
        <v>47</v>
      </c>
      <c r="D7000" t="s">
        <v>7407</v>
      </c>
      <c r="E7000" t="s">
        <v>88</v>
      </c>
      <c r="F7000" t="s">
        <v>79</v>
      </c>
      <c r="G7000" t="s">
        <v>51</v>
      </c>
      <c r="H7000" s="20" t="s">
        <v>52</v>
      </c>
      <c r="I7000" t="s">
        <v>53</v>
      </c>
      <c r="J7000" t="s">
        <v>54</v>
      </c>
      <c r="K7000">
        <v>3</v>
      </c>
      <c r="L7000" t="s">
        <v>55</v>
      </c>
      <c r="M7000" t="s">
        <v>77</v>
      </c>
      <c r="N7000" t="s">
        <v>89</v>
      </c>
      <c r="O7000" s="21" t="s">
        <v>58</v>
      </c>
      <c r="P7000" s="21" t="s">
        <v>97</v>
      </c>
      <c r="Q7000" s="20" t="s">
        <v>2440</v>
      </c>
      <c r="R7000" s="21" t="s">
        <v>2441</v>
      </c>
      <c r="S7000" s="35">
        <v>1</v>
      </c>
      <c r="T7000" s="22">
        <v>1</v>
      </c>
      <c r="U7000" s="20" t="s">
        <v>62</v>
      </c>
      <c r="V7000" s="20">
        <v>45909</v>
      </c>
      <c r="W7000" s="21">
        <v>9</v>
      </c>
      <c r="X7000" s="20">
        <v>45922</v>
      </c>
      <c r="Y7000" s="20">
        <v>45915</v>
      </c>
      <c r="Z7000" s="48">
        <v>9</v>
      </c>
      <c r="AA7000">
        <v>2025</v>
      </c>
      <c r="AB7000" s="45">
        <v>33122</v>
      </c>
      <c r="AC7000" s="45">
        <v>33122</v>
      </c>
      <c r="AK7000" s="10"/>
    </row>
    <row r="7001" spans="1:37">
      <c r="A7001" t="s">
        <v>45</v>
      </c>
      <c r="B7001" t="s">
        <v>46</v>
      </c>
      <c r="C7001" t="s">
        <v>47</v>
      </c>
      <c r="D7001" t="s">
        <v>7408</v>
      </c>
      <c r="E7001" t="s">
        <v>88</v>
      </c>
      <c r="F7001" t="s">
        <v>79</v>
      </c>
      <c r="G7001" t="s">
        <v>51</v>
      </c>
      <c r="H7001" s="20" t="s">
        <v>58</v>
      </c>
      <c r="I7001" t="s">
        <v>53</v>
      </c>
      <c r="J7001" t="s">
        <v>54</v>
      </c>
      <c r="K7001">
        <v>3</v>
      </c>
      <c r="L7001" t="s">
        <v>55</v>
      </c>
      <c r="M7001" t="s">
        <v>77</v>
      </c>
      <c r="N7001" t="s">
        <v>89</v>
      </c>
      <c r="O7001" s="21" t="s">
        <v>58</v>
      </c>
      <c r="P7001" s="21" t="s">
        <v>119</v>
      </c>
      <c r="Q7001" s="20" t="s">
        <v>3415</v>
      </c>
      <c r="R7001" s="21" t="s">
        <v>3416</v>
      </c>
      <c r="S7001" s="35">
        <v>1</v>
      </c>
      <c r="T7001" s="22">
        <v>0</v>
      </c>
      <c r="U7001" s="20" t="s">
        <v>62</v>
      </c>
      <c r="V7001" s="20">
        <v>45910</v>
      </c>
      <c r="W7001" s="21">
        <v>9</v>
      </c>
      <c r="X7001" s="20">
        <v>45917</v>
      </c>
      <c r="Z7001" s="48">
        <v>9</v>
      </c>
      <c r="AA7001">
        <v>2025</v>
      </c>
      <c r="AB7001" s="45">
        <v>39992</v>
      </c>
      <c r="AC7001" s="45">
        <v>0</v>
      </c>
      <c r="AK7001" s="10"/>
    </row>
    <row r="7002" spans="1:37">
      <c r="A7002" t="s">
        <v>45</v>
      </c>
      <c r="B7002" t="s">
        <v>46</v>
      </c>
      <c r="C7002" t="s">
        <v>47</v>
      </c>
      <c r="D7002" t="s">
        <v>7409</v>
      </c>
      <c r="E7002" t="s">
        <v>88</v>
      </c>
      <c r="F7002" t="s">
        <v>79</v>
      </c>
      <c r="G7002" t="s">
        <v>51</v>
      </c>
      <c r="H7002" s="20" t="s">
        <v>52</v>
      </c>
      <c r="I7002" t="s">
        <v>53</v>
      </c>
      <c r="J7002" t="s">
        <v>54</v>
      </c>
      <c r="K7002">
        <v>3</v>
      </c>
      <c r="L7002" t="s">
        <v>55</v>
      </c>
      <c r="M7002" t="s">
        <v>77</v>
      </c>
      <c r="N7002" t="s">
        <v>89</v>
      </c>
      <c r="O7002" s="21" t="s">
        <v>58</v>
      </c>
      <c r="P7002" s="21" t="s">
        <v>97</v>
      </c>
      <c r="Q7002" s="20" t="s">
        <v>1012</v>
      </c>
      <c r="R7002" s="21" t="s">
        <v>1013</v>
      </c>
      <c r="S7002" s="35">
        <v>1</v>
      </c>
      <c r="T7002" s="22">
        <v>1</v>
      </c>
      <c r="U7002" s="20" t="s">
        <v>62</v>
      </c>
      <c r="V7002" s="20">
        <v>45908</v>
      </c>
      <c r="W7002" s="21">
        <v>9</v>
      </c>
      <c r="X7002" s="20">
        <v>45917</v>
      </c>
      <c r="Y7002" s="20">
        <v>45912</v>
      </c>
      <c r="Z7002" s="48">
        <v>9</v>
      </c>
      <c r="AA7002">
        <v>2025</v>
      </c>
      <c r="AB7002" s="45">
        <v>33121</v>
      </c>
      <c r="AC7002" s="45">
        <v>33121</v>
      </c>
      <c r="AK7002" s="10"/>
    </row>
    <row r="7003" spans="1:37">
      <c r="A7003" t="s">
        <v>45</v>
      </c>
      <c r="B7003" t="s">
        <v>46</v>
      </c>
      <c r="C7003" t="s">
        <v>47</v>
      </c>
      <c r="D7003" t="s">
        <v>7410</v>
      </c>
      <c r="E7003" t="s">
        <v>88</v>
      </c>
      <c r="F7003" t="s">
        <v>79</v>
      </c>
      <c r="G7003" t="s">
        <v>51</v>
      </c>
      <c r="H7003" s="20" t="s">
        <v>52</v>
      </c>
      <c r="I7003" t="s">
        <v>53</v>
      </c>
      <c r="J7003" t="s">
        <v>54</v>
      </c>
      <c r="K7003">
        <v>3</v>
      </c>
      <c r="L7003" t="s">
        <v>55</v>
      </c>
      <c r="M7003" t="s">
        <v>77</v>
      </c>
      <c r="N7003" t="s">
        <v>89</v>
      </c>
      <c r="O7003" s="21" t="s">
        <v>58</v>
      </c>
      <c r="P7003" s="21" t="s">
        <v>119</v>
      </c>
      <c r="Q7003" s="20" t="s">
        <v>968</v>
      </c>
      <c r="R7003" s="21" t="s">
        <v>969</v>
      </c>
      <c r="S7003" s="35">
        <v>1</v>
      </c>
      <c r="T7003" s="22">
        <v>1</v>
      </c>
      <c r="U7003" s="20" t="s">
        <v>62</v>
      </c>
      <c r="V7003" s="20">
        <v>45908</v>
      </c>
      <c r="W7003" s="21">
        <v>9</v>
      </c>
      <c r="X7003" s="20">
        <v>45909</v>
      </c>
      <c r="Y7003" s="20">
        <v>45910</v>
      </c>
      <c r="Z7003" s="48">
        <v>9</v>
      </c>
      <c r="AA7003">
        <v>2025</v>
      </c>
      <c r="AB7003" s="45">
        <v>93325</v>
      </c>
      <c r="AC7003" s="45">
        <v>93325</v>
      </c>
      <c r="AK7003" s="10"/>
    </row>
    <row r="7004" spans="1:37">
      <c r="A7004" t="s">
        <v>45</v>
      </c>
      <c r="B7004" t="s">
        <v>46</v>
      </c>
      <c r="C7004" t="s">
        <v>47</v>
      </c>
      <c r="D7004" t="s">
        <v>7411</v>
      </c>
      <c r="E7004" t="s">
        <v>88</v>
      </c>
      <c r="F7004" t="s">
        <v>79</v>
      </c>
      <c r="G7004" t="s">
        <v>51</v>
      </c>
      <c r="H7004" s="20" t="s">
        <v>52</v>
      </c>
      <c r="I7004" t="s">
        <v>53</v>
      </c>
      <c r="J7004" t="s">
        <v>54</v>
      </c>
      <c r="K7004">
        <v>3</v>
      </c>
      <c r="L7004" t="s">
        <v>55</v>
      </c>
      <c r="M7004" t="s">
        <v>56</v>
      </c>
      <c r="N7004" t="s">
        <v>57</v>
      </c>
      <c r="O7004" s="21" t="s">
        <v>58</v>
      </c>
      <c r="P7004" s="21" t="s">
        <v>64</v>
      </c>
      <c r="Q7004" s="20" t="s">
        <v>436</v>
      </c>
      <c r="R7004" s="21" t="s">
        <v>437</v>
      </c>
      <c r="S7004" s="35">
        <v>1</v>
      </c>
      <c r="T7004" s="22">
        <v>1</v>
      </c>
      <c r="U7004" s="20" t="s">
        <v>62</v>
      </c>
      <c r="V7004" s="20">
        <v>45914</v>
      </c>
      <c r="W7004" s="21">
        <v>9</v>
      </c>
      <c r="X7004" s="20">
        <v>45925</v>
      </c>
      <c r="Y7004" s="20">
        <v>45922</v>
      </c>
      <c r="Z7004" s="48">
        <v>9</v>
      </c>
      <c r="AA7004">
        <v>2025</v>
      </c>
      <c r="AB7004" s="45">
        <v>49994</v>
      </c>
      <c r="AC7004" s="45">
        <v>49994</v>
      </c>
      <c r="AK7004" s="10"/>
    </row>
    <row r="7005" spans="1:37">
      <c r="A7005" t="s">
        <v>45</v>
      </c>
      <c r="B7005" t="s">
        <v>46</v>
      </c>
      <c r="C7005" t="s">
        <v>47</v>
      </c>
      <c r="D7005" t="s">
        <v>7412</v>
      </c>
      <c r="E7005" t="s">
        <v>88</v>
      </c>
      <c r="F7005" t="s">
        <v>79</v>
      </c>
      <c r="G7005" t="s">
        <v>51</v>
      </c>
      <c r="H7005" s="20" t="s">
        <v>52</v>
      </c>
      <c r="I7005" t="s">
        <v>53</v>
      </c>
      <c r="J7005" t="s">
        <v>54</v>
      </c>
      <c r="K7005">
        <v>3</v>
      </c>
      <c r="L7005" t="s">
        <v>55</v>
      </c>
      <c r="M7005" t="s">
        <v>77</v>
      </c>
      <c r="N7005" t="s">
        <v>89</v>
      </c>
      <c r="O7005" s="21" t="s">
        <v>58</v>
      </c>
      <c r="P7005" s="21" t="s">
        <v>119</v>
      </c>
      <c r="Q7005" s="20" t="s">
        <v>6539</v>
      </c>
      <c r="R7005" s="21" t="s">
        <v>6540</v>
      </c>
      <c r="S7005" s="35">
        <v>2</v>
      </c>
      <c r="T7005" s="22">
        <v>2</v>
      </c>
      <c r="U7005" s="20" t="s">
        <v>62</v>
      </c>
      <c r="V7005" s="20">
        <v>45908</v>
      </c>
      <c r="W7005" s="21">
        <v>9</v>
      </c>
      <c r="X7005" s="20">
        <v>45909</v>
      </c>
      <c r="Y7005" s="20">
        <v>45910</v>
      </c>
      <c r="Z7005" s="48">
        <v>9</v>
      </c>
      <c r="AA7005">
        <v>2025</v>
      </c>
      <c r="AB7005" s="45">
        <v>149989</v>
      </c>
      <c r="AC7005" s="45">
        <v>149989</v>
      </c>
      <c r="AK7005" s="10"/>
    </row>
    <row r="7006" spans="1:37">
      <c r="A7006" t="s">
        <v>45</v>
      </c>
      <c r="B7006" t="s">
        <v>46</v>
      </c>
      <c r="C7006" t="s">
        <v>47</v>
      </c>
      <c r="D7006" t="s">
        <v>7413</v>
      </c>
      <c r="E7006" t="s">
        <v>88</v>
      </c>
      <c r="F7006" t="s">
        <v>79</v>
      </c>
      <c r="G7006" t="s">
        <v>51</v>
      </c>
      <c r="H7006" s="20" t="s">
        <v>52</v>
      </c>
      <c r="I7006" t="s">
        <v>53</v>
      </c>
      <c r="J7006" t="s">
        <v>54</v>
      </c>
      <c r="K7006">
        <v>3</v>
      </c>
      <c r="L7006" t="s">
        <v>55</v>
      </c>
      <c r="M7006" t="s">
        <v>56</v>
      </c>
      <c r="N7006" t="s">
        <v>57</v>
      </c>
      <c r="O7006" s="21" t="s">
        <v>58</v>
      </c>
      <c r="P7006" s="21" t="s">
        <v>64</v>
      </c>
      <c r="Q7006" s="20" t="s">
        <v>211</v>
      </c>
      <c r="R7006" s="21" t="s">
        <v>212</v>
      </c>
      <c r="S7006" s="35">
        <v>1</v>
      </c>
      <c r="T7006" s="22">
        <v>1</v>
      </c>
      <c r="U7006" s="20" t="s">
        <v>62</v>
      </c>
      <c r="V7006" s="20">
        <v>45914</v>
      </c>
      <c r="W7006" s="21">
        <v>9</v>
      </c>
      <c r="X7006" s="20">
        <v>45925</v>
      </c>
      <c r="Y7006" s="20">
        <v>45922</v>
      </c>
      <c r="Z7006" s="48">
        <v>9</v>
      </c>
      <c r="AA7006">
        <v>2025</v>
      </c>
      <c r="AB7006" s="45">
        <v>33118</v>
      </c>
      <c r="AC7006" s="45">
        <v>33118</v>
      </c>
      <c r="AK7006" s="10"/>
    </row>
    <row r="7007" spans="1:37">
      <c r="A7007" t="s">
        <v>45</v>
      </c>
      <c r="B7007" t="s">
        <v>46</v>
      </c>
      <c r="C7007" t="s">
        <v>47</v>
      </c>
      <c r="D7007" t="s">
        <v>7414</v>
      </c>
      <c r="E7007" t="s">
        <v>88</v>
      </c>
      <c r="F7007" t="s">
        <v>79</v>
      </c>
      <c r="G7007" t="s">
        <v>51</v>
      </c>
      <c r="H7007" s="20" t="s">
        <v>52</v>
      </c>
      <c r="I7007" t="s">
        <v>53</v>
      </c>
      <c r="J7007" t="s">
        <v>54</v>
      </c>
      <c r="K7007">
        <v>3</v>
      </c>
      <c r="L7007" t="s">
        <v>55</v>
      </c>
      <c r="M7007" t="s">
        <v>56</v>
      </c>
      <c r="N7007" t="s">
        <v>57</v>
      </c>
      <c r="O7007" s="21" t="s">
        <v>58</v>
      </c>
      <c r="P7007" s="21" t="s">
        <v>133</v>
      </c>
      <c r="Q7007" s="20" t="s">
        <v>511</v>
      </c>
      <c r="R7007" s="21" t="s">
        <v>512</v>
      </c>
      <c r="S7007" s="35">
        <v>1</v>
      </c>
      <c r="T7007" s="22">
        <v>1</v>
      </c>
      <c r="U7007" s="20" t="s">
        <v>62</v>
      </c>
      <c r="V7007" s="20">
        <v>45908</v>
      </c>
      <c r="W7007" s="21">
        <v>9</v>
      </c>
      <c r="X7007" s="20">
        <v>45916</v>
      </c>
      <c r="Y7007" s="20">
        <v>45910</v>
      </c>
      <c r="Z7007" s="48">
        <v>9</v>
      </c>
      <c r="AA7007">
        <v>2025</v>
      </c>
      <c r="AB7007" s="45">
        <v>37496</v>
      </c>
      <c r="AC7007" s="45">
        <v>37496</v>
      </c>
      <c r="AK7007" s="10"/>
    </row>
    <row r="7008" spans="1:37">
      <c r="A7008" t="s">
        <v>45</v>
      </c>
      <c r="B7008" t="s">
        <v>46</v>
      </c>
      <c r="C7008" t="s">
        <v>47</v>
      </c>
      <c r="D7008" t="s">
        <v>7415</v>
      </c>
      <c r="E7008" t="s">
        <v>88</v>
      </c>
      <c r="F7008" t="s">
        <v>79</v>
      </c>
      <c r="G7008" t="s">
        <v>51</v>
      </c>
      <c r="H7008" s="20" t="s">
        <v>52</v>
      </c>
      <c r="I7008" t="s">
        <v>53</v>
      </c>
      <c r="J7008" t="s">
        <v>54</v>
      </c>
      <c r="K7008">
        <v>3</v>
      </c>
      <c r="L7008" t="s">
        <v>55</v>
      </c>
      <c r="M7008" t="s">
        <v>77</v>
      </c>
      <c r="N7008" t="s">
        <v>89</v>
      </c>
      <c r="O7008" s="21" t="s">
        <v>58</v>
      </c>
      <c r="P7008" s="21" t="s">
        <v>150</v>
      </c>
      <c r="Q7008" s="20" t="s">
        <v>1137</v>
      </c>
      <c r="R7008" s="21" t="s">
        <v>1138</v>
      </c>
      <c r="S7008" s="35">
        <v>1</v>
      </c>
      <c r="T7008" s="22">
        <v>1</v>
      </c>
      <c r="U7008" s="20" t="s">
        <v>62</v>
      </c>
      <c r="V7008" s="20">
        <v>45910</v>
      </c>
      <c r="W7008" s="21">
        <v>9</v>
      </c>
      <c r="X7008" s="20">
        <v>45922</v>
      </c>
      <c r="Y7008" s="20">
        <v>45915</v>
      </c>
      <c r="Z7008" s="48">
        <v>9</v>
      </c>
      <c r="AA7008">
        <v>2025</v>
      </c>
      <c r="AB7008" s="45">
        <v>87495</v>
      </c>
      <c r="AC7008" s="45">
        <v>87495</v>
      </c>
      <c r="AK7008" s="10"/>
    </row>
    <row r="7009" spans="1:37">
      <c r="A7009" t="s">
        <v>45</v>
      </c>
      <c r="B7009" t="s">
        <v>46</v>
      </c>
      <c r="C7009" t="s">
        <v>47</v>
      </c>
      <c r="D7009" t="s">
        <v>7416</v>
      </c>
      <c r="E7009" t="s">
        <v>88</v>
      </c>
      <c r="F7009" t="s">
        <v>79</v>
      </c>
      <c r="G7009" t="s">
        <v>51</v>
      </c>
      <c r="H7009" s="20" t="s">
        <v>52</v>
      </c>
      <c r="I7009" t="s">
        <v>53</v>
      </c>
      <c r="J7009" t="s">
        <v>54</v>
      </c>
      <c r="K7009">
        <v>3</v>
      </c>
      <c r="L7009" t="s">
        <v>55</v>
      </c>
      <c r="M7009" t="s">
        <v>56</v>
      </c>
      <c r="N7009" t="s">
        <v>57</v>
      </c>
      <c r="O7009" s="21" t="s">
        <v>58</v>
      </c>
      <c r="P7009" s="21" t="s">
        <v>522</v>
      </c>
      <c r="Q7009" s="20" t="s">
        <v>523</v>
      </c>
      <c r="R7009" s="21" t="s">
        <v>524</v>
      </c>
      <c r="S7009" s="35">
        <v>1</v>
      </c>
      <c r="T7009" s="22">
        <v>1</v>
      </c>
      <c r="U7009" s="20" t="s">
        <v>62</v>
      </c>
      <c r="V7009" s="20">
        <v>45909</v>
      </c>
      <c r="W7009" s="21">
        <v>9</v>
      </c>
      <c r="X7009" s="20">
        <v>45916</v>
      </c>
      <c r="Y7009" s="20">
        <v>45912</v>
      </c>
      <c r="Z7009" s="48">
        <v>9</v>
      </c>
      <c r="AA7009">
        <v>2025</v>
      </c>
      <c r="AB7009" s="45">
        <v>33118</v>
      </c>
      <c r="AC7009" s="45">
        <v>33118</v>
      </c>
      <c r="AK7009" s="10"/>
    </row>
    <row r="7010" spans="1:37">
      <c r="A7010" t="s">
        <v>45</v>
      </c>
      <c r="B7010" t="s">
        <v>46</v>
      </c>
      <c r="C7010" t="s">
        <v>47</v>
      </c>
      <c r="D7010" t="s">
        <v>7417</v>
      </c>
      <c r="E7010" t="s">
        <v>88</v>
      </c>
      <c r="F7010" t="s">
        <v>79</v>
      </c>
      <c r="G7010" t="s">
        <v>51</v>
      </c>
      <c r="H7010" s="20" t="s">
        <v>52</v>
      </c>
      <c r="I7010" t="s">
        <v>53</v>
      </c>
      <c r="J7010" t="s">
        <v>54</v>
      </c>
      <c r="K7010">
        <v>3</v>
      </c>
      <c r="L7010" t="s">
        <v>55</v>
      </c>
      <c r="M7010" t="s">
        <v>56</v>
      </c>
      <c r="N7010" t="s">
        <v>57</v>
      </c>
      <c r="O7010" s="21" t="s">
        <v>58</v>
      </c>
      <c r="P7010" s="21" t="s">
        <v>133</v>
      </c>
      <c r="Q7010" s="20" t="s">
        <v>169</v>
      </c>
      <c r="R7010" s="21" t="s">
        <v>170</v>
      </c>
      <c r="S7010" s="35">
        <v>1</v>
      </c>
      <c r="T7010" s="22">
        <v>1</v>
      </c>
      <c r="U7010" s="20" t="s">
        <v>62</v>
      </c>
      <c r="V7010" s="20">
        <v>45915</v>
      </c>
      <c r="W7010" s="21">
        <v>9</v>
      </c>
      <c r="X7010" s="20">
        <v>45924</v>
      </c>
      <c r="Y7010" s="20">
        <v>45917</v>
      </c>
      <c r="Z7010" s="48">
        <v>9</v>
      </c>
      <c r="AA7010">
        <v>2025</v>
      </c>
      <c r="AB7010" s="45">
        <v>42493</v>
      </c>
      <c r="AC7010" s="45">
        <v>42493</v>
      </c>
      <c r="AK7010" s="10"/>
    </row>
    <row r="7011" spans="1:37">
      <c r="A7011" t="s">
        <v>45</v>
      </c>
      <c r="B7011" t="s">
        <v>46</v>
      </c>
      <c r="C7011" t="s">
        <v>47</v>
      </c>
      <c r="D7011" t="s">
        <v>7418</v>
      </c>
      <c r="E7011" t="s">
        <v>88</v>
      </c>
      <c r="F7011" t="s">
        <v>79</v>
      </c>
      <c r="G7011" t="s">
        <v>51</v>
      </c>
      <c r="H7011" s="20" t="s">
        <v>52</v>
      </c>
      <c r="I7011" t="s">
        <v>53</v>
      </c>
      <c r="J7011" t="s">
        <v>54</v>
      </c>
      <c r="K7011">
        <v>3</v>
      </c>
      <c r="L7011" t="s">
        <v>55</v>
      </c>
      <c r="M7011" t="s">
        <v>77</v>
      </c>
      <c r="N7011" t="s">
        <v>89</v>
      </c>
      <c r="O7011" s="21" t="s">
        <v>58</v>
      </c>
      <c r="P7011" s="21" t="s">
        <v>119</v>
      </c>
      <c r="Q7011" s="20" t="s">
        <v>6589</v>
      </c>
      <c r="R7011" s="21" t="s">
        <v>6590</v>
      </c>
      <c r="S7011" s="35">
        <v>1</v>
      </c>
      <c r="T7011" s="22">
        <v>1</v>
      </c>
      <c r="U7011" s="20" t="s">
        <v>62</v>
      </c>
      <c r="V7011" s="20">
        <v>45915</v>
      </c>
      <c r="W7011" s="21">
        <v>9</v>
      </c>
      <c r="X7011" s="20">
        <v>45924</v>
      </c>
      <c r="Y7011" s="20">
        <v>45922</v>
      </c>
      <c r="Z7011" s="48">
        <v>9</v>
      </c>
      <c r="AA7011">
        <v>2025</v>
      </c>
      <c r="AB7011" s="45">
        <v>74995</v>
      </c>
      <c r="AC7011" s="45">
        <v>74995</v>
      </c>
      <c r="AK7011" s="10"/>
    </row>
    <row r="7012" spans="1:37">
      <c r="A7012" t="s">
        <v>45</v>
      </c>
      <c r="B7012" t="s">
        <v>46</v>
      </c>
      <c r="C7012" t="s">
        <v>47</v>
      </c>
      <c r="D7012" t="s">
        <v>7419</v>
      </c>
      <c r="E7012" t="s">
        <v>88</v>
      </c>
      <c r="F7012" t="s">
        <v>79</v>
      </c>
      <c r="G7012" t="s">
        <v>51</v>
      </c>
      <c r="H7012" s="20" t="s">
        <v>52</v>
      </c>
      <c r="I7012" t="s">
        <v>53</v>
      </c>
      <c r="J7012" t="s">
        <v>54</v>
      </c>
      <c r="K7012">
        <v>3</v>
      </c>
      <c r="L7012" t="s">
        <v>55</v>
      </c>
      <c r="M7012" t="s">
        <v>56</v>
      </c>
      <c r="N7012" t="s">
        <v>57</v>
      </c>
      <c r="O7012" s="21" t="s">
        <v>58</v>
      </c>
      <c r="P7012" s="21" t="s">
        <v>64</v>
      </c>
      <c r="Q7012" s="20" t="s">
        <v>94</v>
      </c>
      <c r="R7012" s="21" t="s">
        <v>95</v>
      </c>
      <c r="S7012" s="35">
        <v>1</v>
      </c>
      <c r="T7012" s="22">
        <v>1</v>
      </c>
      <c r="U7012" s="20" t="s">
        <v>62</v>
      </c>
      <c r="V7012" s="20">
        <v>45915</v>
      </c>
      <c r="W7012" s="21">
        <v>9</v>
      </c>
      <c r="X7012" s="20">
        <v>45924</v>
      </c>
      <c r="Y7012" s="20">
        <v>45922</v>
      </c>
      <c r="Z7012" s="48">
        <v>9</v>
      </c>
      <c r="AA7012">
        <v>2025</v>
      </c>
      <c r="AB7012" s="45">
        <v>31242</v>
      </c>
      <c r="AC7012" s="45">
        <v>31242</v>
      </c>
      <c r="AK7012" s="10"/>
    </row>
    <row r="7013" spans="1:37">
      <c r="A7013" t="s">
        <v>45</v>
      </c>
      <c r="B7013" t="s">
        <v>46</v>
      </c>
      <c r="C7013" t="s">
        <v>47</v>
      </c>
      <c r="D7013" t="s">
        <v>7420</v>
      </c>
      <c r="E7013" t="s">
        <v>88</v>
      </c>
      <c r="F7013" t="s">
        <v>79</v>
      </c>
      <c r="G7013" t="s">
        <v>51</v>
      </c>
      <c r="H7013" s="20" t="s">
        <v>52</v>
      </c>
      <c r="I7013" t="s">
        <v>53</v>
      </c>
      <c r="J7013" t="s">
        <v>54</v>
      </c>
      <c r="K7013">
        <v>3</v>
      </c>
      <c r="L7013" t="s">
        <v>55</v>
      </c>
      <c r="M7013" t="s">
        <v>56</v>
      </c>
      <c r="N7013" t="s">
        <v>57</v>
      </c>
      <c r="O7013" s="21" t="s">
        <v>58</v>
      </c>
      <c r="P7013" s="21" t="s">
        <v>59</v>
      </c>
      <c r="Q7013" s="20" t="s">
        <v>1806</v>
      </c>
      <c r="R7013" s="21" t="s">
        <v>1807</v>
      </c>
      <c r="S7013" s="35">
        <v>1</v>
      </c>
      <c r="T7013" s="22">
        <v>1</v>
      </c>
      <c r="U7013" s="20" t="s">
        <v>62</v>
      </c>
      <c r="V7013" s="20">
        <v>45915</v>
      </c>
      <c r="W7013" s="21">
        <v>9</v>
      </c>
      <c r="X7013" s="20">
        <v>45925</v>
      </c>
      <c r="Y7013" s="20">
        <v>45922</v>
      </c>
      <c r="Z7013" s="48">
        <v>9</v>
      </c>
      <c r="AA7013">
        <v>2025</v>
      </c>
      <c r="AB7013" s="45">
        <v>28119</v>
      </c>
      <c r="AC7013" s="45">
        <v>28119</v>
      </c>
      <c r="AK7013" s="10"/>
    </row>
    <row r="7014" spans="1:37">
      <c r="A7014" t="s">
        <v>45</v>
      </c>
      <c r="B7014" t="s">
        <v>46</v>
      </c>
      <c r="C7014" t="s">
        <v>47</v>
      </c>
      <c r="D7014" t="s">
        <v>7421</v>
      </c>
      <c r="E7014" t="s">
        <v>88</v>
      </c>
      <c r="F7014" t="s">
        <v>79</v>
      </c>
      <c r="G7014" t="s">
        <v>51</v>
      </c>
      <c r="H7014" s="20" t="s">
        <v>52</v>
      </c>
      <c r="I7014" t="s">
        <v>53</v>
      </c>
      <c r="J7014" t="s">
        <v>54</v>
      </c>
      <c r="K7014">
        <v>3</v>
      </c>
      <c r="L7014" t="s">
        <v>55</v>
      </c>
      <c r="M7014" t="s">
        <v>77</v>
      </c>
      <c r="N7014" t="s">
        <v>89</v>
      </c>
      <c r="O7014" s="21" t="s">
        <v>58</v>
      </c>
      <c r="P7014" s="21" t="s">
        <v>90</v>
      </c>
      <c r="Q7014" s="20" t="s">
        <v>2004</v>
      </c>
      <c r="R7014" s="21" t="s">
        <v>2005</v>
      </c>
      <c r="S7014" s="35">
        <v>1</v>
      </c>
      <c r="T7014" s="22">
        <v>1</v>
      </c>
      <c r="U7014" s="20" t="s">
        <v>62</v>
      </c>
      <c r="V7014" s="20">
        <v>45911</v>
      </c>
      <c r="W7014" s="21">
        <v>9</v>
      </c>
      <c r="X7014" s="20">
        <v>45930</v>
      </c>
      <c r="Y7014" s="20">
        <v>45924</v>
      </c>
      <c r="Z7014" s="48">
        <v>9</v>
      </c>
      <c r="AA7014">
        <v>2025</v>
      </c>
      <c r="AB7014" s="45">
        <v>106656</v>
      </c>
      <c r="AC7014" s="45">
        <v>106656</v>
      </c>
      <c r="AK7014" s="10"/>
    </row>
    <row r="7015" spans="1:37">
      <c r="A7015" t="s">
        <v>45</v>
      </c>
      <c r="B7015" t="s">
        <v>46</v>
      </c>
      <c r="C7015" t="s">
        <v>47</v>
      </c>
      <c r="D7015" t="s">
        <v>7422</v>
      </c>
      <c r="E7015" t="s">
        <v>88</v>
      </c>
      <c r="F7015" t="s">
        <v>79</v>
      </c>
      <c r="G7015" t="s">
        <v>51</v>
      </c>
      <c r="H7015" s="20" t="s">
        <v>52</v>
      </c>
      <c r="I7015" t="s">
        <v>53</v>
      </c>
      <c r="J7015" t="s">
        <v>54</v>
      </c>
      <c r="K7015">
        <v>3</v>
      </c>
      <c r="L7015" t="s">
        <v>55</v>
      </c>
      <c r="M7015" t="s">
        <v>77</v>
      </c>
      <c r="N7015" t="s">
        <v>89</v>
      </c>
      <c r="O7015" s="21" t="s">
        <v>58</v>
      </c>
      <c r="P7015" s="21" t="s">
        <v>119</v>
      </c>
      <c r="Q7015" s="20" t="s">
        <v>728</v>
      </c>
      <c r="R7015" s="21" t="s">
        <v>729</v>
      </c>
      <c r="S7015" s="35">
        <v>1</v>
      </c>
      <c r="T7015" s="22">
        <v>1</v>
      </c>
      <c r="U7015" s="20" t="s">
        <v>62</v>
      </c>
      <c r="V7015" s="20">
        <v>45911</v>
      </c>
      <c r="W7015" s="21">
        <v>9</v>
      </c>
      <c r="X7015" s="20">
        <v>45930</v>
      </c>
      <c r="Y7015" s="20">
        <v>45924</v>
      </c>
      <c r="Z7015" s="48">
        <v>9</v>
      </c>
      <c r="AA7015">
        <v>2025</v>
      </c>
      <c r="AB7015" s="45">
        <v>76662</v>
      </c>
      <c r="AC7015" s="45">
        <v>76662</v>
      </c>
      <c r="AK7015" s="10"/>
    </row>
    <row r="7016" spans="1:37">
      <c r="A7016" t="s">
        <v>45</v>
      </c>
      <c r="B7016" t="s">
        <v>46</v>
      </c>
      <c r="C7016" t="s">
        <v>47</v>
      </c>
      <c r="D7016" t="s">
        <v>7423</v>
      </c>
      <c r="E7016" t="s">
        <v>88</v>
      </c>
      <c r="F7016" t="s">
        <v>79</v>
      </c>
      <c r="G7016" t="s">
        <v>51</v>
      </c>
      <c r="H7016" s="20" t="s">
        <v>52</v>
      </c>
      <c r="I7016" t="s">
        <v>53</v>
      </c>
      <c r="J7016" t="s">
        <v>54</v>
      </c>
      <c r="K7016">
        <v>3</v>
      </c>
      <c r="L7016" t="s">
        <v>55</v>
      </c>
      <c r="M7016" t="s">
        <v>56</v>
      </c>
      <c r="N7016" t="s">
        <v>57</v>
      </c>
      <c r="O7016" s="21" t="s">
        <v>58</v>
      </c>
      <c r="P7016" s="21" t="s">
        <v>64</v>
      </c>
      <c r="Q7016" s="20" t="s">
        <v>518</v>
      </c>
      <c r="R7016" s="21" t="s">
        <v>519</v>
      </c>
      <c r="S7016" s="35">
        <v>1</v>
      </c>
      <c r="T7016" s="22">
        <v>1</v>
      </c>
      <c r="U7016" s="20" t="s">
        <v>62</v>
      </c>
      <c r="V7016" s="20">
        <v>45915</v>
      </c>
      <c r="W7016" s="21">
        <v>9</v>
      </c>
      <c r="X7016" s="20">
        <v>45925</v>
      </c>
      <c r="Y7016" s="20">
        <v>45922</v>
      </c>
      <c r="Z7016" s="48">
        <v>9</v>
      </c>
      <c r="AA7016">
        <v>2025</v>
      </c>
      <c r="AB7016" s="45">
        <v>133325</v>
      </c>
      <c r="AC7016" s="45">
        <v>133325</v>
      </c>
      <c r="AK7016" s="10"/>
    </row>
    <row r="7017" spans="1:37">
      <c r="A7017" t="s">
        <v>45</v>
      </c>
      <c r="B7017" t="s">
        <v>46</v>
      </c>
      <c r="C7017" t="s">
        <v>47</v>
      </c>
      <c r="D7017" t="s">
        <v>7424</v>
      </c>
      <c r="E7017" t="s">
        <v>88</v>
      </c>
      <c r="F7017" t="s">
        <v>79</v>
      </c>
      <c r="G7017" t="s">
        <v>51</v>
      </c>
      <c r="H7017" s="20" t="s">
        <v>52</v>
      </c>
      <c r="I7017" t="s">
        <v>53</v>
      </c>
      <c r="J7017" t="s">
        <v>54</v>
      </c>
      <c r="K7017">
        <v>3</v>
      </c>
      <c r="L7017" t="s">
        <v>55</v>
      </c>
      <c r="M7017" t="s">
        <v>56</v>
      </c>
      <c r="N7017" t="s">
        <v>57</v>
      </c>
      <c r="O7017" s="21" t="s">
        <v>58</v>
      </c>
      <c r="P7017" s="21" t="s">
        <v>64</v>
      </c>
      <c r="Q7017" s="20" t="s">
        <v>505</v>
      </c>
      <c r="R7017" s="21" t="s">
        <v>506</v>
      </c>
      <c r="S7017" s="35">
        <v>1</v>
      </c>
      <c r="T7017" s="22">
        <v>1</v>
      </c>
      <c r="U7017" s="20" t="s">
        <v>62</v>
      </c>
      <c r="V7017" s="20">
        <v>45915</v>
      </c>
      <c r="W7017" s="21">
        <v>9</v>
      </c>
      <c r="X7017" s="20">
        <v>45924</v>
      </c>
      <c r="Y7017" s="20">
        <v>45917</v>
      </c>
      <c r="Z7017" s="48">
        <v>9</v>
      </c>
      <c r="AA7017">
        <v>2025</v>
      </c>
      <c r="AB7017" s="45">
        <v>28120</v>
      </c>
      <c r="AC7017" s="45">
        <v>28120</v>
      </c>
      <c r="AK7017" s="10"/>
    </row>
    <row r="7018" spans="1:37">
      <c r="A7018" t="s">
        <v>45</v>
      </c>
      <c r="B7018" t="s">
        <v>46</v>
      </c>
      <c r="C7018" t="s">
        <v>47</v>
      </c>
      <c r="D7018" t="s">
        <v>7425</v>
      </c>
      <c r="E7018" t="s">
        <v>88</v>
      </c>
      <c r="F7018" t="s">
        <v>79</v>
      </c>
      <c r="G7018" t="s">
        <v>51</v>
      </c>
      <c r="H7018" s="20" t="s">
        <v>52</v>
      </c>
      <c r="I7018" t="s">
        <v>53</v>
      </c>
      <c r="J7018" t="s">
        <v>54</v>
      </c>
      <c r="K7018">
        <v>3</v>
      </c>
      <c r="L7018" t="s">
        <v>55</v>
      </c>
      <c r="M7018" t="s">
        <v>56</v>
      </c>
      <c r="N7018" t="s">
        <v>57</v>
      </c>
      <c r="O7018" s="21" t="s">
        <v>58</v>
      </c>
      <c r="P7018" s="21" t="s">
        <v>64</v>
      </c>
      <c r="Q7018" s="20" t="s">
        <v>474</v>
      </c>
      <c r="R7018" s="21" t="s">
        <v>475</v>
      </c>
      <c r="S7018" s="35">
        <v>2</v>
      </c>
      <c r="T7018" s="22">
        <v>2</v>
      </c>
      <c r="U7018" s="20" t="s">
        <v>62</v>
      </c>
      <c r="V7018" s="20">
        <v>45915</v>
      </c>
      <c r="W7018" s="21">
        <v>9</v>
      </c>
      <c r="X7018" s="20">
        <v>45924</v>
      </c>
      <c r="Y7018" s="20">
        <v>45922</v>
      </c>
      <c r="Z7018" s="48">
        <v>9</v>
      </c>
      <c r="AA7018">
        <v>2025</v>
      </c>
      <c r="AB7018" s="45">
        <v>56240</v>
      </c>
      <c r="AC7018" s="45">
        <v>56240</v>
      </c>
      <c r="AK7018" s="10"/>
    </row>
    <row r="7019" spans="1:37">
      <c r="A7019" t="s">
        <v>45</v>
      </c>
      <c r="B7019" t="s">
        <v>46</v>
      </c>
      <c r="C7019" t="s">
        <v>47</v>
      </c>
      <c r="D7019" t="s">
        <v>7426</v>
      </c>
      <c r="E7019" t="s">
        <v>88</v>
      </c>
      <c r="F7019" t="s">
        <v>79</v>
      </c>
      <c r="G7019" t="s">
        <v>51</v>
      </c>
      <c r="H7019" s="20" t="s">
        <v>52</v>
      </c>
      <c r="I7019" t="s">
        <v>53</v>
      </c>
      <c r="J7019" t="s">
        <v>54</v>
      </c>
      <c r="K7019">
        <v>3</v>
      </c>
      <c r="L7019" t="s">
        <v>55</v>
      </c>
      <c r="M7019" t="s">
        <v>77</v>
      </c>
      <c r="N7019" t="s">
        <v>89</v>
      </c>
      <c r="O7019" s="21" t="s">
        <v>58</v>
      </c>
      <c r="P7019" s="21" t="s">
        <v>119</v>
      </c>
      <c r="Q7019" s="20" t="s">
        <v>6539</v>
      </c>
      <c r="R7019" s="21" t="s">
        <v>6540</v>
      </c>
      <c r="S7019" s="35">
        <v>1</v>
      </c>
      <c r="T7019" s="22">
        <v>1</v>
      </c>
      <c r="U7019" s="20" t="s">
        <v>62</v>
      </c>
      <c r="V7019" s="20">
        <v>45915</v>
      </c>
      <c r="W7019" s="21">
        <v>9</v>
      </c>
      <c r="X7019" s="20">
        <v>45925</v>
      </c>
      <c r="Y7019" s="20">
        <v>45922</v>
      </c>
      <c r="Z7019" s="48">
        <v>9</v>
      </c>
      <c r="AA7019">
        <v>2025</v>
      </c>
      <c r="AB7019" s="45">
        <v>74995</v>
      </c>
      <c r="AC7019" s="45">
        <v>74995</v>
      </c>
      <c r="AK7019" s="10"/>
    </row>
    <row r="7020" spans="1:37">
      <c r="A7020" t="s">
        <v>45</v>
      </c>
      <c r="B7020" t="s">
        <v>46</v>
      </c>
      <c r="C7020" t="s">
        <v>47</v>
      </c>
      <c r="D7020" t="s">
        <v>7427</v>
      </c>
      <c r="E7020" t="s">
        <v>88</v>
      </c>
      <c r="F7020" t="s">
        <v>79</v>
      </c>
      <c r="G7020" t="s">
        <v>51</v>
      </c>
      <c r="H7020" s="20" t="s">
        <v>52</v>
      </c>
      <c r="I7020" t="s">
        <v>53</v>
      </c>
      <c r="J7020" t="s">
        <v>54</v>
      </c>
      <c r="K7020">
        <v>3</v>
      </c>
      <c r="L7020" t="s">
        <v>55</v>
      </c>
      <c r="M7020" t="s">
        <v>77</v>
      </c>
      <c r="N7020" t="s">
        <v>89</v>
      </c>
      <c r="O7020" s="21" t="s">
        <v>58</v>
      </c>
      <c r="P7020" s="21" t="s">
        <v>90</v>
      </c>
      <c r="Q7020" s="20" t="s">
        <v>191</v>
      </c>
      <c r="R7020" s="21" t="s">
        <v>192</v>
      </c>
      <c r="S7020" s="35">
        <v>1</v>
      </c>
      <c r="T7020" s="22">
        <v>1</v>
      </c>
      <c r="U7020" s="20" t="s">
        <v>62</v>
      </c>
      <c r="V7020" s="20">
        <v>45911</v>
      </c>
      <c r="W7020" s="21">
        <v>9</v>
      </c>
      <c r="X7020" s="20">
        <v>45930</v>
      </c>
      <c r="Y7020" s="20">
        <v>45924</v>
      </c>
      <c r="Z7020" s="48">
        <v>9</v>
      </c>
      <c r="AA7020">
        <v>2025</v>
      </c>
      <c r="AB7020" s="45">
        <v>106656</v>
      </c>
      <c r="AC7020" s="45">
        <v>106656</v>
      </c>
      <c r="AK7020" s="10"/>
    </row>
    <row r="7021" spans="1:37">
      <c r="A7021" t="s">
        <v>45</v>
      </c>
      <c r="B7021" t="s">
        <v>46</v>
      </c>
      <c r="C7021" t="s">
        <v>47</v>
      </c>
      <c r="D7021" t="s">
        <v>7428</v>
      </c>
      <c r="E7021" t="s">
        <v>88</v>
      </c>
      <c r="F7021" t="s">
        <v>79</v>
      </c>
      <c r="G7021" t="s">
        <v>51</v>
      </c>
      <c r="H7021" s="20" t="s">
        <v>52</v>
      </c>
      <c r="I7021" t="s">
        <v>53</v>
      </c>
      <c r="J7021" t="s">
        <v>54</v>
      </c>
      <c r="K7021">
        <v>3</v>
      </c>
      <c r="L7021" t="s">
        <v>55</v>
      </c>
      <c r="M7021" t="s">
        <v>77</v>
      </c>
      <c r="N7021" t="s">
        <v>89</v>
      </c>
      <c r="O7021" s="21" t="s">
        <v>58</v>
      </c>
      <c r="P7021" s="21" t="s">
        <v>4700</v>
      </c>
      <c r="Q7021" s="20" t="s">
        <v>4701</v>
      </c>
      <c r="R7021" s="21" t="s">
        <v>4702</v>
      </c>
      <c r="S7021" s="35">
        <v>1</v>
      </c>
      <c r="T7021" s="22">
        <v>1</v>
      </c>
      <c r="U7021" s="20" t="s">
        <v>62</v>
      </c>
      <c r="V7021" s="20">
        <v>45915</v>
      </c>
      <c r="W7021" s="21">
        <v>9</v>
      </c>
      <c r="X7021" s="20">
        <v>45925</v>
      </c>
      <c r="Y7021" s="20">
        <v>45922</v>
      </c>
      <c r="Z7021" s="48">
        <v>9</v>
      </c>
      <c r="AA7021">
        <v>2025</v>
      </c>
      <c r="AB7021" s="45">
        <v>124994</v>
      </c>
      <c r="AC7021" s="45">
        <v>124994</v>
      </c>
      <c r="AK7021" s="10"/>
    </row>
    <row r="7022" spans="1:37">
      <c r="A7022" t="s">
        <v>45</v>
      </c>
      <c r="B7022" t="s">
        <v>46</v>
      </c>
      <c r="C7022" t="s">
        <v>47</v>
      </c>
      <c r="D7022" t="s">
        <v>7429</v>
      </c>
      <c r="E7022" t="s">
        <v>88</v>
      </c>
      <c r="F7022" t="s">
        <v>79</v>
      </c>
      <c r="G7022" t="s">
        <v>51</v>
      </c>
      <c r="H7022" s="20" t="s">
        <v>52</v>
      </c>
      <c r="I7022" t="s">
        <v>53</v>
      </c>
      <c r="J7022" t="s">
        <v>54</v>
      </c>
      <c r="K7022">
        <v>3</v>
      </c>
      <c r="L7022" t="s">
        <v>55</v>
      </c>
      <c r="M7022" t="s">
        <v>77</v>
      </c>
      <c r="N7022" t="s">
        <v>89</v>
      </c>
      <c r="O7022" s="21" t="s">
        <v>58</v>
      </c>
      <c r="P7022" s="21" t="s">
        <v>119</v>
      </c>
      <c r="Q7022" s="20" t="s">
        <v>5562</v>
      </c>
      <c r="R7022" s="21" t="s">
        <v>5563</v>
      </c>
      <c r="S7022" s="35">
        <v>1</v>
      </c>
      <c r="T7022" s="22">
        <v>1</v>
      </c>
      <c r="U7022" s="20" t="s">
        <v>62</v>
      </c>
      <c r="V7022" s="20">
        <v>45915</v>
      </c>
      <c r="W7022" s="21">
        <v>9</v>
      </c>
      <c r="X7022" s="20">
        <v>45924</v>
      </c>
      <c r="Y7022" s="20">
        <v>45917</v>
      </c>
      <c r="Z7022" s="48">
        <v>9</v>
      </c>
      <c r="AA7022">
        <v>2025</v>
      </c>
      <c r="AB7022" s="45">
        <v>118742</v>
      </c>
      <c r="AC7022" s="45">
        <v>118742</v>
      </c>
      <c r="AK7022" s="10"/>
    </row>
    <row r="7023" spans="1:37">
      <c r="A7023" t="s">
        <v>45</v>
      </c>
      <c r="B7023" t="s">
        <v>46</v>
      </c>
      <c r="C7023" t="s">
        <v>47</v>
      </c>
      <c r="D7023" t="s">
        <v>7430</v>
      </c>
      <c r="E7023" t="s">
        <v>88</v>
      </c>
      <c r="F7023" t="s">
        <v>79</v>
      </c>
      <c r="G7023" t="s">
        <v>51</v>
      </c>
      <c r="H7023" s="20" t="s">
        <v>52</v>
      </c>
      <c r="I7023" t="s">
        <v>53</v>
      </c>
      <c r="J7023" t="s">
        <v>54</v>
      </c>
      <c r="K7023">
        <v>3</v>
      </c>
      <c r="L7023" t="s">
        <v>55</v>
      </c>
      <c r="M7023" t="s">
        <v>77</v>
      </c>
      <c r="N7023" t="s">
        <v>89</v>
      </c>
      <c r="O7023" s="21" t="s">
        <v>58</v>
      </c>
      <c r="P7023" s="21" t="s">
        <v>119</v>
      </c>
      <c r="Q7023" s="20" t="s">
        <v>3570</v>
      </c>
      <c r="R7023" s="21" t="s">
        <v>3571</v>
      </c>
      <c r="S7023" s="35">
        <v>1</v>
      </c>
      <c r="T7023" s="22">
        <v>1</v>
      </c>
      <c r="U7023" s="20" t="s">
        <v>62</v>
      </c>
      <c r="V7023" s="20">
        <v>45911</v>
      </c>
      <c r="W7023" s="21">
        <v>9</v>
      </c>
      <c r="X7023" s="20">
        <v>45930</v>
      </c>
      <c r="Y7023" s="20">
        <v>45924</v>
      </c>
      <c r="Z7023" s="48">
        <v>9</v>
      </c>
      <c r="AA7023">
        <v>2025</v>
      </c>
      <c r="AB7023" s="45">
        <v>199996</v>
      </c>
      <c r="AC7023" s="45">
        <v>199996</v>
      </c>
      <c r="AK7023" s="10"/>
    </row>
    <row r="7024" spans="1:37">
      <c r="A7024" t="s">
        <v>45</v>
      </c>
      <c r="B7024" t="s">
        <v>46</v>
      </c>
      <c r="C7024" t="s">
        <v>47</v>
      </c>
      <c r="D7024" t="s">
        <v>7431</v>
      </c>
      <c r="E7024" t="s">
        <v>88</v>
      </c>
      <c r="F7024" t="s">
        <v>79</v>
      </c>
      <c r="G7024" t="s">
        <v>51</v>
      </c>
      <c r="H7024" s="20" t="s">
        <v>52</v>
      </c>
      <c r="I7024" t="s">
        <v>53</v>
      </c>
      <c r="J7024" t="s">
        <v>54</v>
      </c>
      <c r="K7024">
        <v>3</v>
      </c>
      <c r="L7024" t="s">
        <v>55</v>
      </c>
      <c r="M7024" t="s">
        <v>77</v>
      </c>
      <c r="N7024" t="s">
        <v>89</v>
      </c>
      <c r="O7024" s="21" t="s">
        <v>58</v>
      </c>
      <c r="P7024" s="21" t="s">
        <v>150</v>
      </c>
      <c r="Q7024" s="20" t="s">
        <v>848</v>
      </c>
      <c r="R7024" s="21" t="s">
        <v>849</v>
      </c>
      <c r="S7024" s="35">
        <v>1</v>
      </c>
      <c r="T7024" s="22">
        <v>1</v>
      </c>
      <c r="U7024" s="20" t="s">
        <v>62</v>
      </c>
      <c r="V7024" s="20">
        <v>45911</v>
      </c>
      <c r="W7024" s="21">
        <v>9</v>
      </c>
      <c r="X7024" s="20">
        <v>45923</v>
      </c>
      <c r="Y7024" s="20">
        <v>45917</v>
      </c>
      <c r="Z7024" s="48">
        <v>9</v>
      </c>
      <c r="AA7024">
        <v>2025</v>
      </c>
      <c r="AB7024" s="45">
        <v>79997</v>
      </c>
      <c r="AC7024" s="45">
        <v>79997</v>
      </c>
      <c r="AK7024" s="10"/>
    </row>
    <row r="7025" spans="1:37">
      <c r="A7025" t="s">
        <v>45</v>
      </c>
      <c r="B7025" t="s">
        <v>46</v>
      </c>
      <c r="C7025" t="s">
        <v>47</v>
      </c>
      <c r="D7025" t="s">
        <v>7432</v>
      </c>
      <c r="E7025" t="s">
        <v>88</v>
      </c>
      <c r="F7025" t="s">
        <v>79</v>
      </c>
      <c r="G7025" t="s">
        <v>51</v>
      </c>
      <c r="H7025" s="20" t="s">
        <v>52</v>
      </c>
      <c r="I7025" t="s">
        <v>53</v>
      </c>
      <c r="J7025" t="s">
        <v>54</v>
      </c>
      <c r="K7025">
        <v>3</v>
      </c>
      <c r="L7025" t="s">
        <v>55</v>
      </c>
      <c r="M7025" t="s">
        <v>56</v>
      </c>
      <c r="N7025" t="s">
        <v>57</v>
      </c>
      <c r="O7025" s="21" t="s">
        <v>58</v>
      </c>
      <c r="P7025" s="21" t="s">
        <v>64</v>
      </c>
      <c r="Q7025" s="20" t="s">
        <v>4165</v>
      </c>
      <c r="R7025" s="21" t="s">
        <v>4166</v>
      </c>
      <c r="S7025" s="35">
        <v>1</v>
      </c>
      <c r="T7025" s="22">
        <v>1</v>
      </c>
      <c r="U7025" s="20" t="s">
        <v>62</v>
      </c>
      <c r="V7025" s="20">
        <v>45911</v>
      </c>
      <c r="W7025" s="21">
        <v>9</v>
      </c>
      <c r="X7025" s="20">
        <v>45923</v>
      </c>
      <c r="Y7025" s="20">
        <v>45917</v>
      </c>
      <c r="Z7025" s="48">
        <v>9</v>
      </c>
      <c r="AA7025">
        <v>2025</v>
      </c>
      <c r="AB7025" s="45">
        <v>113324</v>
      </c>
      <c r="AC7025" s="45">
        <v>113324</v>
      </c>
      <c r="AK7025" s="10"/>
    </row>
    <row r="7026" spans="1:37">
      <c r="A7026" t="s">
        <v>45</v>
      </c>
      <c r="B7026" t="s">
        <v>46</v>
      </c>
      <c r="C7026" t="s">
        <v>47</v>
      </c>
      <c r="D7026" t="s">
        <v>7433</v>
      </c>
      <c r="E7026" t="s">
        <v>88</v>
      </c>
      <c r="F7026" t="s">
        <v>79</v>
      </c>
      <c r="G7026" t="s">
        <v>51</v>
      </c>
      <c r="H7026" s="20" t="s">
        <v>52</v>
      </c>
      <c r="I7026" t="s">
        <v>53</v>
      </c>
      <c r="J7026" t="s">
        <v>54</v>
      </c>
      <c r="K7026">
        <v>3</v>
      </c>
      <c r="L7026" t="s">
        <v>55</v>
      </c>
      <c r="M7026" t="s">
        <v>56</v>
      </c>
      <c r="N7026" t="s">
        <v>57</v>
      </c>
      <c r="O7026" s="21" t="s">
        <v>58</v>
      </c>
      <c r="P7026" s="21" t="s">
        <v>64</v>
      </c>
      <c r="Q7026" s="20" t="s">
        <v>385</v>
      </c>
      <c r="R7026" s="21" t="s">
        <v>386</v>
      </c>
      <c r="S7026" s="35">
        <v>1</v>
      </c>
      <c r="T7026" s="22">
        <v>1</v>
      </c>
      <c r="U7026" s="20" t="s">
        <v>62</v>
      </c>
      <c r="V7026" s="20">
        <v>45912</v>
      </c>
      <c r="W7026" s="21">
        <v>9</v>
      </c>
      <c r="X7026" s="20">
        <v>45924</v>
      </c>
      <c r="Y7026" s="20">
        <v>45917</v>
      </c>
      <c r="Z7026" s="48">
        <v>9</v>
      </c>
      <c r="AA7026">
        <v>2025</v>
      </c>
      <c r="AB7026" s="45">
        <v>48743</v>
      </c>
      <c r="AC7026" s="45">
        <v>48743</v>
      </c>
      <c r="AK7026" s="10"/>
    </row>
    <row r="7027" spans="1:37">
      <c r="A7027" t="s">
        <v>45</v>
      </c>
      <c r="B7027" t="s">
        <v>46</v>
      </c>
      <c r="C7027" t="s">
        <v>47</v>
      </c>
      <c r="D7027" t="s">
        <v>7434</v>
      </c>
      <c r="E7027" t="s">
        <v>88</v>
      </c>
      <c r="F7027" t="s">
        <v>79</v>
      </c>
      <c r="G7027" t="s">
        <v>51</v>
      </c>
      <c r="H7027" s="20" t="s">
        <v>52</v>
      </c>
      <c r="I7027" t="s">
        <v>53</v>
      </c>
      <c r="J7027" t="s">
        <v>54</v>
      </c>
      <c r="K7027">
        <v>3</v>
      </c>
      <c r="L7027" t="s">
        <v>55</v>
      </c>
      <c r="M7027" t="s">
        <v>77</v>
      </c>
      <c r="N7027" t="s">
        <v>89</v>
      </c>
      <c r="O7027" s="21" t="s">
        <v>58</v>
      </c>
      <c r="P7027" s="21" t="s">
        <v>119</v>
      </c>
      <c r="Q7027" s="20" t="s">
        <v>6247</v>
      </c>
      <c r="R7027" s="21" t="s">
        <v>6248</v>
      </c>
      <c r="S7027" s="35">
        <v>1</v>
      </c>
      <c r="T7027" s="22">
        <v>1</v>
      </c>
      <c r="U7027" s="20" t="s">
        <v>62</v>
      </c>
      <c r="V7027" s="20">
        <v>45912</v>
      </c>
      <c r="W7027" s="21">
        <v>9</v>
      </c>
      <c r="X7027" s="20">
        <v>45925</v>
      </c>
      <c r="Y7027" s="20">
        <v>45922</v>
      </c>
      <c r="Z7027" s="48">
        <v>9</v>
      </c>
      <c r="AA7027">
        <v>2025</v>
      </c>
      <c r="AB7027" s="45">
        <v>74995</v>
      </c>
      <c r="AC7027" s="45">
        <v>74995</v>
      </c>
      <c r="AK7027" s="10"/>
    </row>
    <row r="7028" spans="1:37">
      <c r="A7028" t="s">
        <v>45</v>
      </c>
      <c r="B7028" t="s">
        <v>46</v>
      </c>
      <c r="C7028" t="s">
        <v>47</v>
      </c>
      <c r="D7028" t="s">
        <v>7435</v>
      </c>
      <c r="E7028" t="s">
        <v>88</v>
      </c>
      <c r="F7028" t="s">
        <v>79</v>
      </c>
      <c r="G7028" t="s">
        <v>51</v>
      </c>
      <c r="H7028" s="20" t="s">
        <v>52</v>
      </c>
      <c r="I7028" t="s">
        <v>53</v>
      </c>
      <c r="J7028" t="s">
        <v>54</v>
      </c>
      <c r="K7028">
        <v>3</v>
      </c>
      <c r="L7028" t="s">
        <v>55</v>
      </c>
      <c r="M7028" t="s">
        <v>77</v>
      </c>
      <c r="N7028" t="s">
        <v>89</v>
      </c>
      <c r="O7028" s="21" t="s">
        <v>58</v>
      </c>
      <c r="P7028" s="21" t="s">
        <v>740</v>
      </c>
      <c r="Q7028" s="20" t="s">
        <v>741</v>
      </c>
      <c r="R7028" s="21" t="s">
        <v>742</v>
      </c>
      <c r="S7028" s="35">
        <v>1</v>
      </c>
      <c r="T7028" s="22">
        <v>1</v>
      </c>
      <c r="U7028" s="20" t="s">
        <v>62</v>
      </c>
      <c r="V7028" s="20">
        <v>45912</v>
      </c>
      <c r="W7028" s="21">
        <v>9</v>
      </c>
      <c r="X7028" s="20">
        <v>45924</v>
      </c>
      <c r="Y7028" s="20">
        <v>45917</v>
      </c>
      <c r="Z7028" s="48">
        <v>9</v>
      </c>
      <c r="AA7028">
        <v>2025</v>
      </c>
      <c r="AB7028" s="45">
        <v>62493</v>
      </c>
      <c r="AC7028" s="45">
        <v>62493</v>
      </c>
      <c r="AK7028" s="10"/>
    </row>
    <row r="7029" spans="1:37">
      <c r="A7029" t="s">
        <v>45</v>
      </c>
      <c r="B7029" t="s">
        <v>46</v>
      </c>
      <c r="C7029" t="s">
        <v>47</v>
      </c>
      <c r="D7029" t="s">
        <v>7436</v>
      </c>
      <c r="E7029" t="s">
        <v>88</v>
      </c>
      <c r="F7029" t="s">
        <v>79</v>
      </c>
      <c r="G7029" t="s">
        <v>51</v>
      </c>
      <c r="H7029" s="20" t="s">
        <v>52</v>
      </c>
      <c r="I7029" t="s">
        <v>53</v>
      </c>
      <c r="J7029" t="s">
        <v>54</v>
      </c>
      <c r="K7029">
        <v>3</v>
      </c>
      <c r="L7029" t="s">
        <v>55</v>
      </c>
      <c r="M7029" t="s">
        <v>77</v>
      </c>
      <c r="N7029" t="s">
        <v>89</v>
      </c>
      <c r="O7029" s="21" t="s">
        <v>58</v>
      </c>
      <c r="P7029" s="21" t="s">
        <v>90</v>
      </c>
      <c r="Q7029" s="20" t="s">
        <v>247</v>
      </c>
      <c r="R7029" s="21" t="s">
        <v>248</v>
      </c>
      <c r="S7029" s="35">
        <v>1</v>
      </c>
      <c r="T7029" s="22">
        <v>1</v>
      </c>
      <c r="U7029" s="20" t="s">
        <v>62</v>
      </c>
      <c r="V7029" s="20">
        <v>45911</v>
      </c>
      <c r="W7029" s="21">
        <v>9</v>
      </c>
      <c r="X7029" s="20">
        <v>45924</v>
      </c>
      <c r="Y7029" s="20">
        <v>45917</v>
      </c>
      <c r="Z7029" s="48">
        <v>9</v>
      </c>
      <c r="AA7029">
        <v>2025</v>
      </c>
      <c r="AB7029" s="45">
        <v>62493</v>
      </c>
      <c r="AC7029" s="45">
        <v>62493</v>
      </c>
      <c r="AK7029" s="10"/>
    </row>
    <row r="7030" spans="1:37">
      <c r="A7030" t="s">
        <v>45</v>
      </c>
      <c r="B7030" t="s">
        <v>46</v>
      </c>
      <c r="C7030" t="s">
        <v>47</v>
      </c>
      <c r="D7030" t="s">
        <v>7437</v>
      </c>
      <c r="E7030" t="s">
        <v>88</v>
      </c>
      <c r="F7030" t="s">
        <v>79</v>
      </c>
      <c r="G7030" t="s">
        <v>51</v>
      </c>
      <c r="H7030" s="20" t="s">
        <v>52</v>
      </c>
      <c r="I7030" t="s">
        <v>53</v>
      </c>
      <c r="J7030" t="s">
        <v>54</v>
      </c>
      <c r="K7030">
        <v>3</v>
      </c>
      <c r="L7030" t="s">
        <v>55</v>
      </c>
      <c r="M7030" t="s">
        <v>56</v>
      </c>
      <c r="N7030" t="s">
        <v>57</v>
      </c>
      <c r="O7030" s="21" t="s">
        <v>58</v>
      </c>
      <c r="P7030" s="21" t="s">
        <v>64</v>
      </c>
      <c r="Q7030" s="20" t="s">
        <v>518</v>
      </c>
      <c r="R7030" s="21" t="s">
        <v>519</v>
      </c>
      <c r="S7030" s="35">
        <v>1</v>
      </c>
      <c r="T7030" s="22">
        <v>1</v>
      </c>
      <c r="U7030" s="20" t="s">
        <v>62</v>
      </c>
      <c r="V7030" s="20">
        <v>45912</v>
      </c>
      <c r="W7030" s="21">
        <v>9</v>
      </c>
      <c r="X7030" s="20">
        <v>45924</v>
      </c>
      <c r="Y7030" s="20">
        <v>45922</v>
      </c>
      <c r="Z7030" s="48">
        <v>9</v>
      </c>
      <c r="AA7030">
        <v>2025</v>
      </c>
      <c r="AB7030" s="45">
        <v>133325</v>
      </c>
      <c r="AC7030" s="45">
        <v>133325</v>
      </c>
      <c r="AK7030" s="10"/>
    </row>
    <row r="7031" spans="1:37">
      <c r="A7031" t="s">
        <v>45</v>
      </c>
      <c r="B7031" t="s">
        <v>46</v>
      </c>
      <c r="C7031" t="s">
        <v>47</v>
      </c>
      <c r="D7031" t="s">
        <v>7438</v>
      </c>
      <c r="E7031" t="s">
        <v>88</v>
      </c>
      <c r="F7031" t="s">
        <v>79</v>
      </c>
      <c r="G7031" t="s">
        <v>51</v>
      </c>
      <c r="H7031" s="20" t="s">
        <v>52</v>
      </c>
      <c r="I7031" t="s">
        <v>53</v>
      </c>
      <c r="J7031" t="s">
        <v>54</v>
      </c>
      <c r="K7031">
        <v>3</v>
      </c>
      <c r="L7031" t="s">
        <v>55</v>
      </c>
      <c r="M7031" t="s">
        <v>56</v>
      </c>
      <c r="N7031" t="s">
        <v>57</v>
      </c>
      <c r="O7031" s="21" t="s">
        <v>58</v>
      </c>
      <c r="P7031" s="21" t="s">
        <v>522</v>
      </c>
      <c r="Q7031" s="20" t="s">
        <v>2013</v>
      </c>
      <c r="R7031" s="21" t="s">
        <v>2014</v>
      </c>
      <c r="S7031" s="35">
        <v>1</v>
      </c>
      <c r="T7031" s="22">
        <v>1</v>
      </c>
      <c r="U7031" s="20" t="s">
        <v>62</v>
      </c>
      <c r="V7031" s="20">
        <v>45914</v>
      </c>
      <c r="W7031" s="21">
        <v>9</v>
      </c>
      <c r="X7031" s="20">
        <v>45925</v>
      </c>
      <c r="Y7031" s="20">
        <v>45922</v>
      </c>
      <c r="Z7031" s="48">
        <v>9</v>
      </c>
      <c r="AA7031">
        <v>2025</v>
      </c>
      <c r="AB7031" s="45">
        <v>31244</v>
      </c>
      <c r="AC7031" s="45">
        <v>31244</v>
      </c>
      <c r="AK7031" s="10"/>
    </row>
    <row r="7032" spans="1:37">
      <c r="A7032" t="s">
        <v>45</v>
      </c>
      <c r="B7032" t="s">
        <v>46</v>
      </c>
      <c r="C7032" t="s">
        <v>47</v>
      </c>
      <c r="D7032" t="s">
        <v>7439</v>
      </c>
      <c r="E7032" t="s">
        <v>88</v>
      </c>
      <c r="F7032" t="s">
        <v>79</v>
      </c>
      <c r="G7032" t="s">
        <v>51</v>
      </c>
      <c r="H7032" s="20" t="s">
        <v>52</v>
      </c>
      <c r="I7032" t="s">
        <v>53</v>
      </c>
      <c r="J7032" t="s">
        <v>54</v>
      </c>
      <c r="K7032">
        <v>3</v>
      </c>
      <c r="L7032" t="s">
        <v>55</v>
      </c>
      <c r="M7032" t="s">
        <v>56</v>
      </c>
      <c r="N7032" t="s">
        <v>57</v>
      </c>
      <c r="O7032" s="21" t="s">
        <v>58</v>
      </c>
      <c r="P7032" s="21" t="s">
        <v>207</v>
      </c>
      <c r="Q7032" s="20" t="s">
        <v>950</v>
      </c>
      <c r="R7032" s="21" t="s">
        <v>951</v>
      </c>
      <c r="S7032" s="35">
        <v>1</v>
      </c>
      <c r="T7032" s="22">
        <v>1</v>
      </c>
      <c r="U7032" s="20" t="s">
        <v>62</v>
      </c>
      <c r="V7032" s="20">
        <v>45913</v>
      </c>
      <c r="W7032" s="21">
        <v>9</v>
      </c>
      <c r="X7032" s="20">
        <v>45923</v>
      </c>
      <c r="Y7032" s="20">
        <v>45917</v>
      </c>
      <c r="Z7032" s="48">
        <v>9</v>
      </c>
      <c r="AA7032">
        <v>2025</v>
      </c>
      <c r="AB7032" s="45">
        <v>63327</v>
      </c>
      <c r="AC7032" s="45">
        <v>63327</v>
      </c>
      <c r="AK7032" s="10"/>
    </row>
    <row r="7033" spans="1:37">
      <c r="A7033" t="s">
        <v>45</v>
      </c>
      <c r="B7033" t="s">
        <v>46</v>
      </c>
      <c r="C7033" t="s">
        <v>47</v>
      </c>
      <c r="D7033" t="s">
        <v>7440</v>
      </c>
      <c r="E7033" t="s">
        <v>88</v>
      </c>
      <c r="F7033" t="s">
        <v>79</v>
      </c>
      <c r="G7033" t="s">
        <v>51</v>
      </c>
      <c r="H7033" s="20" t="s">
        <v>52</v>
      </c>
      <c r="I7033" t="s">
        <v>53</v>
      </c>
      <c r="J7033" t="s">
        <v>54</v>
      </c>
      <c r="K7033">
        <v>3</v>
      </c>
      <c r="L7033" t="s">
        <v>55</v>
      </c>
      <c r="M7033" t="s">
        <v>77</v>
      </c>
      <c r="N7033" t="s">
        <v>89</v>
      </c>
      <c r="O7033" s="21" t="s">
        <v>58</v>
      </c>
      <c r="P7033" s="21" t="s">
        <v>150</v>
      </c>
      <c r="Q7033" s="20" t="s">
        <v>151</v>
      </c>
      <c r="R7033" s="21" t="s">
        <v>152</v>
      </c>
      <c r="S7033" s="35">
        <v>1</v>
      </c>
      <c r="T7033" s="22">
        <v>1</v>
      </c>
      <c r="U7033" s="20" t="s">
        <v>62</v>
      </c>
      <c r="V7033" s="20">
        <v>45914</v>
      </c>
      <c r="W7033" s="21">
        <v>9</v>
      </c>
      <c r="X7033" s="20">
        <v>45925</v>
      </c>
      <c r="Y7033" s="20">
        <v>45922</v>
      </c>
      <c r="Z7033" s="48">
        <v>9</v>
      </c>
      <c r="AA7033">
        <v>2025</v>
      </c>
      <c r="AB7033" s="45">
        <v>79997</v>
      </c>
      <c r="AC7033" s="45">
        <v>79997</v>
      </c>
      <c r="AK7033" s="10"/>
    </row>
    <row r="7034" spans="1:37">
      <c r="A7034" t="s">
        <v>45</v>
      </c>
      <c r="B7034" t="s">
        <v>46</v>
      </c>
      <c r="C7034" t="s">
        <v>47</v>
      </c>
      <c r="D7034" t="s">
        <v>7441</v>
      </c>
      <c r="E7034" t="s">
        <v>88</v>
      </c>
      <c r="F7034" t="s">
        <v>79</v>
      </c>
      <c r="G7034" t="s">
        <v>51</v>
      </c>
      <c r="H7034" s="20" t="s">
        <v>52</v>
      </c>
      <c r="I7034" t="s">
        <v>53</v>
      </c>
      <c r="J7034" t="s">
        <v>54</v>
      </c>
      <c r="K7034">
        <v>3</v>
      </c>
      <c r="L7034" t="s">
        <v>55</v>
      </c>
      <c r="M7034" t="s">
        <v>56</v>
      </c>
      <c r="N7034" t="s">
        <v>57</v>
      </c>
      <c r="O7034" s="21" t="s">
        <v>58</v>
      </c>
      <c r="P7034" s="21" t="s">
        <v>64</v>
      </c>
      <c r="Q7034" s="20" t="s">
        <v>2380</v>
      </c>
      <c r="R7034" s="21" t="s">
        <v>2381</v>
      </c>
      <c r="S7034" s="35">
        <v>1</v>
      </c>
      <c r="T7034" s="22">
        <v>1</v>
      </c>
      <c r="U7034" s="20" t="s">
        <v>62</v>
      </c>
      <c r="V7034" s="20">
        <v>45914</v>
      </c>
      <c r="W7034" s="21">
        <v>9</v>
      </c>
      <c r="X7034" s="20">
        <v>45923</v>
      </c>
      <c r="Y7034" s="20">
        <v>45917</v>
      </c>
      <c r="Z7034" s="48">
        <v>9</v>
      </c>
      <c r="AA7034">
        <v>2025</v>
      </c>
      <c r="AB7034" s="45">
        <v>233318</v>
      </c>
      <c r="AC7034" s="45">
        <v>233318</v>
      </c>
      <c r="AK7034" s="10"/>
    </row>
    <row r="7035" spans="1:37">
      <c r="A7035" t="s">
        <v>45</v>
      </c>
      <c r="B7035" t="s">
        <v>46</v>
      </c>
      <c r="C7035" t="s">
        <v>47</v>
      </c>
      <c r="D7035" t="s">
        <v>7442</v>
      </c>
      <c r="E7035" t="s">
        <v>88</v>
      </c>
      <c r="F7035" t="s">
        <v>79</v>
      </c>
      <c r="G7035" t="s">
        <v>51</v>
      </c>
      <c r="H7035" s="20" t="s">
        <v>52</v>
      </c>
      <c r="I7035" t="s">
        <v>53</v>
      </c>
      <c r="J7035" t="s">
        <v>54</v>
      </c>
      <c r="K7035">
        <v>3</v>
      </c>
      <c r="L7035" t="s">
        <v>55</v>
      </c>
      <c r="M7035" t="s">
        <v>77</v>
      </c>
      <c r="N7035" t="s">
        <v>89</v>
      </c>
      <c r="O7035" s="21" t="s">
        <v>58</v>
      </c>
      <c r="P7035" s="21" t="s">
        <v>119</v>
      </c>
      <c r="Q7035" s="20" t="s">
        <v>6247</v>
      </c>
      <c r="R7035" s="21" t="s">
        <v>6248</v>
      </c>
      <c r="S7035" s="35">
        <v>1</v>
      </c>
      <c r="T7035" s="22">
        <v>1</v>
      </c>
      <c r="U7035" s="20" t="s">
        <v>62</v>
      </c>
      <c r="V7035" s="20">
        <v>45914</v>
      </c>
      <c r="W7035" s="21">
        <v>9</v>
      </c>
      <c r="X7035" s="20">
        <v>45930</v>
      </c>
      <c r="Y7035" s="20">
        <v>45924</v>
      </c>
      <c r="Z7035" s="48">
        <v>9</v>
      </c>
      <c r="AA7035">
        <v>2025</v>
      </c>
      <c r="AB7035" s="45">
        <v>74995</v>
      </c>
      <c r="AC7035" s="45">
        <v>74995</v>
      </c>
      <c r="AK7035" s="10"/>
    </row>
    <row r="7036" spans="1:37">
      <c r="A7036" t="s">
        <v>45</v>
      </c>
      <c r="B7036" t="s">
        <v>46</v>
      </c>
      <c r="C7036" t="s">
        <v>47</v>
      </c>
      <c r="D7036" t="s">
        <v>7443</v>
      </c>
      <c r="E7036" t="s">
        <v>88</v>
      </c>
      <c r="F7036" t="s">
        <v>79</v>
      </c>
      <c r="G7036" t="s">
        <v>51</v>
      </c>
      <c r="H7036" s="20" t="s">
        <v>52</v>
      </c>
      <c r="I7036" t="s">
        <v>53</v>
      </c>
      <c r="J7036" t="s">
        <v>54</v>
      </c>
      <c r="K7036">
        <v>3</v>
      </c>
      <c r="L7036" t="s">
        <v>55</v>
      </c>
      <c r="M7036" t="s">
        <v>56</v>
      </c>
      <c r="N7036" t="s">
        <v>57</v>
      </c>
      <c r="O7036" s="21" t="s">
        <v>58</v>
      </c>
      <c r="P7036" s="21" t="s">
        <v>64</v>
      </c>
      <c r="Q7036" s="20" t="s">
        <v>481</v>
      </c>
      <c r="R7036" s="21" t="s">
        <v>482</v>
      </c>
      <c r="S7036" s="35">
        <v>1</v>
      </c>
      <c r="T7036" s="22">
        <v>1</v>
      </c>
      <c r="U7036" s="20" t="s">
        <v>62</v>
      </c>
      <c r="V7036" s="20">
        <v>45914</v>
      </c>
      <c r="W7036" s="21">
        <v>9</v>
      </c>
      <c r="X7036" s="20">
        <v>45925</v>
      </c>
      <c r="Y7036" s="20">
        <v>45922</v>
      </c>
      <c r="Z7036" s="48">
        <v>9</v>
      </c>
      <c r="AA7036">
        <v>2025</v>
      </c>
      <c r="AB7036" s="45">
        <v>73327</v>
      </c>
      <c r="AC7036" s="45">
        <v>73327</v>
      </c>
      <c r="AK7036" s="10"/>
    </row>
    <row r="7037" spans="1:37">
      <c r="A7037" t="s">
        <v>45</v>
      </c>
      <c r="B7037" t="s">
        <v>46</v>
      </c>
      <c r="C7037" t="s">
        <v>47</v>
      </c>
      <c r="D7037" t="s">
        <v>7444</v>
      </c>
      <c r="E7037" t="s">
        <v>88</v>
      </c>
      <c r="F7037" t="s">
        <v>79</v>
      </c>
      <c r="G7037" t="s">
        <v>51</v>
      </c>
      <c r="H7037" s="20" t="s">
        <v>52</v>
      </c>
      <c r="I7037" t="s">
        <v>53</v>
      </c>
      <c r="J7037" t="s">
        <v>54</v>
      </c>
      <c r="K7037">
        <v>3</v>
      </c>
      <c r="L7037" t="s">
        <v>55</v>
      </c>
      <c r="M7037" t="s">
        <v>56</v>
      </c>
      <c r="N7037" t="s">
        <v>57</v>
      </c>
      <c r="O7037" s="21" t="s">
        <v>58</v>
      </c>
      <c r="P7037" s="21" t="s">
        <v>64</v>
      </c>
      <c r="Q7037" s="20" t="s">
        <v>230</v>
      </c>
      <c r="R7037" s="21" t="s">
        <v>231</v>
      </c>
      <c r="S7037" s="35">
        <v>1</v>
      </c>
      <c r="T7037" s="22">
        <v>1</v>
      </c>
      <c r="U7037" s="20" t="s">
        <v>62</v>
      </c>
      <c r="V7037" s="20">
        <v>45914</v>
      </c>
      <c r="W7037" s="21">
        <v>9</v>
      </c>
      <c r="X7037" s="20">
        <v>45926</v>
      </c>
      <c r="Y7037" s="20">
        <v>45922</v>
      </c>
      <c r="Z7037" s="48">
        <v>9</v>
      </c>
      <c r="AA7037">
        <v>2025</v>
      </c>
      <c r="AB7037" s="45">
        <v>58817</v>
      </c>
      <c r="AC7037" s="45">
        <v>58817</v>
      </c>
      <c r="AK7037" s="10"/>
    </row>
    <row r="7038" spans="1:37">
      <c r="A7038" t="s">
        <v>45</v>
      </c>
      <c r="B7038" t="s">
        <v>46</v>
      </c>
      <c r="C7038" t="s">
        <v>47</v>
      </c>
      <c r="D7038" t="s">
        <v>7445</v>
      </c>
      <c r="E7038" t="s">
        <v>88</v>
      </c>
      <c r="F7038" t="s">
        <v>79</v>
      </c>
      <c r="G7038" t="s">
        <v>51</v>
      </c>
      <c r="H7038" s="20" t="s">
        <v>52</v>
      </c>
      <c r="I7038" t="s">
        <v>53</v>
      </c>
      <c r="J7038" t="s">
        <v>54</v>
      </c>
      <c r="K7038">
        <v>3</v>
      </c>
      <c r="L7038" t="s">
        <v>55</v>
      </c>
      <c r="M7038" t="s">
        <v>56</v>
      </c>
      <c r="N7038" t="s">
        <v>57</v>
      </c>
      <c r="O7038" s="21" t="s">
        <v>58</v>
      </c>
      <c r="P7038" s="21" t="s">
        <v>64</v>
      </c>
      <c r="Q7038" s="20" t="s">
        <v>211</v>
      </c>
      <c r="R7038" s="21" t="s">
        <v>212</v>
      </c>
      <c r="S7038" s="35">
        <v>2</v>
      </c>
      <c r="T7038" s="22">
        <v>2</v>
      </c>
      <c r="U7038" s="20" t="s">
        <v>62</v>
      </c>
      <c r="V7038" s="20">
        <v>45911</v>
      </c>
      <c r="W7038" s="21">
        <v>9</v>
      </c>
      <c r="X7038" s="20">
        <v>45924</v>
      </c>
      <c r="Y7038" s="20">
        <v>45915</v>
      </c>
      <c r="Z7038" s="48">
        <v>9</v>
      </c>
      <c r="AA7038">
        <v>2025</v>
      </c>
      <c r="AB7038" s="45">
        <v>66236</v>
      </c>
      <c r="AC7038" s="45">
        <v>66236</v>
      </c>
      <c r="AK7038" s="10"/>
    </row>
    <row r="7039" spans="1:37">
      <c r="A7039" t="s">
        <v>45</v>
      </c>
      <c r="B7039" t="s">
        <v>46</v>
      </c>
      <c r="C7039" t="s">
        <v>47</v>
      </c>
      <c r="D7039" t="s">
        <v>7446</v>
      </c>
      <c r="E7039" t="s">
        <v>7447</v>
      </c>
      <c r="F7039" t="s">
        <v>79</v>
      </c>
      <c r="G7039" t="s">
        <v>51</v>
      </c>
      <c r="H7039" s="20" t="s">
        <v>58</v>
      </c>
      <c r="I7039" t="s">
        <v>53</v>
      </c>
      <c r="J7039" t="s">
        <v>54</v>
      </c>
      <c r="K7039">
        <v>1</v>
      </c>
      <c r="L7039" t="s">
        <v>55</v>
      </c>
      <c r="M7039" t="s">
        <v>56</v>
      </c>
      <c r="N7039" t="s">
        <v>57</v>
      </c>
      <c r="O7039" s="21" t="s">
        <v>58</v>
      </c>
      <c r="P7039" s="21" t="s">
        <v>59</v>
      </c>
      <c r="Q7039" s="20" t="s">
        <v>80</v>
      </c>
      <c r="R7039" s="21" t="s">
        <v>81</v>
      </c>
      <c r="S7039" s="35">
        <v>9</v>
      </c>
      <c r="T7039" s="22">
        <v>0</v>
      </c>
      <c r="U7039" s="20" t="s">
        <v>82</v>
      </c>
      <c r="V7039" s="20">
        <v>45902</v>
      </c>
      <c r="W7039" s="21">
        <v>9</v>
      </c>
      <c r="X7039" s="20">
        <v>45912</v>
      </c>
      <c r="Z7039" s="48">
        <v>9</v>
      </c>
      <c r="AA7039">
        <v>2025</v>
      </c>
      <c r="AB7039" s="45">
        <v>1107000</v>
      </c>
      <c r="AC7039" s="45">
        <v>0</v>
      </c>
      <c r="AK7039" s="10"/>
    </row>
    <row r="7040" spans="1:37">
      <c r="A7040" t="s">
        <v>45</v>
      </c>
      <c r="B7040" t="s">
        <v>46</v>
      </c>
      <c r="C7040" t="s">
        <v>47</v>
      </c>
      <c r="D7040" t="s">
        <v>7448</v>
      </c>
      <c r="E7040" t="s">
        <v>88</v>
      </c>
      <c r="F7040" t="s">
        <v>79</v>
      </c>
      <c r="G7040" t="s">
        <v>51</v>
      </c>
      <c r="H7040" s="20" t="s">
        <v>52</v>
      </c>
      <c r="I7040" t="s">
        <v>53</v>
      </c>
      <c r="J7040" t="s">
        <v>54</v>
      </c>
      <c r="K7040">
        <v>3</v>
      </c>
      <c r="L7040" t="s">
        <v>55</v>
      </c>
      <c r="M7040" t="s">
        <v>77</v>
      </c>
      <c r="N7040" t="s">
        <v>89</v>
      </c>
      <c r="O7040" s="21" t="s">
        <v>58</v>
      </c>
      <c r="P7040" s="21" t="s">
        <v>119</v>
      </c>
      <c r="Q7040" s="20" t="s">
        <v>968</v>
      </c>
      <c r="R7040" s="21" t="s">
        <v>969</v>
      </c>
      <c r="S7040" s="35">
        <v>1</v>
      </c>
      <c r="T7040" s="22">
        <v>1</v>
      </c>
      <c r="U7040" s="20" t="s">
        <v>62</v>
      </c>
      <c r="V7040" s="20">
        <v>45902</v>
      </c>
      <c r="W7040" s="21">
        <v>9</v>
      </c>
      <c r="X7040" s="20">
        <v>45908</v>
      </c>
      <c r="Y7040" s="20">
        <v>45903</v>
      </c>
      <c r="Z7040" s="48">
        <v>9</v>
      </c>
      <c r="AA7040">
        <v>2025</v>
      </c>
      <c r="AB7040" s="45">
        <v>93325</v>
      </c>
      <c r="AC7040" s="45">
        <v>93325</v>
      </c>
      <c r="AK7040" s="10"/>
    </row>
    <row r="7041" spans="1:37">
      <c r="A7041" t="s">
        <v>45</v>
      </c>
      <c r="B7041" t="s">
        <v>46</v>
      </c>
      <c r="C7041" t="s">
        <v>47</v>
      </c>
      <c r="D7041" t="s">
        <v>7449</v>
      </c>
      <c r="E7041" t="s">
        <v>88</v>
      </c>
      <c r="F7041" t="s">
        <v>79</v>
      </c>
      <c r="G7041" t="s">
        <v>51</v>
      </c>
      <c r="H7041" s="20" t="s">
        <v>52</v>
      </c>
      <c r="I7041" t="s">
        <v>53</v>
      </c>
      <c r="J7041" t="s">
        <v>54</v>
      </c>
      <c r="K7041">
        <v>3</v>
      </c>
      <c r="L7041" t="s">
        <v>55</v>
      </c>
      <c r="M7041" t="s">
        <v>77</v>
      </c>
      <c r="N7041" t="s">
        <v>89</v>
      </c>
      <c r="O7041" s="21" t="s">
        <v>58</v>
      </c>
      <c r="P7041" s="21" t="s">
        <v>366</v>
      </c>
      <c r="Q7041" s="20" t="s">
        <v>531</v>
      </c>
      <c r="R7041" s="21" t="s">
        <v>532</v>
      </c>
      <c r="S7041" s="35">
        <v>1</v>
      </c>
      <c r="T7041" s="22">
        <v>1</v>
      </c>
      <c r="U7041" s="20" t="s">
        <v>62</v>
      </c>
      <c r="V7041" s="20">
        <v>45902</v>
      </c>
      <c r="W7041" s="21">
        <v>9</v>
      </c>
      <c r="X7041" s="20">
        <v>45911</v>
      </c>
      <c r="Y7041" s="20">
        <v>45908</v>
      </c>
      <c r="Z7041" s="48">
        <v>9</v>
      </c>
      <c r="AA7041">
        <v>2025</v>
      </c>
      <c r="AB7041" s="45">
        <v>43745</v>
      </c>
      <c r="AC7041" s="45">
        <v>43745</v>
      </c>
      <c r="AK7041" s="10"/>
    </row>
    <row r="7042" spans="1:37">
      <c r="A7042" t="s">
        <v>45</v>
      </c>
      <c r="B7042" t="s">
        <v>46</v>
      </c>
      <c r="C7042" t="s">
        <v>47</v>
      </c>
      <c r="D7042" t="s">
        <v>7450</v>
      </c>
      <c r="E7042" t="s">
        <v>88</v>
      </c>
      <c r="F7042" t="s">
        <v>79</v>
      </c>
      <c r="G7042" t="s">
        <v>51</v>
      </c>
      <c r="H7042" s="20" t="s">
        <v>52</v>
      </c>
      <c r="I7042" t="s">
        <v>53</v>
      </c>
      <c r="J7042" t="s">
        <v>54</v>
      </c>
      <c r="K7042">
        <v>3</v>
      </c>
      <c r="L7042" t="s">
        <v>55</v>
      </c>
      <c r="M7042" t="s">
        <v>77</v>
      </c>
      <c r="N7042" t="s">
        <v>89</v>
      </c>
      <c r="O7042" s="21" t="s">
        <v>58</v>
      </c>
      <c r="P7042" s="21" t="s">
        <v>119</v>
      </c>
      <c r="Q7042" s="20" t="s">
        <v>515</v>
      </c>
      <c r="R7042" s="21" t="s">
        <v>516</v>
      </c>
      <c r="S7042" s="35">
        <v>1</v>
      </c>
      <c r="T7042" s="22">
        <v>1</v>
      </c>
      <c r="U7042" s="20" t="s">
        <v>62</v>
      </c>
      <c r="V7042" s="20">
        <v>45902</v>
      </c>
      <c r="W7042" s="21">
        <v>9</v>
      </c>
      <c r="X7042" s="20">
        <v>45916</v>
      </c>
      <c r="Y7042" s="20">
        <v>45912</v>
      </c>
      <c r="Z7042" s="48">
        <v>9</v>
      </c>
      <c r="AA7042">
        <v>2025</v>
      </c>
      <c r="AB7042" s="45">
        <v>81245</v>
      </c>
      <c r="AC7042" s="45">
        <v>81245</v>
      </c>
      <c r="AK7042" s="10"/>
    </row>
    <row r="7043" spans="1:37">
      <c r="A7043" t="s">
        <v>45</v>
      </c>
      <c r="B7043" t="s">
        <v>46</v>
      </c>
      <c r="C7043" t="s">
        <v>47</v>
      </c>
      <c r="D7043" t="s">
        <v>7451</v>
      </c>
      <c r="E7043" t="s">
        <v>88</v>
      </c>
      <c r="F7043" t="s">
        <v>79</v>
      </c>
      <c r="G7043" t="s">
        <v>51</v>
      </c>
      <c r="H7043" s="20" t="s">
        <v>52</v>
      </c>
      <c r="I7043" t="s">
        <v>53</v>
      </c>
      <c r="J7043" t="s">
        <v>54</v>
      </c>
      <c r="K7043">
        <v>3</v>
      </c>
      <c r="L7043" t="s">
        <v>55</v>
      </c>
      <c r="M7043" t="s">
        <v>56</v>
      </c>
      <c r="N7043" t="s">
        <v>57</v>
      </c>
      <c r="O7043" s="21" t="s">
        <v>58</v>
      </c>
      <c r="P7043" s="21" t="s">
        <v>64</v>
      </c>
      <c r="Q7043" s="20" t="s">
        <v>221</v>
      </c>
      <c r="R7043" s="21" t="s">
        <v>222</v>
      </c>
      <c r="S7043" s="35">
        <v>1</v>
      </c>
      <c r="T7043" s="22">
        <v>1</v>
      </c>
      <c r="U7043" s="20" t="s">
        <v>62</v>
      </c>
      <c r="V7043" s="20">
        <v>45902</v>
      </c>
      <c r="W7043" s="21">
        <v>9</v>
      </c>
      <c r="X7043" s="20">
        <v>45912</v>
      </c>
      <c r="Y7043" s="20">
        <v>45908</v>
      </c>
      <c r="Z7043" s="48">
        <v>9</v>
      </c>
      <c r="AA7043">
        <v>2025</v>
      </c>
      <c r="AB7043" s="45">
        <v>113324</v>
      </c>
      <c r="AC7043" s="45">
        <v>113324</v>
      </c>
      <c r="AK7043" s="10"/>
    </row>
    <row r="7044" spans="1:37">
      <c r="A7044" t="s">
        <v>45</v>
      </c>
      <c r="B7044" t="s">
        <v>46</v>
      </c>
      <c r="C7044" t="s">
        <v>47</v>
      </c>
      <c r="D7044" t="s">
        <v>7452</v>
      </c>
      <c r="E7044" t="s">
        <v>88</v>
      </c>
      <c r="F7044" t="s">
        <v>79</v>
      </c>
      <c r="G7044" t="s">
        <v>51</v>
      </c>
      <c r="H7044" s="20" t="s">
        <v>52</v>
      </c>
      <c r="I7044" t="s">
        <v>53</v>
      </c>
      <c r="J7044" t="s">
        <v>54</v>
      </c>
      <c r="K7044">
        <v>3</v>
      </c>
      <c r="L7044" t="s">
        <v>55</v>
      </c>
      <c r="M7044" t="s">
        <v>77</v>
      </c>
      <c r="N7044" t="s">
        <v>89</v>
      </c>
      <c r="O7044" s="21" t="s">
        <v>58</v>
      </c>
      <c r="P7044" s="21" t="s">
        <v>276</v>
      </c>
      <c r="Q7044" s="20" t="s">
        <v>315</v>
      </c>
      <c r="R7044" s="21" t="s">
        <v>316</v>
      </c>
      <c r="S7044" s="35">
        <v>2</v>
      </c>
      <c r="T7044" s="22">
        <v>2</v>
      </c>
      <c r="U7044" s="20" t="s">
        <v>62</v>
      </c>
      <c r="V7044" s="20">
        <v>45902</v>
      </c>
      <c r="W7044" s="21">
        <v>9</v>
      </c>
      <c r="X7044" s="20">
        <v>45923</v>
      </c>
      <c r="Y7044" s="20">
        <v>45915</v>
      </c>
      <c r="Z7044" s="48">
        <v>9</v>
      </c>
      <c r="AA7044">
        <v>2025</v>
      </c>
      <c r="AB7044" s="45">
        <v>24990</v>
      </c>
      <c r="AC7044" s="45">
        <v>24990</v>
      </c>
      <c r="AK7044" s="10"/>
    </row>
    <row r="7045" spans="1:37">
      <c r="A7045" t="s">
        <v>45</v>
      </c>
      <c r="B7045" t="s">
        <v>46</v>
      </c>
      <c r="C7045" t="s">
        <v>47</v>
      </c>
      <c r="D7045" t="s">
        <v>7453</v>
      </c>
      <c r="E7045" t="s">
        <v>88</v>
      </c>
      <c r="F7045" t="s">
        <v>79</v>
      </c>
      <c r="G7045" t="s">
        <v>51</v>
      </c>
      <c r="H7045" s="20" t="s">
        <v>52</v>
      </c>
      <c r="I7045" t="s">
        <v>53</v>
      </c>
      <c r="J7045" t="s">
        <v>54</v>
      </c>
      <c r="K7045">
        <v>3</v>
      </c>
      <c r="L7045" t="s">
        <v>55</v>
      </c>
      <c r="M7045" t="s">
        <v>56</v>
      </c>
      <c r="N7045" t="s">
        <v>57</v>
      </c>
      <c r="O7045" s="21" t="s">
        <v>58</v>
      </c>
      <c r="P7045" s="21" t="s">
        <v>133</v>
      </c>
      <c r="Q7045" s="20" t="s">
        <v>511</v>
      </c>
      <c r="R7045" s="21" t="s">
        <v>512</v>
      </c>
      <c r="S7045" s="35">
        <v>2</v>
      </c>
      <c r="T7045" s="22">
        <v>2</v>
      </c>
      <c r="U7045" s="20" t="s">
        <v>62</v>
      </c>
      <c r="V7045" s="20">
        <v>45902</v>
      </c>
      <c r="W7045" s="21">
        <v>9</v>
      </c>
      <c r="X7045" s="20">
        <v>45910</v>
      </c>
      <c r="Y7045" s="20">
        <v>45905</v>
      </c>
      <c r="Z7045" s="48">
        <v>9</v>
      </c>
      <c r="AA7045">
        <v>2025</v>
      </c>
      <c r="AB7045" s="45">
        <v>74991</v>
      </c>
      <c r="AC7045" s="45">
        <v>74991</v>
      </c>
      <c r="AK7045" s="10"/>
    </row>
    <row r="7046" spans="1:37">
      <c r="A7046" t="s">
        <v>45</v>
      </c>
      <c r="B7046" t="s">
        <v>46</v>
      </c>
      <c r="C7046" t="s">
        <v>47</v>
      </c>
      <c r="D7046" t="s">
        <v>7454</v>
      </c>
      <c r="E7046" t="s">
        <v>88</v>
      </c>
      <c r="F7046" t="s">
        <v>79</v>
      </c>
      <c r="G7046" t="s">
        <v>51</v>
      </c>
      <c r="H7046" s="20" t="s">
        <v>52</v>
      </c>
      <c r="I7046" t="s">
        <v>53</v>
      </c>
      <c r="J7046" t="s">
        <v>54</v>
      </c>
      <c r="K7046">
        <v>3</v>
      </c>
      <c r="L7046" t="s">
        <v>55</v>
      </c>
      <c r="M7046" t="s">
        <v>56</v>
      </c>
      <c r="N7046" t="s">
        <v>57</v>
      </c>
      <c r="O7046" s="21" t="s">
        <v>58</v>
      </c>
      <c r="P7046" s="21" t="s">
        <v>207</v>
      </c>
      <c r="Q7046" s="20" t="s">
        <v>950</v>
      </c>
      <c r="R7046" s="21" t="s">
        <v>951</v>
      </c>
      <c r="S7046" s="35">
        <v>1</v>
      </c>
      <c r="T7046" s="22">
        <v>1</v>
      </c>
      <c r="U7046" s="20" t="s">
        <v>62</v>
      </c>
      <c r="V7046" s="20">
        <v>45903</v>
      </c>
      <c r="W7046" s="21">
        <v>9</v>
      </c>
      <c r="X7046" s="20">
        <v>45911</v>
      </c>
      <c r="Y7046" s="20">
        <v>45910</v>
      </c>
      <c r="Z7046" s="48">
        <v>9</v>
      </c>
      <c r="AA7046">
        <v>2025</v>
      </c>
      <c r="AB7046" s="45">
        <v>63327</v>
      </c>
      <c r="AC7046" s="45">
        <v>63327</v>
      </c>
      <c r="AK7046" s="10"/>
    </row>
    <row r="7047" spans="1:37">
      <c r="A7047" t="s">
        <v>45</v>
      </c>
      <c r="B7047" t="s">
        <v>46</v>
      </c>
      <c r="C7047" t="s">
        <v>47</v>
      </c>
      <c r="D7047" t="s">
        <v>7455</v>
      </c>
      <c r="E7047" t="s">
        <v>88</v>
      </c>
      <c r="F7047" t="s">
        <v>79</v>
      </c>
      <c r="G7047" t="s">
        <v>51</v>
      </c>
      <c r="H7047" s="20" t="s">
        <v>52</v>
      </c>
      <c r="I7047" t="s">
        <v>53</v>
      </c>
      <c r="J7047" t="s">
        <v>54</v>
      </c>
      <c r="K7047">
        <v>3</v>
      </c>
      <c r="L7047" t="s">
        <v>55</v>
      </c>
      <c r="M7047" t="s">
        <v>77</v>
      </c>
      <c r="N7047" t="s">
        <v>89</v>
      </c>
      <c r="O7047" s="21" t="s">
        <v>58</v>
      </c>
      <c r="P7047" s="21" t="s">
        <v>119</v>
      </c>
      <c r="Q7047" s="20" t="s">
        <v>728</v>
      </c>
      <c r="R7047" s="21" t="s">
        <v>729</v>
      </c>
      <c r="S7047" s="35">
        <v>1</v>
      </c>
      <c r="T7047" s="22">
        <v>1</v>
      </c>
      <c r="U7047" s="20" t="s">
        <v>62</v>
      </c>
      <c r="V7047" s="20">
        <v>45902</v>
      </c>
      <c r="W7047" s="21">
        <v>9</v>
      </c>
      <c r="X7047" s="20">
        <v>45908</v>
      </c>
      <c r="Y7047" s="20">
        <v>45905</v>
      </c>
      <c r="Z7047" s="48">
        <v>9</v>
      </c>
      <c r="AA7047">
        <v>2025</v>
      </c>
      <c r="AB7047" s="45">
        <v>73327</v>
      </c>
      <c r="AC7047" s="45">
        <v>73327</v>
      </c>
      <c r="AK7047" s="10"/>
    </row>
    <row r="7048" spans="1:37">
      <c r="A7048" t="s">
        <v>45</v>
      </c>
      <c r="B7048" t="s">
        <v>46</v>
      </c>
      <c r="C7048" t="s">
        <v>47</v>
      </c>
      <c r="D7048" t="s">
        <v>7456</v>
      </c>
      <c r="E7048" t="s">
        <v>88</v>
      </c>
      <c r="F7048" t="s">
        <v>79</v>
      </c>
      <c r="G7048" t="s">
        <v>51</v>
      </c>
      <c r="H7048" s="20" t="s">
        <v>52</v>
      </c>
      <c r="I7048" t="s">
        <v>53</v>
      </c>
      <c r="J7048" t="s">
        <v>54</v>
      </c>
      <c r="K7048">
        <v>3</v>
      </c>
      <c r="L7048" t="s">
        <v>55</v>
      </c>
      <c r="M7048" t="s">
        <v>77</v>
      </c>
      <c r="N7048" t="s">
        <v>89</v>
      </c>
      <c r="O7048" s="21" t="s">
        <v>58</v>
      </c>
      <c r="P7048" s="21" t="s">
        <v>90</v>
      </c>
      <c r="Q7048" s="20" t="s">
        <v>341</v>
      </c>
      <c r="R7048" s="21" t="s">
        <v>342</v>
      </c>
      <c r="S7048" s="35">
        <v>1</v>
      </c>
      <c r="T7048" s="22">
        <v>1</v>
      </c>
      <c r="U7048" s="20" t="s">
        <v>62</v>
      </c>
      <c r="V7048" s="20">
        <v>45902</v>
      </c>
      <c r="W7048" s="21">
        <v>9</v>
      </c>
      <c r="X7048" s="20">
        <v>45908</v>
      </c>
      <c r="Y7048" s="20">
        <v>45905</v>
      </c>
      <c r="Z7048" s="48">
        <v>9</v>
      </c>
      <c r="AA7048">
        <v>2025</v>
      </c>
      <c r="AB7048" s="45">
        <v>103327</v>
      </c>
      <c r="AC7048" s="45">
        <v>103327</v>
      </c>
      <c r="AK7048" s="10"/>
    </row>
    <row r="7049" spans="1:37">
      <c r="A7049" t="s">
        <v>45</v>
      </c>
      <c r="B7049" t="s">
        <v>46</v>
      </c>
      <c r="C7049" t="s">
        <v>47</v>
      </c>
      <c r="D7049" t="s">
        <v>7457</v>
      </c>
      <c r="E7049" t="s">
        <v>88</v>
      </c>
      <c r="F7049" t="s">
        <v>79</v>
      </c>
      <c r="G7049" t="s">
        <v>51</v>
      </c>
      <c r="H7049" s="20" t="s">
        <v>52</v>
      </c>
      <c r="I7049" t="s">
        <v>53</v>
      </c>
      <c r="J7049" t="s">
        <v>54</v>
      </c>
      <c r="K7049">
        <v>3</v>
      </c>
      <c r="L7049" t="s">
        <v>55</v>
      </c>
      <c r="M7049" t="s">
        <v>77</v>
      </c>
      <c r="N7049" t="s">
        <v>89</v>
      </c>
      <c r="O7049" s="21" t="s">
        <v>58</v>
      </c>
      <c r="P7049" s="21" t="s">
        <v>90</v>
      </c>
      <c r="Q7049" s="20" t="s">
        <v>3422</v>
      </c>
      <c r="R7049" s="21" t="s">
        <v>3423</v>
      </c>
      <c r="S7049" s="35">
        <v>1</v>
      </c>
      <c r="T7049" s="22">
        <v>1</v>
      </c>
      <c r="U7049" s="20" t="s">
        <v>62</v>
      </c>
      <c r="V7049" s="20">
        <v>45902</v>
      </c>
      <c r="W7049" s="21">
        <v>9</v>
      </c>
      <c r="X7049" s="20">
        <v>45909</v>
      </c>
      <c r="Y7049" s="20">
        <v>45905</v>
      </c>
      <c r="Z7049" s="48">
        <v>9</v>
      </c>
      <c r="AA7049">
        <v>2025</v>
      </c>
      <c r="AB7049" s="45">
        <v>81245</v>
      </c>
      <c r="AC7049" s="45">
        <v>81245</v>
      </c>
      <c r="AK7049" s="10"/>
    </row>
    <row r="7050" spans="1:37">
      <c r="A7050" t="s">
        <v>45</v>
      </c>
      <c r="B7050" t="s">
        <v>46</v>
      </c>
      <c r="C7050" t="s">
        <v>47</v>
      </c>
      <c r="D7050" t="s">
        <v>7458</v>
      </c>
      <c r="E7050" t="s">
        <v>88</v>
      </c>
      <c r="F7050" t="s">
        <v>79</v>
      </c>
      <c r="G7050" t="s">
        <v>51</v>
      </c>
      <c r="H7050" s="20" t="s">
        <v>52</v>
      </c>
      <c r="I7050" t="s">
        <v>53</v>
      </c>
      <c r="J7050" t="s">
        <v>54</v>
      </c>
      <c r="K7050">
        <v>3</v>
      </c>
      <c r="L7050" t="s">
        <v>55</v>
      </c>
      <c r="M7050" t="s">
        <v>77</v>
      </c>
      <c r="N7050" t="s">
        <v>89</v>
      </c>
      <c r="O7050" s="21" t="s">
        <v>58</v>
      </c>
      <c r="P7050" s="21" t="s">
        <v>97</v>
      </c>
      <c r="Q7050" s="20" t="s">
        <v>2440</v>
      </c>
      <c r="R7050" s="21" t="s">
        <v>2441</v>
      </c>
      <c r="S7050" s="35">
        <v>1</v>
      </c>
      <c r="T7050" s="22">
        <v>1</v>
      </c>
      <c r="U7050" s="20" t="s">
        <v>62</v>
      </c>
      <c r="V7050" s="20">
        <v>45902</v>
      </c>
      <c r="W7050" s="21">
        <v>9</v>
      </c>
      <c r="X7050" s="20">
        <v>45911</v>
      </c>
      <c r="Y7050" s="20">
        <v>45908</v>
      </c>
      <c r="Z7050" s="48">
        <v>9</v>
      </c>
      <c r="AA7050">
        <v>2025</v>
      </c>
      <c r="AB7050" s="45">
        <v>33122</v>
      </c>
      <c r="AC7050" s="45">
        <v>33122</v>
      </c>
      <c r="AK7050" s="10"/>
    </row>
    <row r="7051" spans="1:37">
      <c r="A7051" t="s">
        <v>45</v>
      </c>
      <c r="B7051" t="s">
        <v>46</v>
      </c>
      <c r="C7051" t="s">
        <v>47</v>
      </c>
      <c r="D7051" t="s">
        <v>7459</v>
      </c>
      <c r="E7051" t="s">
        <v>88</v>
      </c>
      <c r="F7051" t="s">
        <v>79</v>
      </c>
      <c r="G7051" t="s">
        <v>51</v>
      </c>
      <c r="H7051" s="20" t="s">
        <v>58</v>
      </c>
      <c r="I7051" t="s">
        <v>53</v>
      </c>
      <c r="J7051" t="s">
        <v>54</v>
      </c>
      <c r="K7051">
        <v>3</v>
      </c>
      <c r="L7051" t="s">
        <v>55</v>
      </c>
      <c r="M7051" t="s">
        <v>77</v>
      </c>
      <c r="N7051" t="s">
        <v>89</v>
      </c>
      <c r="O7051" s="21" t="s">
        <v>58</v>
      </c>
      <c r="P7051" s="21" t="s">
        <v>97</v>
      </c>
      <c r="Q7051" s="20" t="s">
        <v>428</v>
      </c>
      <c r="R7051" s="21" t="s">
        <v>429</v>
      </c>
      <c r="S7051" s="35">
        <v>2</v>
      </c>
      <c r="T7051" s="22">
        <v>0</v>
      </c>
      <c r="U7051" s="20" t="s">
        <v>62</v>
      </c>
      <c r="V7051" s="20">
        <v>45903</v>
      </c>
      <c r="W7051" s="21">
        <v>9</v>
      </c>
      <c r="X7051" s="20">
        <v>45911</v>
      </c>
      <c r="Z7051" s="48">
        <v>9</v>
      </c>
      <c r="AA7051">
        <v>2025</v>
      </c>
      <c r="AB7051" s="45">
        <v>112495</v>
      </c>
      <c r="AC7051" s="45">
        <v>0</v>
      </c>
      <c r="AK7051" s="10"/>
    </row>
    <row r="7052" spans="1:37">
      <c r="A7052" t="s">
        <v>45</v>
      </c>
      <c r="B7052" t="s">
        <v>46</v>
      </c>
      <c r="C7052" t="s">
        <v>47</v>
      </c>
      <c r="D7052" t="s">
        <v>7460</v>
      </c>
      <c r="E7052" t="s">
        <v>88</v>
      </c>
      <c r="F7052" t="s">
        <v>79</v>
      </c>
      <c r="G7052" t="s">
        <v>51</v>
      </c>
      <c r="H7052" s="20" t="s">
        <v>52</v>
      </c>
      <c r="I7052" t="s">
        <v>53</v>
      </c>
      <c r="J7052" t="s">
        <v>54</v>
      </c>
      <c r="K7052">
        <v>3</v>
      </c>
      <c r="L7052" t="s">
        <v>55</v>
      </c>
      <c r="M7052" t="s">
        <v>77</v>
      </c>
      <c r="N7052" t="s">
        <v>89</v>
      </c>
      <c r="O7052" s="21" t="s">
        <v>58</v>
      </c>
      <c r="P7052" s="21" t="s">
        <v>90</v>
      </c>
      <c r="Q7052" s="20" t="s">
        <v>214</v>
      </c>
      <c r="R7052" s="21" t="s">
        <v>215</v>
      </c>
      <c r="S7052" s="35">
        <v>1</v>
      </c>
      <c r="T7052" s="22">
        <v>1</v>
      </c>
      <c r="U7052" s="20" t="s">
        <v>62</v>
      </c>
      <c r="V7052" s="20">
        <v>45902</v>
      </c>
      <c r="W7052" s="21">
        <v>9</v>
      </c>
      <c r="X7052" s="20">
        <v>45911</v>
      </c>
      <c r="Y7052" s="20">
        <v>45908</v>
      </c>
      <c r="Z7052" s="48">
        <v>9</v>
      </c>
      <c r="AA7052">
        <v>2025</v>
      </c>
      <c r="AB7052" s="45">
        <v>46871</v>
      </c>
      <c r="AC7052" s="45">
        <v>46871</v>
      </c>
      <c r="AK7052" s="10"/>
    </row>
    <row r="7053" spans="1:37">
      <c r="A7053" t="s">
        <v>45</v>
      </c>
      <c r="B7053" t="s">
        <v>46</v>
      </c>
      <c r="C7053" t="s">
        <v>47</v>
      </c>
      <c r="D7053" t="s">
        <v>7461</v>
      </c>
      <c r="E7053" t="s">
        <v>88</v>
      </c>
      <c r="F7053" t="s">
        <v>79</v>
      </c>
      <c r="G7053" t="s">
        <v>51</v>
      </c>
      <c r="H7053" s="20" t="s">
        <v>52</v>
      </c>
      <c r="I7053" t="s">
        <v>53</v>
      </c>
      <c r="J7053" t="s">
        <v>54</v>
      </c>
      <c r="K7053">
        <v>3</v>
      </c>
      <c r="L7053" t="s">
        <v>55</v>
      </c>
      <c r="M7053" t="s">
        <v>56</v>
      </c>
      <c r="N7053" t="s">
        <v>57</v>
      </c>
      <c r="O7053" s="21" t="s">
        <v>58</v>
      </c>
      <c r="P7053" s="21" t="s">
        <v>64</v>
      </c>
      <c r="Q7053" s="20" t="s">
        <v>720</v>
      </c>
      <c r="R7053" s="21" t="s">
        <v>721</v>
      </c>
      <c r="S7053" s="35">
        <v>1</v>
      </c>
      <c r="T7053" s="22">
        <v>1</v>
      </c>
      <c r="U7053" s="20" t="s">
        <v>62</v>
      </c>
      <c r="V7053" s="20">
        <v>45902</v>
      </c>
      <c r="W7053" s="21">
        <v>9</v>
      </c>
      <c r="X7053" s="20">
        <v>45915</v>
      </c>
      <c r="Y7053" s="20">
        <v>45910</v>
      </c>
      <c r="Z7053" s="48">
        <v>9</v>
      </c>
      <c r="AA7053">
        <v>2025</v>
      </c>
      <c r="AB7053" s="45">
        <v>56243</v>
      </c>
      <c r="AC7053" s="45">
        <v>56243</v>
      </c>
      <c r="AK7053" s="10"/>
    </row>
    <row r="7054" spans="1:37">
      <c r="A7054" t="s">
        <v>45</v>
      </c>
      <c r="B7054" t="s">
        <v>46</v>
      </c>
      <c r="C7054" t="s">
        <v>47</v>
      </c>
      <c r="D7054" t="s">
        <v>7462</v>
      </c>
      <c r="E7054" t="s">
        <v>88</v>
      </c>
      <c r="F7054" t="s">
        <v>79</v>
      </c>
      <c r="G7054" t="s">
        <v>51</v>
      </c>
      <c r="H7054" s="20" t="s">
        <v>52</v>
      </c>
      <c r="I7054" t="s">
        <v>53</v>
      </c>
      <c r="J7054" t="s">
        <v>54</v>
      </c>
      <c r="K7054">
        <v>3</v>
      </c>
      <c r="L7054" t="s">
        <v>55</v>
      </c>
      <c r="M7054" t="s">
        <v>77</v>
      </c>
      <c r="N7054" t="s">
        <v>89</v>
      </c>
      <c r="O7054" s="21" t="s">
        <v>58</v>
      </c>
      <c r="P7054" s="21" t="s">
        <v>119</v>
      </c>
      <c r="Q7054" s="20" t="s">
        <v>735</v>
      </c>
      <c r="R7054" s="21" t="s">
        <v>736</v>
      </c>
      <c r="S7054" s="35">
        <v>1</v>
      </c>
      <c r="T7054" s="22">
        <v>1</v>
      </c>
      <c r="U7054" s="20" t="s">
        <v>62</v>
      </c>
      <c r="V7054" s="20">
        <v>45903</v>
      </c>
      <c r="W7054" s="21">
        <v>9</v>
      </c>
      <c r="X7054" s="20">
        <v>45911</v>
      </c>
      <c r="Y7054" s="20">
        <v>45908</v>
      </c>
      <c r="Z7054" s="48">
        <v>9</v>
      </c>
      <c r="AA7054">
        <v>2025</v>
      </c>
      <c r="AB7054" s="45">
        <v>62493</v>
      </c>
      <c r="AC7054" s="45">
        <v>62493</v>
      </c>
      <c r="AK7054" s="10"/>
    </row>
    <row r="7055" spans="1:37">
      <c r="A7055" t="s">
        <v>45</v>
      </c>
      <c r="B7055" t="s">
        <v>46</v>
      </c>
      <c r="C7055" t="s">
        <v>47</v>
      </c>
      <c r="D7055" t="s">
        <v>7463</v>
      </c>
      <c r="E7055" t="s">
        <v>88</v>
      </c>
      <c r="F7055" t="s">
        <v>79</v>
      </c>
      <c r="G7055" t="s">
        <v>51</v>
      </c>
      <c r="H7055" s="20" t="s">
        <v>52</v>
      </c>
      <c r="I7055" t="s">
        <v>53</v>
      </c>
      <c r="J7055" t="s">
        <v>54</v>
      </c>
      <c r="K7055">
        <v>3</v>
      </c>
      <c r="L7055" t="s">
        <v>55</v>
      </c>
      <c r="M7055" t="s">
        <v>77</v>
      </c>
      <c r="N7055" t="s">
        <v>89</v>
      </c>
      <c r="O7055" s="21" t="s">
        <v>58</v>
      </c>
      <c r="P7055" s="21" t="s">
        <v>97</v>
      </c>
      <c r="Q7055" s="20" t="s">
        <v>101</v>
      </c>
      <c r="R7055" s="21" t="s">
        <v>102</v>
      </c>
      <c r="S7055" s="35">
        <v>1</v>
      </c>
      <c r="T7055" s="22">
        <v>1</v>
      </c>
      <c r="U7055" s="20" t="s">
        <v>62</v>
      </c>
      <c r="V7055" s="20">
        <v>45903</v>
      </c>
      <c r="W7055" s="21">
        <v>9</v>
      </c>
      <c r="X7055" s="20">
        <v>45922</v>
      </c>
      <c r="Y7055" s="20">
        <v>45912</v>
      </c>
      <c r="Z7055" s="48">
        <v>9</v>
      </c>
      <c r="AA7055">
        <v>2025</v>
      </c>
      <c r="AB7055" s="45">
        <v>43744</v>
      </c>
      <c r="AC7055" s="45">
        <v>43744</v>
      </c>
      <c r="AK7055" s="10"/>
    </row>
    <row r="7056" spans="1:37">
      <c r="A7056" t="s">
        <v>45</v>
      </c>
      <c r="B7056" t="s">
        <v>46</v>
      </c>
      <c r="C7056" t="s">
        <v>47</v>
      </c>
      <c r="D7056" t="s">
        <v>7464</v>
      </c>
      <c r="E7056" t="s">
        <v>88</v>
      </c>
      <c r="F7056" t="s">
        <v>79</v>
      </c>
      <c r="G7056" t="s">
        <v>51</v>
      </c>
      <c r="H7056" s="20" t="s">
        <v>52</v>
      </c>
      <c r="I7056" t="s">
        <v>53</v>
      </c>
      <c r="J7056" t="s">
        <v>54</v>
      </c>
      <c r="K7056">
        <v>3</v>
      </c>
      <c r="L7056" t="s">
        <v>55</v>
      </c>
      <c r="M7056" t="s">
        <v>56</v>
      </c>
      <c r="N7056" t="s">
        <v>57</v>
      </c>
      <c r="O7056" s="21" t="s">
        <v>58</v>
      </c>
      <c r="P7056" s="21" t="s">
        <v>64</v>
      </c>
      <c r="Q7056" s="20" t="s">
        <v>385</v>
      </c>
      <c r="R7056" s="21" t="s">
        <v>386</v>
      </c>
      <c r="S7056" s="35">
        <v>1</v>
      </c>
      <c r="T7056" s="22">
        <v>1</v>
      </c>
      <c r="U7056" s="20" t="s">
        <v>62</v>
      </c>
      <c r="V7056" s="20">
        <v>45903</v>
      </c>
      <c r="W7056" s="21">
        <v>9</v>
      </c>
      <c r="X7056" s="20">
        <v>45912</v>
      </c>
      <c r="Y7056" s="20">
        <v>45908</v>
      </c>
      <c r="Z7056" s="48">
        <v>9</v>
      </c>
      <c r="AA7056">
        <v>2025</v>
      </c>
      <c r="AB7056" s="45">
        <v>48743</v>
      </c>
      <c r="AC7056" s="45">
        <v>48743</v>
      </c>
      <c r="AK7056" s="10"/>
    </row>
    <row r="7057" spans="1:37">
      <c r="A7057" t="s">
        <v>45</v>
      </c>
      <c r="B7057" t="s">
        <v>46</v>
      </c>
      <c r="C7057" t="s">
        <v>47</v>
      </c>
      <c r="D7057" t="s">
        <v>7465</v>
      </c>
      <c r="E7057" t="s">
        <v>88</v>
      </c>
      <c r="F7057" t="s">
        <v>79</v>
      </c>
      <c r="G7057" t="s">
        <v>51</v>
      </c>
      <c r="H7057" s="20" t="s">
        <v>52</v>
      </c>
      <c r="I7057" t="s">
        <v>53</v>
      </c>
      <c r="J7057" t="s">
        <v>54</v>
      </c>
      <c r="K7057">
        <v>3</v>
      </c>
      <c r="L7057" t="s">
        <v>55</v>
      </c>
      <c r="M7057" t="s">
        <v>56</v>
      </c>
      <c r="N7057" t="s">
        <v>57</v>
      </c>
      <c r="O7057" s="21" t="s">
        <v>58</v>
      </c>
      <c r="P7057" s="21" t="s">
        <v>64</v>
      </c>
      <c r="Q7057" s="20" t="s">
        <v>474</v>
      </c>
      <c r="R7057" s="21" t="s">
        <v>475</v>
      </c>
      <c r="S7057" s="35">
        <v>1</v>
      </c>
      <c r="T7057" s="22">
        <v>1</v>
      </c>
      <c r="U7057" s="20" t="s">
        <v>62</v>
      </c>
      <c r="V7057" s="20">
        <v>45903</v>
      </c>
      <c r="W7057" s="21">
        <v>9</v>
      </c>
      <c r="X7057" s="20">
        <v>45911</v>
      </c>
      <c r="Y7057" s="20">
        <v>45908</v>
      </c>
      <c r="Z7057" s="48">
        <v>9</v>
      </c>
      <c r="AA7057">
        <v>2025</v>
      </c>
      <c r="AB7057" s="45">
        <v>28120</v>
      </c>
      <c r="AC7057" s="45">
        <v>28120</v>
      </c>
      <c r="AK7057" s="10"/>
    </row>
    <row r="7058" spans="1:37">
      <c r="A7058" t="s">
        <v>45</v>
      </c>
      <c r="B7058" t="s">
        <v>46</v>
      </c>
      <c r="C7058" t="s">
        <v>47</v>
      </c>
      <c r="D7058" t="s">
        <v>7466</v>
      </c>
      <c r="E7058" t="s">
        <v>88</v>
      </c>
      <c r="F7058" t="s">
        <v>79</v>
      </c>
      <c r="G7058" t="s">
        <v>51</v>
      </c>
      <c r="H7058" s="20" t="s">
        <v>52</v>
      </c>
      <c r="I7058" t="s">
        <v>53</v>
      </c>
      <c r="J7058" t="s">
        <v>54</v>
      </c>
      <c r="K7058">
        <v>3</v>
      </c>
      <c r="L7058" t="s">
        <v>55</v>
      </c>
      <c r="M7058" t="s">
        <v>56</v>
      </c>
      <c r="N7058" t="s">
        <v>57</v>
      </c>
      <c r="O7058" s="21" t="s">
        <v>58</v>
      </c>
      <c r="P7058" s="21" t="s">
        <v>64</v>
      </c>
      <c r="Q7058" s="20" t="s">
        <v>481</v>
      </c>
      <c r="R7058" s="21" t="s">
        <v>482</v>
      </c>
      <c r="S7058" s="35">
        <v>1</v>
      </c>
      <c r="T7058" s="22">
        <v>1</v>
      </c>
      <c r="U7058" s="20" t="s">
        <v>62</v>
      </c>
      <c r="V7058" s="20">
        <v>45902</v>
      </c>
      <c r="W7058" s="21">
        <v>9</v>
      </c>
      <c r="X7058" s="20">
        <v>45912</v>
      </c>
      <c r="Y7058" s="20">
        <v>45910</v>
      </c>
      <c r="Z7058" s="48">
        <v>9</v>
      </c>
      <c r="AA7058">
        <v>2025</v>
      </c>
      <c r="AB7058" s="45">
        <v>73327</v>
      </c>
      <c r="AC7058" s="45">
        <v>73327</v>
      </c>
      <c r="AK7058" s="10"/>
    </row>
    <row r="7059" spans="1:37">
      <c r="A7059" t="s">
        <v>45</v>
      </c>
      <c r="B7059" t="s">
        <v>46</v>
      </c>
      <c r="C7059" t="s">
        <v>47</v>
      </c>
      <c r="D7059" t="s">
        <v>7467</v>
      </c>
      <c r="E7059" t="s">
        <v>88</v>
      </c>
      <c r="F7059" t="s">
        <v>79</v>
      </c>
      <c r="G7059" t="s">
        <v>51</v>
      </c>
      <c r="H7059" s="20" t="s">
        <v>52</v>
      </c>
      <c r="I7059" t="s">
        <v>53</v>
      </c>
      <c r="J7059" t="s">
        <v>54</v>
      </c>
      <c r="K7059">
        <v>3</v>
      </c>
      <c r="L7059" t="s">
        <v>55</v>
      </c>
      <c r="M7059" t="s">
        <v>77</v>
      </c>
      <c r="N7059" t="s">
        <v>89</v>
      </c>
      <c r="O7059" s="21" t="s">
        <v>58</v>
      </c>
      <c r="P7059" s="21" t="s">
        <v>119</v>
      </c>
      <c r="Q7059" s="20" t="s">
        <v>5664</v>
      </c>
      <c r="R7059" s="21" t="s">
        <v>5665</v>
      </c>
      <c r="S7059" s="35">
        <v>1</v>
      </c>
      <c r="T7059" s="22">
        <v>1</v>
      </c>
      <c r="U7059" s="20" t="s">
        <v>62</v>
      </c>
      <c r="V7059" s="20">
        <v>45902</v>
      </c>
      <c r="W7059" s="21">
        <v>9</v>
      </c>
      <c r="X7059" s="20">
        <v>45908</v>
      </c>
      <c r="Y7059" s="20">
        <v>45905</v>
      </c>
      <c r="Z7059" s="48">
        <v>9</v>
      </c>
      <c r="AA7059">
        <v>2025</v>
      </c>
      <c r="AB7059" s="45">
        <v>168749</v>
      </c>
      <c r="AC7059" s="45">
        <v>168749</v>
      </c>
      <c r="AK7059" s="10"/>
    </row>
    <row r="7060" spans="1:37">
      <c r="A7060" t="s">
        <v>45</v>
      </c>
      <c r="B7060" t="s">
        <v>46</v>
      </c>
      <c r="C7060" t="s">
        <v>47</v>
      </c>
      <c r="D7060" t="s">
        <v>7468</v>
      </c>
      <c r="E7060" t="s">
        <v>88</v>
      </c>
      <c r="F7060" t="s">
        <v>79</v>
      </c>
      <c r="G7060" t="s">
        <v>51</v>
      </c>
      <c r="H7060" s="20" t="s">
        <v>52</v>
      </c>
      <c r="I7060" t="s">
        <v>53</v>
      </c>
      <c r="J7060" t="s">
        <v>54</v>
      </c>
      <c r="K7060">
        <v>3</v>
      </c>
      <c r="L7060" t="s">
        <v>55</v>
      </c>
      <c r="M7060" t="s">
        <v>56</v>
      </c>
      <c r="N7060" t="s">
        <v>57</v>
      </c>
      <c r="O7060" s="21" t="s">
        <v>58</v>
      </c>
      <c r="P7060" s="21" t="s">
        <v>522</v>
      </c>
      <c r="Q7060" s="20" t="s">
        <v>523</v>
      </c>
      <c r="R7060" s="21" t="s">
        <v>524</v>
      </c>
      <c r="S7060" s="35">
        <v>1</v>
      </c>
      <c r="T7060" s="22">
        <v>1</v>
      </c>
      <c r="U7060" s="20" t="s">
        <v>62</v>
      </c>
      <c r="V7060" s="20">
        <v>45902</v>
      </c>
      <c r="W7060" s="21">
        <v>9</v>
      </c>
      <c r="X7060" s="20">
        <v>45910</v>
      </c>
      <c r="Y7060" s="20">
        <v>45908</v>
      </c>
      <c r="Z7060" s="48">
        <v>9</v>
      </c>
      <c r="AA7060">
        <v>2025</v>
      </c>
      <c r="AB7060" s="45">
        <v>33118</v>
      </c>
      <c r="AC7060" s="45">
        <v>33118</v>
      </c>
      <c r="AK7060" s="10"/>
    </row>
    <row r="7061" spans="1:37">
      <c r="A7061" t="s">
        <v>45</v>
      </c>
      <c r="B7061" t="s">
        <v>46</v>
      </c>
      <c r="C7061" t="s">
        <v>47</v>
      </c>
      <c r="D7061" t="s">
        <v>7469</v>
      </c>
      <c r="E7061" t="s">
        <v>88</v>
      </c>
      <c r="F7061" t="s">
        <v>79</v>
      </c>
      <c r="G7061" t="s">
        <v>51</v>
      </c>
      <c r="H7061" s="20" t="s">
        <v>52</v>
      </c>
      <c r="I7061" t="s">
        <v>53</v>
      </c>
      <c r="J7061" t="s">
        <v>54</v>
      </c>
      <c r="K7061">
        <v>3</v>
      </c>
      <c r="L7061" t="s">
        <v>55</v>
      </c>
      <c r="M7061" t="s">
        <v>77</v>
      </c>
      <c r="N7061" t="s">
        <v>89</v>
      </c>
      <c r="O7061" s="21" t="s">
        <v>58</v>
      </c>
      <c r="P7061" s="21" t="s">
        <v>150</v>
      </c>
      <c r="Q7061" s="20" t="s">
        <v>151</v>
      </c>
      <c r="R7061" s="21" t="s">
        <v>152</v>
      </c>
      <c r="S7061" s="35">
        <v>1</v>
      </c>
      <c r="T7061" s="22">
        <v>1</v>
      </c>
      <c r="U7061" s="20" t="s">
        <v>62</v>
      </c>
      <c r="V7061" s="20">
        <v>45903</v>
      </c>
      <c r="W7061" s="21">
        <v>9</v>
      </c>
      <c r="X7061" s="20">
        <v>45911</v>
      </c>
      <c r="Y7061" s="20">
        <v>45908</v>
      </c>
      <c r="Z7061" s="48">
        <v>9</v>
      </c>
      <c r="AA7061">
        <v>2025</v>
      </c>
      <c r="AB7061" s="45">
        <v>79997</v>
      </c>
      <c r="AC7061" s="45">
        <v>79997</v>
      </c>
      <c r="AK7061" s="10"/>
    </row>
    <row r="7062" spans="1:37">
      <c r="A7062" t="s">
        <v>45</v>
      </c>
      <c r="B7062" t="s">
        <v>46</v>
      </c>
      <c r="C7062" t="s">
        <v>47</v>
      </c>
      <c r="D7062" t="s">
        <v>7470</v>
      </c>
      <c r="E7062" t="s">
        <v>88</v>
      </c>
      <c r="F7062" t="s">
        <v>79</v>
      </c>
      <c r="G7062" t="s">
        <v>51</v>
      </c>
      <c r="H7062" s="20" t="s">
        <v>52</v>
      </c>
      <c r="I7062" t="s">
        <v>53</v>
      </c>
      <c r="J7062" t="s">
        <v>54</v>
      </c>
      <c r="K7062">
        <v>3</v>
      </c>
      <c r="L7062" t="s">
        <v>55</v>
      </c>
      <c r="M7062" t="s">
        <v>56</v>
      </c>
      <c r="N7062" t="s">
        <v>57</v>
      </c>
      <c r="O7062" s="21" t="s">
        <v>58</v>
      </c>
      <c r="P7062" s="21" t="s">
        <v>64</v>
      </c>
      <c r="Q7062" s="20" t="s">
        <v>1691</v>
      </c>
      <c r="R7062" s="21" t="s">
        <v>1692</v>
      </c>
      <c r="S7062" s="35">
        <v>1</v>
      </c>
      <c r="T7062" s="22">
        <v>1</v>
      </c>
      <c r="U7062" s="20" t="s">
        <v>62</v>
      </c>
      <c r="V7062" s="20">
        <v>45904</v>
      </c>
      <c r="W7062" s="21">
        <v>9</v>
      </c>
      <c r="X7062" s="20">
        <v>45911</v>
      </c>
      <c r="Y7062" s="20">
        <v>45908</v>
      </c>
      <c r="Z7062" s="48">
        <v>9</v>
      </c>
      <c r="AA7062">
        <v>2025</v>
      </c>
      <c r="AB7062" s="45">
        <v>113324</v>
      </c>
      <c r="AC7062" s="45">
        <v>113324</v>
      </c>
      <c r="AK7062" s="10"/>
    </row>
    <row r="7063" spans="1:37">
      <c r="A7063" t="s">
        <v>45</v>
      </c>
      <c r="B7063" t="s">
        <v>46</v>
      </c>
      <c r="C7063" t="s">
        <v>47</v>
      </c>
      <c r="D7063" t="s">
        <v>7471</v>
      </c>
      <c r="E7063" t="s">
        <v>88</v>
      </c>
      <c r="F7063" t="s">
        <v>79</v>
      </c>
      <c r="G7063" t="s">
        <v>51</v>
      </c>
      <c r="H7063" s="20" t="s">
        <v>52</v>
      </c>
      <c r="I7063" t="s">
        <v>53</v>
      </c>
      <c r="J7063" t="s">
        <v>54</v>
      </c>
      <c r="K7063">
        <v>3</v>
      </c>
      <c r="L7063" t="s">
        <v>55</v>
      </c>
      <c r="M7063" t="s">
        <v>56</v>
      </c>
      <c r="N7063" t="s">
        <v>57</v>
      </c>
      <c r="O7063" s="21" t="s">
        <v>58</v>
      </c>
      <c r="P7063" s="21" t="s">
        <v>64</v>
      </c>
      <c r="Q7063" s="20" t="s">
        <v>94</v>
      </c>
      <c r="R7063" s="21" t="s">
        <v>95</v>
      </c>
      <c r="S7063" s="35">
        <v>2</v>
      </c>
      <c r="T7063" s="22">
        <v>2</v>
      </c>
      <c r="U7063" s="20" t="s">
        <v>62</v>
      </c>
      <c r="V7063" s="20">
        <v>45903</v>
      </c>
      <c r="W7063" s="21">
        <v>9</v>
      </c>
      <c r="X7063" s="20">
        <v>45912</v>
      </c>
      <c r="Y7063" s="20">
        <v>45908</v>
      </c>
      <c r="Z7063" s="48">
        <v>9</v>
      </c>
      <c r="AA7063">
        <v>2025</v>
      </c>
      <c r="AB7063" s="45">
        <v>62484</v>
      </c>
      <c r="AC7063" s="45">
        <v>62484</v>
      </c>
      <c r="AK7063" s="10"/>
    </row>
    <row r="7064" spans="1:37">
      <c r="A7064" t="s">
        <v>45</v>
      </c>
      <c r="B7064" t="s">
        <v>46</v>
      </c>
      <c r="C7064" t="s">
        <v>47</v>
      </c>
      <c r="D7064" t="s">
        <v>7472</v>
      </c>
      <c r="E7064" t="s">
        <v>88</v>
      </c>
      <c r="F7064" t="s">
        <v>79</v>
      </c>
      <c r="G7064" t="s">
        <v>51</v>
      </c>
      <c r="H7064" s="20" t="s">
        <v>52</v>
      </c>
      <c r="I7064" t="s">
        <v>53</v>
      </c>
      <c r="J7064" t="s">
        <v>54</v>
      </c>
      <c r="K7064">
        <v>3</v>
      </c>
      <c r="L7064" t="s">
        <v>55</v>
      </c>
      <c r="M7064" t="s">
        <v>77</v>
      </c>
      <c r="N7064" t="s">
        <v>89</v>
      </c>
      <c r="O7064" s="21" t="s">
        <v>58</v>
      </c>
      <c r="P7064" s="21" t="s">
        <v>150</v>
      </c>
      <c r="Q7064" s="20" t="s">
        <v>848</v>
      </c>
      <c r="R7064" s="21" t="s">
        <v>849</v>
      </c>
      <c r="S7064" s="35">
        <v>1</v>
      </c>
      <c r="T7064" s="22">
        <v>1</v>
      </c>
      <c r="U7064" s="20" t="s">
        <v>62</v>
      </c>
      <c r="V7064" s="20">
        <v>45903</v>
      </c>
      <c r="W7064" s="21">
        <v>9</v>
      </c>
      <c r="X7064" s="20">
        <v>45912</v>
      </c>
      <c r="Y7064" s="20">
        <v>45908</v>
      </c>
      <c r="Z7064" s="48">
        <v>9</v>
      </c>
      <c r="AA7064">
        <v>2025</v>
      </c>
      <c r="AB7064" s="45">
        <v>79997</v>
      </c>
      <c r="AC7064" s="45">
        <v>79997</v>
      </c>
      <c r="AK7064" s="10"/>
    </row>
    <row r="7065" spans="1:37">
      <c r="A7065" t="s">
        <v>45</v>
      </c>
      <c r="B7065" t="s">
        <v>46</v>
      </c>
      <c r="C7065" t="s">
        <v>47</v>
      </c>
      <c r="D7065" t="s">
        <v>7473</v>
      </c>
      <c r="E7065" t="s">
        <v>88</v>
      </c>
      <c r="F7065" t="s">
        <v>79</v>
      </c>
      <c r="G7065" t="s">
        <v>51</v>
      </c>
      <c r="H7065" s="20" t="s">
        <v>52</v>
      </c>
      <c r="I7065" t="s">
        <v>53</v>
      </c>
      <c r="J7065" t="s">
        <v>54</v>
      </c>
      <c r="K7065">
        <v>3</v>
      </c>
      <c r="L7065" t="s">
        <v>55</v>
      </c>
      <c r="M7065" t="s">
        <v>77</v>
      </c>
      <c r="N7065" t="s">
        <v>89</v>
      </c>
      <c r="O7065" s="21" t="s">
        <v>58</v>
      </c>
      <c r="P7065" s="21" t="s">
        <v>366</v>
      </c>
      <c r="Q7065" s="20" t="s">
        <v>531</v>
      </c>
      <c r="R7065" s="21" t="s">
        <v>532</v>
      </c>
      <c r="S7065" s="35">
        <v>1</v>
      </c>
      <c r="T7065" s="22">
        <v>1</v>
      </c>
      <c r="U7065" s="20" t="s">
        <v>62</v>
      </c>
      <c r="V7065" s="20">
        <v>45904</v>
      </c>
      <c r="W7065" s="21">
        <v>9</v>
      </c>
      <c r="X7065" s="20">
        <v>45916</v>
      </c>
      <c r="Y7065" s="20">
        <v>45912</v>
      </c>
      <c r="Z7065" s="48">
        <v>9</v>
      </c>
      <c r="AA7065">
        <v>2025</v>
      </c>
      <c r="AB7065" s="45">
        <v>43745</v>
      </c>
      <c r="AC7065" s="45">
        <v>43745</v>
      </c>
      <c r="AK7065" s="10"/>
    </row>
    <row r="7066" spans="1:37">
      <c r="A7066" t="s">
        <v>45</v>
      </c>
      <c r="B7066" t="s">
        <v>46</v>
      </c>
      <c r="C7066" t="s">
        <v>47</v>
      </c>
      <c r="D7066" t="s">
        <v>7474</v>
      </c>
      <c r="E7066" t="s">
        <v>88</v>
      </c>
      <c r="F7066" t="s">
        <v>79</v>
      </c>
      <c r="G7066" t="s">
        <v>51</v>
      </c>
      <c r="H7066" s="20" t="s">
        <v>52</v>
      </c>
      <c r="I7066" t="s">
        <v>53</v>
      </c>
      <c r="J7066" t="s">
        <v>54</v>
      </c>
      <c r="K7066">
        <v>3</v>
      </c>
      <c r="L7066" t="s">
        <v>55</v>
      </c>
      <c r="M7066" t="s">
        <v>77</v>
      </c>
      <c r="N7066" t="s">
        <v>89</v>
      </c>
      <c r="O7066" s="21" t="s">
        <v>58</v>
      </c>
      <c r="P7066" s="21" t="s">
        <v>366</v>
      </c>
      <c r="Q7066" s="20" t="s">
        <v>542</v>
      </c>
      <c r="R7066" s="21" t="s">
        <v>543</v>
      </c>
      <c r="S7066" s="35">
        <v>1</v>
      </c>
      <c r="T7066" s="22">
        <v>1</v>
      </c>
      <c r="U7066" s="20" t="s">
        <v>62</v>
      </c>
      <c r="V7066" s="20">
        <v>45904</v>
      </c>
      <c r="W7066" s="21">
        <v>9</v>
      </c>
      <c r="X7066" s="20">
        <v>45915</v>
      </c>
      <c r="Y7066" s="20">
        <v>45910</v>
      </c>
      <c r="Z7066" s="48">
        <v>9</v>
      </c>
      <c r="AA7066">
        <v>2025</v>
      </c>
      <c r="AB7066" s="45">
        <v>43745</v>
      </c>
      <c r="AC7066" s="45">
        <v>43745</v>
      </c>
      <c r="AK7066" s="10"/>
    </row>
    <row r="7067" spans="1:37">
      <c r="A7067" t="s">
        <v>45</v>
      </c>
      <c r="B7067" t="s">
        <v>46</v>
      </c>
      <c r="C7067" t="s">
        <v>47</v>
      </c>
      <c r="D7067" t="s">
        <v>7475</v>
      </c>
      <c r="E7067" t="s">
        <v>88</v>
      </c>
      <c r="F7067" t="s">
        <v>79</v>
      </c>
      <c r="G7067" t="s">
        <v>51</v>
      </c>
      <c r="H7067" s="20" t="s">
        <v>52</v>
      </c>
      <c r="I7067" t="s">
        <v>53</v>
      </c>
      <c r="J7067" t="s">
        <v>54</v>
      </c>
      <c r="K7067">
        <v>3</v>
      </c>
      <c r="L7067" t="s">
        <v>55</v>
      </c>
      <c r="M7067" t="s">
        <v>56</v>
      </c>
      <c r="N7067" t="s">
        <v>57</v>
      </c>
      <c r="O7067" s="21" t="s">
        <v>58</v>
      </c>
      <c r="P7067" s="21" t="s">
        <v>64</v>
      </c>
      <c r="Q7067" s="20" t="s">
        <v>4165</v>
      </c>
      <c r="R7067" s="21" t="s">
        <v>4166</v>
      </c>
      <c r="S7067" s="35">
        <v>1</v>
      </c>
      <c r="T7067" s="22">
        <v>1</v>
      </c>
      <c r="U7067" s="20" t="s">
        <v>62</v>
      </c>
      <c r="V7067" s="20">
        <v>45903</v>
      </c>
      <c r="W7067" s="21">
        <v>9</v>
      </c>
      <c r="X7067" s="20">
        <v>45912</v>
      </c>
      <c r="Y7067" s="20">
        <v>45908</v>
      </c>
      <c r="Z7067" s="48">
        <v>9</v>
      </c>
      <c r="AA7067">
        <v>2025</v>
      </c>
      <c r="AB7067" s="45">
        <v>113324</v>
      </c>
      <c r="AC7067" s="45">
        <v>113324</v>
      </c>
      <c r="AK7067" s="10"/>
    </row>
    <row r="7068" spans="1:37">
      <c r="A7068" t="s">
        <v>45</v>
      </c>
      <c r="B7068" t="s">
        <v>46</v>
      </c>
      <c r="C7068" t="s">
        <v>47</v>
      </c>
      <c r="D7068" t="s">
        <v>7476</v>
      </c>
      <c r="E7068" t="s">
        <v>88</v>
      </c>
      <c r="F7068" t="s">
        <v>79</v>
      </c>
      <c r="G7068" t="s">
        <v>51</v>
      </c>
      <c r="H7068" s="20" t="s">
        <v>52</v>
      </c>
      <c r="I7068" t="s">
        <v>53</v>
      </c>
      <c r="J7068" t="s">
        <v>54</v>
      </c>
      <c r="K7068">
        <v>3</v>
      </c>
      <c r="L7068" t="s">
        <v>55</v>
      </c>
      <c r="M7068" t="s">
        <v>56</v>
      </c>
      <c r="N7068" t="s">
        <v>57</v>
      </c>
      <c r="O7068" s="21" t="s">
        <v>58</v>
      </c>
      <c r="P7068" s="21" t="s">
        <v>64</v>
      </c>
      <c r="Q7068" s="20" t="s">
        <v>224</v>
      </c>
      <c r="R7068" s="21" t="s">
        <v>225</v>
      </c>
      <c r="S7068" s="35">
        <v>1</v>
      </c>
      <c r="T7068" s="22">
        <v>1</v>
      </c>
      <c r="U7068" s="20" t="s">
        <v>62</v>
      </c>
      <c r="V7068" s="20">
        <v>45904</v>
      </c>
      <c r="W7068" s="21">
        <v>9</v>
      </c>
      <c r="X7068" s="20">
        <v>45911</v>
      </c>
      <c r="Y7068" s="20">
        <v>45908</v>
      </c>
      <c r="Z7068" s="48">
        <v>9</v>
      </c>
      <c r="AA7068">
        <v>2025</v>
      </c>
      <c r="AB7068" s="45">
        <v>113333</v>
      </c>
      <c r="AC7068" s="45">
        <v>113333</v>
      </c>
      <c r="AK7068" s="10"/>
    </row>
    <row r="7069" spans="1:37">
      <c r="A7069" t="s">
        <v>45</v>
      </c>
      <c r="B7069" t="s">
        <v>46</v>
      </c>
      <c r="C7069" t="s">
        <v>47</v>
      </c>
      <c r="D7069" t="s">
        <v>7477</v>
      </c>
      <c r="E7069" t="s">
        <v>88</v>
      </c>
      <c r="F7069" t="s">
        <v>79</v>
      </c>
      <c r="G7069" t="s">
        <v>51</v>
      </c>
      <c r="H7069" s="20" t="s">
        <v>52</v>
      </c>
      <c r="I7069" t="s">
        <v>53</v>
      </c>
      <c r="J7069" t="s">
        <v>54</v>
      </c>
      <c r="K7069">
        <v>3</v>
      </c>
      <c r="L7069" t="s">
        <v>55</v>
      </c>
      <c r="M7069" t="s">
        <v>77</v>
      </c>
      <c r="N7069" t="s">
        <v>89</v>
      </c>
      <c r="O7069" s="21" t="s">
        <v>58</v>
      </c>
      <c r="P7069" s="21" t="s">
        <v>150</v>
      </c>
      <c r="Q7069" s="20" t="s">
        <v>244</v>
      </c>
      <c r="R7069" s="21" t="s">
        <v>245</v>
      </c>
      <c r="S7069" s="35">
        <v>1</v>
      </c>
      <c r="T7069" s="22">
        <v>1</v>
      </c>
      <c r="U7069" s="20" t="s">
        <v>62</v>
      </c>
      <c r="V7069" s="20">
        <v>45903</v>
      </c>
      <c r="W7069" s="21">
        <v>9</v>
      </c>
      <c r="X7069" s="20">
        <v>45912</v>
      </c>
      <c r="Y7069" s="20">
        <v>45910</v>
      </c>
      <c r="Z7069" s="48">
        <v>9</v>
      </c>
      <c r="AA7069">
        <v>2025</v>
      </c>
      <c r="AB7069" s="45">
        <v>99995</v>
      </c>
      <c r="AC7069" s="45">
        <v>99995</v>
      </c>
      <c r="AK7069" s="10"/>
    </row>
    <row r="7070" spans="1:37">
      <c r="A7070" t="s">
        <v>45</v>
      </c>
      <c r="B7070" t="s">
        <v>46</v>
      </c>
      <c r="C7070" t="s">
        <v>47</v>
      </c>
      <c r="D7070" t="s">
        <v>7478</v>
      </c>
      <c r="E7070" t="s">
        <v>88</v>
      </c>
      <c r="F7070" t="s">
        <v>79</v>
      </c>
      <c r="G7070" t="s">
        <v>51</v>
      </c>
      <c r="H7070" s="20" t="s">
        <v>52</v>
      </c>
      <c r="I7070" t="s">
        <v>53</v>
      </c>
      <c r="J7070" t="s">
        <v>54</v>
      </c>
      <c r="K7070">
        <v>3</v>
      </c>
      <c r="L7070" t="s">
        <v>55</v>
      </c>
      <c r="M7070" t="s">
        <v>56</v>
      </c>
      <c r="N7070" t="s">
        <v>57</v>
      </c>
      <c r="O7070" s="21" t="s">
        <v>58</v>
      </c>
      <c r="P7070" s="21" t="s">
        <v>133</v>
      </c>
      <c r="Q7070" s="20" t="s">
        <v>511</v>
      </c>
      <c r="R7070" s="21" t="s">
        <v>512</v>
      </c>
      <c r="S7070" s="35">
        <v>1</v>
      </c>
      <c r="T7070" s="22">
        <v>1</v>
      </c>
      <c r="U7070" s="20" t="s">
        <v>62</v>
      </c>
      <c r="V7070" s="20">
        <v>45903</v>
      </c>
      <c r="W7070" s="21">
        <v>9</v>
      </c>
      <c r="X7070" s="20">
        <v>45912</v>
      </c>
      <c r="Y7070" s="20">
        <v>45908</v>
      </c>
      <c r="Z7070" s="48">
        <v>9</v>
      </c>
      <c r="AA7070">
        <v>2025</v>
      </c>
      <c r="AB7070" s="45">
        <v>37496</v>
      </c>
      <c r="AC7070" s="45">
        <v>37496</v>
      </c>
      <c r="AK7070" s="10"/>
    </row>
    <row r="7071" spans="1:37">
      <c r="A7071" t="s">
        <v>45</v>
      </c>
      <c r="B7071" t="s">
        <v>46</v>
      </c>
      <c r="C7071" t="s">
        <v>47</v>
      </c>
      <c r="D7071" t="s">
        <v>7479</v>
      </c>
      <c r="E7071" t="s">
        <v>88</v>
      </c>
      <c r="F7071" t="s">
        <v>79</v>
      </c>
      <c r="G7071" t="s">
        <v>51</v>
      </c>
      <c r="H7071" s="20" t="s">
        <v>52</v>
      </c>
      <c r="I7071" t="s">
        <v>53</v>
      </c>
      <c r="J7071" t="s">
        <v>54</v>
      </c>
      <c r="K7071">
        <v>3</v>
      </c>
      <c r="L7071" t="s">
        <v>55</v>
      </c>
      <c r="M7071" t="s">
        <v>77</v>
      </c>
      <c r="N7071" t="s">
        <v>89</v>
      </c>
      <c r="O7071" s="21" t="s">
        <v>58</v>
      </c>
      <c r="P7071" s="21" t="s">
        <v>150</v>
      </c>
      <c r="Q7071" s="20" t="s">
        <v>1820</v>
      </c>
      <c r="R7071" s="21" t="s">
        <v>1821</v>
      </c>
      <c r="S7071" s="35">
        <v>1</v>
      </c>
      <c r="T7071" s="22">
        <v>1</v>
      </c>
      <c r="U7071" s="20" t="s">
        <v>62</v>
      </c>
      <c r="V7071" s="20">
        <v>45904</v>
      </c>
      <c r="W7071" s="21">
        <v>9</v>
      </c>
      <c r="X7071" s="20">
        <v>45916</v>
      </c>
      <c r="Y7071" s="20">
        <v>45912</v>
      </c>
      <c r="Z7071" s="48">
        <v>9</v>
      </c>
      <c r="AA7071">
        <v>2025</v>
      </c>
      <c r="AB7071" s="45">
        <v>93330</v>
      </c>
      <c r="AC7071" s="45">
        <v>93330</v>
      </c>
      <c r="AK7071" s="10"/>
    </row>
    <row r="7072" spans="1:37">
      <c r="A7072" t="s">
        <v>45</v>
      </c>
      <c r="B7072" t="s">
        <v>46</v>
      </c>
      <c r="C7072" t="s">
        <v>47</v>
      </c>
      <c r="D7072" t="s">
        <v>7480</v>
      </c>
      <c r="E7072" t="s">
        <v>88</v>
      </c>
      <c r="F7072" t="s">
        <v>79</v>
      </c>
      <c r="G7072" t="s">
        <v>51</v>
      </c>
      <c r="H7072" s="20" t="s">
        <v>52</v>
      </c>
      <c r="I7072" t="s">
        <v>53</v>
      </c>
      <c r="J7072" t="s">
        <v>54</v>
      </c>
      <c r="K7072">
        <v>3</v>
      </c>
      <c r="L7072" t="s">
        <v>55</v>
      </c>
      <c r="M7072" t="s">
        <v>56</v>
      </c>
      <c r="N7072" t="s">
        <v>57</v>
      </c>
      <c r="O7072" s="21" t="s">
        <v>58</v>
      </c>
      <c r="P7072" s="21" t="s">
        <v>64</v>
      </c>
      <c r="Q7072" s="20" t="s">
        <v>518</v>
      </c>
      <c r="R7072" s="21" t="s">
        <v>519</v>
      </c>
      <c r="S7072" s="35">
        <v>1</v>
      </c>
      <c r="T7072" s="22">
        <v>1</v>
      </c>
      <c r="U7072" s="20" t="s">
        <v>62</v>
      </c>
      <c r="V7072" s="20">
        <v>45904</v>
      </c>
      <c r="W7072" s="21">
        <v>9</v>
      </c>
      <c r="X7072" s="20">
        <v>45911</v>
      </c>
      <c r="Y7072" s="20">
        <v>45908</v>
      </c>
      <c r="Z7072" s="48">
        <v>9</v>
      </c>
      <c r="AA7072">
        <v>2025</v>
      </c>
      <c r="AB7072" s="45">
        <v>133325</v>
      </c>
      <c r="AC7072" s="45">
        <v>133325</v>
      </c>
      <c r="AK7072" s="10"/>
    </row>
    <row r="7073" spans="1:37">
      <c r="A7073" t="s">
        <v>45</v>
      </c>
      <c r="B7073" t="s">
        <v>46</v>
      </c>
      <c r="C7073" t="s">
        <v>47</v>
      </c>
      <c r="D7073" t="s">
        <v>7481</v>
      </c>
      <c r="E7073" t="s">
        <v>88</v>
      </c>
      <c r="F7073" t="s">
        <v>79</v>
      </c>
      <c r="G7073" t="s">
        <v>51</v>
      </c>
      <c r="H7073" s="20" t="s">
        <v>52</v>
      </c>
      <c r="I7073" t="s">
        <v>53</v>
      </c>
      <c r="J7073" t="s">
        <v>54</v>
      </c>
      <c r="K7073">
        <v>3</v>
      </c>
      <c r="L7073" t="s">
        <v>55</v>
      </c>
      <c r="M7073" t="s">
        <v>56</v>
      </c>
      <c r="N7073" t="s">
        <v>57</v>
      </c>
      <c r="O7073" s="21" t="s">
        <v>58</v>
      </c>
      <c r="P7073" s="21" t="s">
        <v>64</v>
      </c>
      <c r="Q7073" s="20" t="s">
        <v>4165</v>
      </c>
      <c r="R7073" s="21" t="s">
        <v>4166</v>
      </c>
      <c r="S7073" s="35">
        <v>1</v>
      </c>
      <c r="T7073" s="22">
        <v>1</v>
      </c>
      <c r="U7073" s="20" t="s">
        <v>62</v>
      </c>
      <c r="V7073" s="20">
        <v>45902</v>
      </c>
      <c r="W7073" s="21">
        <v>9</v>
      </c>
      <c r="X7073" s="20">
        <v>45915</v>
      </c>
      <c r="Y7073" s="20">
        <v>45910</v>
      </c>
      <c r="Z7073" s="48">
        <v>9</v>
      </c>
      <c r="AA7073">
        <v>2025</v>
      </c>
      <c r="AB7073" s="45">
        <v>113324</v>
      </c>
      <c r="AC7073" s="45">
        <v>113324</v>
      </c>
      <c r="AK7073" s="10"/>
    </row>
    <row r="7074" spans="1:37">
      <c r="A7074" t="s">
        <v>45</v>
      </c>
      <c r="B7074" t="s">
        <v>46</v>
      </c>
      <c r="C7074" t="s">
        <v>47</v>
      </c>
      <c r="D7074" t="s">
        <v>7482</v>
      </c>
      <c r="E7074" t="s">
        <v>88</v>
      </c>
      <c r="F7074" t="s">
        <v>79</v>
      </c>
      <c r="G7074" t="s">
        <v>51</v>
      </c>
      <c r="H7074" s="20" t="s">
        <v>52</v>
      </c>
      <c r="I7074" t="s">
        <v>53</v>
      </c>
      <c r="J7074" t="s">
        <v>54</v>
      </c>
      <c r="K7074">
        <v>3</v>
      </c>
      <c r="L7074" t="s">
        <v>55</v>
      </c>
      <c r="M7074" t="s">
        <v>56</v>
      </c>
      <c r="N7074" t="s">
        <v>57</v>
      </c>
      <c r="O7074" s="21" t="s">
        <v>58</v>
      </c>
      <c r="P7074" s="21" t="s">
        <v>64</v>
      </c>
      <c r="Q7074" s="20" t="s">
        <v>224</v>
      </c>
      <c r="R7074" s="21" t="s">
        <v>225</v>
      </c>
      <c r="S7074" s="35">
        <v>1</v>
      </c>
      <c r="T7074" s="22">
        <v>1</v>
      </c>
      <c r="U7074" s="20" t="s">
        <v>62</v>
      </c>
      <c r="V7074" s="20">
        <v>45904</v>
      </c>
      <c r="W7074" s="21">
        <v>9</v>
      </c>
      <c r="X7074" s="20">
        <v>45915</v>
      </c>
      <c r="Y7074" s="20">
        <v>45910</v>
      </c>
      <c r="Z7074" s="48">
        <v>9</v>
      </c>
      <c r="AA7074">
        <v>2025</v>
      </c>
      <c r="AB7074" s="45">
        <v>113333</v>
      </c>
      <c r="AC7074" s="45">
        <v>113333</v>
      </c>
      <c r="AK7074" s="10"/>
    </row>
    <row r="7075" spans="1:37">
      <c r="A7075" t="s">
        <v>45</v>
      </c>
      <c r="B7075" t="s">
        <v>46</v>
      </c>
      <c r="C7075" t="s">
        <v>47</v>
      </c>
      <c r="D7075" t="s">
        <v>7483</v>
      </c>
      <c r="E7075" t="s">
        <v>88</v>
      </c>
      <c r="F7075" t="s">
        <v>79</v>
      </c>
      <c r="G7075" t="s">
        <v>51</v>
      </c>
      <c r="H7075" s="20" t="s">
        <v>52</v>
      </c>
      <c r="I7075" t="s">
        <v>53</v>
      </c>
      <c r="J7075" t="s">
        <v>54</v>
      </c>
      <c r="K7075">
        <v>3</v>
      </c>
      <c r="L7075" t="s">
        <v>55</v>
      </c>
      <c r="M7075" t="s">
        <v>77</v>
      </c>
      <c r="N7075" t="s">
        <v>89</v>
      </c>
      <c r="O7075" s="21" t="s">
        <v>58</v>
      </c>
      <c r="P7075" s="21" t="s">
        <v>90</v>
      </c>
      <c r="Q7075" s="20" t="s">
        <v>214</v>
      </c>
      <c r="R7075" s="21" t="s">
        <v>215</v>
      </c>
      <c r="S7075" s="35">
        <v>1</v>
      </c>
      <c r="T7075" s="22">
        <v>1</v>
      </c>
      <c r="U7075" s="20" t="s">
        <v>62</v>
      </c>
      <c r="V7075" s="20">
        <v>45903</v>
      </c>
      <c r="W7075" s="21">
        <v>9</v>
      </c>
      <c r="X7075" s="20">
        <v>45912</v>
      </c>
      <c r="Y7075" s="20">
        <v>45908</v>
      </c>
      <c r="Z7075" s="48">
        <v>9</v>
      </c>
      <c r="AA7075">
        <v>2025</v>
      </c>
      <c r="AB7075" s="45">
        <v>46871</v>
      </c>
      <c r="AC7075" s="45">
        <v>46871</v>
      </c>
      <c r="AK7075" s="10"/>
    </row>
    <row r="7076" spans="1:37">
      <c r="A7076" t="s">
        <v>45</v>
      </c>
      <c r="B7076" t="s">
        <v>46</v>
      </c>
      <c r="C7076" t="s">
        <v>47</v>
      </c>
      <c r="D7076" t="s">
        <v>7484</v>
      </c>
      <c r="E7076" t="s">
        <v>88</v>
      </c>
      <c r="F7076" t="s">
        <v>79</v>
      </c>
      <c r="G7076" t="s">
        <v>51</v>
      </c>
      <c r="H7076" s="20" t="s">
        <v>52</v>
      </c>
      <c r="I7076" t="s">
        <v>53</v>
      </c>
      <c r="J7076" t="s">
        <v>54</v>
      </c>
      <c r="K7076">
        <v>3</v>
      </c>
      <c r="L7076" t="s">
        <v>55</v>
      </c>
      <c r="M7076" t="s">
        <v>77</v>
      </c>
      <c r="N7076" t="s">
        <v>89</v>
      </c>
      <c r="O7076" s="21" t="s">
        <v>58</v>
      </c>
      <c r="P7076" s="21" t="s">
        <v>119</v>
      </c>
      <c r="Q7076" s="20" t="s">
        <v>968</v>
      </c>
      <c r="R7076" s="21" t="s">
        <v>969</v>
      </c>
      <c r="S7076" s="35">
        <v>1</v>
      </c>
      <c r="T7076" s="22">
        <v>1</v>
      </c>
      <c r="U7076" s="20" t="s">
        <v>62</v>
      </c>
      <c r="V7076" s="20">
        <v>45902</v>
      </c>
      <c r="W7076" s="21">
        <v>9</v>
      </c>
      <c r="X7076" s="20">
        <v>45910</v>
      </c>
      <c r="Y7076" s="20">
        <v>45908</v>
      </c>
      <c r="Z7076" s="48">
        <v>9</v>
      </c>
      <c r="AA7076">
        <v>2025</v>
      </c>
      <c r="AB7076" s="45">
        <v>93325</v>
      </c>
      <c r="AC7076" s="45">
        <v>93325</v>
      </c>
      <c r="AK7076" s="10"/>
    </row>
    <row r="7077" spans="1:37">
      <c r="A7077" t="s">
        <v>45</v>
      </c>
      <c r="B7077" t="s">
        <v>46</v>
      </c>
      <c r="C7077" t="s">
        <v>47</v>
      </c>
      <c r="D7077" t="s">
        <v>7485</v>
      </c>
      <c r="E7077" t="s">
        <v>88</v>
      </c>
      <c r="F7077" t="s">
        <v>79</v>
      </c>
      <c r="G7077" t="s">
        <v>51</v>
      </c>
      <c r="H7077" s="20" t="s">
        <v>52</v>
      </c>
      <c r="I7077" t="s">
        <v>53</v>
      </c>
      <c r="J7077" t="s">
        <v>54</v>
      </c>
      <c r="K7077">
        <v>3</v>
      </c>
      <c r="L7077" t="s">
        <v>55</v>
      </c>
      <c r="M7077" t="s">
        <v>56</v>
      </c>
      <c r="N7077" t="s">
        <v>57</v>
      </c>
      <c r="O7077" s="21" t="s">
        <v>58</v>
      </c>
      <c r="P7077" s="21" t="s">
        <v>207</v>
      </c>
      <c r="Q7077" s="20" t="s">
        <v>2322</v>
      </c>
      <c r="R7077" s="21" t="s">
        <v>2323</v>
      </c>
      <c r="S7077" s="35">
        <v>1</v>
      </c>
      <c r="T7077" s="22">
        <v>1</v>
      </c>
      <c r="U7077" s="20" t="s">
        <v>62</v>
      </c>
      <c r="V7077" s="20">
        <v>45901</v>
      </c>
      <c r="W7077" s="21">
        <v>9</v>
      </c>
      <c r="X7077" s="20">
        <v>45909</v>
      </c>
      <c r="Y7077" s="20">
        <v>45903</v>
      </c>
      <c r="Z7077" s="48">
        <v>9</v>
      </c>
      <c r="AA7077">
        <v>2025</v>
      </c>
      <c r="AB7077" s="45">
        <v>103332</v>
      </c>
      <c r="AC7077" s="45">
        <v>103332</v>
      </c>
      <c r="AK7077" s="10"/>
    </row>
    <row r="7078" spans="1:37">
      <c r="A7078" t="s">
        <v>45</v>
      </c>
      <c r="B7078" t="s">
        <v>46</v>
      </c>
      <c r="C7078" t="s">
        <v>47</v>
      </c>
      <c r="D7078" t="s">
        <v>7486</v>
      </c>
      <c r="E7078" t="s">
        <v>88</v>
      </c>
      <c r="F7078" t="s">
        <v>79</v>
      </c>
      <c r="G7078" t="s">
        <v>51</v>
      </c>
      <c r="H7078" s="20" t="s">
        <v>52</v>
      </c>
      <c r="I7078" t="s">
        <v>53</v>
      </c>
      <c r="J7078" t="s">
        <v>54</v>
      </c>
      <c r="K7078">
        <v>3</v>
      </c>
      <c r="L7078" t="s">
        <v>55</v>
      </c>
      <c r="M7078" t="s">
        <v>56</v>
      </c>
      <c r="N7078" t="s">
        <v>57</v>
      </c>
      <c r="O7078" s="21" t="s">
        <v>58</v>
      </c>
      <c r="P7078" s="21" t="s">
        <v>64</v>
      </c>
      <c r="Q7078" s="20" t="s">
        <v>885</v>
      </c>
      <c r="R7078" s="21" t="s">
        <v>886</v>
      </c>
      <c r="S7078" s="35">
        <v>1</v>
      </c>
      <c r="T7078" s="22">
        <v>1</v>
      </c>
      <c r="U7078" s="20" t="s">
        <v>62</v>
      </c>
      <c r="V7078" s="20">
        <v>45904</v>
      </c>
      <c r="W7078" s="21">
        <v>9</v>
      </c>
      <c r="X7078" s="20">
        <v>45915</v>
      </c>
      <c r="Y7078" s="20">
        <v>45910</v>
      </c>
      <c r="Z7078" s="48">
        <v>9</v>
      </c>
      <c r="AA7078">
        <v>2025</v>
      </c>
      <c r="AB7078" s="45">
        <v>106242</v>
      </c>
      <c r="AC7078" s="45">
        <v>106242</v>
      </c>
      <c r="AK7078" s="10"/>
    </row>
    <row r="7079" spans="1:37">
      <c r="A7079" t="s">
        <v>45</v>
      </c>
      <c r="B7079" t="s">
        <v>46</v>
      </c>
      <c r="C7079" t="s">
        <v>47</v>
      </c>
      <c r="D7079" t="s">
        <v>7487</v>
      </c>
      <c r="E7079" t="s">
        <v>88</v>
      </c>
      <c r="F7079" t="s">
        <v>79</v>
      </c>
      <c r="G7079" t="s">
        <v>51</v>
      </c>
      <c r="H7079" s="20" t="s">
        <v>52</v>
      </c>
      <c r="I7079" t="s">
        <v>53</v>
      </c>
      <c r="J7079" t="s">
        <v>54</v>
      </c>
      <c r="K7079">
        <v>3</v>
      </c>
      <c r="L7079" t="s">
        <v>55</v>
      </c>
      <c r="M7079" t="s">
        <v>77</v>
      </c>
      <c r="N7079" t="s">
        <v>89</v>
      </c>
      <c r="O7079" s="21" t="s">
        <v>58</v>
      </c>
      <c r="P7079" s="21" t="s">
        <v>97</v>
      </c>
      <c r="Q7079" s="20" t="s">
        <v>754</v>
      </c>
      <c r="R7079" s="21" t="s">
        <v>755</v>
      </c>
      <c r="S7079" s="35">
        <v>1</v>
      </c>
      <c r="T7079" s="22">
        <v>1</v>
      </c>
      <c r="U7079" s="20" t="s">
        <v>62</v>
      </c>
      <c r="V7079" s="20">
        <v>45902</v>
      </c>
      <c r="W7079" s="21">
        <v>9</v>
      </c>
      <c r="X7079" s="20">
        <v>45915</v>
      </c>
      <c r="Y7079" s="20">
        <v>45910</v>
      </c>
      <c r="Z7079" s="48">
        <v>9</v>
      </c>
      <c r="AA7079">
        <v>2025</v>
      </c>
      <c r="AB7079" s="45">
        <v>62500</v>
      </c>
      <c r="AC7079" s="45">
        <v>62500</v>
      </c>
      <c r="AK7079" s="10"/>
    </row>
    <row r="7080" spans="1:37">
      <c r="A7080" t="s">
        <v>45</v>
      </c>
      <c r="B7080" t="s">
        <v>46</v>
      </c>
      <c r="C7080" t="s">
        <v>47</v>
      </c>
      <c r="D7080" t="s">
        <v>7488</v>
      </c>
      <c r="E7080" t="s">
        <v>88</v>
      </c>
      <c r="F7080" t="s">
        <v>79</v>
      </c>
      <c r="G7080" t="s">
        <v>51</v>
      </c>
      <c r="H7080" s="20" t="s">
        <v>52</v>
      </c>
      <c r="I7080" t="s">
        <v>53</v>
      </c>
      <c r="J7080" t="s">
        <v>54</v>
      </c>
      <c r="K7080">
        <v>3</v>
      </c>
      <c r="L7080" t="s">
        <v>55</v>
      </c>
      <c r="M7080" t="s">
        <v>56</v>
      </c>
      <c r="N7080" t="s">
        <v>57</v>
      </c>
      <c r="O7080" s="21" t="s">
        <v>58</v>
      </c>
      <c r="P7080" s="21" t="s">
        <v>64</v>
      </c>
      <c r="Q7080" s="20" t="s">
        <v>230</v>
      </c>
      <c r="R7080" s="21" t="s">
        <v>231</v>
      </c>
      <c r="S7080" s="35">
        <v>1</v>
      </c>
      <c r="T7080" s="22">
        <v>1</v>
      </c>
      <c r="U7080" s="20" t="s">
        <v>62</v>
      </c>
      <c r="V7080" s="20">
        <v>45903</v>
      </c>
      <c r="W7080" s="21">
        <v>9</v>
      </c>
      <c r="X7080" s="20">
        <v>45911</v>
      </c>
      <c r="Y7080" s="20">
        <v>45908</v>
      </c>
      <c r="Z7080" s="48">
        <v>9</v>
      </c>
      <c r="AA7080">
        <v>2025</v>
      </c>
      <c r="AB7080" s="45">
        <v>49994</v>
      </c>
      <c r="AC7080" s="45">
        <v>49994</v>
      </c>
      <c r="AK7080" s="10"/>
    </row>
    <row r="7081" spans="1:37">
      <c r="A7081" t="s">
        <v>45</v>
      </c>
      <c r="B7081" t="s">
        <v>46</v>
      </c>
      <c r="C7081" t="s">
        <v>47</v>
      </c>
      <c r="D7081" t="s">
        <v>7489</v>
      </c>
      <c r="E7081" t="s">
        <v>88</v>
      </c>
      <c r="F7081" t="s">
        <v>79</v>
      </c>
      <c r="G7081" t="s">
        <v>51</v>
      </c>
      <c r="H7081" s="20" t="s">
        <v>52</v>
      </c>
      <c r="I7081" t="s">
        <v>53</v>
      </c>
      <c r="J7081" t="s">
        <v>54</v>
      </c>
      <c r="K7081">
        <v>3</v>
      </c>
      <c r="L7081" t="s">
        <v>55</v>
      </c>
      <c r="M7081" t="s">
        <v>56</v>
      </c>
      <c r="N7081" t="s">
        <v>57</v>
      </c>
      <c r="O7081" s="21" t="s">
        <v>58</v>
      </c>
      <c r="P7081" s="21" t="s">
        <v>64</v>
      </c>
      <c r="Q7081" s="20" t="s">
        <v>221</v>
      </c>
      <c r="R7081" s="21" t="s">
        <v>222</v>
      </c>
      <c r="S7081" s="35">
        <v>1</v>
      </c>
      <c r="T7081" s="22">
        <v>1</v>
      </c>
      <c r="U7081" s="20" t="s">
        <v>62</v>
      </c>
      <c r="V7081" s="20">
        <v>45905</v>
      </c>
      <c r="W7081" s="21">
        <v>9</v>
      </c>
      <c r="X7081" s="20">
        <v>45912</v>
      </c>
      <c r="Y7081" s="20">
        <v>45910</v>
      </c>
      <c r="Z7081" s="48">
        <v>9</v>
      </c>
      <c r="AA7081">
        <v>2025</v>
      </c>
      <c r="AB7081" s="45">
        <v>113324</v>
      </c>
      <c r="AC7081" s="45">
        <v>113324</v>
      </c>
      <c r="AK7081" s="10"/>
    </row>
    <row r="7082" spans="1:37">
      <c r="A7082" t="s">
        <v>45</v>
      </c>
      <c r="B7082" t="s">
        <v>46</v>
      </c>
      <c r="C7082" t="s">
        <v>47</v>
      </c>
      <c r="D7082" t="s">
        <v>7490</v>
      </c>
      <c r="E7082" t="s">
        <v>88</v>
      </c>
      <c r="F7082" t="s">
        <v>79</v>
      </c>
      <c r="G7082" t="s">
        <v>51</v>
      </c>
      <c r="H7082" s="20" t="s">
        <v>52</v>
      </c>
      <c r="I7082" t="s">
        <v>53</v>
      </c>
      <c r="J7082" t="s">
        <v>54</v>
      </c>
      <c r="K7082">
        <v>3</v>
      </c>
      <c r="L7082" t="s">
        <v>55</v>
      </c>
      <c r="M7082" t="s">
        <v>56</v>
      </c>
      <c r="N7082" t="s">
        <v>57</v>
      </c>
      <c r="O7082" s="21" t="s">
        <v>58</v>
      </c>
      <c r="P7082" s="21" t="s">
        <v>64</v>
      </c>
      <c r="Q7082" s="20" t="s">
        <v>720</v>
      </c>
      <c r="R7082" s="21" t="s">
        <v>721</v>
      </c>
      <c r="S7082" s="35">
        <v>1</v>
      </c>
      <c r="T7082" s="22">
        <v>1</v>
      </c>
      <c r="U7082" s="20" t="s">
        <v>62</v>
      </c>
      <c r="V7082" s="20">
        <v>45905</v>
      </c>
      <c r="W7082" s="21">
        <v>9</v>
      </c>
      <c r="X7082" s="20">
        <v>45912</v>
      </c>
      <c r="Y7082" s="20">
        <v>45908</v>
      </c>
      <c r="Z7082" s="48">
        <v>9</v>
      </c>
      <c r="AA7082">
        <v>2025</v>
      </c>
      <c r="AB7082" s="45">
        <v>56243</v>
      </c>
      <c r="AC7082" s="45">
        <v>56243</v>
      </c>
      <c r="AK7082" s="10"/>
    </row>
    <row r="7083" spans="1:37">
      <c r="A7083" t="s">
        <v>45</v>
      </c>
      <c r="B7083" t="s">
        <v>46</v>
      </c>
      <c r="C7083" t="s">
        <v>47</v>
      </c>
      <c r="D7083" t="s">
        <v>7491</v>
      </c>
      <c r="E7083" t="s">
        <v>88</v>
      </c>
      <c r="F7083" t="s">
        <v>79</v>
      </c>
      <c r="G7083" t="s">
        <v>51</v>
      </c>
      <c r="H7083" s="20" t="s">
        <v>52</v>
      </c>
      <c r="I7083" t="s">
        <v>53</v>
      </c>
      <c r="J7083" t="s">
        <v>54</v>
      </c>
      <c r="K7083">
        <v>3</v>
      </c>
      <c r="L7083" t="s">
        <v>55</v>
      </c>
      <c r="M7083" t="s">
        <v>56</v>
      </c>
      <c r="N7083" t="s">
        <v>57</v>
      </c>
      <c r="O7083" s="21" t="s">
        <v>58</v>
      </c>
      <c r="P7083" s="21" t="s">
        <v>133</v>
      </c>
      <c r="Q7083" s="20" t="s">
        <v>511</v>
      </c>
      <c r="R7083" s="21" t="s">
        <v>512</v>
      </c>
      <c r="S7083" s="35">
        <v>1</v>
      </c>
      <c r="T7083" s="22">
        <v>1</v>
      </c>
      <c r="U7083" s="20" t="s">
        <v>62</v>
      </c>
      <c r="V7083" s="20">
        <v>45904</v>
      </c>
      <c r="W7083" s="21">
        <v>9</v>
      </c>
      <c r="X7083" s="20">
        <v>45923</v>
      </c>
      <c r="Y7083" s="20">
        <v>45915</v>
      </c>
      <c r="Z7083" s="48">
        <v>9</v>
      </c>
      <c r="AA7083">
        <v>2025</v>
      </c>
      <c r="AB7083" s="45">
        <v>37496</v>
      </c>
      <c r="AC7083" s="45">
        <v>37496</v>
      </c>
      <c r="AK7083" s="10"/>
    </row>
    <row r="7084" spans="1:37">
      <c r="A7084" t="s">
        <v>45</v>
      </c>
      <c r="B7084" t="s">
        <v>46</v>
      </c>
      <c r="C7084" t="s">
        <v>47</v>
      </c>
      <c r="D7084" t="s">
        <v>7492</v>
      </c>
      <c r="E7084" t="s">
        <v>88</v>
      </c>
      <c r="F7084" t="s">
        <v>79</v>
      </c>
      <c r="G7084" t="s">
        <v>51</v>
      </c>
      <c r="H7084" s="20" t="s">
        <v>52</v>
      </c>
      <c r="I7084" t="s">
        <v>53</v>
      </c>
      <c r="J7084" t="s">
        <v>54</v>
      </c>
      <c r="K7084">
        <v>3</v>
      </c>
      <c r="L7084" t="s">
        <v>55</v>
      </c>
      <c r="M7084" t="s">
        <v>77</v>
      </c>
      <c r="N7084" t="s">
        <v>89</v>
      </c>
      <c r="O7084" s="21" t="s">
        <v>58</v>
      </c>
      <c r="P7084" s="21" t="s">
        <v>150</v>
      </c>
      <c r="Q7084" s="20" t="s">
        <v>4755</v>
      </c>
      <c r="R7084" s="21" t="s">
        <v>4756</v>
      </c>
      <c r="S7084" s="35">
        <v>1</v>
      </c>
      <c r="T7084" s="22">
        <v>1</v>
      </c>
      <c r="U7084" s="20" t="s">
        <v>62</v>
      </c>
      <c r="V7084" s="20">
        <v>45903</v>
      </c>
      <c r="W7084" s="21">
        <v>9</v>
      </c>
      <c r="X7084" s="20">
        <v>45911</v>
      </c>
      <c r="Y7084" s="20">
        <v>45908</v>
      </c>
      <c r="Z7084" s="48">
        <v>9</v>
      </c>
      <c r="AA7084">
        <v>2025</v>
      </c>
      <c r="AB7084" s="45">
        <v>243758</v>
      </c>
      <c r="AC7084" s="45">
        <v>243758</v>
      </c>
      <c r="AK7084" s="10"/>
    </row>
    <row r="7085" spans="1:37">
      <c r="A7085" t="s">
        <v>45</v>
      </c>
      <c r="B7085" t="s">
        <v>46</v>
      </c>
      <c r="C7085" t="s">
        <v>47</v>
      </c>
      <c r="D7085" t="s">
        <v>7493</v>
      </c>
      <c r="E7085" t="s">
        <v>88</v>
      </c>
      <c r="F7085" t="s">
        <v>79</v>
      </c>
      <c r="G7085" t="s">
        <v>51</v>
      </c>
      <c r="H7085" s="20" t="s">
        <v>52</v>
      </c>
      <c r="I7085" t="s">
        <v>53</v>
      </c>
      <c r="J7085" t="s">
        <v>54</v>
      </c>
      <c r="K7085">
        <v>3</v>
      </c>
      <c r="L7085" t="s">
        <v>55</v>
      </c>
      <c r="M7085" t="s">
        <v>56</v>
      </c>
      <c r="N7085" t="s">
        <v>57</v>
      </c>
      <c r="O7085" s="21" t="s">
        <v>58</v>
      </c>
      <c r="P7085" s="21" t="s">
        <v>64</v>
      </c>
      <c r="Q7085" s="20" t="s">
        <v>2467</v>
      </c>
      <c r="R7085" s="21" t="s">
        <v>2468</v>
      </c>
      <c r="S7085" s="35">
        <v>1</v>
      </c>
      <c r="T7085" s="22">
        <v>1</v>
      </c>
      <c r="U7085" s="20" t="s">
        <v>62</v>
      </c>
      <c r="V7085" s="20">
        <v>45905</v>
      </c>
      <c r="W7085" s="21">
        <v>9</v>
      </c>
      <c r="X7085" s="20">
        <v>45912</v>
      </c>
      <c r="Y7085" s="20">
        <v>45910</v>
      </c>
      <c r="Z7085" s="48">
        <v>9</v>
      </c>
      <c r="AA7085">
        <v>2025</v>
      </c>
      <c r="AB7085" s="45">
        <v>106242</v>
      </c>
      <c r="AC7085" s="45">
        <v>106242</v>
      </c>
      <c r="AK7085" s="10"/>
    </row>
    <row r="7086" spans="1:37">
      <c r="A7086" t="s">
        <v>45</v>
      </c>
      <c r="B7086" t="s">
        <v>46</v>
      </c>
      <c r="C7086" t="s">
        <v>47</v>
      </c>
      <c r="D7086" t="s">
        <v>7494</v>
      </c>
      <c r="E7086" t="s">
        <v>88</v>
      </c>
      <c r="F7086" t="s">
        <v>79</v>
      </c>
      <c r="G7086" t="s">
        <v>51</v>
      </c>
      <c r="H7086" s="20" t="s">
        <v>52</v>
      </c>
      <c r="I7086" t="s">
        <v>53</v>
      </c>
      <c r="J7086" t="s">
        <v>54</v>
      </c>
      <c r="K7086">
        <v>3</v>
      </c>
      <c r="L7086" t="s">
        <v>55</v>
      </c>
      <c r="M7086" t="s">
        <v>56</v>
      </c>
      <c r="N7086" t="s">
        <v>57</v>
      </c>
      <c r="O7086" s="21" t="s">
        <v>58</v>
      </c>
      <c r="P7086" s="21" t="s">
        <v>64</v>
      </c>
      <c r="Q7086" s="20" t="s">
        <v>518</v>
      </c>
      <c r="R7086" s="21" t="s">
        <v>519</v>
      </c>
      <c r="S7086" s="35">
        <v>1</v>
      </c>
      <c r="T7086" s="22">
        <v>1</v>
      </c>
      <c r="U7086" s="20" t="s">
        <v>62</v>
      </c>
      <c r="V7086" s="20">
        <v>45905</v>
      </c>
      <c r="W7086" s="21">
        <v>9</v>
      </c>
      <c r="X7086" s="20">
        <v>45912</v>
      </c>
      <c r="Y7086" s="20">
        <v>45910</v>
      </c>
      <c r="Z7086" s="48">
        <v>9</v>
      </c>
      <c r="AA7086">
        <v>2025</v>
      </c>
      <c r="AB7086" s="45">
        <v>133325</v>
      </c>
      <c r="AC7086" s="45">
        <v>133325</v>
      </c>
      <c r="AK7086" s="10"/>
    </row>
    <row r="7087" spans="1:37">
      <c r="A7087" t="s">
        <v>45</v>
      </c>
      <c r="B7087" t="s">
        <v>46</v>
      </c>
      <c r="C7087" t="s">
        <v>47</v>
      </c>
      <c r="D7087" t="s">
        <v>7495</v>
      </c>
      <c r="E7087" t="s">
        <v>88</v>
      </c>
      <c r="F7087" t="s">
        <v>79</v>
      </c>
      <c r="G7087" t="s">
        <v>51</v>
      </c>
      <c r="H7087" s="20" t="s">
        <v>52</v>
      </c>
      <c r="I7087" t="s">
        <v>53</v>
      </c>
      <c r="J7087" t="s">
        <v>54</v>
      </c>
      <c r="K7087">
        <v>3</v>
      </c>
      <c r="L7087" t="s">
        <v>55</v>
      </c>
      <c r="M7087" t="s">
        <v>77</v>
      </c>
      <c r="N7087" t="s">
        <v>89</v>
      </c>
      <c r="O7087" s="21" t="s">
        <v>58</v>
      </c>
      <c r="P7087" s="21" t="s">
        <v>119</v>
      </c>
      <c r="Q7087" s="20" t="s">
        <v>939</v>
      </c>
      <c r="R7087" s="21" t="s">
        <v>940</v>
      </c>
      <c r="S7087" s="35">
        <v>1</v>
      </c>
      <c r="T7087" s="22">
        <v>1</v>
      </c>
      <c r="U7087" s="20" t="s">
        <v>62</v>
      </c>
      <c r="V7087" s="20">
        <v>45903</v>
      </c>
      <c r="W7087" s="21">
        <v>9</v>
      </c>
      <c r="X7087" s="20">
        <v>45911</v>
      </c>
      <c r="Y7087" s="20">
        <v>45908</v>
      </c>
      <c r="Z7087" s="48">
        <v>9</v>
      </c>
      <c r="AA7087">
        <v>2025</v>
      </c>
      <c r="AB7087" s="45">
        <v>93325</v>
      </c>
      <c r="AC7087" s="45">
        <v>93325</v>
      </c>
      <c r="AK7087" s="10"/>
    </row>
    <row r="7088" spans="1:37">
      <c r="A7088" t="s">
        <v>45</v>
      </c>
      <c r="B7088" t="s">
        <v>46</v>
      </c>
      <c r="C7088" t="s">
        <v>47</v>
      </c>
      <c r="D7088" t="s">
        <v>7496</v>
      </c>
      <c r="E7088" t="s">
        <v>88</v>
      </c>
      <c r="F7088" t="s">
        <v>79</v>
      </c>
      <c r="G7088" t="s">
        <v>51</v>
      </c>
      <c r="H7088" s="20" t="s">
        <v>52</v>
      </c>
      <c r="I7088" t="s">
        <v>53</v>
      </c>
      <c r="J7088" t="s">
        <v>54</v>
      </c>
      <c r="K7088">
        <v>3</v>
      </c>
      <c r="L7088" t="s">
        <v>55</v>
      </c>
      <c r="M7088" t="s">
        <v>77</v>
      </c>
      <c r="N7088" t="s">
        <v>89</v>
      </c>
      <c r="O7088" s="21" t="s">
        <v>58</v>
      </c>
      <c r="P7088" s="21" t="s">
        <v>119</v>
      </c>
      <c r="Q7088" s="20" t="s">
        <v>968</v>
      </c>
      <c r="R7088" s="21" t="s">
        <v>969</v>
      </c>
      <c r="S7088" s="35">
        <v>1</v>
      </c>
      <c r="T7088" s="22">
        <v>1</v>
      </c>
      <c r="U7088" s="20" t="s">
        <v>62</v>
      </c>
      <c r="V7088" s="20">
        <v>45905</v>
      </c>
      <c r="W7088" s="21">
        <v>9</v>
      </c>
      <c r="X7088" s="20">
        <v>45912</v>
      </c>
      <c r="Y7088" s="20">
        <v>45910</v>
      </c>
      <c r="Z7088" s="48">
        <v>9</v>
      </c>
      <c r="AA7088">
        <v>2025</v>
      </c>
      <c r="AB7088" s="45">
        <v>93325</v>
      </c>
      <c r="AC7088" s="45">
        <v>93325</v>
      </c>
      <c r="AK7088" s="10"/>
    </row>
    <row r="7089" spans="1:37">
      <c r="A7089" t="s">
        <v>45</v>
      </c>
      <c r="B7089" t="s">
        <v>46</v>
      </c>
      <c r="C7089" t="s">
        <v>47</v>
      </c>
      <c r="D7089" t="s">
        <v>7497</v>
      </c>
      <c r="E7089" t="s">
        <v>88</v>
      </c>
      <c r="F7089" t="s">
        <v>79</v>
      </c>
      <c r="G7089" t="s">
        <v>51</v>
      </c>
      <c r="H7089" s="20" t="s">
        <v>52</v>
      </c>
      <c r="I7089" t="s">
        <v>53</v>
      </c>
      <c r="J7089" t="s">
        <v>54</v>
      </c>
      <c r="K7089">
        <v>3</v>
      </c>
      <c r="L7089" t="s">
        <v>55</v>
      </c>
      <c r="M7089" t="s">
        <v>77</v>
      </c>
      <c r="N7089" t="s">
        <v>89</v>
      </c>
      <c r="O7089" s="21" t="s">
        <v>58</v>
      </c>
      <c r="P7089" s="21" t="s">
        <v>90</v>
      </c>
      <c r="Q7089" s="20" t="s">
        <v>163</v>
      </c>
      <c r="R7089" s="21" t="s">
        <v>164</v>
      </c>
      <c r="S7089" s="35">
        <v>2</v>
      </c>
      <c r="T7089" s="22">
        <v>2</v>
      </c>
      <c r="U7089" s="20" t="s">
        <v>62</v>
      </c>
      <c r="V7089" s="20">
        <v>45905</v>
      </c>
      <c r="W7089" s="21">
        <v>9</v>
      </c>
      <c r="X7089" s="20">
        <v>45912</v>
      </c>
      <c r="Y7089" s="20">
        <v>45910</v>
      </c>
      <c r="Z7089" s="48">
        <v>9</v>
      </c>
      <c r="AA7089">
        <v>2025</v>
      </c>
      <c r="AB7089" s="45">
        <v>81240</v>
      </c>
      <c r="AC7089" s="45">
        <v>81240</v>
      </c>
      <c r="AK7089" s="10"/>
    </row>
    <row r="7090" spans="1:37">
      <c r="A7090" t="s">
        <v>45</v>
      </c>
      <c r="B7090" t="s">
        <v>46</v>
      </c>
      <c r="C7090" t="s">
        <v>47</v>
      </c>
      <c r="D7090" t="s">
        <v>7498</v>
      </c>
      <c r="E7090" t="s">
        <v>88</v>
      </c>
      <c r="F7090" t="s">
        <v>79</v>
      </c>
      <c r="G7090" t="s">
        <v>51</v>
      </c>
      <c r="H7090" s="20" t="s">
        <v>52</v>
      </c>
      <c r="I7090" t="s">
        <v>53</v>
      </c>
      <c r="J7090" t="s">
        <v>54</v>
      </c>
      <c r="K7090">
        <v>3</v>
      </c>
      <c r="L7090" t="s">
        <v>55</v>
      </c>
      <c r="M7090" t="s">
        <v>56</v>
      </c>
      <c r="N7090" t="s">
        <v>57</v>
      </c>
      <c r="O7090" s="21" t="s">
        <v>58</v>
      </c>
      <c r="P7090" s="21" t="s">
        <v>64</v>
      </c>
      <c r="Q7090" s="20" t="s">
        <v>456</v>
      </c>
      <c r="R7090" s="21" t="s">
        <v>457</v>
      </c>
      <c r="S7090" s="35">
        <v>1</v>
      </c>
      <c r="T7090" s="22">
        <v>1</v>
      </c>
      <c r="U7090" s="20" t="s">
        <v>62</v>
      </c>
      <c r="V7090" s="20">
        <v>45903</v>
      </c>
      <c r="W7090" s="21">
        <v>9</v>
      </c>
      <c r="X7090" s="20">
        <v>45915</v>
      </c>
      <c r="Y7090" s="20">
        <v>45910</v>
      </c>
      <c r="Z7090" s="48">
        <v>9</v>
      </c>
      <c r="AA7090">
        <v>2025</v>
      </c>
      <c r="AB7090" s="45">
        <v>31245</v>
      </c>
      <c r="AC7090" s="45">
        <v>31245</v>
      </c>
      <c r="AK7090" s="10"/>
    </row>
    <row r="7091" spans="1:37">
      <c r="A7091" t="s">
        <v>45</v>
      </c>
      <c r="B7091" t="s">
        <v>46</v>
      </c>
      <c r="C7091" t="s">
        <v>47</v>
      </c>
      <c r="D7091" t="s">
        <v>7499</v>
      </c>
      <c r="E7091" t="s">
        <v>88</v>
      </c>
      <c r="F7091" t="s">
        <v>79</v>
      </c>
      <c r="G7091" t="s">
        <v>51</v>
      </c>
      <c r="H7091" s="20" t="s">
        <v>52</v>
      </c>
      <c r="I7091" t="s">
        <v>53</v>
      </c>
      <c r="J7091" t="s">
        <v>54</v>
      </c>
      <c r="K7091">
        <v>3</v>
      </c>
      <c r="L7091" t="s">
        <v>55</v>
      </c>
      <c r="M7091" t="s">
        <v>77</v>
      </c>
      <c r="N7091" t="s">
        <v>89</v>
      </c>
      <c r="O7091" s="21" t="s">
        <v>58</v>
      </c>
      <c r="P7091" s="21" t="s">
        <v>90</v>
      </c>
      <c r="Q7091" s="20" t="s">
        <v>1025</v>
      </c>
      <c r="R7091" s="21" t="s">
        <v>1026</v>
      </c>
      <c r="S7091" s="35">
        <v>1</v>
      </c>
      <c r="T7091" s="22">
        <v>1</v>
      </c>
      <c r="U7091" s="20" t="s">
        <v>62</v>
      </c>
      <c r="V7091" s="20">
        <v>45903</v>
      </c>
      <c r="W7091" s="21">
        <v>9</v>
      </c>
      <c r="X7091" s="20">
        <v>45912</v>
      </c>
      <c r="Y7091" s="20">
        <v>45908</v>
      </c>
      <c r="Z7091" s="48">
        <v>9</v>
      </c>
      <c r="AA7091">
        <v>2025</v>
      </c>
      <c r="AB7091" s="45">
        <v>106656</v>
      </c>
      <c r="AC7091" s="45">
        <v>106656</v>
      </c>
      <c r="AK7091" s="10"/>
    </row>
    <row r="7092" spans="1:37">
      <c r="A7092" t="s">
        <v>45</v>
      </c>
      <c r="B7092" t="s">
        <v>46</v>
      </c>
      <c r="C7092" t="s">
        <v>47</v>
      </c>
      <c r="D7092" t="s">
        <v>7500</v>
      </c>
      <c r="E7092" t="s">
        <v>88</v>
      </c>
      <c r="F7092" t="s">
        <v>79</v>
      </c>
      <c r="G7092" t="s">
        <v>51</v>
      </c>
      <c r="H7092" s="20" t="s">
        <v>52</v>
      </c>
      <c r="I7092" t="s">
        <v>53</v>
      </c>
      <c r="J7092" t="s">
        <v>54</v>
      </c>
      <c r="K7092">
        <v>3</v>
      </c>
      <c r="L7092" t="s">
        <v>55</v>
      </c>
      <c r="M7092" t="s">
        <v>77</v>
      </c>
      <c r="N7092" t="s">
        <v>89</v>
      </c>
      <c r="O7092" s="21" t="s">
        <v>58</v>
      </c>
      <c r="P7092" s="21" t="s">
        <v>97</v>
      </c>
      <c r="Q7092" s="20" t="s">
        <v>2483</v>
      </c>
      <c r="R7092" s="21" t="s">
        <v>2484</v>
      </c>
      <c r="S7092" s="35">
        <v>1</v>
      </c>
      <c r="T7092" s="22">
        <v>1</v>
      </c>
      <c r="U7092" s="20" t="s">
        <v>62</v>
      </c>
      <c r="V7092" s="20">
        <v>45905</v>
      </c>
      <c r="W7092" s="21">
        <v>9</v>
      </c>
      <c r="X7092" s="20">
        <v>45924</v>
      </c>
      <c r="Y7092" s="20">
        <v>45922</v>
      </c>
      <c r="Z7092" s="48">
        <v>9</v>
      </c>
      <c r="AA7092">
        <v>2025</v>
      </c>
      <c r="AB7092" s="45">
        <v>43745</v>
      </c>
      <c r="AC7092" s="45">
        <v>43745</v>
      </c>
      <c r="AK7092" s="10"/>
    </row>
    <row r="7093" spans="1:37">
      <c r="A7093" t="s">
        <v>45</v>
      </c>
      <c r="B7093" t="s">
        <v>46</v>
      </c>
      <c r="C7093" t="s">
        <v>47</v>
      </c>
      <c r="D7093" t="s">
        <v>7501</v>
      </c>
      <c r="E7093" t="s">
        <v>88</v>
      </c>
      <c r="F7093" t="s">
        <v>79</v>
      </c>
      <c r="G7093" t="s">
        <v>51</v>
      </c>
      <c r="H7093" s="20" t="s">
        <v>58</v>
      </c>
      <c r="I7093" t="s">
        <v>53</v>
      </c>
      <c r="J7093" t="s">
        <v>54</v>
      </c>
      <c r="K7093">
        <v>3</v>
      </c>
      <c r="L7093" t="s">
        <v>55</v>
      </c>
      <c r="M7093" t="s">
        <v>77</v>
      </c>
      <c r="N7093" t="s">
        <v>89</v>
      </c>
      <c r="O7093" s="21" t="s">
        <v>58</v>
      </c>
      <c r="P7093" s="21" t="s">
        <v>740</v>
      </c>
      <c r="Q7093" s="20" t="s">
        <v>1606</v>
      </c>
      <c r="R7093" s="21" t="s">
        <v>1607</v>
      </c>
      <c r="S7093" s="35">
        <v>1</v>
      </c>
      <c r="T7093" s="22">
        <v>0</v>
      </c>
      <c r="U7093" s="20" t="s">
        <v>62</v>
      </c>
      <c r="V7093" s="20">
        <v>45904</v>
      </c>
      <c r="W7093" s="21">
        <v>9</v>
      </c>
      <c r="X7093" s="20">
        <v>45911</v>
      </c>
      <c r="Z7093" s="48">
        <v>9</v>
      </c>
      <c r="AA7093">
        <v>2025</v>
      </c>
      <c r="AB7093" s="45">
        <v>56244</v>
      </c>
      <c r="AC7093" s="45">
        <v>0</v>
      </c>
      <c r="AK7093" s="10"/>
    </row>
    <row r="7094" spans="1:37">
      <c r="A7094" t="s">
        <v>45</v>
      </c>
      <c r="B7094" t="s">
        <v>46</v>
      </c>
      <c r="C7094" t="s">
        <v>47</v>
      </c>
      <c r="D7094" t="s">
        <v>7502</v>
      </c>
      <c r="E7094" t="s">
        <v>88</v>
      </c>
      <c r="F7094" t="s">
        <v>79</v>
      </c>
      <c r="G7094" t="s">
        <v>51</v>
      </c>
      <c r="H7094" s="20" t="s">
        <v>52</v>
      </c>
      <c r="I7094" t="s">
        <v>53</v>
      </c>
      <c r="J7094" t="s">
        <v>54</v>
      </c>
      <c r="K7094">
        <v>3</v>
      </c>
      <c r="L7094" t="s">
        <v>55</v>
      </c>
      <c r="M7094" t="s">
        <v>77</v>
      </c>
      <c r="N7094" t="s">
        <v>89</v>
      </c>
      <c r="O7094" s="21" t="s">
        <v>58</v>
      </c>
      <c r="P7094" s="21" t="s">
        <v>303</v>
      </c>
      <c r="Q7094" s="20" t="s">
        <v>4201</v>
      </c>
      <c r="R7094" s="21" t="s">
        <v>4202</v>
      </c>
      <c r="S7094" s="35">
        <v>1</v>
      </c>
      <c r="T7094" s="22">
        <v>1</v>
      </c>
      <c r="U7094" s="20" t="s">
        <v>62</v>
      </c>
      <c r="V7094" s="20">
        <v>45904</v>
      </c>
      <c r="W7094" s="21">
        <v>9</v>
      </c>
      <c r="X7094" s="20">
        <v>45916</v>
      </c>
      <c r="Y7094" s="20">
        <v>45910</v>
      </c>
      <c r="Z7094" s="48">
        <v>9</v>
      </c>
      <c r="AA7094">
        <v>2025</v>
      </c>
      <c r="AB7094" s="45">
        <v>62500</v>
      </c>
      <c r="AC7094" s="45">
        <v>62500</v>
      </c>
      <c r="AK7094" s="10"/>
    </row>
    <row r="7095" spans="1:37">
      <c r="A7095" t="s">
        <v>45</v>
      </c>
      <c r="B7095" t="s">
        <v>46</v>
      </c>
      <c r="C7095" t="s">
        <v>47</v>
      </c>
      <c r="D7095" t="s">
        <v>7503</v>
      </c>
      <c r="E7095" t="s">
        <v>88</v>
      </c>
      <c r="F7095" t="s">
        <v>79</v>
      </c>
      <c r="G7095" t="s">
        <v>51</v>
      </c>
      <c r="H7095" s="20" t="s">
        <v>52</v>
      </c>
      <c r="I7095" t="s">
        <v>53</v>
      </c>
      <c r="J7095" t="s">
        <v>54</v>
      </c>
      <c r="K7095">
        <v>3</v>
      </c>
      <c r="L7095" t="s">
        <v>55</v>
      </c>
      <c r="M7095" t="s">
        <v>56</v>
      </c>
      <c r="N7095" t="s">
        <v>57</v>
      </c>
      <c r="O7095" s="21" t="s">
        <v>58</v>
      </c>
      <c r="P7095" s="21" t="s">
        <v>64</v>
      </c>
      <c r="Q7095" s="20" t="s">
        <v>221</v>
      </c>
      <c r="R7095" s="21" t="s">
        <v>222</v>
      </c>
      <c r="S7095" s="35">
        <v>1</v>
      </c>
      <c r="T7095" s="22">
        <v>1</v>
      </c>
      <c r="U7095" s="20" t="s">
        <v>62</v>
      </c>
      <c r="V7095" s="20">
        <v>45904</v>
      </c>
      <c r="W7095" s="21">
        <v>9</v>
      </c>
      <c r="X7095" s="20">
        <v>45912</v>
      </c>
      <c r="Y7095" s="20">
        <v>45908</v>
      </c>
      <c r="Z7095" s="48">
        <v>9</v>
      </c>
      <c r="AA7095">
        <v>2025</v>
      </c>
      <c r="AB7095" s="45">
        <v>113324</v>
      </c>
      <c r="AC7095" s="45">
        <v>113324</v>
      </c>
      <c r="AK7095" s="10"/>
    </row>
    <row r="7096" spans="1:37">
      <c r="A7096" t="s">
        <v>45</v>
      </c>
      <c r="B7096" t="s">
        <v>46</v>
      </c>
      <c r="C7096" t="s">
        <v>47</v>
      </c>
      <c r="D7096" t="s">
        <v>7504</v>
      </c>
      <c r="E7096" t="s">
        <v>88</v>
      </c>
      <c r="F7096" t="s">
        <v>79</v>
      </c>
      <c r="G7096" t="s">
        <v>51</v>
      </c>
      <c r="H7096" s="20" t="s">
        <v>52</v>
      </c>
      <c r="I7096" t="s">
        <v>53</v>
      </c>
      <c r="J7096" t="s">
        <v>54</v>
      </c>
      <c r="K7096">
        <v>3</v>
      </c>
      <c r="L7096" t="s">
        <v>55</v>
      </c>
      <c r="M7096" t="s">
        <v>77</v>
      </c>
      <c r="N7096" t="s">
        <v>89</v>
      </c>
      <c r="O7096" s="21" t="s">
        <v>58</v>
      </c>
      <c r="P7096" s="21" t="s">
        <v>366</v>
      </c>
      <c r="Q7096" s="20" t="s">
        <v>531</v>
      </c>
      <c r="R7096" s="21" t="s">
        <v>532</v>
      </c>
      <c r="S7096" s="35">
        <v>1</v>
      </c>
      <c r="T7096" s="22">
        <v>1</v>
      </c>
      <c r="U7096" s="20" t="s">
        <v>62</v>
      </c>
      <c r="V7096" s="20">
        <v>45905</v>
      </c>
      <c r="W7096" s="21">
        <v>9</v>
      </c>
      <c r="X7096" s="20">
        <v>45916</v>
      </c>
      <c r="Y7096" s="20">
        <v>45910</v>
      </c>
      <c r="Z7096" s="48">
        <v>9</v>
      </c>
      <c r="AA7096">
        <v>2025</v>
      </c>
      <c r="AB7096" s="45">
        <v>43745</v>
      </c>
      <c r="AC7096" s="45">
        <v>43745</v>
      </c>
      <c r="AK7096" s="10"/>
    </row>
    <row r="7097" spans="1:37">
      <c r="A7097" t="s">
        <v>45</v>
      </c>
      <c r="B7097" t="s">
        <v>46</v>
      </c>
      <c r="C7097" t="s">
        <v>47</v>
      </c>
      <c r="D7097" t="s">
        <v>7505</v>
      </c>
      <c r="E7097" t="s">
        <v>88</v>
      </c>
      <c r="F7097" t="s">
        <v>79</v>
      </c>
      <c r="G7097" t="s">
        <v>51</v>
      </c>
      <c r="H7097" s="20" t="s">
        <v>52</v>
      </c>
      <c r="I7097" t="s">
        <v>53</v>
      </c>
      <c r="J7097" t="s">
        <v>54</v>
      </c>
      <c r="K7097">
        <v>3</v>
      </c>
      <c r="L7097" t="s">
        <v>55</v>
      </c>
      <c r="M7097" t="s">
        <v>56</v>
      </c>
      <c r="N7097" t="s">
        <v>57</v>
      </c>
      <c r="O7097" s="21" t="s">
        <v>58</v>
      </c>
      <c r="P7097" s="21" t="s">
        <v>64</v>
      </c>
      <c r="Q7097" s="20" t="s">
        <v>4165</v>
      </c>
      <c r="R7097" s="21" t="s">
        <v>4166</v>
      </c>
      <c r="S7097" s="35">
        <v>1</v>
      </c>
      <c r="T7097" s="22">
        <v>1</v>
      </c>
      <c r="U7097" s="20" t="s">
        <v>62</v>
      </c>
      <c r="V7097" s="20">
        <v>45903</v>
      </c>
      <c r="W7097" s="21">
        <v>9</v>
      </c>
      <c r="X7097" s="20">
        <v>45912</v>
      </c>
      <c r="Y7097" s="20">
        <v>45910</v>
      </c>
      <c r="Z7097" s="48">
        <v>9</v>
      </c>
      <c r="AA7097">
        <v>2025</v>
      </c>
      <c r="AB7097" s="45">
        <v>113324</v>
      </c>
      <c r="AC7097" s="45">
        <v>113324</v>
      </c>
      <c r="AK7097" s="10"/>
    </row>
    <row r="7098" spans="1:37">
      <c r="A7098" t="s">
        <v>45</v>
      </c>
      <c r="B7098" t="s">
        <v>46</v>
      </c>
      <c r="C7098" t="s">
        <v>47</v>
      </c>
      <c r="D7098" t="s">
        <v>7506</v>
      </c>
      <c r="E7098" t="s">
        <v>88</v>
      </c>
      <c r="F7098" t="s">
        <v>79</v>
      </c>
      <c r="G7098" t="s">
        <v>51</v>
      </c>
      <c r="H7098" s="20" t="s">
        <v>52</v>
      </c>
      <c r="I7098" t="s">
        <v>53</v>
      </c>
      <c r="J7098" t="s">
        <v>54</v>
      </c>
      <c r="K7098">
        <v>3</v>
      </c>
      <c r="L7098" t="s">
        <v>55</v>
      </c>
      <c r="M7098" t="s">
        <v>56</v>
      </c>
      <c r="N7098" t="s">
        <v>57</v>
      </c>
      <c r="O7098" s="21" t="s">
        <v>58</v>
      </c>
      <c r="P7098" s="21" t="s">
        <v>64</v>
      </c>
      <c r="Q7098" s="20" t="s">
        <v>436</v>
      </c>
      <c r="R7098" s="21" t="s">
        <v>437</v>
      </c>
      <c r="S7098" s="35">
        <v>1</v>
      </c>
      <c r="T7098" s="22">
        <v>1</v>
      </c>
      <c r="U7098" s="20" t="s">
        <v>62</v>
      </c>
      <c r="V7098" s="20">
        <v>45903</v>
      </c>
      <c r="W7098" s="21">
        <v>9</v>
      </c>
      <c r="X7098" s="20">
        <v>45911</v>
      </c>
      <c r="Y7098" s="20">
        <v>45908</v>
      </c>
      <c r="Z7098" s="48">
        <v>9</v>
      </c>
      <c r="AA7098">
        <v>2025</v>
      </c>
      <c r="AB7098" s="45">
        <v>49994</v>
      </c>
      <c r="AC7098" s="45">
        <v>49994</v>
      </c>
      <c r="AK7098" s="10"/>
    </row>
    <row r="7099" spans="1:37">
      <c r="A7099" t="s">
        <v>45</v>
      </c>
      <c r="B7099" t="s">
        <v>46</v>
      </c>
      <c r="C7099" t="s">
        <v>47</v>
      </c>
      <c r="D7099" t="s">
        <v>7507</v>
      </c>
      <c r="E7099" t="s">
        <v>88</v>
      </c>
      <c r="F7099" t="s">
        <v>79</v>
      </c>
      <c r="G7099" t="s">
        <v>51</v>
      </c>
      <c r="H7099" s="20" t="s">
        <v>52</v>
      </c>
      <c r="I7099" t="s">
        <v>53</v>
      </c>
      <c r="J7099" t="s">
        <v>54</v>
      </c>
      <c r="K7099">
        <v>3</v>
      </c>
      <c r="L7099" t="s">
        <v>55</v>
      </c>
      <c r="M7099" t="s">
        <v>56</v>
      </c>
      <c r="N7099" t="s">
        <v>57</v>
      </c>
      <c r="O7099" s="21" t="s">
        <v>58</v>
      </c>
      <c r="P7099" s="21" t="s">
        <v>64</v>
      </c>
      <c r="Q7099" s="20" t="s">
        <v>505</v>
      </c>
      <c r="R7099" s="21" t="s">
        <v>506</v>
      </c>
      <c r="S7099" s="35">
        <v>1</v>
      </c>
      <c r="T7099" s="22">
        <v>1</v>
      </c>
      <c r="U7099" s="20" t="s">
        <v>62</v>
      </c>
      <c r="V7099" s="20">
        <v>45903</v>
      </c>
      <c r="W7099" s="21">
        <v>9</v>
      </c>
      <c r="X7099" s="20">
        <v>45911</v>
      </c>
      <c r="Y7099" s="20">
        <v>45908</v>
      </c>
      <c r="Z7099" s="48">
        <v>9</v>
      </c>
      <c r="AA7099">
        <v>2025</v>
      </c>
      <c r="AB7099" s="45">
        <v>28120</v>
      </c>
      <c r="AC7099" s="45">
        <v>28120</v>
      </c>
      <c r="AK7099" s="10"/>
    </row>
    <row r="7100" spans="1:37">
      <c r="A7100" t="s">
        <v>45</v>
      </c>
      <c r="B7100" t="s">
        <v>46</v>
      </c>
      <c r="C7100" t="s">
        <v>47</v>
      </c>
      <c r="D7100" t="s">
        <v>7508</v>
      </c>
      <c r="E7100" t="s">
        <v>88</v>
      </c>
      <c r="F7100" t="s">
        <v>79</v>
      </c>
      <c r="G7100" t="s">
        <v>51</v>
      </c>
      <c r="H7100" s="20" t="s">
        <v>52</v>
      </c>
      <c r="I7100" t="s">
        <v>53</v>
      </c>
      <c r="J7100" t="s">
        <v>54</v>
      </c>
      <c r="K7100">
        <v>3</v>
      </c>
      <c r="L7100" t="s">
        <v>55</v>
      </c>
      <c r="M7100" t="s">
        <v>77</v>
      </c>
      <c r="N7100" t="s">
        <v>89</v>
      </c>
      <c r="O7100" s="21" t="s">
        <v>58</v>
      </c>
      <c r="P7100" s="21" t="s">
        <v>366</v>
      </c>
      <c r="Q7100" s="20" t="s">
        <v>542</v>
      </c>
      <c r="R7100" s="21" t="s">
        <v>543</v>
      </c>
      <c r="S7100" s="35">
        <v>2</v>
      </c>
      <c r="T7100" s="22">
        <v>2</v>
      </c>
      <c r="U7100" s="20" t="s">
        <v>62</v>
      </c>
      <c r="V7100" s="20">
        <v>45905</v>
      </c>
      <c r="W7100" s="21">
        <v>9</v>
      </c>
      <c r="X7100" s="20">
        <v>45912</v>
      </c>
      <c r="Y7100" s="20">
        <v>45908</v>
      </c>
      <c r="Z7100" s="48">
        <v>9</v>
      </c>
      <c r="AA7100">
        <v>2025</v>
      </c>
      <c r="AB7100" s="45">
        <v>87491</v>
      </c>
      <c r="AC7100" s="45">
        <v>87491</v>
      </c>
      <c r="AK7100" s="10"/>
    </row>
    <row r="7101" spans="1:37">
      <c r="A7101" t="s">
        <v>45</v>
      </c>
      <c r="B7101" t="s">
        <v>46</v>
      </c>
      <c r="C7101" t="s">
        <v>47</v>
      </c>
      <c r="D7101" t="s">
        <v>7509</v>
      </c>
      <c r="E7101" t="s">
        <v>88</v>
      </c>
      <c r="F7101" t="s">
        <v>79</v>
      </c>
      <c r="G7101" t="s">
        <v>51</v>
      </c>
      <c r="H7101" s="20" t="s">
        <v>52</v>
      </c>
      <c r="I7101" t="s">
        <v>53</v>
      </c>
      <c r="J7101" t="s">
        <v>54</v>
      </c>
      <c r="K7101">
        <v>3</v>
      </c>
      <c r="L7101" t="s">
        <v>55</v>
      </c>
      <c r="M7101" t="s">
        <v>77</v>
      </c>
      <c r="N7101" t="s">
        <v>89</v>
      </c>
      <c r="O7101" s="21" t="s">
        <v>58</v>
      </c>
      <c r="P7101" s="21" t="s">
        <v>366</v>
      </c>
      <c r="Q7101" s="20" t="s">
        <v>531</v>
      </c>
      <c r="R7101" s="21" t="s">
        <v>532</v>
      </c>
      <c r="S7101" s="35">
        <v>1</v>
      </c>
      <c r="T7101" s="22">
        <v>1</v>
      </c>
      <c r="U7101" s="20" t="s">
        <v>62</v>
      </c>
      <c r="V7101" s="20">
        <v>45905</v>
      </c>
      <c r="W7101" s="21">
        <v>9</v>
      </c>
      <c r="X7101" s="20">
        <v>45916</v>
      </c>
      <c r="Y7101" s="20">
        <v>45910</v>
      </c>
      <c r="Z7101" s="48">
        <v>9</v>
      </c>
      <c r="AA7101">
        <v>2025</v>
      </c>
      <c r="AB7101" s="45">
        <v>43745</v>
      </c>
      <c r="AC7101" s="45">
        <v>43745</v>
      </c>
      <c r="AK7101" s="10"/>
    </row>
    <row r="7102" spans="1:37">
      <c r="A7102" t="s">
        <v>45</v>
      </c>
      <c r="B7102" t="s">
        <v>46</v>
      </c>
      <c r="C7102" t="s">
        <v>47</v>
      </c>
      <c r="D7102" t="s">
        <v>7510</v>
      </c>
      <c r="E7102" t="s">
        <v>88</v>
      </c>
      <c r="F7102" t="s">
        <v>79</v>
      </c>
      <c r="G7102" t="s">
        <v>51</v>
      </c>
      <c r="H7102" s="20" t="s">
        <v>52</v>
      </c>
      <c r="I7102" t="s">
        <v>53</v>
      </c>
      <c r="J7102" t="s">
        <v>54</v>
      </c>
      <c r="K7102">
        <v>3</v>
      </c>
      <c r="L7102" t="s">
        <v>55</v>
      </c>
      <c r="M7102" t="s">
        <v>56</v>
      </c>
      <c r="N7102" t="s">
        <v>57</v>
      </c>
      <c r="O7102" s="21" t="s">
        <v>58</v>
      </c>
      <c r="P7102" s="21" t="s">
        <v>133</v>
      </c>
      <c r="Q7102" s="20" t="s">
        <v>511</v>
      </c>
      <c r="R7102" s="21" t="s">
        <v>512</v>
      </c>
      <c r="S7102" s="35">
        <v>1</v>
      </c>
      <c r="T7102" s="22">
        <v>1</v>
      </c>
      <c r="U7102" s="20" t="s">
        <v>62</v>
      </c>
      <c r="V7102" s="20">
        <v>45906</v>
      </c>
      <c r="W7102" s="21">
        <v>9</v>
      </c>
      <c r="X7102" s="20">
        <v>45915</v>
      </c>
      <c r="Y7102" s="20">
        <v>45910</v>
      </c>
      <c r="Z7102" s="48">
        <v>9</v>
      </c>
      <c r="AA7102">
        <v>2025</v>
      </c>
      <c r="AB7102" s="45">
        <v>37496</v>
      </c>
      <c r="AC7102" s="45">
        <v>37496</v>
      </c>
      <c r="AK7102" s="10"/>
    </row>
    <row r="7103" spans="1:37">
      <c r="A7103" t="s">
        <v>45</v>
      </c>
      <c r="B7103" t="s">
        <v>46</v>
      </c>
      <c r="C7103" t="s">
        <v>47</v>
      </c>
      <c r="D7103" t="s">
        <v>7511</v>
      </c>
      <c r="E7103" t="s">
        <v>88</v>
      </c>
      <c r="F7103" t="s">
        <v>79</v>
      </c>
      <c r="G7103" t="s">
        <v>51</v>
      </c>
      <c r="H7103" s="20" t="s">
        <v>52</v>
      </c>
      <c r="I7103" t="s">
        <v>53</v>
      </c>
      <c r="J7103" t="s">
        <v>54</v>
      </c>
      <c r="K7103">
        <v>3</v>
      </c>
      <c r="L7103" t="s">
        <v>55</v>
      </c>
      <c r="M7103" t="s">
        <v>56</v>
      </c>
      <c r="N7103" t="s">
        <v>57</v>
      </c>
      <c r="O7103" s="21" t="s">
        <v>58</v>
      </c>
      <c r="P7103" s="21" t="s">
        <v>522</v>
      </c>
      <c r="Q7103" s="20" t="s">
        <v>1078</v>
      </c>
      <c r="R7103" s="21" t="s">
        <v>1079</v>
      </c>
      <c r="S7103" s="35">
        <v>1</v>
      </c>
      <c r="T7103" s="22">
        <v>1</v>
      </c>
      <c r="U7103" s="20" t="s">
        <v>62</v>
      </c>
      <c r="V7103" s="20">
        <v>45903</v>
      </c>
      <c r="W7103" s="21">
        <v>9</v>
      </c>
      <c r="X7103" s="20">
        <v>45911</v>
      </c>
      <c r="Y7103" s="20">
        <v>45908</v>
      </c>
      <c r="Z7103" s="48">
        <v>9</v>
      </c>
      <c r="AA7103">
        <v>2025</v>
      </c>
      <c r="AB7103" s="45">
        <v>46872</v>
      </c>
      <c r="AC7103" s="45">
        <v>46872</v>
      </c>
      <c r="AK7103" s="10"/>
    </row>
    <row r="7104" spans="1:37">
      <c r="A7104" t="s">
        <v>45</v>
      </c>
      <c r="B7104" t="s">
        <v>46</v>
      </c>
      <c r="C7104" t="s">
        <v>47</v>
      </c>
      <c r="D7104" t="s">
        <v>7512</v>
      </c>
      <c r="E7104" t="s">
        <v>88</v>
      </c>
      <c r="F7104" t="s">
        <v>79</v>
      </c>
      <c r="G7104" t="s">
        <v>51</v>
      </c>
      <c r="H7104" s="20" t="s">
        <v>52</v>
      </c>
      <c r="I7104" t="s">
        <v>53</v>
      </c>
      <c r="J7104" t="s">
        <v>54</v>
      </c>
      <c r="K7104">
        <v>3</v>
      </c>
      <c r="L7104" t="s">
        <v>55</v>
      </c>
      <c r="M7104" t="s">
        <v>56</v>
      </c>
      <c r="N7104" t="s">
        <v>57</v>
      </c>
      <c r="O7104" s="21" t="s">
        <v>58</v>
      </c>
      <c r="P7104" s="21" t="s">
        <v>64</v>
      </c>
      <c r="Q7104" s="20" t="s">
        <v>456</v>
      </c>
      <c r="R7104" s="21" t="s">
        <v>457</v>
      </c>
      <c r="S7104" s="35">
        <v>1</v>
      </c>
      <c r="T7104" s="22">
        <v>1</v>
      </c>
      <c r="U7104" s="20" t="s">
        <v>62</v>
      </c>
      <c r="V7104" s="20">
        <v>45903</v>
      </c>
      <c r="W7104" s="21">
        <v>9</v>
      </c>
      <c r="X7104" s="20">
        <v>45912</v>
      </c>
      <c r="Y7104" s="20">
        <v>45908</v>
      </c>
      <c r="Z7104" s="48">
        <v>9</v>
      </c>
      <c r="AA7104">
        <v>2025</v>
      </c>
      <c r="AB7104" s="45">
        <v>31245</v>
      </c>
      <c r="AC7104" s="45">
        <v>31245</v>
      </c>
      <c r="AK7104" s="10"/>
    </row>
    <row r="7105" spans="1:37">
      <c r="A7105" t="s">
        <v>45</v>
      </c>
      <c r="B7105" t="s">
        <v>46</v>
      </c>
      <c r="C7105" t="s">
        <v>47</v>
      </c>
      <c r="D7105" t="s">
        <v>7513</v>
      </c>
      <c r="E7105" t="s">
        <v>88</v>
      </c>
      <c r="F7105" t="s">
        <v>79</v>
      </c>
      <c r="G7105" t="s">
        <v>51</v>
      </c>
      <c r="H7105" s="20" t="s">
        <v>52</v>
      </c>
      <c r="I7105" t="s">
        <v>53</v>
      </c>
      <c r="J7105" t="s">
        <v>54</v>
      </c>
      <c r="K7105">
        <v>3</v>
      </c>
      <c r="L7105" t="s">
        <v>55</v>
      </c>
      <c r="M7105" t="s">
        <v>56</v>
      </c>
      <c r="N7105" t="s">
        <v>57</v>
      </c>
      <c r="O7105" s="21" t="s">
        <v>58</v>
      </c>
      <c r="P7105" s="21" t="s">
        <v>64</v>
      </c>
      <c r="Q7105" s="20" t="s">
        <v>211</v>
      </c>
      <c r="R7105" s="21" t="s">
        <v>212</v>
      </c>
      <c r="S7105" s="35">
        <v>1</v>
      </c>
      <c r="T7105" s="22">
        <v>1</v>
      </c>
      <c r="U7105" s="20" t="s">
        <v>62</v>
      </c>
      <c r="V7105" s="20">
        <v>45906</v>
      </c>
      <c r="W7105" s="21">
        <v>9</v>
      </c>
      <c r="X7105" s="20">
        <v>45916</v>
      </c>
      <c r="Y7105" s="20">
        <v>45910</v>
      </c>
      <c r="Z7105" s="48">
        <v>9</v>
      </c>
      <c r="AA7105">
        <v>2025</v>
      </c>
      <c r="AB7105" s="45">
        <v>33118</v>
      </c>
      <c r="AC7105" s="45">
        <v>33118</v>
      </c>
      <c r="AK7105" s="10"/>
    </row>
    <row r="7106" spans="1:37">
      <c r="A7106" t="s">
        <v>45</v>
      </c>
      <c r="B7106" t="s">
        <v>46</v>
      </c>
      <c r="C7106" t="s">
        <v>47</v>
      </c>
      <c r="D7106" t="s">
        <v>7514</v>
      </c>
      <c r="E7106" t="s">
        <v>88</v>
      </c>
      <c r="F7106" t="s">
        <v>79</v>
      </c>
      <c r="G7106" t="s">
        <v>51</v>
      </c>
      <c r="H7106" s="20" t="s">
        <v>52</v>
      </c>
      <c r="I7106" t="s">
        <v>53</v>
      </c>
      <c r="J7106" t="s">
        <v>54</v>
      </c>
      <c r="K7106">
        <v>3</v>
      </c>
      <c r="L7106" t="s">
        <v>55</v>
      </c>
      <c r="M7106" t="s">
        <v>77</v>
      </c>
      <c r="N7106" t="s">
        <v>89</v>
      </c>
      <c r="O7106" s="21" t="s">
        <v>58</v>
      </c>
      <c r="P7106" s="21" t="s">
        <v>90</v>
      </c>
      <c r="Q7106" s="20" t="s">
        <v>214</v>
      </c>
      <c r="R7106" s="21" t="s">
        <v>215</v>
      </c>
      <c r="S7106" s="35">
        <v>3</v>
      </c>
      <c r="T7106" s="22">
        <v>3</v>
      </c>
      <c r="U7106" s="20" t="s">
        <v>62</v>
      </c>
      <c r="V7106" s="20">
        <v>45903</v>
      </c>
      <c r="W7106" s="21">
        <v>9</v>
      </c>
      <c r="X7106" s="20">
        <v>45912</v>
      </c>
      <c r="Y7106" s="20">
        <v>45910</v>
      </c>
      <c r="Z7106" s="48">
        <v>9</v>
      </c>
      <c r="AA7106">
        <v>2025</v>
      </c>
      <c r="AB7106" s="45">
        <v>140614</v>
      </c>
      <c r="AC7106" s="45">
        <v>140614</v>
      </c>
      <c r="AK7106" s="10"/>
    </row>
    <row r="7107" spans="1:37">
      <c r="A7107" t="s">
        <v>45</v>
      </c>
      <c r="B7107" t="s">
        <v>46</v>
      </c>
      <c r="C7107" t="s">
        <v>47</v>
      </c>
      <c r="D7107" t="s">
        <v>7515</v>
      </c>
      <c r="E7107" t="s">
        <v>88</v>
      </c>
      <c r="F7107" t="s">
        <v>79</v>
      </c>
      <c r="G7107" t="s">
        <v>51</v>
      </c>
      <c r="H7107" s="20" t="s">
        <v>52</v>
      </c>
      <c r="I7107" t="s">
        <v>53</v>
      </c>
      <c r="J7107" t="s">
        <v>54</v>
      </c>
      <c r="K7107">
        <v>3</v>
      </c>
      <c r="L7107" t="s">
        <v>55</v>
      </c>
      <c r="M7107" t="s">
        <v>77</v>
      </c>
      <c r="N7107" t="s">
        <v>89</v>
      </c>
      <c r="O7107" s="21" t="s">
        <v>58</v>
      </c>
      <c r="P7107" s="21" t="s">
        <v>90</v>
      </c>
      <c r="Q7107" s="20" t="s">
        <v>1025</v>
      </c>
      <c r="R7107" s="21" t="s">
        <v>1026</v>
      </c>
      <c r="S7107" s="35">
        <v>1</v>
      </c>
      <c r="T7107" s="22">
        <v>1</v>
      </c>
      <c r="U7107" s="20" t="s">
        <v>62</v>
      </c>
      <c r="V7107" s="20">
        <v>45907</v>
      </c>
      <c r="W7107" s="21">
        <v>9</v>
      </c>
      <c r="X7107" s="20">
        <v>45915</v>
      </c>
      <c r="Y7107" s="20">
        <v>45910</v>
      </c>
      <c r="Z7107" s="48">
        <v>9</v>
      </c>
      <c r="AA7107">
        <v>2025</v>
      </c>
      <c r="AB7107" s="45">
        <v>106656</v>
      </c>
      <c r="AC7107" s="45">
        <v>106656</v>
      </c>
      <c r="AK7107" s="10"/>
    </row>
    <row r="7108" spans="1:37">
      <c r="A7108" t="s">
        <v>45</v>
      </c>
      <c r="B7108" t="s">
        <v>46</v>
      </c>
      <c r="C7108" t="s">
        <v>47</v>
      </c>
      <c r="D7108" t="s">
        <v>7516</v>
      </c>
      <c r="E7108" t="s">
        <v>88</v>
      </c>
      <c r="F7108" t="s">
        <v>79</v>
      </c>
      <c r="G7108" t="s">
        <v>51</v>
      </c>
      <c r="H7108" s="20" t="s">
        <v>58</v>
      </c>
      <c r="I7108" t="s">
        <v>53</v>
      </c>
      <c r="J7108" t="s">
        <v>54</v>
      </c>
      <c r="K7108">
        <v>3</v>
      </c>
      <c r="L7108" t="s">
        <v>55</v>
      </c>
      <c r="M7108" t="s">
        <v>77</v>
      </c>
      <c r="N7108" t="s">
        <v>89</v>
      </c>
      <c r="O7108" s="21" t="s">
        <v>58</v>
      </c>
      <c r="P7108" s="21" t="s">
        <v>137</v>
      </c>
      <c r="Q7108" s="20" t="s">
        <v>138</v>
      </c>
      <c r="R7108" s="21" t="s">
        <v>139</v>
      </c>
      <c r="S7108" s="35">
        <v>1</v>
      </c>
      <c r="T7108" s="22">
        <v>0</v>
      </c>
      <c r="U7108" s="20" t="s">
        <v>62</v>
      </c>
      <c r="V7108" s="20">
        <v>45907</v>
      </c>
      <c r="W7108" s="21">
        <v>9</v>
      </c>
      <c r="X7108" s="20">
        <v>45922</v>
      </c>
      <c r="Z7108" s="48">
        <v>9</v>
      </c>
      <c r="AA7108">
        <v>2025</v>
      </c>
      <c r="AB7108" s="45">
        <v>133325</v>
      </c>
      <c r="AC7108" s="45">
        <v>0</v>
      </c>
      <c r="AK7108" s="10"/>
    </row>
    <row r="7109" spans="1:37">
      <c r="A7109" t="s">
        <v>45</v>
      </c>
      <c r="B7109" t="s">
        <v>46</v>
      </c>
      <c r="C7109" t="s">
        <v>47</v>
      </c>
      <c r="D7109" t="s">
        <v>7517</v>
      </c>
      <c r="E7109" t="s">
        <v>88</v>
      </c>
      <c r="F7109" t="s">
        <v>79</v>
      </c>
      <c r="G7109" t="s">
        <v>51</v>
      </c>
      <c r="H7109" s="20" t="s">
        <v>52</v>
      </c>
      <c r="I7109" t="s">
        <v>53</v>
      </c>
      <c r="J7109" t="s">
        <v>54</v>
      </c>
      <c r="K7109">
        <v>3</v>
      </c>
      <c r="L7109" t="s">
        <v>55</v>
      </c>
      <c r="M7109" t="s">
        <v>56</v>
      </c>
      <c r="N7109" t="s">
        <v>57</v>
      </c>
      <c r="O7109" s="21" t="s">
        <v>58</v>
      </c>
      <c r="P7109" s="21" t="s">
        <v>207</v>
      </c>
      <c r="Q7109" s="20" t="s">
        <v>2365</v>
      </c>
      <c r="R7109" s="21" t="s">
        <v>2366</v>
      </c>
      <c r="S7109" s="35">
        <v>1</v>
      </c>
      <c r="T7109" s="22">
        <v>1</v>
      </c>
      <c r="U7109" s="20" t="s">
        <v>62</v>
      </c>
      <c r="V7109" s="20">
        <v>45903</v>
      </c>
      <c r="W7109" s="21">
        <v>9</v>
      </c>
      <c r="X7109" s="20">
        <v>45911</v>
      </c>
      <c r="Y7109" s="20">
        <v>45908</v>
      </c>
      <c r="Z7109" s="48">
        <v>9</v>
      </c>
      <c r="AA7109">
        <v>2025</v>
      </c>
      <c r="AB7109" s="45">
        <v>53119</v>
      </c>
      <c r="AC7109" s="45">
        <v>53119</v>
      </c>
      <c r="AK7109" s="10"/>
    </row>
    <row r="7110" spans="1:37">
      <c r="A7110" t="s">
        <v>45</v>
      </c>
      <c r="B7110" t="s">
        <v>46</v>
      </c>
      <c r="C7110" t="s">
        <v>47</v>
      </c>
      <c r="D7110" t="s">
        <v>7518</v>
      </c>
      <c r="E7110" t="s">
        <v>88</v>
      </c>
      <c r="F7110" t="s">
        <v>79</v>
      </c>
      <c r="G7110" t="s">
        <v>51</v>
      </c>
      <c r="H7110" s="20" t="s">
        <v>52</v>
      </c>
      <c r="I7110" t="s">
        <v>53</v>
      </c>
      <c r="J7110" t="s">
        <v>54</v>
      </c>
      <c r="K7110">
        <v>3</v>
      </c>
      <c r="L7110" t="s">
        <v>55</v>
      </c>
      <c r="M7110" t="s">
        <v>56</v>
      </c>
      <c r="N7110" t="s">
        <v>57</v>
      </c>
      <c r="O7110" s="21" t="s">
        <v>58</v>
      </c>
      <c r="P7110" s="21" t="s">
        <v>64</v>
      </c>
      <c r="Q7110" s="20" t="s">
        <v>221</v>
      </c>
      <c r="R7110" s="21" t="s">
        <v>222</v>
      </c>
      <c r="S7110" s="35">
        <v>1</v>
      </c>
      <c r="T7110" s="22">
        <v>1</v>
      </c>
      <c r="U7110" s="20" t="s">
        <v>62</v>
      </c>
      <c r="V7110" s="20">
        <v>45906</v>
      </c>
      <c r="W7110" s="21">
        <v>9</v>
      </c>
      <c r="X7110" s="20">
        <v>45916</v>
      </c>
      <c r="Y7110" s="20">
        <v>45910</v>
      </c>
      <c r="Z7110" s="48">
        <v>9</v>
      </c>
      <c r="AA7110">
        <v>2025</v>
      </c>
      <c r="AB7110" s="45">
        <v>113324</v>
      </c>
      <c r="AC7110" s="45">
        <v>113324</v>
      </c>
      <c r="AK7110" s="10"/>
    </row>
    <row r="7111" spans="1:37">
      <c r="A7111" t="s">
        <v>45</v>
      </c>
      <c r="B7111" t="s">
        <v>46</v>
      </c>
      <c r="C7111" t="s">
        <v>47</v>
      </c>
      <c r="D7111" t="s">
        <v>7519</v>
      </c>
      <c r="E7111" t="s">
        <v>88</v>
      </c>
      <c r="F7111" t="s">
        <v>79</v>
      </c>
      <c r="G7111" t="s">
        <v>51</v>
      </c>
      <c r="H7111" s="20" t="s">
        <v>52</v>
      </c>
      <c r="I7111" t="s">
        <v>53</v>
      </c>
      <c r="J7111" t="s">
        <v>54</v>
      </c>
      <c r="K7111">
        <v>3</v>
      </c>
      <c r="L7111" t="s">
        <v>55</v>
      </c>
      <c r="M7111" t="s">
        <v>77</v>
      </c>
      <c r="N7111" t="s">
        <v>89</v>
      </c>
      <c r="O7111" s="21" t="s">
        <v>58</v>
      </c>
      <c r="P7111" s="21" t="s">
        <v>90</v>
      </c>
      <c r="Q7111" s="20" t="s">
        <v>3422</v>
      </c>
      <c r="R7111" s="21" t="s">
        <v>3423</v>
      </c>
      <c r="S7111" s="35">
        <v>1</v>
      </c>
      <c r="T7111" s="22">
        <v>1</v>
      </c>
      <c r="U7111" s="20" t="s">
        <v>62</v>
      </c>
      <c r="V7111" s="20">
        <v>45906</v>
      </c>
      <c r="W7111" s="21">
        <v>9</v>
      </c>
      <c r="X7111" s="20">
        <v>45915</v>
      </c>
      <c r="Y7111" s="20">
        <v>45910</v>
      </c>
      <c r="Z7111" s="48">
        <v>9</v>
      </c>
      <c r="AA7111">
        <v>2025</v>
      </c>
      <c r="AB7111" s="45">
        <v>81245</v>
      </c>
      <c r="AC7111" s="45">
        <v>81245</v>
      </c>
      <c r="AK7111" s="10"/>
    </row>
    <row r="7112" spans="1:37">
      <c r="A7112" t="s">
        <v>45</v>
      </c>
      <c r="B7112" t="s">
        <v>46</v>
      </c>
      <c r="C7112" t="s">
        <v>47</v>
      </c>
      <c r="D7112" t="s">
        <v>7520</v>
      </c>
      <c r="E7112" t="s">
        <v>88</v>
      </c>
      <c r="F7112" t="s">
        <v>79</v>
      </c>
      <c r="G7112" t="s">
        <v>51</v>
      </c>
      <c r="H7112" s="20" t="s">
        <v>52</v>
      </c>
      <c r="I7112" t="s">
        <v>53</v>
      </c>
      <c r="J7112" t="s">
        <v>54</v>
      </c>
      <c r="K7112">
        <v>3</v>
      </c>
      <c r="L7112" t="s">
        <v>55</v>
      </c>
      <c r="M7112" t="s">
        <v>77</v>
      </c>
      <c r="N7112" t="s">
        <v>89</v>
      </c>
      <c r="O7112" s="21" t="s">
        <v>58</v>
      </c>
      <c r="P7112" s="21" t="s">
        <v>119</v>
      </c>
      <c r="Q7112" s="20" t="s">
        <v>1376</v>
      </c>
      <c r="R7112" s="21" t="s">
        <v>1377</v>
      </c>
      <c r="S7112" s="35">
        <v>1</v>
      </c>
      <c r="T7112" s="22">
        <v>1</v>
      </c>
      <c r="U7112" s="20" t="s">
        <v>62</v>
      </c>
      <c r="V7112" s="20">
        <v>45906</v>
      </c>
      <c r="W7112" s="21">
        <v>9</v>
      </c>
      <c r="X7112" s="20">
        <v>45916</v>
      </c>
      <c r="Y7112" s="20">
        <v>45910</v>
      </c>
      <c r="Z7112" s="48">
        <v>9</v>
      </c>
      <c r="AA7112">
        <v>2025</v>
      </c>
      <c r="AB7112" s="45">
        <v>62493</v>
      </c>
      <c r="AC7112" s="45">
        <v>62493</v>
      </c>
      <c r="AK7112" s="10"/>
    </row>
    <row r="7113" spans="1:37">
      <c r="A7113" t="s">
        <v>45</v>
      </c>
      <c r="B7113" t="s">
        <v>46</v>
      </c>
      <c r="C7113" t="s">
        <v>47</v>
      </c>
      <c r="D7113" t="s">
        <v>7521</v>
      </c>
      <c r="E7113" t="s">
        <v>88</v>
      </c>
      <c r="F7113" t="s">
        <v>79</v>
      </c>
      <c r="G7113" t="s">
        <v>51</v>
      </c>
      <c r="H7113" s="20" t="s">
        <v>58</v>
      </c>
      <c r="I7113" t="s">
        <v>53</v>
      </c>
      <c r="J7113" t="s">
        <v>54</v>
      </c>
      <c r="K7113">
        <v>3</v>
      </c>
      <c r="L7113" t="s">
        <v>55</v>
      </c>
      <c r="M7113" t="s">
        <v>77</v>
      </c>
      <c r="N7113" t="s">
        <v>89</v>
      </c>
      <c r="O7113" s="21" t="s">
        <v>58</v>
      </c>
      <c r="P7113" s="21" t="s">
        <v>119</v>
      </c>
      <c r="Q7113" s="20" t="s">
        <v>903</v>
      </c>
      <c r="R7113" s="21" t="s">
        <v>904</v>
      </c>
      <c r="S7113" s="35">
        <v>1</v>
      </c>
      <c r="T7113" s="22">
        <v>0</v>
      </c>
      <c r="U7113" s="20" t="s">
        <v>62</v>
      </c>
      <c r="V7113" s="20">
        <v>45906</v>
      </c>
      <c r="W7113" s="21">
        <v>9</v>
      </c>
      <c r="X7113" s="20">
        <v>45915</v>
      </c>
      <c r="Z7113" s="48">
        <v>9</v>
      </c>
      <c r="AA7113">
        <v>2025</v>
      </c>
      <c r="AB7113" s="45">
        <v>103324</v>
      </c>
      <c r="AC7113" s="45">
        <v>0</v>
      </c>
      <c r="AK7113" s="10"/>
    </row>
    <row r="7114" spans="1:37">
      <c r="A7114" t="s">
        <v>45</v>
      </c>
      <c r="B7114" t="s">
        <v>46</v>
      </c>
      <c r="C7114" t="s">
        <v>47</v>
      </c>
      <c r="D7114" t="s">
        <v>7522</v>
      </c>
      <c r="E7114" t="s">
        <v>88</v>
      </c>
      <c r="F7114" t="s">
        <v>79</v>
      </c>
      <c r="G7114" t="s">
        <v>51</v>
      </c>
      <c r="H7114" s="20" t="s">
        <v>58</v>
      </c>
      <c r="I7114" t="s">
        <v>53</v>
      </c>
      <c r="J7114" t="s">
        <v>54</v>
      </c>
      <c r="K7114">
        <v>3</v>
      </c>
      <c r="L7114" t="s">
        <v>55</v>
      </c>
      <c r="M7114" t="s">
        <v>56</v>
      </c>
      <c r="N7114" t="s">
        <v>57</v>
      </c>
      <c r="O7114" s="21" t="s">
        <v>58</v>
      </c>
      <c r="P7114" s="21" t="s">
        <v>207</v>
      </c>
      <c r="Q7114" s="20" t="s">
        <v>2322</v>
      </c>
      <c r="R7114" s="21" t="s">
        <v>2323</v>
      </c>
      <c r="S7114" s="35">
        <v>1</v>
      </c>
      <c r="T7114" s="22">
        <v>0</v>
      </c>
      <c r="U7114" s="20" t="s">
        <v>62</v>
      </c>
      <c r="V7114" s="20">
        <v>45903</v>
      </c>
      <c r="W7114" s="21">
        <v>9</v>
      </c>
      <c r="X7114" s="20">
        <v>45910</v>
      </c>
      <c r="Z7114" s="48">
        <v>9</v>
      </c>
      <c r="AA7114">
        <v>2025</v>
      </c>
      <c r="AB7114" s="45">
        <v>103332</v>
      </c>
      <c r="AC7114" s="45">
        <v>0</v>
      </c>
      <c r="AK7114" s="10"/>
    </row>
    <row r="7115" spans="1:37">
      <c r="A7115" t="s">
        <v>45</v>
      </c>
      <c r="B7115" t="s">
        <v>46</v>
      </c>
      <c r="C7115" t="s">
        <v>47</v>
      </c>
      <c r="D7115" t="s">
        <v>7523</v>
      </c>
      <c r="E7115" t="s">
        <v>88</v>
      </c>
      <c r="F7115" t="s">
        <v>79</v>
      </c>
      <c r="G7115" t="s">
        <v>51</v>
      </c>
      <c r="H7115" s="20" t="s">
        <v>52</v>
      </c>
      <c r="I7115" t="s">
        <v>53</v>
      </c>
      <c r="J7115" t="s">
        <v>54</v>
      </c>
      <c r="K7115">
        <v>3</v>
      </c>
      <c r="L7115" t="s">
        <v>55</v>
      </c>
      <c r="M7115" t="s">
        <v>56</v>
      </c>
      <c r="N7115" t="s">
        <v>57</v>
      </c>
      <c r="O7115" s="21" t="s">
        <v>58</v>
      </c>
      <c r="P7115" s="21" t="s">
        <v>64</v>
      </c>
      <c r="Q7115" s="20" t="s">
        <v>221</v>
      </c>
      <c r="R7115" s="21" t="s">
        <v>222</v>
      </c>
      <c r="S7115" s="35">
        <v>1</v>
      </c>
      <c r="T7115" s="22">
        <v>1</v>
      </c>
      <c r="U7115" s="20" t="s">
        <v>62</v>
      </c>
      <c r="V7115" s="20">
        <v>45903</v>
      </c>
      <c r="W7115" s="21">
        <v>9</v>
      </c>
      <c r="X7115" s="20">
        <v>45912</v>
      </c>
      <c r="Y7115" s="20">
        <v>45910</v>
      </c>
      <c r="Z7115" s="48">
        <v>9</v>
      </c>
      <c r="AA7115">
        <v>2025</v>
      </c>
      <c r="AB7115" s="45">
        <v>113324</v>
      </c>
      <c r="AC7115" s="45">
        <v>113324</v>
      </c>
      <c r="AK7115" s="10"/>
    </row>
    <row r="7116" spans="1:37">
      <c r="A7116" t="s">
        <v>45</v>
      </c>
      <c r="B7116" t="s">
        <v>46</v>
      </c>
      <c r="C7116" t="s">
        <v>47</v>
      </c>
      <c r="D7116" t="s">
        <v>7524</v>
      </c>
      <c r="E7116" t="s">
        <v>88</v>
      </c>
      <c r="F7116" t="s">
        <v>79</v>
      </c>
      <c r="G7116" t="s">
        <v>51</v>
      </c>
      <c r="H7116" s="20" t="s">
        <v>52</v>
      </c>
      <c r="I7116" t="s">
        <v>53</v>
      </c>
      <c r="J7116" t="s">
        <v>54</v>
      </c>
      <c r="K7116">
        <v>3</v>
      </c>
      <c r="L7116" t="s">
        <v>55</v>
      </c>
      <c r="M7116" t="s">
        <v>77</v>
      </c>
      <c r="N7116" t="s">
        <v>89</v>
      </c>
      <c r="O7116" s="21" t="s">
        <v>58</v>
      </c>
      <c r="P7116" s="21" t="s">
        <v>119</v>
      </c>
      <c r="Q7116" s="20" t="s">
        <v>6769</v>
      </c>
      <c r="R7116" s="21" t="s">
        <v>6770</v>
      </c>
      <c r="S7116" s="35">
        <v>1</v>
      </c>
      <c r="T7116" s="22">
        <v>1</v>
      </c>
      <c r="U7116" s="20" t="s">
        <v>62</v>
      </c>
      <c r="V7116" s="20">
        <v>45904</v>
      </c>
      <c r="W7116" s="21">
        <v>9</v>
      </c>
      <c r="X7116" s="20">
        <v>45911</v>
      </c>
      <c r="Y7116" s="20">
        <v>45908</v>
      </c>
      <c r="Z7116" s="48">
        <v>9</v>
      </c>
      <c r="AA7116">
        <v>2025</v>
      </c>
      <c r="AB7116" s="45">
        <v>124985</v>
      </c>
      <c r="AC7116" s="45">
        <v>124985</v>
      </c>
      <c r="AK7116" s="10"/>
    </row>
    <row r="7117" spans="1:37">
      <c r="A7117" t="s">
        <v>45</v>
      </c>
      <c r="B7117" t="s">
        <v>46</v>
      </c>
      <c r="C7117" t="s">
        <v>47</v>
      </c>
      <c r="D7117" t="s">
        <v>7525</v>
      </c>
      <c r="E7117" t="s">
        <v>88</v>
      </c>
      <c r="F7117" t="s">
        <v>79</v>
      </c>
      <c r="G7117" t="s">
        <v>51</v>
      </c>
      <c r="H7117" s="20" t="s">
        <v>52</v>
      </c>
      <c r="I7117" t="s">
        <v>53</v>
      </c>
      <c r="J7117" t="s">
        <v>54</v>
      </c>
      <c r="K7117">
        <v>3</v>
      </c>
      <c r="L7117" t="s">
        <v>55</v>
      </c>
      <c r="M7117" t="s">
        <v>56</v>
      </c>
      <c r="N7117" t="s">
        <v>57</v>
      </c>
      <c r="O7117" s="21" t="s">
        <v>58</v>
      </c>
      <c r="P7117" s="21" t="s">
        <v>64</v>
      </c>
      <c r="Q7117" s="20" t="s">
        <v>211</v>
      </c>
      <c r="R7117" s="21" t="s">
        <v>212</v>
      </c>
      <c r="S7117" s="35">
        <v>1</v>
      </c>
      <c r="T7117" s="22">
        <v>1</v>
      </c>
      <c r="U7117" s="20" t="s">
        <v>62</v>
      </c>
      <c r="V7117" s="20">
        <v>45902</v>
      </c>
      <c r="W7117" s="21">
        <v>9</v>
      </c>
      <c r="X7117" s="20">
        <v>45909</v>
      </c>
      <c r="Y7117" s="20">
        <v>45905</v>
      </c>
      <c r="Z7117" s="48">
        <v>9</v>
      </c>
      <c r="AA7117">
        <v>2025</v>
      </c>
      <c r="AB7117" s="45">
        <v>33118</v>
      </c>
      <c r="AC7117" s="45">
        <v>33118</v>
      </c>
      <c r="AK7117" s="10"/>
    </row>
    <row r="7118" spans="1:37">
      <c r="A7118" t="s">
        <v>45</v>
      </c>
      <c r="B7118" t="s">
        <v>46</v>
      </c>
      <c r="C7118" t="s">
        <v>47</v>
      </c>
      <c r="D7118" t="s">
        <v>7526</v>
      </c>
      <c r="E7118" t="s">
        <v>88</v>
      </c>
      <c r="F7118" t="s">
        <v>79</v>
      </c>
      <c r="G7118" t="s">
        <v>51</v>
      </c>
      <c r="H7118" s="20" t="s">
        <v>52</v>
      </c>
      <c r="I7118" t="s">
        <v>53</v>
      </c>
      <c r="J7118" t="s">
        <v>54</v>
      </c>
      <c r="K7118">
        <v>3</v>
      </c>
      <c r="L7118" t="s">
        <v>55</v>
      </c>
      <c r="M7118" t="s">
        <v>56</v>
      </c>
      <c r="N7118" t="s">
        <v>57</v>
      </c>
      <c r="O7118" s="21" t="s">
        <v>58</v>
      </c>
      <c r="P7118" s="21" t="s">
        <v>64</v>
      </c>
      <c r="Q7118" s="20" t="s">
        <v>456</v>
      </c>
      <c r="R7118" s="21" t="s">
        <v>457</v>
      </c>
      <c r="S7118" s="35">
        <v>1</v>
      </c>
      <c r="T7118" s="22">
        <v>1</v>
      </c>
      <c r="U7118" s="20" t="s">
        <v>62</v>
      </c>
      <c r="V7118" s="20">
        <v>45902</v>
      </c>
      <c r="W7118" s="21">
        <v>9</v>
      </c>
      <c r="X7118" s="20">
        <v>45909</v>
      </c>
      <c r="Y7118" s="20">
        <v>45905</v>
      </c>
      <c r="Z7118" s="48">
        <v>9</v>
      </c>
      <c r="AA7118">
        <v>2025</v>
      </c>
      <c r="AB7118" s="45">
        <v>31245</v>
      </c>
      <c r="AC7118" s="45">
        <v>31245</v>
      </c>
      <c r="AK7118" s="10"/>
    </row>
    <row r="7119" spans="1:37">
      <c r="A7119" t="s">
        <v>45</v>
      </c>
      <c r="B7119" t="s">
        <v>46</v>
      </c>
      <c r="C7119" t="s">
        <v>47</v>
      </c>
      <c r="D7119" t="s">
        <v>7527</v>
      </c>
      <c r="E7119" t="s">
        <v>88</v>
      </c>
      <c r="F7119" t="s">
        <v>79</v>
      </c>
      <c r="G7119" t="s">
        <v>51</v>
      </c>
      <c r="H7119" s="20" t="s">
        <v>52</v>
      </c>
      <c r="I7119" t="s">
        <v>53</v>
      </c>
      <c r="J7119" t="s">
        <v>54</v>
      </c>
      <c r="K7119">
        <v>3</v>
      </c>
      <c r="L7119" t="s">
        <v>55</v>
      </c>
      <c r="M7119" t="s">
        <v>56</v>
      </c>
      <c r="N7119" t="s">
        <v>57</v>
      </c>
      <c r="O7119" s="21" t="s">
        <v>58</v>
      </c>
      <c r="P7119" s="21" t="s">
        <v>133</v>
      </c>
      <c r="Q7119" s="20" t="s">
        <v>511</v>
      </c>
      <c r="R7119" s="21" t="s">
        <v>512</v>
      </c>
      <c r="S7119" s="35">
        <v>1</v>
      </c>
      <c r="T7119" s="22">
        <v>1</v>
      </c>
      <c r="U7119" s="20" t="s">
        <v>62</v>
      </c>
      <c r="V7119" s="20">
        <v>45907</v>
      </c>
      <c r="W7119" s="21">
        <v>9</v>
      </c>
      <c r="X7119" s="20">
        <v>45922</v>
      </c>
      <c r="Y7119" s="20">
        <v>45915</v>
      </c>
      <c r="Z7119" s="48">
        <v>9</v>
      </c>
      <c r="AA7119">
        <v>2025</v>
      </c>
      <c r="AB7119" s="45">
        <v>37496</v>
      </c>
      <c r="AC7119" s="45">
        <v>37496</v>
      </c>
      <c r="AK7119" s="10"/>
    </row>
    <row r="7120" spans="1:37">
      <c r="A7120" t="s">
        <v>45</v>
      </c>
      <c r="B7120" t="s">
        <v>46</v>
      </c>
      <c r="C7120" t="s">
        <v>47</v>
      </c>
      <c r="D7120" t="s">
        <v>7528</v>
      </c>
      <c r="E7120" t="s">
        <v>88</v>
      </c>
      <c r="F7120" t="s">
        <v>79</v>
      </c>
      <c r="G7120" t="s">
        <v>51</v>
      </c>
      <c r="H7120" s="20" t="s">
        <v>52</v>
      </c>
      <c r="I7120" t="s">
        <v>53</v>
      </c>
      <c r="J7120" t="s">
        <v>54</v>
      </c>
      <c r="K7120">
        <v>3</v>
      </c>
      <c r="L7120" t="s">
        <v>55</v>
      </c>
      <c r="M7120" t="s">
        <v>77</v>
      </c>
      <c r="N7120" t="s">
        <v>89</v>
      </c>
      <c r="O7120" s="21" t="s">
        <v>58</v>
      </c>
      <c r="P7120" s="21" t="s">
        <v>97</v>
      </c>
      <c r="Q7120" s="20" t="s">
        <v>2870</v>
      </c>
      <c r="R7120" s="21" t="s">
        <v>2871</v>
      </c>
      <c r="S7120" s="35">
        <v>1</v>
      </c>
      <c r="T7120" s="22">
        <v>1</v>
      </c>
      <c r="U7120" s="20" t="s">
        <v>62</v>
      </c>
      <c r="V7120" s="20">
        <v>45906</v>
      </c>
      <c r="W7120" s="21">
        <v>9</v>
      </c>
      <c r="X7120" s="20">
        <v>45915</v>
      </c>
      <c r="Y7120" s="20">
        <v>45910</v>
      </c>
      <c r="Z7120" s="48">
        <v>9</v>
      </c>
      <c r="AA7120">
        <v>2025</v>
      </c>
      <c r="AB7120" s="45">
        <v>62495</v>
      </c>
      <c r="AC7120" s="45">
        <v>62495</v>
      </c>
      <c r="AK7120" s="10"/>
    </row>
    <row r="7121" spans="1:37">
      <c r="A7121" t="s">
        <v>45</v>
      </c>
      <c r="B7121" t="s">
        <v>46</v>
      </c>
      <c r="C7121" t="s">
        <v>47</v>
      </c>
      <c r="D7121" t="s">
        <v>7529</v>
      </c>
      <c r="E7121" t="s">
        <v>88</v>
      </c>
      <c r="F7121" t="s">
        <v>79</v>
      </c>
      <c r="G7121" t="s">
        <v>51</v>
      </c>
      <c r="H7121" s="20" t="s">
        <v>52</v>
      </c>
      <c r="I7121" t="s">
        <v>53</v>
      </c>
      <c r="J7121" t="s">
        <v>54</v>
      </c>
      <c r="K7121">
        <v>3</v>
      </c>
      <c r="L7121" t="s">
        <v>55</v>
      </c>
      <c r="M7121" t="s">
        <v>77</v>
      </c>
      <c r="N7121" t="s">
        <v>89</v>
      </c>
      <c r="O7121" s="21" t="s">
        <v>58</v>
      </c>
      <c r="P7121" s="21" t="s">
        <v>90</v>
      </c>
      <c r="Q7121" s="20" t="s">
        <v>191</v>
      </c>
      <c r="R7121" s="21" t="s">
        <v>192</v>
      </c>
      <c r="S7121" s="35">
        <v>1</v>
      </c>
      <c r="T7121" s="22">
        <v>1</v>
      </c>
      <c r="U7121" s="20" t="s">
        <v>62</v>
      </c>
      <c r="V7121" s="20">
        <v>45906</v>
      </c>
      <c r="W7121" s="21">
        <v>9</v>
      </c>
      <c r="X7121" s="20">
        <v>45922</v>
      </c>
      <c r="Y7121" s="20">
        <v>45912</v>
      </c>
      <c r="Z7121" s="48">
        <v>9</v>
      </c>
      <c r="AA7121">
        <v>2025</v>
      </c>
      <c r="AB7121" s="45">
        <v>106656</v>
      </c>
      <c r="AC7121" s="45">
        <v>106656</v>
      </c>
      <c r="AK7121" s="10"/>
    </row>
    <row r="7122" spans="1:37">
      <c r="A7122" t="s">
        <v>45</v>
      </c>
      <c r="B7122" t="s">
        <v>46</v>
      </c>
      <c r="C7122" t="s">
        <v>47</v>
      </c>
      <c r="D7122" t="s">
        <v>7530</v>
      </c>
      <c r="E7122" t="s">
        <v>88</v>
      </c>
      <c r="F7122" t="s">
        <v>79</v>
      </c>
      <c r="G7122" t="s">
        <v>51</v>
      </c>
      <c r="H7122" s="20" t="s">
        <v>52</v>
      </c>
      <c r="I7122" t="s">
        <v>53</v>
      </c>
      <c r="J7122" t="s">
        <v>54</v>
      </c>
      <c r="K7122">
        <v>3</v>
      </c>
      <c r="L7122" t="s">
        <v>55</v>
      </c>
      <c r="M7122" t="s">
        <v>56</v>
      </c>
      <c r="N7122" t="s">
        <v>57</v>
      </c>
      <c r="O7122" s="21" t="s">
        <v>58</v>
      </c>
      <c r="P7122" s="21" t="s">
        <v>522</v>
      </c>
      <c r="Q7122" s="20" t="s">
        <v>1078</v>
      </c>
      <c r="R7122" s="21" t="s">
        <v>1079</v>
      </c>
      <c r="S7122" s="35">
        <v>1</v>
      </c>
      <c r="T7122" s="22">
        <v>1</v>
      </c>
      <c r="U7122" s="20" t="s">
        <v>62</v>
      </c>
      <c r="V7122" s="20">
        <v>45907</v>
      </c>
      <c r="W7122" s="21">
        <v>9</v>
      </c>
      <c r="X7122" s="20">
        <v>45916</v>
      </c>
      <c r="Y7122" s="20">
        <v>45910</v>
      </c>
      <c r="Z7122" s="48">
        <v>9</v>
      </c>
      <c r="AA7122">
        <v>2025</v>
      </c>
      <c r="AB7122" s="45">
        <v>46872</v>
      </c>
      <c r="AC7122" s="45">
        <v>46872</v>
      </c>
      <c r="AK7122" s="10"/>
    </row>
    <row r="7123" spans="1:37">
      <c r="A7123" t="s">
        <v>45</v>
      </c>
      <c r="B7123" t="s">
        <v>46</v>
      </c>
      <c r="C7123" t="s">
        <v>47</v>
      </c>
      <c r="D7123" t="s">
        <v>7531</v>
      </c>
      <c r="E7123" t="s">
        <v>88</v>
      </c>
      <c r="F7123" t="s">
        <v>79</v>
      </c>
      <c r="G7123" t="s">
        <v>51</v>
      </c>
      <c r="H7123" s="20" t="s">
        <v>52</v>
      </c>
      <c r="I7123" t="s">
        <v>53</v>
      </c>
      <c r="J7123" t="s">
        <v>54</v>
      </c>
      <c r="K7123">
        <v>3</v>
      </c>
      <c r="L7123" t="s">
        <v>55</v>
      </c>
      <c r="M7123" t="s">
        <v>77</v>
      </c>
      <c r="N7123" t="s">
        <v>89</v>
      </c>
      <c r="O7123" s="21" t="s">
        <v>58</v>
      </c>
      <c r="P7123" s="21" t="s">
        <v>119</v>
      </c>
      <c r="Q7123" s="20" t="s">
        <v>1617</v>
      </c>
      <c r="R7123" s="21" t="s">
        <v>1618</v>
      </c>
      <c r="S7123" s="35">
        <v>1</v>
      </c>
      <c r="T7123" s="22">
        <v>1</v>
      </c>
      <c r="U7123" s="20" t="s">
        <v>62</v>
      </c>
      <c r="V7123" s="20">
        <v>45907</v>
      </c>
      <c r="W7123" s="21">
        <v>9</v>
      </c>
      <c r="X7123" s="20">
        <v>45916</v>
      </c>
      <c r="Y7123" s="20">
        <v>45912</v>
      </c>
      <c r="Z7123" s="48">
        <v>9</v>
      </c>
      <c r="AA7123">
        <v>2025</v>
      </c>
      <c r="AB7123" s="45">
        <v>103324</v>
      </c>
      <c r="AC7123" s="45">
        <v>103324</v>
      </c>
      <c r="AK7123" s="10"/>
    </row>
    <row r="7124" spans="1:37">
      <c r="A7124" t="s">
        <v>45</v>
      </c>
      <c r="B7124" t="s">
        <v>46</v>
      </c>
      <c r="C7124" t="s">
        <v>47</v>
      </c>
      <c r="D7124" t="s">
        <v>7532</v>
      </c>
      <c r="E7124" t="s">
        <v>88</v>
      </c>
      <c r="F7124" t="s">
        <v>79</v>
      </c>
      <c r="G7124" t="s">
        <v>51</v>
      </c>
      <c r="H7124" s="20" t="s">
        <v>52</v>
      </c>
      <c r="I7124" t="s">
        <v>53</v>
      </c>
      <c r="J7124" t="s">
        <v>54</v>
      </c>
      <c r="K7124">
        <v>3</v>
      </c>
      <c r="L7124" t="s">
        <v>55</v>
      </c>
      <c r="M7124" t="s">
        <v>56</v>
      </c>
      <c r="N7124" t="s">
        <v>57</v>
      </c>
      <c r="O7124" s="21" t="s">
        <v>58</v>
      </c>
      <c r="P7124" s="21" t="s">
        <v>64</v>
      </c>
      <c r="Q7124" s="20" t="s">
        <v>224</v>
      </c>
      <c r="R7124" s="21" t="s">
        <v>225</v>
      </c>
      <c r="S7124" s="35">
        <v>1</v>
      </c>
      <c r="T7124" s="22">
        <v>1</v>
      </c>
      <c r="U7124" s="20" t="s">
        <v>62</v>
      </c>
      <c r="V7124" s="20">
        <v>45906</v>
      </c>
      <c r="W7124" s="21">
        <v>9</v>
      </c>
      <c r="X7124" s="20">
        <v>45915</v>
      </c>
      <c r="Y7124" s="20">
        <v>45910</v>
      </c>
      <c r="Z7124" s="48">
        <v>9</v>
      </c>
      <c r="AA7124">
        <v>2025</v>
      </c>
      <c r="AB7124" s="45">
        <v>113333</v>
      </c>
      <c r="AC7124" s="45">
        <v>113333</v>
      </c>
      <c r="AK7124" s="10"/>
    </row>
    <row r="7125" spans="1:37">
      <c r="A7125" t="s">
        <v>45</v>
      </c>
      <c r="B7125" t="s">
        <v>46</v>
      </c>
      <c r="C7125" t="s">
        <v>47</v>
      </c>
      <c r="D7125" t="s">
        <v>7533</v>
      </c>
      <c r="E7125" t="s">
        <v>88</v>
      </c>
      <c r="F7125" t="s">
        <v>79</v>
      </c>
      <c r="G7125" t="s">
        <v>51</v>
      </c>
      <c r="H7125" s="20" t="s">
        <v>52</v>
      </c>
      <c r="I7125" t="s">
        <v>53</v>
      </c>
      <c r="J7125" t="s">
        <v>54</v>
      </c>
      <c r="K7125">
        <v>3</v>
      </c>
      <c r="L7125" t="s">
        <v>55</v>
      </c>
      <c r="M7125" t="s">
        <v>56</v>
      </c>
      <c r="N7125" t="s">
        <v>57</v>
      </c>
      <c r="O7125" s="21" t="s">
        <v>58</v>
      </c>
      <c r="P7125" s="21" t="s">
        <v>64</v>
      </c>
      <c r="Q7125" s="20" t="s">
        <v>3774</v>
      </c>
      <c r="R7125" s="21" t="s">
        <v>3775</v>
      </c>
      <c r="S7125" s="35">
        <v>1</v>
      </c>
      <c r="T7125" s="22">
        <v>1</v>
      </c>
      <c r="U7125" s="20" t="s">
        <v>62</v>
      </c>
      <c r="V7125" s="20">
        <v>45906</v>
      </c>
      <c r="W7125" s="21">
        <v>9</v>
      </c>
      <c r="X7125" s="20">
        <v>45917</v>
      </c>
      <c r="Y7125" s="20">
        <v>45915</v>
      </c>
      <c r="Z7125" s="48">
        <v>9</v>
      </c>
      <c r="AA7125">
        <v>2025</v>
      </c>
      <c r="AB7125" s="45">
        <v>133325</v>
      </c>
      <c r="AC7125" s="45">
        <v>133325</v>
      </c>
      <c r="AK7125" s="10"/>
    </row>
    <row r="7126" spans="1:37">
      <c r="A7126" t="s">
        <v>45</v>
      </c>
      <c r="B7126" t="s">
        <v>46</v>
      </c>
      <c r="C7126" t="s">
        <v>47</v>
      </c>
      <c r="D7126" t="s">
        <v>7534</v>
      </c>
      <c r="E7126" t="s">
        <v>88</v>
      </c>
      <c r="F7126" t="s">
        <v>79</v>
      </c>
      <c r="G7126" t="s">
        <v>51</v>
      </c>
      <c r="H7126" s="20" t="s">
        <v>52</v>
      </c>
      <c r="I7126" t="s">
        <v>53</v>
      </c>
      <c r="J7126" t="s">
        <v>54</v>
      </c>
      <c r="K7126">
        <v>3</v>
      </c>
      <c r="L7126" t="s">
        <v>55</v>
      </c>
      <c r="M7126" t="s">
        <v>56</v>
      </c>
      <c r="N7126" t="s">
        <v>57</v>
      </c>
      <c r="O7126" s="21" t="s">
        <v>58</v>
      </c>
      <c r="P7126" s="21" t="s">
        <v>64</v>
      </c>
      <c r="Q7126" s="20" t="s">
        <v>211</v>
      </c>
      <c r="R7126" s="21" t="s">
        <v>212</v>
      </c>
      <c r="S7126" s="35">
        <v>1</v>
      </c>
      <c r="T7126" s="22">
        <v>1</v>
      </c>
      <c r="U7126" s="20" t="s">
        <v>62</v>
      </c>
      <c r="V7126" s="20">
        <v>45907</v>
      </c>
      <c r="W7126" s="21">
        <v>9</v>
      </c>
      <c r="X7126" s="20">
        <v>45916</v>
      </c>
      <c r="Y7126" s="20">
        <v>45912</v>
      </c>
      <c r="Z7126" s="48">
        <v>9</v>
      </c>
      <c r="AA7126">
        <v>2025</v>
      </c>
      <c r="AB7126" s="45">
        <v>33118</v>
      </c>
      <c r="AC7126" s="45">
        <v>33118</v>
      </c>
      <c r="AK7126" s="10"/>
    </row>
    <row r="7127" spans="1:37">
      <c r="A7127" t="s">
        <v>45</v>
      </c>
      <c r="B7127" t="s">
        <v>46</v>
      </c>
      <c r="C7127" t="s">
        <v>47</v>
      </c>
      <c r="D7127" t="s">
        <v>7535</v>
      </c>
      <c r="E7127" t="s">
        <v>88</v>
      </c>
      <c r="F7127" t="s">
        <v>79</v>
      </c>
      <c r="G7127" t="s">
        <v>51</v>
      </c>
      <c r="H7127" s="20" t="s">
        <v>52</v>
      </c>
      <c r="I7127" t="s">
        <v>53</v>
      </c>
      <c r="J7127" t="s">
        <v>54</v>
      </c>
      <c r="K7127">
        <v>3</v>
      </c>
      <c r="L7127" t="s">
        <v>55</v>
      </c>
      <c r="M7127" t="s">
        <v>56</v>
      </c>
      <c r="N7127" t="s">
        <v>57</v>
      </c>
      <c r="O7127" s="21" t="s">
        <v>58</v>
      </c>
      <c r="P7127" s="21" t="s">
        <v>64</v>
      </c>
      <c r="Q7127" s="20" t="s">
        <v>224</v>
      </c>
      <c r="R7127" s="21" t="s">
        <v>225</v>
      </c>
      <c r="S7127" s="35">
        <v>1</v>
      </c>
      <c r="T7127" s="22">
        <v>1</v>
      </c>
      <c r="U7127" s="20" t="s">
        <v>62</v>
      </c>
      <c r="V7127" s="20">
        <v>45908</v>
      </c>
      <c r="W7127" s="21">
        <v>9</v>
      </c>
      <c r="X7127" s="20">
        <v>45923</v>
      </c>
      <c r="Y7127" s="20">
        <v>45917</v>
      </c>
      <c r="Z7127" s="48">
        <v>9</v>
      </c>
      <c r="AA7127">
        <v>2025</v>
      </c>
      <c r="AB7127" s="45">
        <v>129405</v>
      </c>
      <c r="AC7127" s="45">
        <v>129405</v>
      </c>
      <c r="AK7127" s="10"/>
    </row>
    <row r="7128" spans="1:37">
      <c r="A7128" t="s">
        <v>45</v>
      </c>
      <c r="B7128" t="s">
        <v>46</v>
      </c>
      <c r="C7128" t="s">
        <v>47</v>
      </c>
      <c r="D7128" t="s">
        <v>7536</v>
      </c>
      <c r="E7128" t="s">
        <v>88</v>
      </c>
      <c r="F7128" t="s">
        <v>79</v>
      </c>
      <c r="G7128" t="s">
        <v>51</v>
      </c>
      <c r="H7128" s="20" t="s">
        <v>52</v>
      </c>
      <c r="I7128" t="s">
        <v>53</v>
      </c>
      <c r="J7128" t="s">
        <v>54</v>
      </c>
      <c r="K7128">
        <v>3</v>
      </c>
      <c r="L7128" t="s">
        <v>55</v>
      </c>
      <c r="M7128" t="s">
        <v>56</v>
      </c>
      <c r="N7128" t="s">
        <v>57</v>
      </c>
      <c r="O7128" s="21" t="s">
        <v>58</v>
      </c>
      <c r="P7128" s="21" t="s">
        <v>64</v>
      </c>
      <c r="Q7128" s="20" t="s">
        <v>436</v>
      </c>
      <c r="R7128" s="21" t="s">
        <v>437</v>
      </c>
      <c r="S7128" s="35">
        <v>1</v>
      </c>
      <c r="T7128" s="22">
        <v>1</v>
      </c>
      <c r="U7128" s="20" t="s">
        <v>62</v>
      </c>
      <c r="V7128" s="20">
        <v>45906</v>
      </c>
      <c r="W7128" s="21">
        <v>9</v>
      </c>
      <c r="X7128" s="20">
        <v>45917</v>
      </c>
      <c r="Y7128" s="20">
        <v>45912</v>
      </c>
      <c r="Z7128" s="48">
        <v>9</v>
      </c>
      <c r="AA7128">
        <v>2025</v>
      </c>
      <c r="AB7128" s="45">
        <v>49994</v>
      </c>
      <c r="AC7128" s="45">
        <v>49994</v>
      </c>
      <c r="AK7128" s="10"/>
    </row>
    <row r="7129" spans="1:37">
      <c r="A7129" t="s">
        <v>45</v>
      </c>
      <c r="B7129" t="s">
        <v>46</v>
      </c>
      <c r="C7129" t="s">
        <v>47</v>
      </c>
      <c r="D7129" t="s">
        <v>7537</v>
      </c>
      <c r="E7129" t="s">
        <v>88</v>
      </c>
      <c r="F7129" t="s">
        <v>79</v>
      </c>
      <c r="G7129" t="s">
        <v>51</v>
      </c>
      <c r="H7129" s="20" t="s">
        <v>52</v>
      </c>
      <c r="I7129" t="s">
        <v>53</v>
      </c>
      <c r="J7129" t="s">
        <v>54</v>
      </c>
      <c r="K7129">
        <v>3</v>
      </c>
      <c r="L7129" t="s">
        <v>55</v>
      </c>
      <c r="M7129" t="s">
        <v>56</v>
      </c>
      <c r="N7129" t="s">
        <v>57</v>
      </c>
      <c r="O7129" s="21" t="s">
        <v>58</v>
      </c>
      <c r="P7129" s="21" t="s">
        <v>207</v>
      </c>
      <c r="Q7129" s="20" t="s">
        <v>950</v>
      </c>
      <c r="R7129" s="21" t="s">
        <v>951</v>
      </c>
      <c r="S7129" s="35">
        <v>1</v>
      </c>
      <c r="T7129" s="22">
        <v>1</v>
      </c>
      <c r="U7129" s="20" t="s">
        <v>62</v>
      </c>
      <c r="V7129" s="20">
        <v>45907</v>
      </c>
      <c r="W7129" s="21">
        <v>9</v>
      </c>
      <c r="X7129" s="20">
        <v>45916</v>
      </c>
      <c r="Y7129" s="20">
        <v>45910</v>
      </c>
      <c r="Z7129" s="48">
        <v>9</v>
      </c>
      <c r="AA7129">
        <v>2025</v>
      </c>
      <c r="AB7129" s="45">
        <v>63327</v>
      </c>
      <c r="AC7129" s="45">
        <v>63327</v>
      </c>
      <c r="AK7129" s="10"/>
    </row>
    <row r="7130" spans="1:37">
      <c r="A7130" t="s">
        <v>45</v>
      </c>
      <c r="B7130" t="s">
        <v>46</v>
      </c>
      <c r="C7130" t="s">
        <v>47</v>
      </c>
      <c r="D7130" t="s">
        <v>7538</v>
      </c>
      <c r="E7130" t="s">
        <v>88</v>
      </c>
      <c r="F7130" t="s">
        <v>79</v>
      </c>
      <c r="G7130" t="s">
        <v>51</v>
      </c>
      <c r="H7130" s="20" t="s">
        <v>52</v>
      </c>
      <c r="I7130" t="s">
        <v>53</v>
      </c>
      <c r="J7130" t="s">
        <v>54</v>
      </c>
      <c r="K7130">
        <v>3</v>
      </c>
      <c r="L7130" t="s">
        <v>55</v>
      </c>
      <c r="M7130" t="s">
        <v>56</v>
      </c>
      <c r="N7130" t="s">
        <v>57</v>
      </c>
      <c r="O7130" s="21" t="s">
        <v>58</v>
      </c>
      <c r="P7130" s="21" t="s">
        <v>64</v>
      </c>
      <c r="Q7130" s="20" t="s">
        <v>3774</v>
      </c>
      <c r="R7130" s="21" t="s">
        <v>3775</v>
      </c>
      <c r="S7130" s="35">
        <v>1</v>
      </c>
      <c r="T7130" s="22">
        <v>1</v>
      </c>
      <c r="U7130" s="20" t="s">
        <v>62</v>
      </c>
      <c r="V7130" s="20">
        <v>45903</v>
      </c>
      <c r="W7130" s="21">
        <v>9</v>
      </c>
      <c r="X7130" s="20">
        <v>45911</v>
      </c>
      <c r="Y7130" s="20">
        <v>45908</v>
      </c>
      <c r="Z7130" s="48">
        <v>9</v>
      </c>
      <c r="AA7130">
        <v>2025</v>
      </c>
      <c r="AB7130" s="45">
        <v>133325</v>
      </c>
      <c r="AC7130" s="45">
        <v>133325</v>
      </c>
      <c r="AK7130" s="10"/>
    </row>
    <row r="7131" spans="1:37">
      <c r="A7131" t="s">
        <v>45</v>
      </c>
      <c r="B7131" t="s">
        <v>46</v>
      </c>
      <c r="C7131" t="s">
        <v>47</v>
      </c>
      <c r="D7131" t="s">
        <v>7539</v>
      </c>
      <c r="E7131" t="s">
        <v>88</v>
      </c>
      <c r="F7131" t="s">
        <v>79</v>
      </c>
      <c r="G7131" t="s">
        <v>51</v>
      </c>
      <c r="H7131" s="20" t="s">
        <v>52</v>
      </c>
      <c r="I7131" t="s">
        <v>53</v>
      </c>
      <c r="J7131" t="s">
        <v>54</v>
      </c>
      <c r="K7131">
        <v>3</v>
      </c>
      <c r="L7131" t="s">
        <v>55</v>
      </c>
      <c r="M7131" t="s">
        <v>77</v>
      </c>
      <c r="N7131" t="s">
        <v>89</v>
      </c>
      <c r="O7131" s="21" t="s">
        <v>58</v>
      </c>
      <c r="P7131" s="21" t="s">
        <v>366</v>
      </c>
      <c r="Q7131" s="20" t="s">
        <v>2386</v>
      </c>
      <c r="R7131" s="21" t="s">
        <v>2387</v>
      </c>
      <c r="S7131" s="35">
        <v>1</v>
      </c>
      <c r="T7131" s="22">
        <v>1</v>
      </c>
      <c r="U7131" s="20" t="s">
        <v>62</v>
      </c>
      <c r="V7131" s="20">
        <v>45904</v>
      </c>
      <c r="W7131" s="21">
        <v>9</v>
      </c>
      <c r="X7131" s="20">
        <v>45912</v>
      </c>
      <c r="Y7131" s="20">
        <v>45910</v>
      </c>
      <c r="Z7131" s="48">
        <v>9</v>
      </c>
      <c r="AA7131">
        <v>2025</v>
      </c>
      <c r="AB7131" s="45">
        <v>43745</v>
      </c>
      <c r="AC7131" s="45">
        <v>43745</v>
      </c>
      <c r="AK7131" s="10"/>
    </row>
    <row r="7132" spans="1:37">
      <c r="A7132" t="s">
        <v>45</v>
      </c>
      <c r="B7132" t="s">
        <v>46</v>
      </c>
      <c r="C7132" t="s">
        <v>47</v>
      </c>
      <c r="D7132" t="s">
        <v>7540</v>
      </c>
      <c r="E7132" t="s">
        <v>88</v>
      </c>
      <c r="F7132" t="s">
        <v>79</v>
      </c>
      <c r="G7132" t="s">
        <v>51</v>
      </c>
      <c r="H7132" s="20" t="s">
        <v>52</v>
      </c>
      <c r="I7132" t="s">
        <v>53</v>
      </c>
      <c r="J7132" t="s">
        <v>54</v>
      </c>
      <c r="K7132">
        <v>3</v>
      </c>
      <c r="L7132" t="s">
        <v>55</v>
      </c>
      <c r="M7132" t="s">
        <v>77</v>
      </c>
      <c r="N7132" t="s">
        <v>89</v>
      </c>
      <c r="O7132" s="21" t="s">
        <v>58</v>
      </c>
      <c r="P7132" s="21" t="s">
        <v>119</v>
      </c>
      <c r="Q7132" s="20" t="s">
        <v>273</v>
      </c>
      <c r="R7132" s="21" t="s">
        <v>274</v>
      </c>
      <c r="S7132" s="35">
        <v>1</v>
      </c>
      <c r="T7132" s="22">
        <v>1</v>
      </c>
      <c r="U7132" s="20" t="s">
        <v>62</v>
      </c>
      <c r="V7132" s="20">
        <v>45905</v>
      </c>
      <c r="W7132" s="21">
        <v>9</v>
      </c>
      <c r="X7132" s="20">
        <v>45924</v>
      </c>
      <c r="Y7132" s="20">
        <v>45915</v>
      </c>
      <c r="Z7132" s="48">
        <v>9</v>
      </c>
      <c r="AA7132">
        <v>2025</v>
      </c>
      <c r="AB7132" s="45">
        <v>81245</v>
      </c>
      <c r="AC7132" s="45">
        <v>81245</v>
      </c>
      <c r="AK7132" s="10"/>
    </row>
    <row r="7133" spans="1:37">
      <c r="A7133" t="s">
        <v>45</v>
      </c>
      <c r="B7133" t="s">
        <v>46</v>
      </c>
      <c r="C7133" t="s">
        <v>47</v>
      </c>
      <c r="D7133" t="s">
        <v>7541</v>
      </c>
      <c r="E7133" t="s">
        <v>88</v>
      </c>
      <c r="F7133" t="s">
        <v>79</v>
      </c>
      <c r="G7133" t="s">
        <v>51</v>
      </c>
      <c r="H7133" s="20" t="s">
        <v>52</v>
      </c>
      <c r="I7133" t="s">
        <v>53</v>
      </c>
      <c r="J7133" t="s">
        <v>54</v>
      </c>
      <c r="K7133">
        <v>3</v>
      </c>
      <c r="L7133" t="s">
        <v>55</v>
      </c>
      <c r="M7133" t="s">
        <v>56</v>
      </c>
      <c r="N7133" t="s">
        <v>57</v>
      </c>
      <c r="O7133" s="21" t="s">
        <v>58</v>
      </c>
      <c r="P7133" s="21" t="s">
        <v>64</v>
      </c>
      <c r="Q7133" s="20" t="s">
        <v>885</v>
      </c>
      <c r="R7133" s="21" t="s">
        <v>886</v>
      </c>
      <c r="S7133" s="35">
        <v>1</v>
      </c>
      <c r="T7133" s="22">
        <v>1</v>
      </c>
      <c r="U7133" s="20" t="s">
        <v>62</v>
      </c>
      <c r="V7133" s="20">
        <v>45907</v>
      </c>
      <c r="W7133" s="21">
        <v>9</v>
      </c>
      <c r="X7133" s="20">
        <v>45916</v>
      </c>
      <c r="Y7133" s="20">
        <v>45912</v>
      </c>
      <c r="Z7133" s="48">
        <v>9</v>
      </c>
      <c r="AA7133">
        <v>2025</v>
      </c>
      <c r="AB7133" s="45">
        <v>106242</v>
      </c>
      <c r="AC7133" s="45">
        <v>106242</v>
      </c>
      <c r="AK7133" s="10"/>
    </row>
    <row r="7134" spans="1:37">
      <c r="A7134" t="s">
        <v>45</v>
      </c>
      <c r="B7134" t="s">
        <v>46</v>
      </c>
      <c r="C7134" t="s">
        <v>47</v>
      </c>
      <c r="D7134" t="s">
        <v>7542</v>
      </c>
      <c r="E7134" t="s">
        <v>88</v>
      </c>
      <c r="F7134" t="s">
        <v>79</v>
      </c>
      <c r="G7134" t="s">
        <v>51</v>
      </c>
      <c r="H7134" s="20" t="s">
        <v>52</v>
      </c>
      <c r="I7134" t="s">
        <v>53</v>
      </c>
      <c r="J7134" t="s">
        <v>54</v>
      </c>
      <c r="K7134">
        <v>3</v>
      </c>
      <c r="L7134" t="s">
        <v>55</v>
      </c>
      <c r="M7134" t="s">
        <v>77</v>
      </c>
      <c r="N7134" t="s">
        <v>89</v>
      </c>
      <c r="O7134" s="21" t="s">
        <v>58</v>
      </c>
      <c r="P7134" s="21" t="s">
        <v>5970</v>
      </c>
      <c r="Q7134" s="20" t="s">
        <v>919</v>
      </c>
      <c r="R7134" s="21" t="s">
        <v>920</v>
      </c>
      <c r="S7134" s="35">
        <v>1</v>
      </c>
      <c r="T7134" s="22">
        <v>1</v>
      </c>
      <c r="U7134" s="20" t="s">
        <v>62</v>
      </c>
      <c r="V7134" s="20">
        <v>45904</v>
      </c>
      <c r="W7134" s="21">
        <v>9</v>
      </c>
      <c r="X7134" s="20">
        <v>45917</v>
      </c>
      <c r="Y7134" s="20">
        <v>45915</v>
      </c>
      <c r="Z7134" s="48">
        <v>9</v>
      </c>
      <c r="AA7134">
        <v>2025</v>
      </c>
      <c r="AB7134" s="45">
        <v>33121</v>
      </c>
      <c r="AC7134" s="45">
        <v>33121</v>
      </c>
      <c r="AK7134" s="10"/>
    </row>
    <row r="7135" spans="1:37">
      <c r="A7135" t="s">
        <v>45</v>
      </c>
      <c r="B7135" t="s">
        <v>46</v>
      </c>
      <c r="C7135" t="s">
        <v>47</v>
      </c>
      <c r="D7135" t="s">
        <v>7543</v>
      </c>
      <c r="E7135" t="s">
        <v>88</v>
      </c>
      <c r="F7135" t="s">
        <v>79</v>
      </c>
      <c r="G7135" t="s">
        <v>51</v>
      </c>
      <c r="H7135" s="20" t="s">
        <v>52</v>
      </c>
      <c r="I7135" t="s">
        <v>53</v>
      </c>
      <c r="J7135" t="s">
        <v>54</v>
      </c>
      <c r="K7135">
        <v>3</v>
      </c>
      <c r="L7135" t="s">
        <v>55</v>
      </c>
      <c r="M7135" t="s">
        <v>77</v>
      </c>
      <c r="N7135" t="s">
        <v>89</v>
      </c>
      <c r="O7135" s="21" t="s">
        <v>58</v>
      </c>
      <c r="P7135" s="21" t="s">
        <v>97</v>
      </c>
      <c r="Q7135" s="20" t="s">
        <v>2440</v>
      </c>
      <c r="R7135" s="21" t="s">
        <v>2441</v>
      </c>
      <c r="S7135" s="35">
        <v>1</v>
      </c>
      <c r="T7135" s="22">
        <v>1</v>
      </c>
      <c r="U7135" s="20" t="s">
        <v>62</v>
      </c>
      <c r="V7135" s="20">
        <v>45904</v>
      </c>
      <c r="W7135" s="21">
        <v>9</v>
      </c>
      <c r="X7135" s="20">
        <v>45912</v>
      </c>
      <c r="Y7135" s="20">
        <v>45908</v>
      </c>
      <c r="Z7135" s="48">
        <v>9</v>
      </c>
      <c r="AA7135">
        <v>2025</v>
      </c>
      <c r="AB7135" s="45">
        <v>33122</v>
      </c>
      <c r="AC7135" s="45">
        <v>33122</v>
      </c>
      <c r="AK7135" s="10"/>
    </row>
    <row r="7136" spans="1:37">
      <c r="A7136" t="s">
        <v>45</v>
      </c>
      <c r="B7136" t="s">
        <v>46</v>
      </c>
      <c r="C7136" t="s">
        <v>47</v>
      </c>
      <c r="D7136" t="s">
        <v>7544</v>
      </c>
      <c r="E7136" t="s">
        <v>88</v>
      </c>
      <c r="F7136" t="s">
        <v>79</v>
      </c>
      <c r="G7136" t="s">
        <v>51</v>
      </c>
      <c r="H7136" s="20" t="s">
        <v>52</v>
      </c>
      <c r="I7136" t="s">
        <v>53</v>
      </c>
      <c r="J7136" t="s">
        <v>54</v>
      </c>
      <c r="K7136">
        <v>3</v>
      </c>
      <c r="L7136" t="s">
        <v>55</v>
      </c>
      <c r="M7136" t="s">
        <v>56</v>
      </c>
      <c r="N7136" t="s">
        <v>57</v>
      </c>
      <c r="O7136" s="21" t="s">
        <v>58</v>
      </c>
      <c r="P7136" s="21" t="s">
        <v>64</v>
      </c>
      <c r="Q7136" s="20" t="s">
        <v>221</v>
      </c>
      <c r="R7136" s="21" t="s">
        <v>222</v>
      </c>
      <c r="S7136" s="35">
        <v>1</v>
      </c>
      <c r="T7136" s="22">
        <v>1</v>
      </c>
      <c r="U7136" s="20" t="s">
        <v>62</v>
      </c>
      <c r="V7136" s="20">
        <v>45904</v>
      </c>
      <c r="W7136" s="21">
        <v>9</v>
      </c>
      <c r="X7136" s="20">
        <v>45915</v>
      </c>
      <c r="Y7136" s="20">
        <v>45910</v>
      </c>
      <c r="Z7136" s="48">
        <v>9</v>
      </c>
      <c r="AA7136">
        <v>2025</v>
      </c>
      <c r="AB7136" s="45">
        <v>113324</v>
      </c>
      <c r="AC7136" s="45">
        <v>113324</v>
      </c>
      <c r="AK7136" s="10"/>
    </row>
    <row r="7137" spans="1:37">
      <c r="A7137" t="s">
        <v>45</v>
      </c>
      <c r="B7137" t="s">
        <v>46</v>
      </c>
      <c r="C7137" t="s">
        <v>47</v>
      </c>
      <c r="D7137" t="s">
        <v>7545</v>
      </c>
      <c r="E7137" t="s">
        <v>88</v>
      </c>
      <c r="F7137" t="s">
        <v>79</v>
      </c>
      <c r="G7137" t="s">
        <v>51</v>
      </c>
      <c r="H7137" s="20" t="s">
        <v>52</v>
      </c>
      <c r="I7137" t="s">
        <v>53</v>
      </c>
      <c r="J7137" t="s">
        <v>54</v>
      </c>
      <c r="K7137">
        <v>3</v>
      </c>
      <c r="L7137" t="s">
        <v>55</v>
      </c>
      <c r="M7137" t="s">
        <v>77</v>
      </c>
      <c r="N7137" t="s">
        <v>89</v>
      </c>
      <c r="O7137" s="21" t="s">
        <v>58</v>
      </c>
      <c r="P7137" s="21" t="s">
        <v>90</v>
      </c>
      <c r="Q7137" s="20" t="s">
        <v>5489</v>
      </c>
      <c r="R7137" s="21" t="s">
        <v>5490</v>
      </c>
      <c r="S7137" s="35">
        <v>1</v>
      </c>
      <c r="T7137" s="22">
        <v>1</v>
      </c>
      <c r="U7137" s="20" t="s">
        <v>62</v>
      </c>
      <c r="V7137" s="20">
        <v>45904</v>
      </c>
      <c r="W7137" s="21">
        <v>9</v>
      </c>
      <c r="X7137" s="20">
        <v>45912</v>
      </c>
      <c r="Y7137" s="20">
        <v>45910</v>
      </c>
      <c r="Z7137" s="48">
        <v>9</v>
      </c>
      <c r="AA7137">
        <v>2025</v>
      </c>
      <c r="AB7137" s="45">
        <v>99992</v>
      </c>
      <c r="AC7137" s="45">
        <v>99992</v>
      </c>
      <c r="AK7137" s="10"/>
    </row>
    <row r="7138" spans="1:37">
      <c r="A7138" t="s">
        <v>45</v>
      </c>
      <c r="B7138" t="s">
        <v>46</v>
      </c>
      <c r="C7138" t="s">
        <v>47</v>
      </c>
      <c r="D7138" t="s">
        <v>7546</v>
      </c>
      <c r="E7138" t="s">
        <v>88</v>
      </c>
      <c r="F7138" t="s">
        <v>79</v>
      </c>
      <c r="G7138" t="s">
        <v>51</v>
      </c>
      <c r="H7138" s="20" t="s">
        <v>52</v>
      </c>
      <c r="I7138" t="s">
        <v>53</v>
      </c>
      <c r="J7138" t="s">
        <v>54</v>
      </c>
      <c r="K7138">
        <v>3</v>
      </c>
      <c r="L7138" t="s">
        <v>55</v>
      </c>
      <c r="M7138" t="s">
        <v>77</v>
      </c>
      <c r="N7138" t="s">
        <v>89</v>
      </c>
      <c r="O7138" s="21" t="s">
        <v>58</v>
      </c>
      <c r="P7138" s="21" t="s">
        <v>119</v>
      </c>
      <c r="Q7138" s="20" t="s">
        <v>3415</v>
      </c>
      <c r="R7138" s="21" t="s">
        <v>3416</v>
      </c>
      <c r="S7138" s="35">
        <v>1</v>
      </c>
      <c r="T7138" s="22">
        <v>1</v>
      </c>
      <c r="U7138" s="20" t="s">
        <v>62</v>
      </c>
      <c r="V7138" s="20">
        <v>45907</v>
      </c>
      <c r="W7138" s="21">
        <v>9</v>
      </c>
      <c r="X7138" s="20">
        <v>45916</v>
      </c>
      <c r="Y7138" s="20">
        <v>45912</v>
      </c>
      <c r="Z7138" s="48">
        <v>9</v>
      </c>
      <c r="AA7138">
        <v>2025</v>
      </c>
      <c r="AB7138" s="45">
        <v>39992</v>
      </c>
      <c r="AC7138" s="45">
        <v>39992</v>
      </c>
      <c r="AK7138" s="10"/>
    </row>
    <row r="7139" spans="1:37">
      <c r="A7139" t="s">
        <v>45</v>
      </c>
      <c r="B7139" t="s">
        <v>46</v>
      </c>
      <c r="C7139" t="s">
        <v>47</v>
      </c>
      <c r="D7139" t="s">
        <v>7547</v>
      </c>
      <c r="E7139" t="s">
        <v>88</v>
      </c>
      <c r="F7139" t="s">
        <v>79</v>
      </c>
      <c r="G7139" t="s">
        <v>51</v>
      </c>
      <c r="H7139" s="20" t="s">
        <v>52</v>
      </c>
      <c r="I7139" t="s">
        <v>53</v>
      </c>
      <c r="J7139" t="s">
        <v>54</v>
      </c>
      <c r="K7139">
        <v>3</v>
      </c>
      <c r="L7139" t="s">
        <v>55</v>
      </c>
      <c r="M7139" t="s">
        <v>77</v>
      </c>
      <c r="N7139" t="s">
        <v>89</v>
      </c>
      <c r="O7139" s="21" t="s">
        <v>58</v>
      </c>
      <c r="P7139" s="21" t="s">
        <v>119</v>
      </c>
      <c r="Q7139" s="20" t="s">
        <v>120</v>
      </c>
      <c r="R7139" s="21" t="s">
        <v>121</v>
      </c>
      <c r="S7139" s="35">
        <v>1</v>
      </c>
      <c r="T7139" s="22">
        <v>1</v>
      </c>
      <c r="U7139" s="20" t="s">
        <v>62</v>
      </c>
      <c r="V7139" s="20">
        <v>45907</v>
      </c>
      <c r="W7139" s="21">
        <v>9</v>
      </c>
      <c r="X7139" s="20">
        <v>45916</v>
      </c>
      <c r="Y7139" s="20">
        <v>45912</v>
      </c>
      <c r="Z7139" s="48">
        <v>9</v>
      </c>
      <c r="AA7139">
        <v>2025</v>
      </c>
      <c r="AB7139" s="45">
        <v>93325</v>
      </c>
      <c r="AC7139" s="45">
        <v>93325</v>
      </c>
      <c r="AK7139" s="10"/>
    </row>
    <row r="7140" spans="1:37">
      <c r="A7140" t="s">
        <v>45</v>
      </c>
      <c r="B7140" t="s">
        <v>46</v>
      </c>
      <c r="C7140" t="s">
        <v>47</v>
      </c>
      <c r="D7140" t="s">
        <v>7548</v>
      </c>
      <c r="E7140" t="s">
        <v>88</v>
      </c>
      <c r="F7140" t="s">
        <v>79</v>
      </c>
      <c r="G7140" t="s">
        <v>51</v>
      </c>
      <c r="H7140" s="20" t="s">
        <v>52</v>
      </c>
      <c r="I7140" t="s">
        <v>53</v>
      </c>
      <c r="J7140" t="s">
        <v>54</v>
      </c>
      <c r="K7140">
        <v>3</v>
      </c>
      <c r="L7140" t="s">
        <v>55</v>
      </c>
      <c r="M7140" t="s">
        <v>77</v>
      </c>
      <c r="N7140" t="s">
        <v>89</v>
      </c>
      <c r="O7140" s="21" t="s">
        <v>58</v>
      </c>
      <c r="P7140" s="21" t="s">
        <v>150</v>
      </c>
      <c r="Q7140" s="20" t="s">
        <v>151</v>
      </c>
      <c r="R7140" s="21" t="s">
        <v>152</v>
      </c>
      <c r="S7140" s="35">
        <v>1</v>
      </c>
      <c r="T7140" s="22">
        <v>1</v>
      </c>
      <c r="U7140" s="20" t="s">
        <v>62</v>
      </c>
      <c r="V7140" s="20">
        <v>45907</v>
      </c>
      <c r="W7140" s="21">
        <v>9</v>
      </c>
      <c r="X7140" s="20">
        <v>45917</v>
      </c>
      <c r="Y7140" s="20">
        <v>45912</v>
      </c>
      <c r="Z7140" s="48">
        <v>9</v>
      </c>
      <c r="AA7140">
        <v>2025</v>
      </c>
      <c r="AB7140" s="45">
        <v>79997</v>
      </c>
      <c r="AC7140" s="45">
        <v>79997</v>
      </c>
      <c r="AK7140" s="10"/>
    </row>
    <row r="7141" spans="1:37">
      <c r="A7141" t="s">
        <v>45</v>
      </c>
      <c r="B7141" t="s">
        <v>46</v>
      </c>
      <c r="C7141" t="s">
        <v>47</v>
      </c>
      <c r="D7141" t="s">
        <v>7549</v>
      </c>
      <c r="E7141" t="s">
        <v>88</v>
      </c>
      <c r="F7141" t="s">
        <v>79</v>
      </c>
      <c r="G7141" t="s">
        <v>51</v>
      </c>
      <c r="H7141" s="20" t="s">
        <v>52</v>
      </c>
      <c r="I7141" t="s">
        <v>53</v>
      </c>
      <c r="J7141" t="s">
        <v>54</v>
      </c>
      <c r="K7141">
        <v>3</v>
      </c>
      <c r="L7141" t="s">
        <v>55</v>
      </c>
      <c r="M7141" t="s">
        <v>77</v>
      </c>
      <c r="N7141" t="s">
        <v>89</v>
      </c>
      <c r="O7141" s="21" t="s">
        <v>58</v>
      </c>
      <c r="P7141" s="21" t="s">
        <v>119</v>
      </c>
      <c r="Q7141" s="20" t="s">
        <v>3415</v>
      </c>
      <c r="R7141" s="21" t="s">
        <v>3416</v>
      </c>
      <c r="S7141" s="35">
        <v>1</v>
      </c>
      <c r="T7141" s="22">
        <v>1</v>
      </c>
      <c r="U7141" s="20" t="s">
        <v>62</v>
      </c>
      <c r="V7141" s="20">
        <v>45907</v>
      </c>
      <c r="W7141" s="21">
        <v>9</v>
      </c>
      <c r="X7141" s="20">
        <v>45915</v>
      </c>
      <c r="Y7141" s="20">
        <v>45910</v>
      </c>
      <c r="Z7141" s="48">
        <v>9</v>
      </c>
      <c r="AA7141">
        <v>2025</v>
      </c>
      <c r="AB7141" s="45">
        <v>39992</v>
      </c>
      <c r="AC7141" s="45">
        <v>39992</v>
      </c>
      <c r="AK7141" s="10"/>
    </row>
    <row r="7142" spans="1:37">
      <c r="A7142" t="s">
        <v>45</v>
      </c>
      <c r="B7142" t="s">
        <v>46</v>
      </c>
      <c r="C7142" t="s">
        <v>47</v>
      </c>
      <c r="D7142" t="s">
        <v>7550</v>
      </c>
      <c r="E7142" t="s">
        <v>88</v>
      </c>
      <c r="F7142" t="s">
        <v>79</v>
      </c>
      <c r="G7142" t="s">
        <v>51</v>
      </c>
      <c r="H7142" s="20" t="s">
        <v>52</v>
      </c>
      <c r="I7142" t="s">
        <v>53</v>
      </c>
      <c r="J7142" t="s">
        <v>54</v>
      </c>
      <c r="K7142">
        <v>3</v>
      </c>
      <c r="L7142" t="s">
        <v>55</v>
      </c>
      <c r="M7142" t="s">
        <v>77</v>
      </c>
      <c r="N7142" t="s">
        <v>89</v>
      </c>
      <c r="O7142" s="21" t="s">
        <v>58</v>
      </c>
      <c r="P7142" s="21" t="s">
        <v>90</v>
      </c>
      <c r="Q7142" s="20" t="s">
        <v>731</v>
      </c>
      <c r="R7142" s="21" t="s">
        <v>732</v>
      </c>
      <c r="S7142" s="35">
        <v>1</v>
      </c>
      <c r="T7142" s="22">
        <v>1</v>
      </c>
      <c r="U7142" s="20" t="s">
        <v>62</v>
      </c>
      <c r="V7142" s="20">
        <v>45907</v>
      </c>
      <c r="W7142" s="21">
        <v>9</v>
      </c>
      <c r="X7142" s="20">
        <v>45922</v>
      </c>
      <c r="Y7142" s="20">
        <v>45915</v>
      </c>
      <c r="Z7142" s="48">
        <v>9</v>
      </c>
      <c r="AA7142">
        <v>2025</v>
      </c>
      <c r="AB7142" s="45">
        <v>81239</v>
      </c>
      <c r="AC7142" s="45">
        <v>81239</v>
      </c>
      <c r="AK7142" s="10"/>
    </row>
    <row r="7143" spans="1:37">
      <c r="A7143" t="s">
        <v>45</v>
      </c>
      <c r="B7143" t="s">
        <v>46</v>
      </c>
      <c r="C7143" t="s">
        <v>47</v>
      </c>
      <c r="D7143" t="s">
        <v>7551</v>
      </c>
      <c r="E7143" t="s">
        <v>88</v>
      </c>
      <c r="F7143" t="s">
        <v>79</v>
      </c>
      <c r="G7143" t="s">
        <v>51</v>
      </c>
      <c r="H7143" s="20" t="s">
        <v>52</v>
      </c>
      <c r="I7143" t="s">
        <v>53</v>
      </c>
      <c r="J7143" t="s">
        <v>54</v>
      </c>
      <c r="K7143">
        <v>3</v>
      </c>
      <c r="L7143" t="s">
        <v>55</v>
      </c>
      <c r="M7143" t="s">
        <v>77</v>
      </c>
      <c r="N7143" t="s">
        <v>89</v>
      </c>
      <c r="O7143" s="21" t="s">
        <v>58</v>
      </c>
      <c r="P7143" s="21" t="s">
        <v>90</v>
      </c>
      <c r="Q7143" s="20" t="s">
        <v>163</v>
      </c>
      <c r="R7143" s="21" t="s">
        <v>164</v>
      </c>
      <c r="S7143" s="35">
        <v>1</v>
      </c>
      <c r="T7143" s="22">
        <v>1</v>
      </c>
      <c r="U7143" s="20" t="s">
        <v>62</v>
      </c>
      <c r="V7143" s="20">
        <v>45905</v>
      </c>
      <c r="W7143" s="21">
        <v>9</v>
      </c>
      <c r="X7143" s="20">
        <v>45912</v>
      </c>
      <c r="Y7143" s="20">
        <v>45908</v>
      </c>
      <c r="Z7143" s="48">
        <v>9</v>
      </c>
      <c r="AA7143">
        <v>2025</v>
      </c>
      <c r="AB7143" s="45">
        <v>40620</v>
      </c>
      <c r="AC7143" s="45">
        <v>40620</v>
      </c>
      <c r="AK7143" s="10"/>
    </row>
    <row r="7144" spans="1:37">
      <c r="A7144" t="s">
        <v>45</v>
      </c>
      <c r="B7144" t="s">
        <v>46</v>
      </c>
      <c r="C7144" t="s">
        <v>47</v>
      </c>
      <c r="D7144" t="s">
        <v>7552</v>
      </c>
      <c r="E7144" t="s">
        <v>88</v>
      </c>
      <c r="F7144" t="s">
        <v>79</v>
      </c>
      <c r="G7144" t="s">
        <v>51</v>
      </c>
      <c r="H7144" s="20" t="s">
        <v>52</v>
      </c>
      <c r="I7144" t="s">
        <v>53</v>
      </c>
      <c r="J7144" t="s">
        <v>54</v>
      </c>
      <c r="K7144">
        <v>3</v>
      </c>
      <c r="L7144" t="s">
        <v>55</v>
      </c>
      <c r="M7144" t="s">
        <v>56</v>
      </c>
      <c r="N7144" t="s">
        <v>57</v>
      </c>
      <c r="O7144" s="21" t="s">
        <v>58</v>
      </c>
      <c r="P7144" s="21" t="s">
        <v>64</v>
      </c>
      <c r="Q7144" s="20" t="s">
        <v>224</v>
      </c>
      <c r="R7144" s="21" t="s">
        <v>225</v>
      </c>
      <c r="S7144" s="35">
        <v>1</v>
      </c>
      <c r="T7144" s="22">
        <v>1</v>
      </c>
      <c r="U7144" s="20" t="s">
        <v>62</v>
      </c>
      <c r="V7144" s="20">
        <v>45907</v>
      </c>
      <c r="W7144" s="21">
        <v>9</v>
      </c>
      <c r="X7144" s="20">
        <v>45917</v>
      </c>
      <c r="Y7144" s="20">
        <v>45912</v>
      </c>
      <c r="Z7144" s="48">
        <v>9</v>
      </c>
      <c r="AA7144">
        <v>2025</v>
      </c>
      <c r="AB7144" s="45">
        <v>113333</v>
      </c>
      <c r="AC7144" s="45">
        <v>113333</v>
      </c>
      <c r="AK7144" s="10"/>
    </row>
    <row r="7145" spans="1:37">
      <c r="A7145" t="s">
        <v>45</v>
      </c>
      <c r="B7145" t="s">
        <v>46</v>
      </c>
      <c r="C7145" t="s">
        <v>47</v>
      </c>
      <c r="D7145" t="s">
        <v>7553</v>
      </c>
      <c r="E7145" t="s">
        <v>88</v>
      </c>
      <c r="F7145" t="s">
        <v>79</v>
      </c>
      <c r="G7145" t="s">
        <v>51</v>
      </c>
      <c r="H7145" s="20" t="s">
        <v>52</v>
      </c>
      <c r="I7145" t="s">
        <v>53</v>
      </c>
      <c r="J7145" t="s">
        <v>54</v>
      </c>
      <c r="K7145">
        <v>3</v>
      </c>
      <c r="L7145" t="s">
        <v>55</v>
      </c>
      <c r="M7145" t="s">
        <v>77</v>
      </c>
      <c r="N7145" t="s">
        <v>89</v>
      </c>
      <c r="O7145" s="21" t="s">
        <v>58</v>
      </c>
      <c r="P7145" s="21" t="s">
        <v>126</v>
      </c>
      <c r="Q7145" s="20" t="s">
        <v>892</v>
      </c>
      <c r="R7145" s="21" t="s">
        <v>893</v>
      </c>
      <c r="S7145" s="35">
        <v>1</v>
      </c>
      <c r="T7145" s="22">
        <v>1</v>
      </c>
      <c r="U7145" s="20" t="s">
        <v>62</v>
      </c>
      <c r="V7145" s="20">
        <v>45907</v>
      </c>
      <c r="W7145" s="21">
        <v>9</v>
      </c>
      <c r="X7145" s="20">
        <v>45922</v>
      </c>
      <c r="Y7145" s="20">
        <v>45915</v>
      </c>
      <c r="Z7145" s="48">
        <v>9</v>
      </c>
      <c r="AA7145">
        <v>2025</v>
      </c>
      <c r="AB7145" s="45">
        <v>28119</v>
      </c>
      <c r="AC7145" s="45">
        <v>28119</v>
      </c>
      <c r="AK7145" s="10"/>
    </row>
    <row r="7146" spans="1:37">
      <c r="A7146" t="s">
        <v>45</v>
      </c>
      <c r="B7146" t="s">
        <v>46</v>
      </c>
      <c r="C7146" t="s">
        <v>47</v>
      </c>
      <c r="D7146" t="s">
        <v>7554</v>
      </c>
      <c r="E7146" t="s">
        <v>88</v>
      </c>
      <c r="F7146" t="s">
        <v>79</v>
      </c>
      <c r="G7146" t="s">
        <v>51</v>
      </c>
      <c r="H7146" s="20" t="s">
        <v>52</v>
      </c>
      <c r="I7146" t="s">
        <v>53</v>
      </c>
      <c r="J7146" t="s">
        <v>54</v>
      </c>
      <c r="K7146">
        <v>3</v>
      </c>
      <c r="L7146" t="s">
        <v>55</v>
      </c>
      <c r="M7146" t="s">
        <v>56</v>
      </c>
      <c r="N7146" t="s">
        <v>57</v>
      </c>
      <c r="O7146" s="21" t="s">
        <v>58</v>
      </c>
      <c r="P7146" s="21" t="s">
        <v>64</v>
      </c>
      <c r="Q7146" s="20" t="s">
        <v>94</v>
      </c>
      <c r="R7146" s="21" t="s">
        <v>95</v>
      </c>
      <c r="S7146" s="35">
        <v>1</v>
      </c>
      <c r="T7146" s="22">
        <v>1</v>
      </c>
      <c r="U7146" s="20" t="s">
        <v>62</v>
      </c>
      <c r="V7146" s="20">
        <v>45907</v>
      </c>
      <c r="W7146" s="21">
        <v>9</v>
      </c>
      <c r="X7146" s="20">
        <v>45925</v>
      </c>
      <c r="Y7146" s="20">
        <v>45917</v>
      </c>
      <c r="Z7146" s="48">
        <v>9</v>
      </c>
      <c r="AA7146">
        <v>2025</v>
      </c>
      <c r="AB7146" s="45">
        <v>31242</v>
      </c>
      <c r="AC7146" s="45">
        <v>31242</v>
      </c>
      <c r="AK7146" s="10"/>
    </row>
    <row r="7147" spans="1:37">
      <c r="A7147" t="s">
        <v>45</v>
      </c>
      <c r="B7147" t="s">
        <v>46</v>
      </c>
      <c r="C7147" t="s">
        <v>47</v>
      </c>
      <c r="D7147" t="s">
        <v>7555</v>
      </c>
      <c r="E7147" t="s">
        <v>88</v>
      </c>
      <c r="F7147" t="s">
        <v>79</v>
      </c>
      <c r="G7147" t="s">
        <v>51</v>
      </c>
      <c r="H7147" s="20" t="s">
        <v>52</v>
      </c>
      <c r="I7147" t="s">
        <v>53</v>
      </c>
      <c r="J7147" t="s">
        <v>54</v>
      </c>
      <c r="K7147">
        <v>3</v>
      </c>
      <c r="L7147" t="s">
        <v>55</v>
      </c>
      <c r="M7147" t="s">
        <v>77</v>
      </c>
      <c r="N7147" t="s">
        <v>89</v>
      </c>
      <c r="O7147" s="21" t="s">
        <v>58</v>
      </c>
      <c r="P7147" s="21" t="s">
        <v>119</v>
      </c>
      <c r="Q7147" s="20" t="s">
        <v>3415</v>
      </c>
      <c r="R7147" s="21" t="s">
        <v>3416</v>
      </c>
      <c r="S7147" s="35">
        <v>1</v>
      </c>
      <c r="T7147" s="22">
        <v>1</v>
      </c>
      <c r="U7147" s="20" t="s">
        <v>62</v>
      </c>
      <c r="V7147" s="20">
        <v>45907</v>
      </c>
      <c r="W7147" s="21">
        <v>9</v>
      </c>
      <c r="X7147" s="20">
        <v>45916</v>
      </c>
      <c r="Y7147" s="20">
        <v>45912</v>
      </c>
      <c r="Z7147" s="48">
        <v>9</v>
      </c>
      <c r="AA7147">
        <v>2025</v>
      </c>
      <c r="AB7147" s="45">
        <v>39992</v>
      </c>
      <c r="AC7147" s="45">
        <v>39992</v>
      </c>
      <c r="AK7147" s="10"/>
    </row>
    <row r="7148" spans="1:37">
      <c r="A7148" t="s">
        <v>45</v>
      </c>
      <c r="B7148" t="s">
        <v>46</v>
      </c>
      <c r="C7148" t="s">
        <v>47</v>
      </c>
      <c r="D7148" t="s">
        <v>7556</v>
      </c>
      <c r="E7148" t="s">
        <v>88</v>
      </c>
      <c r="F7148" t="s">
        <v>79</v>
      </c>
      <c r="G7148" t="s">
        <v>51</v>
      </c>
      <c r="H7148" s="20" t="s">
        <v>52</v>
      </c>
      <c r="I7148" t="s">
        <v>53</v>
      </c>
      <c r="J7148" t="s">
        <v>54</v>
      </c>
      <c r="K7148">
        <v>3</v>
      </c>
      <c r="L7148" t="s">
        <v>55</v>
      </c>
      <c r="M7148" t="s">
        <v>77</v>
      </c>
      <c r="N7148" t="s">
        <v>89</v>
      </c>
      <c r="O7148" s="21" t="s">
        <v>58</v>
      </c>
      <c r="P7148" s="21" t="s">
        <v>366</v>
      </c>
      <c r="Q7148" s="20" t="s">
        <v>542</v>
      </c>
      <c r="R7148" s="21" t="s">
        <v>543</v>
      </c>
      <c r="S7148" s="35">
        <v>1</v>
      </c>
      <c r="T7148" s="22">
        <v>1</v>
      </c>
      <c r="U7148" s="20" t="s">
        <v>62</v>
      </c>
      <c r="V7148" s="20">
        <v>45906</v>
      </c>
      <c r="W7148" s="21">
        <v>9</v>
      </c>
      <c r="X7148" s="20">
        <v>45915</v>
      </c>
      <c r="Y7148" s="20">
        <v>45910</v>
      </c>
      <c r="Z7148" s="48">
        <v>9</v>
      </c>
      <c r="AA7148">
        <v>2025</v>
      </c>
      <c r="AB7148" s="45">
        <v>43745</v>
      </c>
      <c r="AC7148" s="45">
        <v>43745</v>
      </c>
      <c r="AK7148" s="10"/>
    </row>
    <row r="7149" spans="1:37">
      <c r="A7149" t="s">
        <v>45</v>
      </c>
      <c r="B7149" t="s">
        <v>46</v>
      </c>
      <c r="C7149" t="s">
        <v>47</v>
      </c>
      <c r="D7149" t="s">
        <v>7557</v>
      </c>
      <c r="E7149" t="s">
        <v>88</v>
      </c>
      <c r="F7149" t="s">
        <v>79</v>
      </c>
      <c r="G7149" t="s">
        <v>51</v>
      </c>
      <c r="H7149" s="20" t="s">
        <v>52</v>
      </c>
      <c r="I7149" t="s">
        <v>53</v>
      </c>
      <c r="J7149" t="s">
        <v>54</v>
      </c>
      <c r="K7149">
        <v>3</v>
      </c>
      <c r="L7149" t="s">
        <v>55</v>
      </c>
      <c r="M7149" t="s">
        <v>77</v>
      </c>
      <c r="N7149" t="s">
        <v>89</v>
      </c>
      <c r="O7149" s="21" t="s">
        <v>58</v>
      </c>
      <c r="P7149" s="21" t="s">
        <v>119</v>
      </c>
      <c r="Q7149" s="20" t="s">
        <v>7279</v>
      </c>
      <c r="R7149" s="21" t="s">
        <v>7280</v>
      </c>
      <c r="S7149" s="35">
        <v>1</v>
      </c>
      <c r="T7149" s="22">
        <v>1</v>
      </c>
      <c r="U7149" s="20" t="s">
        <v>62</v>
      </c>
      <c r="V7149" s="20">
        <v>45906</v>
      </c>
      <c r="W7149" s="21">
        <v>9</v>
      </c>
      <c r="X7149" s="20">
        <v>45916</v>
      </c>
      <c r="Y7149" s="20">
        <v>45912</v>
      </c>
      <c r="Z7149" s="48">
        <v>9</v>
      </c>
      <c r="AA7149">
        <v>2025</v>
      </c>
      <c r="AB7149" s="45">
        <v>149988</v>
      </c>
      <c r="AC7149" s="45">
        <v>149988</v>
      </c>
      <c r="AK7149" s="10"/>
    </row>
    <row r="7150" spans="1:37">
      <c r="A7150" t="s">
        <v>45</v>
      </c>
      <c r="B7150" t="s">
        <v>46</v>
      </c>
      <c r="C7150" t="s">
        <v>47</v>
      </c>
      <c r="D7150" t="s">
        <v>7558</v>
      </c>
      <c r="E7150" t="s">
        <v>88</v>
      </c>
      <c r="F7150" t="s">
        <v>79</v>
      </c>
      <c r="G7150" t="s">
        <v>51</v>
      </c>
      <c r="H7150" s="20" t="s">
        <v>52</v>
      </c>
      <c r="I7150" t="s">
        <v>53</v>
      </c>
      <c r="J7150" t="s">
        <v>54</v>
      </c>
      <c r="K7150">
        <v>3</v>
      </c>
      <c r="L7150" t="s">
        <v>55</v>
      </c>
      <c r="M7150" t="s">
        <v>77</v>
      </c>
      <c r="N7150" t="s">
        <v>89</v>
      </c>
      <c r="O7150" s="21" t="s">
        <v>58</v>
      </c>
      <c r="P7150" s="21" t="s">
        <v>97</v>
      </c>
      <c r="Q7150" s="20" t="s">
        <v>1652</v>
      </c>
      <c r="R7150" s="21" t="s">
        <v>1653</v>
      </c>
      <c r="S7150" s="35">
        <v>1</v>
      </c>
      <c r="T7150" s="22">
        <v>1</v>
      </c>
      <c r="U7150" s="20" t="s">
        <v>62</v>
      </c>
      <c r="V7150" s="20">
        <v>45905</v>
      </c>
      <c r="W7150" s="21">
        <v>9</v>
      </c>
      <c r="X7150" s="20">
        <v>45915</v>
      </c>
      <c r="Y7150" s="20">
        <v>45910</v>
      </c>
      <c r="Z7150" s="48">
        <v>9</v>
      </c>
      <c r="AA7150">
        <v>2025</v>
      </c>
      <c r="AB7150" s="45">
        <v>43745</v>
      </c>
      <c r="AC7150" s="45">
        <v>43745</v>
      </c>
      <c r="AK7150" s="10"/>
    </row>
    <row r="7151" spans="1:37">
      <c r="A7151" t="s">
        <v>45</v>
      </c>
      <c r="B7151" t="s">
        <v>46</v>
      </c>
      <c r="C7151" t="s">
        <v>47</v>
      </c>
      <c r="D7151" t="s">
        <v>7559</v>
      </c>
      <c r="E7151" t="s">
        <v>88</v>
      </c>
      <c r="F7151" t="s">
        <v>79</v>
      </c>
      <c r="G7151" t="s">
        <v>51</v>
      </c>
      <c r="H7151" s="20" t="s">
        <v>52</v>
      </c>
      <c r="I7151" t="s">
        <v>53</v>
      </c>
      <c r="J7151" t="s">
        <v>54</v>
      </c>
      <c r="K7151">
        <v>3</v>
      </c>
      <c r="L7151" t="s">
        <v>55</v>
      </c>
      <c r="M7151" t="s">
        <v>56</v>
      </c>
      <c r="N7151" t="s">
        <v>57</v>
      </c>
      <c r="O7151" s="21" t="s">
        <v>58</v>
      </c>
      <c r="P7151" s="21" t="s">
        <v>64</v>
      </c>
      <c r="Q7151" s="20" t="s">
        <v>4165</v>
      </c>
      <c r="R7151" s="21" t="s">
        <v>4166</v>
      </c>
      <c r="S7151" s="35">
        <v>1</v>
      </c>
      <c r="T7151" s="22">
        <v>1</v>
      </c>
      <c r="U7151" s="20" t="s">
        <v>62</v>
      </c>
      <c r="V7151" s="20">
        <v>45906</v>
      </c>
      <c r="W7151" s="21">
        <v>9</v>
      </c>
      <c r="X7151" s="20">
        <v>45916</v>
      </c>
      <c r="Y7151" s="20">
        <v>45910</v>
      </c>
      <c r="Z7151" s="48">
        <v>9</v>
      </c>
      <c r="AA7151">
        <v>2025</v>
      </c>
      <c r="AB7151" s="45">
        <v>113324</v>
      </c>
      <c r="AC7151" s="45">
        <v>113324</v>
      </c>
      <c r="AK7151" s="10"/>
    </row>
    <row r="7152" spans="1:37">
      <c r="A7152" t="s">
        <v>45</v>
      </c>
      <c r="B7152" t="s">
        <v>46</v>
      </c>
      <c r="C7152" t="s">
        <v>47</v>
      </c>
      <c r="D7152" t="s">
        <v>7560</v>
      </c>
      <c r="E7152" t="s">
        <v>88</v>
      </c>
      <c r="F7152" t="s">
        <v>79</v>
      </c>
      <c r="G7152" t="s">
        <v>51</v>
      </c>
      <c r="H7152" s="20" t="s">
        <v>52</v>
      </c>
      <c r="I7152" t="s">
        <v>53</v>
      </c>
      <c r="J7152" t="s">
        <v>54</v>
      </c>
      <c r="K7152">
        <v>3</v>
      </c>
      <c r="L7152" t="s">
        <v>55</v>
      </c>
      <c r="M7152" t="s">
        <v>77</v>
      </c>
      <c r="N7152" t="s">
        <v>89</v>
      </c>
      <c r="O7152" s="21" t="s">
        <v>58</v>
      </c>
      <c r="P7152" s="21" t="s">
        <v>366</v>
      </c>
      <c r="Q7152" s="20" t="s">
        <v>2386</v>
      </c>
      <c r="R7152" s="21" t="s">
        <v>2387</v>
      </c>
      <c r="S7152" s="35">
        <v>1</v>
      </c>
      <c r="T7152" s="22">
        <v>1</v>
      </c>
      <c r="U7152" s="20" t="s">
        <v>62</v>
      </c>
      <c r="V7152" s="20">
        <v>45906</v>
      </c>
      <c r="W7152" s="21">
        <v>9</v>
      </c>
      <c r="X7152" s="20">
        <v>45916</v>
      </c>
      <c r="Y7152" s="20">
        <v>45912</v>
      </c>
      <c r="Z7152" s="48">
        <v>9</v>
      </c>
      <c r="AA7152">
        <v>2025</v>
      </c>
      <c r="AB7152" s="45">
        <v>43745</v>
      </c>
      <c r="AC7152" s="45">
        <v>43745</v>
      </c>
      <c r="AK7152" s="10"/>
    </row>
    <row r="7153" spans="1:37">
      <c r="A7153" t="s">
        <v>45</v>
      </c>
      <c r="B7153" t="s">
        <v>46</v>
      </c>
      <c r="C7153" t="s">
        <v>47</v>
      </c>
      <c r="D7153" t="s">
        <v>7561</v>
      </c>
      <c r="E7153" t="s">
        <v>88</v>
      </c>
      <c r="F7153" t="s">
        <v>79</v>
      </c>
      <c r="G7153" t="s">
        <v>51</v>
      </c>
      <c r="H7153" s="20" t="s">
        <v>52</v>
      </c>
      <c r="I7153" t="s">
        <v>53</v>
      </c>
      <c r="J7153" t="s">
        <v>54</v>
      </c>
      <c r="K7153">
        <v>3</v>
      </c>
      <c r="L7153" t="s">
        <v>55</v>
      </c>
      <c r="M7153" t="s">
        <v>77</v>
      </c>
      <c r="N7153" t="s">
        <v>89</v>
      </c>
      <c r="O7153" s="21" t="s">
        <v>58</v>
      </c>
      <c r="P7153" s="21" t="s">
        <v>119</v>
      </c>
      <c r="Q7153" s="20" t="s">
        <v>968</v>
      </c>
      <c r="R7153" s="21" t="s">
        <v>969</v>
      </c>
      <c r="S7153" s="35">
        <v>1</v>
      </c>
      <c r="T7153" s="22">
        <v>1</v>
      </c>
      <c r="U7153" s="20" t="s">
        <v>62</v>
      </c>
      <c r="V7153" s="20">
        <v>45906</v>
      </c>
      <c r="W7153" s="21">
        <v>9</v>
      </c>
      <c r="X7153" s="20">
        <v>45916</v>
      </c>
      <c r="Y7153" s="20">
        <v>45912</v>
      </c>
      <c r="Z7153" s="48">
        <v>9</v>
      </c>
      <c r="AA7153">
        <v>2025</v>
      </c>
      <c r="AB7153" s="45">
        <v>93325</v>
      </c>
      <c r="AC7153" s="45">
        <v>93325</v>
      </c>
      <c r="AK7153" s="10"/>
    </row>
    <row r="7154" spans="1:37">
      <c r="A7154" t="s">
        <v>45</v>
      </c>
      <c r="B7154" t="s">
        <v>46</v>
      </c>
      <c r="C7154" t="s">
        <v>47</v>
      </c>
      <c r="D7154" t="s">
        <v>7562</v>
      </c>
      <c r="E7154" t="s">
        <v>88</v>
      </c>
      <c r="F7154" t="s">
        <v>79</v>
      </c>
      <c r="G7154" t="s">
        <v>51</v>
      </c>
      <c r="H7154" s="20" t="s">
        <v>52</v>
      </c>
      <c r="I7154" t="s">
        <v>53</v>
      </c>
      <c r="J7154" t="s">
        <v>54</v>
      </c>
      <c r="K7154">
        <v>3</v>
      </c>
      <c r="L7154" t="s">
        <v>55</v>
      </c>
      <c r="M7154" t="s">
        <v>77</v>
      </c>
      <c r="N7154" t="s">
        <v>89</v>
      </c>
      <c r="O7154" s="21" t="s">
        <v>58</v>
      </c>
      <c r="P7154" s="21" t="s">
        <v>150</v>
      </c>
      <c r="Q7154" s="20" t="s">
        <v>498</v>
      </c>
      <c r="R7154" s="21" t="s">
        <v>499</v>
      </c>
      <c r="S7154" s="35">
        <v>1</v>
      </c>
      <c r="T7154" s="22">
        <v>1</v>
      </c>
      <c r="U7154" s="20" t="s">
        <v>62</v>
      </c>
      <c r="V7154" s="20">
        <v>45907</v>
      </c>
      <c r="W7154" s="21">
        <v>9</v>
      </c>
      <c r="X7154" s="20">
        <v>45916</v>
      </c>
      <c r="Y7154" s="20">
        <v>45912</v>
      </c>
      <c r="Z7154" s="48">
        <v>9</v>
      </c>
      <c r="AA7154">
        <v>2025</v>
      </c>
      <c r="AB7154" s="45">
        <v>99995</v>
      </c>
      <c r="AC7154" s="45">
        <v>99995</v>
      </c>
      <c r="AK7154" s="10"/>
    </row>
    <row r="7155" spans="1:37">
      <c r="A7155" t="s">
        <v>45</v>
      </c>
      <c r="B7155" t="s">
        <v>46</v>
      </c>
      <c r="C7155" t="s">
        <v>47</v>
      </c>
      <c r="D7155" t="s">
        <v>7563</v>
      </c>
      <c r="E7155" t="s">
        <v>88</v>
      </c>
      <c r="F7155" t="s">
        <v>79</v>
      </c>
      <c r="G7155" t="s">
        <v>51</v>
      </c>
      <c r="H7155" s="20" t="s">
        <v>52</v>
      </c>
      <c r="I7155" t="s">
        <v>53</v>
      </c>
      <c r="J7155" t="s">
        <v>54</v>
      </c>
      <c r="K7155">
        <v>3</v>
      </c>
      <c r="L7155" t="s">
        <v>55</v>
      </c>
      <c r="M7155" t="s">
        <v>56</v>
      </c>
      <c r="N7155" t="s">
        <v>57</v>
      </c>
      <c r="O7155" s="21" t="s">
        <v>58</v>
      </c>
      <c r="P7155" s="21" t="s">
        <v>64</v>
      </c>
      <c r="Q7155" s="20" t="s">
        <v>410</v>
      </c>
      <c r="R7155" s="21" t="s">
        <v>411</v>
      </c>
      <c r="S7155" s="35">
        <v>1</v>
      </c>
      <c r="T7155" s="22">
        <v>1</v>
      </c>
      <c r="U7155" s="20" t="s">
        <v>62</v>
      </c>
      <c r="V7155" s="20">
        <v>45904</v>
      </c>
      <c r="W7155" s="21">
        <v>9</v>
      </c>
      <c r="X7155" s="20">
        <v>45915</v>
      </c>
      <c r="Y7155" s="20">
        <v>45910</v>
      </c>
      <c r="Z7155" s="48">
        <v>9</v>
      </c>
      <c r="AA7155">
        <v>2025</v>
      </c>
      <c r="AB7155" s="45">
        <v>48742</v>
      </c>
      <c r="AC7155" s="45">
        <v>48742</v>
      </c>
      <c r="AK7155" s="10"/>
    </row>
    <row r="7156" spans="1:37">
      <c r="A7156" t="s">
        <v>45</v>
      </c>
      <c r="B7156" t="s">
        <v>46</v>
      </c>
      <c r="C7156" t="s">
        <v>47</v>
      </c>
      <c r="D7156" t="s">
        <v>7564</v>
      </c>
      <c r="E7156" t="s">
        <v>88</v>
      </c>
      <c r="F7156" t="s">
        <v>79</v>
      </c>
      <c r="G7156" t="s">
        <v>51</v>
      </c>
      <c r="H7156" s="20" t="s">
        <v>52</v>
      </c>
      <c r="I7156" t="s">
        <v>53</v>
      </c>
      <c r="J7156" t="s">
        <v>54</v>
      </c>
      <c r="K7156">
        <v>3</v>
      </c>
      <c r="L7156" t="s">
        <v>55</v>
      </c>
      <c r="M7156" t="s">
        <v>77</v>
      </c>
      <c r="N7156" t="s">
        <v>89</v>
      </c>
      <c r="O7156" s="21" t="s">
        <v>58</v>
      </c>
      <c r="P7156" s="21" t="s">
        <v>119</v>
      </c>
      <c r="Q7156" s="20" t="s">
        <v>968</v>
      </c>
      <c r="R7156" s="21" t="s">
        <v>969</v>
      </c>
      <c r="S7156" s="35">
        <v>1</v>
      </c>
      <c r="T7156" s="22">
        <v>1</v>
      </c>
      <c r="U7156" s="20" t="s">
        <v>62</v>
      </c>
      <c r="V7156" s="20">
        <v>45908</v>
      </c>
      <c r="W7156" s="21">
        <v>9</v>
      </c>
      <c r="X7156" s="20">
        <v>45916</v>
      </c>
      <c r="Y7156" s="20">
        <v>45912</v>
      </c>
      <c r="Z7156" s="48">
        <v>9</v>
      </c>
      <c r="AA7156">
        <v>2025</v>
      </c>
      <c r="AB7156" s="45">
        <v>93325</v>
      </c>
      <c r="AC7156" s="45">
        <v>93325</v>
      </c>
      <c r="AK7156" s="10"/>
    </row>
    <row r="7157" spans="1:37">
      <c r="A7157" t="s">
        <v>45</v>
      </c>
      <c r="B7157" t="s">
        <v>46</v>
      </c>
      <c r="C7157" t="s">
        <v>47</v>
      </c>
      <c r="D7157" t="s">
        <v>7565</v>
      </c>
      <c r="E7157" t="s">
        <v>88</v>
      </c>
      <c r="F7157" t="s">
        <v>79</v>
      </c>
      <c r="G7157" t="s">
        <v>51</v>
      </c>
      <c r="H7157" s="20" t="s">
        <v>52</v>
      </c>
      <c r="I7157" t="s">
        <v>53</v>
      </c>
      <c r="J7157" t="s">
        <v>54</v>
      </c>
      <c r="K7157">
        <v>3</v>
      </c>
      <c r="L7157" t="s">
        <v>55</v>
      </c>
      <c r="M7157" t="s">
        <v>56</v>
      </c>
      <c r="N7157" t="s">
        <v>57</v>
      </c>
      <c r="O7157" s="21" t="s">
        <v>58</v>
      </c>
      <c r="P7157" s="21" t="s">
        <v>64</v>
      </c>
      <c r="Q7157" s="20" t="s">
        <v>224</v>
      </c>
      <c r="R7157" s="21" t="s">
        <v>225</v>
      </c>
      <c r="S7157" s="35">
        <v>1</v>
      </c>
      <c r="T7157" s="22">
        <v>1</v>
      </c>
      <c r="U7157" s="20" t="s">
        <v>62</v>
      </c>
      <c r="V7157" s="20">
        <v>45908</v>
      </c>
      <c r="W7157" s="21">
        <v>9</v>
      </c>
      <c r="X7157" s="20">
        <v>45916</v>
      </c>
      <c r="Y7157" s="20">
        <v>45912</v>
      </c>
      <c r="Z7157" s="48">
        <v>9</v>
      </c>
      <c r="AA7157">
        <v>2025</v>
      </c>
      <c r="AB7157" s="45">
        <v>113333</v>
      </c>
      <c r="AC7157" s="45">
        <v>113333</v>
      </c>
      <c r="AK7157" s="10"/>
    </row>
    <row r="7158" spans="1:37">
      <c r="A7158" t="s">
        <v>45</v>
      </c>
      <c r="B7158" t="s">
        <v>46</v>
      </c>
      <c r="C7158" t="s">
        <v>47</v>
      </c>
      <c r="D7158" t="s">
        <v>7566</v>
      </c>
      <c r="E7158" t="s">
        <v>88</v>
      </c>
      <c r="F7158" t="s">
        <v>79</v>
      </c>
      <c r="G7158" t="s">
        <v>51</v>
      </c>
      <c r="H7158" s="20" t="s">
        <v>52</v>
      </c>
      <c r="I7158" t="s">
        <v>53</v>
      </c>
      <c r="J7158" t="s">
        <v>54</v>
      </c>
      <c r="K7158">
        <v>3</v>
      </c>
      <c r="L7158" t="s">
        <v>55</v>
      </c>
      <c r="M7158" t="s">
        <v>77</v>
      </c>
      <c r="N7158" t="s">
        <v>89</v>
      </c>
      <c r="O7158" s="21" t="s">
        <v>58</v>
      </c>
      <c r="P7158" s="21" t="s">
        <v>90</v>
      </c>
      <c r="Q7158" s="20" t="s">
        <v>2004</v>
      </c>
      <c r="R7158" s="21" t="s">
        <v>2005</v>
      </c>
      <c r="S7158" s="35">
        <v>1</v>
      </c>
      <c r="T7158" s="22">
        <v>1</v>
      </c>
      <c r="U7158" s="20" t="s">
        <v>62</v>
      </c>
      <c r="V7158" s="20">
        <v>45904</v>
      </c>
      <c r="W7158" s="21">
        <v>9</v>
      </c>
      <c r="X7158" s="20">
        <v>45912</v>
      </c>
      <c r="Y7158" s="20">
        <v>45910</v>
      </c>
      <c r="Z7158" s="48">
        <v>9</v>
      </c>
      <c r="AA7158">
        <v>2025</v>
      </c>
      <c r="AB7158" s="45">
        <v>106656</v>
      </c>
      <c r="AC7158" s="45">
        <v>106656</v>
      </c>
      <c r="AK7158" s="10"/>
    </row>
    <row r="7159" spans="1:37">
      <c r="A7159" t="s">
        <v>45</v>
      </c>
      <c r="B7159" t="s">
        <v>46</v>
      </c>
      <c r="C7159" t="s">
        <v>47</v>
      </c>
      <c r="D7159" t="s">
        <v>7567</v>
      </c>
      <c r="E7159" t="s">
        <v>88</v>
      </c>
      <c r="F7159" t="s">
        <v>79</v>
      </c>
      <c r="G7159" t="s">
        <v>51</v>
      </c>
      <c r="H7159" s="20" t="s">
        <v>52</v>
      </c>
      <c r="I7159" t="s">
        <v>53</v>
      </c>
      <c r="J7159" t="s">
        <v>54</v>
      </c>
      <c r="K7159">
        <v>3</v>
      </c>
      <c r="L7159" t="s">
        <v>55</v>
      </c>
      <c r="M7159" t="s">
        <v>56</v>
      </c>
      <c r="N7159" t="s">
        <v>57</v>
      </c>
      <c r="O7159" s="21" t="s">
        <v>58</v>
      </c>
      <c r="P7159" s="21" t="s">
        <v>64</v>
      </c>
      <c r="Q7159" s="20" t="s">
        <v>224</v>
      </c>
      <c r="R7159" s="21" t="s">
        <v>225</v>
      </c>
      <c r="S7159" s="35">
        <v>1</v>
      </c>
      <c r="T7159" s="22">
        <v>1</v>
      </c>
      <c r="U7159" s="20" t="s">
        <v>62</v>
      </c>
      <c r="V7159" s="20">
        <v>45908</v>
      </c>
      <c r="W7159" s="21">
        <v>9</v>
      </c>
      <c r="X7159" s="20">
        <v>45917</v>
      </c>
      <c r="Y7159" s="20">
        <v>45915</v>
      </c>
      <c r="Z7159" s="48">
        <v>9</v>
      </c>
      <c r="AA7159">
        <v>2025</v>
      </c>
      <c r="AB7159" s="45">
        <v>129405</v>
      </c>
      <c r="AC7159" s="45">
        <v>129405</v>
      </c>
      <c r="AK7159" s="10"/>
    </row>
    <row r="7160" spans="1:37">
      <c r="A7160" t="s">
        <v>45</v>
      </c>
      <c r="B7160" t="s">
        <v>46</v>
      </c>
      <c r="C7160" t="s">
        <v>47</v>
      </c>
      <c r="D7160" t="s">
        <v>7568</v>
      </c>
      <c r="E7160" t="s">
        <v>88</v>
      </c>
      <c r="F7160" t="s">
        <v>79</v>
      </c>
      <c r="G7160" t="s">
        <v>51</v>
      </c>
      <c r="H7160" s="20" t="s">
        <v>52</v>
      </c>
      <c r="I7160" t="s">
        <v>53</v>
      </c>
      <c r="J7160" t="s">
        <v>54</v>
      </c>
      <c r="K7160">
        <v>3</v>
      </c>
      <c r="L7160" t="s">
        <v>55</v>
      </c>
      <c r="M7160" t="s">
        <v>77</v>
      </c>
      <c r="N7160" t="s">
        <v>89</v>
      </c>
      <c r="O7160" s="21" t="s">
        <v>58</v>
      </c>
      <c r="P7160" s="21" t="s">
        <v>150</v>
      </c>
      <c r="Q7160" s="20" t="s">
        <v>5875</v>
      </c>
      <c r="R7160" s="21" t="s">
        <v>5876</v>
      </c>
      <c r="S7160" s="35">
        <v>1</v>
      </c>
      <c r="T7160" s="22">
        <v>1</v>
      </c>
      <c r="U7160" s="20" t="s">
        <v>62</v>
      </c>
      <c r="V7160" s="20">
        <v>45909</v>
      </c>
      <c r="W7160" s="21">
        <v>9</v>
      </c>
      <c r="X7160" s="20">
        <v>45917</v>
      </c>
      <c r="Y7160" s="20">
        <v>45912</v>
      </c>
      <c r="Z7160" s="48">
        <v>9</v>
      </c>
      <c r="AA7160">
        <v>2025</v>
      </c>
      <c r="AB7160" s="45">
        <v>126665</v>
      </c>
      <c r="AC7160" s="45">
        <v>126665</v>
      </c>
      <c r="AK7160" s="10"/>
    </row>
    <row r="7161" spans="1:37">
      <c r="A7161" t="s">
        <v>45</v>
      </c>
      <c r="B7161" t="s">
        <v>46</v>
      </c>
      <c r="C7161" t="s">
        <v>47</v>
      </c>
      <c r="D7161" t="s">
        <v>7569</v>
      </c>
      <c r="E7161" t="s">
        <v>88</v>
      </c>
      <c r="F7161" t="s">
        <v>79</v>
      </c>
      <c r="G7161" t="s">
        <v>51</v>
      </c>
      <c r="H7161" s="20" t="s">
        <v>52</v>
      </c>
      <c r="I7161" t="s">
        <v>53</v>
      </c>
      <c r="J7161" t="s">
        <v>54</v>
      </c>
      <c r="K7161">
        <v>3</v>
      </c>
      <c r="L7161" t="s">
        <v>55</v>
      </c>
      <c r="M7161" t="s">
        <v>77</v>
      </c>
      <c r="N7161" t="s">
        <v>89</v>
      </c>
      <c r="O7161" s="21" t="s">
        <v>58</v>
      </c>
      <c r="P7161" s="21" t="s">
        <v>119</v>
      </c>
      <c r="Q7161" s="20" t="s">
        <v>6589</v>
      </c>
      <c r="R7161" s="21" t="s">
        <v>6590</v>
      </c>
      <c r="S7161" s="35">
        <v>2</v>
      </c>
      <c r="T7161" s="22">
        <v>2</v>
      </c>
      <c r="U7161" s="20" t="s">
        <v>62</v>
      </c>
      <c r="V7161" s="20">
        <v>45904</v>
      </c>
      <c r="W7161" s="21">
        <v>9</v>
      </c>
      <c r="X7161" s="20">
        <v>45911</v>
      </c>
      <c r="Y7161" s="20">
        <v>45908</v>
      </c>
      <c r="Z7161" s="48">
        <v>9</v>
      </c>
      <c r="AA7161">
        <v>2025</v>
      </c>
      <c r="AB7161" s="45">
        <v>149989</v>
      </c>
      <c r="AC7161" s="45">
        <v>149989</v>
      </c>
      <c r="AK7161" s="10"/>
    </row>
    <row r="7162" spans="1:37">
      <c r="A7162" t="s">
        <v>45</v>
      </c>
      <c r="B7162" t="s">
        <v>46</v>
      </c>
      <c r="C7162" t="s">
        <v>47</v>
      </c>
      <c r="D7162" t="s">
        <v>7570</v>
      </c>
      <c r="E7162" t="s">
        <v>88</v>
      </c>
      <c r="F7162" t="s">
        <v>79</v>
      </c>
      <c r="G7162" t="s">
        <v>51</v>
      </c>
      <c r="H7162" s="20" t="s">
        <v>52</v>
      </c>
      <c r="I7162" t="s">
        <v>53</v>
      </c>
      <c r="J7162" t="s">
        <v>54</v>
      </c>
      <c r="K7162">
        <v>3</v>
      </c>
      <c r="L7162" t="s">
        <v>55</v>
      </c>
      <c r="M7162" t="s">
        <v>56</v>
      </c>
      <c r="N7162" t="s">
        <v>57</v>
      </c>
      <c r="O7162" s="21" t="s">
        <v>58</v>
      </c>
      <c r="P7162" s="21" t="s">
        <v>133</v>
      </c>
      <c r="Q7162" s="20" t="s">
        <v>511</v>
      </c>
      <c r="R7162" s="21" t="s">
        <v>512</v>
      </c>
      <c r="S7162" s="35">
        <v>1</v>
      </c>
      <c r="T7162" s="22">
        <v>1</v>
      </c>
      <c r="U7162" s="20" t="s">
        <v>62</v>
      </c>
      <c r="V7162" s="20">
        <v>45908</v>
      </c>
      <c r="W7162" s="21">
        <v>9</v>
      </c>
      <c r="X7162" s="20">
        <v>45916</v>
      </c>
      <c r="Y7162" s="20">
        <v>45912</v>
      </c>
      <c r="Z7162" s="48">
        <v>9</v>
      </c>
      <c r="AA7162">
        <v>2025</v>
      </c>
      <c r="AB7162" s="45">
        <v>37496</v>
      </c>
      <c r="AC7162" s="45">
        <v>37496</v>
      </c>
      <c r="AK7162" s="10"/>
    </row>
    <row r="7163" spans="1:37">
      <c r="A7163" t="s">
        <v>45</v>
      </c>
      <c r="B7163" t="s">
        <v>46</v>
      </c>
      <c r="C7163" t="s">
        <v>47</v>
      </c>
      <c r="D7163" t="s">
        <v>7571</v>
      </c>
      <c r="E7163" t="s">
        <v>88</v>
      </c>
      <c r="F7163" t="s">
        <v>79</v>
      </c>
      <c r="G7163" t="s">
        <v>51</v>
      </c>
      <c r="H7163" s="20" t="s">
        <v>52</v>
      </c>
      <c r="I7163" t="s">
        <v>53</v>
      </c>
      <c r="J7163" t="s">
        <v>54</v>
      </c>
      <c r="K7163">
        <v>3</v>
      </c>
      <c r="L7163" t="s">
        <v>55</v>
      </c>
      <c r="M7163" t="s">
        <v>56</v>
      </c>
      <c r="N7163" t="s">
        <v>57</v>
      </c>
      <c r="O7163" s="21" t="s">
        <v>58</v>
      </c>
      <c r="P7163" s="21" t="s">
        <v>64</v>
      </c>
      <c r="Q7163" s="20" t="s">
        <v>885</v>
      </c>
      <c r="R7163" s="21" t="s">
        <v>886</v>
      </c>
      <c r="S7163" s="35">
        <v>1</v>
      </c>
      <c r="T7163" s="22">
        <v>1</v>
      </c>
      <c r="U7163" s="20" t="s">
        <v>62</v>
      </c>
      <c r="V7163" s="20">
        <v>45904</v>
      </c>
      <c r="W7163" s="21">
        <v>9</v>
      </c>
      <c r="X7163" s="20">
        <v>45912</v>
      </c>
      <c r="Y7163" s="20">
        <v>45908</v>
      </c>
      <c r="Z7163" s="48">
        <v>9</v>
      </c>
      <c r="AA7163">
        <v>2025</v>
      </c>
      <c r="AB7163" s="45">
        <v>106242</v>
      </c>
      <c r="AC7163" s="45">
        <v>106242</v>
      </c>
      <c r="AK7163" s="10"/>
    </row>
    <row r="7164" spans="1:37">
      <c r="A7164" t="s">
        <v>45</v>
      </c>
      <c r="B7164" t="s">
        <v>46</v>
      </c>
      <c r="C7164" t="s">
        <v>47</v>
      </c>
      <c r="D7164" t="s">
        <v>7572</v>
      </c>
      <c r="E7164" t="s">
        <v>88</v>
      </c>
      <c r="F7164" t="s">
        <v>79</v>
      </c>
      <c r="G7164" t="s">
        <v>51</v>
      </c>
      <c r="H7164" s="20" t="s">
        <v>52</v>
      </c>
      <c r="I7164" t="s">
        <v>53</v>
      </c>
      <c r="J7164" t="s">
        <v>54</v>
      </c>
      <c r="K7164">
        <v>3</v>
      </c>
      <c r="L7164" t="s">
        <v>55</v>
      </c>
      <c r="M7164" t="s">
        <v>56</v>
      </c>
      <c r="N7164" t="s">
        <v>57</v>
      </c>
      <c r="O7164" s="21" t="s">
        <v>58</v>
      </c>
      <c r="P7164" s="21" t="s">
        <v>133</v>
      </c>
      <c r="Q7164" s="20" t="s">
        <v>511</v>
      </c>
      <c r="R7164" s="21" t="s">
        <v>512</v>
      </c>
      <c r="S7164" s="35">
        <v>1</v>
      </c>
      <c r="T7164" s="22">
        <v>1</v>
      </c>
      <c r="U7164" s="20" t="s">
        <v>62</v>
      </c>
      <c r="V7164" s="20">
        <v>45904</v>
      </c>
      <c r="W7164" s="21">
        <v>9</v>
      </c>
      <c r="X7164" s="20">
        <v>45915</v>
      </c>
      <c r="Y7164" s="20">
        <v>45910</v>
      </c>
      <c r="Z7164" s="48">
        <v>9</v>
      </c>
      <c r="AA7164">
        <v>2025</v>
      </c>
      <c r="AB7164" s="45">
        <v>37496</v>
      </c>
      <c r="AC7164" s="45">
        <v>37496</v>
      </c>
      <c r="AK7164" s="10"/>
    </row>
    <row r="7165" spans="1:37">
      <c r="A7165" t="s">
        <v>45</v>
      </c>
      <c r="B7165" t="s">
        <v>46</v>
      </c>
      <c r="C7165" t="s">
        <v>47</v>
      </c>
      <c r="D7165" t="s">
        <v>7573</v>
      </c>
      <c r="E7165" t="s">
        <v>88</v>
      </c>
      <c r="F7165" t="s">
        <v>79</v>
      </c>
      <c r="G7165" t="s">
        <v>51</v>
      </c>
      <c r="H7165" s="20" t="s">
        <v>52</v>
      </c>
      <c r="I7165" t="s">
        <v>53</v>
      </c>
      <c r="J7165" t="s">
        <v>54</v>
      </c>
      <c r="K7165">
        <v>3</v>
      </c>
      <c r="L7165" t="s">
        <v>55</v>
      </c>
      <c r="M7165" t="s">
        <v>56</v>
      </c>
      <c r="N7165" t="s">
        <v>57</v>
      </c>
      <c r="O7165" s="21" t="s">
        <v>58</v>
      </c>
      <c r="P7165" s="21" t="s">
        <v>64</v>
      </c>
      <c r="Q7165" s="20" t="s">
        <v>224</v>
      </c>
      <c r="R7165" s="21" t="s">
        <v>225</v>
      </c>
      <c r="S7165" s="35">
        <v>1</v>
      </c>
      <c r="T7165" s="22">
        <v>1</v>
      </c>
      <c r="U7165" s="20" t="s">
        <v>62</v>
      </c>
      <c r="V7165" s="20">
        <v>45904</v>
      </c>
      <c r="W7165" s="21">
        <v>9</v>
      </c>
      <c r="X7165" s="20">
        <v>45911</v>
      </c>
      <c r="Y7165" s="20">
        <v>45908</v>
      </c>
      <c r="Z7165" s="48">
        <v>9</v>
      </c>
      <c r="AA7165">
        <v>2025</v>
      </c>
      <c r="AB7165" s="45">
        <v>113333</v>
      </c>
      <c r="AC7165" s="45">
        <v>113333</v>
      </c>
      <c r="AK7165" s="10"/>
    </row>
    <row r="7166" spans="1:37">
      <c r="A7166" t="s">
        <v>45</v>
      </c>
      <c r="B7166" t="s">
        <v>46</v>
      </c>
      <c r="C7166" t="s">
        <v>47</v>
      </c>
      <c r="D7166" t="s">
        <v>7574</v>
      </c>
      <c r="E7166" t="s">
        <v>88</v>
      </c>
      <c r="F7166" t="s">
        <v>79</v>
      </c>
      <c r="G7166" t="s">
        <v>51</v>
      </c>
      <c r="H7166" s="20" t="s">
        <v>52</v>
      </c>
      <c r="I7166" t="s">
        <v>53</v>
      </c>
      <c r="J7166" t="s">
        <v>54</v>
      </c>
      <c r="K7166">
        <v>3</v>
      </c>
      <c r="L7166" t="s">
        <v>55</v>
      </c>
      <c r="M7166" t="s">
        <v>77</v>
      </c>
      <c r="N7166" t="s">
        <v>89</v>
      </c>
      <c r="O7166" s="21" t="s">
        <v>58</v>
      </c>
      <c r="P7166" s="21" t="s">
        <v>90</v>
      </c>
      <c r="Q7166" s="20" t="s">
        <v>214</v>
      </c>
      <c r="R7166" s="21" t="s">
        <v>215</v>
      </c>
      <c r="S7166" s="35">
        <v>1</v>
      </c>
      <c r="T7166" s="22">
        <v>1</v>
      </c>
      <c r="U7166" s="20" t="s">
        <v>62</v>
      </c>
      <c r="V7166" s="20">
        <v>45904</v>
      </c>
      <c r="W7166" s="21">
        <v>9</v>
      </c>
      <c r="X7166" s="20">
        <v>45915</v>
      </c>
      <c r="Y7166" s="20">
        <v>45910</v>
      </c>
      <c r="Z7166" s="48">
        <v>9</v>
      </c>
      <c r="AA7166">
        <v>2025</v>
      </c>
      <c r="AB7166" s="45">
        <v>46871</v>
      </c>
      <c r="AC7166" s="45">
        <v>46871</v>
      </c>
      <c r="AK7166" s="10"/>
    </row>
    <row r="7167" spans="1:37">
      <c r="A7167" t="s">
        <v>45</v>
      </c>
      <c r="B7167" t="s">
        <v>46</v>
      </c>
      <c r="C7167" t="s">
        <v>47</v>
      </c>
      <c r="D7167" t="s">
        <v>7575</v>
      </c>
      <c r="E7167" t="s">
        <v>88</v>
      </c>
      <c r="F7167" t="s">
        <v>79</v>
      </c>
      <c r="G7167" t="s">
        <v>51</v>
      </c>
      <c r="H7167" s="20" t="s">
        <v>52</v>
      </c>
      <c r="I7167" t="s">
        <v>53</v>
      </c>
      <c r="J7167" t="s">
        <v>54</v>
      </c>
      <c r="K7167">
        <v>3</v>
      </c>
      <c r="L7167" t="s">
        <v>55</v>
      </c>
      <c r="M7167" t="s">
        <v>77</v>
      </c>
      <c r="N7167" t="s">
        <v>89</v>
      </c>
      <c r="O7167" s="21" t="s">
        <v>58</v>
      </c>
      <c r="P7167" s="21" t="s">
        <v>90</v>
      </c>
      <c r="Q7167" s="20" t="s">
        <v>214</v>
      </c>
      <c r="R7167" s="21" t="s">
        <v>215</v>
      </c>
      <c r="S7167" s="35">
        <v>2</v>
      </c>
      <c r="T7167" s="22">
        <v>2</v>
      </c>
      <c r="U7167" s="20" t="s">
        <v>62</v>
      </c>
      <c r="V7167" s="20">
        <v>45907</v>
      </c>
      <c r="W7167" s="21">
        <v>9</v>
      </c>
      <c r="X7167" s="20">
        <v>45916</v>
      </c>
      <c r="Y7167" s="20">
        <v>45910</v>
      </c>
      <c r="Z7167" s="48">
        <v>9</v>
      </c>
      <c r="AA7167">
        <v>2025</v>
      </c>
      <c r="AB7167" s="45">
        <v>93743</v>
      </c>
      <c r="AC7167" s="45">
        <v>93743</v>
      </c>
      <c r="AK7167" s="10"/>
    </row>
    <row r="7168" spans="1:37">
      <c r="A7168" t="s">
        <v>45</v>
      </c>
      <c r="B7168" t="s">
        <v>46</v>
      </c>
      <c r="C7168" t="s">
        <v>47</v>
      </c>
      <c r="D7168" t="s">
        <v>7576</v>
      </c>
      <c r="E7168" t="s">
        <v>88</v>
      </c>
      <c r="F7168" t="s">
        <v>79</v>
      </c>
      <c r="G7168" t="s">
        <v>51</v>
      </c>
      <c r="H7168" s="20" t="s">
        <v>52</v>
      </c>
      <c r="I7168" t="s">
        <v>53</v>
      </c>
      <c r="J7168" t="s">
        <v>54</v>
      </c>
      <c r="K7168">
        <v>3</v>
      </c>
      <c r="L7168" t="s">
        <v>55</v>
      </c>
      <c r="M7168" t="s">
        <v>56</v>
      </c>
      <c r="N7168" t="s">
        <v>57</v>
      </c>
      <c r="O7168" s="21" t="s">
        <v>58</v>
      </c>
      <c r="P7168" s="21" t="s">
        <v>64</v>
      </c>
      <c r="Q7168" s="20" t="s">
        <v>230</v>
      </c>
      <c r="R7168" s="21" t="s">
        <v>231</v>
      </c>
      <c r="S7168" s="35">
        <v>1</v>
      </c>
      <c r="T7168" s="22">
        <v>1</v>
      </c>
      <c r="U7168" s="20" t="s">
        <v>62</v>
      </c>
      <c r="V7168" s="20">
        <v>45909</v>
      </c>
      <c r="W7168" s="21">
        <v>9</v>
      </c>
      <c r="X7168" s="20">
        <v>45922</v>
      </c>
      <c r="Y7168" s="20">
        <v>45915</v>
      </c>
      <c r="Z7168" s="48">
        <v>9</v>
      </c>
      <c r="AA7168">
        <v>2025</v>
      </c>
      <c r="AB7168" s="45">
        <v>58817</v>
      </c>
      <c r="AC7168" s="45">
        <v>58817</v>
      </c>
      <c r="AK7168" s="10"/>
    </row>
    <row r="7169" spans="1:37">
      <c r="A7169" t="s">
        <v>45</v>
      </c>
      <c r="B7169" t="s">
        <v>46</v>
      </c>
      <c r="C7169" t="s">
        <v>47</v>
      </c>
      <c r="D7169" t="s">
        <v>7577</v>
      </c>
      <c r="E7169" t="s">
        <v>88</v>
      </c>
      <c r="F7169" t="s">
        <v>79</v>
      </c>
      <c r="G7169" t="s">
        <v>51</v>
      </c>
      <c r="H7169" s="20" t="s">
        <v>52</v>
      </c>
      <c r="I7169" t="s">
        <v>53</v>
      </c>
      <c r="J7169" t="s">
        <v>54</v>
      </c>
      <c r="K7169">
        <v>3</v>
      </c>
      <c r="L7169" t="s">
        <v>55</v>
      </c>
      <c r="M7169" t="s">
        <v>77</v>
      </c>
      <c r="N7169" t="s">
        <v>89</v>
      </c>
      <c r="O7169" s="21" t="s">
        <v>58</v>
      </c>
      <c r="P7169" s="21" t="s">
        <v>97</v>
      </c>
      <c r="Q7169" s="20" t="s">
        <v>2440</v>
      </c>
      <c r="R7169" s="21" t="s">
        <v>2441</v>
      </c>
      <c r="S7169" s="35">
        <v>1</v>
      </c>
      <c r="T7169" s="22">
        <v>1</v>
      </c>
      <c r="U7169" s="20" t="s">
        <v>62</v>
      </c>
      <c r="V7169" s="20">
        <v>45908</v>
      </c>
      <c r="W7169" s="21">
        <v>9</v>
      </c>
      <c r="X7169" s="20">
        <v>45916</v>
      </c>
      <c r="Y7169" s="20">
        <v>45910</v>
      </c>
      <c r="Z7169" s="48">
        <v>9</v>
      </c>
      <c r="AA7169">
        <v>2025</v>
      </c>
      <c r="AB7169" s="45">
        <v>33122</v>
      </c>
      <c r="AC7169" s="45">
        <v>33122</v>
      </c>
      <c r="AK7169" s="10"/>
    </row>
    <row r="7170" spans="1:37">
      <c r="A7170" t="s">
        <v>45</v>
      </c>
      <c r="B7170" t="s">
        <v>46</v>
      </c>
      <c r="C7170" t="s">
        <v>47</v>
      </c>
      <c r="D7170" t="s">
        <v>7578</v>
      </c>
      <c r="E7170" t="s">
        <v>88</v>
      </c>
      <c r="F7170" t="s">
        <v>79</v>
      </c>
      <c r="G7170" t="s">
        <v>51</v>
      </c>
      <c r="H7170" s="20" t="s">
        <v>52</v>
      </c>
      <c r="I7170" t="s">
        <v>53</v>
      </c>
      <c r="J7170" t="s">
        <v>54</v>
      </c>
      <c r="K7170">
        <v>3</v>
      </c>
      <c r="L7170" t="s">
        <v>55</v>
      </c>
      <c r="M7170" t="s">
        <v>77</v>
      </c>
      <c r="N7170" t="s">
        <v>89</v>
      </c>
      <c r="O7170" s="21" t="s">
        <v>58</v>
      </c>
      <c r="P7170" s="21" t="s">
        <v>97</v>
      </c>
      <c r="Q7170" s="20" t="s">
        <v>2440</v>
      </c>
      <c r="R7170" s="21" t="s">
        <v>2441</v>
      </c>
      <c r="S7170" s="35">
        <v>1</v>
      </c>
      <c r="T7170" s="22">
        <v>1</v>
      </c>
      <c r="U7170" s="20" t="s">
        <v>62</v>
      </c>
      <c r="V7170" s="20">
        <v>45908</v>
      </c>
      <c r="W7170" s="21">
        <v>9</v>
      </c>
      <c r="X7170" s="20">
        <v>45916</v>
      </c>
      <c r="Y7170" s="20">
        <v>45910</v>
      </c>
      <c r="Z7170" s="48">
        <v>9</v>
      </c>
      <c r="AA7170">
        <v>2025</v>
      </c>
      <c r="AB7170" s="45">
        <v>33122</v>
      </c>
      <c r="AC7170" s="45">
        <v>33122</v>
      </c>
      <c r="AK7170" s="10"/>
    </row>
    <row r="7171" spans="1:37">
      <c r="A7171" t="s">
        <v>45</v>
      </c>
      <c r="B7171" t="s">
        <v>46</v>
      </c>
      <c r="C7171" t="s">
        <v>47</v>
      </c>
      <c r="D7171" t="s">
        <v>7579</v>
      </c>
      <c r="E7171" t="s">
        <v>88</v>
      </c>
      <c r="F7171" t="s">
        <v>79</v>
      </c>
      <c r="G7171" t="s">
        <v>51</v>
      </c>
      <c r="H7171" s="20" t="s">
        <v>52</v>
      </c>
      <c r="I7171" t="s">
        <v>53</v>
      </c>
      <c r="J7171" t="s">
        <v>54</v>
      </c>
      <c r="K7171">
        <v>3</v>
      </c>
      <c r="L7171" t="s">
        <v>55</v>
      </c>
      <c r="M7171" t="s">
        <v>56</v>
      </c>
      <c r="N7171" t="s">
        <v>57</v>
      </c>
      <c r="O7171" s="21" t="s">
        <v>58</v>
      </c>
      <c r="P7171" s="21" t="s">
        <v>64</v>
      </c>
      <c r="Q7171" s="20" t="s">
        <v>410</v>
      </c>
      <c r="R7171" s="21" t="s">
        <v>411</v>
      </c>
      <c r="S7171" s="35">
        <v>1</v>
      </c>
      <c r="T7171" s="22">
        <v>1</v>
      </c>
      <c r="U7171" s="20" t="s">
        <v>62</v>
      </c>
      <c r="V7171" s="20">
        <v>45909</v>
      </c>
      <c r="W7171" s="21">
        <v>9</v>
      </c>
      <c r="X7171" s="20">
        <v>45917</v>
      </c>
      <c r="Y7171" s="20">
        <v>45912</v>
      </c>
      <c r="Z7171" s="48">
        <v>9</v>
      </c>
      <c r="AA7171">
        <v>2025</v>
      </c>
      <c r="AB7171" s="45">
        <v>48742</v>
      </c>
      <c r="AC7171" s="45">
        <v>48742</v>
      </c>
      <c r="AK7171" s="10"/>
    </row>
    <row r="7172" spans="1:37">
      <c r="A7172" t="s">
        <v>45</v>
      </c>
      <c r="B7172" t="s">
        <v>46</v>
      </c>
      <c r="C7172" t="s">
        <v>47</v>
      </c>
      <c r="D7172" t="s">
        <v>7580</v>
      </c>
      <c r="E7172" t="s">
        <v>88</v>
      </c>
      <c r="F7172" t="s">
        <v>79</v>
      </c>
      <c r="G7172" t="s">
        <v>51</v>
      </c>
      <c r="H7172" s="20" t="s">
        <v>52</v>
      </c>
      <c r="I7172" t="s">
        <v>53</v>
      </c>
      <c r="J7172" t="s">
        <v>54</v>
      </c>
      <c r="K7172">
        <v>3</v>
      </c>
      <c r="L7172" t="s">
        <v>55</v>
      </c>
      <c r="M7172" t="s">
        <v>56</v>
      </c>
      <c r="N7172" t="s">
        <v>57</v>
      </c>
      <c r="O7172" s="21" t="s">
        <v>58</v>
      </c>
      <c r="P7172" s="21" t="s">
        <v>64</v>
      </c>
      <c r="Q7172" s="20" t="s">
        <v>885</v>
      </c>
      <c r="R7172" s="21" t="s">
        <v>886</v>
      </c>
      <c r="S7172" s="35">
        <v>1</v>
      </c>
      <c r="T7172" s="22">
        <v>1</v>
      </c>
      <c r="U7172" s="20" t="s">
        <v>62</v>
      </c>
      <c r="V7172" s="20">
        <v>45908</v>
      </c>
      <c r="W7172" s="21">
        <v>9</v>
      </c>
      <c r="X7172" s="20">
        <v>45915</v>
      </c>
      <c r="Y7172" s="20">
        <v>45910</v>
      </c>
      <c r="Z7172" s="48">
        <v>9</v>
      </c>
      <c r="AA7172">
        <v>2025</v>
      </c>
      <c r="AB7172" s="45">
        <v>123523</v>
      </c>
      <c r="AC7172" s="45">
        <v>123523</v>
      </c>
      <c r="AK7172" s="10"/>
    </row>
    <row r="7173" spans="1:37">
      <c r="A7173" t="s">
        <v>45</v>
      </c>
      <c r="B7173" t="s">
        <v>46</v>
      </c>
      <c r="C7173" t="s">
        <v>47</v>
      </c>
      <c r="D7173" t="s">
        <v>7581</v>
      </c>
      <c r="E7173" t="s">
        <v>88</v>
      </c>
      <c r="F7173" t="s">
        <v>79</v>
      </c>
      <c r="G7173" t="s">
        <v>51</v>
      </c>
      <c r="H7173" s="20" t="s">
        <v>52</v>
      </c>
      <c r="I7173" t="s">
        <v>53</v>
      </c>
      <c r="J7173" t="s">
        <v>54</v>
      </c>
      <c r="K7173">
        <v>3</v>
      </c>
      <c r="L7173" t="s">
        <v>55</v>
      </c>
      <c r="M7173" t="s">
        <v>77</v>
      </c>
      <c r="N7173" t="s">
        <v>89</v>
      </c>
      <c r="O7173" s="21" t="s">
        <v>58</v>
      </c>
      <c r="P7173" s="21" t="s">
        <v>119</v>
      </c>
      <c r="Q7173" s="20" t="s">
        <v>334</v>
      </c>
      <c r="R7173" s="21" t="s">
        <v>335</v>
      </c>
      <c r="S7173" s="35">
        <v>1</v>
      </c>
      <c r="T7173" s="22">
        <v>1</v>
      </c>
      <c r="U7173" s="20" t="s">
        <v>62</v>
      </c>
      <c r="V7173" s="20">
        <v>45908</v>
      </c>
      <c r="W7173" s="21">
        <v>9</v>
      </c>
      <c r="X7173" s="20">
        <v>45924</v>
      </c>
      <c r="Y7173" s="20">
        <v>45917</v>
      </c>
      <c r="Z7173" s="48">
        <v>9</v>
      </c>
      <c r="AA7173">
        <v>2025</v>
      </c>
      <c r="AB7173" s="45">
        <v>40620</v>
      </c>
      <c r="AC7173" s="45">
        <v>40620</v>
      </c>
      <c r="AK7173" s="10"/>
    </row>
    <row r="7174" spans="1:37">
      <c r="A7174" t="s">
        <v>45</v>
      </c>
      <c r="B7174" t="s">
        <v>46</v>
      </c>
      <c r="C7174" t="s">
        <v>47</v>
      </c>
      <c r="D7174" t="s">
        <v>7582</v>
      </c>
      <c r="E7174" t="s">
        <v>88</v>
      </c>
      <c r="F7174" t="s">
        <v>79</v>
      </c>
      <c r="G7174" t="s">
        <v>51</v>
      </c>
      <c r="H7174" s="20" t="s">
        <v>52</v>
      </c>
      <c r="I7174" t="s">
        <v>53</v>
      </c>
      <c r="J7174" t="s">
        <v>54</v>
      </c>
      <c r="K7174">
        <v>3</v>
      </c>
      <c r="L7174" t="s">
        <v>55</v>
      </c>
      <c r="M7174" t="s">
        <v>77</v>
      </c>
      <c r="N7174" t="s">
        <v>89</v>
      </c>
      <c r="O7174" s="21" t="s">
        <v>58</v>
      </c>
      <c r="P7174" s="21" t="s">
        <v>366</v>
      </c>
      <c r="Q7174" s="20" t="s">
        <v>2617</v>
      </c>
      <c r="R7174" s="21" t="s">
        <v>2618</v>
      </c>
      <c r="S7174" s="35">
        <v>1</v>
      </c>
      <c r="T7174" s="22">
        <v>1</v>
      </c>
      <c r="U7174" s="20" t="s">
        <v>62</v>
      </c>
      <c r="V7174" s="20">
        <v>45908</v>
      </c>
      <c r="W7174" s="21">
        <v>9</v>
      </c>
      <c r="X7174" s="20">
        <v>45917</v>
      </c>
      <c r="Y7174" s="20">
        <v>45915</v>
      </c>
      <c r="Z7174" s="48">
        <v>9</v>
      </c>
      <c r="AA7174">
        <v>2025</v>
      </c>
      <c r="AB7174" s="45">
        <v>34370</v>
      </c>
      <c r="AC7174" s="45">
        <v>34370</v>
      </c>
      <c r="AK7174" s="10"/>
    </row>
    <row r="7175" spans="1:37">
      <c r="A7175" t="s">
        <v>45</v>
      </c>
      <c r="B7175" t="s">
        <v>46</v>
      </c>
      <c r="C7175" t="s">
        <v>47</v>
      </c>
      <c r="D7175" t="s">
        <v>7583</v>
      </c>
      <c r="E7175" t="s">
        <v>88</v>
      </c>
      <c r="F7175" t="s">
        <v>79</v>
      </c>
      <c r="G7175" t="s">
        <v>51</v>
      </c>
      <c r="H7175" s="20" t="s">
        <v>52</v>
      </c>
      <c r="I7175" t="s">
        <v>53</v>
      </c>
      <c r="J7175" t="s">
        <v>54</v>
      </c>
      <c r="K7175">
        <v>3</v>
      </c>
      <c r="L7175" t="s">
        <v>55</v>
      </c>
      <c r="M7175" t="s">
        <v>56</v>
      </c>
      <c r="N7175" t="s">
        <v>57</v>
      </c>
      <c r="O7175" s="21" t="s">
        <v>58</v>
      </c>
      <c r="P7175" s="21" t="s">
        <v>64</v>
      </c>
      <c r="Q7175" s="20" t="s">
        <v>2467</v>
      </c>
      <c r="R7175" s="21" t="s">
        <v>2468</v>
      </c>
      <c r="S7175" s="35">
        <v>1</v>
      </c>
      <c r="T7175" s="22">
        <v>1</v>
      </c>
      <c r="U7175" s="20" t="s">
        <v>62</v>
      </c>
      <c r="V7175" s="20">
        <v>45909</v>
      </c>
      <c r="W7175" s="21">
        <v>9</v>
      </c>
      <c r="X7175" s="20">
        <v>45922</v>
      </c>
      <c r="Y7175" s="20">
        <v>45915</v>
      </c>
      <c r="Z7175" s="48">
        <v>9</v>
      </c>
      <c r="AA7175">
        <v>2025</v>
      </c>
      <c r="AB7175" s="45">
        <v>106242</v>
      </c>
      <c r="AC7175" s="45">
        <v>106242</v>
      </c>
      <c r="AK7175" s="10"/>
    </row>
    <row r="7176" spans="1:37">
      <c r="A7176" t="s">
        <v>45</v>
      </c>
      <c r="B7176" t="s">
        <v>46</v>
      </c>
      <c r="C7176" t="s">
        <v>47</v>
      </c>
      <c r="D7176" t="s">
        <v>7584</v>
      </c>
      <c r="E7176" t="s">
        <v>88</v>
      </c>
      <c r="F7176" t="s">
        <v>79</v>
      </c>
      <c r="G7176" t="s">
        <v>51</v>
      </c>
      <c r="H7176" s="20" t="s">
        <v>52</v>
      </c>
      <c r="I7176" t="s">
        <v>53</v>
      </c>
      <c r="J7176" t="s">
        <v>54</v>
      </c>
      <c r="K7176">
        <v>3</v>
      </c>
      <c r="L7176" t="s">
        <v>55</v>
      </c>
      <c r="M7176" t="s">
        <v>77</v>
      </c>
      <c r="N7176" t="s">
        <v>89</v>
      </c>
      <c r="O7176" s="21" t="s">
        <v>58</v>
      </c>
      <c r="P7176" s="21" t="s">
        <v>366</v>
      </c>
      <c r="Q7176" s="20" t="s">
        <v>3418</v>
      </c>
      <c r="R7176" s="21" t="s">
        <v>3419</v>
      </c>
      <c r="S7176" s="35">
        <v>1</v>
      </c>
      <c r="T7176" s="22">
        <v>1</v>
      </c>
      <c r="U7176" s="20" t="s">
        <v>62</v>
      </c>
      <c r="V7176" s="20">
        <v>45909</v>
      </c>
      <c r="W7176" s="21">
        <v>9</v>
      </c>
      <c r="X7176" s="20">
        <v>45916</v>
      </c>
      <c r="Y7176" s="20">
        <v>45912</v>
      </c>
      <c r="Z7176" s="48">
        <v>9</v>
      </c>
      <c r="AA7176">
        <v>2025</v>
      </c>
      <c r="AB7176" s="45">
        <v>62493</v>
      </c>
      <c r="AC7176" s="45">
        <v>62493</v>
      </c>
      <c r="AK7176" s="10"/>
    </row>
    <row r="7177" spans="1:37">
      <c r="A7177" t="s">
        <v>45</v>
      </c>
      <c r="B7177" t="s">
        <v>46</v>
      </c>
      <c r="C7177" t="s">
        <v>47</v>
      </c>
      <c r="D7177" t="s">
        <v>7585</v>
      </c>
      <c r="E7177" t="s">
        <v>88</v>
      </c>
      <c r="F7177" t="s">
        <v>79</v>
      </c>
      <c r="G7177" t="s">
        <v>51</v>
      </c>
      <c r="H7177" s="20" t="s">
        <v>52</v>
      </c>
      <c r="I7177" t="s">
        <v>53</v>
      </c>
      <c r="J7177" t="s">
        <v>54</v>
      </c>
      <c r="K7177">
        <v>3</v>
      </c>
      <c r="L7177" t="s">
        <v>55</v>
      </c>
      <c r="M7177" t="s">
        <v>77</v>
      </c>
      <c r="N7177" t="s">
        <v>89</v>
      </c>
      <c r="O7177" s="21" t="s">
        <v>58</v>
      </c>
      <c r="P7177" s="21" t="s">
        <v>150</v>
      </c>
      <c r="Q7177" s="20" t="s">
        <v>5875</v>
      </c>
      <c r="R7177" s="21" t="s">
        <v>5876</v>
      </c>
      <c r="S7177" s="35">
        <v>1</v>
      </c>
      <c r="T7177" s="22">
        <v>1</v>
      </c>
      <c r="U7177" s="20" t="s">
        <v>62</v>
      </c>
      <c r="V7177" s="20">
        <v>45907</v>
      </c>
      <c r="W7177" s="21">
        <v>9</v>
      </c>
      <c r="X7177" s="20">
        <v>45915</v>
      </c>
      <c r="Y7177" s="20">
        <v>45910</v>
      </c>
      <c r="Z7177" s="48">
        <v>9</v>
      </c>
      <c r="AA7177">
        <v>2025</v>
      </c>
      <c r="AB7177" s="45">
        <v>126665</v>
      </c>
      <c r="AC7177" s="45">
        <v>126665</v>
      </c>
      <c r="AK7177" s="10"/>
    </row>
    <row r="7178" spans="1:37">
      <c r="A7178" t="s">
        <v>45</v>
      </c>
      <c r="B7178" t="s">
        <v>46</v>
      </c>
      <c r="C7178" t="s">
        <v>47</v>
      </c>
      <c r="D7178" t="s">
        <v>7586</v>
      </c>
      <c r="E7178" t="s">
        <v>88</v>
      </c>
      <c r="F7178" t="s">
        <v>79</v>
      </c>
      <c r="G7178" t="s">
        <v>51</v>
      </c>
      <c r="H7178" s="20" t="s">
        <v>52</v>
      </c>
      <c r="I7178" t="s">
        <v>53</v>
      </c>
      <c r="J7178" t="s">
        <v>54</v>
      </c>
      <c r="K7178">
        <v>3</v>
      </c>
      <c r="L7178" t="s">
        <v>55</v>
      </c>
      <c r="M7178" t="s">
        <v>77</v>
      </c>
      <c r="N7178" t="s">
        <v>89</v>
      </c>
      <c r="O7178" s="21" t="s">
        <v>58</v>
      </c>
      <c r="P7178" s="21" t="s">
        <v>90</v>
      </c>
      <c r="Q7178" s="20" t="s">
        <v>214</v>
      </c>
      <c r="R7178" s="21" t="s">
        <v>215</v>
      </c>
      <c r="S7178" s="35">
        <v>1</v>
      </c>
      <c r="T7178" s="22">
        <v>1</v>
      </c>
      <c r="U7178" s="20" t="s">
        <v>62</v>
      </c>
      <c r="V7178" s="20">
        <v>45907</v>
      </c>
      <c r="W7178" s="21">
        <v>9</v>
      </c>
      <c r="X7178" s="20">
        <v>45923</v>
      </c>
      <c r="Y7178" s="20">
        <v>45917</v>
      </c>
      <c r="Z7178" s="48">
        <v>9</v>
      </c>
      <c r="AA7178">
        <v>2025</v>
      </c>
      <c r="AB7178" s="45">
        <v>46871</v>
      </c>
      <c r="AC7178" s="45">
        <v>46871</v>
      </c>
      <c r="AK7178" s="10"/>
    </row>
    <row r="7179" spans="1:37">
      <c r="A7179" t="s">
        <v>45</v>
      </c>
      <c r="B7179" t="s">
        <v>46</v>
      </c>
      <c r="C7179" t="s">
        <v>47</v>
      </c>
      <c r="D7179" t="s">
        <v>7587</v>
      </c>
      <c r="E7179" t="s">
        <v>88</v>
      </c>
      <c r="F7179" t="s">
        <v>79</v>
      </c>
      <c r="G7179" t="s">
        <v>51</v>
      </c>
      <c r="H7179" s="20" t="s">
        <v>52</v>
      </c>
      <c r="I7179" t="s">
        <v>53</v>
      </c>
      <c r="J7179" t="s">
        <v>54</v>
      </c>
      <c r="K7179">
        <v>3</v>
      </c>
      <c r="L7179" t="s">
        <v>55</v>
      </c>
      <c r="M7179" t="s">
        <v>77</v>
      </c>
      <c r="N7179" t="s">
        <v>89</v>
      </c>
      <c r="O7179" s="21" t="s">
        <v>58</v>
      </c>
      <c r="P7179" s="21" t="s">
        <v>119</v>
      </c>
      <c r="Q7179" s="20" t="s">
        <v>539</v>
      </c>
      <c r="R7179" s="21" t="s">
        <v>540</v>
      </c>
      <c r="S7179" s="35">
        <v>1</v>
      </c>
      <c r="T7179" s="22">
        <v>1</v>
      </c>
      <c r="U7179" s="20" t="s">
        <v>62</v>
      </c>
      <c r="V7179" s="20">
        <v>45907</v>
      </c>
      <c r="W7179" s="21">
        <v>9</v>
      </c>
      <c r="X7179" s="20">
        <v>45915</v>
      </c>
      <c r="Y7179" s="20">
        <v>45910</v>
      </c>
      <c r="Z7179" s="48">
        <v>9</v>
      </c>
      <c r="AA7179">
        <v>2025</v>
      </c>
      <c r="AB7179" s="45">
        <v>112492</v>
      </c>
      <c r="AC7179" s="45">
        <v>112492</v>
      </c>
      <c r="AK7179" s="10"/>
    </row>
    <row r="7180" spans="1:37">
      <c r="A7180" t="s">
        <v>45</v>
      </c>
      <c r="B7180" t="s">
        <v>46</v>
      </c>
      <c r="C7180" t="s">
        <v>47</v>
      </c>
      <c r="D7180" t="s">
        <v>7588</v>
      </c>
      <c r="E7180" t="s">
        <v>88</v>
      </c>
      <c r="F7180" t="s">
        <v>79</v>
      </c>
      <c r="G7180" t="s">
        <v>51</v>
      </c>
      <c r="H7180" s="20" t="s">
        <v>52</v>
      </c>
      <c r="I7180" t="s">
        <v>53</v>
      </c>
      <c r="J7180" t="s">
        <v>54</v>
      </c>
      <c r="K7180">
        <v>3</v>
      </c>
      <c r="L7180" t="s">
        <v>55</v>
      </c>
      <c r="M7180" t="s">
        <v>77</v>
      </c>
      <c r="N7180" t="s">
        <v>89</v>
      </c>
      <c r="O7180" s="21" t="s">
        <v>58</v>
      </c>
      <c r="P7180" s="21" t="s">
        <v>90</v>
      </c>
      <c r="Q7180" s="20" t="s">
        <v>1025</v>
      </c>
      <c r="R7180" s="21" t="s">
        <v>1026</v>
      </c>
      <c r="S7180" s="35">
        <v>1</v>
      </c>
      <c r="T7180" s="22">
        <v>1</v>
      </c>
      <c r="U7180" s="20" t="s">
        <v>62</v>
      </c>
      <c r="V7180" s="20">
        <v>45907</v>
      </c>
      <c r="W7180" s="21">
        <v>9</v>
      </c>
      <c r="X7180" s="20">
        <v>45915</v>
      </c>
      <c r="Y7180" s="20">
        <v>45910</v>
      </c>
      <c r="Z7180" s="48">
        <v>9</v>
      </c>
      <c r="AA7180">
        <v>2025</v>
      </c>
      <c r="AB7180" s="45">
        <v>106656</v>
      </c>
      <c r="AC7180" s="45">
        <v>106656</v>
      </c>
      <c r="AK7180" s="10"/>
    </row>
    <row r="7181" spans="1:37">
      <c r="A7181" t="s">
        <v>45</v>
      </c>
      <c r="B7181" t="s">
        <v>46</v>
      </c>
      <c r="C7181" t="s">
        <v>47</v>
      </c>
      <c r="D7181" t="s">
        <v>7589</v>
      </c>
      <c r="E7181" t="s">
        <v>88</v>
      </c>
      <c r="F7181" t="s">
        <v>79</v>
      </c>
      <c r="G7181" t="s">
        <v>51</v>
      </c>
      <c r="H7181" s="20" t="s">
        <v>52</v>
      </c>
      <c r="I7181" t="s">
        <v>53</v>
      </c>
      <c r="J7181" t="s">
        <v>54</v>
      </c>
      <c r="K7181">
        <v>3</v>
      </c>
      <c r="L7181" t="s">
        <v>55</v>
      </c>
      <c r="M7181" t="s">
        <v>56</v>
      </c>
      <c r="N7181" t="s">
        <v>57</v>
      </c>
      <c r="O7181" s="21" t="s">
        <v>58</v>
      </c>
      <c r="P7181" s="21" t="s">
        <v>64</v>
      </c>
      <c r="Q7181" s="20" t="s">
        <v>224</v>
      </c>
      <c r="R7181" s="21" t="s">
        <v>225</v>
      </c>
      <c r="S7181" s="35">
        <v>1</v>
      </c>
      <c r="T7181" s="22">
        <v>1</v>
      </c>
      <c r="U7181" s="20" t="s">
        <v>62</v>
      </c>
      <c r="V7181" s="20">
        <v>45907</v>
      </c>
      <c r="W7181" s="21">
        <v>9</v>
      </c>
      <c r="X7181" s="20">
        <v>45925</v>
      </c>
      <c r="Y7181" s="20">
        <v>45922</v>
      </c>
      <c r="Z7181" s="48">
        <v>9</v>
      </c>
      <c r="AA7181">
        <v>2025</v>
      </c>
      <c r="AB7181" s="45">
        <v>113333</v>
      </c>
      <c r="AC7181" s="45">
        <v>113333</v>
      </c>
      <c r="AK7181" s="10"/>
    </row>
    <row r="7182" spans="1:37">
      <c r="A7182" t="s">
        <v>45</v>
      </c>
      <c r="B7182" t="s">
        <v>46</v>
      </c>
      <c r="C7182" t="s">
        <v>47</v>
      </c>
      <c r="D7182" t="s">
        <v>7590</v>
      </c>
      <c r="E7182" t="s">
        <v>88</v>
      </c>
      <c r="F7182" t="s">
        <v>79</v>
      </c>
      <c r="G7182" t="s">
        <v>51</v>
      </c>
      <c r="H7182" s="20" t="s">
        <v>52</v>
      </c>
      <c r="I7182" t="s">
        <v>53</v>
      </c>
      <c r="J7182" t="s">
        <v>54</v>
      </c>
      <c r="K7182">
        <v>3</v>
      </c>
      <c r="L7182" t="s">
        <v>55</v>
      </c>
      <c r="M7182" t="s">
        <v>77</v>
      </c>
      <c r="N7182" t="s">
        <v>89</v>
      </c>
      <c r="O7182" s="21" t="s">
        <v>58</v>
      </c>
      <c r="P7182" s="21" t="s">
        <v>119</v>
      </c>
      <c r="Q7182" s="20" t="s">
        <v>233</v>
      </c>
      <c r="R7182" s="21" t="s">
        <v>234</v>
      </c>
      <c r="S7182" s="35">
        <v>1</v>
      </c>
      <c r="T7182" s="22">
        <v>1</v>
      </c>
      <c r="U7182" s="20" t="s">
        <v>62</v>
      </c>
      <c r="V7182" s="20">
        <v>45908</v>
      </c>
      <c r="W7182" s="21">
        <v>9</v>
      </c>
      <c r="X7182" s="20">
        <v>45917</v>
      </c>
      <c r="Y7182" s="20">
        <v>45912</v>
      </c>
      <c r="Z7182" s="48">
        <v>9</v>
      </c>
      <c r="AA7182">
        <v>2025</v>
      </c>
      <c r="AB7182" s="45">
        <v>49994</v>
      </c>
      <c r="AC7182" s="45">
        <v>49994</v>
      </c>
      <c r="AK7182" s="10"/>
    </row>
    <row r="7183" spans="1:37">
      <c r="A7183" t="s">
        <v>45</v>
      </c>
      <c r="B7183" t="s">
        <v>46</v>
      </c>
      <c r="C7183" t="s">
        <v>47</v>
      </c>
      <c r="D7183" t="s">
        <v>7591</v>
      </c>
      <c r="E7183" t="s">
        <v>88</v>
      </c>
      <c r="F7183" t="s">
        <v>79</v>
      </c>
      <c r="G7183" t="s">
        <v>51</v>
      </c>
      <c r="H7183" s="20" t="s">
        <v>52</v>
      </c>
      <c r="I7183" t="s">
        <v>53</v>
      </c>
      <c r="J7183" t="s">
        <v>54</v>
      </c>
      <c r="K7183">
        <v>3</v>
      </c>
      <c r="L7183" t="s">
        <v>55</v>
      </c>
      <c r="M7183" t="s">
        <v>56</v>
      </c>
      <c r="N7183" t="s">
        <v>57</v>
      </c>
      <c r="O7183" s="21" t="s">
        <v>58</v>
      </c>
      <c r="P7183" s="21" t="s">
        <v>64</v>
      </c>
      <c r="Q7183" s="20" t="s">
        <v>518</v>
      </c>
      <c r="R7183" s="21" t="s">
        <v>519</v>
      </c>
      <c r="S7183" s="35">
        <v>2</v>
      </c>
      <c r="T7183" s="22">
        <v>2</v>
      </c>
      <c r="U7183" s="20" t="s">
        <v>62</v>
      </c>
      <c r="V7183" s="20">
        <v>45909</v>
      </c>
      <c r="W7183" s="21">
        <v>9</v>
      </c>
      <c r="X7183" s="20">
        <v>45922</v>
      </c>
      <c r="Y7183" s="20">
        <v>45915</v>
      </c>
      <c r="Z7183" s="48">
        <v>9</v>
      </c>
      <c r="AA7183">
        <v>2025</v>
      </c>
      <c r="AB7183" s="45">
        <v>266649</v>
      </c>
      <c r="AC7183" s="45">
        <v>266649</v>
      </c>
      <c r="AK7183" s="10"/>
    </row>
    <row r="7184" spans="1:37">
      <c r="A7184" t="s">
        <v>45</v>
      </c>
      <c r="B7184" t="s">
        <v>46</v>
      </c>
      <c r="C7184" t="s">
        <v>47</v>
      </c>
      <c r="D7184" t="s">
        <v>7592</v>
      </c>
      <c r="E7184" t="s">
        <v>88</v>
      </c>
      <c r="F7184" t="s">
        <v>79</v>
      </c>
      <c r="G7184" t="s">
        <v>51</v>
      </c>
      <c r="H7184" s="20" t="s">
        <v>52</v>
      </c>
      <c r="I7184" t="s">
        <v>53</v>
      </c>
      <c r="J7184" t="s">
        <v>54</v>
      </c>
      <c r="K7184">
        <v>3</v>
      </c>
      <c r="L7184" t="s">
        <v>55</v>
      </c>
      <c r="M7184" t="s">
        <v>56</v>
      </c>
      <c r="N7184" t="s">
        <v>57</v>
      </c>
      <c r="O7184" s="21" t="s">
        <v>58</v>
      </c>
      <c r="P7184" s="21" t="s">
        <v>64</v>
      </c>
      <c r="Q7184" s="20" t="s">
        <v>456</v>
      </c>
      <c r="R7184" s="21" t="s">
        <v>457</v>
      </c>
      <c r="S7184" s="35">
        <v>1</v>
      </c>
      <c r="T7184" s="22">
        <v>1</v>
      </c>
      <c r="U7184" s="20" t="s">
        <v>62</v>
      </c>
      <c r="V7184" s="20">
        <v>45909</v>
      </c>
      <c r="W7184" s="21">
        <v>9</v>
      </c>
      <c r="X7184" s="20">
        <v>45923</v>
      </c>
      <c r="Y7184" s="20">
        <v>45915</v>
      </c>
      <c r="Z7184" s="48">
        <v>9</v>
      </c>
      <c r="AA7184">
        <v>2025</v>
      </c>
      <c r="AB7184" s="45">
        <v>38229</v>
      </c>
      <c r="AC7184" s="45">
        <v>38229</v>
      </c>
      <c r="AK7184" s="10"/>
    </row>
    <row r="7185" spans="1:37">
      <c r="A7185" t="s">
        <v>45</v>
      </c>
      <c r="B7185" t="s">
        <v>46</v>
      </c>
      <c r="C7185" t="s">
        <v>47</v>
      </c>
      <c r="D7185" t="s">
        <v>7593</v>
      </c>
      <c r="E7185" t="s">
        <v>88</v>
      </c>
      <c r="F7185" t="s">
        <v>79</v>
      </c>
      <c r="G7185" t="s">
        <v>51</v>
      </c>
      <c r="H7185" s="20" t="s">
        <v>52</v>
      </c>
      <c r="I7185" t="s">
        <v>53</v>
      </c>
      <c r="J7185" t="s">
        <v>54</v>
      </c>
      <c r="K7185">
        <v>3</v>
      </c>
      <c r="L7185" t="s">
        <v>55</v>
      </c>
      <c r="M7185" t="s">
        <v>56</v>
      </c>
      <c r="N7185" t="s">
        <v>57</v>
      </c>
      <c r="O7185" s="21" t="s">
        <v>58</v>
      </c>
      <c r="P7185" s="21" t="s">
        <v>64</v>
      </c>
      <c r="Q7185" s="20" t="s">
        <v>230</v>
      </c>
      <c r="R7185" s="21" t="s">
        <v>231</v>
      </c>
      <c r="S7185" s="35">
        <v>1</v>
      </c>
      <c r="T7185" s="22">
        <v>1</v>
      </c>
      <c r="U7185" s="20" t="s">
        <v>62</v>
      </c>
      <c r="V7185" s="20">
        <v>45909</v>
      </c>
      <c r="W7185" s="21">
        <v>9</v>
      </c>
      <c r="X7185" s="20">
        <v>45923</v>
      </c>
      <c r="Y7185" s="20">
        <v>45915</v>
      </c>
      <c r="Z7185" s="48">
        <v>9</v>
      </c>
      <c r="AA7185">
        <v>2025</v>
      </c>
      <c r="AB7185" s="45">
        <v>58817</v>
      </c>
      <c r="AC7185" s="45">
        <v>58817</v>
      </c>
      <c r="AK7185" s="10"/>
    </row>
    <row r="7186" spans="1:37">
      <c r="A7186" t="s">
        <v>45</v>
      </c>
      <c r="B7186" t="s">
        <v>46</v>
      </c>
      <c r="C7186" t="s">
        <v>47</v>
      </c>
      <c r="D7186" t="s">
        <v>7594</v>
      </c>
      <c r="E7186" t="s">
        <v>88</v>
      </c>
      <c r="F7186" t="s">
        <v>79</v>
      </c>
      <c r="G7186" t="s">
        <v>51</v>
      </c>
      <c r="H7186" s="20" t="s">
        <v>52</v>
      </c>
      <c r="I7186" t="s">
        <v>53</v>
      </c>
      <c r="J7186" t="s">
        <v>54</v>
      </c>
      <c r="K7186">
        <v>3</v>
      </c>
      <c r="L7186" t="s">
        <v>55</v>
      </c>
      <c r="M7186" t="s">
        <v>56</v>
      </c>
      <c r="N7186" t="s">
        <v>57</v>
      </c>
      <c r="O7186" s="21" t="s">
        <v>58</v>
      </c>
      <c r="P7186" s="21" t="s">
        <v>522</v>
      </c>
      <c r="Q7186" s="20" t="s">
        <v>1078</v>
      </c>
      <c r="R7186" s="21" t="s">
        <v>1079</v>
      </c>
      <c r="S7186" s="35">
        <v>1</v>
      </c>
      <c r="T7186" s="22">
        <v>1</v>
      </c>
      <c r="U7186" s="20" t="s">
        <v>62</v>
      </c>
      <c r="V7186" s="20">
        <v>45909</v>
      </c>
      <c r="W7186" s="21">
        <v>9</v>
      </c>
      <c r="X7186" s="20">
        <v>45916</v>
      </c>
      <c r="Y7186" s="20">
        <v>45910</v>
      </c>
      <c r="Z7186" s="48">
        <v>9</v>
      </c>
      <c r="AA7186">
        <v>2025</v>
      </c>
      <c r="AB7186" s="45">
        <v>46872</v>
      </c>
      <c r="AC7186" s="45">
        <v>46872</v>
      </c>
      <c r="AK7186" s="10"/>
    </row>
    <row r="7187" spans="1:37">
      <c r="A7187" t="s">
        <v>45</v>
      </c>
      <c r="B7187" t="s">
        <v>46</v>
      </c>
      <c r="C7187" t="s">
        <v>47</v>
      </c>
      <c r="D7187" t="s">
        <v>7595</v>
      </c>
      <c r="E7187" t="s">
        <v>88</v>
      </c>
      <c r="F7187" t="s">
        <v>79</v>
      </c>
      <c r="G7187" t="s">
        <v>51</v>
      </c>
      <c r="H7187" s="20" t="s">
        <v>52</v>
      </c>
      <c r="I7187" t="s">
        <v>53</v>
      </c>
      <c r="J7187" t="s">
        <v>54</v>
      </c>
      <c r="K7187">
        <v>3</v>
      </c>
      <c r="L7187" t="s">
        <v>55</v>
      </c>
      <c r="M7187" t="s">
        <v>56</v>
      </c>
      <c r="N7187" t="s">
        <v>57</v>
      </c>
      <c r="O7187" s="21" t="s">
        <v>58</v>
      </c>
      <c r="P7187" s="21" t="s">
        <v>64</v>
      </c>
      <c r="Q7187" s="20" t="s">
        <v>94</v>
      </c>
      <c r="R7187" s="21" t="s">
        <v>95</v>
      </c>
      <c r="S7187" s="35">
        <v>2</v>
      </c>
      <c r="T7187" s="22">
        <v>2</v>
      </c>
      <c r="U7187" s="20" t="s">
        <v>62</v>
      </c>
      <c r="V7187" s="20">
        <v>45909</v>
      </c>
      <c r="W7187" s="21">
        <v>9</v>
      </c>
      <c r="X7187" s="20">
        <v>45916</v>
      </c>
      <c r="Y7187" s="20">
        <v>45910</v>
      </c>
      <c r="Z7187" s="48">
        <v>9</v>
      </c>
      <c r="AA7187">
        <v>2025</v>
      </c>
      <c r="AB7187" s="45">
        <v>62484</v>
      </c>
      <c r="AC7187" s="45">
        <v>62484</v>
      </c>
      <c r="AK7187" s="10"/>
    </row>
    <row r="7188" spans="1:37">
      <c r="A7188" t="s">
        <v>45</v>
      </c>
      <c r="B7188" t="s">
        <v>46</v>
      </c>
      <c r="C7188" t="s">
        <v>47</v>
      </c>
      <c r="D7188" t="s">
        <v>7596</v>
      </c>
      <c r="E7188" t="s">
        <v>88</v>
      </c>
      <c r="F7188" t="s">
        <v>79</v>
      </c>
      <c r="G7188" t="s">
        <v>51</v>
      </c>
      <c r="H7188" s="20" t="s">
        <v>52</v>
      </c>
      <c r="I7188" t="s">
        <v>53</v>
      </c>
      <c r="J7188" t="s">
        <v>54</v>
      </c>
      <c r="K7188">
        <v>3</v>
      </c>
      <c r="L7188" t="s">
        <v>55</v>
      </c>
      <c r="M7188" t="s">
        <v>56</v>
      </c>
      <c r="N7188" t="s">
        <v>57</v>
      </c>
      <c r="O7188" s="21" t="s">
        <v>58</v>
      </c>
      <c r="P7188" s="21" t="s">
        <v>64</v>
      </c>
      <c r="Q7188" s="20" t="s">
        <v>505</v>
      </c>
      <c r="R7188" s="21" t="s">
        <v>506</v>
      </c>
      <c r="S7188" s="35">
        <v>1</v>
      </c>
      <c r="T7188" s="22">
        <v>1</v>
      </c>
      <c r="U7188" s="20" t="s">
        <v>62</v>
      </c>
      <c r="V7188" s="20">
        <v>45909</v>
      </c>
      <c r="W7188" s="21">
        <v>9</v>
      </c>
      <c r="X7188" s="20">
        <v>45916</v>
      </c>
      <c r="Y7188" s="20">
        <v>45910</v>
      </c>
      <c r="Z7188" s="48">
        <v>9</v>
      </c>
      <c r="AA7188">
        <v>2025</v>
      </c>
      <c r="AB7188" s="45">
        <v>28120</v>
      </c>
      <c r="AC7188" s="45">
        <v>28120</v>
      </c>
      <c r="AK7188" s="10"/>
    </row>
    <row r="7189" spans="1:37">
      <c r="A7189" t="s">
        <v>45</v>
      </c>
      <c r="B7189" t="s">
        <v>46</v>
      </c>
      <c r="C7189" t="s">
        <v>47</v>
      </c>
      <c r="D7189" t="s">
        <v>7597</v>
      </c>
      <c r="E7189" t="s">
        <v>88</v>
      </c>
      <c r="F7189" t="s">
        <v>79</v>
      </c>
      <c r="G7189" t="s">
        <v>51</v>
      </c>
      <c r="H7189" s="20" t="s">
        <v>52</v>
      </c>
      <c r="I7189" t="s">
        <v>53</v>
      </c>
      <c r="J7189" t="s">
        <v>54</v>
      </c>
      <c r="K7189">
        <v>3</v>
      </c>
      <c r="L7189" t="s">
        <v>55</v>
      </c>
      <c r="M7189" t="s">
        <v>56</v>
      </c>
      <c r="N7189" t="s">
        <v>57</v>
      </c>
      <c r="O7189" s="21" t="s">
        <v>58</v>
      </c>
      <c r="P7189" s="21" t="s">
        <v>207</v>
      </c>
      <c r="Q7189" s="20" t="s">
        <v>2322</v>
      </c>
      <c r="R7189" s="21" t="s">
        <v>2323</v>
      </c>
      <c r="S7189" s="35">
        <v>1</v>
      </c>
      <c r="T7189" s="22">
        <v>1</v>
      </c>
      <c r="U7189" s="20" t="s">
        <v>62</v>
      </c>
      <c r="V7189" s="20">
        <v>45908</v>
      </c>
      <c r="W7189" s="21">
        <v>9</v>
      </c>
      <c r="X7189" s="20">
        <v>45925</v>
      </c>
      <c r="Y7189" s="20">
        <v>45922</v>
      </c>
      <c r="Z7189" s="48">
        <v>9</v>
      </c>
      <c r="AA7189">
        <v>2025</v>
      </c>
      <c r="AB7189" s="45">
        <v>103332</v>
      </c>
      <c r="AC7189" s="45">
        <v>103332</v>
      </c>
      <c r="AK7189" s="10"/>
    </row>
    <row r="7190" spans="1:37">
      <c r="A7190" t="s">
        <v>45</v>
      </c>
      <c r="B7190" t="s">
        <v>46</v>
      </c>
      <c r="C7190" t="s">
        <v>47</v>
      </c>
      <c r="D7190" t="s">
        <v>7598</v>
      </c>
      <c r="E7190" t="s">
        <v>88</v>
      </c>
      <c r="F7190" t="s">
        <v>79</v>
      </c>
      <c r="G7190" t="s">
        <v>51</v>
      </c>
      <c r="H7190" s="20" t="s">
        <v>52</v>
      </c>
      <c r="I7190" t="s">
        <v>53</v>
      </c>
      <c r="J7190" t="s">
        <v>54</v>
      </c>
      <c r="K7190">
        <v>3</v>
      </c>
      <c r="L7190" t="s">
        <v>55</v>
      </c>
      <c r="M7190" t="s">
        <v>77</v>
      </c>
      <c r="N7190" t="s">
        <v>89</v>
      </c>
      <c r="O7190" s="21" t="s">
        <v>58</v>
      </c>
      <c r="P7190" s="21" t="s">
        <v>5970</v>
      </c>
      <c r="Q7190" s="20" t="s">
        <v>1221</v>
      </c>
      <c r="R7190" s="21" t="s">
        <v>1222</v>
      </c>
      <c r="S7190" s="35">
        <v>1</v>
      </c>
      <c r="T7190" s="22">
        <v>1</v>
      </c>
      <c r="U7190" s="20" t="s">
        <v>62</v>
      </c>
      <c r="V7190" s="20">
        <v>45907</v>
      </c>
      <c r="W7190" s="21">
        <v>9</v>
      </c>
      <c r="X7190" s="20">
        <v>45917</v>
      </c>
      <c r="Y7190" s="20">
        <v>45912</v>
      </c>
      <c r="Z7190" s="48">
        <v>9</v>
      </c>
      <c r="AA7190">
        <v>2025</v>
      </c>
      <c r="AB7190" s="45">
        <v>33121</v>
      </c>
      <c r="AC7190" s="45">
        <v>33121</v>
      </c>
      <c r="AK7190" s="10"/>
    </row>
    <row r="7191" spans="1:37">
      <c r="A7191" t="s">
        <v>45</v>
      </c>
      <c r="B7191" t="s">
        <v>46</v>
      </c>
      <c r="C7191" t="s">
        <v>47</v>
      </c>
      <c r="D7191" t="s">
        <v>7599</v>
      </c>
      <c r="E7191" t="s">
        <v>88</v>
      </c>
      <c r="F7191" t="s">
        <v>79</v>
      </c>
      <c r="G7191" t="s">
        <v>51</v>
      </c>
      <c r="H7191" s="20" t="s">
        <v>52</v>
      </c>
      <c r="I7191" t="s">
        <v>53</v>
      </c>
      <c r="J7191" t="s">
        <v>54</v>
      </c>
      <c r="K7191">
        <v>3</v>
      </c>
      <c r="L7191" t="s">
        <v>55</v>
      </c>
      <c r="M7191" t="s">
        <v>56</v>
      </c>
      <c r="N7191" t="s">
        <v>57</v>
      </c>
      <c r="O7191" s="21" t="s">
        <v>58</v>
      </c>
      <c r="P7191" s="21" t="s">
        <v>64</v>
      </c>
      <c r="Q7191" s="20" t="s">
        <v>2467</v>
      </c>
      <c r="R7191" s="21" t="s">
        <v>2468</v>
      </c>
      <c r="S7191" s="35">
        <v>1</v>
      </c>
      <c r="T7191" s="22">
        <v>1</v>
      </c>
      <c r="U7191" s="20" t="s">
        <v>62</v>
      </c>
      <c r="V7191" s="20">
        <v>45909</v>
      </c>
      <c r="W7191" s="21">
        <v>9</v>
      </c>
      <c r="X7191" s="20">
        <v>45917</v>
      </c>
      <c r="Y7191" s="20">
        <v>45912</v>
      </c>
      <c r="Z7191" s="48">
        <v>9</v>
      </c>
      <c r="AA7191">
        <v>2025</v>
      </c>
      <c r="AB7191" s="45">
        <v>106242</v>
      </c>
      <c r="AC7191" s="45">
        <v>106242</v>
      </c>
      <c r="AK7191" s="10"/>
    </row>
    <row r="7192" spans="1:37">
      <c r="A7192" t="s">
        <v>45</v>
      </c>
      <c r="B7192" t="s">
        <v>46</v>
      </c>
      <c r="C7192" t="s">
        <v>47</v>
      </c>
      <c r="D7192" t="s">
        <v>7600</v>
      </c>
      <c r="E7192" t="s">
        <v>88</v>
      </c>
      <c r="F7192" t="s">
        <v>79</v>
      </c>
      <c r="G7192" t="s">
        <v>51</v>
      </c>
      <c r="H7192" s="20" t="s">
        <v>52</v>
      </c>
      <c r="I7192" t="s">
        <v>53</v>
      </c>
      <c r="J7192" t="s">
        <v>54</v>
      </c>
      <c r="K7192">
        <v>3</v>
      </c>
      <c r="L7192" t="s">
        <v>55</v>
      </c>
      <c r="M7192" t="s">
        <v>77</v>
      </c>
      <c r="N7192" t="s">
        <v>89</v>
      </c>
      <c r="O7192" s="21" t="s">
        <v>58</v>
      </c>
      <c r="P7192" s="21" t="s">
        <v>137</v>
      </c>
      <c r="Q7192" s="20" t="s">
        <v>138</v>
      </c>
      <c r="R7192" s="21" t="s">
        <v>139</v>
      </c>
      <c r="S7192" s="35">
        <v>1</v>
      </c>
      <c r="T7192" s="22">
        <v>1</v>
      </c>
      <c r="U7192" s="20" t="s">
        <v>62</v>
      </c>
      <c r="V7192" s="20">
        <v>45909</v>
      </c>
      <c r="W7192" s="21">
        <v>9</v>
      </c>
      <c r="X7192" s="20">
        <v>45922</v>
      </c>
      <c r="Y7192" s="20">
        <v>45915</v>
      </c>
      <c r="Z7192" s="48">
        <v>9</v>
      </c>
      <c r="AA7192">
        <v>2025</v>
      </c>
      <c r="AB7192" s="45">
        <v>133325</v>
      </c>
      <c r="AC7192" s="45">
        <v>133325</v>
      </c>
      <c r="AK7192" s="10"/>
    </row>
    <row r="7193" spans="1:37">
      <c r="A7193" t="s">
        <v>45</v>
      </c>
      <c r="B7193" t="s">
        <v>46</v>
      </c>
      <c r="C7193" t="s">
        <v>47</v>
      </c>
      <c r="D7193" t="s">
        <v>7601</v>
      </c>
      <c r="E7193" t="s">
        <v>88</v>
      </c>
      <c r="F7193" t="s">
        <v>79</v>
      </c>
      <c r="G7193" t="s">
        <v>51</v>
      </c>
      <c r="H7193" s="20" t="s">
        <v>52</v>
      </c>
      <c r="I7193" t="s">
        <v>53</v>
      </c>
      <c r="J7193" t="s">
        <v>54</v>
      </c>
      <c r="K7193">
        <v>3</v>
      </c>
      <c r="L7193" t="s">
        <v>55</v>
      </c>
      <c r="M7193" t="s">
        <v>77</v>
      </c>
      <c r="N7193" t="s">
        <v>89</v>
      </c>
      <c r="O7193" s="21" t="s">
        <v>58</v>
      </c>
      <c r="P7193" s="21" t="s">
        <v>126</v>
      </c>
      <c r="Q7193" s="20" t="s">
        <v>1746</v>
      </c>
      <c r="R7193" s="21" t="s">
        <v>1747</v>
      </c>
      <c r="S7193" s="35">
        <v>1</v>
      </c>
      <c r="T7193" s="22">
        <v>1</v>
      </c>
      <c r="U7193" s="20" t="s">
        <v>62</v>
      </c>
      <c r="V7193" s="20">
        <v>45909</v>
      </c>
      <c r="W7193" s="21">
        <v>9</v>
      </c>
      <c r="X7193" s="20">
        <v>45922</v>
      </c>
      <c r="Y7193" s="20">
        <v>45915</v>
      </c>
      <c r="Z7193" s="48">
        <v>9</v>
      </c>
      <c r="AA7193">
        <v>2025</v>
      </c>
      <c r="AB7193" s="45">
        <v>21869</v>
      </c>
      <c r="AC7193" s="45">
        <v>21869</v>
      </c>
      <c r="AK7193" s="10"/>
    </row>
    <row r="7194" spans="1:37">
      <c r="A7194" t="s">
        <v>45</v>
      </c>
      <c r="B7194" t="s">
        <v>46</v>
      </c>
      <c r="C7194" t="s">
        <v>47</v>
      </c>
      <c r="D7194" t="s">
        <v>7602</v>
      </c>
      <c r="E7194" t="s">
        <v>88</v>
      </c>
      <c r="F7194" t="s">
        <v>79</v>
      </c>
      <c r="G7194" t="s">
        <v>51</v>
      </c>
      <c r="H7194" s="20" t="s">
        <v>52</v>
      </c>
      <c r="I7194" t="s">
        <v>53</v>
      </c>
      <c r="J7194" t="s">
        <v>54</v>
      </c>
      <c r="K7194">
        <v>3</v>
      </c>
      <c r="L7194" t="s">
        <v>55</v>
      </c>
      <c r="M7194" t="s">
        <v>56</v>
      </c>
      <c r="N7194" t="s">
        <v>57</v>
      </c>
      <c r="O7194" s="21" t="s">
        <v>58</v>
      </c>
      <c r="P7194" s="21" t="s">
        <v>64</v>
      </c>
      <c r="Q7194" s="20" t="s">
        <v>4165</v>
      </c>
      <c r="R7194" s="21" t="s">
        <v>4166</v>
      </c>
      <c r="S7194" s="35">
        <v>1</v>
      </c>
      <c r="T7194" s="22">
        <v>1</v>
      </c>
      <c r="U7194" s="20" t="s">
        <v>62</v>
      </c>
      <c r="V7194" s="20">
        <v>45909</v>
      </c>
      <c r="W7194" s="21">
        <v>9</v>
      </c>
      <c r="X7194" s="20">
        <v>45916</v>
      </c>
      <c r="Y7194" s="20">
        <v>45912</v>
      </c>
      <c r="Z7194" s="48">
        <v>9</v>
      </c>
      <c r="AA7194">
        <v>2025</v>
      </c>
      <c r="AB7194" s="45">
        <v>113324</v>
      </c>
      <c r="AC7194" s="45">
        <v>113324</v>
      </c>
      <c r="AK7194" s="10"/>
    </row>
    <row r="7195" spans="1:37">
      <c r="A7195" t="s">
        <v>45</v>
      </c>
      <c r="B7195" t="s">
        <v>46</v>
      </c>
      <c r="C7195" t="s">
        <v>47</v>
      </c>
      <c r="D7195" t="s">
        <v>7603</v>
      </c>
      <c r="E7195" t="s">
        <v>88</v>
      </c>
      <c r="F7195" t="s">
        <v>79</v>
      </c>
      <c r="G7195" t="s">
        <v>51</v>
      </c>
      <c r="H7195" s="20" t="s">
        <v>52</v>
      </c>
      <c r="I7195" t="s">
        <v>53</v>
      </c>
      <c r="J7195" t="s">
        <v>54</v>
      </c>
      <c r="K7195">
        <v>3</v>
      </c>
      <c r="L7195" t="s">
        <v>55</v>
      </c>
      <c r="M7195" t="s">
        <v>77</v>
      </c>
      <c r="N7195" t="s">
        <v>89</v>
      </c>
      <c r="O7195" s="21" t="s">
        <v>58</v>
      </c>
      <c r="P7195" s="21" t="s">
        <v>104</v>
      </c>
      <c r="Q7195" s="20" t="s">
        <v>7604</v>
      </c>
      <c r="R7195" s="21" t="s">
        <v>7605</v>
      </c>
      <c r="S7195" s="35">
        <v>1</v>
      </c>
      <c r="T7195" s="22">
        <v>1</v>
      </c>
      <c r="U7195" s="20" t="s">
        <v>62</v>
      </c>
      <c r="V7195" s="20">
        <v>45909</v>
      </c>
      <c r="W7195" s="21">
        <v>9</v>
      </c>
      <c r="X7195" s="20">
        <v>45924</v>
      </c>
      <c r="Y7195" s="20">
        <v>45922</v>
      </c>
      <c r="Z7195" s="48">
        <v>9</v>
      </c>
      <c r="AA7195">
        <v>2025</v>
      </c>
      <c r="AB7195" s="45">
        <v>143748</v>
      </c>
      <c r="AC7195" s="45">
        <v>143748</v>
      </c>
      <c r="AK7195" s="10"/>
    </row>
    <row r="7196" spans="1:37">
      <c r="A7196" t="s">
        <v>45</v>
      </c>
      <c r="B7196" t="s">
        <v>46</v>
      </c>
      <c r="C7196" t="s">
        <v>47</v>
      </c>
      <c r="D7196" t="s">
        <v>7606</v>
      </c>
      <c r="E7196" t="s">
        <v>88</v>
      </c>
      <c r="F7196" t="s">
        <v>79</v>
      </c>
      <c r="G7196" t="s">
        <v>51</v>
      </c>
      <c r="H7196" s="20" t="s">
        <v>52</v>
      </c>
      <c r="I7196" t="s">
        <v>53</v>
      </c>
      <c r="J7196" t="s">
        <v>54</v>
      </c>
      <c r="K7196">
        <v>3</v>
      </c>
      <c r="L7196" t="s">
        <v>55</v>
      </c>
      <c r="M7196" t="s">
        <v>77</v>
      </c>
      <c r="N7196" t="s">
        <v>89</v>
      </c>
      <c r="O7196" s="21" t="s">
        <v>58</v>
      </c>
      <c r="P7196" s="21" t="s">
        <v>90</v>
      </c>
      <c r="Q7196" s="20" t="s">
        <v>1071</v>
      </c>
      <c r="R7196" s="21" t="s">
        <v>1072</v>
      </c>
      <c r="S7196" s="35">
        <v>1</v>
      </c>
      <c r="T7196" s="22">
        <v>1</v>
      </c>
      <c r="U7196" s="20" t="s">
        <v>62</v>
      </c>
      <c r="V7196" s="20">
        <v>45909</v>
      </c>
      <c r="W7196" s="21">
        <v>9</v>
      </c>
      <c r="X7196" s="20">
        <v>45922</v>
      </c>
      <c r="Y7196" s="20">
        <v>45915</v>
      </c>
      <c r="Z7196" s="48">
        <v>9</v>
      </c>
      <c r="AA7196">
        <v>2025</v>
      </c>
      <c r="AB7196" s="45">
        <v>133332</v>
      </c>
      <c r="AC7196" s="45">
        <v>133332</v>
      </c>
      <c r="AK7196" s="10"/>
    </row>
    <row r="7197" spans="1:37">
      <c r="A7197" t="s">
        <v>45</v>
      </c>
      <c r="B7197" t="s">
        <v>46</v>
      </c>
      <c r="C7197" t="s">
        <v>47</v>
      </c>
      <c r="D7197" t="s">
        <v>7607</v>
      </c>
      <c r="E7197" t="s">
        <v>88</v>
      </c>
      <c r="F7197" t="s">
        <v>79</v>
      </c>
      <c r="G7197" t="s">
        <v>51</v>
      </c>
      <c r="H7197" s="20" t="s">
        <v>52</v>
      </c>
      <c r="I7197" t="s">
        <v>53</v>
      </c>
      <c r="J7197" t="s">
        <v>54</v>
      </c>
      <c r="K7197">
        <v>3</v>
      </c>
      <c r="L7197" t="s">
        <v>55</v>
      </c>
      <c r="M7197" t="s">
        <v>56</v>
      </c>
      <c r="N7197" t="s">
        <v>57</v>
      </c>
      <c r="O7197" s="21" t="s">
        <v>58</v>
      </c>
      <c r="P7197" s="21" t="s">
        <v>64</v>
      </c>
      <c r="Q7197" s="20" t="s">
        <v>505</v>
      </c>
      <c r="R7197" s="21" t="s">
        <v>506</v>
      </c>
      <c r="S7197" s="35">
        <v>1</v>
      </c>
      <c r="T7197" s="22">
        <v>1</v>
      </c>
      <c r="U7197" s="20" t="s">
        <v>62</v>
      </c>
      <c r="V7197" s="20">
        <v>45907</v>
      </c>
      <c r="W7197" s="21">
        <v>9</v>
      </c>
      <c r="X7197" s="20">
        <v>45922</v>
      </c>
      <c r="Y7197" s="20">
        <v>45915</v>
      </c>
      <c r="Z7197" s="48">
        <v>9</v>
      </c>
      <c r="AA7197">
        <v>2025</v>
      </c>
      <c r="AB7197" s="45">
        <v>28120</v>
      </c>
      <c r="AC7197" s="45">
        <v>28120</v>
      </c>
      <c r="AK7197" s="10"/>
    </row>
    <row r="7198" spans="1:37">
      <c r="A7198" t="s">
        <v>45</v>
      </c>
      <c r="B7198" t="s">
        <v>46</v>
      </c>
      <c r="C7198" t="s">
        <v>47</v>
      </c>
      <c r="D7198" t="s">
        <v>7608</v>
      </c>
      <c r="E7198" t="s">
        <v>88</v>
      </c>
      <c r="F7198" t="s">
        <v>79</v>
      </c>
      <c r="G7198" t="s">
        <v>51</v>
      </c>
      <c r="H7198" s="20" t="s">
        <v>52</v>
      </c>
      <c r="I7198" t="s">
        <v>53</v>
      </c>
      <c r="J7198" t="s">
        <v>54</v>
      </c>
      <c r="K7198">
        <v>3</v>
      </c>
      <c r="L7198" t="s">
        <v>55</v>
      </c>
      <c r="M7198" t="s">
        <v>56</v>
      </c>
      <c r="N7198" t="s">
        <v>57</v>
      </c>
      <c r="O7198" s="21" t="s">
        <v>58</v>
      </c>
      <c r="P7198" s="21" t="s">
        <v>64</v>
      </c>
      <c r="Q7198" s="20" t="s">
        <v>94</v>
      </c>
      <c r="R7198" s="21" t="s">
        <v>95</v>
      </c>
      <c r="S7198" s="35">
        <v>1</v>
      </c>
      <c r="T7198" s="22">
        <v>1</v>
      </c>
      <c r="U7198" s="20" t="s">
        <v>62</v>
      </c>
      <c r="V7198" s="20">
        <v>45907</v>
      </c>
      <c r="W7198" s="21">
        <v>9</v>
      </c>
      <c r="X7198" s="20">
        <v>45916</v>
      </c>
      <c r="Y7198" s="20">
        <v>45910</v>
      </c>
      <c r="Z7198" s="48">
        <v>9</v>
      </c>
      <c r="AA7198">
        <v>2025</v>
      </c>
      <c r="AB7198" s="45">
        <v>31242</v>
      </c>
      <c r="AC7198" s="45">
        <v>31242</v>
      </c>
      <c r="AK7198" s="10"/>
    </row>
    <row r="7199" spans="1:37">
      <c r="A7199" t="s">
        <v>45</v>
      </c>
      <c r="B7199" t="s">
        <v>46</v>
      </c>
      <c r="C7199" t="s">
        <v>47</v>
      </c>
      <c r="D7199" t="s">
        <v>7609</v>
      </c>
      <c r="E7199" t="s">
        <v>88</v>
      </c>
      <c r="F7199" t="s">
        <v>79</v>
      </c>
      <c r="G7199" t="s">
        <v>51</v>
      </c>
      <c r="H7199" s="20" t="s">
        <v>52</v>
      </c>
      <c r="I7199" t="s">
        <v>53</v>
      </c>
      <c r="J7199" t="s">
        <v>54</v>
      </c>
      <c r="K7199">
        <v>3</v>
      </c>
      <c r="L7199" t="s">
        <v>55</v>
      </c>
      <c r="M7199" t="s">
        <v>77</v>
      </c>
      <c r="N7199" t="s">
        <v>89</v>
      </c>
      <c r="O7199" s="21" t="s">
        <v>58</v>
      </c>
      <c r="P7199" s="21" t="s">
        <v>90</v>
      </c>
      <c r="Q7199" s="20" t="s">
        <v>214</v>
      </c>
      <c r="R7199" s="21" t="s">
        <v>215</v>
      </c>
      <c r="S7199" s="35">
        <v>1</v>
      </c>
      <c r="T7199" s="22">
        <v>1</v>
      </c>
      <c r="U7199" s="20" t="s">
        <v>62</v>
      </c>
      <c r="V7199" s="20">
        <v>45909</v>
      </c>
      <c r="W7199" s="21">
        <v>9</v>
      </c>
      <c r="X7199" s="20">
        <v>45929</v>
      </c>
      <c r="Y7199" s="20">
        <v>45922</v>
      </c>
      <c r="Z7199" s="48">
        <v>9</v>
      </c>
      <c r="AA7199">
        <v>2025</v>
      </c>
      <c r="AB7199" s="45">
        <v>46871</v>
      </c>
      <c r="AC7199" s="45">
        <v>46871</v>
      </c>
      <c r="AK7199" s="10"/>
    </row>
    <row r="7200" spans="1:37">
      <c r="A7200" t="s">
        <v>45</v>
      </c>
      <c r="B7200" t="s">
        <v>46</v>
      </c>
      <c r="C7200" t="s">
        <v>47</v>
      </c>
      <c r="D7200" t="s">
        <v>7610</v>
      </c>
      <c r="E7200" t="s">
        <v>88</v>
      </c>
      <c r="F7200" t="s">
        <v>79</v>
      </c>
      <c r="G7200" t="s">
        <v>51</v>
      </c>
      <c r="H7200" s="20" t="s">
        <v>52</v>
      </c>
      <c r="I7200" t="s">
        <v>53</v>
      </c>
      <c r="J7200" t="s">
        <v>54</v>
      </c>
      <c r="K7200">
        <v>3</v>
      </c>
      <c r="L7200" t="s">
        <v>55</v>
      </c>
      <c r="M7200" t="s">
        <v>77</v>
      </c>
      <c r="N7200" t="s">
        <v>89</v>
      </c>
      <c r="O7200" s="21" t="s">
        <v>58</v>
      </c>
      <c r="P7200" s="21" t="s">
        <v>119</v>
      </c>
      <c r="Q7200" s="20" t="s">
        <v>3570</v>
      </c>
      <c r="R7200" s="21" t="s">
        <v>3571</v>
      </c>
      <c r="S7200" s="35">
        <v>1</v>
      </c>
      <c r="T7200" s="22">
        <v>1</v>
      </c>
      <c r="U7200" s="20" t="s">
        <v>62</v>
      </c>
      <c r="V7200" s="20">
        <v>45907</v>
      </c>
      <c r="W7200" s="21">
        <v>9</v>
      </c>
      <c r="X7200" s="20">
        <v>45916</v>
      </c>
      <c r="Y7200" s="20">
        <v>45910</v>
      </c>
      <c r="Z7200" s="48">
        <v>9</v>
      </c>
      <c r="AA7200">
        <v>2025</v>
      </c>
      <c r="AB7200" s="45">
        <v>199996</v>
      </c>
      <c r="AC7200" s="45">
        <v>199996</v>
      </c>
      <c r="AK7200" s="10"/>
    </row>
    <row r="7201" spans="1:37">
      <c r="A7201" t="s">
        <v>45</v>
      </c>
      <c r="B7201" t="s">
        <v>46</v>
      </c>
      <c r="C7201" t="s">
        <v>47</v>
      </c>
      <c r="D7201" t="s">
        <v>7611</v>
      </c>
      <c r="E7201" t="s">
        <v>88</v>
      </c>
      <c r="F7201" t="s">
        <v>79</v>
      </c>
      <c r="G7201" t="s">
        <v>51</v>
      </c>
      <c r="H7201" s="20" t="s">
        <v>52</v>
      </c>
      <c r="I7201" t="s">
        <v>53</v>
      </c>
      <c r="J7201" t="s">
        <v>54</v>
      </c>
      <c r="K7201">
        <v>3</v>
      </c>
      <c r="L7201" t="s">
        <v>55</v>
      </c>
      <c r="M7201" t="s">
        <v>56</v>
      </c>
      <c r="N7201" t="s">
        <v>57</v>
      </c>
      <c r="O7201" s="21" t="s">
        <v>58</v>
      </c>
      <c r="P7201" s="21" t="s">
        <v>64</v>
      </c>
      <c r="Q7201" s="20" t="s">
        <v>4165</v>
      </c>
      <c r="R7201" s="21" t="s">
        <v>4166</v>
      </c>
      <c r="S7201" s="35">
        <v>1</v>
      </c>
      <c r="T7201" s="22">
        <v>1</v>
      </c>
      <c r="U7201" s="20" t="s">
        <v>62</v>
      </c>
      <c r="V7201" s="20">
        <v>45910</v>
      </c>
      <c r="W7201" s="21">
        <v>9</v>
      </c>
      <c r="X7201" s="20">
        <v>45925</v>
      </c>
      <c r="Y7201" s="20">
        <v>45922</v>
      </c>
      <c r="Z7201" s="48">
        <v>9</v>
      </c>
      <c r="AA7201">
        <v>2025</v>
      </c>
      <c r="AB7201" s="45">
        <v>113324</v>
      </c>
      <c r="AC7201" s="45">
        <v>113324</v>
      </c>
      <c r="AK7201" s="10"/>
    </row>
    <row r="7202" spans="1:37">
      <c r="A7202" t="s">
        <v>45</v>
      </c>
      <c r="B7202" t="s">
        <v>46</v>
      </c>
      <c r="C7202" t="s">
        <v>47</v>
      </c>
      <c r="D7202" t="s">
        <v>7612</v>
      </c>
      <c r="E7202" t="s">
        <v>88</v>
      </c>
      <c r="F7202" t="s">
        <v>79</v>
      </c>
      <c r="G7202" t="s">
        <v>51</v>
      </c>
      <c r="H7202" s="20" t="s">
        <v>52</v>
      </c>
      <c r="I7202" t="s">
        <v>53</v>
      </c>
      <c r="J7202" t="s">
        <v>54</v>
      </c>
      <c r="K7202">
        <v>3</v>
      </c>
      <c r="L7202" t="s">
        <v>55</v>
      </c>
      <c r="M7202" t="s">
        <v>56</v>
      </c>
      <c r="N7202" t="s">
        <v>57</v>
      </c>
      <c r="O7202" s="21" t="s">
        <v>58</v>
      </c>
      <c r="P7202" s="21" t="s">
        <v>64</v>
      </c>
      <c r="Q7202" s="20" t="s">
        <v>505</v>
      </c>
      <c r="R7202" s="21" t="s">
        <v>506</v>
      </c>
      <c r="S7202" s="35">
        <v>1</v>
      </c>
      <c r="T7202" s="22">
        <v>1</v>
      </c>
      <c r="U7202" s="20" t="s">
        <v>62</v>
      </c>
      <c r="V7202" s="20">
        <v>45910</v>
      </c>
      <c r="W7202" s="21">
        <v>9</v>
      </c>
      <c r="X7202" s="20">
        <v>45917</v>
      </c>
      <c r="Y7202" s="20">
        <v>45915</v>
      </c>
      <c r="Z7202" s="48">
        <v>9</v>
      </c>
      <c r="AA7202">
        <v>2025</v>
      </c>
      <c r="AB7202" s="45">
        <v>28120</v>
      </c>
      <c r="AC7202" s="45">
        <v>28120</v>
      </c>
      <c r="AK7202" s="10"/>
    </row>
    <row r="7203" spans="1:37">
      <c r="A7203" t="s">
        <v>45</v>
      </c>
      <c r="B7203" t="s">
        <v>46</v>
      </c>
      <c r="C7203" t="s">
        <v>47</v>
      </c>
      <c r="D7203" t="s">
        <v>7613</v>
      </c>
      <c r="E7203" t="s">
        <v>88</v>
      </c>
      <c r="F7203" t="s">
        <v>79</v>
      </c>
      <c r="G7203" t="s">
        <v>51</v>
      </c>
      <c r="H7203" s="20" t="s">
        <v>52</v>
      </c>
      <c r="I7203" t="s">
        <v>53</v>
      </c>
      <c r="J7203" t="s">
        <v>54</v>
      </c>
      <c r="K7203">
        <v>3</v>
      </c>
      <c r="L7203" t="s">
        <v>55</v>
      </c>
      <c r="M7203" t="s">
        <v>56</v>
      </c>
      <c r="N7203" t="s">
        <v>57</v>
      </c>
      <c r="O7203" s="21" t="s">
        <v>58</v>
      </c>
      <c r="P7203" s="21" t="s">
        <v>64</v>
      </c>
      <c r="Q7203" s="20" t="s">
        <v>436</v>
      </c>
      <c r="R7203" s="21" t="s">
        <v>437</v>
      </c>
      <c r="S7203" s="35">
        <v>1</v>
      </c>
      <c r="T7203" s="22">
        <v>1</v>
      </c>
      <c r="U7203" s="20" t="s">
        <v>62</v>
      </c>
      <c r="V7203" s="20">
        <v>45910</v>
      </c>
      <c r="W7203" s="21">
        <v>9</v>
      </c>
      <c r="X7203" s="20">
        <v>45917</v>
      </c>
      <c r="Y7203" s="20">
        <v>45915</v>
      </c>
      <c r="Z7203" s="48">
        <v>9</v>
      </c>
      <c r="AA7203">
        <v>2025</v>
      </c>
      <c r="AB7203" s="45">
        <v>49994</v>
      </c>
      <c r="AC7203" s="45">
        <v>49994</v>
      </c>
      <c r="AK7203" s="10"/>
    </row>
    <row r="7204" spans="1:37">
      <c r="A7204" t="s">
        <v>45</v>
      </c>
      <c r="B7204" t="s">
        <v>46</v>
      </c>
      <c r="C7204" t="s">
        <v>47</v>
      </c>
      <c r="D7204" t="s">
        <v>7614</v>
      </c>
      <c r="E7204" t="s">
        <v>88</v>
      </c>
      <c r="F7204" t="s">
        <v>79</v>
      </c>
      <c r="G7204" t="s">
        <v>51</v>
      </c>
      <c r="H7204" s="20" t="s">
        <v>52</v>
      </c>
      <c r="I7204" t="s">
        <v>53</v>
      </c>
      <c r="J7204" t="s">
        <v>54</v>
      </c>
      <c r="K7204">
        <v>3</v>
      </c>
      <c r="L7204" t="s">
        <v>55</v>
      </c>
      <c r="M7204" t="s">
        <v>56</v>
      </c>
      <c r="N7204" t="s">
        <v>57</v>
      </c>
      <c r="O7204" s="21" t="s">
        <v>58</v>
      </c>
      <c r="P7204" s="21" t="s">
        <v>64</v>
      </c>
      <c r="Q7204" s="20" t="s">
        <v>94</v>
      </c>
      <c r="R7204" s="21" t="s">
        <v>95</v>
      </c>
      <c r="S7204" s="35">
        <v>1</v>
      </c>
      <c r="T7204" s="22">
        <v>1</v>
      </c>
      <c r="U7204" s="20" t="s">
        <v>62</v>
      </c>
      <c r="V7204" s="20">
        <v>45910</v>
      </c>
      <c r="W7204" s="21">
        <v>9</v>
      </c>
      <c r="X7204" s="20">
        <v>45917</v>
      </c>
      <c r="Y7204" s="20">
        <v>45915</v>
      </c>
      <c r="Z7204" s="48">
        <v>9</v>
      </c>
      <c r="AA7204">
        <v>2025</v>
      </c>
      <c r="AB7204" s="45">
        <v>31242</v>
      </c>
      <c r="AC7204" s="45">
        <v>31242</v>
      </c>
      <c r="AK7204" s="10"/>
    </row>
    <row r="7205" spans="1:37">
      <c r="A7205" t="s">
        <v>45</v>
      </c>
      <c r="B7205" t="s">
        <v>46</v>
      </c>
      <c r="C7205" t="s">
        <v>47</v>
      </c>
      <c r="D7205" t="s">
        <v>7615</v>
      </c>
      <c r="E7205" t="s">
        <v>88</v>
      </c>
      <c r="F7205" t="s">
        <v>79</v>
      </c>
      <c r="G7205" t="s">
        <v>51</v>
      </c>
      <c r="H7205" s="20" t="s">
        <v>52</v>
      </c>
      <c r="I7205" t="s">
        <v>53</v>
      </c>
      <c r="J7205" t="s">
        <v>54</v>
      </c>
      <c r="K7205">
        <v>3</v>
      </c>
      <c r="L7205" t="s">
        <v>55</v>
      </c>
      <c r="M7205" t="s">
        <v>56</v>
      </c>
      <c r="N7205" t="s">
        <v>57</v>
      </c>
      <c r="O7205" s="21" t="s">
        <v>58</v>
      </c>
      <c r="P7205" s="21" t="s">
        <v>64</v>
      </c>
      <c r="Q7205" s="20" t="s">
        <v>505</v>
      </c>
      <c r="R7205" s="21" t="s">
        <v>506</v>
      </c>
      <c r="S7205" s="35">
        <v>1</v>
      </c>
      <c r="T7205" s="22">
        <v>1</v>
      </c>
      <c r="U7205" s="20" t="s">
        <v>62</v>
      </c>
      <c r="V7205" s="20">
        <v>45907</v>
      </c>
      <c r="W7205" s="21">
        <v>9</v>
      </c>
      <c r="X7205" s="20">
        <v>45916</v>
      </c>
      <c r="Y7205" s="20">
        <v>45910</v>
      </c>
      <c r="Z7205" s="48">
        <v>9</v>
      </c>
      <c r="AA7205">
        <v>2025</v>
      </c>
      <c r="AB7205" s="45">
        <v>28120</v>
      </c>
      <c r="AC7205" s="45">
        <v>28120</v>
      </c>
      <c r="AK7205" s="10"/>
    </row>
    <row r="7206" spans="1:37">
      <c r="A7206" t="s">
        <v>45</v>
      </c>
      <c r="B7206" t="s">
        <v>46</v>
      </c>
      <c r="C7206" t="s">
        <v>47</v>
      </c>
      <c r="D7206" t="s">
        <v>7616</v>
      </c>
      <c r="E7206" t="s">
        <v>88</v>
      </c>
      <c r="F7206" t="s">
        <v>79</v>
      </c>
      <c r="G7206" t="s">
        <v>51</v>
      </c>
      <c r="H7206" s="20" t="s">
        <v>52</v>
      </c>
      <c r="I7206" t="s">
        <v>53</v>
      </c>
      <c r="J7206" t="s">
        <v>54</v>
      </c>
      <c r="K7206">
        <v>3</v>
      </c>
      <c r="L7206" t="s">
        <v>55</v>
      </c>
      <c r="M7206" t="s">
        <v>77</v>
      </c>
      <c r="N7206" t="s">
        <v>89</v>
      </c>
      <c r="O7206" s="21" t="s">
        <v>58</v>
      </c>
      <c r="P7206" s="21" t="s">
        <v>740</v>
      </c>
      <c r="Q7206" s="20" t="s">
        <v>741</v>
      </c>
      <c r="R7206" s="21" t="s">
        <v>742</v>
      </c>
      <c r="S7206" s="35">
        <v>1</v>
      </c>
      <c r="T7206" s="22">
        <v>1</v>
      </c>
      <c r="U7206" s="20" t="s">
        <v>62</v>
      </c>
      <c r="V7206" s="20">
        <v>45908</v>
      </c>
      <c r="W7206" s="21">
        <v>9</v>
      </c>
      <c r="X7206" s="20">
        <v>45916</v>
      </c>
      <c r="Y7206" s="20">
        <v>45910</v>
      </c>
      <c r="Z7206" s="48">
        <v>9</v>
      </c>
      <c r="AA7206">
        <v>2025</v>
      </c>
      <c r="AB7206" s="45">
        <v>62493</v>
      </c>
      <c r="AC7206" s="45">
        <v>62493</v>
      </c>
      <c r="AK7206" s="10"/>
    </row>
    <row r="7207" spans="1:37">
      <c r="A7207" t="s">
        <v>45</v>
      </c>
      <c r="B7207" t="s">
        <v>46</v>
      </c>
      <c r="C7207" t="s">
        <v>47</v>
      </c>
      <c r="D7207" t="s">
        <v>7617</v>
      </c>
      <c r="E7207" t="s">
        <v>88</v>
      </c>
      <c r="F7207" t="s">
        <v>79</v>
      </c>
      <c r="G7207" t="s">
        <v>51</v>
      </c>
      <c r="H7207" s="20" t="s">
        <v>52</v>
      </c>
      <c r="I7207" t="s">
        <v>53</v>
      </c>
      <c r="J7207" t="s">
        <v>54</v>
      </c>
      <c r="K7207">
        <v>3</v>
      </c>
      <c r="L7207" t="s">
        <v>55</v>
      </c>
      <c r="M7207" t="s">
        <v>56</v>
      </c>
      <c r="N7207" t="s">
        <v>57</v>
      </c>
      <c r="O7207" s="21" t="s">
        <v>58</v>
      </c>
      <c r="P7207" s="21" t="s">
        <v>64</v>
      </c>
      <c r="Q7207" s="20" t="s">
        <v>221</v>
      </c>
      <c r="R7207" s="21" t="s">
        <v>222</v>
      </c>
      <c r="S7207" s="35">
        <v>1</v>
      </c>
      <c r="T7207" s="22">
        <v>1</v>
      </c>
      <c r="U7207" s="20" t="s">
        <v>62</v>
      </c>
      <c r="V7207" s="20">
        <v>45906</v>
      </c>
      <c r="W7207" s="21">
        <v>9</v>
      </c>
      <c r="X7207" s="20">
        <v>45915</v>
      </c>
      <c r="Y7207" s="20">
        <v>45910</v>
      </c>
      <c r="Z7207" s="48">
        <v>9</v>
      </c>
      <c r="AA7207">
        <v>2025</v>
      </c>
      <c r="AB7207" s="45">
        <v>113324</v>
      </c>
      <c r="AC7207" s="45">
        <v>113324</v>
      </c>
      <c r="AK7207" s="10"/>
    </row>
    <row r="7208" spans="1:37">
      <c r="A7208" t="s">
        <v>45</v>
      </c>
      <c r="B7208" t="s">
        <v>46</v>
      </c>
      <c r="C7208" t="s">
        <v>47</v>
      </c>
      <c r="D7208" t="s">
        <v>7618</v>
      </c>
      <c r="E7208" t="s">
        <v>88</v>
      </c>
      <c r="F7208" t="s">
        <v>79</v>
      </c>
      <c r="G7208" t="s">
        <v>51</v>
      </c>
      <c r="H7208" s="20" t="s">
        <v>52</v>
      </c>
      <c r="I7208" t="s">
        <v>53</v>
      </c>
      <c r="J7208" t="s">
        <v>54</v>
      </c>
      <c r="K7208">
        <v>3</v>
      </c>
      <c r="L7208" t="s">
        <v>55</v>
      </c>
      <c r="M7208" t="s">
        <v>77</v>
      </c>
      <c r="N7208" t="s">
        <v>89</v>
      </c>
      <c r="O7208" s="21" t="s">
        <v>58</v>
      </c>
      <c r="P7208" s="21" t="s">
        <v>150</v>
      </c>
      <c r="Q7208" s="20" t="s">
        <v>498</v>
      </c>
      <c r="R7208" s="21" t="s">
        <v>499</v>
      </c>
      <c r="S7208" s="35">
        <v>1</v>
      </c>
      <c r="T7208" s="22">
        <v>1</v>
      </c>
      <c r="U7208" s="20" t="s">
        <v>62</v>
      </c>
      <c r="V7208" s="20">
        <v>45911</v>
      </c>
      <c r="W7208" s="21">
        <v>9</v>
      </c>
      <c r="X7208" s="20">
        <v>45917</v>
      </c>
      <c r="Y7208" s="20">
        <v>45915</v>
      </c>
      <c r="Z7208" s="48">
        <v>9</v>
      </c>
      <c r="AA7208">
        <v>2025</v>
      </c>
      <c r="AB7208" s="45">
        <v>99995</v>
      </c>
      <c r="AC7208" s="45">
        <v>99995</v>
      </c>
      <c r="AK7208" s="10"/>
    </row>
    <row r="7209" spans="1:37">
      <c r="A7209" t="s">
        <v>45</v>
      </c>
      <c r="B7209" t="s">
        <v>46</v>
      </c>
      <c r="C7209" t="s">
        <v>47</v>
      </c>
      <c r="D7209" t="s">
        <v>7619</v>
      </c>
      <c r="E7209" t="s">
        <v>88</v>
      </c>
      <c r="F7209" t="s">
        <v>79</v>
      </c>
      <c r="G7209" t="s">
        <v>51</v>
      </c>
      <c r="H7209" s="20" t="s">
        <v>52</v>
      </c>
      <c r="I7209" t="s">
        <v>53</v>
      </c>
      <c r="J7209" t="s">
        <v>54</v>
      </c>
      <c r="K7209">
        <v>3</v>
      </c>
      <c r="L7209" t="s">
        <v>55</v>
      </c>
      <c r="M7209" t="s">
        <v>77</v>
      </c>
      <c r="N7209" t="s">
        <v>89</v>
      </c>
      <c r="O7209" s="21" t="s">
        <v>58</v>
      </c>
      <c r="P7209" s="21" t="s">
        <v>119</v>
      </c>
      <c r="Q7209" s="20" t="s">
        <v>3415</v>
      </c>
      <c r="R7209" s="21" t="s">
        <v>3416</v>
      </c>
      <c r="S7209" s="35">
        <v>1</v>
      </c>
      <c r="T7209" s="22">
        <v>1</v>
      </c>
      <c r="U7209" s="20" t="s">
        <v>62</v>
      </c>
      <c r="V7209" s="20">
        <v>45908</v>
      </c>
      <c r="W7209" s="21">
        <v>9</v>
      </c>
      <c r="X7209" s="20">
        <v>45922</v>
      </c>
      <c r="Y7209" s="20">
        <v>45915</v>
      </c>
      <c r="Z7209" s="48">
        <v>9</v>
      </c>
      <c r="AA7209">
        <v>2025</v>
      </c>
      <c r="AB7209" s="45">
        <v>39992</v>
      </c>
      <c r="AC7209" s="45">
        <v>39992</v>
      </c>
      <c r="AK7209" s="10"/>
    </row>
    <row r="7210" spans="1:37">
      <c r="A7210" t="s">
        <v>45</v>
      </c>
      <c r="B7210" t="s">
        <v>46</v>
      </c>
      <c r="C7210" t="s">
        <v>47</v>
      </c>
      <c r="D7210" t="s">
        <v>7620</v>
      </c>
      <c r="E7210" t="s">
        <v>88</v>
      </c>
      <c r="F7210" t="s">
        <v>79</v>
      </c>
      <c r="G7210" t="s">
        <v>51</v>
      </c>
      <c r="H7210" s="20" t="s">
        <v>52</v>
      </c>
      <c r="I7210" t="s">
        <v>53</v>
      </c>
      <c r="J7210" t="s">
        <v>54</v>
      </c>
      <c r="K7210">
        <v>3</v>
      </c>
      <c r="L7210" t="s">
        <v>55</v>
      </c>
      <c r="M7210" t="s">
        <v>77</v>
      </c>
      <c r="N7210" t="s">
        <v>89</v>
      </c>
      <c r="O7210" s="21" t="s">
        <v>58</v>
      </c>
      <c r="P7210" s="21" t="s">
        <v>90</v>
      </c>
      <c r="Q7210" s="20" t="s">
        <v>214</v>
      </c>
      <c r="R7210" s="21" t="s">
        <v>215</v>
      </c>
      <c r="S7210" s="35">
        <v>1</v>
      </c>
      <c r="T7210" s="22">
        <v>1</v>
      </c>
      <c r="U7210" s="20" t="s">
        <v>62</v>
      </c>
      <c r="V7210" s="20">
        <v>45908</v>
      </c>
      <c r="W7210" s="21">
        <v>9</v>
      </c>
      <c r="X7210" s="20">
        <v>45923</v>
      </c>
      <c r="Y7210" s="20">
        <v>45917</v>
      </c>
      <c r="Z7210" s="48">
        <v>9</v>
      </c>
      <c r="AA7210">
        <v>2025</v>
      </c>
      <c r="AB7210" s="45">
        <v>46871</v>
      </c>
      <c r="AC7210" s="45">
        <v>46871</v>
      </c>
      <c r="AK7210" s="10"/>
    </row>
    <row r="7211" spans="1:37">
      <c r="A7211" t="s">
        <v>45</v>
      </c>
      <c r="B7211" t="s">
        <v>46</v>
      </c>
      <c r="C7211" t="s">
        <v>47</v>
      </c>
      <c r="D7211" t="s">
        <v>7621</v>
      </c>
      <c r="E7211" t="s">
        <v>88</v>
      </c>
      <c r="F7211" t="s">
        <v>79</v>
      </c>
      <c r="G7211" t="s">
        <v>51</v>
      </c>
      <c r="H7211" s="20" t="s">
        <v>52</v>
      </c>
      <c r="I7211" t="s">
        <v>53</v>
      </c>
      <c r="J7211" t="s">
        <v>54</v>
      </c>
      <c r="K7211">
        <v>3</v>
      </c>
      <c r="L7211" t="s">
        <v>55</v>
      </c>
      <c r="M7211" t="s">
        <v>77</v>
      </c>
      <c r="N7211" t="s">
        <v>89</v>
      </c>
      <c r="O7211" s="21" t="s">
        <v>58</v>
      </c>
      <c r="P7211" s="21" t="s">
        <v>119</v>
      </c>
      <c r="Q7211" s="20" t="s">
        <v>3519</v>
      </c>
      <c r="R7211" s="21" t="s">
        <v>3520</v>
      </c>
      <c r="S7211" s="35">
        <v>1</v>
      </c>
      <c r="T7211" s="22">
        <v>1</v>
      </c>
      <c r="U7211" s="20" t="s">
        <v>62</v>
      </c>
      <c r="V7211" s="20">
        <v>45910</v>
      </c>
      <c r="W7211" s="21">
        <v>9</v>
      </c>
      <c r="X7211" s="20">
        <v>45922</v>
      </c>
      <c r="Y7211" s="20">
        <v>45915</v>
      </c>
      <c r="Z7211" s="48">
        <v>9</v>
      </c>
      <c r="AA7211">
        <v>2025</v>
      </c>
      <c r="AB7211" s="45">
        <v>62495</v>
      </c>
      <c r="AC7211" s="45">
        <v>62495</v>
      </c>
      <c r="AK7211" s="10"/>
    </row>
    <row r="7212" spans="1:37">
      <c r="A7212" t="s">
        <v>45</v>
      </c>
      <c r="B7212" t="s">
        <v>46</v>
      </c>
      <c r="C7212" t="s">
        <v>47</v>
      </c>
      <c r="D7212" t="s">
        <v>7622</v>
      </c>
      <c r="E7212" t="s">
        <v>88</v>
      </c>
      <c r="F7212" t="s">
        <v>79</v>
      </c>
      <c r="G7212" t="s">
        <v>51</v>
      </c>
      <c r="H7212" s="20" t="s">
        <v>52</v>
      </c>
      <c r="I7212" t="s">
        <v>53</v>
      </c>
      <c r="J7212" t="s">
        <v>54</v>
      </c>
      <c r="K7212">
        <v>3</v>
      </c>
      <c r="L7212" t="s">
        <v>55</v>
      </c>
      <c r="M7212" t="s">
        <v>77</v>
      </c>
      <c r="N7212" t="s">
        <v>89</v>
      </c>
      <c r="O7212" s="21" t="s">
        <v>58</v>
      </c>
      <c r="P7212" s="21" t="s">
        <v>90</v>
      </c>
      <c r="Q7212" s="20" t="s">
        <v>731</v>
      </c>
      <c r="R7212" s="21" t="s">
        <v>732</v>
      </c>
      <c r="S7212" s="35">
        <v>1</v>
      </c>
      <c r="T7212" s="22">
        <v>1</v>
      </c>
      <c r="U7212" s="20" t="s">
        <v>62</v>
      </c>
      <c r="V7212" s="20">
        <v>45910</v>
      </c>
      <c r="W7212" s="21">
        <v>9</v>
      </c>
      <c r="X7212" s="20">
        <v>45922</v>
      </c>
      <c r="Y7212" s="20">
        <v>45915</v>
      </c>
      <c r="Z7212" s="48">
        <v>9</v>
      </c>
      <c r="AA7212">
        <v>2025</v>
      </c>
      <c r="AB7212" s="45">
        <v>81239</v>
      </c>
      <c r="AC7212" s="45">
        <v>81239</v>
      </c>
      <c r="AK7212" s="10"/>
    </row>
    <row r="7213" spans="1:37">
      <c r="A7213" t="s">
        <v>45</v>
      </c>
      <c r="B7213" t="s">
        <v>46</v>
      </c>
      <c r="C7213" t="s">
        <v>47</v>
      </c>
      <c r="D7213" t="s">
        <v>7623</v>
      </c>
      <c r="E7213" t="s">
        <v>88</v>
      </c>
      <c r="F7213" t="s">
        <v>79</v>
      </c>
      <c r="G7213" t="s">
        <v>51</v>
      </c>
      <c r="H7213" s="20" t="s">
        <v>52</v>
      </c>
      <c r="I7213" t="s">
        <v>53</v>
      </c>
      <c r="J7213" t="s">
        <v>54</v>
      </c>
      <c r="K7213">
        <v>3</v>
      </c>
      <c r="L7213" t="s">
        <v>55</v>
      </c>
      <c r="M7213" t="s">
        <v>77</v>
      </c>
      <c r="N7213" t="s">
        <v>89</v>
      </c>
      <c r="O7213" s="21" t="s">
        <v>58</v>
      </c>
      <c r="P7213" s="21" t="s">
        <v>119</v>
      </c>
      <c r="Q7213" s="20" t="s">
        <v>7624</v>
      </c>
      <c r="R7213" s="21" t="s">
        <v>7625</v>
      </c>
      <c r="S7213" s="35">
        <v>1</v>
      </c>
      <c r="T7213" s="22">
        <v>1</v>
      </c>
      <c r="U7213" s="20" t="s">
        <v>62</v>
      </c>
      <c r="V7213" s="20">
        <v>45910</v>
      </c>
      <c r="W7213" s="21">
        <v>9</v>
      </c>
      <c r="X7213" s="20">
        <v>45922</v>
      </c>
      <c r="Y7213" s="20">
        <v>45915</v>
      </c>
      <c r="Z7213" s="48">
        <v>9</v>
      </c>
      <c r="AA7213">
        <v>2025</v>
      </c>
      <c r="AB7213" s="45">
        <v>156241</v>
      </c>
      <c r="AC7213" s="45">
        <v>156241</v>
      </c>
      <c r="AK7213" s="10"/>
    </row>
    <row r="7214" spans="1:37">
      <c r="A7214" t="s">
        <v>45</v>
      </c>
      <c r="B7214" t="s">
        <v>46</v>
      </c>
      <c r="C7214" t="s">
        <v>47</v>
      </c>
      <c r="D7214" t="s">
        <v>7626</v>
      </c>
      <c r="E7214" t="s">
        <v>88</v>
      </c>
      <c r="F7214" t="s">
        <v>79</v>
      </c>
      <c r="G7214" t="s">
        <v>51</v>
      </c>
      <c r="H7214" s="20" t="s">
        <v>52</v>
      </c>
      <c r="I7214" t="s">
        <v>53</v>
      </c>
      <c r="J7214" t="s">
        <v>54</v>
      </c>
      <c r="K7214">
        <v>3</v>
      </c>
      <c r="L7214" t="s">
        <v>55</v>
      </c>
      <c r="M7214" t="s">
        <v>56</v>
      </c>
      <c r="N7214" t="s">
        <v>57</v>
      </c>
      <c r="O7214" s="21" t="s">
        <v>58</v>
      </c>
      <c r="P7214" s="21" t="s">
        <v>64</v>
      </c>
      <c r="Q7214" s="20" t="s">
        <v>505</v>
      </c>
      <c r="R7214" s="21" t="s">
        <v>506</v>
      </c>
      <c r="S7214" s="35">
        <v>1</v>
      </c>
      <c r="T7214" s="22">
        <v>1</v>
      </c>
      <c r="U7214" s="20" t="s">
        <v>62</v>
      </c>
      <c r="V7214" s="20">
        <v>45910</v>
      </c>
      <c r="W7214" s="21">
        <v>9</v>
      </c>
      <c r="X7214" s="20">
        <v>45924</v>
      </c>
      <c r="Y7214" s="20">
        <v>45922</v>
      </c>
      <c r="Z7214" s="48">
        <v>9</v>
      </c>
      <c r="AA7214">
        <v>2025</v>
      </c>
      <c r="AB7214" s="45">
        <v>28120</v>
      </c>
      <c r="AC7214" s="45">
        <v>28120</v>
      </c>
      <c r="AK7214" s="10"/>
    </row>
    <row r="7215" spans="1:37">
      <c r="A7215" t="s">
        <v>45</v>
      </c>
      <c r="B7215" t="s">
        <v>46</v>
      </c>
      <c r="C7215" t="s">
        <v>47</v>
      </c>
      <c r="D7215" t="s">
        <v>7627</v>
      </c>
      <c r="E7215" t="s">
        <v>88</v>
      </c>
      <c r="F7215" t="s">
        <v>79</v>
      </c>
      <c r="G7215" t="s">
        <v>51</v>
      </c>
      <c r="H7215" s="20" t="s">
        <v>52</v>
      </c>
      <c r="I7215" t="s">
        <v>53</v>
      </c>
      <c r="J7215" t="s">
        <v>54</v>
      </c>
      <c r="K7215">
        <v>3</v>
      </c>
      <c r="L7215" t="s">
        <v>55</v>
      </c>
      <c r="M7215" t="s">
        <v>56</v>
      </c>
      <c r="N7215" t="s">
        <v>57</v>
      </c>
      <c r="O7215" s="21" t="s">
        <v>58</v>
      </c>
      <c r="P7215" s="21" t="s">
        <v>64</v>
      </c>
      <c r="Q7215" s="20" t="s">
        <v>230</v>
      </c>
      <c r="R7215" s="21" t="s">
        <v>231</v>
      </c>
      <c r="S7215" s="35">
        <v>1</v>
      </c>
      <c r="T7215" s="22">
        <v>1</v>
      </c>
      <c r="U7215" s="20" t="s">
        <v>62</v>
      </c>
      <c r="V7215" s="20">
        <v>45910</v>
      </c>
      <c r="W7215" s="21">
        <v>9</v>
      </c>
      <c r="X7215" s="20">
        <v>45917</v>
      </c>
      <c r="Y7215" s="20">
        <v>45915</v>
      </c>
      <c r="Z7215" s="48">
        <v>9</v>
      </c>
      <c r="AA7215">
        <v>2025</v>
      </c>
      <c r="AB7215" s="45">
        <v>58817</v>
      </c>
      <c r="AC7215" s="45">
        <v>58817</v>
      </c>
      <c r="AK7215" s="10"/>
    </row>
    <row r="7216" spans="1:37">
      <c r="A7216" t="s">
        <v>45</v>
      </c>
      <c r="B7216" t="s">
        <v>46</v>
      </c>
      <c r="C7216" t="s">
        <v>47</v>
      </c>
      <c r="D7216" t="s">
        <v>7628</v>
      </c>
      <c r="E7216" t="s">
        <v>88</v>
      </c>
      <c r="F7216" t="s">
        <v>79</v>
      </c>
      <c r="G7216" t="s">
        <v>51</v>
      </c>
      <c r="H7216" s="20" t="s">
        <v>52</v>
      </c>
      <c r="I7216" t="s">
        <v>53</v>
      </c>
      <c r="J7216" t="s">
        <v>54</v>
      </c>
      <c r="K7216">
        <v>3</v>
      </c>
      <c r="L7216" t="s">
        <v>55</v>
      </c>
      <c r="M7216" t="s">
        <v>77</v>
      </c>
      <c r="N7216" t="s">
        <v>89</v>
      </c>
      <c r="O7216" s="21" t="s">
        <v>58</v>
      </c>
      <c r="P7216" s="21" t="s">
        <v>90</v>
      </c>
      <c r="Q7216" s="20" t="s">
        <v>191</v>
      </c>
      <c r="R7216" s="21" t="s">
        <v>192</v>
      </c>
      <c r="S7216" s="35">
        <v>1</v>
      </c>
      <c r="T7216" s="22">
        <v>1</v>
      </c>
      <c r="U7216" s="20" t="s">
        <v>62</v>
      </c>
      <c r="V7216" s="20">
        <v>45910</v>
      </c>
      <c r="W7216" s="21">
        <v>9</v>
      </c>
      <c r="X7216" s="20">
        <v>45923</v>
      </c>
      <c r="Y7216" s="20">
        <v>45915</v>
      </c>
      <c r="Z7216" s="48">
        <v>9</v>
      </c>
      <c r="AA7216">
        <v>2025</v>
      </c>
      <c r="AB7216" s="45">
        <v>106656</v>
      </c>
      <c r="AC7216" s="45">
        <v>106656</v>
      </c>
      <c r="AK7216" s="10"/>
    </row>
    <row r="7217" spans="1:37">
      <c r="A7217" t="s">
        <v>45</v>
      </c>
      <c r="B7217" t="s">
        <v>46</v>
      </c>
      <c r="C7217" t="s">
        <v>47</v>
      </c>
      <c r="D7217" t="s">
        <v>7629</v>
      </c>
      <c r="E7217" t="s">
        <v>88</v>
      </c>
      <c r="F7217" t="s">
        <v>79</v>
      </c>
      <c r="G7217" t="s">
        <v>51</v>
      </c>
      <c r="H7217" s="20" t="s">
        <v>52</v>
      </c>
      <c r="I7217" t="s">
        <v>53</v>
      </c>
      <c r="J7217" t="s">
        <v>54</v>
      </c>
      <c r="K7217">
        <v>3</v>
      </c>
      <c r="L7217" t="s">
        <v>55</v>
      </c>
      <c r="M7217" t="s">
        <v>56</v>
      </c>
      <c r="N7217" t="s">
        <v>57</v>
      </c>
      <c r="O7217" s="21" t="s">
        <v>58</v>
      </c>
      <c r="P7217" s="21" t="s">
        <v>64</v>
      </c>
      <c r="Q7217" s="20" t="s">
        <v>1691</v>
      </c>
      <c r="R7217" s="21" t="s">
        <v>1692</v>
      </c>
      <c r="S7217" s="35">
        <v>1</v>
      </c>
      <c r="T7217" s="22">
        <v>1</v>
      </c>
      <c r="U7217" s="20" t="s">
        <v>62</v>
      </c>
      <c r="V7217" s="20">
        <v>45906</v>
      </c>
      <c r="W7217" s="21">
        <v>9</v>
      </c>
      <c r="X7217" s="20">
        <v>45917</v>
      </c>
      <c r="Y7217" s="20">
        <v>45915</v>
      </c>
      <c r="Z7217" s="48">
        <v>9</v>
      </c>
      <c r="AA7217">
        <v>2025</v>
      </c>
      <c r="AB7217" s="45">
        <v>113324</v>
      </c>
      <c r="AC7217" s="45">
        <v>113324</v>
      </c>
      <c r="AK7217" s="10"/>
    </row>
    <row r="7218" spans="1:37">
      <c r="A7218" t="s">
        <v>45</v>
      </c>
      <c r="B7218" t="s">
        <v>46</v>
      </c>
      <c r="C7218" t="s">
        <v>47</v>
      </c>
      <c r="D7218" t="s">
        <v>7630</v>
      </c>
      <c r="E7218" t="s">
        <v>88</v>
      </c>
      <c r="F7218" t="s">
        <v>79</v>
      </c>
      <c r="G7218" t="s">
        <v>51</v>
      </c>
      <c r="H7218" s="20" t="s">
        <v>52</v>
      </c>
      <c r="I7218" t="s">
        <v>53</v>
      </c>
      <c r="J7218" t="s">
        <v>54</v>
      </c>
      <c r="K7218">
        <v>3</v>
      </c>
      <c r="L7218" t="s">
        <v>55</v>
      </c>
      <c r="M7218" t="s">
        <v>56</v>
      </c>
      <c r="N7218" t="s">
        <v>57</v>
      </c>
      <c r="O7218" s="21" t="s">
        <v>58</v>
      </c>
      <c r="P7218" s="21" t="s">
        <v>64</v>
      </c>
      <c r="Q7218" s="20" t="s">
        <v>474</v>
      </c>
      <c r="R7218" s="21" t="s">
        <v>475</v>
      </c>
      <c r="S7218" s="35">
        <v>1</v>
      </c>
      <c r="T7218" s="22">
        <v>1</v>
      </c>
      <c r="U7218" s="20" t="s">
        <v>62</v>
      </c>
      <c r="V7218" s="20">
        <v>45910</v>
      </c>
      <c r="W7218" s="21">
        <v>9</v>
      </c>
      <c r="X7218" s="20">
        <v>45911</v>
      </c>
      <c r="Y7218" s="20">
        <v>45912</v>
      </c>
      <c r="Z7218" s="48">
        <v>9</v>
      </c>
      <c r="AA7218">
        <v>2025</v>
      </c>
      <c r="AB7218" s="45">
        <v>28120</v>
      </c>
      <c r="AC7218" s="45">
        <v>28120</v>
      </c>
      <c r="AK7218" s="10"/>
    </row>
    <row r="7219" spans="1:37">
      <c r="A7219" t="s">
        <v>45</v>
      </c>
      <c r="B7219" t="s">
        <v>46</v>
      </c>
      <c r="C7219" t="s">
        <v>47</v>
      </c>
      <c r="D7219" t="s">
        <v>7631</v>
      </c>
      <c r="E7219" t="s">
        <v>88</v>
      </c>
      <c r="F7219" t="s">
        <v>79</v>
      </c>
      <c r="G7219" t="s">
        <v>51</v>
      </c>
      <c r="H7219" s="20" t="s">
        <v>52</v>
      </c>
      <c r="I7219" t="s">
        <v>53</v>
      </c>
      <c r="J7219" t="s">
        <v>54</v>
      </c>
      <c r="K7219">
        <v>3</v>
      </c>
      <c r="L7219" t="s">
        <v>55</v>
      </c>
      <c r="M7219" t="s">
        <v>77</v>
      </c>
      <c r="N7219" t="s">
        <v>89</v>
      </c>
      <c r="O7219" s="21" t="s">
        <v>58</v>
      </c>
      <c r="P7219" s="21" t="s">
        <v>119</v>
      </c>
      <c r="Q7219" s="20" t="s">
        <v>5664</v>
      </c>
      <c r="R7219" s="21" t="s">
        <v>5665</v>
      </c>
      <c r="S7219" s="35">
        <v>1</v>
      </c>
      <c r="T7219" s="22">
        <v>1</v>
      </c>
      <c r="U7219" s="20" t="s">
        <v>62</v>
      </c>
      <c r="V7219" s="20">
        <v>45910</v>
      </c>
      <c r="W7219" s="21">
        <v>9</v>
      </c>
      <c r="X7219" s="20">
        <v>45917</v>
      </c>
      <c r="Y7219" s="20">
        <v>45915</v>
      </c>
      <c r="Z7219" s="48">
        <v>9</v>
      </c>
      <c r="AA7219">
        <v>2025</v>
      </c>
      <c r="AB7219" s="45">
        <v>211759</v>
      </c>
      <c r="AC7219" s="45">
        <v>211759</v>
      </c>
      <c r="AK7219" s="10"/>
    </row>
    <row r="7220" spans="1:37">
      <c r="A7220" t="s">
        <v>45</v>
      </c>
      <c r="B7220" t="s">
        <v>46</v>
      </c>
      <c r="C7220" t="s">
        <v>47</v>
      </c>
      <c r="D7220" t="s">
        <v>7632</v>
      </c>
      <c r="E7220" t="s">
        <v>88</v>
      </c>
      <c r="F7220" t="s">
        <v>79</v>
      </c>
      <c r="G7220" t="s">
        <v>51</v>
      </c>
      <c r="H7220" s="20" t="s">
        <v>52</v>
      </c>
      <c r="I7220" t="s">
        <v>53</v>
      </c>
      <c r="J7220" t="s">
        <v>54</v>
      </c>
      <c r="K7220">
        <v>3</v>
      </c>
      <c r="L7220" t="s">
        <v>55</v>
      </c>
      <c r="M7220" t="s">
        <v>56</v>
      </c>
      <c r="N7220" t="s">
        <v>57</v>
      </c>
      <c r="O7220" s="21" t="s">
        <v>58</v>
      </c>
      <c r="P7220" s="21" t="s">
        <v>522</v>
      </c>
      <c r="Q7220" s="20" t="s">
        <v>1078</v>
      </c>
      <c r="R7220" s="21" t="s">
        <v>1079</v>
      </c>
      <c r="S7220" s="35">
        <v>1</v>
      </c>
      <c r="T7220" s="22">
        <v>1</v>
      </c>
      <c r="U7220" s="20" t="s">
        <v>62</v>
      </c>
      <c r="V7220" s="20">
        <v>45911</v>
      </c>
      <c r="W7220" s="21">
        <v>9</v>
      </c>
      <c r="X7220" s="20">
        <v>45917</v>
      </c>
      <c r="Y7220" s="20">
        <v>45915</v>
      </c>
      <c r="Z7220" s="48">
        <v>9</v>
      </c>
      <c r="AA7220">
        <v>2025</v>
      </c>
      <c r="AB7220" s="45">
        <v>46872</v>
      </c>
      <c r="AC7220" s="45">
        <v>46872</v>
      </c>
      <c r="AK7220" s="10"/>
    </row>
    <row r="7221" spans="1:37">
      <c r="A7221" t="s">
        <v>45</v>
      </c>
      <c r="B7221" t="s">
        <v>46</v>
      </c>
      <c r="C7221" t="s">
        <v>47</v>
      </c>
      <c r="D7221" t="s">
        <v>7633</v>
      </c>
      <c r="E7221" t="s">
        <v>3772</v>
      </c>
      <c r="F7221" t="s">
        <v>79</v>
      </c>
      <c r="G7221" t="s">
        <v>51</v>
      </c>
      <c r="H7221" s="20" t="s">
        <v>58</v>
      </c>
      <c r="I7221" t="s">
        <v>53</v>
      </c>
      <c r="J7221" t="s">
        <v>54</v>
      </c>
      <c r="K7221">
        <v>3</v>
      </c>
      <c r="L7221" t="s">
        <v>55</v>
      </c>
      <c r="M7221" t="s">
        <v>56</v>
      </c>
      <c r="N7221" t="s">
        <v>57</v>
      </c>
      <c r="O7221" s="21" t="s">
        <v>58</v>
      </c>
      <c r="P7221" s="21" t="s">
        <v>64</v>
      </c>
      <c r="Q7221" s="20" t="s">
        <v>224</v>
      </c>
      <c r="R7221" s="21" t="s">
        <v>225</v>
      </c>
      <c r="S7221" s="35">
        <v>100</v>
      </c>
      <c r="T7221" s="22">
        <v>0</v>
      </c>
      <c r="U7221" s="20" t="s">
        <v>62</v>
      </c>
      <c r="V7221" s="20">
        <v>45910</v>
      </c>
      <c r="W7221" s="21">
        <v>9</v>
      </c>
      <c r="X7221" s="20">
        <v>45930</v>
      </c>
      <c r="Z7221" s="48">
        <v>9</v>
      </c>
      <c r="AA7221">
        <v>2025</v>
      </c>
      <c r="AB7221" s="45">
        <v>9999300</v>
      </c>
      <c r="AC7221" s="45">
        <v>0</v>
      </c>
      <c r="AK7221" s="10"/>
    </row>
    <row r="7222" spans="1:37">
      <c r="A7222" t="s">
        <v>45</v>
      </c>
      <c r="B7222" t="s">
        <v>46</v>
      </c>
      <c r="C7222" t="s">
        <v>47</v>
      </c>
      <c r="D7222" t="s">
        <v>7633</v>
      </c>
      <c r="E7222" t="s">
        <v>3772</v>
      </c>
      <c r="F7222" t="s">
        <v>85</v>
      </c>
      <c r="G7222" t="s">
        <v>51</v>
      </c>
      <c r="H7222" s="20" t="s">
        <v>58</v>
      </c>
      <c r="I7222" t="s">
        <v>53</v>
      </c>
      <c r="J7222" t="s">
        <v>54</v>
      </c>
      <c r="K7222">
        <v>3</v>
      </c>
      <c r="L7222" t="s">
        <v>55</v>
      </c>
      <c r="M7222" t="s">
        <v>56</v>
      </c>
      <c r="N7222" t="s">
        <v>57</v>
      </c>
      <c r="O7222" s="21" t="s">
        <v>58</v>
      </c>
      <c r="P7222" s="21" t="s">
        <v>64</v>
      </c>
      <c r="Q7222" s="20" t="s">
        <v>230</v>
      </c>
      <c r="R7222" s="21" t="s">
        <v>231</v>
      </c>
      <c r="S7222" s="35">
        <v>150</v>
      </c>
      <c r="T7222" s="22">
        <v>0</v>
      </c>
      <c r="U7222" s="20" t="s">
        <v>62</v>
      </c>
      <c r="V7222" s="20">
        <v>45910</v>
      </c>
      <c r="W7222" s="21">
        <v>9</v>
      </c>
      <c r="X7222" s="20">
        <v>45930</v>
      </c>
      <c r="Z7222" s="48">
        <v>9</v>
      </c>
      <c r="AA7222">
        <v>2025</v>
      </c>
      <c r="AB7222" s="45">
        <v>6213150</v>
      </c>
      <c r="AC7222" s="45">
        <v>0</v>
      </c>
      <c r="AK7222" s="10"/>
    </row>
    <row r="7223" spans="1:37">
      <c r="A7223" t="s">
        <v>45</v>
      </c>
      <c r="B7223" t="s">
        <v>46</v>
      </c>
      <c r="C7223" t="s">
        <v>47</v>
      </c>
      <c r="D7223" t="s">
        <v>7633</v>
      </c>
      <c r="E7223" t="s">
        <v>3772</v>
      </c>
      <c r="F7223" t="s">
        <v>63</v>
      </c>
      <c r="G7223" t="s">
        <v>51</v>
      </c>
      <c r="H7223" s="20" t="s">
        <v>58</v>
      </c>
      <c r="I7223" t="s">
        <v>53</v>
      </c>
      <c r="J7223" t="s">
        <v>54</v>
      </c>
      <c r="K7223">
        <v>3</v>
      </c>
      <c r="L7223" t="s">
        <v>55</v>
      </c>
      <c r="M7223" t="s">
        <v>56</v>
      </c>
      <c r="N7223" t="s">
        <v>57</v>
      </c>
      <c r="O7223" s="21" t="s">
        <v>58</v>
      </c>
      <c r="P7223" s="21" t="s">
        <v>64</v>
      </c>
      <c r="Q7223" s="20" t="s">
        <v>885</v>
      </c>
      <c r="R7223" s="21" t="s">
        <v>886</v>
      </c>
      <c r="S7223" s="35">
        <v>100</v>
      </c>
      <c r="T7223" s="22">
        <v>0</v>
      </c>
      <c r="U7223" s="20" t="s">
        <v>62</v>
      </c>
      <c r="V7223" s="20">
        <v>45910</v>
      </c>
      <c r="W7223" s="21">
        <v>9</v>
      </c>
      <c r="X7223" s="20">
        <v>45930</v>
      </c>
      <c r="Z7223" s="48">
        <v>9</v>
      </c>
      <c r="AA7223">
        <v>2025</v>
      </c>
      <c r="AB7223" s="45">
        <v>9642100</v>
      </c>
      <c r="AC7223" s="45">
        <v>0</v>
      </c>
      <c r="AK7223" s="10"/>
    </row>
    <row r="7224" spans="1:37">
      <c r="A7224" t="s">
        <v>45</v>
      </c>
      <c r="B7224" t="s">
        <v>46</v>
      </c>
      <c r="C7224" t="s">
        <v>47</v>
      </c>
      <c r="D7224" t="s">
        <v>7633</v>
      </c>
      <c r="E7224" t="s">
        <v>3772</v>
      </c>
      <c r="F7224" t="s">
        <v>69</v>
      </c>
      <c r="G7224" t="s">
        <v>51</v>
      </c>
      <c r="H7224" s="20" t="s">
        <v>58</v>
      </c>
      <c r="I7224" t="s">
        <v>53</v>
      </c>
      <c r="J7224" t="s">
        <v>54</v>
      </c>
      <c r="K7224">
        <v>3</v>
      </c>
      <c r="L7224" t="s">
        <v>55</v>
      </c>
      <c r="M7224" t="s">
        <v>56</v>
      </c>
      <c r="N7224" t="s">
        <v>57</v>
      </c>
      <c r="O7224" s="21" t="s">
        <v>58</v>
      </c>
      <c r="P7224" s="21" t="s">
        <v>64</v>
      </c>
      <c r="Q7224" s="20" t="s">
        <v>456</v>
      </c>
      <c r="R7224" s="21" t="s">
        <v>457</v>
      </c>
      <c r="S7224" s="35">
        <v>100</v>
      </c>
      <c r="T7224" s="22">
        <v>0</v>
      </c>
      <c r="U7224" s="20" t="s">
        <v>62</v>
      </c>
      <c r="V7224" s="20">
        <v>45910</v>
      </c>
      <c r="W7224" s="21">
        <v>9</v>
      </c>
      <c r="X7224" s="20">
        <v>45930</v>
      </c>
      <c r="Z7224" s="48">
        <v>9</v>
      </c>
      <c r="AA7224">
        <v>2025</v>
      </c>
      <c r="AB7224" s="45">
        <v>2713600</v>
      </c>
      <c r="AC7224" s="45">
        <v>0</v>
      </c>
      <c r="AK7224" s="10"/>
    </row>
    <row r="7225" spans="1:37">
      <c r="A7225" t="s">
        <v>45</v>
      </c>
      <c r="B7225" t="s">
        <v>46</v>
      </c>
      <c r="C7225" t="s">
        <v>47</v>
      </c>
      <c r="D7225" t="s">
        <v>7634</v>
      </c>
      <c r="E7225" t="s">
        <v>88</v>
      </c>
      <c r="F7225" t="s">
        <v>79</v>
      </c>
      <c r="G7225" t="s">
        <v>51</v>
      </c>
      <c r="H7225" s="20" t="s">
        <v>52</v>
      </c>
      <c r="I7225" t="s">
        <v>53</v>
      </c>
      <c r="J7225" t="s">
        <v>54</v>
      </c>
      <c r="K7225">
        <v>3</v>
      </c>
      <c r="L7225" t="s">
        <v>55</v>
      </c>
      <c r="M7225" t="s">
        <v>56</v>
      </c>
      <c r="N7225" t="s">
        <v>57</v>
      </c>
      <c r="O7225" s="21" t="s">
        <v>58</v>
      </c>
      <c r="P7225" s="21" t="s">
        <v>64</v>
      </c>
      <c r="Q7225" s="20" t="s">
        <v>505</v>
      </c>
      <c r="R7225" s="21" t="s">
        <v>506</v>
      </c>
      <c r="S7225" s="35">
        <v>1</v>
      </c>
      <c r="T7225" s="22">
        <v>1</v>
      </c>
      <c r="U7225" s="20" t="s">
        <v>62</v>
      </c>
      <c r="V7225" s="20">
        <v>45911</v>
      </c>
      <c r="W7225" s="21">
        <v>9</v>
      </c>
      <c r="X7225" s="20">
        <v>45924</v>
      </c>
      <c r="Y7225" s="20">
        <v>45917</v>
      </c>
      <c r="Z7225" s="48">
        <v>9</v>
      </c>
      <c r="AA7225">
        <v>2025</v>
      </c>
      <c r="AB7225" s="45">
        <v>28120</v>
      </c>
      <c r="AC7225" s="45">
        <v>28120</v>
      </c>
      <c r="AK7225" s="10"/>
    </row>
    <row r="7226" spans="1:37">
      <c r="A7226" t="s">
        <v>45</v>
      </c>
      <c r="B7226" t="s">
        <v>46</v>
      </c>
      <c r="C7226" t="s">
        <v>47</v>
      </c>
      <c r="D7226" t="s">
        <v>7635</v>
      </c>
      <c r="E7226" t="s">
        <v>88</v>
      </c>
      <c r="F7226" t="s">
        <v>79</v>
      </c>
      <c r="G7226" t="s">
        <v>51</v>
      </c>
      <c r="H7226" s="20" t="s">
        <v>52</v>
      </c>
      <c r="I7226" t="s">
        <v>53</v>
      </c>
      <c r="J7226" t="s">
        <v>54</v>
      </c>
      <c r="K7226">
        <v>3</v>
      </c>
      <c r="L7226" t="s">
        <v>55</v>
      </c>
      <c r="M7226" t="s">
        <v>56</v>
      </c>
      <c r="N7226" t="s">
        <v>57</v>
      </c>
      <c r="O7226" s="21" t="s">
        <v>58</v>
      </c>
      <c r="P7226" s="21" t="s">
        <v>64</v>
      </c>
      <c r="Q7226" s="20" t="s">
        <v>224</v>
      </c>
      <c r="R7226" s="21" t="s">
        <v>225</v>
      </c>
      <c r="S7226" s="35">
        <v>1</v>
      </c>
      <c r="T7226" s="22">
        <v>1</v>
      </c>
      <c r="U7226" s="20" t="s">
        <v>62</v>
      </c>
      <c r="V7226" s="20">
        <v>45914</v>
      </c>
      <c r="W7226" s="21">
        <v>9</v>
      </c>
      <c r="X7226" s="20">
        <v>45923</v>
      </c>
      <c r="Y7226" s="20">
        <v>45917</v>
      </c>
      <c r="Z7226" s="48">
        <v>9</v>
      </c>
      <c r="AA7226">
        <v>2025</v>
      </c>
      <c r="AB7226" s="45">
        <v>129405</v>
      </c>
      <c r="AC7226" s="45">
        <v>129405</v>
      </c>
      <c r="AK7226" s="10"/>
    </row>
    <row r="7227" spans="1:37">
      <c r="A7227" t="s">
        <v>45</v>
      </c>
      <c r="B7227" t="s">
        <v>46</v>
      </c>
      <c r="C7227" t="s">
        <v>47</v>
      </c>
      <c r="D7227" t="s">
        <v>7636</v>
      </c>
      <c r="E7227" t="s">
        <v>88</v>
      </c>
      <c r="F7227" t="s">
        <v>79</v>
      </c>
      <c r="G7227" t="s">
        <v>51</v>
      </c>
      <c r="H7227" s="20" t="s">
        <v>52</v>
      </c>
      <c r="I7227" t="s">
        <v>53</v>
      </c>
      <c r="J7227" t="s">
        <v>54</v>
      </c>
      <c r="K7227">
        <v>3</v>
      </c>
      <c r="L7227" t="s">
        <v>55</v>
      </c>
      <c r="M7227" t="s">
        <v>56</v>
      </c>
      <c r="N7227" t="s">
        <v>57</v>
      </c>
      <c r="O7227" s="21" t="s">
        <v>58</v>
      </c>
      <c r="P7227" s="21" t="s">
        <v>64</v>
      </c>
      <c r="Q7227" s="20" t="s">
        <v>230</v>
      </c>
      <c r="R7227" s="21" t="s">
        <v>231</v>
      </c>
      <c r="S7227" s="35">
        <v>1</v>
      </c>
      <c r="T7227" s="22">
        <v>1</v>
      </c>
      <c r="U7227" s="20" t="s">
        <v>62</v>
      </c>
      <c r="V7227" s="20">
        <v>45915</v>
      </c>
      <c r="W7227" s="21">
        <v>9</v>
      </c>
      <c r="X7227" s="20">
        <v>45925</v>
      </c>
      <c r="Y7227" s="20">
        <v>45922</v>
      </c>
      <c r="Z7227" s="48">
        <v>9</v>
      </c>
      <c r="AA7227">
        <v>2025</v>
      </c>
      <c r="AB7227" s="45">
        <v>58817</v>
      </c>
      <c r="AC7227" s="45">
        <v>58817</v>
      </c>
      <c r="AK7227" s="10"/>
    </row>
    <row r="7228" spans="1:37">
      <c r="A7228" t="s">
        <v>45</v>
      </c>
      <c r="B7228" t="s">
        <v>46</v>
      </c>
      <c r="C7228" t="s">
        <v>47</v>
      </c>
      <c r="D7228" t="s">
        <v>7637</v>
      </c>
      <c r="E7228" t="s">
        <v>88</v>
      </c>
      <c r="F7228" t="s">
        <v>79</v>
      </c>
      <c r="G7228" t="s">
        <v>51</v>
      </c>
      <c r="H7228" s="20" t="s">
        <v>52</v>
      </c>
      <c r="I7228" t="s">
        <v>53</v>
      </c>
      <c r="J7228" t="s">
        <v>54</v>
      </c>
      <c r="K7228">
        <v>3</v>
      </c>
      <c r="L7228" t="s">
        <v>55</v>
      </c>
      <c r="M7228" t="s">
        <v>56</v>
      </c>
      <c r="N7228" t="s">
        <v>57</v>
      </c>
      <c r="O7228" s="21" t="s">
        <v>58</v>
      </c>
      <c r="P7228" s="21" t="s">
        <v>64</v>
      </c>
      <c r="Q7228" s="20" t="s">
        <v>224</v>
      </c>
      <c r="R7228" s="21" t="s">
        <v>225</v>
      </c>
      <c r="S7228" s="35">
        <v>1</v>
      </c>
      <c r="T7228" s="22">
        <v>1</v>
      </c>
      <c r="U7228" s="20" t="s">
        <v>62</v>
      </c>
      <c r="V7228" s="20">
        <v>45915</v>
      </c>
      <c r="W7228" s="21">
        <v>9</v>
      </c>
      <c r="X7228" s="20">
        <v>45924</v>
      </c>
      <c r="Y7228" s="20">
        <v>45922</v>
      </c>
      <c r="Z7228" s="48">
        <v>9</v>
      </c>
      <c r="AA7228">
        <v>2025</v>
      </c>
      <c r="AB7228" s="45">
        <v>129405</v>
      </c>
      <c r="AC7228" s="45">
        <v>129405</v>
      </c>
      <c r="AK7228" s="10"/>
    </row>
    <row r="7229" spans="1:37">
      <c r="A7229" t="s">
        <v>45</v>
      </c>
      <c r="B7229" t="s">
        <v>46</v>
      </c>
      <c r="C7229" t="s">
        <v>47</v>
      </c>
      <c r="D7229" t="s">
        <v>7638</v>
      </c>
      <c r="E7229" t="s">
        <v>88</v>
      </c>
      <c r="F7229" t="s">
        <v>79</v>
      </c>
      <c r="G7229" t="s">
        <v>51</v>
      </c>
      <c r="H7229" s="20" t="s">
        <v>52</v>
      </c>
      <c r="I7229" t="s">
        <v>53</v>
      </c>
      <c r="J7229" t="s">
        <v>54</v>
      </c>
      <c r="K7229">
        <v>3</v>
      </c>
      <c r="L7229" t="s">
        <v>55</v>
      </c>
      <c r="M7229" t="s">
        <v>77</v>
      </c>
      <c r="N7229" t="s">
        <v>89</v>
      </c>
      <c r="O7229" s="21" t="s">
        <v>58</v>
      </c>
      <c r="P7229" s="21" t="s">
        <v>119</v>
      </c>
      <c r="Q7229" s="20" t="s">
        <v>7639</v>
      </c>
      <c r="R7229" s="21" t="s">
        <v>7640</v>
      </c>
      <c r="S7229" s="35">
        <v>1</v>
      </c>
      <c r="T7229" s="22">
        <v>1</v>
      </c>
      <c r="U7229" s="20" t="s">
        <v>62</v>
      </c>
      <c r="V7229" s="20">
        <v>45915</v>
      </c>
      <c r="W7229" s="21">
        <v>9</v>
      </c>
      <c r="X7229" s="20">
        <v>45925</v>
      </c>
      <c r="Y7229" s="20">
        <v>45922</v>
      </c>
      <c r="Z7229" s="48">
        <v>9</v>
      </c>
      <c r="AA7229">
        <v>2025</v>
      </c>
      <c r="AB7229" s="45">
        <v>124985</v>
      </c>
      <c r="AC7229" s="45">
        <v>124985</v>
      </c>
      <c r="AK7229" s="10"/>
    </row>
    <row r="7230" spans="1:37">
      <c r="A7230" t="s">
        <v>45</v>
      </c>
      <c r="B7230" t="s">
        <v>46</v>
      </c>
      <c r="C7230" t="s">
        <v>47</v>
      </c>
      <c r="D7230" t="s">
        <v>7641</v>
      </c>
      <c r="E7230" t="s">
        <v>88</v>
      </c>
      <c r="F7230" t="s">
        <v>79</v>
      </c>
      <c r="G7230" t="s">
        <v>51</v>
      </c>
      <c r="H7230" s="20" t="s">
        <v>52</v>
      </c>
      <c r="I7230" t="s">
        <v>53</v>
      </c>
      <c r="J7230" t="s">
        <v>54</v>
      </c>
      <c r="K7230">
        <v>3</v>
      </c>
      <c r="L7230" t="s">
        <v>55</v>
      </c>
      <c r="M7230" t="s">
        <v>77</v>
      </c>
      <c r="N7230" t="s">
        <v>89</v>
      </c>
      <c r="O7230" s="21" t="s">
        <v>58</v>
      </c>
      <c r="P7230" s="21" t="s">
        <v>137</v>
      </c>
      <c r="Q7230" s="20" t="s">
        <v>138</v>
      </c>
      <c r="R7230" s="21" t="s">
        <v>139</v>
      </c>
      <c r="S7230" s="35">
        <v>1</v>
      </c>
      <c r="T7230" s="22">
        <v>1</v>
      </c>
      <c r="U7230" s="20" t="s">
        <v>62</v>
      </c>
      <c r="V7230" s="20">
        <v>45915</v>
      </c>
      <c r="W7230" s="21">
        <v>9</v>
      </c>
      <c r="X7230" s="20">
        <v>45925</v>
      </c>
      <c r="Y7230" s="20">
        <v>45922</v>
      </c>
      <c r="Z7230" s="48">
        <v>9</v>
      </c>
      <c r="AA7230">
        <v>2025</v>
      </c>
      <c r="AB7230" s="45">
        <v>133325</v>
      </c>
      <c r="AC7230" s="45">
        <v>133325</v>
      </c>
      <c r="AK7230" s="10"/>
    </row>
    <row r="7231" spans="1:37">
      <c r="A7231" t="s">
        <v>45</v>
      </c>
      <c r="B7231" t="s">
        <v>46</v>
      </c>
      <c r="C7231" t="s">
        <v>47</v>
      </c>
      <c r="D7231" t="s">
        <v>7642</v>
      </c>
      <c r="E7231" t="s">
        <v>88</v>
      </c>
      <c r="F7231" t="s">
        <v>79</v>
      </c>
      <c r="G7231" t="s">
        <v>51</v>
      </c>
      <c r="H7231" s="20" t="s">
        <v>52</v>
      </c>
      <c r="I7231" t="s">
        <v>53</v>
      </c>
      <c r="J7231" t="s">
        <v>54</v>
      </c>
      <c r="K7231">
        <v>3</v>
      </c>
      <c r="L7231" t="s">
        <v>55</v>
      </c>
      <c r="M7231" t="s">
        <v>56</v>
      </c>
      <c r="N7231" t="s">
        <v>57</v>
      </c>
      <c r="O7231" s="21" t="s">
        <v>58</v>
      </c>
      <c r="P7231" s="21" t="s">
        <v>64</v>
      </c>
      <c r="Q7231" s="20" t="s">
        <v>518</v>
      </c>
      <c r="R7231" s="21" t="s">
        <v>519</v>
      </c>
      <c r="S7231" s="35">
        <v>1</v>
      </c>
      <c r="T7231" s="22">
        <v>1</v>
      </c>
      <c r="U7231" s="20" t="s">
        <v>62</v>
      </c>
      <c r="V7231" s="20">
        <v>45915</v>
      </c>
      <c r="W7231" s="21">
        <v>9</v>
      </c>
      <c r="X7231" s="20">
        <v>45925</v>
      </c>
      <c r="Y7231" s="20">
        <v>45922</v>
      </c>
      <c r="Z7231" s="48">
        <v>9</v>
      </c>
      <c r="AA7231">
        <v>2025</v>
      </c>
      <c r="AB7231" s="45">
        <v>133325</v>
      </c>
      <c r="AC7231" s="45">
        <v>133325</v>
      </c>
      <c r="AK7231" s="10"/>
    </row>
    <row r="7232" spans="1:37">
      <c r="A7232" t="s">
        <v>45</v>
      </c>
      <c r="B7232" t="s">
        <v>46</v>
      </c>
      <c r="C7232" t="s">
        <v>47</v>
      </c>
      <c r="D7232" t="s">
        <v>7643</v>
      </c>
      <c r="E7232" t="s">
        <v>88</v>
      </c>
      <c r="F7232" t="s">
        <v>79</v>
      </c>
      <c r="G7232" t="s">
        <v>51</v>
      </c>
      <c r="H7232" s="20" t="s">
        <v>52</v>
      </c>
      <c r="I7232" t="s">
        <v>53</v>
      </c>
      <c r="J7232" t="s">
        <v>54</v>
      </c>
      <c r="K7232">
        <v>3</v>
      </c>
      <c r="L7232" t="s">
        <v>55</v>
      </c>
      <c r="M7232" t="s">
        <v>77</v>
      </c>
      <c r="N7232" t="s">
        <v>89</v>
      </c>
      <c r="O7232" s="21" t="s">
        <v>58</v>
      </c>
      <c r="P7232" s="21" t="s">
        <v>126</v>
      </c>
      <c r="Q7232" s="20" t="s">
        <v>892</v>
      </c>
      <c r="R7232" s="21" t="s">
        <v>893</v>
      </c>
      <c r="S7232" s="35">
        <v>1</v>
      </c>
      <c r="T7232" s="22">
        <v>1</v>
      </c>
      <c r="U7232" s="20" t="s">
        <v>62</v>
      </c>
      <c r="V7232" s="20">
        <v>45915</v>
      </c>
      <c r="W7232" s="21">
        <v>9</v>
      </c>
      <c r="X7232" s="20">
        <v>45926</v>
      </c>
      <c r="Y7232" s="20">
        <v>45922</v>
      </c>
      <c r="Z7232" s="48">
        <v>9</v>
      </c>
      <c r="AA7232">
        <v>2025</v>
      </c>
      <c r="AB7232" s="45">
        <v>28119</v>
      </c>
      <c r="AC7232" s="45">
        <v>28119</v>
      </c>
      <c r="AK7232" s="10"/>
    </row>
    <row r="7233" spans="1:37">
      <c r="A7233" t="s">
        <v>45</v>
      </c>
      <c r="B7233" t="s">
        <v>46</v>
      </c>
      <c r="C7233" t="s">
        <v>47</v>
      </c>
      <c r="D7233" t="s">
        <v>7644</v>
      </c>
      <c r="E7233" t="s">
        <v>88</v>
      </c>
      <c r="F7233" t="s">
        <v>79</v>
      </c>
      <c r="G7233" t="s">
        <v>51</v>
      </c>
      <c r="H7233" s="20" t="s">
        <v>52</v>
      </c>
      <c r="I7233" t="s">
        <v>53</v>
      </c>
      <c r="J7233" t="s">
        <v>54</v>
      </c>
      <c r="K7233">
        <v>3</v>
      </c>
      <c r="L7233" t="s">
        <v>55</v>
      </c>
      <c r="M7233" t="s">
        <v>77</v>
      </c>
      <c r="N7233" t="s">
        <v>89</v>
      </c>
      <c r="O7233" s="21" t="s">
        <v>58</v>
      </c>
      <c r="P7233" s="21" t="s">
        <v>150</v>
      </c>
      <c r="Q7233" s="20" t="s">
        <v>244</v>
      </c>
      <c r="R7233" s="21" t="s">
        <v>245</v>
      </c>
      <c r="S7233" s="35">
        <v>1</v>
      </c>
      <c r="T7233" s="22">
        <v>1</v>
      </c>
      <c r="U7233" s="20" t="s">
        <v>62</v>
      </c>
      <c r="V7233" s="20">
        <v>45901</v>
      </c>
      <c r="W7233" s="21">
        <v>9</v>
      </c>
      <c r="X7233" s="20">
        <v>45912</v>
      </c>
      <c r="Y7233" s="20">
        <v>45910</v>
      </c>
      <c r="Z7233" s="48">
        <v>9</v>
      </c>
      <c r="AA7233">
        <v>2025</v>
      </c>
      <c r="AB7233" s="45">
        <v>99995</v>
      </c>
      <c r="AC7233" s="45">
        <v>99995</v>
      </c>
      <c r="AK7233" s="10"/>
    </row>
    <row r="7234" spans="1:37">
      <c r="A7234" t="s">
        <v>45</v>
      </c>
      <c r="B7234" t="s">
        <v>46</v>
      </c>
      <c r="C7234" t="s">
        <v>47</v>
      </c>
      <c r="D7234" t="s">
        <v>7645</v>
      </c>
      <c r="E7234" t="s">
        <v>88</v>
      </c>
      <c r="F7234" t="s">
        <v>79</v>
      </c>
      <c r="G7234" t="s">
        <v>51</v>
      </c>
      <c r="H7234" s="20" t="s">
        <v>52</v>
      </c>
      <c r="I7234" t="s">
        <v>53</v>
      </c>
      <c r="J7234" t="s">
        <v>54</v>
      </c>
      <c r="K7234">
        <v>3</v>
      </c>
      <c r="L7234" t="s">
        <v>55</v>
      </c>
      <c r="M7234" t="s">
        <v>77</v>
      </c>
      <c r="N7234" t="s">
        <v>89</v>
      </c>
      <c r="O7234" s="21" t="s">
        <v>58</v>
      </c>
      <c r="P7234" s="21" t="s">
        <v>119</v>
      </c>
      <c r="Q7234" s="20" t="s">
        <v>3415</v>
      </c>
      <c r="R7234" s="21" t="s">
        <v>3416</v>
      </c>
      <c r="S7234" s="35">
        <v>1</v>
      </c>
      <c r="T7234" s="22">
        <v>1</v>
      </c>
      <c r="U7234" s="20" t="s">
        <v>62</v>
      </c>
      <c r="V7234" s="20">
        <v>45901</v>
      </c>
      <c r="W7234" s="21">
        <v>9</v>
      </c>
      <c r="X7234" s="20">
        <v>45909</v>
      </c>
      <c r="Y7234" s="20">
        <v>45903</v>
      </c>
      <c r="Z7234" s="48">
        <v>9</v>
      </c>
      <c r="AA7234">
        <v>2025</v>
      </c>
      <c r="AB7234" s="45">
        <v>37494</v>
      </c>
      <c r="AC7234" s="45">
        <v>37494</v>
      </c>
      <c r="AK7234" s="10"/>
    </row>
    <row r="7235" spans="1:37">
      <c r="A7235" t="s">
        <v>45</v>
      </c>
      <c r="B7235" t="s">
        <v>46</v>
      </c>
      <c r="C7235" t="s">
        <v>47</v>
      </c>
      <c r="D7235" t="s">
        <v>7646</v>
      </c>
      <c r="E7235" t="s">
        <v>88</v>
      </c>
      <c r="F7235" t="s">
        <v>79</v>
      </c>
      <c r="G7235" t="s">
        <v>51</v>
      </c>
      <c r="H7235" s="20" t="s">
        <v>52</v>
      </c>
      <c r="I7235" t="s">
        <v>53</v>
      </c>
      <c r="J7235" t="s">
        <v>54</v>
      </c>
      <c r="K7235">
        <v>3</v>
      </c>
      <c r="L7235" t="s">
        <v>55</v>
      </c>
      <c r="M7235" t="s">
        <v>77</v>
      </c>
      <c r="N7235" t="s">
        <v>89</v>
      </c>
      <c r="O7235" s="21" t="s">
        <v>58</v>
      </c>
      <c r="P7235" s="21" t="s">
        <v>119</v>
      </c>
      <c r="Q7235" s="20" t="s">
        <v>6589</v>
      </c>
      <c r="R7235" s="21" t="s">
        <v>6590</v>
      </c>
      <c r="S7235" s="35">
        <v>1</v>
      </c>
      <c r="T7235" s="22">
        <v>1</v>
      </c>
      <c r="U7235" s="20" t="s">
        <v>62</v>
      </c>
      <c r="V7235" s="20">
        <v>45901</v>
      </c>
      <c r="W7235" s="21">
        <v>9</v>
      </c>
      <c r="X7235" s="20">
        <v>45911</v>
      </c>
      <c r="Y7235" s="20">
        <v>45908</v>
      </c>
      <c r="Z7235" s="48">
        <v>9</v>
      </c>
      <c r="AA7235">
        <v>2025</v>
      </c>
      <c r="AB7235" s="45">
        <v>74995</v>
      </c>
      <c r="AC7235" s="45">
        <v>74995</v>
      </c>
      <c r="AK7235" s="10"/>
    </row>
    <row r="7236" spans="1:37">
      <c r="A7236" t="s">
        <v>45</v>
      </c>
      <c r="B7236" t="s">
        <v>46</v>
      </c>
      <c r="C7236" t="s">
        <v>47</v>
      </c>
      <c r="D7236" t="s">
        <v>7647</v>
      </c>
      <c r="E7236" t="s">
        <v>88</v>
      </c>
      <c r="F7236" t="s">
        <v>79</v>
      </c>
      <c r="G7236" t="s">
        <v>51</v>
      </c>
      <c r="H7236" s="20" t="s">
        <v>52</v>
      </c>
      <c r="I7236" t="s">
        <v>53</v>
      </c>
      <c r="J7236" t="s">
        <v>54</v>
      </c>
      <c r="K7236">
        <v>3</v>
      </c>
      <c r="L7236" t="s">
        <v>55</v>
      </c>
      <c r="M7236" t="s">
        <v>77</v>
      </c>
      <c r="N7236" t="s">
        <v>89</v>
      </c>
      <c r="O7236" s="21" t="s">
        <v>58</v>
      </c>
      <c r="P7236" s="21" t="s">
        <v>90</v>
      </c>
      <c r="Q7236" s="20" t="s">
        <v>247</v>
      </c>
      <c r="R7236" s="21" t="s">
        <v>248</v>
      </c>
      <c r="S7236" s="35">
        <v>1</v>
      </c>
      <c r="T7236" s="22">
        <v>1</v>
      </c>
      <c r="U7236" s="20" t="s">
        <v>62</v>
      </c>
      <c r="V7236" s="20">
        <v>45901</v>
      </c>
      <c r="W7236" s="21">
        <v>9</v>
      </c>
      <c r="X7236" s="20">
        <v>45912</v>
      </c>
      <c r="Y7236" s="20">
        <v>45908</v>
      </c>
      <c r="Z7236" s="48">
        <v>9</v>
      </c>
      <c r="AA7236">
        <v>2025</v>
      </c>
      <c r="AB7236" s="45">
        <v>62493</v>
      </c>
      <c r="AC7236" s="45">
        <v>62493</v>
      </c>
      <c r="AK7236" s="10"/>
    </row>
    <row r="7237" spans="1:37">
      <c r="A7237" t="s">
        <v>45</v>
      </c>
      <c r="B7237" t="s">
        <v>46</v>
      </c>
      <c r="C7237" t="s">
        <v>47</v>
      </c>
      <c r="D7237" t="s">
        <v>7648</v>
      </c>
      <c r="E7237" t="s">
        <v>88</v>
      </c>
      <c r="F7237" t="s">
        <v>79</v>
      </c>
      <c r="G7237" t="s">
        <v>51</v>
      </c>
      <c r="H7237" s="20" t="s">
        <v>52</v>
      </c>
      <c r="I7237" t="s">
        <v>53</v>
      </c>
      <c r="J7237" t="s">
        <v>54</v>
      </c>
      <c r="K7237">
        <v>3</v>
      </c>
      <c r="L7237" t="s">
        <v>55</v>
      </c>
      <c r="M7237" t="s">
        <v>56</v>
      </c>
      <c r="N7237" t="s">
        <v>57</v>
      </c>
      <c r="O7237" s="21" t="s">
        <v>58</v>
      </c>
      <c r="P7237" s="21" t="s">
        <v>64</v>
      </c>
      <c r="Q7237" s="20" t="s">
        <v>385</v>
      </c>
      <c r="R7237" s="21" t="s">
        <v>386</v>
      </c>
      <c r="S7237" s="35">
        <v>1</v>
      </c>
      <c r="T7237" s="22">
        <v>1</v>
      </c>
      <c r="U7237" s="20" t="s">
        <v>62</v>
      </c>
      <c r="V7237" s="20">
        <v>45901</v>
      </c>
      <c r="W7237" s="21">
        <v>9</v>
      </c>
      <c r="X7237" s="20">
        <v>45912</v>
      </c>
      <c r="Y7237" s="20">
        <v>45912</v>
      </c>
      <c r="Z7237" s="48">
        <v>9</v>
      </c>
      <c r="AA7237">
        <v>2025</v>
      </c>
      <c r="AB7237" s="45">
        <v>48743</v>
      </c>
      <c r="AC7237" s="45">
        <v>48743</v>
      </c>
      <c r="AK7237" s="10"/>
    </row>
    <row r="7238" spans="1:37">
      <c r="A7238" t="s">
        <v>45</v>
      </c>
      <c r="B7238" t="s">
        <v>46</v>
      </c>
      <c r="C7238" t="s">
        <v>47</v>
      </c>
      <c r="D7238" t="s">
        <v>7649</v>
      </c>
      <c r="E7238" t="s">
        <v>88</v>
      </c>
      <c r="F7238" t="s">
        <v>79</v>
      </c>
      <c r="G7238" t="s">
        <v>51</v>
      </c>
      <c r="H7238" s="20" t="s">
        <v>52</v>
      </c>
      <c r="I7238" t="s">
        <v>53</v>
      </c>
      <c r="J7238" t="s">
        <v>54</v>
      </c>
      <c r="K7238">
        <v>3</v>
      </c>
      <c r="L7238" t="s">
        <v>55</v>
      </c>
      <c r="M7238" t="s">
        <v>77</v>
      </c>
      <c r="N7238" t="s">
        <v>89</v>
      </c>
      <c r="O7238" s="21" t="s">
        <v>58</v>
      </c>
      <c r="P7238" s="21" t="s">
        <v>90</v>
      </c>
      <c r="Q7238" s="20" t="s">
        <v>163</v>
      </c>
      <c r="R7238" s="21" t="s">
        <v>164</v>
      </c>
      <c r="S7238" s="35">
        <v>1</v>
      </c>
      <c r="T7238" s="22">
        <v>1</v>
      </c>
      <c r="U7238" s="20" t="s">
        <v>62</v>
      </c>
      <c r="V7238" s="20">
        <v>45901</v>
      </c>
      <c r="W7238" s="21">
        <v>9</v>
      </c>
      <c r="X7238" s="20">
        <v>45909</v>
      </c>
      <c r="Y7238" s="20">
        <v>45903</v>
      </c>
      <c r="Z7238" s="48">
        <v>9</v>
      </c>
      <c r="AA7238">
        <v>2025</v>
      </c>
      <c r="AB7238" s="45">
        <v>40620</v>
      </c>
      <c r="AC7238" s="45">
        <v>40620</v>
      </c>
      <c r="AK7238" s="10"/>
    </row>
    <row r="7239" spans="1:37">
      <c r="A7239" t="s">
        <v>45</v>
      </c>
      <c r="B7239" t="s">
        <v>46</v>
      </c>
      <c r="C7239" t="s">
        <v>47</v>
      </c>
      <c r="D7239" t="s">
        <v>7650</v>
      </c>
      <c r="E7239" t="s">
        <v>88</v>
      </c>
      <c r="F7239" t="s">
        <v>79</v>
      </c>
      <c r="G7239" t="s">
        <v>51</v>
      </c>
      <c r="H7239" s="20" t="s">
        <v>52</v>
      </c>
      <c r="I7239" t="s">
        <v>53</v>
      </c>
      <c r="J7239" t="s">
        <v>54</v>
      </c>
      <c r="K7239">
        <v>3</v>
      </c>
      <c r="L7239" t="s">
        <v>55</v>
      </c>
      <c r="M7239" t="s">
        <v>77</v>
      </c>
      <c r="N7239" t="s">
        <v>89</v>
      </c>
      <c r="O7239" s="21" t="s">
        <v>58</v>
      </c>
      <c r="P7239" s="21" t="s">
        <v>90</v>
      </c>
      <c r="Q7239" s="20" t="s">
        <v>163</v>
      </c>
      <c r="R7239" s="21" t="s">
        <v>164</v>
      </c>
      <c r="S7239" s="35">
        <v>1</v>
      </c>
      <c r="T7239" s="22">
        <v>1</v>
      </c>
      <c r="U7239" s="20" t="s">
        <v>62</v>
      </c>
      <c r="V7239" s="20">
        <v>45901</v>
      </c>
      <c r="W7239" s="21">
        <v>9</v>
      </c>
      <c r="X7239" s="20">
        <v>45909</v>
      </c>
      <c r="Y7239" s="20">
        <v>45903</v>
      </c>
      <c r="Z7239" s="48">
        <v>9</v>
      </c>
      <c r="AA7239">
        <v>2025</v>
      </c>
      <c r="AB7239" s="45">
        <v>40620</v>
      </c>
      <c r="AC7239" s="45">
        <v>40620</v>
      </c>
      <c r="AK7239" s="10"/>
    </row>
    <row r="7240" spans="1:37">
      <c r="A7240" t="s">
        <v>45</v>
      </c>
      <c r="B7240" t="s">
        <v>46</v>
      </c>
      <c r="C7240" t="s">
        <v>47</v>
      </c>
      <c r="D7240" t="s">
        <v>7651</v>
      </c>
      <c r="E7240" t="s">
        <v>88</v>
      </c>
      <c r="F7240" t="s">
        <v>79</v>
      </c>
      <c r="G7240" t="s">
        <v>51</v>
      </c>
      <c r="H7240" s="20" t="s">
        <v>52</v>
      </c>
      <c r="I7240" t="s">
        <v>53</v>
      </c>
      <c r="J7240" t="s">
        <v>54</v>
      </c>
      <c r="K7240">
        <v>3</v>
      </c>
      <c r="L7240" t="s">
        <v>55</v>
      </c>
      <c r="M7240" t="s">
        <v>56</v>
      </c>
      <c r="N7240" t="s">
        <v>57</v>
      </c>
      <c r="O7240" s="21" t="s">
        <v>58</v>
      </c>
      <c r="P7240" s="21" t="s">
        <v>64</v>
      </c>
      <c r="Q7240" s="20" t="s">
        <v>94</v>
      </c>
      <c r="R7240" s="21" t="s">
        <v>95</v>
      </c>
      <c r="S7240" s="35">
        <v>1</v>
      </c>
      <c r="T7240" s="22">
        <v>1</v>
      </c>
      <c r="U7240" s="20" t="s">
        <v>62</v>
      </c>
      <c r="V7240" s="20">
        <v>45901</v>
      </c>
      <c r="W7240" s="21">
        <v>9</v>
      </c>
      <c r="X7240" s="20">
        <v>45915</v>
      </c>
      <c r="Y7240" s="20">
        <v>45910</v>
      </c>
      <c r="Z7240" s="48">
        <v>9</v>
      </c>
      <c r="AA7240">
        <v>2025</v>
      </c>
      <c r="AB7240" s="45">
        <v>31242</v>
      </c>
      <c r="AC7240" s="45">
        <v>31242</v>
      </c>
      <c r="AK7240" s="10"/>
    </row>
    <row r="7241" spans="1:37">
      <c r="A7241" t="s">
        <v>45</v>
      </c>
      <c r="B7241" t="s">
        <v>46</v>
      </c>
      <c r="C7241" t="s">
        <v>47</v>
      </c>
      <c r="D7241" t="s">
        <v>7652</v>
      </c>
      <c r="E7241" t="s">
        <v>88</v>
      </c>
      <c r="F7241" t="s">
        <v>79</v>
      </c>
      <c r="G7241" t="s">
        <v>51</v>
      </c>
      <c r="H7241" s="20" t="s">
        <v>52</v>
      </c>
      <c r="I7241" t="s">
        <v>53</v>
      </c>
      <c r="J7241" t="s">
        <v>54</v>
      </c>
      <c r="K7241">
        <v>3</v>
      </c>
      <c r="L7241" t="s">
        <v>55</v>
      </c>
      <c r="M7241" t="s">
        <v>56</v>
      </c>
      <c r="N7241" t="s">
        <v>57</v>
      </c>
      <c r="O7241" s="21" t="s">
        <v>58</v>
      </c>
      <c r="P7241" s="21" t="s">
        <v>133</v>
      </c>
      <c r="Q7241" s="20" t="s">
        <v>511</v>
      </c>
      <c r="R7241" s="21" t="s">
        <v>512</v>
      </c>
      <c r="S7241" s="35">
        <v>1</v>
      </c>
      <c r="T7241" s="22">
        <v>1</v>
      </c>
      <c r="U7241" s="20" t="s">
        <v>62</v>
      </c>
      <c r="V7241" s="20">
        <v>45901</v>
      </c>
      <c r="W7241" s="21">
        <v>9</v>
      </c>
      <c r="X7241" s="20">
        <v>45912</v>
      </c>
      <c r="Y7241" s="20">
        <v>45910</v>
      </c>
      <c r="Z7241" s="48">
        <v>9</v>
      </c>
      <c r="AA7241">
        <v>2025</v>
      </c>
      <c r="AB7241" s="45">
        <v>37496</v>
      </c>
      <c r="AC7241" s="45">
        <v>37496</v>
      </c>
      <c r="AK7241" s="10"/>
    </row>
    <row r="7242" spans="1:37">
      <c r="A7242" t="s">
        <v>45</v>
      </c>
      <c r="B7242" t="s">
        <v>46</v>
      </c>
      <c r="C7242" t="s">
        <v>47</v>
      </c>
      <c r="D7242" t="s">
        <v>7653</v>
      </c>
      <c r="E7242" t="s">
        <v>88</v>
      </c>
      <c r="F7242" t="s">
        <v>79</v>
      </c>
      <c r="G7242" t="s">
        <v>51</v>
      </c>
      <c r="H7242" s="20" t="s">
        <v>52</v>
      </c>
      <c r="I7242" t="s">
        <v>53</v>
      </c>
      <c r="J7242" t="s">
        <v>54</v>
      </c>
      <c r="K7242">
        <v>3</v>
      </c>
      <c r="L7242" t="s">
        <v>55</v>
      </c>
      <c r="M7242" t="s">
        <v>77</v>
      </c>
      <c r="N7242" t="s">
        <v>89</v>
      </c>
      <c r="O7242" s="21" t="s">
        <v>58</v>
      </c>
      <c r="P7242" s="21" t="s">
        <v>90</v>
      </c>
      <c r="Q7242" s="20" t="s">
        <v>191</v>
      </c>
      <c r="R7242" s="21" t="s">
        <v>192</v>
      </c>
      <c r="S7242" s="35">
        <v>1</v>
      </c>
      <c r="T7242" s="22">
        <v>1</v>
      </c>
      <c r="U7242" s="20" t="s">
        <v>62</v>
      </c>
      <c r="V7242" s="20">
        <v>45901</v>
      </c>
      <c r="W7242" s="21">
        <v>9</v>
      </c>
      <c r="X7242" s="20">
        <v>45911</v>
      </c>
      <c r="Y7242" s="20">
        <v>45908</v>
      </c>
      <c r="Z7242" s="48">
        <v>9</v>
      </c>
      <c r="AA7242">
        <v>2025</v>
      </c>
      <c r="AB7242" s="45">
        <v>106656</v>
      </c>
      <c r="AC7242" s="45">
        <v>106656</v>
      </c>
      <c r="AK7242" s="10"/>
    </row>
    <row r="7243" spans="1:37">
      <c r="A7243" t="s">
        <v>45</v>
      </c>
      <c r="B7243" t="s">
        <v>46</v>
      </c>
      <c r="C7243" t="s">
        <v>47</v>
      </c>
      <c r="D7243" t="s">
        <v>7654</v>
      </c>
      <c r="E7243" t="s">
        <v>88</v>
      </c>
      <c r="F7243" t="s">
        <v>79</v>
      </c>
      <c r="G7243" t="s">
        <v>51</v>
      </c>
      <c r="H7243" s="20" t="s">
        <v>52</v>
      </c>
      <c r="I7243" t="s">
        <v>53</v>
      </c>
      <c r="J7243" t="s">
        <v>54</v>
      </c>
      <c r="K7243">
        <v>3</v>
      </c>
      <c r="L7243" t="s">
        <v>55</v>
      </c>
      <c r="M7243" t="s">
        <v>56</v>
      </c>
      <c r="N7243" t="s">
        <v>57</v>
      </c>
      <c r="O7243" s="21" t="s">
        <v>58</v>
      </c>
      <c r="P7243" s="21" t="s">
        <v>64</v>
      </c>
      <c r="Q7243" s="20" t="s">
        <v>456</v>
      </c>
      <c r="R7243" s="21" t="s">
        <v>457</v>
      </c>
      <c r="S7243" s="35">
        <v>1</v>
      </c>
      <c r="T7243" s="22">
        <v>1</v>
      </c>
      <c r="U7243" s="20" t="s">
        <v>62</v>
      </c>
      <c r="V7243" s="20">
        <v>45903</v>
      </c>
      <c r="W7243" s="21">
        <v>9</v>
      </c>
      <c r="X7243" s="20">
        <v>45911</v>
      </c>
      <c r="Y7243" s="20">
        <v>45908</v>
      </c>
      <c r="Z7243" s="48">
        <v>9</v>
      </c>
      <c r="AA7243">
        <v>2025</v>
      </c>
      <c r="AB7243" s="45">
        <v>31245</v>
      </c>
      <c r="AC7243" s="45">
        <v>31245</v>
      </c>
      <c r="AK7243" s="10"/>
    </row>
    <row r="7244" spans="1:37">
      <c r="A7244" t="s">
        <v>45</v>
      </c>
      <c r="B7244" t="s">
        <v>46</v>
      </c>
      <c r="C7244" t="s">
        <v>47</v>
      </c>
      <c r="D7244" t="s">
        <v>7655</v>
      </c>
      <c r="E7244" t="s">
        <v>88</v>
      </c>
      <c r="F7244" t="s">
        <v>79</v>
      </c>
      <c r="G7244" t="s">
        <v>51</v>
      </c>
      <c r="H7244" s="20" t="s">
        <v>52</v>
      </c>
      <c r="I7244" t="s">
        <v>53</v>
      </c>
      <c r="J7244" t="s">
        <v>54</v>
      </c>
      <c r="K7244">
        <v>3</v>
      </c>
      <c r="L7244" t="s">
        <v>55</v>
      </c>
      <c r="M7244" t="s">
        <v>77</v>
      </c>
      <c r="N7244" t="s">
        <v>89</v>
      </c>
      <c r="O7244" s="21" t="s">
        <v>58</v>
      </c>
      <c r="P7244" s="21" t="s">
        <v>90</v>
      </c>
      <c r="Q7244" s="20" t="s">
        <v>3430</v>
      </c>
      <c r="R7244" s="21" t="s">
        <v>3431</v>
      </c>
      <c r="S7244" s="35">
        <v>1</v>
      </c>
      <c r="T7244" s="22">
        <v>1</v>
      </c>
      <c r="U7244" s="20" t="s">
        <v>62</v>
      </c>
      <c r="V7244" s="20">
        <v>45901</v>
      </c>
      <c r="W7244" s="21">
        <v>9</v>
      </c>
      <c r="X7244" s="20">
        <v>45908</v>
      </c>
      <c r="Y7244" s="20">
        <v>45903</v>
      </c>
      <c r="Z7244" s="48">
        <v>9</v>
      </c>
      <c r="AA7244">
        <v>2025</v>
      </c>
      <c r="AB7244" s="45">
        <v>62490</v>
      </c>
      <c r="AC7244" s="45">
        <v>62490</v>
      </c>
      <c r="AK7244" s="10"/>
    </row>
    <row r="7245" spans="1:37">
      <c r="A7245" t="s">
        <v>45</v>
      </c>
      <c r="B7245" t="s">
        <v>46</v>
      </c>
      <c r="C7245" t="s">
        <v>47</v>
      </c>
      <c r="D7245" t="s">
        <v>7656</v>
      </c>
      <c r="E7245" t="s">
        <v>88</v>
      </c>
      <c r="F7245" t="s">
        <v>79</v>
      </c>
      <c r="G7245" t="s">
        <v>51</v>
      </c>
      <c r="H7245" s="20" t="s">
        <v>52</v>
      </c>
      <c r="I7245" t="s">
        <v>53</v>
      </c>
      <c r="J7245" t="s">
        <v>54</v>
      </c>
      <c r="K7245">
        <v>3</v>
      </c>
      <c r="L7245" t="s">
        <v>55</v>
      </c>
      <c r="M7245" t="s">
        <v>56</v>
      </c>
      <c r="N7245" t="s">
        <v>57</v>
      </c>
      <c r="O7245" s="21" t="s">
        <v>58</v>
      </c>
      <c r="P7245" s="21" t="s">
        <v>64</v>
      </c>
      <c r="Q7245" s="20" t="s">
        <v>230</v>
      </c>
      <c r="R7245" s="21" t="s">
        <v>231</v>
      </c>
      <c r="S7245" s="35">
        <v>1</v>
      </c>
      <c r="T7245" s="22">
        <v>1</v>
      </c>
      <c r="U7245" s="20" t="s">
        <v>62</v>
      </c>
      <c r="V7245" s="20">
        <v>45902</v>
      </c>
      <c r="W7245" s="21">
        <v>9</v>
      </c>
      <c r="X7245" s="20">
        <v>45912</v>
      </c>
      <c r="Y7245" s="20">
        <v>45908</v>
      </c>
      <c r="Z7245" s="48">
        <v>9</v>
      </c>
      <c r="AA7245">
        <v>2025</v>
      </c>
      <c r="AB7245" s="45">
        <v>49994</v>
      </c>
      <c r="AC7245" s="45">
        <v>49994</v>
      </c>
      <c r="AK7245" s="10"/>
    </row>
    <row r="7246" spans="1:37">
      <c r="A7246" t="s">
        <v>45</v>
      </c>
      <c r="B7246" t="s">
        <v>46</v>
      </c>
      <c r="C7246" t="s">
        <v>47</v>
      </c>
      <c r="D7246" t="s">
        <v>7657</v>
      </c>
      <c r="E7246" t="s">
        <v>88</v>
      </c>
      <c r="F7246" t="s">
        <v>79</v>
      </c>
      <c r="G7246" t="s">
        <v>51</v>
      </c>
      <c r="H7246" s="20" t="s">
        <v>52</v>
      </c>
      <c r="I7246" t="s">
        <v>53</v>
      </c>
      <c r="J7246" t="s">
        <v>54</v>
      </c>
      <c r="K7246">
        <v>3</v>
      </c>
      <c r="L7246" t="s">
        <v>55</v>
      </c>
      <c r="M7246" t="s">
        <v>77</v>
      </c>
      <c r="N7246" t="s">
        <v>89</v>
      </c>
      <c r="O7246" s="21" t="s">
        <v>58</v>
      </c>
      <c r="P7246" s="21" t="s">
        <v>366</v>
      </c>
      <c r="Q7246" s="20" t="s">
        <v>531</v>
      </c>
      <c r="R7246" s="21" t="s">
        <v>532</v>
      </c>
      <c r="S7246" s="35">
        <v>1</v>
      </c>
      <c r="T7246" s="22">
        <v>1</v>
      </c>
      <c r="U7246" s="20" t="s">
        <v>62</v>
      </c>
      <c r="V7246" s="20">
        <v>45901</v>
      </c>
      <c r="W7246" s="21">
        <v>9</v>
      </c>
      <c r="X7246" s="20">
        <v>45912</v>
      </c>
      <c r="Y7246" s="20">
        <v>45910</v>
      </c>
      <c r="Z7246" s="48">
        <v>9</v>
      </c>
      <c r="AA7246">
        <v>2025</v>
      </c>
      <c r="AB7246" s="45">
        <v>43745</v>
      </c>
      <c r="AC7246" s="45">
        <v>43745</v>
      </c>
      <c r="AK7246" s="10"/>
    </row>
    <row r="7247" spans="1:37">
      <c r="A7247" t="s">
        <v>45</v>
      </c>
      <c r="B7247" t="s">
        <v>46</v>
      </c>
      <c r="C7247" t="s">
        <v>47</v>
      </c>
      <c r="D7247" t="s">
        <v>7658</v>
      </c>
      <c r="E7247" t="s">
        <v>88</v>
      </c>
      <c r="F7247" t="s">
        <v>79</v>
      </c>
      <c r="G7247" t="s">
        <v>51</v>
      </c>
      <c r="H7247" s="20" t="s">
        <v>58</v>
      </c>
      <c r="I7247" t="s">
        <v>53</v>
      </c>
      <c r="J7247" t="s">
        <v>54</v>
      </c>
      <c r="K7247">
        <v>3</v>
      </c>
      <c r="L7247" t="s">
        <v>55</v>
      </c>
      <c r="M7247" t="s">
        <v>56</v>
      </c>
      <c r="N7247" t="s">
        <v>57</v>
      </c>
      <c r="O7247" s="21" t="s">
        <v>58</v>
      </c>
      <c r="P7247" s="21" t="s">
        <v>64</v>
      </c>
      <c r="Q7247" s="20" t="s">
        <v>481</v>
      </c>
      <c r="R7247" s="21" t="s">
        <v>482</v>
      </c>
      <c r="S7247" s="35">
        <v>1</v>
      </c>
      <c r="T7247" s="22">
        <v>0</v>
      </c>
      <c r="U7247" s="20" t="s">
        <v>62</v>
      </c>
      <c r="V7247" s="20">
        <v>45901</v>
      </c>
      <c r="W7247" s="21">
        <v>9</v>
      </c>
      <c r="X7247" s="20">
        <v>45912</v>
      </c>
      <c r="Z7247" s="48">
        <v>9</v>
      </c>
      <c r="AA7247">
        <v>2025</v>
      </c>
      <c r="AB7247" s="45">
        <v>73327</v>
      </c>
      <c r="AC7247" s="45">
        <v>0</v>
      </c>
      <c r="AK7247" s="10"/>
    </row>
    <row r="7248" spans="1:37">
      <c r="A7248" t="s">
        <v>45</v>
      </c>
      <c r="B7248" t="s">
        <v>46</v>
      </c>
      <c r="C7248" t="s">
        <v>47</v>
      </c>
      <c r="D7248" t="s">
        <v>7659</v>
      </c>
      <c r="E7248" t="s">
        <v>88</v>
      </c>
      <c r="F7248" t="s">
        <v>79</v>
      </c>
      <c r="G7248" t="s">
        <v>51</v>
      </c>
      <c r="H7248" s="20" t="s">
        <v>52</v>
      </c>
      <c r="I7248" t="s">
        <v>53</v>
      </c>
      <c r="J7248" t="s">
        <v>54</v>
      </c>
      <c r="K7248">
        <v>3</v>
      </c>
      <c r="L7248" t="s">
        <v>55</v>
      </c>
      <c r="M7248" t="s">
        <v>77</v>
      </c>
      <c r="N7248" t="s">
        <v>89</v>
      </c>
      <c r="O7248" s="21" t="s">
        <v>58</v>
      </c>
      <c r="P7248" s="21" t="s">
        <v>366</v>
      </c>
      <c r="Q7248" s="20" t="s">
        <v>2386</v>
      </c>
      <c r="R7248" s="21" t="s">
        <v>2387</v>
      </c>
      <c r="S7248" s="35">
        <v>1</v>
      </c>
      <c r="T7248" s="22">
        <v>1</v>
      </c>
      <c r="U7248" s="20" t="s">
        <v>62</v>
      </c>
      <c r="V7248" s="20">
        <v>45901</v>
      </c>
      <c r="W7248" s="21">
        <v>9</v>
      </c>
      <c r="X7248" s="20">
        <v>45909</v>
      </c>
      <c r="Y7248" s="20">
        <v>45903</v>
      </c>
      <c r="Z7248" s="48">
        <v>9</v>
      </c>
      <c r="AA7248">
        <v>2025</v>
      </c>
      <c r="AB7248" s="45">
        <v>43745</v>
      </c>
      <c r="AC7248" s="45">
        <v>43745</v>
      </c>
      <c r="AK7248" s="10"/>
    </row>
    <row r="7249" spans="1:37">
      <c r="A7249" t="s">
        <v>45</v>
      </c>
      <c r="B7249" t="s">
        <v>46</v>
      </c>
      <c r="C7249" t="s">
        <v>47</v>
      </c>
      <c r="D7249" t="s">
        <v>7660</v>
      </c>
      <c r="E7249" t="s">
        <v>88</v>
      </c>
      <c r="F7249" t="s">
        <v>79</v>
      </c>
      <c r="G7249" t="s">
        <v>51</v>
      </c>
      <c r="H7249" s="20" t="s">
        <v>52</v>
      </c>
      <c r="I7249" t="s">
        <v>53</v>
      </c>
      <c r="J7249" t="s">
        <v>54</v>
      </c>
      <c r="K7249">
        <v>3</v>
      </c>
      <c r="L7249" t="s">
        <v>55</v>
      </c>
      <c r="M7249" t="s">
        <v>56</v>
      </c>
      <c r="N7249" t="s">
        <v>57</v>
      </c>
      <c r="O7249" s="21" t="s">
        <v>58</v>
      </c>
      <c r="P7249" s="21" t="s">
        <v>133</v>
      </c>
      <c r="Q7249" s="20" t="s">
        <v>169</v>
      </c>
      <c r="R7249" s="21" t="s">
        <v>170</v>
      </c>
      <c r="S7249" s="35">
        <v>1</v>
      </c>
      <c r="T7249" s="22">
        <v>1</v>
      </c>
      <c r="U7249" s="20" t="s">
        <v>62</v>
      </c>
      <c r="V7249" s="20">
        <v>45901</v>
      </c>
      <c r="W7249" s="21">
        <v>9</v>
      </c>
      <c r="X7249" s="20">
        <v>45902</v>
      </c>
      <c r="Y7249" s="20">
        <v>45903</v>
      </c>
      <c r="Z7249" s="48">
        <v>9</v>
      </c>
      <c r="AA7249">
        <v>2025</v>
      </c>
      <c r="AB7249" s="45">
        <v>42493</v>
      </c>
      <c r="AC7249" s="45">
        <v>42493</v>
      </c>
      <c r="AK7249" s="10"/>
    </row>
    <row r="7250" spans="1:37">
      <c r="A7250" t="s">
        <v>45</v>
      </c>
      <c r="B7250" t="s">
        <v>46</v>
      </c>
      <c r="C7250" t="s">
        <v>47</v>
      </c>
      <c r="D7250" t="s">
        <v>7661</v>
      </c>
      <c r="E7250" t="s">
        <v>88</v>
      </c>
      <c r="F7250" t="s">
        <v>79</v>
      </c>
      <c r="G7250" t="s">
        <v>51</v>
      </c>
      <c r="H7250" s="20" t="s">
        <v>52</v>
      </c>
      <c r="I7250" t="s">
        <v>53</v>
      </c>
      <c r="J7250" t="s">
        <v>54</v>
      </c>
      <c r="K7250">
        <v>3</v>
      </c>
      <c r="L7250" t="s">
        <v>55</v>
      </c>
      <c r="M7250" t="s">
        <v>56</v>
      </c>
      <c r="N7250" t="s">
        <v>57</v>
      </c>
      <c r="O7250" s="21" t="s">
        <v>58</v>
      </c>
      <c r="P7250" s="21" t="s">
        <v>64</v>
      </c>
      <c r="Q7250" s="20" t="s">
        <v>456</v>
      </c>
      <c r="R7250" s="21" t="s">
        <v>457</v>
      </c>
      <c r="S7250" s="35">
        <v>1</v>
      </c>
      <c r="T7250" s="22">
        <v>1</v>
      </c>
      <c r="U7250" s="20" t="s">
        <v>62</v>
      </c>
      <c r="V7250" s="20">
        <v>45901</v>
      </c>
      <c r="W7250" s="21">
        <v>9</v>
      </c>
      <c r="X7250" s="20">
        <v>45911</v>
      </c>
      <c r="Y7250" s="20">
        <v>45908</v>
      </c>
      <c r="Z7250" s="48">
        <v>9</v>
      </c>
      <c r="AA7250">
        <v>2025</v>
      </c>
      <c r="AB7250" s="45">
        <v>31245</v>
      </c>
      <c r="AC7250" s="45">
        <v>31245</v>
      </c>
      <c r="AK7250" s="10"/>
    </row>
    <row r="7251" spans="1:37">
      <c r="A7251" t="s">
        <v>45</v>
      </c>
      <c r="B7251" t="s">
        <v>46</v>
      </c>
      <c r="C7251" t="s">
        <v>47</v>
      </c>
      <c r="D7251" t="s">
        <v>7662</v>
      </c>
      <c r="E7251" t="s">
        <v>88</v>
      </c>
      <c r="F7251" t="s">
        <v>79</v>
      </c>
      <c r="G7251" t="s">
        <v>51</v>
      </c>
      <c r="H7251" s="20" t="s">
        <v>52</v>
      </c>
      <c r="I7251" t="s">
        <v>53</v>
      </c>
      <c r="J7251" t="s">
        <v>54</v>
      </c>
      <c r="K7251">
        <v>3</v>
      </c>
      <c r="L7251" t="s">
        <v>55</v>
      </c>
      <c r="M7251" t="s">
        <v>77</v>
      </c>
      <c r="N7251" t="s">
        <v>89</v>
      </c>
      <c r="O7251" s="21" t="s">
        <v>58</v>
      </c>
      <c r="P7251" s="21" t="s">
        <v>97</v>
      </c>
      <c r="Q7251" s="20" t="s">
        <v>260</v>
      </c>
      <c r="R7251" s="21" t="s">
        <v>261</v>
      </c>
      <c r="S7251" s="35">
        <v>1</v>
      </c>
      <c r="T7251" s="22">
        <v>1</v>
      </c>
      <c r="U7251" s="20" t="s">
        <v>62</v>
      </c>
      <c r="V7251" s="20">
        <v>45901</v>
      </c>
      <c r="W7251" s="21">
        <v>9</v>
      </c>
      <c r="X7251" s="20">
        <v>45909</v>
      </c>
      <c r="Y7251" s="20">
        <v>45903</v>
      </c>
      <c r="Z7251" s="48">
        <v>9</v>
      </c>
      <c r="AA7251">
        <v>2025</v>
      </c>
      <c r="AB7251" s="45">
        <v>43745</v>
      </c>
      <c r="AC7251" s="45">
        <v>43745</v>
      </c>
      <c r="AK7251" s="10"/>
    </row>
    <row r="7252" spans="1:37">
      <c r="A7252" t="s">
        <v>45</v>
      </c>
      <c r="B7252" t="s">
        <v>46</v>
      </c>
      <c r="C7252" t="s">
        <v>47</v>
      </c>
      <c r="D7252" t="s">
        <v>7663</v>
      </c>
      <c r="E7252" t="s">
        <v>88</v>
      </c>
      <c r="F7252" t="s">
        <v>79</v>
      </c>
      <c r="G7252" t="s">
        <v>51</v>
      </c>
      <c r="H7252" s="20" t="s">
        <v>52</v>
      </c>
      <c r="I7252" t="s">
        <v>53</v>
      </c>
      <c r="J7252" t="s">
        <v>54</v>
      </c>
      <c r="K7252">
        <v>3</v>
      </c>
      <c r="L7252" t="s">
        <v>55</v>
      </c>
      <c r="M7252" t="s">
        <v>77</v>
      </c>
      <c r="N7252" t="s">
        <v>89</v>
      </c>
      <c r="O7252" s="21" t="s">
        <v>58</v>
      </c>
      <c r="P7252" s="21" t="s">
        <v>119</v>
      </c>
      <c r="Q7252" s="20" t="s">
        <v>3415</v>
      </c>
      <c r="R7252" s="21" t="s">
        <v>3416</v>
      </c>
      <c r="S7252" s="35">
        <v>1</v>
      </c>
      <c r="T7252" s="22">
        <v>1</v>
      </c>
      <c r="U7252" s="20" t="s">
        <v>62</v>
      </c>
      <c r="V7252" s="20">
        <v>45902</v>
      </c>
      <c r="W7252" s="21">
        <v>9</v>
      </c>
      <c r="X7252" s="20">
        <v>45910</v>
      </c>
      <c r="Y7252" s="20">
        <v>45903</v>
      </c>
      <c r="Z7252" s="48">
        <v>9</v>
      </c>
      <c r="AA7252">
        <v>2025</v>
      </c>
      <c r="AB7252" s="45">
        <v>37494</v>
      </c>
      <c r="AC7252" s="45">
        <v>37494</v>
      </c>
      <c r="AK7252" s="10"/>
    </row>
    <row r="7253" spans="1:37">
      <c r="A7253" t="s">
        <v>45</v>
      </c>
      <c r="B7253" t="s">
        <v>46</v>
      </c>
      <c r="C7253" t="s">
        <v>47</v>
      </c>
      <c r="D7253" t="s">
        <v>7664</v>
      </c>
      <c r="E7253" t="s">
        <v>88</v>
      </c>
      <c r="F7253" t="s">
        <v>79</v>
      </c>
      <c r="G7253" t="s">
        <v>51</v>
      </c>
      <c r="H7253" s="20" t="s">
        <v>52</v>
      </c>
      <c r="I7253" t="s">
        <v>53</v>
      </c>
      <c r="J7253" t="s">
        <v>54</v>
      </c>
      <c r="K7253">
        <v>3</v>
      </c>
      <c r="L7253" t="s">
        <v>55</v>
      </c>
      <c r="M7253" t="s">
        <v>56</v>
      </c>
      <c r="N7253" t="s">
        <v>57</v>
      </c>
      <c r="O7253" s="21" t="s">
        <v>58</v>
      </c>
      <c r="P7253" s="21" t="s">
        <v>64</v>
      </c>
      <c r="Q7253" s="20" t="s">
        <v>3774</v>
      </c>
      <c r="R7253" s="21" t="s">
        <v>3775</v>
      </c>
      <c r="S7253" s="35">
        <v>1</v>
      </c>
      <c r="T7253" s="22">
        <v>1</v>
      </c>
      <c r="U7253" s="20" t="s">
        <v>62</v>
      </c>
      <c r="V7253" s="20">
        <v>45902</v>
      </c>
      <c r="W7253" s="21">
        <v>9</v>
      </c>
      <c r="X7253" s="20">
        <v>45910</v>
      </c>
      <c r="Y7253" s="20">
        <v>45908</v>
      </c>
      <c r="Z7253" s="48">
        <v>9</v>
      </c>
      <c r="AA7253">
        <v>2025</v>
      </c>
      <c r="AB7253" s="45">
        <v>133325</v>
      </c>
      <c r="AC7253" s="45">
        <v>133325</v>
      </c>
      <c r="AK7253" s="10"/>
    </row>
    <row r="7254" spans="1:37">
      <c r="A7254" t="s">
        <v>45</v>
      </c>
      <c r="B7254" t="s">
        <v>46</v>
      </c>
      <c r="C7254" t="s">
        <v>47</v>
      </c>
      <c r="D7254" t="s">
        <v>7446</v>
      </c>
      <c r="E7254" t="s">
        <v>7447</v>
      </c>
      <c r="F7254" t="s">
        <v>85</v>
      </c>
      <c r="G7254" t="s">
        <v>51</v>
      </c>
      <c r="H7254" s="20" t="s">
        <v>58</v>
      </c>
      <c r="I7254" t="s">
        <v>53</v>
      </c>
      <c r="J7254" t="s">
        <v>54</v>
      </c>
      <c r="K7254">
        <v>1</v>
      </c>
      <c r="L7254" t="s">
        <v>55</v>
      </c>
      <c r="M7254" t="s">
        <v>56</v>
      </c>
      <c r="N7254" t="s">
        <v>57</v>
      </c>
      <c r="O7254" s="21" t="s">
        <v>58</v>
      </c>
      <c r="P7254" s="21" t="s">
        <v>59</v>
      </c>
      <c r="Q7254" s="20" t="s">
        <v>60</v>
      </c>
      <c r="R7254" s="21" t="s">
        <v>61</v>
      </c>
      <c r="S7254" s="35">
        <v>14</v>
      </c>
      <c r="T7254" s="22">
        <v>0</v>
      </c>
      <c r="U7254" s="20" t="s">
        <v>62</v>
      </c>
      <c r="V7254" s="20">
        <v>45902</v>
      </c>
      <c r="W7254" s="21">
        <v>9</v>
      </c>
      <c r="X7254" s="20">
        <v>45912</v>
      </c>
      <c r="Z7254" s="48">
        <v>9</v>
      </c>
      <c r="AA7254">
        <v>2025</v>
      </c>
      <c r="AB7254" s="45">
        <v>378000</v>
      </c>
      <c r="AC7254" s="45">
        <v>0</v>
      </c>
      <c r="AK7254" s="10"/>
    </row>
    <row r="7255" spans="1:37">
      <c r="A7255" t="s">
        <v>45</v>
      </c>
      <c r="B7255" t="s">
        <v>46</v>
      </c>
      <c r="C7255" t="s">
        <v>47</v>
      </c>
      <c r="D7255" t="s">
        <v>7665</v>
      </c>
      <c r="E7255" t="s">
        <v>49</v>
      </c>
      <c r="F7255" t="s">
        <v>79</v>
      </c>
      <c r="G7255" t="s">
        <v>51</v>
      </c>
      <c r="H7255" s="20" t="s">
        <v>58</v>
      </c>
      <c r="I7255" t="s">
        <v>53</v>
      </c>
      <c r="J7255" t="s">
        <v>54</v>
      </c>
      <c r="K7255">
        <v>1</v>
      </c>
      <c r="L7255" t="s">
        <v>55</v>
      </c>
      <c r="M7255" t="s">
        <v>56</v>
      </c>
      <c r="N7255" t="s">
        <v>57</v>
      </c>
      <c r="O7255" s="21" t="s">
        <v>58</v>
      </c>
      <c r="P7255" s="21" t="s">
        <v>122</v>
      </c>
      <c r="Q7255" s="20" t="s">
        <v>123</v>
      </c>
      <c r="R7255" s="21" t="s">
        <v>124</v>
      </c>
      <c r="S7255" s="35">
        <v>2</v>
      </c>
      <c r="T7255" s="22">
        <v>0</v>
      </c>
      <c r="U7255" s="20" t="s">
        <v>82</v>
      </c>
      <c r="V7255" s="20">
        <v>45902</v>
      </c>
      <c r="W7255" s="21">
        <v>9</v>
      </c>
      <c r="X7255" s="20">
        <v>45912</v>
      </c>
      <c r="Z7255" s="48">
        <v>9</v>
      </c>
      <c r="AA7255">
        <v>2025</v>
      </c>
      <c r="AB7255" s="45">
        <v>170436</v>
      </c>
      <c r="AC7255" s="45">
        <v>0</v>
      </c>
      <c r="AK7255" s="10"/>
    </row>
    <row r="7256" spans="1:37">
      <c r="A7256" t="s">
        <v>45</v>
      </c>
      <c r="B7256" t="s">
        <v>46</v>
      </c>
      <c r="C7256" t="s">
        <v>47</v>
      </c>
      <c r="D7256" t="s">
        <v>7665</v>
      </c>
      <c r="E7256" t="s">
        <v>49</v>
      </c>
      <c r="F7256" t="s">
        <v>83</v>
      </c>
      <c r="G7256" t="s">
        <v>51</v>
      </c>
      <c r="H7256" s="20" t="s">
        <v>58</v>
      </c>
      <c r="I7256" t="s">
        <v>53</v>
      </c>
      <c r="J7256" t="s">
        <v>54</v>
      </c>
      <c r="K7256">
        <v>1</v>
      </c>
      <c r="L7256" t="s">
        <v>55</v>
      </c>
      <c r="M7256" t="s">
        <v>56</v>
      </c>
      <c r="N7256" t="s">
        <v>57</v>
      </c>
      <c r="O7256" s="21" t="s">
        <v>58</v>
      </c>
      <c r="P7256" s="21" t="s">
        <v>122</v>
      </c>
      <c r="Q7256" s="20" t="s">
        <v>123</v>
      </c>
      <c r="R7256" s="21" t="s">
        <v>124</v>
      </c>
      <c r="S7256" s="35">
        <v>1</v>
      </c>
      <c r="T7256" s="22">
        <v>0</v>
      </c>
      <c r="U7256" s="20" t="s">
        <v>82</v>
      </c>
      <c r="V7256" s="20">
        <v>45902</v>
      </c>
      <c r="W7256" s="21">
        <v>9</v>
      </c>
      <c r="X7256" s="20">
        <v>45912</v>
      </c>
      <c r="Z7256" s="48">
        <v>9</v>
      </c>
      <c r="AA7256">
        <v>2025</v>
      </c>
      <c r="AB7256" s="45">
        <v>0</v>
      </c>
      <c r="AC7256" s="45">
        <v>0</v>
      </c>
      <c r="AK7256" s="10"/>
    </row>
    <row r="7257" spans="1:37">
      <c r="A7257" t="s">
        <v>45</v>
      </c>
      <c r="B7257" t="s">
        <v>46</v>
      </c>
      <c r="C7257" t="s">
        <v>47</v>
      </c>
      <c r="D7257" t="s">
        <v>7666</v>
      </c>
      <c r="E7257" t="s">
        <v>88</v>
      </c>
      <c r="F7257" t="s">
        <v>79</v>
      </c>
      <c r="G7257" t="s">
        <v>51</v>
      </c>
      <c r="H7257" s="20" t="s">
        <v>52</v>
      </c>
      <c r="I7257" t="s">
        <v>53</v>
      </c>
      <c r="J7257" t="s">
        <v>54</v>
      </c>
      <c r="K7257">
        <v>3</v>
      </c>
      <c r="L7257" t="s">
        <v>55</v>
      </c>
      <c r="M7257" t="s">
        <v>56</v>
      </c>
      <c r="N7257" t="s">
        <v>57</v>
      </c>
      <c r="O7257" s="21" t="s">
        <v>58</v>
      </c>
      <c r="P7257" s="21" t="s">
        <v>64</v>
      </c>
      <c r="Q7257" s="20" t="s">
        <v>224</v>
      </c>
      <c r="R7257" s="21" t="s">
        <v>225</v>
      </c>
      <c r="S7257" s="35">
        <v>1</v>
      </c>
      <c r="T7257" s="22">
        <v>1</v>
      </c>
      <c r="U7257" s="20" t="s">
        <v>62</v>
      </c>
      <c r="V7257" s="20">
        <v>45902</v>
      </c>
      <c r="W7257" s="21">
        <v>9</v>
      </c>
      <c r="X7257" s="20">
        <v>45910</v>
      </c>
      <c r="Y7257" s="20">
        <v>45908</v>
      </c>
      <c r="Z7257" s="48">
        <v>9</v>
      </c>
      <c r="AA7257">
        <v>2025</v>
      </c>
      <c r="AB7257" s="45">
        <v>113333</v>
      </c>
      <c r="AC7257" s="45">
        <v>113333</v>
      </c>
      <c r="AK7257" s="10"/>
    </row>
    <row r="7258" spans="1:37">
      <c r="A7258" t="s">
        <v>45</v>
      </c>
      <c r="B7258" t="s">
        <v>46</v>
      </c>
      <c r="C7258" t="s">
        <v>47</v>
      </c>
      <c r="D7258" t="s">
        <v>7667</v>
      </c>
      <c r="E7258" t="s">
        <v>88</v>
      </c>
      <c r="F7258" t="s">
        <v>79</v>
      </c>
      <c r="G7258" t="s">
        <v>51</v>
      </c>
      <c r="H7258" s="20" t="s">
        <v>52</v>
      </c>
      <c r="I7258" t="s">
        <v>53</v>
      </c>
      <c r="J7258" t="s">
        <v>54</v>
      </c>
      <c r="K7258">
        <v>3</v>
      </c>
      <c r="L7258" t="s">
        <v>55</v>
      </c>
      <c r="M7258" t="s">
        <v>56</v>
      </c>
      <c r="N7258" t="s">
        <v>57</v>
      </c>
      <c r="O7258" s="21" t="s">
        <v>58</v>
      </c>
      <c r="P7258" s="21" t="s">
        <v>522</v>
      </c>
      <c r="Q7258" s="20" t="s">
        <v>2013</v>
      </c>
      <c r="R7258" s="21" t="s">
        <v>2014</v>
      </c>
      <c r="S7258" s="35">
        <v>1</v>
      </c>
      <c r="T7258" s="22">
        <v>1</v>
      </c>
      <c r="U7258" s="20" t="s">
        <v>62</v>
      </c>
      <c r="V7258" s="20">
        <v>45902</v>
      </c>
      <c r="W7258" s="21">
        <v>9</v>
      </c>
      <c r="X7258" s="20">
        <v>45909</v>
      </c>
      <c r="Y7258" s="20">
        <v>45905</v>
      </c>
      <c r="Z7258" s="48">
        <v>9</v>
      </c>
      <c r="AA7258">
        <v>2025</v>
      </c>
      <c r="AB7258" s="45">
        <v>31244</v>
      </c>
      <c r="AC7258" s="45">
        <v>31244</v>
      </c>
      <c r="AK7258" s="10"/>
    </row>
    <row r="7259" spans="1:37">
      <c r="A7259" t="s">
        <v>45</v>
      </c>
      <c r="B7259" t="s">
        <v>46</v>
      </c>
      <c r="C7259" t="s">
        <v>47</v>
      </c>
      <c r="D7259" t="s">
        <v>7665</v>
      </c>
      <c r="E7259" t="s">
        <v>49</v>
      </c>
      <c r="F7259" t="s">
        <v>84</v>
      </c>
      <c r="G7259" t="s">
        <v>51</v>
      </c>
      <c r="H7259" s="20" t="s">
        <v>58</v>
      </c>
      <c r="I7259" t="s">
        <v>53</v>
      </c>
      <c r="J7259" t="s">
        <v>54</v>
      </c>
      <c r="K7259">
        <v>1</v>
      </c>
      <c r="L7259" t="s">
        <v>55</v>
      </c>
      <c r="M7259" t="s">
        <v>56</v>
      </c>
      <c r="N7259" t="s">
        <v>57</v>
      </c>
      <c r="O7259" s="21" t="s">
        <v>58</v>
      </c>
      <c r="P7259" s="21" t="s">
        <v>122</v>
      </c>
      <c r="Q7259" s="20" t="s">
        <v>123</v>
      </c>
      <c r="R7259" s="21" t="s">
        <v>124</v>
      </c>
      <c r="S7259" s="35">
        <v>1</v>
      </c>
      <c r="T7259" s="22">
        <v>0</v>
      </c>
      <c r="U7259" s="20" t="s">
        <v>82</v>
      </c>
      <c r="V7259" s="20">
        <v>45902</v>
      </c>
      <c r="W7259" s="21">
        <v>9</v>
      </c>
      <c r="X7259" s="20">
        <v>45912</v>
      </c>
      <c r="Z7259" s="48">
        <v>9</v>
      </c>
      <c r="AA7259">
        <v>2025</v>
      </c>
      <c r="AB7259" s="45">
        <v>0</v>
      </c>
      <c r="AC7259" s="45">
        <v>0</v>
      </c>
      <c r="AK7259" s="10"/>
    </row>
    <row r="7260" spans="1:37">
      <c r="A7260" t="s">
        <v>45</v>
      </c>
      <c r="B7260" t="s">
        <v>46</v>
      </c>
      <c r="C7260" t="s">
        <v>47</v>
      </c>
      <c r="D7260" t="s">
        <v>7668</v>
      </c>
      <c r="E7260" t="s">
        <v>3772</v>
      </c>
      <c r="F7260" t="s">
        <v>79</v>
      </c>
      <c r="G7260" t="s">
        <v>51</v>
      </c>
      <c r="H7260" s="20" t="s">
        <v>52</v>
      </c>
      <c r="I7260" t="s">
        <v>53</v>
      </c>
      <c r="J7260" t="s">
        <v>54</v>
      </c>
      <c r="K7260">
        <v>3</v>
      </c>
      <c r="L7260" t="s">
        <v>55</v>
      </c>
      <c r="M7260" t="s">
        <v>56</v>
      </c>
      <c r="N7260" t="s">
        <v>57</v>
      </c>
      <c r="O7260" s="21" t="s">
        <v>58</v>
      </c>
      <c r="P7260" s="21" t="s">
        <v>64</v>
      </c>
      <c r="Q7260" s="20" t="s">
        <v>224</v>
      </c>
      <c r="R7260" s="21" t="s">
        <v>225</v>
      </c>
      <c r="S7260" s="35">
        <v>100</v>
      </c>
      <c r="T7260" s="22">
        <v>100</v>
      </c>
      <c r="U7260" s="20" t="s">
        <v>62</v>
      </c>
      <c r="V7260" s="20">
        <v>45910</v>
      </c>
      <c r="W7260" s="21">
        <v>9</v>
      </c>
      <c r="X7260" s="20">
        <v>45930</v>
      </c>
      <c r="Y7260" s="20">
        <v>45929</v>
      </c>
      <c r="Z7260" s="48">
        <v>9</v>
      </c>
      <c r="AA7260">
        <v>2025</v>
      </c>
      <c r="AB7260" s="45">
        <v>9999300</v>
      </c>
      <c r="AC7260" s="45">
        <v>9999300</v>
      </c>
      <c r="AK7260" s="10"/>
    </row>
    <row r="7261" spans="1:37">
      <c r="A7261" t="s">
        <v>45</v>
      </c>
      <c r="B7261" t="s">
        <v>46</v>
      </c>
      <c r="C7261" t="s">
        <v>47</v>
      </c>
      <c r="D7261" t="s">
        <v>7669</v>
      </c>
      <c r="E7261" t="s">
        <v>88</v>
      </c>
      <c r="F7261" t="s">
        <v>79</v>
      </c>
      <c r="G7261" t="s">
        <v>51</v>
      </c>
      <c r="H7261" s="20" t="s">
        <v>52</v>
      </c>
      <c r="I7261" t="s">
        <v>53</v>
      </c>
      <c r="J7261" t="s">
        <v>54</v>
      </c>
      <c r="K7261">
        <v>3</v>
      </c>
      <c r="L7261" t="s">
        <v>55</v>
      </c>
      <c r="M7261" t="s">
        <v>77</v>
      </c>
      <c r="N7261" t="s">
        <v>89</v>
      </c>
      <c r="O7261" s="21" t="s">
        <v>58</v>
      </c>
      <c r="P7261" s="21" t="s">
        <v>97</v>
      </c>
      <c r="Q7261" s="20" t="s">
        <v>2912</v>
      </c>
      <c r="R7261" s="21" t="s">
        <v>2913</v>
      </c>
      <c r="S7261" s="35">
        <v>1</v>
      </c>
      <c r="T7261" s="22">
        <v>1</v>
      </c>
      <c r="U7261" s="20" t="s">
        <v>62</v>
      </c>
      <c r="V7261" s="20">
        <v>45902</v>
      </c>
      <c r="W7261" s="21">
        <v>9</v>
      </c>
      <c r="X7261" s="20">
        <v>45909</v>
      </c>
      <c r="Y7261" s="20">
        <v>45905</v>
      </c>
      <c r="Z7261" s="48">
        <v>9</v>
      </c>
      <c r="AA7261">
        <v>2025</v>
      </c>
      <c r="AB7261" s="45">
        <v>28121</v>
      </c>
      <c r="AC7261" s="45">
        <v>28121</v>
      </c>
      <c r="AK7261" s="10"/>
    </row>
    <row r="7262" spans="1:37">
      <c r="A7262" t="s">
        <v>45</v>
      </c>
      <c r="B7262" t="s">
        <v>46</v>
      </c>
      <c r="C7262" t="s">
        <v>47</v>
      </c>
      <c r="D7262" t="s">
        <v>7670</v>
      </c>
      <c r="E7262" t="s">
        <v>3772</v>
      </c>
      <c r="F7262" t="s">
        <v>79</v>
      </c>
      <c r="G7262" t="s">
        <v>51</v>
      </c>
      <c r="H7262" s="20" t="s">
        <v>58</v>
      </c>
      <c r="I7262" t="s">
        <v>53</v>
      </c>
      <c r="J7262" t="s">
        <v>54</v>
      </c>
      <c r="K7262">
        <v>3</v>
      </c>
      <c r="L7262" t="s">
        <v>55</v>
      </c>
      <c r="M7262" t="s">
        <v>56</v>
      </c>
      <c r="N7262" t="s">
        <v>57</v>
      </c>
      <c r="O7262" s="21" t="s">
        <v>58</v>
      </c>
      <c r="P7262" s="21" t="s">
        <v>64</v>
      </c>
      <c r="Q7262" s="20" t="s">
        <v>230</v>
      </c>
      <c r="R7262" s="21" t="s">
        <v>231</v>
      </c>
      <c r="S7262" s="35">
        <v>50</v>
      </c>
      <c r="T7262" s="22">
        <v>0</v>
      </c>
      <c r="U7262" s="20" t="s">
        <v>62</v>
      </c>
      <c r="V7262" s="20">
        <v>45910</v>
      </c>
      <c r="W7262" s="21">
        <v>9</v>
      </c>
      <c r="X7262" s="20">
        <v>45930</v>
      </c>
      <c r="Z7262" s="48">
        <v>9</v>
      </c>
      <c r="AA7262">
        <v>2025</v>
      </c>
      <c r="AB7262" s="45">
        <v>2071050</v>
      </c>
      <c r="AC7262" s="45">
        <v>0</v>
      </c>
      <c r="AK7262" s="10"/>
    </row>
    <row r="7263" spans="1:37">
      <c r="A7263" t="s">
        <v>45</v>
      </c>
      <c r="B7263" t="s">
        <v>46</v>
      </c>
      <c r="C7263" t="s">
        <v>47</v>
      </c>
      <c r="D7263" t="s">
        <v>7670</v>
      </c>
      <c r="E7263" t="s">
        <v>3772</v>
      </c>
      <c r="F7263" t="s">
        <v>85</v>
      </c>
      <c r="G7263" t="s">
        <v>51</v>
      </c>
      <c r="H7263" s="20" t="s">
        <v>58</v>
      </c>
      <c r="I7263" t="s">
        <v>53</v>
      </c>
      <c r="J7263" t="s">
        <v>54</v>
      </c>
      <c r="K7263">
        <v>3</v>
      </c>
      <c r="L7263" t="s">
        <v>55</v>
      </c>
      <c r="M7263" t="s">
        <v>56</v>
      </c>
      <c r="N7263" t="s">
        <v>57</v>
      </c>
      <c r="O7263" s="21" t="s">
        <v>58</v>
      </c>
      <c r="P7263" s="21" t="s">
        <v>64</v>
      </c>
      <c r="Q7263" s="20" t="s">
        <v>885</v>
      </c>
      <c r="R7263" s="21" t="s">
        <v>886</v>
      </c>
      <c r="S7263" s="35">
        <v>100</v>
      </c>
      <c r="T7263" s="22">
        <v>0</v>
      </c>
      <c r="U7263" s="20" t="s">
        <v>62</v>
      </c>
      <c r="V7263" s="20">
        <v>45910</v>
      </c>
      <c r="W7263" s="21">
        <v>9</v>
      </c>
      <c r="X7263" s="20">
        <v>45930</v>
      </c>
      <c r="Z7263" s="48">
        <v>9</v>
      </c>
      <c r="AA7263">
        <v>2025</v>
      </c>
      <c r="AB7263" s="45">
        <v>9642100</v>
      </c>
      <c r="AC7263" s="45">
        <v>0</v>
      </c>
      <c r="AK7263" s="10"/>
    </row>
    <row r="7264" spans="1:37">
      <c r="A7264" t="s">
        <v>45</v>
      </c>
      <c r="B7264" t="s">
        <v>46</v>
      </c>
      <c r="C7264" t="s">
        <v>47</v>
      </c>
      <c r="D7264" t="s">
        <v>7671</v>
      </c>
      <c r="E7264" t="s">
        <v>3772</v>
      </c>
      <c r="F7264" t="s">
        <v>79</v>
      </c>
      <c r="G7264" t="s">
        <v>51</v>
      </c>
      <c r="H7264" s="20" t="s">
        <v>58</v>
      </c>
      <c r="I7264" t="s">
        <v>53</v>
      </c>
      <c r="J7264" t="s">
        <v>54</v>
      </c>
      <c r="K7264">
        <v>3</v>
      </c>
      <c r="L7264" t="s">
        <v>55</v>
      </c>
      <c r="M7264" t="s">
        <v>56</v>
      </c>
      <c r="N7264" t="s">
        <v>57</v>
      </c>
      <c r="O7264" s="21" t="s">
        <v>58</v>
      </c>
      <c r="P7264" s="21" t="s">
        <v>64</v>
      </c>
      <c r="Q7264" s="20" t="s">
        <v>230</v>
      </c>
      <c r="R7264" s="21" t="s">
        <v>231</v>
      </c>
      <c r="S7264" s="35">
        <v>50</v>
      </c>
      <c r="T7264" s="22">
        <v>0</v>
      </c>
      <c r="U7264" s="20" t="s">
        <v>62</v>
      </c>
      <c r="V7264" s="20">
        <v>45910</v>
      </c>
      <c r="W7264" s="21">
        <v>9</v>
      </c>
      <c r="X7264" s="20">
        <v>45930</v>
      </c>
      <c r="Z7264" s="48">
        <v>9</v>
      </c>
      <c r="AA7264">
        <v>2025</v>
      </c>
      <c r="AB7264" s="45">
        <v>2071050</v>
      </c>
      <c r="AC7264" s="45">
        <v>0</v>
      </c>
      <c r="AK7264" s="10"/>
    </row>
    <row r="7265" spans="1:37">
      <c r="A7265" t="s">
        <v>45</v>
      </c>
      <c r="B7265" t="s">
        <v>46</v>
      </c>
      <c r="C7265" t="s">
        <v>47</v>
      </c>
      <c r="D7265" t="s">
        <v>7671</v>
      </c>
      <c r="E7265" t="s">
        <v>3772</v>
      </c>
      <c r="F7265" t="s">
        <v>85</v>
      </c>
      <c r="G7265" t="s">
        <v>51</v>
      </c>
      <c r="H7265" s="20" t="s">
        <v>58</v>
      </c>
      <c r="I7265" t="s">
        <v>53</v>
      </c>
      <c r="J7265" t="s">
        <v>54</v>
      </c>
      <c r="K7265">
        <v>3</v>
      </c>
      <c r="L7265" t="s">
        <v>55</v>
      </c>
      <c r="M7265" t="s">
        <v>56</v>
      </c>
      <c r="N7265" t="s">
        <v>57</v>
      </c>
      <c r="O7265" s="21" t="s">
        <v>58</v>
      </c>
      <c r="P7265" s="21" t="s">
        <v>64</v>
      </c>
      <c r="Q7265" s="20" t="s">
        <v>456</v>
      </c>
      <c r="R7265" s="21" t="s">
        <v>457</v>
      </c>
      <c r="S7265" s="35">
        <v>100</v>
      </c>
      <c r="T7265" s="22">
        <v>0</v>
      </c>
      <c r="U7265" s="20" t="s">
        <v>62</v>
      </c>
      <c r="V7265" s="20">
        <v>45910</v>
      </c>
      <c r="W7265" s="21">
        <v>9</v>
      </c>
      <c r="X7265" s="20">
        <v>45930</v>
      </c>
      <c r="Z7265" s="48">
        <v>9</v>
      </c>
      <c r="AA7265">
        <v>2025</v>
      </c>
      <c r="AB7265" s="45">
        <v>2713600</v>
      </c>
      <c r="AC7265" s="45">
        <v>0</v>
      </c>
      <c r="AK7265" s="10"/>
    </row>
    <row r="7266" spans="1:37">
      <c r="A7266" t="s">
        <v>45</v>
      </c>
      <c r="B7266" t="s">
        <v>46</v>
      </c>
      <c r="C7266" t="s">
        <v>47</v>
      </c>
      <c r="D7266" t="s">
        <v>7672</v>
      </c>
      <c r="E7266" t="s">
        <v>88</v>
      </c>
      <c r="F7266" t="s">
        <v>79</v>
      </c>
      <c r="G7266" t="s">
        <v>51</v>
      </c>
      <c r="H7266" s="20" t="s">
        <v>52</v>
      </c>
      <c r="I7266" t="s">
        <v>53</v>
      </c>
      <c r="J7266" t="s">
        <v>54</v>
      </c>
      <c r="K7266">
        <v>3</v>
      </c>
      <c r="L7266" t="s">
        <v>55</v>
      </c>
      <c r="M7266" t="s">
        <v>56</v>
      </c>
      <c r="N7266" t="s">
        <v>57</v>
      </c>
      <c r="O7266" s="21" t="s">
        <v>58</v>
      </c>
      <c r="P7266" s="21" t="s">
        <v>64</v>
      </c>
      <c r="Q7266" s="20" t="s">
        <v>518</v>
      </c>
      <c r="R7266" s="21" t="s">
        <v>519</v>
      </c>
      <c r="S7266" s="35">
        <v>1</v>
      </c>
      <c r="T7266" s="22">
        <v>1</v>
      </c>
      <c r="U7266" s="20" t="s">
        <v>62</v>
      </c>
      <c r="V7266" s="20">
        <v>45902</v>
      </c>
      <c r="W7266" s="21">
        <v>9</v>
      </c>
      <c r="X7266" s="20">
        <v>45912</v>
      </c>
      <c r="Y7266" s="20">
        <v>45910</v>
      </c>
      <c r="Z7266" s="48">
        <v>9</v>
      </c>
      <c r="AA7266">
        <v>2025</v>
      </c>
      <c r="AB7266" s="45">
        <v>133325</v>
      </c>
      <c r="AC7266" s="45">
        <v>133325</v>
      </c>
      <c r="AK7266" s="10"/>
    </row>
    <row r="7267" spans="1:37">
      <c r="A7267" t="s">
        <v>45</v>
      </c>
      <c r="B7267" t="s">
        <v>46</v>
      </c>
      <c r="C7267" t="s">
        <v>47</v>
      </c>
      <c r="D7267" t="s">
        <v>7673</v>
      </c>
      <c r="E7267" t="s">
        <v>88</v>
      </c>
      <c r="F7267" t="s">
        <v>79</v>
      </c>
      <c r="G7267" t="s">
        <v>51</v>
      </c>
      <c r="H7267" s="20" t="s">
        <v>52</v>
      </c>
      <c r="I7267" t="s">
        <v>53</v>
      </c>
      <c r="J7267" t="s">
        <v>54</v>
      </c>
      <c r="K7267">
        <v>3</v>
      </c>
      <c r="L7267" t="s">
        <v>55</v>
      </c>
      <c r="M7267" t="s">
        <v>77</v>
      </c>
      <c r="N7267" t="s">
        <v>89</v>
      </c>
      <c r="O7267" s="21" t="s">
        <v>58</v>
      </c>
      <c r="P7267" s="21" t="s">
        <v>90</v>
      </c>
      <c r="Q7267" s="20" t="s">
        <v>163</v>
      </c>
      <c r="R7267" s="21" t="s">
        <v>164</v>
      </c>
      <c r="S7267" s="35">
        <v>1</v>
      </c>
      <c r="T7267" s="22">
        <v>1</v>
      </c>
      <c r="U7267" s="20" t="s">
        <v>62</v>
      </c>
      <c r="V7267" s="20">
        <v>45902</v>
      </c>
      <c r="W7267" s="21">
        <v>9</v>
      </c>
      <c r="X7267" s="20">
        <v>45909</v>
      </c>
      <c r="Y7267" s="20">
        <v>45903</v>
      </c>
      <c r="Z7267" s="48">
        <v>9</v>
      </c>
      <c r="AA7267">
        <v>2025</v>
      </c>
      <c r="AB7267" s="45">
        <v>40620</v>
      </c>
      <c r="AC7267" s="45">
        <v>40620</v>
      </c>
      <c r="AK7267" s="10"/>
    </row>
    <row r="7268" spans="1:37">
      <c r="A7268" t="s">
        <v>45</v>
      </c>
      <c r="B7268" t="s">
        <v>46</v>
      </c>
      <c r="C7268" t="s">
        <v>47</v>
      </c>
      <c r="D7268" t="s">
        <v>7674</v>
      </c>
      <c r="E7268" t="s">
        <v>3772</v>
      </c>
      <c r="F7268" t="s">
        <v>79</v>
      </c>
      <c r="G7268" t="s">
        <v>51</v>
      </c>
      <c r="H7268" s="20" t="s">
        <v>52</v>
      </c>
      <c r="I7268" t="s">
        <v>53</v>
      </c>
      <c r="J7268" t="s">
        <v>54</v>
      </c>
      <c r="K7268">
        <v>3</v>
      </c>
      <c r="L7268" t="s">
        <v>55</v>
      </c>
      <c r="M7268" t="s">
        <v>56</v>
      </c>
      <c r="N7268" t="s">
        <v>57</v>
      </c>
      <c r="O7268" s="21" t="s">
        <v>58</v>
      </c>
      <c r="P7268" s="21" t="s">
        <v>64</v>
      </c>
      <c r="Q7268" s="20" t="s">
        <v>456</v>
      </c>
      <c r="R7268" s="21" t="s">
        <v>457</v>
      </c>
      <c r="S7268" s="35">
        <v>50</v>
      </c>
      <c r="T7268" s="22">
        <v>50</v>
      </c>
      <c r="U7268" s="20" t="s">
        <v>62</v>
      </c>
      <c r="V7268" s="20">
        <v>45910</v>
      </c>
      <c r="W7268" s="21">
        <v>9</v>
      </c>
      <c r="X7268" s="20">
        <v>45930</v>
      </c>
      <c r="Y7268" s="20">
        <v>45922</v>
      </c>
      <c r="Z7268" s="48">
        <v>9</v>
      </c>
      <c r="AA7268">
        <v>2025</v>
      </c>
      <c r="AB7268" s="45">
        <v>1356800</v>
      </c>
      <c r="AC7268" s="45">
        <v>1356800</v>
      </c>
      <c r="AK7268" s="10"/>
    </row>
    <row r="7269" spans="1:37">
      <c r="A7269" t="s">
        <v>45</v>
      </c>
      <c r="B7269" t="s">
        <v>46</v>
      </c>
      <c r="C7269" t="s">
        <v>47</v>
      </c>
      <c r="D7269" t="s">
        <v>7674</v>
      </c>
      <c r="E7269" t="s">
        <v>3772</v>
      </c>
      <c r="F7269" t="s">
        <v>85</v>
      </c>
      <c r="G7269" t="s">
        <v>51</v>
      </c>
      <c r="H7269" s="20" t="s">
        <v>52</v>
      </c>
      <c r="I7269" t="s">
        <v>53</v>
      </c>
      <c r="J7269" t="s">
        <v>54</v>
      </c>
      <c r="K7269">
        <v>3</v>
      </c>
      <c r="L7269" t="s">
        <v>55</v>
      </c>
      <c r="M7269" t="s">
        <v>56</v>
      </c>
      <c r="N7269" t="s">
        <v>57</v>
      </c>
      <c r="O7269" s="21" t="s">
        <v>58</v>
      </c>
      <c r="P7269" s="21" t="s">
        <v>64</v>
      </c>
      <c r="Q7269" s="20" t="s">
        <v>885</v>
      </c>
      <c r="R7269" s="21" t="s">
        <v>886</v>
      </c>
      <c r="S7269" s="35">
        <v>100</v>
      </c>
      <c r="T7269" s="22">
        <v>100</v>
      </c>
      <c r="U7269" s="20" t="s">
        <v>62</v>
      </c>
      <c r="V7269" s="20">
        <v>45910</v>
      </c>
      <c r="W7269" s="21">
        <v>9</v>
      </c>
      <c r="X7269" s="20">
        <v>45930</v>
      </c>
      <c r="Y7269" s="20">
        <v>45922</v>
      </c>
      <c r="Z7269" s="48">
        <v>9</v>
      </c>
      <c r="AA7269">
        <v>2025</v>
      </c>
      <c r="AB7269" s="45">
        <v>9642100</v>
      </c>
      <c r="AC7269" s="45">
        <v>9642100</v>
      </c>
      <c r="AK7269" s="10"/>
    </row>
    <row r="7270" spans="1:37">
      <c r="A7270" t="s">
        <v>45</v>
      </c>
      <c r="B7270" t="s">
        <v>46</v>
      </c>
      <c r="C7270" t="s">
        <v>47</v>
      </c>
      <c r="D7270" t="s">
        <v>7675</v>
      </c>
      <c r="E7270" t="s">
        <v>3772</v>
      </c>
      <c r="F7270" t="s">
        <v>79</v>
      </c>
      <c r="G7270" t="s">
        <v>51</v>
      </c>
      <c r="H7270" s="20" t="s">
        <v>52</v>
      </c>
      <c r="I7270" t="s">
        <v>53</v>
      </c>
      <c r="J7270" t="s">
        <v>54</v>
      </c>
      <c r="K7270">
        <v>3</v>
      </c>
      <c r="L7270" t="s">
        <v>55</v>
      </c>
      <c r="M7270" t="s">
        <v>56</v>
      </c>
      <c r="N7270" t="s">
        <v>57</v>
      </c>
      <c r="O7270" s="21" t="s">
        <v>58</v>
      </c>
      <c r="P7270" s="21" t="s">
        <v>64</v>
      </c>
      <c r="Q7270" s="20" t="s">
        <v>230</v>
      </c>
      <c r="R7270" s="21" t="s">
        <v>231</v>
      </c>
      <c r="S7270" s="35">
        <v>150</v>
      </c>
      <c r="T7270" s="22">
        <v>150</v>
      </c>
      <c r="U7270" s="20" t="s">
        <v>62</v>
      </c>
      <c r="V7270" s="20">
        <v>45910</v>
      </c>
      <c r="W7270" s="21">
        <v>9</v>
      </c>
      <c r="X7270" s="20">
        <v>45930</v>
      </c>
      <c r="Y7270" s="20">
        <v>45924</v>
      </c>
      <c r="Z7270" s="48">
        <v>9</v>
      </c>
      <c r="AA7270">
        <v>2025</v>
      </c>
      <c r="AB7270" s="45">
        <v>6213150</v>
      </c>
      <c r="AC7270" s="45">
        <v>6213150</v>
      </c>
      <c r="AK7270" s="10"/>
    </row>
    <row r="7271" spans="1:37">
      <c r="A7271" t="s">
        <v>45</v>
      </c>
      <c r="B7271" t="s">
        <v>46</v>
      </c>
      <c r="C7271" t="s">
        <v>47</v>
      </c>
      <c r="D7271" t="s">
        <v>7676</v>
      </c>
      <c r="E7271" t="s">
        <v>88</v>
      </c>
      <c r="F7271" t="s">
        <v>79</v>
      </c>
      <c r="G7271" t="s">
        <v>51</v>
      </c>
      <c r="H7271" s="20" t="s">
        <v>52</v>
      </c>
      <c r="I7271" t="s">
        <v>53</v>
      </c>
      <c r="J7271" t="s">
        <v>54</v>
      </c>
      <c r="K7271">
        <v>3</v>
      </c>
      <c r="L7271" t="s">
        <v>55</v>
      </c>
      <c r="M7271" t="s">
        <v>77</v>
      </c>
      <c r="N7271" t="s">
        <v>89</v>
      </c>
      <c r="O7271" s="21" t="s">
        <v>58</v>
      </c>
      <c r="P7271" s="21" t="s">
        <v>97</v>
      </c>
      <c r="Q7271" s="20" t="s">
        <v>1012</v>
      </c>
      <c r="R7271" s="21" t="s">
        <v>1013</v>
      </c>
      <c r="S7271" s="35">
        <v>1</v>
      </c>
      <c r="T7271" s="22">
        <v>1</v>
      </c>
      <c r="U7271" s="20" t="s">
        <v>62</v>
      </c>
      <c r="V7271" s="20">
        <v>45902</v>
      </c>
      <c r="W7271" s="21">
        <v>9</v>
      </c>
      <c r="X7271" s="20">
        <v>45912</v>
      </c>
      <c r="Y7271" s="20">
        <v>45908</v>
      </c>
      <c r="Z7271" s="48">
        <v>9</v>
      </c>
      <c r="AA7271">
        <v>2025</v>
      </c>
      <c r="AB7271" s="45">
        <v>33121</v>
      </c>
      <c r="AC7271" s="45">
        <v>33121</v>
      </c>
      <c r="AK7271" s="10"/>
    </row>
    <row r="7272" spans="1:37">
      <c r="A7272" t="s">
        <v>45</v>
      </c>
      <c r="B7272" t="s">
        <v>46</v>
      </c>
      <c r="C7272" t="s">
        <v>47</v>
      </c>
      <c r="D7272" t="s">
        <v>7675</v>
      </c>
      <c r="E7272" t="s">
        <v>3772</v>
      </c>
      <c r="F7272" t="s">
        <v>85</v>
      </c>
      <c r="G7272" t="s">
        <v>51</v>
      </c>
      <c r="H7272" s="20" t="s">
        <v>52</v>
      </c>
      <c r="I7272" t="s">
        <v>53</v>
      </c>
      <c r="J7272" t="s">
        <v>54</v>
      </c>
      <c r="K7272">
        <v>3</v>
      </c>
      <c r="L7272" t="s">
        <v>55</v>
      </c>
      <c r="M7272" t="s">
        <v>56</v>
      </c>
      <c r="N7272" t="s">
        <v>57</v>
      </c>
      <c r="O7272" s="21" t="s">
        <v>58</v>
      </c>
      <c r="P7272" s="21" t="s">
        <v>64</v>
      </c>
      <c r="Q7272" s="20" t="s">
        <v>456</v>
      </c>
      <c r="R7272" s="21" t="s">
        <v>457</v>
      </c>
      <c r="S7272" s="35">
        <v>50</v>
      </c>
      <c r="T7272" s="22">
        <v>31</v>
      </c>
      <c r="U7272" s="20" t="s">
        <v>62</v>
      </c>
      <c r="V7272" s="20">
        <v>45910</v>
      </c>
      <c r="W7272" s="21">
        <v>9</v>
      </c>
      <c r="X7272" s="20">
        <v>45930</v>
      </c>
      <c r="Y7272" s="20">
        <v>45924</v>
      </c>
      <c r="Z7272" s="48">
        <v>9</v>
      </c>
      <c r="AA7272">
        <v>2025</v>
      </c>
      <c r="AB7272" s="45">
        <v>1356800</v>
      </c>
      <c r="AC7272" s="45">
        <v>841216</v>
      </c>
      <c r="AK7272" s="10"/>
    </row>
    <row r="7273" spans="1:37">
      <c r="A7273" t="s">
        <v>45</v>
      </c>
      <c r="B7273" t="s">
        <v>46</v>
      </c>
      <c r="C7273" t="s">
        <v>47</v>
      </c>
      <c r="D7273" t="s">
        <v>7677</v>
      </c>
      <c r="E7273" t="s">
        <v>88</v>
      </c>
      <c r="F7273" t="s">
        <v>79</v>
      </c>
      <c r="G7273" t="s">
        <v>51</v>
      </c>
      <c r="H7273" s="20" t="s">
        <v>52</v>
      </c>
      <c r="I7273" t="s">
        <v>53</v>
      </c>
      <c r="J7273" t="s">
        <v>54</v>
      </c>
      <c r="K7273">
        <v>3</v>
      </c>
      <c r="L7273" t="s">
        <v>55</v>
      </c>
      <c r="M7273" t="s">
        <v>77</v>
      </c>
      <c r="N7273" t="s">
        <v>89</v>
      </c>
      <c r="O7273" s="21" t="s">
        <v>58</v>
      </c>
      <c r="P7273" s="21" t="s">
        <v>90</v>
      </c>
      <c r="Q7273" s="20" t="s">
        <v>247</v>
      </c>
      <c r="R7273" s="21" t="s">
        <v>248</v>
      </c>
      <c r="S7273" s="35">
        <v>2</v>
      </c>
      <c r="T7273" s="22">
        <v>2</v>
      </c>
      <c r="U7273" s="20" t="s">
        <v>62</v>
      </c>
      <c r="V7273" s="20">
        <v>45901</v>
      </c>
      <c r="W7273" s="21">
        <v>9</v>
      </c>
      <c r="X7273" s="20">
        <v>45908</v>
      </c>
      <c r="Y7273" s="20">
        <v>45903</v>
      </c>
      <c r="Z7273" s="48">
        <v>9</v>
      </c>
      <c r="AA7273">
        <v>2025</v>
      </c>
      <c r="AB7273" s="45">
        <v>124986</v>
      </c>
      <c r="AC7273" s="45">
        <v>124986</v>
      </c>
      <c r="AK7273" s="10"/>
    </row>
    <row r="7274" spans="1:37">
      <c r="A7274" t="s">
        <v>45</v>
      </c>
      <c r="B7274" t="s">
        <v>46</v>
      </c>
      <c r="C7274" t="s">
        <v>47</v>
      </c>
      <c r="D7274" t="s">
        <v>7678</v>
      </c>
      <c r="E7274" t="s">
        <v>88</v>
      </c>
      <c r="F7274" t="s">
        <v>79</v>
      </c>
      <c r="G7274" t="s">
        <v>51</v>
      </c>
      <c r="H7274" s="20" t="s">
        <v>52</v>
      </c>
      <c r="I7274" t="s">
        <v>53</v>
      </c>
      <c r="J7274" t="s">
        <v>54</v>
      </c>
      <c r="K7274">
        <v>3</v>
      </c>
      <c r="L7274" t="s">
        <v>55</v>
      </c>
      <c r="M7274" t="s">
        <v>56</v>
      </c>
      <c r="N7274" t="s">
        <v>57</v>
      </c>
      <c r="O7274" s="21" t="s">
        <v>58</v>
      </c>
      <c r="P7274" s="21" t="s">
        <v>207</v>
      </c>
      <c r="Q7274" s="20" t="s">
        <v>2322</v>
      </c>
      <c r="R7274" s="21" t="s">
        <v>2323</v>
      </c>
      <c r="S7274" s="35">
        <v>1</v>
      </c>
      <c r="T7274" s="22">
        <v>1</v>
      </c>
      <c r="U7274" s="20" t="s">
        <v>62</v>
      </c>
      <c r="V7274" s="20">
        <v>45901</v>
      </c>
      <c r="W7274" s="21">
        <v>9</v>
      </c>
      <c r="X7274" s="20">
        <v>45908</v>
      </c>
      <c r="Y7274" s="20">
        <v>45903</v>
      </c>
      <c r="Z7274" s="48">
        <v>9</v>
      </c>
      <c r="AA7274">
        <v>2025</v>
      </c>
      <c r="AB7274" s="45">
        <v>99991</v>
      </c>
      <c r="AC7274" s="45">
        <v>99991</v>
      </c>
      <c r="AK7274" s="10"/>
    </row>
    <row r="7275" spans="1:37">
      <c r="A7275" t="s">
        <v>45</v>
      </c>
      <c r="B7275" t="s">
        <v>46</v>
      </c>
      <c r="C7275" t="s">
        <v>47</v>
      </c>
      <c r="D7275" t="s">
        <v>7679</v>
      </c>
      <c r="E7275" t="s">
        <v>88</v>
      </c>
      <c r="F7275" t="s">
        <v>79</v>
      </c>
      <c r="G7275" t="s">
        <v>51</v>
      </c>
      <c r="H7275" s="20" t="s">
        <v>52</v>
      </c>
      <c r="I7275" t="s">
        <v>53</v>
      </c>
      <c r="J7275" t="s">
        <v>54</v>
      </c>
      <c r="K7275">
        <v>3</v>
      </c>
      <c r="L7275" t="s">
        <v>55</v>
      </c>
      <c r="M7275" t="s">
        <v>56</v>
      </c>
      <c r="N7275" t="s">
        <v>57</v>
      </c>
      <c r="O7275" s="21" t="s">
        <v>58</v>
      </c>
      <c r="P7275" s="21" t="s">
        <v>64</v>
      </c>
      <c r="Q7275" s="20" t="s">
        <v>481</v>
      </c>
      <c r="R7275" s="21" t="s">
        <v>482</v>
      </c>
      <c r="S7275" s="35">
        <v>1</v>
      </c>
      <c r="T7275" s="22">
        <v>1</v>
      </c>
      <c r="U7275" s="20" t="s">
        <v>62</v>
      </c>
      <c r="V7275" s="20">
        <v>45903</v>
      </c>
      <c r="W7275" s="21">
        <v>9</v>
      </c>
      <c r="X7275" s="20">
        <v>45912</v>
      </c>
      <c r="Y7275" s="20">
        <v>45908</v>
      </c>
      <c r="Z7275" s="48">
        <v>9</v>
      </c>
      <c r="AA7275">
        <v>2025</v>
      </c>
      <c r="AB7275" s="45">
        <v>73327</v>
      </c>
      <c r="AC7275" s="45">
        <v>73327</v>
      </c>
      <c r="AK7275" s="10"/>
    </row>
    <row r="7276" spans="1:37">
      <c r="A7276" t="s">
        <v>45</v>
      </c>
      <c r="B7276" t="s">
        <v>46</v>
      </c>
      <c r="C7276" t="s">
        <v>47</v>
      </c>
      <c r="D7276" t="s">
        <v>7680</v>
      </c>
      <c r="E7276" t="s">
        <v>88</v>
      </c>
      <c r="F7276" t="s">
        <v>79</v>
      </c>
      <c r="G7276" t="s">
        <v>51</v>
      </c>
      <c r="H7276" s="20" t="s">
        <v>52</v>
      </c>
      <c r="I7276" t="s">
        <v>53</v>
      </c>
      <c r="J7276" t="s">
        <v>54</v>
      </c>
      <c r="K7276">
        <v>3</v>
      </c>
      <c r="L7276" t="s">
        <v>55</v>
      </c>
      <c r="M7276" t="s">
        <v>77</v>
      </c>
      <c r="N7276" t="s">
        <v>89</v>
      </c>
      <c r="O7276" s="21" t="s">
        <v>58</v>
      </c>
      <c r="P7276" s="21" t="s">
        <v>119</v>
      </c>
      <c r="Q7276" s="20" t="s">
        <v>3415</v>
      </c>
      <c r="R7276" s="21" t="s">
        <v>3416</v>
      </c>
      <c r="S7276" s="35">
        <v>1</v>
      </c>
      <c r="T7276" s="22">
        <v>1</v>
      </c>
      <c r="U7276" s="20" t="s">
        <v>62</v>
      </c>
      <c r="V7276" s="20">
        <v>45901</v>
      </c>
      <c r="W7276" s="21">
        <v>9</v>
      </c>
      <c r="X7276" s="20">
        <v>45915</v>
      </c>
      <c r="Y7276" s="20">
        <v>45908</v>
      </c>
      <c r="Z7276" s="48">
        <v>9</v>
      </c>
      <c r="AA7276">
        <v>2025</v>
      </c>
      <c r="AB7276" s="45">
        <v>39992</v>
      </c>
      <c r="AC7276" s="45">
        <v>39992</v>
      </c>
      <c r="AK7276" s="10"/>
    </row>
    <row r="7277" spans="1:37">
      <c r="A7277" t="s">
        <v>45</v>
      </c>
      <c r="B7277" t="s">
        <v>46</v>
      </c>
      <c r="C7277" t="s">
        <v>47</v>
      </c>
      <c r="D7277" t="s">
        <v>7681</v>
      </c>
      <c r="E7277" t="s">
        <v>88</v>
      </c>
      <c r="F7277" t="s">
        <v>79</v>
      </c>
      <c r="G7277" t="s">
        <v>51</v>
      </c>
      <c r="H7277" s="20" t="s">
        <v>52</v>
      </c>
      <c r="I7277" t="s">
        <v>53</v>
      </c>
      <c r="J7277" t="s">
        <v>54</v>
      </c>
      <c r="K7277">
        <v>3</v>
      </c>
      <c r="L7277" t="s">
        <v>55</v>
      </c>
      <c r="M7277" t="s">
        <v>77</v>
      </c>
      <c r="N7277" t="s">
        <v>89</v>
      </c>
      <c r="O7277" s="21" t="s">
        <v>58</v>
      </c>
      <c r="P7277" s="21" t="s">
        <v>119</v>
      </c>
      <c r="Q7277" s="20" t="s">
        <v>2056</v>
      </c>
      <c r="R7277" s="21" t="s">
        <v>2057</v>
      </c>
      <c r="S7277" s="35">
        <v>1</v>
      </c>
      <c r="T7277" s="22">
        <v>1</v>
      </c>
      <c r="U7277" s="20" t="s">
        <v>62</v>
      </c>
      <c r="V7277" s="20">
        <v>45901</v>
      </c>
      <c r="W7277" s="21">
        <v>9</v>
      </c>
      <c r="X7277" s="20">
        <v>45911</v>
      </c>
      <c r="Y7277" s="20">
        <v>45908</v>
      </c>
      <c r="Z7277" s="48">
        <v>9</v>
      </c>
      <c r="AA7277">
        <v>2025</v>
      </c>
      <c r="AB7277" s="45">
        <v>76662</v>
      </c>
      <c r="AC7277" s="45">
        <v>76662</v>
      </c>
      <c r="AK7277" s="10"/>
    </row>
    <row r="7278" spans="1:37">
      <c r="A7278" t="s">
        <v>45</v>
      </c>
      <c r="B7278" t="s">
        <v>46</v>
      </c>
      <c r="C7278" t="s">
        <v>47</v>
      </c>
      <c r="D7278" t="s">
        <v>7682</v>
      </c>
      <c r="E7278" t="s">
        <v>88</v>
      </c>
      <c r="F7278" t="s">
        <v>79</v>
      </c>
      <c r="G7278" t="s">
        <v>51</v>
      </c>
      <c r="H7278" s="20" t="s">
        <v>52</v>
      </c>
      <c r="I7278" t="s">
        <v>53</v>
      </c>
      <c r="J7278" t="s">
        <v>54</v>
      </c>
      <c r="K7278">
        <v>3</v>
      </c>
      <c r="L7278" t="s">
        <v>55</v>
      </c>
      <c r="M7278" t="s">
        <v>77</v>
      </c>
      <c r="N7278" t="s">
        <v>89</v>
      </c>
      <c r="O7278" s="21" t="s">
        <v>58</v>
      </c>
      <c r="P7278" s="21" t="s">
        <v>119</v>
      </c>
      <c r="Q7278" s="20" t="s">
        <v>6539</v>
      </c>
      <c r="R7278" s="21" t="s">
        <v>6540</v>
      </c>
      <c r="S7278" s="35">
        <v>1</v>
      </c>
      <c r="T7278" s="22">
        <v>1</v>
      </c>
      <c r="U7278" s="20" t="s">
        <v>62</v>
      </c>
      <c r="V7278" s="20">
        <v>45915</v>
      </c>
      <c r="W7278" s="21">
        <v>9</v>
      </c>
      <c r="X7278" s="20">
        <v>45930</v>
      </c>
      <c r="Y7278" s="20">
        <v>45926</v>
      </c>
      <c r="Z7278" s="48">
        <v>9</v>
      </c>
      <c r="AA7278">
        <v>2025</v>
      </c>
      <c r="AB7278" s="45">
        <v>74995</v>
      </c>
      <c r="AC7278" s="45">
        <v>74995</v>
      </c>
      <c r="AK7278" s="10"/>
    </row>
    <row r="7279" spans="1:37">
      <c r="A7279" t="s">
        <v>45</v>
      </c>
      <c r="B7279" t="s">
        <v>46</v>
      </c>
      <c r="C7279" t="s">
        <v>47</v>
      </c>
      <c r="D7279" t="s">
        <v>7683</v>
      </c>
      <c r="E7279" t="s">
        <v>88</v>
      </c>
      <c r="F7279" t="s">
        <v>79</v>
      </c>
      <c r="G7279" t="s">
        <v>51</v>
      </c>
      <c r="H7279" s="20" t="s">
        <v>52</v>
      </c>
      <c r="I7279" t="s">
        <v>53</v>
      </c>
      <c r="J7279" t="s">
        <v>54</v>
      </c>
      <c r="K7279">
        <v>3</v>
      </c>
      <c r="L7279" t="s">
        <v>55</v>
      </c>
      <c r="M7279" t="s">
        <v>56</v>
      </c>
      <c r="N7279" t="s">
        <v>57</v>
      </c>
      <c r="O7279" s="21" t="s">
        <v>58</v>
      </c>
      <c r="P7279" s="21" t="s">
        <v>64</v>
      </c>
      <c r="Q7279" s="20" t="s">
        <v>94</v>
      </c>
      <c r="R7279" s="21" t="s">
        <v>95</v>
      </c>
      <c r="S7279" s="35">
        <v>3</v>
      </c>
      <c r="T7279" s="22">
        <v>3</v>
      </c>
      <c r="U7279" s="20" t="s">
        <v>62</v>
      </c>
      <c r="V7279" s="20">
        <v>45914</v>
      </c>
      <c r="W7279" s="21">
        <v>9</v>
      </c>
      <c r="X7279" s="20">
        <v>45923</v>
      </c>
      <c r="Y7279" s="20">
        <v>45917</v>
      </c>
      <c r="Z7279" s="48">
        <v>9</v>
      </c>
      <c r="AA7279">
        <v>2025</v>
      </c>
      <c r="AB7279" s="45">
        <v>93727</v>
      </c>
      <c r="AC7279" s="45">
        <v>93727</v>
      </c>
      <c r="AK7279" s="10"/>
    </row>
    <row r="7280" spans="1:37">
      <c r="A7280" t="s">
        <v>45</v>
      </c>
      <c r="B7280" t="s">
        <v>46</v>
      </c>
      <c r="C7280" t="s">
        <v>47</v>
      </c>
      <c r="D7280" t="s">
        <v>7684</v>
      </c>
      <c r="E7280" t="s">
        <v>88</v>
      </c>
      <c r="F7280" t="s">
        <v>79</v>
      </c>
      <c r="G7280" t="s">
        <v>51</v>
      </c>
      <c r="H7280" s="20" t="s">
        <v>52</v>
      </c>
      <c r="I7280" t="s">
        <v>53</v>
      </c>
      <c r="J7280" t="s">
        <v>54</v>
      </c>
      <c r="K7280">
        <v>3</v>
      </c>
      <c r="L7280" t="s">
        <v>55</v>
      </c>
      <c r="M7280" t="s">
        <v>56</v>
      </c>
      <c r="N7280" t="s">
        <v>57</v>
      </c>
      <c r="O7280" s="21" t="s">
        <v>58</v>
      </c>
      <c r="P7280" s="21" t="s">
        <v>64</v>
      </c>
      <c r="Q7280" s="20" t="s">
        <v>224</v>
      </c>
      <c r="R7280" s="21" t="s">
        <v>225</v>
      </c>
      <c r="S7280" s="35">
        <v>1</v>
      </c>
      <c r="T7280" s="22">
        <v>1</v>
      </c>
      <c r="U7280" s="20" t="s">
        <v>62</v>
      </c>
      <c r="V7280" s="20">
        <v>45914</v>
      </c>
      <c r="W7280" s="21">
        <v>9</v>
      </c>
      <c r="X7280" s="20">
        <v>45926</v>
      </c>
      <c r="Y7280" s="20">
        <v>45922</v>
      </c>
      <c r="Z7280" s="48">
        <v>9</v>
      </c>
      <c r="AA7280">
        <v>2025</v>
      </c>
      <c r="AB7280" s="45">
        <v>129405</v>
      </c>
      <c r="AC7280" s="45">
        <v>129405</v>
      </c>
      <c r="AK7280" s="10"/>
    </row>
    <row r="7281" spans="1:37">
      <c r="A7281" t="s">
        <v>45</v>
      </c>
      <c r="B7281" t="s">
        <v>46</v>
      </c>
      <c r="C7281" t="s">
        <v>47</v>
      </c>
      <c r="D7281" t="s">
        <v>7685</v>
      </c>
      <c r="E7281" t="s">
        <v>88</v>
      </c>
      <c r="F7281" t="s">
        <v>79</v>
      </c>
      <c r="G7281" t="s">
        <v>51</v>
      </c>
      <c r="H7281" s="20" t="s">
        <v>52</v>
      </c>
      <c r="I7281" t="s">
        <v>53</v>
      </c>
      <c r="J7281" t="s">
        <v>54</v>
      </c>
      <c r="K7281">
        <v>3</v>
      </c>
      <c r="L7281" t="s">
        <v>55</v>
      </c>
      <c r="M7281" t="s">
        <v>77</v>
      </c>
      <c r="N7281" t="s">
        <v>89</v>
      </c>
      <c r="O7281" s="21" t="s">
        <v>58</v>
      </c>
      <c r="P7281" s="21" t="s">
        <v>90</v>
      </c>
      <c r="Q7281" s="20" t="s">
        <v>731</v>
      </c>
      <c r="R7281" s="21" t="s">
        <v>732</v>
      </c>
      <c r="S7281" s="35">
        <v>1</v>
      </c>
      <c r="T7281" s="22">
        <v>1</v>
      </c>
      <c r="U7281" s="20" t="s">
        <v>62</v>
      </c>
      <c r="V7281" s="20">
        <v>45915</v>
      </c>
      <c r="W7281" s="21">
        <v>9</v>
      </c>
      <c r="X7281" s="20">
        <v>45925</v>
      </c>
      <c r="Y7281" s="20">
        <v>45922</v>
      </c>
      <c r="Z7281" s="48">
        <v>9</v>
      </c>
      <c r="AA7281">
        <v>2025</v>
      </c>
      <c r="AB7281" s="45">
        <v>81239</v>
      </c>
      <c r="AC7281" s="45">
        <v>81239</v>
      </c>
      <c r="AK7281" s="10"/>
    </row>
    <row r="7282" spans="1:37">
      <c r="A7282" t="s">
        <v>45</v>
      </c>
      <c r="B7282" t="s">
        <v>46</v>
      </c>
      <c r="C7282" t="s">
        <v>47</v>
      </c>
      <c r="D7282" t="s">
        <v>7686</v>
      </c>
      <c r="E7282" t="s">
        <v>88</v>
      </c>
      <c r="F7282" t="s">
        <v>79</v>
      </c>
      <c r="G7282" t="s">
        <v>51</v>
      </c>
      <c r="H7282" s="20" t="s">
        <v>52</v>
      </c>
      <c r="I7282" t="s">
        <v>53</v>
      </c>
      <c r="J7282" t="s">
        <v>54</v>
      </c>
      <c r="K7282">
        <v>3</v>
      </c>
      <c r="L7282" t="s">
        <v>55</v>
      </c>
      <c r="M7282" t="s">
        <v>56</v>
      </c>
      <c r="N7282" t="s">
        <v>57</v>
      </c>
      <c r="O7282" s="21" t="s">
        <v>58</v>
      </c>
      <c r="P7282" s="21" t="s">
        <v>64</v>
      </c>
      <c r="Q7282" s="20" t="s">
        <v>224</v>
      </c>
      <c r="R7282" s="21" t="s">
        <v>225</v>
      </c>
      <c r="S7282" s="35">
        <v>1</v>
      </c>
      <c r="T7282" s="22">
        <v>1</v>
      </c>
      <c r="U7282" s="20" t="s">
        <v>62</v>
      </c>
      <c r="V7282" s="20">
        <v>45915</v>
      </c>
      <c r="W7282" s="21">
        <v>9</v>
      </c>
      <c r="X7282" s="20">
        <v>45925</v>
      </c>
      <c r="Y7282" s="20">
        <v>45922</v>
      </c>
      <c r="Z7282" s="48">
        <v>9</v>
      </c>
      <c r="AA7282">
        <v>2025</v>
      </c>
      <c r="AB7282" s="45">
        <v>129405</v>
      </c>
      <c r="AC7282" s="45">
        <v>129405</v>
      </c>
      <c r="AK7282" s="10"/>
    </row>
    <row r="7283" spans="1:37">
      <c r="A7283" t="s">
        <v>45</v>
      </c>
      <c r="B7283" t="s">
        <v>46</v>
      </c>
      <c r="C7283" t="s">
        <v>47</v>
      </c>
      <c r="D7283" t="s">
        <v>7687</v>
      </c>
      <c r="E7283" t="s">
        <v>88</v>
      </c>
      <c r="F7283" t="s">
        <v>79</v>
      </c>
      <c r="G7283" t="s">
        <v>51</v>
      </c>
      <c r="H7283" s="20" t="s">
        <v>52</v>
      </c>
      <c r="I7283" t="s">
        <v>53</v>
      </c>
      <c r="J7283" t="s">
        <v>54</v>
      </c>
      <c r="K7283">
        <v>3</v>
      </c>
      <c r="L7283" t="s">
        <v>55</v>
      </c>
      <c r="M7283" t="s">
        <v>77</v>
      </c>
      <c r="N7283" t="s">
        <v>89</v>
      </c>
      <c r="O7283" s="21" t="s">
        <v>58</v>
      </c>
      <c r="P7283" s="21" t="s">
        <v>276</v>
      </c>
      <c r="Q7283" s="20" t="s">
        <v>315</v>
      </c>
      <c r="R7283" s="21" t="s">
        <v>316</v>
      </c>
      <c r="S7283" s="35">
        <v>3</v>
      </c>
      <c r="T7283" s="22">
        <v>3</v>
      </c>
      <c r="U7283" s="20" t="s">
        <v>62</v>
      </c>
      <c r="V7283" s="20">
        <v>45921</v>
      </c>
      <c r="W7283" s="21">
        <v>9</v>
      </c>
      <c r="X7283" s="20">
        <v>45929</v>
      </c>
      <c r="Y7283" s="20">
        <v>45924</v>
      </c>
      <c r="Z7283" s="48">
        <v>9</v>
      </c>
      <c r="AA7283">
        <v>2025</v>
      </c>
      <c r="AB7283" s="45">
        <v>44100</v>
      </c>
      <c r="AC7283" s="45">
        <v>44100</v>
      </c>
      <c r="AK7283" s="10"/>
    </row>
    <row r="7284" spans="1:37">
      <c r="A7284" t="s">
        <v>45</v>
      </c>
      <c r="B7284" t="s">
        <v>46</v>
      </c>
      <c r="C7284" t="s">
        <v>47</v>
      </c>
      <c r="D7284" t="s">
        <v>7688</v>
      </c>
      <c r="E7284" t="s">
        <v>88</v>
      </c>
      <c r="F7284" t="s">
        <v>79</v>
      </c>
      <c r="G7284" t="s">
        <v>51</v>
      </c>
      <c r="H7284" s="20" t="s">
        <v>52</v>
      </c>
      <c r="I7284" t="s">
        <v>53</v>
      </c>
      <c r="J7284" t="s">
        <v>54</v>
      </c>
      <c r="K7284">
        <v>3</v>
      </c>
      <c r="L7284" t="s">
        <v>55</v>
      </c>
      <c r="M7284" t="s">
        <v>77</v>
      </c>
      <c r="N7284" t="s">
        <v>89</v>
      </c>
      <c r="O7284" s="21" t="s">
        <v>58</v>
      </c>
      <c r="P7284" s="21" t="s">
        <v>90</v>
      </c>
      <c r="Q7284" s="20" t="s">
        <v>91</v>
      </c>
      <c r="R7284" s="21" t="s">
        <v>92</v>
      </c>
      <c r="S7284" s="35">
        <v>1</v>
      </c>
      <c r="T7284" s="22">
        <v>1</v>
      </c>
      <c r="U7284" s="20" t="s">
        <v>62</v>
      </c>
      <c r="V7284" s="20">
        <v>45917</v>
      </c>
      <c r="W7284" s="21">
        <v>9</v>
      </c>
      <c r="X7284" s="20">
        <v>45926</v>
      </c>
      <c r="Y7284" s="20">
        <v>45924</v>
      </c>
      <c r="Z7284" s="48">
        <v>9</v>
      </c>
      <c r="AA7284">
        <v>2025</v>
      </c>
      <c r="AB7284" s="45">
        <v>49994</v>
      </c>
      <c r="AC7284" s="45">
        <v>49994</v>
      </c>
      <c r="AK7284" s="10"/>
    </row>
    <row r="7285" spans="1:37">
      <c r="A7285" t="s">
        <v>45</v>
      </c>
      <c r="B7285" t="s">
        <v>46</v>
      </c>
      <c r="C7285" t="s">
        <v>47</v>
      </c>
      <c r="D7285" t="s">
        <v>7689</v>
      </c>
      <c r="E7285" t="s">
        <v>88</v>
      </c>
      <c r="F7285" t="s">
        <v>79</v>
      </c>
      <c r="G7285" t="s">
        <v>51</v>
      </c>
      <c r="H7285" s="20" t="s">
        <v>52</v>
      </c>
      <c r="I7285" t="s">
        <v>53</v>
      </c>
      <c r="J7285" t="s">
        <v>54</v>
      </c>
      <c r="K7285">
        <v>3</v>
      </c>
      <c r="L7285" t="s">
        <v>55</v>
      </c>
      <c r="M7285" t="s">
        <v>77</v>
      </c>
      <c r="N7285" t="s">
        <v>89</v>
      </c>
      <c r="O7285" s="21" t="s">
        <v>58</v>
      </c>
      <c r="P7285" s="21" t="s">
        <v>119</v>
      </c>
      <c r="Q7285" s="20" t="s">
        <v>334</v>
      </c>
      <c r="R7285" s="21" t="s">
        <v>335</v>
      </c>
      <c r="S7285" s="35">
        <v>1</v>
      </c>
      <c r="T7285" s="22">
        <v>1</v>
      </c>
      <c r="U7285" s="20" t="s">
        <v>62</v>
      </c>
      <c r="V7285" s="20">
        <v>45918</v>
      </c>
      <c r="W7285" s="21">
        <v>9</v>
      </c>
      <c r="X7285" s="20">
        <v>45929</v>
      </c>
      <c r="Y7285" s="20">
        <v>45926</v>
      </c>
      <c r="Z7285" s="48">
        <v>9</v>
      </c>
      <c r="AA7285">
        <v>2025</v>
      </c>
      <c r="AB7285" s="45">
        <v>40620</v>
      </c>
      <c r="AC7285" s="45">
        <v>40620</v>
      </c>
      <c r="AK7285" s="10"/>
    </row>
    <row r="7286" spans="1:37">
      <c r="A7286" t="s">
        <v>45</v>
      </c>
      <c r="B7286" t="s">
        <v>46</v>
      </c>
      <c r="C7286" t="s">
        <v>47</v>
      </c>
      <c r="D7286" t="s">
        <v>7690</v>
      </c>
      <c r="E7286" t="s">
        <v>88</v>
      </c>
      <c r="F7286" t="s">
        <v>79</v>
      </c>
      <c r="G7286" t="s">
        <v>51</v>
      </c>
      <c r="H7286" s="20" t="s">
        <v>52</v>
      </c>
      <c r="I7286" t="s">
        <v>53</v>
      </c>
      <c r="J7286" t="s">
        <v>54</v>
      </c>
      <c r="K7286">
        <v>3</v>
      </c>
      <c r="L7286" t="s">
        <v>55</v>
      </c>
      <c r="M7286" t="s">
        <v>77</v>
      </c>
      <c r="N7286" t="s">
        <v>89</v>
      </c>
      <c r="O7286" s="21" t="s">
        <v>58</v>
      </c>
      <c r="P7286" s="21" t="s">
        <v>276</v>
      </c>
      <c r="Q7286" s="20" t="s">
        <v>315</v>
      </c>
      <c r="R7286" s="21" t="s">
        <v>316</v>
      </c>
      <c r="S7286" s="35">
        <v>1</v>
      </c>
      <c r="T7286" s="22">
        <v>1</v>
      </c>
      <c r="U7286" s="20" t="s">
        <v>62</v>
      </c>
      <c r="V7286" s="20">
        <v>45918</v>
      </c>
      <c r="W7286" s="21">
        <v>9</v>
      </c>
      <c r="X7286" s="20">
        <v>45929</v>
      </c>
      <c r="Y7286" s="20">
        <v>45926</v>
      </c>
      <c r="Z7286" s="48">
        <v>9</v>
      </c>
      <c r="AA7286">
        <v>2025</v>
      </c>
      <c r="AB7286" s="45">
        <v>14700</v>
      </c>
      <c r="AC7286" s="45">
        <v>14700</v>
      </c>
      <c r="AK7286" s="10"/>
    </row>
    <row r="7287" spans="1:37">
      <c r="A7287" t="s">
        <v>45</v>
      </c>
      <c r="B7287" t="s">
        <v>46</v>
      </c>
      <c r="C7287" t="s">
        <v>47</v>
      </c>
      <c r="D7287" t="s">
        <v>7691</v>
      </c>
      <c r="E7287" t="s">
        <v>88</v>
      </c>
      <c r="F7287" t="s">
        <v>79</v>
      </c>
      <c r="G7287" t="s">
        <v>51</v>
      </c>
      <c r="H7287" s="20" t="s">
        <v>52</v>
      </c>
      <c r="I7287" t="s">
        <v>53</v>
      </c>
      <c r="J7287" t="s">
        <v>54</v>
      </c>
      <c r="K7287">
        <v>3</v>
      </c>
      <c r="L7287" t="s">
        <v>55</v>
      </c>
      <c r="M7287" t="s">
        <v>56</v>
      </c>
      <c r="N7287" t="s">
        <v>57</v>
      </c>
      <c r="O7287" s="21" t="s">
        <v>58</v>
      </c>
      <c r="P7287" s="21" t="s">
        <v>522</v>
      </c>
      <c r="Q7287" s="20" t="s">
        <v>523</v>
      </c>
      <c r="R7287" s="21" t="s">
        <v>524</v>
      </c>
      <c r="S7287" s="35">
        <v>1</v>
      </c>
      <c r="T7287" s="22">
        <v>1</v>
      </c>
      <c r="U7287" s="20" t="s">
        <v>62</v>
      </c>
      <c r="V7287" s="20">
        <v>45922</v>
      </c>
      <c r="W7287" s="21">
        <v>9</v>
      </c>
      <c r="X7287" s="20">
        <v>45929</v>
      </c>
      <c r="Y7287" s="20">
        <v>45924</v>
      </c>
      <c r="Z7287" s="48">
        <v>9</v>
      </c>
      <c r="AA7287">
        <v>2025</v>
      </c>
      <c r="AB7287" s="45">
        <v>33118</v>
      </c>
      <c r="AC7287" s="45">
        <v>33118</v>
      </c>
      <c r="AK7287" s="10"/>
    </row>
    <row r="7288" spans="1:37">
      <c r="A7288" t="s">
        <v>45</v>
      </c>
      <c r="B7288" t="s">
        <v>46</v>
      </c>
      <c r="C7288" t="s">
        <v>47</v>
      </c>
      <c r="D7288" t="s">
        <v>7692</v>
      </c>
      <c r="E7288" t="s">
        <v>88</v>
      </c>
      <c r="F7288" t="s">
        <v>79</v>
      </c>
      <c r="G7288" t="s">
        <v>51</v>
      </c>
      <c r="H7288" s="20" t="s">
        <v>52</v>
      </c>
      <c r="I7288" t="s">
        <v>53</v>
      </c>
      <c r="J7288" t="s">
        <v>54</v>
      </c>
      <c r="K7288">
        <v>3</v>
      </c>
      <c r="L7288" t="s">
        <v>55</v>
      </c>
      <c r="M7288" t="s">
        <v>77</v>
      </c>
      <c r="N7288" t="s">
        <v>89</v>
      </c>
      <c r="O7288" s="21" t="s">
        <v>58</v>
      </c>
      <c r="P7288" s="21" t="s">
        <v>119</v>
      </c>
      <c r="Q7288" s="20" t="s">
        <v>728</v>
      </c>
      <c r="R7288" s="21" t="s">
        <v>729</v>
      </c>
      <c r="S7288" s="35">
        <v>1</v>
      </c>
      <c r="T7288" s="22">
        <v>1</v>
      </c>
      <c r="U7288" s="20" t="s">
        <v>62</v>
      </c>
      <c r="V7288" s="20">
        <v>45919</v>
      </c>
      <c r="W7288" s="21">
        <v>9</v>
      </c>
      <c r="X7288" s="20">
        <v>45929</v>
      </c>
      <c r="Y7288" s="20">
        <v>45924</v>
      </c>
      <c r="Z7288" s="48">
        <v>9</v>
      </c>
      <c r="AA7288">
        <v>2025</v>
      </c>
      <c r="AB7288" s="45">
        <v>76662</v>
      </c>
      <c r="AC7288" s="45">
        <v>76662</v>
      </c>
      <c r="AK7288" s="10"/>
    </row>
    <row r="7289" spans="1:37">
      <c r="A7289" t="s">
        <v>45</v>
      </c>
      <c r="B7289" t="s">
        <v>46</v>
      </c>
      <c r="C7289" t="s">
        <v>47</v>
      </c>
      <c r="D7289" t="s">
        <v>7693</v>
      </c>
      <c r="E7289" t="s">
        <v>88</v>
      </c>
      <c r="F7289" t="s">
        <v>79</v>
      </c>
      <c r="G7289" t="s">
        <v>51</v>
      </c>
      <c r="H7289" s="20" t="s">
        <v>52</v>
      </c>
      <c r="I7289" t="s">
        <v>53</v>
      </c>
      <c r="J7289" t="s">
        <v>54</v>
      </c>
      <c r="K7289">
        <v>3</v>
      </c>
      <c r="L7289" t="s">
        <v>55</v>
      </c>
      <c r="M7289" t="s">
        <v>77</v>
      </c>
      <c r="N7289" t="s">
        <v>89</v>
      </c>
      <c r="O7289" s="21" t="s">
        <v>58</v>
      </c>
      <c r="P7289" s="21" t="s">
        <v>303</v>
      </c>
      <c r="Q7289" s="20" t="s">
        <v>7694</v>
      </c>
      <c r="R7289" s="21" t="s">
        <v>4086</v>
      </c>
      <c r="S7289" s="35">
        <v>1</v>
      </c>
      <c r="T7289" s="22">
        <v>1</v>
      </c>
      <c r="U7289" s="20" t="s">
        <v>62</v>
      </c>
      <c r="V7289" s="20">
        <v>45919</v>
      </c>
      <c r="W7289" s="21">
        <v>9</v>
      </c>
      <c r="X7289" s="20">
        <v>45930</v>
      </c>
      <c r="Y7289" s="20">
        <v>45924</v>
      </c>
      <c r="Z7289" s="48">
        <v>9</v>
      </c>
      <c r="AA7289">
        <v>2025</v>
      </c>
      <c r="AB7289" s="45">
        <v>70582</v>
      </c>
      <c r="AC7289" s="45">
        <v>70582</v>
      </c>
      <c r="AK7289" s="10"/>
    </row>
    <row r="7290" spans="1:37">
      <c r="A7290" t="s">
        <v>45</v>
      </c>
      <c r="B7290" t="s">
        <v>46</v>
      </c>
      <c r="C7290" t="s">
        <v>47</v>
      </c>
      <c r="D7290" t="s">
        <v>7695</v>
      </c>
      <c r="E7290" t="s">
        <v>88</v>
      </c>
      <c r="F7290" t="s">
        <v>79</v>
      </c>
      <c r="G7290" t="s">
        <v>51</v>
      </c>
      <c r="H7290" s="20" t="s">
        <v>52</v>
      </c>
      <c r="I7290" t="s">
        <v>53</v>
      </c>
      <c r="J7290" t="s">
        <v>54</v>
      </c>
      <c r="K7290">
        <v>3</v>
      </c>
      <c r="L7290" t="s">
        <v>55</v>
      </c>
      <c r="M7290" t="s">
        <v>56</v>
      </c>
      <c r="N7290" t="s">
        <v>57</v>
      </c>
      <c r="O7290" s="21" t="s">
        <v>58</v>
      </c>
      <c r="P7290" s="21" t="s">
        <v>64</v>
      </c>
      <c r="Q7290" s="20" t="s">
        <v>325</v>
      </c>
      <c r="R7290" s="21" t="s">
        <v>326</v>
      </c>
      <c r="S7290" s="35">
        <v>1</v>
      </c>
      <c r="T7290" s="22">
        <v>1</v>
      </c>
      <c r="U7290" s="20" t="s">
        <v>62</v>
      </c>
      <c r="V7290" s="20">
        <v>45921</v>
      </c>
      <c r="W7290" s="21">
        <v>9</v>
      </c>
      <c r="X7290" s="20">
        <v>45929</v>
      </c>
      <c r="Y7290" s="20">
        <v>45924</v>
      </c>
      <c r="Z7290" s="48">
        <v>9</v>
      </c>
      <c r="AA7290">
        <v>2025</v>
      </c>
      <c r="AB7290" s="45">
        <v>87495</v>
      </c>
      <c r="AC7290" s="45">
        <v>87495</v>
      </c>
      <c r="AK7290" s="10"/>
    </row>
    <row r="7291" spans="1:37">
      <c r="A7291" t="s">
        <v>45</v>
      </c>
      <c r="B7291" t="s">
        <v>46</v>
      </c>
      <c r="C7291" t="s">
        <v>47</v>
      </c>
      <c r="D7291" t="s">
        <v>7696</v>
      </c>
      <c r="E7291" t="s">
        <v>88</v>
      </c>
      <c r="F7291" t="s">
        <v>79</v>
      </c>
      <c r="G7291" t="s">
        <v>51</v>
      </c>
      <c r="H7291" s="20" t="s">
        <v>52</v>
      </c>
      <c r="I7291" t="s">
        <v>53</v>
      </c>
      <c r="J7291" t="s">
        <v>54</v>
      </c>
      <c r="K7291">
        <v>3</v>
      </c>
      <c r="L7291" t="s">
        <v>55</v>
      </c>
      <c r="M7291" t="s">
        <v>77</v>
      </c>
      <c r="N7291" t="s">
        <v>89</v>
      </c>
      <c r="O7291" s="21" t="s">
        <v>58</v>
      </c>
      <c r="P7291" s="21" t="s">
        <v>119</v>
      </c>
      <c r="Q7291" s="20" t="s">
        <v>3712</v>
      </c>
      <c r="R7291" s="21" t="s">
        <v>3713</v>
      </c>
      <c r="S7291" s="35">
        <v>1</v>
      </c>
      <c r="T7291" s="22">
        <v>1</v>
      </c>
      <c r="U7291" s="20" t="s">
        <v>62</v>
      </c>
      <c r="V7291" s="20">
        <v>45920</v>
      </c>
      <c r="W7291" s="21">
        <v>9</v>
      </c>
      <c r="X7291" s="20">
        <v>45929</v>
      </c>
      <c r="Y7291" s="20">
        <v>45924</v>
      </c>
      <c r="Z7291" s="48">
        <v>9</v>
      </c>
      <c r="AA7291">
        <v>2025</v>
      </c>
      <c r="AB7291" s="45">
        <v>81245</v>
      </c>
      <c r="AC7291" s="45">
        <v>81245</v>
      </c>
      <c r="AK7291" s="10"/>
    </row>
    <row r="7292" spans="1:37">
      <c r="A7292" t="s">
        <v>45</v>
      </c>
      <c r="B7292" t="s">
        <v>46</v>
      </c>
      <c r="C7292" t="s">
        <v>47</v>
      </c>
      <c r="D7292" t="s">
        <v>7697</v>
      </c>
      <c r="E7292" t="s">
        <v>88</v>
      </c>
      <c r="F7292" t="s">
        <v>79</v>
      </c>
      <c r="G7292" t="s">
        <v>51</v>
      </c>
      <c r="H7292" s="20" t="s">
        <v>52</v>
      </c>
      <c r="I7292" t="s">
        <v>53</v>
      </c>
      <c r="J7292" t="s">
        <v>54</v>
      </c>
      <c r="K7292">
        <v>3</v>
      </c>
      <c r="L7292" t="s">
        <v>55</v>
      </c>
      <c r="M7292" t="s">
        <v>56</v>
      </c>
      <c r="N7292" t="s">
        <v>57</v>
      </c>
      <c r="O7292" s="21" t="s">
        <v>58</v>
      </c>
      <c r="P7292" s="21" t="s">
        <v>207</v>
      </c>
      <c r="Q7292" s="20" t="s">
        <v>2365</v>
      </c>
      <c r="R7292" s="21" t="s">
        <v>2366</v>
      </c>
      <c r="S7292" s="35">
        <v>1</v>
      </c>
      <c r="T7292" s="22">
        <v>1</v>
      </c>
      <c r="U7292" s="20" t="s">
        <v>62</v>
      </c>
      <c r="V7292" s="20">
        <v>45920</v>
      </c>
      <c r="W7292" s="21">
        <v>9</v>
      </c>
      <c r="X7292" s="20">
        <v>45929</v>
      </c>
      <c r="Y7292" s="20">
        <v>45924</v>
      </c>
      <c r="Z7292" s="48">
        <v>9</v>
      </c>
      <c r="AA7292">
        <v>2025</v>
      </c>
      <c r="AB7292" s="45">
        <v>53119</v>
      </c>
      <c r="AC7292" s="45">
        <v>53119</v>
      </c>
      <c r="AK7292" s="10"/>
    </row>
    <row r="7293" spans="1:37">
      <c r="A7293" t="s">
        <v>45</v>
      </c>
      <c r="B7293" t="s">
        <v>46</v>
      </c>
      <c r="C7293" t="s">
        <v>47</v>
      </c>
      <c r="D7293" t="s">
        <v>7698</v>
      </c>
      <c r="E7293" t="s">
        <v>88</v>
      </c>
      <c r="F7293" t="s">
        <v>79</v>
      </c>
      <c r="G7293" t="s">
        <v>51</v>
      </c>
      <c r="H7293" s="20" t="s">
        <v>52</v>
      </c>
      <c r="I7293" t="s">
        <v>53</v>
      </c>
      <c r="J7293" t="s">
        <v>54</v>
      </c>
      <c r="K7293">
        <v>3</v>
      </c>
      <c r="L7293" t="s">
        <v>55</v>
      </c>
      <c r="M7293" t="s">
        <v>56</v>
      </c>
      <c r="N7293" t="s">
        <v>57</v>
      </c>
      <c r="O7293" s="21" t="s">
        <v>58</v>
      </c>
      <c r="P7293" s="21" t="s">
        <v>64</v>
      </c>
      <c r="Q7293" s="20" t="s">
        <v>481</v>
      </c>
      <c r="R7293" s="21" t="s">
        <v>482</v>
      </c>
      <c r="S7293" s="35">
        <v>1</v>
      </c>
      <c r="T7293" s="22">
        <v>1</v>
      </c>
      <c r="U7293" s="20" t="s">
        <v>62</v>
      </c>
      <c r="V7293" s="20">
        <v>45920</v>
      </c>
      <c r="W7293" s="21">
        <v>9</v>
      </c>
      <c r="X7293" s="20">
        <v>45929</v>
      </c>
      <c r="Y7293" s="20">
        <v>45924</v>
      </c>
      <c r="Z7293" s="48">
        <v>9</v>
      </c>
      <c r="AA7293">
        <v>2025</v>
      </c>
      <c r="AB7293" s="45">
        <v>73327</v>
      </c>
      <c r="AC7293" s="45">
        <v>73327</v>
      </c>
      <c r="AK7293" s="10"/>
    </row>
    <row r="7294" spans="1:37">
      <c r="A7294" t="s">
        <v>45</v>
      </c>
      <c r="B7294" t="s">
        <v>46</v>
      </c>
      <c r="C7294" t="s">
        <v>47</v>
      </c>
      <c r="D7294" t="s">
        <v>7699</v>
      </c>
      <c r="E7294" t="s">
        <v>88</v>
      </c>
      <c r="F7294" t="s">
        <v>79</v>
      </c>
      <c r="G7294" t="s">
        <v>51</v>
      </c>
      <c r="H7294" s="20" t="s">
        <v>52</v>
      </c>
      <c r="I7294" t="s">
        <v>53</v>
      </c>
      <c r="J7294" t="s">
        <v>54</v>
      </c>
      <c r="K7294">
        <v>3</v>
      </c>
      <c r="L7294" t="s">
        <v>55</v>
      </c>
      <c r="M7294" t="s">
        <v>56</v>
      </c>
      <c r="N7294" t="s">
        <v>57</v>
      </c>
      <c r="O7294" s="21" t="s">
        <v>58</v>
      </c>
      <c r="P7294" s="21" t="s">
        <v>64</v>
      </c>
      <c r="Q7294" s="20" t="s">
        <v>179</v>
      </c>
      <c r="R7294" s="21" t="s">
        <v>180</v>
      </c>
      <c r="S7294" s="35">
        <v>1</v>
      </c>
      <c r="T7294" s="22">
        <v>1</v>
      </c>
      <c r="U7294" s="20" t="s">
        <v>62</v>
      </c>
      <c r="V7294" s="20">
        <v>45922</v>
      </c>
      <c r="W7294" s="21">
        <v>9</v>
      </c>
      <c r="X7294" s="20">
        <v>45930</v>
      </c>
      <c r="Y7294" s="20">
        <v>45926</v>
      </c>
      <c r="Z7294" s="48">
        <v>9</v>
      </c>
      <c r="AA7294">
        <v>2025</v>
      </c>
      <c r="AB7294" s="45">
        <v>43745</v>
      </c>
      <c r="AC7294" s="45">
        <v>43745</v>
      </c>
      <c r="AK7294" s="10"/>
    </row>
    <row r="7295" spans="1:37">
      <c r="A7295" t="s">
        <v>45</v>
      </c>
      <c r="B7295" t="s">
        <v>46</v>
      </c>
      <c r="C7295" t="s">
        <v>47</v>
      </c>
      <c r="D7295" t="s">
        <v>7700</v>
      </c>
      <c r="E7295" t="s">
        <v>88</v>
      </c>
      <c r="F7295" t="s">
        <v>79</v>
      </c>
      <c r="G7295" t="s">
        <v>51</v>
      </c>
      <c r="H7295" s="20" t="s">
        <v>52</v>
      </c>
      <c r="I7295" t="s">
        <v>53</v>
      </c>
      <c r="J7295" t="s">
        <v>54</v>
      </c>
      <c r="K7295">
        <v>3</v>
      </c>
      <c r="L7295" t="s">
        <v>55</v>
      </c>
      <c r="M7295" t="s">
        <v>77</v>
      </c>
      <c r="N7295" t="s">
        <v>89</v>
      </c>
      <c r="O7295" s="21" t="s">
        <v>58</v>
      </c>
      <c r="P7295" s="21" t="s">
        <v>150</v>
      </c>
      <c r="Q7295" s="20" t="s">
        <v>7701</v>
      </c>
      <c r="R7295" s="21" t="s">
        <v>4955</v>
      </c>
      <c r="S7295" s="35">
        <v>1</v>
      </c>
      <c r="T7295" s="22">
        <v>1</v>
      </c>
      <c r="U7295" s="20" t="s">
        <v>62</v>
      </c>
      <c r="V7295" s="20">
        <v>45922</v>
      </c>
      <c r="W7295" s="21">
        <v>9</v>
      </c>
      <c r="X7295" s="20">
        <v>45930</v>
      </c>
      <c r="Y7295" s="20">
        <v>45924</v>
      </c>
      <c r="Z7295" s="48">
        <v>9</v>
      </c>
      <c r="AA7295">
        <v>2025</v>
      </c>
      <c r="AB7295" s="45">
        <v>126665</v>
      </c>
      <c r="AC7295" s="45">
        <v>126665</v>
      </c>
      <c r="AK7295" s="10"/>
    </row>
    <row r="7296" spans="1:37">
      <c r="A7296" t="s">
        <v>45</v>
      </c>
      <c r="B7296" t="s">
        <v>46</v>
      </c>
      <c r="C7296" t="s">
        <v>47</v>
      </c>
      <c r="D7296" t="s">
        <v>7702</v>
      </c>
      <c r="E7296" t="s">
        <v>88</v>
      </c>
      <c r="F7296" t="s">
        <v>79</v>
      </c>
      <c r="G7296" t="s">
        <v>51</v>
      </c>
      <c r="H7296" s="20" t="s">
        <v>52</v>
      </c>
      <c r="I7296" t="s">
        <v>53</v>
      </c>
      <c r="J7296" t="s">
        <v>54</v>
      </c>
      <c r="K7296">
        <v>3</v>
      </c>
      <c r="L7296" t="s">
        <v>55</v>
      </c>
      <c r="M7296" t="s">
        <v>56</v>
      </c>
      <c r="N7296" t="s">
        <v>57</v>
      </c>
      <c r="O7296" s="21" t="s">
        <v>58</v>
      </c>
      <c r="P7296" s="21" t="s">
        <v>64</v>
      </c>
      <c r="Q7296" s="20" t="s">
        <v>94</v>
      </c>
      <c r="R7296" s="21" t="s">
        <v>95</v>
      </c>
      <c r="S7296" s="35">
        <v>1</v>
      </c>
      <c r="T7296" s="22">
        <v>1</v>
      </c>
      <c r="U7296" s="20" t="s">
        <v>62</v>
      </c>
      <c r="V7296" s="20">
        <v>45922</v>
      </c>
      <c r="W7296" s="21">
        <v>9</v>
      </c>
      <c r="X7296" s="20">
        <v>45929</v>
      </c>
      <c r="Y7296" s="20">
        <v>45924</v>
      </c>
      <c r="Z7296" s="48">
        <v>9</v>
      </c>
      <c r="AA7296">
        <v>2025</v>
      </c>
      <c r="AB7296" s="45">
        <v>31242</v>
      </c>
      <c r="AC7296" s="45">
        <v>31242</v>
      </c>
      <c r="AK7296" s="10"/>
    </row>
    <row r="7297" spans="1:37">
      <c r="A7297" t="s">
        <v>45</v>
      </c>
      <c r="B7297" t="s">
        <v>46</v>
      </c>
      <c r="C7297" t="s">
        <v>47</v>
      </c>
      <c r="D7297" t="s">
        <v>7703</v>
      </c>
      <c r="E7297" t="s">
        <v>88</v>
      </c>
      <c r="F7297" t="s">
        <v>79</v>
      </c>
      <c r="G7297" t="s">
        <v>51</v>
      </c>
      <c r="H7297" s="20" t="s">
        <v>52</v>
      </c>
      <c r="I7297" t="s">
        <v>53</v>
      </c>
      <c r="J7297" t="s">
        <v>54</v>
      </c>
      <c r="K7297">
        <v>3</v>
      </c>
      <c r="L7297" t="s">
        <v>55</v>
      </c>
      <c r="M7297" t="s">
        <v>56</v>
      </c>
      <c r="N7297" t="s">
        <v>57</v>
      </c>
      <c r="O7297" s="21" t="s">
        <v>58</v>
      </c>
      <c r="P7297" s="21" t="s">
        <v>64</v>
      </c>
      <c r="Q7297" s="20" t="s">
        <v>885</v>
      </c>
      <c r="R7297" s="21" t="s">
        <v>886</v>
      </c>
      <c r="S7297" s="35">
        <v>1</v>
      </c>
      <c r="T7297" s="22">
        <v>1</v>
      </c>
      <c r="U7297" s="20" t="s">
        <v>62</v>
      </c>
      <c r="V7297" s="20">
        <v>45919</v>
      </c>
      <c r="W7297" s="21">
        <v>9</v>
      </c>
      <c r="X7297" s="20">
        <v>45929</v>
      </c>
      <c r="Y7297" s="20">
        <v>45924</v>
      </c>
      <c r="Z7297" s="48">
        <v>9</v>
      </c>
      <c r="AA7297">
        <v>2025</v>
      </c>
      <c r="AB7297" s="45">
        <v>123523</v>
      </c>
      <c r="AC7297" s="45">
        <v>123523</v>
      </c>
      <c r="AK7297" s="10"/>
    </row>
    <row r="7298" spans="1:37">
      <c r="A7298" t="s">
        <v>45</v>
      </c>
      <c r="B7298" t="s">
        <v>46</v>
      </c>
      <c r="C7298" t="s">
        <v>47</v>
      </c>
      <c r="D7298" t="s">
        <v>7704</v>
      </c>
      <c r="E7298" t="s">
        <v>88</v>
      </c>
      <c r="F7298" t="s">
        <v>79</v>
      </c>
      <c r="G7298" t="s">
        <v>51</v>
      </c>
      <c r="H7298" s="20" t="s">
        <v>52</v>
      </c>
      <c r="I7298" t="s">
        <v>53</v>
      </c>
      <c r="J7298" t="s">
        <v>54</v>
      </c>
      <c r="K7298">
        <v>3</v>
      </c>
      <c r="L7298" t="s">
        <v>55</v>
      </c>
      <c r="M7298" t="s">
        <v>56</v>
      </c>
      <c r="N7298" t="s">
        <v>57</v>
      </c>
      <c r="O7298" s="21" t="s">
        <v>58</v>
      </c>
      <c r="P7298" s="21" t="s">
        <v>64</v>
      </c>
      <c r="Q7298" s="20" t="s">
        <v>1691</v>
      </c>
      <c r="R7298" s="21" t="s">
        <v>1692</v>
      </c>
      <c r="S7298" s="35">
        <v>1</v>
      </c>
      <c r="T7298" s="22">
        <v>1</v>
      </c>
      <c r="U7298" s="20" t="s">
        <v>62</v>
      </c>
      <c r="V7298" s="20">
        <v>45921</v>
      </c>
      <c r="W7298" s="21">
        <v>9</v>
      </c>
      <c r="X7298" s="20">
        <v>45930</v>
      </c>
      <c r="Y7298" s="20">
        <v>45924</v>
      </c>
      <c r="Z7298" s="48">
        <v>9</v>
      </c>
      <c r="AA7298">
        <v>2025</v>
      </c>
      <c r="AB7298" s="45">
        <v>113324</v>
      </c>
      <c r="AC7298" s="45">
        <v>113324</v>
      </c>
      <c r="AK7298" s="10"/>
    </row>
    <row r="7299" spans="1:37">
      <c r="A7299" t="s">
        <v>45</v>
      </c>
      <c r="B7299" t="s">
        <v>46</v>
      </c>
      <c r="C7299" t="s">
        <v>47</v>
      </c>
      <c r="D7299" t="s">
        <v>7705</v>
      </c>
      <c r="E7299" t="s">
        <v>88</v>
      </c>
      <c r="F7299" t="s">
        <v>79</v>
      </c>
      <c r="G7299" t="s">
        <v>51</v>
      </c>
      <c r="H7299" s="20" t="s">
        <v>52</v>
      </c>
      <c r="I7299" t="s">
        <v>53</v>
      </c>
      <c r="J7299" t="s">
        <v>54</v>
      </c>
      <c r="K7299">
        <v>3</v>
      </c>
      <c r="L7299" t="s">
        <v>55</v>
      </c>
      <c r="M7299" t="s">
        <v>56</v>
      </c>
      <c r="N7299" t="s">
        <v>57</v>
      </c>
      <c r="O7299" s="21" t="s">
        <v>58</v>
      </c>
      <c r="P7299" s="21" t="s">
        <v>133</v>
      </c>
      <c r="Q7299" s="20" t="s">
        <v>511</v>
      </c>
      <c r="R7299" s="21" t="s">
        <v>512</v>
      </c>
      <c r="S7299" s="35">
        <v>1</v>
      </c>
      <c r="T7299" s="22">
        <v>1</v>
      </c>
      <c r="U7299" s="20" t="s">
        <v>62</v>
      </c>
      <c r="V7299" s="20">
        <v>45916</v>
      </c>
      <c r="W7299" s="21">
        <v>9</v>
      </c>
      <c r="X7299" s="20">
        <v>45926</v>
      </c>
      <c r="Y7299" s="20">
        <v>45924</v>
      </c>
      <c r="Z7299" s="48">
        <v>9</v>
      </c>
      <c r="AA7299">
        <v>2025</v>
      </c>
      <c r="AB7299" s="45">
        <v>37496</v>
      </c>
      <c r="AC7299" s="45">
        <v>37496</v>
      </c>
      <c r="AK7299" s="10"/>
    </row>
    <row r="7300" spans="1:37">
      <c r="A7300" t="s">
        <v>45</v>
      </c>
      <c r="B7300" t="s">
        <v>46</v>
      </c>
      <c r="C7300" t="s">
        <v>47</v>
      </c>
      <c r="D7300" t="s">
        <v>7706</v>
      </c>
      <c r="E7300" t="s">
        <v>88</v>
      </c>
      <c r="F7300" t="s">
        <v>79</v>
      </c>
      <c r="G7300" t="s">
        <v>51</v>
      </c>
      <c r="H7300" s="20" t="s">
        <v>52</v>
      </c>
      <c r="I7300" t="s">
        <v>53</v>
      </c>
      <c r="J7300" t="s">
        <v>54</v>
      </c>
      <c r="K7300">
        <v>3</v>
      </c>
      <c r="L7300" t="s">
        <v>55</v>
      </c>
      <c r="M7300" t="s">
        <v>77</v>
      </c>
      <c r="N7300" t="s">
        <v>89</v>
      </c>
      <c r="O7300" s="21" t="s">
        <v>58</v>
      </c>
      <c r="P7300" s="21" t="s">
        <v>119</v>
      </c>
      <c r="Q7300" s="20" t="s">
        <v>3415</v>
      </c>
      <c r="R7300" s="21" t="s">
        <v>3416</v>
      </c>
      <c r="S7300" s="35">
        <v>2</v>
      </c>
      <c r="T7300" s="22">
        <v>2</v>
      </c>
      <c r="U7300" s="20" t="s">
        <v>62</v>
      </c>
      <c r="V7300" s="20">
        <v>45917</v>
      </c>
      <c r="W7300" s="21">
        <v>9</v>
      </c>
      <c r="X7300" s="20">
        <v>45929</v>
      </c>
      <c r="Y7300" s="20">
        <v>45924</v>
      </c>
      <c r="Z7300" s="48">
        <v>9</v>
      </c>
      <c r="AA7300">
        <v>2025</v>
      </c>
      <c r="AB7300" s="45">
        <v>79985</v>
      </c>
      <c r="AC7300" s="45">
        <v>79985</v>
      </c>
      <c r="AK7300" s="10"/>
    </row>
    <row r="7301" spans="1:37">
      <c r="A7301" t="s">
        <v>45</v>
      </c>
      <c r="B7301" t="s">
        <v>46</v>
      </c>
      <c r="C7301" t="s">
        <v>47</v>
      </c>
      <c r="D7301" t="s">
        <v>7707</v>
      </c>
      <c r="E7301" t="s">
        <v>88</v>
      </c>
      <c r="F7301" t="s">
        <v>79</v>
      </c>
      <c r="G7301" t="s">
        <v>51</v>
      </c>
      <c r="H7301" s="20" t="s">
        <v>52</v>
      </c>
      <c r="I7301" t="s">
        <v>53</v>
      </c>
      <c r="J7301" t="s">
        <v>54</v>
      </c>
      <c r="K7301">
        <v>3</v>
      </c>
      <c r="L7301" t="s">
        <v>55</v>
      </c>
      <c r="M7301" t="s">
        <v>77</v>
      </c>
      <c r="N7301" t="s">
        <v>89</v>
      </c>
      <c r="O7301" s="21" t="s">
        <v>58</v>
      </c>
      <c r="P7301" s="21" t="s">
        <v>97</v>
      </c>
      <c r="Q7301" s="20" t="s">
        <v>2377</v>
      </c>
      <c r="R7301" s="21" t="s">
        <v>2378</v>
      </c>
      <c r="S7301" s="35">
        <v>1</v>
      </c>
      <c r="T7301" s="22">
        <v>1</v>
      </c>
      <c r="U7301" s="20" t="s">
        <v>62</v>
      </c>
      <c r="V7301" s="20">
        <v>45917</v>
      </c>
      <c r="W7301" s="21">
        <v>9</v>
      </c>
      <c r="X7301" s="20">
        <v>45929</v>
      </c>
      <c r="Y7301" s="20">
        <v>45924</v>
      </c>
      <c r="Z7301" s="48">
        <v>9</v>
      </c>
      <c r="AA7301">
        <v>2025</v>
      </c>
      <c r="AB7301" s="45">
        <v>49995</v>
      </c>
      <c r="AC7301" s="45">
        <v>49995</v>
      </c>
      <c r="AK7301" s="10"/>
    </row>
    <row r="7302" spans="1:37">
      <c r="A7302" t="s">
        <v>45</v>
      </c>
      <c r="B7302" t="s">
        <v>46</v>
      </c>
      <c r="C7302" t="s">
        <v>47</v>
      </c>
      <c r="D7302" t="s">
        <v>7708</v>
      </c>
      <c r="E7302" t="s">
        <v>88</v>
      </c>
      <c r="F7302" t="s">
        <v>79</v>
      </c>
      <c r="G7302" t="s">
        <v>51</v>
      </c>
      <c r="H7302" s="20" t="s">
        <v>52</v>
      </c>
      <c r="I7302" t="s">
        <v>53</v>
      </c>
      <c r="J7302" t="s">
        <v>54</v>
      </c>
      <c r="K7302">
        <v>3</v>
      </c>
      <c r="L7302" t="s">
        <v>55</v>
      </c>
      <c r="M7302" t="s">
        <v>77</v>
      </c>
      <c r="N7302" t="s">
        <v>89</v>
      </c>
      <c r="O7302" s="21" t="s">
        <v>58</v>
      </c>
      <c r="P7302" s="21" t="s">
        <v>119</v>
      </c>
      <c r="Q7302" s="20" t="s">
        <v>264</v>
      </c>
      <c r="R7302" s="21" t="s">
        <v>265</v>
      </c>
      <c r="S7302" s="35">
        <v>1</v>
      </c>
      <c r="T7302" s="22">
        <v>1</v>
      </c>
      <c r="U7302" s="20" t="s">
        <v>62</v>
      </c>
      <c r="V7302" s="20">
        <v>45917</v>
      </c>
      <c r="W7302" s="21">
        <v>9</v>
      </c>
      <c r="X7302" s="20">
        <v>45929</v>
      </c>
      <c r="Y7302" s="20">
        <v>45924</v>
      </c>
      <c r="Z7302" s="48">
        <v>9</v>
      </c>
      <c r="AA7302">
        <v>2025</v>
      </c>
      <c r="AB7302" s="45">
        <v>73327</v>
      </c>
      <c r="AC7302" s="45">
        <v>73327</v>
      </c>
      <c r="AK7302" s="10"/>
    </row>
    <row r="7303" spans="1:37">
      <c r="A7303" t="s">
        <v>45</v>
      </c>
      <c r="B7303" t="s">
        <v>46</v>
      </c>
      <c r="C7303" t="s">
        <v>47</v>
      </c>
      <c r="D7303" t="s">
        <v>7709</v>
      </c>
      <c r="E7303" t="s">
        <v>88</v>
      </c>
      <c r="F7303" t="s">
        <v>79</v>
      </c>
      <c r="G7303" t="s">
        <v>51</v>
      </c>
      <c r="H7303" s="20" t="s">
        <v>52</v>
      </c>
      <c r="I7303" t="s">
        <v>53</v>
      </c>
      <c r="J7303" t="s">
        <v>54</v>
      </c>
      <c r="K7303">
        <v>3</v>
      </c>
      <c r="L7303" t="s">
        <v>55</v>
      </c>
      <c r="M7303" t="s">
        <v>77</v>
      </c>
      <c r="N7303" t="s">
        <v>89</v>
      </c>
      <c r="O7303" s="21" t="s">
        <v>58</v>
      </c>
      <c r="P7303" s="21" t="s">
        <v>119</v>
      </c>
      <c r="Q7303" s="20" t="s">
        <v>939</v>
      </c>
      <c r="R7303" s="21" t="s">
        <v>940</v>
      </c>
      <c r="S7303" s="35">
        <v>1</v>
      </c>
      <c r="T7303" s="22">
        <v>1</v>
      </c>
      <c r="U7303" s="20" t="s">
        <v>62</v>
      </c>
      <c r="V7303" s="20">
        <v>45917</v>
      </c>
      <c r="W7303" s="21">
        <v>9</v>
      </c>
      <c r="X7303" s="20">
        <v>45929</v>
      </c>
      <c r="Y7303" s="20">
        <v>45924</v>
      </c>
      <c r="Z7303" s="48">
        <v>9</v>
      </c>
      <c r="AA7303">
        <v>2025</v>
      </c>
      <c r="AB7303" s="45">
        <v>93325</v>
      </c>
      <c r="AC7303" s="45">
        <v>93325</v>
      </c>
      <c r="AK7303" s="10"/>
    </row>
    <row r="7304" spans="1:37">
      <c r="A7304" t="s">
        <v>45</v>
      </c>
      <c r="B7304" t="s">
        <v>46</v>
      </c>
      <c r="C7304" t="s">
        <v>47</v>
      </c>
      <c r="D7304" t="s">
        <v>7710</v>
      </c>
      <c r="E7304" t="s">
        <v>88</v>
      </c>
      <c r="F7304" t="s">
        <v>79</v>
      </c>
      <c r="G7304" t="s">
        <v>51</v>
      </c>
      <c r="H7304" s="20" t="s">
        <v>52</v>
      </c>
      <c r="I7304" t="s">
        <v>53</v>
      </c>
      <c r="J7304" t="s">
        <v>54</v>
      </c>
      <c r="K7304">
        <v>3</v>
      </c>
      <c r="L7304" t="s">
        <v>55</v>
      </c>
      <c r="M7304" t="s">
        <v>77</v>
      </c>
      <c r="N7304" t="s">
        <v>89</v>
      </c>
      <c r="O7304" s="21" t="s">
        <v>58</v>
      </c>
      <c r="P7304" s="21" t="s">
        <v>119</v>
      </c>
      <c r="Q7304" s="20" t="s">
        <v>603</v>
      </c>
      <c r="R7304" s="21" t="s">
        <v>604</v>
      </c>
      <c r="S7304" s="35">
        <v>1</v>
      </c>
      <c r="T7304" s="22">
        <v>1</v>
      </c>
      <c r="U7304" s="20" t="s">
        <v>62</v>
      </c>
      <c r="V7304" s="20">
        <v>45917</v>
      </c>
      <c r="W7304" s="21">
        <v>9</v>
      </c>
      <c r="X7304" s="20">
        <v>45929</v>
      </c>
      <c r="Y7304" s="20">
        <v>45924</v>
      </c>
      <c r="Z7304" s="48">
        <v>9</v>
      </c>
      <c r="AA7304">
        <v>2025</v>
      </c>
      <c r="AB7304" s="45">
        <v>62494</v>
      </c>
      <c r="AC7304" s="45">
        <v>62494</v>
      </c>
      <c r="AK7304" s="10"/>
    </row>
    <row r="7305" spans="1:37">
      <c r="A7305" t="s">
        <v>45</v>
      </c>
      <c r="B7305" t="s">
        <v>46</v>
      </c>
      <c r="C7305" t="s">
        <v>47</v>
      </c>
      <c r="D7305" t="s">
        <v>7711</v>
      </c>
      <c r="E7305" t="s">
        <v>88</v>
      </c>
      <c r="F7305" t="s">
        <v>79</v>
      </c>
      <c r="G7305" t="s">
        <v>51</v>
      </c>
      <c r="H7305" s="20" t="s">
        <v>52</v>
      </c>
      <c r="I7305" t="s">
        <v>53</v>
      </c>
      <c r="J7305" t="s">
        <v>54</v>
      </c>
      <c r="K7305">
        <v>3</v>
      </c>
      <c r="L7305" t="s">
        <v>55</v>
      </c>
      <c r="M7305" t="s">
        <v>56</v>
      </c>
      <c r="N7305" t="s">
        <v>57</v>
      </c>
      <c r="O7305" s="21" t="s">
        <v>58</v>
      </c>
      <c r="P7305" s="21" t="s">
        <v>64</v>
      </c>
      <c r="Q7305" s="20" t="s">
        <v>230</v>
      </c>
      <c r="R7305" s="21" t="s">
        <v>231</v>
      </c>
      <c r="S7305" s="35">
        <v>1</v>
      </c>
      <c r="T7305" s="22">
        <v>1</v>
      </c>
      <c r="U7305" s="20" t="s">
        <v>62</v>
      </c>
      <c r="V7305" s="20">
        <v>45916</v>
      </c>
      <c r="W7305" s="21">
        <v>9</v>
      </c>
      <c r="X7305" s="20">
        <v>45929</v>
      </c>
      <c r="Y7305" s="20">
        <v>45924</v>
      </c>
      <c r="Z7305" s="48">
        <v>9</v>
      </c>
      <c r="AA7305">
        <v>2025</v>
      </c>
      <c r="AB7305" s="45">
        <v>58817</v>
      </c>
      <c r="AC7305" s="45">
        <v>58817</v>
      </c>
      <c r="AK7305" s="10"/>
    </row>
    <row r="7306" spans="1:37">
      <c r="A7306" t="s">
        <v>45</v>
      </c>
      <c r="B7306" t="s">
        <v>46</v>
      </c>
      <c r="C7306" t="s">
        <v>47</v>
      </c>
      <c r="D7306" t="s">
        <v>7712</v>
      </c>
      <c r="E7306" t="s">
        <v>88</v>
      </c>
      <c r="F7306" t="s">
        <v>79</v>
      </c>
      <c r="G7306" t="s">
        <v>51</v>
      </c>
      <c r="H7306" s="20" t="s">
        <v>52</v>
      </c>
      <c r="I7306" t="s">
        <v>53</v>
      </c>
      <c r="J7306" t="s">
        <v>54</v>
      </c>
      <c r="K7306">
        <v>3</v>
      </c>
      <c r="L7306" t="s">
        <v>55</v>
      </c>
      <c r="M7306" t="s">
        <v>56</v>
      </c>
      <c r="N7306" t="s">
        <v>57</v>
      </c>
      <c r="O7306" s="21" t="s">
        <v>58</v>
      </c>
      <c r="P7306" s="21" t="s">
        <v>207</v>
      </c>
      <c r="Q7306" s="20" t="s">
        <v>2365</v>
      </c>
      <c r="R7306" s="21" t="s">
        <v>2366</v>
      </c>
      <c r="S7306" s="35">
        <v>1</v>
      </c>
      <c r="T7306" s="22">
        <v>1</v>
      </c>
      <c r="U7306" s="20" t="s">
        <v>62</v>
      </c>
      <c r="V7306" s="20">
        <v>45916</v>
      </c>
      <c r="W7306" s="21">
        <v>9</v>
      </c>
      <c r="X7306" s="20">
        <v>45926</v>
      </c>
      <c r="Y7306" s="20">
        <v>45924</v>
      </c>
      <c r="Z7306" s="48">
        <v>9</v>
      </c>
      <c r="AA7306">
        <v>2025</v>
      </c>
      <c r="AB7306" s="45">
        <v>53119</v>
      </c>
      <c r="AC7306" s="45">
        <v>53119</v>
      </c>
      <c r="AK7306" s="10"/>
    </row>
    <row r="7307" spans="1:37">
      <c r="A7307" t="s">
        <v>45</v>
      </c>
      <c r="B7307" t="s">
        <v>46</v>
      </c>
      <c r="C7307" t="s">
        <v>47</v>
      </c>
      <c r="D7307" t="s">
        <v>7713</v>
      </c>
      <c r="E7307" t="s">
        <v>88</v>
      </c>
      <c r="F7307" t="s">
        <v>79</v>
      </c>
      <c r="G7307" t="s">
        <v>51</v>
      </c>
      <c r="H7307" s="20" t="s">
        <v>52</v>
      </c>
      <c r="I7307" t="s">
        <v>53</v>
      </c>
      <c r="J7307" t="s">
        <v>54</v>
      </c>
      <c r="K7307">
        <v>3</v>
      </c>
      <c r="L7307" t="s">
        <v>55</v>
      </c>
      <c r="M7307" t="s">
        <v>77</v>
      </c>
      <c r="N7307" t="s">
        <v>89</v>
      </c>
      <c r="O7307" s="21" t="s">
        <v>58</v>
      </c>
      <c r="P7307" s="21" t="s">
        <v>90</v>
      </c>
      <c r="Q7307" s="20" t="s">
        <v>163</v>
      </c>
      <c r="R7307" s="21" t="s">
        <v>164</v>
      </c>
      <c r="S7307" s="35">
        <v>1</v>
      </c>
      <c r="T7307" s="22">
        <v>1</v>
      </c>
      <c r="U7307" s="20" t="s">
        <v>62</v>
      </c>
      <c r="V7307" s="20">
        <v>45917</v>
      </c>
      <c r="W7307" s="21">
        <v>9</v>
      </c>
      <c r="X7307" s="20">
        <v>45926</v>
      </c>
      <c r="Y7307" s="20">
        <v>45924</v>
      </c>
      <c r="Z7307" s="48">
        <v>9</v>
      </c>
      <c r="AA7307">
        <v>2025</v>
      </c>
      <c r="AB7307" s="45">
        <v>40620</v>
      </c>
      <c r="AC7307" s="45">
        <v>40620</v>
      </c>
      <c r="AK7307" s="10"/>
    </row>
    <row r="7308" spans="1:37">
      <c r="A7308" t="s">
        <v>45</v>
      </c>
      <c r="B7308" t="s">
        <v>46</v>
      </c>
      <c r="C7308" t="s">
        <v>47</v>
      </c>
      <c r="D7308" t="s">
        <v>7714</v>
      </c>
      <c r="E7308" t="s">
        <v>88</v>
      </c>
      <c r="F7308" t="s">
        <v>79</v>
      </c>
      <c r="G7308" t="s">
        <v>51</v>
      </c>
      <c r="H7308" s="20" t="s">
        <v>52</v>
      </c>
      <c r="I7308" t="s">
        <v>53</v>
      </c>
      <c r="J7308" t="s">
        <v>54</v>
      </c>
      <c r="K7308">
        <v>3</v>
      </c>
      <c r="L7308" t="s">
        <v>55</v>
      </c>
      <c r="M7308" t="s">
        <v>77</v>
      </c>
      <c r="N7308" t="s">
        <v>89</v>
      </c>
      <c r="O7308" s="21" t="s">
        <v>58</v>
      </c>
      <c r="P7308" s="21" t="s">
        <v>150</v>
      </c>
      <c r="Q7308" s="20" t="s">
        <v>7701</v>
      </c>
      <c r="R7308" s="21" t="s">
        <v>5876</v>
      </c>
      <c r="S7308" s="35">
        <v>1</v>
      </c>
      <c r="T7308" s="22">
        <v>1</v>
      </c>
      <c r="U7308" s="20" t="s">
        <v>62</v>
      </c>
      <c r="V7308" s="20">
        <v>45917</v>
      </c>
      <c r="W7308" s="21">
        <v>9</v>
      </c>
      <c r="X7308" s="20">
        <v>45926</v>
      </c>
      <c r="Y7308" s="20">
        <v>45924</v>
      </c>
      <c r="Z7308" s="48">
        <v>9</v>
      </c>
      <c r="AA7308">
        <v>2025</v>
      </c>
      <c r="AB7308" s="45">
        <v>126665</v>
      </c>
      <c r="AC7308" s="45">
        <v>126665</v>
      </c>
      <c r="AK7308" s="10"/>
    </row>
    <row r="7309" spans="1:37">
      <c r="A7309" t="s">
        <v>45</v>
      </c>
      <c r="B7309" t="s">
        <v>46</v>
      </c>
      <c r="C7309" t="s">
        <v>47</v>
      </c>
      <c r="D7309" t="s">
        <v>7715</v>
      </c>
      <c r="E7309" t="s">
        <v>88</v>
      </c>
      <c r="F7309" t="s">
        <v>79</v>
      </c>
      <c r="G7309" t="s">
        <v>51</v>
      </c>
      <c r="H7309" s="20" t="s">
        <v>52</v>
      </c>
      <c r="I7309" t="s">
        <v>53</v>
      </c>
      <c r="J7309" t="s">
        <v>54</v>
      </c>
      <c r="K7309">
        <v>3</v>
      </c>
      <c r="L7309" t="s">
        <v>55</v>
      </c>
      <c r="M7309" t="s">
        <v>77</v>
      </c>
      <c r="N7309" t="s">
        <v>89</v>
      </c>
      <c r="O7309" s="21" t="s">
        <v>58</v>
      </c>
      <c r="P7309" s="21" t="s">
        <v>366</v>
      </c>
      <c r="Q7309" s="20" t="s">
        <v>4004</v>
      </c>
      <c r="R7309" s="21" t="s">
        <v>4005</v>
      </c>
      <c r="S7309" s="35">
        <v>1</v>
      </c>
      <c r="T7309" s="22">
        <v>1</v>
      </c>
      <c r="U7309" s="20" t="s">
        <v>62</v>
      </c>
      <c r="V7309" s="20">
        <v>45919</v>
      </c>
      <c r="W7309" s="21">
        <v>9</v>
      </c>
      <c r="X7309" s="20">
        <v>45930</v>
      </c>
      <c r="Y7309" s="20">
        <v>45924</v>
      </c>
      <c r="Z7309" s="48">
        <v>9</v>
      </c>
      <c r="AA7309">
        <v>2025</v>
      </c>
      <c r="AB7309" s="45">
        <v>62493</v>
      </c>
      <c r="AC7309" s="45">
        <v>62493</v>
      </c>
      <c r="AK7309" s="10"/>
    </row>
    <row r="7310" spans="1:37">
      <c r="A7310" t="s">
        <v>45</v>
      </c>
      <c r="B7310" t="s">
        <v>46</v>
      </c>
      <c r="C7310" t="s">
        <v>47</v>
      </c>
      <c r="D7310" t="s">
        <v>7716</v>
      </c>
      <c r="E7310" t="s">
        <v>88</v>
      </c>
      <c r="F7310" t="s">
        <v>79</v>
      </c>
      <c r="G7310" t="s">
        <v>51</v>
      </c>
      <c r="H7310" s="20" t="s">
        <v>52</v>
      </c>
      <c r="I7310" t="s">
        <v>53</v>
      </c>
      <c r="J7310" t="s">
        <v>54</v>
      </c>
      <c r="K7310">
        <v>3</v>
      </c>
      <c r="L7310" t="s">
        <v>55</v>
      </c>
      <c r="M7310" t="s">
        <v>56</v>
      </c>
      <c r="N7310" t="s">
        <v>57</v>
      </c>
      <c r="O7310" s="21" t="s">
        <v>58</v>
      </c>
      <c r="P7310" s="21" t="s">
        <v>64</v>
      </c>
      <c r="Q7310" s="20" t="s">
        <v>885</v>
      </c>
      <c r="R7310" s="21" t="s">
        <v>886</v>
      </c>
      <c r="S7310" s="35">
        <v>1</v>
      </c>
      <c r="T7310" s="22">
        <v>1</v>
      </c>
      <c r="U7310" s="20" t="s">
        <v>62</v>
      </c>
      <c r="V7310" s="20">
        <v>45920</v>
      </c>
      <c r="W7310" s="21">
        <v>9</v>
      </c>
      <c r="X7310" s="20">
        <v>45929</v>
      </c>
      <c r="Y7310" s="20">
        <v>45924</v>
      </c>
      <c r="Z7310" s="48">
        <v>9</v>
      </c>
      <c r="AA7310">
        <v>2025</v>
      </c>
      <c r="AB7310" s="45">
        <v>123523</v>
      </c>
      <c r="AC7310" s="45">
        <v>123523</v>
      </c>
      <c r="AK7310" s="10"/>
    </row>
    <row r="7311" spans="1:37">
      <c r="A7311" t="s">
        <v>45</v>
      </c>
      <c r="B7311" t="s">
        <v>46</v>
      </c>
      <c r="C7311" t="s">
        <v>47</v>
      </c>
      <c r="D7311" t="s">
        <v>7717</v>
      </c>
      <c r="E7311" t="s">
        <v>88</v>
      </c>
      <c r="F7311" t="s">
        <v>79</v>
      </c>
      <c r="G7311" t="s">
        <v>51</v>
      </c>
      <c r="H7311" s="20" t="s">
        <v>52</v>
      </c>
      <c r="I7311" t="s">
        <v>53</v>
      </c>
      <c r="J7311" t="s">
        <v>54</v>
      </c>
      <c r="K7311">
        <v>3</v>
      </c>
      <c r="L7311" t="s">
        <v>55</v>
      </c>
      <c r="M7311" t="s">
        <v>56</v>
      </c>
      <c r="N7311" t="s">
        <v>57</v>
      </c>
      <c r="O7311" s="21" t="s">
        <v>58</v>
      </c>
      <c r="P7311" s="21" t="s">
        <v>64</v>
      </c>
      <c r="Q7311" s="20" t="s">
        <v>885</v>
      </c>
      <c r="R7311" s="21" t="s">
        <v>886</v>
      </c>
      <c r="S7311" s="35">
        <v>1</v>
      </c>
      <c r="T7311" s="22">
        <v>1</v>
      </c>
      <c r="U7311" s="20" t="s">
        <v>62</v>
      </c>
      <c r="V7311" s="20">
        <v>45920</v>
      </c>
      <c r="W7311" s="21">
        <v>9</v>
      </c>
      <c r="X7311" s="20">
        <v>45929</v>
      </c>
      <c r="Y7311" s="20">
        <v>45924</v>
      </c>
      <c r="Z7311" s="48">
        <v>9</v>
      </c>
      <c r="AA7311">
        <v>2025</v>
      </c>
      <c r="AB7311" s="45">
        <v>123523</v>
      </c>
      <c r="AC7311" s="45">
        <v>123523</v>
      </c>
      <c r="AK7311" s="10"/>
    </row>
    <row r="7312" spans="1:37">
      <c r="A7312" t="s">
        <v>45</v>
      </c>
      <c r="B7312" t="s">
        <v>46</v>
      </c>
      <c r="C7312" t="s">
        <v>47</v>
      </c>
      <c r="D7312" t="s">
        <v>7718</v>
      </c>
      <c r="E7312" t="s">
        <v>88</v>
      </c>
      <c r="F7312" t="s">
        <v>79</v>
      </c>
      <c r="G7312" t="s">
        <v>51</v>
      </c>
      <c r="H7312" s="20" t="s">
        <v>52</v>
      </c>
      <c r="I7312" t="s">
        <v>53</v>
      </c>
      <c r="J7312" t="s">
        <v>54</v>
      </c>
      <c r="K7312">
        <v>3</v>
      </c>
      <c r="L7312" t="s">
        <v>55</v>
      </c>
      <c r="M7312" t="s">
        <v>56</v>
      </c>
      <c r="N7312" t="s">
        <v>57</v>
      </c>
      <c r="O7312" s="21" t="s">
        <v>58</v>
      </c>
      <c r="P7312" s="21" t="s">
        <v>64</v>
      </c>
      <c r="Q7312" s="20" t="s">
        <v>94</v>
      </c>
      <c r="R7312" s="21" t="s">
        <v>95</v>
      </c>
      <c r="S7312" s="35">
        <v>1</v>
      </c>
      <c r="T7312" s="22">
        <v>1</v>
      </c>
      <c r="U7312" s="20" t="s">
        <v>62</v>
      </c>
      <c r="V7312" s="20">
        <v>45920</v>
      </c>
      <c r="W7312" s="21">
        <v>9</v>
      </c>
      <c r="X7312" s="20">
        <v>45929</v>
      </c>
      <c r="Y7312" s="20">
        <v>45924</v>
      </c>
      <c r="Z7312" s="48">
        <v>9</v>
      </c>
      <c r="AA7312">
        <v>2025</v>
      </c>
      <c r="AB7312" s="45">
        <v>31242</v>
      </c>
      <c r="AC7312" s="45">
        <v>31242</v>
      </c>
      <c r="AK7312" s="10"/>
    </row>
    <row r="7313" spans="1:37">
      <c r="A7313" t="s">
        <v>45</v>
      </c>
      <c r="B7313" t="s">
        <v>46</v>
      </c>
      <c r="C7313" t="s">
        <v>47</v>
      </c>
      <c r="D7313" t="s">
        <v>7719</v>
      </c>
      <c r="E7313" t="s">
        <v>88</v>
      </c>
      <c r="F7313" t="s">
        <v>79</v>
      </c>
      <c r="G7313" t="s">
        <v>51</v>
      </c>
      <c r="H7313" s="20" t="s">
        <v>52</v>
      </c>
      <c r="I7313" t="s">
        <v>53</v>
      </c>
      <c r="J7313" t="s">
        <v>54</v>
      </c>
      <c r="K7313">
        <v>3</v>
      </c>
      <c r="L7313" t="s">
        <v>55</v>
      </c>
      <c r="M7313" t="s">
        <v>77</v>
      </c>
      <c r="N7313" t="s">
        <v>89</v>
      </c>
      <c r="O7313" s="21" t="s">
        <v>58</v>
      </c>
      <c r="P7313" s="21" t="s">
        <v>90</v>
      </c>
      <c r="Q7313" s="20" t="s">
        <v>214</v>
      </c>
      <c r="R7313" s="21" t="s">
        <v>215</v>
      </c>
      <c r="S7313" s="35">
        <v>1</v>
      </c>
      <c r="T7313" s="22">
        <v>1</v>
      </c>
      <c r="U7313" s="20" t="s">
        <v>62</v>
      </c>
      <c r="V7313" s="20">
        <v>45921</v>
      </c>
      <c r="W7313" s="21">
        <v>9</v>
      </c>
      <c r="X7313" s="20">
        <v>45930</v>
      </c>
      <c r="Y7313" s="20">
        <v>45924</v>
      </c>
      <c r="Z7313" s="48">
        <v>9</v>
      </c>
      <c r="AA7313">
        <v>2025</v>
      </c>
      <c r="AB7313" s="45">
        <v>46871</v>
      </c>
      <c r="AC7313" s="45">
        <v>46871</v>
      </c>
      <c r="AK7313" s="10"/>
    </row>
    <row r="7314" spans="1:37">
      <c r="A7314" t="s">
        <v>45</v>
      </c>
      <c r="B7314" t="s">
        <v>46</v>
      </c>
      <c r="C7314" t="s">
        <v>47</v>
      </c>
      <c r="D7314" t="s">
        <v>7720</v>
      </c>
      <c r="E7314" t="s">
        <v>88</v>
      </c>
      <c r="F7314" t="s">
        <v>79</v>
      </c>
      <c r="G7314" t="s">
        <v>51</v>
      </c>
      <c r="H7314" s="20" t="s">
        <v>52</v>
      </c>
      <c r="I7314" t="s">
        <v>53</v>
      </c>
      <c r="J7314" t="s">
        <v>54</v>
      </c>
      <c r="K7314">
        <v>3</v>
      </c>
      <c r="L7314" t="s">
        <v>55</v>
      </c>
      <c r="M7314" t="s">
        <v>77</v>
      </c>
      <c r="N7314" t="s">
        <v>89</v>
      </c>
      <c r="O7314" s="21" t="s">
        <v>58</v>
      </c>
      <c r="P7314" s="21" t="s">
        <v>126</v>
      </c>
      <c r="Q7314" s="20" t="s">
        <v>892</v>
      </c>
      <c r="R7314" s="21" t="s">
        <v>893</v>
      </c>
      <c r="S7314" s="35">
        <v>1</v>
      </c>
      <c r="T7314" s="22">
        <v>1</v>
      </c>
      <c r="U7314" s="20" t="s">
        <v>62</v>
      </c>
      <c r="V7314" s="20">
        <v>45920</v>
      </c>
      <c r="W7314" s="21">
        <v>9</v>
      </c>
      <c r="X7314" s="20">
        <v>45929</v>
      </c>
      <c r="Y7314" s="20">
        <v>45924</v>
      </c>
      <c r="Z7314" s="48">
        <v>9</v>
      </c>
      <c r="AA7314">
        <v>2025</v>
      </c>
      <c r="AB7314" s="45">
        <v>28119</v>
      </c>
      <c r="AC7314" s="45">
        <v>28119</v>
      </c>
      <c r="AK7314" s="10"/>
    </row>
    <row r="7315" spans="1:37">
      <c r="A7315" t="s">
        <v>45</v>
      </c>
      <c r="B7315" t="s">
        <v>46</v>
      </c>
      <c r="C7315" t="s">
        <v>47</v>
      </c>
      <c r="D7315" t="s">
        <v>7721</v>
      </c>
      <c r="E7315" t="s">
        <v>88</v>
      </c>
      <c r="F7315" t="s">
        <v>79</v>
      </c>
      <c r="G7315" t="s">
        <v>51</v>
      </c>
      <c r="H7315" s="20" t="s">
        <v>52</v>
      </c>
      <c r="I7315" t="s">
        <v>53</v>
      </c>
      <c r="J7315" t="s">
        <v>54</v>
      </c>
      <c r="K7315">
        <v>3</v>
      </c>
      <c r="L7315" t="s">
        <v>55</v>
      </c>
      <c r="M7315" t="s">
        <v>56</v>
      </c>
      <c r="N7315" t="s">
        <v>57</v>
      </c>
      <c r="O7315" s="21" t="s">
        <v>58</v>
      </c>
      <c r="P7315" s="21" t="s">
        <v>64</v>
      </c>
      <c r="Q7315" s="20" t="s">
        <v>224</v>
      </c>
      <c r="R7315" s="21" t="s">
        <v>225</v>
      </c>
      <c r="S7315" s="35">
        <v>1</v>
      </c>
      <c r="T7315" s="22">
        <v>1</v>
      </c>
      <c r="U7315" s="20" t="s">
        <v>62</v>
      </c>
      <c r="V7315" s="20">
        <v>45917</v>
      </c>
      <c r="W7315" s="21">
        <v>9</v>
      </c>
      <c r="X7315" s="20">
        <v>45926</v>
      </c>
      <c r="Y7315" s="20">
        <v>45924</v>
      </c>
      <c r="Z7315" s="48">
        <v>9</v>
      </c>
      <c r="AA7315">
        <v>2025</v>
      </c>
      <c r="AB7315" s="45">
        <v>129405</v>
      </c>
      <c r="AC7315" s="45">
        <v>129405</v>
      </c>
      <c r="AK7315" s="10"/>
    </row>
    <row r="7316" spans="1:37">
      <c r="A7316" t="s">
        <v>45</v>
      </c>
      <c r="B7316" t="s">
        <v>46</v>
      </c>
      <c r="C7316" t="s">
        <v>47</v>
      </c>
      <c r="D7316" t="s">
        <v>7722</v>
      </c>
      <c r="E7316" t="s">
        <v>88</v>
      </c>
      <c r="F7316" t="s">
        <v>79</v>
      </c>
      <c r="G7316" t="s">
        <v>51</v>
      </c>
      <c r="H7316" s="20" t="s">
        <v>52</v>
      </c>
      <c r="I7316" t="s">
        <v>53</v>
      </c>
      <c r="J7316" t="s">
        <v>54</v>
      </c>
      <c r="K7316">
        <v>3</v>
      </c>
      <c r="L7316" t="s">
        <v>55</v>
      </c>
      <c r="M7316" t="s">
        <v>77</v>
      </c>
      <c r="N7316" t="s">
        <v>89</v>
      </c>
      <c r="O7316" s="21" t="s">
        <v>58</v>
      </c>
      <c r="P7316" s="21" t="s">
        <v>119</v>
      </c>
      <c r="Q7316" s="20" t="s">
        <v>988</v>
      </c>
      <c r="R7316" s="21" t="s">
        <v>989</v>
      </c>
      <c r="S7316" s="35">
        <v>1</v>
      </c>
      <c r="T7316" s="22">
        <v>1</v>
      </c>
      <c r="U7316" s="20" t="s">
        <v>62</v>
      </c>
      <c r="V7316" s="20">
        <v>45924</v>
      </c>
      <c r="W7316" s="21">
        <v>9</v>
      </c>
      <c r="X7316" s="20">
        <v>45929</v>
      </c>
      <c r="Y7316" s="20">
        <v>45929</v>
      </c>
      <c r="Z7316" s="48">
        <v>9</v>
      </c>
      <c r="AA7316">
        <v>2025</v>
      </c>
      <c r="AB7316" s="45">
        <v>73327</v>
      </c>
      <c r="AC7316" s="45">
        <v>73327</v>
      </c>
      <c r="AK7316" s="10"/>
    </row>
    <row r="7317" spans="1:37">
      <c r="A7317" t="s">
        <v>45</v>
      </c>
      <c r="B7317" t="s">
        <v>46</v>
      </c>
      <c r="C7317" t="s">
        <v>47</v>
      </c>
      <c r="D7317" t="s">
        <v>7723</v>
      </c>
      <c r="E7317" t="s">
        <v>88</v>
      </c>
      <c r="F7317" t="s">
        <v>79</v>
      </c>
      <c r="G7317" t="s">
        <v>51</v>
      </c>
      <c r="H7317" s="20" t="s">
        <v>52</v>
      </c>
      <c r="I7317" t="s">
        <v>53</v>
      </c>
      <c r="J7317" t="s">
        <v>54</v>
      </c>
      <c r="K7317">
        <v>3</v>
      </c>
      <c r="L7317" t="s">
        <v>55</v>
      </c>
      <c r="M7317" t="s">
        <v>56</v>
      </c>
      <c r="N7317" t="s">
        <v>57</v>
      </c>
      <c r="O7317" s="21" t="s">
        <v>58</v>
      </c>
      <c r="P7317" s="21" t="s">
        <v>64</v>
      </c>
      <c r="Q7317" s="20" t="s">
        <v>2467</v>
      </c>
      <c r="R7317" s="21" t="s">
        <v>2468</v>
      </c>
      <c r="S7317" s="35">
        <v>1</v>
      </c>
      <c r="T7317" s="22">
        <v>1</v>
      </c>
      <c r="U7317" s="20" t="s">
        <v>62</v>
      </c>
      <c r="V7317" s="20">
        <v>45924</v>
      </c>
      <c r="W7317" s="21">
        <v>9</v>
      </c>
      <c r="X7317" s="20">
        <v>45930</v>
      </c>
      <c r="Y7317" s="20">
        <v>45929</v>
      </c>
      <c r="Z7317" s="48">
        <v>9</v>
      </c>
      <c r="AA7317">
        <v>2025</v>
      </c>
      <c r="AB7317" s="45">
        <v>106242</v>
      </c>
      <c r="AC7317" s="45">
        <v>106242</v>
      </c>
      <c r="AK7317" s="10"/>
    </row>
    <row r="7318" spans="1:37">
      <c r="A7318" t="s">
        <v>45</v>
      </c>
      <c r="B7318" t="s">
        <v>46</v>
      </c>
      <c r="C7318" t="s">
        <v>47</v>
      </c>
      <c r="D7318" t="s">
        <v>7724</v>
      </c>
      <c r="E7318" t="s">
        <v>88</v>
      </c>
      <c r="F7318" t="s">
        <v>79</v>
      </c>
      <c r="G7318" t="s">
        <v>51</v>
      </c>
      <c r="H7318" s="20" t="s">
        <v>52</v>
      </c>
      <c r="I7318" t="s">
        <v>53</v>
      </c>
      <c r="J7318" t="s">
        <v>54</v>
      </c>
      <c r="K7318">
        <v>3</v>
      </c>
      <c r="L7318" t="s">
        <v>55</v>
      </c>
      <c r="M7318" t="s">
        <v>77</v>
      </c>
      <c r="N7318" t="s">
        <v>89</v>
      </c>
      <c r="O7318" s="21" t="s">
        <v>58</v>
      </c>
      <c r="P7318" s="21" t="s">
        <v>90</v>
      </c>
      <c r="Q7318" s="20" t="s">
        <v>2723</v>
      </c>
      <c r="R7318" s="21" t="s">
        <v>2724</v>
      </c>
      <c r="S7318" s="35">
        <v>1</v>
      </c>
      <c r="T7318" s="22">
        <v>1</v>
      </c>
      <c r="U7318" s="20" t="s">
        <v>62</v>
      </c>
      <c r="V7318" s="20">
        <v>45924</v>
      </c>
      <c r="W7318" s="21">
        <v>9</v>
      </c>
      <c r="X7318" s="20">
        <v>45931</v>
      </c>
      <c r="Y7318" s="20">
        <v>45926</v>
      </c>
      <c r="Z7318" s="48">
        <v>9</v>
      </c>
      <c r="AA7318">
        <v>2025</v>
      </c>
      <c r="AB7318" s="45">
        <v>81245</v>
      </c>
      <c r="AC7318" s="45">
        <v>81245</v>
      </c>
      <c r="AK7318" s="10"/>
    </row>
    <row r="7319" spans="1:37">
      <c r="A7319" t="s">
        <v>45</v>
      </c>
      <c r="B7319" t="s">
        <v>46</v>
      </c>
      <c r="C7319" t="s">
        <v>47</v>
      </c>
      <c r="D7319" t="s">
        <v>7725</v>
      </c>
      <c r="E7319" t="s">
        <v>88</v>
      </c>
      <c r="F7319" t="s">
        <v>79</v>
      </c>
      <c r="G7319" t="s">
        <v>51</v>
      </c>
      <c r="H7319" s="20" t="s">
        <v>52</v>
      </c>
      <c r="I7319" t="s">
        <v>53</v>
      </c>
      <c r="J7319" t="s">
        <v>54</v>
      </c>
      <c r="K7319">
        <v>3</v>
      </c>
      <c r="L7319" t="s">
        <v>55</v>
      </c>
      <c r="M7319" t="s">
        <v>77</v>
      </c>
      <c r="N7319" t="s">
        <v>89</v>
      </c>
      <c r="O7319" s="21" t="s">
        <v>58</v>
      </c>
      <c r="P7319" s="21" t="s">
        <v>119</v>
      </c>
      <c r="Q7319" s="20" t="s">
        <v>6589</v>
      </c>
      <c r="R7319" s="21" t="s">
        <v>6590</v>
      </c>
      <c r="S7319" s="35">
        <v>1</v>
      </c>
      <c r="T7319" s="22">
        <v>1</v>
      </c>
      <c r="U7319" s="20" t="s">
        <v>62</v>
      </c>
      <c r="V7319" s="20">
        <v>45918</v>
      </c>
      <c r="W7319" s="21">
        <v>9</v>
      </c>
      <c r="X7319" s="20">
        <v>45929</v>
      </c>
      <c r="Y7319" s="20">
        <v>45924</v>
      </c>
      <c r="Z7319" s="48">
        <v>9</v>
      </c>
      <c r="AA7319">
        <v>2025</v>
      </c>
      <c r="AB7319" s="45">
        <v>74995</v>
      </c>
      <c r="AC7319" s="45">
        <v>74995</v>
      </c>
      <c r="AK7319" s="10"/>
    </row>
    <row r="7320" spans="1:37">
      <c r="A7320" t="s">
        <v>45</v>
      </c>
      <c r="B7320" t="s">
        <v>46</v>
      </c>
      <c r="C7320" t="s">
        <v>47</v>
      </c>
      <c r="D7320" t="s">
        <v>7726</v>
      </c>
      <c r="E7320" t="s">
        <v>88</v>
      </c>
      <c r="F7320" t="s">
        <v>79</v>
      </c>
      <c r="G7320" t="s">
        <v>51</v>
      </c>
      <c r="H7320" s="20" t="s">
        <v>52</v>
      </c>
      <c r="I7320" t="s">
        <v>53</v>
      </c>
      <c r="J7320" t="s">
        <v>54</v>
      </c>
      <c r="K7320">
        <v>3</v>
      </c>
      <c r="L7320" t="s">
        <v>55</v>
      </c>
      <c r="M7320" t="s">
        <v>77</v>
      </c>
      <c r="N7320" t="s">
        <v>89</v>
      </c>
      <c r="O7320" s="21" t="s">
        <v>58</v>
      </c>
      <c r="P7320" s="21" t="s">
        <v>126</v>
      </c>
      <c r="Q7320" s="20" t="s">
        <v>1746</v>
      </c>
      <c r="R7320" s="21" t="s">
        <v>1747</v>
      </c>
      <c r="S7320" s="35">
        <v>1</v>
      </c>
      <c r="T7320" s="22">
        <v>1</v>
      </c>
      <c r="U7320" s="20" t="s">
        <v>62</v>
      </c>
      <c r="V7320" s="20">
        <v>45923</v>
      </c>
      <c r="W7320" s="21">
        <v>9</v>
      </c>
      <c r="X7320" s="20">
        <v>45930</v>
      </c>
      <c r="Y7320" s="20">
        <v>45926</v>
      </c>
      <c r="Z7320" s="48">
        <v>9</v>
      </c>
      <c r="AA7320">
        <v>2025</v>
      </c>
      <c r="AB7320" s="45">
        <v>21869</v>
      </c>
      <c r="AC7320" s="45">
        <v>21869</v>
      </c>
      <c r="AK7320" s="10"/>
    </row>
    <row r="7321" spans="1:37">
      <c r="A7321" t="s">
        <v>45</v>
      </c>
      <c r="B7321" t="s">
        <v>46</v>
      </c>
      <c r="C7321" t="s">
        <v>47</v>
      </c>
      <c r="D7321" t="s">
        <v>7727</v>
      </c>
      <c r="E7321" t="s">
        <v>88</v>
      </c>
      <c r="F7321" t="s">
        <v>79</v>
      </c>
      <c r="G7321" t="s">
        <v>51</v>
      </c>
      <c r="H7321" s="20" t="s">
        <v>52</v>
      </c>
      <c r="I7321" t="s">
        <v>53</v>
      </c>
      <c r="J7321" t="s">
        <v>54</v>
      </c>
      <c r="K7321">
        <v>3</v>
      </c>
      <c r="L7321" t="s">
        <v>55</v>
      </c>
      <c r="M7321" t="s">
        <v>56</v>
      </c>
      <c r="N7321" t="s">
        <v>57</v>
      </c>
      <c r="O7321" s="21" t="s">
        <v>58</v>
      </c>
      <c r="P7321" s="21" t="s">
        <v>64</v>
      </c>
      <c r="Q7321" s="20" t="s">
        <v>94</v>
      </c>
      <c r="R7321" s="21" t="s">
        <v>95</v>
      </c>
      <c r="S7321" s="35">
        <v>1</v>
      </c>
      <c r="T7321" s="22">
        <v>1</v>
      </c>
      <c r="U7321" s="20" t="s">
        <v>62</v>
      </c>
      <c r="V7321" s="20">
        <v>45917</v>
      </c>
      <c r="W7321" s="21">
        <v>9</v>
      </c>
      <c r="X7321" s="20">
        <v>45926</v>
      </c>
      <c r="Y7321" s="20">
        <v>45924</v>
      </c>
      <c r="Z7321" s="48">
        <v>9</v>
      </c>
      <c r="AA7321">
        <v>2025</v>
      </c>
      <c r="AB7321" s="45">
        <v>31242</v>
      </c>
      <c r="AC7321" s="45">
        <v>31242</v>
      </c>
      <c r="AK7321" s="10"/>
    </row>
    <row r="7322" spans="1:37">
      <c r="A7322" t="s">
        <v>45</v>
      </c>
      <c r="B7322" t="s">
        <v>46</v>
      </c>
      <c r="C7322" t="s">
        <v>47</v>
      </c>
      <c r="D7322" t="s">
        <v>7728</v>
      </c>
      <c r="E7322" t="s">
        <v>88</v>
      </c>
      <c r="F7322" t="s">
        <v>79</v>
      </c>
      <c r="G7322" t="s">
        <v>51</v>
      </c>
      <c r="H7322" s="20" t="s">
        <v>52</v>
      </c>
      <c r="I7322" t="s">
        <v>53</v>
      </c>
      <c r="J7322" t="s">
        <v>54</v>
      </c>
      <c r="K7322">
        <v>3</v>
      </c>
      <c r="L7322" t="s">
        <v>55</v>
      </c>
      <c r="M7322" t="s">
        <v>77</v>
      </c>
      <c r="N7322" t="s">
        <v>89</v>
      </c>
      <c r="O7322" s="21" t="s">
        <v>58</v>
      </c>
      <c r="P7322" s="21" t="s">
        <v>126</v>
      </c>
      <c r="Q7322" s="20" t="s">
        <v>1002</v>
      </c>
      <c r="R7322" s="21" t="s">
        <v>1003</v>
      </c>
      <c r="S7322" s="35">
        <v>1</v>
      </c>
      <c r="T7322" s="22">
        <v>1</v>
      </c>
      <c r="U7322" s="20" t="s">
        <v>62</v>
      </c>
      <c r="V7322" s="20">
        <v>45922</v>
      </c>
      <c r="W7322" s="21">
        <v>9</v>
      </c>
      <c r="X7322" s="20">
        <v>45929</v>
      </c>
      <c r="Y7322" s="20">
        <v>45924</v>
      </c>
      <c r="Z7322" s="48">
        <v>9</v>
      </c>
      <c r="AA7322">
        <v>2025</v>
      </c>
      <c r="AB7322" s="45">
        <v>34367</v>
      </c>
      <c r="AC7322" s="45">
        <v>34367</v>
      </c>
      <c r="AK7322" s="10"/>
    </row>
    <row r="7323" spans="1:37">
      <c r="A7323" t="s">
        <v>45</v>
      </c>
      <c r="B7323" t="s">
        <v>46</v>
      </c>
      <c r="C7323" t="s">
        <v>47</v>
      </c>
      <c r="D7323" t="s">
        <v>7729</v>
      </c>
      <c r="E7323" t="s">
        <v>88</v>
      </c>
      <c r="F7323" t="s">
        <v>79</v>
      </c>
      <c r="G7323" t="s">
        <v>51</v>
      </c>
      <c r="H7323" s="20" t="s">
        <v>52</v>
      </c>
      <c r="I7323" t="s">
        <v>53</v>
      </c>
      <c r="J7323" t="s">
        <v>54</v>
      </c>
      <c r="K7323">
        <v>3</v>
      </c>
      <c r="L7323" t="s">
        <v>55</v>
      </c>
      <c r="M7323" t="s">
        <v>77</v>
      </c>
      <c r="N7323" t="s">
        <v>89</v>
      </c>
      <c r="O7323" s="21" t="s">
        <v>58</v>
      </c>
      <c r="P7323" s="21" t="s">
        <v>90</v>
      </c>
      <c r="Q7323" s="20" t="s">
        <v>191</v>
      </c>
      <c r="R7323" s="21" t="s">
        <v>192</v>
      </c>
      <c r="S7323" s="35">
        <v>1</v>
      </c>
      <c r="T7323" s="22">
        <v>1</v>
      </c>
      <c r="U7323" s="20" t="s">
        <v>62</v>
      </c>
      <c r="V7323" s="20">
        <v>45922</v>
      </c>
      <c r="W7323" s="21">
        <v>9</v>
      </c>
      <c r="X7323" s="20">
        <v>45930</v>
      </c>
      <c r="Y7323" s="20">
        <v>45929</v>
      </c>
      <c r="Z7323" s="48">
        <v>9</v>
      </c>
      <c r="AA7323">
        <v>2025</v>
      </c>
      <c r="AB7323" s="45">
        <v>106656</v>
      </c>
      <c r="AC7323" s="45">
        <v>106656</v>
      </c>
      <c r="AK7323" s="10"/>
    </row>
    <row r="7324" spans="1:37">
      <c r="A7324" t="s">
        <v>45</v>
      </c>
      <c r="B7324" t="s">
        <v>46</v>
      </c>
      <c r="C7324" t="s">
        <v>47</v>
      </c>
      <c r="D7324" t="s">
        <v>7730</v>
      </c>
      <c r="E7324" t="s">
        <v>88</v>
      </c>
      <c r="F7324" t="s">
        <v>79</v>
      </c>
      <c r="G7324" t="s">
        <v>51</v>
      </c>
      <c r="H7324" s="20" t="s">
        <v>52</v>
      </c>
      <c r="I7324" t="s">
        <v>53</v>
      </c>
      <c r="J7324" t="s">
        <v>54</v>
      </c>
      <c r="K7324">
        <v>3</v>
      </c>
      <c r="L7324" t="s">
        <v>55</v>
      </c>
      <c r="M7324" t="s">
        <v>56</v>
      </c>
      <c r="N7324" t="s">
        <v>57</v>
      </c>
      <c r="O7324" s="21" t="s">
        <v>58</v>
      </c>
      <c r="P7324" s="21" t="s">
        <v>522</v>
      </c>
      <c r="Q7324" s="20" t="s">
        <v>1078</v>
      </c>
      <c r="R7324" s="21" t="s">
        <v>1079</v>
      </c>
      <c r="S7324" s="35">
        <v>1</v>
      </c>
      <c r="T7324" s="22">
        <v>1</v>
      </c>
      <c r="U7324" s="20" t="s">
        <v>62</v>
      </c>
      <c r="V7324" s="20">
        <v>45922</v>
      </c>
      <c r="W7324" s="21">
        <v>9</v>
      </c>
      <c r="X7324" s="20">
        <v>45929</v>
      </c>
      <c r="Y7324" s="20">
        <v>45924</v>
      </c>
      <c r="Z7324" s="48">
        <v>9</v>
      </c>
      <c r="AA7324">
        <v>2025</v>
      </c>
      <c r="AB7324" s="45">
        <v>46872</v>
      </c>
      <c r="AC7324" s="45">
        <v>46872</v>
      </c>
      <c r="AK7324" s="10"/>
    </row>
    <row r="7325" spans="1:37">
      <c r="A7325" t="s">
        <v>45</v>
      </c>
      <c r="B7325" t="s">
        <v>46</v>
      </c>
      <c r="C7325" t="s">
        <v>47</v>
      </c>
      <c r="D7325" t="s">
        <v>7731</v>
      </c>
      <c r="E7325" t="s">
        <v>88</v>
      </c>
      <c r="F7325" t="s">
        <v>79</v>
      </c>
      <c r="G7325" t="s">
        <v>51</v>
      </c>
      <c r="H7325" s="20" t="s">
        <v>52</v>
      </c>
      <c r="I7325" t="s">
        <v>53</v>
      </c>
      <c r="J7325" t="s">
        <v>54</v>
      </c>
      <c r="K7325">
        <v>3</v>
      </c>
      <c r="L7325" t="s">
        <v>55</v>
      </c>
      <c r="M7325" t="s">
        <v>77</v>
      </c>
      <c r="N7325" t="s">
        <v>89</v>
      </c>
      <c r="O7325" s="21" t="s">
        <v>58</v>
      </c>
      <c r="P7325" s="21" t="s">
        <v>119</v>
      </c>
      <c r="Q7325" s="20" t="s">
        <v>3415</v>
      </c>
      <c r="R7325" s="21" t="s">
        <v>3416</v>
      </c>
      <c r="S7325" s="35">
        <v>1</v>
      </c>
      <c r="T7325" s="22">
        <v>1</v>
      </c>
      <c r="U7325" s="20" t="s">
        <v>62</v>
      </c>
      <c r="V7325" s="20">
        <v>45924</v>
      </c>
      <c r="W7325" s="21">
        <v>9</v>
      </c>
      <c r="X7325" s="20">
        <v>45933</v>
      </c>
      <c r="Y7325" s="20">
        <v>45929</v>
      </c>
      <c r="Z7325" s="48">
        <v>9</v>
      </c>
      <c r="AA7325">
        <v>2025</v>
      </c>
      <c r="AB7325" s="45">
        <v>39992</v>
      </c>
      <c r="AC7325" s="45">
        <v>39992</v>
      </c>
      <c r="AK7325" s="10"/>
    </row>
    <row r="7326" spans="1:37">
      <c r="A7326" t="s">
        <v>45</v>
      </c>
      <c r="B7326" t="s">
        <v>46</v>
      </c>
      <c r="C7326" t="s">
        <v>47</v>
      </c>
      <c r="D7326" t="s">
        <v>7732</v>
      </c>
      <c r="E7326" t="s">
        <v>88</v>
      </c>
      <c r="F7326" t="s">
        <v>79</v>
      </c>
      <c r="G7326" t="s">
        <v>51</v>
      </c>
      <c r="H7326" s="20" t="s">
        <v>52</v>
      </c>
      <c r="I7326" t="s">
        <v>53</v>
      </c>
      <c r="J7326" t="s">
        <v>54</v>
      </c>
      <c r="K7326">
        <v>3</v>
      </c>
      <c r="L7326" t="s">
        <v>55</v>
      </c>
      <c r="M7326" t="s">
        <v>56</v>
      </c>
      <c r="N7326" t="s">
        <v>57</v>
      </c>
      <c r="O7326" s="21" t="s">
        <v>58</v>
      </c>
      <c r="P7326" s="21" t="s">
        <v>64</v>
      </c>
      <c r="Q7326" s="20" t="s">
        <v>2467</v>
      </c>
      <c r="R7326" s="21" t="s">
        <v>2468</v>
      </c>
      <c r="S7326" s="35">
        <v>1</v>
      </c>
      <c r="T7326" s="22">
        <v>1</v>
      </c>
      <c r="U7326" s="20" t="s">
        <v>62</v>
      </c>
      <c r="V7326" s="20">
        <v>45924</v>
      </c>
      <c r="W7326" s="21">
        <v>9</v>
      </c>
      <c r="X7326" s="20">
        <v>45932</v>
      </c>
      <c r="Y7326" s="20">
        <v>45929</v>
      </c>
      <c r="Z7326" s="48">
        <v>9</v>
      </c>
      <c r="AA7326">
        <v>2025</v>
      </c>
      <c r="AB7326" s="45">
        <v>106242</v>
      </c>
      <c r="AC7326" s="45">
        <v>106242</v>
      </c>
      <c r="AK7326" s="10"/>
    </row>
    <row r="7327" spans="1:37">
      <c r="A7327" t="s">
        <v>45</v>
      </c>
      <c r="B7327" t="s">
        <v>46</v>
      </c>
      <c r="C7327" t="s">
        <v>47</v>
      </c>
      <c r="D7327" t="s">
        <v>7733</v>
      </c>
      <c r="E7327" t="s">
        <v>88</v>
      </c>
      <c r="F7327" t="s">
        <v>79</v>
      </c>
      <c r="G7327" t="s">
        <v>51</v>
      </c>
      <c r="H7327" s="20" t="s">
        <v>52</v>
      </c>
      <c r="I7327" t="s">
        <v>53</v>
      </c>
      <c r="J7327" t="s">
        <v>54</v>
      </c>
      <c r="K7327">
        <v>3</v>
      </c>
      <c r="L7327" t="s">
        <v>55</v>
      </c>
      <c r="M7327" t="s">
        <v>77</v>
      </c>
      <c r="N7327" t="s">
        <v>89</v>
      </c>
      <c r="O7327" s="21" t="s">
        <v>58</v>
      </c>
      <c r="P7327" s="21" t="s">
        <v>119</v>
      </c>
      <c r="Q7327" s="20" t="s">
        <v>6891</v>
      </c>
      <c r="R7327" s="21" t="s">
        <v>6892</v>
      </c>
      <c r="S7327" s="35">
        <v>1</v>
      </c>
      <c r="T7327" s="22">
        <v>1</v>
      </c>
      <c r="U7327" s="20" t="s">
        <v>62</v>
      </c>
      <c r="V7327" s="20">
        <v>45922</v>
      </c>
      <c r="W7327" s="21">
        <v>9</v>
      </c>
      <c r="X7327" s="20">
        <v>45929</v>
      </c>
      <c r="Y7327" s="20">
        <v>45924</v>
      </c>
      <c r="Z7327" s="48">
        <v>9</v>
      </c>
      <c r="AA7327">
        <v>2025</v>
      </c>
      <c r="AB7327" s="45">
        <v>149988</v>
      </c>
      <c r="AC7327" s="45">
        <v>149988</v>
      </c>
      <c r="AK7327" s="10"/>
    </row>
    <row r="7328" spans="1:37">
      <c r="A7328" t="s">
        <v>45</v>
      </c>
      <c r="B7328" t="s">
        <v>46</v>
      </c>
      <c r="C7328" t="s">
        <v>47</v>
      </c>
      <c r="D7328" t="s">
        <v>7734</v>
      </c>
      <c r="E7328" t="s">
        <v>88</v>
      </c>
      <c r="F7328" t="s">
        <v>79</v>
      </c>
      <c r="G7328" t="s">
        <v>51</v>
      </c>
      <c r="H7328" s="20" t="s">
        <v>52</v>
      </c>
      <c r="I7328" t="s">
        <v>53</v>
      </c>
      <c r="J7328" t="s">
        <v>54</v>
      </c>
      <c r="K7328">
        <v>3</v>
      </c>
      <c r="L7328" t="s">
        <v>55</v>
      </c>
      <c r="M7328" t="s">
        <v>77</v>
      </c>
      <c r="N7328" t="s">
        <v>89</v>
      </c>
      <c r="O7328" s="21" t="s">
        <v>58</v>
      </c>
      <c r="P7328" s="21" t="s">
        <v>119</v>
      </c>
      <c r="Q7328" s="20" t="s">
        <v>6891</v>
      </c>
      <c r="R7328" s="21" t="s">
        <v>6892</v>
      </c>
      <c r="S7328" s="35">
        <v>1</v>
      </c>
      <c r="T7328" s="22">
        <v>1</v>
      </c>
      <c r="U7328" s="20" t="s">
        <v>62</v>
      </c>
      <c r="V7328" s="20">
        <v>45922</v>
      </c>
      <c r="W7328" s="21">
        <v>9</v>
      </c>
      <c r="X7328" s="20">
        <v>45929</v>
      </c>
      <c r="Y7328" s="20">
        <v>45924</v>
      </c>
      <c r="Z7328" s="48">
        <v>9</v>
      </c>
      <c r="AA7328">
        <v>2025</v>
      </c>
      <c r="AB7328" s="45">
        <v>149988</v>
      </c>
      <c r="AC7328" s="45">
        <v>149988</v>
      </c>
      <c r="AK7328" s="10"/>
    </row>
    <row r="7329" spans="1:37">
      <c r="A7329" t="s">
        <v>45</v>
      </c>
      <c r="B7329" t="s">
        <v>46</v>
      </c>
      <c r="C7329" t="s">
        <v>47</v>
      </c>
      <c r="D7329" t="s">
        <v>7735</v>
      </c>
      <c r="E7329" t="s">
        <v>88</v>
      </c>
      <c r="F7329" t="s">
        <v>79</v>
      </c>
      <c r="G7329" t="s">
        <v>51</v>
      </c>
      <c r="H7329" s="20" t="s">
        <v>52</v>
      </c>
      <c r="I7329" t="s">
        <v>53</v>
      </c>
      <c r="J7329" t="s">
        <v>54</v>
      </c>
      <c r="K7329">
        <v>3</v>
      </c>
      <c r="L7329" t="s">
        <v>55</v>
      </c>
      <c r="M7329" t="s">
        <v>77</v>
      </c>
      <c r="N7329" t="s">
        <v>89</v>
      </c>
      <c r="O7329" s="21" t="s">
        <v>58</v>
      </c>
      <c r="P7329" s="21" t="s">
        <v>119</v>
      </c>
      <c r="Q7329" s="20" t="s">
        <v>6589</v>
      </c>
      <c r="R7329" s="21" t="s">
        <v>6590</v>
      </c>
      <c r="S7329" s="35">
        <v>1</v>
      </c>
      <c r="T7329" s="22">
        <v>1</v>
      </c>
      <c r="U7329" s="20" t="s">
        <v>62</v>
      </c>
      <c r="V7329" s="20">
        <v>45922</v>
      </c>
      <c r="W7329" s="21">
        <v>9</v>
      </c>
      <c r="X7329" s="20">
        <v>45930</v>
      </c>
      <c r="Y7329" s="20">
        <v>45926</v>
      </c>
      <c r="Z7329" s="48">
        <v>9</v>
      </c>
      <c r="AA7329">
        <v>2025</v>
      </c>
      <c r="AB7329" s="45">
        <v>74995</v>
      </c>
      <c r="AC7329" s="45">
        <v>74995</v>
      </c>
      <c r="AK7329" s="10"/>
    </row>
    <row r="7330" spans="1:37">
      <c r="A7330" t="s">
        <v>45</v>
      </c>
      <c r="B7330" t="s">
        <v>46</v>
      </c>
      <c r="C7330" t="s">
        <v>47</v>
      </c>
      <c r="D7330" t="s">
        <v>7736</v>
      </c>
      <c r="E7330" t="s">
        <v>88</v>
      </c>
      <c r="F7330" t="s">
        <v>79</v>
      </c>
      <c r="G7330" t="s">
        <v>51</v>
      </c>
      <c r="H7330" s="20" t="s">
        <v>52</v>
      </c>
      <c r="I7330" t="s">
        <v>53</v>
      </c>
      <c r="J7330" t="s">
        <v>54</v>
      </c>
      <c r="K7330">
        <v>3</v>
      </c>
      <c r="L7330" t="s">
        <v>55</v>
      </c>
      <c r="M7330" t="s">
        <v>56</v>
      </c>
      <c r="N7330" t="s">
        <v>57</v>
      </c>
      <c r="O7330" s="21" t="s">
        <v>58</v>
      </c>
      <c r="P7330" s="21" t="s">
        <v>64</v>
      </c>
      <c r="Q7330" s="20" t="s">
        <v>474</v>
      </c>
      <c r="R7330" s="21" t="s">
        <v>475</v>
      </c>
      <c r="S7330" s="35">
        <v>1</v>
      </c>
      <c r="T7330" s="22">
        <v>1</v>
      </c>
      <c r="U7330" s="20" t="s">
        <v>62</v>
      </c>
      <c r="V7330" s="20">
        <v>45924</v>
      </c>
      <c r="W7330" s="21">
        <v>9</v>
      </c>
      <c r="X7330" s="20">
        <v>45931</v>
      </c>
      <c r="Y7330" s="20">
        <v>45929</v>
      </c>
      <c r="Z7330" s="48">
        <v>9</v>
      </c>
      <c r="AA7330">
        <v>2025</v>
      </c>
      <c r="AB7330" s="45">
        <v>28120</v>
      </c>
      <c r="AC7330" s="45">
        <v>28120</v>
      </c>
      <c r="AK7330" s="10"/>
    </row>
    <row r="7331" spans="1:37">
      <c r="A7331" t="s">
        <v>45</v>
      </c>
      <c r="B7331" t="s">
        <v>46</v>
      </c>
      <c r="C7331" t="s">
        <v>47</v>
      </c>
      <c r="D7331" t="s">
        <v>7737</v>
      </c>
      <c r="E7331" t="s">
        <v>88</v>
      </c>
      <c r="F7331" t="s">
        <v>79</v>
      </c>
      <c r="G7331" t="s">
        <v>51</v>
      </c>
      <c r="H7331" s="20" t="s">
        <v>52</v>
      </c>
      <c r="I7331" t="s">
        <v>53</v>
      </c>
      <c r="J7331" t="s">
        <v>54</v>
      </c>
      <c r="K7331">
        <v>3</v>
      </c>
      <c r="L7331" t="s">
        <v>55</v>
      </c>
      <c r="M7331" t="s">
        <v>56</v>
      </c>
      <c r="N7331" t="s">
        <v>57</v>
      </c>
      <c r="O7331" s="21" t="s">
        <v>58</v>
      </c>
      <c r="P7331" s="21" t="s">
        <v>64</v>
      </c>
      <c r="Q7331" s="20" t="s">
        <v>410</v>
      </c>
      <c r="R7331" s="21" t="s">
        <v>411</v>
      </c>
      <c r="S7331" s="35">
        <v>1</v>
      </c>
      <c r="T7331" s="22">
        <v>1</v>
      </c>
      <c r="U7331" s="20" t="s">
        <v>62</v>
      </c>
      <c r="V7331" s="20">
        <v>45924</v>
      </c>
      <c r="W7331" s="21">
        <v>9</v>
      </c>
      <c r="X7331" s="20">
        <v>45931</v>
      </c>
      <c r="Y7331" s="20">
        <v>45929</v>
      </c>
      <c r="Z7331" s="48">
        <v>9</v>
      </c>
      <c r="AA7331">
        <v>2025</v>
      </c>
      <c r="AB7331" s="45">
        <v>48742</v>
      </c>
      <c r="AC7331" s="45">
        <v>48742</v>
      </c>
      <c r="AK7331" s="10"/>
    </row>
    <row r="7332" spans="1:37">
      <c r="A7332" t="s">
        <v>45</v>
      </c>
      <c r="B7332" t="s">
        <v>46</v>
      </c>
      <c r="C7332" t="s">
        <v>47</v>
      </c>
      <c r="D7332" t="s">
        <v>7738</v>
      </c>
      <c r="E7332" t="s">
        <v>88</v>
      </c>
      <c r="F7332" t="s">
        <v>79</v>
      </c>
      <c r="G7332" t="s">
        <v>51</v>
      </c>
      <c r="H7332" s="20" t="s">
        <v>52</v>
      </c>
      <c r="I7332" t="s">
        <v>53</v>
      </c>
      <c r="J7332" t="s">
        <v>54</v>
      </c>
      <c r="K7332">
        <v>3</v>
      </c>
      <c r="L7332" t="s">
        <v>55</v>
      </c>
      <c r="M7332" t="s">
        <v>77</v>
      </c>
      <c r="N7332" t="s">
        <v>89</v>
      </c>
      <c r="O7332" s="21" t="s">
        <v>58</v>
      </c>
      <c r="P7332" s="21" t="s">
        <v>119</v>
      </c>
      <c r="Q7332" s="20" t="s">
        <v>903</v>
      </c>
      <c r="R7332" s="21" t="s">
        <v>904</v>
      </c>
      <c r="S7332" s="35">
        <v>1</v>
      </c>
      <c r="T7332" s="22">
        <v>1</v>
      </c>
      <c r="U7332" s="20" t="s">
        <v>62</v>
      </c>
      <c r="V7332" s="20">
        <v>45923</v>
      </c>
      <c r="W7332" s="21">
        <v>9</v>
      </c>
      <c r="X7332" s="20">
        <v>45929</v>
      </c>
      <c r="Y7332" s="20">
        <v>45924</v>
      </c>
      <c r="Z7332" s="48">
        <v>9</v>
      </c>
      <c r="AA7332">
        <v>2025</v>
      </c>
      <c r="AB7332" s="45">
        <v>103324</v>
      </c>
      <c r="AC7332" s="45">
        <v>103324</v>
      </c>
      <c r="AK7332" s="10"/>
    </row>
    <row r="7333" spans="1:37">
      <c r="A7333" t="s">
        <v>45</v>
      </c>
      <c r="B7333" t="s">
        <v>46</v>
      </c>
      <c r="C7333" t="s">
        <v>47</v>
      </c>
      <c r="D7333" t="s">
        <v>7739</v>
      </c>
      <c r="E7333" t="s">
        <v>88</v>
      </c>
      <c r="F7333" t="s">
        <v>79</v>
      </c>
      <c r="G7333" t="s">
        <v>51</v>
      </c>
      <c r="H7333" s="20" t="s">
        <v>52</v>
      </c>
      <c r="I7333" t="s">
        <v>53</v>
      </c>
      <c r="J7333" t="s">
        <v>54</v>
      </c>
      <c r="K7333">
        <v>3</v>
      </c>
      <c r="L7333" t="s">
        <v>55</v>
      </c>
      <c r="M7333" t="s">
        <v>56</v>
      </c>
      <c r="N7333" t="s">
        <v>57</v>
      </c>
      <c r="O7333" s="21" t="s">
        <v>58</v>
      </c>
      <c r="P7333" s="21" t="s">
        <v>64</v>
      </c>
      <c r="Q7333" s="20" t="s">
        <v>230</v>
      </c>
      <c r="R7333" s="21" t="s">
        <v>231</v>
      </c>
      <c r="S7333" s="35">
        <v>1</v>
      </c>
      <c r="T7333" s="22">
        <v>1</v>
      </c>
      <c r="U7333" s="20" t="s">
        <v>62</v>
      </c>
      <c r="V7333" s="20">
        <v>45923</v>
      </c>
      <c r="W7333" s="21">
        <v>9</v>
      </c>
      <c r="X7333" s="20">
        <v>45930</v>
      </c>
      <c r="Y7333" s="20">
        <v>45926</v>
      </c>
      <c r="Z7333" s="48">
        <v>9</v>
      </c>
      <c r="AA7333">
        <v>2025</v>
      </c>
      <c r="AB7333" s="45">
        <v>58817</v>
      </c>
      <c r="AC7333" s="45">
        <v>58817</v>
      </c>
      <c r="AK7333" s="10"/>
    </row>
    <row r="7334" spans="1:37">
      <c r="A7334" t="s">
        <v>45</v>
      </c>
      <c r="B7334" t="s">
        <v>46</v>
      </c>
      <c r="C7334" t="s">
        <v>47</v>
      </c>
      <c r="D7334" t="s">
        <v>7740</v>
      </c>
      <c r="E7334" t="s">
        <v>88</v>
      </c>
      <c r="F7334" t="s">
        <v>79</v>
      </c>
      <c r="G7334" t="s">
        <v>51</v>
      </c>
      <c r="H7334" s="20" t="s">
        <v>52</v>
      </c>
      <c r="I7334" t="s">
        <v>53</v>
      </c>
      <c r="J7334" t="s">
        <v>54</v>
      </c>
      <c r="K7334">
        <v>3</v>
      </c>
      <c r="L7334" t="s">
        <v>55</v>
      </c>
      <c r="M7334" t="s">
        <v>77</v>
      </c>
      <c r="N7334" t="s">
        <v>89</v>
      </c>
      <c r="O7334" s="21" t="s">
        <v>58</v>
      </c>
      <c r="P7334" s="21" t="s">
        <v>276</v>
      </c>
      <c r="Q7334" s="20" t="s">
        <v>315</v>
      </c>
      <c r="R7334" s="21" t="s">
        <v>316</v>
      </c>
      <c r="S7334" s="35">
        <v>6</v>
      </c>
      <c r="T7334" s="22">
        <v>6</v>
      </c>
      <c r="U7334" s="20" t="s">
        <v>62</v>
      </c>
      <c r="V7334" s="20">
        <v>45923</v>
      </c>
      <c r="W7334" s="21">
        <v>9</v>
      </c>
      <c r="X7334" s="20">
        <v>45932</v>
      </c>
      <c r="Y7334" s="20">
        <v>45929</v>
      </c>
      <c r="Z7334" s="48">
        <v>9</v>
      </c>
      <c r="AA7334">
        <v>2025</v>
      </c>
      <c r="AB7334" s="45">
        <v>88200</v>
      </c>
      <c r="AC7334" s="45">
        <v>88200</v>
      </c>
      <c r="AK7334" s="10"/>
    </row>
    <row r="7335" spans="1:37">
      <c r="A7335" t="s">
        <v>45</v>
      </c>
      <c r="B7335" t="s">
        <v>46</v>
      </c>
      <c r="C7335" t="s">
        <v>47</v>
      </c>
      <c r="D7335" t="s">
        <v>7741</v>
      </c>
      <c r="E7335" t="s">
        <v>88</v>
      </c>
      <c r="F7335" t="s">
        <v>79</v>
      </c>
      <c r="G7335" t="s">
        <v>51</v>
      </c>
      <c r="H7335" s="20" t="s">
        <v>52</v>
      </c>
      <c r="I7335" t="s">
        <v>53</v>
      </c>
      <c r="J7335" t="s">
        <v>54</v>
      </c>
      <c r="K7335">
        <v>3</v>
      </c>
      <c r="L7335" t="s">
        <v>55</v>
      </c>
      <c r="M7335" t="s">
        <v>56</v>
      </c>
      <c r="N7335" t="s">
        <v>57</v>
      </c>
      <c r="O7335" s="21" t="s">
        <v>58</v>
      </c>
      <c r="P7335" s="21" t="s">
        <v>64</v>
      </c>
      <c r="Q7335" s="20" t="s">
        <v>211</v>
      </c>
      <c r="R7335" s="21" t="s">
        <v>212</v>
      </c>
      <c r="S7335" s="35">
        <v>1</v>
      </c>
      <c r="T7335" s="22">
        <v>1</v>
      </c>
      <c r="U7335" s="20" t="s">
        <v>62</v>
      </c>
      <c r="V7335" s="20">
        <v>45923</v>
      </c>
      <c r="W7335" s="21">
        <v>9</v>
      </c>
      <c r="X7335" s="20">
        <v>45929</v>
      </c>
      <c r="Y7335" s="20">
        <v>45924</v>
      </c>
      <c r="Z7335" s="48">
        <v>9</v>
      </c>
      <c r="AA7335">
        <v>2025</v>
      </c>
      <c r="AB7335" s="45">
        <v>33118</v>
      </c>
      <c r="AC7335" s="45">
        <v>33118</v>
      </c>
      <c r="AK7335" s="10"/>
    </row>
    <row r="7336" spans="1:37">
      <c r="A7336" t="s">
        <v>45</v>
      </c>
      <c r="B7336" t="s">
        <v>46</v>
      </c>
      <c r="C7336" t="s">
        <v>47</v>
      </c>
      <c r="D7336" t="s">
        <v>7742</v>
      </c>
      <c r="E7336" t="s">
        <v>88</v>
      </c>
      <c r="F7336" t="s">
        <v>79</v>
      </c>
      <c r="G7336" t="s">
        <v>51</v>
      </c>
      <c r="H7336" s="20" t="s">
        <v>52</v>
      </c>
      <c r="I7336" t="s">
        <v>53</v>
      </c>
      <c r="J7336" t="s">
        <v>54</v>
      </c>
      <c r="K7336">
        <v>3</v>
      </c>
      <c r="L7336" t="s">
        <v>55</v>
      </c>
      <c r="M7336" t="s">
        <v>77</v>
      </c>
      <c r="N7336" t="s">
        <v>89</v>
      </c>
      <c r="O7336" s="21" t="s">
        <v>58</v>
      </c>
      <c r="P7336" s="21" t="s">
        <v>119</v>
      </c>
      <c r="Q7336" s="20" t="s">
        <v>903</v>
      </c>
      <c r="R7336" s="21" t="s">
        <v>904</v>
      </c>
      <c r="S7336" s="35">
        <v>1</v>
      </c>
      <c r="T7336" s="22">
        <v>1</v>
      </c>
      <c r="U7336" s="20" t="s">
        <v>62</v>
      </c>
      <c r="V7336" s="20">
        <v>45922</v>
      </c>
      <c r="W7336" s="21">
        <v>9</v>
      </c>
      <c r="X7336" s="20">
        <v>45929</v>
      </c>
      <c r="Y7336" s="20">
        <v>45924</v>
      </c>
      <c r="Z7336" s="48">
        <v>9</v>
      </c>
      <c r="AA7336">
        <v>2025</v>
      </c>
      <c r="AB7336" s="45">
        <v>103324</v>
      </c>
      <c r="AC7336" s="45">
        <v>103324</v>
      </c>
      <c r="AK7336" s="10"/>
    </row>
    <row r="7337" spans="1:37">
      <c r="A7337" t="s">
        <v>45</v>
      </c>
      <c r="B7337" t="s">
        <v>46</v>
      </c>
      <c r="C7337" t="s">
        <v>47</v>
      </c>
      <c r="D7337" t="s">
        <v>7743</v>
      </c>
      <c r="E7337" t="s">
        <v>88</v>
      </c>
      <c r="F7337" t="s">
        <v>79</v>
      </c>
      <c r="G7337" t="s">
        <v>51</v>
      </c>
      <c r="H7337" s="20" t="s">
        <v>52</v>
      </c>
      <c r="I7337" t="s">
        <v>53</v>
      </c>
      <c r="J7337" t="s">
        <v>54</v>
      </c>
      <c r="K7337">
        <v>3</v>
      </c>
      <c r="L7337" t="s">
        <v>55</v>
      </c>
      <c r="M7337" t="s">
        <v>77</v>
      </c>
      <c r="N7337" t="s">
        <v>89</v>
      </c>
      <c r="O7337" s="21" t="s">
        <v>58</v>
      </c>
      <c r="P7337" s="21" t="s">
        <v>119</v>
      </c>
      <c r="Q7337" s="20" t="s">
        <v>7744</v>
      </c>
      <c r="R7337" s="21" t="s">
        <v>7745</v>
      </c>
      <c r="S7337" s="35">
        <v>1</v>
      </c>
      <c r="T7337" s="22">
        <v>1</v>
      </c>
      <c r="U7337" s="20" t="s">
        <v>62</v>
      </c>
      <c r="V7337" s="20">
        <v>45923</v>
      </c>
      <c r="W7337" s="21">
        <v>9</v>
      </c>
      <c r="X7337" s="20">
        <v>45932</v>
      </c>
      <c r="Y7337" s="20">
        <v>45929</v>
      </c>
      <c r="Z7337" s="48">
        <v>9</v>
      </c>
      <c r="AA7337">
        <v>2025</v>
      </c>
      <c r="AB7337" s="45">
        <v>190582</v>
      </c>
      <c r="AC7337" s="45">
        <v>190582</v>
      </c>
      <c r="AK7337" s="10"/>
    </row>
    <row r="7338" spans="1:37">
      <c r="A7338" t="s">
        <v>45</v>
      </c>
      <c r="B7338" t="s">
        <v>46</v>
      </c>
      <c r="C7338" t="s">
        <v>47</v>
      </c>
      <c r="D7338" t="s">
        <v>7746</v>
      </c>
      <c r="E7338" t="s">
        <v>88</v>
      </c>
      <c r="F7338" t="s">
        <v>79</v>
      </c>
      <c r="G7338" t="s">
        <v>51</v>
      </c>
      <c r="H7338" s="20" t="s">
        <v>52</v>
      </c>
      <c r="I7338" t="s">
        <v>53</v>
      </c>
      <c r="J7338" t="s">
        <v>54</v>
      </c>
      <c r="K7338">
        <v>3</v>
      </c>
      <c r="L7338" t="s">
        <v>55</v>
      </c>
      <c r="M7338" t="s">
        <v>56</v>
      </c>
      <c r="N7338" t="s">
        <v>57</v>
      </c>
      <c r="O7338" s="21" t="s">
        <v>58</v>
      </c>
      <c r="P7338" s="21" t="s">
        <v>64</v>
      </c>
      <c r="Q7338" s="20" t="s">
        <v>2467</v>
      </c>
      <c r="R7338" s="21" t="s">
        <v>2468</v>
      </c>
      <c r="S7338" s="35">
        <v>1</v>
      </c>
      <c r="T7338" s="22">
        <v>1</v>
      </c>
      <c r="U7338" s="20" t="s">
        <v>62</v>
      </c>
      <c r="V7338" s="20">
        <v>45924</v>
      </c>
      <c r="W7338" s="21">
        <v>9</v>
      </c>
      <c r="X7338" s="20">
        <v>45931</v>
      </c>
      <c r="Y7338" s="20">
        <v>45929</v>
      </c>
      <c r="Z7338" s="48">
        <v>9</v>
      </c>
      <c r="AA7338">
        <v>2025</v>
      </c>
      <c r="AB7338" s="45">
        <v>106242</v>
      </c>
      <c r="AC7338" s="45">
        <v>106242</v>
      </c>
      <c r="AK7338" s="10"/>
    </row>
    <row r="7339" spans="1:37">
      <c r="A7339" t="s">
        <v>45</v>
      </c>
      <c r="B7339" t="s">
        <v>46</v>
      </c>
      <c r="C7339" t="s">
        <v>47</v>
      </c>
      <c r="D7339" t="s">
        <v>7747</v>
      </c>
      <c r="E7339" t="s">
        <v>88</v>
      </c>
      <c r="F7339" t="s">
        <v>79</v>
      </c>
      <c r="G7339" t="s">
        <v>51</v>
      </c>
      <c r="H7339" s="20" t="s">
        <v>52</v>
      </c>
      <c r="I7339" t="s">
        <v>53</v>
      </c>
      <c r="J7339" t="s">
        <v>54</v>
      </c>
      <c r="K7339">
        <v>3</v>
      </c>
      <c r="L7339" t="s">
        <v>55</v>
      </c>
      <c r="M7339" t="s">
        <v>77</v>
      </c>
      <c r="N7339" t="s">
        <v>89</v>
      </c>
      <c r="O7339" s="21" t="s">
        <v>58</v>
      </c>
      <c r="P7339" s="21" t="s">
        <v>90</v>
      </c>
      <c r="Q7339" s="20" t="s">
        <v>1685</v>
      </c>
      <c r="R7339" s="21" t="s">
        <v>1686</v>
      </c>
      <c r="S7339" s="35">
        <v>1</v>
      </c>
      <c r="T7339" s="22">
        <v>1</v>
      </c>
      <c r="U7339" s="20" t="s">
        <v>62</v>
      </c>
      <c r="V7339" s="20">
        <v>45924</v>
      </c>
      <c r="W7339" s="21">
        <v>9</v>
      </c>
      <c r="X7339" s="20">
        <v>45932</v>
      </c>
      <c r="Y7339" s="20">
        <v>45929</v>
      </c>
      <c r="Z7339" s="48">
        <v>9</v>
      </c>
      <c r="AA7339">
        <v>2025</v>
      </c>
      <c r="AB7339" s="45">
        <v>66657</v>
      </c>
      <c r="AC7339" s="45">
        <v>66657</v>
      </c>
      <c r="AK7339" s="10"/>
    </row>
    <row r="7340" spans="1:37">
      <c r="A7340" t="s">
        <v>45</v>
      </c>
      <c r="B7340" t="s">
        <v>46</v>
      </c>
      <c r="C7340" t="s">
        <v>47</v>
      </c>
      <c r="D7340" t="s">
        <v>7748</v>
      </c>
      <c r="E7340" t="s">
        <v>88</v>
      </c>
      <c r="F7340" t="s">
        <v>79</v>
      </c>
      <c r="G7340" t="s">
        <v>51</v>
      </c>
      <c r="H7340" s="20" t="s">
        <v>52</v>
      </c>
      <c r="I7340" t="s">
        <v>53</v>
      </c>
      <c r="J7340" t="s">
        <v>54</v>
      </c>
      <c r="K7340">
        <v>3</v>
      </c>
      <c r="L7340" t="s">
        <v>55</v>
      </c>
      <c r="M7340" t="s">
        <v>56</v>
      </c>
      <c r="N7340" t="s">
        <v>57</v>
      </c>
      <c r="O7340" s="21" t="s">
        <v>58</v>
      </c>
      <c r="P7340" s="21" t="s">
        <v>64</v>
      </c>
      <c r="Q7340" s="20" t="s">
        <v>230</v>
      </c>
      <c r="R7340" s="21" t="s">
        <v>231</v>
      </c>
      <c r="S7340" s="35">
        <v>1</v>
      </c>
      <c r="T7340" s="22">
        <v>1</v>
      </c>
      <c r="U7340" s="20" t="s">
        <v>62</v>
      </c>
      <c r="V7340" s="20">
        <v>45924</v>
      </c>
      <c r="W7340" s="21">
        <v>9</v>
      </c>
      <c r="X7340" s="20">
        <v>45932</v>
      </c>
      <c r="Y7340" s="20">
        <v>45929</v>
      </c>
      <c r="Z7340" s="48">
        <v>9</v>
      </c>
      <c r="AA7340">
        <v>2025</v>
      </c>
      <c r="AB7340" s="45">
        <v>58817</v>
      </c>
      <c r="AC7340" s="45">
        <v>58817</v>
      </c>
      <c r="AK7340" s="10"/>
    </row>
    <row r="7341" spans="1:37">
      <c r="A7341" t="s">
        <v>45</v>
      </c>
      <c r="B7341" t="s">
        <v>46</v>
      </c>
      <c r="C7341" t="s">
        <v>47</v>
      </c>
      <c r="D7341" t="s">
        <v>7749</v>
      </c>
      <c r="E7341" t="s">
        <v>88</v>
      </c>
      <c r="F7341" t="s">
        <v>79</v>
      </c>
      <c r="G7341" t="s">
        <v>51</v>
      </c>
      <c r="H7341" s="20" t="s">
        <v>52</v>
      </c>
      <c r="I7341" t="s">
        <v>53</v>
      </c>
      <c r="J7341" t="s">
        <v>54</v>
      </c>
      <c r="K7341">
        <v>3</v>
      </c>
      <c r="L7341" t="s">
        <v>55</v>
      </c>
      <c r="M7341" t="s">
        <v>56</v>
      </c>
      <c r="N7341" t="s">
        <v>57</v>
      </c>
      <c r="O7341" s="21" t="s">
        <v>58</v>
      </c>
      <c r="P7341" s="21" t="s">
        <v>64</v>
      </c>
      <c r="Q7341" s="20" t="s">
        <v>179</v>
      </c>
      <c r="R7341" s="21" t="s">
        <v>180</v>
      </c>
      <c r="S7341" s="35">
        <v>1</v>
      </c>
      <c r="T7341" s="22">
        <v>1</v>
      </c>
      <c r="U7341" s="20" t="s">
        <v>62</v>
      </c>
      <c r="V7341" s="20">
        <v>45919</v>
      </c>
      <c r="W7341" s="21">
        <v>9</v>
      </c>
      <c r="X7341" s="20">
        <v>45929</v>
      </c>
      <c r="Y7341" s="20">
        <v>45924</v>
      </c>
      <c r="Z7341" s="48">
        <v>9</v>
      </c>
      <c r="AA7341">
        <v>2025</v>
      </c>
      <c r="AB7341" s="45">
        <v>43745</v>
      </c>
      <c r="AC7341" s="45">
        <v>43745</v>
      </c>
      <c r="AK7341" s="10"/>
    </row>
    <row r="7342" spans="1:37">
      <c r="A7342" t="s">
        <v>45</v>
      </c>
      <c r="B7342" t="s">
        <v>46</v>
      </c>
      <c r="C7342" t="s">
        <v>47</v>
      </c>
      <c r="D7342" t="s">
        <v>7750</v>
      </c>
      <c r="E7342" t="s">
        <v>88</v>
      </c>
      <c r="F7342" t="s">
        <v>79</v>
      </c>
      <c r="G7342" t="s">
        <v>51</v>
      </c>
      <c r="H7342" s="20" t="s">
        <v>52</v>
      </c>
      <c r="I7342" t="s">
        <v>53</v>
      </c>
      <c r="J7342" t="s">
        <v>54</v>
      </c>
      <c r="K7342">
        <v>3</v>
      </c>
      <c r="L7342" t="s">
        <v>55</v>
      </c>
      <c r="M7342" t="s">
        <v>56</v>
      </c>
      <c r="N7342" t="s">
        <v>57</v>
      </c>
      <c r="O7342" s="21" t="s">
        <v>58</v>
      </c>
      <c r="P7342" s="21" t="s">
        <v>64</v>
      </c>
      <c r="Q7342" s="20" t="s">
        <v>456</v>
      </c>
      <c r="R7342" s="21" t="s">
        <v>457</v>
      </c>
      <c r="S7342" s="35">
        <v>1</v>
      </c>
      <c r="T7342" s="22">
        <v>1</v>
      </c>
      <c r="U7342" s="20" t="s">
        <v>62</v>
      </c>
      <c r="V7342" s="20">
        <v>45919</v>
      </c>
      <c r="W7342" s="21">
        <v>9</v>
      </c>
      <c r="X7342" s="20">
        <v>45929</v>
      </c>
      <c r="Y7342" s="20">
        <v>45924</v>
      </c>
      <c r="Z7342" s="48">
        <v>9</v>
      </c>
      <c r="AA7342">
        <v>2025</v>
      </c>
      <c r="AB7342" s="45">
        <v>38229</v>
      </c>
      <c r="AC7342" s="45">
        <v>38229</v>
      </c>
      <c r="AK7342" s="10"/>
    </row>
    <row r="7343" spans="1:37">
      <c r="A7343" t="s">
        <v>45</v>
      </c>
      <c r="B7343" t="s">
        <v>46</v>
      </c>
      <c r="C7343" t="s">
        <v>47</v>
      </c>
      <c r="D7343" t="s">
        <v>7751</v>
      </c>
      <c r="E7343" t="s">
        <v>88</v>
      </c>
      <c r="F7343" t="s">
        <v>79</v>
      </c>
      <c r="G7343" t="s">
        <v>51</v>
      </c>
      <c r="H7343" s="20" t="s">
        <v>52</v>
      </c>
      <c r="I7343" t="s">
        <v>53</v>
      </c>
      <c r="J7343" t="s">
        <v>54</v>
      </c>
      <c r="K7343">
        <v>3</v>
      </c>
      <c r="L7343" t="s">
        <v>55</v>
      </c>
      <c r="M7343" t="s">
        <v>77</v>
      </c>
      <c r="N7343" t="s">
        <v>89</v>
      </c>
      <c r="O7343" s="21" t="s">
        <v>58</v>
      </c>
      <c r="P7343" s="21" t="s">
        <v>366</v>
      </c>
      <c r="Q7343" s="20" t="s">
        <v>542</v>
      </c>
      <c r="R7343" s="21" t="s">
        <v>543</v>
      </c>
      <c r="S7343" s="35">
        <v>1</v>
      </c>
      <c r="T7343" s="22">
        <v>1</v>
      </c>
      <c r="U7343" s="20" t="s">
        <v>62</v>
      </c>
      <c r="V7343" s="20">
        <v>45919</v>
      </c>
      <c r="W7343" s="21">
        <v>9</v>
      </c>
      <c r="X7343" s="20">
        <v>45930</v>
      </c>
      <c r="Y7343" s="20">
        <v>45924</v>
      </c>
      <c r="Z7343" s="48">
        <v>9</v>
      </c>
      <c r="AA7343">
        <v>2025</v>
      </c>
      <c r="AB7343" s="45">
        <v>43745</v>
      </c>
      <c r="AC7343" s="45">
        <v>43745</v>
      </c>
      <c r="AK7343" s="10"/>
    </row>
    <row r="7344" spans="1:37">
      <c r="A7344" t="s">
        <v>45</v>
      </c>
      <c r="B7344" t="s">
        <v>46</v>
      </c>
      <c r="C7344" t="s">
        <v>47</v>
      </c>
      <c r="D7344" t="s">
        <v>7752</v>
      </c>
      <c r="E7344" t="s">
        <v>88</v>
      </c>
      <c r="F7344" t="s">
        <v>79</v>
      </c>
      <c r="G7344" t="s">
        <v>51</v>
      </c>
      <c r="H7344" s="20" t="s">
        <v>52</v>
      </c>
      <c r="I7344" t="s">
        <v>53</v>
      </c>
      <c r="J7344" t="s">
        <v>54</v>
      </c>
      <c r="K7344">
        <v>3</v>
      </c>
      <c r="L7344" t="s">
        <v>55</v>
      </c>
      <c r="M7344" t="s">
        <v>77</v>
      </c>
      <c r="N7344" t="s">
        <v>89</v>
      </c>
      <c r="O7344" s="21" t="s">
        <v>58</v>
      </c>
      <c r="P7344" s="21" t="s">
        <v>90</v>
      </c>
      <c r="Q7344" s="20" t="s">
        <v>91</v>
      </c>
      <c r="R7344" s="21" t="s">
        <v>92</v>
      </c>
      <c r="S7344" s="35">
        <v>1</v>
      </c>
      <c r="T7344" s="22">
        <v>1</v>
      </c>
      <c r="U7344" s="20" t="s">
        <v>62</v>
      </c>
      <c r="V7344" s="20">
        <v>45917</v>
      </c>
      <c r="W7344" s="21">
        <v>9</v>
      </c>
      <c r="X7344" s="20">
        <v>45926</v>
      </c>
      <c r="Y7344" s="20">
        <v>45924</v>
      </c>
      <c r="Z7344" s="48">
        <v>9</v>
      </c>
      <c r="AA7344">
        <v>2025</v>
      </c>
      <c r="AB7344" s="45">
        <v>49994</v>
      </c>
      <c r="AC7344" s="45">
        <v>49994</v>
      </c>
      <c r="AK7344" s="10"/>
    </row>
    <row r="7345" spans="1:37">
      <c r="A7345" t="s">
        <v>45</v>
      </c>
      <c r="B7345" t="s">
        <v>46</v>
      </c>
      <c r="C7345" t="s">
        <v>47</v>
      </c>
      <c r="D7345" t="s">
        <v>7753</v>
      </c>
      <c r="E7345" t="s">
        <v>88</v>
      </c>
      <c r="F7345" t="s">
        <v>79</v>
      </c>
      <c r="G7345" t="s">
        <v>51</v>
      </c>
      <c r="H7345" s="20" t="s">
        <v>52</v>
      </c>
      <c r="I7345" t="s">
        <v>53</v>
      </c>
      <c r="J7345" t="s">
        <v>54</v>
      </c>
      <c r="K7345">
        <v>3</v>
      </c>
      <c r="L7345" t="s">
        <v>55</v>
      </c>
      <c r="M7345" t="s">
        <v>56</v>
      </c>
      <c r="N7345" t="s">
        <v>57</v>
      </c>
      <c r="O7345" s="21" t="s">
        <v>58</v>
      </c>
      <c r="P7345" s="21" t="s">
        <v>64</v>
      </c>
      <c r="Q7345" s="20" t="s">
        <v>211</v>
      </c>
      <c r="R7345" s="21" t="s">
        <v>212</v>
      </c>
      <c r="S7345" s="35">
        <v>1</v>
      </c>
      <c r="T7345" s="22">
        <v>1</v>
      </c>
      <c r="U7345" s="20" t="s">
        <v>62</v>
      </c>
      <c r="V7345" s="20">
        <v>45917</v>
      </c>
      <c r="W7345" s="21">
        <v>9</v>
      </c>
      <c r="X7345" s="20">
        <v>45926</v>
      </c>
      <c r="Y7345" s="20">
        <v>45924</v>
      </c>
      <c r="Z7345" s="48">
        <v>9</v>
      </c>
      <c r="AA7345">
        <v>2025</v>
      </c>
      <c r="AB7345" s="45">
        <v>33118</v>
      </c>
      <c r="AC7345" s="45">
        <v>33118</v>
      </c>
      <c r="AK7345" s="10"/>
    </row>
    <row r="7346" spans="1:37">
      <c r="A7346" t="s">
        <v>45</v>
      </c>
      <c r="B7346" t="s">
        <v>46</v>
      </c>
      <c r="C7346" t="s">
        <v>47</v>
      </c>
      <c r="D7346" t="s">
        <v>7754</v>
      </c>
      <c r="E7346" t="s">
        <v>88</v>
      </c>
      <c r="F7346" t="s">
        <v>79</v>
      </c>
      <c r="G7346" t="s">
        <v>51</v>
      </c>
      <c r="H7346" s="20" t="s">
        <v>52</v>
      </c>
      <c r="I7346" t="s">
        <v>53</v>
      </c>
      <c r="J7346" t="s">
        <v>54</v>
      </c>
      <c r="K7346">
        <v>3</v>
      </c>
      <c r="L7346" t="s">
        <v>55</v>
      </c>
      <c r="M7346" t="s">
        <v>77</v>
      </c>
      <c r="N7346" t="s">
        <v>89</v>
      </c>
      <c r="O7346" s="21" t="s">
        <v>58</v>
      </c>
      <c r="P7346" s="21" t="s">
        <v>119</v>
      </c>
      <c r="Q7346" s="20" t="s">
        <v>603</v>
      </c>
      <c r="R7346" s="21" t="s">
        <v>604</v>
      </c>
      <c r="S7346" s="35">
        <v>1</v>
      </c>
      <c r="T7346" s="22">
        <v>1</v>
      </c>
      <c r="U7346" s="20" t="s">
        <v>62</v>
      </c>
      <c r="V7346" s="20">
        <v>45916</v>
      </c>
      <c r="W7346" s="21">
        <v>9</v>
      </c>
      <c r="X7346" s="20">
        <v>45926</v>
      </c>
      <c r="Y7346" s="20">
        <v>45924</v>
      </c>
      <c r="Z7346" s="48">
        <v>9</v>
      </c>
      <c r="AA7346">
        <v>2025</v>
      </c>
      <c r="AB7346" s="45">
        <v>62494</v>
      </c>
      <c r="AC7346" s="45">
        <v>62494</v>
      </c>
      <c r="AK7346" s="10"/>
    </row>
    <row r="7347" spans="1:37">
      <c r="A7347" t="s">
        <v>45</v>
      </c>
      <c r="B7347" t="s">
        <v>46</v>
      </c>
      <c r="C7347" t="s">
        <v>47</v>
      </c>
      <c r="D7347" t="s">
        <v>7755</v>
      </c>
      <c r="E7347" t="s">
        <v>88</v>
      </c>
      <c r="F7347" t="s">
        <v>79</v>
      </c>
      <c r="G7347" t="s">
        <v>51</v>
      </c>
      <c r="H7347" s="20" t="s">
        <v>52</v>
      </c>
      <c r="I7347" t="s">
        <v>53</v>
      </c>
      <c r="J7347" t="s">
        <v>54</v>
      </c>
      <c r="K7347">
        <v>3</v>
      </c>
      <c r="L7347" t="s">
        <v>55</v>
      </c>
      <c r="M7347" t="s">
        <v>77</v>
      </c>
      <c r="N7347" t="s">
        <v>89</v>
      </c>
      <c r="O7347" s="21" t="s">
        <v>58</v>
      </c>
      <c r="P7347" s="21" t="s">
        <v>90</v>
      </c>
      <c r="Q7347" s="20" t="s">
        <v>214</v>
      </c>
      <c r="R7347" s="21" t="s">
        <v>215</v>
      </c>
      <c r="S7347" s="35">
        <v>1</v>
      </c>
      <c r="T7347" s="22">
        <v>1</v>
      </c>
      <c r="U7347" s="20" t="s">
        <v>62</v>
      </c>
      <c r="V7347" s="20">
        <v>45916</v>
      </c>
      <c r="W7347" s="21">
        <v>9</v>
      </c>
      <c r="X7347" s="20">
        <v>45929</v>
      </c>
      <c r="Y7347" s="20">
        <v>45924</v>
      </c>
      <c r="Z7347" s="48">
        <v>9</v>
      </c>
      <c r="AA7347">
        <v>2025</v>
      </c>
      <c r="AB7347" s="45">
        <v>46871</v>
      </c>
      <c r="AC7347" s="45">
        <v>46871</v>
      </c>
      <c r="AK7347" s="10"/>
    </row>
    <row r="7348" spans="1:37">
      <c r="A7348" t="s">
        <v>45</v>
      </c>
      <c r="B7348" t="s">
        <v>46</v>
      </c>
      <c r="C7348" t="s">
        <v>47</v>
      </c>
      <c r="D7348" t="s">
        <v>7756</v>
      </c>
      <c r="E7348" t="s">
        <v>88</v>
      </c>
      <c r="F7348" t="s">
        <v>79</v>
      </c>
      <c r="G7348" t="s">
        <v>51</v>
      </c>
      <c r="H7348" s="20" t="s">
        <v>52</v>
      </c>
      <c r="I7348" t="s">
        <v>53</v>
      </c>
      <c r="J7348" t="s">
        <v>54</v>
      </c>
      <c r="K7348">
        <v>3</v>
      </c>
      <c r="L7348" t="s">
        <v>55</v>
      </c>
      <c r="M7348" t="s">
        <v>56</v>
      </c>
      <c r="N7348" t="s">
        <v>57</v>
      </c>
      <c r="O7348" s="21" t="s">
        <v>58</v>
      </c>
      <c r="P7348" s="21" t="s">
        <v>64</v>
      </c>
      <c r="Q7348" s="20" t="s">
        <v>94</v>
      </c>
      <c r="R7348" s="21" t="s">
        <v>95</v>
      </c>
      <c r="S7348" s="35">
        <v>1</v>
      </c>
      <c r="T7348" s="22">
        <v>1</v>
      </c>
      <c r="U7348" s="20" t="s">
        <v>62</v>
      </c>
      <c r="V7348" s="20">
        <v>45920</v>
      </c>
      <c r="W7348" s="21">
        <v>9</v>
      </c>
      <c r="X7348" s="20">
        <v>45929</v>
      </c>
      <c r="Y7348" s="20">
        <v>45924</v>
      </c>
      <c r="Z7348" s="48">
        <v>9</v>
      </c>
      <c r="AA7348">
        <v>2025</v>
      </c>
      <c r="AB7348" s="45">
        <v>31242</v>
      </c>
      <c r="AC7348" s="45">
        <v>31242</v>
      </c>
      <c r="AK7348" s="10"/>
    </row>
    <row r="7349" spans="1:37">
      <c r="A7349" t="s">
        <v>45</v>
      </c>
      <c r="B7349" t="s">
        <v>46</v>
      </c>
      <c r="C7349" t="s">
        <v>47</v>
      </c>
      <c r="D7349" t="s">
        <v>7757</v>
      </c>
      <c r="E7349" t="s">
        <v>88</v>
      </c>
      <c r="F7349" t="s">
        <v>79</v>
      </c>
      <c r="G7349" t="s">
        <v>51</v>
      </c>
      <c r="H7349" s="20" t="s">
        <v>52</v>
      </c>
      <c r="I7349" t="s">
        <v>53</v>
      </c>
      <c r="J7349" t="s">
        <v>54</v>
      </c>
      <c r="K7349">
        <v>3</v>
      </c>
      <c r="L7349" t="s">
        <v>55</v>
      </c>
      <c r="M7349" t="s">
        <v>77</v>
      </c>
      <c r="N7349" t="s">
        <v>89</v>
      </c>
      <c r="O7349" s="21" t="s">
        <v>58</v>
      </c>
      <c r="P7349" s="21" t="s">
        <v>90</v>
      </c>
      <c r="Q7349" s="20" t="s">
        <v>163</v>
      </c>
      <c r="R7349" s="21" t="s">
        <v>164</v>
      </c>
      <c r="S7349" s="35">
        <v>2</v>
      </c>
      <c r="T7349" s="22">
        <v>2</v>
      </c>
      <c r="U7349" s="20" t="s">
        <v>62</v>
      </c>
      <c r="V7349" s="20">
        <v>45920</v>
      </c>
      <c r="W7349" s="21">
        <v>9</v>
      </c>
      <c r="X7349" s="20">
        <v>45929</v>
      </c>
      <c r="Y7349" s="20">
        <v>45924</v>
      </c>
      <c r="Z7349" s="48">
        <v>9</v>
      </c>
      <c r="AA7349">
        <v>2025</v>
      </c>
      <c r="AB7349" s="45">
        <v>81240</v>
      </c>
      <c r="AC7349" s="45">
        <v>81240</v>
      </c>
      <c r="AK7349" s="10"/>
    </row>
    <row r="7350" spans="1:37">
      <c r="A7350" t="s">
        <v>45</v>
      </c>
      <c r="B7350" t="s">
        <v>46</v>
      </c>
      <c r="C7350" t="s">
        <v>47</v>
      </c>
      <c r="D7350" t="s">
        <v>7758</v>
      </c>
      <c r="E7350" t="s">
        <v>88</v>
      </c>
      <c r="F7350" t="s">
        <v>79</v>
      </c>
      <c r="G7350" t="s">
        <v>51</v>
      </c>
      <c r="H7350" s="20" t="s">
        <v>52</v>
      </c>
      <c r="I7350" t="s">
        <v>53</v>
      </c>
      <c r="J7350" t="s">
        <v>54</v>
      </c>
      <c r="K7350">
        <v>3</v>
      </c>
      <c r="L7350" t="s">
        <v>55</v>
      </c>
      <c r="M7350" t="s">
        <v>56</v>
      </c>
      <c r="N7350" t="s">
        <v>57</v>
      </c>
      <c r="O7350" s="21" t="s">
        <v>58</v>
      </c>
      <c r="P7350" s="21" t="s">
        <v>64</v>
      </c>
      <c r="Q7350" s="20" t="s">
        <v>505</v>
      </c>
      <c r="R7350" s="21" t="s">
        <v>506</v>
      </c>
      <c r="S7350" s="35">
        <v>1</v>
      </c>
      <c r="T7350" s="22">
        <v>1</v>
      </c>
      <c r="U7350" s="20" t="s">
        <v>62</v>
      </c>
      <c r="V7350" s="20">
        <v>45920</v>
      </c>
      <c r="W7350" s="21">
        <v>9</v>
      </c>
      <c r="X7350" s="20">
        <v>45929</v>
      </c>
      <c r="Y7350" s="20">
        <v>45924</v>
      </c>
      <c r="Z7350" s="48">
        <v>9</v>
      </c>
      <c r="AA7350">
        <v>2025</v>
      </c>
      <c r="AB7350" s="45">
        <v>28120</v>
      </c>
      <c r="AC7350" s="45">
        <v>28120</v>
      </c>
      <c r="AK7350" s="10"/>
    </row>
    <row r="7351" spans="1:37">
      <c r="A7351" t="s">
        <v>45</v>
      </c>
      <c r="B7351" t="s">
        <v>46</v>
      </c>
      <c r="C7351" t="s">
        <v>47</v>
      </c>
      <c r="D7351" t="s">
        <v>7759</v>
      </c>
      <c r="E7351" t="s">
        <v>88</v>
      </c>
      <c r="F7351" t="s">
        <v>79</v>
      </c>
      <c r="G7351" t="s">
        <v>51</v>
      </c>
      <c r="H7351" s="20" t="s">
        <v>52</v>
      </c>
      <c r="I7351" t="s">
        <v>53</v>
      </c>
      <c r="J7351" t="s">
        <v>54</v>
      </c>
      <c r="K7351">
        <v>3</v>
      </c>
      <c r="L7351" t="s">
        <v>55</v>
      </c>
      <c r="M7351" t="s">
        <v>56</v>
      </c>
      <c r="N7351" t="s">
        <v>57</v>
      </c>
      <c r="O7351" s="21" t="s">
        <v>58</v>
      </c>
      <c r="P7351" s="21" t="s">
        <v>64</v>
      </c>
      <c r="Q7351" s="20" t="s">
        <v>410</v>
      </c>
      <c r="R7351" s="21" t="s">
        <v>411</v>
      </c>
      <c r="S7351" s="35">
        <v>1</v>
      </c>
      <c r="T7351" s="22">
        <v>1</v>
      </c>
      <c r="U7351" s="20" t="s">
        <v>62</v>
      </c>
      <c r="V7351" s="20">
        <v>45917</v>
      </c>
      <c r="W7351" s="21">
        <v>9</v>
      </c>
      <c r="X7351" s="20">
        <v>45929</v>
      </c>
      <c r="Y7351" s="20">
        <v>45924</v>
      </c>
      <c r="Z7351" s="48">
        <v>9</v>
      </c>
      <c r="AA7351">
        <v>2025</v>
      </c>
      <c r="AB7351" s="45">
        <v>48742</v>
      </c>
      <c r="AC7351" s="45">
        <v>48742</v>
      </c>
      <c r="AK7351" s="10"/>
    </row>
    <row r="7352" spans="1:37">
      <c r="A7352" t="s">
        <v>45</v>
      </c>
      <c r="B7352" t="s">
        <v>46</v>
      </c>
      <c r="C7352" t="s">
        <v>47</v>
      </c>
      <c r="D7352" t="s">
        <v>7760</v>
      </c>
      <c r="E7352" t="s">
        <v>88</v>
      </c>
      <c r="F7352" t="s">
        <v>79</v>
      </c>
      <c r="G7352" t="s">
        <v>51</v>
      </c>
      <c r="H7352" s="20" t="s">
        <v>52</v>
      </c>
      <c r="I7352" t="s">
        <v>53</v>
      </c>
      <c r="J7352" t="s">
        <v>54</v>
      </c>
      <c r="K7352">
        <v>3</v>
      </c>
      <c r="L7352" t="s">
        <v>55</v>
      </c>
      <c r="M7352" t="s">
        <v>56</v>
      </c>
      <c r="N7352" t="s">
        <v>57</v>
      </c>
      <c r="O7352" s="21" t="s">
        <v>58</v>
      </c>
      <c r="P7352" s="21" t="s">
        <v>64</v>
      </c>
      <c r="Q7352" s="20" t="s">
        <v>474</v>
      </c>
      <c r="R7352" s="21" t="s">
        <v>475</v>
      </c>
      <c r="S7352" s="35">
        <v>1</v>
      </c>
      <c r="T7352" s="22">
        <v>1</v>
      </c>
      <c r="U7352" s="20" t="s">
        <v>62</v>
      </c>
      <c r="V7352" s="20">
        <v>45920</v>
      </c>
      <c r="W7352" s="21">
        <v>9</v>
      </c>
      <c r="X7352" s="20">
        <v>45932</v>
      </c>
      <c r="Y7352" s="20">
        <v>45929</v>
      </c>
      <c r="Z7352" s="48">
        <v>9</v>
      </c>
      <c r="AA7352">
        <v>2025</v>
      </c>
      <c r="AB7352" s="45">
        <v>28120</v>
      </c>
      <c r="AC7352" s="45">
        <v>28120</v>
      </c>
      <c r="AK7352" s="10"/>
    </row>
    <row r="7353" spans="1:37">
      <c r="A7353" t="s">
        <v>45</v>
      </c>
      <c r="B7353" t="s">
        <v>46</v>
      </c>
      <c r="C7353" t="s">
        <v>47</v>
      </c>
      <c r="D7353" t="s">
        <v>7761</v>
      </c>
      <c r="E7353" t="s">
        <v>88</v>
      </c>
      <c r="F7353" t="s">
        <v>79</v>
      </c>
      <c r="G7353" t="s">
        <v>51</v>
      </c>
      <c r="H7353" s="20" t="s">
        <v>52</v>
      </c>
      <c r="I7353" t="s">
        <v>53</v>
      </c>
      <c r="J7353" t="s">
        <v>54</v>
      </c>
      <c r="K7353">
        <v>3</v>
      </c>
      <c r="L7353" t="s">
        <v>55</v>
      </c>
      <c r="M7353" t="s">
        <v>77</v>
      </c>
      <c r="N7353" t="s">
        <v>89</v>
      </c>
      <c r="O7353" s="21" t="s">
        <v>58</v>
      </c>
      <c r="P7353" s="21" t="s">
        <v>90</v>
      </c>
      <c r="Q7353" s="20" t="s">
        <v>2511</v>
      </c>
      <c r="R7353" s="21" t="s">
        <v>2512</v>
      </c>
      <c r="S7353" s="35">
        <v>2</v>
      </c>
      <c r="T7353" s="22">
        <v>2</v>
      </c>
      <c r="U7353" s="20" t="s">
        <v>62</v>
      </c>
      <c r="V7353" s="20">
        <v>45918</v>
      </c>
      <c r="W7353" s="21">
        <v>9</v>
      </c>
      <c r="X7353" s="20">
        <v>45930</v>
      </c>
      <c r="Y7353" s="20">
        <v>45924</v>
      </c>
      <c r="Z7353" s="48">
        <v>9</v>
      </c>
      <c r="AA7353">
        <v>2025</v>
      </c>
      <c r="AB7353" s="45">
        <v>131245</v>
      </c>
      <c r="AC7353" s="45">
        <v>131245</v>
      </c>
      <c r="AK7353" s="10"/>
    </row>
    <row r="7354" spans="1:37">
      <c r="A7354" t="s">
        <v>45</v>
      </c>
      <c r="B7354" t="s">
        <v>46</v>
      </c>
      <c r="C7354" t="s">
        <v>47</v>
      </c>
      <c r="D7354" t="s">
        <v>7762</v>
      </c>
      <c r="E7354" t="s">
        <v>88</v>
      </c>
      <c r="F7354" t="s">
        <v>79</v>
      </c>
      <c r="G7354" t="s">
        <v>51</v>
      </c>
      <c r="H7354" s="20" t="s">
        <v>52</v>
      </c>
      <c r="I7354" t="s">
        <v>53</v>
      </c>
      <c r="J7354" t="s">
        <v>54</v>
      </c>
      <c r="K7354">
        <v>3</v>
      </c>
      <c r="L7354" t="s">
        <v>55</v>
      </c>
      <c r="M7354" t="s">
        <v>77</v>
      </c>
      <c r="N7354" t="s">
        <v>89</v>
      </c>
      <c r="O7354" s="21" t="s">
        <v>58</v>
      </c>
      <c r="P7354" s="21" t="s">
        <v>119</v>
      </c>
      <c r="Q7354" s="20" t="s">
        <v>120</v>
      </c>
      <c r="R7354" s="21" t="s">
        <v>121</v>
      </c>
      <c r="S7354" s="35">
        <v>1</v>
      </c>
      <c r="T7354" s="22">
        <v>1</v>
      </c>
      <c r="U7354" s="20" t="s">
        <v>62</v>
      </c>
      <c r="V7354" s="20">
        <v>45920</v>
      </c>
      <c r="W7354" s="21">
        <v>9</v>
      </c>
      <c r="X7354" s="20">
        <v>45929</v>
      </c>
      <c r="Y7354" s="20">
        <v>45924</v>
      </c>
      <c r="Z7354" s="48">
        <v>9</v>
      </c>
      <c r="AA7354">
        <v>2025</v>
      </c>
      <c r="AB7354" s="45">
        <v>93325</v>
      </c>
      <c r="AC7354" s="45">
        <v>93325</v>
      </c>
      <c r="AK7354" s="10"/>
    </row>
    <row r="7355" spans="1:37">
      <c r="A7355" t="s">
        <v>45</v>
      </c>
      <c r="B7355" t="s">
        <v>46</v>
      </c>
      <c r="C7355" t="s">
        <v>47</v>
      </c>
      <c r="D7355" t="s">
        <v>7763</v>
      </c>
      <c r="E7355" t="s">
        <v>88</v>
      </c>
      <c r="F7355" t="s">
        <v>79</v>
      </c>
      <c r="G7355" t="s">
        <v>51</v>
      </c>
      <c r="H7355" s="20" t="s">
        <v>52</v>
      </c>
      <c r="I7355" t="s">
        <v>53</v>
      </c>
      <c r="J7355" t="s">
        <v>54</v>
      </c>
      <c r="K7355">
        <v>3</v>
      </c>
      <c r="L7355" t="s">
        <v>55</v>
      </c>
      <c r="M7355" t="s">
        <v>56</v>
      </c>
      <c r="N7355" t="s">
        <v>57</v>
      </c>
      <c r="O7355" s="21" t="s">
        <v>58</v>
      </c>
      <c r="P7355" s="21" t="s">
        <v>64</v>
      </c>
      <c r="Q7355" s="20" t="s">
        <v>211</v>
      </c>
      <c r="R7355" s="21" t="s">
        <v>212</v>
      </c>
      <c r="S7355" s="35">
        <v>1</v>
      </c>
      <c r="T7355" s="22">
        <v>1</v>
      </c>
      <c r="U7355" s="20" t="s">
        <v>62</v>
      </c>
      <c r="V7355" s="20">
        <v>45920</v>
      </c>
      <c r="W7355" s="21">
        <v>9</v>
      </c>
      <c r="X7355" s="20">
        <v>45929</v>
      </c>
      <c r="Y7355" s="20">
        <v>45924</v>
      </c>
      <c r="Z7355" s="48">
        <v>9</v>
      </c>
      <c r="AA7355">
        <v>2025</v>
      </c>
      <c r="AB7355" s="45">
        <v>33118</v>
      </c>
      <c r="AC7355" s="45">
        <v>33118</v>
      </c>
      <c r="AK7355" s="10"/>
    </row>
    <row r="7356" spans="1:37">
      <c r="A7356" t="s">
        <v>45</v>
      </c>
      <c r="B7356" t="s">
        <v>46</v>
      </c>
      <c r="C7356" t="s">
        <v>47</v>
      </c>
      <c r="D7356" t="s">
        <v>7764</v>
      </c>
      <c r="E7356" t="s">
        <v>88</v>
      </c>
      <c r="F7356" t="s">
        <v>79</v>
      </c>
      <c r="G7356" t="s">
        <v>51</v>
      </c>
      <c r="H7356" s="20" t="s">
        <v>52</v>
      </c>
      <c r="I7356" t="s">
        <v>53</v>
      </c>
      <c r="J7356" t="s">
        <v>54</v>
      </c>
      <c r="K7356">
        <v>3</v>
      </c>
      <c r="L7356" t="s">
        <v>55</v>
      </c>
      <c r="M7356" t="s">
        <v>56</v>
      </c>
      <c r="N7356" t="s">
        <v>57</v>
      </c>
      <c r="O7356" s="21" t="s">
        <v>58</v>
      </c>
      <c r="P7356" s="21" t="s">
        <v>64</v>
      </c>
      <c r="Q7356" s="20" t="s">
        <v>385</v>
      </c>
      <c r="R7356" s="21" t="s">
        <v>386</v>
      </c>
      <c r="S7356" s="35">
        <v>1</v>
      </c>
      <c r="T7356" s="22">
        <v>1</v>
      </c>
      <c r="U7356" s="20" t="s">
        <v>62</v>
      </c>
      <c r="V7356" s="20">
        <v>45917</v>
      </c>
      <c r="W7356" s="21">
        <v>9</v>
      </c>
      <c r="X7356" s="20">
        <v>45926</v>
      </c>
      <c r="Y7356" s="20">
        <v>45924</v>
      </c>
      <c r="Z7356" s="48">
        <v>9</v>
      </c>
      <c r="AA7356">
        <v>2025</v>
      </c>
      <c r="AB7356" s="45">
        <v>48743</v>
      </c>
      <c r="AC7356" s="45">
        <v>48743</v>
      </c>
      <c r="AK7356" s="10"/>
    </row>
    <row r="7357" spans="1:37">
      <c r="A7357" t="s">
        <v>45</v>
      </c>
      <c r="B7357" t="s">
        <v>46</v>
      </c>
      <c r="C7357" t="s">
        <v>47</v>
      </c>
      <c r="D7357" t="s">
        <v>7765</v>
      </c>
      <c r="E7357" t="s">
        <v>88</v>
      </c>
      <c r="F7357" t="s">
        <v>79</v>
      </c>
      <c r="G7357" t="s">
        <v>51</v>
      </c>
      <c r="H7357" s="20" t="s">
        <v>52</v>
      </c>
      <c r="I7357" t="s">
        <v>53</v>
      </c>
      <c r="J7357" t="s">
        <v>54</v>
      </c>
      <c r="K7357">
        <v>3</v>
      </c>
      <c r="L7357" t="s">
        <v>55</v>
      </c>
      <c r="M7357" t="s">
        <v>56</v>
      </c>
      <c r="N7357" t="s">
        <v>57</v>
      </c>
      <c r="O7357" s="21" t="s">
        <v>58</v>
      </c>
      <c r="P7357" s="21" t="s">
        <v>64</v>
      </c>
      <c r="Q7357" s="20" t="s">
        <v>230</v>
      </c>
      <c r="R7357" s="21" t="s">
        <v>231</v>
      </c>
      <c r="S7357" s="35">
        <v>1</v>
      </c>
      <c r="T7357" s="22">
        <v>1</v>
      </c>
      <c r="U7357" s="20" t="s">
        <v>62</v>
      </c>
      <c r="V7357" s="20">
        <v>45918</v>
      </c>
      <c r="W7357" s="21">
        <v>9</v>
      </c>
      <c r="X7357" s="20">
        <v>45929</v>
      </c>
      <c r="Y7357" s="20">
        <v>45924</v>
      </c>
      <c r="Z7357" s="48">
        <v>9</v>
      </c>
      <c r="AA7357">
        <v>2025</v>
      </c>
      <c r="AB7357" s="45">
        <v>58817</v>
      </c>
      <c r="AC7357" s="45">
        <v>58817</v>
      </c>
      <c r="AK7357" s="10"/>
    </row>
    <row r="7358" spans="1:37">
      <c r="A7358" t="s">
        <v>45</v>
      </c>
      <c r="B7358" t="s">
        <v>46</v>
      </c>
      <c r="C7358" t="s">
        <v>47</v>
      </c>
      <c r="D7358" t="s">
        <v>7766</v>
      </c>
      <c r="E7358" t="s">
        <v>88</v>
      </c>
      <c r="F7358" t="s">
        <v>79</v>
      </c>
      <c r="G7358" t="s">
        <v>51</v>
      </c>
      <c r="H7358" s="20" t="s">
        <v>52</v>
      </c>
      <c r="I7358" t="s">
        <v>53</v>
      </c>
      <c r="J7358" t="s">
        <v>54</v>
      </c>
      <c r="K7358">
        <v>3</v>
      </c>
      <c r="L7358" t="s">
        <v>55</v>
      </c>
      <c r="M7358" t="s">
        <v>77</v>
      </c>
      <c r="N7358" t="s">
        <v>89</v>
      </c>
      <c r="O7358" s="21" t="s">
        <v>58</v>
      </c>
      <c r="P7358" s="21" t="s">
        <v>90</v>
      </c>
      <c r="Q7358" s="20" t="s">
        <v>1685</v>
      </c>
      <c r="R7358" s="21" t="s">
        <v>1686</v>
      </c>
      <c r="S7358" s="35">
        <v>1</v>
      </c>
      <c r="T7358" s="22">
        <v>1</v>
      </c>
      <c r="U7358" s="20" t="s">
        <v>62</v>
      </c>
      <c r="V7358" s="20">
        <v>45918</v>
      </c>
      <c r="W7358" s="21">
        <v>9</v>
      </c>
      <c r="X7358" s="20">
        <v>45929</v>
      </c>
      <c r="Y7358" s="20">
        <v>45924</v>
      </c>
      <c r="Z7358" s="48">
        <v>9</v>
      </c>
      <c r="AA7358">
        <v>2025</v>
      </c>
      <c r="AB7358" s="45">
        <v>66657</v>
      </c>
      <c r="AC7358" s="45">
        <v>66657</v>
      </c>
      <c r="AK7358" s="10"/>
    </row>
    <row r="7359" spans="1:37">
      <c r="A7359" t="s">
        <v>45</v>
      </c>
      <c r="B7359" t="s">
        <v>46</v>
      </c>
      <c r="C7359" t="s">
        <v>47</v>
      </c>
      <c r="D7359" t="s">
        <v>7767</v>
      </c>
      <c r="E7359" t="s">
        <v>88</v>
      </c>
      <c r="F7359" t="s">
        <v>79</v>
      </c>
      <c r="G7359" t="s">
        <v>51</v>
      </c>
      <c r="H7359" s="20" t="s">
        <v>52</v>
      </c>
      <c r="I7359" t="s">
        <v>53</v>
      </c>
      <c r="J7359" t="s">
        <v>54</v>
      </c>
      <c r="K7359">
        <v>3</v>
      </c>
      <c r="L7359" t="s">
        <v>55</v>
      </c>
      <c r="M7359" t="s">
        <v>77</v>
      </c>
      <c r="N7359" t="s">
        <v>89</v>
      </c>
      <c r="O7359" s="21" t="s">
        <v>58</v>
      </c>
      <c r="P7359" s="21" t="s">
        <v>119</v>
      </c>
      <c r="Q7359" s="20" t="s">
        <v>6247</v>
      </c>
      <c r="R7359" s="21" t="s">
        <v>6248</v>
      </c>
      <c r="S7359" s="35">
        <v>1</v>
      </c>
      <c r="T7359" s="22">
        <v>1</v>
      </c>
      <c r="U7359" s="20" t="s">
        <v>62</v>
      </c>
      <c r="V7359" s="20">
        <v>45916</v>
      </c>
      <c r="W7359" s="21">
        <v>9</v>
      </c>
      <c r="X7359" s="20">
        <v>45926</v>
      </c>
      <c r="Y7359" s="20">
        <v>45924</v>
      </c>
      <c r="Z7359" s="48">
        <v>9</v>
      </c>
      <c r="AA7359">
        <v>2025</v>
      </c>
      <c r="AB7359" s="45">
        <v>74995</v>
      </c>
      <c r="AC7359" s="45">
        <v>74995</v>
      </c>
      <c r="AK7359" s="10"/>
    </row>
    <row r="7360" spans="1:37">
      <c r="A7360" t="s">
        <v>45</v>
      </c>
      <c r="B7360" t="s">
        <v>46</v>
      </c>
      <c r="C7360" t="s">
        <v>47</v>
      </c>
      <c r="D7360" t="s">
        <v>7768</v>
      </c>
      <c r="E7360" t="s">
        <v>88</v>
      </c>
      <c r="F7360" t="s">
        <v>79</v>
      </c>
      <c r="G7360" t="s">
        <v>51</v>
      </c>
      <c r="H7360" s="20" t="s">
        <v>52</v>
      </c>
      <c r="I7360" t="s">
        <v>53</v>
      </c>
      <c r="J7360" t="s">
        <v>54</v>
      </c>
      <c r="K7360">
        <v>3</v>
      </c>
      <c r="L7360" t="s">
        <v>55</v>
      </c>
      <c r="M7360" t="s">
        <v>77</v>
      </c>
      <c r="N7360" t="s">
        <v>89</v>
      </c>
      <c r="O7360" s="21" t="s">
        <v>58</v>
      </c>
      <c r="P7360" s="21" t="s">
        <v>119</v>
      </c>
      <c r="Q7360" s="20" t="s">
        <v>1141</v>
      </c>
      <c r="R7360" s="21" t="s">
        <v>1142</v>
      </c>
      <c r="S7360" s="35">
        <v>1</v>
      </c>
      <c r="T7360" s="22">
        <v>1</v>
      </c>
      <c r="U7360" s="20" t="s">
        <v>62</v>
      </c>
      <c r="V7360" s="20">
        <v>45916</v>
      </c>
      <c r="W7360" s="21">
        <v>9</v>
      </c>
      <c r="X7360" s="20">
        <v>45926</v>
      </c>
      <c r="Y7360" s="20">
        <v>45924</v>
      </c>
      <c r="Z7360" s="48">
        <v>9</v>
      </c>
      <c r="AA7360">
        <v>2025</v>
      </c>
      <c r="AB7360" s="45">
        <v>62494</v>
      </c>
      <c r="AC7360" s="45">
        <v>62494</v>
      </c>
      <c r="AK7360" s="10"/>
    </row>
    <row r="7361" spans="1:37">
      <c r="A7361" t="s">
        <v>45</v>
      </c>
      <c r="B7361" t="s">
        <v>46</v>
      </c>
      <c r="C7361" t="s">
        <v>47</v>
      </c>
      <c r="D7361" t="s">
        <v>7769</v>
      </c>
      <c r="E7361" t="s">
        <v>88</v>
      </c>
      <c r="F7361" t="s">
        <v>79</v>
      </c>
      <c r="G7361" t="s">
        <v>51</v>
      </c>
      <c r="H7361" s="20" t="s">
        <v>52</v>
      </c>
      <c r="I7361" t="s">
        <v>53</v>
      </c>
      <c r="J7361" t="s">
        <v>54</v>
      </c>
      <c r="K7361">
        <v>3</v>
      </c>
      <c r="L7361" t="s">
        <v>55</v>
      </c>
      <c r="M7361" t="s">
        <v>77</v>
      </c>
      <c r="N7361" t="s">
        <v>89</v>
      </c>
      <c r="O7361" s="21" t="s">
        <v>58</v>
      </c>
      <c r="P7361" s="21" t="s">
        <v>119</v>
      </c>
      <c r="Q7361" s="20" t="s">
        <v>7770</v>
      </c>
      <c r="R7361" s="21" t="s">
        <v>7771</v>
      </c>
      <c r="S7361" s="35">
        <v>1</v>
      </c>
      <c r="T7361" s="22">
        <v>1</v>
      </c>
      <c r="U7361" s="20" t="s">
        <v>62</v>
      </c>
      <c r="V7361" s="20">
        <v>45920</v>
      </c>
      <c r="W7361" s="21">
        <v>9</v>
      </c>
      <c r="X7361" s="20">
        <v>45929</v>
      </c>
      <c r="Y7361" s="20">
        <v>45924</v>
      </c>
      <c r="Z7361" s="48">
        <v>9</v>
      </c>
      <c r="AA7361">
        <v>2025</v>
      </c>
      <c r="AB7361" s="45">
        <v>187501</v>
      </c>
      <c r="AC7361" s="45">
        <v>187501</v>
      </c>
      <c r="AK7361" s="10"/>
    </row>
    <row r="7362" spans="1:37">
      <c r="A7362" t="s">
        <v>45</v>
      </c>
      <c r="B7362" t="s">
        <v>46</v>
      </c>
      <c r="C7362" t="s">
        <v>47</v>
      </c>
      <c r="D7362" t="s">
        <v>7772</v>
      </c>
      <c r="E7362" t="s">
        <v>88</v>
      </c>
      <c r="F7362" t="s">
        <v>79</v>
      </c>
      <c r="G7362" t="s">
        <v>51</v>
      </c>
      <c r="H7362" s="20" t="s">
        <v>52</v>
      </c>
      <c r="I7362" t="s">
        <v>53</v>
      </c>
      <c r="J7362" t="s">
        <v>54</v>
      </c>
      <c r="K7362">
        <v>3</v>
      </c>
      <c r="L7362" t="s">
        <v>55</v>
      </c>
      <c r="M7362" t="s">
        <v>56</v>
      </c>
      <c r="N7362" t="s">
        <v>57</v>
      </c>
      <c r="O7362" s="21" t="s">
        <v>58</v>
      </c>
      <c r="P7362" s="21" t="s">
        <v>64</v>
      </c>
      <c r="Q7362" s="20" t="s">
        <v>211</v>
      </c>
      <c r="R7362" s="21" t="s">
        <v>212</v>
      </c>
      <c r="S7362" s="35">
        <v>1</v>
      </c>
      <c r="T7362" s="22">
        <v>1</v>
      </c>
      <c r="U7362" s="20" t="s">
        <v>62</v>
      </c>
      <c r="V7362" s="20">
        <v>45917</v>
      </c>
      <c r="W7362" s="21">
        <v>9</v>
      </c>
      <c r="X7362" s="20">
        <v>45926</v>
      </c>
      <c r="Y7362" s="20">
        <v>45924</v>
      </c>
      <c r="Z7362" s="48">
        <v>9</v>
      </c>
      <c r="AA7362">
        <v>2025</v>
      </c>
      <c r="AB7362" s="45">
        <v>33118</v>
      </c>
      <c r="AC7362" s="45">
        <v>33118</v>
      </c>
      <c r="AK7362" s="10"/>
    </row>
    <row r="7363" spans="1:37">
      <c r="A7363" t="s">
        <v>45</v>
      </c>
      <c r="B7363" t="s">
        <v>46</v>
      </c>
      <c r="C7363" t="s">
        <v>47</v>
      </c>
      <c r="D7363" t="s">
        <v>7773</v>
      </c>
      <c r="E7363" t="s">
        <v>88</v>
      </c>
      <c r="F7363" t="s">
        <v>79</v>
      </c>
      <c r="G7363" t="s">
        <v>51</v>
      </c>
      <c r="H7363" s="20" t="s">
        <v>52</v>
      </c>
      <c r="I7363" t="s">
        <v>53</v>
      </c>
      <c r="J7363" t="s">
        <v>54</v>
      </c>
      <c r="K7363">
        <v>3</v>
      </c>
      <c r="L7363" t="s">
        <v>55</v>
      </c>
      <c r="M7363" t="s">
        <v>56</v>
      </c>
      <c r="N7363" t="s">
        <v>57</v>
      </c>
      <c r="O7363" s="21" t="s">
        <v>58</v>
      </c>
      <c r="P7363" s="21" t="s">
        <v>64</v>
      </c>
      <c r="Q7363" s="20" t="s">
        <v>94</v>
      </c>
      <c r="R7363" s="21" t="s">
        <v>95</v>
      </c>
      <c r="S7363" s="35">
        <v>1</v>
      </c>
      <c r="T7363" s="22">
        <v>1</v>
      </c>
      <c r="U7363" s="20" t="s">
        <v>62</v>
      </c>
      <c r="V7363" s="20">
        <v>45917</v>
      </c>
      <c r="W7363" s="21">
        <v>9</v>
      </c>
      <c r="X7363" s="20">
        <v>45926</v>
      </c>
      <c r="Y7363" s="20">
        <v>45924</v>
      </c>
      <c r="Z7363" s="48">
        <v>9</v>
      </c>
      <c r="AA7363">
        <v>2025</v>
      </c>
      <c r="AB7363" s="45">
        <v>31242</v>
      </c>
      <c r="AC7363" s="45">
        <v>31242</v>
      </c>
      <c r="AK7363" s="10"/>
    </row>
    <row r="7364" spans="1:37">
      <c r="A7364" t="s">
        <v>45</v>
      </c>
      <c r="B7364" t="s">
        <v>46</v>
      </c>
      <c r="C7364" t="s">
        <v>47</v>
      </c>
      <c r="D7364" t="s">
        <v>7774</v>
      </c>
      <c r="E7364" t="s">
        <v>88</v>
      </c>
      <c r="F7364" t="s">
        <v>79</v>
      </c>
      <c r="G7364" t="s">
        <v>51</v>
      </c>
      <c r="H7364" s="20" t="s">
        <v>52</v>
      </c>
      <c r="I7364" t="s">
        <v>53</v>
      </c>
      <c r="J7364" t="s">
        <v>54</v>
      </c>
      <c r="K7364">
        <v>3</v>
      </c>
      <c r="L7364" t="s">
        <v>55</v>
      </c>
      <c r="M7364" t="s">
        <v>77</v>
      </c>
      <c r="N7364" t="s">
        <v>89</v>
      </c>
      <c r="O7364" s="21" t="s">
        <v>58</v>
      </c>
      <c r="P7364" s="21" t="s">
        <v>90</v>
      </c>
      <c r="Q7364" s="20" t="s">
        <v>163</v>
      </c>
      <c r="R7364" s="21" t="s">
        <v>164</v>
      </c>
      <c r="S7364" s="35">
        <v>1</v>
      </c>
      <c r="T7364" s="22">
        <v>1</v>
      </c>
      <c r="U7364" s="20" t="s">
        <v>62</v>
      </c>
      <c r="V7364" s="20">
        <v>45921</v>
      </c>
      <c r="W7364" s="21">
        <v>9</v>
      </c>
      <c r="X7364" s="20">
        <v>45930</v>
      </c>
      <c r="Y7364" s="20">
        <v>45924</v>
      </c>
      <c r="Z7364" s="48">
        <v>9</v>
      </c>
      <c r="AA7364">
        <v>2025</v>
      </c>
      <c r="AB7364" s="45">
        <v>40620</v>
      </c>
      <c r="AC7364" s="45">
        <v>40620</v>
      </c>
      <c r="AK7364" s="10"/>
    </row>
    <row r="7365" spans="1:37">
      <c r="A7365" t="s">
        <v>45</v>
      </c>
      <c r="B7365" t="s">
        <v>46</v>
      </c>
      <c r="C7365" t="s">
        <v>47</v>
      </c>
      <c r="D7365" t="s">
        <v>7775</v>
      </c>
      <c r="E7365" t="s">
        <v>88</v>
      </c>
      <c r="F7365" t="s">
        <v>79</v>
      </c>
      <c r="G7365" t="s">
        <v>51</v>
      </c>
      <c r="H7365" s="20" t="s">
        <v>52</v>
      </c>
      <c r="I7365" t="s">
        <v>53</v>
      </c>
      <c r="J7365" t="s">
        <v>54</v>
      </c>
      <c r="K7365">
        <v>3</v>
      </c>
      <c r="L7365" t="s">
        <v>55</v>
      </c>
      <c r="M7365" t="s">
        <v>77</v>
      </c>
      <c r="N7365" t="s">
        <v>89</v>
      </c>
      <c r="O7365" s="21" t="s">
        <v>58</v>
      </c>
      <c r="P7365" s="21" t="s">
        <v>119</v>
      </c>
      <c r="Q7365" s="20" t="s">
        <v>6539</v>
      </c>
      <c r="R7365" s="21" t="s">
        <v>6540</v>
      </c>
      <c r="S7365" s="35">
        <v>1</v>
      </c>
      <c r="T7365" s="22">
        <v>1</v>
      </c>
      <c r="U7365" s="20" t="s">
        <v>62</v>
      </c>
      <c r="V7365" s="20">
        <v>45921</v>
      </c>
      <c r="W7365" s="21">
        <v>9</v>
      </c>
      <c r="X7365" s="20">
        <v>45929</v>
      </c>
      <c r="Y7365" s="20">
        <v>45924</v>
      </c>
      <c r="Z7365" s="48">
        <v>9</v>
      </c>
      <c r="AA7365">
        <v>2025</v>
      </c>
      <c r="AB7365" s="45">
        <v>74995</v>
      </c>
      <c r="AC7365" s="45">
        <v>74995</v>
      </c>
      <c r="AK7365" s="10"/>
    </row>
    <row r="7366" spans="1:37">
      <c r="A7366" t="s">
        <v>45</v>
      </c>
      <c r="B7366" t="s">
        <v>46</v>
      </c>
      <c r="C7366" t="s">
        <v>47</v>
      </c>
      <c r="D7366" t="s">
        <v>7776</v>
      </c>
      <c r="E7366" t="s">
        <v>88</v>
      </c>
      <c r="F7366" t="s">
        <v>79</v>
      </c>
      <c r="G7366" t="s">
        <v>51</v>
      </c>
      <c r="H7366" s="20" t="s">
        <v>52</v>
      </c>
      <c r="I7366" t="s">
        <v>53</v>
      </c>
      <c r="J7366" t="s">
        <v>54</v>
      </c>
      <c r="K7366">
        <v>3</v>
      </c>
      <c r="L7366" t="s">
        <v>55</v>
      </c>
      <c r="M7366" t="s">
        <v>56</v>
      </c>
      <c r="N7366" t="s">
        <v>57</v>
      </c>
      <c r="O7366" s="21" t="s">
        <v>58</v>
      </c>
      <c r="P7366" s="21" t="s">
        <v>64</v>
      </c>
      <c r="Q7366" s="20" t="s">
        <v>436</v>
      </c>
      <c r="R7366" s="21" t="s">
        <v>437</v>
      </c>
      <c r="S7366" s="35">
        <v>1</v>
      </c>
      <c r="T7366" s="22">
        <v>1</v>
      </c>
      <c r="U7366" s="20" t="s">
        <v>62</v>
      </c>
      <c r="V7366" s="20">
        <v>45917</v>
      </c>
      <c r="W7366" s="21">
        <v>9</v>
      </c>
      <c r="X7366" s="20">
        <v>45926</v>
      </c>
      <c r="Y7366" s="20">
        <v>45924</v>
      </c>
      <c r="Z7366" s="48">
        <v>9</v>
      </c>
      <c r="AA7366">
        <v>2025</v>
      </c>
      <c r="AB7366" s="45">
        <v>49994</v>
      </c>
      <c r="AC7366" s="45">
        <v>49994</v>
      </c>
      <c r="AK7366" s="10"/>
    </row>
    <row r="7367" spans="1:37">
      <c r="A7367" t="s">
        <v>45</v>
      </c>
      <c r="B7367" t="s">
        <v>46</v>
      </c>
      <c r="C7367" t="s">
        <v>47</v>
      </c>
      <c r="D7367" t="s">
        <v>7777</v>
      </c>
      <c r="E7367" t="s">
        <v>88</v>
      </c>
      <c r="F7367" t="s">
        <v>79</v>
      </c>
      <c r="G7367" t="s">
        <v>51</v>
      </c>
      <c r="H7367" s="20" t="s">
        <v>52</v>
      </c>
      <c r="I7367" t="s">
        <v>53</v>
      </c>
      <c r="J7367" t="s">
        <v>54</v>
      </c>
      <c r="K7367">
        <v>3</v>
      </c>
      <c r="L7367" t="s">
        <v>55</v>
      </c>
      <c r="M7367" t="s">
        <v>56</v>
      </c>
      <c r="N7367" t="s">
        <v>57</v>
      </c>
      <c r="O7367" s="21" t="s">
        <v>58</v>
      </c>
      <c r="P7367" s="21" t="s">
        <v>64</v>
      </c>
      <c r="Q7367" s="20" t="s">
        <v>325</v>
      </c>
      <c r="R7367" s="21" t="s">
        <v>326</v>
      </c>
      <c r="S7367" s="35">
        <v>2</v>
      </c>
      <c r="T7367" s="22">
        <v>2</v>
      </c>
      <c r="U7367" s="20" t="s">
        <v>62</v>
      </c>
      <c r="V7367" s="20">
        <v>45921</v>
      </c>
      <c r="W7367" s="21">
        <v>9</v>
      </c>
      <c r="X7367" s="20">
        <v>45929</v>
      </c>
      <c r="Y7367" s="20">
        <v>45924</v>
      </c>
      <c r="Z7367" s="48">
        <v>9</v>
      </c>
      <c r="AA7367">
        <v>2025</v>
      </c>
      <c r="AB7367" s="45">
        <v>174990</v>
      </c>
      <c r="AC7367" s="45">
        <v>174990</v>
      </c>
      <c r="AK7367" s="10"/>
    </row>
    <row r="7368" spans="1:37">
      <c r="A7368" t="s">
        <v>45</v>
      </c>
      <c r="B7368" t="s">
        <v>46</v>
      </c>
      <c r="C7368" t="s">
        <v>47</v>
      </c>
      <c r="D7368" t="s">
        <v>7778</v>
      </c>
      <c r="E7368" t="s">
        <v>88</v>
      </c>
      <c r="F7368" t="s">
        <v>79</v>
      </c>
      <c r="G7368" t="s">
        <v>51</v>
      </c>
      <c r="H7368" s="20" t="s">
        <v>52</v>
      </c>
      <c r="I7368" t="s">
        <v>53</v>
      </c>
      <c r="J7368" t="s">
        <v>54</v>
      </c>
      <c r="K7368">
        <v>3</v>
      </c>
      <c r="L7368" t="s">
        <v>55</v>
      </c>
      <c r="M7368" t="s">
        <v>56</v>
      </c>
      <c r="N7368" t="s">
        <v>57</v>
      </c>
      <c r="O7368" s="21" t="s">
        <v>58</v>
      </c>
      <c r="P7368" s="21" t="s">
        <v>64</v>
      </c>
      <c r="Q7368" s="20" t="s">
        <v>230</v>
      </c>
      <c r="R7368" s="21" t="s">
        <v>231</v>
      </c>
      <c r="S7368" s="35">
        <v>1</v>
      </c>
      <c r="T7368" s="22">
        <v>1</v>
      </c>
      <c r="U7368" s="20" t="s">
        <v>62</v>
      </c>
      <c r="V7368" s="20">
        <v>45916</v>
      </c>
      <c r="W7368" s="21">
        <v>9</v>
      </c>
      <c r="X7368" s="20">
        <v>45926</v>
      </c>
      <c r="Y7368" s="20">
        <v>45924</v>
      </c>
      <c r="Z7368" s="48">
        <v>9</v>
      </c>
      <c r="AA7368">
        <v>2025</v>
      </c>
      <c r="AB7368" s="45">
        <v>58817</v>
      </c>
      <c r="AC7368" s="45">
        <v>58817</v>
      </c>
      <c r="AK7368" s="10"/>
    </row>
    <row r="7369" spans="1:37">
      <c r="A7369" t="s">
        <v>45</v>
      </c>
      <c r="B7369" t="s">
        <v>46</v>
      </c>
      <c r="C7369" t="s">
        <v>47</v>
      </c>
      <c r="D7369" t="s">
        <v>7779</v>
      </c>
      <c r="E7369" t="s">
        <v>88</v>
      </c>
      <c r="F7369" t="s">
        <v>79</v>
      </c>
      <c r="G7369" t="s">
        <v>51</v>
      </c>
      <c r="H7369" s="20" t="s">
        <v>52</v>
      </c>
      <c r="I7369" t="s">
        <v>53</v>
      </c>
      <c r="J7369" t="s">
        <v>54</v>
      </c>
      <c r="K7369">
        <v>3</v>
      </c>
      <c r="L7369" t="s">
        <v>55</v>
      </c>
      <c r="M7369" t="s">
        <v>56</v>
      </c>
      <c r="N7369" t="s">
        <v>57</v>
      </c>
      <c r="O7369" s="21" t="s">
        <v>58</v>
      </c>
      <c r="P7369" s="21" t="s">
        <v>64</v>
      </c>
      <c r="Q7369" s="20" t="s">
        <v>436</v>
      </c>
      <c r="R7369" s="21" t="s">
        <v>437</v>
      </c>
      <c r="S7369" s="35">
        <v>1</v>
      </c>
      <c r="T7369" s="22">
        <v>1</v>
      </c>
      <c r="U7369" s="20" t="s">
        <v>62</v>
      </c>
      <c r="V7369" s="20">
        <v>45921</v>
      </c>
      <c r="W7369" s="21">
        <v>9</v>
      </c>
      <c r="X7369" s="20">
        <v>45929</v>
      </c>
      <c r="Y7369" s="20">
        <v>45924</v>
      </c>
      <c r="Z7369" s="48">
        <v>9</v>
      </c>
      <c r="AA7369">
        <v>2025</v>
      </c>
      <c r="AB7369" s="45">
        <v>49994</v>
      </c>
      <c r="AC7369" s="45">
        <v>49994</v>
      </c>
      <c r="AK7369" s="10"/>
    </row>
    <row r="7370" spans="1:37">
      <c r="A7370" t="s">
        <v>45</v>
      </c>
      <c r="B7370" t="s">
        <v>46</v>
      </c>
      <c r="C7370" t="s">
        <v>47</v>
      </c>
      <c r="D7370" t="s">
        <v>7780</v>
      </c>
      <c r="E7370" t="s">
        <v>88</v>
      </c>
      <c r="F7370" t="s">
        <v>79</v>
      </c>
      <c r="G7370" t="s">
        <v>51</v>
      </c>
      <c r="H7370" s="20" t="s">
        <v>52</v>
      </c>
      <c r="I7370" t="s">
        <v>53</v>
      </c>
      <c r="J7370" t="s">
        <v>54</v>
      </c>
      <c r="K7370">
        <v>3</v>
      </c>
      <c r="L7370" t="s">
        <v>55</v>
      </c>
      <c r="M7370" t="s">
        <v>56</v>
      </c>
      <c r="N7370" t="s">
        <v>57</v>
      </c>
      <c r="O7370" s="21" t="s">
        <v>58</v>
      </c>
      <c r="P7370" s="21" t="s">
        <v>207</v>
      </c>
      <c r="Q7370" s="20" t="s">
        <v>2322</v>
      </c>
      <c r="R7370" s="21" t="s">
        <v>2323</v>
      </c>
      <c r="S7370" s="35">
        <v>1</v>
      </c>
      <c r="T7370" s="22">
        <v>1</v>
      </c>
      <c r="U7370" s="20" t="s">
        <v>62</v>
      </c>
      <c r="V7370" s="20">
        <v>45921</v>
      </c>
      <c r="W7370" s="21">
        <v>9</v>
      </c>
      <c r="X7370" s="20">
        <v>45930</v>
      </c>
      <c r="Y7370" s="20">
        <v>45924</v>
      </c>
      <c r="Z7370" s="48">
        <v>9</v>
      </c>
      <c r="AA7370">
        <v>2025</v>
      </c>
      <c r="AB7370" s="45">
        <v>103332</v>
      </c>
      <c r="AC7370" s="45">
        <v>103332</v>
      </c>
      <c r="AK7370" s="10"/>
    </row>
    <row r="7371" spans="1:37">
      <c r="A7371" t="s">
        <v>45</v>
      </c>
      <c r="B7371" t="s">
        <v>46</v>
      </c>
      <c r="C7371" t="s">
        <v>47</v>
      </c>
      <c r="D7371" t="s">
        <v>7781</v>
      </c>
      <c r="E7371" t="s">
        <v>88</v>
      </c>
      <c r="F7371" t="s">
        <v>79</v>
      </c>
      <c r="G7371" t="s">
        <v>51</v>
      </c>
      <c r="H7371" s="20" t="s">
        <v>52</v>
      </c>
      <c r="I7371" t="s">
        <v>53</v>
      </c>
      <c r="J7371" t="s">
        <v>54</v>
      </c>
      <c r="K7371">
        <v>3</v>
      </c>
      <c r="L7371" t="s">
        <v>55</v>
      </c>
      <c r="M7371" t="s">
        <v>77</v>
      </c>
      <c r="N7371" t="s">
        <v>89</v>
      </c>
      <c r="O7371" s="21" t="s">
        <v>58</v>
      </c>
      <c r="P7371" s="21" t="s">
        <v>119</v>
      </c>
      <c r="Q7371" s="20" t="s">
        <v>968</v>
      </c>
      <c r="R7371" s="21" t="s">
        <v>969</v>
      </c>
      <c r="S7371" s="35">
        <v>1</v>
      </c>
      <c r="T7371" s="22">
        <v>1</v>
      </c>
      <c r="U7371" s="20" t="s">
        <v>62</v>
      </c>
      <c r="V7371" s="20">
        <v>45921</v>
      </c>
      <c r="W7371" s="21">
        <v>9</v>
      </c>
      <c r="X7371" s="20">
        <v>45929</v>
      </c>
      <c r="Y7371" s="20">
        <v>45924</v>
      </c>
      <c r="Z7371" s="48">
        <v>9</v>
      </c>
      <c r="AA7371">
        <v>2025</v>
      </c>
      <c r="AB7371" s="45">
        <v>93325</v>
      </c>
      <c r="AC7371" s="45">
        <v>93325</v>
      </c>
      <c r="AK7371" s="10"/>
    </row>
    <row r="7372" spans="1:37">
      <c r="A7372" t="s">
        <v>45</v>
      </c>
      <c r="B7372" t="s">
        <v>46</v>
      </c>
      <c r="C7372" t="s">
        <v>47</v>
      </c>
      <c r="D7372" t="s">
        <v>7782</v>
      </c>
      <c r="E7372" t="s">
        <v>88</v>
      </c>
      <c r="F7372" t="s">
        <v>79</v>
      </c>
      <c r="G7372" t="s">
        <v>51</v>
      </c>
      <c r="H7372" s="20" t="s">
        <v>52</v>
      </c>
      <c r="I7372" t="s">
        <v>53</v>
      </c>
      <c r="J7372" t="s">
        <v>54</v>
      </c>
      <c r="K7372">
        <v>3</v>
      </c>
      <c r="L7372" t="s">
        <v>55</v>
      </c>
      <c r="M7372" t="s">
        <v>77</v>
      </c>
      <c r="N7372" t="s">
        <v>89</v>
      </c>
      <c r="O7372" s="21" t="s">
        <v>58</v>
      </c>
      <c r="P7372" s="21" t="s">
        <v>90</v>
      </c>
      <c r="Q7372" s="20" t="s">
        <v>214</v>
      </c>
      <c r="R7372" s="21" t="s">
        <v>215</v>
      </c>
      <c r="S7372" s="35">
        <v>1</v>
      </c>
      <c r="T7372" s="22">
        <v>1</v>
      </c>
      <c r="U7372" s="20" t="s">
        <v>62</v>
      </c>
      <c r="V7372" s="20">
        <v>45921</v>
      </c>
      <c r="W7372" s="21">
        <v>9</v>
      </c>
      <c r="X7372" s="20">
        <v>45929</v>
      </c>
      <c r="Y7372" s="20">
        <v>45924</v>
      </c>
      <c r="Z7372" s="48">
        <v>9</v>
      </c>
      <c r="AA7372">
        <v>2025</v>
      </c>
      <c r="AB7372" s="45">
        <v>46871</v>
      </c>
      <c r="AC7372" s="45">
        <v>46871</v>
      </c>
      <c r="AK7372" s="10"/>
    </row>
    <row r="7373" spans="1:37">
      <c r="A7373" t="s">
        <v>45</v>
      </c>
      <c r="B7373" t="s">
        <v>46</v>
      </c>
      <c r="C7373" t="s">
        <v>47</v>
      </c>
      <c r="D7373" t="s">
        <v>7783</v>
      </c>
      <c r="E7373" t="s">
        <v>88</v>
      </c>
      <c r="F7373" t="s">
        <v>79</v>
      </c>
      <c r="G7373" t="s">
        <v>51</v>
      </c>
      <c r="H7373" s="20" t="s">
        <v>52</v>
      </c>
      <c r="I7373" t="s">
        <v>53</v>
      </c>
      <c r="J7373" t="s">
        <v>54</v>
      </c>
      <c r="K7373">
        <v>3</v>
      </c>
      <c r="L7373" t="s">
        <v>55</v>
      </c>
      <c r="M7373" t="s">
        <v>56</v>
      </c>
      <c r="N7373" t="s">
        <v>57</v>
      </c>
      <c r="O7373" s="21" t="s">
        <v>58</v>
      </c>
      <c r="P7373" s="21" t="s">
        <v>133</v>
      </c>
      <c r="Q7373" s="20" t="s">
        <v>511</v>
      </c>
      <c r="R7373" s="21" t="s">
        <v>512</v>
      </c>
      <c r="S7373" s="35">
        <v>1</v>
      </c>
      <c r="T7373" s="22">
        <v>1</v>
      </c>
      <c r="U7373" s="20" t="s">
        <v>62</v>
      </c>
      <c r="V7373" s="20">
        <v>45921</v>
      </c>
      <c r="W7373" s="21">
        <v>9</v>
      </c>
      <c r="X7373" s="20">
        <v>45930</v>
      </c>
      <c r="Y7373" s="20">
        <v>45924</v>
      </c>
      <c r="Z7373" s="48">
        <v>9</v>
      </c>
      <c r="AA7373">
        <v>2025</v>
      </c>
      <c r="AB7373" s="45">
        <v>37496</v>
      </c>
      <c r="AC7373" s="45">
        <v>37496</v>
      </c>
      <c r="AK7373" s="10"/>
    </row>
    <row r="7374" spans="1:37">
      <c r="A7374" t="s">
        <v>45</v>
      </c>
      <c r="B7374" t="s">
        <v>46</v>
      </c>
      <c r="C7374" t="s">
        <v>47</v>
      </c>
      <c r="D7374" t="s">
        <v>7784</v>
      </c>
      <c r="E7374" t="s">
        <v>88</v>
      </c>
      <c r="F7374" t="s">
        <v>79</v>
      </c>
      <c r="G7374" t="s">
        <v>51</v>
      </c>
      <c r="H7374" s="20" t="s">
        <v>52</v>
      </c>
      <c r="I7374" t="s">
        <v>53</v>
      </c>
      <c r="J7374" t="s">
        <v>54</v>
      </c>
      <c r="K7374">
        <v>3</v>
      </c>
      <c r="L7374" t="s">
        <v>55</v>
      </c>
      <c r="M7374" t="s">
        <v>77</v>
      </c>
      <c r="N7374" t="s">
        <v>89</v>
      </c>
      <c r="O7374" s="21" t="s">
        <v>58</v>
      </c>
      <c r="P7374" s="21" t="s">
        <v>119</v>
      </c>
      <c r="Q7374" s="20" t="s">
        <v>6589</v>
      </c>
      <c r="R7374" s="21" t="s">
        <v>6590</v>
      </c>
      <c r="S7374" s="35">
        <v>2</v>
      </c>
      <c r="T7374" s="22">
        <v>2</v>
      </c>
      <c r="U7374" s="20" t="s">
        <v>62</v>
      </c>
      <c r="V7374" s="20">
        <v>45917</v>
      </c>
      <c r="W7374" s="21">
        <v>9</v>
      </c>
      <c r="X7374" s="20">
        <v>45926</v>
      </c>
      <c r="Y7374" s="20">
        <v>45926</v>
      </c>
      <c r="Z7374" s="48">
        <v>9</v>
      </c>
      <c r="AA7374">
        <v>2025</v>
      </c>
      <c r="AB7374" s="45">
        <v>149989</v>
      </c>
      <c r="AC7374" s="45">
        <v>149989</v>
      </c>
      <c r="AK7374" s="10"/>
    </row>
    <row r="7375" spans="1:37">
      <c r="A7375" t="s">
        <v>45</v>
      </c>
      <c r="B7375" t="s">
        <v>46</v>
      </c>
      <c r="C7375" t="s">
        <v>47</v>
      </c>
      <c r="D7375" t="s">
        <v>7785</v>
      </c>
      <c r="E7375" t="s">
        <v>88</v>
      </c>
      <c r="F7375" t="s">
        <v>79</v>
      </c>
      <c r="G7375" t="s">
        <v>51</v>
      </c>
      <c r="H7375" s="20" t="s">
        <v>52</v>
      </c>
      <c r="I7375" t="s">
        <v>53</v>
      </c>
      <c r="J7375" t="s">
        <v>54</v>
      </c>
      <c r="K7375">
        <v>3</v>
      </c>
      <c r="L7375" t="s">
        <v>55</v>
      </c>
      <c r="M7375" t="s">
        <v>77</v>
      </c>
      <c r="N7375" t="s">
        <v>89</v>
      </c>
      <c r="O7375" s="21" t="s">
        <v>58</v>
      </c>
      <c r="P7375" s="21" t="s">
        <v>150</v>
      </c>
      <c r="Q7375" s="20" t="s">
        <v>151</v>
      </c>
      <c r="R7375" s="21" t="s">
        <v>152</v>
      </c>
      <c r="S7375" s="35">
        <v>1</v>
      </c>
      <c r="T7375" s="22">
        <v>1</v>
      </c>
      <c r="U7375" s="20" t="s">
        <v>62</v>
      </c>
      <c r="V7375" s="20">
        <v>45916</v>
      </c>
      <c r="W7375" s="21">
        <v>9</v>
      </c>
      <c r="X7375" s="20">
        <v>45926</v>
      </c>
      <c r="Y7375" s="20">
        <v>45924</v>
      </c>
      <c r="Z7375" s="48">
        <v>9</v>
      </c>
      <c r="AA7375">
        <v>2025</v>
      </c>
      <c r="AB7375" s="45">
        <v>79997</v>
      </c>
      <c r="AC7375" s="45">
        <v>79997</v>
      </c>
      <c r="AK7375" s="10"/>
    </row>
    <row r="7376" spans="1:37">
      <c r="A7376" t="s">
        <v>45</v>
      </c>
      <c r="B7376" t="s">
        <v>46</v>
      </c>
      <c r="C7376" t="s">
        <v>47</v>
      </c>
      <c r="D7376" t="s">
        <v>7786</v>
      </c>
      <c r="E7376" t="s">
        <v>88</v>
      </c>
      <c r="F7376" t="s">
        <v>79</v>
      </c>
      <c r="G7376" t="s">
        <v>51</v>
      </c>
      <c r="H7376" s="20" t="s">
        <v>52</v>
      </c>
      <c r="I7376" t="s">
        <v>53</v>
      </c>
      <c r="J7376" t="s">
        <v>54</v>
      </c>
      <c r="K7376">
        <v>3</v>
      </c>
      <c r="L7376" t="s">
        <v>55</v>
      </c>
      <c r="M7376" t="s">
        <v>77</v>
      </c>
      <c r="N7376" t="s">
        <v>89</v>
      </c>
      <c r="O7376" s="21" t="s">
        <v>58</v>
      </c>
      <c r="P7376" s="21" t="s">
        <v>119</v>
      </c>
      <c r="Q7376" s="20" t="s">
        <v>539</v>
      </c>
      <c r="R7376" s="21" t="s">
        <v>540</v>
      </c>
      <c r="S7376" s="35">
        <v>1</v>
      </c>
      <c r="T7376" s="22">
        <v>1</v>
      </c>
      <c r="U7376" s="20" t="s">
        <v>62</v>
      </c>
      <c r="V7376" s="20">
        <v>45916</v>
      </c>
      <c r="W7376" s="21">
        <v>9</v>
      </c>
      <c r="X7376" s="20">
        <v>45929</v>
      </c>
      <c r="Y7376" s="20">
        <v>45924</v>
      </c>
      <c r="Z7376" s="48">
        <v>9</v>
      </c>
      <c r="AA7376">
        <v>2025</v>
      </c>
      <c r="AB7376" s="45">
        <v>112492</v>
      </c>
      <c r="AC7376" s="45">
        <v>112492</v>
      </c>
      <c r="AK7376" s="10"/>
    </row>
    <row r="7377" spans="1:37">
      <c r="A7377" t="s">
        <v>45</v>
      </c>
      <c r="B7377" t="s">
        <v>46</v>
      </c>
      <c r="C7377" t="s">
        <v>47</v>
      </c>
      <c r="D7377" t="s">
        <v>7787</v>
      </c>
      <c r="E7377" t="s">
        <v>88</v>
      </c>
      <c r="F7377" t="s">
        <v>79</v>
      </c>
      <c r="G7377" t="s">
        <v>51</v>
      </c>
      <c r="H7377" s="20" t="s">
        <v>52</v>
      </c>
      <c r="I7377" t="s">
        <v>53</v>
      </c>
      <c r="J7377" t="s">
        <v>54</v>
      </c>
      <c r="K7377">
        <v>3</v>
      </c>
      <c r="L7377" t="s">
        <v>55</v>
      </c>
      <c r="M7377" t="s">
        <v>56</v>
      </c>
      <c r="N7377" t="s">
        <v>57</v>
      </c>
      <c r="O7377" s="21" t="s">
        <v>58</v>
      </c>
      <c r="P7377" s="21" t="s">
        <v>64</v>
      </c>
      <c r="Q7377" s="20" t="s">
        <v>224</v>
      </c>
      <c r="R7377" s="21" t="s">
        <v>225</v>
      </c>
      <c r="S7377" s="35">
        <v>1</v>
      </c>
      <c r="T7377" s="22">
        <v>1</v>
      </c>
      <c r="U7377" s="20" t="s">
        <v>62</v>
      </c>
      <c r="V7377" s="20">
        <v>45916</v>
      </c>
      <c r="W7377" s="21">
        <v>9</v>
      </c>
      <c r="X7377" s="20">
        <v>45917</v>
      </c>
      <c r="Y7377" s="20">
        <v>45922</v>
      </c>
      <c r="Z7377" s="48">
        <v>9</v>
      </c>
      <c r="AA7377">
        <v>2025</v>
      </c>
      <c r="AB7377" s="45">
        <v>129405</v>
      </c>
      <c r="AC7377" s="45">
        <v>129405</v>
      </c>
      <c r="AK7377" s="10"/>
    </row>
    <row r="7378" spans="1:37">
      <c r="A7378" t="s">
        <v>45</v>
      </c>
      <c r="B7378" t="s">
        <v>46</v>
      </c>
      <c r="C7378" t="s">
        <v>47</v>
      </c>
      <c r="D7378" t="s">
        <v>7788</v>
      </c>
      <c r="E7378" t="s">
        <v>88</v>
      </c>
      <c r="F7378" t="s">
        <v>79</v>
      </c>
      <c r="G7378" t="s">
        <v>51</v>
      </c>
      <c r="H7378" s="20" t="s">
        <v>52</v>
      </c>
      <c r="I7378" t="s">
        <v>53</v>
      </c>
      <c r="J7378" t="s">
        <v>54</v>
      </c>
      <c r="K7378">
        <v>3</v>
      </c>
      <c r="L7378" t="s">
        <v>55</v>
      </c>
      <c r="M7378" t="s">
        <v>77</v>
      </c>
      <c r="N7378" t="s">
        <v>89</v>
      </c>
      <c r="O7378" s="21" t="s">
        <v>58</v>
      </c>
      <c r="P7378" s="21" t="s">
        <v>90</v>
      </c>
      <c r="Q7378" s="20" t="s">
        <v>163</v>
      </c>
      <c r="R7378" s="21" t="s">
        <v>164</v>
      </c>
      <c r="S7378" s="35">
        <v>1</v>
      </c>
      <c r="T7378" s="22">
        <v>1</v>
      </c>
      <c r="U7378" s="20" t="s">
        <v>62</v>
      </c>
      <c r="V7378" s="20">
        <v>45917</v>
      </c>
      <c r="W7378" s="21">
        <v>9</v>
      </c>
      <c r="X7378" s="20">
        <v>45929</v>
      </c>
      <c r="Y7378" s="20">
        <v>45924</v>
      </c>
      <c r="Z7378" s="48">
        <v>9</v>
      </c>
      <c r="AA7378">
        <v>2025</v>
      </c>
      <c r="AB7378" s="45">
        <v>40620</v>
      </c>
      <c r="AC7378" s="45">
        <v>40620</v>
      </c>
      <c r="AK7378" s="10"/>
    </row>
    <row r="7379" spans="1:37">
      <c r="A7379" t="s">
        <v>45</v>
      </c>
      <c r="B7379" t="s">
        <v>46</v>
      </c>
      <c r="C7379" t="s">
        <v>47</v>
      </c>
      <c r="D7379" t="s">
        <v>7789</v>
      </c>
      <c r="E7379" t="s">
        <v>88</v>
      </c>
      <c r="F7379" t="s">
        <v>79</v>
      </c>
      <c r="G7379" t="s">
        <v>51</v>
      </c>
      <c r="H7379" s="20" t="s">
        <v>52</v>
      </c>
      <c r="I7379" t="s">
        <v>53</v>
      </c>
      <c r="J7379" t="s">
        <v>54</v>
      </c>
      <c r="K7379">
        <v>3</v>
      </c>
      <c r="L7379" t="s">
        <v>55</v>
      </c>
      <c r="M7379" t="s">
        <v>77</v>
      </c>
      <c r="N7379" t="s">
        <v>89</v>
      </c>
      <c r="O7379" s="21" t="s">
        <v>58</v>
      </c>
      <c r="P7379" s="21" t="s">
        <v>119</v>
      </c>
      <c r="Q7379" s="20" t="s">
        <v>968</v>
      </c>
      <c r="R7379" s="21" t="s">
        <v>969</v>
      </c>
      <c r="S7379" s="35">
        <v>1</v>
      </c>
      <c r="T7379" s="22">
        <v>1</v>
      </c>
      <c r="U7379" s="20" t="s">
        <v>62</v>
      </c>
      <c r="V7379" s="20">
        <v>45917</v>
      </c>
      <c r="W7379" s="21">
        <v>9</v>
      </c>
      <c r="X7379" s="20">
        <v>45926</v>
      </c>
      <c r="Y7379" s="20">
        <v>45924</v>
      </c>
      <c r="Z7379" s="48">
        <v>9</v>
      </c>
      <c r="AA7379">
        <v>2025</v>
      </c>
      <c r="AB7379" s="45">
        <v>93325</v>
      </c>
      <c r="AC7379" s="45">
        <v>93325</v>
      </c>
      <c r="AK7379" s="10"/>
    </row>
    <row r="7380" spans="1:37">
      <c r="A7380" t="s">
        <v>45</v>
      </c>
      <c r="B7380" t="s">
        <v>46</v>
      </c>
      <c r="C7380" t="s">
        <v>47</v>
      </c>
      <c r="D7380" t="s">
        <v>7790</v>
      </c>
      <c r="E7380" t="s">
        <v>88</v>
      </c>
      <c r="F7380" t="s">
        <v>79</v>
      </c>
      <c r="G7380" t="s">
        <v>51</v>
      </c>
      <c r="H7380" s="20" t="s">
        <v>52</v>
      </c>
      <c r="I7380" t="s">
        <v>53</v>
      </c>
      <c r="J7380" t="s">
        <v>54</v>
      </c>
      <c r="K7380">
        <v>3</v>
      </c>
      <c r="L7380" t="s">
        <v>55</v>
      </c>
      <c r="M7380" t="s">
        <v>56</v>
      </c>
      <c r="N7380" t="s">
        <v>57</v>
      </c>
      <c r="O7380" s="21" t="s">
        <v>58</v>
      </c>
      <c r="P7380" s="21" t="s">
        <v>64</v>
      </c>
      <c r="Q7380" s="20" t="s">
        <v>3774</v>
      </c>
      <c r="R7380" s="21" t="s">
        <v>3775</v>
      </c>
      <c r="S7380" s="35">
        <v>1</v>
      </c>
      <c r="T7380" s="22">
        <v>1</v>
      </c>
      <c r="U7380" s="20" t="s">
        <v>62</v>
      </c>
      <c r="V7380" s="20">
        <v>45918</v>
      </c>
      <c r="W7380" s="21">
        <v>9</v>
      </c>
      <c r="X7380" s="20">
        <v>45929</v>
      </c>
      <c r="Y7380" s="20">
        <v>45924</v>
      </c>
      <c r="Z7380" s="48">
        <v>9</v>
      </c>
      <c r="AA7380">
        <v>2025</v>
      </c>
      <c r="AB7380" s="45">
        <v>133325</v>
      </c>
      <c r="AC7380" s="45">
        <v>133325</v>
      </c>
      <c r="AK7380" s="10"/>
    </row>
    <row r="7381" spans="1:37">
      <c r="A7381" t="s">
        <v>45</v>
      </c>
      <c r="B7381" t="s">
        <v>46</v>
      </c>
      <c r="C7381" t="s">
        <v>47</v>
      </c>
      <c r="D7381" t="s">
        <v>7791</v>
      </c>
      <c r="E7381" t="s">
        <v>88</v>
      </c>
      <c r="F7381" t="s">
        <v>79</v>
      </c>
      <c r="G7381" t="s">
        <v>51</v>
      </c>
      <c r="H7381" s="20" t="s">
        <v>52</v>
      </c>
      <c r="I7381" t="s">
        <v>53</v>
      </c>
      <c r="J7381" t="s">
        <v>54</v>
      </c>
      <c r="K7381">
        <v>3</v>
      </c>
      <c r="L7381" t="s">
        <v>55</v>
      </c>
      <c r="M7381" t="s">
        <v>77</v>
      </c>
      <c r="N7381" t="s">
        <v>89</v>
      </c>
      <c r="O7381" s="21" t="s">
        <v>58</v>
      </c>
      <c r="P7381" s="21" t="s">
        <v>119</v>
      </c>
      <c r="Q7381" s="20" t="s">
        <v>6989</v>
      </c>
      <c r="R7381" s="21" t="s">
        <v>6990</v>
      </c>
      <c r="S7381" s="35">
        <v>1</v>
      </c>
      <c r="T7381" s="22">
        <v>1</v>
      </c>
      <c r="U7381" s="20" t="s">
        <v>62</v>
      </c>
      <c r="V7381" s="20">
        <v>45918</v>
      </c>
      <c r="W7381" s="21">
        <v>9</v>
      </c>
      <c r="X7381" s="20">
        <v>45930</v>
      </c>
      <c r="Y7381" s="20">
        <v>45924</v>
      </c>
      <c r="Z7381" s="48">
        <v>9</v>
      </c>
      <c r="AA7381">
        <v>2025</v>
      </c>
      <c r="AB7381" s="45">
        <v>81239</v>
      </c>
      <c r="AC7381" s="45">
        <v>81239</v>
      </c>
      <c r="AK7381" s="10"/>
    </row>
    <row r="7382" spans="1:37">
      <c r="A7382" t="s">
        <v>45</v>
      </c>
      <c r="B7382" t="s">
        <v>46</v>
      </c>
      <c r="C7382" t="s">
        <v>47</v>
      </c>
      <c r="D7382" t="s">
        <v>7792</v>
      </c>
      <c r="E7382" t="s">
        <v>88</v>
      </c>
      <c r="F7382" t="s">
        <v>79</v>
      </c>
      <c r="G7382" t="s">
        <v>51</v>
      </c>
      <c r="H7382" s="20" t="s">
        <v>52</v>
      </c>
      <c r="I7382" t="s">
        <v>53</v>
      </c>
      <c r="J7382" t="s">
        <v>54</v>
      </c>
      <c r="K7382">
        <v>3</v>
      </c>
      <c r="L7382" t="s">
        <v>55</v>
      </c>
      <c r="M7382" t="s">
        <v>77</v>
      </c>
      <c r="N7382" t="s">
        <v>89</v>
      </c>
      <c r="O7382" s="21" t="s">
        <v>58</v>
      </c>
      <c r="P7382" s="21" t="s">
        <v>126</v>
      </c>
      <c r="Q7382" s="20" t="s">
        <v>1739</v>
      </c>
      <c r="R7382" s="21" t="s">
        <v>1740</v>
      </c>
      <c r="S7382" s="35">
        <v>1</v>
      </c>
      <c r="T7382" s="22">
        <v>1</v>
      </c>
      <c r="U7382" s="20" t="s">
        <v>62</v>
      </c>
      <c r="V7382" s="20">
        <v>45918</v>
      </c>
      <c r="W7382" s="21">
        <v>9</v>
      </c>
      <c r="X7382" s="20">
        <v>45929</v>
      </c>
      <c r="Y7382" s="20">
        <v>45924</v>
      </c>
      <c r="Z7382" s="48">
        <v>9</v>
      </c>
      <c r="AA7382">
        <v>2025</v>
      </c>
      <c r="AB7382" s="45">
        <v>37494</v>
      </c>
      <c r="AC7382" s="45">
        <v>37494</v>
      </c>
      <c r="AK7382" s="10"/>
    </row>
    <row r="7383" spans="1:37">
      <c r="A7383" t="s">
        <v>45</v>
      </c>
      <c r="B7383" t="s">
        <v>46</v>
      </c>
      <c r="C7383" t="s">
        <v>47</v>
      </c>
      <c r="D7383" t="s">
        <v>7793</v>
      </c>
      <c r="E7383" t="s">
        <v>88</v>
      </c>
      <c r="F7383" t="s">
        <v>79</v>
      </c>
      <c r="G7383" t="s">
        <v>51</v>
      </c>
      <c r="H7383" s="20" t="s">
        <v>52</v>
      </c>
      <c r="I7383" t="s">
        <v>53</v>
      </c>
      <c r="J7383" t="s">
        <v>54</v>
      </c>
      <c r="K7383">
        <v>3</v>
      </c>
      <c r="L7383" t="s">
        <v>55</v>
      </c>
      <c r="M7383" t="s">
        <v>56</v>
      </c>
      <c r="N7383" t="s">
        <v>57</v>
      </c>
      <c r="O7383" s="21" t="s">
        <v>58</v>
      </c>
      <c r="P7383" s="21" t="s">
        <v>133</v>
      </c>
      <c r="Q7383" s="20" t="s">
        <v>511</v>
      </c>
      <c r="R7383" s="21" t="s">
        <v>512</v>
      </c>
      <c r="S7383" s="35">
        <v>1</v>
      </c>
      <c r="T7383" s="22">
        <v>1</v>
      </c>
      <c r="U7383" s="20" t="s">
        <v>62</v>
      </c>
      <c r="V7383" s="20">
        <v>45918</v>
      </c>
      <c r="W7383" s="21">
        <v>9</v>
      </c>
      <c r="X7383" s="20">
        <v>45931</v>
      </c>
      <c r="Y7383" s="20">
        <v>45926</v>
      </c>
      <c r="Z7383" s="48">
        <v>9</v>
      </c>
      <c r="AA7383">
        <v>2025</v>
      </c>
      <c r="AB7383" s="45">
        <v>37496</v>
      </c>
      <c r="AC7383" s="45">
        <v>37496</v>
      </c>
      <c r="AK7383" s="10"/>
    </row>
    <row r="7384" spans="1:37">
      <c r="A7384" t="s">
        <v>45</v>
      </c>
      <c r="B7384" t="s">
        <v>46</v>
      </c>
      <c r="C7384" t="s">
        <v>47</v>
      </c>
      <c r="D7384" t="s">
        <v>7794</v>
      </c>
      <c r="E7384" t="s">
        <v>88</v>
      </c>
      <c r="F7384" t="s">
        <v>79</v>
      </c>
      <c r="G7384" t="s">
        <v>51</v>
      </c>
      <c r="H7384" s="20" t="s">
        <v>52</v>
      </c>
      <c r="I7384" t="s">
        <v>53</v>
      </c>
      <c r="J7384" t="s">
        <v>54</v>
      </c>
      <c r="K7384">
        <v>3</v>
      </c>
      <c r="L7384" t="s">
        <v>55</v>
      </c>
      <c r="M7384" t="s">
        <v>77</v>
      </c>
      <c r="N7384" t="s">
        <v>89</v>
      </c>
      <c r="O7384" s="21" t="s">
        <v>58</v>
      </c>
      <c r="P7384" s="21" t="s">
        <v>150</v>
      </c>
      <c r="Q7384" s="20" t="s">
        <v>1820</v>
      </c>
      <c r="R7384" s="21" t="s">
        <v>1821</v>
      </c>
      <c r="S7384" s="35">
        <v>1</v>
      </c>
      <c r="T7384" s="22">
        <v>1</v>
      </c>
      <c r="U7384" s="20" t="s">
        <v>62</v>
      </c>
      <c r="V7384" s="20">
        <v>45916</v>
      </c>
      <c r="W7384" s="21">
        <v>9</v>
      </c>
      <c r="X7384" s="20">
        <v>45929</v>
      </c>
      <c r="Y7384" s="20">
        <v>45924</v>
      </c>
      <c r="Z7384" s="48">
        <v>9</v>
      </c>
      <c r="AA7384">
        <v>2025</v>
      </c>
      <c r="AB7384" s="45">
        <v>93330</v>
      </c>
      <c r="AC7384" s="45">
        <v>93330</v>
      </c>
      <c r="AK7384" s="10"/>
    </row>
    <row r="7385" spans="1:37">
      <c r="A7385" t="s">
        <v>45</v>
      </c>
      <c r="B7385" t="s">
        <v>46</v>
      </c>
      <c r="C7385" t="s">
        <v>47</v>
      </c>
      <c r="D7385" t="s">
        <v>7795</v>
      </c>
      <c r="E7385" t="s">
        <v>88</v>
      </c>
      <c r="F7385" t="s">
        <v>79</v>
      </c>
      <c r="G7385" t="s">
        <v>51</v>
      </c>
      <c r="H7385" s="20" t="s">
        <v>52</v>
      </c>
      <c r="I7385" t="s">
        <v>53</v>
      </c>
      <c r="J7385" t="s">
        <v>54</v>
      </c>
      <c r="K7385">
        <v>3</v>
      </c>
      <c r="L7385" t="s">
        <v>55</v>
      </c>
      <c r="M7385" t="s">
        <v>56</v>
      </c>
      <c r="N7385" t="s">
        <v>57</v>
      </c>
      <c r="O7385" s="21" t="s">
        <v>58</v>
      </c>
      <c r="P7385" s="21" t="s">
        <v>64</v>
      </c>
      <c r="Q7385" s="20" t="s">
        <v>221</v>
      </c>
      <c r="R7385" s="21" t="s">
        <v>222</v>
      </c>
      <c r="S7385" s="35">
        <v>1</v>
      </c>
      <c r="T7385" s="22">
        <v>1</v>
      </c>
      <c r="U7385" s="20" t="s">
        <v>62</v>
      </c>
      <c r="V7385" s="20">
        <v>45916</v>
      </c>
      <c r="W7385" s="21">
        <v>9</v>
      </c>
      <c r="X7385" s="20">
        <v>45929</v>
      </c>
      <c r="Y7385" s="20">
        <v>45924</v>
      </c>
      <c r="Z7385" s="48">
        <v>9</v>
      </c>
      <c r="AA7385">
        <v>2025</v>
      </c>
      <c r="AB7385" s="45">
        <v>113324</v>
      </c>
      <c r="AC7385" s="45">
        <v>113324</v>
      </c>
      <c r="AK7385" s="10"/>
    </row>
    <row r="7386" spans="1:37">
      <c r="A7386" t="s">
        <v>45</v>
      </c>
      <c r="B7386" t="s">
        <v>46</v>
      </c>
      <c r="C7386" t="s">
        <v>47</v>
      </c>
      <c r="D7386" t="s">
        <v>7796</v>
      </c>
      <c r="E7386" t="s">
        <v>88</v>
      </c>
      <c r="F7386" t="s">
        <v>79</v>
      </c>
      <c r="G7386" t="s">
        <v>51</v>
      </c>
      <c r="H7386" s="20" t="s">
        <v>52</v>
      </c>
      <c r="I7386" t="s">
        <v>53</v>
      </c>
      <c r="J7386" t="s">
        <v>54</v>
      </c>
      <c r="K7386">
        <v>3</v>
      </c>
      <c r="L7386" t="s">
        <v>55</v>
      </c>
      <c r="M7386" t="s">
        <v>56</v>
      </c>
      <c r="N7386" t="s">
        <v>57</v>
      </c>
      <c r="O7386" s="21" t="s">
        <v>58</v>
      </c>
      <c r="P7386" s="21" t="s">
        <v>64</v>
      </c>
      <c r="Q7386" s="20" t="s">
        <v>94</v>
      </c>
      <c r="R7386" s="21" t="s">
        <v>95</v>
      </c>
      <c r="S7386" s="35">
        <v>1</v>
      </c>
      <c r="T7386" s="22">
        <v>1</v>
      </c>
      <c r="U7386" s="20" t="s">
        <v>62</v>
      </c>
      <c r="V7386" s="20">
        <v>45916</v>
      </c>
      <c r="W7386" s="21">
        <v>9</v>
      </c>
      <c r="X7386" s="20">
        <v>45929</v>
      </c>
      <c r="Y7386" s="20">
        <v>45924</v>
      </c>
      <c r="Z7386" s="48">
        <v>9</v>
      </c>
      <c r="AA7386">
        <v>2025</v>
      </c>
      <c r="AB7386" s="45">
        <v>31242</v>
      </c>
      <c r="AC7386" s="45">
        <v>31242</v>
      </c>
      <c r="AK7386" s="10"/>
    </row>
    <row r="7387" spans="1:37">
      <c r="A7387" t="s">
        <v>45</v>
      </c>
      <c r="B7387" t="s">
        <v>46</v>
      </c>
      <c r="C7387" t="s">
        <v>47</v>
      </c>
      <c r="D7387" t="s">
        <v>7797</v>
      </c>
      <c r="E7387" t="s">
        <v>88</v>
      </c>
      <c r="F7387" t="s">
        <v>79</v>
      </c>
      <c r="G7387" t="s">
        <v>51</v>
      </c>
      <c r="H7387" s="20" t="s">
        <v>52</v>
      </c>
      <c r="I7387" t="s">
        <v>53</v>
      </c>
      <c r="J7387" t="s">
        <v>54</v>
      </c>
      <c r="K7387">
        <v>3</v>
      </c>
      <c r="L7387" t="s">
        <v>55</v>
      </c>
      <c r="M7387" t="s">
        <v>56</v>
      </c>
      <c r="N7387" t="s">
        <v>57</v>
      </c>
      <c r="O7387" s="21" t="s">
        <v>58</v>
      </c>
      <c r="P7387" s="21" t="s">
        <v>64</v>
      </c>
      <c r="Q7387" s="20" t="s">
        <v>2467</v>
      </c>
      <c r="R7387" s="21" t="s">
        <v>2468</v>
      </c>
      <c r="S7387" s="35">
        <v>1</v>
      </c>
      <c r="T7387" s="22">
        <v>1</v>
      </c>
      <c r="U7387" s="20" t="s">
        <v>62</v>
      </c>
      <c r="V7387" s="20">
        <v>45916</v>
      </c>
      <c r="W7387" s="21">
        <v>9</v>
      </c>
      <c r="X7387" s="20">
        <v>45925</v>
      </c>
      <c r="Y7387" s="20">
        <v>45922</v>
      </c>
      <c r="Z7387" s="48">
        <v>9</v>
      </c>
      <c r="AA7387">
        <v>2025</v>
      </c>
      <c r="AB7387" s="45">
        <v>106242</v>
      </c>
      <c r="AC7387" s="45">
        <v>106242</v>
      </c>
      <c r="AK7387" s="10"/>
    </row>
    <row r="7388" spans="1:37">
      <c r="A7388" t="s">
        <v>45</v>
      </c>
      <c r="B7388" t="s">
        <v>46</v>
      </c>
      <c r="C7388" t="s">
        <v>47</v>
      </c>
      <c r="D7388" t="s">
        <v>7798</v>
      </c>
      <c r="E7388" t="s">
        <v>88</v>
      </c>
      <c r="F7388" t="s">
        <v>79</v>
      </c>
      <c r="G7388" t="s">
        <v>51</v>
      </c>
      <c r="H7388" s="20" t="s">
        <v>52</v>
      </c>
      <c r="I7388" t="s">
        <v>53</v>
      </c>
      <c r="J7388" t="s">
        <v>54</v>
      </c>
      <c r="K7388">
        <v>3</v>
      </c>
      <c r="L7388" t="s">
        <v>55</v>
      </c>
      <c r="M7388" t="s">
        <v>56</v>
      </c>
      <c r="N7388" t="s">
        <v>57</v>
      </c>
      <c r="O7388" s="21" t="s">
        <v>58</v>
      </c>
      <c r="P7388" s="21" t="s">
        <v>64</v>
      </c>
      <c r="Q7388" s="20" t="s">
        <v>224</v>
      </c>
      <c r="R7388" s="21" t="s">
        <v>225</v>
      </c>
      <c r="S7388" s="35">
        <v>1</v>
      </c>
      <c r="T7388" s="22">
        <v>1</v>
      </c>
      <c r="U7388" s="20" t="s">
        <v>62</v>
      </c>
      <c r="V7388" s="20">
        <v>45921</v>
      </c>
      <c r="W7388" s="21">
        <v>9</v>
      </c>
      <c r="X7388" s="20">
        <v>45937</v>
      </c>
      <c r="Y7388" s="20">
        <v>45933</v>
      </c>
      <c r="Z7388" s="48">
        <v>10</v>
      </c>
      <c r="AA7388">
        <v>2025</v>
      </c>
      <c r="AB7388" s="45">
        <v>129405</v>
      </c>
      <c r="AC7388" s="45">
        <v>129405</v>
      </c>
      <c r="AK7388" s="10"/>
    </row>
    <row r="7389" spans="1:37">
      <c r="A7389" t="s">
        <v>45</v>
      </c>
      <c r="B7389" t="s">
        <v>46</v>
      </c>
      <c r="C7389" t="s">
        <v>47</v>
      </c>
      <c r="D7389" t="s">
        <v>7799</v>
      </c>
      <c r="E7389" t="s">
        <v>88</v>
      </c>
      <c r="F7389" t="s">
        <v>79</v>
      </c>
      <c r="G7389" t="s">
        <v>51</v>
      </c>
      <c r="H7389" s="20" t="s">
        <v>52</v>
      </c>
      <c r="I7389" t="s">
        <v>53</v>
      </c>
      <c r="J7389" t="s">
        <v>54</v>
      </c>
      <c r="K7389">
        <v>3</v>
      </c>
      <c r="L7389" t="s">
        <v>55</v>
      </c>
      <c r="M7389" t="s">
        <v>77</v>
      </c>
      <c r="N7389" t="s">
        <v>89</v>
      </c>
      <c r="O7389" s="21" t="s">
        <v>58</v>
      </c>
      <c r="P7389" s="21" t="s">
        <v>137</v>
      </c>
      <c r="Q7389" s="20" t="s">
        <v>138</v>
      </c>
      <c r="R7389" s="21" t="s">
        <v>139</v>
      </c>
      <c r="S7389" s="35">
        <v>1</v>
      </c>
      <c r="T7389" s="22">
        <v>1</v>
      </c>
      <c r="U7389" s="20" t="s">
        <v>62</v>
      </c>
      <c r="V7389" s="20">
        <v>45924</v>
      </c>
      <c r="W7389" s="21">
        <v>9</v>
      </c>
      <c r="X7389" s="20">
        <v>45936</v>
      </c>
      <c r="Y7389" s="20">
        <v>45931</v>
      </c>
      <c r="Z7389" s="48">
        <v>10</v>
      </c>
      <c r="AA7389">
        <v>2025</v>
      </c>
      <c r="AB7389" s="45">
        <v>133325</v>
      </c>
      <c r="AC7389" s="45">
        <v>133325</v>
      </c>
      <c r="AK7389" s="10"/>
    </row>
    <row r="7390" spans="1:37">
      <c r="A7390" t="s">
        <v>45</v>
      </c>
      <c r="B7390" t="s">
        <v>46</v>
      </c>
      <c r="C7390" t="s">
        <v>47</v>
      </c>
      <c r="D7390" t="s">
        <v>7800</v>
      </c>
      <c r="E7390" t="s">
        <v>88</v>
      </c>
      <c r="F7390" t="s">
        <v>79</v>
      </c>
      <c r="G7390" t="s">
        <v>51</v>
      </c>
      <c r="H7390" s="20" t="s">
        <v>52</v>
      </c>
      <c r="I7390" t="s">
        <v>53</v>
      </c>
      <c r="J7390" t="s">
        <v>54</v>
      </c>
      <c r="K7390">
        <v>3</v>
      </c>
      <c r="L7390" t="s">
        <v>55</v>
      </c>
      <c r="M7390" t="s">
        <v>77</v>
      </c>
      <c r="N7390" t="s">
        <v>89</v>
      </c>
      <c r="O7390" s="21" t="s">
        <v>58</v>
      </c>
      <c r="P7390" s="21" t="s">
        <v>276</v>
      </c>
      <c r="Q7390" s="20" t="s">
        <v>315</v>
      </c>
      <c r="R7390" s="21" t="s">
        <v>316</v>
      </c>
      <c r="S7390" s="35">
        <v>4</v>
      </c>
      <c r="T7390" s="22">
        <v>4</v>
      </c>
      <c r="U7390" s="20" t="s">
        <v>62</v>
      </c>
      <c r="V7390" s="20">
        <v>45923</v>
      </c>
      <c r="W7390" s="21">
        <v>9</v>
      </c>
      <c r="X7390" s="20">
        <v>45933</v>
      </c>
      <c r="Y7390" s="20">
        <v>45931</v>
      </c>
      <c r="Z7390" s="48">
        <v>10</v>
      </c>
      <c r="AA7390">
        <v>2025</v>
      </c>
      <c r="AB7390" s="45">
        <v>58800</v>
      </c>
      <c r="AC7390" s="45">
        <v>58800</v>
      </c>
      <c r="AK7390" s="10"/>
    </row>
    <row r="7391" spans="1:37">
      <c r="A7391" t="s">
        <v>45</v>
      </c>
      <c r="B7391" t="s">
        <v>46</v>
      </c>
      <c r="C7391" t="s">
        <v>47</v>
      </c>
      <c r="D7391" t="s">
        <v>7801</v>
      </c>
      <c r="E7391" t="s">
        <v>88</v>
      </c>
      <c r="F7391" t="s">
        <v>79</v>
      </c>
      <c r="G7391" t="s">
        <v>51</v>
      </c>
      <c r="H7391" s="20" t="s">
        <v>58</v>
      </c>
      <c r="I7391" t="s">
        <v>53</v>
      </c>
      <c r="J7391" t="s">
        <v>54</v>
      </c>
      <c r="K7391">
        <v>3</v>
      </c>
      <c r="L7391" t="s">
        <v>55</v>
      </c>
      <c r="M7391" t="s">
        <v>77</v>
      </c>
      <c r="N7391" t="s">
        <v>89</v>
      </c>
      <c r="O7391" s="21" t="s">
        <v>58</v>
      </c>
      <c r="P7391" s="21" t="s">
        <v>137</v>
      </c>
      <c r="Q7391" s="20" t="s">
        <v>138</v>
      </c>
      <c r="R7391" s="21" t="s">
        <v>139</v>
      </c>
      <c r="S7391" s="35">
        <v>1</v>
      </c>
      <c r="T7391" s="22">
        <v>0</v>
      </c>
      <c r="U7391" s="20" t="s">
        <v>62</v>
      </c>
      <c r="V7391" s="20">
        <v>45907</v>
      </c>
      <c r="W7391" s="21">
        <v>9</v>
      </c>
      <c r="X7391" s="20">
        <v>45939</v>
      </c>
      <c r="Z7391" s="48">
        <v>10</v>
      </c>
      <c r="AA7391">
        <v>2025</v>
      </c>
      <c r="AB7391" s="45">
        <v>133325</v>
      </c>
      <c r="AC7391" s="45">
        <v>0</v>
      </c>
      <c r="AK7391" s="10"/>
    </row>
    <row r="7392" spans="1:37">
      <c r="A7392" t="s">
        <v>45</v>
      </c>
      <c r="B7392" t="s">
        <v>46</v>
      </c>
      <c r="C7392" t="s">
        <v>47</v>
      </c>
      <c r="D7392" t="s">
        <v>7802</v>
      </c>
      <c r="E7392" t="s">
        <v>88</v>
      </c>
      <c r="F7392" t="s">
        <v>79</v>
      </c>
      <c r="G7392" t="s">
        <v>51</v>
      </c>
      <c r="H7392" s="20" t="s">
        <v>52</v>
      </c>
      <c r="I7392" t="s">
        <v>53</v>
      </c>
      <c r="J7392" t="s">
        <v>54</v>
      </c>
      <c r="K7392">
        <v>3</v>
      </c>
      <c r="L7392" t="s">
        <v>55</v>
      </c>
      <c r="M7392" t="s">
        <v>77</v>
      </c>
      <c r="N7392" t="s">
        <v>89</v>
      </c>
      <c r="O7392" s="21" t="s">
        <v>58</v>
      </c>
      <c r="P7392" s="21" t="s">
        <v>119</v>
      </c>
      <c r="Q7392" s="20" t="s">
        <v>6589</v>
      </c>
      <c r="R7392" s="21" t="s">
        <v>6590</v>
      </c>
      <c r="S7392" s="35">
        <v>1</v>
      </c>
      <c r="T7392" s="22">
        <v>1</v>
      </c>
      <c r="U7392" s="20" t="s">
        <v>62</v>
      </c>
      <c r="V7392" s="20">
        <v>45927</v>
      </c>
      <c r="W7392" s="21">
        <v>9</v>
      </c>
      <c r="X7392" s="20">
        <v>45936</v>
      </c>
      <c r="Y7392" s="20">
        <v>45931</v>
      </c>
      <c r="Z7392" s="48">
        <v>10</v>
      </c>
      <c r="AA7392">
        <v>2025</v>
      </c>
      <c r="AB7392" s="45">
        <v>74995</v>
      </c>
      <c r="AC7392" s="45">
        <v>74995</v>
      </c>
      <c r="AK7392" s="10"/>
    </row>
    <row r="7393" spans="1:37">
      <c r="A7393" t="s">
        <v>45</v>
      </c>
      <c r="B7393" t="s">
        <v>46</v>
      </c>
      <c r="C7393" t="s">
        <v>47</v>
      </c>
      <c r="D7393" t="s">
        <v>7803</v>
      </c>
      <c r="E7393" t="s">
        <v>88</v>
      </c>
      <c r="F7393" t="s">
        <v>79</v>
      </c>
      <c r="G7393" t="s">
        <v>51</v>
      </c>
      <c r="H7393" s="20" t="s">
        <v>52</v>
      </c>
      <c r="I7393" t="s">
        <v>53</v>
      </c>
      <c r="J7393" t="s">
        <v>54</v>
      </c>
      <c r="K7393">
        <v>3</v>
      </c>
      <c r="L7393" t="s">
        <v>55</v>
      </c>
      <c r="M7393" t="s">
        <v>56</v>
      </c>
      <c r="N7393" t="s">
        <v>57</v>
      </c>
      <c r="O7393" s="21" t="s">
        <v>58</v>
      </c>
      <c r="P7393" s="21" t="s">
        <v>64</v>
      </c>
      <c r="Q7393" s="20" t="s">
        <v>505</v>
      </c>
      <c r="R7393" s="21" t="s">
        <v>506</v>
      </c>
      <c r="S7393" s="35">
        <v>1</v>
      </c>
      <c r="T7393" s="22">
        <v>1</v>
      </c>
      <c r="U7393" s="20" t="s">
        <v>62</v>
      </c>
      <c r="V7393" s="20">
        <v>45930</v>
      </c>
      <c r="W7393" s="21">
        <v>9</v>
      </c>
      <c r="X7393" s="20">
        <v>45938</v>
      </c>
      <c r="Y7393" s="20">
        <v>45933</v>
      </c>
      <c r="Z7393" s="48">
        <v>10</v>
      </c>
      <c r="AA7393">
        <v>2025</v>
      </c>
      <c r="AB7393" s="45">
        <v>28120</v>
      </c>
      <c r="AC7393" s="45">
        <v>28120</v>
      </c>
      <c r="AK7393" s="10"/>
    </row>
    <row r="7394" spans="1:37">
      <c r="A7394" t="s">
        <v>45</v>
      </c>
      <c r="B7394" t="s">
        <v>46</v>
      </c>
      <c r="C7394" t="s">
        <v>47</v>
      </c>
      <c r="D7394" t="s">
        <v>7804</v>
      </c>
      <c r="E7394" t="s">
        <v>88</v>
      </c>
      <c r="F7394" t="s">
        <v>79</v>
      </c>
      <c r="G7394" t="s">
        <v>51</v>
      </c>
      <c r="H7394" s="20" t="s">
        <v>52</v>
      </c>
      <c r="I7394" t="s">
        <v>53</v>
      </c>
      <c r="J7394" t="s">
        <v>54</v>
      </c>
      <c r="K7394">
        <v>3</v>
      </c>
      <c r="L7394" t="s">
        <v>55</v>
      </c>
      <c r="M7394" t="s">
        <v>56</v>
      </c>
      <c r="N7394" t="s">
        <v>57</v>
      </c>
      <c r="O7394" s="21" t="s">
        <v>58</v>
      </c>
      <c r="P7394" s="21" t="s">
        <v>64</v>
      </c>
      <c r="Q7394" s="20" t="s">
        <v>588</v>
      </c>
      <c r="R7394" s="21" t="s">
        <v>589</v>
      </c>
      <c r="S7394" s="35">
        <v>1</v>
      </c>
      <c r="T7394" s="22">
        <v>1</v>
      </c>
      <c r="U7394" s="20" t="s">
        <v>62</v>
      </c>
      <c r="V7394" s="20">
        <v>45930</v>
      </c>
      <c r="W7394" s="21">
        <v>9</v>
      </c>
      <c r="X7394" s="20">
        <v>45938</v>
      </c>
      <c r="Y7394" s="20">
        <v>45933</v>
      </c>
      <c r="Z7394" s="48">
        <v>10</v>
      </c>
      <c r="AA7394">
        <v>2025</v>
      </c>
      <c r="AB7394" s="45">
        <v>48742</v>
      </c>
      <c r="AC7394" s="45">
        <v>48742</v>
      </c>
      <c r="AK7394" s="10"/>
    </row>
    <row r="7395" spans="1:37">
      <c r="A7395" t="s">
        <v>45</v>
      </c>
      <c r="B7395" t="s">
        <v>46</v>
      </c>
      <c r="C7395" t="s">
        <v>47</v>
      </c>
      <c r="D7395" t="s">
        <v>7805</v>
      </c>
      <c r="E7395" t="s">
        <v>88</v>
      </c>
      <c r="F7395" t="s">
        <v>79</v>
      </c>
      <c r="G7395" t="s">
        <v>51</v>
      </c>
      <c r="H7395" s="20" t="s">
        <v>52</v>
      </c>
      <c r="I7395" t="s">
        <v>53</v>
      </c>
      <c r="J7395" t="s">
        <v>54</v>
      </c>
      <c r="K7395">
        <v>3</v>
      </c>
      <c r="L7395" t="s">
        <v>55</v>
      </c>
      <c r="M7395" t="s">
        <v>77</v>
      </c>
      <c r="N7395" t="s">
        <v>89</v>
      </c>
      <c r="O7395" s="21" t="s">
        <v>58</v>
      </c>
      <c r="P7395" s="21" t="s">
        <v>119</v>
      </c>
      <c r="Q7395" s="20" t="s">
        <v>6589</v>
      </c>
      <c r="R7395" s="21" t="s">
        <v>6590</v>
      </c>
      <c r="S7395" s="35">
        <v>1</v>
      </c>
      <c r="T7395" s="22">
        <v>1</v>
      </c>
      <c r="U7395" s="20" t="s">
        <v>62</v>
      </c>
      <c r="V7395" s="20">
        <v>45927</v>
      </c>
      <c r="W7395" s="21">
        <v>9</v>
      </c>
      <c r="X7395" s="20">
        <v>45936</v>
      </c>
      <c r="Y7395" s="20">
        <v>45931</v>
      </c>
      <c r="Z7395" s="48">
        <v>10</v>
      </c>
      <c r="AA7395">
        <v>2025</v>
      </c>
      <c r="AB7395" s="45">
        <v>74995</v>
      </c>
      <c r="AC7395" s="45">
        <v>74995</v>
      </c>
      <c r="AK7395" s="10"/>
    </row>
    <row r="7396" spans="1:37">
      <c r="A7396" t="s">
        <v>45</v>
      </c>
      <c r="B7396" t="s">
        <v>46</v>
      </c>
      <c r="C7396" t="s">
        <v>47</v>
      </c>
      <c r="D7396" t="s">
        <v>7806</v>
      </c>
      <c r="E7396" t="s">
        <v>88</v>
      </c>
      <c r="F7396" t="s">
        <v>79</v>
      </c>
      <c r="G7396" t="s">
        <v>51</v>
      </c>
      <c r="H7396" s="20" t="s">
        <v>52</v>
      </c>
      <c r="I7396" t="s">
        <v>53</v>
      </c>
      <c r="J7396" t="s">
        <v>54</v>
      </c>
      <c r="K7396">
        <v>3</v>
      </c>
      <c r="L7396" t="s">
        <v>55</v>
      </c>
      <c r="M7396" t="s">
        <v>56</v>
      </c>
      <c r="N7396" t="s">
        <v>57</v>
      </c>
      <c r="O7396" s="21" t="s">
        <v>58</v>
      </c>
      <c r="P7396" s="21" t="s">
        <v>64</v>
      </c>
      <c r="Q7396" s="20" t="s">
        <v>230</v>
      </c>
      <c r="R7396" s="21" t="s">
        <v>231</v>
      </c>
      <c r="S7396" s="35">
        <v>1</v>
      </c>
      <c r="T7396" s="22">
        <v>1</v>
      </c>
      <c r="U7396" s="20" t="s">
        <v>62</v>
      </c>
      <c r="V7396" s="20">
        <v>45930</v>
      </c>
      <c r="W7396" s="21">
        <v>9</v>
      </c>
      <c r="X7396" s="20">
        <v>45937</v>
      </c>
      <c r="Y7396" s="20">
        <v>45933</v>
      </c>
      <c r="Z7396" s="48">
        <v>10</v>
      </c>
      <c r="AA7396">
        <v>2025</v>
      </c>
      <c r="AB7396" s="45">
        <v>58817</v>
      </c>
      <c r="AC7396" s="45">
        <v>58817</v>
      </c>
      <c r="AK7396" s="10"/>
    </row>
    <row r="7397" spans="1:37">
      <c r="A7397" t="s">
        <v>45</v>
      </c>
      <c r="B7397" t="s">
        <v>46</v>
      </c>
      <c r="C7397" t="s">
        <v>47</v>
      </c>
      <c r="D7397" t="s">
        <v>7807</v>
      </c>
      <c r="E7397" t="s">
        <v>88</v>
      </c>
      <c r="F7397" t="s">
        <v>79</v>
      </c>
      <c r="G7397" t="s">
        <v>51</v>
      </c>
      <c r="H7397" s="20" t="s">
        <v>52</v>
      </c>
      <c r="I7397" t="s">
        <v>53</v>
      </c>
      <c r="J7397" t="s">
        <v>54</v>
      </c>
      <c r="K7397">
        <v>3</v>
      </c>
      <c r="L7397" t="s">
        <v>55</v>
      </c>
      <c r="M7397" t="s">
        <v>77</v>
      </c>
      <c r="N7397" t="s">
        <v>89</v>
      </c>
      <c r="O7397" s="21" t="s">
        <v>58</v>
      </c>
      <c r="P7397" s="21" t="s">
        <v>90</v>
      </c>
      <c r="Q7397" s="20" t="s">
        <v>191</v>
      </c>
      <c r="R7397" s="21" t="s">
        <v>192</v>
      </c>
      <c r="S7397" s="35">
        <v>1</v>
      </c>
      <c r="T7397" s="22">
        <v>1</v>
      </c>
      <c r="U7397" s="20" t="s">
        <v>62</v>
      </c>
      <c r="V7397" s="20">
        <v>45930</v>
      </c>
      <c r="W7397" s="21">
        <v>9</v>
      </c>
      <c r="X7397" s="20">
        <v>45937</v>
      </c>
      <c r="Y7397" s="20">
        <v>45933</v>
      </c>
      <c r="Z7397" s="48">
        <v>10</v>
      </c>
      <c r="AA7397">
        <v>2025</v>
      </c>
      <c r="AB7397" s="45">
        <v>106656</v>
      </c>
      <c r="AC7397" s="45">
        <v>106656</v>
      </c>
      <c r="AK7397" s="10"/>
    </row>
    <row r="7398" spans="1:37">
      <c r="A7398" t="s">
        <v>45</v>
      </c>
      <c r="B7398" t="s">
        <v>46</v>
      </c>
      <c r="C7398" t="s">
        <v>47</v>
      </c>
      <c r="D7398" t="s">
        <v>7808</v>
      </c>
      <c r="E7398" t="s">
        <v>88</v>
      </c>
      <c r="F7398" t="s">
        <v>79</v>
      </c>
      <c r="G7398" t="s">
        <v>51</v>
      </c>
      <c r="H7398" s="20" t="s">
        <v>52</v>
      </c>
      <c r="I7398" t="s">
        <v>53</v>
      </c>
      <c r="J7398" t="s">
        <v>54</v>
      </c>
      <c r="K7398">
        <v>3</v>
      </c>
      <c r="L7398" t="s">
        <v>55</v>
      </c>
      <c r="M7398" t="s">
        <v>77</v>
      </c>
      <c r="N7398" t="s">
        <v>89</v>
      </c>
      <c r="O7398" s="21" t="s">
        <v>58</v>
      </c>
      <c r="P7398" s="21" t="s">
        <v>119</v>
      </c>
      <c r="Q7398" s="20" t="s">
        <v>6247</v>
      </c>
      <c r="R7398" s="21" t="s">
        <v>6248</v>
      </c>
      <c r="S7398" s="35">
        <v>1</v>
      </c>
      <c r="T7398" s="22">
        <v>1</v>
      </c>
      <c r="U7398" s="20" t="s">
        <v>62</v>
      </c>
      <c r="V7398" s="20">
        <v>45930</v>
      </c>
      <c r="W7398" s="21">
        <v>9</v>
      </c>
      <c r="X7398" s="20">
        <v>45936</v>
      </c>
      <c r="Y7398" s="20">
        <v>45933</v>
      </c>
      <c r="Z7398" s="48">
        <v>10</v>
      </c>
      <c r="AA7398">
        <v>2025</v>
      </c>
      <c r="AB7398" s="45">
        <v>74995</v>
      </c>
      <c r="AC7398" s="45">
        <v>74995</v>
      </c>
      <c r="AK7398" s="10"/>
    </row>
    <row r="7399" spans="1:37">
      <c r="A7399" t="s">
        <v>45</v>
      </c>
      <c r="B7399" t="s">
        <v>46</v>
      </c>
      <c r="C7399" t="s">
        <v>47</v>
      </c>
      <c r="D7399" t="s">
        <v>7809</v>
      </c>
      <c r="E7399" t="s">
        <v>88</v>
      </c>
      <c r="F7399" t="s">
        <v>79</v>
      </c>
      <c r="G7399" t="s">
        <v>51</v>
      </c>
      <c r="H7399" s="20" t="s">
        <v>52</v>
      </c>
      <c r="I7399" t="s">
        <v>53</v>
      </c>
      <c r="J7399" t="s">
        <v>54</v>
      </c>
      <c r="K7399">
        <v>3</v>
      </c>
      <c r="L7399" t="s">
        <v>55</v>
      </c>
      <c r="M7399" t="s">
        <v>56</v>
      </c>
      <c r="N7399" t="s">
        <v>57</v>
      </c>
      <c r="O7399" s="21" t="s">
        <v>58</v>
      </c>
      <c r="P7399" s="21" t="s">
        <v>64</v>
      </c>
      <c r="Q7399" s="20" t="s">
        <v>474</v>
      </c>
      <c r="R7399" s="21" t="s">
        <v>475</v>
      </c>
      <c r="S7399" s="35">
        <v>1</v>
      </c>
      <c r="T7399" s="22">
        <v>1</v>
      </c>
      <c r="U7399" s="20" t="s">
        <v>62</v>
      </c>
      <c r="V7399" s="20">
        <v>45930</v>
      </c>
      <c r="W7399" s="21">
        <v>9</v>
      </c>
      <c r="X7399" s="20">
        <v>45937</v>
      </c>
      <c r="Y7399" s="20">
        <v>45933</v>
      </c>
      <c r="Z7399" s="48">
        <v>10</v>
      </c>
      <c r="AA7399">
        <v>2025</v>
      </c>
      <c r="AB7399" s="45">
        <v>28120</v>
      </c>
      <c r="AC7399" s="45">
        <v>28120</v>
      </c>
      <c r="AK7399" s="10"/>
    </row>
    <row r="7400" spans="1:37">
      <c r="A7400" t="s">
        <v>45</v>
      </c>
      <c r="B7400" t="s">
        <v>46</v>
      </c>
      <c r="C7400" t="s">
        <v>47</v>
      </c>
      <c r="D7400" t="s">
        <v>7810</v>
      </c>
      <c r="E7400" t="s">
        <v>88</v>
      </c>
      <c r="F7400" t="s">
        <v>79</v>
      </c>
      <c r="G7400" t="s">
        <v>51</v>
      </c>
      <c r="H7400" s="20" t="s">
        <v>52</v>
      </c>
      <c r="I7400" t="s">
        <v>53</v>
      </c>
      <c r="J7400" t="s">
        <v>54</v>
      </c>
      <c r="K7400">
        <v>3</v>
      </c>
      <c r="L7400" t="s">
        <v>55</v>
      </c>
      <c r="M7400" t="s">
        <v>77</v>
      </c>
      <c r="N7400" t="s">
        <v>89</v>
      </c>
      <c r="O7400" s="21" t="s">
        <v>58</v>
      </c>
      <c r="P7400" s="21" t="s">
        <v>150</v>
      </c>
      <c r="Q7400" s="20" t="s">
        <v>7701</v>
      </c>
      <c r="R7400" s="21" t="s">
        <v>4955</v>
      </c>
      <c r="S7400" s="35">
        <v>1</v>
      </c>
      <c r="T7400" s="22">
        <v>1</v>
      </c>
      <c r="U7400" s="20" t="s">
        <v>62</v>
      </c>
      <c r="V7400" s="20">
        <v>45926</v>
      </c>
      <c r="W7400" s="21">
        <v>9</v>
      </c>
      <c r="X7400" s="20">
        <v>45936</v>
      </c>
      <c r="Y7400" s="20">
        <v>45931</v>
      </c>
      <c r="Z7400" s="48">
        <v>10</v>
      </c>
      <c r="AA7400">
        <v>2025</v>
      </c>
      <c r="AB7400" s="45">
        <v>126665</v>
      </c>
      <c r="AC7400" s="45">
        <v>126665</v>
      </c>
      <c r="AK7400" s="10"/>
    </row>
    <row r="7401" spans="1:37">
      <c r="A7401" t="s">
        <v>45</v>
      </c>
      <c r="B7401" t="s">
        <v>46</v>
      </c>
      <c r="C7401" t="s">
        <v>47</v>
      </c>
      <c r="D7401" t="s">
        <v>7811</v>
      </c>
      <c r="E7401" t="s">
        <v>88</v>
      </c>
      <c r="F7401" t="s">
        <v>79</v>
      </c>
      <c r="G7401" t="s">
        <v>51</v>
      </c>
      <c r="H7401" s="20" t="s">
        <v>52</v>
      </c>
      <c r="I7401" t="s">
        <v>53</v>
      </c>
      <c r="J7401" t="s">
        <v>54</v>
      </c>
      <c r="K7401">
        <v>3</v>
      </c>
      <c r="L7401" t="s">
        <v>55</v>
      </c>
      <c r="M7401" t="s">
        <v>77</v>
      </c>
      <c r="N7401" t="s">
        <v>89</v>
      </c>
      <c r="O7401" s="21" t="s">
        <v>58</v>
      </c>
      <c r="P7401" s="21" t="s">
        <v>119</v>
      </c>
      <c r="Q7401" s="20" t="s">
        <v>334</v>
      </c>
      <c r="R7401" s="21" t="s">
        <v>335</v>
      </c>
      <c r="S7401" s="35">
        <v>1</v>
      </c>
      <c r="T7401" s="22">
        <v>1</v>
      </c>
      <c r="U7401" s="20" t="s">
        <v>62</v>
      </c>
      <c r="V7401" s="20">
        <v>45926</v>
      </c>
      <c r="W7401" s="21">
        <v>9</v>
      </c>
      <c r="X7401" s="20">
        <v>45933</v>
      </c>
      <c r="Y7401" s="20">
        <v>45931</v>
      </c>
      <c r="Z7401" s="48">
        <v>10</v>
      </c>
      <c r="AA7401">
        <v>2025</v>
      </c>
      <c r="AB7401" s="45">
        <v>40620</v>
      </c>
      <c r="AC7401" s="45">
        <v>40620</v>
      </c>
      <c r="AK7401" s="10"/>
    </row>
    <row r="7402" spans="1:37">
      <c r="A7402" t="s">
        <v>45</v>
      </c>
      <c r="B7402" t="s">
        <v>46</v>
      </c>
      <c r="C7402" t="s">
        <v>47</v>
      </c>
      <c r="D7402" t="s">
        <v>7812</v>
      </c>
      <c r="E7402" t="s">
        <v>88</v>
      </c>
      <c r="F7402" t="s">
        <v>79</v>
      </c>
      <c r="G7402" t="s">
        <v>51</v>
      </c>
      <c r="H7402" s="20" t="s">
        <v>52</v>
      </c>
      <c r="I7402" t="s">
        <v>53</v>
      </c>
      <c r="J7402" t="s">
        <v>54</v>
      </c>
      <c r="K7402">
        <v>3</v>
      </c>
      <c r="L7402" t="s">
        <v>55</v>
      </c>
      <c r="M7402" t="s">
        <v>56</v>
      </c>
      <c r="N7402" t="s">
        <v>57</v>
      </c>
      <c r="O7402" s="21" t="s">
        <v>58</v>
      </c>
      <c r="P7402" s="21" t="s">
        <v>64</v>
      </c>
      <c r="Q7402" s="20" t="s">
        <v>179</v>
      </c>
      <c r="R7402" s="21" t="s">
        <v>180</v>
      </c>
      <c r="S7402" s="35">
        <v>1</v>
      </c>
      <c r="T7402" s="22">
        <v>1</v>
      </c>
      <c r="U7402" s="20" t="s">
        <v>62</v>
      </c>
      <c r="V7402" s="20">
        <v>45926</v>
      </c>
      <c r="W7402" s="21">
        <v>9</v>
      </c>
      <c r="X7402" s="20">
        <v>45933</v>
      </c>
      <c r="Y7402" s="20">
        <v>45931</v>
      </c>
      <c r="Z7402" s="48">
        <v>10</v>
      </c>
      <c r="AA7402">
        <v>2025</v>
      </c>
      <c r="AB7402" s="45">
        <v>43745</v>
      </c>
      <c r="AC7402" s="45">
        <v>43745</v>
      </c>
      <c r="AK7402" s="10"/>
    </row>
    <row r="7403" spans="1:37">
      <c r="A7403" t="s">
        <v>45</v>
      </c>
      <c r="B7403" t="s">
        <v>46</v>
      </c>
      <c r="C7403" t="s">
        <v>47</v>
      </c>
      <c r="D7403" t="s">
        <v>7813</v>
      </c>
      <c r="E7403" t="s">
        <v>88</v>
      </c>
      <c r="F7403" t="s">
        <v>79</v>
      </c>
      <c r="G7403" t="s">
        <v>51</v>
      </c>
      <c r="H7403" s="20" t="s">
        <v>52</v>
      </c>
      <c r="I7403" t="s">
        <v>53</v>
      </c>
      <c r="J7403" t="s">
        <v>54</v>
      </c>
      <c r="K7403">
        <v>3</v>
      </c>
      <c r="L7403" t="s">
        <v>55</v>
      </c>
      <c r="M7403" t="s">
        <v>56</v>
      </c>
      <c r="N7403" t="s">
        <v>57</v>
      </c>
      <c r="O7403" s="21" t="s">
        <v>58</v>
      </c>
      <c r="P7403" s="21" t="s">
        <v>64</v>
      </c>
      <c r="Q7403" s="20" t="s">
        <v>211</v>
      </c>
      <c r="R7403" s="21" t="s">
        <v>212</v>
      </c>
      <c r="S7403" s="35">
        <v>1</v>
      </c>
      <c r="T7403" s="22">
        <v>1</v>
      </c>
      <c r="U7403" s="20" t="s">
        <v>62</v>
      </c>
      <c r="V7403" s="20">
        <v>45926</v>
      </c>
      <c r="W7403" s="21">
        <v>9</v>
      </c>
      <c r="X7403" s="20">
        <v>45933</v>
      </c>
      <c r="Y7403" s="20">
        <v>45931</v>
      </c>
      <c r="Z7403" s="48">
        <v>10</v>
      </c>
      <c r="AA7403">
        <v>2025</v>
      </c>
      <c r="AB7403" s="45">
        <v>33118</v>
      </c>
      <c r="AC7403" s="45">
        <v>33118</v>
      </c>
      <c r="AK7403" s="10"/>
    </row>
    <row r="7404" spans="1:37">
      <c r="A7404" t="s">
        <v>45</v>
      </c>
      <c r="B7404" t="s">
        <v>46</v>
      </c>
      <c r="C7404" t="s">
        <v>47</v>
      </c>
      <c r="D7404" t="s">
        <v>7814</v>
      </c>
      <c r="E7404" t="s">
        <v>88</v>
      </c>
      <c r="F7404" t="s">
        <v>79</v>
      </c>
      <c r="G7404" t="s">
        <v>51</v>
      </c>
      <c r="H7404" s="20" t="s">
        <v>52</v>
      </c>
      <c r="I7404" t="s">
        <v>53</v>
      </c>
      <c r="J7404" t="s">
        <v>54</v>
      </c>
      <c r="K7404">
        <v>3</v>
      </c>
      <c r="L7404" t="s">
        <v>55</v>
      </c>
      <c r="M7404" t="s">
        <v>77</v>
      </c>
      <c r="N7404" t="s">
        <v>89</v>
      </c>
      <c r="O7404" s="21" t="s">
        <v>58</v>
      </c>
      <c r="P7404" s="21" t="s">
        <v>150</v>
      </c>
      <c r="Q7404" s="20" t="s">
        <v>151</v>
      </c>
      <c r="R7404" s="21" t="s">
        <v>152</v>
      </c>
      <c r="S7404" s="35">
        <v>1</v>
      </c>
      <c r="T7404" s="22">
        <v>1</v>
      </c>
      <c r="U7404" s="20" t="s">
        <v>62</v>
      </c>
      <c r="V7404" s="20">
        <v>45926</v>
      </c>
      <c r="W7404" s="21">
        <v>9</v>
      </c>
      <c r="X7404" s="20">
        <v>45933</v>
      </c>
      <c r="Y7404" s="20">
        <v>45931</v>
      </c>
      <c r="Z7404" s="48">
        <v>10</v>
      </c>
      <c r="AA7404">
        <v>2025</v>
      </c>
      <c r="AB7404" s="45">
        <v>79997</v>
      </c>
      <c r="AC7404" s="45">
        <v>79997</v>
      </c>
      <c r="AK7404" s="10"/>
    </row>
    <row r="7405" spans="1:37">
      <c r="A7405" t="s">
        <v>45</v>
      </c>
      <c r="B7405" t="s">
        <v>46</v>
      </c>
      <c r="C7405" t="s">
        <v>47</v>
      </c>
      <c r="D7405" t="s">
        <v>7815</v>
      </c>
      <c r="E7405" t="s">
        <v>88</v>
      </c>
      <c r="F7405" t="s">
        <v>79</v>
      </c>
      <c r="G7405" t="s">
        <v>51</v>
      </c>
      <c r="H7405" s="20" t="s">
        <v>52</v>
      </c>
      <c r="I7405" t="s">
        <v>53</v>
      </c>
      <c r="J7405" t="s">
        <v>54</v>
      </c>
      <c r="K7405">
        <v>3</v>
      </c>
      <c r="L7405" t="s">
        <v>55</v>
      </c>
      <c r="M7405" t="s">
        <v>77</v>
      </c>
      <c r="N7405" t="s">
        <v>89</v>
      </c>
      <c r="O7405" s="21" t="s">
        <v>58</v>
      </c>
      <c r="P7405" s="21" t="s">
        <v>90</v>
      </c>
      <c r="Q7405" s="20" t="s">
        <v>5489</v>
      </c>
      <c r="R7405" s="21" t="s">
        <v>5490</v>
      </c>
      <c r="S7405" s="35">
        <v>1</v>
      </c>
      <c r="T7405" s="22">
        <v>1</v>
      </c>
      <c r="U7405" s="20" t="s">
        <v>62</v>
      </c>
      <c r="V7405" s="20">
        <v>45927</v>
      </c>
      <c r="W7405" s="21">
        <v>9</v>
      </c>
      <c r="X7405" s="20">
        <v>45938</v>
      </c>
      <c r="Y7405" s="20">
        <v>45931</v>
      </c>
      <c r="Z7405" s="48">
        <v>10</v>
      </c>
      <c r="AA7405">
        <v>2025</v>
      </c>
      <c r="AB7405" s="45">
        <v>99992</v>
      </c>
      <c r="AC7405" s="45">
        <v>99992</v>
      </c>
      <c r="AK7405" s="10"/>
    </row>
    <row r="7406" spans="1:37">
      <c r="A7406" t="s">
        <v>45</v>
      </c>
      <c r="B7406" t="s">
        <v>46</v>
      </c>
      <c r="C7406" t="s">
        <v>47</v>
      </c>
      <c r="D7406" t="s">
        <v>7816</v>
      </c>
      <c r="E7406" t="s">
        <v>88</v>
      </c>
      <c r="F7406" t="s">
        <v>79</v>
      </c>
      <c r="G7406" t="s">
        <v>51</v>
      </c>
      <c r="H7406" s="20" t="s">
        <v>52</v>
      </c>
      <c r="I7406" t="s">
        <v>53</v>
      </c>
      <c r="J7406" t="s">
        <v>54</v>
      </c>
      <c r="K7406">
        <v>3</v>
      </c>
      <c r="L7406" t="s">
        <v>55</v>
      </c>
      <c r="M7406" t="s">
        <v>56</v>
      </c>
      <c r="N7406" t="s">
        <v>57</v>
      </c>
      <c r="O7406" s="21" t="s">
        <v>58</v>
      </c>
      <c r="P7406" s="21" t="s">
        <v>64</v>
      </c>
      <c r="Q7406" s="20" t="s">
        <v>885</v>
      </c>
      <c r="R7406" s="21" t="s">
        <v>886</v>
      </c>
      <c r="S7406" s="35">
        <v>2</v>
      </c>
      <c r="T7406" s="22">
        <v>2</v>
      </c>
      <c r="U7406" s="20" t="s">
        <v>62</v>
      </c>
      <c r="V7406" s="20">
        <v>45928</v>
      </c>
      <c r="W7406" s="21">
        <v>9</v>
      </c>
      <c r="X7406" s="20">
        <v>45936</v>
      </c>
      <c r="Y7406" s="20">
        <v>45931</v>
      </c>
      <c r="Z7406" s="48">
        <v>10</v>
      </c>
      <c r="AA7406">
        <v>2025</v>
      </c>
      <c r="AB7406" s="45">
        <v>247046</v>
      </c>
      <c r="AC7406" s="45">
        <v>247046</v>
      </c>
      <c r="AK7406" s="10"/>
    </row>
    <row r="7407" spans="1:37">
      <c r="A7407" t="s">
        <v>45</v>
      </c>
      <c r="B7407" t="s">
        <v>46</v>
      </c>
      <c r="C7407" t="s">
        <v>47</v>
      </c>
      <c r="D7407" t="s">
        <v>7817</v>
      </c>
      <c r="E7407" t="s">
        <v>88</v>
      </c>
      <c r="F7407" t="s">
        <v>79</v>
      </c>
      <c r="G7407" t="s">
        <v>51</v>
      </c>
      <c r="H7407" s="20" t="s">
        <v>52</v>
      </c>
      <c r="I7407" t="s">
        <v>53</v>
      </c>
      <c r="J7407" t="s">
        <v>54</v>
      </c>
      <c r="K7407">
        <v>3</v>
      </c>
      <c r="L7407" t="s">
        <v>55</v>
      </c>
      <c r="M7407" t="s">
        <v>77</v>
      </c>
      <c r="N7407" t="s">
        <v>89</v>
      </c>
      <c r="O7407" s="21" t="s">
        <v>58</v>
      </c>
      <c r="P7407" s="21" t="s">
        <v>119</v>
      </c>
      <c r="Q7407" s="20" t="s">
        <v>7744</v>
      </c>
      <c r="R7407" s="21" t="s">
        <v>7745</v>
      </c>
      <c r="S7407" s="35">
        <v>1</v>
      </c>
      <c r="T7407" s="22">
        <v>1</v>
      </c>
      <c r="U7407" s="20" t="s">
        <v>62</v>
      </c>
      <c r="V7407" s="20">
        <v>45929</v>
      </c>
      <c r="W7407" s="21">
        <v>9</v>
      </c>
      <c r="X7407" s="20">
        <v>45936</v>
      </c>
      <c r="Y7407" s="20">
        <v>45931</v>
      </c>
      <c r="Z7407" s="48">
        <v>10</v>
      </c>
      <c r="AA7407">
        <v>2025</v>
      </c>
      <c r="AB7407" s="45">
        <v>190582</v>
      </c>
      <c r="AC7407" s="45">
        <v>190582</v>
      </c>
      <c r="AK7407" s="10"/>
    </row>
    <row r="7408" spans="1:37">
      <c r="A7408" t="s">
        <v>45</v>
      </c>
      <c r="B7408" t="s">
        <v>46</v>
      </c>
      <c r="C7408" t="s">
        <v>47</v>
      </c>
      <c r="D7408" t="s">
        <v>7818</v>
      </c>
      <c r="E7408" t="s">
        <v>88</v>
      </c>
      <c r="F7408" t="s">
        <v>79</v>
      </c>
      <c r="G7408" t="s">
        <v>51</v>
      </c>
      <c r="H7408" s="20" t="s">
        <v>52</v>
      </c>
      <c r="I7408" t="s">
        <v>53</v>
      </c>
      <c r="J7408" t="s">
        <v>54</v>
      </c>
      <c r="K7408">
        <v>3</v>
      </c>
      <c r="L7408" t="s">
        <v>55</v>
      </c>
      <c r="M7408" t="s">
        <v>56</v>
      </c>
      <c r="N7408" t="s">
        <v>57</v>
      </c>
      <c r="O7408" s="21" t="s">
        <v>58</v>
      </c>
      <c r="P7408" s="21" t="s">
        <v>64</v>
      </c>
      <c r="Q7408" s="20" t="s">
        <v>410</v>
      </c>
      <c r="R7408" s="21" t="s">
        <v>411</v>
      </c>
      <c r="S7408" s="35">
        <v>1</v>
      </c>
      <c r="T7408" s="22">
        <v>1</v>
      </c>
      <c r="U7408" s="20" t="s">
        <v>62</v>
      </c>
      <c r="V7408" s="20">
        <v>45929</v>
      </c>
      <c r="W7408" s="21">
        <v>9</v>
      </c>
      <c r="X7408" s="20">
        <v>45937</v>
      </c>
      <c r="Y7408" s="20">
        <v>45931</v>
      </c>
      <c r="Z7408" s="48">
        <v>10</v>
      </c>
      <c r="AA7408">
        <v>2025</v>
      </c>
      <c r="AB7408" s="45">
        <v>48742</v>
      </c>
      <c r="AC7408" s="45">
        <v>48742</v>
      </c>
      <c r="AK7408" s="10"/>
    </row>
    <row r="7409" spans="1:37">
      <c r="A7409" t="s">
        <v>45</v>
      </c>
      <c r="B7409" t="s">
        <v>46</v>
      </c>
      <c r="C7409" t="s">
        <v>47</v>
      </c>
      <c r="D7409" t="s">
        <v>7819</v>
      </c>
      <c r="E7409" t="s">
        <v>88</v>
      </c>
      <c r="F7409" t="s">
        <v>79</v>
      </c>
      <c r="G7409" t="s">
        <v>51</v>
      </c>
      <c r="H7409" s="20" t="s">
        <v>52</v>
      </c>
      <c r="I7409" t="s">
        <v>53</v>
      </c>
      <c r="J7409" t="s">
        <v>54</v>
      </c>
      <c r="K7409">
        <v>3</v>
      </c>
      <c r="L7409" t="s">
        <v>55</v>
      </c>
      <c r="M7409" t="s">
        <v>77</v>
      </c>
      <c r="N7409" t="s">
        <v>89</v>
      </c>
      <c r="O7409" s="21" t="s">
        <v>58</v>
      </c>
      <c r="P7409" s="21" t="s">
        <v>126</v>
      </c>
      <c r="Q7409" s="20" t="s">
        <v>1044</v>
      </c>
      <c r="R7409" s="21" t="s">
        <v>1045</v>
      </c>
      <c r="S7409" s="35">
        <v>1</v>
      </c>
      <c r="T7409" s="22">
        <v>1</v>
      </c>
      <c r="U7409" s="20" t="s">
        <v>62</v>
      </c>
      <c r="V7409" s="20">
        <v>45929</v>
      </c>
      <c r="W7409" s="21">
        <v>9</v>
      </c>
      <c r="X7409" s="20">
        <v>45936</v>
      </c>
      <c r="Y7409" s="20">
        <v>45931</v>
      </c>
      <c r="Z7409" s="48">
        <v>10</v>
      </c>
      <c r="AA7409">
        <v>2025</v>
      </c>
      <c r="AB7409" s="45">
        <v>68743</v>
      </c>
      <c r="AC7409" s="45">
        <v>68743</v>
      </c>
      <c r="AK7409" s="10"/>
    </row>
    <row r="7410" spans="1:37">
      <c r="A7410" t="s">
        <v>45</v>
      </c>
      <c r="B7410" t="s">
        <v>46</v>
      </c>
      <c r="C7410" t="s">
        <v>47</v>
      </c>
      <c r="D7410" t="s">
        <v>7820</v>
      </c>
      <c r="E7410" t="s">
        <v>88</v>
      </c>
      <c r="F7410" t="s">
        <v>79</v>
      </c>
      <c r="G7410" t="s">
        <v>51</v>
      </c>
      <c r="H7410" s="20" t="s">
        <v>52</v>
      </c>
      <c r="I7410" t="s">
        <v>53</v>
      </c>
      <c r="J7410" t="s">
        <v>54</v>
      </c>
      <c r="K7410">
        <v>3</v>
      </c>
      <c r="L7410" t="s">
        <v>55</v>
      </c>
      <c r="M7410" t="s">
        <v>77</v>
      </c>
      <c r="N7410" t="s">
        <v>89</v>
      </c>
      <c r="O7410" s="21" t="s">
        <v>58</v>
      </c>
      <c r="P7410" s="21" t="s">
        <v>150</v>
      </c>
      <c r="Q7410" s="20" t="s">
        <v>1322</v>
      </c>
      <c r="R7410" s="21" t="s">
        <v>1323</v>
      </c>
      <c r="S7410" s="35">
        <v>1</v>
      </c>
      <c r="T7410" s="22">
        <v>1</v>
      </c>
      <c r="U7410" s="20" t="s">
        <v>62</v>
      </c>
      <c r="V7410" s="20">
        <v>45928</v>
      </c>
      <c r="W7410" s="21">
        <v>9</v>
      </c>
      <c r="X7410" s="20">
        <v>45936</v>
      </c>
      <c r="Y7410" s="20">
        <v>45931</v>
      </c>
      <c r="Z7410" s="48">
        <v>10</v>
      </c>
      <c r="AA7410">
        <v>2025</v>
      </c>
      <c r="AB7410" s="45">
        <v>166657</v>
      </c>
      <c r="AC7410" s="45">
        <v>166657</v>
      </c>
      <c r="AK7410" s="10"/>
    </row>
    <row r="7411" spans="1:37">
      <c r="A7411" t="s">
        <v>45</v>
      </c>
      <c r="B7411" t="s">
        <v>46</v>
      </c>
      <c r="C7411" t="s">
        <v>47</v>
      </c>
      <c r="D7411" t="s">
        <v>7821</v>
      </c>
      <c r="E7411" t="s">
        <v>88</v>
      </c>
      <c r="F7411" t="s">
        <v>79</v>
      </c>
      <c r="G7411" t="s">
        <v>51</v>
      </c>
      <c r="H7411" s="20" t="s">
        <v>52</v>
      </c>
      <c r="I7411" t="s">
        <v>53</v>
      </c>
      <c r="J7411" t="s">
        <v>54</v>
      </c>
      <c r="K7411">
        <v>3</v>
      </c>
      <c r="L7411" t="s">
        <v>55</v>
      </c>
      <c r="M7411" t="s">
        <v>56</v>
      </c>
      <c r="N7411" t="s">
        <v>57</v>
      </c>
      <c r="O7411" s="21" t="s">
        <v>58</v>
      </c>
      <c r="P7411" s="21" t="s">
        <v>522</v>
      </c>
      <c r="Q7411" s="20" t="s">
        <v>523</v>
      </c>
      <c r="R7411" s="21" t="s">
        <v>524</v>
      </c>
      <c r="S7411" s="35">
        <v>1</v>
      </c>
      <c r="T7411" s="22">
        <v>1</v>
      </c>
      <c r="U7411" s="20" t="s">
        <v>62</v>
      </c>
      <c r="V7411" s="20">
        <v>45929</v>
      </c>
      <c r="W7411" s="21">
        <v>9</v>
      </c>
      <c r="X7411" s="20">
        <v>45937</v>
      </c>
      <c r="Y7411" s="20">
        <v>45931</v>
      </c>
      <c r="Z7411" s="48">
        <v>10</v>
      </c>
      <c r="AA7411">
        <v>2025</v>
      </c>
      <c r="AB7411" s="45">
        <v>33118</v>
      </c>
      <c r="AC7411" s="45">
        <v>33118</v>
      </c>
      <c r="AK7411" s="10"/>
    </row>
    <row r="7412" spans="1:37">
      <c r="A7412" t="s">
        <v>45</v>
      </c>
      <c r="B7412" t="s">
        <v>46</v>
      </c>
      <c r="C7412" t="s">
        <v>47</v>
      </c>
      <c r="D7412" t="s">
        <v>7822</v>
      </c>
      <c r="E7412" t="s">
        <v>88</v>
      </c>
      <c r="F7412" t="s">
        <v>79</v>
      </c>
      <c r="G7412" t="s">
        <v>51</v>
      </c>
      <c r="H7412" s="20" t="s">
        <v>52</v>
      </c>
      <c r="I7412" t="s">
        <v>53</v>
      </c>
      <c r="J7412" t="s">
        <v>54</v>
      </c>
      <c r="K7412">
        <v>3</v>
      </c>
      <c r="L7412" t="s">
        <v>55</v>
      </c>
      <c r="M7412" t="s">
        <v>56</v>
      </c>
      <c r="N7412" t="s">
        <v>57</v>
      </c>
      <c r="O7412" s="21" t="s">
        <v>58</v>
      </c>
      <c r="P7412" s="21" t="s">
        <v>64</v>
      </c>
      <c r="Q7412" s="20" t="s">
        <v>474</v>
      </c>
      <c r="R7412" s="21" t="s">
        <v>475</v>
      </c>
      <c r="S7412" s="35">
        <v>1</v>
      </c>
      <c r="T7412" s="22">
        <v>1</v>
      </c>
      <c r="U7412" s="20" t="s">
        <v>62</v>
      </c>
      <c r="V7412" s="20">
        <v>45929</v>
      </c>
      <c r="W7412" s="21">
        <v>9</v>
      </c>
      <c r="X7412" s="20">
        <v>45937</v>
      </c>
      <c r="Y7412" s="20">
        <v>45933</v>
      </c>
      <c r="Z7412" s="48">
        <v>10</v>
      </c>
      <c r="AA7412">
        <v>2025</v>
      </c>
      <c r="AB7412" s="45">
        <v>28120</v>
      </c>
      <c r="AC7412" s="45">
        <v>28120</v>
      </c>
      <c r="AK7412" s="10"/>
    </row>
    <row r="7413" spans="1:37">
      <c r="A7413" t="s">
        <v>45</v>
      </c>
      <c r="B7413" t="s">
        <v>46</v>
      </c>
      <c r="C7413" t="s">
        <v>47</v>
      </c>
      <c r="D7413" t="s">
        <v>7823</v>
      </c>
      <c r="E7413" t="s">
        <v>88</v>
      </c>
      <c r="F7413" t="s">
        <v>79</v>
      </c>
      <c r="G7413" t="s">
        <v>51</v>
      </c>
      <c r="H7413" s="20" t="s">
        <v>52</v>
      </c>
      <c r="I7413" t="s">
        <v>53</v>
      </c>
      <c r="J7413" t="s">
        <v>54</v>
      </c>
      <c r="K7413">
        <v>3</v>
      </c>
      <c r="L7413" t="s">
        <v>55</v>
      </c>
      <c r="M7413" t="s">
        <v>77</v>
      </c>
      <c r="N7413" t="s">
        <v>89</v>
      </c>
      <c r="O7413" s="21" t="s">
        <v>58</v>
      </c>
      <c r="P7413" s="21" t="s">
        <v>137</v>
      </c>
      <c r="Q7413" s="20" t="s">
        <v>138</v>
      </c>
      <c r="R7413" s="21" t="s">
        <v>139</v>
      </c>
      <c r="S7413" s="35">
        <v>2</v>
      </c>
      <c r="T7413" s="22">
        <v>2</v>
      </c>
      <c r="U7413" s="20" t="s">
        <v>62</v>
      </c>
      <c r="V7413" s="20">
        <v>45929</v>
      </c>
      <c r="W7413" s="21">
        <v>9</v>
      </c>
      <c r="X7413" s="20">
        <v>45938</v>
      </c>
      <c r="Y7413" s="20">
        <v>45931</v>
      </c>
      <c r="Z7413" s="48">
        <v>10</v>
      </c>
      <c r="AA7413">
        <v>2025</v>
      </c>
      <c r="AB7413" s="45">
        <v>266649</v>
      </c>
      <c r="AC7413" s="45">
        <v>266649</v>
      </c>
      <c r="AK7413" s="10"/>
    </row>
    <row r="7414" spans="1:37">
      <c r="A7414" t="s">
        <v>45</v>
      </c>
      <c r="B7414" t="s">
        <v>46</v>
      </c>
      <c r="C7414" t="s">
        <v>47</v>
      </c>
      <c r="D7414" t="s">
        <v>7824</v>
      </c>
      <c r="E7414" t="s">
        <v>88</v>
      </c>
      <c r="F7414" t="s">
        <v>79</v>
      </c>
      <c r="G7414" t="s">
        <v>51</v>
      </c>
      <c r="H7414" s="20" t="s">
        <v>52</v>
      </c>
      <c r="I7414" t="s">
        <v>53</v>
      </c>
      <c r="J7414" t="s">
        <v>54</v>
      </c>
      <c r="K7414">
        <v>3</v>
      </c>
      <c r="L7414" t="s">
        <v>55</v>
      </c>
      <c r="M7414" t="s">
        <v>77</v>
      </c>
      <c r="N7414" t="s">
        <v>89</v>
      </c>
      <c r="O7414" s="21" t="s">
        <v>58</v>
      </c>
      <c r="P7414" s="21" t="s">
        <v>119</v>
      </c>
      <c r="Q7414" s="20" t="s">
        <v>2352</v>
      </c>
      <c r="R7414" s="21" t="s">
        <v>2353</v>
      </c>
      <c r="S7414" s="35">
        <v>1</v>
      </c>
      <c r="T7414" s="22">
        <v>1</v>
      </c>
      <c r="U7414" s="20" t="s">
        <v>62</v>
      </c>
      <c r="V7414" s="20">
        <v>45929</v>
      </c>
      <c r="W7414" s="21">
        <v>9</v>
      </c>
      <c r="X7414" s="20">
        <v>45937</v>
      </c>
      <c r="Y7414" s="20">
        <v>45931</v>
      </c>
      <c r="Z7414" s="48">
        <v>10</v>
      </c>
      <c r="AA7414">
        <v>2025</v>
      </c>
      <c r="AB7414" s="45">
        <v>37497</v>
      </c>
      <c r="AC7414" s="45">
        <v>37497</v>
      </c>
      <c r="AK7414" s="10"/>
    </row>
    <row r="7415" spans="1:37">
      <c r="A7415" t="s">
        <v>45</v>
      </c>
      <c r="B7415" t="s">
        <v>46</v>
      </c>
      <c r="C7415" t="s">
        <v>47</v>
      </c>
      <c r="D7415" t="s">
        <v>7825</v>
      </c>
      <c r="E7415" t="s">
        <v>88</v>
      </c>
      <c r="F7415" t="s">
        <v>79</v>
      </c>
      <c r="G7415" t="s">
        <v>51</v>
      </c>
      <c r="H7415" s="20" t="s">
        <v>58</v>
      </c>
      <c r="I7415" t="s">
        <v>53</v>
      </c>
      <c r="J7415" t="s">
        <v>54</v>
      </c>
      <c r="K7415">
        <v>3</v>
      </c>
      <c r="L7415" t="s">
        <v>55</v>
      </c>
      <c r="M7415" t="s">
        <v>77</v>
      </c>
      <c r="N7415" t="s">
        <v>89</v>
      </c>
      <c r="O7415" s="21" t="s">
        <v>58</v>
      </c>
      <c r="P7415" s="21" t="s">
        <v>90</v>
      </c>
      <c r="Q7415" s="20" t="s">
        <v>191</v>
      </c>
      <c r="R7415" s="21" t="s">
        <v>192</v>
      </c>
      <c r="S7415" s="35">
        <v>1</v>
      </c>
      <c r="T7415" s="22">
        <v>0</v>
      </c>
      <c r="U7415" s="20" t="s">
        <v>62</v>
      </c>
      <c r="V7415" s="20">
        <v>45930</v>
      </c>
      <c r="W7415" s="21">
        <v>9</v>
      </c>
      <c r="X7415" s="20">
        <v>45937</v>
      </c>
      <c r="Z7415" s="48">
        <v>10</v>
      </c>
      <c r="AA7415">
        <v>2025</v>
      </c>
      <c r="AB7415" s="45">
        <v>106656</v>
      </c>
      <c r="AC7415" s="45">
        <v>0</v>
      </c>
      <c r="AK7415" s="10"/>
    </row>
    <row r="7416" spans="1:37">
      <c r="A7416" t="s">
        <v>45</v>
      </c>
      <c r="B7416" t="s">
        <v>46</v>
      </c>
      <c r="C7416" t="s">
        <v>47</v>
      </c>
      <c r="D7416" t="s">
        <v>7826</v>
      </c>
      <c r="E7416" t="s">
        <v>88</v>
      </c>
      <c r="F7416" t="s">
        <v>79</v>
      </c>
      <c r="G7416" t="s">
        <v>51</v>
      </c>
      <c r="H7416" s="20" t="s">
        <v>58</v>
      </c>
      <c r="I7416" t="s">
        <v>53</v>
      </c>
      <c r="J7416" t="s">
        <v>54</v>
      </c>
      <c r="K7416">
        <v>3</v>
      </c>
      <c r="L7416" t="s">
        <v>55</v>
      </c>
      <c r="M7416" t="s">
        <v>56</v>
      </c>
      <c r="N7416" t="s">
        <v>57</v>
      </c>
      <c r="O7416" s="21" t="s">
        <v>58</v>
      </c>
      <c r="P7416" s="21" t="s">
        <v>64</v>
      </c>
      <c r="Q7416" s="20" t="s">
        <v>230</v>
      </c>
      <c r="R7416" s="21" t="s">
        <v>231</v>
      </c>
      <c r="S7416" s="35">
        <v>1</v>
      </c>
      <c r="T7416" s="22">
        <v>0</v>
      </c>
      <c r="U7416" s="20" t="s">
        <v>62</v>
      </c>
      <c r="V7416" s="20">
        <v>45926</v>
      </c>
      <c r="W7416" s="21">
        <v>9</v>
      </c>
      <c r="X7416" s="20">
        <v>45936</v>
      </c>
      <c r="Z7416" s="48">
        <v>10</v>
      </c>
      <c r="AA7416">
        <v>2025</v>
      </c>
      <c r="AB7416" s="45">
        <v>58817</v>
      </c>
      <c r="AC7416" s="45">
        <v>0</v>
      </c>
      <c r="AK7416" s="10"/>
    </row>
    <row r="7417" spans="1:37">
      <c r="A7417" t="s">
        <v>45</v>
      </c>
      <c r="B7417" t="s">
        <v>46</v>
      </c>
      <c r="C7417" t="s">
        <v>47</v>
      </c>
      <c r="D7417" t="s">
        <v>7827</v>
      </c>
      <c r="E7417" t="s">
        <v>88</v>
      </c>
      <c r="F7417" t="s">
        <v>79</v>
      </c>
      <c r="G7417" t="s">
        <v>51</v>
      </c>
      <c r="H7417" s="20" t="s">
        <v>52</v>
      </c>
      <c r="I7417" t="s">
        <v>53</v>
      </c>
      <c r="J7417" t="s">
        <v>54</v>
      </c>
      <c r="K7417">
        <v>3</v>
      </c>
      <c r="L7417" t="s">
        <v>55</v>
      </c>
      <c r="M7417" t="s">
        <v>56</v>
      </c>
      <c r="N7417" t="s">
        <v>57</v>
      </c>
      <c r="O7417" s="21" t="s">
        <v>58</v>
      </c>
      <c r="P7417" s="21" t="s">
        <v>64</v>
      </c>
      <c r="Q7417" s="20" t="s">
        <v>224</v>
      </c>
      <c r="R7417" s="21" t="s">
        <v>225</v>
      </c>
      <c r="S7417" s="35">
        <v>1</v>
      </c>
      <c r="T7417" s="22">
        <v>1</v>
      </c>
      <c r="U7417" s="20" t="s">
        <v>62</v>
      </c>
      <c r="V7417" s="20">
        <v>45925</v>
      </c>
      <c r="W7417" s="21">
        <v>9</v>
      </c>
      <c r="X7417" s="20">
        <v>45933</v>
      </c>
      <c r="Y7417" s="20">
        <v>45931</v>
      </c>
      <c r="Z7417" s="48">
        <v>10</v>
      </c>
      <c r="AA7417">
        <v>2025</v>
      </c>
      <c r="AB7417" s="45">
        <v>129405</v>
      </c>
      <c r="AC7417" s="45">
        <v>129405</v>
      </c>
      <c r="AK7417" s="10"/>
    </row>
    <row r="7418" spans="1:37">
      <c r="A7418" t="s">
        <v>45</v>
      </c>
      <c r="B7418" t="s">
        <v>46</v>
      </c>
      <c r="C7418" t="s">
        <v>47</v>
      </c>
      <c r="D7418" t="s">
        <v>7828</v>
      </c>
      <c r="E7418" t="s">
        <v>88</v>
      </c>
      <c r="F7418" t="s">
        <v>79</v>
      </c>
      <c r="G7418" t="s">
        <v>51</v>
      </c>
      <c r="H7418" s="20" t="s">
        <v>52</v>
      </c>
      <c r="I7418" t="s">
        <v>53</v>
      </c>
      <c r="J7418" t="s">
        <v>54</v>
      </c>
      <c r="K7418">
        <v>3</v>
      </c>
      <c r="L7418" t="s">
        <v>55</v>
      </c>
      <c r="M7418" t="s">
        <v>56</v>
      </c>
      <c r="N7418" t="s">
        <v>57</v>
      </c>
      <c r="O7418" s="21" t="s">
        <v>58</v>
      </c>
      <c r="P7418" s="21" t="s">
        <v>64</v>
      </c>
      <c r="Q7418" s="20" t="s">
        <v>94</v>
      </c>
      <c r="R7418" s="21" t="s">
        <v>95</v>
      </c>
      <c r="S7418" s="35">
        <v>1</v>
      </c>
      <c r="T7418" s="22">
        <v>1</v>
      </c>
      <c r="U7418" s="20" t="s">
        <v>62</v>
      </c>
      <c r="V7418" s="20">
        <v>45930</v>
      </c>
      <c r="W7418" s="21">
        <v>9</v>
      </c>
      <c r="X7418" s="20">
        <v>45937</v>
      </c>
      <c r="Y7418" s="20">
        <v>45933</v>
      </c>
      <c r="Z7418" s="48">
        <v>10</v>
      </c>
      <c r="AA7418">
        <v>2025</v>
      </c>
      <c r="AB7418" s="45">
        <v>31242</v>
      </c>
      <c r="AC7418" s="45">
        <v>31242</v>
      </c>
      <c r="AK7418" s="10"/>
    </row>
    <row r="7419" spans="1:37">
      <c r="A7419" t="s">
        <v>45</v>
      </c>
      <c r="B7419" t="s">
        <v>46</v>
      </c>
      <c r="C7419" t="s">
        <v>47</v>
      </c>
      <c r="D7419" t="s">
        <v>7829</v>
      </c>
      <c r="E7419" t="s">
        <v>88</v>
      </c>
      <c r="F7419" t="s">
        <v>79</v>
      </c>
      <c r="G7419" t="s">
        <v>51</v>
      </c>
      <c r="H7419" s="20" t="s">
        <v>52</v>
      </c>
      <c r="I7419" t="s">
        <v>53</v>
      </c>
      <c r="J7419" t="s">
        <v>54</v>
      </c>
      <c r="K7419">
        <v>3</v>
      </c>
      <c r="L7419" t="s">
        <v>55</v>
      </c>
      <c r="M7419" t="s">
        <v>77</v>
      </c>
      <c r="N7419" t="s">
        <v>89</v>
      </c>
      <c r="O7419" s="21" t="s">
        <v>58</v>
      </c>
      <c r="P7419" s="21" t="s">
        <v>276</v>
      </c>
      <c r="Q7419" s="20" t="s">
        <v>315</v>
      </c>
      <c r="R7419" s="21" t="s">
        <v>316</v>
      </c>
      <c r="S7419" s="35">
        <v>1</v>
      </c>
      <c r="T7419" s="22">
        <v>1</v>
      </c>
      <c r="U7419" s="20" t="s">
        <v>62</v>
      </c>
      <c r="V7419" s="20">
        <v>45930</v>
      </c>
      <c r="W7419" s="21">
        <v>9</v>
      </c>
      <c r="X7419" s="20">
        <v>45940</v>
      </c>
      <c r="Y7419" s="20">
        <v>45933</v>
      </c>
      <c r="Z7419" s="48">
        <v>10</v>
      </c>
      <c r="AA7419">
        <v>2025</v>
      </c>
      <c r="AB7419" s="45">
        <v>14700</v>
      </c>
      <c r="AC7419" s="45">
        <v>14700</v>
      </c>
      <c r="AK7419" s="10"/>
    </row>
    <row r="7420" spans="1:37">
      <c r="A7420" t="s">
        <v>45</v>
      </c>
      <c r="B7420" t="s">
        <v>46</v>
      </c>
      <c r="C7420" t="s">
        <v>47</v>
      </c>
      <c r="D7420" t="s">
        <v>7830</v>
      </c>
      <c r="E7420" t="s">
        <v>88</v>
      </c>
      <c r="F7420" t="s">
        <v>79</v>
      </c>
      <c r="G7420" t="s">
        <v>51</v>
      </c>
      <c r="H7420" s="20" t="s">
        <v>52</v>
      </c>
      <c r="I7420" t="s">
        <v>53</v>
      </c>
      <c r="J7420" t="s">
        <v>54</v>
      </c>
      <c r="K7420">
        <v>3</v>
      </c>
      <c r="L7420" t="s">
        <v>55</v>
      </c>
      <c r="M7420" t="s">
        <v>77</v>
      </c>
      <c r="N7420" t="s">
        <v>89</v>
      </c>
      <c r="O7420" s="21" t="s">
        <v>58</v>
      </c>
      <c r="P7420" s="21" t="s">
        <v>137</v>
      </c>
      <c r="Q7420" s="20" t="s">
        <v>138</v>
      </c>
      <c r="R7420" s="21" t="s">
        <v>139</v>
      </c>
      <c r="S7420" s="35">
        <v>1</v>
      </c>
      <c r="T7420" s="22">
        <v>1</v>
      </c>
      <c r="U7420" s="20" t="s">
        <v>62</v>
      </c>
      <c r="V7420" s="20">
        <v>45930</v>
      </c>
      <c r="W7420" s="21">
        <v>9</v>
      </c>
      <c r="X7420" s="20">
        <v>45938</v>
      </c>
      <c r="Y7420" s="20">
        <v>45933</v>
      </c>
      <c r="Z7420" s="48">
        <v>10</v>
      </c>
      <c r="AA7420">
        <v>2025</v>
      </c>
      <c r="AB7420" s="45">
        <v>133325</v>
      </c>
      <c r="AC7420" s="45">
        <v>133325</v>
      </c>
      <c r="AK7420" s="10"/>
    </row>
    <row r="7421" spans="1:37">
      <c r="A7421" t="s">
        <v>45</v>
      </c>
      <c r="B7421" t="s">
        <v>46</v>
      </c>
      <c r="C7421" t="s">
        <v>47</v>
      </c>
      <c r="D7421" t="s">
        <v>7831</v>
      </c>
      <c r="E7421" t="s">
        <v>88</v>
      </c>
      <c r="F7421" t="s">
        <v>79</v>
      </c>
      <c r="G7421" t="s">
        <v>51</v>
      </c>
      <c r="H7421" s="20" t="s">
        <v>52</v>
      </c>
      <c r="I7421" t="s">
        <v>53</v>
      </c>
      <c r="J7421" t="s">
        <v>54</v>
      </c>
      <c r="K7421">
        <v>3</v>
      </c>
      <c r="L7421" t="s">
        <v>55</v>
      </c>
      <c r="M7421" t="s">
        <v>56</v>
      </c>
      <c r="N7421" t="s">
        <v>57</v>
      </c>
      <c r="O7421" s="21" t="s">
        <v>58</v>
      </c>
      <c r="P7421" s="21" t="s">
        <v>64</v>
      </c>
      <c r="Q7421" s="20" t="s">
        <v>4165</v>
      </c>
      <c r="R7421" s="21" t="s">
        <v>4166</v>
      </c>
      <c r="S7421" s="35">
        <v>1</v>
      </c>
      <c r="T7421" s="22">
        <v>1</v>
      </c>
      <c r="U7421" s="20" t="s">
        <v>62</v>
      </c>
      <c r="V7421" s="20">
        <v>45929</v>
      </c>
      <c r="W7421" s="21">
        <v>9</v>
      </c>
      <c r="X7421" s="20">
        <v>45960</v>
      </c>
      <c r="Y7421" s="20">
        <v>45933</v>
      </c>
      <c r="Z7421" s="48">
        <v>10</v>
      </c>
      <c r="AA7421">
        <v>2025</v>
      </c>
      <c r="AB7421" s="45">
        <v>113324</v>
      </c>
      <c r="AC7421" s="45">
        <v>113324</v>
      </c>
      <c r="AK7421" s="10"/>
    </row>
    <row r="7422" spans="1:37">
      <c r="A7422" t="s">
        <v>45</v>
      </c>
      <c r="B7422" t="s">
        <v>46</v>
      </c>
      <c r="C7422" t="s">
        <v>47</v>
      </c>
      <c r="D7422" t="s">
        <v>7832</v>
      </c>
      <c r="E7422" t="s">
        <v>88</v>
      </c>
      <c r="F7422" t="s">
        <v>79</v>
      </c>
      <c r="G7422" t="s">
        <v>51</v>
      </c>
      <c r="H7422" s="20" t="s">
        <v>52</v>
      </c>
      <c r="I7422" t="s">
        <v>53</v>
      </c>
      <c r="J7422" t="s">
        <v>54</v>
      </c>
      <c r="K7422">
        <v>3</v>
      </c>
      <c r="L7422" t="s">
        <v>55</v>
      </c>
      <c r="M7422" t="s">
        <v>56</v>
      </c>
      <c r="N7422" t="s">
        <v>57</v>
      </c>
      <c r="O7422" s="21" t="s">
        <v>58</v>
      </c>
      <c r="P7422" s="21" t="s">
        <v>64</v>
      </c>
      <c r="Q7422" s="20" t="s">
        <v>4165</v>
      </c>
      <c r="R7422" s="21" t="s">
        <v>4166</v>
      </c>
      <c r="S7422" s="35">
        <v>1</v>
      </c>
      <c r="T7422" s="22">
        <v>1</v>
      </c>
      <c r="U7422" s="20" t="s">
        <v>62</v>
      </c>
      <c r="V7422" s="20">
        <v>45930</v>
      </c>
      <c r="W7422" s="21">
        <v>9</v>
      </c>
      <c r="X7422" s="20">
        <v>45938</v>
      </c>
      <c r="Y7422" s="20">
        <v>45933</v>
      </c>
      <c r="Z7422" s="48">
        <v>10</v>
      </c>
      <c r="AA7422">
        <v>2025</v>
      </c>
      <c r="AB7422" s="45">
        <v>113324</v>
      </c>
      <c r="AC7422" s="45">
        <v>113324</v>
      </c>
      <c r="AK7422" s="10"/>
    </row>
    <row r="7423" spans="1:37">
      <c r="A7423" t="s">
        <v>45</v>
      </c>
      <c r="B7423" t="s">
        <v>46</v>
      </c>
      <c r="C7423" t="s">
        <v>47</v>
      </c>
      <c r="D7423" t="s">
        <v>7833</v>
      </c>
      <c r="E7423" t="s">
        <v>88</v>
      </c>
      <c r="F7423" t="s">
        <v>79</v>
      </c>
      <c r="G7423" t="s">
        <v>51</v>
      </c>
      <c r="H7423" s="20" t="s">
        <v>52</v>
      </c>
      <c r="I7423" t="s">
        <v>53</v>
      </c>
      <c r="J7423" t="s">
        <v>54</v>
      </c>
      <c r="K7423">
        <v>3</v>
      </c>
      <c r="L7423" t="s">
        <v>55</v>
      </c>
      <c r="M7423" t="s">
        <v>77</v>
      </c>
      <c r="N7423" t="s">
        <v>89</v>
      </c>
      <c r="O7423" s="21" t="s">
        <v>58</v>
      </c>
      <c r="P7423" s="21" t="s">
        <v>366</v>
      </c>
      <c r="Q7423" s="20" t="s">
        <v>531</v>
      </c>
      <c r="R7423" s="21" t="s">
        <v>532</v>
      </c>
      <c r="S7423" s="35">
        <v>1</v>
      </c>
      <c r="T7423" s="22">
        <v>1</v>
      </c>
      <c r="U7423" s="20" t="s">
        <v>62</v>
      </c>
      <c r="V7423" s="20">
        <v>45930</v>
      </c>
      <c r="W7423" s="21">
        <v>9</v>
      </c>
      <c r="X7423" s="20">
        <v>45936</v>
      </c>
      <c r="Y7423" s="20">
        <v>45931</v>
      </c>
      <c r="Z7423" s="48">
        <v>10</v>
      </c>
      <c r="AA7423">
        <v>2025</v>
      </c>
      <c r="AB7423" s="45">
        <v>43745</v>
      </c>
      <c r="AC7423" s="45">
        <v>43745</v>
      </c>
      <c r="AK7423" s="10"/>
    </row>
    <row r="7424" spans="1:37">
      <c r="A7424" t="s">
        <v>45</v>
      </c>
      <c r="B7424" t="s">
        <v>46</v>
      </c>
      <c r="C7424" t="s">
        <v>47</v>
      </c>
      <c r="D7424" t="s">
        <v>7834</v>
      </c>
      <c r="E7424" t="s">
        <v>88</v>
      </c>
      <c r="F7424" t="s">
        <v>79</v>
      </c>
      <c r="G7424" t="s">
        <v>51</v>
      </c>
      <c r="H7424" s="20" t="s">
        <v>52</v>
      </c>
      <c r="I7424" t="s">
        <v>53</v>
      </c>
      <c r="J7424" t="s">
        <v>54</v>
      </c>
      <c r="K7424">
        <v>3</v>
      </c>
      <c r="L7424" t="s">
        <v>55</v>
      </c>
      <c r="M7424" t="s">
        <v>56</v>
      </c>
      <c r="N7424" t="s">
        <v>57</v>
      </c>
      <c r="O7424" s="21" t="s">
        <v>58</v>
      </c>
      <c r="P7424" s="21" t="s">
        <v>64</v>
      </c>
      <c r="Q7424" s="20" t="s">
        <v>230</v>
      </c>
      <c r="R7424" s="21" t="s">
        <v>231</v>
      </c>
      <c r="S7424" s="35">
        <v>1</v>
      </c>
      <c r="T7424" s="22">
        <v>1</v>
      </c>
      <c r="U7424" s="20" t="s">
        <v>62</v>
      </c>
      <c r="V7424" s="20">
        <v>45925</v>
      </c>
      <c r="W7424" s="21">
        <v>9</v>
      </c>
      <c r="X7424" s="20">
        <v>45933</v>
      </c>
      <c r="Y7424" s="20">
        <v>45931</v>
      </c>
      <c r="Z7424" s="48">
        <v>10</v>
      </c>
      <c r="AA7424">
        <v>2025</v>
      </c>
      <c r="AB7424" s="45">
        <v>58817</v>
      </c>
      <c r="AC7424" s="45">
        <v>58817</v>
      </c>
      <c r="AK7424" s="10"/>
    </row>
    <row r="7425" spans="1:37">
      <c r="A7425" t="s">
        <v>45</v>
      </c>
      <c r="B7425" t="s">
        <v>46</v>
      </c>
      <c r="C7425" t="s">
        <v>47</v>
      </c>
      <c r="D7425" t="s">
        <v>7835</v>
      </c>
      <c r="E7425" t="s">
        <v>88</v>
      </c>
      <c r="F7425" t="s">
        <v>79</v>
      </c>
      <c r="G7425" t="s">
        <v>51</v>
      </c>
      <c r="H7425" s="20" t="s">
        <v>52</v>
      </c>
      <c r="I7425" t="s">
        <v>53</v>
      </c>
      <c r="J7425" t="s">
        <v>54</v>
      </c>
      <c r="K7425">
        <v>3</v>
      </c>
      <c r="L7425" t="s">
        <v>55</v>
      </c>
      <c r="M7425" t="s">
        <v>77</v>
      </c>
      <c r="N7425" t="s">
        <v>89</v>
      </c>
      <c r="O7425" s="21" t="s">
        <v>58</v>
      </c>
      <c r="P7425" s="21" t="s">
        <v>119</v>
      </c>
      <c r="Q7425" s="20" t="s">
        <v>6589</v>
      </c>
      <c r="R7425" s="21" t="s">
        <v>6590</v>
      </c>
      <c r="S7425" s="35">
        <v>1</v>
      </c>
      <c r="T7425" s="22">
        <v>1</v>
      </c>
      <c r="U7425" s="20" t="s">
        <v>62</v>
      </c>
      <c r="V7425" s="20">
        <v>45925</v>
      </c>
      <c r="W7425" s="21">
        <v>9</v>
      </c>
      <c r="X7425" s="20">
        <v>45933</v>
      </c>
      <c r="Y7425" s="20">
        <v>45931</v>
      </c>
      <c r="Z7425" s="48">
        <v>10</v>
      </c>
      <c r="AA7425">
        <v>2025</v>
      </c>
      <c r="AB7425" s="45">
        <v>74995</v>
      </c>
      <c r="AC7425" s="45">
        <v>74995</v>
      </c>
      <c r="AK7425" s="10"/>
    </row>
    <row r="7426" spans="1:37">
      <c r="A7426" t="s">
        <v>45</v>
      </c>
      <c r="B7426" t="s">
        <v>46</v>
      </c>
      <c r="C7426" t="s">
        <v>47</v>
      </c>
      <c r="D7426" t="s">
        <v>7836</v>
      </c>
      <c r="E7426" t="s">
        <v>88</v>
      </c>
      <c r="F7426" t="s">
        <v>79</v>
      </c>
      <c r="G7426" t="s">
        <v>51</v>
      </c>
      <c r="H7426" s="20" t="s">
        <v>52</v>
      </c>
      <c r="I7426" t="s">
        <v>53</v>
      </c>
      <c r="J7426" t="s">
        <v>54</v>
      </c>
      <c r="K7426">
        <v>3</v>
      </c>
      <c r="L7426" t="s">
        <v>55</v>
      </c>
      <c r="M7426" t="s">
        <v>77</v>
      </c>
      <c r="N7426" t="s">
        <v>89</v>
      </c>
      <c r="O7426" s="21" t="s">
        <v>58</v>
      </c>
      <c r="P7426" s="21" t="s">
        <v>119</v>
      </c>
      <c r="Q7426" s="20" t="s">
        <v>3415</v>
      </c>
      <c r="R7426" s="21" t="s">
        <v>3416</v>
      </c>
      <c r="S7426" s="35">
        <v>1</v>
      </c>
      <c r="T7426" s="22">
        <v>1</v>
      </c>
      <c r="U7426" s="20" t="s">
        <v>62</v>
      </c>
      <c r="V7426" s="20">
        <v>45928</v>
      </c>
      <c r="W7426" s="21">
        <v>9</v>
      </c>
      <c r="X7426" s="20">
        <v>45940</v>
      </c>
      <c r="Y7426" s="20">
        <v>45933</v>
      </c>
      <c r="Z7426" s="48">
        <v>10</v>
      </c>
      <c r="AA7426">
        <v>2025</v>
      </c>
      <c r="AB7426" s="45">
        <v>39992</v>
      </c>
      <c r="AC7426" s="45">
        <v>39992</v>
      </c>
      <c r="AK7426" s="10"/>
    </row>
    <row r="7427" spans="1:37">
      <c r="A7427" t="s">
        <v>45</v>
      </c>
      <c r="B7427" t="s">
        <v>46</v>
      </c>
      <c r="C7427" t="s">
        <v>47</v>
      </c>
      <c r="D7427" t="s">
        <v>7837</v>
      </c>
      <c r="E7427" t="s">
        <v>88</v>
      </c>
      <c r="F7427" t="s">
        <v>79</v>
      </c>
      <c r="G7427" t="s">
        <v>51</v>
      </c>
      <c r="H7427" s="20" t="s">
        <v>52</v>
      </c>
      <c r="I7427" t="s">
        <v>53</v>
      </c>
      <c r="J7427" t="s">
        <v>54</v>
      </c>
      <c r="K7427">
        <v>3</v>
      </c>
      <c r="L7427" t="s">
        <v>55</v>
      </c>
      <c r="M7427" t="s">
        <v>56</v>
      </c>
      <c r="N7427" t="s">
        <v>57</v>
      </c>
      <c r="O7427" s="21" t="s">
        <v>58</v>
      </c>
      <c r="P7427" s="21" t="s">
        <v>64</v>
      </c>
      <c r="Q7427" s="20" t="s">
        <v>230</v>
      </c>
      <c r="R7427" s="21" t="s">
        <v>231</v>
      </c>
      <c r="S7427" s="35">
        <v>1</v>
      </c>
      <c r="T7427" s="22">
        <v>1</v>
      </c>
      <c r="U7427" s="20" t="s">
        <v>62</v>
      </c>
      <c r="V7427" s="20">
        <v>45928</v>
      </c>
      <c r="W7427" s="21">
        <v>9</v>
      </c>
      <c r="X7427" s="20">
        <v>45936</v>
      </c>
      <c r="Y7427" s="20">
        <v>45931</v>
      </c>
      <c r="Z7427" s="48">
        <v>10</v>
      </c>
      <c r="AA7427">
        <v>2025</v>
      </c>
      <c r="AB7427" s="45">
        <v>58817</v>
      </c>
      <c r="AC7427" s="45">
        <v>58817</v>
      </c>
      <c r="AK7427" s="10"/>
    </row>
    <row r="7428" spans="1:37">
      <c r="A7428" t="s">
        <v>45</v>
      </c>
      <c r="B7428" t="s">
        <v>46</v>
      </c>
      <c r="C7428" t="s">
        <v>47</v>
      </c>
      <c r="D7428" t="s">
        <v>7838</v>
      </c>
      <c r="E7428" t="s">
        <v>88</v>
      </c>
      <c r="F7428" t="s">
        <v>79</v>
      </c>
      <c r="G7428" t="s">
        <v>51</v>
      </c>
      <c r="H7428" s="20" t="s">
        <v>52</v>
      </c>
      <c r="I7428" t="s">
        <v>53</v>
      </c>
      <c r="J7428" t="s">
        <v>54</v>
      </c>
      <c r="K7428">
        <v>3</v>
      </c>
      <c r="L7428" t="s">
        <v>55</v>
      </c>
      <c r="M7428" t="s">
        <v>77</v>
      </c>
      <c r="N7428" t="s">
        <v>89</v>
      </c>
      <c r="O7428" s="21" t="s">
        <v>58</v>
      </c>
      <c r="P7428" s="21" t="s">
        <v>90</v>
      </c>
      <c r="Q7428" s="20" t="s">
        <v>2511</v>
      </c>
      <c r="R7428" s="21" t="s">
        <v>2512</v>
      </c>
      <c r="S7428" s="35">
        <v>1</v>
      </c>
      <c r="T7428" s="22">
        <v>1</v>
      </c>
      <c r="U7428" s="20" t="s">
        <v>62</v>
      </c>
      <c r="V7428" s="20">
        <v>45928</v>
      </c>
      <c r="W7428" s="21">
        <v>9</v>
      </c>
      <c r="X7428" s="20">
        <v>45936</v>
      </c>
      <c r="Y7428" s="20">
        <v>45931</v>
      </c>
      <c r="Z7428" s="48">
        <v>10</v>
      </c>
      <c r="AA7428">
        <v>2025</v>
      </c>
      <c r="AB7428" s="45">
        <v>65622</v>
      </c>
      <c r="AC7428" s="45">
        <v>65622</v>
      </c>
      <c r="AK7428" s="10"/>
    </row>
    <row r="7429" spans="1:37">
      <c r="A7429" t="s">
        <v>45</v>
      </c>
      <c r="B7429" t="s">
        <v>46</v>
      </c>
      <c r="C7429" t="s">
        <v>47</v>
      </c>
      <c r="D7429" t="s">
        <v>7839</v>
      </c>
      <c r="E7429" t="s">
        <v>88</v>
      </c>
      <c r="F7429" t="s">
        <v>79</v>
      </c>
      <c r="G7429" t="s">
        <v>51</v>
      </c>
      <c r="H7429" s="20" t="s">
        <v>52</v>
      </c>
      <c r="I7429" t="s">
        <v>53</v>
      </c>
      <c r="J7429" t="s">
        <v>54</v>
      </c>
      <c r="K7429">
        <v>3</v>
      </c>
      <c r="L7429" t="s">
        <v>55</v>
      </c>
      <c r="M7429" t="s">
        <v>77</v>
      </c>
      <c r="N7429" t="s">
        <v>89</v>
      </c>
      <c r="O7429" s="21" t="s">
        <v>58</v>
      </c>
      <c r="P7429" s="21" t="s">
        <v>150</v>
      </c>
      <c r="Q7429" s="20" t="s">
        <v>7701</v>
      </c>
      <c r="R7429" s="21" t="s">
        <v>5876</v>
      </c>
      <c r="S7429" s="35">
        <v>1</v>
      </c>
      <c r="T7429" s="22">
        <v>1</v>
      </c>
      <c r="U7429" s="20" t="s">
        <v>62</v>
      </c>
      <c r="V7429" s="20">
        <v>45928</v>
      </c>
      <c r="W7429" s="21">
        <v>9</v>
      </c>
      <c r="X7429" s="20">
        <v>45940</v>
      </c>
      <c r="Y7429" s="20">
        <v>45933</v>
      </c>
      <c r="Z7429" s="48">
        <v>10</v>
      </c>
      <c r="AA7429">
        <v>2025</v>
      </c>
      <c r="AB7429" s="45">
        <v>126665</v>
      </c>
      <c r="AC7429" s="45">
        <v>126665</v>
      </c>
      <c r="AK7429" s="10"/>
    </row>
    <row r="7430" spans="1:37">
      <c r="A7430" t="s">
        <v>45</v>
      </c>
      <c r="B7430" t="s">
        <v>46</v>
      </c>
      <c r="C7430" t="s">
        <v>47</v>
      </c>
      <c r="D7430" t="s">
        <v>7840</v>
      </c>
      <c r="E7430" t="s">
        <v>88</v>
      </c>
      <c r="F7430" t="s">
        <v>79</v>
      </c>
      <c r="G7430" t="s">
        <v>51</v>
      </c>
      <c r="H7430" s="20" t="s">
        <v>52</v>
      </c>
      <c r="I7430" t="s">
        <v>53</v>
      </c>
      <c r="J7430" t="s">
        <v>54</v>
      </c>
      <c r="K7430">
        <v>3</v>
      </c>
      <c r="L7430" t="s">
        <v>55</v>
      </c>
      <c r="M7430" t="s">
        <v>77</v>
      </c>
      <c r="N7430" t="s">
        <v>89</v>
      </c>
      <c r="O7430" s="21" t="s">
        <v>58</v>
      </c>
      <c r="P7430" s="21" t="s">
        <v>740</v>
      </c>
      <c r="Q7430" s="20" t="s">
        <v>1606</v>
      </c>
      <c r="R7430" s="21" t="s">
        <v>1607</v>
      </c>
      <c r="S7430" s="35">
        <v>1</v>
      </c>
      <c r="T7430" s="22">
        <v>1</v>
      </c>
      <c r="U7430" s="20" t="s">
        <v>62</v>
      </c>
      <c r="V7430" s="20">
        <v>45928</v>
      </c>
      <c r="W7430" s="21">
        <v>9</v>
      </c>
      <c r="X7430" s="20">
        <v>45936</v>
      </c>
      <c r="Y7430" s="20">
        <v>45931</v>
      </c>
      <c r="Z7430" s="48">
        <v>10</v>
      </c>
      <c r="AA7430">
        <v>2025</v>
      </c>
      <c r="AB7430" s="45">
        <v>56244</v>
      </c>
      <c r="AC7430" s="45">
        <v>56244</v>
      </c>
      <c r="AK7430" s="10"/>
    </row>
    <row r="7431" spans="1:37">
      <c r="A7431" t="s">
        <v>45</v>
      </c>
      <c r="B7431" t="s">
        <v>46</v>
      </c>
      <c r="C7431" t="s">
        <v>47</v>
      </c>
      <c r="D7431" t="s">
        <v>7841</v>
      </c>
      <c r="E7431" t="s">
        <v>88</v>
      </c>
      <c r="F7431" t="s">
        <v>79</v>
      </c>
      <c r="G7431" t="s">
        <v>51</v>
      </c>
      <c r="H7431" s="20" t="s">
        <v>52</v>
      </c>
      <c r="I7431" t="s">
        <v>53</v>
      </c>
      <c r="J7431" t="s">
        <v>54</v>
      </c>
      <c r="K7431">
        <v>3</v>
      </c>
      <c r="L7431" t="s">
        <v>55</v>
      </c>
      <c r="M7431" t="s">
        <v>77</v>
      </c>
      <c r="N7431" t="s">
        <v>89</v>
      </c>
      <c r="O7431" s="21" t="s">
        <v>58</v>
      </c>
      <c r="P7431" s="21" t="s">
        <v>366</v>
      </c>
      <c r="Q7431" s="20" t="s">
        <v>2386</v>
      </c>
      <c r="R7431" s="21" t="s">
        <v>2387</v>
      </c>
      <c r="S7431" s="35">
        <v>1</v>
      </c>
      <c r="T7431" s="22">
        <v>1</v>
      </c>
      <c r="U7431" s="20" t="s">
        <v>62</v>
      </c>
      <c r="V7431" s="20">
        <v>45929</v>
      </c>
      <c r="W7431" s="21">
        <v>9</v>
      </c>
      <c r="X7431" s="20">
        <v>45940</v>
      </c>
      <c r="Y7431" s="20">
        <v>45933</v>
      </c>
      <c r="Z7431" s="48">
        <v>10</v>
      </c>
      <c r="AA7431">
        <v>2025</v>
      </c>
      <c r="AB7431" s="45">
        <v>43745</v>
      </c>
      <c r="AC7431" s="45">
        <v>43745</v>
      </c>
      <c r="AK7431" s="10"/>
    </row>
    <row r="7432" spans="1:37">
      <c r="A7432" t="s">
        <v>45</v>
      </c>
      <c r="B7432" t="s">
        <v>46</v>
      </c>
      <c r="C7432" t="s">
        <v>47</v>
      </c>
      <c r="D7432" t="s">
        <v>7842</v>
      </c>
      <c r="E7432" t="s">
        <v>88</v>
      </c>
      <c r="F7432" t="s">
        <v>79</v>
      </c>
      <c r="G7432" t="s">
        <v>51</v>
      </c>
      <c r="H7432" s="20" t="s">
        <v>52</v>
      </c>
      <c r="I7432" t="s">
        <v>53</v>
      </c>
      <c r="J7432" t="s">
        <v>54</v>
      </c>
      <c r="K7432">
        <v>3</v>
      </c>
      <c r="L7432" t="s">
        <v>55</v>
      </c>
      <c r="M7432" t="s">
        <v>77</v>
      </c>
      <c r="N7432" t="s">
        <v>89</v>
      </c>
      <c r="O7432" s="21" t="s">
        <v>58</v>
      </c>
      <c r="P7432" s="21" t="s">
        <v>90</v>
      </c>
      <c r="Q7432" s="20" t="s">
        <v>163</v>
      </c>
      <c r="R7432" s="21" t="s">
        <v>164</v>
      </c>
      <c r="S7432" s="35">
        <v>1</v>
      </c>
      <c r="T7432" s="22">
        <v>1</v>
      </c>
      <c r="U7432" s="20" t="s">
        <v>62</v>
      </c>
      <c r="V7432" s="20">
        <v>45928</v>
      </c>
      <c r="W7432" s="21">
        <v>9</v>
      </c>
      <c r="X7432" s="20">
        <v>45936</v>
      </c>
      <c r="Y7432" s="20">
        <v>45931</v>
      </c>
      <c r="Z7432" s="48">
        <v>10</v>
      </c>
      <c r="AA7432">
        <v>2025</v>
      </c>
      <c r="AB7432" s="45">
        <v>40620</v>
      </c>
      <c r="AC7432" s="45">
        <v>40620</v>
      </c>
      <c r="AK7432" s="10"/>
    </row>
    <row r="7433" spans="1:37">
      <c r="A7433" t="s">
        <v>45</v>
      </c>
      <c r="B7433" t="s">
        <v>46</v>
      </c>
      <c r="C7433" t="s">
        <v>47</v>
      </c>
      <c r="D7433" t="s">
        <v>7843</v>
      </c>
      <c r="E7433" t="s">
        <v>88</v>
      </c>
      <c r="F7433" t="s">
        <v>79</v>
      </c>
      <c r="G7433" t="s">
        <v>51</v>
      </c>
      <c r="H7433" s="20" t="s">
        <v>52</v>
      </c>
      <c r="I7433" t="s">
        <v>53</v>
      </c>
      <c r="J7433" t="s">
        <v>54</v>
      </c>
      <c r="K7433">
        <v>3</v>
      </c>
      <c r="L7433" t="s">
        <v>55</v>
      </c>
      <c r="M7433" t="s">
        <v>77</v>
      </c>
      <c r="N7433" t="s">
        <v>89</v>
      </c>
      <c r="O7433" s="21" t="s">
        <v>58</v>
      </c>
      <c r="P7433" s="21" t="s">
        <v>366</v>
      </c>
      <c r="Q7433" s="20" t="s">
        <v>2386</v>
      </c>
      <c r="R7433" s="21" t="s">
        <v>2387</v>
      </c>
      <c r="S7433" s="35">
        <v>2</v>
      </c>
      <c r="T7433" s="22">
        <v>2</v>
      </c>
      <c r="U7433" s="20" t="s">
        <v>62</v>
      </c>
      <c r="V7433" s="20">
        <v>45928</v>
      </c>
      <c r="W7433" s="21">
        <v>9</v>
      </c>
      <c r="X7433" s="20">
        <v>45936</v>
      </c>
      <c r="Y7433" s="20">
        <v>45931</v>
      </c>
      <c r="Z7433" s="48">
        <v>10</v>
      </c>
      <c r="AA7433">
        <v>2025</v>
      </c>
      <c r="AB7433" s="45">
        <v>87491</v>
      </c>
      <c r="AC7433" s="45">
        <v>87491</v>
      </c>
      <c r="AK7433" s="10"/>
    </row>
    <row r="7434" spans="1:37">
      <c r="A7434" t="s">
        <v>45</v>
      </c>
      <c r="B7434" t="s">
        <v>46</v>
      </c>
      <c r="C7434" t="s">
        <v>47</v>
      </c>
      <c r="D7434" t="s">
        <v>7844</v>
      </c>
      <c r="E7434" t="s">
        <v>88</v>
      </c>
      <c r="F7434" t="s">
        <v>79</v>
      </c>
      <c r="G7434" t="s">
        <v>51</v>
      </c>
      <c r="H7434" s="20" t="s">
        <v>52</v>
      </c>
      <c r="I7434" t="s">
        <v>53</v>
      </c>
      <c r="J7434" t="s">
        <v>54</v>
      </c>
      <c r="K7434">
        <v>3</v>
      </c>
      <c r="L7434" t="s">
        <v>55</v>
      </c>
      <c r="M7434" t="s">
        <v>56</v>
      </c>
      <c r="N7434" t="s">
        <v>57</v>
      </c>
      <c r="O7434" s="21" t="s">
        <v>58</v>
      </c>
      <c r="P7434" s="21" t="s">
        <v>207</v>
      </c>
      <c r="Q7434" s="20" t="s">
        <v>950</v>
      </c>
      <c r="R7434" s="21" t="s">
        <v>951</v>
      </c>
      <c r="S7434" s="35">
        <v>1</v>
      </c>
      <c r="T7434" s="22">
        <v>1</v>
      </c>
      <c r="U7434" s="20" t="s">
        <v>62</v>
      </c>
      <c r="V7434" s="20">
        <v>45929</v>
      </c>
      <c r="W7434" s="21">
        <v>9</v>
      </c>
      <c r="X7434" s="20">
        <v>45937</v>
      </c>
      <c r="Y7434" s="20">
        <v>45931</v>
      </c>
      <c r="Z7434" s="48">
        <v>10</v>
      </c>
      <c r="AA7434">
        <v>2025</v>
      </c>
      <c r="AB7434" s="45">
        <v>63327</v>
      </c>
      <c r="AC7434" s="45">
        <v>63327</v>
      </c>
      <c r="AK7434" s="10"/>
    </row>
    <row r="7435" spans="1:37">
      <c r="A7435" t="s">
        <v>45</v>
      </c>
      <c r="B7435" t="s">
        <v>46</v>
      </c>
      <c r="C7435" t="s">
        <v>47</v>
      </c>
      <c r="D7435" t="s">
        <v>7845</v>
      </c>
      <c r="E7435" t="s">
        <v>88</v>
      </c>
      <c r="F7435" t="s">
        <v>79</v>
      </c>
      <c r="G7435" t="s">
        <v>51</v>
      </c>
      <c r="H7435" s="20" t="s">
        <v>52</v>
      </c>
      <c r="I7435" t="s">
        <v>53</v>
      </c>
      <c r="J7435" t="s">
        <v>54</v>
      </c>
      <c r="K7435">
        <v>3</v>
      </c>
      <c r="L7435" t="s">
        <v>55</v>
      </c>
      <c r="M7435" t="s">
        <v>77</v>
      </c>
      <c r="N7435" t="s">
        <v>89</v>
      </c>
      <c r="O7435" s="21" t="s">
        <v>58</v>
      </c>
      <c r="P7435" s="21" t="s">
        <v>366</v>
      </c>
      <c r="Q7435" s="20" t="s">
        <v>531</v>
      </c>
      <c r="R7435" s="21" t="s">
        <v>532</v>
      </c>
      <c r="S7435" s="35">
        <v>1</v>
      </c>
      <c r="T7435" s="22">
        <v>1</v>
      </c>
      <c r="U7435" s="20" t="s">
        <v>62</v>
      </c>
      <c r="V7435" s="20">
        <v>45929</v>
      </c>
      <c r="W7435" s="21">
        <v>9</v>
      </c>
      <c r="X7435" s="20">
        <v>45936</v>
      </c>
      <c r="Y7435" s="20">
        <v>45931</v>
      </c>
      <c r="Z7435" s="48">
        <v>10</v>
      </c>
      <c r="AA7435">
        <v>2025</v>
      </c>
      <c r="AB7435" s="45">
        <v>43745</v>
      </c>
      <c r="AC7435" s="45">
        <v>43745</v>
      </c>
      <c r="AK7435" s="10"/>
    </row>
    <row r="7436" spans="1:37">
      <c r="A7436" t="s">
        <v>45</v>
      </c>
      <c r="B7436" t="s">
        <v>46</v>
      </c>
      <c r="C7436" t="s">
        <v>47</v>
      </c>
      <c r="D7436" t="s">
        <v>7846</v>
      </c>
      <c r="E7436" t="s">
        <v>88</v>
      </c>
      <c r="F7436" t="s">
        <v>79</v>
      </c>
      <c r="G7436" t="s">
        <v>51</v>
      </c>
      <c r="H7436" s="20" t="s">
        <v>52</v>
      </c>
      <c r="I7436" t="s">
        <v>53</v>
      </c>
      <c r="J7436" t="s">
        <v>54</v>
      </c>
      <c r="K7436">
        <v>3</v>
      </c>
      <c r="L7436" t="s">
        <v>55</v>
      </c>
      <c r="M7436" t="s">
        <v>77</v>
      </c>
      <c r="N7436" t="s">
        <v>89</v>
      </c>
      <c r="O7436" s="21" t="s">
        <v>58</v>
      </c>
      <c r="P7436" s="21" t="s">
        <v>119</v>
      </c>
      <c r="Q7436" s="20" t="s">
        <v>7847</v>
      </c>
      <c r="R7436" s="21" t="s">
        <v>7848</v>
      </c>
      <c r="S7436" s="35">
        <v>1</v>
      </c>
      <c r="T7436" s="22">
        <v>1</v>
      </c>
      <c r="U7436" s="20" t="s">
        <v>62</v>
      </c>
      <c r="V7436" s="20">
        <v>45929</v>
      </c>
      <c r="W7436" s="21">
        <v>9</v>
      </c>
      <c r="X7436" s="20">
        <v>45936</v>
      </c>
      <c r="Y7436" s="20">
        <v>45931</v>
      </c>
      <c r="Z7436" s="48">
        <v>10</v>
      </c>
      <c r="AA7436">
        <v>2025</v>
      </c>
      <c r="AB7436" s="45">
        <v>118742</v>
      </c>
      <c r="AC7436" s="45">
        <v>118742</v>
      </c>
      <c r="AK7436" s="10"/>
    </row>
    <row r="7437" spans="1:37">
      <c r="A7437" t="s">
        <v>45</v>
      </c>
      <c r="B7437" t="s">
        <v>46</v>
      </c>
      <c r="C7437" t="s">
        <v>47</v>
      </c>
      <c r="D7437" t="s">
        <v>7849</v>
      </c>
      <c r="E7437" t="s">
        <v>88</v>
      </c>
      <c r="F7437" t="s">
        <v>79</v>
      </c>
      <c r="G7437" t="s">
        <v>51</v>
      </c>
      <c r="H7437" s="20" t="s">
        <v>52</v>
      </c>
      <c r="I7437" t="s">
        <v>53</v>
      </c>
      <c r="J7437" t="s">
        <v>54</v>
      </c>
      <c r="K7437">
        <v>3</v>
      </c>
      <c r="L7437" t="s">
        <v>55</v>
      </c>
      <c r="M7437" t="s">
        <v>77</v>
      </c>
      <c r="N7437" t="s">
        <v>89</v>
      </c>
      <c r="O7437" s="21" t="s">
        <v>58</v>
      </c>
      <c r="P7437" s="21" t="s">
        <v>119</v>
      </c>
      <c r="Q7437" s="20" t="s">
        <v>3415</v>
      </c>
      <c r="R7437" s="21" t="s">
        <v>3416</v>
      </c>
      <c r="S7437" s="35">
        <v>1</v>
      </c>
      <c r="T7437" s="22">
        <v>1</v>
      </c>
      <c r="U7437" s="20" t="s">
        <v>62</v>
      </c>
      <c r="V7437" s="20">
        <v>45924</v>
      </c>
      <c r="W7437" s="21">
        <v>9</v>
      </c>
      <c r="X7437" s="20">
        <v>45933</v>
      </c>
      <c r="Y7437" s="20">
        <v>45931</v>
      </c>
      <c r="Z7437" s="48">
        <v>10</v>
      </c>
      <c r="AA7437">
        <v>2025</v>
      </c>
      <c r="AB7437" s="45">
        <v>39992</v>
      </c>
      <c r="AC7437" s="45">
        <v>39992</v>
      </c>
      <c r="AK7437" s="10"/>
    </row>
    <row r="7438" spans="1:37">
      <c r="A7438" t="s">
        <v>45</v>
      </c>
      <c r="B7438" t="s">
        <v>46</v>
      </c>
      <c r="C7438" t="s">
        <v>47</v>
      </c>
      <c r="D7438" t="s">
        <v>7850</v>
      </c>
      <c r="E7438" t="s">
        <v>88</v>
      </c>
      <c r="F7438" t="s">
        <v>79</v>
      </c>
      <c r="G7438" t="s">
        <v>51</v>
      </c>
      <c r="H7438" s="20" t="s">
        <v>52</v>
      </c>
      <c r="I7438" t="s">
        <v>53</v>
      </c>
      <c r="J7438" t="s">
        <v>54</v>
      </c>
      <c r="K7438">
        <v>3</v>
      </c>
      <c r="L7438" t="s">
        <v>55</v>
      </c>
      <c r="M7438" t="s">
        <v>77</v>
      </c>
      <c r="N7438" t="s">
        <v>89</v>
      </c>
      <c r="O7438" s="21" t="s">
        <v>58</v>
      </c>
      <c r="P7438" s="21" t="s">
        <v>126</v>
      </c>
      <c r="Q7438" s="20" t="s">
        <v>217</v>
      </c>
      <c r="R7438" s="21" t="s">
        <v>218</v>
      </c>
      <c r="S7438" s="35">
        <v>4</v>
      </c>
      <c r="T7438" s="22">
        <v>4</v>
      </c>
      <c r="U7438" s="20" t="s">
        <v>62</v>
      </c>
      <c r="V7438" s="20">
        <v>45929</v>
      </c>
      <c r="W7438" s="21">
        <v>9</v>
      </c>
      <c r="X7438" s="20">
        <v>45938</v>
      </c>
      <c r="Y7438" s="20">
        <v>45931</v>
      </c>
      <c r="Z7438" s="48">
        <v>10</v>
      </c>
      <c r="AA7438">
        <v>2025</v>
      </c>
      <c r="AB7438" s="45">
        <v>287490</v>
      </c>
      <c r="AC7438" s="45">
        <v>287490</v>
      </c>
      <c r="AK7438" s="10"/>
    </row>
    <row r="7439" spans="1:37">
      <c r="A7439" t="s">
        <v>45</v>
      </c>
      <c r="B7439" t="s">
        <v>46</v>
      </c>
      <c r="C7439" t="s">
        <v>47</v>
      </c>
      <c r="D7439" t="s">
        <v>7851</v>
      </c>
      <c r="E7439" t="s">
        <v>88</v>
      </c>
      <c r="F7439" t="s">
        <v>79</v>
      </c>
      <c r="G7439" t="s">
        <v>51</v>
      </c>
      <c r="H7439" s="20" t="s">
        <v>52</v>
      </c>
      <c r="I7439" t="s">
        <v>53</v>
      </c>
      <c r="J7439" t="s">
        <v>54</v>
      </c>
      <c r="K7439">
        <v>3</v>
      </c>
      <c r="L7439" t="s">
        <v>55</v>
      </c>
      <c r="M7439" t="s">
        <v>56</v>
      </c>
      <c r="N7439" t="s">
        <v>57</v>
      </c>
      <c r="O7439" s="21" t="s">
        <v>58</v>
      </c>
      <c r="P7439" s="21" t="s">
        <v>522</v>
      </c>
      <c r="Q7439" s="20" t="s">
        <v>2013</v>
      </c>
      <c r="R7439" s="21" t="s">
        <v>2014</v>
      </c>
      <c r="S7439" s="35">
        <v>1</v>
      </c>
      <c r="T7439" s="22">
        <v>1</v>
      </c>
      <c r="U7439" s="20" t="s">
        <v>62</v>
      </c>
      <c r="V7439" s="20">
        <v>45928</v>
      </c>
      <c r="W7439" s="21">
        <v>9</v>
      </c>
      <c r="X7439" s="20">
        <v>45936</v>
      </c>
      <c r="Y7439" s="20">
        <v>45931</v>
      </c>
      <c r="Z7439" s="48">
        <v>10</v>
      </c>
      <c r="AA7439">
        <v>2025</v>
      </c>
      <c r="AB7439" s="45">
        <v>31244</v>
      </c>
      <c r="AC7439" s="45">
        <v>31244</v>
      </c>
      <c r="AK7439" s="10"/>
    </row>
    <row r="7440" spans="1:37">
      <c r="A7440" t="s">
        <v>45</v>
      </c>
      <c r="B7440" t="s">
        <v>46</v>
      </c>
      <c r="C7440" t="s">
        <v>47</v>
      </c>
      <c r="D7440" t="s">
        <v>7852</v>
      </c>
      <c r="E7440" t="s">
        <v>88</v>
      </c>
      <c r="F7440" t="s">
        <v>79</v>
      </c>
      <c r="G7440" t="s">
        <v>51</v>
      </c>
      <c r="H7440" s="20" t="s">
        <v>52</v>
      </c>
      <c r="I7440" t="s">
        <v>53</v>
      </c>
      <c r="J7440" t="s">
        <v>54</v>
      </c>
      <c r="K7440">
        <v>3</v>
      </c>
      <c r="L7440" t="s">
        <v>55</v>
      </c>
      <c r="M7440" t="s">
        <v>56</v>
      </c>
      <c r="N7440" t="s">
        <v>57</v>
      </c>
      <c r="O7440" s="21" t="s">
        <v>58</v>
      </c>
      <c r="P7440" s="21" t="s">
        <v>207</v>
      </c>
      <c r="Q7440" s="20" t="s">
        <v>2322</v>
      </c>
      <c r="R7440" s="21" t="s">
        <v>2323</v>
      </c>
      <c r="S7440" s="35">
        <v>1</v>
      </c>
      <c r="T7440" s="22">
        <v>1</v>
      </c>
      <c r="U7440" s="20" t="s">
        <v>62</v>
      </c>
      <c r="V7440" s="20">
        <v>45928</v>
      </c>
      <c r="W7440" s="21">
        <v>9</v>
      </c>
      <c r="X7440" s="20">
        <v>45936</v>
      </c>
      <c r="Y7440" s="20">
        <v>45931</v>
      </c>
      <c r="Z7440" s="48">
        <v>10</v>
      </c>
      <c r="AA7440">
        <v>2025</v>
      </c>
      <c r="AB7440" s="45">
        <v>103332</v>
      </c>
      <c r="AC7440" s="45">
        <v>103332</v>
      </c>
      <c r="AK7440" s="10"/>
    </row>
    <row r="7441" spans="1:37">
      <c r="A7441" t="s">
        <v>45</v>
      </c>
      <c r="B7441" t="s">
        <v>46</v>
      </c>
      <c r="C7441" t="s">
        <v>47</v>
      </c>
      <c r="D7441" t="s">
        <v>7853</v>
      </c>
      <c r="E7441" t="s">
        <v>88</v>
      </c>
      <c r="F7441" t="s">
        <v>79</v>
      </c>
      <c r="G7441" t="s">
        <v>51</v>
      </c>
      <c r="H7441" s="20" t="s">
        <v>52</v>
      </c>
      <c r="I7441" t="s">
        <v>53</v>
      </c>
      <c r="J7441" t="s">
        <v>54</v>
      </c>
      <c r="K7441">
        <v>3</v>
      </c>
      <c r="L7441" t="s">
        <v>55</v>
      </c>
      <c r="M7441" t="s">
        <v>77</v>
      </c>
      <c r="N7441" t="s">
        <v>89</v>
      </c>
      <c r="O7441" s="21" t="s">
        <v>58</v>
      </c>
      <c r="P7441" s="21" t="s">
        <v>150</v>
      </c>
      <c r="Q7441" s="20" t="s">
        <v>698</v>
      </c>
      <c r="R7441" s="21" t="s">
        <v>699</v>
      </c>
      <c r="S7441" s="35">
        <v>1</v>
      </c>
      <c r="T7441" s="22">
        <v>1</v>
      </c>
      <c r="U7441" s="20" t="s">
        <v>62</v>
      </c>
      <c r="V7441" s="20">
        <v>45929</v>
      </c>
      <c r="W7441" s="21">
        <v>9</v>
      </c>
      <c r="X7441" s="20">
        <v>45937</v>
      </c>
      <c r="Y7441" s="20">
        <v>45931</v>
      </c>
      <c r="Z7441" s="48">
        <v>10</v>
      </c>
      <c r="AA7441">
        <v>2025</v>
      </c>
      <c r="AB7441" s="45">
        <v>419995</v>
      </c>
      <c r="AC7441" s="45">
        <v>419995</v>
      </c>
      <c r="AK7441" s="10"/>
    </row>
    <row r="7442" spans="1:37">
      <c r="A7442" t="s">
        <v>45</v>
      </c>
      <c r="B7442" t="s">
        <v>46</v>
      </c>
      <c r="C7442" t="s">
        <v>47</v>
      </c>
      <c r="D7442" t="s">
        <v>7854</v>
      </c>
      <c r="E7442" t="s">
        <v>88</v>
      </c>
      <c r="F7442" t="s">
        <v>79</v>
      </c>
      <c r="G7442" t="s">
        <v>51</v>
      </c>
      <c r="H7442" s="20" t="s">
        <v>52</v>
      </c>
      <c r="I7442" t="s">
        <v>53</v>
      </c>
      <c r="J7442" t="s">
        <v>54</v>
      </c>
      <c r="K7442">
        <v>3</v>
      </c>
      <c r="L7442" t="s">
        <v>55</v>
      </c>
      <c r="M7442" t="s">
        <v>77</v>
      </c>
      <c r="N7442" t="s">
        <v>89</v>
      </c>
      <c r="O7442" s="21" t="s">
        <v>58</v>
      </c>
      <c r="P7442" s="21" t="s">
        <v>276</v>
      </c>
      <c r="Q7442" s="20" t="s">
        <v>315</v>
      </c>
      <c r="R7442" s="21" t="s">
        <v>316</v>
      </c>
      <c r="S7442" s="35">
        <v>2</v>
      </c>
      <c r="T7442" s="22">
        <v>2</v>
      </c>
      <c r="U7442" s="20" t="s">
        <v>62</v>
      </c>
      <c r="V7442" s="20">
        <v>45929</v>
      </c>
      <c r="W7442" s="21">
        <v>9</v>
      </c>
      <c r="X7442" s="20">
        <v>45937</v>
      </c>
      <c r="Y7442" s="20">
        <v>45931</v>
      </c>
      <c r="Z7442" s="48">
        <v>10</v>
      </c>
      <c r="AA7442">
        <v>2025</v>
      </c>
      <c r="AB7442" s="45">
        <v>29400</v>
      </c>
      <c r="AC7442" s="45">
        <v>29400</v>
      </c>
      <c r="AK7442" s="10"/>
    </row>
    <row r="7443" spans="1:37">
      <c r="A7443" t="s">
        <v>45</v>
      </c>
      <c r="B7443" t="s">
        <v>46</v>
      </c>
      <c r="C7443" t="s">
        <v>47</v>
      </c>
      <c r="D7443" t="s">
        <v>7855</v>
      </c>
      <c r="E7443" t="s">
        <v>88</v>
      </c>
      <c r="F7443" t="s">
        <v>79</v>
      </c>
      <c r="G7443" t="s">
        <v>51</v>
      </c>
      <c r="H7443" s="20" t="s">
        <v>52</v>
      </c>
      <c r="I7443" t="s">
        <v>53</v>
      </c>
      <c r="J7443" t="s">
        <v>54</v>
      </c>
      <c r="K7443">
        <v>3</v>
      </c>
      <c r="L7443" t="s">
        <v>55</v>
      </c>
      <c r="M7443" t="s">
        <v>56</v>
      </c>
      <c r="N7443" t="s">
        <v>57</v>
      </c>
      <c r="O7443" s="21" t="s">
        <v>58</v>
      </c>
      <c r="P7443" s="21" t="s">
        <v>64</v>
      </c>
      <c r="Q7443" s="20" t="s">
        <v>4165</v>
      </c>
      <c r="R7443" s="21" t="s">
        <v>4166</v>
      </c>
      <c r="S7443" s="35">
        <v>1</v>
      </c>
      <c r="T7443" s="22">
        <v>1</v>
      </c>
      <c r="U7443" s="20" t="s">
        <v>62</v>
      </c>
      <c r="V7443" s="20">
        <v>45929</v>
      </c>
      <c r="W7443" s="21">
        <v>9</v>
      </c>
      <c r="X7443" s="20">
        <v>45936</v>
      </c>
      <c r="Y7443" s="20">
        <v>45931</v>
      </c>
      <c r="Z7443" s="48">
        <v>10</v>
      </c>
      <c r="AA7443">
        <v>2025</v>
      </c>
      <c r="AB7443" s="45">
        <v>113324</v>
      </c>
      <c r="AC7443" s="45">
        <v>113324</v>
      </c>
      <c r="AK7443" s="10"/>
    </row>
    <row r="7444" spans="1:37">
      <c r="A7444" t="s">
        <v>45</v>
      </c>
      <c r="B7444" t="s">
        <v>46</v>
      </c>
      <c r="C7444" t="s">
        <v>47</v>
      </c>
      <c r="D7444" t="s">
        <v>7856</v>
      </c>
      <c r="E7444" t="s">
        <v>88</v>
      </c>
      <c r="F7444" t="s">
        <v>79</v>
      </c>
      <c r="G7444" t="s">
        <v>51</v>
      </c>
      <c r="H7444" s="20" t="s">
        <v>52</v>
      </c>
      <c r="I7444" t="s">
        <v>53</v>
      </c>
      <c r="J7444" t="s">
        <v>54</v>
      </c>
      <c r="K7444">
        <v>3</v>
      </c>
      <c r="L7444" t="s">
        <v>55</v>
      </c>
      <c r="M7444" t="s">
        <v>56</v>
      </c>
      <c r="N7444" t="s">
        <v>57</v>
      </c>
      <c r="O7444" s="21" t="s">
        <v>58</v>
      </c>
      <c r="P7444" s="21" t="s">
        <v>64</v>
      </c>
      <c r="Q7444" s="20" t="s">
        <v>885</v>
      </c>
      <c r="R7444" s="21" t="s">
        <v>886</v>
      </c>
      <c r="S7444" s="35">
        <v>1</v>
      </c>
      <c r="T7444" s="22">
        <v>1</v>
      </c>
      <c r="U7444" s="20" t="s">
        <v>62</v>
      </c>
      <c r="V7444" s="20">
        <v>45929</v>
      </c>
      <c r="W7444" s="21">
        <v>9</v>
      </c>
      <c r="X7444" s="20">
        <v>45940</v>
      </c>
      <c r="Y7444" s="20">
        <v>45933</v>
      </c>
      <c r="Z7444" s="48">
        <v>10</v>
      </c>
      <c r="AA7444">
        <v>2025</v>
      </c>
      <c r="AB7444" s="45">
        <v>123523</v>
      </c>
      <c r="AC7444" s="45">
        <v>123523</v>
      </c>
      <c r="AK7444" s="10"/>
    </row>
    <row r="7445" spans="1:37">
      <c r="A7445" t="s">
        <v>45</v>
      </c>
      <c r="B7445" t="s">
        <v>46</v>
      </c>
      <c r="C7445" t="s">
        <v>47</v>
      </c>
      <c r="D7445" t="s">
        <v>7857</v>
      </c>
      <c r="E7445" t="s">
        <v>88</v>
      </c>
      <c r="F7445" t="s">
        <v>79</v>
      </c>
      <c r="G7445" t="s">
        <v>51</v>
      </c>
      <c r="H7445" s="20" t="s">
        <v>52</v>
      </c>
      <c r="I7445" t="s">
        <v>53</v>
      </c>
      <c r="J7445" t="s">
        <v>54</v>
      </c>
      <c r="K7445">
        <v>3</v>
      </c>
      <c r="L7445" t="s">
        <v>55</v>
      </c>
      <c r="M7445" t="s">
        <v>56</v>
      </c>
      <c r="N7445" t="s">
        <v>57</v>
      </c>
      <c r="O7445" s="21" t="s">
        <v>58</v>
      </c>
      <c r="P7445" s="21" t="s">
        <v>64</v>
      </c>
      <c r="Q7445" s="20" t="s">
        <v>211</v>
      </c>
      <c r="R7445" s="21" t="s">
        <v>212</v>
      </c>
      <c r="S7445" s="35">
        <v>1</v>
      </c>
      <c r="T7445" s="22">
        <v>1</v>
      </c>
      <c r="U7445" s="20" t="s">
        <v>62</v>
      </c>
      <c r="V7445" s="20">
        <v>45925</v>
      </c>
      <c r="W7445" s="21">
        <v>9</v>
      </c>
      <c r="X7445" s="20">
        <v>45936</v>
      </c>
      <c r="Y7445" s="20">
        <v>45931</v>
      </c>
      <c r="Z7445" s="48">
        <v>10</v>
      </c>
      <c r="AA7445">
        <v>2025</v>
      </c>
      <c r="AB7445" s="45">
        <v>33118</v>
      </c>
      <c r="AC7445" s="45">
        <v>33118</v>
      </c>
      <c r="AK7445" s="10"/>
    </row>
    <row r="7446" spans="1:37">
      <c r="A7446" t="s">
        <v>45</v>
      </c>
      <c r="B7446" t="s">
        <v>46</v>
      </c>
      <c r="C7446" t="s">
        <v>47</v>
      </c>
      <c r="D7446" t="s">
        <v>7858</v>
      </c>
      <c r="E7446" t="s">
        <v>88</v>
      </c>
      <c r="F7446" t="s">
        <v>79</v>
      </c>
      <c r="G7446" t="s">
        <v>51</v>
      </c>
      <c r="H7446" s="20" t="s">
        <v>52</v>
      </c>
      <c r="I7446" t="s">
        <v>53</v>
      </c>
      <c r="J7446" t="s">
        <v>54</v>
      </c>
      <c r="K7446">
        <v>3</v>
      </c>
      <c r="L7446" t="s">
        <v>55</v>
      </c>
      <c r="M7446" t="s">
        <v>77</v>
      </c>
      <c r="N7446" t="s">
        <v>89</v>
      </c>
      <c r="O7446" s="21" t="s">
        <v>58</v>
      </c>
      <c r="P7446" s="21" t="s">
        <v>119</v>
      </c>
      <c r="Q7446" s="20" t="s">
        <v>968</v>
      </c>
      <c r="R7446" s="21" t="s">
        <v>969</v>
      </c>
      <c r="S7446" s="35">
        <v>1</v>
      </c>
      <c r="T7446" s="22">
        <v>1</v>
      </c>
      <c r="U7446" s="20" t="s">
        <v>62</v>
      </c>
      <c r="V7446" s="20">
        <v>45925</v>
      </c>
      <c r="W7446" s="21">
        <v>9</v>
      </c>
      <c r="X7446" s="20">
        <v>45936</v>
      </c>
      <c r="Y7446" s="20">
        <v>45931</v>
      </c>
      <c r="Z7446" s="48">
        <v>10</v>
      </c>
      <c r="AA7446">
        <v>2025</v>
      </c>
      <c r="AB7446" s="45">
        <v>93325</v>
      </c>
      <c r="AC7446" s="45">
        <v>93325</v>
      </c>
      <c r="AK7446" s="10"/>
    </row>
    <row r="7447" spans="1:37">
      <c r="A7447" t="s">
        <v>45</v>
      </c>
      <c r="B7447" t="s">
        <v>46</v>
      </c>
      <c r="C7447" t="s">
        <v>47</v>
      </c>
      <c r="D7447" t="s">
        <v>7859</v>
      </c>
      <c r="E7447" t="s">
        <v>88</v>
      </c>
      <c r="F7447" t="s">
        <v>79</v>
      </c>
      <c r="G7447" t="s">
        <v>51</v>
      </c>
      <c r="H7447" s="20" t="s">
        <v>52</v>
      </c>
      <c r="I7447" t="s">
        <v>53</v>
      </c>
      <c r="J7447" t="s">
        <v>54</v>
      </c>
      <c r="K7447">
        <v>3</v>
      </c>
      <c r="L7447" t="s">
        <v>55</v>
      </c>
      <c r="M7447" t="s">
        <v>56</v>
      </c>
      <c r="N7447" t="s">
        <v>57</v>
      </c>
      <c r="O7447" s="21" t="s">
        <v>58</v>
      </c>
      <c r="P7447" s="21" t="s">
        <v>64</v>
      </c>
      <c r="Q7447" s="20" t="s">
        <v>410</v>
      </c>
      <c r="R7447" s="21" t="s">
        <v>411</v>
      </c>
      <c r="S7447" s="35">
        <v>1</v>
      </c>
      <c r="T7447" s="22">
        <v>1</v>
      </c>
      <c r="U7447" s="20" t="s">
        <v>62</v>
      </c>
      <c r="V7447" s="20">
        <v>45929</v>
      </c>
      <c r="W7447" s="21">
        <v>9</v>
      </c>
      <c r="X7447" s="20">
        <v>45937</v>
      </c>
      <c r="Y7447" s="20">
        <v>45933</v>
      </c>
      <c r="Z7447" s="48">
        <v>10</v>
      </c>
      <c r="AA7447">
        <v>2025</v>
      </c>
      <c r="AB7447" s="45">
        <v>48742</v>
      </c>
      <c r="AC7447" s="45">
        <v>48742</v>
      </c>
      <c r="AK7447" s="10"/>
    </row>
    <row r="7448" spans="1:37">
      <c r="A7448" t="s">
        <v>45</v>
      </c>
      <c r="B7448" t="s">
        <v>46</v>
      </c>
      <c r="C7448" t="s">
        <v>47</v>
      </c>
      <c r="D7448" t="s">
        <v>7860</v>
      </c>
      <c r="E7448" t="s">
        <v>88</v>
      </c>
      <c r="F7448" t="s">
        <v>79</v>
      </c>
      <c r="G7448" t="s">
        <v>51</v>
      </c>
      <c r="H7448" s="20" t="s">
        <v>52</v>
      </c>
      <c r="I7448" t="s">
        <v>53</v>
      </c>
      <c r="J7448" t="s">
        <v>54</v>
      </c>
      <c r="K7448">
        <v>3</v>
      </c>
      <c r="L7448" t="s">
        <v>55</v>
      </c>
      <c r="M7448" t="s">
        <v>77</v>
      </c>
      <c r="N7448" t="s">
        <v>89</v>
      </c>
      <c r="O7448" s="21" t="s">
        <v>58</v>
      </c>
      <c r="P7448" s="21" t="s">
        <v>119</v>
      </c>
      <c r="Q7448" s="20" t="s">
        <v>6539</v>
      </c>
      <c r="R7448" s="21" t="s">
        <v>6540</v>
      </c>
      <c r="S7448" s="35">
        <v>1</v>
      </c>
      <c r="T7448" s="22">
        <v>1</v>
      </c>
      <c r="U7448" s="20" t="s">
        <v>62</v>
      </c>
      <c r="V7448" s="20">
        <v>45925</v>
      </c>
      <c r="W7448" s="21">
        <v>9</v>
      </c>
      <c r="X7448" s="20">
        <v>45933</v>
      </c>
      <c r="Y7448" s="20">
        <v>45931</v>
      </c>
      <c r="Z7448" s="48">
        <v>10</v>
      </c>
      <c r="AA7448">
        <v>2025</v>
      </c>
      <c r="AB7448" s="45">
        <v>74995</v>
      </c>
      <c r="AC7448" s="45">
        <v>74995</v>
      </c>
      <c r="AK7448" s="10"/>
    </row>
    <row r="7449" spans="1:37">
      <c r="A7449" t="s">
        <v>45</v>
      </c>
      <c r="B7449" t="s">
        <v>46</v>
      </c>
      <c r="C7449" t="s">
        <v>47</v>
      </c>
      <c r="D7449" t="s">
        <v>7861</v>
      </c>
      <c r="E7449" t="s">
        <v>88</v>
      </c>
      <c r="F7449" t="s">
        <v>79</v>
      </c>
      <c r="G7449" t="s">
        <v>51</v>
      </c>
      <c r="H7449" s="20" t="s">
        <v>52</v>
      </c>
      <c r="I7449" t="s">
        <v>53</v>
      </c>
      <c r="J7449" t="s">
        <v>54</v>
      </c>
      <c r="K7449">
        <v>3</v>
      </c>
      <c r="L7449" t="s">
        <v>55</v>
      </c>
      <c r="M7449" t="s">
        <v>56</v>
      </c>
      <c r="N7449" t="s">
        <v>57</v>
      </c>
      <c r="O7449" s="21" t="s">
        <v>58</v>
      </c>
      <c r="P7449" s="21" t="s">
        <v>207</v>
      </c>
      <c r="Q7449" s="20" t="s">
        <v>2365</v>
      </c>
      <c r="R7449" s="21" t="s">
        <v>2366</v>
      </c>
      <c r="S7449" s="35">
        <v>1</v>
      </c>
      <c r="T7449" s="22">
        <v>1</v>
      </c>
      <c r="U7449" s="20" t="s">
        <v>62</v>
      </c>
      <c r="V7449" s="20">
        <v>45929</v>
      </c>
      <c r="W7449" s="21">
        <v>9</v>
      </c>
      <c r="X7449" s="20">
        <v>45937</v>
      </c>
      <c r="Y7449" s="20">
        <v>45931</v>
      </c>
      <c r="Z7449" s="48">
        <v>10</v>
      </c>
      <c r="AA7449">
        <v>2025</v>
      </c>
      <c r="AB7449" s="45">
        <v>53119</v>
      </c>
      <c r="AC7449" s="45">
        <v>53119</v>
      </c>
      <c r="AK7449" s="10"/>
    </row>
    <row r="7450" spans="1:37">
      <c r="A7450" t="s">
        <v>45</v>
      </c>
      <c r="B7450" t="s">
        <v>46</v>
      </c>
      <c r="C7450" t="s">
        <v>47</v>
      </c>
      <c r="D7450" t="s">
        <v>7862</v>
      </c>
      <c r="E7450" t="s">
        <v>88</v>
      </c>
      <c r="F7450" t="s">
        <v>79</v>
      </c>
      <c r="G7450" t="s">
        <v>51</v>
      </c>
      <c r="H7450" s="20" t="s">
        <v>52</v>
      </c>
      <c r="I7450" t="s">
        <v>53</v>
      </c>
      <c r="J7450" t="s">
        <v>54</v>
      </c>
      <c r="K7450">
        <v>3</v>
      </c>
      <c r="L7450" t="s">
        <v>55</v>
      </c>
      <c r="M7450" t="s">
        <v>77</v>
      </c>
      <c r="N7450" t="s">
        <v>89</v>
      </c>
      <c r="O7450" s="21" t="s">
        <v>58</v>
      </c>
      <c r="P7450" s="21" t="s">
        <v>119</v>
      </c>
      <c r="Q7450" s="20" t="s">
        <v>6247</v>
      </c>
      <c r="R7450" s="21" t="s">
        <v>6248</v>
      </c>
      <c r="S7450" s="35">
        <v>1</v>
      </c>
      <c r="T7450" s="22">
        <v>1</v>
      </c>
      <c r="U7450" s="20" t="s">
        <v>62</v>
      </c>
      <c r="V7450" s="20">
        <v>45929</v>
      </c>
      <c r="W7450" s="21">
        <v>9</v>
      </c>
      <c r="X7450" s="20">
        <v>45936</v>
      </c>
      <c r="Y7450" s="20">
        <v>45931</v>
      </c>
      <c r="Z7450" s="48">
        <v>10</v>
      </c>
      <c r="AA7450">
        <v>2025</v>
      </c>
      <c r="AB7450" s="45">
        <v>74995</v>
      </c>
      <c r="AC7450" s="45">
        <v>74995</v>
      </c>
      <c r="AK7450" s="10"/>
    </row>
    <row r="7451" spans="1:37">
      <c r="A7451" t="s">
        <v>45</v>
      </c>
      <c r="B7451" t="s">
        <v>46</v>
      </c>
      <c r="C7451" t="s">
        <v>47</v>
      </c>
      <c r="D7451" t="s">
        <v>7863</v>
      </c>
      <c r="E7451" t="s">
        <v>88</v>
      </c>
      <c r="F7451" t="s">
        <v>79</v>
      </c>
      <c r="G7451" t="s">
        <v>51</v>
      </c>
      <c r="H7451" s="20" t="s">
        <v>52</v>
      </c>
      <c r="I7451" t="s">
        <v>53</v>
      </c>
      <c r="J7451" t="s">
        <v>54</v>
      </c>
      <c r="K7451">
        <v>3</v>
      </c>
      <c r="L7451" t="s">
        <v>55</v>
      </c>
      <c r="M7451" t="s">
        <v>56</v>
      </c>
      <c r="N7451" t="s">
        <v>57</v>
      </c>
      <c r="O7451" s="21" t="s">
        <v>58</v>
      </c>
      <c r="P7451" s="21" t="s">
        <v>522</v>
      </c>
      <c r="Q7451" s="20" t="s">
        <v>1078</v>
      </c>
      <c r="R7451" s="21" t="s">
        <v>1079</v>
      </c>
      <c r="S7451" s="35">
        <v>1</v>
      </c>
      <c r="T7451" s="22">
        <v>1</v>
      </c>
      <c r="U7451" s="20" t="s">
        <v>62</v>
      </c>
      <c r="V7451" s="20">
        <v>45929</v>
      </c>
      <c r="W7451" s="21">
        <v>9</v>
      </c>
      <c r="X7451" s="20">
        <v>45937</v>
      </c>
      <c r="Y7451" s="20">
        <v>45933</v>
      </c>
      <c r="Z7451" s="48">
        <v>10</v>
      </c>
      <c r="AA7451">
        <v>2025</v>
      </c>
      <c r="AB7451" s="45">
        <v>46872</v>
      </c>
      <c r="AC7451" s="45">
        <v>46872</v>
      </c>
      <c r="AK7451" s="10"/>
    </row>
    <row r="7452" spans="1:37">
      <c r="A7452" t="s">
        <v>45</v>
      </c>
      <c r="B7452" t="s">
        <v>46</v>
      </c>
      <c r="C7452" t="s">
        <v>47</v>
      </c>
      <c r="D7452" t="s">
        <v>7864</v>
      </c>
      <c r="E7452" t="s">
        <v>88</v>
      </c>
      <c r="F7452" t="s">
        <v>79</v>
      </c>
      <c r="G7452" t="s">
        <v>51</v>
      </c>
      <c r="H7452" s="20" t="s">
        <v>52</v>
      </c>
      <c r="I7452" t="s">
        <v>53</v>
      </c>
      <c r="J7452" t="s">
        <v>54</v>
      </c>
      <c r="K7452">
        <v>3</v>
      </c>
      <c r="L7452" t="s">
        <v>55</v>
      </c>
      <c r="M7452" t="s">
        <v>56</v>
      </c>
      <c r="N7452" t="s">
        <v>57</v>
      </c>
      <c r="O7452" s="21" t="s">
        <v>58</v>
      </c>
      <c r="P7452" s="21" t="s">
        <v>64</v>
      </c>
      <c r="Q7452" s="20" t="s">
        <v>325</v>
      </c>
      <c r="R7452" s="21" t="s">
        <v>326</v>
      </c>
      <c r="S7452" s="35">
        <v>1</v>
      </c>
      <c r="T7452" s="22">
        <v>1</v>
      </c>
      <c r="U7452" s="20" t="s">
        <v>62</v>
      </c>
      <c r="V7452" s="20">
        <v>45930</v>
      </c>
      <c r="W7452" s="21">
        <v>9</v>
      </c>
      <c r="X7452" s="20">
        <v>45940</v>
      </c>
      <c r="Y7452" s="20">
        <v>45933</v>
      </c>
      <c r="Z7452" s="48">
        <v>10</v>
      </c>
      <c r="AA7452">
        <v>2025</v>
      </c>
      <c r="AB7452" s="45">
        <v>87495</v>
      </c>
      <c r="AC7452" s="45">
        <v>87495</v>
      </c>
      <c r="AK7452" s="10"/>
    </row>
    <row r="7453" spans="1:37">
      <c r="A7453" t="s">
        <v>45</v>
      </c>
      <c r="B7453" t="s">
        <v>46</v>
      </c>
      <c r="C7453" t="s">
        <v>47</v>
      </c>
      <c r="D7453" t="s">
        <v>7865</v>
      </c>
      <c r="E7453" t="s">
        <v>88</v>
      </c>
      <c r="F7453" t="s">
        <v>79</v>
      </c>
      <c r="G7453" t="s">
        <v>51</v>
      </c>
      <c r="H7453" s="20" t="s">
        <v>52</v>
      </c>
      <c r="I7453" t="s">
        <v>53</v>
      </c>
      <c r="J7453" t="s">
        <v>54</v>
      </c>
      <c r="K7453">
        <v>3</v>
      </c>
      <c r="L7453" t="s">
        <v>55</v>
      </c>
      <c r="M7453" t="s">
        <v>56</v>
      </c>
      <c r="N7453" t="s">
        <v>57</v>
      </c>
      <c r="O7453" s="21" t="s">
        <v>58</v>
      </c>
      <c r="P7453" s="21" t="s">
        <v>64</v>
      </c>
      <c r="Q7453" s="20" t="s">
        <v>211</v>
      </c>
      <c r="R7453" s="21" t="s">
        <v>212</v>
      </c>
      <c r="S7453" s="35">
        <v>1</v>
      </c>
      <c r="T7453" s="22">
        <v>1</v>
      </c>
      <c r="U7453" s="20" t="s">
        <v>62</v>
      </c>
      <c r="V7453" s="20">
        <v>45930</v>
      </c>
      <c r="W7453" s="21">
        <v>9</v>
      </c>
      <c r="X7453" s="20">
        <v>45937</v>
      </c>
      <c r="Y7453" s="20">
        <v>45933</v>
      </c>
      <c r="Z7453" s="48">
        <v>10</v>
      </c>
      <c r="AA7453">
        <v>2025</v>
      </c>
      <c r="AB7453" s="45">
        <v>33118</v>
      </c>
      <c r="AC7453" s="45">
        <v>33118</v>
      </c>
      <c r="AK7453" s="10"/>
    </row>
    <row r="7454" spans="1:37">
      <c r="A7454" t="s">
        <v>45</v>
      </c>
      <c r="B7454" t="s">
        <v>46</v>
      </c>
      <c r="C7454" t="s">
        <v>47</v>
      </c>
      <c r="D7454" t="s">
        <v>7866</v>
      </c>
      <c r="E7454" t="s">
        <v>88</v>
      </c>
      <c r="F7454" t="s">
        <v>79</v>
      </c>
      <c r="G7454" t="s">
        <v>51</v>
      </c>
      <c r="H7454" s="20" t="s">
        <v>52</v>
      </c>
      <c r="I7454" t="s">
        <v>53</v>
      </c>
      <c r="J7454" t="s">
        <v>54</v>
      </c>
      <c r="K7454">
        <v>3</v>
      </c>
      <c r="L7454" t="s">
        <v>55</v>
      </c>
      <c r="M7454" t="s">
        <v>56</v>
      </c>
      <c r="N7454" t="s">
        <v>57</v>
      </c>
      <c r="O7454" s="21" t="s">
        <v>58</v>
      </c>
      <c r="P7454" s="21" t="s">
        <v>207</v>
      </c>
      <c r="Q7454" s="20" t="s">
        <v>950</v>
      </c>
      <c r="R7454" s="21" t="s">
        <v>951</v>
      </c>
      <c r="S7454" s="35">
        <v>1</v>
      </c>
      <c r="T7454" s="22">
        <v>1</v>
      </c>
      <c r="U7454" s="20" t="s">
        <v>62</v>
      </c>
      <c r="V7454" s="20">
        <v>45930</v>
      </c>
      <c r="W7454" s="21">
        <v>9</v>
      </c>
      <c r="X7454" s="20">
        <v>45938</v>
      </c>
      <c r="Y7454" s="20">
        <v>45933</v>
      </c>
      <c r="Z7454" s="48">
        <v>10</v>
      </c>
      <c r="AA7454">
        <v>2025</v>
      </c>
      <c r="AB7454" s="45">
        <v>63327</v>
      </c>
      <c r="AC7454" s="45">
        <v>63327</v>
      </c>
      <c r="AK7454" s="10"/>
    </row>
    <row r="7455" spans="1:37">
      <c r="A7455" t="s">
        <v>45</v>
      </c>
      <c r="B7455" t="s">
        <v>46</v>
      </c>
      <c r="C7455" t="s">
        <v>47</v>
      </c>
      <c r="D7455" t="s">
        <v>7867</v>
      </c>
      <c r="E7455" t="s">
        <v>88</v>
      </c>
      <c r="F7455" t="s">
        <v>79</v>
      </c>
      <c r="G7455" t="s">
        <v>51</v>
      </c>
      <c r="H7455" s="20" t="s">
        <v>52</v>
      </c>
      <c r="I7455" t="s">
        <v>53</v>
      </c>
      <c r="J7455" t="s">
        <v>54</v>
      </c>
      <c r="K7455">
        <v>3</v>
      </c>
      <c r="L7455" t="s">
        <v>55</v>
      </c>
      <c r="M7455" t="s">
        <v>56</v>
      </c>
      <c r="N7455" t="s">
        <v>57</v>
      </c>
      <c r="O7455" s="21" t="s">
        <v>58</v>
      </c>
      <c r="P7455" s="21" t="s">
        <v>64</v>
      </c>
      <c r="Q7455" s="20" t="s">
        <v>230</v>
      </c>
      <c r="R7455" s="21" t="s">
        <v>231</v>
      </c>
      <c r="S7455" s="35">
        <v>1</v>
      </c>
      <c r="T7455" s="22">
        <v>1</v>
      </c>
      <c r="U7455" s="20" t="s">
        <v>62</v>
      </c>
      <c r="V7455" s="20">
        <v>45930</v>
      </c>
      <c r="W7455" s="21">
        <v>9</v>
      </c>
      <c r="X7455" s="20">
        <v>45936</v>
      </c>
      <c r="Y7455" s="20">
        <v>45931</v>
      </c>
      <c r="Z7455" s="48">
        <v>10</v>
      </c>
      <c r="AA7455">
        <v>2025</v>
      </c>
      <c r="AB7455" s="45">
        <v>58817</v>
      </c>
      <c r="AC7455" s="45">
        <v>58817</v>
      </c>
      <c r="AK7455" s="10"/>
    </row>
    <row r="7456" spans="1:37">
      <c r="A7456" t="s">
        <v>45</v>
      </c>
      <c r="B7456" t="s">
        <v>46</v>
      </c>
      <c r="C7456" t="s">
        <v>47</v>
      </c>
      <c r="D7456" t="s">
        <v>7868</v>
      </c>
      <c r="E7456" t="s">
        <v>88</v>
      </c>
      <c r="F7456" t="s">
        <v>79</v>
      </c>
      <c r="G7456" t="s">
        <v>51</v>
      </c>
      <c r="H7456" s="20" t="s">
        <v>52</v>
      </c>
      <c r="I7456" t="s">
        <v>53</v>
      </c>
      <c r="J7456" t="s">
        <v>54</v>
      </c>
      <c r="K7456">
        <v>3</v>
      </c>
      <c r="L7456" t="s">
        <v>55</v>
      </c>
      <c r="M7456" t="s">
        <v>77</v>
      </c>
      <c r="N7456" t="s">
        <v>89</v>
      </c>
      <c r="O7456" s="21" t="s">
        <v>58</v>
      </c>
      <c r="P7456" s="21" t="s">
        <v>90</v>
      </c>
      <c r="Q7456" s="20" t="s">
        <v>191</v>
      </c>
      <c r="R7456" s="21" t="s">
        <v>192</v>
      </c>
      <c r="S7456" s="35">
        <v>1</v>
      </c>
      <c r="T7456" s="22">
        <v>1</v>
      </c>
      <c r="U7456" s="20" t="s">
        <v>62</v>
      </c>
      <c r="V7456" s="20">
        <v>45925</v>
      </c>
      <c r="W7456" s="21">
        <v>9</v>
      </c>
      <c r="X7456" s="20">
        <v>45933</v>
      </c>
      <c r="Y7456" s="20">
        <v>45931</v>
      </c>
      <c r="Z7456" s="48">
        <v>10</v>
      </c>
      <c r="AA7456">
        <v>2025</v>
      </c>
      <c r="AB7456" s="45">
        <v>106656</v>
      </c>
      <c r="AC7456" s="45">
        <v>106656</v>
      </c>
      <c r="AK7456" s="10"/>
    </row>
    <row r="7457" spans="1:37">
      <c r="A7457" t="s">
        <v>45</v>
      </c>
      <c r="B7457" t="s">
        <v>46</v>
      </c>
      <c r="C7457" t="s">
        <v>47</v>
      </c>
      <c r="D7457" t="s">
        <v>7869</v>
      </c>
      <c r="E7457" t="s">
        <v>88</v>
      </c>
      <c r="F7457" t="s">
        <v>79</v>
      </c>
      <c r="G7457" t="s">
        <v>51</v>
      </c>
      <c r="H7457" s="20" t="s">
        <v>52</v>
      </c>
      <c r="I7457" t="s">
        <v>53</v>
      </c>
      <c r="J7457" t="s">
        <v>54</v>
      </c>
      <c r="K7457">
        <v>3</v>
      </c>
      <c r="L7457" t="s">
        <v>55</v>
      </c>
      <c r="M7457" t="s">
        <v>56</v>
      </c>
      <c r="N7457" t="s">
        <v>57</v>
      </c>
      <c r="O7457" s="21" t="s">
        <v>58</v>
      </c>
      <c r="P7457" s="21" t="s">
        <v>64</v>
      </c>
      <c r="Q7457" s="20" t="s">
        <v>211</v>
      </c>
      <c r="R7457" s="21" t="s">
        <v>212</v>
      </c>
      <c r="S7457" s="35">
        <v>1</v>
      </c>
      <c r="T7457" s="22">
        <v>1</v>
      </c>
      <c r="U7457" s="20" t="s">
        <v>62</v>
      </c>
      <c r="V7457" s="20">
        <v>45930</v>
      </c>
      <c r="W7457" s="21">
        <v>9</v>
      </c>
      <c r="X7457" s="20">
        <v>45936</v>
      </c>
      <c r="Y7457" s="20">
        <v>45933</v>
      </c>
      <c r="Z7457" s="48">
        <v>10</v>
      </c>
      <c r="AA7457">
        <v>2025</v>
      </c>
      <c r="AB7457" s="45">
        <v>33118</v>
      </c>
      <c r="AC7457" s="45">
        <v>33118</v>
      </c>
      <c r="AK7457" s="10"/>
    </row>
    <row r="7458" spans="1:37">
      <c r="A7458" t="s">
        <v>45</v>
      </c>
      <c r="B7458" t="s">
        <v>46</v>
      </c>
      <c r="C7458" t="s">
        <v>47</v>
      </c>
      <c r="D7458" t="s">
        <v>7870</v>
      </c>
      <c r="E7458" t="s">
        <v>88</v>
      </c>
      <c r="F7458" t="s">
        <v>79</v>
      </c>
      <c r="G7458" t="s">
        <v>51</v>
      </c>
      <c r="H7458" s="20" t="s">
        <v>52</v>
      </c>
      <c r="I7458" t="s">
        <v>53</v>
      </c>
      <c r="J7458" t="s">
        <v>54</v>
      </c>
      <c r="K7458">
        <v>3</v>
      </c>
      <c r="L7458" t="s">
        <v>55</v>
      </c>
      <c r="M7458" t="s">
        <v>56</v>
      </c>
      <c r="N7458" t="s">
        <v>57</v>
      </c>
      <c r="O7458" s="21" t="s">
        <v>58</v>
      </c>
      <c r="P7458" s="21" t="s">
        <v>64</v>
      </c>
      <c r="Q7458" s="20" t="s">
        <v>410</v>
      </c>
      <c r="R7458" s="21" t="s">
        <v>411</v>
      </c>
      <c r="S7458" s="35">
        <v>1</v>
      </c>
      <c r="T7458" s="22">
        <v>1</v>
      </c>
      <c r="U7458" s="20" t="s">
        <v>62</v>
      </c>
      <c r="V7458" s="20">
        <v>45930</v>
      </c>
      <c r="W7458" s="21">
        <v>9</v>
      </c>
      <c r="X7458" s="20">
        <v>45937</v>
      </c>
      <c r="Y7458" s="20">
        <v>45933</v>
      </c>
      <c r="Z7458" s="48">
        <v>10</v>
      </c>
      <c r="AA7458">
        <v>2025</v>
      </c>
      <c r="AB7458" s="45">
        <v>48742</v>
      </c>
      <c r="AC7458" s="45">
        <v>48742</v>
      </c>
      <c r="AK7458" s="10"/>
    </row>
    <row r="7459" spans="1:37">
      <c r="A7459" t="s">
        <v>45</v>
      </c>
      <c r="B7459" t="s">
        <v>46</v>
      </c>
      <c r="C7459" t="s">
        <v>47</v>
      </c>
      <c r="D7459" t="s">
        <v>7871</v>
      </c>
      <c r="E7459" t="s">
        <v>88</v>
      </c>
      <c r="F7459" t="s">
        <v>79</v>
      </c>
      <c r="G7459" t="s">
        <v>51</v>
      </c>
      <c r="H7459" s="20" t="s">
        <v>52</v>
      </c>
      <c r="I7459" t="s">
        <v>53</v>
      </c>
      <c r="J7459" t="s">
        <v>54</v>
      </c>
      <c r="K7459">
        <v>3</v>
      </c>
      <c r="L7459" t="s">
        <v>55</v>
      </c>
      <c r="M7459" t="s">
        <v>77</v>
      </c>
      <c r="N7459" t="s">
        <v>89</v>
      </c>
      <c r="O7459" s="21" t="s">
        <v>58</v>
      </c>
      <c r="P7459" s="21" t="s">
        <v>126</v>
      </c>
      <c r="Q7459" s="20" t="s">
        <v>892</v>
      </c>
      <c r="R7459" s="21" t="s">
        <v>893</v>
      </c>
      <c r="S7459" s="35">
        <v>1</v>
      </c>
      <c r="T7459" s="22">
        <v>1</v>
      </c>
      <c r="U7459" s="20" t="s">
        <v>62</v>
      </c>
      <c r="V7459" s="20">
        <v>45930</v>
      </c>
      <c r="W7459" s="21">
        <v>9</v>
      </c>
      <c r="X7459" s="20">
        <v>45937</v>
      </c>
      <c r="Y7459" s="20">
        <v>45933</v>
      </c>
      <c r="Z7459" s="48">
        <v>10</v>
      </c>
      <c r="AA7459">
        <v>2025</v>
      </c>
      <c r="AB7459" s="45">
        <v>28119</v>
      </c>
      <c r="AC7459" s="45">
        <v>28119</v>
      </c>
      <c r="AK7459" s="10"/>
    </row>
    <row r="7460" spans="1:37">
      <c r="A7460" t="s">
        <v>45</v>
      </c>
      <c r="B7460" t="s">
        <v>46</v>
      </c>
      <c r="C7460" t="s">
        <v>47</v>
      </c>
      <c r="D7460" t="s">
        <v>7872</v>
      </c>
      <c r="E7460" t="s">
        <v>88</v>
      </c>
      <c r="F7460" t="s">
        <v>79</v>
      </c>
      <c r="G7460" t="s">
        <v>51</v>
      </c>
      <c r="H7460" s="20" t="s">
        <v>52</v>
      </c>
      <c r="I7460" t="s">
        <v>53</v>
      </c>
      <c r="J7460" t="s">
        <v>54</v>
      </c>
      <c r="K7460">
        <v>3</v>
      </c>
      <c r="L7460" t="s">
        <v>55</v>
      </c>
      <c r="M7460" t="s">
        <v>56</v>
      </c>
      <c r="N7460" t="s">
        <v>57</v>
      </c>
      <c r="O7460" s="21" t="s">
        <v>58</v>
      </c>
      <c r="P7460" s="21" t="s">
        <v>64</v>
      </c>
      <c r="Q7460" s="20" t="s">
        <v>474</v>
      </c>
      <c r="R7460" s="21" t="s">
        <v>475</v>
      </c>
      <c r="S7460" s="35">
        <v>2</v>
      </c>
      <c r="T7460" s="22">
        <v>2</v>
      </c>
      <c r="U7460" s="20" t="s">
        <v>62</v>
      </c>
      <c r="V7460" s="20">
        <v>45930</v>
      </c>
      <c r="W7460" s="21">
        <v>9</v>
      </c>
      <c r="X7460" s="20">
        <v>45937</v>
      </c>
      <c r="Y7460" s="20">
        <v>45933</v>
      </c>
      <c r="Z7460" s="48">
        <v>10</v>
      </c>
      <c r="AA7460">
        <v>2025</v>
      </c>
      <c r="AB7460" s="45">
        <v>56240</v>
      </c>
      <c r="AC7460" s="45">
        <v>56240</v>
      </c>
      <c r="AK7460" s="10"/>
    </row>
    <row r="7461" spans="1:37">
      <c r="A7461" t="s">
        <v>45</v>
      </c>
      <c r="B7461" t="s">
        <v>46</v>
      </c>
      <c r="C7461" t="s">
        <v>47</v>
      </c>
      <c r="D7461" t="s">
        <v>7873</v>
      </c>
      <c r="E7461" t="s">
        <v>88</v>
      </c>
      <c r="F7461" t="s">
        <v>79</v>
      </c>
      <c r="G7461" t="s">
        <v>51</v>
      </c>
      <c r="H7461" s="20" t="s">
        <v>52</v>
      </c>
      <c r="I7461" t="s">
        <v>53</v>
      </c>
      <c r="J7461" t="s">
        <v>54</v>
      </c>
      <c r="K7461">
        <v>3</v>
      </c>
      <c r="L7461" t="s">
        <v>55</v>
      </c>
      <c r="M7461" t="s">
        <v>56</v>
      </c>
      <c r="N7461" t="s">
        <v>57</v>
      </c>
      <c r="O7461" s="21" t="s">
        <v>58</v>
      </c>
      <c r="P7461" s="21" t="s">
        <v>64</v>
      </c>
      <c r="Q7461" s="20" t="s">
        <v>885</v>
      </c>
      <c r="R7461" s="21" t="s">
        <v>886</v>
      </c>
      <c r="S7461" s="35">
        <v>1</v>
      </c>
      <c r="T7461" s="22">
        <v>1</v>
      </c>
      <c r="U7461" s="20" t="s">
        <v>62</v>
      </c>
      <c r="V7461" s="20">
        <v>45929</v>
      </c>
      <c r="W7461" s="21">
        <v>9</v>
      </c>
      <c r="X7461" s="20">
        <v>45939</v>
      </c>
      <c r="Y7461" s="20">
        <v>45933</v>
      </c>
      <c r="Z7461" s="48">
        <v>10</v>
      </c>
      <c r="AA7461">
        <v>2025</v>
      </c>
      <c r="AB7461" s="45">
        <v>123523</v>
      </c>
      <c r="AC7461" s="45">
        <v>123523</v>
      </c>
      <c r="AK7461" s="10"/>
    </row>
    <row r="7462" spans="1:37">
      <c r="A7462" t="s">
        <v>45</v>
      </c>
      <c r="B7462" t="s">
        <v>46</v>
      </c>
      <c r="C7462" t="s">
        <v>47</v>
      </c>
      <c r="D7462" t="s">
        <v>7874</v>
      </c>
      <c r="E7462" t="s">
        <v>88</v>
      </c>
      <c r="F7462" t="s">
        <v>79</v>
      </c>
      <c r="G7462" t="s">
        <v>51</v>
      </c>
      <c r="H7462" s="20" t="s">
        <v>52</v>
      </c>
      <c r="I7462" t="s">
        <v>53</v>
      </c>
      <c r="J7462" t="s">
        <v>54</v>
      </c>
      <c r="K7462">
        <v>3</v>
      </c>
      <c r="L7462" t="s">
        <v>55</v>
      </c>
      <c r="M7462" t="s">
        <v>77</v>
      </c>
      <c r="N7462" t="s">
        <v>89</v>
      </c>
      <c r="O7462" s="21" t="s">
        <v>58</v>
      </c>
      <c r="P7462" s="21" t="s">
        <v>119</v>
      </c>
      <c r="Q7462" s="20" t="s">
        <v>6539</v>
      </c>
      <c r="R7462" s="21" t="s">
        <v>6540</v>
      </c>
      <c r="S7462" s="35">
        <v>1</v>
      </c>
      <c r="T7462" s="22">
        <v>1</v>
      </c>
      <c r="U7462" s="20" t="s">
        <v>62</v>
      </c>
      <c r="V7462" s="20">
        <v>45926</v>
      </c>
      <c r="W7462" s="21">
        <v>9</v>
      </c>
      <c r="X7462" s="20">
        <v>45933</v>
      </c>
      <c r="Y7462" s="20">
        <v>45931</v>
      </c>
      <c r="Z7462" s="48">
        <v>10</v>
      </c>
      <c r="AA7462">
        <v>2025</v>
      </c>
      <c r="AB7462" s="45">
        <v>74995</v>
      </c>
      <c r="AC7462" s="45">
        <v>74995</v>
      </c>
      <c r="AK7462" s="10"/>
    </row>
    <row r="7463" spans="1:37">
      <c r="A7463" t="s">
        <v>45</v>
      </c>
      <c r="B7463" t="s">
        <v>46</v>
      </c>
      <c r="C7463" t="s">
        <v>47</v>
      </c>
      <c r="D7463" t="s">
        <v>7875</v>
      </c>
      <c r="E7463" t="s">
        <v>88</v>
      </c>
      <c r="F7463" t="s">
        <v>79</v>
      </c>
      <c r="G7463" t="s">
        <v>51</v>
      </c>
      <c r="H7463" s="20" t="s">
        <v>52</v>
      </c>
      <c r="I7463" t="s">
        <v>53</v>
      </c>
      <c r="J7463" t="s">
        <v>54</v>
      </c>
      <c r="K7463">
        <v>3</v>
      </c>
      <c r="L7463" t="s">
        <v>55</v>
      </c>
      <c r="M7463" t="s">
        <v>56</v>
      </c>
      <c r="N7463" t="s">
        <v>57</v>
      </c>
      <c r="O7463" s="21" t="s">
        <v>58</v>
      </c>
      <c r="P7463" s="21" t="s">
        <v>64</v>
      </c>
      <c r="Q7463" s="20" t="s">
        <v>325</v>
      </c>
      <c r="R7463" s="21" t="s">
        <v>326</v>
      </c>
      <c r="S7463" s="35">
        <v>1</v>
      </c>
      <c r="T7463" s="22">
        <v>1</v>
      </c>
      <c r="U7463" s="20" t="s">
        <v>62</v>
      </c>
      <c r="V7463" s="20">
        <v>45930</v>
      </c>
      <c r="W7463" s="21">
        <v>9</v>
      </c>
      <c r="X7463" s="20">
        <v>45936</v>
      </c>
      <c r="Y7463" s="20">
        <v>45931</v>
      </c>
      <c r="Z7463" s="48">
        <v>10</v>
      </c>
      <c r="AA7463">
        <v>2025</v>
      </c>
      <c r="AB7463" s="45">
        <v>87495</v>
      </c>
      <c r="AC7463" s="45">
        <v>87495</v>
      </c>
      <c r="AK7463" s="10"/>
    </row>
    <row r="7464" spans="1:37">
      <c r="A7464" t="s">
        <v>45</v>
      </c>
      <c r="B7464" t="s">
        <v>46</v>
      </c>
      <c r="C7464" t="s">
        <v>47</v>
      </c>
      <c r="D7464" t="s">
        <v>7876</v>
      </c>
      <c r="E7464" t="s">
        <v>88</v>
      </c>
      <c r="F7464" t="s">
        <v>79</v>
      </c>
      <c r="G7464" t="s">
        <v>51</v>
      </c>
      <c r="H7464" s="20" t="s">
        <v>52</v>
      </c>
      <c r="I7464" t="s">
        <v>53</v>
      </c>
      <c r="J7464" t="s">
        <v>54</v>
      </c>
      <c r="K7464">
        <v>3</v>
      </c>
      <c r="L7464" t="s">
        <v>55</v>
      </c>
      <c r="M7464" t="s">
        <v>77</v>
      </c>
      <c r="N7464" t="s">
        <v>89</v>
      </c>
      <c r="O7464" s="21" t="s">
        <v>58</v>
      </c>
      <c r="P7464" s="21" t="s">
        <v>366</v>
      </c>
      <c r="Q7464" s="20" t="s">
        <v>2386</v>
      </c>
      <c r="R7464" s="21" t="s">
        <v>2387</v>
      </c>
      <c r="S7464" s="35">
        <v>1</v>
      </c>
      <c r="T7464" s="22">
        <v>1</v>
      </c>
      <c r="U7464" s="20" t="s">
        <v>62</v>
      </c>
      <c r="V7464" s="20">
        <v>45930</v>
      </c>
      <c r="W7464" s="21">
        <v>9</v>
      </c>
      <c r="X7464" s="20">
        <v>45937</v>
      </c>
      <c r="Y7464" s="20">
        <v>45933</v>
      </c>
      <c r="Z7464" s="48">
        <v>10</v>
      </c>
      <c r="AA7464">
        <v>2025</v>
      </c>
      <c r="AB7464" s="45">
        <v>43745</v>
      </c>
      <c r="AC7464" s="45">
        <v>43745</v>
      </c>
      <c r="AK7464" s="10"/>
    </row>
    <row r="7465" spans="1:37">
      <c r="A7465" t="s">
        <v>45</v>
      </c>
      <c r="B7465" t="s">
        <v>46</v>
      </c>
      <c r="C7465" t="s">
        <v>47</v>
      </c>
      <c r="D7465" t="s">
        <v>7877</v>
      </c>
      <c r="E7465" t="s">
        <v>88</v>
      </c>
      <c r="F7465" t="s">
        <v>79</v>
      </c>
      <c r="G7465" t="s">
        <v>51</v>
      </c>
      <c r="H7465" s="20" t="s">
        <v>52</v>
      </c>
      <c r="I7465" t="s">
        <v>53</v>
      </c>
      <c r="J7465" t="s">
        <v>54</v>
      </c>
      <c r="K7465">
        <v>3</v>
      </c>
      <c r="L7465" t="s">
        <v>55</v>
      </c>
      <c r="M7465" t="s">
        <v>77</v>
      </c>
      <c r="N7465" t="s">
        <v>89</v>
      </c>
      <c r="O7465" s="21" t="s">
        <v>58</v>
      </c>
      <c r="P7465" s="21" t="s">
        <v>90</v>
      </c>
      <c r="Q7465" s="20" t="s">
        <v>1071</v>
      </c>
      <c r="R7465" s="21" t="s">
        <v>1072</v>
      </c>
      <c r="S7465" s="35">
        <v>1</v>
      </c>
      <c r="T7465" s="22">
        <v>1</v>
      </c>
      <c r="U7465" s="20" t="s">
        <v>62</v>
      </c>
      <c r="V7465" s="20">
        <v>45927</v>
      </c>
      <c r="W7465" s="21">
        <v>9</v>
      </c>
      <c r="X7465" s="20">
        <v>45936</v>
      </c>
      <c r="Y7465" s="20">
        <v>45931</v>
      </c>
      <c r="Z7465" s="48">
        <v>10</v>
      </c>
      <c r="AA7465">
        <v>2025</v>
      </c>
      <c r="AB7465" s="45">
        <v>133332</v>
      </c>
      <c r="AC7465" s="45">
        <v>133332</v>
      </c>
      <c r="AK7465" s="10"/>
    </row>
    <row r="7466" spans="1:37">
      <c r="A7466" t="s">
        <v>45</v>
      </c>
      <c r="B7466" t="s">
        <v>46</v>
      </c>
      <c r="C7466" t="s">
        <v>47</v>
      </c>
      <c r="D7466" t="s">
        <v>7878</v>
      </c>
      <c r="E7466" t="s">
        <v>88</v>
      </c>
      <c r="F7466" t="s">
        <v>79</v>
      </c>
      <c r="G7466" t="s">
        <v>51</v>
      </c>
      <c r="H7466" s="20" t="s">
        <v>52</v>
      </c>
      <c r="I7466" t="s">
        <v>53</v>
      </c>
      <c r="J7466" t="s">
        <v>54</v>
      </c>
      <c r="K7466">
        <v>3</v>
      </c>
      <c r="L7466" t="s">
        <v>55</v>
      </c>
      <c r="M7466" t="s">
        <v>56</v>
      </c>
      <c r="N7466" t="s">
        <v>57</v>
      </c>
      <c r="O7466" s="21" t="s">
        <v>58</v>
      </c>
      <c r="P7466" s="21" t="s">
        <v>64</v>
      </c>
      <c r="Q7466" s="20" t="s">
        <v>518</v>
      </c>
      <c r="R7466" s="21" t="s">
        <v>519</v>
      </c>
      <c r="S7466" s="35">
        <v>1</v>
      </c>
      <c r="T7466" s="22">
        <v>1</v>
      </c>
      <c r="U7466" s="20" t="s">
        <v>62</v>
      </c>
      <c r="V7466" s="20">
        <v>45926</v>
      </c>
      <c r="W7466" s="21">
        <v>9</v>
      </c>
      <c r="X7466" s="20">
        <v>45933</v>
      </c>
      <c r="Y7466" s="20">
        <v>45931</v>
      </c>
      <c r="Z7466" s="48">
        <v>10</v>
      </c>
      <c r="AA7466">
        <v>2025</v>
      </c>
      <c r="AB7466" s="45">
        <v>133325</v>
      </c>
      <c r="AC7466" s="45">
        <v>133325</v>
      </c>
      <c r="AK7466" s="10"/>
    </row>
    <row r="7467" spans="1:37">
      <c r="A7467" t="s">
        <v>45</v>
      </c>
      <c r="B7467" t="s">
        <v>46</v>
      </c>
      <c r="C7467" t="s">
        <v>47</v>
      </c>
      <c r="D7467" t="s">
        <v>7879</v>
      </c>
      <c r="E7467" t="s">
        <v>88</v>
      </c>
      <c r="F7467" t="s">
        <v>79</v>
      </c>
      <c r="G7467" t="s">
        <v>51</v>
      </c>
      <c r="H7467" s="20" t="s">
        <v>52</v>
      </c>
      <c r="I7467" t="s">
        <v>53</v>
      </c>
      <c r="J7467" t="s">
        <v>54</v>
      </c>
      <c r="K7467">
        <v>3</v>
      </c>
      <c r="L7467" t="s">
        <v>55</v>
      </c>
      <c r="M7467" t="s">
        <v>77</v>
      </c>
      <c r="N7467" t="s">
        <v>89</v>
      </c>
      <c r="O7467" s="21" t="s">
        <v>58</v>
      </c>
      <c r="P7467" s="21" t="s">
        <v>150</v>
      </c>
      <c r="Q7467" s="20" t="s">
        <v>244</v>
      </c>
      <c r="R7467" s="21" t="s">
        <v>245</v>
      </c>
      <c r="S7467" s="35">
        <v>1</v>
      </c>
      <c r="T7467" s="22">
        <v>1</v>
      </c>
      <c r="U7467" s="20" t="s">
        <v>62</v>
      </c>
      <c r="V7467" s="20">
        <v>45926</v>
      </c>
      <c r="W7467" s="21">
        <v>9</v>
      </c>
      <c r="X7467" s="20">
        <v>45940</v>
      </c>
      <c r="Y7467" s="20">
        <v>45933</v>
      </c>
      <c r="Z7467" s="48">
        <v>10</v>
      </c>
      <c r="AA7467">
        <v>2025</v>
      </c>
      <c r="AB7467" s="45">
        <v>99995</v>
      </c>
      <c r="AC7467" s="45">
        <v>99995</v>
      </c>
      <c r="AK7467" s="10"/>
    </row>
    <row r="7468" spans="1:37">
      <c r="A7468" t="s">
        <v>45</v>
      </c>
      <c r="B7468" t="s">
        <v>46</v>
      </c>
      <c r="C7468" t="s">
        <v>47</v>
      </c>
      <c r="D7468" t="s">
        <v>7880</v>
      </c>
      <c r="E7468" t="s">
        <v>88</v>
      </c>
      <c r="F7468" t="s">
        <v>79</v>
      </c>
      <c r="G7468" t="s">
        <v>51</v>
      </c>
      <c r="H7468" s="20" t="s">
        <v>52</v>
      </c>
      <c r="I7468" t="s">
        <v>53</v>
      </c>
      <c r="J7468" t="s">
        <v>54</v>
      </c>
      <c r="K7468">
        <v>3</v>
      </c>
      <c r="L7468" t="s">
        <v>55</v>
      </c>
      <c r="M7468" t="s">
        <v>56</v>
      </c>
      <c r="N7468" t="s">
        <v>57</v>
      </c>
      <c r="O7468" s="21" t="s">
        <v>58</v>
      </c>
      <c r="P7468" s="21" t="s">
        <v>133</v>
      </c>
      <c r="Q7468" s="20" t="s">
        <v>511</v>
      </c>
      <c r="R7468" s="21" t="s">
        <v>512</v>
      </c>
      <c r="S7468" s="35">
        <v>1</v>
      </c>
      <c r="T7468" s="22">
        <v>1</v>
      </c>
      <c r="U7468" s="20" t="s">
        <v>62</v>
      </c>
      <c r="V7468" s="20">
        <v>45926</v>
      </c>
      <c r="W7468" s="21">
        <v>9</v>
      </c>
      <c r="X7468" s="20">
        <v>45936</v>
      </c>
      <c r="Y7468" s="20">
        <v>45931</v>
      </c>
      <c r="Z7468" s="48">
        <v>10</v>
      </c>
      <c r="AA7468">
        <v>2025</v>
      </c>
      <c r="AB7468" s="45">
        <v>37496</v>
      </c>
      <c r="AC7468" s="45">
        <v>37496</v>
      </c>
      <c r="AK7468" s="10"/>
    </row>
    <row r="7469" spans="1:37">
      <c r="A7469" t="s">
        <v>45</v>
      </c>
      <c r="B7469" t="s">
        <v>46</v>
      </c>
      <c r="C7469" t="s">
        <v>47</v>
      </c>
      <c r="D7469" t="s">
        <v>7881</v>
      </c>
      <c r="E7469" t="s">
        <v>88</v>
      </c>
      <c r="F7469" t="s">
        <v>79</v>
      </c>
      <c r="G7469" t="s">
        <v>51</v>
      </c>
      <c r="H7469" s="20" t="s">
        <v>52</v>
      </c>
      <c r="I7469" t="s">
        <v>53</v>
      </c>
      <c r="J7469" t="s">
        <v>54</v>
      </c>
      <c r="K7469">
        <v>3</v>
      </c>
      <c r="L7469" t="s">
        <v>55</v>
      </c>
      <c r="M7469" t="s">
        <v>77</v>
      </c>
      <c r="N7469" t="s">
        <v>89</v>
      </c>
      <c r="O7469" s="21" t="s">
        <v>58</v>
      </c>
      <c r="P7469" s="21" t="s">
        <v>119</v>
      </c>
      <c r="Q7469" s="20" t="s">
        <v>7279</v>
      </c>
      <c r="R7469" s="21" t="s">
        <v>7280</v>
      </c>
      <c r="S7469" s="35">
        <v>1</v>
      </c>
      <c r="T7469" s="22">
        <v>1</v>
      </c>
      <c r="U7469" s="20" t="s">
        <v>62</v>
      </c>
      <c r="V7469" s="20">
        <v>45927</v>
      </c>
      <c r="W7469" s="21">
        <v>9</v>
      </c>
      <c r="X7469" s="20">
        <v>45936</v>
      </c>
      <c r="Y7469" s="20">
        <v>45931</v>
      </c>
      <c r="Z7469" s="48">
        <v>10</v>
      </c>
      <c r="AA7469">
        <v>2025</v>
      </c>
      <c r="AB7469" s="45">
        <v>149988</v>
      </c>
      <c r="AC7469" s="45">
        <v>149988</v>
      </c>
      <c r="AK7469" s="10"/>
    </row>
    <row r="7470" spans="1:37">
      <c r="A7470" t="s">
        <v>45</v>
      </c>
      <c r="B7470" t="s">
        <v>46</v>
      </c>
      <c r="C7470" t="s">
        <v>47</v>
      </c>
      <c r="D7470" t="s">
        <v>7882</v>
      </c>
      <c r="E7470" t="s">
        <v>88</v>
      </c>
      <c r="F7470" t="s">
        <v>79</v>
      </c>
      <c r="G7470" t="s">
        <v>51</v>
      </c>
      <c r="H7470" s="20" t="s">
        <v>52</v>
      </c>
      <c r="I7470" t="s">
        <v>53</v>
      </c>
      <c r="J7470" t="s">
        <v>54</v>
      </c>
      <c r="K7470">
        <v>3</v>
      </c>
      <c r="L7470" t="s">
        <v>55</v>
      </c>
      <c r="M7470" t="s">
        <v>56</v>
      </c>
      <c r="N7470" t="s">
        <v>57</v>
      </c>
      <c r="O7470" s="21" t="s">
        <v>58</v>
      </c>
      <c r="P7470" s="21" t="s">
        <v>64</v>
      </c>
      <c r="Q7470" s="20" t="s">
        <v>179</v>
      </c>
      <c r="R7470" s="21" t="s">
        <v>180</v>
      </c>
      <c r="S7470" s="35">
        <v>2</v>
      </c>
      <c r="T7470" s="22">
        <v>2</v>
      </c>
      <c r="U7470" s="20" t="s">
        <v>62</v>
      </c>
      <c r="V7470" s="20">
        <v>45927</v>
      </c>
      <c r="W7470" s="21">
        <v>9</v>
      </c>
      <c r="X7470" s="20">
        <v>45936</v>
      </c>
      <c r="Y7470" s="20">
        <v>45931</v>
      </c>
      <c r="Z7470" s="48">
        <v>10</v>
      </c>
      <c r="AA7470">
        <v>2025</v>
      </c>
      <c r="AB7470" s="45">
        <v>87489</v>
      </c>
      <c r="AC7470" s="45">
        <v>87489</v>
      </c>
      <c r="AK7470" s="10"/>
    </row>
    <row r="7471" spans="1:37">
      <c r="A7471" t="s">
        <v>45</v>
      </c>
      <c r="B7471" t="s">
        <v>46</v>
      </c>
      <c r="C7471" t="s">
        <v>47</v>
      </c>
      <c r="D7471" t="s">
        <v>7883</v>
      </c>
      <c r="E7471" t="s">
        <v>88</v>
      </c>
      <c r="F7471" t="s">
        <v>79</v>
      </c>
      <c r="G7471" t="s">
        <v>51</v>
      </c>
      <c r="H7471" s="20" t="s">
        <v>52</v>
      </c>
      <c r="I7471" t="s">
        <v>53</v>
      </c>
      <c r="J7471" t="s">
        <v>54</v>
      </c>
      <c r="K7471">
        <v>3</v>
      </c>
      <c r="L7471" t="s">
        <v>55</v>
      </c>
      <c r="M7471" t="s">
        <v>56</v>
      </c>
      <c r="N7471" t="s">
        <v>57</v>
      </c>
      <c r="O7471" s="21" t="s">
        <v>58</v>
      </c>
      <c r="P7471" s="21" t="s">
        <v>64</v>
      </c>
      <c r="Q7471" s="20" t="s">
        <v>385</v>
      </c>
      <c r="R7471" s="21" t="s">
        <v>386</v>
      </c>
      <c r="S7471" s="35">
        <v>1</v>
      </c>
      <c r="T7471" s="22">
        <v>1</v>
      </c>
      <c r="U7471" s="20" t="s">
        <v>62</v>
      </c>
      <c r="V7471" s="20">
        <v>45926</v>
      </c>
      <c r="W7471" s="21">
        <v>9</v>
      </c>
      <c r="X7471" s="20">
        <v>45936</v>
      </c>
      <c r="Y7471" s="20">
        <v>45931</v>
      </c>
      <c r="Z7471" s="48">
        <v>10</v>
      </c>
      <c r="AA7471">
        <v>2025</v>
      </c>
      <c r="AB7471" s="45">
        <v>48743</v>
      </c>
      <c r="AC7471" s="45">
        <v>48743</v>
      </c>
      <c r="AK7471" s="10"/>
    </row>
    <row r="7472" spans="1:37">
      <c r="A7472" t="s">
        <v>45</v>
      </c>
      <c r="B7472" t="s">
        <v>46</v>
      </c>
      <c r="C7472" t="s">
        <v>47</v>
      </c>
      <c r="D7472" t="s">
        <v>7884</v>
      </c>
      <c r="E7472" t="s">
        <v>88</v>
      </c>
      <c r="F7472" t="s">
        <v>79</v>
      </c>
      <c r="G7472" t="s">
        <v>51</v>
      </c>
      <c r="H7472" s="20" t="s">
        <v>52</v>
      </c>
      <c r="I7472" t="s">
        <v>53</v>
      </c>
      <c r="J7472" t="s">
        <v>54</v>
      </c>
      <c r="K7472">
        <v>3</v>
      </c>
      <c r="L7472" t="s">
        <v>55</v>
      </c>
      <c r="M7472" t="s">
        <v>77</v>
      </c>
      <c r="N7472" t="s">
        <v>89</v>
      </c>
      <c r="O7472" s="21" t="s">
        <v>58</v>
      </c>
      <c r="P7472" s="21" t="s">
        <v>119</v>
      </c>
      <c r="Q7472" s="20" t="s">
        <v>3415</v>
      </c>
      <c r="R7472" s="21" t="s">
        <v>3416</v>
      </c>
      <c r="S7472" s="35">
        <v>2</v>
      </c>
      <c r="T7472" s="22">
        <v>2</v>
      </c>
      <c r="U7472" s="20" t="s">
        <v>62</v>
      </c>
      <c r="V7472" s="20">
        <v>45926</v>
      </c>
      <c r="W7472" s="21">
        <v>9</v>
      </c>
      <c r="X7472" s="20">
        <v>45936</v>
      </c>
      <c r="Y7472" s="20">
        <v>45931</v>
      </c>
      <c r="Z7472" s="48">
        <v>10</v>
      </c>
      <c r="AA7472">
        <v>2025</v>
      </c>
      <c r="AB7472" s="45">
        <v>79985</v>
      </c>
      <c r="AC7472" s="45">
        <v>79985</v>
      </c>
      <c r="AK7472" s="10"/>
    </row>
    <row r="7473" spans="1:37">
      <c r="A7473" t="s">
        <v>45</v>
      </c>
      <c r="B7473" t="s">
        <v>46</v>
      </c>
      <c r="C7473" t="s">
        <v>47</v>
      </c>
      <c r="D7473" t="s">
        <v>7885</v>
      </c>
      <c r="E7473" t="s">
        <v>88</v>
      </c>
      <c r="F7473" t="s">
        <v>79</v>
      </c>
      <c r="G7473" t="s">
        <v>51</v>
      </c>
      <c r="H7473" s="20" t="s">
        <v>52</v>
      </c>
      <c r="I7473" t="s">
        <v>53</v>
      </c>
      <c r="J7473" t="s">
        <v>54</v>
      </c>
      <c r="K7473">
        <v>3</v>
      </c>
      <c r="L7473" t="s">
        <v>55</v>
      </c>
      <c r="M7473" t="s">
        <v>56</v>
      </c>
      <c r="N7473" t="s">
        <v>57</v>
      </c>
      <c r="O7473" s="21" t="s">
        <v>58</v>
      </c>
      <c r="P7473" s="21" t="s">
        <v>64</v>
      </c>
      <c r="Q7473" s="20" t="s">
        <v>230</v>
      </c>
      <c r="R7473" s="21" t="s">
        <v>231</v>
      </c>
      <c r="S7473" s="35">
        <v>1</v>
      </c>
      <c r="T7473" s="22">
        <v>1</v>
      </c>
      <c r="U7473" s="20" t="s">
        <v>62</v>
      </c>
      <c r="V7473" s="20">
        <v>45926</v>
      </c>
      <c r="W7473" s="21">
        <v>9</v>
      </c>
      <c r="X7473" s="20">
        <v>45936</v>
      </c>
      <c r="Y7473" s="20">
        <v>45931</v>
      </c>
      <c r="Z7473" s="48">
        <v>10</v>
      </c>
      <c r="AA7473">
        <v>2025</v>
      </c>
      <c r="AB7473" s="45">
        <v>58817</v>
      </c>
      <c r="AC7473" s="45">
        <v>58817</v>
      </c>
      <c r="AK7473" s="10"/>
    </row>
    <row r="7474" spans="1:37">
      <c r="A7474" t="s">
        <v>45</v>
      </c>
      <c r="B7474" t="s">
        <v>46</v>
      </c>
      <c r="C7474" t="s">
        <v>47</v>
      </c>
      <c r="D7474" t="s">
        <v>7886</v>
      </c>
      <c r="E7474" t="s">
        <v>88</v>
      </c>
      <c r="F7474" t="s">
        <v>79</v>
      </c>
      <c r="G7474" t="s">
        <v>51</v>
      </c>
      <c r="H7474" s="20" t="s">
        <v>52</v>
      </c>
      <c r="I7474" t="s">
        <v>53</v>
      </c>
      <c r="J7474" t="s">
        <v>54</v>
      </c>
      <c r="K7474">
        <v>3</v>
      </c>
      <c r="L7474" t="s">
        <v>55</v>
      </c>
      <c r="M7474" t="s">
        <v>77</v>
      </c>
      <c r="N7474" t="s">
        <v>89</v>
      </c>
      <c r="O7474" s="21" t="s">
        <v>58</v>
      </c>
      <c r="P7474" s="21" t="s">
        <v>119</v>
      </c>
      <c r="Q7474" s="20" t="s">
        <v>903</v>
      </c>
      <c r="R7474" s="21" t="s">
        <v>904</v>
      </c>
      <c r="S7474" s="35">
        <v>1</v>
      </c>
      <c r="T7474" s="22">
        <v>1</v>
      </c>
      <c r="U7474" s="20" t="s">
        <v>62</v>
      </c>
      <c r="V7474" s="20">
        <v>45927</v>
      </c>
      <c r="W7474" s="21">
        <v>9</v>
      </c>
      <c r="X7474" s="20">
        <v>45936</v>
      </c>
      <c r="Y7474" s="20">
        <v>45931</v>
      </c>
      <c r="Z7474" s="48">
        <v>10</v>
      </c>
      <c r="AA7474">
        <v>2025</v>
      </c>
      <c r="AB7474" s="45">
        <v>103324</v>
      </c>
      <c r="AC7474" s="45">
        <v>103324</v>
      </c>
      <c r="AK7474" s="10"/>
    </row>
    <row r="7475" spans="1:37">
      <c r="A7475" t="s">
        <v>45</v>
      </c>
      <c r="B7475" t="s">
        <v>46</v>
      </c>
      <c r="C7475" t="s">
        <v>47</v>
      </c>
      <c r="D7475" t="s">
        <v>7887</v>
      </c>
      <c r="E7475" t="s">
        <v>88</v>
      </c>
      <c r="F7475" t="s">
        <v>79</v>
      </c>
      <c r="G7475" t="s">
        <v>51</v>
      </c>
      <c r="H7475" s="20" t="s">
        <v>52</v>
      </c>
      <c r="I7475" t="s">
        <v>53</v>
      </c>
      <c r="J7475" t="s">
        <v>54</v>
      </c>
      <c r="K7475">
        <v>3</v>
      </c>
      <c r="L7475" t="s">
        <v>55</v>
      </c>
      <c r="M7475" t="s">
        <v>77</v>
      </c>
      <c r="N7475" t="s">
        <v>89</v>
      </c>
      <c r="O7475" s="21" t="s">
        <v>58</v>
      </c>
      <c r="P7475" s="21" t="s">
        <v>90</v>
      </c>
      <c r="Q7475" s="20" t="s">
        <v>3708</v>
      </c>
      <c r="R7475" s="21" t="s">
        <v>3709</v>
      </c>
      <c r="S7475" s="35">
        <v>1</v>
      </c>
      <c r="T7475" s="22">
        <v>1</v>
      </c>
      <c r="U7475" s="20" t="s">
        <v>62</v>
      </c>
      <c r="V7475" s="20">
        <v>45925</v>
      </c>
      <c r="W7475" s="21">
        <v>9</v>
      </c>
      <c r="X7475" s="20">
        <v>45936</v>
      </c>
      <c r="Y7475" s="20">
        <v>45931</v>
      </c>
      <c r="Z7475" s="48">
        <v>10</v>
      </c>
      <c r="AA7475">
        <v>2025</v>
      </c>
      <c r="AB7475" s="45">
        <v>81239</v>
      </c>
      <c r="AC7475" s="45">
        <v>81239</v>
      </c>
      <c r="AK7475" s="10"/>
    </row>
    <row r="7476" spans="1:37">
      <c r="A7476" t="s">
        <v>45</v>
      </c>
      <c r="B7476" t="s">
        <v>46</v>
      </c>
      <c r="C7476" t="s">
        <v>47</v>
      </c>
      <c r="D7476" t="s">
        <v>7888</v>
      </c>
      <c r="E7476" t="s">
        <v>88</v>
      </c>
      <c r="F7476" t="s">
        <v>79</v>
      </c>
      <c r="G7476" t="s">
        <v>51</v>
      </c>
      <c r="H7476" s="20" t="s">
        <v>52</v>
      </c>
      <c r="I7476" t="s">
        <v>53</v>
      </c>
      <c r="J7476" t="s">
        <v>54</v>
      </c>
      <c r="K7476">
        <v>3</v>
      </c>
      <c r="L7476" t="s">
        <v>55</v>
      </c>
      <c r="M7476" t="s">
        <v>77</v>
      </c>
      <c r="N7476" t="s">
        <v>89</v>
      </c>
      <c r="O7476" s="21" t="s">
        <v>58</v>
      </c>
      <c r="P7476" s="21" t="s">
        <v>119</v>
      </c>
      <c r="Q7476" s="20" t="s">
        <v>334</v>
      </c>
      <c r="R7476" s="21" t="s">
        <v>335</v>
      </c>
      <c r="S7476" s="35">
        <v>2</v>
      </c>
      <c r="T7476" s="22">
        <v>2</v>
      </c>
      <c r="U7476" s="20" t="s">
        <v>62</v>
      </c>
      <c r="V7476" s="20">
        <v>45926</v>
      </c>
      <c r="W7476" s="21">
        <v>9</v>
      </c>
      <c r="X7476" s="20">
        <v>45933</v>
      </c>
      <c r="Y7476" s="20">
        <v>45931</v>
      </c>
      <c r="Z7476" s="48">
        <v>10</v>
      </c>
      <c r="AA7476">
        <v>2025</v>
      </c>
      <c r="AB7476" s="45">
        <v>81240</v>
      </c>
      <c r="AC7476" s="45">
        <v>81240</v>
      </c>
      <c r="AK7476" s="10"/>
    </row>
    <row r="7477" spans="1:37">
      <c r="A7477" t="s">
        <v>45</v>
      </c>
      <c r="B7477" t="s">
        <v>46</v>
      </c>
      <c r="C7477" t="s">
        <v>47</v>
      </c>
      <c r="D7477" t="s">
        <v>7889</v>
      </c>
      <c r="E7477" t="s">
        <v>88</v>
      </c>
      <c r="F7477" t="s">
        <v>79</v>
      </c>
      <c r="G7477" t="s">
        <v>51</v>
      </c>
      <c r="H7477" s="20" t="s">
        <v>52</v>
      </c>
      <c r="I7477" t="s">
        <v>53</v>
      </c>
      <c r="J7477" t="s">
        <v>54</v>
      </c>
      <c r="K7477">
        <v>3</v>
      </c>
      <c r="L7477" t="s">
        <v>55</v>
      </c>
      <c r="M7477" t="s">
        <v>56</v>
      </c>
      <c r="N7477" t="s">
        <v>57</v>
      </c>
      <c r="O7477" s="21" t="s">
        <v>58</v>
      </c>
      <c r="P7477" s="21" t="s">
        <v>64</v>
      </c>
      <c r="Q7477" s="20" t="s">
        <v>325</v>
      </c>
      <c r="R7477" s="21" t="s">
        <v>326</v>
      </c>
      <c r="S7477" s="35">
        <v>1</v>
      </c>
      <c r="T7477" s="22">
        <v>1</v>
      </c>
      <c r="U7477" s="20" t="s">
        <v>62</v>
      </c>
      <c r="V7477" s="20">
        <v>45926</v>
      </c>
      <c r="W7477" s="21">
        <v>9</v>
      </c>
      <c r="X7477" s="20">
        <v>45933</v>
      </c>
      <c r="Y7477" s="20">
        <v>45931</v>
      </c>
      <c r="Z7477" s="48">
        <v>10</v>
      </c>
      <c r="AA7477">
        <v>2025</v>
      </c>
      <c r="AB7477" s="45">
        <v>87495</v>
      </c>
      <c r="AC7477" s="45">
        <v>87495</v>
      </c>
      <c r="AK7477" s="10"/>
    </row>
    <row r="7478" spans="1:37">
      <c r="A7478" t="s">
        <v>45</v>
      </c>
      <c r="B7478" t="s">
        <v>46</v>
      </c>
      <c r="C7478" t="s">
        <v>47</v>
      </c>
      <c r="D7478" t="s">
        <v>7890</v>
      </c>
      <c r="E7478" t="s">
        <v>88</v>
      </c>
      <c r="F7478" t="s">
        <v>79</v>
      </c>
      <c r="G7478" t="s">
        <v>51</v>
      </c>
      <c r="H7478" s="20" t="s">
        <v>52</v>
      </c>
      <c r="I7478" t="s">
        <v>53</v>
      </c>
      <c r="J7478" t="s">
        <v>54</v>
      </c>
      <c r="K7478">
        <v>3</v>
      </c>
      <c r="L7478" t="s">
        <v>55</v>
      </c>
      <c r="M7478" t="s">
        <v>56</v>
      </c>
      <c r="N7478" t="s">
        <v>57</v>
      </c>
      <c r="O7478" s="21" t="s">
        <v>58</v>
      </c>
      <c r="P7478" s="21" t="s">
        <v>64</v>
      </c>
      <c r="Q7478" s="20" t="s">
        <v>211</v>
      </c>
      <c r="R7478" s="21" t="s">
        <v>212</v>
      </c>
      <c r="S7478" s="35">
        <v>1</v>
      </c>
      <c r="T7478" s="22">
        <v>1</v>
      </c>
      <c r="U7478" s="20" t="s">
        <v>62</v>
      </c>
      <c r="V7478" s="20">
        <v>45926</v>
      </c>
      <c r="W7478" s="21">
        <v>9</v>
      </c>
      <c r="X7478" s="20">
        <v>45936</v>
      </c>
      <c r="Y7478" s="20">
        <v>45931</v>
      </c>
      <c r="Z7478" s="48">
        <v>10</v>
      </c>
      <c r="AA7478">
        <v>2025</v>
      </c>
      <c r="AB7478" s="45">
        <v>33118</v>
      </c>
      <c r="AC7478" s="45">
        <v>33118</v>
      </c>
      <c r="AK7478" s="10"/>
    </row>
    <row r="7479" spans="1:37">
      <c r="A7479" t="s">
        <v>45</v>
      </c>
      <c r="B7479" t="s">
        <v>46</v>
      </c>
      <c r="C7479" t="s">
        <v>47</v>
      </c>
      <c r="D7479" t="s">
        <v>7891</v>
      </c>
      <c r="E7479" t="s">
        <v>88</v>
      </c>
      <c r="F7479" t="s">
        <v>79</v>
      </c>
      <c r="G7479" t="s">
        <v>51</v>
      </c>
      <c r="H7479" s="20" t="s">
        <v>52</v>
      </c>
      <c r="I7479" t="s">
        <v>53</v>
      </c>
      <c r="J7479" t="s">
        <v>54</v>
      </c>
      <c r="K7479">
        <v>3</v>
      </c>
      <c r="L7479" t="s">
        <v>55</v>
      </c>
      <c r="M7479" t="s">
        <v>77</v>
      </c>
      <c r="N7479" t="s">
        <v>89</v>
      </c>
      <c r="O7479" s="21" t="s">
        <v>58</v>
      </c>
      <c r="P7479" s="21" t="s">
        <v>90</v>
      </c>
      <c r="Q7479" s="20" t="s">
        <v>163</v>
      </c>
      <c r="R7479" s="21" t="s">
        <v>164</v>
      </c>
      <c r="S7479" s="35">
        <v>1</v>
      </c>
      <c r="T7479" s="22">
        <v>1</v>
      </c>
      <c r="U7479" s="20" t="s">
        <v>62</v>
      </c>
      <c r="V7479" s="20">
        <v>45926</v>
      </c>
      <c r="W7479" s="21">
        <v>9</v>
      </c>
      <c r="X7479" s="20">
        <v>45937</v>
      </c>
      <c r="Y7479" s="20">
        <v>45931</v>
      </c>
      <c r="Z7479" s="48">
        <v>10</v>
      </c>
      <c r="AA7479">
        <v>2025</v>
      </c>
      <c r="AB7479" s="45">
        <v>40620</v>
      </c>
      <c r="AC7479" s="45">
        <v>40620</v>
      </c>
      <c r="AK7479" s="10"/>
    </row>
    <row r="7480" spans="1:37">
      <c r="A7480" t="s">
        <v>45</v>
      </c>
      <c r="B7480" t="s">
        <v>46</v>
      </c>
      <c r="C7480" t="s">
        <v>47</v>
      </c>
      <c r="D7480" t="s">
        <v>7892</v>
      </c>
      <c r="E7480" t="s">
        <v>88</v>
      </c>
      <c r="F7480" t="s">
        <v>79</v>
      </c>
      <c r="G7480" t="s">
        <v>51</v>
      </c>
      <c r="H7480" s="20" t="s">
        <v>52</v>
      </c>
      <c r="I7480" t="s">
        <v>53</v>
      </c>
      <c r="J7480" t="s">
        <v>54</v>
      </c>
      <c r="K7480">
        <v>3</v>
      </c>
      <c r="L7480" t="s">
        <v>55</v>
      </c>
      <c r="M7480" t="s">
        <v>56</v>
      </c>
      <c r="N7480" t="s">
        <v>57</v>
      </c>
      <c r="O7480" s="21" t="s">
        <v>58</v>
      </c>
      <c r="P7480" s="21" t="s">
        <v>64</v>
      </c>
      <c r="Q7480" s="20" t="s">
        <v>385</v>
      </c>
      <c r="R7480" s="21" t="s">
        <v>386</v>
      </c>
      <c r="S7480" s="35">
        <v>1</v>
      </c>
      <c r="T7480" s="22">
        <v>1</v>
      </c>
      <c r="U7480" s="20" t="s">
        <v>62</v>
      </c>
      <c r="V7480" s="20">
        <v>45926</v>
      </c>
      <c r="W7480" s="21">
        <v>9</v>
      </c>
      <c r="X7480" s="20">
        <v>45890</v>
      </c>
      <c r="Y7480" s="20">
        <v>45931</v>
      </c>
      <c r="Z7480" s="48">
        <v>10</v>
      </c>
      <c r="AA7480">
        <v>2025</v>
      </c>
      <c r="AB7480" s="45">
        <v>48743</v>
      </c>
      <c r="AC7480" s="45">
        <v>48743</v>
      </c>
      <c r="AK7480" s="10"/>
    </row>
    <row r="7481" spans="1:37">
      <c r="A7481" t="s">
        <v>45</v>
      </c>
      <c r="B7481" t="s">
        <v>46</v>
      </c>
      <c r="C7481" t="s">
        <v>47</v>
      </c>
      <c r="D7481" t="s">
        <v>7893</v>
      </c>
      <c r="E7481" t="s">
        <v>88</v>
      </c>
      <c r="F7481" t="s">
        <v>79</v>
      </c>
      <c r="G7481" t="s">
        <v>51</v>
      </c>
      <c r="H7481" s="20" t="s">
        <v>52</v>
      </c>
      <c r="I7481" t="s">
        <v>53</v>
      </c>
      <c r="J7481" t="s">
        <v>54</v>
      </c>
      <c r="K7481">
        <v>3</v>
      </c>
      <c r="L7481" t="s">
        <v>55</v>
      </c>
      <c r="M7481" t="s">
        <v>56</v>
      </c>
      <c r="N7481" t="s">
        <v>57</v>
      </c>
      <c r="O7481" s="21" t="s">
        <v>58</v>
      </c>
      <c r="P7481" s="21" t="s">
        <v>64</v>
      </c>
      <c r="Q7481" s="20" t="s">
        <v>410</v>
      </c>
      <c r="R7481" s="21" t="s">
        <v>411</v>
      </c>
      <c r="S7481" s="35">
        <v>1</v>
      </c>
      <c r="T7481" s="22">
        <v>1</v>
      </c>
      <c r="U7481" s="20" t="s">
        <v>62</v>
      </c>
      <c r="V7481" s="20">
        <v>45926</v>
      </c>
      <c r="W7481" s="21">
        <v>9</v>
      </c>
      <c r="X7481" s="20">
        <v>45933</v>
      </c>
      <c r="Y7481" s="20">
        <v>45931</v>
      </c>
      <c r="Z7481" s="48">
        <v>10</v>
      </c>
      <c r="AA7481">
        <v>2025</v>
      </c>
      <c r="AB7481" s="45">
        <v>48742</v>
      </c>
      <c r="AC7481" s="45">
        <v>48742</v>
      </c>
      <c r="AK7481" s="10"/>
    </row>
    <row r="7482" spans="1:37">
      <c r="A7482" t="s">
        <v>45</v>
      </c>
      <c r="B7482" t="s">
        <v>46</v>
      </c>
      <c r="C7482" t="s">
        <v>47</v>
      </c>
      <c r="D7482" t="s">
        <v>7894</v>
      </c>
      <c r="E7482" t="s">
        <v>88</v>
      </c>
      <c r="F7482" t="s">
        <v>79</v>
      </c>
      <c r="G7482" t="s">
        <v>51</v>
      </c>
      <c r="H7482" s="20" t="s">
        <v>52</v>
      </c>
      <c r="I7482" t="s">
        <v>53</v>
      </c>
      <c r="J7482" t="s">
        <v>54</v>
      </c>
      <c r="K7482">
        <v>3</v>
      </c>
      <c r="L7482" t="s">
        <v>55</v>
      </c>
      <c r="M7482" t="s">
        <v>77</v>
      </c>
      <c r="N7482" t="s">
        <v>89</v>
      </c>
      <c r="O7482" s="21" t="s">
        <v>58</v>
      </c>
      <c r="P7482" s="21" t="s">
        <v>137</v>
      </c>
      <c r="Q7482" s="20" t="s">
        <v>138</v>
      </c>
      <c r="R7482" s="21" t="s">
        <v>139</v>
      </c>
      <c r="S7482" s="35">
        <v>1</v>
      </c>
      <c r="T7482" s="22">
        <v>1</v>
      </c>
      <c r="U7482" s="20" t="s">
        <v>62</v>
      </c>
      <c r="V7482" s="20">
        <v>45926</v>
      </c>
      <c r="W7482" s="21">
        <v>9</v>
      </c>
      <c r="X7482" s="20">
        <v>45940</v>
      </c>
      <c r="Y7482" s="20">
        <v>45933</v>
      </c>
      <c r="Z7482" s="48">
        <v>10</v>
      </c>
      <c r="AA7482">
        <v>2025</v>
      </c>
      <c r="AB7482" s="45">
        <v>133325</v>
      </c>
      <c r="AC7482" s="45">
        <v>133325</v>
      </c>
      <c r="AK7482" s="10"/>
    </row>
    <row r="7483" spans="1:37">
      <c r="A7483" t="s">
        <v>45</v>
      </c>
      <c r="B7483" t="s">
        <v>46</v>
      </c>
      <c r="C7483" t="s">
        <v>47</v>
      </c>
      <c r="D7483" t="s">
        <v>7895</v>
      </c>
      <c r="E7483" t="s">
        <v>88</v>
      </c>
      <c r="F7483" t="s">
        <v>79</v>
      </c>
      <c r="G7483" t="s">
        <v>51</v>
      </c>
      <c r="H7483" s="20" t="s">
        <v>52</v>
      </c>
      <c r="I7483" t="s">
        <v>53</v>
      </c>
      <c r="J7483" t="s">
        <v>54</v>
      </c>
      <c r="K7483">
        <v>3</v>
      </c>
      <c r="L7483" t="s">
        <v>55</v>
      </c>
      <c r="M7483" t="s">
        <v>77</v>
      </c>
      <c r="N7483" t="s">
        <v>89</v>
      </c>
      <c r="O7483" s="21" t="s">
        <v>58</v>
      </c>
      <c r="P7483" s="21" t="s">
        <v>119</v>
      </c>
      <c r="Q7483" s="20" t="s">
        <v>939</v>
      </c>
      <c r="R7483" s="21" t="s">
        <v>940</v>
      </c>
      <c r="S7483" s="35">
        <v>1</v>
      </c>
      <c r="T7483" s="22">
        <v>1</v>
      </c>
      <c r="U7483" s="20" t="s">
        <v>62</v>
      </c>
      <c r="V7483" s="20">
        <v>45926</v>
      </c>
      <c r="W7483" s="21">
        <v>9</v>
      </c>
      <c r="X7483" s="20">
        <v>45936</v>
      </c>
      <c r="Y7483" s="20">
        <v>45931</v>
      </c>
      <c r="Z7483" s="48">
        <v>10</v>
      </c>
      <c r="AA7483">
        <v>2025</v>
      </c>
      <c r="AB7483" s="45">
        <v>93325</v>
      </c>
      <c r="AC7483" s="45">
        <v>93325</v>
      </c>
      <c r="AK7483" s="10"/>
    </row>
    <row r="7484" spans="1:37">
      <c r="A7484" t="s">
        <v>45</v>
      </c>
      <c r="B7484" t="s">
        <v>46</v>
      </c>
      <c r="C7484" t="s">
        <v>47</v>
      </c>
      <c r="D7484" t="s">
        <v>7896</v>
      </c>
      <c r="E7484" t="s">
        <v>88</v>
      </c>
      <c r="F7484" t="s">
        <v>79</v>
      </c>
      <c r="G7484" t="s">
        <v>51</v>
      </c>
      <c r="H7484" s="20" t="s">
        <v>52</v>
      </c>
      <c r="I7484" t="s">
        <v>53</v>
      </c>
      <c r="J7484" t="s">
        <v>54</v>
      </c>
      <c r="K7484">
        <v>3</v>
      </c>
      <c r="L7484" t="s">
        <v>55</v>
      </c>
      <c r="M7484" t="s">
        <v>56</v>
      </c>
      <c r="N7484" t="s">
        <v>57</v>
      </c>
      <c r="O7484" s="21" t="s">
        <v>58</v>
      </c>
      <c r="P7484" s="21" t="s">
        <v>64</v>
      </c>
      <c r="Q7484" s="20" t="s">
        <v>230</v>
      </c>
      <c r="R7484" s="21" t="s">
        <v>231</v>
      </c>
      <c r="S7484" s="35">
        <v>1</v>
      </c>
      <c r="T7484" s="22">
        <v>1</v>
      </c>
      <c r="U7484" s="20" t="s">
        <v>62</v>
      </c>
      <c r="V7484" s="20">
        <v>45926</v>
      </c>
      <c r="W7484" s="21">
        <v>9</v>
      </c>
      <c r="X7484" s="20">
        <v>45933</v>
      </c>
      <c r="Y7484" s="20">
        <v>45931</v>
      </c>
      <c r="Z7484" s="48">
        <v>10</v>
      </c>
      <c r="AA7484">
        <v>2025</v>
      </c>
      <c r="AB7484" s="45">
        <v>58817</v>
      </c>
      <c r="AC7484" s="45">
        <v>58817</v>
      </c>
      <c r="AK7484" s="10"/>
    </row>
    <row r="7485" spans="1:37">
      <c r="A7485" t="s">
        <v>45</v>
      </c>
      <c r="B7485" t="s">
        <v>46</v>
      </c>
      <c r="C7485" t="s">
        <v>47</v>
      </c>
      <c r="D7485" t="s">
        <v>7897</v>
      </c>
      <c r="E7485" t="s">
        <v>88</v>
      </c>
      <c r="F7485" t="s">
        <v>79</v>
      </c>
      <c r="G7485" t="s">
        <v>51</v>
      </c>
      <c r="H7485" s="20" t="s">
        <v>52</v>
      </c>
      <c r="I7485" t="s">
        <v>53</v>
      </c>
      <c r="J7485" t="s">
        <v>54</v>
      </c>
      <c r="K7485">
        <v>3</v>
      </c>
      <c r="L7485" t="s">
        <v>55</v>
      </c>
      <c r="M7485" t="s">
        <v>77</v>
      </c>
      <c r="N7485" t="s">
        <v>89</v>
      </c>
      <c r="O7485" s="21" t="s">
        <v>58</v>
      </c>
      <c r="P7485" s="21" t="s">
        <v>366</v>
      </c>
      <c r="Q7485" s="20" t="s">
        <v>542</v>
      </c>
      <c r="R7485" s="21" t="s">
        <v>543</v>
      </c>
      <c r="S7485" s="35">
        <v>1</v>
      </c>
      <c r="T7485" s="22">
        <v>1</v>
      </c>
      <c r="U7485" s="20" t="s">
        <v>62</v>
      </c>
      <c r="V7485" s="20">
        <v>45923</v>
      </c>
      <c r="W7485" s="21">
        <v>9</v>
      </c>
      <c r="X7485" s="20">
        <v>45952</v>
      </c>
      <c r="Y7485" s="20">
        <v>45933</v>
      </c>
      <c r="Z7485" s="48">
        <v>10</v>
      </c>
      <c r="AA7485">
        <v>2025</v>
      </c>
      <c r="AB7485" s="45">
        <v>43745</v>
      </c>
      <c r="AC7485" s="45">
        <v>43745</v>
      </c>
      <c r="AK7485" s="10"/>
    </row>
    <row r="7486" spans="1:37">
      <c r="A7486" t="s">
        <v>45</v>
      </c>
      <c r="B7486" t="s">
        <v>46</v>
      </c>
      <c r="C7486" t="s">
        <v>47</v>
      </c>
      <c r="D7486" t="s">
        <v>7898</v>
      </c>
      <c r="E7486" t="s">
        <v>88</v>
      </c>
      <c r="F7486" t="s">
        <v>79</v>
      </c>
      <c r="G7486" t="s">
        <v>51</v>
      </c>
      <c r="H7486" s="20" t="s">
        <v>52</v>
      </c>
      <c r="I7486" t="s">
        <v>53</v>
      </c>
      <c r="J7486" t="s">
        <v>54</v>
      </c>
      <c r="K7486">
        <v>3</v>
      </c>
      <c r="L7486" t="s">
        <v>55</v>
      </c>
      <c r="M7486" t="s">
        <v>56</v>
      </c>
      <c r="N7486" t="s">
        <v>57</v>
      </c>
      <c r="O7486" s="21" t="s">
        <v>58</v>
      </c>
      <c r="P7486" s="21" t="s">
        <v>64</v>
      </c>
      <c r="Q7486" s="20" t="s">
        <v>410</v>
      </c>
      <c r="R7486" s="21" t="s">
        <v>411</v>
      </c>
      <c r="S7486" s="35">
        <v>1</v>
      </c>
      <c r="T7486" s="22">
        <v>1</v>
      </c>
      <c r="U7486" s="20" t="s">
        <v>62</v>
      </c>
      <c r="V7486" s="20">
        <v>45925</v>
      </c>
      <c r="W7486" s="21">
        <v>9</v>
      </c>
      <c r="X7486" s="20">
        <v>45933</v>
      </c>
      <c r="Y7486" s="20">
        <v>45931</v>
      </c>
      <c r="Z7486" s="48">
        <v>10</v>
      </c>
      <c r="AA7486">
        <v>2025</v>
      </c>
      <c r="AB7486" s="45">
        <v>48742</v>
      </c>
      <c r="AC7486" s="45">
        <v>48742</v>
      </c>
      <c r="AK7486" s="10"/>
    </row>
    <row r="7487" spans="1:37">
      <c r="A7487" t="s">
        <v>45</v>
      </c>
      <c r="B7487" t="s">
        <v>46</v>
      </c>
      <c r="C7487" t="s">
        <v>47</v>
      </c>
      <c r="D7487" t="s">
        <v>7899</v>
      </c>
      <c r="E7487" t="s">
        <v>88</v>
      </c>
      <c r="F7487" t="s">
        <v>79</v>
      </c>
      <c r="G7487" t="s">
        <v>51</v>
      </c>
      <c r="H7487" s="20" t="s">
        <v>52</v>
      </c>
      <c r="I7487" t="s">
        <v>53</v>
      </c>
      <c r="J7487" t="s">
        <v>54</v>
      </c>
      <c r="K7487">
        <v>3</v>
      </c>
      <c r="L7487" t="s">
        <v>55</v>
      </c>
      <c r="M7487" t="s">
        <v>77</v>
      </c>
      <c r="N7487" t="s">
        <v>89</v>
      </c>
      <c r="O7487" s="21" t="s">
        <v>58</v>
      </c>
      <c r="P7487" s="21" t="s">
        <v>90</v>
      </c>
      <c r="Q7487" s="20" t="s">
        <v>1071</v>
      </c>
      <c r="R7487" s="21" t="s">
        <v>1072</v>
      </c>
      <c r="S7487" s="35">
        <v>1</v>
      </c>
      <c r="T7487" s="22">
        <v>1</v>
      </c>
      <c r="U7487" s="20" t="s">
        <v>62</v>
      </c>
      <c r="V7487" s="20">
        <v>45925</v>
      </c>
      <c r="W7487" s="21">
        <v>9</v>
      </c>
      <c r="X7487" s="20">
        <v>45936</v>
      </c>
      <c r="Y7487" s="20">
        <v>45931</v>
      </c>
      <c r="Z7487" s="48">
        <v>10</v>
      </c>
      <c r="AA7487">
        <v>2025</v>
      </c>
      <c r="AB7487" s="45">
        <v>133332</v>
      </c>
      <c r="AC7487" s="45">
        <v>133332</v>
      </c>
      <c r="AK7487" s="10"/>
    </row>
    <row r="7488" spans="1:37">
      <c r="A7488" t="s">
        <v>45</v>
      </c>
      <c r="B7488" t="s">
        <v>46</v>
      </c>
      <c r="C7488" t="s">
        <v>47</v>
      </c>
      <c r="D7488" t="s">
        <v>7900</v>
      </c>
      <c r="E7488" t="s">
        <v>88</v>
      </c>
      <c r="F7488" t="s">
        <v>79</v>
      </c>
      <c r="G7488" t="s">
        <v>51</v>
      </c>
      <c r="H7488" s="20" t="s">
        <v>52</v>
      </c>
      <c r="I7488" t="s">
        <v>53</v>
      </c>
      <c r="J7488" t="s">
        <v>54</v>
      </c>
      <c r="K7488">
        <v>3</v>
      </c>
      <c r="L7488" t="s">
        <v>55</v>
      </c>
      <c r="M7488" t="s">
        <v>77</v>
      </c>
      <c r="N7488" t="s">
        <v>89</v>
      </c>
      <c r="O7488" s="21" t="s">
        <v>58</v>
      </c>
      <c r="P7488" s="21" t="s">
        <v>366</v>
      </c>
      <c r="Q7488" s="20" t="s">
        <v>2386</v>
      </c>
      <c r="R7488" s="21" t="s">
        <v>2387</v>
      </c>
      <c r="S7488" s="35">
        <v>1</v>
      </c>
      <c r="T7488" s="22">
        <v>1</v>
      </c>
      <c r="U7488" s="20" t="s">
        <v>62</v>
      </c>
      <c r="V7488" s="20">
        <v>45925</v>
      </c>
      <c r="W7488" s="21">
        <v>9</v>
      </c>
      <c r="X7488" s="20">
        <v>45936</v>
      </c>
      <c r="Y7488" s="20">
        <v>45931</v>
      </c>
      <c r="Z7488" s="48">
        <v>10</v>
      </c>
      <c r="AA7488">
        <v>2025</v>
      </c>
      <c r="AB7488" s="45">
        <v>43745</v>
      </c>
      <c r="AC7488" s="45">
        <v>43745</v>
      </c>
      <c r="AK7488" s="10"/>
    </row>
    <row r="7489" spans="1:37">
      <c r="A7489" t="s">
        <v>45</v>
      </c>
      <c r="B7489" t="s">
        <v>46</v>
      </c>
      <c r="C7489" t="s">
        <v>47</v>
      </c>
      <c r="D7489" t="s">
        <v>7901</v>
      </c>
      <c r="E7489" t="s">
        <v>88</v>
      </c>
      <c r="F7489" t="s">
        <v>79</v>
      </c>
      <c r="G7489" t="s">
        <v>51</v>
      </c>
      <c r="H7489" s="20" t="s">
        <v>58</v>
      </c>
      <c r="I7489" t="s">
        <v>53</v>
      </c>
      <c r="J7489" t="s">
        <v>54</v>
      </c>
      <c r="K7489">
        <v>3</v>
      </c>
      <c r="L7489" t="s">
        <v>55</v>
      </c>
      <c r="M7489" t="s">
        <v>56</v>
      </c>
      <c r="N7489" t="s">
        <v>57</v>
      </c>
      <c r="O7489" s="21" t="s">
        <v>58</v>
      </c>
      <c r="P7489" s="21" t="s">
        <v>64</v>
      </c>
      <c r="Q7489" s="20" t="s">
        <v>1052</v>
      </c>
      <c r="R7489" s="21" t="s">
        <v>1053</v>
      </c>
      <c r="S7489" s="35">
        <v>1</v>
      </c>
      <c r="T7489" s="22">
        <v>0</v>
      </c>
      <c r="U7489" s="20" t="s">
        <v>62</v>
      </c>
      <c r="V7489" s="20">
        <v>45881</v>
      </c>
      <c r="W7489" s="21">
        <v>8</v>
      </c>
      <c r="X7489" s="20">
        <v>45939</v>
      </c>
      <c r="Z7489" s="48">
        <v>10</v>
      </c>
      <c r="AA7489">
        <v>2025</v>
      </c>
      <c r="AB7489" s="45">
        <v>56247</v>
      </c>
      <c r="AC7489" s="45">
        <v>0</v>
      </c>
      <c r="AK7489" s="10"/>
    </row>
    <row r="7490" spans="1:37">
      <c r="A7490" t="s">
        <v>45</v>
      </c>
      <c r="B7490" t="s">
        <v>46</v>
      </c>
      <c r="C7490" t="s">
        <v>47</v>
      </c>
      <c r="D7490" t="s">
        <v>7902</v>
      </c>
      <c r="E7490" t="s">
        <v>88</v>
      </c>
      <c r="F7490" t="s">
        <v>79</v>
      </c>
      <c r="G7490" t="s">
        <v>51</v>
      </c>
      <c r="H7490" s="20" t="s">
        <v>52</v>
      </c>
      <c r="I7490" t="s">
        <v>53</v>
      </c>
      <c r="J7490" t="s">
        <v>54</v>
      </c>
      <c r="K7490">
        <v>3</v>
      </c>
      <c r="L7490" t="s">
        <v>55</v>
      </c>
      <c r="M7490" t="s">
        <v>77</v>
      </c>
      <c r="N7490" t="s">
        <v>89</v>
      </c>
      <c r="O7490" s="21" t="s">
        <v>58</v>
      </c>
      <c r="P7490" s="21" t="s">
        <v>126</v>
      </c>
      <c r="Q7490" s="20" t="s">
        <v>1044</v>
      </c>
      <c r="R7490" s="21" t="s">
        <v>1045</v>
      </c>
      <c r="S7490" s="35">
        <v>2</v>
      </c>
      <c r="T7490" s="22">
        <v>2</v>
      </c>
      <c r="U7490" s="20" t="s">
        <v>62</v>
      </c>
      <c r="V7490" s="20">
        <v>45927</v>
      </c>
      <c r="W7490" s="21">
        <v>9</v>
      </c>
      <c r="X7490" s="20">
        <v>45936</v>
      </c>
      <c r="Y7490" s="20">
        <v>45931</v>
      </c>
      <c r="Z7490" s="48">
        <v>10</v>
      </c>
      <c r="AA7490">
        <v>2025</v>
      </c>
      <c r="AB7490" s="45">
        <v>137487</v>
      </c>
      <c r="AC7490" s="45">
        <v>137487</v>
      </c>
      <c r="AK7490" s="10"/>
    </row>
    <row r="7491" spans="1:37">
      <c r="A7491" t="s">
        <v>45</v>
      </c>
      <c r="B7491" t="s">
        <v>46</v>
      </c>
      <c r="C7491" t="s">
        <v>47</v>
      </c>
      <c r="D7491" t="s">
        <v>7903</v>
      </c>
      <c r="E7491" t="s">
        <v>88</v>
      </c>
      <c r="F7491" t="s">
        <v>79</v>
      </c>
      <c r="G7491" t="s">
        <v>51</v>
      </c>
      <c r="H7491" s="20" t="s">
        <v>52</v>
      </c>
      <c r="I7491" t="s">
        <v>53</v>
      </c>
      <c r="J7491" t="s">
        <v>54</v>
      </c>
      <c r="K7491">
        <v>3</v>
      </c>
      <c r="L7491" t="s">
        <v>55</v>
      </c>
      <c r="M7491" t="s">
        <v>56</v>
      </c>
      <c r="N7491" t="s">
        <v>57</v>
      </c>
      <c r="O7491" s="21" t="s">
        <v>58</v>
      </c>
      <c r="P7491" s="21" t="s">
        <v>64</v>
      </c>
      <c r="Q7491" s="20" t="s">
        <v>230</v>
      </c>
      <c r="R7491" s="21" t="s">
        <v>231</v>
      </c>
      <c r="S7491" s="35">
        <v>1</v>
      </c>
      <c r="T7491" s="22">
        <v>1</v>
      </c>
      <c r="U7491" s="20" t="s">
        <v>62</v>
      </c>
      <c r="V7491" s="20">
        <v>45927</v>
      </c>
      <c r="W7491" s="21">
        <v>9</v>
      </c>
      <c r="X7491" s="20">
        <v>45936</v>
      </c>
      <c r="Y7491" s="20">
        <v>45931</v>
      </c>
      <c r="Z7491" s="48">
        <v>10</v>
      </c>
      <c r="AA7491">
        <v>2025</v>
      </c>
      <c r="AB7491" s="45">
        <v>58817</v>
      </c>
      <c r="AC7491" s="45">
        <v>58817</v>
      </c>
      <c r="AK7491" s="10"/>
    </row>
    <row r="7492" spans="1:37">
      <c r="A7492" t="s">
        <v>45</v>
      </c>
      <c r="B7492" t="s">
        <v>46</v>
      </c>
      <c r="C7492" t="s">
        <v>47</v>
      </c>
      <c r="D7492" t="s">
        <v>7904</v>
      </c>
      <c r="E7492" t="s">
        <v>88</v>
      </c>
      <c r="F7492" t="s">
        <v>79</v>
      </c>
      <c r="G7492" t="s">
        <v>51</v>
      </c>
      <c r="H7492" s="20" t="s">
        <v>52</v>
      </c>
      <c r="I7492" t="s">
        <v>53</v>
      </c>
      <c r="J7492" t="s">
        <v>54</v>
      </c>
      <c r="K7492">
        <v>3</v>
      </c>
      <c r="L7492" t="s">
        <v>55</v>
      </c>
      <c r="M7492" t="s">
        <v>77</v>
      </c>
      <c r="N7492" t="s">
        <v>89</v>
      </c>
      <c r="O7492" s="21" t="s">
        <v>58</v>
      </c>
      <c r="P7492" s="21" t="s">
        <v>90</v>
      </c>
      <c r="Q7492" s="20" t="s">
        <v>163</v>
      </c>
      <c r="R7492" s="21" t="s">
        <v>164</v>
      </c>
      <c r="S7492" s="35">
        <v>1</v>
      </c>
      <c r="T7492" s="22">
        <v>1</v>
      </c>
      <c r="U7492" s="20" t="s">
        <v>62</v>
      </c>
      <c r="V7492" s="20">
        <v>45927</v>
      </c>
      <c r="W7492" s="21">
        <v>9</v>
      </c>
      <c r="X7492" s="20">
        <v>45936</v>
      </c>
      <c r="Y7492" s="20">
        <v>45931</v>
      </c>
      <c r="Z7492" s="48">
        <v>10</v>
      </c>
      <c r="AA7492">
        <v>2025</v>
      </c>
      <c r="AB7492" s="45">
        <v>40620</v>
      </c>
      <c r="AC7492" s="45">
        <v>40620</v>
      </c>
      <c r="AK7492" s="10"/>
    </row>
    <row r="7493" spans="1:37">
      <c r="A7493" t="s">
        <v>45</v>
      </c>
      <c r="B7493" t="s">
        <v>46</v>
      </c>
      <c r="C7493" t="s">
        <v>47</v>
      </c>
      <c r="D7493" t="s">
        <v>7905</v>
      </c>
      <c r="E7493" t="s">
        <v>88</v>
      </c>
      <c r="F7493" t="s">
        <v>79</v>
      </c>
      <c r="G7493" t="s">
        <v>51</v>
      </c>
      <c r="H7493" s="20" t="s">
        <v>52</v>
      </c>
      <c r="I7493" t="s">
        <v>53</v>
      </c>
      <c r="J7493" t="s">
        <v>54</v>
      </c>
      <c r="K7493">
        <v>3</v>
      </c>
      <c r="L7493" t="s">
        <v>55</v>
      </c>
      <c r="M7493" t="s">
        <v>77</v>
      </c>
      <c r="N7493" t="s">
        <v>89</v>
      </c>
      <c r="O7493" s="21" t="s">
        <v>58</v>
      </c>
      <c r="P7493" s="21" t="s">
        <v>119</v>
      </c>
      <c r="Q7493" s="20" t="s">
        <v>968</v>
      </c>
      <c r="R7493" s="21" t="s">
        <v>969</v>
      </c>
      <c r="S7493" s="35">
        <v>1</v>
      </c>
      <c r="T7493" s="22">
        <v>1</v>
      </c>
      <c r="U7493" s="20" t="s">
        <v>62</v>
      </c>
      <c r="V7493" s="20">
        <v>45927</v>
      </c>
      <c r="W7493" s="21">
        <v>9</v>
      </c>
      <c r="X7493" s="20">
        <v>45936</v>
      </c>
      <c r="Y7493" s="20">
        <v>45931</v>
      </c>
      <c r="Z7493" s="48">
        <v>10</v>
      </c>
      <c r="AA7493">
        <v>2025</v>
      </c>
      <c r="AB7493" s="45">
        <v>93325</v>
      </c>
      <c r="AC7493" s="45">
        <v>93325</v>
      </c>
      <c r="AK7493" s="10"/>
    </row>
    <row r="7494" spans="1:37">
      <c r="A7494" t="s">
        <v>45</v>
      </c>
      <c r="B7494" t="s">
        <v>46</v>
      </c>
      <c r="C7494" t="s">
        <v>47</v>
      </c>
      <c r="D7494" t="s">
        <v>7906</v>
      </c>
      <c r="E7494" t="s">
        <v>88</v>
      </c>
      <c r="F7494" t="s">
        <v>79</v>
      </c>
      <c r="G7494" t="s">
        <v>51</v>
      </c>
      <c r="H7494" s="20" t="s">
        <v>52</v>
      </c>
      <c r="I7494" t="s">
        <v>53</v>
      </c>
      <c r="J7494" t="s">
        <v>54</v>
      </c>
      <c r="K7494">
        <v>3</v>
      </c>
      <c r="L7494" t="s">
        <v>55</v>
      </c>
      <c r="M7494" t="s">
        <v>56</v>
      </c>
      <c r="N7494" t="s">
        <v>57</v>
      </c>
      <c r="O7494" s="21" t="s">
        <v>58</v>
      </c>
      <c r="P7494" s="21" t="s">
        <v>133</v>
      </c>
      <c r="Q7494" s="20" t="s">
        <v>169</v>
      </c>
      <c r="R7494" s="21" t="s">
        <v>170</v>
      </c>
      <c r="S7494" s="35">
        <v>1</v>
      </c>
      <c r="T7494" s="22">
        <v>1</v>
      </c>
      <c r="U7494" s="20" t="s">
        <v>62</v>
      </c>
      <c r="V7494" s="20">
        <v>45928</v>
      </c>
      <c r="W7494" s="21">
        <v>9</v>
      </c>
      <c r="X7494" s="20">
        <v>45936</v>
      </c>
      <c r="Y7494" s="20">
        <v>45931</v>
      </c>
      <c r="Z7494" s="48">
        <v>10</v>
      </c>
      <c r="AA7494">
        <v>2025</v>
      </c>
      <c r="AB7494" s="45">
        <v>42493</v>
      </c>
      <c r="AC7494" s="45">
        <v>42493</v>
      </c>
      <c r="AK7494" s="10"/>
    </row>
    <row r="7495" spans="1:37">
      <c r="A7495" t="s">
        <v>45</v>
      </c>
      <c r="B7495" t="s">
        <v>46</v>
      </c>
      <c r="C7495" t="s">
        <v>47</v>
      </c>
      <c r="D7495" t="s">
        <v>7907</v>
      </c>
      <c r="E7495" t="s">
        <v>88</v>
      </c>
      <c r="F7495" t="s">
        <v>79</v>
      </c>
      <c r="G7495" t="s">
        <v>51</v>
      </c>
      <c r="H7495" s="20" t="s">
        <v>52</v>
      </c>
      <c r="I7495" t="s">
        <v>53</v>
      </c>
      <c r="J7495" t="s">
        <v>54</v>
      </c>
      <c r="K7495">
        <v>3</v>
      </c>
      <c r="L7495" t="s">
        <v>55</v>
      </c>
      <c r="M7495" t="s">
        <v>56</v>
      </c>
      <c r="N7495" t="s">
        <v>57</v>
      </c>
      <c r="O7495" s="21" t="s">
        <v>58</v>
      </c>
      <c r="P7495" s="21" t="s">
        <v>64</v>
      </c>
      <c r="Q7495" s="20" t="s">
        <v>94</v>
      </c>
      <c r="R7495" s="21" t="s">
        <v>95</v>
      </c>
      <c r="S7495" s="35">
        <v>2</v>
      </c>
      <c r="T7495" s="22">
        <v>2</v>
      </c>
      <c r="U7495" s="20" t="s">
        <v>62</v>
      </c>
      <c r="V7495" s="20">
        <v>45928</v>
      </c>
      <c r="W7495" s="21">
        <v>9</v>
      </c>
      <c r="X7495" s="20">
        <v>45937</v>
      </c>
      <c r="Y7495" s="20">
        <v>45933</v>
      </c>
      <c r="Z7495" s="48">
        <v>10</v>
      </c>
      <c r="AA7495">
        <v>2025</v>
      </c>
      <c r="AB7495" s="45">
        <v>62484</v>
      </c>
      <c r="AC7495" s="45">
        <v>62484</v>
      </c>
      <c r="AK7495" s="10"/>
    </row>
    <row r="7496" spans="1:37">
      <c r="A7496" t="s">
        <v>45</v>
      </c>
      <c r="B7496" t="s">
        <v>46</v>
      </c>
      <c r="C7496" t="s">
        <v>47</v>
      </c>
      <c r="D7496" t="s">
        <v>7908</v>
      </c>
      <c r="E7496" t="s">
        <v>88</v>
      </c>
      <c r="F7496" t="s">
        <v>79</v>
      </c>
      <c r="G7496" t="s">
        <v>51</v>
      </c>
      <c r="H7496" s="20" t="s">
        <v>52</v>
      </c>
      <c r="I7496" t="s">
        <v>53</v>
      </c>
      <c r="J7496" t="s">
        <v>54</v>
      </c>
      <c r="K7496">
        <v>3</v>
      </c>
      <c r="L7496" t="s">
        <v>55</v>
      </c>
      <c r="M7496" t="s">
        <v>77</v>
      </c>
      <c r="N7496" t="s">
        <v>89</v>
      </c>
      <c r="O7496" s="21" t="s">
        <v>58</v>
      </c>
      <c r="P7496" s="21" t="s">
        <v>119</v>
      </c>
      <c r="Q7496" s="20" t="s">
        <v>939</v>
      </c>
      <c r="R7496" s="21" t="s">
        <v>940</v>
      </c>
      <c r="S7496" s="35">
        <v>1</v>
      </c>
      <c r="T7496" s="22">
        <v>1</v>
      </c>
      <c r="U7496" s="20" t="s">
        <v>62</v>
      </c>
      <c r="V7496" s="20">
        <v>45928</v>
      </c>
      <c r="W7496" s="21">
        <v>9</v>
      </c>
      <c r="X7496" s="20">
        <v>45938</v>
      </c>
      <c r="Y7496" s="20">
        <v>45931</v>
      </c>
      <c r="Z7496" s="48">
        <v>10</v>
      </c>
      <c r="AA7496">
        <v>2025</v>
      </c>
      <c r="AB7496" s="45">
        <v>93325</v>
      </c>
      <c r="AC7496" s="45">
        <v>93325</v>
      </c>
      <c r="AK7496" s="10"/>
    </row>
    <row r="7497" spans="1:37">
      <c r="A7497" t="s">
        <v>45</v>
      </c>
      <c r="B7497" t="s">
        <v>46</v>
      </c>
      <c r="C7497" t="s">
        <v>47</v>
      </c>
      <c r="D7497" t="s">
        <v>7909</v>
      </c>
      <c r="E7497" t="s">
        <v>88</v>
      </c>
      <c r="F7497" t="s">
        <v>79</v>
      </c>
      <c r="G7497" t="s">
        <v>51</v>
      </c>
      <c r="H7497" s="20" t="s">
        <v>52</v>
      </c>
      <c r="I7497" t="s">
        <v>53</v>
      </c>
      <c r="J7497" t="s">
        <v>54</v>
      </c>
      <c r="K7497">
        <v>3</v>
      </c>
      <c r="L7497" t="s">
        <v>55</v>
      </c>
      <c r="M7497" t="s">
        <v>77</v>
      </c>
      <c r="N7497" t="s">
        <v>89</v>
      </c>
      <c r="O7497" s="21" t="s">
        <v>58</v>
      </c>
      <c r="P7497" s="21" t="s">
        <v>366</v>
      </c>
      <c r="Q7497" s="20" t="s">
        <v>2386</v>
      </c>
      <c r="R7497" s="21" t="s">
        <v>2387</v>
      </c>
      <c r="S7497" s="35">
        <v>1</v>
      </c>
      <c r="T7497" s="22">
        <v>1</v>
      </c>
      <c r="U7497" s="20" t="s">
        <v>62</v>
      </c>
      <c r="V7497" s="20">
        <v>45926</v>
      </c>
      <c r="W7497" s="21">
        <v>9</v>
      </c>
      <c r="X7497" s="20">
        <v>45936</v>
      </c>
      <c r="Y7497" s="20">
        <v>45931</v>
      </c>
      <c r="Z7497" s="48">
        <v>10</v>
      </c>
      <c r="AA7497">
        <v>2025</v>
      </c>
      <c r="AB7497" s="45">
        <v>43745</v>
      </c>
      <c r="AC7497" s="45">
        <v>43745</v>
      </c>
      <c r="AK7497" s="10"/>
    </row>
    <row r="7498" spans="1:37">
      <c r="A7498" t="s">
        <v>45</v>
      </c>
      <c r="B7498" t="s">
        <v>46</v>
      </c>
      <c r="C7498" t="s">
        <v>47</v>
      </c>
      <c r="D7498" t="s">
        <v>7910</v>
      </c>
      <c r="E7498" t="s">
        <v>88</v>
      </c>
      <c r="F7498" t="s">
        <v>79</v>
      </c>
      <c r="G7498" t="s">
        <v>51</v>
      </c>
      <c r="H7498" s="20" t="s">
        <v>52</v>
      </c>
      <c r="I7498" t="s">
        <v>53</v>
      </c>
      <c r="J7498" t="s">
        <v>54</v>
      </c>
      <c r="K7498">
        <v>3</v>
      </c>
      <c r="L7498" t="s">
        <v>55</v>
      </c>
      <c r="M7498" t="s">
        <v>77</v>
      </c>
      <c r="N7498" t="s">
        <v>89</v>
      </c>
      <c r="O7498" s="21" t="s">
        <v>58</v>
      </c>
      <c r="P7498" s="21" t="s">
        <v>119</v>
      </c>
      <c r="Q7498" s="20" t="s">
        <v>988</v>
      </c>
      <c r="R7498" s="21" t="s">
        <v>989</v>
      </c>
      <c r="S7498" s="35">
        <v>1</v>
      </c>
      <c r="T7498" s="22">
        <v>1</v>
      </c>
      <c r="U7498" s="20" t="s">
        <v>62</v>
      </c>
      <c r="V7498" s="20">
        <v>45926</v>
      </c>
      <c r="W7498" s="21">
        <v>9</v>
      </c>
      <c r="X7498" s="20">
        <v>45936</v>
      </c>
      <c r="Y7498" s="20">
        <v>45931</v>
      </c>
      <c r="Z7498" s="48">
        <v>10</v>
      </c>
      <c r="AA7498">
        <v>2025</v>
      </c>
      <c r="AB7498" s="45">
        <v>73327</v>
      </c>
      <c r="AC7498" s="45">
        <v>73327</v>
      </c>
      <c r="AK7498" s="10"/>
    </row>
    <row r="7499" spans="1:37">
      <c r="A7499" t="s">
        <v>45</v>
      </c>
      <c r="B7499" t="s">
        <v>46</v>
      </c>
      <c r="C7499" t="s">
        <v>47</v>
      </c>
      <c r="D7499" t="s">
        <v>7911</v>
      </c>
      <c r="E7499" t="s">
        <v>88</v>
      </c>
      <c r="F7499" t="s">
        <v>79</v>
      </c>
      <c r="G7499" t="s">
        <v>51</v>
      </c>
      <c r="H7499" s="20" t="s">
        <v>52</v>
      </c>
      <c r="I7499" t="s">
        <v>53</v>
      </c>
      <c r="J7499" t="s">
        <v>54</v>
      </c>
      <c r="K7499">
        <v>3</v>
      </c>
      <c r="L7499" t="s">
        <v>55</v>
      </c>
      <c r="M7499" t="s">
        <v>77</v>
      </c>
      <c r="N7499" t="s">
        <v>89</v>
      </c>
      <c r="O7499" s="21" t="s">
        <v>58</v>
      </c>
      <c r="P7499" s="21" t="s">
        <v>90</v>
      </c>
      <c r="Q7499" s="20" t="s">
        <v>1025</v>
      </c>
      <c r="R7499" s="21" t="s">
        <v>1026</v>
      </c>
      <c r="S7499" s="35">
        <v>1</v>
      </c>
      <c r="T7499" s="22">
        <v>1</v>
      </c>
      <c r="U7499" s="20" t="s">
        <v>62</v>
      </c>
      <c r="V7499" s="20">
        <v>45926</v>
      </c>
      <c r="W7499" s="21">
        <v>9</v>
      </c>
      <c r="X7499" s="20">
        <v>45933</v>
      </c>
      <c r="Y7499" s="20">
        <v>45931</v>
      </c>
      <c r="Z7499" s="48">
        <v>10</v>
      </c>
      <c r="AA7499">
        <v>2025</v>
      </c>
      <c r="AB7499" s="45">
        <v>106656</v>
      </c>
      <c r="AC7499" s="45">
        <v>106656</v>
      </c>
      <c r="AK7499" s="10"/>
    </row>
    <row r="7500" spans="1:37">
      <c r="A7500" t="s">
        <v>45</v>
      </c>
      <c r="B7500" t="s">
        <v>46</v>
      </c>
      <c r="C7500" t="s">
        <v>47</v>
      </c>
      <c r="D7500" t="s">
        <v>7912</v>
      </c>
      <c r="E7500" t="s">
        <v>88</v>
      </c>
      <c r="F7500" t="s">
        <v>79</v>
      </c>
      <c r="G7500" t="s">
        <v>51</v>
      </c>
      <c r="H7500" s="20" t="s">
        <v>52</v>
      </c>
      <c r="I7500" t="s">
        <v>53</v>
      </c>
      <c r="J7500" t="s">
        <v>54</v>
      </c>
      <c r="K7500">
        <v>3</v>
      </c>
      <c r="L7500" t="s">
        <v>55</v>
      </c>
      <c r="M7500" t="s">
        <v>77</v>
      </c>
      <c r="N7500" t="s">
        <v>89</v>
      </c>
      <c r="O7500" s="21" t="s">
        <v>58</v>
      </c>
      <c r="P7500" s="21" t="s">
        <v>90</v>
      </c>
      <c r="Q7500" s="20" t="s">
        <v>377</v>
      </c>
      <c r="R7500" s="21" t="s">
        <v>378</v>
      </c>
      <c r="S7500" s="35">
        <v>1</v>
      </c>
      <c r="T7500" s="22">
        <v>1</v>
      </c>
      <c r="U7500" s="20" t="s">
        <v>62</v>
      </c>
      <c r="V7500" s="20">
        <v>45926</v>
      </c>
      <c r="W7500" s="21">
        <v>9</v>
      </c>
      <c r="X7500" s="20">
        <v>45933</v>
      </c>
      <c r="Y7500" s="20">
        <v>45931</v>
      </c>
      <c r="Z7500" s="48">
        <v>10</v>
      </c>
      <c r="AA7500">
        <v>2025</v>
      </c>
      <c r="AB7500" s="45">
        <v>103327</v>
      </c>
      <c r="AC7500" s="45">
        <v>103327</v>
      </c>
      <c r="AK7500" s="10"/>
    </row>
    <row r="7501" spans="1:37">
      <c r="A7501" t="s">
        <v>45</v>
      </c>
      <c r="B7501" t="s">
        <v>46</v>
      </c>
      <c r="C7501" t="s">
        <v>47</v>
      </c>
      <c r="D7501" t="s">
        <v>7913</v>
      </c>
      <c r="E7501" t="s">
        <v>88</v>
      </c>
      <c r="F7501" t="s">
        <v>79</v>
      </c>
      <c r="G7501" t="s">
        <v>51</v>
      </c>
      <c r="H7501" s="20" t="s">
        <v>52</v>
      </c>
      <c r="I7501" t="s">
        <v>53</v>
      </c>
      <c r="J7501" t="s">
        <v>54</v>
      </c>
      <c r="K7501">
        <v>3</v>
      </c>
      <c r="L7501" t="s">
        <v>55</v>
      </c>
      <c r="M7501" t="s">
        <v>56</v>
      </c>
      <c r="N7501" t="s">
        <v>57</v>
      </c>
      <c r="O7501" s="21" t="s">
        <v>58</v>
      </c>
      <c r="P7501" s="21" t="s">
        <v>64</v>
      </c>
      <c r="Q7501" s="20" t="s">
        <v>505</v>
      </c>
      <c r="R7501" s="21" t="s">
        <v>506</v>
      </c>
      <c r="S7501" s="35">
        <v>1</v>
      </c>
      <c r="T7501" s="22">
        <v>1</v>
      </c>
      <c r="U7501" s="20" t="s">
        <v>62</v>
      </c>
      <c r="V7501" s="20">
        <v>45927</v>
      </c>
      <c r="W7501" s="21">
        <v>9</v>
      </c>
      <c r="X7501" s="20">
        <v>45936</v>
      </c>
      <c r="Y7501" s="20">
        <v>45931</v>
      </c>
      <c r="Z7501" s="48">
        <v>10</v>
      </c>
      <c r="AA7501">
        <v>2025</v>
      </c>
      <c r="AB7501" s="45">
        <v>28120</v>
      </c>
      <c r="AC7501" s="45">
        <v>28120</v>
      </c>
      <c r="AK7501" s="10"/>
    </row>
    <row r="7502" spans="1:37">
      <c r="A7502" t="s">
        <v>45</v>
      </c>
      <c r="B7502" t="s">
        <v>46</v>
      </c>
      <c r="C7502" t="s">
        <v>47</v>
      </c>
      <c r="D7502" t="s">
        <v>7914</v>
      </c>
      <c r="E7502" t="s">
        <v>88</v>
      </c>
      <c r="F7502" t="s">
        <v>79</v>
      </c>
      <c r="G7502" t="s">
        <v>51</v>
      </c>
      <c r="H7502" s="20" t="s">
        <v>52</v>
      </c>
      <c r="I7502" t="s">
        <v>53</v>
      </c>
      <c r="J7502" t="s">
        <v>54</v>
      </c>
      <c r="K7502">
        <v>3</v>
      </c>
      <c r="L7502" t="s">
        <v>55</v>
      </c>
      <c r="M7502" t="s">
        <v>56</v>
      </c>
      <c r="N7502" t="s">
        <v>57</v>
      </c>
      <c r="O7502" s="21" t="s">
        <v>58</v>
      </c>
      <c r="P7502" s="21" t="s">
        <v>207</v>
      </c>
      <c r="Q7502" s="20" t="s">
        <v>2365</v>
      </c>
      <c r="R7502" s="21" t="s">
        <v>2366</v>
      </c>
      <c r="S7502" s="35">
        <v>1</v>
      </c>
      <c r="T7502" s="22">
        <v>1</v>
      </c>
      <c r="U7502" s="20" t="s">
        <v>62</v>
      </c>
      <c r="V7502" s="20">
        <v>45927</v>
      </c>
      <c r="W7502" s="21">
        <v>9</v>
      </c>
      <c r="X7502" s="20">
        <v>45936</v>
      </c>
      <c r="Y7502" s="20">
        <v>45931</v>
      </c>
      <c r="Z7502" s="48">
        <v>10</v>
      </c>
      <c r="AA7502">
        <v>2025</v>
      </c>
      <c r="AB7502" s="45">
        <v>53119</v>
      </c>
      <c r="AC7502" s="45">
        <v>53119</v>
      </c>
      <c r="AK7502" s="10"/>
    </row>
    <row r="7503" spans="1:37">
      <c r="A7503" t="s">
        <v>45</v>
      </c>
      <c r="B7503" t="s">
        <v>46</v>
      </c>
      <c r="C7503" t="s">
        <v>47</v>
      </c>
      <c r="D7503" t="s">
        <v>7915</v>
      </c>
      <c r="E7503" t="s">
        <v>88</v>
      </c>
      <c r="F7503" t="s">
        <v>79</v>
      </c>
      <c r="G7503" t="s">
        <v>51</v>
      </c>
      <c r="H7503" s="20" t="s">
        <v>52</v>
      </c>
      <c r="I7503" t="s">
        <v>53</v>
      </c>
      <c r="J7503" t="s">
        <v>54</v>
      </c>
      <c r="K7503">
        <v>3</v>
      </c>
      <c r="L7503" t="s">
        <v>55</v>
      </c>
      <c r="M7503" t="s">
        <v>77</v>
      </c>
      <c r="N7503" t="s">
        <v>89</v>
      </c>
      <c r="O7503" s="21" t="s">
        <v>58</v>
      </c>
      <c r="P7503" s="21" t="s">
        <v>90</v>
      </c>
      <c r="Q7503" s="20" t="s">
        <v>2723</v>
      </c>
      <c r="R7503" s="21" t="s">
        <v>2724</v>
      </c>
      <c r="S7503" s="35">
        <v>1</v>
      </c>
      <c r="T7503" s="22">
        <v>1</v>
      </c>
      <c r="U7503" s="20" t="s">
        <v>62</v>
      </c>
      <c r="V7503" s="20">
        <v>45927</v>
      </c>
      <c r="W7503" s="21">
        <v>9</v>
      </c>
      <c r="X7503" s="20">
        <v>45945</v>
      </c>
      <c r="Y7503" s="20">
        <v>45933</v>
      </c>
      <c r="Z7503" s="48">
        <v>10</v>
      </c>
      <c r="AA7503">
        <v>2025</v>
      </c>
      <c r="AB7503" s="45">
        <v>81245</v>
      </c>
      <c r="AC7503" s="45">
        <v>81245</v>
      </c>
      <c r="AK7503" s="10"/>
    </row>
    <row r="7504" spans="1:37">
      <c r="A7504" t="s">
        <v>45</v>
      </c>
      <c r="B7504" t="s">
        <v>46</v>
      </c>
      <c r="C7504" t="s">
        <v>47</v>
      </c>
      <c r="D7504" t="s">
        <v>7916</v>
      </c>
      <c r="E7504" t="s">
        <v>88</v>
      </c>
      <c r="F7504" t="s">
        <v>79</v>
      </c>
      <c r="G7504" t="s">
        <v>51</v>
      </c>
      <c r="H7504" s="20" t="s">
        <v>52</v>
      </c>
      <c r="I7504" t="s">
        <v>53</v>
      </c>
      <c r="J7504" t="s">
        <v>54</v>
      </c>
      <c r="K7504">
        <v>3</v>
      </c>
      <c r="L7504" t="s">
        <v>55</v>
      </c>
      <c r="M7504" t="s">
        <v>56</v>
      </c>
      <c r="N7504" t="s">
        <v>57</v>
      </c>
      <c r="O7504" s="21" t="s">
        <v>58</v>
      </c>
      <c r="P7504" s="21" t="s">
        <v>64</v>
      </c>
      <c r="Q7504" s="20" t="s">
        <v>224</v>
      </c>
      <c r="R7504" s="21" t="s">
        <v>225</v>
      </c>
      <c r="S7504" s="35">
        <v>1</v>
      </c>
      <c r="T7504" s="22">
        <v>1</v>
      </c>
      <c r="U7504" s="20" t="s">
        <v>62</v>
      </c>
      <c r="V7504" s="20">
        <v>45927</v>
      </c>
      <c r="W7504" s="21">
        <v>9</v>
      </c>
      <c r="X7504" s="20">
        <v>45936</v>
      </c>
      <c r="Y7504" s="20">
        <v>45931</v>
      </c>
      <c r="Z7504" s="48">
        <v>10</v>
      </c>
      <c r="AA7504">
        <v>2025</v>
      </c>
      <c r="AB7504" s="45">
        <v>129405</v>
      </c>
      <c r="AC7504" s="45">
        <v>129405</v>
      </c>
      <c r="AK7504" s="10"/>
    </row>
    <row r="7505" spans="1:37">
      <c r="A7505" t="s">
        <v>45</v>
      </c>
      <c r="B7505" t="s">
        <v>46</v>
      </c>
      <c r="C7505" t="s">
        <v>47</v>
      </c>
      <c r="D7505" t="s">
        <v>7917</v>
      </c>
      <c r="E7505" t="s">
        <v>88</v>
      </c>
      <c r="F7505" t="s">
        <v>79</v>
      </c>
      <c r="G7505" t="s">
        <v>51</v>
      </c>
      <c r="H7505" s="20" t="s">
        <v>52</v>
      </c>
      <c r="I7505" t="s">
        <v>53</v>
      </c>
      <c r="J7505" t="s">
        <v>54</v>
      </c>
      <c r="K7505">
        <v>3</v>
      </c>
      <c r="L7505" t="s">
        <v>55</v>
      </c>
      <c r="M7505" t="s">
        <v>77</v>
      </c>
      <c r="N7505" t="s">
        <v>89</v>
      </c>
      <c r="O7505" s="21" t="s">
        <v>58</v>
      </c>
      <c r="P7505" s="21" t="s">
        <v>119</v>
      </c>
      <c r="Q7505" s="20" t="s">
        <v>6539</v>
      </c>
      <c r="R7505" s="21" t="s">
        <v>6540</v>
      </c>
      <c r="S7505" s="35">
        <v>1</v>
      </c>
      <c r="T7505" s="22">
        <v>1</v>
      </c>
      <c r="U7505" s="20" t="s">
        <v>62</v>
      </c>
      <c r="V7505" s="20">
        <v>45926</v>
      </c>
      <c r="W7505" s="21">
        <v>9</v>
      </c>
      <c r="X7505" s="20">
        <v>45929</v>
      </c>
      <c r="Y7505" s="20">
        <v>45931</v>
      </c>
      <c r="Z7505" s="48">
        <v>10</v>
      </c>
      <c r="AA7505">
        <v>2025</v>
      </c>
      <c r="AB7505" s="45">
        <v>74995</v>
      </c>
      <c r="AC7505" s="45">
        <v>74995</v>
      </c>
      <c r="AK7505" s="10"/>
    </row>
    <row r="7506" spans="1:37">
      <c r="A7506" t="s">
        <v>45</v>
      </c>
      <c r="B7506" t="s">
        <v>46</v>
      </c>
      <c r="C7506" t="s">
        <v>47</v>
      </c>
      <c r="D7506" t="s">
        <v>7918</v>
      </c>
      <c r="E7506" t="s">
        <v>88</v>
      </c>
      <c r="F7506" t="s">
        <v>79</v>
      </c>
      <c r="G7506" t="s">
        <v>51</v>
      </c>
      <c r="H7506" s="20" t="s">
        <v>52</v>
      </c>
      <c r="I7506" t="s">
        <v>53</v>
      </c>
      <c r="J7506" t="s">
        <v>54</v>
      </c>
      <c r="K7506">
        <v>3</v>
      </c>
      <c r="L7506" t="s">
        <v>55</v>
      </c>
      <c r="M7506" t="s">
        <v>77</v>
      </c>
      <c r="N7506" t="s">
        <v>89</v>
      </c>
      <c r="O7506" s="21" t="s">
        <v>58</v>
      </c>
      <c r="P7506" s="21" t="s">
        <v>366</v>
      </c>
      <c r="Q7506" s="20" t="s">
        <v>2386</v>
      </c>
      <c r="R7506" s="21" t="s">
        <v>2387</v>
      </c>
      <c r="S7506" s="35">
        <v>1</v>
      </c>
      <c r="T7506" s="22">
        <v>1</v>
      </c>
      <c r="U7506" s="20" t="s">
        <v>62</v>
      </c>
      <c r="V7506" s="20">
        <v>45926</v>
      </c>
      <c r="W7506" s="21">
        <v>9</v>
      </c>
      <c r="X7506" s="20">
        <v>45936</v>
      </c>
      <c r="Y7506" s="20">
        <v>45931</v>
      </c>
      <c r="Z7506" s="48">
        <v>10</v>
      </c>
      <c r="AA7506">
        <v>2025</v>
      </c>
      <c r="AB7506" s="45">
        <v>43745</v>
      </c>
      <c r="AC7506" s="45">
        <v>43745</v>
      </c>
      <c r="AK7506" s="10"/>
    </row>
    <row r="7507" spans="1:37">
      <c r="A7507" t="s">
        <v>45</v>
      </c>
      <c r="B7507" t="s">
        <v>46</v>
      </c>
      <c r="C7507" t="s">
        <v>47</v>
      </c>
      <c r="D7507" t="s">
        <v>7919</v>
      </c>
      <c r="E7507" t="s">
        <v>88</v>
      </c>
      <c r="F7507" t="s">
        <v>79</v>
      </c>
      <c r="G7507" t="s">
        <v>51</v>
      </c>
      <c r="H7507" s="20" t="s">
        <v>52</v>
      </c>
      <c r="I7507" t="s">
        <v>53</v>
      </c>
      <c r="J7507" t="s">
        <v>54</v>
      </c>
      <c r="K7507">
        <v>3</v>
      </c>
      <c r="L7507" t="s">
        <v>55</v>
      </c>
      <c r="M7507" t="s">
        <v>77</v>
      </c>
      <c r="N7507" t="s">
        <v>89</v>
      </c>
      <c r="O7507" s="21" t="s">
        <v>58</v>
      </c>
      <c r="P7507" s="21" t="s">
        <v>366</v>
      </c>
      <c r="Q7507" s="20" t="s">
        <v>542</v>
      </c>
      <c r="R7507" s="21" t="s">
        <v>543</v>
      </c>
      <c r="S7507" s="35">
        <v>2</v>
      </c>
      <c r="T7507" s="22">
        <v>2</v>
      </c>
      <c r="U7507" s="20" t="s">
        <v>62</v>
      </c>
      <c r="V7507" s="20">
        <v>45927</v>
      </c>
      <c r="W7507" s="21">
        <v>9</v>
      </c>
      <c r="X7507" s="20">
        <v>45936</v>
      </c>
      <c r="Y7507" s="20">
        <v>45931</v>
      </c>
      <c r="Z7507" s="48">
        <v>10</v>
      </c>
      <c r="AA7507">
        <v>2025</v>
      </c>
      <c r="AB7507" s="45">
        <v>87491</v>
      </c>
      <c r="AC7507" s="45">
        <v>87491</v>
      </c>
      <c r="AK7507" s="10"/>
    </row>
    <row r="7508" spans="1:37">
      <c r="A7508" t="s">
        <v>45</v>
      </c>
      <c r="B7508" t="s">
        <v>46</v>
      </c>
      <c r="C7508" t="s">
        <v>47</v>
      </c>
      <c r="D7508" t="s">
        <v>7920</v>
      </c>
      <c r="E7508" t="s">
        <v>88</v>
      </c>
      <c r="F7508" t="s">
        <v>79</v>
      </c>
      <c r="G7508" t="s">
        <v>51</v>
      </c>
      <c r="H7508" s="20" t="s">
        <v>52</v>
      </c>
      <c r="I7508" t="s">
        <v>53</v>
      </c>
      <c r="J7508" t="s">
        <v>54</v>
      </c>
      <c r="K7508">
        <v>3</v>
      </c>
      <c r="L7508" t="s">
        <v>55</v>
      </c>
      <c r="M7508" t="s">
        <v>56</v>
      </c>
      <c r="N7508" t="s">
        <v>57</v>
      </c>
      <c r="O7508" s="21" t="s">
        <v>58</v>
      </c>
      <c r="P7508" s="21" t="s">
        <v>64</v>
      </c>
      <c r="Q7508" s="20" t="s">
        <v>885</v>
      </c>
      <c r="R7508" s="21" t="s">
        <v>886</v>
      </c>
      <c r="S7508" s="35">
        <v>1</v>
      </c>
      <c r="T7508" s="22">
        <v>1</v>
      </c>
      <c r="U7508" s="20" t="s">
        <v>62</v>
      </c>
      <c r="V7508" s="20">
        <v>45927</v>
      </c>
      <c r="W7508" s="21">
        <v>9</v>
      </c>
      <c r="X7508" s="20">
        <v>45936</v>
      </c>
      <c r="Y7508" s="20">
        <v>45931</v>
      </c>
      <c r="Z7508" s="48">
        <v>10</v>
      </c>
      <c r="AA7508">
        <v>2025</v>
      </c>
      <c r="AB7508" s="45">
        <v>123523</v>
      </c>
      <c r="AC7508" s="45">
        <v>123523</v>
      </c>
      <c r="AK7508" s="10"/>
    </row>
    <row r="7509" spans="1:37">
      <c r="A7509" t="s">
        <v>45</v>
      </c>
      <c r="B7509" t="s">
        <v>46</v>
      </c>
      <c r="C7509" t="s">
        <v>47</v>
      </c>
      <c r="D7509" t="s">
        <v>7921</v>
      </c>
      <c r="E7509" t="s">
        <v>88</v>
      </c>
      <c r="F7509" t="s">
        <v>79</v>
      </c>
      <c r="G7509" t="s">
        <v>51</v>
      </c>
      <c r="H7509" s="20" t="s">
        <v>52</v>
      </c>
      <c r="I7509" t="s">
        <v>53</v>
      </c>
      <c r="J7509" t="s">
        <v>54</v>
      </c>
      <c r="K7509">
        <v>3</v>
      </c>
      <c r="L7509" t="s">
        <v>55</v>
      </c>
      <c r="M7509" t="s">
        <v>77</v>
      </c>
      <c r="N7509" t="s">
        <v>89</v>
      </c>
      <c r="O7509" s="21" t="s">
        <v>58</v>
      </c>
      <c r="P7509" s="21" t="s">
        <v>150</v>
      </c>
      <c r="Q7509" s="20" t="s">
        <v>7701</v>
      </c>
      <c r="R7509" s="21" t="s">
        <v>5876</v>
      </c>
      <c r="S7509" s="35">
        <v>1</v>
      </c>
      <c r="T7509" s="22">
        <v>1</v>
      </c>
      <c r="U7509" s="20" t="s">
        <v>62</v>
      </c>
      <c r="V7509" s="20">
        <v>45927</v>
      </c>
      <c r="W7509" s="21">
        <v>9</v>
      </c>
      <c r="X7509" s="20">
        <v>45936</v>
      </c>
      <c r="Y7509" s="20">
        <v>45931</v>
      </c>
      <c r="Z7509" s="48">
        <v>10</v>
      </c>
      <c r="AA7509">
        <v>2025</v>
      </c>
      <c r="AB7509" s="45">
        <v>126665</v>
      </c>
      <c r="AC7509" s="45">
        <v>126665</v>
      </c>
      <c r="AK7509" s="10"/>
    </row>
    <row r="7510" spans="1:37">
      <c r="A7510" t="s">
        <v>45</v>
      </c>
      <c r="B7510" t="s">
        <v>46</v>
      </c>
      <c r="C7510" t="s">
        <v>47</v>
      </c>
      <c r="D7510" t="s">
        <v>7922</v>
      </c>
      <c r="E7510" t="s">
        <v>88</v>
      </c>
      <c r="F7510" t="s">
        <v>79</v>
      </c>
      <c r="G7510" t="s">
        <v>51</v>
      </c>
      <c r="H7510" s="20" t="s">
        <v>58</v>
      </c>
      <c r="I7510" t="s">
        <v>53</v>
      </c>
      <c r="J7510" t="s">
        <v>54</v>
      </c>
      <c r="K7510">
        <v>3</v>
      </c>
      <c r="L7510" t="s">
        <v>55</v>
      </c>
      <c r="M7510" t="s">
        <v>56</v>
      </c>
      <c r="N7510" t="s">
        <v>57</v>
      </c>
      <c r="O7510" s="21" t="s">
        <v>58</v>
      </c>
      <c r="P7510" s="21" t="s">
        <v>207</v>
      </c>
      <c r="Q7510" s="20" t="s">
        <v>3443</v>
      </c>
      <c r="R7510" s="21" t="s">
        <v>3444</v>
      </c>
      <c r="S7510" s="35">
        <v>1</v>
      </c>
      <c r="T7510" s="22">
        <v>0</v>
      </c>
      <c r="U7510" s="20" t="s">
        <v>62</v>
      </c>
      <c r="V7510" s="20">
        <v>45880</v>
      </c>
      <c r="W7510" s="21">
        <v>8</v>
      </c>
      <c r="X7510" s="20">
        <v>45936</v>
      </c>
      <c r="Z7510" s="48">
        <v>10</v>
      </c>
      <c r="AA7510">
        <v>2025</v>
      </c>
      <c r="AB7510" s="45">
        <v>49995</v>
      </c>
      <c r="AC7510" s="45">
        <v>0</v>
      </c>
      <c r="AK7510" s="10"/>
    </row>
    <row r="7511" spans="1:37">
      <c r="A7511" t="s">
        <v>45</v>
      </c>
      <c r="B7511" t="s">
        <v>46</v>
      </c>
      <c r="C7511" t="s">
        <v>47</v>
      </c>
      <c r="D7511" t="s">
        <v>7923</v>
      </c>
      <c r="E7511" t="s">
        <v>88</v>
      </c>
      <c r="F7511" t="s">
        <v>79</v>
      </c>
      <c r="G7511" t="s">
        <v>51</v>
      </c>
      <c r="H7511" s="20" t="s">
        <v>52</v>
      </c>
      <c r="I7511" t="s">
        <v>53</v>
      </c>
      <c r="J7511" t="s">
        <v>54</v>
      </c>
      <c r="K7511">
        <v>3</v>
      </c>
      <c r="L7511" t="s">
        <v>55</v>
      </c>
      <c r="M7511" t="s">
        <v>56</v>
      </c>
      <c r="N7511" t="s">
        <v>57</v>
      </c>
      <c r="O7511" s="21" t="s">
        <v>58</v>
      </c>
      <c r="P7511" s="21" t="s">
        <v>522</v>
      </c>
      <c r="Q7511" s="20" t="s">
        <v>2013</v>
      </c>
      <c r="R7511" s="21" t="s">
        <v>2014</v>
      </c>
      <c r="S7511" s="35">
        <v>1</v>
      </c>
      <c r="T7511" s="22">
        <v>1</v>
      </c>
      <c r="U7511" s="20" t="s">
        <v>62</v>
      </c>
      <c r="V7511" s="20">
        <v>45930</v>
      </c>
      <c r="W7511" s="21">
        <v>9</v>
      </c>
      <c r="X7511" s="20">
        <v>45936</v>
      </c>
      <c r="Y7511" s="20">
        <v>45933</v>
      </c>
      <c r="Z7511" s="48">
        <v>10</v>
      </c>
      <c r="AA7511">
        <v>2025</v>
      </c>
      <c r="AB7511" s="45">
        <v>31244</v>
      </c>
      <c r="AC7511" s="45">
        <v>31244</v>
      </c>
      <c r="AK7511" s="10"/>
    </row>
    <row r="7512" spans="1:37">
      <c r="A7512" t="s">
        <v>45</v>
      </c>
      <c r="B7512" t="s">
        <v>46</v>
      </c>
      <c r="C7512" t="s">
        <v>47</v>
      </c>
      <c r="D7512" t="s">
        <v>7924</v>
      </c>
      <c r="E7512" t="s">
        <v>88</v>
      </c>
      <c r="F7512" t="s">
        <v>79</v>
      </c>
      <c r="G7512" t="s">
        <v>51</v>
      </c>
      <c r="H7512" s="20" t="s">
        <v>52</v>
      </c>
      <c r="I7512" t="s">
        <v>53</v>
      </c>
      <c r="J7512" t="s">
        <v>54</v>
      </c>
      <c r="K7512">
        <v>3</v>
      </c>
      <c r="L7512" t="s">
        <v>55</v>
      </c>
      <c r="M7512" t="s">
        <v>56</v>
      </c>
      <c r="N7512" t="s">
        <v>57</v>
      </c>
      <c r="O7512" s="21" t="s">
        <v>58</v>
      </c>
      <c r="P7512" s="21" t="s">
        <v>64</v>
      </c>
      <c r="Q7512" s="20" t="s">
        <v>224</v>
      </c>
      <c r="R7512" s="21" t="s">
        <v>225</v>
      </c>
      <c r="S7512" s="35">
        <v>1</v>
      </c>
      <c r="T7512" s="22">
        <v>1</v>
      </c>
      <c r="U7512" s="20" t="s">
        <v>62</v>
      </c>
      <c r="V7512" s="20">
        <v>45930</v>
      </c>
      <c r="W7512" s="21">
        <v>9</v>
      </c>
      <c r="X7512" s="20">
        <v>45937</v>
      </c>
      <c r="Y7512" s="20">
        <v>45933</v>
      </c>
      <c r="Z7512" s="48">
        <v>10</v>
      </c>
      <c r="AA7512">
        <v>2025</v>
      </c>
      <c r="AB7512" s="45">
        <v>129405</v>
      </c>
      <c r="AC7512" s="45">
        <v>129405</v>
      </c>
      <c r="AK7512" s="10"/>
    </row>
    <row r="7513" spans="1:37">
      <c r="A7513" t="s">
        <v>45</v>
      </c>
      <c r="B7513" t="s">
        <v>46</v>
      </c>
      <c r="C7513" t="s">
        <v>47</v>
      </c>
      <c r="D7513" t="s">
        <v>7925</v>
      </c>
      <c r="E7513" t="s">
        <v>88</v>
      </c>
      <c r="F7513" t="s">
        <v>79</v>
      </c>
      <c r="G7513" t="s">
        <v>51</v>
      </c>
      <c r="H7513" s="20" t="s">
        <v>52</v>
      </c>
      <c r="I7513" t="s">
        <v>53</v>
      </c>
      <c r="J7513" t="s">
        <v>54</v>
      </c>
      <c r="K7513">
        <v>3</v>
      </c>
      <c r="L7513" t="s">
        <v>55</v>
      </c>
      <c r="M7513" t="s">
        <v>56</v>
      </c>
      <c r="N7513" t="s">
        <v>57</v>
      </c>
      <c r="O7513" s="21" t="s">
        <v>58</v>
      </c>
      <c r="P7513" s="21" t="s">
        <v>64</v>
      </c>
      <c r="Q7513" s="20" t="s">
        <v>224</v>
      </c>
      <c r="R7513" s="21" t="s">
        <v>225</v>
      </c>
      <c r="S7513" s="35">
        <v>1</v>
      </c>
      <c r="T7513" s="22">
        <v>1</v>
      </c>
      <c r="U7513" s="20" t="s">
        <v>62</v>
      </c>
      <c r="V7513" s="20">
        <v>45930</v>
      </c>
      <c r="W7513" s="21">
        <v>9</v>
      </c>
      <c r="X7513" s="20">
        <v>45937</v>
      </c>
      <c r="Y7513" s="20">
        <v>45933</v>
      </c>
      <c r="Z7513" s="48">
        <v>10</v>
      </c>
      <c r="AA7513">
        <v>2025</v>
      </c>
      <c r="AB7513" s="45">
        <v>129405</v>
      </c>
      <c r="AC7513" s="45">
        <v>129405</v>
      </c>
      <c r="AK7513" s="10"/>
    </row>
    <row r="7514" spans="1:37">
      <c r="A7514" t="s">
        <v>45</v>
      </c>
      <c r="B7514" t="s">
        <v>46</v>
      </c>
      <c r="C7514" t="s">
        <v>47</v>
      </c>
      <c r="D7514" t="s">
        <v>7926</v>
      </c>
      <c r="E7514" t="s">
        <v>88</v>
      </c>
      <c r="F7514" t="s">
        <v>79</v>
      </c>
      <c r="G7514" t="s">
        <v>51</v>
      </c>
      <c r="H7514" s="20" t="s">
        <v>52</v>
      </c>
      <c r="I7514" t="s">
        <v>53</v>
      </c>
      <c r="J7514" t="s">
        <v>54</v>
      </c>
      <c r="K7514">
        <v>3</v>
      </c>
      <c r="L7514" t="s">
        <v>55</v>
      </c>
      <c r="M7514" t="s">
        <v>56</v>
      </c>
      <c r="N7514" t="s">
        <v>57</v>
      </c>
      <c r="O7514" s="21" t="s">
        <v>58</v>
      </c>
      <c r="P7514" s="21" t="s">
        <v>64</v>
      </c>
      <c r="Q7514" s="20" t="s">
        <v>230</v>
      </c>
      <c r="R7514" s="21" t="s">
        <v>231</v>
      </c>
      <c r="S7514" s="35">
        <v>1</v>
      </c>
      <c r="T7514" s="22">
        <v>1</v>
      </c>
      <c r="U7514" s="20" t="s">
        <v>62</v>
      </c>
      <c r="V7514" s="20">
        <v>45930</v>
      </c>
      <c r="W7514" s="21">
        <v>9</v>
      </c>
      <c r="X7514" s="20">
        <v>45944</v>
      </c>
      <c r="Y7514" s="20">
        <v>45933</v>
      </c>
      <c r="Z7514" s="48">
        <v>10</v>
      </c>
      <c r="AA7514">
        <v>2025</v>
      </c>
      <c r="AB7514" s="45">
        <v>58817</v>
      </c>
      <c r="AC7514" s="45">
        <v>58817</v>
      </c>
      <c r="AK7514" s="10"/>
    </row>
    <row r="7515" spans="1:37">
      <c r="A7515" t="s">
        <v>45</v>
      </c>
      <c r="B7515" t="s">
        <v>46</v>
      </c>
      <c r="C7515" t="s">
        <v>47</v>
      </c>
      <c r="D7515" t="s">
        <v>7927</v>
      </c>
      <c r="E7515" t="s">
        <v>88</v>
      </c>
      <c r="F7515" t="s">
        <v>79</v>
      </c>
      <c r="G7515" t="s">
        <v>51</v>
      </c>
      <c r="H7515" s="20" t="s">
        <v>52</v>
      </c>
      <c r="I7515" t="s">
        <v>53</v>
      </c>
      <c r="J7515" t="s">
        <v>54</v>
      </c>
      <c r="K7515">
        <v>3</v>
      </c>
      <c r="L7515" t="s">
        <v>55</v>
      </c>
      <c r="M7515" t="s">
        <v>77</v>
      </c>
      <c r="N7515" t="s">
        <v>89</v>
      </c>
      <c r="O7515" s="21" t="s">
        <v>58</v>
      </c>
      <c r="P7515" s="21" t="s">
        <v>366</v>
      </c>
      <c r="Q7515" s="20" t="s">
        <v>542</v>
      </c>
      <c r="R7515" s="21" t="s">
        <v>543</v>
      </c>
      <c r="S7515" s="35">
        <v>1</v>
      </c>
      <c r="T7515" s="22">
        <v>1</v>
      </c>
      <c r="U7515" s="20" t="s">
        <v>62</v>
      </c>
      <c r="V7515" s="20">
        <v>45928</v>
      </c>
      <c r="W7515" s="21">
        <v>9</v>
      </c>
      <c r="X7515" s="20">
        <v>45936</v>
      </c>
      <c r="Y7515" s="20">
        <v>45931</v>
      </c>
      <c r="Z7515" s="48">
        <v>10</v>
      </c>
      <c r="AA7515">
        <v>2025</v>
      </c>
      <c r="AB7515" s="45">
        <v>43745</v>
      </c>
      <c r="AC7515" s="45">
        <v>43745</v>
      </c>
      <c r="AK7515" s="10"/>
    </row>
    <row r="7516" spans="1:37">
      <c r="A7516" t="s">
        <v>45</v>
      </c>
      <c r="B7516" t="s">
        <v>46</v>
      </c>
      <c r="C7516" t="s">
        <v>47</v>
      </c>
      <c r="D7516" t="s">
        <v>7928</v>
      </c>
      <c r="E7516" t="s">
        <v>88</v>
      </c>
      <c r="F7516" t="s">
        <v>79</v>
      </c>
      <c r="G7516" t="s">
        <v>51</v>
      </c>
      <c r="H7516" s="20" t="s">
        <v>52</v>
      </c>
      <c r="I7516" t="s">
        <v>53</v>
      </c>
      <c r="J7516" t="s">
        <v>54</v>
      </c>
      <c r="K7516">
        <v>3</v>
      </c>
      <c r="L7516" t="s">
        <v>55</v>
      </c>
      <c r="M7516" t="s">
        <v>77</v>
      </c>
      <c r="N7516" t="s">
        <v>89</v>
      </c>
      <c r="O7516" s="21" t="s">
        <v>58</v>
      </c>
      <c r="P7516" s="21" t="s">
        <v>90</v>
      </c>
      <c r="Q7516" s="20" t="s">
        <v>329</v>
      </c>
      <c r="R7516" s="21" t="s">
        <v>330</v>
      </c>
      <c r="S7516" s="35">
        <v>1</v>
      </c>
      <c r="T7516" s="22">
        <v>1</v>
      </c>
      <c r="U7516" s="20" t="s">
        <v>62</v>
      </c>
      <c r="V7516" s="20">
        <v>45927</v>
      </c>
      <c r="W7516" s="21">
        <v>9</v>
      </c>
      <c r="X7516" s="20">
        <v>45936</v>
      </c>
      <c r="Y7516" s="20">
        <v>45931</v>
      </c>
      <c r="Z7516" s="48">
        <v>10</v>
      </c>
      <c r="AA7516">
        <v>2025</v>
      </c>
      <c r="AB7516" s="45">
        <v>62493</v>
      </c>
      <c r="AC7516" s="45">
        <v>62493</v>
      </c>
      <c r="AK7516" s="10"/>
    </row>
    <row r="7517" spans="1:37">
      <c r="A7517" t="s">
        <v>45</v>
      </c>
      <c r="B7517" t="s">
        <v>46</v>
      </c>
      <c r="C7517" t="s">
        <v>47</v>
      </c>
      <c r="D7517" t="s">
        <v>7929</v>
      </c>
      <c r="E7517" t="s">
        <v>88</v>
      </c>
      <c r="F7517" t="s">
        <v>79</v>
      </c>
      <c r="G7517" t="s">
        <v>51</v>
      </c>
      <c r="H7517" s="20" t="s">
        <v>52</v>
      </c>
      <c r="I7517" t="s">
        <v>53</v>
      </c>
      <c r="J7517" t="s">
        <v>54</v>
      </c>
      <c r="K7517">
        <v>3</v>
      </c>
      <c r="L7517" t="s">
        <v>55</v>
      </c>
      <c r="M7517" t="s">
        <v>77</v>
      </c>
      <c r="N7517" t="s">
        <v>89</v>
      </c>
      <c r="O7517" s="21" t="s">
        <v>58</v>
      </c>
      <c r="P7517" s="21" t="s">
        <v>366</v>
      </c>
      <c r="Q7517" s="20" t="s">
        <v>3243</v>
      </c>
      <c r="R7517" s="21" t="s">
        <v>3244</v>
      </c>
      <c r="S7517" s="35">
        <v>1</v>
      </c>
      <c r="T7517" s="22">
        <v>1</v>
      </c>
      <c r="U7517" s="20" t="s">
        <v>62</v>
      </c>
      <c r="V7517" s="20">
        <v>45928</v>
      </c>
      <c r="W7517" s="21">
        <v>9</v>
      </c>
      <c r="X7517" s="20">
        <v>45936</v>
      </c>
      <c r="Y7517" s="20">
        <v>45931</v>
      </c>
      <c r="Z7517" s="48">
        <v>10</v>
      </c>
      <c r="AA7517">
        <v>2025</v>
      </c>
      <c r="AB7517" s="45">
        <v>49995</v>
      </c>
      <c r="AC7517" s="45">
        <v>49995</v>
      </c>
      <c r="AK7517" s="10"/>
    </row>
    <row r="7518" spans="1:37">
      <c r="A7518" t="s">
        <v>45</v>
      </c>
      <c r="B7518" t="s">
        <v>46</v>
      </c>
      <c r="C7518" t="s">
        <v>47</v>
      </c>
      <c r="D7518" t="s">
        <v>7930</v>
      </c>
      <c r="E7518" t="s">
        <v>88</v>
      </c>
      <c r="F7518" t="s">
        <v>79</v>
      </c>
      <c r="G7518" t="s">
        <v>51</v>
      </c>
      <c r="H7518" s="20" t="s">
        <v>52</v>
      </c>
      <c r="I7518" t="s">
        <v>53</v>
      </c>
      <c r="J7518" t="s">
        <v>54</v>
      </c>
      <c r="K7518">
        <v>3</v>
      </c>
      <c r="L7518" t="s">
        <v>55</v>
      </c>
      <c r="M7518" t="s">
        <v>77</v>
      </c>
      <c r="N7518" t="s">
        <v>89</v>
      </c>
      <c r="O7518" s="21" t="s">
        <v>58</v>
      </c>
      <c r="P7518" s="21" t="s">
        <v>90</v>
      </c>
      <c r="Q7518" s="20" t="s">
        <v>2723</v>
      </c>
      <c r="R7518" s="21" t="s">
        <v>2724</v>
      </c>
      <c r="S7518" s="35">
        <v>1</v>
      </c>
      <c r="T7518" s="22">
        <v>1</v>
      </c>
      <c r="U7518" s="20" t="s">
        <v>62</v>
      </c>
      <c r="V7518" s="20">
        <v>45928</v>
      </c>
      <c r="W7518" s="21">
        <v>9</v>
      </c>
      <c r="X7518" s="20">
        <v>45936</v>
      </c>
      <c r="Y7518" s="20">
        <v>45931</v>
      </c>
      <c r="Z7518" s="48">
        <v>10</v>
      </c>
      <c r="AA7518">
        <v>2025</v>
      </c>
      <c r="AB7518" s="45">
        <v>81245</v>
      </c>
      <c r="AC7518" s="45">
        <v>81245</v>
      </c>
      <c r="AK7518" s="10"/>
    </row>
    <row r="7519" spans="1:37">
      <c r="A7519" t="s">
        <v>45</v>
      </c>
      <c r="B7519" t="s">
        <v>46</v>
      </c>
      <c r="C7519" t="s">
        <v>47</v>
      </c>
      <c r="D7519" t="s">
        <v>7931</v>
      </c>
      <c r="E7519" t="s">
        <v>88</v>
      </c>
      <c r="F7519" t="s">
        <v>79</v>
      </c>
      <c r="G7519" t="s">
        <v>51</v>
      </c>
      <c r="H7519" s="20" t="s">
        <v>52</v>
      </c>
      <c r="I7519" t="s">
        <v>53</v>
      </c>
      <c r="J7519" t="s">
        <v>54</v>
      </c>
      <c r="K7519">
        <v>3</v>
      </c>
      <c r="L7519" t="s">
        <v>55</v>
      </c>
      <c r="M7519" t="s">
        <v>77</v>
      </c>
      <c r="N7519" t="s">
        <v>89</v>
      </c>
      <c r="O7519" s="21" t="s">
        <v>58</v>
      </c>
      <c r="P7519" s="21" t="s">
        <v>119</v>
      </c>
      <c r="Q7519" s="20" t="s">
        <v>6247</v>
      </c>
      <c r="R7519" s="21" t="s">
        <v>6248</v>
      </c>
      <c r="S7519" s="35">
        <v>1</v>
      </c>
      <c r="T7519" s="22">
        <v>1</v>
      </c>
      <c r="U7519" s="20" t="s">
        <v>62</v>
      </c>
      <c r="V7519" s="20">
        <v>45929</v>
      </c>
      <c r="W7519" s="21">
        <v>9</v>
      </c>
      <c r="X7519" s="20">
        <v>45937</v>
      </c>
      <c r="Y7519" s="20">
        <v>45933</v>
      </c>
      <c r="Z7519" s="48">
        <v>10</v>
      </c>
      <c r="AA7519">
        <v>2025</v>
      </c>
      <c r="AB7519" s="45">
        <v>74995</v>
      </c>
      <c r="AC7519" s="45">
        <v>74995</v>
      </c>
      <c r="AK7519" s="10"/>
    </row>
    <row r="7520" spans="1:37">
      <c r="A7520" t="s">
        <v>45</v>
      </c>
      <c r="B7520" t="s">
        <v>46</v>
      </c>
      <c r="C7520" t="s">
        <v>47</v>
      </c>
      <c r="D7520" t="s">
        <v>7932</v>
      </c>
      <c r="E7520" t="s">
        <v>88</v>
      </c>
      <c r="F7520" t="s">
        <v>79</v>
      </c>
      <c r="G7520" t="s">
        <v>51</v>
      </c>
      <c r="H7520" s="20" t="s">
        <v>58</v>
      </c>
      <c r="I7520" t="s">
        <v>53</v>
      </c>
      <c r="J7520" t="s">
        <v>54</v>
      </c>
      <c r="K7520">
        <v>3</v>
      </c>
      <c r="L7520" t="s">
        <v>55</v>
      </c>
      <c r="M7520" t="s">
        <v>56</v>
      </c>
      <c r="N7520" t="s">
        <v>57</v>
      </c>
      <c r="O7520" s="21" t="s">
        <v>58</v>
      </c>
      <c r="P7520" s="21" t="s">
        <v>64</v>
      </c>
      <c r="Q7520" s="20" t="s">
        <v>410</v>
      </c>
      <c r="R7520" s="21" t="s">
        <v>411</v>
      </c>
      <c r="S7520" s="35">
        <v>1</v>
      </c>
      <c r="T7520" s="22">
        <v>0</v>
      </c>
      <c r="U7520" s="20" t="s">
        <v>62</v>
      </c>
      <c r="V7520" s="20">
        <v>45884</v>
      </c>
      <c r="W7520" s="21">
        <v>8</v>
      </c>
      <c r="X7520" s="20">
        <v>45946</v>
      </c>
      <c r="Z7520" s="48">
        <v>10</v>
      </c>
      <c r="AA7520">
        <v>2025</v>
      </c>
      <c r="AB7520" s="45">
        <v>48742</v>
      </c>
      <c r="AC7520" s="45">
        <v>0</v>
      </c>
      <c r="AK7520" s="10"/>
    </row>
    <row r="7521" spans="1:37">
      <c r="A7521" t="s">
        <v>45</v>
      </c>
      <c r="B7521" t="s">
        <v>46</v>
      </c>
      <c r="C7521" t="s">
        <v>47</v>
      </c>
      <c r="D7521" t="s">
        <v>7933</v>
      </c>
      <c r="E7521" t="s">
        <v>88</v>
      </c>
      <c r="F7521" t="s">
        <v>79</v>
      </c>
      <c r="G7521" t="s">
        <v>51</v>
      </c>
      <c r="H7521" s="20" t="s">
        <v>52</v>
      </c>
      <c r="I7521" t="s">
        <v>53</v>
      </c>
      <c r="J7521" t="s">
        <v>54</v>
      </c>
      <c r="K7521">
        <v>3</v>
      </c>
      <c r="L7521" t="s">
        <v>55</v>
      </c>
      <c r="M7521" t="s">
        <v>56</v>
      </c>
      <c r="N7521" t="s">
        <v>57</v>
      </c>
      <c r="O7521" s="21" t="s">
        <v>58</v>
      </c>
      <c r="P7521" s="21" t="s">
        <v>64</v>
      </c>
      <c r="Q7521" s="20" t="s">
        <v>230</v>
      </c>
      <c r="R7521" s="21" t="s">
        <v>231</v>
      </c>
      <c r="S7521" s="35">
        <v>1</v>
      </c>
      <c r="T7521" s="22">
        <v>1</v>
      </c>
      <c r="U7521" s="20" t="s">
        <v>62</v>
      </c>
      <c r="V7521" s="20">
        <v>45931</v>
      </c>
      <c r="W7521" s="21">
        <v>10</v>
      </c>
      <c r="X7521" s="20">
        <v>45939</v>
      </c>
      <c r="Y7521" s="20">
        <v>45936</v>
      </c>
      <c r="Z7521" s="48">
        <v>10</v>
      </c>
      <c r="AA7521">
        <v>2025</v>
      </c>
      <c r="AB7521" s="45">
        <v>58817</v>
      </c>
      <c r="AC7521" s="45">
        <v>58817</v>
      </c>
      <c r="AK7521" s="10"/>
    </row>
    <row r="7522" spans="1:37">
      <c r="A7522" t="s">
        <v>45</v>
      </c>
      <c r="B7522" t="s">
        <v>46</v>
      </c>
      <c r="C7522" t="s">
        <v>47</v>
      </c>
      <c r="D7522" t="s">
        <v>7934</v>
      </c>
      <c r="E7522" t="s">
        <v>88</v>
      </c>
      <c r="F7522" t="s">
        <v>79</v>
      </c>
      <c r="G7522" t="s">
        <v>51</v>
      </c>
      <c r="H7522" s="20" t="s">
        <v>52</v>
      </c>
      <c r="I7522" t="s">
        <v>53</v>
      </c>
      <c r="J7522" t="s">
        <v>54</v>
      </c>
      <c r="K7522">
        <v>3</v>
      </c>
      <c r="L7522" t="s">
        <v>55</v>
      </c>
      <c r="M7522" t="s">
        <v>56</v>
      </c>
      <c r="N7522" t="s">
        <v>57</v>
      </c>
      <c r="O7522" s="21" t="s">
        <v>58</v>
      </c>
      <c r="P7522" s="21" t="s">
        <v>64</v>
      </c>
      <c r="Q7522" s="20" t="s">
        <v>885</v>
      </c>
      <c r="R7522" s="21" t="s">
        <v>886</v>
      </c>
      <c r="S7522" s="35">
        <v>1</v>
      </c>
      <c r="T7522" s="22">
        <v>1</v>
      </c>
      <c r="U7522" s="20" t="s">
        <v>62</v>
      </c>
      <c r="V7522" s="20">
        <v>45931</v>
      </c>
      <c r="W7522" s="21">
        <v>10</v>
      </c>
      <c r="X7522" s="20">
        <v>45937</v>
      </c>
      <c r="Y7522" s="20">
        <v>45933</v>
      </c>
      <c r="Z7522" s="48">
        <v>10</v>
      </c>
      <c r="AA7522">
        <v>2025</v>
      </c>
      <c r="AB7522" s="45">
        <v>123523</v>
      </c>
      <c r="AC7522" s="45">
        <v>123523</v>
      </c>
      <c r="AK7522" s="10"/>
    </row>
    <row r="7523" spans="1:37">
      <c r="A7523" t="s">
        <v>45</v>
      </c>
      <c r="B7523" t="s">
        <v>46</v>
      </c>
      <c r="C7523" t="s">
        <v>47</v>
      </c>
      <c r="D7523" t="s">
        <v>7935</v>
      </c>
      <c r="E7523" t="s">
        <v>88</v>
      </c>
      <c r="F7523" t="s">
        <v>79</v>
      </c>
      <c r="G7523" t="s">
        <v>51</v>
      </c>
      <c r="H7523" s="20" t="s">
        <v>52</v>
      </c>
      <c r="I7523" t="s">
        <v>53</v>
      </c>
      <c r="J7523" t="s">
        <v>54</v>
      </c>
      <c r="K7523">
        <v>3</v>
      </c>
      <c r="L7523" t="s">
        <v>55</v>
      </c>
      <c r="M7523" t="s">
        <v>56</v>
      </c>
      <c r="N7523" t="s">
        <v>57</v>
      </c>
      <c r="O7523" s="21" t="s">
        <v>58</v>
      </c>
      <c r="P7523" s="21" t="s">
        <v>64</v>
      </c>
      <c r="Q7523" s="20" t="s">
        <v>385</v>
      </c>
      <c r="R7523" s="21" t="s">
        <v>386</v>
      </c>
      <c r="S7523" s="35">
        <v>1</v>
      </c>
      <c r="T7523" s="22">
        <v>1</v>
      </c>
      <c r="U7523" s="20" t="s">
        <v>62</v>
      </c>
      <c r="V7523" s="20">
        <v>45931</v>
      </c>
      <c r="W7523" s="21">
        <v>10</v>
      </c>
      <c r="X7523" s="20">
        <v>45939</v>
      </c>
      <c r="Y7523" s="20">
        <v>45933</v>
      </c>
      <c r="Z7523" s="48">
        <v>10</v>
      </c>
      <c r="AA7523">
        <v>2025</v>
      </c>
      <c r="AB7523" s="45">
        <v>48743</v>
      </c>
      <c r="AC7523" s="45">
        <v>48743</v>
      </c>
      <c r="AK7523" s="10"/>
    </row>
    <row r="7524" spans="1:37">
      <c r="A7524" t="s">
        <v>45</v>
      </c>
      <c r="B7524" t="s">
        <v>46</v>
      </c>
      <c r="C7524" t="s">
        <v>47</v>
      </c>
      <c r="D7524" t="s">
        <v>7936</v>
      </c>
      <c r="E7524" t="s">
        <v>88</v>
      </c>
      <c r="F7524" t="s">
        <v>79</v>
      </c>
      <c r="G7524" t="s">
        <v>51</v>
      </c>
      <c r="H7524" s="20" t="s">
        <v>52</v>
      </c>
      <c r="I7524" t="s">
        <v>53</v>
      </c>
      <c r="J7524" t="s">
        <v>54</v>
      </c>
      <c r="K7524">
        <v>3</v>
      </c>
      <c r="L7524" t="s">
        <v>55</v>
      </c>
      <c r="M7524" t="s">
        <v>56</v>
      </c>
      <c r="N7524" t="s">
        <v>57</v>
      </c>
      <c r="O7524" s="21" t="s">
        <v>58</v>
      </c>
      <c r="P7524" s="21" t="s">
        <v>64</v>
      </c>
      <c r="Q7524" s="20" t="s">
        <v>94</v>
      </c>
      <c r="R7524" s="21" t="s">
        <v>95</v>
      </c>
      <c r="S7524" s="35">
        <v>1</v>
      </c>
      <c r="T7524" s="22">
        <v>1</v>
      </c>
      <c r="U7524" s="20" t="s">
        <v>62</v>
      </c>
      <c r="V7524" s="20">
        <v>45931</v>
      </c>
      <c r="W7524" s="21">
        <v>10</v>
      </c>
      <c r="X7524" s="20">
        <v>45943</v>
      </c>
      <c r="Y7524" s="20">
        <v>45933</v>
      </c>
      <c r="Z7524" s="48">
        <v>10</v>
      </c>
      <c r="AA7524">
        <v>2025</v>
      </c>
      <c r="AB7524" s="45">
        <v>31242</v>
      </c>
      <c r="AC7524" s="45">
        <v>31242</v>
      </c>
      <c r="AK7524" s="10"/>
    </row>
    <row r="7525" spans="1:37">
      <c r="A7525" t="s">
        <v>45</v>
      </c>
      <c r="B7525" t="s">
        <v>46</v>
      </c>
      <c r="C7525" t="s">
        <v>47</v>
      </c>
      <c r="D7525" t="s">
        <v>7937</v>
      </c>
      <c r="E7525" t="s">
        <v>88</v>
      </c>
      <c r="F7525" t="s">
        <v>79</v>
      </c>
      <c r="G7525" t="s">
        <v>51</v>
      </c>
      <c r="H7525" s="20" t="s">
        <v>52</v>
      </c>
      <c r="I7525" t="s">
        <v>53</v>
      </c>
      <c r="J7525" t="s">
        <v>54</v>
      </c>
      <c r="K7525">
        <v>3</v>
      </c>
      <c r="L7525" t="s">
        <v>55</v>
      </c>
      <c r="M7525" t="s">
        <v>56</v>
      </c>
      <c r="N7525" t="s">
        <v>57</v>
      </c>
      <c r="O7525" s="21" t="s">
        <v>58</v>
      </c>
      <c r="P7525" s="21" t="s">
        <v>522</v>
      </c>
      <c r="Q7525" s="20" t="s">
        <v>1078</v>
      </c>
      <c r="R7525" s="21" t="s">
        <v>1079</v>
      </c>
      <c r="S7525" s="35">
        <v>1</v>
      </c>
      <c r="T7525" s="22">
        <v>1</v>
      </c>
      <c r="U7525" s="20" t="s">
        <v>62</v>
      </c>
      <c r="V7525" s="20">
        <v>45931</v>
      </c>
      <c r="W7525" s="21">
        <v>10</v>
      </c>
      <c r="X7525" s="20">
        <v>45939</v>
      </c>
      <c r="Y7525" s="20">
        <v>45936</v>
      </c>
      <c r="Z7525" s="48">
        <v>10</v>
      </c>
      <c r="AA7525">
        <v>2025</v>
      </c>
      <c r="AB7525" s="45">
        <v>46872</v>
      </c>
      <c r="AC7525" s="45">
        <v>46872</v>
      </c>
      <c r="AK7525" s="10"/>
    </row>
    <row r="7526" spans="1:37">
      <c r="A7526" t="s">
        <v>45</v>
      </c>
      <c r="B7526" t="s">
        <v>46</v>
      </c>
      <c r="C7526" t="s">
        <v>47</v>
      </c>
      <c r="D7526" t="s">
        <v>7938</v>
      </c>
      <c r="E7526" t="s">
        <v>88</v>
      </c>
      <c r="F7526" t="s">
        <v>79</v>
      </c>
      <c r="G7526" t="s">
        <v>51</v>
      </c>
      <c r="H7526" s="20" t="s">
        <v>52</v>
      </c>
      <c r="I7526" t="s">
        <v>53</v>
      </c>
      <c r="J7526" t="s">
        <v>54</v>
      </c>
      <c r="K7526">
        <v>3</v>
      </c>
      <c r="L7526" t="s">
        <v>55</v>
      </c>
      <c r="M7526" t="s">
        <v>56</v>
      </c>
      <c r="N7526" t="s">
        <v>57</v>
      </c>
      <c r="O7526" s="21" t="s">
        <v>58</v>
      </c>
      <c r="P7526" s="21" t="s">
        <v>64</v>
      </c>
      <c r="Q7526" s="20" t="s">
        <v>224</v>
      </c>
      <c r="R7526" s="21" t="s">
        <v>225</v>
      </c>
      <c r="S7526" s="35">
        <v>1</v>
      </c>
      <c r="T7526" s="22">
        <v>1</v>
      </c>
      <c r="U7526" s="20" t="s">
        <v>62</v>
      </c>
      <c r="V7526" s="20">
        <v>45931</v>
      </c>
      <c r="W7526" s="21">
        <v>10</v>
      </c>
      <c r="X7526" s="20">
        <v>45937</v>
      </c>
      <c r="Y7526" s="20">
        <v>45933</v>
      </c>
      <c r="Z7526" s="48">
        <v>10</v>
      </c>
      <c r="AA7526">
        <v>2025</v>
      </c>
      <c r="AB7526" s="45">
        <v>129405</v>
      </c>
      <c r="AC7526" s="45">
        <v>129405</v>
      </c>
      <c r="AK7526" s="10"/>
    </row>
    <row r="7527" spans="1:37">
      <c r="A7527" t="s">
        <v>45</v>
      </c>
      <c r="B7527" t="s">
        <v>46</v>
      </c>
      <c r="C7527" t="s">
        <v>47</v>
      </c>
      <c r="D7527" t="s">
        <v>7939</v>
      </c>
      <c r="E7527" t="s">
        <v>88</v>
      </c>
      <c r="F7527" t="s">
        <v>79</v>
      </c>
      <c r="G7527" t="s">
        <v>51</v>
      </c>
      <c r="H7527" s="20" t="s">
        <v>52</v>
      </c>
      <c r="I7527" t="s">
        <v>53</v>
      </c>
      <c r="J7527" t="s">
        <v>54</v>
      </c>
      <c r="K7527">
        <v>3</v>
      </c>
      <c r="L7527" t="s">
        <v>55</v>
      </c>
      <c r="M7527" t="s">
        <v>56</v>
      </c>
      <c r="N7527" t="s">
        <v>57</v>
      </c>
      <c r="O7527" s="21" t="s">
        <v>58</v>
      </c>
      <c r="P7527" s="21" t="s">
        <v>522</v>
      </c>
      <c r="Q7527" s="20" t="s">
        <v>1078</v>
      </c>
      <c r="R7527" s="21" t="s">
        <v>1079</v>
      </c>
      <c r="S7527" s="35">
        <v>2</v>
      </c>
      <c r="T7527" s="22">
        <v>2</v>
      </c>
      <c r="U7527" s="20" t="s">
        <v>62</v>
      </c>
      <c r="V7527" s="20">
        <v>45931</v>
      </c>
      <c r="W7527" s="21">
        <v>10</v>
      </c>
      <c r="X7527" s="20">
        <v>45938</v>
      </c>
      <c r="Y7527" s="20">
        <v>45936</v>
      </c>
      <c r="Z7527" s="48">
        <v>10</v>
      </c>
      <c r="AA7527">
        <v>2025</v>
      </c>
      <c r="AB7527" s="45">
        <v>93744</v>
      </c>
      <c r="AC7527" s="45">
        <v>93744</v>
      </c>
      <c r="AK7527" s="10"/>
    </row>
    <row r="7528" spans="1:37">
      <c r="A7528" t="s">
        <v>45</v>
      </c>
      <c r="B7528" t="s">
        <v>46</v>
      </c>
      <c r="C7528" t="s">
        <v>47</v>
      </c>
      <c r="D7528" t="s">
        <v>7940</v>
      </c>
      <c r="E7528" t="s">
        <v>88</v>
      </c>
      <c r="F7528" t="s">
        <v>79</v>
      </c>
      <c r="G7528" t="s">
        <v>51</v>
      </c>
      <c r="H7528" s="20" t="s">
        <v>52</v>
      </c>
      <c r="I7528" t="s">
        <v>53</v>
      </c>
      <c r="J7528" t="s">
        <v>54</v>
      </c>
      <c r="K7528">
        <v>3</v>
      </c>
      <c r="L7528" t="s">
        <v>55</v>
      </c>
      <c r="M7528" t="s">
        <v>77</v>
      </c>
      <c r="N7528" t="s">
        <v>89</v>
      </c>
      <c r="O7528" s="21" t="s">
        <v>58</v>
      </c>
      <c r="P7528" s="21" t="s">
        <v>90</v>
      </c>
      <c r="Q7528" s="20" t="s">
        <v>191</v>
      </c>
      <c r="R7528" s="21" t="s">
        <v>192</v>
      </c>
      <c r="S7528" s="35">
        <v>1</v>
      </c>
      <c r="T7528" s="22">
        <v>1</v>
      </c>
      <c r="U7528" s="20" t="s">
        <v>62</v>
      </c>
      <c r="V7528" s="20">
        <v>45931</v>
      </c>
      <c r="W7528" s="21">
        <v>10</v>
      </c>
      <c r="X7528" s="20">
        <v>45937</v>
      </c>
      <c r="Y7528" s="20">
        <v>45933</v>
      </c>
      <c r="Z7528" s="48">
        <v>10</v>
      </c>
      <c r="AA7528">
        <v>2025</v>
      </c>
      <c r="AB7528" s="45">
        <v>106656</v>
      </c>
      <c r="AC7528" s="45">
        <v>106656</v>
      </c>
      <c r="AK7528" s="10"/>
    </row>
    <row r="7529" spans="1:37">
      <c r="A7529" t="s">
        <v>45</v>
      </c>
      <c r="B7529" t="s">
        <v>46</v>
      </c>
      <c r="C7529" t="s">
        <v>47</v>
      </c>
      <c r="D7529" t="s">
        <v>7941</v>
      </c>
      <c r="E7529" t="s">
        <v>88</v>
      </c>
      <c r="F7529" t="s">
        <v>79</v>
      </c>
      <c r="G7529" t="s">
        <v>51</v>
      </c>
      <c r="H7529" s="20" t="s">
        <v>52</v>
      </c>
      <c r="I7529" t="s">
        <v>53</v>
      </c>
      <c r="J7529" t="s">
        <v>54</v>
      </c>
      <c r="K7529">
        <v>3</v>
      </c>
      <c r="L7529" t="s">
        <v>55</v>
      </c>
      <c r="M7529" t="s">
        <v>77</v>
      </c>
      <c r="N7529" t="s">
        <v>89</v>
      </c>
      <c r="O7529" s="21" t="s">
        <v>58</v>
      </c>
      <c r="P7529" s="21" t="s">
        <v>366</v>
      </c>
      <c r="Q7529" s="20" t="s">
        <v>367</v>
      </c>
      <c r="R7529" s="21" t="s">
        <v>368</v>
      </c>
      <c r="S7529" s="35">
        <v>1</v>
      </c>
      <c r="T7529" s="22">
        <v>1</v>
      </c>
      <c r="U7529" s="20" t="s">
        <v>62</v>
      </c>
      <c r="V7529" s="20">
        <v>45931</v>
      </c>
      <c r="W7529" s="21">
        <v>10</v>
      </c>
      <c r="X7529" s="20">
        <v>45938</v>
      </c>
      <c r="Y7529" s="20">
        <v>45933</v>
      </c>
      <c r="Z7529" s="48">
        <v>10</v>
      </c>
      <c r="AA7529">
        <v>2025</v>
      </c>
      <c r="AB7529" s="45">
        <v>34369</v>
      </c>
      <c r="AC7529" s="45">
        <v>34369</v>
      </c>
      <c r="AK7529" s="10"/>
    </row>
    <row r="7530" spans="1:37">
      <c r="A7530" t="s">
        <v>45</v>
      </c>
      <c r="B7530" t="s">
        <v>46</v>
      </c>
      <c r="C7530" t="s">
        <v>47</v>
      </c>
      <c r="D7530" t="s">
        <v>7942</v>
      </c>
      <c r="E7530" t="s">
        <v>88</v>
      </c>
      <c r="F7530" t="s">
        <v>79</v>
      </c>
      <c r="G7530" t="s">
        <v>51</v>
      </c>
      <c r="H7530" s="20" t="s">
        <v>52</v>
      </c>
      <c r="I7530" t="s">
        <v>53</v>
      </c>
      <c r="J7530" t="s">
        <v>54</v>
      </c>
      <c r="K7530">
        <v>3</v>
      </c>
      <c r="L7530" t="s">
        <v>55</v>
      </c>
      <c r="M7530" t="s">
        <v>56</v>
      </c>
      <c r="N7530" t="s">
        <v>57</v>
      </c>
      <c r="O7530" s="21" t="s">
        <v>58</v>
      </c>
      <c r="P7530" s="21" t="s">
        <v>64</v>
      </c>
      <c r="Q7530" s="20" t="s">
        <v>230</v>
      </c>
      <c r="R7530" s="21" t="s">
        <v>231</v>
      </c>
      <c r="S7530" s="35">
        <v>1</v>
      </c>
      <c r="T7530" s="22">
        <v>1</v>
      </c>
      <c r="U7530" s="20" t="s">
        <v>62</v>
      </c>
      <c r="V7530" s="20">
        <v>45931</v>
      </c>
      <c r="W7530" s="21">
        <v>10</v>
      </c>
      <c r="X7530" s="20">
        <v>45938</v>
      </c>
      <c r="Y7530" s="20">
        <v>45933</v>
      </c>
      <c r="Z7530" s="48">
        <v>10</v>
      </c>
      <c r="AA7530">
        <v>2025</v>
      </c>
      <c r="AB7530" s="45">
        <v>58817</v>
      </c>
      <c r="AC7530" s="45">
        <v>58817</v>
      </c>
      <c r="AK7530" s="10"/>
    </row>
    <row r="7531" spans="1:37">
      <c r="A7531" t="s">
        <v>45</v>
      </c>
      <c r="B7531" t="s">
        <v>46</v>
      </c>
      <c r="C7531" t="s">
        <v>47</v>
      </c>
      <c r="D7531" t="s">
        <v>7943</v>
      </c>
      <c r="E7531" t="s">
        <v>88</v>
      </c>
      <c r="F7531" t="s">
        <v>79</v>
      </c>
      <c r="G7531" t="s">
        <v>51</v>
      </c>
      <c r="H7531" s="20" t="s">
        <v>52</v>
      </c>
      <c r="I7531" t="s">
        <v>53</v>
      </c>
      <c r="J7531" t="s">
        <v>54</v>
      </c>
      <c r="K7531">
        <v>3</v>
      </c>
      <c r="L7531" t="s">
        <v>55</v>
      </c>
      <c r="M7531" t="s">
        <v>56</v>
      </c>
      <c r="N7531" t="s">
        <v>57</v>
      </c>
      <c r="O7531" s="21" t="s">
        <v>58</v>
      </c>
      <c r="P7531" s="21" t="s">
        <v>64</v>
      </c>
      <c r="Q7531" s="20" t="s">
        <v>518</v>
      </c>
      <c r="R7531" s="21" t="s">
        <v>519</v>
      </c>
      <c r="S7531" s="35">
        <v>1</v>
      </c>
      <c r="T7531" s="22">
        <v>1</v>
      </c>
      <c r="U7531" s="20" t="s">
        <v>62</v>
      </c>
      <c r="V7531" s="20">
        <v>45933</v>
      </c>
      <c r="W7531" s="21">
        <v>10</v>
      </c>
      <c r="X7531" s="20">
        <v>45943</v>
      </c>
      <c r="Y7531" s="20">
        <v>45938</v>
      </c>
      <c r="Z7531" s="48">
        <v>10</v>
      </c>
      <c r="AA7531">
        <v>2025</v>
      </c>
      <c r="AB7531" s="45">
        <v>133325</v>
      </c>
      <c r="AC7531" s="45">
        <v>133325</v>
      </c>
      <c r="AK7531" s="10"/>
    </row>
    <row r="7532" spans="1:37">
      <c r="A7532" t="s">
        <v>45</v>
      </c>
      <c r="B7532" t="s">
        <v>46</v>
      </c>
      <c r="C7532" t="s">
        <v>47</v>
      </c>
      <c r="D7532" t="s">
        <v>7944</v>
      </c>
      <c r="E7532" t="s">
        <v>88</v>
      </c>
      <c r="F7532" t="s">
        <v>79</v>
      </c>
      <c r="G7532" t="s">
        <v>51</v>
      </c>
      <c r="H7532" s="20" t="s">
        <v>52</v>
      </c>
      <c r="I7532" t="s">
        <v>53</v>
      </c>
      <c r="J7532" t="s">
        <v>54</v>
      </c>
      <c r="K7532">
        <v>3</v>
      </c>
      <c r="L7532" t="s">
        <v>55</v>
      </c>
      <c r="M7532" t="s">
        <v>56</v>
      </c>
      <c r="N7532" t="s">
        <v>57</v>
      </c>
      <c r="O7532" s="21" t="s">
        <v>58</v>
      </c>
      <c r="P7532" s="21" t="s">
        <v>64</v>
      </c>
      <c r="Q7532" s="20" t="s">
        <v>505</v>
      </c>
      <c r="R7532" s="21" t="s">
        <v>506</v>
      </c>
      <c r="S7532" s="35">
        <v>1</v>
      </c>
      <c r="T7532" s="22">
        <v>1</v>
      </c>
      <c r="U7532" s="20" t="s">
        <v>62</v>
      </c>
      <c r="V7532" s="20">
        <v>45933</v>
      </c>
      <c r="W7532" s="21">
        <v>10</v>
      </c>
      <c r="X7532" s="20">
        <v>45944</v>
      </c>
      <c r="Y7532" s="20">
        <v>45938</v>
      </c>
      <c r="Z7532" s="48">
        <v>10</v>
      </c>
      <c r="AA7532">
        <v>2025</v>
      </c>
      <c r="AB7532" s="45">
        <v>28120</v>
      </c>
      <c r="AC7532" s="45">
        <v>28120</v>
      </c>
      <c r="AK7532" s="10"/>
    </row>
    <row r="7533" spans="1:37">
      <c r="A7533" t="s">
        <v>45</v>
      </c>
      <c r="B7533" t="s">
        <v>46</v>
      </c>
      <c r="C7533" t="s">
        <v>47</v>
      </c>
      <c r="D7533" t="s">
        <v>7945</v>
      </c>
      <c r="E7533" t="s">
        <v>88</v>
      </c>
      <c r="F7533" t="s">
        <v>79</v>
      </c>
      <c r="G7533" t="s">
        <v>51</v>
      </c>
      <c r="H7533" s="20" t="s">
        <v>52</v>
      </c>
      <c r="I7533" t="s">
        <v>53</v>
      </c>
      <c r="J7533" t="s">
        <v>54</v>
      </c>
      <c r="K7533">
        <v>3</v>
      </c>
      <c r="L7533" t="s">
        <v>55</v>
      </c>
      <c r="M7533" t="s">
        <v>77</v>
      </c>
      <c r="N7533" t="s">
        <v>89</v>
      </c>
      <c r="O7533" s="21" t="s">
        <v>58</v>
      </c>
      <c r="P7533" s="21" t="s">
        <v>97</v>
      </c>
      <c r="Q7533" s="20" t="s">
        <v>2443</v>
      </c>
      <c r="R7533" s="21" t="s">
        <v>2444</v>
      </c>
      <c r="S7533" s="35">
        <v>1</v>
      </c>
      <c r="T7533" s="22">
        <v>1</v>
      </c>
      <c r="U7533" s="20" t="s">
        <v>62</v>
      </c>
      <c r="V7533" s="20">
        <v>45933</v>
      </c>
      <c r="W7533" s="21">
        <v>10</v>
      </c>
      <c r="X7533" s="20">
        <v>45940</v>
      </c>
      <c r="Y7533" s="20">
        <v>45936</v>
      </c>
      <c r="Z7533" s="48">
        <v>10</v>
      </c>
      <c r="AA7533">
        <v>2025</v>
      </c>
      <c r="AB7533" s="45">
        <v>52935</v>
      </c>
      <c r="AC7533" s="45">
        <v>52935</v>
      </c>
      <c r="AK7533" s="10"/>
    </row>
    <row r="7534" spans="1:37">
      <c r="A7534" t="s">
        <v>45</v>
      </c>
      <c r="B7534" t="s">
        <v>46</v>
      </c>
      <c r="C7534" t="s">
        <v>47</v>
      </c>
      <c r="D7534" t="s">
        <v>7946</v>
      </c>
      <c r="E7534" t="s">
        <v>88</v>
      </c>
      <c r="F7534" t="s">
        <v>79</v>
      </c>
      <c r="G7534" t="s">
        <v>51</v>
      </c>
      <c r="H7534" s="20" t="s">
        <v>52</v>
      </c>
      <c r="I7534" t="s">
        <v>53</v>
      </c>
      <c r="J7534" t="s">
        <v>54</v>
      </c>
      <c r="K7534">
        <v>3</v>
      </c>
      <c r="L7534" t="s">
        <v>55</v>
      </c>
      <c r="M7534" t="s">
        <v>77</v>
      </c>
      <c r="N7534" t="s">
        <v>89</v>
      </c>
      <c r="O7534" s="21" t="s">
        <v>58</v>
      </c>
      <c r="P7534" s="21" t="s">
        <v>366</v>
      </c>
      <c r="Q7534" s="20" t="s">
        <v>542</v>
      </c>
      <c r="R7534" s="21" t="s">
        <v>543</v>
      </c>
      <c r="S7534" s="35">
        <v>1</v>
      </c>
      <c r="T7534" s="22">
        <v>1</v>
      </c>
      <c r="U7534" s="20" t="s">
        <v>62</v>
      </c>
      <c r="V7534" s="20">
        <v>45932</v>
      </c>
      <c r="W7534" s="21">
        <v>10</v>
      </c>
      <c r="X7534" s="20">
        <v>45938</v>
      </c>
      <c r="Y7534" s="20">
        <v>45936</v>
      </c>
      <c r="Z7534" s="48">
        <v>10</v>
      </c>
      <c r="AA7534">
        <v>2025</v>
      </c>
      <c r="AB7534" s="45">
        <v>43745</v>
      </c>
      <c r="AC7534" s="45">
        <v>43745</v>
      </c>
      <c r="AK7534" s="10"/>
    </row>
    <row r="7535" spans="1:37">
      <c r="A7535" t="s">
        <v>45</v>
      </c>
      <c r="B7535" t="s">
        <v>46</v>
      </c>
      <c r="C7535" t="s">
        <v>47</v>
      </c>
      <c r="D7535" t="s">
        <v>7947</v>
      </c>
      <c r="E7535" t="s">
        <v>88</v>
      </c>
      <c r="F7535" t="s">
        <v>79</v>
      </c>
      <c r="G7535" t="s">
        <v>51</v>
      </c>
      <c r="H7535" s="20" t="s">
        <v>52</v>
      </c>
      <c r="I7535" t="s">
        <v>53</v>
      </c>
      <c r="J7535" t="s">
        <v>54</v>
      </c>
      <c r="K7535">
        <v>3</v>
      </c>
      <c r="L7535" t="s">
        <v>55</v>
      </c>
      <c r="M7535" t="s">
        <v>56</v>
      </c>
      <c r="N7535" t="s">
        <v>57</v>
      </c>
      <c r="O7535" s="21" t="s">
        <v>58</v>
      </c>
      <c r="P7535" s="21" t="s">
        <v>64</v>
      </c>
      <c r="Q7535" s="20" t="s">
        <v>179</v>
      </c>
      <c r="R7535" s="21" t="s">
        <v>180</v>
      </c>
      <c r="S7535" s="35">
        <v>1</v>
      </c>
      <c r="T7535" s="22">
        <v>1</v>
      </c>
      <c r="U7535" s="20" t="s">
        <v>62</v>
      </c>
      <c r="V7535" s="20">
        <v>45933</v>
      </c>
      <c r="W7535" s="21">
        <v>10</v>
      </c>
      <c r="X7535" s="20">
        <v>45940</v>
      </c>
      <c r="Y7535" s="20">
        <v>45936</v>
      </c>
      <c r="Z7535" s="48">
        <v>10</v>
      </c>
      <c r="AA7535">
        <v>2025</v>
      </c>
      <c r="AB7535" s="45">
        <v>43745</v>
      </c>
      <c r="AC7535" s="45">
        <v>43745</v>
      </c>
      <c r="AK7535" s="10"/>
    </row>
    <row r="7536" spans="1:37">
      <c r="A7536" t="s">
        <v>45</v>
      </c>
      <c r="B7536" t="s">
        <v>46</v>
      </c>
      <c r="C7536" t="s">
        <v>47</v>
      </c>
      <c r="D7536" t="s">
        <v>7948</v>
      </c>
      <c r="E7536" t="s">
        <v>88</v>
      </c>
      <c r="F7536" t="s">
        <v>79</v>
      </c>
      <c r="G7536" t="s">
        <v>51</v>
      </c>
      <c r="H7536" s="20" t="s">
        <v>52</v>
      </c>
      <c r="I7536" t="s">
        <v>53</v>
      </c>
      <c r="J7536" t="s">
        <v>54</v>
      </c>
      <c r="K7536">
        <v>3</v>
      </c>
      <c r="L7536" t="s">
        <v>55</v>
      </c>
      <c r="M7536" t="s">
        <v>56</v>
      </c>
      <c r="N7536" t="s">
        <v>57</v>
      </c>
      <c r="O7536" s="21" t="s">
        <v>58</v>
      </c>
      <c r="P7536" s="21" t="s">
        <v>64</v>
      </c>
      <c r="Q7536" s="20" t="s">
        <v>481</v>
      </c>
      <c r="R7536" s="21" t="s">
        <v>482</v>
      </c>
      <c r="S7536" s="35">
        <v>1</v>
      </c>
      <c r="T7536" s="22">
        <v>1</v>
      </c>
      <c r="U7536" s="20" t="s">
        <v>62</v>
      </c>
      <c r="V7536" s="20">
        <v>45933</v>
      </c>
      <c r="W7536" s="21">
        <v>10</v>
      </c>
      <c r="X7536" s="20">
        <v>45940</v>
      </c>
      <c r="Y7536" s="20">
        <v>45938</v>
      </c>
      <c r="Z7536" s="48">
        <v>10</v>
      </c>
      <c r="AA7536">
        <v>2025</v>
      </c>
      <c r="AB7536" s="45">
        <v>73327</v>
      </c>
      <c r="AC7536" s="45">
        <v>73327</v>
      </c>
      <c r="AK7536" s="10"/>
    </row>
    <row r="7537" spans="1:37">
      <c r="A7537" t="s">
        <v>45</v>
      </c>
      <c r="B7537" t="s">
        <v>46</v>
      </c>
      <c r="C7537" t="s">
        <v>47</v>
      </c>
      <c r="D7537" t="s">
        <v>7949</v>
      </c>
      <c r="E7537" t="s">
        <v>88</v>
      </c>
      <c r="F7537" t="s">
        <v>79</v>
      </c>
      <c r="G7537" t="s">
        <v>51</v>
      </c>
      <c r="H7537" s="20" t="s">
        <v>52</v>
      </c>
      <c r="I7537" t="s">
        <v>53</v>
      </c>
      <c r="J7537" t="s">
        <v>54</v>
      </c>
      <c r="K7537">
        <v>3</v>
      </c>
      <c r="L7537" t="s">
        <v>55</v>
      </c>
      <c r="M7537" t="s">
        <v>56</v>
      </c>
      <c r="N7537" t="s">
        <v>57</v>
      </c>
      <c r="O7537" s="21" t="s">
        <v>58</v>
      </c>
      <c r="P7537" s="21" t="s">
        <v>64</v>
      </c>
      <c r="Q7537" s="20" t="s">
        <v>474</v>
      </c>
      <c r="R7537" s="21" t="s">
        <v>475</v>
      </c>
      <c r="S7537" s="35">
        <v>1</v>
      </c>
      <c r="T7537" s="22">
        <v>1</v>
      </c>
      <c r="U7537" s="20" t="s">
        <v>62</v>
      </c>
      <c r="V7537" s="20">
        <v>45933</v>
      </c>
      <c r="W7537" s="21">
        <v>10</v>
      </c>
      <c r="X7537" s="20">
        <v>45940</v>
      </c>
      <c r="Y7537" s="20">
        <v>45938</v>
      </c>
      <c r="Z7537" s="48">
        <v>10</v>
      </c>
      <c r="AA7537">
        <v>2025</v>
      </c>
      <c r="AB7537" s="45">
        <v>28120</v>
      </c>
      <c r="AC7537" s="45">
        <v>28120</v>
      </c>
      <c r="AK7537" s="10"/>
    </row>
    <row r="7538" spans="1:37">
      <c r="A7538" t="s">
        <v>45</v>
      </c>
      <c r="B7538" t="s">
        <v>46</v>
      </c>
      <c r="C7538" t="s">
        <v>47</v>
      </c>
      <c r="D7538" t="s">
        <v>7950</v>
      </c>
      <c r="E7538" t="s">
        <v>88</v>
      </c>
      <c r="F7538" t="s">
        <v>79</v>
      </c>
      <c r="G7538" t="s">
        <v>51</v>
      </c>
      <c r="H7538" s="20" t="s">
        <v>52</v>
      </c>
      <c r="I7538" t="s">
        <v>53</v>
      </c>
      <c r="J7538" t="s">
        <v>54</v>
      </c>
      <c r="K7538">
        <v>3</v>
      </c>
      <c r="L7538" t="s">
        <v>55</v>
      </c>
      <c r="M7538" t="s">
        <v>77</v>
      </c>
      <c r="N7538" t="s">
        <v>89</v>
      </c>
      <c r="O7538" s="21" t="s">
        <v>58</v>
      </c>
      <c r="P7538" s="21" t="s">
        <v>366</v>
      </c>
      <c r="Q7538" s="20" t="s">
        <v>542</v>
      </c>
      <c r="R7538" s="21" t="s">
        <v>543</v>
      </c>
      <c r="S7538" s="35">
        <v>1</v>
      </c>
      <c r="T7538" s="22">
        <v>1</v>
      </c>
      <c r="U7538" s="20" t="s">
        <v>62</v>
      </c>
      <c r="V7538" s="20">
        <v>45935</v>
      </c>
      <c r="W7538" s="21">
        <v>10</v>
      </c>
      <c r="X7538" s="20">
        <v>45943</v>
      </c>
      <c r="Y7538" s="20">
        <v>45938</v>
      </c>
      <c r="Z7538" s="48">
        <v>10</v>
      </c>
      <c r="AA7538">
        <v>2025</v>
      </c>
      <c r="AB7538" s="45">
        <v>43327</v>
      </c>
      <c r="AC7538" s="45">
        <v>43327</v>
      </c>
      <c r="AK7538" s="10"/>
    </row>
    <row r="7539" spans="1:37">
      <c r="A7539" t="s">
        <v>45</v>
      </c>
      <c r="B7539" t="s">
        <v>46</v>
      </c>
      <c r="C7539" t="s">
        <v>47</v>
      </c>
      <c r="D7539" t="s">
        <v>7951</v>
      </c>
      <c r="E7539" t="s">
        <v>88</v>
      </c>
      <c r="F7539" t="s">
        <v>79</v>
      </c>
      <c r="G7539" t="s">
        <v>51</v>
      </c>
      <c r="H7539" s="20" t="s">
        <v>52</v>
      </c>
      <c r="I7539" t="s">
        <v>53</v>
      </c>
      <c r="J7539" t="s">
        <v>54</v>
      </c>
      <c r="K7539">
        <v>3</v>
      </c>
      <c r="L7539" t="s">
        <v>55</v>
      </c>
      <c r="M7539" t="s">
        <v>56</v>
      </c>
      <c r="N7539" t="s">
        <v>57</v>
      </c>
      <c r="O7539" s="21" t="s">
        <v>58</v>
      </c>
      <c r="P7539" s="21" t="s">
        <v>522</v>
      </c>
      <c r="Q7539" s="20" t="s">
        <v>523</v>
      </c>
      <c r="R7539" s="21" t="s">
        <v>524</v>
      </c>
      <c r="S7539" s="35">
        <v>1</v>
      </c>
      <c r="T7539" s="22">
        <v>1</v>
      </c>
      <c r="U7539" s="20" t="s">
        <v>62</v>
      </c>
      <c r="V7539" s="20">
        <v>45933</v>
      </c>
      <c r="W7539" s="21">
        <v>10</v>
      </c>
      <c r="X7539" s="20">
        <v>45943</v>
      </c>
      <c r="Y7539" s="20">
        <v>45938</v>
      </c>
      <c r="Z7539" s="48">
        <v>10</v>
      </c>
      <c r="AA7539">
        <v>2025</v>
      </c>
      <c r="AB7539" s="45">
        <v>33118</v>
      </c>
      <c r="AC7539" s="45">
        <v>33118</v>
      </c>
      <c r="AK7539" s="10"/>
    </row>
    <row r="7540" spans="1:37">
      <c r="A7540" t="s">
        <v>45</v>
      </c>
      <c r="B7540" t="s">
        <v>46</v>
      </c>
      <c r="C7540" t="s">
        <v>47</v>
      </c>
      <c r="D7540" t="s">
        <v>7952</v>
      </c>
      <c r="E7540" t="s">
        <v>88</v>
      </c>
      <c r="F7540" t="s">
        <v>79</v>
      </c>
      <c r="G7540" t="s">
        <v>51</v>
      </c>
      <c r="H7540" s="20" t="s">
        <v>52</v>
      </c>
      <c r="I7540" t="s">
        <v>53</v>
      </c>
      <c r="J7540" t="s">
        <v>54</v>
      </c>
      <c r="K7540">
        <v>3</v>
      </c>
      <c r="L7540" t="s">
        <v>55</v>
      </c>
      <c r="M7540" t="s">
        <v>56</v>
      </c>
      <c r="N7540" t="s">
        <v>57</v>
      </c>
      <c r="O7540" s="21" t="s">
        <v>58</v>
      </c>
      <c r="P7540" s="21" t="s">
        <v>522</v>
      </c>
      <c r="Q7540" s="20" t="s">
        <v>523</v>
      </c>
      <c r="R7540" s="21" t="s">
        <v>524</v>
      </c>
      <c r="S7540" s="35">
        <v>1</v>
      </c>
      <c r="T7540" s="22">
        <v>1</v>
      </c>
      <c r="U7540" s="20" t="s">
        <v>62</v>
      </c>
      <c r="V7540" s="20">
        <v>45934</v>
      </c>
      <c r="W7540" s="21">
        <v>10</v>
      </c>
      <c r="X7540" s="20">
        <v>45944</v>
      </c>
      <c r="Y7540" s="20">
        <v>45938</v>
      </c>
      <c r="Z7540" s="48">
        <v>10</v>
      </c>
      <c r="AA7540">
        <v>2025</v>
      </c>
      <c r="AB7540" s="45">
        <v>38229</v>
      </c>
      <c r="AC7540" s="45">
        <v>38229</v>
      </c>
      <c r="AK7540" s="10"/>
    </row>
    <row r="7541" spans="1:37">
      <c r="A7541" t="s">
        <v>45</v>
      </c>
      <c r="B7541" t="s">
        <v>46</v>
      </c>
      <c r="C7541" t="s">
        <v>47</v>
      </c>
      <c r="D7541" t="s">
        <v>7953</v>
      </c>
      <c r="E7541" t="s">
        <v>88</v>
      </c>
      <c r="F7541" t="s">
        <v>79</v>
      </c>
      <c r="G7541" t="s">
        <v>51</v>
      </c>
      <c r="H7541" s="20" t="s">
        <v>52</v>
      </c>
      <c r="I7541" t="s">
        <v>53</v>
      </c>
      <c r="J7541" t="s">
        <v>54</v>
      </c>
      <c r="K7541">
        <v>3</v>
      </c>
      <c r="L7541" t="s">
        <v>55</v>
      </c>
      <c r="M7541" t="s">
        <v>77</v>
      </c>
      <c r="N7541" t="s">
        <v>89</v>
      </c>
      <c r="O7541" s="21" t="s">
        <v>58</v>
      </c>
      <c r="P7541" s="21" t="s">
        <v>366</v>
      </c>
      <c r="Q7541" s="20" t="s">
        <v>2617</v>
      </c>
      <c r="R7541" s="21" t="s">
        <v>2618</v>
      </c>
      <c r="S7541" s="35">
        <v>1</v>
      </c>
      <c r="T7541" s="22">
        <v>1</v>
      </c>
      <c r="U7541" s="20" t="s">
        <v>62</v>
      </c>
      <c r="V7541" s="20">
        <v>45934</v>
      </c>
      <c r="W7541" s="21">
        <v>10</v>
      </c>
      <c r="X7541" s="20">
        <v>45943</v>
      </c>
      <c r="Y7541" s="20">
        <v>45938</v>
      </c>
      <c r="Z7541" s="48">
        <v>10</v>
      </c>
      <c r="AA7541">
        <v>2025</v>
      </c>
      <c r="AB7541" s="45">
        <v>34370</v>
      </c>
      <c r="AC7541" s="45">
        <v>34370</v>
      </c>
      <c r="AK7541" s="10"/>
    </row>
    <row r="7542" spans="1:37">
      <c r="A7542" t="s">
        <v>45</v>
      </c>
      <c r="B7542" t="s">
        <v>46</v>
      </c>
      <c r="C7542" t="s">
        <v>47</v>
      </c>
      <c r="D7542" t="s">
        <v>7954</v>
      </c>
      <c r="E7542" t="s">
        <v>88</v>
      </c>
      <c r="F7542" t="s">
        <v>79</v>
      </c>
      <c r="G7542" t="s">
        <v>51</v>
      </c>
      <c r="H7542" s="20" t="s">
        <v>52</v>
      </c>
      <c r="I7542" t="s">
        <v>53</v>
      </c>
      <c r="J7542" t="s">
        <v>54</v>
      </c>
      <c r="K7542">
        <v>3</v>
      </c>
      <c r="L7542" t="s">
        <v>55</v>
      </c>
      <c r="M7542" t="s">
        <v>56</v>
      </c>
      <c r="N7542" t="s">
        <v>57</v>
      </c>
      <c r="O7542" s="21" t="s">
        <v>58</v>
      </c>
      <c r="P7542" s="21" t="s">
        <v>522</v>
      </c>
      <c r="Q7542" s="20" t="s">
        <v>1078</v>
      </c>
      <c r="R7542" s="21" t="s">
        <v>1079</v>
      </c>
      <c r="S7542" s="35">
        <v>2</v>
      </c>
      <c r="T7542" s="22">
        <v>2</v>
      </c>
      <c r="U7542" s="20" t="s">
        <v>62</v>
      </c>
      <c r="V7542" s="20">
        <v>45935</v>
      </c>
      <c r="W7542" s="21">
        <v>10</v>
      </c>
      <c r="X7542" s="20">
        <v>45944</v>
      </c>
      <c r="Y7542" s="20">
        <v>45938</v>
      </c>
      <c r="Z7542" s="48">
        <v>10</v>
      </c>
      <c r="AA7542">
        <v>2025</v>
      </c>
      <c r="AB7542" s="45">
        <v>90650</v>
      </c>
      <c r="AC7542" s="45">
        <v>90650</v>
      </c>
      <c r="AK7542" s="10"/>
    </row>
    <row r="7543" spans="1:37">
      <c r="A7543" t="s">
        <v>45</v>
      </c>
      <c r="B7543" t="s">
        <v>46</v>
      </c>
      <c r="C7543" t="s">
        <v>47</v>
      </c>
      <c r="D7543" t="s">
        <v>7955</v>
      </c>
      <c r="E7543" t="s">
        <v>88</v>
      </c>
      <c r="F7543" t="s">
        <v>79</v>
      </c>
      <c r="G7543" t="s">
        <v>51</v>
      </c>
      <c r="H7543" s="20" t="s">
        <v>52</v>
      </c>
      <c r="I7543" t="s">
        <v>53</v>
      </c>
      <c r="J7543" t="s">
        <v>54</v>
      </c>
      <c r="K7543">
        <v>3</v>
      </c>
      <c r="L7543" t="s">
        <v>55</v>
      </c>
      <c r="M7543" t="s">
        <v>56</v>
      </c>
      <c r="N7543" t="s">
        <v>57</v>
      </c>
      <c r="O7543" s="21" t="s">
        <v>58</v>
      </c>
      <c r="P7543" s="21" t="s">
        <v>64</v>
      </c>
      <c r="Q7543" s="20" t="s">
        <v>179</v>
      </c>
      <c r="R7543" s="21" t="s">
        <v>180</v>
      </c>
      <c r="S7543" s="35">
        <v>1</v>
      </c>
      <c r="T7543" s="22">
        <v>1</v>
      </c>
      <c r="U7543" s="20" t="s">
        <v>62</v>
      </c>
      <c r="V7543" s="20">
        <v>45933</v>
      </c>
      <c r="W7543" s="21">
        <v>10</v>
      </c>
      <c r="X7543" s="20">
        <v>45950</v>
      </c>
      <c r="Y7543" s="20">
        <v>45938</v>
      </c>
      <c r="Z7543" s="48">
        <v>10</v>
      </c>
      <c r="AA7543">
        <v>2025</v>
      </c>
      <c r="AB7543" s="45">
        <v>43745</v>
      </c>
      <c r="AC7543" s="45">
        <v>43745</v>
      </c>
      <c r="AK7543" s="10"/>
    </row>
    <row r="7544" spans="1:37">
      <c r="A7544" t="s">
        <v>45</v>
      </c>
      <c r="B7544" t="s">
        <v>46</v>
      </c>
      <c r="C7544" t="s">
        <v>47</v>
      </c>
      <c r="D7544" t="s">
        <v>7956</v>
      </c>
      <c r="E7544" t="s">
        <v>88</v>
      </c>
      <c r="F7544" t="s">
        <v>79</v>
      </c>
      <c r="G7544" t="s">
        <v>51</v>
      </c>
      <c r="H7544" s="20" t="s">
        <v>52</v>
      </c>
      <c r="I7544" t="s">
        <v>53</v>
      </c>
      <c r="J7544" t="s">
        <v>54</v>
      </c>
      <c r="K7544">
        <v>3</v>
      </c>
      <c r="L7544" t="s">
        <v>55</v>
      </c>
      <c r="M7544" t="s">
        <v>56</v>
      </c>
      <c r="N7544" t="s">
        <v>57</v>
      </c>
      <c r="O7544" s="21" t="s">
        <v>58</v>
      </c>
      <c r="P7544" s="21" t="s">
        <v>64</v>
      </c>
      <c r="Q7544" s="20" t="s">
        <v>2467</v>
      </c>
      <c r="R7544" s="21" t="s">
        <v>2468</v>
      </c>
      <c r="S7544" s="35">
        <v>1</v>
      </c>
      <c r="T7544" s="22">
        <v>1</v>
      </c>
      <c r="U7544" s="20" t="s">
        <v>62</v>
      </c>
      <c r="V7544" s="20">
        <v>45934</v>
      </c>
      <c r="W7544" s="21">
        <v>10</v>
      </c>
      <c r="X7544" s="20">
        <v>45943</v>
      </c>
      <c r="Y7544" s="20">
        <v>45938</v>
      </c>
      <c r="Z7544" s="48">
        <v>10</v>
      </c>
      <c r="AA7544">
        <v>2025</v>
      </c>
      <c r="AB7544" s="45">
        <v>123523</v>
      </c>
      <c r="AC7544" s="45">
        <v>123523</v>
      </c>
      <c r="AK7544" s="10"/>
    </row>
    <row r="7545" spans="1:37">
      <c r="A7545" t="s">
        <v>45</v>
      </c>
      <c r="B7545" t="s">
        <v>46</v>
      </c>
      <c r="C7545" t="s">
        <v>47</v>
      </c>
      <c r="D7545" t="s">
        <v>7957</v>
      </c>
      <c r="E7545" t="s">
        <v>88</v>
      </c>
      <c r="F7545" t="s">
        <v>79</v>
      </c>
      <c r="G7545" t="s">
        <v>51</v>
      </c>
      <c r="H7545" s="20" t="s">
        <v>52</v>
      </c>
      <c r="I7545" t="s">
        <v>53</v>
      </c>
      <c r="J7545" t="s">
        <v>54</v>
      </c>
      <c r="K7545">
        <v>3</v>
      </c>
      <c r="L7545" t="s">
        <v>55</v>
      </c>
      <c r="M7545" t="s">
        <v>77</v>
      </c>
      <c r="N7545" t="s">
        <v>89</v>
      </c>
      <c r="O7545" s="21" t="s">
        <v>58</v>
      </c>
      <c r="P7545" s="21" t="s">
        <v>90</v>
      </c>
      <c r="Q7545" s="20" t="s">
        <v>1071</v>
      </c>
      <c r="R7545" s="21" t="s">
        <v>1072</v>
      </c>
      <c r="S7545" s="35">
        <v>1</v>
      </c>
      <c r="T7545" s="22">
        <v>1</v>
      </c>
      <c r="U7545" s="20" t="s">
        <v>62</v>
      </c>
      <c r="V7545" s="20">
        <v>45935</v>
      </c>
      <c r="W7545" s="21">
        <v>10</v>
      </c>
      <c r="X7545" s="20">
        <v>45943</v>
      </c>
      <c r="Y7545" s="20">
        <v>45938</v>
      </c>
      <c r="Z7545" s="48">
        <v>10</v>
      </c>
      <c r="AA7545">
        <v>2025</v>
      </c>
      <c r="AB7545" s="45">
        <v>132141</v>
      </c>
      <c r="AC7545" s="45">
        <v>132141</v>
      </c>
      <c r="AK7545" s="10"/>
    </row>
    <row r="7546" spans="1:37">
      <c r="A7546" t="s">
        <v>45</v>
      </c>
      <c r="B7546" t="s">
        <v>46</v>
      </c>
      <c r="C7546" t="s">
        <v>47</v>
      </c>
      <c r="D7546" t="s">
        <v>7958</v>
      </c>
      <c r="E7546" t="s">
        <v>88</v>
      </c>
      <c r="F7546" t="s">
        <v>79</v>
      </c>
      <c r="G7546" t="s">
        <v>51</v>
      </c>
      <c r="H7546" s="20" t="s">
        <v>52</v>
      </c>
      <c r="I7546" t="s">
        <v>53</v>
      </c>
      <c r="J7546" t="s">
        <v>54</v>
      </c>
      <c r="K7546">
        <v>3</v>
      </c>
      <c r="L7546" t="s">
        <v>55</v>
      </c>
      <c r="M7546" t="s">
        <v>56</v>
      </c>
      <c r="N7546" t="s">
        <v>57</v>
      </c>
      <c r="O7546" s="21" t="s">
        <v>58</v>
      </c>
      <c r="P7546" s="21" t="s">
        <v>64</v>
      </c>
      <c r="Q7546" s="20" t="s">
        <v>358</v>
      </c>
      <c r="R7546" s="21" t="s">
        <v>359</v>
      </c>
      <c r="S7546" s="35">
        <v>1</v>
      </c>
      <c r="T7546" s="22">
        <v>1</v>
      </c>
      <c r="U7546" s="20" t="s">
        <v>62</v>
      </c>
      <c r="V7546" s="20">
        <v>45932</v>
      </c>
      <c r="W7546" s="21">
        <v>10</v>
      </c>
      <c r="X7546" s="20">
        <v>45938</v>
      </c>
      <c r="Y7546" s="20">
        <v>45933</v>
      </c>
      <c r="Z7546" s="48">
        <v>10</v>
      </c>
      <c r="AA7546">
        <v>2025</v>
      </c>
      <c r="AB7546" s="45">
        <v>86665</v>
      </c>
      <c r="AC7546" s="45">
        <v>86665</v>
      </c>
      <c r="AK7546" s="10"/>
    </row>
    <row r="7547" spans="1:37">
      <c r="A7547" t="s">
        <v>45</v>
      </c>
      <c r="B7547" t="s">
        <v>46</v>
      </c>
      <c r="C7547" t="s">
        <v>47</v>
      </c>
      <c r="D7547" t="s">
        <v>7959</v>
      </c>
      <c r="E7547" t="s">
        <v>88</v>
      </c>
      <c r="F7547" t="s">
        <v>79</v>
      </c>
      <c r="G7547" t="s">
        <v>51</v>
      </c>
      <c r="H7547" s="20" t="s">
        <v>52</v>
      </c>
      <c r="I7547" t="s">
        <v>53</v>
      </c>
      <c r="J7547" t="s">
        <v>54</v>
      </c>
      <c r="K7547">
        <v>3</v>
      </c>
      <c r="L7547" t="s">
        <v>55</v>
      </c>
      <c r="M7547" t="s">
        <v>56</v>
      </c>
      <c r="N7547" t="s">
        <v>57</v>
      </c>
      <c r="O7547" s="21" t="s">
        <v>58</v>
      </c>
      <c r="P7547" s="21" t="s">
        <v>522</v>
      </c>
      <c r="Q7547" s="20" t="s">
        <v>1078</v>
      </c>
      <c r="R7547" s="21" t="s">
        <v>1079</v>
      </c>
      <c r="S7547" s="35">
        <v>1</v>
      </c>
      <c r="T7547" s="22">
        <v>1</v>
      </c>
      <c r="U7547" s="20" t="s">
        <v>62</v>
      </c>
      <c r="V7547" s="20">
        <v>45931</v>
      </c>
      <c r="W7547" s="21">
        <v>10</v>
      </c>
      <c r="X7547" s="20">
        <v>45937</v>
      </c>
      <c r="Y7547" s="20">
        <v>45933</v>
      </c>
      <c r="Z7547" s="48">
        <v>10</v>
      </c>
      <c r="AA7547">
        <v>2025</v>
      </c>
      <c r="AB7547" s="45">
        <v>46872</v>
      </c>
      <c r="AC7547" s="45">
        <v>46872</v>
      </c>
      <c r="AK7547" s="10"/>
    </row>
    <row r="7548" spans="1:37">
      <c r="A7548" t="s">
        <v>45</v>
      </c>
      <c r="B7548" t="s">
        <v>46</v>
      </c>
      <c r="C7548" t="s">
        <v>47</v>
      </c>
      <c r="D7548" t="s">
        <v>7960</v>
      </c>
      <c r="E7548" t="s">
        <v>88</v>
      </c>
      <c r="F7548" t="s">
        <v>79</v>
      </c>
      <c r="G7548" t="s">
        <v>51</v>
      </c>
      <c r="H7548" s="20" t="s">
        <v>52</v>
      </c>
      <c r="I7548" t="s">
        <v>53</v>
      </c>
      <c r="J7548" t="s">
        <v>54</v>
      </c>
      <c r="K7548">
        <v>3</v>
      </c>
      <c r="L7548" t="s">
        <v>55</v>
      </c>
      <c r="M7548" t="s">
        <v>77</v>
      </c>
      <c r="N7548" t="s">
        <v>89</v>
      </c>
      <c r="O7548" s="21" t="s">
        <v>58</v>
      </c>
      <c r="P7548" s="21" t="s">
        <v>90</v>
      </c>
      <c r="Q7548" s="20" t="s">
        <v>344</v>
      </c>
      <c r="R7548" s="21" t="s">
        <v>345</v>
      </c>
      <c r="S7548" s="35">
        <v>2</v>
      </c>
      <c r="T7548" s="22">
        <v>2</v>
      </c>
      <c r="U7548" s="20" t="s">
        <v>62</v>
      </c>
      <c r="V7548" s="20">
        <v>45931</v>
      </c>
      <c r="W7548" s="21">
        <v>10</v>
      </c>
      <c r="X7548" s="20">
        <v>45937</v>
      </c>
      <c r="Y7548" s="20">
        <v>45933</v>
      </c>
      <c r="Z7548" s="48">
        <v>10</v>
      </c>
      <c r="AA7548">
        <v>2025</v>
      </c>
      <c r="AB7548" s="45">
        <v>81240</v>
      </c>
      <c r="AC7548" s="45">
        <v>81240</v>
      </c>
      <c r="AK7548" s="10"/>
    </row>
    <row r="7549" spans="1:37">
      <c r="A7549" t="s">
        <v>45</v>
      </c>
      <c r="B7549" t="s">
        <v>46</v>
      </c>
      <c r="C7549" t="s">
        <v>47</v>
      </c>
      <c r="D7549" t="s">
        <v>7961</v>
      </c>
      <c r="E7549" t="s">
        <v>88</v>
      </c>
      <c r="F7549" t="s">
        <v>79</v>
      </c>
      <c r="G7549" t="s">
        <v>51</v>
      </c>
      <c r="H7549" s="20" t="s">
        <v>52</v>
      </c>
      <c r="I7549" t="s">
        <v>53</v>
      </c>
      <c r="J7549" t="s">
        <v>54</v>
      </c>
      <c r="K7549">
        <v>3</v>
      </c>
      <c r="L7549" t="s">
        <v>55</v>
      </c>
      <c r="M7549" t="s">
        <v>56</v>
      </c>
      <c r="N7549" t="s">
        <v>57</v>
      </c>
      <c r="O7549" s="21" t="s">
        <v>58</v>
      </c>
      <c r="P7549" s="21" t="s">
        <v>64</v>
      </c>
      <c r="Q7549" s="20" t="s">
        <v>211</v>
      </c>
      <c r="R7549" s="21" t="s">
        <v>212</v>
      </c>
      <c r="S7549" s="35">
        <v>1</v>
      </c>
      <c r="T7549" s="22">
        <v>1</v>
      </c>
      <c r="U7549" s="20" t="s">
        <v>62</v>
      </c>
      <c r="V7549" s="20">
        <v>45931</v>
      </c>
      <c r="W7549" s="21">
        <v>10</v>
      </c>
      <c r="X7549" s="20">
        <v>45939</v>
      </c>
      <c r="Y7549" s="20">
        <v>45936</v>
      </c>
      <c r="Z7549" s="48">
        <v>10</v>
      </c>
      <c r="AA7549">
        <v>2025</v>
      </c>
      <c r="AB7549" s="45">
        <v>33118</v>
      </c>
      <c r="AC7549" s="45">
        <v>33118</v>
      </c>
      <c r="AK7549" s="10"/>
    </row>
    <row r="7550" spans="1:37">
      <c r="A7550" t="s">
        <v>45</v>
      </c>
      <c r="B7550" t="s">
        <v>46</v>
      </c>
      <c r="C7550" t="s">
        <v>47</v>
      </c>
      <c r="D7550" t="s">
        <v>7962</v>
      </c>
      <c r="E7550" t="s">
        <v>88</v>
      </c>
      <c r="F7550" t="s">
        <v>79</v>
      </c>
      <c r="G7550" t="s">
        <v>51</v>
      </c>
      <c r="H7550" s="20" t="s">
        <v>52</v>
      </c>
      <c r="I7550" t="s">
        <v>53</v>
      </c>
      <c r="J7550" t="s">
        <v>54</v>
      </c>
      <c r="K7550">
        <v>3</v>
      </c>
      <c r="L7550" t="s">
        <v>55</v>
      </c>
      <c r="M7550" t="s">
        <v>56</v>
      </c>
      <c r="N7550" t="s">
        <v>57</v>
      </c>
      <c r="O7550" s="21" t="s">
        <v>58</v>
      </c>
      <c r="P7550" s="21" t="s">
        <v>64</v>
      </c>
      <c r="Q7550" s="20" t="s">
        <v>230</v>
      </c>
      <c r="R7550" s="21" t="s">
        <v>231</v>
      </c>
      <c r="S7550" s="35">
        <v>1</v>
      </c>
      <c r="T7550" s="22">
        <v>1</v>
      </c>
      <c r="U7550" s="20" t="s">
        <v>62</v>
      </c>
      <c r="V7550" s="20">
        <v>45931</v>
      </c>
      <c r="W7550" s="21">
        <v>10</v>
      </c>
      <c r="X7550" s="20">
        <v>45939</v>
      </c>
      <c r="Y7550" s="20">
        <v>45936</v>
      </c>
      <c r="Z7550" s="48">
        <v>10</v>
      </c>
      <c r="AA7550">
        <v>2025</v>
      </c>
      <c r="AB7550" s="45">
        <v>58817</v>
      </c>
      <c r="AC7550" s="45">
        <v>58817</v>
      </c>
      <c r="AK7550" s="10"/>
    </row>
    <row r="7551" spans="1:37">
      <c r="A7551" t="s">
        <v>45</v>
      </c>
      <c r="B7551" t="s">
        <v>46</v>
      </c>
      <c r="C7551" t="s">
        <v>47</v>
      </c>
      <c r="D7551" t="s">
        <v>7963</v>
      </c>
      <c r="E7551" t="s">
        <v>88</v>
      </c>
      <c r="F7551" t="s">
        <v>79</v>
      </c>
      <c r="G7551" t="s">
        <v>51</v>
      </c>
      <c r="H7551" s="20" t="s">
        <v>52</v>
      </c>
      <c r="I7551" t="s">
        <v>53</v>
      </c>
      <c r="J7551" t="s">
        <v>54</v>
      </c>
      <c r="K7551">
        <v>3</v>
      </c>
      <c r="L7551" t="s">
        <v>55</v>
      </c>
      <c r="M7551" t="s">
        <v>77</v>
      </c>
      <c r="N7551" t="s">
        <v>89</v>
      </c>
      <c r="O7551" s="21" t="s">
        <v>58</v>
      </c>
      <c r="P7551" s="21" t="s">
        <v>119</v>
      </c>
      <c r="Q7551" s="20" t="s">
        <v>968</v>
      </c>
      <c r="R7551" s="21" t="s">
        <v>969</v>
      </c>
      <c r="S7551" s="35">
        <v>2</v>
      </c>
      <c r="T7551" s="22">
        <v>2</v>
      </c>
      <c r="U7551" s="20" t="s">
        <v>62</v>
      </c>
      <c r="V7551" s="20">
        <v>45932</v>
      </c>
      <c r="W7551" s="21">
        <v>10</v>
      </c>
      <c r="X7551" s="20">
        <v>45938</v>
      </c>
      <c r="Y7551" s="20">
        <v>45936</v>
      </c>
      <c r="Z7551" s="48">
        <v>10</v>
      </c>
      <c r="AA7551">
        <v>2025</v>
      </c>
      <c r="AB7551" s="45">
        <v>186649</v>
      </c>
      <c r="AC7551" s="45">
        <v>186649</v>
      </c>
      <c r="AK7551" s="10"/>
    </row>
    <row r="7552" spans="1:37">
      <c r="A7552" t="s">
        <v>45</v>
      </c>
      <c r="B7552" t="s">
        <v>46</v>
      </c>
      <c r="C7552" t="s">
        <v>47</v>
      </c>
      <c r="D7552" t="s">
        <v>7964</v>
      </c>
      <c r="E7552" t="s">
        <v>88</v>
      </c>
      <c r="F7552" t="s">
        <v>79</v>
      </c>
      <c r="G7552" t="s">
        <v>51</v>
      </c>
      <c r="H7552" s="20" t="s">
        <v>52</v>
      </c>
      <c r="I7552" t="s">
        <v>53</v>
      </c>
      <c r="J7552" t="s">
        <v>54</v>
      </c>
      <c r="K7552">
        <v>3</v>
      </c>
      <c r="L7552" t="s">
        <v>55</v>
      </c>
      <c r="M7552" t="s">
        <v>77</v>
      </c>
      <c r="N7552" t="s">
        <v>89</v>
      </c>
      <c r="O7552" s="21" t="s">
        <v>58</v>
      </c>
      <c r="P7552" s="21" t="s">
        <v>119</v>
      </c>
      <c r="Q7552" s="20" t="s">
        <v>939</v>
      </c>
      <c r="R7552" s="21" t="s">
        <v>940</v>
      </c>
      <c r="S7552" s="35">
        <v>1</v>
      </c>
      <c r="T7552" s="22">
        <v>1</v>
      </c>
      <c r="U7552" s="20" t="s">
        <v>62</v>
      </c>
      <c r="V7552" s="20">
        <v>45931</v>
      </c>
      <c r="W7552" s="21">
        <v>10</v>
      </c>
      <c r="X7552" s="20">
        <v>45938</v>
      </c>
      <c r="Y7552" s="20">
        <v>45936</v>
      </c>
      <c r="Z7552" s="48">
        <v>10</v>
      </c>
      <c r="AA7552">
        <v>2025</v>
      </c>
      <c r="AB7552" s="45">
        <v>93325</v>
      </c>
      <c r="AC7552" s="45">
        <v>93325</v>
      </c>
      <c r="AK7552" s="10"/>
    </row>
    <row r="7553" spans="1:37">
      <c r="A7553" t="s">
        <v>45</v>
      </c>
      <c r="B7553" t="s">
        <v>46</v>
      </c>
      <c r="C7553" t="s">
        <v>47</v>
      </c>
      <c r="D7553" t="s">
        <v>7965</v>
      </c>
      <c r="E7553" t="s">
        <v>88</v>
      </c>
      <c r="F7553" t="s">
        <v>79</v>
      </c>
      <c r="G7553" t="s">
        <v>51</v>
      </c>
      <c r="H7553" s="20" t="s">
        <v>52</v>
      </c>
      <c r="I7553" t="s">
        <v>53</v>
      </c>
      <c r="J7553" t="s">
        <v>54</v>
      </c>
      <c r="K7553">
        <v>3</v>
      </c>
      <c r="L7553" t="s">
        <v>55</v>
      </c>
      <c r="M7553" t="s">
        <v>77</v>
      </c>
      <c r="N7553" t="s">
        <v>89</v>
      </c>
      <c r="O7553" s="21" t="s">
        <v>58</v>
      </c>
      <c r="P7553" s="21" t="s">
        <v>119</v>
      </c>
      <c r="Q7553" s="20" t="s">
        <v>939</v>
      </c>
      <c r="R7553" s="21" t="s">
        <v>940</v>
      </c>
      <c r="S7553" s="35">
        <v>1</v>
      </c>
      <c r="T7553" s="22">
        <v>1</v>
      </c>
      <c r="U7553" s="20" t="s">
        <v>62</v>
      </c>
      <c r="V7553" s="20">
        <v>45932</v>
      </c>
      <c r="W7553" s="21">
        <v>10</v>
      </c>
      <c r="X7553" s="20">
        <v>45939</v>
      </c>
      <c r="Y7553" s="20">
        <v>45936</v>
      </c>
      <c r="Z7553" s="48">
        <v>10</v>
      </c>
      <c r="AA7553">
        <v>2025</v>
      </c>
      <c r="AB7553" s="45">
        <v>93325</v>
      </c>
      <c r="AC7553" s="45">
        <v>93325</v>
      </c>
      <c r="AK7553" s="10"/>
    </row>
    <row r="7554" spans="1:37">
      <c r="A7554" t="s">
        <v>45</v>
      </c>
      <c r="B7554" t="s">
        <v>46</v>
      </c>
      <c r="C7554" t="s">
        <v>47</v>
      </c>
      <c r="D7554" t="s">
        <v>7966</v>
      </c>
      <c r="E7554" t="s">
        <v>88</v>
      </c>
      <c r="F7554" t="s">
        <v>79</v>
      </c>
      <c r="G7554" t="s">
        <v>51</v>
      </c>
      <c r="H7554" s="20" t="s">
        <v>52</v>
      </c>
      <c r="I7554" t="s">
        <v>53</v>
      </c>
      <c r="J7554" t="s">
        <v>54</v>
      </c>
      <c r="K7554">
        <v>3</v>
      </c>
      <c r="L7554" t="s">
        <v>55</v>
      </c>
      <c r="M7554" t="s">
        <v>77</v>
      </c>
      <c r="N7554" t="s">
        <v>89</v>
      </c>
      <c r="O7554" s="21" t="s">
        <v>58</v>
      </c>
      <c r="P7554" s="21" t="s">
        <v>119</v>
      </c>
      <c r="Q7554" s="20" t="s">
        <v>6247</v>
      </c>
      <c r="R7554" s="21" t="s">
        <v>6248</v>
      </c>
      <c r="S7554" s="35">
        <v>1</v>
      </c>
      <c r="T7554" s="22">
        <v>1</v>
      </c>
      <c r="U7554" s="20" t="s">
        <v>62</v>
      </c>
      <c r="V7554" s="20">
        <v>45932</v>
      </c>
      <c r="W7554" s="21">
        <v>10</v>
      </c>
      <c r="X7554" s="20">
        <v>45938</v>
      </c>
      <c r="Y7554" s="20">
        <v>45933</v>
      </c>
      <c r="Z7554" s="48">
        <v>10</v>
      </c>
      <c r="AA7554">
        <v>2025</v>
      </c>
      <c r="AB7554" s="45">
        <v>74995</v>
      </c>
      <c r="AC7554" s="45">
        <v>74995</v>
      </c>
      <c r="AK7554" s="10"/>
    </row>
    <row r="7555" spans="1:37">
      <c r="A7555" t="s">
        <v>45</v>
      </c>
      <c r="B7555" t="s">
        <v>46</v>
      </c>
      <c r="C7555" t="s">
        <v>47</v>
      </c>
      <c r="D7555" t="s">
        <v>7967</v>
      </c>
      <c r="E7555" t="s">
        <v>88</v>
      </c>
      <c r="F7555" t="s">
        <v>79</v>
      </c>
      <c r="G7555" t="s">
        <v>51</v>
      </c>
      <c r="H7555" s="20" t="s">
        <v>52</v>
      </c>
      <c r="I7555" t="s">
        <v>53</v>
      </c>
      <c r="J7555" t="s">
        <v>54</v>
      </c>
      <c r="K7555">
        <v>3</v>
      </c>
      <c r="L7555" t="s">
        <v>55</v>
      </c>
      <c r="M7555" t="s">
        <v>56</v>
      </c>
      <c r="N7555" t="s">
        <v>57</v>
      </c>
      <c r="O7555" s="21" t="s">
        <v>58</v>
      </c>
      <c r="P7555" s="21" t="s">
        <v>64</v>
      </c>
      <c r="Q7555" s="20" t="s">
        <v>385</v>
      </c>
      <c r="R7555" s="21" t="s">
        <v>386</v>
      </c>
      <c r="S7555" s="35">
        <v>1</v>
      </c>
      <c r="T7555" s="22">
        <v>1</v>
      </c>
      <c r="U7555" s="20" t="s">
        <v>62</v>
      </c>
      <c r="V7555" s="20">
        <v>45932</v>
      </c>
      <c r="W7555" s="21">
        <v>10</v>
      </c>
      <c r="X7555" s="20">
        <v>45938</v>
      </c>
      <c r="Y7555" s="20">
        <v>45936</v>
      </c>
      <c r="Z7555" s="48">
        <v>10</v>
      </c>
      <c r="AA7555">
        <v>2025</v>
      </c>
      <c r="AB7555" s="45">
        <v>48743</v>
      </c>
      <c r="AC7555" s="45">
        <v>48743</v>
      </c>
      <c r="AK7555" s="10"/>
    </row>
    <row r="7556" spans="1:37">
      <c r="A7556" t="s">
        <v>45</v>
      </c>
      <c r="B7556" t="s">
        <v>46</v>
      </c>
      <c r="C7556" t="s">
        <v>47</v>
      </c>
      <c r="D7556" t="s">
        <v>7968</v>
      </c>
      <c r="E7556" t="s">
        <v>88</v>
      </c>
      <c r="F7556" t="s">
        <v>79</v>
      </c>
      <c r="G7556" t="s">
        <v>51</v>
      </c>
      <c r="H7556" s="20" t="s">
        <v>52</v>
      </c>
      <c r="I7556" t="s">
        <v>53</v>
      </c>
      <c r="J7556" t="s">
        <v>54</v>
      </c>
      <c r="K7556">
        <v>3</v>
      </c>
      <c r="L7556" t="s">
        <v>55</v>
      </c>
      <c r="M7556" t="s">
        <v>77</v>
      </c>
      <c r="N7556" t="s">
        <v>89</v>
      </c>
      <c r="O7556" s="21" t="s">
        <v>58</v>
      </c>
      <c r="P7556" s="21" t="s">
        <v>90</v>
      </c>
      <c r="Q7556" s="20" t="s">
        <v>191</v>
      </c>
      <c r="R7556" s="21" t="s">
        <v>192</v>
      </c>
      <c r="S7556" s="35">
        <v>1</v>
      </c>
      <c r="T7556" s="22">
        <v>1</v>
      </c>
      <c r="U7556" s="20" t="s">
        <v>62</v>
      </c>
      <c r="V7556" s="20">
        <v>45933</v>
      </c>
      <c r="W7556" s="21">
        <v>10</v>
      </c>
      <c r="X7556" s="20">
        <v>45940</v>
      </c>
      <c r="Y7556" s="20">
        <v>45936</v>
      </c>
      <c r="Z7556" s="48">
        <v>10</v>
      </c>
      <c r="AA7556">
        <v>2025</v>
      </c>
      <c r="AB7556" s="45">
        <v>106656</v>
      </c>
      <c r="AC7556" s="45">
        <v>106656</v>
      </c>
      <c r="AK7556" s="10"/>
    </row>
    <row r="7557" spans="1:37">
      <c r="A7557" t="s">
        <v>45</v>
      </c>
      <c r="B7557" t="s">
        <v>46</v>
      </c>
      <c r="C7557" t="s">
        <v>47</v>
      </c>
      <c r="D7557" t="s">
        <v>7969</v>
      </c>
      <c r="E7557" t="s">
        <v>88</v>
      </c>
      <c r="F7557" t="s">
        <v>79</v>
      </c>
      <c r="G7557" t="s">
        <v>51</v>
      </c>
      <c r="H7557" s="20" t="s">
        <v>52</v>
      </c>
      <c r="I7557" t="s">
        <v>53</v>
      </c>
      <c r="J7557" t="s">
        <v>54</v>
      </c>
      <c r="K7557">
        <v>3</v>
      </c>
      <c r="L7557" t="s">
        <v>55</v>
      </c>
      <c r="M7557" t="s">
        <v>56</v>
      </c>
      <c r="N7557" t="s">
        <v>57</v>
      </c>
      <c r="O7557" s="21" t="s">
        <v>58</v>
      </c>
      <c r="P7557" s="21" t="s">
        <v>64</v>
      </c>
      <c r="Q7557" s="20" t="s">
        <v>227</v>
      </c>
      <c r="R7557" s="21" t="s">
        <v>228</v>
      </c>
      <c r="S7557" s="35">
        <v>1</v>
      </c>
      <c r="T7557" s="22">
        <v>1</v>
      </c>
      <c r="U7557" s="20" t="s">
        <v>62</v>
      </c>
      <c r="V7557" s="20">
        <v>45933</v>
      </c>
      <c r="W7557" s="21">
        <v>10</v>
      </c>
      <c r="X7557" s="20">
        <v>45943</v>
      </c>
      <c r="Y7557" s="20">
        <v>45938</v>
      </c>
      <c r="Z7557" s="48">
        <v>10</v>
      </c>
      <c r="AA7557">
        <v>2025</v>
      </c>
      <c r="AB7557" s="45">
        <v>28117</v>
      </c>
      <c r="AC7557" s="45">
        <v>28117</v>
      </c>
      <c r="AK7557" s="10"/>
    </row>
    <row r="7558" spans="1:37">
      <c r="A7558" t="s">
        <v>45</v>
      </c>
      <c r="B7558" t="s">
        <v>46</v>
      </c>
      <c r="C7558" t="s">
        <v>47</v>
      </c>
      <c r="D7558" t="s">
        <v>7970</v>
      </c>
      <c r="E7558" t="s">
        <v>88</v>
      </c>
      <c r="F7558" t="s">
        <v>79</v>
      </c>
      <c r="G7558" t="s">
        <v>51</v>
      </c>
      <c r="H7558" s="20" t="s">
        <v>52</v>
      </c>
      <c r="I7558" t="s">
        <v>53</v>
      </c>
      <c r="J7558" t="s">
        <v>54</v>
      </c>
      <c r="K7558">
        <v>3</v>
      </c>
      <c r="L7558" t="s">
        <v>55</v>
      </c>
      <c r="M7558" t="s">
        <v>56</v>
      </c>
      <c r="N7558" t="s">
        <v>57</v>
      </c>
      <c r="O7558" s="21" t="s">
        <v>58</v>
      </c>
      <c r="P7558" s="21" t="s">
        <v>207</v>
      </c>
      <c r="Q7558" s="20" t="s">
        <v>950</v>
      </c>
      <c r="R7558" s="21" t="s">
        <v>951</v>
      </c>
      <c r="S7558" s="35">
        <v>1</v>
      </c>
      <c r="T7558" s="22">
        <v>1</v>
      </c>
      <c r="U7558" s="20" t="s">
        <v>62</v>
      </c>
      <c r="V7558" s="20">
        <v>45933</v>
      </c>
      <c r="W7558" s="21">
        <v>10</v>
      </c>
      <c r="X7558" s="20">
        <v>45940</v>
      </c>
      <c r="Y7558" s="20">
        <v>45938</v>
      </c>
      <c r="Z7558" s="48">
        <v>10</v>
      </c>
      <c r="AA7558">
        <v>2025</v>
      </c>
      <c r="AB7558" s="45">
        <v>63327</v>
      </c>
      <c r="AC7558" s="45">
        <v>63327</v>
      </c>
      <c r="AK7558" s="10"/>
    </row>
    <row r="7559" spans="1:37">
      <c r="A7559" t="s">
        <v>45</v>
      </c>
      <c r="B7559" t="s">
        <v>46</v>
      </c>
      <c r="C7559" t="s">
        <v>47</v>
      </c>
      <c r="D7559" t="s">
        <v>7971</v>
      </c>
      <c r="E7559" t="s">
        <v>88</v>
      </c>
      <c r="F7559" t="s">
        <v>79</v>
      </c>
      <c r="G7559" t="s">
        <v>51</v>
      </c>
      <c r="H7559" s="20" t="s">
        <v>52</v>
      </c>
      <c r="I7559" t="s">
        <v>53</v>
      </c>
      <c r="J7559" t="s">
        <v>54</v>
      </c>
      <c r="K7559">
        <v>3</v>
      </c>
      <c r="L7559" t="s">
        <v>55</v>
      </c>
      <c r="M7559" t="s">
        <v>77</v>
      </c>
      <c r="N7559" t="s">
        <v>89</v>
      </c>
      <c r="O7559" s="21" t="s">
        <v>58</v>
      </c>
      <c r="P7559" s="21" t="s">
        <v>119</v>
      </c>
      <c r="Q7559" s="20" t="s">
        <v>6247</v>
      </c>
      <c r="R7559" s="21" t="s">
        <v>6248</v>
      </c>
      <c r="S7559" s="35">
        <v>1</v>
      </c>
      <c r="T7559" s="22">
        <v>1</v>
      </c>
      <c r="U7559" s="20" t="s">
        <v>62</v>
      </c>
      <c r="V7559" s="20">
        <v>45933</v>
      </c>
      <c r="W7559" s="21">
        <v>10</v>
      </c>
      <c r="X7559" s="20">
        <v>45944</v>
      </c>
      <c r="Y7559" s="20">
        <v>45938</v>
      </c>
      <c r="Z7559" s="48">
        <v>10</v>
      </c>
      <c r="AA7559">
        <v>2025</v>
      </c>
      <c r="AB7559" s="45">
        <v>74995</v>
      </c>
      <c r="AC7559" s="45">
        <v>74995</v>
      </c>
      <c r="AK7559" s="10"/>
    </row>
    <row r="7560" spans="1:37">
      <c r="A7560" t="s">
        <v>45</v>
      </c>
      <c r="B7560" t="s">
        <v>46</v>
      </c>
      <c r="C7560" t="s">
        <v>47</v>
      </c>
      <c r="D7560" t="s">
        <v>7972</v>
      </c>
      <c r="E7560" t="s">
        <v>88</v>
      </c>
      <c r="F7560" t="s">
        <v>79</v>
      </c>
      <c r="G7560" t="s">
        <v>51</v>
      </c>
      <c r="H7560" s="20" t="s">
        <v>52</v>
      </c>
      <c r="I7560" t="s">
        <v>53</v>
      </c>
      <c r="J7560" t="s">
        <v>54</v>
      </c>
      <c r="K7560">
        <v>3</v>
      </c>
      <c r="L7560" t="s">
        <v>55</v>
      </c>
      <c r="M7560" t="s">
        <v>56</v>
      </c>
      <c r="N7560" t="s">
        <v>57</v>
      </c>
      <c r="O7560" s="21" t="s">
        <v>58</v>
      </c>
      <c r="P7560" s="21" t="s">
        <v>64</v>
      </c>
      <c r="Q7560" s="20" t="s">
        <v>230</v>
      </c>
      <c r="R7560" s="21" t="s">
        <v>231</v>
      </c>
      <c r="S7560" s="35">
        <v>1</v>
      </c>
      <c r="T7560" s="22">
        <v>1</v>
      </c>
      <c r="U7560" s="20" t="s">
        <v>62</v>
      </c>
      <c r="V7560" s="20">
        <v>45933</v>
      </c>
      <c r="W7560" s="21">
        <v>10</v>
      </c>
      <c r="X7560" s="20">
        <v>45943</v>
      </c>
      <c r="Y7560" s="20">
        <v>45938</v>
      </c>
      <c r="Z7560" s="48">
        <v>10</v>
      </c>
      <c r="AA7560">
        <v>2025</v>
      </c>
      <c r="AB7560" s="45">
        <v>58817</v>
      </c>
      <c r="AC7560" s="45">
        <v>58817</v>
      </c>
      <c r="AK7560" s="10"/>
    </row>
    <row r="7561" spans="1:37">
      <c r="A7561" t="s">
        <v>45</v>
      </c>
      <c r="B7561" t="s">
        <v>46</v>
      </c>
      <c r="C7561" t="s">
        <v>47</v>
      </c>
      <c r="D7561" t="s">
        <v>7973</v>
      </c>
      <c r="E7561" t="s">
        <v>88</v>
      </c>
      <c r="F7561" t="s">
        <v>79</v>
      </c>
      <c r="G7561" t="s">
        <v>51</v>
      </c>
      <c r="H7561" s="20" t="s">
        <v>52</v>
      </c>
      <c r="I7561" t="s">
        <v>53</v>
      </c>
      <c r="J7561" t="s">
        <v>54</v>
      </c>
      <c r="K7561">
        <v>3</v>
      </c>
      <c r="L7561" t="s">
        <v>55</v>
      </c>
      <c r="M7561" t="s">
        <v>77</v>
      </c>
      <c r="N7561" t="s">
        <v>89</v>
      </c>
      <c r="O7561" s="21" t="s">
        <v>58</v>
      </c>
      <c r="P7561" s="21" t="s">
        <v>150</v>
      </c>
      <c r="Q7561" s="20" t="s">
        <v>6984</v>
      </c>
      <c r="R7561" s="21" t="s">
        <v>6985</v>
      </c>
      <c r="S7561" s="35">
        <v>1</v>
      </c>
      <c r="T7561" s="22">
        <v>1</v>
      </c>
      <c r="U7561" s="20" t="s">
        <v>62</v>
      </c>
      <c r="V7561" s="20">
        <v>45931</v>
      </c>
      <c r="W7561" s="21">
        <v>10</v>
      </c>
      <c r="X7561" s="20">
        <v>45939</v>
      </c>
      <c r="Y7561" s="20">
        <v>45936</v>
      </c>
      <c r="Z7561" s="48">
        <v>10</v>
      </c>
      <c r="AA7561">
        <v>2025</v>
      </c>
      <c r="AB7561" s="45">
        <v>149993</v>
      </c>
      <c r="AC7561" s="45">
        <v>149993</v>
      </c>
      <c r="AK7561" s="10"/>
    </row>
    <row r="7562" spans="1:37">
      <c r="A7562" t="s">
        <v>45</v>
      </c>
      <c r="B7562" t="s">
        <v>46</v>
      </c>
      <c r="C7562" t="s">
        <v>47</v>
      </c>
      <c r="D7562" t="s">
        <v>7974</v>
      </c>
      <c r="E7562" t="s">
        <v>88</v>
      </c>
      <c r="F7562" t="s">
        <v>79</v>
      </c>
      <c r="G7562" t="s">
        <v>51</v>
      </c>
      <c r="H7562" s="20" t="s">
        <v>52</v>
      </c>
      <c r="I7562" t="s">
        <v>53</v>
      </c>
      <c r="J7562" t="s">
        <v>54</v>
      </c>
      <c r="K7562">
        <v>3</v>
      </c>
      <c r="L7562" t="s">
        <v>55</v>
      </c>
      <c r="M7562" t="s">
        <v>77</v>
      </c>
      <c r="N7562" t="s">
        <v>89</v>
      </c>
      <c r="O7562" s="21" t="s">
        <v>58</v>
      </c>
      <c r="P7562" s="21" t="s">
        <v>366</v>
      </c>
      <c r="Q7562" s="20" t="s">
        <v>531</v>
      </c>
      <c r="R7562" s="21" t="s">
        <v>532</v>
      </c>
      <c r="S7562" s="35">
        <v>1</v>
      </c>
      <c r="T7562" s="22">
        <v>1</v>
      </c>
      <c r="U7562" s="20" t="s">
        <v>62</v>
      </c>
      <c r="V7562" s="20">
        <v>45936</v>
      </c>
      <c r="W7562" s="21">
        <v>10</v>
      </c>
      <c r="X7562" s="20">
        <v>45943</v>
      </c>
      <c r="Y7562" s="20">
        <v>45940</v>
      </c>
      <c r="Z7562" s="48">
        <v>10</v>
      </c>
      <c r="AA7562">
        <v>2025</v>
      </c>
      <c r="AB7562" s="45">
        <v>43327</v>
      </c>
      <c r="AC7562" s="45">
        <v>43327</v>
      </c>
      <c r="AK7562" s="10"/>
    </row>
    <row r="7563" spans="1:37">
      <c r="A7563" t="s">
        <v>45</v>
      </c>
      <c r="B7563" t="s">
        <v>46</v>
      </c>
      <c r="C7563" t="s">
        <v>47</v>
      </c>
      <c r="D7563" t="s">
        <v>7975</v>
      </c>
      <c r="E7563" t="s">
        <v>88</v>
      </c>
      <c r="F7563" t="s">
        <v>79</v>
      </c>
      <c r="G7563" t="s">
        <v>51</v>
      </c>
      <c r="H7563" s="20" t="s">
        <v>52</v>
      </c>
      <c r="I7563" t="s">
        <v>53</v>
      </c>
      <c r="J7563" t="s">
        <v>54</v>
      </c>
      <c r="K7563">
        <v>3</v>
      </c>
      <c r="L7563" t="s">
        <v>55</v>
      </c>
      <c r="M7563" t="s">
        <v>56</v>
      </c>
      <c r="N7563" t="s">
        <v>57</v>
      </c>
      <c r="O7563" s="21" t="s">
        <v>58</v>
      </c>
      <c r="P7563" s="21" t="s">
        <v>64</v>
      </c>
      <c r="Q7563" s="20" t="s">
        <v>436</v>
      </c>
      <c r="R7563" s="21" t="s">
        <v>437</v>
      </c>
      <c r="S7563" s="35">
        <v>1</v>
      </c>
      <c r="T7563" s="22">
        <v>1</v>
      </c>
      <c r="U7563" s="20" t="s">
        <v>62</v>
      </c>
      <c r="V7563" s="20">
        <v>45936</v>
      </c>
      <c r="W7563" s="21">
        <v>10</v>
      </c>
      <c r="X7563" s="20">
        <v>45944</v>
      </c>
      <c r="Y7563" s="20">
        <v>45938</v>
      </c>
      <c r="Z7563" s="48">
        <v>10</v>
      </c>
      <c r="AA7563">
        <v>2025</v>
      </c>
      <c r="AB7563" s="45">
        <v>46660</v>
      </c>
      <c r="AC7563" s="45">
        <v>46660</v>
      </c>
      <c r="AK7563" s="10"/>
    </row>
    <row r="7564" spans="1:37">
      <c r="A7564" t="s">
        <v>45</v>
      </c>
      <c r="B7564" t="s">
        <v>46</v>
      </c>
      <c r="C7564" t="s">
        <v>47</v>
      </c>
      <c r="D7564" t="s">
        <v>7976</v>
      </c>
      <c r="E7564" t="s">
        <v>88</v>
      </c>
      <c r="F7564" t="s">
        <v>79</v>
      </c>
      <c r="G7564" t="s">
        <v>51</v>
      </c>
      <c r="H7564" s="20" t="s">
        <v>52</v>
      </c>
      <c r="I7564" t="s">
        <v>53</v>
      </c>
      <c r="J7564" t="s">
        <v>54</v>
      </c>
      <c r="K7564">
        <v>3</v>
      </c>
      <c r="L7564" t="s">
        <v>55</v>
      </c>
      <c r="M7564" t="s">
        <v>77</v>
      </c>
      <c r="N7564" t="s">
        <v>89</v>
      </c>
      <c r="O7564" s="21" t="s">
        <v>58</v>
      </c>
      <c r="P7564" s="21" t="s">
        <v>119</v>
      </c>
      <c r="Q7564" s="20" t="s">
        <v>821</v>
      </c>
      <c r="R7564" s="21" t="s">
        <v>822</v>
      </c>
      <c r="S7564" s="35">
        <v>1</v>
      </c>
      <c r="T7564" s="22">
        <v>1</v>
      </c>
      <c r="U7564" s="20" t="s">
        <v>62</v>
      </c>
      <c r="V7564" s="20">
        <v>45936</v>
      </c>
      <c r="W7564" s="21">
        <v>10</v>
      </c>
      <c r="X7564" s="20">
        <v>45943</v>
      </c>
      <c r="Y7564" s="20">
        <v>45938</v>
      </c>
      <c r="Z7564" s="48">
        <v>10</v>
      </c>
      <c r="AA7564">
        <v>2025</v>
      </c>
      <c r="AB7564" s="45">
        <v>92854</v>
      </c>
      <c r="AC7564" s="45">
        <v>92854</v>
      </c>
      <c r="AK7564" s="10"/>
    </row>
    <row r="7565" spans="1:37">
      <c r="A7565" t="s">
        <v>45</v>
      </c>
      <c r="B7565" t="s">
        <v>46</v>
      </c>
      <c r="C7565" t="s">
        <v>47</v>
      </c>
      <c r="D7565" t="s">
        <v>7977</v>
      </c>
      <c r="E7565" t="s">
        <v>88</v>
      </c>
      <c r="F7565" t="s">
        <v>79</v>
      </c>
      <c r="G7565" t="s">
        <v>51</v>
      </c>
      <c r="H7565" s="20" t="s">
        <v>52</v>
      </c>
      <c r="I7565" t="s">
        <v>53</v>
      </c>
      <c r="J7565" t="s">
        <v>54</v>
      </c>
      <c r="K7565">
        <v>3</v>
      </c>
      <c r="L7565" t="s">
        <v>55</v>
      </c>
      <c r="M7565" t="s">
        <v>77</v>
      </c>
      <c r="N7565" t="s">
        <v>89</v>
      </c>
      <c r="O7565" s="21" t="s">
        <v>58</v>
      </c>
      <c r="P7565" s="21" t="s">
        <v>119</v>
      </c>
      <c r="Q7565" s="20" t="s">
        <v>6539</v>
      </c>
      <c r="R7565" s="21" t="s">
        <v>6540</v>
      </c>
      <c r="S7565" s="35">
        <v>1</v>
      </c>
      <c r="T7565" s="22">
        <v>1</v>
      </c>
      <c r="U7565" s="20" t="s">
        <v>62</v>
      </c>
      <c r="V7565" s="20">
        <v>45936</v>
      </c>
      <c r="W7565" s="21">
        <v>10</v>
      </c>
      <c r="X7565" s="20">
        <v>45944</v>
      </c>
      <c r="Y7565" s="20">
        <v>45938</v>
      </c>
      <c r="Z7565" s="48">
        <v>10</v>
      </c>
      <c r="AA7565">
        <v>2025</v>
      </c>
      <c r="AB7565" s="45">
        <v>73565</v>
      </c>
      <c r="AC7565" s="45">
        <v>73565</v>
      </c>
      <c r="AK7565" s="10"/>
    </row>
    <row r="7566" spans="1:37">
      <c r="A7566" t="s">
        <v>45</v>
      </c>
      <c r="B7566" t="s">
        <v>46</v>
      </c>
      <c r="C7566" t="s">
        <v>47</v>
      </c>
      <c r="D7566" t="s">
        <v>7978</v>
      </c>
      <c r="E7566" t="s">
        <v>88</v>
      </c>
      <c r="F7566" t="s">
        <v>79</v>
      </c>
      <c r="G7566" t="s">
        <v>51</v>
      </c>
      <c r="H7566" s="20" t="s">
        <v>52</v>
      </c>
      <c r="I7566" t="s">
        <v>53</v>
      </c>
      <c r="J7566" t="s">
        <v>54</v>
      </c>
      <c r="K7566">
        <v>3</v>
      </c>
      <c r="L7566" t="s">
        <v>55</v>
      </c>
      <c r="M7566" t="s">
        <v>56</v>
      </c>
      <c r="N7566" t="s">
        <v>57</v>
      </c>
      <c r="O7566" s="21" t="s">
        <v>58</v>
      </c>
      <c r="P7566" s="21" t="s">
        <v>64</v>
      </c>
      <c r="Q7566" s="20" t="s">
        <v>807</v>
      </c>
      <c r="R7566" s="21" t="s">
        <v>808</v>
      </c>
      <c r="S7566" s="35">
        <v>1</v>
      </c>
      <c r="T7566" s="22">
        <v>1</v>
      </c>
      <c r="U7566" s="20" t="s">
        <v>62</v>
      </c>
      <c r="V7566" s="20">
        <v>45936</v>
      </c>
      <c r="W7566" s="21">
        <v>10</v>
      </c>
      <c r="X7566" s="20">
        <v>45943</v>
      </c>
      <c r="Y7566" s="20">
        <v>45938</v>
      </c>
      <c r="Z7566" s="48">
        <v>10</v>
      </c>
      <c r="AA7566">
        <v>2025</v>
      </c>
      <c r="AB7566" s="45">
        <v>96666</v>
      </c>
      <c r="AC7566" s="45">
        <v>96666</v>
      </c>
      <c r="AK7566" s="10"/>
    </row>
    <row r="7567" spans="1:37">
      <c r="A7567" t="s">
        <v>45</v>
      </c>
      <c r="B7567" t="s">
        <v>46</v>
      </c>
      <c r="C7567" t="s">
        <v>47</v>
      </c>
      <c r="D7567" t="s">
        <v>7979</v>
      </c>
      <c r="E7567" t="s">
        <v>88</v>
      </c>
      <c r="F7567" t="s">
        <v>79</v>
      </c>
      <c r="G7567" t="s">
        <v>51</v>
      </c>
      <c r="H7567" s="20" t="s">
        <v>52</v>
      </c>
      <c r="I7567" t="s">
        <v>53</v>
      </c>
      <c r="J7567" t="s">
        <v>54</v>
      </c>
      <c r="K7567">
        <v>3</v>
      </c>
      <c r="L7567" t="s">
        <v>55</v>
      </c>
      <c r="M7567" t="s">
        <v>56</v>
      </c>
      <c r="N7567" t="s">
        <v>57</v>
      </c>
      <c r="O7567" s="21" t="s">
        <v>58</v>
      </c>
      <c r="P7567" s="21" t="s">
        <v>64</v>
      </c>
      <c r="Q7567" s="20" t="s">
        <v>224</v>
      </c>
      <c r="R7567" s="21" t="s">
        <v>225</v>
      </c>
      <c r="S7567" s="35">
        <v>1</v>
      </c>
      <c r="T7567" s="22">
        <v>1</v>
      </c>
      <c r="U7567" s="20" t="s">
        <v>62</v>
      </c>
      <c r="V7567" s="20">
        <v>45931</v>
      </c>
      <c r="W7567" s="21">
        <v>10</v>
      </c>
      <c r="X7567" s="20">
        <v>45954</v>
      </c>
      <c r="Y7567" s="20">
        <v>45936</v>
      </c>
      <c r="Z7567" s="48">
        <v>10</v>
      </c>
      <c r="AA7567">
        <v>2025</v>
      </c>
      <c r="AB7567" s="45">
        <v>129405</v>
      </c>
      <c r="AC7567" s="45">
        <v>129405</v>
      </c>
      <c r="AK7567" s="10"/>
    </row>
    <row r="7568" spans="1:37">
      <c r="A7568" t="s">
        <v>45</v>
      </c>
      <c r="B7568" t="s">
        <v>46</v>
      </c>
      <c r="C7568" t="s">
        <v>47</v>
      </c>
      <c r="D7568" t="s">
        <v>7980</v>
      </c>
      <c r="E7568" t="s">
        <v>88</v>
      </c>
      <c r="F7568" t="s">
        <v>79</v>
      </c>
      <c r="G7568" t="s">
        <v>51</v>
      </c>
      <c r="H7568" s="20" t="s">
        <v>52</v>
      </c>
      <c r="I7568" t="s">
        <v>53</v>
      </c>
      <c r="J7568" t="s">
        <v>54</v>
      </c>
      <c r="K7568">
        <v>3</v>
      </c>
      <c r="L7568" t="s">
        <v>55</v>
      </c>
      <c r="M7568" t="s">
        <v>56</v>
      </c>
      <c r="N7568" t="s">
        <v>57</v>
      </c>
      <c r="O7568" s="21" t="s">
        <v>58</v>
      </c>
      <c r="P7568" s="21" t="s">
        <v>133</v>
      </c>
      <c r="Q7568" s="20" t="s">
        <v>134</v>
      </c>
      <c r="R7568" s="21" t="s">
        <v>135</v>
      </c>
      <c r="S7568" s="35">
        <v>1</v>
      </c>
      <c r="T7568" s="22">
        <v>1</v>
      </c>
      <c r="U7568" s="20" t="s">
        <v>62</v>
      </c>
      <c r="V7568" s="20">
        <v>45932</v>
      </c>
      <c r="W7568" s="21">
        <v>10</v>
      </c>
      <c r="X7568" s="20">
        <v>45940</v>
      </c>
      <c r="Y7568" s="20">
        <v>45936</v>
      </c>
      <c r="Z7568" s="48">
        <v>10</v>
      </c>
      <c r="AA7568">
        <v>2025</v>
      </c>
      <c r="AB7568" s="45">
        <v>31245</v>
      </c>
      <c r="AC7568" s="45">
        <v>31245</v>
      </c>
      <c r="AK7568" s="10"/>
    </row>
    <row r="7569" spans="1:37">
      <c r="A7569" t="s">
        <v>45</v>
      </c>
      <c r="B7569" t="s">
        <v>46</v>
      </c>
      <c r="C7569" t="s">
        <v>47</v>
      </c>
      <c r="D7569" t="s">
        <v>7981</v>
      </c>
      <c r="E7569" t="s">
        <v>88</v>
      </c>
      <c r="F7569" t="s">
        <v>79</v>
      </c>
      <c r="G7569" t="s">
        <v>51</v>
      </c>
      <c r="H7569" s="20" t="s">
        <v>52</v>
      </c>
      <c r="I7569" t="s">
        <v>53</v>
      </c>
      <c r="J7569" t="s">
        <v>54</v>
      </c>
      <c r="K7569">
        <v>3</v>
      </c>
      <c r="L7569" t="s">
        <v>55</v>
      </c>
      <c r="M7569" t="s">
        <v>77</v>
      </c>
      <c r="N7569" t="s">
        <v>89</v>
      </c>
      <c r="O7569" s="21" t="s">
        <v>58</v>
      </c>
      <c r="P7569" s="21" t="s">
        <v>4700</v>
      </c>
      <c r="Q7569" s="20" t="s">
        <v>4701</v>
      </c>
      <c r="R7569" s="21" t="s">
        <v>4702</v>
      </c>
      <c r="S7569" s="35">
        <v>1</v>
      </c>
      <c r="T7569" s="22">
        <v>1</v>
      </c>
      <c r="U7569" s="20" t="s">
        <v>62</v>
      </c>
      <c r="V7569" s="20">
        <v>45936</v>
      </c>
      <c r="W7569" s="21">
        <v>10</v>
      </c>
      <c r="X7569" s="20">
        <v>45943</v>
      </c>
      <c r="Y7569" s="20">
        <v>45938</v>
      </c>
      <c r="Z7569" s="48">
        <v>10</v>
      </c>
      <c r="AA7569">
        <v>2025</v>
      </c>
      <c r="AB7569" s="45">
        <v>123327</v>
      </c>
      <c r="AC7569" s="45">
        <v>123327</v>
      </c>
      <c r="AK7569" s="10"/>
    </row>
    <row r="7570" spans="1:37">
      <c r="A7570" t="s">
        <v>45</v>
      </c>
      <c r="B7570" t="s">
        <v>46</v>
      </c>
      <c r="C7570" t="s">
        <v>47</v>
      </c>
      <c r="D7570" t="s">
        <v>7982</v>
      </c>
      <c r="E7570" t="s">
        <v>88</v>
      </c>
      <c r="F7570" t="s">
        <v>79</v>
      </c>
      <c r="G7570" t="s">
        <v>51</v>
      </c>
      <c r="H7570" s="20" t="s">
        <v>52</v>
      </c>
      <c r="I7570" t="s">
        <v>53</v>
      </c>
      <c r="J7570" t="s">
        <v>54</v>
      </c>
      <c r="K7570">
        <v>3</v>
      </c>
      <c r="L7570" t="s">
        <v>55</v>
      </c>
      <c r="M7570" t="s">
        <v>77</v>
      </c>
      <c r="N7570" t="s">
        <v>89</v>
      </c>
      <c r="O7570" s="21" t="s">
        <v>58</v>
      </c>
      <c r="P7570" s="21" t="s">
        <v>90</v>
      </c>
      <c r="Q7570" s="20" t="s">
        <v>191</v>
      </c>
      <c r="R7570" s="21" t="s">
        <v>192</v>
      </c>
      <c r="S7570" s="35">
        <v>1</v>
      </c>
      <c r="T7570" s="22">
        <v>1</v>
      </c>
      <c r="U7570" s="20" t="s">
        <v>62</v>
      </c>
      <c r="V7570" s="20">
        <v>45936</v>
      </c>
      <c r="W7570" s="21">
        <v>10</v>
      </c>
      <c r="X7570" s="20">
        <v>45943</v>
      </c>
      <c r="Y7570" s="20">
        <v>45938</v>
      </c>
      <c r="Z7570" s="48">
        <v>10</v>
      </c>
      <c r="AA7570">
        <v>2025</v>
      </c>
      <c r="AB7570" s="45">
        <v>103563</v>
      </c>
      <c r="AC7570" s="45">
        <v>103563</v>
      </c>
      <c r="AK7570" s="10"/>
    </row>
    <row r="7571" spans="1:37">
      <c r="A7571" t="s">
        <v>45</v>
      </c>
      <c r="B7571" t="s">
        <v>46</v>
      </c>
      <c r="C7571" t="s">
        <v>47</v>
      </c>
      <c r="D7571" t="s">
        <v>7983</v>
      </c>
      <c r="E7571" t="s">
        <v>88</v>
      </c>
      <c r="F7571" t="s">
        <v>79</v>
      </c>
      <c r="G7571" t="s">
        <v>51</v>
      </c>
      <c r="H7571" s="20" t="s">
        <v>52</v>
      </c>
      <c r="I7571" t="s">
        <v>53</v>
      </c>
      <c r="J7571" t="s">
        <v>54</v>
      </c>
      <c r="K7571">
        <v>3</v>
      </c>
      <c r="L7571" t="s">
        <v>55</v>
      </c>
      <c r="M7571" t="s">
        <v>77</v>
      </c>
      <c r="N7571" t="s">
        <v>89</v>
      </c>
      <c r="O7571" s="21" t="s">
        <v>58</v>
      </c>
      <c r="P7571" s="21" t="s">
        <v>97</v>
      </c>
      <c r="Q7571" s="20" t="s">
        <v>108</v>
      </c>
      <c r="R7571" s="21" t="s">
        <v>3798</v>
      </c>
      <c r="S7571" s="35">
        <v>1</v>
      </c>
      <c r="T7571" s="22">
        <v>1</v>
      </c>
      <c r="U7571" s="20" t="s">
        <v>62</v>
      </c>
      <c r="V7571" s="20">
        <v>45936</v>
      </c>
      <c r="W7571" s="21">
        <v>10</v>
      </c>
      <c r="X7571" s="20">
        <v>45943</v>
      </c>
      <c r="Y7571" s="20">
        <v>45938</v>
      </c>
      <c r="Z7571" s="48">
        <v>10</v>
      </c>
      <c r="AA7571">
        <v>2025</v>
      </c>
      <c r="AB7571" s="45">
        <v>60705</v>
      </c>
      <c r="AC7571" s="45">
        <v>60705</v>
      </c>
      <c r="AK7571" s="10"/>
    </row>
    <row r="7572" spans="1:37">
      <c r="A7572" t="s">
        <v>45</v>
      </c>
      <c r="B7572" t="s">
        <v>46</v>
      </c>
      <c r="C7572" t="s">
        <v>47</v>
      </c>
      <c r="D7572" t="s">
        <v>7984</v>
      </c>
      <c r="E7572" t="s">
        <v>88</v>
      </c>
      <c r="F7572" t="s">
        <v>79</v>
      </c>
      <c r="G7572" t="s">
        <v>51</v>
      </c>
      <c r="H7572" s="20" t="s">
        <v>52</v>
      </c>
      <c r="I7572" t="s">
        <v>53</v>
      </c>
      <c r="J7572" t="s">
        <v>54</v>
      </c>
      <c r="K7572">
        <v>3</v>
      </c>
      <c r="L7572" t="s">
        <v>55</v>
      </c>
      <c r="M7572" t="s">
        <v>77</v>
      </c>
      <c r="N7572" t="s">
        <v>89</v>
      </c>
      <c r="O7572" s="21" t="s">
        <v>58</v>
      </c>
      <c r="P7572" s="21" t="s">
        <v>150</v>
      </c>
      <c r="Q7572" s="20" t="s">
        <v>244</v>
      </c>
      <c r="R7572" s="21" t="s">
        <v>245</v>
      </c>
      <c r="S7572" s="35">
        <v>1</v>
      </c>
      <c r="T7572" s="22">
        <v>1</v>
      </c>
      <c r="U7572" s="20" t="s">
        <v>62</v>
      </c>
      <c r="V7572" s="20">
        <v>45936</v>
      </c>
      <c r="W7572" s="21">
        <v>10</v>
      </c>
      <c r="X7572" s="20">
        <v>45943</v>
      </c>
      <c r="Y7572" s="20">
        <v>45943</v>
      </c>
      <c r="Z7572" s="48">
        <v>10</v>
      </c>
      <c r="AA7572">
        <v>2025</v>
      </c>
      <c r="AB7572" s="45">
        <v>99995</v>
      </c>
      <c r="AC7572" s="45">
        <v>99995</v>
      </c>
      <c r="AK7572" s="10"/>
    </row>
    <row r="7573" spans="1:37">
      <c r="A7573" t="s">
        <v>45</v>
      </c>
      <c r="B7573" t="s">
        <v>46</v>
      </c>
      <c r="C7573" t="s">
        <v>47</v>
      </c>
      <c r="D7573" t="s">
        <v>7985</v>
      </c>
      <c r="E7573" t="s">
        <v>88</v>
      </c>
      <c r="F7573" t="s">
        <v>79</v>
      </c>
      <c r="G7573" t="s">
        <v>51</v>
      </c>
      <c r="H7573" s="20" t="s">
        <v>52</v>
      </c>
      <c r="I7573" t="s">
        <v>53</v>
      </c>
      <c r="J7573" t="s">
        <v>54</v>
      </c>
      <c r="K7573">
        <v>3</v>
      </c>
      <c r="L7573" t="s">
        <v>55</v>
      </c>
      <c r="M7573" t="s">
        <v>77</v>
      </c>
      <c r="N7573" t="s">
        <v>89</v>
      </c>
      <c r="O7573" s="21" t="s">
        <v>58</v>
      </c>
      <c r="P7573" s="21" t="s">
        <v>150</v>
      </c>
      <c r="Q7573" s="20" t="s">
        <v>787</v>
      </c>
      <c r="R7573" s="21" t="s">
        <v>788</v>
      </c>
      <c r="S7573" s="35">
        <v>1</v>
      </c>
      <c r="T7573" s="22">
        <v>1</v>
      </c>
      <c r="U7573" s="20" t="s">
        <v>62</v>
      </c>
      <c r="V7573" s="20">
        <v>45936</v>
      </c>
      <c r="W7573" s="21">
        <v>10</v>
      </c>
      <c r="X7573" s="20">
        <v>45945</v>
      </c>
      <c r="Y7573" s="20">
        <v>45943</v>
      </c>
      <c r="Z7573" s="48">
        <v>10</v>
      </c>
      <c r="AA7573">
        <v>2025</v>
      </c>
      <c r="AB7573" s="45">
        <v>319986</v>
      </c>
      <c r="AC7573" s="45">
        <v>319986</v>
      </c>
      <c r="AK7573" s="10"/>
    </row>
    <row r="7574" spans="1:37">
      <c r="A7574" t="s">
        <v>45</v>
      </c>
      <c r="B7574" t="s">
        <v>46</v>
      </c>
      <c r="C7574" t="s">
        <v>47</v>
      </c>
      <c r="D7574" t="s">
        <v>7986</v>
      </c>
      <c r="E7574" t="s">
        <v>88</v>
      </c>
      <c r="F7574" t="s">
        <v>79</v>
      </c>
      <c r="G7574" t="s">
        <v>51</v>
      </c>
      <c r="H7574" s="20" t="s">
        <v>58</v>
      </c>
      <c r="I7574" t="s">
        <v>53</v>
      </c>
      <c r="J7574" t="s">
        <v>54</v>
      </c>
      <c r="K7574">
        <v>3</v>
      </c>
      <c r="L7574" t="s">
        <v>55</v>
      </c>
      <c r="M7574" t="s">
        <v>56</v>
      </c>
      <c r="N7574" t="s">
        <v>57</v>
      </c>
      <c r="O7574" s="21" t="s">
        <v>58</v>
      </c>
      <c r="P7574" s="21" t="s">
        <v>64</v>
      </c>
      <c r="Q7574" s="20" t="s">
        <v>325</v>
      </c>
      <c r="R7574" s="21" t="s">
        <v>326</v>
      </c>
      <c r="S7574" s="35">
        <v>1</v>
      </c>
      <c r="T7574" s="22">
        <v>0</v>
      </c>
      <c r="U7574" s="20" t="s">
        <v>62</v>
      </c>
      <c r="V7574" s="20">
        <v>45936</v>
      </c>
      <c r="W7574" s="21">
        <v>10</v>
      </c>
      <c r="X7574" s="20">
        <v>45951</v>
      </c>
      <c r="Z7574" s="48">
        <v>10</v>
      </c>
      <c r="AA7574">
        <v>2025</v>
      </c>
      <c r="AB7574" s="45">
        <v>78658</v>
      </c>
      <c r="AC7574" s="45">
        <v>0</v>
      </c>
      <c r="AK7574" s="10"/>
    </row>
    <row r="7575" spans="1:37">
      <c r="A7575" t="s">
        <v>45</v>
      </c>
      <c r="B7575" t="s">
        <v>46</v>
      </c>
      <c r="C7575" t="s">
        <v>47</v>
      </c>
      <c r="D7575" t="s">
        <v>7987</v>
      </c>
      <c r="E7575" t="s">
        <v>88</v>
      </c>
      <c r="F7575" t="s">
        <v>79</v>
      </c>
      <c r="G7575" t="s">
        <v>51</v>
      </c>
      <c r="H7575" s="20" t="s">
        <v>52</v>
      </c>
      <c r="I7575" t="s">
        <v>53</v>
      </c>
      <c r="J7575" t="s">
        <v>54</v>
      </c>
      <c r="K7575">
        <v>3</v>
      </c>
      <c r="L7575" t="s">
        <v>55</v>
      </c>
      <c r="M7575" t="s">
        <v>77</v>
      </c>
      <c r="N7575" t="s">
        <v>89</v>
      </c>
      <c r="O7575" s="21" t="s">
        <v>58</v>
      </c>
      <c r="P7575" s="21" t="s">
        <v>119</v>
      </c>
      <c r="Q7575" s="20" t="s">
        <v>6539</v>
      </c>
      <c r="R7575" s="21" t="s">
        <v>6540</v>
      </c>
      <c r="S7575" s="35">
        <v>1</v>
      </c>
      <c r="T7575" s="22">
        <v>1</v>
      </c>
      <c r="U7575" s="20" t="s">
        <v>62</v>
      </c>
      <c r="V7575" s="20">
        <v>45936</v>
      </c>
      <c r="W7575" s="21">
        <v>10</v>
      </c>
      <c r="X7575" s="20">
        <v>45943</v>
      </c>
      <c r="Y7575" s="20">
        <v>45940</v>
      </c>
      <c r="Z7575" s="48">
        <v>10</v>
      </c>
      <c r="AA7575">
        <v>2025</v>
      </c>
      <c r="AB7575" s="45">
        <v>73565</v>
      </c>
      <c r="AC7575" s="45">
        <v>73565</v>
      </c>
      <c r="AK7575" s="10"/>
    </row>
    <row r="7576" spans="1:37">
      <c r="A7576" t="s">
        <v>45</v>
      </c>
      <c r="B7576" t="s">
        <v>46</v>
      </c>
      <c r="C7576" t="s">
        <v>47</v>
      </c>
      <c r="D7576" t="s">
        <v>7988</v>
      </c>
      <c r="E7576" t="s">
        <v>88</v>
      </c>
      <c r="F7576" t="s">
        <v>79</v>
      </c>
      <c r="G7576" t="s">
        <v>51</v>
      </c>
      <c r="H7576" s="20" t="s">
        <v>52</v>
      </c>
      <c r="I7576" t="s">
        <v>53</v>
      </c>
      <c r="J7576" t="s">
        <v>54</v>
      </c>
      <c r="K7576">
        <v>3</v>
      </c>
      <c r="L7576" t="s">
        <v>55</v>
      </c>
      <c r="M7576" t="s">
        <v>77</v>
      </c>
      <c r="N7576" t="s">
        <v>89</v>
      </c>
      <c r="O7576" s="21" t="s">
        <v>58</v>
      </c>
      <c r="P7576" s="21" t="s">
        <v>150</v>
      </c>
      <c r="Q7576" s="20" t="s">
        <v>1137</v>
      </c>
      <c r="R7576" s="21" t="s">
        <v>1138</v>
      </c>
      <c r="S7576" s="35">
        <v>1</v>
      </c>
      <c r="T7576" s="22">
        <v>1</v>
      </c>
      <c r="U7576" s="20" t="s">
        <v>62</v>
      </c>
      <c r="V7576" s="20">
        <v>45936</v>
      </c>
      <c r="W7576" s="21">
        <v>10</v>
      </c>
      <c r="X7576" s="20">
        <v>45943</v>
      </c>
      <c r="Y7576" s="20">
        <v>45938</v>
      </c>
      <c r="Z7576" s="48">
        <v>10</v>
      </c>
      <c r="AA7576">
        <v>2025</v>
      </c>
      <c r="AB7576" s="45">
        <v>85705</v>
      </c>
      <c r="AC7576" s="45">
        <v>85705</v>
      </c>
      <c r="AK7576" s="10"/>
    </row>
    <row r="7577" spans="1:37">
      <c r="A7577" t="s">
        <v>45</v>
      </c>
      <c r="B7577" t="s">
        <v>46</v>
      </c>
      <c r="C7577" t="s">
        <v>47</v>
      </c>
      <c r="D7577" t="s">
        <v>7989</v>
      </c>
      <c r="E7577" t="s">
        <v>88</v>
      </c>
      <c r="F7577" t="s">
        <v>79</v>
      </c>
      <c r="G7577" t="s">
        <v>51</v>
      </c>
      <c r="H7577" s="20" t="s">
        <v>52</v>
      </c>
      <c r="I7577" t="s">
        <v>53</v>
      </c>
      <c r="J7577" t="s">
        <v>54</v>
      </c>
      <c r="K7577">
        <v>3</v>
      </c>
      <c r="L7577" t="s">
        <v>55</v>
      </c>
      <c r="M7577" t="s">
        <v>77</v>
      </c>
      <c r="N7577" t="s">
        <v>89</v>
      </c>
      <c r="O7577" s="21" t="s">
        <v>58</v>
      </c>
      <c r="P7577" s="21" t="s">
        <v>366</v>
      </c>
      <c r="Q7577" s="20" t="s">
        <v>542</v>
      </c>
      <c r="R7577" s="21" t="s">
        <v>543</v>
      </c>
      <c r="S7577" s="35">
        <v>1</v>
      </c>
      <c r="T7577" s="22">
        <v>1</v>
      </c>
      <c r="U7577" s="20" t="s">
        <v>62</v>
      </c>
      <c r="V7577" s="20">
        <v>45936</v>
      </c>
      <c r="W7577" s="21">
        <v>10</v>
      </c>
      <c r="X7577" s="20">
        <v>45943</v>
      </c>
      <c r="Y7577" s="20">
        <v>45938</v>
      </c>
      <c r="Z7577" s="48">
        <v>10</v>
      </c>
      <c r="AA7577">
        <v>2025</v>
      </c>
      <c r="AB7577" s="45">
        <v>43327</v>
      </c>
      <c r="AC7577" s="45">
        <v>43327</v>
      </c>
      <c r="AK7577" s="10"/>
    </row>
    <row r="7578" spans="1:37">
      <c r="A7578" t="s">
        <v>45</v>
      </c>
      <c r="B7578" t="s">
        <v>46</v>
      </c>
      <c r="C7578" t="s">
        <v>47</v>
      </c>
      <c r="D7578" t="s">
        <v>7990</v>
      </c>
      <c r="E7578" t="s">
        <v>88</v>
      </c>
      <c r="F7578" t="s">
        <v>79</v>
      </c>
      <c r="G7578" t="s">
        <v>51</v>
      </c>
      <c r="H7578" s="20" t="s">
        <v>52</v>
      </c>
      <c r="I7578" t="s">
        <v>53</v>
      </c>
      <c r="J7578" t="s">
        <v>54</v>
      </c>
      <c r="K7578">
        <v>3</v>
      </c>
      <c r="L7578" t="s">
        <v>55</v>
      </c>
      <c r="M7578" t="s">
        <v>77</v>
      </c>
      <c r="N7578" t="s">
        <v>89</v>
      </c>
      <c r="O7578" s="21" t="s">
        <v>58</v>
      </c>
      <c r="P7578" s="21" t="s">
        <v>90</v>
      </c>
      <c r="Q7578" s="20" t="s">
        <v>344</v>
      </c>
      <c r="R7578" s="21" t="s">
        <v>345</v>
      </c>
      <c r="S7578" s="35">
        <v>1</v>
      </c>
      <c r="T7578" s="22">
        <v>1</v>
      </c>
      <c r="U7578" s="20" t="s">
        <v>62</v>
      </c>
      <c r="V7578" s="20">
        <v>45936</v>
      </c>
      <c r="W7578" s="21">
        <v>10</v>
      </c>
      <c r="X7578" s="20">
        <v>45943</v>
      </c>
      <c r="Y7578" s="20">
        <v>45938</v>
      </c>
      <c r="Z7578" s="48">
        <v>10</v>
      </c>
      <c r="AA7578">
        <v>2025</v>
      </c>
      <c r="AB7578" s="45">
        <v>39995</v>
      </c>
      <c r="AC7578" s="45">
        <v>39995</v>
      </c>
      <c r="AK7578" s="10"/>
    </row>
    <row r="7579" spans="1:37">
      <c r="A7579" t="s">
        <v>45</v>
      </c>
      <c r="B7579" t="s">
        <v>46</v>
      </c>
      <c r="C7579" t="s">
        <v>47</v>
      </c>
      <c r="D7579" t="s">
        <v>7991</v>
      </c>
      <c r="E7579" t="s">
        <v>88</v>
      </c>
      <c r="F7579" t="s">
        <v>79</v>
      </c>
      <c r="G7579" t="s">
        <v>51</v>
      </c>
      <c r="H7579" s="20" t="s">
        <v>52</v>
      </c>
      <c r="I7579" t="s">
        <v>53</v>
      </c>
      <c r="J7579" t="s">
        <v>54</v>
      </c>
      <c r="K7579">
        <v>3</v>
      </c>
      <c r="L7579" t="s">
        <v>55</v>
      </c>
      <c r="M7579" t="s">
        <v>77</v>
      </c>
      <c r="N7579" t="s">
        <v>89</v>
      </c>
      <c r="O7579" s="21" t="s">
        <v>58</v>
      </c>
      <c r="P7579" s="21" t="s">
        <v>303</v>
      </c>
      <c r="Q7579" s="20" t="s">
        <v>3982</v>
      </c>
      <c r="R7579" s="21" t="s">
        <v>3983</v>
      </c>
      <c r="S7579" s="35">
        <v>1</v>
      </c>
      <c r="T7579" s="22">
        <v>1</v>
      </c>
      <c r="U7579" s="20" t="s">
        <v>62</v>
      </c>
      <c r="V7579" s="20">
        <v>45933</v>
      </c>
      <c r="W7579" s="21">
        <v>10</v>
      </c>
      <c r="X7579" s="20">
        <v>45951</v>
      </c>
      <c r="Y7579" s="20">
        <v>45938</v>
      </c>
      <c r="Z7579" s="48">
        <v>10</v>
      </c>
      <c r="AA7579">
        <v>2025</v>
      </c>
      <c r="AB7579" s="45">
        <v>117641</v>
      </c>
      <c r="AC7579" s="45">
        <v>117641</v>
      </c>
      <c r="AK7579" s="10"/>
    </row>
    <row r="7580" spans="1:37">
      <c r="A7580" t="s">
        <v>45</v>
      </c>
      <c r="B7580" t="s">
        <v>46</v>
      </c>
      <c r="C7580" t="s">
        <v>47</v>
      </c>
      <c r="D7580" t="s">
        <v>7992</v>
      </c>
      <c r="E7580" t="s">
        <v>88</v>
      </c>
      <c r="F7580" t="s">
        <v>79</v>
      </c>
      <c r="G7580" t="s">
        <v>51</v>
      </c>
      <c r="H7580" s="20" t="s">
        <v>52</v>
      </c>
      <c r="I7580" t="s">
        <v>53</v>
      </c>
      <c r="J7580" t="s">
        <v>54</v>
      </c>
      <c r="K7580">
        <v>3</v>
      </c>
      <c r="L7580" t="s">
        <v>55</v>
      </c>
      <c r="M7580" t="s">
        <v>77</v>
      </c>
      <c r="N7580" t="s">
        <v>89</v>
      </c>
      <c r="O7580" s="21" t="s">
        <v>58</v>
      </c>
      <c r="P7580" s="21" t="s">
        <v>90</v>
      </c>
      <c r="Q7580" s="20" t="s">
        <v>1156</v>
      </c>
      <c r="R7580" s="21" t="s">
        <v>1157</v>
      </c>
      <c r="S7580" s="35">
        <v>1</v>
      </c>
      <c r="T7580" s="22">
        <v>1</v>
      </c>
      <c r="U7580" s="20" t="s">
        <v>62</v>
      </c>
      <c r="V7580" s="20">
        <v>45932</v>
      </c>
      <c r="W7580" s="21">
        <v>10</v>
      </c>
      <c r="X7580" s="20">
        <v>45940</v>
      </c>
      <c r="Y7580" s="20">
        <v>45936</v>
      </c>
      <c r="Z7580" s="48">
        <v>10</v>
      </c>
      <c r="AA7580">
        <v>2025</v>
      </c>
      <c r="AB7580" s="45">
        <v>133332</v>
      </c>
      <c r="AC7580" s="45">
        <v>133332</v>
      </c>
      <c r="AK7580" s="10"/>
    </row>
    <row r="7581" spans="1:37">
      <c r="A7581" t="s">
        <v>45</v>
      </c>
      <c r="B7581" t="s">
        <v>46</v>
      </c>
      <c r="C7581" t="s">
        <v>47</v>
      </c>
      <c r="D7581" t="s">
        <v>7993</v>
      </c>
      <c r="E7581" t="s">
        <v>88</v>
      </c>
      <c r="F7581" t="s">
        <v>79</v>
      </c>
      <c r="G7581" t="s">
        <v>51</v>
      </c>
      <c r="H7581" s="20" t="s">
        <v>52</v>
      </c>
      <c r="I7581" t="s">
        <v>53</v>
      </c>
      <c r="J7581" t="s">
        <v>54</v>
      </c>
      <c r="K7581">
        <v>3</v>
      </c>
      <c r="L7581" t="s">
        <v>55</v>
      </c>
      <c r="M7581" t="s">
        <v>77</v>
      </c>
      <c r="N7581" t="s">
        <v>89</v>
      </c>
      <c r="O7581" s="21" t="s">
        <v>58</v>
      </c>
      <c r="P7581" s="21" t="s">
        <v>119</v>
      </c>
      <c r="Q7581" s="20" t="s">
        <v>1141</v>
      </c>
      <c r="R7581" s="21" t="s">
        <v>1142</v>
      </c>
      <c r="S7581" s="35">
        <v>1</v>
      </c>
      <c r="T7581" s="22">
        <v>1</v>
      </c>
      <c r="U7581" s="20" t="s">
        <v>62</v>
      </c>
      <c r="V7581" s="20">
        <v>45932</v>
      </c>
      <c r="W7581" s="21">
        <v>10</v>
      </c>
      <c r="X7581" s="20">
        <v>45938</v>
      </c>
      <c r="Y7581" s="20">
        <v>45936</v>
      </c>
      <c r="Z7581" s="48">
        <v>10</v>
      </c>
      <c r="AA7581">
        <v>2025</v>
      </c>
      <c r="AB7581" s="45">
        <v>62494</v>
      </c>
      <c r="AC7581" s="45">
        <v>62494</v>
      </c>
      <c r="AK7581" s="10"/>
    </row>
    <row r="7582" spans="1:37">
      <c r="A7582" t="s">
        <v>45</v>
      </c>
      <c r="B7582" t="s">
        <v>46</v>
      </c>
      <c r="C7582" t="s">
        <v>47</v>
      </c>
      <c r="D7582" t="s">
        <v>7994</v>
      </c>
      <c r="E7582" t="s">
        <v>88</v>
      </c>
      <c r="F7582" t="s">
        <v>79</v>
      </c>
      <c r="G7582" t="s">
        <v>51</v>
      </c>
      <c r="H7582" s="20" t="s">
        <v>52</v>
      </c>
      <c r="I7582" t="s">
        <v>53</v>
      </c>
      <c r="J7582" t="s">
        <v>54</v>
      </c>
      <c r="K7582">
        <v>3</v>
      </c>
      <c r="L7582" t="s">
        <v>55</v>
      </c>
      <c r="M7582" t="s">
        <v>77</v>
      </c>
      <c r="N7582" t="s">
        <v>89</v>
      </c>
      <c r="O7582" s="21" t="s">
        <v>58</v>
      </c>
      <c r="P7582" s="21" t="s">
        <v>119</v>
      </c>
      <c r="Q7582" s="20" t="s">
        <v>968</v>
      </c>
      <c r="R7582" s="21" t="s">
        <v>969</v>
      </c>
      <c r="S7582" s="35">
        <v>2</v>
      </c>
      <c r="T7582" s="22">
        <v>2</v>
      </c>
      <c r="U7582" s="20" t="s">
        <v>62</v>
      </c>
      <c r="V7582" s="20">
        <v>45936</v>
      </c>
      <c r="W7582" s="21">
        <v>10</v>
      </c>
      <c r="X7582" s="20">
        <v>45943</v>
      </c>
      <c r="Y7582" s="20">
        <v>45938</v>
      </c>
      <c r="Z7582" s="48">
        <v>10</v>
      </c>
      <c r="AA7582">
        <v>2025</v>
      </c>
      <c r="AB7582" s="45">
        <v>185708</v>
      </c>
      <c r="AC7582" s="45">
        <v>185708</v>
      </c>
      <c r="AK7582" s="10"/>
    </row>
    <row r="7583" spans="1:37">
      <c r="A7583" t="s">
        <v>45</v>
      </c>
      <c r="B7583" t="s">
        <v>46</v>
      </c>
      <c r="C7583" t="s">
        <v>47</v>
      </c>
      <c r="D7583" t="s">
        <v>7995</v>
      </c>
      <c r="E7583" t="s">
        <v>88</v>
      </c>
      <c r="F7583" t="s">
        <v>79</v>
      </c>
      <c r="G7583" t="s">
        <v>51</v>
      </c>
      <c r="H7583" s="20" t="s">
        <v>52</v>
      </c>
      <c r="I7583" t="s">
        <v>53</v>
      </c>
      <c r="J7583" t="s">
        <v>54</v>
      </c>
      <c r="K7583">
        <v>3</v>
      </c>
      <c r="L7583" t="s">
        <v>55</v>
      </c>
      <c r="M7583" t="s">
        <v>56</v>
      </c>
      <c r="N7583" t="s">
        <v>57</v>
      </c>
      <c r="O7583" s="21" t="s">
        <v>58</v>
      </c>
      <c r="P7583" s="21" t="s">
        <v>64</v>
      </c>
      <c r="Q7583" s="20" t="s">
        <v>1691</v>
      </c>
      <c r="R7583" s="21" t="s">
        <v>1692</v>
      </c>
      <c r="S7583" s="35">
        <v>1</v>
      </c>
      <c r="T7583" s="22">
        <v>1</v>
      </c>
      <c r="U7583" s="20" t="s">
        <v>62</v>
      </c>
      <c r="V7583" s="20">
        <v>45936</v>
      </c>
      <c r="W7583" s="21">
        <v>10</v>
      </c>
      <c r="X7583" s="20">
        <v>45943</v>
      </c>
      <c r="Y7583" s="20">
        <v>45940</v>
      </c>
      <c r="Z7583" s="48">
        <v>10</v>
      </c>
      <c r="AA7583">
        <v>2025</v>
      </c>
      <c r="AB7583" s="45">
        <v>103559</v>
      </c>
      <c r="AC7583" s="45">
        <v>103559</v>
      </c>
      <c r="AK7583" s="10"/>
    </row>
    <row r="7584" spans="1:37">
      <c r="A7584" t="s">
        <v>45</v>
      </c>
      <c r="B7584" t="s">
        <v>46</v>
      </c>
      <c r="C7584" t="s">
        <v>47</v>
      </c>
      <c r="D7584" t="s">
        <v>7996</v>
      </c>
      <c r="E7584" t="s">
        <v>88</v>
      </c>
      <c r="F7584" t="s">
        <v>79</v>
      </c>
      <c r="G7584" t="s">
        <v>51</v>
      </c>
      <c r="H7584" s="20" t="s">
        <v>52</v>
      </c>
      <c r="I7584" t="s">
        <v>53</v>
      </c>
      <c r="J7584" t="s">
        <v>54</v>
      </c>
      <c r="K7584">
        <v>3</v>
      </c>
      <c r="L7584" t="s">
        <v>55</v>
      </c>
      <c r="M7584" t="s">
        <v>56</v>
      </c>
      <c r="N7584" t="s">
        <v>57</v>
      </c>
      <c r="O7584" s="21" t="s">
        <v>58</v>
      </c>
      <c r="P7584" s="21" t="s">
        <v>64</v>
      </c>
      <c r="Q7584" s="20" t="s">
        <v>94</v>
      </c>
      <c r="R7584" s="21" t="s">
        <v>95</v>
      </c>
      <c r="S7584" s="35">
        <v>1</v>
      </c>
      <c r="T7584" s="22">
        <v>1</v>
      </c>
      <c r="U7584" s="20" t="s">
        <v>62</v>
      </c>
      <c r="V7584" s="20">
        <v>45936</v>
      </c>
      <c r="W7584" s="21">
        <v>10</v>
      </c>
      <c r="X7584" s="20">
        <v>45943</v>
      </c>
      <c r="Y7584" s="20">
        <v>45940</v>
      </c>
      <c r="Z7584" s="48">
        <v>10</v>
      </c>
      <c r="AA7584">
        <v>2025</v>
      </c>
      <c r="AB7584" s="45">
        <v>28660</v>
      </c>
      <c r="AC7584" s="45">
        <v>28660</v>
      </c>
      <c r="AK7584" s="10"/>
    </row>
    <row r="7585" spans="1:37">
      <c r="A7585" t="s">
        <v>45</v>
      </c>
      <c r="B7585" t="s">
        <v>46</v>
      </c>
      <c r="C7585" t="s">
        <v>47</v>
      </c>
      <c r="D7585" t="s">
        <v>7997</v>
      </c>
      <c r="E7585" t="s">
        <v>88</v>
      </c>
      <c r="F7585" t="s">
        <v>79</v>
      </c>
      <c r="G7585" t="s">
        <v>51</v>
      </c>
      <c r="H7585" s="20" t="s">
        <v>52</v>
      </c>
      <c r="I7585" t="s">
        <v>53</v>
      </c>
      <c r="J7585" t="s">
        <v>54</v>
      </c>
      <c r="K7585">
        <v>3</v>
      </c>
      <c r="L7585" t="s">
        <v>55</v>
      </c>
      <c r="M7585" t="s">
        <v>77</v>
      </c>
      <c r="N7585" t="s">
        <v>89</v>
      </c>
      <c r="O7585" s="21" t="s">
        <v>58</v>
      </c>
      <c r="P7585" s="21" t="s">
        <v>119</v>
      </c>
      <c r="Q7585" s="20" t="s">
        <v>968</v>
      </c>
      <c r="R7585" s="21" t="s">
        <v>969</v>
      </c>
      <c r="S7585" s="35">
        <v>1</v>
      </c>
      <c r="T7585" s="22">
        <v>1</v>
      </c>
      <c r="U7585" s="20" t="s">
        <v>62</v>
      </c>
      <c r="V7585" s="20">
        <v>45936</v>
      </c>
      <c r="W7585" s="21">
        <v>10</v>
      </c>
      <c r="X7585" s="20">
        <v>45944</v>
      </c>
      <c r="Y7585" s="20">
        <v>45940</v>
      </c>
      <c r="Z7585" s="48">
        <v>10</v>
      </c>
      <c r="AA7585">
        <v>2025</v>
      </c>
      <c r="AB7585" s="45">
        <v>92854</v>
      </c>
      <c r="AC7585" s="45">
        <v>92854</v>
      </c>
      <c r="AK7585" s="10"/>
    </row>
    <row r="7586" spans="1:37">
      <c r="A7586" t="s">
        <v>45</v>
      </c>
      <c r="B7586" t="s">
        <v>46</v>
      </c>
      <c r="C7586" t="s">
        <v>47</v>
      </c>
      <c r="D7586" t="s">
        <v>7998</v>
      </c>
      <c r="E7586" t="s">
        <v>88</v>
      </c>
      <c r="F7586" t="s">
        <v>79</v>
      </c>
      <c r="G7586" t="s">
        <v>51</v>
      </c>
      <c r="H7586" s="20" t="s">
        <v>52</v>
      </c>
      <c r="I7586" t="s">
        <v>53</v>
      </c>
      <c r="J7586" t="s">
        <v>54</v>
      </c>
      <c r="K7586">
        <v>3</v>
      </c>
      <c r="L7586" t="s">
        <v>55</v>
      </c>
      <c r="M7586" t="s">
        <v>77</v>
      </c>
      <c r="N7586" t="s">
        <v>89</v>
      </c>
      <c r="O7586" s="21" t="s">
        <v>58</v>
      </c>
      <c r="P7586" s="21" t="s">
        <v>97</v>
      </c>
      <c r="Q7586" s="20" t="s">
        <v>754</v>
      </c>
      <c r="R7586" s="21" t="s">
        <v>755</v>
      </c>
      <c r="S7586" s="35">
        <v>1</v>
      </c>
      <c r="T7586" s="22">
        <v>1</v>
      </c>
      <c r="U7586" s="20" t="s">
        <v>62</v>
      </c>
      <c r="V7586" s="20">
        <v>45936</v>
      </c>
      <c r="W7586" s="21">
        <v>10</v>
      </c>
      <c r="X7586" s="20">
        <v>45943</v>
      </c>
      <c r="Y7586" s="20">
        <v>45940</v>
      </c>
      <c r="Z7586" s="48">
        <v>10</v>
      </c>
      <c r="AA7586">
        <v>2025</v>
      </c>
      <c r="AB7586" s="45">
        <v>59995</v>
      </c>
      <c r="AC7586" s="45">
        <v>59995</v>
      </c>
      <c r="AK7586" s="10"/>
    </row>
    <row r="7587" spans="1:37">
      <c r="A7587" t="s">
        <v>45</v>
      </c>
      <c r="B7587" t="s">
        <v>46</v>
      </c>
      <c r="C7587" t="s">
        <v>47</v>
      </c>
      <c r="D7587" t="s">
        <v>7999</v>
      </c>
      <c r="E7587" t="s">
        <v>88</v>
      </c>
      <c r="F7587" t="s">
        <v>79</v>
      </c>
      <c r="G7587" t="s">
        <v>51</v>
      </c>
      <c r="H7587" s="20" t="s">
        <v>52</v>
      </c>
      <c r="I7587" t="s">
        <v>53</v>
      </c>
      <c r="J7587" t="s">
        <v>54</v>
      </c>
      <c r="K7587">
        <v>3</v>
      </c>
      <c r="L7587" t="s">
        <v>55</v>
      </c>
      <c r="M7587" t="s">
        <v>56</v>
      </c>
      <c r="N7587" t="s">
        <v>57</v>
      </c>
      <c r="O7587" s="21" t="s">
        <v>58</v>
      </c>
      <c r="P7587" s="21" t="s">
        <v>64</v>
      </c>
      <c r="Q7587" s="20" t="s">
        <v>385</v>
      </c>
      <c r="R7587" s="21" t="s">
        <v>386</v>
      </c>
      <c r="S7587" s="35">
        <v>1</v>
      </c>
      <c r="T7587" s="22">
        <v>1</v>
      </c>
      <c r="U7587" s="20" t="s">
        <v>62</v>
      </c>
      <c r="V7587" s="20">
        <v>45936</v>
      </c>
      <c r="W7587" s="21">
        <v>10</v>
      </c>
      <c r="X7587" s="20">
        <v>45943</v>
      </c>
      <c r="Y7587" s="20">
        <v>45943</v>
      </c>
      <c r="Z7587" s="48">
        <v>10</v>
      </c>
      <c r="AA7587">
        <v>2025</v>
      </c>
      <c r="AB7587" s="45">
        <v>45328</v>
      </c>
      <c r="AC7587" s="45">
        <v>45328</v>
      </c>
      <c r="AK7587" s="10"/>
    </row>
    <row r="7588" spans="1:37">
      <c r="A7588" t="s">
        <v>45</v>
      </c>
      <c r="B7588" t="s">
        <v>46</v>
      </c>
      <c r="C7588" t="s">
        <v>47</v>
      </c>
      <c r="D7588" t="s">
        <v>8000</v>
      </c>
      <c r="E7588" t="s">
        <v>88</v>
      </c>
      <c r="F7588" t="s">
        <v>79</v>
      </c>
      <c r="G7588" t="s">
        <v>51</v>
      </c>
      <c r="H7588" s="20" t="s">
        <v>52</v>
      </c>
      <c r="I7588" t="s">
        <v>53</v>
      </c>
      <c r="J7588" t="s">
        <v>54</v>
      </c>
      <c r="K7588">
        <v>3</v>
      </c>
      <c r="L7588" t="s">
        <v>55</v>
      </c>
      <c r="M7588" t="s">
        <v>77</v>
      </c>
      <c r="N7588" t="s">
        <v>89</v>
      </c>
      <c r="O7588" s="21" t="s">
        <v>58</v>
      </c>
      <c r="P7588" s="21" t="s">
        <v>119</v>
      </c>
      <c r="Q7588" s="20" t="s">
        <v>1961</v>
      </c>
      <c r="R7588" s="21" t="s">
        <v>1962</v>
      </c>
      <c r="S7588" s="35">
        <v>1</v>
      </c>
      <c r="T7588" s="22">
        <v>1</v>
      </c>
      <c r="U7588" s="20" t="s">
        <v>62</v>
      </c>
      <c r="V7588" s="20">
        <v>45936</v>
      </c>
      <c r="W7588" s="21">
        <v>10</v>
      </c>
      <c r="X7588" s="20">
        <v>45943</v>
      </c>
      <c r="Y7588" s="20">
        <v>45940</v>
      </c>
      <c r="Z7588" s="48">
        <v>10</v>
      </c>
      <c r="AA7588">
        <v>2025</v>
      </c>
      <c r="AB7588" s="45">
        <v>92854</v>
      </c>
      <c r="AC7588" s="45">
        <v>92854</v>
      </c>
      <c r="AK7588" s="10"/>
    </row>
    <row r="7589" spans="1:37">
      <c r="A7589" t="s">
        <v>45</v>
      </c>
      <c r="B7589" t="s">
        <v>46</v>
      </c>
      <c r="C7589" t="s">
        <v>47</v>
      </c>
      <c r="D7589" t="s">
        <v>8001</v>
      </c>
      <c r="E7589" t="s">
        <v>88</v>
      </c>
      <c r="F7589" t="s">
        <v>79</v>
      </c>
      <c r="G7589" t="s">
        <v>51</v>
      </c>
      <c r="H7589" s="20" t="s">
        <v>52</v>
      </c>
      <c r="I7589" t="s">
        <v>53</v>
      </c>
      <c r="J7589" t="s">
        <v>54</v>
      </c>
      <c r="K7589">
        <v>3</v>
      </c>
      <c r="L7589" t="s">
        <v>55</v>
      </c>
      <c r="M7589" t="s">
        <v>77</v>
      </c>
      <c r="N7589" t="s">
        <v>89</v>
      </c>
      <c r="O7589" s="21" t="s">
        <v>58</v>
      </c>
      <c r="P7589" s="21" t="s">
        <v>119</v>
      </c>
      <c r="Q7589" s="20" t="s">
        <v>821</v>
      </c>
      <c r="R7589" s="21" t="s">
        <v>822</v>
      </c>
      <c r="S7589" s="35">
        <v>1</v>
      </c>
      <c r="T7589" s="22">
        <v>1</v>
      </c>
      <c r="U7589" s="20" t="s">
        <v>62</v>
      </c>
      <c r="V7589" s="20">
        <v>45936</v>
      </c>
      <c r="W7589" s="21">
        <v>10</v>
      </c>
      <c r="X7589" s="20">
        <v>45943</v>
      </c>
      <c r="Y7589" s="20">
        <v>45940</v>
      </c>
      <c r="Z7589" s="48">
        <v>10</v>
      </c>
      <c r="AA7589">
        <v>2025</v>
      </c>
      <c r="AB7589" s="45">
        <v>92854</v>
      </c>
      <c r="AC7589" s="45">
        <v>92854</v>
      </c>
      <c r="AK7589" s="10"/>
    </row>
    <row r="7590" spans="1:37">
      <c r="A7590" t="s">
        <v>45</v>
      </c>
      <c r="B7590" t="s">
        <v>46</v>
      </c>
      <c r="C7590" t="s">
        <v>47</v>
      </c>
      <c r="D7590" t="s">
        <v>8002</v>
      </c>
      <c r="E7590" t="s">
        <v>88</v>
      </c>
      <c r="F7590" t="s">
        <v>79</v>
      </c>
      <c r="G7590" t="s">
        <v>51</v>
      </c>
      <c r="H7590" s="20" t="s">
        <v>52</v>
      </c>
      <c r="I7590" t="s">
        <v>53</v>
      </c>
      <c r="J7590" t="s">
        <v>54</v>
      </c>
      <c r="K7590">
        <v>3</v>
      </c>
      <c r="L7590" t="s">
        <v>55</v>
      </c>
      <c r="M7590" t="s">
        <v>56</v>
      </c>
      <c r="N7590" t="s">
        <v>57</v>
      </c>
      <c r="O7590" s="21" t="s">
        <v>58</v>
      </c>
      <c r="P7590" s="21" t="s">
        <v>64</v>
      </c>
      <c r="Q7590" s="20" t="s">
        <v>112</v>
      </c>
      <c r="R7590" s="21" t="s">
        <v>113</v>
      </c>
      <c r="S7590" s="35">
        <v>1</v>
      </c>
      <c r="T7590" s="22">
        <v>1</v>
      </c>
      <c r="U7590" s="20" t="s">
        <v>62</v>
      </c>
      <c r="V7590" s="20">
        <v>45936</v>
      </c>
      <c r="W7590" s="21">
        <v>10</v>
      </c>
      <c r="X7590" s="20">
        <v>45943</v>
      </c>
      <c r="Y7590" s="20">
        <v>45940</v>
      </c>
      <c r="Z7590" s="48">
        <v>10</v>
      </c>
      <c r="AA7590">
        <v>2025</v>
      </c>
      <c r="AB7590" s="45">
        <v>44111</v>
      </c>
      <c r="AC7590" s="45">
        <v>44111</v>
      </c>
      <c r="AK7590" s="10"/>
    </row>
    <row r="7591" spans="1:37">
      <c r="A7591" t="s">
        <v>45</v>
      </c>
      <c r="B7591" t="s">
        <v>46</v>
      </c>
      <c r="C7591" t="s">
        <v>47</v>
      </c>
      <c r="D7591" t="s">
        <v>8003</v>
      </c>
      <c r="E7591" t="s">
        <v>88</v>
      </c>
      <c r="F7591" t="s">
        <v>79</v>
      </c>
      <c r="G7591" t="s">
        <v>51</v>
      </c>
      <c r="H7591" s="20" t="s">
        <v>52</v>
      </c>
      <c r="I7591" t="s">
        <v>53</v>
      </c>
      <c r="J7591" t="s">
        <v>54</v>
      </c>
      <c r="K7591">
        <v>3</v>
      </c>
      <c r="L7591" t="s">
        <v>55</v>
      </c>
      <c r="M7591" t="s">
        <v>77</v>
      </c>
      <c r="N7591" t="s">
        <v>89</v>
      </c>
      <c r="O7591" s="21" t="s">
        <v>58</v>
      </c>
      <c r="P7591" s="21" t="s">
        <v>97</v>
      </c>
      <c r="Q7591" s="20" t="s">
        <v>2443</v>
      </c>
      <c r="R7591" s="21" t="s">
        <v>2444</v>
      </c>
      <c r="S7591" s="35">
        <v>1</v>
      </c>
      <c r="T7591" s="22">
        <v>1</v>
      </c>
      <c r="U7591" s="20" t="s">
        <v>62</v>
      </c>
      <c r="V7591" s="20">
        <v>45936</v>
      </c>
      <c r="W7591" s="21">
        <v>10</v>
      </c>
      <c r="X7591" s="20">
        <v>45944</v>
      </c>
      <c r="Y7591" s="20">
        <v>45940</v>
      </c>
      <c r="Z7591" s="48">
        <v>10</v>
      </c>
      <c r="AA7591">
        <v>2025</v>
      </c>
      <c r="AB7591" s="45">
        <v>43327</v>
      </c>
      <c r="AC7591" s="45">
        <v>43327</v>
      </c>
      <c r="AK7591" s="10"/>
    </row>
    <row r="7592" spans="1:37">
      <c r="A7592" t="s">
        <v>45</v>
      </c>
      <c r="B7592" t="s">
        <v>46</v>
      </c>
      <c r="C7592" t="s">
        <v>47</v>
      </c>
      <c r="D7592" t="s">
        <v>8004</v>
      </c>
      <c r="E7592" t="s">
        <v>88</v>
      </c>
      <c r="F7592" t="s">
        <v>79</v>
      </c>
      <c r="G7592" t="s">
        <v>51</v>
      </c>
      <c r="H7592" s="20" t="s">
        <v>52</v>
      </c>
      <c r="I7592" t="s">
        <v>53</v>
      </c>
      <c r="J7592" t="s">
        <v>54</v>
      </c>
      <c r="K7592">
        <v>3</v>
      </c>
      <c r="L7592" t="s">
        <v>55</v>
      </c>
      <c r="M7592" t="s">
        <v>56</v>
      </c>
      <c r="N7592" t="s">
        <v>57</v>
      </c>
      <c r="O7592" s="21" t="s">
        <v>58</v>
      </c>
      <c r="P7592" s="21" t="s">
        <v>64</v>
      </c>
      <c r="Q7592" s="20" t="s">
        <v>518</v>
      </c>
      <c r="R7592" s="21" t="s">
        <v>519</v>
      </c>
      <c r="S7592" s="35">
        <v>1</v>
      </c>
      <c r="T7592" s="22">
        <v>1</v>
      </c>
      <c r="U7592" s="20" t="s">
        <v>62</v>
      </c>
      <c r="V7592" s="20">
        <v>45936</v>
      </c>
      <c r="W7592" s="21">
        <v>10</v>
      </c>
      <c r="X7592" s="20">
        <v>45943</v>
      </c>
      <c r="Y7592" s="20">
        <v>45943</v>
      </c>
      <c r="Z7592" s="48">
        <v>10</v>
      </c>
      <c r="AA7592">
        <v>2025</v>
      </c>
      <c r="AB7592" s="45">
        <v>128565</v>
      </c>
      <c r="AC7592" s="45">
        <v>128565</v>
      </c>
      <c r="AK7592" s="10"/>
    </row>
    <row r="7593" spans="1:37">
      <c r="A7593" t="s">
        <v>45</v>
      </c>
      <c r="B7593" t="s">
        <v>46</v>
      </c>
      <c r="C7593" t="s">
        <v>47</v>
      </c>
      <c r="D7593" t="s">
        <v>8005</v>
      </c>
      <c r="E7593" t="s">
        <v>88</v>
      </c>
      <c r="F7593" t="s">
        <v>79</v>
      </c>
      <c r="G7593" t="s">
        <v>51</v>
      </c>
      <c r="H7593" s="20" t="s">
        <v>52</v>
      </c>
      <c r="I7593" t="s">
        <v>53</v>
      </c>
      <c r="J7593" t="s">
        <v>54</v>
      </c>
      <c r="K7593">
        <v>3</v>
      </c>
      <c r="L7593" t="s">
        <v>55</v>
      </c>
      <c r="M7593" t="s">
        <v>56</v>
      </c>
      <c r="N7593" t="s">
        <v>57</v>
      </c>
      <c r="O7593" s="21" t="s">
        <v>58</v>
      </c>
      <c r="P7593" s="21" t="s">
        <v>522</v>
      </c>
      <c r="Q7593" s="20" t="s">
        <v>523</v>
      </c>
      <c r="R7593" s="21" t="s">
        <v>524</v>
      </c>
      <c r="S7593" s="35">
        <v>1</v>
      </c>
      <c r="T7593" s="22">
        <v>1</v>
      </c>
      <c r="U7593" s="20" t="s">
        <v>62</v>
      </c>
      <c r="V7593" s="20">
        <v>45936</v>
      </c>
      <c r="W7593" s="21">
        <v>10</v>
      </c>
      <c r="X7593" s="20">
        <v>45943</v>
      </c>
      <c r="Y7593" s="20">
        <v>45940</v>
      </c>
      <c r="Z7593" s="48">
        <v>10</v>
      </c>
      <c r="AA7593">
        <v>2025</v>
      </c>
      <c r="AB7593" s="45">
        <v>31994</v>
      </c>
      <c r="AC7593" s="45">
        <v>31994</v>
      </c>
      <c r="AK7593" s="10"/>
    </row>
    <row r="7594" spans="1:37">
      <c r="A7594" t="s">
        <v>45</v>
      </c>
      <c r="B7594" t="s">
        <v>46</v>
      </c>
      <c r="C7594" t="s">
        <v>47</v>
      </c>
      <c r="D7594" t="s">
        <v>8006</v>
      </c>
      <c r="E7594" t="s">
        <v>88</v>
      </c>
      <c r="F7594" t="s">
        <v>79</v>
      </c>
      <c r="G7594" t="s">
        <v>51</v>
      </c>
      <c r="H7594" s="20" t="s">
        <v>52</v>
      </c>
      <c r="I7594" t="s">
        <v>53</v>
      </c>
      <c r="J7594" t="s">
        <v>54</v>
      </c>
      <c r="K7594">
        <v>3</v>
      </c>
      <c r="L7594" t="s">
        <v>55</v>
      </c>
      <c r="M7594" t="s">
        <v>77</v>
      </c>
      <c r="N7594" t="s">
        <v>89</v>
      </c>
      <c r="O7594" s="21" t="s">
        <v>58</v>
      </c>
      <c r="P7594" s="21" t="s">
        <v>119</v>
      </c>
      <c r="Q7594" s="20" t="s">
        <v>273</v>
      </c>
      <c r="R7594" s="21" t="s">
        <v>274</v>
      </c>
      <c r="S7594" s="35">
        <v>1</v>
      </c>
      <c r="T7594" s="22">
        <v>1</v>
      </c>
      <c r="U7594" s="20" t="s">
        <v>62</v>
      </c>
      <c r="V7594" s="20">
        <v>45936</v>
      </c>
      <c r="W7594" s="21">
        <v>10</v>
      </c>
      <c r="X7594" s="20">
        <v>45946</v>
      </c>
      <c r="Y7594" s="20">
        <v>45943</v>
      </c>
      <c r="Z7594" s="48">
        <v>10</v>
      </c>
      <c r="AA7594">
        <v>2025</v>
      </c>
      <c r="AB7594" s="45">
        <v>86665</v>
      </c>
      <c r="AC7594" s="45">
        <v>86665</v>
      </c>
      <c r="AK7594" s="10"/>
    </row>
    <row r="7595" spans="1:37">
      <c r="A7595" t="s">
        <v>45</v>
      </c>
      <c r="B7595" t="s">
        <v>46</v>
      </c>
      <c r="C7595" t="s">
        <v>47</v>
      </c>
      <c r="D7595" t="s">
        <v>8007</v>
      </c>
      <c r="E7595" t="s">
        <v>88</v>
      </c>
      <c r="F7595" t="s">
        <v>79</v>
      </c>
      <c r="G7595" t="s">
        <v>51</v>
      </c>
      <c r="H7595" s="20" t="s">
        <v>52</v>
      </c>
      <c r="I7595" t="s">
        <v>53</v>
      </c>
      <c r="J7595" t="s">
        <v>54</v>
      </c>
      <c r="K7595">
        <v>3</v>
      </c>
      <c r="L7595" t="s">
        <v>55</v>
      </c>
      <c r="M7595" t="s">
        <v>56</v>
      </c>
      <c r="N7595" t="s">
        <v>57</v>
      </c>
      <c r="O7595" s="21" t="s">
        <v>58</v>
      </c>
      <c r="P7595" s="21" t="s">
        <v>64</v>
      </c>
      <c r="Q7595" s="20" t="s">
        <v>505</v>
      </c>
      <c r="R7595" s="21" t="s">
        <v>506</v>
      </c>
      <c r="S7595" s="35">
        <v>1</v>
      </c>
      <c r="T7595" s="22">
        <v>1</v>
      </c>
      <c r="U7595" s="20" t="s">
        <v>62</v>
      </c>
      <c r="V7595" s="20">
        <v>45936</v>
      </c>
      <c r="W7595" s="21">
        <v>10</v>
      </c>
      <c r="X7595" s="20">
        <v>45944</v>
      </c>
      <c r="Y7595" s="20">
        <v>45940</v>
      </c>
      <c r="Z7595" s="48">
        <v>10</v>
      </c>
      <c r="AA7595">
        <v>2025</v>
      </c>
      <c r="AB7595" s="45">
        <v>24659</v>
      </c>
      <c r="AC7595" s="45">
        <v>24659</v>
      </c>
      <c r="AK7595" s="10"/>
    </row>
    <row r="7596" spans="1:37">
      <c r="A7596" t="s">
        <v>45</v>
      </c>
      <c r="B7596" t="s">
        <v>46</v>
      </c>
      <c r="C7596" t="s">
        <v>47</v>
      </c>
      <c r="D7596" t="s">
        <v>8008</v>
      </c>
      <c r="E7596" t="s">
        <v>88</v>
      </c>
      <c r="F7596" t="s">
        <v>79</v>
      </c>
      <c r="G7596" t="s">
        <v>51</v>
      </c>
      <c r="H7596" s="20" t="s">
        <v>52</v>
      </c>
      <c r="I7596" t="s">
        <v>53</v>
      </c>
      <c r="J7596" t="s">
        <v>54</v>
      </c>
      <c r="K7596">
        <v>3</v>
      </c>
      <c r="L7596" t="s">
        <v>55</v>
      </c>
      <c r="M7596" t="s">
        <v>77</v>
      </c>
      <c r="N7596" t="s">
        <v>89</v>
      </c>
      <c r="O7596" s="21" t="s">
        <v>58</v>
      </c>
      <c r="P7596" s="21" t="s">
        <v>119</v>
      </c>
      <c r="Q7596" s="20" t="s">
        <v>1141</v>
      </c>
      <c r="R7596" s="21" t="s">
        <v>1142</v>
      </c>
      <c r="S7596" s="35">
        <v>1</v>
      </c>
      <c r="T7596" s="22">
        <v>1</v>
      </c>
      <c r="U7596" s="20" t="s">
        <v>62</v>
      </c>
      <c r="V7596" s="20">
        <v>45933</v>
      </c>
      <c r="W7596" s="21">
        <v>10</v>
      </c>
      <c r="X7596" s="20">
        <v>45944</v>
      </c>
      <c r="Y7596" s="20">
        <v>45936</v>
      </c>
      <c r="Z7596" s="48">
        <v>10</v>
      </c>
      <c r="AA7596">
        <v>2025</v>
      </c>
      <c r="AB7596" s="45">
        <v>62494</v>
      </c>
      <c r="AC7596" s="45">
        <v>62494</v>
      </c>
      <c r="AK7596" s="10"/>
    </row>
    <row r="7597" spans="1:37">
      <c r="A7597" t="s">
        <v>45</v>
      </c>
      <c r="B7597" t="s">
        <v>46</v>
      </c>
      <c r="C7597" t="s">
        <v>47</v>
      </c>
      <c r="D7597" t="s">
        <v>8009</v>
      </c>
      <c r="E7597" t="s">
        <v>88</v>
      </c>
      <c r="F7597" t="s">
        <v>79</v>
      </c>
      <c r="G7597" t="s">
        <v>51</v>
      </c>
      <c r="H7597" s="20" t="s">
        <v>52</v>
      </c>
      <c r="I7597" t="s">
        <v>53</v>
      </c>
      <c r="J7597" t="s">
        <v>54</v>
      </c>
      <c r="K7597">
        <v>3</v>
      </c>
      <c r="L7597" t="s">
        <v>55</v>
      </c>
      <c r="M7597" t="s">
        <v>56</v>
      </c>
      <c r="N7597" t="s">
        <v>57</v>
      </c>
      <c r="O7597" s="21" t="s">
        <v>58</v>
      </c>
      <c r="P7597" s="21" t="s">
        <v>522</v>
      </c>
      <c r="Q7597" s="20" t="s">
        <v>1078</v>
      </c>
      <c r="R7597" s="21" t="s">
        <v>1079</v>
      </c>
      <c r="S7597" s="35">
        <v>1</v>
      </c>
      <c r="T7597" s="22">
        <v>1</v>
      </c>
      <c r="U7597" s="20" t="s">
        <v>62</v>
      </c>
      <c r="V7597" s="20">
        <v>45936</v>
      </c>
      <c r="W7597" s="21">
        <v>10</v>
      </c>
      <c r="X7597" s="20">
        <v>45944</v>
      </c>
      <c r="Y7597" s="20">
        <v>45940</v>
      </c>
      <c r="Z7597" s="48">
        <v>10</v>
      </c>
      <c r="AA7597">
        <v>2025</v>
      </c>
      <c r="AB7597" s="45">
        <v>45325</v>
      </c>
      <c r="AC7597" s="45">
        <v>45325</v>
      </c>
      <c r="AK7597" s="10"/>
    </row>
    <row r="7598" spans="1:37">
      <c r="A7598" t="s">
        <v>45</v>
      </c>
      <c r="B7598" t="s">
        <v>46</v>
      </c>
      <c r="C7598" t="s">
        <v>47</v>
      </c>
      <c r="D7598" t="s">
        <v>8010</v>
      </c>
      <c r="E7598" t="s">
        <v>88</v>
      </c>
      <c r="F7598" t="s">
        <v>79</v>
      </c>
      <c r="G7598" t="s">
        <v>51</v>
      </c>
      <c r="H7598" s="20" t="s">
        <v>52</v>
      </c>
      <c r="I7598" t="s">
        <v>53</v>
      </c>
      <c r="J7598" t="s">
        <v>54</v>
      </c>
      <c r="K7598">
        <v>3</v>
      </c>
      <c r="L7598" t="s">
        <v>55</v>
      </c>
      <c r="M7598" t="s">
        <v>77</v>
      </c>
      <c r="N7598" t="s">
        <v>89</v>
      </c>
      <c r="O7598" s="21" t="s">
        <v>58</v>
      </c>
      <c r="P7598" s="21" t="s">
        <v>126</v>
      </c>
      <c r="Q7598" s="20" t="s">
        <v>2117</v>
      </c>
      <c r="R7598" s="21" t="s">
        <v>2118</v>
      </c>
      <c r="S7598" s="35">
        <v>1</v>
      </c>
      <c r="T7598" s="22">
        <v>1</v>
      </c>
      <c r="U7598" s="20" t="s">
        <v>62</v>
      </c>
      <c r="V7598" s="20">
        <v>45936</v>
      </c>
      <c r="W7598" s="21">
        <v>10</v>
      </c>
      <c r="X7598" s="20">
        <v>45943</v>
      </c>
      <c r="Y7598" s="20">
        <v>45940</v>
      </c>
      <c r="Z7598" s="48">
        <v>10</v>
      </c>
      <c r="AA7598">
        <v>2025</v>
      </c>
      <c r="AB7598" s="45">
        <v>31759</v>
      </c>
      <c r="AC7598" s="45">
        <v>31759</v>
      </c>
      <c r="AK7598" s="10"/>
    </row>
    <row r="7599" spans="1:37">
      <c r="A7599" t="s">
        <v>45</v>
      </c>
      <c r="B7599" t="s">
        <v>46</v>
      </c>
      <c r="C7599" t="s">
        <v>47</v>
      </c>
      <c r="D7599" t="s">
        <v>8011</v>
      </c>
      <c r="E7599" t="s">
        <v>88</v>
      </c>
      <c r="F7599" t="s">
        <v>79</v>
      </c>
      <c r="G7599" t="s">
        <v>51</v>
      </c>
      <c r="H7599" s="20" t="s">
        <v>52</v>
      </c>
      <c r="I7599" t="s">
        <v>53</v>
      </c>
      <c r="J7599" t="s">
        <v>54</v>
      </c>
      <c r="K7599">
        <v>3</v>
      </c>
      <c r="L7599" t="s">
        <v>55</v>
      </c>
      <c r="M7599" t="s">
        <v>56</v>
      </c>
      <c r="N7599" t="s">
        <v>57</v>
      </c>
      <c r="O7599" s="21" t="s">
        <v>58</v>
      </c>
      <c r="P7599" s="21" t="s">
        <v>64</v>
      </c>
      <c r="Q7599" s="20" t="s">
        <v>221</v>
      </c>
      <c r="R7599" s="21" t="s">
        <v>222</v>
      </c>
      <c r="S7599" s="35">
        <v>1</v>
      </c>
      <c r="T7599" s="22">
        <v>1</v>
      </c>
      <c r="U7599" s="20" t="s">
        <v>62</v>
      </c>
      <c r="V7599" s="20">
        <v>45933</v>
      </c>
      <c r="W7599" s="21">
        <v>10</v>
      </c>
      <c r="X7599" s="20">
        <v>45940</v>
      </c>
      <c r="Y7599" s="20">
        <v>45938</v>
      </c>
      <c r="Z7599" s="48">
        <v>10</v>
      </c>
      <c r="AA7599">
        <v>2025</v>
      </c>
      <c r="AB7599" s="45">
        <v>113324</v>
      </c>
      <c r="AC7599" s="45">
        <v>113324</v>
      </c>
      <c r="AK7599" s="10"/>
    </row>
    <row r="7600" spans="1:37">
      <c r="A7600" t="s">
        <v>45</v>
      </c>
      <c r="B7600" t="s">
        <v>46</v>
      </c>
      <c r="C7600" t="s">
        <v>47</v>
      </c>
      <c r="D7600" t="s">
        <v>8012</v>
      </c>
      <c r="E7600" t="s">
        <v>88</v>
      </c>
      <c r="F7600" t="s">
        <v>79</v>
      </c>
      <c r="G7600" t="s">
        <v>51</v>
      </c>
      <c r="H7600" s="20" t="s">
        <v>52</v>
      </c>
      <c r="I7600" t="s">
        <v>53</v>
      </c>
      <c r="J7600" t="s">
        <v>54</v>
      </c>
      <c r="K7600">
        <v>3</v>
      </c>
      <c r="L7600" t="s">
        <v>55</v>
      </c>
      <c r="M7600" t="s">
        <v>56</v>
      </c>
      <c r="N7600" t="s">
        <v>57</v>
      </c>
      <c r="O7600" s="21" t="s">
        <v>58</v>
      </c>
      <c r="P7600" s="21" t="s">
        <v>64</v>
      </c>
      <c r="Q7600" s="20" t="s">
        <v>224</v>
      </c>
      <c r="R7600" s="21" t="s">
        <v>225</v>
      </c>
      <c r="S7600" s="35">
        <v>1</v>
      </c>
      <c r="T7600" s="22">
        <v>1</v>
      </c>
      <c r="U7600" s="20" t="s">
        <v>62</v>
      </c>
      <c r="V7600" s="20">
        <v>45933</v>
      </c>
      <c r="W7600" s="21">
        <v>10</v>
      </c>
      <c r="X7600" s="20">
        <v>45940</v>
      </c>
      <c r="Y7600" s="20">
        <v>45938</v>
      </c>
      <c r="Z7600" s="48">
        <v>10</v>
      </c>
      <c r="AA7600">
        <v>2025</v>
      </c>
      <c r="AB7600" s="45">
        <v>129405</v>
      </c>
      <c r="AC7600" s="45">
        <v>129405</v>
      </c>
      <c r="AK7600" s="10"/>
    </row>
    <row r="7601" spans="1:37">
      <c r="A7601" t="s">
        <v>45</v>
      </c>
      <c r="B7601" t="s">
        <v>46</v>
      </c>
      <c r="C7601" t="s">
        <v>47</v>
      </c>
      <c r="D7601" t="s">
        <v>8013</v>
      </c>
      <c r="E7601" t="s">
        <v>88</v>
      </c>
      <c r="F7601" t="s">
        <v>79</v>
      </c>
      <c r="G7601" t="s">
        <v>51</v>
      </c>
      <c r="H7601" s="20" t="s">
        <v>52</v>
      </c>
      <c r="I7601" t="s">
        <v>53</v>
      </c>
      <c r="J7601" t="s">
        <v>54</v>
      </c>
      <c r="K7601">
        <v>3</v>
      </c>
      <c r="L7601" t="s">
        <v>55</v>
      </c>
      <c r="M7601" t="s">
        <v>77</v>
      </c>
      <c r="N7601" t="s">
        <v>89</v>
      </c>
      <c r="O7601" s="21" t="s">
        <v>58</v>
      </c>
      <c r="P7601" s="21" t="s">
        <v>90</v>
      </c>
      <c r="Q7601" s="20" t="s">
        <v>1071</v>
      </c>
      <c r="R7601" s="21" t="s">
        <v>1072</v>
      </c>
      <c r="S7601" s="35">
        <v>1</v>
      </c>
      <c r="T7601" s="22">
        <v>1</v>
      </c>
      <c r="U7601" s="20" t="s">
        <v>62</v>
      </c>
      <c r="V7601" s="20">
        <v>45933</v>
      </c>
      <c r="W7601" s="21">
        <v>10</v>
      </c>
      <c r="X7601" s="20">
        <v>45936</v>
      </c>
      <c r="Y7601" s="20">
        <v>45938</v>
      </c>
      <c r="Z7601" s="48">
        <v>10</v>
      </c>
      <c r="AA7601">
        <v>2025</v>
      </c>
      <c r="AB7601" s="45">
        <v>133332</v>
      </c>
      <c r="AC7601" s="45">
        <v>133332</v>
      </c>
      <c r="AK7601" s="10"/>
    </row>
    <row r="7602" spans="1:37">
      <c r="A7602" t="s">
        <v>45</v>
      </c>
      <c r="B7602" t="s">
        <v>46</v>
      </c>
      <c r="C7602" t="s">
        <v>47</v>
      </c>
      <c r="D7602" t="s">
        <v>8014</v>
      </c>
      <c r="E7602" t="s">
        <v>88</v>
      </c>
      <c r="F7602" t="s">
        <v>79</v>
      </c>
      <c r="G7602" t="s">
        <v>51</v>
      </c>
      <c r="H7602" s="20" t="s">
        <v>52</v>
      </c>
      <c r="I7602" t="s">
        <v>53</v>
      </c>
      <c r="J7602" t="s">
        <v>54</v>
      </c>
      <c r="K7602">
        <v>3</v>
      </c>
      <c r="L7602" t="s">
        <v>55</v>
      </c>
      <c r="M7602" t="s">
        <v>77</v>
      </c>
      <c r="N7602" t="s">
        <v>89</v>
      </c>
      <c r="O7602" s="21" t="s">
        <v>58</v>
      </c>
      <c r="P7602" s="21" t="s">
        <v>119</v>
      </c>
      <c r="Q7602" s="20" t="s">
        <v>925</v>
      </c>
      <c r="R7602" s="21" t="s">
        <v>926</v>
      </c>
      <c r="S7602" s="35">
        <v>1</v>
      </c>
      <c r="T7602" s="22">
        <v>1</v>
      </c>
      <c r="U7602" s="20" t="s">
        <v>62</v>
      </c>
      <c r="V7602" s="20">
        <v>45934</v>
      </c>
      <c r="W7602" s="21">
        <v>10</v>
      </c>
      <c r="X7602" s="20">
        <v>45943</v>
      </c>
      <c r="Y7602" s="20">
        <v>45938</v>
      </c>
      <c r="Z7602" s="48">
        <v>10</v>
      </c>
      <c r="AA7602">
        <v>2025</v>
      </c>
      <c r="AB7602" s="45">
        <v>124994</v>
      </c>
      <c r="AC7602" s="45">
        <v>124994</v>
      </c>
      <c r="AK7602" s="10"/>
    </row>
    <row r="7603" spans="1:37">
      <c r="A7603" t="s">
        <v>45</v>
      </c>
      <c r="B7603" t="s">
        <v>46</v>
      </c>
      <c r="C7603" t="s">
        <v>47</v>
      </c>
      <c r="D7603" t="s">
        <v>8015</v>
      </c>
      <c r="E7603" t="s">
        <v>88</v>
      </c>
      <c r="F7603" t="s">
        <v>79</v>
      </c>
      <c r="G7603" t="s">
        <v>51</v>
      </c>
      <c r="H7603" s="20" t="s">
        <v>58</v>
      </c>
      <c r="I7603" t="s">
        <v>53</v>
      </c>
      <c r="J7603" t="s">
        <v>54</v>
      </c>
      <c r="K7603">
        <v>3</v>
      </c>
      <c r="L7603" t="s">
        <v>55</v>
      </c>
      <c r="M7603" t="s">
        <v>77</v>
      </c>
      <c r="N7603" t="s">
        <v>89</v>
      </c>
      <c r="O7603" s="21" t="s">
        <v>58</v>
      </c>
      <c r="P7603" s="21" t="s">
        <v>126</v>
      </c>
      <c r="Q7603" s="20" t="s">
        <v>892</v>
      </c>
      <c r="R7603" s="21" t="s">
        <v>893</v>
      </c>
      <c r="S7603" s="35">
        <v>1</v>
      </c>
      <c r="T7603" s="22">
        <v>0</v>
      </c>
      <c r="U7603" s="20" t="s">
        <v>62</v>
      </c>
      <c r="V7603" s="20">
        <v>45936</v>
      </c>
      <c r="W7603" s="21">
        <v>10</v>
      </c>
      <c r="X7603" s="20">
        <v>45943</v>
      </c>
      <c r="Z7603" s="48">
        <v>10</v>
      </c>
      <c r="AA7603">
        <v>2025</v>
      </c>
      <c r="AB7603" s="45">
        <v>26660</v>
      </c>
      <c r="AC7603" s="45">
        <v>0</v>
      </c>
      <c r="AK7603" s="10"/>
    </row>
    <row r="7604" spans="1:37">
      <c r="A7604" t="s">
        <v>45</v>
      </c>
      <c r="B7604" t="s">
        <v>46</v>
      </c>
      <c r="C7604" t="s">
        <v>47</v>
      </c>
      <c r="D7604" t="s">
        <v>8016</v>
      </c>
      <c r="E7604" t="s">
        <v>88</v>
      </c>
      <c r="F7604" t="s">
        <v>79</v>
      </c>
      <c r="G7604" t="s">
        <v>51</v>
      </c>
      <c r="H7604" s="20" t="s">
        <v>52</v>
      </c>
      <c r="I7604" t="s">
        <v>53</v>
      </c>
      <c r="J7604" t="s">
        <v>54</v>
      </c>
      <c r="K7604">
        <v>3</v>
      </c>
      <c r="L7604" t="s">
        <v>55</v>
      </c>
      <c r="M7604" t="s">
        <v>56</v>
      </c>
      <c r="N7604" t="s">
        <v>57</v>
      </c>
      <c r="O7604" s="21" t="s">
        <v>58</v>
      </c>
      <c r="P7604" s="21" t="s">
        <v>64</v>
      </c>
      <c r="Q7604" s="20" t="s">
        <v>720</v>
      </c>
      <c r="R7604" s="21" t="s">
        <v>721</v>
      </c>
      <c r="S7604" s="35">
        <v>1</v>
      </c>
      <c r="T7604" s="22">
        <v>1</v>
      </c>
      <c r="U7604" s="20" t="s">
        <v>62</v>
      </c>
      <c r="V7604" s="20">
        <v>45936</v>
      </c>
      <c r="W7604" s="21">
        <v>10</v>
      </c>
      <c r="X7604" s="20">
        <v>45943</v>
      </c>
      <c r="Y7604" s="20">
        <v>45940</v>
      </c>
      <c r="Z7604" s="48">
        <v>10</v>
      </c>
      <c r="AA7604">
        <v>2025</v>
      </c>
      <c r="AB7604" s="45">
        <v>59990</v>
      </c>
      <c r="AC7604" s="45">
        <v>59990</v>
      </c>
      <c r="AK7604" s="10"/>
    </row>
    <row r="7605" spans="1:37">
      <c r="A7605" t="s">
        <v>45</v>
      </c>
      <c r="B7605" t="s">
        <v>46</v>
      </c>
      <c r="C7605" t="s">
        <v>47</v>
      </c>
      <c r="D7605" t="s">
        <v>8017</v>
      </c>
      <c r="E7605" t="s">
        <v>88</v>
      </c>
      <c r="F7605" t="s">
        <v>79</v>
      </c>
      <c r="G7605" t="s">
        <v>51</v>
      </c>
      <c r="H7605" s="20" t="s">
        <v>52</v>
      </c>
      <c r="I7605" t="s">
        <v>53</v>
      </c>
      <c r="J7605" t="s">
        <v>54</v>
      </c>
      <c r="K7605">
        <v>3</v>
      </c>
      <c r="L7605" t="s">
        <v>55</v>
      </c>
      <c r="M7605" t="s">
        <v>56</v>
      </c>
      <c r="N7605" t="s">
        <v>57</v>
      </c>
      <c r="O7605" s="21" t="s">
        <v>58</v>
      </c>
      <c r="P7605" s="21" t="s">
        <v>64</v>
      </c>
      <c r="Q7605" s="20" t="s">
        <v>94</v>
      </c>
      <c r="R7605" s="21" t="s">
        <v>95</v>
      </c>
      <c r="S7605" s="35">
        <v>2</v>
      </c>
      <c r="T7605" s="22">
        <v>2</v>
      </c>
      <c r="U7605" s="20" t="s">
        <v>62</v>
      </c>
      <c r="V7605" s="20">
        <v>45936</v>
      </c>
      <c r="W7605" s="21">
        <v>10</v>
      </c>
      <c r="X7605" s="20">
        <v>45943</v>
      </c>
      <c r="Y7605" s="20">
        <v>45940</v>
      </c>
      <c r="Z7605" s="48">
        <v>10</v>
      </c>
      <c r="AA7605">
        <v>2025</v>
      </c>
      <c r="AB7605" s="45">
        <v>57319</v>
      </c>
      <c r="AC7605" s="45">
        <v>57319</v>
      </c>
      <c r="AK7605" s="10"/>
    </row>
    <row r="7606" spans="1:37">
      <c r="A7606" t="s">
        <v>45</v>
      </c>
      <c r="B7606" t="s">
        <v>46</v>
      </c>
      <c r="C7606" t="s">
        <v>47</v>
      </c>
      <c r="D7606" t="s">
        <v>8018</v>
      </c>
      <c r="E7606" t="s">
        <v>88</v>
      </c>
      <c r="F7606" t="s">
        <v>79</v>
      </c>
      <c r="G7606" t="s">
        <v>51</v>
      </c>
      <c r="H7606" s="20" t="s">
        <v>52</v>
      </c>
      <c r="I7606" t="s">
        <v>53</v>
      </c>
      <c r="J7606" t="s">
        <v>54</v>
      </c>
      <c r="K7606">
        <v>3</v>
      </c>
      <c r="L7606" t="s">
        <v>55</v>
      </c>
      <c r="M7606" t="s">
        <v>77</v>
      </c>
      <c r="N7606" t="s">
        <v>89</v>
      </c>
      <c r="O7606" s="21" t="s">
        <v>58</v>
      </c>
      <c r="P7606" s="21" t="s">
        <v>119</v>
      </c>
      <c r="Q7606" s="20" t="s">
        <v>273</v>
      </c>
      <c r="R7606" s="21" t="s">
        <v>274</v>
      </c>
      <c r="S7606" s="35">
        <v>1</v>
      </c>
      <c r="T7606" s="22">
        <v>1</v>
      </c>
      <c r="U7606" s="20" t="s">
        <v>62</v>
      </c>
      <c r="V7606" s="20">
        <v>45936</v>
      </c>
      <c r="W7606" s="21">
        <v>10</v>
      </c>
      <c r="X7606" s="20">
        <v>45943</v>
      </c>
      <c r="Y7606" s="20">
        <v>45940</v>
      </c>
      <c r="Z7606" s="48">
        <v>10</v>
      </c>
      <c r="AA7606">
        <v>2025</v>
      </c>
      <c r="AB7606" s="45">
        <v>86665</v>
      </c>
      <c r="AC7606" s="45">
        <v>86665</v>
      </c>
      <c r="AK7606" s="10"/>
    </row>
    <row r="7607" spans="1:37">
      <c r="A7607" t="s">
        <v>45</v>
      </c>
      <c r="B7607" t="s">
        <v>46</v>
      </c>
      <c r="C7607" t="s">
        <v>47</v>
      </c>
      <c r="D7607" t="s">
        <v>8019</v>
      </c>
      <c r="E7607" t="s">
        <v>88</v>
      </c>
      <c r="F7607" t="s">
        <v>79</v>
      </c>
      <c r="G7607" t="s">
        <v>51</v>
      </c>
      <c r="H7607" s="20" t="s">
        <v>52</v>
      </c>
      <c r="I7607" t="s">
        <v>53</v>
      </c>
      <c r="J7607" t="s">
        <v>54</v>
      </c>
      <c r="K7607">
        <v>3</v>
      </c>
      <c r="L7607" t="s">
        <v>55</v>
      </c>
      <c r="M7607" t="s">
        <v>56</v>
      </c>
      <c r="N7607" t="s">
        <v>57</v>
      </c>
      <c r="O7607" s="21" t="s">
        <v>58</v>
      </c>
      <c r="P7607" s="21" t="s">
        <v>64</v>
      </c>
      <c r="Q7607" s="20" t="s">
        <v>112</v>
      </c>
      <c r="R7607" s="21" t="s">
        <v>113</v>
      </c>
      <c r="S7607" s="35">
        <v>1</v>
      </c>
      <c r="T7607" s="22">
        <v>1</v>
      </c>
      <c r="U7607" s="20" t="s">
        <v>62</v>
      </c>
      <c r="V7607" s="20">
        <v>45934</v>
      </c>
      <c r="W7607" s="21">
        <v>10</v>
      </c>
      <c r="X7607" s="20">
        <v>45943</v>
      </c>
      <c r="Y7607" s="20">
        <v>45938</v>
      </c>
      <c r="Z7607" s="48">
        <v>10</v>
      </c>
      <c r="AA7607">
        <v>2025</v>
      </c>
      <c r="AB7607" s="45">
        <v>44111</v>
      </c>
      <c r="AC7607" s="45">
        <v>44111</v>
      </c>
      <c r="AK7607" s="10"/>
    </row>
    <row r="7608" spans="1:37">
      <c r="A7608" t="s">
        <v>45</v>
      </c>
      <c r="B7608" t="s">
        <v>46</v>
      </c>
      <c r="C7608" t="s">
        <v>47</v>
      </c>
      <c r="D7608" t="s">
        <v>8020</v>
      </c>
      <c r="E7608" t="s">
        <v>88</v>
      </c>
      <c r="F7608" t="s">
        <v>79</v>
      </c>
      <c r="G7608" t="s">
        <v>51</v>
      </c>
      <c r="H7608" s="20" t="s">
        <v>52</v>
      </c>
      <c r="I7608" t="s">
        <v>53</v>
      </c>
      <c r="J7608" t="s">
        <v>54</v>
      </c>
      <c r="K7608">
        <v>3</v>
      </c>
      <c r="L7608" t="s">
        <v>55</v>
      </c>
      <c r="M7608" t="s">
        <v>56</v>
      </c>
      <c r="N7608" t="s">
        <v>57</v>
      </c>
      <c r="O7608" s="21" t="s">
        <v>58</v>
      </c>
      <c r="P7608" s="21" t="s">
        <v>522</v>
      </c>
      <c r="Q7608" s="20" t="s">
        <v>2013</v>
      </c>
      <c r="R7608" s="21" t="s">
        <v>2014</v>
      </c>
      <c r="S7608" s="35">
        <v>1</v>
      </c>
      <c r="T7608" s="22">
        <v>1</v>
      </c>
      <c r="U7608" s="20" t="s">
        <v>62</v>
      </c>
      <c r="V7608" s="20">
        <v>45936</v>
      </c>
      <c r="W7608" s="21">
        <v>10</v>
      </c>
      <c r="X7608" s="20">
        <v>45943</v>
      </c>
      <c r="Y7608" s="20">
        <v>45940</v>
      </c>
      <c r="Z7608" s="48">
        <v>10</v>
      </c>
      <c r="AA7608">
        <v>2025</v>
      </c>
      <c r="AB7608" s="45">
        <v>29991</v>
      </c>
      <c r="AC7608" s="45">
        <v>29991</v>
      </c>
      <c r="AK7608" s="10"/>
    </row>
    <row r="7609" spans="1:37">
      <c r="A7609" t="s">
        <v>45</v>
      </c>
      <c r="B7609" t="s">
        <v>46</v>
      </c>
      <c r="C7609" t="s">
        <v>47</v>
      </c>
      <c r="D7609" t="s">
        <v>8021</v>
      </c>
      <c r="E7609" t="s">
        <v>88</v>
      </c>
      <c r="F7609" t="s">
        <v>79</v>
      </c>
      <c r="G7609" t="s">
        <v>51</v>
      </c>
      <c r="H7609" s="20" t="s">
        <v>52</v>
      </c>
      <c r="I7609" t="s">
        <v>53</v>
      </c>
      <c r="J7609" t="s">
        <v>54</v>
      </c>
      <c r="K7609">
        <v>3</v>
      </c>
      <c r="L7609" t="s">
        <v>55</v>
      </c>
      <c r="M7609" t="s">
        <v>77</v>
      </c>
      <c r="N7609" t="s">
        <v>89</v>
      </c>
      <c r="O7609" s="21" t="s">
        <v>58</v>
      </c>
      <c r="P7609" s="21" t="s">
        <v>90</v>
      </c>
      <c r="Q7609" s="20" t="s">
        <v>2723</v>
      </c>
      <c r="R7609" s="21" t="s">
        <v>2724</v>
      </c>
      <c r="S7609" s="35">
        <v>1</v>
      </c>
      <c r="T7609" s="22">
        <v>1</v>
      </c>
      <c r="U7609" s="20" t="s">
        <v>62</v>
      </c>
      <c r="V7609" s="20">
        <v>45936</v>
      </c>
      <c r="W7609" s="21">
        <v>10</v>
      </c>
      <c r="X7609" s="20">
        <v>45943</v>
      </c>
      <c r="Y7609" s="20">
        <v>45943</v>
      </c>
      <c r="Z7609" s="48">
        <v>10</v>
      </c>
      <c r="AA7609">
        <v>2025</v>
      </c>
      <c r="AB7609" s="45">
        <v>79995</v>
      </c>
      <c r="AC7609" s="45">
        <v>79995</v>
      </c>
      <c r="AK7609" s="10"/>
    </row>
    <row r="7610" spans="1:37">
      <c r="A7610" t="s">
        <v>45</v>
      </c>
      <c r="B7610" t="s">
        <v>46</v>
      </c>
      <c r="C7610" t="s">
        <v>47</v>
      </c>
      <c r="D7610" t="s">
        <v>8022</v>
      </c>
      <c r="E7610" t="s">
        <v>88</v>
      </c>
      <c r="F7610" t="s">
        <v>79</v>
      </c>
      <c r="G7610" t="s">
        <v>51</v>
      </c>
      <c r="H7610" s="20" t="s">
        <v>52</v>
      </c>
      <c r="I7610" t="s">
        <v>53</v>
      </c>
      <c r="J7610" t="s">
        <v>54</v>
      </c>
      <c r="K7610">
        <v>3</v>
      </c>
      <c r="L7610" t="s">
        <v>55</v>
      </c>
      <c r="M7610" t="s">
        <v>77</v>
      </c>
      <c r="N7610" t="s">
        <v>89</v>
      </c>
      <c r="O7610" s="21" t="s">
        <v>58</v>
      </c>
      <c r="P7610" s="21" t="s">
        <v>90</v>
      </c>
      <c r="Q7610" s="20" t="s">
        <v>1775</v>
      </c>
      <c r="R7610" s="21" t="s">
        <v>1776</v>
      </c>
      <c r="S7610" s="35">
        <v>1</v>
      </c>
      <c r="T7610" s="22">
        <v>1</v>
      </c>
      <c r="U7610" s="20" t="s">
        <v>62</v>
      </c>
      <c r="V7610" s="20">
        <v>45936</v>
      </c>
      <c r="W7610" s="21">
        <v>10</v>
      </c>
      <c r="X7610" s="20">
        <v>45943</v>
      </c>
      <c r="Y7610" s="20">
        <v>45940</v>
      </c>
      <c r="Z7610" s="48">
        <v>10</v>
      </c>
      <c r="AA7610">
        <v>2025</v>
      </c>
      <c r="AB7610" s="45">
        <v>55325</v>
      </c>
      <c r="AC7610" s="45">
        <v>55325</v>
      </c>
      <c r="AK7610" s="10"/>
    </row>
    <row r="7611" spans="1:37">
      <c r="A7611" t="s">
        <v>45</v>
      </c>
      <c r="B7611" t="s">
        <v>46</v>
      </c>
      <c r="C7611" t="s">
        <v>47</v>
      </c>
      <c r="D7611" t="s">
        <v>8023</v>
      </c>
      <c r="E7611" t="s">
        <v>88</v>
      </c>
      <c r="F7611" t="s">
        <v>79</v>
      </c>
      <c r="G7611" t="s">
        <v>51</v>
      </c>
      <c r="H7611" s="20" t="s">
        <v>52</v>
      </c>
      <c r="I7611" t="s">
        <v>53</v>
      </c>
      <c r="J7611" t="s">
        <v>54</v>
      </c>
      <c r="K7611">
        <v>3</v>
      </c>
      <c r="L7611" t="s">
        <v>55</v>
      </c>
      <c r="M7611" t="s">
        <v>77</v>
      </c>
      <c r="N7611" t="s">
        <v>89</v>
      </c>
      <c r="O7611" s="21" t="s">
        <v>58</v>
      </c>
      <c r="P7611" s="21" t="s">
        <v>97</v>
      </c>
      <c r="Q7611" s="20" t="s">
        <v>2440</v>
      </c>
      <c r="R7611" s="21" t="s">
        <v>2441</v>
      </c>
      <c r="S7611" s="35">
        <v>1</v>
      </c>
      <c r="T7611" s="22">
        <v>1</v>
      </c>
      <c r="U7611" s="20" t="s">
        <v>62</v>
      </c>
      <c r="V7611" s="20">
        <v>45936</v>
      </c>
      <c r="W7611" s="21">
        <v>10</v>
      </c>
      <c r="X7611" s="20">
        <v>45943</v>
      </c>
      <c r="Y7611" s="20">
        <v>45940</v>
      </c>
      <c r="Z7611" s="48">
        <v>10</v>
      </c>
      <c r="AA7611">
        <v>2025</v>
      </c>
      <c r="AB7611" s="45">
        <v>30660</v>
      </c>
      <c r="AC7611" s="45">
        <v>30660</v>
      </c>
      <c r="AK7611" s="10"/>
    </row>
    <row r="7612" spans="1:37">
      <c r="A7612" t="s">
        <v>45</v>
      </c>
      <c r="B7612" t="s">
        <v>46</v>
      </c>
      <c r="C7612" t="s">
        <v>47</v>
      </c>
      <c r="D7612" t="s">
        <v>8024</v>
      </c>
      <c r="E7612" t="s">
        <v>88</v>
      </c>
      <c r="F7612" t="s">
        <v>79</v>
      </c>
      <c r="G7612" t="s">
        <v>51</v>
      </c>
      <c r="H7612" s="20" t="s">
        <v>52</v>
      </c>
      <c r="I7612" t="s">
        <v>53</v>
      </c>
      <c r="J7612" t="s">
        <v>54</v>
      </c>
      <c r="K7612">
        <v>3</v>
      </c>
      <c r="L7612" t="s">
        <v>55</v>
      </c>
      <c r="M7612" t="s">
        <v>77</v>
      </c>
      <c r="N7612" t="s">
        <v>89</v>
      </c>
      <c r="O7612" s="21" t="s">
        <v>58</v>
      </c>
      <c r="P7612" s="21" t="s">
        <v>90</v>
      </c>
      <c r="Q7612" s="20" t="s">
        <v>247</v>
      </c>
      <c r="R7612" s="21" t="s">
        <v>248</v>
      </c>
      <c r="S7612" s="35">
        <v>1</v>
      </c>
      <c r="T7612" s="22">
        <v>1</v>
      </c>
      <c r="U7612" s="20" t="s">
        <v>62</v>
      </c>
      <c r="V7612" s="20">
        <v>45936</v>
      </c>
      <c r="W7612" s="21">
        <v>10</v>
      </c>
      <c r="X7612" s="20">
        <v>45943</v>
      </c>
      <c r="Y7612" s="20">
        <v>45940</v>
      </c>
      <c r="Z7612" s="48">
        <v>10</v>
      </c>
      <c r="AA7612">
        <v>2025</v>
      </c>
      <c r="AB7612" s="45">
        <v>63325</v>
      </c>
      <c r="AC7612" s="45">
        <v>63325</v>
      </c>
      <c r="AK7612" s="10"/>
    </row>
    <row r="7613" spans="1:37">
      <c r="A7613" t="s">
        <v>45</v>
      </c>
      <c r="B7613" t="s">
        <v>46</v>
      </c>
      <c r="C7613" t="s">
        <v>47</v>
      </c>
      <c r="D7613" t="s">
        <v>8025</v>
      </c>
      <c r="E7613" t="s">
        <v>88</v>
      </c>
      <c r="F7613" t="s">
        <v>79</v>
      </c>
      <c r="G7613" t="s">
        <v>51</v>
      </c>
      <c r="H7613" s="20" t="s">
        <v>52</v>
      </c>
      <c r="I7613" t="s">
        <v>53</v>
      </c>
      <c r="J7613" t="s">
        <v>54</v>
      </c>
      <c r="K7613">
        <v>3</v>
      </c>
      <c r="L7613" t="s">
        <v>55</v>
      </c>
      <c r="M7613" t="s">
        <v>56</v>
      </c>
      <c r="N7613" t="s">
        <v>57</v>
      </c>
      <c r="O7613" s="21" t="s">
        <v>58</v>
      </c>
      <c r="P7613" s="21" t="s">
        <v>522</v>
      </c>
      <c r="Q7613" s="20" t="s">
        <v>1078</v>
      </c>
      <c r="R7613" s="21" t="s">
        <v>1079</v>
      </c>
      <c r="S7613" s="35">
        <v>1</v>
      </c>
      <c r="T7613" s="22">
        <v>1</v>
      </c>
      <c r="U7613" s="20" t="s">
        <v>62</v>
      </c>
      <c r="V7613" s="20">
        <v>45936</v>
      </c>
      <c r="W7613" s="21">
        <v>10</v>
      </c>
      <c r="X7613" s="20">
        <v>45943</v>
      </c>
      <c r="Y7613" s="20">
        <v>45940</v>
      </c>
      <c r="Z7613" s="48">
        <v>10</v>
      </c>
      <c r="AA7613">
        <v>2025</v>
      </c>
      <c r="AB7613" s="45">
        <v>45325</v>
      </c>
      <c r="AC7613" s="45">
        <v>45325</v>
      </c>
      <c r="AK7613" s="10"/>
    </row>
    <row r="7614" spans="1:37">
      <c r="A7614" t="s">
        <v>45</v>
      </c>
      <c r="B7614" t="s">
        <v>46</v>
      </c>
      <c r="C7614" t="s">
        <v>47</v>
      </c>
      <c r="D7614" t="s">
        <v>8026</v>
      </c>
      <c r="E7614" t="s">
        <v>88</v>
      </c>
      <c r="F7614" t="s">
        <v>79</v>
      </c>
      <c r="G7614" t="s">
        <v>51</v>
      </c>
      <c r="H7614" s="20" t="s">
        <v>52</v>
      </c>
      <c r="I7614" t="s">
        <v>53</v>
      </c>
      <c r="J7614" t="s">
        <v>54</v>
      </c>
      <c r="K7614">
        <v>3</v>
      </c>
      <c r="L7614" t="s">
        <v>55</v>
      </c>
      <c r="M7614" t="s">
        <v>77</v>
      </c>
      <c r="N7614" t="s">
        <v>89</v>
      </c>
      <c r="O7614" s="21" t="s">
        <v>58</v>
      </c>
      <c r="P7614" s="21" t="s">
        <v>90</v>
      </c>
      <c r="Q7614" s="20" t="s">
        <v>2511</v>
      </c>
      <c r="R7614" s="21" t="s">
        <v>2512</v>
      </c>
      <c r="S7614" s="35">
        <v>1</v>
      </c>
      <c r="T7614" s="22">
        <v>1</v>
      </c>
      <c r="U7614" s="20" t="s">
        <v>62</v>
      </c>
      <c r="V7614" s="20">
        <v>45936</v>
      </c>
      <c r="W7614" s="21">
        <v>10</v>
      </c>
      <c r="X7614" s="20">
        <v>45944</v>
      </c>
      <c r="Y7614" s="20">
        <v>45940</v>
      </c>
      <c r="Z7614" s="48">
        <v>10</v>
      </c>
      <c r="AA7614">
        <v>2025</v>
      </c>
      <c r="AB7614" s="45">
        <v>63325</v>
      </c>
      <c r="AC7614" s="45">
        <v>63325</v>
      </c>
      <c r="AK7614" s="10"/>
    </row>
    <row r="7615" spans="1:37">
      <c r="A7615" t="s">
        <v>45</v>
      </c>
      <c r="B7615" t="s">
        <v>46</v>
      </c>
      <c r="C7615" t="s">
        <v>47</v>
      </c>
      <c r="D7615" t="s">
        <v>8027</v>
      </c>
      <c r="E7615" t="s">
        <v>88</v>
      </c>
      <c r="F7615" t="s">
        <v>79</v>
      </c>
      <c r="G7615" t="s">
        <v>51</v>
      </c>
      <c r="H7615" s="20" t="s">
        <v>52</v>
      </c>
      <c r="I7615" t="s">
        <v>53</v>
      </c>
      <c r="J7615" t="s">
        <v>54</v>
      </c>
      <c r="K7615">
        <v>3</v>
      </c>
      <c r="L7615" t="s">
        <v>55</v>
      </c>
      <c r="M7615" t="s">
        <v>77</v>
      </c>
      <c r="N7615" t="s">
        <v>89</v>
      </c>
      <c r="O7615" s="21" t="s">
        <v>58</v>
      </c>
      <c r="P7615" s="21" t="s">
        <v>119</v>
      </c>
      <c r="Q7615" s="20" t="s">
        <v>273</v>
      </c>
      <c r="R7615" s="21" t="s">
        <v>274</v>
      </c>
      <c r="S7615" s="35">
        <v>1</v>
      </c>
      <c r="T7615" s="22">
        <v>1</v>
      </c>
      <c r="U7615" s="20" t="s">
        <v>62</v>
      </c>
      <c r="V7615" s="20">
        <v>45938</v>
      </c>
      <c r="W7615" s="21">
        <v>10</v>
      </c>
      <c r="X7615" s="20">
        <v>45950</v>
      </c>
      <c r="Y7615" s="20">
        <v>45945</v>
      </c>
      <c r="Z7615" s="48">
        <v>10</v>
      </c>
      <c r="AA7615">
        <v>2025</v>
      </c>
      <c r="AB7615" s="45">
        <v>86665</v>
      </c>
      <c r="AC7615" s="45">
        <v>86665</v>
      </c>
      <c r="AK7615" s="10"/>
    </row>
    <row r="7616" spans="1:37">
      <c r="A7616" t="s">
        <v>45</v>
      </c>
      <c r="B7616" t="s">
        <v>46</v>
      </c>
      <c r="C7616" t="s">
        <v>47</v>
      </c>
      <c r="D7616" t="s">
        <v>8028</v>
      </c>
      <c r="E7616" t="s">
        <v>88</v>
      </c>
      <c r="F7616" t="s">
        <v>79</v>
      </c>
      <c r="G7616" t="s">
        <v>51</v>
      </c>
      <c r="H7616" s="20" t="s">
        <v>52</v>
      </c>
      <c r="I7616" t="s">
        <v>53</v>
      </c>
      <c r="J7616" t="s">
        <v>54</v>
      </c>
      <c r="K7616">
        <v>3</v>
      </c>
      <c r="L7616" t="s">
        <v>55</v>
      </c>
      <c r="M7616" t="s">
        <v>77</v>
      </c>
      <c r="N7616" t="s">
        <v>89</v>
      </c>
      <c r="O7616" s="21" t="s">
        <v>58</v>
      </c>
      <c r="P7616" s="21" t="s">
        <v>90</v>
      </c>
      <c r="Q7616" s="20" t="s">
        <v>1240</v>
      </c>
      <c r="R7616" s="21" t="s">
        <v>1241</v>
      </c>
      <c r="S7616" s="35">
        <v>1</v>
      </c>
      <c r="T7616" s="22">
        <v>1</v>
      </c>
      <c r="U7616" s="20" t="s">
        <v>62</v>
      </c>
      <c r="V7616" s="20">
        <v>45938</v>
      </c>
      <c r="W7616" s="21">
        <v>10</v>
      </c>
      <c r="X7616" s="20">
        <v>45945</v>
      </c>
      <c r="Y7616" s="20">
        <v>45943</v>
      </c>
      <c r="Z7616" s="48">
        <v>10</v>
      </c>
      <c r="AA7616">
        <v>2025</v>
      </c>
      <c r="AB7616" s="45">
        <v>39995</v>
      </c>
      <c r="AC7616" s="45">
        <v>39995</v>
      </c>
      <c r="AK7616" s="10"/>
    </row>
    <row r="7617" spans="1:37">
      <c r="A7617" t="s">
        <v>45</v>
      </c>
      <c r="B7617" t="s">
        <v>46</v>
      </c>
      <c r="C7617" t="s">
        <v>47</v>
      </c>
      <c r="D7617" t="s">
        <v>8029</v>
      </c>
      <c r="E7617" t="s">
        <v>88</v>
      </c>
      <c r="F7617" t="s">
        <v>79</v>
      </c>
      <c r="G7617" t="s">
        <v>51</v>
      </c>
      <c r="H7617" s="20" t="s">
        <v>52</v>
      </c>
      <c r="I7617" t="s">
        <v>53</v>
      </c>
      <c r="J7617" t="s">
        <v>54</v>
      </c>
      <c r="K7617">
        <v>3</v>
      </c>
      <c r="L7617" t="s">
        <v>55</v>
      </c>
      <c r="M7617" t="s">
        <v>56</v>
      </c>
      <c r="N7617" t="s">
        <v>57</v>
      </c>
      <c r="O7617" s="21" t="s">
        <v>58</v>
      </c>
      <c r="P7617" s="21" t="s">
        <v>64</v>
      </c>
      <c r="Q7617" s="20" t="s">
        <v>481</v>
      </c>
      <c r="R7617" s="21" t="s">
        <v>482</v>
      </c>
      <c r="S7617" s="35">
        <v>1</v>
      </c>
      <c r="T7617" s="22">
        <v>1</v>
      </c>
      <c r="U7617" s="20" t="s">
        <v>62</v>
      </c>
      <c r="V7617" s="20">
        <v>45938</v>
      </c>
      <c r="W7617" s="21">
        <v>10</v>
      </c>
      <c r="X7617" s="20">
        <v>45950</v>
      </c>
      <c r="Y7617" s="20">
        <v>45945</v>
      </c>
      <c r="Z7617" s="48">
        <v>10</v>
      </c>
      <c r="AA7617">
        <v>2025</v>
      </c>
      <c r="AB7617" s="45">
        <v>71421</v>
      </c>
      <c r="AC7617" s="45">
        <v>71421</v>
      </c>
      <c r="AK7617" s="10"/>
    </row>
    <row r="7618" spans="1:37">
      <c r="A7618" t="s">
        <v>45</v>
      </c>
      <c r="B7618" t="s">
        <v>46</v>
      </c>
      <c r="C7618" t="s">
        <v>47</v>
      </c>
      <c r="D7618" t="s">
        <v>8030</v>
      </c>
      <c r="E7618" t="s">
        <v>88</v>
      </c>
      <c r="F7618" t="s">
        <v>79</v>
      </c>
      <c r="G7618" t="s">
        <v>51</v>
      </c>
      <c r="H7618" s="20" t="s">
        <v>52</v>
      </c>
      <c r="I7618" t="s">
        <v>53</v>
      </c>
      <c r="J7618" t="s">
        <v>54</v>
      </c>
      <c r="K7618">
        <v>3</v>
      </c>
      <c r="L7618" t="s">
        <v>55</v>
      </c>
      <c r="M7618" t="s">
        <v>56</v>
      </c>
      <c r="N7618" t="s">
        <v>57</v>
      </c>
      <c r="O7618" s="21" t="s">
        <v>58</v>
      </c>
      <c r="P7618" s="21" t="s">
        <v>522</v>
      </c>
      <c r="Q7618" s="20" t="s">
        <v>523</v>
      </c>
      <c r="R7618" s="21" t="s">
        <v>524</v>
      </c>
      <c r="S7618" s="35">
        <v>1</v>
      </c>
      <c r="T7618" s="22">
        <v>1</v>
      </c>
      <c r="U7618" s="20" t="s">
        <v>62</v>
      </c>
      <c r="V7618" s="20">
        <v>45938</v>
      </c>
      <c r="W7618" s="21">
        <v>10</v>
      </c>
      <c r="X7618" s="20">
        <v>45950</v>
      </c>
      <c r="Y7618" s="20">
        <v>45945</v>
      </c>
      <c r="Z7618" s="48">
        <v>10</v>
      </c>
      <c r="AA7618">
        <v>2025</v>
      </c>
      <c r="AB7618" s="45">
        <v>31994</v>
      </c>
      <c r="AC7618" s="45">
        <v>31994</v>
      </c>
      <c r="AK7618" s="10"/>
    </row>
    <row r="7619" spans="1:37">
      <c r="A7619" t="s">
        <v>45</v>
      </c>
      <c r="B7619" t="s">
        <v>46</v>
      </c>
      <c r="C7619" t="s">
        <v>47</v>
      </c>
      <c r="D7619" t="s">
        <v>8031</v>
      </c>
      <c r="E7619" t="s">
        <v>88</v>
      </c>
      <c r="F7619" t="s">
        <v>79</v>
      </c>
      <c r="G7619" t="s">
        <v>51</v>
      </c>
      <c r="H7619" s="20" t="s">
        <v>52</v>
      </c>
      <c r="I7619" t="s">
        <v>53</v>
      </c>
      <c r="J7619" t="s">
        <v>54</v>
      </c>
      <c r="K7619">
        <v>3</v>
      </c>
      <c r="L7619" t="s">
        <v>55</v>
      </c>
      <c r="M7619" t="s">
        <v>77</v>
      </c>
      <c r="N7619" t="s">
        <v>89</v>
      </c>
      <c r="O7619" s="21" t="s">
        <v>58</v>
      </c>
      <c r="P7619" s="21" t="s">
        <v>119</v>
      </c>
      <c r="Q7619" s="20" t="s">
        <v>728</v>
      </c>
      <c r="R7619" s="21" t="s">
        <v>729</v>
      </c>
      <c r="S7619" s="35">
        <v>1</v>
      </c>
      <c r="T7619" s="22">
        <v>1</v>
      </c>
      <c r="U7619" s="20" t="s">
        <v>62</v>
      </c>
      <c r="V7619" s="20">
        <v>45938</v>
      </c>
      <c r="W7619" s="21">
        <v>10</v>
      </c>
      <c r="X7619" s="20">
        <v>45944</v>
      </c>
      <c r="Y7619" s="20">
        <v>45940</v>
      </c>
      <c r="Z7619" s="48">
        <v>10</v>
      </c>
      <c r="AA7619">
        <v>2025</v>
      </c>
      <c r="AB7619" s="45">
        <v>74995</v>
      </c>
      <c r="AC7619" s="45">
        <v>74995</v>
      </c>
      <c r="AK7619" s="10"/>
    </row>
    <row r="7620" spans="1:37">
      <c r="A7620" t="s">
        <v>45</v>
      </c>
      <c r="B7620" t="s">
        <v>46</v>
      </c>
      <c r="C7620" t="s">
        <v>47</v>
      </c>
      <c r="D7620" t="s">
        <v>8032</v>
      </c>
      <c r="E7620" t="s">
        <v>88</v>
      </c>
      <c r="F7620" t="s">
        <v>79</v>
      </c>
      <c r="G7620" t="s">
        <v>51</v>
      </c>
      <c r="H7620" s="20" t="s">
        <v>52</v>
      </c>
      <c r="I7620" t="s">
        <v>53</v>
      </c>
      <c r="J7620" t="s">
        <v>54</v>
      </c>
      <c r="K7620">
        <v>3</v>
      </c>
      <c r="L7620" t="s">
        <v>55</v>
      </c>
      <c r="M7620" t="s">
        <v>77</v>
      </c>
      <c r="N7620" t="s">
        <v>89</v>
      </c>
      <c r="O7620" s="21" t="s">
        <v>58</v>
      </c>
      <c r="P7620" s="21" t="s">
        <v>119</v>
      </c>
      <c r="Q7620" s="20" t="s">
        <v>1141</v>
      </c>
      <c r="R7620" s="21" t="s">
        <v>1142</v>
      </c>
      <c r="S7620" s="35">
        <v>1</v>
      </c>
      <c r="T7620" s="22">
        <v>1</v>
      </c>
      <c r="U7620" s="20" t="s">
        <v>62</v>
      </c>
      <c r="V7620" s="20">
        <v>45938</v>
      </c>
      <c r="W7620" s="21">
        <v>10</v>
      </c>
      <c r="X7620" s="20">
        <v>45950</v>
      </c>
      <c r="Y7620" s="20">
        <v>45945</v>
      </c>
      <c r="Z7620" s="48">
        <v>10</v>
      </c>
      <c r="AA7620">
        <v>2025</v>
      </c>
      <c r="AB7620" s="45">
        <v>61424</v>
      </c>
      <c r="AC7620" s="45">
        <v>61424</v>
      </c>
      <c r="AK7620" s="10"/>
    </row>
    <row r="7621" spans="1:37">
      <c r="A7621" t="s">
        <v>45</v>
      </c>
      <c r="B7621" t="s">
        <v>46</v>
      </c>
      <c r="C7621" t="s">
        <v>47</v>
      </c>
      <c r="D7621" t="s">
        <v>8033</v>
      </c>
      <c r="E7621" t="s">
        <v>88</v>
      </c>
      <c r="F7621" t="s">
        <v>79</v>
      </c>
      <c r="G7621" t="s">
        <v>51</v>
      </c>
      <c r="H7621" s="20" t="s">
        <v>52</v>
      </c>
      <c r="I7621" t="s">
        <v>53</v>
      </c>
      <c r="J7621" t="s">
        <v>54</v>
      </c>
      <c r="K7621">
        <v>3</v>
      </c>
      <c r="L7621" t="s">
        <v>55</v>
      </c>
      <c r="M7621" t="s">
        <v>77</v>
      </c>
      <c r="N7621" t="s">
        <v>89</v>
      </c>
      <c r="O7621" s="21" t="s">
        <v>58</v>
      </c>
      <c r="P7621" s="21" t="s">
        <v>119</v>
      </c>
      <c r="Q7621" s="20" t="s">
        <v>988</v>
      </c>
      <c r="R7621" s="21" t="s">
        <v>989</v>
      </c>
      <c r="S7621" s="35">
        <v>2</v>
      </c>
      <c r="T7621" s="22">
        <v>2</v>
      </c>
      <c r="U7621" s="20" t="s">
        <v>62</v>
      </c>
      <c r="V7621" s="20">
        <v>45938</v>
      </c>
      <c r="W7621" s="21">
        <v>10</v>
      </c>
      <c r="X7621" s="20">
        <v>45953</v>
      </c>
      <c r="Y7621" s="20">
        <v>45951</v>
      </c>
      <c r="Z7621" s="48">
        <v>10</v>
      </c>
      <c r="AA7621">
        <v>2025</v>
      </c>
      <c r="AB7621" s="45">
        <v>139984</v>
      </c>
      <c r="AC7621" s="45">
        <v>139984</v>
      </c>
      <c r="AK7621" s="10"/>
    </row>
    <row r="7622" spans="1:37">
      <c r="A7622" t="s">
        <v>45</v>
      </c>
      <c r="B7622" t="s">
        <v>46</v>
      </c>
      <c r="C7622" t="s">
        <v>47</v>
      </c>
      <c r="D7622" t="s">
        <v>8034</v>
      </c>
      <c r="E7622" t="s">
        <v>88</v>
      </c>
      <c r="F7622" t="s">
        <v>79</v>
      </c>
      <c r="G7622" t="s">
        <v>51</v>
      </c>
      <c r="H7622" s="20" t="s">
        <v>52</v>
      </c>
      <c r="I7622" t="s">
        <v>53</v>
      </c>
      <c r="J7622" t="s">
        <v>54</v>
      </c>
      <c r="K7622">
        <v>3</v>
      </c>
      <c r="L7622" t="s">
        <v>55</v>
      </c>
      <c r="M7622" t="s">
        <v>77</v>
      </c>
      <c r="N7622" t="s">
        <v>89</v>
      </c>
      <c r="O7622" s="21" t="s">
        <v>58</v>
      </c>
      <c r="P7622" s="21" t="s">
        <v>90</v>
      </c>
      <c r="Q7622" s="20" t="s">
        <v>1071</v>
      </c>
      <c r="R7622" s="21" t="s">
        <v>1072</v>
      </c>
      <c r="S7622" s="35">
        <v>1</v>
      </c>
      <c r="T7622" s="22">
        <v>1</v>
      </c>
      <c r="U7622" s="20" t="s">
        <v>62</v>
      </c>
      <c r="V7622" s="20">
        <v>45938</v>
      </c>
      <c r="W7622" s="21">
        <v>10</v>
      </c>
      <c r="X7622" s="20">
        <v>45945</v>
      </c>
      <c r="Y7622" s="20">
        <v>45943</v>
      </c>
      <c r="Z7622" s="48">
        <v>10</v>
      </c>
      <c r="AA7622">
        <v>2025</v>
      </c>
      <c r="AB7622" s="45">
        <v>132141</v>
      </c>
      <c r="AC7622" s="45">
        <v>132141</v>
      </c>
      <c r="AK7622" s="10"/>
    </row>
    <row r="7623" spans="1:37">
      <c r="A7623" t="s">
        <v>45</v>
      </c>
      <c r="B7623" t="s">
        <v>46</v>
      </c>
      <c r="C7623" t="s">
        <v>47</v>
      </c>
      <c r="D7623" t="s">
        <v>8035</v>
      </c>
      <c r="E7623" t="s">
        <v>88</v>
      </c>
      <c r="F7623" t="s">
        <v>79</v>
      </c>
      <c r="G7623" t="s">
        <v>51</v>
      </c>
      <c r="H7623" s="20" t="s">
        <v>52</v>
      </c>
      <c r="I7623" t="s">
        <v>53</v>
      </c>
      <c r="J7623" t="s">
        <v>54</v>
      </c>
      <c r="K7623">
        <v>3</v>
      </c>
      <c r="L7623" t="s">
        <v>55</v>
      </c>
      <c r="M7623" t="s">
        <v>77</v>
      </c>
      <c r="N7623" t="s">
        <v>89</v>
      </c>
      <c r="O7623" s="21" t="s">
        <v>58</v>
      </c>
      <c r="P7623" s="21" t="s">
        <v>366</v>
      </c>
      <c r="Q7623" s="20" t="s">
        <v>2617</v>
      </c>
      <c r="R7623" s="21" t="s">
        <v>2618</v>
      </c>
      <c r="S7623" s="35">
        <v>1</v>
      </c>
      <c r="T7623" s="22">
        <v>1</v>
      </c>
      <c r="U7623" s="20" t="s">
        <v>62</v>
      </c>
      <c r="V7623" s="20">
        <v>45938</v>
      </c>
      <c r="W7623" s="21">
        <v>10</v>
      </c>
      <c r="X7623" s="20">
        <v>45951</v>
      </c>
      <c r="Y7623" s="20">
        <v>45947</v>
      </c>
      <c r="Z7623" s="48">
        <v>10</v>
      </c>
      <c r="AA7623">
        <v>2025</v>
      </c>
      <c r="AB7623" s="45">
        <v>33995</v>
      </c>
      <c r="AC7623" s="45">
        <v>33995</v>
      </c>
      <c r="AK7623" s="10"/>
    </row>
    <row r="7624" spans="1:37">
      <c r="A7624" t="s">
        <v>45</v>
      </c>
      <c r="B7624" t="s">
        <v>46</v>
      </c>
      <c r="C7624" t="s">
        <v>47</v>
      </c>
      <c r="D7624" t="s">
        <v>8036</v>
      </c>
      <c r="E7624" t="s">
        <v>88</v>
      </c>
      <c r="F7624" t="s">
        <v>79</v>
      </c>
      <c r="G7624" t="s">
        <v>51</v>
      </c>
      <c r="H7624" s="20" t="s">
        <v>52</v>
      </c>
      <c r="I7624" t="s">
        <v>53</v>
      </c>
      <c r="J7624" t="s">
        <v>54</v>
      </c>
      <c r="K7624">
        <v>3</v>
      </c>
      <c r="L7624" t="s">
        <v>55</v>
      </c>
      <c r="M7624" t="s">
        <v>56</v>
      </c>
      <c r="N7624" t="s">
        <v>57</v>
      </c>
      <c r="O7624" s="21" t="s">
        <v>58</v>
      </c>
      <c r="P7624" s="21" t="s">
        <v>64</v>
      </c>
      <c r="Q7624" s="20" t="s">
        <v>518</v>
      </c>
      <c r="R7624" s="21" t="s">
        <v>519</v>
      </c>
      <c r="S7624" s="35">
        <v>1</v>
      </c>
      <c r="T7624" s="22">
        <v>1</v>
      </c>
      <c r="U7624" s="20" t="s">
        <v>62</v>
      </c>
      <c r="V7624" s="20">
        <v>45938</v>
      </c>
      <c r="W7624" s="21">
        <v>10</v>
      </c>
      <c r="X7624" s="20">
        <v>45946</v>
      </c>
      <c r="Y7624" s="20">
        <v>45943</v>
      </c>
      <c r="Z7624" s="48">
        <v>10</v>
      </c>
      <c r="AA7624">
        <v>2025</v>
      </c>
      <c r="AB7624" s="45">
        <v>128565</v>
      </c>
      <c r="AC7624" s="45">
        <v>128565</v>
      </c>
      <c r="AK7624" s="10"/>
    </row>
    <row r="7625" spans="1:37">
      <c r="A7625" t="s">
        <v>45</v>
      </c>
      <c r="B7625" t="s">
        <v>46</v>
      </c>
      <c r="C7625" t="s">
        <v>47</v>
      </c>
      <c r="D7625" t="s">
        <v>8037</v>
      </c>
      <c r="E7625" t="s">
        <v>88</v>
      </c>
      <c r="F7625" t="s">
        <v>79</v>
      </c>
      <c r="G7625" t="s">
        <v>51</v>
      </c>
      <c r="H7625" s="20" t="s">
        <v>52</v>
      </c>
      <c r="I7625" t="s">
        <v>53</v>
      </c>
      <c r="J7625" t="s">
        <v>54</v>
      </c>
      <c r="K7625">
        <v>3</v>
      </c>
      <c r="L7625" t="s">
        <v>55</v>
      </c>
      <c r="M7625" t="s">
        <v>56</v>
      </c>
      <c r="N7625" t="s">
        <v>57</v>
      </c>
      <c r="O7625" s="21" t="s">
        <v>58</v>
      </c>
      <c r="P7625" s="21" t="s">
        <v>207</v>
      </c>
      <c r="Q7625" s="20" t="s">
        <v>257</v>
      </c>
      <c r="R7625" s="21" t="s">
        <v>258</v>
      </c>
      <c r="S7625" s="35">
        <v>1</v>
      </c>
      <c r="T7625" s="22">
        <v>1</v>
      </c>
      <c r="U7625" s="20" t="s">
        <v>62</v>
      </c>
      <c r="V7625" s="20">
        <v>45938</v>
      </c>
      <c r="W7625" s="21">
        <v>10</v>
      </c>
      <c r="X7625" s="20">
        <v>45953</v>
      </c>
      <c r="Y7625" s="20">
        <v>45951</v>
      </c>
      <c r="Z7625" s="48">
        <v>10</v>
      </c>
      <c r="AA7625">
        <v>2025</v>
      </c>
      <c r="AB7625" s="45">
        <v>56658</v>
      </c>
      <c r="AC7625" s="45">
        <v>56658</v>
      </c>
      <c r="AK7625" s="10"/>
    </row>
    <row r="7626" spans="1:37">
      <c r="A7626" t="s">
        <v>45</v>
      </c>
      <c r="B7626" t="s">
        <v>46</v>
      </c>
      <c r="C7626" t="s">
        <v>47</v>
      </c>
      <c r="D7626" t="s">
        <v>8038</v>
      </c>
      <c r="E7626" t="s">
        <v>88</v>
      </c>
      <c r="F7626" t="s">
        <v>79</v>
      </c>
      <c r="G7626" t="s">
        <v>51</v>
      </c>
      <c r="H7626" s="20" t="s">
        <v>52</v>
      </c>
      <c r="I7626" t="s">
        <v>53</v>
      </c>
      <c r="J7626" t="s">
        <v>54</v>
      </c>
      <c r="K7626">
        <v>3</v>
      </c>
      <c r="L7626" t="s">
        <v>55</v>
      </c>
      <c r="M7626" t="s">
        <v>77</v>
      </c>
      <c r="N7626" t="s">
        <v>89</v>
      </c>
      <c r="O7626" s="21" t="s">
        <v>58</v>
      </c>
      <c r="P7626" s="21" t="s">
        <v>303</v>
      </c>
      <c r="Q7626" s="20" t="s">
        <v>1179</v>
      </c>
      <c r="R7626" s="21" t="s">
        <v>1180</v>
      </c>
      <c r="S7626" s="35">
        <v>1</v>
      </c>
      <c r="T7626" s="22">
        <v>1</v>
      </c>
      <c r="U7626" s="20" t="s">
        <v>62</v>
      </c>
      <c r="V7626" s="20">
        <v>45938</v>
      </c>
      <c r="W7626" s="21">
        <v>10</v>
      </c>
      <c r="X7626" s="20">
        <v>45946</v>
      </c>
      <c r="Y7626" s="20">
        <v>45943</v>
      </c>
      <c r="Z7626" s="48">
        <v>10</v>
      </c>
      <c r="AA7626">
        <v>2025</v>
      </c>
      <c r="AB7626" s="45">
        <v>86665</v>
      </c>
      <c r="AC7626" s="45">
        <v>86665</v>
      </c>
      <c r="AK7626" s="10"/>
    </row>
    <row r="7627" spans="1:37">
      <c r="A7627" t="s">
        <v>45</v>
      </c>
      <c r="B7627" t="s">
        <v>46</v>
      </c>
      <c r="C7627" t="s">
        <v>47</v>
      </c>
      <c r="D7627" t="s">
        <v>8039</v>
      </c>
      <c r="E7627" t="s">
        <v>88</v>
      </c>
      <c r="F7627" t="s">
        <v>79</v>
      </c>
      <c r="G7627" t="s">
        <v>51</v>
      </c>
      <c r="H7627" s="20" t="s">
        <v>52</v>
      </c>
      <c r="I7627" t="s">
        <v>53</v>
      </c>
      <c r="J7627" t="s">
        <v>54</v>
      </c>
      <c r="K7627">
        <v>3</v>
      </c>
      <c r="L7627" t="s">
        <v>55</v>
      </c>
      <c r="M7627" t="s">
        <v>77</v>
      </c>
      <c r="N7627" t="s">
        <v>89</v>
      </c>
      <c r="O7627" s="21" t="s">
        <v>58</v>
      </c>
      <c r="P7627" s="21" t="s">
        <v>119</v>
      </c>
      <c r="Q7627" s="20" t="s">
        <v>120</v>
      </c>
      <c r="R7627" s="21" t="s">
        <v>121</v>
      </c>
      <c r="S7627" s="35">
        <v>1</v>
      </c>
      <c r="T7627" s="22">
        <v>1</v>
      </c>
      <c r="U7627" s="20" t="s">
        <v>62</v>
      </c>
      <c r="V7627" s="20">
        <v>45938</v>
      </c>
      <c r="W7627" s="21">
        <v>10</v>
      </c>
      <c r="X7627" s="20">
        <v>45947</v>
      </c>
      <c r="Y7627" s="20">
        <v>45945</v>
      </c>
      <c r="Z7627" s="48">
        <v>10</v>
      </c>
      <c r="AA7627">
        <v>2025</v>
      </c>
      <c r="AB7627" s="45">
        <v>92854</v>
      </c>
      <c r="AC7627" s="45">
        <v>92854</v>
      </c>
      <c r="AK7627" s="10"/>
    </row>
    <row r="7628" spans="1:37">
      <c r="A7628" t="s">
        <v>45</v>
      </c>
      <c r="B7628" t="s">
        <v>46</v>
      </c>
      <c r="C7628" t="s">
        <v>47</v>
      </c>
      <c r="D7628" t="s">
        <v>8040</v>
      </c>
      <c r="E7628" t="s">
        <v>88</v>
      </c>
      <c r="F7628" t="s">
        <v>79</v>
      </c>
      <c r="G7628" t="s">
        <v>51</v>
      </c>
      <c r="H7628" s="20" t="s">
        <v>52</v>
      </c>
      <c r="I7628" t="s">
        <v>53</v>
      </c>
      <c r="J7628" t="s">
        <v>54</v>
      </c>
      <c r="K7628">
        <v>3</v>
      </c>
      <c r="L7628" t="s">
        <v>55</v>
      </c>
      <c r="M7628" t="s">
        <v>77</v>
      </c>
      <c r="N7628" t="s">
        <v>89</v>
      </c>
      <c r="O7628" s="21" t="s">
        <v>58</v>
      </c>
      <c r="P7628" s="21" t="s">
        <v>119</v>
      </c>
      <c r="Q7628" s="20" t="s">
        <v>988</v>
      </c>
      <c r="R7628" s="21" t="s">
        <v>989</v>
      </c>
      <c r="S7628" s="35">
        <v>2</v>
      </c>
      <c r="T7628" s="22">
        <v>2</v>
      </c>
      <c r="U7628" s="20" t="s">
        <v>62</v>
      </c>
      <c r="V7628" s="20">
        <v>45938</v>
      </c>
      <c r="W7628" s="21">
        <v>10</v>
      </c>
      <c r="X7628" s="20">
        <v>45946</v>
      </c>
      <c r="Y7628" s="20">
        <v>45943</v>
      </c>
      <c r="Z7628" s="48">
        <v>10</v>
      </c>
      <c r="AA7628">
        <v>2025</v>
      </c>
      <c r="AB7628" s="45">
        <v>139984</v>
      </c>
      <c r="AC7628" s="45">
        <v>139984</v>
      </c>
      <c r="AK7628" s="10"/>
    </row>
    <row r="7629" spans="1:37">
      <c r="A7629" t="s">
        <v>45</v>
      </c>
      <c r="B7629" t="s">
        <v>46</v>
      </c>
      <c r="C7629" t="s">
        <v>47</v>
      </c>
      <c r="D7629" t="s">
        <v>8041</v>
      </c>
      <c r="E7629" t="s">
        <v>88</v>
      </c>
      <c r="F7629" t="s">
        <v>79</v>
      </c>
      <c r="G7629" t="s">
        <v>51</v>
      </c>
      <c r="H7629" s="20" t="s">
        <v>52</v>
      </c>
      <c r="I7629" t="s">
        <v>53</v>
      </c>
      <c r="J7629" t="s">
        <v>54</v>
      </c>
      <c r="K7629">
        <v>3</v>
      </c>
      <c r="L7629" t="s">
        <v>55</v>
      </c>
      <c r="M7629" t="s">
        <v>77</v>
      </c>
      <c r="N7629" t="s">
        <v>89</v>
      </c>
      <c r="O7629" s="21" t="s">
        <v>58</v>
      </c>
      <c r="P7629" s="21" t="s">
        <v>119</v>
      </c>
      <c r="Q7629" s="20" t="s">
        <v>988</v>
      </c>
      <c r="R7629" s="21" t="s">
        <v>989</v>
      </c>
      <c r="S7629" s="35">
        <v>1</v>
      </c>
      <c r="T7629" s="22">
        <v>1</v>
      </c>
      <c r="U7629" s="20" t="s">
        <v>62</v>
      </c>
      <c r="V7629" s="20">
        <v>45938</v>
      </c>
      <c r="W7629" s="21">
        <v>10</v>
      </c>
      <c r="X7629" s="20">
        <v>45946</v>
      </c>
      <c r="Y7629" s="20">
        <v>45943</v>
      </c>
      <c r="Z7629" s="48">
        <v>10</v>
      </c>
      <c r="AA7629">
        <v>2025</v>
      </c>
      <c r="AB7629" s="45">
        <v>69992</v>
      </c>
      <c r="AC7629" s="45">
        <v>69992</v>
      </c>
      <c r="AK7629" s="10"/>
    </row>
    <row r="7630" spans="1:37">
      <c r="A7630" t="s">
        <v>45</v>
      </c>
      <c r="B7630" t="s">
        <v>46</v>
      </c>
      <c r="C7630" t="s">
        <v>47</v>
      </c>
      <c r="D7630" t="s">
        <v>8042</v>
      </c>
      <c r="E7630" t="s">
        <v>88</v>
      </c>
      <c r="F7630" t="s">
        <v>79</v>
      </c>
      <c r="G7630" t="s">
        <v>51</v>
      </c>
      <c r="H7630" s="20" t="s">
        <v>52</v>
      </c>
      <c r="I7630" t="s">
        <v>53</v>
      </c>
      <c r="J7630" t="s">
        <v>54</v>
      </c>
      <c r="K7630">
        <v>3</v>
      </c>
      <c r="L7630" t="s">
        <v>55</v>
      </c>
      <c r="M7630" t="s">
        <v>77</v>
      </c>
      <c r="N7630" t="s">
        <v>89</v>
      </c>
      <c r="O7630" s="21" t="s">
        <v>58</v>
      </c>
      <c r="P7630" s="21" t="s">
        <v>150</v>
      </c>
      <c r="Q7630" s="20" t="s">
        <v>244</v>
      </c>
      <c r="R7630" s="21" t="s">
        <v>245</v>
      </c>
      <c r="S7630" s="35">
        <v>1</v>
      </c>
      <c r="T7630" s="22">
        <v>1</v>
      </c>
      <c r="U7630" s="20" t="s">
        <v>62</v>
      </c>
      <c r="V7630" s="20">
        <v>45938</v>
      </c>
      <c r="W7630" s="21">
        <v>10</v>
      </c>
      <c r="X7630" s="20">
        <v>45945</v>
      </c>
      <c r="Y7630" s="20">
        <v>45943</v>
      </c>
      <c r="Z7630" s="48">
        <v>10</v>
      </c>
      <c r="AA7630">
        <v>2025</v>
      </c>
      <c r="AB7630" s="45">
        <v>99995</v>
      </c>
      <c r="AC7630" s="45">
        <v>99995</v>
      </c>
      <c r="AK7630" s="10"/>
    </row>
    <row r="7631" spans="1:37">
      <c r="A7631" t="s">
        <v>45</v>
      </c>
      <c r="B7631" t="s">
        <v>46</v>
      </c>
      <c r="C7631" t="s">
        <v>47</v>
      </c>
      <c r="D7631" t="s">
        <v>8043</v>
      </c>
      <c r="E7631" t="s">
        <v>88</v>
      </c>
      <c r="F7631" t="s">
        <v>79</v>
      </c>
      <c r="G7631" t="s">
        <v>51</v>
      </c>
      <c r="H7631" s="20" t="s">
        <v>52</v>
      </c>
      <c r="I7631" t="s">
        <v>53</v>
      </c>
      <c r="J7631" t="s">
        <v>54</v>
      </c>
      <c r="K7631">
        <v>3</v>
      </c>
      <c r="L7631" t="s">
        <v>55</v>
      </c>
      <c r="M7631" t="s">
        <v>77</v>
      </c>
      <c r="N7631" t="s">
        <v>89</v>
      </c>
      <c r="O7631" s="21" t="s">
        <v>58</v>
      </c>
      <c r="P7631" s="21" t="s">
        <v>126</v>
      </c>
      <c r="Q7631" s="20" t="s">
        <v>1044</v>
      </c>
      <c r="R7631" s="21" t="s">
        <v>1045</v>
      </c>
      <c r="S7631" s="35">
        <v>1</v>
      </c>
      <c r="T7631" s="22">
        <v>1</v>
      </c>
      <c r="U7631" s="20" t="s">
        <v>62</v>
      </c>
      <c r="V7631" s="20">
        <v>45938</v>
      </c>
      <c r="W7631" s="21">
        <v>10</v>
      </c>
      <c r="X7631" s="20">
        <v>45950</v>
      </c>
      <c r="Y7631" s="20">
        <v>45945</v>
      </c>
      <c r="Z7631" s="48">
        <v>10</v>
      </c>
      <c r="AA7631">
        <v>2025</v>
      </c>
      <c r="AB7631" s="45">
        <v>68743</v>
      </c>
      <c r="AC7631" s="45">
        <v>68743</v>
      </c>
      <c r="AK7631" s="10"/>
    </row>
    <row r="7632" spans="1:37">
      <c r="A7632" t="s">
        <v>45</v>
      </c>
      <c r="B7632" t="s">
        <v>46</v>
      </c>
      <c r="C7632" t="s">
        <v>47</v>
      </c>
      <c r="D7632" t="s">
        <v>8044</v>
      </c>
      <c r="E7632" t="s">
        <v>88</v>
      </c>
      <c r="F7632" t="s">
        <v>79</v>
      </c>
      <c r="G7632" t="s">
        <v>51</v>
      </c>
      <c r="H7632" s="20" t="s">
        <v>52</v>
      </c>
      <c r="I7632" t="s">
        <v>53</v>
      </c>
      <c r="J7632" t="s">
        <v>54</v>
      </c>
      <c r="K7632">
        <v>3</v>
      </c>
      <c r="L7632" t="s">
        <v>55</v>
      </c>
      <c r="M7632" t="s">
        <v>77</v>
      </c>
      <c r="N7632" t="s">
        <v>89</v>
      </c>
      <c r="O7632" s="21" t="s">
        <v>58</v>
      </c>
      <c r="P7632" s="21" t="s">
        <v>150</v>
      </c>
      <c r="Q7632" s="20" t="s">
        <v>787</v>
      </c>
      <c r="R7632" s="21" t="s">
        <v>788</v>
      </c>
      <c r="S7632" s="35">
        <v>1</v>
      </c>
      <c r="T7632" s="22">
        <v>1</v>
      </c>
      <c r="U7632" s="20" t="s">
        <v>62</v>
      </c>
      <c r="V7632" s="20">
        <v>45937</v>
      </c>
      <c r="W7632" s="21">
        <v>10</v>
      </c>
      <c r="X7632" s="20">
        <v>45947</v>
      </c>
      <c r="Y7632" s="20">
        <v>45943</v>
      </c>
      <c r="Z7632" s="48">
        <v>10</v>
      </c>
      <c r="AA7632">
        <v>2025</v>
      </c>
      <c r="AB7632" s="45">
        <v>319986</v>
      </c>
      <c r="AC7632" s="45">
        <v>319986</v>
      </c>
      <c r="AK7632" s="10"/>
    </row>
    <row r="7633" spans="1:37">
      <c r="A7633" t="s">
        <v>45</v>
      </c>
      <c r="B7633" t="s">
        <v>46</v>
      </c>
      <c r="C7633" t="s">
        <v>47</v>
      </c>
      <c r="D7633" t="s">
        <v>8045</v>
      </c>
      <c r="E7633" t="s">
        <v>88</v>
      </c>
      <c r="F7633" t="s">
        <v>79</v>
      </c>
      <c r="G7633" t="s">
        <v>51</v>
      </c>
      <c r="H7633" s="20" t="s">
        <v>52</v>
      </c>
      <c r="I7633" t="s">
        <v>53</v>
      </c>
      <c r="J7633" t="s">
        <v>54</v>
      </c>
      <c r="K7633">
        <v>3</v>
      </c>
      <c r="L7633" t="s">
        <v>55</v>
      </c>
      <c r="M7633" t="s">
        <v>77</v>
      </c>
      <c r="N7633" t="s">
        <v>89</v>
      </c>
      <c r="O7633" s="21" t="s">
        <v>58</v>
      </c>
      <c r="P7633" s="21" t="s">
        <v>90</v>
      </c>
      <c r="Q7633" s="20" t="s">
        <v>2723</v>
      </c>
      <c r="R7633" s="21" t="s">
        <v>2724</v>
      </c>
      <c r="S7633" s="35">
        <v>1</v>
      </c>
      <c r="T7633" s="22">
        <v>1</v>
      </c>
      <c r="U7633" s="20" t="s">
        <v>62</v>
      </c>
      <c r="V7633" s="20">
        <v>45938</v>
      </c>
      <c r="W7633" s="21">
        <v>10</v>
      </c>
      <c r="X7633" s="20">
        <v>45947</v>
      </c>
      <c r="Y7633" s="20">
        <v>45945</v>
      </c>
      <c r="Z7633" s="48">
        <v>10</v>
      </c>
      <c r="AA7633">
        <v>2025</v>
      </c>
      <c r="AB7633" s="45">
        <v>79995</v>
      </c>
      <c r="AC7633" s="45">
        <v>79995</v>
      </c>
      <c r="AK7633" s="10"/>
    </row>
    <row r="7634" spans="1:37">
      <c r="A7634" t="s">
        <v>45</v>
      </c>
      <c r="B7634" t="s">
        <v>46</v>
      </c>
      <c r="C7634" t="s">
        <v>47</v>
      </c>
      <c r="D7634" t="s">
        <v>8046</v>
      </c>
      <c r="E7634" t="s">
        <v>88</v>
      </c>
      <c r="F7634" t="s">
        <v>79</v>
      </c>
      <c r="G7634" t="s">
        <v>51</v>
      </c>
      <c r="H7634" s="20" t="s">
        <v>52</v>
      </c>
      <c r="I7634" t="s">
        <v>53</v>
      </c>
      <c r="J7634" t="s">
        <v>54</v>
      </c>
      <c r="K7634">
        <v>3</v>
      </c>
      <c r="L7634" t="s">
        <v>55</v>
      </c>
      <c r="M7634" t="s">
        <v>77</v>
      </c>
      <c r="N7634" t="s">
        <v>89</v>
      </c>
      <c r="O7634" s="21" t="s">
        <v>58</v>
      </c>
      <c r="P7634" s="21" t="s">
        <v>150</v>
      </c>
      <c r="Q7634" s="20" t="s">
        <v>268</v>
      </c>
      <c r="R7634" s="21" t="s">
        <v>269</v>
      </c>
      <c r="S7634" s="35">
        <v>1</v>
      </c>
      <c r="T7634" s="22">
        <v>1</v>
      </c>
      <c r="U7634" s="20" t="s">
        <v>62</v>
      </c>
      <c r="V7634" s="20">
        <v>45938</v>
      </c>
      <c r="W7634" s="21">
        <v>10</v>
      </c>
      <c r="X7634" s="20">
        <v>45947</v>
      </c>
      <c r="Y7634" s="20">
        <v>45943</v>
      </c>
      <c r="Z7634" s="48">
        <v>10</v>
      </c>
      <c r="AA7634">
        <v>2025</v>
      </c>
      <c r="AB7634" s="45">
        <v>89283</v>
      </c>
      <c r="AC7634" s="45">
        <v>89283</v>
      </c>
      <c r="AK7634" s="10"/>
    </row>
    <row r="7635" spans="1:37">
      <c r="A7635" t="s">
        <v>45</v>
      </c>
      <c r="B7635" t="s">
        <v>46</v>
      </c>
      <c r="C7635" t="s">
        <v>47</v>
      </c>
      <c r="D7635" t="s">
        <v>8047</v>
      </c>
      <c r="E7635" t="s">
        <v>88</v>
      </c>
      <c r="F7635" t="s">
        <v>79</v>
      </c>
      <c r="G7635" t="s">
        <v>51</v>
      </c>
      <c r="H7635" s="20" t="s">
        <v>52</v>
      </c>
      <c r="I7635" t="s">
        <v>53</v>
      </c>
      <c r="J7635" t="s">
        <v>54</v>
      </c>
      <c r="K7635">
        <v>3</v>
      </c>
      <c r="L7635" t="s">
        <v>55</v>
      </c>
      <c r="M7635" t="s">
        <v>77</v>
      </c>
      <c r="N7635" t="s">
        <v>89</v>
      </c>
      <c r="O7635" s="21" t="s">
        <v>58</v>
      </c>
      <c r="P7635" s="21" t="s">
        <v>119</v>
      </c>
      <c r="Q7635" s="20" t="s">
        <v>120</v>
      </c>
      <c r="R7635" s="21" t="s">
        <v>121</v>
      </c>
      <c r="S7635" s="35">
        <v>1</v>
      </c>
      <c r="T7635" s="22">
        <v>1</v>
      </c>
      <c r="U7635" s="20" t="s">
        <v>62</v>
      </c>
      <c r="V7635" s="20">
        <v>45938</v>
      </c>
      <c r="W7635" s="21">
        <v>10</v>
      </c>
      <c r="X7635" s="20">
        <v>45953</v>
      </c>
      <c r="Y7635" s="20">
        <v>45951</v>
      </c>
      <c r="Z7635" s="48">
        <v>10</v>
      </c>
      <c r="AA7635">
        <v>2025</v>
      </c>
      <c r="AB7635" s="45">
        <v>92854</v>
      </c>
      <c r="AC7635" s="45">
        <v>92854</v>
      </c>
      <c r="AK7635" s="10"/>
    </row>
    <row r="7636" spans="1:37">
      <c r="A7636" t="s">
        <v>45</v>
      </c>
      <c r="B7636" t="s">
        <v>46</v>
      </c>
      <c r="C7636" t="s">
        <v>47</v>
      </c>
      <c r="D7636" t="s">
        <v>8048</v>
      </c>
      <c r="E7636" t="s">
        <v>88</v>
      </c>
      <c r="F7636" t="s">
        <v>79</v>
      </c>
      <c r="G7636" t="s">
        <v>51</v>
      </c>
      <c r="H7636" s="20" t="s">
        <v>52</v>
      </c>
      <c r="I7636" t="s">
        <v>53</v>
      </c>
      <c r="J7636" t="s">
        <v>54</v>
      </c>
      <c r="K7636">
        <v>3</v>
      </c>
      <c r="L7636" t="s">
        <v>55</v>
      </c>
      <c r="M7636" t="s">
        <v>77</v>
      </c>
      <c r="N7636" t="s">
        <v>89</v>
      </c>
      <c r="O7636" s="21" t="s">
        <v>58</v>
      </c>
      <c r="P7636" s="21" t="s">
        <v>90</v>
      </c>
      <c r="Q7636" s="20" t="s">
        <v>1071</v>
      </c>
      <c r="R7636" s="21" t="s">
        <v>1072</v>
      </c>
      <c r="S7636" s="35">
        <v>1</v>
      </c>
      <c r="T7636" s="22">
        <v>1</v>
      </c>
      <c r="U7636" s="20" t="s">
        <v>62</v>
      </c>
      <c r="V7636" s="20">
        <v>45938</v>
      </c>
      <c r="W7636" s="21">
        <v>10</v>
      </c>
      <c r="X7636" s="20">
        <v>45945</v>
      </c>
      <c r="Y7636" s="20">
        <v>45943</v>
      </c>
      <c r="Z7636" s="48">
        <v>10</v>
      </c>
      <c r="AA7636">
        <v>2025</v>
      </c>
      <c r="AB7636" s="45">
        <v>132141</v>
      </c>
      <c r="AC7636" s="45">
        <v>132141</v>
      </c>
      <c r="AK7636" s="10"/>
    </row>
    <row r="7637" spans="1:37">
      <c r="A7637" t="s">
        <v>45</v>
      </c>
      <c r="B7637" t="s">
        <v>46</v>
      </c>
      <c r="C7637" t="s">
        <v>47</v>
      </c>
      <c r="D7637" t="s">
        <v>8049</v>
      </c>
      <c r="E7637" t="s">
        <v>88</v>
      </c>
      <c r="F7637" t="s">
        <v>79</v>
      </c>
      <c r="G7637" t="s">
        <v>51</v>
      </c>
      <c r="H7637" s="20" t="s">
        <v>52</v>
      </c>
      <c r="I7637" t="s">
        <v>53</v>
      </c>
      <c r="J7637" t="s">
        <v>54</v>
      </c>
      <c r="K7637">
        <v>3</v>
      </c>
      <c r="L7637" t="s">
        <v>55</v>
      </c>
      <c r="M7637" t="s">
        <v>77</v>
      </c>
      <c r="N7637" t="s">
        <v>89</v>
      </c>
      <c r="O7637" s="21" t="s">
        <v>58</v>
      </c>
      <c r="P7637" s="21" t="s">
        <v>90</v>
      </c>
      <c r="Q7637" s="20" t="s">
        <v>1025</v>
      </c>
      <c r="R7637" s="21" t="s">
        <v>1026</v>
      </c>
      <c r="S7637" s="35">
        <v>1</v>
      </c>
      <c r="T7637" s="22">
        <v>1</v>
      </c>
      <c r="U7637" s="20" t="s">
        <v>62</v>
      </c>
      <c r="V7637" s="20">
        <v>45938</v>
      </c>
      <c r="W7637" s="21">
        <v>10</v>
      </c>
      <c r="X7637" s="20">
        <v>45951</v>
      </c>
      <c r="Y7637" s="20">
        <v>45947</v>
      </c>
      <c r="Z7637" s="48">
        <v>10</v>
      </c>
      <c r="AA7637">
        <v>2025</v>
      </c>
      <c r="AB7637" s="45">
        <v>103563</v>
      </c>
      <c r="AC7637" s="45">
        <v>103563</v>
      </c>
      <c r="AK7637" s="10"/>
    </row>
    <row r="7638" spans="1:37">
      <c r="A7638" t="s">
        <v>45</v>
      </c>
      <c r="B7638" t="s">
        <v>46</v>
      </c>
      <c r="C7638" t="s">
        <v>47</v>
      </c>
      <c r="D7638" t="s">
        <v>8050</v>
      </c>
      <c r="E7638" t="s">
        <v>88</v>
      </c>
      <c r="F7638" t="s">
        <v>79</v>
      </c>
      <c r="G7638" t="s">
        <v>51</v>
      </c>
      <c r="H7638" s="20" t="s">
        <v>52</v>
      </c>
      <c r="I7638" t="s">
        <v>53</v>
      </c>
      <c r="J7638" t="s">
        <v>54</v>
      </c>
      <c r="K7638">
        <v>3</v>
      </c>
      <c r="L7638" t="s">
        <v>55</v>
      </c>
      <c r="M7638" t="s">
        <v>56</v>
      </c>
      <c r="N7638" t="s">
        <v>57</v>
      </c>
      <c r="O7638" s="21" t="s">
        <v>58</v>
      </c>
      <c r="P7638" s="21" t="s">
        <v>133</v>
      </c>
      <c r="Q7638" s="20" t="s">
        <v>511</v>
      </c>
      <c r="R7638" s="21" t="s">
        <v>512</v>
      </c>
      <c r="S7638" s="35">
        <v>1</v>
      </c>
      <c r="T7638" s="22">
        <v>1</v>
      </c>
      <c r="U7638" s="20" t="s">
        <v>62</v>
      </c>
      <c r="V7638" s="20">
        <v>45937</v>
      </c>
      <c r="W7638" s="21">
        <v>10</v>
      </c>
      <c r="X7638" s="20">
        <v>45947</v>
      </c>
      <c r="Y7638" s="20">
        <v>45945</v>
      </c>
      <c r="Z7638" s="48">
        <v>10</v>
      </c>
      <c r="AA7638">
        <v>2025</v>
      </c>
      <c r="AB7638" s="45">
        <v>43325</v>
      </c>
      <c r="AC7638" s="45">
        <v>43325</v>
      </c>
      <c r="AK7638" s="10"/>
    </row>
    <row r="7639" spans="1:37">
      <c r="A7639" t="s">
        <v>45</v>
      </c>
      <c r="B7639" t="s">
        <v>46</v>
      </c>
      <c r="C7639" t="s">
        <v>47</v>
      </c>
      <c r="D7639" t="s">
        <v>8051</v>
      </c>
      <c r="E7639" t="s">
        <v>88</v>
      </c>
      <c r="F7639" t="s">
        <v>79</v>
      </c>
      <c r="G7639" t="s">
        <v>51</v>
      </c>
      <c r="H7639" s="20" t="s">
        <v>52</v>
      </c>
      <c r="I7639" t="s">
        <v>53</v>
      </c>
      <c r="J7639" t="s">
        <v>54</v>
      </c>
      <c r="K7639">
        <v>3</v>
      </c>
      <c r="L7639" t="s">
        <v>55</v>
      </c>
      <c r="M7639" t="s">
        <v>77</v>
      </c>
      <c r="N7639" t="s">
        <v>89</v>
      </c>
      <c r="O7639" s="21" t="s">
        <v>58</v>
      </c>
      <c r="P7639" s="21" t="s">
        <v>119</v>
      </c>
      <c r="Q7639" s="20" t="s">
        <v>264</v>
      </c>
      <c r="R7639" s="21" t="s">
        <v>265</v>
      </c>
      <c r="S7639" s="35">
        <v>1</v>
      </c>
      <c r="T7639" s="22">
        <v>1</v>
      </c>
      <c r="U7639" s="20" t="s">
        <v>62</v>
      </c>
      <c r="V7639" s="20">
        <v>45937</v>
      </c>
      <c r="W7639" s="21">
        <v>10</v>
      </c>
      <c r="X7639" s="20">
        <v>45950</v>
      </c>
      <c r="Y7639" s="20">
        <v>45945</v>
      </c>
      <c r="Z7639" s="48">
        <v>10</v>
      </c>
      <c r="AA7639">
        <v>2025</v>
      </c>
      <c r="AB7639" s="45">
        <v>69992</v>
      </c>
      <c r="AC7639" s="45">
        <v>69992</v>
      </c>
      <c r="AK7639" s="10"/>
    </row>
    <row r="7640" spans="1:37">
      <c r="A7640" t="s">
        <v>45</v>
      </c>
      <c r="B7640" t="s">
        <v>46</v>
      </c>
      <c r="C7640" t="s">
        <v>47</v>
      </c>
      <c r="D7640" t="s">
        <v>8052</v>
      </c>
      <c r="E7640" t="s">
        <v>88</v>
      </c>
      <c r="F7640" t="s">
        <v>79</v>
      </c>
      <c r="G7640" t="s">
        <v>51</v>
      </c>
      <c r="H7640" s="20" t="s">
        <v>52</v>
      </c>
      <c r="I7640" t="s">
        <v>53</v>
      </c>
      <c r="J7640" t="s">
        <v>54</v>
      </c>
      <c r="K7640">
        <v>3</v>
      </c>
      <c r="L7640" t="s">
        <v>55</v>
      </c>
      <c r="M7640" t="s">
        <v>77</v>
      </c>
      <c r="N7640" t="s">
        <v>89</v>
      </c>
      <c r="O7640" s="21" t="s">
        <v>58</v>
      </c>
      <c r="P7640" s="21" t="s">
        <v>150</v>
      </c>
      <c r="Q7640" s="20" t="s">
        <v>848</v>
      </c>
      <c r="R7640" s="21" t="s">
        <v>849</v>
      </c>
      <c r="S7640" s="35">
        <v>1</v>
      </c>
      <c r="T7640" s="22">
        <v>1</v>
      </c>
      <c r="U7640" s="20" t="s">
        <v>62</v>
      </c>
      <c r="V7640" s="20">
        <v>45937</v>
      </c>
      <c r="W7640" s="21">
        <v>10</v>
      </c>
      <c r="X7640" s="20">
        <v>45946</v>
      </c>
      <c r="Y7640" s="20">
        <v>45943</v>
      </c>
      <c r="Z7640" s="48">
        <v>10</v>
      </c>
      <c r="AA7640">
        <v>2025</v>
      </c>
      <c r="AB7640" s="45">
        <v>78568</v>
      </c>
      <c r="AC7640" s="45">
        <v>78568</v>
      </c>
      <c r="AK7640" s="10"/>
    </row>
    <row r="7641" spans="1:37">
      <c r="A7641" t="s">
        <v>45</v>
      </c>
      <c r="B7641" t="s">
        <v>46</v>
      </c>
      <c r="C7641" t="s">
        <v>47</v>
      </c>
      <c r="D7641" t="s">
        <v>8053</v>
      </c>
      <c r="E7641" t="s">
        <v>88</v>
      </c>
      <c r="F7641" t="s">
        <v>79</v>
      </c>
      <c r="G7641" t="s">
        <v>51</v>
      </c>
      <c r="H7641" s="20" t="s">
        <v>52</v>
      </c>
      <c r="I7641" t="s">
        <v>53</v>
      </c>
      <c r="J7641" t="s">
        <v>54</v>
      </c>
      <c r="K7641">
        <v>3</v>
      </c>
      <c r="L7641" t="s">
        <v>55</v>
      </c>
      <c r="M7641" t="s">
        <v>77</v>
      </c>
      <c r="N7641" t="s">
        <v>89</v>
      </c>
      <c r="O7641" s="21" t="s">
        <v>58</v>
      </c>
      <c r="P7641" s="21" t="s">
        <v>303</v>
      </c>
      <c r="Q7641" s="20" t="s">
        <v>4027</v>
      </c>
      <c r="R7641" s="21" t="s">
        <v>4028</v>
      </c>
      <c r="S7641" s="35">
        <v>1</v>
      </c>
      <c r="T7641" s="22">
        <v>1</v>
      </c>
      <c r="U7641" s="20" t="s">
        <v>62</v>
      </c>
      <c r="V7641" s="20">
        <v>45938</v>
      </c>
      <c r="W7641" s="21">
        <v>10</v>
      </c>
      <c r="X7641" s="20">
        <v>45947</v>
      </c>
      <c r="Y7641" s="20">
        <v>45943</v>
      </c>
      <c r="Z7641" s="48">
        <v>10</v>
      </c>
      <c r="AA7641">
        <v>2025</v>
      </c>
      <c r="AB7641" s="45">
        <v>60708</v>
      </c>
      <c r="AC7641" s="45">
        <v>60708</v>
      </c>
      <c r="AK7641" s="10"/>
    </row>
    <row r="7642" spans="1:37">
      <c r="A7642" t="s">
        <v>45</v>
      </c>
      <c r="B7642" t="s">
        <v>46</v>
      </c>
      <c r="C7642" t="s">
        <v>47</v>
      </c>
      <c r="D7642" t="s">
        <v>8054</v>
      </c>
      <c r="E7642" t="s">
        <v>88</v>
      </c>
      <c r="F7642" t="s">
        <v>79</v>
      </c>
      <c r="G7642" t="s">
        <v>51</v>
      </c>
      <c r="H7642" s="20" t="s">
        <v>52</v>
      </c>
      <c r="I7642" t="s">
        <v>53</v>
      </c>
      <c r="J7642" t="s">
        <v>54</v>
      </c>
      <c r="K7642">
        <v>3</v>
      </c>
      <c r="L7642" t="s">
        <v>55</v>
      </c>
      <c r="M7642" t="s">
        <v>77</v>
      </c>
      <c r="N7642" t="s">
        <v>89</v>
      </c>
      <c r="O7642" s="21" t="s">
        <v>58</v>
      </c>
      <c r="P7642" s="21" t="s">
        <v>119</v>
      </c>
      <c r="Q7642" s="20" t="s">
        <v>120</v>
      </c>
      <c r="R7642" s="21" t="s">
        <v>121</v>
      </c>
      <c r="S7642" s="35">
        <v>1</v>
      </c>
      <c r="T7642" s="22">
        <v>1</v>
      </c>
      <c r="U7642" s="20" t="s">
        <v>62</v>
      </c>
      <c r="V7642" s="20">
        <v>45938</v>
      </c>
      <c r="W7642" s="21">
        <v>10</v>
      </c>
      <c r="X7642" s="20">
        <v>45944</v>
      </c>
      <c r="Y7642" s="20">
        <v>45943</v>
      </c>
      <c r="Z7642" s="48">
        <v>10</v>
      </c>
      <c r="AA7642">
        <v>2025</v>
      </c>
      <c r="AB7642" s="45">
        <v>92854</v>
      </c>
      <c r="AC7642" s="45">
        <v>92854</v>
      </c>
      <c r="AK7642" s="10"/>
    </row>
    <row r="7643" spans="1:37">
      <c r="A7643" t="s">
        <v>45</v>
      </c>
      <c r="B7643" t="s">
        <v>46</v>
      </c>
      <c r="C7643" t="s">
        <v>47</v>
      </c>
      <c r="D7643" t="s">
        <v>8055</v>
      </c>
      <c r="E7643" t="s">
        <v>88</v>
      </c>
      <c r="F7643" t="s">
        <v>79</v>
      </c>
      <c r="G7643" t="s">
        <v>51</v>
      </c>
      <c r="H7643" s="20" t="s">
        <v>52</v>
      </c>
      <c r="I7643" t="s">
        <v>53</v>
      </c>
      <c r="J7643" t="s">
        <v>54</v>
      </c>
      <c r="K7643">
        <v>3</v>
      </c>
      <c r="L7643" t="s">
        <v>55</v>
      </c>
      <c r="M7643" t="s">
        <v>77</v>
      </c>
      <c r="N7643" t="s">
        <v>89</v>
      </c>
      <c r="O7643" s="21" t="s">
        <v>58</v>
      </c>
      <c r="P7643" s="21" t="s">
        <v>150</v>
      </c>
      <c r="Q7643" s="20" t="s">
        <v>1820</v>
      </c>
      <c r="R7643" s="21" t="s">
        <v>1821</v>
      </c>
      <c r="S7643" s="35">
        <v>1</v>
      </c>
      <c r="T7643" s="22">
        <v>1</v>
      </c>
      <c r="U7643" s="20" t="s">
        <v>62</v>
      </c>
      <c r="V7643" s="20">
        <v>45938</v>
      </c>
      <c r="W7643" s="21">
        <v>10</v>
      </c>
      <c r="X7643" s="20">
        <v>45945</v>
      </c>
      <c r="Y7643" s="20">
        <v>45943</v>
      </c>
      <c r="Z7643" s="48">
        <v>10</v>
      </c>
      <c r="AA7643">
        <v>2025</v>
      </c>
      <c r="AB7643" s="45">
        <v>92853</v>
      </c>
      <c r="AC7643" s="45">
        <v>92853</v>
      </c>
      <c r="AK7643" s="10"/>
    </row>
    <row r="7644" spans="1:37">
      <c r="A7644" t="s">
        <v>45</v>
      </c>
      <c r="B7644" t="s">
        <v>46</v>
      </c>
      <c r="C7644" t="s">
        <v>47</v>
      </c>
      <c r="D7644" t="s">
        <v>8056</v>
      </c>
      <c r="E7644" t="s">
        <v>88</v>
      </c>
      <c r="F7644" t="s">
        <v>79</v>
      </c>
      <c r="G7644" t="s">
        <v>51</v>
      </c>
      <c r="H7644" s="20" t="s">
        <v>52</v>
      </c>
      <c r="I7644" t="s">
        <v>53</v>
      </c>
      <c r="J7644" t="s">
        <v>54</v>
      </c>
      <c r="K7644">
        <v>3</v>
      </c>
      <c r="L7644" t="s">
        <v>55</v>
      </c>
      <c r="M7644" t="s">
        <v>77</v>
      </c>
      <c r="N7644" t="s">
        <v>89</v>
      </c>
      <c r="O7644" s="21" t="s">
        <v>58</v>
      </c>
      <c r="P7644" s="21" t="s">
        <v>119</v>
      </c>
      <c r="Q7644" s="20" t="s">
        <v>2056</v>
      </c>
      <c r="R7644" s="21" t="s">
        <v>2057</v>
      </c>
      <c r="S7644" s="35">
        <v>1</v>
      </c>
      <c r="T7644" s="22">
        <v>1</v>
      </c>
      <c r="U7644" s="20" t="s">
        <v>62</v>
      </c>
      <c r="V7644" s="20">
        <v>45938</v>
      </c>
      <c r="W7644" s="21">
        <v>10</v>
      </c>
      <c r="X7644" s="20">
        <v>45946</v>
      </c>
      <c r="Y7644" s="20">
        <v>45943</v>
      </c>
      <c r="Z7644" s="48">
        <v>10</v>
      </c>
      <c r="AA7644">
        <v>2025</v>
      </c>
      <c r="AB7644" s="45">
        <v>74995</v>
      </c>
      <c r="AC7644" s="45">
        <v>74995</v>
      </c>
      <c r="AK7644" s="10"/>
    </row>
    <row r="7645" spans="1:37">
      <c r="A7645" t="s">
        <v>45</v>
      </c>
      <c r="B7645" t="s">
        <v>46</v>
      </c>
      <c r="C7645" t="s">
        <v>47</v>
      </c>
      <c r="D7645" t="s">
        <v>8057</v>
      </c>
      <c r="E7645" t="s">
        <v>88</v>
      </c>
      <c r="F7645" t="s">
        <v>79</v>
      </c>
      <c r="G7645" t="s">
        <v>51</v>
      </c>
      <c r="H7645" s="20" t="s">
        <v>52</v>
      </c>
      <c r="I7645" t="s">
        <v>53</v>
      </c>
      <c r="J7645" t="s">
        <v>54</v>
      </c>
      <c r="K7645">
        <v>3</v>
      </c>
      <c r="L7645" t="s">
        <v>55</v>
      </c>
      <c r="M7645" t="s">
        <v>77</v>
      </c>
      <c r="N7645" t="s">
        <v>89</v>
      </c>
      <c r="O7645" s="21" t="s">
        <v>58</v>
      </c>
      <c r="P7645" s="21" t="s">
        <v>119</v>
      </c>
      <c r="Q7645" s="20" t="s">
        <v>3712</v>
      </c>
      <c r="R7645" s="21" t="s">
        <v>3713</v>
      </c>
      <c r="S7645" s="35">
        <v>2</v>
      </c>
      <c r="T7645" s="22">
        <v>2</v>
      </c>
      <c r="U7645" s="20" t="s">
        <v>62</v>
      </c>
      <c r="V7645" s="20">
        <v>45938</v>
      </c>
      <c r="W7645" s="21">
        <v>10</v>
      </c>
      <c r="X7645" s="20">
        <v>45946</v>
      </c>
      <c r="Y7645" s="20">
        <v>45943</v>
      </c>
      <c r="Z7645" s="48">
        <v>10</v>
      </c>
      <c r="AA7645">
        <v>2025</v>
      </c>
      <c r="AB7645" s="45">
        <v>173330</v>
      </c>
      <c r="AC7645" s="45">
        <v>173330</v>
      </c>
      <c r="AK7645" s="10"/>
    </row>
    <row r="7646" spans="1:37">
      <c r="A7646" t="s">
        <v>45</v>
      </c>
      <c r="B7646" t="s">
        <v>46</v>
      </c>
      <c r="C7646" t="s">
        <v>47</v>
      </c>
      <c r="D7646" t="s">
        <v>8058</v>
      </c>
      <c r="E7646" t="s">
        <v>88</v>
      </c>
      <c r="F7646" t="s">
        <v>79</v>
      </c>
      <c r="G7646" t="s">
        <v>51</v>
      </c>
      <c r="H7646" s="20" t="s">
        <v>52</v>
      </c>
      <c r="I7646" t="s">
        <v>53</v>
      </c>
      <c r="J7646" t="s">
        <v>54</v>
      </c>
      <c r="K7646">
        <v>3</v>
      </c>
      <c r="L7646" t="s">
        <v>55</v>
      </c>
      <c r="M7646" t="s">
        <v>77</v>
      </c>
      <c r="N7646" t="s">
        <v>89</v>
      </c>
      <c r="O7646" s="21" t="s">
        <v>58</v>
      </c>
      <c r="P7646" s="21" t="s">
        <v>90</v>
      </c>
      <c r="Q7646" s="20" t="s">
        <v>344</v>
      </c>
      <c r="R7646" s="21" t="s">
        <v>345</v>
      </c>
      <c r="S7646" s="35">
        <v>1</v>
      </c>
      <c r="T7646" s="22">
        <v>1</v>
      </c>
      <c r="U7646" s="20" t="s">
        <v>62</v>
      </c>
      <c r="V7646" s="20">
        <v>45938</v>
      </c>
      <c r="W7646" s="21">
        <v>10</v>
      </c>
      <c r="X7646" s="20">
        <v>45946</v>
      </c>
      <c r="Y7646" s="20">
        <v>45943</v>
      </c>
      <c r="Z7646" s="48">
        <v>10</v>
      </c>
      <c r="AA7646">
        <v>2025</v>
      </c>
      <c r="AB7646" s="45">
        <v>39995</v>
      </c>
      <c r="AC7646" s="45">
        <v>39995</v>
      </c>
      <c r="AK7646" s="10"/>
    </row>
    <row r="7647" spans="1:37">
      <c r="A7647" t="s">
        <v>45</v>
      </c>
      <c r="B7647" t="s">
        <v>46</v>
      </c>
      <c r="C7647" t="s">
        <v>47</v>
      </c>
      <c r="D7647" t="s">
        <v>8059</v>
      </c>
      <c r="E7647" t="s">
        <v>88</v>
      </c>
      <c r="F7647" t="s">
        <v>79</v>
      </c>
      <c r="G7647" t="s">
        <v>51</v>
      </c>
      <c r="H7647" s="20" t="s">
        <v>52</v>
      </c>
      <c r="I7647" t="s">
        <v>53</v>
      </c>
      <c r="J7647" t="s">
        <v>54</v>
      </c>
      <c r="K7647">
        <v>3</v>
      </c>
      <c r="L7647" t="s">
        <v>55</v>
      </c>
      <c r="M7647" t="s">
        <v>56</v>
      </c>
      <c r="N7647" t="s">
        <v>57</v>
      </c>
      <c r="O7647" s="21" t="s">
        <v>58</v>
      </c>
      <c r="P7647" s="21" t="s">
        <v>64</v>
      </c>
      <c r="Q7647" s="20" t="s">
        <v>410</v>
      </c>
      <c r="R7647" s="21" t="s">
        <v>411</v>
      </c>
      <c r="S7647" s="35">
        <v>1</v>
      </c>
      <c r="T7647" s="22">
        <v>1</v>
      </c>
      <c r="U7647" s="20" t="s">
        <v>62</v>
      </c>
      <c r="V7647" s="20">
        <v>45938</v>
      </c>
      <c r="W7647" s="21">
        <v>10</v>
      </c>
      <c r="X7647" s="20">
        <v>45959</v>
      </c>
      <c r="Y7647" s="20">
        <v>45952</v>
      </c>
      <c r="Z7647" s="48">
        <v>10</v>
      </c>
      <c r="AA7647">
        <v>2025</v>
      </c>
      <c r="AB7647" s="45">
        <v>45324</v>
      </c>
      <c r="AC7647" s="45">
        <v>45324</v>
      </c>
      <c r="AK7647" s="10"/>
    </row>
    <row r="7648" spans="1:37">
      <c r="A7648" t="s">
        <v>45</v>
      </c>
      <c r="B7648" t="s">
        <v>46</v>
      </c>
      <c r="C7648" t="s">
        <v>47</v>
      </c>
      <c r="D7648" t="s">
        <v>8060</v>
      </c>
      <c r="E7648" t="s">
        <v>88</v>
      </c>
      <c r="F7648" t="s">
        <v>79</v>
      </c>
      <c r="G7648" t="s">
        <v>51</v>
      </c>
      <c r="H7648" s="20" t="s">
        <v>52</v>
      </c>
      <c r="I7648" t="s">
        <v>53</v>
      </c>
      <c r="J7648" t="s">
        <v>54</v>
      </c>
      <c r="K7648">
        <v>3</v>
      </c>
      <c r="L7648" t="s">
        <v>55</v>
      </c>
      <c r="M7648" t="s">
        <v>77</v>
      </c>
      <c r="N7648" t="s">
        <v>89</v>
      </c>
      <c r="O7648" s="21" t="s">
        <v>58</v>
      </c>
      <c r="P7648" s="21" t="s">
        <v>90</v>
      </c>
      <c r="Q7648" s="20" t="s">
        <v>1025</v>
      </c>
      <c r="R7648" s="21" t="s">
        <v>1026</v>
      </c>
      <c r="S7648" s="35">
        <v>1</v>
      </c>
      <c r="T7648" s="22">
        <v>1</v>
      </c>
      <c r="U7648" s="20" t="s">
        <v>62</v>
      </c>
      <c r="V7648" s="20">
        <v>45938</v>
      </c>
      <c r="W7648" s="21">
        <v>10</v>
      </c>
      <c r="X7648" s="20">
        <v>45953</v>
      </c>
      <c r="Y7648" s="20">
        <v>45945</v>
      </c>
      <c r="Z7648" s="48">
        <v>10</v>
      </c>
      <c r="AA7648">
        <v>2025</v>
      </c>
      <c r="AB7648" s="45">
        <v>103563</v>
      </c>
      <c r="AC7648" s="45">
        <v>103563</v>
      </c>
      <c r="AK7648" s="10"/>
    </row>
    <row r="7649" spans="1:37">
      <c r="A7649" t="s">
        <v>45</v>
      </c>
      <c r="B7649" t="s">
        <v>46</v>
      </c>
      <c r="C7649" t="s">
        <v>47</v>
      </c>
      <c r="D7649" t="s">
        <v>8061</v>
      </c>
      <c r="E7649" t="s">
        <v>88</v>
      </c>
      <c r="F7649" t="s">
        <v>79</v>
      </c>
      <c r="G7649" t="s">
        <v>51</v>
      </c>
      <c r="H7649" s="20" t="s">
        <v>52</v>
      </c>
      <c r="I7649" t="s">
        <v>53</v>
      </c>
      <c r="J7649" t="s">
        <v>54</v>
      </c>
      <c r="K7649">
        <v>3</v>
      </c>
      <c r="L7649" t="s">
        <v>55</v>
      </c>
      <c r="M7649" t="s">
        <v>77</v>
      </c>
      <c r="N7649" t="s">
        <v>89</v>
      </c>
      <c r="O7649" s="21" t="s">
        <v>58</v>
      </c>
      <c r="P7649" s="21" t="s">
        <v>119</v>
      </c>
      <c r="Q7649" s="20" t="s">
        <v>728</v>
      </c>
      <c r="R7649" s="21" t="s">
        <v>729</v>
      </c>
      <c r="S7649" s="35">
        <v>1</v>
      </c>
      <c r="T7649" s="22">
        <v>1</v>
      </c>
      <c r="U7649" s="20" t="s">
        <v>62</v>
      </c>
      <c r="V7649" s="20">
        <v>45938</v>
      </c>
      <c r="W7649" s="21">
        <v>10</v>
      </c>
      <c r="X7649" s="20">
        <v>45951</v>
      </c>
      <c r="Y7649" s="20">
        <v>45945</v>
      </c>
      <c r="Z7649" s="48">
        <v>10</v>
      </c>
      <c r="AA7649">
        <v>2025</v>
      </c>
      <c r="AB7649" s="45">
        <v>74995</v>
      </c>
      <c r="AC7649" s="45">
        <v>74995</v>
      </c>
      <c r="AK7649" s="10"/>
    </row>
    <row r="7650" spans="1:37">
      <c r="A7650" t="s">
        <v>45</v>
      </c>
      <c r="B7650" t="s">
        <v>46</v>
      </c>
      <c r="C7650" t="s">
        <v>47</v>
      </c>
      <c r="D7650" t="s">
        <v>8062</v>
      </c>
      <c r="E7650" t="s">
        <v>88</v>
      </c>
      <c r="F7650" t="s">
        <v>79</v>
      </c>
      <c r="G7650" t="s">
        <v>51</v>
      </c>
      <c r="H7650" s="20" t="s">
        <v>52</v>
      </c>
      <c r="I7650" t="s">
        <v>53</v>
      </c>
      <c r="J7650" t="s">
        <v>54</v>
      </c>
      <c r="K7650">
        <v>3</v>
      </c>
      <c r="L7650" t="s">
        <v>55</v>
      </c>
      <c r="M7650" t="s">
        <v>77</v>
      </c>
      <c r="N7650" t="s">
        <v>89</v>
      </c>
      <c r="O7650" s="21" t="s">
        <v>58</v>
      </c>
      <c r="P7650" s="21" t="s">
        <v>90</v>
      </c>
      <c r="Q7650" s="20" t="s">
        <v>91</v>
      </c>
      <c r="R7650" s="21" t="s">
        <v>92</v>
      </c>
      <c r="S7650" s="35">
        <v>1</v>
      </c>
      <c r="T7650" s="22">
        <v>1</v>
      </c>
      <c r="U7650" s="20" t="s">
        <v>62</v>
      </c>
      <c r="V7650" s="20">
        <v>45938</v>
      </c>
      <c r="W7650" s="21">
        <v>10</v>
      </c>
      <c r="X7650" s="20">
        <v>45950</v>
      </c>
      <c r="Y7650" s="20">
        <v>45945</v>
      </c>
      <c r="Z7650" s="48">
        <v>10</v>
      </c>
      <c r="AA7650">
        <v>2025</v>
      </c>
      <c r="AB7650" s="45">
        <v>46660</v>
      </c>
      <c r="AC7650" s="45">
        <v>46660</v>
      </c>
      <c r="AK7650" s="10"/>
    </row>
    <row r="7651" spans="1:37">
      <c r="A7651" t="s">
        <v>45</v>
      </c>
      <c r="B7651" t="s">
        <v>46</v>
      </c>
      <c r="C7651" t="s">
        <v>47</v>
      </c>
      <c r="D7651" t="s">
        <v>8063</v>
      </c>
      <c r="E7651" t="s">
        <v>88</v>
      </c>
      <c r="F7651" t="s">
        <v>79</v>
      </c>
      <c r="G7651" t="s">
        <v>51</v>
      </c>
      <c r="H7651" s="20" t="s">
        <v>52</v>
      </c>
      <c r="I7651" t="s">
        <v>53</v>
      </c>
      <c r="J7651" t="s">
        <v>54</v>
      </c>
      <c r="K7651">
        <v>3</v>
      </c>
      <c r="L7651" t="s">
        <v>55</v>
      </c>
      <c r="M7651" t="s">
        <v>77</v>
      </c>
      <c r="N7651" t="s">
        <v>89</v>
      </c>
      <c r="O7651" s="21" t="s">
        <v>58</v>
      </c>
      <c r="P7651" s="21" t="s">
        <v>119</v>
      </c>
      <c r="Q7651" s="20" t="s">
        <v>120</v>
      </c>
      <c r="R7651" s="21" t="s">
        <v>121</v>
      </c>
      <c r="S7651" s="35">
        <v>1</v>
      </c>
      <c r="T7651" s="22">
        <v>1</v>
      </c>
      <c r="U7651" s="20" t="s">
        <v>62</v>
      </c>
      <c r="V7651" s="20">
        <v>45938</v>
      </c>
      <c r="W7651" s="21">
        <v>10</v>
      </c>
      <c r="X7651" s="20">
        <v>45952</v>
      </c>
      <c r="Y7651" s="20">
        <v>45947</v>
      </c>
      <c r="Z7651" s="48">
        <v>10</v>
      </c>
      <c r="AA7651">
        <v>2025</v>
      </c>
      <c r="AB7651" s="45">
        <v>92854</v>
      </c>
      <c r="AC7651" s="45">
        <v>92854</v>
      </c>
      <c r="AK7651" s="10"/>
    </row>
    <row r="7652" spans="1:37">
      <c r="A7652" t="s">
        <v>45</v>
      </c>
      <c r="B7652" t="s">
        <v>46</v>
      </c>
      <c r="C7652" t="s">
        <v>47</v>
      </c>
      <c r="D7652" t="s">
        <v>8064</v>
      </c>
      <c r="E7652" t="s">
        <v>88</v>
      </c>
      <c r="F7652" t="s">
        <v>79</v>
      </c>
      <c r="G7652" t="s">
        <v>51</v>
      </c>
      <c r="H7652" s="20" t="s">
        <v>52</v>
      </c>
      <c r="I7652" t="s">
        <v>53</v>
      </c>
      <c r="J7652" t="s">
        <v>54</v>
      </c>
      <c r="K7652">
        <v>3</v>
      </c>
      <c r="L7652" t="s">
        <v>55</v>
      </c>
      <c r="M7652" t="s">
        <v>77</v>
      </c>
      <c r="N7652" t="s">
        <v>89</v>
      </c>
      <c r="O7652" s="21" t="s">
        <v>58</v>
      </c>
      <c r="P7652" s="21" t="s">
        <v>119</v>
      </c>
      <c r="Q7652" s="20" t="s">
        <v>3712</v>
      </c>
      <c r="R7652" s="21" t="s">
        <v>3713</v>
      </c>
      <c r="S7652" s="35">
        <v>1</v>
      </c>
      <c r="T7652" s="22">
        <v>1</v>
      </c>
      <c r="U7652" s="20" t="s">
        <v>62</v>
      </c>
      <c r="V7652" s="20">
        <v>45938</v>
      </c>
      <c r="W7652" s="21">
        <v>10</v>
      </c>
      <c r="X7652" s="20">
        <v>45950</v>
      </c>
      <c r="Y7652" s="20">
        <v>45945</v>
      </c>
      <c r="Z7652" s="48">
        <v>10</v>
      </c>
      <c r="AA7652">
        <v>2025</v>
      </c>
      <c r="AB7652" s="45">
        <v>86665</v>
      </c>
      <c r="AC7652" s="45">
        <v>86665</v>
      </c>
      <c r="AK7652" s="10"/>
    </row>
    <row r="7653" spans="1:37">
      <c r="A7653" t="s">
        <v>45</v>
      </c>
      <c r="B7653" t="s">
        <v>46</v>
      </c>
      <c r="C7653" t="s">
        <v>47</v>
      </c>
      <c r="D7653" t="s">
        <v>8065</v>
      </c>
      <c r="E7653" t="s">
        <v>88</v>
      </c>
      <c r="F7653" t="s">
        <v>79</v>
      </c>
      <c r="G7653" t="s">
        <v>51</v>
      </c>
      <c r="H7653" s="20" t="s">
        <v>52</v>
      </c>
      <c r="I7653" t="s">
        <v>53</v>
      </c>
      <c r="J7653" t="s">
        <v>54</v>
      </c>
      <c r="K7653">
        <v>3</v>
      </c>
      <c r="L7653" t="s">
        <v>55</v>
      </c>
      <c r="M7653" t="s">
        <v>77</v>
      </c>
      <c r="N7653" t="s">
        <v>89</v>
      </c>
      <c r="O7653" s="21" t="s">
        <v>58</v>
      </c>
      <c r="P7653" s="21" t="s">
        <v>119</v>
      </c>
      <c r="Q7653" s="20" t="s">
        <v>273</v>
      </c>
      <c r="R7653" s="21" t="s">
        <v>274</v>
      </c>
      <c r="S7653" s="35">
        <v>1</v>
      </c>
      <c r="T7653" s="22">
        <v>1</v>
      </c>
      <c r="U7653" s="20" t="s">
        <v>62</v>
      </c>
      <c r="V7653" s="20">
        <v>45938</v>
      </c>
      <c r="W7653" s="21">
        <v>10</v>
      </c>
      <c r="X7653" s="20">
        <v>45950</v>
      </c>
      <c r="Y7653" s="20">
        <v>45945</v>
      </c>
      <c r="Z7653" s="48">
        <v>10</v>
      </c>
      <c r="AA7653">
        <v>2025</v>
      </c>
      <c r="AB7653" s="45">
        <v>86665</v>
      </c>
      <c r="AC7653" s="45">
        <v>86665</v>
      </c>
      <c r="AK7653" s="10"/>
    </row>
    <row r="7654" spans="1:37">
      <c r="A7654" t="s">
        <v>45</v>
      </c>
      <c r="B7654" t="s">
        <v>46</v>
      </c>
      <c r="C7654" t="s">
        <v>47</v>
      </c>
      <c r="D7654" t="s">
        <v>8066</v>
      </c>
      <c r="E7654" t="s">
        <v>88</v>
      </c>
      <c r="F7654" t="s">
        <v>79</v>
      </c>
      <c r="G7654" t="s">
        <v>51</v>
      </c>
      <c r="H7654" s="20" t="s">
        <v>52</v>
      </c>
      <c r="I7654" t="s">
        <v>53</v>
      </c>
      <c r="J7654" t="s">
        <v>54</v>
      </c>
      <c r="K7654">
        <v>3</v>
      </c>
      <c r="L7654" t="s">
        <v>55</v>
      </c>
      <c r="M7654" t="s">
        <v>56</v>
      </c>
      <c r="N7654" t="s">
        <v>57</v>
      </c>
      <c r="O7654" s="21" t="s">
        <v>58</v>
      </c>
      <c r="P7654" s="21" t="s">
        <v>64</v>
      </c>
      <c r="Q7654" s="20" t="s">
        <v>3774</v>
      </c>
      <c r="R7654" s="21" t="s">
        <v>3775</v>
      </c>
      <c r="S7654" s="35">
        <v>1</v>
      </c>
      <c r="T7654" s="22">
        <v>1</v>
      </c>
      <c r="U7654" s="20" t="s">
        <v>62</v>
      </c>
      <c r="V7654" s="20">
        <v>45938</v>
      </c>
      <c r="W7654" s="21">
        <v>10</v>
      </c>
      <c r="X7654" s="20">
        <v>45950</v>
      </c>
      <c r="Y7654" s="20">
        <v>45945</v>
      </c>
      <c r="Z7654" s="48">
        <v>10</v>
      </c>
      <c r="AA7654">
        <v>2025</v>
      </c>
      <c r="AB7654" s="45">
        <v>128565</v>
      </c>
      <c r="AC7654" s="45">
        <v>128565</v>
      </c>
      <c r="AK7654" s="10"/>
    </row>
    <row r="7655" spans="1:37">
      <c r="A7655" t="s">
        <v>45</v>
      </c>
      <c r="B7655" t="s">
        <v>46</v>
      </c>
      <c r="C7655" t="s">
        <v>47</v>
      </c>
      <c r="D7655" t="s">
        <v>8067</v>
      </c>
      <c r="E7655" t="s">
        <v>88</v>
      </c>
      <c r="F7655" t="s">
        <v>79</v>
      </c>
      <c r="G7655" t="s">
        <v>51</v>
      </c>
      <c r="H7655" s="20" t="s">
        <v>52</v>
      </c>
      <c r="I7655" t="s">
        <v>53</v>
      </c>
      <c r="J7655" t="s">
        <v>54</v>
      </c>
      <c r="K7655">
        <v>3</v>
      </c>
      <c r="L7655" t="s">
        <v>55</v>
      </c>
      <c r="M7655" t="s">
        <v>56</v>
      </c>
      <c r="N7655" t="s">
        <v>57</v>
      </c>
      <c r="O7655" s="21" t="s">
        <v>58</v>
      </c>
      <c r="P7655" s="21" t="s">
        <v>64</v>
      </c>
      <c r="Q7655" s="20" t="s">
        <v>1691</v>
      </c>
      <c r="R7655" s="21" t="s">
        <v>1692</v>
      </c>
      <c r="S7655" s="35">
        <v>1</v>
      </c>
      <c r="T7655" s="22">
        <v>1</v>
      </c>
      <c r="U7655" s="20" t="s">
        <v>62</v>
      </c>
      <c r="V7655" s="20">
        <v>45938</v>
      </c>
      <c r="W7655" s="21">
        <v>10</v>
      </c>
      <c r="X7655" s="20">
        <v>45950</v>
      </c>
      <c r="Y7655" s="20">
        <v>45945</v>
      </c>
      <c r="Z7655" s="48">
        <v>10</v>
      </c>
      <c r="AA7655">
        <v>2025</v>
      </c>
      <c r="AB7655" s="45">
        <v>103559</v>
      </c>
      <c r="AC7655" s="45">
        <v>103559</v>
      </c>
      <c r="AK7655" s="10"/>
    </row>
    <row r="7656" spans="1:37">
      <c r="A7656" t="s">
        <v>45</v>
      </c>
      <c r="B7656" t="s">
        <v>46</v>
      </c>
      <c r="C7656" t="s">
        <v>47</v>
      </c>
      <c r="D7656" t="s">
        <v>8068</v>
      </c>
      <c r="E7656" t="s">
        <v>88</v>
      </c>
      <c r="F7656" t="s">
        <v>79</v>
      </c>
      <c r="G7656" t="s">
        <v>51</v>
      </c>
      <c r="H7656" s="20" t="s">
        <v>52</v>
      </c>
      <c r="I7656" t="s">
        <v>53</v>
      </c>
      <c r="J7656" t="s">
        <v>54</v>
      </c>
      <c r="K7656">
        <v>3</v>
      </c>
      <c r="L7656" t="s">
        <v>55</v>
      </c>
      <c r="M7656" t="s">
        <v>56</v>
      </c>
      <c r="N7656" t="s">
        <v>57</v>
      </c>
      <c r="O7656" s="21" t="s">
        <v>58</v>
      </c>
      <c r="P7656" s="21" t="s">
        <v>133</v>
      </c>
      <c r="Q7656" s="20" t="s">
        <v>511</v>
      </c>
      <c r="R7656" s="21" t="s">
        <v>512</v>
      </c>
      <c r="S7656" s="35">
        <v>1</v>
      </c>
      <c r="T7656" s="22">
        <v>1</v>
      </c>
      <c r="U7656" s="20" t="s">
        <v>62</v>
      </c>
      <c r="V7656" s="20">
        <v>45938</v>
      </c>
      <c r="W7656" s="21">
        <v>10</v>
      </c>
      <c r="X7656" s="20">
        <v>45947</v>
      </c>
      <c r="Y7656" s="20">
        <v>45943</v>
      </c>
      <c r="Z7656" s="48">
        <v>10</v>
      </c>
      <c r="AA7656">
        <v>2025</v>
      </c>
      <c r="AB7656" s="45">
        <v>43325</v>
      </c>
      <c r="AC7656" s="45">
        <v>43325</v>
      </c>
      <c r="AK7656" s="10"/>
    </row>
    <row r="7657" spans="1:37">
      <c r="A7657" t="s">
        <v>45</v>
      </c>
      <c r="B7657" t="s">
        <v>46</v>
      </c>
      <c r="C7657" t="s">
        <v>47</v>
      </c>
      <c r="D7657" t="s">
        <v>8069</v>
      </c>
      <c r="E7657" t="s">
        <v>88</v>
      </c>
      <c r="F7657" t="s">
        <v>79</v>
      </c>
      <c r="G7657" t="s">
        <v>51</v>
      </c>
      <c r="H7657" s="20" t="s">
        <v>52</v>
      </c>
      <c r="I7657" t="s">
        <v>53</v>
      </c>
      <c r="J7657" t="s">
        <v>54</v>
      </c>
      <c r="K7657">
        <v>3</v>
      </c>
      <c r="L7657" t="s">
        <v>55</v>
      </c>
      <c r="M7657" t="s">
        <v>77</v>
      </c>
      <c r="N7657" t="s">
        <v>89</v>
      </c>
      <c r="O7657" s="21" t="s">
        <v>58</v>
      </c>
      <c r="P7657" s="21" t="s">
        <v>303</v>
      </c>
      <c r="Q7657" s="20" t="s">
        <v>4027</v>
      </c>
      <c r="R7657" s="21" t="s">
        <v>4028</v>
      </c>
      <c r="S7657" s="35">
        <v>1</v>
      </c>
      <c r="T7657" s="22">
        <v>1</v>
      </c>
      <c r="U7657" s="20" t="s">
        <v>62</v>
      </c>
      <c r="V7657" s="20">
        <v>45938</v>
      </c>
      <c r="W7657" s="21">
        <v>10</v>
      </c>
      <c r="X7657" s="20">
        <v>45950</v>
      </c>
      <c r="Y7657" s="20">
        <v>45943</v>
      </c>
      <c r="Z7657" s="48">
        <v>10</v>
      </c>
      <c r="AA7657">
        <v>2025</v>
      </c>
      <c r="AB7657" s="45">
        <v>60708</v>
      </c>
      <c r="AC7657" s="45">
        <v>60708</v>
      </c>
      <c r="AK7657" s="10"/>
    </row>
    <row r="7658" spans="1:37">
      <c r="A7658" t="s">
        <v>45</v>
      </c>
      <c r="B7658" t="s">
        <v>46</v>
      </c>
      <c r="C7658" t="s">
        <v>47</v>
      </c>
      <c r="D7658" t="s">
        <v>8070</v>
      </c>
      <c r="E7658" t="s">
        <v>88</v>
      </c>
      <c r="F7658" t="s">
        <v>79</v>
      </c>
      <c r="G7658" t="s">
        <v>51</v>
      </c>
      <c r="H7658" s="20" t="s">
        <v>52</v>
      </c>
      <c r="I7658" t="s">
        <v>53</v>
      </c>
      <c r="J7658" t="s">
        <v>54</v>
      </c>
      <c r="K7658">
        <v>3</v>
      </c>
      <c r="L7658" t="s">
        <v>55</v>
      </c>
      <c r="M7658" t="s">
        <v>77</v>
      </c>
      <c r="N7658" t="s">
        <v>89</v>
      </c>
      <c r="O7658" s="21" t="s">
        <v>58</v>
      </c>
      <c r="P7658" s="21" t="s">
        <v>90</v>
      </c>
      <c r="Q7658" s="20" t="s">
        <v>3708</v>
      </c>
      <c r="R7658" s="21" t="s">
        <v>3709</v>
      </c>
      <c r="S7658" s="35">
        <v>1</v>
      </c>
      <c r="T7658" s="22">
        <v>1</v>
      </c>
      <c r="U7658" s="20" t="s">
        <v>62</v>
      </c>
      <c r="V7658" s="20">
        <v>45938</v>
      </c>
      <c r="W7658" s="21">
        <v>10</v>
      </c>
      <c r="X7658" s="20">
        <v>45968</v>
      </c>
      <c r="Y7658" s="20">
        <v>45954</v>
      </c>
      <c r="Z7658" s="48">
        <v>10</v>
      </c>
      <c r="AA7658">
        <v>2025</v>
      </c>
      <c r="AB7658" s="45">
        <v>79989</v>
      </c>
      <c r="AC7658" s="45">
        <v>79989</v>
      </c>
      <c r="AK7658" s="10"/>
    </row>
    <row r="7659" spans="1:37">
      <c r="A7659" t="s">
        <v>45</v>
      </c>
      <c r="B7659" t="s">
        <v>46</v>
      </c>
      <c r="C7659" t="s">
        <v>47</v>
      </c>
      <c r="D7659" t="s">
        <v>8071</v>
      </c>
      <c r="E7659" t="s">
        <v>88</v>
      </c>
      <c r="F7659" t="s">
        <v>79</v>
      </c>
      <c r="G7659" t="s">
        <v>51</v>
      </c>
      <c r="H7659" s="20" t="s">
        <v>52</v>
      </c>
      <c r="I7659" t="s">
        <v>53</v>
      </c>
      <c r="J7659" t="s">
        <v>54</v>
      </c>
      <c r="K7659">
        <v>3</v>
      </c>
      <c r="L7659" t="s">
        <v>55</v>
      </c>
      <c r="M7659" t="s">
        <v>56</v>
      </c>
      <c r="N7659" t="s">
        <v>57</v>
      </c>
      <c r="O7659" s="21" t="s">
        <v>58</v>
      </c>
      <c r="P7659" s="21" t="s">
        <v>64</v>
      </c>
      <c r="Q7659" s="20" t="s">
        <v>508</v>
      </c>
      <c r="R7659" s="21" t="s">
        <v>509</v>
      </c>
      <c r="S7659" s="35">
        <v>1</v>
      </c>
      <c r="T7659" s="22">
        <v>1</v>
      </c>
      <c r="U7659" s="20" t="s">
        <v>62</v>
      </c>
      <c r="V7659" s="20">
        <v>45938</v>
      </c>
      <c r="W7659" s="21">
        <v>10</v>
      </c>
      <c r="X7659" s="20">
        <v>45951</v>
      </c>
      <c r="Y7659" s="20">
        <v>45945</v>
      </c>
      <c r="Z7659" s="48">
        <v>10</v>
      </c>
      <c r="AA7659">
        <v>2025</v>
      </c>
      <c r="AB7659" s="45">
        <v>28658</v>
      </c>
      <c r="AC7659" s="45">
        <v>28658</v>
      </c>
      <c r="AK7659" s="10"/>
    </row>
    <row r="7660" spans="1:37">
      <c r="A7660" t="s">
        <v>45</v>
      </c>
      <c r="B7660" t="s">
        <v>46</v>
      </c>
      <c r="C7660" t="s">
        <v>47</v>
      </c>
      <c r="D7660" t="s">
        <v>8072</v>
      </c>
      <c r="E7660" t="s">
        <v>88</v>
      </c>
      <c r="F7660" t="s">
        <v>79</v>
      </c>
      <c r="G7660" t="s">
        <v>51</v>
      </c>
      <c r="H7660" s="20" t="s">
        <v>52</v>
      </c>
      <c r="I7660" t="s">
        <v>53</v>
      </c>
      <c r="J7660" t="s">
        <v>54</v>
      </c>
      <c r="K7660">
        <v>3</v>
      </c>
      <c r="L7660" t="s">
        <v>55</v>
      </c>
      <c r="M7660" t="s">
        <v>77</v>
      </c>
      <c r="N7660" t="s">
        <v>89</v>
      </c>
      <c r="O7660" s="21" t="s">
        <v>58</v>
      </c>
      <c r="P7660" s="21" t="s">
        <v>119</v>
      </c>
      <c r="Q7660" s="20" t="s">
        <v>3712</v>
      </c>
      <c r="R7660" s="21" t="s">
        <v>3713</v>
      </c>
      <c r="S7660" s="35">
        <v>1</v>
      </c>
      <c r="T7660" s="22">
        <v>1</v>
      </c>
      <c r="U7660" s="20" t="s">
        <v>62</v>
      </c>
      <c r="V7660" s="20">
        <v>45938</v>
      </c>
      <c r="W7660" s="21">
        <v>10</v>
      </c>
      <c r="X7660" s="20">
        <v>45944</v>
      </c>
      <c r="Y7660" s="20">
        <v>45943</v>
      </c>
      <c r="Z7660" s="48">
        <v>10</v>
      </c>
      <c r="AA7660">
        <v>2025</v>
      </c>
      <c r="AB7660" s="45">
        <v>86665</v>
      </c>
      <c r="AC7660" s="45">
        <v>86665</v>
      </c>
      <c r="AK7660" s="10"/>
    </row>
    <row r="7661" spans="1:37">
      <c r="A7661" t="s">
        <v>45</v>
      </c>
      <c r="B7661" t="s">
        <v>46</v>
      </c>
      <c r="C7661" t="s">
        <v>47</v>
      </c>
      <c r="D7661" t="s">
        <v>8073</v>
      </c>
      <c r="E7661" t="s">
        <v>88</v>
      </c>
      <c r="F7661" t="s">
        <v>79</v>
      </c>
      <c r="G7661" t="s">
        <v>51</v>
      </c>
      <c r="H7661" s="20" t="s">
        <v>52</v>
      </c>
      <c r="I7661" t="s">
        <v>53</v>
      </c>
      <c r="J7661" t="s">
        <v>54</v>
      </c>
      <c r="K7661">
        <v>3</v>
      </c>
      <c r="L7661" t="s">
        <v>55</v>
      </c>
      <c r="M7661" t="s">
        <v>77</v>
      </c>
      <c r="N7661" t="s">
        <v>89</v>
      </c>
      <c r="O7661" s="21" t="s">
        <v>58</v>
      </c>
      <c r="P7661" s="21" t="s">
        <v>119</v>
      </c>
      <c r="Q7661" s="20" t="s">
        <v>120</v>
      </c>
      <c r="R7661" s="21" t="s">
        <v>121</v>
      </c>
      <c r="S7661" s="35">
        <v>1</v>
      </c>
      <c r="T7661" s="22">
        <v>1</v>
      </c>
      <c r="U7661" s="20" t="s">
        <v>62</v>
      </c>
      <c r="V7661" s="20">
        <v>45938</v>
      </c>
      <c r="W7661" s="21">
        <v>10</v>
      </c>
      <c r="X7661" s="20">
        <v>45951</v>
      </c>
      <c r="Y7661" s="20">
        <v>45945</v>
      </c>
      <c r="Z7661" s="48">
        <v>10</v>
      </c>
      <c r="AA7661">
        <v>2025</v>
      </c>
      <c r="AB7661" s="45">
        <v>92854</v>
      </c>
      <c r="AC7661" s="45">
        <v>92854</v>
      </c>
      <c r="AK7661" s="10"/>
    </row>
    <row r="7662" spans="1:37">
      <c r="A7662" t="s">
        <v>45</v>
      </c>
      <c r="B7662" t="s">
        <v>46</v>
      </c>
      <c r="C7662" t="s">
        <v>47</v>
      </c>
      <c r="D7662" t="s">
        <v>8074</v>
      </c>
      <c r="E7662" t="s">
        <v>88</v>
      </c>
      <c r="F7662" t="s">
        <v>79</v>
      </c>
      <c r="G7662" t="s">
        <v>51</v>
      </c>
      <c r="H7662" s="20" t="s">
        <v>52</v>
      </c>
      <c r="I7662" t="s">
        <v>53</v>
      </c>
      <c r="J7662" t="s">
        <v>54</v>
      </c>
      <c r="K7662">
        <v>3</v>
      </c>
      <c r="L7662" t="s">
        <v>55</v>
      </c>
      <c r="M7662" t="s">
        <v>77</v>
      </c>
      <c r="N7662" t="s">
        <v>89</v>
      </c>
      <c r="O7662" s="21" t="s">
        <v>58</v>
      </c>
      <c r="P7662" s="21" t="s">
        <v>90</v>
      </c>
      <c r="Q7662" s="20" t="s">
        <v>731</v>
      </c>
      <c r="R7662" s="21" t="s">
        <v>732</v>
      </c>
      <c r="S7662" s="35">
        <v>1</v>
      </c>
      <c r="T7662" s="22">
        <v>1</v>
      </c>
      <c r="U7662" s="20" t="s">
        <v>62</v>
      </c>
      <c r="V7662" s="20">
        <v>45938</v>
      </c>
      <c r="W7662" s="21">
        <v>10</v>
      </c>
      <c r="X7662" s="20">
        <v>45950</v>
      </c>
      <c r="Y7662" s="20">
        <v>45943</v>
      </c>
      <c r="Z7662" s="48">
        <v>10</v>
      </c>
      <c r="AA7662">
        <v>2025</v>
      </c>
      <c r="AB7662" s="45">
        <v>79989</v>
      </c>
      <c r="AC7662" s="45">
        <v>79989</v>
      </c>
      <c r="AK7662" s="10"/>
    </row>
    <row r="7663" spans="1:37">
      <c r="A7663" t="s">
        <v>45</v>
      </c>
      <c r="B7663" t="s">
        <v>46</v>
      </c>
      <c r="C7663" t="s">
        <v>47</v>
      </c>
      <c r="D7663" t="s">
        <v>8075</v>
      </c>
      <c r="E7663" t="s">
        <v>88</v>
      </c>
      <c r="F7663" t="s">
        <v>79</v>
      </c>
      <c r="G7663" t="s">
        <v>51</v>
      </c>
      <c r="H7663" s="20" t="s">
        <v>52</v>
      </c>
      <c r="I7663" t="s">
        <v>53</v>
      </c>
      <c r="J7663" t="s">
        <v>54</v>
      </c>
      <c r="K7663">
        <v>3</v>
      </c>
      <c r="L7663" t="s">
        <v>55</v>
      </c>
      <c r="M7663" t="s">
        <v>56</v>
      </c>
      <c r="N7663" t="s">
        <v>57</v>
      </c>
      <c r="O7663" s="21" t="s">
        <v>58</v>
      </c>
      <c r="P7663" s="21" t="s">
        <v>522</v>
      </c>
      <c r="Q7663" s="20" t="s">
        <v>1078</v>
      </c>
      <c r="R7663" s="21" t="s">
        <v>1079</v>
      </c>
      <c r="S7663" s="35">
        <v>1</v>
      </c>
      <c r="T7663" s="22">
        <v>1</v>
      </c>
      <c r="U7663" s="20" t="s">
        <v>62</v>
      </c>
      <c r="V7663" s="20">
        <v>45938</v>
      </c>
      <c r="W7663" s="21">
        <v>10</v>
      </c>
      <c r="X7663" s="20">
        <v>45950</v>
      </c>
      <c r="Y7663" s="20">
        <v>45945</v>
      </c>
      <c r="Z7663" s="48">
        <v>10</v>
      </c>
      <c r="AA7663">
        <v>2025</v>
      </c>
      <c r="AB7663" s="45">
        <v>45325</v>
      </c>
      <c r="AC7663" s="45">
        <v>45325</v>
      </c>
      <c r="AK7663" s="10"/>
    </row>
    <row r="7664" spans="1:37">
      <c r="A7664" t="s">
        <v>45</v>
      </c>
      <c r="B7664" t="s">
        <v>46</v>
      </c>
      <c r="C7664" t="s">
        <v>47</v>
      </c>
      <c r="D7664" t="s">
        <v>8076</v>
      </c>
      <c r="E7664" t="s">
        <v>88</v>
      </c>
      <c r="F7664" t="s">
        <v>79</v>
      </c>
      <c r="G7664" t="s">
        <v>51</v>
      </c>
      <c r="H7664" s="20" t="s">
        <v>52</v>
      </c>
      <c r="I7664" t="s">
        <v>53</v>
      </c>
      <c r="J7664" t="s">
        <v>54</v>
      </c>
      <c r="K7664">
        <v>3</v>
      </c>
      <c r="L7664" t="s">
        <v>55</v>
      </c>
      <c r="M7664" t="s">
        <v>77</v>
      </c>
      <c r="N7664" t="s">
        <v>89</v>
      </c>
      <c r="O7664" s="21" t="s">
        <v>58</v>
      </c>
      <c r="P7664" s="21" t="s">
        <v>119</v>
      </c>
      <c r="Q7664" s="20" t="s">
        <v>120</v>
      </c>
      <c r="R7664" s="21" t="s">
        <v>121</v>
      </c>
      <c r="S7664" s="35">
        <v>1</v>
      </c>
      <c r="T7664" s="22">
        <v>1</v>
      </c>
      <c r="U7664" s="20" t="s">
        <v>62</v>
      </c>
      <c r="V7664" s="20">
        <v>45938</v>
      </c>
      <c r="W7664" s="21">
        <v>10</v>
      </c>
      <c r="X7664" s="20">
        <v>45953</v>
      </c>
      <c r="Y7664" s="20">
        <v>45951</v>
      </c>
      <c r="Z7664" s="48">
        <v>10</v>
      </c>
      <c r="AA7664">
        <v>2025</v>
      </c>
      <c r="AB7664" s="45">
        <v>92854</v>
      </c>
      <c r="AC7664" s="45">
        <v>92854</v>
      </c>
      <c r="AK7664" s="10"/>
    </row>
    <row r="7665" spans="1:37">
      <c r="A7665" t="s">
        <v>45</v>
      </c>
      <c r="B7665" t="s">
        <v>46</v>
      </c>
      <c r="C7665" t="s">
        <v>47</v>
      </c>
      <c r="D7665" t="s">
        <v>8077</v>
      </c>
      <c r="E7665" t="s">
        <v>88</v>
      </c>
      <c r="F7665" t="s">
        <v>79</v>
      </c>
      <c r="G7665" t="s">
        <v>51</v>
      </c>
      <c r="H7665" s="20" t="s">
        <v>52</v>
      </c>
      <c r="I7665" t="s">
        <v>53</v>
      </c>
      <c r="J7665" t="s">
        <v>54</v>
      </c>
      <c r="K7665">
        <v>3</v>
      </c>
      <c r="L7665" t="s">
        <v>55</v>
      </c>
      <c r="M7665" t="s">
        <v>56</v>
      </c>
      <c r="N7665" t="s">
        <v>57</v>
      </c>
      <c r="O7665" s="21" t="s">
        <v>58</v>
      </c>
      <c r="P7665" s="21" t="s">
        <v>64</v>
      </c>
      <c r="Q7665" s="20" t="s">
        <v>410</v>
      </c>
      <c r="R7665" s="21" t="s">
        <v>411</v>
      </c>
      <c r="S7665" s="35">
        <v>1</v>
      </c>
      <c r="T7665" s="22">
        <v>1</v>
      </c>
      <c r="U7665" s="20" t="s">
        <v>62</v>
      </c>
      <c r="V7665" s="20">
        <v>45938</v>
      </c>
      <c r="W7665" s="21">
        <v>10</v>
      </c>
      <c r="X7665" s="20">
        <v>45950</v>
      </c>
      <c r="Y7665" s="20">
        <v>45945</v>
      </c>
      <c r="Z7665" s="48">
        <v>10</v>
      </c>
      <c r="AA7665">
        <v>2025</v>
      </c>
      <c r="AB7665" s="45">
        <v>45324</v>
      </c>
      <c r="AC7665" s="45">
        <v>45324</v>
      </c>
      <c r="AK7665" s="10"/>
    </row>
    <row r="7666" spans="1:37">
      <c r="A7666" t="s">
        <v>45</v>
      </c>
      <c r="B7666" t="s">
        <v>46</v>
      </c>
      <c r="C7666" t="s">
        <v>47</v>
      </c>
      <c r="D7666" t="s">
        <v>8078</v>
      </c>
      <c r="E7666" t="s">
        <v>88</v>
      </c>
      <c r="F7666" t="s">
        <v>79</v>
      </c>
      <c r="G7666" t="s">
        <v>51</v>
      </c>
      <c r="H7666" s="20" t="s">
        <v>52</v>
      </c>
      <c r="I7666" t="s">
        <v>53</v>
      </c>
      <c r="J7666" t="s">
        <v>54</v>
      </c>
      <c r="K7666">
        <v>3</v>
      </c>
      <c r="L7666" t="s">
        <v>55</v>
      </c>
      <c r="M7666" t="s">
        <v>77</v>
      </c>
      <c r="N7666" t="s">
        <v>89</v>
      </c>
      <c r="O7666" s="21" t="s">
        <v>58</v>
      </c>
      <c r="P7666" s="21" t="s">
        <v>126</v>
      </c>
      <c r="Q7666" s="20" t="s">
        <v>1044</v>
      </c>
      <c r="R7666" s="21" t="s">
        <v>1045</v>
      </c>
      <c r="S7666" s="35">
        <v>1</v>
      </c>
      <c r="T7666" s="22">
        <v>1</v>
      </c>
      <c r="U7666" s="20" t="s">
        <v>62</v>
      </c>
      <c r="V7666" s="20">
        <v>45938</v>
      </c>
      <c r="W7666" s="21">
        <v>10</v>
      </c>
      <c r="X7666" s="20">
        <v>45950</v>
      </c>
      <c r="Y7666" s="20">
        <v>45945</v>
      </c>
      <c r="Z7666" s="48">
        <v>10</v>
      </c>
      <c r="AA7666">
        <v>2025</v>
      </c>
      <c r="AB7666" s="45">
        <v>68743</v>
      </c>
      <c r="AC7666" s="45">
        <v>68743</v>
      </c>
      <c r="AK7666" s="10"/>
    </row>
    <row r="7667" spans="1:37">
      <c r="A7667" t="s">
        <v>45</v>
      </c>
      <c r="B7667" t="s">
        <v>46</v>
      </c>
      <c r="C7667" t="s">
        <v>47</v>
      </c>
      <c r="D7667" t="s">
        <v>8079</v>
      </c>
      <c r="E7667" t="s">
        <v>88</v>
      </c>
      <c r="F7667" t="s">
        <v>79</v>
      </c>
      <c r="G7667" t="s">
        <v>51</v>
      </c>
      <c r="H7667" s="20" t="s">
        <v>52</v>
      </c>
      <c r="I7667" t="s">
        <v>53</v>
      </c>
      <c r="J7667" t="s">
        <v>54</v>
      </c>
      <c r="K7667">
        <v>3</v>
      </c>
      <c r="L7667" t="s">
        <v>55</v>
      </c>
      <c r="M7667" t="s">
        <v>77</v>
      </c>
      <c r="N7667" t="s">
        <v>89</v>
      </c>
      <c r="O7667" s="21" t="s">
        <v>58</v>
      </c>
      <c r="P7667" s="21" t="s">
        <v>119</v>
      </c>
      <c r="Q7667" s="20" t="s">
        <v>515</v>
      </c>
      <c r="R7667" s="21" t="s">
        <v>516</v>
      </c>
      <c r="S7667" s="35">
        <v>1</v>
      </c>
      <c r="T7667" s="22">
        <v>1</v>
      </c>
      <c r="U7667" s="20" t="s">
        <v>62</v>
      </c>
      <c r="V7667" s="20">
        <v>45938</v>
      </c>
      <c r="W7667" s="21">
        <v>10</v>
      </c>
      <c r="X7667" s="20">
        <v>45960</v>
      </c>
      <c r="Y7667" s="20">
        <v>45954</v>
      </c>
      <c r="Z7667" s="48">
        <v>10</v>
      </c>
      <c r="AA7667">
        <v>2025</v>
      </c>
      <c r="AB7667" s="45">
        <v>86665</v>
      </c>
      <c r="AC7667" s="45">
        <v>86665</v>
      </c>
      <c r="AK7667" s="10"/>
    </row>
    <row r="7668" spans="1:37">
      <c r="A7668" t="s">
        <v>45</v>
      </c>
      <c r="B7668" t="s">
        <v>46</v>
      </c>
      <c r="C7668" t="s">
        <v>47</v>
      </c>
      <c r="D7668" t="s">
        <v>8080</v>
      </c>
      <c r="E7668" t="s">
        <v>88</v>
      </c>
      <c r="F7668" t="s">
        <v>79</v>
      </c>
      <c r="G7668" t="s">
        <v>51</v>
      </c>
      <c r="H7668" s="20" t="s">
        <v>52</v>
      </c>
      <c r="I7668" t="s">
        <v>53</v>
      </c>
      <c r="J7668" t="s">
        <v>54</v>
      </c>
      <c r="K7668">
        <v>3</v>
      </c>
      <c r="L7668" t="s">
        <v>55</v>
      </c>
      <c r="M7668" t="s">
        <v>56</v>
      </c>
      <c r="N7668" t="s">
        <v>57</v>
      </c>
      <c r="O7668" s="21" t="s">
        <v>58</v>
      </c>
      <c r="P7668" s="21" t="s">
        <v>522</v>
      </c>
      <c r="Q7668" s="20" t="s">
        <v>2013</v>
      </c>
      <c r="R7668" s="21" t="s">
        <v>2014</v>
      </c>
      <c r="S7668" s="35">
        <v>1</v>
      </c>
      <c r="T7668" s="22">
        <v>1</v>
      </c>
      <c r="U7668" s="20" t="s">
        <v>62</v>
      </c>
      <c r="V7668" s="20">
        <v>45938</v>
      </c>
      <c r="W7668" s="21">
        <v>10</v>
      </c>
      <c r="X7668" s="20">
        <v>45968</v>
      </c>
      <c r="Y7668" s="20">
        <v>45954</v>
      </c>
      <c r="Z7668" s="48">
        <v>10</v>
      </c>
      <c r="AA7668">
        <v>2025</v>
      </c>
      <c r="AB7668" s="45">
        <v>29991</v>
      </c>
      <c r="AC7668" s="45">
        <v>29991</v>
      </c>
      <c r="AK7668" s="10"/>
    </row>
    <row r="7669" spans="1:37">
      <c r="A7669" t="s">
        <v>45</v>
      </c>
      <c r="B7669" t="s">
        <v>46</v>
      </c>
      <c r="C7669" t="s">
        <v>47</v>
      </c>
      <c r="D7669" t="s">
        <v>8081</v>
      </c>
      <c r="E7669" t="s">
        <v>88</v>
      </c>
      <c r="F7669" t="s">
        <v>79</v>
      </c>
      <c r="G7669" t="s">
        <v>51</v>
      </c>
      <c r="H7669" s="20" t="s">
        <v>52</v>
      </c>
      <c r="I7669" t="s">
        <v>53</v>
      </c>
      <c r="J7669" t="s">
        <v>54</v>
      </c>
      <c r="K7669">
        <v>3</v>
      </c>
      <c r="L7669" t="s">
        <v>55</v>
      </c>
      <c r="M7669" t="s">
        <v>56</v>
      </c>
      <c r="N7669" t="s">
        <v>57</v>
      </c>
      <c r="O7669" s="21" t="s">
        <v>58</v>
      </c>
      <c r="P7669" s="21" t="s">
        <v>133</v>
      </c>
      <c r="Q7669" s="20" t="s">
        <v>511</v>
      </c>
      <c r="R7669" s="21" t="s">
        <v>512</v>
      </c>
      <c r="S7669" s="35">
        <v>2</v>
      </c>
      <c r="T7669" s="22">
        <v>2</v>
      </c>
      <c r="U7669" s="20" t="s">
        <v>62</v>
      </c>
      <c r="V7669" s="20">
        <v>45938</v>
      </c>
      <c r="W7669" s="21">
        <v>10</v>
      </c>
      <c r="X7669" s="20">
        <v>45951</v>
      </c>
      <c r="Y7669" s="20">
        <v>45947</v>
      </c>
      <c r="Z7669" s="48">
        <v>10</v>
      </c>
      <c r="AA7669">
        <v>2025</v>
      </c>
      <c r="AB7669" s="45">
        <v>86651</v>
      </c>
      <c r="AC7669" s="45">
        <v>86651</v>
      </c>
      <c r="AK7669" s="10"/>
    </row>
    <row r="7670" spans="1:37">
      <c r="A7670" t="s">
        <v>45</v>
      </c>
      <c r="B7670" t="s">
        <v>46</v>
      </c>
      <c r="C7670" t="s">
        <v>47</v>
      </c>
      <c r="D7670" t="s">
        <v>8082</v>
      </c>
      <c r="E7670" t="s">
        <v>88</v>
      </c>
      <c r="F7670" t="s">
        <v>79</v>
      </c>
      <c r="G7670" t="s">
        <v>51</v>
      </c>
      <c r="H7670" s="20" t="s">
        <v>52</v>
      </c>
      <c r="I7670" t="s">
        <v>53</v>
      </c>
      <c r="J7670" t="s">
        <v>54</v>
      </c>
      <c r="K7670">
        <v>3</v>
      </c>
      <c r="L7670" t="s">
        <v>55</v>
      </c>
      <c r="M7670" t="s">
        <v>56</v>
      </c>
      <c r="N7670" t="s">
        <v>57</v>
      </c>
      <c r="O7670" s="21" t="s">
        <v>58</v>
      </c>
      <c r="P7670" s="21" t="s">
        <v>133</v>
      </c>
      <c r="Q7670" s="20" t="s">
        <v>134</v>
      </c>
      <c r="R7670" s="21" t="s">
        <v>135</v>
      </c>
      <c r="S7670" s="35">
        <v>1</v>
      </c>
      <c r="T7670" s="22">
        <v>1</v>
      </c>
      <c r="U7670" s="20" t="s">
        <v>62</v>
      </c>
      <c r="V7670" s="20">
        <v>45938</v>
      </c>
      <c r="W7670" s="21">
        <v>10</v>
      </c>
      <c r="X7670" s="20">
        <v>45951</v>
      </c>
      <c r="Y7670" s="20">
        <v>45947</v>
      </c>
      <c r="Z7670" s="48">
        <v>10</v>
      </c>
      <c r="AA7670">
        <v>2025</v>
      </c>
      <c r="AB7670" s="45">
        <v>29994</v>
      </c>
      <c r="AC7670" s="45">
        <v>29994</v>
      </c>
      <c r="AK7670" s="10"/>
    </row>
    <row r="7671" spans="1:37">
      <c r="A7671" t="s">
        <v>45</v>
      </c>
      <c r="B7671" t="s">
        <v>46</v>
      </c>
      <c r="C7671" t="s">
        <v>47</v>
      </c>
      <c r="D7671" t="s">
        <v>8083</v>
      </c>
      <c r="E7671" t="s">
        <v>88</v>
      </c>
      <c r="F7671" t="s">
        <v>79</v>
      </c>
      <c r="G7671" t="s">
        <v>51</v>
      </c>
      <c r="H7671" s="20" t="s">
        <v>52</v>
      </c>
      <c r="I7671" t="s">
        <v>53</v>
      </c>
      <c r="J7671" t="s">
        <v>54</v>
      </c>
      <c r="K7671">
        <v>3</v>
      </c>
      <c r="L7671" t="s">
        <v>55</v>
      </c>
      <c r="M7671" t="s">
        <v>77</v>
      </c>
      <c r="N7671" t="s">
        <v>89</v>
      </c>
      <c r="O7671" s="21" t="s">
        <v>58</v>
      </c>
      <c r="P7671" s="21" t="s">
        <v>119</v>
      </c>
      <c r="Q7671" s="20" t="s">
        <v>3686</v>
      </c>
      <c r="R7671" s="21" t="s">
        <v>3687</v>
      </c>
      <c r="S7671" s="35">
        <v>1</v>
      </c>
      <c r="T7671" s="22">
        <v>1</v>
      </c>
      <c r="U7671" s="20" t="s">
        <v>62</v>
      </c>
      <c r="V7671" s="20">
        <v>45938</v>
      </c>
      <c r="W7671" s="21">
        <v>10</v>
      </c>
      <c r="X7671" s="20">
        <v>45951</v>
      </c>
      <c r="Y7671" s="20">
        <v>45945</v>
      </c>
      <c r="Z7671" s="48">
        <v>10</v>
      </c>
      <c r="AA7671">
        <v>2025</v>
      </c>
      <c r="AB7671" s="45">
        <v>63325</v>
      </c>
      <c r="AC7671" s="45">
        <v>63325</v>
      </c>
      <c r="AK7671" s="10"/>
    </row>
    <row r="7672" spans="1:37">
      <c r="A7672" t="s">
        <v>45</v>
      </c>
      <c r="B7672" t="s">
        <v>46</v>
      </c>
      <c r="C7672" t="s">
        <v>47</v>
      </c>
      <c r="D7672" t="s">
        <v>8084</v>
      </c>
      <c r="E7672" t="s">
        <v>88</v>
      </c>
      <c r="F7672" t="s">
        <v>79</v>
      </c>
      <c r="G7672" t="s">
        <v>51</v>
      </c>
      <c r="H7672" s="20" t="s">
        <v>52</v>
      </c>
      <c r="I7672" t="s">
        <v>53</v>
      </c>
      <c r="J7672" t="s">
        <v>54</v>
      </c>
      <c r="K7672">
        <v>3</v>
      </c>
      <c r="L7672" t="s">
        <v>55</v>
      </c>
      <c r="M7672" t="s">
        <v>77</v>
      </c>
      <c r="N7672" t="s">
        <v>89</v>
      </c>
      <c r="O7672" s="21" t="s">
        <v>58</v>
      </c>
      <c r="P7672" s="21" t="s">
        <v>90</v>
      </c>
      <c r="Q7672" s="20" t="s">
        <v>1775</v>
      </c>
      <c r="R7672" s="21" t="s">
        <v>1776</v>
      </c>
      <c r="S7672" s="35">
        <v>1</v>
      </c>
      <c r="T7672" s="22">
        <v>1</v>
      </c>
      <c r="U7672" s="20" t="s">
        <v>62</v>
      </c>
      <c r="V7672" s="20">
        <v>45938</v>
      </c>
      <c r="W7672" s="21">
        <v>10</v>
      </c>
      <c r="X7672" s="20">
        <v>45952</v>
      </c>
      <c r="Y7672" s="20">
        <v>45951</v>
      </c>
      <c r="Z7672" s="48">
        <v>10</v>
      </c>
      <c r="AA7672">
        <v>2025</v>
      </c>
      <c r="AB7672" s="45">
        <v>55325</v>
      </c>
      <c r="AC7672" s="45">
        <v>55325</v>
      </c>
      <c r="AK7672" s="10"/>
    </row>
    <row r="7673" spans="1:37">
      <c r="A7673" t="s">
        <v>45</v>
      </c>
      <c r="B7673" t="s">
        <v>46</v>
      </c>
      <c r="C7673" t="s">
        <v>47</v>
      </c>
      <c r="D7673" t="s">
        <v>8085</v>
      </c>
      <c r="E7673" t="s">
        <v>88</v>
      </c>
      <c r="F7673" t="s">
        <v>79</v>
      </c>
      <c r="G7673" t="s">
        <v>51</v>
      </c>
      <c r="H7673" s="20" t="s">
        <v>52</v>
      </c>
      <c r="I7673" t="s">
        <v>53</v>
      </c>
      <c r="J7673" t="s">
        <v>54</v>
      </c>
      <c r="K7673">
        <v>3</v>
      </c>
      <c r="L7673" t="s">
        <v>55</v>
      </c>
      <c r="M7673" t="s">
        <v>77</v>
      </c>
      <c r="N7673" t="s">
        <v>89</v>
      </c>
      <c r="O7673" s="21" t="s">
        <v>58</v>
      </c>
      <c r="P7673" s="21" t="s">
        <v>97</v>
      </c>
      <c r="Q7673" s="20" t="s">
        <v>101</v>
      </c>
      <c r="R7673" s="21" t="s">
        <v>102</v>
      </c>
      <c r="S7673" s="35">
        <v>1</v>
      </c>
      <c r="T7673" s="22">
        <v>1</v>
      </c>
      <c r="U7673" s="20" t="s">
        <v>62</v>
      </c>
      <c r="V7673" s="20">
        <v>45938</v>
      </c>
      <c r="W7673" s="21">
        <v>10</v>
      </c>
      <c r="X7673" s="20">
        <v>45952</v>
      </c>
      <c r="Y7673" s="20">
        <v>45947</v>
      </c>
      <c r="Z7673" s="48">
        <v>10</v>
      </c>
      <c r="AA7673">
        <v>2025</v>
      </c>
      <c r="AB7673" s="45">
        <v>39994</v>
      </c>
      <c r="AC7673" s="45">
        <v>39994</v>
      </c>
      <c r="AK7673" s="10"/>
    </row>
    <row r="7674" spans="1:37">
      <c r="A7674" t="s">
        <v>45</v>
      </c>
      <c r="B7674" t="s">
        <v>46</v>
      </c>
      <c r="C7674" t="s">
        <v>47</v>
      </c>
      <c r="D7674" t="s">
        <v>8086</v>
      </c>
      <c r="E7674" t="s">
        <v>88</v>
      </c>
      <c r="F7674" t="s">
        <v>79</v>
      </c>
      <c r="G7674" t="s">
        <v>51</v>
      </c>
      <c r="H7674" s="20" t="s">
        <v>52</v>
      </c>
      <c r="I7674" t="s">
        <v>53</v>
      </c>
      <c r="J7674" t="s">
        <v>54</v>
      </c>
      <c r="K7674">
        <v>3</v>
      </c>
      <c r="L7674" t="s">
        <v>55</v>
      </c>
      <c r="M7674" t="s">
        <v>56</v>
      </c>
      <c r="N7674" t="s">
        <v>57</v>
      </c>
      <c r="O7674" s="21" t="s">
        <v>58</v>
      </c>
      <c r="P7674" s="21" t="s">
        <v>59</v>
      </c>
      <c r="Q7674" s="20" t="s">
        <v>1806</v>
      </c>
      <c r="R7674" s="21" t="s">
        <v>1807</v>
      </c>
      <c r="S7674" s="35">
        <v>1</v>
      </c>
      <c r="T7674" s="22">
        <v>1</v>
      </c>
      <c r="U7674" s="20" t="s">
        <v>62</v>
      </c>
      <c r="V7674" s="20">
        <v>45938</v>
      </c>
      <c r="W7674" s="21">
        <v>10</v>
      </c>
      <c r="X7674" s="20">
        <v>45953</v>
      </c>
      <c r="Y7674" s="20">
        <v>45951</v>
      </c>
      <c r="Z7674" s="48">
        <v>10</v>
      </c>
      <c r="AA7674">
        <v>2025</v>
      </c>
      <c r="AB7674" s="45">
        <v>26660</v>
      </c>
      <c r="AC7674" s="45">
        <v>26660</v>
      </c>
      <c r="AK7674" s="10"/>
    </row>
    <row r="7675" spans="1:37">
      <c r="A7675" t="s">
        <v>45</v>
      </c>
      <c r="B7675" t="s">
        <v>46</v>
      </c>
      <c r="C7675" t="s">
        <v>47</v>
      </c>
      <c r="D7675" t="s">
        <v>8087</v>
      </c>
      <c r="E7675" t="s">
        <v>88</v>
      </c>
      <c r="F7675" t="s">
        <v>79</v>
      </c>
      <c r="G7675" t="s">
        <v>51</v>
      </c>
      <c r="H7675" s="20" t="s">
        <v>52</v>
      </c>
      <c r="I7675" t="s">
        <v>53</v>
      </c>
      <c r="J7675" t="s">
        <v>54</v>
      </c>
      <c r="K7675">
        <v>3</v>
      </c>
      <c r="L7675" t="s">
        <v>55</v>
      </c>
      <c r="M7675" t="s">
        <v>56</v>
      </c>
      <c r="N7675" t="s">
        <v>57</v>
      </c>
      <c r="O7675" s="21" t="s">
        <v>58</v>
      </c>
      <c r="P7675" s="21" t="s">
        <v>133</v>
      </c>
      <c r="Q7675" s="20" t="s">
        <v>511</v>
      </c>
      <c r="R7675" s="21" t="s">
        <v>512</v>
      </c>
      <c r="S7675" s="35">
        <v>2</v>
      </c>
      <c r="T7675" s="22">
        <v>2</v>
      </c>
      <c r="U7675" s="20" t="s">
        <v>62</v>
      </c>
      <c r="V7675" s="20">
        <v>45938</v>
      </c>
      <c r="W7675" s="21">
        <v>10</v>
      </c>
      <c r="X7675" s="20">
        <v>45952</v>
      </c>
      <c r="Y7675" s="20">
        <v>45947</v>
      </c>
      <c r="Z7675" s="48">
        <v>10</v>
      </c>
      <c r="AA7675">
        <v>2025</v>
      </c>
      <c r="AB7675" s="45">
        <v>86651</v>
      </c>
      <c r="AC7675" s="45">
        <v>86651</v>
      </c>
      <c r="AK7675" s="10"/>
    </row>
    <row r="7676" spans="1:37">
      <c r="A7676" t="s">
        <v>45</v>
      </c>
      <c r="B7676" t="s">
        <v>46</v>
      </c>
      <c r="C7676" t="s">
        <v>47</v>
      </c>
      <c r="D7676" t="s">
        <v>8088</v>
      </c>
      <c r="E7676" t="s">
        <v>88</v>
      </c>
      <c r="F7676" t="s">
        <v>79</v>
      </c>
      <c r="G7676" t="s">
        <v>51</v>
      </c>
      <c r="H7676" s="20" t="s">
        <v>52</v>
      </c>
      <c r="I7676" t="s">
        <v>53</v>
      </c>
      <c r="J7676" t="s">
        <v>54</v>
      </c>
      <c r="K7676">
        <v>3</v>
      </c>
      <c r="L7676" t="s">
        <v>55</v>
      </c>
      <c r="M7676" t="s">
        <v>56</v>
      </c>
      <c r="N7676" t="s">
        <v>57</v>
      </c>
      <c r="O7676" s="21" t="s">
        <v>58</v>
      </c>
      <c r="P7676" s="21" t="s">
        <v>64</v>
      </c>
      <c r="Q7676" s="20" t="s">
        <v>720</v>
      </c>
      <c r="R7676" s="21" t="s">
        <v>721</v>
      </c>
      <c r="S7676" s="35">
        <v>1</v>
      </c>
      <c r="T7676" s="22">
        <v>1</v>
      </c>
      <c r="U7676" s="20" t="s">
        <v>62</v>
      </c>
      <c r="V7676" s="20">
        <v>45938</v>
      </c>
      <c r="W7676" s="21">
        <v>10</v>
      </c>
      <c r="X7676" s="20">
        <v>45951</v>
      </c>
      <c r="Y7676" s="20">
        <v>45945</v>
      </c>
      <c r="Z7676" s="48">
        <v>10</v>
      </c>
      <c r="AA7676">
        <v>2025</v>
      </c>
      <c r="AB7676" s="45">
        <v>59990</v>
      </c>
      <c r="AC7676" s="45">
        <v>59990</v>
      </c>
      <c r="AK7676" s="10"/>
    </row>
    <row r="7677" spans="1:37">
      <c r="A7677" t="s">
        <v>45</v>
      </c>
      <c r="B7677" t="s">
        <v>46</v>
      </c>
      <c r="C7677" t="s">
        <v>47</v>
      </c>
      <c r="D7677" t="s">
        <v>8089</v>
      </c>
      <c r="E7677" t="s">
        <v>88</v>
      </c>
      <c r="F7677" t="s">
        <v>79</v>
      </c>
      <c r="G7677" t="s">
        <v>51</v>
      </c>
      <c r="H7677" s="20" t="s">
        <v>52</v>
      </c>
      <c r="I7677" t="s">
        <v>53</v>
      </c>
      <c r="J7677" t="s">
        <v>54</v>
      </c>
      <c r="K7677">
        <v>3</v>
      </c>
      <c r="L7677" t="s">
        <v>55</v>
      </c>
      <c r="M7677" t="s">
        <v>77</v>
      </c>
      <c r="N7677" t="s">
        <v>89</v>
      </c>
      <c r="O7677" s="21" t="s">
        <v>58</v>
      </c>
      <c r="P7677" s="21" t="s">
        <v>303</v>
      </c>
      <c r="Q7677" s="20" t="s">
        <v>8090</v>
      </c>
      <c r="R7677" s="21" t="s">
        <v>8091</v>
      </c>
      <c r="S7677" s="35">
        <v>1</v>
      </c>
      <c r="T7677" s="22">
        <v>1</v>
      </c>
      <c r="U7677" s="20" t="s">
        <v>62</v>
      </c>
      <c r="V7677" s="20">
        <v>45938</v>
      </c>
      <c r="W7677" s="21">
        <v>10</v>
      </c>
      <c r="X7677" s="20">
        <v>45951</v>
      </c>
      <c r="Y7677" s="20">
        <v>45945</v>
      </c>
      <c r="Z7677" s="48">
        <v>10</v>
      </c>
      <c r="AA7677">
        <v>2025</v>
      </c>
      <c r="AB7677" s="45">
        <v>153330</v>
      </c>
      <c r="AC7677" s="45">
        <v>153330</v>
      </c>
      <c r="AK7677" s="10"/>
    </row>
    <row r="7678" spans="1:37">
      <c r="A7678" t="s">
        <v>45</v>
      </c>
      <c r="B7678" t="s">
        <v>46</v>
      </c>
      <c r="C7678" t="s">
        <v>47</v>
      </c>
      <c r="D7678" t="s">
        <v>8092</v>
      </c>
      <c r="E7678" t="s">
        <v>88</v>
      </c>
      <c r="F7678" t="s">
        <v>79</v>
      </c>
      <c r="G7678" t="s">
        <v>51</v>
      </c>
      <c r="H7678" s="20" t="s">
        <v>52</v>
      </c>
      <c r="I7678" t="s">
        <v>53</v>
      </c>
      <c r="J7678" t="s">
        <v>54</v>
      </c>
      <c r="K7678">
        <v>3</v>
      </c>
      <c r="L7678" t="s">
        <v>55</v>
      </c>
      <c r="M7678" t="s">
        <v>77</v>
      </c>
      <c r="N7678" t="s">
        <v>89</v>
      </c>
      <c r="O7678" s="21" t="s">
        <v>58</v>
      </c>
      <c r="P7678" s="21" t="s">
        <v>126</v>
      </c>
      <c r="Q7678" s="20" t="s">
        <v>4396</v>
      </c>
      <c r="R7678" s="21" t="s">
        <v>4397</v>
      </c>
      <c r="S7678" s="35">
        <v>1</v>
      </c>
      <c r="T7678" s="22">
        <v>1</v>
      </c>
      <c r="U7678" s="20" t="s">
        <v>62</v>
      </c>
      <c r="V7678" s="20">
        <v>45938</v>
      </c>
      <c r="W7678" s="21">
        <v>10</v>
      </c>
      <c r="X7678" s="20">
        <v>45953</v>
      </c>
      <c r="Y7678" s="20">
        <v>45951</v>
      </c>
      <c r="Z7678" s="48">
        <v>10</v>
      </c>
      <c r="AA7678">
        <v>2025</v>
      </c>
      <c r="AB7678" s="45">
        <v>96665</v>
      </c>
      <c r="AC7678" s="45">
        <v>96665</v>
      </c>
      <c r="AK7678" s="10"/>
    </row>
    <row r="7679" spans="1:37">
      <c r="A7679" t="s">
        <v>45</v>
      </c>
      <c r="B7679" t="s">
        <v>46</v>
      </c>
      <c r="C7679" t="s">
        <v>47</v>
      </c>
      <c r="D7679" t="s">
        <v>8093</v>
      </c>
      <c r="E7679" t="s">
        <v>88</v>
      </c>
      <c r="F7679" t="s">
        <v>79</v>
      </c>
      <c r="G7679" t="s">
        <v>51</v>
      </c>
      <c r="H7679" s="20" t="s">
        <v>52</v>
      </c>
      <c r="I7679" t="s">
        <v>53</v>
      </c>
      <c r="J7679" t="s">
        <v>54</v>
      </c>
      <c r="K7679">
        <v>3</v>
      </c>
      <c r="L7679" t="s">
        <v>55</v>
      </c>
      <c r="M7679" t="s">
        <v>77</v>
      </c>
      <c r="N7679" t="s">
        <v>89</v>
      </c>
      <c r="O7679" s="21" t="s">
        <v>58</v>
      </c>
      <c r="P7679" s="21" t="s">
        <v>126</v>
      </c>
      <c r="Q7679" s="20" t="s">
        <v>217</v>
      </c>
      <c r="R7679" s="21" t="s">
        <v>218</v>
      </c>
      <c r="S7679" s="35">
        <v>1</v>
      </c>
      <c r="T7679" s="22">
        <v>1</v>
      </c>
      <c r="U7679" s="20" t="s">
        <v>62</v>
      </c>
      <c r="V7679" s="20">
        <v>45938</v>
      </c>
      <c r="W7679" s="21">
        <v>10</v>
      </c>
      <c r="X7679" s="20">
        <v>45950</v>
      </c>
      <c r="Y7679" s="20">
        <v>45945</v>
      </c>
      <c r="Z7679" s="48">
        <v>10</v>
      </c>
      <c r="AA7679">
        <v>2025</v>
      </c>
      <c r="AB7679" s="45">
        <v>69995</v>
      </c>
      <c r="AC7679" s="45">
        <v>69995</v>
      </c>
      <c r="AK7679" s="10"/>
    </row>
    <row r="7680" spans="1:37">
      <c r="A7680" t="s">
        <v>45</v>
      </c>
      <c r="B7680" t="s">
        <v>46</v>
      </c>
      <c r="C7680" t="s">
        <v>47</v>
      </c>
      <c r="D7680" t="s">
        <v>8094</v>
      </c>
      <c r="E7680" t="s">
        <v>88</v>
      </c>
      <c r="F7680" t="s">
        <v>79</v>
      </c>
      <c r="G7680" t="s">
        <v>51</v>
      </c>
      <c r="H7680" s="20" t="s">
        <v>52</v>
      </c>
      <c r="I7680" t="s">
        <v>53</v>
      </c>
      <c r="J7680" t="s">
        <v>54</v>
      </c>
      <c r="K7680">
        <v>3</v>
      </c>
      <c r="L7680" t="s">
        <v>55</v>
      </c>
      <c r="M7680" t="s">
        <v>56</v>
      </c>
      <c r="N7680" t="s">
        <v>57</v>
      </c>
      <c r="O7680" s="21" t="s">
        <v>58</v>
      </c>
      <c r="P7680" s="21" t="s">
        <v>64</v>
      </c>
      <c r="Q7680" s="20" t="s">
        <v>410</v>
      </c>
      <c r="R7680" s="21" t="s">
        <v>411</v>
      </c>
      <c r="S7680" s="35">
        <v>1</v>
      </c>
      <c r="T7680" s="22">
        <v>1</v>
      </c>
      <c r="U7680" s="20" t="s">
        <v>62</v>
      </c>
      <c r="V7680" s="20">
        <v>45938</v>
      </c>
      <c r="W7680" s="21">
        <v>10</v>
      </c>
      <c r="X7680" s="20">
        <v>45945</v>
      </c>
      <c r="Y7680" s="20">
        <v>45943</v>
      </c>
      <c r="Z7680" s="48">
        <v>10</v>
      </c>
      <c r="AA7680">
        <v>2025</v>
      </c>
      <c r="AB7680" s="45">
        <v>45324</v>
      </c>
      <c r="AC7680" s="45">
        <v>45324</v>
      </c>
      <c r="AK7680" s="10"/>
    </row>
    <row r="7681" spans="1:37">
      <c r="A7681" t="s">
        <v>45</v>
      </c>
      <c r="B7681" t="s">
        <v>46</v>
      </c>
      <c r="C7681" t="s">
        <v>47</v>
      </c>
      <c r="D7681" t="s">
        <v>8095</v>
      </c>
      <c r="E7681" t="s">
        <v>88</v>
      </c>
      <c r="F7681" t="s">
        <v>79</v>
      </c>
      <c r="G7681" t="s">
        <v>51</v>
      </c>
      <c r="H7681" s="20" t="s">
        <v>52</v>
      </c>
      <c r="I7681" t="s">
        <v>53</v>
      </c>
      <c r="J7681" t="s">
        <v>54</v>
      </c>
      <c r="K7681">
        <v>3</v>
      </c>
      <c r="L7681" t="s">
        <v>55</v>
      </c>
      <c r="M7681" t="s">
        <v>56</v>
      </c>
      <c r="N7681" t="s">
        <v>57</v>
      </c>
      <c r="O7681" s="21" t="s">
        <v>58</v>
      </c>
      <c r="P7681" s="21" t="s">
        <v>64</v>
      </c>
      <c r="Q7681" s="20" t="s">
        <v>1691</v>
      </c>
      <c r="R7681" s="21" t="s">
        <v>1692</v>
      </c>
      <c r="S7681" s="35">
        <v>1</v>
      </c>
      <c r="T7681" s="22">
        <v>1</v>
      </c>
      <c r="U7681" s="20" t="s">
        <v>62</v>
      </c>
      <c r="V7681" s="20">
        <v>45938</v>
      </c>
      <c r="W7681" s="21">
        <v>10</v>
      </c>
      <c r="X7681" s="20">
        <v>45947</v>
      </c>
      <c r="Y7681" s="20">
        <v>45943</v>
      </c>
      <c r="Z7681" s="48">
        <v>10</v>
      </c>
      <c r="AA7681">
        <v>2025</v>
      </c>
      <c r="AB7681" s="45">
        <v>103559</v>
      </c>
      <c r="AC7681" s="45">
        <v>103559</v>
      </c>
      <c r="AK7681" s="10"/>
    </row>
    <row r="7682" spans="1:37">
      <c r="A7682" t="s">
        <v>45</v>
      </c>
      <c r="B7682" t="s">
        <v>46</v>
      </c>
      <c r="C7682" t="s">
        <v>47</v>
      </c>
      <c r="D7682" t="s">
        <v>8096</v>
      </c>
      <c r="E7682" t="s">
        <v>88</v>
      </c>
      <c r="F7682" t="s">
        <v>79</v>
      </c>
      <c r="G7682" t="s">
        <v>51</v>
      </c>
      <c r="H7682" s="20" t="s">
        <v>52</v>
      </c>
      <c r="I7682" t="s">
        <v>53</v>
      </c>
      <c r="J7682" t="s">
        <v>54</v>
      </c>
      <c r="K7682">
        <v>3</v>
      </c>
      <c r="L7682" t="s">
        <v>55</v>
      </c>
      <c r="M7682" t="s">
        <v>77</v>
      </c>
      <c r="N7682" t="s">
        <v>89</v>
      </c>
      <c r="O7682" s="21" t="s">
        <v>58</v>
      </c>
      <c r="P7682" s="21" t="s">
        <v>97</v>
      </c>
      <c r="Q7682" s="20" t="s">
        <v>108</v>
      </c>
      <c r="R7682" s="21" t="s">
        <v>3798</v>
      </c>
      <c r="S7682" s="35">
        <v>1</v>
      </c>
      <c r="T7682" s="22">
        <v>1</v>
      </c>
      <c r="U7682" s="20" t="s">
        <v>62</v>
      </c>
      <c r="V7682" s="20">
        <v>45938</v>
      </c>
      <c r="W7682" s="21">
        <v>10</v>
      </c>
      <c r="X7682" s="20">
        <v>45952</v>
      </c>
      <c r="Y7682" s="20">
        <v>45951</v>
      </c>
      <c r="Z7682" s="48">
        <v>10</v>
      </c>
      <c r="AA7682">
        <v>2025</v>
      </c>
      <c r="AB7682" s="45">
        <v>60705</v>
      </c>
      <c r="AC7682" s="45">
        <v>60705</v>
      </c>
      <c r="AK7682" s="10"/>
    </row>
    <row r="7683" spans="1:37">
      <c r="A7683" t="s">
        <v>45</v>
      </c>
      <c r="B7683" t="s">
        <v>46</v>
      </c>
      <c r="C7683" t="s">
        <v>47</v>
      </c>
      <c r="D7683" t="s">
        <v>8097</v>
      </c>
      <c r="E7683" t="s">
        <v>88</v>
      </c>
      <c r="F7683" t="s">
        <v>79</v>
      </c>
      <c r="G7683" t="s">
        <v>51</v>
      </c>
      <c r="H7683" s="20" t="s">
        <v>52</v>
      </c>
      <c r="I7683" t="s">
        <v>53</v>
      </c>
      <c r="J7683" t="s">
        <v>54</v>
      </c>
      <c r="K7683">
        <v>3</v>
      </c>
      <c r="L7683" t="s">
        <v>55</v>
      </c>
      <c r="M7683" t="s">
        <v>77</v>
      </c>
      <c r="N7683" t="s">
        <v>89</v>
      </c>
      <c r="O7683" s="21" t="s">
        <v>58</v>
      </c>
      <c r="P7683" s="21" t="s">
        <v>126</v>
      </c>
      <c r="Q7683" s="20" t="s">
        <v>1739</v>
      </c>
      <c r="R7683" s="21" t="s">
        <v>1740</v>
      </c>
      <c r="S7683" s="35">
        <v>1</v>
      </c>
      <c r="T7683" s="22">
        <v>1</v>
      </c>
      <c r="U7683" s="20" t="s">
        <v>62</v>
      </c>
      <c r="V7683" s="20">
        <v>45938</v>
      </c>
      <c r="W7683" s="21">
        <v>10</v>
      </c>
      <c r="X7683" s="20">
        <v>45952</v>
      </c>
      <c r="Y7683" s="20">
        <v>45947</v>
      </c>
      <c r="Z7683" s="48">
        <v>10</v>
      </c>
      <c r="AA7683">
        <v>2025</v>
      </c>
      <c r="AB7683" s="45">
        <v>36662</v>
      </c>
      <c r="AC7683" s="45">
        <v>36662</v>
      </c>
      <c r="AK7683" s="10"/>
    </row>
    <row r="7684" spans="1:37">
      <c r="A7684" t="s">
        <v>45</v>
      </c>
      <c r="B7684" t="s">
        <v>46</v>
      </c>
      <c r="C7684" t="s">
        <v>47</v>
      </c>
      <c r="D7684" t="s">
        <v>8098</v>
      </c>
      <c r="E7684" t="s">
        <v>88</v>
      </c>
      <c r="F7684" t="s">
        <v>79</v>
      </c>
      <c r="G7684" t="s">
        <v>51</v>
      </c>
      <c r="H7684" s="20" t="s">
        <v>52</v>
      </c>
      <c r="I7684" t="s">
        <v>53</v>
      </c>
      <c r="J7684" t="s">
        <v>54</v>
      </c>
      <c r="K7684">
        <v>3</v>
      </c>
      <c r="L7684" t="s">
        <v>55</v>
      </c>
      <c r="M7684" t="s">
        <v>56</v>
      </c>
      <c r="N7684" t="s">
        <v>57</v>
      </c>
      <c r="O7684" s="21" t="s">
        <v>58</v>
      </c>
      <c r="P7684" s="21" t="s">
        <v>64</v>
      </c>
      <c r="Q7684" s="20" t="s">
        <v>3774</v>
      </c>
      <c r="R7684" s="21" t="s">
        <v>3775</v>
      </c>
      <c r="S7684" s="35">
        <v>1</v>
      </c>
      <c r="T7684" s="22">
        <v>1</v>
      </c>
      <c r="U7684" s="20" t="s">
        <v>62</v>
      </c>
      <c r="V7684" s="20">
        <v>45938</v>
      </c>
      <c r="W7684" s="21">
        <v>10</v>
      </c>
      <c r="X7684" s="20">
        <v>45950</v>
      </c>
      <c r="Y7684" s="20">
        <v>45945</v>
      </c>
      <c r="Z7684" s="48">
        <v>10</v>
      </c>
      <c r="AA7684">
        <v>2025</v>
      </c>
      <c r="AB7684" s="45">
        <v>128565</v>
      </c>
      <c r="AC7684" s="45">
        <v>128565</v>
      </c>
      <c r="AK7684" s="10"/>
    </row>
    <row r="7685" spans="1:37">
      <c r="A7685" t="s">
        <v>45</v>
      </c>
      <c r="B7685" t="s">
        <v>46</v>
      </c>
      <c r="C7685" t="s">
        <v>47</v>
      </c>
      <c r="D7685" t="s">
        <v>8099</v>
      </c>
      <c r="E7685" t="s">
        <v>88</v>
      </c>
      <c r="F7685" t="s">
        <v>79</v>
      </c>
      <c r="G7685" t="s">
        <v>51</v>
      </c>
      <c r="H7685" s="20" t="s">
        <v>52</v>
      </c>
      <c r="I7685" t="s">
        <v>53</v>
      </c>
      <c r="J7685" t="s">
        <v>54</v>
      </c>
      <c r="K7685">
        <v>3</v>
      </c>
      <c r="L7685" t="s">
        <v>55</v>
      </c>
      <c r="M7685" t="s">
        <v>56</v>
      </c>
      <c r="N7685" t="s">
        <v>57</v>
      </c>
      <c r="O7685" s="21" t="s">
        <v>58</v>
      </c>
      <c r="P7685" s="21" t="s">
        <v>64</v>
      </c>
      <c r="Q7685" s="20" t="s">
        <v>3774</v>
      </c>
      <c r="R7685" s="21" t="s">
        <v>3775</v>
      </c>
      <c r="S7685" s="35">
        <v>1</v>
      </c>
      <c r="T7685" s="22">
        <v>1</v>
      </c>
      <c r="U7685" s="20" t="s">
        <v>62</v>
      </c>
      <c r="V7685" s="20">
        <v>45938</v>
      </c>
      <c r="W7685" s="21">
        <v>10</v>
      </c>
      <c r="X7685" s="20">
        <v>45947</v>
      </c>
      <c r="Y7685" s="20">
        <v>45945</v>
      </c>
      <c r="Z7685" s="48">
        <v>10</v>
      </c>
      <c r="AA7685">
        <v>2025</v>
      </c>
      <c r="AB7685" s="45">
        <v>128565</v>
      </c>
      <c r="AC7685" s="45">
        <v>128565</v>
      </c>
      <c r="AK7685" s="10"/>
    </row>
    <row r="7686" spans="1:37">
      <c r="A7686" t="s">
        <v>45</v>
      </c>
      <c r="B7686" t="s">
        <v>46</v>
      </c>
      <c r="C7686" t="s">
        <v>47</v>
      </c>
      <c r="D7686" t="s">
        <v>8100</v>
      </c>
      <c r="E7686" t="s">
        <v>88</v>
      </c>
      <c r="F7686" t="s">
        <v>79</v>
      </c>
      <c r="G7686" t="s">
        <v>51</v>
      </c>
      <c r="H7686" s="20" t="s">
        <v>52</v>
      </c>
      <c r="I7686" t="s">
        <v>53</v>
      </c>
      <c r="J7686" t="s">
        <v>54</v>
      </c>
      <c r="K7686">
        <v>3</v>
      </c>
      <c r="L7686" t="s">
        <v>55</v>
      </c>
      <c r="M7686" t="s">
        <v>77</v>
      </c>
      <c r="N7686" t="s">
        <v>89</v>
      </c>
      <c r="O7686" s="21" t="s">
        <v>58</v>
      </c>
      <c r="P7686" s="21" t="s">
        <v>119</v>
      </c>
      <c r="Q7686" s="20" t="s">
        <v>6989</v>
      </c>
      <c r="R7686" s="21" t="s">
        <v>6990</v>
      </c>
      <c r="S7686" s="35">
        <v>1</v>
      </c>
      <c r="T7686" s="22">
        <v>1</v>
      </c>
      <c r="U7686" s="20" t="s">
        <v>62</v>
      </c>
      <c r="V7686" s="20">
        <v>45938</v>
      </c>
      <c r="W7686" s="21">
        <v>10</v>
      </c>
      <c r="X7686" s="20">
        <v>45950</v>
      </c>
      <c r="Y7686" s="20">
        <v>45945</v>
      </c>
      <c r="Z7686" s="48">
        <v>10</v>
      </c>
      <c r="AA7686">
        <v>2025</v>
      </c>
      <c r="AB7686" s="45">
        <v>79989</v>
      </c>
      <c r="AC7686" s="45">
        <v>79989</v>
      </c>
      <c r="AK7686" s="10"/>
    </row>
    <row r="7687" spans="1:37">
      <c r="A7687" t="s">
        <v>45</v>
      </c>
      <c r="B7687" t="s">
        <v>46</v>
      </c>
      <c r="C7687" t="s">
        <v>47</v>
      </c>
      <c r="D7687" t="s">
        <v>8101</v>
      </c>
      <c r="E7687" t="s">
        <v>88</v>
      </c>
      <c r="F7687" t="s">
        <v>79</v>
      </c>
      <c r="G7687" t="s">
        <v>51</v>
      </c>
      <c r="H7687" s="20" t="s">
        <v>52</v>
      </c>
      <c r="I7687" t="s">
        <v>53</v>
      </c>
      <c r="J7687" t="s">
        <v>54</v>
      </c>
      <c r="K7687">
        <v>3</v>
      </c>
      <c r="L7687" t="s">
        <v>55</v>
      </c>
      <c r="M7687" t="s">
        <v>56</v>
      </c>
      <c r="N7687" t="s">
        <v>57</v>
      </c>
      <c r="O7687" s="21" t="s">
        <v>58</v>
      </c>
      <c r="P7687" s="21" t="s">
        <v>64</v>
      </c>
      <c r="Q7687" s="20" t="s">
        <v>481</v>
      </c>
      <c r="R7687" s="21" t="s">
        <v>482</v>
      </c>
      <c r="S7687" s="35">
        <v>1</v>
      </c>
      <c r="T7687" s="22">
        <v>1</v>
      </c>
      <c r="U7687" s="20" t="s">
        <v>62</v>
      </c>
      <c r="V7687" s="20">
        <v>45938</v>
      </c>
      <c r="W7687" s="21">
        <v>10</v>
      </c>
      <c r="X7687" s="20">
        <v>45946</v>
      </c>
      <c r="Y7687" s="20">
        <v>45943</v>
      </c>
      <c r="Z7687" s="48">
        <v>10</v>
      </c>
      <c r="AA7687">
        <v>2025</v>
      </c>
      <c r="AB7687" s="45">
        <v>71421</v>
      </c>
      <c r="AC7687" s="45">
        <v>71421</v>
      </c>
      <c r="AK7687" s="10"/>
    </row>
    <row r="7688" spans="1:37">
      <c r="A7688" t="s">
        <v>45</v>
      </c>
      <c r="B7688" t="s">
        <v>46</v>
      </c>
      <c r="C7688" t="s">
        <v>47</v>
      </c>
      <c r="D7688" t="s">
        <v>8102</v>
      </c>
      <c r="E7688" t="s">
        <v>88</v>
      </c>
      <c r="F7688" t="s">
        <v>79</v>
      </c>
      <c r="G7688" t="s">
        <v>51</v>
      </c>
      <c r="H7688" s="20" t="s">
        <v>52</v>
      </c>
      <c r="I7688" t="s">
        <v>53</v>
      </c>
      <c r="J7688" t="s">
        <v>54</v>
      </c>
      <c r="K7688">
        <v>3</v>
      </c>
      <c r="L7688" t="s">
        <v>55</v>
      </c>
      <c r="M7688" t="s">
        <v>77</v>
      </c>
      <c r="N7688" t="s">
        <v>89</v>
      </c>
      <c r="O7688" s="21" t="s">
        <v>58</v>
      </c>
      <c r="P7688" s="21" t="s">
        <v>97</v>
      </c>
      <c r="Q7688" s="20" t="s">
        <v>2443</v>
      </c>
      <c r="R7688" s="21" t="s">
        <v>2444</v>
      </c>
      <c r="S7688" s="35">
        <v>1</v>
      </c>
      <c r="T7688" s="22">
        <v>1</v>
      </c>
      <c r="U7688" s="20" t="s">
        <v>62</v>
      </c>
      <c r="V7688" s="20">
        <v>45938</v>
      </c>
      <c r="W7688" s="21">
        <v>10</v>
      </c>
      <c r="X7688" s="20">
        <v>45954</v>
      </c>
      <c r="Y7688" s="20">
        <v>45952</v>
      </c>
      <c r="Z7688" s="48">
        <v>10</v>
      </c>
      <c r="AA7688">
        <v>2025</v>
      </c>
      <c r="AB7688" s="45">
        <v>43327</v>
      </c>
      <c r="AC7688" s="45">
        <v>43327</v>
      </c>
      <c r="AK7688" s="10"/>
    </row>
    <row r="7689" spans="1:37">
      <c r="A7689" t="s">
        <v>45</v>
      </c>
      <c r="B7689" t="s">
        <v>46</v>
      </c>
      <c r="C7689" t="s">
        <v>47</v>
      </c>
      <c r="D7689" t="s">
        <v>8103</v>
      </c>
      <c r="E7689" t="s">
        <v>88</v>
      </c>
      <c r="F7689" t="s">
        <v>79</v>
      </c>
      <c r="G7689" t="s">
        <v>51</v>
      </c>
      <c r="H7689" s="20" t="s">
        <v>52</v>
      </c>
      <c r="I7689" t="s">
        <v>53</v>
      </c>
      <c r="J7689" t="s">
        <v>54</v>
      </c>
      <c r="K7689">
        <v>3</v>
      </c>
      <c r="L7689" t="s">
        <v>55</v>
      </c>
      <c r="M7689" t="s">
        <v>77</v>
      </c>
      <c r="N7689" t="s">
        <v>89</v>
      </c>
      <c r="O7689" s="21" t="s">
        <v>58</v>
      </c>
      <c r="P7689" s="21" t="s">
        <v>119</v>
      </c>
      <c r="Q7689" s="20" t="s">
        <v>1961</v>
      </c>
      <c r="R7689" s="21" t="s">
        <v>1962</v>
      </c>
      <c r="S7689" s="35">
        <v>1</v>
      </c>
      <c r="T7689" s="22">
        <v>1</v>
      </c>
      <c r="U7689" s="20" t="s">
        <v>62</v>
      </c>
      <c r="V7689" s="20">
        <v>45938</v>
      </c>
      <c r="W7689" s="21">
        <v>10</v>
      </c>
      <c r="X7689" s="20">
        <v>45946</v>
      </c>
      <c r="Y7689" s="20">
        <v>45943</v>
      </c>
      <c r="Z7689" s="48">
        <v>10</v>
      </c>
      <c r="AA7689">
        <v>2025</v>
      </c>
      <c r="AB7689" s="45">
        <v>92854</v>
      </c>
      <c r="AC7689" s="45">
        <v>92854</v>
      </c>
      <c r="AK7689" s="10"/>
    </row>
    <row r="7690" spans="1:37">
      <c r="A7690" t="s">
        <v>45</v>
      </c>
      <c r="B7690" t="s">
        <v>46</v>
      </c>
      <c r="C7690" t="s">
        <v>47</v>
      </c>
      <c r="D7690" t="s">
        <v>8104</v>
      </c>
      <c r="E7690" t="s">
        <v>88</v>
      </c>
      <c r="F7690" t="s">
        <v>79</v>
      </c>
      <c r="G7690" t="s">
        <v>51</v>
      </c>
      <c r="H7690" s="20" t="s">
        <v>52</v>
      </c>
      <c r="I7690" t="s">
        <v>53</v>
      </c>
      <c r="J7690" t="s">
        <v>54</v>
      </c>
      <c r="K7690">
        <v>3</v>
      </c>
      <c r="L7690" t="s">
        <v>55</v>
      </c>
      <c r="M7690" t="s">
        <v>77</v>
      </c>
      <c r="N7690" t="s">
        <v>89</v>
      </c>
      <c r="O7690" s="21" t="s">
        <v>58</v>
      </c>
      <c r="P7690" s="21" t="s">
        <v>119</v>
      </c>
      <c r="Q7690" s="20" t="s">
        <v>233</v>
      </c>
      <c r="R7690" s="21" t="s">
        <v>234</v>
      </c>
      <c r="S7690" s="35">
        <v>1</v>
      </c>
      <c r="T7690" s="22">
        <v>1</v>
      </c>
      <c r="U7690" s="20" t="s">
        <v>62</v>
      </c>
      <c r="V7690" s="20">
        <v>45938</v>
      </c>
      <c r="W7690" s="21">
        <v>10</v>
      </c>
      <c r="X7690" s="20">
        <v>45947</v>
      </c>
      <c r="Y7690" s="20">
        <v>45943</v>
      </c>
      <c r="Z7690" s="48">
        <v>10</v>
      </c>
      <c r="AA7690">
        <v>2025</v>
      </c>
      <c r="AB7690" s="45">
        <v>49994</v>
      </c>
      <c r="AC7690" s="45">
        <v>49994</v>
      </c>
      <c r="AK7690" s="10"/>
    </row>
    <row r="7691" spans="1:37">
      <c r="A7691" t="s">
        <v>45</v>
      </c>
      <c r="B7691" t="s">
        <v>46</v>
      </c>
      <c r="C7691" t="s">
        <v>47</v>
      </c>
      <c r="D7691" t="s">
        <v>8105</v>
      </c>
      <c r="E7691" t="s">
        <v>88</v>
      </c>
      <c r="F7691" t="s">
        <v>79</v>
      </c>
      <c r="G7691" t="s">
        <v>51</v>
      </c>
      <c r="H7691" s="20" t="s">
        <v>52</v>
      </c>
      <c r="I7691" t="s">
        <v>53</v>
      </c>
      <c r="J7691" t="s">
        <v>54</v>
      </c>
      <c r="K7691">
        <v>3</v>
      </c>
      <c r="L7691" t="s">
        <v>55</v>
      </c>
      <c r="M7691" t="s">
        <v>77</v>
      </c>
      <c r="N7691" t="s">
        <v>89</v>
      </c>
      <c r="O7691" s="21" t="s">
        <v>58</v>
      </c>
      <c r="P7691" s="21" t="s">
        <v>126</v>
      </c>
      <c r="Q7691" s="20" t="s">
        <v>217</v>
      </c>
      <c r="R7691" s="21" t="s">
        <v>218</v>
      </c>
      <c r="S7691" s="35">
        <v>1</v>
      </c>
      <c r="T7691" s="22">
        <v>1</v>
      </c>
      <c r="U7691" s="20" t="s">
        <v>62</v>
      </c>
      <c r="V7691" s="20">
        <v>45938</v>
      </c>
      <c r="W7691" s="21">
        <v>10</v>
      </c>
      <c r="X7691" s="20">
        <v>45946</v>
      </c>
      <c r="Y7691" s="20">
        <v>45943</v>
      </c>
      <c r="Z7691" s="48">
        <v>10</v>
      </c>
      <c r="AA7691">
        <v>2025</v>
      </c>
      <c r="AB7691" s="45">
        <v>69995</v>
      </c>
      <c r="AC7691" s="45">
        <v>69995</v>
      </c>
      <c r="AK7691" s="10"/>
    </row>
    <row r="7692" spans="1:37">
      <c r="A7692" t="s">
        <v>45</v>
      </c>
      <c r="B7692" t="s">
        <v>46</v>
      </c>
      <c r="C7692" t="s">
        <v>47</v>
      </c>
      <c r="D7692" t="s">
        <v>8106</v>
      </c>
      <c r="E7692" t="s">
        <v>88</v>
      </c>
      <c r="F7692" t="s">
        <v>79</v>
      </c>
      <c r="G7692" t="s">
        <v>51</v>
      </c>
      <c r="H7692" s="20" t="s">
        <v>52</v>
      </c>
      <c r="I7692" t="s">
        <v>53</v>
      </c>
      <c r="J7692" t="s">
        <v>54</v>
      </c>
      <c r="K7692">
        <v>3</v>
      </c>
      <c r="L7692" t="s">
        <v>55</v>
      </c>
      <c r="M7692" t="s">
        <v>77</v>
      </c>
      <c r="N7692" t="s">
        <v>89</v>
      </c>
      <c r="O7692" s="21" t="s">
        <v>58</v>
      </c>
      <c r="P7692" s="21" t="s">
        <v>119</v>
      </c>
      <c r="Q7692" s="20" t="s">
        <v>988</v>
      </c>
      <c r="R7692" s="21" t="s">
        <v>989</v>
      </c>
      <c r="S7692" s="35">
        <v>1</v>
      </c>
      <c r="T7692" s="22">
        <v>1</v>
      </c>
      <c r="U7692" s="20" t="s">
        <v>62</v>
      </c>
      <c r="V7692" s="20">
        <v>45938</v>
      </c>
      <c r="W7692" s="21">
        <v>10</v>
      </c>
      <c r="X7692" s="20">
        <v>45945</v>
      </c>
      <c r="Y7692" s="20">
        <v>45943</v>
      </c>
      <c r="Z7692" s="48">
        <v>10</v>
      </c>
      <c r="AA7692">
        <v>2025</v>
      </c>
      <c r="AB7692" s="45">
        <v>69992</v>
      </c>
      <c r="AC7692" s="45">
        <v>69992</v>
      </c>
      <c r="AK7692" s="10"/>
    </row>
    <row r="7693" spans="1:37">
      <c r="A7693" t="s">
        <v>45</v>
      </c>
      <c r="B7693" t="s">
        <v>46</v>
      </c>
      <c r="C7693" t="s">
        <v>47</v>
      </c>
      <c r="D7693" t="s">
        <v>8107</v>
      </c>
      <c r="E7693" t="s">
        <v>88</v>
      </c>
      <c r="F7693" t="s">
        <v>79</v>
      </c>
      <c r="G7693" t="s">
        <v>51</v>
      </c>
      <c r="H7693" s="20" t="s">
        <v>52</v>
      </c>
      <c r="I7693" t="s">
        <v>53</v>
      </c>
      <c r="J7693" t="s">
        <v>54</v>
      </c>
      <c r="K7693">
        <v>3</v>
      </c>
      <c r="L7693" t="s">
        <v>55</v>
      </c>
      <c r="M7693" t="s">
        <v>77</v>
      </c>
      <c r="N7693" t="s">
        <v>89</v>
      </c>
      <c r="O7693" s="21" t="s">
        <v>58</v>
      </c>
      <c r="P7693" s="21" t="s">
        <v>126</v>
      </c>
      <c r="Q7693" s="20" t="s">
        <v>892</v>
      </c>
      <c r="R7693" s="21" t="s">
        <v>893</v>
      </c>
      <c r="S7693" s="35">
        <v>1</v>
      </c>
      <c r="T7693" s="22">
        <v>1</v>
      </c>
      <c r="U7693" s="20" t="s">
        <v>62</v>
      </c>
      <c r="V7693" s="20">
        <v>45938</v>
      </c>
      <c r="W7693" s="21">
        <v>10</v>
      </c>
      <c r="X7693" s="20">
        <v>45946</v>
      </c>
      <c r="Y7693" s="20">
        <v>45943</v>
      </c>
      <c r="Z7693" s="48">
        <v>10</v>
      </c>
      <c r="AA7693">
        <v>2025</v>
      </c>
      <c r="AB7693" s="45">
        <v>26660</v>
      </c>
      <c r="AC7693" s="45">
        <v>26660</v>
      </c>
      <c r="AK7693" s="10"/>
    </row>
    <row r="7694" spans="1:37">
      <c r="A7694" t="s">
        <v>45</v>
      </c>
      <c r="B7694" t="s">
        <v>46</v>
      </c>
      <c r="C7694" t="s">
        <v>47</v>
      </c>
      <c r="D7694" t="s">
        <v>8108</v>
      </c>
      <c r="E7694" t="s">
        <v>88</v>
      </c>
      <c r="F7694" t="s">
        <v>79</v>
      </c>
      <c r="G7694" t="s">
        <v>51</v>
      </c>
      <c r="H7694" s="20" t="s">
        <v>52</v>
      </c>
      <c r="I7694" t="s">
        <v>53</v>
      </c>
      <c r="J7694" t="s">
        <v>54</v>
      </c>
      <c r="K7694">
        <v>3</v>
      </c>
      <c r="L7694" t="s">
        <v>55</v>
      </c>
      <c r="M7694" t="s">
        <v>77</v>
      </c>
      <c r="N7694" t="s">
        <v>89</v>
      </c>
      <c r="O7694" s="21" t="s">
        <v>58</v>
      </c>
      <c r="P7694" s="21" t="s">
        <v>97</v>
      </c>
      <c r="Q7694" s="20" t="s">
        <v>2601</v>
      </c>
      <c r="R7694" s="21" t="s">
        <v>2602</v>
      </c>
      <c r="S7694" s="35">
        <v>1</v>
      </c>
      <c r="T7694" s="22">
        <v>1</v>
      </c>
      <c r="U7694" s="20" t="s">
        <v>62</v>
      </c>
      <c r="V7694" s="20">
        <v>45938</v>
      </c>
      <c r="W7694" s="21">
        <v>10</v>
      </c>
      <c r="X7694" s="20">
        <v>45945</v>
      </c>
      <c r="Y7694" s="20">
        <v>45943</v>
      </c>
      <c r="Z7694" s="48">
        <v>10</v>
      </c>
      <c r="AA7694">
        <v>2025</v>
      </c>
      <c r="AB7694" s="45">
        <v>60706</v>
      </c>
      <c r="AC7694" s="45">
        <v>60706</v>
      </c>
      <c r="AK7694" s="10"/>
    </row>
    <row r="7695" spans="1:37">
      <c r="A7695" t="s">
        <v>45</v>
      </c>
      <c r="B7695" t="s">
        <v>46</v>
      </c>
      <c r="C7695" t="s">
        <v>47</v>
      </c>
      <c r="D7695" t="s">
        <v>8109</v>
      </c>
      <c r="E7695" t="s">
        <v>88</v>
      </c>
      <c r="F7695" t="s">
        <v>79</v>
      </c>
      <c r="G7695" t="s">
        <v>51</v>
      </c>
      <c r="H7695" s="20" t="s">
        <v>52</v>
      </c>
      <c r="I7695" t="s">
        <v>53</v>
      </c>
      <c r="J7695" t="s">
        <v>54</v>
      </c>
      <c r="K7695">
        <v>3</v>
      </c>
      <c r="L7695" t="s">
        <v>55</v>
      </c>
      <c r="M7695" t="s">
        <v>56</v>
      </c>
      <c r="N7695" t="s">
        <v>57</v>
      </c>
      <c r="O7695" s="21" t="s">
        <v>58</v>
      </c>
      <c r="P7695" s="21" t="s">
        <v>64</v>
      </c>
      <c r="Q7695" s="20" t="s">
        <v>211</v>
      </c>
      <c r="R7695" s="21" t="s">
        <v>212</v>
      </c>
      <c r="S7695" s="35">
        <v>1</v>
      </c>
      <c r="T7695" s="22">
        <v>1</v>
      </c>
      <c r="U7695" s="20" t="s">
        <v>62</v>
      </c>
      <c r="V7695" s="20">
        <v>45938</v>
      </c>
      <c r="W7695" s="21">
        <v>10</v>
      </c>
      <c r="X7695" s="20">
        <v>45951</v>
      </c>
      <c r="Y7695" s="20">
        <v>45945</v>
      </c>
      <c r="Z7695" s="48">
        <v>10</v>
      </c>
      <c r="AA7695">
        <v>2025</v>
      </c>
      <c r="AB7695" s="45">
        <v>31994</v>
      </c>
      <c r="AC7695" s="45">
        <v>31994</v>
      </c>
      <c r="AK7695" s="10"/>
    </row>
    <row r="7696" spans="1:37">
      <c r="A7696" t="s">
        <v>45</v>
      </c>
      <c r="B7696" t="s">
        <v>46</v>
      </c>
      <c r="C7696" t="s">
        <v>47</v>
      </c>
      <c r="D7696" t="s">
        <v>8110</v>
      </c>
      <c r="E7696" t="s">
        <v>88</v>
      </c>
      <c r="F7696" t="s">
        <v>79</v>
      </c>
      <c r="G7696" t="s">
        <v>51</v>
      </c>
      <c r="H7696" s="20" t="s">
        <v>52</v>
      </c>
      <c r="I7696" t="s">
        <v>53</v>
      </c>
      <c r="J7696" t="s">
        <v>54</v>
      </c>
      <c r="K7696">
        <v>3</v>
      </c>
      <c r="L7696" t="s">
        <v>55</v>
      </c>
      <c r="M7696" t="s">
        <v>77</v>
      </c>
      <c r="N7696" t="s">
        <v>89</v>
      </c>
      <c r="O7696" s="21" t="s">
        <v>58</v>
      </c>
      <c r="P7696" s="21" t="s">
        <v>150</v>
      </c>
      <c r="Q7696" s="20" t="s">
        <v>1137</v>
      </c>
      <c r="R7696" s="21" t="s">
        <v>1138</v>
      </c>
      <c r="S7696" s="35">
        <v>1</v>
      </c>
      <c r="T7696" s="22">
        <v>1</v>
      </c>
      <c r="U7696" s="20" t="s">
        <v>62</v>
      </c>
      <c r="V7696" s="20">
        <v>45938</v>
      </c>
      <c r="W7696" s="21">
        <v>10</v>
      </c>
      <c r="X7696" s="20">
        <v>45952</v>
      </c>
      <c r="Y7696" s="20">
        <v>45951</v>
      </c>
      <c r="Z7696" s="48">
        <v>10</v>
      </c>
      <c r="AA7696">
        <v>2025</v>
      </c>
      <c r="AB7696" s="45">
        <v>85705</v>
      </c>
      <c r="AC7696" s="45">
        <v>85705</v>
      </c>
      <c r="AK7696" s="10"/>
    </row>
    <row r="7697" spans="1:37">
      <c r="A7697" t="s">
        <v>45</v>
      </c>
      <c r="B7697" t="s">
        <v>46</v>
      </c>
      <c r="C7697" t="s">
        <v>47</v>
      </c>
      <c r="D7697" t="s">
        <v>8111</v>
      </c>
      <c r="E7697" t="s">
        <v>88</v>
      </c>
      <c r="F7697" t="s">
        <v>79</v>
      </c>
      <c r="G7697" t="s">
        <v>51</v>
      </c>
      <c r="H7697" s="20" t="s">
        <v>52</v>
      </c>
      <c r="I7697" t="s">
        <v>53</v>
      </c>
      <c r="J7697" t="s">
        <v>54</v>
      </c>
      <c r="K7697">
        <v>3</v>
      </c>
      <c r="L7697" t="s">
        <v>55</v>
      </c>
      <c r="M7697" t="s">
        <v>77</v>
      </c>
      <c r="N7697" t="s">
        <v>89</v>
      </c>
      <c r="O7697" s="21" t="s">
        <v>58</v>
      </c>
      <c r="P7697" s="21" t="s">
        <v>90</v>
      </c>
      <c r="Q7697" s="20" t="s">
        <v>91</v>
      </c>
      <c r="R7697" s="21" t="s">
        <v>92</v>
      </c>
      <c r="S7697" s="35">
        <v>1</v>
      </c>
      <c r="T7697" s="22">
        <v>1</v>
      </c>
      <c r="U7697" s="20" t="s">
        <v>62</v>
      </c>
      <c r="V7697" s="20">
        <v>45938</v>
      </c>
      <c r="W7697" s="21">
        <v>10</v>
      </c>
      <c r="X7697" s="20">
        <v>45951</v>
      </c>
      <c r="Y7697" s="20">
        <v>45947</v>
      </c>
      <c r="Z7697" s="48">
        <v>10</v>
      </c>
      <c r="AA7697">
        <v>2025</v>
      </c>
      <c r="AB7697" s="45">
        <v>46660</v>
      </c>
      <c r="AC7697" s="45">
        <v>46660</v>
      </c>
      <c r="AK7697" s="10"/>
    </row>
    <row r="7698" spans="1:37">
      <c r="A7698" t="s">
        <v>45</v>
      </c>
      <c r="B7698" t="s">
        <v>46</v>
      </c>
      <c r="C7698" t="s">
        <v>47</v>
      </c>
      <c r="D7698" t="s">
        <v>8112</v>
      </c>
      <c r="E7698" t="s">
        <v>88</v>
      </c>
      <c r="F7698" t="s">
        <v>79</v>
      </c>
      <c r="G7698" t="s">
        <v>51</v>
      </c>
      <c r="H7698" s="20" t="s">
        <v>52</v>
      </c>
      <c r="I7698" t="s">
        <v>53</v>
      </c>
      <c r="J7698" t="s">
        <v>54</v>
      </c>
      <c r="K7698">
        <v>3</v>
      </c>
      <c r="L7698" t="s">
        <v>55</v>
      </c>
      <c r="M7698" t="s">
        <v>77</v>
      </c>
      <c r="N7698" t="s">
        <v>89</v>
      </c>
      <c r="O7698" s="21" t="s">
        <v>58</v>
      </c>
      <c r="P7698" s="21" t="s">
        <v>119</v>
      </c>
      <c r="Q7698" s="20" t="s">
        <v>2352</v>
      </c>
      <c r="R7698" s="21" t="s">
        <v>2353</v>
      </c>
      <c r="S7698" s="35">
        <v>1</v>
      </c>
      <c r="T7698" s="22">
        <v>1</v>
      </c>
      <c r="U7698" s="20" t="s">
        <v>62</v>
      </c>
      <c r="V7698" s="20">
        <v>45938</v>
      </c>
      <c r="W7698" s="21">
        <v>10</v>
      </c>
      <c r="X7698" s="20">
        <v>45952</v>
      </c>
      <c r="Y7698" s="20">
        <v>45951</v>
      </c>
      <c r="Z7698" s="48">
        <v>10</v>
      </c>
      <c r="AA7698">
        <v>2025</v>
      </c>
      <c r="AB7698" s="45">
        <v>37327</v>
      </c>
      <c r="AC7698" s="45">
        <v>37327</v>
      </c>
      <c r="AK7698" s="10"/>
    </row>
    <row r="7699" spans="1:37">
      <c r="A7699" t="s">
        <v>45</v>
      </c>
      <c r="B7699" t="s">
        <v>46</v>
      </c>
      <c r="C7699" t="s">
        <v>47</v>
      </c>
      <c r="D7699" t="s">
        <v>8113</v>
      </c>
      <c r="E7699" t="s">
        <v>88</v>
      </c>
      <c r="F7699" t="s">
        <v>79</v>
      </c>
      <c r="G7699" t="s">
        <v>51</v>
      </c>
      <c r="H7699" s="20" t="s">
        <v>52</v>
      </c>
      <c r="I7699" t="s">
        <v>53</v>
      </c>
      <c r="J7699" t="s">
        <v>54</v>
      </c>
      <c r="K7699">
        <v>3</v>
      </c>
      <c r="L7699" t="s">
        <v>55</v>
      </c>
      <c r="M7699" t="s">
        <v>56</v>
      </c>
      <c r="N7699" t="s">
        <v>57</v>
      </c>
      <c r="O7699" s="21" t="s">
        <v>58</v>
      </c>
      <c r="P7699" s="21" t="s">
        <v>207</v>
      </c>
      <c r="Q7699" s="20" t="s">
        <v>2613</v>
      </c>
      <c r="R7699" s="21" t="s">
        <v>2614</v>
      </c>
      <c r="S7699" s="35">
        <v>1</v>
      </c>
      <c r="T7699" s="22">
        <v>1</v>
      </c>
      <c r="U7699" s="20" t="s">
        <v>62</v>
      </c>
      <c r="V7699" s="20">
        <v>45938</v>
      </c>
      <c r="W7699" s="21">
        <v>10</v>
      </c>
      <c r="X7699" s="20">
        <v>45945</v>
      </c>
      <c r="Y7699" s="20">
        <v>45943</v>
      </c>
      <c r="Z7699" s="48">
        <v>10</v>
      </c>
      <c r="AA7699">
        <v>2025</v>
      </c>
      <c r="AB7699" s="45">
        <v>46660</v>
      </c>
      <c r="AC7699" s="45">
        <v>46660</v>
      </c>
      <c r="AK7699" s="10"/>
    </row>
    <row r="7700" spans="1:37">
      <c r="A7700" t="s">
        <v>45</v>
      </c>
      <c r="B7700" t="s">
        <v>46</v>
      </c>
      <c r="C7700" t="s">
        <v>47</v>
      </c>
      <c r="D7700" t="s">
        <v>8114</v>
      </c>
      <c r="E7700" t="s">
        <v>88</v>
      </c>
      <c r="F7700" t="s">
        <v>79</v>
      </c>
      <c r="G7700" t="s">
        <v>51</v>
      </c>
      <c r="H7700" s="20" t="s">
        <v>52</v>
      </c>
      <c r="I7700" t="s">
        <v>53</v>
      </c>
      <c r="J7700" t="s">
        <v>54</v>
      </c>
      <c r="K7700">
        <v>3</v>
      </c>
      <c r="L7700" t="s">
        <v>55</v>
      </c>
      <c r="M7700" t="s">
        <v>77</v>
      </c>
      <c r="N7700" t="s">
        <v>89</v>
      </c>
      <c r="O7700" s="21" t="s">
        <v>58</v>
      </c>
      <c r="P7700" s="21" t="s">
        <v>119</v>
      </c>
      <c r="Q7700" s="20" t="s">
        <v>3686</v>
      </c>
      <c r="R7700" s="21" t="s">
        <v>3687</v>
      </c>
      <c r="S7700" s="35">
        <v>1</v>
      </c>
      <c r="T7700" s="22">
        <v>1</v>
      </c>
      <c r="U7700" s="20" t="s">
        <v>62</v>
      </c>
      <c r="V7700" s="20">
        <v>45938</v>
      </c>
      <c r="W7700" s="21">
        <v>10</v>
      </c>
      <c r="X7700" s="20">
        <v>45950</v>
      </c>
      <c r="Y7700" s="20">
        <v>45945</v>
      </c>
      <c r="Z7700" s="48">
        <v>10</v>
      </c>
      <c r="AA7700">
        <v>2025</v>
      </c>
      <c r="AB7700" s="45">
        <v>63325</v>
      </c>
      <c r="AC7700" s="45">
        <v>63325</v>
      </c>
      <c r="AK7700" s="10"/>
    </row>
    <row r="7701" spans="1:37">
      <c r="A7701" t="s">
        <v>45</v>
      </c>
      <c r="B7701" t="s">
        <v>46</v>
      </c>
      <c r="C7701" t="s">
        <v>47</v>
      </c>
      <c r="D7701" t="s">
        <v>8115</v>
      </c>
      <c r="E7701" t="s">
        <v>88</v>
      </c>
      <c r="F7701" t="s">
        <v>79</v>
      </c>
      <c r="G7701" t="s">
        <v>51</v>
      </c>
      <c r="H7701" s="20" t="s">
        <v>58</v>
      </c>
      <c r="I7701" t="s">
        <v>53</v>
      </c>
      <c r="J7701" t="s">
        <v>54</v>
      </c>
      <c r="K7701">
        <v>3</v>
      </c>
      <c r="L7701" t="s">
        <v>55</v>
      </c>
      <c r="M7701" t="s">
        <v>77</v>
      </c>
      <c r="N7701" t="s">
        <v>89</v>
      </c>
      <c r="O7701" s="21" t="s">
        <v>58</v>
      </c>
      <c r="P7701" s="21" t="s">
        <v>150</v>
      </c>
      <c r="Q7701" s="20" t="s">
        <v>244</v>
      </c>
      <c r="R7701" s="21" t="s">
        <v>245</v>
      </c>
      <c r="S7701" s="35">
        <v>1</v>
      </c>
      <c r="T7701" s="22">
        <v>0</v>
      </c>
      <c r="U7701" s="20" t="s">
        <v>62</v>
      </c>
      <c r="V7701" s="20">
        <v>45938</v>
      </c>
      <c r="W7701" s="21">
        <v>10</v>
      </c>
      <c r="X7701" s="20">
        <v>45952</v>
      </c>
      <c r="Z7701" s="48">
        <v>10</v>
      </c>
      <c r="AA7701">
        <v>2025</v>
      </c>
      <c r="AB7701" s="45">
        <v>99995</v>
      </c>
      <c r="AC7701" s="45">
        <v>0</v>
      </c>
      <c r="AK7701" s="10"/>
    </row>
    <row r="7702" spans="1:37">
      <c r="A7702" t="s">
        <v>45</v>
      </c>
      <c r="B7702" t="s">
        <v>46</v>
      </c>
      <c r="C7702" t="s">
        <v>47</v>
      </c>
      <c r="D7702" t="s">
        <v>8116</v>
      </c>
      <c r="E7702" t="s">
        <v>88</v>
      </c>
      <c r="F7702" t="s">
        <v>79</v>
      </c>
      <c r="G7702" t="s">
        <v>51</v>
      </c>
      <c r="H7702" s="20" t="s">
        <v>52</v>
      </c>
      <c r="I7702" t="s">
        <v>53</v>
      </c>
      <c r="J7702" t="s">
        <v>54</v>
      </c>
      <c r="K7702">
        <v>3</v>
      </c>
      <c r="L7702" t="s">
        <v>55</v>
      </c>
      <c r="M7702" t="s">
        <v>77</v>
      </c>
      <c r="N7702" t="s">
        <v>89</v>
      </c>
      <c r="O7702" s="21" t="s">
        <v>58</v>
      </c>
      <c r="P7702" s="21" t="s">
        <v>366</v>
      </c>
      <c r="Q7702" s="20" t="s">
        <v>2386</v>
      </c>
      <c r="R7702" s="21" t="s">
        <v>2387</v>
      </c>
      <c r="S7702" s="35">
        <v>1</v>
      </c>
      <c r="T7702" s="22">
        <v>1</v>
      </c>
      <c r="U7702" s="20" t="s">
        <v>62</v>
      </c>
      <c r="V7702" s="20">
        <v>45938</v>
      </c>
      <c r="W7702" s="21">
        <v>10</v>
      </c>
      <c r="X7702" s="20">
        <v>45952</v>
      </c>
      <c r="Y7702" s="20">
        <v>45945</v>
      </c>
      <c r="Z7702" s="48">
        <v>10</v>
      </c>
      <c r="AA7702">
        <v>2025</v>
      </c>
      <c r="AB7702" s="45">
        <v>43327</v>
      </c>
      <c r="AC7702" s="45">
        <v>43327</v>
      </c>
      <c r="AK7702" s="10"/>
    </row>
    <row r="7703" spans="1:37">
      <c r="A7703" t="s">
        <v>45</v>
      </c>
      <c r="B7703" t="s">
        <v>46</v>
      </c>
      <c r="C7703" t="s">
        <v>47</v>
      </c>
      <c r="D7703" t="s">
        <v>8117</v>
      </c>
      <c r="E7703" t="s">
        <v>88</v>
      </c>
      <c r="F7703" t="s">
        <v>79</v>
      </c>
      <c r="G7703" t="s">
        <v>51</v>
      </c>
      <c r="H7703" s="20" t="s">
        <v>52</v>
      </c>
      <c r="I7703" t="s">
        <v>53</v>
      </c>
      <c r="J7703" t="s">
        <v>54</v>
      </c>
      <c r="K7703">
        <v>3</v>
      </c>
      <c r="L7703" t="s">
        <v>55</v>
      </c>
      <c r="M7703" t="s">
        <v>77</v>
      </c>
      <c r="N7703" t="s">
        <v>89</v>
      </c>
      <c r="O7703" s="21" t="s">
        <v>58</v>
      </c>
      <c r="P7703" s="21" t="s">
        <v>303</v>
      </c>
      <c r="Q7703" s="20" t="s">
        <v>8118</v>
      </c>
      <c r="R7703" s="21" t="s">
        <v>8119</v>
      </c>
      <c r="S7703" s="35">
        <v>1</v>
      </c>
      <c r="T7703" s="22">
        <v>1</v>
      </c>
      <c r="U7703" s="20" t="s">
        <v>62</v>
      </c>
      <c r="V7703" s="20">
        <v>45938</v>
      </c>
      <c r="W7703" s="21">
        <v>10</v>
      </c>
      <c r="X7703" s="20">
        <v>45952</v>
      </c>
      <c r="Y7703" s="20">
        <v>45947</v>
      </c>
      <c r="Z7703" s="48">
        <v>10</v>
      </c>
      <c r="AA7703">
        <v>2025</v>
      </c>
      <c r="AB7703" s="45">
        <v>93329</v>
      </c>
      <c r="AC7703" s="45">
        <v>93329</v>
      </c>
      <c r="AK7703" s="10"/>
    </row>
    <row r="7704" spans="1:37">
      <c r="A7704" t="s">
        <v>45</v>
      </c>
      <c r="B7704" t="s">
        <v>46</v>
      </c>
      <c r="C7704" t="s">
        <v>47</v>
      </c>
      <c r="D7704" t="s">
        <v>8120</v>
      </c>
      <c r="E7704" t="s">
        <v>88</v>
      </c>
      <c r="F7704" t="s">
        <v>79</v>
      </c>
      <c r="G7704" t="s">
        <v>51</v>
      </c>
      <c r="H7704" s="20" t="s">
        <v>52</v>
      </c>
      <c r="I7704" t="s">
        <v>53</v>
      </c>
      <c r="J7704" t="s">
        <v>54</v>
      </c>
      <c r="K7704">
        <v>3</v>
      </c>
      <c r="L7704" t="s">
        <v>55</v>
      </c>
      <c r="M7704" t="s">
        <v>56</v>
      </c>
      <c r="N7704" t="s">
        <v>57</v>
      </c>
      <c r="O7704" s="21" t="s">
        <v>58</v>
      </c>
      <c r="P7704" s="21" t="s">
        <v>64</v>
      </c>
      <c r="Q7704" s="20" t="s">
        <v>1052</v>
      </c>
      <c r="R7704" s="21" t="s">
        <v>1053</v>
      </c>
      <c r="S7704" s="35">
        <v>1</v>
      </c>
      <c r="T7704" s="22">
        <v>1</v>
      </c>
      <c r="U7704" s="20" t="s">
        <v>62</v>
      </c>
      <c r="V7704" s="20">
        <v>45938</v>
      </c>
      <c r="W7704" s="21">
        <v>10</v>
      </c>
      <c r="X7704" s="20">
        <v>45952</v>
      </c>
      <c r="Y7704" s="20">
        <v>45945</v>
      </c>
      <c r="Z7704" s="48">
        <v>10</v>
      </c>
      <c r="AA7704">
        <v>2025</v>
      </c>
      <c r="AB7704" s="45">
        <v>70582</v>
      </c>
      <c r="AC7704" s="45">
        <v>70582</v>
      </c>
      <c r="AK7704" s="10"/>
    </row>
    <row r="7705" spans="1:37">
      <c r="A7705" t="s">
        <v>45</v>
      </c>
      <c r="B7705" t="s">
        <v>46</v>
      </c>
      <c r="C7705" t="s">
        <v>47</v>
      </c>
      <c r="D7705" t="s">
        <v>8121</v>
      </c>
      <c r="E7705" t="s">
        <v>88</v>
      </c>
      <c r="F7705" t="s">
        <v>79</v>
      </c>
      <c r="G7705" t="s">
        <v>51</v>
      </c>
      <c r="H7705" s="20" t="s">
        <v>52</v>
      </c>
      <c r="I7705" t="s">
        <v>53</v>
      </c>
      <c r="J7705" t="s">
        <v>54</v>
      </c>
      <c r="K7705">
        <v>3</v>
      </c>
      <c r="L7705" t="s">
        <v>55</v>
      </c>
      <c r="M7705" t="s">
        <v>77</v>
      </c>
      <c r="N7705" t="s">
        <v>89</v>
      </c>
      <c r="O7705" s="21" t="s">
        <v>58</v>
      </c>
      <c r="P7705" s="21" t="s">
        <v>119</v>
      </c>
      <c r="Q7705" s="20" t="s">
        <v>120</v>
      </c>
      <c r="R7705" s="21" t="s">
        <v>121</v>
      </c>
      <c r="S7705" s="35">
        <v>1</v>
      </c>
      <c r="T7705" s="22">
        <v>1</v>
      </c>
      <c r="U7705" s="20" t="s">
        <v>62</v>
      </c>
      <c r="V7705" s="20">
        <v>45938</v>
      </c>
      <c r="W7705" s="21">
        <v>10</v>
      </c>
      <c r="X7705" s="20">
        <v>45950</v>
      </c>
      <c r="Y7705" s="20">
        <v>45945</v>
      </c>
      <c r="Z7705" s="48">
        <v>10</v>
      </c>
      <c r="AA7705">
        <v>2025</v>
      </c>
      <c r="AB7705" s="45">
        <v>92854</v>
      </c>
      <c r="AC7705" s="45">
        <v>92854</v>
      </c>
      <c r="AK7705" s="10"/>
    </row>
    <row r="7706" spans="1:37">
      <c r="A7706" t="s">
        <v>45</v>
      </c>
      <c r="B7706" t="s">
        <v>46</v>
      </c>
      <c r="C7706" t="s">
        <v>47</v>
      </c>
      <c r="D7706" t="s">
        <v>8122</v>
      </c>
      <c r="E7706" t="s">
        <v>88</v>
      </c>
      <c r="F7706" t="s">
        <v>79</v>
      </c>
      <c r="G7706" t="s">
        <v>51</v>
      </c>
      <c r="H7706" s="20" t="s">
        <v>52</v>
      </c>
      <c r="I7706" t="s">
        <v>53</v>
      </c>
      <c r="J7706" t="s">
        <v>54</v>
      </c>
      <c r="K7706">
        <v>3</v>
      </c>
      <c r="L7706" t="s">
        <v>55</v>
      </c>
      <c r="M7706" t="s">
        <v>56</v>
      </c>
      <c r="N7706" t="s">
        <v>57</v>
      </c>
      <c r="O7706" s="21" t="s">
        <v>58</v>
      </c>
      <c r="P7706" s="21" t="s">
        <v>64</v>
      </c>
      <c r="Q7706" s="20" t="s">
        <v>3774</v>
      </c>
      <c r="R7706" s="21" t="s">
        <v>3775</v>
      </c>
      <c r="S7706" s="35">
        <v>1</v>
      </c>
      <c r="T7706" s="22">
        <v>1</v>
      </c>
      <c r="U7706" s="20" t="s">
        <v>62</v>
      </c>
      <c r="V7706" s="20">
        <v>45938</v>
      </c>
      <c r="W7706" s="21">
        <v>10</v>
      </c>
      <c r="X7706" s="20">
        <v>45951</v>
      </c>
      <c r="Y7706" s="20">
        <v>45945</v>
      </c>
      <c r="Z7706" s="48">
        <v>10</v>
      </c>
      <c r="AA7706">
        <v>2025</v>
      </c>
      <c r="AB7706" s="45">
        <v>128565</v>
      </c>
      <c r="AC7706" s="45">
        <v>128565</v>
      </c>
      <c r="AK7706" s="10"/>
    </row>
    <row r="7707" spans="1:37">
      <c r="A7707" t="s">
        <v>45</v>
      </c>
      <c r="B7707" t="s">
        <v>46</v>
      </c>
      <c r="C7707" t="s">
        <v>47</v>
      </c>
      <c r="D7707" t="s">
        <v>8123</v>
      </c>
      <c r="E7707" t="s">
        <v>88</v>
      </c>
      <c r="F7707" t="s">
        <v>79</v>
      </c>
      <c r="G7707" t="s">
        <v>51</v>
      </c>
      <c r="H7707" s="20" t="s">
        <v>52</v>
      </c>
      <c r="I7707" t="s">
        <v>53</v>
      </c>
      <c r="J7707" t="s">
        <v>54</v>
      </c>
      <c r="K7707">
        <v>3</v>
      </c>
      <c r="L7707" t="s">
        <v>55</v>
      </c>
      <c r="M7707" t="s">
        <v>56</v>
      </c>
      <c r="N7707" t="s">
        <v>57</v>
      </c>
      <c r="O7707" s="21" t="s">
        <v>58</v>
      </c>
      <c r="P7707" s="21" t="s">
        <v>64</v>
      </c>
      <c r="Q7707" s="20" t="s">
        <v>1476</v>
      </c>
      <c r="R7707" s="21" t="s">
        <v>1477</v>
      </c>
      <c r="S7707" s="35">
        <v>1</v>
      </c>
      <c r="T7707" s="22">
        <v>1</v>
      </c>
      <c r="U7707" s="20" t="s">
        <v>62</v>
      </c>
      <c r="V7707" s="20">
        <v>45938</v>
      </c>
      <c r="W7707" s="21">
        <v>10</v>
      </c>
      <c r="X7707" s="20">
        <v>45952</v>
      </c>
      <c r="Y7707" s="20">
        <v>45947</v>
      </c>
      <c r="Z7707" s="48">
        <v>10</v>
      </c>
      <c r="AA7707">
        <v>2025</v>
      </c>
      <c r="AB7707" s="45">
        <v>45324</v>
      </c>
      <c r="AC7707" s="45">
        <v>45324</v>
      </c>
      <c r="AK7707" s="10"/>
    </row>
    <row r="7708" spans="1:37">
      <c r="A7708" t="s">
        <v>45</v>
      </c>
      <c r="B7708" t="s">
        <v>46</v>
      </c>
      <c r="C7708" t="s">
        <v>47</v>
      </c>
      <c r="D7708" t="s">
        <v>8124</v>
      </c>
      <c r="E7708" t="s">
        <v>88</v>
      </c>
      <c r="F7708" t="s">
        <v>79</v>
      </c>
      <c r="G7708" t="s">
        <v>51</v>
      </c>
      <c r="H7708" s="20" t="s">
        <v>52</v>
      </c>
      <c r="I7708" t="s">
        <v>53</v>
      </c>
      <c r="J7708" t="s">
        <v>54</v>
      </c>
      <c r="K7708">
        <v>3</v>
      </c>
      <c r="L7708" t="s">
        <v>55</v>
      </c>
      <c r="M7708" t="s">
        <v>56</v>
      </c>
      <c r="N7708" t="s">
        <v>57</v>
      </c>
      <c r="O7708" s="21" t="s">
        <v>58</v>
      </c>
      <c r="P7708" s="21" t="s">
        <v>133</v>
      </c>
      <c r="Q7708" s="20" t="s">
        <v>169</v>
      </c>
      <c r="R7708" s="21" t="s">
        <v>170</v>
      </c>
      <c r="S7708" s="35">
        <v>1</v>
      </c>
      <c r="T7708" s="22">
        <v>1</v>
      </c>
      <c r="U7708" s="20" t="s">
        <v>62</v>
      </c>
      <c r="V7708" s="20">
        <v>45938</v>
      </c>
      <c r="W7708" s="21">
        <v>10</v>
      </c>
      <c r="X7708" s="20">
        <v>45951</v>
      </c>
      <c r="Y7708" s="20">
        <v>45947</v>
      </c>
      <c r="Z7708" s="48">
        <v>10</v>
      </c>
      <c r="AA7708">
        <v>2025</v>
      </c>
      <c r="AB7708" s="45">
        <v>39994</v>
      </c>
      <c r="AC7708" s="45">
        <v>39994</v>
      </c>
      <c r="AK7708" s="10"/>
    </row>
    <row r="7709" spans="1:37">
      <c r="A7709" t="s">
        <v>45</v>
      </c>
      <c r="B7709" t="s">
        <v>46</v>
      </c>
      <c r="C7709" t="s">
        <v>47</v>
      </c>
      <c r="D7709" t="s">
        <v>8125</v>
      </c>
      <c r="E7709" t="s">
        <v>88</v>
      </c>
      <c r="F7709" t="s">
        <v>79</v>
      </c>
      <c r="G7709" t="s">
        <v>51</v>
      </c>
      <c r="H7709" s="20" t="s">
        <v>52</v>
      </c>
      <c r="I7709" t="s">
        <v>53</v>
      </c>
      <c r="J7709" t="s">
        <v>54</v>
      </c>
      <c r="K7709">
        <v>3</v>
      </c>
      <c r="L7709" t="s">
        <v>55</v>
      </c>
      <c r="M7709" t="s">
        <v>77</v>
      </c>
      <c r="N7709" t="s">
        <v>89</v>
      </c>
      <c r="O7709" s="21" t="s">
        <v>58</v>
      </c>
      <c r="P7709" s="21" t="s">
        <v>119</v>
      </c>
      <c r="Q7709" s="20" t="s">
        <v>1617</v>
      </c>
      <c r="R7709" s="21" t="s">
        <v>1618</v>
      </c>
      <c r="S7709" s="35">
        <v>1</v>
      </c>
      <c r="T7709" s="22">
        <v>1</v>
      </c>
      <c r="U7709" s="20" t="s">
        <v>62</v>
      </c>
      <c r="V7709" s="20">
        <v>45938</v>
      </c>
      <c r="W7709" s="21">
        <v>10</v>
      </c>
      <c r="X7709" s="20">
        <v>45950</v>
      </c>
      <c r="Y7709" s="20">
        <v>45945</v>
      </c>
      <c r="Z7709" s="48">
        <v>10</v>
      </c>
      <c r="AA7709">
        <v>2025</v>
      </c>
      <c r="AB7709" s="45">
        <v>99995</v>
      </c>
      <c r="AC7709" s="45">
        <v>99995</v>
      </c>
      <c r="AK7709" s="10"/>
    </row>
    <row r="7710" spans="1:37">
      <c r="A7710" t="s">
        <v>45</v>
      </c>
      <c r="B7710" t="s">
        <v>46</v>
      </c>
      <c r="C7710" t="s">
        <v>47</v>
      </c>
      <c r="D7710" t="s">
        <v>8126</v>
      </c>
      <c r="E7710" t="s">
        <v>88</v>
      </c>
      <c r="F7710" t="s">
        <v>79</v>
      </c>
      <c r="G7710" t="s">
        <v>51</v>
      </c>
      <c r="H7710" s="20" t="s">
        <v>52</v>
      </c>
      <c r="I7710" t="s">
        <v>53</v>
      </c>
      <c r="J7710" t="s">
        <v>54</v>
      </c>
      <c r="K7710">
        <v>3</v>
      </c>
      <c r="L7710" t="s">
        <v>55</v>
      </c>
      <c r="M7710" t="s">
        <v>77</v>
      </c>
      <c r="N7710" t="s">
        <v>89</v>
      </c>
      <c r="O7710" s="21" t="s">
        <v>58</v>
      </c>
      <c r="P7710" s="21" t="s">
        <v>90</v>
      </c>
      <c r="Q7710" s="20" t="s">
        <v>1025</v>
      </c>
      <c r="R7710" s="21" t="s">
        <v>1026</v>
      </c>
      <c r="S7710" s="35">
        <v>1</v>
      </c>
      <c r="T7710" s="22">
        <v>1</v>
      </c>
      <c r="U7710" s="20" t="s">
        <v>62</v>
      </c>
      <c r="V7710" s="20">
        <v>45938</v>
      </c>
      <c r="W7710" s="21">
        <v>10</v>
      </c>
      <c r="X7710" s="20">
        <v>45954</v>
      </c>
      <c r="Y7710" s="20">
        <v>45952</v>
      </c>
      <c r="Z7710" s="48">
        <v>10</v>
      </c>
      <c r="AA7710">
        <v>2025</v>
      </c>
      <c r="AB7710" s="45">
        <v>103563</v>
      </c>
      <c r="AC7710" s="45">
        <v>103563</v>
      </c>
      <c r="AK7710" s="10"/>
    </row>
    <row r="7711" spans="1:37">
      <c r="A7711" t="s">
        <v>45</v>
      </c>
      <c r="B7711" t="s">
        <v>46</v>
      </c>
      <c r="C7711" t="s">
        <v>47</v>
      </c>
      <c r="D7711" t="s">
        <v>8127</v>
      </c>
      <c r="E7711" t="s">
        <v>88</v>
      </c>
      <c r="F7711" t="s">
        <v>79</v>
      </c>
      <c r="G7711" t="s">
        <v>51</v>
      </c>
      <c r="H7711" s="20" t="s">
        <v>52</v>
      </c>
      <c r="I7711" t="s">
        <v>53</v>
      </c>
      <c r="J7711" t="s">
        <v>54</v>
      </c>
      <c r="K7711">
        <v>3</v>
      </c>
      <c r="L7711" t="s">
        <v>55</v>
      </c>
      <c r="M7711" t="s">
        <v>77</v>
      </c>
      <c r="N7711" t="s">
        <v>89</v>
      </c>
      <c r="O7711" s="21" t="s">
        <v>58</v>
      </c>
      <c r="P7711" s="21" t="s">
        <v>90</v>
      </c>
      <c r="Q7711" s="20" t="s">
        <v>377</v>
      </c>
      <c r="R7711" s="21" t="s">
        <v>378</v>
      </c>
      <c r="S7711" s="35">
        <v>1</v>
      </c>
      <c r="T7711" s="22">
        <v>1</v>
      </c>
      <c r="U7711" s="20" t="s">
        <v>62</v>
      </c>
      <c r="V7711" s="20">
        <v>45938</v>
      </c>
      <c r="W7711" s="21">
        <v>10</v>
      </c>
      <c r="X7711" s="20">
        <v>45946</v>
      </c>
      <c r="Y7711" s="20">
        <v>45943</v>
      </c>
      <c r="Z7711" s="48">
        <v>10</v>
      </c>
      <c r="AA7711">
        <v>2025</v>
      </c>
      <c r="AB7711" s="45">
        <v>99992</v>
      </c>
      <c r="AC7711" s="45">
        <v>99992</v>
      </c>
      <c r="AK7711" s="10"/>
    </row>
    <row r="7712" spans="1:37">
      <c r="A7712" t="s">
        <v>45</v>
      </c>
      <c r="B7712" t="s">
        <v>46</v>
      </c>
      <c r="C7712" t="s">
        <v>47</v>
      </c>
      <c r="D7712" t="s">
        <v>8128</v>
      </c>
      <c r="E7712" t="s">
        <v>88</v>
      </c>
      <c r="F7712" t="s">
        <v>79</v>
      </c>
      <c r="G7712" t="s">
        <v>51</v>
      </c>
      <c r="H7712" s="20" t="s">
        <v>52</v>
      </c>
      <c r="I7712" t="s">
        <v>53</v>
      </c>
      <c r="J7712" t="s">
        <v>54</v>
      </c>
      <c r="K7712">
        <v>3</v>
      </c>
      <c r="L7712" t="s">
        <v>55</v>
      </c>
      <c r="M7712" t="s">
        <v>56</v>
      </c>
      <c r="N7712" t="s">
        <v>57</v>
      </c>
      <c r="O7712" s="21" t="s">
        <v>58</v>
      </c>
      <c r="P7712" s="21" t="s">
        <v>207</v>
      </c>
      <c r="Q7712" s="20" t="s">
        <v>950</v>
      </c>
      <c r="R7712" s="21" t="s">
        <v>951</v>
      </c>
      <c r="S7712" s="35">
        <v>1</v>
      </c>
      <c r="T7712" s="22">
        <v>1</v>
      </c>
      <c r="U7712" s="20" t="s">
        <v>62</v>
      </c>
      <c r="V7712" s="20">
        <v>45938</v>
      </c>
      <c r="W7712" s="21">
        <v>10</v>
      </c>
      <c r="X7712" s="20">
        <v>45952</v>
      </c>
      <c r="Y7712" s="20">
        <v>45947</v>
      </c>
      <c r="Z7712" s="48">
        <v>10</v>
      </c>
      <c r="AA7712">
        <v>2025</v>
      </c>
      <c r="AB7712" s="45">
        <v>62853</v>
      </c>
      <c r="AC7712" s="45">
        <v>62853</v>
      </c>
      <c r="AK7712" s="10"/>
    </row>
    <row r="7713" spans="1:37">
      <c r="A7713" t="s">
        <v>45</v>
      </c>
      <c r="B7713" t="s">
        <v>46</v>
      </c>
      <c r="C7713" t="s">
        <v>47</v>
      </c>
      <c r="D7713" t="s">
        <v>8129</v>
      </c>
      <c r="E7713" t="s">
        <v>88</v>
      </c>
      <c r="F7713" t="s">
        <v>79</v>
      </c>
      <c r="G7713" t="s">
        <v>51</v>
      </c>
      <c r="H7713" s="20" t="s">
        <v>52</v>
      </c>
      <c r="I7713" t="s">
        <v>53</v>
      </c>
      <c r="J7713" t="s">
        <v>54</v>
      </c>
      <c r="K7713">
        <v>3</v>
      </c>
      <c r="L7713" t="s">
        <v>55</v>
      </c>
      <c r="M7713" t="s">
        <v>77</v>
      </c>
      <c r="N7713" t="s">
        <v>89</v>
      </c>
      <c r="O7713" s="21" t="s">
        <v>58</v>
      </c>
      <c r="P7713" s="21" t="s">
        <v>119</v>
      </c>
      <c r="Q7713" s="20" t="s">
        <v>334</v>
      </c>
      <c r="R7713" s="21" t="s">
        <v>335</v>
      </c>
      <c r="S7713" s="35">
        <v>1</v>
      </c>
      <c r="T7713" s="22">
        <v>1</v>
      </c>
      <c r="U7713" s="20" t="s">
        <v>62</v>
      </c>
      <c r="V7713" s="20">
        <v>45938</v>
      </c>
      <c r="W7713" s="21">
        <v>10</v>
      </c>
      <c r="X7713" s="20">
        <v>45950</v>
      </c>
      <c r="Y7713" s="20">
        <v>45945</v>
      </c>
      <c r="Z7713" s="48">
        <v>10</v>
      </c>
      <c r="AA7713">
        <v>2025</v>
      </c>
      <c r="AB7713" s="45">
        <v>39994</v>
      </c>
      <c r="AC7713" s="45">
        <v>39994</v>
      </c>
      <c r="AK7713" s="10"/>
    </row>
    <row r="7714" spans="1:37">
      <c r="A7714" t="s">
        <v>45</v>
      </c>
      <c r="B7714" t="s">
        <v>46</v>
      </c>
      <c r="C7714" t="s">
        <v>47</v>
      </c>
      <c r="D7714" t="s">
        <v>8130</v>
      </c>
      <c r="E7714" t="s">
        <v>88</v>
      </c>
      <c r="F7714" t="s">
        <v>79</v>
      </c>
      <c r="G7714" t="s">
        <v>51</v>
      </c>
      <c r="H7714" s="20" t="s">
        <v>52</v>
      </c>
      <c r="I7714" t="s">
        <v>53</v>
      </c>
      <c r="J7714" t="s">
        <v>54</v>
      </c>
      <c r="K7714">
        <v>3</v>
      </c>
      <c r="L7714" t="s">
        <v>55</v>
      </c>
      <c r="M7714" t="s">
        <v>77</v>
      </c>
      <c r="N7714" t="s">
        <v>89</v>
      </c>
      <c r="O7714" s="21" t="s">
        <v>58</v>
      </c>
      <c r="P7714" s="21" t="s">
        <v>119</v>
      </c>
      <c r="Q7714" s="20" t="s">
        <v>273</v>
      </c>
      <c r="R7714" s="21" t="s">
        <v>274</v>
      </c>
      <c r="S7714" s="35">
        <v>1</v>
      </c>
      <c r="T7714" s="22">
        <v>1</v>
      </c>
      <c r="U7714" s="20" t="s">
        <v>62</v>
      </c>
      <c r="V7714" s="20">
        <v>45938</v>
      </c>
      <c r="W7714" s="21">
        <v>10</v>
      </c>
      <c r="X7714" s="20">
        <v>45951</v>
      </c>
      <c r="Y7714" s="20">
        <v>45945</v>
      </c>
      <c r="Z7714" s="48">
        <v>10</v>
      </c>
      <c r="AA7714">
        <v>2025</v>
      </c>
      <c r="AB7714" s="45">
        <v>86665</v>
      </c>
      <c r="AC7714" s="45">
        <v>86665</v>
      </c>
      <c r="AK7714" s="10"/>
    </row>
    <row r="7715" spans="1:37">
      <c r="A7715" t="s">
        <v>45</v>
      </c>
      <c r="B7715" t="s">
        <v>46</v>
      </c>
      <c r="C7715" t="s">
        <v>47</v>
      </c>
      <c r="D7715" t="s">
        <v>8131</v>
      </c>
      <c r="E7715" t="s">
        <v>88</v>
      </c>
      <c r="F7715" t="s">
        <v>79</v>
      </c>
      <c r="G7715" t="s">
        <v>51</v>
      </c>
      <c r="H7715" s="20" t="s">
        <v>52</v>
      </c>
      <c r="I7715" t="s">
        <v>53</v>
      </c>
      <c r="J7715" t="s">
        <v>54</v>
      </c>
      <c r="K7715">
        <v>3</v>
      </c>
      <c r="L7715" t="s">
        <v>55</v>
      </c>
      <c r="M7715" t="s">
        <v>56</v>
      </c>
      <c r="N7715" t="s">
        <v>57</v>
      </c>
      <c r="O7715" s="21" t="s">
        <v>58</v>
      </c>
      <c r="P7715" s="21" t="s">
        <v>64</v>
      </c>
      <c r="Q7715" s="20" t="s">
        <v>410</v>
      </c>
      <c r="R7715" s="21" t="s">
        <v>411</v>
      </c>
      <c r="S7715" s="35">
        <v>1</v>
      </c>
      <c r="T7715" s="22">
        <v>1</v>
      </c>
      <c r="U7715" s="20" t="s">
        <v>62</v>
      </c>
      <c r="V7715" s="20">
        <v>45938</v>
      </c>
      <c r="W7715" s="21">
        <v>10</v>
      </c>
      <c r="X7715" s="20">
        <v>45953</v>
      </c>
      <c r="Y7715" s="20">
        <v>45951</v>
      </c>
      <c r="Z7715" s="48">
        <v>10</v>
      </c>
      <c r="AA7715">
        <v>2025</v>
      </c>
      <c r="AB7715" s="45">
        <v>45324</v>
      </c>
      <c r="AC7715" s="45">
        <v>45324</v>
      </c>
      <c r="AK7715" s="10"/>
    </row>
    <row r="7716" spans="1:37">
      <c r="A7716" t="s">
        <v>45</v>
      </c>
      <c r="B7716" t="s">
        <v>46</v>
      </c>
      <c r="C7716" t="s">
        <v>47</v>
      </c>
      <c r="D7716" t="s">
        <v>8132</v>
      </c>
      <c r="E7716" t="s">
        <v>88</v>
      </c>
      <c r="F7716" t="s">
        <v>79</v>
      </c>
      <c r="G7716" t="s">
        <v>51</v>
      </c>
      <c r="H7716" s="20" t="s">
        <v>52</v>
      </c>
      <c r="I7716" t="s">
        <v>53</v>
      </c>
      <c r="J7716" t="s">
        <v>54</v>
      </c>
      <c r="K7716">
        <v>3</v>
      </c>
      <c r="L7716" t="s">
        <v>55</v>
      </c>
      <c r="M7716" t="s">
        <v>77</v>
      </c>
      <c r="N7716" t="s">
        <v>89</v>
      </c>
      <c r="O7716" s="21" t="s">
        <v>58</v>
      </c>
      <c r="P7716" s="21" t="s">
        <v>126</v>
      </c>
      <c r="Q7716" s="20" t="s">
        <v>1044</v>
      </c>
      <c r="R7716" s="21" t="s">
        <v>1045</v>
      </c>
      <c r="S7716" s="35">
        <v>1</v>
      </c>
      <c r="T7716" s="22">
        <v>1</v>
      </c>
      <c r="U7716" s="20" t="s">
        <v>62</v>
      </c>
      <c r="V7716" s="20">
        <v>45938</v>
      </c>
      <c r="W7716" s="21">
        <v>10</v>
      </c>
      <c r="X7716" s="20">
        <v>45953</v>
      </c>
      <c r="Y7716" s="20">
        <v>45951</v>
      </c>
      <c r="Z7716" s="48">
        <v>10</v>
      </c>
      <c r="AA7716">
        <v>2025</v>
      </c>
      <c r="AB7716" s="45">
        <v>68743</v>
      </c>
      <c r="AC7716" s="45">
        <v>68743</v>
      </c>
      <c r="AK7716" s="10"/>
    </row>
    <row r="7717" spans="1:37">
      <c r="A7717" t="s">
        <v>45</v>
      </c>
      <c r="B7717" t="s">
        <v>46</v>
      </c>
      <c r="C7717" t="s">
        <v>47</v>
      </c>
      <c r="D7717" t="s">
        <v>8133</v>
      </c>
      <c r="E7717" t="s">
        <v>88</v>
      </c>
      <c r="F7717" t="s">
        <v>79</v>
      </c>
      <c r="G7717" t="s">
        <v>51</v>
      </c>
      <c r="H7717" s="20" t="s">
        <v>52</v>
      </c>
      <c r="I7717" t="s">
        <v>53</v>
      </c>
      <c r="J7717" t="s">
        <v>54</v>
      </c>
      <c r="K7717">
        <v>3</v>
      </c>
      <c r="L7717" t="s">
        <v>55</v>
      </c>
      <c r="M7717" t="s">
        <v>77</v>
      </c>
      <c r="N7717" t="s">
        <v>89</v>
      </c>
      <c r="O7717" s="21" t="s">
        <v>58</v>
      </c>
      <c r="P7717" s="21" t="s">
        <v>119</v>
      </c>
      <c r="Q7717" s="20" t="s">
        <v>1617</v>
      </c>
      <c r="R7717" s="21" t="s">
        <v>1618</v>
      </c>
      <c r="S7717" s="35">
        <v>1</v>
      </c>
      <c r="T7717" s="22">
        <v>1</v>
      </c>
      <c r="U7717" s="20" t="s">
        <v>62</v>
      </c>
      <c r="V7717" s="20">
        <v>45938</v>
      </c>
      <c r="W7717" s="21">
        <v>10</v>
      </c>
      <c r="X7717" s="20">
        <v>45954</v>
      </c>
      <c r="Y7717" s="20">
        <v>45952</v>
      </c>
      <c r="Z7717" s="48">
        <v>10</v>
      </c>
      <c r="AA7717">
        <v>2025</v>
      </c>
      <c r="AB7717" s="45">
        <v>99995</v>
      </c>
      <c r="AC7717" s="45">
        <v>99995</v>
      </c>
      <c r="AK7717" s="10"/>
    </row>
    <row r="7718" spans="1:37">
      <c r="A7718" t="s">
        <v>45</v>
      </c>
      <c r="B7718" t="s">
        <v>46</v>
      </c>
      <c r="C7718" t="s">
        <v>47</v>
      </c>
      <c r="D7718" t="s">
        <v>8134</v>
      </c>
      <c r="E7718" t="s">
        <v>88</v>
      </c>
      <c r="F7718" t="s">
        <v>79</v>
      </c>
      <c r="G7718" t="s">
        <v>51</v>
      </c>
      <c r="H7718" s="20" t="s">
        <v>52</v>
      </c>
      <c r="I7718" t="s">
        <v>53</v>
      </c>
      <c r="J7718" t="s">
        <v>54</v>
      </c>
      <c r="K7718">
        <v>3</v>
      </c>
      <c r="L7718" t="s">
        <v>55</v>
      </c>
      <c r="M7718" t="s">
        <v>56</v>
      </c>
      <c r="N7718" t="s">
        <v>57</v>
      </c>
      <c r="O7718" s="21" t="s">
        <v>58</v>
      </c>
      <c r="P7718" s="21" t="s">
        <v>64</v>
      </c>
      <c r="Q7718" s="20" t="s">
        <v>2380</v>
      </c>
      <c r="R7718" s="21" t="s">
        <v>2381</v>
      </c>
      <c r="S7718" s="35">
        <v>1</v>
      </c>
      <c r="T7718" s="22">
        <v>1</v>
      </c>
      <c r="U7718" s="20" t="s">
        <v>62</v>
      </c>
      <c r="V7718" s="20">
        <v>45938</v>
      </c>
      <c r="W7718" s="21">
        <v>10</v>
      </c>
      <c r="X7718" s="20">
        <v>45953</v>
      </c>
      <c r="Y7718" s="20">
        <v>45951</v>
      </c>
      <c r="Z7718" s="48">
        <v>10</v>
      </c>
      <c r="AA7718">
        <v>2025</v>
      </c>
      <c r="AB7718" s="45">
        <v>235701</v>
      </c>
      <c r="AC7718" s="45">
        <v>235701</v>
      </c>
      <c r="AK7718" s="10"/>
    </row>
    <row r="7719" spans="1:37">
      <c r="A7719" t="s">
        <v>45</v>
      </c>
      <c r="B7719" t="s">
        <v>46</v>
      </c>
      <c r="C7719" t="s">
        <v>47</v>
      </c>
      <c r="D7719" t="s">
        <v>8135</v>
      </c>
      <c r="E7719" t="s">
        <v>88</v>
      </c>
      <c r="F7719" t="s">
        <v>79</v>
      </c>
      <c r="G7719" t="s">
        <v>51</v>
      </c>
      <c r="H7719" s="20" t="s">
        <v>52</v>
      </c>
      <c r="I7719" t="s">
        <v>53</v>
      </c>
      <c r="J7719" t="s">
        <v>54</v>
      </c>
      <c r="K7719">
        <v>3</v>
      </c>
      <c r="L7719" t="s">
        <v>55</v>
      </c>
      <c r="M7719" t="s">
        <v>56</v>
      </c>
      <c r="N7719" t="s">
        <v>57</v>
      </c>
      <c r="O7719" s="21" t="s">
        <v>58</v>
      </c>
      <c r="P7719" s="21" t="s">
        <v>207</v>
      </c>
      <c r="Q7719" s="20" t="s">
        <v>950</v>
      </c>
      <c r="R7719" s="21" t="s">
        <v>951</v>
      </c>
      <c r="S7719" s="35">
        <v>1</v>
      </c>
      <c r="T7719" s="22">
        <v>1</v>
      </c>
      <c r="U7719" s="20" t="s">
        <v>62</v>
      </c>
      <c r="V7719" s="20">
        <v>45938</v>
      </c>
      <c r="W7719" s="21">
        <v>10</v>
      </c>
      <c r="X7719" s="20">
        <v>45951</v>
      </c>
      <c r="Y7719" s="20">
        <v>45945</v>
      </c>
      <c r="Z7719" s="48">
        <v>10</v>
      </c>
      <c r="AA7719">
        <v>2025</v>
      </c>
      <c r="AB7719" s="45">
        <v>62853</v>
      </c>
      <c r="AC7719" s="45">
        <v>62853</v>
      </c>
      <c r="AK7719" s="10"/>
    </row>
    <row r="7720" spans="1:37">
      <c r="A7720" t="s">
        <v>45</v>
      </c>
      <c r="B7720" t="s">
        <v>46</v>
      </c>
      <c r="C7720" t="s">
        <v>47</v>
      </c>
      <c r="D7720" t="s">
        <v>8136</v>
      </c>
      <c r="E7720" t="s">
        <v>88</v>
      </c>
      <c r="F7720" t="s">
        <v>79</v>
      </c>
      <c r="G7720" t="s">
        <v>51</v>
      </c>
      <c r="H7720" s="20" t="s">
        <v>52</v>
      </c>
      <c r="I7720" t="s">
        <v>53</v>
      </c>
      <c r="J7720" t="s">
        <v>54</v>
      </c>
      <c r="K7720">
        <v>3</v>
      </c>
      <c r="L7720" t="s">
        <v>55</v>
      </c>
      <c r="M7720" t="s">
        <v>77</v>
      </c>
      <c r="N7720" t="s">
        <v>89</v>
      </c>
      <c r="O7720" s="21" t="s">
        <v>58</v>
      </c>
      <c r="P7720" s="21" t="s">
        <v>126</v>
      </c>
      <c r="Q7720" s="20" t="s">
        <v>892</v>
      </c>
      <c r="R7720" s="21" t="s">
        <v>893</v>
      </c>
      <c r="S7720" s="35">
        <v>1</v>
      </c>
      <c r="T7720" s="22">
        <v>1</v>
      </c>
      <c r="U7720" s="20" t="s">
        <v>62</v>
      </c>
      <c r="V7720" s="20">
        <v>45938</v>
      </c>
      <c r="W7720" s="21">
        <v>10</v>
      </c>
      <c r="X7720" s="20">
        <v>45952</v>
      </c>
      <c r="Y7720" s="20">
        <v>45947</v>
      </c>
      <c r="Z7720" s="48">
        <v>10</v>
      </c>
      <c r="AA7720">
        <v>2025</v>
      </c>
      <c r="AB7720" s="45">
        <v>26660</v>
      </c>
      <c r="AC7720" s="45">
        <v>26660</v>
      </c>
      <c r="AK7720" s="10"/>
    </row>
    <row r="7721" spans="1:37">
      <c r="A7721" t="s">
        <v>45</v>
      </c>
      <c r="B7721" t="s">
        <v>46</v>
      </c>
      <c r="C7721" t="s">
        <v>47</v>
      </c>
      <c r="D7721" t="s">
        <v>8137</v>
      </c>
      <c r="E7721" t="s">
        <v>88</v>
      </c>
      <c r="F7721" t="s">
        <v>79</v>
      </c>
      <c r="G7721" t="s">
        <v>51</v>
      </c>
      <c r="H7721" s="20" t="s">
        <v>52</v>
      </c>
      <c r="I7721" t="s">
        <v>53</v>
      </c>
      <c r="J7721" t="s">
        <v>54</v>
      </c>
      <c r="K7721">
        <v>3</v>
      </c>
      <c r="L7721" t="s">
        <v>55</v>
      </c>
      <c r="M7721" t="s">
        <v>77</v>
      </c>
      <c r="N7721" t="s">
        <v>89</v>
      </c>
      <c r="O7721" s="21" t="s">
        <v>58</v>
      </c>
      <c r="P7721" s="21" t="s">
        <v>150</v>
      </c>
      <c r="Q7721" s="20" t="s">
        <v>244</v>
      </c>
      <c r="R7721" s="21" t="s">
        <v>245</v>
      </c>
      <c r="S7721" s="35">
        <v>1</v>
      </c>
      <c r="T7721" s="22">
        <v>1</v>
      </c>
      <c r="U7721" s="20" t="s">
        <v>62</v>
      </c>
      <c r="V7721" s="20">
        <v>45938</v>
      </c>
      <c r="W7721" s="21">
        <v>10</v>
      </c>
      <c r="X7721" s="20">
        <v>45953</v>
      </c>
      <c r="Y7721" s="20">
        <v>45947</v>
      </c>
      <c r="Z7721" s="48">
        <v>10</v>
      </c>
      <c r="AA7721">
        <v>2025</v>
      </c>
      <c r="AB7721" s="45">
        <v>99995</v>
      </c>
      <c r="AC7721" s="45">
        <v>99995</v>
      </c>
      <c r="AK7721" s="10"/>
    </row>
    <row r="7722" spans="1:37">
      <c r="A7722" t="s">
        <v>45</v>
      </c>
      <c r="B7722" t="s">
        <v>46</v>
      </c>
      <c r="C7722" t="s">
        <v>47</v>
      </c>
      <c r="D7722" t="s">
        <v>8138</v>
      </c>
      <c r="E7722" t="s">
        <v>88</v>
      </c>
      <c r="F7722" t="s">
        <v>79</v>
      </c>
      <c r="G7722" t="s">
        <v>51</v>
      </c>
      <c r="H7722" s="20" t="s">
        <v>52</v>
      </c>
      <c r="I7722" t="s">
        <v>53</v>
      </c>
      <c r="J7722" t="s">
        <v>54</v>
      </c>
      <c r="K7722">
        <v>3</v>
      </c>
      <c r="L7722" t="s">
        <v>55</v>
      </c>
      <c r="M7722" t="s">
        <v>77</v>
      </c>
      <c r="N7722" t="s">
        <v>89</v>
      </c>
      <c r="O7722" s="21" t="s">
        <v>58</v>
      </c>
      <c r="P7722" s="21" t="s">
        <v>303</v>
      </c>
      <c r="Q7722" s="20" t="s">
        <v>4142</v>
      </c>
      <c r="R7722" s="21" t="s">
        <v>4143</v>
      </c>
      <c r="S7722" s="35">
        <v>1</v>
      </c>
      <c r="T7722" s="22">
        <v>1</v>
      </c>
      <c r="U7722" s="20" t="s">
        <v>62</v>
      </c>
      <c r="V7722" s="20">
        <v>45938</v>
      </c>
      <c r="W7722" s="21">
        <v>10</v>
      </c>
      <c r="X7722" s="20">
        <v>45957</v>
      </c>
      <c r="Y7722" s="20">
        <v>45952</v>
      </c>
      <c r="Z7722" s="48">
        <v>10</v>
      </c>
      <c r="AA7722">
        <v>2025</v>
      </c>
      <c r="AB7722" s="45">
        <v>60708</v>
      </c>
      <c r="AC7722" s="45">
        <v>60708</v>
      </c>
      <c r="AK7722" s="10"/>
    </row>
    <row r="7723" spans="1:37">
      <c r="A7723" t="s">
        <v>45</v>
      </c>
      <c r="B7723" t="s">
        <v>46</v>
      </c>
      <c r="C7723" t="s">
        <v>47</v>
      </c>
      <c r="D7723" t="s">
        <v>8139</v>
      </c>
      <c r="E7723" t="s">
        <v>88</v>
      </c>
      <c r="F7723" t="s">
        <v>79</v>
      </c>
      <c r="G7723" t="s">
        <v>51</v>
      </c>
      <c r="H7723" s="20" t="s">
        <v>52</v>
      </c>
      <c r="I7723" t="s">
        <v>53</v>
      </c>
      <c r="J7723" t="s">
        <v>54</v>
      </c>
      <c r="K7723">
        <v>3</v>
      </c>
      <c r="L7723" t="s">
        <v>55</v>
      </c>
      <c r="M7723" t="s">
        <v>77</v>
      </c>
      <c r="N7723" t="s">
        <v>89</v>
      </c>
      <c r="O7723" s="21" t="s">
        <v>58</v>
      </c>
      <c r="P7723" s="21" t="s">
        <v>119</v>
      </c>
      <c r="Q7723" s="20" t="s">
        <v>2352</v>
      </c>
      <c r="R7723" s="21" t="s">
        <v>2353</v>
      </c>
      <c r="S7723" s="35">
        <v>2</v>
      </c>
      <c r="T7723" s="22">
        <v>2</v>
      </c>
      <c r="U7723" s="20" t="s">
        <v>62</v>
      </c>
      <c r="V7723" s="20">
        <v>45938</v>
      </c>
      <c r="W7723" s="21">
        <v>10</v>
      </c>
      <c r="X7723" s="20">
        <v>45947</v>
      </c>
      <c r="Y7723" s="20">
        <v>45945</v>
      </c>
      <c r="Z7723" s="48">
        <v>10</v>
      </c>
      <c r="AA7723">
        <v>2025</v>
      </c>
      <c r="AB7723" s="45">
        <v>74654</v>
      </c>
      <c r="AC7723" s="45">
        <v>74654</v>
      </c>
      <c r="AK7723" s="10"/>
    </row>
    <row r="7724" spans="1:37">
      <c r="A7724" t="s">
        <v>45</v>
      </c>
      <c r="B7724" t="s">
        <v>46</v>
      </c>
      <c r="C7724" t="s">
        <v>47</v>
      </c>
      <c r="D7724" t="s">
        <v>8140</v>
      </c>
      <c r="E7724" t="s">
        <v>88</v>
      </c>
      <c r="F7724" t="s">
        <v>79</v>
      </c>
      <c r="G7724" t="s">
        <v>51</v>
      </c>
      <c r="H7724" s="20" t="s">
        <v>52</v>
      </c>
      <c r="I7724" t="s">
        <v>53</v>
      </c>
      <c r="J7724" t="s">
        <v>54</v>
      </c>
      <c r="K7724">
        <v>3</v>
      </c>
      <c r="L7724" t="s">
        <v>55</v>
      </c>
      <c r="M7724" t="s">
        <v>77</v>
      </c>
      <c r="N7724" t="s">
        <v>89</v>
      </c>
      <c r="O7724" s="21" t="s">
        <v>58</v>
      </c>
      <c r="P7724" s="21" t="s">
        <v>303</v>
      </c>
      <c r="Q7724" s="20" t="s">
        <v>4142</v>
      </c>
      <c r="R7724" s="21" t="s">
        <v>4143</v>
      </c>
      <c r="S7724" s="35">
        <v>1</v>
      </c>
      <c r="T7724" s="22">
        <v>1</v>
      </c>
      <c r="U7724" s="20" t="s">
        <v>62</v>
      </c>
      <c r="V7724" s="20">
        <v>45938</v>
      </c>
      <c r="W7724" s="21">
        <v>10</v>
      </c>
      <c r="X7724" s="20">
        <v>45952</v>
      </c>
      <c r="Y7724" s="20">
        <v>45951</v>
      </c>
      <c r="Z7724" s="48">
        <v>10</v>
      </c>
      <c r="AA7724">
        <v>2025</v>
      </c>
      <c r="AB7724" s="45">
        <v>60708</v>
      </c>
      <c r="AC7724" s="45">
        <v>60708</v>
      </c>
      <c r="AK7724" s="10"/>
    </row>
    <row r="7725" spans="1:37">
      <c r="A7725" t="s">
        <v>45</v>
      </c>
      <c r="B7725" t="s">
        <v>46</v>
      </c>
      <c r="C7725" t="s">
        <v>47</v>
      </c>
      <c r="D7725" t="s">
        <v>8141</v>
      </c>
      <c r="E7725" t="s">
        <v>88</v>
      </c>
      <c r="F7725" t="s">
        <v>79</v>
      </c>
      <c r="G7725" t="s">
        <v>51</v>
      </c>
      <c r="H7725" s="20" t="s">
        <v>52</v>
      </c>
      <c r="I7725" t="s">
        <v>53</v>
      </c>
      <c r="J7725" t="s">
        <v>54</v>
      </c>
      <c r="K7725">
        <v>3</v>
      </c>
      <c r="L7725" t="s">
        <v>55</v>
      </c>
      <c r="M7725" t="s">
        <v>77</v>
      </c>
      <c r="N7725" t="s">
        <v>89</v>
      </c>
      <c r="O7725" s="21" t="s">
        <v>58</v>
      </c>
      <c r="P7725" s="21" t="s">
        <v>119</v>
      </c>
      <c r="Q7725" s="20" t="s">
        <v>2056</v>
      </c>
      <c r="R7725" s="21" t="s">
        <v>2057</v>
      </c>
      <c r="S7725" s="35">
        <v>1</v>
      </c>
      <c r="T7725" s="22">
        <v>1</v>
      </c>
      <c r="U7725" s="20" t="s">
        <v>62</v>
      </c>
      <c r="V7725" s="20">
        <v>45938</v>
      </c>
      <c r="W7725" s="21">
        <v>10</v>
      </c>
      <c r="X7725" s="20">
        <v>45952</v>
      </c>
      <c r="Y7725" s="20">
        <v>45951</v>
      </c>
      <c r="Z7725" s="48">
        <v>10</v>
      </c>
      <c r="AA7725">
        <v>2025</v>
      </c>
      <c r="AB7725" s="45">
        <v>74995</v>
      </c>
      <c r="AC7725" s="45">
        <v>74995</v>
      </c>
      <c r="AK7725" s="10"/>
    </row>
    <row r="7726" spans="1:37">
      <c r="A7726" t="s">
        <v>45</v>
      </c>
      <c r="B7726" t="s">
        <v>46</v>
      </c>
      <c r="C7726" t="s">
        <v>47</v>
      </c>
      <c r="D7726" t="s">
        <v>8142</v>
      </c>
      <c r="E7726" t="s">
        <v>88</v>
      </c>
      <c r="F7726" t="s">
        <v>79</v>
      </c>
      <c r="G7726" t="s">
        <v>51</v>
      </c>
      <c r="H7726" s="20" t="s">
        <v>52</v>
      </c>
      <c r="I7726" t="s">
        <v>53</v>
      </c>
      <c r="J7726" t="s">
        <v>54</v>
      </c>
      <c r="K7726">
        <v>3</v>
      </c>
      <c r="L7726" t="s">
        <v>55</v>
      </c>
      <c r="M7726" t="s">
        <v>77</v>
      </c>
      <c r="N7726" t="s">
        <v>89</v>
      </c>
      <c r="O7726" s="21" t="s">
        <v>58</v>
      </c>
      <c r="P7726" s="21" t="s">
        <v>90</v>
      </c>
      <c r="Q7726" s="20" t="s">
        <v>2004</v>
      </c>
      <c r="R7726" s="21" t="s">
        <v>2005</v>
      </c>
      <c r="S7726" s="35">
        <v>1</v>
      </c>
      <c r="T7726" s="22">
        <v>1</v>
      </c>
      <c r="U7726" s="20" t="s">
        <v>62</v>
      </c>
      <c r="V7726" s="20">
        <v>45938</v>
      </c>
      <c r="W7726" s="21">
        <v>10</v>
      </c>
      <c r="X7726" s="20">
        <v>45953</v>
      </c>
      <c r="Y7726" s="20">
        <v>45951</v>
      </c>
      <c r="Z7726" s="48">
        <v>10</v>
      </c>
      <c r="AA7726">
        <v>2025</v>
      </c>
      <c r="AB7726" s="45">
        <v>103563</v>
      </c>
      <c r="AC7726" s="45">
        <v>103563</v>
      </c>
      <c r="AK7726" s="10"/>
    </row>
    <row r="7727" spans="1:37">
      <c r="A7727" t="s">
        <v>45</v>
      </c>
      <c r="B7727" t="s">
        <v>46</v>
      </c>
      <c r="C7727" t="s">
        <v>47</v>
      </c>
      <c r="D7727" t="s">
        <v>8143</v>
      </c>
      <c r="E7727" t="s">
        <v>88</v>
      </c>
      <c r="F7727" t="s">
        <v>79</v>
      </c>
      <c r="G7727" t="s">
        <v>51</v>
      </c>
      <c r="H7727" s="20" t="s">
        <v>52</v>
      </c>
      <c r="I7727" t="s">
        <v>53</v>
      </c>
      <c r="J7727" t="s">
        <v>54</v>
      </c>
      <c r="K7727">
        <v>3</v>
      </c>
      <c r="L7727" t="s">
        <v>55</v>
      </c>
      <c r="M7727" t="s">
        <v>77</v>
      </c>
      <c r="N7727" t="s">
        <v>89</v>
      </c>
      <c r="O7727" s="21" t="s">
        <v>58</v>
      </c>
      <c r="P7727" s="21" t="s">
        <v>119</v>
      </c>
      <c r="Q7727" s="20" t="s">
        <v>1961</v>
      </c>
      <c r="R7727" s="21" t="s">
        <v>1962</v>
      </c>
      <c r="S7727" s="35">
        <v>1</v>
      </c>
      <c r="T7727" s="22">
        <v>1</v>
      </c>
      <c r="U7727" s="20" t="s">
        <v>62</v>
      </c>
      <c r="V7727" s="20">
        <v>45938</v>
      </c>
      <c r="W7727" s="21">
        <v>10</v>
      </c>
      <c r="X7727" s="20">
        <v>45951</v>
      </c>
      <c r="Y7727" s="20">
        <v>45945</v>
      </c>
      <c r="Z7727" s="48">
        <v>10</v>
      </c>
      <c r="AA7727">
        <v>2025</v>
      </c>
      <c r="AB7727" s="45">
        <v>92854</v>
      </c>
      <c r="AC7727" s="45">
        <v>92854</v>
      </c>
      <c r="AK7727" s="10"/>
    </row>
    <row r="7728" spans="1:37">
      <c r="A7728" t="s">
        <v>45</v>
      </c>
      <c r="B7728" t="s">
        <v>46</v>
      </c>
      <c r="C7728" t="s">
        <v>47</v>
      </c>
      <c r="D7728" t="s">
        <v>8144</v>
      </c>
      <c r="E7728" t="s">
        <v>88</v>
      </c>
      <c r="F7728" t="s">
        <v>79</v>
      </c>
      <c r="G7728" t="s">
        <v>51</v>
      </c>
      <c r="H7728" s="20" t="s">
        <v>52</v>
      </c>
      <c r="I7728" t="s">
        <v>53</v>
      </c>
      <c r="J7728" t="s">
        <v>54</v>
      </c>
      <c r="K7728">
        <v>3</v>
      </c>
      <c r="L7728" t="s">
        <v>55</v>
      </c>
      <c r="M7728" t="s">
        <v>77</v>
      </c>
      <c r="N7728" t="s">
        <v>89</v>
      </c>
      <c r="O7728" s="21" t="s">
        <v>58</v>
      </c>
      <c r="P7728" s="21" t="s">
        <v>126</v>
      </c>
      <c r="Q7728" s="20" t="s">
        <v>892</v>
      </c>
      <c r="R7728" s="21" t="s">
        <v>893</v>
      </c>
      <c r="S7728" s="35">
        <v>1</v>
      </c>
      <c r="T7728" s="22">
        <v>1</v>
      </c>
      <c r="U7728" s="20" t="s">
        <v>62</v>
      </c>
      <c r="V7728" s="20">
        <v>45938</v>
      </c>
      <c r="W7728" s="21">
        <v>10</v>
      </c>
      <c r="X7728" s="20">
        <v>45952</v>
      </c>
      <c r="Y7728" s="20">
        <v>45947</v>
      </c>
      <c r="Z7728" s="48">
        <v>10</v>
      </c>
      <c r="AA7728">
        <v>2025</v>
      </c>
      <c r="AB7728" s="45">
        <v>26660</v>
      </c>
      <c r="AC7728" s="45">
        <v>26660</v>
      </c>
      <c r="AK7728" s="10"/>
    </row>
    <row r="7729" spans="1:37">
      <c r="A7729" t="s">
        <v>45</v>
      </c>
      <c r="B7729" t="s">
        <v>46</v>
      </c>
      <c r="C7729" t="s">
        <v>47</v>
      </c>
      <c r="D7729" t="s">
        <v>8145</v>
      </c>
      <c r="E7729" t="s">
        <v>88</v>
      </c>
      <c r="F7729" t="s">
        <v>79</v>
      </c>
      <c r="G7729" t="s">
        <v>51</v>
      </c>
      <c r="H7729" s="20" t="s">
        <v>52</v>
      </c>
      <c r="I7729" t="s">
        <v>53</v>
      </c>
      <c r="J7729" t="s">
        <v>54</v>
      </c>
      <c r="K7729">
        <v>3</v>
      </c>
      <c r="L7729" t="s">
        <v>55</v>
      </c>
      <c r="M7729" t="s">
        <v>77</v>
      </c>
      <c r="N7729" t="s">
        <v>89</v>
      </c>
      <c r="O7729" s="21" t="s">
        <v>58</v>
      </c>
      <c r="P7729" s="21" t="s">
        <v>203</v>
      </c>
      <c r="Q7729" s="20" t="s">
        <v>204</v>
      </c>
      <c r="R7729" s="21" t="s">
        <v>205</v>
      </c>
      <c r="S7729" s="35">
        <v>1</v>
      </c>
      <c r="T7729" s="22">
        <v>1</v>
      </c>
      <c r="U7729" s="20" t="s">
        <v>62</v>
      </c>
      <c r="V7729" s="20">
        <v>45938</v>
      </c>
      <c r="W7729" s="21">
        <v>10</v>
      </c>
      <c r="X7729" s="20">
        <v>45951</v>
      </c>
      <c r="Y7729" s="20">
        <v>45947</v>
      </c>
      <c r="Z7729" s="48">
        <v>10</v>
      </c>
      <c r="AA7729">
        <v>2025</v>
      </c>
      <c r="AB7729" s="45">
        <v>94112</v>
      </c>
      <c r="AC7729" s="45">
        <v>94112</v>
      </c>
      <c r="AK7729" s="10"/>
    </row>
    <row r="7730" spans="1:37">
      <c r="A7730" t="s">
        <v>45</v>
      </c>
      <c r="B7730" t="s">
        <v>46</v>
      </c>
      <c r="C7730" t="s">
        <v>47</v>
      </c>
      <c r="D7730" t="s">
        <v>8146</v>
      </c>
      <c r="E7730" t="s">
        <v>88</v>
      </c>
      <c r="F7730" t="s">
        <v>79</v>
      </c>
      <c r="G7730" t="s">
        <v>51</v>
      </c>
      <c r="H7730" s="20" t="s">
        <v>52</v>
      </c>
      <c r="I7730" t="s">
        <v>53</v>
      </c>
      <c r="J7730" t="s">
        <v>54</v>
      </c>
      <c r="K7730">
        <v>3</v>
      </c>
      <c r="L7730" t="s">
        <v>55</v>
      </c>
      <c r="M7730" t="s">
        <v>56</v>
      </c>
      <c r="N7730" t="s">
        <v>57</v>
      </c>
      <c r="O7730" s="21" t="s">
        <v>58</v>
      </c>
      <c r="P7730" s="21" t="s">
        <v>64</v>
      </c>
      <c r="Q7730" s="20" t="s">
        <v>2467</v>
      </c>
      <c r="R7730" s="21" t="s">
        <v>2468</v>
      </c>
      <c r="S7730" s="35">
        <v>1</v>
      </c>
      <c r="T7730" s="22">
        <v>1</v>
      </c>
      <c r="U7730" s="20" t="s">
        <v>62</v>
      </c>
      <c r="V7730" s="20">
        <v>45938</v>
      </c>
      <c r="W7730" s="21">
        <v>10</v>
      </c>
      <c r="X7730" s="20">
        <v>45960</v>
      </c>
      <c r="Y7730" s="20">
        <v>45954</v>
      </c>
      <c r="Z7730" s="48">
        <v>10</v>
      </c>
      <c r="AA7730">
        <v>2025</v>
      </c>
      <c r="AB7730" s="45">
        <v>103327</v>
      </c>
      <c r="AC7730" s="45">
        <v>103327</v>
      </c>
      <c r="AK7730" s="10"/>
    </row>
    <row r="7731" spans="1:37">
      <c r="A7731" t="s">
        <v>45</v>
      </c>
      <c r="B7731" t="s">
        <v>46</v>
      </c>
      <c r="C7731" t="s">
        <v>47</v>
      </c>
      <c r="D7731" t="s">
        <v>8147</v>
      </c>
      <c r="E7731" t="s">
        <v>88</v>
      </c>
      <c r="F7731" t="s">
        <v>79</v>
      </c>
      <c r="G7731" t="s">
        <v>51</v>
      </c>
      <c r="H7731" s="20" t="s">
        <v>52</v>
      </c>
      <c r="I7731" t="s">
        <v>53</v>
      </c>
      <c r="J7731" t="s">
        <v>54</v>
      </c>
      <c r="K7731">
        <v>3</v>
      </c>
      <c r="L7731" t="s">
        <v>55</v>
      </c>
      <c r="M7731" t="s">
        <v>77</v>
      </c>
      <c r="N7731" t="s">
        <v>89</v>
      </c>
      <c r="O7731" s="21" t="s">
        <v>58</v>
      </c>
      <c r="P7731" s="21" t="s">
        <v>97</v>
      </c>
      <c r="Q7731" s="20" t="s">
        <v>101</v>
      </c>
      <c r="R7731" s="21" t="s">
        <v>102</v>
      </c>
      <c r="S7731" s="35">
        <v>1</v>
      </c>
      <c r="T7731" s="22">
        <v>1</v>
      </c>
      <c r="U7731" s="20" t="s">
        <v>62</v>
      </c>
      <c r="V7731" s="20">
        <v>45938</v>
      </c>
      <c r="W7731" s="21">
        <v>10</v>
      </c>
      <c r="X7731" s="20">
        <v>45960</v>
      </c>
      <c r="Y7731" s="20">
        <v>45954</v>
      </c>
      <c r="Z7731" s="48">
        <v>10</v>
      </c>
      <c r="AA7731">
        <v>2025</v>
      </c>
      <c r="AB7731" s="45">
        <v>39994</v>
      </c>
      <c r="AC7731" s="45">
        <v>39994</v>
      </c>
      <c r="AK7731" s="10"/>
    </row>
    <row r="7732" spans="1:37">
      <c r="A7732" t="s">
        <v>45</v>
      </c>
      <c r="B7732" t="s">
        <v>46</v>
      </c>
      <c r="C7732" t="s">
        <v>47</v>
      </c>
      <c r="D7732" t="s">
        <v>8148</v>
      </c>
      <c r="E7732" t="s">
        <v>88</v>
      </c>
      <c r="F7732" t="s">
        <v>79</v>
      </c>
      <c r="G7732" t="s">
        <v>51</v>
      </c>
      <c r="H7732" s="20" t="s">
        <v>52</v>
      </c>
      <c r="I7732" t="s">
        <v>53</v>
      </c>
      <c r="J7732" t="s">
        <v>54</v>
      </c>
      <c r="K7732">
        <v>3</v>
      </c>
      <c r="L7732" t="s">
        <v>55</v>
      </c>
      <c r="M7732" t="s">
        <v>56</v>
      </c>
      <c r="N7732" t="s">
        <v>57</v>
      </c>
      <c r="O7732" s="21" t="s">
        <v>58</v>
      </c>
      <c r="P7732" s="21" t="s">
        <v>64</v>
      </c>
      <c r="Q7732" s="20" t="s">
        <v>410</v>
      </c>
      <c r="R7732" s="21" t="s">
        <v>411</v>
      </c>
      <c r="S7732" s="35">
        <v>1</v>
      </c>
      <c r="T7732" s="22">
        <v>1</v>
      </c>
      <c r="U7732" s="20" t="s">
        <v>62</v>
      </c>
      <c r="V7732" s="20">
        <v>45938</v>
      </c>
      <c r="W7732" s="21">
        <v>10</v>
      </c>
      <c r="X7732" s="20">
        <v>45951</v>
      </c>
      <c r="Y7732" s="20">
        <v>45945</v>
      </c>
      <c r="Z7732" s="48">
        <v>10</v>
      </c>
      <c r="AA7732">
        <v>2025</v>
      </c>
      <c r="AB7732" s="45">
        <v>45324</v>
      </c>
      <c r="AC7732" s="45">
        <v>45324</v>
      </c>
      <c r="AK7732" s="10"/>
    </row>
    <row r="7733" spans="1:37">
      <c r="A7733" t="s">
        <v>45</v>
      </c>
      <c r="B7733" t="s">
        <v>46</v>
      </c>
      <c r="C7733" t="s">
        <v>47</v>
      </c>
      <c r="D7733" t="s">
        <v>8149</v>
      </c>
      <c r="E7733" t="s">
        <v>88</v>
      </c>
      <c r="F7733" t="s">
        <v>79</v>
      </c>
      <c r="G7733" t="s">
        <v>51</v>
      </c>
      <c r="H7733" s="20" t="s">
        <v>52</v>
      </c>
      <c r="I7733" t="s">
        <v>53</v>
      </c>
      <c r="J7733" t="s">
        <v>54</v>
      </c>
      <c r="K7733">
        <v>3</v>
      </c>
      <c r="L7733" t="s">
        <v>55</v>
      </c>
      <c r="M7733" t="s">
        <v>56</v>
      </c>
      <c r="N7733" t="s">
        <v>57</v>
      </c>
      <c r="O7733" s="21" t="s">
        <v>58</v>
      </c>
      <c r="P7733" s="21" t="s">
        <v>207</v>
      </c>
      <c r="Q7733" s="20" t="s">
        <v>2437</v>
      </c>
      <c r="R7733" s="21" t="s">
        <v>2438</v>
      </c>
      <c r="S7733" s="35">
        <v>1</v>
      </c>
      <c r="T7733" s="22">
        <v>1</v>
      </c>
      <c r="U7733" s="20" t="s">
        <v>62</v>
      </c>
      <c r="V7733" s="20">
        <v>45938</v>
      </c>
      <c r="W7733" s="21">
        <v>10</v>
      </c>
      <c r="X7733" s="20">
        <v>45951</v>
      </c>
      <c r="Y7733" s="20">
        <v>45947</v>
      </c>
      <c r="Z7733" s="48">
        <v>10</v>
      </c>
      <c r="AA7733">
        <v>2025</v>
      </c>
      <c r="AB7733" s="45">
        <v>93325</v>
      </c>
      <c r="AC7733" s="45">
        <v>93325</v>
      </c>
      <c r="AK7733" s="10"/>
    </row>
    <row r="7734" spans="1:37">
      <c r="A7734" t="s">
        <v>45</v>
      </c>
      <c r="B7734" t="s">
        <v>46</v>
      </c>
      <c r="C7734" t="s">
        <v>47</v>
      </c>
      <c r="D7734" t="s">
        <v>8150</v>
      </c>
      <c r="E7734" t="s">
        <v>88</v>
      </c>
      <c r="F7734" t="s">
        <v>79</v>
      </c>
      <c r="G7734" t="s">
        <v>51</v>
      </c>
      <c r="H7734" s="20" t="s">
        <v>52</v>
      </c>
      <c r="I7734" t="s">
        <v>53</v>
      </c>
      <c r="J7734" t="s">
        <v>54</v>
      </c>
      <c r="K7734">
        <v>3</v>
      </c>
      <c r="L7734" t="s">
        <v>55</v>
      </c>
      <c r="M7734" t="s">
        <v>56</v>
      </c>
      <c r="N7734" t="s">
        <v>57</v>
      </c>
      <c r="O7734" s="21" t="s">
        <v>58</v>
      </c>
      <c r="P7734" s="21" t="s">
        <v>64</v>
      </c>
      <c r="Q7734" s="20" t="s">
        <v>596</v>
      </c>
      <c r="R7734" s="21" t="s">
        <v>597</v>
      </c>
      <c r="S7734" s="35">
        <v>1</v>
      </c>
      <c r="T7734" s="22">
        <v>1</v>
      </c>
      <c r="U7734" s="20" t="s">
        <v>62</v>
      </c>
      <c r="V7734" s="20">
        <v>45938</v>
      </c>
      <c r="W7734" s="21">
        <v>10</v>
      </c>
      <c r="X7734" s="20">
        <v>45950</v>
      </c>
      <c r="Y7734" s="20">
        <v>45945</v>
      </c>
      <c r="Z7734" s="48">
        <v>10</v>
      </c>
      <c r="AA7734">
        <v>2025</v>
      </c>
      <c r="AB7734" s="45">
        <v>107135</v>
      </c>
      <c r="AC7734" s="45">
        <v>107135</v>
      </c>
      <c r="AK7734" s="10"/>
    </row>
    <row r="7735" spans="1:37">
      <c r="A7735" t="s">
        <v>45</v>
      </c>
      <c r="B7735" t="s">
        <v>46</v>
      </c>
      <c r="C7735" t="s">
        <v>47</v>
      </c>
      <c r="D7735" t="s">
        <v>8151</v>
      </c>
      <c r="E7735" t="s">
        <v>88</v>
      </c>
      <c r="F7735" t="s">
        <v>79</v>
      </c>
      <c r="G7735" t="s">
        <v>51</v>
      </c>
      <c r="H7735" s="20" t="s">
        <v>52</v>
      </c>
      <c r="I7735" t="s">
        <v>53</v>
      </c>
      <c r="J7735" t="s">
        <v>54</v>
      </c>
      <c r="K7735">
        <v>3</v>
      </c>
      <c r="L7735" t="s">
        <v>55</v>
      </c>
      <c r="M7735" t="s">
        <v>77</v>
      </c>
      <c r="N7735" t="s">
        <v>89</v>
      </c>
      <c r="O7735" s="21" t="s">
        <v>58</v>
      </c>
      <c r="P7735" s="21" t="s">
        <v>97</v>
      </c>
      <c r="Q7735" s="20" t="s">
        <v>260</v>
      </c>
      <c r="R7735" s="21" t="s">
        <v>261</v>
      </c>
      <c r="S7735" s="35">
        <v>1</v>
      </c>
      <c r="T7735" s="22">
        <v>1</v>
      </c>
      <c r="U7735" s="20" t="s">
        <v>62</v>
      </c>
      <c r="V7735" s="20">
        <v>45938</v>
      </c>
      <c r="W7735" s="21">
        <v>10</v>
      </c>
      <c r="X7735" s="20">
        <v>45952</v>
      </c>
      <c r="Y7735" s="20">
        <v>45947</v>
      </c>
      <c r="Z7735" s="48">
        <v>10</v>
      </c>
      <c r="AA7735">
        <v>2025</v>
      </c>
      <c r="AB7735" s="45">
        <v>43327</v>
      </c>
      <c r="AC7735" s="45">
        <v>43327</v>
      </c>
      <c r="AK7735" s="10"/>
    </row>
    <row r="7736" spans="1:37">
      <c r="A7736" t="s">
        <v>45</v>
      </c>
      <c r="B7736" t="s">
        <v>46</v>
      </c>
      <c r="C7736" t="s">
        <v>47</v>
      </c>
      <c r="D7736" t="s">
        <v>8152</v>
      </c>
      <c r="E7736" t="s">
        <v>88</v>
      </c>
      <c r="F7736" t="s">
        <v>79</v>
      </c>
      <c r="G7736" t="s">
        <v>51</v>
      </c>
      <c r="H7736" s="20" t="s">
        <v>52</v>
      </c>
      <c r="I7736" t="s">
        <v>53</v>
      </c>
      <c r="J7736" t="s">
        <v>54</v>
      </c>
      <c r="K7736">
        <v>3</v>
      </c>
      <c r="L7736" t="s">
        <v>55</v>
      </c>
      <c r="M7736" t="s">
        <v>77</v>
      </c>
      <c r="N7736" t="s">
        <v>89</v>
      </c>
      <c r="O7736" s="21" t="s">
        <v>58</v>
      </c>
      <c r="P7736" s="21" t="s">
        <v>366</v>
      </c>
      <c r="Q7736" s="20" t="s">
        <v>2386</v>
      </c>
      <c r="R7736" s="21" t="s">
        <v>2387</v>
      </c>
      <c r="S7736" s="35">
        <v>1</v>
      </c>
      <c r="T7736" s="22">
        <v>1</v>
      </c>
      <c r="U7736" s="20" t="s">
        <v>62</v>
      </c>
      <c r="V7736" s="20">
        <v>45938</v>
      </c>
      <c r="W7736" s="21">
        <v>10</v>
      </c>
      <c r="X7736" s="20">
        <v>45951</v>
      </c>
      <c r="Y7736" s="20">
        <v>45947</v>
      </c>
      <c r="Z7736" s="48">
        <v>10</v>
      </c>
      <c r="AA7736">
        <v>2025</v>
      </c>
      <c r="AB7736" s="45">
        <v>43327</v>
      </c>
      <c r="AC7736" s="45">
        <v>43327</v>
      </c>
      <c r="AK7736" s="10"/>
    </row>
    <row r="7737" spans="1:37">
      <c r="A7737" t="s">
        <v>45</v>
      </c>
      <c r="B7737" t="s">
        <v>46</v>
      </c>
      <c r="C7737" t="s">
        <v>47</v>
      </c>
      <c r="D7737" t="s">
        <v>8153</v>
      </c>
      <c r="E7737" t="s">
        <v>88</v>
      </c>
      <c r="F7737" t="s">
        <v>79</v>
      </c>
      <c r="G7737" t="s">
        <v>51</v>
      </c>
      <c r="H7737" s="20" t="s">
        <v>52</v>
      </c>
      <c r="I7737" t="s">
        <v>53</v>
      </c>
      <c r="J7737" t="s">
        <v>54</v>
      </c>
      <c r="K7737">
        <v>3</v>
      </c>
      <c r="L7737" t="s">
        <v>55</v>
      </c>
      <c r="M7737" t="s">
        <v>77</v>
      </c>
      <c r="N7737" t="s">
        <v>89</v>
      </c>
      <c r="O7737" s="21" t="s">
        <v>58</v>
      </c>
      <c r="P7737" s="21" t="s">
        <v>90</v>
      </c>
      <c r="Q7737" s="20" t="s">
        <v>2004</v>
      </c>
      <c r="R7737" s="21" t="s">
        <v>2005</v>
      </c>
      <c r="S7737" s="35">
        <v>1</v>
      </c>
      <c r="T7737" s="22">
        <v>1</v>
      </c>
      <c r="U7737" s="20" t="s">
        <v>62</v>
      </c>
      <c r="V7737" s="20">
        <v>45938</v>
      </c>
      <c r="W7737" s="21">
        <v>10</v>
      </c>
      <c r="X7737" s="20">
        <v>45952</v>
      </c>
      <c r="Y7737" s="20">
        <v>45951</v>
      </c>
      <c r="Z7737" s="48">
        <v>10</v>
      </c>
      <c r="AA7737">
        <v>2025</v>
      </c>
      <c r="AB7737" s="45">
        <v>103563</v>
      </c>
      <c r="AC7737" s="45">
        <v>103563</v>
      </c>
      <c r="AK7737" s="10"/>
    </row>
    <row r="7738" spans="1:37">
      <c r="A7738" t="s">
        <v>45</v>
      </c>
      <c r="B7738" t="s">
        <v>46</v>
      </c>
      <c r="C7738" t="s">
        <v>47</v>
      </c>
      <c r="D7738" t="s">
        <v>8154</v>
      </c>
      <c r="E7738" t="s">
        <v>88</v>
      </c>
      <c r="F7738" t="s">
        <v>79</v>
      </c>
      <c r="G7738" t="s">
        <v>51</v>
      </c>
      <c r="H7738" s="20" t="s">
        <v>52</v>
      </c>
      <c r="I7738" t="s">
        <v>53</v>
      </c>
      <c r="J7738" t="s">
        <v>54</v>
      </c>
      <c r="K7738">
        <v>3</v>
      </c>
      <c r="L7738" t="s">
        <v>55</v>
      </c>
      <c r="M7738" t="s">
        <v>77</v>
      </c>
      <c r="N7738" t="s">
        <v>89</v>
      </c>
      <c r="O7738" s="21" t="s">
        <v>58</v>
      </c>
      <c r="P7738" s="21" t="s">
        <v>119</v>
      </c>
      <c r="Q7738" s="20" t="s">
        <v>120</v>
      </c>
      <c r="R7738" s="21" t="s">
        <v>121</v>
      </c>
      <c r="S7738" s="35">
        <v>1</v>
      </c>
      <c r="T7738" s="22">
        <v>1</v>
      </c>
      <c r="U7738" s="20" t="s">
        <v>62</v>
      </c>
      <c r="V7738" s="20">
        <v>45938</v>
      </c>
      <c r="W7738" s="21">
        <v>10</v>
      </c>
      <c r="X7738" s="20">
        <v>45952</v>
      </c>
      <c r="Y7738" s="20">
        <v>45951</v>
      </c>
      <c r="Z7738" s="48">
        <v>10</v>
      </c>
      <c r="AA7738">
        <v>2025</v>
      </c>
      <c r="AB7738" s="45">
        <v>92854</v>
      </c>
      <c r="AC7738" s="45">
        <v>92854</v>
      </c>
      <c r="AK7738" s="10"/>
    </row>
    <row r="7739" spans="1:37">
      <c r="A7739" t="s">
        <v>45</v>
      </c>
      <c r="B7739" t="s">
        <v>46</v>
      </c>
      <c r="C7739" t="s">
        <v>47</v>
      </c>
      <c r="D7739" t="s">
        <v>8155</v>
      </c>
      <c r="E7739" t="s">
        <v>88</v>
      </c>
      <c r="F7739" t="s">
        <v>79</v>
      </c>
      <c r="G7739" t="s">
        <v>51</v>
      </c>
      <c r="H7739" s="20" t="s">
        <v>52</v>
      </c>
      <c r="I7739" t="s">
        <v>53</v>
      </c>
      <c r="J7739" t="s">
        <v>54</v>
      </c>
      <c r="K7739">
        <v>3</v>
      </c>
      <c r="L7739" t="s">
        <v>55</v>
      </c>
      <c r="M7739" t="s">
        <v>77</v>
      </c>
      <c r="N7739" t="s">
        <v>89</v>
      </c>
      <c r="O7739" s="21" t="s">
        <v>58</v>
      </c>
      <c r="P7739" s="21" t="s">
        <v>97</v>
      </c>
      <c r="Q7739" s="20" t="s">
        <v>2443</v>
      </c>
      <c r="R7739" s="21" t="s">
        <v>2444</v>
      </c>
      <c r="S7739" s="35">
        <v>1</v>
      </c>
      <c r="T7739" s="22">
        <v>1</v>
      </c>
      <c r="U7739" s="20" t="s">
        <v>62</v>
      </c>
      <c r="V7739" s="20">
        <v>45938</v>
      </c>
      <c r="W7739" s="21">
        <v>10</v>
      </c>
      <c r="X7739" s="20">
        <v>45951</v>
      </c>
      <c r="Y7739" s="20">
        <v>45945</v>
      </c>
      <c r="Z7739" s="48">
        <v>10</v>
      </c>
      <c r="AA7739">
        <v>2025</v>
      </c>
      <c r="AB7739" s="45">
        <v>43327</v>
      </c>
      <c r="AC7739" s="45">
        <v>43327</v>
      </c>
      <c r="AK7739" s="10"/>
    </row>
    <row r="7740" spans="1:37">
      <c r="A7740" t="s">
        <v>45</v>
      </c>
      <c r="B7740" t="s">
        <v>46</v>
      </c>
      <c r="C7740" t="s">
        <v>47</v>
      </c>
      <c r="D7740" t="s">
        <v>8156</v>
      </c>
      <c r="E7740" t="s">
        <v>88</v>
      </c>
      <c r="F7740" t="s">
        <v>79</v>
      </c>
      <c r="G7740" t="s">
        <v>51</v>
      </c>
      <c r="H7740" s="20" t="s">
        <v>52</v>
      </c>
      <c r="I7740" t="s">
        <v>53</v>
      </c>
      <c r="J7740" t="s">
        <v>54</v>
      </c>
      <c r="K7740">
        <v>3</v>
      </c>
      <c r="L7740" t="s">
        <v>55</v>
      </c>
      <c r="M7740" t="s">
        <v>56</v>
      </c>
      <c r="N7740" t="s">
        <v>57</v>
      </c>
      <c r="O7740" s="21" t="s">
        <v>58</v>
      </c>
      <c r="P7740" s="21" t="s">
        <v>64</v>
      </c>
      <c r="Q7740" s="20" t="s">
        <v>385</v>
      </c>
      <c r="R7740" s="21" t="s">
        <v>386</v>
      </c>
      <c r="S7740" s="35">
        <v>1</v>
      </c>
      <c r="T7740" s="22">
        <v>1</v>
      </c>
      <c r="U7740" s="20" t="s">
        <v>62</v>
      </c>
      <c r="V7740" s="20">
        <v>45938</v>
      </c>
      <c r="W7740" s="21">
        <v>10</v>
      </c>
      <c r="X7740" s="20">
        <v>45952</v>
      </c>
      <c r="Y7740" s="20">
        <v>45947</v>
      </c>
      <c r="Z7740" s="48">
        <v>10</v>
      </c>
      <c r="AA7740">
        <v>2025</v>
      </c>
      <c r="AB7740" s="45">
        <v>45328</v>
      </c>
      <c r="AC7740" s="45">
        <v>45328</v>
      </c>
      <c r="AK7740" s="10"/>
    </row>
    <row r="7741" spans="1:37">
      <c r="A7741" t="s">
        <v>45</v>
      </c>
      <c r="B7741" t="s">
        <v>46</v>
      </c>
      <c r="C7741" t="s">
        <v>47</v>
      </c>
      <c r="D7741" t="s">
        <v>8157</v>
      </c>
      <c r="E7741" t="s">
        <v>88</v>
      </c>
      <c r="F7741" t="s">
        <v>79</v>
      </c>
      <c r="G7741" t="s">
        <v>51</v>
      </c>
      <c r="H7741" s="20" t="s">
        <v>52</v>
      </c>
      <c r="I7741" t="s">
        <v>53</v>
      </c>
      <c r="J7741" t="s">
        <v>54</v>
      </c>
      <c r="K7741">
        <v>3</v>
      </c>
      <c r="L7741" t="s">
        <v>55</v>
      </c>
      <c r="M7741" t="s">
        <v>77</v>
      </c>
      <c r="N7741" t="s">
        <v>89</v>
      </c>
      <c r="O7741" s="21" t="s">
        <v>58</v>
      </c>
      <c r="P7741" s="21" t="s">
        <v>253</v>
      </c>
      <c r="Q7741" s="20" t="s">
        <v>469</v>
      </c>
      <c r="R7741" s="21" t="s">
        <v>470</v>
      </c>
      <c r="S7741" s="35">
        <v>1</v>
      </c>
      <c r="T7741" s="22">
        <v>1</v>
      </c>
      <c r="U7741" s="20" t="s">
        <v>62</v>
      </c>
      <c r="V7741" s="20">
        <v>45938</v>
      </c>
      <c r="W7741" s="21">
        <v>10</v>
      </c>
      <c r="X7741" s="20">
        <v>45952</v>
      </c>
      <c r="Y7741" s="20">
        <v>45947</v>
      </c>
      <c r="Z7741" s="48">
        <v>10</v>
      </c>
      <c r="AA7741">
        <v>2025</v>
      </c>
      <c r="AB7741" s="45">
        <v>43327</v>
      </c>
      <c r="AC7741" s="45">
        <v>43327</v>
      </c>
      <c r="AK7741" s="10"/>
    </row>
    <row r="7742" spans="1:37">
      <c r="A7742" t="s">
        <v>45</v>
      </c>
      <c r="B7742" t="s">
        <v>46</v>
      </c>
      <c r="C7742" t="s">
        <v>47</v>
      </c>
      <c r="D7742" t="s">
        <v>8158</v>
      </c>
      <c r="E7742" t="s">
        <v>88</v>
      </c>
      <c r="F7742" t="s">
        <v>79</v>
      </c>
      <c r="G7742" t="s">
        <v>51</v>
      </c>
      <c r="H7742" s="20" t="s">
        <v>52</v>
      </c>
      <c r="I7742" t="s">
        <v>53</v>
      </c>
      <c r="J7742" t="s">
        <v>54</v>
      </c>
      <c r="K7742">
        <v>3</v>
      </c>
      <c r="L7742" t="s">
        <v>55</v>
      </c>
      <c r="M7742" t="s">
        <v>77</v>
      </c>
      <c r="N7742" t="s">
        <v>89</v>
      </c>
      <c r="O7742" s="21" t="s">
        <v>58</v>
      </c>
      <c r="P7742" s="21" t="s">
        <v>119</v>
      </c>
      <c r="Q7742" s="20" t="s">
        <v>939</v>
      </c>
      <c r="R7742" s="21" t="s">
        <v>940</v>
      </c>
      <c r="S7742" s="35">
        <v>1</v>
      </c>
      <c r="T7742" s="22">
        <v>1</v>
      </c>
      <c r="U7742" s="20" t="s">
        <v>62</v>
      </c>
      <c r="V7742" s="20">
        <v>45938</v>
      </c>
      <c r="W7742" s="21">
        <v>10</v>
      </c>
      <c r="X7742" s="20">
        <v>45953</v>
      </c>
      <c r="Y7742" s="20">
        <v>45945</v>
      </c>
      <c r="Z7742" s="48">
        <v>10</v>
      </c>
      <c r="AA7742">
        <v>2025</v>
      </c>
      <c r="AB7742" s="45">
        <v>92854</v>
      </c>
      <c r="AC7742" s="45">
        <v>92854</v>
      </c>
      <c r="AK7742" s="10"/>
    </row>
    <row r="7743" spans="1:37">
      <c r="A7743" t="s">
        <v>45</v>
      </c>
      <c r="B7743" t="s">
        <v>46</v>
      </c>
      <c r="C7743" t="s">
        <v>47</v>
      </c>
      <c r="D7743" t="s">
        <v>8159</v>
      </c>
      <c r="E7743" t="s">
        <v>88</v>
      </c>
      <c r="F7743" t="s">
        <v>79</v>
      </c>
      <c r="G7743" t="s">
        <v>51</v>
      </c>
      <c r="H7743" s="20" t="s">
        <v>52</v>
      </c>
      <c r="I7743" t="s">
        <v>53</v>
      </c>
      <c r="J7743" t="s">
        <v>54</v>
      </c>
      <c r="K7743">
        <v>3</v>
      </c>
      <c r="L7743" t="s">
        <v>55</v>
      </c>
      <c r="M7743" t="s">
        <v>77</v>
      </c>
      <c r="N7743" t="s">
        <v>89</v>
      </c>
      <c r="O7743" s="21" t="s">
        <v>58</v>
      </c>
      <c r="P7743" s="21" t="s">
        <v>150</v>
      </c>
      <c r="Q7743" s="20" t="s">
        <v>916</v>
      </c>
      <c r="R7743" s="21" t="s">
        <v>917</v>
      </c>
      <c r="S7743" s="35">
        <v>1</v>
      </c>
      <c r="T7743" s="22">
        <v>1</v>
      </c>
      <c r="U7743" s="20" t="s">
        <v>62</v>
      </c>
      <c r="V7743" s="20">
        <v>45938</v>
      </c>
      <c r="W7743" s="21">
        <v>10</v>
      </c>
      <c r="X7743" s="20">
        <v>45952</v>
      </c>
      <c r="Y7743" s="20">
        <v>45951</v>
      </c>
      <c r="Z7743" s="48">
        <v>10</v>
      </c>
      <c r="AA7743">
        <v>2025</v>
      </c>
      <c r="AB7743" s="45">
        <v>335701</v>
      </c>
      <c r="AC7743" s="45">
        <v>335701</v>
      </c>
      <c r="AK7743" s="10"/>
    </row>
    <row r="7744" spans="1:37">
      <c r="A7744" t="s">
        <v>45</v>
      </c>
      <c r="B7744" t="s">
        <v>46</v>
      </c>
      <c r="C7744" t="s">
        <v>47</v>
      </c>
      <c r="D7744" t="s">
        <v>8160</v>
      </c>
      <c r="E7744" t="s">
        <v>88</v>
      </c>
      <c r="F7744" t="s">
        <v>79</v>
      </c>
      <c r="G7744" t="s">
        <v>51</v>
      </c>
      <c r="H7744" s="20" t="s">
        <v>52</v>
      </c>
      <c r="I7744" t="s">
        <v>53</v>
      </c>
      <c r="J7744" t="s">
        <v>54</v>
      </c>
      <c r="K7744">
        <v>3</v>
      </c>
      <c r="L7744" t="s">
        <v>55</v>
      </c>
      <c r="M7744" t="s">
        <v>56</v>
      </c>
      <c r="N7744" t="s">
        <v>57</v>
      </c>
      <c r="O7744" s="21" t="s">
        <v>58</v>
      </c>
      <c r="P7744" s="21" t="s">
        <v>207</v>
      </c>
      <c r="Q7744" s="20" t="s">
        <v>2437</v>
      </c>
      <c r="R7744" s="21" t="s">
        <v>2438</v>
      </c>
      <c r="S7744" s="35">
        <v>1</v>
      </c>
      <c r="T7744" s="22">
        <v>1</v>
      </c>
      <c r="U7744" s="20" t="s">
        <v>62</v>
      </c>
      <c r="V7744" s="20">
        <v>45938</v>
      </c>
      <c r="W7744" s="21">
        <v>10</v>
      </c>
      <c r="X7744" s="20">
        <v>45953</v>
      </c>
      <c r="Y7744" s="20">
        <v>45951</v>
      </c>
      <c r="Z7744" s="48">
        <v>10</v>
      </c>
      <c r="AA7744">
        <v>2025</v>
      </c>
      <c r="AB7744" s="45">
        <v>93325</v>
      </c>
      <c r="AC7744" s="45">
        <v>93325</v>
      </c>
      <c r="AK7744" s="10"/>
    </row>
    <row r="7745" spans="1:37">
      <c r="A7745" t="s">
        <v>45</v>
      </c>
      <c r="B7745" t="s">
        <v>46</v>
      </c>
      <c r="C7745" t="s">
        <v>47</v>
      </c>
      <c r="D7745" t="s">
        <v>8161</v>
      </c>
      <c r="E7745" t="s">
        <v>88</v>
      </c>
      <c r="F7745" t="s">
        <v>79</v>
      </c>
      <c r="G7745" t="s">
        <v>51</v>
      </c>
      <c r="H7745" s="20" t="s">
        <v>52</v>
      </c>
      <c r="I7745" t="s">
        <v>53</v>
      </c>
      <c r="J7745" t="s">
        <v>54</v>
      </c>
      <c r="K7745">
        <v>3</v>
      </c>
      <c r="L7745" t="s">
        <v>55</v>
      </c>
      <c r="M7745" t="s">
        <v>77</v>
      </c>
      <c r="N7745" t="s">
        <v>89</v>
      </c>
      <c r="O7745" s="21" t="s">
        <v>58</v>
      </c>
      <c r="P7745" s="21" t="s">
        <v>90</v>
      </c>
      <c r="Q7745" s="20" t="s">
        <v>1775</v>
      </c>
      <c r="R7745" s="21" t="s">
        <v>1776</v>
      </c>
      <c r="S7745" s="35">
        <v>1</v>
      </c>
      <c r="T7745" s="22">
        <v>1</v>
      </c>
      <c r="U7745" s="20" t="s">
        <v>62</v>
      </c>
      <c r="V7745" s="20">
        <v>45938</v>
      </c>
      <c r="W7745" s="21">
        <v>10</v>
      </c>
      <c r="X7745" s="20">
        <v>45951</v>
      </c>
      <c r="Y7745" s="20">
        <v>45945</v>
      </c>
      <c r="Z7745" s="48">
        <v>10</v>
      </c>
      <c r="AA7745">
        <v>2025</v>
      </c>
      <c r="AB7745" s="45">
        <v>55325</v>
      </c>
      <c r="AC7745" s="45">
        <v>55325</v>
      </c>
      <c r="AK7745" s="10"/>
    </row>
    <row r="7746" spans="1:37">
      <c r="A7746" t="s">
        <v>45</v>
      </c>
      <c r="B7746" t="s">
        <v>46</v>
      </c>
      <c r="C7746" t="s">
        <v>47</v>
      </c>
      <c r="D7746" t="s">
        <v>8162</v>
      </c>
      <c r="E7746" t="s">
        <v>88</v>
      </c>
      <c r="F7746" t="s">
        <v>79</v>
      </c>
      <c r="G7746" t="s">
        <v>51</v>
      </c>
      <c r="H7746" s="20" t="s">
        <v>52</v>
      </c>
      <c r="I7746" t="s">
        <v>53</v>
      </c>
      <c r="J7746" t="s">
        <v>54</v>
      </c>
      <c r="K7746">
        <v>3</v>
      </c>
      <c r="L7746" t="s">
        <v>55</v>
      </c>
      <c r="M7746" t="s">
        <v>56</v>
      </c>
      <c r="N7746" t="s">
        <v>57</v>
      </c>
      <c r="O7746" s="21" t="s">
        <v>58</v>
      </c>
      <c r="P7746" s="21" t="s">
        <v>522</v>
      </c>
      <c r="Q7746" s="20" t="s">
        <v>523</v>
      </c>
      <c r="R7746" s="21" t="s">
        <v>524</v>
      </c>
      <c r="S7746" s="35">
        <v>1</v>
      </c>
      <c r="T7746" s="22">
        <v>1</v>
      </c>
      <c r="U7746" s="20" t="s">
        <v>62</v>
      </c>
      <c r="V7746" s="20">
        <v>45938</v>
      </c>
      <c r="W7746" s="21">
        <v>10</v>
      </c>
      <c r="X7746" s="20">
        <v>45951</v>
      </c>
      <c r="Y7746" s="20">
        <v>45947</v>
      </c>
      <c r="Z7746" s="48">
        <v>10</v>
      </c>
      <c r="AA7746">
        <v>2025</v>
      </c>
      <c r="AB7746" s="45">
        <v>31994</v>
      </c>
      <c r="AC7746" s="45">
        <v>31994</v>
      </c>
      <c r="AK7746" s="10"/>
    </row>
    <row r="7747" spans="1:37">
      <c r="A7747" t="s">
        <v>45</v>
      </c>
      <c r="B7747" t="s">
        <v>46</v>
      </c>
      <c r="C7747" t="s">
        <v>47</v>
      </c>
      <c r="D7747" t="s">
        <v>8163</v>
      </c>
      <c r="E7747" t="s">
        <v>88</v>
      </c>
      <c r="F7747" t="s">
        <v>79</v>
      </c>
      <c r="G7747" t="s">
        <v>51</v>
      </c>
      <c r="H7747" s="20" t="s">
        <v>52</v>
      </c>
      <c r="I7747" t="s">
        <v>53</v>
      </c>
      <c r="J7747" t="s">
        <v>54</v>
      </c>
      <c r="K7747">
        <v>3</v>
      </c>
      <c r="L7747" t="s">
        <v>55</v>
      </c>
      <c r="M7747" t="s">
        <v>77</v>
      </c>
      <c r="N7747" t="s">
        <v>89</v>
      </c>
      <c r="O7747" s="21" t="s">
        <v>58</v>
      </c>
      <c r="P7747" s="21" t="s">
        <v>150</v>
      </c>
      <c r="Q7747" s="20" t="s">
        <v>698</v>
      </c>
      <c r="R7747" s="21" t="s">
        <v>699</v>
      </c>
      <c r="S7747" s="35">
        <v>1</v>
      </c>
      <c r="T7747" s="22">
        <v>1</v>
      </c>
      <c r="U7747" s="20" t="s">
        <v>62</v>
      </c>
      <c r="V7747" s="20">
        <v>45938</v>
      </c>
      <c r="W7747" s="21">
        <v>10</v>
      </c>
      <c r="X7747" s="20">
        <v>45951</v>
      </c>
      <c r="Y7747" s="20">
        <v>45945</v>
      </c>
      <c r="Z7747" s="48">
        <v>10</v>
      </c>
      <c r="AA7747">
        <v>2025</v>
      </c>
      <c r="AB7747" s="45">
        <v>421445</v>
      </c>
      <c r="AC7747" s="45">
        <v>421445</v>
      </c>
      <c r="AK7747" s="10"/>
    </row>
    <row r="7748" spans="1:37">
      <c r="A7748" t="s">
        <v>45</v>
      </c>
      <c r="B7748" t="s">
        <v>46</v>
      </c>
      <c r="C7748" t="s">
        <v>47</v>
      </c>
      <c r="D7748" t="s">
        <v>8164</v>
      </c>
      <c r="E7748" t="s">
        <v>88</v>
      </c>
      <c r="F7748" t="s">
        <v>79</v>
      </c>
      <c r="G7748" t="s">
        <v>51</v>
      </c>
      <c r="H7748" s="20" t="s">
        <v>52</v>
      </c>
      <c r="I7748" t="s">
        <v>53</v>
      </c>
      <c r="J7748" t="s">
        <v>54</v>
      </c>
      <c r="K7748">
        <v>3</v>
      </c>
      <c r="L7748" t="s">
        <v>55</v>
      </c>
      <c r="M7748" t="s">
        <v>77</v>
      </c>
      <c r="N7748" t="s">
        <v>89</v>
      </c>
      <c r="O7748" s="21" t="s">
        <v>58</v>
      </c>
      <c r="P7748" s="21" t="s">
        <v>90</v>
      </c>
      <c r="Q7748" s="20" t="s">
        <v>214</v>
      </c>
      <c r="R7748" s="21" t="s">
        <v>215</v>
      </c>
      <c r="S7748" s="35">
        <v>1</v>
      </c>
      <c r="T7748" s="22">
        <v>1</v>
      </c>
      <c r="U7748" s="20" t="s">
        <v>62</v>
      </c>
      <c r="V7748" s="20">
        <v>45938</v>
      </c>
      <c r="W7748" s="21">
        <v>10</v>
      </c>
      <c r="X7748" s="20">
        <v>45953</v>
      </c>
      <c r="Y7748" s="20">
        <v>45947</v>
      </c>
      <c r="Z7748" s="48">
        <v>10</v>
      </c>
      <c r="AA7748">
        <v>2025</v>
      </c>
      <c r="AB7748" s="45">
        <v>46660</v>
      </c>
      <c r="AC7748" s="45">
        <v>46660</v>
      </c>
      <c r="AK7748" s="10"/>
    </row>
    <row r="7749" spans="1:37">
      <c r="A7749" t="s">
        <v>45</v>
      </c>
      <c r="B7749" t="s">
        <v>46</v>
      </c>
      <c r="C7749" t="s">
        <v>47</v>
      </c>
      <c r="D7749" t="s">
        <v>8165</v>
      </c>
      <c r="E7749" t="s">
        <v>88</v>
      </c>
      <c r="F7749" t="s">
        <v>79</v>
      </c>
      <c r="G7749" t="s">
        <v>51</v>
      </c>
      <c r="H7749" s="20" t="s">
        <v>52</v>
      </c>
      <c r="I7749" t="s">
        <v>53</v>
      </c>
      <c r="J7749" t="s">
        <v>54</v>
      </c>
      <c r="K7749">
        <v>3</v>
      </c>
      <c r="L7749" t="s">
        <v>55</v>
      </c>
      <c r="M7749" t="s">
        <v>77</v>
      </c>
      <c r="N7749" t="s">
        <v>89</v>
      </c>
      <c r="O7749" s="21" t="s">
        <v>58</v>
      </c>
      <c r="P7749" s="21" t="s">
        <v>150</v>
      </c>
      <c r="Q7749" s="20" t="s">
        <v>244</v>
      </c>
      <c r="R7749" s="21" t="s">
        <v>245</v>
      </c>
      <c r="S7749" s="35">
        <v>1</v>
      </c>
      <c r="T7749" s="22">
        <v>1</v>
      </c>
      <c r="U7749" s="20" t="s">
        <v>62</v>
      </c>
      <c r="V7749" s="20">
        <v>45938</v>
      </c>
      <c r="W7749" s="21">
        <v>10</v>
      </c>
      <c r="X7749" s="20">
        <v>45959</v>
      </c>
      <c r="Y7749" s="20">
        <v>45952</v>
      </c>
      <c r="Z7749" s="48">
        <v>10</v>
      </c>
      <c r="AA7749">
        <v>2025</v>
      </c>
      <c r="AB7749" s="45">
        <v>99995</v>
      </c>
      <c r="AC7749" s="45">
        <v>99995</v>
      </c>
      <c r="AK7749" s="10"/>
    </row>
    <row r="7750" spans="1:37">
      <c r="A7750" t="s">
        <v>45</v>
      </c>
      <c r="B7750" t="s">
        <v>46</v>
      </c>
      <c r="C7750" t="s">
        <v>47</v>
      </c>
      <c r="D7750" t="s">
        <v>8166</v>
      </c>
      <c r="E7750" t="s">
        <v>88</v>
      </c>
      <c r="F7750" t="s">
        <v>79</v>
      </c>
      <c r="G7750" t="s">
        <v>51</v>
      </c>
      <c r="H7750" s="20" t="s">
        <v>52</v>
      </c>
      <c r="I7750" t="s">
        <v>53</v>
      </c>
      <c r="J7750" t="s">
        <v>54</v>
      </c>
      <c r="K7750">
        <v>3</v>
      </c>
      <c r="L7750" t="s">
        <v>55</v>
      </c>
      <c r="M7750" t="s">
        <v>77</v>
      </c>
      <c r="N7750" t="s">
        <v>89</v>
      </c>
      <c r="O7750" s="21" t="s">
        <v>58</v>
      </c>
      <c r="P7750" s="21" t="s">
        <v>150</v>
      </c>
      <c r="Q7750" s="20" t="s">
        <v>1969</v>
      </c>
      <c r="R7750" s="21" t="s">
        <v>1970</v>
      </c>
      <c r="S7750" s="35">
        <v>1</v>
      </c>
      <c r="T7750" s="22">
        <v>1</v>
      </c>
      <c r="U7750" s="20" t="s">
        <v>62</v>
      </c>
      <c r="V7750" s="20">
        <v>45938</v>
      </c>
      <c r="W7750" s="21">
        <v>10</v>
      </c>
      <c r="X7750" s="20">
        <v>45960</v>
      </c>
      <c r="Y7750" s="20">
        <v>45954</v>
      </c>
      <c r="Z7750" s="48">
        <v>10</v>
      </c>
      <c r="AA7750">
        <v>2025</v>
      </c>
      <c r="AB7750" s="45">
        <v>160707</v>
      </c>
      <c r="AC7750" s="45">
        <v>160707</v>
      </c>
      <c r="AK7750" s="10"/>
    </row>
    <row r="7751" spans="1:37">
      <c r="A7751" t="s">
        <v>45</v>
      </c>
      <c r="B7751" t="s">
        <v>46</v>
      </c>
      <c r="C7751" t="s">
        <v>47</v>
      </c>
      <c r="D7751" t="s">
        <v>8167</v>
      </c>
      <c r="E7751" t="s">
        <v>88</v>
      </c>
      <c r="F7751" t="s">
        <v>79</v>
      </c>
      <c r="G7751" t="s">
        <v>51</v>
      </c>
      <c r="H7751" s="20" t="s">
        <v>52</v>
      </c>
      <c r="I7751" t="s">
        <v>53</v>
      </c>
      <c r="J7751" t="s">
        <v>54</v>
      </c>
      <c r="K7751">
        <v>3</v>
      </c>
      <c r="L7751" t="s">
        <v>55</v>
      </c>
      <c r="M7751" t="s">
        <v>56</v>
      </c>
      <c r="N7751" t="s">
        <v>57</v>
      </c>
      <c r="O7751" s="21" t="s">
        <v>58</v>
      </c>
      <c r="P7751" s="21" t="s">
        <v>64</v>
      </c>
      <c r="Q7751" s="20" t="s">
        <v>596</v>
      </c>
      <c r="R7751" s="21" t="s">
        <v>597</v>
      </c>
      <c r="S7751" s="35">
        <v>1</v>
      </c>
      <c r="T7751" s="22">
        <v>1</v>
      </c>
      <c r="U7751" s="20" t="s">
        <v>62</v>
      </c>
      <c r="V7751" s="20">
        <v>45938</v>
      </c>
      <c r="W7751" s="21">
        <v>10</v>
      </c>
      <c r="X7751" s="20">
        <v>45951</v>
      </c>
      <c r="Y7751" s="20">
        <v>45947</v>
      </c>
      <c r="Z7751" s="48">
        <v>10</v>
      </c>
      <c r="AA7751">
        <v>2025</v>
      </c>
      <c r="AB7751" s="45">
        <v>107135</v>
      </c>
      <c r="AC7751" s="45">
        <v>107135</v>
      </c>
      <c r="AK7751" s="10"/>
    </row>
    <row r="7752" spans="1:37">
      <c r="A7752" t="s">
        <v>45</v>
      </c>
      <c r="B7752" t="s">
        <v>46</v>
      </c>
      <c r="C7752" t="s">
        <v>47</v>
      </c>
      <c r="D7752" t="s">
        <v>8168</v>
      </c>
      <c r="E7752" t="s">
        <v>88</v>
      </c>
      <c r="F7752" t="s">
        <v>79</v>
      </c>
      <c r="G7752" t="s">
        <v>51</v>
      </c>
      <c r="H7752" s="20" t="s">
        <v>52</v>
      </c>
      <c r="I7752" t="s">
        <v>53</v>
      </c>
      <c r="J7752" t="s">
        <v>54</v>
      </c>
      <c r="K7752">
        <v>3</v>
      </c>
      <c r="L7752" t="s">
        <v>55</v>
      </c>
      <c r="M7752" t="s">
        <v>56</v>
      </c>
      <c r="N7752" t="s">
        <v>57</v>
      </c>
      <c r="O7752" s="21" t="s">
        <v>58</v>
      </c>
      <c r="P7752" s="21" t="s">
        <v>64</v>
      </c>
      <c r="Q7752" s="20" t="s">
        <v>505</v>
      </c>
      <c r="R7752" s="21" t="s">
        <v>506</v>
      </c>
      <c r="S7752" s="35">
        <v>2</v>
      </c>
      <c r="T7752" s="22">
        <v>2</v>
      </c>
      <c r="U7752" s="20" t="s">
        <v>62</v>
      </c>
      <c r="V7752" s="20">
        <v>45938</v>
      </c>
      <c r="W7752" s="21">
        <v>10</v>
      </c>
      <c r="X7752" s="20">
        <v>45945</v>
      </c>
      <c r="Y7752" s="20">
        <v>45943</v>
      </c>
      <c r="Z7752" s="48">
        <v>10</v>
      </c>
      <c r="AA7752">
        <v>2025</v>
      </c>
      <c r="AB7752" s="45">
        <v>49318</v>
      </c>
      <c r="AC7752" s="45">
        <v>49318</v>
      </c>
      <c r="AK7752" s="10"/>
    </row>
    <row r="7753" spans="1:37">
      <c r="A7753" t="s">
        <v>45</v>
      </c>
      <c r="B7753" t="s">
        <v>46</v>
      </c>
      <c r="C7753" t="s">
        <v>47</v>
      </c>
      <c r="D7753" t="s">
        <v>8169</v>
      </c>
      <c r="E7753" t="s">
        <v>88</v>
      </c>
      <c r="F7753" t="s">
        <v>79</v>
      </c>
      <c r="G7753" t="s">
        <v>51</v>
      </c>
      <c r="H7753" s="20" t="s">
        <v>52</v>
      </c>
      <c r="I7753" t="s">
        <v>53</v>
      </c>
      <c r="J7753" t="s">
        <v>54</v>
      </c>
      <c r="K7753">
        <v>3</v>
      </c>
      <c r="L7753" t="s">
        <v>55</v>
      </c>
      <c r="M7753" t="s">
        <v>77</v>
      </c>
      <c r="N7753" t="s">
        <v>89</v>
      </c>
      <c r="O7753" s="21" t="s">
        <v>58</v>
      </c>
      <c r="P7753" s="21" t="s">
        <v>119</v>
      </c>
      <c r="Q7753" s="20" t="s">
        <v>728</v>
      </c>
      <c r="R7753" s="21" t="s">
        <v>729</v>
      </c>
      <c r="S7753" s="35">
        <v>1</v>
      </c>
      <c r="T7753" s="22">
        <v>1</v>
      </c>
      <c r="U7753" s="20" t="s">
        <v>62</v>
      </c>
      <c r="V7753" s="20">
        <v>45938</v>
      </c>
      <c r="W7753" s="21">
        <v>10</v>
      </c>
      <c r="X7753" s="20">
        <v>45946</v>
      </c>
      <c r="Y7753" s="20">
        <v>45943</v>
      </c>
      <c r="Z7753" s="48">
        <v>10</v>
      </c>
      <c r="AA7753">
        <v>2025</v>
      </c>
      <c r="AB7753" s="45">
        <v>74995</v>
      </c>
      <c r="AC7753" s="45">
        <v>74995</v>
      </c>
      <c r="AK7753" s="10"/>
    </row>
    <row r="7754" spans="1:37">
      <c r="A7754" t="s">
        <v>45</v>
      </c>
      <c r="B7754" t="s">
        <v>46</v>
      </c>
      <c r="C7754" t="s">
        <v>47</v>
      </c>
      <c r="D7754" t="s">
        <v>8170</v>
      </c>
      <c r="E7754" t="s">
        <v>88</v>
      </c>
      <c r="F7754" t="s">
        <v>79</v>
      </c>
      <c r="G7754" t="s">
        <v>51</v>
      </c>
      <c r="H7754" s="20" t="s">
        <v>52</v>
      </c>
      <c r="I7754" t="s">
        <v>53</v>
      </c>
      <c r="J7754" t="s">
        <v>54</v>
      </c>
      <c r="K7754">
        <v>3</v>
      </c>
      <c r="L7754" t="s">
        <v>55</v>
      </c>
      <c r="M7754" t="s">
        <v>56</v>
      </c>
      <c r="N7754" t="s">
        <v>57</v>
      </c>
      <c r="O7754" s="21" t="s">
        <v>58</v>
      </c>
      <c r="P7754" s="21" t="s">
        <v>64</v>
      </c>
      <c r="Q7754" s="20" t="s">
        <v>1476</v>
      </c>
      <c r="R7754" s="21" t="s">
        <v>1477</v>
      </c>
      <c r="S7754" s="35">
        <v>1</v>
      </c>
      <c r="T7754" s="22">
        <v>1</v>
      </c>
      <c r="U7754" s="20" t="s">
        <v>62</v>
      </c>
      <c r="V7754" s="20">
        <v>45938</v>
      </c>
      <c r="W7754" s="21">
        <v>10</v>
      </c>
      <c r="X7754" s="20">
        <v>45952</v>
      </c>
      <c r="Y7754" s="20">
        <v>45951</v>
      </c>
      <c r="Z7754" s="48">
        <v>10</v>
      </c>
      <c r="AA7754">
        <v>2025</v>
      </c>
      <c r="AB7754" s="45">
        <v>45324</v>
      </c>
      <c r="AC7754" s="45">
        <v>45324</v>
      </c>
      <c r="AK7754" s="10"/>
    </row>
    <row r="7755" spans="1:37">
      <c r="A7755" t="s">
        <v>45</v>
      </c>
      <c r="B7755" t="s">
        <v>46</v>
      </c>
      <c r="C7755" t="s">
        <v>47</v>
      </c>
      <c r="D7755" t="s">
        <v>8171</v>
      </c>
      <c r="E7755" t="s">
        <v>88</v>
      </c>
      <c r="F7755" t="s">
        <v>79</v>
      </c>
      <c r="G7755" t="s">
        <v>51</v>
      </c>
      <c r="H7755" s="20" t="s">
        <v>52</v>
      </c>
      <c r="I7755" t="s">
        <v>53</v>
      </c>
      <c r="J7755" t="s">
        <v>54</v>
      </c>
      <c r="K7755">
        <v>3</v>
      </c>
      <c r="L7755" t="s">
        <v>55</v>
      </c>
      <c r="M7755" t="s">
        <v>56</v>
      </c>
      <c r="N7755" t="s">
        <v>57</v>
      </c>
      <c r="O7755" s="21" t="s">
        <v>58</v>
      </c>
      <c r="P7755" s="21" t="s">
        <v>522</v>
      </c>
      <c r="Q7755" s="20" t="s">
        <v>523</v>
      </c>
      <c r="R7755" s="21" t="s">
        <v>524</v>
      </c>
      <c r="S7755" s="35">
        <v>1</v>
      </c>
      <c r="T7755" s="22">
        <v>1</v>
      </c>
      <c r="U7755" s="20" t="s">
        <v>62</v>
      </c>
      <c r="V7755" s="20">
        <v>45938</v>
      </c>
      <c r="W7755" s="21">
        <v>10</v>
      </c>
      <c r="X7755" s="20">
        <v>45953</v>
      </c>
      <c r="Y7755" s="20">
        <v>45951</v>
      </c>
      <c r="Z7755" s="48">
        <v>10</v>
      </c>
      <c r="AA7755">
        <v>2025</v>
      </c>
      <c r="AB7755" s="45">
        <v>31994</v>
      </c>
      <c r="AC7755" s="45">
        <v>31994</v>
      </c>
      <c r="AK7755" s="10"/>
    </row>
    <row r="7756" spans="1:37">
      <c r="A7756" t="s">
        <v>45</v>
      </c>
      <c r="B7756" t="s">
        <v>46</v>
      </c>
      <c r="C7756" t="s">
        <v>47</v>
      </c>
      <c r="D7756" t="s">
        <v>8172</v>
      </c>
      <c r="E7756" t="s">
        <v>88</v>
      </c>
      <c r="F7756" t="s">
        <v>79</v>
      </c>
      <c r="G7756" t="s">
        <v>51</v>
      </c>
      <c r="H7756" s="20" t="s">
        <v>52</v>
      </c>
      <c r="I7756" t="s">
        <v>53</v>
      </c>
      <c r="J7756" t="s">
        <v>54</v>
      </c>
      <c r="K7756">
        <v>3</v>
      </c>
      <c r="L7756" t="s">
        <v>55</v>
      </c>
      <c r="M7756" t="s">
        <v>77</v>
      </c>
      <c r="N7756" t="s">
        <v>89</v>
      </c>
      <c r="O7756" s="21" t="s">
        <v>58</v>
      </c>
      <c r="P7756" s="21" t="s">
        <v>90</v>
      </c>
      <c r="Q7756" s="20" t="s">
        <v>1025</v>
      </c>
      <c r="R7756" s="21" t="s">
        <v>1026</v>
      </c>
      <c r="S7756" s="35">
        <v>1</v>
      </c>
      <c r="T7756" s="22">
        <v>1</v>
      </c>
      <c r="U7756" s="20" t="s">
        <v>62</v>
      </c>
      <c r="V7756" s="20">
        <v>45938</v>
      </c>
      <c r="W7756" s="21">
        <v>10</v>
      </c>
      <c r="X7756" s="20">
        <v>45952</v>
      </c>
      <c r="Y7756" s="20">
        <v>45951</v>
      </c>
      <c r="Z7756" s="48">
        <v>10</v>
      </c>
      <c r="AA7756">
        <v>2025</v>
      </c>
      <c r="AB7756" s="45">
        <v>103563</v>
      </c>
      <c r="AC7756" s="45">
        <v>103563</v>
      </c>
      <c r="AK7756" s="10"/>
    </row>
    <row r="7757" spans="1:37">
      <c r="A7757" t="s">
        <v>45</v>
      </c>
      <c r="B7757" t="s">
        <v>46</v>
      </c>
      <c r="C7757" t="s">
        <v>47</v>
      </c>
      <c r="D7757" t="s">
        <v>8173</v>
      </c>
      <c r="E7757" t="s">
        <v>88</v>
      </c>
      <c r="F7757" t="s">
        <v>79</v>
      </c>
      <c r="G7757" t="s">
        <v>51</v>
      </c>
      <c r="H7757" s="20" t="s">
        <v>52</v>
      </c>
      <c r="I7757" t="s">
        <v>53</v>
      </c>
      <c r="J7757" t="s">
        <v>54</v>
      </c>
      <c r="K7757">
        <v>3</v>
      </c>
      <c r="L7757" t="s">
        <v>55</v>
      </c>
      <c r="M7757" t="s">
        <v>77</v>
      </c>
      <c r="N7757" t="s">
        <v>89</v>
      </c>
      <c r="O7757" s="21" t="s">
        <v>58</v>
      </c>
      <c r="P7757" s="21" t="s">
        <v>303</v>
      </c>
      <c r="Q7757" s="20" t="s">
        <v>4142</v>
      </c>
      <c r="R7757" s="21" t="s">
        <v>4143</v>
      </c>
      <c r="S7757" s="35">
        <v>1</v>
      </c>
      <c r="T7757" s="22">
        <v>1</v>
      </c>
      <c r="U7757" s="20" t="s">
        <v>62</v>
      </c>
      <c r="V7757" s="20">
        <v>45938</v>
      </c>
      <c r="W7757" s="21">
        <v>10</v>
      </c>
      <c r="X7757" s="20">
        <v>45954</v>
      </c>
      <c r="Y7757" s="20">
        <v>45952</v>
      </c>
      <c r="Z7757" s="48">
        <v>10</v>
      </c>
      <c r="AA7757">
        <v>2025</v>
      </c>
      <c r="AB7757" s="45">
        <v>60708</v>
      </c>
      <c r="AC7757" s="45">
        <v>60708</v>
      </c>
      <c r="AK7757" s="10"/>
    </row>
    <row r="7758" spans="1:37">
      <c r="A7758" t="s">
        <v>45</v>
      </c>
      <c r="B7758" t="s">
        <v>46</v>
      </c>
      <c r="C7758" t="s">
        <v>47</v>
      </c>
      <c r="D7758" t="s">
        <v>8174</v>
      </c>
      <c r="E7758" t="s">
        <v>88</v>
      </c>
      <c r="F7758" t="s">
        <v>79</v>
      </c>
      <c r="G7758" t="s">
        <v>51</v>
      </c>
      <c r="H7758" s="20" t="s">
        <v>52</v>
      </c>
      <c r="I7758" t="s">
        <v>53</v>
      </c>
      <c r="J7758" t="s">
        <v>54</v>
      </c>
      <c r="K7758">
        <v>3</v>
      </c>
      <c r="L7758" t="s">
        <v>55</v>
      </c>
      <c r="M7758" t="s">
        <v>56</v>
      </c>
      <c r="N7758" t="s">
        <v>57</v>
      </c>
      <c r="O7758" s="21" t="s">
        <v>58</v>
      </c>
      <c r="P7758" s="21" t="s">
        <v>64</v>
      </c>
      <c r="Q7758" s="20" t="s">
        <v>1691</v>
      </c>
      <c r="R7758" s="21" t="s">
        <v>1692</v>
      </c>
      <c r="S7758" s="35">
        <v>1</v>
      </c>
      <c r="T7758" s="22">
        <v>1</v>
      </c>
      <c r="U7758" s="20" t="s">
        <v>62</v>
      </c>
      <c r="V7758" s="20">
        <v>45938</v>
      </c>
      <c r="W7758" s="21">
        <v>10</v>
      </c>
      <c r="X7758" s="20">
        <v>45952</v>
      </c>
      <c r="Y7758" s="20">
        <v>45947</v>
      </c>
      <c r="Z7758" s="48">
        <v>10</v>
      </c>
      <c r="AA7758">
        <v>2025</v>
      </c>
      <c r="AB7758" s="45">
        <v>103559</v>
      </c>
      <c r="AC7758" s="45">
        <v>103559</v>
      </c>
      <c r="AK7758" s="10"/>
    </row>
    <row r="7759" spans="1:37">
      <c r="A7759" t="s">
        <v>45</v>
      </c>
      <c r="B7759" t="s">
        <v>46</v>
      </c>
      <c r="C7759" t="s">
        <v>47</v>
      </c>
      <c r="D7759" t="s">
        <v>8175</v>
      </c>
      <c r="E7759" t="s">
        <v>88</v>
      </c>
      <c r="F7759" t="s">
        <v>79</v>
      </c>
      <c r="G7759" t="s">
        <v>51</v>
      </c>
      <c r="H7759" s="20" t="s">
        <v>52</v>
      </c>
      <c r="I7759" t="s">
        <v>53</v>
      </c>
      <c r="J7759" t="s">
        <v>54</v>
      </c>
      <c r="K7759">
        <v>3</v>
      </c>
      <c r="L7759" t="s">
        <v>55</v>
      </c>
      <c r="M7759" t="s">
        <v>77</v>
      </c>
      <c r="N7759" t="s">
        <v>89</v>
      </c>
      <c r="O7759" s="21" t="s">
        <v>58</v>
      </c>
      <c r="P7759" s="21" t="s">
        <v>90</v>
      </c>
      <c r="Q7759" s="20" t="s">
        <v>2004</v>
      </c>
      <c r="R7759" s="21" t="s">
        <v>2005</v>
      </c>
      <c r="S7759" s="35">
        <v>1</v>
      </c>
      <c r="T7759" s="22">
        <v>1</v>
      </c>
      <c r="U7759" s="20" t="s">
        <v>62</v>
      </c>
      <c r="V7759" s="20">
        <v>45938</v>
      </c>
      <c r="W7759" s="21">
        <v>10</v>
      </c>
      <c r="X7759" s="20">
        <v>45952</v>
      </c>
      <c r="Y7759" s="20">
        <v>45947</v>
      </c>
      <c r="Z7759" s="48">
        <v>10</v>
      </c>
      <c r="AA7759">
        <v>2025</v>
      </c>
      <c r="AB7759" s="45">
        <v>103563</v>
      </c>
      <c r="AC7759" s="45">
        <v>103563</v>
      </c>
      <c r="AK7759" s="10"/>
    </row>
    <row r="7760" spans="1:37">
      <c r="A7760" t="s">
        <v>45</v>
      </c>
      <c r="B7760" t="s">
        <v>46</v>
      </c>
      <c r="C7760" t="s">
        <v>47</v>
      </c>
      <c r="D7760" t="s">
        <v>8176</v>
      </c>
      <c r="E7760" t="s">
        <v>88</v>
      </c>
      <c r="F7760" t="s">
        <v>79</v>
      </c>
      <c r="G7760" t="s">
        <v>51</v>
      </c>
      <c r="H7760" s="20" t="s">
        <v>52</v>
      </c>
      <c r="I7760" t="s">
        <v>53</v>
      </c>
      <c r="J7760" t="s">
        <v>54</v>
      </c>
      <c r="K7760">
        <v>3</v>
      </c>
      <c r="L7760" t="s">
        <v>55</v>
      </c>
      <c r="M7760" t="s">
        <v>77</v>
      </c>
      <c r="N7760" t="s">
        <v>89</v>
      </c>
      <c r="O7760" s="21" t="s">
        <v>58</v>
      </c>
      <c r="P7760" s="21" t="s">
        <v>150</v>
      </c>
      <c r="Q7760" s="20" t="s">
        <v>244</v>
      </c>
      <c r="R7760" s="21" t="s">
        <v>245</v>
      </c>
      <c r="S7760" s="35">
        <v>1</v>
      </c>
      <c r="T7760" s="22">
        <v>1</v>
      </c>
      <c r="U7760" s="20" t="s">
        <v>62</v>
      </c>
      <c r="V7760" s="20">
        <v>45938</v>
      </c>
      <c r="W7760" s="21">
        <v>10</v>
      </c>
      <c r="X7760" s="20">
        <v>45953</v>
      </c>
      <c r="Y7760" s="20">
        <v>45951</v>
      </c>
      <c r="Z7760" s="48">
        <v>10</v>
      </c>
      <c r="AA7760">
        <v>2025</v>
      </c>
      <c r="AB7760" s="45">
        <v>99995</v>
      </c>
      <c r="AC7760" s="45">
        <v>99995</v>
      </c>
      <c r="AK7760" s="10"/>
    </row>
    <row r="7761" spans="1:37">
      <c r="A7761" t="s">
        <v>45</v>
      </c>
      <c r="B7761" t="s">
        <v>46</v>
      </c>
      <c r="C7761" t="s">
        <v>47</v>
      </c>
      <c r="D7761" t="s">
        <v>8177</v>
      </c>
      <c r="E7761" t="s">
        <v>88</v>
      </c>
      <c r="F7761" t="s">
        <v>79</v>
      </c>
      <c r="G7761" t="s">
        <v>51</v>
      </c>
      <c r="H7761" s="20" t="s">
        <v>52</v>
      </c>
      <c r="I7761" t="s">
        <v>53</v>
      </c>
      <c r="J7761" t="s">
        <v>54</v>
      </c>
      <c r="K7761">
        <v>3</v>
      </c>
      <c r="L7761" t="s">
        <v>55</v>
      </c>
      <c r="M7761" t="s">
        <v>56</v>
      </c>
      <c r="N7761" t="s">
        <v>57</v>
      </c>
      <c r="O7761" s="21" t="s">
        <v>58</v>
      </c>
      <c r="P7761" s="21" t="s">
        <v>207</v>
      </c>
      <c r="Q7761" s="20" t="s">
        <v>257</v>
      </c>
      <c r="R7761" s="21" t="s">
        <v>258</v>
      </c>
      <c r="S7761" s="35">
        <v>1</v>
      </c>
      <c r="T7761" s="22">
        <v>1</v>
      </c>
      <c r="U7761" s="20" t="s">
        <v>62</v>
      </c>
      <c r="V7761" s="20">
        <v>45938</v>
      </c>
      <c r="W7761" s="21">
        <v>10</v>
      </c>
      <c r="X7761" s="20">
        <v>45959</v>
      </c>
      <c r="Y7761" s="20">
        <v>45945</v>
      </c>
      <c r="Z7761" s="48">
        <v>10</v>
      </c>
      <c r="AA7761">
        <v>2025</v>
      </c>
      <c r="AB7761" s="45">
        <v>56658</v>
      </c>
      <c r="AC7761" s="45">
        <v>56658</v>
      </c>
      <c r="AK7761" s="10"/>
    </row>
    <row r="7762" spans="1:37">
      <c r="A7762" t="s">
        <v>45</v>
      </c>
      <c r="B7762" t="s">
        <v>46</v>
      </c>
      <c r="C7762" t="s">
        <v>47</v>
      </c>
      <c r="D7762" t="s">
        <v>8178</v>
      </c>
      <c r="E7762" t="s">
        <v>88</v>
      </c>
      <c r="F7762" t="s">
        <v>79</v>
      </c>
      <c r="G7762" t="s">
        <v>51</v>
      </c>
      <c r="H7762" s="20" t="s">
        <v>52</v>
      </c>
      <c r="I7762" t="s">
        <v>53</v>
      </c>
      <c r="J7762" t="s">
        <v>54</v>
      </c>
      <c r="K7762">
        <v>3</v>
      </c>
      <c r="L7762" t="s">
        <v>55</v>
      </c>
      <c r="M7762" t="s">
        <v>56</v>
      </c>
      <c r="N7762" t="s">
        <v>57</v>
      </c>
      <c r="O7762" s="21" t="s">
        <v>58</v>
      </c>
      <c r="P7762" s="21" t="s">
        <v>207</v>
      </c>
      <c r="Q7762" s="20" t="s">
        <v>2613</v>
      </c>
      <c r="R7762" s="21" t="s">
        <v>2614</v>
      </c>
      <c r="S7762" s="35">
        <v>2</v>
      </c>
      <c r="T7762" s="22">
        <v>2</v>
      </c>
      <c r="U7762" s="20" t="s">
        <v>62</v>
      </c>
      <c r="V7762" s="20">
        <v>45938</v>
      </c>
      <c r="W7762" s="21">
        <v>10</v>
      </c>
      <c r="X7762" s="20">
        <v>45959</v>
      </c>
      <c r="Y7762" s="20">
        <v>45945</v>
      </c>
      <c r="Z7762" s="48">
        <v>10</v>
      </c>
      <c r="AA7762">
        <v>2025</v>
      </c>
      <c r="AB7762" s="45">
        <v>93321</v>
      </c>
      <c r="AC7762" s="45">
        <v>93321</v>
      </c>
      <c r="AK7762" s="10"/>
    </row>
    <row r="7763" spans="1:37">
      <c r="A7763" t="s">
        <v>45</v>
      </c>
      <c r="B7763" t="s">
        <v>46</v>
      </c>
      <c r="C7763" t="s">
        <v>47</v>
      </c>
      <c r="D7763" t="s">
        <v>8179</v>
      </c>
      <c r="E7763" t="s">
        <v>88</v>
      </c>
      <c r="F7763" t="s">
        <v>79</v>
      </c>
      <c r="G7763" t="s">
        <v>51</v>
      </c>
      <c r="H7763" s="20" t="s">
        <v>52</v>
      </c>
      <c r="I7763" t="s">
        <v>53</v>
      </c>
      <c r="J7763" t="s">
        <v>54</v>
      </c>
      <c r="K7763">
        <v>3</v>
      </c>
      <c r="L7763" t="s">
        <v>55</v>
      </c>
      <c r="M7763" t="s">
        <v>56</v>
      </c>
      <c r="N7763" t="s">
        <v>57</v>
      </c>
      <c r="O7763" s="21" t="s">
        <v>58</v>
      </c>
      <c r="P7763" s="21" t="s">
        <v>207</v>
      </c>
      <c r="Q7763" s="20" t="s">
        <v>2322</v>
      </c>
      <c r="R7763" s="21" t="s">
        <v>2323</v>
      </c>
      <c r="S7763" s="35">
        <v>2</v>
      </c>
      <c r="T7763" s="22">
        <v>2</v>
      </c>
      <c r="U7763" s="20" t="s">
        <v>62</v>
      </c>
      <c r="V7763" s="20">
        <v>45938</v>
      </c>
      <c r="W7763" s="21">
        <v>10</v>
      </c>
      <c r="X7763" s="20">
        <v>45959</v>
      </c>
      <c r="Y7763" s="20">
        <v>45945</v>
      </c>
      <c r="Z7763" s="48">
        <v>10</v>
      </c>
      <c r="AA7763">
        <v>2025</v>
      </c>
      <c r="AB7763" s="45">
        <v>192851</v>
      </c>
      <c r="AC7763" s="45">
        <v>192851</v>
      </c>
      <c r="AK7763" s="10"/>
    </row>
    <row r="7764" spans="1:37">
      <c r="A7764" t="s">
        <v>45</v>
      </c>
      <c r="B7764" t="s">
        <v>46</v>
      </c>
      <c r="C7764" t="s">
        <v>47</v>
      </c>
      <c r="D7764" t="s">
        <v>8180</v>
      </c>
      <c r="E7764" t="s">
        <v>88</v>
      </c>
      <c r="F7764" t="s">
        <v>79</v>
      </c>
      <c r="G7764" t="s">
        <v>51</v>
      </c>
      <c r="H7764" s="20" t="s">
        <v>52</v>
      </c>
      <c r="I7764" t="s">
        <v>53</v>
      </c>
      <c r="J7764" t="s">
        <v>54</v>
      </c>
      <c r="K7764">
        <v>3</v>
      </c>
      <c r="L7764" t="s">
        <v>55</v>
      </c>
      <c r="M7764" t="s">
        <v>56</v>
      </c>
      <c r="N7764" t="s">
        <v>57</v>
      </c>
      <c r="O7764" s="21" t="s">
        <v>58</v>
      </c>
      <c r="P7764" s="21" t="s">
        <v>207</v>
      </c>
      <c r="Q7764" s="20" t="s">
        <v>2613</v>
      </c>
      <c r="R7764" s="21" t="s">
        <v>2614</v>
      </c>
      <c r="S7764" s="35">
        <v>1</v>
      </c>
      <c r="T7764" s="22">
        <v>1</v>
      </c>
      <c r="U7764" s="20" t="s">
        <v>62</v>
      </c>
      <c r="V7764" s="20">
        <v>45938</v>
      </c>
      <c r="W7764" s="21">
        <v>10</v>
      </c>
      <c r="X7764" s="20">
        <v>45960</v>
      </c>
      <c r="Y7764" s="20">
        <v>45954</v>
      </c>
      <c r="Z7764" s="48">
        <v>10</v>
      </c>
      <c r="AA7764">
        <v>2025</v>
      </c>
      <c r="AB7764" s="45">
        <v>46660</v>
      </c>
      <c r="AC7764" s="45">
        <v>46660</v>
      </c>
      <c r="AK7764" s="10"/>
    </row>
    <row r="7765" spans="1:37">
      <c r="A7765" t="s">
        <v>45</v>
      </c>
      <c r="B7765" t="s">
        <v>46</v>
      </c>
      <c r="C7765" t="s">
        <v>47</v>
      </c>
      <c r="D7765" t="s">
        <v>8181</v>
      </c>
      <c r="E7765" t="s">
        <v>88</v>
      </c>
      <c r="F7765" t="s">
        <v>79</v>
      </c>
      <c r="G7765" t="s">
        <v>51</v>
      </c>
      <c r="H7765" s="20" t="s">
        <v>52</v>
      </c>
      <c r="I7765" t="s">
        <v>53</v>
      </c>
      <c r="J7765" t="s">
        <v>54</v>
      </c>
      <c r="K7765">
        <v>3</v>
      </c>
      <c r="L7765" t="s">
        <v>55</v>
      </c>
      <c r="M7765" t="s">
        <v>77</v>
      </c>
      <c r="N7765" t="s">
        <v>89</v>
      </c>
      <c r="O7765" s="21" t="s">
        <v>58</v>
      </c>
      <c r="P7765" s="21" t="s">
        <v>119</v>
      </c>
      <c r="Q7765" s="20" t="s">
        <v>120</v>
      </c>
      <c r="R7765" s="21" t="s">
        <v>121</v>
      </c>
      <c r="S7765" s="35">
        <v>1</v>
      </c>
      <c r="T7765" s="22">
        <v>1</v>
      </c>
      <c r="U7765" s="20" t="s">
        <v>62</v>
      </c>
      <c r="V7765" s="20">
        <v>45938</v>
      </c>
      <c r="W7765" s="21">
        <v>10</v>
      </c>
      <c r="X7765" s="20">
        <v>45953</v>
      </c>
      <c r="Y7765" s="20">
        <v>45951</v>
      </c>
      <c r="Z7765" s="48">
        <v>10</v>
      </c>
      <c r="AA7765">
        <v>2025</v>
      </c>
      <c r="AB7765" s="45">
        <v>85701</v>
      </c>
      <c r="AC7765" s="45">
        <v>85701</v>
      </c>
      <c r="AK7765" s="10"/>
    </row>
    <row r="7766" spans="1:37">
      <c r="A7766" t="s">
        <v>45</v>
      </c>
      <c r="B7766" t="s">
        <v>46</v>
      </c>
      <c r="C7766" t="s">
        <v>47</v>
      </c>
      <c r="D7766" t="s">
        <v>8182</v>
      </c>
      <c r="E7766" t="s">
        <v>88</v>
      </c>
      <c r="F7766" t="s">
        <v>79</v>
      </c>
      <c r="G7766" t="s">
        <v>51</v>
      </c>
      <c r="H7766" s="20" t="s">
        <v>52</v>
      </c>
      <c r="I7766" t="s">
        <v>53</v>
      </c>
      <c r="J7766" t="s">
        <v>54</v>
      </c>
      <c r="K7766">
        <v>3</v>
      </c>
      <c r="L7766" t="s">
        <v>55</v>
      </c>
      <c r="M7766" t="s">
        <v>77</v>
      </c>
      <c r="N7766" t="s">
        <v>89</v>
      </c>
      <c r="O7766" s="21" t="s">
        <v>58</v>
      </c>
      <c r="P7766" s="21" t="s">
        <v>119</v>
      </c>
      <c r="Q7766" s="20" t="s">
        <v>264</v>
      </c>
      <c r="R7766" s="21" t="s">
        <v>265</v>
      </c>
      <c r="S7766" s="35">
        <v>1</v>
      </c>
      <c r="T7766" s="22">
        <v>1</v>
      </c>
      <c r="U7766" s="20" t="s">
        <v>62</v>
      </c>
      <c r="V7766" s="20">
        <v>45938</v>
      </c>
      <c r="W7766" s="21">
        <v>10</v>
      </c>
      <c r="X7766" s="20">
        <v>45953</v>
      </c>
      <c r="Y7766" s="20">
        <v>45947</v>
      </c>
      <c r="Z7766" s="48">
        <v>10</v>
      </c>
      <c r="AA7766">
        <v>2025</v>
      </c>
      <c r="AB7766" s="45">
        <v>69992</v>
      </c>
      <c r="AC7766" s="45">
        <v>69992</v>
      </c>
      <c r="AK7766" s="10"/>
    </row>
    <row r="7767" spans="1:37">
      <c r="A7767" t="s">
        <v>45</v>
      </c>
      <c r="B7767" t="s">
        <v>46</v>
      </c>
      <c r="C7767" t="s">
        <v>47</v>
      </c>
      <c r="D7767" t="s">
        <v>8183</v>
      </c>
      <c r="E7767" t="s">
        <v>88</v>
      </c>
      <c r="F7767" t="s">
        <v>79</v>
      </c>
      <c r="G7767" t="s">
        <v>51</v>
      </c>
      <c r="H7767" s="20" t="s">
        <v>58</v>
      </c>
      <c r="I7767" t="s">
        <v>53</v>
      </c>
      <c r="J7767" t="s">
        <v>54</v>
      </c>
      <c r="K7767">
        <v>3</v>
      </c>
      <c r="L7767" t="s">
        <v>55</v>
      </c>
      <c r="M7767" t="s">
        <v>56</v>
      </c>
      <c r="N7767" t="s">
        <v>57</v>
      </c>
      <c r="O7767" s="21" t="s">
        <v>58</v>
      </c>
      <c r="P7767" s="21" t="s">
        <v>207</v>
      </c>
      <c r="Q7767" s="20" t="s">
        <v>950</v>
      </c>
      <c r="R7767" s="21" t="s">
        <v>951</v>
      </c>
      <c r="S7767" s="35">
        <v>1</v>
      </c>
      <c r="T7767" s="22">
        <v>0</v>
      </c>
      <c r="U7767" s="20" t="s">
        <v>62</v>
      </c>
      <c r="V7767" s="20">
        <v>45938</v>
      </c>
      <c r="W7767" s="21">
        <v>10</v>
      </c>
      <c r="X7767" s="20">
        <v>45952</v>
      </c>
      <c r="Z7767" s="48">
        <v>10</v>
      </c>
      <c r="AA7767">
        <v>2025</v>
      </c>
      <c r="AB7767" s="45">
        <v>62853</v>
      </c>
      <c r="AC7767" s="45">
        <v>0</v>
      </c>
      <c r="AK7767" s="10"/>
    </row>
    <row r="7768" spans="1:37">
      <c r="A7768" t="s">
        <v>45</v>
      </c>
      <c r="B7768" t="s">
        <v>46</v>
      </c>
      <c r="C7768" t="s">
        <v>47</v>
      </c>
      <c r="D7768" t="s">
        <v>8184</v>
      </c>
      <c r="E7768" t="s">
        <v>88</v>
      </c>
      <c r="F7768" t="s">
        <v>79</v>
      </c>
      <c r="G7768" t="s">
        <v>51</v>
      </c>
      <c r="H7768" s="20" t="s">
        <v>52</v>
      </c>
      <c r="I7768" t="s">
        <v>53</v>
      </c>
      <c r="J7768" t="s">
        <v>54</v>
      </c>
      <c r="K7768">
        <v>3</v>
      </c>
      <c r="L7768" t="s">
        <v>55</v>
      </c>
      <c r="M7768" t="s">
        <v>56</v>
      </c>
      <c r="N7768" t="s">
        <v>57</v>
      </c>
      <c r="O7768" s="21" t="s">
        <v>58</v>
      </c>
      <c r="P7768" s="21" t="s">
        <v>64</v>
      </c>
      <c r="Q7768" s="20" t="s">
        <v>596</v>
      </c>
      <c r="R7768" s="21" t="s">
        <v>597</v>
      </c>
      <c r="S7768" s="35">
        <v>1</v>
      </c>
      <c r="T7768" s="22">
        <v>1</v>
      </c>
      <c r="U7768" s="20" t="s">
        <v>62</v>
      </c>
      <c r="V7768" s="20">
        <v>45938</v>
      </c>
      <c r="W7768" s="21">
        <v>10</v>
      </c>
      <c r="X7768" s="20">
        <v>45953</v>
      </c>
      <c r="Y7768" s="20">
        <v>45951</v>
      </c>
      <c r="Z7768" s="48">
        <v>10</v>
      </c>
      <c r="AA7768">
        <v>2025</v>
      </c>
      <c r="AB7768" s="45">
        <v>107135</v>
      </c>
      <c r="AC7768" s="45">
        <v>107135</v>
      </c>
      <c r="AK7768" s="10"/>
    </row>
    <row r="7769" spans="1:37">
      <c r="A7769" t="s">
        <v>45</v>
      </c>
      <c r="B7769" t="s">
        <v>46</v>
      </c>
      <c r="C7769" t="s">
        <v>47</v>
      </c>
      <c r="D7769" t="s">
        <v>8185</v>
      </c>
      <c r="E7769" t="s">
        <v>88</v>
      </c>
      <c r="F7769" t="s">
        <v>79</v>
      </c>
      <c r="G7769" t="s">
        <v>51</v>
      </c>
      <c r="H7769" s="20" t="s">
        <v>52</v>
      </c>
      <c r="I7769" t="s">
        <v>53</v>
      </c>
      <c r="J7769" t="s">
        <v>54</v>
      </c>
      <c r="K7769">
        <v>3</v>
      </c>
      <c r="L7769" t="s">
        <v>55</v>
      </c>
      <c r="M7769" t="s">
        <v>56</v>
      </c>
      <c r="N7769" t="s">
        <v>57</v>
      </c>
      <c r="O7769" s="21" t="s">
        <v>58</v>
      </c>
      <c r="P7769" s="21" t="s">
        <v>207</v>
      </c>
      <c r="Q7769" s="20" t="s">
        <v>2613</v>
      </c>
      <c r="R7769" s="21" t="s">
        <v>2614</v>
      </c>
      <c r="S7769" s="35">
        <v>1</v>
      </c>
      <c r="T7769" s="22">
        <v>1</v>
      </c>
      <c r="U7769" s="20" t="s">
        <v>62</v>
      </c>
      <c r="V7769" s="20">
        <v>45938</v>
      </c>
      <c r="W7769" s="21">
        <v>10</v>
      </c>
      <c r="X7769" s="20">
        <v>45952</v>
      </c>
      <c r="Y7769" s="20">
        <v>45947</v>
      </c>
      <c r="Z7769" s="48">
        <v>10</v>
      </c>
      <c r="AA7769">
        <v>2025</v>
      </c>
      <c r="AB7769" s="45">
        <v>46660</v>
      </c>
      <c r="AC7769" s="45">
        <v>46660</v>
      </c>
      <c r="AK7769" s="10"/>
    </row>
    <row r="7770" spans="1:37">
      <c r="A7770" t="s">
        <v>45</v>
      </c>
      <c r="B7770" t="s">
        <v>46</v>
      </c>
      <c r="C7770" t="s">
        <v>47</v>
      </c>
      <c r="D7770" t="s">
        <v>8186</v>
      </c>
      <c r="E7770" t="s">
        <v>88</v>
      </c>
      <c r="F7770" t="s">
        <v>79</v>
      </c>
      <c r="G7770" t="s">
        <v>51</v>
      </c>
      <c r="H7770" s="20" t="s">
        <v>52</v>
      </c>
      <c r="I7770" t="s">
        <v>53</v>
      </c>
      <c r="J7770" t="s">
        <v>54</v>
      </c>
      <c r="K7770">
        <v>3</v>
      </c>
      <c r="L7770" t="s">
        <v>55</v>
      </c>
      <c r="M7770" t="s">
        <v>77</v>
      </c>
      <c r="N7770" t="s">
        <v>89</v>
      </c>
      <c r="O7770" s="21" t="s">
        <v>58</v>
      </c>
      <c r="P7770" s="21" t="s">
        <v>119</v>
      </c>
      <c r="Q7770" s="20" t="s">
        <v>539</v>
      </c>
      <c r="R7770" s="21" t="s">
        <v>540</v>
      </c>
      <c r="S7770" s="35">
        <v>1</v>
      </c>
      <c r="T7770" s="22">
        <v>1</v>
      </c>
      <c r="U7770" s="20" t="s">
        <v>62</v>
      </c>
      <c r="V7770" s="20">
        <v>45938</v>
      </c>
      <c r="W7770" s="21">
        <v>10</v>
      </c>
      <c r="X7770" s="20">
        <v>45952</v>
      </c>
      <c r="Y7770" s="20">
        <v>45947</v>
      </c>
      <c r="Z7770" s="48">
        <v>10</v>
      </c>
      <c r="AA7770">
        <v>2025</v>
      </c>
      <c r="AB7770" s="45">
        <v>109989</v>
      </c>
      <c r="AC7770" s="45">
        <v>109989</v>
      </c>
      <c r="AK7770" s="10"/>
    </row>
    <row r="7771" spans="1:37">
      <c r="A7771" t="s">
        <v>45</v>
      </c>
      <c r="B7771" t="s">
        <v>46</v>
      </c>
      <c r="C7771" t="s">
        <v>47</v>
      </c>
      <c r="D7771" t="s">
        <v>8187</v>
      </c>
      <c r="E7771" t="s">
        <v>88</v>
      </c>
      <c r="F7771" t="s">
        <v>79</v>
      </c>
      <c r="G7771" t="s">
        <v>51</v>
      </c>
      <c r="H7771" s="20" t="s">
        <v>52</v>
      </c>
      <c r="I7771" t="s">
        <v>53</v>
      </c>
      <c r="J7771" t="s">
        <v>54</v>
      </c>
      <c r="K7771">
        <v>3</v>
      </c>
      <c r="L7771" t="s">
        <v>55</v>
      </c>
      <c r="M7771" t="s">
        <v>77</v>
      </c>
      <c r="N7771" t="s">
        <v>89</v>
      </c>
      <c r="O7771" s="21" t="s">
        <v>58</v>
      </c>
      <c r="P7771" s="21" t="s">
        <v>366</v>
      </c>
      <c r="Q7771" s="20" t="s">
        <v>2682</v>
      </c>
      <c r="R7771" s="21" t="s">
        <v>2683</v>
      </c>
      <c r="S7771" s="35">
        <v>1</v>
      </c>
      <c r="T7771" s="22">
        <v>1</v>
      </c>
      <c r="U7771" s="20" t="s">
        <v>62</v>
      </c>
      <c r="V7771" s="20">
        <v>45938</v>
      </c>
      <c r="W7771" s="21">
        <v>10</v>
      </c>
      <c r="X7771" s="20">
        <v>45952</v>
      </c>
      <c r="Y7771" s="20">
        <v>45947</v>
      </c>
      <c r="Z7771" s="48">
        <v>10</v>
      </c>
      <c r="AA7771">
        <v>2025</v>
      </c>
      <c r="AB7771" s="45">
        <v>63325</v>
      </c>
      <c r="AC7771" s="45">
        <v>63325</v>
      </c>
      <c r="AK7771" s="10"/>
    </row>
    <row r="7772" spans="1:37">
      <c r="A7772" t="s">
        <v>45</v>
      </c>
      <c r="B7772" t="s">
        <v>46</v>
      </c>
      <c r="C7772" t="s">
        <v>47</v>
      </c>
      <c r="D7772" t="s">
        <v>8188</v>
      </c>
      <c r="E7772" t="s">
        <v>88</v>
      </c>
      <c r="F7772" t="s">
        <v>79</v>
      </c>
      <c r="G7772" t="s">
        <v>51</v>
      </c>
      <c r="H7772" s="20" t="s">
        <v>52</v>
      </c>
      <c r="I7772" t="s">
        <v>53</v>
      </c>
      <c r="J7772" t="s">
        <v>54</v>
      </c>
      <c r="K7772">
        <v>3</v>
      </c>
      <c r="L7772" t="s">
        <v>55</v>
      </c>
      <c r="M7772" t="s">
        <v>56</v>
      </c>
      <c r="N7772" t="s">
        <v>57</v>
      </c>
      <c r="O7772" s="21" t="s">
        <v>58</v>
      </c>
      <c r="P7772" s="21" t="s">
        <v>64</v>
      </c>
      <c r="Q7772" s="20" t="s">
        <v>410</v>
      </c>
      <c r="R7772" s="21" t="s">
        <v>411</v>
      </c>
      <c r="S7772" s="35">
        <v>1</v>
      </c>
      <c r="T7772" s="22">
        <v>1</v>
      </c>
      <c r="U7772" s="20" t="s">
        <v>62</v>
      </c>
      <c r="V7772" s="20">
        <v>45938</v>
      </c>
      <c r="W7772" s="21">
        <v>10</v>
      </c>
      <c r="X7772" s="20">
        <v>45953</v>
      </c>
      <c r="Y7772" s="20">
        <v>45951</v>
      </c>
      <c r="Z7772" s="48">
        <v>10</v>
      </c>
      <c r="AA7772">
        <v>2025</v>
      </c>
      <c r="AB7772" s="45">
        <v>45324</v>
      </c>
      <c r="AC7772" s="45">
        <v>45324</v>
      </c>
      <c r="AK7772" s="10"/>
    </row>
    <row r="7773" spans="1:37">
      <c r="A7773" t="s">
        <v>45</v>
      </c>
      <c r="B7773" t="s">
        <v>46</v>
      </c>
      <c r="C7773" t="s">
        <v>47</v>
      </c>
      <c r="D7773" t="s">
        <v>8189</v>
      </c>
      <c r="E7773" t="s">
        <v>88</v>
      </c>
      <c r="F7773" t="s">
        <v>79</v>
      </c>
      <c r="G7773" t="s">
        <v>51</v>
      </c>
      <c r="H7773" s="20" t="s">
        <v>52</v>
      </c>
      <c r="I7773" t="s">
        <v>53</v>
      </c>
      <c r="J7773" t="s">
        <v>54</v>
      </c>
      <c r="K7773">
        <v>3</v>
      </c>
      <c r="L7773" t="s">
        <v>55</v>
      </c>
      <c r="M7773" t="s">
        <v>77</v>
      </c>
      <c r="N7773" t="s">
        <v>89</v>
      </c>
      <c r="O7773" s="21" t="s">
        <v>58</v>
      </c>
      <c r="P7773" s="21" t="s">
        <v>150</v>
      </c>
      <c r="Q7773" s="20" t="s">
        <v>8190</v>
      </c>
      <c r="R7773" s="21" t="s">
        <v>8191</v>
      </c>
      <c r="S7773" s="35">
        <v>1</v>
      </c>
      <c r="T7773" s="22">
        <v>1</v>
      </c>
      <c r="U7773" s="20" t="s">
        <v>62</v>
      </c>
      <c r="V7773" s="20">
        <v>45938</v>
      </c>
      <c r="W7773" s="21">
        <v>10</v>
      </c>
      <c r="X7773" s="20">
        <v>45954</v>
      </c>
      <c r="Y7773" s="20">
        <v>45952</v>
      </c>
      <c r="Z7773" s="48">
        <v>10</v>
      </c>
      <c r="AA7773">
        <v>2025</v>
      </c>
      <c r="AB7773" s="45">
        <v>123327</v>
      </c>
      <c r="AC7773" s="45">
        <v>123327</v>
      </c>
      <c r="AK7773" s="10"/>
    </row>
    <row r="7774" spans="1:37">
      <c r="A7774" t="s">
        <v>45</v>
      </c>
      <c r="B7774" t="s">
        <v>46</v>
      </c>
      <c r="C7774" t="s">
        <v>47</v>
      </c>
      <c r="D7774" t="s">
        <v>8192</v>
      </c>
      <c r="E7774" t="s">
        <v>88</v>
      </c>
      <c r="F7774" t="s">
        <v>79</v>
      </c>
      <c r="G7774" t="s">
        <v>51</v>
      </c>
      <c r="H7774" s="20" t="s">
        <v>52</v>
      </c>
      <c r="I7774" t="s">
        <v>53</v>
      </c>
      <c r="J7774" t="s">
        <v>54</v>
      </c>
      <c r="K7774">
        <v>3</v>
      </c>
      <c r="L7774" t="s">
        <v>55</v>
      </c>
      <c r="M7774" t="s">
        <v>77</v>
      </c>
      <c r="N7774" t="s">
        <v>89</v>
      </c>
      <c r="O7774" s="21" t="s">
        <v>58</v>
      </c>
      <c r="P7774" s="21" t="s">
        <v>97</v>
      </c>
      <c r="Q7774" s="20" t="s">
        <v>2440</v>
      </c>
      <c r="R7774" s="21" t="s">
        <v>2441</v>
      </c>
      <c r="S7774" s="35">
        <v>1</v>
      </c>
      <c r="T7774" s="22">
        <v>1</v>
      </c>
      <c r="U7774" s="20" t="s">
        <v>62</v>
      </c>
      <c r="V7774" s="20">
        <v>45938</v>
      </c>
      <c r="W7774" s="21">
        <v>10</v>
      </c>
      <c r="X7774" s="20">
        <v>45953</v>
      </c>
      <c r="Y7774" s="20">
        <v>45951</v>
      </c>
      <c r="Z7774" s="48">
        <v>10</v>
      </c>
      <c r="AA7774">
        <v>2025</v>
      </c>
      <c r="AB7774" s="45">
        <v>30660</v>
      </c>
      <c r="AC7774" s="45">
        <v>30660</v>
      </c>
      <c r="AK7774" s="10"/>
    </row>
    <row r="7775" spans="1:37">
      <c r="A7775" t="s">
        <v>45</v>
      </c>
      <c r="B7775" t="s">
        <v>46</v>
      </c>
      <c r="C7775" t="s">
        <v>47</v>
      </c>
      <c r="D7775" t="s">
        <v>8193</v>
      </c>
      <c r="E7775" t="s">
        <v>88</v>
      </c>
      <c r="F7775" t="s">
        <v>79</v>
      </c>
      <c r="G7775" t="s">
        <v>51</v>
      </c>
      <c r="H7775" s="20" t="s">
        <v>52</v>
      </c>
      <c r="I7775" t="s">
        <v>53</v>
      </c>
      <c r="J7775" t="s">
        <v>54</v>
      </c>
      <c r="K7775">
        <v>3</v>
      </c>
      <c r="L7775" t="s">
        <v>55</v>
      </c>
      <c r="M7775" t="s">
        <v>77</v>
      </c>
      <c r="N7775" t="s">
        <v>89</v>
      </c>
      <c r="O7775" s="21" t="s">
        <v>58</v>
      </c>
      <c r="P7775" s="21" t="s">
        <v>97</v>
      </c>
      <c r="Q7775" s="20" t="s">
        <v>260</v>
      </c>
      <c r="R7775" s="21" t="s">
        <v>261</v>
      </c>
      <c r="S7775" s="35">
        <v>1</v>
      </c>
      <c r="T7775" s="22">
        <v>1</v>
      </c>
      <c r="U7775" s="20" t="s">
        <v>62</v>
      </c>
      <c r="V7775" s="20">
        <v>45938</v>
      </c>
      <c r="W7775" s="21">
        <v>10</v>
      </c>
      <c r="X7775" s="20">
        <v>45952</v>
      </c>
      <c r="Y7775" s="20">
        <v>45947</v>
      </c>
      <c r="Z7775" s="48">
        <v>10</v>
      </c>
      <c r="AA7775">
        <v>2025</v>
      </c>
      <c r="AB7775" s="45">
        <v>43327</v>
      </c>
      <c r="AC7775" s="45">
        <v>43327</v>
      </c>
      <c r="AK7775" s="10"/>
    </row>
    <row r="7776" spans="1:37">
      <c r="A7776" t="s">
        <v>45</v>
      </c>
      <c r="B7776" t="s">
        <v>46</v>
      </c>
      <c r="C7776" t="s">
        <v>47</v>
      </c>
      <c r="D7776" t="s">
        <v>8194</v>
      </c>
      <c r="E7776" t="s">
        <v>88</v>
      </c>
      <c r="F7776" t="s">
        <v>79</v>
      </c>
      <c r="G7776" t="s">
        <v>51</v>
      </c>
      <c r="H7776" s="20" t="s">
        <v>52</v>
      </c>
      <c r="I7776" t="s">
        <v>53</v>
      </c>
      <c r="J7776" t="s">
        <v>54</v>
      </c>
      <c r="K7776">
        <v>3</v>
      </c>
      <c r="L7776" t="s">
        <v>55</v>
      </c>
      <c r="M7776" t="s">
        <v>56</v>
      </c>
      <c r="N7776" t="s">
        <v>57</v>
      </c>
      <c r="O7776" s="21" t="s">
        <v>58</v>
      </c>
      <c r="P7776" s="21" t="s">
        <v>207</v>
      </c>
      <c r="Q7776" s="20" t="s">
        <v>2613</v>
      </c>
      <c r="R7776" s="21" t="s">
        <v>2614</v>
      </c>
      <c r="S7776" s="35">
        <v>1</v>
      </c>
      <c r="T7776" s="22">
        <v>1</v>
      </c>
      <c r="U7776" s="20" t="s">
        <v>62</v>
      </c>
      <c r="V7776" s="20">
        <v>45938</v>
      </c>
      <c r="W7776" s="21">
        <v>10</v>
      </c>
      <c r="X7776" s="20">
        <v>45952</v>
      </c>
      <c r="Y7776" s="20">
        <v>45947</v>
      </c>
      <c r="Z7776" s="48">
        <v>10</v>
      </c>
      <c r="AA7776">
        <v>2025</v>
      </c>
      <c r="AB7776" s="45">
        <v>46660</v>
      </c>
      <c r="AC7776" s="45">
        <v>46660</v>
      </c>
      <c r="AK7776" s="10"/>
    </row>
    <row r="7777" spans="1:37">
      <c r="A7777" t="s">
        <v>45</v>
      </c>
      <c r="B7777" t="s">
        <v>46</v>
      </c>
      <c r="C7777" t="s">
        <v>47</v>
      </c>
      <c r="D7777" t="s">
        <v>8195</v>
      </c>
      <c r="E7777" t="s">
        <v>88</v>
      </c>
      <c r="F7777" t="s">
        <v>79</v>
      </c>
      <c r="G7777" t="s">
        <v>51</v>
      </c>
      <c r="H7777" s="20" t="s">
        <v>52</v>
      </c>
      <c r="I7777" t="s">
        <v>53</v>
      </c>
      <c r="J7777" t="s">
        <v>54</v>
      </c>
      <c r="K7777">
        <v>3</v>
      </c>
      <c r="L7777" t="s">
        <v>55</v>
      </c>
      <c r="M7777" t="s">
        <v>56</v>
      </c>
      <c r="N7777" t="s">
        <v>57</v>
      </c>
      <c r="O7777" s="21" t="s">
        <v>58</v>
      </c>
      <c r="P7777" s="21" t="s">
        <v>207</v>
      </c>
      <c r="Q7777" s="20" t="s">
        <v>2613</v>
      </c>
      <c r="R7777" s="21" t="s">
        <v>2614</v>
      </c>
      <c r="S7777" s="35">
        <v>1</v>
      </c>
      <c r="T7777" s="22">
        <v>1</v>
      </c>
      <c r="U7777" s="20" t="s">
        <v>62</v>
      </c>
      <c r="V7777" s="20">
        <v>45938</v>
      </c>
      <c r="W7777" s="21">
        <v>10</v>
      </c>
      <c r="X7777" s="20">
        <v>45952</v>
      </c>
      <c r="Y7777" s="20">
        <v>45947</v>
      </c>
      <c r="Z7777" s="48">
        <v>10</v>
      </c>
      <c r="AA7777">
        <v>2025</v>
      </c>
      <c r="AB7777" s="45">
        <v>46660</v>
      </c>
      <c r="AC7777" s="45">
        <v>46660</v>
      </c>
      <c r="AK7777" s="10"/>
    </row>
    <row r="7778" spans="1:37">
      <c r="A7778" t="s">
        <v>45</v>
      </c>
      <c r="B7778" t="s">
        <v>46</v>
      </c>
      <c r="C7778" t="s">
        <v>47</v>
      </c>
      <c r="D7778" t="s">
        <v>8196</v>
      </c>
      <c r="E7778" t="s">
        <v>88</v>
      </c>
      <c r="F7778" t="s">
        <v>79</v>
      </c>
      <c r="G7778" t="s">
        <v>51</v>
      </c>
      <c r="H7778" s="20" t="s">
        <v>52</v>
      </c>
      <c r="I7778" t="s">
        <v>53</v>
      </c>
      <c r="J7778" t="s">
        <v>54</v>
      </c>
      <c r="K7778">
        <v>3</v>
      </c>
      <c r="L7778" t="s">
        <v>55</v>
      </c>
      <c r="M7778" t="s">
        <v>56</v>
      </c>
      <c r="N7778" t="s">
        <v>57</v>
      </c>
      <c r="O7778" s="21" t="s">
        <v>58</v>
      </c>
      <c r="P7778" s="21" t="s">
        <v>64</v>
      </c>
      <c r="Q7778" s="20" t="s">
        <v>325</v>
      </c>
      <c r="R7778" s="21" t="s">
        <v>326</v>
      </c>
      <c r="S7778" s="35">
        <v>1</v>
      </c>
      <c r="T7778" s="22">
        <v>1</v>
      </c>
      <c r="U7778" s="20" t="s">
        <v>62</v>
      </c>
      <c r="V7778" s="20">
        <v>45938</v>
      </c>
      <c r="W7778" s="21">
        <v>10</v>
      </c>
      <c r="X7778" s="20">
        <v>45953</v>
      </c>
      <c r="Y7778" s="20">
        <v>45951</v>
      </c>
      <c r="Z7778" s="48">
        <v>10</v>
      </c>
      <c r="AA7778">
        <v>2025</v>
      </c>
      <c r="AB7778" s="45">
        <v>78658</v>
      </c>
      <c r="AC7778" s="45">
        <v>78658</v>
      </c>
      <c r="AK7778" s="10"/>
    </row>
    <row r="7779" spans="1:37">
      <c r="A7779" t="s">
        <v>45</v>
      </c>
      <c r="B7779" t="s">
        <v>46</v>
      </c>
      <c r="C7779" t="s">
        <v>47</v>
      </c>
      <c r="D7779" t="s">
        <v>8197</v>
      </c>
      <c r="E7779" t="s">
        <v>88</v>
      </c>
      <c r="F7779" t="s">
        <v>79</v>
      </c>
      <c r="G7779" t="s">
        <v>51</v>
      </c>
      <c r="H7779" s="20" t="s">
        <v>52</v>
      </c>
      <c r="I7779" t="s">
        <v>53</v>
      </c>
      <c r="J7779" t="s">
        <v>54</v>
      </c>
      <c r="K7779">
        <v>3</v>
      </c>
      <c r="L7779" t="s">
        <v>55</v>
      </c>
      <c r="M7779" t="s">
        <v>77</v>
      </c>
      <c r="N7779" t="s">
        <v>89</v>
      </c>
      <c r="O7779" s="21" t="s">
        <v>58</v>
      </c>
      <c r="P7779" s="21" t="s">
        <v>366</v>
      </c>
      <c r="Q7779" s="20" t="s">
        <v>367</v>
      </c>
      <c r="R7779" s="21" t="s">
        <v>368</v>
      </c>
      <c r="S7779" s="35">
        <v>3</v>
      </c>
      <c r="T7779" s="22">
        <v>3</v>
      </c>
      <c r="U7779" s="20" t="s">
        <v>62</v>
      </c>
      <c r="V7779" s="20">
        <v>45938</v>
      </c>
      <c r="W7779" s="21">
        <v>10</v>
      </c>
      <c r="X7779" s="20">
        <v>45954</v>
      </c>
      <c r="Y7779" s="20">
        <v>45952</v>
      </c>
      <c r="Z7779" s="48">
        <v>10</v>
      </c>
      <c r="AA7779">
        <v>2025</v>
      </c>
      <c r="AB7779" s="45">
        <v>101975</v>
      </c>
      <c r="AC7779" s="45">
        <v>101975</v>
      </c>
      <c r="AK7779" s="10"/>
    </row>
    <row r="7780" spans="1:37">
      <c r="A7780" t="s">
        <v>45</v>
      </c>
      <c r="B7780" t="s">
        <v>46</v>
      </c>
      <c r="C7780" t="s">
        <v>47</v>
      </c>
      <c r="D7780" t="s">
        <v>8198</v>
      </c>
      <c r="E7780" t="s">
        <v>88</v>
      </c>
      <c r="F7780" t="s">
        <v>79</v>
      </c>
      <c r="G7780" t="s">
        <v>51</v>
      </c>
      <c r="H7780" s="20" t="s">
        <v>52</v>
      </c>
      <c r="I7780" t="s">
        <v>53</v>
      </c>
      <c r="J7780" t="s">
        <v>54</v>
      </c>
      <c r="K7780">
        <v>3</v>
      </c>
      <c r="L7780" t="s">
        <v>55</v>
      </c>
      <c r="M7780" t="s">
        <v>77</v>
      </c>
      <c r="N7780" t="s">
        <v>89</v>
      </c>
      <c r="O7780" s="21" t="s">
        <v>58</v>
      </c>
      <c r="P7780" s="21" t="s">
        <v>119</v>
      </c>
      <c r="Q7780" s="20" t="s">
        <v>988</v>
      </c>
      <c r="R7780" s="21" t="s">
        <v>989</v>
      </c>
      <c r="S7780" s="35">
        <v>1</v>
      </c>
      <c r="T7780" s="22">
        <v>1</v>
      </c>
      <c r="U7780" s="20" t="s">
        <v>62</v>
      </c>
      <c r="V7780" s="20">
        <v>45939</v>
      </c>
      <c r="W7780" s="21">
        <v>10</v>
      </c>
      <c r="X7780" s="20">
        <v>45954</v>
      </c>
      <c r="Y7780" s="20">
        <v>45952</v>
      </c>
      <c r="Z7780" s="48">
        <v>10</v>
      </c>
      <c r="AA7780">
        <v>2025</v>
      </c>
      <c r="AB7780" s="45">
        <v>69992</v>
      </c>
      <c r="AC7780" s="45">
        <v>69992</v>
      </c>
      <c r="AK7780" s="10"/>
    </row>
    <row r="7781" spans="1:37">
      <c r="A7781" t="s">
        <v>45</v>
      </c>
      <c r="B7781" t="s">
        <v>46</v>
      </c>
      <c r="C7781" t="s">
        <v>47</v>
      </c>
      <c r="D7781" t="s">
        <v>8199</v>
      </c>
      <c r="E7781" t="s">
        <v>88</v>
      </c>
      <c r="F7781" t="s">
        <v>79</v>
      </c>
      <c r="G7781" t="s">
        <v>51</v>
      </c>
      <c r="H7781" s="20" t="s">
        <v>52</v>
      </c>
      <c r="I7781" t="s">
        <v>53</v>
      </c>
      <c r="J7781" t="s">
        <v>54</v>
      </c>
      <c r="K7781">
        <v>3</v>
      </c>
      <c r="L7781" t="s">
        <v>55</v>
      </c>
      <c r="M7781" t="s">
        <v>77</v>
      </c>
      <c r="N7781" t="s">
        <v>89</v>
      </c>
      <c r="O7781" s="21" t="s">
        <v>58</v>
      </c>
      <c r="P7781" s="21" t="s">
        <v>119</v>
      </c>
      <c r="Q7781" s="20" t="s">
        <v>1617</v>
      </c>
      <c r="R7781" s="21" t="s">
        <v>1618</v>
      </c>
      <c r="S7781" s="35">
        <v>1</v>
      </c>
      <c r="T7781" s="22">
        <v>1</v>
      </c>
      <c r="U7781" s="20" t="s">
        <v>62</v>
      </c>
      <c r="V7781" s="20">
        <v>45939</v>
      </c>
      <c r="W7781" s="21">
        <v>10</v>
      </c>
      <c r="X7781" s="20">
        <v>45954</v>
      </c>
      <c r="Y7781" s="20">
        <v>45951</v>
      </c>
      <c r="Z7781" s="48">
        <v>10</v>
      </c>
      <c r="AA7781">
        <v>2025</v>
      </c>
      <c r="AB7781" s="45">
        <v>99995</v>
      </c>
      <c r="AC7781" s="45">
        <v>99995</v>
      </c>
      <c r="AK7781" s="10"/>
    </row>
    <row r="7782" spans="1:37">
      <c r="A7782" t="s">
        <v>45</v>
      </c>
      <c r="B7782" t="s">
        <v>46</v>
      </c>
      <c r="C7782" t="s">
        <v>47</v>
      </c>
      <c r="D7782" t="s">
        <v>8200</v>
      </c>
      <c r="E7782" t="s">
        <v>88</v>
      </c>
      <c r="F7782" t="s">
        <v>79</v>
      </c>
      <c r="G7782" t="s">
        <v>51</v>
      </c>
      <c r="H7782" s="20" t="s">
        <v>52</v>
      </c>
      <c r="I7782" t="s">
        <v>53</v>
      </c>
      <c r="J7782" t="s">
        <v>54</v>
      </c>
      <c r="K7782">
        <v>3</v>
      </c>
      <c r="L7782" t="s">
        <v>55</v>
      </c>
      <c r="M7782" t="s">
        <v>56</v>
      </c>
      <c r="N7782" t="s">
        <v>57</v>
      </c>
      <c r="O7782" s="21" t="s">
        <v>58</v>
      </c>
      <c r="P7782" s="21" t="s">
        <v>64</v>
      </c>
      <c r="Q7782" s="20" t="s">
        <v>474</v>
      </c>
      <c r="R7782" s="21" t="s">
        <v>475</v>
      </c>
      <c r="S7782" s="35">
        <v>1</v>
      </c>
      <c r="T7782" s="22">
        <v>1</v>
      </c>
      <c r="U7782" s="20" t="s">
        <v>62</v>
      </c>
      <c r="V7782" s="20">
        <v>45938</v>
      </c>
      <c r="W7782" s="21">
        <v>10</v>
      </c>
      <c r="X7782" s="20">
        <v>45953</v>
      </c>
      <c r="Y7782" s="20">
        <v>45951</v>
      </c>
      <c r="Z7782" s="48">
        <v>10</v>
      </c>
      <c r="AA7782">
        <v>2025</v>
      </c>
      <c r="AB7782" s="45">
        <v>24659</v>
      </c>
      <c r="AC7782" s="45">
        <v>24659</v>
      </c>
      <c r="AK7782" s="10"/>
    </row>
    <row r="7783" spans="1:37">
      <c r="A7783" t="s">
        <v>45</v>
      </c>
      <c r="B7783" t="s">
        <v>46</v>
      </c>
      <c r="C7783" t="s">
        <v>47</v>
      </c>
      <c r="D7783" t="s">
        <v>8201</v>
      </c>
      <c r="E7783" t="s">
        <v>88</v>
      </c>
      <c r="F7783" t="s">
        <v>79</v>
      </c>
      <c r="G7783" t="s">
        <v>51</v>
      </c>
      <c r="H7783" s="20" t="s">
        <v>52</v>
      </c>
      <c r="I7783" t="s">
        <v>53</v>
      </c>
      <c r="J7783" t="s">
        <v>54</v>
      </c>
      <c r="K7783">
        <v>3</v>
      </c>
      <c r="L7783" t="s">
        <v>55</v>
      </c>
      <c r="M7783" t="s">
        <v>56</v>
      </c>
      <c r="N7783" t="s">
        <v>57</v>
      </c>
      <c r="O7783" s="21" t="s">
        <v>58</v>
      </c>
      <c r="P7783" s="21" t="s">
        <v>522</v>
      </c>
      <c r="Q7783" s="20" t="s">
        <v>2013</v>
      </c>
      <c r="R7783" s="21" t="s">
        <v>2014</v>
      </c>
      <c r="S7783" s="35">
        <v>1</v>
      </c>
      <c r="T7783" s="22">
        <v>1</v>
      </c>
      <c r="U7783" s="20" t="s">
        <v>62</v>
      </c>
      <c r="V7783" s="20">
        <v>45938</v>
      </c>
      <c r="W7783" s="21">
        <v>10</v>
      </c>
      <c r="X7783" s="20">
        <v>45951</v>
      </c>
      <c r="Y7783" s="20">
        <v>45945</v>
      </c>
      <c r="Z7783" s="48">
        <v>10</v>
      </c>
      <c r="AA7783">
        <v>2025</v>
      </c>
      <c r="AB7783" s="45">
        <v>29991</v>
      </c>
      <c r="AC7783" s="45">
        <v>29991</v>
      </c>
      <c r="AK7783" s="10"/>
    </row>
    <row r="7784" spans="1:37">
      <c r="A7784" t="s">
        <v>45</v>
      </c>
      <c r="B7784" t="s">
        <v>46</v>
      </c>
      <c r="C7784" t="s">
        <v>47</v>
      </c>
      <c r="D7784" t="s">
        <v>8202</v>
      </c>
      <c r="E7784" t="s">
        <v>88</v>
      </c>
      <c r="F7784" t="s">
        <v>79</v>
      </c>
      <c r="G7784" t="s">
        <v>51</v>
      </c>
      <c r="H7784" s="20" t="s">
        <v>52</v>
      </c>
      <c r="I7784" t="s">
        <v>53</v>
      </c>
      <c r="J7784" t="s">
        <v>54</v>
      </c>
      <c r="K7784">
        <v>3</v>
      </c>
      <c r="L7784" t="s">
        <v>55</v>
      </c>
      <c r="M7784" t="s">
        <v>77</v>
      </c>
      <c r="N7784" t="s">
        <v>89</v>
      </c>
      <c r="O7784" s="21" t="s">
        <v>58</v>
      </c>
      <c r="P7784" s="21" t="s">
        <v>90</v>
      </c>
      <c r="Q7784" s="20" t="s">
        <v>377</v>
      </c>
      <c r="R7784" s="21" t="s">
        <v>378</v>
      </c>
      <c r="S7784" s="35">
        <v>1</v>
      </c>
      <c r="T7784" s="22">
        <v>1</v>
      </c>
      <c r="U7784" s="20" t="s">
        <v>62</v>
      </c>
      <c r="V7784" s="20">
        <v>45938</v>
      </c>
      <c r="W7784" s="21">
        <v>10</v>
      </c>
      <c r="X7784" s="20">
        <v>45953</v>
      </c>
      <c r="Y7784" s="20">
        <v>45951</v>
      </c>
      <c r="Z7784" s="48">
        <v>10</v>
      </c>
      <c r="AA7784">
        <v>2025</v>
      </c>
      <c r="AB7784" s="45">
        <v>99992</v>
      </c>
      <c r="AC7784" s="45">
        <v>99992</v>
      </c>
      <c r="AK7784" s="10"/>
    </row>
    <row r="7785" spans="1:37">
      <c r="A7785" t="s">
        <v>45</v>
      </c>
      <c r="B7785" t="s">
        <v>46</v>
      </c>
      <c r="C7785" t="s">
        <v>47</v>
      </c>
      <c r="D7785" t="s">
        <v>8203</v>
      </c>
      <c r="E7785" t="s">
        <v>88</v>
      </c>
      <c r="F7785" t="s">
        <v>79</v>
      </c>
      <c r="G7785" t="s">
        <v>51</v>
      </c>
      <c r="H7785" s="20" t="s">
        <v>52</v>
      </c>
      <c r="I7785" t="s">
        <v>53</v>
      </c>
      <c r="J7785" t="s">
        <v>54</v>
      </c>
      <c r="K7785">
        <v>3</v>
      </c>
      <c r="L7785" t="s">
        <v>55</v>
      </c>
      <c r="M7785" t="s">
        <v>77</v>
      </c>
      <c r="N7785" t="s">
        <v>89</v>
      </c>
      <c r="O7785" s="21" t="s">
        <v>58</v>
      </c>
      <c r="P7785" s="21" t="s">
        <v>90</v>
      </c>
      <c r="Q7785" s="20" t="s">
        <v>1775</v>
      </c>
      <c r="R7785" s="21" t="s">
        <v>1776</v>
      </c>
      <c r="S7785" s="35">
        <v>1</v>
      </c>
      <c r="T7785" s="22">
        <v>1</v>
      </c>
      <c r="U7785" s="20" t="s">
        <v>62</v>
      </c>
      <c r="V7785" s="20">
        <v>45938</v>
      </c>
      <c r="W7785" s="21">
        <v>10</v>
      </c>
      <c r="X7785" s="20">
        <v>45951</v>
      </c>
      <c r="Y7785" s="20">
        <v>45947</v>
      </c>
      <c r="Z7785" s="48">
        <v>10</v>
      </c>
      <c r="AA7785">
        <v>2025</v>
      </c>
      <c r="AB7785" s="45">
        <v>55325</v>
      </c>
      <c r="AC7785" s="45">
        <v>55325</v>
      </c>
      <c r="AK7785" s="10"/>
    </row>
    <row r="7786" spans="1:37">
      <c r="A7786" t="s">
        <v>45</v>
      </c>
      <c r="B7786" t="s">
        <v>46</v>
      </c>
      <c r="C7786" t="s">
        <v>47</v>
      </c>
      <c r="D7786" t="s">
        <v>8204</v>
      </c>
      <c r="E7786" t="s">
        <v>88</v>
      </c>
      <c r="F7786" t="s">
        <v>79</v>
      </c>
      <c r="G7786" t="s">
        <v>51</v>
      </c>
      <c r="H7786" s="20" t="s">
        <v>52</v>
      </c>
      <c r="I7786" t="s">
        <v>53</v>
      </c>
      <c r="J7786" t="s">
        <v>54</v>
      </c>
      <c r="K7786">
        <v>3</v>
      </c>
      <c r="L7786" t="s">
        <v>55</v>
      </c>
      <c r="M7786" t="s">
        <v>77</v>
      </c>
      <c r="N7786" t="s">
        <v>89</v>
      </c>
      <c r="O7786" s="21" t="s">
        <v>58</v>
      </c>
      <c r="P7786" s="21" t="s">
        <v>97</v>
      </c>
      <c r="Q7786" s="20" t="s">
        <v>101</v>
      </c>
      <c r="R7786" s="21" t="s">
        <v>102</v>
      </c>
      <c r="S7786" s="35">
        <v>1</v>
      </c>
      <c r="T7786" s="22">
        <v>1</v>
      </c>
      <c r="U7786" s="20" t="s">
        <v>62</v>
      </c>
      <c r="V7786" s="20">
        <v>45938</v>
      </c>
      <c r="W7786" s="21">
        <v>10</v>
      </c>
      <c r="X7786" s="20">
        <v>45953</v>
      </c>
      <c r="Y7786" s="20">
        <v>45951</v>
      </c>
      <c r="Z7786" s="48">
        <v>10</v>
      </c>
      <c r="AA7786">
        <v>2025</v>
      </c>
      <c r="AB7786" s="45">
        <v>39994</v>
      </c>
      <c r="AC7786" s="45">
        <v>39994</v>
      </c>
      <c r="AK7786" s="10"/>
    </row>
    <row r="7787" spans="1:37">
      <c r="A7787" t="s">
        <v>45</v>
      </c>
      <c r="B7787" t="s">
        <v>46</v>
      </c>
      <c r="C7787" t="s">
        <v>47</v>
      </c>
      <c r="D7787" t="s">
        <v>8205</v>
      </c>
      <c r="E7787" t="s">
        <v>88</v>
      </c>
      <c r="F7787" t="s">
        <v>79</v>
      </c>
      <c r="G7787" t="s">
        <v>51</v>
      </c>
      <c r="H7787" s="20" t="s">
        <v>52</v>
      </c>
      <c r="I7787" t="s">
        <v>53</v>
      </c>
      <c r="J7787" t="s">
        <v>54</v>
      </c>
      <c r="K7787">
        <v>3</v>
      </c>
      <c r="L7787" t="s">
        <v>55</v>
      </c>
      <c r="M7787" t="s">
        <v>77</v>
      </c>
      <c r="N7787" t="s">
        <v>89</v>
      </c>
      <c r="O7787" s="21" t="s">
        <v>58</v>
      </c>
      <c r="P7787" s="21" t="s">
        <v>366</v>
      </c>
      <c r="Q7787" s="20" t="s">
        <v>2617</v>
      </c>
      <c r="R7787" s="21" t="s">
        <v>2618</v>
      </c>
      <c r="S7787" s="35">
        <v>1</v>
      </c>
      <c r="T7787" s="22">
        <v>1</v>
      </c>
      <c r="U7787" s="20" t="s">
        <v>62</v>
      </c>
      <c r="V7787" s="20">
        <v>45938</v>
      </c>
      <c r="W7787" s="21">
        <v>10</v>
      </c>
      <c r="X7787" s="20">
        <v>45952</v>
      </c>
      <c r="Y7787" s="20">
        <v>45947</v>
      </c>
      <c r="Z7787" s="48">
        <v>10</v>
      </c>
      <c r="AA7787">
        <v>2025</v>
      </c>
      <c r="AB7787" s="45">
        <v>33995</v>
      </c>
      <c r="AC7787" s="45">
        <v>33995</v>
      </c>
      <c r="AK7787" s="10"/>
    </row>
    <row r="7788" spans="1:37">
      <c r="A7788" t="s">
        <v>45</v>
      </c>
      <c r="B7788" t="s">
        <v>46</v>
      </c>
      <c r="C7788" t="s">
        <v>47</v>
      </c>
      <c r="D7788" t="s">
        <v>8206</v>
      </c>
      <c r="E7788" t="s">
        <v>88</v>
      </c>
      <c r="F7788" t="s">
        <v>79</v>
      </c>
      <c r="G7788" t="s">
        <v>51</v>
      </c>
      <c r="H7788" s="20" t="s">
        <v>52</v>
      </c>
      <c r="I7788" t="s">
        <v>53</v>
      </c>
      <c r="J7788" t="s">
        <v>54</v>
      </c>
      <c r="K7788">
        <v>3</v>
      </c>
      <c r="L7788" t="s">
        <v>55</v>
      </c>
      <c r="M7788" t="s">
        <v>77</v>
      </c>
      <c r="N7788" t="s">
        <v>89</v>
      </c>
      <c r="O7788" s="21" t="s">
        <v>58</v>
      </c>
      <c r="P7788" s="21" t="s">
        <v>150</v>
      </c>
      <c r="Q7788" s="20" t="s">
        <v>8190</v>
      </c>
      <c r="R7788" s="21" t="s">
        <v>8191</v>
      </c>
      <c r="S7788" s="35">
        <v>1</v>
      </c>
      <c r="T7788" s="22">
        <v>1</v>
      </c>
      <c r="U7788" s="20" t="s">
        <v>62</v>
      </c>
      <c r="V7788" s="20">
        <v>45938</v>
      </c>
      <c r="W7788" s="21">
        <v>10</v>
      </c>
      <c r="X7788" s="20">
        <v>45966</v>
      </c>
      <c r="Y7788" s="20">
        <v>45954</v>
      </c>
      <c r="Z7788" s="48">
        <v>10</v>
      </c>
      <c r="AA7788">
        <v>2025</v>
      </c>
      <c r="AB7788" s="45">
        <v>123327</v>
      </c>
      <c r="AC7788" s="45">
        <v>123327</v>
      </c>
      <c r="AK7788" s="10"/>
    </row>
    <row r="7789" spans="1:37">
      <c r="A7789" t="s">
        <v>45</v>
      </c>
      <c r="B7789" t="s">
        <v>46</v>
      </c>
      <c r="C7789" t="s">
        <v>47</v>
      </c>
      <c r="D7789" t="s">
        <v>8207</v>
      </c>
      <c r="E7789" t="s">
        <v>88</v>
      </c>
      <c r="F7789" t="s">
        <v>79</v>
      </c>
      <c r="G7789" t="s">
        <v>51</v>
      </c>
      <c r="H7789" s="20" t="s">
        <v>52</v>
      </c>
      <c r="I7789" t="s">
        <v>53</v>
      </c>
      <c r="J7789" t="s">
        <v>54</v>
      </c>
      <c r="K7789">
        <v>3</v>
      </c>
      <c r="L7789" t="s">
        <v>55</v>
      </c>
      <c r="M7789" t="s">
        <v>56</v>
      </c>
      <c r="N7789" t="s">
        <v>57</v>
      </c>
      <c r="O7789" s="21" t="s">
        <v>58</v>
      </c>
      <c r="P7789" s="21" t="s">
        <v>207</v>
      </c>
      <c r="Q7789" s="20" t="s">
        <v>8208</v>
      </c>
      <c r="R7789" s="21" t="s">
        <v>8209</v>
      </c>
      <c r="S7789" s="35">
        <v>1</v>
      </c>
      <c r="T7789" s="22">
        <v>1</v>
      </c>
      <c r="U7789" s="20" t="s">
        <v>62</v>
      </c>
      <c r="V7789" s="20">
        <v>45938</v>
      </c>
      <c r="W7789" s="21">
        <v>10</v>
      </c>
      <c r="X7789" s="20">
        <v>45954</v>
      </c>
      <c r="Y7789" s="20">
        <v>45951</v>
      </c>
      <c r="Z7789" s="48">
        <v>10</v>
      </c>
      <c r="AA7789">
        <v>2025</v>
      </c>
      <c r="AB7789" s="45">
        <v>57324</v>
      </c>
      <c r="AC7789" s="45">
        <v>57324</v>
      </c>
      <c r="AK7789" s="10"/>
    </row>
    <row r="7790" spans="1:37">
      <c r="A7790" t="s">
        <v>45</v>
      </c>
      <c r="B7790" t="s">
        <v>46</v>
      </c>
      <c r="C7790" t="s">
        <v>47</v>
      </c>
      <c r="D7790" t="s">
        <v>8210</v>
      </c>
      <c r="E7790" t="s">
        <v>88</v>
      </c>
      <c r="F7790" t="s">
        <v>79</v>
      </c>
      <c r="G7790" t="s">
        <v>51</v>
      </c>
      <c r="H7790" s="20" t="s">
        <v>52</v>
      </c>
      <c r="I7790" t="s">
        <v>53</v>
      </c>
      <c r="J7790" t="s">
        <v>54</v>
      </c>
      <c r="K7790">
        <v>3</v>
      </c>
      <c r="L7790" t="s">
        <v>55</v>
      </c>
      <c r="M7790" t="s">
        <v>56</v>
      </c>
      <c r="N7790" t="s">
        <v>57</v>
      </c>
      <c r="O7790" s="21" t="s">
        <v>58</v>
      </c>
      <c r="P7790" s="21" t="s">
        <v>207</v>
      </c>
      <c r="Q7790" s="20" t="s">
        <v>2322</v>
      </c>
      <c r="R7790" s="21" t="s">
        <v>2323</v>
      </c>
      <c r="S7790" s="35">
        <v>1</v>
      </c>
      <c r="T7790" s="22">
        <v>1</v>
      </c>
      <c r="U7790" s="20" t="s">
        <v>62</v>
      </c>
      <c r="V7790" s="20">
        <v>45938</v>
      </c>
      <c r="W7790" s="21">
        <v>10</v>
      </c>
      <c r="X7790" s="20">
        <v>45954</v>
      </c>
      <c r="Y7790" s="20">
        <v>45951</v>
      </c>
      <c r="Z7790" s="48">
        <v>10</v>
      </c>
      <c r="AA7790">
        <v>2025</v>
      </c>
      <c r="AB7790" s="45">
        <v>96426</v>
      </c>
      <c r="AC7790" s="45">
        <v>96426</v>
      </c>
      <c r="AK7790" s="10"/>
    </row>
    <row r="7791" spans="1:37">
      <c r="A7791" t="s">
        <v>45</v>
      </c>
      <c r="B7791" t="s">
        <v>46</v>
      </c>
      <c r="C7791" t="s">
        <v>47</v>
      </c>
      <c r="D7791" t="s">
        <v>8211</v>
      </c>
      <c r="E7791" t="s">
        <v>88</v>
      </c>
      <c r="F7791" t="s">
        <v>79</v>
      </c>
      <c r="G7791" t="s">
        <v>51</v>
      </c>
      <c r="H7791" s="20" t="s">
        <v>52</v>
      </c>
      <c r="I7791" t="s">
        <v>53</v>
      </c>
      <c r="J7791" t="s">
        <v>54</v>
      </c>
      <c r="K7791">
        <v>3</v>
      </c>
      <c r="L7791" t="s">
        <v>55</v>
      </c>
      <c r="M7791" t="s">
        <v>56</v>
      </c>
      <c r="N7791" t="s">
        <v>57</v>
      </c>
      <c r="O7791" s="21" t="s">
        <v>58</v>
      </c>
      <c r="P7791" s="21" t="s">
        <v>64</v>
      </c>
      <c r="Q7791" s="20" t="s">
        <v>1691</v>
      </c>
      <c r="R7791" s="21" t="s">
        <v>1692</v>
      </c>
      <c r="S7791" s="35">
        <v>1</v>
      </c>
      <c r="T7791" s="22">
        <v>1</v>
      </c>
      <c r="U7791" s="20" t="s">
        <v>62</v>
      </c>
      <c r="V7791" s="20">
        <v>45939</v>
      </c>
      <c r="W7791" s="21">
        <v>10</v>
      </c>
      <c r="X7791" s="20">
        <v>45958</v>
      </c>
      <c r="Y7791" s="20">
        <v>45952</v>
      </c>
      <c r="Z7791" s="48">
        <v>10</v>
      </c>
      <c r="AA7791">
        <v>2025</v>
      </c>
      <c r="AB7791" s="45">
        <v>103559</v>
      </c>
      <c r="AC7791" s="45">
        <v>103559</v>
      </c>
      <c r="AK7791" s="10"/>
    </row>
    <row r="7792" spans="1:37">
      <c r="A7792" t="s">
        <v>45</v>
      </c>
      <c r="B7792" t="s">
        <v>46</v>
      </c>
      <c r="C7792" t="s">
        <v>47</v>
      </c>
      <c r="D7792" t="s">
        <v>8212</v>
      </c>
      <c r="E7792" t="s">
        <v>88</v>
      </c>
      <c r="F7792" t="s">
        <v>79</v>
      </c>
      <c r="G7792" t="s">
        <v>51</v>
      </c>
      <c r="H7792" s="20" t="s">
        <v>52</v>
      </c>
      <c r="I7792" t="s">
        <v>53</v>
      </c>
      <c r="J7792" t="s">
        <v>54</v>
      </c>
      <c r="K7792">
        <v>3</v>
      </c>
      <c r="L7792" t="s">
        <v>55</v>
      </c>
      <c r="M7792" t="s">
        <v>77</v>
      </c>
      <c r="N7792" t="s">
        <v>89</v>
      </c>
      <c r="O7792" s="21" t="s">
        <v>58</v>
      </c>
      <c r="P7792" s="21" t="s">
        <v>150</v>
      </c>
      <c r="Q7792" s="20" t="s">
        <v>5875</v>
      </c>
      <c r="R7792" s="21" t="s">
        <v>5876</v>
      </c>
      <c r="S7792" s="35">
        <v>1</v>
      </c>
      <c r="T7792" s="22">
        <v>1</v>
      </c>
      <c r="U7792" s="20" t="s">
        <v>62</v>
      </c>
      <c r="V7792" s="20">
        <v>45939</v>
      </c>
      <c r="W7792" s="21">
        <v>10</v>
      </c>
      <c r="X7792" s="20">
        <v>45954</v>
      </c>
      <c r="Y7792" s="20">
        <v>45952</v>
      </c>
      <c r="Z7792" s="48">
        <v>10</v>
      </c>
      <c r="AA7792">
        <v>2025</v>
      </c>
      <c r="AB7792" s="45">
        <v>128556</v>
      </c>
      <c r="AC7792" s="45">
        <v>128556</v>
      </c>
      <c r="AK7792" s="10"/>
    </row>
    <row r="7793" spans="1:37">
      <c r="A7793" t="s">
        <v>45</v>
      </c>
      <c r="B7793" t="s">
        <v>46</v>
      </c>
      <c r="C7793" t="s">
        <v>47</v>
      </c>
      <c r="D7793" t="s">
        <v>8213</v>
      </c>
      <c r="E7793" t="s">
        <v>88</v>
      </c>
      <c r="F7793" t="s">
        <v>79</v>
      </c>
      <c r="G7793" t="s">
        <v>51</v>
      </c>
      <c r="H7793" s="20" t="s">
        <v>52</v>
      </c>
      <c r="I7793" t="s">
        <v>53</v>
      </c>
      <c r="J7793" t="s">
        <v>54</v>
      </c>
      <c r="K7793">
        <v>3</v>
      </c>
      <c r="L7793" t="s">
        <v>55</v>
      </c>
      <c r="M7793" t="s">
        <v>56</v>
      </c>
      <c r="N7793" t="s">
        <v>57</v>
      </c>
      <c r="O7793" s="21" t="s">
        <v>58</v>
      </c>
      <c r="P7793" s="21" t="s">
        <v>64</v>
      </c>
      <c r="Q7793" s="20" t="s">
        <v>385</v>
      </c>
      <c r="R7793" s="21" t="s">
        <v>386</v>
      </c>
      <c r="S7793" s="35">
        <v>1</v>
      </c>
      <c r="T7793" s="22">
        <v>1</v>
      </c>
      <c r="U7793" s="20" t="s">
        <v>62</v>
      </c>
      <c r="V7793" s="20">
        <v>45939</v>
      </c>
      <c r="W7793" s="21">
        <v>10</v>
      </c>
      <c r="X7793" s="20">
        <v>45953</v>
      </c>
      <c r="Y7793" s="20">
        <v>45951</v>
      </c>
      <c r="Z7793" s="48">
        <v>10</v>
      </c>
      <c r="AA7793">
        <v>2025</v>
      </c>
      <c r="AB7793" s="45">
        <v>45328</v>
      </c>
      <c r="AC7793" s="45">
        <v>45328</v>
      </c>
      <c r="AK7793" s="10"/>
    </row>
    <row r="7794" spans="1:37">
      <c r="A7794" t="s">
        <v>45</v>
      </c>
      <c r="B7794" t="s">
        <v>46</v>
      </c>
      <c r="C7794" t="s">
        <v>47</v>
      </c>
      <c r="D7794" t="s">
        <v>8214</v>
      </c>
      <c r="E7794" t="s">
        <v>88</v>
      </c>
      <c r="F7794" t="s">
        <v>79</v>
      </c>
      <c r="G7794" t="s">
        <v>51</v>
      </c>
      <c r="H7794" s="20" t="s">
        <v>52</v>
      </c>
      <c r="I7794" t="s">
        <v>53</v>
      </c>
      <c r="J7794" t="s">
        <v>54</v>
      </c>
      <c r="K7794">
        <v>3</v>
      </c>
      <c r="L7794" t="s">
        <v>55</v>
      </c>
      <c r="M7794" t="s">
        <v>56</v>
      </c>
      <c r="N7794" t="s">
        <v>57</v>
      </c>
      <c r="O7794" s="21" t="s">
        <v>58</v>
      </c>
      <c r="P7794" s="21" t="s">
        <v>64</v>
      </c>
      <c r="Q7794" s="20" t="s">
        <v>1691</v>
      </c>
      <c r="R7794" s="21" t="s">
        <v>1692</v>
      </c>
      <c r="S7794" s="35">
        <v>1</v>
      </c>
      <c r="T7794" s="22">
        <v>1</v>
      </c>
      <c r="U7794" s="20" t="s">
        <v>62</v>
      </c>
      <c r="V7794" s="20">
        <v>45939</v>
      </c>
      <c r="W7794" s="21">
        <v>10</v>
      </c>
      <c r="X7794" s="20">
        <v>45968</v>
      </c>
      <c r="Y7794" s="20">
        <v>45954</v>
      </c>
      <c r="Z7794" s="48">
        <v>10</v>
      </c>
      <c r="AA7794">
        <v>2025</v>
      </c>
      <c r="AB7794" s="45">
        <v>103559</v>
      </c>
      <c r="AC7794" s="45">
        <v>103559</v>
      </c>
      <c r="AK7794" s="10"/>
    </row>
    <row r="7795" spans="1:37">
      <c r="A7795" t="s">
        <v>45</v>
      </c>
      <c r="B7795" t="s">
        <v>46</v>
      </c>
      <c r="C7795" t="s">
        <v>47</v>
      </c>
      <c r="D7795" t="s">
        <v>8215</v>
      </c>
      <c r="E7795" t="s">
        <v>88</v>
      </c>
      <c r="F7795" t="s">
        <v>79</v>
      </c>
      <c r="G7795" t="s">
        <v>51</v>
      </c>
      <c r="H7795" s="20" t="s">
        <v>52</v>
      </c>
      <c r="I7795" t="s">
        <v>53</v>
      </c>
      <c r="J7795" t="s">
        <v>54</v>
      </c>
      <c r="K7795">
        <v>3</v>
      </c>
      <c r="L7795" t="s">
        <v>55</v>
      </c>
      <c r="M7795" t="s">
        <v>77</v>
      </c>
      <c r="N7795" t="s">
        <v>89</v>
      </c>
      <c r="O7795" s="21" t="s">
        <v>58</v>
      </c>
      <c r="P7795" s="21" t="s">
        <v>119</v>
      </c>
      <c r="Q7795" s="20" t="s">
        <v>939</v>
      </c>
      <c r="R7795" s="21" t="s">
        <v>940</v>
      </c>
      <c r="S7795" s="35">
        <v>1</v>
      </c>
      <c r="T7795" s="22">
        <v>1</v>
      </c>
      <c r="U7795" s="20" t="s">
        <v>62</v>
      </c>
      <c r="V7795" s="20">
        <v>45938</v>
      </c>
      <c r="W7795" s="21">
        <v>10</v>
      </c>
      <c r="X7795" s="20">
        <v>45952</v>
      </c>
      <c r="Y7795" s="20">
        <v>45947</v>
      </c>
      <c r="Z7795" s="48">
        <v>10</v>
      </c>
      <c r="AA7795">
        <v>2025</v>
      </c>
      <c r="AB7795" s="45">
        <v>92854</v>
      </c>
      <c r="AC7795" s="45">
        <v>92854</v>
      </c>
      <c r="AK7795" s="10"/>
    </row>
    <row r="7796" spans="1:37">
      <c r="A7796" t="s">
        <v>45</v>
      </c>
      <c r="B7796" t="s">
        <v>46</v>
      </c>
      <c r="C7796" t="s">
        <v>47</v>
      </c>
      <c r="D7796" t="s">
        <v>8216</v>
      </c>
      <c r="E7796" t="s">
        <v>88</v>
      </c>
      <c r="F7796" t="s">
        <v>79</v>
      </c>
      <c r="G7796" t="s">
        <v>51</v>
      </c>
      <c r="H7796" s="20" t="s">
        <v>52</v>
      </c>
      <c r="I7796" t="s">
        <v>53</v>
      </c>
      <c r="J7796" t="s">
        <v>54</v>
      </c>
      <c r="K7796">
        <v>3</v>
      </c>
      <c r="L7796" t="s">
        <v>55</v>
      </c>
      <c r="M7796" t="s">
        <v>56</v>
      </c>
      <c r="N7796" t="s">
        <v>57</v>
      </c>
      <c r="O7796" s="21" t="s">
        <v>58</v>
      </c>
      <c r="P7796" s="21" t="s">
        <v>64</v>
      </c>
      <c r="Q7796" s="20" t="s">
        <v>211</v>
      </c>
      <c r="R7796" s="21" t="s">
        <v>212</v>
      </c>
      <c r="S7796" s="35">
        <v>1</v>
      </c>
      <c r="T7796" s="22">
        <v>1</v>
      </c>
      <c r="U7796" s="20" t="s">
        <v>62</v>
      </c>
      <c r="V7796" s="20">
        <v>45938</v>
      </c>
      <c r="W7796" s="21">
        <v>10</v>
      </c>
      <c r="X7796" s="20">
        <v>45952</v>
      </c>
      <c r="Y7796" s="20">
        <v>45947</v>
      </c>
      <c r="Z7796" s="48">
        <v>10</v>
      </c>
      <c r="AA7796">
        <v>2025</v>
      </c>
      <c r="AB7796" s="45">
        <v>31994</v>
      </c>
      <c r="AC7796" s="45">
        <v>31994</v>
      </c>
      <c r="AK7796" s="10"/>
    </row>
    <row r="7797" spans="1:37">
      <c r="A7797" t="s">
        <v>45</v>
      </c>
      <c r="B7797" t="s">
        <v>46</v>
      </c>
      <c r="C7797" t="s">
        <v>47</v>
      </c>
      <c r="D7797" t="s">
        <v>8217</v>
      </c>
      <c r="E7797" t="s">
        <v>88</v>
      </c>
      <c r="F7797" t="s">
        <v>79</v>
      </c>
      <c r="G7797" t="s">
        <v>51</v>
      </c>
      <c r="H7797" s="20" t="s">
        <v>52</v>
      </c>
      <c r="I7797" t="s">
        <v>53</v>
      </c>
      <c r="J7797" t="s">
        <v>54</v>
      </c>
      <c r="K7797">
        <v>3</v>
      </c>
      <c r="L7797" t="s">
        <v>55</v>
      </c>
      <c r="M7797" t="s">
        <v>56</v>
      </c>
      <c r="N7797" t="s">
        <v>57</v>
      </c>
      <c r="O7797" s="21" t="s">
        <v>58</v>
      </c>
      <c r="P7797" s="21" t="s">
        <v>64</v>
      </c>
      <c r="Q7797" s="20" t="s">
        <v>2467</v>
      </c>
      <c r="R7797" s="21" t="s">
        <v>2468</v>
      </c>
      <c r="S7797" s="35">
        <v>1</v>
      </c>
      <c r="T7797" s="22">
        <v>1</v>
      </c>
      <c r="U7797" s="20" t="s">
        <v>62</v>
      </c>
      <c r="V7797" s="20">
        <v>45939</v>
      </c>
      <c r="W7797" s="21">
        <v>10</v>
      </c>
      <c r="X7797" s="20">
        <v>45968</v>
      </c>
      <c r="Y7797" s="20">
        <v>45954</v>
      </c>
      <c r="Z7797" s="48">
        <v>10</v>
      </c>
      <c r="AA7797">
        <v>2025</v>
      </c>
      <c r="AB7797" s="45">
        <v>103327</v>
      </c>
      <c r="AC7797" s="45">
        <v>103327</v>
      </c>
      <c r="AK7797" s="10"/>
    </row>
    <row r="7798" spans="1:37">
      <c r="A7798" t="s">
        <v>45</v>
      </c>
      <c r="B7798" t="s">
        <v>46</v>
      </c>
      <c r="C7798" t="s">
        <v>47</v>
      </c>
      <c r="D7798" t="s">
        <v>8218</v>
      </c>
      <c r="E7798" t="s">
        <v>88</v>
      </c>
      <c r="F7798" t="s">
        <v>79</v>
      </c>
      <c r="G7798" t="s">
        <v>51</v>
      </c>
      <c r="H7798" s="20" t="s">
        <v>52</v>
      </c>
      <c r="I7798" t="s">
        <v>53</v>
      </c>
      <c r="J7798" t="s">
        <v>54</v>
      </c>
      <c r="K7798">
        <v>3</v>
      </c>
      <c r="L7798" t="s">
        <v>55</v>
      </c>
      <c r="M7798" t="s">
        <v>77</v>
      </c>
      <c r="N7798" t="s">
        <v>89</v>
      </c>
      <c r="O7798" s="21" t="s">
        <v>58</v>
      </c>
      <c r="P7798" s="21" t="s">
        <v>97</v>
      </c>
      <c r="Q7798" s="20" t="s">
        <v>2443</v>
      </c>
      <c r="R7798" s="21" t="s">
        <v>2444</v>
      </c>
      <c r="S7798" s="35">
        <v>1</v>
      </c>
      <c r="T7798" s="22">
        <v>1</v>
      </c>
      <c r="U7798" s="20" t="s">
        <v>62</v>
      </c>
      <c r="V7798" s="20">
        <v>45939</v>
      </c>
      <c r="W7798" s="21">
        <v>10</v>
      </c>
      <c r="X7798" s="20">
        <v>45959</v>
      </c>
      <c r="Y7798" s="20">
        <v>45954</v>
      </c>
      <c r="Z7798" s="48">
        <v>10</v>
      </c>
      <c r="AA7798">
        <v>2025</v>
      </c>
      <c r="AB7798" s="45">
        <v>43327</v>
      </c>
      <c r="AC7798" s="45">
        <v>43327</v>
      </c>
      <c r="AK7798" s="10"/>
    </row>
    <row r="7799" spans="1:37">
      <c r="A7799" t="s">
        <v>45</v>
      </c>
      <c r="B7799" t="s">
        <v>46</v>
      </c>
      <c r="C7799" t="s">
        <v>47</v>
      </c>
      <c r="D7799" t="s">
        <v>8219</v>
      </c>
      <c r="E7799" t="s">
        <v>88</v>
      </c>
      <c r="F7799" t="s">
        <v>79</v>
      </c>
      <c r="G7799" t="s">
        <v>51</v>
      </c>
      <c r="H7799" s="20" t="s">
        <v>52</v>
      </c>
      <c r="I7799" t="s">
        <v>53</v>
      </c>
      <c r="J7799" t="s">
        <v>54</v>
      </c>
      <c r="K7799">
        <v>3</v>
      </c>
      <c r="L7799" t="s">
        <v>55</v>
      </c>
      <c r="M7799" t="s">
        <v>77</v>
      </c>
      <c r="N7799" t="s">
        <v>89</v>
      </c>
      <c r="O7799" s="21" t="s">
        <v>58</v>
      </c>
      <c r="P7799" s="21" t="s">
        <v>119</v>
      </c>
      <c r="Q7799" s="20" t="s">
        <v>903</v>
      </c>
      <c r="R7799" s="21" t="s">
        <v>904</v>
      </c>
      <c r="S7799" s="35">
        <v>1</v>
      </c>
      <c r="T7799" s="22">
        <v>1</v>
      </c>
      <c r="U7799" s="20" t="s">
        <v>62</v>
      </c>
      <c r="V7799" s="20">
        <v>45938</v>
      </c>
      <c r="W7799" s="21">
        <v>10</v>
      </c>
      <c r="X7799" s="20">
        <v>45953</v>
      </c>
      <c r="Y7799" s="20">
        <v>45951</v>
      </c>
      <c r="Z7799" s="48">
        <v>10</v>
      </c>
      <c r="AA7799">
        <v>2025</v>
      </c>
      <c r="AB7799" s="45">
        <v>99995</v>
      </c>
      <c r="AC7799" s="45">
        <v>99995</v>
      </c>
      <c r="AK7799" s="10"/>
    </row>
    <row r="7800" spans="1:37">
      <c r="A7800" t="s">
        <v>45</v>
      </c>
      <c r="B7800" t="s">
        <v>46</v>
      </c>
      <c r="C7800" t="s">
        <v>47</v>
      </c>
      <c r="D7800" t="s">
        <v>8220</v>
      </c>
      <c r="E7800" t="s">
        <v>88</v>
      </c>
      <c r="F7800" t="s">
        <v>79</v>
      </c>
      <c r="G7800" t="s">
        <v>51</v>
      </c>
      <c r="H7800" s="20" t="s">
        <v>52</v>
      </c>
      <c r="I7800" t="s">
        <v>53</v>
      </c>
      <c r="J7800" t="s">
        <v>54</v>
      </c>
      <c r="K7800">
        <v>3</v>
      </c>
      <c r="L7800" t="s">
        <v>55</v>
      </c>
      <c r="M7800" t="s">
        <v>77</v>
      </c>
      <c r="N7800" t="s">
        <v>89</v>
      </c>
      <c r="O7800" s="21" t="s">
        <v>58</v>
      </c>
      <c r="P7800" s="21" t="s">
        <v>150</v>
      </c>
      <c r="Q7800" s="20" t="s">
        <v>498</v>
      </c>
      <c r="R7800" s="21" t="s">
        <v>499</v>
      </c>
      <c r="S7800" s="35">
        <v>1</v>
      </c>
      <c r="T7800" s="22">
        <v>1</v>
      </c>
      <c r="U7800" s="20" t="s">
        <v>62</v>
      </c>
      <c r="V7800" s="20">
        <v>45938</v>
      </c>
      <c r="W7800" s="21">
        <v>10</v>
      </c>
      <c r="X7800" s="20">
        <v>45951</v>
      </c>
      <c r="Y7800" s="20">
        <v>45947</v>
      </c>
      <c r="Z7800" s="48">
        <v>10</v>
      </c>
      <c r="AA7800">
        <v>2025</v>
      </c>
      <c r="AB7800" s="45">
        <v>98666</v>
      </c>
      <c r="AC7800" s="45">
        <v>98666</v>
      </c>
      <c r="AK7800" s="10"/>
    </row>
    <row r="7801" spans="1:37">
      <c r="A7801" t="s">
        <v>45</v>
      </c>
      <c r="B7801" t="s">
        <v>46</v>
      </c>
      <c r="C7801" t="s">
        <v>47</v>
      </c>
      <c r="D7801" t="s">
        <v>8221</v>
      </c>
      <c r="E7801" t="s">
        <v>88</v>
      </c>
      <c r="F7801" t="s">
        <v>79</v>
      </c>
      <c r="G7801" t="s">
        <v>51</v>
      </c>
      <c r="H7801" s="20" t="s">
        <v>52</v>
      </c>
      <c r="I7801" t="s">
        <v>53</v>
      </c>
      <c r="J7801" t="s">
        <v>54</v>
      </c>
      <c r="K7801">
        <v>3</v>
      </c>
      <c r="L7801" t="s">
        <v>55</v>
      </c>
      <c r="M7801" t="s">
        <v>77</v>
      </c>
      <c r="N7801" t="s">
        <v>89</v>
      </c>
      <c r="O7801" s="21" t="s">
        <v>58</v>
      </c>
      <c r="P7801" s="21" t="s">
        <v>90</v>
      </c>
      <c r="Q7801" s="20" t="s">
        <v>214</v>
      </c>
      <c r="R7801" s="21" t="s">
        <v>215</v>
      </c>
      <c r="S7801" s="35">
        <v>1</v>
      </c>
      <c r="T7801" s="22">
        <v>1</v>
      </c>
      <c r="U7801" s="20" t="s">
        <v>62</v>
      </c>
      <c r="V7801" s="20">
        <v>45938</v>
      </c>
      <c r="W7801" s="21">
        <v>10</v>
      </c>
      <c r="X7801" s="20">
        <v>45951</v>
      </c>
      <c r="Y7801" s="20">
        <v>45947</v>
      </c>
      <c r="Z7801" s="48">
        <v>10</v>
      </c>
      <c r="AA7801">
        <v>2025</v>
      </c>
      <c r="AB7801" s="45">
        <v>46660</v>
      </c>
      <c r="AC7801" s="45">
        <v>46660</v>
      </c>
      <c r="AK7801" s="10"/>
    </row>
    <row r="7802" spans="1:37">
      <c r="A7802" t="s">
        <v>45</v>
      </c>
      <c r="B7802" t="s">
        <v>46</v>
      </c>
      <c r="C7802" t="s">
        <v>47</v>
      </c>
      <c r="D7802" t="s">
        <v>8222</v>
      </c>
      <c r="E7802" t="s">
        <v>88</v>
      </c>
      <c r="F7802" t="s">
        <v>79</v>
      </c>
      <c r="G7802" t="s">
        <v>51</v>
      </c>
      <c r="H7802" s="20" t="s">
        <v>52</v>
      </c>
      <c r="I7802" t="s">
        <v>53</v>
      </c>
      <c r="J7802" t="s">
        <v>54</v>
      </c>
      <c r="K7802">
        <v>3</v>
      </c>
      <c r="L7802" t="s">
        <v>55</v>
      </c>
      <c r="M7802" t="s">
        <v>77</v>
      </c>
      <c r="N7802" t="s">
        <v>89</v>
      </c>
      <c r="O7802" s="21" t="s">
        <v>58</v>
      </c>
      <c r="P7802" s="21" t="s">
        <v>276</v>
      </c>
      <c r="Q7802" s="20" t="s">
        <v>315</v>
      </c>
      <c r="R7802" s="21" t="s">
        <v>316</v>
      </c>
      <c r="S7802" s="35">
        <v>2</v>
      </c>
      <c r="T7802" s="22">
        <v>2</v>
      </c>
      <c r="U7802" s="20" t="s">
        <v>62</v>
      </c>
      <c r="V7802" s="20">
        <v>45938</v>
      </c>
      <c r="W7802" s="21">
        <v>10</v>
      </c>
      <c r="X7802" s="20">
        <v>45952</v>
      </c>
      <c r="Y7802" s="20">
        <v>45947</v>
      </c>
      <c r="Z7802" s="48">
        <v>10</v>
      </c>
      <c r="AA7802">
        <v>2025</v>
      </c>
      <c r="AB7802" s="45">
        <v>29400</v>
      </c>
      <c r="AC7802" s="45">
        <v>29400</v>
      </c>
      <c r="AK7802" s="10"/>
    </row>
    <row r="7803" spans="1:37">
      <c r="A7803" t="s">
        <v>45</v>
      </c>
      <c r="B7803" t="s">
        <v>46</v>
      </c>
      <c r="C7803" t="s">
        <v>47</v>
      </c>
      <c r="D7803" t="s">
        <v>8223</v>
      </c>
      <c r="E7803" t="s">
        <v>88</v>
      </c>
      <c r="F7803" t="s">
        <v>79</v>
      </c>
      <c r="G7803" t="s">
        <v>51</v>
      </c>
      <c r="H7803" s="20" t="s">
        <v>52</v>
      </c>
      <c r="I7803" t="s">
        <v>53</v>
      </c>
      <c r="J7803" t="s">
        <v>54</v>
      </c>
      <c r="K7803">
        <v>3</v>
      </c>
      <c r="L7803" t="s">
        <v>55</v>
      </c>
      <c r="M7803" t="s">
        <v>77</v>
      </c>
      <c r="N7803" t="s">
        <v>89</v>
      </c>
      <c r="O7803" s="21" t="s">
        <v>58</v>
      </c>
      <c r="P7803" s="21" t="s">
        <v>119</v>
      </c>
      <c r="Q7803" s="20" t="s">
        <v>2352</v>
      </c>
      <c r="R7803" s="21" t="s">
        <v>2353</v>
      </c>
      <c r="S7803" s="35">
        <v>1</v>
      </c>
      <c r="T7803" s="22">
        <v>1</v>
      </c>
      <c r="U7803" s="20" t="s">
        <v>62</v>
      </c>
      <c r="V7803" s="20">
        <v>45939</v>
      </c>
      <c r="W7803" s="21">
        <v>10</v>
      </c>
      <c r="X7803" s="20">
        <v>45954</v>
      </c>
      <c r="Y7803" s="20">
        <v>45952</v>
      </c>
      <c r="Z7803" s="48">
        <v>10</v>
      </c>
      <c r="AA7803">
        <v>2025</v>
      </c>
      <c r="AB7803" s="45">
        <v>37327</v>
      </c>
      <c r="AC7803" s="45">
        <v>37327</v>
      </c>
      <c r="AK7803" s="10"/>
    </row>
    <row r="7804" spans="1:37">
      <c r="A7804" t="s">
        <v>45</v>
      </c>
      <c r="B7804" t="s">
        <v>46</v>
      </c>
      <c r="C7804" t="s">
        <v>47</v>
      </c>
      <c r="D7804" t="s">
        <v>8224</v>
      </c>
      <c r="E7804" t="s">
        <v>88</v>
      </c>
      <c r="F7804" t="s">
        <v>79</v>
      </c>
      <c r="G7804" t="s">
        <v>51</v>
      </c>
      <c r="H7804" s="20" t="s">
        <v>52</v>
      </c>
      <c r="I7804" t="s">
        <v>53</v>
      </c>
      <c r="J7804" t="s">
        <v>54</v>
      </c>
      <c r="K7804">
        <v>3</v>
      </c>
      <c r="L7804" t="s">
        <v>55</v>
      </c>
      <c r="M7804" t="s">
        <v>77</v>
      </c>
      <c r="N7804" t="s">
        <v>89</v>
      </c>
      <c r="O7804" s="21" t="s">
        <v>58</v>
      </c>
      <c r="P7804" s="21" t="s">
        <v>90</v>
      </c>
      <c r="Q7804" s="20" t="s">
        <v>91</v>
      </c>
      <c r="R7804" s="21" t="s">
        <v>92</v>
      </c>
      <c r="S7804" s="35">
        <v>2</v>
      </c>
      <c r="T7804" s="22">
        <v>2</v>
      </c>
      <c r="U7804" s="20" t="s">
        <v>62</v>
      </c>
      <c r="V7804" s="20">
        <v>45939</v>
      </c>
      <c r="W7804" s="21">
        <v>10</v>
      </c>
      <c r="X7804" s="20">
        <v>45954</v>
      </c>
      <c r="Y7804" s="20">
        <v>45951</v>
      </c>
      <c r="Z7804" s="48">
        <v>10</v>
      </c>
      <c r="AA7804">
        <v>2025</v>
      </c>
      <c r="AB7804" s="45">
        <v>93319</v>
      </c>
      <c r="AC7804" s="45">
        <v>93319</v>
      </c>
      <c r="AK7804" s="10"/>
    </row>
    <row r="7805" spans="1:37">
      <c r="A7805" t="s">
        <v>45</v>
      </c>
      <c r="B7805" t="s">
        <v>46</v>
      </c>
      <c r="C7805" t="s">
        <v>47</v>
      </c>
      <c r="D7805" t="s">
        <v>8225</v>
      </c>
      <c r="E7805" t="s">
        <v>88</v>
      </c>
      <c r="F7805" t="s">
        <v>79</v>
      </c>
      <c r="G7805" t="s">
        <v>51</v>
      </c>
      <c r="H7805" s="20" t="s">
        <v>52</v>
      </c>
      <c r="I7805" t="s">
        <v>53</v>
      </c>
      <c r="J7805" t="s">
        <v>54</v>
      </c>
      <c r="K7805">
        <v>3</v>
      </c>
      <c r="L7805" t="s">
        <v>55</v>
      </c>
      <c r="M7805" t="s">
        <v>56</v>
      </c>
      <c r="N7805" t="s">
        <v>57</v>
      </c>
      <c r="O7805" s="21" t="s">
        <v>58</v>
      </c>
      <c r="P7805" s="21" t="s">
        <v>207</v>
      </c>
      <c r="Q7805" s="20" t="s">
        <v>2613</v>
      </c>
      <c r="R7805" s="21" t="s">
        <v>2614</v>
      </c>
      <c r="S7805" s="35">
        <v>1</v>
      </c>
      <c r="T7805" s="22">
        <v>1</v>
      </c>
      <c r="U7805" s="20" t="s">
        <v>62</v>
      </c>
      <c r="V7805" s="20">
        <v>45938</v>
      </c>
      <c r="W7805" s="21">
        <v>10</v>
      </c>
      <c r="X7805" s="20">
        <v>45972</v>
      </c>
      <c r="Y7805" s="20">
        <v>45954</v>
      </c>
      <c r="Z7805" s="48">
        <v>10</v>
      </c>
      <c r="AA7805">
        <v>2025</v>
      </c>
      <c r="AB7805" s="45">
        <v>46660</v>
      </c>
      <c r="AC7805" s="45">
        <v>46660</v>
      </c>
      <c r="AK7805" s="10"/>
    </row>
    <row r="7806" spans="1:37">
      <c r="A7806" t="s">
        <v>45</v>
      </c>
      <c r="B7806" t="s">
        <v>46</v>
      </c>
      <c r="C7806" t="s">
        <v>47</v>
      </c>
      <c r="D7806" t="s">
        <v>8226</v>
      </c>
      <c r="E7806" t="s">
        <v>88</v>
      </c>
      <c r="F7806" t="s">
        <v>79</v>
      </c>
      <c r="G7806" t="s">
        <v>51</v>
      </c>
      <c r="H7806" s="20" t="s">
        <v>52</v>
      </c>
      <c r="I7806" t="s">
        <v>53</v>
      </c>
      <c r="J7806" t="s">
        <v>54</v>
      </c>
      <c r="K7806">
        <v>3</v>
      </c>
      <c r="L7806" t="s">
        <v>55</v>
      </c>
      <c r="M7806" t="s">
        <v>77</v>
      </c>
      <c r="N7806" t="s">
        <v>89</v>
      </c>
      <c r="O7806" s="21" t="s">
        <v>58</v>
      </c>
      <c r="P7806" s="21" t="s">
        <v>119</v>
      </c>
      <c r="Q7806" s="20" t="s">
        <v>264</v>
      </c>
      <c r="R7806" s="21" t="s">
        <v>265</v>
      </c>
      <c r="S7806" s="35">
        <v>1</v>
      </c>
      <c r="T7806" s="22">
        <v>1</v>
      </c>
      <c r="U7806" s="20" t="s">
        <v>62</v>
      </c>
      <c r="V7806" s="20">
        <v>45938</v>
      </c>
      <c r="W7806" s="21">
        <v>10</v>
      </c>
      <c r="X7806" s="20">
        <v>45953</v>
      </c>
      <c r="Y7806" s="20">
        <v>45951</v>
      </c>
      <c r="Z7806" s="48">
        <v>10</v>
      </c>
      <c r="AA7806">
        <v>2025</v>
      </c>
      <c r="AB7806" s="45">
        <v>69992</v>
      </c>
      <c r="AC7806" s="45">
        <v>69992</v>
      </c>
      <c r="AK7806" s="10"/>
    </row>
    <row r="7807" spans="1:37">
      <c r="A7807" t="s">
        <v>45</v>
      </c>
      <c r="B7807" t="s">
        <v>46</v>
      </c>
      <c r="C7807" t="s">
        <v>47</v>
      </c>
      <c r="D7807" t="s">
        <v>8227</v>
      </c>
      <c r="E7807" t="s">
        <v>88</v>
      </c>
      <c r="F7807" t="s">
        <v>79</v>
      </c>
      <c r="G7807" t="s">
        <v>51</v>
      </c>
      <c r="H7807" s="20" t="s">
        <v>52</v>
      </c>
      <c r="I7807" t="s">
        <v>53</v>
      </c>
      <c r="J7807" t="s">
        <v>54</v>
      </c>
      <c r="K7807">
        <v>3</v>
      </c>
      <c r="L7807" t="s">
        <v>55</v>
      </c>
      <c r="M7807" t="s">
        <v>56</v>
      </c>
      <c r="N7807" t="s">
        <v>57</v>
      </c>
      <c r="O7807" s="21" t="s">
        <v>58</v>
      </c>
      <c r="P7807" s="21" t="s">
        <v>64</v>
      </c>
      <c r="Q7807" s="20" t="s">
        <v>588</v>
      </c>
      <c r="R7807" s="21" t="s">
        <v>589</v>
      </c>
      <c r="S7807" s="35">
        <v>1</v>
      </c>
      <c r="T7807" s="22">
        <v>1</v>
      </c>
      <c r="U7807" s="20" t="s">
        <v>62</v>
      </c>
      <c r="V7807" s="20">
        <v>45938</v>
      </c>
      <c r="W7807" s="21">
        <v>10</v>
      </c>
      <c r="X7807" s="20">
        <v>45952</v>
      </c>
      <c r="Y7807" s="20">
        <v>45951</v>
      </c>
      <c r="Z7807" s="48">
        <v>10</v>
      </c>
      <c r="AA7807">
        <v>2025</v>
      </c>
      <c r="AB7807" s="45">
        <v>45324</v>
      </c>
      <c r="AC7807" s="45">
        <v>45324</v>
      </c>
      <c r="AK7807" s="10"/>
    </row>
    <row r="7808" spans="1:37">
      <c r="A7808" t="s">
        <v>45</v>
      </c>
      <c r="B7808" t="s">
        <v>46</v>
      </c>
      <c r="C7808" t="s">
        <v>47</v>
      </c>
      <c r="D7808" t="s">
        <v>8228</v>
      </c>
      <c r="E7808" t="s">
        <v>88</v>
      </c>
      <c r="F7808" t="s">
        <v>79</v>
      </c>
      <c r="G7808" t="s">
        <v>51</v>
      </c>
      <c r="H7808" s="20" t="s">
        <v>52</v>
      </c>
      <c r="I7808" t="s">
        <v>53</v>
      </c>
      <c r="J7808" t="s">
        <v>54</v>
      </c>
      <c r="K7808">
        <v>3</v>
      </c>
      <c r="L7808" t="s">
        <v>55</v>
      </c>
      <c r="M7808" t="s">
        <v>77</v>
      </c>
      <c r="N7808" t="s">
        <v>89</v>
      </c>
      <c r="O7808" s="21" t="s">
        <v>58</v>
      </c>
      <c r="P7808" s="21" t="s">
        <v>90</v>
      </c>
      <c r="Q7808" s="20" t="s">
        <v>2723</v>
      </c>
      <c r="R7808" s="21" t="s">
        <v>2724</v>
      </c>
      <c r="S7808" s="35">
        <v>1</v>
      </c>
      <c r="T7808" s="22">
        <v>1</v>
      </c>
      <c r="U7808" s="20" t="s">
        <v>62</v>
      </c>
      <c r="V7808" s="20">
        <v>45938</v>
      </c>
      <c r="W7808" s="21">
        <v>10</v>
      </c>
      <c r="X7808" s="20">
        <v>45952</v>
      </c>
      <c r="Y7808" s="20">
        <v>45947</v>
      </c>
      <c r="Z7808" s="48">
        <v>10</v>
      </c>
      <c r="AA7808">
        <v>2025</v>
      </c>
      <c r="AB7808" s="45">
        <v>79995</v>
      </c>
      <c r="AC7808" s="45">
        <v>79995</v>
      </c>
      <c r="AK7808" s="10"/>
    </row>
    <row r="7809" spans="1:37">
      <c r="A7809" t="s">
        <v>45</v>
      </c>
      <c r="B7809" t="s">
        <v>46</v>
      </c>
      <c r="C7809" t="s">
        <v>47</v>
      </c>
      <c r="D7809" t="s">
        <v>8229</v>
      </c>
      <c r="E7809" t="s">
        <v>88</v>
      </c>
      <c r="F7809" t="s">
        <v>79</v>
      </c>
      <c r="G7809" t="s">
        <v>51</v>
      </c>
      <c r="H7809" s="20" t="s">
        <v>52</v>
      </c>
      <c r="I7809" t="s">
        <v>53</v>
      </c>
      <c r="J7809" t="s">
        <v>54</v>
      </c>
      <c r="K7809">
        <v>3</v>
      </c>
      <c r="L7809" t="s">
        <v>55</v>
      </c>
      <c r="M7809" t="s">
        <v>56</v>
      </c>
      <c r="N7809" t="s">
        <v>57</v>
      </c>
      <c r="O7809" s="21" t="s">
        <v>58</v>
      </c>
      <c r="P7809" s="21" t="s">
        <v>64</v>
      </c>
      <c r="Q7809" s="20" t="s">
        <v>3774</v>
      </c>
      <c r="R7809" s="21" t="s">
        <v>3775</v>
      </c>
      <c r="S7809" s="35">
        <v>1</v>
      </c>
      <c r="T7809" s="22">
        <v>1</v>
      </c>
      <c r="U7809" s="20" t="s">
        <v>62</v>
      </c>
      <c r="V7809" s="20">
        <v>45938</v>
      </c>
      <c r="W7809" s="21">
        <v>10</v>
      </c>
      <c r="X7809" s="20">
        <v>45953</v>
      </c>
      <c r="Y7809" s="20">
        <v>45947</v>
      </c>
      <c r="Z7809" s="48">
        <v>10</v>
      </c>
      <c r="AA7809">
        <v>2025</v>
      </c>
      <c r="AB7809" s="45">
        <v>128565</v>
      </c>
      <c r="AC7809" s="45">
        <v>128565</v>
      </c>
      <c r="AK7809" s="10"/>
    </row>
    <row r="7810" spans="1:37">
      <c r="A7810" t="s">
        <v>45</v>
      </c>
      <c r="B7810" t="s">
        <v>46</v>
      </c>
      <c r="C7810" t="s">
        <v>47</v>
      </c>
      <c r="D7810" t="s">
        <v>8230</v>
      </c>
      <c r="E7810" t="s">
        <v>88</v>
      </c>
      <c r="F7810" t="s">
        <v>79</v>
      </c>
      <c r="G7810" t="s">
        <v>51</v>
      </c>
      <c r="H7810" s="20" t="s">
        <v>52</v>
      </c>
      <c r="I7810" t="s">
        <v>53</v>
      </c>
      <c r="J7810" t="s">
        <v>54</v>
      </c>
      <c r="K7810">
        <v>3</v>
      </c>
      <c r="L7810" t="s">
        <v>55</v>
      </c>
      <c r="M7810" t="s">
        <v>56</v>
      </c>
      <c r="N7810" t="s">
        <v>57</v>
      </c>
      <c r="O7810" s="21" t="s">
        <v>58</v>
      </c>
      <c r="P7810" s="21" t="s">
        <v>64</v>
      </c>
      <c r="Q7810" s="20" t="s">
        <v>588</v>
      </c>
      <c r="R7810" s="21" t="s">
        <v>589</v>
      </c>
      <c r="S7810" s="35">
        <v>1</v>
      </c>
      <c r="T7810" s="22">
        <v>1</v>
      </c>
      <c r="U7810" s="20" t="s">
        <v>62</v>
      </c>
      <c r="V7810" s="20">
        <v>45938</v>
      </c>
      <c r="W7810" s="21">
        <v>10</v>
      </c>
      <c r="X7810" s="20">
        <v>45954</v>
      </c>
      <c r="Y7810" s="20">
        <v>45952</v>
      </c>
      <c r="Z7810" s="48">
        <v>10</v>
      </c>
      <c r="AA7810">
        <v>2025</v>
      </c>
      <c r="AB7810" s="45">
        <v>45324</v>
      </c>
      <c r="AC7810" s="45">
        <v>45324</v>
      </c>
      <c r="AK7810" s="10"/>
    </row>
    <row r="7811" spans="1:37">
      <c r="A7811" t="s">
        <v>45</v>
      </c>
      <c r="B7811" t="s">
        <v>46</v>
      </c>
      <c r="C7811" t="s">
        <v>47</v>
      </c>
      <c r="D7811" t="s">
        <v>8231</v>
      </c>
      <c r="E7811" t="s">
        <v>88</v>
      </c>
      <c r="F7811" t="s">
        <v>79</v>
      </c>
      <c r="G7811" t="s">
        <v>51</v>
      </c>
      <c r="H7811" s="20" t="s">
        <v>52</v>
      </c>
      <c r="I7811" t="s">
        <v>53</v>
      </c>
      <c r="J7811" t="s">
        <v>54</v>
      </c>
      <c r="K7811">
        <v>3</v>
      </c>
      <c r="L7811" t="s">
        <v>55</v>
      </c>
      <c r="M7811" t="s">
        <v>56</v>
      </c>
      <c r="N7811" t="s">
        <v>57</v>
      </c>
      <c r="O7811" s="21" t="s">
        <v>58</v>
      </c>
      <c r="P7811" s="21" t="s">
        <v>64</v>
      </c>
      <c r="Q7811" s="20" t="s">
        <v>481</v>
      </c>
      <c r="R7811" s="21" t="s">
        <v>482</v>
      </c>
      <c r="S7811" s="35">
        <v>1</v>
      </c>
      <c r="T7811" s="22">
        <v>1</v>
      </c>
      <c r="U7811" s="20" t="s">
        <v>62</v>
      </c>
      <c r="V7811" s="20">
        <v>45938</v>
      </c>
      <c r="W7811" s="21">
        <v>10</v>
      </c>
      <c r="X7811" s="20">
        <v>45952</v>
      </c>
      <c r="Y7811" s="20">
        <v>45945</v>
      </c>
      <c r="Z7811" s="48">
        <v>10</v>
      </c>
      <c r="AA7811">
        <v>2025</v>
      </c>
      <c r="AB7811" s="45">
        <v>71421</v>
      </c>
      <c r="AC7811" s="45">
        <v>71421</v>
      </c>
      <c r="AK7811" s="10"/>
    </row>
    <row r="7812" spans="1:37">
      <c r="A7812" t="s">
        <v>45</v>
      </c>
      <c r="B7812" t="s">
        <v>46</v>
      </c>
      <c r="C7812" t="s">
        <v>47</v>
      </c>
      <c r="D7812" t="s">
        <v>8232</v>
      </c>
      <c r="E7812" t="s">
        <v>88</v>
      </c>
      <c r="F7812" t="s">
        <v>79</v>
      </c>
      <c r="G7812" t="s">
        <v>51</v>
      </c>
      <c r="H7812" s="20" t="s">
        <v>52</v>
      </c>
      <c r="I7812" t="s">
        <v>53</v>
      </c>
      <c r="J7812" t="s">
        <v>54</v>
      </c>
      <c r="K7812">
        <v>3</v>
      </c>
      <c r="L7812" t="s">
        <v>55</v>
      </c>
      <c r="M7812" t="s">
        <v>77</v>
      </c>
      <c r="N7812" t="s">
        <v>89</v>
      </c>
      <c r="O7812" s="21" t="s">
        <v>58</v>
      </c>
      <c r="P7812" s="21" t="s">
        <v>90</v>
      </c>
      <c r="Q7812" s="20" t="s">
        <v>344</v>
      </c>
      <c r="R7812" s="21" t="s">
        <v>345</v>
      </c>
      <c r="S7812" s="35">
        <v>1</v>
      </c>
      <c r="T7812" s="22">
        <v>1</v>
      </c>
      <c r="U7812" s="20" t="s">
        <v>62</v>
      </c>
      <c r="V7812" s="20">
        <v>45939</v>
      </c>
      <c r="W7812" s="21">
        <v>10</v>
      </c>
      <c r="X7812" s="20">
        <v>45968</v>
      </c>
      <c r="Y7812" s="20">
        <v>45954</v>
      </c>
      <c r="Z7812" s="48">
        <v>10</v>
      </c>
      <c r="AA7812">
        <v>2025</v>
      </c>
      <c r="AB7812" s="45">
        <v>39995</v>
      </c>
      <c r="AC7812" s="45">
        <v>39995</v>
      </c>
      <c r="AK7812" s="10"/>
    </row>
    <row r="7813" spans="1:37">
      <c r="A7813" t="s">
        <v>45</v>
      </c>
      <c r="B7813" t="s">
        <v>46</v>
      </c>
      <c r="C7813" t="s">
        <v>47</v>
      </c>
      <c r="D7813" t="s">
        <v>8233</v>
      </c>
      <c r="E7813" t="s">
        <v>88</v>
      </c>
      <c r="F7813" t="s">
        <v>79</v>
      </c>
      <c r="G7813" t="s">
        <v>51</v>
      </c>
      <c r="H7813" s="20" t="s">
        <v>52</v>
      </c>
      <c r="I7813" t="s">
        <v>53</v>
      </c>
      <c r="J7813" t="s">
        <v>54</v>
      </c>
      <c r="K7813">
        <v>3</v>
      </c>
      <c r="L7813" t="s">
        <v>55</v>
      </c>
      <c r="M7813" t="s">
        <v>77</v>
      </c>
      <c r="N7813" t="s">
        <v>89</v>
      </c>
      <c r="O7813" s="21" t="s">
        <v>58</v>
      </c>
      <c r="P7813" s="21" t="s">
        <v>119</v>
      </c>
      <c r="Q7813" s="20" t="s">
        <v>334</v>
      </c>
      <c r="R7813" s="21" t="s">
        <v>335</v>
      </c>
      <c r="S7813" s="35">
        <v>1</v>
      </c>
      <c r="T7813" s="22">
        <v>1</v>
      </c>
      <c r="U7813" s="20" t="s">
        <v>62</v>
      </c>
      <c r="V7813" s="20">
        <v>45939</v>
      </c>
      <c r="W7813" s="21">
        <v>10</v>
      </c>
      <c r="X7813" s="20">
        <v>45954</v>
      </c>
      <c r="Y7813" s="20">
        <v>45952</v>
      </c>
      <c r="Z7813" s="48">
        <v>10</v>
      </c>
      <c r="AA7813">
        <v>2025</v>
      </c>
      <c r="AB7813" s="45">
        <v>39994</v>
      </c>
      <c r="AC7813" s="45">
        <v>39994</v>
      </c>
      <c r="AK7813" s="10"/>
    </row>
    <row r="7814" spans="1:37">
      <c r="A7814" t="s">
        <v>45</v>
      </c>
      <c r="B7814" t="s">
        <v>46</v>
      </c>
      <c r="C7814" t="s">
        <v>47</v>
      </c>
      <c r="D7814" t="s">
        <v>8234</v>
      </c>
      <c r="E7814" t="s">
        <v>88</v>
      </c>
      <c r="F7814" t="s">
        <v>79</v>
      </c>
      <c r="G7814" t="s">
        <v>51</v>
      </c>
      <c r="H7814" s="20" t="s">
        <v>52</v>
      </c>
      <c r="I7814" t="s">
        <v>53</v>
      </c>
      <c r="J7814" t="s">
        <v>54</v>
      </c>
      <c r="K7814">
        <v>3</v>
      </c>
      <c r="L7814" t="s">
        <v>55</v>
      </c>
      <c r="M7814" t="s">
        <v>56</v>
      </c>
      <c r="N7814" t="s">
        <v>57</v>
      </c>
      <c r="O7814" s="21" t="s">
        <v>58</v>
      </c>
      <c r="P7814" s="21" t="s">
        <v>64</v>
      </c>
      <c r="Q7814" s="20" t="s">
        <v>1691</v>
      </c>
      <c r="R7814" s="21" t="s">
        <v>1692</v>
      </c>
      <c r="S7814" s="35">
        <v>1</v>
      </c>
      <c r="T7814" s="22">
        <v>1</v>
      </c>
      <c r="U7814" s="20" t="s">
        <v>62</v>
      </c>
      <c r="V7814" s="20">
        <v>45939</v>
      </c>
      <c r="W7814" s="21">
        <v>10</v>
      </c>
      <c r="X7814" s="20">
        <v>45959</v>
      </c>
      <c r="Y7814" s="20">
        <v>45954</v>
      </c>
      <c r="Z7814" s="48">
        <v>10</v>
      </c>
      <c r="AA7814">
        <v>2025</v>
      </c>
      <c r="AB7814" s="45">
        <v>103559</v>
      </c>
      <c r="AC7814" s="45">
        <v>103559</v>
      </c>
      <c r="AK7814" s="10"/>
    </row>
    <row r="7815" spans="1:37">
      <c r="A7815" t="s">
        <v>45</v>
      </c>
      <c r="B7815" t="s">
        <v>46</v>
      </c>
      <c r="C7815" t="s">
        <v>47</v>
      </c>
      <c r="D7815" t="s">
        <v>8235</v>
      </c>
      <c r="E7815" t="s">
        <v>88</v>
      </c>
      <c r="F7815" t="s">
        <v>79</v>
      </c>
      <c r="G7815" t="s">
        <v>51</v>
      </c>
      <c r="H7815" s="20" t="s">
        <v>52</v>
      </c>
      <c r="I7815" t="s">
        <v>53</v>
      </c>
      <c r="J7815" t="s">
        <v>54</v>
      </c>
      <c r="K7815">
        <v>3</v>
      </c>
      <c r="L7815" t="s">
        <v>55</v>
      </c>
      <c r="M7815" t="s">
        <v>77</v>
      </c>
      <c r="N7815" t="s">
        <v>89</v>
      </c>
      <c r="O7815" s="21" t="s">
        <v>58</v>
      </c>
      <c r="P7815" s="21" t="s">
        <v>119</v>
      </c>
      <c r="Q7815" s="20" t="s">
        <v>988</v>
      </c>
      <c r="R7815" s="21" t="s">
        <v>989</v>
      </c>
      <c r="S7815" s="35">
        <v>1</v>
      </c>
      <c r="T7815" s="22">
        <v>1</v>
      </c>
      <c r="U7815" s="20" t="s">
        <v>62</v>
      </c>
      <c r="V7815" s="20">
        <v>45939</v>
      </c>
      <c r="W7815" s="21">
        <v>10</v>
      </c>
      <c r="X7815" s="20">
        <v>45959</v>
      </c>
      <c r="Y7815" s="20">
        <v>45952</v>
      </c>
      <c r="Z7815" s="48">
        <v>10</v>
      </c>
      <c r="AA7815">
        <v>2025</v>
      </c>
      <c r="AB7815" s="45">
        <v>69992</v>
      </c>
      <c r="AC7815" s="45">
        <v>69992</v>
      </c>
      <c r="AK7815" s="10"/>
    </row>
    <row r="7816" spans="1:37">
      <c r="A7816" t="s">
        <v>45</v>
      </c>
      <c r="B7816" t="s">
        <v>46</v>
      </c>
      <c r="C7816" t="s">
        <v>47</v>
      </c>
      <c r="D7816" t="s">
        <v>8236</v>
      </c>
      <c r="E7816" t="s">
        <v>88</v>
      </c>
      <c r="F7816" t="s">
        <v>79</v>
      </c>
      <c r="G7816" t="s">
        <v>51</v>
      </c>
      <c r="H7816" s="20" t="s">
        <v>52</v>
      </c>
      <c r="I7816" t="s">
        <v>53</v>
      </c>
      <c r="J7816" t="s">
        <v>54</v>
      </c>
      <c r="K7816">
        <v>3</v>
      </c>
      <c r="L7816" t="s">
        <v>55</v>
      </c>
      <c r="M7816" t="s">
        <v>77</v>
      </c>
      <c r="N7816" t="s">
        <v>89</v>
      </c>
      <c r="O7816" s="21" t="s">
        <v>58</v>
      </c>
      <c r="P7816" s="21" t="s">
        <v>97</v>
      </c>
      <c r="Q7816" s="20" t="s">
        <v>394</v>
      </c>
      <c r="R7816" s="21" t="s">
        <v>395</v>
      </c>
      <c r="S7816" s="35">
        <v>1</v>
      </c>
      <c r="T7816" s="22">
        <v>1</v>
      </c>
      <c r="U7816" s="20" t="s">
        <v>62</v>
      </c>
      <c r="V7816" s="20">
        <v>45939</v>
      </c>
      <c r="W7816" s="21">
        <v>10</v>
      </c>
      <c r="X7816" s="20">
        <v>45959</v>
      </c>
      <c r="Y7816" s="20">
        <v>45954</v>
      </c>
      <c r="Z7816" s="48">
        <v>10</v>
      </c>
      <c r="AA7816">
        <v>2025</v>
      </c>
      <c r="AB7816" s="45">
        <v>46662</v>
      </c>
      <c r="AC7816" s="45">
        <v>46662</v>
      </c>
      <c r="AK7816" s="10"/>
    </row>
    <row r="7817" spans="1:37">
      <c r="A7817" t="s">
        <v>45</v>
      </c>
      <c r="B7817" t="s">
        <v>46</v>
      </c>
      <c r="C7817" t="s">
        <v>47</v>
      </c>
      <c r="D7817" t="s">
        <v>8237</v>
      </c>
      <c r="E7817" t="s">
        <v>88</v>
      </c>
      <c r="F7817" t="s">
        <v>79</v>
      </c>
      <c r="G7817" t="s">
        <v>51</v>
      </c>
      <c r="H7817" s="20" t="s">
        <v>52</v>
      </c>
      <c r="I7817" t="s">
        <v>53</v>
      </c>
      <c r="J7817" t="s">
        <v>54</v>
      </c>
      <c r="K7817">
        <v>3</v>
      </c>
      <c r="L7817" t="s">
        <v>55</v>
      </c>
      <c r="M7817" t="s">
        <v>56</v>
      </c>
      <c r="N7817" t="s">
        <v>57</v>
      </c>
      <c r="O7817" s="21" t="s">
        <v>58</v>
      </c>
      <c r="P7817" s="21" t="s">
        <v>64</v>
      </c>
      <c r="Q7817" s="20" t="s">
        <v>385</v>
      </c>
      <c r="R7817" s="21" t="s">
        <v>386</v>
      </c>
      <c r="S7817" s="35">
        <v>1</v>
      </c>
      <c r="T7817" s="22">
        <v>1</v>
      </c>
      <c r="U7817" s="20" t="s">
        <v>62</v>
      </c>
      <c r="V7817" s="20">
        <v>45939</v>
      </c>
      <c r="W7817" s="21">
        <v>10</v>
      </c>
      <c r="X7817" s="20">
        <v>45965</v>
      </c>
      <c r="Y7817" s="20">
        <v>45954</v>
      </c>
      <c r="Z7817" s="48">
        <v>10</v>
      </c>
      <c r="AA7817">
        <v>2025</v>
      </c>
      <c r="AB7817" s="45">
        <v>45328</v>
      </c>
      <c r="AC7817" s="45">
        <v>45328</v>
      </c>
      <c r="AK7817" s="10"/>
    </row>
    <row r="7818" spans="1:37">
      <c r="A7818" t="s">
        <v>45</v>
      </c>
      <c r="B7818" t="s">
        <v>46</v>
      </c>
      <c r="C7818" t="s">
        <v>47</v>
      </c>
      <c r="D7818" t="s">
        <v>8238</v>
      </c>
      <c r="E7818" t="s">
        <v>88</v>
      </c>
      <c r="F7818" t="s">
        <v>79</v>
      </c>
      <c r="G7818" t="s">
        <v>51</v>
      </c>
      <c r="H7818" s="20" t="s">
        <v>52</v>
      </c>
      <c r="I7818" t="s">
        <v>53</v>
      </c>
      <c r="J7818" t="s">
        <v>54</v>
      </c>
      <c r="K7818">
        <v>3</v>
      </c>
      <c r="L7818" t="s">
        <v>55</v>
      </c>
      <c r="M7818" t="s">
        <v>77</v>
      </c>
      <c r="N7818" t="s">
        <v>89</v>
      </c>
      <c r="O7818" s="21" t="s">
        <v>58</v>
      </c>
      <c r="P7818" s="21" t="s">
        <v>150</v>
      </c>
      <c r="Q7818" s="20" t="s">
        <v>1969</v>
      </c>
      <c r="R7818" s="21" t="s">
        <v>1970</v>
      </c>
      <c r="S7818" s="35">
        <v>1</v>
      </c>
      <c r="T7818" s="22">
        <v>1</v>
      </c>
      <c r="U7818" s="20" t="s">
        <v>62</v>
      </c>
      <c r="V7818" s="20">
        <v>45939</v>
      </c>
      <c r="W7818" s="21">
        <v>10</v>
      </c>
      <c r="X7818" s="20">
        <v>45958</v>
      </c>
      <c r="Y7818" s="20">
        <v>45952</v>
      </c>
      <c r="Z7818" s="48">
        <v>10</v>
      </c>
      <c r="AA7818">
        <v>2025</v>
      </c>
      <c r="AB7818" s="45">
        <v>160707</v>
      </c>
      <c r="AC7818" s="45">
        <v>160707</v>
      </c>
      <c r="AK7818" s="10"/>
    </row>
    <row r="7819" spans="1:37">
      <c r="A7819" t="s">
        <v>45</v>
      </c>
      <c r="B7819" t="s">
        <v>46</v>
      </c>
      <c r="C7819" t="s">
        <v>47</v>
      </c>
      <c r="D7819" t="s">
        <v>8239</v>
      </c>
      <c r="E7819" t="s">
        <v>88</v>
      </c>
      <c r="F7819" t="s">
        <v>79</v>
      </c>
      <c r="G7819" t="s">
        <v>51</v>
      </c>
      <c r="H7819" s="20" t="s">
        <v>52</v>
      </c>
      <c r="I7819" t="s">
        <v>53</v>
      </c>
      <c r="J7819" t="s">
        <v>54</v>
      </c>
      <c r="K7819">
        <v>3</v>
      </c>
      <c r="L7819" t="s">
        <v>55</v>
      </c>
      <c r="M7819" t="s">
        <v>77</v>
      </c>
      <c r="N7819" t="s">
        <v>89</v>
      </c>
      <c r="O7819" s="21" t="s">
        <v>58</v>
      </c>
      <c r="P7819" s="21" t="s">
        <v>97</v>
      </c>
      <c r="Q7819" s="20" t="s">
        <v>108</v>
      </c>
      <c r="R7819" s="21" t="s">
        <v>3798</v>
      </c>
      <c r="S7819" s="35">
        <v>1</v>
      </c>
      <c r="T7819" s="22">
        <v>1</v>
      </c>
      <c r="U7819" s="20" t="s">
        <v>62</v>
      </c>
      <c r="V7819" s="20">
        <v>45939</v>
      </c>
      <c r="W7819" s="21">
        <v>10</v>
      </c>
      <c r="X7819" s="20">
        <v>45959</v>
      </c>
      <c r="Y7819" s="20">
        <v>45947</v>
      </c>
      <c r="Z7819" s="48">
        <v>10</v>
      </c>
      <c r="AA7819">
        <v>2025</v>
      </c>
      <c r="AB7819" s="45">
        <v>60705</v>
      </c>
      <c r="AC7819" s="45">
        <v>60705</v>
      </c>
      <c r="AK7819" s="10"/>
    </row>
    <row r="7820" spans="1:37">
      <c r="A7820" t="s">
        <v>45</v>
      </c>
      <c r="B7820" t="s">
        <v>46</v>
      </c>
      <c r="C7820" t="s">
        <v>47</v>
      </c>
      <c r="D7820" t="s">
        <v>8240</v>
      </c>
      <c r="E7820" t="s">
        <v>88</v>
      </c>
      <c r="F7820" t="s">
        <v>79</v>
      </c>
      <c r="G7820" t="s">
        <v>51</v>
      </c>
      <c r="H7820" s="20" t="s">
        <v>52</v>
      </c>
      <c r="I7820" t="s">
        <v>53</v>
      </c>
      <c r="J7820" t="s">
        <v>54</v>
      </c>
      <c r="K7820">
        <v>3</v>
      </c>
      <c r="L7820" t="s">
        <v>55</v>
      </c>
      <c r="M7820" t="s">
        <v>77</v>
      </c>
      <c r="N7820" t="s">
        <v>89</v>
      </c>
      <c r="O7820" s="21" t="s">
        <v>58</v>
      </c>
      <c r="P7820" s="21" t="s">
        <v>97</v>
      </c>
      <c r="Q7820" s="20" t="s">
        <v>2377</v>
      </c>
      <c r="R7820" s="21" t="s">
        <v>2378</v>
      </c>
      <c r="S7820" s="35">
        <v>1</v>
      </c>
      <c r="T7820" s="22">
        <v>1</v>
      </c>
      <c r="U7820" s="20" t="s">
        <v>62</v>
      </c>
      <c r="V7820" s="20">
        <v>45939</v>
      </c>
      <c r="W7820" s="21">
        <v>10</v>
      </c>
      <c r="X7820" s="20">
        <v>45957</v>
      </c>
      <c r="Y7820" s="20">
        <v>45952</v>
      </c>
      <c r="Z7820" s="48">
        <v>10</v>
      </c>
      <c r="AA7820">
        <v>2025</v>
      </c>
      <c r="AB7820" s="45">
        <v>48660</v>
      </c>
      <c r="AC7820" s="45">
        <v>48660</v>
      </c>
      <c r="AK7820" s="10"/>
    </row>
    <row r="7821" spans="1:37">
      <c r="A7821" t="s">
        <v>45</v>
      </c>
      <c r="B7821" t="s">
        <v>46</v>
      </c>
      <c r="C7821" t="s">
        <v>47</v>
      </c>
      <c r="D7821" t="s">
        <v>8241</v>
      </c>
      <c r="E7821" t="s">
        <v>88</v>
      </c>
      <c r="F7821" t="s">
        <v>79</v>
      </c>
      <c r="G7821" t="s">
        <v>51</v>
      </c>
      <c r="H7821" s="20" t="s">
        <v>52</v>
      </c>
      <c r="I7821" t="s">
        <v>53</v>
      </c>
      <c r="J7821" t="s">
        <v>54</v>
      </c>
      <c r="K7821">
        <v>3</v>
      </c>
      <c r="L7821" t="s">
        <v>55</v>
      </c>
      <c r="M7821" t="s">
        <v>56</v>
      </c>
      <c r="N7821" t="s">
        <v>57</v>
      </c>
      <c r="O7821" s="21" t="s">
        <v>58</v>
      </c>
      <c r="P7821" s="21" t="s">
        <v>64</v>
      </c>
      <c r="Q7821" s="20" t="s">
        <v>596</v>
      </c>
      <c r="R7821" s="21" t="s">
        <v>597</v>
      </c>
      <c r="S7821" s="35">
        <v>1</v>
      </c>
      <c r="T7821" s="22">
        <v>1</v>
      </c>
      <c r="U7821" s="20" t="s">
        <v>62</v>
      </c>
      <c r="V7821" s="20">
        <v>45939</v>
      </c>
      <c r="W7821" s="21">
        <v>10</v>
      </c>
      <c r="X7821" s="20">
        <v>45954</v>
      </c>
      <c r="Y7821" s="20">
        <v>45952</v>
      </c>
      <c r="Z7821" s="48">
        <v>10</v>
      </c>
      <c r="AA7821">
        <v>2025</v>
      </c>
      <c r="AB7821" s="45">
        <v>107135</v>
      </c>
      <c r="AC7821" s="45">
        <v>107135</v>
      </c>
      <c r="AK7821" s="10"/>
    </row>
    <row r="7822" spans="1:37">
      <c r="A7822" t="s">
        <v>45</v>
      </c>
      <c r="B7822" t="s">
        <v>46</v>
      </c>
      <c r="C7822" t="s">
        <v>47</v>
      </c>
      <c r="D7822" t="s">
        <v>8242</v>
      </c>
      <c r="E7822" t="s">
        <v>88</v>
      </c>
      <c r="F7822" t="s">
        <v>79</v>
      </c>
      <c r="G7822" t="s">
        <v>51</v>
      </c>
      <c r="H7822" s="20" t="s">
        <v>52</v>
      </c>
      <c r="I7822" t="s">
        <v>53</v>
      </c>
      <c r="J7822" t="s">
        <v>54</v>
      </c>
      <c r="K7822">
        <v>3</v>
      </c>
      <c r="L7822" t="s">
        <v>55</v>
      </c>
      <c r="M7822" t="s">
        <v>77</v>
      </c>
      <c r="N7822" t="s">
        <v>89</v>
      </c>
      <c r="O7822" s="21" t="s">
        <v>58</v>
      </c>
      <c r="P7822" s="21" t="s">
        <v>90</v>
      </c>
      <c r="Q7822" s="20" t="s">
        <v>1775</v>
      </c>
      <c r="R7822" s="21" t="s">
        <v>1776</v>
      </c>
      <c r="S7822" s="35">
        <v>1</v>
      </c>
      <c r="T7822" s="22">
        <v>1</v>
      </c>
      <c r="U7822" s="20" t="s">
        <v>62</v>
      </c>
      <c r="V7822" s="20">
        <v>45939</v>
      </c>
      <c r="W7822" s="21">
        <v>10</v>
      </c>
      <c r="X7822" s="20">
        <v>45952</v>
      </c>
      <c r="Y7822" s="20">
        <v>45951</v>
      </c>
      <c r="Z7822" s="48">
        <v>10</v>
      </c>
      <c r="AA7822">
        <v>2025</v>
      </c>
      <c r="AB7822" s="45">
        <v>55325</v>
      </c>
      <c r="AC7822" s="45">
        <v>55325</v>
      </c>
      <c r="AK7822" s="10"/>
    </row>
    <row r="7823" spans="1:37">
      <c r="A7823" t="s">
        <v>45</v>
      </c>
      <c r="B7823" t="s">
        <v>46</v>
      </c>
      <c r="C7823" t="s">
        <v>47</v>
      </c>
      <c r="D7823" t="s">
        <v>8243</v>
      </c>
      <c r="E7823" t="s">
        <v>88</v>
      </c>
      <c r="F7823" t="s">
        <v>79</v>
      </c>
      <c r="G7823" t="s">
        <v>51</v>
      </c>
      <c r="H7823" s="20" t="s">
        <v>52</v>
      </c>
      <c r="I7823" t="s">
        <v>53</v>
      </c>
      <c r="J7823" t="s">
        <v>54</v>
      </c>
      <c r="K7823">
        <v>3</v>
      </c>
      <c r="L7823" t="s">
        <v>55</v>
      </c>
      <c r="M7823" t="s">
        <v>77</v>
      </c>
      <c r="N7823" t="s">
        <v>89</v>
      </c>
      <c r="O7823" s="21" t="s">
        <v>58</v>
      </c>
      <c r="P7823" s="21" t="s">
        <v>97</v>
      </c>
      <c r="Q7823" s="20" t="s">
        <v>428</v>
      </c>
      <c r="R7823" s="21" t="s">
        <v>429</v>
      </c>
      <c r="S7823" s="35">
        <v>1</v>
      </c>
      <c r="T7823" s="22">
        <v>1</v>
      </c>
      <c r="U7823" s="20" t="s">
        <v>62</v>
      </c>
      <c r="V7823" s="20">
        <v>45939</v>
      </c>
      <c r="W7823" s="21">
        <v>10</v>
      </c>
      <c r="X7823" s="20">
        <v>45953</v>
      </c>
      <c r="Y7823" s="20">
        <v>45951</v>
      </c>
      <c r="Z7823" s="48">
        <v>10</v>
      </c>
      <c r="AA7823">
        <v>2025</v>
      </c>
      <c r="AB7823" s="45">
        <v>59994</v>
      </c>
      <c r="AC7823" s="45">
        <v>59994</v>
      </c>
      <c r="AK7823" s="10"/>
    </row>
    <row r="7824" spans="1:37">
      <c r="A7824" t="s">
        <v>45</v>
      </c>
      <c r="B7824" t="s">
        <v>46</v>
      </c>
      <c r="C7824" t="s">
        <v>47</v>
      </c>
      <c r="D7824" t="s">
        <v>8244</v>
      </c>
      <c r="E7824" t="s">
        <v>88</v>
      </c>
      <c r="F7824" t="s">
        <v>79</v>
      </c>
      <c r="G7824" t="s">
        <v>51</v>
      </c>
      <c r="H7824" s="20" t="s">
        <v>52</v>
      </c>
      <c r="I7824" t="s">
        <v>53</v>
      </c>
      <c r="J7824" t="s">
        <v>54</v>
      </c>
      <c r="K7824">
        <v>3</v>
      </c>
      <c r="L7824" t="s">
        <v>55</v>
      </c>
      <c r="M7824" t="s">
        <v>56</v>
      </c>
      <c r="N7824" t="s">
        <v>57</v>
      </c>
      <c r="O7824" s="21" t="s">
        <v>58</v>
      </c>
      <c r="P7824" s="21" t="s">
        <v>522</v>
      </c>
      <c r="Q7824" s="20" t="s">
        <v>1078</v>
      </c>
      <c r="R7824" s="21" t="s">
        <v>1079</v>
      </c>
      <c r="S7824" s="35">
        <v>1</v>
      </c>
      <c r="T7824" s="22">
        <v>1</v>
      </c>
      <c r="U7824" s="20" t="s">
        <v>62</v>
      </c>
      <c r="V7824" s="20">
        <v>45939</v>
      </c>
      <c r="W7824" s="21">
        <v>10</v>
      </c>
      <c r="X7824" s="20">
        <v>45954</v>
      </c>
      <c r="Y7824" s="20">
        <v>45952</v>
      </c>
      <c r="Z7824" s="48">
        <v>10</v>
      </c>
      <c r="AA7824">
        <v>2025</v>
      </c>
      <c r="AB7824" s="45">
        <v>43325</v>
      </c>
      <c r="AC7824" s="45">
        <v>43325</v>
      </c>
      <c r="AK7824" s="10"/>
    </row>
    <row r="7825" spans="1:37">
      <c r="A7825" t="s">
        <v>45</v>
      </c>
      <c r="B7825" t="s">
        <v>46</v>
      </c>
      <c r="C7825" t="s">
        <v>47</v>
      </c>
      <c r="D7825" t="s">
        <v>8245</v>
      </c>
      <c r="E7825" t="s">
        <v>88</v>
      </c>
      <c r="F7825" t="s">
        <v>79</v>
      </c>
      <c r="G7825" t="s">
        <v>51</v>
      </c>
      <c r="H7825" s="20" t="s">
        <v>52</v>
      </c>
      <c r="I7825" t="s">
        <v>53</v>
      </c>
      <c r="J7825" t="s">
        <v>54</v>
      </c>
      <c r="K7825">
        <v>3</v>
      </c>
      <c r="L7825" t="s">
        <v>55</v>
      </c>
      <c r="M7825" t="s">
        <v>77</v>
      </c>
      <c r="N7825" t="s">
        <v>89</v>
      </c>
      <c r="O7825" s="21" t="s">
        <v>58</v>
      </c>
      <c r="P7825" s="21" t="s">
        <v>126</v>
      </c>
      <c r="Q7825" s="20" t="s">
        <v>1044</v>
      </c>
      <c r="R7825" s="21" t="s">
        <v>1045</v>
      </c>
      <c r="S7825" s="35">
        <v>1</v>
      </c>
      <c r="T7825" s="22">
        <v>1</v>
      </c>
      <c r="U7825" s="20" t="s">
        <v>62</v>
      </c>
      <c r="V7825" s="20">
        <v>45938</v>
      </c>
      <c r="W7825" s="21">
        <v>10</v>
      </c>
      <c r="X7825" s="20">
        <v>45952</v>
      </c>
      <c r="Y7825" s="20">
        <v>45947</v>
      </c>
      <c r="Z7825" s="48">
        <v>10</v>
      </c>
      <c r="AA7825">
        <v>2025</v>
      </c>
      <c r="AB7825" s="45">
        <v>68743</v>
      </c>
      <c r="AC7825" s="45">
        <v>68743</v>
      </c>
      <c r="AK7825" s="10"/>
    </row>
    <row r="7826" spans="1:37">
      <c r="A7826" t="s">
        <v>45</v>
      </c>
      <c r="B7826" t="s">
        <v>46</v>
      </c>
      <c r="C7826" t="s">
        <v>47</v>
      </c>
      <c r="D7826" t="s">
        <v>8246</v>
      </c>
      <c r="E7826" t="s">
        <v>88</v>
      </c>
      <c r="F7826" t="s">
        <v>79</v>
      </c>
      <c r="G7826" t="s">
        <v>51</v>
      </c>
      <c r="H7826" s="20" t="s">
        <v>52</v>
      </c>
      <c r="I7826" t="s">
        <v>53</v>
      </c>
      <c r="J7826" t="s">
        <v>54</v>
      </c>
      <c r="K7826">
        <v>3</v>
      </c>
      <c r="L7826" t="s">
        <v>55</v>
      </c>
      <c r="M7826" t="s">
        <v>77</v>
      </c>
      <c r="N7826" t="s">
        <v>89</v>
      </c>
      <c r="O7826" s="21" t="s">
        <v>58</v>
      </c>
      <c r="P7826" s="21" t="s">
        <v>150</v>
      </c>
      <c r="Q7826" s="20" t="s">
        <v>1137</v>
      </c>
      <c r="R7826" s="21" t="s">
        <v>1138</v>
      </c>
      <c r="S7826" s="35">
        <v>1</v>
      </c>
      <c r="T7826" s="22">
        <v>1</v>
      </c>
      <c r="U7826" s="20" t="s">
        <v>62</v>
      </c>
      <c r="V7826" s="20">
        <v>45939</v>
      </c>
      <c r="W7826" s="21">
        <v>10</v>
      </c>
      <c r="X7826" s="20">
        <v>45966</v>
      </c>
      <c r="Y7826" s="20">
        <v>45954</v>
      </c>
      <c r="Z7826" s="48">
        <v>10</v>
      </c>
      <c r="AA7826">
        <v>2025</v>
      </c>
      <c r="AB7826" s="45">
        <v>85705</v>
      </c>
      <c r="AC7826" s="45">
        <v>85705</v>
      </c>
      <c r="AK7826" s="10"/>
    </row>
    <row r="7827" spans="1:37">
      <c r="A7827" t="s">
        <v>45</v>
      </c>
      <c r="B7827" t="s">
        <v>46</v>
      </c>
      <c r="C7827" t="s">
        <v>47</v>
      </c>
      <c r="D7827" t="s">
        <v>8247</v>
      </c>
      <c r="E7827" t="s">
        <v>88</v>
      </c>
      <c r="F7827" t="s">
        <v>79</v>
      </c>
      <c r="G7827" t="s">
        <v>51</v>
      </c>
      <c r="H7827" s="20" t="s">
        <v>52</v>
      </c>
      <c r="I7827" t="s">
        <v>53</v>
      </c>
      <c r="J7827" t="s">
        <v>54</v>
      </c>
      <c r="K7827">
        <v>3</v>
      </c>
      <c r="L7827" t="s">
        <v>55</v>
      </c>
      <c r="M7827" t="s">
        <v>77</v>
      </c>
      <c r="N7827" t="s">
        <v>89</v>
      </c>
      <c r="O7827" s="21" t="s">
        <v>58</v>
      </c>
      <c r="P7827" s="21" t="s">
        <v>366</v>
      </c>
      <c r="Q7827" s="20" t="s">
        <v>542</v>
      </c>
      <c r="R7827" s="21" t="s">
        <v>543</v>
      </c>
      <c r="S7827" s="35">
        <v>1</v>
      </c>
      <c r="T7827" s="22">
        <v>1</v>
      </c>
      <c r="U7827" s="20" t="s">
        <v>62</v>
      </c>
      <c r="V7827" s="20">
        <v>45939</v>
      </c>
      <c r="W7827" s="21">
        <v>10</v>
      </c>
      <c r="X7827" s="20">
        <v>45960</v>
      </c>
      <c r="Y7827" s="20">
        <v>45954</v>
      </c>
      <c r="Z7827" s="48">
        <v>10</v>
      </c>
      <c r="AA7827">
        <v>2025</v>
      </c>
      <c r="AB7827" s="45">
        <v>43327</v>
      </c>
      <c r="AC7827" s="45">
        <v>43327</v>
      </c>
      <c r="AK7827" s="10"/>
    </row>
    <row r="7828" spans="1:37">
      <c r="A7828" t="s">
        <v>45</v>
      </c>
      <c r="B7828" t="s">
        <v>46</v>
      </c>
      <c r="C7828" t="s">
        <v>47</v>
      </c>
      <c r="D7828" t="s">
        <v>8248</v>
      </c>
      <c r="E7828" t="s">
        <v>88</v>
      </c>
      <c r="F7828" t="s">
        <v>79</v>
      </c>
      <c r="G7828" t="s">
        <v>51</v>
      </c>
      <c r="H7828" s="20" t="s">
        <v>52</v>
      </c>
      <c r="I7828" t="s">
        <v>53</v>
      </c>
      <c r="J7828" t="s">
        <v>54</v>
      </c>
      <c r="K7828">
        <v>3</v>
      </c>
      <c r="L7828" t="s">
        <v>55</v>
      </c>
      <c r="M7828" t="s">
        <v>77</v>
      </c>
      <c r="N7828" t="s">
        <v>89</v>
      </c>
      <c r="O7828" s="21" t="s">
        <v>58</v>
      </c>
      <c r="P7828" s="21" t="s">
        <v>119</v>
      </c>
      <c r="Q7828" s="20" t="s">
        <v>264</v>
      </c>
      <c r="R7828" s="21" t="s">
        <v>265</v>
      </c>
      <c r="S7828" s="35">
        <v>1</v>
      </c>
      <c r="T7828" s="22">
        <v>1</v>
      </c>
      <c r="U7828" s="20" t="s">
        <v>62</v>
      </c>
      <c r="V7828" s="20">
        <v>45939</v>
      </c>
      <c r="W7828" s="21">
        <v>10</v>
      </c>
      <c r="X7828" s="20">
        <v>45958</v>
      </c>
      <c r="Y7828" s="20">
        <v>45952</v>
      </c>
      <c r="Z7828" s="48">
        <v>10</v>
      </c>
      <c r="AA7828">
        <v>2025</v>
      </c>
      <c r="AB7828" s="45">
        <v>69992</v>
      </c>
      <c r="AC7828" s="45">
        <v>69992</v>
      </c>
      <c r="AK7828" s="10"/>
    </row>
    <row r="7829" spans="1:37">
      <c r="A7829" t="s">
        <v>45</v>
      </c>
      <c r="B7829" t="s">
        <v>46</v>
      </c>
      <c r="C7829" t="s">
        <v>47</v>
      </c>
      <c r="D7829" t="s">
        <v>8249</v>
      </c>
      <c r="E7829" t="s">
        <v>88</v>
      </c>
      <c r="F7829" t="s">
        <v>79</v>
      </c>
      <c r="G7829" t="s">
        <v>51</v>
      </c>
      <c r="H7829" s="20" t="s">
        <v>52</v>
      </c>
      <c r="I7829" t="s">
        <v>53</v>
      </c>
      <c r="J7829" t="s">
        <v>54</v>
      </c>
      <c r="K7829">
        <v>3</v>
      </c>
      <c r="L7829" t="s">
        <v>55</v>
      </c>
      <c r="M7829" t="s">
        <v>77</v>
      </c>
      <c r="N7829" t="s">
        <v>89</v>
      </c>
      <c r="O7829" s="21" t="s">
        <v>58</v>
      </c>
      <c r="P7829" s="21" t="s">
        <v>366</v>
      </c>
      <c r="Q7829" s="20" t="s">
        <v>862</v>
      </c>
      <c r="R7829" s="21" t="s">
        <v>863</v>
      </c>
      <c r="S7829" s="35">
        <v>1</v>
      </c>
      <c r="T7829" s="22">
        <v>1</v>
      </c>
      <c r="U7829" s="20" t="s">
        <v>62</v>
      </c>
      <c r="V7829" s="20">
        <v>45939</v>
      </c>
      <c r="W7829" s="21">
        <v>10</v>
      </c>
      <c r="X7829" s="20">
        <v>45951</v>
      </c>
      <c r="Y7829" s="20">
        <v>45945</v>
      </c>
      <c r="Z7829" s="48">
        <v>10</v>
      </c>
      <c r="AA7829">
        <v>2025</v>
      </c>
      <c r="AB7829" s="45">
        <v>33992</v>
      </c>
      <c r="AC7829" s="45">
        <v>33992</v>
      </c>
      <c r="AK7829" s="10"/>
    </row>
    <row r="7830" spans="1:37">
      <c r="A7830" t="s">
        <v>45</v>
      </c>
      <c r="B7830" t="s">
        <v>46</v>
      </c>
      <c r="C7830" t="s">
        <v>47</v>
      </c>
      <c r="D7830" t="s">
        <v>8250</v>
      </c>
      <c r="E7830" t="s">
        <v>88</v>
      </c>
      <c r="F7830" t="s">
        <v>79</v>
      </c>
      <c r="G7830" t="s">
        <v>51</v>
      </c>
      <c r="H7830" s="20" t="s">
        <v>52</v>
      </c>
      <c r="I7830" t="s">
        <v>53</v>
      </c>
      <c r="J7830" t="s">
        <v>54</v>
      </c>
      <c r="K7830">
        <v>3</v>
      </c>
      <c r="L7830" t="s">
        <v>55</v>
      </c>
      <c r="M7830" t="s">
        <v>77</v>
      </c>
      <c r="N7830" t="s">
        <v>89</v>
      </c>
      <c r="O7830" s="21" t="s">
        <v>58</v>
      </c>
      <c r="P7830" s="21" t="s">
        <v>366</v>
      </c>
      <c r="Q7830" s="20" t="s">
        <v>2386</v>
      </c>
      <c r="R7830" s="21" t="s">
        <v>2387</v>
      </c>
      <c r="S7830" s="35">
        <v>1</v>
      </c>
      <c r="T7830" s="22">
        <v>1</v>
      </c>
      <c r="U7830" s="20" t="s">
        <v>62</v>
      </c>
      <c r="V7830" s="20">
        <v>45939</v>
      </c>
      <c r="W7830" s="21">
        <v>10</v>
      </c>
      <c r="X7830" s="20">
        <v>45954</v>
      </c>
      <c r="Y7830" s="20">
        <v>45952</v>
      </c>
      <c r="Z7830" s="48">
        <v>10</v>
      </c>
      <c r="AA7830">
        <v>2025</v>
      </c>
      <c r="AB7830" s="45">
        <v>43327</v>
      </c>
      <c r="AC7830" s="45">
        <v>43327</v>
      </c>
      <c r="AK7830" s="10"/>
    </row>
    <row r="7831" spans="1:37">
      <c r="A7831" t="s">
        <v>45</v>
      </c>
      <c r="B7831" t="s">
        <v>46</v>
      </c>
      <c r="C7831" t="s">
        <v>47</v>
      </c>
      <c r="D7831" t="s">
        <v>8251</v>
      </c>
      <c r="E7831" t="s">
        <v>88</v>
      </c>
      <c r="F7831" t="s">
        <v>79</v>
      </c>
      <c r="G7831" t="s">
        <v>51</v>
      </c>
      <c r="H7831" s="20" t="s">
        <v>52</v>
      </c>
      <c r="I7831" t="s">
        <v>53</v>
      </c>
      <c r="J7831" t="s">
        <v>54</v>
      </c>
      <c r="K7831">
        <v>3</v>
      </c>
      <c r="L7831" t="s">
        <v>55</v>
      </c>
      <c r="M7831" t="s">
        <v>77</v>
      </c>
      <c r="N7831" t="s">
        <v>89</v>
      </c>
      <c r="O7831" s="21" t="s">
        <v>58</v>
      </c>
      <c r="P7831" s="21" t="s">
        <v>150</v>
      </c>
      <c r="Q7831" s="20" t="s">
        <v>8252</v>
      </c>
      <c r="R7831" s="21" t="s">
        <v>8253</v>
      </c>
      <c r="S7831" s="35">
        <v>1</v>
      </c>
      <c r="T7831" s="22">
        <v>1</v>
      </c>
      <c r="U7831" s="20" t="s">
        <v>62</v>
      </c>
      <c r="V7831" s="20">
        <v>45938</v>
      </c>
      <c r="W7831" s="21">
        <v>10</v>
      </c>
      <c r="X7831" s="20">
        <v>45951</v>
      </c>
      <c r="Y7831" s="20">
        <v>45947</v>
      </c>
      <c r="Z7831" s="48">
        <v>10</v>
      </c>
      <c r="AA7831">
        <v>2025</v>
      </c>
      <c r="AB7831" s="45">
        <v>179997</v>
      </c>
      <c r="AC7831" s="45">
        <v>179997</v>
      </c>
      <c r="AK7831" s="10"/>
    </row>
    <row r="7832" spans="1:37">
      <c r="A7832" t="s">
        <v>45</v>
      </c>
      <c r="B7832" t="s">
        <v>46</v>
      </c>
      <c r="C7832" t="s">
        <v>47</v>
      </c>
      <c r="D7832" t="s">
        <v>8254</v>
      </c>
      <c r="E7832" t="s">
        <v>88</v>
      </c>
      <c r="F7832" t="s">
        <v>79</v>
      </c>
      <c r="G7832" t="s">
        <v>51</v>
      </c>
      <c r="H7832" s="20" t="s">
        <v>52</v>
      </c>
      <c r="I7832" t="s">
        <v>53</v>
      </c>
      <c r="J7832" t="s">
        <v>54</v>
      </c>
      <c r="K7832">
        <v>3</v>
      </c>
      <c r="L7832" t="s">
        <v>55</v>
      </c>
      <c r="M7832" t="s">
        <v>56</v>
      </c>
      <c r="N7832" t="s">
        <v>57</v>
      </c>
      <c r="O7832" s="21" t="s">
        <v>58</v>
      </c>
      <c r="P7832" s="21" t="s">
        <v>207</v>
      </c>
      <c r="Q7832" s="20" t="s">
        <v>950</v>
      </c>
      <c r="R7832" s="21" t="s">
        <v>951</v>
      </c>
      <c r="S7832" s="35">
        <v>1</v>
      </c>
      <c r="T7832" s="22">
        <v>1</v>
      </c>
      <c r="U7832" s="20" t="s">
        <v>62</v>
      </c>
      <c r="V7832" s="20">
        <v>45938</v>
      </c>
      <c r="W7832" s="21">
        <v>10</v>
      </c>
      <c r="X7832" s="20">
        <v>45953</v>
      </c>
      <c r="Y7832" s="20">
        <v>45951</v>
      </c>
      <c r="Z7832" s="48">
        <v>10</v>
      </c>
      <c r="AA7832">
        <v>2025</v>
      </c>
      <c r="AB7832" s="45">
        <v>62853</v>
      </c>
      <c r="AC7832" s="45">
        <v>62853</v>
      </c>
      <c r="AK7832" s="10"/>
    </row>
    <row r="7833" spans="1:37">
      <c r="A7833" t="s">
        <v>45</v>
      </c>
      <c r="B7833" t="s">
        <v>46</v>
      </c>
      <c r="C7833" t="s">
        <v>47</v>
      </c>
      <c r="D7833" t="s">
        <v>8255</v>
      </c>
      <c r="E7833" t="s">
        <v>88</v>
      </c>
      <c r="F7833" t="s">
        <v>79</v>
      </c>
      <c r="G7833" t="s">
        <v>51</v>
      </c>
      <c r="H7833" s="20" t="s">
        <v>52</v>
      </c>
      <c r="I7833" t="s">
        <v>53</v>
      </c>
      <c r="J7833" t="s">
        <v>54</v>
      </c>
      <c r="K7833">
        <v>3</v>
      </c>
      <c r="L7833" t="s">
        <v>55</v>
      </c>
      <c r="M7833" t="s">
        <v>77</v>
      </c>
      <c r="N7833" t="s">
        <v>89</v>
      </c>
      <c r="O7833" s="21" t="s">
        <v>58</v>
      </c>
      <c r="P7833" s="21" t="s">
        <v>119</v>
      </c>
      <c r="Q7833" s="20" t="s">
        <v>120</v>
      </c>
      <c r="R7833" s="21" t="s">
        <v>121</v>
      </c>
      <c r="S7833" s="35">
        <v>1</v>
      </c>
      <c r="T7833" s="22">
        <v>1</v>
      </c>
      <c r="U7833" s="20" t="s">
        <v>62</v>
      </c>
      <c r="V7833" s="20">
        <v>45939</v>
      </c>
      <c r="W7833" s="21">
        <v>10</v>
      </c>
      <c r="X7833" s="20">
        <v>45953</v>
      </c>
      <c r="Y7833" s="20">
        <v>45951</v>
      </c>
      <c r="Z7833" s="48">
        <v>10</v>
      </c>
      <c r="AA7833">
        <v>2025</v>
      </c>
      <c r="AB7833" s="45">
        <v>85701</v>
      </c>
      <c r="AC7833" s="45">
        <v>85701</v>
      </c>
      <c r="AK7833" s="10"/>
    </row>
    <row r="7834" spans="1:37">
      <c r="A7834" t="s">
        <v>45</v>
      </c>
      <c r="B7834" t="s">
        <v>46</v>
      </c>
      <c r="C7834" t="s">
        <v>47</v>
      </c>
      <c r="D7834" t="s">
        <v>8256</v>
      </c>
      <c r="E7834" t="s">
        <v>88</v>
      </c>
      <c r="F7834" t="s">
        <v>79</v>
      </c>
      <c r="G7834" t="s">
        <v>51</v>
      </c>
      <c r="H7834" s="20" t="s">
        <v>52</v>
      </c>
      <c r="I7834" t="s">
        <v>53</v>
      </c>
      <c r="J7834" t="s">
        <v>54</v>
      </c>
      <c r="K7834">
        <v>3</v>
      </c>
      <c r="L7834" t="s">
        <v>55</v>
      </c>
      <c r="M7834" t="s">
        <v>56</v>
      </c>
      <c r="N7834" t="s">
        <v>57</v>
      </c>
      <c r="O7834" s="21" t="s">
        <v>58</v>
      </c>
      <c r="P7834" s="21" t="s">
        <v>64</v>
      </c>
      <c r="Q7834" s="20" t="s">
        <v>325</v>
      </c>
      <c r="R7834" s="21" t="s">
        <v>326</v>
      </c>
      <c r="S7834" s="35">
        <v>1</v>
      </c>
      <c r="T7834" s="22">
        <v>1</v>
      </c>
      <c r="U7834" s="20" t="s">
        <v>62</v>
      </c>
      <c r="V7834" s="20">
        <v>45938</v>
      </c>
      <c r="W7834" s="21">
        <v>10</v>
      </c>
      <c r="X7834" s="20">
        <v>45952</v>
      </c>
      <c r="Y7834" s="20">
        <v>45951</v>
      </c>
      <c r="Z7834" s="48">
        <v>10</v>
      </c>
      <c r="AA7834">
        <v>2025</v>
      </c>
      <c r="AB7834" s="45">
        <v>78658</v>
      </c>
      <c r="AC7834" s="45">
        <v>78658</v>
      </c>
      <c r="AK7834" s="10"/>
    </row>
    <row r="7835" spans="1:37">
      <c r="A7835" t="s">
        <v>45</v>
      </c>
      <c r="B7835" t="s">
        <v>46</v>
      </c>
      <c r="C7835" t="s">
        <v>47</v>
      </c>
      <c r="D7835" t="s">
        <v>8257</v>
      </c>
      <c r="E7835" t="s">
        <v>88</v>
      </c>
      <c r="F7835" t="s">
        <v>79</v>
      </c>
      <c r="G7835" t="s">
        <v>51</v>
      </c>
      <c r="H7835" s="20" t="s">
        <v>52</v>
      </c>
      <c r="I7835" t="s">
        <v>53</v>
      </c>
      <c r="J7835" t="s">
        <v>54</v>
      </c>
      <c r="K7835">
        <v>3</v>
      </c>
      <c r="L7835" t="s">
        <v>55</v>
      </c>
      <c r="M7835" t="s">
        <v>56</v>
      </c>
      <c r="N7835" t="s">
        <v>57</v>
      </c>
      <c r="O7835" s="21" t="s">
        <v>58</v>
      </c>
      <c r="P7835" s="21" t="s">
        <v>522</v>
      </c>
      <c r="Q7835" s="20" t="s">
        <v>1078</v>
      </c>
      <c r="R7835" s="21" t="s">
        <v>1079</v>
      </c>
      <c r="S7835" s="35">
        <v>1</v>
      </c>
      <c r="T7835" s="22">
        <v>1</v>
      </c>
      <c r="U7835" s="20" t="s">
        <v>62</v>
      </c>
      <c r="V7835" s="20">
        <v>45938</v>
      </c>
      <c r="W7835" s="21">
        <v>10</v>
      </c>
      <c r="X7835" s="20">
        <v>45951</v>
      </c>
      <c r="Y7835" s="20">
        <v>45947</v>
      </c>
      <c r="Z7835" s="48">
        <v>10</v>
      </c>
      <c r="AA7835">
        <v>2025</v>
      </c>
      <c r="AB7835" s="45">
        <v>45325</v>
      </c>
      <c r="AC7835" s="45">
        <v>45325</v>
      </c>
      <c r="AK7835" s="10"/>
    </row>
    <row r="7836" spans="1:37">
      <c r="A7836" t="s">
        <v>45</v>
      </c>
      <c r="B7836" t="s">
        <v>46</v>
      </c>
      <c r="C7836" t="s">
        <v>47</v>
      </c>
      <c r="D7836" t="s">
        <v>8258</v>
      </c>
      <c r="E7836" t="s">
        <v>88</v>
      </c>
      <c r="F7836" t="s">
        <v>79</v>
      </c>
      <c r="G7836" t="s">
        <v>51</v>
      </c>
      <c r="H7836" s="20" t="s">
        <v>52</v>
      </c>
      <c r="I7836" t="s">
        <v>53</v>
      </c>
      <c r="J7836" t="s">
        <v>54</v>
      </c>
      <c r="K7836">
        <v>3</v>
      </c>
      <c r="L7836" t="s">
        <v>55</v>
      </c>
      <c r="M7836" t="s">
        <v>77</v>
      </c>
      <c r="N7836" t="s">
        <v>89</v>
      </c>
      <c r="O7836" s="21" t="s">
        <v>58</v>
      </c>
      <c r="P7836" s="21" t="s">
        <v>659</v>
      </c>
      <c r="Q7836" s="20" t="s">
        <v>660</v>
      </c>
      <c r="R7836" s="21" t="s">
        <v>661</v>
      </c>
      <c r="S7836" s="35">
        <v>1</v>
      </c>
      <c r="T7836" s="22">
        <v>1</v>
      </c>
      <c r="U7836" s="20" t="s">
        <v>62</v>
      </c>
      <c r="V7836" s="20">
        <v>45939</v>
      </c>
      <c r="W7836" s="21">
        <v>10</v>
      </c>
      <c r="X7836" s="20">
        <v>45954</v>
      </c>
      <c r="Y7836" s="20">
        <v>45952</v>
      </c>
      <c r="Z7836" s="48">
        <v>10</v>
      </c>
      <c r="AA7836">
        <v>2025</v>
      </c>
      <c r="AB7836" s="45">
        <v>56658</v>
      </c>
      <c r="AC7836" s="45">
        <v>56658</v>
      </c>
      <c r="AK7836" s="10"/>
    </row>
    <row r="7837" spans="1:37">
      <c r="A7837" t="s">
        <v>45</v>
      </c>
      <c r="B7837" t="s">
        <v>46</v>
      </c>
      <c r="C7837" t="s">
        <v>47</v>
      </c>
      <c r="D7837" t="s">
        <v>8259</v>
      </c>
      <c r="E7837" t="s">
        <v>88</v>
      </c>
      <c r="F7837" t="s">
        <v>79</v>
      </c>
      <c r="G7837" t="s">
        <v>51</v>
      </c>
      <c r="H7837" s="20" t="s">
        <v>52</v>
      </c>
      <c r="I7837" t="s">
        <v>53</v>
      </c>
      <c r="J7837" t="s">
        <v>54</v>
      </c>
      <c r="K7837">
        <v>3</v>
      </c>
      <c r="L7837" t="s">
        <v>55</v>
      </c>
      <c r="M7837" t="s">
        <v>77</v>
      </c>
      <c r="N7837" t="s">
        <v>89</v>
      </c>
      <c r="O7837" s="21" t="s">
        <v>58</v>
      </c>
      <c r="P7837" s="21" t="s">
        <v>126</v>
      </c>
      <c r="Q7837" s="20" t="s">
        <v>1111</v>
      </c>
      <c r="R7837" s="21" t="s">
        <v>1112</v>
      </c>
      <c r="S7837" s="35">
        <v>1</v>
      </c>
      <c r="T7837" s="22">
        <v>1</v>
      </c>
      <c r="U7837" s="20" t="s">
        <v>62</v>
      </c>
      <c r="V7837" s="20">
        <v>45939</v>
      </c>
      <c r="W7837" s="21">
        <v>10</v>
      </c>
      <c r="X7837" s="20">
        <v>45953</v>
      </c>
      <c r="Y7837" s="20">
        <v>45951</v>
      </c>
      <c r="Z7837" s="48">
        <v>10</v>
      </c>
      <c r="AA7837">
        <v>2025</v>
      </c>
      <c r="AB7837" s="45">
        <v>26660</v>
      </c>
      <c r="AC7837" s="45">
        <v>26660</v>
      </c>
      <c r="AK7837" s="10"/>
    </row>
    <row r="7838" spans="1:37">
      <c r="A7838" t="s">
        <v>45</v>
      </c>
      <c r="B7838" t="s">
        <v>46</v>
      </c>
      <c r="C7838" t="s">
        <v>47</v>
      </c>
      <c r="D7838" t="s">
        <v>8260</v>
      </c>
      <c r="E7838" t="s">
        <v>88</v>
      </c>
      <c r="F7838" t="s">
        <v>79</v>
      </c>
      <c r="G7838" t="s">
        <v>51</v>
      </c>
      <c r="H7838" s="20" t="s">
        <v>52</v>
      </c>
      <c r="I7838" t="s">
        <v>53</v>
      </c>
      <c r="J7838" t="s">
        <v>54</v>
      </c>
      <c r="K7838">
        <v>3</v>
      </c>
      <c r="L7838" t="s">
        <v>55</v>
      </c>
      <c r="M7838" t="s">
        <v>77</v>
      </c>
      <c r="N7838" t="s">
        <v>89</v>
      </c>
      <c r="O7838" s="21" t="s">
        <v>58</v>
      </c>
      <c r="P7838" s="21" t="s">
        <v>97</v>
      </c>
      <c r="Q7838" s="20" t="s">
        <v>2601</v>
      </c>
      <c r="R7838" s="21" t="s">
        <v>2602</v>
      </c>
      <c r="S7838" s="35">
        <v>1</v>
      </c>
      <c r="T7838" s="22">
        <v>1</v>
      </c>
      <c r="U7838" s="20" t="s">
        <v>62</v>
      </c>
      <c r="V7838" s="20">
        <v>45939</v>
      </c>
      <c r="W7838" s="21">
        <v>10</v>
      </c>
      <c r="X7838" s="20">
        <v>45954</v>
      </c>
      <c r="Y7838" s="20">
        <v>45952</v>
      </c>
      <c r="Z7838" s="48">
        <v>10</v>
      </c>
      <c r="AA7838">
        <v>2025</v>
      </c>
      <c r="AB7838" s="45">
        <v>60706</v>
      </c>
      <c r="AC7838" s="45">
        <v>60706</v>
      </c>
      <c r="AK7838" s="10"/>
    </row>
    <row r="7839" spans="1:37">
      <c r="A7839" t="s">
        <v>45</v>
      </c>
      <c r="B7839" t="s">
        <v>46</v>
      </c>
      <c r="C7839" t="s">
        <v>47</v>
      </c>
      <c r="D7839" t="s">
        <v>8261</v>
      </c>
      <c r="E7839" t="s">
        <v>88</v>
      </c>
      <c r="F7839" t="s">
        <v>79</v>
      </c>
      <c r="G7839" t="s">
        <v>51</v>
      </c>
      <c r="H7839" s="20" t="s">
        <v>52</v>
      </c>
      <c r="I7839" t="s">
        <v>53</v>
      </c>
      <c r="J7839" t="s">
        <v>54</v>
      </c>
      <c r="K7839">
        <v>3</v>
      </c>
      <c r="L7839" t="s">
        <v>55</v>
      </c>
      <c r="M7839" t="s">
        <v>56</v>
      </c>
      <c r="N7839" t="s">
        <v>57</v>
      </c>
      <c r="O7839" s="21" t="s">
        <v>58</v>
      </c>
      <c r="P7839" s="21" t="s">
        <v>64</v>
      </c>
      <c r="Q7839" s="20" t="s">
        <v>385</v>
      </c>
      <c r="R7839" s="21" t="s">
        <v>386</v>
      </c>
      <c r="S7839" s="35">
        <v>1</v>
      </c>
      <c r="T7839" s="22">
        <v>1</v>
      </c>
      <c r="U7839" s="20" t="s">
        <v>62</v>
      </c>
      <c r="V7839" s="20">
        <v>45939</v>
      </c>
      <c r="W7839" s="21">
        <v>10</v>
      </c>
      <c r="X7839" s="20">
        <v>45959</v>
      </c>
      <c r="Y7839" s="20">
        <v>45954</v>
      </c>
      <c r="Z7839" s="48">
        <v>10</v>
      </c>
      <c r="AA7839">
        <v>2025</v>
      </c>
      <c r="AB7839" s="45">
        <v>45328</v>
      </c>
      <c r="AC7839" s="45">
        <v>45328</v>
      </c>
      <c r="AK7839" s="10"/>
    </row>
    <row r="7840" spans="1:37">
      <c r="A7840" t="s">
        <v>45</v>
      </c>
      <c r="B7840" t="s">
        <v>46</v>
      </c>
      <c r="C7840" t="s">
        <v>47</v>
      </c>
      <c r="D7840" t="s">
        <v>8262</v>
      </c>
      <c r="E7840" t="s">
        <v>88</v>
      </c>
      <c r="F7840" t="s">
        <v>79</v>
      </c>
      <c r="G7840" t="s">
        <v>51</v>
      </c>
      <c r="H7840" s="20" t="s">
        <v>52</v>
      </c>
      <c r="I7840" t="s">
        <v>53</v>
      </c>
      <c r="J7840" t="s">
        <v>54</v>
      </c>
      <c r="K7840">
        <v>3</v>
      </c>
      <c r="L7840" t="s">
        <v>55</v>
      </c>
      <c r="M7840" t="s">
        <v>77</v>
      </c>
      <c r="N7840" t="s">
        <v>89</v>
      </c>
      <c r="O7840" s="21" t="s">
        <v>58</v>
      </c>
      <c r="P7840" s="21" t="s">
        <v>90</v>
      </c>
      <c r="Q7840" s="20" t="s">
        <v>377</v>
      </c>
      <c r="R7840" s="21" t="s">
        <v>378</v>
      </c>
      <c r="S7840" s="35">
        <v>1</v>
      </c>
      <c r="T7840" s="22">
        <v>1</v>
      </c>
      <c r="U7840" s="20" t="s">
        <v>62</v>
      </c>
      <c r="V7840" s="20">
        <v>45939</v>
      </c>
      <c r="W7840" s="21">
        <v>10</v>
      </c>
      <c r="X7840" s="20">
        <v>45952</v>
      </c>
      <c r="Y7840" s="20">
        <v>45951</v>
      </c>
      <c r="Z7840" s="48">
        <v>10</v>
      </c>
      <c r="AA7840">
        <v>2025</v>
      </c>
      <c r="AB7840" s="45">
        <v>99992</v>
      </c>
      <c r="AC7840" s="45">
        <v>99992</v>
      </c>
      <c r="AK7840" s="10"/>
    </row>
    <row r="7841" spans="1:37">
      <c r="A7841" t="s">
        <v>45</v>
      </c>
      <c r="B7841" t="s">
        <v>46</v>
      </c>
      <c r="C7841" t="s">
        <v>47</v>
      </c>
      <c r="D7841" t="s">
        <v>8263</v>
      </c>
      <c r="E7841" t="s">
        <v>88</v>
      </c>
      <c r="F7841" t="s">
        <v>79</v>
      </c>
      <c r="G7841" t="s">
        <v>51</v>
      </c>
      <c r="H7841" s="20" t="s">
        <v>52</v>
      </c>
      <c r="I7841" t="s">
        <v>53</v>
      </c>
      <c r="J7841" t="s">
        <v>54</v>
      </c>
      <c r="K7841">
        <v>3</v>
      </c>
      <c r="L7841" t="s">
        <v>55</v>
      </c>
      <c r="M7841" t="s">
        <v>56</v>
      </c>
      <c r="N7841" t="s">
        <v>57</v>
      </c>
      <c r="O7841" s="21" t="s">
        <v>58</v>
      </c>
      <c r="P7841" s="21" t="s">
        <v>64</v>
      </c>
      <c r="Q7841" s="20" t="s">
        <v>474</v>
      </c>
      <c r="R7841" s="21" t="s">
        <v>475</v>
      </c>
      <c r="S7841" s="35">
        <v>1</v>
      </c>
      <c r="T7841" s="22">
        <v>1</v>
      </c>
      <c r="U7841" s="20" t="s">
        <v>62</v>
      </c>
      <c r="V7841" s="20">
        <v>45938</v>
      </c>
      <c r="W7841" s="21">
        <v>10</v>
      </c>
      <c r="X7841" s="20">
        <v>45953</v>
      </c>
      <c r="Y7841" s="20">
        <v>45951</v>
      </c>
      <c r="Z7841" s="48">
        <v>10</v>
      </c>
      <c r="AA7841">
        <v>2025</v>
      </c>
      <c r="AB7841" s="45">
        <v>24659</v>
      </c>
      <c r="AC7841" s="45">
        <v>24659</v>
      </c>
      <c r="AK7841" s="10"/>
    </row>
    <row r="7842" spans="1:37">
      <c r="A7842" t="s">
        <v>45</v>
      </c>
      <c r="B7842" t="s">
        <v>46</v>
      </c>
      <c r="C7842" t="s">
        <v>47</v>
      </c>
      <c r="D7842" t="s">
        <v>8264</v>
      </c>
      <c r="E7842" t="s">
        <v>88</v>
      </c>
      <c r="F7842" t="s">
        <v>79</v>
      </c>
      <c r="G7842" t="s">
        <v>51</v>
      </c>
      <c r="H7842" s="20" t="s">
        <v>52</v>
      </c>
      <c r="I7842" t="s">
        <v>53</v>
      </c>
      <c r="J7842" t="s">
        <v>54</v>
      </c>
      <c r="K7842">
        <v>3</v>
      </c>
      <c r="L7842" t="s">
        <v>55</v>
      </c>
      <c r="M7842" t="s">
        <v>77</v>
      </c>
      <c r="N7842" t="s">
        <v>89</v>
      </c>
      <c r="O7842" s="21" t="s">
        <v>58</v>
      </c>
      <c r="P7842" s="21" t="s">
        <v>90</v>
      </c>
      <c r="Q7842" s="20" t="s">
        <v>344</v>
      </c>
      <c r="R7842" s="21" t="s">
        <v>345</v>
      </c>
      <c r="S7842" s="35">
        <v>1</v>
      </c>
      <c r="T7842" s="22">
        <v>1</v>
      </c>
      <c r="U7842" s="20" t="s">
        <v>62</v>
      </c>
      <c r="V7842" s="20">
        <v>45938</v>
      </c>
      <c r="W7842" s="21">
        <v>10</v>
      </c>
      <c r="X7842" s="20">
        <v>45952</v>
      </c>
      <c r="Y7842" s="20">
        <v>45945</v>
      </c>
      <c r="Z7842" s="48">
        <v>10</v>
      </c>
      <c r="AA7842">
        <v>2025</v>
      </c>
      <c r="AB7842" s="45">
        <v>39995</v>
      </c>
      <c r="AC7842" s="45">
        <v>39995</v>
      </c>
      <c r="AK7842" s="10"/>
    </row>
    <row r="7843" spans="1:37">
      <c r="A7843" t="s">
        <v>45</v>
      </c>
      <c r="B7843" t="s">
        <v>46</v>
      </c>
      <c r="C7843" t="s">
        <v>47</v>
      </c>
      <c r="D7843" t="s">
        <v>8265</v>
      </c>
      <c r="E7843" t="s">
        <v>88</v>
      </c>
      <c r="F7843" t="s">
        <v>79</v>
      </c>
      <c r="G7843" t="s">
        <v>51</v>
      </c>
      <c r="H7843" s="20" t="s">
        <v>52</v>
      </c>
      <c r="I7843" t="s">
        <v>53</v>
      </c>
      <c r="J7843" t="s">
        <v>54</v>
      </c>
      <c r="K7843">
        <v>3</v>
      </c>
      <c r="L7843" t="s">
        <v>55</v>
      </c>
      <c r="M7843" t="s">
        <v>56</v>
      </c>
      <c r="N7843" t="s">
        <v>57</v>
      </c>
      <c r="O7843" s="21" t="s">
        <v>58</v>
      </c>
      <c r="P7843" s="21" t="s">
        <v>64</v>
      </c>
      <c r="Q7843" s="20" t="s">
        <v>410</v>
      </c>
      <c r="R7843" s="21" t="s">
        <v>411</v>
      </c>
      <c r="S7843" s="35">
        <v>1</v>
      </c>
      <c r="T7843" s="22">
        <v>1</v>
      </c>
      <c r="U7843" s="20" t="s">
        <v>62</v>
      </c>
      <c r="V7843" s="20">
        <v>45938</v>
      </c>
      <c r="W7843" s="21">
        <v>10</v>
      </c>
      <c r="X7843" s="20">
        <v>45964</v>
      </c>
      <c r="Y7843" s="20">
        <v>45954</v>
      </c>
      <c r="Z7843" s="48">
        <v>10</v>
      </c>
      <c r="AA7843">
        <v>2025</v>
      </c>
      <c r="AB7843" s="45">
        <v>45324</v>
      </c>
      <c r="AC7843" s="45">
        <v>45324</v>
      </c>
      <c r="AK7843" s="10"/>
    </row>
    <row r="7844" spans="1:37">
      <c r="A7844" t="s">
        <v>45</v>
      </c>
      <c r="B7844" t="s">
        <v>46</v>
      </c>
      <c r="C7844" t="s">
        <v>47</v>
      </c>
      <c r="D7844" t="s">
        <v>8266</v>
      </c>
      <c r="E7844" t="s">
        <v>88</v>
      </c>
      <c r="F7844" t="s">
        <v>79</v>
      </c>
      <c r="G7844" t="s">
        <v>51</v>
      </c>
      <c r="H7844" s="20" t="s">
        <v>52</v>
      </c>
      <c r="I7844" t="s">
        <v>53</v>
      </c>
      <c r="J7844" t="s">
        <v>54</v>
      </c>
      <c r="K7844">
        <v>3</v>
      </c>
      <c r="L7844" t="s">
        <v>55</v>
      </c>
      <c r="M7844" t="s">
        <v>77</v>
      </c>
      <c r="N7844" t="s">
        <v>89</v>
      </c>
      <c r="O7844" s="21" t="s">
        <v>58</v>
      </c>
      <c r="P7844" s="21" t="s">
        <v>97</v>
      </c>
      <c r="Q7844" s="20" t="s">
        <v>260</v>
      </c>
      <c r="R7844" s="21" t="s">
        <v>261</v>
      </c>
      <c r="S7844" s="35">
        <v>1</v>
      </c>
      <c r="T7844" s="22">
        <v>1</v>
      </c>
      <c r="U7844" s="20" t="s">
        <v>62</v>
      </c>
      <c r="V7844" s="20">
        <v>45939</v>
      </c>
      <c r="W7844" s="21">
        <v>10</v>
      </c>
      <c r="X7844" s="20">
        <v>45959</v>
      </c>
      <c r="Y7844" s="20">
        <v>45954</v>
      </c>
      <c r="Z7844" s="48">
        <v>10</v>
      </c>
      <c r="AA7844">
        <v>2025</v>
      </c>
      <c r="AB7844" s="45">
        <v>43327</v>
      </c>
      <c r="AC7844" s="45">
        <v>43327</v>
      </c>
      <c r="AK7844" s="10"/>
    </row>
    <row r="7845" spans="1:37">
      <c r="A7845" t="s">
        <v>45</v>
      </c>
      <c r="B7845" t="s">
        <v>46</v>
      </c>
      <c r="C7845" t="s">
        <v>47</v>
      </c>
      <c r="D7845" t="s">
        <v>8267</v>
      </c>
      <c r="E7845" t="s">
        <v>88</v>
      </c>
      <c r="F7845" t="s">
        <v>79</v>
      </c>
      <c r="G7845" t="s">
        <v>51</v>
      </c>
      <c r="H7845" s="20" t="s">
        <v>52</v>
      </c>
      <c r="I7845" t="s">
        <v>53</v>
      </c>
      <c r="J7845" t="s">
        <v>54</v>
      </c>
      <c r="K7845">
        <v>3</v>
      </c>
      <c r="L7845" t="s">
        <v>55</v>
      </c>
      <c r="M7845" t="s">
        <v>77</v>
      </c>
      <c r="N7845" t="s">
        <v>89</v>
      </c>
      <c r="O7845" s="21" t="s">
        <v>58</v>
      </c>
      <c r="P7845" s="21" t="s">
        <v>119</v>
      </c>
      <c r="Q7845" s="20" t="s">
        <v>939</v>
      </c>
      <c r="R7845" s="21" t="s">
        <v>940</v>
      </c>
      <c r="S7845" s="35">
        <v>1</v>
      </c>
      <c r="T7845" s="22">
        <v>1</v>
      </c>
      <c r="U7845" s="20" t="s">
        <v>62</v>
      </c>
      <c r="V7845" s="20">
        <v>45939</v>
      </c>
      <c r="W7845" s="21">
        <v>10</v>
      </c>
      <c r="X7845" s="20">
        <v>45954</v>
      </c>
      <c r="Y7845" s="20">
        <v>45952</v>
      </c>
      <c r="Z7845" s="48">
        <v>10</v>
      </c>
      <c r="AA7845">
        <v>2025</v>
      </c>
      <c r="AB7845" s="45">
        <v>92854</v>
      </c>
      <c r="AC7845" s="45">
        <v>92854</v>
      </c>
      <c r="AK7845" s="10"/>
    </row>
    <row r="7846" spans="1:37">
      <c r="A7846" t="s">
        <v>45</v>
      </c>
      <c r="B7846" t="s">
        <v>46</v>
      </c>
      <c r="C7846" t="s">
        <v>47</v>
      </c>
      <c r="D7846" t="s">
        <v>8268</v>
      </c>
      <c r="E7846" t="s">
        <v>88</v>
      </c>
      <c r="F7846" t="s">
        <v>79</v>
      </c>
      <c r="G7846" t="s">
        <v>51</v>
      </c>
      <c r="H7846" s="20" t="s">
        <v>52</v>
      </c>
      <c r="I7846" t="s">
        <v>53</v>
      </c>
      <c r="J7846" t="s">
        <v>54</v>
      </c>
      <c r="K7846">
        <v>3</v>
      </c>
      <c r="L7846" t="s">
        <v>55</v>
      </c>
      <c r="M7846" t="s">
        <v>77</v>
      </c>
      <c r="N7846" t="s">
        <v>89</v>
      </c>
      <c r="O7846" s="21" t="s">
        <v>58</v>
      </c>
      <c r="P7846" s="21" t="s">
        <v>90</v>
      </c>
      <c r="Q7846" s="20" t="s">
        <v>214</v>
      </c>
      <c r="R7846" s="21" t="s">
        <v>215</v>
      </c>
      <c r="S7846" s="35">
        <v>1</v>
      </c>
      <c r="T7846" s="22">
        <v>1</v>
      </c>
      <c r="U7846" s="20" t="s">
        <v>62</v>
      </c>
      <c r="V7846" s="20">
        <v>45938</v>
      </c>
      <c r="W7846" s="21">
        <v>10</v>
      </c>
      <c r="X7846" s="20">
        <v>45951</v>
      </c>
      <c r="Y7846" s="20">
        <v>45945</v>
      </c>
      <c r="Z7846" s="48">
        <v>10</v>
      </c>
      <c r="AA7846">
        <v>2025</v>
      </c>
      <c r="AB7846" s="45">
        <v>46660</v>
      </c>
      <c r="AC7846" s="45">
        <v>46660</v>
      </c>
      <c r="AK7846" s="10"/>
    </row>
    <row r="7847" spans="1:37">
      <c r="A7847" t="s">
        <v>45</v>
      </c>
      <c r="B7847" t="s">
        <v>46</v>
      </c>
      <c r="C7847" t="s">
        <v>47</v>
      </c>
      <c r="D7847" t="s">
        <v>8269</v>
      </c>
      <c r="E7847" t="s">
        <v>88</v>
      </c>
      <c r="F7847" t="s">
        <v>79</v>
      </c>
      <c r="G7847" t="s">
        <v>51</v>
      </c>
      <c r="H7847" s="20" t="s">
        <v>52</v>
      </c>
      <c r="I7847" t="s">
        <v>53</v>
      </c>
      <c r="J7847" t="s">
        <v>54</v>
      </c>
      <c r="K7847">
        <v>3</v>
      </c>
      <c r="L7847" t="s">
        <v>55</v>
      </c>
      <c r="M7847" t="s">
        <v>56</v>
      </c>
      <c r="N7847" t="s">
        <v>57</v>
      </c>
      <c r="O7847" s="21" t="s">
        <v>58</v>
      </c>
      <c r="P7847" s="21" t="s">
        <v>64</v>
      </c>
      <c r="Q7847" s="20" t="s">
        <v>325</v>
      </c>
      <c r="R7847" s="21" t="s">
        <v>326</v>
      </c>
      <c r="S7847" s="35">
        <v>1</v>
      </c>
      <c r="T7847" s="22">
        <v>1</v>
      </c>
      <c r="U7847" s="20" t="s">
        <v>62</v>
      </c>
      <c r="V7847" s="20">
        <v>45939</v>
      </c>
      <c r="W7847" s="21">
        <v>10</v>
      </c>
      <c r="X7847" s="20">
        <v>45959</v>
      </c>
      <c r="Y7847" s="20">
        <v>45954</v>
      </c>
      <c r="Z7847" s="48">
        <v>10</v>
      </c>
      <c r="AA7847">
        <v>2025</v>
      </c>
      <c r="AB7847" s="45">
        <v>78658</v>
      </c>
      <c r="AC7847" s="45">
        <v>78658</v>
      </c>
      <c r="AK7847" s="10"/>
    </row>
    <row r="7848" spans="1:37">
      <c r="A7848" t="s">
        <v>45</v>
      </c>
      <c r="B7848" t="s">
        <v>46</v>
      </c>
      <c r="C7848" t="s">
        <v>47</v>
      </c>
      <c r="D7848" t="s">
        <v>8270</v>
      </c>
      <c r="E7848" t="s">
        <v>88</v>
      </c>
      <c r="F7848" t="s">
        <v>79</v>
      </c>
      <c r="G7848" t="s">
        <v>51</v>
      </c>
      <c r="H7848" s="20" t="s">
        <v>52</v>
      </c>
      <c r="I7848" t="s">
        <v>53</v>
      </c>
      <c r="J7848" t="s">
        <v>54</v>
      </c>
      <c r="K7848">
        <v>3</v>
      </c>
      <c r="L7848" t="s">
        <v>55</v>
      </c>
      <c r="M7848" t="s">
        <v>56</v>
      </c>
      <c r="N7848" t="s">
        <v>57</v>
      </c>
      <c r="O7848" s="21" t="s">
        <v>58</v>
      </c>
      <c r="P7848" s="21" t="s">
        <v>64</v>
      </c>
      <c r="Q7848" s="20" t="s">
        <v>505</v>
      </c>
      <c r="R7848" s="21" t="s">
        <v>506</v>
      </c>
      <c r="S7848" s="35">
        <v>1</v>
      </c>
      <c r="T7848" s="22">
        <v>1</v>
      </c>
      <c r="U7848" s="20" t="s">
        <v>62</v>
      </c>
      <c r="V7848" s="20">
        <v>45938</v>
      </c>
      <c r="W7848" s="21">
        <v>10</v>
      </c>
      <c r="X7848" s="20">
        <v>45950</v>
      </c>
      <c r="Y7848" s="20">
        <v>45945</v>
      </c>
      <c r="Z7848" s="48">
        <v>10</v>
      </c>
      <c r="AA7848">
        <v>2025</v>
      </c>
      <c r="AB7848" s="45">
        <v>24659</v>
      </c>
      <c r="AC7848" s="45">
        <v>24659</v>
      </c>
      <c r="AK7848" s="10"/>
    </row>
    <row r="7849" spans="1:37">
      <c r="A7849" t="s">
        <v>45</v>
      </c>
      <c r="B7849" t="s">
        <v>46</v>
      </c>
      <c r="C7849" t="s">
        <v>47</v>
      </c>
      <c r="D7849" t="s">
        <v>8271</v>
      </c>
      <c r="E7849" t="s">
        <v>88</v>
      </c>
      <c r="F7849" t="s">
        <v>79</v>
      </c>
      <c r="G7849" t="s">
        <v>51</v>
      </c>
      <c r="H7849" s="20" t="s">
        <v>52</v>
      </c>
      <c r="I7849" t="s">
        <v>53</v>
      </c>
      <c r="J7849" t="s">
        <v>54</v>
      </c>
      <c r="K7849">
        <v>3</v>
      </c>
      <c r="L7849" t="s">
        <v>55</v>
      </c>
      <c r="M7849" t="s">
        <v>77</v>
      </c>
      <c r="N7849" t="s">
        <v>89</v>
      </c>
      <c r="O7849" s="21" t="s">
        <v>58</v>
      </c>
      <c r="P7849" s="21" t="s">
        <v>119</v>
      </c>
      <c r="Q7849" s="20" t="s">
        <v>120</v>
      </c>
      <c r="R7849" s="21" t="s">
        <v>121</v>
      </c>
      <c r="S7849" s="35">
        <v>1</v>
      </c>
      <c r="T7849" s="22">
        <v>1</v>
      </c>
      <c r="U7849" s="20" t="s">
        <v>62</v>
      </c>
      <c r="V7849" s="20">
        <v>45939</v>
      </c>
      <c r="W7849" s="21">
        <v>10</v>
      </c>
      <c r="X7849" s="20">
        <v>45953</v>
      </c>
      <c r="Y7849" s="20">
        <v>45951</v>
      </c>
      <c r="Z7849" s="48">
        <v>10</v>
      </c>
      <c r="AA7849">
        <v>2025</v>
      </c>
      <c r="AB7849" s="45">
        <v>85701</v>
      </c>
      <c r="AC7849" s="45">
        <v>85701</v>
      </c>
      <c r="AK7849" s="10"/>
    </row>
    <row r="7850" spans="1:37">
      <c r="A7850" t="s">
        <v>45</v>
      </c>
      <c r="B7850" t="s">
        <v>46</v>
      </c>
      <c r="C7850" t="s">
        <v>47</v>
      </c>
      <c r="D7850" t="s">
        <v>8272</v>
      </c>
      <c r="E7850" t="s">
        <v>88</v>
      </c>
      <c r="F7850" t="s">
        <v>79</v>
      </c>
      <c r="G7850" t="s">
        <v>51</v>
      </c>
      <c r="H7850" s="20" t="s">
        <v>52</v>
      </c>
      <c r="I7850" t="s">
        <v>53</v>
      </c>
      <c r="J7850" t="s">
        <v>54</v>
      </c>
      <c r="K7850">
        <v>3</v>
      </c>
      <c r="L7850" t="s">
        <v>55</v>
      </c>
      <c r="M7850" t="s">
        <v>77</v>
      </c>
      <c r="N7850" t="s">
        <v>89</v>
      </c>
      <c r="O7850" s="21" t="s">
        <v>58</v>
      </c>
      <c r="P7850" s="21" t="s">
        <v>90</v>
      </c>
      <c r="Q7850" s="20" t="s">
        <v>1156</v>
      </c>
      <c r="R7850" s="21" t="s">
        <v>1157</v>
      </c>
      <c r="S7850" s="35">
        <v>1</v>
      </c>
      <c r="T7850" s="22">
        <v>1</v>
      </c>
      <c r="U7850" s="20" t="s">
        <v>62</v>
      </c>
      <c r="V7850" s="20">
        <v>45939</v>
      </c>
      <c r="W7850" s="21">
        <v>10</v>
      </c>
      <c r="X7850" s="20">
        <v>45968</v>
      </c>
      <c r="Y7850" s="20">
        <v>45954</v>
      </c>
      <c r="Z7850" s="48">
        <v>10</v>
      </c>
      <c r="AA7850">
        <v>2025</v>
      </c>
      <c r="AB7850" s="45">
        <v>132141</v>
      </c>
      <c r="AC7850" s="45">
        <v>132141</v>
      </c>
      <c r="AK7850" s="10"/>
    </row>
    <row r="7851" spans="1:37">
      <c r="A7851" t="s">
        <v>45</v>
      </c>
      <c r="B7851" t="s">
        <v>46</v>
      </c>
      <c r="C7851" t="s">
        <v>47</v>
      </c>
      <c r="D7851" t="s">
        <v>8273</v>
      </c>
      <c r="E7851" t="s">
        <v>88</v>
      </c>
      <c r="F7851" t="s">
        <v>79</v>
      </c>
      <c r="G7851" t="s">
        <v>51</v>
      </c>
      <c r="H7851" s="20" t="s">
        <v>58</v>
      </c>
      <c r="I7851" t="s">
        <v>53</v>
      </c>
      <c r="J7851" t="s">
        <v>54</v>
      </c>
      <c r="K7851">
        <v>3</v>
      </c>
      <c r="L7851" t="s">
        <v>55</v>
      </c>
      <c r="M7851" t="s">
        <v>77</v>
      </c>
      <c r="N7851" t="s">
        <v>89</v>
      </c>
      <c r="O7851" s="21" t="s">
        <v>58</v>
      </c>
      <c r="P7851" s="21" t="s">
        <v>97</v>
      </c>
      <c r="Q7851" s="20" t="s">
        <v>394</v>
      </c>
      <c r="R7851" s="21" t="s">
        <v>395</v>
      </c>
      <c r="S7851" s="35">
        <v>1</v>
      </c>
      <c r="T7851" s="22">
        <v>0</v>
      </c>
      <c r="U7851" s="20" t="s">
        <v>62</v>
      </c>
      <c r="V7851" s="20">
        <v>45939</v>
      </c>
      <c r="W7851" s="21">
        <v>10</v>
      </c>
      <c r="X7851" s="20">
        <v>45959</v>
      </c>
      <c r="Z7851" s="48">
        <v>10</v>
      </c>
      <c r="AA7851">
        <v>2025</v>
      </c>
      <c r="AB7851" s="45">
        <v>46662</v>
      </c>
      <c r="AC7851" s="45">
        <v>0</v>
      </c>
      <c r="AK7851" s="10"/>
    </row>
    <row r="7852" spans="1:37">
      <c r="A7852" t="s">
        <v>45</v>
      </c>
      <c r="B7852" t="s">
        <v>46</v>
      </c>
      <c r="C7852" t="s">
        <v>47</v>
      </c>
      <c r="D7852" t="s">
        <v>8274</v>
      </c>
      <c r="E7852" t="s">
        <v>88</v>
      </c>
      <c r="F7852" t="s">
        <v>79</v>
      </c>
      <c r="G7852" t="s">
        <v>51</v>
      </c>
      <c r="H7852" s="20" t="s">
        <v>52</v>
      </c>
      <c r="I7852" t="s">
        <v>53</v>
      </c>
      <c r="J7852" t="s">
        <v>54</v>
      </c>
      <c r="K7852">
        <v>3</v>
      </c>
      <c r="L7852" t="s">
        <v>55</v>
      </c>
      <c r="M7852" t="s">
        <v>56</v>
      </c>
      <c r="N7852" t="s">
        <v>57</v>
      </c>
      <c r="O7852" s="21" t="s">
        <v>58</v>
      </c>
      <c r="P7852" s="21" t="s">
        <v>64</v>
      </c>
      <c r="Q7852" s="20" t="s">
        <v>436</v>
      </c>
      <c r="R7852" s="21" t="s">
        <v>437</v>
      </c>
      <c r="S7852" s="35">
        <v>1</v>
      </c>
      <c r="T7852" s="22">
        <v>1</v>
      </c>
      <c r="U7852" s="20" t="s">
        <v>62</v>
      </c>
      <c r="V7852" s="20">
        <v>45939</v>
      </c>
      <c r="W7852" s="21">
        <v>10</v>
      </c>
      <c r="X7852" s="20">
        <v>45959</v>
      </c>
      <c r="Y7852" s="20">
        <v>45954</v>
      </c>
      <c r="Z7852" s="48">
        <v>10</v>
      </c>
      <c r="AA7852">
        <v>2025</v>
      </c>
      <c r="AB7852" s="45">
        <v>46660</v>
      </c>
      <c r="AC7852" s="45">
        <v>46660</v>
      </c>
      <c r="AK7852" s="10"/>
    </row>
    <row r="7853" spans="1:37">
      <c r="A7853" t="s">
        <v>45</v>
      </c>
      <c r="B7853" t="s">
        <v>46</v>
      </c>
      <c r="C7853" t="s">
        <v>47</v>
      </c>
      <c r="D7853" t="s">
        <v>8275</v>
      </c>
      <c r="E7853" t="s">
        <v>88</v>
      </c>
      <c r="F7853" t="s">
        <v>79</v>
      </c>
      <c r="G7853" t="s">
        <v>51</v>
      </c>
      <c r="H7853" s="20" t="s">
        <v>52</v>
      </c>
      <c r="I7853" t="s">
        <v>53</v>
      </c>
      <c r="J7853" t="s">
        <v>54</v>
      </c>
      <c r="K7853">
        <v>3</v>
      </c>
      <c r="L7853" t="s">
        <v>55</v>
      </c>
      <c r="M7853" t="s">
        <v>77</v>
      </c>
      <c r="N7853" t="s">
        <v>89</v>
      </c>
      <c r="O7853" s="21" t="s">
        <v>58</v>
      </c>
      <c r="P7853" s="21" t="s">
        <v>97</v>
      </c>
      <c r="Q7853" s="20" t="s">
        <v>2641</v>
      </c>
      <c r="R7853" s="21" t="s">
        <v>2642</v>
      </c>
      <c r="S7853" s="35">
        <v>1</v>
      </c>
      <c r="T7853" s="22">
        <v>1</v>
      </c>
      <c r="U7853" s="20" t="s">
        <v>62</v>
      </c>
      <c r="V7853" s="20">
        <v>45939</v>
      </c>
      <c r="W7853" s="21">
        <v>10</v>
      </c>
      <c r="X7853" s="20">
        <v>45954</v>
      </c>
      <c r="Y7853" s="20">
        <v>45952</v>
      </c>
      <c r="Z7853" s="48">
        <v>10</v>
      </c>
      <c r="AA7853">
        <v>2025</v>
      </c>
      <c r="AB7853" s="45">
        <v>30660</v>
      </c>
      <c r="AC7853" s="45">
        <v>30660</v>
      </c>
      <c r="AK7853" s="10"/>
    </row>
    <row r="7854" spans="1:37">
      <c r="A7854" t="s">
        <v>45</v>
      </c>
      <c r="B7854" t="s">
        <v>46</v>
      </c>
      <c r="C7854" t="s">
        <v>47</v>
      </c>
      <c r="D7854" t="s">
        <v>8276</v>
      </c>
      <c r="E7854" t="s">
        <v>88</v>
      </c>
      <c r="F7854" t="s">
        <v>79</v>
      </c>
      <c r="G7854" t="s">
        <v>51</v>
      </c>
      <c r="H7854" s="20" t="s">
        <v>52</v>
      </c>
      <c r="I7854" t="s">
        <v>53</v>
      </c>
      <c r="J7854" t="s">
        <v>54</v>
      </c>
      <c r="K7854">
        <v>3</v>
      </c>
      <c r="L7854" t="s">
        <v>55</v>
      </c>
      <c r="M7854" t="s">
        <v>77</v>
      </c>
      <c r="N7854" t="s">
        <v>89</v>
      </c>
      <c r="O7854" s="21" t="s">
        <v>58</v>
      </c>
      <c r="P7854" s="21" t="s">
        <v>97</v>
      </c>
      <c r="Q7854" s="20" t="s">
        <v>2377</v>
      </c>
      <c r="R7854" s="21" t="s">
        <v>2378</v>
      </c>
      <c r="S7854" s="35">
        <v>1</v>
      </c>
      <c r="T7854" s="22">
        <v>1</v>
      </c>
      <c r="U7854" s="20" t="s">
        <v>62</v>
      </c>
      <c r="V7854" s="20">
        <v>45939</v>
      </c>
      <c r="W7854" s="21">
        <v>10</v>
      </c>
      <c r="X7854" s="20">
        <v>45953</v>
      </c>
      <c r="Y7854" s="20">
        <v>45951</v>
      </c>
      <c r="Z7854" s="48">
        <v>10</v>
      </c>
      <c r="AA7854">
        <v>2025</v>
      </c>
      <c r="AB7854" s="45">
        <v>48660</v>
      </c>
      <c r="AC7854" s="45">
        <v>48660</v>
      </c>
      <c r="AK7854" s="10"/>
    </row>
    <row r="7855" spans="1:37">
      <c r="A7855" t="s">
        <v>45</v>
      </c>
      <c r="B7855" t="s">
        <v>46</v>
      </c>
      <c r="C7855" t="s">
        <v>47</v>
      </c>
      <c r="D7855" t="s">
        <v>8277</v>
      </c>
      <c r="E7855" t="s">
        <v>88</v>
      </c>
      <c r="F7855" t="s">
        <v>79</v>
      </c>
      <c r="G7855" t="s">
        <v>51</v>
      </c>
      <c r="H7855" s="20" t="s">
        <v>52</v>
      </c>
      <c r="I7855" t="s">
        <v>53</v>
      </c>
      <c r="J7855" t="s">
        <v>54</v>
      </c>
      <c r="K7855">
        <v>3</v>
      </c>
      <c r="L7855" t="s">
        <v>55</v>
      </c>
      <c r="M7855" t="s">
        <v>77</v>
      </c>
      <c r="N7855" t="s">
        <v>89</v>
      </c>
      <c r="O7855" s="21" t="s">
        <v>58</v>
      </c>
      <c r="P7855" s="21" t="s">
        <v>119</v>
      </c>
      <c r="Q7855" s="20" t="s">
        <v>2056</v>
      </c>
      <c r="R7855" s="21" t="s">
        <v>2057</v>
      </c>
      <c r="S7855" s="35">
        <v>1</v>
      </c>
      <c r="T7855" s="22">
        <v>1</v>
      </c>
      <c r="U7855" s="20" t="s">
        <v>62</v>
      </c>
      <c r="V7855" s="20">
        <v>45939</v>
      </c>
      <c r="W7855" s="21">
        <v>10</v>
      </c>
      <c r="X7855" s="20">
        <v>45954</v>
      </c>
      <c r="Y7855" s="20">
        <v>45951</v>
      </c>
      <c r="Z7855" s="48">
        <v>10</v>
      </c>
      <c r="AA7855">
        <v>2025</v>
      </c>
      <c r="AB7855" s="45">
        <v>74995</v>
      </c>
      <c r="AC7855" s="45">
        <v>74995</v>
      </c>
      <c r="AK7855" s="10"/>
    </row>
    <row r="7856" spans="1:37">
      <c r="A7856" t="s">
        <v>45</v>
      </c>
      <c r="B7856" t="s">
        <v>46</v>
      </c>
      <c r="C7856" t="s">
        <v>47</v>
      </c>
      <c r="D7856" t="s">
        <v>8278</v>
      </c>
      <c r="E7856" t="s">
        <v>88</v>
      </c>
      <c r="F7856" t="s">
        <v>79</v>
      </c>
      <c r="G7856" t="s">
        <v>51</v>
      </c>
      <c r="H7856" s="20" t="s">
        <v>52</v>
      </c>
      <c r="I7856" t="s">
        <v>53</v>
      </c>
      <c r="J7856" t="s">
        <v>54</v>
      </c>
      <c r="K7856">
        <v>3</v>
      </c>
      <c r="L7856" t="s">
        <v>55</v>
      </c>
      <c r="M7856" t="s">
        <v>77</v>
      </c>
      <c r="N7856" t="s">
        <v>89</v>
      </c>
      <c r="O7856" s="21" t="s">
        <v>58</v>
      </c>
      <c r="P7856" s="21" t="s">
        <v>119</v>
      </c>
      <c r="Q7856" s="20" t="s">
        <v>1376</v>
      </c>
      <c r="R7856" s="21" t="s">
        <v>1377</v>
      </c>
      <c r="S7856" s="35">
        <v>1</v>
      </c>
      <c r="T7856" s="22">
        <v>1</v>
      </c>
      <c r="U7856" s="20" t="s">
        <v>62</v>
      </c>
      <c r="V7856" s="20">
        <v>45938</v>
      </c>
      <c r="W7856" s="21">
        <v>10</v>
      </c>
      <c r="X7856" s="20">
        <v>45952</v>
      </c>
      <c r="Y7856" s="20">
        <v>45951</v>
      </c>
      <c r="Z7856" s="48">
        <v>10</v>
      </c>
      <c r="AA7856">
        <v>2025</v>
      </c>
      <c r="AB7856" s="45">
        <v>63325</v>
      </c>
      <c r="AC7856" s="45">
        <v>63325</v>
      </c>
      <c r="AK7856" s="10"/>
    </row>
    <row r="7857" spans="1:37">
      <c r="A7857" t="s">
        <v>45</v>
      </c>
      <c r="B7857" t="s">
        <v>46</v>
      </c>
      <c r="C7857" t="s">
        <v>47</v>
      </c>
      <c r="D7857" t="s">
        <v>8279</v>
      </c>
      <c r="E7857" t="s">
        <v>88</v>
      </c>
      <c r="F7857" t="s">
        <v>79</v>
      </c>
      <c r="G7857" t="s">
        <v>51</v>
      </c>
      <c r="H7857" s="20" t="s">
        <v>52</v>
      </c>
      <c r="I7857" t="s">
        <v>53</v>
      </c>
      <c r="J7857" t="s">
        <v>54</v>
      </c>
      <c r="K7857">
        <v>3</v>
      </c>
      <c r="L7857" t="s">
        <v>55</v>
      </c>
      <c r="M7857" t="s">
        <v>77</v>
      </c>
      <c r="N7857" t="s">
        <v>89</v>
      </c>
      <c r="O7857" s="21" t="s">
        <v>58</v>
      </c>
      <c r="P7857" s="21" t="s">
        <v>104</v>
      </c>
      <c r="Q7857" s="20" t="s">
        <v>7604</v>
      </c>
      <c r="R7857" s="21" t="s">
        <v>7605</v>
      </c>
      <c r="S7857" s="35">
        <v>1</v>
      </c>
      <c r="T7857" s="22">
        <v>1</v>
      </c>
      <c r="U7857" s="20" t="s">
        <v>62</v>
      </c>
      <c r="V7857" s="20">
        <v>45938</v>
      </c>
      <c r="W7857" s="21">
        <v>10</v>
      </c>
      <c r="X7857" s="20">
        <v>45953</v>
      </c>
      <c r="Y7857" s="20">
        <v>45951</v>
      </c>
      <c r="Z7857" s="48">
        <v>10</v>
      </c>
      <c r="AA7857">
        <v>2025</v>
      </c>
      <c r="AB7857" s="45">
        <v>139990</v>
      </c>
      <c r="AC7857" s="45">
        <v>139990</v>
      </c>
      <c r="AK7857" s="10"/>
    </row>
    <row r="7858" spans="1:37">
      <c r="A7858" t="s">
        <v>45</v>
      </c>
      <c r="B7858" t="s">
        <v>46</v>
      </c>
      <c r="C7858" t="s">
        <v>47</v>
      </c>
      <c r="D7858" t="s">
        <v>8280</v>
      </c>
      <c r="E7858" t="s">
        <v>88</v>
      </c>
      <c r="F7858" t="s">
        <v>79</v>
      </c>
      <c r="G7858" t="s">
        <v>51</v>
      </c>
      <c r="H7858" s="20" t="s">
        <v>52</v>
      </c>
      <c r="I7858" t="s">
        <v>53</v>
      </c>
      <c r="J7858" t="s">
        <v>54</v>
      </c>
      <c r="K7858">
        <v>3</v>
      </c>
      <c r="L7858" t="s">
        <v>55</v>
      </c>
      <c r="M7858" t="s">
        <v>56</v>
      </c>
      <c r="N7858" t="s">
        <v>57</v>
      </c>
      <c r="O7858" s="21" t="s">
        <v>58</v>
      </c>
      <c r="P7858" s="21" t="s">
        <v>64</v>
      </c>
      <c r="Q7858" s="20" t="s">
        <v>3774</v>
      </c>
      <c r="R7858" s="21" t="s">
        <v>3775</v>
      </c>
      <c r="S7858" s="35">
        <v>1</v>
      </c>
      <c r="T7858" s="22">
        <v>1</v>
      </c>
      <c r="U7858" s="20" t="s">
        <v>62</v>
      </c>
      <c r="V7858" s="20">
        <v>45939</v>
      </c>
      <c r="W7858" s="21">
        <v>10</v>
      </c>
      <c r="X7858" s="20">
        <v>45958</v>
      </c>
      <c r="Y7858" s="20">
        <v>45952</v>
      </c>
      <c r="Z7858" s="48">
        <v>10</v>
      </c>
      <c r="AA7858">
        <v>2025</v>
      </c>
      <c r="AB7858" s="45">
        <v>128565</v>
      </c>
      <c r="AC7858" s="45">
        <v>128565</v>
      </c>
      <c r="AK7858" s="10"/>
    </row>
    <row r="7859" spans="1:37">
      <c r="A7859" t="s">
        <v>45</v>
      </c>
      <c r="B7859" t="s">
        <v>46</v>
      </c>
      <c r="C7859" t="s">
        <v>47</v>
      </c>
      <c r="D7859" t="s">
        <v>8281</v>
      </c>
      <c r="E7859" t="s">
        <v>88</v>
      </c>
      <c r="F7859" t="s">
        <v>79</v>
      </c>
      <c r="G7859" t="s">
        <v>51</v>
      </c>
      <c r="H7859" s="20" t="s">
        <v>52</v>
      </c>
      <c r="I7859" t="s">
        <v>53</v>
      </c>
      <c r="J7859" t="s">
        <v>54</v>
      </c>
      <c r="K7859">
        <v>3</v>
      </c>
      <c r="L7859" t="s">
        <v>55</v>
      </c>
      <c r="M7859" t="s">
        <v>77</v>
      </c>
      <c r="N7859" t="s">
        <v>89</v>
      </c>
      <c r="O7859" s="21" t="s">
        <v>58</v>
      </c>
      <c r="P7859" s="21" t="s">
        <v>90</v>
      </c>
      <c r="Q7859" s="20" t="s">
        <v>2723</v>
      </c>
      <c r="R7859" s="21" t="s">
        <v>2724</v>
      </c>
      <c r="S7859" s="35">
        <v>1</v>
      </c>
      <c r="T7859" s="22">
        <v>1</v>
      </c>
      <c r="U7859" s="20" t="s">
        <v>62</v>
      </c>
      <c r="V7859" s="20">
        <v>45938</v>
      </c>
      <c r="W7859" s="21">
        <v>10</v>
      </c>
      <c r="X7859" s="20">
        <v>45952</v>
      </c>
      <c r="Y7859" s="20">
        <v>45947</v>
      </c>
      <c r="Z7859" s="48">
        <v>10</v>
      </c>
      <c r="AA7859">
        <v>2025</v>
      </c>
      <c r="AB7859" s="45">
        <v>79995</v>
      </c>
      <c r="AC7859" s="45">
        <v>79995</v>
      </c>
      <c r="AK7859" s="10"/>
    </row>
    <row r="7860" spans="1:37">
      <c r="A7860" t="s">
        <v>45</v>
      </c>
      <c r="B7860" t="s">
        <v>46</v>
      </c>
      <c r="C7860" t="s">
        <v>47</v>
      </c>
      <c r="D7860" t="s">
        <v>8282</v>
      </c>
      <c r="E7860" t="s">
        <v>88</v>
      </c>
      <c r="F7860" t="s">
        <v>79</v>
      </c>
      <c r="G7860" t="s">
        <v>51</v>
      </c>
      <c r="H7860" s="20" t="s">
        <v>52</v>
      </c>
      <c r="I7860" t="s">
        <v>53</v>
      </c>
      <c r="J7860" t="s">
        <v>54</v>
      </c>
      <c r="K7860">
        <v>3</v>
      </c>
      <c r="L7860" t="s">
        <v>55</v>
      </c>
      <c r="M7860" t="s">
        <v>56</v>
      </c>
      <c r="N7860" t="s">
        <v>57</v>
      </c>
      <c r="O7860" s="21" t="s">
        <v>58</v>
      </c>
      <c r="P7860" s="21" t="s">
        <v>64</v>
      </c>
      <c r="Q7860" s="20" t="s">
        <v>410</v>
      </c>
      <c r="R7860" s="21" t="s">
        <v>411</v>
      </c>
      <c r="S7860" s="35">
        <v>1</v>
      </c>
      <c r="T7860" s="22">
        <v>1</v>
      </c>
      <c r="U7860" s="20" t="s">
        <v>62</v>
      </c>
      <c r="V7860" s="20">
        <v>45939</v>
      </c>
      <c r="W7860" s="21">
        <v>10</v>
      </c>
      <c r="X7860" s="20">
        <v>45958</v>
      </c>
      <c r="Y7860" s="20">
        <v>45952</v>
      </c>
      <c r="Z7860" s="48">
        <v>10</v>
      </c>
      <c r="AA7860">
        <v>2025</v>
      </c>
      <c r="AB7860" s="45">
        <v>45324</v>
      </c>
      <c r="AC7860" s="45">
        <v>45324</v>
      </c>
      <c r="AK7860" s="10"/>
    </row>
    <row r="7861" spans="1:37">
      <c r="A7861" t="s">
        <v>45</v>
      </c>
      <c r="B7861" t="s">
        <v>46</v>
      </c>
      <c r="C7861" t="s">
        <v>47</v>
      </c>
      <c r="D7861" t="s">
        <v>8283</v>
      </c>
      <c r="E7861" t="s">
        <v>88</v>
      </c>
      <c r="F7861" t="s">
        <v>79</v>
      </c>
      <c r="G7861" t="s">
        <v>51</v>
      </c>
      <c r="H7861" s="20" t="s">
        <v>52</v>
      </c>
      <c r="I7861" t="s">
        <v>53</v>
      </c>
      <c r="J7861" t="s">
        <v>54</v>
      </c>
      <c r="K7861">
        <v>3</v>
      </c>
      <c r="L7861" t="s">
        <v>55</v>
      </c>
      <c r="M7861" t="s">
        <v>56</v>
      </c>
      <c r="N7861" t="s">
        <v>57</v>
      </c>
      <c r="O7861" s="21" t="s">
        <v>58</v>
      </c>
      <c r="P7861" s="21" t="s">
        <v>64</v>
      </c>
      <c r="Q7861" s="20" t="s">
        <v>325</v>
      </c>
      <c r="R7861" s="21" t="s">
        <v>326</v>
      </c>
      <c r="S7861" s="35">
        <v>1</v>
      </c>
      <c r="T7861" s="22">
        <v>1</v>
      </c>
      <c r="U7861" s="20" t="s">
        <v>62</v>
      </c>
      <c r="V7861" s="20">
        <v>45938</v>
      </c>
      <c r="W7861" s="21">
        <v>10</v>
      </c>
      <c r="X7861" s="20">
        <v>45951</v>
      </c>
      <c r="Y7861" s="20">
        <v>45947</v>
      </c>
      <c r="Z7861" s="48">
        <v>10</v>
      </c>
      <c r="AA7861">
        <v>2025</v>
      </c>
      <c r="AB7861" s="45">
        <v>78658</v>
      </c>
      <c r="AC7861" s="45">
        <v>78658</v>
      </c>
      <c r="AK7861" s="10"/>
    </row>
    <row r="7862" spans="1:37">
      <c r="A7862" t="s">
        <v>45</v>
      </c>
      <c r="B7862" t="s">
        <v>46</v>
      </c>
      <c r="C7862" t="s">
        <v>47</v>
      </c>
      <c r="D7862" t="s">
        <v>8284</v>
      </c>
      <c r="E7862" t="s">
        <v>88</v>
      </c>
      <c r="F7862" t="s">
        <v>79</v>
      </c>
      <c r="G7862" t="s">
        <v>51</v>
      </c>
      <c r="H7862" s="20" t="s">
        <v>52</v>
      </c>
      <c r="I7862" t="s">
        <v>53</v>
      </c>
      <c r="J7862" t="s">
        <v>54</v>
      </c>
      <c r="K7862">
        <v>3</v>
      </c>
      <c r="L7862" t="s">
        <v>55</v>
      </c>
      <c r="M7862" t="s">
        <v>56</v>
      </c>
      <c r="N7862" t="s">
        <v>57</v>
      </c>
      <c r="O7862" s="21" t="s">
        <v>58</v>
      </c>
      <c r="P7862" s="21" t="s">
        <v>207</v>
      </c>
      <c r="Q7862" s="20" t="s">
        <v>963</v>
      </c>
      <c r="R7862" s="21" t="s">
        <v>964</v>
      </c>
      <c r="S7862" s="35">
        <v>1</v>
      </c>
      <c r="T7862" s="22">
        <v>1</v>
      </c>
      <c r="U7862" s="20" t="s">
        <v>62</v>
      </c>
      <c r="V7862" s="20">
        <v>45938</v>
      </c>
      <c r="W7862" s="21">
        <v>10</v>
      </c>
      <c r="X7862" s="20">
        <v>45954</v>
      </c>
      <c r="Y7862" s="20">
        <v>45952</v>
      </c>
      <c r="Z7862" s="48">
        <v>10</v>
      </c>
      <c r="AA7862">
        <v>2025</v>
      </c>
      <c r="AB7862" s="45">
        <v>83326</v>
      </c>
      <c r="AC7862" s="45">
        <v>83326</v>
      </c>
      <c r="AK7862" s="10"/>
    </row>
    <row r="7863" spans="1:37">
      <c r="A7863" t="s">
        <v>45</v>
      </c>
      <c r="B7863" t="s">
        <v>46</v>
      </c>
      <c r="C7863" t="s">
        <v>47</v>
      </c>
      <c r="D7863" t="s">
        <v>8285</v>
      </c>
      <c r="E7863" t="s">
        <v>88</v>
      </c>
      <c r="F7863" t="s">
        <v>79</v>
      </c>
      <c r="G7863" t="s">
        <v>51</v>
      </c>
      <c r="H7863" s="20" t="s">
        <v>52</v>
      </c>
      <c r="I7863" t="s">
        <v>53</v>
      </c>
      <c r="J7863" t="s">
        <v>54</v>
      </c>
      <c r="K7863">
        <v>3</v>
      </c>
      <c r="L7863" t="s">
        <v>55</v>
      </c>
      <c r="M7863" t="s">
        <v>56</v>
      </c>
      <c r="N7863" t="s">
        <v>57</v>
      </c>
      <c r="O7863" s="21" t="s">
        <v>58</v>
      </c>
      <c r="P7863" s="21" t="s">
        <v>207</v>
      </c>
      <c r="Q7863" s="20" t="s">
        <v>484</v>
      </c>
      <c r="R7863" s="21" t="s">
        <v>485</v>
      </c>
      <c r="S7863" s="35">
        <v>1</v>
      </c>
      <c r="T7863" s="22">
        <v>1</v>
      </c>
      <c r="U7863" s="20" t="s">
        <v>62</v>
      </c>
      <c r="V7863" s="20">
        <v>45939</v>
      </c>
      <c r="W7863" s="21">
        <v>10</v>
      </c>
      <c r="X7863" s="20">
        <v>45959</v>
      </c>
      <c r="Y7863" s="20">
        <v>45954</v>
      </c>
      <c r="Z7863" s="48">
        <v>10</v>
      </c>
      <c r="AA7863">
        <v>2025</v>
      </c>
      <c r="AB7863" s="45">
        <v>63326</v>
      </c>
      <c r="AC7863" s="45">
        <v>63326</v>
      </c>
      <c r="AK7863" s="10"/>
    </row>
    <row r="7864" spans="1:37">
      <c r="A7864" t="s">
        <v>45</v>
      </c>
      <c r="B7864" t="s">
        <v>46</v>
      </c>
      <c r="C7864" t="s">
        <v>47</v>
      </c>
      <c r="D7864" t="s">
        <v>8286</v>
      </c>
      <c r="E7864" t="s">
        <v>88</v>
      </c>
      <c r="F7864" t="s">
        <v>79</v>
      </c>
      <c r="G7864" t="s">
        <v>51</v>
      </c>
      <c r="H7864" s="20" t="s">
        <v>52</v>
      </c>
      <c r="I7864" t="s">
        <v>53</v>
      </c>
      <c r="J7864" t="s">
        <v>54</v>
      </c>
      <c r="K7864">
        <v>3</v>
      </c>
      <c r="L7864" t="s">
        <v>55</v>
      </c>
      <c r="M7864" t="s">
        <v>77</v>
      </c>
      <c r="N7864" t="s">
        <v>89</v>
      </c>
      <c r="O7864" s="21" t="s">
        <v>58</v>
      </c>
      <c r="P7864" s="21" t="s">
        <v>90</v>
      </c>
      <c r="Q7864" s="20" t="s">
        <v>1775</v>
      </c>
      <c r="R7864" s="21" t="s">
        <v>1776</v>
      </c>
      <c r="S7864" s="35">
        <v>1</v>
      </c>
      <c r="T7864" s="22">
        <v>1</v>
      </c>
      <c r="U7864" s="20" t="s">
        <v>62</v>
      </c>
      <c r="V7864" s="20">
        <v>45939</v>
      </c>
      <c r="W7864" s="21">
        <v>10</v>
      </c>
      <c r="X7864" s="20">
        <v>45957</v>
      </c>
      <c r="Y7864" s="20">
        <v>45952</v>
      </c>
      <c r="Z7864" s="48">
        <v>10</v>
      </c>
      <c r="AA7864">
        <v>2025</v>
      </c>
      <c r="AB7864" s="45">
        <v>55325</v>
      </c>
      <c r="AC7864" s="45">
        <v>55325</v>
      </c>
      <c r="AK7864" s="10"/>
    </row>
    <row r="7865" spans="1:37">
      <c r="A7865" t="s">
        <v>45</v>
      </c>
      <c r="B7865" t="s">
        <v>46</v>
      </c>
      <c r="C7865" t="s">
        <v>47</v>
      </c>
      <c r="D7865" t="s">
        <v>8287</v>
      </c>
      <c r="E7865" t="s">
        <v>88</v>
      </c>
      <c r="F7865" t="s">
        <v>79</v>
      </c>
      <c r="G7865" t="s">
        <v>51</v>
      </c>
      <c r="H7865" s="20" t="s">
        <v>52</v>
      </c>
      <c r="I7865" t="s">
        <v>53</v>
      </c>
      <c r="J7865" t="s">
        <v>54</v>
      </c>
      <c r="K7865">
        <v>3</v>
      </c>
      <c r="L7865" t="s">
        <v>55</v>
      </c>
      <c r="M7865" t="s">
        <v>77</v>
      </c>
      <c r="N7865" t="s">
        <v>89</v>
      </c>
      <c r="O7865" s="21" t="s">
        <v>58</v>
      </c>
      <c r="P7865" s="21" t="s">
        <v>90</v>
      </c>
      <c r="Q7865" s="20" t="s">
        <v>2723</v>
      </c>
      <c r="R7865" s="21" t="s">
        <v>2724</v>
      </c>
      <c r="S7865" s="35">
        <v>1</v>
      </c>
      <c r="T7865" s="22">
        <v>1</v>
      </c>
      <c r="U7865" s="20" t="s">
        <v>62</v>
      </c>
      <c r="V7865" s="20">
        <v>45939</v>
      </c>
      <c r="W7865" s="21">
        <v>10</v>
      </c>
      <c r="X7865" s="20">
        <v>45958</v>
      </c>
      <c r="Y7865" s="20">
        <v>45954</v>
      </c>
      <c r="Z7865" s="48">
        <v>10</v>
      </c>
      <c r="AA7865">
        <v>2025</v>
      </c>
      <c r="AB7865" s="45">
        <v>79995</v>
      </c>
      <c r="AC7865" s="45">
        <v>79995</v>
      </c>
      <c r="AK7865" s="10"/>
    </row>
    <row r="7866" spans="1:37">
      <c r="A7866" t="s">
        <v>45</v>
      </c>
      <c r="B7866" t="s">
        <v>46</v>
      </c>
      <c r="C7866" t="s">
        <v>47</v>
      </c>
      <c r="D7866" t="s">
        <v>8288</v>
      </c>
      <c r="E7866" t="s">
        <v>88</v>
      </c>
      <c r="F7866" t="s">
        <v>79</v>
      </c>
      <c r="G7866" t="s">
        <v>51</v>
      </c>
      <c r="H7866" s="20" t="s">
        <v>52</v>
      </c>
      <c r="I7866" t="s">
        <v>53</v>
      </c>
      <c r="J7866" t="s">
        <v>54</v>
      </c>
      <c r="K7866">
        <v>3</v>
      </c>
      <c r="L7866" t="s">
        <v>55</v>
      </c>
      <c r="M7866" t="s">
        <v>77</v>
      </c>
      <c r="N7866" t="s">
        <v>89</v>
      </c>
      <c r="O7866" s="21" t="s">
        <v>58</v>
      </c>
      <c r="P7866" s="21" t="s">
        <v>150</v>
      </c>
      <c r="Q7866" s="20" t="s">
        <v>151</v>
      </c>
      <c r="R7866" s="21" t="s">
        <v>152</v>
      </c>
      <c r="S7866" s="35">
        <v>1</v>
      </c>
      <c r="T7866" s="22">
        <v>1</v>
      </c>
      <c r="U7866" s="20" t="s">
        <v>62</v>
      </c>
      <c r="V7866" s="20">
        <v>45939</v>
      </c>
      <c r="W7866" s="21">
        <v>10</v>
      </c>
      <c r="X7866" s="20">
        <v>45954</v>
      </c>
      <c r="Y7866" s="20">
        <v>45952</v>
      </c>
      <c r="Z7866" s="48">
        <v>10</v>
      </c>
      <c r="AA7866">
        <v>2025</v>
      </c>
      <c r="AB7866" s="45">
        <v>78568</v>
      </c>
      <c r="AC7866" s="45">
        <v>78568</v>
      </c>
      <c r="AK7866" s="10"/>
    </row>
    <row r="7867" spans="1:37">
      <c r="A7867" t="s">
        <v>45</v>
      </c>
      <c r="B7867" t="s">
        <v>46</v>
      </c>
      <c r="C7867" t="s">
        <v>47</v>
      </c>
      <c r="D7867" t="s">
        <v>8289</v>
      </c>
      <c r="E7867" t="s">
        <v>88</v>
      </c>
      <c r="F7867" t="s">
        <v>79</v>
      </c>
      <c r="G7867" t="s">
        <v>51</v>
      </c>
      <c r="H7867" s="20" t="s">
        <v>52</v>
      </c>
      <c r="I7867" t="s">
        <v>53</v>
      </c>
      <c r="J7867" t="s">
        <v>54</v>
      </c>
      <c r="K7867">
        <v>3</v>
      </c>
      <c r="L7867" t="s">
        <v>55</v>
      </c>
      <c r="M7867" t="s">
        <v>77</v>
      </c>
      <c r="N7867" t="s">
        <v>89</v>
      </c>
      <c r="O7867" s="21" t="s">
        <v>58</v>
      </c>
      <c r="P7867" s="21" t="s">
        <v>366</v>
      </c>
      <c r="Q7867" s="20" t="s">
        <v>531</v>
      </c>
      <c r="R7867" s="21" t="s">
        <v>532</v>
      </c>
      <c r="S7867" s="35">
        <v>1</v>
      </c>
      <c r="T7867" s="22">
        <v>1</v>
      </c>
      <c r="U7867" s="20" t="s">
        <v>62</v>
      </c>
      <c r="V7867" s="20">
        <v>45939</v>
      </c>
      <c r="W7867" s="21">
        <v>10</v>
      </c>
      <c r="X7867" s="20">
        <v>45954</v>
      </c>
      <c r="Y7867" s="20">
        <v>45951</v>
      </c>
      <c r="Z7867" s="48">
        <v>10</v>
      </c>
      <c r="AA7867">
        <v>2025</v>
      </c>
      <c r="AB7867" s="45">
        <v>43327</v>
      </c>
      <c r="AC7867" s="45">
        <v>43327</v>
      </c>
      <c r="AK7867" s="10"/>
    </row>
    <row r="7868" spans="1:37">
      <c r="A7868" t="s">
        <v>45</v>
      </c>
      <c r="B7868" t="s">
        <v>46</v>
      </c>
      <c r="C7868" t="s">
        <v>47</v>
      </c>
      <c r="D7868" t="s">
        <v>8290</v>
      </c>
      <c r="E7868" t="s">
        <v>88</v>
      </c>
      <c r="F7868" t="s">
        <v>79</v>
      </c>
      <c r="G7868" t="s">
        <v>51</v>
      </c>
      <c r="H7868" s="20" t="s">
        <v>52</v>
      </c>
      <c r="I7868" t="s">
        <v>53</v>
      </c>
      <c r="J7868" t="s">
        <v>54</v>
      </c>
      <c r="K7868">
        <v>3</v>
      </c>
      <c r="L7868" t="s">
        <v>55</v>
      </c>
      <c r="M7868" t="s">
        <v>77</v>
      </c>
      <c r="N7868" t="s">
        <v>89</v>
      </c>
      <c r="O7868" s="21" t="s">
        <v>58</v>
      </c>
      <c r="P7868" s="21" t="s">
        <v>150</v>
      </c>
      <c r="Q7868" s="20" t="s">
        <v>848</v>
      </c>
      <c r="R7868" s="21" t="s">
        <v>849</v>
      </c>
      <c r="S7868" s="35">
        <v>1</v>
      </c>
      <c r="T7868" s="22">
        <v>1</v>
      </c>
      <c r="U7868" s="20" t="s">
        <v>62</v>
      </c>
      <c r="V7868" s="20">
        <v>45939</v>
      </c>
      <c r="W7868" s="21">
        <v>10</v>
      </c>
      <c r="X7868" s="20">
        <v>45954</v>
      </c>
      <c r="Y7868" s="20">
        <v>45952</v>
      </c>
      <c r="Z7868" s="48">
        <v>10</v>
      </c>
      <c r="AA7868">
        <v>2025</v>
      </c>
      <c r="AB7868" s="45">
        <v>78568</v>
      </c>
      <c r="AC7868" s="45">
        <v>78568</v>
      </c>
      <c r="AK7868" s="10"/>
    </row>
    <row r="7869" spans="1:37">
      <c r="A7869" t="s">
        <v>45</v>
      </c>
      <c r="B7869" t="s">
        <v>46</v>
      </c>
      <c r="C7869" t="s">
        <v>47</v>
      </c>
      <c r="D7869" t="s">
        <v>8291</v>
      </c>
      <c r="E7869" t="s">
        <v>88</v>
      </c>
      <c r="F7869" t="s">
        <v>79</v>
      </c>
      <c r="G7869" t="s">
        <v>51</v>
      </c>
      <c r="H7869" s="20" t="s">
        <v>52</v>
      </c>
      <c r="I7869" t="s">
        <v>53</v>
      </c>
      <c r="J7869" t="s">
        <v>54</v>
      </c>
      <c r="K7869">
        <v>3</v>
      </c>
      <c r="L7869" t="s">
        <v>55</v>
      </c>
      <c r="M7869" t="s">
        <v>77</v>
      </c>
      <c r="N7869" t="s">
        <v>89</v>
      </c>
      <c r="O7869" s="21" t="s">
        <v>58</v>
      </c>
      <c r="P7869" s="21" t="s">
        <v>119</v>
      </c>
      <c r="Q7869" s="20" t="s">
        <v>939</v>
      </c>
      <c r="R7869" s="21" t="s">
        <v>940</v>
      </c>
      <c r="S7869" s="35">
        <v>1</v>
      </c>
      <c r="T7869" s="22">
        <v>1</v>
      </c>
      <c r="U7869" s="20" t="s">
        <v>62</v>
      </c>
      <c r="V7869" s="20">
        <v>45939</v>
      </c>
      <c r="W7869" s="21">
        <v>10</v>
      </c>
      <c r="X7869" s="20">
        <v>45958</v>
      </c>
      <c r="Y7869" s="20">
        <v>45952</v>
      </c>
      <c r="Z7869" s="48">
        <v>10</v>
      </c>
      <c r="AA7869">
        <v>2025</v>
      </c>
      <c r="AB7869" s="45">
        <v>92854</v>
      </c>
      <c r="AC7869" s="45">
        <v>92854</v>
      </c>
      <c r="AK7869" s="10"/>
    </row>
    <row r="7870" spans="1:37">
      <c r="A7870" t="s">
        <v>45</v>
      </c>
      <c r="B7870" t="s">
        <v>46</v>
      </c>
      <c r="C7870" t="s">
        <v>47</v>
      </c>
      <c r="D7870" t="s">
        <v>8292</v>
      </c>
      <c r="E7870" t="s">
        <v>88</v>
      </c>
      <c r="F7870" t="s">
        <v>79</v>
      </c>
      <c r="G7870" t="s">
        <v>51</v>
      </c>
      <c r="H7870" s="20" t="s">
        <v>52</v>
      </c>
      <c r="I7870" t="s">
        <v>53</v>
      </c>
      <c r="J7870" t="s">
        <v>54</v>
      </c>
      <c r="K7870">
        <v>3</v>
      </c>
      <c r="L7870" t="s">
        <v>55</v>
      </c>
      <c r="M7870" t="s">
        <v>56</v>
      </c>
      <c r="N7870" t="s">
        <v>57</v>
      </c>
      <c r="O7870" s="21" t="s">
        <v>58</v>
      </c>
      <c r="P7870" s="21" t="s">
        <v>64</v>
      </c>
      <c r="Q7870" s="20" t="s">
        <v>1691</v>
      </c>
      <c r="R7870" s="21" t="s">
        <v>1692</v>
      </c>
      <c r="S7870" s="35">
        <v>1</v>
      </c>
      <c r="T7870" s="22">
        <v>1</v>
      </c>
      <c r="U7870" s="20" t="s">
        <v>62</v>
      </c>
      <c r="V7870" s="20">
        <v>45939</v>
      </c>
      <c r="W7870" s="21">
        <v>10</v>
      </c>
      <c r="X7870" s="20">
        <v>45958</v>
      </c>
      <c r="Y7870" s="20">
        <v>45952</v>
      </c>
      <c r="Z7870" s="48">
        <v>10</v>
      </c>
      <c r="AA7870">
        <v>2025</v>
      </c>
      <c r="AB7870" s="45">
        <v>103559</v>
      </c>
      <c r="AC7870" s="45">
        <v>103559</v>
      </c>
      <c r="AK7870" s="10"/>
    </row>
    <row r="7871" spans="1:37">
      <c r="A7871" t="s">
        <v>45</v>
      </c>
      <c r="B7871" t="s">
        <v>46</v>
      </c>
      <c r="C7871" t="s">
        <v>47</v>
      </c>
      <c r="D7871" t="s">
        <v>8293</v>
      </c>
      <c r="E7871" t="s">
        <v>88</v>
      </c>
      <c r="F7871" t="s">
        <v>79</v>
      </c>
      <c r="G7871" t="s">
        <v>51</v>
      </c>
      <c r="H7871" s="20" t="s">
        <v>52</v>
      </c>
      <c r="I7871" t="s">
        <v>53</v>
      </c>
      <c r="J7871" t="s">
        <v>54</v>
      </c>
      <c r="K7871">
        <v>3</v>
      </c>
      <c r="L7871" t="s">
        <v>55</v>
      </c>
      <c r="M7871" t="s">
        <v>77</v>
      </c>
      <c r="N7871" t="s">
        <v>89</v>
      </c>
      <c r="O7871" s="21" t="s">
        <v>58</v>
      </c>
      <c r="P7871" s="21" t="s">
        <v>90</v>
      </c>
      <c r="Q7871" s="20" t="s">
        <v>163</v>
      </c>
      <c r="R7871" s="21" t="s">
        <v>164</v>
      </c>
      <c r="S7871" s="35">
        <v>1</v>
      </c>
      <c r="T7871" s="22">
        <v>1</v>
      </c>
      <c r="U7871" s="20" t="s">
        <v>62</v>
      </c>
      <c r="V7871" s="20">
        <v>45939</v>
      </c>
      <c r="W7871" s="21">
        <v>10</v>
      </c>
      <c r="X7871" s="20">
        <v>45954</v>
      </c>
      <c r="Y7871" s="20">
        <v>45952</v>
      </c>
      <c r="Z7871" s="48">
        <v>10</v>
      </c>
      <c r="AA7871">
        <v>2025</v>
      </c>
      <c r="AB7871" s="45">
        <v>39995</v>
      </c>
      <c r="AC7871" s="45">
        <v>39995</v>
      </c>
      <c r="AK7871" s="10"/>
    </row>
    <row r="7872" spans="1:37">
      <c r="A7872" t="s">
        <v>45</v>
      </c>
      <c r="B7872" t="s">
        <v>46</v>
      </c>
      <c r="C7872" t="s">
        <v>47</v>
      </c>
      <c r="D7872" t="s">
        <v>8294</v>
      </c>
      <c r="E7872" t="s">
        <v>88</v>
      </c>
      <c r="F7872" t="s">
        <v>79</v>
      </c>
      <c r="G7872" t="s">
        <v>51</v>
      </c>
      <c r="H7872" s="20" t="s">
        <v>52</v>
      </c>
      <c r="I7872" t="s">
        <v>53</v>
      </c>
      <c r="J7872" t="s">
        <v>54</v>
      </c>
      <c r="K7872">
        <v>3</v>
      </c>
      <c r="L7872" t="s">
        <v>55</v>
      </c>
      <c r="M7872" t="s">
        <v>77</v>
      </c>
      <c r="N7872" t="s">
        <v>89</v>
      </c>
      <c r="O7872" s="21" t="s">
        <v>58</v>
      </c>
      <c r="P7872" s="21" t="s">
        <v>150</v>
      </c>
      <c r="Q7872" s="20" t="s">
        <v>268</v>
      </c>
      <c r="R7872" s="21" t="s">
        <v>269</v>
      </c>
      <c r="S7872" s="35">
        <v>1</v>
      </c>
      <c r="T7872" s="22">
        <v>1</v>
      </c>
      <c r="U7872" s="20" t="s">
        <v>62</v>
      </c>
      <c r="V7872" s="20">
        <v>45939</v>
      </c>
      <c r="W7872" s="21">
        <v>10</v>
      </c>
      <c r="X7872" s="20">
        <v>45954</v>
      </c>
      <c r="Y7872" s="20">
        <v>45952</v>
      </c>
      <c r="Z7872" s="48">
        <v>10</v>
      </c>
      <c r="AA7872">
        <v>2025</v>
      </c>
      <c r="AB7872" s="45">
        <v>85707</v>
      </c>
      <c r="AC7872" s="45">
        <v>85707</v>
      </c>
      <c r="AK7872" s="10"/>
    </row>
    <row r="7873" spans="1:37">
      <c r="A7873" t="s">
        <v>45</v>
      </c>
      <c r="B7873" t="s">
        <v>46</v>
      </c>
      <c r="C7873" t="s">
        <v>47</v>
      </c>
      <c r="D7873" t="s">
        <v>8295</v>
      </c>
      <c r="E7873" t="s">
        <v>88</v>
      </c>
      <c r="F7873" t="s">
        <v>79</v>
      </c>
      <c r="G7873" t="s">
        <v>51</v>
      </c>
      <c r="H7873" s="20" t="s">
        <v>52</v>
      </c>
      <c r="I7873" t="s">
        <v>53</v>
      </c>
      <c r="J7873" t="s">
        <v>54</v>
      </c>
      <c r="K7873">
        <v>3</v>
      </c>
      <c r="L7873" t="s">
        <v>55</v>
      </c>
      <c r="M7873" t="s">
        <v>56</v>
      </c>
      <c r="N7873" t="s">
        <v>57</v>
      </c>
      <c r="O7873" s="21" t="s">
        <v>58</v>
      </c>
      <c r="P7873" s="21" t="s">
        <v>64</v>
      </c>
      <c r="Q7873" s="20" t="s">
        <v>505</v>
      </c>
      <c r="R7873" s="21" t="s">
        <v>506</v>
      </c>
      <c r="S7873" s="35">
        <v>1</v>
      </c>
      <c r="T7873" s="22">
        <v>1</v>
      </c>
      <c r="U7873" s="20" t="s">
        <v>62</v>
      </c>
      <c r="V7873" s="20">
        <v>45939</v>
      </c>
      <c r="W7873" s="21">
        <v>10</v>
      </c>
      <c r="X7873" s="20">
        <v>45952</v>
      </c>
      <c r="Y7873" s="20">
        <v>45951</v>
      </c>
      <c r="Z7873" s="48">
        <v>10</v>
      </c>
      <c r="AA7873">
        <v>2025</v>
      </c>
      <c r="AB7873" s="45">
        <v>24659</v>
      </c>
      <c r="AC7873" s="45">
        <v>24659</v>
      </c>
      <c r="AK7873" s="10"/>
    </row>
    <row r="7874" spans="1:37">
      <c r="A7874" t="s">
        <v>45</v>
      </c>
      <c r="B7874" t="s">
        <v>46</v>
      </c>
      <c r="C7874" t="s">
        <v>47</v>
      </c>
      <c r="D7874" t="s">
        <v>8296</v>
      </c>
      <c r="E7874" t="s">
        <v>88</v>
      </c>
      <c r="F7874" t="s">
        <v>79</v>
      </c>
      <c r="G7874" t="s">
        <v>51</v>
      </c>
      <c r="H7874" s="20" t="s">
        <v>52</v>
      </c>
      <c r="I7874" t="s">
        <v>53</v>
      </c>
      <c r="J7874" t="s">
        <v>54</v>
      </c>
      <c r="K7874">
        <v>3</v>
      </c>
      <c r="L7874" t="s">
        <v>55</v>
      </c>
      <c r="M7874" t="s">
        <v>56</v>
      </c>
      <c r="N7874" t="s">
        <v>57</v>
      </c>
      <c r="O7874" s="21" t="s">
        <v>58</v>
      </c>
      <c r="P7874" s="21" t="s">
        <v>207</v>
      </c>
      <c r="Q7874" s="20" t="s">
        <v>950</v>
      </c>
      <c r="R7874" s="21" t="s">
        <v>951</v>
      </c>
      <c r="S7874" s="35">
        <v>1</v>
      </c>
      <c r="T7874" s="22">
        <v>1</v>
      </c>
      <c r="U7874" s="20" t="s">
        <v>62</v>
      </c>
      <c r="V7874" s="20">
        <v>45939</v>
      </c>
      <c r="W7874" s="21">
        <v>10</v>
      </c>
      <c r="X7874" s="20">
        <v>45957</v>
      </c>
      <c r="Y7874" s="20">
        <v>45952</v>
      </c>
      <c r="Z7874" s="48">
        <v>10</v>
      </c>
      <c r="AA7874">
        <v>2025</v>
      </c>
      <c r="AB7874" s="45">
        <v>62853</v>
      </c>
      <c r="AC7874" s="45">
        <v>62853</v>
      </c>
      <c r="AK7874" s="10"/>
    </row>
    <row r="7875" spans="1:37">
      <c r="A7875" t="s">
        <v>45</v>
      </c>
      <c r="B7875" t="s">
        <v>46</v>
      </c>
      <c r="C7875" t="s">
        <v>47</v>
      </c>
      <c r="D7875" t="s">
        <v>8297</v>
      </c>
      <c r="E7875" t="s">
        <v>88</v>
      </c>
      <c r="F7875" t="s">
        <v>79</v>
      </c>
      <c r="G7875" t="s">
        <v>51</v>
      </c>
      <c r="H7875" s="20" t="s">
        <v>52</v>
      </c>
      <c r="I7875" t="s">
        <v>53</v>
      </c>
      <c r="J7875" t="s">
        <v>54</v>
      </c>
      <c r="K7875">
        <v>3</v>
      </c>
      <c r="L7875" t="s">
        <v>55</v>
      </c>
      <c r="M7875" t="s">
        <v>77</v>
      </c>
      <c r="N7875" t="s">
        <v>89</v>
      </c>
      <c r="O7875" s="21" t="s">
        <v>58</v>
      </c>
      <c r="P7875" s="21" t="s">
        <v>97</v>
      </c>
      <c r="Q7875" s="20" t="s">
        <v>2601</v>
      </c>
      <c r="R7875" s="21" t="s">
        <v>2602</v>
      </c>
      <c r="S7875" s="35">
        <v>1</v>
      </c>
      <c r="T7875" s="22">
        <v>1</v>
      </c>
      <c r="U7875" s="20" t="s">
        <v>62</v>
      </c>
      <c r="V7875" s="20">
        <v>45939</v>
      </c>
      <c r="W7875" s="21">
        <v>10</v>
      </c>
      <c r="X7875" s="20">
        <v>45959</v>
      </c>
      <c r="Y7875" s="20">
        <v>45954</v>
      </c>
      <c r="Z7875" s="48">
        <v>10</v>
      </c>
      <c r="AA7875">
        <v>2025</v>
      </c>
      <c r="AB7875" s="45">
        <v>60706</v>
      </c>
      <c r="AC7875" s="45">
        <v>60706</v>
      </c>
      <c r="AK7875" s="10"/>
    </row>
    <row r="7876" spans="1:37">
      <c r="A7876" t="s">
        <v>45</v>
      </c>
      <c r="B7876" t="s">
        <v>46</v>
      </c>
      <c r="C7876" t="s">
        <v>47</v>
      </c>
      <c r="D7876" t="s">
        <v>8298</v>
      </c>
      <c r="E7876" t="s">
        <v>88</v>
      </c>
      <c r="F7876" t="s">
        <v>79</v>
      </c>
      <c r="G7876" t="s">
        <v>51</v>
      </c>
      <c r="H7876" s="20" t="s">
        <v>52</v>
      </c>
      <c r="I7876" t="s">
        <v>53</v>
      </c>
      <c r="J7876" t="s">
        <v>54</v>
      </c>
      <c r="K7876">
        <v>3</v>
      </c>
      <c r="L7876" t="s">
        <v>55</v>
      </c>
      <c r="M7876" t="s">
        <v>77</v>
      </c>
      <c r="N7876" t="s">
        <v>89</v>
      </c>
      <c r="O7876" s="21" t="s">
        <v>58</v>
      </c>
      <c r="P7876" s="21" t="s">
        <v>119</v>
      </c>
      <c r="Q7876" s="20" t="s">
        <v>273</v>
      </c>
      <c r="R7876" s="21" t="s">
        <v>274</v>
      </c>
      <c r="S7876" s="35">
        <v>1</v>
      </c>
      <c r="T7876" s="22">
        <v>1</v>
      </c>
      <c r="U7876" s="20" t="s">
        <v>62</v>
      </c>
      <c r="V7876" s="20">
        <v>45939</v>
      </c>
      <c r="W7876" s="21">
        <v>10</v>
      </c>
      <c r="X7876" s="20">
        <v>45959</v>
      </c>
      <c r="Y7876" s="20">
        <v>45954</v>
      </c>
      <c r="Z7876" s="48">
        <v>10</v>
      </c>
      <c r="AA7876">
        <v>2025</v>
      </c>
      <c r="AB7876" s="45">
        <v>83325</v>
      </c>
      <c r="AC7876" s="45">
        <v>83325</v>
      </c>
      <c r="AK7876" s="10"/>
    </row>
    <row r="7877" spans="1:37">
      <c r="A7877" t="s">
        <v>45</v>
      </c>
      <c r="B7877" t="s">
        <v>46</v>
      </c>
      <c r="C7877" t="s">
        <v>47</v>
      </c>
      <c r="D7877" t="s">
        <v>8299</v>
      </c>
      <c r="E7877" t="s">
        <v>88</v>
      </c>
      <c r="F7877" t="s">
        <v>79</v>
      </c>
      <c r="G7877" t="s">
        <v>51</v>
      </c>
      <c r="H7877" s="20" t="s">
        <v>52</v>
      </c>
      <c r="I7877" t="s">
        <v>53</v>
      </c>
      <c r="J7877" t="s">
        <v>54</v>
      </c>
      <c r="K7877">
        <v>3</v>
      </c>
      <c r="L7877" t="s">
        <v>55</v>
      </c>
      <c r="M7877" t="s">
        <v>56</v>
      </c>
      <c r="N7877" t="s">
        <v>57</v>
      </c>
      <c r="O7877" s="21" t="s">
        <v>58</v>
      </c>
      <c r="P7877" s="21" t="s">
        <v>64</v>
      </c>
      <c r="Q7877" s="20" t="s">
        <v>596</v>
      </c>
      <c r="R7877" s="21" t="s">
        <v>597</v>
      </c>
      <c r="S7877" s="35">
        <v>1</v>
      </c>
      <c r="T7877" s="22">
        <v>1</v>
      </c>
      <c r="U7877" s="20" t="s">
        <v>62</v>
      </c>
      <c r="V7877" s="20">
        <v>45938</v>
      </c>
      <c r="W7877" s="21">
        <v>10</v>
      </c>
      <c r="X7877" s="20">
        <v>45951</v>
      </c>
      <c r="Y7877" s="20">
        <v>45947</v>
      </c>
      <c r="Z7877" s="48">
        <v>10</v>
      </c>
      <c r="AA7877">
        <v>2025</v>
      </c>
      <c r="AB7877" s="45">
        <v>107135</v>
      </c>
      <c r="AC7877" s="45">
        <v>107135</v>
      </c>
      <c r="AK7877" s="10"/>
    </row>
    <row r="7878" spans="1:37">
      <c r="A7878" t="s">
        <v>45</v>
      </c>
      <c r="B7878" t="s">
        <v>46</v>
      </c>
      <c r="C7878" t="s">
        <v>47</v>
      </c>
      <c r="D7878" t="s">
        <v>8300</v>
      </c>
      <c r="E7878" t="s">
        <v>88</v>
      </c>
      <c r="F7878" t="s">
        <v>79</v>
      </c>
      <c r="G7878" t="s">
        <v>51</v>
      </c>
      <c r="H7878" s="20" t="s">
        <v>52</v>
      </c>
      <c r="I7878" t="s">
        <v>53</v>
      </c>
      <c r="J7878" t="s">
        <v>54</v>
      </c>
      <c r="K7878">
        <v>3</v>
      </c>
      <c r="L7878" t="s">
        <v>55</v>
      </c>
      <c r="M7878" t="s">
        <v>77</v>
      </c>
      <c r="N7878" t="s">
        <v>89</v>
      </c>
      <c r="O7878" s="21" t="s">
        <v>58</v>
      </c>
      <c r="P7878" s="21" t="s">
        <v>366</v>
      </c>
      <c r="Q7878" s="20" t="s">
        <v>862</v>
      </c>
      <c r="R7878" s="21" t="s">
        <v>863</v>
      </c>
      <c r="S7878" s="35">
        <v>1</v>
      </c>
      <c r="T7878" s="22">
        <v>1</v>
      </c>
      <c r="U7878" s="20" t="s">
        <v>62</v>
      </c>
      <c r="V7878" s="20">
        <v>45938</v>
      </c>
      <c r="W7878" s="21">
        <v>10</v>
      </c>
      <c r="X7878" s="20">
        <v>45954</v>
      </c>
      <c r="Y7878" s="20">
        <v>45952</v>
      </c>
      <c r="Z7878" s="48">
        <v>10</v>
      </c>
      <c r="AA7878">
        <v>2025</v>
      </c>
      <c r="AB7878" s="45">
        <v>33992</v>
      </c>
      <c r="AC7878" s="45">
        <v>33992</v>
      </c>
      <c r="AK7878" s="10"/>
    </row>
    <row r="7879" spans="1:37">
      <c r="A7879" t="s">
        <v>45</v>
      </c>
      <c r="B7879" t="s">
        <v>46</v>
      </c>
      <c r="C7879" t="s">
        <v>47</v>
      </c>
      <c r="D7879" t="s">
        <v>8301</v>
      </c>
      <c r="E7879" t="s">
        <v>88</v>
      </c>
      <c r="F7879" t="s">
        <v>79</v>
      </c>
      <c r="G7879" t="s">
        <v>51</v>
      </c>
      <c r="H7879" s="20" t="s">
        <v>52</v>
      </c>
      <c r="I7879" t="s">
        <v>53</v>
      </c>
      <c r="J7879" t="s">
        <v>54</v>
      </c>
      <c r="K7879">
        <v>3</v>
      </c>
      <c r="L7879" t="s">
        <v>55</v>
      </c>
      <c r="M7879" t="s">
        <v>56</v>
      </c>
      <c r="N7879" t="s">
        <v>57</v>
      </c>
      <c r="O7879" s="21" t="s">
        <v>58</v>
      </c>
      <c r="P7879" s="21" t="s">
        <v>64</v>
      </c>
      <c r="Q7879" s="20" t="s">
        <v>385</v>
      </c>
      <c r="R7879" s="21" t="s">
        <v>386</v>
      </c>
      <c r="S7879" s="35">
        <v>1</v>
      </c>
      <c r="T7879" s="22">
        <v>1</v>
      </c>
      <c r="U7879" s="20" t="s">
        <v>62</v>
      </c>
      <c r="V7879" s="20">
        <v>45939</v>
      </c>
      <c r="W7879" s="21">
        <v>10</v>
      </c>
      <c r="X7879" s="20">
        <v>45954</v>
      </c>
      <c r="Y7879" s="20">
        <v>45951</v>
      </c>
      <c r="Z7879" s="48">
        <v>10</v>
      </c>
      <c r="AA7879">
        <v>2025</v>
      </c>
      <c r="AB7879" s="45">
        <v>45328</v>
      </c>
      <c r="AC7879" s="45">
        <v>45328</v>
      </c>
      <c r="AK7879" s="10"/>
    </row>
    <row r="7880" spans="1:37">
      <c r="A7880" t="s">
        <v>45</v>
      </c>
      <c r="B7880" t="s">
        <v>46</v>
      </c>
      <c r="C7880" t="s">
        <v>47</v>
      </c>
      <c r="D7880" t="s">
        <v>8302</v>
      </c>
      <c r="E7880" t="s">
        <v>88</v>
      </c>
      <c r="F7880" t="s">
        <v>79</v>
      </c>
      <c r="G7880" t="s">
        <v>51</v>
      </c>
      <c r="H7880" s="20" t="s">
        <v>52</v>
      </c>
      <c r="I7880" t="s">
        <v>53</v>
      </c>
      <c r="J7880" t="s">
        <v>54</v>
      </c>
      <c r="K7880">
        <v>3</v>
      </c>
      <c r="L7880" t="s">
        <v>55</v>
      </c>
      <c r="M7880" t="s">
        <v>56</v>
      </c>
      <c r="N7880" t="s">
        <v>57</v>
      </c>
      <c r="O7880" s="21" t="s">
        <v>58</v>
      </c>
      <c r="P7880" s="21" t="s">
        <v>64</v>
      </c>
      <c r="Q7880" s="20" t="s">
        <v>2467</v>
      </c>
      <c r="R7880" s="21" t="s">
        <v>2468</v>
      </c>
      <c r="S7880" s="35">
        <v>1</v>
      </c>
      <c r="T7880" s="22">
        <v>1</v>
      </c>
      <c r="U7880" s="20" t="s">
        <v>62</v>
      </c>
      <c r="V7880" s="20">
        <v>45939</v>
      </c>
      <c r="W7880" s="21">
        <v>10</v>
      </c>
      <c r="X7880" s="20">
        <v>45952</v>
      </c>
      <c r="Y7880" s="20">
        <v>45947</v>
      </c>
      <c r="Z7880" s="48">
        <v>10</v>
      </c>
      <c r="AA7880">
        <v>2025</v>
      </c>
      <c r="AB7880" s="45">
        <v>103327</v>
      </c>
      <c r="AC7880" s="45">
        <v>103327</v>
      </c>
      <c r="AK7880" s="10"/>
    </row>
    <row r="7881" spans="1:37">
      <c r="A7881" t="s">
        <v>45</v>
      </c>
      <c r="B7881" t="s">
        <v>46</v>
      </c>
      <c r="C7881" t="s">
        <v>47</v>
      </c>
      <c r="D7881" t="s">
        <v>8303</v>
      </c>
      <c r="E7881" t="s">
        <v>88</v>
      </c>
      <c r="F7881" t="s">
        <v>79</v>
      </c>
      <c r="G7881" t="s">
        <v>51</v>
      </c>
      <c r="H7881" s="20" t="s">
        <v>52</v>
      </c>
      <c r="I7881" t="s">
        <v>53</v>
      </c>
      <c r="J7881" t="s">
        <v>54</v>
      </c>
      <c r="K7881">
        <v>3</v>
      </c>
      <c r="L7881" t="s">
        <v>55</v>
      </c>
      <c r="M7881" t="s">
        <v>77</v>
      </c>
      <c r="N7881" t="s">
        <v>89</v>
      </c>
      <c r="O7881" s="21" t="s">
        <v>58</v>
      </c>
      <c r="P7881" s="21" t="s">
        <v>119</v>
      </c>
      <c r="Q7881" s="20" t="s">
        <v>939</v>
      </c>
      <c r="R7881" s="21" t="s">
        <v>940</v>
      </c>
      <c r="S7881" s="35">
        <v>1</v>
      </c>
      <c r="T7881" s="22">
        <v>1</v>
      </c>
      <c r="U7881" s="20" t="s">
        <v>62</v>
      </c>
      <c r="V7881" s="20">
        <v>45939</v>
      </c>
      <c r="W7881" s="21">
        <v>10</v>
      </c>
      <c r="X7881" s="20">
        <v>45958</v>
      </c>
      <c r="Y7881" s="20">
        <v>45952</v>
      </c>
      <c r="Z7881" s="48">
        <v>10</v>
      </c>
      <c r="AA7881">
        <v>2025</v>
      </c>
      <c r="AB7881" s="45">
        <v>92854</v>
      </c>
      <c r="AC7881" s="45">
        <v>92854</v>
      </c>
      <c r="AK7881" s="10"/>
    </row>
    <row r="7882" spans="1:37">
      <c r="A7882" t="s">
        <v>45</v>
      </c>
      <c r="B7882" t="s">
        <v>46</v>
      </c>
      <c r="C7882" t="s">
        <v>47</v>
      </c>
      <c r="D7882" t="s">
        <v>8304</v>
      </c>
      <c r="E7882" t="s">
        <v>88</v>
      </c>
      <c r="F7882" t="s">
        <v>79</v>
      </c>
      <c r="G7882" t="s">
        <v>51</v>
      </c>
      <c r="H7882" s="20" t="s">
        <v>52</v>
      </c>
      <c r="I7882" t="s">
        <v>53</v>
      </c>
      <c r="J7882" t="s">
        <v>54</v>
      </c>
      <c r="K7882">
        <v>3</v>
      </c>
      <c r="L7882" t="s">
        <v>55</v>
      </c>
      <c r="M7882" t="s">
        <v>77</v>
      </c>
      <c r="N7882" t="s">
        <v>89</v>
      </c>
      <c r="O7882" s="21" t="s">
        <v>58</v>
      </c>
      <c r="P7882" s="21" t="s">
        <v>119</v>
      </c>
      <c r="Q7882" s="20" t="s">
        <v>1961</v>
      </c>
      <c r="R7882" s="21" t="s">
        <v>1962</v>
      </c>
      <c r="S7882" s="35">
        <v>1</v>
      </c>
      <c r="T7882" s="22">
        <v>1</v>
      </c>
      <c r="U7882" s="20" t="s">
        <v>62</v>
      </c>
      <c r="V7882" s="20">
        <v>45939</v>
      </c>
      <c r="W7882" s="21">
        <v>10</v>
      </c>
      <c r="X7882" s="20">
        <v>45958</v>
      </c>
      <c r="Y7882" s="20">
        <v>45952</v>
      </c>
      <c r="Z7882" s="48">
        <v>10</v>
      </c>
      <c r="AA7882">
        <v>2025</v>
      </c>
      <c r="AB7882" s="45">
        <v>89278</v>
      </c>
      <c r="AC7882" s="45">
        <v>89278</v>
      </c>
      <c r="AK7882" s="10"/>
    </row>
    <row r="7883" spans="1:37">
      <c r="A7883" t="s">
        <v>45</v>
      </c>
      <c r="B7883" t="s">
        <v>46</v>
      </c>
      <c r="C7883" t="s">
        <v>47</v>
      </c>
      <c r="D7883" t="s">
        <v>8305</v>
      </c>
      <c r="E7883" t="s">
        <v>88</v>
      </c>
      <c r="F7883" t="s">
        <v>79</v>
      </c>
      <c r="G7883" t="s">
        <v>51</v>
      </c>
      <c r="H7883" s="20" t="s">
        <v>52</v>
      </c>
      <c r="I7883" t="s">
        <v>53</v>
      </c>
      <c r="J7883" t="s">
        <v>54</v>
      </c>
      <c r="K7883">
        <v>3</v>
      </c>
      <c r="L7883" t="s">
        <v>55</v>
      </c>
      <c r="M7883" t="s">
        <v>77</v>
      </c>
      <c r="N7883" t="s">
        <v>89</v>
      </c>
      <c r="O7883" s="21" t="s">
        <v>58</v>
      </c>
      <c r="P7883" s="21" t="s">
        <v>90</v>
      </c>
      <c r="Q7883" s="20" t="s">
        <v>2993</v>
      </c>
      <c r="R7883" s="21" t="s">
        <v>2994</v>
      </c>
      <c r="S7883" s="35">
        <v>1</v>
      </c>
      <c r="T7883" s="22">
        <v>1</v>
      </c>
      <c r="U7883" s="20" t="s">
        <v>62</v>
      </c>
      <c r="V7883" s="20">
        <v>45939</v>
      </c>
      <c r="W7883" s="21">
        <v>10</v>
      </c>
      <c r="X7883" s="20">
        <v>45954</v>
      </c>
      <c r="Y7883" s="20">
        <v>45952</v>
      </c>
      <c r="Z7883" s="48">
        <v>10</v>
      </c>
      <c r="AA7883">
        <v>2025</v>
      </c>
      <c r="AB7883" s="45">
        <v>79995</v>
      </c>
      <c r="AC7883" s="45">
        <v>79995</v>
      </c>
      <c r="AK7883" s="10"/>
    </row>
    <row r="7884" spans="1:37">
      <c r="A7884" t="s">
        <v>45</v>
      </c>
      <c r="B7884" t="s">
        <v>46</v>
      </c>
      <c r="C7884" t="s">
        <v>47</v>
      </c>
      <c r="D7884" t="s">
        <v>8306</v>
      </c>
      <c r="E7884" t="s">
        <v>88</v>
      </c>
      <c r="F7884" t="s">
        <v>79</v>
      </c>
      <c r="G7884" t="s">
        <v>51</v>
      </c>
      <c r="H7884" s="20" t="s">
        <v>52</v>
      </c>
      <c r="I7884" t="s">
        <v>53</v>
      </c>
      <c r="J7884" t="s">
        <v>54</v>
      </c>
      <c r="K7884">
        <v>3</v>
      </c>
      <c r="L7884" t="s">
        <v>55</v>
      </c>
      <c r="M7884" t="s">
        <v>77</v>
      </c>
      <c r="N7884" t="s">
        <v>89</v>
      </c>
      <c r="O7884" s="21" t="s">
        <v>58</v>
      </c>
      <c r="P7884" s="21" t="s">
        <v>119</v>
      </c>
      <c r="Q7884" s="20" t="s">
        <v>3712</v>
      </c>
      <c r="R7884" s="21" t="s">
        <v>3713</v>
      </c>
      <c r="S7884" s="35">
        <v>1</v>
      </c>
      <c r="T7884" s="22">
        <v>1</v>
      </c>
      <c r="U7884" s="20" t="s">
        <v>62</v>
      </c>
      <c r="V7884" s="20">
        <v>45938</v>
      </c>
      <c r="W7884" s="21">
        <v>10</v>
      </c>
      <c r="X7884" s="20">
        <v>45952</v>
      </c>
      <c r="Y7884" s="20">
        <v>45947</v>
      </c>
      <c r="Z7884" s="48">
        <v>10</v>
      </c>
      <c r="AA7884">
        <v>2025</v>
      </c>
      <c r="AB7884" s="45">
        <v>86665</v>
      </c>
      <c r="AC7884" s="45">
        <v>86665</v>
      </c>
      <c r="AK7884" s="10"/>
    </row>
    <row r="7885" spans="1:37">
      <c r="A7885" t="s">
        <v>45</v>
      </c>
      <c r="B7885" t="s">
        <v>46</v>
      </c>
      <c r="C7885" t="s">
        <v>47</v>
      </c>
      <c r="D7885" t="s">
        <v>8307</v>
      </c>
      <c r="E7885" t="s">
        <v>88</v>
      </c>
      <c r="F7885" t="s">
        <v>79</v>
      </c>
      <c r="G7885" t="s">
        <v>51</v>
      </c>
      <c r="H7885" s="20" t="s">
        <v>52</v>
      </c>
      <c r="I7885" t="s">
        <v>53</v>
      </c>
      <c r="J7885" t="s">
        <v>54</v>
      </c>
      <c r="K7885">
        <v>3</v>
      </c>
      <c r="L7885" t="s">
        <v>55</v>
      </c>
      <c r="M7885" t="s">
        <v>77</v>
      </c>
      <c r="N7885" t="s">
        <v>89</v>
      </c>
      <c r="O7885" s="21" t="s">
        <v>58</v>
      </c>
      <c r="P7885" s="21" t="s">
        <v>90</v>
      </c>
      <c r="Q7885" s="20" t="s">
        <v>163</v>
      </c>
      <c r="R7885" s="21" t="s">
        <v>164</v>
      </c>
      <c r="S7885" s="35">
        <v>1</v>
      </c>
      <c r="T7885" s="22">
        <v>1</v>
      </c>
      <c r="U7885" s="20" t="s">
        <v>62</v>
      </c>
      <c r="V7885" s="20">
        <v>45939</v>
      </c>
      <c r="W7885" s="21">
        <v>10</v>
      </c>
      <c r="X7885" s="20">
        <v>45954</v>
      </c>
      <c r="Y7885" s="20">
        <v>45952</v>
      </c>
      <c r="Z7885" s="48">
        <v>10</v>
      </c>
      <c r="AA7885">
        <v>2025</v>
      </c>
      <c r="AB7885" s="45">
        <v>39995</v>
      </c>
      <c r="AC7885" s="45">
        <v>39995</v>
      </c>
      <c r="AK7885" s="10"/>
    </row>
    <row r="7886" spans="1:37">
      <c r="A7886" t="s">
        <v>45</v>
      </c>
      <c r="B7886" t="s">
        <v>46</v>
      </c>
      <c r="C7886" t="s">
        <v>47</v>
      </c>
      <c r="D7886" t="s">
        <v>8308</v>
      </c>
      <c r="E7886" t="s">
        <v>88</v>
      </c>
      <c r="F7886" t="s">
        <v>79</v>
      </c>
      <c r="G7886" t="s">
        <v>51</v>
      </c>
      <c r="H7886" s="20" t="s">
        <v>52</v>
      </c>
      <c r="I7886" t="s">
        <v>53</v>
      </c>
      <c r="J7886" t="s">
        <v>54</v>
      </c>
      <c r="K7886">
        <v>3</v>
      </c>
      <c r="L7886" t="s">
        <v>55</v>
      </c>
      <c r="M7886" t="s">
        <v>56</v>
      </c>
      <c r="N7886" t="s">
        <v>57</v>
      </c>
      <c r="O7886" s="21" t="s">
        <v>58</v>
      </c>
      <c r="P7886" s="21" t="s">
        <v>64</v>
      </c>
      <c r="Q7886" s="20" t="s">
        <v>358</v>
      </c>
      <c r="R7886" s="21" t="s">
        <v>359</v>
      </c>
      <c r="S7886" s="35">
        <v>1</v>
      </c>
      <c r="T7886" s="22">
        <v>1</v>
      </c>
      <c r="U7886" s="20" t="s">
        <v>62</v>
      </c>
      <c r="V7886" s="20">
        <v>45939</v>
      </c>
      <c r="W7886" s="21">
        <v>10</v>
      </c>
      <c r="X7886" s="20">
        <v>45957</v>
      </c>
      <c r="Y7886" s="20">
        <v>45952</v>
      </c>
      <c r="Z7886" s="48">
        <v>10</v>
      </c>
      <c r="AA7886">
        <v>2025</v>
      </c>
      <c r="AB7886" s="45">
        <v>85705</v>
      </c>
      <c r="AC7886" s="45">
        <v>85705</v>
      </c>
      <c r="AK7886" s="10"/>
    </row>
    <row r="7887" spans="1:37">
      <c r="A7887" t="s">
        <v>45</v>
      </c>
      <c r="B7887" t="s">
        <v>46</v>
      </c>
      <c r="C7887" t="s">
        <v>47</v>
      </c>
      <c r="D7887" t="s">
        <v>8309</v>
      </c>
      <c r="E7887" t="s">
        <v>88</v>
      </c>
      <c r="F7887" t="s">
        <v>79</v>
      </c>
      <c r="G7887" t="s">
        <v>51</v>
      </c>
      <c r="H7887" s="20" t="s">
        <v>52</v>
      </c>
      <c r="I7887" t="s">
        <v>53</v>
      </c>
      <c r="J7887" t="s">
        <v>54</v>
      </c>
      <c r="K7887">
        <v>3</v>
      </c>
      <c r="L7887" t="s">
        <v>55</v>
      </c>
      <c r="M7887" t="s">
        <v>56</v>
      </c>
      <c r="N7887" t="s">
        <v>57</v>
      </c>
      <c r="O7887" s="21" t="s">
        <v>58</v>
      </c>
      <c r="P7887" s="21" t="s">
        <v>64</v>
      </c>
      <c r="Q7887" s="20" t="s">
        <v>1691</v>
      </c>
      <c r="R7887" s="21" t="s">
        <v>1692</v>
      </c>
      <c r="S7887" s="35">
        <v>1</v>
      </c>
      <c r="T7887" s="22">
        <v>1</v>
      </c>
      <c r="U7887" s="20" t="s">
        <v>62</v>
      </c>
      <c r="V7887" s="20">
        <v>45939</v>
      </c>
      <c r="W7887" s="21">
        <v>10</v>
      </c>
      <c r="X7887" s="20">
        <v>45958</v>
      </c>
      <c r="Y7887" s="20">
        <v>45952</v>
      </c>
      <c r="Z7887" s="48">
        <v>10</v>
      </c>
      <c r="AA7887">
        <v>2025</v>
      </c>
      <c r="AB7887" s="45">
        <v>103559</v>
      </c>
      <c r="AC7887" s="45">
        <v>103559</v>
      </c>
      <c r="AK7887" s="10"/>
    </row>
    <row r="7888" spans="1:37">
      <c r="A7888" t="s">
        <v>45</v>
      </c>
      <c r="B7888" t="s">
        <v>46</v>
      </c>
      <c r="C7888" t="s">
        <v>47</v>
      </c>
      <c r="D7888" t="s">
        <v>8310</v>
      </c>
      <c r="E7888" t="s">
        <v>88</v>
      </c>
      <c r="F7888" t="s">
        <v>79</v>
      </c>
      <c r="G7888" t="s">
        <v>51</v>
      </c>
      <c r="H7888" s="20" t="s">
        <v>52</v>
      </c>
      <c r="I7888" t="s">
        <v>53</v>
      </c>
      <c r="J7888" t="s">
        <v>54</v>
      </c>
      <c r="K7888">
        <v>3</v>
      </c>
      <c r="L7888" t="s">
        <v>55</v>
      </c>
      <c r="M7888" t="s">
        <v>56</v>
      </c>
      <c r="N7888" t="s">
        <v>57</v>
      </c>
      <c r="O7888" s="21" t="s">
        <v>58</v>
      </c>
      <c r="P7888" s="21" t="s">
        <v>207</v>
      </c>
      <c r="Q7888" s="20" t="s">
        <v>950</v>
      </c>
      <c r="R7888" s="21" t="s">
        <v>951</v>
      </c>
      <c r="S7888" s="35">
        <v>1</v>
      </c>
      <c r="T7888" s="22">
        <v>1</v>
      </c>
      <c r="U7888" s="20" t="s">
        <v>62</v>
      </c>
      <c r="V7888" s="20">
        <v>45939</v>
      </c>
      <c r="W7888" s="21">
        <v>10</v>
      </c>
      <c r="X7888" s="20">
        <v>45952</v>
      </c>
      <c r="Y7888" s="20">
        <v>45951</v>
      </c>
      <c r="Z7888" s="48">
        <v>10</v>
      </c>
      <c r="AA7888">
        <v>2025</v>
      </c>
      <c r="AB7888" s="45">
        <v>62853</v>
      </c>
      <c r="AC7888" s="45">
        <v>62853</v>
      </c>
      <c r="AK7888" s="10"/>
    </row>
    <row r="7889" spans="1:37">
      <c r="A7889" t="s">
        <v>45</v>
      </c>
      <c r="B7889" t="s">
        <v>46</v>
      </c>
      <c r="C7889" t="s">
        <v>47</v>
      </c>
      <c r="D7889" t="s">
        <v>8311</v>
      </c>
      <c r="E7889" t="s">
        <v>88</v>
      </c>
      <c r="F7889" t="s">
        <v>79</v>
      </c>
      <c r="G7889" t="s">
        <v>51</v>
      </c>
      <c r="H7889" s="20" t="s">
        <v>52</v>
      </c>
      <c r="I7889" t="s">
        <v>53</v>
      </c>
      <c r="J7889" t="s">
        <v>54</v>
      </c>
      <c r="K7889">
        <v>3</v>
      </c>
      <c r="L7889" t="s">
        <v>55</v>
      </c>
      <c r="M7889" t="s">
        <v>77</v>
      </c>
      <c r="N7889" t="s">
        <v>89</v>
      </c>
      <c r="O7889" s="21" t="s">
        <v>58</v>
      </c>
      <c r="P7889" s="21" t="s">
        <v>119</v>
      </c>
      <c r="Q7889" s="20" t="s">
        <v>6989</v>
      </c>
      <c r="R7889" s="21" t="s">
        <v>6990</v>
      </c>
      <c r="S7889" s="35">
        <v>1</v>
      </c>
      <c r="T7889" s="22">
        <v>1</v>
      </c>
      <c r="U7889" s="20" t="s">
        <v>62</v>
      </c>
      <c r="V7889" s="20">
        <v>45939</v>
      </c>
      <c r="W7889" s="21">
        <v>10</v>
      </c>
      <c r="X7889" s="20">
        <v>45954</v>
      </c>
      <c r="Y7889" s="20">
        <v>45952</v>
      </c>
      <c r="Z7889" s="48">
        <v>10</v>
      </c>
      <c r="AA7889">
        <v>2025</v>
      </c>
      <c r="AB7889" s="45">
        <v>79989</v>
      </c>
      <c r="AC7889" s="45">
        <v>79989</v>
      </c>
      <c r="AK7889" s="10"/>
    </row>
    <row r="7890" spans="1:37">
      <c r="A7890" t="s">
        <v>45</v>
      </c>
      <c r="B7890" t="s">
        <v>46</v>
      </c>
      <c r="C7890" t="s">
        <v>47</v>
      </c>
      <c r="D7890" t="s">
        <v>8312</v>
      </c>
      <c r="E7890" t="s">
        <v>88</v>
      </c>
      <c r="F7890" t="s">
        <v>79</v>
      </c>
      <c r="G7890" t="s">
        <v>51</v>
      </c>
      <c r="H7890" s="20" t="s">
        <v>52</v>
      </c>
      <c r="I7890" t="s">
        <v>53</v>
      </c>
      <c r="J7890" t="s">
        <v>54</v>
      </c>
      <c r="K7890">
        <v>3</v>
      </c>
      <c r="L7890" t="s">
        <v>55</v>
      </c>
      <c r="M7890" t="s">
        <v>56</v>
      </c>
      <c r="N7890" t="s">
        <v>57</v>
      </c>
      <c r="O7890" s="21" t="s">
        <v>58</v>
      </c>
      <c r="P7890" s="21" t="s">
        <v>64</v>
      </c>
      <c r="Q7890" s="20" t="s">
        <v>930</v>
      </c>
      <c r="R7890" s="21" t="s">
        <v>931</v>
      </c>
      <c r="S7890" s="35">
        <v>1</v>
      </c>
      <c r="T7890" s="22">
        <v>1</v>
      </c>
      <c r="U7890" s="20" t="s">
        <v>62</v>
      </c>
      <c r="V7890" s="20">
        <v>45939</v>
      </c>
      <c r="W7890" s="21">
        <v>10</v>
      </c>
      <c r="X7890" s="20">
        <v>45954</v>
      </c>
      <c r="Y7890" s="20">
        <v>45952</v>
      </c>
      <c r="Z7890" s="48">
        <v>10</v>
      </c>
      <c r="AA7890">
        <v>2025</v>
      </c>
      <c r="AB7890" s="45">
        <v>66661</v>
      </c>
      <c r="AC7890" s="45">
        <v>66661</v>
      </c>
      <c r="AK7890" s="10"/>
    </row>
    <row r="7891" spans="1:37">
      <c r="A7891" t="s">
        <v>45</v>
      </c>
      <c r="B7891" t="s">
        <v>46</v>
      </c>
      <c r="C7891" t="s">
        <v>47</v>
      </c>
      <c r="D7891" t="s">
        <v>8313</v>
      </c>
      <c r="E7891" t="s">
        <v>88</v>
      </c>
      <c r="F7891" t="s">
        <v>79</v>
      </c>
      <c r="G7891" t="s">
        <v>51</v>
      </c>
      <c r="H7891" s="20" t="s">
        <v>52</v>
      </c>
      <c r="I7891" t="s">
        <v>53</v>
      </c>
      <c r="J7891" t="s">
        <v>54</v>
      </c>
      <c r="K7891">
        <v>3</v>
      </c>
      <c r="L7891" t="s">
        <v>55</v>
      </c>
      <c r="M7891" t="s">
        <v>77</v>
      </c>
      <c r="N7891" t="s">
        <v>89</v>
      </c>
      <c r="O7891" s="21" t="s">
        <v>58</v>
      </c>
      <c r="P7891" s="21" t="s">
        <v>119</v>
      </c>
      <c r="Q7891" s="20" t="s">
        <v>264</v>
      </c>
      <c r="R7891" s="21" t="s">
        <v>265</v>
      </c>
      <c r="S7891" s="35">
        <v>1</v>
      </c>
      <c r="T7891" s="22">
        <v>1</v>
      </c>
      <c r="U7891" s="20" t="s">
        <v>62</v>
      </c>
      <c r="V7891" s="20">
        <v>45939</v>
      </c>
      <c r="W7891" s="21">
        <v>10</v>
      </c>
      <c r="X7891" s="20">
        <v>45951</v>
      </c>
      <c r="Y7891" s="20">
        <v>45947</v>
      </c>
      <c r="Z7891" s="48">
        <v>10</v>
      </c>
      <c r="AA7891">
        <v>2025</v>
      </c>
      <c r="AB7891" s="45">
        <v>69992</v>
      </c>
      <c r="AC7891" s="45">
        <v>69992</v>
      </c>
      <c r="AK7891" s="10"/>
    </row>
    <row r="7892" spans="1:37">
      <c r="A7892" t="s">
        <v>45</v>
      </c>
      <c r="B7892" t="s">
        <v>46</v>
      </c>
      <c r="C7892" t="s">
        <v>47</v>
      </c>
      <c r="D7892" t="s">
        <v>8314</v>
      </c>
      <c r="E7892" t="s">
        <v>88</v>
      </c>
      <c r="F7892" t="s">
        <v>79</v>
      </c>
      <c r="G7892" t="s">
        <v>51</v>
      </c>
      <c r="H7892" s="20" t="s">
        <v>52</v>
      </c>
      <c r="I7892" t="s">
        <v>53</v>
      </c>
      <c r="J7892" t="s">
        <v>54</v>
      </c>
      <c r="K7892">
        <v>3</v>
      </c>
      <c r="L7892" t="s">
        <v>55</v>
      </c>
      <c r="M7892" t="s">
        <v>56</v>
      </c>
      <c r="N7892" t="s">
        <v>57</v>
      </c>
      <c r="O7892" s="21" t="s">
        <v>58</v>
      </c>
      <c r="P7892" s="21" t="s">
        <v>64</v>
      </c>
      <c r="Q7892" s="20" t="s">
        <v>385</v>
      </c>
      <c r="R7892" s="21" t="s">
        <v>386</v>
      </c>
      <c r="S7892" s="35">
        <v>1</v>
      </c>
      <c r="T7892" s="22">
        <v>1</v>
      </c>
      <c r="U7892" s="20" t="s">
        <v>62</v>
      </c>
      <c r="V7892" s="20">
        <v>45938</v>
      </c>
      <c r="W7892" s="21">
        <v>10</v>
      </c>
      <c r="X7892" s="20">
        <v>45953</v>
      </c>
      <c r="Y7892" s="20">
        <v>45951</v>
      </c>
      <c r="Z7892" s="48">
        <v>10</v>
      </c>
      <c r="AA7892">
        <v>2025</v>
      </c>
      <c r="AB7892" s="45">
        <v>45328</v>
      </c>
      <c r="AC7892" s="45">
        <v>45328</v>
      </c>
      <c r="AK7892" s="10"/>
    </row>
    <row r="7893" spans="1:37">
      <c r="A7893" t="s">
        <v>45</v>
      </c>
      <c r="B7893" t="s">
        <v>46</v>
      </c>
      <c r="C7893" t="s">
        <v>47</v>
      </c>
      <c r="D7893" t="s">
        <v>8315</v>
      </c>
      <c r="E7893" t="s">
        <v>88</v>
      </c>
      <c r="F7893" t="s">
        <v>79</v>
      </c>
      <c r="G7893" t="s">
        <v>51</v>
      </c>
      <c r="H7893" s="20" t="s">
        <v>52</v>
      </c>
      <c r="I7893" t="s">
        <v>53</v>
      </c>
      <c r="J7893" t="s">
        <v>54</v>
      </c>
      <c r="K7893">
        <v>3</v>
      </c>
      <c r="L7893" t="s">
        <v>55</v>
      </c>
      <c r="M7893" t="s">
        <v>77</v>
      </c>
      <c r="N7893" t="s">
        <v>89</v>
      </c>
      <c r="O7893" s="21" t="s">
        <v>58</v>
      </c>
      <c r="P7893" s="21" t="s">
        <v>150</v>
      </c>
      <c r="Q7893" s="20" t="s">
        <v>4519</v>
      </c>
      <c r="R7893" s="21" t="s">
        <v>4520</v>
      </c>
      <c r="S7893" s="35">
        <v>1</v>
      </c>
      <c r="T7893" s="22">
        <v>1</v>
      </c>
      <c r="U7893" s="20" t="s">
        <v>62</v>
      </c>
      <c r="V7893" s="20">
        <v>45939</v>
      </c>
      <c r="W7893" s="21">
        <v>10</v>
      </c>
      <c r="X7893" s="20">
        <v>45953</v>
      </c>
      <c r="Y7893" s="20">
        <v>45951</v>
      </c>
      <c r="Z7893" s="48">
        <v>10</v>
      </c>
      <c r="AA7893">
        <v>2025</v>
      </c>
      <c r="AB7893" s="45">
        <v>233318</v>
      </c>
      <c r="AC7893" s="45">
        <v>233318</v>
      </c>
      <c r="AK7893" s="10"/>
    </row>
    <row r="7894" spans="1:37">
      <c r="A7894" t="s">
        <v>45</v>
      </c>
      <c r="B7894" t="s">
        <v>46</v>
      </c>
      <c r="C7894" t="s">
        <v>47</v>
      </c>
      <c r="D7894" t="s">
        <v>8316</v>
      </c>
      <c r="E7894" t="s">
        <v>88</v>
      </c>
      <c r="F7894" t="s">
        <v>79</v>
      </c>
      <c r="G7894" t="s">
        <v>51</v>
      </c>
      <c r="H7894" s="20" t="s">
        <v>52</v>
      </c>
      <c r="I7894" t="s">
        <v>53</v>
      </c>
      <c r="J7894" t="s">
        <v>54</v>
      </c>
      <c r="K7894">
        <v>3</v>
      </c>
      <c r="L7894" t="s">
        <v>55</v>
      </c>
      <c r="M7894" t="s">
        <v>56</v>
      </c>
      <c r="N7894" t="s">
        <v>57</v>
      </c>
      <c r="O7894" s="21" t="s">
        <v>58</v>
      </c>
      <c r="P7894" s="21" t="s">
        <v>207</v>
      </c>
      <c r="Q7894" s="20" t="s">
        <v>3356</v>
      </c>
      <c r="R7894" s="21" t="s">
        <v>3357</v>
      </c>
      <c r="S7894" s="35">
        <v>1</v>
      </c>
      <c r="T7894" s="22">
        <v>1</v>
      </c>
      <c r="U7894" s="20" t="s">
        <v>62</v>
      </c>
      <c r="V7894" s="20">
        <v>45938</v>
      </c>
      <c r="W7894" s="21">
        <v>10</v>
      </c>
      <c r="X7894" s="20">
        <v>45952</v>
      </c>
      <c r="Y7894" s="20">
        <v>45947</v>
      </c>
      <c r="Z7894" s="48">
        <v>10</v>
      </c>
      <c r="AA7894">
        <v>2025</v>
      </c>
      <c r="AB7894" s="45">
        <v>73327</v>
      </c>
      <c r="AC7894" s="45">
        <v>73327</v>
      </c>
      <c r="AK7894" s="10"/>
    </row>
    <row r="7895" spans="1:37">
      <c r="A7895" t="s">
        <v>45</v>
      </c>
      <c r="B7895" t="s">
        <v>46</v>
      </c>
      <c r="C7895" t="s">
        <v>47</v>
      </c>
      <c r="D7895" t="s">
        <v>8317</v>
      </c>
      <c r="E7895" t="s">
        <v>88</v>
      </c>
      <c r="F7895" t="s">
        <v>79</v>
      </c>
      <c r="G7895" t="s">
        <v>51</v>
      </c>
      <c r="H7895" s="20" t="s">
        <v>52</v>
      </c>
      <c r="I7895" t="s">
        <v>53</v>
      </c>
      <c r="J7895" t="s">
        <v>54</v>
      </c>
      <c r="K7895">
        <v>3</v>
      </c>
      <c r="L7895" t="s">
        <v>55</v>
      </c>
      <c r="M7895" t="s">
        <v>56</v>
      </c>
      <c r="N7895" t="s">
        <v>57</v>
      </c>
      <c r="O7895" s="21" t="s">
        <v>58</v>
      </c>
      <c r="P7895" s="21" t="s">
        <v>522</v>
      </c>
      <c r="Q7895" s="20" t="s">
        <v>1078</v>
      </c>
      <c r="R7895" s="21" t="s">
        <v>1079</v>
      </c>
      <c r="S7895" s="35">
        <v>1</v>
      </c>
      <c r="T7895" s="22">
        <v>1</v>
      </c>
      <c r="U7895" s="20" t="s">
        <v>62</v>
      </c>
      <c r="V7895" s="20">
        <v>45939</v>
      </c>
      <c r="W7895" s="21">
        <v>10</v>
      </c>
      <c r="X7895" s="20">
        <v>45954</v>
      </c>
      <c r="Y7895" s="20">
        <v>45952</v>
      </c>
      <c r="Z7895" s="48">
        <v>10</v>
      </c>
      <c r="AA7895">
        <v>2025</v>
      </c>
      <c r="AB7895" s="45">
        <v>43325</v>
      </c>
      <c r="AC7895" s="45">
        <v>43325</v>
      </c>
      <c r="AK7895" s="10"/>
    </row>
    <row r="7896" spans="1:37">
      <c r="A7896" t="s">
        <v>45</v>
      </c>
      <c r="B7896" t="s">
        <v>46</v>
      </c>
      <c r="C7896" t="s">
        <v>47</v>
      </c>
      <c r="D7896" t="s">
        <v>8318</v>
      </c>
      <c r="E7896" t="s">
        <v>88</v>
      </c>
      <c r="F7896" t="s">
        <v>79</v>
      </c>
      <c r="G7896" t="s">
        <v>51</v>
      </c>
      <c r="H7896" s="20" t="s">
        <v>52</v>
      </c>
      <c r="I7896" t="s">
        <v>53</v>
      </c>
      <c r="J7896" t="s">
        <v>54</v>
      </c>
      <c r="K7896">
        <v>3</v>
      </c>
      <c r="L7896" t="s">
        <v>55</v>
      </c>
      <c r="M7896" t="s">
        <v>77</v>
      </c>
      <c r="N7896" t="s">
        <v>89</v>
      </c>
      <c r="O7896" s="21" t="s">
        <v>58</v>
      </c>
      <c r="P7896" s="21" t="s">
        <v>119</v>
      </c>
      <c r="Q7896" s="20" t="s">
        <v>988</v>
      </c>
      <c r="R7896" s="21" t="s">
        <v>989</v>
      </c>
      <c r="S7896" s="35">
        <v>1</v>
      </c>
      <c r="T7896" s="22">
        <v>1</v>
      </c>
      <c r="U7896" s="20" t="s">
        <v>62</v>
      </c>
      <c r="V7896" s="20">
        <v>45939</v>
      </c>
      <c r="W7896" s="21">
        <v>10</v>
      </c>
      <c r="X7896" s="20">
        <v>45959</v>
      </c>
      <c r="Y7896" s="20">
        <v>45954</v>
      </c>
      <c r="Z7896" s="48">
        <v>10</v>
      </c>
      <c r="AA7896">
        <v>2025</v>
      </c>
      <c r="AB7896" s="45">
        <v>69992</v>
      </c>
      <c r="AC7896" s="45">
        <v>69992</v>
      </c>
      <c r="AK7896" s="10"/>
    </row>
    <row r="7897" spans="1:37">
      <c r="A7897" t="s">
        <v>45</v>
      </c>
      <c r="B7897" t="s">
        <v>46</v>
      </c>
      <c r="C7897" t="s">
        <v>47</v>
      </c>
      <c r="D7897" t="s">
        <v>8319</v>
      </c>
      <c r="E7897" t="s">
        <v>88</v>
      </c>
      <c r="F7897" t="s">
        <v>79</v>
      </c>
      <c r="G7897" t="s">
        <v>51</v>
      </c>
      <c r="H7897" s="20" t="s">
        <v>52</v>
      </c>
      <c r="I7897" t="s">
        <v>53</v>
      </c>
      <c r="J7897" t="s">
        <v>54</v>
      </c>
      <c r="K7897">
        <v>3</v>
      </c>
      <c r="L7897" t="s">
        <v>55</v>
      </c>
      <c r="M7897" t="s">
        <v>77</v>
      </c>
      <c r="N7897" t="s">
        <v>89</v>
      </c>
      <c r="O7897" s="21" t="s">
        <v>58</v>
      </c>
      <c r="P7897" s="21" t="s">
        <v>90</v>
      </c>
      <c r="Q7897" s="20" t="s">
        <v>1025</v>
      </c>
      <c r="R7897" s="21" t="s">
        <v>1026</v>
      </c>
      <c r="S7897" s="35">
        <v>1</v>
      </c>
      <c r="T7897" s="22">
        <v>1</v>
      </c>
      <c r="U7897" s="20" t="s">
        <v>62</v>
      </c>
      <c r="V7897" s="20">
        <v>45939</v>
      </c>
      <c r="W7897" s="21">
        <v>10</v>
      </c>
      <c r="X7897" s="20">
        <v>45958</v>
      </c>
      <c r="Y7897" s="20">
        <v>45952</v>
      </c>
      <c r="Z7897" s="48">
        <v>10</v>
      </c>
      <c r="AA7897">
        <v>2025</v>
      </c>
      <c r="AB7897" s="45">
        <v>103563</v>
      </c>
      <c r="AC7897" s="45">
        <v>103563</v>
      </c>
      <c r="AK7897" s="10"/>
    </row>
    <row r="7898" spans="1:37">
      <c r="A7898" t="s">
        <v>45</v>
      </c>
      <c r="B7898" t="s">
        <v>46</v>
      </c>
      <c r="C7898" t="s">
        <v>47</v>
      </c>
      <c r="D7898" t="s">
        <v>8320</v>
      </c>
      <c r="E7898" t="s">
        <v>88</v>
      </c>
      <c r="F7898" t="s">
        <v>79</v>
      </c>
      <c r="G7898" t="s">
        <v>51</v>
      </c>
      <c r="H7898" s="20" t="s">
        <v>52</v>
      </c>
      <c r="I7898" t="s">
        <v>53</v>
      </c>
      <c r="J7898" t="s">
        <v>54</v>
      </c>
      <c r="K7898">
        <v>3</v>
      </c>
      <c r="L7898" t="s">
        <v>55</v>
      </c>
      <c r="M7898" t="s">
        <v>56</v>
      </c>
      <c r="N7898" t="s">
        <v>57</v>
      </c>
      <c r="O7898" s="21" t="s">
        <v>58</v>
      </c>
      <c r="P7898" s="21" t="s">
        <v>64</v>
      </c>
      <c r="Q7898" s="20" t="s">
        <v>436</v>
      </c>
      <c r="R7898" s="21" t="s">
        <v>437</v>
      </c>
      <c r="S7898" s="35">
        <v>1</v>
      </c>
      <c r="T7898" s="22">
        <v>1</v>
      </c>
      <c r="U7898" s="20" t="s">
        <v>62</v>
      </c>
      <c r="V7898" s="20">
        <v>45939</v>
      </c>
      <c r="W7898" s="21">
        <v>10</v>
      </c>
      <c r="X7898" s="20">
        <v>45958</v>
      </c>
      <c r="Y7898" s="20">
        <v>45954</v>
      </c>
      <c r="Z7898" s="48">
        <v>10</v>
      </c>
      <c r="AA7898">
        <v>2025</v>
      </c>
      <c r="AB7898" s="45">
        <v>46660</v>
      </c>
      <c r="AC7898" s="45">
        <v>46660</v>
      </c>
      <c r="AK7898" s="10"/>
    </row>
    <row r="7899" spans="1:37">
      <c r="A7899" t="s">
        <v>45</v>
      </c>
      <c r="B7899" t="s">
        <v>46</v>
      </c>
      <c r="C7899" t="s">
        <v>47</v>
      </c>
      <c r="D7899" t="s">
        <v>8321</v>
      </c>
      <c r="E7899" t="s">
        <v>88</v>
      </c>
      <c r="F7899" t="s">
        <v>79</v>
      </c>
      <c r="G7899" t="s">
        <v>51</v>
      </c>
      <c r="H7899" s="20" t="s">
        <v>52</v>
      </c>
      <c r="I7899" t="s">
        <v>53</v>
      </c>
      <c r="J7899" t="s">
        <v>54</v>
      </c>
      <c r="K7899">
        <v>3</v>
      </c>
      <c r="L7899" t="s">
        <v>55</v>
      </c>
      <c r="M7899" t="s">
        <v>56</v>
      </c>
      <c r="N7899" t="s">
        <v>57</v>
      </c>
      <c r="O7899" s="21" t="s">
        <v>58</v>
      </c>
      <c r="P7899" s="21" t="s">
        <v>522</v>
      </c>
      <c r="Q7899" s="20" t="s">
        <v>2013</v>
      </c>
      <c r="R7899" s="21" t="s">
        <v>2014</v>
      </c>
      <c r="S7899" s="35">
        <v>1</v>
      </c>
      <c r="T7899" s="22">
        <v>1</v>
      </c>
      <c r="U7899" s="20" t="s">
        <v>62</v>
      </c>
      <c r="V7899" s="20">
        <v>45939</v>
      </c>
      <c r="W7899" s="21">
        <v>10</v>
      </c>
      <c r="X7899" s="20">
        <v>45958</v>
      </c>
      <c r="Y7899" s="20">
        <v>45954</v>
      </c>
      <c r="Z7899" s="48">
        <v>10</v>
      </c>
      <c r="AA7899">
        <v>2025</v>
      </c>
      <c r="AB7899" s="45">
        <v>29991</v>
      </c>
      <c r="AC7899" s="45">
        <v>29991</v>
      </c>
      <c r="AK7899" s="10"/>
    </row>
    <row r="7900" spans="1:37">
      <c r="A7900" t="s">
        <v>45</v>
      </c>
      <c r="B7900" t="s">
        <v>46</v>
      </c>
      <c r="C7900" t="s">
        <v>47</v>
      </c>
      <c r="D7900" t="s">
        <v>8322</v>
      </c>
      <c r="E7900" t="s">
        <v>88</v>
      </c>
      <c r="F7900" t="s">
        <v>79</v>
      </c>
      <c r="G7900" t="s">
        <v>51</v>
      </c>
      <c r="H7900" s="20" t="s">
        <v>52</v>
      </c>
      <c r="I7900" t="s">
        <v>53</v>
      </c>
      <c r="J7900" t="s">
        <v>54</v>
      </c>
      <c r="K7900">
        <v>3</v>
      </c>
      <c r="L7900" t="s">
        <v>55</v>
      </c>
      <c r="M7900" t="s">
        <v>77</v>
      </c>
      <c r="N7900" t="s">
        <v>89</v>
      </c>
      <c r="O7900" s="21" t="s">
        <v>58</v>
      </c>
      <c r="P7900" s="21" t="s">
        <v>119</v>
      </c>
      <c r="Q7900" s="20" t="s">
        <v>273</v>
      </c>
      <c r="R7900" s="21" t="s">
        <v>274</v>
      </c>
      <c r="S7900" s="35">
        <v>1</v>
      </c>
      <c r="T7900" s="22">
        <v>1</v>
      </c>
      <c r="U7900" s="20" t="s">
        <v>62</v>
      </c>
      <c r="V7900" s="20">
        <v>45939</v>
      </c>
      <c r="W7900" s="21">
        <v>10</v>
      </c>
      <c r="X7900" s="20">
        <v>45954</v>
      </c>
      <c r="Y7900" s="20">
        <v>45952</v>
      </c>
      <c r="Z7900" s="48">
        <v>10</v>
      </c>
      <c r="AA7900">
        <v>2025</v>
      </c>
      <c r="AB7900" s="45">
        <v>83325</v>
      </c>
      <c r="AC7900" s="45">
        <v>83325</v>
      </c>
      <c r="AK7900" s="10"/>
    </row>
    <row r="7901" spans="1:37">
      <c r="A7901" t="s">
        <v>45</v>
      </c>
      <c r="B7901" t="s">
        <v>46</v>
      </c>
      <c r="C7901" t="s">
        <v>47</v>
      </c>
      <c r="D7901" t="s">
        <v>8323</v>
      </c>
      <c r="E7901" t="s">
        <v>88</v>
      </c>
      <c r="F7901" t="s">
        <v>79</v>
      </c>
      <c r="G7901" t="s">
        <v>51</v>
      </c>
      <c r="H7901" s="20" t="s">
        <v>52</v>
      </c>
      <c r="I7901" t="s">
        <v>53</v>
      </c>
      <c r="J7901" t="s">
        <v>54</v>
      </c>
      <c r="K7901">
        <v>3</v>
      </c>
      <c r="L7901" t="s">
        <v>55</v>
      </c>
      <c r="M7901" t="s">
        <v>56</v>
      </c>
      <c r="N7901" t="s">
        <v>57</v>
      </c>
      <c r="O7901" s="21" t="s">
        <v>58</v>
      </c>
      <c r="P7901" s="21" t="s">
        <v>64</v>
      </c>
      <c r="Q7901" s="20" t="s">
        <v>588</v>
      </c>
      <c r="R7901" s="21" t="s">
        <v>589</v>
      </c>
      <c r="S7901" s="35">
        <v>1</v>
      </c>
      <c r="T7901" s="22">
        <v>1</v>
      </c>
      <c r="U7901" s="20" t="s">
        <v>62</v>
      </c>
      <c r="V7901" s="20">
        <v>45939</v>
      </c>
      <c r="W7901" s="21">
        <v>10</v>
      </c>
      <c r="X7901" s="20">
        <v>45953</v>
      </c>
      <c r="Y7901" s="20">
        <v>45951</v>
      </c>
      <c r="Z7901" s="48">
        <v>10</v>
      </c>
      <c r="AA7901">
        <v>2025</v>
      </c>
      <c r="AB7901" s="45">
        <v>45324</v>
      </c>
      <c r="AC7901" s="45">
        <v>45324</v>
      </c>
      <c r="AK7901" s="10"/>
    </row>
    <row r="7902" spans="1:37">
      <c r="A7902" t="s">
        <v>45</v>
      </c>
      <c r="B7902" t="s">
        <v>46</v>
      </c>
      <c r="C7902" t="s">
        <v>47</v>
      </c>
      <c r="D7902" t="s">
        <v>8324</v>
      </c>
      <c r="E7902" t="s">
        <v>88</v>
      </c>
      <c r="F7902" t="s">
        <v>79</v>
      </c>
      <c r="G7902" t="s">
        <v>51</v>
      </c>
      <c r="H7902" s="20" t="s">
        <v>52</v>
      </c>
      <c r="I7902" t="s">
        <v>53</v>
      </c>
      <c r="J7902" t="s">
        <v>54</v>
      </c>
      <c r="K7902">
        <v>3</v>
      </c>
      <c r="L7902" t="s">
        <v>55</v>
      </c>
      <c r="M7902" t="s">
        <v>56</v>
      </c>
      <c r="N7902" t="s">
        <v>57</v>
      </c>
      <c r="O7902" s="21" t="s">
        <v>58</v>
      </c>
      <c r="P7902" s="21" t="s">
        <v>64</v>
      </c>
      <c r="Q7902" s="20" t="s">
        <v>385</v>
      </c>
      <c r="R7902" s="21" t="s">
        <v>386</v>
      </c>
      <c r="S7902" s="35">
        <v>1</v>
      </c>
      <c r="T7902" s="22">
        <v>1</v>
      </c>
      <c r="U7902" s="20" t="s">
        <v>62</v>
      </c>
      <c r="V7902" s="20">
        <v>45939</v>
      </c>
      <c r="W7902" s="21">
        <v>10</v>
      </c>
      <c r="X7902" s="20">
        <v>45959</v>
      </c>
      <c r="Y7902" s="20">
        <v>45954</v>
      </c>
      <c r="Z7902" s="48">
        <v>10</v>
      </c>
      <c r="AA7902">
        <v>2025</v>
      </c>
      <c r="AB7902" s="45">
        <v>45328</v>
      </c>
      <c r="AC7902" s="45">
        <v>45328</v>
      </c>
      <c r="AK7902" s="10"/>
    </row>
    <row r="7903" spans="1:37">
      <c r="A7903" t="s">
        <v>45</v>
      </c>
      <c r="B7903" t="s">
        <v>46</v>
      </c>
      <c r="C7903" t="s">
        <v>47</v>
      </c>
      <c r="D7903" t="s">
        <v>8325</v>
      </c>
      <c r="E7903" t="s">
        <v>88</v>
      </c>
      <c r="F7903" t="s">
        <v>79</v>
      </c>
      <c r="G7903" t="s">
        <v>51</v>
      </c>
      <c r="H7903" s="20" t="s">
        <v>52</v>
      </c>
      <c r="I7903" t="s">
        <v>53</v>
      </c>
      <c r="J7903" t="s">
        <v>54</v>
      </c>
      <c r="K7903">
        <v>3</v>
      </c>
      <c r="L7903" t="s">
        <v>55</v>
      </c>
      <c r="M7903" t="s">
        <v>77</v>
      </c>
      <c r="N7903" t="s">
        <v>89</v>
      </c>
      <c r="O7903" s="21" t="s">
        <v>58</v>
      </c>
      <c r="P7903" s="21" t="s">
        <v>90</v>
      </c>
      <c r="Q7903" s="20" t="s">
        <v>214</v>
      </c>
      <c r="R7903" s="21" t="s">
        <v>215</v>
      </c>
      <c r="S7903" s="35">
        <v>1</v>
      </c>
      <c r="T7903" s="22">
        <v>1</v>
      </c>
      <c r="U7903" s="20" t="s">
        <v>62</v>
      </c>
      <c r="V7903" s="20">
        <v>45939</v>
      </c>
      <c r="W7903" s="21">
        <v>10</v>
      </c>
      <c r="X7903" s="20">
        <v>45958</v>
      </c>
      <c r="Y7903" s="20">
        <v>45952</v>
      </c>
      <c r="Z7903" s="48">
        <v>10</v>
      </c>
      <c r="AA7903">
        <v>2025</v>
      </c>
      <c r="AB7903" s="45">
        <v>46660</v>
      </c>
      <c r="AC7903" s="45">
        <v>46660</v>
      </c>
      <c r="AK7903" s="10"/>
    </row>
    <row r="7904" spans="1:37">
      <c r="A7904" t="s">
        <v>45</v>
      </c>
      <c r="B7904" t="s">
        <v>46</v>
      </c>
      <c r="C7904" t="s">
        <v>47</v>
      </c>
      <c r="D7904" t="s">
        <v>8326</v>
      </c>
      <c r="E7904" t="s">
        <v>88</v>
      </c>
      <c r="F7904" t="s">
        <v>79</v>
      </c>
      <c r="G7904" t="s">
        <v>51</v>
      </c>
      <c r="H7904" s="20" t="s">
        <v>52</v>
      </c>
      <c r="I7904" t="s">
        <v>53</v>
      </c>
      <c r="J7904" t="s">
        <v>54</v>
      </c>
      <c r="K7904">
        <v>3</v>
      </c>
      <c r="L7904" t="s">
        <v>55</v>
      </c>
      <c r="M7904" t="s">
        <v>77</v>
      </c>
      <c r="N7904" t="s">
        <v>89</v>
      </c>
      <c r="O7904" s="21" t="s">
        <v>58</v>
      </c>
      <c r="P7904" s="21" t="s">
        <v>90</v>
      </c>
      <c r="Q7904" s="20" t="s">
        <v>5489</v>
      </c>
      <c r="R7904" s="21" t="s">
        <v>5490</v>
      </c>
      <c r="S7904" s="35">
        <v>1</v>
      </c>
      <c r="T7904" s="22">
        <v>1</v>
      </c>
      <c r="U7904" s="20" t="s">
        <v>62</v>
      </c>
      <c r="V7904" s="20">
        <v>45939</v>
      </c>
      <c r="W7904" s="21">
        <v>10</v>
      </c>
      <c r="X7904" s="20">
        <v>45959</v>
      </c>
      <c r="Y7904" s="20">
        <v>45954</v>
      </c>
      <c r="Z7904" s="48">
        <v>10</v>
      </c>
      <c r="AA7904">
        <v>2025</v>
      </c>
      <c r="AB7904" s="45">
        <v>106656</v>
      </c>
      <c r="AC7904" s="45">
        <v>106656</v>
      </c>
      <c r="AK7904" s="10"/>
    </row>
    <row r="7905" spans="1:37">
      <c r="A7905" t="s">
        <v>45</v>
      </c>
      <c r="B7905" t="s">
        <v>46</v>
      </c>
      <c r="C7905" t="s">
        <v>47</v>
      </c>
      <c r="D7905" t="s">
        <v>8327</v>
      </c>
      <c r="E7905" t="s">
        <v>88</v>
      </c>
      <c r="F7905" t="s">
        <v>79</v>
      </c>
      <c r="G7905" t="s">
        <v>51</v>
      </c>
      <c r="H7905" s="20" t="s">
        <v>52</v>
      </c>
      <c r="I7905" t="s">
        <v>53</v>
      </c>
      <c r="J7905" t="s">
        <v>54</v>
      </c>
      <c r="K7905">
        <v>3</v>
      </c>
      <c r="L7905" t="s">
        <v>55</v>
      </c>
      <c r="M7905" t="s">
        <v>77</v>
      </c>
      <c r="N7905" t="s">
        <v>89</v>
      </c>
      <c r="O7905" s="21" t="s">
        <v>58</v>
      </c>
      <c r="P7905" s="21" t="s">
        <v>119</v>
      </c>
      <c r="Q7905" s="20" t="s">
        <v>120</v>
      </c>
      <c r="R7905" s="21" t="s">
        <v>121</v>
      </c>
      <c r="S7905" s="35">
        <v>1</v>
      </c>
      <c r="T7905" s="22">
        <v>1</v>
      </c>
      <c r="U7905" s="20" t="s">
        <v>62</v>
      </c>
      <c r="V7905" s="20">
        <v>45939</v>
      </c>
      <c r="W7905" s="21">
        <v>10</v>
      </c>
      <c r="X7905" s="20">
        <v>45953</v>
      </c>
      <c r="Y7905" s="20">
        <v>45951</v>
      </c>
      <c r="Z7905" s="48">
        <v>10</v>
      </c>
      <c r="AA7905">
        <v>2025</v>
      </c>
      <c r="AB7905" s="45">
        <v>85701</v>
      </c>
      <c r="AC7905" s="45">
        <v>85701</v>
      </c>
      <c r="AK7905" s="10"/>
    </row>
    <row r="7906" spans="1:37">
      <c r="A7906" t="s">
        <v>45</v>
      </c>
      <c r="B7906" t="s">
        <v>46</v>
      </c>
      <c r="C7906" t="s">
        <v>47</v>
      </c>
      <c r="D7906" t="s">
        <v>8328</v>
      </c>
      <c r="E7906" t="s">
        <v>88</v>
      </c>
      <c r="F7906" t="s">
        <v>79</v>
      </c>
      <c r="G7906" t="s">
        <v>51</v>
      </c>
      <c r="H7906" s="20" t="s">
        <v>52</v>
      </c>
      <c r="I7906" t="s">
        <v>53</v>
      </c>
      <c r="J7906" t="s">
        <v>54</v>
      </c>
      <c r="K7906">
        <v>3</v>
      </c>
      <c r="L7906" t="s">
        <v>55</v>
      </c>
      <c r="M7906" t="s">
        <v>77</v>
      </c>
      <c r="N7906" t="s">
        <v>89</v>
      </c>
      <c r="O7906" s="21" t="s">
        <v>58</v>
      </c>
      <c r="P7906" s="21" t="s">
        <v>366</v>
      </c>
      <c r="Q7906" s="20" t="s">
        <v>542</v>
      </c>
      <c r="R7906" s="21" t="s">
        <v>543</v>
      </c>
      <c r="S7906" s="35">
        <v>1</v>
      </c>
      <c r="T7906" s="22">
        <v>1</v>
      </c>
      <c r="U7906" s="20" t="s">
        <v>62</v>
      </c>
      <c r="V7906" s="20">
        <v>45939</v>
      </c>
      <c r="W7906" s="21">
        <v>10</v>
      </c>
      <c r="X7906" s="20">
        <v>45959</v>
      </c>
      <c r="Y7906" s="20">
        <v>45954</v>
      </c>
      <c r="Z7906" s="48">
        <v>10</v>
      </c>
      <c r="AA7906">
        <v>2025</v>
      </c>
      <c r="AB7906" s="45">
        <v>43327</v>
      </c>
      <c r="AC7906" s="45">
        <v>43327</v>
      </c>
      <c r="AK7906" s="10"/>
    </row>
    <row r="7907" spans="1:37">
      <c r="A7907" t="s">
        <v>45</v>
      </c>
      <c r="B7907" t="s">
        <v>46</v>
      </c>
      <c r="C7907" t="s">
        <v>47</v>
      </c>
      <c r="D7907" t="s">
        <v>8329</v>
      </c>
      <c r="E7907" t="s">
        <v>88</v>
      </c>
      <c r="F7907" t="s">
        <v>79</v>
      </c>
      <c r="G7907" t="s">
        <v>51</v>
      </c>
      <c r="H7907" s="20" t="s">
        <v>52</v>
      </c>
      <c r="I7907" t="s">
        <v>53</v>
      </c>
      <c r="J7907" t="s">
        <v>54</v>
      </c>
      <c r="K7907">
        <v>3</v>
      </c>
      <c r="L7907" t="s">
        <v>55</v>
      </c>
      <c r="M7907" t="s">
        <v>56</v>
      </c>
      <c r="N7907" t="s">
        <v>57</v>
      </c>
      <c r="O7907" s="21" t="s">
        <v>58</v>
      </c>
      <c r="P7907" s="21" t="s">
        <v>64</v>
      </c>
      <c r="Q7907" s="20" t="s">
        <v>410</v>
      </c>
      <c r="R7907" s="21" t="s">
        <v>411</v>
      </c>
      <c r="S7907" s="35">
        <v>1</v>
      </c>
      <c r="T7907" s="22">
        <v>1</v>
      </c>
      <c r="U7907" s="20" t="s">
        <v>62</v>
      </c>
      <c r="V7907" s="20">
        <v>45939</v>
      </c>
      <c r="W7907" s="21">
        <v>10</v>
      </c>
      <c r="X7907" s="20">
        <v>45960</v>
      </c>
      <c r="Y7907" s="20">
        <v>45954</v>
      </c>
      <c r="Z7907" s="48">
        <v>10</v>
      </c>
      <c r="AA7907">
        <v>2025</v>
      </c>
      <c r="AB7907" s="45">
        <v>45324</v>
      </c>
      <c r="AC7907" s="45">
        <v>45324</v>
      </c>
      <c r="AK7907" s="10"/>
    </row>
    <row r="7908" spans="1:37">
      <c r="A7908" t="s">
        <v>45</v>
      </c>
      <c r="B7908" t="s">
        <v>46</v>
      </c>
      <c r="C7908" t="s">
        <v>47</v>
      </c>
      <c r="D7908" t="s">
        <v>8330</v>
      </c>
      <c r="E7908" t="s">
        <v>88</v>
      </c>
      <c r="F7908" t="s">
        <v>79</v>
      </c>
      <c r="G7908" t="s">
        <v>51</v>
      </c>
      <c r="H7908" s="20" t="s">
        <v>52</v>
      </c>
      <c r="I7908" t="s">
        <v>53</v>
      </c>
      <c r="J7908" t="s">
        <v>54</v>
      </c>
      <c r="K7908">
        <v>3</v>
      </c>
      <c r="L7908" t="s">
        <v>55</v>
      </c>
      <c r="M7908" t="s">
        <v>77</v>
      </c>
      <c r="N7908" t="s">
        <v>89</v>
      </c>
      <c r="O7908" s="21" t="s">
        <v>58</v>
      </c>
      <c r="P7908" s="21" t="s">
        <v>119</v>
      </c>
      <c r="Q7908" s="20" t="s">
        <v>1141</v>
      </c>
      <c r="R7908" s="21" t="s">
        <v>1142</v>
      </c>
      <c r="S7908" s="35">
        <v>1</v>
      </c>
      <c r="T7908" s="22">
        <v>1</v>
      </c>
      <c r="U7908" s="20" t="s">
        <v>62</v>
      </c>
      <c r="V7908" s="20">
        <v>45939</v>
      </c>
      <c r="W7908" s="21">
        <v>10</v>
      </c>
      <c r="X7908" s="20">
        <v>45968</v>
      </c>
      <c r="Y7908" s="20">
        <v>45954</v>
      </c>
      <c r="Z7908" s="48">
        <v>10</v>
      </c>
      <c r="AA7908">
        <v>2025</v>
      </c>
      <c r="AB7908" s="45">
        <v>61424</v>
      </c>
      <c r="AC7908" s="45">
        <v>61424</v>
      </c>
      <c r="AK7908" s="10"/>
    </row>
    <row r="7909" spans="1:37">
      <c r="A7909" t="s">
        <v>45</v>
      </c>
      <c r="B7909" t="s">
        <v>46</v>
      </c>
      <c r="C7909" t="s">
        <v>47</v>
      </c>
      <c r="D7909" t="s">
        <v>8331</v>
      </c>
      <c r="E7909" t="s">
        <v>88</v>
      </c>
      <c r="F7909" t="s">
        <v>79</v>
      </c>
      <c r="G7909" t="s">
        <v>51</v>
      </c>
      <c r="H7909" s="20" t="s">
        <v>52</v>
      </c>
      <c r="I7909" t="s">
        <v>53</v>
      </c>
      <c r="J7909" t="s">
        <v>54</v>
      </c>
      <c r="K7909">
        <v>3</v>
      </c>
      <c r="L7909" t="s">
        <v>55</v>
      </c>
      <c r="M7909" t="s">
        <v>77</v>
      </c>
      <c r="N7909" t="s">
        <v>89</v>
      </c>
      <c r="O7909" s="21" t="s">
        <v>58</v>
      </c>
      <c r="P7909" s="21" t="s">
        <v>90</v>
      </c>
      <c r="Q7909" s="20" t="s">
        <v>163</v>
      </c>
      <c r="R7909" s="21" t="s">
        <v>164</v>
      </c>
      <c r="S7909" s="35">
        <v>1</v>
      </c>
      <c r="T7909" s="22">
        <v>1</v>
      </c>
      <c r="U7909" s="20" t="s">
        <v>62</v>
      </c>
      <c r="V7909" s="20">
        <v>45939</v>
      </c>
      <c r="W7909" s="21">
        <v>10</v>
      </c>
      <c r="X7909" s="20">
        <v>45975</v>
      </c>
      <c r="Y7909" s="20">
        <v>45954</v>
      </c>
      <c r="Z7909" s="48">
        <v>10</v>
      </c>
      <c r="AA7909">
        <v>2025</v>
      </c>
      <c r="AB7909" s="45">
        <v>39995</v>
      </c>
      <c r="AC7909" s="45">
        <v>39995</v>
      </c>
      <c r="AK7909" s="10"/>
    </row>
    <row r="7910" spans="1:37">
      <c r="A7910" t="s">
        <v>45</v>
      </c>
      <c r="B7910" t="s">
        <v>46</v>
      </c>
      <c r="C7910" t="s">
        <v>47</v>
      </c>
      <c r="D7910" t="s">
        <v>8332</v>
      </c>
      <c r="E7910" t="s">
        <v>88</v>
      </c>
      <c r="F7910" t="s">
        <v>79</v>
      </c>
      <c r="G7910" t="s">
        <v>51</v>
      </c>
      <c r="H7910" s="20" t="s">
        <v>52</v>
      </c>
      <c r="I7910" t="s">
        <v>53</v>
      </c>
      <c r="J7910" t="s">
        <v>54</v>
      </c>
      <c r="K7910">
        <v>3</v>
      </c>
      <c r="L7910" t="s">
        <v>55</v>
      </c>
      <c r="M7910" t="s">
        <v>56</v>
      </c>
      <c r="N7910" t="s">
        <v>57</v>
      </c>
      <c r="O7910" s="21" t="s">
        <v>58</v>
      </c>
      <c r="P7910" s="21" t="s">
        <v>64</v>
      </c>
      <c r="Q7910" s="20" t="s">
        <v>505</v>
      </c>
      <c r="R7910" s="21" t="s">
        <v>506</v>
      </c>
      <c r="S7910" s="35">
        <v>1</v>
      </c>
      <c r="T7910" s="22">
        <v>1</v>
      </c>
      <c r="U7910" s="20" t="s">
        <v>62</v>
      </c>
      <c r="V7910" s="20">
        <v>45938</v>
      </c>
      <c r="W7910" s="21">
        <v>10</v>
      </c>
      <c r="X7910" s="20">
        <v>45952</v>
      </c>
      <c r="Y7910" s="20">
        <v>45947</v>
      </c>
      <c r="Z7910" s="48">
        <v>10</v>
      </c>
      <c r="AA7910">
        <v>2025</v>
      </c>
      <c r="AB7910" s="45">
        <v>24659</v>
      </c>
      <c r="AC7910" s="45">
        <v>24659</v>
      </c>
      <c r="AK7910" s="10"/>
    </row>
    <row r="7911" spans="1:37">
      <c r="A7911" t="s">
        <v>45</v>
      </c>
      <c r="B7911" t="s">
        <v>46</v>
      </c>
      <c r="C7911" t="s">
        <v>47</v>
      </c>
      <c r="D7911" t="s">
        <v>8333</v>
      </c>
      <c r="E7911" t="s">
        <v>88</v>
      </c>
      <c r="F7911" t="s">
        <v>79</v>
      </c>
      <c r="G7911" t="s">
        <v>51</v>
      </c>
      <c r="H7911" s="20" t="s">
        <v>52</v>
      </c>
      <c r="I7911" t="s">
        <v>53</v>
      </c>
      <c r="J7911" t="s">
        <v>54</v>
      </c>
      <c r="K7911">
        <v>3</v>
      </c>
      <c r="L7911" t="s">
        <v>55</v>
      </c>
      <c r="M7911" t="s">
        <v>56</v>
      </c>
      <c r="N7911" t="s">
        <v>57</v>
      </c>
      <c r="O7911" s="21" t="s">
        <v>58</v>
      </c>
      <c r="P7911" s="21" t="s">
        <v>64</v>
      </c>
      <c r="Q7911" s="20" t="s">
        <v>211</v>
      </c>
      <c r="R7911" s="21" t="s">
        <v>212</v>
      </c>
      <c r="S7911" s="35">
        <v>1</v>
      </c>
      <c r="T7911" s="22">
        <v>1</v>
      </c>
      <c r="U7911" s="20" t="s">
        <v>62</v>
      </c>
      <c r="V7911" s="20">
        <v>45938</v>
      </c>
      <c r="W7911" s="21">
        <v>10</v>
      </c>
      <c r="X7911" s="20">
        <v>45953</v>
      </c>
      <c r="Y7911" s="20">
        <v>45951</v>
      </c>
      <c r="Z7911" s="48">
        <v>10</v>
      </c>
      <c r="AA7911">
        <v>2025</v>
      </c>
      <c r="AB7911" s="45">
        <v>31994</v>
      </c>
      <c r="AC7911" s="45">
        <v>31994</v>
      </c>
      <c r="AK7911" s="10"/>
    </row>
    <row r="7912" spans="1:37">
      <c r="A7912" t="s">
        <v>45</v>
      </c>
      <c r="B7912" t="s">
        <v>46</v>
      </c>
      <c r="C7912" t="s">
        <v>47</v>
      </c>
      <c r="D7912" t="s">
        <v>8334</v>
      </c>
      <c r="E7912" t="s">
        <v>88</v>
      </c>
      <c r="F7912" t="s">
        <v>79</v>
      </c>
      <c r="G7912" t="s">
        <v>51</v>
      </c>
      <c r="H7912" s="20" t="s">
        <v>52</v>
      </c>
      <c r="I7912" t="s">
        <v>53</v>
      </c>
      <c r="J7912" t="s">
        <v>54</v>
      </c>
      <c r="K7912">
        <v>3</v>
      </c>
      <c r="L7912" t="s">
        <v>55</v>
      </c>
      <c r="M7912" t="s">
        <v>77</v>
      </c>
      <c r="N7912" t="s">
        <v>89</v>
      </c>
      <c r="O7912" s="21" t="s">
        <v>58</v>
      </c>
      <c r="P7912" s="21" t="s">
        <v>90</v>
      </c>
      <c r="Q7912" s="20" t="s">
        <v>5489</v>
      </c>
      <c r="R7912" s="21" t="s">
        <v>5490</v>
      </c>
      <c r="S7912" s="35">
        <v>1</v>
      </c>
      <c r="T7912" s="22">
        <v>1</v>
      </c>
      <c r="U7912" s="20" t="s">
        <v>62</v>
      </c>
      <c r="V7912" s="20">
        <v>45939</v>
      </c>
      <c r="W7912" s="21">
        <v>10</v>
      </c>
      <c r="X7912" s="20">
        <v>45952</v>
      </c>
      <c r="Y7912" s="20">
        <v>45951</v>
      </c>
      <c r="Z7912" s="48">
        <v>10</v>
      </c>
      <c r="AA7912">
        <v>2025</v>
      </c>
      <c r="AB7912" s="45">
        <v>106656</v>
      </c>
      <c r="AC7912" s="45">
        <v>106656</v>
      </c>
      <c r="AK7912" s="10"/>
    </row>
    <row r="7913" spans="1:37">
      <c r="A7913" t="s">
        <v>45</v>
      </c>
      <c r="B7913" t="s">
        <v>46</v>
      </c>
      <c r="C7913" t="s">
        <v>47</v>
      </c>
      <c r="D7913" t="s">
        <v>8335</v>
      </c>
      <c r="E7913" t="s">
        <v>88</v>
      </c>
      <c r="F7913" t="s">
        <v>79</v>
      </c>
      <c r="G7913" t="s">
        <v>51</v>
      </c>
      <c r="H7913" s="20" t="s">
        <v>52</v>
      </c>
      <c r="I7913" t="s">
        <v>53</v>
      </c>
      <c r="J7913" t="s">
        <v>54</v>
      </c>
      <c r="K7913">
        <v>3</v>
      </c>
      <c r="L7913" t="s">
        <v>55</v>
      </c>
      <c r="M7913" t="s">
        <v>77</v>
      </c>
      <c r="N7913" t="s">
        <v>89</v>
      </c>
      <c r="O7913" s="21" t="s">
        <v>58</v>
      </c>
      <c r="P7913" s="21" t="s">
        <v>303</v>
      </c>
      <c r="Q7913" s="20" t="s">
        <v>4142</v>
      </c>
      <c r="R7913" s="21" t="s">
        <v>4143</v>
      </c>
      <c r="S7913" s="35">
        <v>1</v>
      </c>
      <c r="T7913" s="22">
        <v>1</v>
      </c>
      <c r="U7913" s="20" t="s">
        <v>62</v>
      </c>
      <c r="V7913" s="20">
        <v>45939</v>
      </c>
      <c r="W7913" s="21">
        <v>10</v>
      </c>
      <c r="X7913" s="20">
        <v>45954</v>
      </c>
      <c r="Y7913" s="20">
        <v>45952</v>
      </c>
      <c r="Z7913" s="48">
        <v>10</v>
      </c>
      <c r="AA7913">
        <v>2025</v>
      </c>
      <c r="AB7913" s="45">
        <v>60708</v>
      </c>
      <c r="AC7913" s="45">
        <v>60708</v>
      </c>
      <c r="AK7913" s="10"/>
    </row>
    <row r="7914" spans="1:37">
      <c r="A7914" t="s">
        <v>45</v>
      </c>
      <c r="B7914" t="s">
        <v>46</v>
      </c>
      <c r="C7914" t="s">
        <v>47</v>
      </c>
      <c r="D7914" t="s">
        <v>8336</v>
      </c>
      <c r="E7914" t="s">
        <v>88</v>
      </c>
      <c r="F7914" t="s">
        <v>79</v>
      </c>
      <c r="G7914" t="s">
        <v>51</v>
      </c>
      <c r="H7914" s="20" t="s">
        <v>52</v>
      </c>
      <c r="I7914" t="s">
        <v>53</v>
      </c>
      <c r="J7914" t="s">
        <v>54</v>
      </c>
      <c r="K7914">
        <v>3</v>
      </c>
      <c r="L7914" t="s">
        <v>55</v>
      </c>
      <c r="M7914" t="s">
        <v>77</v>
      </c>
      <c r="N7914" t="s">
        <v>89</v>
      </c>
      <c r="O7914" s="21" t="s">
        <v>58</v>
      </c>
      <c r="P7914" s="21" t="s">
        <v>90</v>
      </c>
      <c r="Q7914" s="20" t="s">
        <v>1156</v>
      </c>
      <c r="R7914" s="21" t="s">
        <v>1157</v>
      </c>
      <c r="S7914" s="35">
        <v>1</v>
      </c>
      <c r="T7914" s="22">
        <v>1</v>
      </c>
      <c r="U7914" s="20" t="s">
        <v>62</v>
      </c>
      <c r="V7914" s="20">
        <v>45939</v>
      </c>
      <c r="W7914" s="21">
        <v>10</v>
      </c>
      <c r="X7914" s="20">
        <v>45980</v>
      </c>
      <c r="Y7914" s="20">
        <v>45954</v>
      </c>
      <c r="Z7914" s="48">
        <v>10</v>
      </c>
      <c r="AA7914">
        <v>2025</v>
      </c>
      <c r="AB7914" s="45">
        <v>132141</v>
      </c>
      <c r="AC7914" s="45">
        <v>132141</v>
      </c>
      <c r="AK7914" s="10"/>
    </row>
    <row r="7915" spans="1:37">
      <c r="A7915" t="s">
        <v>45</v>
      </c>
      <c r="B7915" t="s">
        <v>46</v>
      </c>
      <c r="C7915" t="s">
        <v>47</v>
      </c>
      <c r="D7915" t="s">
        <v>8337</v>
      </c>
      <c r="E7915" t="s">
        <v>88</v>
      </c>
      <c r="F7915" t="s">
        <v>79</v>
      </c>
      <c r="G7915" t="s">
        <v>51</v>
      </c>
      <c r="H7915" s="20" t="s">
        <v>52</v>
      </c>
      <c r="I7915" t="s">
        <v>53</v>
      </c>
      <c r="J7915" t="s">
        <v>54</v>
      </c>
      <c r="K7915">
        <v>3</v>
      </c>
      <c r="L7915" t="s">
        <v>55</v>
      </c>
      <c r="M7915" t="s">
        <v>56</v>
      </c>
      <c r="N7915" t="s">
        <v>57</v>
      </c>
      <c r="O7915" s="21" t="s">
        <v>58</v>
      </c>
      <c r="P7915" s="21" t="s">
        <v>64</v>
      </c>
      <c r="Q7915" s="20" t="s">
        <v>385</v>
      </c>
      <c r="R7915" s="21" t="s">
        <v>386</v>
      </c>
      <c r="S7915" s="35">
        <v>1</v>
      </c>
      <c r="T7915" s="22">
        <v>1</v>
      </c>
      <c r="U7915" s="20" t="s">
        <v>62</v>
      </c>
      <c r="V7915" s="20">
        <v>45939</v>
      </c>
      <c r="W7915" s="21">
        <v>10</v>
      </c>
      <c r="X7915" s="20">
        <v>45957</v>
      </c>
      <c r="Y7915" s="20">
        <v>45952</v>
      </c>
      <c r="Z7915" s="48">
        <v>10</v>
      </c>
      <c r="AA7915">
        <v>2025</v>
      </c>
      <c r="AB7915" s="45">
        <v>45328</v>
      </c>
      <c r="AC7915" s="45">
        <v>45328</v>
      </c>
      <c r="AK7915" s="10"/>
    </row>
    <row r="7916" spans="1:37">
      <c r="A7916" t="s">
        <v>45</v>
      </c>
      <c r="B7916" t="s">
        <v>46</v>
      </c>
      <c r="C7916" t="s">
        <v>47</v>
      </c>
      <c r="D7916" t="s">
        <v>8338</v>
      </c>
      <c r="E7916" t="s">
        <v>88</v>
      </c>
      <c r="F7916" t="s">
        <v>79</v>
      </c>
      <c r="G7916" t="s">
        <v>51</v>
      </c>
      <c r="H7916" s="20" t="s">
        <v>52</v>
      </c>
      <c r="I7916" t="s">
        <v>53</v>
      </c>
      <c r="J7916" t="s">
        <v>54</v>
      </c>
      <c r="K7916">
        <v>3</v>
      </c>
      <c r="L7916" t="s">
        <v>55</v>
      </c>
      <c r="M7916" t="s">
        <v>56</v>
      </c>
      <c r="N7916" t="s">
        <v>57</v>
      </c>
      <c r="O7916" s="21" t="s">
        <v>58</v>
      </c>
      <c r="P7916" s="21" t="s">
        <v>64</v>
      </c>
      <c r="Q7916" s="20" t="s">
        <v>474</v>
      </c>
      <c r="R7916" s="21" t="s">
        <v>475</v>
      </c>
      <c r="S7916" s="35">
        <v>1</v>
      </c>
      <c r="T7916" s="22">
        <v>1</v>
      </c>
      <c r="U7916" s="20" t="s">
        <v>62</v>
      </c>
      <c r="V7916" s="20">
        <v>45939</v>
      </c>
      <c r="W7916" s="21">
        <v>10</v>
      </c>
      <c r="X7916" s="20">
        <v>45968</v>
      </c>
      <c r="Y7916" s="20">
        <v>45954</v>
      </c>
      <c r="Z7916" s="48">
        <v>10</v>
      </c>
      <c r="AA7916">
        <v>2025</v>
      </c>
      <c r="AB7916" s="45">
        <v>24659</v>
      </c>
      <c r="AC7916" s="45">
        <v>24659</v>
      </c>
      <c r="AK7916" s="10"/>
    </row>
    <row r="7917" spans="1:37">
      <c r="A7917" t="s">
        <v>45</v>
      </c>
      <c r="B7917" t="s">
        <v>46</v>
      </c>
      <c r="C7917" t="s">
        <v>47</v>
      </c>
      <c r="D7917" t="s">
        <v>8339</v>
      </c>
      <c r="E7917" t="s">
        <v>88</v>
      </c>
      <c r="F7917" t="s">
        <v>79</v>
      </c>
      <c r="G7917" t="s">
        <v>51</v>
      </c>
      <c r="H7917" s="20" t="s">
        <v>52</v>
      </c>
      <c r="I7917" t="s">
        <v>53</v>
      </c>
      <c r="J7917" t="s">
        <v>54</v>
      </c>
      <c r="K7917">
        <v>3</v>
      </c>
      <c r="L7917" t="s">
        <v>55</v>
      </c>
      <c r="M7917" t="s">
        <v>56</v>
      </c>
      <c r="N7917" t="s">
        <v>57</v>
      </c>
      <c r="O7917" s="21" t="s">
        <v>58</v>
      </c>
      <c r="P7917" s="21" t="s">
        <v>64</v>
      </c>
      <c r="Q7917" s="20" t="s">
        <v>677</v>
      </c>
      <c r="R7917" s="21" t="s">
        <v>678</v>
      </c>
      <c r="S7917" s="35">
        <v>1</v>
      </c>
      <c r="T7917" s="22">
        <v>1</v>
      </c>
      <c r="U7917" s="20" t="s">
        <v>62</v>
      </c>
      <c r="V7917" s="20">
        <v>45939</v>
      </c>
      <c r="W7917" s="21">
        <v>10</v>
      </c>
      <c r="X7917" s="20">
        <v>45958</v>
      </c>
      <c r="Y7917" s="20">
        <v>45952</v>
      </c>
      <c r="Z7917" s="48">
        <v>10</v>
      </c>
      <c r="AA7917">
        <v>2025</v>
      </c>
      <c r="AB7917" s="45">
        <v>87495</v>
      </c>
      <c r="AC7917" s="45">
        <v>87495</v>
      </c>
      <c r="AK7917" s="10"/>
    </row>
    <row r="7918" spans="1:37">
      <c r="A7918" t="s">
        <v>45</v>
      </c>
      <c r="B7918" t="s">
        <v>46</v>
      </c>
      <c r="C7918" t="s">
        <v>47</v>
      </c>
      <c r="D7918" t="s">
        <v>8340</v>
      </c>
      <c r="E7918" t="s">
        <v>88</v>
      </c>
      <c r="F7918" t="s">
        <v>79</v>
      </c>
      <c r="G7918" t="s">
        <v>51</v>
      </c>
      <c r="H7918" s="20" t="s">
        <v>52</v>
      </c>
      <c r="I7918" t="s">
        <v>53</v>
      </c>
      <c r="J7918" t="s">
        <v>54</v>
      </c>
      <c r="K7918">
        <v>3</v>
      </c>
      <c r="L7918" t="s">
        <v>55</v>
      </c>
      <c r="M7918" t="s">
        <v>56</v>
      </c>
      <c r="N7918" t="s">
        <v>57</v>
      </c>
      <c r="O7918" s="21" t="s">
        <v>58</v>
      </c>
      <c r="P7918" s="21" t="s">
        <v>207</v>
      </c>
      <c r="Q7918" s="20" t="s">
        <v>4648</v>
      </c>
      <c r="R7918" s="21" t="s">
        <v>4649</v>
      </c>
      <c r="S7918" s="35">
        <v>1</v>
      </c>
      <c r="T7918" s="22">
        <v>1</v>
      </c>
      <c r="U7918" s="20" t="s">
        <v>62</v>
      </c>
      <c r="V7918" s="20">
        <v>45939</v>
      </c>
      <c r="W7918" s="21">
        <v>10</v>
      </c>
      <c r="X7918" s="20">
        <v>45954</v>
      </c>
      <c r="Y7918" s="20">
        <v>45952</v>
      </c>
      <c r="Z7918" s="48">
        <v>10</v>
      </c>
      <c r="AA7918">
        <v>2025</v>
      </c>
      <c r="AB7918" s="45">
        <v>133328</v>
      </c>
      <c r="AC7918" s="45">
        <v>133328</v>
      </c>
      <c r="AK7918" s="10"/>
    </row>
    <row r="7919" spans="1:37">
      <c r="A7919" t="s">
        <v>45</v>
      </c>
      <c r="B7919" t="s">
        <v>46</v>
      </c>
      <c r="C7919" t="s">
        <v>47</v>
      </c>
      <c r="D7919" t="s">
        <v>8341</v>
      </c>
      <c r="E7919" t="s">
        <v>88</v>
      </c>
      <c r="F7919" t="s">
        <v>79</v>
      </c>
      <c r="G7919" t="s">
        <v>51</v>
      </c>
      <c r="H7919" s="20" t="s">
        <v>52</v>
      </c>
      <c r="I7919" t="s">
        <v>53</v>
      </c>
      <c r="J7919" t="s">
        <v>54</v>
      </c>
      <c r="K7919">
        <v>3</v>
      </c>
      <c r="L7919" t="s">
        <v>55</v>
      </c>
      <c r="M7919" t="s">
        <v>77</v>
      </c>
      <c r="N7919" t="s">
        <v>89</v>
      </c>
      <c r="O7919" s="21" t="s">
        <v>58</v>
      </c>
      <c r="P7919" s="21" t="s">
        <v>119</v>
      </c>
      <c r="Q7919" s="20" t="s">
        <v>120</v>
      </c>
      <c r="R7919" s="21" t="s">
        <v>121</v>
      </c>
      <c r="S7919" s="35">
        <v>1</v>
      </c>
      <c r="T7919" s="22">
        <v>1</v>
      </c>
      <c r="U7919" s="20" t="s">
        <v>62</v>
      </c>
      <c r="V7919" s="20">
        <v>45939</v>
      </c>
      <c r="W7919" s="21">
        <v>10</v>
      </c>
      <c r="X7919" s="20">
        <v>45957</v>
      </c>
      <c r="Y7919" s="20">
        <v>45952</v>
      </c>
      <c r="Z7919" s="48">
        <v>10</v>
      </c>
      <c r="AA7919">
        <v>2025</v>
      </c>
      <c r="AB7919" s="45">
        <v>85701</v>
      </c>
      <c r="AC7919" s="45">
        <v>85701</v>
      </c>
      <c r="AK7919" s="10"/>
    </row>
    <row r="7920" spans="1:37">
      <c r="A7920" t="s">
        <v>45</v>
      </c>
      <c r="B7920" t="s">
        <v>46</v>
      </c>
      <c r="C7920" t="s">
        <v>47</v>
      </c>
      <c r="D7920" t="s">
        <v>8342</v>
      </c>
      <c r="E7920" t="s">
        <v>88</v>
      </c>
      <c r="F7920" t="s">
        <v>79</v>
      </c>
      <c r="G7920" t="s">
        <v>51</v>
      </c>
      <c r="H7920" s="20" t="s">
        <v>52</v>
      </c>
      <c r="I7920" t="s">
        <v>53</v>
      </c>
      <c r="J7920" t="s">
        <v>54</v>
      </c>
      <c r="K7920">
        <v>3</v>
      </c>
      <c r="L7920" t="s">
        <v>55</v>
      </c>
      <c r="M7920" t="s">
        <v>56</v>
      </c>
      <c r="N7920" t="s">
        <v>57</v>
      </c>
      <c r="O7920" s="21" t="s">
        <v>58</v>
      </c>
      <c r="P7920" s="21" t="s">
        <v>133</v>
      </c>
      <c r="Q7920" s="20" t="s">
        <v>511</v>
      </c>
      <c r="R7920" s="21" t="s">
        <v>512</v>
      </c>
      <c r="S7920" s="35">
        <v>1</v>
      </c>
      <c r="T7920" s="22">
        <v>1</v>
      </c>
      <c r="U7920" s="20" t="s">
        <v>62</v>
      </c>
      <c r="V7920" s="20">
        <v>45939</v>
      </c>
      <c r="W7920" s="21">
        <v>10</v>
      </c>
      <c r="X7920" s="20">
        <v>45954</v>
      </c>
      <c r="Y7920" s="20">
        <v>45952</v>
      </c>
      <c r="Z7920" s="48">
        <v>10</v>
      </c>
      <c r="AA7920">
        <v>2025</v>
      </c>
      <c r="AB7920" s="45">
        <v>43325</v>
      </c>
      <c r="AC7920" s="45">
        <v>43325</v>
      </c>
      <c r="AK7920" s="10"/>
    </row>
    <row r="7921" spans="1:37">
      <c r="A7921" t="s">
        <v>45</v>
      </c>
      <c r="B7921" t="s">
        <v>46</v>
      </c>
      <c r="C7921" t="s">
        <v>47</v>
      </c>
      <c r="D7921" t="s">
        <v>8343</v>
      </c>
      <c r="E7921" t="s">
        <v>88</v>
      </c>
      <c r="F7921" t="s">
        <v>79</v>
      </c>
      <c r="G7921" t="s">
        <v>51</v>
      </c>
      <c r="H7921" s="20" t="s">
        <v>52</v>
      </c>
      <c r="I7921" t="s">
        <v>53</v>
      </c>
      <c r="J7921" t="s">
        <v>54</v>
      </c>
      <c r="K7921">
        <v>3</v>
      </c>
      <c r="L7921" t="s">
        <v>55</v>
      </c>
      <c r="M7921" t="s">
        <v>77</v>
      </c>
      <c r="N7921" t="s">
        <v>89</v>
      </c>
      <c r="O7921" s="21" t="s">
        <v>58</v>
      </c>
      <c r="P7921" s="21" t="s">
        <v>659</v>
      </c>
      <c r="Q7921" s="20" t="s">
        <v>660</v>
      </c>
      <c r="R7921" s="21" t="s">
        <v>661</v>
      </c>
      <c r="S7921" s="35">
        <v>1</v>
      </c>
      <c r="T7921" s="22">
        <v>1</v>
      </c>
      <c r="U7921" s="20" t="s">
        <v>62</v>
      </c>
      <c r="V7921" s="20">
        <v>45939</v>
      </c>
      <c r="W7921" s="21">
        <v>10</v>
      </c>
      <c r="X7921" s="20">
        <v>45954</v>
      </c>
      <c r="Y7921" s="20">
        <v>45952</v>
      </c>
      <c r="Z7921" s="48">
        <v>10</v>
      </c>
      <c r="AA7921">
        <v>2025</v>
      </c>
      <c r="AB7921" s="45">
        <v>56658</v>
      </c>
      <c r="AC7921" s="45">
        <v>56658</v>
      </c>
      <c r="AK7921" s="10"/>
    </row>
    <row r="7922" spans="1:37">
      <c r="A7922" t="s">
        <v>45</v>
      </c>
      <c r="B7922" t="s">
        <v>46</v>
      </c>
      <c r="C7922" t="s">
        <v>47</v>
      </c>
      <c r="D7922" t="s">
        <v>8344</v>
      </c>
      <c r="E7922" t="s">
        <v>88</v>
      </c>
      <c r="F7922" t="s">
        <v>79</v>
      </c>
      <c r="G7922" t="s">
        <v>51</v>
      </c>
      <c r="H7922" s="20" t="s">
        <v>58</v>
      </c>
      <c r="I7922" t="s">
        <v>53</v>
      </c>
      <c r="J7922" t="s">
        <v>54</v>
      </c>
      <c r="K7922">
        <v>3</v>
      </c>
      <c r="L7922" t="s">
        <v>55</v>
      </c>
      <c r="M7922" t="s">
        <v>56</v>
      </c>
      <c r="N7922" t="s">
        <v>57</v>
      </c>
      <c r="O7922" s="21" t="s">
        <v>58</v>
      </c>
      <c r="P7922" s="21" t="s">
        <v>64</v>
      </c>
      <c r="Q7922" s="20" t="s">
        <v>436</v>
      </c>
      <c r="R7922" s="21" t="s">
        <v>437</v>
      </c>
      <c r="S7922" s="35">
        <v>1</v>
      </c>
      <c r="T7922" s="22">
        <v>0</v>
      </c>
      <c r="U7922" s="20" t="s">
        <v>62</v>
      </c>
      <c r="V7922" s="20">
        <v>45939</v>
      </c>
      <c r="W7922" s="21">
        <v>10</v>
      </c>
      <c r="X7922" s="20">
        <v>45959</v>
      </c>
      <c r="Z7922" s="48">
        <v>10</v>
      </c>
      <c r="AA7922">
        <v>2025</v>
      </c>
      <c r="AB7922" s="45">
        <v>46660</v>
      </c>
      <c r="AC7922" s="45">
        <v>0</v>
      </c>
      <c r="AK7922" s="10"/>
    </row>
    <row r="7923" spans="1:37">
      <c r="A7923" t="s">
        <v>45</v>
      </c>
      <c r="B7923" t="s">
        <v>46</v>
      </c>
      <c r="C7923" t="s">
        <v>47</v>
      </c>
      <c r="D7923" t="s">
        <v>8345</v>
      </c>
      <c r="E7923" t="s">
        <v>88</v>
      </c>
      <c r="F7923" t="s">
        <v>79</v>
      </c>
      <c r="G7923" t="s">
        <v>51</v>
      </c>
      <c r="H7923" s="20" t="s">
        <v>52</v>
      </c>
      <c r="I7923" t="s">
        <v>53</v>
      </c>
      <c r="J7923" t="s">
        <v>54</v>
      </c>
      <c r="K7923">
        <v>3</v>
      </c>
      <c r="L7923" t="s">
        <v>55</v>
      </c>
      <c r="M7923" t="s">
        <v>77</v>
      </c>
      <c r="N7923" t="s">
        <v>89</v>
      </c>
      <c r="O7923" s="21" t="s">
        <v>58</v>
      </c>
      <c r="P7923" s="21" t="s">
        <v>97</v>
      </c>
      <c r="Q7923" s="20" t="s">
        <v>108</v>
      </c>
      <c r="R7923" s="21" t="s">
        <v>3798</v>
      </c>
      <c r="S7923" s="35">
        <v>1</v>
      </c>
      <c r="T7923" s="22">
        <v>1</v>
      </c>
      <c r="U7923" s="20" t="s">
        <v>62</v>
      </c>
      <c r="V7923" s="20">
        <v>45939</v>
      </c>
      <c r="W7923" s="21">
        <v>10</v>
      </c>
      <c r="X7923" s="20">
        <v>45960</v>
      </c>
      <c r="Y7923" s="20">
        <v>45954</v>
      </c>
      <c r="Z7923" s="48">
        <v>10</v>
      </c>
      <c r="AA7923">
        <v>2025</v>
      </c>
      <c r="AB7923" s="45">
        <v>60705</v>
      </c>
      <c r="AC7923" s="45">
        <v>60705</v>
      </c>
      <c r="AK7923" s="10"/>
    </row>
    <row r="7924" spans="1:37">
      <c r="A7924" t="s">
        <v>45</v>
      </c>
      <c r="B7924" t="s">
        <v>46</v>
      </c>
      <c r="C7924" t="s">
        <v>47</v>
      </c>
      <c r="D7924" t="s">
        <v>8346</v>
      </c>
      <c r="E7924" t="s">
        <v>88</v>
      </c>
      <c r="F7924" t="s">
        <v>79</v>
      </c>
      <c r="G7924" t="s">
        <v>51</v>
      </c>
      <c r="H7924" s="20" t="s">
        <v>52</v>
      </c>
      <c r="I7924" t="s">
        <v>53</v>
      </c>
      <c r="J7924" t="s">
        <v>54</v>
      </c>
      <c r="K7924">
        <v>3</v>
      </c>
      <c r="L7924" t="s">
        <v>55</v>
      </c>
      <c r="M7924" t="s">
        <v>77</v>
      </c>
      <c r="N7924" t="s">
        <v>89</v>
      </c>
      <c r="O7924" s="21" t="s">
        <v>58</v>
      </c>
      <c r="P7924" s="21" t="s">
        <v>366</v>
      </c>
      <c r="Q7924" s="20" t="s">
        <v>2386</v>
      </c>
      <c r="R7924" s="21" t="s">
        <v>2387</v>
      </c>
      <c r="S7924" s="35">
        <v>1</v>
      </c>
      <c r="T7924" s="22">
        <v>1</v>
      </c>
      <c r="U7924" s="20" t="s">
        <v>62</v>
      </c>
      <c r="V7924" s="20">
        <v>45939</v>
      </c>
      <c r="W7924" s="21">
        <v>10</v>
      </c>
      <c r="X7924" s="20">
        <v>45954</v>
      </c>
      <c r="Y7924" s="20">
        <v>45952</v>
      </c>
      <c r="Z7924" s="48">
        <v>10</v>
      </c>
      <c r="AA7924">
        <v>2025</v>
      </c>
      <c r="AB7924" s="45">
        <v>43327</v>
      </c>
      <c r="AC7924" s="45">
        <v>43327</v>
      </c>
      <c r="AK7924" s="10"/>
    </row>
    <row r="7925" spans="1:37">
      <c r="A7925" t="s">
        <v>45</v>
      </c>
      <c r="B7925" t="s">
        <v>46</v>
      </c>
      <c r="C7925" t="s">
        <v>47</v>
      </c>
      <c r="D7925" t="s">
        <v>8347</v>
      </c>
      <c r="E7925" t="s">
        <v>88</v>
      </c>
      <c r="F7925" t="s">
        <v>79</v>
      </c>
      <c r="G7925" t="s">
        <v>51</v>
      </c>
      <c r="H7925" s="20" t="s">
        <v>52</v>
      </c>
      <c r="I7925" t="s">
        <v>53</v>
      </c>
      <c r="J7925" t="s">
        <v>54</v>
      </c>
      <c r="K7925">
        <v>3</v>
      </c>
      <c r="L7925" t="s">
        <v>55</v>
      </c>
      <c r="M7925" t="s">
        <v>77</v>
      </c>
      <c r="N7925" t="s">
        <v>89</v>
      </c>
      <c r="O7925" s="21" t="s">
        <v>58</v>
      </c>
      <c r="P7925" s="21" t="s">
        <v>90</v>
      </c>
      <c r="Q7925" s="20" t="s">
        <v>1025</v>
      </c>
      <c r="R7925" s="21" t="s">
        <v>1026</v>
      </c>
      <c r="S7925" s="35">
        <v>1</v>
      </c>
      <c r="T7925" s="22">
        <v>1</v>
      </c>
      <c r="U7925" s="20" t="s">
        <v>62</v>
      </c>
      <c r="V7925" s="20">
        <v>45939</v>
      </c>
      <c r="W7925" s="21">
        <v>10</v>
      </c>
      <c r="X7925" s="20">
        <v>45959</v>
      </c>
      <c r="Y7925" s="20">
        <v>45952</v>
      </c>
      <c r="Z7925" s="48">
        <v>10</v>
      </c>
      <c r="AA7925">
        <v>2025</v>
      </c>
      <c r="AB7925" s="45">
        <v>103563</v>
      </c>
      <c r="AC7925" s="45">
        <v>103563</v>
      </c>
      <c r="AK7925" s="10"/>
    </row>
    <row r="7926" spans="1:37">
      <c r="A7926" t="s">
        <v>45</v>
      </c>
      <c r="B7926" t="s">
        <v>46</v>
      </c>
      <c r="C7926" t="s">
        <v>47</v>
      </c>
      <c r="D7926" t="s">
        <v>8348</v>
      </c>
      <c r="E7926" t="s">
        <v>88</v>
      </c>
      <c r="F7926" t="s">
        <v>79</v>
      </c>
      <c r="G7926" t="s">
        <v>51</v>
      </c>
      <c r="H7926" s="20" t="s">
        <v>52</v>
      </c>
      <c r="I7926" t="s">
        <v>53</v>
      </c>
      <c r="J7926" t="s">
        <v>54</v>
      </c>
      <c r="K7926">
        <v>3</v>
      </c>
      <c r="L7926" t="s">
        <v>55</v>
      </c>
      <c r="M7926" t="s">
        <v>56</v>
      </c>
      <c r="N7926" t="s">
        <v>57</v>
      </c>
      <c r="O7926" s="21" t="s">
        <v>58</v>
      </c>
      <c r="P7926" s="21" t="s">
        <v>207</v>
      </c>
      <c r="Q7926" s="20" t="s">
        <v>1325</v>
      </c>
      <c r="R7926" s="21" t="s">
        <v>1326</v>
      </c>
      <c r="S7926" s="35">
        <v>1</v>
      </c>
      <c r="T7926" s="22">
        <v>1</v>
      </c>
      <c r="U7926" s="20" t="s">
        <v>62</v>
      </c>
      <c r="V7926" s="20">
        <v>45939</v>
      </c>
      <c r="W7926" s="21">
        <v>10</v>
      </c>
      <c r="X7926" s="20">
        <v>45959</v>
      </c>
      <c r="Y7926" s="20">
        <v>45954</v>
      </c>
      <c r="Z7926" s="48">
        <v>10</v>
      </c>
      <c r="AA7926">
        <v>2025</v>
      </c>
      <c r="AB7926" s="45">
        <v>47052</v>
      </c>
      <c r="AC7926" s="45">
        <v>47052</v>
      </c>
      <c r="AK7926" s="10"/>
    </row>
    <row r="7927" spans="1:37">
      <c r="A7927" t="s">
        <v>45</v>
      </c>
      <c r="B7927" t="s">
        <v>46</v>
      </c>
      <c r="C7927" t="s">
        <v>47</v>
      </c>
      <c r="D7927" t="s">
        <v>8349</v>
      </c>
      <c r="E7927" t="s">
        <v>88</v>
      </c>
      <c r="F7927" t="s">
        <v>79</v>
      </c>
      <c r="G7927" t="s">
        <v>51</v>
      </c>
      <c r="H7927" s="20" t="s">
        <v>52</v>
      </c>
      <c r="I7927" t="s">
        <v>53</v>
      </c>
      <c r="J7927" t="s">
        <v>54</v>
      </c>
      <c r="K7927">
        <v>3</v>
      </c>
      <c r="L7927" t="s">
        <v>55</v>
      </c>
      <c r="M7927" t="s">
        <v>56</v>
      </c>
      <c r="N7927" t="s">
        <v>57</v>
      </c>
      <c r="O7927" s="21" t="s">
        <v>58</v>
      </c>
      <c r="P7927" s="21" t="s">
        <v>207</v>
      </c>
      <c r="Q7927" s="20" t="s">
        <v>2322</v>
      </c>
      <c r="R7927" s="21" t="s">
        <v>2323</v>
      </c>
      <c r="S7927" s="35">
        <v>1</v>
      </c>
      <c r="T7927" s="22">
        <v>1</v>
      </c>
      <c r="U7927" s="20" t="s">
        <v>62</v>
      </c>
      <c r="V7927" s="20">
        <v>45939</v>
      </c>
      <c r="W7927" s="21">
        <v>10</v>
      </c>
      <c r="X7927" s="20">
        <v>45957</v>
      </c>
      <c r="Y7927" s="20">
        <v>45952</v>
      </c>
      <c r="Z7927" s="48">
        <v>10</v>
      </c>
      <c r="AA7927">
        <v>2025</v>
      </c>
      <c r="AB7927" s="45">
        <v>96426</v>
      </c>
      <c r="AC7927" s="45">
        <v>96426</v>
      </c>
      <c r="AK7927" s="10"/>
    </row>
    <row r="7928" spans="1:37">
      <c r="A7928" t="s">
        <v>45</v>
      </c>
      <c r="B7928" t="s">
        <v>46</v>
      </c>
      <c r="C7928" t="s">
        <v>47</v>
      </c>
      <c r="D7928" t="s">
        <v>8350</v>
      </c>
      <c r="E7928" t="s">
        <v>88</v>
      </c>
      <c r="F7928" t="s">
        <v>79</v>
      </c>
      <c r="G7928" t="s">
        <v>51</v>
      </c>
      <c r="H7928" s="20" t="s">
        <v>52</v>
      </c>
      <c r="I7928" t="s">
        <v>53</v>
      </c>
      <c r="J7928" t="s">
        <v>54</v>
      </c>
      <c r="K7928">
        <v>3</v>
      </c>
      <c r="L7928" t="s">
        <v>55</v>
      </c>
      <c r="M7928" t="s">
        <v>56</v>
      </c>
      <c r="N7928" t="s">
        <v>57</v>
      </c>
      <c r="O7928" s="21" t="s">
        <v>58</v>
      </c>
      <c r="P7928" s="21" t="s">
        <v>64</v>
      </c>
      <c r="Q7928" s="20" t="s">
        <v>325</v>
      </c>
      <c r="R7928" s="21" t="s">
        <v>326</v>
      </c>
      <c r="S7928" s="35">
        <v>1</v>
      </c>
      <c r="T7928" s="22">
        <v>1</v>
      </c>
      <c r="U7928" s="20" t="s">
        <v>62</v>
      </c>
      <c r="V7928" s="20">
        <v>45939</v>
      </c>
      <c r="W7928" s="21">
        <v>10</v>
      </c>
      <c r="X7928" s="20">
        <v>45953</v>
      </c>
      <c r="Y7928" s="20">
        <v>45951</v>
      </c>
      <c r="Z7928" s="48">
        <v>10</v>
      </c>
      <c r="AA7928">
        <v>2025</v>
      </c>
      <c r="AB7928" s="45">
        <v>78658</v>
      </c>
      <c r="AC7928" s="45">
        <v>78658</v>
      </c>
      <c r="AK7928" s="10"/>
    </row>
    <row r="7929" spans="1:37">
      <c r="A7929" t="s">
        <v>45</v>
      </c>
      <c r="B7929" t="s">
        <v>46</v>
      </c>
      <c r="C7929" t="s">
        <v>47</v>
      </c>
      <c r="D7929" t="s">
        <v>8351</v>
      </c>
      <c r="E7929" t="s">
        <v>88</v>
      </c>
      <c r="F7929" t="s">
        <v>79</v>
      </c>
      <c r="G7929" t="s">
        <v>51</v>
      </c>
      <c r="H7929" s="20" t="s">
        <v>58</v>
      </c>
      <c r="I7929" t="s">
        <v>53</v>
      </c>
      <c r="J7929" t="s">
        <v>54</v>
      </c>
      <c r="K7929">
        <v>3</v>
      </c>
      <c r="L7929" t="s">
        <v>55</v>
      </c>
      <c r="M7929" t="s">
        <v>77</v>
      </c>
      <c r="N7929" t="s">
        <v>89</v>
      </c>
      <c r="O7929" s="21" t="s">
        <v>58</v>
      </c>
      <c r="P7929" s="21" t="s">
        <v>119</v>
      </c>
      <c r="Q7929" s="20" t="s">
        <v>3712</v>
      </c>
      <c r="R7929" s="21" t="s">
        <v>3713</v>
      </c>
      <c r="S7929" s="35">
        <v>1</v>
      </c>
      <c r="T7929" s="22">
        <v>0</v>
      </c>
      <c r="U7929" s="20" t="s">
        <v>62</v>
      </c>
      <c r="V7929" s="20">
        <v>45939</v>
      </c>
      <c r="W7929" s="21">
        <v>10</v>
      </c>
      <c r="X7929" s="20">
        <v>45958</v>
      </c>
      <c r="Z7929" s="48">
        <v>10</v>
      </c>
      <c r="AA7929">
        <v>2025</v>
      </c>
      <c r="AB7929" s="45">
        <v>86665</v>
      </c>
      <c r="AC7929" s="45">
        <v>0</v>
      </c>
      <c r="AK7929" s="10"/>
    </row>
    <row r="7930" spans="1:37">
      <c r="A7930" t="s">
        <v>45</v>
      </c>
      <c r="B7930" t="s">
        <v>46</v>
      </c>
      <c r="C7930" t="s">
        <v>47</v>
      </c>
      <c r="D7930" t="s">
        <v>8352</v>
      </c>
      <c r="E7930" t="s">
        <v>88</v>
      </c>
      <c r="F7930" t="s">
        <v>79</v>
      </c>
      <c r="G7930" t="s">
        <v>51</v>
      </c>
      <c r="H7930" s="20" t="s">
        <v>52</v>
      </c>
      <c r="I7930" t="s">
        <v>53</v>
      </c>
      <c r="J7930" t="s">
        <v>54</v>
      </c>
      <c r="K7930">
        <v>3</v>
      </c>
      <c r="L7930" t="s">
        <v>55</v>
      </c>
      <c r="M7930" t="s">
        <v>56</v>
      </c>
      <c r="N7930" t="s">
        <v>57</v>
      </c>
      <c r="O7930" s="21" t="s">
        <v>58</v>
      </c>
      <c r="P7930" s="21" t="s">
        <v>64</v>
      </c>
      <c r="Q7930" s="20" t="s">
        <v>410</v>
      </c>
      <c r="R7930" s="21" t="s">
        <v>411</v>
      </c>
      <c r="S7930" s="35">
        <v>1</v>
      </c>
      <c r="T7930" s="22">
        <v>1</v>
      </c>
      <c r="U7930" s="20" t="s">
        <v>62</v>
      </c>
      <c r="V7930" s="20">
        <v>45939</v>
      </c>
      <c r="W7930" s="21">
        <v>10</v>
      </c>
      <c r="X7930" s="20">
        <v>45960</v>
      </c>
      <c r="Y7930" s="20">
        <v>45954</v>
      </c>
      <c r="Z7930" s="48">
        <v>10</v>
      </c>
      <c r="AA7930">
        <v>2025</v>
      </c>
      <c r="AB7930" s="45">
        <v>45324</v>
      </c>
      <c r="AC7930" s="45">
        <v>45324</v>
      </c>
      <c r="AK7930" s="10"/>
    </row>
    <row r="7931" spans="1:37">
      <c r="A7931" t="s">
        <v>45</v>
      </c>
      <c r="B7931" t="s">
        <v>46</v>
      </c>
      <c r="C7931" t="s">
        <v>47</v>
      </c>
      <c r="D7931" t="s">
        <v>8353</v>
      </c>
      <c r="E7931" t="s">
        <v>88</v>
      </c>
      <c r="F7931" t="s">
        <v>79</v>
      </c>
      <c r="G7931" t="s">
        <v>51</v>
      </c>
      <c r="H7931" s="20" t="s">
        <v>52</v>
      </c>
      <c r="I7931" t="s">
        <v>53</v>
      </c>
      <c r="J7931" t="s">
        <v>54</v>
      </c>
      <c r="K7931">
        <v>3</v>
      </c>
      <c r="L7931" t="s">
        <v>55</v>
      </c>
      <c r="M7931" t="s">
        <v>56</v>
      </c>
      <c r="N7931" t="s">
        <v>57</v>
      </c>
      <c r="O7931" s="21" t="s">
        <v>58</v>
      </c>
      <c r="P7931" s="21" t="s">
        <v>522</v>
      </c>
      <c r="Q7931" s="20" t="s">
        <v>1078</v>
      </c>
      <c r="R7931" s="21" t="s">
        <v>1079</v>
      </c>
      <c r="S7931" s="35">
        <v>1</v>
      </c>
      <c r="T7931" s="22">
        <v>1</v>
      </c>
      <c r="U7931" s="20" t="s">
        <v>62</v>
      </c>
      <c r="V7931" s="20">
        <v>45939</v>
      </c>
      <c r="W7931" s="21">
        <v>10</v>
      </c>
      <c r="X7931" s="20">
        <v>45952</v>
      </c>
      <c r="Y7931" s="20">
        <v>45951</v>
      </c>
      <c r="Z7931" s="48">
        <v>10</v>
      </c>
      <c r="AA7931">
        <v>2025</v>
      </c>
      <c r="AB7931" s="45">
        <v>43325</v>
      </c>
      <c r="AC7931" s="45">
        <v>43325</v>
      </c>
      <c r="AK7931" s="10"/>
    </row>
    <row r="7932" spans="1:37">
      <c r="A7932" t="s">
        <v>45</v>
      </c>
      <c r="B7932" t="s">
        <v>46</v>
      </c>
      <c r="C7932" t="s">
        <v>47</v>
      </c>
      <c r="D7932" t="s">
        <v>8354</v>
      </c>
      <c r="E7932" t="s">
        <v>88</v>
      </c>
      <c r="F7932" t="s">
        <v>79</v>
      </c>
      <c r="G7932" t="s">
        <v>51</v>
      </c>
      <c r="H7932" s="20" t="s">
        <v>52</v>
      </c>
      <c r="I7932" t="s">
        <v>53</v>
      </c>
      <c r="J7932" t="s">
        <v>54</v>
      </c>
      <c r="K7932">
        <v>3</v>
      </c>
      <c r="L7932" t="s">
        <v>55</v>
      </c>
      <c r="M7932" t="s">
        <v>77</v>
      </c>
      <c r="N7932" t="s">
        <v>89</v>
      </c>
      <c r="O7932" s="21" t="s">
        <v>58</v>
      </c>
      <c r="P7932" s="21" t="s">
        <v>90</v>
      </c>
      <c r="Q7932" s="20" t="s">
        <v>344</v>
      </c>
      <c r="R7932" s="21" t="s">
        <v>345</v>
      </c>
      <c r="S7932" s="35">
        <v>1</v>
      </c>
      <c r="T7932" s="22">
        <v>1</v>
      </c>
      <c r="U7932" s="20" t="s">
        <v>62</v>
      </c>
      <c r="V7932" s="20">
        <v>45939</v>
      </c>
      <c r="W7932" s="21">
        <v>10</v>
      </c>
      <c r="X7932" s="20">
        <v>45960</v>
      </c>
      <c r="Y7932" s="20">
        <v>45954</v>
      </c>
      <c r="Z7932" s="48">
        <v>10</v>
      </c>
      <c r="AA7932">
        <v>2025</v>
      </c>
      <c r="AB7932" s="45">
        <v>39995</v>
      </c>
      <c r="AC7932" s="45">
        <v>39995</v>
      </c>
      <c r="AK7932" s="10"/>
    </row>
    <row r="7933" spans="1:37">
      <c r="A7933" t="s">
        <v>45</v>
      </c>
      <c r="B7933" t="s">
        <v>46</v>
      </c>
      <c r="C7933" t="s">
        <v>47</v>
      </c>
      <c r="D7933" t="s">
        <v>8355</v>
      </c>
      <c r="E7933" t="s">
        <v>88</v>
      </c>
      <c r="F7933" t="s">
        <v>79</v>
      </c>
      <c r="G7933" t="s">
        <v>51</v>
      </c>
      <c r="H7933" s="20" t="s">
        <v>52</v>
      </c>
      <c r="I7933" t="s">
        <v>53</v>
      </c>
      <c r="J7933" t="s">
        <v>54</v>
      </c>
      <c r="K7933">
        <v>3</v>
      </c>
      <c r="L7933" t="s">
        <v>55</v>
      </c>
      <c r="M7933" t="s">
        <v>77</v>
      </c>
      <c r="N7933" t="s">
        <v>89</v>
      </c>
      <c r="O7933" s="21" t="s">
        <v>58</v>
      </c>
      <c r="P7933" s="21" t="s">
        <v>119</v>
      </c>
      <c r="Q7933" s="20" t="s">
        <v>2056</v>
      </c>
      <c r="R7933" s="21" t="s">
        <v>2057</v>
      </c>
      <c r="S7933" s="35">
        <v>1</v>
      </c>
      <c r="T7933" s="22">
        <v>1</v>
      </c>
      <c r="U7933" s="20" t="s">
        <v>62</v>
      </c>
      <c r="V7933" s="20">
        <v>45939</v>
      </c>
      <c r="W7933" s="21">
        <v>10</v>
      </c>
      <c r="X7933" s="20">
        <v>45954</v>
      </c>
      <c r="Y7933" s="20">
        <v>45952</v>
      </c>
      <c r="Z7933" s="48">
        <v>10</v>
      </c>
      <c r="AA7933">
        <v>2025</v>
      </c>
      <c r="AB7933" s="45">
        <v>74995</v>
      </c>
      <c r="AC7933" s="45">
        <v>74995</v>
      </c>
      <c r="AK7933" s="10"/>
    </row>
    <row r="7934" spans="1:37">
      <c r="A7934" t="s">
        <v>45</v>
      </c>
      <c r="B7934" t="s">
        <v>46</v>
      </c>
      <c r="C7934" t="s">
        <v>47</v>
      </c>
      <c r="D7934" t="s">
        <v>8356</v>
      </c>
      <c r="E7934" t="s">
        <v>88</v>
      </c>
      <c r="F7934" t="s">
        <v>79</v>
      </c>
      <c r="G7934" t="s">
        <v>51</v>
      </c>
      <c r="H7934" s="20" t="s">
        <v>52</v>
      </c>
      <c r="I7934" t="s">
        <v>53</v>
      </c>
      <c r="J7934" t="s">
        <v>54</v>
      </c>
      <c r="K7934">
        <v>3</v>
      </c>
      <c r="L7934" t="s">
        <v>55</v>
      </c>
      <c r="M7934" t="s">
        <v>77</v>
      </c>
      <c r="N7934" t="s">
        <v>89</v>
      </c>
      <c r="O7934" s="21" t="s">
        <v>58</v>
      </c>
      <c r="P7934" s="21" t="s">
        <v>90</v>
      </c>
      <c r="Q7934" s="20" t="s">
        <v>3708</v>
      </c>
      <c r="R7934" s="21" t="s">
        <v>3709</v>
      </c>
      <c r="S7934" s="35">
        <v>1</v>
      </c>
      <c r="T7934" s="22">
        <v>1</v>
      </c>
      <c r="U7934" s="20" t="s">
        <v>62</v>
      </c>
      <c r="V7934" s="20">
        <v>45939</v>
      </c>
      <c r="W7934" s="21">
        <v>10</v>
      </c>
      <c r="X7934" s="20">
        <v>45952</v>
      </c>
      <c r="Y7934" s="20">
        <v>45951</v>
      </c>
      <c r="Z7934" s="48">
        <v>10</v>
      </c>
      <c r="AA7934">
        <v>2025</v>
      </c>
      <c r="AB7934" s="45">
        <v>79989</v>
      </c>
      <c r="AC7934" s="45">
        <v>79989</v>
      </c>
      <c r="AK7934" s="10"/>
    </row>
    <row r="7935" spans="1:37">
      <c r="A7935" t="s">
        <v>45</v>
      </c>
      <c r="B7935" t="s">
        <v>46</v>
      </c>
      <c r="C7935" t="s">
        <v>47</v>
      </c>
      <c r="D7935" t="s">
        <v>8357</v>
      </c>
      <c r="E7935" t="s">
        <v>88</v>
      </c>
      <c r="F7935" t="s">
        <v>79</v>
      </c>
      <c r="G7935" t="s">
        <v>51</v>
      </c>
      <c r="H7935" s="20" t="s">
        <v>52</v>
      </c>
      <c r="I7935" t="s">
        <v>53</v>
      </c>
      <c r="J7935" t="s">
        <v>54</v>
      </c>
      <c r="K7935">
        <v>3</v>
      </c>
      <c r="L7935" t="s">
        <v>55</v>
      </c>
      <c r="M7935" t="s">
        <v>56</v>
      </c>
      <c r="N7935" t="s">
        <v>57</v>
      </c>
      <c r="O7935" s="21" t="s">
        <v>58</v>
      </c>
      <c r="P7935" s="21" t="s">
        <v>522</v>
      </c>
      <c r="Q7935" s="20" t="s">
        <v>1078</v>
      </c>
      <c r="R7935" s="21" t="s">
        <v>1079</v>
      </c>
      <c r="S7935" s="35">
        <v>1</v>
      </c>
      <c r="T7935" s="22">
        <v>1</v>
      </c>
      <c r="U7935" s="20" t="s">
        <v>62</v>
      </c>
      <c r="V7935" s="20">
        <v>45939</v>
      </c>
      <c r="W7935" s="21">
        <v>10</v>
      </c>
      <c r="X7935" s="20">
        <v>45958</v>
      </c>
      <c r="Y7935" s="20">
        <v>45954</v>
      </c>
      <c r="Z7935" s="48">
        <v>10</v>
      </c>
      <c r="AA7935">
        <v>2025</v>
      </c>
      <c r="AB7935" s="45">
        <v>43325</v>
      </c>
      <c r="AC7935" s="45">
        <v>43325</v>
      </c>
      <c r="AK7935" s="10"/>
    </row>
    <row r="7936" spans="1:37">
      <c r="A7936" t="s">
        <v>45</v>
      </c>
      <c r="B7936" t="s">
        <v>46</v>
      </c>
      <c r="C7936" t="s">
        <v>47</v>
      </c>
      <c r="D7936" t="s">
        <v>8358</v>
      </c>
      <c r="E7936" t="s">
        <v>88</v>
      </c>
      <c r="F7936" t="s">
        <v>79</v>
      </c>
      <c r="G7936" t="s">
        <v>51</v>
      </c>
      <c r="H7936" s="20" t="s">
        <v>52</v>
      </c>
      <c r="I7936" t="s">
        <v>53</v>
      </c>
      <c r="J7936" t="s">
        <v>54</v>
      </c>
      <c r="K7936">
        <v>3</v>
      </c>
      <c r="L7936" t="s">
        <v>55</v>
      </c>
      <c r="M7936" t="s">
        <v>56</v>
      </c>
      <c r="N7936" t="s">
        <v>57</v>
      </c>
      <c r="O7936" s="21" t="s">
        <v>58</v>
      </c>
      <c r="P7936" s="21" t="s">
        <v>64</v>
      </c>
      <c r="Q7936" s="20" t="s">
        <v>505</v>
      </c>
      <c r="R7936" s="21" t="s">
        <v>506</v>
      </c>
      <c r="S7936" s="35">
        <v>2</v>
      </c>
      <c r="T7936" s="22">
        <v>2</v>
      </c>
      <c r="U7936" s="20" t="s">
        <v>62</v>
      </c>
      <c r="V7936" s="20">
        <v>45939</v>
      </c>
      <c r="W7936" s="21">
        <v>10</v>
      </c>
      <c r="X7936" s="20">
        <v>45954</v>
      </c>
      <c r="Y7936" s="20">
        <v>45951</v>
      </c>
      <c r="Z7936" s="48">
        <v>10</v>
      </c>
      <c r="AA7936">
        <v>2025</v>
      </c>
      <c r="AB7936" s="45">
        <v>49318</v>
      </c>
      <c r="AC7936" s="45">
        <v>49318</v>
      </c>
      <c r="AK7936" s="10"/>
    </row>
    <row r="7937" spans="1:37">
      <c r="A7937" t="s">
        <v>45</v>
      </c>
      <c r="B7937" t="s">
        <v>46</v>
      </c>
      <c r="C7937" t="s">
        <v>47</v>
      </c>
      <c r="D7937" t="s">
        <v>8359</v>
      </c>
      <c r="E7937" t="s">
        <v>88</v>
      </c>
      <c r="F7937" t="s">
        <v>79</v>
      </c>
      <c r="G7937" t="s">
        <v>51</v>
      </c>
      <c r="H7937" s="20" t="s">
        <v>52</v>
      </c>
      <c r="I7937" t="s">
        <v>53</v>
      </c>
      <c r="J7937" t="s">
        <v>54</v>
      </c>
      <c r="K7937">
        <v>3</v>
      </c>
      <c r="L7937" t="s">
        <v>55</v>
      </c>
      <c r="M7937" t="s">
        <v>77</v>
      </c>
      <c r="N7937" t="s">
        <v>89</v>
      </c>
      <c r="O7937" s="21" t="s">
        <v>58</v>
      </c>
      <c r="P7937" s="21" t="s">
        <v>126</v>
      </c>
      <c r="Q7937" s="20" t="s">
        <v>1739</v>
      </c>
      <c r="R7937" s="21" t="s">
        <v>1740</v>
      </c>
      <c r="S7937" s="35">
        <v>1</v>
      </c>
      <c r="T7937" s="22">
        <v>1</v>
      </c>
      <c r="U7937" s="20" t="s">
        <v>62</v>
      </c>
      <c r="V7937" s="20">
        <v>45939</v>
      </c>
      <c r="W7937" s="21">
        <v>10</v>
      </c>
      <c r="X7937" s="20">
        <v>45954</v>
      </c>
      <c r="Y7937" s="20">
        <v>45951</v>
      </c>
      <c r="Z7937" s="48">
        <v>10</v>
      </c>
      <c r="AA7937">
        <v>2025</v>
      </c>
      <c r="AB7937" s="45">
        <v>36662</v>
      </c>
      <c r="AC7937" s="45">
        <v>36662</v>
      </c>
      <c r="AK7937" s="10"/>
    </row>
    <row r="7938" spans="1:37">
      <c r="A7938" t="s">
        <v>45</v>
      </c>
      <c r="B7938" t="s">
        <v>46</v>
      </c>
      <c r="C7938" t="s">
        <v>47</v>
      </c>
      <c r="D7938" t="s">
        <v>8360</v>
      </c>
      <c r="E7938" t="s">
        <v>88</v>
      </c>
      <c r="F7938" t="s">
        <v>79</v>
      </c>
      <c r="G7938" t="s">
        <v>51</v>
      </c>
      <c r="H7938" s="20" t="s">
        <v>52</v>
      </c>
      <c r="I7938" t="s">
        <v>53</v>
      </c>
      <c r="J7938" t="s">
        <v>54</v>
      </c>
      <c r="K7938">
        <v>3</v>
      </c>
      <c r="L7938" t="s">
        <v>55</v>
      </c>
      <c r="M7938" t="s">
        <v>56</v>
      </c>
      <c r="N7938" t="s">
        <v>57</v>
      </c>
      <c r="O7938" s="21" t="s">
        <v>58</v>
      </c>
      <c r="P7938" s="21" t="s">
        <v>64</v>
      </c>
      <c r="Q7938" s="20" t="s">
        <v>1691</v>
      </c>
      <c r="R7938" s="21" t="s">
        <v>1692</v>
      </c>
      <c r="S7938" s="35">
        <v>1</v>
      </c>
      <c r="T7938" s="22">
        <v>1</v>
      </c>
      <c r="U7938" s="20" t="s">
        <v>62</v>
      </c>
      <c r="V7938" s="20">
        <v>45940</v>
      </c>
      <c r="W7938" s="21">
        <v>10</v>
      </c>
      <c r="X7938" s="20">
        <v>45958</v>
      </c>
      <c r="Y7938" s="20">
        <v>45952</v>
      </c>
      <c r="Z7938" s="48">
        <v>10</v>
      </c>
      <c r="AA7938">
        <v>2025</v>
      </c>
      <c r="AB7938" s="45">
        <v>103559</v>
      </c>
      <c r="AC7938" s="45">
        <v>103559</v>
      </c>
      <c r="AK7938" s="10"/>
    </row>
    <row r="7939" spans="1:37">
      <c r="A7939" t="s">
        <v>45</v>
      </c>
      <c r="B7939" t="s">
        <v>46</v>
      </c>
      <c r="C7939" t="s">
        <v>47</v>
      </c>
      <c r="D7939" t="s">
        <v>8361</v>
      </c>
      <c r="E7939" t="s">
        <v>88</v>
      </c>
      <c r="F7939" t="s">
        <v>79</v>
      </c>
      <c r="G7939" t="s">
        <v>51</v>
      </c>
      <c r="H7939" s="20" t="s">
        <v>52</v>
      </c>
      <c r="I7939" t="s">
        <v>53</v>
      </c>
      <c r="J7939" t="s">
        <v>54</v>
      </c>
      <c r="K7939">
        <v>3</v>
      </c>
      <c r="L7939" t="s">
        <v>55</v>
      </c>
      <c r="M7939" t="s">
        <v>77</v>
      </c>
      <c r="N7939" t="s">
        <v>89</v>
      </c>
      <c r="O7939" s="21" t="s">
        <v>58</v>
      </c>
      <c r="P7939" s="21" t="s">
        <v>90</v>
      </c>
      <c r="Q7939" s="20" t="s">
        <v>91</v>
      </c>
      <c r="R7939" s="21" t="s">
        <v>92</v>
      </c>
      <c r="S7939" s="35">
        <v>1</v>
      </c>
      <c r="T7939" s="22">
        <v>1</v>
      </c>
      <c r="U7939" s="20" t="s">
        <v>62</v>
      </c>
      <c r="V7939" s="20">
        <v>45940</v>
      </c>
      <c r="W7939" s="21">
        <v>10</v>
      </c>
      <c r="X7939" s="20">
        <v>45957</v>
      </c>
      <c r="Y7939" s="20">
        <v>45952</v>
      </c>
      <c r="Z7939" s="48">
        <v>10</v>
      </c>
      <c r="AA7939">
        <v>2025</v>
      </c>
      <c r="AB7939" s="45">
        <v>46660</v>
      </c>
      <c r="AC7939" s="45">
        <v>46660</v>
      </c>
      <c r="AK7939" s="10"/>
    </row>
    <row r="7940" spans="1:37">
      <c r="A7940" t="s">
        <v>45</v>
      </c>
      <c r="B7940" t="s">
        <v>46</v>
      </c>
      <c r="C7940" t="s">
        <v>47</v>
      </c>
      <c r="D7940" t="s">
        <v>8362</v>
      </c>
      <c r="E7940" t="s">
        <v>88</v>
      </c>
      <c r="F7940" t="s">
        <v>79</v>
      </c>
      <c r="G7940" t="s">
        <v>51</v>
      </c>
      <c r="H7940" s="20" t="s">
        <v>52</v>
      </c>
      <c r="I7940" t="s">
        <v>53</v>
      </c>
      <c r="J7940" t="s">
        <v>54</v>
      </c>
      <c r="K7940">
        <v>3</v>
      </c>
      <c r="L7940" t="s">
        <v>55</v>
      </c>
      <c r="M7940" t="s">
        <v>56</v>
      </c>
      <c r="N7940" t="s">
        <v>57</v>
      </c>
      <c r="O7940" s="21" t="s">
        <v>58</v>
      </c>
      <c r="P7940" s="21" t="s">
        <v>64</v>
      </c>
      <c r="Q7940" s="20" t="s">
        <v>596</v>
      </c>
      <c r="R7940" s="21" t="s">
        <v>597</v>
      </c>
      <c r="S7940" s="35">
        <v>1</v>
      </c>
      <c r="T7940" s="22">
        <v>1</v>
      </c>
      <c r="U7940" s="20" t="s">
        <v>62</v>
      </c>
      <c r="V7940" s="20">
        <v>45939</v>
      </c>
      <c r="W7940" s="21">
        <v>10</v>
      </c>
      <c r="X7940" s="20">
        <v>45952</v>
      </c>
      <c r="Y7940" s="20">
        <v>45951</v>
      </c>
      <c r="Z7940" s="48">
        <v>10</v>
      </c>
      <c r="AA7940">
        <v>2025</v>
      </c>
      <c r="AB7940" s="45">
        <v>107135</v>
      </c>
      <c r="AC7940" s="45">
        <v>107135</v>
      </c>
      <c r="AK7940" s="10"/>
    </row>
    <row r="7941" spans="1:37">
      <c r="A7941" t="s">
        <v>45</v>
      </c>
      <c r="B7941" t="s">
        <v>46</v>
      </c>
      <c r="C7941" t="s">
        <v>47</v>
      </c>
      <c r="D7941" t="s">
        <v>8363</v>
      </c>
      <c r="E7941" t="s">
        <v>88</v>
      </c>
      <c r="F7941" t="s">
        <v>79</v>
      </c>
      <c r="G7941" t="s">
        <v>51</v>
      </c>
      <c r="H7941" s="20" t="s">
        <v>52</v>
      </c>
      <c r="I7941" t="s">
        <v>53</v>
      </c>
      <c r="J7941" t="s">
        <v>54</v>
      </c>
      <c r="K7941">
        <v>3</v>
      </c>
      <c r="L7941" t="s">
        <v>55</v>
      </c>
      <c r="M7941" t="s">
        <v>56</v>
      </c>
      <c r="N7941" t="s">
        <v>57</v>
      </c>
      <c r="O7941" s="21" t="s">
        <v>58</v>
      </c>
      <c r="P7941" s="21" t="s">
        <v>64</v>
      </c>
      <c r="Q7941" s="20" t="s">
        <v>1691</v>
      </c>
      <c r="R7941" s="21" t="s">
        <v>1692</v>
      </c>
      <c r="S7941" s="35">
        <v>1</v>
      </c>
      <c r="T7941" s="22">
        <v>1</v>
      </c>
      <c r="U7941" s="20" t="s">
        <v>62</v>
      </c>
      <c r="V7941" s="20">
        <v>45939</v>
      </c>
      <c r="W7941" s="21">
        <v>10</v>
      </c>
      <c r="X7941" s="20">
        <v>45959</v>
      </c>
      <c r="Y7941" s="20">
        <v>45952</v>
      </c>
      <c r="Z7941" s="48">
        <v>10</v>
      </c>
      <c r="AA7941">
        <v>2025</v>
      </c>
      <c r="AB7941" s="45">
        <v>103559</v>
      </c>
      <c r="AC7941" s="45">
        <v>103559</v>
      </c>
      <c r="AK7941" s="10"/>
    </row>
    <row r="7942" spans="1:37">
      <c r="A7942" t="s">
        <v>45</v>
      </c>
      <c r="B7942" t="s">
        <v>46</v>
      </c>
      <c r="C7942" t="s">
        <v>47</v>
      </c>
      <c r="D7942" t="s">
        <v>8364</v>
      </c>
      <c r="E7942" t="s">
        <v>88</v>
      </c>
      <c r="F7942" t="s">
        <v>79</v>
      </c>
      <c r="G7942" t="s">
        <v>51</v>
      </c>
      <c r="H7942" s="20" t="s">
        <v>52</v>
      </c>
      <c r="I7942" t="s">
        <v>53</v>
      </c>
      <c r="J7942" t="s">
        <v>54</v>
      </c>
      <c r="K7942">
        <v>3</v>
      </c>
      <c r="L7942" t="s">
        <v>55</v>
      </c>
      <c r="M7942" t="s">
        <v>77</v>
      </c>
      <c r="N7942" t="s">
        <v>89</v>
      </c>
      <c r="O7942" s="21" t="s">
        <v>58</v>
      </c>
      <c r="P7942" s="21" t="s">
        <v>119</v>
      </c>
      <c r="Q7942" s="20" t="s">
        <v>8365</v>
      </c>
      <c r="R7942" s="21" t="s">
        <v>8366</v>
      </c>
      <c r="S7942" s="35">
        <v>1</v>
      </c>
      <c r="T7942" s="22">
        <v>1</v>
      </c>
      <c r="U7942" s="20" t="s">
        <v>62</v>
      </c>
      <c r="V7942" s="20">
        <v>45939</v>
      </c>
      <c r="W7942" s="21">
        <v>10</v>
      </c>
      <c r="X7942" s="20">
        <v>45953</v>
      </c>
      <c r="Y7942" s="20">
        <v>45951</v>
      </c>
      <c r="Z7942" s="48">
        <v>10</v>
      </c>
      <c r="AA7942">
        <v>2025</v>
      </c>
      <c r="AB7942" s="45">
        <v>167854</v>
      </c>
      <c r="AC7942" s="45">
        <v>167854</v>
      </c>
      <c r="AK7942" s="10"/>
    </row>
    <row r="7943" spans="1:37">
      <c r="A7943" t="s">
        <v>45</v>
      </c>
      <c r="B7943" t="s">
        <v>46</v>
      </c>
      <c r="C7943" t="s">
        <v>47</v>
      </c>
      <c r="D7943" t="s">
        <v>8367</v>
      </c>
      <c r="E7943" t="s">
        <v>88</v>
      </c>
      <c r="F7943" t="s">
        <v>79</v>
      </c>
      <c r="G7943" t="s">
        <v>51</v>
      </c>
      <c r="H7943" s="20" t="s">
        <v>52</v>
      </c>
      <c r="I7943" t="s">
        <v>53</v>
      </c>
      <c r="J7943" t="s">
        <v>54</v>
      </c>
      <c r="K7943">
        <v>3</v>
      </c>
      <c r="L7943" t="s">
        <v>55</v>
      </c>
      <c r="M7943" t="s">
        <v>77</v>
      </c>
      <c r="N7943" t="s">
        <v>89</v>
      </c>
      <c r="O7943" s="21" t="s">
        <v>58</v>
      </c>
      <c r="P7943" s="21" t="s">
        <v>126</v>
      </c>
      <c r="Q7943" s="20" t="s">
        <v>1044</v>
      </c>
      <c r="R7943" s="21" t="s">
        <v>1045</v>
      </c>
      <c r="S7943" s="35">
        <v>1</v>
      </c>
      <c r="T7943" s="22">
        <v>1</v>
      </c>
      <c r="U7943" s="20" t="s">
        <v>62</v>
      </c>
      <c r="V7943" s="20">
        <v>45940</v>
      </c>
      <c r="W7943" s="21">
        <v>10</v>
      </c>
      <c r="X7943" s="20">
        <v>45954</v>
      </c>
      <c r="Y7943" s="20">
        <v>45952</v>
      </c>
      <c r="Z7943" s="48">
        <v>10</v>
      </c>
      <c r="AA7943">
        <v>2025</v>
      </c>
      <c r="AB7943" s="45">
        <v>68743</v>
      </c>
      <c r="AC7943" s="45">
        <v>68743</v>
      </c>
      <c r="AK7943" s="10"/>
    </row>
    <row r="7944" spans="1:37">
      <c r="A7944" t="s">
        <v>45</v>
      </c>
      <c r="B7944" t="s">
        <v>46</v>
      </c>
      <c r="C7944" t="s">
        <v>47</v>
      </c>
      <c r="D7944" t="s">
        <v>8368</v>
      </c>
      <c r="E7944" t="s">
        <v>88</v>
      </c>
      <c r="F7944" t="s">
        <v>79</v>
      </c>
      <c r="G7944" t="s">
        <v>51</v>
      </c>
      <c r="H7944" s="20" t="s">
        <v>52</v>
      </c>
      <c r="I7944" t="s">
        <v>53</v>
      </c>
      <c r="J7944" t="s">
        <v>54</v>
      </c>
      <c r="K7944">
        <v>3</v>
      </c>
      <c r="L7944" t="s">
        <v>55</v>
      </c>
      <c r="M7944" t="s">
        <v>77</v>
      </c>
      <c r="N7944" t="s">
        <v>89</v>
      </c>
      <c r="O7944" s="21" t="s">
        <v>58</v>
      </c>
      <c r="P7944" s="21" t="s">
        <v>119</v>
      </c>
      <c r="Q7944" s="20" t="s">
        <v>264</v>
      </c>
      <c r="R7944" s="21" t="s">
        <v>265</v>
      </c>
      <c r="S7944" s="35">
        <v>2</v>
      </c>
      <c r="T7944" s="22">
        <v>2</v>
      </c>
      <c r="U7944" s="20" t="s">
        <v>62</v>
      </c>
      <c r="V7944" s="20">
        <v>45939</v>
      </c>
      <c r="W7944" s="21">
        <v>10</v>
      </c>
      <c r="X7944" s="20">
        <v>45954</v>
      </c>
      <c r="Y7944" s="20">
        <v>45952</v>
      </c>
      <c r="Z7944" s="48">
        <v>10</v>
      </c>
      <c r="AA7944">
        <v>2025</v>
      </c>
      <c r="AB7944" s="45">
        <v>139984</v>
      </c>
      <c r="AC7944" s="45">
        <v>139984</v>
      </c>
      <c r="AK7944" s="10"/>
    </row>
    <row r="7945" spans="1:37">
      <c r="A7945" t="s">
        <v>45</v>
      </c>
      <c r="B7945" t="s">
        <v>46</v>
      </c>
      <c r="C7945" t="s">
        <v>47</v>
      </c>
      <c r="D7945" t="s">
        <v>8369</v>
      </c>
      <c r="E7945" t="s">
        <v>88</v>
      </c>
      <c r="F7945" t="s">
        <v>79</v>
      </c>
      <c r="G7945" t="s">
        <v>51</v>
      </c>
      <c r="H7945" s="20" t="s">
        <v>52</v>
      </c>
      <c r="I7945" t="s">
        <v>53</v>
      </c>
      <c r="J7945" t="s">
        <v>54</v>
      </c>
      <c r="K7945">
        <v>3</v>
      </c>
      <c r="L7945" t="s">
        <v>55</v>
      </c>
      <c r="M7945" t="s">
        <v>56</v>
      </c>
      <c r="N7945" t="s">
        <v>57</v>
      </c>
      <c r="O7945" s="21" t="s">
        <v>58</v>
      </c>
      <c r="P7945" s="21" t="s">
        <v>133</v>
      </c>
      <c r="Q7945" s="20" t="s">
        <v>511</v>
      </c>
      <c r="R7945" s="21" t="s">
        <v>512</v>
      </c>
      <c r="S7945" s="35">
        <v>2</v>
      </c>
      <c r="T7945" s="22">
        <v>2</v>
      </c>
      <c r="U7945" s="20" t="s">
        <v>62</v>
      </c>
      <c r="V7945" s="20">
        <v>45940</v>
      </c>
      <c r="W7945" s="21">
        <v>10</v>
      </c>
      <c r="X7945" s="20">
        <v>45957</v>
      </c>
      <c r="Y7945" s="20">
        <v>45951</v>
      </c>
      <c r="Z7945" s="48">
        <v>10</v>
      </c>
      <c r="AA7945">
        <v>2025</v>
      </c>
      <c r="AB7945" s="45">
        <v>86651</v>
      </c>
      <c r="AC7945" s="45">
        <v>86651</v>
      </c>
      <c r="AK7945" s="10"/>
    </row>
    <row r="7946" spans="1:37">
      <c r="A7946" t="s">
        <v>45</v>
      </c>
      <c r="B7946" t="s">
        <v>46</v>
      </c>
      <c r="C7946" t="s">
        <v>47</v>
      </c>
      <c r="D7946" t="s">
        <v>8370</v>
      </c>
      <c r="E7946" t="s">
        <v>88</v>
      </c>
      <c r="F7946" t="s">
        <v>79</v>
      </c>
      <c r="G7946" t="s">
        <v>51</v>
      </c>
      <c r="H7946" s="20" t="s">
        <v>52</v>
      </c>
      <c r="I7946" t="s">
        <v>53</v>
      </c>
      <c r="J7946" t="s">
        <v>54</v>
      </c>
      <c r="K7946">
        <v>3</v>
      </c>
      <c r="L7946" t="s">
        <v>55</v>
      </c>
      <c r="M7946" t="s">
        <v>56</v>
      </c>
      <c r="N7946" t="s">
        <v>57</v>
      </c>
      <c r="O7946" s="21" t="s">
        <v>58</v>
      </c>
      <c r="P7946" s="21" t="s">
        <v>522</v>
      </c>
      <c r="Q7946" s="20" t="s">
        <v>2013</v>
      </c>
      <c r="R7946" s="21" t="s">
        <v>2014</v>
      </c>
      <c r="S7946" s="35">
        <v>1</v>
      </c>
      <c r="T7946" s="22">
        <v>1</v>
      </c>
      <c r="U7946" s="20" t="s">
        <v>62</v>
      </c>
      <c r="V7946" s="20">
        <v>45940</v>
      </c>
      <c r="W7946" s="21">
        <v>10</v>
      </c>
      <c r="X7946" s="20">
        <v>45960</v>
      </c>
      <c r="Y7946" s="20">
        <v>45954</v>
      </c>
      <c r="Z7946" s="48">
        <v>10</v>
      </c>
      <c r="AA7946">
        <v>2025</v>
      </c>
      <c r="AB7946" s="45">
        <v>29991</v>
      </c>
      <c r="AC7946" s="45">
        <v>29991</v>
      </c>
      <c r="AK7946" s="10"/>
    </row>
    <row r="7947" spans="1:37">
      <c r="A7947" t="s">
        <v>45</v>
      </c>
      <c r="B7947" t="s">
        <v>46</v>
      </c>
      <c r="C7947" t="s">
        <v>47</v>
      </c>
      <c r="D7947" t="s">
        <v>8371</v>
      </c>
      <c r="E7947" t="s">
        <v>88</v>
      </c>
      <c r="F7947" t="s">
        <v>79</v>
      </c>
      <c r="G7947" t="s">
        <v>51</v>
      </c>
      <c r="H7947" s="20" t="s">
        <v>52</v>
      </c>
      <c r="I7947" t="s">
        <v>53</v>
      </c>
      <c r="J7947" t="s">
        <v>54</v>
      </c>
      <c r="K7947">
        <v>3</v>
      </c>
      <c r="L7947" t="s">
        <v>55</v>
      </c>
      <c r="M7947" t="s">
        <v>77</v>
      </c>
      <c r="N7947" t="s">
        <v>89</v>
      </c>
      <c r="O7947" s="21" t="s">
        <v>58</v>
      </c>
      <c r="P7947" s="21" t="s">
        <v>97</v>
      </c>
      <c r="Q7947" s="20" t="s">
        <v>260</v>
      </c>
      <c r="R7947" s="21" t="s">
        <v>261</v>
      </c>
      <c r="S7947" s="35">
        <v>1</v>
      </c>
      <c r="T7947" s="22">
        <v>1</v>
      </c>
      <c r="U7947" s="20" t="s">
        <v>62</v>
      </c>
      <c r="V7947" s="20">
        <v>45940</v>
      </c>
      <c r="W7947" s="21">
        <v>10</v>
      </c>
      <c r="X7947" s="20">
        <v>45946</v>
      </c>
      <c r="Y7947" s="20">
        <v>45945</v>
      </c>
      <c r="Z7947" s="48">
        <v>10</v>
      </c>
      <c r="AA7947">
        <v>2025</v>
      </c>
      <c r="AB7947" s="45">
        <v>43327</v>
      </c>
      <c r="AC7947" s="45">
        <v>43327</v>
      </c>
      <c r="AK7947" s="10"/>
    </row>
    <row r="7948" spans="1:37">
      <c r="A7948" t="s">
        <v>45</v>
      </c>
      <c r="B7948" t="s">
        <v>46</v>
      </c>
      <c r="C7948" t="s">
        <v>47</v>
      </c>
      <c r="D7948" t="s">
        <v>8372</v>
      </c>
      <c r="E7948" t="s">
        <v>88</v>
      </c>
      <c r="F7948" t="s">
        <v>79</v>
      </c>
      <c r="G7948" t="s">
        <v>51</v>
      </c>
      <c r="H7948" s="20" t="s">
        <v>52</v>
      </c>
      <c r="I7948" t="s">
        <v>53</v>
      </c>
      <c r="J7948" t="s">
        <v>54</v>
      </c>
      <c r="K7948">
        <v>3</v>
      </c>
      <c r="L7948" t="s">
        <v>55</v>
      </c>
      <c r="M7948" t="s">
        <v>77</v>
      </c>
      <c r="N7948" t="s">
        <v>89</v>
      </c>
      <c r="O7948" s="21" t="s">
        <v>58</v>
      </c>
      <c r="P7948" s="21" t="s">
        <v>97</v>
      </c>
      <c r="Q7948" s="20" t="s">
        <v>2440</v>
      </c>
      <c r="R7948" s="21" t="s">
        <v>2441</v>
      </c>
      <c r="S7948" s="35">
        <v>1</v>
      </c>
      <c r="T7948" s="22">
        <v>1</v>
      </c>
      <c r="U7948" s="20" t="s">
        <v>62</v>
      </c>
      <c r="V7948" s="20">
        <v>45940</v>
      </c>
      <c r="W7948" s="21">
        <v>10</v>
      </c>
      <c r="X7948" s="20">
        <v>45947</v>
      </c>
      <c r="Y7948" s="20">
        <v>45945</v>
      </c>
      <c r="Z7948" s="48">
        <v>10</v>
      </c>
      <c r="AA7948">
        <v>2025</v>
      </c>
      <c r="AB7948" s="45">
        <v>30660</v>
      </c>
      <c r="AC7948" s="45">
        <v>30660</v>
      </c>
      <c r="AK7948" s="10"/>
    </row>
    <row r="7949" spans="1:37">
      <c r="A7949" t="s">
        <v>45</v>
      </c>
      <c r="B7949" t="s">
        <v>46</v>
      </c>
      <c r="C7949" t="s">
        <v>47</v>
      </c>
      <c r="D7949" t="s">
        <v>8373</v>
      </c>
      <c r="E7949" t="s">
        <v>88</v>
      </c>
      <c r="F7949" t="s">
        <v>79</v>
      </c>
      <c r="G7949" t="s">
        <v>51</v>
      </c>
      <c r="H7949" s="20" t="s">
        <v>52</v>
      </c>
      <c r="I7949" t="s">
        <v>53</v>
      </c>
      <c r="J7949" t="s">
        <v>54</v>
      </c>
      <c r="K7949">
        <v>3</v>
      </c>
      <c r="L7949" t="s">
        <v>55</v>
      </c>
      <c r="M7949" t="s">
        <v>77</v>
      </c>
      <c r="N7949" t="s">
        <v>89</v>
      </c>
      <c r="O7949" s="21" t="s">
        <v>58</v>
      </c>
      <c r="P7949" s="21" t="s">
        <v>119</v>
      </c>
      <c r="Q7949" s="20" t="s">
        <v>968</v>
      </c>
      <c r="R7949" s="21" t="s">
        <v>969</v>
      </c>
      <c r="S7949" s="35">
        <v>2</v>
      </c>
      <c r="T7949" s="22">
        <v>2</v>
      </c>
      <c r="U7949" s="20" t="s">
        <v>62</v>
      </c>
      <c r="V7949" s="20">
        <v>45940</v>
      </c>
      <c r="W7949" s="21">
        <v>10</v>
      </c>
      <c r="X7949" s="20">
        <v>45947</v>
      </c>
      <c r="Y7949" s="20">
        <v>45947</v>
      </c>
      <c r="Z7949" s="48">
        <v>10</v>
      </c>
      <c r="AA7949">
        <v>2025</v>
      </c>
      <c r="AB7949" s="45">
        <v>185708</v>
      </c>
      <c r="AC7949" s="45">
        <v>185708</v>
      </c>
      <c r="AK7949" s="10"/>
    </row>
    <row r="7950" spans="1:37">
      <c r="A7950" t="s">
        <v>45</v>
      </c>
      <c r="B7950" t="s">
        <v>46</v>
      </c>
      <c r="C7950" t="s">
        <v>47</v>
      </c>
      <c r="D7950" t="s">
        <v>8374</v>
      </c>
      <c r="E7950" t="s">
        <v>88</v>
      </c>
      <c r="F7950" t="s">
        <v>79</v>
      </c>
      <c r="G7950" t="s">
        <v>51</v>
      </c>
      <c r="H7950" s="20" t="s">
        <v>52</v>
      </c>
      <c r="I7950" t="s">
        <v>53</v>
      </c>
      <c r="J7950" t="s">
        <v>54</v>
      </c>
      <c r="K7950">
        <v>3</v>
      </c>
      <c r="L7950" t="s">
        <v>55</v>
      </c>
      <c r="M7950" t="s">
        <v>77</v>
      </c>
      <c r="N7950" t="s">
        <v>89</v>
      </c>
      <c r="O7950" s="21" t="s">
        <v>58</v>
      </c>
      <c r="P7950" s="21" t="s">
        <v>90</v>
      </c>
      <c r="Q7950" s="20" t="s">
        <v>5489</v>
      </c>
      <c r="R7950" s="21" t="s">
        <v>5490</v>
      </c>
      <c r="S7950" s="35">
        <v>1</v>
      </c>
      <c r="T7950" s="22">
        <v>1</v>
      </c>
      <c r="U7950" s="20" t="s">
        <v>62</v>
      </c>
      <c r="V7950" s="20">
        <v>45939</v>
      </c>
      <c r="W7950" s="21">
        <v>10</v>
      </c>
      <c r="X7950" s="20">
        <v>45951</v>
      </c>
      <c r="Y7950" s="20">
        <v>45947</v>
      </c>
      <c r="Z7950" s="48">
        <v>10</v>
      </c>
      <c r="AA7950">
        <v>2025</v>
      </c>
      <c r="AB7950" s="45">
        <v>106656</v>
      </c>
      <c r="AC7950" s="45">
        <v>106656</v>
      </c>
      <c r="AK7950" s="10"/>
    </row>
    <row r="7951" spans="1:37">
      <c r="A7951" t="s">
        <v>45</v>
      </c>
      <c r="B7951" t="s">
        <v>46</v>
      </c>
      <c r="C7951" t="s">
        <v>47</v>
      </c>
      <c r="D7951" t="s">
        <v>8375</v>
      </c>
      <c r="E7951" t="s">
        <v>88</v>
      </c>
      <c r="F7951" t="s">
        <v>79</v>
      </c>
      <c r="G7951" t="s">
        <v>51</v>
      </c>
      <c r="H7951" s="20" t="s">
        <v>52</v>
      </c>
      <c r="I7951" t="s">
        <v>53</v>
      </c>
      <c r="J7951" t="s">
        <v>54</v>
      </c>
      <c r="K7951">
        <v>3</v>
      </c>
      <c r="L7951" t="s">
        <v>55</v>
      </c>
      <c r="M7951" t="s">
        <v>77</v>
      </c>
      <c r="N7951" t="s">
        <v>89</v>
      </c>
      <c r="O7951" s="21" t="s">
        <v>58</v>
      </c>
      <c r="P7951" s="21" t="s">
        <v>203</v>
      </c>
      <c r="Q7951" s="20" t="s">
        <v>204</v>
      </c>
      <c r="R7951" s="21" t="s">
        <v>205</v>
      </c>
      <c r="S7951" s="35">
        <v>1</v>
      </c>
      <c r="T7951" s="22">
        <v>1</v>
      </c>
      <c r="U7951" s="20" t="s">
        <v>62</v>
      </c>
      <c r="V7951" s="20">
        <v>45939</v>
      </c>
      <c r="W7951" s="21">
        <v>10</v>
      </c>
      <c r="X7951" s="20">
        <v>45958</v>
      </c>
      <c r="Y7951" s="20">
        <v>45952</v>
      </c>
      <c r="Z7951" s="48">
        <v>10</v>
      </c>
      <c r="AA7951">
        <v>2025</v>
      </c>
      <c r="AB7951" s="45">
        <v>94112</v>
      </c>
      <c r="AC7951" s="45">
        <v>94112</v>
      </c>
      <c r="AK7951" s="10"/>
    </row>
    <row r="7952" spans="1:37">
      <c r="A7952" t="s">
        <v>45</v>
      </c>
      <c r="B7952" t="s">
        <v>46</v>
      </c>
      <c r="C7952" t="s">
        <v>47</v>
      </c>
      <c r="D7952" t="s">
        <v>8376</v>
      </c>
      <c r="E7952" t="s">
        <v>88</v>
      </c>
      <c r="F7952" t="s">
        <v>79</v>
      </c>
      <c r="G7952" t="s">
        <v>51</v>
      </c>
      <c r="H7952" s="20" t="s">
        <v>52</v>
      </c>
      <c r="I7952" t="s">
        <v>53</v>
      </c>
      <c r="J7952" t="s">
        <v>54</v>
      </c>
      <c r="K7952">
        <v>3</v>
      </c>
      <c r="L7952" t="s">
        <v>55</v>
      </c>
      <c r="M7952" t="s">
        <v>56</v>
      </c>
      <c r="N7952" t="s">
        <v>57</v>
      </c>
      <c r="O7952" s="21" t="s">
        <v>58</v>
      </c>
      <c r="P7952" s="21" t="s">
        <v>64</v>
      </c>
      <c r="Q7952" s="20" t="s">
        <v>518</v>
      </c>
      <c r="R7952" s="21" t="s">
        <v>519</v>
      </c>
      <c r="S7952" s="35">
        <v>1</v>
      </c>
      <c r="T7952" s="22">
        <v>1</v>
      </c>
      <c r="U7952" s="20" t="s">
        <v>62</v>
      </c>
      <c r="V7952" s="20">
        <v>45939</v>
      </c>
      <c r="W7952" s="21">
        <v>10</v>
      </c>
      <c r="X7952" s="20">
        <v>45953</v>
      </c>
      <c r="Y7952" s="20">
        <v>45951</v>
      </c>
      <c r="Z7952" s="48">
        <v>10</v>
      </c>
      <c r="AA7952">
        <v>2025</v>
      </c>
      <c r="AB7952" s="45">
        <v>128565</v>
      </c>
      <c r="AC7952" s="45">
        <v>128565</v>
      </c>
      <c r="AK7952" s="10"/>
    </row>
    <row r="7953" spans="1:37">
      <c r="A7953" t="s">
        <v>45</v>
      </c>
      <c r="B7953" t="s">
        <v>46</v>
      </c>
      <c r="C7953" t="s">
        <v>47</v>
      </c>
      <c r="D7953" t="s">
        <v>8377</v>
      </c>
      <c r="E7953" t="s">
        <v>88</v>
      </c>
      <c r="F7953" t="s">
        <v>79</v>
      </c>
      <c r="G7953" t="s">
        <v>51</v>
      </c>
      <c r="H7953" s="20" t="s">
        <v>52</v>
      </c>
      <c r="I7953" t="s">
        <v>53</v>
      </c>
      <c r="J7953" t="s">
        <v>54</v>
      </c>
      <c r="K7953">
        <v>3</v>
      </c>
      <c r="L7953" t="s">
        <v>55</v>
      </c>
      <c r="M7953" t="s">
        <v>77</v>
      </c>
      <c r="N7953" t="s">
        <v>89</v>
      </c>
      <c r="O7953" s="21" t="s">
        <v>58</v>
      </c>
      <c r="P7953" s="21" t="s">
        <v>119</v>
      </c>
      <c r="Q7953" s="20" t="s">
        <v>1961</v>
      </c>
      <c r="R7953" s="21" t="s">
        <v>1962</v>
      </c>
      <c r="S7953" s="35">
        <v>1</v>
      </c>
      <c r="T7953" s="22">
        <v>1</v>
      </c>
      <c r="U7953" s="20" t="s">
        <v>62</v>
      </c>
      <c r="V7953" s="20">
        <v>45940</v>
      </c>
      <c r="W7953" s="21">
        <v>10</v>
      </c>
      <c r="X7953" s="20">
        <v>45950</v>
      </c>
      <c r="Y7953" s="20">
        <v>45945</v>
      </c>
      <c r="Z7953" s="48">
        <v>10</v>
      </c>
      <c r="AA7953">
        <v>2025</v>
      </c>
      <c r="AB7953" s="45">
        <v>92854</v>
      </c>
      <c r="AC7953" s="45">
        <v>92854</v>
      </c>
      <c r="AK7953" s="10"/>
    </row>
    <row r="7954" spans="1:37">
      <c r="A7954" t="s">
        <v>45</v>
      </c>
      <c r="B7954" t="s">
        <v>46</v>
      </c>
      <c r="C7954" t="s">
        <v>47</v>
      </c>
      <c r="D7954" t="s">
        <v>8378</v>
      </c>
      <c r="E7954" t="s">
        <v>88</v>
      </c>
      <c r="F7954" t="s">
        <v>79</v>
      </c>
      <c r="G7954" t="s">
        <v>51</v>
      </c>
      <c r="H7954" s="20" t="s">
        <v>52</v>
      </c>
      <c r="I7954" t="s">
        <v>53</v>
      </c>
      <c r="J7954" t="s">
        <v>54</v>
      </c>
      <c r="K7954">
        <v>3</v>
      </c>
      <c r="L7954" t="s">
        <v>55</v>
      </c>
      <c r="M7954" t="s">
        <v>56</v>
      </c>
      <c r="N7954" t="s">
        <v>57</v>
      </c>
      <c r="O7954" s="21" t="s">
        <v>58</v>
      </c>
      <c r="P7954" s="21" t="s">
        <v>64</v>
      </c>
      <c r="Q7954" s="20" t="s">
        <v>1691</v>
      </c>
      <c r="R7954" s="21" t="s">
        <v>1692</v>
      </c>
      <c r="S7954" s="35">
        <v>1</v>
      </c>
      <c r="T7954" s="22">
        <v>1</v>
      </c>
      <c r="U7954" s="20" t="s">
        <v>62</v>
      </c>
      <c r="V7954" s="20">
        <v>45940</v>
      </c>
      <c r="W7954" s="21">
        <v>10</v>
      </c>
      <c r="X7954" s="20">
        <v>45947</v>
      </c>
      <c r="Y7954" s="20">
        <v>45945</v>
      </c>
      <c r="Z7954" s="48">
        <v>10</v>
      </c>
      <c r="AA7954">
        <v>2025</v>
      </c>
      <c r="AB7954" s="45">
        <v>103559</v>
      </c>
      <c r="AC7954" s="45">
        <v>103559</v>
      </c>
      <c r="AK7954" s="10"/>
    </row>
    <row r="7955" spans="1:37">
      <c r="A7955" t="s">
        <v>45</v>
      </c>
      <c r="B7955" t="s">
        <v>46</v>
      </c>
      <c r="C7955" t="s">
        <v>47</v>
      </c>
      <c r="D7955" t="s">
        <v>8379</v>
      </c>
      <c r="E7955" t="s">
        <v>88</v>
      </c>
      <c r="F7955" t="s">
        <v>79</v>
      </c>
      <c r="G7955" t="s">
        <v>51</v>
      </c>
      <c r="H7955" s="20" t="s">
        <v>52</v>
      </c>
      <c r="I7955" t="s">
        <v>53</v>
      </c>
      <c r="J7955" t="s">
        <v>54</v>
      </c>
      <c r="K7955">
        <v>3</v>
      </c>
      <c r="L7955" t="s">
        <v>55</v>
      </c>
      <c r="M7955" t="s">
        <v>56</v>
      </c>
      <c r="N7955" t="s">
        <v>57</v>
      </c>
      <c r="O7955" s="21" t="s">
        <v>58</v>
      </c>
      <c r="P7955" s="21" t="s">
        <v>64</v>
      </c>
      <c r="Q7955" s="20" t="s">
        <v>410</v>
      </c>
      <c r="R7955" s="21" t="s">
        <v>411</v>
      </c>
      <c r="S7955" s="35">
        <v>1</v>
      </c>
      <c r="T7955" s="22">
        <v>1</v>
      </c>
      <c r="U7955" s="20" t="s">
        <v>62</v>
      </c>
      <c r="V7955" s="20">
        <v>45939</v>
      </c>
      <c r="W7955" s="21">
        <v>10</v>
      </c>
      <c r="X7955" s="20">
        <v>45951</v>
      </c>
      <c r="Y7955" s="20">
        <v>45947</v>
      </c>
      <c r="Z7955" s="48">
        <v>10</v>
      </c>
      <c r="AA7955">
        <v>2025</v>
      </c>
      <c r="AB7955" s="45">
        <v>45324</v>
      </c>
      <c r="AC7955" s="45">
        <v>45324</v>
      </c>
      <c r="AK7955" s="10"/>
    </row>
    <row r="7956" spans="1:37">
      <c r="A7956" t="s">
        <v>45</v>
      </c>
      <c r="B7956" t="s">
        <v>46</v>
      </c>
      <c r="C7956" t="s">
        <v>47</v>
      </c>
      <c r="D7956" t="s">
        <v>8380</v>
      </c>
      <c r="E7956" t="s">
        <v>88</v>
      </c>
      <c r="F7956" t="s">
        <v>79</v>
      </c>
      <c r="G7956" t="s">
        <v>51</v>
      </c>
      <c r="H7956" s="20" t="s">
        <v>52</v>
      </c>
      <c r="I7956" t="s">
        <v>53</v>
      </c>
      <c r="J7956" t="s">
        <v>54</v>
      </c>
      <c r="K7956">
        <v>3</v>
      </c>
      <c r="L7956" t="s">
        <v>55</v>
      </c>
      <c r="M7956" t="s">
        <v>56</v>
      </c>
      <c r="N7956" t="s">
        <v>57</v>
      </c>
      <c r="O7956" s="21" t="s">
        <v>58</v>
      </c>
      <c r="P7956" s="21" t="s">
        <v>64</v>
      </c>
      <c r="Q7956" s="20" t="s">
        <v>1691</v>
      </c>
      <c r="R7956" s="21" t="s">
        <v>1692</v>
      </c>
      <c r="S7956" s="35">
        <v>1</v>
      </c>
      <c r="T7956" s="22">
        <v>1</v>
      </c>
      <c r="U7956" s="20" t="s">
        <v>62</v>
      </c>
      <c r="V7956" s="20">
        <v>45939</v>
      </c>
      <c r="W7956" s="21">
        <v>10</v>
      </c>
      <c r="X7956" s="20">
        <v>45953</v>
      </c>
      <c r="Y7956" s="20">
        <v>45951</v>
      </c>
      <c r="Z7956" s="48">
        <v>10</v>
      </c>
      <c r="AA7956">
        <v>2025</v>
      </c>
      <c r="AB7956" s="45">
        <v>103559</v>
      </c>
      <c r="AC7956" s="45">
        <v>103559</v>
      </c>
      <c r="AK7956" s="10"/>
    </row>
    <row r="7957" spans="1:37">
      <c r="A7957" t="s">
        <v>45</v>
      </c>
      <c r="B7957" t="s">
        <v>46</v>
      </c>
      <c r="C7957" t="s">
        <v>47</v>
      </c>
      <c r="D7957" t="s">
        <v>8381</v>
      </c>
      <c r="E7957" t="s">
        <v>88</v>
      </c>
      <c r="F7957" t="s">
        <v>79</v>
      </c>
      <c r="G7957" t="s">
        <v>51</v>
      </c>
      <c r="H7957" s="20" t="s">
        <v>52</v>
      </c>
      <c r="I7957" t="s">
        <v>53</v>
      </c>
      <c r="J7957" t="s">
        <v>54</v>
      </c>
      <c r="K7957">
        <v>3</v>
      </c>
      <c r="L7957" t="s">
        <v>55</v>
      </c>
      <c r="M7957" t="s">
        <v>56</v>
      </c>
      <c r="N7957" t="s">
        <v>57</v>
      </c>
      <c r="O7957" s="21" t="s">
        <v>58</v>
      </c>
      <c r="P7957" s="21" t="s">
        <v>59</v>
      </c>
      <c r="Q7957" s="20" t="s">
        <v>1806</v>
      </c>
      <c r="R7957" s="21" t="s">
        <v>1807</v>
      </c>
      <c r="S7957" s="35">
        <v>1</v>
      </c>
      <c r="T7957" s="22">
        <v>1</v>
      </c>
      <c r="U7957" s="20" t="s">
        <v>62</v>
      </c>
      <c r="V7957" s="20">
        <v>45940</v>
      </c>
      <c r="W7957" s="21">
        <v>10</v>
      </c>
      <c r="X7957" s="20">
        <v>45952</v>
      </c>
      <c r="Y7957" s="20">
        <v>45951</v>
      </c>
      <c r="Z7957" s="48">
        <v>10</v>
      </c>
      <c r="AA7957">
        <v>2025</v>
      </c>
      <c r="AB7957" s="45">
        <v>26660</v>
      </c>
      <c r="AC7957" s="45">
        <v>26660</v>
      </c>
      <c r="AK7957" s="10"/>
    </row>
    <row r="7958" spans="1:37">
      <c r="A7958" t="s">
        <v>45</v>
      </c>
      <c r="B7958" t="s">
        <v>46</v>
      </c>
      <c r="C7958" t="s">
        <v>47</v>
      </c>
      <c r="D7958" t="s">
        <v>8382</v>
      </c>
      <c r="E7958" t="s">
        <v>88</v>
      </c>
      <c r="F7958" t="s">
        <v>79</v>
      </c>
      <c r="G7958" t="s">
        <v>51</v>
      </c>
      <c r="H7958" s="20" t="s">
        <v>52</v>
      </c>
      <c r="I7958" t="s">
        <v>53</v>
      </c>
      <c r="J7958" t="s">
        <v>54</v>
      </c>
      <c r="K7958">
        <v>3</v>
      </c>
      <c r="L7958" t="s">
        <v>55</v>
      </c>
      <c r="M7958" t="s">
        <v>77</v>
      </c>
      <c r="N7958" t="s">
        <v>89</v>
      </c>
      <c r="O7958" s="21" t="s">
        <v>58</v>
      </c>
      <c r="P7958" s="21" t="s">
        <v>119</v>
      </c>
      <c r="Q7958" s="20" t="s">
        <v>539</v>
      </c>
      <c r="R7958" s="21" t="s">
        <v>540</v>
      </c>
      <c r="S7958" s="35">
        <v>1</v>
      </c>
      <c r="T7958" s="22">
        <v>1</v>
      </c>
      <c r="U7958" s="20" t="s">
        <v>62</v>
      </c>
      <c r="V7958" s="20">
        <v>45939</v>
      </c>
      <c r="W7958" s="21">
        <v>10</v>
      </c>
      <c r="X7958" s="20">
        <v>45958</v>
      </c>
      <c r="Y7958" s="20">
        <v>45952</v>
      </c>
      <c r="Z7958" s="48">
        <v>10</v>
      </c>
      <c r="AA7958">
        <v>2025</v>
      </c>
      <c r="AB7958" s="45">
        <v>109989</v>
      </c>
      <c r="AC7958" s="45">
        <v>109989</v>
      </c>
      <c r="AK7958" s="10"/>
    </row>
    <row r="7959" spans="1:37">
      <c r="A7959" t="s">
        <v>45</v>
      </c>
      <c r="B7959" t="s">
        <v>46</v>
      </c>
      <c r="C7959" t="s">
        <v>47</v>
      </c>
      <c r="D7959" t="s">
        <v>8383</v>
      </c>
      <c r="E7959" t="s">
        <v>88</v>
      </c>
      <c r="F7959" t="s">
        <v>79</v>
      </c>
      <c r="G7959" t="s">
        <v>51</v>
      </c>
      <c r="H7959" s="20" t="s">
        <v>52</v>
      </c>
      <c r="I7959" t="s">
        <v>53</v>
      </c>
      <c r="J7959" t="s">
        <v>54</v>
      </c>
      <c r="K7959">
        <v>3</v>
      </c>
      <c r="L7959" t="s">
        <v>55</v>
      </c>
      <c r="M7959" t="s">
        <v>77</v>
      </c>
      <c r="N7959" t="s">
        <v>89</v>
      </c>
      <c r="O7959" s="21" t="s">
        <v>58</v>
      </c>
      <c r="P7959" s="21" t="s">
        <v>97</v>
      </c>
      <c r="Q7959" s="20" t="s">
        <v>1012</v>
      </c>
      <c r="R7959" s="21" t="s">
        <v>1013</v>
      </c>
      <c r="S7959" s="35">
        <v>1</v>
      </c>
      <c r="T7959" s="22">
        <v>1</v>
      </c>
      <c r="U7959" s="20" t="s">
        <v>62</v>
      </c>
      <c r="V7959" s="20">
        <v>45940</v>
      </c>
      <c r="W7959" s="21">
        <v>10</v>
      </c>
      <c r="X7959" s="20">
        <v>45950</v>
      </c>
      <c r="Y7959" s="20">
        <v>45945</v>
      </c>
      <c r="Z7959" s="48">
        <v>10</v>
      </c>
      <c r="AA7959">
        <v>2025</v>
      </c>
      <c r="AB7959" s="45">
        <v>30662</v>
      </c>
      <c r="AC7959" s="45">
        <v>30662</v>
      </c>
      <c r="AK7959" s="10"/>
    </row>
    <row r="7960" spans="1:37">
      <c r="A7960" t="s">
        <v>45</v>
      </c>
      <c r="B7960" t="s">
        <v>46</v>
      </c>
      <c r="C7960" t="s">
        <v>47</v>
      </c>
      <c r="D7960" t="s">
        <v>8384</v>
      </c>
      <c r="E7960" t="s">
        <v>88</v>
      </c>
      <c r="F7960" t="s">
        <v>79</v>
      </c>
      <c r="G7960" t="s">
        <v>51</v>
      </c>
      <c r="H7960" s="20" t="s">
        <v>52</v>
      </c>
      <c r="I7960" t="s">
        <v>53</v>
      </c>
      <c r="J7960" t="s">
        <v>54</v>
      </c>
      <c r="K7960">
        <v>3</v>
      </c>
      <c r="L7960" t="s">
        <v>55</v>
      </c>
      <c r="M7960" t="s">
        <v>56</v>
      </c>
      <c r="N7960" t="s">
        <v>57</v>
      </c>
      <c r="O7960" s="21" t="s">
        <v>58</v>
      </c>
      <c r="P7960" s="21" t="s">
        <v>59</v>
      </c>
      <c r="Q7960" s="20" t="s">
        <v>1806</v>
      </c>
      <c r="R7960" s="21" t="s">
        <v>1807</v>
      </c>
      <c r="S7960" s="35">
        <v>1</v>
      </c>
      <c r="T7960" s="22">
        <v>1</v>
      </c>
      <c r="U7960" s="20" t="s">
        <v>62</v>
      </c>
      <c r="V7960" s="20">
        <v>45939</v>
      </c>
      <c r="W7960" s="21">
        <v>10</v>
      </c>
      <c r="X7960" s="20">
        <v>45958</v>
      </c>
      <c r="Y7960" s="20">
        <v>45952</v>
      </c>
      <c r="Z7960" s="48">
        <v>10</v>
      </c>
      <c r="AA7960">
        <v>2025</v>
      </c>
      <c r="AB7960" s="45">
        <v>26660</v>
      </c>
      <c r="AC7960" s="45">
        <v>26660</v>
      </c>
      <c r="AK7960" s="10"/>
    </row>
    <row r="7961" spans="1:37">
      <c r="A7961" t="s">
        <v>45</v>
      </c>
      <c r="B7961" t="s">
        <v>46</v>
      </c>
      <c r="C7961" t="s">
        <v>47</v>
      </c>
      <c r="D7961" t="s">
        <v>8385</v>
      </c>
      <c r="E7961" t="s">
        <v>88</v>
      </c>
      <c r="F7961" t="s">
        <v>79</v>
      </c>
      <c r="G7961" t="s">
        <v>51</v>
      </c>
      <c r="H7961" s="20" t="s">
        <v>52</v>
      </c>
      <c r="I7961" t="s">
        <v>53</v>
      </c>
      <c r="J7961" t="s">
        <v>54</v>
      </c>
      <c r="K7961">
        <v>3</v>
      </c>
      <c r="L7961" t="s">
        <v>55</v>
      </c>
      <c r="M7961" t="s">
        <v>77</v>
      </c>
      <c r="N7961" t="s">
        <v>89</v>
      </c>
      <c r="O7961" s="21" t="s">
        <v>58</v>
      </c>
      <c r="P7961" s="21" t="s">
        <v>366</v>
      </c>
      <c r="Q7961" s="20" t="s">
        <v>2617</v>
      </c>
      <c r="R7961" s="21" t="s">
        <v>2618</v>
      </c>
      <c r="S7961" s="35">
        <v>1</v>
      </c>
      <c r="T7961" s="22">
        <v>1</v>
      </c>
      <c r="U7961" s="20" t="s">
        <v>62</v>
      </c>
      <c r="V7961" s="20">
        <v>45941</v>
      </c>
      <c r="W7961" s="21">
        <v>10</v>
      </c>
      <c r="X7961" s="20">
        <v>45950</v>
      </c>
      <c r="Y7961" s="20">
        <v>45945</v>
      </c>
      <c r="Z7961" s="48">
        <v>10</v>
      </c>
      <c r="AA7961">
        <v>2025</v>
      </c>
      <c r="AB7961" s="45">
        <v>33995</v>
      </c>
      <c r="AC7961" s="45">
        <v>33995</v>
      </c>
      <c r="AK7961" s="10"/>
    </row>
    <row r="7962" spans="1:37">
      <c r="A7962" t="s">
        <v>45</v>
      </c>
      <c r="B7962" t="s">
        <v>46</v>
      </c>
      <c r="C7962" t="s">
        <v>47</v>
      </c>
      <c r="D7962" t="s">
        <v>8386</v>
      </c>
      <c r="E7962" t="s">
        <v>88</v>
      </c>
      <c r="F7962" t="s">
        <v>79</v>
      </c>
      <c r="G7962" t="s">
        <v>51</v>
      </c>
      <c r="H7962" s="20" t="s">
        <v>52</v>
      </c>
      <c r="I7962" t="s">
        <v>53</v>
      </c>
      <c r="J7962" t="s">
        <v>54</v>
      </c>
      <c r="K7962">
        <v>3</v>
      </c>
      <c r="L7962" t="s">
        <v>55</v>
      </c>
      <c r="M7962" t="s">
        <v>77</v>
      </c>
      <c r="N7962" t="s">
        <v>89</v>
      </c>
      <c r="O7962" s="21" t="s">
        <v>58</v>
      </c>
      <c r="P7962" s="21" t="s">
        <v>119</v>
      </c>
      <c r="Q7962" s="20" t="s">
        <v>120</v>
      </c>
      <c r="R7962" s="21" t="s">
        <v>121</v>
      </c>
      <c r="S7962" s="35">
        <v>1</v>
      </c>
      <c r="T7962" s="22">
        <v>1</v>
      </c>
      <c r="U7962" s="20" t="s">
        <v>62</v>
      </c>
      <c r="V7962" s="20">
        <v>45939</v>
      </c>
      <c r="W7962" s="21">
        <v>10</v>
      </c>
      <c r="X7962" s="20">
        <v>45954</v>
      </c>
      <c r="Y7962" s="20">
        <v>45952</v>
      </c>
      <c r="Z7962" s="48">
        <v>10</v>
      </c>
      <c r="AA7962">
        <v>2025</v>
      </c>
      <c r="AB7962" s="45">
        <v>85701</v>
      </c>
      <c r="AC7962" s="45">
        <v>85701</v>
      </c>
      <c r="AK7962" s="10"/>
    </row>
    <row r="7963" spans="1:37">
      <c r="A7963" t="s">
        <v>45</v>
      </c>
      <c r="B7963" t="s">
        <v>46</v>
      </c>
      <c r="C7963" t="s">
        <v>47</v>
      </c>
      <c r="D7963" t="s">
        <v>8387</v>
      </c>
      <c r="E7963" t="s">
        <v>88</v>
      </c>
      <c r="F7963" t="s">
        <v>79</v>
      </c>
      <c r="G7963" t="s">
        <v>51</v>
      </c>
      <c r="H7963" s="20" t="s">
        <v>52</v>
      </c>
      <c r="I7963" t="s">
        <v>53</v>
      </c>
      <c r="J7963" t="s">
        <v>54</v>
      </c>
      <c r="K7963">
        <v>3</v>
      </c>
      <c r="L7963" t="s">
        <v>55</v>
      </c>
      <c r="M7963" t="s">
        <v>56</v>
      </c>
      <c r="N7963" t="s">
        <v>57</v>
      </c>
      <c r="O7963" s="21" t="s">
        <v>58</v>
      </c>
      <c r="P7963" s="21" t="s">
        <v>207</v>
      </c>
      <c r="Q7963" s="20" t="s">
        <v>950</v>
      </c>
      <c r="R7963" s="21" t="s">
        <v>951</v>
      </c>
      <c r="S7963" s="35">
        <v>1</v>
      </c>
      <c r="T7963" s="22">
        <v>1</v>
      </c>
      <c r="U7963" s="20" t="s">
        <v>62</v>
      </c>
      <c r="V7963" s="20">
        <v>45940</v>
      </c>
      <c r="W7963" s="21">
        <v>10</v>
      </c>
      <c r="X7963" s="20">
        <v>45950</v>
      </c>
      <c r="Y7963" s="20">
        <v>45945</v>
      </c>
      <c r="Z7963" s="48">
        <v>10</v>
      </c>
      <c r="AA7963">
        <v>2025</v>
      </c>
      <c r="AB7963" s="45">
        <v>62853</v>
      </c>
      <c r="AC7963" s="45">
        <v>62853</v>
      </c>
      <c r="AK7963" s="10"/>
    </row>
    <row r="7964" spans="1:37">
      <c r="A7964" t="s">
        <v>45</v>
      </c>
      <c r="B7964" t="s">
        <v>46</v>
      </c>
      <c r="C7964" t="s">
        <v>47</v>
      </c>
      <c r="D7964" t="s">
        <v>8388</v>
      </c>
      <c r="E7964" t="s">
        <v>88</v>
      </c>
      <c r="F7964" t="s">
        <v>79</v>
      </c>
      <c r="G7964" t="s">
        <v>51</v>
      </c>
      <c r="H7964" s="20" t="s">
        <v>52</v>
      </c>
      <c r="I7964" t="s">
        <v>53</v>
      </c>
      <c r="J7964" t="s">
        <v>54</v>
      </c>
      <c r="K7964">
        <v>3</v>
      </c>
      <c r="L7964" t="s">
        <v>55</v>
      </c>
      <c r="M7964" t="s">
        <v>77</v>
      </c>
      <c r="N7964" t="s">
        <v>89</v>
      </c>
      <c r="O7964" s="21" t="s">
        <v>58</v>
      </c>
      <c r="P7964" s="21" t="s">
        <v>126</v>
      </c>
      <c r="Q7964" s="20" t="s">
        <v>1044</v>
      </c>
      <c r="R7964" s="21" t="s">
        <v>1045</v>
      </c>
      <c r="S7964" s="35">
        <v>1</v>
      </c>
      <c r="T7964" s="22">
        <v>1</v>
      </c>
      <c r="U7964" s="20" t="s">
        <v>62</v>
      </c>
      <c r="V7964" s="20">
        <v>45941</v>
      </c>
      <c r="W7964" s="21">
        <v>10</v>
      </c>
      <c r="X7964" s="20">
        <v>45950</v>
      </c>
      <c r="Y7964" s="20">
        <v>45945</v>
      </c>
      <c r="Z7964" s="48">
        <v>10</v>
      </c>
      <c r="AA7964">
        <v>2025</v>
      </c>
      <c r="AB7964" s="45">
        <v>68743</v>
      </c>
      <c r="AC7964" s="45">
        <v>68743</v>
      </c>
      <c r="AK7964" s="10"/>
    </row>
    <row r="7965" spans="1:37">
      <c r="A7965" t="s">
        <v>45</v>
      </c>
      <c r="B7965" t="s">
        <v>46</v>
      </c>
      <c r="C7965" t="s">
        <v>47</v>
      </c>
      <c r="D7965" t="s">
        <v>8389</v>
      </c>
      <c r="E7965" t="s">
        <v>88</v>
      </c>
      <c r="F7965" t="s">
        <v>79</v>
      </c>
      <c r="G7965" t="s">
        <v>51</v>
      </c>
      <c r="H7965" s="20" t="s">
        <v>52</v>
      </c>
      <c r="I7965" t="s">
        <v>53</v>
      </c>
      <c r="J7965" t="s">
        <v>54</v>
      </c>
      <c r="K7965">
        <v>3</v>
      </c>
      <c r="L7965" t="s">
        <v>55</v>
      </c>
      <c r="M7965" t="s">
        <v>77</v>
      </c>
      <c r="N7965" t="s">
        <v>89</v>
      </c>
      <c r="O7965" s="21" t="s">
        <v>58</v>
      </c>
      <c r="P7965" s="21" t="s">
        <v>119</v>
      </c>
      <c r="Q7965" s="20" t="s">
        <v>6989</v>
      </c>
      <c r="R7965" s="21" t="s">
        <v>6990</v>
      </c>
      <c r="S7965" s="35">
        <v>1</v>
      </c>
      <c r="T7965" s="22">
        <v>1</v>
      </c>
      <c r="U7965" s="20" t="s">
        <v>62</v>
      </c>
      <c r="V7965" s="20">
        <v>45939</v>
      </c>
      <c r="W7965" s="21">
        <v>10</v>
      </c>
      <c r="X7965" s="20">
        <v>45954</v>
      </c>
      <c r="Y7965" s="20">
        <v>45952</v>
      </c>
      <c r="Z7965" s="48">
        <v>10</v>
      </c>
      <c r="AA7965">
        <v>2025</v>
      </c>
      <c r="AB7965" s="45">
        <v>79989</v>
      </c>
      <c r="AC7965" s="45">
        <v>79989</v>
      </c>
      <c r="AK7965" s="10"/>
    </row>
    <row r="7966" spans="1:37">
      <c r="A7966" t="s">
        <v>45</v>
      </c>
      <c r="B7966" t="s">
        <v>46</v>
      </c>
      <c r="C7966" t="s">
        <v>47</v>
      </c>
      <c r="D7966" t="s">
        <v>8390</v>
      </c>
      <c r="E7966" t="s">
        <v>88</v>
      </c>
      <c r="F7966" t="s">
        <v>79</v>
      </c>
      <c r="G7966" t="s">
        <v>51</v>
      </c>
      <c r="H7966" s="20" t="s">
        <v>58</v>
      </c>
      <c r="I7966" t="s">
        <v>53</v>
      </c>
      <c r="J7966" t="s">
        <v>54</v>
      </c>
      <c r="K7966">
        <v>3</v>
      </c>
      <c r="L7966" t="s">
        <v>55</v>
      </c>
      <c r="M7966" t="s">
        <v>56</v>
      </c>
      <c r="N7966" t="s">
        <v>57</v>
      </c>
      <c r="O7966" s="21" t="s">
        <v>58</v>
      </c>
      <c r="P7966" s="21" t="s">
        <v>207</v>
      </c>
      <c r="Q7966" s="20" t="s">
        <v>2437</v>
      </c>
      <c r="R7966" s="21" t="s">
        <v>2438</v>
      </c>
      <c r="S7966" s="35">
        <v>1</v>
      </c>
      <c r="T7966" s="22">
        <v>0</v>
      </c>
      <c r="U7966" s="20" t="s">
        <v>62</v>
      </c>
      <c r="V7966" s="20">
        <v>45939</v>
      </c>
      <c r="W7966" s="21">
        <v>10</v>
      </c>
      <c r="X7966" s="20">
        <v>45954</v>
      </c>
      <c r="Z7966" s="48">
        <v>10</v>
      </c>
      <c r="AA7966">
        <v>2025</v>
      </c>
      <c r="AB7966" s="45">
        <v>93325</v>
      </c>
      <c r="AC7966" s="45">
        <v>0</v>
      </c>
      <c r="AK7966" s="10"/>
    </row>
    <row r="7967" spans="1:37">
      <c r="A7967" t="s">
        <v>45</v>
      </c>
      <c r="B7967" t="s">
        <v>46</v>
      </c>
      <c r="C7967" t="s">
        <v>47</v>
      </c>
      <c r="D7967" t="s">
        <v>8391</v>
      </c>
      <c r="E7967" t="s">
        <v>88</v>
      </c>
      <c r="F7967" t="s">
        <v>79</v>
      </c>
      <c r="G7967" t="s">
        <v>51</v>
      </c>
      <c r="H7967" s="20" t="s">
        <v>52</v>
      </c>
      <c r="I7967" t="s">
        <v>53</v>
      </c>
      <c r="J7967" t="s">
        <v>54</v>
      </c>
      <c r="K7967">
        <v>3</v>
      </c>
      <c r="L7967" t="s">
        <v>55</v>
      </c>
      <c r="M7967" t="s">
        <v>77</v>
      </c>
      <c r="N7967" t="s">
        <v>89</v>
      </c>
      <c r="O7967" s="21" t="s">
        <v>58</v>
      </c>
      <c r="P7967" s="21" t="s">
        <v>119</v>
      </c>
      <c r="Q7967" s="20" t="s">
        <v>7106</v>
      </c>
      <c r="R7967" s="21" t="s">
        <v>7107</v>
      </c>
      <c r="S7967" s="35">
        <v>1</v>
      </c>
      <c r="T7967" s="22">
        <v>1</v>
      </c>
      <c r="U7967" s="20" t="s">
        <v>62</v>
      </c>
      <c r="V7967" s="20">
        <v>45941</v>
      </c>
      <c r="W7967" s="21">
        <v>10</v>
      </c>
      <c r="X7967" s="20">
        <v>45950</v>
      </c>
      <c r="Y7967" s="20">
        <v>45945</v>
      </c>
      <c r="Z7967" s="48">
        <v>10</v>
      </c>
      <c r="AA7967">
        <v>2025</v>
      </c>
      <c r="AB7967" s="45">
        <v>103563</v>
      </c>
      <c r="AC7967" s="45">
        <v>103563</v>
      </c>
      <c r="AK7967" s="10"/>
    </row>
    <row r="7968" spans="1:37">
      <c r="A7968" t="s">
        <v>45</v>
      </c>
      <c r="B7968" t="s">
        <v>46</v>
      </c>
      <c r="C7968" t="s">
        <v>47</v>
      </c>
      <c r="D7968" t="s">
        <v>8392</v>
      </c>
      <c r="E7968" t="s">
        <v>88</v>
      </c>
      <c r="F7968" t="s">
        <v>79</v>
      </c>
      <c r="G7968" t="s">
        <v>51</v>
      </c>
      <c r="H7968" s="20" t="s">
        <v>52</v>
      </c>
      <c r="I7968" t="s">
        <v>53</v>
      </c>
      <c r="J7968" t="s">
        <v>54</v>
      </c>
      <c r="K7968">
        <v>3</v>
      </c>
      <c r="L7968" t="s">
        <v>55</v>
      </c>
      <c r="M7968" t="s">
        <v>56</v>
      </c>
      <c r="N7968" t="s">
        <v>57</v>
      </c>
      <c r="O7968" s="21" t="s">
        <v>58</v>
      </c>
      <c r="P7968" s="21" t="s">
        <v>64</v>
      </c>
      <c r="Q7968" s="20" t="s">
        <v>637</v>
      </c>
      <c r="R7968" s="21" t="s">
        <v>638</v>
      </c>
      <c r="S7968" s="35">
        <v>1</v>
      </c>
      <c r="T7968" s="22">
        <v>1</v>
      </c>
      <c r="U7968" s="20" t="s">
        <v>62</v>
      </c>
      <c r="V7968" s="20">
        <v>45941</v>
      </c>
      <c r="W7968" s="21">
        <v>10</v>
      </c>
      <c r="X7968" s="20">
        <v>45954</v>
      </c>
      <c r="Y7968" s="20">
        <v>45952</v>
      </c>
      <c r="Z7968" s="48">
        <v>10</v>
      </c>
      <c r="AA7968">
        <v>2025</v>
      </c>
      <c r="AB7968" s="45">
        <v>43325</v>
      </c>
      <c r="AC7968" s="45">
        <v>43325</v>
      </c>
      <c r="AK7968" s="10"/>
    </row>
    <row r="7969" spans="1:37">
      <c r="A7969" t="s">
        <v>45</v>
      </c>
      <c r="B7969" t="s">
        <v>46</v>
      </c>
      <c r="C7969" t="s">
        <v>47</v>
      </c>
      <c r="D7969" t="s">
        <v>8393</v>
      </c>
      <c r="E7969" t="s">
        <v>88</v>
      </c>
      <c r="F7969" t="s">
        <v>79</v>
      </c>
      <c r="G7969" t="s">
        <v>51</v>
      </c>
      <c r="H7969" s="20" t="s">
        <v>52</v>
      </c>
      <c r="I7969" t="s">
        <v>53</v>
      </c>
      <c r="J7969" t="s">
        <v>54</v>
      </c>
      <c r="K7969">
        <v>3</v>
      </c>
      <c r="L7969" t="s">
        <v>55</v>
      </c>
      <c r="M7969" t="s">
        <v>77</v>
      </c>
      <c r="N7969" t="s">
        <v>89</v>
      </c>
      <c r="O7969" s="21" t="s">
        <v>58</v>
      </c>
      <c r="P7969" s="21" t="s">
        <v>119</v>
      </c>
      <c r="Q7969" s="20" t="s">
        <v>539</v>
      </c>
      <c r="R7969" s="21" t="s">
        <v>540</v>
      </c>
      <c r="S7969" s="35">
        <v>1</v>
      </c>
      <c r="T7969" s="22">
        <v>1</v>
      </c>
      <c r="U7969" s="20" t="s">
        <v>62</v>
      </c>
      <c r="V7969" s="20">
        <v>45939</v>
      </c>
      <c r="W7969" s="21">
        <v>10</v>
      </c>
      <c r="X7969" s="20">
        <v>45959</v>
      </c>
      <c r="Y7969" s="20">
        <v>45952</v>
      </c>
      <c r="Z7969" s="48">
        <v>10</v>
      </c>
      <c r="AA7969">
        <v>2025</v>
      </c>
      <c r="AB7969" s="45">
        <v>109989</v>
      </c>
      <c r="AC7969" s="45">
        <v>109989</v>
      </c>
      <c r="AK7969" s="10"/>
    </row>
    <row r="7970" spans="1:37">
      <c r="A7970" t="s">
        <v>45</v>
      </c>
      <c r="B7970" t="s">
        <v>46</v>
      </c>
      <c r="C7970" t="s">
        <v>47</v>
      </c>
      <c r="D7970" t="s">
        <v>8394</v>
      </c>
      <c r="E7970" t="s">
        <v>88</v>
      </c>
      <c r="F7970" t="s">
        <v>79</v>
      </c>
      <c r="G7970" t="s">
        <v>51</v>
      </c>
      <c r="H7970" s="20" t="s">
        <v>52</v>
      </c>
      <c r="I7970" t="s">
        <v>53</v>
      </c>
      <c r="J7970" t="s">
        <v>54</v>
      </c>
      <c r="K7970">
        <v>3</v>
      </c>
      <c r="L7970" t="s">
        <v>55</v>
      </c>
      <c r="M7970" t="s">
        <v>77</v>
      </c>
      <c r="N7970" t="s">
        <v>89</v>
      </c>
      <c r="O7970" s="21" t="s">
        <v>58</v>
      </c>
      <c r="P7970" s="21" t="s">
        <v>276</v>
      </c>
      <c r="Q7970" s="20" t="s">
        <v>315</v>
      </c>
      <c r="R7970" s="21" t="s">
        <v>316</v>
      </c>
      <c r="S7970" s="35">
        <v>1</v>
      </c>
      <c r="T7970" s="22">
        <v>1</v>
      </c>
      <c r="U7970" s="20" t="s">
        <v>62</v>
      </c>
      <c r="V7970" s="20">
        <v>45939</v>
      </c>
      <c r="W7970" s="21">
        <v>10</v>
      </c>
      <c r="X7970" s="20">
        <v>45958</v>
      </c>
      <c r="Y7970" s="20">
        <v>45952</v>
      </c>
      <c r="Z7970" s="48">
        <v>10</v>
      </c>
      <c r="AA7970">
        <v>2025</v>
      </c>
      <c r="AB7970" s="45">
        <v>14700</v>
      </c>
      <c r="AC7970" s="45">
        <v>14700</v>
      </c>
      <c r="AK7970" s="10"/>
    </row>
    <row r="7971" spans="1:37">
      <c r="A7971" t="s">
        <v>45</v>
      </c>
      <c r="B7971" t="s">
        <v>46</v>
      </c>
      <c r="C7971" t="s">
        <v>47</v>
      </c>
      <c r="D7971" t="s">
        <v>8395</v>
      </c>
      <c r="E7971" t="s">
        <v>88</v>
      </c>
      <c r="F7971" t="s">
        <v>79</v>
      </c>
      <c r="G7971" t="s">
        <v>51</v>
      </c>
      <c r="H7971" s="20" t="s">
        <v>52</v>
      </c>
      <c r="I7971" t="s">
        <v>53</v>
      </c>
      <c r="J7971" t="s">
        <v>54</v>
      </c>
      <c r="K7971">
        <v>3</v>
      </c>
      <c r="L7971" t="s">
        <v>55</v>
      </c>
      <c r="M7971" t="s">
        <v>56</v>
      </c>
      <c r="N7971" t="s">
        <v>57</v>
      </c>
      <c r="O7971" s="21" t="s">
        <v>58</v>
      </c>
      <c r="P7971" s="21" t="s">
        <v>64</v>
      </c>
      <c r="Q7971" s="20" t="s">
        <v>385</v>
      </c>
      <c r="R7971" s="21" t="s">
        <v>386</v>
      </c>
      <c r="S7971" s="35">
        <v>1</v>
      </c>
      <c r="T7971" s="22">
        <v>1</v>
      </c>
      <c r="U7971" s="20" t="s">
        <v>62</v>
      </c>
      <c r="V7971" s="20">
        <v>45939</v>
      </c>
      <c r="W7971" s="21">
        <v>10</v>
      </c>
      <c r="X7971" s="20">
        <v>45968</v>
      </c>
      <c r="Y7971" s="20">
        <v>45954</v>
      </c>
      <c r="Z7971" s="48">
        <v>10</v>
      </c>
      <c r="AA7971">
        <v>2025</v>
      </c>
      <c r="AB7971" s="45">
        <v>45328</v>
      </c>
      <c r="AC7971" s="45">
        <v>45328</v>
      </c>
      <c r="AK7971" s="10"/>
    </row>
    <row r="7972" spans="1:37">
      <c r="A7972" t="s">
        <v>45</v>
      </c>
      <c r="B7972" t="s">
        <v>46</v>
      </c>
      <c r="C7972" t="s">
        <v>47</v>
      </c>
      <c r="D7972" t="s">
        <v>8396</v>
      </c>
      <c r="E7972" t="s">
        <v>88</v>
      </c>
      <c r="F7972" t="s">
        <v>79</v>
      </c>
      <c r="G7972" t="s">
        <v>51</v>
      </c>
      <c r="H7972" s="20" t="s">
        <v>52</v>
      </c>
      <c r="I7972" t="s">
        <v>53</v>
      </c>
      <c r="J7972" t="s">
        <v>54</v>
      </c>
      <c r="K7972">
        <v>3</v>
      </c>
      <c r="L7972" t="s">
        <v>55</v>
      </c>
      <c r="M7972" t="s">
        <v>77</v>
      </c>
      <c r="N7972" t="s">
        <v>89</v>
      </c>
      <c r="O7972" s="21" t="s">
        <v>58</v>
      </c>
      <c r="P7972" s="21" t="s">
        <v>119</v>
      </c>
      <c r="Q7972" s="20" t="s">
        <v>1961</v>
      </c>
      <c r="R7972" s="21" t="s">
        <v>1962</v>
      </c>
      <c r="S7972" s="35">
        <v>1</v>
      </c>
      <c r="T7972" s="22">
        <v>1</v>
      </c>
      <c r="U7972" s="20" t="s">
        <v>62</v>
      </c>
      <c r="V7972" s="20">
        <v>45941</v>
      </c>
      <c r="W7972" s="21">
        <v>10</v>
      </c>
      <c r="X7972" s="20">
        <v>45957</v>
      </c>
      <c r="Y7972" s="20">
        <v>45952</v>
      </c>
      <c r="Z7972" s="48">
        <v>10</v>
      </c>
      <c r="AA7972">
        <v>2025</v>
      </c>
      <c r="AB7972" s="45">
        <v>92854</v>
      </c>
      <c r="AC7972" s="45">
        <v>92854</v>
      </c>
      <c r="AK7972" s="10"/>
    </row>
    <row r="7973" spans="1:37">
      <c r="A7973" t="s">
        <v>45</v>
      </c>
      <c r="B7973" t="s">
        <v>46</v>
      </c>
      <c r="C7973" t="s">
        <v>47</v>
      </c>
      <c r="D7973" t="s">
        <v>8397</v>
      </c>
      <c r="E7973" t="s">
        <v>88</v>
      </c>
      <c r="F7973" t="s">
        <v>79</v>
      </c>
      <c r="G7973" t="s">
        <v>51</v>
      </c>
      <c r="H7973" s="20" t="s">
        <v>52</v>
      </c>
      <c r="I7973" t="s">
        <v>53</v>
      </c>
      <c r="J7973" t="s">
        <v>54</v>
      </c>
      <c r="K7973">
        <v>3</v>
      </c>
      <c r="L7973" t="s">
        <v>55</v>
      </c>
      <c r="M7973" t="s">
        <v>77</v>
      </c>
      <c r="N7973" t="s">
        <v>89</v>
      </c>
      <c r="O7973" s="21" t="s">
        <v>58</v>
      </c>
      <c r="P7973" s="21" t="s">
        <v>366</v>
      </c>
      <c r="Q7973" s="20" t="s">
        <v>2386</v>
      </c>
      <c r="R7973" s="21" t="s">
        <v>2387</v>
      </c>
      <c r="S7973" s="35">
        <v>1</v>
      </c>
      <c r="T7973" s="22">
        <v>1</v>
      </c>
      <c r="U7973" s="20" t="s">
        <v>62</v>
      </c>
      <c r="V7973" s="20">
        <v>45941</v>
      </c>
      <c r="W7973" s="21">
        <v>10</v>
      </c>
      <c r="X7973" s="20">
        <v>45951</v>
      </c>
      <c r="Y7973" s="20">
        <v>45945</v>
      </c>
      <c r="Z7973" s="48">
        <v>10</v>
      </c>
      <c r="AA7973">
        <v>2025</v>
      </c>
      <c r="AB7973" s="45">
        <v>43327</v>
      </c>
      <c r="AC7973" s="45">
        <v>43327</v>
      </c>
      <c r="AK7973" s="10"/>
    </row>
    <row r="7974" spans="1:37">
      <c r="A7974" t="s">
        <v>45</v>
      </c>
      <c r="B7974" t="s">
        <v>46</v>
      </c>
      <c r="C7974" t="s">
        <v>47</v>
      </c>
      <c r="D7974" t="s">
        <v>8398</v>
      </c>
      <c r="E7974" t="s">
        <v>88</v>
      </c>
      <c r="F7974" t="s">
        <v>79</v>
      </c>
      <c r="G7974" t="s">
        <v>51</v>
      </c>
      <c r="H7974" s="20" t="s">
        <v>52</v>
      </c>
      <c r="I7974" t="s">
        <v>53</v>
      </c>
      <c r="J7974" t="s">
        <v>54</v>
      </c>
      <c r="K7974">
        <v>3</v>
      </c>
      <c r="L7974" t="s">
        <v>55</v>
      </c>
      <c r="M7974" t="s">
        <v>77</v>
      </c>
      <c r="N7974" t="s">
        <v>89</v>
      </c>
      <c r="O7974" s="21" t="s">
        <v>58</v>
      </c>
      <c r="P7974" s="21" t="s">
        <v>90</v>
      </c>
      <c r="Q7974" s="20" t="s">
        <v>214</v>
      </c>
      <c r="R7974" s="21" t="s">
        <v>215</v>
      </c>
      <c r="S7974" s="35">
        <v>1</v>
      </c>
      <c r="T7974" s="22">
        <v>1</v>
      </c>
      <c r="U7974" s="20" t="s">
        <v>62</v>
      </c>
      <c r="V7974" s="20">
        <v>45939</v>
      </c>
      <c r="W7974" s="21">
        <v>10</v>
      </c>
      <c r="X7974" s="20">
        <v>45954</v>
      </c>
      <c r="Y7974" s="20">
        <v>45952</v>
      </c>
      <c r="Z7974" s="48">
        <v>10</v>
      </c>
      <c r="AA7974">
        <v>2025</v>
      </c>
      <c r="AB7974" s="45">
        <v>46660</v>
      </c>
      <c r="AC7974" s="45">
        <v>46660</v>
      </c>
      <c r="AK7974" s="10"/>
    </row>
    <row r="7975" spans="1:37">
      <c r="A7975" t="s">
        <v>45</v>
      </c>
      <c r="B7975" t="s">
        <v>46</v>
      </c>
      <c r="C7975" t="s">
        <v>47</v>
      </c>
      <c r="D7975" t="s">
        <v>8399</v>
      </c>
      <c r="E7975" t="s">
        <v>88</v>
      </c>
      <c r="F7975" t="s">
        <v>79</v>
      </c>
      <c r="G7975" t="s">
        <v>51</v>
      </c>
      <c r="H7975" s="20" t="s">
        <v>52</v>
      </c>
      <c r="I7975" t="s">
        <v>53</v>
      </c>
      <c r="J7975" t="s">
        <v>54</v>
      </c>
      <c r="K7975">
        <v>3</v>
      </c>
      <c r="L7975" t="s">
        <v>55</v>
      </c>
      <c r="M7975" t="s">
        <v>56</v>
      </c>
      <c r="N7975" t="s">
        <v>57</v>
      </c>
      <c r="O7975" s="21" t="s">
        <v>58</v>
      </c>
      <c r="P7975" s="21" t="s">
        <v>64</v>
      </c>
      <c r="Q7975" s="20" t="s">
        <v>518</v>
      </c>
      <c r="R7975" s="21" t="s">
        <v>519</v>
      </c>
      <c r="S7975" s="35">
        <v>1</v>
      </c>
      <c r="T7975" s="22">
        <v>1</v>
      </c>
      <c r="U7975" s="20" t="s">
        <v>62</v>
      </c>
      <c r="V7975" s="20">
        <v>45939</v>
      </c>
      <c r="W7975" s="21">
        <v>10</v>
      </c>
      <c r="X7975" s="20">
        <v>45958</v>
      </c>
      <c r="Y7975" s="20">
        <v>45952</v>
      </c>
      <c r="Z7975" s="48">
        <v>10</v>
      </c>
      <c r="AA7975">
        <v>2025</v>
      </c>
      <c r="AB7975" s="45">
        <v>128565</v>
      </c>
      <c r="AC7975" s="45">
        <v>128565</v>
      </c>
      <c r="AK7975" s="10"/>
    </row>
    <row r="7976" spans="1:37">
      <c r="A7976" t="s">
        <v>45</v>
      </c>
      <c r="B7976" t="s">
        <v>46</v>
      </c>
      <c r="C7976" t="s">
        <v>47</v>
      </c>
      <c r="D7976" t="s">
        <v>8400</v>
      </c>
      <c r="E7976" t="s">
        <v>88</v>
      </c>
      <c r="F7976" t="s">
        <v>79</v>
      </c>
      <c r="G7976" t="s">
        <v>51</v>
      </c>
      <c r="H7976" s="20" t="s">
        <v>52</v>
      </c>
      <c r="I7976" t="s">
        <v>53</v>
      </c>
      <c r="J7976" t="s">
        <v>54</v>
      </c>
      <c r="K7976">
        <v>3</v>
      </c>
      <c r="L7976" t="s">
        <v>55</v>
      </c>
      <c r="M7976" t="s">
        <v>77</v>
      </c>
      <c r="N7976" t="s">
        <v>89</v>
      </c>
      <c r="O7976" s="21" t="s">
        <v>58</v>
      </c>
      <c r="P7976" s="21" t="s">
        <v>119</v>
      </c>
      <c r="Q7976" s="20" t="s">
        <v>273</v>
      </c>
      <c r="R7976" s="21" t="s">
        <v>274</v>
      </c>
      <c r="S7976" s="35">
        <v>1</v>
      </c>
      <c r="T7976" s="22">
        <v>1</v>
      </c>
      <c r="U7976" s="20" t="s">
        <v>62</v>
      </c>
      <c r="V7976" s="20">
        <v>45942</v>
      </c>
      <c r="W7976" s="21">
        <v>10</v>
      </c>
      <c r="X7976" s="20">
        <v>45952</v>
      </c>
      <c r="Y7976" s="20">
        <v>45947</v>
      </c>
      <c r="Z7976" s="48">
        <v>10</v>
      </c>
      <c r="AA7976">
        <v>2025</v>
      </c>
      <c r="AB7976" s="45">
        <v>86665</v>
      </c>
      <c r="AC7976" s="45">
        <v>86665</v>
      </c>
      <c r="AK7976" s="10"/>
    </row>
    <row r="7977" spans="1:37">
      <c r="A7977" t="s">
        <v>45</v>
      </c>
      <c r="B7977" t="s">
        <v>46</v>
      </c>
      <c r="C7977" t="s">
        <v>47</v>
      </c>
      <c r="D7977" t="s">
        <v>8401</v>
      </c>
      <c r="E7977" t="s">
        <v>88</v>
      </c>
      <c r="F7977" t="s">
        <v>79</v>
      </c>
      <c r="G7977" t="s">
        <v>51</v>
      </c>
      <c r="H7977" s="20" t="s">
        <v>52</v>
      </c>
      <c r="I7977" t="s">
        <v>53</v>
      </c>
      <c r="J7977" t="s">
        <v>54</v>
      </c>
      <c r="K7977">
        <v>3</v>
      </c>
      <c r="L7977" t="s">
        <v>55</v>
      </c>
      <c r="M7977" t="s">
        <v>77</v>
      </c>
      <c r="N7977" t="s">
        <v>89</v>
      </c>
      <c r="O7977" s="21" t="s">
        <v>58</v>
      </c>
      <c r="P7977" s="21" t="s">
        <v>366</v>
      </c>
      <c r="Q7977" s="20" t="s">
        <v>542</v>
      </c>
      <c r="R7977" s="21" t="s">
        <v>543</v>
      </c>
      <c r="S7977" s="35">
        <v>1</v>
      </c>
      <c r="T7977" s="22">
        <v>1</v>
      </c>
      <c r="U7977" s="20" t="s">
        <v>62</v>
      </c>
      <c r="V7977" s="20">
        <v>45941</v>
      </c>
      <c r="W7977" s="21">
        <v>10</v>
      </c>
      <c r="X7977" s="20">
        <v>45954</v>
      </c>
      <c r="Y7977" s="20">
        <v>45951</v>
      </c>
      <c r="Z7977" s="48">
        <v>10</v>
      </c>
      <c r="AA7977">
        <v>2025</v>
      </c>
      <c r="AB7977" s="45">
        <v>43327</v>
      </c>
      <c r="AC7977" s="45">
        <v>43327</v>
      </c>
      <c r="AK7977" s="10"/>
    </row>
    <row r="7978" spans="1:37">
      <c r="A7978" t="s">
        <v>45</v>
      </c>
      <c r="B7978" t="s">
        <v>46</v>
      </c>
      <c r="C7978" t="s">
        <v>47</v>
      </c>
      <c r="D7978" t="s">
        <v>8402</v>
      </c>
      <c r="E7978" t="s">
        <v>88</v>
      </c>
      <c r="F7978" t="s">
        <v>79</v>
      </c>
      <c r="G7978" t="s">
        <v>51</v>
      </c>
      <c r="H7978" s="20" t="s">
        <v>52</v>
      </c>
      <c r="I7978" t="s">
        <v>53</v>
      </c>
      <c r="J7978" t="s">
        <v>54</v>
      </c>
      <c r="K7978">
        <v>3</v>
      </c>
      <c r="L7978" t="s">
        <v>55</v>
      </c>
      <c r="M7978" t="s">
        <v>77</v>
      </c>
      <c r="N7978" t="s">
        <v>89</v>
      </c>
      <c r="O7978" s="21" t="s">
        <v>58</v>
      </c>
      <c r="P7978" s="21" t="s">
        <v>90</v>
      </c>
      <c r="Q7978" s="20" t="s">
        <v>163</v>
      </c>
      <c r="R7978" s="21" t="s">
        <v>164</v>
      </c>
      <c r="S7978" s="35">
        <v>1</v>
      </c>
      <c r="T7978" s="22">
        <v>1</v>
      </c>
      <c r="U7978" s="20" t="s">
        <v>62</v>
      </c>
      <c r="V7978" s="20">
        <v>45939</v>
      </c>
      <c r="W7978" s="21">
        <v>10</v>
      </c>
      <c r="X7978" s="20">
        <v>45957</v>
      </c>
      <c r="Y7978" s="20">
        <v>45952</v>
      </c>
      <c r="Z7978" s="48">
        <v>10</v>
      </c>
      <c r="AA7978">
        <v>2025</v>
      </c>
      <c r="AB7978" s="45">
        <v>39995</v>
      </c>
      <c r="AC7978" s="45">
        <v>39995</v>
      </c>
      <c r="AK7978" s="10"/>
    </row>
    <row r="7979" spans="1:37">
      <c r="A7979" t="s">
        <v>45</v>
      </c>
      <c r="B7979" t="s">
        <v>46</v>
      </c>
      <c r="C7979" t="s">
        <v>47</v>
      </c>
      <c r="D7979" t="s">
        <v>8403</v>
      </c>
      <c r="E7979" t="s">
        <v>88</v>
      </c>
      <c r="F7979" t="s">
        <v>79</v>
      </c>
      <c r="G7979" t="s">
        <v>51</v>
      </c>
      <c r="H7979" s="20" t="s">
        <v>52</v>
      </c>
      <c r="I7979" t="s">
        <v>53</v>
      </c>
      <c r="J7979" t="s">
        <v>54</v>
      </c>
      <c r="K7979">
        <v>3</v>
      </c>
      <c r="L7979" t="s">
        <v>55</v>
      </c>
      <c r="M7979" t="s">
        <v>56</v>
      </c>
      <c r="N7979" t="s">
        <v>57</v>
      </c>
      <c r="O7979" s="21" t="s">
        <v>58</v>
      </c>
      <c r="P7979" s="21" t="s">
        <v>64</v>
      </c>
      <c r="Q7979" s="20" t="s">
        <v>385</v>
      </c>
      <c r="R7979" s="21" t="s">
        <v>386</v>
      </c>
      <c r="S7979" s="35">
        <v>1</v>
      </c>
      <c r="T7979" s="22">
        <v>1</v>
      </c>
      <c r="U7979" s="20" t="s">
        <v>62</v>
      </c>
      <c r="V7979" s="20">
        <v>45939</v>
      </c>
      <c r="W7979" s="21">
        <v>10</v>
      </c>
      <c r="X7979" s="20">
        <v>45958</v>
      </c>
      <c r="Y7979" s="20">
        <v>45954</v>
      </c>
      <c r="Z7979" s="48">
        <v>10</v>
      </c>
      <c r="AA7979">
        <v>2025</v>
      </c>
      <c r="AB7979" s="45">
        <v>45328</v>
      </c>
      <c r="AC7979" s="45">
        <v>45328</v>
      </c>
      <c r="AK7979" s="10"/>
    </row>
    <row r="7980" spans="1:37">
      <c r="A7980" t="s">
        <v>45</v>
      </c>
      <c r="B7980" t="s">
        <v>46</v>
      </c>
      <c r="C7980" t="s">
        <v>47</v>
      </c>
      <c r="D7980" t="s">
        <v>8404</v>
      </c>
      <c r="E7980" t="s">
        <v>88</v>
      </c>
      <c r="F7980" t="s">
        <v>79</v>
      </c>
      <c r="G7980" t="s">
        <v>51</v>
      </c>
      <c r="H7980" s="20" t="s">
        <v>52</v>
      </c>
      <c r="I7980" t="s">
        <v>53</v>
      </c>
      <c r="J7980" t="s">
        <v>54</v>
      </c>
      <c r="K7980">
        <v>3</v>
      </c>
      <c r="L7980" t="s">
        <v>55</v>
      </c>
      <c r="M7980" t="s">
        <v>56</v>
      </c>
      <c r="N7980" t="s">
        <v>57</v>
      </c>
      <c r="O7980" s="21" t="s">
        <v>58</v>
      </c>
      <c r="P7980" s="21" t="s">
        <v>522</v>
      </c>
      <c r="Q7980" s="20" t="s">
        <v>1078</v>
      </c>
      <c r="R7980" s="21" t="s">
        <v>1079</v>
      </c>
      <c r="S7980" s="35">
        <v>1</v>
      </c>
      <c r="T7980" s="22">
        <v>1</v>
      </c>
      <c r="U7980" s="20" t="s">
        <v>62</v>
      </c>
      <c r="V7980" s="20">
        <v>45942</v>
      </c>
      <c r="W7980" s="21">
        <v>10</v>
      </c>
      <c r="X7980" s="20">
        <v>45953</v>
      </c>
      <c r="Y7980" s="20">
        <v>45951</v>
      </c>
      <c r="Z7980" s="48">
        <v>10</v>
      </c>
      <c r="AA7980">
        <v>2025</v>
      </c>
      <c r="AB7980" s="45">
        <v>45325</v>
      </c>
      <c r="AC7980" s="45">
        <v>45325</v>
      </c>
      <c r="AK7980" s="10"/>
    </row>
    <row r="7981" spans="1:37">
      <c r="A7981" t="s">
        <v>45</v>
      </c>
      <c r="B7981" t="s">
        <v>46</v>
      </c>
      <c r="C7981" t="s">
        <v>47</v>
      </c>
      <c r="D7981" t="s">
        <v>8405</v>
      </c>
      <c r="E7981" t="s">
        <v>88</v>
      </c>
      <c r="F7981" t="s">
        <v>79</v>
      </c>
      <c r="G7981" t="s">
        <v>51</v>
      </c>
      <c r="H7981" s="20" t="s">
        <v>52</v>
      </c>
      <c r="I7981" t="s">
        <v>53</v>
      </c>
      <c r="J7981" t="s">
        <v>54</v>
      </c>
      <c r="K7981">
        <v>3</v>
      </c>
      <c r="L7981" t="s">
        <v>55</v>
      </c>
      <c r="M7981" t="s">
        <v>77</v>
      </c>
      <c r="N7981" t="s">
        <v>89</v>
      </c>
      <c r="O7981" s="21" t="s">
        <v>58</v>
      </c>
      <c r="P7981" s="21" t="s">
        <v>203</v>
      </c>
      <c r="Q7981" s="20" t="s">
        <v>8406</v>
      </c>
      <c r="R7981" s="21" t="s">
        <v>8407</v>
      </c>
      <c r="S7981" s="35">
        <v>3</v>
      </c>
      <c r="T7981" s="22">
        <v>3</v>
      </c>
      <c r="U7981" s="20" t="s">
        <v>62</v>
      </c>
      <c r="V7981" s="20">
        <v>45939</v>
      </c>
      <c r="W7981" s="21">
        <v>10</v>
      </c>
      <c r="X7981" s="20">
        <v>45954</v>
      </c>
      <c r="Y7981" s="20">
        <v>45952</v>
      </c>
      <c r="Z7981" s="48">
        <v>10</v>
      </c>
      <c r="AA7981">
        <v>2025</v>
      </c>
      <c r="AB7981" s="45">
        <v>564687</v>
      </c>
      <c r="AC7981" s="45">
        <v>564687</v>
      </c>
      <c r="AK7981" s="10"/>
    </row>
    <row r="7982" spans="1:37">
      <c r="A7982" t="s">
        <v>45</v>
      </c>
      <c r="B7982" t="s">
        <v>46</v>
      </c>
      <c r="C7982" t="s">
        <v>47</v>
      </c>
      <c r="D7982" t="s">
        <v>8408</v>
      </c>
      <c r="E7982" t="s">
        <v>88</v>
      </c>
      <c r="F7982" t="s">
        <v>79</v>
      </c>
      <c r="G7982" t="s">
        <v>51</v>
      </c>
      <c r="H7982" s="20" t="s">
        <v>52</v>
      </c>
      <c r="I7982" t="s">
        <v>53</v>
      </c>
      <c r="J7982" t="s">
        <v>54</v>
      </c>
      <c r="K7982">
        <v>3</v>
      </c>
      <c r="L7982" t="s">
        <v>55</v>
      </c>
      <c r="M7982" t="s">
        <v>56</v>
      </c>
      <c r="N7982" t="s">
        <v>57</v>
      </c>
      <c r="O7982" s="21" t="s">
        <v>58</v>
      </c>
      <c r="P7982" s="21" t="s">
        <v>64</v>
      </c>
      <c r="Q7982" s="20" t="s">
        <v>1052</v>
      </c>
      <c r="R7982" s="21" t="s">
        <v>1053</v>
      </c>
      <c r="S7982" s="35">
        <v>1</v>
      </c>
      <c r="T7982" s="22">
        <v>1</v>
      </c>
      <c r="U7982" s="20" t="s">
        <v>62</v>
      </c>
      <c r="V7982" s="20">
        <v>45941</v>
      </c>
      <c r="W7982" s="21">
        <v>10</v>
      </c>
      <c r="X7982" s="20">
        <v>45954</v>
      </c>
      <c r="Y7982" s="20">
        <v>45951</v>
      </c>
      <c r="Z7982" s="48">
        <v>10</v>
      </c>
      <c r="AA7982">
        <v>2025</v>
      </c>
      <c r="AB7982" s="45">
        <v>70582</v>
      </c>
      <c r="AC7982" s="45">
        <v>70582</v>
      </c>
      <c r="AK7982" s="10"/>
    </row>
    <row r="7983" spans="1:37">
      <c r="A7983" t="s">
        <v>45</v>
      </c>
      <c r="B7983" t="s">
        <v>46</v>
      </c>
      <c r="C7983" t="s">
        <v>47</v>
      </c>
      <c r="D7983" t="s">
        <v>8409</v>
      </c>
      <c r="E7983" t="s">
        <v>88</v>
      </c>
      <c r="F7983" t="s">
        <v>79</v>
      </c>
      <c r="G7983" t="s">
        <v>51</v>
      </c>
      <c r="H7983" s="20" t="s">
        <v>52</v>
      </c>
      <c r="I7983" t="s">
        <v>53</v>
      </c>
      <c r="J7983" t="s">
        <v>54</v>
      </c>
      <c r="K7983">
        <v>3</v>
      </c>
      <c r="L7983" t="s">
        <v>55</v>
      </c>
      <c r="M7983" t="s">
        <v>77</v>
      </c>
      <c r="N7983" t="s">
        <v>89</v>
      </c>
      <c r="O7983" s="21" t="s">
        <v>58</v>
      </c>
      <c r="P7983" s="21" t="s">
        <v>97</v>
      </c>
      <c r="Q7983" s="20" t="s">
        <v>101</v>
      </c>
      <c r="R7983" s="21" t="s">
        <v>102</v>
      </c>
      <c r="S7983" s="35">
        <v>1</v>
      </c>
      <c r="T7983" s="22">
        <v>1</v>
      </c>
      <c r="U7983" s="20" t="s">
        <v>62</v>
      </c>
      <c r="V7983" s="20">
        <v>45942</v>
      </c>
      <c r="W7983" s="21">
        <v>10</v>
      </c>
      <c r="X7983" s="20">
        <v>45953</v>
      </c>
      <c r="Y7983" s="20">
        <v>45951</v>
      </c>
      <c r="Z7983" s="48">
        <v>10</v>
      </c>
      <c r="AA7983">
        <v>2025</v>
      </c>
      <c r="AB7983" s="45">
        <v>39994</v>
      </c>
      <c r="AC7983" s="45">
        <v>39994</v>
      </c>
      <c r="AK7983" s="10"/>
    </row>
    <row r="7984" spans="1:37">
      <c r="A7984" t="s">
        <v>45</v>
      </c>
      <c r="B7984" t="s">
        <v>46</v>
      </c>
      <c r="C7984" t="s">
        <v>47</v>
      </c>
      <c r="D7984" t="s">
        <v>8410</v>
      </c>
      <c r="E7984" t="s">
        <v>88</v>
      </c>
      <c r="F7984" t="s">
        <v>79</v>
      </c>
      <c r="G7984" t="s">
        <v>51</v>
      </c>
      <c r="H7984" s="20" t="s">
        <v>52</v>
      </c>
      <c r="I7984" t="s">
        <v>53</v>
      </c>
      <c r="J7984" t="s">
        <v>54</v>
      </c>
      <c r="K7984">
        <v>3</v>
      </c>
      <c r="L7984" t="s">
        <v>55</v>
      </c>
      <c r="M7984" t="s">
        <v>77</v>
      </c>
      <c r="N7984" t="s">
        <v>89</v>
      </c>
      <c r="O7984" s="21" t="s">
        <v>58</v>
      </c>
      <c r="P7984" s="21" t="s">
        <v>97</v>
      </c>
      <c r="Q7984" s="20" t="s">
        <v>3648</v>
      </c>
      <c r="R7984" s="21" t="s">
        <v>3649</v>
      </c>
      <c r="S7984" s="35">
        <v>1</v>
      </c>
      <c r="T7984" s="22">
        <v>1</v>
      </c>
      <c r="U7984" s="20" t="s">
        <v>62</v>
      </c>
      <c r="V7984" s="20">
        <v>45942</v>
      </c>
      <c r="W7984" s="21">
        <v>10</v>
      </c>
      <c r="X7984" s="20">
        <v>45953</v>
      </c>
      <c r="Y7984" s="20">
        <v>45951</v>
      </c>
      <c r="Z7984" s="48">
        <v>10</v>
      </c>
      <c r="AA7984">
        <v>2025</v>
      </c>
      <c r="AB7984" s="45">
        <v>79995</v>
      </c>
      <c r="AC7984" s="45">
        <v>79995</v>
      </c>
      <c r="AK7984" s="10"/>
    </row>
    <row r="7985" spans="1:37">
      <c r="A7985" t="s">
        <v>45</v>
      </c>
      <c r="B7985" t="s">
        <v>46</v>
      </c>
      <c r="C7985" t="s">
        <v>47</v>
      </c>
      <c r="D7985" t="s">
        <v>8411</v>
      </c>
      <c r="E7985" t="s">
        <v>88</v>
      </c>
      <c r="F7985" t="s">
        <v>79</v>
      </c>
      <c r="G7985" t="s">
        <v>51</v>
      </c>
      <c r="H7985" s="20" t="s">
        <v>52</v>
      </c>
      <c r="I7985" t="s">
        <v>53</v>
      </c>
      <c r="J7985" t="s">
        <v>54</v>
      </c>
      <c r="K7985">
        <v>3</v>
      </c>
      <c r="L7985" t="s">
        <v>55</v>
      </c>
      <c r="M7985" t="s">
        <v>77</v>
      </c>
      <c r="N7985" t="s">
        <v>89</v>
      </c>
      <c r="O7985" s="21" t="s">
        <v>58</v>
      </c>
      <c r="P7985" s="21" t="s">
        <v>126</v>
      </c>
      <c r="Q7985" s="20" t="s">
        <v>960</v>
      </c>
      <c r="R7985" s="21" t="s">
        <v>961</v>
      </c>
      <c r="S7985" s="35">
        <v>1</v>
      </c>
      <c r="T7985" s="22">
        <v>1</v>
      </c>
      <c r="U7985" s="20" t="s">
        <v>62</v>
      </c>
      <c r="V7985" s="20">
        <v>45942</v>
      </c>
      <c r="W7985" s="21">
        <v>10</v>
      </c>
      <c r="X7985" s="20">
        <v>45953</v>
      </c>
      <c r="Y7985" s="20">
        <v>45951</v>
      </c>
      <c r="Z7985" s="48">
        <v>10</v>
      </c>
      <c r="AA7985">
        <v>2025</v>
      </c>
      <c r="AB7985" s="45">
        <v>26660</v>
      </c>
      <c r="AC7985" s="45">
        <v>26660</v>
      </c>
      <c r="AK7985" s="10"/>
    </row>
    <row r="7986" spans="1:37">
      <c r="A7986" t="s">
        <v>45</v>
      </c>
      <c r="B7986" t="s">
        <v>46</v>
      </c>
      <c r="C7986" t="s">
        <v>47</v>
      </c>
      <c r="D7986" t="s">
        <v>8412</v>
      </c>
      <c r="E7986" t="s">
        <v>88</v>
      </c>
      <c r="F7986" t="s">
        <v>79</v>
      </c>
      <c r="G7986" t="s">
        <v>51</v>
      </c>
      <c r="H7986" s="20" t="s">
        <v>52</v>
      </c>
      <c r="I7986" t="s">
        <v>53</v>
      </c>
      <c r="J7986" t="s">
        <v>54</v>
      </c>
      <c r="K7986">
        <v>3</v>
      </c>
      <c r="L7986" t="s">
        <v>55</v>
      </c>
      <c r="M7986" t="s">
        <v>77</v>
      </c>
      <c r="N7986" t="s">
        <v>89</v>
      </c>
      <c r="O7986" s="21" t="s">
        <v>58</v>
      </c>
      <c r="P7986" s="21" t="s">
        <v>4700</v>
      </c>
      <c r="Q7986" s="20" t="s">
        <v>4701</v>
      </c>
      <c r="R7986" s="21" t="s">
        <v>4702</v>
      </c>
      <c r="S7986" s="35">
        <v>1</v>
      </c>
      <c r="T7986" s="22">
        <v>1</v>
      </c>
      <c r="U7986" s="20" t="s">
        <v>62</v>
      </c>
      <c r="V7986" s="20">
        <v>45942</v>
      </c>
      <c r="W7986" s="21">
        <v>10</v>
      </c>
      <c r="X7986" s="20">
        <v>45958</v>
      </c>
      <c r="Y7986" s="20">
        <v>45952</v>
      </c>
      <c r="Z7986" s="48">
        <v>10</v>
      </c>
      <c r="AA7986">
        <v>2025</v>
      </c>
      <c r="AB7986" s="45">
        <v>123327</v>
      </c>
      <c r="AC7986" s="45">
        <v>123327</v>
      </c>
      <c r="AK7986" s="10"/>
    </row>
    <row r="7987" spans="1:37">
      <c r="A7987" t="s">
        <v>45</v>
      </c>
      <c r="B7987" t="s">
        <v>46</v>
      </c>
      <c r="C7987" t="s">
        <v>47</v>
      </c>
      <c r="D7987" t="s">
        <v>8413</v>
      </c>
      <c r="E7987" t="s">
        <v>88</v>
      </c>
      <c r="F7987" t="s">
        <v>79</v>
      </c>
      <c r="G7987" t="s">
        <v>51</v>
      </c>
      <c r="H7987" s="20" t="s">
        <v>52</v>
      </c>
      <c r="I7987" t="s">
        <v>53</v>
      </c>
      <c r="J7987" t="s">
        <v>54</v>
      </c>
      <c r="K7987">
        <v>3</v>
      </c>
      <c r="L7987" t="s">
        <v>55</v>
      </c>
      <c r="M7987" t="s">
        <v>77</v>
      </c>
      <c r="N7987" t="s">
        <v>89</v>
      </c>
      <c r="O7987" s="21" t="s">
        <v>58</v>
      </c>
      <c r="P7987" s="21" t="s">
        <v>119</v>
      </c>
      <c r="Q7987" s="20" t="s">
        <v>988</v>
      </c>
      <c r="R7987" s="21" t="s">
        <v>989</v>
      </c>
      <c r="S7987" s="35">
        <v>2</v>
      </c>
      <c r="T7987" s="22">
        <v>2</v>
      </c>
      <c r="U7987" s="20" t="s">
        <v>62</v>
      </c>
      <c r="V7987" s="20">
        <v>45942</v>
      </c>
      <c r="W7987" s="21">
        <v>10</v>
      </c>
      <c r="X7987" s="20">
        <v>45952</v>
      </c>
      <c r="Y7987" s="20">
        <v>45947</v>
      </c>
      <c r="Z7987" s="48">
        <v>10</v>
      </c>
      <c r="AA7987">
        <v>2025</v>
      </c>
      <c r="AB7987" s="45">
        <v>139984</v>
      </c>
      <c r="AC7987" s="45">
        <v>139984</v>
      </c>
      <c r="AK7987" s="10"/>
    </row>
    <row r="7988" spans="1:37">
      <c r="A7988" t="s">
        <v>45</v>
      </c>
      <c r="B7988" t="s">
        <v>46</v>
      </c>
      <c r="C7988" t="s">
        <v>47</v>
      </c>
      <c r="D7988" t="s">
        <v>8414</v>
      </c>
      <c r="E7988" t="s">
        <v>88</v>
      </c>
      <c r="F7988" t="s">
        <v>79</v>
      </c>
      <c r="G7988" t="s">
        <v>51</v>
      </c>
      <c r="H7988" s="20" t="s">
        <v>52</v>
      </c>
      <c r="I7988" t="s">
        <v>53</v>
      </c>
      <c r="J7988" t="s">
        <v>54</v>
      </c>
      <c r="K7988">
        <v>3</v>
      </c>
      <c r="L7988" t="s">
        <v>55</v>
      </c>
      <c r="M7988" t="s">
        <v>77</v>
      </c>
      <c r="N7988" t="s">
        <v>89</v>
      </c>
      <c r="O7988" s="21" t="s">
        <v>58</v>
      </c>
      <c r="P7988" s="21" t="s">
        <v>90</v>
      </c>
      <c r="Q7988" s="20" t="s">
        <v>344</v>
      </c>
      <c r="R7988" s="21" t="s">
        <v>345</v>
      </c>
      <c r="S7988" s="35">
        <v>1</v>
      </c>
      <c r="T7988" s="22">
        <v>1</v>
      </c>
      <c r="U7988" s="20" t="s">
        <v>62</v>
      </c>
      <c r="V7988" s="20">
        <v>45942</v>
      </c>
      <c r="W7988" s="21">
        <v>10</v>
      </c>
      <c r="X7988" s="20">
        <v>45953</v>
      </c>
      <c r="Y7988" s="20">
        <v>45951</v>
      </c>
      <c r="Z7988" s="48">
        <v>10</v>
      </c>
      <c r="AA7988">
        <v>2025</v>
      </c>
      <c r="AB7988" s="45">
        <v>39995</v>
      </c>
      <c r="AC7988" s="45">
        <v>39995</v>
      </c>
      <c r="AK7988" s="10"/>
    </row>
    <row r="7989" spans="1:37">
      <c r="A7989" t="s">
        <v>45</v>
      </c>
      <c r="B7989" t="s">
        <v>46</v>
      </c>
      <c r="C7989" t="s">
        <v>47</v>
      </c>
      <c r="D7989" t="s">
        <v>8415</v>
      </c>
      <c r="E7989" t="s">
        <v>88</v>
      </c>
      <c r="F7989" t="s">
        <v>79</v>
      </c>
      <c r="G7989" t="s">
        <v>51</v>
      </c>
      <c r="H7989" s="20" t="s">
        <v>52</v>
      </c>
      <c r="I7989" t="s">
        <v>53</v>
      </c>
      <c r="J7989" t="s">
        <v>54</v>
      </c>
      <c r="K7989">
        <v>3</v>
      </c>
      <c r="L7989" t="s">
        <v>55</v>
      </c>
      <c r="M7989" t="s">
        <v>56</v>
      </c>
      <c r="N7989" t="s">
        <v>57</v>
      </c>
      <c r="O7989" s="21" t="s">
        <v>58</v>
      </c>
      <c r="P7989" s="21" t="s">
        <v>64</v>
      </c>
      <c r="Q7989" s="20" t="s">
        <v>1691</v>
      </c>
      <c r="R7989" s="21" t="s">
        <v>1692</v>
      </c>
      <c r="S7989" s="35">
        <v>1</v>
      </c>
      <c r="T7989" s="22">
        <v>1</v>
      </c>
      <c r="U7989" s="20" t="s">
        <v>62</v>
      </c>
      <c r="V7989" s="20">
        <v>45939</v>
      </c>
      <c r="W7989" s="21">
        <v>10</v>
      </c>
      <c r="X7989" s="20">
        <v>45954</v>
      </c>
      <c r="Y7989" s="20">
        <v>45951</v>
      </c>
      <c r="Z7989" s="48">
        <v>10</v>
      </c>
      <c r="AA7989">
        <v>2025</v>
      </c>
      <c r="AB7989" s="45">
        <v>103559</v>
      </c>
      <c r="AC7989" s="45">
        <v>103559</v>
      </c>
      <c r="AK7989" s="10"/>
    </row>
    <row r="7990" spans="1:37">
      <c r="A7990" t="s">
        <v>45</v>
      </c>
      <c r="B7990" t="s">
        <v>46</v>
      </c>
      <c r="C7990" t="s">
        <v>47</v>
      </c>
      <c r="D7990" t="s">
        <v>8416</v>
      </c>
      <c r="E7990" t="s">
        <v>88</v>
      </c>
      <c r="F7990" t="s">
        <v>79</v>
      </c>
      <c r="G7990" t="s">
        <v>51</v>
      </c>
      <c r="H7990" s="20" t="s">
        <v>52</v>
      </c>
      <c r="I7990" t="s">
        <v>53</v>
      </c>
      <c r="J7990" t="s">
        <v>54</v>
      </c>
      <c r="K7990">
        <v>3</v>
      </c>
      <c r="L7990" t="s">
        <v>55</v>
      </c>
      <c r="M7990" t="s">
        <v>56</v>
      </c>
      <c r="N7990" t="s">
        <v>57</v>
      </c>
      <c r="O7990" s="21" t="s">
        <v>58</v>
      </c>
      <c r="P7990" s="21" t="s">
        <v>64</v>
      </c>
      <c r="Q7990" s="20" t="s">
        <v>3774</v>
      </c>
      <c r="R7990" s="21" t="s">
        <v>3775</v>
      </c>
      <c r="S7990" s="35">
        <v>1</v>
      </c>
      <c r="T7990" s="22">
        <v>1</v>
      </c>
      <c r="U7990" s="20" t="s">
        <v>62</v>
      </c>
      <c r="V7990" s="20">
        <v>45939</v>
      </c>
      <c r="W7990" s="21">
        <v>10</v>
      </c>
      <c r="X7990" s="20">
        <v>45957</v>
      </c>
      <c r="Y7990" s="20">
        <v>45952</v>
      </c>
      <c r="Z7990" s="48">
        <v>10</v>
      </c>
      <c r="AA7990">
        <v>2025</v>
      </c>
      <c r="AB7990" s="45">
        <v>128565</v>
      </c>
      <c r="AC7990" s="45">
        <v>128565</v>
      </c>
      <c r="AK7990" s="10"/>
    </row>
    <row r="7991" spans="1:37">
      <c r="A7991" t="s">
        <v>45</v>
      </c>
      <c r="B7991" t="s">
        <v>46</v>
      </c>
      <c r="C7991" t="s">
        <v>47</v>
      </c>
      <c r="D7991" t="s">
        <v>8417</v>
      </c>
      <c r="E7991" t="s">
        <v>88</v>
      </c>
      <c r="F7991" t="s">
        <v>79</v>
      </c>
      <c r="G7991" t="s">
        <v>51</v>
      </c>
      <c r="H7991" s="20" t="s">
        <v>52</v>
      </c>
      <c r="I7991" t="s">
        <v>53</v>
      </c>
      <c r="J7991" t="s">
        <v>54</v>
      </c>
      <c r="K7991">
        <v>3</v>
      </c>
      <c r="L7991" t="s">
        <v>55</v>
      </c>
      <c r="M7991" t="s">
        <v>77</v>
      </c>
      <c r="N7991" t="s">
        <v>89</v>
      </c>
      <c r="O7991" s="21" t="s">
        <v>58</v>
      </c>
      <c r="P7991" s="21" t="s">
        <v>137</v>
      </c>
      <c r="Q7991" s="20" t="s">
        <v>138</v>
      </c>
      <c r="R7991" s="21" t="s">
        <v>139</v>
      </c>
      <c r="S7991" s="35">
        <v>1</v>
      </c>
      <c r="T7991" s="22">
        <v>1</v>
      </c>
      <c r="U7991" s="20" t="s">
        <v>62</v>
      </c>
      <c r="V7991" s="20">
        <v>45940</v>
      </c>
      <c r="W7991" s="21">
        <v>10</v>
      </c>
      <c r="X7991" s="20">
        <v>45954</v>
      </c>
      <c r="Y7991" s="20">
        <v>45951</v>
      </c>
      <c r="Z7991" s="48">
        <v>10</v>
      </c>
      <c r="AA7991">
        <v>2025</v>
      </c>
      <c r="AB7991" s="45">
        <v>135713</v>
      </c>
      <c r="AC7991" s="45">
        <v>135713</v>
      </c>
      <c r="AK7991" s="10"/>
    </row>
    <row r="7992" spans="1:37">
      <c r="A7992" t="s">
        <v>45</v>
      </c>
      <c r="B7992" t="s">
        <v>46</v>
      </c>
      <c r="C7992" t="s">
        <v>47</v>
      </c>
      <c r="D7992" t="s">
        <v>8418</v>
      </c>
      <c r="E7992" t="s">
        <v>88</v>
      </c>
      <c r="F7992" t="s">
        <v>79</v>
      </c>
      <c r="G7992" t="s">
        <v>51</v>
      </c>
      <c r="H7992" s="20" t="s">
        <v>52</v>
      </c>
      <c r="I7992" t="s">
        <v>53</v>
      </c>
      <c r="J7992" t="s">
        <v>54</v>
      </c>
      <c r="K7992">
        <v>3</v>
      </c>
      <c r="L7992" t="s">
        <v>55</v>
      </c>
      <c r="M7992" t="s">
        <v>77</v>
      </c>
      <c r="N7992" t="s">
        <v>89</v>
      </c>
      <c r="O7992" s="21" t="s">
        <v>58</v>
      </c>
      <c r="P7992" s="21" t="s">
        <v>366</v>
      </c>
      <c r="Q7992" s="20" t="s">
        <v>2386</v>
      </c>
      <c r="R7992" s="21" t="s">
        <v>2387</v>
      </c>
      <c r="S7992" s="35">
        <v>2</v>
      </c>
      <c r="T7992" s="22">
        <v>2</v>
      </c>
      <c r="U7992" s="20" t="s">
        <v>62</v>
      </c>
      <c r="V7992" s="20">
        <v>45942</v>
      </c>
      <c r="W7992" s="21">
        <v>10</v>
      </c>
      <c r="X7992" s="20">
        <v>45953</v>
      </c>
      <c r="Y7992" s="20">
        <v>45951</v>
      </c>
      <c r="Z7992" s="48">
        <v>10</v>
      </c>
      <c r="AA7992">
        <v>2025</v>
      </c>
      <c r="AB7992" s="45">
        <v>86655</v>
      </c>
      <c r="AC7992" s="45">
        <v>86655</v>
      </c>
      <c r="AK7992" s="10"/>
    </row>
    <row r="7993" spans="1:37">
      <c r="A7993" t="s">
        <v>45</v>
      </c>
      <c r="B7993" t="s">
        <v>46</v>
      </c>
      <c r="C7993" t="s">
        <v>47</v>
      </c>
      <c r="D7993" t="s">
        <v>8419</v>
      </c>
      <c r="E7993" t="s">
        <v>88</v>
      </c>
      <c r="F7993" t="s">
        <v>79</v>
      </c>
      <c r="G7993" t="s">
        <v>51</v>
      </c>
      <c r="H7993" s="20" t="s">
        <v>52</v>
      </c>
      <c r="I7993" t="s">
        <v>53</v>
      </c>
      <c r="J7993" t="s">
        <v>54</v>
      </c>
      <c r="K7993">
        <v>3</v>
      </c>
      <c r="L7993" t="s">
        <v>55</v>
      </c>
      <c r="M7993" t="s">
        <v>77</v>
      </c>
      <c r="N7993" t="s">
        <v>89</v>
      </c>
      <c r="O7993" s="21" t="s">
        <v>58</v>
      </c>
      <c r="P7993" s="21" t="s">
        <v>119</v>
      </c>
      <c r="Q7993" s="20" t="s">
        <v>3686</v>
      </c>
      <c r="R7993" s="21" t="s">
        <v>3687</v>
      </c>
      <c r="S7993" s="35">
        <v>1</v>
      </c>
      <c r="T7993" s="22">
        <v>1</v>
      </c>
      <c r="U7993" s="20" t="s">
        <v>62</v>
      </c>
      <c r="V7993" s="20">
        <v>45942</v>
      </c>
      <c r="W7993" s="21">
        <v>10</v>
      </c>
      <c r="X7993" s="20">
        <v>45952</v>
      </c>
      <c r="Y7993" s="20">
        <v>45947</v>
      </c>
      <c r="Z7993" s="48">
        <v>10</v>
      </c>
      <c r="AA7993">
        <v>2025</v>
      </c>
      <c r="AB7993" s="45">
        <v>63325</v>
      </c>
      <c r="AC7993" s="45">
        <v>63325</v>
      </c>
      <c r="AK7993" s="10"/>
    </row>
    <row r="7994" spans="1:37">
      <c r="A7994" t="s">
        <v>45</v>
      </c>
      <c r="B7994" t="s">
        <v>46</v>
      </c>
      <c r="C7994" t="s">
        <v>47</v>
      </c>
      <c r="D7994" t="s">
        <v>8420</v>
      </c>
      <c r="E7994" t="s">
        <v>88</v>
      </c>
      <c r="F7994" t="s">
        <v>79</v>
      </c>
      <c r="G7994" t="s">
        <v>51</v>
      </c>
      <c r="H7994" s="20" t="s">
        <v>52</v>
      </c>
      <c r="I7994" t="s">
        <v>53</v>
      </c>
      <c r="J7994" t="s">
        <v>54</v>
      </c>
      <c r="K7994">
        <v>3</v>
      </c>
      <c r="L7994" t="s">
        <v>55</v>
      </c>
      <c r="M7994" t="s">
        <v>77</v>
      </c>
      <c r="N7994" t="s">
        <v>89</v>
      </c>
      <c r="O7994" s="21" t="s">
        <v>58</v>
      </c>
      <c r="P7994" s="21" t="s">
        <v>119</v>
      </c>
      <c r="Q7994" s="20" t="s">
        <v>6989</v>
      </c>
      <c r="R7994" s="21" t="s">
        <v>6990</v>
      </c>
      <c r="S7994" s="35">
        <v>1</v>
      </c>
      <c r="T7994" s="22">
        <v>1</v>
      </c>
      <c r="U7994" s="20" t="s">
        <v>62</v>
      </c>
      <c r="V7994" s="20">
        <v>45942</v>
      </c>
      <c r="W7994" s="21">
        <v>10</v>
      </c>
      <c r="X7994" s="20">
        <v>45952</v>
      </c>
      <c r="Y7994" s="20">
        <v>45947</v>
      </c>
      <c r="Z7994" s="48">
        <v>10</v>
      </c>
      <c r="AA7994">
        <v>2025</v>
      </c>
      <c r="AB7994" s="45">
        <v>79989</v>
      </c>
      <c r="AC7994" s="45">
        <v>79989</v>
      </c>
      <c r="AK7994" s="10"/>
    </row>
    <row r="7995" spans="1:37">
      <c r="A7995" t="s">
        <v>45</v>
      </c>
      <c r="B7995" t="s">
        <v>46</v>
      </c>
      <c r="C7995" t="s">
        <v>47</v>
      </c>
      <c r="D7995" t="s">
        <v>8421</v>
      </c>
      <c r="E7995" t="s">
        <v>88</v>
      </c>
      <c r="F7995" t="s">
        <v>79</v>
      </c>
      <c r="G7995" t="s">
        <v>51</v>
      </c>
      <c r="H7995" s="20" t="s">
        <v>52</v>
      </c>
      <c r="I7995" t="s">
        <v>53</v>
      </c>
      <c r="J7995" t="s">
        <v>54</v>
      </c>
      <c r="K7995">
        <v>3</v>
      </c>
      <c r="L7995" t="s">
        <v>55</v>
      </c>
      <c r="M7995" t="s">
        <v>77</v>
      </c>
      <c r="N7995" t="s">
        <v>89</v>
      </c>
      <c r="O7995" s="21" t="s">
        <v>58</v>
      </c>
      <c r="P7995" s="21" t="s">
        <v>150</v>
      </c>
      <c r="Q7995" s="20" t="s">
        <v>244</v>
      </c>
      <c r="R7995" s="21" t="s">
        <v>245</v>
      </c>
      <c r="S7995" s="35">
        <v>1</v>
      </c>
      <c r="T7995" s="22">
        <v>1</v>
      </c>
      <c r="U7995" s="20" t="s">
        <v>62</v>
      </c>
      <c r="V7995" s="20">
        <v>45942</v>
      </c>
      <c r="W7995" s="21">
        <v>10</v>
      </c>
      <c r="X7995" s="20">
        <v>45951</v>
      </c>
      <c r="Y7995" s="20">
        <v>45947</v>
      </c>
      <c r="Z7995" s="48">
        <v>10</v>
      </c>
      <c r="AA7995">
        <v>2025</v>
      </c>
      <c r="AB7995" s="45">
        <v>99995</v>
      </c>
      <c r="AC7995" s="45">
        <v>99995</v>
      </c>
      <c r="AK7995" s="10"/>
    </row>
    <row r="7996" spans="1:37">
      <c r="A7996" t="s">
        <v>45</v>
      </c>
      <c r="B7996" t="s">
        <v>46</v>
      </c>
      <c r="C7996" t="s">
        <v>47</v>
      </c>
      <c r="D7996" t="s">
        <v>8422</v>
      </c>
      <c r="E7996" t="s">
        <v>88</v>
      </c>
      <c r="F7996" t="s">
        <v>79</v>
      </c>
      <c r="G7996" t="s">
        <v>51</v>
      </c>
      <c r="H7996" s="20" t="s">
        <v>52</v>
      </c>
      <c r="I7996" t="s">
        <v>53</v>
      </c>
      <c r="J7996" t="s">
        <v>54</v>
      </c>
      <c r="K7996">
        <v>3</v>
      </c>
      <c r="L7996" t="s">
        <v>55</v>
      </c>
      <c r="M7996" t="s">
        <v>77</v>
      </c>
      <c r="N7996" t="s">
        <v>89</v>
      </c>
      <c r="O7996" s="21" t="s">
        <v>58</v>
      </c>
      <c r="P7996" s="21" t="s">
        <v>126</v>
      </c>
      <c r="Q7996" s="20" t="s">
        <v>1044</v>
      </c>
      <c r="R7996" s="21" t="s">
        <v>1045</v>
      </c>
      <c r="S7996" s="35">
        <v>1</v>
      </c>
      <c r="T7996" s="22">
        <v>1</v>
      </c>
      <c r="U7996" s="20" t="s">
        <v>62</v>
      </c>
      <c r="V7996" s="20">
        <v>45943</v>
      </c>
      <c r="W7996" s="21">
        <v>10</v>
      </c>
      <c r="X7996" s="20">
        <v>45953</v>
      </c>
      <c r="Y7996" s="20">
        <v>45951</v>
      </c>
      <c r="Z7996" s="48">
        <v>10</v>
      </c>
      <c r="AA7996">
        <v>2025</v>
      </c>
      <c r="AB7996" s="45">
        <v>68743</v>
      </c>
      <c r="AC7996" s="45">
        <v>68743</v>
      </c>
      <c r="AK7996" s="10"/>
    </row>
    <row r="7997" spans="1:37">
      <c r="A7997" t="s">
        <v>45</v>
      </c>
      <c r="B7997" t="s">
        <v>46</v>
      </c>
      <c r="C7997" t="s">
        <v>47</v>
      </c>
      <c r="D7997" t="s">
        <v>8423</v>
      </c>
      <c r="E7997" t="s">
        <v>88</v>
      </c>
      <c r="F7997" t="s">
        <v>79</v>
      </c>
      <c r="G7997" t="s">
        <v>51</v>
      </c>
      <c r="H7997" s="20" t="s">
        <v>52</v>
      </c>
      <c r="I7997" t="s">
        <v>53</v>
      </c>
      <c r="J7997" t="s">
        <v>54</v>
      </c>
      <c r="K7997">
        <v>3</v>
      </c>
      <c r="L7997" t="s">
        <v>55</v>
      </c>
      <c r="M7997" t="s">
        <v>56</v>
      </c>
      <c r="N7997" t="s">
        <v>57</v>
      </c>
      <c r="O7997" s="21" t="s">
        <v>58</v>
      </c>
      <c r="P7997" s="21" t="s">
        <v>64</v>
      </c>
      <c r="Q7997" s="20" t="s">
        <v>596</v>
      </c>
      <c r="R7997" s="21" t="s">
        <v>597</v>
      </c>
      <c r="S7997" s="35">
        <v>1</v>
      </c>
      <c r="T7997" s="22">
        <v>1</v>
      </c>
      <c r="U7997" s="20" t="s">
        <v>62</v>
      </c>
      <c r="V7997" s="20">
        <v>45940</v>
      </c>
      <c r="W7997" s="21">
        <v>10</v>
      </c>
      <c r="X7997" s="20">
        <v>45947</v>
      </c>
      <c r="Y7997" s="20">
        <v>45945</v>
      </c>
      <c r="Z7997" s="48">
        <v>10</v>
      </c>
      <c r="AA7997">
        <v>2025</v>
      </c>
      <c r="AB7997" s="45">
        <v>107135</v>
      </c>
      <c r="AC7997" s="45">
        <v>107135</v>
      </c>
      <c r="AK7997" s="10"/>
    </row>
    <row r="7998" spans="1:37">
      <c r="A7998" t="s">
        <v>45</v>
      </c>
      <c r="B7998" t="s">
        <v>46</v>
      </c>
      <c r="C7998" t="s">
        <v>47</v>
      </c>
      <c r="D7998" t="s">
        <v>8424</v>
      </c>
      <c r="E7998" t="s">
        <v>88</v>
      </c>
      <c r="F7998" t="s">
        <v>79</v>
      </c>
      <c r="G7998" t="s">
        <v>51</v>
      </c>
      <c r="H7998" s="20" t="s">
        <v>52</v>
      </c>
      <c r="I7998" t="s">
        <v>53</v>
      </c>
      <c r="J7998" t="s">
        <v>54</v>
      </c>
      <c r="K7998">
        <v>3</v>
      </c>
      <c r="L7998" t="s">
        <v>55</v>
      </c>
      <c r="M7998" t="s">
        <v>77</v>
      </c>
      <c r="N7998" t="s">
        <v>89</v>
      </c>
      <c r="O7998" s="21" t="s">
        <v>58</v>
      </c>
      <c r="P7998" s="21" t="s">
        <v>97</v>
      </c>
      <c r="Q7998" s="20" t="s">
        <v>108</v>
      </c>
      <c r="R7998" s="21" t="s">
        <v>3798</v>
      </c>
      <c r="S7998" s="35">
        <v>1</v>
      </c>
      <c r="T7998" s="22">
        <v>1</v>
      </c>
      <c r="U7998" s="20" t="s">
        <v>62</v>
      </c>
      <c r="V7998" s="20">
        <v>45940</v>
      </c>
      <c r="W7998" s="21">
        <v>10</v>
      </c>
      <c r="X7998" s="20">
        <v>45954</v>
      </c>
      <c r="Y7998" s="20">
        <v>45951</v>
      </c>
      <c r="Z7998" s="48">
        <v>10</v>
      </c>
      <c r="AA7998">
        <v>2025</v>
      </c>
      <c r="AB7998" s="45">
        <v>60705</v>
      </c>
      <c r="AC7998" s="45">
        <v>60705</v>
      </c>
      <c r="AK7998" s="10"/>
    </row>
    <row r="7999" spans="1:37">
      <c r="A7999" t="s">
        <v>45</v>
      </c>
      <c r="B7999" t="s">
        <v>46</v>
      </c>
      <c r="C7999" t="s">
        <v>47</v>
      </c>
      <c r="D7999" t="s">
        <v>8425</v>
      </c>
      <c r="E7999" t="s">
        <v>88</v>
      </c>
      <c r="F7999" t="s">
        <v>79</v>
      </c>
      <c r="G7999" t="s">
        <v>51</v>
      </c>
      <c r="H7999" s="20" t="s">
        <v>52</v>
      </c>
      <c r="I7999" t="s">
        <v>53</v>
      </c>
      <c r="J7999" t="s">
        <v>54</v>
      </c>
      <c r="K7999">
        <v>3</v>
      </c>
      <c r="L7999" t="s">
        <v>55</v>
      </c>
      <c r="M7999" t="s">
        <v>77</v>
      </c>
      <c r="N7999" t="s">
        <v>89</v>
      </c>
      <c r="O7999" s="21" t="s">
        <v>58</v>
      </c>
      <c r="P7999" s="21" t="s">
        <v>126</v>
      </c>
      <c r="Q7999" s="20" t="s">
        <v>1739</v>
      </c>
      <c r="R7999" s="21" t="s">
        <v>1740</v>
      </c>
      <c r="S7999" s="35">
        <v>1</v>
      </c>
      <c r="T7999" s="22">
        <v>1</v>
      </c>
      <c r="U7999" s="20" t="s">
        <v>62</v>
      </c>
      <c r="V7999" s="20">
        <v>45943</v>
      </c>
      <c r="W7999" s="21">
        <v>10</v>
      </c>
      <c r="X7999" s="20">
        <v>45953</v>
      </c>
      <c r="Y7999" s="20">
        <v>45951</v>
      </c>
      <c r="Z7999" s="48">
        <v>10</v>
      </c>
      <c r="AA7999">
        <v>2025</v>
      </c>
      <c r="AB7999" s="45">
        <v>36662</v>
      </c>
      <c r="AC7999" s="45">
        <v>36662</v>
      </c>
      <c r="AK7999" s="10"/>
    </row>
    <row r="8000" spans="1:37">
      <c r="A8000" t="s">
        <v>45</v>
      </c>
      <c r="B8000" t="s">
        <v>46</v>
      </c>
      <c r="C8000" t="s">
        <v>47</v>
      </c>
      <c r="D8000" t="s">
        <v>8426</v>
      </c>
      <c r="E8000" t="s">
        <v>88</v>
      </c>
      <c r="F8000" t="s">
        <v>79</v>
      </c>
      <c r="G8000" t="s">
        <v>51</v>
      </c>
      <c r="H8000" s="20" t="s">
        <v>52</v>
      </c>
      <c r="I8000" t="s">
        <v>53</v>
      </c>
      <c r="J8000" t="s">
        <v>54</v>
      </c>
      <c r="K8000">
        <v>3</v>
      </c>
      <c r="L8000" t="s">
        <v>55</v>
      </c>
      <c r="M8000" t="s">
        <v>77</v>
      </c>
      <c r="N8000" t="s">
        <v>89</v>
      </c>
      <c r="O8000" s="21" t="s">
        <v>58</v>
      </c>
      <c r="P8000" s="21" t="s">
        <v>119</v>
      </c>
      <c r="Q8000" s="20" t="s">
        <v>8365</v>
      </c>
      <c r="R8000" s="21" t="s">
        <v>8366</v>
      </c>
      <c r="S8000" s="35">
        <v>1</v>
      </c>
      <c r="T8000" s="22">
        <v>1</v>
      </c>
      <c r="U8000" s="20" t="s">
        <v>62</v>
      </c>
      <c r="V8000" s="20">
        <v>45943</v>
      </c>
      <c r="W8000" s="21">
        <v>10</v>
      </c>
      <c r="X8000" s="20">
        <v>45959</v>
      </c>
      <c r="Y8000" s="20">
        <v>45954</v>
      </c>
      <c r="Z8000" s="48">
        <v>10</v>
      </c>
      <c r="AA8000">
        <v>2025</v>
      </c>
      <c r="AB8000" s="45">
        <v>167854</v>
      </c>
      <c r="AC8000" s="45">
        <v>167854</v>
      </c>
      <c r="AK8000" s="10"/>
    </row>
    <row r="8001" spans="1:37">
      <c r="A8001" t="s">
        <v>45</v>
      </c>
      <c r="B8001" t="s">
        <v>46</v>
      </c>
      <c r="C8001" t="s">
        <v>47</v>
      </c>
      <c r="D8001" t="s">
        <v>8427</v>
      </c>
      <c r="E8001" t="s">
        <v>88</v>
      </c>
      <c r="F8001" t="s">
        <v>79</v>
      </c>
      <c r="G8001" t="s">
        <v>51</v>
      </c>
      <c r="H8001" s="20" t="s">
        <v>52</v>
      </c>
      <c r="I8001" t="s">
        <v>53</v>
      </c>
      <c r="J8001" t="s">
        <v>54</v>
      </c>
      <c r="K8001">
        <v>3</v>
      </c>
      <c r="L8001" t="s">
        <v>55</v>
      </c>
      <c r="M8001" t="s">
        <v>56</v>
      </c>
      <c r="N8001" t="s">
        <v>57</v>
      </c>
      <c r="O8001" s="21" t="s">
        <v>58</v>
      </c>
      <c r="P8001" s="21" t="s">
        <v>207</v>
      </c>
      <c r="Q8001" s="20" t="s">
        <v>2322</v>
      </c>
      <c r="R8001" s="21" t="s">
        <v>2323</v>
      </c>
      <c r="S8001" s="35">
        <v>1</v>
      </c>
      <c r="T8001" s="22">
        <v>1</v>
      </c>
      <c r="U8001" s="20" t="s">
        <v>62</v>
      </c>
      <c r="V8001" s="20">
        <v>45940</v>
      </c>
      <c r="W8001" s="21">
        <v>10</v>
      </c>
      <c r="X8001" s="20">
        <v>45954</v>
      </c>
      <c r="Y8001" s="20">
        <v>45951</v>
      </c>
      <c r="Z8001" s="48">
        <v>10</v>
      </c>
      <c r="AA8001">
        <v>2025</v>
      </c>
      <c r="AB8001" s="45">
        <v>96426</v>
      </c>
      <c r="AC8001" s="45">
        <v>96426</v>
      </c>
      <c r="AK8001" s="10"/>
    </row>
    <row r="8002" spans="1:37">
      <c r="A8002" t="s">
        <v>45</v>
      </c>
      <c r="B8002" t="s">
        <v>46</v>
      </c>
      <c r="C8002" t="s">
        <v>47</v>
      </c>
      <c r="D8002" t="s">
        <v>8428</v>
      </c>
      <c r="E8002" t="s">
        <v>88</v>
      </c>
      <c r="F8002" t="s">
        <v>79</v>
      </c>
      <c r="G8002" t="s">
        <v>51</v>
      </c>
      <c r="H8002" s="20" t="s">
        <v>52</v>
      </c>
      <c r="I8002" t="s">
        <v>53</v>
      </c>
      <c r="J8002" t="s">
        <v>54</v>
      </c>
      <c r="K8002">
        <v>3</v>
      </c>
      <c r="L8002" t="s">
        <v>55</v>
      </c>
      <c r="M8002" t="s">
        <v>77</v>
      </c>
      <c r="N8002" t="s">
        <v>89</v>
      </c>
      <c r="O8002" s="21" t="s">
        <v>58</v>
      </c>
      <c r="P8002" s="21" t="s">
        <v>119</v>
      </c>
      <c r="Q8002" s="20" t="s">
        <v>120</v>
      </c>
      <c r="R8002" s="21" t="s">
        <v>121</v>
      </c>
      <c r="S8002" s="35">
        <v>1</v>
      </c>
      <c r="T8002" s="22">
        <v>1</v>
      </c>
      <c r="U8002" s="20" t="s">
        <v>62</v>
      </c>
      <c r="V8002" s="20">
        <v>45943</v>
      </c>
      <c r="W8002" s="21">
        <v>10</v>
      </c>
      <c r="X8002" s="20">
        <v>45953</v>
      </c>
      <c r="Y8002" s="20">
        <v>45951</v>
      </c>
      <c r="Z8002" s="48">
        <v>10</v>
      </c>
      <c r="AA8002">
        <v>2025</v>
      </c>
      <c r="AB8002" s="45">
        <v>92854</v>
      </c>
      <c r="AC8002" s="45">
        <v>92854</v>
      </c>
      <c r="AK8002" s="10"/>
    </row>
    <row r="8003" spans="1:37">
      <c r="A8003" t="s">
        <v>45</v>
      </c>
      <c r="B8003" t="s">
        <v>46</v>
      </c>
      <c r="C8003" t="s">
        <v>47</v>
      </c>
      <c r="D8003" t="s">
        <v>8429</v>
      </c>
      <c r="E8003" t="s">
        <v>88</v>
      </c>
      <c r="F8003" t="s">
        <v>79</v>
      </c>
      <c r="G8003" t="s">
        <v>51</v>
      </c>
      <c r="H8003" s="20" t="s">
        <v>52</v>
      </c>
      <c r="I8003" t="s">
        <v>53</v>
      </c>
      <c r="J8003" t="s">
        <v>54</v>
      </c>
      <c r="K8003">
        <v>3</v>
      </c>
      <c r="L8003" t="s">
        <v>55</v>
      </c>
      <c r="M8003" t="s">
        <v>56</v>
      </c>
      <c r="N8003" t="s">
        <v>57</v>
      </c>
      <c r="O8003" s="21" t="s">
        <v>58</v>
      </c>
      <c r="P8003" s="21" t="s">
        <v>207</v>
      </c>
      <c r="Q8003" s="20" t="s">
        <v>2322</v>
      </c>
      <c r="R8003" s="21" t="s">
        <v>2323</v>
      </c>
      <c r="S8003" s="35">
        <v>1</v>
      </c>
      <c r="T8003" s="22">
        <v>1</v>
      </c>
      <c r="U8003" s="20" t="s">
        <v>62</v>
      </c>
      <c r="V8003" s="20">
        <v>45943</v>
      </c>
      <c r="W8003" s="21">
        <v>10</v>
      </c>
      <c r="X8003" s="20">
        <v>45953</v>
      </c>
      <c r="Y8003" s="20">
        <v>45951</v>
      </c>
      <c r="Z8003" s="48">
        <v>10</v>
      </c>
      <c r="AA8003">
        <v>2025</v>
      </c>
      <c r="AB8003" s="45">
        <v>96426</v>
      </c>
      <c r="AC8003" s="45">
        <v>96426</v>
      </c>
      <c r="AK8003" s="10"/>
    </row>
    <row r="8004" spans="1:37">
      <c r="A8004" t="s">
        <v>45</v>
      </c>
      <c r="B8004" t="s">
        <v>46</v>
      </c>
      <c r="C8004" t="s">
        <v>47</v>
      </c>
      <c r="D8004" t="s">
        <v>8430</v>
      </c>
      <c r="E8004" t="s">
        <v>88</v>
      </c>
      <c r="F8004" t="s">
        <v>79</v>
      </c>
      <c r="G8004" t="s">
        <v>51</v>
      </c>
      <c r="H8004" s="20" t="s">
        <v>52</v>
      </c>
      <c r="I8004" t="s">
        <v>53</v>
      </c>
      <c r="J8004" t="s">
        <v>54</v>
      </c>
      <c r="K8004">
        <v>3</v>
      </c>
      <c r="L8004" t="s">
        <v>55</v>
      </c>
      <c r="M8004" t="s">
        <v>77</v>
      </c>
      <c r="N8004" t="s">
        <v>89</v>
      </c>
      <c r="O8004" s="21" t="s">
        <v>58</v>
      </c>
      <c r="P8004" s="21" t="s">
        <v>90</v>
      </c>
      <c r="Q8004" s="20" t="s">
        <v>3422</v>
      </c>
      <c r="R8004" s="21" t="s">
        <v>3423</v>
      </c>
      <c r="S8004" s="35">
        <v>1</v>
      </c>
      <c r="T8004" s="22">
        <v>1</v>
      </c>
      <c r="U8004" s="20" t="s">
        <v>62</v>
      </c>
      <c r="V8004" s="20">
        <v>45942</v>
      </c>
      <c r="W8004" s="21">
        <v>10</v>
      </c>
      <c r="X8004" s="20">
        <v>45953</v>
      </c>
      <c r="Y8004" s="20">
        <v>45951</v>
      </c>
      <c r="Z8004" s="48">
        <v>10</v>
      </c>
      <c r="AA8004">
        <v>2025</v>
      </c>
      <c r="AB8004" s="45">
        <v>79995</v>
      </c>
      <c r="AC8004" s="45">
        <v>79995</v>
      </c>
      <c r="AK8004" s="10"/>
    </row>
    <row r="8005" spans="1:37">
      <c r="A8005" t="s">
        <v>45</v>
      </c>
      <c r="B8005" t="s">
        <v>46</v>
      </c>
      <c r="C8005" t="s">
        <v>47</v>
      </c>
      <c r="D8005" t="s">
        <v>8431</v>
      </c>
      <c r="E8005" t="s">
        <v>88</v>
      </c>
      <c r="F8005" t="s">
        <v>79</v>
      </c>
      <c r="G8005" t="s">
        <v>51</v>
      </c>
      <c r="H8005" s="20" t="s">
        <v>52</v>
      </c>
      <c r="I8005" t="s">
        <v>53</v>
      </c>
      <c r="J8005" t="s">
        <v>54</v>
      </c>
      <c r="K8005">
        <v>3</v>
      </c>
      <c r="L8005" t="s">
        <v>55</v>
      </c>
      <c r="M8005" t="s">
        <v>56</v>
      </c>
      <c r="N8005" t="s">
        <v>57</v>
      </c>
      <c r="O8005" s="21" t="s">
        <v>58</v>
      </c>
      <c r="P8005" s="21" t="s">
        <v>133</v>
      </c>
      <c r="Q8005" s="20" t="s">
        <v>511</v>
      </c>
      <c r="R8005" s="21" t="s">
        <v>512</v>
      </c>
      <c r="S8005" s="35">
        <v>1</v>
      </c>
      <c r="T8005" s="22">
        <v>1</v>
      </c>
      <c r="U8005" s="20" t="s">
        <v>62</v>
      </c>
      <c r="V8005" s="20">
        <v>45943</v>
      </c>
      <c r="W8005" s="21">
        <v>10</v>
      </c>
      <c r="X8005" s="20">
        <v>45953</v>
      </c>
      <c r="Y8005" s="20">
        <v>45951</v>
      </c>
      <c r="Z8005" s="48">
        <v>10</v>
      </c>
      <c r="AA8005">
        <v>2025</v>
      </c>
      <c r="AB8005" s="45">
        <v>43325</v>
      </c>
      <c r="AC8005" s="45">
        <v>43325</v>
      </c>
      <c r="AK8005" s="10"/>
    </row>
    <row r="8006" spans="1:37">
      <c r="A8006" t="s">
        <v>45</v>
      </c>
      <c r="B8006" t="s">
        <v>46</v>
      </c>
      <c r="C8006" t="s">
        <v>47</v>
      </c>
      <c r="D8006" t="s">
        <v>8432</v>
      </c>
      <c r="E8006" t="s">
        <v>88</v>
      </c>
      <c r="F8006" t="s">
        <v>79</v>
      </c>
      <c r="G8006" t="s">
        <v>51</v>
      </c>
      <c r="H8006" s="20" t="s">
        <v>52</v>
      </c>
      <c r="I8006" t="s">
        <v>53</v>
      </c>
      <c r="J8006" t="s">
        <v>54</v>
      </c>
      <c r="K8006">
        <v>3</v>
      </c>
      <c r="L8006" t="s">
        <v>55</v>
      </c>
      <c r="M8006" t="s">
        <v>77</v>
      </c>
      <c r="N8006" t="s">
        <v>89</v>
      </c>
      <c r="O8006" s="21" t="s">
        <v>58</v>
      </c>
      <c r="P8006" s="21" t="s">
        <v>90</v>
      </c>
      <c r="Q8006" s="20" t="s">
        <v>247</v>
      </c>
      <c r="R8006" s="21" t="s">
        <v>248</v>
      </c>
      <c r="S8006" s="35">
        <v>1</v>
      </c>
      <c r="T8006" s="22">
        <v>1</v>
      </c>
      <c r="U8006" s="20" t="s">
        <v>62</v>
      </c>
      <c r="V8006" s="20">
        <v>45943</v>
      </c>
      <c r="W8006" s="21">
        <v>10</v>
      </c>
      <c r="X8006" s="20">
        <v>45944</v>
      </c>
      <c r="Y8006" s="20">
        <v>45945</v>
      </c>
      <c r="Z8006" s="48">
        <v>10</v>
      </c>
      <c r="AA8006">
        <v>2025</v>
      </c>
      <c r="AB8006" s="45">
        <v>63325</v>
      </c>
      <c r="AC8006" s="45">
        <v>63325</v>
      </c>
      <c r="AK8006" s="10"/>
    </row>
    <row r="8007" spans="1:37">
      <c r="A8007" t="s">
        <v>45</v>
      </c>
      <c r="B8007" t="s">
        <v>46</v>
      </c>
      <c r="C8007" t="s">
        <v>47</v>
      </c>
      <c r="D8007" t="s">
        <v>8433</v>
      </c>
      <c r="E8007" t="s">
        <v>88</v>
      </c>
      <c r="F8007" t="s">
        <v>79</v>
      </c>
      <c r="G8007" t="s">
        <v>51</v>
      </c>
      <c r="H8007" s="20" t="s">
        <v>52</v>
      </c>
      <c r="I8007" t="s">
        <v>53</v>
      </c>
      <c r="J8007" t="s">
        <v>54</v>
      </c>
      <c r="K8007">
        <v>3</v>
      </c>
      <c r="L8007" t="s">
        <v>55</v>
      </c>
      <c r="M8007" t="s">
        <v>56</v>
      </c>
      <c r="N8007" t="s">
        <v>57</v>
      </c>
      <c r="O8007" s="21" t="s">
        <v>58</v>
      </c>
      <c r="P8007" s="21" t="s">
        <v>64</v>
      </c>
      <c r="Q8007" s="20" t="s">
        <v>505</v>
      </c>
      <c r="R8007" s="21" t="s">
        <v>506</v>
      </c>
      <c r="S8007" s="35">
        <v>1</v>
      </c>
      <c r="T8007" s="22">
        <v>1</v>
      </c>
      <c r="U8007" s="20" t="s">
        <v>62</v>
      </c>
      <c r="V8007" s="20">
        <v>45943</v>
      </c>
      <c r="W8007" s="21">
        <v>10</v>
      </c>
      <c r="X8007" s="20">
        <v>45936</v>
      </c>
      <c r="Y8007" s="20">
        <v>45951</v>
      </c>
      <c r="Z8007" s="48">
        <v>10</v>
      </c>
      <c r="AA8007">
        <v>2025</v>
      </c>
      <c r="AB8007" s="45">
        <v>24659</v>
      </c>
      <c r="AC8007" s="45">
        <v>24659</v>
      </c>
      <c r="AK8007" s="10"/>
    </row>
    <row r="8008" spans="1:37">
      <c r="A8008" t="s">
        <v>45</v>
      </c>
      <c r="B8008" t="s">
        <v>46</v>
      </c>
      <c r="C8008" t="s">
        <v>47</v>
      </c>
      <c r="D8008" t="s">
        <v>8434</v>
      </c>
      <c r="E8008" t="s">
        <v>88</v>
      </c>
      <c r="F8008" t="s">
        <v>79</v>
      </c>
      <c r="G8008" t="s">
        <v>51</v>
      </c>
      <c r="H8008" s="20" t="s">
        <v>58</v>
      </c>
      <c r="I8008" t="s">
        <v>53</v>
      </c>
      <c r="J8008" t="s">
        <v>54</v>
      </c>
      <c r="K8008">
        <v>3</v>
      </c>
      <c r="L8008" t="s">
        <v>55</v>
      </c>
      <c r="M8008" t="s">
        <v>77</v>
      </c>
      <c r="N8008" t="s">
        <v>89</v>
      </c>
      <c r="O8008" s="21" t="s">
        <v>58</v>
      </c>
      <c r="P8008" s="21" t="s">
        <v>366</v>
      </c>
      <c r="Q8008" s="20" t="s">
        <v>2617</v>
      </c>
      <c r="R8008" s="21" t="s">
        <v>2618</v>
      </c>
      <c r="S8008" s="35">
        <v>1</v>
      </c>
      <c r="T8008" s="22">
        <v>0</v>
      </c>
      <c r="U8008" s="20" t="s">
        <v>62</v>
      </c>
      <c r="V8008" s="20">
        <v>45941</v>
      </c>
      <c r="W8008" s="21">
        <v>10</v>
      </c>
      <c r="X8008" s="20">
        <v>45950</v>
      </c>
      <c r="Z8008" s="48">
        <v>10</v>
      </c>
      <c r="AA8008">
        <v>2025</v>
      </c>
      <c r="AB8008" s="45">
        <v>33995</v>
      </c>
      <c r="AC8008" s="45">
        <v>0</v>
      </c>
      <c r="AK8008" s="10"/>
    </row>
    <row r="8009" spans="1:37">
      <c r="A8009" t="s">
        <v>45</v>
      </c>
      <c r="B8009" t="s">
        <v>46</v>
      </c>
      <c r="C8009" t="s">
        <v>47</v>
      </c>
      <c r="D8009" t="s">
        <v>8435</v>
      </c>
      <c r="E8009" t="s">
        <v>88</v>
      </c>
      <c r="F8009" t="s">
        <v>79</v>
      </c>
      <c r="G8009" t="s">
        <v>51</v>
      </c>
      <c r="H8009" s="20" t="s">
        <v>52</v>
      </c>
      <c r="I8009" t="s">
        <v>53</v>
      </c>
      <c r="J8009" t="s">
        <v>54</v>
      </c>
      <c r="K8009">
        <v>3</v>
      </c>
      <c r="L8009" t="s">
        <v>55</v>
      </c>
      <c r="M8009" t="s">
        <v>56</v>
      </c>
      <c r="N8009" t="s">
        <v>57</v>
      </c>
      <c r="O8009" s="21" t="s">
        <v>58</v>
      </c>
      <c r="P8009" s="21" t="s">
        <v>522</v>
      </c>
      <c r="Q8009" s="20" t="s">
        <v>523</v>
      </c>
      <c r="R8009" s="21" t="s">
        <v>524</v>
      </c>
      <c r="S8009" s="35">
        <v>1</v>
      </c>
      <c r="T8009" s="22">
        <v>1</v>
      </c>
      <c r="U8009" s="20" t="s">
        <v>62</v>
      </c>
      <c r="V8009" s="20">
        <v>45943</v>
      </c>
      <c r="W8009" s="21">
        <v>10</v>
      </c>
      <c r="X8009" s="20">
        <v>45953</v>
      </c>
      <c r="Y8009" s="20">
        <v>45951</v>
      </c>
      <c r="Z8009" s="48">
        <v>10</v>
      </c>
      <c r="AA8009">
        <v>2025</v>
      </c>
      <c r="AB8009" s="45">
        <v>34368</v>
      </c>
      <c r="AC8009" s="45">
        <v>34368</v>
      </c>
      <c r="AK8009" s="10"/>
    </row>
    <row r="8010" spans="1:37">
      <c r="A8010" t="s">
        <v>45</v>
      </c>
      <c r="B8010" t="s">
        <v>46</v>
      </c>
      <c r="C8010" t="s">
        <v>47</v>
      </c>
      <c r="D8010" t="s">
        <v>8436</v>
      </c>
      <c r="E8010" t="s">
        <v>88</v>
      </c>
      <c r="F8010" t="s">
        <v>79</v>
      </c>
      <c r="G8010" t="s">
        <v>51</v>
      </c>
      <c r="H8010" s="20" t="s">
        <v>52</v>
      </c>
      <c r="I8010" t="s">
        <v>53</v>
      </c>
      <c r="J8010" t="s">
        <v>54</v>
      </c>
      <c r="K8010">
        <v>3</v>
      </c>
      <c r="L8010" t="s">
        <v>55</v>
      </c>
      <c r="M8010" t="s">
        <v>77</v>
      </c>
      <c r="N8010" t="s">
        <v>89</v>
      </c>
      <c r="O8010" s="21" t="s">
        <v>58</v>
      </c>
      <c r="P8010" s="21" t="s">
        <v>90</v>
      </c>
      <c r="Q8010" s="20" t="s">
        <v>341</v>
      </c>
      <c r="R8010" s="21" t="s">
        <v>342</v>
      </c>
      <c r="S8010" s="35">
        <v>1</v>
      </c>
      <c r="T8010" s="22">
        <v>1</v>
      </c>
      <c r="U8010" s="20" t="s">
        <v>62</v>
      </c>
      <c r="V8010" s="20">
        <v>45944</v>
      </c>
      <c r="W8010" s="21">
        <v>10</v>
      </c>
      <c r="X8010" s="20">
        <v>45952</v>
      </c>
      <c r="Y8010" s="20">
        <v>45951</v>
      </c>
      <c r="Z8010" s="48">
        <v>10</v>
      </c>
      <c r="AA8010">
        <v>2025</v>
      </c>
      <c r="AB8010" s="45">
        <v>103327</v>
      </c>
      <c r="AC8010" s="45">
        <v>103327</v>
      </c>
      <c r="AK8010" s="10"/>
    </row>
    <row r="8011" spans="1:37">
      <c r="A8011" t="s">
        <v>45</v>
      </c>
      <c r="B8011" t="s">
        <v>46</v>
      </c>
      <c r="C8011" t="s">
        <v>47</v>
      </c>
      <c r="D8011" t="s">
        <v>8437</v>
      </c>
      <c r="E8011" t="s">
        <v>88</v>
      </c>
      <c r="F8011" t="s">
        <v>79</v>
      </c>
      <c r="G8011" t="s">
        <v>51</v>
      </c>
      <c r="H8011" s="20" t="s">
        <v>52</v>
      </c>
      <c r="I8011" t="s">
        <v>53</v>
      </c>
      <c r="J8011" t="s">
        <v>54</v>
      </c>
      <c r="K8011">
        <v>3</v>
      </c>
      <c r="L8011" t="s">
        <v>55</v>
      </c>
      <c r="M8011" t="s">
        <v>56</v>
      </c>
      <c r="N8011" t="s">
        <v>57</v>
      </c>
      <c r="O8011" s="21" t="s">
        <v>58</v>
      </c>
      <c r="P8011" s="21" t="s">
        <v>64</v>
      </c>
      <c r="Q8011" s="20" t="s">
        <v>385</v>
      </c>
      <c r="R8011" s="21" t="s">
        <v>386</v>
      </c>
      <c r="S8011" s="35">
        <v>1</v>
      </c>
      <c r="T8011" s="22">
        <v>1</v>
      </c>
      <c r="U8011" s="20" t="s">
        <v>62</v>
      </c>
      <c r="V8011" s="20">
        <v>45944</v>
      </c>
      <c r="W8011" s="21">
        <v>10</v>
      </c>
      <c r="X8011" s="20">
        <v>45953</v>
      </c>
      <c r="Y8011" s="20">
        <v>45951</v>
      </c>
      <c r="Z8011" s="48">
        <v>10</v>
      </c>
      <c r="AA8011">
        <v>2025</v>
      </c>
      <c r="AB8011" s="45">
        <v>48743</v>
      </c>
      <c r="AC8011" s="45">
        <v>48743</v>
      </c>
      <c r="AK8011" s="10"/>
    </row>
    <row r="8012" spans="1:37">
      <c r="A8012" t="s">
        <v>45</v>
      </c>
      <c r="B8012" t="s">
        <v>46</v>
      </c>
      <c r="C8012" t="s">
        <v>47</v>
      </c>
      <c r="D8012" t="s">
        <v>8438</v>
      </c>
      <c r="E8012" t="s">
        <v>88</v>
      </c>
      <c r="F8012" t="s">
        <v>79</v>
      </c>
      <c r="G8012" t="s">
        <v>51</v>
      </c>
      <c r="H8012" s="20" t="s">
        <v>52</v>
      </c>
      <c r="I8012" t="s">
        <v>53</v>
      </c>
      <c r="J8012" t="s">
        <v>54</v>
      </c>
      <c r="K8012">
        <v>3</v>
      </c>
      <c r="L8012" t="s">
        <v>55</v>
      </c>
      <c r="M8012" t="s">
        <v>77</v>
      </c>
      <c r="N8012" t="s">
        <v>89</v>
      </c>
      <c r="O8012" s="21" t="s">
        <v>58</v>
      </c>
      <c r="P8012" s="21" t="s">
        <v>119</v>
      </c>
      <c r="Q8012" s="20" t="s">
        <v>7639</v>
      </c>
      <c r="R8012" s="21" t="s">
        <v>7640</v>
      </c>
      <c r="S8012" s="35">
        <v>1</v>
      </c>
      <c r="T8012" s="22">
        <v>1</v>
      </c>
      <c r="U8012" s="20" t="s">
        <v>62</v>
      </c>
      <c r="V8012" s="20">
        <v>45941</v>
      </c>
      <c r="W8012" s="21">
        <v>10</v>
      </c>
      <c r="X8012" s="20">
        <v>45950</v>
      </c>
      <c r="Y8012" s="20">
        <v>45945</v>
      </c>
      <c r="Z8012" s="48">
        <v>10</v>
      </c>
      <c r="AA8012">
        <v>2025</v>
      </c>
      <c r="AB8012" s="45">
        <v>128568</v>
      </c>
      <c r="AC8012" s="45">
        <v>128568</v>
      </c>
      <c r="AK8012" s="10"/>
    </row>
    <row r="8013" spans="1:37">
      <c r="A8013" t="s">
        <v>45</v>
      </c>
      <c r="B8013" t="s">
        <v>46</v>
      </c>
      <c r="C8013" t="s">
        <v>47</v>
      </c>
      <c r="D8013" t="s">
        <v>8439</v>
      </c>
      <c r="E8013" t="s">
        <v>88</v>
      </c>
      <c r="F8013" t="s">
        <v>79</v>
      </c>
      <c r="G8013" t="s">
        <v>51</v>
      </c>
      <c r="H8013" s="20" t="s">
        <v>52</v>
      </c>
      <c r="I8013" t="s">
        <v>53</v>
      </c>
      <c r="J8013" t="s">
        <v>54</v>
      </c>
      <c r="K8013">
        <v>3</v>
      </c>
      <c r="L8013" t="s">
        <v>55</v>
      </c>
      <c r="M8013" t="s">
        <v>77</v>
      </c>
      <c r="N8013" t="s">
        <v>89</v>
      </c>
      <c r="O8013" s="21" t="s">
        <v>58</v>
      </c>
      <c r="P8013" s="21" t="s">
        <v>90</v>
      </c>
      <c r="Q8013" s="20" t="s">
        <v>214</v>
      </c>
      <c r="R8013" s="21" t="s">
        <v>215</v>
      </c>
      <c r="S8013" s="35">
        <v>1</v>
      </c>
      <c r="T8013" s="22">
        <v>1</v>
      </c>
      <c r="U8013" s="20" t="s">
        <v>62</v>
      </c>
      <c r="V8013" s="20">
        <v>45940</v>
      </c>
      <c r="W8013" s="21">
        <v>10</v>
      </c>
      <c r="X8013" s="20">
        <v>45954</v>
      </c>
      <c r="Y8013" s="20">
        <v>45951</v>
      </c>
      <c r="Z8013" s="48">
        <v>10</v>
      </c>
      <c r="AA8013">
        <v>2025</v>
      </c>
      <c r="AB8013" s="45">
        <v>46660</v>
      </c>
      <c r="AC8013" s="45">
        <v>46660</v>
      </c>
      <c r="AK8013" s="10"/>
    </row>
    <row r="8014" spans="1:37">
      <c r="A8014" t="s">
        <v>45</v>
      </c>
      <c r="B8014" t="s">
        <v>46</v>
      </c>
      <c r="C8014" t="s">
        <v>47</v>
      </c>
      <c r="D8014" t="s">
        <v>8440</v>
      </c>
      <c r="E8014" t="s">
        <v>88</v>
      </c>
      <c r="F8014" t="s">
        <v>79</v>
      </c>
      <c r="G8014" t="s">
        <v>51</v>
      </c>
      <c r="H8014" s="20" t="s">
        <v>52</v>
      </c>
      <c r="I8014" t="s">
        <v>53</v>
      </c>
      <c r="J8014" t="s">
        <v>54</v>
      </c>
      <c r="K8014">
        <v>3</v>
      </c>
      <c r="L8014" t="s">
        <v>55</v>
      </c>
      <c r="M8014" t="s">
        <v>77</v>
      </c>
      <c r="N8014" t="s">
        <v>89</v>
      </c>
      <c r="O8014" s="21" t="s">
        <v>58</v>
      </c>
      <c r="P8014" s="21" t="s">
        <v>119</v>
      </c>
      <c r="Q8014" s="20" t="s">
        <v>264</v>
      </c>
      <c r="R8014" s="21" t="s">
        <v>265</v>
      </c>
      <c r="S8014" s="35">
        <v>1</v>
      </c>
      <c r="T8014" s="22">
        <v>1</v>
      </c>
      <c r="U8014" s="20" t="s">
        <v>62</v>
      </c>
      <c r="V8014" s="20">
        <v>45943</v>
      </c>
      <c r="W8014" s="21">
        <v>10</v>
      </c>
      <c r="X8014" s="20">
        <v>45953</v>
      </c>
      <c r="Y8014" s="20">
        <v>45951</v>
      </c>
      <c r="Z8014" s="48">
        <v>10</v>
      </c>
      <c r="AA8014">
        <v>2025</v>
      </c>
      <c r="AB8014" s="45">
        <v>69992</v>
      </c>
      <c r="AC8014" s="45">
        <v>69992</v>
      </c>
      <c r="AK8014" s="10"/>
    </row>
    <row r="8015" spans="1:37">
      <c r="A8015" t="s">
        <v>45</v>
      </c>
      <c r="B8015" t="s">
        <v>46</v>
      </c>
      <c r="C8015" t="s">
        <v>47</v>
      </c>
      <c r="D8015" t="s">
        <v>8441</v>
      </c>
      <c r="E8015" t="s">
        <v>88</v>
      </c>
      <c r="F8015" t="s">
        <v>79</v>
      </c>
      <c r="G8015" t="s">
        <v>51</v>
      </c>
      <c r="H8015" s="20" t="s">
        <v>52</v>
      </c>
      <c r="I8015" t="s">
        <v>53</v>
      </c>
      <c r="J8015" t="s">
        <v>54</v>
      </c>
      <c r="K8015">
        <v>3</v>
      </c>
      <c r="L8015" t="s">
        <v>55</v>
      </c>
      <c r="M8015" t="s">
        <v>77</v>
      </c>
      <c r="N8015" t="s">
        <v>89</v>
      </c>
      <c r="O8015" s="21" t="s">
        <v>58</v>
      </c>
      <c r="P8015" s="21" t="s">
        <v>366</v>
      </c>
      <c r="Q8015" s="20" t="s">
        <v>542</v>
      </c>
      <c r="R8015" s="21" t="s">
        <v>543</v>
      </c>
      <c r="S8015" s="35">
        <v>1</v>
      </c>
      <c r="T8015" s="22">
        <v>1</v>
      </c>
      <c r="U8015" s="20" t="s">
        <v>62</v>
      </c>
      <c r="V8015" s="20">
        <v>45940</v>
      </c>
      <c r="W8015" s="21">
        <v>10</v>
      </c>
      <c r="X8015" s="20">
        <v>45950</v>
      </c>
      <c r="Y8015" s="20">
        <v>45945</v>
      </c>
      <c r="Z8015" s="48">
        <v>10</v>
      </c>
      <c r="AA8015">
        <v>2025</v>
      </c>
      <c r="AB8015" s="45">
        <v>43327</v>
      </c>
      <c r="AC8015" s="45">
        <v>43327</v>
      </c>
      <c r="AK8015" s="10"/>
    </row>
    <row r="8016" spans="1:37">
      <c r="A8016" t="s">
        <v>45</v>
      </c>
      <c r="B8016" t="s">
        <v>46</v>
      </c>
      <c r="C8016" t="s">
        <v>47</v>
      </c>
      <c r="D8016" t="s">
        <v>8442</v>
      </c>
      <c r="E8016" t="s">
        <v>88</v>
      </c>
      <c r="F8016" t="s">
        <v>79</v>
      </c>
      <c r="G8016" t="s">
        <v>51</v>
      </c>
      <c r="H8016" s="20" t="s">
        <v>52</v>
      </c>
      <c r="I8016" t="s">
        <v>53</v>
      </c>
      <c r="J8016" t="s">
        <v>54</v>
      </c>
      <c r="K8016">
        <v>3</v>
      </c>
      <c r="L8016" t="s">
        <v>55</v>
      </c>
      <c r="M8016" t="s">
        <v>56</v>
      </c>
      <c r="N8016" t="s">
        <v>57</v>
      </c>
      <c r="O8016" s="21" t="s">
        <v>58</v>
      </c>
      <c r="P8016" s="21" t="s">
        <v>207</v>
      </c>
      <c r="Q8016" s="20" t="s">
        <v>2365</v>
      </c>
      <c r="R8016" s="21" t="s">
        <v>2366</v>
      </c>
      <c r="S8016" s="35">
        <v>2</v>
      </c>
      <c r="T8016" s="22">
        <v>2</v>
      </c>
      <c r="U8016" s="20" t="s">
        <v>62</v>
      </c>
      <c r="V8016" s="20">
        <v>45943</v>
      </c>
      <c r="W8016" s="21">
        <v>10</v>
      </c>
      <c r="X8016" s="20">
        <v>45953</v>
      </c>
      <c r="Y8016" s="20">
        <v>45951</v>
      </c>
      <c r="Z8016" s="48">
        <v>10</v>
      </c>
      <c r="AA8016">
        <v>2025</v>
      </c>
      <c r="AB8016" s="45">
        <v>93321</v>
      </c>
      <c r="AC8016" s="45">
        <v>93321</v>
      </c>
      <c r="AK8016" s="10"/>
    </row>
    <row r="8017" spans="1:37">
      <c r="A8017" t="s">
        <v>45</v>
      </c>
      <c r="B8017" t="s">
        <v>46</v>
      </c>
      <c r="C8017" t="s">
        <v>47</v>
      </c>
      <c r="D8017" t="s">
        <v>8443</v>
      </c>
      <c r="E8017" t="s">
        <v>88</v>
      </c>
      <c r="F8017" t="s">
        <v>79</v>
      </c>
      <c r="G8017" t="s">
        <v>51</v>
      </c>
      <c r="H8017" s="20" t="s">
        <v>52</v>
      </c>
      <c r="I8017" t="s">
        <v>53</v>
      </c>
      <c r="J8017" t="s">
        <v>54</v>
      </c>
      <c r="K8017">
        <v>3</v>
      </c>
      <c r="L8017" t="s">
        <v>55</v>
      </c>
      <c r="M8017" t="s">
        <v>77</v>
      </c>
      <c r="N8017" t="s">
        <v>89</v>
      </c>
      <c r="O8017" s="21" t="s">
        <v>58</v>
      </c>
      <c r="P8017" s="21" t="s">
        <v>90</v>
      </c>
      <c r="Q8017" s="20" t="s">
        <v>344</v>
      </c>
      <c r="R8017" s="21" t="s">
        <v>345</v>
      </c>
      <c r="S8017" s="35">
        <v>1</v>
      </c>
      <c r="T8017" s="22">
        <v>1</v>
      </c>
      <c r="U8017" s="20" t="s">
        <v>62</v>
      </c>
      <c r="V8017" s="20">
        <v>45944</v>
      </c>
      <c r="W8017" s="21">
        <v>10</v>
      </c>
      <c r="X8017" s="20">
        <v>45960</v>
      </c>
      <c r="Y8017" s="20">
        <v>45954</v>
      </c>
      <c r="Z8017" s="48">
        <v>10</v>
      </c>
      <c r="AA8017">
        <v>2025</v>
      </c>
      <c r="AB8017" s="45">
        <v>40620</v>
      </c>
      <c r="AC8017" s="45">
        <v>40620</v>
      </c>
      <c r="AK8017" s="10"/>
    </row>
    <row r="8018" spans="1:37">
      <c r="A8018" t="s">
        <v>45</v>
      </c>
      <c r="B8018" t="s">
        <v>46</v>
      </c>
      <c r="C8018" t="s">
        <v>47</v>
      </c>
      <c r="D8018" t="s">
        <v>8444</v>
      </c>
      <c r="E8018" t="s">
        <v>88</v>
      </c>
      <c r="F8018" t="s">
        <v>79</v>
      </c>
      <c r="G8018" t="s">
        <v>51</v>
      </c>
      <c r="H8018" s="20" t="s">
        <v>58</v>
      </c>
      <c r="I8018" t="s">
        <v>53</v>
      </c>
      <c r="J8018" t="s">
        <v>54</v>
      </c>
      <c r="K8018">
        <v>3</v>
      </c>
      <c r="L8018" t="s">
        <v>55</v>
      </c>
      <c r="M8018" t="s">
        <v>56</v>
      </c>
      <c r="N8018" t="s">
        <v>57</v>
      </c>
      <c r="O8018" s="21" t="s">
        <v>58</v>
      </c>
      <c r="P8018" s="21" t="s">
        <v>64</v>
      </c>
      <c r="Q8018" s="20" t="s">
        <v>8445</v>
      </c>
      <c r="R8018" s="21" t="s">
        <v>8446</v>
      </c>
      <c r="S8018" s="35">
        <v>1</v>
      </c>
      <c r="T8018" s="22">
        <v>0</v>
      </c>
      <c r="U8018" s="20" t="s">
        <v>62</v>
      </c>
      <c r="V8018" s="20">
        <v>45944</v>
      </c>
      <c r="W8018" s="21">
        <v>10</v>
      </c>
      <c r="X8018" s="20">
        <v>45957</v>
      </c>
      <c r="Z8018" s="48">
        <v>10</v>
      </c>
      <c r="AA8018">
        <v>2025</v>
      </c>
      <c r="AB8018" s="45">
        <v>58818</v>
      </c>
      <c r="AC8018" s="45">
        <v>0</v>
      </c>
      <c r="AK8018" s="10"/>
    </row>
    <row r="8019" spans="1:37">
      <c r="A8019" t="s">
        <v>45</v>
      </c>
      <c r="B8019" t="s">
        <v>46</v>
      </c>
      <c r="C8019" t="s">
        <v>47</v>
      </c>
      <c r="D8019" t="s">
        <v>8447</v>
      </c>
      <c r="E8019" t="s">
        <v>88</v>
      </c>
      <c r="F8019" t="s">
        <v>79</v>
      </c>
      <c r="G8019" t="s">
        <v>51</v>
      </c>
      <c r="H8019" s="20" t="s">
        <v>52</v>
      </c>
      <c r="I8019" t="s">
        <v>53</v>
      </c>
      <c r="J8019" t="s">
        <v>54</v>
      </c>
      <c r="K8019">
        <v>3</v>
      </c>
      <c r="L8019" t="s">
        <v>55</v>
      </c>
      <c r="M8019" t="s">
        <v>77</v>
      </c>
      <c r="N8019" t="s">
        <v>89</v>
      </c>
      <c r="O8019" s="21" t="s">
        <v>58</v>
      </c>
      <c r="P8019" s="21" t="s">
        <v>90</v>
      </c>
      <c r="Q8019" s="20" t="s">
        <v>1025</v>
      </c>
      <c r="R8019" s="21" t="s">
        <v>1026</v>
      </c>
      <c r="S8019" s="35">
        <v>1</v>
      </c>
      <c r="T8019" s="22">
        <v>1</v>
      </c>
      <c r="U8019" s="20" t="s">
        <v>62</v>
      </c>
      <c r="V8019" s="20">
        <v>45941</v>
      </c>
      <c r="W8019" s="21">
        <v>10</v>
      </c>
      <c r="X8019" s="20">
        <v>45954</v>
      </c>
      <c r="Y8019" s="20">
        <v>45951</v>
      </c>
      <c r="Z8019" s="48">
        <v>10</v>
      </c>
      <c r="AA8019">
        <v>2025</v>
      </c>
      <c r="AB8019" s="45">
        <v>103563</v>
      </c>
      <c r="AC8019" s="45">
        <v>103563</v>
      </c>
      <c r="AK8019" s="10"/>
    </row>
    <row r="8020" spans="1:37">
      <c r="A8020" t="s">
        <v>45</v>
      </c>
      <c r="B8020" t="s">
        <v>46</v>
      </c>
      <c r="C8020" t="s">
        <v>47</v>
      </c>
      <c r="D8020" t="s">
        <v>8448</v>
      </c>
      <c r="E8020" t="s">
        <v>88</v>
      </c>
      <c r="F8020" t="s">
        <v>79</v>
      </c>
      <c r="G8020" t="s">
        <v>51</v>
      </c>
      <c r="H8020" s="20" t="s">
        <v>52</v>
      </c>
      <c r="I8020" t="s">
        <v>53</v>
      </c>
      <c r="J8020" t="s">
        <v>54</v>
      </c>
      <c r="K8020">
        <v>3</v>
      </c>
      <c r="L8020" t="s">
        <v>55</v>
      </c>
      <c r="M8020" t="s">
        <v>77</v>
      </c>
      <c r="N8020" t="s">
        <v>89</v>
      </c>
      <c r="O8020" s="21" t="s">
        <v>58</v>
      </c>
      <c r="P8020" s="21" t="s">
        <v>126</v>
      </c>
      <c r="Q8020" s="20" t="s">
        <v>892</v>
      </c>
      <c r="R8020" s="21" t="s">
        <v>893</v>
      </c>
      <c r="S8020" s="35">
        <v>2</v>
      </c>
      <c r="T8020" s="22">
        <v>2</v>
      </c>
      <c r="U8020" s="20" t="s">
        <v>62</v>
      </c>
      <c r="V8020" s="20">
        <v>45944</v>
      </c>
      <c r="W8020" s="21">
        <v>10</v>
      </c>
      <c r="X8020" s="20">
        <v>45958</v>
      </c>
      <c r="Y8020" s="20">
        <v>45954</v>
      </c>
      <c r="Z8020" s="48">
        <v>10</v>
      </c>
      <c r="AA8020">
        <v>2025</v>
      </c>
      <c r="AB8020" s="45">
        <v>56238</v>
      </c>
      <c r="AC8020" s="45">
        <v>56238</v>
      </c>
      <c r="AK8020" s="10"/>
    </row>
    <row r="8021" spans="1:37">
      <c r="A8021" t="s">
        <v>45</v>
      </c>
      <c r="B8021" t="s">
        <v>46</v>
      </c>
      <c r="C8021" t="s">
        <v>47</v>
      </c>
      <c r="D8021" t="s">
        <v>8449</v>
      </c>
      <c r="E8021" t="s">
        <v>88</v>
      </c>
      <c r="F8021" t="s">
        <v>79</v>
      </c>
      <c r="G8021" t="s">
        <v>51</v>
      </c>
      <c r="H8021" s="20" t="s">
        <v>52</v>
      </c>
      <c r="I8021" t="s">
        <v>53</v>
      </c>
      <c r="J8021" t="s">
        <v>54</v>
      </c>
      <c r="K8021">
        <v>3</v>
      </c>
      <c r="L8021" t="s">
        <v>55</v>
      </c>
      <c r="M8021" t="s">
        <v>77</v>
      </c>
      <c r="N8021" t="s">
        <v>89</v>
      </c>
      <c r="O8021" s="21" t="s">
        <v>58</v>
      </c>
      <c r="P8021" s="21" t="s">
        <v>126</v>
      </c>
      <c r="Q8021" s="20" t="s">
        <v>1044</v>
      </c>
      <c r="R8021" s="21" t="s">
        <v>1045</v>
      </c>
      <c r="S8021" s="35">
        <v>1</v>
      </c>
      <c r="T8021" s="22">
        <v>1</v>
      </c>
      <c r="U8021" s="20" t="s">
        <v>62</v>
      </c>
      <c r="V8021" s="20">
        <v>45944</v>
      </c>
      <c r="W8021" s="21">
        <v>10</v>
      </c>
      <c r="X8021" s="20">
        <v>45953</v>
      </c>
      <c r="Y8021" s="20">
        <v>45951</v>
      </c>
      <c r="Z8021" s="48">
        <v>10</v>
      </c>
      <c r="AA8021">
        <v>2025</v>
      </c>
      <c r="AB8021" s="45">
        <v>71872</v>
      </c>
      <c r="AC8021" s="45">
        <v>71872</v>
      </c>
      <c r="AK8021" s="10"/>
    </row>
    <row r="8022" spans="1:37">
      <c r="A8022" t="s">
        <v>45</v>
      </c>
      <c r="B8022" t="s">
        <v>46</v>
      </c>
      <c r="C8022" t="s">
        <v>47</v>
      </c>
      <c r="D8022" t="s">
        <v>8450</v>
      </c>
      <c r="E8022" t="s">
        <v>88</v>
      </c>
      <c r="F8022" t="s">
        <v>79</v>
      </c>
      <c r="G8022" t="s">
        <v>51</v>
      </c>
      <c r="H8022" s="20" t="s">
        <v>52</v>
      </c>
      <c r="I8022" t="s">
        <v>53</v>
      </c>
      <c r="J8022" t="s">
        <v>54</v>
      </c>
      <c r="K8022">
        <v>3</v>
      </c>
      <c r="L8022" t="s">
        <v>55</v>
      </c>
      <c r="M8022" t="s">
        <v>56</v>
      </c>
      <c r="N8022" t="s">
        <v>57</v>
      </c>
      <c r="O8022" s="21" t="s">
        <v>58</v>
      </c>
      <c r="P8022" s="21" t="s">
        <v>64</v>
      </c>
      <c r="Q8022" s="20" t="s">
        <v>1691</v>
      </c>
      <c r="R8022" s="21" t="s">
        <v>1692</v>
      </c>
      <c r="S8022" s="35">
        <v>1</v>
      </c>
      <c r="T8022" s="22">
        <v>1</v>
      </c>
      <c r="U8022" s="20" t="s">
        <v>62</v>
      </c>
      <c r="V8022" s="20">
        <v>45944</v>
      </c>
      <c r="W8022" s="21">
        <v>10</v>
      </c>
      <c r="X8022" s="20">
        <v>45957</v>
      </c>
      <c r="Y8022" s="20">
        <v>45952</v>
      </c>
      <c r="Z8022" s="48">
        <v>10</v>
      </c>
      <c r="AA8022">
        <v>2025</v>
      </c>
      <c r="AB8022" s="45">
        <v>113324</v>
      </c>
      <c r="AC8022" s="45">
        <v>113324</v>
      </c>
      <c r="AK8022" s="10"/>
    </row>
    <row r="8023" spans="1:37">
      <c r="A8023" t="s">
        <v>45</v>
      </c>
      <c r="B8023" t="s">
        <v>46</v>
      </c>
      <c r="C8023" t="s">
        <v>47</v>
      </c>
      <c r="D8023" t="s">
        <v>8451</v>
      </c>
      <c r="E8023" t="s">
        <v>88</v>
      </c>
      <c r="F8023" t="s">
        <v>79</v>
      </c>
      <c r="G8023" t="s">
        <v>51</v>
      </c>
      <c r="H8023" s="20" t="s">
        <v>52</v>
      </c>
      <c r="I8023" t="s">
        <v>53</v>
      </c>
      <c r="J8023" t="s">
        <v>54</v>
      </c>
      <c r="K8023">
        <v>3</v>
      </c>
      <c r="L8023" t="s">
        <v>55</v>
      </c>
      <c r="M8023" t="s">
        <v>77</v>
      </c>
      <c r="N8023" t="s">
        <v>89</v>
      </c>
      <c r="O8023" s="21" t="s">
        <v>58</v>
      </c>
      <c r="P8023" s="21" t="s">
        <v>119</v>
      </c>
      <c r="Q8023" s="20" t="s">
        <v>1926</v>
      </c>
      <c r="R8023" s="21" t="s">
        <v>1927</v>
      </c>
      <c r="S8023" s="35">
        <v>1</v>
      </c>
      <c r="T8023" s="22">
        <v>1</v>
      </c>
      <c r="U8023" s="20" t="s">
        <v>62</v>
      </c>
      <c r="V8023" s="20">
        <v>45941</v>
      </c>
      <c r="W8023" s="21">
        <v>10</v>
      </c>
      <c r="X8023" s="20">
        <v>45964</v>
      </c>
      <c r="Y8023" s="20">
        <v>45954</v>
      </c>
      <c r="Z8023" s="48">
        <v>10</v>
      </c>
      <c r="AA8023">
        <v>2025</v>
      </c>
      <c r="AB8023" s="45">
        <v>179995</v>
      </c>
      <c r="AC8023" s="45">
        <v>179995</v>
      </c>
      <c r="AK8023" s="10"/>
    </row>
    <row r="8024" spans="1:37">
      <c r="A8024" t="s">
        <v>45</v>
      </c>
      <c r="B8024" t="s">
        <v>46</v>
      </c>
      <c r="C8024" t="s">
        <v>47</v>
      </c>
      <c r="D8024" t="s">
        <v>8452</v>
      </c>
      <c r="E8024" t="s">
        <v>88</v>
      </c>
      <c r="F8024" t="s">
        <v>79</v>
      </c>
      <c r="G8024" t="s">
        <v>51</v>
      </c>
      <c r="H8024" s="20" t="s">
        <v>52</v>
      </c>
      <c r="I8024" t="s">
        <v>53</v>
      </c>
      <c r="J8024" t="s">
        <v>54</v>
      </c>
      <c r="K8024">
        <v>3</v>
      </c>
      <c r="L8024" t="s">
        <v>55</v>
      </c>
      <c r="M8024" t="s">
        <v>77</v>
      </c>
      <c r="N8024" t="s">
        <v>89</v>
      </c>
      <c r="O8024" s="21" t="s">
        <v>58</v>
      </c>
      <c r="P8024" s="21" t="s">
        <v>150</v>
      </c>
      <c r="Q8024" s="20" t="s">
        <v>151</v>
      </c>
      <c r="R8024" s="21" t="s">
        <v>152</v>
      </c>
      <c r="S8024" s="35">
        <v>1</v>
      </c>
      <c r="T8024" s="22">
        <v>1</v>
      </c>
      <c r="U8024" s="20" t="s">
        <v>62</v>
      </c>
      <c r="V8024" s="20">
        <v>45939</v>
      </c>
      <c r="W8024" s="21">
        <v>10</v>
      </c>
      <c r="X8024" s="20">
        <v>45979</v>
      </c>
      <c r="Y8024" s="20">
        <v>45954</v>
      </c>
      <c r="Z8024" s="48">
        <v>10</v>
      </c>
      <c r="AA8024">
        <v>2025</v>
      </c>
      <c r="AB8024" s="45">
        <v>78568</v>
      </c>
      <c r="AC8024" s="45">
        <v>78568</v>
      </c>
      <c r="AK8024" s="10"/>
    </row>
    <row r="8025" spans="1:37">
      <c r="A8025" t="s">
        <v>45</v>
      </c>
      <c r="B8025" t="s">
        <v>46</v>
      </c>
      <c r="C8025" t="s">
        <v>47</v>
      </c>
      <c r="D8025" t="s">
        <v>8453</v>
      </c>
      <c r="E8025" t="s">
        <v>88</v>
      </c>
      <c r="F8025" t="s">
        <v>79</v>
      </c>
      <c r="G8025" t="s">
        <v>51</v>
      </c>
      <c r="H8025" s="20" t="s">
        <v>52</v>
      </c>
      <c r="I8025" t="s">
        <v>53</v>
      </c>
      <c r="J8025" t="s">
        <v>54</v>
      </c>
      <c r="K8025">
        <v>3</v>
      </c>
      <c r="L8025" t="s">
        <v>55</v>
      </c>
      <c r="M8025" t="s">
        <v>77</v>
      </c>
      <c r="N8025" t="s">
        <v>89</v>
      </c>
      <c r="O8025" s="21" t="s">
        <v>58</v>
      </c>
      <c r="P8025" s="21" t="s">
        <v>90</v>
      </c>
      <c r="Q8025" s="20" t="s">
        <v>1685</v>
      </c>
      <c r="R8025" s="21" t="s">
        <v>1686</v>
      </c>
      <c r="S8025" s="35">
        <v>1</v>
      </c>
      <c r="T8025" s="22">
        <v>1</v>
      </c>
      <c r="U8025" s="20" t="s">
        <v>62</v>
      </c>
      <c r="V8025" s="20">
        <v>45939</v>
      </c>
      <c r="W8025" s="21">
        <v>10</v>
      </c>
      <c r="X8025" s="20">
        <v>45954</v>
      </c>
      <c r="Y8025" s="20">
        <v>45951</v>
      </c>
      <c r="Z8025" s="48">
        <v>10</v>
      </c>
      <c r="AA8025">
        <v>2025</v>
      </c>
      <c r="AB8025" s="45">
        <v>64275</v>
      </c>
      <c r="AC8025" s="45">
        <v>64275</v>
      </c>
      <c r="AK8025" s="10"/>
    </row>
    <row r="8026" spans="1:37">
      <c r="A8026" t="s">
        <v>45</v>
      </c>
      <c r="B8026" t="s">
        <v>46</v>
      </c>
      <c r="C8026" t="s">
        <v>47</v>
      </c>
      <c r="D8026" t="s">
        <v>8454</v>
      </c>
      <c r="E8026" t="s">
        <v>88</v>
      </c>
      <c r="F8026" t="s">
        <v>79</v>
      </c>
      <c r="G8026" t="s">
        <v>51</v>
      </c>
      <c r="H8026" s="20" t="s">
        <v>52</v>
      </c>
      <c r="I8026" t="s">
        <v>53</v>
      </c>
      <c r="J8026" t="s">
        <v>54</v>
      </c>
      <c r="K8026">
        <v>3</v>
      </c>
      <c r="L8026" t="s">
        <v>55</v>
      </c>
      <c r="M8026" t="s">
        <v>56</v>
      </c>
      <c r="N8026" t="s">
        <v>57</v>
      </c>
      <c r="O8026" s="21" t="s">
        <v>58</v>
      </c>
      <c r="P8026" s="21" t="s">
        <v>64</v>
      </c>
      <c r="Q8026" s="20" t="s">
        <v>720</v>
      </c>
      <c r="R8026" s="21" t="s">
        <v>721</v>
      </c>
      <c r="S8026" s="35">
        <v>1</v>
      </c>
      <c r="T8026" s="22">
        <v>1</v>
      </c>
      <c r="U8026" s="20" t="s">
        <v>62</v>
      </c>
      <c r="V8026" s="20">
        <v>45943</v>
      </c>
      <c r="W8026" s="21">
        <v>10</v>
      </c>
      <c r="X8026" s="20">
        <v>45953</v>
      </c>
      <c r="Y8026" s="20">
        <v>45951</v>
      </c>
      <c r="Z8026" s="48">
        <v>10</v>
      </c>
      <c r="AA8026">
        <v>2025</v>
      </c>
      <c r="AB8026" s="45">
        <v>62493</v>
      </c>
      <c r="AC8026" s="45">
        <v>62493</v>
      </c>
      <c r="AK8026" s="10"/>
    </row>
    <row r="8027" spans="1:37">
      <c r="A8027" t="s">
        <v>45</v>
      </c>
      <c r="B8027" t="s">
        <v>46</v>
      </c>
      <c r="C8027" t="s">
        <v>47</v>
      </c>
      <c r="D8027" t="s">
        <v>8455</v>
      </c>
      <c r="E8027" t="s">
        <v>88</v>
      </c>
      <c r="F8027" t="s">
        <v>79</v>
      </c>
      <c r="G8027" t="s">
        <v>51</v>
      </c>
      <c r="H8027" s="20" t="s">
        <v>52</v>
      </c>
      <c r="I8027" t="s">
        <v>53</v>
      </c>
      <c r="J8027" t="s">
        <v>54</v>
      </c>
      <c r="K8027">
        <v>3</v>
      </c>
      <c r="L8027" t="s">
        <v>55</v>
      </c>
      <c r="M8027" t="s">
        <v>56</v>
      </c>
      <c r="N8027" t="s">
        <v>57</v>
      </c>
      <c r="O8027" s="21" t="s">
        <v>58</v>
      </c>
      <c r="P8027" s="21" t="s">
        <v>133</v>
      </c>
      <c r="Q8027" s="20" t="s">
        <v>134</v>
      </c>
      <c r="R8027" s="21" t="s">
        <v>135</v>
      </c>
      <c r="S8027" s="35">
        <v>1</v>
      </c>
      <c r="T8027" s="22">
        <v>1</v>
      </c>
      <c r="U8027" s="20" t="s">
        <v>62</v>
      </c>
      <c r="V8027" s="20">
        <v>45944</v>
      </c>
      <c r="W8027" s="21">
        <v>10</v>
      </c>
      <c r="X8027" s="20">
        <v>45959</v>
      </c>
      <c r="Y8027" s="20">
        <v>45954</v>
      </c>
      <c r="Z8027" s="48">
        <v>10</v>
      </c>
      <c r="AA8027">
        <v>2025</v>
      </c>
      <c r="AB8027" s="45">
        <v>31245</v>
      </c>
      <c r="AC8027" s="45">
        <v>31245</v>
      </c>
      <c r="AK8027" s="10"/>
    </row>
    <row r="8028" spans="1:37">
      <c r="A8028" t="s">
        <v>45</v>
      </c>
      <c r="B8028" t="s">
        <v>46</v>
      </c>
      <c r="C8028" t="s">
        <v>47</v>
      </c>
      <c r="D8028" t="s">
        <v>8456</v>
      </c>
      <c r="E8028" t="s">
        <v>88</v>
      </c>
      <c r="F8028" t="s">
        <v>79</v>
      </c>
      <c r="G8028" t="s">
        <v>51</v>
      </c>
      <c r="H8028" s="20" t="s">
        <v>52</v>
      </c>
      <c r="I8028" t="s">
        <v>53</v>
      </c>
      <c r="J8028" t="s">
        <v>54</v>
      </c>
      <c r="K8028">
        <v>3</v>
      </c>
      <c r="L8028" t="s">
        <v>55</v>
      </c>
      <c r="M8028" t="s">
        <v>77</v>
      </c>
      <c r="N8028" t="s">
        <v>89</v>
      </c>
      <c r="O8028" s="21" t="s">
        <v>58</v>
      </c>
      <c r="P8028" s="21" t="s">
        <v>740</v>
      </c>
      <c r="Q8028" s="20" t="s">
        <v>1606</v>
      </c>
      <c r="R8028" s="21" t="s">
        <v>1607</v>
      </c>
      <c r="S8028" s="35">
        <v>1</v>
      </c>
      <c r="T8028" s="22">
        <v>1</v>
      </c>
      <c r="U8028" s="20" t="s">
        <v>62</v>
      </c>
      <c r="V8028" s="20">
        <v>45944</v>
      </c>
      <c r="W8028" s="21">
        <v>10</v>
      </c>
      <c r="X8028" s="20">
        <v>45953</v>
      </c>
      <c r="Y8028" s="20">
        <v>45951</v>
      </c>
      <c r="Z8028" s="48">
        <v>10</v>
      </c>
      <c r="AA8028">
        <v>2025</v>
      </c>
      <c r="AB8028" s="45">
        <v>59369</v>
      </c>
      <c r="AC8028" s="45">
        <v>59369</v>
      </c>
      <c r="AK8028" s="10"/>
    </row>
    <row r="8029" spans="1:37">
      <c r="A8029" t="s">
        <v>45</v>
      </c>
      <c r="B8029" t="s">
        <v>46</v>
      </c>
      <c r="C8029" t="s">
        <v>47</v>
      </c>
      <c r="D8029" t="s">
        <v>8457</v>
      </c>
      <c r="E8029" t="s">
        <v>88</v>
      </c>
      <c r="F8029" t="s">
        <v>79</v>
      </c>
      <c r="G8029" t="s">
        <v>51</v>
      </c>
      <c r="H8029" s="20" t="s">
        <v>52</v>
      </c>
      <c r="I8029" t="s">
        <v>53</v>
      </c>
      <c r="J8029" t="s">
        <v>54</v>
      </c>
      <c r="K8029">
        <v>3</v>
      </c>
      <c r="L8029" t="s">
        <v>55</v>
      </c>
      <c r="M8029" t="s">
        <v>77</v>
      </c>
      <c r="N8029" t="s">
        <v>89</v>
      </c>
      <c r="O8029" s="21" t="s">
        <v>58</v>
      </c>
      <c r="P8029" s="21" t="s">
        <v>119</v>
      </c>
      <c r="Q8029" s="20" t="s">
        <v>3415</v>
      </c>
      <c r="R8029" s="21" t="s">
        <v>3416</v>
      </c>
      <c r="S8029" s="35">
        <v>1</v>
      </c>
      <c r="T8029" s="22">
        <v>1</v>
      </c>
      <c r="U8029" s="20" t="s">
        <v>62</v>
      </c>
      <c r="V8029" s="20">
        <v>45944</v>
      </c>
      <c r="W8029" s="21">
        <v>10</v>
      </c>
      <c r="X8029" s="20">
        <v>45953</v>
      </c>
      <c r="Y8029" s="20">
        <v>45951</v>
      </c>
      <c r="Z8029" s="48">
        <v>10</v>
      </c>
      <c r="AA8029">
        <v>2025</v>
      </c>
      <c r="AB8029" s="45">
        <v>46662</v>
      </c>
      <c r="AC8029" s="45">
        <v>46662</v>
      </c>
      <c r="AK8029" s="10"/>
    </row>
    <row r="8030" spans="1:37">
      <c r="A8030" t="s">
        <v>45</v>
      </c>
      <c r="B8030" t="s">
        <v>46</v>
      </c>
      <c r="C8030" t="s">
        <v>47</v>
      </c>
      <c r="D8030" t="s">
        <v>8458</v>
      </c>
      <c r="E8030" t="s">
        <v>88</v>
      </c>
      <c r="F8030" t="s">
        <v>79</v>
      </c>
      <c r="G8030" t="s">
        <v>51</v>
      </c>
      <c r="H8030" s="20" t="s">
        <v>52</v>
      </c>
      <c r="I8030" t="s">
        <v>53</v>
      </c>
      <c r="J8030" t="s">
        <v>54</v>
      </c>
      <c r="K8030">
        <v>3</v>
      </c>
      <c r="L8030" t="s">
        <v>55</v>
      </c>
      <c r="M8030" t="s">
        <v>77</v>
      </c>
      <c r="N8030" t="s">
        <v>89</v>
      </c>
      <c r="O8030" s="21" t="s">
        <v>58</v>
      </c>
      <c r="P8030" s="21" t="s">
        <v>119</v>
      </c>
      <c r="Q8030" s="20" t="s">
        <v>939</v>
      </c>
      <c r="R8030" s="21" t="s">
        <v>940</v>
      </c>
      <c r="S8030" s="35">
        <v>1</v>
      </c>
      <c r="T8030" s="22">
        <v>1</v>
      </c>
      <c r="U8030" s="20" t="s">
        <v>62</v>
      </c>
      <c r="V8030" s="20">
        <v>45944</v>
      </c>
      <c r="W8030" s="21">
        <v>10</v>
      </c>
      <c r="X8030" s="20">
        <v>45953</v>
      </c>
      <c r="Y8030" s="20">
        <v>45951</v>
      </c>
      <c r="Z8030" s="48">
        <v>10</v>
      </c>
      <c r="AA8030">
        <v>2025</v>
      </c>
      <c r="AB8030" s="45">
        <v>93325</v>
      </c>
      <c r="AC8030" s="45">
        <v>93325</v>
      </c>
      <c r="AK8030" s="10"/>
    </row>
    <row r="8031" spans="1:37">
      <c r="A8031" t="s">
        <v>45</v>
      </c>
      <c r="B8031" t="s">
        <v>46</v>
      </c>
      <c r="C8031" t="s">
        <v>47</v>
      </c>
      <c r="D8031" t="s">
        <v>8459</v>
      </c>
      <c r="E8031" t="s">
        <v>88</v>
      </c>
      <c r="F8031" t="s">
        <v>79</v>
      </c>
      <c r="G8031" t="s">
        <v>51</v>
      </c>
      <c r="H8031" s="20" t="s">
        <v>52</v>
      </c>
      <c r="I8031" t="s">
        <v>53</v>
      </c>
      <c r="J8031" t="s">
        <v>54</v>
      </c>
      <c r="K8031">
        <v>3</v>
      </c>
      <c r="L8031" t="s">
        <v>55</v>
      </c>
      <c r="M8031" t="s">
        <v>77</v>
      </c>
      <c r="N8031" t="s">
        <v>89</v>
      </c>
      <c r="O8031" s="21" t="s">
        <v>58</v>
      </c>
      <c r="P8031" s="21" t="s">
        <v>366</v>
      </c>
      <c r="Q8031" s="20" t="s">
        <v>2617</v>
      </c>
      <c r="R8031" s="21" t="s">
        <v>2618</v>
      </c>
      <c r="S8031" s="35">
        <v>1</v>
      </c>
      <c r="T8031" s="22">
        <v>1</v>
      </c>
      <c r="U8031" s="20" t="s">
        <v>62</v>
      </c>
      <c r="V8031" s="20">
        <v>45944</v>
      </c>
      <c r="W8031" s="21">
        <v>10</v>
      </c>
      <c r="X8031" s="20">
        <v>45953</v>
      </c>
      <c r="Y8031" s="20">
        <v>45951</v>
      </c>
      <c r="Z8031" s="48">
        <v>10</v>
      </c>
      <c r="AA8031">
        <v>2025</v>
      </c>
      <c r="AB8031" s="45">
        <v>34370</v>
      </c>
      <c r="AC8031" s="45">
        <v>34370</v>
      </c>
      <c r="AK8031" s="10"/>
    </row>
    <row r="8032" spans="1:37">
      <c r="A8032" t="s">
        <v>45</v>
      </c>
      <c r="B8032" t="s">
        <v>46</v>
      </c>
      <c r="C8032" t="s">
        <v>47</v>
      </c>
      <c r="D8032" t="s">
        <v>8460</v>
      </c>
      <c r="E8032" t="s">
        <v>88</v>
      </c>
      <c r="F8032" t="s">
        <v>79</v>
      </c>
      <c r="G8032" t="s">
        <v>51</v>
      </c>
      <c r="H8032" s="20" t="s">
        <v>52</v>
      </c>
      <c r="I8032" t="s">
        <v>53</v>
      </c>
      <c r="J8032" t="s">
        <v>54</v>
      </c>
      <c r="K8032">
        <v>3</v>
      </c>
      <c r="L8032" t="s">
        <v>55</v>
      </c>
      <c r="M8032" t="s">
        <v>77</v>
      </c>
      <c r="N8032" t="s">
        <v>89</v>
      </c>
      <c r="O8032" s="21" t="s">
        <v>58</v>
      </c>
      <c r="P8032" s="21" t="s">
        <v>119</v>
      </c>
      <c r="Q8032" s="20" t="s">
        <v>5664</v>
      </c>
      <c r="R8032" s="21" t="s">
        <v>5665</v>
      </c>
      <c r="S8032" s="35">
        <v>1</v>
      </c>
      <c r="T8032" s="22">
        <v>1</v>
      </c>
      <c r="U8032" s="20" t="s">
        <v>62</v>
      </c>
      <c r="V8032" s="20">
        <v>45941</v>
      </c>
      <c r="W8032" s="21">
        <v>10</v>
      </c>
      <c r="X8032" s="20">
        <v>45953</v>
      </c>
      <c r="Y8032" s="20">
        <v>45951</v>
      </c>
      <c r="Z8032" s="48">
        <v>10</v>
      </c>
      <c r="AA8032">
        <v>2025</v>
      </c>
      <c r="AB8032" s="45">
        <v>178560</v>
      </c>
      <c r="AC8032" s="45">
        <v>178560</v>
      </c>
      <c r="AK8032" s="10"/>
    </row>
    <row r="8033" spans="1:37">
      <c r="A8033" t="s">
        <v>45</v>
      </c>
      <c r="B8033" t="s">
        <v>46</v>
      </c>
      <c r="C8033" t="s">
        <v>47</v>
      </c>
      <c r="D8033" t="s">
        <v>8461</v>
      </c>
      <c r="E8033" t="s">
        <v>88</v>
      </c>
      <c r="F8033" t="s">
        <v>79</v>
      </c>
      <c r="G8033" t="s">
        <v>51</v>
      </c>
      <c r="H8033" s="20" t="s">
        <v>52</v>
      </c>
      <c r="I8033" t="s">
        <v>53</v>
      </c>
      <c r="J8033" t="s">
        <v>54</v>
      </c>
      <c r="K8033">
        <v>3</v>
      </c>
      <c r="L8033" t="s">
        <v>55</v>
      </c>
      <c r="M8033" t="s">
        <v>77</v>
      </c>
      <c r="N8033" t="s">
        <v>89</v>
      </c>
      <c r="O8033" s="21" t="s">
        <v>58</v>
      </c>
      <c r="P8033" s="21" t="s">
        <v>150</v>
      </c>
      <c r="Q8033" s="20" t="s">
        <v>1969</v>
      </c>
      <c r="R8033" s="21" t="s">
        <v>1970</v>
      </c>
      <c r="S8033" s="35">
        <v>1</v>
      </c>
      <c r="T8033" s="22">
        <v>1</v>
      </c>
      <c r="U8033" s="20" t="s">
        <v>62</v>
      </c>
      <c r="V8033" s="20">
        <v>45939</v>
      </c>
      <c r="W8033" s="21">
        <v>10</v>
      </c>
      <c r="X8033" s="20">
        <v>45954</v>
      </c>
      <c r="Y8033" s="20">
        <v>45951</v>
      </c>
      <c r="Z8033" s="48">
        <v>10</v>
      </c>
      <c r="AA8033">
        <v>2025</v>
      </c>
      <c r="AB8033" s="45">
        <v>160707</v>
      </c>
      <c r="AC8033" s="45">
        <v>160707</v>
      </c>
      <c r="AK8033" s="10"/>
    </row>
    <row r="8034" spans="1:37">
      <c r="A8034" t="s">
        <v>45</v>
      </c>
      <c r="B8034" t="s">
        <v>46</v>
      </c>
      <c r="C8034" t="s">
        <v>47</v>
      </c>
      <c r="D8034" t="s">
        <v>8462</v>
      </c>
      <c r="E8034" t="s">
        <v>88</v>
      </c>
      <c r="F8034" t="s">
        <v>79</v>
      </c>
      <c r="G8034" t="s">
        <v>51</v>
      </c>
      <c r="H8034" s="20" t="s">
        <v>52</v>
      </c>
      <c r="I8034" t="s">
        <v>53</v>
      </c>
      <c r="J8034" t="s">
        <v>54</v>
      </c>
      <c r="K8034">
        <v>3</v>
      </c>
      <c r="L8034" t="s">
        <v>55</v>
      </c>
      <c r="M8034" t="s">
        <v>77</v>
      </c>
      <c r="N8034" t="s">
        <v>89</v>
      </c>
      <c r="O8034" s="21" t="s">
        <v>58</v>
      </c>
      <c r="P8034" s="21" t="s">
        <v>119</v>
      </c>
      <c r="Q8034" s="20" t="s">
        <v>273</v>
      </c>
      <c r="R8034" s="21" t="s">
        <v>274</v>
      </c>
      <c r="S8034" s="35">
        <v>1</v>
      </c>
      <c r="T8034" s="22">
        <v>1</v>
      </c>
      <c r="U8034" s="20" t="s">
        <v>62</v>
      </c>
      <c r="V8034" s="20">
        <v>45941</v>
      </c>
      <c r="W8034" s="21">
        <v>10</v>
      </c>
      <c r="X8034" s="20">
        <v>45954</v>
      </c>
      <c r="Y8034" s="20">
        <v>45951</v>
      </c>
      <c r="Z8034" s="48">
        <v>10</v>
      </c>
      <c r="AA8034">
        <v>2025</v>
      </c>
      <c r="AB8034" s="45">
        <v>86665</v>
      </c>
      <c r="AC8034" s="45">
        <v>86665</v>
      </c>
      <c r="AK8034" s="10"/>
    </row>
    <row r="8035" spans="1:37">
      <c r="A8035" t="s">
        <v>45</v>
      </c>
      <c r="B8035" t="s">
        <v>46</v>
      </c>
      <c r="C8035" t="s">
        <v>47</v>
      </c>
      <c r="D8035" t="s">
        <v>8463</v>
      </c>
      <c r="E8035" t="s">
        <v>88</v>
      </c>
      <c r="F8035" t="s">
        <v>79</v>
      </c>
      <c r="G8035" t="s">
        <v>51</v>
      </c>
      <c r="H8035" s="20" t="s">
        <v>52</v>
      </c>
      <c r="I8035" t="s">
        <v>53</v>
      </c>
      <c r="J8035" t="s">
        <v>54</v>
      </c>
      <c r="K8035">
        <v>3</v>
      </c>
      <c r="L8035" t="s">
        <v>55</v>
      </c>
      <c r="M8035" t="s">
        <v>77</v>
      </c>
      <c r="N8035" t="s">
        <v>89</v>
      </c>
      <c r="O8035" s="21" t="s">
        <v>58</v>
      </c>
      <c r="P8035" s="21" t="s">
        <v>97</v>
      </c>
      <c r="Q8035" s="20" t="s">
        <v>2440</v>
      </c>
      <c r="R8035" s="21" t="s">
        <v>2441</v>
      </c>
      <c r="S8035" s="35">
        <v>1</v>
      </c>
      <c r="T8035" s="22">
        <v>1</v>
      </c>
      <c r="U8035" s="20" t="s">
        <v>62</v>
      </c>
      <c r="V8035" s="20">
        <v>45941</v>
      </c>
      <c r="W8035" s="21">
        <v>10</v>
      </c>
      <c r="X8035" s="20">
        <v>45957</v>
      </c>
      <c r="Y8035" s="20">
        <v>45952</v>
      </c>
      <c r="Z8035" s="48">
        <v>10</v>
      </c>
      <c r="AA8035">
        <v>2025</v>
      </c>
      <c r="AB8035" s="45">
        <v>30660</v>
      </c>
      <c r="AC8035" s="45">
        <v>30660</v>
      </c>
      <c r="AK8035" s="10"/>
    </row>
    <row r="8036" spans="1:37">
      <c r="A8036" t="s">
        <v>45</v>
      </c>
      <c r="B8036" t="s">
        <v>46</v>
      </c>
      <c r="C8036" t="s">
        <v>47</v>
      </c>
      <c r="D8036" t="s">
        <v>8464</v>
      </c>
      <c r="E8036" t="s">
        <v>88</v>
      </c>
      <c r="F8036" t="s">
        <v>79</v>
      </c>
      <c r="G8036" t="s">
        <v>51</v>
      </c>
      <c r="H8036" s="20" t="s">
        <v>52</v>
      </c>
      <c r="I8036" t="s">
        <v>53</v>
      </c>
      <c r="J8036" t="s">
        <v>54</v>
      </c>
      <c r="K8036">
        <v>3</v>
      </c>
      <c r="L8036" t="s">
        <v>55</v>
      </c>
      <c r="M8036" t="s">
        <v>77</v>
      </c>
      <c r="N8036" t="s">
        <v>89</v>
      </c>
      <c r="O8036" s="21" t="s">
        <v>58</v>
      </c>
      <c r="P8036" s="21" t="s">
        <v>119</v>
      </c>
      <c r="Q8036" s="20" t="s">
        <v>8465</v>
      </c>
      <c r="R8036" s="21" t="s">
        <v>8466</v>
      </c>
      <c r="S8036" s="35">
        <v>1</v>
      </c>
      <c r="T8036" s="22">
        <v>1</v>
      </c>
      <c r="U8036" s="20" t="s">
        <v>62</v>
      </c>
      <c r="V8036" s="20">
        <v>45945</v>
      </c>
      <c r="W8036" s="21">
        <v>10</v>
      </c>
      <c r="X8036" s="20">
        <v>45957</v>
      </c>
      <c r="Y8036" s="20">
        <v>45952</v>
      </c>
      <c r="Z8036" s="48">
        <v>10</v>
      </c>
      <c r="AA8036">
        <v>2025</v>
      </c>
      <c r="AB8036" s="45">
        <v>199995</v>
      </c>
      <c r="AC8036" s="45">
        <v>199995</v>
      </c>
      <c r="AK8036" s="10"/>
    </row>
    <row r="8037" spans="1:37">
      <c r="A8037" t="s">
        <v>45</v>
      </c>
      <c r="B8037" t="s">
        <v>46</v>
      </c>
      <c r="C8037" t="s">
        <v>47</v>
      </c>
      <c r="D8037" t="s">
        <v>8467</v>
      </c>
      <c r="E8037" t="s">
        <v>88</v>
      </c>
      <c r="F8037" t="s">
        <v>79</v>
      </c>
      <c r="G8037" t="s">
        <v>51</v>
      </c>
      <c r="H8037" s="20" t="s">
        <v>52</v>
      </c>
      <c r="I8037" t="s">
        <v>53</v>
      </c>
      <c r="J8037" t="s">
        <v>54</v>
      </c>
      <c r="K8037">
        <v>3</v>
      </c>
      <c r="L8037" t="s">
        <v>55</v>
      </c>
      <c r="M8037" t="s">
        <v>77</v>
      </c>
      <c r="N8037" t="s">
        <v>89</v>
      </c>
      <c r="O8037" s="21" t="s">
        <v>58</v>
      </c>
      <c r="P8037" s="21" t="s">
        <v>97</v>
      </c>
      <c r="Q8037" s="20" t="s">
        <v>260</v>
      </c>
      <c r="R8037" s="21" t="s">
        <v>261</v>
      </c>
      <c r="S8037" s="35">
        <v>1</v>
      </c>
      <c r="T8037" s="22">
        <v>1</v>
      </c>
      <c r="U8037" s="20" t="s">
        <v>62</v>
      </c>
      <c r="V8037" s="20">
        <v>45945</v>
      </c>
      <c r="W8037" s="21">
        <v>10</v>
      </c>
      <c r="X8037" s="20">
        <v>45958</v>
      </c>
      <c r="Y8037" s="20">
        <v>45952</v>
      </c>
      <c r="Z8037" s="48">
        <v>10</v>
      </c>
      <c r="AA8037">
        <v>2025</v>
      </c>
      <c r="AB8037" s="45">
        <v>43745</v>
      </c>
      <c r="AC8037" s="45">
        <v>43745</v>
      </c>
      <c r="AK8037" s="10"/>
    </row>
    <row r="8038" spans="1:37">
      <c r="A8038" t="s">
        <v>45</v>
      </c>
      <c r="B8038" t="s">
        <v>46</v>
      </c>
      <c r="C8038" t="s">
        <v>47</v>
      </c>
      <c r="D8038" t="s">
        <v>8468</v>
      </c>
      <c r="E8038" t="s">
        <v>88</v>
      </c>
      <c r="F8038" t="s">
        <v>79</v>
      </c>
      <c r="G8038" t="s">
        <v>51</v>
      </c>
      <c r="H8038" s="20" t="s">
        <v>52</v>
      </c>
      <c r="I8038" t="s">
        <v>53</v>
      </c>
      <c r="J8038" t="s">
        <v>54</v>
      </c>
      <c r="K8038">
        <v>3</v>
      </c>
      <c r="L8038" t="s">
        <v>55</v>
      </c>
      <c r="M8038" t="s">
        <v>77</v>
      </c>
      <c r="N8038" t="s">
        <v>89</v>
      </c>
      <c r="O8038" s="21" t="s">
        <v>58</v>
      </c>
      <c r="P8038" s="21" t="s">
        <v>90</v>
      </c>
      <c r="Q8038" s="20" t="s">
        <v>344</v>
      </c>
      <c r="R8038" s="21" t="s">
        <v>345</v>
      </c>
      <c r="S8038" s="35">
        <v>1</v>
      </c>
      <c r="T8038" s="22">
        <v>1</v>
      </c>
      <c r="U8038" s="20" t="s">
        <v>62</v>
      </c>
      <c r="V8038" s="20">
        <v>45944</v>
      </c>
      <c r="W8038" s="21">
        <v>10</v>
      </c>
      <c r="X8038" s="20">
        <v>45954</v>
      </c>
      <c r="Y8038" s="20">
        <v>45951</v>
      </c>
      <c r="Z8038" s="48">
        <v>10</v>
      </c>
      <c r="AA8038">
        <v>2025</v>
      </c>
      <c r="AB8038" s="45">
        <v>40620</v>
      </c>
      <c r="AC8038" s="45">
        <v>40620</v>
      </c>
      <c r="AK8038" s="10"/>
    </row>
    <row r="8039" spans="1:37">
      <c r="A8039" t="s">
        <v>45</v>
      </c>
      <c r="B8039" t="s">
        <v>46</v>
      </c>
      <c r="C8039" t="s">
        <v>47</v>
      </c>
      <c r="D8039" t="s">
        <v>8469</v>
      </c>
      <c r="E8039" t="s">
        <v>88</v>
      </c>
      <c r="F8039" t="s">
        <v>79</v>
      </c>
      <c r="G8039" t="s">
        <v>51</v>
      </c>
      <c r="H8039" s="20" t="s">
        <v>52</v>
      </c>
      <c r="I8039" t="s">
        <v>53</v>
      </c>
      <c r="J8039" t="s">
        <v>54</v>
      </c>
      <c r="K8039">
        <v>3</v>
      </c>
      <c r="L8039" t="s">
        <v>55</v>
      </c>
      <c r="M8039" t="s">
        <v>77</v>
      </c>
      <c r="N8039" t="s">
        <v>89</v>
      </c>
      <c r="O8039" s="21" t="s">
        <v>58</v>
      </c>
      <c r="P8039" s="21" t="s">
        <v>119</v>
      </c>
      <c r="Q8039" s="20" t="s">
        <v>939</v>
      </c>
      <c r="R8039" s="21" t="s">
        <v>940</v>
      </c>
      <c r="S8039" s="35">
        <v>1</v>
      </c>
      <c r="T8039" s="22">
        <v>1</v>
      </c>
      <c r="U8039" s="20" t="s">
        <v>62</v>
      </c>
      <c r="V8039" s="20">
        <v>45945</v>
      </c>
      <c r="W8039" s="21">
        <v>10</v>
      </c>
      <c r="X8039" s="20">
        <v>45957</v>
      </c>
      <c r="Y8039" s="20">
        <v>45952</v>
      </c>
      <c r="Z8039" s="48">
        <v>10</v>
      </c>
      <c r="AA8039">
        <v>2025</v>
      </c>
      <c r="AB8039" s="45">
        <v>93325</v>
      </c>
      <c r="AC8039" s="45">
        <v>93325</v>
      </c>
      <c r="AK8039" s="10"/>
    </row>
    <row r="8040" spans="1:37">
      <c r="A8040" t="s">
        <v>45</v>
      </c>
      <c r="B8040" t="s">
        <v>46</v>
      </c>
      <c r="C8040" t="s">
        <v>47</v>
      </c>
      <c r="D8040" t="s">
        <v>8470</v>
      </c>
      <c r="E8040" t="s">
        <v>88</v>
      </c>
      <c r="F8040" t="s">
        <v>79</v>
      </c>
      <c r="G8040" t="s">
        <v>51</v>
      </c>
      <c r="H8040" s="20" t="s">
        <v>52</v>
      </c>
      <c r="I8040" t="s">
        <v>53</v>
      </c>
      <c r="J8040" t="s">
        <v>54</v>
      </c>
      <c r="K8040">
        <v>3</v>
      </c>
      <c r="L8040" t="s">
        <v>55</v>
      </c>
      <c r="M8040" t="s">
        <v>77</v>
      </c>
      <c r="N8040" t="s">
        <v>89</v>
      </c>
      <c r="O8040" s="21" t="s">
        <v>58</v>
      </c>
      <c r="P8040" s="21" t="s">
        <v>303</v>
      </c>
      <c r="Q8040" s="20" t="s">
        <v>105</v>
      </c>
      <c r="R8040" s="21" t="s">
        <v>106</v>
      </c>
      <c r="S8040" s="35">
        <v>1</v>
      </c>
      <c r="T8040" s="22">
        <v>1</v>
      </c>
      <c r="U8040" s="20" t="s">
        <v>62</v>
      </c>
      <c r="V8040" s="20">
        <v>45941</v>
      </c>
      <c r="W8040" s="21">
        <v>10</v>
      </c>
      <c r="X8040" s="20">
        <v>45958</v>
      </c>
      <c r="Y8040" s="20">
        <v>45954</v>
      </c>
      <c r="Z8040" s="48">
        <v>10</v>
      </c>
      <c r="AA8040">
        <v>2025</v>
      </c>
      <c r="AB8040" s="45">
        <v>79994</v>
      </c>
      <c r="AC8040" s="45">
        <v>79994</v>
      </c>
      <c r="AK8040" s="10"/>
    </row>
    <row r="8041" spans="1:37">
      <c r="A8041" t="s">
        <v>45</v>
      </c>
      <c r="B8041" t="s">
        <v>46</v>
      </c>
      <c r="C8041" t="s">
        <v>47</v>
      </c>
      <c r="D8041" t="s">
        <v>8471</v>
      </c>
      <c r="E8041" t="s">
        <v>88</v>
      </c>
      <c r="F8041" t="s">
        <v>79</v>
      </c>
      <c r="G8041" t="s">
        <v>51</v>
      </c>
      <c r="H8041" s="20" t="s">
        <v>52</v>
      </c>
      <c r="I8041" t="s">
        <v>53</v>
      </c>
      <c r="J8041" t="s">
        <v>54</v>
      </c>
      <c r="K8041">
        <v>3</v>
      </c>
      <c r="L8041" t="s">
        <v>55</v>
      </c>
      <c r="M8041" t="s">
        <v>77</v>
      </c>
      <c r="N8041" t="s">
        <v>89</v>
      </c>
      <c r="O8041" s="21" t="s">
        <v>58</v>
      </c>
      <c r="P8041" s="21" t="s">
        <v>150</v>
      </c>
      <c r="Q8041" s="20" t="s">
        <v>8190</v>
      </c>
      <c r="R8041" s="21" t="s">
        <v>8191</v>
      </c>
      <c r="S8041" s="35">
        <v>1</v>
      </c>
      <c r="T8041" s="22">
        <v>1</v>
      </c>
      <c r="U8041" s="20" t="s">
        <v>62</v>
      </c>
      <c r="V8041" s="20">
        <v>45941</v>
      </c>
      <c r="W8041" s="21">
        <v>10</v>
      </c>
      <c r="X8041" s="20">
        <v>45957</v>
      </c>
      <c r="Y8041" s="20">
        <v>45952</v>
      </c>
      <c r="Z8041" s="48">
        <v>10</v>
      </c>
      <c r="AA8041">
        <v>2025</v>
      </c>
      <c r="AB8041" s="45">
        <v>123327</v>
      </c>
      <c r="AC8041" s="45">
        <v>123327</v>
      </c>
      <c r="AK8041" s="10"/>
    </row>
    <row r="8042" spans="1:37">
      <c r="A8042" t="s">
        <v>45</v>
      </c>
      <c r="B8042" t="s">
        <v>46</v>
      </c>
      <c r="C8042" t="s">
        <v>47</v>
      </c>
      <c r="D8042" t="s">
        <v>8472</v>
      </c>
      <c r="E8042" t="s">
        <v>88</v>
      </c>
      <c r="F8042" t="s">
        <v>79</v>
      </c>
      <c r="G8042" t="s">
        <v>51</v>
      </c>
      <c r="H8042" s="20" t="s">
        <v>52</v>
      </c>
      <c r="I8042" t="s">
        <v>53</v>
      </c>
      <c r="J8042" t="s">
        <v>54</v>
      </c>
      <c r="K8042">
        <v>3</v>
      </c>
      <c r="L8042" t="s">
        <v>55</v>
      </c>
      <c r="M8042" t="s">
        <v>77</v>
      </c>
      <c r="N8042" t="s">
        <v>89</v>
      </c>
      <c r="O8042" s="21" t="s">
        <v>58</v>
      </c>
      <c r="P8042" s="21" t="s">
        <v>90</v>
      </c>
      <c r="Q8042" s="20" t="s">
        <v>1775</v>
      </c>
      <c r="R8042" s="21" t="s">
        <v>1776</v>
      </c>
      <c r="S8042" s="35">
        <v>1</v>
      </c>
      <c r="T8042" s="22">
        <v>1</v>
      </c>
      <c r="U8042" s="20" t="s">
        <v>62</v>
      </c>
      <c r="V8042" s="20">
        <v>45941</v>
      </c>
      <c r="W8042" s="21">
        <v>10</v>
      </c>
      <c r="X8042" s="20">
        <v>45958</v>
      </c>
      <c r="Y8042" s="20">
        <v>45954</v>
      </c>
      <c r="Z8042" s="48">
        <v>10</v>
      </c>
      <c r="AA8042">
        <v>2025</v>
      </c>
      <c r="AB8042" s="45">
        <v>55325</v>
      </c>
      <c r="AC8042" s="45">
        <v>55325</v>
      </c>
      <c r="AK8042" s="10"/>
    </row>
    <row r="8043" spans="1:37">
      <c r="A8043" t="s">
        <v>45</v>
      </c>
      <c r="B8043" t="s">
        <v>46</v>
      </c>
      <c r="C8043" t="s">
        <v>47</v>
      </c>
      <c r="D8043" t="s">
        <v>8473</v>
      </c>
      <c r="E8043" t="s">
        <v>88</v>
      </c>
      <c r="F8043" t="s">
        <v>79</v>
      </c>
      <c r="G8043" t="s">
        <v>51</v>
      </c>
      <c r="H8043" s="20" t="s">
        <v>52</v>
      </c>
      <c r="I8043" t="s">
        <v>53</v>
      </c>
      <c r="J8043" t="s">
        <v>54</v>
      </c>
      <c r="K8043">
        <v>3</v>
      </c>
      <c r="L8043" t="s">
        <v>55</v>
      </c>
      <c r="M8043" t="s">
        <v>56</v>
      </c>
      <c r="N8043" t="s">
        <v>57</v>
      </c>
      <c r="O8043" s="21" t="s">
        <v>58</v>
      </c>
      <c r="P8043" s="21" t="s">
        <v>64</v>
      </c>
      <c r="Q8043" s="20" t="s">
        <v>3774</v>
      </c>
      <c r="R8043" s="21" t="s">
        <v>3775</v>
      </c>
      <c r="S8043" s="35">
        <v>1</v>
      </c>
      <c r="T8043" s="22">
        <v>1</v>
      </c>
      <c r="U8043" s="20" t="s">
        <v>62</v>
      </c>
      <c r="V8043" s="20">
        <v>45941</v>
      </c>
      <c r="W8043" s="21">
        <v>10</v>
      </c>
      <c r="X8043" s="20">
        <v>45952</v>
      </c>
      <c r="Y8043" s="20">
        <v>45947</v>
      </c>
      <c r="Z8043" s="48">
        <v>10</v>
      </c>
      <c r="AA8043">
        <v>2025</v>
      </c>
      <c r="AB8043" s="45">
        <v>128565</v>
      </c>
      <c r="AC8043" s="45">
        <v>128565</v>
      </c>
      <c r="AK8043" s="10"/>
    </row>
    <row r="8044" spans="1:37">
      <c r="A8044" t="s">
        <v>45</v>
      </c>
      <c r="B8044" t="s">
        <v>46</v>
      </c>
      <c r="C8044" t="s">
        <v>47</v>
      </c>
      <c r="D8044" t="s">
        <v>8474</v>
      </c>
      <c r="E8044" t="s">
        <v>88</v>
      </c>
      <c r="F8044" t="s">
        <v>79</v>
      </c>
      <c r="G8044" t="s">
        <v>51</v>
      </c>
      <c r="H8044" s="20" t="s">
        <v>52</v>
      </c>
      <c r="I8044" t="s">
        <v>53</v>
      </c>
      <c r="J8044" t="s">
        <v>54</v>
      </c>
      <c r="K8044">
        <v>3</v>
      </c>
      <c r="L8044" t="s">
        <v>55</v>
      </c>
      <c r="M8044" t="s">
        <v>77</v>
      </c>
      <c r="N8044" t="s">
        <v>89</v>
      </c>
      <c r="O8044" s="21" t="s">
        <v>58</v>
      </c>
      <c r="P8044" s="21" t="s">
        <v>119</v>
      </c>
      <c r="Q8044" s="20" t="s">
        <v>2537</v>
      </c>
      <c r="R8044" s="21" t="s">
        <v>2538</v>
      </c>
      <c r="S8044" s="35">
        <v>1</v>
      </c>
      <c r="T8044" s="22">
        <v>1</v>
      </c>
      <c r="U8044" s="20" t="s">
        <v>62</v>
      </c>
      <c r="V8044" s="20">
        <v>45945</v>
      </c>
      <c r="W8044" s="21">
        <v>10</v>
      </c>
      <c r="X8044" s="20">
        <v>45953</v>
      </c>
      <c r="Y8044" s="20">
        <v>45947</v>
      </c>
      <c r="Z8044" s="48">
        <v>10</v>
      </c>
      <c r="AA8044">
        <v>2025</v>
      </c>
      <c r="AB8044" s="45">
        <v>149994</v>
      </c>
      <c r="AC8044" s="45">
        <v>149994</v>
      </c>
      <c r="AK8044" s="10"/>
    </row>
    <row r="8045" spans="1:37">
      <c r="A8045" t="s">
        <v>45</v>
      </c>
      <c r="B8045" t="s">
        <v>46</v>
      </c>
      <c r="C8045" t="s">
        <v>47</v>
      </c>
      <c r="D8045" t="s">
        <v>8475</v>
      </c>
      <c r="E8045" t="s">
        <v>88</v>
      </c>
      <c r="F8045" t="s">
        <v>79</v>
      </c>
      <c r="G8045" t="s">
        <v>51</v>
      </c>
      <c r="H8045" s="20" t="s">
        <v>52</v>
      </c>
      <c r="I8045" t="s">
        <v>53</v>
      </c>
      <c r="J8045" t="s">
        <v>54</v>
      </c>
      <c r="K8045">
        <v>3</v>
      </c>
      <c r="L8045" t="s">
        <v>55</v>
      </c>
      <c r="M8045" t="s">
        <v>77</v>
      </c>
      <c r="N8045" t="s">
        <v>89</v>
      </c>
      <c r="O8045" s="21" t="s">
        <v>58</v>
      </c>
      <c r="P8045" s="21" t="s">
        <v>90</v>
      </c>
      <c r="Q8045" s="20" t="s">
        <v>344</v>
      </c>
      <c r="R8045" s="21" t="s">
        <v>345</v>
      </c>
      <c r="S8045" s="35">
        <v>1</v>
      </c>
      <c r="T8045" s="22">
        <v>1</v>
      </c>
      <c r="U8045" s="20" t="s">
        <v>62</v>
      </c>
      <c r="V8045" s="20">
        <v>45945</v>
      </c>
      <c r="W8045" s="21">
        <v>10</v>
      </c>
      <c r="X8045" s="20">
        <v>45959</v>
      </c>
      <c r="Y8045" s="20">
        <v>45954</v>
      </c>
      <c r="Z8045" s="48">
        <v>10</v>
      </c>
      <c r="AA8045">
        <v>2025</v>
      </c>
      <c r="AB8045" s="45">
        <v>40620</v>
      </c>
      <c r="AC8045" s="45">
        <v>40620</v>
      </c>
      <c r="AK8045" s="10"/>
    </row>
    <row r="8046" spans="1:37">
      <c r="A8046" t="s">
        <v>45</v>
      </c>
      <c r="B8046" t="s">
        <v>46</v>
      </c>
      <c r="C8046" t="s">
        <v>47</v>
      </c>
      <c r="D8046" t="s">
        <v>8476</v>
      </c>
      <c r="E8046" t="s">
        <v>88</v>
      </c>
      <c r="F8046" t="s">
        <v>79</v>
      </c>
      <c r="G8046" t="s">
        <v>51</v>
      </c>
      <c r="H8046" s="20" t="s">
        <v>52</v>
      </c>
      <c r="I8046" t="s">
        <v>53</v>
      </c>
      <c r="J8046" t="s">
        <v>54</v>
      </c>
      <c r="K8046">
        <v>3</v>
      </c>
      <c r="L8046" t="s">
        <v>55</v>
      </c>
      <c r="M8046" t="s">
        <v>77</v>
      </c>
      <c r="N8046" t="s">
        <v>89</v>
      </c>
      <c r="O8046" s="21" t="s">
        <v>58</v>
      </c>
      <c r="P8046" s="21" t="s">
        <v>119</v>
      </c>
      <c r="Q8046" s="20" t="s">
        <v>6769</v>
      </c>
      <c r="R8046" s="21" t="s">
        <v>6770</v>
      </c>
      <c r="S8046" s="35">
        <v>1</v>
      </c>
      <c r="T8046" s="22">
        <v>1</v>
      </c>
      <c r="U8046" s="20" t="s">
        <v>62</v>
      </c>
      <c r="V8046" s="20">
        <v>45945</v>
      </c>
      <c r="W8046" s="21">
        <v>10</v>
      </c>
      <c r="X8046" s="20">
        <v>45958</v>
      </c>
      <c r="Y8046" s="20">
        <v>45952</v>
      </c>
      <c r="Z8046" s="48">
        <v>10</v>
      </c>
      <c r="AA8046">
        <v>2025</v>
      </c>
      <c r="AB8046" s="45">
        <v>133327</v>
      </c>
      <c r="AC8046" s="45">
        <v>133327</v>
      </c>
      <c r="AK8046" s="10"/>
    </row>
    <row r="8047" spans="1:37">
      <c r="A8047" t="s">
        <v>45</v>
      </c>
      <c r="B8047" t="s">
        <v>46</v>
      </c>
      <c r="C8047" t="s">
        <v>47</v>
      </c>
      <c r="D8047" t="s">
        <v>8477</v>
      </c>
      <c r="E8047" t="s">
        <v>88</v>
      </c>
      <c r="F8047" t="s">
        <v>79</v>
      </c>
      <c r="G8047" t="s">
        <v>51</v>
      </c>
      <c r="H8047" s="20" t="s">
        <v>52</v>
      </c>
      <c r="I8047" t="s">
        <v>53</v>
      </c>
      <c r="J8047" t="s">
        <v>54</v>
      </c>
      <c r="K8047">
        <v>3</v>
      </c>
      <c r="L8047" t="s">
        <v>55</v>
      </c>
      <c r="M8047" t="s">
        <v>77</v>
      </c>
      <c r="N8047" t="s">
        <v>89</v>
      </c>
      <c r="O8047" s="21" t="s">
        <v>58</v>
      </c>
      <c r="P8047" s="21" t="s">
        <v>97</v>
      </c>
      <c r="Q8047" s="20" t="s">
        <v>2443</v>
      </c>
      <c r="R8047" s="21" t="s">
        <v>2444</v>
      </c>
      <c r="S8047" s="35">
        <v>1</v>
      </c>
      <c r="T8047" s="22">
        <v>1</v>
      </c>
      <c r="U8047" s="20" t="s">
        <v>62</v>
      </c>
      <c r="V8047" s="20">
        <v>45945</v>
      </c>
      <c r="W8047" s="21">
        <v>10</v>
      </c>
      <c r="X8047" s="20">
        <v>45957</v>
      </c>
      <c r="Y8047" s="20">
        <v>45952</v>
      </c>
      <c r="Z8047" s="48">
        <v>10</v>
      </c>
      <c r="AA8047">
        <v>2025</v>
      </c>
      <c r="AB8047" s="45">
        <v>43745</v>
      </c>
      <c r="AC8047" s="45">
        <v>43745</v>
      </c>
      <c r="AK8047" s="10"/>
    </row>
    <row r="8048" spans="1:37">
      <c r="A8048" t="s">
        <v>45</v>
      </c>
      <c r="B8048" t="s">
        <v>46</v>
      </c>
      <c r="C8048" t="s">
        <v>47</v>
      </c>
      <c r="D8048" t="s">
        <v>8478</v>
      </c>
      <c r="E8048" t="s">
        <v>88</v>
      </c>
      <c r="F8048" t="s">
        <v>79</v>
      </c>
      <c r="G8048" t="s">
        <v>51</v>
      </c>
      <c r="H8048" s="20" t="s">
        <v>52</v>
      </c>
      <c r="I8048" t="s">
        <v>53</v>
      </c>
      <c r="J8048" t="s">
        <v>54</v>
      </c>
      <c r="K8048">
        <v>3</v>
      </c>
      <c r="L8048" t="s">
        <v>55</v>
      </c>
      <c r="M8048" t="s">
        <v>77</v>
      </c>
      <c r="N8048" t="s">
        <v>89</v>
      </c>
      <c r="O8048" s="21" t="s">
        <v>58</v>
      </c>
      <c r="P8048" s="21" t="s">
        <v>90</v>
      </c>
      <c r="Q8048" s="20" t="s">
        <v>344</v>
      </c>
      <c r="R8048" s="21" t="s">
        <v>345</v>
      </c>
      <c r="S8048" s="35">
        <v>1</v>
      </c>
      <c r="T8048" s="22">
        <v>1</v>
      </c>
      <c r="U8048" s="20" t="s">
        <v>62</v>
      </c>
      <c r="V8048" s="20">
        <v>45942</v>
      </c>
      <c r="W8048" s="21">
        <v>10</v>
      </c>
      <c r="X8048" s="20">
        <v>45954</v>
      </c>
      <c r="Y8048" s="20">
        <v>45951</v>
      </c>
      <c r="Z8048" s="48">
        <v>10</v>
      </c>
      <c r="AA8048">
        <v>2025</v>
      </c>
      <c r="AB8048" s="45">
        <v>39995</v>
      </c>
      <c r="AC8048" s="45">
        <v>39995</v>
      </c>
      <c r="AK8048" s="10"/>
    </row>
    <row r="8049" spans="1:37">
      <c r="A8049" t="s">
        <v>45</v>
      </c>
      <c r="B8049" t="s">
        <v>46</v>
      </c>
      <c r="C8049" t="s">
        <v>47</v>
      </c>
      <c r="D8049" t="s">
        <v>8479</v>
      </c>
      <c r="E8049" t="s">
        <v>88</v>
      </c>
      <c r="F8049" t="s">
        <v>79</v>
      </c>
      <c r="G8049" t="s">
        <v>51</v>
      </c>
      <c r="H8049" s="20" t="s">
        <v>52</v>
      </c>
      <c r="I8049" t="s">
        <v>53</v>
      </c>
      <c r="J8049" t="s">
        <v>54</v>
      </c>
      <c r="K8049">
        <v>3</v>
      </c>
      <c r="L8049" t="s">
        <v>55</v>
      </c>
      <c r="M8049" t="s">
        <v>77</v>
      </c>
      <c r="N8049" t="s">
        <v>89</v>
      </c>
      <c r="O8049" s="21" t="s">
        <v>58</v>
      </c>
      <c r="P8049" s="21" t="s">
        <v>119</v>
      </c>
      <c r="Q8049" s="20" t="s">
        <v>1961</v>
      </c>
      <c r="R8049" s="21" t="s">
        <v>1962</v>
      </c>
      <c r="S8049" s="35">
        <v>1</v>
      </c>
      <c r="T8049" s="22">
        <v>1</v>
      </c>
      <c r="U8049" s="20" t="s">
        <v>62</v>
      </c>
      <c r="V8049" s="20">
        <v>45945</v>
      </c>
      <c r="W8049" s="21">
        <v>10</v>
      </c>
      <c r="X8049" s="20">
        <v>45957</v>
      </c>
      <c r="Y8049" s="20">
        <v>45952</v>
      </c>
      <c r="Z8049" s="48">
        <v>10</v>
      </c>
      <c r="AA8049">
        <v>2025</v>
      </c>
      <c r="AB8049" s="45">
        <v>93325</v>
      </c>
      <c r="AC8049" s="45">
        <v>93325</v>
      </c>
      <c r="AK8049" s="10"/>
    </row>
    <row r="8050" spans="1:37">
      <c r="A8050" t="s">
        <v>45</v>
      </c>
      <c r="B8050" t="s">
        <v>46</v>
      </c>
      <c r="C8050" t="s">
        <v>47</v>
      </c>
      <c r="D8050" t="s">
        <v>8480</v>
      </c>
      <c r="E8050" t="s">
        <v>88</v>
      </c>
      <c r="F8050" t="s">
        <v>79</v>
      </c>
      <c r="G8050" t="s">
        <v>51</v>
      </c>
      <c r="H8050" s="20" t="s">
        <v>52</v>
      </c>
      <c r="I8050" t="s">
        <v>53</v>
      </c>
      <c r="J8050" t="s">
        <v>54</v>
      </c>
      <c r="K8050">
        <v>3</v>
      </c>
      <c r="L8050" t="s">
        <v>55</v>
      </c>
      <c r="M8050" t="s">
        <v>77</v>
      </c>
      <c r="N8050" t="s">
        <v>89</v>
      </c>
      <c r="O8050" s="21" t="s">
        <v>58</v>
      </c>
      <c r="P8050" s="21" t="s">
        <v>119</v>
      </c>
      <c r="Q8050" s="20" t="s">
        <v>2537</v>
      </c>
      <c r="R8050" s="21" t="s">
        <v>2538</v>
      </c>
      <c r="S8050" s="35">
        <v>1</v>
      </c>
      <c r="T8050" s="22">
        <v>1</v>
      </c>
      <c r="U8050" s="20" t="s">
        <v>62</v>
      </c>
      <c r="V8050" s="20">
        <v>45945</v>
      </c>
      <c r="W8050" s="21">
        <v>10</v>
      </c>
      <c r="X8050" s="20">
        <v>45953</v>
      </c>
      <c r="Y8050" s="20">
        <v>45947</v>
      </c>
      <c r="Z8050" s="48">
        <v>10</v>
      </c>
      <c r="AA8050">
        <v>2025</v>
      </c>
      <c r="AB8050" s="45">
        <v>149994</v>
      </c>
      <c r="AC8050" s="45">
        <v>149994</v>
      </c>
      <c r="AK8050" s="10"/>
    </row>
    <row r="8051" spans="1:37">
      <c r="A8051" t="s">
        <v>45</v>
      </c>
      <c r="B8051" t="s">
        <v>46</v>
      </c>
      <c r="C8051" t="s">
        <v>47</v>
      </c>
      <c r="D8051" t="s">
        <v>8481</v>
      </c>
      <c r="E8051" t="s">
        <v>88</v>
      </c>
      <c r="F8051" t="s">
        <v>79</v>
      </c>
      <c r="G8051" t="s">
        <v>51</v>
      </c>
      <c r="H8051" s="20" t="s">
        <v>52</v>
      </c>
      <c r="I8051" t="s">
        <v>53</v>
      </c>
      <c r="J8051" t="s">
        <v>54</v>
      </c>
      <c r="K8051">
        <v>3</v>
      </c>
      <c r="L8051" t="s">
        <v>55</v>
      </c>
      <c r="M8051" t="s">
        <v>56</v>
      </c>
      <c r="N8051" t="s">
        <v>57</v>
      </c>
      <c r="O8051" s="21" t="s">
        <v>58</v>
      </c>
      <c r="P8051" s="21" t="s">
        <v>133</v>
      </c>
      <c r="Q8051" s="20" t="s">
        <v>169</v>
      </c>
      <c r="R8051" s="21" t="s">
        <v>170</v>
      </c>
      <c r="S8051" s="35">
        <v>1</v>
      </c>
      <c r="T8051" s="22">
        <v>1</v>
      </c>
      <c r="U8051" s="20" t="s">
        <v>62</v>
      </c>
      <c r="V8051" s="20">
        <v>45945</v>
      </c>
      <c r="W8051" s="21">
        <v>10</v>
      </c>
      <c r="X8051" s="20">
        <v>45953</v>
      </c>
      <c r="Y8051" s="20">
        <v>45947</v>
      </c>
      <c r="Z8051" s="48">
        <v>10</v>
      </c>
      <c r="AA8051">
        <v>2025</v>
      </c>
      <c r="AB8051" s="45">
        <v>43744</v>
      </c>
      <c r="AC8051" s="45">
        <v>43744</v>
      </c>
      <c r="AK8051" s="10"/>
    </row>
    <row r="8052" spans="1:37">
      <c r="A8052" t="s">
        <v>45</v>
      </c>
      <c r="B8052" t="s">
        <v>46</v>
      </c>
      <c r="C8052" t="s">
        <v>47</v>
      </c>
      <c r="D8052" t="s">
        <v>8482</v>
      </c>
      <c r="E8052" t="s">
        <v>88</v>
      </c>
      <c r="F8052" t="s">
        <v>79</v>
      </c>
      <c r="G8052" t="s">
        <v>51</v>
      </c>
      <c r="H8052" s="20" t="s">
        <v>52</v>
      </c>
      <c r="I8052" t="s">
        <v>53</v>
      </c>
      <c r="J8052" t="s">
        <v>54</v>
      </c>
      <c r="K8052">
        <v>3</v>
      </c>
      <c r="L8052" t="s">
        <v>55</v>
      </c>
      <c r="M8052" t="s">
        <v>77</v>
      </c>
      <c r="N8052" t="s">
        <v>89</v>
      </c>
      <c r="O8052" s="21" t="s">
        <v>58</v>
      </c>
      <c r="P8052" s="21" t="s">
        <v>150</v>
      </c>
      <c r="Q8052" s="20" t="s">
        <v>848</v>
      </c>
      <c r="R8052" s="21" t="s">
        <v>849</v>
      </c>
      <c r="S8052" s="35">
        <v>1</v>
      </c>
      <c r="T8052" s="22">
        <v>1</v>
      </c>
      <c r="U8052" s="20" t="s">
        <v>62</v>
      </c>
      <c r="V8052" s="20">
        <v>45946</v>
      </c>
      <c r="W8052" s="21">
        <v>10</v>
      </c>
      <c r="X8052" s="20">
        <v>45957</v>
      </c>
      <c r="Y8052" s="20">
        <v>45952</v>
      </c>
      <c r="Z8052" s="48">
        <v>10</v>
      </c>
      <c r="AA8052">
        <v>2025</v>
      </c>
      <c r="AB8052" s="45">
        <v>79997</v>
      </c>
      <c r="AC8052" s="45">
        <v>79997</v>
      </c>
      <c r="AK8052" s="10"/>
    </row>
    <row r="8053" spans="1:37">
      <c r="A8053" t="s">
        <v>45</v>
      </c>
      <c r="B8053" t="s">
        <v>46</v>
      </c>
      <c r="C8053" t="s">
        <v>47</v>
      </c>
      <c r="D8053" t="s">
        <v>8483</v>
      </c>
      <c r="E8053" t="s">
        <v>88</v>
      </c>
      <c r="F8053" t="s">
        <v>79</v>
      </c>
      <c r="G8053" t="s">
        <v>51</v>
      </c>
      <c r="H8053" s="20" t="s">
        <v>52</v>
      </c>
      <c r="I8053" t="s">
        <v>53</v>
      </c>
      <c r="J8053" t="s">
        <v>54</v>
      </c>
      <c r="K8053">
        <v>3</v>
      </c>
      <c r="L8053" t="s">
        <v>55</v>
      </c>
      <c r="M8053" t="s">
        <v>77</v>
      </c>
      <c r="N8053" t="s">
        <v>89</v>
      </c>
      <c r="O8053" s="21" t="s">
        <v>58</v>
      </c>
      <c r="P8053" s="21" t="s">
        <v>119</v>
      </c>
      <c r="Q8053" s="20" t="s">
        <v>1617</v>
      </c>
      <c r="R8053" s="21" t="s">
        <v>1618</v>
      </c>
      <c r="S8053" s="35">
        <v>1</v>
      </c>
      <c r="T8053" s="22">
        <v>1</v>
      </c>
      <c r="U8053" s="20" t="s">
        <v>62</v>
      </c>
      <c r="V8053" s="20">
        <v>45947</v>
      </c>
      <c r="W8053" s="21">
        <v>10</v>
      </c>
      <c r="X8053" s="20">
        <v>45958</v>
      </c>
      <c r="Y8053" s="20">
        <v>45954</v>
      </c>
      <c r="Z8053" s="48">
        <v>10</v>
      </c>
      <c r="AA8053">
        <v>2025</v>
      </c>
      <c r="AB8053" s="45">
        <v>103324</v>
      </c>
      <c r="AC8053" s="45">
        <v>103324</v>
      </c>
      <c r="AK8053" s="10"/>
    </row>
    <row r="8054" spans="1:37">
      <c r="A8054" t="s">
        <v>45</v>
      </c>
      <c r="B8054" t="s">
        <v>46</v>
      </c>
      <c r="C8054" t="s">
        <v>47</v>
      </c>
      <c r="D8054" t="s">
        <v>8484</v>
      </c>
      <c r="E8054" t="s">
        <v>88</v>
      </c>
      <c r="F8054" t="s">
        <v>79</v>
      </c>
      <c r="G8054" t="s">
        <v>51</v>
      </c>
      <c r="H8054" s="20" t="s">
        <v>52</v>
      </c>
      <c r="I8054" t="s">
        <v>53</v>
      </c>
      <c r="J8054" t="s">
        <v>54</v>
      </c>
      <c r="K8054">
        <v>3</v>
      </c>
      <c r="L8054" t="s">
        <v>55</v>
      </c>
      <c r="M8054" t="s">
        <v>77</v>
      </c>
      <c r="N8054" t="s">
        <v>89</v>
      </c>
      <c r="O8054" s="21" t="s">
        <v>58</v>
      </c>
      <c r="P8054" s="21" t="s">
        <v>119</v>
      </c>
      <c r="Q8054" s="20" t="s">
        <v>2472</v>
      </c>
      <c r="R8054" s="21" t="s">
        <v>2473</v>
      </c>
      <c r="S8054" s="35">
        <v>1</v>
      </c>
      <c r="T8054" s="22">
        <v>1</v>
      </c>
      <c r="U8054" s="20" t="s">
        <v>62</v>
      </c>
      <c r="V8054" s="20">
        <v>45947</v>
      </c>
      <c r="W8054" s="21">
        <v>10</v>
      </c>
      <c r="X8054" s="20">
        <v>45954</v>
      </c>
      <c r="Y8054" s="20">
        <v>45952</v>
      </c>
      <c r="Z8054" s="48">
        <v>10</v>
      </c>
      <c r="AA8054">
        <v>2025</v>
      </c>
      <c r="AB8054" s="45">
        <v>81245</v>
      </c>
      <c r="AC8054" s="45">
        <v>81245</v>
      </c>
      <c r="AK8054" s="10"/>
    </row>
    <row r="8055" spans="1:37">
      <c r="A8055" t="s">
        <v>45</v>
      </c>
      <c r="B8055" t="s">
        <v>46</v>
      </c>
      <c r="C8055" t="s">
        <v>47</v>
      </c>
      <c r="D8055" t="s">
        <v>8485</v>
      </c>
      <c r="E8055" t="s">
        <v>88</v>
      </c>
      <c r="F8055" t="s">
        <v>79</v>
      </c>
      <c r="G8055" t="s">
        <v>51</v>
      </c>
      <c r="H8055" s="20" t="s">
        <v>52</v>
      </c>
      <c r="I8055" t="s">
        <v>53</v>
      </c>
      <c r="J8055" t="s">
        <v>54</v>
      </c>
      <c r="K8055">
        <v>3</v>
      </c>
      <c r="L8055" t="s">
        <v>55</v>
      </c>
      <c r="M8055" t="s">
        <v>77</v>
      </c>
      <c r="N8055" t="s">
        <v>89</v>
      </c>
      <c r="O8055" s="21" t="s">
        <v>58</v>
      </c>
      <c r="P8055" s="21" t="s">
        <v>119</v>
      </c>
      <c r="Q8055" s="20" t="s">
        <v>264</v>
      </c>
      <c r="R8055" s="21" t="s">
        <v>265</v>
      </c>
      <c r="S8055" s="35">
        <v>1</v>
      </c>
      <c r="T8055" s="22">
        <v>1</v>
      </c>
      <c r="U8055" s="20" t="s">
        <v>62</v>
      </c>
      <c r="V8055" s="20">
        <v>45947</v>
      </c>
      <c r="W8055" s="21">
        <v>10</v>
      </c>
      <c r="X8055" s="20">
        <v>45959</v>
      </c>
      <c r="Y8055" s="20">
        <v>45954</v>
      </c>
      <c r="Z8055" s="48">
        <v>10</v>
      </c>
      <c r="AA8055">
        <v>2025</v>
      </c>
      <c r="AB8055" s="45">
        <v>73327</v>
      </c>
      <c r="AC8055" s="45">
        <v>73327</v>
      </c>
      <c r="AK8055" s="10"/>
    </row>
    <row r="8056" spans="1:37">
      <c r="A8056" t="s">
        <v>45</v>
      </c>
      <c r="B8056" t="s">
        <v>46</v>
      </c>
      <c r="C8056" t="s">
        <v>47</v>
      </c>
      <c r="D8056" t="s">
        <v>8486</v>
      </c>
      <c r="E8056" t="s">
        <v>88</v>
      </c>
      <c r="F8056" t="s">
        <v>79</v>
      </c>
      <c r="G8056" t="s">
        <v>51</v>
      </c>
      <c r="H8056" s="20" t="s">
        <v>52</v>
      </c>
      <c r="I8056" t="s">
        <v>53</v>
      </c>
      <c r="J8056" t="s">
        <v>54</v>
      </c>
      <c r="K8056">
        <v>3</v>
      </c>
      <c r="L8056" t="s">
        <v>55</v>
      </c>
      <c r="M8056" t="s">
        <v>77</v>
      </c>
      <c r="N8056" t="s">
        <v>89</v>
      </c>
      <c r="O8056" s="21" t="s">
        <v>58</v>
      </c>
      <c r="P8056" s="21" t="s">
        <v>90</v>
      </c>
      <c r="Q8056" s="20" t="s">
        <v>5489</v>
      </c>
      <c r="R8056" s="21" t="s">
        <v>5490</v>
      </c>
      <c r="S8056" s="35">
        <v>1</v>
      </c>
      <c r="T8056" s="22">
        <v>1</v>
      </c>
      <c r="U8056" s="20" t="s">
        <v>62</v>
      </c>
      <c r="V8056" s="20">
        <v>45946</v>
      </c>
      <c r="W8056" s="21">
        <v>10</v>
      </c>
      <c r="X8056" s="20">
        <v>45957</v>
      </c>
      <c r="Y8056" s="20">
        <v>45952</v>
      </c>
      <c r="Z8056" s="48">
        <v>10</v>
      </c>
      <c r="AA8056">
        <v>2025</v>
      </c>
      <c r="AB8056" s="45">
        <v>112493</v>
      </c>
      <c r="AC8056" s="45">
        <v>112493</v>
      </c>
      <c r="AK8056" s="10"/>
    </row>
    <row r="8057" spans="1:37">
      <c r="A8057" t="s">
        <v>45</v>
      </c>
      <c r="B8057" t="s">
        <v>46</v>
      </c>
      <c r="C8057" t="s">
        <v>47</v>
      </c>
      <c r="D8057" t="s">
        <v>8487</v>
      </c>
      <c r="E8057" t="s">
        <v>88</v>
      </c>
      <c r="F8057" t="s">
        <v>79</v>
      </c>
      <c r="G8057" t="s">
        <v>51</v>
      </c>
      <c r="H8057" s="20" t="s">
        <v>52</v>
      </c>
      <c r="I8057" t="s">
        <v>53</v>
      </c>
      <c r="J8057" t="s">
        <v>54</v>
      </c>
      <c r="K8057">
        <v>3</v>
      </c>
      <c r="L8057" t="s">
        <v>55</v>
      </c>
      <c r="M8057" t="s">
        <v>77</v>
      </c>
      <c r="N8057" t="s">
        <v>89</v>
      </c>
      <c r="O8057" s="21" t="s">
        <v>58</v>
      </c>
      <c r="P8057" s="21" t="s">
        <v>90</v>
      </c>
      <c r="Q8057" s="20" t="s">
        <v>344</v>
      </c>
      <c r="R8057" s="21" t="s">
        <v>345</v>
      </c>
      <c r="S8057" s="35">
        <v>3</v>
      </c>
      <c r="T8057" s="22">
        <v>3</v>
      </c>
      <c r="U8057" s="20" t="s">
        <v>62</v>
      </c>
      <c r="V8057" s="20">
        <v>45942</v>
      </c>
      <c r="W8057" s="21">
        <v>10</v>
      </c>
      <c r="X8057" s="20">
        <v>45953</v>
      </c>
      <c r="Y8057" s="20">
        <v>45951</v>
      </c>
      <c r="Z8057" s="48">
        <v>10</v>
      </c>
      <c r="AA8057">
        <v>2025</v>
      </c>
      <c r="AB8057" s="45">
        <v>119986</v>
      </c>
      <c r="AC8057" s="45">
        <v>119986</v>
      </c>
      <c r="AK8057" s="10"/>
    </row>
    <row r="8058" spans="1:37">
      <c r="A8058" t="s">
        <v>45</v>
      </c>
      <c r="B8058" t="s">
        <v>46</v>
      </c>
      <c r="C8058" t="s">
        <v>47</v>
      </c>
      <c r="D8058" t="s">
        <v>8488</v>
      </c>
      <c r="E8058" t="s">
        <v>88</v>
      </c>
      <c r="F8058" t="s">
        <v>79</v>
      </c>
      <c r="G8058" t="s">
        <v>51</v>
      </c>
      <c r="H8058" s="20" t="s">
        <v>52</v>
      </c>
      <c r="I8058" t="s">
        <v>53</v>
      </c>
      <c r="J8058" t="s">
        <v>54</v>
      </c>
      <c r="K8058">
        <v>3</v>
      </c>
      <c r="L8058" t="s">
        <v>55</v>
      </c>
      <c r="M8058" t="s">
        <v>56</v>
      </c>
      <c r="N8058" t="s">
        <v>57</v>
      </c>
      <c r="O8058" s="21" t="s">
        <v>58</v>
      </c>
      <c r="P8058" s="21" t="s">
        <v>64</v>
      </c>
      <c r="Q8058" s="20" t="s">
        <v>3774</v>
      </c>
      <c r="R8058" s="21" t="s">
        <v>3775</v>
      </c>
      <c r="S8058" s="35">
        <v>1</v>
      </c>
      <c r="T8058" s="22">
        <v>1</v>
      </c>
      <c r="U8058" s="20" t="s">
        <v>62</v>
      </c>
      <c r="V8058" s="20">
        <v>45942</v>
      </c>
      <c r="W8058" s="21">
        <v>10</v>
      </c>
      <c r="X8058" s="20">
        <v>45952</v>
      </c>
      <c r="Y8058" s="20">
        <v>45947</v>
      </c>
      <c r="Z8058" s="48">
        <v>10</v>
      </c>
      <c r="AA8058">
        <v>2025</v>
      </c>
      <c r="AB8058" s="45">
        <v>128565</v>
      </c>
      <c r="AC8058" s="45">
        <v>128565</v>
      </c>
      <c r="AK8058" s="10"/>
    </row>
    <row r="8059" spans="1:37">
      <c r="A8059" t="s">
        <v>45</v>
      </c>
      <c r="B8059" t="s">
        <v>46</v>
      </c>
      <c r="C8059" t="s">
        <v>47</v>
      </c>
      <c r="D8059" t="s">
        <v>8489</v>
      </c>
      <c r="E8059" t="s">
        <v>88</v>
      </c>
      <c r="F8059" t="s">
        <v>79</v>
      </c>
      <c r="G8059" t="s">
        <v>51</v>
      </c>
      <c r="H8059" s="20" t="s">
        <v>52</v>
      </c>
      <c r="I8059" t="s">
        <v>53</v>
      </c>
      <c r="J8059" t="s">
        <v>54</v>
      </c>
      <c r="K8059">
        <v>3</v>
      </c>
      <c r="L8059" t="s">
        <v>55</v>
      </c>
      <c r="M8059" t="s">
        <v>77</v>
      </c>
      <c r="N8059" t="s">
        <v>89</v>
      </c>
      <c r="O8059" s="21" t="s">
        <v>58</v>
      </c>
      <c r="P8059" s="21" t="s">
        <v>119</v>
      </c>
      <c r="Q8059" s="20" t="s">
        <v>3712</v>
      </c>
      <c r="R8059" s="21" t="s">
        <v>3713</v>
      </c>
      <c r="S8059" s="35">
        <v>1</v>
      </c>
      <c r="T8059" s="22">
        <v>1</v>
      </c>
      <c r="U8059" s="20" t="s">
        <v>62</v>
      </c>
      <c r="V8059" s="20">
        <v>45947</v>
      </c>
      <c r="W8059" s="21">
        <v>10</v>
      </c>
      <c r="X8059" s="20">
        <v>45957</v>
      </c>
      <c r="Y8059" s="20">
        <v>45952</v>
      </c>
      <c r="Z8059" s="48">
        <v>10</v>
      </c>
      <c r="AA8059">
        <v>2025</v>
      </c>
      <c r="AB8059" s="45">
        <v>87495</v>
      </c>
      <c r="AC8059" s="45">
        <v>87495</v>
      </c>
      <c r="AK8059" s="10"/>
    </row>
    <row r="8060" spans="1:37">
      <c r="A8060" t="s">
        <v>45</v>
      </c>
      <c r="B8060" t="s">
        <v>46</v>
      </c>
      <c r="C8060" t="s">
        <v>47</v>
      </c>
      <c r="D8060" t="s">
        <v>8490</v>
      </c>
      <c r="E8060" t="s">
        <v>88</v>
      </c>
      <c r="F8060" t="s">
        <v>79</v>
      </c>
      <c r="G8060" t="s">
        <v>51</v>
      </c>
      <c r="H8060" s="20" t="s">
        <v>52</v>
      </c>
      <c r="I8060" t="s">
        <v>53</v>
      </c>
      <c r="J8060" t="s">
        <v>54</v>
      </c>
      <c r="K8060">
        <v>3</v>
      </c>
      <c r="L8060" t="s">
        <v>55</v>
      </c>
      <c r="M8060" t="s">
        <v>77</v>
      </c>
      <c r="N8060" t="s">
        <v>89</v>
      </c>
      <c r="O8060" s="21" t="s">
        <v>58</v>
      </c>
      <c r="P8060" s="21" t="s">
        <v>119</v>
      </c>
      <c r="Q8060" s="20" t="s">
        <v>120</v>
      </c>
      <c r="R8060" s="21" t="s">
        <v>121</v>
      </c>
      <c r="S8060" s="35">
        <v>1</v>
      </c>
      <c r="T8060" s="22">
        <v>1</v>
      </c>
      <c r="U8060" s="20" t="s">
        <v>62</v>
      </c>
      <c r="V8060" s="20">
        <v>45942</v>
      </c>
      <c r="W8060" s="21">
        <v>10</v>
      </c>
      <c r="X8060" s="20">
        <v>45958</v>
      </c>
      <c r="Y8060" s="20">
        <v>45952</v>
      </c>
      <c r="Z8060" s="48">
        <v>10</v>
      </c>
      <c r="AA8060">
        <v>2025</v>
      </c>
      <c r="AB8060" s="45">
        <v>92854</v>
      </c>
      <c r="AC8060" s="45">
        <v>92854</v>
      </c>
      <c r="AK8060" s="10"/>
    </row>
    <row r="8061" spans="1:37">
      <c r="A8061" t="s">
        <v>45</v>
      </c>
      <c r="B8061" t="s">
        <v>46</v>
      </c>
      <c r="C8061" t="s">
        <v>47</v>
      </c>
      <c r="D8061" t="s">
        <v>8491</v>
      </c>
      <c r="E8061" t="s">
        <v>88</v>
      </c>
      <c r="F8061" t="s">
        <v>79</v>
      </c>
      <c r="G8061" t="s">
        <v>51</v>
      </c>
      <c r="H8061" s="20" t="s">
        <v>52</v>
      </c>
      <c r="I8061" t="s">
        <v>53</v>
      </c>
      <c r="J8061" t="s">
        <v>54</v>
      </c>
      <c r="K8061">
        <v>3</v>
      </c>
      <c r="L8061" t="s">
        <v>55</v>
      </c>
      <c r="M8061" t="s">
        <v>77</v>
      </c>
      <c r="N8061" t="s">
        <v>89</v>
      </c>
      <c r="O8061" s="21" t="s">
        <v>58</v>
      </c>
      <c r="P8061" s="21" t="s">
        <v>97</v>
      </c>
      <c r="Q8061" s="20" t="s">
        <v>428</v>
      </c>
      <c r="R8061" s="21" t="s">
        <v>429</v>
      </c>
      <c r="S8061" s="35">
        <v>1</v>
      </c>
      <c r="T8061" s="22">
        <v>1</v>
      </c>
      <c r="U8061" s="20" t="s">
        <v>62</v>
      </c>
      <c r="V8061" s="20">
        <v>45943</v>
      </c>
      <c r="W8061" s="21">
        <v>10</v>
      </c>
      <c r="X8061" s="20">
        <v>45953</v>
      </c>
      <c r="Y8061" s="20">
        <v>45951</v>
      </c>
      <c r="Z8061" s="48">
        <v>10</v>
      </c>
      <c r="AA8061">
        <v>2025</v>
      </c>
      <c r="AB8061" s="45">
        <v>59994</v>
      </c>
      <c r="AC8061" s="45">
        <v>59994</v>
      </c>
      <c r="AK8061" s="10"/>
    </row>
    <row r="8062" spans="1:37">
      <c r="A8062" t="s">
        <v>45</v>
      </c>
      <c r="B8062" t="s">
        <v>46</v>
      </c>
      <c r="C8062" t="s">
        <v>47</v>
      </c>
      <c r="D8062" t="s">
        <v>8492</v>
      </c>
      <c r="E8062" t="s">
        <v>88</v>
      </c>
      <c r="F8062" t="s">
        <v>79</v>
      </c>
      <c r="G8062" t="s">
        <v>51</v>
      </c>
      <c r="H8062" s="20" t="s">
        <v>52</v>
      </c>
      <c r="I8062" t="s">
        <v>53</v>
      </c>
      <c r="J8062" t="s">
        <v>54</v>
      </c>
      <c r="K8062">
        <v>3</v>
      </c>
      <c r="L8062" t="s">
        <v>55</v>
      </c>
      <c r="M8062" t="s">
        <v>56</v>
      </c>
      <c r="N8062" t="s">
        <v>57</v>
      </c>
      <c r="O8062" s="21" t="s">
        <v>58</v>
      </c>
      <c r="P8062" s="21" t="s">
        <v>522</v>
      </c>
      <c r="Q8062" s="20" t="s">
        <v>2013</v>
      </c>
      <c r="R8062" s="21" t="s">
        <v>2014</v>
      </c>
      <c r="S8062" s="35">
        <v>1</v>
      </c>
      <c r="T8062" s="22">
        <v>1</v>
      </c>
      <c r="U8062" s="20" t="s">
        <v>62</v>
      </c>
      <c r="V8062" s="20">
        <v>45943</v>
      </c>
      <c r="W8062" s="21">
        <v>10</v>
      </c>
      <c r="X8062" s="20">
        <v>45953</v>
      </c>
      <c r="Y8062" s="20">
        <v>45951</v>
      </c>
      <c r="Z8062" s="48">
        <v>10</v>
      </c>
      <c r="AA8062">
        <v>2025</v>
      </c>
      <c r="AB8062" s="45">
        <v>29991</v>
      </c>
      <c r="AC8062" s="45">
        <v>29991</v>
      </c>
      <c r="AK8062" s="10"/>
    </row>
    <row r="8063" spans="1:37">
      <c r="A8063" t="s">
        <v>45</v>
      </c>
      <c r="B8063" t="s">
        <v>46</v>
      </c>
      <c r="C8063" t="s">
        <v>47</v>
      </c>
      <c r="D8063" t="s">
        <v>8493</v>
      </c>
      <c r="E8063" t="s">
        <v>88</v>
      </c>
      <c r="F8063" t="s">
        <v>79</v>
      </c>
      <c r="G8063" t="s">
        <v>51</v>
      </c>
      <c r="H8063" s="20" t="s">
        <v>52</v>
      </c>
      <c r="I8063" t="s">
        <v>53</v>
      </c>
      <c r="J8063" t="s">
        <v>54</v>
      </c>
      <c r="K8063">
        <v>3</v>
      </c>
      <c r="L8063" t="s">
        <v>55</v>
      </c>
      <c r="M8063" t="s">
        <v>77</v>
      </c>
      <c r="N8063" t="s">
        <v>89</v>
      </c>
      <c r="O8063" s="21" t="s">
        <v>58</v>
      </c>
      <c r="P8063" s="21" t="s">
        <v>97</v>
      </c>
      <c r="Q8063" s="20" t="s">
        <v>2440</v>
      </c>
      <c r="R8063" s="21" t="s">
        <v>2441</v>
      </c>
      <c r="S8063" s="35">
        <v>1</v>
      </c>
      <c r="T8063" s="22">
        <v>1</v>
      </c>
      <c r="U8063" s="20" t="s">
        <v>62</v>
      </c>
      <c r="V8063" s="20">
        <v>45947</v>
      </c>
      <c r="W8063" s="21">
        <v>10</v>
      </c>
      <c r="X8063" s="20">
        <v>45954</v>
      </c>
      <c r="Y8063" s="20">
        <v>45952</v>
      </c>
      <c r="Z8063" s="48">
        <v>10</v>
      </c>
      <c r="AA8063">
        <v>2025</v>
      </c>
      <c r="AB8063" s="45">
        <v>31245</v>
      </c>
      <c r="AC8063" s="45">
        <v>31245</v>
      </c>
      <c r="AK8063" s="10"/>
    </row>
    <row r="8064" spans="1:37">
      <c r="A8064" t="s">
        <v>45</v>
      </c>
      <c r="B8064" t="s">
        <v>46</v>
      </c>
      <c r="C8064" t="s">
        <v>47</v>
      </c>
      <c r="D8064" t="s">
        <v>8494</v>
      </c>
      <c r="E8064" t="s">
        <v>88</v>
      </c>
      <c r="F8064" t="s">
        <v>79</v>
      </c>
      <c r="G8064" t="s">
        <v>51</v>
      </c>
      <c r="H8064" s="20" t="s">
        <v>52</v>
      </c>
      <c r="I8064" t="s">
        <v>53</v>
      </c>
      <c r="J8064" t="s">
        <v>54</v>
      </c>
      <c r="K8064">
        <v>3</v>
      </c>
      <c r="L8064" t="s">
        <v>55</v>
      </c>
      <c r="M8064" t="s">
        <v>56</v>
      </c>
      <c r="N8064" t="s">
        <v>57</v>
      </c>
      <c r="O8064" s="21" t="s">
        <v>58</v>
      </c>
      <c r="P8064" s="21" t="s">
        <v>64</v>
      </c>
      <c r="Q8064" s="20" t="s">
        <v>680</v>
      </c>
      <c r="R8064" s="21" t="s">
        <v>681</v>
      </c>
      <c r="S8064" s="35">
        <v>1</v>
      </c>
      <c r="T8064" s="22">
        <v>1</v>
      </c>
      <c r="U8064" s="20" t="s">
        <v>62</v>
      </c>
      <c r="V8064" s="20">
        <v>45946</v>
      </c>
      <c r="W8064" s="21">
        <v>10</v>
      </c>
      <c r="X8064" s="20">
        <v>45957</v>
      </c>
      <c r="Y8064" s="20">
        <v>45952</v>
      </c>
      <c r="Z8064" s="48">
        <v>10</v>
      </c>
      <c r="AA8064">
        <v>2025</v>
      </c>
      <c r="AB8064" s="45">
        <v>43744</v>
      </c>
      <c r="AC8064" s="45">
        <v>43744</v>
      </c>
      <c r="AK8064" s="10"/>
    </row>
    <row r="8065" spans="1:37">
      <c r="A8065" t="s">
        <v>45</v>
      </c>
      <c r="B8065" t="s">
        <v>46</v>
      </c>
      <c r="C8065" t="s">
        <v>47</v>
      </c>
      <c r="D8065" t="s">
        <v>8495</v>
      </c>
      <c r="E8065" t="s">
        <v>88</v>
      </c>
      <c r="F8065" t="s">
        <v>79</v>
      </c>
      <c r="G8065" t="s">
        <v>51</v>
      </c>
      <c r="H8065" s="20" t="s">
        <v>52</v>
      </c>
      <c r="I8065" t="s">
        <v>53</v>
      </c>
      <c r="J8065" t="s">
        <v>54</v>
      </c>
      <c r="K8065">
        <v>3</v>
      </c>
      <c r="L8065" t="s">
        <v>55</v>
      </c>
      <c r="M8065" t="s">
        <v>77</v>
      </c>
      <c r="N8065" t="s">
        <v>89</v>
      </c>
      <c r="O8065" s="21" t="s">
        <v>58</v>
      </c>
      <c r="P8065" s="21" t="s">
        <v>97</v>
      </c>
      <c r="Q8065" s="20" t="s">
        <v>2601</v>
      </c>
      <c r="R8065" s="21" t="s">
        <v>2602</v>
      </c>
      <c r="S8065" s="35">
        <v>1</v>
      </c>
      <c r="T8065" s="22">
        <v>1</v>
      </c>
      <c r="U8065" s="20" t="s">
        <v>62</v>
      </c>
      <c r="V8065" s="20">
        <v>45946</v>
      </c>
      <c r="W8065" s="21">
        <v>10</v>
      </c>
      <c r="X8065" s="20">
        <v>45958</v>
      </c>
      <c r="Y8065" s="20">
        <v>45952</v>
      </c>
      <c r="Z8065" s="48">
        <v>10</v>
      </c>
      <c r="AA8065">
        <v>2025</v>
      </c>
      <c r="AB8065" s="45">
        <v>66662</v>
      </c>
      <c r="AC8065" s="45">
        <v>66662</v>
      </c>
      <c r="AK8065" s="10"/>
    </row>
    <row r="8066" spans="1:37">
      <c r="A8066" t="s">
        <v>45</v>
      </c>
      <c r="B8066" t="s">
        <v>46</v>
      </c>
      <c r="C8066" t="s">
        <v>47</v>
      </c>
      <c r="D8066" t="s">
        <v>8496</v>
      </c>
      <c r="E8066" t="s">
        <v>88</v>
      </c>
      <c r="F8066" t="s">
        <v>79</v>
      </c>
      <c r="G8066" t="s">
        <v>51</v>
      </c>
      <c r="H8066" s="20" t="s">
        <v>52</v>
      </c>
      <c r="I8066" t="s">
        <v>53</v>
      </c>
      <c r="J8066" t="s">
        <v>54</v>
      </c>
      <c r="K8066">
        <v>3</v>
      </c>
      <c r="L8066" t="s">
        <v>55</v>
      </c>
      <c r="M8066" t="s">
        <v>77</v>
      </c>
      <c r="N8066" t="s">
        <v>89</v>
      </c>
      <c r="O8066" s="21" t="s">
        <v>58</v>
      </c>
      <c r="P8066" s="21" t="s">
        <v>97</v>
      </c>
      <c r="Q8066" s="20" t="s">
        <v>1652</v>
      </c>
      <c r="R8066" s="21" t="s">
        <v>1653</v>
      </c>
      <c r="S8066" s="35">
        <v>1</v>
      </c>
      <c r="T8066" s="22">
        <v>1</v>
      </c>
      <c r="U8066" s="20" t="s">
        <v>62</v>
      </c>
      <c r="V8066" s="20">
        <v>45943</v>
      </c>
      <c r="W8066" s="21">
        <v>10</v>
      </c>
      <c r="X8066" s="20">
        <v>45953</v>
      </c>
      <c r="Y8066" s="20">
        <v>45951</v>
      </c>
      <c r="Z8066" s="48">
        <v>10</v>
      </c>
      <c r="AA8066">
        <v>2025</v>
      </c>
      <c r="AB8066" s="45">
        <v>43327</v>
      </c>
      <c r="AC8066" s="45">
        <v>43327</v>
      </c>
      <c r="AK8066" s="10"/>
    </row>
    <row r="8067" spans="1:37">
      <c r="A8067" t="s">
        <v>45</v>
      </c>
      <c r="B8067" t="s">
        <v>46</v>
      </c>
      <c r="C8067" t="s">
        <v>47</v>
      </c>
      <c r="D8067" t="s">
        <v>8497</v>
      </c>
      <c r="E8067" t="s">
        <v>88</v>
      </c>
      <c r="F8067" t="s">
        <v>79</v>
      </c>
      <c r="G8067" t="s">
        <v>51</v>
      </c>
      <c r="H8067" s="20" t="s">
        <v>52</v>
      </c>
      <c r="I8067" t="s">
        <v>53</v>
      </c>
      <c r="J8067" t="s">
        <v>54</v>
      </c>
      <c r="K8067">
        <v>3</v>
      </c>
      <c r="L8067" t="s">
        <v>55</v>
      </c>
      <c r="M8067" t="s">
        <v>77</v>
      </c>
      <c r="N8067" t="s">
        <v>89</v>
      </c>
      <c r="O8067" s="21" t="s">
        <v>58</v>
      </c>
      <c r="P8067" s="21" t="s">
        <v>366</v>
      </c>
      <c r="Q8067" s="20" t="s">
        <v>2386</v>
      </c>
      <c r="R8067" s="21" t="s">
        <v>2387</v>
      </c>
      <c r="S8067" s="35">
        <v>1</v>
      </c>
      <c r="T8067" s="22">
        <v>1</v>
      </c>
      <c r="U8067" s="20" t="s">
        <v>62</v>
      </c>
      <c r="V8067" s="20">
        <v>45943</v>
      </c>
      <c r="W8067" s="21">
        <v>10</v>
      </c>
      <c r="X8067" s="20">
        <v>45959</v>
      </c>
      <c r="Y8067" s="20">
        <v>45952</v>
      </c>
      <c r="Z8067" s="48">
        <v>10</v>
      </c>
      <c r="AA8067">
        <v>2025</v>
      </c>
      <c r="AB8067" s="45">
        <v>43327</v>
      </c>
      <c r="AC8067" s="45">
        <v>43327</v>
      </c>
      <c r="AK8067" s="10"/>
    </row>
    <row r="8068" spans="1:37">
      <c r="A8068" t="s">
        <v>45</v>
      </c>
      <c r="B8068" t="s">
        <v>46</v>
      </c>
      <c r="C8068" t="s">
        <v>47</v>
      </c>
      <c r="D8068" t="s">
        <v>8498</v>
      </c>
      <c r="E8068" t="s">
        <v>88</v>
      </c>
      <c r="F8068" t="s">
        <v>79</v>
      </c>
      <c r="G8068" t="s">
        <v>51</v>
      </c>
      <c r="H8068" s="20" t="s">
        <v>52</v>
      </c>
      <c r="I8068" t="s">
        <v>53</v>
      </c>
      <c r="J8068" t="s">
        <v>54</v>
      </c>
      <c r="K8068">
        <v>3</v>
      </c>
      <c r="L8068" t="s">
        <v>55</v>
      </c>
      <c r="M8068" t="s">
        <v>77</v>
      </c>
      <c r="N8068" t="s">
        <v>89</v>
      </c>
      <c r="O8068" s="21" t="s">
        <v>58</v>
      </c>
      <c r="P8068" s="21" t="s">
        <v>828</v>
      </c>
      <c r="Q8068" s="20" t="s">
        <v>2498</v>
      </c>
      <c r="R8068" s="21" t="s">
        <v>2499</v>
      </c>
      <c r="S8068" s="35">
        <v>1</v>
      </c>
      <c r="T8068" s="22">
        <v>1</v>
      </c>
      <c r="U8068" s="20" t="s">
        <v>62</v>
      </c>
      <c r="V8068" s="20">
        <v>45944</v>
      </c>
      <c r="W8068" s="21">
        <v>10</v>
      </c>
      <c r="X8068" s="20">
        <v>45953</v>
      </c>
      <c r="Y8068" s="20">
        <v>45951</v>
      </c>
      <c r="Z8068" s="48">
        <v>10</v>
      </c>
      <c r="AA8068">
        <v>2025</v>
      </c>
      <c r="AB8068" s="45">
        <v>93744</v>
      </c>
      <c r="AC8068" s="45">
        <v>93744</v>
      </c>
      <c r="AK8068" s="10"/>
    </row>
    <row r="8069" spans="1:37">
      <c r="A8069" t="s">
        <v>45</v>
      </c>
      <c r="B8069" t="s">
        <v>46</v>
      </c>
      <c r="C8069" t="s">
        <v>47</v>
      </c>
      <c r="D8069" t="s">
        <v>8499</v>
      </c>
      <c r="E8069" t="s">
        <v>88</v>
      </c>
      <c r="F8069" t="s">
        <v>79</v>
      </c>
      <c r="G8069" t="s">
        <v>51</v>
      </c>
      <c r="H8069" s="20" t="s">
        <v>52</v>
      </c>
      <c r="I8069" t="s">
        <v>53</v>
      </c>
      <c r="J8069" t="s">
        <v>54</v>
      </c>
      <c r="K8069">
        <v>3</v>
      </c>
      <c r="L8069" t="s">
        <v>55</v>
      </c>
      <c r="M8069" t="s">
        <v>56</v>
      </c>
      <c r="N8069" t="s">
        <v>57</v>
      </c>
      <c r="O8069" s="21" t="s">
        <v>58</v>
      </c>
      <c r="P8069" s="21" t="s">
        <v>64</v>
      </c>
      <c r="Q8069" s="20" t="s">
        <v>410</v>
      </c>
      <c r="R8069" s="21" t="s">
        <v>411</v>
      </c>
      <c r="S8069" s="35">
        <v>1</v>
      </c>
      <c r="T8069" s="22">
        <v>1</v>
      </c>
      <c r="U8069" s="20" t="s">
        <v>62</v>
      </c>
      <c r="V8069" s="20">
        <v>45943</v>
      </c>
      <c r="W8069" s="21">
        <v>10</v>
      </c>
      <c r="X8069" s="20">
        <v>45954</v>
      </c>
      <c r="Y8069" s="20">
        <v>45951</v>
      </c>
      <c r="Z8069" s="48">
        <v>10</v>
      </c>
      <c r="AA8069">
        <v>2025</v>
      </c>
      <c r="AB8069" s="45">
        <v>48742</v>
      </c>
      <c r="AC8069" s="45">
        <v>48742</v>
      </c>
      <c r="AK8069" s="10"/>
    </row>
    <row r="8070" spans="1:37">
      <c r="A8070" t="s">
        <v>45</v>
      </c>
      <c r="B8070" t="s">
        <v>46</v>
      </c>
      <c r="C8070" t="s">
        <v>47</v>
      </c>
      <c r="D8070" t="s">
        <v>8500</v>
      </c>
      <c r="E8070" t="s">
        <v>88</v>
      </c>
      <c r="F8070" t="s">
        <v>79</v>
      </c>
      <c r="G8070" t="s">
        <v>51</v>
      </c>
      <c r="H8070" s="20" t="s">
        <v>52</v>
      </c>
      <c r="I8070" t="s">
        <v>53</v>
      </c>
      <c r="J8070" t="s">
        <v>54</v>
      </c>
      <c r="K8070">
        <v>3</v>
      </c>
      <c r="L8070" t="s">
        <v>55</v>
      </c>
      <c r="M8070" t="s">
        <v>77</v>
      </c>
      <c r="N8070" t="s">
        <v>89</v>
      </c>
      <c r="O8070" s="21" t="s">
        <v>58</v>
      </c>
      <c r="P8070" s="21" t="s">
        <v>126</v>
      </c>
      <c r="Q8070" s="20" t="s">
        <v>892</v>
      </c>
      <c r="R8070" s="21" t="s">
        <v>893</v>
      </c>
      <c r="S8070" s="35">
        <v>1</v>
      </c>
      <c r="T8070" s="22">
        <v>1</v>
      </c>
      <c r="U8070" s="20" t="s">
        <v>62</v>
      </c>
      <c r="V8070" s="20">
        <v>45944</v>
      </c>
      <c r="W8070" s="21">
        <v>10</v>
      </c>
      <c r="X8070" s="20">
        <v>45953</v>
      </c>
      <c r="Y8070" s="20">
        <v>45951</v>
      </c>
      <c r="Z8070" s="48">
        <v>10</v>
      </c>
      <c r="AA8070">
        <v>2025</v>
      </c>
      <c r="AB8070" s="45">
        <v>28119</v>
      </c>
      <c r="AC8070" s="45">
        <v>28119</v>
      </c>
      <c r="AK8070" s="10"/>
    </row>
    <row r="8071" spans="1:37">
      <c r="A8071" t="s">
        <v>45</v>
      </c>
      <c r="B8071" t="s">
        <v>46</v>
      </c>
      <c r="C8071" t="s">
        <v>47</v>
      </c>
      <c r="D8071" t="s">
        <v>8501</v>
      </c>
      <c r="E8071" t="s">
        <v>88</v>
      </c>
      <c r="F8071" t="s">
        <v>79</v>
      </c>
      <c r="G8071" t="s">
        <v>51</v>
      </c>
      <c r="H8071" s="20" t="s">
        <v>52</v>
      </c>
      <c r="I8071" t="s">
        <v>53</v>
      </c>
      <c r="J8071" t="s">
        <v>54</v>
      </c>
      <c r="K8071">
        <v>3</v>
      </c>
      <c r="L8071" t="s">
        <v>55</v>
      </c>
      <c r="M8071" t="s">
        <v>77</v>
      </c>
      <c r="N8071" t="s">
        <v>89</v>
      </c>
      <c r="O8071" s="21" t="s">
        <v>58</v>
      </c>
      <c r="P8071" s="21" t="s">
        <v>366</v>
      </c>
      <c r="Q8071" s="20" t="s">
        <v>2617</v>
      </c>
      <c r="R8071" s="21" t="s">
        <v>2618</v>
      </c>
      <c r="S8071" s="35">
        <v>1</v>
      </c>
      <c r="T8071" s="22">
        <v>1</v>
      </c>
      <c r="U8071" s="20" t="s">
        <v>62</v>
      </c>
      <c r="V8071" s="20">
        <v>45943</v>
      </c>
      <c r="W8071" s="21">
        <v>10</v>
      </c>
      <c r="X8071" s="20">
        <v>45959</v>
      </c>
      <c r="Y8071" s="20">
        <v>45954</v>
      </c>
      <c r="Z8071" s="48">
        <v>10</v>
      </c>
      <c r="AA8071">
        <v>2025</v>
      </c>
      <c r="AB8071" s="45">
        <v>33995</v>
      </c>
      <c r="AC8071" s="45">
        <v>33995</v>
      </c>
      <c r="AK8071" s="10"/>
    </row>
    <row r="8072" spans="1:37">
      <c r="A8072" t="s">
        <v>45</v>
      </c>
      <c r="B8072" t="s">
        <v>46</v>
      </c>
      <c r="C8072" t="s">
        <v>47</v>
      </c>
      <c r="D8072" t="s">
        <v>8502</v>
      </c>
      <c r="E8072" t="s">
        <v>88</v>
      </c>
      <c r="F8072" t="s">
        <v>79</v>
      </c>
      <c r="G8072" t="s">
        <v>51</v>
      </c>
      <c r="H8072" s="20" t="s">
        <v>52</v>
      </c>
      <c r="I8072" t="s">
        <v>53</v>
      </c>
      <c r="J8072" t="s">
        <v>54</v>
      </c>
      <c r="K8072">
        <v>3</v>
      </c>
      <c r="L8072" t="s">
        <v>55</v>
      </c>
      <c r="M8072" t="s">
        <v>77</v>
      </c>
      <c r="N8072" t="s">
        <v>89</v>
      </c>
      <c r="O8072" s="21" t="s">
        <v>58</v>
      </c>
      <c r="P8072" s="21" t="s">
        <v>366</v>
      </c>
      <c r="Q8072" s="20" t="s">
        <v>542</v>
      </c>
      <c r="R8072" s="21" t="s">
        <v>543</v>
      </c>
      <c r="S8072" s="35">
        <v>1</v>
      </c>
      <c r="T8072" s="22">
        <v>1</v>
      </c>
      <c r="U8072" s="20" t="s">
        <v>62</v>
      </c>
      <c r="V8072" s="20">
        <v>45943</v>
      </c>
      <c r="W8072" s="21">
        <v>10</v>
      </c>
      <c r="X8072" s="20">
        <v>45954</v>
      </c>
      <c r="Y8072" s="20">
        <v>45951</v>
      </c>
      <c r="Z8072" s="48">
        <v>10</v>
      </c>
      <c r="AA8072">
        <v>2025</v>
      </c>
      <c r="AB8072" s="45">
        <v>43327</v>
      </c>
      <c r="AC8072" s="45">
        <v>43327</v>
      </c>
      <c r="AK8072" s="10"/>
    </row>
    <row r="8073" spans="1:37">
      <c r="A8073" t="s">
        <v>45</v>
      </c>
      <c r="B8073" t="s">
        <v>46</v>
      </c>
      <c r="C8073" t="s">
        <v>47</v>
      </c>
      <c r="D8073" t="s">
        <v>8503</v>
      </c>
      <c r="E8073" t="s">
        <v>88</v>
      </c>
      <c r="F8073" t="s">
        <v>79</v>
      </c>
      <c r="G8073" t="s">
        <v>51</v>
      </c>
      <c r="H8073" s="20" t="s">
        <v>52</v>
      </c>
      <c r="I8073" t="s">
        <v>53</v>
      </c>
      <c r="J8073" t="s">
        <v>54</v>
      </c>
      <c r="K8073">
        <v>3</v>
      </c>
      <c r="L8073" t="s">
        <v>55</v>
      </c>
      <c r="M8073" t="s">
        <v>56</v>
      </c>
      <c r="N8073" t="s">
        <v>57</v>
      </c>
      <c r="O8073" s="21" t="s">
        <v>58</v>
      </c>
      <c r="P8073" s="21" t="s">
        <v>133</v>
      </c>
      <c r="Q8073" s="20" t="s">
        <v>134</v>
      </c>
      <c r="R8073" s="21" t="s">
        <v>135</v>
      </c>
      <c r="S8073" s="35">
        <v>1</v>
      </c>
      <c r="T8073" s="22">
        <v>1</v>
      </c>
      <c r="U8073" s="20" t="s">
        <v>62</v>
      </c>
      <c r="V8073" s="20">
        <v>45947</v>
      </c>
      <c r="W8073" s="21">
        <v>10</v>
      </c>
      <c r="X8073" s="20">
        <v>45957</v>
      </c>
      <c r="Y8073" s="20">
        <v>45952</v>
      </c>
      <c r="Z8073" s="48">
        <v>10</v>
      </c>
      <c r="AA8073">
        <v>2025</v>
      </c>
      <c r="AB8073" s="45">
        <v>31245</v>
      </c>
      <c r="AC8073" s="45">
        <v>31245</v>
      </c>
      <c r="AK8073" s="10"/>
    </row>
    <row r="8074" spans="1:37">
      <c r="A8074" t="s">
        <v>45</v>
      </c>
      <c r="B8074" t="s">
        <v>46</v>
      </c>
      <c r="C8074" t="s">
        <v>47</v>
      </c>
      <c r="D8074" t="s">
        <v>8504</v>
      </c>
      <c r="E8074" t="s">
        <v>88</v>
      </c>
      <c r="F8074" t="s">
        <v>79</v>
      </c>
      <c r="G8074" t="s">
        <v>51</v>
      </c>
      <c r="H8074" s="20" t="s">
        <v>52</v>
      </c>
      <c r="I8074" t="s">
        <v>53</v>
      </c>
      <c r="J8074" t="s">
        <v>54</v>
      </c>
      <c r="K8074">
        <v>3</v>
      </c>
      <c r="L8074" t="s">
        <v>55</v>
      </c>
      <c r="M8074" t="s">
        <v>56</v>
      </c>
      <c r="N8074" t="s">
        <v>57</v>
      </c>
      <c r="O8074" s="21" t="s">
        <v>58</v>
      </c>
      <c r="P8074" s="21" t="s">
        <v>522</v>
      </c>
      <c r="Q8074" s="20" t="s">
        <v>523</v>
      </c>
      <c r="R8074" s="21" t="s">
        <v>524</v>
      </c>
      <c r="S8074" s="35">
        <v>1</v>
      </c>
      <c r="T8074" s="22">
        <v>1</v>
      </c>
      <c r="U8074" s="20" t="s">
        <v>62</v>
      </c>
      <c r="V8074" s="20">
        <v>45943</v>
      </c>
      <c r="W8074" s="21">
        <v>10</v>
      </c>
      <c r="X8074" s="20">
        <v>45954</v>
      </c>
      <c r="Y8074" s="20">
        <v>45951</v>
      </c>
      <c r="Z8074" s="48">
        <v>10</v>
      </c>
      <c r="AA8074">
        <v>2025</v>
      </c>
      <c r="AB8074" s="45">
        <v>31994</v>
      </c>
      <c r="AC8074" s="45">
        <v>31994</v>
      </c>
      <c r="AK8074" s="10"/>
    </row>
    <row r="8075" spans="1:37">
      <c r="A8075" t="s">
        <v>45</v>
      </c>
      <c r="B8075" t="s">
        <v>46</v>
      </c>
      <c r="C8075" t="s">
        <v>47</v>
      </c>
      <c r="D8075" t="s">
        <v>8505</v>
      </c>
      <c r="E8075" t="s">
        <v>88</v>
      </c>
      <c r="F8075" t="s">
        <v>79</v>
      </c>
      <c r="G8075" t="s">
        <v>51</v>
      </c>
      <c r="H8075" s="20" t="s">
        <v>52</v>
      </c>
      <c r="I8075" t="s">
        <v>53</v>
      </c>
      <c r="J8075" t="s">
        <v>54</v>
      </c>
      <c r="K8075">
        <v>3</v>
      </c>
      <c r="L8075" t="s">
        <v>55</v>
      </c>
      <c r="M8075" t="s">
        <v>77</v>
      </c>
      <c r="N8075" t="s">
        <v>89</v>
      </c>
      <c r="O8075" s="21" t="s">
        <v>58</v>
      </c>
      <c r="P8075" s="21" t="s">
        <v>137</v>
      </c>
      <c r="Q8075" s="20" t="s">
        <v>138</v>
      </c>
      <c r="R8075" s="21" t="s">
        <v>139</v>
      </c>
      <c r="S8075" s="35">
        <v>1</v>
      </c>
      <c r="T8075" s="22">
        <v>1</v>
      </c>
      <c r="U8075" s="20" t="s">
        <v>62</v>
      </c>
      <c r="V8075" s="20">
        <v>45947</v>
      </c>
      <c r="W8075" s="21">
        <v>10</v>
      </c>
      <c r="X8075" s="20">
        <v>45959</v>
      </c>
      <c r="Y8075" s="20">
        <v>45954</v>
      </c>
      <c r="Z8075" s="48">
        <v>10</v>
      </c>
      <c r="AA8075">
        <v>2025</v>
      </c>
      <c r="AB8075" s="45">
        <v>133325</v>
      </c>
      <c r="AC8075" s="45">
        <v>133325</v>
      </c>
      <c r="AK8075" s="10"/>
    </row>
    <row r="8076" spans="1:37">
      <c r="A8076" t="s">
        <v>45</v>
      </c>
      <c r="B8076" t="s">
        <v>46</v>
      </c>
      <c r="C8076" t="s">
        <v>47</v>
      </c>
      <c r="D8076" t="s">
        <v>8506</v>
      </c>
      <c r="E8076" t="s">
        <v>88</v>
      </c>
      <c r="F8076" t="s">
        <v>79</v>
      </c>
      <c r="G8076" t="s">
        <v>51</v>
      </c>
      <c r="H8076" s="20" t="s">
        <v>52</v>
      </c>
      <c r="I8076" t="s">
        <v>53</v>
      </c>
      <c r="J8076" t="s">
        <v>54</v>
      </c>
      <c r="K8076">
        <v>3</v>
      </c>
      <c r="L8076" t="s">
        <v>55</v>
      </c>
      <c r="M8076" t="s">
        <v>77</v>
      </c>
      <c r="N8076" t="s">
        <v>89</v>
      </c>
      <c r="O8076" s="21" t="s">
        <v>58</v>
      </c>
      <c r="P8076" s="21" t="s">
        <v>97</v>
      </c>
      <c r="Q8076" s="20" t="s">
        <v>1652</v>
      </c>
      <c r="R8076" s="21" t="s">
        <v>1653</v>
      </c>
      <c r="S8076" s="35">
        <v>1</v>
      </c>
      <c r="T8076" s="22">
        <v>1</v>
      </c>
      <c r="U8076" s="20" t="s">
        <v>62</v>
      </c>
      <c r="V8076" s="20">
        <v>45947</v>
      </c>
      <c r="W8076" s="21">
        <v>10</v>
      </c>
      <c r="X8076" s="20">
        <v>45954</v>
      </c>
      <c r="Y8076" s="20">
        <v>45952</v>
      </c>
      <c r="Z8076" s="48">
        <v>10</v>
      </c>
      <c r="AA8076">
        <v>2025</v>
      </c>
      <c r="AB8076" s="45">
        <v>43745</v>
      </c>
      <c r="AC8076" s="45">
        <v>43745</v>
      </c>
      <c r="AK8076" s="10"/>
    </row>
    <row r="8077" spans="1:37">
      <c r="A8077" t="s">
        <v>45</v>
      </c>
      <c r="B8077" t="s">
        <v>46</v>
      </c>
      <c r="C8077" t="s">
        <v>47</v>
      </c>
      <c r="D8077" t="s">
        <v>8507</v>
      </c>
      <c r="E8077" t="s">
        <v>88</v>
      </c>
      <c r="F8077" t="s">
        <v>79</v>
      </c>
      <c r="G8077" t="s">
        <v>51</v>
      </c>
      <c r="H8077" s="20" t="s">
        <v>52</v>
      </c>
      <c r="I8077" t="s">
        <v>53</v>
      </c>
      <c r="J8077" t="s">
        <v>54</v>
      </c>
      <c r="K8077">
        <v>3</v>
      </c>
      <c r="L8077" t="s">
        <v>55</v>
      </c>
      <c r="M8077" t="s">
        <v>56</v>
      </c>
      <c r="N8077" t="s">
        <v>57</v>
      </c>
      <c r="O8077" s="21" t="s">
        <v>58</v>
      </c>
      <c r="P8077" s="21" t="s">
        <v>64</v>
      </c>
      <c r="Q8077" s="20" t="s">
        <v>1476</v>
      </c>
      <c r="R8077" s="21" t="s">
        <v>1477</v>
      </c>
      <c r="S8077" s="35">
        <v>1</v>
      </c>
      <c r="T8077" s="22">
        <v>1</v>
      </c>
      <c r="U8077" s="20" t="s">
        <v>62</v>
      </c>
      <c r="V8077" s="20">
        <v>45947</v>
      </c>
      <c r="W8077" s="21">
        <v>10</v>
      </c>
      <c r="X8077" s="20">
        <v>45958</v>
      </c>
      <c r="Y8077" s="20">
        <v>45952</v>
      </c>
      <c r="Z8077" s="48">
        <v>10</v>
      </c>
      <c r="AA8077">
        <v>2025</v>
      </c>
      <c r="AB8077" s="45">
        <v>48742</v>
      </c>
      <c r="AC8077" s="45">
        <v>48742</v>
      </c>
      <c r="AK8077" s="10"/>
    </row>
    <row r="8078" spans="1:37">
      <c r="A8078" t="s">
        <v>45</v>
      </c>
      <c r="B8078" t="s">
        <v>46</v>
      </c>
      <c r="C8078" t="s">
        <v>47</v>
      </c>
      <c r="D8078" t="s">
        <v>8508</v>
      </c>
      <c r="E8078" t="s">
        <v>88</v>
      </c>
      <c r="F8078" t="s">
        <v>79</v>
      </c>
      <c r="G8078" t="s">
        <v>51</v>
      </c>
      <c r="H8078" s="20" t="s">
        <v>52</v>
      </c>
      <c r="I8078" t="s">
        <v>53</v>
      </c>
      <c r="J8078" t="s">
        <v>54</v>
      </c>
      <c r="K8078">
        <v>3</v>
      </c>
      <c r="L8078" t="s">
        <v>55</v>
      </c>
      <c r="M8078" t="s">
        <v>77</v>
      </c>
      <c r="N8078" t="s">
        <v>89</v>
      </c>
      <c r="O8078" s="21" t="s">
        <v>58</v>
      </c>
      <c r="P8078" s="21" t="s">
        <v>126</v>
      </c>
      <c r="Q8078" s="20" t="s">
        <v>1044</v>
      </c>
      <c r="R8078" s="21" t="s">
        <v>1045</v>
      </c>
      <c r="S8078" s="35">
        <v>1</v>
      </c>
      <c r="T8078" s="22">
        <v>1</v>
      </c>
      <c r="U8078" s="20" t="s">
        <v>62</v>
      </c>
      <c r="V8078" s="20">
        <v>45948</v>
      </c>
      <c r="W8078" s="21">
        <v>10</v>
      </c>
      <c r="X8078" s="20">
        <v>45958</v>
      </c>
      <c r="Y8078" s="20">
        <v>45952</v>
      </c>
      <c r="Z8078" s="48">
        <v>10</v>
      </c>
      <c r="AA8078">
        <v>2025</v>
      </c>
      <c r="AB8078" s="45">
        <v>71872</v>
      </c>
      <c r="AC8078" s="45">
        <v>71872</v>
      </c>
      <c r="AK8078" s="10"/>
    </row>
    <row r="8079" spans="1:37">
      <c r="A8079" t="s">
        <v>45</v>
      </c>
      <c r="B8079" t="s">
        <v>46</v>
      </c>
      <c r="C8079" t="s">
        <v>47</v>
      </c>
      <c r="D8079" t="s">
        <v>8509</v>
      </c>
      <c r="E8079" t="s">
        <v>88</v>
      </c>
      <c r="F8079" t="s">
        <v>79</v>
      </c>
      <c r="G8079" t="s">
        <v>51</v>
      </c>
      <c r="H8079" s="20" t="s">
        <v>52</v>
      </c>
      <c r="I8079" t="s">
        <v>53</v>
      </c>
      <c r="J8079" t="s">
        <v>54</v>
      </c>
      <c r="K8079">
        <v>3</v>
      </c>
      <c r="L8079" t="s">
        <v>55</v>
      </c>
      <c r="M8079" t="s">
        <v>56</v>
      </c>
      <c r="N8079" t="s">
        <v>57</v>
      </c>
      <c r="O8079" s="21" t="s">
        <v>58</v>
      </c>
      <c r="P8079" s="21" t="s">
        <v>207</v>
      </c>
      <c r="Q8079" s="20" t="s">
        <v>759</v>
      </c>
      <c r="R8079" s="21" t="s">
        <v>760</v>
      </c>
      <c r="S8079" s="35">
        <v>1</v>
      </c>
      <c r="T8079" s="22">
        <v>1</v>
      </c>
      <c r="U8079" s="20" t="s">
        <v>62</v>
      </c>
      <c r="V8079" s="20">
        <v>45949</v>
      </c>
      <c r="W8079" s="21">
        <v>10</v>
      </c>
      <c r="X8079" s="20">
        <v>45957</v>
      </c>
      <c r="Y8079" s="20">
        <v>45952</v>
      </c>
      <c r="Z8079" s="48">
        <v>10</v>
      </c>
      <c r="AA8079">
        <v>2025</v>
      </c>
      <c r="AB8079" s="45">
        <v>87495</v>
      </c>
      <c r="AC8079" s="45">
        <v>87495</v>
      </c>
      <c r="AK8079" s="10"/>
    </row>
    <row r="8080" spans="1:37">
      <c r="A8080" t="s">
        <v>45</v>
      </c>
      <c r="B8080" t="s">
        <v>46</v>
      </c>
      <c r="C8080" t="s">
        <v>47</v>
      </c>
      <c r="D8080" t="s">
        <v>8510</v>
      </c>
      <c r="E8080" t="s">
        <v>88</v>
      </c>
      <c r="F8080" t="s">
        <v>79</v>
      </c>
      <c r="G8080" t="s">
        <v>51</v>
      </c>
      <c r="H8080" s="20" t="s">
        <v>52</v>
      </c>
      <c r="I8080" t="s">
        <v>53</v>
      </c>
      <c r="J8080" t="s">
        <v>54</v>
      </c>
      <c r="K8080">
        <v>3</v>
      </c>
      <c r="L8080" t="s">
        <v>55</v>
      </c>
      <c r="M8080" t="s">
        <v>77</v>
      </c>
      <c r="N8080" t="s">
        <v>89</v>
      </c>
      <c r="O8080" s="21" t="s">
        <v>58</v>
      </c>
      <c r="P8080" s="21" t="s">
        <v>119</v>
      </c>
      <c r="Q8080" s="20" t="s">
        <v>120</v>
      </c>
      <c r="R8080" s="21" t="s">
        <v>121</v>
      </c>
      <c r="S8080" s="35">
        <v>2</v>
      </c>
      <c r="T8080" s="22">
        <v>2</v>
      </c>
      <c r="U8080" s="20" t="s">
        <v>62</v>
      </c>
      <c r="V8080" s="20">
        <v>45949</v>
      </c>
      <c r="W8080" s="21">
        <v>10</v>
      </c>
      <c r="X8080" s="20">
        <v>45957</v>
      </c>
      <c r="Y8080" s="20">
        <v>45952</v>
      </c>
      <c r="Z8080" s="48">
        <v>10</v>
      </c>
      <c r="AA8080">
        <v>2025</v>
      </c>
      <c r="AB8080" s="45">
        <v>186649</v>
      </c>
      <c r="AC8080" s="45">
        <v>186649</v>
      </c>
      <c r="AK8080" s="10"/>
    </row>
    <row r="8081" spans="1:37">
      <c r="A8081" t="s">
        <v>45</v>
      </c>
      <c r="B8081" t="s">
        <v>46</v>
      </c>
      <c r="C8081" t="s">
        <v>47</v>
      </c>
      <c r="D8081" t="s">
        <v>8511</v>
      </c>
      <c r="E8081" t="s">
        <v>88</v>
      </c>
      <c r="F8081" t="s">
        <v>79</v>
      </c>
      <c r="G8081" t="s">
        <v>51</v>
      </c>
      <c r="H8081" s="20" t="s">
        <v>52</v>
      </c>
      <c r="I8081" t="s">
        <v>53</v>
      </c>
      <c r="J8081" t="s">
        <v>54</v>
      </c>
      <c r="K8081">
        <v>3</v>
      </c>
      <c r="L8081" t="s">
        <v>55</v>
      </c>
      <c r="M8081" t="s">
        <v>56</v>
      </c>
      <c r="N8081" t="s">
        <v>57</v>
      </c>
      <c r="O8081" s="21" t="s">
        <v>58</v>
      </c>
      <c r="P8081" s="21" t="s">
        <v>64</v>
      </c>
      <c r="Q8081" s="20" t="s">
        <v>410</v>
      </c>
      <c r="R8081" s="21" t="s">
        <v>411</v>
      </c>
      <c r="S8081" s="35">
        <v>1</v>
      </c>
      <c r="T8081" s="22">
        <v>1</v>
      </c>
      <c r="U8081" s="20" t="s">
        <v>62</v>
      </c>
      <c r="V8081" s="20">
        <v>45943</v>
      </c>
      <c r="W8081" s="21">
        <v>10</v>
      </c>
      <c r="X8081" s="20">
        <v>45954</v>
      </c>
      <c r="Y8081" s="20">
        <v>45951</v>
      </c>
      <c r="Z8081" s="48">
        <v>10</v>
      </c>
      <c r="AA8081">
        <v>2025</v>
      </c>
      <c r="AB8081" s="45">
        <v>45324</v>
      </c>
      <c r="AC8081" s="45">
        <v>45324</v>
      </c>
      <c r="AK8081" s="10"/>
    </row>
    <row r="8082" spans="1:37">
      <c r="A8082" t="s">
        <v>45</v>
      </c>
      <c r="B8082" t="s">
        <v>46</v>
      </c>
      <c r="C8082" t="s">
        <v>47</v>
      </c>
      <c r="D8082" t="s">
        <v>8512</v>
      </c>
      <c r="E8082" t="s">
        <v>88</v>
      </c>
      <c r="F8082" t="s">
        <v>79</v>
      </c>
      <c r="G8082" t="s">
        <v>51</v>
      </c>
      <c r="H8082" s="20" t="s">
        <v>52</v>
      </c>
      <c r="I8082" t="s">
        <v>53</v>
      </c>
      <c r="J8082" t="s">
        <v>54</v>
      </c>
      <c r="K8082">
        <v>3</v>
      </c>
      <c r="L8082" t="s">
        <v>55</v>
      </c>
      <c r="M8082" t="s">
        <v>77</v>
      </c>
      <c r="N8082" t="s">
        <v>89</v>
      </c>
      <c r="O8082" s="21" t="s">
        <v>58</v>
      </c>
      <c r="P8082" s="21" t="s">
        <v>119</v>
      </c>
      <c r="Q8082" s="20" t="s">
        <v>2056</v>
      </c>
      <c r="R8082" s="21" t="s">
        <v>2057</v>
      </c>
      <c r="S8082" s="35">
        <v>1</v>
      </c>
      <c r="T8082" s="22">
        <v>1</v>
      </c>
      <c r="U8082" s="20" t="s">
        <v>62</v>
      </c>
      <c r="V8082" s="20">
        <v>45948</v>
      </c>
      <c r="W8082" s="21">
        <v>10</v>
      </c>
      <c r="X8082" s="20">
        <v>45964</v>
      </c>
      <c r="Y8082" s="20">
        <v>45954</v>
      </c>
      <c r="Z8082" s="48">
        <v>10</v>
      </c>
      <c r="AA8082">
        <v>2025</v>
      </c>
      <c r="AB8082" s="45">
        <v>76662</v>
      </c>
      <c r="AC8082" s="45">
        <v>76662</v>
      </c>
      <c r="AK8082" s="10"/>
    </row>
    <row r="8083" spans="1:37">
      <c r="A8083" t="s">
        <v>45</v>
      </c>
      <c r="B8083" t="s">
        <v>46</v>
      </c>
      <c r="C8083" t="s">
        <v>47</v>
      </c>
      <c r="D8083" t="s">
        <v>8513</v>
      </c>
      <c r="E8083" t="s">
        <v>88</v>
      </c>
      <c r="F8083" t="s">
        <v>79</v>
      </c>
      <c r="G8083" t="s">
        <v>51</v>
      </c>
      <c r="H8083" s="20" t="s">
        <v>52</v>
      </c>
      <c r="I8083" t="s">
        <v>53</v>
      </c>
      <c r="J8083" t="s">
        <v>54</v>
      </c>
      <c r="K8083">
        <v>3</v>
      </c>
      <c r="L8083" t="s">
        <v>55</v>
      </c>
      <c r="M8083" t="s">
        <v>56</v>
      </c>
      <c r="N8083" t="s">
        <v>57</v>
      </c>
      <c r="O8083" s="21" t="s">
        <v>58</v>
      </c>
      <c r="P8083" s="21" t="s">
        <v>64</v>
      </c>
      <c r="Q8083" s="20" t="s">
        <v>481</v>
      </c>
      <c r="R8083" s="21" t="s">
        <v>482</v>
      </c>
      <c r="S8083" s="35">
        <v>1</v>
      </c>
      <c r="T8083" s="22">
        <v>1</v>
      </c>
      <c r="U8083" s="20" t="s">
        <v>62</v>
      </c>
      <c r="V8083" s="20">
        <v>45948</v>
      </c>
      <c r="W8083" s="21">
        <v>10</v>
      </c>
      <c r="X8083" s="20">
        <v>45965</v>
      </c>
      <c r="Y8083" s="20">
        <v>45954</v>
      </c>
      <c r="Z8083" s="48">
        <v>10</v>
      </c>
      <c r="AA8083">
        <v>2025</v>
      </c>
      <c r="AB8083" s="45">
        <v>73327</v>
      </c>
      <c r="AC8083" s="45">
        <v>73327</v>
      </c>
      <c r="AK8083" s="10"/>
    </row>
    <row r="8084" spans="1:37">
      <c r="A8084" t="s">
        <v>45</v>
      </c>
      <c r="B8084" t="s">
        <v>46</v>
      </c>
      <c r="C8084" t="s">
        <v>47</v>
      </c>
      <c r="D8084" t="s">
        <v>8514</v>
      </c>
      <c r="E8084" t="s">
        <v>88</v>
      </c>
      <c r="F8084" t="s">
        <v>79</v>
      </c>
      <c r="G8084" t="s">
        <v>51</v>
      </c>
      <c r="H8084" s="20" t="s">
        <v>52</v>
      </c>
      <c r="I8084" t="s">
        <v>53</v>
      </c>
      <c r="J8084" t="s">
        <v>54</v>
      </c>
      <c r="K8084">
        <v>3</v>
      </c>
      <c r="L8084" t="s">
        <v>55</v>
      </c>
      <c r="M8084" t="s">
        <v>77</v>
      </c>
      <c r="N8084" t="s">
        <v>89</v>
      </c>
      <c r="O8084" s="21" t="s">
        <v>58</v>
      </c>
      <c r="P8084" s="21" t="s">
        <v>150</v>
      </c>
      <c r="Q8084" s="20" t="s">
        <v>6984</v>
      </c>
      <c r="R8084" s="21" t="s">
        <v>6985</v>
      </c>
      <c r="S8084" s="35">
        <v>1</v>
      </c>
      <c r="T8084" s="22">
        <v>1</v>
      </c>
      <c r="U8084" s="20" t="s">
        <v>62</v>
      </c>
      <c r="V8084" s="20">
        <v>45947</v>
      </c>
      <c r="W8084" s="21">
        <v>10</v>
      </c>
      <c r="X8084" s="20">
        <v>45959</v>
      </c>
      <c r="Y8084" s="20">
        <v>45954</v>
      </c>
      <c r="Z8084" s="48">
        <v>10</v>
      </c>
      <c r="AA8084">
        <v>2025</v>
      </c>
      <c r="AB8084" s="45">
        <v>149993</v>
      </c>
      <c r="AC8084" s="45">
        <v>149993</v>
      </c>
      <c r="AK8084" s="10"/>
    </row>
    <row r="8085" spans="1:37">
      <c r="A8085" t="s">
        <v>45</v>
      </c>
      <c r="B8085" t="s">
        <v>46</v>
      </c>
      <c r="C8085" t="s">
        <v>47</v>
      </c>
      <c r="D8085" t="s">
        <v>8515</v>
      </c>
      <c r="E8085" t="s">
        <v>88</v>
      </c>
      <c r="F8085" t="s">
        <v>79</v>
      </c>
      <c r="G8085" t="s">
        <v>51</v>
      </c>
      <c r="H8085" s="20" t="s">
        <v>52</v>
      </c>
      <c r="I8085" t="s">
        <v>53</v>
      </c>
      <c r="J8085" t="s">
        <v>54</v>
      </c>
      <c r="K8085">
        <v>3</v>
      </c>
      <c r="L8085" t="s">
        <v>55</v>
      </c>
      <c r="M8085" t="s">
        <v>56</v>
      </c>
      <c r="N8085" t="s">
        <v>57</v>
      </c>
      <c r="O8085" s="21" t="s">
        <v>58</v>
      </c>
      <c r="P8085" s="21" t="s">
        <v>522</v>
      </c>
      <c r="Q8085" s="20" t="s">
        <v>1078</v>
      </c>
      <c r="R8085" s="21" t="s">
        <v>1079</v>
      </c>
      <c r="S8085" s="35">
        <v>1</v>
      </c>
      <c r="T8085" s="22">
        <v>1</v>
      </c>
      <c r="U8085" s="20" t="s">
        <v>62</v>
      </c>
      <c r="V8085" s="20">
        <v>45948</v>
      </c>
      <c r="W8085" s="21">
        <v>10</v>
      </c>
      <c r="X8085" s="20">
        <v>45958</v>
      </c>
      <c r="Y8085" s="20">
        <v>45952</v>
      </c>
      <c r="Z8085" s="48">
        <v>10</v>
      </c>
      <c r="AA8085">
        <v>2025</v>
      </c>
      <c r="AB8085" s="45">
        <v>46872</v>
      </c>
      <c r="AC8085" s="45">
        <v>46872</v>
      </c>
      <c r="AK8085" s="10"/>
    </row>
    <row r="8086" spans="1:37">
      <c r="A8086" t="s">
        <v>45</v>
      </c>
      <c r="B8086" t="s">
        <v>46</v>
      </c>
      <c r="C8086" t="s">
        <v>47</v>
      </c>
      <c r="D8086" t="s">
        <v>8516</v>
      </c>
      <c r="E8086" t="s">
        <v>88</v>
      </c>
      <c r="F8086" t="s">
        <v>79</v>
      </c>
      <c r="G8086" t="s">
        <v>51</v>
      </c>
      <c r="H8086" s="20" t="s">
        <v>52</v>
      </c>
      <c r="I8086" t="s">
        <v>53</v>
      </c>
      <c r="J8086" t="s">
        <v>54</v>
      </c>
      <c r="K8086">
        <v>3</v>
      </c>
      <c r="L8086" t="s">
        <v>55</v>
      </c>
      <c r="M8086" t="s">
        <v>77</v>
      </c>
      <c r="N8086" t="s">
        <v>89</v>
      </c>
      <c r="O8086" s="21" t="s">
        <v>58</v>
      </c>
      <c r="P8086" s="21" t="s">
        <v>119</v>
      </c>
      <c r="Q8086" s="20" t="s">
        <v>5692</v>
      </c>
      <c r="R8086" s="21" t="s">
        <v>5693</v>
      </c>
      <c r="S8086" s="35">
        <v>1</v>
      </c>
      <c r="T8086" s="22">
        <v>1</v>
      </c>
      <c r="U8086" s="20" t="s">
        <v>62</v>
      </c>
      <c r="V8086" s="20">
        <v>45948</v>
      </c>
      <c r="W8086" s="21">
        <v>10</v>
      </c>
      <c r="X8086" s="20">
        <v>45958</v>
      </c>
      <c r="Y8086" s="20">
        <v>45952</v>
      </c>
      <c r="Z8086" s="48">
        <v>10</v>
      </c>
      <c r="AA8086">
        <v>2025</v>
      </c>
      <c r="AB8086" s="45">
        <v>106655</v>
      </c>
      <c r="AC8086" s="45">
        <v>106655</v>
      </c>
      <c r="AK8086" s="10"/>
    </row>
    <row r="8087" spans="1:37">
      <c r="A8087" t="s">
        <v>45</v>
      </c>
      <c r="B8087" t="s">
        <v>46</v>
      </c>
      <c r="C8087" t="s">
        <v>47</v>
      </c>
      <c r="D8087" t="s">
        <v>8517</v>
      </c>
      <c r="E8087" t="s">
        <v>88</v>
      </c>
      <c r="F8087" t="s">
        <v>79</v>
      </c>
      <c r="G8087" t="s">
        <v>51</v>
      </c>
      <c r="H8087" s="20" t="s">
        <v>52</v>
      </c>
      <c r="I8087" t="s">
        <v>53</v>
      </c>
      <c r="J8087" t="s">
        <v>54</v>
      </c>
      <c r="K8087">
        <v>3</v>
      </c>
      <c r="L8087" t="s">
        <v>55</v>
      </c>
      <c r="M8087" t="s">
        <v>77</v>
      </c>
      <c r="N8087" t="s">
        <v>89</v>
      </c>
      <c r="O8087" s="21" t="s">
        <v>58</v>
      </c>
      <c r="P8087" s="21" t="s">
        <v>90</v>
      </c>
      <c r="Q8087" s="20" t="s">
        <v>344</v>
      </c>
      <c r="R8087" s="21" t="s">
        <v>345</v>
      </c>
      <c r="S8087" s="35">
        <v>1</v>
      </c>
      <c r="T8087" s="22">
        <v>1</v>
      </c>
      <c r="U8087" s="20" t="s">
        <v>62</v>
      </c>
      <c r="V8087" s="20">
        <v>45948</v>
      </c>
      <c r="W8087" s="21">
        <v>10</v>
      </c>
      <c r="X8087" s="20">
        <v>45958</v>
      </c>
      <c r="Y8087" s="20">
        <v>45952</v>
      </c>
      <c r="Z8087" s="48">
        <v>10</v>
      </c>
      <c r="AA8087">
        <v>2025</v>
      </c>
      <c r="AB8087" s="45">
        <v>40620</v>
      </c>
      <c r="AC8087" s="45">
        <v>40620</v>
      </c>
      <c r="AK8087" s="10"/>
    </row>
    <row r="8088" spans="1:37">
      <c r="A8088" t="s">
        <v>45</v>
      </c>
      <c r="B8088" t="s">
        <v>46</v>
      </c>
      <c r="C8088" t="s">
        <v>47</v>
      </c>
      <c r="D8088" t="s">
        <v>8518</v>
      </c>
      <c r="E8088" t="s">
        <v>88</v>
      </c>
      <c r="F8088" t="s">
        <v>79</v>
      </c>
      <c r="G8088" t="s">
        <v>51</v>
      </c>
      <c r="H8088" s="20" t="s">
        <v>52</v>
      </c>
      <c r="I8088" t="s">
        <v>53</v>
      </c>
      <c r="J8088" t="s">
        <v>54</v>
      </c>
      <c r="K8088">
        <v>3</v>
      </c>
      <c r="L8088" t="s">
        <v>55</v>
      </c>
      <c r="M8088" t="s">
        <v>77</v>
      </c>
      <c r="N8088" t="s">
        <v>89</v>
      </c>
      <c r="O8088" s="21" t="s">
        <v>58</v>
      </c>
      <c r="P8088" s="21" t="s">
        <v>126</v>
      </c>
      <c r="Q8088" s="20" t="s">
        <v>1739</v>
      </c>
      <c r="R8088" s="21" t="s">
        <v>1740</v>
      </c>
      <c r="S8088" s="35">
        <v>1</v>
      </c>
      <c r="T8088" s="22">
        <v>1</v>
      </c>
      <c r="U8088" s="20" t="s">
        <v>62</v>
      </c>
      <c r="V8088" s="20">
        <v>45941</v>
      </c>
      <c r="W8088" s="21">
        <v>10</v>
      </c>
      <c r="X8088" s="20">
        <v>45951</v>
      </c>
      <c r="Y8088" s="20">
        <v>45947</v>
      </c>
      <c r="Z8088" s="48">
        <v>10</v>
      </c>
      <c r="AA8088">
        <v>2025</v>
      </c>
      <c r="AB8088" s="45">
        <v>36662</v>
      </c>
      <c r="AC8088" s="45">
        <v>36662</v>
      </c>
      <c r="AK8088" s="10"/>
    </row>
    <row r="8089" spans="1:37">
      <c r="A8089" t="s">
        <v>45</v>
      </c>
      <c r="B8089" t="s">
        <v>46</v>
      </c>
      <c r="C8089" t="s">
        <v>47</v>
      </c>
      <c r="D8089" t="s">
        <v>8519</v>
      </c>
      <c r="E8089" t="s">
        <v>88</v>
      </c>
      <c r="F8089" t="s">
        <v>79</v>
      </c>
      <c r="G8089" t="s">
        <v>51</v>
      </c>
      <c r="H8089" s="20" t="s">
        <v>52</v>
      </c>
      <c r="I8089" t="s">
        <v>53</v>
      </c>
      <c r="J8089" t="s">
        <v>54</v>
      </c>
      <c r="K8089">
        <v>3</v>
      </c>
      <c r="L8089" t="s">
        <v>55</v>
      </c>
      <c r="M8089" t="s">
        <v>77</v>
      </c>
      <c r="N8089" t="s">
        <v>89</v>
      </c>
      <c r="O8089" s="21" t="s">
        <v>58</v>
      </c>
      <c r="P8089" s="21" t="s">
        <v>90</v>
      </c>
      <c r="Q8089" s="20" t="s">
        <v>344</v>
      </c>
      <c r="R8089" s="21" t="s">
        <v>345</v>
      </c>
      <c r="S8089" s="35">
        <v>1</v>
      </c>
      <c r="T8089" s="22">
        <v>1</v>
      </c>
      <c r="U8089" s="20" t="s">
        <v>62</v>
      </c>
      <c r="V8089" s="20">
        <v>45948</v>
      </c>
      <c r="W8089" s="21">
        <v>10</v>
      </c>
      <c r="X8089" s="20">
        <v>45958</v>
      </c>
      <c r="Y8089" s="20">
        <v>45952</v>
      </c>
      <c r="Z8089" s="48">
        <v>10</v>
      </c>
      <c r="AA8089">
        <v>2025</v>
      </c>
      <c r="AB8089" s="45">
        <v>40620</v>
      </c>
      <c r="AC8089" s="45">
        <v>40620</v>
      </c>
      <c r="AK8089" s="10"/>
    </row>
    <row r="8090" spans="1:37">
      <c r="A8090" t="s">
        <v>45</v>
      </c>
      <c r="B8090" t="s">
        <v>46</v>
      </c>
      <c r="C8090" t="s">
        <v>47</v>
      </c>
      <c r="D8090" t="s">
        <v>8520</v>
      </c>
      <c r="E8090" t="s">
        <v>88</v>
      </c>
      <c r="F8090" t="s">
        <v>79</v>
      </c>
      <c r="G8090" t="s">
        <v>51</v>
      </c>
      <c r="H8090" s="20" t="s">
        <v>52</v>
      </c>
      <c r="I8090" t="s">
        <v>53</v>
      </c>
      <c r="J8090" t="s">
        <v>54</v>
      </c>
      <c r="K8090">
        <v>3</v>
      </c>
      <c r="L8090" t="s">
        <v>55</v>
      </c>
      <c r="M8090" t="s">
        <v>77</v>
      </c>
      <c r="N8090" t="s">
        <v>89</v>
      </c>
      <c r="O8090" s="21" t="s">
        <v>58</v>
      </c>
      <c r="P8090" s="21" t="s">
        <v>90</v>
      </c>
      <c r="Q8090" s="20" t="s">
        <v>3854</v>
      </c>
      <c r="R8090" s="21" t="s">
        <v>3855</v>
      </c>
      <c r="S8090" s="35">
        <v>2</v>
      </c>
      <c r="T8090" s="22">
        <v>2</v>
      </c>
      <c r="U8090" s="20" t="s">
        <v>62</v>
      </c>
      <c r="V8090" s="20">
        <v>45948</v>
      </c>
      <c r="W8090" s="21">
        <v>10</v>
      </c>
      <c r="X8090" s="20">
        <v>45959</v>
      </c>
      <c r="Y8090" s="20">
        <v>45954</v>
      </c>
      <c r="Z8090" s="48">
        <v>10</v>
      </c>
      <c r="AA8090">
        <v>2025</v>
      </c>
      <c r="AB8090" s="45">
        <v>81242</v>
      </c>
      <c r="AC8090" s="45">
        <v>81242</v>
      </c>
      <c r="AK8090" s="10"/>
    </row>
    <row r="8091" spans="1:37">
      <c r="A8091" t="s">
        <v>45</v>
      </c>
      <c r="B8091" t="s">
        <v>46</v>
      </c>
      <c r="C8091" t="s">
        <v>47</v>
      </c>
      <c r="D8091" t="s">
        <v>8521</v>
      </c>
      <c r="E8091" t="s">
        <v>88</v>
      </c>
      <c r="F8091" t="s">
        <v>79</v>
      </c>
      <c r="G8091" t="s">
        <v>51</v>
      </c>
      <c r="H8091" s="20" t="s">
        <v>52</v>
      </c>
      <c r="I8091" t="s">
        <v>53</v>
      </c>
      <c r="J8091" t="s">
        <v>54</v>
      </c>
      <c r="K8091">
        <v>3</v>
      </c>
      <c r="L8091" t="s">
        <v>55</v>
      </c>
      <c r="M8091" t="s">
        <v>77</v>
      </c>
      <c r="N8091" t="s">
        <v>89</v>
      </c>
      <c r="O8091" s="21" t="s">
        <v>58</v>
      </c>
      <c r="P8091" s="21" t="s">
        <v>119</v>
      </c>
      <c r="Q8091" s="20" t="s">
        <v>7394</v>
      </c>
      <c r="R8091" s="21" t="s">
        <v>7395</v>
      </c>
      <c r="S8091" s="35">
        <v>1</v>
      </c>
      <c r="T8091" s="22">
        <v>1</v>
      </c>
      <c r="U8091" s="20" t="s">
        <v>62</v>
      </c>
      <c r="V8091" s="20">
        <v>45944</v>
      </c>
      <c r="W8091" s="21">
        <v>10</v>
      </c>
      <c r="X8091" s="20">
        <v>45954</v>
      </c>
      <c r="Y8091" s="20">
        <v>45951</v>
      </c>
      <c r="Z8091" s="48">
        <v>10</v>
      </c>
      <c r="AA8091">
        <v>2025</v>
      </c>
      <c r="AB8091" s="45">
        <v>173327</v>
      </c>
      <c r="AC8091" s="45">
        <v>173327</v>
      </c>
      <c r="AK8091" s="10"/>
    </row>
    <row r="8092" spans="1:37">
      <c r="A8092" t="s">
        <v>45</v>
      </c>
      <c r="B8092" t="s">
        <v>46</v>
      </c>
      <c r="C8092" t="s">
        <v>47</v>
      </c>
      <c r="D8092" t="s">
        <v>8522</v>
      </c>
      <c r="E8092" t="s">
        <v>88</v>
      </c>
      <c r="F8092" t="s">
        <v>79</v>
      </c>
      <c r="G8092" t="s">
        <v>51</v>
      </c>
      <c r="H8092" s="20" t="s">
        <v>52</v>
      </c>
      <c r="I8092" t="s">
        <v>53</v>
      </c>
      <c r="J8092" t="s">
        <v>54</v>
      </c>
      <c r="K8092">
        <v>3</v>
      </c>
      <c r="L8092" t="s">
        <v>55</v>
      </c>
      <c r="M8092" t="s">
        <v>77</v>
      </c>
      <c r="N8092" t="s">
        <v>89</v>
      </c>
      <c r="O8092" s="21" t="s">
        <v>58</v>
      </c>
      <c r="P8092" s="21" t="s">
        <v>276</v>
      </c>
      <c r="Q8092" s="20" t="s">
        <v>315</v>
      </c>
      <c r="R8092" s="21" t="s">
        <v>316</v>
      </c>
      <c r="S8092" s="35">
        <v>2</v>
      </c>
      <c r="T8092" s="22">
        <v>2</v>
      </c>
      <c r="U8092" s="20" t="s">
        <v>62</v>
      </c>
      <c r="V8092" s="20">
        <v>45944</v>
      </c>
      <c r="W8092" s="21">
        <v>10</v>
      </c>
      <c r="X8092" s="20">
        <v>45953</v>
      </c>
      <c r="Y8092" s="20">
        <v>45951</v>
      </c>
      <c r="Z8092" s="48">
        <v>10</v>
      </c>
      <c r="AA8092">
        <v>2025</v>
      </c>
      <c r="AB8092" s="45">
        <v>24987</v>
      </c>
      <c r="AC8092" s="45">
        <v>24987</v>
      </c>
      <c r="AK8092" s="10"/>
    </row>
    <row r="8093" spans="1:37">
      <c r="A8093" t="s">
        <v>45</v>
      </c>
      <c r="B8093" t="s">
        <v>46</v>
      </c>
      <c r="C8093" t="s">
        <v>47</v>
      </c>
      <c r="D8093" t="s">
        <v>8523</v>
      </c>
      <c r="E8093" t="s">
        <v>88</v>
      </c>
      <c r="F8093" t="s">
        <v>79</v>
      </c>
      <c r="G8093" t="s">
        <v>51</v>
      </c>
      <c r="H8093" s="20" t="s">
        <v>58</v>
      </c>
      <c r="I8093" t="s">
        <v>53</v>
      </c>
      <c r="J8093" t="s">
        <v>54</v>
      </c>
      <c r="K8093">
        <v>3</v>
      </c>
      <c r="L8093" t="s">
        <v>55</v>
      </c>
      <c r="M8093" t="s">
        <v>56</v>
      </c>
      <c r="N8093" t="s">
        <v>57</v>
      </c>
      <c r="O8093" s="21" t="s">
        <v>58</v>
      </c>
      <c r="P8093" s="21" t="s">
        <v>64</v>
      </c>
      <c r="Q8093" s="20" t="s">
        <v>8445</v>
      </c>
      <c r="R8093" s="21" t="s">
        <v>8446</v>
      </c>
      <c r="S8093" s="35">
        <v>1</v>
      </c>
      <c r="T8093" s="22">
        <v>0</v>
      </c>
      <c r="U8093" s="20" t="s">
        <v>62</v>
      </c>
      <c r="V8093" s="20">
        <v>45944</v>
      </c>
      <c r="W8093" s="21">
        <v>10</v>
      </c>
      <c r="X8093" s="20">
        <v>45957</v>
      </c>
      <c r="Z8093" s="48">
        <v>10</v>
      </c>
      <c r="AA8093">
        <v>2025</v>
      </c>
      <c r="AB8093" s="45">
        <v>58818</v>
      </c>
      <c r="AC8093" s="45">
        <v>0</v>
      </c>
      <c r="AK8093" s="10"/>
    </row>
    <row r="8094" spans="1:37">
      <c r="A8094" t="s">
        <v>45</v>
      </c>
      <c r="B8094" t="s">
        <v>46</v>
      </c>
      <c r="C8094" t="s">
        <v>47</v>
      </c>
      <c r="D8094" t="s">
        <v>8524</v>
      </c>
      <c r="E8094" t="s">
        <v>88</v>
      </c>
      <c r="F8094" t="s">
        <v>79</v>
      </c>
      <c r="G8094" t="s">
        <v>51</v>
      </c>
      <c r="H8094" s="20" t="s">
        <v>52</v>
      </c>
      <c r="I8094" t="s">
        <v>53</v>
      </c>
      <c r="J8094" t="s">
        <v>54</v>
      </c>
      <c r="K8094">
        <v>3</v>
      </c>
      <c r="L8094" t="s">
        <v>55</v>
      </c>
      <c r="M8094" t="s">
        <v>77</v>
      </c>
      <c r="N8094" t="s">
        <v>89</v>
      </c>
      <c r="O8094" s="21" t="s">
        <v>58</v>
      </c>
      <c r="P8094" s="21" t="s">
        <v>97</v>
      </c>
      <c r="Q8094" s="20" t="s">
        <v>428</v>
      </c>
      <c r="R8094" s="21" t="s">
        <v>429</v>
      </c>
      <c r="S8094" s="35">
        <v>1</v>
      </c>
      <c r="T8094" s="22">
        <v>1</v>
      </c>
      <c r="U8094" s="20" t="s">
        <v>62</v>
      </c>
      <c r="V8094" s="20">
        <v>45949</v>
      </c>
      <c r="W8094" s="21">
        <v>10</v>
      </c>
      <c r="X8094" s="20">
        <v>45957</v>
      </c>
      <c r="Y8094" s="20">
        <v>45952</v>
      </c>
      <c r="Z8094" s="48">
        <v>10</v>
      </c>
      <c r="AA8094">
        <v>2025</v>
      </c>
      <c r="AB8094" s="45">
        <v>62495</v>
      </c>
      <c r="AC8094" s="45">
        <v>62495</v>
      </c>
      <c r="AK8094" s="10"/>
    </row>
    <row r="8095" spans="1:37">
      <c r="A8095" t="s">
        <v>45</v>
      </c>
      <c r="B8095" t="s">
        <v>46</v>
      </c>
      <c r="C8095" t="s">
        <v>47</v>
      </c>
      <c r="D8095" t="s">
        <v>8525</v>
      </c>
      <c r="E8095" t="s">
        <v>88</v>
      </c>
      <c r="F8095" t="s">
        <v>79</v>
      </c>
      <c r="G8095" t="s">
        <v>51</v>
      </c>
      <c r="H8095" s="20" t="s">
        <v>52</v>
      </c>
      <c r="I8095" t="s">
        <v>53</v>
      </c>
      <c r="J8095" t="s">
        <v>54</v>
      </c>
      <c r="K8095">
        <v>3</v>
      </c>
      <c r="L8095" t="s">
        <v>55</v>
      </c>
      <c r="M8095" t="s">
        <v>56</v>
      </c>
      <c r="N8095" t="s">
        <v>57</v>
      </c>
      <c r="O8095" s="21" t="s">
        <v>58</v>
      </c>
      <c r="P8095" s="21" t="s">
        <v>207</v>
      </c>
      <c r="Q8095" s="20" t="s">
        <v>2613</v>
      </c>
      <c r="R8095" s="21" t="s">
        <v>2614</v>
      </c>
      <c r="S8095" s="35">
        <v>1</v>
      </c>
      <c r="T8095" s="22">
        <v>1</v>
      </c>
      <c r="U8095" s="20" t="s">
        <v>62</v>
      </c>
      <c r="V8095" s="20">
        <v>45949</v>
      </c>
      <c r="W8095" s="21">
        <v>10</v>
      </c>
      <c r="X8095" s="20">
        <v>45958</v>
      </c>
      <c r="Y8095" s="20">
        <v>45952</v>
      </c>
      <c r="Z8095" s="48">
        <v>10</v>
      </c>
      <c r="AA8095">
        <v>2025</v>
      </c>
      <c r="AB8095" s="45">
        <v>49995</v>
      </c>
      <c r="AC8095" s="45">
        <v>49995</v>
      </c>
      <c r="AK8095" s="10"/>
    </row>
    <row r="8096" spans="1:37">
      <c r="A8096" t="s">
        <v>45</v>
      </c>
      <c r="B8096" t="s">
        <v>46</v>
      </c>
      <c r="C8096" t="s">
        <v>47</v>
      </c>
      <c r="D8096" t="s">
        <v>8526</v>
      </c>
      <c r="E8096" t="s">
        <v>88</v>
      </c>
      <c r="F8096" t="s">
        <v>79</v>
      </c>
      <c r="G8096" t="s">
        <v>51</v>
      </c>
      <c r="H8096" s="20" t="s">
        <v>52</v>
      </c>
      <c r="I8096" t="s">
        <v>53</v>
      </c>
      <c r="J8096" t="s">
        <v>54</v>
      </c>
      <c r="K8096">
        <v>3</v>
      </c>
      <c r="L8096" t="s">
        <v>55</v>
      </c>
      <c r="M8096" t="s">
        <v>77</v>
      </c>
      <c r="N8096" t="s">
        <v>89</v>
      </c>
      <c r="O8096" s="21" t="s">
        <v>58</v>
      </c>
      <c r="P8096" s="21" t="s">
        <v>97</v>
      </c>
      <c r="Q8096" s="20" t="s">
        <v>6262</v>
      </c>
      <c r="R8096" s="21" t="s">
        <v>6263</v>
      </c>
      <c r="S8096" s="35">
        <v>1</v>
      </c>
      <c r="T8096" s="22">
        <v>1</v>
      </c>
      <c r="U8096" s="20" t="s">
        <v>62</v>
      </c>
      <c r="V8096" s="20">
        <v>45949</v>
      </c>
      <c r="W8096" s="21">
        <v>10</v>
      </c>
      <c r="X8096" s="20">
        <v>45958</v>
      </c>
      <c r="Y8096" s="20">
        <v>45952</v>
      </c>
      <c r="Z8096" s="48">
        <v>10</v>
      </c>
      <c r="AA8096">
        <v>2025</v>
      </c>
      <c r="AB8096" s="45">
        <v>53119</v>
      </c>
      <c r="AC8096" s="45">
        <v>53119</v>
      </c>
      <c r="AK8096" s="10"/>
    </row>
    <row r="8097" spans="1:37">
      <c r="A8097" t="s">
        <v>45</v>
      </c>
      <c r="B8097" t="s">
        <v>46</v>
      </c>
      <c r="C8097" t="s">
        <v>47</v>
      </c>
      <c r="D8097" t="s">
        <v>8527</v>
      </c>
      <c r="E8097" t="s">
        <v>88</v>
      </c>
      <c r="F8097" t="s">
        <v>79</v>
      </c>
      <c r="G8097" t="s">
        <v>51</v>
      </c>
      <c r="H8097" s="20" t="s">
        <v>52</v>
      </c>
      <c r="I8097" t="s">
        <v>53</v>
      </c>
      <c r="J8097" t="s">
        <v>54</v>
      </c>
      <c r="K8097">
        <v>3</v>
      </c>
      <c r="L8097" t="s">
        <v>55</v>
      </c>
      <c r="M8097" t="s">
        <v>56</v>
      </c>
      <c r="N8097" t="s">
        <v>57</v>
      </c>
      <c r="O8097" s="21" t="s">
        <v>58</v>
      </c>
      <c r="P8097" s="21" t="s">
        <v>64</v>
      </c>
      <c r="Q8097" s="20" t="s">
        <v>1691</v>
      </c>
      <c r="R8097" s="21" t="s">
        <v>1692</v>
      </c>
      <c r="S8097" s="35">
        <v>1</v>
      </c>
      <c r="T8097" s="22">
        <v>1</v>
      </c>
      <c r="U8097" s="20" t="s">
        <v>62</v>
      </c>
      <c r="V8097" s="20">
        <v>45948</v>
      </c>
      <c r="W8097" s="21">
        <v>10</v>
      </c>
      <c r="X8097" s="20">
        <v>45951</v>
      </c>
      <c r="Y8097" s="20">
        <v>45952</v>
      </c>
      <c r="Z8097" s="48">
        <v>10</v>
      </c>
      <c r="AA8097">
        <v>2025</v>
      </c>
      <c r="AB8097" s="45">
        <v>113324</v>
      </c>
      <c r="AC8097" s="45">
        <v>113324</v>
      </c>
      <c r="AK8097" s="10"/>
    </row>
    <row r="8098" spans="1:37">
      <c r="A8098" t="s">
        <v>45</v>
      </c>
      <c r="B8098" t="s">
        <v>46</v>
      </c>
      <c r="C8098" t="s">
        <v>47</v>
      </c>
      <c r="D8098" t="s">
        <v>8528</v>
      </c>
      <c r="E8098" t="s">
        <v>88</v>
      </c>
      <c r="F8098" t="s">
        <v>79</v>
      </c>
      <c r="G8098" t="s">
        <v>51</v>
      </c>
      <c r="H8098" s="20" t="s">
        <v>52</v>
      </c>
      <c r="I8098" t="s">
        <v>53</v>
      </c>
      <c r="J8098" t="s">
        <v>54</v>
      </c>
      <c r="K8098">
        <v>3</v>
      </c>
      <c r="L8098" t="s">
        <v>55</v>
      </c>
      <c r="M8098" t="s">
        <v>77</v>
      </c>
      <c r="N8098" t="s">
        <v>89</v>
      </c>
      <c r="O8098" s="21" t="s">
        <v>58</v>
      </c>
      <c r="P8098" s="21" t="s">
        <v>90</v>
      </c>
      <c r="Q8098" s="20" t="s">
        <v>2723</v>
      </c>
      <c r="R8098" s="21" t="s">
        <v>2724</v>
      </c>
      <c r="S8098" s="35">
        <v>1</v>
      </c>
      <c r="T8098" s="22">
        <v>1</v>
      </c>
      <c r="U8098" s="20" t="s">
        <v>62</v>
      </c>
      <c r="V8098" s="20">
        <v>45945</v>
      </c>
      <c r="W8098" s="21">
        <v>10</v>
      </c>
      <c r="X8098" s="20">
        <v>45954</v>
      </c>
      <c r="Y8098" s="20">
        <v>45951</v>
      </c>
      <c r="Z8098" s="48">
        <v>10</v>
      </c>
      <c r="AA8098">
        <v>2025</v>
      </c>
      <c r="AB8098" s="45">
        <v>81245</v>
      </c>
      <c r="AC8098" s="45">
        <v>81245</v>
      </c>
      <c r="AK8098" s="10"/>
    </row>
    <row r="8099" spans="1:37">
      <c r="A8099" t="s">
        <v>45</v>
      </c>
      <c r="B8099" t="s">
        <v>46</v>
      </c>
      <c r="C8099" t="s">
        <v>47</v>
      </c>
      <c r="D8099" t="s">
        <v>8529</v>
      </c>
      <c r="E8099" t="s">
        <v>88</v>
      </c>
      <c r="F8099" t="s">
        <v>79</v>
      </c>
      <c r="G8099" t="s">
        <v>51</v>
      </c>
      <c r="H8099" s="20" t="s">
        <v>52</v>
      </c>
      <c r="I8099" t="s">
        <v>53</v>
      </c>
      <c r="J8099" t="s">
        <v>54</v>
      </c>
      <c r="K8099">
        <v>3</v>
      </c>
      <c r="L8099" t="s">
        <v>55</v>
      </c>
      <c r="M8099" t="s">
        <v>77</v>
      </c>
      <c r="N8099" t="s">
        <v>89</v>
      </c>
      <c r="O8099" s="21" t="s">
        <v>58</v>
      </c>
      <c r="P8099" s="21" t="s">
        <v>119</v>
      </c>
      <c r="Q8099" s="20" t="s">
        <v>939</v>
      </c>
      <c r="R8099" s="21" t="s">
        <v>940</v>
      </c>
      <c r="S8099" s="35">
        <v>1</v>
      </c>
      <c r="T8099" s="22">
        <v>1</v>
      </c>
      <c r="U8099" s="20" t="s">
        <v>62</v>
      </c>
      <c r="V8099" s="20">
        <v>45945</v>
      </c>
      <c r="W8099" s="21">
        <v>10</v>
      </c>
      <c r="X8099" s="20">
        <v>45958</v>
      </c>
      <c r="Y8099" s="20">
        <v>45954</v>
      </c>
      <c r="Z8099" s="48">
        <v>10</v>
      </c>
      <c r="AA8099">
        <v>2025</v>
      </c>
      <c r="AB8099" s="45">
        <v>93325</v>
      </c>
      <c r="AC8099" s="45">
        <v>93325</v>
      </c>
      <c r="AK8099" s="10"/>
    </row>
    <row r="8100" spans="1:37">
      <c r="A8100" t="s">
        <v>45</v>
      </c>
      <c r="B8100" t="s">
        <v>46</v>
      </c>
      <c r="C8100" t="s">
        <v>47</v>
      </c>
      <c r="D8100" t="s">
        <v>8530</v>
      </c>
      <c r="E8100" t="s">
        <v>88</v>
      </c>
      <c r="F8100" t="s">
        <v>79</v>
      </c>
      <c r="G8100" t="s">
        <v>51</v>
      </c>
      <c r="H8100" s="20" t="s">
        <v>52</v>
      </c>
      <c r="I8100" t="s">
        <v>53</v>
      </c>
      <c r="J8100" t="s">
        <v>54</v>
      </c>
      <c r="K8100">
        <v>3</v>
      </c>
      <c r="L8100" t="s">
        <v>55</v>
      </c>
      <c r="M8100" t="s">
        <v>77</v>
      </c>
      <c r="N8100" t="s">
        <v>89</v>
      </c>
      <c r="O8100" s="21" t="s">
        <v>58</v>
      </c>
      <c r="P8100" s="21" t="s">
        <v>366</v>
      </c>
      <c r="Q8100" s="20" t="s">
        <v>542</v>
      </c>
      <c r="R8100" s="21" t="s">
        <v>543</v>
      </c>
      <c r="S8100" s="35">
        <v>1</v>
      </c>
      <c r="T8100" s="22">
        <v>1</v>
      </c>
      <c r="U8100" s="20" t="s">
        <v>62</v>
      </c>
      <c r="V8100" s="20">
        <v>45945</v>
      </c>
      <c r="W8100" s="21">
        <v>10</v>
      </c>
      <c r="X8100" s="20">
        <v>45958</v>
      </c>
      <c r="Y8100" s="20">
        <v>45954</v>
      </c>
      <c r="Z8100" s="48">
        <v>10</v>
      </c>
      <c r="AA8100">
        <v>2025</v>
      </c>
      <c r="AB8100" s="45">
        <v>43745</v>
      </c>
      <c r="AC8100" s="45">
        <v>43745</v>
      </c>
      <c r="AK8100" s="10"/>
    </row>
    <row r="8101" spans="1:37">
      <c r="A8101" t="s">
        <v>45</v>
      </c>
      <c r="B8101" t="s">
        <v>46</v>
      </c>
      <c r="C8101" t="s">
        <v>47</v>
      </c>
      <c r="D8101" t="s">
        <v>8531</v>
      </c>
      <c r="E8101" t="s">
        <v>88</v>
      </c>
      <c r="F8101" t="s">
        <v>79</v>
      </c>
      <c r="G8101" t="s">
        <v>51</v>
      </c>
      <c r="H8101" s="20" t="s">
        <v>52</v>
      </c>
      <c r="I8101" t="s">
        <v>53</v>
      </c>
      <c r="J8101" t="s">
        <v>54</v>
      </c>
      <c r="K8101">
        <v>3</v>
      </c>
      <c r="L8101" t="s">
        <v>55</v>
      </c>
      <c r="M8101" t="s">
        <v>77</v>
      </c>
      <c r="N8101" t="s">
        <v>89</v>
      </c>
      <c r="O8101" s="21" t="s">
        <v>58</v>
      </c>
      <c r="P8101" s="21" t="s">
        <v>119</v>
      </c>
      <c r="Q8101" s="20" t="s">
        <v>939</v>
      </c>
      <c r="R8101" s="21" t="s">
        <v>940</v>
      </c>
      <c r="S8101" s="35">
        <v>1</v>
      </c>
      <c r="T8101" s="22">
        <v>1</v>
      </c>
      <c r="U8101" s="20" t="s">
        <v>62</v>
      </c>
      <c r="V8101" s="20">
        <v>45946</v>
      </c>
      <c r="W8101" s="21">
        <v>10</v>
      </c>
      <c r="X8101" s="20">
        <v>45958</v>
      </c>
      <c r="Y8101" s="20">
        <v>45954</v>
      </c>
      <c r="Z8101" s="48">
        <v>10</v>
      </c>
      <c r="AA8101">
        <v>2025</v>
      </c>
      <c r="AB8101" s="45">
        <v>93325</v>
      </c>
      <c r="AC8101" s="45">
        <v>93325</v>
      </c>
      <c r="AK8101" s="10"/>
    </row>
    <row r="8102" spans="1:37">
      <c r="A8102" t="s">
        <v>45</v>
      </c>
      <c r="B8102" t="s">
        <v>46</v>
      </c>
      <c r="C8102" t="s">
        <v>47</v>
      </c>
      <c r="D8102" t="s">
        <v>8532</v>
      </c>
      <c r="E8102" t="s">
        <v>88</v>
      </c>
      <c r="F8102" t="s">
        <v>79</v>
      </c>
      <c r="G8102" t="s">
        <v>51</v>
      </c>
      <c r="H8102" s="20" t="s">
        <v>52</v>
      </c>
      <c r="I8102" t="s">
        <v>53</v>
      </c>
      <c r="J8102" t="s">
        <v>54</v>
      </c>
      <c r="K8102">
        <v>3</v>
      </c>
      <c r="L8102" t="s">
        <v>55</v>
      </c>
      <c r="M8102" t="s">
        <v>77</v>
      </c>
      <c r="N8102" t="s">
        <v>89</v>
      </c>
      <c r="O8102" s="21" t="s">
        <v>58</v>
      </c>
      <c r="P8102" s="21" t="s">
        <v>119</v>
      </c>
      <c r="Q8102" s="20" t="s">
        <v>2056</v>
      </c>
      <c r="R8102" s="21" t="s">
        <v>2057</v>
      </c>
      <c r="S8102" s="35">
        <v>1</v>
      </c>
      <c r="T8102" s="22">
        <v>1</v>
      </c>
      <c r="U8102" s="20" t="s">
        <v>62</v>
      </c>
      <c r="V8102" s="20">
        <v>45947</v>
      </c>
      <c r="W8102" s="21">
        <v>10</v>
      </c>
      <c r="X8102" s="20">
        <v>45950</v>
      </c>
      <c r="Y8102" s="20">
        <v>45952</v>
      </c>
      <c r="Z8102" s="48">
        <v>10</v>
      </c>
      <c r="AA8102">
        <v>2025</v>
      </c>
      <c r="AB8102" s="45">
        <v>76662</v>
      </c>
      <c r="AC8102" s="45">
        <v>76662</v>
      </c>
      <c r="AK8102" s="10"/>
    </row>
    <row r="8103" spans="1:37">
      <c r="A8103" t="s">
        <v>45</v>
      </c>
      <c r="B8103" t="s">
        <v>46</v>
      </c>
      <c r="C8103" t="s">
        <v>47</v>
      </c>
      <c r="D8103" t="s">
        <v>8533</v>
      </c>
      <c r="E8103" t="s">
        <v>88</v>
      </c>
      <c r="F8103" t="s">
        <v>79</v>
      </c>
      <c r="G8103" t="s">
        <v>51</v>
      </c>
      <c r="H8103" s="20" t="s">
        <v>52</v>
      </c>
      <c r="I8103" t="s">
        <v>53</v>
      </c>
      <c r="J8103" t="s">
        <v>54</v>
      </c>
      <c r="K8103">
        <v>3</v>
      </c>
      <c r="L8103" t="s">
        <v>55</v>
      </c>
      <c r="M8103" t="s">
        <v>77</v>
      </c>
      <c r="N8103" t="s">
        <v>89</v>
      </c>
      <c r="O8103" s="21" t="s">
        <v>58</v>
      </c>
      <c r="P8103" s="21" t="s">
        <v>97</v>
      </c>
      <c r="Q8103" s="20" t="s">
        <v>2440</v>
      </c>
      <c r="R8103" s="21" t="s">
        <v>2441</v>
      </c>
      <c r="S8103" s="35">
        <v>1</v>
      </c>
      <c r="T8103" s="22">
        <v>1</v>
      </c>
      <c r="U8103" s="20" t="s">
        <v>62</v>
      </c>
      <c r="V8103" s="20">
        <v>45946</v>
      </c>
      <c r="W8103" s="21">
        <v>10</v>
      </c>
      <c r="X8103" s="20">
        <v>45954</v>
      </c>
      <c r="Y8103" s="20">
        <v>45952</v>
      </c>
      <c r="Z8103" s="48">
        <v>10</v>
      </c>
      <c r="AA8103">
        <v>2025</v>
      </c>
      <c r="AB8103" s="45">
        <v>31245</v>
      </c>
      <c r="AC8103" s="45">
        <v>31245</v>
      </c>
      <c r="AK8103" s="10"/>
    </row>
    <row r="8104" spans="1:37">
      <c r="A8104" t="s">
        <v>45</v>
      </c>
      <c r="B8104" t="s">
        <v>46</v>
      </c>
      <c r="C8104" t="s">
        <v>47</v>
      </c>
      <c r="D8104" t="s">
        <v>8534</v>
      </c>
      <c r="E8104" t="s">
        <v>88</v>
      </c>
      <c r="F8104" t="s">
        <v>79</v>
      </c>
      <c r="G8104" t="s">
        <v>51</v>
      </c>
      <c r="H8104" s="20" t="s">
        <v>52</v>
      </c>
      <c r="I8104" t="s">
        <v>53</v>
      </c>
      <c r="J8104" t="s">
        <v>54</v>
      </c>
      <c r="K8104">
        <v>3</v>
      </c>
      <c r="L8104" t="s">
        <v>55</v>
      </c>
      <c r="M8104" t="s">
        <v>56</v>
      </c>
      <c r="N8104" t="s">
        <v>57</v>
      </c>
      <c r="O8104" s="21" t="s">
        <v>58</v>
      </c>
      <c r="P8104" s="21" t="s">
        <v>64</v>
      </c>
      <c r="Q8104" s="20" t="s">
        <v>637</v>
      </c>
      <c r="R8104" s="21" t="s">
        <v>638</v>
      </c>
      <c r="S8104" s="35">
        <v>1</v>
      </c>
      <c r="T8104" s="22">
        <v>1</v>
      </c>
      <c r="U8104" s="20" t="s">
        <v>62</v>
      </c>
      <c r="V8104" s="20">
        <v>45946</v>
      </c>
      <c r="W8104" s="21">
        <v>10</v>
      </c>
      <c r="X8104" s="20">
        <v>45958</v>
      </c>
      <c r="Y8104" s="20">
        <v>45952</v>
      </c>
      <c r="Z8104" s="48">
        <v>10</v>
      </c>
      <c r="AA8104">
        <v>2025</v>
      </c>
      <c r="AB8104" s="45">
        <v>43744</v>
      </c>
      <c r="AC8104" s="45">
        <v>43744</v>
      </c>
      <c r="AK8104" s="10"/>
    </row>
    <row r="8105" spans="1:37">
      <c r="A8105" t="s">
        <v>45</v>
      </c>
      <c r="B8105" t="s">
        <v>46</v>
      </c>
      <c r="C8105" t="s">
        <v>47</v>
      </c>
      <c r="D8105" t="s">
        <v>8535</v>
      </c>
      <c r="E8105" t="s">
        <v>88</v>
      </c>
      <c r="F8105" t="s">
        <v>79</v>
      </c>
      <c r="G8105" t="s">
        <v>51</v>
      </c>
      <c r="H8105" s="20" t="s">
        <v>52</v>
      </c>
      <c r="I8105" t="s">
        <v>53</v>
      </c>
      <c r="J8105" t="s">
        <v>54</v>
      </c>
      <c r="K8105">
        <v>3</v>
      </c>
      <c r="L8105" t="s">
        <v>55</v>
      </c>
      <c r="M8105" t="s">
        <v>77</v>
      </c>
      <c r="N8105" t="s">
        <v>89</v>
      </c>
      <c r="O8105" s="21" t="s">
        <v>58</v>
      </c>
      <c r="P8105" s="21" t="s">
        <v>90</v>
      </c>
      <c r="Q8105" s="20" t="s">
        <v>1946</v>
      </c>
      <c r="R8105" s="21" t="s">
        <v>1947</v>
      </c>
      <c r="S8105" s="35">
        <v>1</v>
      </c>
      <c r="T8105" s="22">
        <v>1</v>
      </c>
      <c r="U8105" s="20" t="s">
        <v>62</v>
      </c>
      <c r="V8105" s="20">
        <v>45949</v>
      </c>
      <c r="W8105" s="21">
        <v>10</v>
      </c>
      <c r="X8105" s="20">
        <v>45958</v>
      </c>
      <c r="Y8105" s="20">
        <v>45954</v>
      </c>
      <c r="Z8105" s="48">
        <v>10</v>
      </c>
      <c r="AA8105">
        <v>2025</v>
      </c>
      <c r="AB8105" s="45">
        <v>81245</v>
      </c>
      <c r="AC8105" s="45">
        <v>81245</v>
      </c>
      <c r="AK8105" s="10"/>
    </row>
    <row r="8106" spans="1:37">
      <c r="A8106" t="s">
        <v>45</v>
      </c>
      <c r="B8106" t="s">
        <v>46</v>
      </c>
      <c r="C8106" t="s">
        <v>47</v>
      </c>
      <c r="D8106" t="s">
        <v>8536</v>
      </c>
      <c r="E8106" t="s">
        <v>88</v>
      </c>
      <c r="F8106" t="s">
        <v>79</v>
      </c>
      <c r="G8106" t="s">
        <v>51</v>
      </c>
      <c r="H8106" s="20" t="s">
        <v>52</v>
      </c>
      <c r="I8106" t="s">
        <v>53</v>
      </c>
      <c r="J8106" t="s">
        <v>54</v>
      </c>
      <c r="K8106">
        <v>3</v>
      </c>
      <c r="L8106" t="s">
        <v>55</v>
      </c>
      <c r="M8106" t="s">
        <v>77</v>
      </c>
      <c r="N8106" t="s">
        <v>89</v>
      </c>
      <c r="O8106" s="21" t="s">
        <v>58</v>
      </c>
      <c r="P8106" s="21" t="s">
        <v>126</v>
      </c>
      <c r="Q8106" s="20" t="s">
        <v>892</v>
      </c>
      <c r="R8106" s="21" t="s">
        <v>893</v>
      </c>
      <c r="S8106" s="35">
        <v>1</v>
      </c>
      <c r="T8106" s="22">
        <v>1</v>
      </c>
      <c r="U8106" s="20" t="s">
        <v>62</v>
      </c>
      <c r="V8106" s="20">
        <v>45947</v>
      </c>
      <c r="W8106" s="21">
        <v>10</v>
      </c>
      <c r="X8106" s="20">
        <v>45954</v>
      </c>
      <c r="Y8106" s="20">
        <v>45952</v>
      </c>
      <c r="Z8106" s="48">
        <v>10</v>
      </c>
      <c r="AA8106">
        <v>2025</v>
      </c>
      <c r="AB8106" s="45">
        <v>28119</v>
      </c>
      <c r="AC8106" s="45">
        <v>28119</v>
      </c>
      <c r="AK8106" s="10"/>
    </row>
    <row r="8107" spans="1:37">
      <c r="A8107" t="s">
        <v>45</v>
      </c>
      <c r="B8107" t="s">
        <v>46</v>
      </c>
      <c r="C8107" t="s">
        <v>47</v>
      </c>
      <c r="D8107" t="s">
        <v>8537</v>
      </c>
      <c r="E8107" t="s">
        <v>88</v>
      </c>
      <c r="F8107" t="s">
        <v>79</v>
      </c>
      <c r="G8107" t="s">
        <v>51</v>
      </c>
      <c r="H8107" s="20" t="s">
        <v>52</v>
      </c>
      <c r="I8107" t="s">
        <v>53</v>
      </c>
      <c r="J8107" t="s">
        <v>54</v>
      </c>
      <c r="K8107">
        <v>3</v>
      </c>
      <c r="L8107" t="s">
        <v>55</v>
      </c>
      <c r="M8107" t="s">
        <v>77</v>
      </c>
      <c r="N8107" t="s">
        <v>89</v>
      </c>
      <c r="O8107" s="21" t="s">
        <v>58</v>
      </c>
      <c r="P8107" s="21" t="s">
        <v>119</v>
      </c>
      <c r="Q8107" s="20" t="s">
        <v>3415</v>
      </c>
      <c r="R8107" s="21" t="s">
        <v>3416</v>
      </c>
      <c r="S8107" s="35">
        <v>1</v>
      </c>
      <c r="T8107" s="22">
        <v>1</v>
      </c>
      <c r="U8107" s="20" t="s">
        <v>62</v>
      </c>
      <c r="V8107" s="20">
        <v>45946</v>
      </c>
      <c r="W8107" s="21">
        <v>10</v>
      </c>
      <c r="X8107" s="20">
        <v>45957</v>
      </c>
      <c r="Y8107" s="20">
        <v>45952</v>
      </c>
      <c r="Z8107" s="48">
        <v>10</v>
      </c>
      <c r="AA8107">
        <v>2025</v>
      </c>
      <c r="AB8107" s="45">
        <v>46662</v>
      </c>
      <c r="AC8107" s="45">
        <v>46662</v>
      </c>
      <c r="AK8107" s="10"/>
    </row>
    <row r="8108" spans="1:37">
      <c r="A8108" t="s">
        <v>45</v>
      </c>
      <c r="B8108" t="s">
        <v>46</v>
      </c>
      <c r="C8108" t="s">
        <v>47</v>
      </c>
      <c r="D8108" t="s">
        <v>8538</v>
      </c>
      <c r="E8108" t="s">
        <v>88</v>
      </c>
      <c r="F8108" t="s">
        <v>79</v>
      </c>
      <c r="G8108" t="s">
        <v>51</v>
      </c>
      <c r="H8108" s="20" t="s">
        <v>52</v>
      </c>
      <c r="I8108" t="s">
        <v>53</v>
      </c>
      <c r="J8108" t="s">
        <v>54</v>
      </c>
      <c r="K8108">
        <v>3</v>
      </c>
      <c r="L8108" t="s">
        <v>55</v>
      </c>
      <c r="M8108" t="s">
        <v>56</v>
      </c>
      <c r="N8108" t="s">
        <v>57</v>
      </c>
      <c r="O8108" s="21" t="s">
        <v>58</v>
      </c>
      <c r="P8108" s="21" t="s">
        <v>207</v>
      </c>
      <c r="Q8108" s="20" t="s">
        <v>2322</v>
      </c>
      <c r="R8108" s="21" t="s">
        <v>2323</v>
      </c>
      <c r="S8108" s="35">
        <v>1</v>
      </c>
      <c r="T8108" s="22">
        <v>1</v>
      </c>
      <c r="U8108" s="20" t="s">
        <v>62</v>
      </c>
      <c r="V8108" s="20">
        <v>45951</v>
      </c>
      <c r="W8108" s="21">
        <v>10</v>
      </c>
      <c r="X8108" s="20">
        <v>45958</v>
      </c>
      <c r="Y8108" s="20">
        <v>45954</v>
      </c>
      <c r="Z8108" s="48">
        <v>10</v>
      </c>
      <c r="AA8108">
        <v>2025</v>
      </c>
      <c r="AB8108" s="45">
        <v>106663</v>
      </c>
      <c r="AC8108" s="45">
        <v>106663</v>
      </c>
      <c r="AK8108" s="10"/>
    </row>
    <row r="8109" spans="1:37">
      <c r="A8109" t="s">
        <v>45</v>
      </c>
      <c r="B8109" t="s">
        <v>46</v>
      </c>
      <c r="C8109" t="s">
        <v>47</v>
      </c>
      <c r="D8109" t="s">
        <v>8539</v>
      </c>
      <c r="E8109" t="s">
        <v>5688</v>
      </c>
      <c r="F8109" t="s">
        <v>79</v>
      </c>
      <c r="G8109" t="s">
        <v>51</v>
      </c>
      <c r="H8109" s="20" t="s">
        <v>52</v>
      </c>
      <c r="I8109" t="s">
        <v>53</v>
      </c>
      <c r="J8109" t="s">
        <v>54</v>
      </c>
      <c r="K8109">
        <v>3</v>
      </c>
      <c r="L8109" t="s">
        <v>55</v>
      </c>
      <c r="M8109" t="s">
        <v>56</v>
      </c>
      <c r="N8109" t="s">
        <v>57</v>
      </c>
      <c r="O8109" s="21" t="s">
        <v>58</v>
      </c>
      <c r="P8109" s="21" t="s">
        <v>522</v>
      </c>
      <c r="Q8109" s="20" t="s">
        <v>1078</v>
      </c>
      <c r="R8109" s="21" t="s">
        <v>1079</v>
      </c>
      <c r="S8109" s="35">
        <v>1</v>
      </c>
      <c r="T8109" s="22">
        <v>1</v>
      </c>
      <c r="U8109" s="20" t="s">
        <v>62</v>
      </c>
      <c r="V8109" s="20">
        <v>45946</v>
      </c>
      <c r="W8109" s="21">
        <v>10</v>
      </c>
      <c r="X8109" s="20">
        <v>45951</v>
      </c>
      <c r="Y8109" s="20">
        <v>45951</v>
      </c>
      <c r="Z8109" s="48">
        <v>10</v>
      </c>
      <c r="AA8109">
        <v>2025</v>
      </c>
      <c r="AB8109" s="45">
        <v>46872</v>
      </c>
      <c r="AC8109" s="45">
        <v>46872</v>
      </c>
      <c r="AK8109" s="10"/>
    </row>
    <row r="8110" spans="1:37">
      <c r="A8110" t="s">
        <v>45</v>
      </c>
      <c r="B8110" t="s">
        <v>46</v>
      </c>
      <c r="C8110" t="s">
        <v>47</v>
      </c>
      <c r="D8110" t="s">
        <v>8540</v>
      </c>
      <c r="E8110" t="s">
        <v>88</v>
      </c>
      <c r="F8110" t="s">
        <v>79</v>
      </c>
      <c r="G8110" t="s">
        <v>51</v>
      </c>
      <c r="H8110" s="20" t="s">
        <v>52</v>
      </c>
      <c r="I8110" t="s">
        <v>53</v>
      </c>
      <c r="J8110" t="s">
        <v>54</v>
      </c>
      <c r="K8110">
        <v>3</v>
      </c>
      <c r="L8110" t="s">
        <v>55</v>
      </c>
      <c r="M8110" t="s">
        <v>77</v>
      </c>
      <c r="N8110" t="s">
        <v>89</v>
      </c>
      <c r="O8110" s="21" t="s">
        <v>58</v>
      </c>
      <c r="P8110" s="21" t="s">
        <v>150</v>
      </c>
      <c r="Q8110" s="20" t="s">
        <v>4954</v>
      </c>
      <c r="R8110" s="21" t="s">
        <v>4955</v>
      </c>
      <c r="S8110" s="35">
        <v>1</v>
      </c>
      <c r="T8110" s="22">
        <v>1</v>
      </c>
      <c r="U8110" s="20" t="s">
        <v>62</v>
      </c>
      <c r="V8110" s="20">
        <v>45947</v>
      </c>
      <c r="W8110" s="21">
        <v>10</v>
      </c>
      <c r="X8110" s="20">
        <v>45937</v>
      </c>
      <c r="Y8110" s="20">
        <v>45952</v>
      </c>
      <c r="Z8110" s="48">
        <v>10</v>
      </c>
      <c r="AA8110">
        <v>2025</v>
      </c>
      <c r="AB8110" s="45">
        <v>133318</v>
      </c>
      <c r="AC8110" s="45">
        <v>133318</v>
      </c>
      <c r="AK8110" s="10"/>
    </row>
    <row r="8111" spans="1:37">
      <c r="A8111" t="s">
        <v>45</v>
      </c>
      <c r="B8111" t="s">
        <v>46</v>
      </c>
      <c r="C8111" t="s">
        <v>47</v>
      </c>
      <c r="D8111" t="s">
        <v>8541</v>
      </c>
      <c r="E8111" t="s">
        <v>88</v>
      </c>
      <c r="F8111" t="s">
        <v>79</v>
      </c>
      <c r="G8111" t="s">
        <v>51</v>
      </c>
      <c r="H8111" s="20" t="s">
        <v>52</v>
      </c>
      <c r="I8111" t="s">
        <v>53</v>
      </c>
      <c r="J8111" t="s">
        <v>54</v>
      </c>
      <c r="K8111">
        <v>3</v>
      </c>
      <c r="L8111" t="s">
        <v>55</v>
      </c>
      <c r="M8111" t="s">
        <v>56</v>
      </c>
      <c r="N8111" t="s">
        <v>57</v>
      </c>
      <c r="O8111" s="21" t="s">
        <v>58</v>
      </c>
      <c r="P8111" s="21" t="s">
        <v>207</v>
      </c>
      <c r="Q8111" s="20" t="s">
        <v>2322</v>
      </c>
      <c r="R8111" s="21" t="s">
        <v>2323</v>
      </c>
      <c r="S8111" s="35">
        <v>1</v>
      </c>
      <c r="T8111" s="22">
        <v>1</v>
      </c>
      <c r="U8111" s="20" t="s">
        <v>62</v>
      </c>
      <c r="V8111" s="20">
        <v>45951</v>
      </c>
      <c r="W8111" s="21">
        <v>10</v>
      </c>
      <c r="X8111" s="20">
        <v>45959</v>
      </c>
      <c r="Y8111" s="20">
        <v>45954</v>
      </c>
      <c r="Z8111" s="48">
        <v>10</v>
      </c>
      <c r="AA8111">
        <v>2025</v>
      </c>
      <c r="AB8111" s="45">
        <v>106663</v>
      </c>
      <c r="AC8111" s="45">
        <v>106663</v>
      </c>
      <c r="AK8111" s="10"/>
    </row>
    <row r="8112" spans="1:37">
      <c r="A8112" t="s">
        <v>45</v>
      </c>
      <c r="B8112" t="s">
        <v>46</v>
      </c>
      <c r="C8112" t="s">
        <v>47</v>
      </c>
      <c r="D8112" t="s">
        <v>8542</v>
      </c>
      <c r="E8112" t="s">
        <v>88</v>
      </c>
      <c r="F8112" t="s">
        <v>79</v>
      </c>
      <c r="G8112" t="s">
        <v>51</v>
      </c>
      <c r="H8112" s="20" t="s">
        <v>52</v>
      </c>
      <c r="I8112" t="s">
        <v>53</v>
      </c>
      <c r="J8112" t="s">
        <v>54</v>
      </c>
      <c r="K8112">
        <v>3</v>
      </c>
      <c r="L8112" t="s">
        <v>55</v>
      </c>
      <c r="M8112" t="s">
        <v>77</v>
      </c>
      <c r="N8112" t="s">
        <v>89</v>
      </c>
      <c r="O8112" s="21" t="s">
        <v>58</v>
      </c>
      <c r="P8112" s="21" t="s">
        <v>97</v>
      </c>
      <c r="Q8112" s="20" t="s">
        <v>2443</v>
      </c>
      <c r="R8112" s="21" t="s">
        <v>2444</v>
      </c>
      <c r="S8112" s="35">
        <v>1</v>
      </c>
      <c r="T8112" s="22">
        <v>1</v>
      </c>
      <c r="U8112" s="20" t="s">
        <v>62</v>
      </c>
      <c r="V8112" s="20">
        <v>45947</v>
      </c>
      <c r="W8112" s="21">
        <v>10</v>
      </c>
      <c r="X8112" s="20">
        <v>45958</v>
      </c>
      <c r="Y8112" s="20">
        <v>45952</v>
      </c>
      <c r="Z8112" s="48">
        <v>10</v>
      </c>
      <c r="AA8112">
        <v>2025</v>
      </c>
      <c r="AB8112" s="45">
        <v>43745</v>
      </c>
      <c r="AC8112" s="45">
        <v>43745</v>
      </c>
      <c r="AK8112" s="10"/>
    </row>
    <row r="8113" spans="1:37">
      <c r="A8113" t="s">
        <v>45</v>
      </c>
      <c r="B8113" t="s">
        <v>46</v>
      </c>
      <c r="C8113" t="s">
        <v>47</v>
      </c>
      <c r="D8113" t="s">
        <v>8543</v>
      </c>
      <c r="E8113" t="s">
        <v>88</v>
      </c>
      <c r="F8113" t="s">
        <v>79</v>
      </c>
      <c r="G8113" t="s">
        <v>51</v>
      </c>
      <c r="H8113" s="20" t="s">
        <v>52</v>
      </c>
      <c r="I8113" t="s">
        <v>53</v>
      </c>
      <c r="J8113" t="s">
        <v>54</v>
      </c>
      <c r="K8113">
        <v>3</v>
      </c>
      <c r="L8113" t="s">
        <v>55</v>
      </c>
      <c r="M8113" t="s">
        <v>56</v>
      </c>
      <c r="N8113" t="s">
        <v>57</v>
      </c>
      <c r="O8113" s="21" t="s">
        <v>58</v>
      </c>
      <c r="P8113" s="21" t="s">
        <v>64</v>
      </c>
      <c r="Q8113" s="20" t="s">
        <v>588</v>
      </c>
      <c r="R8113" s="21" t="s">
        <v>589</v>
      </c>
      <c r="S8113" s="35">
        <v>1</v>
      </c>
      <c r="T8113" s="22">
        <v>1</v>
      </c>
      <c r="U8113" s="20" t="s">
        <v>62</v>
      </c>
      <c r="V8113" s="20">
        <v>45950</v>
      </c>
      <c r="W8113" s="21">
        <v>10</v>
      </c>
      <c r="X8113" s="20">
        <v>45958</v>
      </c>
      <c r="Y8113" s="20">
        <v>45954</v>
      </c>
      <c r="Z8113" s="48">
        <v>10</v>
      </c>
      <c r="AA8113">
        <v>2025</v>
      </c>
      <c r="AB8113" s="45">
        <v>48742</v>
      </c>
      <c r="AC8113" s="45">
        <v>48742</v>
      </c>
      <c r="AK8113" s="10"/>
    </row>
    <row r="8114" spans="1:37">
      <c r="A8114" t="s">
        <v>45</v>
      </c>
      <c r="B8114" t="s">
        <v>46</v>
      </c>
      <c r="C8114" t="s">
        <v>47</v>
      </c>
      <c r="D8114" t="s">
        <v>8544</v>
      </c>
      <c r="E8114" t="s">
        <v>88</v>
      </c>
      <c r="F8114" t="s">
        <v>79</v>
      </c>
      <c r="G8114" t="s">
        <v>51</v>
      </c>
      <c r="H8114" s="20" t="s">
        <v>52</v>
      </c>
      <c r="I8114" t="s">
        <v>53</v>
      </c>
      <c r="J8114" t="s">
        <v>54</v>
      </c>
      <c r="K8114">
        <v>3</v>
      </c>
      <c r="L8114" t="s">
        <v>55</v>
      </c>
      <c r="M8114" t="s">
        <v>77</v>
      </c>
      <c r="N8114" t="s">
        <v>89</v>
      </c>
      <c r="O8114" s="21" t="s">
        <v>58</v>
      </c>
      <c r="P8114" s="21" t="s">
        <v>97</v>
      </c>
      <c r="Q8114" s="20" t="s">
        <v>236</v>
      </c>
      <c r="R8114" s="21" t="s">
        <v>237</v>
      </c>
      <c r="S8114" s="35">
        <v>1</v>
      </c>
      <c r="T8114" s="22">
        <v>1</v>
      </c>
      <c r="U8114" s="20" t="s">
        <v>62</v>
      </c>
      <c r="V8114" s="20">
        <v>45951</v>
      </c>
      <c r="W8114" s="21">
        <v>10</v>
      </c>
      <c r="X8114" s="20">
        <v>45959</v>
      </c>
      <c r="Y8114" s="20">
        <v>45954</v>
      </c>
      <c r="Z8114" s="48">
        <v>10</v>
      </c>
      <c r="AA8114">
        <v>2025</v>
      </c>
      <c r="AB8114" s="45">
        <v>43744</v>
      </c>
      <c r="AC8114" s="45">
        <v>43744</v>
      </c>
      <c r="AK8114" s="10"/>
    </row>
    <row r="8115" spans="1:37">
      <c r="A8115" t="s">
        <v>45</v>
      </c>
      <c r="B8115" t="s">
        <v>46</v>
      </c>
      <c r="C8115" t="s">
        <v>47</v>
      </c>
      <c r="D8115" t="s">
        <v>8545</v>
      </c>
      <c r="E8115" t="s">
        <v>88</v>
      </c>
      <c r="F8115" t="s">
        <v>79</v>
      </c>
      <c r="G8115" t="s">
        <v>51</v>
      </c>
      <c r="H8115" s="20" t="s">
        <v>52</v>
      </c>
      <c r="I8115" t="s">
        <v>53</v>
      </c>
      <c r="J8115" t="s">
        <v>54</v>
      </c>
      <c r="K8115">
        <v>3</v>
      </c>
      <c r="L8115" t="s">
        <v>55</v>
      </c>
      <c r="M8115" t="s">
        <v>77</v>
      </c>
      <c r="N8115" t="s">
        <v>89</v>
      </c>
      <c r="O8115" s="21" t="s">
        <v>58</v>
      </c>
      <c r="P8115" s="21" t="s">
        <v>126</v>
      </c>
      <c r="Q8115" s="20" t="s">
        <v>217</v>
      </c>
      <c r="R8115" s="21" t="s">
        <v>218</v>
      </c>
      <c r="S8115" s="35">
        <v>1</v>
      </c>
      <c r="T8115" s="22">
        <v>1</v>
      </c>
      <c r="U8115" s="20" t="s">
        <v>62</v>
      </c>
      <c r="V8115" s="20">
        <v>45947</v>
      </c>
      <c r="W8115" s="21">
        <v>10</v>
      </c>
      <c r="X8115" s="20">
        <v>45957</v>
      </c>
      <c r="Y8115" s="20">
        <v>45952</v>
      </c>
      <c r="Z8115" s="48">
        <v>10</v>
      </c>
      <c r="AA8115">
        <v>2025</v>
      </c>
      <c r="AB8115" s="45">
        <v>71872</v>
      </c>
      <c r="AC8115" s="45">
        <v>71872</v>
      </c>
      <c r="AK8115" s="10"/>
    </row>
    <row r="8116" spans="1:37">
      <c r="A8116" t="s">
        <v>45</v>
      </c>
      <c r="B8116" t="s">
        <v>46</v>
      </c>
      <c r="C8116" t="s">
        <v>47</v>
      </c>
      <c r="D8116" t="s">
        <v>8546</v>
      </c>
      <c r="E8116" t="s">
        <v>88</v>
      </c>
      <c r="F8116" t="s">
        <v>79</v>
      </c>
      <c r="G8116" t="s">
        <v>51</v>
      </c>
      <c r="H8116" s="20" t="s">
        <v>52</v>
      </c>
      <c r="I8116" t="s">
        <v>53</v>
      </c>
      <c r="J8116" t="s">
        <v>54</v>
      </c>
      <c r="K8116">
        <v>3</v>
      </c>
      <c r="L8116" t="s">
        <v>55</v>
      </c>
      <c r="M8116" t="s">
        <v>77</v>
      </c>
      <c r="N8116" t="s">
        <v>89</v>
      </c>
      <c r="O8116" s="21" t="s">
        <v>58</v>
      </c>
      <c r="P8116" s="21" t="s">
        <v>119</v>
      </c>
      <c r="Q8116" s="20" t="s">
        <v>120</v>
      </c>
      <c r="R8116" s="21" t="s">
        <v>121</v>
      </c>
      <c r="S8116" s="35">
        <v>1</v>
      </c>
      <c r="T8116" s="22">
        <v>1</v>
      </c>
      <c r="U8116" s="20" t="s">
        <v>62</v>
      </c>
      <c r="V8116" s="20">
        <v>45947</v>
      </c>
      <c r="W8116" s="21">
        <v>10</v>
      </c>
      <c r="X8116" s="20">
        <v>45957</v>
      </c>
      <c r="Y8116" s="20">
        <v>45952</v>
      </c>
      <c r="Z8116" s="48">
        <v>10</v>
      </c>
      <c r="AA8116">
        <v>2025</v>
      </c>
      <c r="AB8116" s="45">
        <v>93325</v>
      </c>
      <c r="AC8116" s="45">
        <v>93325</v>
      </c>
      <c r="AK8116" s="10"/>
    </row>
    <row r="8117" spans="1:37">
      <c r="A8117" t="s">
        <v>45</v>
      </c>
      <c r="B8117" t="s">
        <v>46</v>
      </c>
      <c r="C8117" t="s">
        <v>47</v>
      </c>
      <c r="D8117" t="s">
        <v>8547</v>
      </c>
      <c r="E8117" t="s">
        <v>88</v>
      </c>
      <c r="F8117" t="s">
        <v>79</v>
      </c>
      <c r="G8117" t="s">
        <v>51</v>
      </c>
      <c r="H8117" s="20" t="s">
        <v>52</v>
      </c>
      <c r="I8117" t="s">
        <v>53</v>
      </c>
      <c r="J8117" t="s">
        <v>54</v>
      </c>
      <c r="K8117">
        <v>3</v>
      </c>
      <c r="L8117" t="s">
        <v>55</v>
      </c>
      <c r="M8117" t="s">
        <v>77</v>
      </c>
      <c r="N8117" t="s">
        <v>89</v>
      </c>
      <c r="O8117" s="21" t="s">
        <v>58</v>
      </c>
      <c r="P8117" s="21" t="s">
        <v>90</v>
      </c>
      <c r="Q8117" s="20" t="s">
        <v>2723</v>
      </c>
      <c r="R8117" s="21" t="s">
        <v>2724</v>
      </c>
      <c r="S8117" s="35">
        <v>1</v>
      </c>
      <c r="T8117" s="22">
        <v>1</v>
      </c>
      <c r="U8117" s="20" t="s">
        <v>62</v>
      </c>
      <c r="V8117" s="20">
        <v>45947</v>
      </c>
      <c r="W8117" s="21">
        <v>10</v>
      </c>
      <c r="X8117" s="20">
        <v>45958</v>
      </c>
      <c r="Y8117" s="20">
        <v>45952</v>
      </c>
      <c r="Z8117" s="48">
        <v>10</v>
      </c>
      <c r="AA8117">
        <v>2025</v>
      </c>
      <c r="AB8117" s="45">
        <v>81245</v>
      </c>
      <c r="AC8117" s="45">
        <v>81245</v>
      </c>
      <c r="AK8117" s="10"/>
    </row>
    <row r="8118" spans="1:37">
      <c r="A8118" t="s">
        <v>45</v>
      </c>
      <c r="B8118" t="s">
        <v>46</v>
      </c>
      <c r="C8118" t="s">
        <v>47</v>
      </c>
      <c r="D8118" t="s">
        <v>8548</v>
      </c>
      <c r="E8118" t="s">
        <v>88</v>
      </c>
      <c r="F8118" t="s">
        <v>79</v>
      </c>
      <c r="G8118" t="s">
        <v>51</v>
      </c>
      <c r="H8118" s="20" t="s">
        <v>52</v>
      </c>
      <c r="I8118" t="s">
        <v>53</v>
      </c>
      <c r="J8118" t="s">
        <v>54</v>
      </c>
      <c r="K8118">
        <v>3</v>
      </c>
      <c r="L8118" t="s">
        <v>55</v>
      </c>
      <c r="M8118" t="s">
        <v>77</v>
      </c>
      <c r="N8118" t="s">
        <v>89</v>
      </c>
      <c r="O8118" s="21" t="s">
        <v>58</v>
      </c>
      <c r="P8118" s="21" t="s">
        <v>126</v>
      </c>
      <c r="Q8118" s="20" t="s">
        <v>2518</v>
      </c>
      <c r="R8118" s="21" t="s">
        <v>2519</v>
      </c>
      <c r="S8118" s="35">
        <v>1</v>
      </c>
      <c r="T8118" s="22">
        <v>1</v>
      </c>
      <c r="U8118" s="20" t="s">
        <v>62</v>
      </c>
      <c r="V8118" s="20">
        <v>45951</v>
      </c>
      <c r="W8118" s="21">
        <v>10</v>
      </c>
      <c r="X8118" s="20">
        <v>45958</v>
      </c>
      <c r="Y8118" s="20">
        <v>45954</v>
      </c>
      <c r="Z8118" s="48">
        <v>10</v>
      </c>
      <c r="AA8118">
        <v>2025</v>
      </c>
      <c r="AB8118" s="45">
        <v>31244</v>
      </c>
      <c r="AC8118" s="45">
        <v>31244</v>
      </c>
      <c r="AK8118" s="10"/>
    </row>
    <row r="8119" spans="1:37">
      <c r="A8119" t="s">
        <v>45</v>
      </c>
      <c r="B8119" t="s">
        <v>46</v>
      </c>
      <c r="C8119" t="s">
        <v>47</v>
      </c>
      <c r="D8119" t="s">
        <v>8549</v>
      </c>
      <c r="E8119" t="s">
        <v>88</v>
      </c>
      <c r="F8119" t="s">
        <v>79</v>
      </c>
      <c r="G8119" t="s">
        <v>51</v>
      </c>
      <c r="H8119" s="20" t="s">
        <v>52</v>
      </c>
      <c r="I8119" t="s">
        <v>53</v>
      </c>
      <c r="J8119" t="s">
        <v>54</v>
      </c>
      <c r="K8119">
        <v>3</v>
      </c>
      <c r="L8119" t="s">
        <v>55</v>
      </c>
      <c r="M8119" t="s">
        <v>77</v>
      </c>
      <c r="N8119" t="s">
        <v>89</v>
      </c>
      <c r="O8119" s="21" t="s">
        <v>58</v>
      </c>
      <c r="P8119" s="21" t="s">
        <v>90</v>
      </c>
      <c r="Q8119" s="20" t="s">
        <v>214</v>
      </c>
      <c r="R8119" s="21" t="s">
        <v>215</v>
      </c>
      <c r="S8119" s="35">
        <v>1</v>
      </c>
      <c r="T8119" s="22">
        <v>1</v>
      </c>
      <c r="U8119" s="20" t="s">
        <v>62</v>
      </c>
      <c r="V8119" s="20">
        <v>45951</v>
      </c>
      <c r="W8119" s="21">
        <v>10</v>
      </c>
      <c r="X8119" s="20">
        <v>45958</v>
      </c>
      <c r="Y8119" s="20">
        <v>45954</v>
      </c>
      <c r="Z8119" s="48">
        <v>10</v>
      </c>
      <c r="AA8119">
        <v>2025</v>
      </c>
      <c r="AB8119" s="45">
        <v>49994</v>
      </c>
      <c r="AC8119" s="45">
        <v>49994</v>
      </c>
      <c r="AK8119" s="10"/>
    </row>
    <row r="8120" spans="1:37">
      <c r="A8120" t="s">
        <v>45</v>
      </c>
      <c r="B8120" t="s">
        <v>46</v>
      </c>
      <c r="C8120" t="s">
        <v>47</v>
      </c>
      <c r="D8120" t="s">
        <v>8550</v>
      </c>
      <c r="E8120" t="s">
        <v>88</v>
      </c>
      <c r="F8120" t="s">
        <v>79</v>
      </c>
      <c r="G8120" t="s">
        <v>51</v>
      </c>
      <c r="H8120" s="20" t="s">
        <v>52</v>
      </c>
      <c r="I8120" t="s">
        <v>53</v>
      </c>
      <c r="J8120" t="s">
        <v>54</v>
      </c>
      <c r="K8120">
        <v>3</v>
      </c>
      <c r="L8120" t="s">
        <v>55</v>
      </c>
      <c r="M8120" t="s">
        <v>77</v>
      </c>
      <c r="N8120" t="s">
        <v>89</v>
      </c>
      <c r="O8120" s="21" t="s">
        <v>58</v>
      </c>
      <c r="P8120" s="21" t="s">
        <v>90</v>
      </c>
      <c r="Q8120" s="20" t="s">
        <v>731</v>
      </c>
      <c r="R8120" s="21" t="s">
        <v>732</v>
      </c>
      <c r="S8120" s="35">
        <v>1</v>
      </c>
      <c r="T8120" s="22">
        <v>1</v>
      </c>
      <c r="U8120" s="20" t="s">
        <v>62</v>
      </c>
      <c r="V8120" s="20">
        <v>45947</v>
      </c>
      <c r="W8120" s="21">
        <v>10</v>
      </c>
      <c r="X8120" s="20">
        <v>45959</v>
      </c>
      <c r="Y8120" s="20">
        <v>45952</v>
      </c>
      <c r="Z8120" s="48">
        <v>10</v>
      </c>
      <c r="AA8120">
        <v>2025</v>
      </c>
      <c r="AB8120" s="45">
        <v>87496</v>
      </c>
      <c r="AC8120" s="45">
        <v>87496</v>
      </c>
      <c r="AK8120" s="10"/>
    </row>
    <row r="8121" spans="1:37">
      <c r="A8121" t="s">
        <v>45</v>
      </c>
      <c r="B8121" t="s">
        <v>46</v>
      </c>
      <c r="C8121" t="s">
        <v>47</v>
      </c>
      <c r="D8121" t="s">
        <v>8551</v>
      </c>
      <c r="E8121" t="s">
        <v>88</v>
      </c>
      <c r="F8121" t="s">
        <v>79</v>
      </c>
      <c r="G8121" t="s">
        <v>51</v>
      </c>
      <c r="H8121" s="20" t="s">
        <v>52</v>
      </c>
      <c r="I8121" t="s">
        <v>53</v>
      </c>
      <c r="J8121" t="s">
        <v>54</v>
      </c>
      <c r="K8121">
        <v>3</v>
      </c>
      <c r="L8121" t="s">
        <v>55</v>
      </c>
      <c r="M8121" t="s">
        <v>77</v>
      </c>
      <c r="N8121" t="s">
        <v>89</v>
      </c>
      <c r="O8121" s="21" t="s">
        <v>58</v>
      </c>
      <c r="P8121" s="21" t="s">
        <v>90</v>
      </c>
      <c r="Q8121" s="20" t="s">
        <v>214</v>
      </c>
      <c r="R8121" s="21" t="s">
        <v>215</v>
      </c>
      <c r="S8121" s="35">
        <v>1</v>
      </c>
      <c r="T8121" s="22">
        <v>1</v>
      </c>
      <c r="U8121" s="20" t="s">
        <v>62</v>
      </c>
      <c r="V8121" s="20">
        <v>45951</v>
      </c>
      <c r="W8121" s="21">
        <v>10</v>
      </c>
      <c r="X8121" s="20">
        <v>45958</v>
      </c>
      <c r="Y8121" s="20">
        <v>45952</v>
      </c>
      <c r="Z8121" s="48">
        <v>10</v>
      </c>
      <c r="AA8121">
        <v>2025</v>
      </c>
      <c r="AB8121" s="45">
        <v>49994</v>
      </c>
      <c r="AC8121" s="45">
        <v>49994</v>
      </c>
      <c r="AK8121" s="10"/>
    </row>
    <row r="8122" spans="1:37">
      <c r="A8122" t="s">
        <v>45</v>
      </c>
      <c r="B8122" t="s">
        <v>46</v>
      </c>
      <c r="C8122" t="s">
        <v>47</v>
      </c>
      <c r="D8122" t="s">
        <v>8552</v>
      </c>
      <c r="E8122" t="s">
        <v>88</v>
      </c>
      <c r="F8122" t="s">
        <v>79</v>
      </c>
      <c r="G8122" t="s">
        <v>51</v>
      </c>
      <c r="H8122" s="20" t="s">
        <v>52</v>
      </c>
      <c r="I8122" t="s">
        <v>53</v>
      </c>
      <c r="J8122" t="s">
        <v>54</v>
      </c>
      <c r="K8122">
        <v>3</v>
      </c>
      <c r="L8122" t="s">
        <v>55</v>
      </c>
      <c r="M8122" t="s">
        <v>56</v>
      </c>
      <c r="N8122" t="s">
        <v>57</v>
      </c>
      <c r="O8122" s="21" t="s">
        <v>58</v>
      </c>
      <c r="P8122" s="21" t="s">
        <v>64</v>
      </c>
      <c r="Q8122" s="20" t="s">
        <v>221</v>
      </c>
      <c r="R8122" s="21" t="s">
        <v>222</v>
      </c>
      <c r="S8122" s="35">
        <v>1</v>
      </c>
      <c r="T8122" s="22">
        <v>1</v>
      </c>
      <c r="U8122" s="20" t="s">
        <v>62</v>
      </c>
      <c r="V8122" s="20">
        <v>45951</v>
      </c>
      <c r="W8122" s="21">
        <v>10</v>
      </c>
      <c r="X8122" s="20">
        <v>45958</v>
      </c>
      <c r="Y8122" s="20">
        <v>45954</v>
      </c>
      <c r="Z8122" s="48">
        <v>10</v>
      </c>
      <c r="AA8122">
        <v>2025</v>
      </c>
      <c r="AB8122" s="45">
        <v>113324</v>
      </c>
      <c r="AC8122" s="45">
        <v>113324</v>
      </c>
      <c r="AK8122" s="10"/>
    </row>
    <row r="8123" spans="1:37">
      <c r="A8123" t="s">
        <v>45</v>
      </c>
      <c r="B8123" t="s">
        <v>46</v>
      </c>
      <c r="C8123" t="s">
        <v>47</v>
      </c>
      <c r="D8123" t="s">
        <v>8553</v>
      </c>
      <c r="E8123" t="s">
        <v>88</v>
      </c>
      <c r="F8123" t="s">
        <v>79</v>
      </c>
      <c r="G8123" t="s">
        <v>51</v>
      </c>
      <c r="H8123" s="20" t="s">
        <v>52</v>
      </c>
      <c r="I8123" t="s">
        <v>53</v>
      </c>
      <c r="J8123" t="s">
        <v>54</v>
      </c>
      <c r="K8123">
        <v>3</v>
      </c>
      <c r="L8123" t="s">
        <v>55</v>
      </c>
      <c r="M8123" t="s">
        <v>77</v>
      </c>
      <c r="N8123" t="s">
        <v>89</v>
      </c>
      <c r="O8123" s="21" t="s">
        <v>58</v>
      </c>
      <c r="P8123" s="21" t="s">
        <v>119</v>
      </c>
      <c r="Q8123" s="20" t="s">
        <v>3415</v>
      </c>
      <c r="R8123" s="21" t="s">
        <v>3416</v>
      </c>
      <c r="S8123" s="35">
        <v>2</v>
      </c>
      <c r="T8123" s="22">
        <v>2</v>
      </c>
      <c r="U8123" s="20" t="s">
        <v>62</v>
      </c>
      <c r="V8123" s="20">
        <v>45951</v>
      </c>
      <c r="W8123" s="21">
        <v>10</v>
      </c>
      <c r="X8123" s="20">
        <v>45964</v>
      </c>
      <c r="Y8123" s="20">
        <v>45954</v>
      </c>
      <c r="Z8123" s="48">
        <v>10</v>
      </c>
      <c r="AA8123">
        <v>2025</v>
      </c>
      <c r="AB8123" s="45">
        <v>93324</v>
      </c>
      <c r="AC8123" s="45">
        <v>93324</v>
      </c>
      <c r="AK8123" s="10"/>
    </row>
    <row r="8124" spans="1:37">
      <c r="A8124" t="s">
        <v>45</v>
      </c>
      <c r="B8124" t="s">
        <v>46</v>
      </c>
      <c r="C8124" t="s">
        <v>47</v>
      </c>
      <c r="D8124" t="s">
        <v>8554</v>
      </c>
      <c r="E8124" t="s">
        <v>88</v>
      </c>
      <c r="F8124" t="s">
        <v>79</v>
      </c>
      <c r="G8124" t="s">
        <v>51</v>
      </c>
      <c r="H8124" s="20" t="s">
        <v>52</v>
      </c>
      <c r="I8124" t="s">
        <v>53</v>
      </c>
      <c r="J8124" t="s">
        <v>54</v>
      </c>
      <c r="K8124">
        <v>3</v>
      </c>
      <c r="L8124" t="s">
        <v>55</v>
      </c>
      <c r="M8124" t="s">
        <v>56</v>
      </c>
      <c r="N8124" t="s">
        <v>57</v>
      </c>
      <c r="O8124" s="21" t="s">
        <v>58</v>
      </c>
      <c r="P8124" s="21" t="s">
        <v>133</v>
      </c>
      <c r="Q8124" s="20" t="s">
        <v>134</v>
      </c>
      <c r="R8124" s="21" t="s">
        <v>135</v>
      </c>
      <c r="S8124" s="35">
        <v>1</v>
      </c>
      <c r="T8124" s="22">
        <v>1</v>
      </c>
      <c r="U8124" s="20" t="s">
        <v>62</v>
      </c>
      <c r="V8124" s="20">
        <v>45947</v>
      </c>
      <c r="W8124" s="21">
        <v>10</v>
      </c>
      <c r="X8124" s="20">
        <v>45957</v>
      </c>
      <c r="Y8124" s="20">
        <v>45952</v>
      </c>
      <c r="Z8124" s="48">
        <v>10</v>
      </c>
      <c r="AA8124">
        <v>2025</v>
      </c>
      <c r="AB8124" s="45">
        <v>31245</v>
      </c>
      <c r="AC8124" s="45">
        <v>31245</v>
      </c>
      <c r="AK8124" s="10"/>
    </row>
    <row r="8125" spans="1:37">
      <c r="A8125" t="s">
        <v>45</v>
      </c>
      <c r="B8125" t="s">
        <v>46</v>
      </c>
      <c r="C8125" t="s">
        <v>47</v>
      </c>
      <c r="D8125" t="s">
        <v>8555</v>
      </c>
      <c r="E8125" t="s">
        <v>88</v>
      </c>
      <c r="F8125" t="s">
        <v>79</v>
      </c>
      <c r="G8125" t="s">
        <v>51</v>
      </c>
      <c r="H8125" s="20" t="s">
        <v>52</v>
      </c>
      <c r="I8125" t="s">
        <v>53</v>
      </c>
      <c r="J8125" t="s">
        <v>54</v>
      </c>
      <c r="K8125">
        <v>3</v>
      </c>
      <c r="L8125" t="s">
        <v>55</v>
      </c>
      <c r="M8125" t="s">
        <v>77</v>
      </c>
      <c r="N8125" t="s">
        <v>89</v>
      </c>
      <c r="O8125" s="21" t="s">
        <v>58</v>
      </c>
      <c r="P8125" s="21" t="s">
        <v>90</v>
      </c>
      <c r="Q8125" s="20" t="s">
        <v>344</v>
      </c>
      <c r="R8125" s="21" t="s">
        <v>345</v>
      </c>
      <c r="S8125" s="35">
        <v>1</v>
      </c>
      <c r="T8125" s="22">
        <v>1</v>
      </c>
      <c r="U8125" s="20" t="s">
        <v>62</v>
      </c>
      <c r="V8125" s="20">
        <v>45951</v>
      </c>
      <c r="W8125" s="21">
        <v>10</v>
      </c>
      <c r="X8125" s="20">
        <v>45958</v>
      </c>
      <c r="Y8125" s="20">
        <v>45954</v>
      </c>
      <c r="Z8125" s="48">
        <v>10</v>
      </c>
      <c r="AA8125">
        <v>2025</v>
      </c>
      <c r="AB8125" s="45">
        <v>40620</v>
      </c>
      <c r="AC8125" s="45">
        <v>40620</v>
      </c>
      <c r="AK8125" s="10"/>
    </row>
    <row r="8126" spans="1:37">
      <c r="A8126" t="s">
        <v>45</v>
      </c>
      <c r="B8126" t="s">
        <v>46</v>
      </c>
      <c r="C8126" t="s">
        <v>47</v>
      </c>
      <c r="D8126" t="s">
        <v>8556</v>
      </c>
      <c r="E8126" t="s">
        <v>88</v>
      </c>
      <c r="F8126" t="s">
        <v>79</v>
      </c>
      <c r="G8126" t="s">
        <v>51</v>
      </c>
      <c r="H8126" s="20" t="s">
        <v>52</v>
      </c>
      <c r="I8126" t="s">
        <v>53</v>
      </c>
      <c r="J8126" t="s">
        <v>54</v>
      </c>
      <c r="K8126">
        <v>3</v>
      </c>
      <c r="L8126" t="s">
        <v>55</v>
      </c>
      <c r="M8126" t="s">
        <v>77</v>
      </c>
      <c r="N8126" t="s">
        <v>89</v>
      </c>
      <c r="O8126" s="21" t="s">
        <v>58</v>
      </c>
      <c r="P8126" s="21" t="s">
        <v>97</v>
      </c>
      <c r="Q8126" s="20" t="s">
        <v>2440</v>
      </c>
      <c r="R8126" s="21" t="s">
        <v>2441</v>
      </c>
      <c r="S8126" s="35">
        <v>1</v>
      </c>
      <c r="T8126" s="22">
        <v>1</v>
      </c>
      <c r="U8126" s="20" t="s">
        <v>62</v>
      </c>
      <c r="V8126" s="20">
        <v>45951</v>
      </c>
      <c r="W8126" s="21">
        <v>10</v>
      </c>
      <c r="X8126" s="20">
        <v>45959</v>
      </c>
      <c r="Y8126" s="20">
        <v>45954</v>
      </c>
      <c r="Z8126" s="48">
        <v>10</v>
      </c>
      <c r="AA8126">
        <v>2025</v>
      </c>
      <c r="AB8126" s="45">
        <v>31245</v>
      </c>
      <c r="AC8126" s="45">
        <v>31245</v>
      </c>
      <c r="AK8126" s="10"/>
    </row>
    <row r="8127" spans="1:37">
      <c r="A8127" t="s">
        <v>45</v>
      </c>
      <c r="B8127" t="s">
        <v>46</v>
      </c>
      <c r="C8127" t="s">
        <v>47</v>
      </c>
      <c r="D8127" t="s">
        <v>8557</v>
      </c>
      <c r="E8127" t="s">
        <v>5688</v>
      </c>
      <c r="F8127" t="s">
        <v>79</v>
      </c>
      <c r="G8127" t="s">
        <v>51</v>
      </c>
      <c r="H8127" s="20" t="s">
        <v>52</v>
      </c>
      <c r="I8127" t="s">
        <v>53</v>
      </c>
      <c r="J8127" t="s">
        <v>54</v>
      </c>
      <c r="K8127">
        <v>3</v>
      </c>
      <c r="L8127" t="s">
        <v>55</v>
      </c>
      <c r="M8127" t="s">
        <v>77</v>
      </c>
      <c r="N8127" t="s">
        <v>89</v>
      </c>
      <c r="O8127" s="21" t="s">
        <v>58</v>
      </c>
      <c r="P8127" s="21" t="s">
        <v>119</v>
      </c>
      <c r="Q8127" s="20" t="s">
        <v>2537</v>
      </c>
      <c r="R8127" s="21" t="s">
        <v>2538</v>
      </c>
      <c r="S8127" s="35">
        <v>1</v>
      </c>
      <c r="T8127" s="22">
        <v>1</v>
      </c>
      <c r="U8127" s="20" t="s">
        <v>62</v>
      </c>
      <c r="V8127" s="20">
        <v>45951</v>
      </c>
      <c r="W8127" s="21">
        <v>10</v>
      </c>
      <c r="X8127" s="20">
        <v>45958</v>
      </c>
      <c r="Y8127" s="20">
        <v>45954</v>
      </c>
      <c r="Z8127" s="48">
        <v>10</v>
      </c>
      <c r="AA8127">
        <v>2025</v>
      </c>
      <c r="AB8127" s="45">
        <v>149994</v>
      </c>
      <c r="AC8127" s="45">
        <v>149994</v>
      </c>
      <c r="AK8127" s="10"/>
    </row>
    <row r="8128" spans="1:37">
      <c r="A8128" t="s">
        <v>45</v>
      </c>
      <c r="B8128" t="s">
        <v>46</v>
      </c>
      <c r="C8128" t="s">
        <v>47</v>
      </c>
      <c r="D8128" t="s">
        <v>8558</v>
      </c>
      <c r="E8128" t="s">
        <v>88</v>
      </c>
      <c r="F8128" t="s">
        <v>79</v>
      </c>
      <c r="G8128" t="s">
        <v>51</v>
      </c>
      <c r="H8128" s="20" t="s">
        <v>52</v>
      </c>
      <c r="I8128" t="s">
        <v>53</v>
      </c>
      <c r="J8128" t="s">
        <v>54</v>
      </c>
      <c r="K8128">
        <v>3</v>
      </c>
      <c r="L8128" t="s">
        <v>55</v>
      </c>
      <c r="M8128" t="s">
        <v>77</v>
      </c>
      <c r="N8128" t="s">
        <v>89</v>
      </c>
      <c r="O8128" s="21" t="s">
        <v>58</v>
      </c>
      <c r="P8128" s="21" t="s">
        <v>119</v>
      </c>
      <c r="Q8128" s="20" t="s">
        <v>7106</v>
      </c>
      <c r="R8128" s="21" t="s">
        <v>7107</v>
      </c>
      <c r="S8128" s="35">
        <v>1</v>
      </c>
      <c r="T8128" s="22">
        <v>1</v>
      </c>
      <c r="U8128" s="20" t="s">
        <v>62</v>
      </c>
      <c r="V8128" s="20">
        <v>45952</v>
      </c>
      <c r="W8128" s="21">
        <v>10</v>
      </c>
      <c r="X8128" s="20">
        <v>45957</v>
      </c>
      <c r="Y8128" s="20">
        <v>45954</v>
      </c>
      <c r="Z8128" s="48">
        <v>10</v>
      </c>
      <c r="AA8128">
        <v>2025</v>
      </c>
      <c r="AB8128" s="45">
        <v>106655</v>
      </c>
      <c r="AC8128" s="45">
        <v>106655</v>
      </c>
      <c r="AK8128" s="10"/>
    </row>
    <row r="8129" spans="1:37">
      <c r="A8129" t="s">
        <v>45</v>
      </c>
      <c r="B8129" t="s">
        <v>46</v>
      </c>
      <c r="C8129" t="s">
        <v>47</v>
      </c>
      <c r="D8129" t="s">
        <v>8559</v>
      </c>
      <c r="E8129" t="s">
        <v>88</v>
      </c>
      <c r="F8129" t="s">
        <v>79</v>
      </c>
      <c r="G8129" t="s">
        <v>51</v>
      </c>
      <c r="H8129" s="20" t="s">
        <v>52</v>
      </c>
      <c r="I8129" t="s">
        <v>53</v>
      </c>
      <c r="J8129" t="s">
        <v>54</v>
      </c>
      <c r="K8129">
        <v>3</v>
      </c>
      <c r="L8129" t="s">
        <v>55</v>
      </c>
      <c r="M8129" t="s">
        <v>77</v>
      </c>
      <c r="N8129" t="s">
        <v>89</v>
      </c>
      <c r="O8129" s="21" t="s">
        <v>58</v>
      </c>
      <c r="P8129" s="21" t="s">
        <v>119</v>
      </c>
      <c r="Q8129" s="20" t="s">
        <v>7639</v>
      </c>
      <c r="R8129" s="21" t="s">
        <v>7640</v>
      </c>
      <c r="S8129" s="35">
        <v>1</v>
      </c>
      <c r="T8129" s="22">
        <v>1</v>
      </c>
      <c r="U8129" s="20" t="s">
        <v>62</v>
      </c>
      <c r="V8129" s="20">
        <v>45952</v>
      </c>
      <c r="W8129" s="21">
        <v>10</v>
      </c>
      <c r="X8129" s="20">
        <v>45958</v>
      </c>
      <c r="Y8129" s="20">
        <v>45957</v>
      </c>
      <c r="Z8129" s="48">
        <v>10</v>
      </c>
      <c r="AA8129">
        <v>2025</v>
      </c>
      <c r="AB8129" s="45">
        <v>133327</v>
      </c>
      <c r="AC8129" s="45">
        <v>133327</v>
      </c>
      <c r="AK8129" s="10"/>
    </row>
    <row r="8130" spans="1:37">
      <c r="A8130" t="s">
        <v>45</v>
      </c>
      <c r="B8130" t="s">
        <v>46</v>
      </c>
      <c r="C8130" t="s">
        <v>47</v>
      </c>
      <c r="D8130" t="s">
        <v>8560</v>
      </c>
      <c r="E8130" t="s">
        <v>88</v>
      </c>
      <c r="F8130" t="s">
        <v>79</v>
      </c>
      <c r="G8130" t="s">
        <v>51</v>
      </c>
      <c r="H8130" s="20" t="s">
        <v>52</v>
      </c>
      <c r="I8130" t="s">
        <v>53</v>
      </c>
      <c r="J8130" t="s">
        <v>54</v>
      </c>
      <c r="K8130">
        <v>3</v>
      </c>
      <c r="L8130" t="s">
        <v>55</v>
      </c>
      <c r="M8130" t="s">
        <v>56</v>
      </c>
      <c r="N8130" t="s">
        <v>57</v>
      </c>
      <c r="O8130" s="21" t="s">
        <v>58</v>
      </c>
      <c r="P8130" s="21" t="s">
        <v>64</v>
      </c>
      <c r="Q8130" s="20" t="s">
        <v>481</v>
      </c>
      <c r="R8130" s="21" t="s">
        <v>482</v>
      </c>
      <c r="S8130" s="35">
        <v>1</v>
      </c>
      <c r="T8130" s="22">
        <v>1</v>
      </c>
      <c r="U8130" s="20" t="s">
        <v>62</v>
      </c>
      <c r="V8130" s="20">
        <v>45948</v>
      </c>
      <c r="W8130" s="21">
        <v>10</v>
      </c>
      <c r="X8130" s="20">
        <v>45958</v>
      </c>
      <c r="Y8130" s="20">
        <v>45952</v>
      </c>
      <c r="Z8130" s="48">
        <v>10</v>
      </c>
      <c r="AA8130">
        <v>2025</v>
      </c>
      <c r="AB8130" s="45">
        <v>73327</v>
      </c>
      <c r="AC8130" s="45">
        <v>73327</v>
      </c>
      <c r="AK8130" s="10"/>
    </row>
    <row r="8131" spans="1:37">
      <c r="A8131" t="s">
        <v>45</v>
      </c>
      <c r="B8131" t="s">
        <v>46</v>
      </c>
      <c r="C8131" t="s">
        <v>47</v>
      </c>
      <c r="D8131" t="s">
        <v>8561</v>
      </c>
      <c r="E8131" t="s">
        <v>88</v>
      </c>
      <c r="F8131" t="s">
        <v>79</v>
      </c>
      <c r="G8131" t="s">
        <v>51</v>
      </c>
      <c r="H8131" s="20" t="s">
        <v>52</v>
      </c>
      <c r="I8131" t="s">
        <v>53</v>
      </c>
      <c r="J8131" t="s">
        <v>54</v>
      </c>
      <c r="K8131">
        <v>3</v>
      </c>
      <c r="L8131" t="s">
        <v>55</v>
      </c>
      <c r="M8131" t="s">
        <v>77</v>
      </c>
      <c r="N8131" t="s">
        <v>89</v>
      </c>
      <c r="O8131" s="21" t="s">
        <v>58</v>
      </c>
      <c r="P8131" s="21" t="s">
        <v>126</v>
      </c>
      <c r="Q8131" s="20" t="s">
        <v>1739</v>
      </c>
      <c r="R8131" s="21" t="s">
        <v>1740</v>
      </c>
      <c r="S8131" s="35">
        <v>1</v>
      </c>
      <c r="T8131" s="22">
        <v>1</v>
      </c>
      <c r="U8131" s="20" t="s">
        <v>62</v>
      </c>
      <c r="V8131" s="20">
        <v>45948</v>
      </c>
      <c r="W8131" s="21">
        <v>10</v>
      </c>
      <c r="X8131" s="20">
        <v>45957</v>
      </c>
      <c r="Y8131" s="20">
        <v>45952</v>
      </c>
      <c r="Z8131" s="48">
        <v>10</v>
      </c>
      <c r="AA8131">
        <v>2025</v>
      </c>
      <c r="AB8131" s="45">
        <v>37494</v>
      </c>
      <c r="AC8131" s="45">
        <v>37494</v>
      </c>
      <c r="AK8131" s="10"/>
    </row>
    <row r="8132" spans="1:37">
      <c r="A8132" t="s">
        <v>45</v>
      </c>
      <c r="B8132" t="s">
        <v>46</v>
      </c>
      <c r="C8132" t="s">
        <v>47</v>
      </c>
      <c r="D8132" t="s">
        <v>8562</v>
      </c>
      <c r="E8132" t="s">
        <v>88</v>
      </c>
      <c r="F8132" t="s">
        <v>79</v>
      </c>
      <c r="G8132" t="s">
        <v>51</v>
      </c>
      <c r="H8132" s="20" t="s">
        <v>52</v>
      </c>
      <c r="I8132" t="s">
        <v>53</v>
      </c>
      <c r="J8132" t="s">
        <v>54</v>
      </c>
      <c r="K8132">
        <v>3</v>
      </c>
      <c r="L8132" t="s">
        <v>55</v>
      </c>
      <c r="M8132" t="s">
        <v>77</v>
      </c>
      <c r="N8132" t="s">
        <v>89</v>
      </c>
      <c r="O8132" s="21" t="s">
        <v>58</v>
      </c>
      <c r="P8132" s="21" t="s">
        <v>150</v>
      </c>
      <c r="Q8132" s="20" t="s">
        <v>244</v>
      </c>
      <c r="R8132" s="21" t="s">
        <v>245</v>
      </c>
      <c r="S8132" s="35">
        <v>1</v>
      </c>
      <c r="T8132" s="22">
        <v>1</v>
      </c>
      <c r="U8132" s="20" t="s">
        <v>62</v>
      </c>
      <c r="V8132" s="20">
        <v>45951</v>
      </c>
      <c r="W8132" s="21">
        <v>10</v>
      </c>
      <c r="X8132" s="20">
        <v>45959</v>
      </c>
      <c r="Y8132" s="20">
        <v>45954</v>
      </c>
      <c r="Z8132" s="48">
        <v>10</v>
      </c>
      <c r="AA8132">
        <v>2025</v>
      </c>
      <c r="AB8132" s="45">
        <v>99995</v>
      </c>
      <c r="AC8132" s="45">
        <v>99995</v>
      </c>
      <c r="AK8132" s="10"/>
    </row>
    <row r="8133" spans="1:37">
      <c r="A8133" t="s">
        <v>45</v>
      </c>
      <c r="B8133" t="s">
        <v>46</v>
      </c>
      <c r="C8133" t="s">
        <v>47</v>
      </c>
      <c r="D8133" t="s">
        <v>8563</v>
      </c>
      <c r="E8133" t="s">
        <v>88</v>
      </c>
      <c r="F8133" t="s">
        <v>79</v>
      </c>
      <c r="G8133" t="s">
        <v>51</v>
      </c>
      <c r="H8133" s="20" t="s">
        <v>52</v>
      </c>
      <c r="I8133" t="s">
        <v>53</v>
      </c>
      <c r="J8133" t="s">
        <v>54</v>
      </c>
      <c r="K8133">
        <v>3</v>
      </c>
      <c r="L8133" t="s">
        <v>55</v>
      </c>
      <c r="M8133" t="s">
        <v>77</v>
      </c>
      <c r="N8133" t="s">
        <v>89</v>
      </c>
      <c r="O8133" s="21" t="s">
        <v>58</v>
      </c>
      <c r="P8133" s="21" t="s">
        <v>276</v>
      </c>
      <c r="Q8133" s="20" t="s">
        <v>315</v>
      </c>
      <c r="R8133" s="21" t="s">
        <v>316</v>
      </c>
      <c r="S8133" s="35">
        <v>1</v>
      </c>
      <c r="T8133" s="22">
        <v>1</v>
      </c>
      <c r="U8133" s="20" t="s">
        <v>62</v>
      </c>
      <c r="V8133" s="20">
        <v>45944</v>
      </c>
      <c r="W8133" s="21">
        <v>10</v>
      </c>
      <c r="X8133" s="20">
        <v>45953</v>
      </c>
      <c r="Y8133" s="20">
        <v>45951</v>
      </c>
      <c r="Z8133" s="48">
        <v>10</v>
      </c>
      <c r="AA8133">
        <v>2025</v>
      </c>
      <c r="AB8133" s="45">
        <v>12494</v>
      </c>
      <c r="AC8133" s="45">
        <v>12494</v>
      </c>
      <c r="AK8133" s="10"/>
    </row>
    <row r="8134" spans="1:37">
      <c r="A8134" t="s">
        <v>45</v>
      </c>
      <c r="B8134" t="s">
        <v>46</v>
      </c>
      <c r="C8134" t="s">
        <v>47</v>
      </c>
      <c r="D8134" t="s">
        <v>8564</v>
      </c>
      <c r="E8134" t="s">
        <v>88</v>
      </c>
      <c r="F8134" t="s">
        <v>79</v>
      </c>
      <c r="G8134" t="s">
        <v>51</v>
      </c>
      <c r="H8134" s="20" t="s">
        <v>52</v>
      </c>
      <c r="I8134" t="s">
        <v>53</v>
      </c>
      <c r="J8134" t="s">
        <v>54</v>
      </c>
      <c r="K8134">
        <v>3</v>
      </c>
      <c r="L8134" t="s">
        <v>55</v>
      </c>
      <c r="M8134" t="s">
        <v>56</v>
      </c>
      <c r="N8134" t="s">
        <v>57</v>
      </c>
      <c r="O8134" s="21" t="s">
        <v>58</v>
      </c>
      <c r="P8134" s="21" t="s">
        <v>64</v>
      </c>
      <c r="Q8134" s="20" t="s">
        <v>508</v>
      </c>
      <c r="R8134" s="21" t="s">
        <v>509</v>
      </c>
      <c r="S8134" s="35">
        <v>1</v>
      </c>
      <c r="T8134" s="22">
        <v>1</v>
      </c>
      <c r="U8134" s="20" t="s">
        <v>62</v>
      </c>
      <c r="V8134" s="20">
        <v>45952</v>
      </c>
      <c r="W8134" s="21">
        <v>10</v>
      </c>
      <c r="X8134" s="20">
        <v>45958</v>
      </c>
      <c r="Y8134" s="20">
        <v>45957</v>
      </c>
      <c r="Z8134" s="48">
        <v>10</v>
      </c>
      <c r="AA8134">
        <v>2025</v>
      </c>
      <c r="AB8134" s="45">
        <v>34369</v>
      </c>
      <c r="AC8134" s="45">
        <v>34369</v>
      </c>
      <c r="AK8134" s="10"/>
    </row>
    <row r="8135" spans="1:37">
      <c r="A8135" t="s">
        <v>45</v>
      </c>
      <c r="B8135" t="s">
        <v>46</v>
      </c>
      <c r="C8135" t="s">
        <v>47</v>
      </c>
      <c r="D8135" t="s">
        <v>8565</v>
      </c>
      <c r="E8135" t="s">
        <v>88</v>
      </c>
      <c r="F8135" t="s">
        <v>79</v>
      </c>
      <c r="G8135" t="s">
        <v>51</v>
      </c>
      <c r="H8135" s="20" t="s">
        <v>52</v>
      </c>
      <c r="I8135" t="s">
        <v>53</v>
      </c>
      <c r="J8135" t="s">
        <v>54</v>
      </c>
      <c r="K8135">
        <v>3</v>
      </c>
      <c r="L8135" t="s">
        <v>55</v>
      </c>
      <c r="M8135" t="s">
        <v>77</v>
      </c>
      <c r="N8135" t="s">
        <v>89</v>
      </c>
      <c r="O8135" s="21" t="s">
        <v>58</v>
      </c>
      <c r="P8135" s="21" t="s">
        <v>119</v>
      </c>
      <c r="Q8135" s="20" t="s">
        <v>1141</v>
      </c>
      <c r="R8135" s="21" t="s">
        <v>1142</v>
      </c>
      <c r="S8135" s="35">
        <v>1</v>
      </c>
      <c r="T8135" s="22">
        <v>1</v>
      </c>
      <c r="U8135" s="20" t="s">
        <v>62</v>
      </c>
      <c r="V8135" s="20">
        <v>45944</v>
      </c>
      <c r="W8135" s="21">
        <v>10</v>
      </c>
      <c r="X8135" s="20">
        <v>45958</v>
      </c>
      <c r="Y8135" s="20">
        <v>45954</v>
      </c>
      <c r="Z8135" s="48">
        <v>10</v>
      </c>
      <c r="AA8135">
        <v>2025</v>
      </c>
      <c r="AB8135" s="45">
        <v>66661</v>
      </c>
      <c r="AC8135" s="45">
        <v>66661</v>
      </c>
      <c r="AK8135" s="10"/>
    </row>
    <row r="8136" spans="1:37">
      <c r="A8136" t="s">
        <v>45</v>
      </c>
      <c r="B8136" t="s">
        <v>46</v>
      </c>
      <c r="C8136" t="s">
        <v>47</v>
      </c>
      <c r="D8136" t="s">
        <v>8566</v>
      </c>
      <c r="E8136" t="s">
        <v>88</v>
      </c>
      <c r="F8136" t="s">
        <v>79</v>
      </c>
      <c r="G8136" t="s">
        <v>51</v>
      </c>
      <c r="H8136" s="20" t="s">
        <v>52</v>
      </c>
      <c r="I8136" t="s">
        <v>53</v>
      </c>
      <c r="J8136" t="s">
        <v>54</v>
      </c>
      <c r="K8136">
        <v>3</v>
      </c>
      <c r="L8136" t="s">
        <v>55</v>
      </c>
      <c r="M8136" t="s">
        <v>56</v>
      </c>
      <c r="N8136" t="s">
        <v>57</v>
      </c>
      <c r="O8136" s="21" t="s">
        <v>58</v>
      </c>
      <c r="P8136" s="21" t="s">
        <v>64</v>
      </c>
      <c r="Q8136" s="20" t="s">
        <v>358</v>
      </c>
      <c r="R8136" s="21" t="s">
        <v>359</v>
      </c>
      <c r="S8136" s="35">
        <v>1</v>
      </c>
      <c r="T8136" s="22">
        <v>1</v>
      </c>
      <c r="U8136" s="20" t="s">
        <v>62</v>
      </c>
      <c r="V8136" s="20">
        <v>45944</v>
      </c>
      <c r="W8136" s="21">
        <v>10</v>
      </c>
      <c r="X8136" s="20">
        <v>45958</v>
      </c>
      <c r="Y8136" s="20">
        <v>45954</v>
      </c>
      <c r="Z8136" s="48">
        <v>10</v>
      </c>
      <c r="AA8136">
        <v>2025</v>
      </c>
      <c r="AB8136" s="45">
        <v>86665</v>
      </c>
      <c r="AC8136" s="45">
        <v>86665</v>
      </c>
      <c r="AK8136" s="10"/>
    </row>
    <row r="8137" spans="1:37">
      <c r="A8137" t="s">
        <v>45</v>
      </c>
      <c r="B8137" t="s">
        <v>46</v>
      </c>
      <c r="C8137" t="s">
        <v>47</v>
      </c>
      <c r="D8137" t="s">
        <v>8567</v>
      </c>
      <c r="E8137" t="s">
        <v>88</v>
      </c>
      <c r="F8137" t="s">
        <v>79</v>
      </c>
      <c r="G8137" t="s">
        <v>51</v>
      </c>
      <c r="H8137" s="20" t="s">
        <v>52</v>
      </c>
      <c r="I8137" t="s">
        <v>53</v>
      </c>
      <c r="J8137" t="s">
        <v>54</v>
      </c>
      <c r="K8137">
        <v>3</v>
      </c>
      <c r="L8137" t="s">
        <v>55</v>
      </c>
      <c r="M8137" t="s">
        <v>77</v>
      </c>
      <c r="N8137" t="s">
        <v>89</v>
      </c>
      <c r="O8137" s="21" t="s">
        <v>58</v>
      </c>
      <c r="P8137" s="21" t="s">
        <v>97</v>
      </c>
      <c r="Q8137" s="20" t="s">
        <v>2641</v>
      </c>
      <c r="R8137" s="21" t="s">
        <v>2642</v>
      </c>
      <c r="S8137" s="35">
        <v>1</v>
      </c>
      <c r="T8137" s="22">
        <v>1</v>
      </c>
      <c r="U8137" s="20" t="s">
        <v>62</v>
      </c>
      <c r="V8137" s="20">
        <v>45948</v>
      </c>
      <c r="W8137" s="21">
        <v>10</v>
      </c>
      <c r="X8137" s="20">
        <v>45957</v>
      </c>
      <c r="Y8137" s="20">
        <v>45952</v>
      </c>
      <c r="Z8137" s="48">
        <v>10</v>
      </c>
      <c r="AA8137">
        <v>2025</v>
      </c>
      <c r="AB8137" s="45">
        <v>31245</v>
      </c>
      <c r="AC8137" s="45">
        <v>31245</v>
      </c>
      <c r="AK8137" s="10"/>
    </row>
    <row r="8138" spans="1:37">
      <c r="A8138" t="s">
        <v>45</v>
      </c>
      <c r="B8138" t="s">
        <v>46</v>
      </c>
      <c r="C8138" t="s">
        <v>47</v>
      </c>
      <c r="D8138" t="s">
        <v>8568</v>
      </c>
      <c r="E8138" t="s">
        <v>88</v>
      </c>
      <c r="F8138" t="s">
        <v>79</v>
      </c>
      <c r="G8138" t="s">
        <v>51</v>
      </c>
      <c r="H8138" s="20" t="s">
        <v>52</v>
      </c>
      <c r="I8138" t="s">
        <v>53</v>
      </c>
      <c r="J8138" t="s">
        <v>54</v>
      </c>
      <c r="K8138">
        <v>3</v>
      </c>
      <c r="L8138" t="s">
        <v>55</v>
      </c>
      <c r="M8138" t="s">
        <v>77</v>
      </c>
      <c r="N8138" t="s">
        <v>89</v>
      </c>
      <c r="O8138" s="21" t="s">
        <v>58</v>
      </c>
      <c r="P8138" s="21" t="s">
        <v>97</v>
      </c>
      <c r="Q8138" s="20" t="s">
        <v>141</v>
      </c>
      <c r="R8138" s="21" t="s">
        <v>142</v>
      </c>
      <c r="S8138" s="35">
        <v>1</v>
      </c>
      <c r="T8138" s="22">
        <v>1</v>
      </c>
      <c r="U8138" s="20" t="s">
        <v>62</v>
      </c>
      <c r="V8138" s="20">
        <v>45949</v>
      </c>
      <c r="W8138" s="21">
        <v>10</v>
      </c>
      <c r="X8138" s="20">
        <v>45959</v>
      </c>
      <c r="Y8138" s="20">
        <v>45954</v>
      </c>
      <c r="Z8138" s="48">
        <v>10</v>
      </c>
      <c r="AA8138">
        <v>2025</v>
      </c>
      <c r="AB8138" s="45">
        <v>62493</v>
      </c>
      <c r="AC8138" s="45">
        <v>62493</v>
      </c>
      <c r="AK8138" s="10"/>
    </row>
    <row r="8139" spans="1:37">
      <c r="A8139" t="s">
        <v>45</v>
      </c>
      <c r="B8139" t="s">
        <v>46</v>
      </c>
      <c r="C8139" t="s">
        <v>47</v>
      </c>
      <c r="D8139" t="s">
        <v>8569</v>
      </c>
      <c r="E8139" t="s">
        <v>88</v>
      </c>
      <c r="F8139" t="s">
        <v>79</v>
      </c>
      <c r="G8139" t="s">
        <v>51</v>
      </c>
      <c r="H8139" s="20" t="s">
        <v>52</v>
      </c>
      <c r="I8139" t="s">
        <v>53</v>
      </c>
      <c r="J8139" t="s">
        <v>54</v>
      </c>
      <c r="K8139">
        <v>3</v>
      </c>
      <c r="L8139" t="s">
        <v>55</v>
      </c>
      <c r="M8139" t="s">
        <v>77</v>
      </c>
      <c r="N8139" t="s">
        <v>89</v>
      </c>
      <c r="O8139" s="21" t="s">
        <v>58</v>
      </c>
      <c r="P8139" s="21" t="s">
        <v>119</v>
      </c>
      <c r="Q8139" s="20" t="s">
        <v>120</v>
      </c>
      <c r="R8139" s="21" t="s">
        <v>121</v>
      </c>
      <c r="S8139" s="35">
        <v>1</v>
      </c>
      <c r="T8139" s="22">
        <v>1</v>
      </c>
      <c r="U8139" s="20" t="s">
        <v>62</v>
      </c>
      <c r="V8139" s="20">
        <v>45953</v>
      </c>
      <c r="W8139" s="21">
        <v>10</v>
      </c>
      <c r="X8139" s="20">
        <v>45965</v>
      </c>
      <c r="Y8139" s="20">
        <v>45957</v>
      </c>
      <c r="Z8139" s="48">
        <v>10</v>
      </c>
      <c r="AA8139">
        <v>2025</v>
      </c>
      <c r="AB8139" s="45">
        <v>93325</v>
      </c>
      <c r="AC8139" s="45">
        <v>93325</v>
      </c>
      <c r="AK8139" s="10"/>
    </row>
    <row r="8140" spans="1:37">
      <c r="A8140" t="s">
        <v>45</v>
      </c>
      <c r="B8140" t="s">
        <v>46</v>
      </c>
      <c r="C8140" t="s">
        <v>47</v>
      </c>
      <c r="D8140" t="s">
        <v>8570</v>
      </c>
      <c r="E8140" t="s">
        <v>88</v>
      </c>
      <c r="F8140" t="s">
        <v>79</v>
      </c>
      <c r="G8140" t="s">
        <v>51</v>
      </c>
      <c r="H8140" s="20" t="s">
        <v>52</v>
      </c>
      <c r="I8140" t="s">
        <v>53</v>
      </c>
      <c r="J8140" t="s">
        <v>54</v>
      </c>
      <c r="K8140">
        <v>3</v>
      </c>
      <c r="L8140" t="s">
        <v>55</v>
      </c>
      <c r="M8140" t="s">
        <v>56</v>
      </c>
      <c r="N8140" t="s">
        <v>57</v>
      </c>
      <c r="O8140" s="21" t="s">
        <v>58</v>
      </c>
      <c r="P8140" s="21" t="s">
        <v>207</v>
      </c>
      <c r="Q8140" s="20" t="s">
        <v>2322</v>
      </c>
      <c r="R8140" s="21" t="s">
        <v>2323</v>
      </c>
      <c r="S8140" s="35">
        <v>1</v>
      </c>
      <c r="T8140" s="22">
        <v>1</v>
      </c>
      <c r="U8140" s="20" t="s">
        <v>62</v>
      </c>
      <c r="V8140" s="20">
        <v>45952</v>
      </c>
      <c r="W8140" s="21">
        <v>10</v>
      </c>
      <c r="X8140" s="20">
        <v>45958</v>
      </c>
      <c r="Y8140" s="20">
        <v>45957</v>
      </c>
      <c r="Z8140" s="48">
        <v>10</v>
      </c>
      <c r="AA8140">
        <v>2025</v>
      </c>
      <c r="AB8140" s="45">
        <v>106663</v>
      </c>
      <c r="AC8140" s="45">
        <v>106663</v>
      </c>
      <c r="AK8140" s="10"/>
    </row>
    <row r="8141" spans="1:37">
      <c r="A8141" t="s">
        <v>45</v>
      </c>
      <c r="B8141" t="s">
        <v>46</v>
      </c>
      <c r="C8141" t="s">
        <v>47</v>
      </c>
      <c r="D8141" t="s">
        <v>8571</v>
      </c>
      <c r="E8141" t="s">
        <v>88</v>
      </c>
      <c r="F8141" t="s">
        <v>79</v>
      </c>
      <c r="G8141" t="s">
        <v>51</v>
      </c>
      <c r="H8141" s="20" t="s">
        <v>52</v>
      </c>
      <c r="I8141" t="s">
        <v>53</v>
      </c>
      <c r="J8141" t="s">
        <v>54</v>
      </c>
      <c r="K8141">
        <v>3</v>
      </c>
      <c r="L8141" t="s">
        <v>55</v>
      </c>
      <c r="M8141" t="s">
        <v>77</v>
      </c>
      <c r="N8141" t="s">
        <v>89</v>
      </c>
      <c r="O8141" s="21" t="s">
        <v>58</v>
      </c>
      <c r="P8141" s="21" t="s">
        <v>90</v>
      </c>
      <c r="Q8141" s="20" t="s">
        <v>2004</v>
      </c>
      <c r="R8141" s="21" t="s">
        <v>2005</v>
      </c>
      <c r="S8141" s="35">
        <v>2</v>
      </c>
      <c r="T8141" s="22">
        <v>2</v>
      </c>
      <c r="U8141" s="20" t="s">
        <v>62</v>
      </c>
      <c r="V8141" s="20">
        <v>45952</v>
      </c>
      <c r="W8141" s="21">
        <v>10</v>
      </c>
      <c r="X8141" s="20">
        <v>45959</v>
      </c>
      <c r="Y8141" s="20">
        <v>45954</v>
      </c>
      <c r="Z8141" s="48">
        <v>10</v>
      </c>
      <c r="AA8141">
        <v>2025</v>
      </c>
      <c r="AB8141" s="45">
        <v>213311</v>
      </c>
      <c r="AC8141" s="45">
        <v>213311</v>
      </c>
      <c r="AK8141" s="10"/>
    </row>
    <row r="8142" spans="1:37">
      <c r="A8142" t="s">
        <v>45</v>
      </c>
      <c r="B8142" t="s">
        <v>46</v>
      </c>
      <c r="C8142" t="s">
        <v>47</v>
      </c>
      <c r="D8142" t="s">
        <v>8572</v>
      </c>
      <c r="E8142" t="s">
        <v>88</v>
      </c>
      <c r="F8142" t="s">
        <v>79</v>
      </c>
      <c r="G8142" t="s">
        <v>51</v>
      </c>
      <c r="H8142" s="20" t="s">
        <v>52</v>
      </c>
      <c r="I8142" t="s">
        <v>53</v>
      </c>
      <c r="J8142" t="s">
        <v>54</v>
      </c>
      <c r="K8142">
        <v>3</v>
      </c>
      <c r="L8142" t="s">
        <v>55</v>
      </c>
      <c r="M8142" t="s">
        <v>77</v>
      </c>
      <c r="N8142" t="s">
        <v>89</v>
      </c>
      <c r="O8142" s="21" t="s">
        <v>58</v>
      </c>
      <c r="P8142" s="21" t="s">
        <v>90</v>
      </c>
      <c r="Q8142" s="20" t="s">
        <v>1025</v>
      </c>
      <c r="R8142" s="21" t="s">
        <v>1026</v>
      </c>
      <c r="S8142" s="35">
        <v>1</v>
      </c>
      <c r="T8142" s="22">
        <v>1</v>
      </c>
      <c r="U8142" s="20" t="s">
        <v>62</v>
      </c>
      <c r="V8142" s="20">
        <v>45953</v>
      </c>
      <c r="W8142" s="21">
        <v>10</v>
      </c>
      <c r="X8142" s="20">
        <v>45958</v>
      </c>
      <c r="Y8142" s="20">
        <v>45954</v>
      </c>
      <c r="Z8142" s="48">
        <v>10</v>
      </c>
      <c r="AA8142">
        <v>2025</v>
      </c>
      <c r="AB8142" s="45">
        <v>106656</v>
      </c>
      <c r="AC8142" s="45">
        <v>106656</v>
      </c>
      <c r="AK8142" s="10"/>
    </row>
    <row r="8143" spans="1:37">
      <c r="A8143" t="s">
        <v>45</v>
      </c>
      <c r="B8143" t="s">
        <v>46</v>
      </c>
      <c r="C8143" t="s">
        <v>47</v>
      </c>
      <c r="D8143" t="s">
        <v>8573</v>
      </c>
      <c r="E8143" t="s">
        <v>88</v>
      </c>
      <c r="F8143" t="s">
        <v>79</v>
      </c>
      <c r="G8143" t="s">
        <v>51</v>
      </c>
      <c r="H8143" s="20" t="s">
        <v>52</v>
      </c>
      <c r="I8143" t="s">
        <v>53</v>
      </c>
      <c r="J8143" t="s">
        <v>54</v>
      </c>
      <c r="K8143">
        <v>3</v>
      </c>
      <c r="L8143" t="s">
        <v>55</v>
      </c>
      <c r="M8143" t="s">
        <v>77</v>
      </c>
      <c r="N8143" t="s">
        <v>89</v>
      </c>
      <c r="O8143" s="21" t="s">
        <v>58</v>
      </c>
      <c r="P8143" s="21" t="s">
        <v>119</v>
      </c>
      <c r="Q8143" s="20" t="s">
        <v>5692</v>
      </c>
      <c r="R8143" s="21" t="s">
        <v>5693</v>
      </c>
      <c r="S8143" s="35">
        <v>1</v>
      </c>
      <c r="T8143" s="22">
        <v>1</v>
      </c>
      <c r="U8143" s="20" t="s">
        <v>62</v>
      </c>
      <c r="V8143" s="20">
        <v>45953</v>
      </c>
      <c r="W8143" s="21">
        <v>10</v>
      </c>
      <c r="X8143" s="20">
        <v>45960</v>
      </c>
      <c r="Y8143" s="20">
        <v>45957</v>
      </c>
      <c r="Z8143" s="48">
        <v>10</v>
      </c>
      <c r="AA8143">
        <v>2025</v>
      </c>
      <c r="AB8143" s="45">
        <v>106655</v>
      </c>
      <c r="AC8143" s="45">
        <v>106655</v>
      </c>
      <c r="AK8143" s="10"/>
    </row>
    <row r="8144" spans="1:37">
      <c r="A8144" t="s">
        <v>45</v>
      </c>
      <c r="B8144" t="s">
        <v>46</v>
      </c>
      <c r="C8144" t="s">
        <v>47</v>
      </c>
      <c r="D8144" t="s">
        <v>8574</v>
      </c>
      <c r="E8144" t="s">
        <v>88</v>
      </c>
      <c r="F8144" t="s">
        <v>79</v>
      </c>
      <c r="G8144" t="s">
        <v>51</v>
      </c>
      <c r="H8144" s="20" t="s">
        <v>52</v>
      </c>
      <c r="I8144" t="s">
        <v>53</v>
      </c>
      <c r="J8144" t="s">
        <v>54</v>
      </c>
      <c r="K8144">
        <v>3</v>
      </c>
      <c r="L8144" t="s">
        <v>55</v>
      </c>
      <c r="M8144" t="s">
        <v>77</v>
      </c>
      <c r="N8144" t="s">
        <v>89</v>
      </c>
      <c r="O8144" s="21" t="s">
        <v>58</v>
      </c>
      <c r="P8144" s="21" t="s">
        <v>119</v>
      </c>
      <c r="Q8144" s="20" t="s">
        <v>120</v>
      </c>
      <c r="R8144" s="21" t="s">
        <v>121</v>
      </c>
      <c r="S8144" s="35">
        <v>1</v>
      </c>
      <c r="T8144" s="22">
        <v>1</v>
      </c>
      <c r="U8144" s="20" t="s">
        <v>62</v>
      </c>
      <c r="V8144" s="20">
        <v>45953</v>
      </c>
      <c r="W8144" s="21">
        <v>10</v>
      </c>
      <c r="X8144" s="20">
        <v>45959</v>
      </c>
      <c r="Y8144" s="20">
        <v>45954</v>
      </c>
      <c r="Z8144" s="48">
        <v>10</v>
      </c>
      <c r="AA8144">
        <v>2025</v>
      </c>
      <c r="AB8144" s="45">
        <v>93325</v>
      </c>
      <c r="AC8144" s="45">
        <v>93325</v>
      </c>
      <c r="AK8144" s="10"/>
    </row>
    <row r="8145" spans="1:37">
      <c r="A8145" t="s">
        <v>45</v>
      </c>
      <c r="B8145" t="s">
        <v>46</v>
      </c>
      <c r="C8145" t="s">
        <v>47</v>
      </c>
      <c r="D8145" t="s">
        <v>8575</v>
      </c>
      <c r="E8145" t="s">
        <v>88</v>
      </c>
      <c r="F8145" t="s">
        <v>79</v>
      </c>
      <c r="G8145" t="s">
        <v>51</v>
      </c>
      <c r="H8145" s="20" t="s">
        <v>52</v>
      </c>
      <c r="I8145" t="s">
        <v>53</v>
      </c>
      <c r="J8145" t="s">
        <v>54</v>
      </c>
      <c r="K8145">
        <v>3</v>
      </c>
      <c r="L8145" t="s">
        <v>55</v>
      </c>
      <c r="M8145" t="s">
        <v>77</v>
      </c>
      <c r="N8145" t="s">
        <v>89</v>
      </c>
      <c r="O8145" s="21" t="s">
        <v>58</v>
      </c>
      <c r="P8145" s="21" t="s">
        <v>97</v>
      </c>
      <c r="Q8145" s="20" t="s">
        <v>1012</v>
      </c>
      <c r="R8145" s="21" t="s">
        <v>1013</v>
      </c>
      <c r="S8145" s="35">
        <v>1</v>
      </c>
      <c r="T8145" s="22">
        <v>1</v>
      </c>
      <c r="U8145" s="20" t="s">
        <v>62</v>
      </c>
      <c r="V8145" s="20">
        <v>45953</v>
      </c>
      <c r="W8145" s="21">
        <v>10</v>
      </c>
      <c r="X8145" s="20">
        <v>45968</v>
      </c>
      <c r="Y8145" s="20">
        <v>45957</v>
      </c>
      <c r="Z8145" s="48">
        <v>10</v>
      </c>
      <c r="AA8145">
        <v>2025</v>
      </c>
      <c r="AB8145" s="45">
        <v>31244</v>
      </c>
      <c r="AC8145" s="45">
        <v>31244</v>
      </c>
      <c r="AK8145" s="10"/>
    </row>
    <row r="8146" spans="1:37">
      <c r="A8146" t="s">
        <v>45</v>
      </c>
      <c r="B8146" t="s">
        <v>46</v>
      </c>
      <c r="C8146" t="s">
        <v>47</v>
      </c>
      <c r="D8146" t="s">
        <v>8576</v>
      </c>
      <c r="E8146" t="s">
        <v>88</v>
      </c>
      <c r="F8146" t="s">
        <v>79</v>
      </c>
      <c r="G8146" t="s">
        <v>51</v>
      </c>
      <c r="H8146" s="20" t="s">
        <v>52</v>
      </c>
      <c r="I8146" t="s">
        <v>53</v>
      </c>
      <c r="J8146" t="s">
        <v>54</v>
      </c>
      <c r="K8146">
        <v>3</v>
      </c>
      <c r="L8146" t="s">
        <v>55</v>
      </c>
      <c r="M8146" t="s">
        <v>56</v>
      </c>
      <c r="N8146" t="s">
        <v>57</v>
      </c>
      <c r="O8146" s="21" t="s">
        <v>58</v>
      </c>
      <c r="P8146" s="21" t="s">
        <v>64</v>
      </c>
      <c r="Q8146" s="20" t="s">
        <v>179</v>
      </c>
      <c r="R8146" s="21" t="s">
        <v>180</v>
      </c>
      <c r="S8146" s="35">
        <v>1</v>
      </c>
      <c r="T8146" s="22">
        <v>1</v>
      </c>
      <c r="U8146" s="20" t="s">
        <v>62</v>
      </c>
      <c r="V8146" s="20">
        <v>45953</v>
      </c>
      <c r="W8146" s="21">
        <v>10</v>
      </c>
      <c r="X8146" s="20">
        <v>45965</v>
      </c>
      <c r="Y8146" s="20">
        <v>45957</v>
      </c>
      <c r="Z8146" s="48">
        <v>10</v>
      </c>
      <c r="AA8146">
        <v>2025</v>
      </c>
      <c r="AB8146" s="45">
        <v>43745</v>
      </c>
      <c r="AC8146" s="45">
        <v>43745</v>
      </c>
      <c r="AK8146" s="10"/>
    </row>
    <row r="8147" spans="1:37">
      <c r="A8147" t="s">
        <v>45</v>
      </c>
      <c r="B8147" t="s">
        <v>46</v>
      </c>
      <c r="C8147" t="s">
        <v>47</v>
      </c>
      <c r="D8147" t="s">
        <v>8577</v>
      </c>
      <c r="E8147" t="s">
        <v>88</v>
      </c>
      <c r="F8147" t="s">
        <v>79</v>
      </c>
      <c r="G8147" t="s">
        <v>51</v>
      </c>
      <c r="H8147" s="20" t="s">
        <v>52</v>
      </c>
      <c r="I8147" t="s">
        <v>53</v>
      </c>
      <c r="J8147" t="s">
        <v>54</v>
      </c>
      <c r="K8147">
        <v>3</v>
      </c>
      <c r="L8147" t="s">
        <v>55</v>
      </c>
      <c r="M8147" t="s">
        <v>56</v>
      </c>
      <c r="N8147" t="s">
        <v>57</v>
      </c>
      <c r="O8147" s="21" t="s">
        <v>58</v>
      </c>
      <c r="P8147" s="21" t="s">
        <v>133</v>
      </c>
      <c r="Q8147" s="20" t="s">
        <v>134</v>
      </c>
      <c r="R8147" s="21" t="s">
        <v>135</v>
      </c>
      <c r="S8147" s="35">
        <v>1</v>
      </c>
      <c r="T8147" s="22">
        <v>1</v>
      </c>
      <c r="U8147" s="20" t="s">
        <v>62</v>
      </c>
      <c r="V8147" s="20">
        <v>45956</v>
      </c>
      <c r="W8147" s="21">
        <v>10</v>
      </c>
      <c r="X8147" s="20">
        <v>45964</v>
      </c>
      <c r="Y8147" s="20">
        <v>45959</v>
      </c>
      <c r="Z8147" s="48">
        <v>10</v>
      </c>
      <c r="AA8147">
        <v>2025</v>
      </c>
      <c r="AB8147" s="45">
        <v>31245</v>
      </c>
      <c r="AC8147" s="45">
        <v>31245</v>
      </c>
      <c r="AK8147" s="10"/>
    </row>
    <row r="8148" spans="1:37">
      <c r="A8148" t="s">
        <v>45</v>
      </c>
      <c r="B8148" t="s">
        <v>46</v>
      </c>
      <c r="C8148" t="s">
        <v>47</v>
      </c>
      <c r="D8148" t="s">
        <v>8578</v>
      </c>
      <c r="E8148" t="s">
        <v>88</v>
      </c>
      <c r="F8148" t="s">
        <v>79</v>
      </c>
      <c r="G8148" t="s">
        <v>51</v>
      </c>
      <c r="H8148" s="20" t="s">
        <v>52</v>
      </c>
      <c r="I8148" t="s">
        <v>53</v>
      </c>
      <c r="J8148" t="s">
        <v>54</v>
      </c>
      <c r="K8148">
        <v>3</v>
      </c>
      <c r="L8148" t="s">
        <v>55</v>
      </c>
      <c r="M8148" t="s">
        <v>77</v>
      </c>
      <c r="N8148" t="s">
        <v>89</v>
      </c>
      <c r="O8148" s="21" t="s">
        <v>58</v>
      </c>
      <c r="P8148" s="21" t="s">
        <v>97</v>
      </c>
      <c r="Q8148" s="20" t="s">
        <v>754</v>
      </c>
      <c r="R8148" s="21" t="s">
        <v>755</v>
      </c>
      <c r="S8148" s="35">
        <v>1</v>
      </c>
      <c r="T8148" s="22">
        <v>1</v>
      </c>
      <c r="U8148" s="20" t="s">
        <v>62</v>
      </c>
      <c r="V8148" s="20">
        <v>45957</v>
      </c>
      <c r="W8148" s="21">
        <v>10</v>
      </c>
      <c r="X8148" s="20">
        <v>45965</v>
      </c>
      <c r="Y8148" s="20">
        <v>45959</v>
      </c>
      <c r="Z8148" s="48">
        <v>10</v>
      </c>
      <c r="AA8148">
        <v>2025</v>
      </c>
      <c r="AB8148" s="45">
        <v>62493</v>
      </c>
      <c r="AC8148" s="45">
        <v>62493</v>
      </c>
      <c r="AK8148" s="10"/>
    </row>
    <row r="8149" spans="1:37">
      <c r="A8149" t="s">
        <v>45</v>
      </c>
      <c r="B8149" t="s">
        <v>46</v>
      </c>
      <c r="C8149" t="s">
        <v>47</v>
      </c>
      <c r="D8149" t="s">
        <v>8579</v>
      </c>
      <c r="E8149" t="s">
        <v>88</v>
      </c>
      <c r="F8149" t="s">
        <v>79</v>
      </c>
      <c r="G8149" t="s">
        <v>51</v>
      </c>
      <c r="H8149" s="20" t="s">
        <v>52</v>
      </c>
      <c r="I8149" t="s">
        <v>53</v>
      </c>
      <c r="J8149" t="s">
        <v>54</v>
      </c>
      <c r="K8149">
        <v>3</v>
      </c>
      <c r="L8149" t="s">
        <v>55</v>
      </c>
      <c r="M8149" t="s">
        <v>77</v>
      </c>
      <c r="N8149" t="s">
        <v>89</v>
      </c>
      <c r="O8149" s="21" t="s">
        <v>58</v>
      </c>
      <c r="P8149" s="21" t="s">
        <v>97</v>
      </c>
      <c r="Q8149" s="20" t="s">
        <v>101</v>
      </c>
      <c r="R8149" s="21" t="s">
        <v>102</v>
      </c>
      <c r="S8149" s="35">
        <v>1</v>
      </c>
      <c r="T8149" s="22">
        <v>1</v>
      </c>
      <c r="U8149" s="20" t="s">
        <v>62</v>
      </c>
      <c r="V8149" s="20">
        <v>45956</v>
      </c>
      <c r="W8149" s="21">
        <v>10</v>
      </c>
      <c r="X8149" s="20">
        <v>45964</v>
      </c>
      <c r="Y8149" s="20">
        <v>45959</v>
      </c>
      <c r="Z8149" s="48">
        <v>10</v>
      </c>
      <c r="AA8149">
        <v>2025</v>
      </c>
      <c r="AB8149" s="45">
        <v>43744</v>
      </c>
      <c r="AC8149" s="45">
        <v>43744</v>
      </c>
      <c r="AK8149" s="10"/>
    </row>
    <row r="8150" spans="1:37">
      <c r="A8150" t="s">
        <v>45</v>
      </c>
      <c r="B8150" t="s">
        <v>46</v>
      </c>
      <c r="C8150" t="s">
        <v>47</v>
      </c>
      <c r="D8150" t="s">
        <v>8580</v>
      </c>
      <c r="E8150" t="s">
        <v>88</v>
      </c>
      <c r="F8150" t="s">
        <v>79</v>
      </c>
      <c r="G8150" t="s">
        <v>51</v>
      </c>
      <c r="H8150" s="20" t="s">
        <v>52</v>
      </c>
      <c r="I8150" t="s">
        <v>53</v>
      </c>
      <c r="J8150" t="s">
        <v>54</v>
      </c>
      <c r="K8150">
        <v>3</v>
      </c>
      <c r="L8150" t="s">
        <v>55</v>
      </c>
      <c r="M8150" t="s">
        <v>77</v>
      </c>
      <c r="N8150" t="s">
        <v>89</v>
      </c>
      <c r="O8150" s="21" t="s">
        <v>58</v>
      </c>
      <c r="P8150" s="21" t="s">
        <v>119</v>
      </c>
      <c r="Q8150" s="20" t="s">
        <v>7106</v>
      </c>
      <c r="R8150" s="21" t="s">
        <v>7107</v>
      </c>
      <c r="S8150" s="35">
        <v>1</v>
      </c>
      <c r="T8150" s="22">
        <v>1</v>
      </c>
      <c r="U8150" s="20" t="s">
        <v>62</v>
      </c>
      <c r="V8150" s="20">
        <v>45956</v>
      </c>
      <c r="W8150" s="21">
        <v>10</v>
      </c>
      <c r="X8150" s="20">
        <v>45964</v>
      </c>
      <c r="Y8150" s="20">
        <v>45959</v>
      </c>
      <c r="Z8150" s="48">
        <v>10</v>
      </c>
      <c r="AA8150">
        <v>2025</v>
      </c>
      <c r="AB8150" s="45">
        <v>106655</v>
      </c>
      <c r="AC8150" s="45">
        <v>106655</v>
      </c>
      <c r="AK8150" s="10"/>
    </row>
    <row r="8151" spans="1:37">
      <c r="A8151" t="s">
        <v>45</v>
      </c>
      <c r="B8151" t="s">
        <v>46</v>
      </c>
      <c r="C8151" t="s">
        <v>47</v>
      </c>
      <c r="D8151" t="s">
        <v>8581</v>
      </c>
      <c r="E8151" t="s">
        <v>88</v>
      </c>
      <c r="F8151" t="s">
        <v>79</v>
      </c>
      <c r="G8151" t="s">
        <v>51</v>
      </c>
      <c r="H8151" s="20" t="s">
        <v>52</v>
      </c>
      <c r="I8151" t="s">
        <v>53</v>
      </c>
      <c r="J8151" t="s">
        <v>54</v>
      </c>
      <c r="K8151">
        <v>3</v>
      </c>
      <c r="L8151" t="s">
        <v>55</v>
      </c>
      <c r="M8151" t="s">
        <v>56</v>
      </c>
      <c r="N8151" t="s">
        <v>57</v>
      </c>
      <c r="O8151" s="21" t="s">
        <v>58</v>
      </c>
      <c r="P8151" s="21" t="s">
        <v>64</v>
      </c>
      <c r="Q8151" s="20" t="s">
        <v>885</v>
      </c>
      <c r="R8151" s="21" t="s">
        <v>886</v>
      </c>
      <c r="S8151" s="35">
        <v>1</v>
      </c>
      <c r="T8151" s="22">
        <v>1</v>
      </c>
      <c r="U8151" s="20" t="s">
        <v>62</v>
      </c>
      <c r="V8151" s="20">
        <v>45933</v>
      </c>
      <c r="W8151" s="21">
        <v>10</v>
      </c>
      <c r="X8151" s="20">
        <v>45943</v>
      </c>
      <c r="Y8151" s="20">
        <v>45938</v>
      </c>
      <c r="Z8151" s="48">
        <v>10</v>
      </c>
      <c r="AA8151">
        <v>2025</v>
      </c>
      <c r="AB8151" s="45">
        <v>123523</v>
      </c>
      <c r="AC8151" s="45">
        <v>123523</v>
      </c>
      <c r="AK8151" s="10"/>
    </row>
    <row r="8152" spans="1:37">
      <c r="A8152" t="s">
        <v>45</v>
      </c>
      <c r="B8152" t="s">
        <v>46</v>
      </c>
      <c r="C8152" t="s">
        <v>47</v>
      </c>
      <c r="D8152" t="s">
        <v>8582</v>
      </c>
      <c r="E8152" t="s">
        <v>88</v>
      </c>
      <c r="F8152" t="s">
        <v>79</v>
      </c>
      <c r="G8152" t="s">
        <v>51</v>
      </c>
      <c r="H8152" s="20" t="s">
        <v>52</v>
      </c>
      <c r="I8152" t="s">
        <v>53</v>
      </c>
      <c r="J8152" t="s">
        <v>54</v>
      </c>
      <c r="K8152">
        <v>3</v>
      </c>
      <c r="L8152" t="s">
        <v>55</v>
      </c>
      <c r="M8152" t="s">
        <v>56</v>
      </c>
      <c r="N8152" t="s">
        <v>57</v>
      </c>
      <c r="O8152" s="21" t="s">
        <v>58</v>
      </c>
      <c r="P8152" s="21" t="s">
        <v>522</v>
      </c>
      <c r="Q8152" s="20" t="s">
        <v>1078</v>
      </c>
      <c r="R8152" s="21" t="s">
        <v>1079</v>
      </c>
      <c r="S8152" s="35">
        <v>1</v>
      </c>
      <c r="T8152" s="22">
        <v>1</v>
      </c>
      <c r="U8152" s="20" t="s">
        <v>62</v>
      </c>
      <c r="V8152" s="20">
        <v>45933</v>
      </c>
      <c r="W8152" s="21">
        <v>10</v>
      </c>
      <c r="X8152" s="20">
        <v>45943</v>
      </c>
      <c r="Y8152" s="20">
        <v>45938</v>
      </c>
      <c r="Z8152" s="48">
        <v>10</v>
      </c>
      <c r="AA8152">
        <v>2025</v>
      </c>
      <c r="AB8152" s="45">
        <v>46872</v>
      </c>
      <c r="AC8152" s="45">
        <v>46872</v>
      </c>
      <c r="AK8152" s="10"/>
    </row>
    <row r="8153" spans="1:37">
      <c r="A8153" t="s">
        <v>45</v>
      </c>
      <c r="B8153" t="s">
        <v>46</v>
      </c>
      <c r="C8153" t="s">
        <v>47</v>
      </c>
      <c r="D8153" t="s">
        <v>8583</v>
      </c>
      <c r="E8153" t="s">
        <v>88</v>
      </c>
      <c r="F8153" t="s">
        <v>79</v>
      </c>
      <c r="G8153" t="s">
        <v>51</v>
      </c>
      <c r="H8153" s="20" t="s">
        <v>58</v>
      </c>
      <c r="I8153" t="s">
        <v>53</v>
      </c>
      <c r="J8153" t="s">
        <v>54</v>
      </c>
      <c r="K8153">
        <v>3</v>
      </c>
      <c r="L8153" t="s">
        <v>55</v>
      </c>
      <c r="M8153" t="s">
        <v>77</v>
      </c>
      <c r="N8153" t="s">
        <v>89</v>
      </c>
      <c r="O8153" s="21" t="s">
        <v>58</v>
      </c>
      <c r="P8153" s="21" t="s">
        <v>126</v>
      </c>
      <c r="Q8153" s="20" t="s">
        <v>892</v>
      </c>
      <c r="R8153" s="21" t="s">
        <v>893</v>
      </c>
      <c r="S8153" s="35">
        <v>1</v>
      </c>
      <c r="T8153" s="22">
        <v>0</v>
      </c>
      <c r="U8153" s="20" t="s">
        <v>62</v>
      </c>
      <c r="V8153" s="20">
        <v>45884</v>
      </c>
      <c r="W8153" s="21">
        <v>8</v>
      </c>
      <c r="X8153" s="20">
        <v>45950</v>
      </c>
      <c r="Z8153" s="48">
        <v>10</v>
      </c>
      <c r="AA8153">
        <v>2025</v>
      </c>
      <c r="AB8153" s="45">
        <v>28119</v>
      </c>
      <c r="AC8153" s="45">
        <v>0</v>
      </c>
      <c r="AK8153" s="10"/>
    </row>
    <row r="8154" spans="1:37">
      <c r="A8154" t="s">
        <v>45</v>
      </c>
      <c r="B8154" t="s">
        <v>46</v>
      </c>
      <c r="C8154" t="s">
        <v>47</v>
      </c>
      <c r="D8154" t="s">
        <v>8584</v>
      </c>
      <c r="E8154" t="s">
        <v>88</v>
      </c>
      <c r="F8154" t="s">
        <v>79</v>
      </c>
      <c r="G8154" t="s">
        <v>51</v>
      </c>
      <c r="H8154" s="20" t="s">
        <v>52</v>
      </c>
      <c r="I8154" t="s">
        <v>53</v>
      </c>
      <c r="J8154" t="s">
        <v>54</v>
      </c>
      <c r="K8154">
        <v>3</v>
      </c>
      <c r="L8154" t="s">
        <v>55</v>
      </c>
      <c r="M8154" t="s">
        <v>77</v>
      </c>
      <c r="N8154" t="s">
        <v>89</v>
      </c>
      <c r="O8154" s="21" t="s">
        <v>58</v>
      </c>
      <c r="P8154" s="21" t="s">
        <v>97</v>
      </c>
      <c r="Q8154" s="20" t="s">
        <v>236</v>
      </c>
      <c r="R8154" s="21" t="s">
        <v>237</v>
      </c>
      <c r="S8154" s="35">
        <v>1</v>
      </c>
      <c r="T8154" s="22">
        <v>1</v>
      </c>
      <c r="U8154" s="20" t="s">
        <v>62</v>
      </c>
      <c r="V8154" s="20">
        <v>45952</v>
      </c>
      <c r="W8154" s="21">
        <v>10</v>
      </c>
      <c r="X8154" s="20">
        <v>45958</v>
      </c>
      <c r="Y8154" s="20">
        <v>45957</v>
      </c>
      <c r="Z8154" s="48">
        <v>10</v>
      </c>
      <c r="AA8154">
        <v>2025</v>
      </c>
      <c r="AB8154" s="45">
        <v>43744</v>
      </c>
      <c r="AC8154" s="45">
        <v>43744</v>
      </c>
      <c r="AK8154" s="10"/>
    </row>
    <row r="8155" spans="1:37">
      <c r="A8155" t="s">
        <v>45</v>
      </c>
      <c r="B8155" t="s">
        <v>46</v>
      </c>
      <c r="C8155" t="s">
        <v>47</v>
      </c>
      <c r="D8155" t="s">
        <v>8585</v>
      </c>
      <c r="E8155" t="s">
        <v>88</v>
      </c>
      <c r="F8155" t="s">
        <v>79</v>
      </c>
      <c r="G8155" t="s">
        <v>51</v>
      </c>
      <c r="H8155" s="20" t="s">
        <v>52</v>
      </c>
      <c r="I8155" t="s">
        <v>53</v>
      </c>
      <c r="J8155" t="s">
        <v>54</v>
      </c>
      <c r="K8155">
        <v>3</v>
      </c>
      <c r="L8155" t="s">
        <v>55</v>
      </c>
      <c r="M8155" t="s">
        <v>56</v>
      </c>
      <c r="N8155" t="s">
        <v>57</v>
      </c>
      <c r="O8155" s="21" t="s">
        <v>58</v>
      </c>
      <c r="P8155" s="21" t="s">
        <v>64</v>
      </c>
      <c r="Q8155" s="20" t="s">
        <v>221</v>
      </c>
      <c r="R8155" s="21" t="s">
        <v>222</v>
      </c>
      <c r="S8155" s="35">
        <v>1</v>
      </c>
      <c r="T8155" s="22">
        <v>1</v>
      </c>
      <c r="U8155" s="20" t="s">
        <v>62</v>
      </c>
      <c r="V8155" s="20">
        <v>45952</v>
      </c>
      <c r="W8155" s="21">
        <v>10</v>
      </c>
      <c r="X8155" s="20">
        <v>45959</v>
      </c>
      <c r="Y8155" s="20">
        <v>45954</v>
      </c>
      <c r="Z8155" s="48">
        <v>10</v>
      </c>
      <c r="AA8155">
        <v>2025</v>
      </c>
      <c r="AB8155" s="45">
        <v>113324</v>
      </c>
      <c r="AC8155" s="45">
        <v>113324</v>
      </c>
      <c r="AK8155" s="10"/>
    </row>
    <row r="8156" spans="1:37">
      <c r="A8156" t="s">
        <v>45</v>
      </c>
      <c r="B8156" t="s">
        <v>46</v>
      </c>
      <c r="C8156" t="s">
        <v>47</v>
      </c>
      <c r="D8156" t="s">
        <v>8586</v>
      </c>
      <c r="E8156" t="s">
        <v>88</v>
      </c>
      <c r="F8156" t="s">
        <v>79</v>
      </c>
      <c r="G8156" t="s">
        <v>51</v>
      </c>
      <c r="H8156" s="20" t="s">
        <v>52</v>
      </c>
      <c r="I8156" t="s">
        <v>53</v>
      </c>
      <c r="J8156" t="s">
        <v>54</v>
      </c>
      <c r="K8156">
        <v>3</v>
      </c>
      <c r="L8156" t="s">
        <v>55</v>
      </c>
      <c r="M8156" t="s">
        <v>77</v>
      </c>
      <c r="N8156" t="s">
        <v>89</v>
      </c>
      <c r="O8156" s="21" t="s">
        <v>58</v>
      </c>
      <c r="P8156" s="21" t="s">
        <v>97</v>
      </c>
      <c r="Q8156" s="20" t="s">
        <v>1012</v>
      </c>
      <c r="R8156" s="21" t="s">
        <v>1013</v>
      </c>
      <c r="S8156" s="35">
        <v>1</v>
      </c>
      <c r="T8156" s="22">
        <v>1</v>
      </c>
      <c r="U8156" s="20" t="s">
        <v>62</v>
      </c>
      <c r="V8156" s="20">
        <v>45952</v>
      </c>
      <c r="W8156" s="21">
        <v>10</v>
      </c>
      <c r="X8156" s="20">
        <v>45958</v>
      </c>
      <c r="Y8156" s="20">
        <v>45957</v>
      </c>
      <c r="Z8156" s="48">
        <v>10</v>
      </c>
      <c r="AA8156">
        <v>2025</v>
      </c>
      <c r="AB8156" s="45">
        <v>31244</v>
      </c>
      <c r="AC8156" s="45">
        <v>31244</v>
      </c>
      <c r="AK8156" s="10"/>
    </row>
    <row r="8157" spans="1:37">
      <c r="A8157" t="s">
        <v>45</v>
      </c>
      <c r="B8157" t="s">
        <v>46</v>
      </c>
      <c r="C8157" t="s">
        <v>47</v>
      </c>
      <c r="D8157" t="s">
        <v>8587</v>
      </c>
      <c r="E8157" t="s">
        <v>88</v>
      </c>
      <c r="F8157" t="s">
        <v>79</v>
      </c>
      <c r="G8157" t="s">
        <v>51</v>
      </c>
      <c r="H8157" s="20" t="s">
        <v>52</v>
      </c>
      <c r="I8157" t="s">
        <v>53</v>
      </c>
      <c r="J8157" t="s">
        <v>54</v>
      </c>
      <c r="K8157">
        <v>3</v>
      </c>
      <c r="L8157" t="s">
        <v>55</v>
      </c>
      <c r="M8157" t="s">
        <v>77</v>
      </c>
      <c r="N8157" t="s">
        <v>89</v>
      </c>
      <c r="O8157" s="21" t="s">
        <v>58</v>
      </c>
      <c r="P8157" s="21" t="s">
        <v>366</v>
      </c>
      <c r="Q8157" s="20" t="s">
        <v>3243</v>
      </c>
      <c r="R8157" s="21" t="s">
        <v>3244</v>
      </c>
      <c r="S8157" s="35">
        <v>1</v>
      </c>
      <c r="T8157" s="22">
        <v>1</v>
      </c>
      <c r="U8157" s="20" t="s">
        <v>62</v>
      </c>
      <c r="V8157" s="20">
        <v>45953</v>
      </c>
      <c r="W8157" s="21">
        <v>10</v>
      </c>
      <c r="X8157" s="20">
        <v>45964</v>
      </c>
      <c r="Y8157" s="20">
        <v>45957</v>
      </c>
      <c r="Z8157" s="48">
        <v>10</v>
      </c>
      <c r="AA8157">
        <v>2025</v>
      </c>
      <c r="AB8157" s="45">
        <v>49995</v>
      </c>
      <c r="AC8157" s="45">
        <v>49995</v>
      </c>
      <c r="AK8157" s="10"/>
    </row>
    <row r="8158" spans="1:37">
      <c r="A8158" t="s">
        <v>45</v>
      </c>
      <c r="B8158" t="s">
        <v>46</v>
      </c>
      <c r="C8158" t="s">
        <v>47</v>
      </c>
      <c r="D8158" t="s">
        <v>8588</v>
      </c>
      <c r="E8158" t="s">
        <v>88</v>
      </c>
      <c r="F8158" t="s">
        <v>79</v>
      </c>
      <c r="G8158" t="s">
        <v>51</v>
      </c>
      <c r="H8158" s="20" t="s">
        <v>52</v>
      </c>
      <c r="I8158" t="s">
        <v>53</v>
      </c>
      <c r="J8158" t="s">
        <v>54</v>
      </c>
      <c r="K8158">
        <v>3</v>
      </c>
      <c r="L8158" t="s">
        <v>55</v>
      </c>
      <c r="M8158" t="s">
        <v>77</v>
      </c>
      <c r="N8158" t="s">
        <v>89</v>
      </c>
      <c r="O8158" s="21" t="s">
        <v>58</v>
      </c>
      <c r="P8158" s="21" t="s">
        <v>303</v>
      </c>
      <c r="Q8158" s="20" t="s">
        <v>8589</v>
      </c>
      <c r="R8158" s="21" t="s">
        <v>8590</v>
      </c>
      <c r="S8158" s="35">
        <v>1</v>
      </c>
      <c r="T8158" s="22">
        <v>1</v>
      </c>
      <c r="U8158" s="20" t="s">
        <v>62</v>
      </c>
      <c r="V8158" s="20">
        <v>45953</v>
      </c>
      <c r="W8158" s="21">
        <v>10</v>
      </c>
      <c r="X8158" s="20">
        <v>45958</v>
      </c>
      <c r="Y8158" s="20">
        <v>45959</v>
      </c>
      <c r="Z8158" s="48">
        <v>10</v>
      </c>
      <c r="AA8158">
        <v>2025</v>
      </c>
      <c r="AB8158" s="45">
        <v>88229</v>
      </c>
      <c r="AC8158" s="45">
        <v>88229</v>
      </c>
      <c r="AK8158" s="10"/>
    </row>
    <row r="8159" spans="1:37">
      <c r="A8159" t="s">
        <v>45</v>
      </c>
      <c r="B8159" t="s">
        <v>46</v>
      </c>
      <c r="C8159" t="s">
        <v>47</v>
      </c>
      <c r="D8159" t="s">
        <v>8591</v>
      </c>
      <c r="E8159" t="s">
        <v>88</v>
      </c>
      <c r="F8159" t="s">
        <v>79</v>
      </c>
      <c r="G8159" t="s">
        <v>51</v>
      </c>
      <c r="H8159" s="20" t="s">
        <v>58</v>
      </c>
      <c r="I8159" t="s">
        <v>53</v>
      </c>
      <c r="J8159" t="s">
        <v>54</v>
      </c>
      <c r="K8159">
        <v>3</v>
      </c>
      <c r="L8159" t="s">
        <v>55</v>
      </c>
      <c r="M8159" t="s">
        <v>77</v>
      </c>
      <c r="N8159" t="s">
        <v>89</v>
      </c>
      <c r="O8159" s="21" t="s">
        <v>58</v>
      </c>
      <c r="P8159" s="21" t="s">
        <v>303</v>
      </c>
      <c r="Q8159" s="20" t="s">
        <v>8589</v>
      </c>
      <c r="R8159" s="21" t="s">
        <v>8590</v>
      </c>
      <c r="S8159" s="35">
        <v>1</v>
      </c>
      <c r="T8159" s="22">
        <v>0</v>
      </c>
      <c r="U8159" s="20" t="s">
        <v>62</v>
      </c>
      <c r="V8159" s="20">
        <v>45953</v>
      </c>
      <c r="W8159" s="21">
        <v>10</v>
      </c>
      <c r="X8159" s="20">
        <v>45958</v>
      </c>
      <c r="Z8159" s="48">
        <v>10</v>
      </c>
      <c r="AA8159">
        <v>2025</v>
      </c>
      <c r="AB8159" s="45">
        <v>88229</v>
      </c>
      <c r="AC8159" s="45">
        <v>0</v>
      </c>
      <c r="AK8159" s="10"/>
    </row>
    <row r="8160" spans="1:37">
      <c r="A8160" t="s">
        <v>45</v>
      </c>
      <c r="B8160" t="s">
        <v>46</v>
      </c>
      <c r="C8160" t="s">
        <v>47</v>
      </c>
      <c r="D8160" t="s">
        <v>8592</v>
      </c>
      <c r="E8160" t="s">
        <v>88</v>
      </c>
      <c r="F8160" t="s">
        <v>79</v>
      </c>
      <c r="G8160" t="s">
        <v>51</v>
      </c>
      <c r="H8160" s="20" t="s">
        <v>52</v>
      </c>
      <c r="I8160" t="s">
        <v>53</v>
      </c>
      <c r="J8160" t="s">
        <v>54</v>
      </c>
      <c r="K8160">
        <v>3</v>
      </c>
      <c r="L8160" t="s">
        <v>55</v>
      </c>
      <c r="M8160" t="s">
        <v>77</v>
      </c>
      <c r="N8160" t="s">
        <v>89</v>
      </c>
      <c r="O8160" s="21" t="s">
        <v>58</v>
      </c>
      <c r="P8160" s="21" t="s">
        <v>126</v>
      </c>
      <c r="Q8160" s="20" t="s">
        <v>217</v>
      </c>
      <c r="R8160" s="21" t="s">
        <v>218</v>
      </c>
      <c r="S8160" s="35">
        <v>1</v>
      </c>
      <c r="T8160" s="22">
        <v>1</v>
      </c>
      <c r="U8160" s="20" t="s">
        <v>62</v>
      </c>
      <c r="V8160" s="20">
        <v>45953</v>
      </c>
      <c r="W8160" s="21">
        <v>10</v>
      </c>
      <c r="X8160" s="20">
        <v>45965</v>
      </c>
      <c r="Y8160" s="20">
        <v>45957</v>
      </c>
      <c r="Z8160" s="48">
        <v>10</v>
      </c>
      <c r="AA8160">
        <v>2025</v>
      </c>
      <c r="AB8160" s="45">
        <v>71872</v>
      </c>
      <c r="AC8160" s="45">
        <v>71872</v>
      </c>
      <c r="AK8160" s="10"/>
    </row>
    <row r="8161" spans="1:37">
      <c r="A8161" t="s">
        <v>45</v>
      </c>
      <c r="B8161" t="s">
        <v>46</v>
      </c>
      <c r="C8161" t="s">
        <v>47</v>
      </c>
      <c r="D8161" t="s">
        <v>8593</v>
      </c>
      <c r="E8161" t="s">
        <v>88</v>
      </c>
      <c r="F8161" t="s">
        <v>79</v>
      </c>
      <c r="G8161" t="s">
        <v>51</v>
      </c>
      <c r="H8161" s="20" t="s">
        <v>52</v>
      </c>
      <c r="I8161" t="s">
        <v>53</v>
      </c>
      <c r="J8161" t="s">
        <v>54</v>
      </c>
      <c r="K8161">
        <v>3</v>
      </c>
      <c r="L8161" t="s">
        <v>55</v>
      </c>
      <c r="M8161" t="s">
        <v>77</v>
      </c>
      <c r="N8161" t="s">
        <v>89</v>
      </c>
      <c r="O8161" s="21" t="s">
        <v>58</v>
      </c>
      <c r="P8161" s="21" t="s">
        <v>97</v>
      </c>
      <c r="Q8161" s="20" t="s">
        <v>2440</v>
      </c>
      <c r="R8161" s="21" t="s">
        <v>2441</v>
      </c>
      <c r="S8161" s="35">
        <v>1</v>
      </c>
      <c r="T8161" s="22">
        <v>1</v>
      </c>
      <c r="U8161" s="20" t="s">
        <v>62</v>
      </c>
      <c r="V8161" s="20">
        <v>45949</v>
      </c>
      <c r="W8161" s="21">
        <v>10</v>
      </c>
      <c r="X8161" s="20">
        <v>45957</v>
      </c>
      <c r="Y8161" s="20">
        <v>45952</v>
      </c>
      <c r="Z8161" s="48">
        <v>10</v>
      </c>
      <c r="AA8161">
        <v>2025</v>
      </c>
      <c r="AB8161" s="45">
        <v>31245</v>
      </c>
      <c r="AC8161" s="45">
        <v>31245</v>
      </c>
      <c r="AK8161" s="10"/>
    </row>
    <row r="8162" spans="1:37">
      <c r="A8162" t="s">
        <v>45</v>
      </c>
      <c r="B8162" t="s">
        <v>46</v>
      </c>
      <c r="C8162" t="s">
        <v>47</v>
      </c>
      <c r="D8162" t="s">
        <v>8594</v>
      </c>
      <c r="E8162" t="s">
        <v>88</v>
      </c>
      <c r="F8162" t="s">
        <v>79</v>
      </c>
      <c r="G8162" t="s">
        <v>51</v>
      </c>
      <c r="H8162" s="20" t="s">
        <v>52</v>
      </c>
      <c r="I8162" t="s">
        <v>53</v>
      </c>
      <c r="J8162" t="s">
        <v>54</v>
      </c>
      <c r="K8162">
        <v>3</v>
      </c>
      <c r="L8162" t="s">
        <v>55</v>
      </c>
      <c r="M8162" t="s">
        <v>77</v>
      </c>
      <c r="N8162" t="s">
        <v>89</v>
      </c>
      <c r="O8162" s="21" t="s">
        <v>58</v>
      </c>
      <c r="P8162" s="21" t="s">
        <v>97</v>
      </c>
      <c r="Q8162" s="20" t="s">
        <v>1012</v>
      </c>
      <c r="R8162" s="21" t="s">
        <v>1013</v>
      </c>
      <c r="S8162" s="35">
        <v>1</v>
      </c>
      <c r="T8162" s="22">
        <v>1</v>
      </c>
      <c r="U8162" s="20" t="s">
        <v>62</v>
      </c>
      <c r="V8162" s="20">
        <v>45949</v>
      </c>
      <c r="W8162" s="21">
        <v>10</v>
      </c>
      <c r="X8162" s="20">
        <v>45957</v>
      </c>
      <c r="Y8162" s="20">
        <v>45952</v>
      </c>
      <c r="Z8162" s="48">
        <v>10</v>
      </c>
      <c r="AA8162">
        <v>2025</v>
      </c>
      <c r="AB8162" s="45">
        <v>31244</v>
      </c>
      <c r="AC8162" s="45">
        <v>31244</v>
      </c>
      <c r="AK8162" s="10"/>
    </row>
    <row r="8163" spans="1:37">
      <c r="A8163" t="s">
        <v>45</v>
      </c>
      <c r="B8163" t="s">
        <v>46</v>
      </c>
      <c r="C8163" t="s">
        <v>47</v>
      </c>
      <c r="D8163" t="s">
        <v>8595</v>
      </c>
      <c r="E8163" t="s">
        <v>88</v>
      </c>
      <c r="F8163" t="s">
        <v>79</v>
      </c>
      <c r="G8163" t="s">
        <v>51</v>
      </c>
      <c r="H8163" s="20" t="s">
        <v>52</v>
      </c>
      <c r="I8163" t="s">
        <v>53</v>
      </c>
      <c r="J8163" t="s">
        <v>54</v>
      </c>
      <c r="K8163">
        <v>3</v>
      </c>
      <c r="L8163" t="s">
        <v>55</v>
      </c>
      <c r="M8163" t="s">
        <v>56</v>
      </c>
      <c r="N8163" t="s">
        <v>57</v>
      </c>
      <c r="O8163" s="21" t="s">
        <v>58</v>
      </c>
      <c r="P8163" s="21" t="s">
        <v>64</v>
      </c>
      <c r="Q8163" s="20" t="s">
        <v>221</v>
      </c>
      <c r="R8163" s="21" t="s">
        <v>222</v>
      </c>
      <c r="S8163" s="35">
        <v>1</v>
      </c>
      <c r="T8163" s="22">
        <v>1</v>
      </c>
      <c r="U8163" s="20" t="s">
        <v>62</v>
      </c>
      <c r="V8163" s="20">
        <v>45953</v>
      </c>
      <c r="W8163" s="21">
        <v>10</v>
      </c>
      <c r="X8163" s="20">
        <v>45960</v>
      </c>
      <c r="Y8163" s="20">
        <v>45957</v>
      </c>
      <c r="Z8163" s="48">
        <v>10</v>
      </c>
      <c r="AA8163">
        <v>2025</v>
      </c>
      <c r="AB8163" s="45">
        <v>113324</v>
      </c>
      <c r="AC8163" s="45">
        <v>113324</v>
      </c>
      <c r="AK8163" s="10"/>
    </row>
    <row r="8164" spans="1:37">
      <c r="A8164" t="s">
        <v>45</v>
      </c>
      <c r="B8164" t="s">
        <v>46</v>
      </c>
      <c r="C8164" t="s">
        <v>47</v>
      </c>
      <c r="D8164" t="s">
        <v>8596</v>
      </c>
      <c r="E8164" t="s">
        <v>88</v>
      </c>
      <c r="F8164" t="s">
        <v>79</v>
      </c>
      <c r="G8164" t="s">
        <v>51</v>
      </c>
      <c r="H8164" s="20" t="s">
        <v>52</v>
      </c>
      <c r="I8164" t="s">
        <v>53</v>
      </c>
      <c r="J8164" t="s">
        <v>54</v>
      </c>
      <c r="K8164">
        <v>3</v>
      </c>
      <c r="L8164" t="s">
        <v>55</v>
      </c>
      <c r="M8164" t="s">
        <v>56</v>
      </c>
      <c r="N8164" t="s">
        <v>57</v>
      </c>
      <c r="O8164" s="21" t="s">
        <v>58</v>
      </c>
      <c r="P8164" s="21" t="s">
        <v>522</v>
      </c>
      <c r="Q8164" s="20" t="s">
        <v>1078</v>
      </c>
      <c r="R8164" s="21" t="s">
        <v>1079</v>
      </c>
      <c r="S8164" s="35">
        <v>1</v>
      </c>
      <c r="T8164" s="22">
        <v>1</v>
      </c>
      <c r="U8164" s="20" t="s">
        <v>62</v>
      </c>
      <c r="V8164" s="20">
        <v>45949</v>
      </c>
      <c r="W8164" s="21">
        <v>10</v>
      </c>
      <c r="X8164" s="20">
        <v>45958</v>
      </c>
      <c r="Y8164" s="20">
        <v>45952</v>
      </c>
      <c r="Z8164" s="48">
        <v>10</v>
      </c>
      <c r="AA8164">
        <v>2025</v>
      </c>
      <c r="AB8164" s="45">
        <v>46872</v>
      </c>
      <c r="AC8164" s="45">
        <v>46872</v>
      </c>
      <c r="AK8164" s="10"/>
    </row>
    <row r="8165" spans="1:37">
      <c r="A8165" t="s">
        <v>45</v>
      </c>
      <c r="B8165" t="s">
        <v>46</v>
      </c>
      <c r="C8165" t="s">
        <v>47</v>
      </c>
      <c r="D8165" t="s">
        <v>8597</v>
      </c>
      <c r="E8165" t="s">
        <v>88</v>
      </c>
      <c r="F8165" t="s">
        <v>79</v>
      </c>
      <c r="G8165" t="s">
        <v>51</v>
      </c>
      <c r="H8165" s="20" t="s">
        <v>52</v>
      </c>
      <c r="I8165" t="s">
        <v>53</v>
      </c>
      <c r="J8165" t="s">
        <v>54</v>
      </c>
      <c r="K8165">
        <v>3</v>
      </c>
      <c r="L8165" t="s">
        <v>55</v>
      </c>
      <c r="M8165" t="s">
        <v>77</v>
      </c>
      <c r="N8165" t="s">
        <v>89</v>
      </c>
      <c r="O8165" s="21" t="s">
        <v>58</v>
      </c>
      <c r="P8165" s="21" t="s">
        <v>119</v>
      </c>
      <c r="Q8165" s="20" t="s">
        <v>334</v>
      </c>
      <c r="R8165" s="21" t="s">
        <v>335</v>
      </c>
      <c r="S8165" s="35">
        <v>1</v>
      </c>
      <c r="T8165" s="22">
        <v>1</v>
      </c>
      <c r="U8165" s="20" t="s">
        <v>62</v>
      </c>
      <c r="V8165" s="20">
        <v>45950</v>
      </c>
      <c r="W8165" s="21">
        <v>10</v>
      </c>
      <c r="X8165" s="20">
        <v>45958</v>
      </c>
      <c r="Y8165" s="20">
        <v>45954</v>
      </c>
      <c r="Z8165" s="48">
        <v>10</v>
      </c>
      <c r="AA8165">
        <v>2025</v>
      </c>
      <c r="AB8165" s="45">
        <v>40620</v>
      </c>
      <c r="AC8165" s="45">
        <v>40620</v>
      </c>
      <c r="AK8165" s="10"/>
    </row>
    <row r="8166" spans="1:37">
      <c r="A8166" t="s">
        <v>45</v>
      </c>
      <c r="B8166" t="s">
        <v>46</v>
      </c>
      <c r="C8166" t="s">
        <v>47</v>
      </c>
      <c r="D8166" t="s">
        <v>8598</v>
      </c>
      <c r="E8166" t="s">
        <v>88</v>
      </c>
      <c r="F8166" t="s">
        <v>79</v>
      </c>
      <c r="G8166" t="s">
        <v>51</v>
      </c>
      <c r="H8166" s="20" t="s">
        <v>52</v>
      </c>
      <c r="I8166" t="s">
        <v>53</v>
      </c>
      <c r="J8166" t="s">
        <v>54</v>
      </c>
      <c r="K8166">
        <v>3</v>
      </c>
      <c r="L8166" t="s">
        <v>55</v>
      </c>
      <c r="M8166" t="s">
        <v>77</v>
      </c>
      <c r="N8166" t="s">
        <v>89</v>
      </c>
      <c r="O8166" s="21" t="s">
        <v>58</v>
      </c>
      <c r="P8166" s="21" t="s">
        <v>119</v>
      </c>
      <c r="Q8166" s="20" t="s">
        <v>120</v>
      </c>
      <c r="R8166" s="21" t="s">
        <v>121</v>
      </c>
      <c r="S8166" s="35">
        <v>1</v>
      </c>
      <c r="T8166" s="22">
        <v>1</v>
      </c>
      <c r="U8166" s="20" t="s">
        <v>62</v>
      </c>
      <c r="V8166" s="20">
        <v>45949</v>
      </c>
      <c r="W8166" s="21">
        <v>10</v>
      </c>
      <c r="X8166" s="20">
        <v>45959</v>
      </c>
      <c r="Y8166" s="20">
        <v>45954</v>
      </c>
      <c r="Z8166" s="48">
        <v>10</v>
      </c>
      <c r="AA8166">
        <v>2025</v>
      </c>
      <c r="AB8166" s="45">
        <v>93325</v>
      </c>
      <c r="AC8166" s="45">
        <v>93325</v>
      </c>
      <c r="AK8166" s="10"/>
    </row>
    <row r="8167" spans="1:37">
      <c r="A8167" t="s">
        <v>45</v>
      </c>
      <c r="B8167" t="s">
        <v>46</v>
      </c>
      <c r="C8167" t="s">
        <v>47</v>
      </c>
      <c r="D8167" t="s">
        <v>8599</v>
      </c>
      <c r="E8167" t="s">
        <v>88</v>
      </c>
      <c r="F8167" t="s">
        <v>79</v>
      </c>
      <c r="G8167" t="s">
        <v>51</v>
      </c>
      <c r="H8167" s="20" t="s">
        <v>52</v>
      </c>
      <c r="I8167" t="s">
        <v>53</v>
      </c>
      <c r="J8167" t="s">
        <v>54</v>
      </c>
      <c r="K8167">
        <v>3</v>
      </c>
      <c r="L8167" t="s">
        <v>55</v>
      </c>
      <c r="M8167" t="s">
        <v>56</v>
      </c>
      <c r="N8167" t="s">
        <v>57</v>
      </c>
      <c r="O8167" s="21" t="s">
        <v>58</v>
      </c>
      <c r="P8167" s="21" t="s">
        <v>207</v>
      </c>
      <c r="Q8167" s="20" t="s">
        <v>2613</v>
      </c>
      <c r="R8167" s="21" t="s">
        <v>2614</v>
      </c>
      <c r="S8167" s="35">
        <v>1</v>
      </c>
      <c r="T8167" s="22">
        <v>1</v>
      </c>
      <c r="U8167" s="20" t="s">
        <v>62</v>
      </c>
      <c r="V8167" s="20">
        <v>45953</v>
      </c>
      <c r="W8167" s="21">
        <v>10</v>
      </c>
      <c r="X8167" s="20">
        <v>45965</v>
      </c>
      <c r="Y8167" s="20">
        <v>45957</v>
      </c>
      <c r="Z8167" s="48">
        <v>10</v>
      </c>
      <c r="AA8167">
        <v>2025</v>
      </c>
      <c r="AB8167" s="45">
        <v>49995</v>
      </c>
      <c r="AC8167" s="45">
        <v>49995</v>
      </c>
      <c r="AK8167" s="10"/>
    </row>
    <row r="8168" spans="1:37">
      <c r="A8168" t="s">
        <v>45</v>
      </c>
      <c r="B8168" t="s">
        <v>46</v>
      </c>
      <c r="C8168" t="s">
        <v>47</v>
      </c>
      <c r="D8168" t="s">
        <v>8600</v>
      </c>
      <c r="E8168" t="s">
        <v>88</v>
      </c>
      <c r="F8168" t="s">
        <v>79</v>
      </c>
      <c r="G8168" t="s">
        <v>51</v>
      </c>
      <c r="H8168" s="20" t="s">
        <v>52</v>
      </c>
      <c r="I8168" t="s">
        <v>53</v>
      </c>
      <c r="J8168" t="s">
        <v>54</v>
      </c>
      <c r="K8168">
        <v>3</v>
      </c>
      <c r="L8168" t="s">
        <v>55</v>
      </c>
      <c r="M8168" t="s">
        <v>77</v>
      </c>
      <c r="N8168" t="s">
        <v>89</v>
      </c>
      <c r="O8168" s="21" t="s">
        <v>58</v>
      </c>
      <c r="P8168" s="21" t="s">
        <v>119</v>
      </c>
      <c r="Q8168" s="20" t="s">
        <v>3415</v>
      </c>
      <c r="R8168" s="21" t="s">
        <v>3416</v>
      </c>
      <c r="S8168" s="35">
        <v>1</v>
      </c>
      <c r="T8168" s="22">
        <v>1</v>
      </c>
      <c r="U8168" s="20" t="s">
        <v>62</v>
      </c>
      <c r="V8168" s="20">
        <v>45953</v>
      </c>
      <c r="W8168" s="21">
        <v>10</v>
      </c>
      <c r="X8168" s="20">
        <v>45960</v>
      </c>
      <c r="Y8168" s="20">
        <v>45959</v>
      </c>
      <c r="Z8168" s="48">
        <v>10</v>
      </c>
      <c r="AA8168">
        <v>2025</v>
      </c>
      <c r="AB8168" s="45">
        <v>46662</v>
      </c>
      <c r="AC8168" s="45">
        <v>46662</v>
      </c>
      <c r="AK8168" s="10"/>
    </row>
    <row r="8169" spans="1:37">
      <c r="A8169" t="s">
        <v>45</v>
      </c>
      <c r="B8169" t="s">
        <v>46</v>
      </c>
      <c r="C8169" t="s">
        <v>47</v>
      </c>
      <c r="D8169" t="s">
        <v>8601</v>
      </c>
      <c r="E8169" t="s">
        <v>88</v>
      </c>
      <c r="F8169" t="s">
        <v>79</v>
      </c>
      <c r="G8169" t="s">
        <v>51</v>
      </c>
      <c r="H8169" s="20" t="s">
        <v>52</v>
      </c>
      <c r="I8169" t="s">
        <v>53</v>
      </c>
      <c r="J8169" t="s">
        <v>54</v>
      </c>
      <c r="K8169">
        <v>3</v>
      </c>
      <c r="L8169" t="s">
        <v>55</v>
      </c>
      <c r="M8169" t="s">
        <v>77</v>
      </c>
      <c r="N8169" t="s">
        <v>89</v>
      </c>
      <c r="O8169" s="21" t="s">
        <v>58</v>
      </c>
      <c r="P8169" s="21" t="s">
        <v>119</v>
      </c>
      <c r="Q8169" s="20" t="s">
        <v>2537</v>
      </c>
      <c r="R8169" s="21" t="s">
        <v>2538</v>
      </c>
      <c r="S8169" s="35">
        <v>1</v>
      </c>
      <c r="T8169" s="22">
        <v>1</v>
      </c>
      <c r="U8169" s="20" t="s">
        <v>62</v>
      </c>
      <c r="V8169" s="20">
        <v>45953</v>
      </c>
      <c r="W8169" s="21">
        <v>10</v>
      </c>
      <c r="X8169" s="20">
        <v>45954</v>
      </c>
      <c r="Y8169" s="20">
        <v>45959</v>
      </c>
      <c r="Z8169" s="48">
        <v>10</v>
      </c>
      <c r="AA8169">
        <v>2025</v>
      </c>
      <c r="AB8169" s="45">
        <v>149994</v>
      </c>
      <c r="AC8169" s="45">
        <v>149994</v>
      </c>
      <c r="AK8169" s="10"/>
    </row>
    <row r="8170" spans="1:37">
      <c r="A8170" t="s">
        <v>45</v>
      </c>
      <c r="B8170" t="s">
        <v>46</v>
      </c>
      <c r="C8170" t="s">
        <v>47</v>
      </c>
      <c r="D8170" t="s">
        <v>8602</v>
      </c>
      <c r="E8170" t="s">
        <v>88</v>
      </c>
      <c r="F8170" t="s">
        <v>79</v>
      </c>
      <c r="G8170" t="s">
        <v>51</v>
      </c>
      <c r="H8170" s="20" t="s">
        <v>52</v>
      </c>
      <c r="I8170" t="s">
        <v>53</v>
      </c>
      <c r="J8170" t="s">
        <v>54</v>
      </c>
      <c r="K8170">
        <v>3</v>
      </c>
      <c r="L8170" t="s">
        <v>55</v>
      </c>
      <c r="M8170" t="s">
        <v>77</v>
      </c>
      <c r="N8170" t="s">
        <v>89</v>
      </c>
      <c r="O8170" s="21" t="s">
        <v>58</v>
      </c>
      <c r="P8170" s="21" t="s">
        <v>126</v>
      </c>
      <c r="Q8170" s="20" t="s">
        <v>892</v>
      </c>
      <c r="R8170" s="21" t="s">
        <v>893</v>
      </c>
      <c r="S8170" s="35">
        <v>1</v>
      </c>
      <c r="T8170" s="22">
        <v>1</v>
      </c>
      <c r="U8170" s="20" t="s">
        <v>62</v>
      </c>
      <c r="V8170" s="20">
        <v>45953</v>
      </c>
      <c r="W8170" s="21">
        <v>10</v>
      </c>
      <c r="X8170" s="20">
        <v>45965</v>
      </c>
      <c r="Y8170" s="20">
        <v>45957</v>
      </c>
      <c r="Z8170" s="48">
        <v>10</v>
      </c>
      <c r="AA8170">
        <v>2025</v>
      </c>
      <c r="AB8170" s="45">
        <v>28119</v>
      </c>
      <c r="AC8170" s="45">
        <v>28119</v>
      </c>
      <c r="AK8170" s="10"/>
    </row>
    <row r="8171" spans="1:37">
      <c r="A8171" t="s">
        <v>45</v>
      </c>
      <c r="B8171" t="s">
        <v>46</v>
      </c>
      <c r="C8171" t="s">
        <v>47</v>
      </c>
      <c r="D8171" t="s">
        <v>8603</v>
      </c>
      <c r="E8171" t="s">
        <v>88</v>
      </c>
      <c r="F8171" t="s">
        <v>79</v>
      </c>
      <c r="G8171" t="s">
        <v>51</v>
      </c>
      <c r="H8171" s="20" t="s">
        <v>52</v>
      </c>
      <c r="I8171" t="s">
        <v>53</v>
      </c>
      <c r="J8171" t="s">
        <v>54</v>
      </c>
      <c r="K8171">
        <v>3</v>
      </c>
      <c r="L8171" t="s">
        <v>55</v>
      </c>
      <c r="M8171" t="s">
        <v>56</v>
      </c>
      <c r="N8171" t="s">
        <v>57</v>
      </c>
      <c r="O8171" s="21" t="s">
        <v>58</v>
      </c>
      <c r="P8171" s="21" t="s">
        <v>64</v>
      </c>
      <c r="Q8171" s="20" t="s">
        <v>637</v>
      </c>
      <c r="R8171" s="21" t="s">
        <v>638</v>
      </c>
      <c r="S8171" s="35">
        <v>2</v>
      </c>
      <c r="T8171" s="22">
        <v>2</v>
      </c>
      <c r="U8171" s="20" t="s">
        <v>62</v>
      </c>
      <c r="V8171" s="20">
        <v>45954</v>
      </c>
      <c r="W8171" s="21">
        <v>10</v>
      </c>
      <c r="X8171" s="20">
        <v>45964</v>
      </c>
      <c r="Y8171" s="20">
        <v>45957</v>
      </c>
      <c r="Z8171" s="48">
        <v>10</v>
      </c>
      <c r="AA8171">
        <v>2025</v>
      </c>
      <c r="AB8171" s="45">
        <v>87488</v>
      </c>
      <c r="AC8171" s="45">
        <v>87488</v>
      </c>
      <c r="AK8171" s="10"/>
    </row>
    <row r="8172" spans="1:37">
      <c r="A8172" t="s">
        <v>45</v>
      </c>
      <c r="B8172" t="s">
        <v>46</v>
      </c>
      <c r="C8172" t="s">
        <v>47</v>
      </c>
      <c r="D8172" t="s">
        <v>8604</v>
      </c>
      <c r="E8172" t="s">
        <v>88</v>
      </c>
      <c r="F8172" t="s">
        <v>79</v>
      </c>
      <c r="G8172" t="s">
        <v>51</v>
      </c>
      <c r="H8172" s="20" t="s">
        <v>52</v>
      </c>
      <c r="I8172" t="s">
        <v>53</v>
      </c>
      <c r="J8172" t="s">
        <v>54</v>
      </c>
      <c r="K8172">
        <v>3</v>
      </c>
      <c r="L8172" t="s">
        <v>55</v>
      </c>
      <c r="M8172" t="s">
        <v>56</v>
      </c>
      <c r="N8172" t="s">
        <v>57</v>
      </c>
      <c r="O8172" s="21" t="s">
        <v>58</v>
      </c>
      <c r="P8172" s="21" t="s">
        <v>64</v>
      </c>
      <c r="Q8172" s="20" t="s">
        <v>410</v>
      </c>
      <c r="R8172" s="21" t="s">
        <v>411</v>
      </c>
      <c r="S8172" s="35">
        <v>1</v>
      </c>
      <c r="T8172" s="22">
        <v>1</v>
      </c>
      <c r="U8172" s="20" t="s">
        <v>62</v>
      </c>
      <c r="V8172" s="20">
        <v>45954</v>
      </c>
      <c r="W8172" s="21">
        <v>10</v>
      </c>
      <c r="X8172" s="20">
        <v>45964</v>
      </c>
      <c r="Y8172" s="20">
        <v>45957</v>
      </c>
      <c r="Z8172" s="48">
        <v>10</v>
      </c>
      <c r="AA8172">
        <v>2025</v>
      </c>
      <c r="AB8172" s="45">
        <v>48742</v>
      </c>
      <c r="AC8172" s="45">
        <v>48742</v>
      </c>
      <c r="AK8172" s="10"/>
    </row>
    <row r="8173" spans="1:37">
      <c r="A8173" t="s">
        <v>45</v>
      </c>
      <c r="B8173" t="s">
        <v>46</v>
      </c>
      <c r="C8173" t="s">
        <v>47</v>
      </c>
      <c r="D8173" t="s">
        <v>8605</v>
      </c>
      <c r="E8173" t="s">
        <v>88</v>
      </c>
      <c r="F8173" t="s">
        <v>79</v>
      </c>
      <c r="G8173" t="s">
        <v>51</v>
      </c>
      <c r="H8173" s="20" t="s">
        <v>52</v>
      </c>
      <c r="I8173" t="s">
        <v>53</v>
      </c>
      <c r="J8173" t="s">
        <v>54</v>
      </c>
      <c r="K8173">
        <v>3</v>
      </c>
      <c r="L8173" t="s">
        <v>55</v>
      </c>
      <c r="M8173" t="s">
        <v>77</v>
      </c>
      <c r="N8173" t="s">
        <v>89</v>
      </c>
      <c r="O8173" s="21" t="s">
        <v>58</v>
      </c>
      <c r="P8173" s="21" t="s">
        <v>119</v>
      </c>
      <c r="Q8173" s="20" t="s">
        <v>735</v>
      </c>
      <c r="R8173" s="21" t="s">
        <v>736</v>
      </c>
      <c r="S8173" s="35">
        <v>1</v>
      </c>
      <c r="T8173" s="22">
        <v>1</v>
      </c>
      <c r="U8173" s="20" t="s">
        <v>62</v>
      </c>
      <c r="V8173" s="20">
        <v>45955</v>
      </c>
      <c r="W8173" s="21">
        <v>10</v>
      </c>
      <c r="X8173" s="20">
        <v>45964</v>
      </c>
      <c r="Y8173" s="20">
        <v>45959</v>
      </c>
      <c r="Z8173" s="48">
        <v>10</v>
      </c>
      <c r="AA8173">
        <v>2025</v>
      </c>
      <c r="AB8173" s="45">
        <v>68743</v>
      </c>
      <c r="AC8173" s="45">
        <v>68743</v>
      </c>
      <c r="AK8173" s="10"/>
    </row>
    <row r="8174" spans="1:37">
      <c r="A8174" t="s">
        <v>45</v>
      </c>
      <c r="B8174" t="s">
        <v>46</v>
      </c>
      <c r="C8174" t="s">
        <v>47</v>
      </c>
      <c r="D8174" t="s">
        <v>8606</v>
      </c>
      <c r="E8174" t="s">
        <v>88</v>
      </c>
      <c r="F8174" t="s">
        <v>79</v>
      </c>
      <c r="G8174" t="s">
        <v>51</v>
      </c>
      <c r="H8174" s="20" t="s">
        <v>52</v>
      </c>
      <c r="I8174" t="s">
        <v>53</v>
      </c>
      <c r="J8174" t="s">
        <v>54</v>
      </c>
      <c r="K8174">
        <v>3</v>
      </c>
      <c r="L8174" t="s">
        <v>55</v>
      </c>
      <c r="M8174" t="s">
        <v>77</v>
      </c>
      <c r="N8174" t="s">
        <v>89</v>
      </c>
      <c r="O8174" s="21" t="s">
        <v>58</v>
      </c>
      <c r="P8174" s="21" t="s">
        <v>119</v>
      </c>
      <c r="Q8174" s="20" t="s">
        <v>2537</v>
      </c>
      <c r="R8174" s="21" t="s">
        <v>2538</v>
      </c>
      <c r="S8174" s="35">
        <v>1</v>
      </c>
      <c r="T8174" s="22">
        <v>1</v>
      </c>
      <c r="U8174" s="20" t="s">
        <v>62</v>
      </c>
      <c r="V8174" s="20">
        <v>45934</v>
      </c>
      <c r="W8174" s="21">
        <v>10</v>
      </c>
      <c r="X8174" s="20">
        <v>45943</v>
      </c>
      <c r="Y8174" s="20">
        <v>45938</v>
      </c>
      <c r="Z8174" s="48">
        <v>10</v>
      </c>
      <c r="AA8174">
        <v>2025</v>
      </c>
      <c r="AB8174" s="45">
        <v>149994</v>
      </c>
      <c r="AC8174" s="45">
        <v>149994</v>
      </c>
      <c r="AK8174" s="10"/>
    </row>
    <row r="8175" spans="1:37">
      <c r="A8175" t="s">
        <v>45</v>
      </c>
      <c r="B8175" t="s">
        <v>46</v>
      </c>
      <c r="C8175" t="s">
        <v>47</v>
      </c>
      <c r="D8175" t="s">
        <v>8607</v>
      </c>
      <c r="E8175" t="s">
        <v>88</v>
      </c>
      <c r="F8175" t="s">
        <v>79</v>
      </c>
      <c r="G8175" t="s">
        <v>51</v>
      </c>
      <c r="H8175" s="20" t="s">
        <v>52</v>
      </c>
      <c r="I8175" t="s">
        <v>53</v>
      </c>
      <c r="J8175" t="s">
        <v>54</v>
      </c>
      <c r="K8175">
        <v>3</v>
      </c>
      <c r="L8175" t="s">
        <v>55</v>
      </c>
      <c r="M8175" t="s">
        <v>77</v>
      </c>
      <c r="N8175" t="s">
        <v>89</v>
      </c>
      <c r="O8175" s="21" t="s">
        <v>58</v>
      </c>
      <c r="P8175" s="21" t="s">
        <v>119</v>
      </c>
      <c r="Q8175" s="20" t="s">
        <v>6247</v>
      </c>
      <c r="R8175" s="21" t="s">
        <v>6248</v>
      </c>
      <c r="S8175" s="35">
        <v>1</v>
      </c>
      <c r="T8175" s="22">
        <v>1</v>
      </c>
      <c r="U8175" s="20" t="s">
        <v>62</v>
      </c>
      <c r="V8175" s="20">
        <v>45934</v>
      </c>
      <c r="W8175" s="21">
        <v>10</v>
      </c>
      <c r="X8175" s="20">
        <v>45944</v>
      </c>
      <c r="Y8175" s="20">
        <v>45938</v>
      </c>
      <c r="Z8175" s="48">
        <v>10</v>
      </c>
      <c r="AA8175">
        <v>2025</v>
      </c>
      <c r="AB8175" s="45">
        <v>74995</v>
      </c>
      <c r="AC8175" s="45">
        <v>74995</v>
      </c>
      <c r="AK8175" s="10"/>
    </row>
    <row r="8176" spans="1:37">
      <c r="A8176" t="s">
        <v>45</v>
      </c>
      <c r="B8176" t="s">
        <v>46</v>
      </c>
      <c r="C8176" t="s">
        <v>47</v>
      </c>
      <c r="D8176" t="s">
        <v>8608</v>
      </c>
      <c r="E8176" t="s">
        <v>88</v>
      </c>
      <c r="F8176" t="s">
        <v>79</v>
      </c>
      <c r="G8176" t="s">
        <v>51</v>
      </c>
      <c r="H8176" s="20" t="s">
        <v>52</v>
      </c>
      <c r="I8176" t="s">
        <v>53</v>
      </c>
      <c r="J8176" t="s">
        <v>54</v>
      </c>
      <c r="K8176">
        <v>3</v>
      </c>
      <c r="L8176" t="s">
        <v>55</v>
      </c>
      <c r="M8176" t="s">
        <v>77</v>
      </c>
      <c r="N8176" t="s">
        <v>89</v>
      </c>
      <c r="O8176" s="21" t="s">
        <v>58</v>
      </c>
      <c r="P8176" s="21" t="s">
        <v>366</v>
      </c>
      <c r="Q8176" s="20" t="s">
        <v>4004</v>
      </c>
      <c r="R8176" s="21" t="s">
        <v>4005</v>
      </c>
      <c r="S8176" s="35">
        <v>1</v>
      </c>
      <c r="T8176" s="22">
        <v>1</v>
      </c>
      <c r="U8176" s="20" t="s">
        <v>62</v>
      </c>
      <c r="V8176" s="20">
        <v>45935</v>
      </c>
      <c r="W8176" s="21">
        <v>10</v>
      </c>
      <c r="X8176" s="20">
        <v>45943</v>
      </c>
      <c r="Y8176" s="20">
        <v>45938</v>
      </c>
      <c r="Z8176" s="48">
        <v>10</v>
      </c>
      <c r="AA8176">
        <v>2025</v>
      </c>
      <c r="AB8176" s="45">
        <v>63325</v>
      </c>
      <c r="AC8176" s="45">
        <v>63325</v>
      </c>
      <c r="AK8176" s="10"/>
    </row>
    <row r="8177" spans="1:37">
      <c r="A8177" t="s">
        <v>45</v>
      </c>
      <c r="B8177" t="s">
        <v>46</v>
      </c>
      <c r="C8177" t="s">
        <v>47</v>
      </c>
      <c r="D8177" t="s">
        <v>8609</v>
      </c>
      <c r="E8177" t="s">
        <v>88</v>
      </c>
      <c r="F8177" t="s">
        <v>79</v>
      </c>
      <c r="G8177" t="s">
        <v>51</v>
      </c>
      <c r="H8177" s="20" t="s">
        <v>52</v>
      </c>
      <c r="I8177" t="s">
        <v>53</v>
      </c>
      <c r="J8177" t="s">
        <v>54</v>
      </c>
      <c r="K8177">
        <v>3</v>
      </c>
      <c r="L8177" t="s">
        <v>55</v>
      </c>
      <c r="M8177" t="s">
        <v>77</v>
      </c>
      <c r="N8177" t="s">
        <v>89</v>
      </c>
      <c r="O8177" s="21" t="s">
        <v>58</v>
      </c>
      <c r="P8177" s="21" t="s">
        <v>276</v>
      </c>
      <c r="Q8177" s="20" t="s">
        <v>315</v>
      </c>
      <c r="R8177" s="21" t="s">
        <v>316</v>
      </c>
      <c r="S8177" s="35">
        <v>1</v>
      </c>
      <c r="T8177" s="22">
        <v>1</v>
      </c>
      <c r="U8177" s="20" t="s">
        <v>62</v>
      </c>
      <c r="V8177" s="20">
        <v>45933</v>
      </c>
      <c r="W8177" s="21">
        <v>10</v>
      </c>
      <c r="X8177" s="20">
        <v>45939</v>
      </c>
      <c r="Y8177" s="20">
        <v>45938</v>
      </c>
      <c r="Z8177" s="48">
        <v>10</v>
      </c>
      <c r="AA8177">
        <v>2025</v>
      </c>
      <c r="AB8177" s="45">
        <v>14700</v>
      </c>
      <c r="AC8177" s="45">
        <v>14700</v>
      </c>
      <c r="AK8177" s="10"/>
    </row>
    <row r="8178" spans="1:37">
      <c r="A8178" t="s">
        <v>45</v>
      </c>
      <c r="B8178" t="s">
        <v>46</v>
      </c>
      <c r="C8178" t="s">
        <v>47</v>
      </c>
      <c r="D8178" t="s">
        <v>8610</v>
      </c>
      <c r="E8178" t="s">
        <v>88</v>
      </c>
      <c r="F8178" t="s">
        <v>79</v>
      </c>
      <c r="G8178" t="s">
        <v>51</v>
      </c>
      <c r="H8178" s="20" t="s">
        <v>52</v>
      </c>
      <c r="I8178" t="s">
        <v>53</v>
      </c>
      <c r="J8178" t="s">
        <v>54</v>
      </c>
      <c r="K8178">
        <v>3</v>
      </c>
      <c r="L8178" t="s">
        <v>55</v>
      </c>
      <c r="M8178" t="s">
        <v>77</v>
      </c>
      <c r="N8178" t="s">
        <v>89</v>
      </c>
      <c r="O8178" s="21" t="s">
        <v>58</v>
      </c>
      <c r="P8178" s="21" t="s">
        <v>119</v>
      </c>
      <c r="Q8178" s="20" t="s">
        <v>603</v>
      </c>
      <c r="R8178" s="21" t="s">
        <v>604</v>
      </c>
      <c r="S8178" s="35">
        <v>1</v>
      </c>
      <c r="T8178" s="22">
        <v>1</v>
      </c>
      <c r="U8178" s="20" t="s">
        <v>62</v>
      </c>
      <c r="V8178" s="20">
        <v>45934</v>
      </c>
      <c r="W8178" s="21">
        <v>10</v>
      </c>
      <c r="X8178" s="20">
        <v>45943</v>
      </c>
      <c r="Y8178" s="20">
        <v>45938</v>
      </c>
      <c r="Z8178" s="48">
        <v>10</v>
      </c>
      <c r="AA8178">
        <v>2025</v>
      </c>
      <c r="AB8178" s="45">
        <v>62494</v>
      </c>
      <c r="AC8178" s="45">
        <v>62494</v>
      </c>
      <c r="AK8178" s="10"/>
    </row>
    <row r="8179" spans="1:37">
      <c r="A8179" t="s">
        <v>45</v>
      </c>
      <c r="B8179" t="s">
        <v>46</v>
      </c>
      <c r="C8179" t="s">
        <v>47</v>
      </c>
      <c r="D8179" t="s">
        <v>8611</v>
      </c>
      <c r="E8179" t="s">
        <v>88</v>
      </c>
      <c r="F8179" t="s">
        <v>79</v>
      </c>
      <c r="G8179" t="s">
        <v>51</v>
      </c>
      <c r="H8179" s="20" t="s">
        <v>52</v>
      </c>
      <c r="I8179" t="s">
        <v>53</v>
      </c>
      <c r="J8179" t="s">
        <v>54</v>
      </c>
      <c r="K8179">
        <v>3</v>
      </c>
      <c r="L8179" t="s">
        <v>55</v>
      </c>
      <c r="M8179" t="s">
        <v>77</v>
      </c>
      <c r="N8179" t="s">
        <v>89</v>
      </c>
      <c r="O8179" s="21" t="s">
        <v>58</v>
      </c>
      <c r="P8179" s="21" t="s">
        <v>119</v>
      </c>
      <c r="Q8179" s="20" t="s">
        <v>2472</v>
      </c>
      <c r="R8179" s="21" t="s">
        <v>2473</v>
      </c>
      <c r="S8179" s="35">
        <v>1</v>
      </c>
      <c r="T8179" s="22">
        <v>1</v>
      </c>
      <c r="U8179" s="20" t="s">
        <v>62</v>
      </c>
      <c r="V8179" s="20">
        <v>45934</v>
      </c>
      <c r="W8179" s="21">
        <v>10</v>
      </c>
      <c r="X8179" s="20">
        <v>45944</v>
      </c>
      <c r="Y8179" s="20">
        <v>45938</v>
      </c>
      <c r="Z8179" s="48">
        <v>10</v>
      </c>
      <c r="AA8179">
        <v>2025</v>
      </c>
      <c r="AB8179" s="45">
        <v>81245</v>
      </c>
      <c r="AC8179" s="45">
        <v>81245</v>
      </c>
      <c r="AK8179" s="10"/>
    </row>
    <row r="8180" spans="1:37">
      <c r="A8180" t="s">
        <v>45</v>
      </c>
      <c r="B8180" t="s">
        <v>46</v>
      </c>
      <c r="C8180" t="s">
        <v>47</v>
      </c>
      <c r="D8180" t="s">
        <v>8612</v>
      </c>
      <c r="E8180" t="s">
        <v>88</v>
      </c>
      <c r="F8180" t="s">
        <v>79</v>
      </c>
      <c r="G8180" t="s">
        <v>51</v>
      </c>
      <c r="H8180" s="20" t="s">
        <v>52</v>
      </c>
      <c r="I8180" t="s">
        <v>53</v>
      </c>
      <c r="J8180" t="s">
        <v>54</v>
      </c>
      <c r="K8180">
        <v>3</v>
      </c>
      <c r="L8180" t="s">
        <v>55</v>
      </c>
      <c r="M8180" t="s">
        <v>56</v>
      </c>
      <c r="N8180" t="s">
        <v>57</v>
      </c>
      <c r="O8180" s="21" t="s">
        <v>58</v>
      </c>
      <c r="P8180" s="21" t="s">
        <v>133</v>
      </c>
      <c r="Q8180" s="20" t="s">
        <v>169</v>
      </c>
      <c r="R8180" s="21" t="s">
        <v>170</v>
      </c>
      <c r="S8180" s="35">
        <v>1</v>
      </c>
      <c r="T8180" s="22">
        <v>1</v>
      </c>
      <c r="U8180" s="20" t="s">
        <v>62</v>
      </c>
      <c r="V8180" s="20">
        <v>45934</v>
      </c>
      <c r="W8180" s="21">
        <v>10</v>
      </c>
      <c r="X8180" s="20">
        <v>45944</v>
      </c>
      <c r="Y8180" s="20">
        <v>45938</v>
      </c>
      <c r="Z8180" s="48">
        <v>10</v>
      </c>
      <c r="AA8180">
        <v>2025</v>
      </c>
      <c r="AB8180" s="45">
        <v>47052</v>
      </c>
      <c r="AC8180" s="45">
        <v>47052</v>
      </c>
      <c r="AK8180" s="10"/>
    </row>
    <row r="8181" spans="1:37">
      <c r="A8181" t="s">
        <v>45</v>
      </c>
      <c r="B8181" t="s">
        <v>46</v>
      </c>
      <c r="C8181" t="s">
        <v>47</v>
      </c>
      <c r="D8181" t="s">
        <v>8613</v>
      </c>
      <c r="E8181" t="s">
        <v>88</v>
      </c>
      <c r="F8181" t="s">
        <v>79</v>
      </c>
      <c r="G8181" t="s">
        <v>51</v>
      </c>
      <c r="H8181" s="20" t="s">
        <v>52</v>
      </c>
      <c r="I8181" t="s">
        <v>53</v>
      </c>
      <c r="J8181" t="s">
        <v>54</v>
      </c>
      <c r="K8181">
        <v>3</v>
      </c>
      <c r="L8181" t="s">
        <v>55</v>
      </c>
      <c r="M8181" t="s">
        <v>77</v>
      </c>
      <c r="N8181" t="s">
        <v>89</v>
      </c>
      <c r="O8181" s="21" t="s">
        <v>58</v>
      </c>
      <c r="P8181" s="21" t="s">
        <v>119</v>
      </c>
      <c r="Q8181" s="20" t="s">
        <v>7279</v>
      </c>
      <c r="R8181" s="21" t="s">
        <v>7280</v>
      </c>
      <c r="S8181" s="35">
        <v>1</v>
      </c>
      <c r="T8181" s="22">
        <v>1</v>
      </c>
      <c r="U8181" s="20" t="s">
        <v>62</v>
      </c>
      <c r="V8181" s="20">
        <v>45934</v>
      </c>
      <c r="W8181" s="21">
        <v>10</v>
      </c>
      <c r="X8181" s="20">
        <v>45943</v>
      </c>
      <c r="Y8181" s="20">
        <v>45938</v>
      </c>
      <c r="Z8181" s="48">
        <v>10</v>
      </c>
      <c r="AA8181">
        <v>2025</v>
      </c>
      <c r="AB8181" s="45">
        <v>149988</v>
      </c>
      <c r="AC8181" s="45">
        <v>149988</v>
      </c>
      <c r="AK8181" s="10"/>
    </row>
    <row r="8182" spans="1:37">
      <c r="A8182" t="s">
        <v>45</v>
      </c>
      <c r="B8182" t="s">
        <v>46</v>
      </c>
      <c r="C8182" t="s">
        <v>47</v>
      </c>
      <c r="D8182" t="s">
        <v>8614</v>
      </c>
      <c r="E8182" t="s">
        <v>88</v>
      </c>
      <c r="F8182" t="s">
        <v>79</v>
      </c>
      <c r="G8182" t="s">
        <v>51</v>
      </c>
      <c r="H8182" s="20" t="s">
        <v>52</v>
      </c>
      <c r="I8182" t="s">
        <v>53</v>
      </c>
      <c r="J8182" t="s">
        <v>54</v>
      </c>
      <c r="K8182">
        <v>3</v>
      </c>
      <c r="L8182" t="s">
        <v>55</v>
      </c>
      <c r="M8182" t="s">
        <v>77</v>
      </c>
      <c r="N8182" t="s">
        <v>89</v>
      </c>
      <c r="O8182" s="21" t="s">
        <v>58</v>
      </c>
      <c r="P8182" s="21" t="s">
        <v>150</v>
      </c>
      <c r="Q8182" s="20" t="s">
        <v>787</v>
      </c>
      <c r="R8182" s="21" t="s">
        <v>788</v>
      </c>
      <c r="S8182" s="35">
        <v>1</v>
      </c>
      <c r="T8182" s="22">
        <v>1</v>
      </c>
      <c r="U8182" s="20" t="s">
        <v>62</v>
      </c>
      <c r="V8182" s="20">
        <v>45935</v>
      </c>
      <c r="W8182" s="21">
        <v>10</v>
      </c>
      <c r="X8182" s="20">
        <v>45943</v>
      </c>
      <c r="Y8182" s="20">
        <v>45938</v>
      </c>
      <c r="Z8182" s="48">
        <v>10</v>
      </c>
      <c r="AA8182">
        <v>2025</v>
      </c>
      <c r="AB8182" s="45">
        <v>319986</v>
      </c>
      <c r="AC8182" s="45">
        <v>319986</v>
      </c>
      <c r="AK8182" s="10"/>
    </row>
    <row r="8183" spans="1:37">
      <c r="A8183" t="s">
        <v>45</v>
      </c>
      <c r="B8183" t="s">
        <v>46</v>
      </c>
      <c r="C8183" t="s">
        <v>47</v>
      </c>
      <c r="D8183" t="s">
        <v>8615</v>
      </c>
      <c r="E8183" t="s">
        <v>88</v>
      </c>
      <c r="F8183" t="s">
        <v>79</v>
      </c>
      <c r="G8183" t="s">
        <v>51</v>
      </c>
      <c r="H8183" s="20" t="s">
        <v>52</v>
      </c>
      <c r="I8183" t="s">
        <v>53</v>
      </c>
      <c r="J8183" t="s">
        <v>54</v>
      </c>
      <c r="K8183">
        <v>3</v>
      </c>
      <c r="L8183" t="s">
        <v>55</v>
      </c>
      <c r="M8183" t="s">
        <v>56</v>
      </c>
      <c r="N8183" t="s">
        <v>57</v>
      </c>
      <c r="O8183" s="21" t="s">
        <v>58</v>
      </c>
      <c r="P8183" s="21" t="s">
        <v>64</v>
      </c>
      <c r="Q8183" s="20" t="s">
        <v>677</v>
      </c>
      <c r="R8183" s="21" t="s">
        <v>678</v>
      </c>
      <c r="S8183" s="35">
        <v>1</v>
      </c>
      <c r="T8183" s="22">
        <v>1</v>
      </c>
      <c r="U8183" s="20" t="s">
        <v>62</v>
      </c>
      <c r="V8183" s="20">
        <v>45936</v>
      </c>
      <c r="W8183" s="21">
        <v>10</v>
      </c>
      <c r="X8183" s="20">
        <v>45943</v>
      </c>
      <c r="Y8183" s="20">
        <v>45938</v>
      </c>
      <c r="Z8183" s="48">
        <v>10</v>
      </c>
      <c r="AA8183">
        <v>2025</v>
      </c>
      <c r="AB8183" s="45">
        <v>87495</v>
      </c>
      <c r="AC8183" s="45">
        <v>87495</v>
      </c>
      <c r="AK8183" s="10"/>
    </row>
    <row r="8184" spans="1:37">
      <c r="A8184" t="s">
        <v>45</v>
      </c>
      <c r="B8184" t="s">
        <v>46</v>
      </c>
      <c r="C8184" t="s">
        <v>47</v>
      </c>
      <c r="D8184" t="s">
        <v>8616</v>
      </c>
      <c r="E8184" t="s">
        <v>88</v>
      </c>
      <c r="F8184" t="s">
        <v>79</v>
      </c>
      <c r="G8184" t="s">
        <v>51</v>
      </c>
      <c r="H8184" s="20" t="s">
        <v>52</v>
      </c>
      <c r="I8184" t="s">
        <v>53</v>
      </c>
      <c r="J8184" t="s">
        <v>54</v>
      </c>
      <c r="K8184">
        <v>3</v>
      </c>
      <c r="L8184" t="s">
        <v>55</v>
      </c>
      <c r="M8184" t="s">
        <v>77</v>
      </c>
      <c r="N8184" t="s">
        <v>89</v>
      </c>
      <c r="O8184" s="21" t="s">
        <v>58</v>
      </c>
      <c r="P8184" s="21" t="s">
        <v>119</v>
      </c>
      <c r="Q8184" s="20" t="s">
        <v>7847</v>
      </c>
      <c r="R8184" s="21" t="s">
        <v>7848</v>
      </c>
      <c r="S8184" s="35">
        <v>1</v>
      </c>
      <c r="T8184" s="22">
        <v>1</v>
      </c>
      <c r="U8184" s="20" t="s">
        <v>62</v>
      </c>
      <c r="V8184" s="20">
        <v>45936</v>
      </c>
      <c r="W8184" s="21">
        <v>10</v>
      </c>
      <c r="X8184" s="20">
        <v>45943</v>
      </c>
      <c r="Y8184" s="20">
        <v>45938</v>
      </c>
      <c r="Z8184" s="48">
        <v>10</v>
      </c>
      <c r="AA8184">
        <v>2025</v>
      </c>
      <c r="AB8184" s="45">
        <v>124985</v>
      </c>
      <c r="AC8184" s="45">
        <v>124985</v>
      </c>
      <c r="AK8184" s="10"/>
    </row>
    <row r="8185" spans="1:37">
      <c r="A8185" t="s">
        <v>45</v>
      </c>
      <c r="B8185" t="s">
        <v>46</v>
      </c>
      <c r="C8185" t="s">
        <v>47</v>
      </c>
      <c r="D8185" t="s">
        <v>8617</v>
      </c>
      <c r="E8185" t="s">
        <v>88</v>
      </c>
      <c r="F8185" t="s">
        <v>79</v>
      </c>
      <c r="G8185" t="s">
        <v>51</v>
      </c>
      <c r="H8185" s="20" t="s">
        <v>52</v>
      </c>
      <c r="I8185" t="s">
        <v>53</v>
      </c>
      <c r="J8185" t="s">
        <v>54</v>
      </c>
      <c r="K8185">
        <v>3</v>
      </c>
      <c r="L8185" t="s">
        <v>55</v>
      </c>
      <c r="M8185" t="s">
        <v>77</v>
      </c>
      <c r="N8185" t="s">
        <v>89</v>
      </c>
      <c r="O8185" s="21" t="s">
        <v>58</v>
      </c>
      <c r="P8185" s="21" t="s">
        <v>119</v>
      </c>
      <c r="Q8185" s="20" t="s">
        <v>968</v>
      </c>
      <c r="R8185" s="21" t="s">
        <v>969</v>
      </c>
      <c r="S8185" s="35">
        <v>1</v>
      </c>
      <c r="T8185" s="22">
        <v>1</v>
      </c>
      <c r="U8185" s="20" t="s">
        <v>62</v>
      </c>
      <c r="V8185" s="20">
        <v>45935</v>
      </c>
      <c r="W8185" s="21">
        <v>10</v>
      </c>
      <c r="X8185" s="20">
        <v>45943</v>
      </c>
      <c r="Y8185" s="20">
        <v>45938</v>
      </c>
      <c r="Z8185" s="48">
        <v>10</v>
      </c>
      <c r="AA8185">
        <v>2025</v>
      </c>
      <c r="AB8185" s="45">
        <v>92854</v>
      </c>
      <c r="AC8185" s="45">
        <v>92854</v>
      </c>
      <c r="AK8185" s="10"/>
    </row>
    <row r="8186" spans="1:37">
      <c r="A8186" t="s">
        <v>45</v>
      </c>
      <c r="B8186" t="s">
        <v>46</v>
      </c>
      <c r="C8186" t="s">
        <v>47</v>
      </c>
      <c r="D8186" t="s">
        <v>8618</v>
      </c>
      <c r="E8186" t="s">
        <v>88</v>
      </c>
      <c r="F8186" t="s">
        <v>79</v>
      </c>
      <c r="G8186" t="s">
        <v>51</v>
      </c>
      <c r="H8186" s="20" t="s">
        <v>52</v>
      </c>
      <c r="I8186" t="s">
        <v>53</v>
      </c>
      <c r="J8186" t="s">
        <v>54</v>
      </c>
      <c r="K8186">
        <v>3</v>
      </c>
      <c r="L8186" t="s">
        <v>55</v>
      </c>
      <c r="M8186" t="s">
        <v>77</v>
      </c>
      <c r="N8186" t="s">
        <v>89</v>
      </c>
      <c r="O8186" s="21" t="s">
        <v>58</v>
      </c>
      <c r="P8186" s="21" t="s">
        <v>90</v>
      </c>
      <c r="Q8186" s="20" t="s">
        <v>377</v>
      </c>
      <c r="R8186" s="21" t="s">
        <v>378</v>
      </c>
      <c r="S8186" s="35">
        <v>1</v>
      </c>
      <c r="T8186" s="22">
        <v>1</v>
      </c>
      <c r="U8186" s="20" t="s">
        <v>62</v>
      </c>
      <c r="V8186" s="20">
        <v>45949</v>
      </c>
      <c r="W8186" s="21">
        <v>10</v>
      </c>
      <c r="X8186" s="20">
        <v>45959</v>
      </c>
      <c r="Y8186" s="20">
        <v>45954</v>
      </c>
      <c r="Z8186" s="48">
        <v>10</v>
      </c>
      <c r="AA8186">
        <v>2025</v>
      </c>
      <c r="AB8186" s="45">
        <v>103327</v>
      </c>
      <c r="AC8186" s="45">
        <v>103327</v>
      </c>
      <c r="AK8186" s="10"/>
    </row>
    <row r="8187" spans="1:37">
      <c r="A8187" t="s">
        <v>45</v>
      </c>
      <c r="B8187" t="s">
        <v>46</v>
      </c>
      <c r="C8187" t="s">
        <v>47</v>
      </c>
      <c r="D8187" t="s">
        <v>8619</v>
      </c>
      <c r="E8187" t="s">
        <v>88</v>
      </c>
      <c r="F8187" t="s">
        <v>79</v>
      </c>
      <c r="G8187" t="s">
        <v>51</v>
      </c>
      <c r="H8187" s="20" t="s">
        <v>52</v>
      </c>
      <c r="I8187" t="s">
        <v>53</v>
      </c>
      <c r="J8187" t="s">
        <v>54</v>
      </c>
      <c r="K8187">
        <v>3</v>
      </c>
      <c r="L8187" t="s">
        <v>55</v>
      </c>
      <c r="M8187" t="s">
        <v>77</v>
      </c>
      <c r="N8187" t="s">
        <v>89</v>
      </c>
      <c r="O8187" s="21" t="s">
        <v>58</v>
      </c>
      <c r="P8187" s="21" t="s">
        <v>97</v>
      </c>
      <c r="Q8187" s="20" t="s">
        <v>1652</v>
      </c>
      <c r="R8187" s="21" t="s">
        <v>1653</v>
      </c>
      <c r="S8187" s="35">
        <v>1</v>
      </c>
      <c r="T8187" s="22">
        <v>1</v>
      </c>
      <c r="U8187" s="20" t="s">
        <v>62</v>
      </c>
      <c r="V8187" s="20">
        <v>45954</v>
      </c>
      <c r="W8187" s="21">
        <v>10</v>
      </c>
      <c r="X8187" s="20">
        <v>45964</v>
      </c>
      <c r="Y8187" s="20">
        <v>45959</v>
      </c>
      <c r="Z8187" s="48">
        <v>10</v>
      </c>
      <c r="AA8187">
        <v>2025</v>
      </c>
      <c r="AB8187" s="45">
        <v>43745</v>
      </c>
      <c r="AC8187" s="45">
        <v>43745</v>
      </c>
      <c r="AK8187" s="10"/>
    </row>
    <row r="8188" spans="1:37">
      <c r="A8188" t="s">
        <v>45</v>
      </c>
      <c r="B8188" t="s">
        <v>46</v>
      </c>
      <c r="C8188" t="s">
        <v>47</v>
      </c>
      <c r="D8188" t="s">
        <v>8620</v>
      </c>
      <c r="E8188" t="s">
        <v>88</v>
      </c>
      <c r="F8188" t="s">
        <v>79</v>
      </c>
      <c r="G8188" t="s">
        <v>51</v>
      </c>
      <c r="H8188" s="20" t="s">
        <v>52</v>
      </c>
      <c r="I8188" t="s">
        <v>53</v>
      </c>
      <c r="J8188" t="s">
        <v>54</v>
      </c>
      <c r="K8188">
        <v>3</v>
      </c>
      <c r="L8188" t="s">
        <v>55</v>
      </c>
      <c r="M8188" t="s">
        <v>56</v>
      </c>
      <c r="N8188" t="s">
        <v>57</v>
      </c>
      <c r="O8188" s="21" t="s">
        <v>58</v>
      </c>
      <c r="P8188" s="21" t="s">
        <v>64</v>
      </c>
      <c r="Q8188" s="20" t="s">
        <v>508</v>
      </c>
      <c r="R8188" s="21" t="s">
        <v>509</v>
      </c>
      <c r="S8188" s="35">
        <v>1</v>
      </c>
      <c r="T8188" s="22">
        <v>1</v>
      </c>
      <c r="U8188" s="20" t="s">
        <v>62</v>
      </c>
      <c r="V8188" s="20">
        <v>45954</v>
      </c>
      <c r="W8188" s="21">
        <v>10</v>
      </c>
      <c r="X8188" s="20">
        <v>45964</v>
      </c>
      <c r="Y8188" s="20">
        <v>45959</v>
      </c>
      <c r="Z8188" s="48">
        <v>10</v>
      </c>
      <c r="AA8188">
        <v>2025</v>
      </c>
      <c r="AB8188" s="45">
        <v>34369</v>
      </c>
      <c r="AC8188" s="45">
        <v>34369</v>
      </c>
      <c r="AK8188" s="10"/>
    </row>
    <row r="8189" spans="1:37">
      <c r="A8189" t="s">
        <v>45</v>
      </c>
      <c r="B8189" t="s">
        <v>46</v>
      </c>
      <c r="C8189" t="s">
        <v>47</v>
      </c>
      <c r="D8189" t="s">
        <v>8621</v>
      </c>
      <c r="E8189" t="s">
        <v>88</v>
      </c>
      <c r="F8189" t="s">
        <v>79</v>
      </c>
      <c r="G8189" t="s">
        <v>51</v>
      </c>
      <c r="H8189" s="20" t="s">
        <v>52</v>
      </c>
      <c r="I8189" t="s">
        <v>53</v>
      </c>
      <c r="J8189" t="s">
        <v>54</v>
      </c>
      <c r="K8189">
        <v>3</v>
      </c>
      <c r="L8189" t="s">
        <v>55</v>
      </c>
      <c r="M8189" t="s">
        <v>77</v>
      </c>
      <c r="N8189" t="s">
        <v>89</v>
      </c>
      <c r="O8189" s="21" t="s">
        <v>58</v>
      </c>
      <c r="P8189" s="21" t="s">
        <v>90</v>
      </c>
      <c r="Q8189" s="20" t="s">
        <v>341</v>
      </c>
      <c r="R8189" s="21" t="s">
        <v>342</v>
      </c>
      <c r="S8189" s="35">
        <v>1</v>
      </c>
      <c r="T8189" s="22">
        <v>1</v>
      </c>
      <c r="U8189" s="20" t="s">
        <v>62</v>
      </c>
      <c r="V8189" s="20">
        <v>45950</v>
      </c>
      <c r="W8189" s="21">
        <v>10</v>
      </c>
      <c r="X8189" s="20">
        <v>45957</v>
      </c>
      <c r="Y8189" s="20">
        <v>45952</v>
      </c>
      <c r="Z8189" s="48">
        <v>10</v>
      </c>
      <c r="AA8189">
        <v>2025</v>
      </c>
      <c r="AB8189" s="45">
        <v>103327</v>
      </c>
      <c r="AC8189" s="45">
        <v>103327</v>
      </c>
      <c r="AK8189" s="10"/>
    </row>
    <row r="8190" spans="1:37">
      <c r="A8190" t="s">
        <v>45</v>
      </c>
      <c r="B8190" t="s">
        <v>46</v>
      </c>
      <c r="C8190" t="s">
        <v>47</v>
      </c>
      <c r="D8190" t="s">
        <v>8622</v>
      </c>
      <c r="E8190" t="s">
        <v>88</v>
      </c>
      <c r="F8190" t="s">
        <v>79</v>
      </c>
      <c r="G8190" t="s">
        <v>51</v>
      </c>
      <c r="H8190" s="20" t="s">
        <v>52</v>
      </c>
      <c r="I8190" t="s">
        <v>53</v>
      </c>
      <c r="J8190" t="s">
        <v>54</v>
      </c>
      <c r="K8190">
        <v>3</v>
      </c>
      <c r="L8190" t="s">
        <v>55</v>
      </c>
      <c r="M8190" t="s">
        <v>77</v>
      </c>
      <c r="N8190" t="s">
        <v>89</v>
      </c>
      <c r="O8190" s="21" t="s">
        <v>58</v>
      </c>
      <c r="P8190" s="21" t="s">
        <v>119</v>
      </c>
      <c r="Q8190" s="20" t="s">
        <v>3712</v>
      </c>
      <c r="R8190" s="21" t="s">
        <v>3713</v>
      </c>
      <c r="S8190" s="35">
        <v>1</v>
      </c>
      <c r="T8190" s="22">
        <v>1</v>
      </c>
      <c r="U8190" s="20" t="s">
        <v>62</v>
      </c>
      <c r="V8190" s="20">
        <v>45954</v>
      </c>
      <c r="W8190" s="21">
        <v>10</v>
      </c>
      <c r="X8190" s="20">
        <v>45960</v>
      </c>
      <c r="Y8190" s="20">
        <v>45957</v>
      </c>
      <c r="Z8190" s="48">
        <v>10</v>
      </c>
      <c r="AA8190">
        <v>2025</v>
      </c>
      <c r="AB8190" s="45">
        <v>87495</v>
      </c>
      <c r="AC8190" s="45">
        <v>87495</v>
      </c>
      <c r="AK8190" s="10"/>
    </row>
    <row r="8191" spans="1:37">
      <c r="A8191" t="s">
        <v>45</v>
      </c>
      <c r="B8191" t="s">
        <v>46</v>
      </c>
      <c r="C8191" t="s">
        <v>47</v>
      </c>
      <c r="D8191" t="s">
        <v>8623</v>
      </c>
      <c r="E8191" t="s">
        <v>88</v>
      </c>
      <c r="F8191" t="s">
        <v>79</v>
      </c>
      <c r="G8191" t="s">
        <v>51</v>
      </c>
      <c r="H8191" s="20" t="s">
        <v>52</v>
      </c>
      <c r="I8191" t="s">
        <v>53</v>
      </c>
      <c r="J8191" t="s">
        <v>54</v>
      </c>
      <c r="K8191">
        <v>3</v>
      </c>
      <c r="L8191" t="s">
        <v>55</v>
      </c>
      <c r="M8191" t="s">
        <v>77</v>
      </c>
      <c r="N8191" t="s">
        <v>89</v>
      </c>
      <c r="O8191" s="21" t="s">
        <v>58</v>
      </c>
      <c r="P8191" s="21" t="s">
        <v>126</v>
      </c>
      <c r="Q8191" s="20" t="s">
        <v>1739</v>
      </c>
      <c r="R8191" s="21" t="s">
        <v>1740</v>
      </c>
      <c r="S8191" s="35">
        <v>1</v>
      </c>
      <c r="T8191" s="22">
        <v>1</v>
      </c>
      <c r="U8191" s="20" t="s">
        <v>62</v>
      </c>
      <c r="V8191" s="20">
        <v>45954</v>
      </c>
      <c r="W8191" s="21">
        <v>10</v>
      </c>
      <c r="X8191" s="20">
        <v>45965</v>
      </c>
      <c r="Y8191" s="20">
        <v>45957</v>
      </c>
      <c r="Z8191" s="48">
        <v>10</v>
      </c>
      <c r="AA8191">
        <v>2025</v>
      </c>
      <c r="AB8191" s="45">
        <v>37494</v>
      </c>
      <c r="AC8191" s="45">
        <v>37494</v>
      </c>
      <c r="AK8191" s="10"/>
    </row>
    <row r="8192" spans="1:37">
      <c r="A8192" t="s">
        <v>45</v>
      </c>
      <c r="B8192" t="s">
        <v>46</v>
      </c>
      <c r="C8192" t="s">
        <v>47</v>
      </c>
      <c r="D8192" t="s">
        <v>8624</v>
      </c>
      <c r="E8192" t="s">
        <v>88</v>
      </c>
      <c r="F8192" t="s">
        <v>79</v>
      </c>
      <c r="G8192" t="s">
        <v>51</v>
      </c>
      <c r="H8192" s="20" t="s">
        <v>52</v>
      </c>
      <c r="I8192" t="s">
        <v>53</v>
      </c>
      <c r="J8192" t="s">
        <v>54</v>
      </c>
      <c r="K8192">
        <v>3</v>
      </c>
      <c r="L8192" t="s">
        <v>55</v>
      </c>
      <c r="M8192" t="s">
        <v>77</v>
      </c>
      <c r="N8192" t="s">
        <v>89</v>
      </c>
      <c r="O8192" s="21" t="s">
        <v>58</v>
      </c>
      <c r="P8192" s="21" t="s">
        <v>119</v>
      </c>
      <c r="Q8192" s="20" t="s">
        <v>903</v>
      </c>
      <c r="R8192" s="21" t="s">
        <v>904</v>
      </c>
      <c r="S8192" s="35">
        <v>1</v>
      </c>
      <c r="T8192" s="22">
        <v>1</v>
      </c>
      <c r="U8192" s="20" t="s">
        <v>62</v>
      </c>
      <c r="V8192" s="20">
        <v>45954</v>
      </c>
      <c r="W8192" s="21">
        <v>10</v>
      </c>
      <c r="X8192" s="20">
        <v>45960</v>
      </c>
      <c r="Y8192" s="20">
        <v>45959</v>
      </c>
      <c r="Z8192" s="48">
        <v>10</v>
      </c>
      <c r="AA8192">
        <v>2025</v>
      </c>
      <c r="AB8192" s="45">
        <v>103324</v>
      </c>
      <c r="AC8192" s="45">
        <v>103324</v>
      </c>
      <c r="AK8192" s="10"/>
    </row>
    <row r="8193" spans="1:37">
      <c r="A8193" t="s">
        <v>45</v>
      </c>
      <c r="B8193" t="s">
        <v>46</v>
      </c>
      <c r="C8193" t="s">
        <v>47</v>
      </c>
      <c r="D8193" t="s">
        <v>8625</v>
      </c>
      <c r="E8193" t="s">
        <v>88</v>
      </c>
      <c r="F8193" t="s">
        <v>79</v>
      </c>
      <c r="G8193" t="s">
        <v>51</v>
      </c>
      <c r="H8193" s="20" t="s">
        <v>52</v>
      </c>
      <c r="I8193" t="s">
        <v>53</v>
      </c>
      <c r="J8193" t="s">
        <v>54</v>
      </c>
      <c r="K8193">
        <v>3</v>
      </c>
      <c r="L8193" t="s">
        <v>55</v>
      </c>
      <c r="M8193" t="s">
        <v>77</v>
      </c>
      <c r="N8193" t="s">
        <v>89</v>
      </c>
      <c r="O8193" s="21" t="s">
        <v>58</v>
      </c>
      <c r="P8193" s="21" t="s">
        <v>303</v>
      </c>
      <c r="Q8193" s="20" t="s">
        <v>4027</v>
      </c>
      <c r="R8193" s="21" t="s">
        <v>4028</v>
      </c>
      <c r="S8193" s="35">
        <v>1</v>
      </c>
      <c r="T8193" s="22">
        <v>1</v>
      </c>
      <c r="U8193" s="20" t="s">
        <v>62</v>
      </c>
      <c r="V8193" s="20">
        <v>45951</v>
      </c>
      <c r="W8193" s="21">
        <v>10</v>
      </c>
      <c r="X8193" s="20">
        <v>45958</v>
      </c>
      <c r="Y8193" s="20">
        <v>45954</v>
      </c>
      <c r="Z8193" s="48">
        <v>10</v>
      </c>
      <c r="AA8193">
        <v>2025</v>
      </c>
      <c r="AB8193" s="45">
        <v>66658</v>
      </c>
      <c r="AC8193" s="45">
        <v>66658</v>
      </c>
      <c r="AK8193" s="10"/>
    </row>
    <row r="8194" spans="1:37">
      <c r="A8194" t="s">
        <v>45</v>
      </c>
      <c r="B8194" t="s">
        <v>46</v>
      </c>
      <c r="C8194" t="s">
        <v>47</v>
      </c>
      <c r="D8194" t="s">
        <v>8626</v>
      </c>
      <c r="E8194" t="s">
        <v>88</v>
      </c>
      <c r="F8194" t="s">
        <v>79</v>
      </c>
      <c r="G8194" t="s">
        <v>51</v>
      </c>
      <c r="H8194" s="20" t="s">
        <v>52</v>
      </c>
      <c r="I8194" t="s">
        <v>53</v>
      </c>
      <c r="J8194" t="s">
        <v>54</v>
      </c>
      <c r="K8194">
        <v>3</v>
      </c>
      <c r="L8194" t="s">
        <v>55</v>
      </c>
      <c r="M8194" t="s">
        <v>77</v>
      </c>
      <c r="N8194" t="s">
        <v>89</v>
      </c>
      <c r="O8194" s="21" t="s">
        <v>58</v>
      </c>
      <c r="P8194" s="21" t="s">
        <v>150</v>
      </c>
      <c r="Q8194" s="20" t="s">
        <v>151</v>
      </c>
      <c r="R8194" s="21" t="s">
        <v>152</v>
      </c>
      <c r="S8194" s="35">
        <v>1</v>
      </c>
      <c r="T8194" s="22">
        <v>1</v>
      </c>
      <c r="U8194" s="20" t="s">
        <v>62</v>
      </c>
      <c r="V8194" s="20">
        <v>45950</v>
      </c>
      <c r="W8194" s="21">
        <v>10</v>
      </c>
      <c r="X8194" s="20">
        <v>45958</v>
      </c>
      <c r="Y8194" s="20">
        <v>45954</v>
      </c>
      <c r="Z8194" s="48">
        <v>10</v>
      </c>
      <c r="AA8194">
        <v>2025</v>
      </c>
      <c r="AB8194" s="45">
        <v>79997</v>
      </c>
      <c r="AC8194" s="45">
        <v>79997</v>
      </c>
      <c r="AK8194" s="10"/>
    </row>
    <row r="8195" spans="1:37">
      <c r="A8195" t="s">
        <v>45</v>
      </c>
      <c r="B8195" t="s">
        <v>46</v>
      </c>
      <c r="C8195" t="s">
        <v>47</v>
      </c>
      <c r="D8195" t="s">
        <v>8627</v>
      </c>
      <c r="E8195" t="s">
        <v>88</v>
      </c>
      <c r="F8195" t="s">
        <v>79</v>
      </c>
      <c r="G8195" t="s">
        <v>51</v>
      </c>
      <c r="H8195" s="20" t="s">
        <v>52</v>
      </c>
      <c r="I8195" t="s">
        <v>53</v>
      </c>
      <c r="J8195" t="s">
        <v>54</v>
      </c>
      <c r="K8195">
        <v>3</v>
      </c>
      <c r="L8195" t="s">
        <v>55</v>
      </c>
      <c r="M8195" t="s">
        <v>77</v>
      </c>
      <c r="N8195" t="s">
        <v>89</v>
      </c>
      <c r="O8195" s="21" t="s">
        <v>58</v>
      </c>
      <c r="P8195" s="21" t="s">
        <v>90</v>
      </c>
      <c r="Q8195" s="20" t="s">
        <v>214</v>
      </c>
      <c r="R8195" s="21" t="s">
        <v>215</v>
      </c>
      <c r="S8195" s="35">
        <v>1</v>
      </c>
      <c r="T8195" s="22">
        <v>1</v>
      </c>
      <c r="U8195" s="20" t="s">
        <v>62</v>
      </c>
      <c r="V8195" s="20">
        <v>45951</v>
      </c>
      <c r="W8195" s="21">
        <v>10</v>
      </c>
      <c r="X8195" s="20">
        <v>45957</v>
      </c>
      <c r="Y8195" s="20">
        <v>45954</v>
      </c>
      <c r="Z8195" s="48">
        <v>10</v>
      </c>
      <c r="AA8195">
        <v>2025</v>
      </c>
      <c r="AB8195" s="45">
        <v>49994</v>
      </c>
      <c r="AC8195" s="45">
        <v>49994</v>
      </c>
      <c r="AK8195" s="10"/>
    </row>
    <row r="8196" spans="1:37">
      <c r="A8196" t="s">
        <v>45</v>
      </c>
      <c r="B8196" t="s">
        <v>46</v>
      </c>
      <c r="C8196" t="s">
        <v>47</v>
      </c>
      <c r="D8196" t="s">
        <v>8628</v>
      </c>
      <c r="E8196" t="s">
        <v>88</v>
      </c>
      <c r="F8196" t="s">
        <v>79</v>
      </c>
      <c r="G8196" t="s">
        <v>51</v>
      </c>
      <c r="H8196" s="20" t="s">
        <v>52</v>
      </c>
      <c r="I8196" t="s">
        <v>53</v>
      </c>
      <c r="J8196" t="s">
        <v>54</v>
      </c>
      <c r="K8196">
        <v>3</v>
      </c>
      <c r="L8196" t="s">
        <v>55</v>
      </c>
      <c r="M8196" t="s">
        <v>77</v>
      </c>
      <c r="N8196" t="s">
        <v>89</v>
      </c>
      <c r="O8196" s="21" t="s">
        <v>58</v>
      </c>
      <c r="P8196" s="21" t="s">
        <v>119</v>
      </c>
      <c r="Q8196" s="20" t="s">
        <v>334</v>
      </c>
      <c r="R8196" s="21" t="s">
        <v>335</v>
      </c>
      <c r="S8196" s="35">
        <v>1</v>
      </c>
      <c r="T8196" s="22">
        <v>1</v>
      </c>
      <c r="U8196" s="20" t="s">
        <v>62</v>
      </c>
      <c r="V8196" s="20">
        <v>45950</v>
      </c>
      <c r="W8196" s="21">
        <v>10</v>
      </c>
      <c r="X8196" s="20">
        <v>45958</v>
      </c>
      <c r="Y8196" s="20">
        <v>45954</v>
      </c>
      <c r="Z8196" s="48">
        <v>10</v>
      </c>
      <c r="AA8196">
        <v>2025</v>
      </c>
      <c r="AB8196" s="45">
        <v>40620</v>
      </c>
      <c r="AC8196" s="45">
        <v>40620</v>
      </c>
      <c r="AK8196" s="10"/>
    </row>
    <row r="8197" spans="1:37">
      <c r="A8197" t="s">
        <v>45</v>
      </c>
      <c r="B8197" t="s">
        <v>46</v>
      </c>
      <c r="C8197" t="s">
        <v>47</v>
      </c>
      <c r="D8197" t="s">
        <v>8629</v>
      </c>
      <c r="E8197" t="s">
        <v>88</v>
      </c>
      <c r="F8197" t="s">
        <v>79</v>
      </c>
      <c r="G8197" t="s">
        <v>51</v>
      </c>
      <c r="H8197" s="20" t="s">
        <v>52</v>
      </c>
      <c r="I8197" t="s">
        <v>53</v>
      </c>
      <c r="J8197" t="s">
        <v>54</v>
      </c>
      <c r="K8197">
        <v>3</v>
      </c>
      <c r="L8197" t="s">
        <v>55</v>
      </c>
      <c r="M8197" t="s">
        <v>56</v>
      </c>
      <c r="N8197" t="s">
        <v>57</v>
      </c>
      <c r="O8197" s="21" t="s">
        <v>58</v>
      </c>
      <c r="P8197" s="21" t="s">
        <v>64</v>
      </c>
      <c r="Q8197" s="20" t="s">
        <v>385</v>
      </c>
      <c r="R8197" s="21" t="s">
        <v>386</v>
      </c>
      <c r="S8197" s="35">
        <v>1</v>
      </c>
      <c r="T8197" s="22">
        <v>1</v>
      </c>
      <c r="U8197" s="20" t="s">
        <v>62</v>
      </c>
      <c r="V8197" s="20">
        <v>45954</v>
      </c>
      <c r="W8197" s="21">
        <v>10</v>
      </c>
      <c r="X8197" s="20">
        <v>45965</v>
      </c>
      <c r="Y8197" s="20">
        <v>45959</v>
      </c>
      <c r="Z8197" s="48">
        <v>10</v>
      </c>
      <c r="AA8197">
        <v>2025</v>
      </c>
      <c r="AB8197" s="45">
        <v>48743</v>
      </c>
      <c r="AC8197" s="45">
        <v>48743</v>
      </c>
      <c r="AK8197" s="10"/>
    </row>
    <row r="8198" spans="1:37">
      <c r="A8198" t="s">
        <v>45</v>
      </c>
      <c r="B8198" t="s">
        <v>46</v>
      </c>
      <c r="C8198" t="s">
        <v>47</v>
      </c>
      <c r="D8198" t="s">
        <v>8630</v>
      </c>
      <c r="E8198" t="s">
        <v>88</v>
      </c>
      <c r="F8198" t="s">
        <v>79</v>
      </c>
      <c r="G8198" t="s">
        <v>51</v>
      </c>
      <c r="H8198" s="20" t="s">
        <v>52</v>
      </c>
      <c r="I8198" t="s">
        <v>53</v>
      </c>
      <c r="J8198" t="s">
        <v>54</v>
      </c>
      <c r="K8198">
        <v>3</v>
      </c>
      <c r="L8198" t="s">
        <v>55</v>
      </c>
      <c r="M8198" t="s">
        <v>77</v>
      </c>
      <c r="N8198" t="s">
        <v>89</v>
      </c>
      <c r="O8198" s="21" t="s">
        <v>58</v>
      </c>
      <c r="P8198" s="21" t="s">
        <v>126</v>
      </c>
      <c r="Q8198" s="20" t="s">
        <v>318</v>
      </c>
      <c r="R8198" s="21" t="s">
        <v>319</v>
      </c>
      <c r="S8198" s="35">
        <v>1</v>
      </c>
      <c r="T8198" s="22">
        <v>1</v>
      </c>
      <c r="U8198" s="20" t="s">
        <v>62</v>
      </c>
      <c r="V8198" s="20">
        <v>45955</v>
      </c>
      <c r="W8198" s="21">
        <v>10</v>
      </c>
      <c r="X8198" s="20">
        <v>45964</v>
      </c>
      <c r="Y8198" s="20">
        <v>45959</v>
      </c>
      <c r="Z8198" s="48">
        <v>10</v>
      </c>
      <c r="AA8198">
        <v>2025</v>
      </c>
      <c r="AB8198" s="45">
        <v>62493</v>
      </c>
      <c r="AC8198" s="45">
        <v>62493</v>
      </c>
      <c r="AK8198" s="10"/>
    </row>
    <row r="8199" spans="1:37">
      <c r="A8199" t="s">
        <v>45</v>
      </c>
      <c r="B8199" t="s">
        <v>46</v>
      </c>
      <c r="C8199" t="s">
        <v>47</v>
      </c>
      <c r="D8199" t="s">
        <v>8631</v>
      </c>
      <c r="E8199" t="s">
        <v>88</v>
      </c>
      <c r="F8199" t="s">
        <v>79</v>
      </c>
      <c r="G8199" t="s">
        <v>51</v>
      </c>
      <c r="H8199" s="20" t="s">
        <v>52</v>
      </c>
      <c r="I8199" t="s">
        <v>53</v>
      </c>
      <c r="J8199" t="s">
        <v>54</v>
      </c>
      <c r="K8199">
        <v>3</v>
      </c>
      <c r="L8199" t="s">
        <v>55</v>
      </c>
      <c r="M8199" t="s">
        <v>56</v>
      </c>
      <c r="N8199" t="s">
        <v>57</v>
      </c>
      <c r="O8199" s="21" t="s">
        <v>58</v>
      </c>
      <c r="P8199" s="21" t="s">
        <v>207</v>
      </c>
      <c r="Q8199" s="20" t="s">
        <v>2613</v>
      </c>
      <c r="R8199" s="21" t="s">
        <v>2614</v>
      </c>
      <c r="S8199" s="35">
        <v>1</v>
      </c>
      <c r="T8199" s="22">
        <v>1</v>
      </c>
      <c r="U8199" s="20" t="s">
        <v>62</v>
      </c>
      <c r="V8199" s="20">
        <v>45954</v>
      </c>
      <c r="W8199" s="21">
        <v>10</v>
      </c>
      <c r="X8199" s="20">
        <v>45964</v>
      </c>
      <c r="Y8199" s="20">
        <v>45959</v>
      </c>
      <c r="Z8199" s="48">
        <v>10</v>
      </c>
      <c r="AA8199">
        <v>2025</v>
      </c>
      <c r="AB8199" s="45">
        <v>49995</v>
      </c>
      <c r="AC8199" s="45">
        <v>49995</v>
      </c>
      <c r="AK8199" s="10"/>
    </row>
    <row r="8200" spans="1:37">
      <c r="A8200" t="s">
        <v>45</v>
      </c>
      <c r="B8200" t="s">
        <v>46</v>
      </c>
      <c r="C8200" t="s">
        <v>47</v>
      </c>
      <c r="D8200" t="s">
        <v>8632</v>
      </c>
      <c r="E8200" t="s">
        <v>88</v>
      </c>
      <c r="F8200" t="s">
        <v>79</v>
      </c>
      <c r="G8200" t="s">
        <v>51</v>
      </c>
      <c r="H8200" s="20" t="s">
        <v>52</v>
      </c>
      <c r="I8200" t="s">
        <v>53</v>
      </c>
      <c r="J8200" t="s">
        <v>54</v>
      </c>
      <c r="K8200">
        <v>3</v>
      </c>
      <c r="L8200" t="s">
        <v>55</v>
      </c>
      <c r="M8200" t="s">
        <v>56</v>
      </c>
      <c r="N8200" t="s">
        <v>57</v>
      </c>
      <c r="O8200" s="21" t="s">
        <v>58</v>
      </c>
      <c r="P8200" s="21" t="s">
        <v>207</v>
      </c>
      <c r="Q8200" s="20" t="s">
        <v>963</v>
      </c>
      <c r="R8200" s="21" t="s">
        <v>964</v>
      </c>
      <c r="S8200" s="35">
        <v>1</v>
      </c>
      <c r="T8200" s="22">
        <v>1</v>
      </c>
      <c r="U8200" s="20" t="s">
        <v>62</v>
      </c>
      <c r="V8200" s="20">
        <v>45954</v>
      </c>
      <c r="W8200" s="21">
        <v>10</v>
      </c>
      <c r="X8200" s="20">
        <v>45964</v>
      </c>
      <c r="Y8200" s="20">
        <v>45959</v>
      </c>
      <c r="Z8200" s="48">
        <v>10</v>
      </c>
      <c r="AA8200">
        <v>2025</v>
      </c>
      <c r="AB8200" s="45">
        <v>87495</v>
      </c>
      <c r="AC8200" s="45">
        <v>87495</v>
      </c>
      <c r="AK8200" s="10"/>
    </row>
    <row r="8201" spans="1:37">
      <c r="A8201" t="s">
        <v>45</v>
      </c>
      <c r="B8201" t="s">
        <v>46</v>
      </c>
      <c r="C8201" t="s">
        <v>47</v>
      </c>
      <c r="D8201" t="s">
        <v>8633</v>
      </c>
      <c r="E8201" t="s">
        <v>88</v>
      </c>
      <c r="F8201" t="s">
        <v>79</v>
      </c>
      <c r="G8201" t="s">
        <v>51</v>
      </c>
      <c r="H8201" s="20" t="s">
        <v>52</v>
      </c>
      <c r="I8201" t="s">
        <v>53</v>
      </c>
      <c r="J8201" t="s">
        <v>54</v>
      </c>
      <c r="K8201">
        <v>3</v>
      </c>
      <c r="L8201" t="s">
        <v>55</v>
      </c>
      <c r="M8201" t="s">
        <v>77</v>
      </c>
      <c r="N8201" t="s">
        <v>89</v>
      </c>
      <c r="O8201" s="21" t="s">
        <v>58</v>
      </c>
      <c r="P8201" s="21" t="s">
        <v>119</v>
      </c>
      <c r="Q8201" s="20" t="s">
        <v>821</v>
      </c>
      <c r="R8201" s="21" t="s">
        <v>822</v>
      </c>
      <c r="S8201" s="35">
        <v>1</v>
      </c>
      <c r="T8201" s="22">
        <v>1</v>
      </c>
      <c r="U8201" s="20" t="s">
        <v>62</v>
      </c>
      <c r="V8201" s="20">
        <v>45955</v>
      </c>
      <c r="W8201" s="21">
        <v>10</v>
      </c>
      <c r="X8201" s="20">
        <v>45966</v>
      </c>
      <c r="Y8201" s="20">
        <v>45959</v>
      </c>
      <c r="Z8201" s="48">
        <v>10</v>
      </c>
      <c r="AA8201">
        <v>2025</v>
      </c>
      <c r="AB8201" s="45">
        <v>93325</v>
      </c>
      <c r="AC8201" s="45">
        <v>93325</v>
      </c>
      <c r="AK8201" s="10"/>
    </row>
    <row r="8202" spans="1:37">
      <c r="A8202" t="s">
        <v>45</v>
      </c>
      <c r="B8202" t="s">
        <v>46</v>
      </c>
      <c r="C8202" t="s">
        <v>47</v>
      </c>
      <c r="D8202" t="s">
        <v>8634</v>
      </c>
      <c r="E8202" t="s">
        <v>88</v>
      </c>
      <c r="F8202" t="s">
        <v>79</v>
      </c>
      <c r="G8202" t="s">
        <v>51</v>
      </c>
      <c r="H8202" s="20" t="s">
        <v>52</v>
      </c>
      <c r="I8202" t="s">
        <v>53</v>
      </c>
      <c r="J8202" t="s">
        <v>54</v>
      </c>
      <c r="K8202">
        <v>3</v>
      </c>
      <c r="L8202" t="s">
        <v>55</v>
      </c>
      <c r="M8202" t="s">
        <v>77</v>
      </c>
      <c r="N8202" t="s">
        <v>89</v>
      </c>
      <c r="O8202" s="21" t="s">
        <v>58</v>
      </c>
      <c r="P8202" s="21" t="s">
        <v>126</v>
      </c>
      <c r="Q8202" s="20" t="s">
        <v>4396</v>
      </c>
      <c r="R8202" s="21" t="s">
        <v>4397</v>
      </c>
      <c r="S8202" s="35">
        <v>1</v>
      </c>
      <c r="T8202" s="22">
        <v>1</v>
      </c>
      <c r="U8202" s="20" t="s">
        <v>62</v>
      </c>
      <c r="V8202" s="20">
        <v>45951</v>
      </c>
      <c r="W8202" s="21">
        <v>10</v>
      </c>
      <c r="X8202" s="20">
        <v>45958</v>
      </c>
      <c r="Y8202" s="20">
        <v>45952</v>
      </c>
      <c r="Z8202" s="48">
        <v>10</v>
      </c>
      <c r="AA8202">
        <v>2025</v>
      </c>
      <c r="AB8202" s="45">
        <v>99989</v>
      </c>
      <c r="AC8202" s="45">
        <v>99989</v>
      </c>
      <c r="AK8202" s="10"/>
    </row>
    <row r="8203" spans="1:37">
      <c r="A8203" t="s">
        <v>45</v>
      </c>
      <c r="B8203" t="s">
        <v>46</v>
      </c>
      <c r="C8203" t="s">
        <v>47</v>
      </c>
      <c r="D8203" t="s">
        <v>8635</v>
      </c>
      <c r="E8203" t="s">
        <v>88</v>
      </c>
      <c r="F8203" t="s">
        <v>79</v>
      </c>
      <c r="G8203" t="s">
        <v>51</v>
      </c>
      <c r="H8203" s="20" t="s">
        <v>52</v>
      </c>
      <c r="I8203" t="s">
        <v>53</v>
      </c>
      <c r="J8203" t="s">
        <v>54</v>
      </c>
      <c r="K8203">
        <v>3</v>
      </c>
      <c r="L8203" t="s">
        <v>55</v>
      </c>
      <c r="M8203" t="s">
        <v>77</v>
      </c>
      <c r="N8203" t="s">
        <v>89</v>
      </c>
      <c r="O8203" s="21" t="s">
        <v>58</v>
      </c>
      <c r="P8203" s="21" t="s">
        <v>126</v>
      </c>
      <c r="Q8203" s="20" t="s">
        <v>318</v>
      </c>
      <c r="R8203" s="21" t="s">
        <v>319</v>
      </c>
      <c r="S8203" s="35">
        <v>1</v>
      </c>
      <c r="T8203" s="22">
        <v>1</v>
      </c>
      <c r="U8203" s="20" t="s">
        <v>62</v>
      </c>
      <c r="V8203" s="20">
        <v>45951</v>
      </c>
      <c r="W8203" s="21">
        <v>10</v>
      </c>
      <c r="X8203" s="20">
        <v>45958</v>
      </c>
      <c r="Y8203" s="20">
        <v>45952</v>
      </c>
      <c r="Z8203" s="48">
        <v>10</v>
      </c>
      <c r="AA8203">
        <v>2025</v>
      </c>
      <c r="AB8203" s="45">
        <v>62493</v>
      </c>
      <c r="AC8203" s="45">
        <v>62493</v>
      </c>
      <c r="AK8203" s="10"/>
    </row>
    <row r="8204" spans="1:37">
      <c r="A8204" t="s">
        <v>45</v>
      </c>
      <c r="B8204" t="s">
        <v>46</v>
      </c>
      <c r="C8204" t="s">
        <v>47</v>
      </c>
      <c r="D8204" t="s">
        <v>8636</v>
      </c>
      <c r="E8204" t="s">
        <v>88</v>
      </c>
      <c r="F8204" t="s">
        <v>79</v>
      </c>
      <c r="G8204" t="s">
        <v>51</v>
      </c>
      <c r="H8204" s="20" t="s">
        <v>52</v>
      </c>
      <c r="I8204" t="s">
        <v>53</v>
      </c>
      <c r="J8204" t="s">
        <v>54</v>
      </c>
      <c r="K8204">
        <v>3</v>
      </c>
      <c r="L8204" t="s">
        <v>55</v>
      </c>
      <c r="M8204" t="s">
        <v>77</v>
      </c>
      <c r="N8204" t="s">
        <v>89</v>
      </c>
      <c r="O8204" s="21" t="s">
        <v>58</v>
      </c>
      <c r="P8204" s="21" t="s">
        <v>126</v>
      </c>
      <c r="Q8204" s="20" t="s">
        <v>217</v>
      </c>
      <c r="R8204" s="21" t="s">
        <v>218</v>
      </c>
      <c r="S8204" s="35">
        <v>1</v>
      </c>
      <c r="T8204" s="22">
        <v>1</v>
      </c>
      <c r="U8204" s="20" t="s">
        <v>62</v>
      </c>
      <c r="V8204" s="20">
        <v>45951</v>
      </c>
      <c r="W8204" s="21">
        <v>10</v>
      </c>
      <c r="X8204" s="20">
        <v>45957</v>
      </c>
      <c r="Y8204" s="20">
        <v>45954</v>
      </c>
      <c r="Z8204" s="48">
        <v>10</v>
      </c>
      <c r="AA8204">
        <v>2025</v>
      </c>
      <c r="AB8204" s="45">
        <v>71872</v>
      </c>
      <c r="AC8204" s="45">
        <v>71872</v>
      </c>
      <c r="AK8204" s="10"/>
    </row>
    <row r="8205" spans="1:37">
      <c r="A8205" t="s">
        <v>45</v>
      </c>
      <c r="B8205" t="s">
        <v>46</v>
      </c>
      <c r="C8205" t="s">
        <v>47</v>
      </c>
      <c r="D8205" t="s">
        <v>8637</v>
      </c>
      <c r="E8205" t="s">
        <v>88</v>
      </c>
      <c r="F8205" t="s">
        <v>79</v>
      </c>
      <c r="G8205" t="s">
        <v>51</v>
      </c>
      <c r="H8205" s="20" t="s">
        <v>52</v>
      </c>
      <c r="I8205" t="s">
        <v>53</v>
      </c>
      <c r="J8205" t="s">
        <v>54</v>
      </c>
      <c r="K8205">
        <v>3</v>
      </c>
      <c r="L8205" t="s">
        <v>55</v>
      </c>
      <c r="M8205" t="s">
        <v>56</v>
      </c>
      <c r="N8205" t="s">
        <v>57</v>
      </c>
      <c r="O8205" s="21" t="s">
        <v>58</v>
      </c>
      <c r="P8205" s="21" t="s">
        <v>522</v>
      </c>
      <c r="Q8205" s="20" t="s">
        <v>1078</v>
      </c>
      <c r="R8205" s="21" t="s">
        <v>1079</v>
      </c>
      <c r="S8205" s="35">
        <v>1</v>
      </c>
      <c r="T8205" s="22">
        <v>1</v>
      </c>
      <c r="U8205" s="20" t="s">
        <v>62</v>
      </c>
      <c r="V8205" s="20">
        <v>45951</v>
      </c>
      <c r="W8205" s="21">
        <v>10</v>
      </c>
      <c r="X8205" s="20">
        <v>45958</v>
      </c>
      <c r="Y8205" s="20">
        <v>45954</v>
      </c>
      <c r="Z8205" s="48">
        <v>10</v>
      </c>
      <c r="AA8205">
        <v>2025</v>
      </c>
      <c r="AB8205" s="45">
        <v>46872</v>
      </c>
      <c r="AC8205" s="45">
        <v>46872</v>
      </c>
      <c r="AK8205" s="10"/>
    </row>
    <row r="8206" spans="1:37">
      <c r="A8206" t="s">
        <v>45</v>
      </c>
      <c r="B8206" t="s">
        <v>46</v>
      </c>
      <c r="C8206" t="s">
        <v>47</v>
      </c>
      <c r="D8206" t="s">
        <v>8638</v>
      </c>
      <c r="E8206" t="s">
        <v>88</v>
      </c>
      <c r="F8206" t="s">
        <v>79</v>
      </c>
      <c r="G8206" t="s">
        <v>51</v>
      </c>
      <c r="H8206" s="20" t="s">
        <v>52</v>
      </c>
      <c r="I8206" t="s">
        <v>53</v>
      </c>
      <c r="J8206" t="s">
        <v>54</v>
      </c>
      <c r="K8206">
        <v>3</v>
      </c>
      <c r="L8206" t="s">
        <v>55</v>
      </c>
      <c r="M8206" t="s">
        <v>56</v>
      </c>
      <c r="N8206" t="s">
        <v>57</v>
      </c>
      <c r="O8206" s="21" t="s">
        <v>58</v>
      </c>
      <c r="P8206" s="21" t="s">
        <v>207</v>
      </c>
      <c r="Q8206" s="20" t="s">
        <v>4303</v>
      </c>
      <c r="R8206" s="21" t="s">
        <v>4304</v>
      </c>
      <c r="S8206" s="35">
        <v>1</v>
      </c>
      <c r="T8206" s="22">
        <v>1</v>
      </c>
      <c r="U8206" s="20" t="s">
        <v>62</v>
      </c>
      <c r="V8206" s="20">
        <v>45957</v>
      </c>
      <c r="W8206" s="21">
        <v>10</v>
      </c>
      <c r="X8206" s="20">
        <v>45965</v>
      </c>
      <c r="Y8206" s="20">
        <v>45959</v>
      </c>
      <c r="Z8206" s="48">
        <v>10</v>
      </c>
      <c r="AA8206">
        <v>2025</v>
      </c>
      <c r="AB8206" s="45">
        <v>118743</v>
      </c>
      <c r="AC8206" s="45">
        <v>118743</v>
      </c>
      <c r="AK8206" s="10"/>
    </row>
    <row r="8207" spans="1:37">
      <c r="A8207" t="s">
        <v>45</v>
      </c>
      <c r="B8207" t="s">
        <v>46</v>
      </c>
      <c r="C8207" t="s">
        <v>47</v>
      </c>
      <c r="D8207" t="s">
        <v>8639</v>
      </c>
      <c r="E8207" t="s">
        <v>88</v>
      </c>
      <c r="F8207" t="s">
        <v>79</v>
      </c>
      <c r="G8207" t="s">
        <v>51</v>
      </c>
      <c r="H8207" s="20" t="s">
        <v>52</v>
      </c>
      <c r="I8207" t="s">
        <v>53</v>
      </c>
      <c r="J8207" t="s">
        <v>54</v>
      </c>
      <c r="K8207">
        <v>3</v>
      </c>
      <c r="L8207" t="s">
        <v>55</v>
      </c>
      <c r="M8207" t="s">
        <v>56</v>
      </c>
      <c r="N8207" t="s">
        <v>57</v>
      </c>
      <c r="O8207" s="21" t="s">
        <v>58</v>
      </c>
      <c r="P8207" s="21" t="s">
        <v>64</v>
      </c>
      <c r="Q8207" s="20" t="s">
        <v>385</v>
      </c>
      <c r="R8207" s="21" t="s">
        <v>386</v>
      </c>
      <c r="S8207" s="35">
        <v>1</v>
      </c>
      <c r="T8207" s="22">
        <v>1</v>
      </c>
      <c r="U8207" s="20" t="s">
        <v>62</v>
      </c>
      <c r="V8207" s="20">
        <v>45957</v>
      </c>
      <c r="W8207" s="21">
        <v>10</v>
      </c>
      <c r="X8207" s="20">
        <v>45964</v>
      </c>
      <c r="Y8207" s="20">
        <v>45959</v>
      </c>
      <c r="Z8207" s="48">
        <v>10</v>
      </c>
      <c r="AA8207">
        <v>2025</v>
      </c>
      <c r="AB8207" s="45">
        <v>48743</v>
      </c>
      <c r="AC8207" s="45">
        <v>48743</v>
      </c>
      <c r="AK8207" s="10"/>
    </row>
    <row r="8208" spans="1:37">
      <c r="A8208" t="s">
        <v>45</v>
      </c>
      <c r="B8208" t="s">
        <v>46</v>
      </c>
      <c r="C8208" t="s">
        <v>47</v>
      </c>
      <c r="D8208" t="s">
        <v>8640</v>
      </c>
      <c r="E8208" t="s">
        <v>88</v>
      </c>
      <c r="F8208" t="s">
        <v>79</v>
      </c>
      <c r="G8208" t="s">
        <v>51</v>
      </c>
      <c r="H8208" s="20" t="s">
        <v>52</v>
      </c>
      <c r="I8208" t="s">
        <v>53</v>
      </c>
      <c r="J8208" t="s">
        <v>54</v>
      </c>
      <c r="K8208">
        <v>3</v>
      </c>
      <c r="L8208" t="s">
        <v>55</v>
      </c>
      <c r="M8208" t="s">
        <v>77</v>
      </c>
      <c r="N8208" t="s">
        <v>89</v>
      </c>
      <c r="O8208" s="21" t="s">
        <v>58</v>
      </c>
      <c r="P8208" s="21" t="s">
        <v>150</v>
      </c>
      <c r="Q8208" s="20" t="s">
        <v>244</v>
      </c>
      <c r="R8208" s="21" t="s">
        <v>245</v>
      </c>
      <c r="S8208" s="35">
        <v>1</v>
      </c>
      <c r="T8208" s="22">
        <v>1</v>
      </c>
      <c r="U8208" s="20" t="s">
        <v>62</v>
      </c>
      <c r="V8208" s="20">
        <v>45956</v>
      </c>
      <c r="W8208" s="21">
        <v>10</v>
      </c>
      <c r="X8208" s="20">
        <v>45964</v>
      </c>
      <c r="Y8208" s="20">
        <v>45959</v>
      </c>
      <c r="Z8208" s="48">
        <v>10</v>
      </c>
      <c r="AA8208">
        <v>2025</v>
      </c>
      <c r="AB8208" s="45">
        <v>99995</v>
      </c>
      <c r="AC8208" s="45">
        <v>99995</v>
      </c>
      <c r="AK8208" s="10"/>
    </row>
    <row r="8209" spans="1:37">
      <c r="A8209" t="s">
        <v>45</v>
      </c>
      <c r="B8209" t="s">
        <v>46</v>
      </c>
      <c r="C8209" t="s">
        <v>47</v>
      </c>
      <c r="D8209" t="s">
        <v>8641</v>
      </c>
      <c r="E8209" t="s">
        <v>88</v>
      </c>
      <c r="F8209" t="s">
        <v>79</v>
      </c>
      <c r="G8209" t="s">
        <v>51</v>
      </c>
      <c r="H8209" s="20" t="s">
        <v>52</v>
      </c>
      <c r="I8209" t="s">
        <v>53</v>
      </c>
      <c r="J8209" t="s">
        <v>54</v>
      </c>
      <c r="K8209">
        <v>3</v>
      </c>
      <c r="L8209" t="s">
        <v>55</v>
      </c>
      <c r="M8209" t="s">
        <v>77</v>
      </c>
      <c r="N8209" t="s">
        <v>89</v>
      </c>
      <c r="O8209" s="21" t="s">
        <v>58</v>
      </c>
      <c r="P8209" s="21" t="s">
        <v>90</v>
      </c>
      <c r="Q8209" s="20" t="s">
        <v>341</v>
      </c>
      <c r="R8209" s="21" t="s">
        <v>342</v>
      </c>
      <c r="S8209" s="35">
        <v>1</v>
      </c>
      <c r="T8209" s="22">
        <v>1</v>
      </c>
      <c r="U8209" s="20" t="s">
        <v>62</v>
      </c>
      <c r="V8209" s="20">
        <v>45956</v>
      </c>
      <c r="W8209" s="21">
        <v>10</v>
      </c>
      <c r="X8209" s="20">
        <v>45967</v>
      </c>
      <c r="Y8209" s="20">
        <v>45959</v>
      </c>
      <c r="Z8209" s="48">
        <v>10</v>
      </c>
      <c r="AA8209">
        <v>2025</v>
      </c>
      <c r="AB8209" s="45">
        <v>103327</v>
      </c>
      <c r="AC8209" s="45">
        <v>103327</v>
      </c>
      <c r="AK8209" s="10"/>
    </row>
    <row r="8210" spans="1:37">
      <c r="A8210" t="s">
        <v>45</v>
      </c>
      <c r="B8210" t="s">
        <v>46</v>
      </c>
      <c r="C8210" t="s">
        <v>47</v>
      </c>
      <c r="D8210" t="s">
        <v>8642</v>
      </c>
      <c r="E8210" t="s">
        <v>88</v>
      </c>
      <c r="F8210" t="s">
        <v>79</v>
      </c>
      <c r="G8210" t="s">
        <v>51</v>
      </c>
      <c r="H8210" s="20" t="s">
        <v>52</v>
      </c>
      <c r="I8210" t="s">
        <v>53</v>
      </c>
      <c r="J8210" t="s">
        <v>54</v>
      </c>
      <c r="K8210">
        <v>3</v>
      </c>
      <c r="L8210" t="s">
        <v>55</v>
      </c>
      <c r="M8210" t="s">
        <v>56</v>
      </c>
      <c r="N8210" t="s">
        <v>57</v>
      </c>
      <c r="O8210" s="21" t="s">
        <v>58</v>
      </c>
      <c r="P8210" s="21" t="s">
        <v>64</v>
      </c>
      <c r="Q8210" s="20" t="s">
        <v>481</v>
      </c>
      <c r="R8210" s="21" t="s">
        <v>482</v>
      </c>
      <c r="S8210" s="35">
        <v>1</v>
      </c>
      <c r="T8210" s="22">
        <v>1</v>
      </c>
      <c r="U8210" s="20" t="s">
        <v>62</v>
      </c>
      <c r="V8210" s="20">
        <v>45951</v>
      </c>
      <c r="W8210" s="21">
        <v>10</v>
      </c>
      <c r="X8210" s="20">
        <v>45957</v>
      </c>
      <c r="Y8210" s="20">
        <v>45954</v>
      </c>
      <c r="Z8210" s="48">
        <v>10</v>
      </c>
      <c r="AA8210">
        <v>2025</v>
      </c>
      <c r="AB8210" s="45">
        <v>73327</v>
      </c>
      <c r="AC8210" s="45">
        <v>73327</v>
      </c>
      <c r="AK8210" s="10"/>
    </row>
    <row r="8211" spans="1:37">
      <c r="A8211" t="s">
        <v>45</v>
      </c>
      <c r="B8211" t="s">
        <v>46</v>
      </c>
      <c r="C8211" t="s">
        <v>47</v>
      </c>
      <c r="D8211" t="s">
        <v>8643</v>
      </c>
      <c r="E8211" t="s">
        <v>88</v>
      </c>
      <c r="F8211" t="s">
        <v>79</v>
      </c>
      <c r="G8211" t="s">
        <v>51</v>
      </c>
      <c r="H8211" s="20" t="s">
        <v>52</v>
      </c>
      <c r="I8211" t="s">
        <v>53</v>
      </c>
      <c r="J8211" t="s">
        <v>54</v>
      </c>
      <c r="K8211">
        <v>3</v>
      </c>
      <c r="L8211" t="s">
        <v>55</v>
      </c>
      <c r="M8211" t="s">
        <v>77</v>
      </c>
      <c r="N8211" t="s">
        <v>89</v>
      </c>
      <c r="O8211" s="21" t="s">
        <v>58</v>
      </c>
      <c r="P8211" s="21" t="s">
        <v>119</v>
      </c>
      <c r="Q8211" s="20" t="s">
        <v>6539</v>
      </c>
      <c r="R8211" s="21" t="s">
        <v>6540</v>
      </c>
      <c r="S8211" s="35">
        <v>1</v>
      </c>
      <c r="T8211" s="22">
        <v>1</v>
      </c>
      <c r="U8211" s="20" t="s">
        <v>62</v>
      </c>
      <c r="V8211" s="20">
        <v>45951</v>
      </c>
      <c r="W8211" s="21">
        <v>10</v>
      </c>
      <c r="X8211" s="20">
        <v>45960</v>
      </c>
      <c r="Y8211" s="20">
        <v>45954</v>
      </c>
      <c r="Z8211" s="48">
        <v>10</v>
      </c>
      <c r="AA8211">
        <v>2025</v>
      </c>
      <c r="AB8211" s="45">
        <v>79997</v>
      </c>
      <c r="AC8211" s="45">
        <v>79997</v>
      </c>
      <c r="AK8211" s="10"/>
    </row>
    <row r="8212" spans="1:37">
      <c r="A8212" t="s">
        <v>45</v>
      </c>
      <c r="B8212" t="s">
        <v>46</v>
      </c>
      <c r="C8212" t="s">
        <v>47</v>
      </c>
      <c r="D8212" t="s">
        <v>8644</v>
      </c>
      <c r="E8212" t="s">
        <v>88</v>
      </c>
      <c r="F8212" t="s">
        <v>79</v>
      </c>
      <c r="G8212" t="s">
        <v>51</v>
      </c>
      <c r="H8212" s="20" t="s">
        <v>52</v>
      </c>
      <c r="I8212" t="s">
        <v>53</v>
      </c>
      <c r="J8212" t="s">
        <v>54</v>
      </c>
      <c r="K8212">
        <v>3</v>
      </c>
      <c r="L8212" t="s">
        <v>55</v>
      </c>
      <c r="M8212" t="s">
        <v>56</v>
      </c>
      <c r="N8212" t="s">
        <v>57</v>
      </c>
      <c r="O8212" s="21" t="s">
        <v>58</v>
      </c>
      <c r="P8212" s="21" t="s">
        <v>64</v>
      </c>
      <c r="Q8212" s="20" t="s">
        <v>637</v>
      </c>
      <c r="R8212" s="21" t="s">
        <v>638</v>
      </c>
      <c r="S8212" s="35">
        <v>1</v>
      </c>
      <c r="T8212" s="22">
        <v>1</v>
      </c>
      <c r="U8212" s="20" t="s">
        <v>62</v>
      </c>
      <c r="V8212" s="20">
        <v>45956</v>
      </c>
      <c r="W8212" s="21">
        <v>10</v>
      </c>
      <c r="X8212" s="20">
        <v>45965</v>
      </c>
      <c r="Y8212" s="20">
        <v>45959</v>
      </c>
      <c r="Z8212" s="48">
        <v>10</v>
      </c>
      <c r="AA8212">
        <v>2025</v>
      </c>
      <c r="AB8212" s="45">
        <v>43744</v>
      </c>
      <c r="AC8212" s="45">
        <v>43744</v>
      </c>
      <c r="AK8212" s="10"/>
    </row>
    <row r="8213" spans="1:37">
      <c r="A8213" t="s">
        <v>45</v>
      </c>
      <c r="B8213" t="s">
        <v>46</v>
      </c>
      <c r="C8213" t="s">
        <v>47</v>
      </c>
      <c r="D8213" t="s">
        <v>8645</v>
      </c>
      <c r="E8213" t="s">
        <v>88</v>
      </c>
      <c r="F8213" t="s">
        <v>79</v>
      </c>
      <c r="G8213" t="s">
        <v>51</v>
      </c>
      <c r="H8213" s="20" t="s">
        <v>52</v>
      </c>
      <c r="I8213" t="s">
        <v>53</v>
      </c>
      <c r="J8213" t="s">
        <v>54</v>
      </c>
      <c r="K8213">
        <v>3</v>
      </c>
      <c r="L8213" t="s">
        <v>55</v>
      </c>
      <c r="M8213" t="s">
        <v>77</v>
      </c>
      <c r="N8213" t="s">
        <v>89</v>
      </c>
      <c r="O8213" s="21" t="s">
        <v>58</v>
      </c>
      <c r="P8213" s="21" t="s">
        <v>90</v>
      </c>
      <c r="Q8213" s="20" t="s">
        <v>214</v>
      </c>
      <c r="R8213" s="21" t="s">
        <v>215</v>
      </c>
      <c r="S8213" s="35">
        <v>1</v>
      </c>
      <c r="T8213" s="22">
        <v>1</v>
      </c>
      <c r="U8213" s="20" t="s">
        <v>62</v>
      </c>
      <c r="V8213" s="20">
        <v>45957</v>
      </c>
      <c r="W8213" s="21">
        <v>10</v>
      </c>
      <c r="X8213" s="20">
        <v>45964</v>
      </c>
      <c r="Y8213" s="20">
        <v>45959</v>
      </c>
      <c r="Z8213" s="48">
        <v>10</v>
      </c>
      <c r="AA8213">
        <v>2025</v>
      </c>
      <c r="AB8213" s="45">
        <v>49994</v>
      </c>
      <c r="AC8213" s="45">
        <v>49994</v>
      </c>
      <c r="AK8213" s="10"/>
    </row>
    <row r="8214" spans="1:37">
      <c r="A8214" t="s">
        <v>45</v>
      </c>
      <c r="B8214" t="s">
        <v>46</v>
      </c>
      <c r="C8214" t="s">
        <v>47</v>
      </c>
      <c r="D8214" t="s">
        <v>8646</v>
      </c>
      <c r="E8214" t="s">
        <v>88</v>
      </c>
      <c r="F8214" t="s">
        <v>79</v>
      </c>
      <c r="G8214" t="s">
        <v>51</v>
      </c>
      <c r="H8214" s="20" t="s">
        <v>52</v>
      </c>
      <c r="I8214" t="s">
        <v>53</v>
      </c>
      <c r="J8214" t="s">
        <v>54</v>
      </c>
      <c r="K8214">
        <v>3</v>
      </c>
      <c r="L8214" t="s">
        <v>55</v>
      </c>
      <c r="M8214" t="s">
        <v>77</v>
      </c>
      <c r="N8214" t="s">
        <v>89</v>
      </c>
      <c r="O8214" s="21" t="s">
        <v>58</v>
      </c>
      <c r="P8214" s="21" t="s">
        <v>126</v>
      </c>
      <c r="Q8214" s="20" t="s">
        <v>1044</v>
      </c>
      <c r="R8214" s="21" t="s">
        <v>1045</v>
      </c>
      <c r="S8214" s="35">
        <v>1</v>
      </c>
      <c r="T8214" s="22">
        <v>1</v>
      </c>
      <c r="U8214" s="20" t="s">
        <v>62</v>
      </c>
      <c r="V8214" s="20">
        <v>45951</v>
      </c>
      <c r="W8214" s="21">
        <v>10</v>
      </c>
      <c r="X8214" s="20">
        <v>45959</v>
      </c>
      <c r="Y8214" s="20">
        <v>45954</v>
      </c>
      <c r="Z8214" s="48">
        <v>10</v>
      </c>
      <c r="AA8214">
        <v>2025</v>
      </c>
      <c r="AB8214" s="45">
        <v>71872</v>
      </c>
      <c r="AC8214" s="45">
        <v>71872</v>
      </c>
      <c r="AK8214" s="10"/>
    </row>
    <row r="8215" spans="1:37">
      <c r="A8215" t="s">
        <v>45</v>
      </c>
      <c r="B8215" t="s">
        <v>46</v>
      </c>
      <c r="C8215" t="s">
        <v>47</v>
      </c>
      <c r="D8215" t="s">
        <v>8647</v>
      </c>
      <c r="E8215" t="s">
        <v>88</v>
      </c>
      <c r="F8215" t="s">
        <v>79</v>
      </c>
      <c r="G8215" t="s">
        <v>51</v>
      </c>
      <c r="H8215" s="20" t="s">
        <v>52</v>
      </c>
      <c r="I8215" t="s">
        <v>53</v>
      </c>
      <c r="J8215" t="s">
        <v>54</v>
      </c>
      <c r="K8215">
        <v>3</v>
      </c>
      <c r="L8215" t="s">
        <v>55</v>
      </c>
      <c r="M8215" t="s">
        <v>77</v>
      </c>
      <c r="N8215" t="s">
        <v>89</v>
      </c>
      <c r="O8215" s="21" t="s">
        <v>58</v>
      </c>
      <c r="P8215" s="21" t="s">
        <v>97</v>
      </c>
      <c r="Q8215" s="20" t="s">
        <v>1012</v>
      </c>
      <c r="R8215" s="21" t="s">
        <v>1013</v>
      </c>
      <c r="S8215" s="35">
        <v>1</v>
      </c>
      <c r="T8215" s="22">
        <v>1</v>
      </c>
      <c r="U8215" s="20" t="s">
        <v>62</v>
      </c>
      <c r="V8215" s="20">
        <v>45948</v>
      </c>
      <c r="W8215" s="21">
        <v>10</v>
      </c>
      <c r="X8215" s="20">
        <v>45957</v>
      </c>
      <c r="Y8215" s="20">
        <v>45952</v>
      </c>
      <c r="Z8215" s="48">
        <v>10</v>
      </c>
      <c r="AA8215">
        <v>2025</v>
      </c>
      <c r="AB8215" s="45">
        <v>31244</v>
      </c>
      <c r="AC8215" s="45">
        <v>31244</v>
      </c>
      <c r="AK8215" s="10"/>
    </row>
    <row r="8216" spans="1:37">
      <c r="A8216" t="s">
        <v>45</v>
      </c>
      <c r="B8216" t="s">
        <v>46</v>
      </c>
      <c r="C8216" t="s">
        <v>47</v>
      </c>
      <c r="D8216" t="s">
        <v>8648</v>
      </c>
      <c r="E8216" t="s">
        <v>88</v>
      </c>
      <c r="F8216" t="s">
        <v>79</v>
      </c>
      <c r="G8216" t="s">
        <v>51</v>
      </c>
      <c r="H8216" s="20" t="s">
        <v>52</v>
      </c>
      <c r="I8216" t="s">
        <v>53</v>
      </c>
      <c r="J8216" t="s">
        <v>54</v>
      </c>
      <c r="K8216">
        <v>3</v>
      </c>
      <c r="L8216" t="s">
        <v>55</v>
      </c>
      <c r="M8216" t="s">
        <v>77</v>
      </c>
      <c r="N8216" t="s">
        <v>89</v>
      </c>
      <c r="O8216" s="21" t="s">
        <v>58</v>
      </c>
      <c r="P8216" s="21" t="s">
        <v>119</v>
      </c>
      <c r="Q8216" s="20" t="s">
        <v>7106</v>
      </c>
      <c r="R8216" s="21" t="s">
        <v>7107</v>
      </c>
      <c r="S8216" s="35">
        <v>1</v>
      </c>
      <c r="T8216" s="22">
        <v>1</v>
      </c>
      <c r="U8216" s="20" t="s">
        <v>62</v>
      </c>
      <c r="V8216" s="20">
        <v>45952</v>
      </c>
      <c r="W8216" s="21">
        <v>10</v>
      </c>
      <c r="X8216" s="20">
        <v>45958</v>
      </c>
      <c r="Y8216" s="20">
        <v>45954</v>
      </c>
      <c r="Z8216" s="48">
        <v>10</v>
      </c>
      <c r="AA8216">
        <v>2025</v>
      </c>
      <c r="AB8216" s="45">
        <v>106655</v>
      </c>
      <c r="AC8216" s="45">
        <v>106655</v>
      </c>
      <c r="AK8216" s="10"/>
    </row>
    <row r="8217" spans="1:37">
      <c r="A8217" t="s">
        <v>45</v>
      </c>
      <c r="B8217" t="s">
        <v>46</v>
      </c>
      <c r="C8217" t="s">
        <v>47</v>
      </c>
      <c r="D8217" t="s">
        <v>8649</v>
      </c>
      <c r="E8217" t="s">
        <v>88</v>
      </c>
      <c r="F8217" t="s">
        <v>79</v>
      </c>
      <c r="G8217" t="s">
        <v>51</v>
      </c>
      <c r="H8217" s="20" t="s">
        <v>52</v>
      </c>
      <c r="I8217" t="s">
        <v>53</v>
      </c>
      <c r="J8217" t="s">
        <v>54</v>
      </c>
      <c r="K8217">
        <v>3</v>
      </c>
      <c r="L8217" t="s">
        <v>55</v>
      </c>
      <c r="M8217" t="s">
        <v>77</v>
      </c>
      <c r="N8217" t="s">
        <v>89</v>
      </c>
      <c r="O8217" s="21" t="s">
        <v>58</v>
      </c>
      <c r="P8217" s="21" t="s">
        <v>119</v>
      </c>
      <c r="Q8217" s="20" t="s">
        <v>5692</v>
      </c>
      <c r="R8217" s="21" t="s">
        <v>5693</v>
      </c>
      <c r="S8217" s="35">
        <v>1</v>
      </c>
      <c r="T8217" s="22">
        <v>1</v>
      </c>
      <c r="U8217" s="20" t="s">
        <v>62</v>
      </c>
      <c r="V8217" s="20">
        <v>45953</v>
      </c>
      <c r="W8217" s="21">
        <v>10</v>
      </c>
      <c r="X8217" s="20">
        <v>45959</v>
      </c>
      <c r="Y8217" s="20">
        <v>45954</v>
      </c>
      <c r="Z8217" s="48">
        <v>10</v>
      </c>
      <c r="AA8217">
        <v>2025</v>
      </c>
      <c r="AB8217" s="45">
        <v>106655</v>
      </c>
      <c r="AC8217" s="45">
        <v>106655</v>
      </c>
      <c r="AK8217" s="10"/>
    </row>
    <row r="8218" spans="1:37">
      <c r="A8218" t="s">
        <v>45</v>
      </c>
      <c r="B8218" t="s">
        <v>46</v>
      </c>
      <c r="C8218" t="s">
        <v>47</v>
      </c>
      <c r="D8218" t="s">
        <v>8650</v>
      </c>
      <c r="E8218" t="s">
        <v>88</v>
      </c>
      <c r="F8218" t="s">
        <v>79</v>
      </c>
      <c r="G8218" t="s">
        <v>51</v>
      </c>
      <c r="H8218" s="20" t="s">
        <v>58</v>
      </c>
      <c r="I8218" t="s">
        <v>53</v>
      </c>
      <c r="J8218" t="s">
        <v>54</v>
      </c>
      <c r="K8218">
        <v>3</v>
      </c>
      <c r="L8218" t="s">
        <v>55</v>
      </c>
      <c r="M8218" t="s">
        <v>77</v>
      </c>
      <c r="N8218" t="s">
        <v>89</v>
      </c>
      <c r="O8218" s="21" t="s">
        <v>58</v>
      </c>
      <c r="P8218" s="21" t="s">
        <v>366</v>
      </c>
      <c r="Q8218" s="20" t="s">
        <v>542</v>
      </c>
      <c r="R8218" s="21" t="s">
        <v>543</v>
      </c>
      <c r="S8218" s="35">
        <v>3</v>
      </c>
      <c r="T8218" s="22">
        <v>0</v>
      </c>
      <c r="U8218" s="20" t="s">
        <v>62</v>
      </c>
      <c r="V8218" s="20">
        <v>45953</v>
      </c>
      <c r="W8218" s="21">
        <v>10</v>
      </c>
      <c r="X8218" s="20">
        <v>45960</v>
      </c>
      <c r="Z8218" s="48">
        <v>10</v>
      </c>
      <c r="AA8218">
        <v>2025</v>
      </c>
      <c r="AB8218" s="45">
        <v>131236</v>
      </c>
      <c r="AC8218" s="45">
        <v>0</v>
      </c>
      <c r="AK8218" s="10"/>
    </row>
    <row r="8219" spans="1:37">
      <c r="A8219" t="s">
        <v>45</v>
      </c>
      <c r="B8219" t="s">
        <v>46</v>
      </c>
      <c r="C8219" t="s">
        <v>47</v>
      </c>
      <c r="D8219" t="s">
        <v>8651</v>
      </c>
      <c r="E8219" t="s">
        <v>88</v>
      </c>
      <c r="F8219" t="s">
        <v>79</v>
      </c>
      <c r="G8219" t="s">
        <v>51</v>
      </c>
      <c r="H8219" s="20" t="s">
        <v>52</v>
      </c>
      <c r="I8219" t="s">
        <v>53</v>
      </c>
      <c r="J8219" t="s">
        <v>54</v>
      </c>
      <c r="K8219">
        <v>3</v>
      </c>
      <c r="L8219" t="s">
        <v>55</v>
      </c>
      <c r="M8219" t="s">
        <v>56</v>
      </c>
      <c r="N8219" t="s">
        <v>57</v>
      </c>
      <c r="O8219" s="21" t="s">
        <v>58</v>
      </c>
      <c r="P8219" s="21" t="s">
        <v>64</v>
      </c>
      <c r="Q8219" s="20" t="s">
        <v>221</v>
      </c>
      <c r="R8219" s="21" t="s">
        <v>222</v>
      </c>
      <c r="S8219" s="35">
        <v>1</v>
      </c>
      <c r="T8219" s="22">
        <v>1</v>
      </c>
      <c r="U8219" s="20" t="s">
        <v>62</v>
      </c>
      <c r="V8219" s="20">
        <v>45958</v>
      </c>
      <c r="W8219" s="21">
        <v>10</v>
      </c>
      <c r="X8219" s="20">
        <v>45964</v>
      </c>
      <c r="Y8219" s="20">
        <v>45959</v>
      </c>
      <c r="Z8219" s="48">
        <v>10</v>
      </c>
      <c r="AA8219">
        <v>2025</v>
      </c>
      <c r="AB8219" s="45">
        <v>113324</v>
      </c>
      <c r="AC8219" s="45">
        <v>113324</v>
      </c>
      <c r="AK8219" s="10"/>
    </row>
    <row r="8220" spans="1:37">
      <c r="A8220" t="s">
        <v>45</v>
      </c>
      <c r="B8220" t="s">
        <v>46</v>
      </c>
      <c r="C8220" t="s">
        <v>47</v>
      </c>
      <c r="D8220" t="s">
        <v>8652</v>
      </c>
      <c r="E8220" t="s">
        <v>88</v>
      </c>
      <c r="F8220" t="s">
        <v>79</v>
      </c>
      <c r="G8220" t="s">
        <v>51</v>
      </c>
      <c r="H8220" s="20" t="s">
        <v>52</v>
      </c>
      <c r="I8220" t="s">
        <v>53</v>
      </c>
      <c r="J8220" t="s">
        <v>54</v>
      </c>
      <c r="K8220">
        <v>3</v>
      </c>
      <c r="L8220" t="s">
        <v>55</v>
      </c>
      <c r="M8220" t="s">
        <v>77</v>
      </c>
      <c r="N8220" t="s">
        <v>89</v>
      </c>
      <c r="O8220" s="21" t="s">
        <v>58</v>
      </c>
      <c r="P8220" s="21" t="s">
        <v>119</v>
      </c>
      <c r="Q8220" s="20" t="s">
        <v>334</v>
      </c>
      <c r="R8220" s="21" t="s">
        <v>335</v>
      </c>
      <c r="S8220" s="35">
        <v>1</v>
      </c>
      <c r="T8220" s="22">
        <v>1</v>
      </c>
      <c r="U8220" s="20" t="s">
        <v>62</v>
      </c>
      <c r="V8220" s="20">
        <v>45954</v>
      </c>
      <c r="W8220" s="21">
        <v>10</v>
      </c>
      <c r="X8220" s="20">
        <v>45957</v>
      </c>
      <c r="Y8220" s="20">
        <v>45959</v>
      </c>
      <c r="Z8220" s="48">
        <v>10</v>
      </c>
      <c r="AA8220">
        <v>2025</v>
      </c>
      <c r="AB8220" s="45">
        <v>40620</v>
      </c>
      <c r="AC8220" s="45">
        <v>40620</v>
      </c>
      <c r="AK8220" s="10"/>
    </row>
    <row r="8221" spans="1:37">
      <c r="A8221" t="s">
        <v>45</v>
      </c>
      <c r="B8221" t="s">
        <v>46</v>
      </c>
      <c r="C8221" t="s">
        <v>47</v>
      </c>
      <c r="D8221" t="s">
        <v>8653</v>
      </c>
      <c r="E8221" t="s">
        <v>88</v>
      </c>
      <c r="F8221" t="s">
        <v>79</v>
      </c>
      <c r="G8221" t="s">
        <v>51</v>
      </c>
      <c r="H8221" s="20" t="s">
        <v>52</v>
      </c>
      <c r="I8221" t="s">
        <v>53</v>
      </c>
      <c r="J8221" t="s">
        <v>54</v>
      </c>
      <c r="K8221">
        <v>3</v>
      </c>
      <c r="L8221" t="s">
        <v>55</v>
      </c>
      <c r="M8221" t="s">
        <v>77</v>
      </c>
      <c r="N8221" t="s">
        <v>89</v>
      </c>
      <c r="O8221" s="21" t="s">
        <v>58</v>
      </c>
      <c r="P8221" s="21" t="s">
        <v>90</v>
      </c>
      <c r="Q8221" s="20" t="s">
        <v>344</v>
      </c>
      <c r="R8221" s="21" t="s">
        <v>345</v>
      </c>
      <c r="S8221" s="35">
        <v>1</v>
      </c>
      <c r="T8221" s="22">
        <v>1</v>
      </c>
      <c r="U8221" s="20" t="s">
        <v>62</v>
      </c>
      <c r="V8221" s="20">
        <v>45954</v>
      </c>
      <c r="W8221" s="21">
        <v>10</v>
      </c>
      <c r="X8221" s="20">
        <v>45957</v>
      </c>
      <c r="Y8221" s="20">
        <v>45959</v>
      </c>
      <c r="Z8221" s="48">
        <v>10</v>
      </c>
      <c r="AA8221">
        <v>2025</v>
      </c>
      <c r="AB8221" s="45">
        <v>40620</v>
      </c>
      <c r="AC8221" s="45">
        <v>40620</v>
      </c>
      <c r="AK8221" s="10"/>
    </row>
    <row r="8222" spans="1:37">
      <c r="A8222" t="s">
        <v>45</v>
      </c>
      <c r="B8222" t="s">
        <v>46</v>
      </c>
      <c r="C8222" t="s">
        <v>47</v>
      </c>
      <c r="D8222" t="s">
        <v>8654</v>
      </c>
      <c r="E8222" t="s">
        <v>88</v>
      </c>
      <c r="F8222" t="s">
        <v>79</v>
      </c>
      <c r="G8222" t="s">
        <v>51</v>
      </c>
      <c r="H8222" s="20" t="s">
        <v>52</v>
      </c>
      <c r="I8222" t="s">
        <v>53</v>
      </c>
      <c r="J8222" t="s">
        <v>54</v>
      </c>
      <c r="K8222">
        <v>3</v>
      </c>
      <c r="L8222" t="s">
        <v>55</v>
      </c>
      <c r="M8222" t="s">
        <v>56</v>
      </c>
      <c r="N8222" t="s">
        <v>57</v>
      </c>
      <c r="O8222" s="21" t="s">
        <v>58</v>
      </c>
      <c r="P8222" s="21" t="s">
        <v>64</v>
      </c>
      <c r="Q8222" s="20" t="s">
        <v>2467</v>
      </c>
      <c r="R8222" s="21" t="s">
        <v>2468</v>
      </c>
      <c r="S8222" s="35">
        <v>1</v>
      </c>
      <c r="T8222" s="22">
        <v>1</v>
      </c>
      <c r="U8222" s="20" t="s">
        <v>62</v>
      </c>
      <c r="V8222" s="20">
        <v>45958</v>
      </c>
      <c r="W8222" s="21">
        <v>10</v>
      </c>
      <c r="X8222" s="20">
        <v>45966</v>
      </c>
      <c r="Y8222" s="20">
        <v>45959</v>
      </c>
      <c r="Z8222" s="48">
        <v>10</v>
      </c>
      <c r="AA8222">
        <v>2025</v>
      </c>
      <c r="AB8222" s="45">
        <v>106242</v>
      </c>
      <c r="AC8222" s="45">
        <v>106242</v>
      </c>
      <c r="AK8222" s="10"/>
    </row>
    <row r="8223" spans="1:37">
      <c r="A8223" t="s">
        <v>45</v>
      </c>
      <c r="B8223" t="s">
        <v>46</v>
      </c>
      <c r="C8223" t="s">
        <v>47</v>
      </c>
      <c r="D8223" t="s">
        <v>8655</v>
      </c>
      <c r="E8223" t="s">
        <v>88</v>
      </c>
      <c r="F8223" t="s">
        <v>79</v>
      </c>
      <c r="G8223" t="s">
        <v>51</v>
      </c>
      <c r="H8223" s="20" t="s">
        <v>52</v>
      </c>
      <c r="I8223" t="s">
        <v>53</v>
      </c>
      <c r="J8223" t="s">
        <v>54</v>
      </c>
      <c r="K8223">
        <v>3</v>
      </c>
      <c r="L8223" t="s">
        <v>55</v>
      </c>
      <c r="M8223" t="s">
        <v>77</v>
      </c>
      <c r="N8223" t="s">
        <v>89</v>
      </c>
      <c r="O8223" s="21" t="s">
        <v>58</v>
      </c>
      <c r="P8223" s="21" t="s">
        <v>97</v>
      </c>
      <c r="Q8223" s="20" t="s">
        <v>1012</v>
      </c>
      <c r="R8223" s="21" t="s">
        <v>1013</v>
      </c>
      <c r="S8223" s="35">
        <v>1</v>
      </c>
      <c r="T8223" s="22">
        <v>1</v>
      </c>
      <c r="U8223" s="20" t="s">
        <v>62</v>
      </c>
      <c r="V8223" s="20">
        <v>45958</v>
      </c>
      <c r="W8223" s="21">
        <v>10</v>
      </c>
      <c r="X8223" s="20">
        <v>45965</v>
      </c>
      <c r="Y8223" s="20">
        <v>45959</v>
      </c>
      <c r="Z8223" s="48">
        <v>10</v>
      </c>
      <c r="AA8223">
        <v>2025</v>
      </c>
      <c r="AB8223" s="45">
        <v>31244</v>
      </c>
      <c r="AC8223" s="45">
        <v>31244</v>
      </c>
      <c r="AK8223" s="10"/>
    </row>
    <row r="8224" spans="1:37">
      <c r="A8224" t="s">
        <v>45</v>
      </c>
      <c r="B8224" t="s">
        <v>46</v>
      </c>
      <c r="C8224" t="s">
        <v>47</v>
      </c>
      <c r="D8224" t="s">
        <v>8656</v>
      </c>
      <c r="E8224" t="s">
        <v>88</v>
      </c>
      <c r="F8224" t="s">
        <v>79</v>
      </c>
      <c r="G8224" t="s">
        <v>51</v>
      </c>
      <c r="H8224" s="20" t="s">
        <v>52</v>
      </c>
      <c r="I8224" t="s">
        <v>53</v>
      </c>
      <c r="J8224" t="s">
        <v>54</v>
      </c>
      <c r="K8224">
        <v>3</v>
      </c>
      <c r="L8224" t="s">
        <v>55</v>
      </c>
      <c r="M8224" t="s">
        <v>77</v>
      </c>
      <c r="N8224" t="s">
        <v>89</v>
      </c>
      <c r="O8224" s="21" t="s">
        <v>58</v>
      </c>
      <c r="P8224" s="21" t="s">
        <v>203</v>
      </c>
      <c r="Q8224" s="20" t="s">
        <v>204</v>
      </c>
      <c r="R8224" s="21" t="s">
        <v>205</v>
      </c>
      <c r="S8224" s="35">
        <v>1</v>
      </c>
      <c r="T8224" s="22">
        <v>1</v>
      </c>
      <c r="U8224" s="20" t="s">
        <v>62</v>
      </c>
      <c r="V8224" s="20">
        <v>45954</v>
      </c>
      <c r="W8224" s="21">
        <v>10</v>
      </c>
      <c r="X8224" s="20">
        <v>45964</v>
      </c>
      <c r="Y8224" s="20">
        <v>45959</v>
      </c>
      <c r="Z8224" s="48">
        <v>10</v>
      </c>
      <c r="AA8224">
        <v>2025</v>
      </c>
      <c r="AB8224" s="45">
        <v>74998</v>
      </c>
      <c r="AC8224" s="45">
        <v>74998</v>
      </c>
      <c r="AK8224" s="10"/>
    </row>
    <row r="8225" spans="1:37">
      <c r="A8225" t="s">
        <v>45</v>
      </c>
      <c r="B8225" t="s">
        <v>46</v>
      </c>
      <c r="C8225" t="s">
        <v>47</v>
      </c>
      <c r="D8225" t="s">
        <v>8657</v>
      </c>
      <c r="E8225" t="s">
        <v>88</v>
      </c>
      <c r="F8225" t="s">
        <v>79</v>
      </c>
      <c r="G8225" t="s">
        <v>51</v>
      </c>
      <c r="H8225" s="20" t="s">
        <v>52</v>
      </c>
      <c r="I8225" t="s">
        <v>53</v>
      </c>
      <c r="J8225" t="s">
        <v>54</v>
      </c>
      <c r="K8225">
        <v>3</v>
      </c>
      <c r="L8225" t="s">
        <v>55</v>
      </c>
      <c r="M8225" t="s">
        <v>56</v>
      </c>
      <c r="N8225" t="s">
        <v>57</v>
      </c>
      <c r="O8225" s="21" t="s">
        <v>58</v>
      </c>
      <c r="P8225" s="21" t="s">
        <v>64</v>
      </c>
      <c r="Q8225" s="20" t="s">
        <v>179</v>
      </c>
      <c r="R8225" s="21" t="s">
        <v>180</v>
      </c>
      <c r="S8225" s="35">
        <v>2</v>
      </c>
      <c r="T8225" s="22">
        <v>2</v>
      </c>
      <c r="U8225" s="20" t="s">
        <v>62</v>
      </c>
      <c r="V8225" s="20">
        <v>45954</v>
      </c>
      <c r="W8225" s="21">
        <v>10</v>
      </c>
      <c r="X8225" s="20">
        <v>45964</v>
      </c>
      <c r="Y8225" s="20">
        <v>45959</v>
      </c>
      <c r="Z8225" s="48">
        <v>10</v>
      </c>
      <c r="AA8225">
        <v>2025</v>
      </c>
      <c r="AB8225" s="45">
        <v>87489</v>
      </c>
      <c r="AC8225" s="45">
        <v>87489</v>
      </c>
      <c r="AK8225" s="10"/>
    </row>
    <row r="8226" spans="1:37">
      <c r="A8226" t="s">
        <v>45</v>
      </c>
      <c r="B8226" t="s">
        <v>46</v>
      </c>
      <c r="C8226" t="s">
        <v>47</v>
      </c>
      <c r="D8226" t="s">
        <v>8658</v>
      </c>
      <c r="E8226" t="s">
        <v>88</v>
      </c>
      <c r="F8226" t="s">
        <v>79</v>
      </c>
      <c r="G8226" t="s">
        <v>51</v>
      </c>
      <c r="H8226" s="20" t="s">
        <v>52</v>
      </c>
      <c r="I8226" t="s">
        <v>53</v>
      </c>
      <c r="J8226" t="s">
        <v>54</v>
      </c>
      <c r="K8226">
        <v>3</v>
      </c>
      <c r="L8226" t="s">
        <v>55</v>
      </c>
      <c r="M8226" t="s">
        <v>77</v>
      </c>
      <c r="N8226" t="s">
        <v>89</v>
      </c>
      <c r="O8226" s="21" t="s">
        <v>58</v>
      </c>
      <c r="P8226" s="21" t="s">
        <v>119</v>
      </c>
      <c r="Q8226" s="20" t="s">
        <v>273</v>
      </c>
      <c r="R8226" s="21" t="s">
        <v>274</v>
      </c>
      <c r="S8226" s="35">
        <v>1</v>
      </c>
      <c r="T8226" s="22">
        <v>1</v>
      </c>
      <c r="U8226" s="20" t="s">
        <v>62</v>
      </c>
      <c r="V8226" s="20">
        <v>45954</v>
      </c>
      <c r="W8226" s="21">
        <v>10</v>
      </c>
      <c r="X8226" s="20">
        <v>45965</v>
      </c>
      <c r="Y8226" s="20">
        <v>45959</v>
      </c>
      <c r="Z8226" s="48">
        <v>10</v>
      </c>
      <c r="AA8226">
        <v>2025</v>
      </c>
      <c r="AB8226" s="45">
        <v>87495</v>
      </c>
      <c r="AC8226" s="45">
        <v>87495</v>
      </c>
      <c r="AK8226" s="10"/>
    </row>
    <row r="8227" spans="1:37">
      <c r="A8227" t="s">
        <v>45</v>
      </c>
      <c r="B8227" t="s">
        <v>46</v>
      </c>
      <c r="C8227" t="s">
        <v>47</v>
      </c>
      <c r="D8227" t="s">
        <v>8659</v>
      </c>
      <c r="E8227" t="s">
        <v>88</v>
      </c>
      <c r="F8227" t="s">
        <v>79</v>
      </c>
      <c r="G8227" t="s">
        <v>51</v>
      </c>
      <c r="H8227" s="20" t="s">
        <v>52</v>
      </c>
      <c r="I8227" t="s">
        <v>53</v>
      </c>
      <c r="J8227" t="s">
        <v>54</v>
      </c>
      <c r="K8227">
        <v>3</v>
      </c>
      <c r="L8227" t="s">
        <v>55</v>
      </c>
      <c r="M8227" t="s">
        <v>77</v>
      </c>
      <c r="N8227" t="s">
        <v>89</v>
      </c>
      <c r="O8227" s="21" t="s">
        <v>58</v>
      </c>
      <c r="P8227" s="21" t="s">
        <v>90</v>
      </c>
      <c r="Q8227" s="20" t="s">
        <v>1775</v>
      </c>
      <c r="R8227" s="21" t="s">
        <v>1776</v>
      </c>
      <c r="S8227" s="35">
        <v>1</v>
      </c>
      <c r="T8227" s="22">
        <v>1</v>
      </c>
      <c r="U8227" s="20" t="s">
        <v>62</v>
      </c>
      <c r="V8227" s="20">
        <v>45955</v>
      </c>
      <c r="W8227" s="21">
        <v>10</v>
      </c>
      <c r="X8227" s="20">
        <v>45964</v>
      </c>
      <c r="Y8227" s="20">
        <v>45959</v>
      </c>
      <c r="Z8227" s="48">
        <v>10</v>
      </c>
      <c r="AA8227">
        <v>2025</v>
      </c>
      <c r="AB8227" s="45">
        <v>62494</v>
      </c>
      <c r="AC8227" s="45">
        <v>62494</v>
      </c>
      <c r="AK8227" s="10"/>
    </row>
    <row r="8228" spans="1:37">
      <c r="A8228" t="s">
        <v>45</v>
      </c>
      <c r="B8228" t="s">
        <v>46</v>
      </c>
      <c r="C8228" t="s">
        <v>47</v>
      </c>
      <c r="D8228" t="s">
        <v>8660</v>
      </c>
      <c r="E8228" t="s">
        <v>88</v>
      </c>
      <c r="F8228" t="s">
        <v>79</v>
      </c>
      <c r="G8228" t="s">
        <v>51</v>
      </c>
      <c r="H8228" s="20" t="s">
        <v>52</v>
      </c>
      <c r="I8228" t="s">
        <v>53</v>
      </c>
      <c r="J8228" t="s">
        <v>54</v>
      </c>
      <c r="K8228">
        <v>3</v>
      </c>
      <c r="L8228" t="s">
        <v>55</v>
      </c>
      <c r="M8228" t="s">
        <v>56</v>
      </c>
      <c r="N8228" t="s">
        <v>57</v>
      </c>
      <c r="O8228" s="21" t="s">
        <v>58</v>
      </c>
      <c r="P8228" s="21" t="s">
        <v>64</v>
      </c>
      <c r="Q8228" s="20" t="s">
        <v>474</v>
      </c>
      <c r="R8228" s="21" t="s">
        <v>475</v>
      </c>
      <c r="S8228" s="35">
        <v>1</v>
      </c>
      <c r="T8228" s="22">
        <v>1</v>
      </c>
      <c r="U8228" s="20" t="s">
        <v>62</v>
      </c>
      <c r="V8228" s="20">
        <v>45956</v>
      </c>
      <c r="W8228" s="21">
        <v>10</v>
      </c>
      <c r="X8228" s="20">
        <v>45964</v>
      </c>
      <c r="Y8228" s="20">
        <v>45959</v>
      </c>
      <c r="Z8228" s="48">
        <v>10</v>
      </c>
      <c r="AA8228">
        <v>2025</v>
      </c>
      <c r="AB8228" s="45">
        <v>28120</v>
      </c>
      <c r="AC8228" s="45">
        <v>28120</v>
      </c>
      <c r="AK8228" s="10"/>
    </row>
    <row r="8229" spans="1:37">
      <c r="A8229" t="s">
        <v>45</v>
      </c>
      <c r="B8229" t="s">
        <v>46</v>
      </c>
      <c r="C8229" t="s">
        <v>47</v>
      </c>
      <c r="D8229" t="s">
        <v>8661</v>
      </c>
      <c r="E8229" t="s">
        <v>88</v>
      </c>
      <c r="F8229" t="s">
        <v>79</v>
      </c>
      <c r="G8229" t="s">
        <v>51</v>
      </c>
      <c r="H8229" s="20" t="s">
        <v>52</v>
      </c>
      <c r="I8229" t="s">
        <v>53</v>
      </c>
      <c r="J8229" t="s">
        <v>54</v>
      </c>
      <c r="K8229">
        <v>3</v>
      </c>
      <c r="L8229" t="s">
        <v>55</v>
      </c>
      <c r="M8229" t="s">
        <v>77</v>
      </c>
      <c r="N8229" t="s">
        <v>89</v>
      </c>
      <c r="O8229" s="21" t="s">
        <v>58</v>
      </c>
      <c r="P8229" s="21" t="s">
        <v>119</v>
      </c>
      <c r="Q8229" s="20" t="s">
        <v>120</v>
      </c>
      <c r="R8229" s="21" t="s">
        <v>121</v>
      </c>
      <c r="S8229" s="35">
        <v>1</v>
      </c>
      <c r="T8229" s="22">
        <v>1</v>
      </c>
      <c r="U8229" s="20" t="s">
        <v>62</v>
      </c>
      <c r="V8229" s="20">
        <v>45957</v>
      </c>
      <c r="W8229" s="21">
        <v>10</v>
      </c>
      <c r="X8229" s="20">
        <v>45964</v>
      </c>
      <c r="Y8229" s="20">
        <v>45959</v>
      </c>
      <c r="Z8229" s="48">
        <v>10</v>
      </c>
      <c r="AA8229">
        <v>2025</v>
      </c>
      <c r="AB8229" s="45">
        <v>93325</v>
      </c>
      <c r="AC8229" s="45">
        <v>93325</v>
      </c>
      <c r="AK8229" s="10"/>
    </row>
    <row r="8230" spans="1:37">
      <c r="A8230" t="s">
        <v>45</v>
      </c>
      <c r="B8230" t="s">
        <v>46</v>
      </c>
      <c r="C8230" t="s">
        <v>47</v>
      </c>
      <c r="D8230" t="s">
        <v>8662</v>
      </c>
      <c r="E8230" t="s">
        <v>88</v>
      </c>
      <c r="F8230" t="s">
        <v>79</v>
      </c>
      <c r="G8230" t="s">
        <v>51</v>
      </c>
      <c r="H8230" s="20" t="s">
        <v>52</v>
      </c>
      <c r="I8230" t="s">
        <v>53</v>
      </c>
      <c r="J8230" t="s">
        <v>54</v>
      </c>
      <c r="K8230">
        <v>3</v>
      </c>
      <c r="L8230" t="s">
        <v>55</v>
      </c>
      <c r="M8230" t="s">
        <v>56</v>
      </c>
      <c r="N8230" t="s">
        <v>57</v>
      </c>
      <c r="O8230" s="21" t="s">
        <v>58</v>
      </c>
      <c r="P8230" s="21" t="s">
        <v>207</v>
      </c>
      <c r="Q8230" s="20" t="s">
        <v>2613</v>
      </c>
      <c r="R8230" s="21" t="s">
        <v>2614</v>
      </c>
      <c r="S8230" s="35">
        <v>1</v>
      </c>
      <c r="T8230" s="22">
        <v>1</v>
      </c>
      <c r="U8230" s="20" t="s">
        <v>62</v>
      </c>
      <c r="V8230" s="20">
        <v>45952</v>
      </c>
      <c r="W8230" s="21">
        <v>10</v>
      </c>
      <c r="X8230" s="20">
        <v>45957</v>
      </c>
      <c r="Y8230" s="20">
        <v>45954</v>
      </c>
      <c r="Z8230" s="48">
        <v>10</v>
      </c>
      <c r="AA8230">
        <v>2025</v>
      </c>
      <c r="AB8230" s="45">
        <v>49995</v>
      </c>
      <c r="AC8230" s="45">
        <v>49995</v>
      </c>
      <c r="AK8230" s="10"/>
    </row>
    <row r="8231" spans="1:37">
      <c r="A8231" t="s">
        <v>45</v>
      </c>
      <c r="B8231" t="s">
        <v>46</v>
      </c>
      <c r="C8231" t="s">
        <v>47</v>
      </c>
      <c r="D8231" t="s">
        <v>8663</v>
      </c>
      <c r="E8231" t="s">
        <v>88</v>
      </c>
      <c r="F8231" t="s">
        <v>79</v>
      </c>
      <c r="G8231" t="s">
        <v>51</v>
      </c>
      <c r="H8231" s="20" t="s">
        <v>52</v>
      </c>
      <c r="I8231" t="s">
        <v>53</v>
      </c>
      <c r="J8231" t="s">
        <v>54</v>
      </c>
      <c r="K8231">
        <v>3</v>
      </c>
      <c r="L8231" t="s">
        <v>55</v>
      </c>
      <c r="M8231" t="s">
        <v>77</v>
      </c>
      <c r="N8231" t="s">
        <v>89</v>
      </c>
      <c r="O8231" s="21" t="s">
        <v>58</v>
      </c>
      <c r="P8231" s="21" t="s">
        <v>126</v>
      </c>
      <c r="Q8231" s="20" t="s">
        <v>4396</v>
      </c>
      <c r="R8231" s="21" t="s">
        <v>4397</v>
      </c>
      <c r="S8231" s="35">
        <v>1</v>
      </c>
      <c r="T8231" s="22">
        <v>1</v>
      </c>
      <c r="U8231" s="20" t="s">
        <v>62</v>
      </c>
      <c r="V8231" s="20">
        <v>45952</v>
      </c>
      <c r="W8231" s="21">
        <v>10</v>
      </c>
      <c r="X8231" s="20">
        <v>45964</v>
      </c>
      <c r="Y8231" s="20">
        <v>45954</v>
      </c>
      <c r="Z8231" s="48">
        <v>10</v>
      </c>
      <c r="AA8231">
        <v>2025</v>
      </c>
      <c r="AB8231" s="45">
        <v>99989</v>
      </c>
      <c r="AC8231" s="45">
        <v>99989</v>
      </c>
      <c r="AK8231" s="10"/>
    </row>
    <row r="8232" spans="1:37">
      <c r="A8232" t="s">
        <v>45</v>
      </c>
      <c r="B8232" t="s">
        <v>46</v>
      </c>
      <c r="C8232" t="s">
        <v>47</v>
      </c>
      <c r="D8232" t="s">
        <v>8664</v>
      </c>
      <c r="E8232" t="s">
        <v>88</v>
      </c>
      <c r="F8232" t="s">
        <v>79</v>
      </c>
      <c r="G8232" t="s">
        <v>51</v>
      </c>
      <c r="H8232" s="20" t="s">
        <v>52</v>
      </c>
      <c r="I8232" t="s">
        <v>53</v>
      </c>
      <c r="J8232" t="s">
        <v>54</v>
      </c>
      <c r="K8232">
        <v>3</v>
      </c>
      <c r="L8232" t="s">
        <v>55</v>
      </c>
      <c r="M8232" t="s">
        <v>77</v>
      </c>
      <c r="N8232" t="s">
        <v>89</v>
      </c>
      <c r="O8232" s="21" t="s">
        <v>58</v>
      </c>
      <c r="P8232" s="21" t="s">
        <v>119</v>
      </c>
      <c r="Q8232" s="20" t="s">
        <v>1617</v>
      </c>
      <c r="R8232" s="21" t="s">
        <v>1618</v>
      </c>
      <c r="S8232" s="35">
        <v>1</v>
      </c>
      <c r="T8232" s="22">
        <v>1</v>
      </c>
      <c r="U8232" s="20" t="s">
        <v>62</v>
      </c>
      <c r="V8232" s="20">
        <v>45952</v>
      </c>
      <c r="W8232" s="21">
        <v>10</v>
      </c>
      <c r="X8232" s="20">
        <v>45958</v>
      </c>
      <c r="Y8232" s="20">
        <v>45954</v>
      </c>
      <c r="Z8232" s="48">
        <v>10</v>
      </c>
      <c r="AA8232">
        <v>2025</v>
      </c>
      <c r="AB8232" s="45">
        <v>103324</v>
      </c>
      <c r="AC8232" s="45">
        <v>103324</v>
      </c>
      <c r="AK8232" s="10"/>
    </row>
    <row r="8233" spans="1:37">
      <c r="A8233" t="s">
        <v>45</v>
      </c>
      <c r="B8233" t="s">
        <v>46</v>
      </c>
      <c r="C8233" t="s">
        <v>47</v>
      </c>
      <c r="D8233" t="s">
        <v>8665</v>
      </c>
      <c r="E8233" t="s">
        <v>88</v>
      </c>
      <c r="F8233" t="s">
        <v>79</v>
      </c>
      <c r="G8233" t="s">
        <v>51</v>
      </c>
      <c r="H8233" s="20" t="s">
        <v>52</v>
      </c>
      <c r="I8233" t="s">
        <v>53</v>
      </c>
      <c r="J8233" t="s">
        <v>54</v>
      </c>
      <c r="K8233">
        <v>3</v>
      </c>
      <c r="L8233" t="s">
        <v>55</v>
      </c>
      <c r="M8233" t="s">
        <v>56</v>
      </c>
      <c r="N8233" t="s">
        <v>57</v>
      </c>
      <c r="O8233" s="21" t="s">
        <v>58</v>
      </c>
      <c r="P8233" s="21" t="s">
        <v>64</v>
      </c>
      <c r="Q8233" s="20" t="s">
        <v>481</v>
      </c>
      <c r="R8233" s="21" t="s">
        <v>482</v>
      </c>
      <c r="S8233" s="35">
        <v>1</v>
      </c>
      <c r="T8233" s="22">
        <v>1</v>
      </c>
      <c r="U8233" s="20" t="s">
        <v>62</v>
      </c>
      <c r="V8233" s="20">
        <v>45952</v>
      </c>
      <c r="W8233" s="21">
        <v>10</v>
      </c>
      <c r="X8233" s="20">
        <v>45959</v>
      </c>
      <c r="Y8233" s="20">
        <v>45954</v>
      </c>
      <c r="Z8233" s="48">
        <v>10</v>
      </c>
      <c r="AA8233">
        <v>2025</v>
      </c>
      <c r="AB8233" s="45">
        <v>73327</v>
      </c>
      <c r="AC8233" s="45">
        <v>73327</v>
      </c>
      <c r="AK8233" s="10"/>
    </row>
    <row r="8234" spans="1:37">
      <c r="A8234" t="s">
        <v>45</v>
      </c>
      <c r="B8234" t="s">
        <v>46</v>
      </c>
      <c r="C8234" t="s">
        <v>47</v>
      </c>
      <c r="D8234" t="s">
        <v>8666</v>
      </c>
      <c r="E8234" t="s">
        <v>88</v>
      </c>
      <c r="F8234" t="s">
        <v>79</v>
      </c>
      <c r="G8234" t="s">
        <v>51</v>
      </c>
      <c r="H8234" s="20" t="s">
        <v>52</v>
      </c>
      <c r="I8234" t="s">
        <v>53</v>
      </c>
      <c r="J8234" t="s">
        <v>54</v>
      </c>
      <c r="K8234">
        <v>3</v>
      </c>
      <c r="L8234" t="s">
        <v>55</v>
      </c>
      <c r="M8234" t="s">
        <v>77</v>
      </c>
      <c r="N8234" t="s">
        <v>89</v>
      </c>
      <c r="O8234" s="21" t="s">
        <v>58</v>
      </c>
      <c r="P8234" s="21" t="s">
        <v>97</v>
      </c>
      <c r="Q8234" s="20" t="s">
        <v>2440</v>
      </c>
      <c r="R8234" s="21" t="s">
        <v>2441</v>
      </c>
      <c r="S8234" s="35">
        <v>1</v>
      </c>
      <c r="T8234" s="22">
        <v>1</v>
      </c>
      <c r="U8234" s="20" t="s">
        <v>62</v>
      </c>
      <c r="V8234" s="20">
        <v>45957</v>
      </c>
      <c r="W8234" s="21">
        <v>10</v>
      </c>
      <c r="X8234" s="20">
        <v>45964</v>
      </c>
      <c r="Y8234" s="20">
        <v>45959</v>
      </c>
      <c r="Z8234" s="48">
        <v>10</v>
      </c>
      <c r="AA8234">
        <v>2025</v>
      </c>
      <c r="AB8234" s="45">
        <v>31245</v>
      </c>
      <c r="AC8234" s="45">
        <v>31245</v>
      </c>
      <c r="AK8234" s="10"/>
    </row>
    <row r="8235" spans="1:37">
      <c r="A8235" t="s">
        <v>45</v>
      </c>
      <c r="B8235" t="s">
        <v>46</v>
      </c>
      <c r="C8235" t="s">
        <v>47</v>
      </c>
      <c r="D8235" t="s">
        <v>8667</v>
      </c>
      <c r="E8235" t="s">
        <v>88</v>
      </c>
      <c r="F8235" t="s">
        <v>79</v>
      </c>
      <c r="G8235" t="s">
        <v>51</v>
      </c>
      <c r="H8235" s="20" t="s">
        <v>52</v>
      </c>
      <c r="I8235" t="s">
        <v>53</v>
      </c>
      <c r="J8235" t="s">
        <v>54</v>
      </c>
      <c r="K8235">
        <v>3</v>
      </c>
      <c r="L8235" t="s">
        <v>55</v>
      </c>
      <c r="M8235" t="s">
        <v>77</v>
      </c>
      <c r="N8235" t="s">
        <v>89</v>
      </c>
      <c r="O8235" s="21" t="s">
        <v>58</v>
      </c>
      <c r="P8235" s="21" t="s">
        <v>119</v>
      </c>
      <c r="Q8235" s="20" t="s">
        <v>939</v>
      </c>
      <c r="R8235" s="21" t="s">
        <v>940</v>
      </c>
      <c r="S8235" s="35">
        <v>1</v>
      </c>
      <c r="T8235" s="22">
        <v>1</v>
      </c>
      <c r="U8235" s="20" t="s">
        <v>62</v>
      </c>
      <c r="V8235" s="20">
        <v>45957</v>
      </c>
      <c r="W8235" s="21">
        <v>10</v>
      </c>
      <c r="X8235" s="20">
        <v>45967</v>
      </c>
      <c r="Y8235" s="20">
        <v>45959</v>
      </c>
      <c r="Z8235" s="48">
        <v>10</v>
      </c>
      <c r="AA8235">
        <v>2025</v>
      </c>
      <c r="AB8235" s="45">
        <v>93325</v>
      </c>
      <c r="AC8235" s="45">
        <v>93325</v>
      </c>
      <c r="AK8235" s="10"/>
    </row>
    <row r="8236" spans="1:37">
      <c r="A8236" t="s">
        <v>45</v>
      </c>
      <c r="B8236" t="s">
        <v>46</v>
      </c>
      <c r="C8236" t="s">
        <v>47</v>
      </c>
      <c r="D8236" t="s">
        <v>8668</v>
      </c>
      <c r="E8236" t="s">
        <v>88</v>
      </c>
      <c r="F8236" t="s">
        <v>79</v>
      </c>
      <c r="G8236" t="s">
        <v>51</v>
      </c>
      <c r="H8236" s="20" t="s">
        <v>52</v>
      </c>
      <c r="I8236" t="s">
        <v>53</v>
      </c>
      <c r="J8236" t="s">
        <v>54</v>
      </c>
      <c r="K8236">
        <v>3</v>
      </c>
      <c r="L8236" t="s">
        <v>55</v>
      </c>
      <c r="M8236" t="s">
        <v>77</v>
      </c>
      <c r="N8236" t="s">
        <v>89</v>
      </c>
      <c r="O8236" s="21" t="s">
        <v>58</v>
      </c>
      <c r="P8236" s="21" t="s">
        <v>97</v>
      </c>
      <c r="Q8236" s="20" t="s">
        <v>101</v>
      </c>
      <c r="R8236" s="21" t="s">
        <v>102</v>
      </c>
      <c r="S8236" s="35">
        <v>1</v>
      </c>
      <c r="T8236" s="22">
        <v>1</v>
      </c>
      <c r="U8236" s="20" t="s">
        <v>62</v>
      </c>
      <c r="V8236" s="20">
        <v>45958</v>
      </c>
      <c r="W8236" s="21">
        <v>10</v>
      </c>
      <c r="X8236" s="20">
        <v>45967</v>
      </c>
      <c r="Y8236" s="20">
        <v>45959</v>
      </c>
      <c r="Z8236" s="48">
        <v>10</v>
      </c>
      <c r="AA8236">
        <v>2025</v>
      </c>
      <c r="AB8236" s="45">
        <v>43744</v>
      </c>
      <c r="AC8236" s="45">
        <v>43744</v>
      </c>
      <c r="AK8236" s="10"/>
    </row>
    <row r="8237" spans="1:37">
      <c r="A8237" t="s">
        <v>45</v>
      </c>
      <c r="B8237" t="s">
        <v>46</v>
      </c>
      <c r="C8237" t="s">
        <v>47</v>
      </c>
      <c r="D8237" t="s">
        <v>8669</v>
      </c>
      <c r="E8237" t="s">
        <v>88</v>
      </c>
      <c r="F8237" t="s">
        <v>79</v>
      </c>
      <c r="G8237" t="s">
        <v>51</v>
      </c>
      <c r="H8237" s="20" t="s">
        <v>52</v>
      </c>
      <c r="I8237" t="s">
        <v>53</v>
      </c>
      <c r="J8237" t="s">
        <v>54</v>
      </c>
      <c r="K8237">
        <v>3</v>
      </c>
      <c r="L8237" t="s">
        <v>55</v>
      </c>
      <c r="M8237" t="s">
        <v>77</v>
      </c>
      <c r="N8237" t="s">
        <v>89</v>
      </c>
      <c r="O8237" s="21" t="s">
        <v>58</v>
      </c>
      <c r="P8237" s="21" t="s">
        <v>276</v>
      </c>
      <c r="Q8237" s="20" t="s">
        <v>315</v>
      </c>
      <c r="R8237" s="21" t="s">
        <v>316</v>
      </c>
      <c r="S8237" s="35">
        <v>2</v>
      </c>
      <c r="T8237" s="22">
        <v>2</v>
      </c>
      <c r="U8237" s="20" t="s">
        <v>62</v>
      </c>
      <c r="V8237" s="20">
        <v>45958</v>
      </c>
      <c r="W8237" s="21">
        <v>10</v>
      </c>
      <c r="X8237" s="20">
        <v>45967</v>
      </c>
      <c r="Y8237" s="20">
        <v>45959</v>
      </c>
      <c r="Z8237" s="48">
        <v>10</v>
      </c>
      <c r="AA8237">
        <v>2025</v>
      </c>
      <c r="AB8237" s="45">
        <v>24987</v>
      </c>
      <c r="AC8237" s="45">
        <v>24987</v>
      </c>
      <c r="AK8237" s="10"/>
    </row>
    <row r="8238" spans="1:37">
      <c r="A8238" t="s">
        <v>45</v>
      </c>
      <c r="B8238" t="s">
        <v>46</v>
      </c>
      <c r="C8238" t="s">
        <v>47</v>
      </c>
      <c r="D8238" t="s">
        <v>8670</v>
      </c>
      <c r="E8238" t="s">
        <v>88</v>
      </c>
      <c r="F8238" t="s">
        <v>79</v>
      </c>
      <c r="G8238" t="s">
        <v>51</v>
      </c>
      <c r="H8238" s="20" t="s">
        <v>52</v>
      </c>
      <c r="I8238" t="s">
        <v>53</v>
      </c>
      <c r="J8238" t="s">
        <v>54</v>
      </c>
      <c r="K8238">
        <v>3</v>
      </c>
      <c r="L8238" t="s">
        <v>55</v>
      </c>
      <c r="M8238" t="s">
        <v>77</v>
      </c>
      <c r="N8238" t="s">
        <v>89</v>
      </c>
      <c r="O8238" s="21" t="s">
        <v>58</v>
      </c>
      <c r="P8238" s="21" t="s">
        <v>119</v>
      </c>
      <c r="Q8238" s="20" t="s">
        <v>120</v>
      </c>
      <c r="R8238" s="21" t="s">
        <v>121</v>
      </c>
      <c r="S8238" s="35">
        <v>1</v>
      </c>
      <c r="T8238" s="22">
        <v>1</v>
      </c>
      <c r="U8238" s="20" t="s">
        <v>62</v>
      </c>
      <c r="V8238" s="20">
        <v>45954</v>
      </c>
      <c r="W8238" s="21">
        <v>10</v>
      </c>
      <c r="X8238" s="20">
        <v>45964</v>
      </c>
      <c r="Y8238" s="20">
        <v>45959</v>
      </c>
      <c r="Z8238" s="48">
        <v>10</v>
      </c>
      <c r="AA8238">
        <v>2025</v>
      </c>
      <c r="AB8238" s="45">
        <v>93325</v>
      </c>
      <c r="AC8238" s="45">
        <v>93325</v>
      </c>
      <c r="AK8238" s="10"/>
    </row>
    <row r="8239" spans="1:37">
      <c r="A8239" t="s">
        <v>45</v>
      </c>
      <c r="B8239" t="s">
        <v>46</v>
      </c>
      <c r="C8239" t="s">
        <v>47</v>
      </c>
      <c r="D8239" t="s">
        <v>8671</v>
      </c>
      <c r="E8239" t="s">
        <v>88</v>
      </c>
      <c r="F8239" t="s">
        <v>79</v>
      </c>
      <c r="G8239" t="s">
        <v>51</v>
      </c>
      <c r="H8239" s="20" t="s">
        <v>52</v>
      </c>
      <c r="I8239" t="s">
        <v>53</v>
      </c>
      <c r="J8239" t="s">
        <v>54</v>
      </c>
      <c r="K8239">
        <v>3</v>
      </c>
      <c r="L8239" t="s">
        <v>55</v>
      </c>
      <c r="M8239" t="s">
        <v>77</v>
      </c>
      <c r="N8239" t="s">
        <v>89</v>
      </c>
      <c r="O8239" s="21" t="s">
        <v>58</v>
      </c>
      <c r="P8239" s="21" t="s">
        <v>97</v>
      </c>
      <c r="Q8239" s="20" t="s">
        <v>3648</v>
      </c>
      <c r="R8239" s="21" t="s">
        <v>3649</v>
      </c>
      <c r="S8239" s="35">
        <v>1</v>
      </c>
      <c r="T8239" s="22">
        <v>1</v>
      </c>
      <c r="U8239" s="20" t="s">
        <v>62</v>
      </c>
      <c r="V8239" s="20">
        <v>45937</v>
      </c>
      <c r="W8239" s="21">
        <v>10</v>
      </c>
      <c r="X8239" s="20">
        <v>45947</v>
      </c>
      <c r="Y8239" s="20">
        <v>45943</v>
      </c>
      <c r="Z8239" s="48">
        <v>10</v>
      </c>
      <c r="AA8239">
        <v>2025</v>
      </c>
      <c r="AB8239" s="45">
        <v>79995</v>
      </c>
      <c r="AC8239" s="45">
        <v>79995</v>
      </c>
      <c r="AK8239" s="10"/>
    </row>
    <row r="8240" spans="1:37">
      <c r="A8240" t="s">
        <v>45</v>
      </c>
      <c r="B8240" t="s">
        <v>46</v>
      </c>
      <c r="C8240" t="s">
        <v>47</v>
      </c>
      <c r="D8240" t="s">
        <v>8672</v>
      </c>
      <c r="E8240" t="s">
        <v>88</v>
      </c>
      <c r="F8240" t="s">
        <v>79</v>
      </c>
      <c r="G8240" t="s">
        <v>51</v>
      </c>
      <c r="H8240" s="20" t="s">
        <v>52</v>
      </c>
      <c r="I8240" t="s">
        <v>53</v>
      </c>
      <c r="J8240" t="s">
        <v>54</v>
      </c>
      <c r="K8240">
        <v>3</v>
      </c>
      <c r="L8240" t="s">
        <v>55</v>
      </c>
      <c r="M8240" t="s">
        <v>77</v>
      </c>
      <c r="N8240" t="s">
        <v>89</v>
      </c>
      <c r="O8240" s="21" t="s">
        <v>58</v>
      </c>
      <c r="P8240" s="21" t="s">
        <v>119</v>
      </c>
      <c r="Q8240" s="20" t="s">
        <v>2472</v>
      </c>
      <c r="R8240" s="21" t="s">
        <v>2473</v>
      </c>
      <c r="S8240" s="35">
        <v>1</v>
      </c>
      <c r="T8240" s="22">
        <v>1</v>
      </c>
      <c r="U8240" s="20" t="s">
        <v>62</v>
      </c>
      <c r="V8240" s="20">
        <v>45937</v>
      </c>
      <c r="W8240" s="21">
        <v>10</v>
      </c>
      <c r="X8240" s="20">
        <v>45950</v>
      </c>
      <c r="Y8240" s="20">
        <v>45945</v>
      </c>
      <c r="Z8240" s="48">
        <v>10</v>
      </c>
      <c r="AA8240">
        <v>2025</v>
      </c>
      <c r="AB8240" s="45">
        <v>79995</v>
      </c>
      <c r="AC8240" s="45">
        <v>79995</v>
      </c>
      <c r="AK8240" s="10"/>
    </row>
    <row r="8241" spans="1:37">
      <c r="A8241" t="s">
        <v>45</v>
      </c>
      <c r="B8241" t="s">
        <v>46</v>
      </c>
      <c r="C8241" t="s">
        <v>47</v>
      </c>
      <c r="D8241" t="s">
        <v>8673</v>
      </c>
      <c r="E8241" t="s">
        <v>88</v>
      </c>
      <c r="F8241" t="s">
        <v>79</v>
      </c>
      <c r="G8241" t="s">
        <v>51</v>
      </c>
      <c r="H8241" s="20" t="s">
        <v>52</v>
      </c>
      <c r="I8241" t="s">
        <v>53</v>
      </c>
      <c r="J8241" t="s">
        <v>54</v>
      </c>
      <c r="K8241">
        <v>3</v>
      </c>
      <c r="L8241" t="s">
        <v>55</v>
      </c>
      <c r="M8241" t="s">
        <v>56</v>
      </c>
      <c r="N8241" t="s">
        <v>57</v>
      </c>
      <c r="O8241" s="21" t="s">
        <v>58</v>
      </c>
      <c r="P8241" s="21" t="s">
        <v>64</v>
      </c>
      <c r="Q8241" s="20" t="s">
        <v>518</v>
      </c>
      <c r="R8241" s="21" t="s">
        <v>519</v>
      </c>
      <c r="S8241" s="35">
        <v>1</v>
      </c>
      <c r="T8241" s="22">
        <v>1</v>
      </c>
      <c r="U8241" s="20" t="s">
        <v>62</v>
      </c>
      <c r="V8241" s="20">
        <v>45937</v>
      </c>
      <c r="W8241" s="21">
        <v>10</v>
      </c>
      <c r="X8241" s="20">
        <v>45946</v>
      </c>
      <c r="Y8241" s="20">
        <v>45943</v>
      </c>
      <c r="Z8241" s="48">
        <v>10</v>
      </c>
      <c r="AA8241">
        <v>2025</v>
      </c>
      <c r="AB8241" s="45">
        <v>128565</v>
      </c>
      <c r="AC8241" s="45">
        <v>128565</v>
      </c>
      <c r="AK8241" s="10"/>
    </row>
    <row r="8242" spans="1:37">
      <c r="A8242" t="s">
        <v>45</v>
      </c>
      <c r="B8242" t="s">
        <v>46</v>
      </c>
      <c r="C8242" t="s">
        <v>47</v>
      </c>
      <c r="D8242" t="s">
        <v>8674</v>
      </c>
      <c r="E8242" t="s">
        <v>88</v>
      </c>
      <c r="F8242" t="s">
        <v>79</v>
      </c>
      <c r="G8242" t="s">
        <v>51</v>
      </c>
      <c r="H8242" s="20" t="s">
        <v>52</v>
      </c>
      <c r="I8242" t="s">
        <v>53</v>
      </c>
      <c r="J8242" t="s">
        <v>54</v>
      </c>
      <c r="K8242">
        <v>3</v>
      </c>
      <c r="L8242" t="s">
        <v>55</v>
      </c>
      <c r="M8242" t="s">
        <v>77</v>
      </c>
      <c r="N8242" t="s">
        <v>89</v>
      </c>
      <c r="O8242" s="21" t="s">
        <v>58</v>
      </c>
      <c r="P8242" s="21" t="s">
        <v>119</v>
      </c>
      <c r="Q8242" s="20" t="s">
        <v>728</v>
      </c>
      <c r="R8242" s="21" t="s">
        <v>729</v>
      </c>
      <c r="S8242" s="35">
        <v>1</v>
      </c>
      <c r="T8242" s="22">
        <v>1</v>
      </c>
      <c r="U8242" s="20" t="s">
        <v>62</v>
      </c>
      <c r="V8242" s="20">
        <v>45937</v>
      </c>
      <c r="W8242" s="21">
        <v>10</v>
      </c>
      <c r="X8242" s="20">
        <v>45946</v>
      </c>
      <c r="Y8242" s="20">
        <v>45943</v>
      </c>
      <c r="Z8242" s="48">
        <v>10</v>
      </c>
      <c r="AA8242">
        <v>2025</v>
      </c>
      <c r="AB8242" s="45">
        <v>74995</v>
      </c>
      <c r="AC8242" s="45">
        <v>74995</v>
      </c>
      <c r="AK8242" s="10"/>
    </row>
    <row r="8243" spans="1:37">
      <c r="A8243" t="s">
        <v>45</v>
      </c>
      <c r="B8243" t="s">
        <v>46</v>
      </c>
      <c r="C8243" t="s">
        <v>47</v>
      </c>
      <c r="D8243" t="s">
        <v>8675</v>
      </c>
      <c r="E8243" t="s">
        <v>88</v>
      </c>
      <c r="F8243" t="s">
        <v>79</v>
      </c>
      <c r="G8243" t="s">
        <v>51</v>
      </c>
      <c r="H8243" s="20" t="s">
        <v>52</v>
      </c>
      <c r="I8243" t="s">
        <v>53</v>
      </c>
      <c r="J8243" t="s">
        <v>54</v>
      </c>
      <c r="K8243">
        <v>3</v>
      </c>
      <c r="L8243" t="s">
        <v>55</v>
      </c>
      <c r="M8243" t="s">
        <v>77</v>
      </c>
      <c r="N8243" t="s">
        <v>89</v>
      </c>
      <c r="O8243" s="21" t="s">
        <v>58</v>
      </c>
      <c r="P8243" s="21" t="s">
        <v>150</v>
      </c>
      <c r="Q8243" s="20" t="s">
        <v>151</v>
      </c>
      <c r="R8243" s="21" t="s">
        <v>152</v>
      </c>
      <c r="S8243" s="35">
        <v>1</v>
      </c>
      <c r="T8243" s="22">
        <v>1</v>
      </c>
      <c r="U8243" s="20" t="s">
        <v>62</v>
      </c>
      <c r="V8243" s="20">
        <v>45937</v>
      </c>
      <c r="W8243" s="21">
        <v>10</v>
      </c>
      <c r="X8243" s="20">
        <v>45944</v>
      </c>
      <c r="Y8243" s="20">
        <v>45940</v>
      </c>
      <c r="Z8243" s="48">
        <v>10</v>
      </c>
      <c r="AA8243">
        <v>2025</v>
      </c>
      <c r="AB8243" s="45">
        <v>78568</v>
      </c>
      <c r="AC8243" s="45">
        <v>78568</v>
      </c>
      <c r="AK8243" s="10"/>
    </row>
    <row r="8244" spans="1:37">
      <c r="A8244" t="s">
        <v>45</v>
      </c>
      <c r="B8244" t="s">
        <v>46</v>
      </c>
      <c r="C8244" t="s">
        <v>47</v>
      </c>
      <c r="D8244" t="s">
        <v>8676</v>
      </c>
      <c r="E8244" t="s">
        <v>88</v>
      </c>
      <c r="F8244" t="s">
        <v>79</v>
      </c>
      <c r="G8244" t="s">
        <v>51</v>
      </c>
      <c r="H8244" s="20" t="s">
        <v>52</v>
      </c>
      <c r="I8244" t="s">
        <v>53</v>
      </c>
      <c r="J8244" t="s">
        <v>54</v>
      </c>
      <c r="K8244">
        <v>3</v>
      </c>
      <c r="L8244" t="s">
        <v>55</v>
      </c>
      <c r="M8244" t="s">
        <v>56</v>
      </c>
      <c r="N8244" t="s">
        <v>57</v>
      </c>
      <c r="O8244" s="21" t="s">
        <v>58</v>
      </c>
      <c r="P8244" s="21" t="s">
        <v>64</v>
      </c>
      <c r="Q8244" s="20" t="s">
        <v>505</v>
      </c>
      <c r="R8244" s="21" t="s">
        <v>506</v>
      </c>
      <c r="S8244" s="35">
        <v>1</v>
      </c>
      <c r="T8244" s="22">
        <v>1</v>
      </c>
      <c r="U8244" s="20" t="s">
        <v>62</v>
      </c>
      <c r="V8244" s="20">
        <v>45937</v>
      </c>
      <c r="W8244" s="21">
        <v>10</v>
      </c>
      <c r="X8244" s="20">
        <v>45951</v>
      </c>
      <c r="Y8244" s="20">
        <v>45945</v>
      </c>
      <c r="Z8244" s="48">
        <v>10</v>
      </c>
      <c r="AA8244">
        <v>2025</v>
      </c>
      <c r="AB8244" s="45">
        <v>24659</v>
      </c>
      <c r="AC8244" s="45">
        <v>24659</v>
      </c>
      <c r="AK8244" s="10"/>
    </row>
    <row r="8245" spans="1:37">
      <c r="A8245" t="s">
        <v>45</v>
      </c>
      <c r="B8245" t="s">
        <v>46</v>
      </c>
      <c r="C8245" t="s">
        <v>47</v>
      </c>
      <c r="D8245" t="s">
        <v>8677</v>
      </c>
      <c r="E8245" t="s">
        <v>88</v>
      </c>
      <c r="F8245" t="s">
        <v>79</v>
      </c>
      <c r="G8245" t="s">
        <v>51</v>
      </c>
      <c r="H8245" s="20" t="s">
        <v>52</v>
      </c>
      <c r="I8245" t="s">
        <v>53</v>
      </c>
      <c r="J8245" t="s">
        <v>54</v>
      </c>
      <c r="K8245">
        <v>3</v>
      </c>
      <c r="L8245" t="s">
        <v>55</v>
      </c>
      <c r="M8245" t="s">
        <v>56</v>
      </c>
      <c r="N8245" t="s">
        <v>57</v>
      </c>
      <c r="O8245" s="21" t="s">
        <v>58</v>
      </c>
      <c r="P8245" s="21" t="s">
        <v>522</v>
      </c>
      <c r="Q8245" s="20" t="s">
        <v>1078</v>
      </c>
      <c r="R8245" s="21" t="s">
        <v>1079</v>
      </c>
      <c r="S8245" s="35">
        <v>1</v>
      </c>
      <c r="T8245" s="22">
        <v>1</v>
      </c>
      <c r="U8245" s="20" t="s">
        <v>62</v>
      </c>
      <c r="V8245" s="20">
        <v>45937</v>
      </c>
      <c r="W8245" s="21">
        <v>10</v>
      </c>
      <c r="X8245" s="20">
        <v>45946</v>
      </c>
      <c r="Y8245" s="20">
        <v>45943</v>
      </c>
      <c r="Z8245" s="48">
        <v>10</v>
      </c>
      <c r="AA8245">
        <v>2025</v>
      </c>
      <c r="AB8245" s="45">
        <v>45325</v>
      </c>
      <c r="AC8245" s="45">
        <v>45325</v>
      </c>
      <c r="AK8245" s="10"/>
    </row>
    <row r="8246" spans="1:37">
      <c r="A8246" t="s">
        <v>45</v>
      </c>
      <c r="B8246" t="s">
        <v>46</v>
      </c>
      <c r="C8246" t="s">
        <v>47</v>
      </c>
      <c r="D8246" t="s">
        <v>8678</v>
      </c>
      <c r="E8246" t="s">
        <v>88</v>
      </c>
      <c r="F8246" t="s">
        <v>79</v>
      </c>
      <c r="G8246" t="s">
        <v>51</v>
      </c>
      <c r="H8246" s="20" t="s">
        <v>52</v>
      </c>
      <c r="I8246" t="s">
        <v>53</v>
      </c>
      <c r="J8246" t="s">
        <v>54</v>
      </c>
      <c r="K8246">
        <v>3</v>
      </c>
      <c r="L8246" t="s">
        <v>55</v>
      </c>
      <c r="M8246" t="s">
        <v>77</v>
      </c>
      <c r="N8246" t="s">
        <v>89</v>
      </c>
      <c r="O8246" s="21" t="s">
        <v>58</v>
      </c>
      <c r="P8246" s="21" t="s">
        <v>126</v>
      </c>
      <c r="Q8246" s="20" t="s">
        <v>799</v>
      </c>
      <c r="R8246" s="21" t="s">
        <v>800</v>
      </c>
      <c r="S8246" s="35">
        <v>1</v>
      </c>
      <c r="T8246" s="22">
        <v>1</v>
      </c>
      <c r="U8246" s="20" t="s">
        <v>62</v>
      </c>
      <c r="V8246" s="20">
        <v>45937</v>
      </c>
      <c r="W8246" s="21">
        <v>10</v>
      </c>
      <c r="X8246" s="20">
        <v>45944</v>
      </c>
      <c r="Y8246" s="20">
        <v>45940</v>
      </c>
      <c r="Z8246" s="48">
        <v>10</v>
      </c>
      <c r="AA8246">
        <v>2025</v>
      </c>
      <c r="AB8246" s="45">
        <v>63325</v>
      </c>
      <c r="AC8246" s="45">
        <v>63325</v>
      </c>
      <c r="AK8246" s="10"/>
    </row>
    <row r="8247" spans="1:37">
      <c r="A8247" t="s">
        <v>45</v>
      </c>
      <c r="B8247" t="s">
        <v>46</v>
      </c>
      <c r="C8247" t="s">
        <v>47</v>
      </c>
      <c r="D8247" t="s">
        <v>8679</v>
      </c>
      <c r="E8247" t="s">
        <v>88</v>
      </c>
      <c r="F8247" t="s">
        <v>79</v>
      </c>
      <c r="G8247" t="s">
        <v>51</v>
      </c>
      <c r="H8247" s="20" t="s">
        <v>52</v>
      </c>
      <c r="I8247" t="s">
        <v>53</v>
      </c>
      <c r="J8247" t="s">
        <v>54</v>
      </c>
      <c r="K8247">
        <v>3</v>
      </c>
      <c r="L8247" t="s">
        <v>55</v>
      </c>
      <c r="M8247" t="s">
        <v>56</v>
      </c>
      <c r="N8247" t="s">
        <v>57</v>
      </c>
      <c r="O8247" s="21" t="s">
        <v>58</v>
      </c>
      <c r="P8247" s="21" t="s">
        <v>207</v>
      </c>
      <c r="Q8247" s="20" t="s">
        <v>2365</v>
      </c>
      <c r="R8247" s="21" t="s">
        <v>2366</v>
      </c>
      <c r="S8247" s="35">
        <v>1</v>
      </c>
      <c r="T8247" s="22">
        <v>1</v>
      </c>
      <c r="U8247" s="20" t="s">
        <v>62</v>
      </c>
      <c r="V8247" s="20">
        <v>45937</v>
      </c>
      <c r="W8247" s="21">
        <v>10</v>
      </c>
      <c r="X8247" s="20">
        <v>45947</v>
      </c>
      <c r="Y8247" s="20">
        <v>45943</v>
      </c>
      <c r="Z8247" s="48">
        <v>10</v>
      </c>
      <c r="AA8247">
        <v>2025</v>
      </c>
      <c r="AB8247" s="45">
        <v>46660</v>
      </c>
      <c r="AC8247" s="45">
        <v>46660</v>
      </c>
      <c r="AK8247" s="10"/>
    </row>
    <row r="8248" spans="1:37">
      <c r="A8248" t="s">
        <v>45</v>
      </c>
      <c r="B8248" t="s">
        <v>46</v>
      </c>
      <c r="C8248" t="s">
        <v>47</v>
      </c>
      <c r="D8248" t="s">
        <v>8680</v>
      </c>
      <c r="E8248" t="s">
        <v>88</v>
      </c>
      <c r="F8248" t="s">
        <v>79</v>
      </c>
      <c r="G8248" t="s">
        <v>51</v>
      </c>
      <c r="H8248" s="20" t="s">
        <v>52</v>
      </c>
      <c r="I8248" t="s">
        <v>53</v>
      </c>
      <c r="J8248" t="s">
        <v>54</v>
      </c>
      <c r="K8248">
        <v>3</v>
      </c>
      <c r="L8248" t="s">
        <v>55</v>
      </c>
      <c r="M8248" t="s">
        <v>77</v>
      </c>
      <c r="N8248" t="s">
        <v>89</v>
      </c>
      <c r="O8248" s="21" t="s">
        <v>58</v>
      </c>
      <c r="P8248" s="21" t="s">
        <v>119</v>
      </c>
      <c r="Q8248" s="20" t="s">
        <v>3686</v>
      </c>
      <c r="R8248" s="21" t="s">
        <v>3687</v>
      </c>
      <c r="S8248" s="35">
        <v>1</v>
      </c>
      <c r="T8248" s="22">
        <v>1</v>
      </c>
      <c r="U8248" s="20" t="s">
        <v>62</v>
      </c>
      <c r="V8248" s="20">
        <v>45937</v>
      </c>
      <c r="W8248" s="21">
        <v>10</v>
      </c>
      <c r="X8248" s="20">
        <v>45947</v>
      </c>
      <c r="Y8248" s="20">
        <v>45943</v>
      </c>
      <c r="Z8248" s="48">
        <v>10</v>
      </c>
      <c r="AA8248">
        <v>2025</v>
      </c>
      <c r="AB8248" s="45">
        <v>63325</v>
      </c>
      <c r="AC8248" s="45">
        <v>63325</v>
      </c>
      <c r="AK8248" s="10"/>
    </row>
    <row r="8249" spans="1:37">
      <c r="A8249" t="s">
        <v>45</v>
      </c>
      <c r="B8249" t="s">
        <v>46</v>
      </c>
      <c r="C8249" t="s">
        <v>47</v>
      </c>
      <c r="D8249" t="s">
        <v>8681</v>
      </c>
      <c r="E8249" t="s">
        <v>88</v>
      </c>
      <c r="F8249" t="s">
        <v>79</v>
      </c>
      <c r="G8249" t="s">
        <v>51</v>
      </c>
      <c r="H8249" s="20" t="s">
        <v>52</v>
      </c>
      <c r="I8249" t="s">
        <v>53</v>
      </c>
      <c r="J8249" t="s">
        <v>54</v>
      </c>
      <c r="K8249">
        <v>3</v>
      </c>
      <c r="L8249" t="s">
        <v>55</v>
      </c>
      <c r="M8249" t="s">
        <v>77</v>
      </c>
      <c r="N8249" t="s">
        <v>89</v>
      </c>
      <c r="O8249" s="21" t="s">
        <v>58</v>
      </c>
      <c r="P8249" s="21" t="s">
        <v>119</v>
      </c>
      <c r="Q8249" s="20" t="s">
        <v>8682</v>
      </c>
      <c r="R8249" s="21" t="s">
        <v>8683</v>
      </c>
      <c r="S8249" s="35">
        <v>1</v>
      </c>
      <c r="T8249" s="22">
        <v>1</v>
      </c>
      <c r="U8249" s="20" t="s">
        <v>62</v>
      </c>
      <c r="V8249" s="20">
        <v>45937</v>
      </c>
      <c r="W8249" s="21">
        <v>10</v>
      </c>
      <c r="X8249" s="20">
        <v>45965</v>
      </c>
      <c r="Y8249" s="20">
        <v>45954</v>
      </c>
      <c r="Z8249" s="48">
        <v>10</v>
      </c>
      <c r="AA8249">
        <v>2025</v>
      </c>
      <c r="AB8249" s="45">
        <v>124985</v>
      </c>
      <c r="AC8249" s="45">
        <v>124985</v>
      </c>
      <c r="AK8249" s="10"/>
    </row>
    <row r="8250" spans="1:37">
      <c r="A8250" t="s">
        <v>45</v>
      </c>
      <c r="B8250" t="s">
        <v>46</v>
      </c>
      <c r="C8250" t="s">
        <v>47</v>
      </c>
      <c r="D8250" t="s">
        <v>8684</v>
      </c>
      <c r="E8250" t="s">
        <v>88</v>
      </c>
      <c r="F8250" t="s">
        <v>79</v>
      </c>
      <c r="G8250" t="s">
        <v>51</v>
      </c>
      <c r="H8250" s="20" t="s">
        <v>52</v>
      </c>
      <c r="I8250" t="s">
        <v>53</v>
      </c>
      <c r="J8250" t="s">
        <v>54</v>
      </c>
      <c r="K8250">
        <v>3</v>
      </c>
      <c r="L8250" t="s">
        <v>55</v>
      </c>
      <c r="M8250" t="s">
        <v>56</v>
      </c>
      <c r="N8250" t="s">
        <v>57</v>
      </c>
      <c r="O8250" s="21" t="s">
        <v>58</v>
      </c>
      <c r="P8250" s="21" t="s">
        <v>64</v>
      </c>
      <c r="Q8250" s="20" t="s">
        <v>474</v>
      </c>
      <c r="R8250" s="21" t="s">
        <v>475</v>
      </c>
      <c r="S8250" s="35">
        <v>1</v>
      </c>
      <c r="T8250" s="22">
        <v>1</v>
      </c>
      <c r="U8250" s="20" t="s">
        <v>62</v>
      </c>
      <c r="V8250" s="20">
        <v>45937</v>
      </c>
      <c r="W8250" s="21">
        <v>10</v>
      </c>
      <c r="X8250" s="20">
        <v>45946</v>
      </c>
      <c r="Y8250" s="20">
        <v>45943</v>
      </c>
      <c r="Z8250" s="48">
        <v>10</v>
      </c>
      <c r="AA8250">
        <v>2025</v>
      </c>
      <c r="AB8250" s="45">
        <v>24659</v>
      </c>
      <c r="AC8250" s="45">
        <v>24659</v>
      </c>
      <c r="AK8250" s="10"/>
    </row>
    <row r="8251" spans="1:37">
      <c r="A8251" t="s">
        <v>45</v>
      </c>
      <c r="B8251" t="s">
        <v>46</v>
      </c>
      <c r="C8251" t="s">
        <v>47</v>
      </c>
      <c r="D8251" t="s">
        <v>8685</v>
      </c>
      <c r="E8251" t="s">
        <v>88</v>
      </c>
      <c r="F8251" t="s">
        <v>79</v>
      </c>
      <c r="G8251" t="s">
        <v>51</v>
      </c>
      <c r="H8251" s="20" t="s">
        <v>52</v>
      </c>
      <c r="I8251" t="s">
        <v>53</v>
      </c>
      <c r="J8251" t="s">
        <v>54</v>
      </c>
      <c r="K8251">
        <v>3</v>
      </c>
      <c r="L8251" t="s">
        <v>55</v>
      </c>
      <c r="M8251" t="s">
        <v>77</v>
      </c>
      <c r="N8251" t="s">
        <v>89</v>
      </c>
      <c r="O8251" s="21" t="s">
        <v>58</v>
      </c>
      <c r="P8251" s="21" t="s">
        <v>119</v>
      </c>
      <c r="Q8251" s="20" t="s">
        <v>821</v>
      </c>
      <c r="R8251" s="21" t="s">
        <v>822</v>
      </c>
      <c r="S8251" s="35">
        <v>1</v>
      </c>
      <c r="T8251" s="22">
        <v>1</v>
      </c>
      <c r="U8251" s="20" t="s">
        <v>62</v>
      </c>
      <c r="V8251" s="20">
        <v>45937</v>
      </c>
      <c r="W8251" s="21">
        <v>10</v>
      </c>
      <c r="X8251" s="20">
        <v>45946</v>
      </c>
      <c r="Y8251" s="20">
        <v>45943</v>
      </c>
      <c r="Z8251" s="48">
        <v>10</v>
      </c>
      <c r="AA8251">
        <v>2025</v>
      </c>
      <c r="AB8251" s="45">
        <v>92854</v>
      </c>
      <c r="AC8251" s="45">
        <v>92854</v>
      </c>
      <c r="AK8251" s="10"/>
    </row>
    <row r="8252" spans="1:37">
      <c r="A8252" t="s">
        <v>45</v>
      </c>
      <c r="B8252" t="s">
        <v>46</v>
      </c>
      <c r="C8252" t="s">
        <v>47</v>
      </c>
      <c r="D8252" t="s">
        <v>8686</v>
      </c>
      <c r="E8252" t="s">
        <v>88</v>
      </c>
      <c r="F8252" t="s">
        <v>79</v>
      </c>
      <c r="G8252" t="s">
        <v>51</v>
      </c>
      <c r="H8252" s="20" t="s">
        <v>52</v>
      </c>
      <c r="I8252" t="s">
        <v>53</v>
      </c>
      <c r="J8252" t="s">
        <v>54</v>
      </c>
      <c r="K8252">
        <v>3</v>
      </c>
      <c r="L8252" t="s">
        <v>55</v>
      </c>
      <c r="M8252" t="s">
        <v>77</v>
      </c>
      <c r="N8252" t="s">
        <v>89</v>
      </c>
      <c r="O8252" s="21" t="s">
        <v>58</v>
      </c>
      <c r="P8252" s="21" t="s">
        <v>126</v>
      </c>
      <c r="Q8252" s="20" t="s">
        <v>217</v>
      </c>
      <c r="R8252" s="21" t="s">
        <v>218</v>
      </c>
      <c r="S8252" s="35">
        <v>1</v>
      </c>
      <c r="T8252" s="22">
        <v>1</v>
      </c>
      <c r="U8252" s="20" t="s">
        <v>62</v>
      </c>
      <c r="V8252" s="20">
        <v>45937</v>
      </c>
      <c r="W8252" s="21">
        <v>10</v>
      </c>
      <c r="X8252" s="20">
        <v>45944</v>
      </c>
      <c r="Y8252" s="20">
        <v>45940</v>
      </c>
      <c r="Z8252" s="48">
        <v>10</v>
      </c>
      <c r="AA8252">
        <v>2025</v>
      </c>
      <c r="AB8252" s="45">
        <v>69995</v>
      </c>
      <c r="AC8252" s="45">
        <v>69995</v>
      </c>
      <c r="AK8252" s="10"/>
    </row>
    <row r="8253" spans="1:37">
      <c r="A8253" t="s">
        <v>45</v>
      </c>
      <c r="B8253" t="s">
        <v>46</v>
      </c>
      <c r="C8253" t="s">
        <v>47</v>
      </c>
      <c r="D8253" t="s">
        <v>8687</v>
      </c>
      <c r="E8253" t="s">
        <v>88</v>
      </c>
      <c r="F8253" t="s">
        <v>79</v>
      </c>
      <c r="G8253" t="s">
        <v>51</v>
      </c>
      <c r="H8253" s="20" t="s">
        <v>52</v>
      </c>
      <c r="I8253" t="s">
        <v>53</v>
      </c>
      <c r="J8253" t="s">
        <v>54</v>
      </c>
      <c r="K8253">
        <v>3</v>
      </c>
      <c r="L8253" t="s">
        <v>55</v>
      </c>
      <c r="M8253" t="s">
        <v>77</v>
      </c>
      <c r="N8253" t="s">
        <v>89</v>
      </c>
      <c r="O8253" s="21" t="s">
        <v>58</v>
      </c>
      <c r="P8253" s="21" t="s">
        <v>366</v>
      </c>
      <c r="Q8253" s="20" t="s">
        <v>542</v>
      </c>
      <c r="R8253" s="21" t="s">
        <v>543</v>
      </c>
      <c r="S8253" s="35">
        <v>1</v>
      </c>
      <c r="T8253" s="22">
        <v>1</v>
      </c>
      <c r="U8253" s="20" t="s">
        <v>62</v>
      </c>
      <c r="V8253" s="20">
        <v>45937</v>
      </c>
      <c r="W8253" s="21">
        <v>10</v>
      </c>
      <c r="X8253" s="20">
        <v>45938</v>
      </c>
      <c r="Y8253" s="20">
        <v>45940</v>
      </c>
      <c r="Z8253" s="48">
        <v>10</v>
      </c>
      <c r="AA8253">
        <v>2025</v>
      </c>
      <c r="AB8253" s="45">
        <v>43327</v>
      </c>
      <c r="AC8253" s="45">
        <v>43327</v>
      </c>
      <c r="AK8253" s="10"/>
    </row>
    <row r="8254" spans="1:37">
      <c r="A8254" t="s">
        <v>45</v>
      </c>
      <c r="B8254" t="s">
        <v>46</v>
      </c>
      <c r="C8254" t="s">
        <v>47</v>
      </c>
      <c r="D8254" t="s">
        <v>8688</v>
      </c>
      <c r="E8254" t="s">
        <v>88</v>
      </c>
      <c r="F8254" t="s">
        <v>79</v>
      </c>
      <c r="G8254" t="s">
        <v>51</v>
      </c>
      <c r="H8254" s="20" t="s">
        <v>52</v>
      </c>
      <c r="I8254" t="s">
        <v>53</v>
      </c>
      <c r="J8254" t="s">
        <v>54</v>
      </c>
      <c r="K8254">
        <v>3</v>
      </c>
      <c r="L8254" t="s">
        <v>55</v>
      </c>
      <c r="M8254" t="s">
        <v>56</v>
      </c>
      <c r="N8254" t="s">
        <v>57</v>
      </c>
      <c r="O8254" s="21" t="s">
        <v>58</v>
      </c>
      <c r="P8254" s="21" t="s">
        <v>64</v>
      </c>
      <c r="Q8254" s="20" t="s">
        <v>179</v>
      </c>
      <c r="R8254" s="21" t="s">
        <v>180</v>
      </c>
      <c r="S8254" s="35">
        <v>1</v>
      </c>
      <c r="T8254" s="22">
        <v>1</v>
      </c>
      <c r="U8254" s="20" t="s">
        <v>62</v>
      </c>
      <c r="V8254" s="20">
        <v>45937</v>
      </c>
      <c r="W8254" s="21">
        <v>10</v>
      </c>
      <c r="X8254" s="20">
        <v>45945</v>
      </c>
      <c r="Y8254" s="20">
        <v>45943</v>
      </c>
      <c r="Z8254" s="48">
        <v>10</v>
      </c>
      <c r="AA8254">
        <v>2025</v>
      </c>
      <c r="AB8254" s="45">
        <v>41995</v>
      </c>
      <c r="AC8254" s="45">
        <v>41995</v>
      </c>
      <c r="AK8254" s="10"/>
    </row>
    <row r="8255" spans="1:37">
      <c r="A8255" t="s">
        <v>45</v>
      </c>
      <c r="B8255" t="s">
        <v>46</v>
      </c>
      <c r="C8255" t="s">
        <v>47</v>
      </c>
      <c r="D8255" t="s">
        <v>8689</v>
      </c>
      <c r="E8255" t="s">
        <v>88</v>
      </c>
      <c r="F8255" t="s">
        <v>79</v>
      </c>
      <c r="G8255" t="s">
        <v>51</v>
      </c>
      <c r="H8255" s="20" t="s">
        <v>52</v>
      </c>
      <c r="I8255" t="s">
        <v>53</v>
      </c>
      <c r="J8255" t="s">
        <v>54</v>
      </c>
      <c r="K8255">
        <v>3</v>
      </c>
      <c r="L8255" t="s">
        <v>55</v>
      </c>
      <c r="M8255" t="s">
        <v>77</v>
      </c>
      <c r="N8255" t="s">
        <v>89</v>
      </c>
      <c r="O8255" s="21" t="s">
        <v>58</v>
      </c>
      <c r="P8255" s="21" t="s">
        <v>150</v>
      </c>
      <c r="Q8255" s="20" t="s">
        <v>268</v>
      </c>
      <c r="R8255" s="21" t="s">
        <v>269</v>
      </c>
      <c r="S8255" s="35">
        <v>1</v>
      </c>
      <c r="T8255" s="22">
        <v>1</v>
      </c>
      <c r="U8255" s="20" t="s">
        <v>62</v>
      </c>
      <c r="V8255" s="20">
        <v>45937</v>
      </c>
      <c r="W8255" s="21">
        <v>10</v>
      </c>
      <c r="X8255" s="20">
        <v>45944</v>
      </c>
      <c r="Y8255" s="20">
        <v>45940</v>
      </c>
      <c r="Z8255" s="48">
        <v>10</v>
      </c>
      <c r="AA8255">
        <v>2025</v>
      </c>
      <c r="AB8255" s="45">
        <v>89283</v>
      </c>
      <c r="AC8255" s="45">
        <v>89283</v>
      </c>
      <c r="AK8255" s="10"/>
    </row>
    <row r="8256" spans="1:37">
      <c r="A8256" t="s">
        <v>45</v>
      </c>
      <c r="B8256" t="s">
        <v>46</v>
      </c>
      <c r="C8256" t="s">
        <v>47</v>
      </c>
      <c r="D8256" t="s">
        <v>8690</v>
      </c>
      <c r="E8256" t="s">
        <v>88</v>
      </c>
      <c r="F8256" t="s">
        <v>79</v>
      </c>
      <c r="G8256" t="s">
        <v>51</v>
      </c>
      <c r="H8256" s="20" t="s">
        <v>52</v>
      </c>
      <c r="I8256" t="s">
        <v>53</v>
      </c>
      <c r="J8256" t="s">
        <v>54</v>
      </c>
      <c r="K8256">
        <v>3</v>
      </c>
      <c r="L8256" t="s">
        <v>55</v>
      </c>
      <c r="M8256" t="s">
        <v>77</v>
      </c>
      <c r="N8256" t="s">
        <v>89</v>
      </c>
      <c r="O8256" s="21" t="s">
        <v>58</v>
      </c>
      <c r="P8256" s="21" t="s">
        <v>119</v>
      </c>
      <c r="Q8256" s="20" t="s">
        <v>539</v>
      </c>
      <c r="R8256" s="21" t="s">
        <v>540</v>
      </c>
      <c r="S8256" s="35">
        <v>1</v>
      </c>
      <c r="T8256" s="22">
        <v>1</v>
      </c>
      <c r="U8256" s="20" t="s">
        <v>62</v>
      </c>
      <c r="V8256" s="20">
        <v>45937</v>
      </c>
      <c r="W8256" s="21">
        <v>10</v>
      </c>
      <c r="X8256" s="20">
        <v>45946</v>
      </c>
      <c r="Y8256" s="20">
        <v>45943</v>
      </c>
      <c r="Z8256" s="48">
        <v>10</v>
      </c>
      <c r="AA8256">
        <v>2025</v>
      </c>
      <c r="AB8256" s="45">
        <v>109989</v>
      </c>
      <c r="AC8256" s="45">
        <v>109989</v>
      </c>
      <c r="AK8256" s="10"/>
    </row>
    <row r="8257" spans="1:37">
      <c r="A8257" t="s">
        <v>45</v>
      </c>
      <c r="B8257" t="s">
        <v>46</v>
      </c>
      <c r="C8257" t="s">
        <v>47</v>
      </c>
      <c r="D8257" t="s">
        <v>8691</v>
      </c>
      <c r="E8257" t="s">
        <v>88</v>
      </c>
      <c r="F8257" t="s">
        <v>79</v>
      </c>
      <c r="G8257" t="s">
        <v>51</v>
      </c>
      <c r="H8257" s="20" t="s">
        <v>52</v>
      </c>
      <c r="I8257" t="s">
        <v>53</v>
      </c>
      <c r="J8257" t="s">
        <v>54</v>
      </c>
      <c r="K8257">
        <v>3</v>
      </c>
      <c r="L8257" t="s">
        <v>55</v>
      </c>
      <c r="M8257" t="s">
        <v>77</v>
      </c>
      <c r="N8257" t="s">
        <v>89</v>
      </c>
      <c r="O8257" s="21" t="s">
        <v>58</v>
      </c>
      <c r="P8257" s="21" t="s">
        <v>303</v>
      </c>
      <c r="Q8257" s="20" t="s">
        <v>4142</v>
      </c>
      <c r="R8257" s="21" t="s">
        <v>4143</v>
      </c>
      <c r="S8257" s="35">
        <v>1</v>
      </c>
      <c r="T8257" s="22">
        <v>1</v>
      </c>
      <c r="U8257" s="20" t="s">
        <v>62</v>
      </c>
      <c r="V8257" s="20">
        <v>45937</v>
      </c>
      <c r="W8257" s="21">
        <v>10</v>
      </c>
      <c r="X8257" s="20">
        <v>45947</v>
      </c>
      <c r="Y8257" s="20">
        <v>45945</v>
      </c>
      <c r="Z8257" s="48">
        <v>10</v>
      </c>
      <c r="AA8257">
        <v>2025</v>
      </c>
      <c r="AB8257" s="45">
        <v>60708</v>
      </c>
      <c r="AC8257" s="45">
        <v>60708</v>
      </c>
      <c r="AK8257" s="10"/>
    </row>
    <row r="8258" spans="1:37">
      <c r="A8258" t="s">
        <v>45</v>
      </c>
      <c r="B8258" t="s">
        <v>46</v>
      </c>
      <c r="C8258" t="s">
        <v>47</v>
      </c>
      <c r="D8258" t="s">
        <v>8692</v>
      </c>
      <c r="E8258" t="s">
        <v>88</v>
      </c>
      <c r="F8258" t="s">
        <v>79</v>
      </c>
      <c r="G8258" t="s">
        <v>51</v>
      </c>
      <c r="H8258" s="20" t="s">
        <v>52</v>
      </c>
      <c r="I8258" t="s">
        <v>53</v>
      </c>
      <c r="J8258" t="s">
        <v>54</v>
      </c>
      <c r="K8258">
        <v>3</v>
      </c>
      <c r="L8258" t="s">
        <v>55</v>
      </c>
      <c r="M8258" t="s">
        <v>77</v>
      </c>
      <c r="N8258" t="s">
        <v>89</v>
      </c>
      <c r="O8258" s="21" t="s">
        <v>58</v>
      </c>
      <c r="P8258" s="21" t="s">
        <v>119</v>
      </c>
      <c r="Q8258" s="20" t="s">
        <v>1376</v>
      </c>
      <c r="R8258" s="21" t="s">
        <v>1377</v>
      </c>
      <c r="S8258" s="35">
        <v>1</v>
      </c>
      <c r="T8258" s="22">
        <v>1</v>
      </c>
      <c r="U8258" s="20" t="s">
        <v>62</v>
      </c>
      <c r="V8258" s="20">
        <v>45937</v>
      </c>
      <c r="W8258" s="21">
        <v>10</v>
      </c>
      <c r="X8258" s="20">
        <v>45947</v>
      </c>
      <c r="Y8258" s="20">
        <v>45945</v>
      </c>
      <c r="Z8258" s="48">
        <v>10</v>
      </c>
      <c r="AA8258">
        <v>2025</v>
      </c>
      <c r="AB8258" s="45">
        <v>63325</v>
      </c>
      <c r="AC8258" s="45">
        <v>63325</v>
      </c>
      <c r="AK8258" s="10"/>
    </row>
    <row r="8259" spans="1:37">
      <c r="A8259" t="s">
        <v>45</v>
      </c>
      <c r="B8259" t="s">
        <v>46</v>
      </c>
      <c r="C8259" t="s">
        <v>47</v>
      </c>
      <c r="D8259" t="s">
        <v>8693</v>
      </c>
      <c r="E8259" t="s">
        <v>88</v>
      </c>
      <c r="F8259" t="s">
        <v>79</v>
      </c>
      <c r="G8259" t="s">
        <v>51</v>
      </c>
      <c r="H8259" s="20" t="s">
        <v>52</v>
      </c>
      <c r="I8259" t="s">
        <v>53</v>
      </c>
      <c r="J8259" t="s">
        <v>54</v>
      </c>
      <c r="K8259">
        <v>3</v>
      </c>
      <c r="L8259" t="s">
        <v>55</v>
      </c>
      <c r="M8259" t="s">
        <v>77</v>
      </c>
      <c r="N8259" t="s">
        <v>89</v>
      </c>
      <c r="O8259" s="21" t="s">
        <v>58</v>
      </c>
      <c r="P8259" s="21" t="s">
        <v>119</v>
      </c>
      <c r="Q8259" s="20" t="s">
        <v>6539</v>
      </c>
      <c r="R8259" s="21" t="s">
        <v>6540</v>
      </c>
      <c r="S8259" s="35">
        <v>1</v>
      </c>
      <c r="T8259" s="22">
        <v>1</v>
      </c>
      <c r="U8259" s="20" t="s">
        <v>62</v>
      </c>
      <c r="V8259" s="20">
        <v>45937</v>
      </c>
      <c r="W8259" s="21">
        <v>10</v>
      </c>
      <c r="X8259" s="20">
        <v>45947</v>
      </c>
      <c r="Y8259" s="20">
        <v>45945</v>
      </c>
      <c r="Z8259" s="48">
        <v>10</v>
      </c>
      <c r="AA8259">
        <v>2025</v>
      </c>
      <c r="AB8259" s="45">
        <v>73565</v>
      </c>
      <c r="AC8259" s="45">
        <v>73565</v>
      </c>
      <c r="AK8259" s="10"/>
    </row>
    <row r="8260" spans="1:37">
      <c r="A8260" t="s">
        <v>45</v>
      </c>
      <c r="B8260" t="s">
        <v>46</v>
      </c>
      <c r="C8260" t="s">
        <v>47</v>
      </c>
      <c r="D8260" t="s">
        <v>8694</v>
      </c>
      <c r="E8260" t="s">
        <v>88</v>
      </c>
      <c r="F8260" t="s">
        <v>79</v>
      </c>
      <c r="G8260" t="s">
        <v>51</v>
      </c>
      <c r="H8260" s="20" t="s">
        <v>52</v>
      </c>
      <c r="I8260" t="s">
        <v>53</v>
      </c>
      <c r="J8260" t="s">
        <v>54</v>
      </c>
      <c r="K8260">
        <v>3</v>
      </c>
      <c r="L8260" t="s">
        <v>55</v>
      </c>
      <c r="M8260" t="s">
        <v>77</v>
      </c>
      <c r="N8260" t="s">
        <v>89</v>
      </c>
      <c r="O8260" s="21" t="s">
        <v>58</v>
      </c>
      <c r="P8260" s="21" t="s">
        <v>119</v>
      </c>
      <c r="Q8260" s="20" t="s">
        <v>273</v>
      </c>
      <c r="R8260" s="21" t="s">
        <v>274</v>
      </c>
      <c r="S8260" s="35">
        <v>2</v>
      </c>
      <c r="T8260" s="22">
        <v>2</v>
      </c>
      <c r="U8260" s="20" t="s">
        <v>62</v>
      </c>
      <c r="V8260" s="20">
        <v>45937</v>
      </c>
      <c r="W8260" s="21">
        <v>10</v>
      </c>
      <c r="X8260" s="20">
        <v>45947</v>
      </c>
      <c r="Y8260" s="20">
        <v>45943</v>
      </c>
      <c r="Z8260" s="48">
        <v>10</v>
      </c>
      <c r="AA8260">
        <v>2025</v>
      </c>
      <c r="AB8260" s="45">
        <v>173330</v>
      </c>
      <c r="AC8260" s="45">
        <v>173330</v>
      </c>
      <c r="AK8260" s="10"/>
    </row>
    <row r="8261" spans="1:37">
      <c r="A8261" t="s">
        <v>45</v>
      </c>
      <c r="B8261" t="s">
        <v>46</v>
      </c>
      <c r="C8261" t="s">
        <v>47</v>
      </c>
      <c r="D8261" t="s">
        <v>8695</v>
      </c>
      <c r="E8261" t="s">
        <v>88</v>
      </c>
      <c r="F8261" t="s">
        <v>79</v>
      </c>
      <c r="G8261" t="s">
        <v>51</v>
      </c>
      <c r="H8261" s="20" t="s">
        <v>52</v>
      </c>
      <c r="I8261" t="s">
        <v>53</v>
      </c>
      <c r="J8261" t="s">
        <v>54</v>
      </c>
      <c r="K8261">
        <v>3</v>
      </c>
      <c r="L8261" t="s">
        <v>55</v>
      </c>
      <c r="M8261" t="s">
        <v>56</v>
      </c>
      <c r="N8261" t="s">
        <v>57</v>
      </c>
      <c r="O8261" s="21" t="s">
        <v>58</v>
      </c>
      <c r="P8261" s="21" t="s">
        <v>64</v>
      </c>
      <c r="Q8261" s="20" t="s">
        <v>94</v>
      </c>
      <c r="R8261" s="21" t="s">
        <v>95</v>
      </c>
      <c r="S8261" s="35">
        <v>1</v>
      </c>
      <c r="T8261" s="22">
        <v>1</v>
      </c>
      <c r="U8261" s="20" t="s">
        <v>62</v>
      </c>
      <c r="V8261" s="20">
        <v>45937</v>
      </c>
      <c r="W8261" s="21">
        <v>10</v>
      </c>
      <c r="X8261" s="20">
        <v>45947</v>
      </c>
      <c r="Y8261" s="20">
        <v>45943</v>
      </c>
      <c r="Z8261" s="48">
        <v>10</v>
      </c>
      <c r="AA8261">
        <v>2025</v>
      </c>
      <c r="AB8261" s="45">
        <v>28660</v>
      </c>
      <c r="AC8261" s="45">
        <v>28660</v>
      </c>
      <c r="AK8261" s="10"/>
    </row>
    <row r="8262" spans="1:37">
      <c r="A8262" t="s">
        <v>45</v>
      </c>
      <c r="B8262" t="s">
        <v>46</v>
      </c>
      <c r="C8262" t="s">
        <v>47</v>
      </c>
      <c r="D8262" t="s">
        <v>8696</v>
      </c>
      <c r="E8262" t="s">
        <v>88</v>
      </c>
      <c r="F8262" t="s">
        <v>79</v>
      </c>
      <c r="G8262" t="s">
        <v>51</v>
      </c>
      <c r="H8262" s="20" t="s">
        <v>52</v>
      </c>
      <c r="I8262" t="s">
        <v>53</v>
      </c>
      <c r="J8262" t="s">
        <v>54</v>
      </c>
      <c r="K8262">
        <v>3</v>
      </c>
      <c r="L8262" t="s">
        <v>55</v>
      </c>
      <c r="M8262" t="s">
        <v>77</v>
      </c>
      <c r="N8262" t="s">
        <v>89</v>
      </c>
      <c r="O8262" s="21" t="s">
        <v>58</v>
      </c>
      <c r="P8262" s="21" t="s">
        <v>119</v>
      </c>
      <c r="Q8262" s="20" t="s">
        <v>7106</v>
      </c>
      <c r="R8262" s="21" t="s">
        <v>7107</v>
      </c>
      <c r="S8262" s="35">
        <v>1</v>
      </c>
      <c r="T8262" s="22">
        <v>1</v>
      </c>
      <c r="U8262" s="20" t="s">
        <v>62</v>
      </c>
      <c r="V8262" s="20">
        <v>45937</v>
      </c>
      <c r="W8262" s="21">
        <v>10</v>
      </c>
      <c r="X8262" s="20">
        <v>45947</v>
      </c>
      <c r="Y8262" s="20">
        <v>45943</v>
      </c>
      <c r="Z8262" s="48">
        <v>10</v>
      </c>
      <c r="AA8262">
        <v>2025</v>
      </c>
      <c r="AB8262" s="45">
        <v>103563</v>
      </c>
      <c r="AC8262" s="45">
        <v>103563</v>
      </c>
      <c r="AK8262" s="10"/>
    </row>
    <row r="8263" spans="1:37">
      <c r="A8263" t="s">
        <v>45</v>
      </c>
      <c r="B8263" t="s">
        <v>46</v>
      </c>
      <c r="C8263" t="s">
        <v>47</v>
      </c>
      <c r="D8263" t="s">
        <v>8697</v>
      </c>
      <c r="E8263" t="s">
        <v>88</v>
      </c>
      <c r="F8263" t="s">
        <v>79</v>
      </c>
      <c r="G8263" t="s">
        <v>51</v>
      </c>
      <c r="H8263" s="20" t="s">
        <v>52</v>
      </c>
      <c r="I8263" t="s">
        <v>53</v>
      </c>
      <c r="J8263" t="s">
        <v>54</v>
      </c>
      <c r="K8263">
        <v>3</v>
      </c>
      <c r="L8263" t="s">
        <v>55</v>
      </c>
      <c r="M8263" t="s">
        <v>56</v>
      </c>
      <c r="N8263" t="s">
        <v>57</v>
      </c>
      <c r="O8263" s="21" t="s">
        <v>58</v>
      </c>
      <c r="P8263" s="21" t="s">
        <v>207</v>
      </c>
      <c r="Q8263" s="20" t="s">
        <v>3356</v>
      </c>
      <c r="R8263" s="21" t="s">
        <v>3357</v>
      </c>
      <c r="S8263" s="35">
        <v>1</v>
      </c>
      <c r="T8263" s="22">
        <v>1</v>
      </c>
      <c r="U8263" s="20" t="s">
        <v>62</v>
      </c>
      <c r="V8263" s="20">
        <v>45937</v>
      </c>
      <c r="W8263" s="21">
        <v>10</v>
      </c>
      <c r="X8263" s="20">
        <v>45945</v>
      </c>
      <c r="Y8263" s="20">
        <v>45940</v>
      </c>
      <c r="Z8263" s="48">
        <v>10</v>
      </c>
      <c r="AA8263">
        <v>2025</v>
      </c>
      <c r="AB8263" s="45">
        <v>73327</v>
      </c>
      <c r="AC8263" s="45">
        <v>73327</v>
      </c>
      <c r="AK8263" s="10"/>
    </row>
    <row r="8264" spans="1:37">
      <c r="A8264" t="s">
        <v>45</v>
      </c>
      <c r="B8264" t="s">
        <v>46</v>
      </c>
      <c r="C8264" t="s">
        <v>47</v>
      </c>
      <c r="D8264" t="s">
        <v>8698</v>
      </c>
      <c r="E8264" t="s">
        <v>88</v>
      </c>
      <c r="F8264" t="s">
        <v>79</v>
      </c>
      <c r="G8264" t="s">
        <v>51</v>
      </c>
      <c r="H8264" s="20" t="s">
        <v>52</v>
      </c>
      <c r="I8264" t="s">
        <v>53</v>
      </c>
      <c r="J8264" t="s">
        <v>54</v>
      </c>
      <c r="K8264">
        <v>3</v>
      </c>
      <c r="L8264" t="s">
        <v>55</v>
      </c>
      <c r="M8264" t="s">
        <v>77</v>
      </c>
      <c r="N8264" t="s">
        <v>89</v>
      </c>
      <c r="O8264" s="21" t="s">
        <v>58</v>
      </c>
      <c r="P8264" s="21" t="s">
        <v>119</v>
      </c>
      <c r="Q8264" s="20" t="s">
        <v>6247</v>
      </c>
      <c r="R8264" s="21" t="s">
        <v>6248</v>
      </c>
      <c r="S8264" s="35">
        <v>1</v>
      </c>
      <c r="T8264" s="22">
        <v>1</v>
      </c>
      <c r="U8264" s="20" t="s">
        <v>62</v>
      </c>
      <c r="V8264" s="20">
        <v>45937</v>
      </c>
      <c r="W8264" s="21">
        <v>10</v>
      </c>
      <c r="X8264" s="20">
        <v>45958</v>
      </c>
      <c r="Y8264" s="20">
        <v>45952</v>
      </c>
      <c r="Z8264" s="48">
        <v>10</v>
      </c>
      <c r="AA8264">
        <v>2025</v>
      </c>
      <c r="AB8264" s="45">
        <v>73565</v>
      </c>
      <c r="AC8264" s="45">
        <v>73565</v>
      </c>
      <c r="AK8264" s="10"/>
    </row>
    <row r="8265" spans="1:37">
      <c r="A8265" t="s">
        <v>45</v>
      </c>
      <c r="B8265" t="s">
        <v>46</v>
      </c>
      <c r="C8265" t="s">
        <v>47</v>
      </c>
      <c r="D8265" t="s">
        <v>8699</v>
      </c>
      <c r="E8265" t="s">
        <v>88</v>
      </c>
      <c r="F8265" t="s">
        <v>79</v>
      </c>
      <c r="G8265" t="s">
        <v>51</v>
      </c>
      <c r="H8265" s="20" t="s">
        <v>52</v>
      </c>
      <c r="I8265" t="s">
        <v>53</v>
      </c>
      <c r="J8265" t="s">
        <v>54</v>
      </c>
      <c r="K8265">
        <v>3</v>
      </c>
      <c r="L8265" t="s">
        <v>55</v>
      </c>
      <c r="M8265" t="s">
        <v>77</v>
      </c>
      <c r="N8265" t="s">
        <v>89</v>
      </c>
      <c r="O8265" s="21" t="s">
        <v>58</v>
      </c>
      <c r="P8265" s="21" t="s">
        <v>119</v>
      </c>
      <c r="Q8265" s="20" t="s">
        <v>6539</v>
      </c>
      <c r="R8265" s="21" t="s">
        <v>6540</v>
      </c>
      <c r="S8265" s="35">
        <v>1</v>
      </c>
      <c r="T8265" s="22">
        <v>1</v>
      </c>
      <c r="U8265" s="20" t="s">
        <v>62</v>
      </c>
      <c r="V8265" s="20">
        <v>45937</v>
      </c>
      <c r="W8265" s="21">
        <v>10</v>
      </c>
      <c r="X8265" s="20">
        <v>45944</v>
      </c>
      <c r="Y8265" s="20">
        <v>45938</v>
      </c>
      <c r="Z8265" s="48">
        <v>10</v>
      </c>
      <c r="AA8265">
        <v>2025</v>
      </c>
      <c r="AB8265" s="45">
        <v>73565</v>
      </c>
      <c r="AC8265" s="45">
        <v>73565</v>
      </c>
      <c r="AK8265" s="10"/>
    </row>
    <row r="8266" spans="1:37">
      <c r="A8266" t="s">
        <v>45</v>
      </c>
      <c r="B8266" t="s">
        <v>46</v>
      </c>
      <c r="C8266" t="s">
        <v>47</v>
      </c>
      <c r="D8266" t="s">
        <v>8700</v>
      </c>
      <c r="E8266" t="s">
        <v>88</v>
      </c>
      <c r="F8266" t="s">
        <v>79</v>
      </c>
      <c r="G8266" t="s">
        <v>51</v>
      </c>
      <c r="H8266" s="20" t="s">
        <v>52</v>
      </c>
      <c r="I8266" t="s">
        <v>53</v>
      </c>
      <c r="J8266" t="s">
        <v>54</v>
      </c>
      <c r="K8266">
        <v>3</v>
      </c>
      <c r="L8266" t="s">
        <v>55</v>
      </c>
      <c r="M8266" t="s">
        <v>77</v>
      </c>
      <c r="N8266" t="s">
        <v>89</v>
      </c>
      <c r="O8266" s="21" t="s">
        <v>58</v>
      </c>
      <c r="P8266" s="21" t="s">
        <v>119</v>
      </c>
      <c r="Q8266" s="20" t="s">
        <v>7279</v>
      </c>
      <c r="R8266" s="21" t="s">
        <v>7280</v>
      </c>
      <c r="S8266" s="35">
        <v>1</v>
      </c>
      <c r="T8266" s="22">
        <v>1</v>
      </c>
      <c r="U8266" s="20" t="s">
        <v>62</v>
      </c>
      <c r="V8266" s="20">
        <v>45937</v>
      </c>
      <c r="W8266" s="21">
        <v>10</v>
      </c>
      <c r="X8266" s="20">
        <v>45946</v>
      </c>
      <c r="Y8266" s="20">
        <v>45943</v>
      </c>
      <c r="Z8266" s="48">
        <v>10</v>
      </c>
      <c r="AA8266">
        <v>2025</v>
      </c>
      <c r="AB8266" s="45">
        <v>157146</v>
      </c>
      <c r="AC8266" s="45">
        <v>157146</v>
      </c>
      <c r="AK8266" s="10"/>
    </row>
    <row r="8267" spans="1:37">
      <c r="A8267" t="s">
        <v>45</v>
      </c>
      <c r="B8267" t="s">
        <v>46</v>
      </c>
      <c r="C8267" t="s">
        <v>47</v>
      </c>
      <c r="D8267" t="s">
        <v>8701</v>
      </c>
      <c r="E8267" t="s">
        <v>88</v>
      </c>
      <c r="F8267" t="s">
        <v>79</v>
      </c>
      <c r="G8267" t="s">
        <v>51</v>
      </c>
      <c r="H8267" s="20" t="s">
        <v>52</v>
      </c>
      <c r="I8267" t="s">
        <v>53</v>
      </c>
      <c r="J8267" t="s">
        <v>54</v>
      </c>
      <c r="K8267">
        <v>3</v>
      </c>
      <c r="L8267" t="s">
        <v>55</v>
      </c>
      <c r="M8267" t="s">
        <v>77</v>
      </c>
      <c r="N8267" t="s">
        <v>89</v>
      </c>
      <c r="O8267" s="21" t="s">
        <v>58</v>
      </c>
      <c r="P8267" s="21" t="s">
        <v>119</v>
      </c>
      <c r="Q8267" s="20" t="s">
        <v>2537</v>
      </c>
      <c r="R8267" s="21" t="s">
        <v>2538</v>
      </c>
      <c r="S8267" s="35">
        <v>1</v>
      </c>
      <c r="T8267" s="22">
        <v>1</v>
      </c>
      <c r="U8267" s="20" t="s">
        <v>62</v>
      </c>
      <c r="V8267" s="20">
        <v>45937</v>
      </c>
      <c r="W8267" s="21">
        <v>10</v>
      </c>
      <c r="X8267" s="20">
        <v>45944</v>
      </c>
      <c r="Y8267" s="20">
        <v>45943</v>
      </c>
      <c r="Z8267" s="48">
        <v>10</v>
      </c>
      <c r="AA8267">
        <v>2025</v>
      </c>
      <c r="AB8267" s="45">
        <v>146659</v>
      </c>
      <c r="AC8267" s="45">
        <v>146659</v>
      </c>
      <c r="AK8267" s="10"/>
    </row>
    <row r="8268" spans="1:37">
      <c r="A8268" t="s">
        <v>45</v>
      </c>
      <c r="B8268" t="s">
        <v>46</v>
      </c>
      <c r="C8268" t="s">
        <v>47</v>
      </c>
      <c r="D8268" t="s">
        <v>8702</v>
      </c>
      <c r="E8268" t="s">
        <v>88</v>
      </c>
      <c r="F8268" t="s">
        <v>79</v>
      </c>
      <c r="G8268" t="s">
        <v>51</v>
      </c>
      <c r="H8268" s="20" t="s">
        <v>52</v>
      </c>
      <c r="I8268" t="s">
        <v>53</v>
      </c>
      <c r="J8268" t="s">
        <v>54</v>
      </c>
      <c r="K8268">
        <v>3</v>
      </c>
      <c r="L8268" t="s">
        <v>55</v>
      </c>
      <c r="M8268" t="s">
        <v>77</v>
      </c>
      <c r="N8268" t="s">
        <v>89</v>
      </c>
      <c r="O8268" s="21" t="s">
        <v>58</v>
      </c>
      <c r="P8268" s="21" t="s">
        <v>119</v>
      </c>
      <c r="Q8268" s="20" t="s">
        <v>120</v>
      </c>
      <c r="R8268" s="21" t="s">
        <v>121</v>
      </c>
      <c r="S8268" s="35">
        <v>1</v>
      </c>
      <c r="T8268" s="22">
        <v>1</v>
      </c>
      <c r="U8268" s="20" t="s">
        <v>62</v>
      </c>
      <c r="V8268" s="20">
        <v>45937</v>
      </c>
      <c r="W8268" s="21">
        <v>10</v>
      </c>
      <c r="X8268" s="20">
        <v>45945</v>
      </c>
      <c r="Y8268" s="20">
        <v>45943</v>
      </c>
      <c r="Z8268" s="48">
        <v>10</v>
      </c>
      <c r="AA8268">
        <v>2025</v>
      </c>
      <c r="AB8268" s="45">
        <v>92854</v>
      </c>
      <c r="AC8268" s="45">
        <v>92854</v>
      </c>
      <c r="AK8268" s="10"/>
    </row>
    <row r="8269" spans="1:37">
      <c r="A8269" t="s">
        <v>45</v>
      </c>
      <c r="B8269" t="s">
        <v>46</v>
      </c>
      <c r="C8269" t="s">
        <v>47</v>
      </c>
      <c r="D8269" t="s">
        <v>8703</v>
      </c>
      <c r="E8269" t="s">
        <v>88</v>
      </c>
      <c r="F8269" t="s">
        <v>79</v>
      </c>
      <c r="G8269" t="s">
        <v>51</v>
      </c>
      <c r="H8269" s="20" t="s">
        <v>52</v>
      </c>
      <c r="I8269" t="s">
        <v>53</v>
      </c>
      <c r="J8269" t="s">
        <v>54</v>
      </c>
      <c r="K8269">
        <v>3</v>
      </c>
      <c r="L8269" t="s">
        <v>55</v>
      </c>
      <c r="M8269" t="s">
        <v>56</v>
      </c>
      <c r="N8269" t="s">
        <v>57</v>
      </c>
      <c r="O8269" s="21" t="s">
        <v>58</v>
      </c>
      <c r="P8269" s="21" t="s">
        <v>64</v>
      </c>
      <c r="Q8269" s="20" t="s">
        <v>720</v>
      </c>
      <c r="R8269" s="21" t="s">
        <v>721</v>
      </c>
      <c r="S8269" s="35">
        <v>1</v>
      </c>
      <c r="T8269" s="22">
        <v>1</v>
      </c>
      <c r="U8269" s="20" t="s">
        <v>62</v>
      </c>
      <c r="V8269" s="20">
        <v>45937</v>
      </c>
      <c r="W8269" s="21">
        <v>10</v>
      </c>
      <c r="X8269" s="20">
        <v>45945</v>
      </c>
      <c r="Y8269" s="20">
        <v>45940</v>
      </c>
      <c r="Z8269" s="48">
        <v>10</v>
      </c>
      <c r="AA8269">
        <v>2025</v>
      </c>
      <c r="AB8269" s="45">
        <v>59990</v>
      </c>
      <c r="AC8269" s="45">
        <v>59990</v>
      </c>
      <c r="AK8269" s="10"/>
    </row>
    <row r="8270" spans="1:37">
      <c r="A8270" t="s">
        <v>45</v>
      </c>
      <c r="B8270" t="s">
        <v>46</v>
      </c>
      <c r="C8270" t="s">
        <v>47</v>
      </c>
      <c r="D8270" t="s">
        <v>8704</v>
      </c>
      <c r="E8270" t="s">
        <v>88</v>
      </c>
      <c r="F8270" t="s">
        <v>79</v>
      </c>
      <c r="G8270" t="s">
        <v>51</v>
      </c>
      <c r="H8270" s="20" t="s">
        <v>52</v>
      </c>
      <c r="I8270" t="s">
        <v>53</v>
      </c>
      <c r="J8270" t="s">
        <v>54</v>
      </c>
      <c r="K8270">
        <v>3</v>
      </c>
      <c r="L8270" t="s">
        <v>55</v>
      </c>
      <c r="M8270" t="s">
        <v>77</v>
      </c>
      <c r="N8270" t="s">
        <v>89</v>
      </c>
      <c r="O8270" s="21" t="s">
        <v>58</v>
      </c>
      <c r="P8270" s="21" t="s">
        <v>119</v>
      </c>
      <c r="Q8270" s="20" t="s">
        <v>968</v>
      </c>
      <c r="R8270" s="21" t="s">
        <v>969</v>
      </c>
      <c r="S8270" s="35">
        <v>1</v>
      </c>
      <c r="T8270" s="22">
        <v>1</v>
      </c>
      <c r="U8270" s="20" t="s">
        <v>62</v>
      </c>
      <c r="V8270" s="20">
        <v>45937</v>
      </c>
      <c r="W8270" s="21">
        <v>10</v>
      </c>
      <c r="X8270" s="20">
        <v>45945</v>
      </c>
      <c r="Y8270" s="20">
        <v>45943</v>
      </c>
      <c r="Z8270" s="48">
        <v>10</v>
      </c>
      <c r="AA8270">
        <v>2025</v>
      </c>
      <c r="AB8270" s="45">
        <v>92854</v>
      </c>
      <c r="AC8270" s="45">
        <v>92854</v>
      </c>
      <c r="AK8270" s="10"/>
    </row>
    <row r="8271" spans="1:37">
      <c r="A8271" t="s">
        <v>45</v>
      </c>
      <c r="B8271" t="s">
        <v>46</v>
      </c>
      <c r="C8271" t="s">
        <v>47</v>
      </c>
      <c r="D8271" t="s">
        <v>8705</v>
      </c>
      <c r="E8271" t="s">
        <v>88</v>
      </c>
      <c r="F8271" t="s">
        <v>79</v>
      </c>
      <c r="G8271" t="s">
        <v>51</v>
      </c>
      <c r="H8271" s="20" t="s">
        <v>52</v>
      </c>
      <c r="I8271" t="s">
        <v>53</v>
      </c>
      <c r="J8271" t="s">
        <v>54</v>
      </c>
      <c r="K8271">
        <v>3</v>
      </c>
      <c r="L8271" t="s">
        <v>55</v>
      </c>
      <c r="M8271" t="s">
        <v>77</v>
      </c>
      <c r="N8271" t="s">
        <v>89</v>
      </c>
      <c r="O8271" s="21" t="s">
        <v>58</v>
      </c>
      <c r="P8271" s="21" t="s">
        <v>90</v>
      </c>
      <c r="Q8271" s="20" t="s">
        <v>2004</v>
      </c>
      <c r="R8271" s="21" t="s">
        <v>2005</v>
      </c>
      <c r="S8271" s="35">
        <v>1</v>
      </c>
      <c r="T8271" s="22">
        <v>1</v>
      </c>
      <c r="U8271" s="20" t="s">
        <v>62</v>
      </c>
      <c r="V8271" s="20">
        <v>45937</v>
      </c>
      <c r="W8271" s="21">
        <v>10</v>
      </c>
      <c r="X8271" s="20">
        <v>45946</v>
      </c>
      <c r="Y8271" s="20">
        <v>45943</v>
      </c>
      <c r="Z8271" s="48">
        <v>10</v>
      </c>
      <c r="AA8271">
        <v>2025</v>
      </c>
      <c r="AB8271" s="45">
        <v>103563</v>
      </c>
      <c r="AC8271" s="45">
        <v>103563</v>
      </c>
      <c r="AK8271" s="10"/>
    </row>
    <row r="8272" spans="1:37">
      <c r="A8272" t="s">
        <v>45</v>
      </c>
      <c r="B8272" t="s">
        <v>46</v>
      </c>
      <c r="C8272" t="s">
        <v>47</v>
      </c>
      <c r="D8272" t="s">
        <v>8706</v>
      </c>
      <c r="E8272" t="s">
        <v>88</v>
      </c>
      <c r="F8272" t="s">
        <v>79</v>
      </c>
      <c r="G8272" t="s">
        <v>51</v>
      </c>
      <c r="H8272" s="20" t="s">
        <v>52</v>
      </c>
      <c r="I8272" t="s">
        <v>53</v>
      </c>
      <c r="J8272" t="s">
        <v>54</v>
      </c>
      <c r="K8272">
        <v>3</v>
      </c>
      <c r="L8272" t="s">
        <v>55</v>
      </c>
      <c r="M8272" t="s">
        <v>77</v>
      </c>
      <c r="N8272" t="s">
        <v>89</v>
      </c>
      <c r="O8272" s="21" t="s">
        <v>58</v>
      </c>
      <c r="P8272" s="21" t="s">
        <v>119</v>
      </c>
      <c r="Q8272" s="20" t="s">
        <v>120</v>
      </c>
      <c r="R8272" s="21" t="s">
        <v>121</v>
      </c>
      <c r="S8272" s="35">
        <v>1</v>
      </c>
      <c r="T8272" s="22">
        <v>1</v>
      </c>
      <c r="U8272" s="20" t="s">
        <v>62</v>
      </c>
      <c r="V8272" s="20">
        <v>45937</v>
      </c>
      <c r="W8272" s="21">
        <v>10</v>
      </c>
      <c r="X8272" s="20">
        <v>45946</v>
      </c>
      <c r="Y8272" s="20">
        <v>45943</v>
      </c>
      <c r="Z8272" s="48">
        <v>10</v>
      </c>
      <c r="AA8272">
        <v>2025</v>
      </c>
      <c r="AB8272" s="45">
        <v>92854</v>
      </c>
      <c r="AC8272" s="45">
        <v>92854</v>
      </c>
      <c r="AK8272" s="10"/>
    </row>
    <row r="8273" spans="1:37">
      <c r="A8273" t="s">
        <v>45</v>
      </c>
      <c r="B8273" t="s">
        <v>46</v>
      </c>
      <c r="C8273" t="s">
        <v>47</v>
      </c>
      <c r="D8273" t="s">
        <v>8707</v>
      </c>
      <c r="E8273" t="s">
        <v>88</v>
      </c>
      <c r="F8273" t="s">
        <v>79</v>
      </c>
      <c r="G8273" t="s">
        <v>51</v>
      </c>
      <c r="H8273" s="20" t="s">
        <v>52</v>
      </c>
      <c r="I8273" t="s">
        <v>53</v>
      </c>
      <c r="J8273" t="s">
        <v>54</v>
      </c>
      <c r="K8273">
        <v>3</v>
      </c>
      <c r="L8273" t="s">
        <v>55</v>
      </c>
      <c r="M8273" t="s">
        <v>56</v>
      </c>
      <c r="N8273" t="s">
        <v>57</v>
      </c>
      <c r="O8273" s="21" t="s">
        <v>58</v>
      </c>
      <c r="P8273" s="21" t="s">
        <v>64</v>
      </c>
      <c r="Q8273" s="20" t="s">
        <v>436</v>
      </c>
      <c r="R8273" s="21" t="s">
        <v>437</v>
      </c>
      <c r="S8273" s="35">
        <v>2</v>
      </c>
      <c r="T8273" s="22">
        <v>2</v>
      </c>
      <c r="U8273" s="20" t="s">
        <v>62</v>
      </c>
      <c r="V8273" s="20">
        <v>45937</v>
      </c>
      <c r="W8273" s="21">
        <v>10</v>
      </c>
      <c r="X8273" s="20">
        <v>45945</v>
      </c>
      <c r="Y8273" s="20">
        <v>45940</v>
      </c>
      <c r="Z8273" s="48">
        <v>10</v>
      </c>
      <c r="AA8273">
        <v>2025</v>
      </c>
      <c r="AB8273" s="45">
        <v>93319</v>
      </c>
      <c r="AC8273" s="45">
        <v>93319</v>
      </c>
      <c r="AK8273" s="10"/>
    </row>
    <row r="8274" spans="1:37">
      <c r="A8274" t="s">
        <v>45</v>
      </c>
      <c r="B8274" t="s">
        <v>46</v>
      </c>
      <c r="C8274" t="s">
        <v>47</v>
      </c>
      <c r="D8274" t="s">
        <v>8708</v>
      </c>
      <c r="E8274" t="s">
        <v>88</v>
      </c>
      <c r="F8274" t="s">
        <v>79</v>
      </c>
      <c r="G8274" t="s">
        <v>51</v>
      </c>
      <c r="H8274" s="20" t="s">
        <v>52</v>
      </c>
      <c r="I8274" t="s">
        <v>53</v>
      </c>
      <c r="J8274" t="s">
        <v>54</v>
      </c>
      <c r="K8274">
        <v>3</v>
      </c>
      <c r="L8274" t="s">
        <v>55</v>
      </c>
      <c r="M8274" t="s">
        <v>77</v>
      </c>
      <c r="N8274" t="s">
        <v>89</v>
      </c>
      <c r="O8274" s="21" t="s">
        <v>58</v>
      </c>
      <c r="P8274" s="21" t="s">
        <v>126</v>
      </c>
      <c r="Q8274" s="20" t="s">
        <v>217</v>
      </c>
      <c r="R8274" s="21" t="s">
        <v>218</v>
      </c>
      <c r="S8274" s="35">
        <v>1</v>
      </c>
      <c r="T8274" s="22">
        <v>1</v>
      </c>
      <c r="U8274" s="20" t="s">
        <v>62</v>
      </c>
      <c r="V8274" s="20">
        <v>45937</v>
      </c>
      <c r="W8274" s="21">
        <v>10</v>
      </c>
      <c r="X8274" s="20">
        <v>45946</v>
      </c>
      <c r="Y8274" s="20">
        <v>45943</v>
      </c>
      <c r="Z8274" s="48">
        <v>10</v>
      </c>
      <c r="AA8274">
        <v>2025</v>
      </c>
      <c r="AB8274" s="45">
        <v>69995</v>
      </c>
      <c r="AC8274" s="45">
        <v>69995</v>
      </c>
      <c r="AK8274" s="10"/>
    </row>
    <row r="8275" spans="1:37">
      <c r="A8275" t="s">
        <v>45</v>
      </c>
      <c r="B8275" t="s">
        <v>46</v>
      </c>
      <c r="C8275" t="s">
        <v>47</v>
      </c>
      <c r="D8275" t="s">
        <v>8709</v>
      </c>
      <c r="E8275" t="s">
        <v>88</v>
      </c>
      <c r="F8275" t="s">
        <v>79</v>
      </c>
      <c r="G8275" t="s">
        <v>51</v>
      </c>
      <c r="H8275" s="20" t="s">
        <v>52</v>
      </c>
      <c r="I8275" t="s">
        <v>53</v>
      </c>
      <c r="J8275" t="s">
        <v>54</v>
      </c>
      <c r="K8275">
        <v>3</v>
      </c>
      <c r="L8275" t="s">
        <v>55</v>
      </c>
      <c r="M8275" t="s">
        <v>77</v>
      </c>
      <c r="N8275" t="s">
        <v>89</v>
      </c>
      <c r="O8275" s="21" t="s">
        <v>58</v>
      </c>
      <c r="P8275" s="21" t="s">
        <v>150</v>
      </c>
      <c r="Q8275" s="20" t="s">
        <v>4519</v>
      </c>
      <c r="R8275" s="21" t="s">
        <v>4520</v>
      </c>
      <c r="S8275" s="35">
        <v>1</v>
      </c>
      <c r="T8275" s="22">
        <v>1</v>
      </c>
      <c r="U8275" s="20" t="s">
        <v>62</v>
      </c>
      <c r="V8275" s="20">
        <v>45937</v>
      </c>
      <c r="W8275" s="21">
        <v>10</v>
      </c>
      <c r="X8275" s="20">
        <v>45952</v>
      </c>
      <c r="Y8275" s="20">
        <v>45947</v>
      </c>
      <c r="Z8275" s="48">
        <v>10</v>
      </c>
      <c r="AA8275">
        <v>2025</v>
      </c>
      <c r="AB8275" s="45">
        <v>233318</v>
      </c>
      <c r="AC8275" s="45">
        <v>233318</v>
      </c>
      <c r="AK8275" s="10"/>
    </row>
    <row r="8276" spans="1:37">
      <c r="A8276" t="s">
        <v>45</v>
      </c>
      <c r="B8276" t="s">
        <v>46</v>
      </c>
      <c r="C8276" t="s">
        <v>47</v>
      </c>
      <c r="D8276" t="s">
        <v>8710</v>
      </c>
      <c r="E8276" t="s">
        <v>88</v>
      </c>
      <c r="F8276" t="s">
        <v>79</v>
      </c>
      <c r="G8276" t="s">
        <v>51</v>
      </c>
      <c r="H8276" s="20" t="s">
        <v>52</v>
      </c>
      <c r="I8276" t="s">
        <v>53</v>
      </c>
      <c r="J8276" t="s">
        <v>54</v>
      </c>
      <c r="K8276">
        <v>3</v>
      </c>
      <c r="L8276" t="s">
        <v>55</v>
      </c>
      <c r="M8276" t="s">
        <v>77</v>
      </c>
      <c r="N8276" t="s">
        <v>89</v>
      </c>
      <c r="O8276" s="21" t="s">
        <v>58</v>
      </c>
      <c r="P8276" s="21" t="s">
        <v>119</v>
      </c>
      <c r="Q8276" s="20" t="s">
        <v>6539</v>
      </c>
      <c r="R8276" s="21" t="s">
        <v>6540</v>
      </c>
      <c r="S8276" s="35">
        <v>1</v>
      </c>
      <c r="T8276" s="22">
        <v>1</v>
      </c>
      <c r="U8276" s="20" t="s">
        <v>62</v>
      </c>
      <c r="V8276" s="20">
        <v>45937</v>
      </c>
      <c r="W8276" s="21">
        <v>10</v>
      </c>
      <c r="X8276" s="20">
        <v>45947</v>
      </c>
      <c r="Y8276" s="20">
        <v>45945</v>
      </c>
      <c r="Z8276" s="48">
        <v>10</v>
      </c>
      <c r="AA8276">
        <v>2025</v>
      </c>
      <c r="AB8276" s="45">
        <v>73565</v>
      </c>
      <c r="AC8276" s="45">
        <v>73565</v>
      </c>
      <c r="AK8276" s="10"/>
    </row>
    <row r="8277" spans="1:37">
      <c r="A8277" t="s">
        <v>45</v>
      </c>
      <c r="B8277" t="s">
        <v>46</v>
      </c>
      <c r="C8277" t="s">
        <v>47</v>
      </c>
      <c r="D8277" t="s">
        <v>8711</v>
      </c>
      <c r="E8277" t="s">
        <v>88</v>
      </c>
      <c r="F8277" t="s">
        <v>79</v>
      </c>
      <c r="G8277" t="s">
        <v>51</v>
      </c>
      <c r="H8277" s="20" t="s">
        <v>52</v>
      </c>
      <c r="I8277" t="s">
        <v>53</v>
      </c>
      <c r="J8277" t="s">
        <v>54</v>
      </c>
      <c r="K8277">
        <v>3</v>
      </c>
      <c r="L8277" t="s">
        <v>55</v>
      </c>
      <c r="M8277" t="s">
        <v>77</v>
      </c>
      <c r="N8277" t="s">
        <v>89</v>
      </c>
      <c r="O8277" s="21" t="s">
        <v>58</v>
      </c>
      <c r="P8277" s="21" t="s">
        <v>90</v>
      </c>
      <c r="Q8277" s="20" t="s">
        <v>1071</v>
      </c>
      <c r="R8277" s="21" t="s">
        <v>1072</v>
      </c>
      <c r="S8277" s="35">
        <v>1</v>
      </c>
      <c r="T8277" s="22">
        <v>1</v>
      </c>
      <c r="U8277" s="20" t="s">
        <v>62</v>
      </c>
      <c r="V8277" s="20">
        <v>45937</v>
      </c>
      <c r="W8277" s="21">
        <v>10</v>
      </c>
      <c r="X8277" s="20">
        <v>45946</v>
      </c>
      <c r="Y8277" s="20">
        <v>45943</v>
      </c>
      <c r="Z8277" s="48">
        <v>10</v>
      </c>
      <c r="AA8277">
        <v>2025</v>
      </c>
      <c r="AB8277" s="45">
        <v>132141</v>
      </c>
      <c r="AC8277" s="45">
        <v>132141</v>
      </c>
      <c r="AK8277" s="10"/>
    </row>
    <row r="8278" spans="1:37">
      <c r="A8278" t="s">
        <v>45</v>
      </c>
      <c r="B8278" t="s">
        <v>46</v>
      </c>
      <c r="C8278" t="s">
        <v>47</v>
      </c>
      <c r="D8278" t="s">
        <v>8712</v>
      </c>
      <c r="E8278" t="s">
        <v>88</v>
      </c>
      <c r="F8278" t="s">
        <v>79</v>
      </c>
      <c r="G8278" t="s">
        <v>51</v>
      </c>
      <c r="H8278" s="20" t="s">
        <v>52</v>
      </c>
      <c r="I8278" t="s">
        <v>53</v>
      </c>
      <c r="J8278" t="s">
        <v>54</v>
      </c>
      <c r="K8278">
        <v>3</v>
      </c>
      <c r="L8278" t="s">
        <v>55</v>
      </c>
      <c r="M8278" t="s">
        <v>56</v>
      </c>
      <c r="N8278" t="s">
        <v>57</v>
      </c>
      <c r="O8278" s="21" t="s">
        <v>58</v>
      </c>
      <c r="P8278" s="21" t="s">
        <v>207</v>
      </c>
      <c r="Q8278" s="20" t="s">
        <v>2365</v>
      </c>
      <c r="R8278" s="21" t="s">
        <v>2366</v>
      </c>
      <c r="S8278" s="35">
        <v>1</v>
      </c>
      <c r="T8278" s="22">
        <v>1</v>
      </c>
      <c r="U8278" s="20" t="s">
        <v>62</v>
      </c>
      <c r="V8278" s="20">
        <v>45937</v>
      </c>
      <c r="W8278" s="21">
        <v>10</v>
      </c>
      <c r="X8278" s="20">
        <v>45946</v>
      </c>
      <c r="Y8278" s="20">
        <v>45943</v>
      </c>
      <c r="Z8278" s="48">
        <v>10</v>
      </c>
      <c r="AA8278">
        <v>2025</v>
      </c>
      <c r="AB8278" s="45">
        <v>46660</v>
      </c>
      <c r="AC8278" s="45">
        <v>46660</v>
      </c>
      <c r="AK8278" s="10"/>
    </row>
    <row r="8279" spans="1:37">
      <c r="A8279" t="s">
        <v>45</v>
      </c>
      <c r="B8279" t="s">
        <v>46</v>
      </c>
      <c r="C8279" t="s">
        <v>47</v>
      </c>
      <c r="D8279" t="s">
        <v>8713</v>
      </c>
      <c r="E8279" t="s">
        <v>88</v>
      </c>
      <c r="F8279" t="s">
        <v>79</v>
      </c>
      <c r="G8279" t="s">
        <v>51</v>
      </c>
      <c r="H8279" s="20" t="s">
        <v>52</v>
      </c>
      <c r="I8279" t="s">
        <v>53</v>
      </c>
      <c r="J8279" t="s">
        <v>54</v>
      </c>
      <c r="K8279">
        <v>3</v>
      </c>
      <c r="L8279" t="s">
        <v>55</v>
      </c>
      <c r="M8279" t="s">
        <v>56</v>
      </c>
      <c r="N8279" t="s">
        <v>57</v>
      </c>
      <c r="O8279" s="21" t="s">
        <v>58</v>
      </c>
      <c r="P8279" s="21" t="s">
        <v>522</v>
      </c>
      <c r="Q8279" s="20" t="s">
        <v>1078</v>
      </c>
      <c r="R8279" s="21" t="s">
        <v>1079</v>
      </c>
      <c r="S8279" s="35">
        <v>1</v>
      </c>
      <c r="T8279" s="22">
        <v>1</v>
      </c>
      <c r="U8279" s="20" t="s">
        <v>62</v>
      </c>
      <c r="V8279" s="20">
        <v>45937</v>
      </c>
      <c r="W8279" s="21">
        <v>10</v>
      </c>
      <c r="X8279" s="20">
        <v>45945</v>
      </c>
      <c r="Y8279" s="20">
        <v>45940</v>
      </c>
      <c r="Z8279" s="48">
        <v>10</v>
      </c>
      <c r="AA8279">
        <v>2025</v>
      </c>
      <c r="AB8279" s="45">
        <v>45325</v>
      </c>
      <c r="AC8279" s="45">
        <v>45325</v>
      </c>
      <c r="AK8279" s="10"/>
    </row>
    <row r="8280" spans="1:37">
      <c r="A8280" t="s">
        <v>45</v>
      </c>
      <c r="B8280" t="s">
        <v>46</v>
      </c>
      <c r="C8280" t="s">
        <v>47</v>
      </c>
      <c r="D8280" t="s">
        <v>8714</v>
      </c>
      <c r="E8280" t="s">
        <v>88</v>
      </c>
      <c r="F8280" t="s">
        <v>79</v>
      </c>
      <c r="G8280" t="s">
        <v>51</v>
      </c>
      <c r="H8280" s="20" t="s">
        <v>52</v>
      </c>
      <c r="I8280" t="s">
        <v>53</v>
      </c>
      <c r="J8280" t="s">
        <v>54</v>
      </c>
      <c r="K8280">
        <v>3</v>
      </c>
      <c r="L8280" t="s">
        <v>55</v>
      </c>
      <c r="M8280" t="s">
        <v>56</v>
      </c>
      <c r="N8280" t="s">
        <v>57</v>
      </c>
      <c r="O8280" s="21" t="s">
        <v>58</v>
      </c>
      <c r="P8280" s="21" t="s">
        <v>207</v>
      </c>
      <c r="Q8280" s="20" t="s">
        <v>950</v>
      </c>
      <c r="R8280" s="21" t="s">
        <v>951</v>
      </c>
      <c r="S8280" s="35">
        <v>1</v>
      </c>
      <c r="T8280" s="22">
        <v>1</v>
      </c>
      <c r="U8280" s="20" t="s">
        <v>62</v>
      </c>
      <c r="V8280" s="20">
        <v>45937</v>
      </c>
      <c r="W8280" s="21">
        <v>10</v>
      </c>
      <c r="X8280" s="20">
        <v>45946</v>
      </c>
      <c r="Y8280" s="20">
        <v>45943</v>
      </c>
      <c r="Z8280" s="48">
        <v>10</v>
      </c>
      <c r="AA8280">
        <v>2025</v>
      </c>
      <c r="AB8280" s="45">
        <v>62853</v>
      </c>
      <c r="AC8280" s="45">
        <v>62853</v>
      </c>
      <c r="AK8280" s="10"/>
    </row>
    <row r="8281" spans="1:37">
      <c r="A8281" t="s">
        <v>45</v>
      </c>
      <c r="B8281" t="s">
        <v>46</v>
      </c>
      <c r="C8281" t="s">
        <v>47</v>
      </c>
      <c r="D8281" t="s">
        <v>8715</v>
      </c>
      <c r="E8281" t="s">
        <v>88</v>
      </c>
      <c r="F8281" t="s">
        <v>79</v>
      </c>
      <c r="G8281" t="s">
        <v>51</v>
      </c>
      <c r="H8281" s="20" t="s">
        <v>52</v>
      </c>
      <c r="I8281" t="s">
        <v>53</v>
      </c>
      <c r="J8281" t="s">
        <v>54</v>
      </c>
      <c r="K8281">
        <v>3</v>
      </c>
      <c r="L8281" t="s">
        <v>55</v>
      </c>
      <c r="M8281" t="s">
        <v>77</v>
      </c>
      <c r="N8281" t="s">
        <v>89</v>
      </c>
      <c r="O8281" s="21" t="s">
        <v>58</v>
      </c>
      <c r="P8281" s="21" t="s">
        <v>90</v>
      </c>
      <c r="Q8281" s="20" t="s">
        <v>1685</v>
      </c>
      <c r="R8281" s="21" t="s">
        <v>1686</v>
      </c>
      <c r="S8281" s="35">
        <v>1</v>
      </c>
      <c r="T8281" s="22">
        <v>1</v>
      </c>
      <c r="U8281" s="20" t="s">
        <v>62</v>
      </c>
      <c r="V8281" s="20">
        <v>45937</v>
      </c>
      <c r="W8281" s="21">
        <v>10</v>
      </c>
      <c r="X8281" s="20">
        <v>45947</v>
      </c>
      <c r="Y8281" s="20">
        <v>45943</v>
      </c>
      <c r="Z8281" s="48">
        <v>10</v>
      </c>
      <c r="AA8281">
        <v>2025</v>
      </c>
      <c r="AB8281" s="45">
        <v>64275</v>
      </c>
      <c r="AC8281" s="45">
        <v>64275</v>
      </c>
      <c r="AK8281" s="10"/>
    </row>
    <row r="8282" spans="1:37">
      <c r="A8282" t="s">
        <v>45</v>
      </c>
      <c r="B8282" t="s">
        <v>46</v>
      </c>
      <c r="C8282" t="s">
        <v>47</v>
      </c>
      <c r="D8282" t="s">
        <v>8716</v>
      </c>
      <c r="E8282" t="s">
        <v>88</v>
      </c>
      <c r="F8282" t="s">
        <v>79</v>
      </c>
      <c r="G8282" t="s">
        <v>51</v>
      </c>
      <c r="H8282" s="20" t="s">
        <v>52</v>
      </c>
      <c r="I8282" t="s">
        <v>53</v>
      </c>
      <c r="J8282" t="s">
        <v>54</v>
      </c>
      <c r="K8282">
        <v>3</v>
      </c>
      <c r="L8282" t="s">
        <v>55</v>
      </c>
      <c r="M8282" t="s">
        <v>77</v>
      </c>
      <c r="N8282" t="s">
        <v>89</v>
      </c>
      <c r="O8282" s="21" t="s">
        <v>58</v>
      </c>
      <c r="P8282" s="21" t="s">
        <v>97</v>
      </c>
      <c r="Q8282" s="20" t="s">
        <v>1012</v>
      </c>
      <c r="R8282" s="21" t="s">
        <v>1013</v>
      </c>
      <c r="S8282" s="35">
        <v>1</v>
      </c>
      <c r="T8282" s="22">
        <v>1</v>
      </c>
      <c r="U8282" s="20" t="s">
        <v>62</v>
      </c>
      <c r="V8282" s="20">
        <v>45937</v>
      </c>
      <c r="W8282" s="21">
        <v>10</v>
      </c>
      <c r="X8282" s="20">
        <v>45947</v>
      </c>
      <c r="Y8282" s="20">
        <v>45943</v>
      </c>
      <c r="Z8282" s="48">
        <v>10</v>
      </c>
      <c r="AA8282">
        <v>2025</v>
      </c>
      <c r="AB8282" s="45">
        <v>30662</v>
      </c>
      <c r="AC8282" s="45">
        <v>30662</v>
      </c>
      <c r="AK8282" s="10"/>
    </row>
    <row r="8283" spans="1:37">
      <c r="A8283" t="s">
        <v>45</v>
      </c>
      <c r="B8283" t="s">
        <v>46</v>
      </c>
      <c r="C8283" t="s">
        <v>47</v>
      </c>
      <c r="D8283" t="s">
        <v>8717</v>
      </c>
      <c r="E8283" t="s">
        <v>88</v>
      </c>
      <c r="F8283" t="s">
        <v>79</v>
      </c>
      <c r="G8283" t="s">
        <v>51</v>
      </c>
      <c r="H8283" s="20" t="s">
        <v>52</v>
      </c>
      <c r="I8283" t="s">
        <v>53</v>
      </c>
      <c r="J8283" t="s">
        <v>54</v>
      </c>
      <c r="K8283">
        <v>3</v>
      </c>
      <c r="L8283" t="s">
        <v>55</v>
      </c>
      <c r="M8283" t="s">
        <v>77</v>
      </c>
      <c r="N8283" t="s">
        <v>89</v>
      </c>
      <c r="O8283" s="21" t="s">
        <v>58</v>
      </c>
      <c r="P8283" s="21" t="s">
        <v>119</v>
      </c>
      <c r="Q8283" s="20" t="s">
        <v>903</v>
      </c>
      <c r="R8283" s="21" t="s">
        <v>904</v>
      </c>
      <c r="S8283" s="35">
        <v>1</v>
      </c>
      <c r="T8283" s="22">
        <v>1</v>
      </c>
      <c r="U8283" s="20" t="s">
        <v>62</v>
      </c>
      <c r="V8283" s="20">
        <v>45937</v>
      </c>
      <c r="W8283" s="21">
        <v>10</v>
      </c>
      <c r="X8283" s="20">
        <v>45953</v>
      </c>
      <c r="Y8283" s="20">
        <v>45951</v>
      </c>
      <c r="Z8283" s="48">
        <v>10</v>
      </c>
      <c r="AA8283">
        <v>2025</v>
      </c>
      <c r="AB8283" s="45">
        <v>99995</v>
      </c>
      <c r="AC8283" s="45">
        <v>99995</v>
      </c>
      <c r="AK8283" s="10"/>
    </row>
    <row r="8284" spans="1:37">
      <c r="A8284" t="s">
        <v>45</v>
      </c>
      <c r="B8284" t="s">
        <v>46</v>
      </c>
      <c r="C8284" t="s">
        <v>47</v>
      </c>
      <c r="D8284" t="s">
        <v>8718</v>
      </c>
      <c r="E8284" t="s">
        <v>88</v>
      </c>
      <c r="F8284" t="s">
        <v>79</v>
      </c>
      <c r="G8284" t="s">
        <v>51</v>
      </c>
      <c r="H8284" s="20" t="s">
        <v>52</v>
      </c>
      <c r="I8284" t="s">
        <v>53</v>
      </c>
      <c r="J8284" t="s">
        <v>54</v>
      </c>
      <c r="K8284">
        <v>3</v>
      </c>
      <c r="L8284" t="s">
        <v>55</v>
      </c>
      <c r="M8284" t="s">
        <v>77</v>
      </c>
      <c r="N8284" t="s">
        <v>89</v>
      </c>
      <c r="O8284" s="21" t="s">
        <v>58</v>
      </c>
      <c r="P8284" s="21" t="s">
        <v>119</v>
      </c>
      <c r="Q8284" s="20" t="s">
        <v>3712</v>
      </c>
      <c r="R8284" s="21" t="s">
        <v>3713</v>
      </c>
      <c r="S8284" s="35">
        <v>1</v>
      </c>
      <c r="T8284" s="22">
        <v>1</v>
      </c>
      <c r="U8284" s="20" t="s">
        <v>62</v>
      </c>
      <c r="V8284" s="20">
        <v>45937</v>
      </c>
      <c r="W8284" s="21">
        <v>10</v>
      </c>
      <c r="X8284" s="20">
        <v>45947</v>
      </c>
      <c r="Y8284" s="20">
        <v>45945</v>
      </c>
      <c r="Z8284" s="48">
        <v>10</v>
      </c>
      <c r="AA8284">
        <v>2025</v>
      </c>
      <c r="AB8284" s="45">
        <v>86665</v>
      </c>
      <c r="AC8284" s="45">
        <v>86665</v>
      </c>
      <c r="AK8284" s="10"/>
    </row>
    <row r="8285" spans="1:37">
      <c r="A8285" t="s">
        <v>45</v>
      </c>
      <c r="B8285" t="s">
        <v>46</v>
      </c>
      <c r="C8285" t="s">
        <v>47</v>
      </c>
      <c r="D8285" t="s">
        <v>8719</v>
      </c>
      <c r="E8285" t="s">
        <v>88</v>
      </c>
      <c r="F8285" t="s">
        <v>79</v>
      </c>
      <c r="G8285" t="s">
        <v>51</v>
      </c>
      <c r="H8285" s="20" t="s">
        <v>52</v>
      </c>
      <c r="I8285" t="s">
        <v>53</v>
      </c>
      <c r="J8285" t="s">
        <v>54</v>
      </c>
      <c r="K8285">
        <v>3</v>
      </c>
      <c r="L8285" t="s">
        <v>55</v>
      </c>
      <c r="M8285" t="s">
        <v>77</v>
      </c>
      <c r="N8285" t="s">
        <v>89</v>
      </c>
      <c r="O8285" s="21" t="s">
        <v>58</v>
      </c>
      <c r="P8285" s="21" t="s">
        <v>119</v>
      </c>
      <c r="Q8285" s="20" t="s">
        <v>6539</v>
      </c>
      <c r="R8285" s="21" t="s">
        <v>6540</v>
      </c>
      <c r="S8285" s="35">
        <v>1</v>
      </c>
      <c r="T8285" s="22">
        <v>1</v>
      </c>
      <c r="U8285" s="20" t="s">
        <v>62</v>
      </c>
      <c r="V8285" s="20">
        <v>45937</v>
      </c>
      <c r="W8285" s="21">
        <v>10</v>
      </c>
      <c r="X8285" s="20">
        <v>45944</v>
      </c>
      <c r="Y8285" s="20">
        <v>45940</v>
      </c>
      <c r="Z8285" s="48">
        <v>10</v>
      </c>
      <c r="AA8285">
        <v>2025</v>
      </c>
      <c r="AB8285" s="45">
        <v>73565</v>
      </c>
      <c r="AC8285" s="45">
        <v>73565</v>
      </c>
      <c r="AK8285" s="10"/>
    </row>
    <row r="8286" spans="1:37">
      <c r="A8286" t="s">
        <v>45</v>
      </c>
      <c r="B8286" t="s">
        <v>46</v>
      </c>
      <c r="C8286" t="s">
        <v>47</v>
      </c>
      <c r="D8286" t="s">
        <v>8720</v>
      </c>
      <c r="E8286" t="s">
        <v>88</v>
      </c>
      <c r="F8286" t="s">
        <v>79</v>
      </c>
      <c r="G8286" t="s">
        <v>51</v>
      </c>
      <c r="H8286" s="20" t="s">
        <v>52</v>
      </c>
      <c r="I8286" t="s">
        <v>53</v>
      </c>
      <c r="J8286" t="s">
        <v>54</v>
      </c>
      <c r="K8286">
        <v>3</v>
      </c>
      <c r="L8286" t="s">
        <v>55</v>
      </c>
      <c r="M8286" t="s">
        <v>56</v>
      </c>
      <c r="N8286" t="s">
        <v>57</v>
      </c>
      <c r="O8286" s="21" t="s">
        <v>58</v>
      </c>
      <c r="P8286" s="21" t="s">
        <v>64</v>
      </c>
      <c r="Q8286" s="20" t="s">
        <v>1691</v>
      </c>
      <c r="R8286" s="21" t="s">
        <v>1692</v>
      </c>
      <c r="S8286" s="35">
        <v>1</v>
      </c>
      <c r="T8286" s="22">
        <v>1</v>
      </c>
      <c r="U8286" s="20" t="s">
        <v>62</v>
      </c>
      <c r="V8286" s="20">
        <v>45936</v>
      </c>
      <c r="W8286" s="21">
        <v>10</v>
      </c>
      <c r="X8286" s="20">
        <v>45945</v>
      </c>
      <c r="Y8286" s="20">
        <v>45938</v>
      </c>
      <c r="Z8286" s="48">
        <v>10</v>
      </c>
      <c r="AA8286">
        <v>2025</v>
      </c>
      <c r="AB8286" s="45">
        <v>103559</v>
      </c>
      <c r="AC8286" s="45">
        <v>103559</v>
      </c>
      <c r="AK8286" s="10"/>
    </row>
    <row r="8287" spans="1:37">
      <c r="A8287" t="s">
        <v>45</v>
      </c>
      <c r="B8287" t="s">
        <v>46</v>
      </c>
      <c r="C8287" t="s">
        <v>47</v>
      </c>
      <c r="D8287" t="s">
        <v>8721</v>
      </c>
      <c r="E8287" t="s">
        <v>88</v>
      </c>
      <c r="F8287" t="s">
        <v>79</v>
      </c>
      <c r="G8287" t="s">
        <v>51</v>
      </c>
      <c r="H8287" s="20" t="s">
        <v>52</v>
      </c>
      <c r="I8287" t="s">
        <v>53</v>
      </c>
      <c r="J8287" t="s">
        <v>54</v>
      </c>
      <c r="K8287">
        <v>3</v>
      </c>
      <c r="L8287" t="s">
        <v>55</v>
      </c>
      <c r="M8287" t="s">
        <v>56</v>
      </c>
      <c r="N8287" t="s">
        <v>57</v>
      </c>
      <c r="O8287" s="21" t="s">
        <v>58</v>
      </c>
      <c r="P8287" s="21" t="s">
        <v>207</v>
      </c>
      <c r="Q8287" s="20" t="s">
        <v>4303</v>
      </c>
      <c r="R8287" s="21" t="s">
        <v>4304</v>
      </c>
      <c r="S8287" s="35">
        <v>1</v>
      </c>
      <c r="T8287" s="22">
        <v>1</v>
      </c>
      <c r="U8287" s="20" t="s">
        <v>62</v>
      </c>
      <c r="V8287" s="20">
        <v>45937</v>
      </c>
      <c r="W8287" s="21">
        <v>10</v>
      </c>
      <c r="X8287" s="20">
        <v>45947</v>
      </c>
      <c r="Y8287" s="20">
        <v>45943</v>
      </c>
      <c r="Z8287" s="48">
        <v>10</v>
      </c>
      <c r="AA8287">
        <v>2025</v>
      </c>
      <c r="AB8287" s="45">
        <v>109995</v>
      </c>
      <c r="AC8287" s="45">
        <v>109995</v>
      </c>
      <c r="AK8287" s="10"/>
    </row>
    <row r="8288" spans="1:37">
      <c r="A8288" t="s">
        <v>45</v>
      </c>
      <c r="B8288" t="s">
        <v>46</v>
      </c>
      <c r="C8288" t="s">
        <v>47</v>
      </c>
      <c r="D8288" t="s">
        <v>8722</v>
      </c>
      <c r="E8288" t="s">
        <v>88</v>
      </c>
      <c r="F8288" t="s">
        <v>79</v>
      </c>
      <c r="G8288" t="s">
        <v>51</v>
      </c>
      <c r="H8288" s="20" t="s">
        <v>52</v>
      </c>
      <c r="I8288" t="s">
        <v>53</v>
      </c>
      <c r="J8288" t="s">
        <v>54</v>
      </c>
      <c r="K8288">
        <v>3</v>
      </c>
      <c r="L8288" t="s">
        <v>55</v>
      </c>
      <c r="M8288" t="s">
        <v>77</v>
      </c>
      <c r="N8288" t="s">
        <v>89</v>
      </c>
      <c r="O8288" s="21" t="s">
        <v>58</v>
      </c>
      <c r="P8288" s="21" t="s">
        <v>276</v>
      </c>
      <c r="Q8288" s="20" t="s">
        <v>315</v>
      </c>
      <c r="R8288" s="21" t="s">
        <v>316</v>
      </c>
      <c r="S8288" s="35">
        <v>3</v>
      </c>
      <c r="T8288" s="22">
        <v>3</v>
      </c>
      <c r="U8288" s="20" t="s">
        <v>62</v>
      </c>
      <c r="V8288" s="20">
        <v>45937</v>
      </c>
      <c r="W8288" s="21">
        <v>10</v>
      </c>
      <c r="X8288" s="20">
        <v>45950</v>
      </c>
      <c r="Y8288" s="20">
        <v>45945</v>
      </c>
      <c r="Z8288" s="48">
        <v>10</v>
      </c>
      <c r="AA8288">
        <v>2025</v>
      </c>
      <c r="AB8288" s="45">
        <v>44100</v>
      </c>
      <c r="AC8288" s="45">
        <v>44100</v>
      </c>
      <c r="AK8288" s="10"/>
    </row>
    <row r="8289" spans="1:37">
      <c r="A8289" t="s">
        <v>45</v>
      </c>
      <c r="B8289" t="s">
        <v>46</v>
      </c>
      <c r="C8289" t="s">
        <v>47</v>
      </c>
      <c r="D8289" t="s">
        <v>8723</v>
      </c>
      <c r="E8289" t="s">
        <v>88</v>
      </c>
      <c r="F8289" t="s">
        <v>79</v>
      </c>
      <c r="G8289" t="s">
        <v>51</v>
      </c>
      <c r="H8289" s="20" t="s">
        <v>52</v>
      </c>
      <c r="I8289" t="s">
        <v>53</v>
      </c>
      <c r="J8289" t="s">
        <v>54</v>
      </c>
      <c r="K8289">
        <v>3</v>
      </c>
      <c r="L8289" t="s">
        <v>55</v>
      </c>
      <c r="M8289" t="s">
        <v>77</v>
      </c>
      <c r="N8289" t="s">
        <v>89</v>
      </c>
      <c r="O8289" s="21" t="s">
        <v>58</v>
      </c>
      <c r="P8289" s="21" t="s">
        <v>366</v>
      </c>
      <c r="Q8289" s="20" t="s">
        <v>542</v>
      </c>
      <c r="R8289" s="21" t="s">
        <v>543</v>
      </c>
      <c r="S8289" s="35">
        <v>1</v>
      </c>
      <c r="T8289" s="22">
        <v>1</v>
      </c>
      <c r="U8289" s="20" t="s">
        <v>62</v>
      </c>
      <c r="V8289" s="20">
        <v>45937</v>
      </c>
      <c r="W8289" s="21">
        <v>10</v>
      </c>
      <c r="X8289" s="20">
        <v>45946</v>
      </c>
      <c r="Y8289" s="20">
        <v>45943</v>
      </c>
      <c r="Z8289" s="48">
        <v>10</v>
      </c>
      <c r="AA8289">
        <v>2025</v>
      </c>
      <c r="AB8289" s="45">
        <v>43327</v>
      </c>
      <c r="AC8289" s="45">
        <v>43327</v>
      </c>
      <c r="AK8289" s="10"/>
    </row>
    <row r="8290" spans="1:37">
      <c r="A8290" t="s">
        <v>45</v>
      </c>
      <c r="B8290" t="s">
        <v>46</v>
      </c>
      <c r="C8290" t="s">
        <v>47</v>
      </c>
      <c r="D8290" t="s">
        <v>8724</v>
      </c>
      <c r="E8290" t="s">
        <v>88</v>
      </c>
      <c r="F8290" t="s">
        <v>79</v>
      </c>
      <c r="G8290" t="s">
        <v>51</v>
      </c>
      <c r="H8290" s="20" t="s">
        <v>52</v>
      </c>
      <c r="I8290" t="s">
        <v>53</v>
      </c>
      <c r="J8290" t="s">
        <v>54</v>
      </c>
      <c r="K8290">
        <v>3</v>
      </c>
      <c r="L8290" t="s">
        <v>55</v>
      </c>
      <c r="M8290" t="s">
        <v>77</v>
      </c>
      <c r="N8290" t="s">
        <v>89</v>
      </c>
      <c r="O8290" s="21" t="s">
        <v>58</v>
      </c>
      <c r="P8290" s="21" t="s">
        <v>366</v>
      </c>
      <c r="Q8290" s="20" t="s">
        <v>3418</v>
      </c>
      <c r="R8290" s="21" t="s">
        <v>3419</v>
      </c>
      <c r="S8290" s="35">
        <v>1</v>
      </c>
      <c r="T8290" s="22">
        <v>1</v>
      </c>
      <c r="U8290" s="20" t="s">
        <v>62</v>
      </c>
      <c r="V8290" s="20">
        <v>45937</v>
      </c>
      <c r="W8290" s="21">
        <v>10</v>
      </c>
      <c r="X8290" s="20">
        <v>45950</v>
      </c>
      <c r="Y8290" s="20">
        <v>45945</v>
      </c>
      <c r="Z8290" s="48">
        <v>10</v>
      </c>
      <c r="AA8290">
        <v>2025</v>
      </c>
      <c r="AB8290" s="45">
        <v>62493</v>
      </c>
      <c r="AC8290" s="45">
        <v>62493</v>
      </c>
      <c r="AK8290" s="10"/>
    </row>
    <row r="8291" spans="1:37">
      <c r="A8291" t="s">
        <v>45</v>
      </c>
      <c r="B8291" t="s">
        <v>46</v>
      </c>
      <c r="C8291" t="s">
        <v>47</v>
      </c>
      <c r="D8291" t="s">
        <v>8725</v>
      </c>
      <c r="E8291" t="s">
        <v>88</v>
      </c>
      <c r="F8291" t="s">
        <v>79</v>
      </c>
      <c r="G8291" t="s">
        <v>51</v>
      </c>
      <c r="H8291" s="20" t="s">
        <v>52</v>
      </c>
      <c r="I8291" t="s">
        <v>53</v>
      </c>
      <c r="J8291" t="s">
        <v>54</v>
      </c>
      <c r="K8291">
        <v>3</v>
      </c>
      <c r="L8291" t="s">
        <v>55</v>
      </c>
      <c r="M8291" t="s">
        <v>77</v>
      </c>
      <c r="N8291" t="s">
        <v>89</v>
      </c>
      <c r="O8291" s="21" t="s">
        <v>58</v>
      </c>
      <c r="P8291" s="21" t="s">
        <v>119</v>
      </c>
      <c r="Q8291" s="20" t="s">
        <v>728</v>
      </c>
      <c r="R8291" s="21" t="s">
        <v>729</v>
      </c>
      <c r="S8291" s="35">
        <v>1</v>
      </c>
      <c r="T8291" s="22">
        <v>1</v>
      </c>
      <c r="U8291" s="20" t="s">
        <v>62</v>
      </c>
      <c r="V8291" s="20">
        <v>45937</v>
      </c>
      <c r="W8291" s="21">
        <v>10</v>
      </c>
      <c r="X8291" s="20">
        <v>45954</v>
      </c>
      <c r="Y8291" s="20">
        <v>45951</v>
      </c>
      <c r="Z8291" s="48">
        <v>10</v>
      </c>
      <c r="AA8291">
        <v>2025</v>
      </c>
      <c r="AB8291" s="45">
        <v>74995</v>
      </c>
      <c r="AC8291" s="45">
        <v>74995</v>
      </c>
      <c r="AK8291" s="10"/>
    </row>
    <row r="8292" spans="1:37">
      <c r="A8292" t="s">
        <v>45</v>
      </c>
      <c r="B8292" t="s">
        <v>46</v>
      </c>
      <c r="C8292" t="s">
        <v>47</v>
      </c>
      <c r="D8292" t="s">
        <v>8726</v>
      </c>
      <c r="E8292" t="s">
        <v>88</v>
      </c>
      <c r="F8292" t="s">
        <v>79</v>
      </c>
      <c r="G8292" t="s">
        <v>51</v>
      </c>
      <c r="H8292" s="20" t="s">
        <v>52</v>
      </c>
      <c r="I8292" t="s">
        <v>53</v>
      </c>
      <c r="J8292" t="s">
        <v>54</v>
      </c>
      <c r="K8292">
        <v>3</v>
      </c>
      <c r="L8292" t="s">
        <v>55</v>
      </c>
      <c r="M8292" t="s">
        <v>77</v>
      </c>
      <c r="N8292" t="s">
        <v>89</v>
      </c>
      <c r="O8292" s="21" t="s">
        <v>58</v>
      </c>
      <c r="P8292" s="21" t="s">
        <v>366</v>
      </c>
      <c r="Q8292" s="20" t="s">
        <v>542</v>
      </c>
      <c r="R8292" s="21" t="s">
        <v>543</v>
      </c>
      <c r="S8292" s="35">
        <v>1</v>
      </c>
      <c r="T8292" s="22">
        <v>1</v>
      </c>
      <c r="U8292" s="20" t="s">
        <v>62</v>
      </c>
      <c r="V8292" s="20">
        <v>45937</v>
      </c>
      <c r="W8292" s="21">
        <v>10</v>
      </c>
      <c r="X8292" s="20">
        <v>45950</v>
      </c>
      <c r="Y8292" s="20">
        <v>45945</v>
      </c>
      <c r="Z8292" s="48">
        <v>10</v>
      </c>
      <c r="AA8292">
        <v>2025</v>
      </c>
      <c r="AB8292" s="45">
        <v>43327</v>
      </c>
      <c r="AC8292" s="45">
        <v>43327</v>
      </c>
      <c r="AK8292" s="10"/>
    </row>
    <row r="8293" spans="1:37">
      <c r="A8293" t="s">
        <v>45</v>
      </c>
      <c r="B8293" t="s">
        <v>46</v>
      </c>
      <c r="C8293" t="s">
        <v>47</v>
      </c>
      <c r="D8293" t="s">
        <v>8727</v>
      </c>
      <c r="E8293" t="s">
        <v>88</v>
      </c>
      <c r="F8293" t="s">
        <v>79</v>
      </c>
      <c r="G8293" t="s">
        <v>51</v>
      </c>
      <c r="H8293" s="20" t="s">
        <v>52</v>
      </c>
      <c r="I8293" t="s">
        <v>53</v>
      </c>
      <c r="J8293" t="s">
        <v>54</v>
      </c>
      <c r="K8293">
        <v>3</v>
      </c>
      <c r="L8293" t="s">
        <v>55</v>
      </c>
      <c r="M8293" t="s">
        <v>77</v>
      </c>
      <c r="N8293" t="s">
        <v>89</v>
      </c>
      <c r="O8293" s="21" t="s">
        <v>58</v>
      </c>
      <c r="P8293" s="21" t="s">
        <v>126</v>
      </c>
      <c r="Q8293" s="20" t="s">
        <v>980</v>
      </c>
      <c r="R8293" s="21" t="s">
        <v>981</v>
      </c>
      <c r="S8293" s="35">
        <v>1</v>
      </c>
      <c r="T8293" s="22">
        <v>1</v>
      </c>
      <c r="U8293" s="20" t="s">
        <v>62</v>
      </c>
      <c r="V8293" s="20">
        <v>45937</v>
      </c>
      <c r="W8293" s="21">
        <v>10</v>
      </c>
      <c r="X8293" s="20">
        <v>45947</v>
      </c>
      <c r="Y8293" s="20">
        <v>45945</v>
      </c>
      <c r="Z8293" s="48">
        <v>10</v>
      </c>
      <c r="AA8293">
        <v>2025</v>
      </c>
      <c r="AB8293" s="45">
        <v>69995</v>
      </c>
      <c r="AC8293" s="45">
        <v>69995</v>
      </c>
      <c r="AK8293" s="10"/>
    </row>
    <row r="8294" spans="1:37">
      <c r="A8294" t="s">
        <v>45</v>
      </c>
      <c r="B8294" t="s">
        <v>46</v>
      </c>
      <c r="C8294" t="s">
        <v>47</v>
      </c>
      <c r="D8294" t="s">
        <v>8728</v>
      </c>
      <c r="E8294" t="s">
        <v>88</v>
      </c>
      <c r="F8294" t="s">
        <v>79</v>
      </c>
      <c r="G8294" t="s">
        <v>51</v>
      </c>
      <c r="H8294" s="20" t="s">
        <v>52</v>
      </c>
      <c r="I8294" t="s">
        <v>53</v>
      </c>
      <c r="J8294" t="s">
        <v>54</v>
      </c>
      <c r="K8294">
        <v>3</v>
      </c>
      <c r="L8294" t="s">
        <v>55</v>
      </c>
      <c r="M8294" t="s">
        <v>56</v>
      </c>
      <c r="N8294" t="s">
        <v>57</v>
      </c>
      <c r="O8294" s="21" t="s">
        <v>58</v>
      </c>
      <c r="P8294" s="21" t="s">
        <v>64</v>
      </c>
      <c r="Q8294" s="20" t="s">
        <v>474</v>
      </c>
      <c r="R8294" s="21" t="s">
        <v>475</v>
      </c>
      <c r="S8294" s="35">
        <v>1</v>
      </c>
      <c r="T8294" s="22">
        <v>1</v>
      </c>
      <c r="U8294" s="20" t="s">
        <v>62</v>
      </c>
      <c r="V8294" s="20">
        <v>45937</v>
      </c>
      <c r="W8294" s="21">
        <v>10</v>
      </c>
      <c r="X8294" s="20">
        <v>45946</v>
      </c>
      <c r="Y8294" s="20">
        <v>45943</v>
      </c>
      <c r="Z8294" s="48">
        <v>10</v>
      </c>
      <c r="AA8294">
        <v>2025</v>
      </c>
      <c r="AB8294" s="45">
        <v>24659</v>
      </c>
      <c r="AC8294" s="45">
        <v>24659</v>
      </c>
      <c r="AK8294" s="10"/>
    </row>
    <row r="8295" spans="1:37">
      <c r="A8295" t="s">
        <v>45</v>
      </c>
      <c r="B8295" t="s">
        <v>46</v>
      </c>
      <c r="C8295" t="s">
        <v>47</v>
      </c>
      <c r="D8295" t="s">
        <v>8729</v>
      </c>
      <c r="E8295" t="s">
        <v>88</v>
      </c>
      <c r="F8295" t="s">
        <v>79</v>
      </c>
      <c r="G8295" t="s">
        <v>51</v>
      </c>
      <c r="H8295" s="20" t="s">
        <v>52</v>
      </c>
      <c r="I8295" t="s">
        <v>53</v>
      </c>
      <c r="J8295" t="s">
        <v>54</v>
      </c>
      <c r="K8295">
        <v>3</v>
      </c>
      <c r="L8295" t="s">
        <v>55</v>
      </c>
      <c r="M8295" t="s">
        <v>77</v>
      </c>
      <c r="N8295" t="s">
        <v>89</v>
      </c>
      <c r="O8295" s="21" t="s">
        <v>58</v>
      </c>
      <c r="P8295" s="21" t="s">
        <v>97</v>
      </c>
      <c r="Q8295" s="20" t="s">
        <v>101</v>
      </c>
      <c r="R8295" s="21" t="s">
        <v>102</v>
      </c>
      <c r="S8295" s="35">
        <v>1</v>
      </c>
      <c r="T8295" s="22">
        <v>1</v>
      </c>
      <c r="U8295" s="20" t="s">
        <v>62</v>
      </c>
      <c r="V8295" s="20">
        <v>45937</v>
      </c>
      <c r="W8295" s="21">
        <v>10</v>
      </c>
      <c r="X8295" s="20">
        <v>45944</v>
      </c>
      <c r="Y8295" s="20">
        <v>45940</v>
      </c>
      <c r="Z8295" s="48">
        <v>10</v>
      </c>
      <c r="AA8295">
        <v>2025</v>
      </c>
      <c r="AB8295" s="45">
        <v>39994</v>
      </c>
      <c r="AC8295" s="45">
        <v>39994</v>
      </c>
      <c r="AK8295" s="10"/>
    </row>
    <row r="8296" spans="1:37">
      <c r="A8296" t="s">
        <v>45</v>
      </c>
      <c r="B8296" t="s">
        <v>46</v>
      </c>
      <c r="C8296" t="s">
        <v>47</v>
      </c>
      <c r="D8296" t="s">
        <v>8730</v>
      </c>
      <c r="E8296" t="s">
        <v>88</v>
      </c>
      <c r="F8296" t="s">
        <v>79</v>
      </c>
      <c r="G8296" t="s">
        <v>51</v>
      </c>
      <c r="H8296" s="20" t="s">
        <v>52</v>
      </c>
      <c r="I8296" t="s">
        <v>53</v>
      </c>
      <c r="J8296" t="s">
        <v>54</v>
      </c>
      <c r="K8296">
        <v>3</v>
      </c>
      <c r="L8296" t="s">
        <v>55</v>
      </c>
      <c r="M8296" t="s">
        <v>56</v>
      </c>
      <c r="N8296" t="s">
        <v>57</v>
      </c>
      <c r="O8296" s="21" t="s">
        <v>58</v>
      </c>
      <c r="P8296" s="21" t="s">
        <v>64</v>
      </c>
      <c r="Q8296" s="20" t="s">
        <v>385</v>
      </c>
      <c r="R8296" s="21" t="s">
        <v>386</v>
      </c>
      <c r="S8296" s="35">
        <v>1</v>
      </c>
      <c r="T8296" s="22">
        <v>1</v>
      </c>
      <c r="U8296" s="20" t="s">
        <v>62</v>
      </c>
      <c r="V8296" s="20">
        <v>45937</v>
      </c>
      <c r="W8296" s="21">
        <v>10</v>
      </c>
      <c r="X8296" s="20">
        <v>45947</v>
      </c>
      <c r="Y8296" s="20">
        <v>45943</v>
      </c>
      <c r="Z8296" s="48">
        <v>10</v>
      </c>
      <c r="AA8296">
        <v>2025</v>
      </c>
      <c r="AB8296" s="45">
        <v>45328</v>
      </c>
      <c r="AC8296" s="45">
        <v>45328</v>
      </c>
      <c r="AK8296" s="10"/>
    </row>
    <row r="8297" spans="1:37">
      <c r="A8297" t="s">
        <v>45</v>
      </c>
      <c r="B8297" t="s">
        <v>46</v>
      </c>
      <c r="C8297" t="s">
        <v>47</v>
      </c>
      <c r="D8297" t="s">
        <v>8731</v>
      </c>
      <c r="E8297" t="s">
        <v>88</v>
      </c>
      <c r="F8297" t="s">
        <v>79</v>
      </c>
      <c r="G8297" t="s">
        <v>51</v>
      </c>
      <c r="H8297" s="20" t="s">
        <v>52</v>
      </c>
      <c r="I8297" t="s">
        <v>53</v>
      </c>
      <c r="J8297" t="s">
        <v>54</v>
      </c>
      <c r="K8297">
        <v>3</v>
      </c>
      <c r="L8297" t="s">
        <v>55</v>
      </c>
      <c r="M8297" t="s">
        <v>77</v>
      </c>
      <c r="N8297" t="s">
        <v>89</v>
      </c>
      <c r="O8297" s="21" t="s">
        <v>58</v>
      </c>
      <c r="P8297" s="21" t="s">
        <v>119</v>
      </c>
      <c r="Q8297" s="20" t="s">
        <v>903</v>
      </c>
      <c r="R8297" s="21" t="s">
        <v>904</v>
      </c>
      <c r="S8297" s="35">
        <v>1</v>
      </c>
      <c r="T8297" s="22">
        <v>1</v>
      </c>
      <c r="U8297" s="20" t="s">
        <v>62</v>
      </c>
      <c r="V8297" s="20">
        <v>45937</v>
      </c>
      <c r="W8297" s="21">
        <v>10</v>
      </c>
      <c r="X8297" s="20">
        <v>45947</v>
      </c>
      <c r="Y8297" s="20">
        <v>45945</v>
      </c>
      <c r="Z8297" s="48">
        <v>10</v>
      </c>
      <c r="AA8297">
        <v>2025</v>
      </c>
      <c r="AB8297" s="45">
        <v>99995</v>
      </c>
      <c r="AC8297" s="45">
        <v>99995</v>
      </c>
      <c r="AK8297" s="10"/>
    </row>
    <row r="8298" spans="1:37">
      <c r="A8298" t="s">
        <v>45</v>
      </c>
      <c r="B8298" t="s">
        <v>46</v>
      </c>
      <c r="C8298" t="s">
        <v>47</v>
      </c>
      <c r="D8298" t="s">
        <v>8732</v>
      </c>
      <c r="E8298" t="s">
        <v>88</v>
      </c>
      <c r="F8298" t="s">
        <v>79</v>
      </c>
      <c r="G8298" t="s">
        <v>51</v>
      </c>
      <c r="H8298" s="20" t="s">
        <v>52</v>
      </c>
      <c r="I8298" t="s">
        <v>53</v>
      </c>
      <c r="J8298" t="s">
        <v>54</v>
      </c>
      <c r="K8298">
        <v>3</v>
      </c>
      <c r="L8298" t="s">
        <v>55</v>
      </c>
      <c r="M8298" t="s">
        <v>77</v>
      </c>
      <c r="N8298" t="s">
        <v>89</v>
      </c>
      <c r="O8298" s="21" t="s">
        <v>58</v>
      </c>
      <c r="P8298" s="21" t="s">
        <v>366</v>
      </c>
      <c r="Q8298" s="20" t="s">
        <v>2386</v>
      </c>
      <c r="R8298" s="21" t="s">
        <v>2387</v>
      </c>
      <c r="S8298" s="35">
        <v>1</v>
      </c>
      <c r="T8298" s="22">
        <v>1</v>
      </c>
      <c r="U8298" s="20" t="s">
        <v>62</v>
      </c>
      <c r="V8298" s="20">
        <v>45937</v>
      </c>
      <c r="W8298" s="21">
        <v>10</v>
      </c>
      <c r="X8298" s="20">
        <v>45946</v>
      </c>
      <c r="Y8298" s="20">
        <v>45943</v>
      </c>
      <c r="Z8298" s="48">
        <v>10</v>
      </c>
      <c r="AA8298">
        <v>2025</v>
      </c>
      <c r="AB8298" s="45">
        <v>43327</v>
      </c>
      <c r="AC8298" s="45">
        <v>43327</v>
      </c>
      <c r="AK8298" s="10"/>
    </row>
    <row r="8299" spans="1:37">
      <c r="A8299" t="s">
        <v>45</v>
      </c>
      <c r="B8299" t="s">
        <v>46</v>
      </c>
      <c r="C8299" t="s">
        <v>47</v>
      </c>
      <c r="D8299" t="s">
        <v>8733</v>
      </c>
      <c r="E8299" t="s">
        <v>88</v>
      </c>
      <c r="F8299" t="s">
        <v>79</v>
      </c>
      <c r="G8299" t="s">
        <v>51</v>
      </c>
      <c r="H8299" s="20" t="s">
        <v>52</v>
      </c>
      <c r="I8299" t="s">
        <v>53</v>
      </c>
      <c r="J8299" t="s">
        <v>54</v>
      </c>
      <c r="K8299">
        <v>3</v>
      </c>
      <c r="L8299" t="s">
        <v>55</v>
      </c>
      <c r="M8299" t="s">
        <v>77</v>
      </c>
      <c r="N8299" t="s">
        <v>89</v>
      </c>
      <c r="O8299" s="21" t="s">
        <v>58</v>
      </c>
      <c r="P8299" s="21" t="s">
        <v>366</v>
      </c>
      <c r="Q8299" s="20" t="s">
        <v>2386</v>
      </c>
      <c r="R8299" s="21" t="s">
        <v>2387</v>
      </c>
      <c r="S8299" s="35">
        <v>1</v>
      </c>
      <c r="T8299" s="22">
        <v>1</v>
      </c>
      <c r="U8299" s="20" t="s">
        <v>62</v>
      </c>
      <c r="V8299" s="20">
        <v>45937</v>
      </c>
      <c r="W8299" s="21">
        <v>10</v>
      </c>
      <c r="X8299" s="20">
        <v>45954</v>
      </c>
      <c r="Y8299" s="20">
        <v>45951</v>
      </c>
      <c r="Z8299" s="48">
        <v>10</v>
      </c>
      <c r="AA8299">
        <v>2025</v>
      </c>
      <c r="AB8299" s="45">
        <v>43327</v>
      </c>
      <c r="AC8299" s="45">
        <v>43327</v>
      </c>
      <c r="AK8299" s="10"/>
    </row>
    <row r="8300" spans="1:37">
      <c r="A8300" t="s">
        <v>45</v>
      </c>
      <c r="B8300" t="s">
        <v>46</v>
      </c>
      <c r="C8300" t="s">
        <v>47</v>
      </c>
      <c r="D8300" t="s">
        <v>8734</v>
      </c>
      <c r="E8300" t="s">
        <v>88</v>
      </c>
      <c r="F8300" t="s">
        <v>79</v>
      </c>
      <c r="G8300" t="s">
        <v>51</v>
      </c>
      <c r="H8300" s="20" t="s">
        <v>52</v>
      </c>
      <c r="I8300" t="s">
        <v>53</v>
      </c>
      <c r="J8300" t="s">
        <v>54</v>
      </c>
      <c r="K8300">
        <v>3</v>
      </c>
      <c r="L8300" t="s">
        <v>55</v>
      </c>
      <c r="M8300" t="s">
        <v>56</v>
      </c>
      <c r="N8300" t="s">
        <v>57</v>
      </c>
      <c r="O8300" s="21" t="s">
        <v>58</v>
      </c>
      <c r="P8300" s="21" t="s">
        <v>64</v>
      </c>
      <c r="Q8300" s="20" t="s">
        <v>677</v>
      </c>
      <c r="R8300" s="21" t="s">
        <v>678</v>
      </c>
      <c r="S8300" s="35">
        <v>1</v>
      </c>
      <c r="T8300" s="22">
        <v>1</v>
      </c>
      <c r="U8300" s="20" t="s">
        <v>62</v>
      </c>
      <c r="V8300" s="20">
        <v>45937</v>
      </c>
      <c r="W8300" s="21">
        <v>10</v>
      </c>
      <c r="X8300" s="20">
        <v>45947</v>
      </c>
      <c r="Y8300" s="20">
        <v>45943</v>
      </c>
      <c r="Z8300" s="48">
        <v>10</v>
      </c>
      <c r="AA8300">
        <v>2025</v>
      </c>
      <c r="AB8300" s="45">
        <v>87495</v>
      </c>
      <c r="AC8300" s="45">
        <v>87495</v>
      </c>
      <c r="AK8300" s="10"/>
    </row>
    <row r="8301" spans="1:37">
      <c r="A8301" t="s">
        <v>45</v>
      </c>
      <c r="B8301" t="s">
        <v>46</v>
      </c>
      <c r="C8301" t="s">
        <v>47</v>
      </c>
      <c r="D8301" t="s">
        <v>8735</v>
      </c>
      <c r="E8301" t="s">
        <v>88</v>
      </c>
      <c r="F8301" t="s">
        <v>79</v>
      </c>
      <c r="G8301" t="s">
        <v>51</v>
      </c>
      <c r="H8301" s="20" t="s">
        <v>52</v>
      </c>
      <c r="I8301" t="s">
        <v>53</v>
      </c>
      <c r="J8301" t="s">
        <v>54</v>
      </c>
      <c r="K8301">
        <v>3</v>
      </c>
      <c r="L8301" t="s">
        <v>55</v>
      </c>
      <c r="M8301" t="s">
        <v>77</v>
      </c>
      <c r="N8301" t="s">
        <v>89</v>
      </c>
      <c r="O8301" s="21" t="s">
        <v>58</v>
      </c>
      <c r="P8301" s="21" t="s">
        <v>119</v>
      </c>
      <c r="Q8301" s="20" t="s">
        <v>1961</v>
      </c>
      <c r="R8301" s="21" t="s">
        <v>1962</v>
      </c>
      <c r="S8301" s="35">
        <v>1</v>
      </c>
      <c r="T8301" s="22">
        <v>1</v>
      </c>
      <c r="U8301" s="20" t="s">
        <v>62</v>
      </c>
      <c r="V8301" s="20">
        <v>45937</v>
      </c>
      <c r="W8301" s="21">
        <v>10</v>
      </c>
      <c r="X8301" s="20">
        <v>45947</v>
      </c>
      <c r="Y8301" s="20">
        <v>45943</v>
      </c>
      <c r="Z8301" s="48">
        <v>10</v>
      </c>
      <c r="AA8301">
        <v>2025</v>
      </c>
      <c r="AB8301" s="45">
        <v>92854</v>
      </c>
      <c r="AC8301" s="45">
        <v>92854</v>
      </c>
      <c r="AK8301" s="10"/>
    </row>
    <row r="8302" spans="1:37">
      <c r="A8302" t="s">
        <v>45</v>
      </c>
      <c r="B8302" t="s">
        <v>46</v>
      </c>
      <c r="C8302" t="s">
        <v>47</v>
      </c>
      <c r="D8302" t="s">
        <v>8736</v>
      </c>
      <c r="E8302" t="s">
        <v>88</v>
      </c>
      <c r="F8302" t="s">
        <v>79</v>
      </c>
      <c r="G8302" t="s">
        <v>51</v>
      </c>
      <c r="H8302" s="20" t="s">
        <v>52</v>
      </c>
      <c r="I8302" t="s">
        <v>53</v>
      </c>
      <c r="J8302" t="s">
        <v>54</v>
      </c>
      <c r="K8302">
        <v>3</v>
      </c>
      <c r="L8302" t="s">
        <v>55</v>
      </c>
      <c r="M8302" t="s">
        <v>77</v>
      </c>
      <c r="N8302" t="s">
        <v>89</v>
      </c>
      <c r="O8302" s="21" t="s">
        <v>58</v>
      </c>
      <c r="P8302" s="21" t="s">
        <v>119</v>
      </c>
      <c r="Q8302" s="20" t="s">
        <v>120</v>
      </c>
      <c r="R8302" s="21" t="s">
        <v>121</v>
      </c>
      <c r="S8302" s="35">
        <v>1</v>
      </c>
      <c r="T8302" s="22">
        <v>1</v>
      </c>
      <c r="U8302" s="20" t="s">
        <v>62</v>
      </c>
      <c r="V8302" s="20">
        <v>45937</v>
      </c>
      <c r="W8302" s="21">
        <v>10</v>
      </c>
      <c r="X8302" s="20">
        <v>45945</v>
      </c>
      <c r="Y8302" s="20">
        <v>45943</v>
      </c>
      <c r="Z8302" s="48">
        <v>10</v>
      </c>
      <c r="AA8302">
        <v>2025</v>
      </c>
      <c r="AB8302" s="45">
        <v>92854</v>
      </c>
      <c r="AC8302" s="45">
        <v>92854</v>
      </c>
      <c r="AK8302" s="10"/>
    </row>
    <row r="8303" spans="1:37">
      <c r="A8303" t="s">
        <v>45</v>
      </c>
      <c r="B8303" t="s">
        <v>46</v>
      </c>
      <c r="C8303" t="s">
        <v>47</v>
      </c>
      <c r="D8303" t="s">
        <v>8737</v>
      </c>
      <c r="E8303" t="s">
        <v>88</v>
      </c>
      <c r="F8303" t="s">
        <v>79</v>
      </c>
      <c r="G8303" t="s">
        <v>51</v>
      </c>
      <c r="H8303" s="20" t="s">
        <v>52</v>
      </c>
      <c r="I8303" t="s">
        <v>53</v>
      </c>
      <c r="J8303" t="s">
        <v>54</v>
      </c>
      <c r="K8303">
        <v>3</v>
      </c>
      <c r="L8303" t="s">
        <v>55</v>
      </c>
      <c r="M8303" t="s">
        <v>77</v>
      </c>
      <c r="N8303" t="s">
        <v>89</v>
      </c>
      <c r="O8303" s="21" t="s">
        <v>58</v>
      </c>
      <c r="P8303" s="21" t="s">
        <v>150</v>
      </c>
      <c r="Q8303" s="20" t="s">
        <v>4954</v>
      </c>
      <c r="R8303" s="21" t="s">
        <v>4955</v>
      </c>
      <c r="S8303" s="35">
        <v>1</v>
      </c>
      <c r="T8303" s="22">
        <v>1</v>
      </c>
      <c r="U8303" s="20" t="s">
        <v>62</v>
      </c>
      <c r="V8303" s="20">
        <v>45937</v>
      </c>
      <c r="W8303" s="21">
        <v>10</v>
      </c>
      <c r="X8303" s="20">
        <v>45947</v>
      </c>
      <c r="Y8303" s="20">
        <v>45943</v>
      </c>
      <c r="Z8303" s="48">
        <v>10</v>
      </c>
      <c r="AA8303">
        <v>2025</v>
      </c>
      <c r="AB8303" s="45">
        <v>128556</v>
      </c>
      <c r="AC8303" s="45">
        <v>128556</v>
      </c>
      <c r="AK8303" s="10"/>
    </row>
    <row r="8304" spans="1:37">
      <c r="A8304" t="s">
        <v>45</v>
      </c>
      <c r="B8304" t="s">
        <v>46</v>
      </c>
      <c r="C8304" t="s">
        <v>47</v>
      </c>
      <c r="D8304" t="s">
        <v>8738</v>
      </c>
      <c r="E8304" t="s">
        <v>88</v>
      </c>
      <c r="F8304" t="s">
        <v>79</v>
      </c>
      <c r="G8304" t="s">
        <v>51</v>
      </c>
      <c r="H8304" s="20" t="s">
        <v>52</v>
      </c>
      <c r="I8304" t="s">
        <v>53</v>
      </c>
      <c r="J8304" t="s">
        <v>54</v>
      </c>
      <c r="K8304">
        <v>3</v>
      </c>
      <c r="L8304" t="s">
        <v>55</v>
      </c>
      <c r="M8304" t="s">
        <v>77</v>
      </c>
      <c r="N8304" t="s">
        <v>89</v>
      </c>
      <c r="O8304" s="21" t="s">
        <v>58</v>
      </c>
      <c r="P8304" s="21" t="s">
        <v>150</v>
      </c>
      <c r="Q8304" s="20" t="s">
        <v>4519</v>
      </c>
      <c r="R8304" s="21" t="s">
        <v>4520</v>
      </c>
      <c r="S8304" s="35">
        <v>1</v>
      </c>
      <c r="T8304" s="22">
        <v>1</v>
      </c>
      <c r="U8304" s="20" t="s">
        <v>62</v>
      </c>
      <c r="V8304" s="20">
        <v>45937</v>
      </c>
      <c r="W8304" s="21">
        <v>10</v>
      </c>
      <c r="X8304" s="20">
        <v>45954</v>
      </c>
      <c r="Y8304" s="20">
        <v>45951</v>
      </c>
      <c r="Z8304" s="48">
        <v>10</v>
      </c>
      <c r="AA8304">
        <v>2025</v>
      </c>
      <c r="AB8304" s="45">
        <v>233318</v>
      </c>
      <c r="AC8304" s="45">
        <v>233318</v>
      </c>
      <c r="AK8304" s="10"/>
    </row>
    <row r="8305" spans="1:37">
      <c r="A8305" t="s">
        <v>45</v>
      </c>
      <c r="B8305" t="s">
        <v>46</v>
      </c>
      <c r="C8305" t="s">
        <v>47</v>
      </c>
      <c r="D8305" t="s">
        <v>8739</v>
      </c>
      <c r="E8305" t="s">
        <v>88</v>
      </c>
      <c r="F8305" t="s">
        <v>79</v>
      </c>
      <c r="G8305" t="s">
        <v>51</v>
      </c>
      <c r="H8305" s="20" t="s">
        <v>52</v>
      </c>
      <c r="I8305" t="s">
        <v>53</v>
      </c>
      <c r="J8305" t="s">
        <v>54</v>
      </c>
      <c r="K8305">
        <v>3</v>
      </c>
      <c r="L8305" t="s">
        <v>55</v>
      </c>
      <c r="M8305" t="s">
        <v>77</v>
      </c>
      <c r="N8305" t="s">
        <v>89</v>
      </c>
      <c r="O8305" s="21" t="s">
        <v>58</v>
      </c>
      <c r="P8305" s="21" t="s">
        <v>119</v>
      </c>
      <c r="Q8305" s="20" t="s">
        <v>6989</v>
      </c>
      <c r="R8305" s="21" t="s">
        <v>6990</v>
      </c>
      <c r="S8305" s="35">
        <v>1</v>
      </c>
      <c r="T8305" s="22">
        <v>1</v>
      </c>
      <c r="U8305" s="20" t="s">
        <v>62</v>
      </c>
      <c r="V8305" s="20">
        <v>45937</v>
      </c>
      <c r="W8305" s="21">
        <v>10</v>
      </c>
      <c r="X8305" s="20">
        <v>45946</v>
      </c>
      <c r="Y8305" s="20">
        <v>45943</v>
      </c>
      <c r="Z8305" s="48">
        <v>10</v>
      </c>
      <c r="AA8305">
        <v>2025</v>
      </c>
      <c r="AB8305" s="45">
        <v>79989</v>
      </c>
      <c r="AC8305" s="45">
        <v>79989</v>
      </c>
      <c r="AK8305" s="10"/>
    </row>
    <row r="8306" spans="1:37">
      <c r="A8306" t="s">
        <v>45</v>
      </c>
      <c r="B8306" t="s">
        <v>46</v>
      </c>
      <c r="C8306" t="s">
        <v>47</v>
      </c>
      <c r="D8306" t="s">
        <v>8740</v>
      </c>
      <c r="E8306" t="s">
        <v>88</v>
      </c>
      <c r="F8306" t="s">
        <v>79</v>
      </c>
      <c r="G8306" t="s">
        <v>51</v>
      </c>
      <c r="H8306" s="20" t="s">
        <v>52</v>
      </c>
      <c r="I8306" t="s">
        <v>53</v>
      </c>
      <c r="J8306" t="s">
        <v>54</v>
      </c>
      <c r="K8306">
        <v>3</v>
      </c>
      <c r="L8306" t="s">
        <v>55</v>
      </c>
      <c r="M8306" t="s">
        <v>56</v>
      </c>
      <c r="N8306" t="s">
        <v>57</v>
      </c>
      <c r="O8306" s="21" t="s">
        <v>58</v>
      </c>
      <c r="P8306" s="21" t="s">
        <v>64</v>
      </c>
      <c r="Q8306" s="20" t="s">
        <v>1691</v>
      </c>
      <c r="R8306" s="21" t="s">
        <v>1692</v>
      </c>
      <c r="S8306" s="35">
        <v>1</v>
      </c>
      <c r="T8306" s="22">
        <v>1</v>
      </c>
      <c r="U8306" s="20" t="s">
        <v>62</v>
      </c>
      <c r="V8306" s="20">
        <v>45937</v>
      </c>
      <c r="W8306" s="21">
        <v>10</v>
      </c>
      <c r="X8306" s="20">
        <v>45954</v>
      </c>
      <c r="Y8306" s="20">
        <v>45951</v>
      </c>
      <c r="Z8306" s="48">
        <v>10</v>
      </c>
      <c r="AA8306">
        <v>2025</v>
      </c>
      <c r="AB8306" s="45">
        <v>103559</v>
      </c>
      <c r="AC8306" s="45">
        <v>103559</v>
      </c>
      <c r="AK8306" s="10"/>
    </row>
    <row r="8307" spans="1:37">
      <c r="A8307" t="s">
        <v>45</v>
      </c>
      <c r="B8307" t="s">
        <v>46</v>
      </c>
      <c r="C8307" t="s">
        <v>47</v>
      </c>
      <c r="D8307" t="s">
        <v>8741</v>
      </c>
      <c r="E8307" t="s">
        <v>88</v>
      </c>
      <c r="F8307" t="s">
        <v>79</v>
      </c>
      <c r="G8307" t="s">
        <v>51</v>
      </c>
      <c r="H8307" s="20" t="s">
        <v>52</v>
      </c>
      <c r="I8307" t="s">
        <v>53</v>
      </c>
      <c r="J8307" t="s">
        <v>54</v>
      </c>
      <c r="K8307">
        <v>3</v>
      </c>
      <c r="L8307" t="s">
        <v>55</v>
      </c>
      <c r="M8307" t="s">
        <v>77</v>
      </c>
      <c r="N8307" t="s">
        <v>89</v>
      </c>
      <c r="O8307" s="21" t="s">
        <v>58</v>
      </c>
      <c r="P8307" s="21" t="s">
        <v>97</v>
      </c>
      <c r="Q8307" s="20" t="s">
        <v>4945</v>
      </c>
      <c r="R8307" s="21" t="s">
        <v>4946</v>
      </c>
      <c r="S8307" s="35">
        <v>1</v>
      </c>
      <c r="T8307" s="22">
        <v>1</v>
      </c>
      <c r="U8307" s="20" t="s">
        <v>62</v>
      </c>
      <c r="V8307" s="20">
        <v>45937</v>
      </c>
      <c r="W8307" s="21">
        <v>10</v>
      </c>
      <c r="X8307" s="20">
        <v>45947</v>
      </c>
      <c r="Y8307" s="20">
        <v>45945</v>
      </c>
      <c r="Z8307" s="48">
        <v>10</v>
      </c>
      <c r="AA8307">
        <v>2025</v>
      </c>
      <c r="AB8307" s="45">
        <v>53326</v>
      </c>
      <c r="AC8307" s="45">
        <v>53326</v>
      </c>
      <c r="AK8307" s="10"/>
    </row>
    <row r="8308" spans="1:37">
      <c r="A8308" t="s">
        <v>45</v>
      </c>
      <c r="B8308" t="s">
        <v>46</v>
      </c>
      <c r="C8308" t="s">
        <v>47</v>
      </c>
      <c r="D8308" t="s">
        <v>8742</v>
      </c>
      <c r="E8308" t="s">
        <v>88</v>
      </c>
      <c r="F8308" t="s">
        <v>79</v>
      </c>
      <c r="G8308" t="s">
        <v>51</v>
      </c>
      <c r="H8308" s="20" t="s">
        <v>52</v>
      </c>
      <c r="I8308" t="s">
        <v>53</v>
      </c>
      <c r="J8308" t="s">
        <v>54</v>
      </c>
      <c r="K8308">
        <v>3</v>
      </c>
      <c r="L8308" t="s">
        <v>55</v>
      </c>
      <c r="M8308" t="s">
        <v>77</v>
      </c>
      <c r="N8308" t="s">
        <v>89</v>
      </c>
      <c r="O8308" s="21" t="s">
        <v>58</v>
      </c>
      <c r="P8308" s="21" t="s">
        <v>97</v>
      </c>
      <c r="Q8308" s="20" t="s">
        <v>260</v>
      </c>
      <c r="R8308" s="21" t="s">
        <v>261</v>
      </c>
      <c r="S8308" s="35">
        <v>1</v>
      </c>
      <c r="T8308" s="22">
        <v>1</v>
      </c>
      <c r="U8308" s="20" t="s">
        <v>62</v>
      </c>
      <c r="V8308" s="20">
        <v>45937</v>
      </c>
      <c r="W8308" s="21">
        <v>10</v>
      </c>
      <c r="X8308" s="20">
        <v>45946</v>
      </c>
      <c r="Y8308" s="20">
        <v>45943</v>
      </c>
      <c r="Z8308" s="48">
        <v>10</v>
      </c>
      <c r="AA8308">
        <v>2025</v>
      </c>
      <c r="AB8308" s="45">
        <v>43327</v>
      </c>
      <c r="AC8308" s="45">
        <v>43327</v>
      </c>
      <c r="AK8308" s="10"/>
    </row>
    <row r="8309" spans="1:37">
      <c r="A8309" t="s">
        <v>45</v>
      </c>
      <c r="B8309" t="s">
        <v>46</v>
      </c>
      <c r="C8309" t="s">
        <v>47</v>
      </c>
      <c r="D8309" t="s">
        <v>8743</v>
      </c>
      <c r="E8309" t="s">
        <v>88</v>
      </c>
      <c r="F8309" t="s">
        <v>79</v>
      </c>
      <c r="G8309" t="s">
        <v>51</v>
      </c>
      <c r="H8309" s="20" t="s">
        <v>52</v>
      </c>
      <c r="I8309" t="s">
        <v>53</v>
      </c>
      <c r="J8309" t="s">
        <v>54</v>
      </c>
      <c r="K8309">
        <v>3</v>
      </c>
      <c r="L8309" t="s">
        <v>55</v>
      </c>
      <c r="M8309" t="s">
        <v>77</v>
      </c>
      <c r="N8309" t="s">
        <v>89</v>
      </c>
      <c r="O8309" s="21" t="s">
        <v>58</v>
      </c>
      <c r="P8309" s="21" t="s">
        <v>97</v>
      </c>
      <c r="Q8309" s="20" t="s">
        <v>394</v>
      </c>
      <c r="R8309" s="21" t="s">
        <v>395</v>
      </c>
      <c r="S8309" s="35">
        <v>1</v>
      </c>
      <c r="T8309" s="22">
        <v>1</v>
      </c>
      <c r="U8309" s="20" t="s">
        <v>62</v>
      </c>
      <c r="V8309" s="20">
        <v>45937</v>
      </c>
      <c r="W8309" s="21">
        <v>10</v>
      </c>
      <c r="X8309" s="20">
        <v>45950</v>
      </c>
      <c r="Y8309" s="20">
        <v>45945</v>
      </c>
      <c r="Z8309" s="48">
        <v>10</v>
      </c>
      <c r="AA8309">
        <v>2025</v>
      </c>
      <c r="AB8309" s="45">
        <v>46662</v>
      </c>
      <c r="AC8309" s="45">
        <v>46662</v>
      </c>
      <c r="AK8309" s="10"/>
    </row>
    <row r="8310" spans="1:37">
      <c r="A8310" t="s">
        <v>45</v>
      </c>
      <c r="B8310" t="s">
        <v>46</v>
      </c>
      <c r="C8310" t="s">
        <v>47</v>
      </c>
      <c r="D8310" t="s">
        <v>8744</v>
      </c>
      <c r="E8310" t="s">
        <v>88</v>
      </c>
      <c r="F8310" t="s">
        <v>79</v>
      </c>
      <c r="G8310" t="s">
        <v>51</v>
      </c>
      <c r="H8310" s="20" t="s">
        <v>52</v>
      </c>
      <c r="I8310" t="s">
        <v>53</v>
      </c>
      <c r="J8310" t="s">
        <v>54</v>
      </c>
      <c r="K8310">
        <v>3</v>
      </c>
      <c r="L8310" t="s">
        <v>55</v>
      </c>
      <c r="M8310" t="s">
        <v>77</v>
      </c>
      <c r="N8310" t="s">
        <v>89</v>
      </c>
      <c r="O8310" s="21" t="s">
        <v>58</v>
      </c>
      <c r="P8310" s="21" t="s">
        <v>119</v>
      </c>
      <c r="Q8310" s="20" t="s">
        <v>2537</v>
      </c>
      <c r="R8310" s="21" t="s">
        <v>2538</v>
      </c>
      <c r="S8310" s="35">
        <v>1</v>
      </c>
      <c r="T8310" s="22">
        <v>1</v>
      </c>
      <c r="U8310" s="20" t="s">
        <v>62</v>
      </c>
      <c r="V8310" s="20">
        <v>45937</v>
      </c>
      <c r="W8310" s="21">
        <v>10</v>
      </c>
      <c r="X8310" s="20">
        <v>45944</v>
      </c>
      <c r="Y8310" s="20">
        <v>45940</v>
      </c>
      <c r="Z8310" s="48">
        <v>10</v>
      </c>
      <c r="AA8310">
        <v>2025</v>
      </c>
      <c r="AB8310" s="45">
        <v>146659</v>
      </c>
      <c r="AC8310" s="45">
        <v>146659</v>
      </c>
      <c r="AK8310" s="10"/>
    </row>
    <row r="8311" spans="1:37">
      <c r="A8311" t="s">
        <v>45</v>
      </c>
      <c r="B8311" t="s">
        <v>46</v>
      </c>
      <c r="C8311" t="s">
        <v>47</v>
      </c>
      <c r="D8311" t="s">
        <v>8745</v>
      </c>
      <c r="E8311" t="s">
        <v>88</v>
      </c>
      <c r="F8311" t="s">
        <v>79</v>
      </c>
      <c r="G8311" t="s">
        <v>51</v>
      </c>
      <c r="H8311" s="20" t="s">
        <v>52</v>
      </c>
      <c r="I8311" t="s">
        <v>53</v>
      </c>
      <c r="J8311" t="s">
        <v>54</v>
      </c>
      <c r="K8311">
        <v>3</v>
      </c>
      <c r="L8311" t="s">
        <v>55</v>
      </c>
      <c r="M8311" t="s">
        <v>77</v>
      </c>
      <c r="N8311" t="s">
        <v>89</v>
      </c>
      <c r="O8311" s="21" t="s">
        <v>58</v>
      </c>
      <c r="P8311" s="21" t="s">
        <v>90</v>
      </c>
      <c r="Q8311" s="20" t="s">
        <v>1685</v>
      </c>
      <c r="R8311" s="21" t="s">
        <v>1686</v>
      </c>
      <c r="S8311" s="35">
        <v>1</v>
      </c>
      <c r="T8311" s="22">
        <v>1</v>
      </c>
      <c r="U8311" s="20" t="s">
        <v>62</v>
      </c>
      <c r="V8311" s="20">
        <v>45937</v>
      </c>
      <c r="W8311" s="21">
        <v>10</v>
      </c>
      <c r="X8311" s="20">
        <v>45947</v>
      </c>
      <c r="Y8311" s="20">
        <v>45943</v>
      </c>
      <c r="Z8311" s="48">
        <v>10</v>
      </c>
      <c r="AA8311">
        <v>2025</v>
      </c>
      <c r="AB8311" s="45">
        <v>64275</v>
      </c>
      <c r="AC8311" s="45">
        <v>64275</v>
      </c>
      <c r="AK8311" s="10"/>
    </row>
    <row r="8312" spans="1:37">
      <c r="A8312" t="s">
        <v>45</v>
      </c>
      <c r="B8312" t="s">
        <v>46</v>
      </c>
      <c r="C8312" t="s">
        <v>47</v>
      </c>
      <c r="D8312" t="s">
        <v>8746</v>
      </c>
      <c r="E8312" t="s">
        <v>88</v>
      </c>
      <c r="F8312" t="s">
        <v>79</v>
      </c>
      <c r="G8312" t="s">
        <v>51</v>
      </c>
      <c r="H8312" s="20" t="s">
        <v>52</v>
      </c>
      <c r="I8312" t="s">
        <v>53</v>
      </c>
      <c r="J8312" t="s">
        <v>54</v>
      </c>
      <c r="K8312">
        <v>3</v>
      </c>
      <c r="L8312" t="s">
        <v>55</v>
      </c>
      <c r="M8312" t="s">
        <v>77</v>
      </c>
      <c r="N8312" t="s">
        <v>89</v>
      </c>
      <c r="O8312" s="21" t="s">
        <v>58</v>
      </c>
      <c r="P8312" s="21" t="s">
        <v>119</v>
      </c>
      <c r="Q8312" s="20" t="s">
        <v>1961</v>
      </c>
      <c r="R8312" s="21" t="s">
        <v>1962</v>
      </c>
      <c r="S8312" s="35">
        <v>1</v>
      </c>
      <c r="T8312" s="22">
        <v>1</v>
      </c>
      <c r="U8312" s="20" t="s">
        <v>62</v>
      </c>
      <c r="V8312" s="20">
        <v>45937</v>
      </c>
      <c r="W8312" s="21">
        <v>10</v>
      </c>
      <c r="X8312" s="20">
        <v>45946</v>
      </c>
      <c r="Y8312" s="20">
        <v>45943</v>
      </c>
      <c r="Z8312" s="48">
        <v>10</v>
      </c>
      <c r="AA8312">
        <v>2025</v>
      </c>
      <c r="AB8312" s="45">
        <v>92854</v>
      </c>
      <c r="AC8312" s="45">
        <v>92854</v>
      </c>
      <c r="AK8312" s="10"/>
    </row>
    <row r="8313" spans="1:37">
      <c r="A8313" t="s">
        <v>45</v>
      </c>
      <c r="B8313" t="s">
        <v>46</v>
      </c>
      <c r="C8313" t="s">
        <v>47</v>
      </c>
      <c r="D8313" t="s">
        <v>8747</v>
      </c>
      <c r="E8313" t="s">
        <v>88</v>
      </c>
      <c r="F8313" t="s">
        <v>79</v>
      </c>
      <c r="G8313" t="s">
        <v>51</v>
      </c>
      <c r="H8313" s="20" t="s">
        <v>52</v>
      </c>
      <c r="I8313" t="s">
        <v>53</v>
      </c>
      <c r="J8313" t="s">
        <v>54</v>
      </c>
      <c r="K8313">
        <v>3</v>
      </c>
      <c r="L8313" t="s">
        <v>55</v>
      </c>
      <c r="M8313" t="s">
        <v>77</v>
      </c>
      <c r="N8313" t="s">
        <v>89</v>
      </c>
      <c r="O8313" s="21" t="s">
        <v>58</v>
      </c>
      <c r="P8313" s="21" t="s">
        <v>366</v>
      </c>
      <c r="Q8313" s="20" t="s">
        <v>3418</v>
      </c>
      <c r="R8313" s="21" t="s">
        <v>3419</v>
      </c>
      <c r="S8313" s="35">
        <v>1</v>
      </c>
      <c r="T8313" s="22">
        <v>1</v>
      </c>
      <c r="U8313" s="20" t="s">
        <v>62</v>
      </c>
      <c r="V8313" s="20">
        <v>45937</v>
      </c>
      <c r="W8313" s="21">
        <v>10</v>
      </c>
      <c r="X8313" s="20">
        <v>45954</v>
      </c>
      <c r="Y8313" s="20">
        <v>45951</v>
      </c>
      <c r="Z8313" s="48">
        <v>10</v>
      </c>
      <c r="AA8313">
        <v>2025</v>
      </c>
      <c r="AB8313" s="45">
        <v>62493</v>
      </c>
      <c r="AC8313" s="45">
        <v>62493</v>
      </c>
      <c r="AK8313" s="10"/>
    </row>
    <row r="8314" spans="1:37">
      <c r="A8314" t="s">
        <v>45</v>
      </c>
      <c r="B8314" t="s">
        <v>46</v>
      </c>
      <c r="C8314" t="s">
        <v>47</v>
      </c>
      <c r="D8314" t="s">
        <v>8748</v>
      </c>
      <c r="E8314" t="s">
        <v>88</v>
      </c>
      <c r="F8314" t="s">
        <v>79</v>
      </c>
      <c r="G8314" t="s">
        <v>51</v>
      </c>
      <c r="H8314" s="20" t="s">
        <v>52</v>
      </c>
      <c r="I8314" t="s">
        <v>53</v>
      </c>
      <c r="J8314" t="s">
        <v>54</v>
      </c>
      <c r="K8314">
        <v>3</v>
      </c>
      <c r="L8314" t="s">
        <v>55</v>
      </c>
      <c r="M8314" t="s">
        <v>77</v>
      </c>
      <c r="N8314" t="s">
        <v>89</v>
      </c>
      <c r="O8314" s="21" t="s">
        <v>58</v>
      </c>
      <c r="P8314" s="21" t="s">
        <v>119</v>
      </c>
      <c r="Q8314" s="20" t="s">
        <v>2056</v>
      </c>
      <c r="R8314" s="21" t="s">
        <v>2057</v>
      </c>
      <c r="S8314" s="35">
        <v>1</v>
      </c>
      <c r="T8314" s="22">
        <v>1</v>
      </c>
      <c r="U8314" s="20" t="s">
        <v>62</v>
      </c>
      <c r="V8314" s="20">
        <v>45937</v>
      </c>
      <c r="W8314" s="21">
        <v>10</v>
      </c>
      <c r="X8314" s="20">
        <v>45950</v>
      </c>
      <c r="Y8314" s="20">
        <v>45945</v>
      </c>
      <c r="Z8314" s="48">
        <v>10</v>
      </c>
      <c r="AA8314">
        <v>2025</v>
      </c>
      <c r="AB8314" s="45">
        <v>74995</v>
      </c>
      <c r="AC8314" s="45">
        <v>74995</v>
      </c>
      <c r="AK8314" s="10"/>
    </row>
    <row r="8315" spans="1:37">
      <c r="A8315" t="s">
        <v>45</v>
      </c>
      <c r="B8315" t="s">
        <v>46</v>
      </c>
      <c r="C8315" t="s">
        <v>47</v>
      </c>
      <c r="D8315" t="s">
        <v>8749</v>
      </c>
      <c r="E8315" t="s">
        <v>88</v>
      </c>
      <c r="F8315" t="s">
        <v>79</v>
      </c>
      <c r="G8315" t="s">
        <v>51</v>
      </c>
      <c r="H8315" s="20" t="s">
        <v>52</v>
      </c>
      <c r="I8315" t="s">
        <v>53</v>
      </c>
      <c r="J8315" t="s">
        <v>54</v>
      </c>
      <c r="K8315">
        <v>3</v>
      </c>
      <c r="L8315" t="s">
        <v>55</v>
      </c>
      <c r="M8315" t="s">
        <v>56</v>
      </c>
      <c r="N8315" t="s">
        <v>57</v>
      </c>
      <c r="O8315" s="21" t="s">
        <v>58</v>
      </c>
      <c r="P8315" s="21" t="s">
        <v>64</v>
      </c>
      <c r="Q8315" s="20" t="s">
        <v>505</v>
      </c>
      <c r="R8315" s="21" t="s">
        <v>506</v>
      </c>
      <c r="S8315" s="35">
        <v>1</v>
      </c>
      <c r="T8315" s="22">
        <v>1</v>
      </c>
      <c r="U8315" s="20" t="s">
        <v>62</v>
      </c>
      <c r="V8315" s="20">
        <v>45937</v>
      </c>
      <c r="W8315" s="21">
        <v>10</v>
      </c>
      <c r="X8315" s="20">
        <v>45946</v>
      </c>
      <c r="Y8315" s="20">
        <v>45943</v>
      </c>
      <c r="Z8315" s="48">
        <v>10</v>
      </c>
      <c r="AA8315">
        <v>2025</v>
      </c>
      <c r="AB8315" s="45">
        <v>24659</v>
      </c>
      <c r="AC8315" s="45">
        <v>24659</v>
      </c>
      <c r="AK8315" s="10"/>
    </row>
    <row r="8316" spans="1:37">
      <c r="A8316" t="s">
        <v>45</v>
      </c>
      <c r="B8316" t="s">
        <v>46</v>
      </c>
      <c r="C8316" t="s">
        <v>47</v>
      </c>
      <c r="D8316" t="s">
        <v>8750</v>
      </c>
      <c r="E8316" t="s">
        <v>88</v>
      </c>
      <c r="F8316" t="s">
        <v>79</v>
      </c>
      <c r="G8316" t="s">
        <v>51</v>
      </c>
      <c r="H8316" s="20" t="s">
        <v>52</v>
      </c>
      <c r="I8316" t="s">
        <v>53</v>
      </c>
      <c r="J8316" t="s">
        <v>54</v>
      </c>
      <c r="K8316">
        <v>3</v>
      </c>
      <c r="L8316" t="s">
        <v>55</v>
      </c>
      <c r="M8316" t="s">
        <v>77</v>
      </c>
      <c r="N8316" t="s">
        <v>89</v>
      </c>
      <c r="O8316" s="21" t="s">
        <v>58</v>
      </c>
      <c r="P8316" s="21" t="s">
        <v>366</v>
      </c>
      <c r="Q8316" s="20" t="s">
        <v>2386</v>
      </c>
      <c r="R8316" s="21" t="s">
        <v>2387</v>
      </c>
      <c r="S8316" s="35">
        <v>1</v>
      </c>
      <c r="T8316" s="22">
        <v>1</v>
      </c>
      <c r="U8316" s="20" t="s">
        <v>62</v>
      </c>
      <c r="V8316" s="20">
        <v>45937</v>
      </c>
      <c r="W8316" s="21">
        <v>10</v>
      </c>
      <c r="X8316" s="20">
        <v>45945</v>
      </c>
      <c r="Y8316" s="20">
        <v>45940</v>
      </c>
      <c r="Z8316" s="48">
        <v>10</v>
      </c>
      <c r="AA8316">
        <v>2025</v>
      </c>
      <c r="AB8316" s="45">
        <v>43327</v>
      </c>
      <c r="AC8316" s="45">
        <v>43327</v>
      </c>
      <c r="AK8316" s="10"/>
    </row>
    <row r="8317" spans="1:37">
      <c r="A8317" t="s">
        <v>45</v>
      </c>
      <c r="B8317" t="s">
        <v>46</v>
      </c>
      <c r="C8317" t="s">
        <v>47</v>
      </c>
      <c r="D8317" t="s">
        <v>8751</v>
      </c>
      <c r="E8317" t="s">
        <v>88</v>
      </c>
      <c r="F8317" t="s">
        <v>79</v>
      </c>
      <c r="G8317" t="s">
        <v>51</v>
      </c>
      <c r="H8317" s="20" t="s">
        <v>52</v>
      </c>
      <c r="I8317" t="s">
        <v>53</v>
      </c>
      <c r="J8317" t="s">
        <v>54</v>
      </c>
      <c r="K8317">
        <v>3</v>
      </c>
      <c r="L8317" t="s">
        <v>55</v>
      </c>
      <c r="M8317" t="s">
        <v>77</v>
      </c>
      <c r="N8317" t="s">
        <v>89</v>
      </c>
      <c r="O8317" s="21" t="s">
        <v>58</v>
      </c>
      <c r="P8317" s="21" t="s">
        <v>126</v>
      </c>
      <c r="Q8317" s="20" t="s">
        <v>892</v>
      </c>
      <c r="R8317" s="21" t="s">
        <v>893</v>
      </c>
      <c r="S8317" s="35">
        <v>1</v>
      </c>
      <c r="T8317" s="22">
        <v>1</v>
      </c>
      <c r="U8317" s="20" t="s">
        <v>62</v>
      </c>
      <c r="V8317" s="20">
        <v>45937</v>
      </c>
      <c r="W8317" s="21">
        <v>10</v>
      </c>
      <c r="X8317" s="20">
        <v>45947</v>
      </c>
      <c r="Y8317" s="20">
        <v>45943</v>
      </c>
      <c r="Z8317" s="48">
        <v>10</v>
      </c>
      <c r="AA8317">
        <v>2025</v>
      </c>
      <c r="AB8317" s="45">
        <v>26660</v>
      </c>
      <c r="AC8317" s="45">
        <v>26660</v>
      </c>
      <c r="AK8317" s="10"/>
    </row>
    <row r="8318" spans="1:37">
      <c r="A8318" t="s">
        <v>45</v>
      </c>
      <c r="B8318" t="s">
        <v>46</v>
      </c>
      <c r="C8318" t="s">
        <v>47</v>
      </c>
      <c r="D8318" t="s">
        <v>8752</v>
      </c>
      <c r="E8318" t="s">
        <v>88</v>
      </c>
      <c r="F8318" t="s">
        <v>79</v>
      </c>
      <c r="G8318" t="s">
        <v>51</v>
      </c>
      <c r="H8318" s="20" t="s">
        <v>52</v>
      </c>
      <c r="I8318" t="s">
        <v>53</v>
      </c>
      <c r="J8318" t="s">
        <v>54</v>
      </c>
      <c r="K8318">
        <v>3</v>
      </c>
      <c r="L8318" t="s">
        <v>55</v>
      </c>
      <c r="M8318" t="s">
        <v>77</v>
      </c>
      <c r="N8318" t="s">
        <v>89</v>
      </c>
      <c r="O8318" s="21" t="s">
        <v>58</v>
      </c>
      <c r="P8318" s="21" t="s">
        <v>5970</v>
      </c>
      <c r="Q8318" s="20" t="s">
        <v>946</v>
      </c>
      <c r="R8318" s="21" t="s">
        <v>947</v>
      </c>
      <c r="S8318" s="35">
        <v>1</v>
      </c>
      <c r="T8318" s="22">
        <v>1</v>
      </c>
      <c r="U8318" s="20" t="s">
        <v>62</v>
      </c>
      <c r="V8318" s="20">
        <v>45937</v>
      </c>
      <c r="W8318" s="21">
        <v>10</v>
      </c>
      <c r="X8318" s="20">
        <v>45950</v>
      </c>
      <c r="Y8318" s="20">
        <v>45945</v>
      </c>
      <c r="Z8318" s="48">
        <v>10</v>
      </c>
      <c r="AA8318">
        <v>2025</v>
      </c>
      <c r="AB8318" s="45">
        <v>34369</v>
      </c>
      <c r="AC8318" s="45">
        <v>34369</v>
      </c>
      <c r="AK8318" s="10"/>
    </row>
    <row r="8319" spans="1:37">
      <c r="A8319" t="s">
        <v>45</v>
      </c>
      <c r="B8319" t="s">
        <v>46</v>
      </c>
      <c r="C8319" t="s">
        <v>47</v>
      </c>
      <c r="D8319" t="s">
        <v>8753</v>
      </c>
      <c r="E8319" t="s">
        <v>88</v>
      </c>
      <c r="F8319" t="s">
        <v>79</v>
      </c>
      <c r="G8319" t="s">
        <v>51</v>
      </c>
      <c r="H8319" s="20" t="s">
        <v>52</v>
      </c>
      <c r="I8319" t="s">
        <v>53</v>
      </c>
      <c r="J8319" t="s">
        <v>54</v>
      </c>
      <c r="K8319">
        <v>3</v>
      </c>
      <c r="L8319" t="s">
        <v>55</v>
      </c>
      <c r="M8319" t="s">
        <v>77</v>
      </c>
      <c r="N8319" t="s">
        <v>89</v>
      </c>
      <c r="O8319" s="21" t="s">
        <v>58</v>
      </c>
      <c r="P8319" s="21" t="s">
        <v>90</v>
      </c>
      <c r="Q8319" s="20" t="s">
        <v>1156</v>
      </c>
      <c r="R8319" s="21" t="s">
        <v>1157</v>
      </c>
      <c r="S8319" s="35">
        <v>1</v>
      </c>
      <c r="T8319" s="22">
        <v>1</v>
      </c>
      <c r="U8319" s="20" t="s">
        <v>62</v>
      </c>
      <c r="V8319" s="20">
        <v>45937</v>
      </c>
      <c r="W8319" s="21">
        <v>10</v>
      </c>
      <c r="X8319" s="20">
        <v>45945</v>
      </c>
      <c r="Y8319" s="20">
        <v>45943</v>
      </c>
      <c r="Z8319" s="48">
        <v>10</v>
      </c>
      <c r="AA8319">
        <v>2025</v>
      </c>
      <c r="AB8319" s="45">
        <v>132141</v>
      </c>
      <c r="AC8319" s="45">
        <v>132141</v>
      </c>
      <c r="AK8319" s="10"/>
    </row>
    <row r="8320" spans="1:37">
      <c r="A8320" t="s">
        <v>45</v>
      </c>
      <c r="B8320" t="s">
        <v>46</v>
      </c>
      <c r="C8320" t="s">
        <v>47</v>
      </c>
      <c r="D8320" t="s">
        <v>8754</v>
      </c>
      <c r="E8320" t="s">
        <v>88</v>
      </c>
      <c r="F8320" t="s">
        <v>79</v>
      </c>
      <c r="G8320" t="s">
        <v>51</v>
      </c>
      <c r="H8320" s="20" t="s">
        <v>52</v>
      </c>
      <c r="I8320" t="s">
        <v>53</v>
      </c>
      <c r="J8320" t="s">
        <v>54</v>
      </c>
      <c r="K8320">
        <v>3</v>
      </c>
      <c r="L8320" t="s">
        <v>55</v>
      </c>
      <c r="M8320" t="s">
        <v>56</v>
      </c>
      <c r="N8320" t="s">
        <v>57</v>
      </c>
      <c r="O8320" s="21" t="s">
        <v>58</v>
      </c>
      <c r="P8320" s="21" t="s">
        <v>64</v>
      </c>
      <c r="Q8320" s="20" t="s">
        <v>474</v>
      </c>
      <c r="R8320" s="21" t="s">
        <v>475</v>
      </c>
      <c r="S8320" s="35">
        <v>1</v>
      </c>
      <c r="T8320" s="22">
        <v>1</v>
      </c>
      <c r="U8320" s="20" t="s">
        <v>62</v>
      </c>
      <c r="V8320" s="20">
        <v>45937</v>
      </c>
      <c r="W8320" s="21">
        <v>10</v>
      </c>
      <c r="X8320" s="20">
        <v>45944</v>
      </c>
      <c r="Y8320" s="20">
        <v>45940</v>
      </c>
      <c r="Z8320" s="48">
        <v>10</v>
      </c>
      <c r="AA8320">
        <v>2025</v>
      </c>
      <c r="AB8320" s="45">
        <v>24659</v>
      </c>
      <c r="AC8320" s="45">
        <v>24659</v>
      </c>
      <c r="AK8320" s="10"/>
    </row>
    <row r="8321" spans="1:37">
      <c r="A8321" t="s">
        <v>45</v>
      </c>
      <c r="B8321" t="s">
        <v>46</v>
      </c>
      <c r="C8321" t="s">
        <v>47</v>
      </c>
      <c r="D8321" t="s">
        <v>8755</v>
      </c>
      <c r="E8321" t="s">
        <v>88</v>
      </c>
      <c r="F8321" t="s">
        <v>79</v>
      </c>
      <c r="G8321" t="s">
        <v>51</v>
      </c>
      <c r="H8321" s="20" t="s">
        <v>52</v>
      </c>
      <c r="I8321" t="s">
        <v>53</v>
      </c>
      <c r="J8321" t="s">
        <v>54</v>
      </c>
      <c r="K8321">
        <v>3</v>
      </c>
      <c r="L8321" t="s">
        <v>55</v>
      </c>
      <c r="M8321" t="s">
        <v>56</v>
      </c>
      <c r="N8321" t="s">
        <v>57</v>
      </c>
      <c r="O8321" s="21" t="s">
        <v>58</v>
      </c>
      <c r="P8321" s="21" t="s">
        <v>64</v>
      </c>
      <c r="Q8321" s="20" t="s">
        <v>474</v>
      </c>
      <c r="R8321" s="21" t="s">
        <v>475</v>
      </c>
      <c r="S8321" s="35">
        <v>1</v>
      </c>
      <c r="T8321" s="22">
        <v>1</v>
      </c>
      <c r="U8321" s="20" t="s">
        <v>62</v>
      </c>
      <c r="V8321" s="20">
        <v>45937</v>
      </c>
      <c r="W8321" s="21">
        <v>10</v>
      </c>
      <c r="X8321" s="20">
        <v>45943</v>
      </c>
      <c r="Y8321" s="20">
        <v>45940</v>
      </c>
      <c r="Z8321" s="48">
        <v>10</v>
      </c>
      <c r="AA8321">
        <v>2025</v>
      </c>
      <c r="AB8321" s="45">
        <v>24659</v>
      </c>
      <c r="AC8321" s="45">
        <v>24659</v>
      </c>
      <c r="AK8321" s="10"/>
    </row>
    <row r="8322" spans="1:37">
      <c r="A8322" t="s">
        <v>45</v>
      </c>
      <c r="B8322" t="s">
        <v>46</v>
      </c>
      <c r="C8322" t="s">
        <v>47</v>
      </c>
      <c r="D8322" t="s">
        <v>8756</v>
      </c>
      <c r="E8322" t="s">
        <v>88</v>
      </c>
      <c r="F8322" t="s">
        <v>79</v>
      </c>
      <c r="G8322" t="s">
        <v>51</v>
      </c>
      <c r="H8322" s="20" t="s">
        <v>52</v>
      </c>
      <c r="I8322" t="s">
        <v>53</v>
      </c>
      <c r="J8322" t="s">
        <v>54</v>
      </c>
      <c r="K8322">
        <v>3</v>
      </c>
      <c r="L8322" t="s">
        <v>55</v>
      </c>
      <c r="M8322" t="s">
        <v>77</v>
      </c>
      <c r="N8322" t="s">
        <v>89</v>
      </c>
      <c r="O8322" s="21" t="s">
        <v>58</v>
      </c>
      <c r="P8322" s="21" t="s">
        <v>126</v>
      </c>
      <c r="Q8322" s="20" t="s">
        <v>1002</v>
      </c>
      <c r="R8322" s="21" t="s">
        <v>1003</v>
      </c>
      <c r="S8322" s="35">
        <v>1</v>
      </c>
      <c r="T8322" s="22">
        <v>1</v>
      </c>
      <c r="U8322" s="20" t="s">
        <v>62</v>
      </c>
      <c r="V8322" s="20">
        <v>45937</v>
      </c>
      <c r="W8322" s="21">
        <v>10</v>
      </c>
      <c r="X8322" s="20">
        <v>45944</v>
      </c>
      <c r="Y8322" s="20">
        <v>45940</v>
      </c>
      <c r="Z8322" s="48">
        <v>10</v>
      </c>
      <c r="AA8322">
        <v>2025</v>
      </c>
      <c r="AB8322" s="45">
        <v>33326</v>
      </c>
      <c r="AC8322" s="45">
        <v>33326</v>
      </c>
      <c r="AK8322" s="10"/>
    </row>
    <row r="8323" spans="1:37">
      <c r="A8323" t="s">
        <v>45</v>
      </c>
      <c r="B8323" t="s">
        <v>46</v>
      </c>
      <c r="C8323" t="s">
        <v>47</v>
      </c>
      <c r="D8323" t="s">
        <v>8757</v>
      </c>
      <c r="E8323" t="s">
        <v>88</v>
      </c>
      <c r="F8323" t="s">
        <v>79</v>
      </c>
      <c r="G8323" t="s">
        <v>51</v>
      </c>
      <c r="H8323" s="20" t="s">
        <v>52</v>
      </c>
      <c r="I8323" t="s">
        <v>53</v>
      </c>
      <c r="J8323" t="s">
        <v>54</v>
      </c>
      <c r="K8323">
        <v>3</v>
      </c>
      <c r="L8323" t="s">
        <v>55</v>
      </c>
      <c r="M8323" t="s">
        <v>77</v>
      </c>
      <c r="N8323" t="s">
        <v>89</v>
      </c>
      <c r="O8323" s="21" t="s">
        <v>58</v>
      </c>
      <c r="P8323" s="21" t="s">
        <v>90</v>
      </c>
      <c r="Q8323" s="20" t="s">
        <v>163</v>
      </c>
      <c r="R8323" s="21" t="s">
        <v>164</v>
      </c>
      <c r="S8323" s="35">
        <v>2</v>
      </c>
      <c r="T8323" s="22">
        <v>2</v>
      </c>
      <c r="U8323" s="20" t="s">
        <v>62</v>
      </c>
      <c r="V8323" s="20">
        <v>45937</v>
      </c>
      <c r="W8323" s="21">
        <v>10</v>
      </c>
      <c r="X8323" s="20">
        <v>45947</v>
      </c>
      <c r="Y8323" s="20">
        <v>45943</v>
      </c>
      <c r="Z8323" s="48">
        <v>10</v>
      </c>
      <c r="AA8323">
        <v>2025</v>
      </c>
      <c r="AB8323" s="45">
        <v>79990</v>
      </c>
      <c r="AC8323" s="45">
        <v>79990</v>
      </c>
      <c r="AK8323" s="10"/>
    </row>
    <row r="8324" spans="1:37">
      <c r="A8324" t="s">
        <v>45</v>
      </c>
      <c r="B8324" t="s">
        <v>46</v>
      </c>
      <c r="C8324" t="s">
        <v>47</v>
      </c>
      <c r="D8324" t="s">
        <v>8758</v>
      </c>
      <c r="E8324" t="s">
        <v>88</v>
      </c>
      <c r="F8324" t="s">
        <v>79</v>
      </c>
      <c r="G8324" t="s">
        <v>51</v>
      </c>
      <c r="H8324" s="20" t="s">
        <v>52</v>
      </c>
      <c r="I8324" t="s">
        <v>53</v>
      </c>
      <c r="J8324" t="s">
        <v>54</v>
      </c>
      <c r="K8324">
        <v>3</v>
      </c>
      <c r="L8324" t="s">
        <v>55</v>
      </c>
      <c r="M8324" t="s">
        <v>56</v>
      </c>
      <c r="N8324" t="s">
        <v>57</v>
      </c>
      <c r="O8324" s="21" t="s">
        <v>58</v>
      </c>
      <c r="P8324" s="21" t="s">
        <v>64</v>
      </c>
      <c r="Q8324" s="20" t="s">
        <v>474</v>
      </c>
      <c r="R8324" s="21" t="s">
        <v>475</v>
      </c>
      <c r="S8324" s="35">
        <v>1</v>
      </c>
      <c r="T8324" s="22">
        <v>1</v>
      </c>
      <c r="U8324" s="20" t="s">
        <v>62</v>
      </c>
      <c r="V8324" s="20">
        <v>45937</v>
      </c>
      <c r="W8324" s="21">
        <v>10</v>
      </c>
      <c r="X8324" s="20">
        <v>45945</v>
      </c>
      <c r="Y8324" s="20">
        <v>45943</v>
      </c>
      <c r="Z8324" s="48">
        <v>10</v>
      </c>
      <c r="AA8324">
        <v>2025</v>
      </c>
      <c r="AB8324" s="45">
        <v>24659</v>
      </c>
      <c r="AC8324" s="45">
        <v>24659</v>
      </c>
      <c r="AK8324" s="10"/>
    </row>
    <row r="8325" spans="1:37">
      <c r="A8325" t="s">
        <v>45</v>
      </c>
      <c r="B8325" t="s">
        <v>46</v>
      </c>
      <c r="C8325" t="s">
        <v>47</v>
      </c>
      <c r="D8325" t="s">
        <v>8759</v>
      </c>
      <c r="E8325" t="s">
        <v>88</v>
      </c>
      <c r="F8325" t="s">
        <v>79</v>
      </c>
      <c r="G8325" t="s">
        <v>51</v>
      </c>
      <c r="H8325" s="20" t="s">
        <v>52</v>
      </c>
      <c r="I8325" t="s">
        <v>53</v>
      </c>
      <c r="J8325" t="s">
        <v>54</v>
      </c>
      <c r="K8325">
        <v>3</v>
      </c>
      <c r="L8325" t="s">
        <v>55</v>
      </c>
      <c r="M8325" t="s">
        <v>56</v>
      </c>
      <c r="N8325" t="s">
        <v>57</v>
      </c>
      <c r="O8325" s="21" t="s">
        <v>58</v>
      </c>
      <c r="P8325" s="21" t="s">
        <v>522</v>
      </c>
      <c r="Q8325" s="20" t="s">
        <v>523</v>
      </c>
      <c r="R8325" s="21" t="s">
        <v>524</v>
      </c>
      <c r="S8325" s="35">
        <v>2</v>
      </c>
      <c r="T8325" s="22">
        <v>2</v>
      </c>
      <c r="U8325" s="20" t="s">
        <v>62</v>
      </c>
      <c r="V8325" s="20">
        <v>45937</v>
      </c>
      <c r="W8325" s="21">
        <v>10</v>
      </c>
      <c r="X8325" s="20">
        <v>45947</v>
      </c>
      <c r="Y8325" s="20">
        <v>45943</v>
      </c>
      <c r="Z8325" s="48">
        <v>10</v>
      </c>
      <c r="AA8325">
        <v>2025</v>
      </c>
      <c r="AB8325" s="45">
        <v>63988</v>
      </c>
      <c r="AC8325" s="45">
        <v>63988</v>
      </c>
      <c r="AK8325" s="10"/>
    </row>
    <row r="8326" spans="1:37">
      <c r="A8326" t="s">
        <v>45</v>
      </c>
      <c r="B8326" t="s">
        <v>46</v>
      </c>
      <c r="C8326" t="s">
        <v>47</v>
      </c>
      <c r="D8326" t="s">
        <v>8760</v>
      </c>
      <c r="E8326" t="s">
        <v>88</v>
      </c>
      <c r="F8326" t="s">
        <v>79</v>
      </c>
      <c r="G8326" t="s">
        <v>51</v>
      </c>
      <c r="H8326" s="20" t="s">
        <v>52</v>
      </c>
      <c r="I8326" t="s">
        <v>53</v>
      </c>
      <c r="J8326" t="s">
        <v>54</v>
      </c>
      <c r="K8326">
        <v>3</v>
      </c>
      <c r="L8326" t="s">
        <v>55</v>
      </c>
      <c r="M8326" t="s">
        <v>56</v>
      </c>
      <c r="N8326" t="s">
        <v>57</v>
      </c>
      <c r="O8326" s="21" t="s">
        <v>58</v>
      </c>
      <c r="P8326" s="21" t="s">
        <v>522</v>
      </c>
      <c r="Q8326" s="20" t="s">
        <v>1078</v>
      </c>
      <c r="R8326" s="21" t="s">
        <v>1079</v>
      </c>
      <c r="S8326" s="35">
        <v>2</v>
      </c>
      <c r="T8326" s="22">
        <v>2</v>
      </c>
      <c r="U8326" s="20" t="s">
        <v>62</v>
      </c>
      <c r="V8326" s="20">
        <v>45937</v>
      </c>
      <c r="W8326" s="21">
        <v>10</v>
      </c>
      <c r="X8326" s="20">
        <v>45947</v>
      </c>
      <c r="Y8326" s="20">
        <v>45943</v>
      </c>
      <c r="Z8326" s="48">
        <v>10</v>
      </c>
      <c r="AA8326">
        <v>2025</v>
      </c>
      <c r="AB8326" s="45">
        <v>90650</v>
      </c>
      <c r="AC8326" s="45">
        <v>90650</v>
      </c>
      <c r="AK8326" s="10"/>
    </row>
    <row r="8327" spans="1:37">
      <c r="A8327" t="s">
        <v>45</v>
      </c>
      <c r="B8327" t="s">
        <v>46</v>
      </c>
      <c r="C8327" t="s">
        <v>47</v>
      </c>
      <c r="D8327" t="s">
        <v>8761</v>
      </c>
      <c r="E8327" t="s">
        <v>88</v>
      </c>
      <c r="F8327" t="s">
        <v>79</v>
      </c>
      <c r="G8327" t="s">
        <v>51</v>
      </c>
      <c r="H8327" s="20" t="s">
        <v>52</v>
      </c>
      <c r="I8327" t="s">
        <v>53</v>
      </c>
      <c r="J8327" t="s">
        <v>54</v>
      </c>
      <c r="K8327">
        <v>3</v>
      </c>
      <c r="L8327" t="s">
        <v>55</v>
      </c>
      <c r="M8327" t="s">
        <v>77</v>
      </c>
      <c r="N8327" t="s">
        <v>89</v>
      </c>
      <c r="O8327" s="21" t="s">
        <v>58</v>
      </c>
      <c r="P8327" s="21" t="s">
        <v>119</v>
      </c>
      <c r="Q8327" s="20" t="s">
        <v>728</v>
      </c>
      <c r="R8327" s="21" t="s">
        <v>729</v>
      </c>
      <c r="S8327" s="35">
        <v>1</v>
      </c>
      <c r="T8327" s="22">
        <v>1</v>
      </c>
      <c r="U8327" s="20" t="s">
        <v>62</v>
      </c>
      <c r="V8327" s="20">
        <v>45937</v>
      </c>
      <c r="W8327" s="21">
        <v>10</v>
      </c>
      <c r="X8327" s="20">
        <v>45944</v>
      </c>
      <c r="Y8327" s="20">
        <v>45940</v>
      </c>
      <c r="Z8327" s="48">
        <v>10</v>
      </c>
      <c r="AA8327">
        <v>2025</v>
      </c>
      <c r="AB8327" s="45">
        <v>74995</v>
      </c>
      <c r="AC8327" s="45">
        <v>74995</v>
      </c>
      <c r="AK8327" s="10"/>
    </row>
    <row r="8328" spans="1:37">
      <c r="A8328" t="s">
        <v>45</v>
      </c>
      <c r="B8328" t="s">
        <v>46</v>
      </c>
      <c r="C8328" t="s">
        <v>47</v>
      </c>
      <c r="D8328" t="s">
        <v>8762</v>
      </c>
      <c r="E8328" t="s">
        <v>88</v>
      </c>
      <c r="F8328" t="s">
        <v>79</v>
      </c>
      <c r="G8328" t="s">
        <v>51</v>
      </c>
      <c r="H8328" s="20" t="s">
        <v>52</v>
      </c>
      <c r="I8328" t="s">
        <v>53</v>
      </c>
      <c r="J8328" t="s">
        <v>54</v>
      </c>
      <c r="K8328">
        <v>3</v>
      </c>
      <c r="L8328" t="s">
        <v>55</v>
      </c>
      <c r="M8328" t="s">
        <v>77</v>
      </c>
      <c r="N8328" t="s">
        <v>89</v>
      </c>
      <c r="O8328" s="21" t="s">
        <v>58</v>
      </c>
      <c r="P8328" s="21" t="s">
        <v>97</v>
      </c>
      <c r="Q8328" s="20" t="s">
        <v>260</v>
      </c>
      <c r="R8328" s="21" t="s">
        <v>261</v>
      </c>
      <c r="S8328" s="35">
        <v>1</v>
      </c>
      <c r="T8328" s="22">
        <v>1</v>
      </c>
      <c r="U8328" s="20" t="s">
        <v>62</v>
      </c>
      <c r="V8328" s="20">
        <v>45937</v>
      </c>
      <c r="W8328" s="21">
        <v>10</v>
      </c>
      <c r="X8328" s="20">
        <v>45946</v>
      </c>
      <c r="Y8328" s="20">
        <v>45943</v>
      </c>
      <c r="Z8328" s="48">
        <v>10</v>
      </c>
      <c r="AA8328">
        <v>2025</v>
      </c>
      <c r="AB8328" s="45">
        <v>43327</v>
      </c>
      <c r="AC8328" s="45">
        <v>43327</v>
      </c>
      <c r="AK8328" s="10"/>
    </row>
    <row r="8329" spans="1:37">
      <c r="A8329" t="s">
        <v>45</v>
      </c>
      <c r="B8329" t="s">
        <v>46</v>
      </c>
      <c r="C8329" t="s">
        <v>47</v>
      </c>
      <c r="D8329" t="s">
        <v>8763</v>
      </c>
      <c r="E8329" t="s">
        <v>88</v>
      </c>
      <c r="F8329" t="s">
        <v>79</v>
      </c>
      <c r="G8329" t="s">
        <v>51</v>
      </c>
      <c r="H8329" s="20" t="s">
        <v>52</v>
      </c>
      <c r="I8329" t="s">
        <v>53</v>
      </c>
      <c r="J8329" t="s">
        <v>54</v>
      </c>
      <c r="K8329">
        <v>3</v>
      </c>
      <c r="L8329" t="s">
        <v>55</v>
      </c>
      <c r="M8329" t="s">
        <v>56</v>
      </c>
      <c r="N8329" t="s">
        <v>57</v>
      </c>
      <c r="O8329" s="21" t="s">
        <v>58</v>
      </c>
      <c r="P8329" s="21" t="s">
        <v>59</v>
      </c>
      <c r="Q8329" s="20" t="s">
        <v>1806</v>
      </c>
      <c r="R8329" s="21" t="s">
        <v>1807</v>
      </c>
      <c r="S8329" s="35">
        <v>2</v>
      </c>
      <c r="T8329" s="22">
        <v>2</v>
      </c>
      <c r="U8329" s="20" t="s">
        <v>62</v>
      </c>
      <c r="V8329" s="20">
        <v>45937</v>
      </c>
      <c r="W8329" s="21">
        <v>10</v>
      </c>
      <c r="X8329" s="20">
        <v>45952</v>
      </c>
      <c r="Y8329" s="20">
        <v>45947</v>
      </c>
      <c r="Z8329" s="48">
        <v>10</v>
      </c>
      <c r="AA8329">
        <v>2025</v>
      </c>
      <c r="AB8329" s="45">
        <v>53321</v>
      </c>
      <c r="AC8329" s="45">
        <v>53321</v>
      </c>
      <c r="AK8329" s="10"/>
    </row>
    <row r="8330" spans="1:37">
      <c r="A8330" t="s">
        <v>45</v>
      </c>
      <c r="B8330" t="s">
        <v>46</v>
      </c>
      <c r="C8330" t="s">
        <v>47</v>
      </c>
      <c r="D8330" t="s">
        <v>8764</v>
      </c>
      <c r="E8330" t="s">
        <v>88</v>
      </c>
      <c r="F8330" t="s">
        <v>79</v>
      </c>
      <c r="G8330" t="s">
        <v>51</v>
      </c>
      <c r="H8330" s="20" t="s">
        <v>52</v>
      </c>
      <c r="I8330" t="s">
        <v>53</v>
      </c>
      <c r="J8330" t="s">
        <v>54</v>
      </c>
      <c r="K8330">
        <v>3</v>
      </c>
      <c r="L8330" t="s">
        <v>55</v>
      </c>
      <c r="M8330" t="s">
        <v>56</v>
      </c>
      <c r="N8330" t="s">
        <v>57</v>
      </c>
      <c r="O8330" s="21" t="s">
        <v>58</v>
      </c>
      <c r="P8330" s="21" t="s">
        <v>64</v>
      </c>
      <c r="Q8330" s="20" t="s">
        <v>410</v>
      </c>
      <c r="R8330" s="21" t="s">
        <v>411</v>
      </c>
      <c r="S8330" s="35">
        <v>1</v>
      </c>
      <c r="T8330" s="22">
        <v>1</v>
      </c>
      <c r="U8330" s="20" t="s">
        <v>62</v>
      </c>
      <c r="V8330" s="20">
        <v>45937</v>
      </c>
      <c r="W8330" s="21">
        <v>10</v>
      </c>
      <c r="X8330" s="20">
        <v>45946</v>
      </c>
      <c r="Y8330" s="20">
        <v>45943</v>
      </c>
      <c r="Z8330" s="48">
        <v>10</v>
      </c>
      <c r="AA8330">
        <v>2025</v>
      </c>
      <c r="AB8330" s="45">
        <v>45324</v>
      </c>
      <c r="AC8330" s="45">
        <v>45324</v>
      </c>
      <c r="AK8330" s="10"/>
    </row>
    <row r="8331" spans="1:37">
      <c r="A8331" t="s">
        <v>45</v>
      </c>
      <c r="B8331" t="s">
        <v>46</v>
      </c>
      <c r="C8331" t="s">
        <v>47</v>
      </c>
      <c r="D8331" t="s">
        <v>8765</v>
      </c>
      <c r="E8331" t="s">
        <v>88</v>
      </c>
      <c r="F8331" t="s">
        <v>79</v>
      </c>
      <c r="G8331" t="s">
        <v>51</v>
      </c>
      <c r="H8331" s="20" t="s">
        <v>52</v>
      </c>
      <c r="I8331" t="s">
        <v>53</v>
      </c>
      <c r="J8331" t="s">
        <v>54</v>
      </c>
      <c r="K8331">
        <v>3</v>
      </c>
      <c r="L8331" t="s">
        <v>55</v>
      </c>
      <c r="M8331" t="s">
        <v>77</v>
      </c>
      <c r="N8331" t="s">
        <v>89</v>
      </c>
      <c r="O8331" s="21" t="s">
        <v>58</v>
      </c>
      <c r="P8331" s="21" t="s">
        <v>303</v>
      </c>
      <c r="Q8331" s="20" t="s">
        <v>4201</v>
      </c>
      <c r="R8331" s="21" t="s">
        <v>4202</v>
      </c>
      <c r="S8331" s="35">
        <v>1</v>
      </c>
      <c r="T8331" s="22">
        <v>1</v>
      </c>
      <c r="U8331" s="20" t="s">
        <v>62</v>
      </c>
      <c r="V8331" s="20">
        <v>45937</v>
      </c>
      <c r="W8331" s="21">
        <v>10</v>
      </c>
      <c r="X8331" s="20">
        <v>45945</v>
      </c>
      <c r="Y8331" s="20">
        <v>45943</v>
      </c>
      <c r="Z8331" s="48">
        <v>10</v>
      </c>
      <c r="AA8331">
        <v>2025</v>
      </c>
      <c r="AB8331" s="45">
        <v>60708</v>
      </c>
      <c r="AC8331" s="45">
        <v>60708</v>
      </c>
      <c r="AK8331" s="10"/>
    </row>
    <row r="8332" spans="1:37">
      <c r="A8332" t="s">
        <v>45</v>
      </c>
      <c r="B8332" t="s">
        <v>46</v>
      </c>
      <c r="C8332" t="s">
        <v>47</v>
      </c>
      <c r="D8332" t="s">
        <v>8766</v>
      </c>
      <c r="E8332" t="s">
        <v>88</v>
      </c>
      <c r="F8332" t="s">
        <v>79</v>
      </c>
      <c r="G8332" t="s">
        <v>51</v>
      </c>
      <c r="H8332" s="20" t="s">
        <v>52</v>
      </c>
      <c r="I8332" t="s">
        <v>53</v>
      </c>
      <c r="J8332" t="s">
        <v>54</v>
      </c>
      <c r="K8332">
        <v>3</v>
      </c>
      <c r="L8332" t="s">
        <v>55</v>
      </c>
      <c r="M8332" t="s">
        <v>77</v>
      </c>
      <c r="N8332" t="s">
        <v>89</v>
      </c>
      <c r="O8332" s="21" t="s">
        <v>58</v>
      </c>
      <c r="P8332" s="21" t="s">
        <v>150</v>
      </c>
      <c r="Q8332" s="20" t="s">
        <v>916</v>
      </c>
      <c r="R8332" s="21" t="s">
        <v>917</v>
      </c>
      <c r="S8332" s="35">
        <v>1</v>
      </c>
      <c r="T8332" s="22">
        <v>1</v>
      </c>
      <c r="U8332" s="20" t="s">
        <v>62</v>
      </c>
      <c r="V8332" s="20">
        <v>45937</v>
      </c>
      <c r="W8332" s="21">
        <v>10</v>
      </c>
      <c r="X8332" s="20">
        <v>45945</v>
      </c>
      <c r="Y8332" s="20">
        <v>45943</v>
      </c>
      <c r="Z8332" s="48">
        <v>10</v>
      </c>
      <c r="AA8332">
        <v>2025</v>
      </c>
      <c r="AB8332" s="45">
        <v>335701</v>
      </c>
      <c r="AC8332" s="45">
        <v>335701</v>
      </c>
      <c r="AK8332" s="10"/>
    </row>
    <row r="8333" spans="1:37">
      <c r="A8333" t="s">
        <v>45</v>
      </c>
      <c r="B8333" t="s">
        <v>46</v>
      </c>
      <c r="C8333" t="s">
        <v>47</v>
      </c>
      <c r="D8333" t="s">
        <v>8767</v>
      </c>
      <c r="E8333" t="s">
        <v>88</v>
      </c>
      <c r="F8333" t="s">
        <v>79</v>
      </c>
      <c r="G8333" t="s">
        <v>51</v>
      </c>
      <c r="H8333" s="20" t="s">
        <v>52</v>
      </c>
      <c r="I8333" t="s">
        <v>53</v>
      </c>
      <c r="J8333" t="s">
        <v>54</v>
      </c>
      <c r="K8333">
        <v>3</v>
      </c>
      <c r="L8333" t="s">
        <v>55</v>
      </c>
      <c r="M8333" t="s">
        <v>77</v>
      </c>
      <c r="N8333" t="s">
        <v>89</v>
      </c>
      <c r="O8333" s="21" t="s">
        <v>58</v>
      </c>
      <c r="P8333" s="21" t="s">
        <v>90</v>
      </c>
      <c r="Q8333" s="20" t="s">
        <v>731</v>
      </c>
      <c r="R8333" s="21" t="s">
        <v>732</v>
      </c>
      <c r="S8333" s="35">
        <v>1</v>
      </c>
      <c r="T8333" s="22">
        <v>1</v>
      </c>
      <c r="U8333" s="20" t="s">
        <v>62</v>
      </c>
      <c r="V8333" s="20">
        <v>45937</v>
      </c>
      <c r="W8333" s="21">
        <v>10</v>
      </c>
      <c r="X8333" s="20">
        <v>45946</v>
      </c>
      <c r="Y8333" s="20">
        <v>45943</v>
      </c>
      <c r="Z8333" s="48">
        <v>10</v>
      </c>
      <c r="AA8333">
        <v>2025</v>
      </c>
      <c r="AB8333" s="45">
        <v>79989</v>
      </c>
      <c r="AC8333" s="45">
        <v>79989</v>
      </c>
      <c r="AK8333" s="10"/>
    </row>
    <row r="8334" spans="1:37">
      <c r="A8334" t="s">
        <v>45</v>
      </c>
      <c r="B8334" t="s">
        <v>46</v>
      </c>
      <c r="C8334" t="s">
        <v>47</v>
      </c>
      <c r="D8334" t="s">
        <v>8768</v>
      </c>
      <c r="E8334" t="s">
        <v>88</v>
      </c>
      <c r="F8334" t="s">
        <v>79</v>
      </c>
      <c r="G8334" t="s">
        <v>51</v>
      </c>
      <c r="H8334" s="20" t="s">
        <v>52</v>
      </c>
      <c r="I8334" t="s">
        <v>53</v>
      </c>
      <c r="J8334" t="s">
        <v>54</v>
      </c>
      <c r="K8334">
        <v>3</v>
      </c>
      <c r="L8334" t="s">
        <v>55</v>
      </c>
      <c r="M8334" t="s">
        <v>77</v>
      </c>
      <c r="N8334" t="s">
        <v>89</v>
      </c>
      <c r="O8334" s="21" t="s">
        <v>58</v>
      </c>
      <c r="P8334" s="21" t="s">
        <v>97</v>
      </c>
      <c r="Q8334" s="20" t="s">
        <v>2483</v>
      </c>
      <c r="R8334" s="21" t="s">
        <v>2484</v>
      </c>
      <c r="S8334" s="35">
        <v>1</v>
      </c>
      <c r="T8334" s="22">
        <v>1</v>
      </c>
      <c r="U8334" s="20" t="s">
        <v>62</v>
      </c>
      <c r="V8334" s="20">
        <v>45937</v>
      </c>
      <c r="W8334" s="21">
        <v>10</v>
      </c>
      <c r="X8334" s="20">
        <v>45946</v>
      </c>
      <c r="Y8334" s="20">
        <v>45943</v>
      </c>
      <c r="Z8334" s="48">
        <v>10</v>
      </c>
      <c r="AA8334">
        <v>2025</v>
      </c>
      <c r="AB8334" s="45">
        <v>43327</v>
      </c>
      <c r="AC8334" s="45">
        <v>43327</v>
      </c>
      <c r="AK8334" s="10"/>
    </row>
    <row r="8335" spans="1:37">
      <c r="A8335" t="s">
        <v>45</v>
      </c>
      <c r="B8335" t="s">
        <v>46</v>
      </c>
      <c r="C8335" t="s">
        <v>47</v>
      </c>
      <c r="D8335" t="s">
        <v>8769</v>
      </c>
      <c r="E8335" t="s">
        <v>88</v>
      </c>
      <c r="F8335" t="s">
        <v>79</v>
      </c>
      <c r="G8335" t="s">
        <v>51</v>
      </c>
      <c r="H8335" s="20" t="s">
        <v>52</v>
      </c>
      <c r="I8335" t="s">
        <v>53</v>
      </c>
      <c r="J8335" t="s">
        <v>54</v>
      </c>
      <c r="K8335">
        <v>3</v>
      </c>
      <c r="L8335" t="s">
        <v>55</v>
      </c>
      <c r="M8335" t="s">
        <v>77</v>
      </c>
      <c r="N8335" t="s">
        <v>89</v>
      </c>
      <c r="O8335" s="21" t="s">
        <v>58</v>
      </c>
      <c r="P8335" s="21" t="s">
        <v>97</v>
      </c>
      <c r="Q8335" s="20" t="s">
        <v>2601</v>
      </c>
      <c r="R8335" s="21" t="s">
        <v>2602</v>
      </c>
      <c r="S8335" s="35">
        <v>1</v>
      </c>
      <c r="T8335" s="22">
        <v>1</v>
      </c>
      <c r="U8335" s="20" t="s">
        <v>62</v>
      </c>
      <c r="V8335" s="20">
        <v>45937</v>
      </c>
      <c r="W8335" s="21">
        <v>10</v>
      </c>
      <c r="X8335" s="20">
        <v>45944</v>
      </c>
      <c r="Y8335" s="20">
        <v>45940</v>
      </c>
      <c r="Z8335" s="48">
        <v>10</v>
      </c>
      <c r="AA8335">
        <v>2025</v>
      </c>
      <c r="AB8335" s="45">
        <v>60706</v>
      </c>
      <c r="AC8335" s="45">
        <v>60706</v>
      </c>
      <c r="AK8335" s="10"/>
    </row>
    <row r="8336" spans="1:37">
      <c r="A8336" t="s">
        <v>45</v>
      </c>
      <c r="B8336" t="s">
        <v>46</v>
      </c>
      <c r="C8336" t="s">
        <v>47</v>
      </c>
      <c r="D8336" t="s">
        <v>8770</v>
      </c>
      <c r="E8336" t="s">
        <v>88</v>
      </c>
      <c r="F8336" t="s">
        <v>79</v>
      </c>
      <c r="G8336" t="s">
        <v>51</v>
      </c>
      <c r="H8336" s="20" t="s">
        <v>52</v>
      </c>
      <c r="I8336" t="s">
        <v>53</v>
      </c>
      <c r="J8336" t="s">
        <v>54</v>
      </c>
      <c r="K8336">
        <v>3</v>
      </c>
      <c r="L8336" t="s">
        <v>55</v>
      </c>
      <c r="M8336" t="s">
        <v>77</v>
      </c>
      <c r="N8336" t="s">
        <v>89</v>
      </c>
      <c r="O8336" s="21" t="s">
        <v>58</v>
      </c>
      <c r="P8336" s="21" t="s">
        <v>126</v>
      </c>
      <c r="Q8336" s="20" t="s">
        <v>1739</v>
      </c>
      <c r="R8336" s="21" t="s">
        <v>1740</v>
      </c>
      <c r="S8336" s="35">
        <v>1</v>
      </c>
      <c r="T8336" s="22">
        <v>1</v>
      </c>
      <c r="U8336" s="20" t="s">
        <v>62</v>
      </c>
      <c r="V8336" s="20">
        <v>45937</v>
      </c>
      <c r="W8336" s="21">
        <v>10</v>
      </c>
      <c r="X8336" s="20">
        <v>45946</v>
      </c>
      <c r="Y8336" s="20">
        <v>45943</v>
      </c>
      <c r="Z8336" s="48">
        <v>10</v>
      </c>
      <c r="AA8336">
        <v>2025</v>
      </c>
      <c r="AB8336" s="45">
        <v>36662</v>
      </c>
      <c r="AC8336" s="45">
        <v>36662</v>
      </c>
      <c r="AK8336" s="10"/>
    </row>
    <row r="8337" spans="1:37">
      <c r="A8337" t="s">
        <v>45</v>
      </c>
      <c r="B8337" t="s">
        <v>46</v>
      </c>
      <c r="C8337" t="s">
        <v>47</v>
      </c>
      <c r="D8337" t="s">
        <v>8771</v>
      </c>
      <c r="E8337" t="s">
        <v>88</v>
      </c>
      <c r="F8337" t="s">
        <v>79</v>
      </c>
      <c r="G8337" t="s">
        <v>51</v>
      </c>
      <c r="H8337" s="20" t="s">
        <v>52</v>
      </c>
      <c r="I8337" t="s">
        <v>53</v>
      </c>
      <c r="J8337" t="s">
        <v>54</v>
      </c>
      <c r="K8337">
        <v>3</v>
      </c>
      <c r="L8337" t="s">
        <v>55</v>
      </c>
      <c r="M8337" t="s">
        <v>77</v>
      </c>
      <c r="N8337" t="s">
        <v>89</v>
      </c>
      <c r="O8337" s="21" t="s">
        <v>58</v>
      </c>
      <c r="P8337" s="21" t="s">
        <v>4700</v>
      </c>
      <c r="Q8337" s="20" t="s">
        <v>4701</v>
      </c>
      <c r="R8337" s="21" t="s">
        <v>4702</v>
      </c>
      <c r="S8337" s="35">
        <v>1</v>
      </c>
      <c r="T8337" s="22">
        <v>1</v>
      </c>
      <c r="U8337" s="20" t="s">
        <v>62</v>
      </c>
      <c r="V8337" s="20">
        <v>45937</v>
      </c>
      <c r="W8337" s="21">
        <v>10</v>
      </c>
      <c r="X8337" s="20">
        <v>45947</v>
      </c>
      <c r="Y8337" s="20">
        <v>45945</v>
      </c>
      <c r="Z8337" s="48">
        <v>10</v>
      </c>
      <c r="AA8337">
        <v>2025</v>
      </c>
      <c r="AB8337" s="45">
        <v>123327</v>
      </c>
      <c r="AC8337" s="45">
        <v>123327</v>
      </c>
      <c r="AK8337" s="10"/>
    </row>
    <row r="8338" spans="1:37">
      <c r="A8338" t="s">
        <v>45</v>
      </c>
      <c r="B8338" t="s">
        <v>46</v>
      </c>
      <c r="C8338" t="s">
        <v>47</v>
      </c>
      <c r="D8338" t="s">
        <v>8772</v>
      </c>
      <c r="E8338" t="s">
        <v>88</v>
      </c>
      <c r="F8338" t="s">
        <v>79</v>
      </c>
      <c r="G8338" t="s">
        <v>51</v>
      </c>
      <c r="H8338" s="20" t="s">
        <v>52</v>
      </c>
      <c r="I8338" t="s">
        <v>53</v>
      </c>
      <c r="J8338" t="s">
        <v>54</v>
      </c>
      <c r="K8338">
        <v>3</v>
      </c>
      <c r="L8338" t="s">
        <v>55</v>
      </c>
      <c r="M8338" t="s">
        <v>77</v>
      </c>
      <c r="N8338" t="s">
        <v>89</v>
      </c>
      <c r="O8338" s="21" t="s">
        <v>58</v>
      </c>
      <c r="P8338" s="21" t="s">
        <v>303</v>
      </c>
      <c r="Q8338" s="20" t="s">
        <v>631</v>
      </c>
      <c r="R8338" s="21" t="s">
        <v>632</v>
      </c>
      <c r="S8338" s="35">
        <v>1</v>
      </c>
      <c r="T8338" s="22">
        <v>1</v>
      </c>
      <c r="U8338" s="20" t="s">
        <v>62</v>
      </c>
      <c r="V8338" s="20">
        <v>45937</v>
      </c>
      <c r="W8338" s="21">
        <v>10</v>
      </c>
      <c r="X8338" s="20">
        <v>45946</v>
      </c>
      <c r="Y8338" s="20">
        <v>45943</v>
      </c>
      <c r="Z8338" s="48">
        <v>10</v>
      </c>
      <c r="AA8338">
        <v>2025</v>
      </c>
      <c r="AB8338" s="45">
        <v>59995</v>
      </c>
      <c r="AC8338" s="45">
        <v>59995</v>
      </c>
      <c r="AK8338" s="10"/>
    </row>
    <row r="8339" spans="1:37">
      <c r="A8339" t="s">
        <v>45</v>
      </c>
      <c r="B8339" t="s">
        <v>46</v>
      </c>
      <c r="C8339" t="s">
        <v>47</v>
      </c>
      <c r="D8339" t="s">
        <v>8773</v>
      </c>
      <c r="E8339" t="s">
        <v>88</v>
      </c>
      <c r="F8339" t="s">
        <v>79</v>
      </c>
      <c r="G8339" t="s">
        <v>51</v>
      </c>
      <c r="H8339" s="20" t="s">
        <v>52</v>
      </c>
      <c r="I8339" t="s">
        <v>53</v>
      </c>
      <c r="J8339" t="s">
        <v>54</v>
      </c>
      <c r="K8339">
        <v>3</v>
      </c>
      <c r="L8339" t="s">
        <v>55</v>
      </c>
      <c r="M8339" t="s">
        <v>77</v>
      </c>
      <c r="N8339" t="s">
        <v>89</v>
      </c>
      <c r="O8339" s="21" t="s">
        <v>58</v>
      </c>
      <c r="P8339" s="21" t="s">
        <v>303</v>
      </c>
      <c r="Q8339" s="20" t="s">
        <v>4027</v>
      </c>
      <c r="R8339" s="21" t="s">
        <v>4028</v>
      </c>
      <c r="S8339" s="35">
        <v>1</v>
      </c>
      <c r="T8339" s="22">
        <v>1</v>
      </c>
      <c r="U8339" s="20" t="s">
        <v>62</v>
      </c>
      <c r="V8339" s="20">
        <v>45937</v>
      </c>
      <c r="W8339" s="21">
        <v>10</v>
      </c>
      <c r="X8339" s="20">
        <v>45947</v>
      </c>
      <c r="Y8339" s="20">
        <v>45943</v>
      </c>
      <c r="Z8339" s="48">
        <v>10</v>
      </c>
      <c r="AA8339">
        <v>2025</v>
      </c>
      <c r="AB8339" s="45">
        <v>60708</v>
      </c>
      <c r="AC8339" s="45">
        <v>60708</v>
      </c>
      <c r="AK8339" s="10"/>
    </row>
    <row r="8340" spans="1:37">
      <c r="A8340" t="s">
        <v>45</v>
      </c>
      <c r="B8340" t="s">
        <v>46</v>
      </c>
      <c r="C8340" t="s">
        <v>47</v>
      </c>
      <c r="D8340" t="s">
        <v>8774</v>
      </c>
      <c r="E8340" t="s">
        <v>88</v>
      </c>
      <c r="F8340" t="s">
        <v>79</v>
      </c>
      <c r="G8340" t="s">
        <v>51</v>
      </c>
      <c r="H8340" s="20" t="s">
        <v>52</v>
      </c>
      <c r="I8340" t="s">
        <v>53</v>
      </c>
      <c r="J8340" t="s">
        <v>54</v>
      </c>
      <c r="K8340">
        <v>3</v>
      </c>
      <c r="L8340" t="s">
        <v>55</v>
      </c>
      <c r="M8340" t="s">
        <v>56</v>
      </c>
      <c r="N8340" t="s">
        <v>57</v>
      </c>
      <c r="O8340" s="21" t="s">
        <v>58</v>
      </c>
      <c r="P8340" s="21" t="s">
        <v>64</v>
      </c>
      <c r="Q8340" s="20" t="s">
        <v>481</v>
      </c>
      <c r="R8340" s="21" t="s">
        <v>482</v>
      </c>
      <c r="S8340" s="35">
        <v>1</v>
      </c>
      <c r="T8340" s="22">
        <v>1</v>
      </c>
      <c r="U8340" s="20" t="s">
        <v>62</v>
      </c>
      <c r="V8340" s="20">
        <v>45937</v>
      </c>
      <c r="W8340" s="21">
        <v>10</v>
      </c>
      <c r="X8340" s="20">
        <v>45947</v>
      </c>
      <c r="Y8340" s="20">
        <v>45943</v>
      </c>
      <c r="Z8340" s="48">
        <v>10</v>
      </c>
      <c r="AA8340">
        <v>2025</v>
      </c>
      <c r="AB8340" s="45">
        <v>71421</v>
      </c>
      <c r="AC8340" s="45">
        <v>71421</v>
      </c>
      <c r="AK8340" s="10"/>
    </row>
    <row r="8341" spans="1:37">
      <c r="A8341" t="s">
        <v>45</v>
      </c>
      <c r="B8341" t="s">
        <v>46</v>
      </c>
      <c r="C8341" t="s">
        <v>47</v>
      </c>
      <c r="D8341" t="s">
        <v>8775</v>
      </c>
      <c r="E8341" t="s">
        <v>88</v>
      </c>
      <c r="F8341" t="s">
        <v>79</v>
      </c>
      <c r="G8341" t="s">
        <v>51</v>
      </c>
      <c r="H8341" s="20" t="s">
        <v>52</v>
      </c>
      <c r="I8341" t="s">
        <v>53</v>
      </c>
      <c r="J8341" t="s">
        <v>54</v>
      </c>
      <c r="K8341">
        <v>3</v>
      </c>
      <c r="L8341" t="s">
        <v>55</v>
      </c>
      <c r="M8341" t="s">
        <v>56</v>
      </c>
      <c r="N8341" t="s">
        <v>57</v>
      </c>
      <c r="O8341" s="21" t="s">
        <v>58</v>
      </c>
      <c r="P8341" s="21" t="s">
        <v>64</v>
      </c>
      <c r="Q8341" s="20" t="s">
        <v>436</v>
      </c>
      <c r="R8341" s="21" t="s">
        <v>437</v>
      </c>
      <c r="S8341" s="35">
        <v>1</v>
      </c>
      <c r="T8341" s="22">
        <v>1</v>
      </c>
      <c r="U8341" s="20" t="s">
        <v>62</v>
      </c>
      <c r="V8341" s="20">
        <v>45937</v>
      </c>
      <c r="W8341" s="21">
        <v>10</v>
      </c>
      <c r="X8341" s="20">
        <v>45945</v>
      </c>
      <c r="Y8341" s="20">
        <v>45943</v>
      </c>
      <c r="Z8341" s="48">
        <v>10</v>
      </c>
      <c r="AA8341">
        <v>2025</v>
      </c>
      <c r="AB8341" s="45">
        <v>46660</v>
      </c>
      <c r="AC8341" s="45">
        <v>46660</v>
      </c>
      <c r="AK8341" s="10"/>
    </row>
    <row r="8342" spans="1:37">
      <c r="A8342" t="s">
        <v>45</v>
      </c>
      <c r="B8342" t="s">
        <v>46</v>
      </c>
      <c r="C8342" t="s">
        <v>47</v>
      </c>
      <c r="D8342" t="s">
        <v>8776</v>
      </c>
      <c r="E8342" t="s">
        <v>88</v>
      </c>
      <c r="F8342" t="s">
        <v>79</v>
      </c>
      <c r="G8342" t="s">
        <v>51</v>
      </c>
      <c r="H8342" s="20" t="s">
        <v>52</v>
      </c>
      <c r="I8342" t="s">
        <v>53</v>
      </c>
      <c r="J8342" t="s">
        <v>54</v>
      </c>
      <c r="K8342">
        <v>3</v>
      </c>
      <c r="L8342" t="s">
        <v>55</v>
      </c>
      <c r="M8342" t="s">
        <v>56</v>
      </c>
      <c r="N8342" t="s">
        <v>57</v>
      </c>
      <c r="O8342" s="21" t="s">
        <v>58</v>
      </c>
      <c r="P8342" s="21" t="s">
        <v>64</v>
      </c>
      <c r="Q8342" s="20" t="s">
        <v>518</v>
      </c>
      <c r="R8342" s="21" t="s">
        <v>519</v>
      </c>
      <c r="S8342" s="35">
        <v>1</v>
      </c>
      <c r="T8342" s="22">
        <v>1</v>
      </c>
      <c r="U8342" s="20" t="s">
        <v>62</v>
      </c>
      <c r="V8342" s="20">
        <v>45937</v>
      </c>
      <c r="W8342" s="21">
        <v>10</v>
      </c>
      <c r="X8342" s="20">
        <v>45946</v>
      </c>
      <c r="Y8342" s="20">
        <v>45943</v>
      </c>
      <c r="Z8342" s="48">
        <v>10</v>
      </c>
      <c r="AA8342">
        <v>2025</v>
      </c>
      <c r="AB8342" s="45">
        <v>128565</v>
      </c>
      <c r="AC8342" s="45">
        <v>128565</v>
      </c>
      <c r="AK8342" s="10"/>
    </row>
    <row r="8343" spans="1:37">
      <c r="A8343" t="s">
        <v>45</v>
      </c>
      <c r="B8343" t="s">
        <v>46</v>
      </c>
      <c r="C8343" t="s">
        <v>47</v>
      </c>
      <c r="D8343" t="s">
        <v>8777</v>
      </c>
      <c r="E8343" t="s">
        <v>88</v>
      </c>
      <c r="F8343" t="s">
        <v>79</v>
      </c>
      <c r="G8343" t="s">
        <v>51</v>
      </c>
      <c r="H8343" s="20" t="s">
        <v>52</v>
      </c>
      <c r="I8343" t="s">
        <v>53</v>
      </c>
      <c r="J8343" t="s">
        <v>54</v>
      </c>
      <c r="K8343">
        <v>3</v>
      </c>
      <c r="L8343" t="s">
        <v>55</v>
      </c>
      <c r="M8343" t="s">
        <v>77</v>
      </c>
      <c r="N8343" t="s">
        <v>89</v>
      </c>
      <c r="O8343" s="21" t="s">
        <v>58</v>
      </c>
      <c r="P8343" s="21" t="s">
        <v>303</v>
      </c>
      <c r="Q8343" s="20" t="s">
        <v>4142</v>
      </c>
      <c r="R8343" s="21" t="s">
        <v>4143</v>
      </c>
      <c r="S8343" s="35">
        <v>1</v>
      </c>
      <c r="T8343" s="22">
        <v>1</v>
      </c>
      <c r="U8343" s="20" t="s">
        <v>62</v>
      </c>
      <c r="V8343" s="20">
        <v>45937</v>
      </c>
      <c r="W8343" s="21">
        <v>10</v>
      </c>
      <c r="X8343" s="20">
        <v>45946</v>
      </c>
      <c r="Y8343" s="20">
        <v>45943</v>
      </c>
      <c r="Z8343" s="48">
        <v>10</v>
      </c>
      <c r="AA8343">
        <v>2025</v>
      </c>
      <c r="AB8343" s="45">
        <v>60708</v>
      </c>
      <c r="AC8343" s="45">
        <v>60708</v>
      </c>
      <c r="AK8343" s="10"/>
    </row>
    <row r="8344" spans="1:37">
      <c r="A8344" t="s">
        <v>45</v>
      </c>
      <c r="B8344" t="s">
        <v>46</v>
      </c>
      <c r="C8344" t="s">
        <v>47</v>
      </c>
      <c r="D8344" t="s">
        <v>8778</v>
      </c>
      <c r="E8344" t="s">
        <v>88</v>
      </c>
      <c r="F8344" t="s">
        <v>79</v>
      </c>
      <c r="G8344" t="s">
        <v>51</v>
      </c>
      <c r="H8344" s="20" t="s">
        <v>52</v>
      </c>
      <c r="I8344" t="s">
        <v>53</v>
      </c>
      <c r="J8344" t="s">
        <v>54</v>
      </c>
      <c r="K8344">
        <v>3</v>
      </c>
      <c r="L8344" t="s">
        <v>55</v>
      </c>
      <c r="M8344" t="s">
        <v>77</v>
      </c>
      <c r="N8344" t="s">
        <v>89</v>
      </c>
      <c r="O8344" s="21" t="s">
        <v>58</v>
      </c>
      <c r="P8344" s="21" t="s">
        <v>5970</v>
      </c>
      <c r="Q8344" s="20" t="s">
        <v>919</v>
      </c>
      <c r="R8344" s="21" t="s">
        <v>920</v>
      </c>
      <c r="S8344" s="35">
        <v>2</v>
      </c>
      <c r="T8344" s="22">
        <v>2</v>
      </c>
      <c r="U8344" s="20" t="s">
        <v>62</v>
      </c>
      <c r="V8344" s="20">
        <v>45937</v>
      </c>
      <c r="W8344" s="21">
        <v>10</v>
      </c>
      <c r="X8344" s="20">
        <v>45950</v>
      </c>
      <c r="Y8344" s="20">
        <v>45945</v>
      </c>
      <c r="Z8344" s="48">
        <v>10</v>
      </c>
      <c r="AA8344">
        <v>2025</v>
      </c>
      <c r="AB8344" s="45">
        <v>68737</v>
      </c>
      <c r="AC8344" s="45">
        <v>68737</v>
      </c>
      <c r="AK8344" s="10"/>
    </row>
    <row r="8345" spans="1:37">
      <c r="A8345" t="s">
        <v>45</v>
      </c>
      <c r="B8345" t="s">
        <v>46</v>
      </c>
      <c r="C8345" t="s">
        <v>47</v>
      </c>
      <c r="D8345" t="s">
        <v>8779</v>
      </c>
      <c r="E8345" t="s">
        <v>88</v>
      </c>
      <c r="F8345" t="s">
        <v>79</v>
      </c>
      <c r="G8345" t="s">
        <v>51</v>
      </c>
      <c r="H8345" s="20" t="s">
        <v>52</v>
      </c>
      <c r="I8345" t="s">
        <v>53</v>
      </c>
      <c r="J8345" t="s">
        <v>54</v>
      </c>
      <c r="K8345">
        <v>3</v>
      </c>
      <c r="L8345" t="s">
        <v>55</v>
      </c>
      <c r="M8345" t="s">
        <v>77</v>
      </c>
      <c r="N8345" t="s">
        <v>89</v>
      </c>
      <c r="O8345" s="21" t="s">
        <v>58</v>
      </c>
      <c r="P8345" s="21" t="s">
        <v>303</v>
      </c>
      <c r="Q8345" s="20" t="s">
        <v>3982</v>
      </c>
      <c r="R8345" s="21" t="s">
        <v>3983</v>
      </c>
      <c r="S8345" s="35">
        <v>1</v>
      </c>
      <c r="T8345" s="22">
        <v>1</v>
      </c>
      <c r="U8345" s="20" t="s">
        <v>62</v>
      </c>
      <c r="V8345" s="20">
        <v>45937</v>
      </c>
      <c r="W8345" s="21">
        <v>10</v>
      </c>
      <c r="X8345" s="20">
        <v>45945</v>
      </c>
      <c r="Y8345" s="20">
        <v>45943</v>
      </c>
      <c r="Z8345" s="48">
        <v>10</v>
      </c>
      <c r="AA8345">
        <v>2025</v>
      </c>
      <c r="AB8345" s="45">
        <v>106665</v>
      </c>
      <c r="AC8345" s="45">
        <v>106665</v>
      </c>
      <c r="AK8345" s="10"/>
    </row>
    <row r="8346" spans="1:37">
      <c r="A8346" t="s">
        <v>45</v>
      </c>
      <c r="B8346" t="s">
        <v>46</v>
      </c>
      <c r="C8346" t="s">
        <v>47</v>
      </c>
      <c r="D8346" t="s">
        <v>8780</v>
      </c>
      <c r="E8346" t="s">
        <v>88</v>
      </c>
      <c r="F8346" t="s">
        <v>79</v>
      </c>
      <c r="G8346" t="s">
        <v>51</v>
      </c>
      <c r="H8346" s="20" t="s">
        <v>52</v>
      </c>
      <c r="I8346" t="s">
        <v>53</v>
      </c>
      <c r="J8346" t="s">
        <v>54</v>
      </c>
      <c r="K8346">
        <v>3</v>
      </c>
      <c r="L8346" t="s">
        <v>55</v>
      </c>
      <c r="M8346" t="s">
        <v>56</v>
      </c>
      <c r="N8346" t="s">
        <v>57</v>
      </c>
      <c r="O8346" s="21" t="s">
        <v>58</v>
      </c>
      <c r="P8346" s="21" t="s">
        <v>59</v>
      </c>
      <c r="Q8346" s="20" t="s">
        <v>716</v>
      </c>
      <c r="R8346" s="21" t="s">
        <v>717</v>
      </c>
      <c r="S8346" s="35">
        <v>1</v>
      </c>
      <c r="T8346" s="22">
        <v>1</v>
      </c>
      <c r="U8346" s="20" t="s">
        <v>62</v>
      </c>
      <c r="V8346" s="20">
        <v>45937</v>
      </c>
      <c r="W8346" s="21">
        <v>10</v>
      </c>
      <c r="X8346" s="20">
        <v>45944</v>
      </c>
      <c r="Y8346" s="20">
        <v>45940</v>
      </c>
      <c r="Z8346" s="48">
        <v>10</v>
      </c>
      <c r="AA8346">
        <v>2025</v>
      </c>
      <c r="AB8346" s="45">
        <v>48662</v>
      </c>
      <c r="AC8346" s="45">
        <v>48662</v>
      </c>
      <c r="AK8346" s="10"/>
    </row>
    <row r="8347" spans="1:37">
      <c r="A8347" t="s">
        <v>45</v>
      </c>
      <c r="B8347" t="s">
        <v>46</v>
      </c>
      <c r="C8347" t="s">
        <v>47</v>
      </c>
      <c r="D8347" t="s">
        <v>8781</v>
      </c>
      <c r="E8347" t="s">
        <v>88</v>
      </c>
      <c r="F8347" t="s">
        <v>79</v>
      </c>
      <c r="G8347" t="s">
        <v>51</v>
      </c>
      <c r="H8347" s="20" t="s">
        <v>52</v>
      </c>
      <c r="I8347" t="s">
        <v>53</v>
      </c>
      <c r="J8347" t="s">
        <v>54</v>
      </c>
      <c r="K8347">
        <v>3</v>
      </c>
      <c r="L8347" t="s">
        <v>55</v>
      </c>
      <c r="M8347" t="s">
        <v>77</v>
      </c>
      <c r="N8347" t="s">
        <v>89</v>
      </c>
      <c r="O8347" s="21" t="s">
        <v>58</v>
      </c>
      <c r="P8347" s="21" t="s">
        <v>126</v>
      </c>
      <c r="Q8347" s="20" t="s">
        <v>1044</v>
      </c>
      <c r="R8347" s="21" t="s">
        <v>1045</v>
      </c>
      <c r="S8347" s="35">
        <v>1</v>
      </c>
      <c r="T8347" s="22">
        <v>1</v>
      </c>
      <c r="U8347" s="20" t="s">
        <v>62</v>
      </c>
      <c r="V8347" s="20">
        <v>45937</v>
      </c>
      <c r="W8347" s="21">
        <v>10</v>
      </c>
      <c r="X8347" s="20">
        <v>45946</v>
      </c>
      <c r="Y8347" s="20">
        <v>45943</v>
      </c>
      <c r="Z8347" s="48">
        <v>10</v>
      </c>
      <c r="AA8347">
        <v>2025</v>
      </c>
      <c r="AB8347" s="45">
        <v>68743</v>
      </c>
      <c r="AC8347" s="45">
        <v>68743</v>
      </c>
      <c r="AK8347" s="10"/>
    </row>
    <row r="8348" spans="1:37">
      <c r="A8348" t="s">
        <v>45</v>
      </c>
      <c r="B8348" t="s">
        <v>46</v>
      </c>
      <c r="C8348" t="s">
        <v>47</v>
      </c>
      <c r="D8348" t="s">
        <v>8782</v>
      </c>
      <c r="E8348" t="s">
        <v>88</v>
      </c>
      <c r="F8348" t="s">
        <v>79</v>
      </c>
      <c r="G8348" t="s">
        <v>51</v>
      </c>
      <c r="H8348" s="20" t="s">
        <v>58</v>
      </c>
      <c r="I8348" t="s">
        <v>53</v>
      </c>
      <c r="J8348" t="s">
        <v>54</v>
      </c>
      <c r="K8348">
        <v>3</v>
      </c>
      <c r="L8348" t="s">
        <v>55</v>
      </c>
      <c r="M8348" t="s">
        <v>77</v>
      </c>
      <c r="N8348" t="s">
        <v>89</v>
      </c>
      <c r="O8348" s="21" t="s">
        <v>58</v>
      </c>
      <c r="P8348" s="21" t="s">
        <v>126</v>
      </c>
      <c r="Q8348" s="20" t="s">
        <v>1044</v>
      </c>
      <c r="R8348" s="21" t="s">
        <v>1045</v>
      </c>
      <c r="S8348" s="35">
        <v>1</v>
      </c>
      <c r="T8348" s="22">
        <v>0</v>
      </c>
      <c r="U8348" s="20" t="s">
        <v>62</v>
      </c>
      <c r="V8348" s="20">
        <v>45937</v>
      </c>
      <c r="W8348" s="21">
        <v>10</v>
      </c>
      <c r="X8348" s="20">
        <v>45947</v>
      </c>
      <c r="Z8348" s="48">
        <v>10</v>
      </c>
      <c r="AA8348">
        <v>2025</v>
      </c>
      <c r="AB8348" s="45">
        <v>68743</v>
      </c>
      <c r="AC8348" s="45">
        <v>0</v>
      </c>
      <c r="AK8348" s="10"/>
    </row>
    <row r="8349" spans="1:37">
      <c r="A8349" t="s">
        <v>45</v>
      </c>
      <c r="B8349" t="s">
        <v>46</v>
      </c>
      <c r="C8349" t="s">
        <v>47</v>
      </c>
      <c r="D8349" t="s">
        <v>8783</v>
      </c>
      <c r="E8349" t="s">
        <v>88</v>
      </c>
      <c r="F8349" t="s">
        <v>79</v>
      </c>
      <c r="G8349" t="s">
        <v>51</v>
      </c>
      <c r="H8349" s="20" t="s">
        <v>52</v>
      </c>
      <c r="I8349" t="s">
        <v>53</v>
      </c>
      <c r="J8349" t="s">
        <v>54</v>
      </c>
      <c r="K8349">
        <v>3</v>
      </c>
      <c r="L8349" t="s">
        <v>55</v>
      </c>
      <c r="M8349" t="s">
        <v>77</v>
      </c>
      <c r="N8349" t="s">
        <v>89</v>
      </c>
      <c r="O8349" s="21" t="s">
        <v>58</v>
      </c>
      <c r="P8349" s="21" t="s">
        <v>97</v>
      </c>
      <c r="Q8349" s="20" t="s">
        <v>1012</v>
      </c>
      <c r="R8349" s="21" t="s">
        <v>1013</v>
      </c>
      <c r="S8349" s="35">
        <v>1</v>
      </c>
      <c r="T8349" s="22">
        <v>1</v>
      </c>
      <c r="U8349" s="20" t="s">
        <v>62</v>
      </c>
      <c r="V8349" s="20">
        <v>45937</v>
      </c>
      <c r="W8349" s="21">
        <v>10</v>
      </c>
      <c r="X8349" s="20">
        <v>45945</v>
      </c>
      <c r="Y8349" s="20">
        <v>45940</v>
      </c>
      <c r="Z8349" s="48">
        <v>10</v>
      </c>
      <c r="AA8349">
        <v>2025</v>
      </c>
      <c r="AB8349" s="45">
        <v>30662</v>
      </c>
      <c r="AC8349" s="45">
        <v>30662</v>
      </c>
      <c r="AK8349" s="10"/>
    </row>
    <row r="8350" spans="1:37">
      <c r="A8350" t="s">
        <v>45</v>
      </c>
      <c r="B8350" t="s">
        <v>46</v>
      </c>
      <c r="C8350" t="s">
        <v>47</v>
      </c>
      <c r="D8350" t="s">
        <v>8784</v>
      </c>
      <c r="E8350" t="s">
        <v>88</v>
      </c>
      <c r="F8350" t="s">
        <v>79</v>
      </c>
      <c r="G8350" t="s">
        <v>51</v>
      </c>
      <c r="H8350" s="20" t="s">
        <v>52</v>
      </c>
      <c r="I8350" t="s">
        <v>53</v>
      </c>
      <c r="J8350" t="s">
        <v>54</v>
      </c>
      <c r="K8350">
        <v>3</v>
      </c>
      <c r="L8350" t="s">
        <v>55</v>
      </c>
      <c r="M8350" t="s">
        <v>77</v>
      </c>
      <c r="N8350" t="s">
        <v>89</v>
      </c>
      <c r="O8350" s="21" t="s">
        <v>58</v>
      </c>
      <c r="P8350" s="21" t="s">
        <v>119</v>
      </c>
      <c r="Q8350" s="20" t="s">
        <v>120</v>
      </c>
      <c r="R8350" s="21" t="s">
        <v>121</v>
      </c>
      <c r="S8350" s="35">
        <v>1</v>
      </c>
      <c r="T8350" s="22">
        <v>1</v>
      </c>
      <c r="U8350" s="20" t="s">
        <v>62</v>
      </c>
      <c r="V8350" s="20">
        <v>45937</v>
      </c>
      <c r="W8350" s="21">
        <v>10</v>
      </c>
      <c r="X8350" s="20">
        <v>45946</v>
      </c>
      <c r="Y8350" s="20">
        <v>45943</v>
      </c>
      <c r="Z8350" s="48">
        <v>10</v>
      </c>
      <c r="AA8350">
        <v>2025</v>
      </c>
      <c r="AB8350" s="45">
        <v>92854</v>
      </c>
      <c r="AC8350" s="45">
        <v>92854</v>
      </c>
      <c r="AK8350" s="10"/>
    </row>
    <row r="8351" spans="1:37">
      <c r="A8351" t="s">
        <v>45</v>
      </c>
      <c r="B8351" t="s">
        <v>46</v>
      </c>
      <c r="C8351" t="s">
        <v>47</v>
      </c>
      <c r="D8351" t="s">
        <v>8785</v>
      </c>
      <c r="E8351" t="s">
        <v>88</v>
      </c>
      <c r="F8351" t="s">
        <v>79</v>
      </c>
      <c r="G8351" t="s">
        <v>51</v>
      </c>
      <c r="H8351" s="20" t="s">
        <v>52</v>
      </c>
      <c r="I8351" t="s">
        <v>53</v>
      </c>
      <c r="J8351" t="s">
        <v>54</v>
      </c>
      <c r="K8351">
        <v>3</v>
      </c>
      <c r="L8351" t="s">
        <v>55</v>
      </c>
      <c r="M8351" t="s">
        <v>77</v>
      </c>
      <c r="N8351" t="s">
        <v>89</v>
      </c>
      <c r="O8351" s="21" t="s">
        <v>58</v>
      </c>
      <c r="P8351" s="21" t="s">
        <v>90</v>
      </c>
      <c r="Q8351" s="20" t="s">
        <v>163</v>
      </c>
      <c r="R8351" s="21" t="s">
        <v>164</v>
      </c>
      <c r="S8351" s="35">
        <v>1</v>
      </c>
      <c r="T8351" s="22">
        <v>1</v>
      </c>
      <c r="U8351" s="20" t="s">
        <v>62</v>
      </c>
      <c r="V8351" s="20">
        <v>45937</v>
      </c>
      <c r="W8351" s="21">
        <v>10</v>
      </c>
      <c r="X8351" s="20">
        <v>45954</v>
      </c>
      <c r="Y8351" s="20">
        <v>45951</v>
      </c>
      <c r="Z8351" s="48">
        <v>10</v>
      </c>
      <c r="AA8351">
        <v>2025</v>
      </c>
      <c r="AB8351" s="45">
        <v>39995</v>
      </c>
      <c r="AC8351" s="45">
        <v>39995</v>
      </c>
      <c r="AK8351" s="10"/>
    </row>
    <row r="8352" spans="1:37">
      <c r="A8352" t="s">
        <v>45</v>
      </c>
      <c r="B8352" t="s">
        <v>46</v>
      </c>
      <c r="C8352" t="s">
        <v>47</v>
      </c>
      <c r="D8352" t="s">
        <v>8786</v>
      </c>
      <c r="E8352" t="s">
        <v>88</v>
      </c>
      <c r="F8352" t="s">
        <v>79</v>
      </c>
      <c r="G8352" t="s">
        <v>51</v>
      </c>
      <c r="H8352" s="20" t="s">
        <v>52</v>
      </c>
      <c r="I8352" t="s">
        <v>53</v>
      </c>
      <c r="J8352" t="s">
        <v>54</v>
      </c>
      <c r="K8352">
        <v>3</v>
      </c>
      <c r="L8352" t="s">
        <v>55</v>
      </c>
      <c r="M8352" t="s">
        <v>77</v>
      </c>
      <c r="N8352" t="s">
        <v>89</v>
      </c>
      <c r="O8352" s="21" t="s">
        <v>58</v>
      </c>
      <c r="P8352" s="21" t="s">
        <v>119</v>
      </c>
      <c r="Q8352" s="20" t="s">
        <v>1961</v>
      </c>
      <c r="R8352" s="21" t="s">
        <v>1962</v>
      </c>
      <c r="S8352" s="35">
        <v>1</v>
      </c>
      <c r="T8352" s="22">
        <v>1</v>
      </c>
      <c r="U8352" s="20" t="s">
        <v>62</v>
      </c>
      <c r="V8352" s="20">
        <v>45937</v>
      </c>
      <c r="W8352" s="21">
        <v>10</v>
      </c>
      <c r="X8352" s="20">
        <v>45954</v>
      </c>
      <c r="Y8352" s="20">
        <v>45951</v>
      </c>
      <c r="Z8352" s="48">
        <v>10</v>
      </c>
      <c r="AA8352">
        <v>2025</v>
      </c>
      <c r="AB8352" s="45">
        <v>92854</v>
      </c>
      <c r="AC8352" s="45">
        <v>92854</v>
      </c>
      <c r="AK8352" s="10"/>
    </row>
    <row r="8353" spans="1:37">
      <c r="A8353" t="s">
        <v>45</v>
      </c>
      <c r="B8353" t="s">
        <v>46</v>
      </c>
      <c r="C8353" t="s">
        <v>47</v>
      </c>
      <c r="D8353" t="s">
        <v>8787</v>
      </c>
      <c r="E8353" t="s">
        <v>88</v>
      </c>
      <c r="F8353" t="s">
        <v>79</v>
      </c>
      <c r="G8353" t="s">
        <v>51</v>
      </c>
      <c r="H8353" s="20" t="s">
        <v>52</v>
      </c>
      <c r="I8353" t="s">
        <v>53</v>
      </c>
      <c r="J8353" t="s">
        <v>54</v>
      </c>
      <c r="K8353">
        <v>3</v>
      </c>
      <c r="L8353" t="s">
        <v>55</v>
      </c>
      <c r="M8353" t="s">
        <v>77</v>
      </c>
      <c r="N8353" t="s">
        <v>89</v>
      </c>
      <c r="O8353" s="21" t="s">
        <v>58</v>
      </c>
      <c r="P8353" s="21" t="s">
        <v>203</v>
      </c>
      <c r="Q8353" s="20" t="s">
        <v>8406</v>
      </c>
      <c r="R8353" s="21" t="s">
        <v>8407</v>
      </c>
      <c r="S8353" s="35">
        <v>1</v>
      </c>
      <c r="T8353" s="22">
        <v>1</v>
      </c>
      <c r="U8353" s="20" t="s">
        <v>62</v>
      </c>
      <c r="V8353" s="20">
        <v>45937</v>
      </c>
      <c r="W8353" s="21">
        <v>10</v>
      </c>
      <c r="X8353" s="20">
        <v>45946</v>
      </c>
      <c r="Y8353" s="20">
        <v>45943</v>
      </c>
      <c r="Z8353" s="48">
        <v>10</v>
      </c>
      <c r="AA8353">
        <v>2025</v>
      </c>
      <c r="AB8353" s="45">
        <v>188229</v>
      </c>
      <c r="AC8353" s="45">
        <v>188229</v>
      </c>
      <c r="AK8353" s="10"/>
    </row>
    <row r="8354" spans="1:37">
      <c r="A8354" t="s">
        <v>45</v>
      </c>
      <c r="B8354" t="s">
        <v>46</v>
      </c>
      <c r="C8354" t="s">
        <v>47</v>
      </c>
      <c r="D8354" t="s">
        <v>8788</v>
      </c>
      <c r="E8354" t="s">
        <v>88</v>
      </c>
      <c r="F8354" t="s">
        <v>79</v>
      </c>
      <c r="G8354" t="s">
        <v>51</v>
      </c>
      <c r="H8354" s="20" t="s">
        <v>52</v>
      </c>
      <c r="I8354" t="s">
        <v>53</v>
      </c>
      <c r="J8354" t="s">
        <v>54</v>
      </c>
      <c r="K8354">
        <v>3</v>
      </c>
      <c r="L8354" t="s">
        <v>55</v>
      </c>
      <c r="M8354" t="s">
        <v>56</v>
      </c>
      <c r="N8354" t="s">
        <v>57</v>
      </c>
      <c r="O8354" s="21" t="s">
        <v>58</v>
      </c>
      <c r="P8354" s="21" t="s">
        <v>207</v>
      </c>
      <c r="Q8354" s="20" t="s">
        <v>208</v>
      </c>
      <c r="R8354" s="21" t="s">
        <v>209</v>
      </c>
      <c r="S8354" s="35">
        <v>1</v>
      </c>
      <c r="T8354" s="22">
        <v>1</v>
      </c>
      <c r="U8354" s="20" t="s">
        <v>62</v>
      </c>
      <c r="V8354" s="20">
        <v>45937</v>
      </c>
      <c r="W8354" s="21">
        <v>10</v>
      </c>
      <c r="X8354" s="20">
        <v>45947</v>
      </c>
      <c r="Y8354" s="20">
        <v>45943</v>
      </c>
      <c r="Z8354" s="48">
        <v>10</v>
      </c>
      <c r="AA8354">
        <v>2025</v>
      </c>
      <c r="AB8354" s="45">
        <v>71996</v>
      </c>
      <c r="AC8354" s="45">
        <v>71996</v>
      </c>
      <c r="AK8354" s="10"/>
    </row>
    <row r="8355" spans="1:37">
      <c r="A8355" t="s">
        <v>45</v>
      </c>
      <c r="B8355" t="s">
        <v>46</v>
      </c>
      <c r="C8355" t="s">
        <v>47</v>
      </c>
      <c r="D8355" t="s">
        <v>8789</v>
      </c>
      <c r="E8355" t="s">
        <v>88</v>
      </c>
      <c r="F8355" t="s">
        <v>79</v>
      </c>
      <c r="G8355" t="s">
        <v>51</v>
      </c>
      <c r="H8355" s="20" t="s">
        <v>52</v>
      </c>
      <c r="I8355" t="s">
        <v>53</v>
      </c>
      <c r="J8355" t="s">
        <v>54</v>
      </c>
      <c r="K8355">
        <v>3</v>
      </c>
      <c r="L8355" t="s">
        <v>55</v>
      </c>
      <c r="M8355" t="s">
        <v>77</v>
      </c>
      <c r="N8355" t="s">
        <v>89</v>
      </c>
      <c r="O8355" s="21" t="s">
        <v>58</v>
      </c>
      <c r="P8355" s="21" t="s">
        <v>126</v>
      </c>
      <c r="Q8355" s="20" t="s">
        <v>892</v>
      </c>
      <c r="R8355" s="21" t="s">
        <v>893</v>
      </c>
      <c r="S8355" s="35">
        <v>1</v>
      </c>
      <c r="T8355" s="22">
        <v>1</v>
      </c>
      <c r="U8355" s="20" t="s">
        <v>62</v>
      </c>
      <c r="V8355" s="20">
        <v>45937</v>
      </c>
      <c r="W8355" s="21">
        <v>10</v>
      </c>
      <c r="X8355" s="20">
        <v>45945</v>
      </c>
      <c r="Y8355" s="20">
        <v>45938</v>
      </c>
      <c r="Z8355" s="48">
        <v>10</v>
      </c>
      <c r="AA8355">
        <v>2025</v>
      </c>
      <c r="AB8355" s="45">
        <v>26660</v>
      </c>
      <c r="AC8355" s="45">
        <v>26660</v>
      </c>
      <c r="AK8355" s="10"/>
    </row>
    <row r="8356" spans="1:37">
      <c r="A8356" t="s">
        <v>45</v>
      </c>
      <c r="B8356" t="s">
        <v>46</v>
      </c>
      <c r="C8356" t="s">
        <v>47</v>
      </c>
      <c r="D8356" t="s">
        <v>8790</v>
      </c>
      <c r="E8356" t="s">
        <v>88</v>
      </c>
      <c r="F8356" t="s">
        <v>79</v>
      </c>
      <c r="G8356" t="s">
        <v>51</v>
      </c>
      <c r="H8356" s="20" t="s">
        <v>52</v>
      </c>
      <c r="I8356" t="s">
        <v>53</v>
      </c>
      <c r="J8356" t="s">
        <v>54</v>
      </c>
      <c r="K8356">
        <v>3</v>
      </c>
      <c r="L8356" t="s">
        <v>55</v>
      </c>
      <c r="M8356" t="s">
        <v>56</v>
      </c>
      <c r="N8356" t="s">
        <v>57</v>
      </c>
      <c r="O8356" s="21" t="s">
        <v>58</v>
      </c>
      <c r="P8356" s="21" t="s">
        <v>522</v>
      </c>
      <c r="Q8356" s="20" t="s">
        <v>1078</v>
      </c>
      <c r="R8356" s="21" t="s">
        <v>1079</v>
      </c>
      <c r="S8356" s="35">
        <v>1</v>
      </c>
      <c r="T8356" s="22">
        <v>1</v>
      </c>
      <c r="U8356" s="20" t="s">
        <v>62</v>
      </c>
      <c r="V8356" s="20">
        <v>45937</v>
      </c>
      <c r="W8356" s="21">
        <v>10</v>
      </c>
      <c r="X8356" s="20">
        <v>45947</v>
      </c>
      <c r="Y8356" s="20">
        <v>45943</v>
      </c>
      <c r="Z8356" s="48">
        <v>10</v>
      </c>
      <c r="AA8356">
        <v>2025</v>
      </c>
      <c r="AB8356" s="45">
        <v>45325</v>
      </c>
      <c r="AC8356" s="45">
        <v>45325</v>
      </c>
      <c r="AK8356" s="10"/>
    </row>
    <row r="8357" spans="1:37">
      <c r="A8357" t="s">
        <v>45</v>
      </c>
      <c r="B8357" t="s">
        <v>46</v>
      </c>
      <c r="C8357" t="s">
        <v>47</v>
      </c>
      <c r="D8357" t="s">
        <v>8791</v>
      </c>
      <c r="E8357" t="s">
        <v>88</v>
      </c>
      <c r="F8357" t="s">
        <v>79</v>
      </c>
      <c r="G8357" t="s">
        <v>51</v>
      </c>
      <c r="H8357" s="20" t="s">
        <v>52</v>
      </c>
      <c r="I8357" t="s">
        <v>53</v>
      </c>
      <c r="J8357" t="s">
        <v>54</v>
      </c>
      <c r="K8357">
        <v>3</v>
      </c>
      <c r="L8357" t="s">
        <v>55</v>
      </c>
      <c r="M8357" t="s">
        <v>77</v>
      </c>
      <c r="N8357" t="s">
        <v>89</v>
      </c>
      <c r="O8357" s="21" t="s">
        <v>58</v>
      </c>
      <c r="P8357" s="21" t="s">
        <v>119</v>
      </c>
      <c r="Q8357" s="20" t="s">
        <v>903</v>
      </c>
      <c r="R8357" s="21" t="s">
        <v>904</v>
      </c>
      <c r="S8357" s="35">
        <v>1</v>
      </c>
      <c r="T8357" s="22">
        <v>1</v>
      </c>
      <c r="U8357" s="20" t="s">
        <v>62</v>
      </c>
      <c r="V8357" s="20">
        <v>45937</v>
      </c>
      <c r="W8357" s="21">
        <v>10</v>
      </c>
      <c r="X8357" s="20">
        <v>45945</v>
      </c>
      <c r="Y8357" s="20">
        <v>45943</v>
      </c>
      <c r="Z8357" s="48">
        <v>10</v>
      </c>
      <c r="AA8357">
        <v>2025</v>
      </c>
      <c r="AB8357" s="45">
        <v>99995</v>
      </c>
      <c r="AC8357" s="45">
        <v>99995</v>
      </c>
      <c r="AK8357" s="10"/>
    </row>
    <row r="8358" spans="1:37">
      <c r="A8358" t="s">
        <v>45</v>
      </c>
      <c r="B8358" t="s">
        <v>46</v>
      </c>
      <c r="C8358" t="s">
        <v>47</v>
      </c>
      <c r="D8358" t="s">
        <v>8792</v>
      </c>
      <c r="E8358" t="s">
        <v>88</v>
      </c>
      <c r="F8358" t="s">
        <v>79</v>
      </c>
      <c r="G8358" t="s">
        <v>51</v>
      </c>
      <c r="H8358" s="20" t="s">
        <v>52</v>
      </c>
      <c r="I8358" t="s">
        <v>53</v>
      </c>
      <c r="J8358" t="s">
        <v>54</v>
      </c>
      <c r="K8358">
        <v>3</v>
      </c>
      <c r="L8358" t="s">
        <v>55</v>
      </c>
      <c r="M8358" t="s">
        <v>77</v>
      </c>
      <c r="N8358" t="s">
        <v>89</v>
      </c>
      <c r="O8358" s="21" t="s">
        <v>58</v>
      </c>
      <c r="P8358" s="21" t="s">
        <v>97</v>
      </c>
      <c r="Q8358" s="20" t="s">
        <v>2443</v>
      </c>
      <c r="R8358" s="21" t="s">
        <v>2444</v>
      </c>
      <c r="S8358" s="35">
        <v>1</v>
      </c>
      <c r="T8358" s="22">
        <v>1</v>
      </c>
      <c r="U8358" s="20" t="s">
        <v>62</v>
      </c>
      <c r="V8358" s="20">
        <v>45937</v>
      </c>
      <c r="W8358" s="21">
        <v>10</v>
      </c>
      <c r="X8358" s="20">
        <v>45960</v>
      </c>
      <c r="Y8358" s="20">
        <v>45952</v>
      </c>
      <c r="Z8358" s="48">
        <v>10</v>
      </c>
      <c r="AA8358">
        <v>2025</v>
      </c>
      <c r="AB8358" s="45">
        <v>43327</v>
      </c>
      <c r="AC8358" s="45">
        <v>43327</v>
      </c>
      <c r="AK8358" s="10"/>
    </row>
    <row r="8359" spans="1:37">
      <c r="A8359" t="s">
        <v>45</v>
      </c>
      <c r="B8359" t="s">
        <v>46</v>
      </c>
      <c r="C8359" t="s">
        <v>47</v>
      </c>
      <c r="D8359" t="s">
        <v>8793</v>
      </c>
      <c r="E8359" t="s">
        <v>88</v>
      </c>
      <c r="F8359" t="s">
        <v>79</v>
      </c>
      <c r="G8359" t="s">
        <v>51</v>
      </c>
      <c r="H8359" s="20" t="s">
        <v>52</v>
      </c>
      <c r="I8359" t="s">
        <v>53</v>
      </c>
      <c r="J8359" t="s">
        <v>54</v>
      </c>
      <c r="K8359">
        <v>3</v>
      </c>
      <c r="L8359" t="s">
        <v>55</v>
      </c>
      <c r="M8359" t="s">
        <v>77</v>
      </c>
      <c r="N8359" t="s">
        <v>89</v>
      </c>
      <c r="O8359" s="21" t="s">
        <v>58</v>
      </c>
      <c r="P8359" s="21" t="s">
        <v>150</v>
      </c>
      <c r="Q8359" s="20" t="s">
        <v>6920</v>
      </c>
      <c r="R8359" s="21" t="s">
        <v>6921</v>
      </c>
      <c r="S8359" s="35">
        <v>1</v>
      </c>
      <c r="T8359" s="22">
        <v>1</v>
      </c>
      <c r="U8359" s="20" t="s">
        <v>62</v>
      </c>
      <c r="V8359" s="20">
        <v>45937</v>
      </c>
      <c r="W8359" s="21">
        <v>10</v>
      </c>
      <c r="X8359" s="20">
        <v>45946</v>
      </c>
      <c r="Y8359" s="20">
        <v>45943</v>
      </c>
      <c r="Z8359" s="48">
        <v>10</v>
      </c>
      <c r="AA8359">
        <v>2025</v>
      </c>
      <c r="AB8359" s="45">
        <v>385719</v>
      </c>
      <c r="AC8359" s="45">
        <v>385719</v>
      </c>
      <c r="AK8359" s="10"/>
    </row>
    <row r="8360" spans="1:37">
      <c r="A8360" t="s">
        <v>45</v>
      </c>
      <c r="B8360" t="s">
        <v>46</v>
      </c>
      <c r="C8360" t="s">
        <v>47</v>
      </c>
      <c r="D8360" t="s">
        <v>8794</v>
      </c>
      <c r="E8360" t="s">
        <v>88</v>
      </c>
      <c r="F8360" t="s">
        <v>79</v>
      </c>
      <c r="G8360" t="s">
        <v>51</v>
      </c>
      <c r="H8360" s="20" t="s">
        <v>52</v>
      </c>
      <c r="I8360" t="s">
        <v>53</v>
      </c>
      <c r="J8360" t="s">
        <v>54</v>
      </c>
      <c r="K8360">
        <v>3</v>
      </c>
      <c r="L8360" t="s">
        <v>55</v>
      </c>
      <c r="M8360" t="s">
        <v>77</v>
      </c>
      <c r="N8360" t="s">
        <v>89</v>
      </c>
      <c r="O8360" s="21" t="s">
        <v>58</v>
      </c>
      <c r="P8360" s="21" t="s">
        <v>97</v>
      </c>
      <c r="Q8360" s="20" t="s">
        <v>260</v>
      </c>
      <c r="R8360" s="21" t="s">
        <v>261</v>
      </c>
      <c r="S8360" s="35">
        <v>1</v>
      </c>
      <c r="T8360" s="22">
        <v>1</v>
      </c>
      <c r="U8360" s="20" t="s">
        <v>62</v>
      </c>
      <c r="V8360" s="20">
        <v>45937</v>
      </c>
      <c r="W8360" s="21">
        <v>10</v>
      </c>
      <c r="X8360" s="20">
        <v>45946</v>
      </c>
      <c r="Y8360" s="20">
        <v>45943</v>
      </c>
      <c r="Z8360" s="48">
        <v>10</v>
      </c>
      <c r="AA8360">
        <v>2025</v>
      </c>
      <c r="AB8360" s="45">
        <v>43327</v>
      </c>
      <c r="AC8360" s="45">
        <v>43327</v>
      </c>
      <c r="AK8360" s="10"/>
    </row>
    <row r="8361" spans="1:37">
      <c r="A8361" t="s">
        <v>45</v>
      </c>
      <c r="B8361" t="s">
        <v>46</v>
      </c>
      <c r="C8361" t="s">
        <v>47</v>
      </c>
      <c r="D8361" t="s">
        <v>8795</v>
      </c>
      <c r="E8361" t="s">
        <v>88</v>
      </c>
      <c r="F8361" t="s">
        <v>79</v>
      </c>
      <c r="G8361" t="s">
        <v>51</v>
      </c>
      <c r="H8361" s="20" t="s">
        <v>52</v>
      </c>
      <c r="I8361" t="s">
        <v>53</v>
      </c>
      <c r="J8361" t="s">
        <v>54</v>
      </c>
      <c r="K8361">
        <v>3</v>
      </c>
      <c r="L8361" t="s">
        <v>55</v>
      </c>
      <c r="M8361" t="s">
        <v>56</v>
      </c>
      <c r="N8361" t="s">
        <v>57</v>
      </c>
      <c r="O8361" s="21" t="s">
        <v>58</v>
      </c>
      <c r="P8361" s="21" t="s">
        <v>64</v>
      </c>
      <c r="Q8361" s="20" t="s">
        <v>474</v>
      </c>
      <c r="R8361" s="21" t="s">
        <v>475</v>
      </c>
      <c r="S8361" s="35">
        <v>2</v>
      </c>
      <c r="T8361" s="22">
        <v>2</v>
      </c>
      <c r="U8361" s="20" t="s">
        <v>62</v>
      </c>
      <c r="V8361" s="20">
        <v>45937</v>
      </c>
      <c r="W8361" s="21">
        <v>10</v>
      </c>
      <c r="X8361" s="20">
        <v>45945</v>
      </c>
      <c r="Y8361" s="20">
        <v>45943</v>
      </c>
      <c r="Z8361" s="48">
        <v>10</v>
      </c>
      <c r="AA8361">
        <v>2025</v>
      </c>
      <c r="AB8361" s="45">
        <v>49318</v>
      </c>
      <c r="AC8361" s="45">
        <v>49318</v>
      </c>
      <c r="AK8361" s="10"/>
    </row>
    <row r="8362" spans="1:37">
      <c r="A8362" t="s">
        <v>45</v>
      </c>
      <c r="B8362" t="s">
        <v>46</v>
      </c>
      <c r="C8362" t="s">
        <v>47</v>
      </c>
      <c r="D8362" t="s">
        <v>8796</v>
      </c>
      <c r="E8362" t="s">
        <v>88</v>
      </c>
      <c r="F8362" t="s">
        <v>79</v>
      </c>
      <c r="G8362" t="s">
        <v>51</v>
      </c>
      <c r="H8362" s="20" t="s">
        <v>52</v>
      </c>
      <c r="I8362" t="s">
        <v>53</v>
      </c>
      <c r="J8362" t="s">
        <v>54</v>
      </c>
      <c r="K8362">
        <v>3</v>
      </c>
      <c r="L8362" t="s">
        <v>55</v>
      </c>
      <c r="M8362" t="s">
        <v>77</v>
      </c>
      <c r="N8362" t="s">
        <v>89</v>
      </c>
      <c r="O8362" s="21" t="s">
        <v>58</v>
      </c>
      <c r="P8362" s="21" t="s">
        <v>97</v>
      </c>
      <c r="Q8362" s="20" t="s">
        <v>2377</v>
      </c>
      <c r="R8362" s="21" t="s">
        <v>2378</v>
      </c>
      <c r="S8362" s="35">
        <v>1</v>
      </c>
      <c r="T8362" s="22">
        <v>1</v>
      </c>
      <c r="U8362" s="20" t="s">
        <v>62</v>
      </c>
      <c r="V8362" s="20">
        <v>45937</v>
      </c>
      <c r="W8362" s="21">
        <v>10</v>
      </c>
      <c r="X8362" s="20">
        <v>45947</v>
      </c>
      <c r="Y8362" s="20">
        <v>45943</v>
      </c>
      <c r="Z8362" s="48">
        <v>10</v>
      </c>
      <c r="AA8362">
        <v>2025</v>
      </c>
      <c r="AB8362" s="45">
        <v>48660</v>
      </c>
      <c r="AC8362" s="45">
        <v>48660</v>
      </c>
      <c r="AK8362" s="10"/>
    </row>
    <row r="8363" spans="1:37">
      <c r="A8363" t="s">
        <v>45</v>
      </c>
      <c r="B8363" t="s">
        <v>46</v>
      </c>
      <c r="C8363" t="s">
        <v>47</v>
      </c>
      <c r="D8363" t="s">
        <v>8797</v>
      </c>
      <c r="E8363" t="s">
        <v>88</v>
      </c>
      <c r="F8363" t="s">
        <v>79</v>
      </c>
      <c r="G8363" t="s">
        <v>51</v>
      </c>
      <c r="H8363" s="20" t="s">
        <v>52</v>
      </c>
      <c r="I8363" t="s">
        <v>53</v>
      </c>
      <c r="J8363" t="s">
        <v>54</v>
      </c>
      <c r="K8363">
        <v>3</v>
      </c>
      <c r="L8363" t="s">
        <v>55</v>
      </c>
      <c r="M8363" t="s">
        <v>77</v>
      </c>
      <c r="N8363" t="s">
        <v>89</v>
      </c>
      <c r="O8363" s="21" t="s">
        <v>58</v>
      </c>
      <c r="P8363" s="21" t="s">
        <v>276</v>
      </c>
      <c r="Q8363" s="20" t="s">
        <v>315</v>
      </c>
      <c r="R8363" s="21" t="s">
        <v>316</v>
      </c>
      <c r="S8363" s="35">
        <v>2</v>
      </c>
      <c r="T8363" s="22">
        <v>2</v>
      </c>
      <c r="U8363" s="20" t="s">
        <v>62</v>
      </c>
      <c r="V8363" s="20">
        <v>45937</v>
      </c>
      <c r="W8363" s="21">
        <v>10</v>
      </c>
      <c r="X8363" s="20">
        <v>45968</v>
      </c>
      <c r="Y8363" s="20">
        <v>45954</v>
      </c>
      <c r="Z8363" s="48">
        <v>10</v>
      </c>
      <c r="AA8363">
        <v>2025</v>
      </c>
      <c r="AB8363" s="45">
        <v>29400</v>
      </c>
      <c r="AC8363" s="45">
        <v>29400</v>
      </c>
      <c r="AK8363" s="10"/>
    </row>
    <row r="8364" spans="1:37">
      <c r="A8364" t="s">
        <v>45</v>
      </c>
      <c r="B8364" t="s">
        <v>46</v>
      </c>
      <c r="C8364" t="s">
        <v>47</v>
      </c>
      <c r="D8364" t="s">
        <v>8798</v>
      </c>
      <c r="E8364" t="s">
        <v>88</v>
      </c>
      <c r="F8364" t="s">
        <v>79</v>
      </c>
      <c r="G8364" t="s">
        <v>51</v>
      </c>
      <c r="H8364" s="20" t="s">
        <v>58</v>
      </c>
      <c r="I8364" t="s">
        <v>53</v>
      </c>
      <c r="J8364" t="s">
        <v>54</v>
      </c>
      <c r="K8364">
        <v>3</v>
      </c>
      <c r="L8364" t="s">
        <v>55</v>
      </c>
      <c r="M8364" t="s">
        <v>77</v>
      </c>
      <c r="N8364" t="s">
        <v>89</v>
      </c>
      <c r="O8364" s="21" t="s">
        <v>58</v>
      </c>
      <c r="P8364" s="21" t="s">
        <v>90</v>
      </c>
      <c r="Q8364" s="20" t="s">
        <v>1775</v>
      </c>
      <c r="R8364" s="21" t="s">
        <v>1776</v>
      </c>
      <c r="S8364" s="35">
        <v>1</v>
      </c>
      <c r="T8364" s="22">
        <v>0</v>
      </c>
      <c r="U8364" s="20" t="s">
        <v>62</v>
      </c>
      <c r="V8364" s="20">
        <v>45937</v>
      </c>
      <c r="W8364" s="21">
        <v>10</v>
      </c>
      <c r="X8364" s="20">
        <v>45944</v>
      </c>
      <c r="Z8364" s="48">
        <v>10</v>
      </c>
      <c r="AA8364">
        <v>2025</v>
      </c>
      <c r="AB8364" s="45">
        <v>55325</v>
      </c>
      <c r="AC8364" s="45">
        <v>0</v>
      </c>
      <c r="AK8364" s="10"/>
    </row>
    <row r="8365" spans="1:37">
      <c r="A8365" t="s">
        <v>45</v>
      </c>
      <c r="B8365" t="s">
        <v>46</v>
      </c>
      <c r="C8365" t="s">
        <v>47</v>
      </c>
      <c r="D8365" t="s">
        <v>8799</v>
      </c>
      <c r="E8365" t="s">
        <v>88</v>
      </c>
      <c r="F8365" t="s">
        <v>79</v>
      </c>
      <c r="G8365" t="s">
        <v>51</v>
      </c>
      <c r="H8365" s="20" t="s">
        <v>52</v>
      </c>
      <c r="I8365" t="s">
        <v>53</v>
      </c>
      <c r="J8365" t="s">
        <v>54</v>
      </c>
      <c r="K8365">
        <v>3</v>
      </c>
      <c r="L8365" t="s">
        <v>55</v>
      </c>
      <c r="M8365" t="s">
        <v>77</v>
      </c>
      <c r="N8365" t="s">
        <v>89</v>
      </c>
      <c r="O8365" s="21" t="s">
        <v>58</v>
      </c>
      <c r="P8365" s="21" t="s">
        <v>90</v>
      </c>
      <c r="Q8365" s="20" t="s">
        <v>2004</v>
      </c>
      <c r="R8365" s="21" t="s">
        <v>2005</v>
      </c>
      <c r="S8365" s="35">
        <v>1</v>
      </c>
      <c r="T8365" s="22">
        <v>1</v>
      </c>
      <c r="U8365" s="20" t="s">
        <v>62</v>
      </c>
      <c r="V8365" s="20">
        <v>45938</v>
      </c>
      <c r="W8365" s="21">
        <v>10</v>
      </c>
      <c r="X8365" s="20">
        <v>45947</v>
      </c>
      <c r="Y8365" s="20">
        <v>45945</v>
      </c>
      <c r="Z8365" s="48">
        <v>10</v>
      </c>
      <c r="AA8365">
        <v>2025</v>
      </c>
      <c r="AB8365" s="45">
        <v>103563</v>
      </c>
      <c r="AC8365" s="45">
        <v>103563</v>
      </c>
      <c r="AK8365" s="10"/>
    </row>
    <row r="8366" spans="1:37">
      <c r="A8366" t="s">
        <v>45</v>
      </c>
      <c r="B8366" t="s">
        <v>46</v>
      </c>
      <c r="C8366" t="s">
        <v>47</v>
      </c>
      <c r="D8366" t="s">
        <v>8800</v>
      </c>
      <c r="E8366" t="s">
        <v>88</v>
      </c>
      <c r="F8366" t="s">
        <v>79</v>
      </c>
      <c r="G8366" t="s">
        <v>51</v>
      </c>
      <c r="H8366" s="20" t="s">
        <v>52</v>
      </c>
      <c r="I8366" t="s">
        <v>53</v>
      </c>
      <c r="J8366" t="s">
        <v>54</v>
      </c>
      <c r="K8366">
        <v>3</v>
      </c>
      <c r="L8366" t="s">
        <v>55</v>
      </c>
      <c r="M8366" t="s">
        <v>77</v>
      </c>
      <c r="N8366" t="s">
        <v>89</v>
      </c>
      <c r="O8366" s="21" t="s">
        <v>58</v>
      </c>
      <c r="P8366" s="21" t="s">
        <v>90</v>
      </c>
      <c r="Q8366" s="20" t="s">
        <v>344</v>
      </c>
      <c r="R8366" s="21" t="s">
        <v>345</v>
      </c>
      <c r="S8366" s="35">
        <v>1</v>
      </c>
      <c r="T8366" s="22">
        <v>1</v>
      </c>
      <c r="U8366" s="20" t="s">
        <v>62</v>
      </c>
      <c r="V8366" s="20">
        <v>45938</v>
      </c>
      <c r="W8366" s="21">
        <v>10</v>
      </c>
      <c r="X8366" s="20">
        <v>45946</v>
      </c>
      <c r="Y8366" s="20">
        <v>45943</v>
      </c>
      <c r="Z8366" s="48">
        <v>10</v>
      </c>
      <c r="AA8366">
        <v>2025</v>
      </c>
      <c r="AB8366" s="45">
        <v>39995</v>
      </c>
      <c r="AC8366" s="45">
        <v>39995</v>
      </c>
      <c r="AK8366" s="10"/>
    </row>
    <row r="8367" spans="1:37">
      <c r="A8367" t="s">
        <v>45</v>
      </c>
      <c r="B8367" t="s">
        <v>46</v>
      </c>
      <c r="C8367" t="s">
        <v>47</v>
      </c>
      <c r="D8367" t="s">
        <v>8801</v>
      </c>
      <c r="E8367" t="s">
        <v>88</v>
      </c>
      <c r="F8367" t="s">
        <v>79</v>
      </c>
      <c r="G8367" t="s">
        <v>51</v>
      </c>
      <c r="H8367" s="20" t="s">
        <v>52</v>
      </c>
      <c r="I8367" t="s">
        <v>53</v>
      </c>
      <c r="J8367" t="s">
        <v>54</v>
      </c>
      <c r="K8367">
        <v>3</v>
      </c>
      <c r="L8367" t="s">
        <v>55</v>
      </c>
      <c r="M8367" t="s">
        <v>56</v>
      </c>
      <c r="N8367" t="s">
        <v>57</v>
      </c>
      <c r="O8367" s="21" t="s">
        <v>58</v>
      </c>
      <c r="P8367" s="21" t="s">
        <v>522</v>
      </c>
      <c r="Q8367" s="20" t="s">
        <v>1078</v>
      </c>
      <c r="R8367" s="21" t="s">
        <v>1079</v>
      </c>
      <c r="S8367" s="35">
        <v>1</v>
      </c>
      <c r="T8367" s="22">
        <v>1</v>
      </c>
      <c r="U8367" s="20" t="s">
        <v>62</v>
      </c>
      <c r="V8367" s="20">
        <v>45938</v>
      </c>
      <c r="W8367" s="21">
        <v>10</v>
      </c>
      <c r="X8367" s="20">
        <v>45947</v>
      </c>
      <c r="Y8367" s="20">
        <v>45945</v>
      </c>
      <c r="Z8367" s="48">
        <v>10</v>
      </c>
      <c r="AA8367">
        <v>2025</v>
      </c>
      <c r="AB8367" s="45">
        <v>45325</v>
      </c>
      <c r="AC8367" s="45">
        <v>45325</v>
      </c>
      <c r="AK8367" s="10"/>
    </row>
    <row r="8368" spans="1:37">
      <c r="A8368" t="s">
        <v>45</v>
      </c>
      <c r="B8368" t="s">
        <v>46</v>
      </c>
      <c r="C8368" t="s">
        <v>47</v>
      </c>
      <c r="D8368" t="s">
        <v>8802</v>
      </c>
      <c r="E8368" t="s">
        <v>88</v>
      </c>
      <c r="F8368" t="s">
        <v>79</v>
      </c>
      <c r="G8368" t="s">
        <v>51</v>
      </c>
      <c r="H8368" s="20" t="s">
        <v>52</v>
      </c>
      <c r="I8368" t="s">
        <v>53</v>
      </c>
      <c r="J8368" t="s">
        <v>54</v>
      </c>
      <c r="K8368">
        <v>3</v>
      </c>
      <c r="L8368" t="s">
        <v>55</v>
      </c>
      <c r="M8368" t="s">
        <v>77</v>
      </c>
      <c r="N8368" t="s">
        <v>89</v>
      </c>
      <c r="O8368" s="21" t="s">
        <v>58</v>
      </c>
      <c r="P8368" s="21" t="s">
        <v>119</v>
      </c>
      <c r="Q8368" s="20" t="s">
        <v>1961</v>
      </c>
      <c r="R8368" s="21" t="s">
        <v>1962</v>
      </c>
      <c r="S8368" s="35">
        <v>2</v>
      </c>
      <c r="T8368" s="22">
        <v>2</v>
      </c>
      <c r="U8368" s="20" t="s">
        <v>62</v>
      </c>
      <c r="V8368" s="20">
        <v>45938</v>
      </c>
      <c r="W8368" s="21">
        <v>10</v>
      </c>
      <c r="X8368" s="20">
        <v>45947</v>
      </c>
      <c r="Y8368" s="20">
        <v>45943</v>
      </c>
      <c r="Z8368" s="48">
        <v>10</v>
      </c>
      <c r="AA8368">
        <v>2025</v>
      </c>
      <c r="AB8368" s="45">
        <v>185708</v>
      </c>
      <c r="AC8368" s="45">
        <v>185708</v>
      </c>
      <c r="AK8368" s="10"/>
    </row>
    <row r="8369" spans="1:37">
      <c r="A8369" t="s">
        <v>45</v>
      </c>
      <c r="B8369" t="s">
        <v>46</v>
      </c>
      <c r="C8369" t="s">
        <v>47</v>
      </c>
      <c r="D8369" t="s">
        <v>8803</v>
      </c>
      <c r="E8369" t="s">
        <v>88</v>
      </c>
      <c r="F8369" t="s">
        <v>79</v>
      </c>
      <c r="G8369" t="s">
        <v>51</v>
      </c>
      <c r="H8369" s="20" t="s">
        <v>52</v>
      </c>
      <c r="I8369" t="s">
        <v>53</v>
      </c>
      <c r="J8369" t="s">
        <v>54</v>
      </c>
      <c r="K8369">
        <v>3</v>
      </c>
      <c r="L8369" t="s">
        <v>55</v>
      </c>
      <c r="M8369" t="s">
        <v>77</v>
      </c>
      <c r="N8369" t="s">
        <v>89</v>
      </c>
      <c r="O8369" s="21" t="s">
        <v>58</v>
      </c>
      <c r="P8369" s="21" t="s">
        <v>366</v>
      </c>
      <c r="Q8369" s="20" t="s">
        <v>2386</v>
      </c>
      <c r="R8369" s="21" t="s">
        <v>2387</v>
      </c>
      <c r="S8369" s="35">
        <v>1</v>
      </c>
      <c r="T8369" s="22">
        <v>1</v>
      </c>
      <c r="U8369" s="20" t="s">
        <v>62</v>
      </c>
      <c r="V8369" s="20">
        <v>45937</v>
      </c>
      <c r="W8369" s="21">
        <v>10</v>
      </c>
      <c r="X8369" s="20">
        <v>45947</v>
      </c>
      <c r="Y8369" s="20">
        <v>45943</v>
      </c>
      <c r="Z8369" s="48">
        <v>10</v>
      </c>
      <c r="AA8369">
        <v>2025</v>
      </c>
      <c r="AB8369" s="45">
        <v>43327</v>
      </c>
      <c r="AC8369" s="45">
        <v>43327</v>
      </c>
      <c r="AK8369" s="10"/>
    </row>
    <row r="8370" spans="1:37">
      <c r="A8370" t="s">
        <v>45</v>
      </c>
      <c r="B8370" t="s">
        <v>46</v>
      </c>
      <c r="C8370" t="s">
        <v>47</v>
      </c>
      <c r="D8370" t="s">
        <v>8804</v>
      </c>
      <c r="E8370" t="s">
        <v>88</v>
      </c>
      <c r="F8370" t="s">
        <v>79</v>
      </c>
      <c r="G8370" t="s">
        <v>51</v>
      </c>
      <c r="H8370" s="20" t="s">
        <v>52</v>
      </c>
      <c r="I8370" t="s">
        <v>53</v>
      </c>
      <c r="J8370" t="s">
        <v>54</v>
      </c>
      <c r="K8370">
        <v>3</v>
      </c>
      <c r="L8370" t="s">
        <v>55</v>
      </c>
      <c r="M8370" t="s">
        <v>77</v>
      </c>
      <c r="N8370" t="s">
        <v>89</v>
      </c>
      <c r="O8370" s="21" t="s">
        <v>58</v>
      </c>
      <c r="P8370" s="21" t="s">
        <v>119</v>
      </c>
      <c r="Q8370" s="20" t="s">
        <v>728</v>
      </c>
      <c r="R8370" s="21" t="s">
        <v>729</v>
      </c>
      <c r="S8370" s="35">
        <v>1</v>
      </c>
      <c r="T8370" s="22">
        <v>1</v>
      </c>
      <c r="U8370" s="20" t="s">
        <v>62</v>
      </c>
      <c r="V8370" s="20">
        <v>45937</v>
      </c>
      <c r="W8370" s="21">
        <v>10</v>
      </c>
      <c r="X8370" s="20">
        <v>45943</v>
      </c>
      <c r="Y8370" s="20">
        <v>45940</v>
      </c>
      <c r="Z8370" s="48">
        <v>10</v>
      </c>
      <c r="AA8370">
        <v>2025</v>
      </c>
      <c r="AB8370" s="45">
        <v>74995</v>
      </c>
      <c r="AC8370" s="45">
        <v>74995</v>
      </c>
      <c r="AK8370" s="10"/>
    </row>
    <row r="8371" spans="1:37">
      <c r="A8371" t="s">
        <v>45</v>
      </c>
      <c r="B8371" t="s">
        <v>46</v>
      </c>
      <c r="C8371" t="s">
        <v>47</v>
      </c>
      <c r="D8371" t="s">
        <v>8805</v>
      </c>
      <c r="E8371" t="s">
        <v>88</v>
      </c>
      <c r="F8371" t="s">
        <v>79</v>
      </c>
      <c r="G8371" t="s">
        <v>51</v>
      </c>
      <c r="H8371" s="20" t="s">
        <v>52</v>
      </c>
      <c r="I8371" t="s">
        <v>53</v>
      </c>
      <c r="J8371" t="s">
        <v>54</v>
      </c>
      <c r="K8371">
        <v>3</v>
      </c>
      <c r="L8371" t="s">
        <v>55</v>
      </c>
      <c r="M8371" t="s">
        <v>77</v>
      </c>
      <c r="N8371" t="s">
        <v>89</v>
      </c>
      <c r="O8371" s="21" t="s">
        <v>58</v>
      </c>
      <c r="P8371" s="21" t="s">
        <v>119</v>
      </c>
      <c r="Q8371" s="20" t="s">
        <v>264</v>
      </c>
      <c r="R8371" s="21" t="s">
        <v>265</v>
      </c>
      <c r="S8371" s="35">
        <v>1</v>
      </c>
      <c r="T8371" s="22">
        <v>1</v>
      </c>
      <c r="U8371" s="20" t="s">
        <v>62</v>
      </c>
      <c r="V8371" s="20">
        <v>45937</v>
      </c>
      <c r="W8371" s="21">
        <v>10</v>
      </c>
      <c r="X8371" s="20">
        <v>45954</v>
      </c>
      <c r="Y8371" s="20">
        <v>45952</v>
      </c>
      <c r="Z8371" s="48">
        <v>10</v>
      </c>
      <c r="AA8371">
        <v>2025</v>
      </c>
      <c r="AB8371" s="45">
        <v>69992</v>
      </c>
      <c r="AC8371" s="45">
        <v>69992</v>
      </c>
      <c r="AK8371" s="10"/>
    </row>
    <row r="8372" spans="1:37">
      <c r="A8372" t="s">
        <v>45</v>
      </c>
      <c r="B8372" t="s">
        <v>46</v>
      </c>
      <c r="C8372" t="s">
        <v>47</v>
      </c>
      <c r="D8372" t="s">
        <v>8806</v>
      </c>
      <c r="E8372" t="s">
        <v>88</v>
      </c>
      <c r="F8372" t="s">
        <v>79</v>
      </c>
      <c r="G8372" t="s">
        <v>51</v>
      </c>
      <c r="H8372" s="20" t="s">
        <v>52</v>
      </c>
      <c r="I8372" t="s">
        <v>53</v>
      </c>
      <c r="J8372" t="s">
        <v>54</v>
      </c>
      <c r="K8372">
        <v>3</v>
      </c>
      <c r="L8372" t="s">
        <v>55</v>
      </c>
      <c r="M8372" t="s">
        <v>56</v>
      </c>
      <c r="N8372" t="s">
        <v>57</v>
      </c>
      <c r="O8372" s="21" t="s">
        <v>58</v>
      </c>
      <c r="P8372" s="21" t="s">
        <v>207</v>
      </c>
      <c r="Q8372" s="20" t="s">
        <v>3443</v>
      </c>
      <c r="R8372" s="21" t="s">
        <v>3444</v>
      </c>
      <c r="S8372" s="35">
        <v>1</v>
      </c>
      <c r="T8372" s="22">
        <v>1</v>
      </c>
      <c r="U8372" s="20" t="s">
        <v>62</v>
      </c>
      <c r="V8372" s="20">
        <v>45937</v>
      </c>
      <c r="W8372" s="21">
        <v>10</v>
      </c>
      <c r="X8372" s="20">
        <v>45946</v>
      </c>
      <c r="Y8372" s="20">
        <v>45943</v>
      </c>
      <c r="Z8372" s="48">
        <v>10</v>
      </c>
      <c r="AA8372">
        <v>2025</v>
      </c>
      <c r="AB8372" s="45">
        <v>58818</v>
      </c>
      <c r="AC8372" s="45">
        <v>58818</v>
      </c>
      <c r="AK8372" s="10"/>
    </row>
    <row r="8373" spans="1:37">
      <c r="A8373" t="s">
        <v>45</v>
      </c>
      <c r="B8373" t="s">
        <v>46</v>
      </c>
      <c r="C8373" t="s">
        <v>47</v>
      </c>
      <c r="D8373" t="s">
        <v>8807</v>
      </c>
      <c r="E8373" t="s">
        <v>88</v>
      </c>
      <c r="F8373" t="s">
        <v>79</v>
      </c>
      <c r="G8373" t="s">
        <v>51</v>
      </c>
      <c r="H8373" s="20" t="s">
        <v>52</v>
      </c>
      <c r="I8373" t="s">
        <v>53</v>
      </c>
      <c r="J8373" t="s">
        <v>54</v>
      </c>
      <c r="K8373">
        <v>3</v>
      </c>
      <c r="L8373" t="s">
        <v>55</v>
      </c>
      <c r="M8373" t="s">
        <v>77</v>
      </c>
      <c r="N8373" t="s">
        <v>89</v>
      </c>
      <c r="O8373" s="21" t="s">
        <v>58</v>
      </c>
      <c r="P8373" s="21" t="s">
        <v>303</v>
      </c>
      <c r="Q8373" s="20" t="s">
        <v>4027</v>
      </c>
      <c r="R8373" s="21" t="s">
        <v>4028</v>
      </c>
      <c r="S8373" s="35">
        <v>1</v>
      </c>
      <c r="T8373" s="22">
        <v>1</v>
      </c>
      <c r="U8373" s="20" t="s">
        <v>62</v>
      </c>
      <c r="V8373" s="20">
        <v>45937</v>
      </c>
      <c r="W8373" s="21">
        <v>10</v>
      </c>
      <c r="X8373" s="20">
        <v>45946</v>
      </c>
      <c r="Y8373" s="20">
        <v>45943</v>
      </c>
      <c r="Z8373" s="48">
        <v>10</v>
      </c>
      <c r="AA8373">
        <v>2025</v>
      </c>
      <c r="AB8373" s="45">
        <v>60708</v>
      </c>
      <c r="AC8373" s="45">
        <v>60708</v>
      </c>
      <c r="AK8373" s="10"/>
    </row>
    <row r="8374" spans="1:37">
      <c r="A8374" t="s">
        <v>45</v>
      </c>
      <c r="B8374" t="s">
        <v>46</v>
      </c>
      <c r="C8374" t="s">
        <v>47</v>
      </c>
      <c r="D8374" t="s">
        <v>8808</v>
      </c>
      <c r="E8374" t="s">
        <v>88</v>
      </c>
      <c r="F8374" t="s">
        <v>79</v>
      </c>
      <c r="G8374" t="s">
        <v>51</v>
      </c>
      <c r="H8374" s="20" t="s">
        <v>52</v>
      </c>
      <c r="I8374" t="s">
        <v>53</v>
      </c>
      <c r="J8374" t="s">
        <v>54</v>
      </c>
      <c r="K8374">
        <v>3</v>
      </c>
      <c r="L8374" t="s">
        <v>55</v>
      </c>
      <c r="M8374" t="s">
        <v>77</v>
      </c>
      <c r="N8374" t="s">
        <v>89</v>
      </c>
      <c r="O8374" s="21" t="s">
        <v>58</v>
      </c>
      <c r="P8374" s="21" t="s">
        <v>126</v>
      </c>
      <c r="Q8374" s="20" t="s">
        <v>1044</v>
      </c>
      <c r="R8374" s="21" t="s">
        <v>1045</v>
      </c>
      <c r="S8374" s="35">
        <v>1</v>
      </c>
      <c r="T8374" s="22">
        <v>1</v>
      </c>
      <c r="U8374" s="20" t="s">
        <v>62</v>
      </c>
      <c r="V8374" s="20">
        <v>45937</v>
      </c>
      <c r="W8374" s="21">
        <v>10</v>
      </c>
      <c r="X8374" s="20">
        <v>45946</v>
      </c>
      <c r="Y8374" s="20">
        <v>45940</v>
      </c>
      <c r="Z8374" s="48">
        <v>10</v>
      </c>
      <c r="AA8374">
        <v>2025</v>
      </c>
      <c r="AB8374" s="45">
        <v>68743</v>
      </c>
      <c r="AC8374" s="45">
        <v>68743</v>
      </c>
      <c r="AK8374" s="10"/>
    </row>
    <row r="8375" spans="1:37">
      <c r="A8375" t="s">
        <v>45</v>
      </c>
      <c r="B8375" t="s">
        <v>46</v>
      </c>
      <c r="C8375" t="s">
        <v>47</v>
      </c>
      <c r="D8375" t="s">
        <v>8809</v>
      </c>
      <c r="E8375" t="s">
        <v>88</v>
      </c>
      <c r="F8375" t="s">
        <v>79</v>
      </c>
      <c r="G8375" t="s">
        <v>51</v>
      </c>
      <c r="H8375" s="20" t="s">
        <v>52</v>
      </c>
      <c r="I8375" t="s">
        <v>53</v>
      </c>
      <c r="J8375" t="s">
        <v>54</v>
      </c>
      <c r="K8375">
        <v>3</v>
      </c>
      <c r="L8375" t="s">
        <v>55</v>
      </c>
      <c r="M8375" t="s">
        <v>56</v>
      </c>
      <c r="N8375" t="s">
        <v>57</v>
      </c>
      <c r="O8375" s="21" t="s">
        <v>58</v>
      </c>
      <c r="P8375" s="21" t="s">
        <v>522</v>
      </c>
      <c r="Q8375" s="20" t="s">
        <v>1078</v>
      </c>
      <c r="R8375" s="21" t="s">
        <v>1079</v>
      </c>
      <c r="S8375" s="35">
        <v>1</v>
      </c>
      <c r="T8375" s="22">
        <v>1</v>
      </c>
      <c r="U8375" s="20" t="s">
        <v>62</v>
      </c>
      <c r="V8375" s="20">
        <v>45937</v>
      </c>
      <c r="W8375" s="21">
        <v>10</v>
      </c>
      <c r="X8375" s="20">
        <v>45946</v>
      </c>
      <c r="Y8375" s="20">
        <v>45943</v>
      </c>
      <c r="Z8375" s="48">
        <v>10</v>
      </c>
      <c r="AA8375">
        <v>2025</v>
      </c>
      <c r="AB8375" s="45">
        <v>45325</v>
      </c>
      <c r="AC8375" s="45">
        <v>45325</v>
      </c>
      <c r="AK8375" s="10"/>
    </row>
    <row r="8376" spans="1:37">
      <c r="A8376" t="s">
        <v>45</v>
      </c>
      <c r="B8376" t="s">
        <v>46</v>
      </c>
      <c r="C8376" t="s">
        <v>47</v>
      </c>
      <c r="D8376" t="s">
        <v>8810</v>
      </c>
      <c r="E8376" t="s">
        <v>88</v>
      </c>
      <c r="F8376" t="s">
        <v>79</v>
      </c>
      <c r="G8376" t="s">
        <v>51</v>
      </c>
      <c r="H8376" s="20" t="s">
        <v>52</v>
      </c>
      <c r="I8376" t="s">
        <v>53</v>
      </c>
      <c r="J8376" t="s">
        <v>54</v>
      </c>
      <c r="K8376">
        <v>3</v>
      </c>
      <c r="L8376" t="s">
        <v>55</v>
      </c>
      <c r="M8376" t="s">
        <v>77</v>
      </c>
      <c r="N8376" t="s">
        <v>89</v>
      </c>
      <c r="O8376" s="21" t="s">
        <v>58</v>
      </c>
      <c r="P8376" s="21" t="s">
        <v>126</v>
      </c>
      <c r="Q8376" s="20" t="s">
        <v>1739</v>
      </c>
      <c r="R8376" s="21" t="s">
        <v>1740</v>
      </c>
      <c r="S8376" s="35">
        <v>1</v>
      </c>
      <c r="T8376" s="22">
        <v>1</v>
      </c>
      <c r="U8376" s="20" t="s">
        <v>62</v>
      </c>
      <c r="V8376" s="20">
        <v>45937</v>
      </c>
      <c r="W8376" s="21">
        <v>10</v>
      </c>
      <c r="X8376" s="20">
        <v>45946</v>
      </c>
      <c r="Y8376" s="20">
        <v>45943</v>
      </c>
      <c r="Z8376" s="48">
        <v>10</v>
      </c>
      <c r="AA8376">
        <v>2025</v>
      </c>
      <c r="AB8376" s="45">
        <v>36662</v>
      </c>
      <c r="AC8376" s="45">
        <v>36662</v>
      </c>
      <c r="AK8376" s="10"/>
    </row>
    <row r="8377" spans="1:37">
      <c r="A8377" t="s">
        <v>45</v>
      </c>
      <c r="B8377" t="s">
        <v>46</v>
      </c>
      <c r="C8377" t="s">
        <v>47</v>
      </c>
      <c r="D8377" t="s">
        <v>8811</v>
      </c>
      <c r="E8377" t="s">
        <v>88</v>
      </c>
      <c r="F8377" t="s">
        <v>79</v>
      </c>
      <c r="G8377" t="s">
        <v>51</v>
      </c>
      <c r="H8377" s="20" t="s">
        <v>52</v>
      </c>
      <c r="I8377" t="s">
        <v>53</v>
      </c>
      <c r="J8377" t="s">
        <v>54</v>
      </c>
      <c r="K8377">
        <v>3</v>
      </c>
      <c r="L8377" t="s">
        <v>55</v>
      </c>
      <c r="M8377" t="s">
        <v>77</v>
      </c>
      <c r="N8377" t="s">
        <v>89</v>
      </c>
      <c r="O8377" s="21" t="s">
        <v>58</v>
      </c>
      <c r="P8377" s="21" t="s">
        <v>366</v>
      </c>
      <c r="Q8377" s="20" t="s">
        <v>531</v>
      </c>
      <c r="R8377" s="21" t="s">
        <v>532</v>
      </c>
      <c r="S8377" s="35">
        <v>1</v>
      </c>
      <c r="T8377" s="22">
        <v>1</v>
      </c>
      <c r="U8377" s="20" t="s">
        <v>62</v>
      </c>
      <c r="V8377" s="20">
        <v>45937</v>
      </c>
      <c r="W8377" s="21">
        <v>10</v>
      </c>
      <c r="X8377" s="20">
        <v>45946</v>
      </c>
      <c r="Y8377" s="20">
        <v>45943</v>
      </c>
      <c r="Z8377" s="48">
        <v>10</v>
      </c>
      <c r="AA8377">
        <v>2025</v>
      </c>
      <c r="AB8377" s="45">
        <v>43327</v>
      </c>
      <c r="AC8377" s="45">
        <v>43327</v>
      </c>
      <c r="AK8377" s="10"/>
    </row>
    <row r="8378" spans="1:37">
      <c r="A8378" t="s">
        <v>45</v>
      </c>
      <c r="B8378" t="s">
        <v>46</v>
      </c>
      <c r="C8378" t="s">
        <v>47</v>
      </c>
      <c r="D8378" t="s">
        <v>8812</v>
      </c>
      <c r="E8378" t="s">
        <v>88</v>
      </c>
      <c r="F8378" t="s">
        <v>79</v>
      </c>
      <c r="G8378" t="s">
        <v>51</v>
      </c>
      <c r="H8378" s="20" t="s">
        <v>52</v>
      </c>
      <c r="I8378" t="s">
        <v>53</v>
      </c>
      <c r="J8378" t="s">
        <v>54</v>
      </c>
      <c r="K8378">
        <v>3</v>
      </c>
      <c r="L8378" t="s">
        <v>55</v>
      </c>
      <c r="M8378" t="s">
        <v>56</v>
      </c>
      <c r="N8378" t="s">
        <v>57</v>
      </c>
      <c r="O8378" s="21" t="s">
        <v>58</v>
      </c>
      <c r="P8378" s="21" t="s">
        <v>64</v>
      </c>
      <c r="Q8378" s="20" t="s">
        <v>3774</v>
      </c>
      <c r="R8378" s="21" t="s">
        <v>3775</v>
      </c>
      <c r="S8378" s="35">
        <v>1</v>
      </c>
      <c r="T8378" s="22">
        <v>1</v>
      </c>
      <c r="U8378" s="20" t="s">
        <v>62</v>
      </c>
      <c r="V8378" s="20">
        <v>45937</v>
      </c>
      <c r="W8378" s="21">
        <v>10</v>
      </c>
      <c r="X8378" s="20">
        <v>45954</v>
      </c>
      <c r="Y8378" s="20">
        <v>45952</v>
      </c>
      <c r="Z8378" s="48">
        <v>10</v>
      </c>
      <c r="AA8378">
        <v>2025</v>
      </c>
      <c r="AB8378" s="45">
        <v>128565</v>
      </c>
      <c r="AC8378" s="45">
        <v>128565</v>
      </c>
      <c r="AK8378" s="10"/>
    </row>
    <row r="8379" spans="1:37">
      <c r="A8379" t="s">
        <v>45</v>
      </c>
      <c r="B8379" t="s">
        <v>46</v>
      </c>
      <c r="C8379" t="s">
        <v>47</v>
      </c>
      <c r="D8379" t="s">
        <v>8813</v>
      </c>
      <c r="E8379" t="s">
        <v>88</v>
      </c>
      <c r="F8379" t="s">
        <v>79</v>
      </c>
      <c r="G8379" t="s">
        <v>51</v>
      </c>
      <c r="H8379" s="20" t="s">
        <v>52</v>
      </c>
      <c r="I8379" t="s">
        <v>53</v>
      </c>
      <c r="J8379" t="s">
        <v>54</v>
      </c>
      <c r="K8379">
        <v>3</v>
      </c>
      <c r="L8379" t="s">
        <v>55</v>
      </c>
      <c r="M8379" t="s">
        <v>56</v>
      </c>
      <c r="N8379" t="s">
        <v>57</v>
      </c>
      <c r="O8379" s="21" t="s">
        <v>58</v>
      </c>
      <c r="P8379" s="21" t="s">
        <v>64</v>
      </c>
      <c r="Q8379" s="20" t="s">
        <v>325</v>
      </c>
      <c r="R8379" s="21" t="s">
        <v>326</v>
      </c>
      <c r="S8379" s="35">
        <v>1</v>
      </c>
      <c r="T8379" s="22">
        <v>1</v>
      </c>
      <c r="U8379" s="20" t="s">
        <v>62</v>
      </c>
      <c r="V8379" s="20">
        <v>45937</v>
      </c>
      <c r="W8379" s="21">
        <v>10</v>
      </c>
      <c r="X8379" s="20">
        <v>45947</v>
      </c>
      <c r="Y8379" s="20">
        <v>45945</v>
      </c>
      <c r="Z8379" s="48">
        <v>10</v>
      </c>
      <c r="AA8379">
        <v>2025</v>
      </c>
      <c r="AB8379" s="45">
        <v>78658</v>
      </c>
      <c r="AC8379" s="45">
        <v>78658</v>
      </c>
      <c r="AK8379" s="10"/>
    </row>
    <row r="8380" spans="1:37">
      <c r="A8380" t="s">
        <v>45</v>
      </c>
      <c r="B8380" t="s">
        <v>46</v>
      </c>
      <c r="C8380" t="s">
        <v>47</v>
      </c>
      <c r="D8380" t="s">
        <v>8814</v>
      </c>
      <c r="E8380" t="s">
        <v>88</v>
      </c>
      <c r="F8380" t="s">
        <v>79</v>
      </c>
      <c r="G8380" t="s">
        <v>51</v>
      </c>
      <c r="H8380" s="20" t="s">
        <v>52</v>
      </c>
      <c r="I8380" t="s">
        <v>53</v>
      </c>
      <c r="J8380" t="s">
        <v>54</v>
      </c>
      <c r="K8380">
        <v>3</v>
      </c>
      <c r="L8380" t="s">
        <v>55</v>
      </c>
      <c r="M8380" t="s">
        <v>77</v>
      </c>
      <c r="N8380" t="s">
        <v>89</v>
      </c>
      <c r="O8380" s="21" t="s">
        <v>58</v>
      </c>
      <c r="P8380" s="21" t="s">
        <v>126</v>
      </c>
      <c r="Q8380" s="20" t="s">
        <v>892</v>
      </c>
      <c r="R8380" s="21" t="s">
        <v>893</v>
      </c>
      <c r="S8380" s="35">
        <v>1</v>
      </c>
      <c r="T8380" s="22">
        <v>1</v>
      </c>
      <c r="U8380" s="20" t="s">
        <v>62</v>
      </c>
      <c r="V8380" s="20">
        <v>45937</v>
      </c>
      <c r="W8380" s="21">
        <v>10</v>
      </c>
      <c r="X8380" s="20">
        <v>45950</v>
      </c>
      <c r="Y8380" s="20">
        <v>45945</v>
      </c>
      <c r="Z8380" s="48">
        <v>10</v>
      </c>
      <c r="AA8380">
        <v>2025</v>
      </c>
      <c r="AB8380" s="45">
        <v>26660</v>
      </c>
      <c r="AC8380" s="45">
        <v>26660</v>
      </c>
      <c r="AK8380" s="10"/>
    </row>
    <row r="8381" spans="1:37">
      <c r="A8381" t="s">
        <v>45</v>
      </c>
      <c r="B8381" t="s">
        <v>46</v>
      </c>
      <c r="C8381" t="s">
        <v>47</v>
      </c>
      <c r="D8381" t="s">
        <v>8815</v>
      </c>
      <c r="E8381" t="s">
        <v>88</v>
      </c>
      <c r="F8381" t="s">
        <v>79</v>
      </c>
      <c r="G8381" t="s">
        <v>51</v>
      </c>
      <c r="H8381" s="20" t="s">
        <v>52</v>
      </c>
      <c r="I8381" t="s">
        <v>53</v>
      </c>
      <c r="J8381" t="s">
        <v>54</v>
      </c>
      <c r="K8381">
        <v>3</v>
      </c>
      <c r="L8381" t="s">
        <v>55</v>
      </c>
      <c r="M8381" t="s">
        <v>77</v>
      </c>
      <c r="N8381" t="s">
        <v>89</v>
      </c>
      <c r="O8381" s="21" t="s">
        <v>58</v>
      </c>
      <c r="P8381" s="21" t="s">
        <v>90</v>
      </c>
      <c r="Q8381" s="20" t="s">
        <v>1240</v>
      </c>
      <c r="R8381" s="21" t="s">
        <v>1241</v>
      </c>
      <c r="S8381" s="35">
        <v>1</v>
      </c>
      <c r="T8381" s="22">
        <v>1</v>
      </c>
      <c r="U8381" s="20" t="s">
        <v>62</v>
      </c>
      <c r="V8381" s="20">
        <v>45937</v>
      </c>
      <c r="W8381" s="21">
        <v>10</v>
      </c>
      <c r="X8381" s="20">
        <v>45950</v>
      </c>
      <c r="Y8381" s="20">
        <v>45945</v>
      </c>
      <c r="Z8381" s="48">
        <v>10</v>
      </c>
      <c r="AA8381">
        <v>2025</v>
      </c>
      <c r="AB8381" s="45">
        <v>39995</v>
      </c>
      <c r="AC8381" s="45">
        <v>39995</v>
      </c>
      <c r="AK8381" s="10"/>
    </row>
    <row r="8382" spans="1:37">
      <c r="A8382" t="s">
        <v>45</v>
      </c>
      <c r="B8382" t="s">
        <v>46</v>
      </c>
      <c r="C8382" t="s">
        <v>47</v>
      </c>
      <c r="D8382" t="s">
        <v>8816</v>
      </c>
      <c r="E8382" t="s">
        <v>88</v>
      </c>
      <c r="F8382" t="s">
        <v>79</v>
      </c>
      <c r="G8382" t="s">
        <v>51</v>
      </c>
      <c r="H8382" s="20" t="s">
        <v>52</v>
      </c>
      <c r="I8382" t="s">
        <v>53</v>
      </c>
      <c r="J8382" t="s">
        <v>54</v>
      </c>
      <c r="K8382">
        <v>3</v>
      </c>
      <c r="L8382" t="s">
        <v>55</v>
      </c>
      <c r="M8382" t="s">
        <v>77</v>
      </c>
      <c r="N8382" t="s">
        <v>89</v>
      </c>
      <c r="O8382" s="21" t="s">
        <v>58</v>
      </c>
      <c r="P8382" s="21" t="s">
        <v>150</v>
      </c>
      <c r="Q8382" s="20" t="s">
        <v>4519</v>
      </c>
      <c r="R8382" s="21" t="s">
        <v>4520</v>
      </c>
      <c r="S8382" s="35">
        <v>1</v>
      </c>
      <c r="T8382" s="22">
        <v>1</v>
      </c>
      <c r="U8382" s="20" t="s">
        <v>62</v>
      </c>
      <c r="V8382" s="20">
        <v>45937</v>
      </c>
      <c r="W8382" s="21">
        <v>10</v>
      </c>
      <c r="X8382" s="20">
        <v>45945</v>
      </c>
      <c r="Y8382" s="20">
        <v>45940</v>
      </c>
      <c r="Z8382" s="48">
        <v>10</v>
      </c>
      <c r="AA8382">
        <v>2025</v>
      </c>
      <c r="AB8382" s="45">
        <v>233318</v>
      </c>
      <c r="AC8382" s="45">
        <v>233318</v>
      </c>
      <c r="AK8382" s="10"/>
    </row>
    <row r="8383" spans="1:37">
      <c r="A8383" t="s">
        <v>45</v>
      </c>
      <c r="B8383" t="s">
        <v>46</v>
      </c>
      <c r="C8383" t="s">
        <v>47</v>
      </c>
      <c r="D8383" t="s">
        <v>8817</v>
      </c>
      <c r="E8383" t="s">
        <v>88</v>
      </c>
      <c r="F8383" t="s">
        <v>79</v>
      </c>
      <c r="G8383" t="s">
        <v>51</v>
      </c>
      <c r="H8383" s="20" t="s">
        <v>52</v>
      </c>
      <c r="I8383" t="s">
        <v>53</v>
      </c>
      <c r="J8383" t="s">
        <v>54</v>
      </c>
      <c r="K8383">
        <v>3</v>
      </c>
      <c r="L8383" t="s">
        <v>55</v>
      </c>
      <c r="M8383" t="s">
        <v>77</v>
      </c>
      <c r="N8383" t="s">
        <v>89</v>
      </c>
      <c r="O8383" s="21" t="s">
        <v>58</v>
      </c>
      <c r="P8383" s="21" t="s">
        <v>97</v>
      </c>
      <c r="Q8383" s="20" t="s">
        <v>3648</v>
      </c>
      <c r="R8383" s="21" t="s">
        <v>3649</v>
      </c>
      <c r="S8383" s="35">
        <v>1</v>
      </c>
      <c r="T8383" s="22">
        <v>1</v>
      </c>
      <c r="U8383" s="20" t="s">
        <v>62</v>
      </c>
      <c r="V8383" s="20">
        <v>45937</v>
      </c>
      <c r="W8383" s="21">
        <v>10</v>
      </c>
      <c r="X8383" s="20">
        <v>45945</v>
      </c>
      <c r="Y8383" s="20">
        <v>45943</v>
      </c>
      <c r="Z8383" s="48">
        <v>10</v>
      </c>
      <c r="AA8383">
        <v>2025</v>
      </c>
      <c r="AB8383" s="45">
        <v>79995</v>
      </c>
      <c r="AC8383" s="45">
        <v>79995</v>
      </c>
      <c r="AK8383" s="10"/>
    </row>
    <row r="8384" spans="1:37">
      <c r="A8384" t="s">
        <v>45</v>
      </c>
      <c r="B8384" t="s">
        <v>46</v>
      </c>
      <c r="C8384" t="s">
        <v>47</v>
      </c>
      <c r="D8384" t="s">
        <v>8818</v>
      </c>
      <c r="E8384" t="s">
        <v>88</v>
      </c>
      <c r="F8384" t="s">
        <v>79</v>
      </c>
      <c r="G8384" t="s">
        <v>51</v>
      </c>
      <c r="H8384" s="20" t="s">
        <v>52</v>
      </c>
      <c r="I8384" t="s">
        <v>53</v>
      </c>
      <c r="J8384" t="s">
        <v>54</v>
      </c>
      <c r="K8384">
        <v>3</v>
      </c>
      <c r="L8384" t="s">
        <v>55</v>
      </c>
      <c r="M8384" t="s">
        <v>56</v>
      </c>
      <c r="N8384" t="s">
        <v>57</v>
      </c>
      <c r="O8384" s="21" t="s">
        <v>58</v>
      </c>
      <c r="P8384" s="21" t="s">
        <v>64</v>
      </c>
      <c r="Q8384" s="20" t="s">
        <v>596</v>
      </c>
      <c r="R8384" s="21" t="s">
        <v>597</v>
      </c>
      <c r="S8384" s="35">
        <v>1</v>
      </c>
      <c r="T8384" s="22">
        <v>1</v>
      </c>
      <c r="U8384" s="20" t="s">
        <v>62</v>
      </c>
      <c r="V8384" s="20">
        <v>45938</v>
      </c>
      <c r="W8384" s="21">
        <v>10</v>
      </c>
      <c r="X8384" s="20">
        <v>45947</v>
      </c>
      <c r="Y8384" s="20">
        <v>45945</v>
      </c>
      <c r="Z8384" s="48">
        <v>10</v>
      </c>
      <c r="AA8384">
        <v>2025</v>
      </c>
      <c r="AB8384" s="45">
        <v>107135</v>
      </c>
      <c r="AC8384" s="45">
        <v>107135</v>
      </c>
      <c r="AK8384" s="10"/>
    </row>
    <row r="8385" spans="1:37">
      <c r="A8385" t="s">
        <v>45</v>
      </c>
      <c r="B8385" t="s">
        <v>46</v>
      </c>
      <c r="C8385" t="s">
        <v>47</v>
      </c>
      <c r="D8385" t="s">
        <v>8819</v>
      </c>
      <c r="E8385" t="s">
        <v>88</v>
      </c>
      <c r="F8385" t="s">
        <v>79</v>
      </c>
      <c r="G8385" t="s">
        <v>51</v>
      </c>
      <c r="H8385" s="20" t="s">
        <v>52</v>
      </c>
      <c r="I8385" t="s">
        <v>53</v>
      </c>
      <c r="J8385" t="s">
        <v>54</v>
      </c>
      <c r="K8385">
        <v>3</v>
      </c>
      <c r="L8385" t="s">
        <v>55</v>
      </c>
      <c r="M8385" t="s">
        <v>77</v>
      </c>
      <c r="N8385" t="s">
        <v>89</v>
      </c>
      <c r="O8385" s="21" t="s">
        <v>58</v>
      </c>
      <c r="P8385" s="21" t="s">
        <v>366</v>
      </c>
      <c r="Q8385" s="20" t="s">
        <v>2617</v>
      </c>
      <c r="R8385" s="21" t="s">
        <v>2618</v>
      </c>
      <c r="S8385" s="35">
        <v>1</v>
      </c>
      <c r="T8385" s="22">
        <v>1</v>
      </c>
      <c r="U8385" s="20" t="s">
        <v>62</v>
      </c>
      <c r="V8385" s="20">
        <v>45937</v>
      </c>
      <c r="W8385" s="21">
        <v>10</v>
      </c>
      <c r="X8385" s="20">
        <v>45946</v>
      </c>
      <c r="Y8385" s="20">
        <v>45943</v>
      </c>
      <c r="Z8385" s="48">
        <v>10</v>
      </c>
      <c r="AA8385">
        <v>2025</v>
      </c>
      <c r="AB8385" s="45">
        <v>33995</v>
      </c>
      <c r="AC8385" s="45">
        <v>33995</v>
      </c>
      <c r="AK8385" s="10"/>
    </row>
    <row r="8386" spans="1:37">
      <c r="A8386" t="s">
        <v>45</v>
      </c>
      <c r="B8386" t="s">
        <v>46</v>
      </c>
      <c r="C8386" t="s">
        <v>47</v>
      </c>
      <c r="D8386" t="s">
        <v>8820</v>
      </c>
      <c r="E8386" t="s">
        <v>88</v>
      </c>
      <c r="F8386" t="s">
        <v>79</v>
      </c>
      <c r="G8386" t="s">
        <v>51</v>
      </c>
      <c r="H8386" s="20" t="s">
        <v>52</v>
      </c>
      <c r="I8386" t="s">
        <v>53</v>
      </c>
      <c r="J8386" t="s">
        <v>54</v>
      </c>
      <c r="K8386">
        <v>3</v>
      </c>
      <c r="L8386" t="s">
        <v>55</v>
      </c>
      <c r="M8386" t="s">
        <v>77</v>
      </c>
      <c r="N8386" t="s">
        <v>89</v>
      </c>
      <c r="O8386" s="21" t="s">
        <v>58</v>
      </c>
      <c r="P8386" s="21" t="s">
        <v>97</v>
      </c>
      <c r="Q8386" s="20" t="s">
        <v>2443</v>
      </c>
      <c r="R8386" s="21" t="s">
        <v>2444</v>
      </c>
      <c r="S8386" s="35">
        <v>1</v>
      </c>
      <c r="T8386" s="22">
        <v>1</v>
      </c>
      <c r="U8386" s="20" t="s">
        <v>62</v>
      </c>
      <c r="V8386" s="20">
        <v>45937</v>
      </c>
      <c r="W8386" s="21">
        <v>10</v>
      </c>
      <c r="X8386" s="20">
        <v>45944</v>
      </c>
      <c r="Y8386" s="20">
        <v>45940</v>
      </c>
      <c r="Z8386" s="48">
        <v>10</v>
      </c>
      <c r="AA8386">
        <v>2025</v>
      </c>
      <c r="AB8386" s="45">
        <v>43327</v>
      </c>
      <c r="AC8386" s="45">
        <v>43327</v>
      </c>
      <c r="AK8386" s="10"/>
    </row>
    <row r="8387" spans="1:37">
      <c r="A8387" t="s">
        <v>45</v>
      </c>
      <c r="B8387" t="s">
        <v>46</v>
      </c>
      <c r="C8387" t="s">
        <v>47</v>
      </c>
      <c r="D8387" t="s">
        <v>8821</v>
      </c>
      <c r="E8387" t="s">
        <v>88</v>
      </c>
      <c r="F8387" t="s">
        <v>79</v>
      </c>
      <c r="G8387" t="s">
        <v>51</v>
      </c>
      <c r="H8387" s="20" t="s">
        <v>52</v>
      </c>
      <c r="I8387" t="s">
        <v>53</v>
      </c>
      <c r="J8387" t="s">
        <v>54</v>
      </c>
      <c r="K8387">
        <v>3</v>
      </c>
      <c r="L8387" t="s">
        <v>55</v>
      </c>
      <c r="M8387" t="s">
        <v>77</v>
      </c>
      <c r="N8387" t="s">
        <v>89</v>
      </c>
      <c r="O8387" s="21" t="s">
        <v>58</v>
      </c>
      <c r="P8387" s="21" t="s">
        <v>97</v>
      </c>
      <c r="Q8387" s="20" t="s">
        <v>260</v>
      </c>
      <c r="R8387" s="21" t="s">
        <v>261</v>
      </c>
      <c r="S8387" s="35">
        <v>1</v>
      </c>
      <c r="T8387" s="22">
        <v>1</v>
      </c>
      <c r="U8387" s="20" t="s">
        <v>62</v>
      </c>
      <c r="V8387" s="20">
        <v>45937</v>
      </c>
      <c r="W8387" s="21">
        <v>10</v>
      </c>
      <c r="X8387" s="20">
        <v>45944</v>
      </c>
      <c r="Y8387" s="20">
        <v>45941</v>
      </c>
      <c r="Z8387" s="48">
        <v>10</v>
      </c>
      <c r="AA8387">
        <v>2025</v>
      </c>
      <c r="AB8387" s="45">
        <v>43327</v>
      </c>
      <c r="AC8387" s="45">
        <v>43327</v>
      </c>
      <c r="AK8387" s="10"/>
    </row>
    <row r="8388" spans="1:37">
      <c r="A8388" t="s">
        <v>45</v>
      </c>
      <c r="B8388" t="s">
        <v>46</v>
      </c>
      <c r="C8388" t="s">
        <v>47</v>
      </c>
      <c r="D8388" t="s">
        <v>8822</v>
      </c>
      <c r="E8388" t="s">
        <v>88</v>
      </c>
      <c r="F8388" t="s">
        <v>79</v>
      </c>
      <c r="G8388" t="s">
        <v>51</v>
      </c>
      <c r="H8388" s="20" t="s">
        <v>52</v>
      </c>
      <c r="I8388" t="s">
        <v>53</v>
      </c>
      <c r="J8388" t="s">
        <v>54</v>
      </c>
      <c r="K8388">
        <v>3</v>
      </c>
      <c r="L8388" t="s">
        <v>55</v>
      </c>
      <c r="M8388" t="s">
        <v>56</v>
      </c>
      <c r="N8388" t="s">
        <v>57</v>
      </c>
      <c r="O8388" s="21" t="s">
        <v>58</v>
      </c>
      <c r="P8388" s="21" t="s">
        <v>64</v>
      </c>
      <c r="Q8388" s="20" t="s">
        <v>1691</v>
      </c>
      <c r="R8388" s="21" t="s">
        <v>1692</v>
      </c>
      <c r="S8388" s="35">
        <v>1</v>
      </c>
      <c r="T8388" s="22">
        <v>1</v>
      </c>
      <c r="U8388" s="20" t="s">
        <v>62</v>
      </c>
      <c r="V8388" s="20">
        <v>45937</v>
      </c>
      <c r="W8388" s="21">
        <v>10</v>
      </c>
      <c r="X8388" s="20">
        <v>45947</v>
      </c>
      <c r="Y8388" s="20">
        <v>45945</v>
      </c>
      <c r="Z8388" s="48">
        <v>10</v>
      </c>
      <c r="AA8388">
        <v>2025</v>
      </c>
      <c r="AB8388" s="45">
        <v>103559</v>
      </c>
      <c r="AC8388" s="45">
        <v>103559</v>
      </c>
      <c r="AK8388" s="10"/>
    </row>
    <row r="8389" spans="1:37">
      <c r="A8389" t="s">
        <v>45</v>
      </c>
      <c r="B8389" t="s">
        <v>46</v>
      </c>
      <c r="C8389" t="s">
        <v>47</v>
      </c>
      <c r="D8389" t="s">
        <v>8823</v>
      </c>
      <c r="E8389" t="s">
        <v>88</v>
      </c>
      <c r="F8389" t="s">
        <v>79</v>
      </c>
      <c r="G8389" t="s">
        <v>51</v>
      </c>
      <c r="H8389" s="20" t="s">
        <v>52</v>
      </c>
      <c r="I8389" t="s">
        <v>53</v>
      </c>
      <c r="J8389" t="s">
        <v>54</v>
      </c>
      <c r="K8389">
        <v>3</v>
      </c>
      <c r="L8389" t="s">
        <v>55</v>
      </c>
      <c r="M8389" t="s">
        <v>77</v>
      </c>
      <c r="N8389" t="s">
        <v>89</v>
      </c>
      <c r="O8389" s="21" t="s">
        <v>58</v>
      </c>
      <c r="P8389" s="21" t="s">
        <v>119</v>
      </c>
      <c r="Q8389" s="20" t="s">
        <v>903</v>
      </c>
      <c r="R8389" s="21" t="s">
        <v>904</v>
      </c>
      <c r="S8389" s="35">
        <v>1</v>
      </c>
      <c r="T8389" s="22">
        <v>1</v>
      </c>
      <c r="U8389" s="20" t="s">
        <v>62</v>
      </c>
      <c r="V8389" s="20">
        <v>45937</v>
      </c>
      <c r="W8389" s="21">
        <v>10</v>
      </c>
      <c r="X8389" s="20">
        <v>45947</v>
      </c>
      <c r="Y8389" s="20">
        <v>45945</v>
      </c>
      <c r="Z8389" s="48">
        <v>10</v>
      </c>
      <c r="AA8389">
        <v>2025</v>
      </c>
      <c r="AB8389" s="45">
        <v>99995</v>
      </c>
      <c r="AC8389" s="45">
        <v>99995</v>
      </c>
      <c r="AK8389" s="10"/>
    </row>
    <row r="8390" spans="1:37">
      <c r="A8390" t="s">
        <v>45</v>
      </c>
      <c r="B8390" t="s">
        <v>46</v>
      </c>
      <c r="C8390" t="s">
        <v>47</v>
      </c>
      <c r="D8390" t="s">
        <v>8824</v>
      </c>
      <c r="E8390" t="s">
        <v>88</v>
      </c>
      <c r="F8390" t="s">
        <v>79</v>
      </c>
      <c r="G8390" t="s">
        <v>51</v>
      </c>
      <c r="H8390" s="20" t="s">
        <v>52</v>
      </c>
      <c r="I8390" t="s">
        <v>53</v>
      </c>
      <c r="J8390" t="s">
        <v>54</v>
      </c>
      <c r="K8390">
        <v>3</v>
      </c>
      <c r="L8390" t="s">
        <v>55</v>
      </c>
      <c r="M8390" t="s">
        <v>77</v>
      </c>
      <c r="N8390" t="s">
        <v>89</v>
      </c>
      <c r="O8390" s="21" t="s">
        <v>58</v>
      </c>
      <c r="P8390" s="21" t="s">
        <v>119</v>
      </c>
      <c r="Q8390" s="20" t="s">
        <v>1093</v>
      </c>
      <c r="R8390" s="21" t="s">
        <v>1094</v>
      </c>
      <c r="S8390" s="35">
        <v>1</v>
      </c>
      <c r="T8390" s="22">
        <v>1</v>
      </c>
      <c r="U8390" s="20" t="s">
        <v>62</v>
      </c>
      <c r="V8390" s="20">
        <v>45937</v>
      </c>
      <c r="W8390" s="21">
        <v>10</v>
      </c>
      <c r="X8390" s="20">
        <v>45950</v>
      </c>
      <c r="Y8390" s="20">
        <v>45945</v>
      </c>
      <c r="Z8390" s="48">
        <v>10</v>
      </c>
      <c r="AA8390">
        <v>2025</v>
      </c>
      <c r="AB8390" s="45">
        <v>219992</v>
      </c>
      <c r="AC8390" s="45">
        <v>219992</v>
      </c>
      <c r="AK8390" s="10"/>
    </row>
    <row r="8391" spans="1:37">
      <c r="A8391" t="s">
        <v>45</v>
      </c>
      <c r="B8391" t="s">
        <v>46</v>
      </c>
      <c r="C8391" t="s">
        <v>47</v>
      </c>
      <c r="D8391" t="s">
        <v>8825</v>
      </c>
      <c r="E8391" t="s">
        <v>88</v>
      </c>
      <c r="F8391" t="s">
        <v>79</v>
      </c>
      <c r="G8391" t="s">
        <v>51</v>
      </c>
      <c r="H8391" s="20" t="s">
        <v>52</v>
      </c>
      <c r="I8391" t="s">
        <v>53</v>
      </c>
      <c r="J8391" t="s">
        <v>54</v>
      </c>
      <c r="K8391">
        <v>3</v>
      </c>
      <c r="L8391" t="s">
        <v>55</v>
      </c>
      <c r="M8391" t="s">
        <v>56</v>
      </c>
      <c r="N8391" t="s">
        <v>57</v>
      </c>
      <c r="O8391" s="21" t="s">
        <v>58</v>
      </c>
      <c r="P8391" s="21" t="s">
        <v>64</v>
      </c>
      <c r="Q8391" s="20" t="s">
        <v>325</v>
      </c>
      <c r="R8391" s="21" t="s">
        <v>326</v>
      </c>
      <c r="S8391" s="35">
        <v>1</v>
      </c>
      <c r="T8391" s="22">
        <v>1</v>
      </c>
      <c r="U8391" s="20" t="s">
        <v>62</v>
      </c>
      <c r="V8391" s="20">
        <v>45937</v>
      </c>
      <c r="W8391" s="21">
        <v>10</v>
      </c>
      <c r="X8391" s="20">
        <v>45947</v>
      </c>
      <c r="Y8391" s="20">
        <v>45943</v>
      </c>
      <c r="Z8391" s="48">
        <v>10</v>
      </c>
      <c r="AA8391">
        <v>2025</v>
      </c>
      <c r="AB8391" s="45">
        <v>78658</v>
      </c>
      <c r="AC8391" s="45">
        <v>78658</v>
      </c>
      <c r="AK8391" s="10"/>
    </row>
    <row r="8392" spans="1:37">
      <c r="A8392" t="s">
        <v>45</v>
      </c>
      <c r="B8392" t="s">
        <v>46</v>
      </c>
      <c r="C8392" t="s">
        <v>47</v>
      </c>
      <c r="D8392" t="s">
        <v>8826</v>
      </c>
      <c r="E8392" t="s">
        <v>88</v>
      </c>
      <c r="F8392" t="s">
        <v>79</v>
      </c>
      <c r="G8392" t="s">
        <v>51</v>
      </c>
      <c r="H8392" s="20" t="s">
        <v>52</v>
      </c>
      <c r="I8392" t="s">
        <v>53</v>
      </c>
      <c r="J8392" t="s">
        <v>54</v>
      </c>
      <c r="K8392">
        <v>3</v>
      </c>
      <c r="L8392" t="s">
        <v>55</v>
      </c>
      <c r="M8392" t="s">
        <v>77</v>
      </c>
      <c r="N8392" t="s">
        <v>89</v>
      </c>
      <c r="O8392" s="21" t="s">
        <v>58</v>
      </c>
      <c r="P8392" s="21" t="s">
        <v>150</v>
      </c>
      <c r="Q8392" s="20" t="s">
        <v>787</v>
      </c>
      <c r="R8392" s="21" t="s">
        <v>788</v>
      </c>
      <c r="S8392" s="35">
        <v>1</v>
      </c>
      <c r="T8392" s="22">
        <v>1</v>
      </c>
      <c r="U8392" s="20" t="s">
        <v>62</v>
      </c>
      <c r="V8392" s="20">
        <v>45937</v>
      </c>
      <c r="W8392" s="21">
        <v>10</v>
      </c>
      <c r="X8392" s="20">
        <v>45945</v>
      </c>
      <c r="Y8392" s="20">
        <v>45943</v>
      </c>
      <c r="Z8392" s="48">
        <v>10</v>
      </c>
      <c r="AA8392">
        <v>2025</v>
      </c>
      <c r="AB8392" s="45">
        <v>319986</v>
      </c>
      <c r="AC8392" s="45">
        <v>319986</v>
      </c>
      <c r="AK8392" s="10"/>
    </row>
    <row r="8393" spans="1:37">
      <c r="A8393" t="s">
        <v>45</v>
      </c>
      <c r="B8393" t="s">
        <v>46</v>
      </c>
      <c r="C8393" t="s">
        <v>47</v>
      </c>
      <c r="D8393" t="s">
        <v>8827</v>
      </c>
      <c r="E8393" t="s">
        <v>88</v>
      </c>
      <c r="F8393" t="s">
        <v>79</v>
      </c>
      <c r="G8393" t="s">
        <v>51</v>
      </c>
      <c r="H8393" s="20" t="s">
        <v>52</v>
      </c>
      <c r="I8393" t="s">
        <v>53</v>
      </c>
      <c r="J8393" t="s">
        <v>54</v>
      </c>
      <c r="K8393">
        <v>3</v>
      </c>
      <c r="L8393" t="s">
        <v>55</v>
      </c>
      <c r="M8393" t="s">
        <v>56</v>
      </c>
      <c r="N8393" t="s">
        <v>57</v>
      </c>
      <c r="O8393" s="21" t="s">
        <v>58</v>
      </c>
      <c r="P8393" s="21" t="s">
        <v>59</v>
      </c>
      <c r="Q8393" s="20" t="s">
        <v>716</v>
      </c>
      <c r="R8393" s="21" t="s">
        <v>717</v>
      </c>
      <c r="S8393" s="35">
        <v>1</v>
      </c>
      <c r="T8393" s="22">
        <v>1</v>
      </c>
      <c r="U8393" s="20" t="s">
        <v>62</v>
      </c>
      <c r="V8393" s="20">
        <v>45938</v>
      </c>
      <c r="W8393" s="21">
        <v>10</v>
      </c>
      <c r="X8393" s="20">
        <v>45947</v>
      </c>
      <c r="Y8393" s="20">
        <v>45945</v>
      </c>
      <c r="Z8393" s="48">
        <v>10</v>
      </c>
      <c r="AA8393">
        <v>2025</v>
      </c>
      <c r="AB8393" s="45">
        <v>48662</v>
      </c>
      <c r="AC8393" s="45">
        <v>48662</v>
      </c>
      <c r="AK8393" s="10"/>
    </row>
    <row r="8394" spans="1:37">
      <c r="A8394" t="s">
        <v>45</v>
      </c>
      <c r="B8394" t="s">
        <v>46</v>
      </c>
      <c r="C8394" t="s">
        <v>47</v>
      </c>
      <c r="D8394" t="s">
        <v>8828</v>
      </c>
      <c r="E8394" t="s">
        <v>88</v>
      </c>
      <c r="F8394" t="s">
        <v>79</v>
      </c>
      <c r="G8394" t="s">
        <v>51</v>
      </c>
      <c r="H8394" s="20" t="s">
        <v>52</v>
      </c>
      <c r="I8394" t="s">
        <v>53</v>
      </c>
      <c r="J8394" t="s">
        <v>54</v>
      </c>
      <c r="K8394">
        <v>3</v>
      </c>
      <c r="L8394" t="s">
        <v>55</v>
      </c>
      <c r="M8394" t="s">
        <v>77</v>
      </c>
      <c r="N8394" t="s">
        <v>89</v>
      </c>
      <c r="O8394" s="21" t="s">
        <v>58</v>
      </c>
      <c r="P8394" s="21" t="s">
        <v>97</v>
      </c>
      <c r="Q8394" s="20" t="s">
        <v>2601</v>
      </c>
      <c r="R8394" s="21" t="s">
        <v>2602</v>
      </c>
      <c r="S8394" s="35">
        <v>1</v>
      </c>
      <c r="T8394" s="22">
        <v>1</v>
      </c>
      <c r="U8394" s="20" t="s">
        <v>62</v>
      </c>
      <c r="V8394" s="20">
        <v>45938</v>
      </c>
      <c r="W8394" s="21">
        <v>10</v>
      </c>
      <c r="X8394" s="20">
        <v>45952</v>
      </c>
      <c r="Y8394" s="20">
        <v>45947</v>
      </c>
      <c r="Z8394" s="48">
        <v>10</v>
      </c>
      <c r="AA8394">
        <v>2025</v>
      </c>
      <c r="AB8394" s="45">
        <v>60706</v>
      </c>
      <c r="AC8394" s="45">
        <v>60706</v>
      </c>
      <c r="AK8394" s="10"/>
    </row>
    <row r="8395" spans="1:37">
      <c r="A8395" t="s">
        <v>45</v>
      </c>
      <c r="B8395" t="s">
        <v>46</v>
      </c>
      <c r="C8395" t="s">
        <v>47</v>
      </c>
      <c r="D8395" t="s">
        <v>8829</v>
      </c>
      <c r="E8395" t="s">
        <v>88</v>
      </c>
      <c r="F8395" t="s">
        <v>79</v>
      </c>
      <c r="G8395" t="s">
        <v>51</v>
      </c>
      <c r="H8395" s="20" t="s">
        <v>52</v>
      </c>
      <c r="I8395" t="s">
        <v>53</v>
      </c>
      <c r="J8395" t="s">
        <v>54</v>
      </c>
      <c r="K8395">
        <v>3</v>
      </c>
      <c r="L8395" t="s">
        <v>55</v>
      </c>
      <c r="M8395" t="s">
        <v>77</v>
      </c>
      <c r="N8395" t="s">
        <v>89</v>
      </c>
      <c r="O8395" s="21" t="s">
        <v>58</v>
      </c>
      <c r="P8395" s="21" t="s">
        <v>119</v>
      </c>
      <c r="Q8395" s="20" t="s">
        <v>334</v>
      </c>
      <c r="R8395" s="21" t="s">
        <v>335</v>
      </c>
      <c r="S8395" s="35">
        <v>1</v>
      </c>
      <c r="T8395" s="22">
        <v>1</v>
      </c>
      <c r="U8395" s="20" t="s">
        <v>62</v>
      </c>
      <c r="V8395" s="20">
        <v>45938</v>
      </c>
      <c r="W8395" s="21">
        <v>10</v>
      </c>
      <c r="X8395" s="20">
        <v>45953</v>
      </c>
      <c r="Y8395" s="20">
        <v>45951</v>
      </c>
      <c r="Z8395" s="48">
        <v>10</v>
      </c>
      <c r="AA8395">
        <v>2025</v>
      </c>
      <c r="AB8395" s="45">
        <v>39994</v>
      </c>
      <c r="AC8395" s="45">
        <v>39994</v>
      </c>
      <c r="AK8395" s="10"/>
    </row>
    <row r="8396" spans="1:37">
      <c r="A8396" t="s">
        <v>45</v>
      </c>
      <c r="B8396" t="s">
        <v>46</v>
      </c>
      <c r="C8396" t="s">
        <v>47</v>
      </c>
      <c r="D8396" t="s">
        <v>8830</v>
      </c>
      <c r="E8396" t="s">
        <v>88</v>
      </c>
      <c r="F8396" t="s">
        <v>79</v>
      </c>
      <c r="G8396" t="s">
        <v>51</v>
      </c>
      <c r="H8396" s="20" t="s">
        <v>52</v>
      </c>
      <c r="I8396" t="s">
        <v>53</v>
      </c>
      <c r="J8396" t="s">
        <v>54</v>
      </c>
      <c r="K8396">
        <v>3</v>
      </c>
      <c r="L8396" t="s">
        <v>55</v>
      </c>
      <c r="M8396" t="s">
        <v>77</v>
      </c>
      <c r="N8396" t="s">
        <v>89</v>
      </c>
      <c r="O8396" s="21" t="s">
        <v>58</v>
      </c>
      <c r="P8396" s="21" t="s">
        <v>150</v>
      </c>
      <c r="Q8396" s="20" t="s">
        <v>151</v>
      </c>
      <c r="R8396" s="21" t="s">
        <v>152</v>
      </c>
      <c r="S8396" s="35">
        <v>1</v>
      </c>
      <c r="T8396" s="22">
        <v>1</v>
      </c>
      <c r="U8396" s="20" t="s">
        <v>62</v>
      </c>
      <c r="V8396" s="20">
        <v>45938</v>
      </c>
      <c r="W8396" s="21">
        <v>10</v>
      </c>
      <c r="X8396" s="20">
        <v>45945</v>
      </c>
      <c r="Y8396" s="20">
        <v>45943</v>
      </c>
      <c r="Z8396" s="48">
        <v>10</v>
      </c>
      <c r="AA8396">
        <v>2025</v>
      </c>
      <c r="AB8396" s="45">
        <v>78568</v>
      </c>
      <c r="AC8396" s="45">
        <v>78568</v>
      </c>
      <c r="AK8396" s="10"/>
    </row>
    <row r="8397" spans="1:37">
      <c r="A8397" t="s">
        <v>45</v>
      </c>
      <c r="B8397" t="s">
        <v>46</v>
      </c>
      <c r="C8397" t="s">
        <v>47</v>
      </c>
      <c r="D8397" t="s">
        <v>8831</v>
      </c>
      <c r="E8397" t="s">
        <v>88</v>
      </c>
      <c r="F8397" t="s">
        <v>79</v>
      </c>
      <c r="G8397" t="s">
        <v>51</v>
      </c>
      <c r="H8397" s="20" t="s">
        <v>52</v>
      </c>
      <c r="I8397" t="s">
        <v>53</v>
      </c>
      <c r="J8397" t="s">
        <v>54</v>
      </c>
      <c r="K8397">
        <v>3</v>
      </c>
      <c r="L8397" t="s">
        <v>55</v>
      </c>
      <c r="M8397" t="s">
        <v>56</v>
      </c>
      <c r="N8397" t="s">
        <v>57</v>
      </c>
      <c r="O8397" s="21" t="s">
        <v>58</v>
      </c>
      <c r="P8397" s="21" t="s">
        <v>59</v>
      </c>
      <c r="Q8397" s="20" t="s">
        <v>1806</v>
      </c>
      <c r="R8397" s="21" t="s">
        <v>1807</v>
      </c>
      <c r="S8397" s="35">
        <v>1</v>
      </c>
      <c r="T8397" s="22">
        <v>1</v>
      </c>
      <c r="U8397" s="20" t="s">
        <v>62</v>
      </c>
      <c r="V8397" s="20">
        <v>45938</v>
      </c>
      <c r="W8397" s="21">
        <v>10</v>
      </c>
      <c r="X8397" s="20">
        <v>45945</v>
      </c>
      <c r="Y8397" s="20">
        <v>45943</v>
      </c>
      <c r="Z8397" s="48">
        <v>10</v>
      </c>
      <c r="AA8397">
        <v>2025</v>
      </c>
      <c r="AB8397" s="45">
        <v>26660</v>
      </c>
      <c r="AC8397" s="45">
        <v>26660</v>
      </c>
      <c r="AK8397" s="10"/>
    </row>
    <row r="8398" spans="1:37">
      <c r="A8398" t="s">
        <v>45</v>
      </c>
      <c r="B8398" t="s">
        <v>46</v>
      </c>
      <c r="C8398" t="s">
        <v>47</v>
      </c>
      <c r="D8398" t="s">
        <v>8832</v>
      </c>
      <c r="E8398" t="s">
        <v>88</v>
      </c>
      <c r="F8398" t="s">
        <v>79</v>
      </c>
      <c r="G8398" t="s">
        <v>51</v>
      </c>
      <c r="H8398" s="20" t="s">
        <v>52</v>
      </c>
      <c r="I8398" t="s">
        <v>53</v>
      </c>
      <c r="J8398" t="s">
        <v>54</v>
      </c>
      <c r="K8398">
        <v>3</v>
      </c>
      <c r="L8398" t="s">
        <v>55</v>
      </c>
      <c r="M8398" t="s">
        <v>56</v>
      </c>
      <c r="N8398" t="s">
        <v>57</v>
      </c>
      <c r="O8398" s="21" t="s">
        <v>58</v>
      </c>
      <c r="P8398" s="21" t="s">
        <v>64</v>
      </c>
      <c r="Q8398" s="20" t="s">
        <v>505</v>
      </c>
      <c r="R8398" s="21" t="s">
        <v>506</v>
      </c>
      <c r="S8398" s="35">
        <v>1</v>
      </c>
      <c r="T8398" s="22">
        <v>1</v>
      </c>
      <c r="U8398" s="20" t="s">
        <v>62</v>
      </c>
      <c r="V8398" s="20">
        <v>45937</v>
      </c>
      <c r="W8398" s="21">
        <v>10</v>
      </c>
      <c r="X8398" s="20">
        <v>45950</v>
      </c>
      <c r="Y8398" s="20">
        <v>45945</v>
      </c>
      <c r="Z8398" s="48">
        <v>10</v>
      </c>
      <c r="AA8398">
        <v>2025</v>
      </c>
      <c r="AB8398" s="45">
        <v>24659</v>
      </c>
      <c r="AC8398" s="45">
        <v>24659</v>
      </c>
      <c r="AK8398" s="10"/>
    </row>
    <row r="8399" spans="1:37">
      <c r="A8399" t="s">
        <v>45</v>
      </c>
      <c r="B8399" t="s">
        <v>46</v>
      </c>
      <c r="C8399" t="s">
        <v>47</v>
      </c>
      <c r="D8399" t="s">
        <v>8833</v>
      </c>
      <c r="E8399" t="s">
        <v>88</v>
      </c>
      <c r="F8399" t="s">
        <v>79</v>
      </c>
      <c r="G8399" t="s">
        <v>51</v>
      </c>
      <c r="H8399" s="20" t="s">
        <v>52</v>
      </c>
      <c r="I8399" t="s">
        <v>53</v>
      </c>
      <c r="J8399" t="s">
        <v>54</v>
      </c>
      <c r="K8399">
        <v>3</v>
      </c>
      <c r="L8399" t="s">
        <v>55</v>
      </c>
      <c r="M8399" t="s">
        <v>77</v>
      </c>
      <c r="N8399" t="s">
        <v>89</v>
      </c>
      <c r="O8399" s="21" t="s">
        <v>58</v>
      </c>
      <c r="P8399" s="21" t="s">
        <v>150</v>
      </c>
      <c r="Q8399" s="20" t="s">
        <v>4954</v>
      </c>
      <c r="R8399" s="21" t="s">
        <v>4955</v>
      </c>
      <c r="S8399" s="35">
        <v>1</v>
      </c>
      <c r="T8399" s="22">
        <v>1</v>
      </c>
      <c r="U8399" s="20" t="s">
        <v>62</v>
      </c>
      <c r="V8399" s="20">
        <v>45937</v>
      </c>
      <c r="W8399" s="21">
        <v>10</v>
      </c>
      <c r="X8399" s="20">
        <v>45946</v>
      </c>
      <c r="Y8399" s="20">
        <v>45943</v>
      </c>
      <c r="Z8399" s="48">
        <v>10</v>
      </c>
      <c r="AA8399">
        <v>2025</v>
      </c>
      <c r="AB8399" s="45">
        <v>128556</v>
      </c>
      <c r="AC8399" s="45">
        <v>128556</v>
      </c>
      <c r="AK8399" s="10"/>
    </row>
    <row r="8400" spans="1:37">
      <c r="A8400" t="s">
        <v>45</v>
      </c>
      <c r="B8400" t="s">
        <v>46</v>
      </c>
      <c r="C8400" t="s">
        <v>47</v>
      </c>
      <c r="D8400" t="s">
        <v>8834</v>
      </c>
      <c r="E8400" t="s">
        <v>88</v>
      </c>
      <c r="F8400" t="s">
        <v>79</v>
      </c>
      <c r="G8400" t="s">
        <v>51</v>
      </c>
      <c r="H8400" s="20" t="s">
        <v>52</v>
      </c>
      <c r="I8400" t="s">
        <v>53</v>
      </c>
      <c r="J8400" t="s">
        <v>54</v>
      </c>
      <c r="K8400">
        <v>3</v>
      </c>
      <c r="L8400" t="s">
        <v>55</v>
      </c>
      <c r="M8400" t="s">
        <v>56</v>
      </c>
      <c r="N8400" t="s">
        <v>57</v>
      </c>
      <c r="O8400" s="21" t="s">
        <v>58</v>
      </c>
      <c r="P8400" s="21" t="s">
        <v>522</v>
      </c>
      <c r="Q8400" s="20" t="s">
        <v>1078</v>
      </c>
      <c r="R8400" s="21" t="s">
        <v>1079</v>
      </c>
      <c r="S8400" s="35">
        <v>1</v>
      </c>
      <c r="T8400" s="22">
        <v>1</v>
      </c>
      <c r="U8400" s="20" t="s">
        <v>62</v>
      </c>
      <c r="V8400" s="20">
        <v>45937</v>
      </c>
      <c r="W8400" s="21">
        <v>10</v>
      </c>
      <c r="X8400" s="20">
        <v>45951</v>
      </c>
      <c r="Y8400" s="20">
        <v>45945</v>
      </c>
      <c r="Z8400" s="48">
        <v>10</v>
      </c>
      <c r="AA8400">
        <v>2025</v>
      </c>
      <c r="AB8400" s="45">
        <v>45325</v>
      </c>
      <c r="AC8400" s="45">
        <v>45325</v>
      </c>
      <c r="AK8400" s="10"/>
    </row>
    <row r="8401" spans="1:37">
      <c r="A8401" t="s">
        <v>45</v>
      </c>
      <c r="B8401" t="s">
        <v>46</v>
      </c>
      <c r="C8401" t="s">
        <v>47</v>
      </c>
      <c r="D8401" t="s">
        <v>8835</v>
      </c>
      <c r="E8401" t="s">
        <v>88</v>
      </c>
      <c r="F8401" t="s">
        <v>79</v>
      </c>
      <c r="G8401" t="s">
        <v>51</v>
      </c>
      <c r="H8401" s="20" t="s">
        <v>52</v>
      </c>
      <c r="I8401" t="s">
        <v>53</v>
      </c>
      <c r="J8401" t="s">
        <v>54</v>
      </c>
      <c r="K8401">
        <v>3</v>
      </c>
      <c r="L8401" t="s">
        <v>55</v>
      </c>
      <c r="M8401" t="s">
        <v>56</v>
      </c>
      <c r="N8401" t="s">
        <v>57</v>
      </c>
      <c r="O8401" s="21" t="s">
        <v>58</v>
      </c>
      <c r="P8401" s="21" t="s">
        <v>64</v>
      </c>
      <c r="Q8401" s="20" t="s">
        <v>436</v>
      </c>
      <c r="R8401" s="21" t="s">
        <v>437</v>
      </c>
      <c r="S8401" s="35">
        <v>4</v>
      </c>
      <c r="T8401" s="22">
        <v>4</v>
      </c>
      <c r="U8401" s="20" t="s">
        <v>62</v>
      </c>
      <c r="V8401" s="20">
        <v>45937</v>
      </c>
      <c r="W8401" s="21">
        <v>10</v>
      </c>
      <c r="X8401" s="20">
        <v>45945</v>
      </c>
      <c r="Y8401" s="20">
        <v>45943</v>
      </c>
      <c r="Z8401" s="48">
        <v>10</v>
      </c>
      <c r="AA8401">
        <v>2025</v>
      </c>
      <c r="AB8401" s="45">
        <v>186638</v>
      </c>
      <c r="AC8401" s="45">
        <v>186638</v>
      </c>
      <c r="AK8401" s="10"/>
    </row>
    <row r="8402" spans="1:37">
      <c r="A8402" t="s">
        <v>45</v>
      </c>
      <c r="B8402" t="s">
        <v>46</v>
      </c>
      <c r="C8402" t="s">
        <v>47</v>
      </c>
      <c r="D8402" t="s">
        <v>8836</v>
      </c>
      <c r="E8402" t="s">
        <v>88</v>
      </c>
      <c r="F8402" t="s">
        <v>79</v>
      </c>
      <c r="G8402" t="s">
        <v>51</v>
      </c>
      <c r="H8402" s="20" t="s">
        <v>52</v>
      </c>
      <c r="I8402" t="s">
        <v>53</v>
      </c>
      <c r="J8402" t="s">
        <v>54</v>
      </c>
      <c r="K8402">
        <v>3</v>
      </c>
      <c r="L8402" t="s">
        <v>55</v>
      </c>
      <c r="M8402" t="s">
        <v>77</v>
      </c>
      <c r="N8402" t="s">
        <v>89</v>
      </c>
      <c r="O8402" s="21" t="s">
        <v>58</v>
      </c>
      <c r="P8402" s="21" t="s">
        <v>119</v>
      </c>
      <c r="Q8402" s="20" t="s">
        <v>728</v>
      </c>
      <c r="R8402" s="21" t="s">
        <v>729</v>
      </c>
      <c r="S8402" s="35">
        <v>1</v>
      </c>
      <c r="T8402" s="22">
        <v>1</v>
      </c>
      <c r="U8402" s="20" t="s">
        <v>62</v>
      </c>
      <c r="V8402" s="20">
        <v>45937</v>
      </c>
      <c r="W8402" s="21">
        <v>10</v>
      </c>
      <c r="X8402" s="20">
        <v>45952</v>
      </c>
      <c r="Y8402" s="20">
        <v>45951</v>
      </c>
      <c r="Z8402" s="48">
        <v>10</v>
      </c>
      <c r="AA8402">
        <v>2025</v>
      </c>
      <c r="AB8402" s="45">
        <v>74995</v>
      </c>
      <c r="AC8402" s="45">
        <v>74995</v>
      </c>
      <c r="AK8402" s="10"/>
    </row>
    <row r="8403" spans="1:37">
      <c r="A8403" t="s">
        <v>45</v>
      </c>
      <c r="B8403" t="s">
        <v>46</v>
      </c>
      <c r="C8403" t="s">
        <v>47</v>
      </c>
      <c r="D8403" t="s">
        <v>8837</v>
      </c>
      <c r="E8403" t="s">
        <v>88</v>
      </c>
      <c r="F8403" t="s">
        <v>79</v>
      </c>
      <c r="G8403" t="s">
        <v>51</v>
      </c>
      <c r="H8403" s="20" t="s">
        <v>52</v>
      </c>
      <c r="I8403" t="s">
        <v>53</v>
      </c>
      <c r="J8403" t="s">
        <v>54</v>
      </c>
      <c r="K8403">
        <v>3</v>
      </c>
      <c r="L8403" t="s">
        <v>55</v>
      </c>
      <c r="M8403" t="s">
        <v>77</v>
      </c>
      <c r="N8403" t="s">
        <v>89</v>
      </c>
      <c r="O8403" s="21" t="s">
        <v>58</v>
      </c>
      <c r="P8403" s="21" t="s">
        <v>97</v>
      </c>
      <c r="Q8403" s="20" t="s">
        <v>754</v>
      </c>
      <c r="R8403" s="21" t="s">
        <v>755</v>
      </c>
      <c r="S8403" s="35">
        <v>1</v>
      </c>
      <c r="T8403" s="22">
        <v>1</v>
      </c>
      <c r="U8403" s="20" t="s">
        <v>62</v>
      </c>
      <c r="V8403" s="20">
        <v>45938</v>
      </c>
      <c r="W8403" s="21">
        <v>10</v>
      </c>
      <c r="X8403" s="20">
        <v>45952</v>
      </c>
      <c r="Y8403" s="20">
        <v>45947</v>
      </c>
      <c r="Z8403" s="48">
        <v>10</v>
      </c>
      <c r="AA8403">
        <v>2025</v>
      </c>
      <c r="AB8403" s="45">
        <v>59995</v>
      </c>
      <c r="AC8403" s="45">
        <v>59995</v>
      </c>
      <c r="AK8403" s="10"/>
    </row>
    <row r="8404" spans="1:37">
      <c r="A8404" t="s">
        <v>45</v>
      </c>
      <c r="B8404" t="s">
        <v>46</v>
      </c>
      <c r="C8404" t="s">
        <v>47</v>
      </c>
      <c r="D8404" t="s">
        <v>8838</v>
      </c>
      <c r="E8404" t="s">
        <v>88</v>
      </c>
      <c r="F8404" t="s">
        <v>79</v>
      </c>
      <c r="G8404" t="s">
        <v>51</v>
      </c>
      <c r="H8404" s="20" t="s">
        <v>52</v>
      </c>
      <c r="I8404" t="s">
        <v>53</v>
      </c>
      <c r="J8404" t="s">
        <v>54</v>
      </c>
      <c r="K8404">
        <v>3</v>
      </c>
      <c r="L8404" t="s">
        <v>55</v>
      </c>
      <c r="M8404" t="s">
        <v>77</v>
      </c>
      <c r="N8404" t="s">
        <v>89</v>
      </c>
      <c r="O8404" s="21" t="s">
        <v>58</v>
      </c>
      <c r="P8404" s="21" t="s">
        <v>90</v>
      </c>
      <c r="Q8404" s="20" t="s">
        <v>344</v>
      </c>
      <c r="R8404" s="21" t="s">
        <v>345</v>
      </c>
      <c r="S8404" s="35">
        <v>1</v>
      </c>
      <c r="T8404" s="22">
        <v>1</v>
      </c>
      <c r="U8404" s="20" t="s">
        <v>62</v>
      </c>
      <c r="V8404" s="20">
        <v>45938</v>
      </c>
      <c r="W8404" s="21">
        <v>10</v>
      </c>
      <c r="X8404" s="20">
        <v>45946</v>
      </c>
      <c r="Y8404" s="20">
        <v>45943</v>
      </c>
      <c r="Z8404" s="48">
        <v>10</v>
      </c>
      <c r="AA8404">
        <v>2025</v>
      </c>
      <c r="AB8404" s="45">
        <v>39995</v>
      </c>
      <c r="AC8404" s="45">
        <v>39995</v>
      </c>
      <c r="AK8404" s="10"/>
    </row>
    <row r="8405" spans="1:37">
      <c r="A8405" t="s">
        <v>45</v>
      </c>
      <c r="B8405" t="s">
        <v>46</v>
      </c>
      <c r="C8405" t="s">
        <v>47</v>
      </c>
      <c r="D8405" t="s">
        <v>8839</v>
      </c>
      <c r="E8405" t="s">
        <v>88</v>
      </c>
      <c r="F8405" t="s">
        <v>79</v>
      </c>
      <c r="G8405" t="s">
        <v>51</v>
      </c>
      <c r="H8405" s="20" t="s">
        <v>52</v>
      </c>
      <c r="I8405" t="s">
        <v>53</v>
      </c>
      <c r="J8405" t="s">
        <v>54</v>
      </c>
      <c r="K8405">
        <v>3</v>
      </c>
      <c r="L8405" t="s">
        <v>55</v>
      </c>
      <c r="M8405" t="s">
        <v>77</v>
      </c>
      <c r="N8405" t="s">
        <v>89</v>
      </c>
      <c r="O8405" s="21" t="s">
        <v>58</v>
      </c>
      <c r="P8405" s="21" t="s">
        <v>90</v>
      </c>
      <c r="Q8405" s="20" t="s">
        <v>3854</v>
      </c>
      <c r="R8405" s="21" t="s">
        <v>3855</v>
      </c>
      <c r="S8405" s="35">
        <v>1</v>
      </c>
      <c r="T8405" s="22">
        <v>1</v>
      </c>
      <c r="U8405" s="20" t="s">
        <v>62</v>
      </c>
      <c r="V8405" s="20">
        <v>45938</v>
      </c>
      <c r="W8405" s="21">
        <v>10</v>
      </c>
      <c r="X8405" s="20">
        <v>45945</v>
      </c>
      <c r="Y8405" s="20">
        <v>45943</v>
      </c>
      <c r="Z8405" s="48">
        <v>10</v>
      </c>
      <c r="AA8405">
        <v>2025</v>
      </c>
      <c r="AB8405" s="45">
        <v>47053</v>
      </c>
      <c r="AC8405" s="45">
        <v>47053</v>
      </c>
      <c r="AK8405" s="10"/>
    </row>
    <row r="8406" spans="1:37">
      <c r="A8406" t="s">
        <v>45</v>
      </c>
      <c r="B8406" t="s">
        <v>46</v>
      </c>
      <c r="C8406" t="s">
        <v>47</v>
      </c>
      <c r="D8406" t="s">
        <v>8840</v>
      </c>
      <c r="E8406" t="s">
        <v>88</v>
      </c>
      <c r="F8406" t="s">
        <v>79</v>
      </c>
      <c r="G8406" t="s">
        <v>51</v>
      </c>
      <c r="H8406" s="20" t="s">
        <v>52</v>
      </c>
      <c r="I8406" t="s">
        <v>53</v>
      </c>
      <c r="J8406" t="s">
        <v>54</v>
      </c>
      <c r="K8406">
        <v>3</v>
      </c>
      <c r="L8406" t="s">
        <v>55</v>
      </c>
      <c r="M8406" t="s">
        <v>77</v>
      </c>
      <c r="N8406" t="s">
        <v>89</v>
      </c>
      <c r="O8406" s="21" t="s">
        <v>58</v>
      </c>
      <c r="P8406" s="21" t="s">
        <v>366</v>
      </c>
      <c r="Q8406" s="20" t="s">
        <v>2386</v>
      </c>
      <c r="R8406" s="21" t="s">
        <v>2387</v>
      </c>
      <c r="S8406" s="35">
        <v>2</v>
      </c>
      <c r="T8406" s="22">
        <v>2</v>
      </c>
      <c r="U8406" s="20" t="s">
        <v>62</v>
      </c>
      <c r="V8406" s="20">
        <v>45938</v>
      </c>
      <c r="W8406" s="21">
        <v>10</v>
      </c>
      <c r="X8406" s="20">
        <v>45952</v>
      </c>
      <c r="Y8406" s="20">
        <v>45947</v>
      </c>
      <c r="Z8406" s="48">
        <v>10</v>
      </c>
      <c r="AA8406">
        <v>2025</v>
      </c>
      <c r="AB8406" s="45">
        <v>86655</v>
      </c>
      <c r="AC8406" s="45">
        <v>86655</v>
      </c>
      <c r="AK8406" s="10"/>
    </row>
    <row r="8407" spans="1:37">
      <c r="A8407" t="s">
        <v>45</v>
      </c>
      <c r="B8407" t="s">
        <v>46</v>
      </c>
      <c r="C8407" t="s">
        <v>47</v>
      </c>
      <c r="D8407" t="s">
        <v>8841</v>
      </c>
      <c r="E8407" t="s">
        <v>88</v>
      </c>
      <c r="F8407" t="s">
        <v>79</v>
      </c>
      <c r="G8407" t="s">
        <v>51</v>
      </c>
      <c r="H8407" s="20" t="s">
        <v>52</v>
      </c>
      <c r="I8407" t="s">
        <v>53</v>
      </c>
      <c r="J8407" t="s">
        <v>54</v>
      </c>
      <c r="K8407">
        <v>3</v>
      </c>
      <c r="L8407" t="s">
        <v>55</v>
      </c>
      <c r="M8407" t="s">
        <v>56</v>
      </c>
      <c r="N8407" t="s">
        <v>57</v>
      </c>
      <c r="O8407" s="21" t="s">
        <v>58</v>
      </c>
      <c r="P8407" s="21" t="s">
        <v>207</v>
      </c>
      <c r="Q8407" s="20" t="s">
        <v>2322</v>
      </c>
      <c r="R8407" s="21" t="s">
        <v>2323</v>
      </c>
      <c r="S8407" s="35">
        <v>1</v>
      </c>
      <c r="T8407" s="22">
        <v>1</v>
      </c>
      <c r="U8407" s="20" t="s">
        <v>62</v>
      </c>
      <c r="V8407" s="20">
        <v>45938</v>
      </c>
      <c r="W8407" s="21">
        <v>10</v>
      </c>
      <c r="X8407" s="20">
        <v>45958</v>
      </c>
      <c r="Y8407" s="20">
        <v>45952</v>
      </c>
      <c r="Z8407" s="48">
        <v>10</v>
      </c>
      <c r="AA8407">
        <v>2025</v>
      </c>
      <c r="AB8407" s="45">
        <v>96426</v>
      </c>
      <c r="AC8407" s="45">
        <v>96426</v>
      </c>
      <c r="AK8407" s="10"/>
    </row>
    <row r="8408" spans="1:37">
      <c r="A8408" t="s">
        <v>45</v>
      </c>
      <c r="B8408" t="s">
        <v>46</v>
      </c>
      <c r="C8408" t="s">
        <v>47</v>
      </c>
      <c r="D8408" t="s">
        <v>8842</v>
      </c>
      <c r="E8408" t="s">
        <v>88</v>
      </c>
      <c r="F8408" t="s">
        <v>79</v>
      </c>
      <c r="G8408" t="s">
        <v>51</v>
      </c>
      <c r="H8408" s="20" t="s">
        <v>52</v>
      </c>
      <c r="I8408" t="s">
        <v>53</v>
      </c>
      <c r="J8408" t="s">
        <v>54</v>
      </c>
      <c r="K8408">
        <v>3</v>
      </c>
      <c r="L8408" t="s">
        <v>55</v>
      </c>
      <c r="M8408" t="s">
        <v>56</v>
      </c>
      <c r="N8408" t="s">
        <v>57</v>
      </c>
      <c r="O8408" s="21" t="s">
        <v>58</v>
      </c>
      <c r="P8408" s="21" t="s">
        <v>522</v>
      </c>
      <c r="Q8408" s="20" t="s">
        <v>2013</v>
      </c>
      <c r="R8408" s="21" t="s">
        <v>2014</v>
      </c>
      <c r="S8408" s="35">
        <v>1</v>
      </c>
      <c r="T8408" s="22">
        <v>1</v>
      </c>
      <c r="U8408" s="20" t="s">
        <v>62</v>
      </c>
      <c r="V8408" s="20">
        <v>45938</v>
      </c>
      <c r="W8408" s="21">
        <v>10</v>
      </c>
      <c r="X8408" s="20">
        <v>45954</v>
      </c>
      <c r="Y8408" s="20">
        <v>45952</v>
      </c>
      <c r="Z8408" s="48">
        <v>10</v>
      </c>
      <c r="AA8408">
        <v>2025</v>
      </c>
      <c r="AB8408" s="45">
        <v>29991</v>
      </c>
      <c r="AC8408" s="45">
        <v>29991</v>
      </c>
      <c r="AK8408" s="10"/>
    </row>
    <row r="8409" spans="1:37">
      <c r="A8409" t="s">
        <v>45</v>
      </c>
      <c r="B8409" t="s">
        <v>46</v>
      </c>
      <c r="C8409" t="s">
        <v>47</v>
      </c>
      <c r="D8409" t="s">
        <v>8843</v>
      </c>
      <c r="E8409" t="s">
        <v>88</v>
      </c>
      <c r="F8409" t="s">
        <v>79</v>
      </c>
      <c r="G8409" t="s">
        <v>51</v>
      </c>
      <c r="H8409" s="20" t="s">
        <v>52</v>
      </c>
      <c r="I8409" t="s">
        <v>53</v>
      </c>
      <c r="J8409" t="s">
        <v>54</v>
      </c>
      <c r="K8409">
        <v>3</v>
      </c>
      <c r="L8409" t="s">
        <v>55</v>
      </c>
      <c r="M8409" t="s">
        <v>77</v>
      </c>
      <c r="N8409" t="s">
        <v>89</v>
      </c>
      <c r="O8409" s="21" t="s">
        <v>58</v>
      </c>
      <c r="P8409" s="21" t="s">
        <v>5970</v>
      </c>
      <c r="Q8409" s="20" t="s">
        <v>919</v>
      </c>
      <c r="R8409" s="21" t="s">
        <v>920</v>
      </c>
      <c r="S8409" s="35">
        <v>1</v>
      </c>
      <c r="T8409" s="22">
        <v>1</v>
      </c>
      <c r="U8409" s="20" t="s">
        <v>62</v>
      </c>
      <c r="V8409" s="20">
        <v>45938</v>
      </c>
      <c r="W8409" s="21">
        <v>10</v>
      </c>
      <c r="X8409" s="20">
        <v>45952</v>
      </c>
      <c r="Y8409" s="20">
        <v>45947</v>
      </c>
      <c r="Z8409" s="48">
        <v>10</v>
      </c>
      <c r="AA8409">
        <v>2025</v>
      </c>
      <c r="AB8409" s="45">
        <v>34369</v>
      </c>
      <c r="AC8409" s="45">
        <v>34369</v>
      </c>
      <c r="AK8409" s="10"/>
    </row>
    <row r="8410" spans="1:37">
      <c r="A8410" t="s">
        <v>45</v>
      </c>
      <c r="B8410" t="s">
        <v>46</v>
      </c>
      <c r="C8410" t="s">
        <v>47</v>
      </c>
      <c r="D8410" t="s">
        <v>8844</v>
      </c>
      <c r="E8410" t="s">
        <v>88</v>
      </c>
      <c r="F8410" t="s">
        <v>79</v>
      </c>
      <c r="G8410" t="s">
        <v>51</v>
      </c>
      <c r="H8410" s="20" t="s">
        <v>52</v>
      </c>
      <c r="I8410" t="s">
        <v>53</v>
      </c>
      <c r="J8410" t="s">
        <v>54</v>
      </c>
      <c r="K8410">
        <v>3</v>
      </c>
      <c r="L8410" t="s">
        <v>55</v>
      </c>
      <c r="M8410" t="s">
        <v>56</v>
      </c>
      <c r="N8410" t="s">
        <v>57</v>
      </c>
      <c r="O8410" s="21" t="s">
        <v>58</v>
      </c>
      <c r="P8410" s="21" t="s">
        <v>64</v>
      </c>
      <c r="Q8410" s="20" t="s">
        <v>325</v>
      </c>
      <c r="R8410" s="21" t="s">
        <v>326</v>
      </c>
      <c r="S8410" s="35">
        <v>1</v>
      </c>
      <c r="T8410" s="22">
        <v>1</v>
      </c>
      <c r="U8410" s="20" t="s">
        <v>62</v>
      </c>
      <c r="V8410" s="20">
        <v>45938</v>
      </c>
      <c r="W8410" s="21">
        <v>10</v>
      </c>
      <c r="X8410" s="20">
        <v>45946</v>
      </c>
      <c r="Y8410" s="20">
        <v>45943</v>
      </c>
      <c r="Z8410" s="48">
        <v>10</v>
      </c>
      <c r="AA8410">
        <v>2025</v>
      </c>
      <c r="AB8410" s="45">
        <v>78658</v>
      </c>
      <c r="AC8410" s="45">
        <v>78658</v>
      </c>
      <c r="AK8410" s="10"/>
    </row>
    <row r="8411" spans="1:37">
      <c r="A8411" t="s">
        <v>45</v>
      </c>
      <c r="B8411" t="s">
        <v>46</v>
      </c>
      <c r="C8411" t="s">
        <v>47</v>
      </c>
      <c r="D8411" t="s">
        <v>8845</v>
      </c>
      <c r="E8411" t="s">
        <v>88</v>
      </c>
      <c r="F8411" t="s">
        <v>79</v>
      </c>
      <c r="G8411" t="s">
        <v>51</v>
      </c>
      <c r="H8411" s="20" t="s">
        <v>52</v>
      </c>
      <c r="I8411" t="s">
        <v>53</v>
      </c>
      <c r="J8411" t="s">
        <v>54</v>
      </c>
      <c r="K8411">
        <v>3</v>
      </c>
      <c r="L8411" t="s">
        <v>55</v>
      </c>
      <c r="M8411" t="s">
        <v>56</v>
      </c>
      <c r="N8411" t="s">
        <v>57</v>
      </c>
      <c r="O8411" s="21" t="s">
        <v>58</v>
      </c>
      <c r="P8411" s="21" t="s">
        <v>64</v>
      </c>
      <c r="Q8411" s="20" t="s">
        <v>410</v>
      </c>
      <c r="R8411" s="21" t="s">
        <v>411</v>
      </c>
      <c r="S8411" s="35">
        <v>1</v>
      </c>
      <c r="T8411" s="22">
        <v>1</v>
      </c>
      <c r="U8411" s="20" t="s">
        <v>62</v>
      </c>
      <c r="V8411" s="20">
        <v>45938</v>
      </c>
      <c r="W8411" s="21">
        <v>10</v>
      </c>
      <c r="X8411" s="20">
        <v>45947</v>
      </c>
      <c r="Y8411" s="20">
        <v>45943</v>
      </c>
      <c r="Z8411" s="48">
        <v>10</v>
      </c>
      <c r="AA8411">
        <v>2025</v>
      </c>
      <c r="AB8411" s="45">
        <v>45324</v>
      </c>
      <c r="AC8411" s="45">
        <v>45324</v>
      </c>
      <c r="AK8411" s="10"/>
    </row>
    <row r="8412" spans="1:37">
      <c r="A8412" t="s">
        <v>45</v>
      </c>
      <c r="B8412" t="s">
        <v>46</v>
      </c>
      <c r="C8412" t="s">
        <v>47</v>
      </c>
      <c r="D8412" t="s">
        <v>8846</v>
      </c>
      <c r="E8412" t="s">
        <v>88</v>
      </c>
      <c r="F8412" t="s">
        <v>79</v>
      </c>
      <c r="G8412" t="s">
        <v>51</v>
      </c>
      <c r="H8412" s="20" t="s">
        <v>52</v>
      </c>
      <c r="I8412" t="s">
        <v>53</v>
      </c>
      <c r="J8412" t="s">
        <v>54</v>
      </c>
      <c r="K8412">
        <v>3</v>
      </c>
      <c r="L8412" t="s">
        <v>55</v>
      </c>
      <c r="M8412" t="s">
        <v>56</v>
      </c>
      <c r="N8412" t="s">
        <v>57</v>
      </c>
      <c r="O8412" s="21" t="s">
        <v>58</v>
      </c>
      <c r="P8412" s="21" t="s">
        <v>133</v>
      </c>
      <c r="Q8412" s="20" t="s">
        <v>511</v>
      </c>
      <c r="R8412" s="21" t="s">
        <v>512</v>
      </c>
      <c r="S8412" s="35">
        <v>1</v>
      </c>
      <c r="T8412" s="22">
        <v>1</v>
      </c>
      <c r="U8412" s="20" t="s">
        <v>62</v>
      </c>
      <c r="V8412" s="20">
        <v>45938</v>
      </c>
      <c r="W8412" s="21">
        <v>10</v>
      </c>
      <c r="X8412" s="20">
        <v>45950</v>
      </c>
      <c r="Y8412" s="20">
        <v>45945</v>
      </c>
      <c r="Z8412" s="48">
        <v>10</v>
      </c>
      <c r="AA8412">
        <v>2025</v>
      </c>
      <c r="AB8412" s="45">
        <v>43325</v>
      </c>
      <c r="AC8412" s="45">
        <v>43325</v>
      </c>
      <c r="AK8412" s="10"/>
    </row>
    <row r="8413" spans="1:37">
      <c r="A8413" t="s">
        <v>45</v>
      </c>
      <c r="B8413" t="s">
        <v>46</v>
      </c>
      <c r="C8413" t="s">
        <v>47</v>
      </c>
      <c r="D8413" t="s">
        <v>8847</v>
      </c>
      <c r="E8413" t="s">
        <v>88</v>
      </c>
      <c r="F8413" t="s">
        <v>79</v>
      </c>
      <c r="G8413" t="s">
        <v>51</v>
      </c>
      <c r="H8413" s="20" t="s">
        <v>52</v>
      </c>
      <c r="I8413" t="s">
        <v>53</v>
      </c>
      <c r="J8413" t="s">
        <v>54</v>
      </c>
      <c r="K8413">
        <v>3</v>
      </c>
      <c r="L8413" t="s">
        <v>55</v>
      </c>
      <c r="M8413" t="s">
        <v>56</v>
      </c>
      <c r="N8413" t="s">
        <v>57</v>
      </c>
      <c r="O8413" s="21" t="s">
        <v>58</v>
      </c>
      <c r="P8413" s="21" t="s">
        <v>64</v>
      </c>
      <c r="Q8413" s="20" t="s">
        <v>474</v>
      </c>
      <c r="R8413" s="21" t="s">
        <v>475</v>
      </c>
      <c r="S8413" s="35">
        <v>1</v>
      </c>
      <c r="T8413" s="22">
        <v>1</v>
      </c>
      <c r="U8413" s="20" t="s">
        <v>62</v>
      </c>
      <c r="V8413" s="20">
        <v>45938</v>
      </c>
      <c r="W8413" s="21">
        <v>10</v>
      </c>
      <c r="X8413" s="20">
        <v>45947</v>
      </c>
      <c r="Y8413" s="20">
        <v>45945</v>
      </c>
      <c r="Z8413" s="48">
        <v>10</v>
      </c>
      <c r="AA8413">
        <v>2025</v>
      </c>
      <c r="AB8413" s="45">
        <v>24659</v>
      </c>
      <c r="AC8413" s="45">
        <v>24659</v>
      </c>
      <c r="AK8413" s="10"/>
    </row>
    <row r="8414" spans="1:37">
      <c r="A8414" t="s">
        <v>45</v>
      </c>
      <c r="B8414" t="s">
        <v>46</v>
      </c>
      <c r="C8414" t="s">
        <v>47</v>
      </c>
      <c r="D8414" t="s">
        <v>8848</v>
      </c>
      <c r="E8414" t="s">
        <v>88</v>
      </c>
      <c r="F8414" t="s">
        <v>79</v>
      </c>
      <c r="G8414" t="s">
        <v>51</v>
      </c>
      <c r="H8414" s="20" t="s">
        <v>52</v>
      </c>
      <c r="I8414" t="s">
        <v>53</v>
      </c>
      <c r="J8414" t="s">
        <v>54</v>
      </c>
      <c r="K8414">
        <v>3</v>
      </c>
      <c r="L8414" t="s">
        <v>55</v>
      </c>
      <c r="M8414" t="s">
        <v>77</v>
      </c>
      <c r="N8414" t="s">
        <v>89</v>
      </c>
      <c r="O8414" s="21" t="s">
        <v>58</v>
      </c>
      <c r="P8414" s="21" t="s">
        <v>119</v>
      </c>
      <c r="Q8414" s="20" t="s">
        <v>3415</v>
      </c>
      <c r="R8414" s="21" t="s">
        <v>3416</v>
      </c>
      <c r="S8414" s="35">
        <v>1</v>
      </c>
      <c r="T8414" s="22">
        <v>1</v>
      </c>
      <c r="U8414" s="20" t="s">
        <v>62</v>
      </c>
      <c r="V8414" s="20">
        <v>45937</v>
      </c>
      <c r="W8414" s="21">
        <v>10</v>
      </c>
      <c r="X8414" s="20">
        <v>45952</v>
      </c>
      <c r="Y8414" s="20">
        <v>45951</v>
      </c>
      <c r="Z8414" s="48">
        <v>10</v>
      </c>
      <c r="AA8414">
        <v>2025</v>
      </c>
      <c r="AB8414" s="45">
        <v>42851</v>
      </c>
      <c r="AC8414" s="45">
        <v>42851</v>
      </c>
      <c r="AK8414" s="10"/>
    </row>
    <row r="8415" spans="1:37">
      <c r="A8415" t="s">
        <v>45</v>
      </c>
      <c r="B8415" t="s">
        <v>46</v>
      </c>
      <c r="C8415" t="s">
        <v>47</v>
      </c>
      <c r="D8415" t="s">
        <v>8849</v>
      </c>
      <c r="E8415" t="s">
        <v>88</v>
      </c>
      <c r="F8415" t="s">
        <v>79</v>
      </c>
      <c r="G8415" t="s">
        <v>51</v>
      </c>
      <c r="H8415" s="20" t="s">
        <v>52</v>
      </c>
      <c r="I8415" t="s">
        <v>53</v>
      </c>
      <c r="J8415" t="s">
        <v>54</v>
      </c>
      <c r="K8415">
        <v>3</v>
      </c>
      <c r="L8415" t="s">
        <v>55</v>
      </c>
      <c r="M8415" t="s">
        <v>77</v>
      </c>
      <c r="N8415" t="s">
        <v>89</v>
      </c>
      <c r="O8415" s="21" t="s">
        <v>58</v>
      </c>
      <c r="P8415" s="21" t="s">
        <v>90</v>
      </c>
      <c r="Q8415" s="20" t="s">
        <v>2723</v>
      </c>
      <c r="R8415" s="21" t="s">
        <v>2724</v>
      </c>
      <c r="S8415" s="35">
        <v>1</v>
      </c>
      <c r="T8415" s="22">
        <v>1</v>
      </c>
      <c r="U8415" s="20" t="s">
        <v>62</v>
      </c>
      <c r="V8415" s="20">
        <v>45938</v>
      </c>
      <c r="W8415" s="21">
        <v>10</v>
      </c>
      <c r="X8415" s="20">
        <v>45953</v>
      </c>
      <c r="Y8415" s="20">
        <v>45951</v>
      </c>
      <c r="Z8415" s="48">
        <v>10</v>
      </c>
      <c r="AA8415">
        <v>2025</v>
      </c>
      <c r="AB8415" s="45">
        <v>79995</v>
      </c>
      <c r="AC8415" s="45">
        <v>79995</v>
      </c>
      <c r="AK8415" s="10"/>
    </row>
    <row r="8416" spans="1:37">
      <c r="A8416" t="s">
        <v>45</v>
      </c>
      <c r="B8416" t="s">
        <v>46</v>
      </c>
      <c r="C8416" t="s">
        <v>47</v>
      </c>
      <c r="D8416" t="s">
        <v>8850</v>
      </c>
      <c r="E8416" t="s">
        <v>88</v>
      </c>
      <c r="F8416" t="s">
        <v>79</v>
      </c>
      <c r="G8416" t="s">
        <v>51</v>
      </c>
      <c r="H8416" s="20" t="s">
        <v>52</v>
      </c>
      <c r="I8416" t="s">
        <v>53</v>
      </c>
      <c r="J8416" t="s">
        <v>54</v>
      </c>
      <c r="K8416">
        <v>3</v>
      </c>
      <c r="L8416" t="s">
        <v>55</v>
      </c>
      <c r="M8416" t="s">
        <v>56</v>
      </c>
      <c r="N8416" t="s">
        <v>57</v>
      </c>
      <c r="O8416" s="21" t="s">
        <v>58</v>
      </c>
      <c r="P8416" s="21" t="s">
        <v>64</v>
      </c>
      <c r="Q8416" s="20" t="s">
        <v>930</v>
      </c>
      <c r="R8416" s="21" t="s">
        <v>931</v>
      </c>
      <c r="S8416" s="35">
        <v>1</v>
      </c>
      <c r="T8416" s="22">
        <v>1</v>
      </c>
      <c r="U8416" s="20" t="s">
        <v>62</v>
      </c>
      <c r="V8416" s="20">
        <v>45937</v>
      </c>
      <c r="W8416" s="21">
        <v>10</v>
      </c>
      <c r="X8416" s="20">
        <v>45945</v>
      </c>
      <c r="Y8416" s="20">
        <v>45943</v>
      </c>
      <c r="Z8416" s="48">
        <v>10</v>
      </c>
      <c r="AA8416">
        <v>2025</v>
      </c>
      <c r="AB8416" s="45">
        <v>66661</v>
      </c>
      <c r="AC8416" s="45">
        <v>66661</v>
      </c>
      <c r="AK8416" s="10"/>
    </row>
    <row r="8417" spans="1:37">
      <c r="A8417" t="s">
        <v>45</v>
      </c>
      <c r="B8417" t="s">
        <v>46</v>
      </c>
      <c r="C8417" t="s">
        <v>47</v>
      </c>
      <c r="D8417" t="s">
        <v>8851</v>
      </c>
      <c r="E8417" t="s">
        <v>88</v>
      </c>
      <c r="F8417" t="s">
        <v>79</v>
      </c>
      <c r="G8417" t="s">
        <v>51</v>
      </c>
      <c r="H8417" s="20" t="s">
        <v>52</v>
      </c>
      <c r="I8417" t="s">
        <v>53</v>
      </c>
      <c r="J8417" t="s">
        <v>54</v>
      </c>
      <c r="K8417">
        <v>3</v>
      </c>
      <c r="L8417" t="s">
        <v>55</v>
      </c>
      <c r="M8417" t="s">
        <v>77</v>
      </c>
      <c r="N8417" t="s">
        <v>89</v>
      </c>
      <c r="O8417" s="21" t="s">
        <v>58</v>
      </c>
      <c r="P8417" s="21" t="s">
        <v>366</v>
      </c>
      <c r="Q8417" s="20" t="s">
        <v>2386</v>
      </c>
      <c r="R8417" s="21" t="s">
        <v>2387</v>
      </c>
      <c r="S8417" s="35">
        <v>1</v>
      </c>
      <c r="T8417" s="22">
        <v>1</v>
      </c>
      <c r="U8417" s="20" t="s">
        <v>62</v>
      </c>
      <c r="V8417" s="20">
        <v>45938</v>
      </c>
      <c r="W8417" s="21">
        <v>10</v>
      </c>
      <c r="X8417" s="20">
        <v>45951</v>
      </c>
      <c r="Y8417" s="20">
        <v>45945</v>
      </c>
      <c r="Z8417" s="48">
        <v>10</v>
      </c>
      <c r="AA8417">
        <v>2025</v>
      </c>
      <c r="AB8417" s="45">
        <v>43327</v>
      </c>
      <c r="AC8417" s="45">
        <v>43327</v>
      </c>
      <c r="AK8417" s="10"/>
    </row>
    <row r="8418" spans="1:37">
      <c r="A8418" t="s">
        <v>45</v>
      </c>
      <c r="B8418" t="s">
        <v>46</v>
      </c>
      <c r="C8418" t="s">
        <v>47</v>
      </c>
      <c r="D8418" t="s">
        <v>8852</v>
      </c>
      <c r="E8418" t="s">
        <v>88</v>
      </c>
      <c r="F8418" t="s">
        <v>79</v>
      </c>
      <c r="G8418" t="s">
        <v>51</v>
      </c>
      <c r="H8418" s="20" t="s">
        <v>52</v>
      </c>
      <c r="I8418" t="s">
        <v>53</v>
      </c>
      <c r="J8418" t="s">
        <v>54</v>
      </c>
      <c r="K8418">
        <v>3</v>
      </c>
      <c r="L8418" t="s">
        <v>55</v>
      </c>
      <c r="M8418" t="s">
        <v>77</v>
      </c>
      <c r="N8418" t="s">
        <v>89</v>
      </c>
      <c r="O8418" s="21" t="s">
        <v>58</v>
      </c>
      <c r="P8418" s="21" t="s">
        <v>119</v>
      </c>
      <c r="Q8418" s="20" t="s">
        <v>273</v>
      </c>
      <c r="R8418" s="21" t="s">
        <v>274</v>
      </c>
      <c r="S8418" s="35">
        <v>1</v>
      </c>
      <c r="T8418" s="22">
        <v>1</v>
      </c>
      <c r="U8418" s="20" t="s">
        <v>62</v>
      </c>
      <c r="V8418" s="20">
        <v>45937</v>
      </c>
      <c r="W8418" s="21">
        <v>10</v>
      </c>
      <c r="X8418" s="20">
        <v>45954</v>
      </c>
      <c r="Y8418" s="20">
        <v>45952</v>
      </c>
      <c r="Z8418" s="48">
        <v>10</v>
      </c>
      <c r="AA8418">
        <v>2025</v>
      </c>
      <c r="AB8418" s="45">
        <v>86665</v>
      </c>
      <c r="AC8418" s="45">
        <v>86665</v>
      </c>
      <c r="AK8418" s="10"/>
    </row>
    <row r="8419" spans="1:37">
      <c r="A8419" t="s">
        <v>45</v>
      </c>
      <c r="B8419" t="s">
        <v>46</v>
      </c>
      <c r="C8419" t="s">
        <v>47</v>
      </c>
      <c r="D8419" t="s">
        <v>8853</v>
      </c>
      <c r="E8419" t="s">
        <v>88</v>
      </c>
      <c r="F8419" t="s">
        <v>79</v>
      </c>
      <c r="G8419" t="s">
        <v>51</v>
      </c>
      <c r="H8419" s="20" t="s">
        <v>52</v>
      </c>
      <c r="I8419" t="s">
        <v>53</v>
      </c>
      <c r="J8419" t="s">
        <v>54</v>
      </c>
      <c r="K8419">
        <v>3</v>
      </c>
      <c r="L8419" t="s">
        <v>55</v>
      </c>
      <c r="M8419" t="s">
        <v>56</v>
      </c>
      <c r="N8419" t="s">
        <v>57</v>
      </c>
      <c r="O8419" s="21" t="s">
        <v>58</v>
      </c>
      <c r="P8419" s="21" t="s">
        <v>64</v>
      </c>
      <c r="Q8419" s="20" t="s">
        <v>637</v>
      </c>
      <c r="R8419" s="21" t="s">
        <v>638</v>
      </c>
      <c r="S8419" s="35">
        <v>1</v>
      </c>
      <c r="T8419" s="22">
        <v>1</v>
      </c>
      <c r="U8419" s="20" t="s">
        <v>62</v>
      </c>
      <c r="V8419" s="20">
        <v>45938</v>
      </c>
      <c r="W8419" s="21">
        <v>10</v>
      </c>
      <c r="X8419" s="20">
        <v>45950</v>
      </c>
      <c r="Y8419" s="20">
        <v>45945</v>
      </c>
      <c r="Z8419" s="48">
        <v>10</v>
      </c>
      <c r="AA8419">
        <v>2025</v>
      </c>
      <c r="AB8419" s="45">
        <v>43325</v>
      </c>
      <c r="AC8419" s="45">
        <v>43325</v>
      </c>
      <c r="AK8419" s="10"/>
    </row>
    <row r="8420" spans="1:37">
      <c r="A8420" t="s">
        <v>45</v>
      </c>
      <c r="B8420" t="s">
        <v>46</v>
      </c>
      <c r="C8420" t="s">
        <v>47</v>
      </c>
      <c r="D8420" t="s">
        <v>8854</v>
      </c>
      <c r="E8420" t="s">
        <v>88</v>
      </c>
      <c r="F8420" t="s">
        <v>79</v>
      </c>
      <c r="G8420" t="s">
        <v>51</v>
      </c>
      <c r="H8420" s="20" t="s">
        <v>52</v>
      </c>
      <c r="I8420" t="s">
        <v>53</v>
      </c>
      <c r="J8420" t="s">
        <v>54</v>
      </c>
      <c r="K8420">
        <v>3</v>
      </c>
      <c r="L8420" t="s">
        <v>55</v>
      </c>
      <c r="M8420" t="s">
        <v>77</v>
      </c>
      <c r="N8420" t="s">
        <v>89</v>
      </c>
      <c r="O8420" s="21" t="s">
        <v>58</v>
      </c>
      <c r="P8420" s="21" t="s">
        <v>97</v>
      </c>
      <c r="Q8420" s="20" t="s">
        <v>1012</v>
      </c>
      <c r="R8420" s="21" t="s">
        <v>1013</v>
      </c>
      <c r="S8420" s="35">
        <v>1</v>
      </c>
      <c r="T8420" s="22">
        <v>1</v>
      </c>
      <c r="U8420" s="20" t="s">
        <v>62</v>
      </c>
      <c r="V8420" s="20">
        <v>45938</v>
      </c>
      <c r="W8420" s="21">
        <v>10</v>
      </c>
      <c r="X8420" s="20">
        <v>45947</v>
      </c>
      <c r="Y8420" s="20">
        <v>45945</v>
      </c>
      <c r="Z8420" s="48">
        <v>10</v>
      </c>
      <c r="AA8420">
        <v>2025</v>
      </c>
      <c r="AB8420" s="45">
        <v>30662</v>
      </c>
      <c r="AC8420" s="45">
        <v>30662</v>
      </c>
      <c r="AK8420" s="10"/>
    </row>
    <row r="8421" spans="1:37">
      <c r="A8421" t="s">
        <v>45</v>
      </c>
      <c r="B8421" t="s">
        <v>46</v>
      </c>
      <c r="C8421" t="s">
        <v>47</v>
      </c>
      <c r="D8421" t="s">
        <v>8855</v>
      </c>
      <c r="E8421" t="s">
        <v>88</v>
      </c>
      <c r="F8421" t="s">
        <v>79</v>
      </c>
      <c r="G8421" t="s">
        <v>51</v>
      </c>
      <c r="H8421" s="20" t="s">
        <v>52</v>
      </c>
      <c r="I8421" t="s">
        <v>53</v>
      </c>
      <c r="J8421" t="s">
        <v>54</v>
      </c>
      <c r="K8421">
        <v>3</v>
      </c>
      <c r="L8421" t="s">
        <v>55</v>
      </c>
      <c r="M8421" t="s">
        <v>77</v>
      </c>
      <c r="N8421" t="s">
        <v>89</v>
      </c>
      <c r="O8421" s="21" t="s">
        <v>58</v>
      </c>
      <c r="P8421" s="21" t="s">
        <v>126</v>
      </c>
      <c r="Q8421" s="20" t="s">
        <v>892</v>
      </c>
      <c r="R8421" s="21" t="s">
        <v>893</v>
      </c>
      <c r="S8421" s="35">
        <v>1</v>
      </c>
      <c r="T8421" s="22">
        <v>1</v>
      </c>
      <c r="U8421" s="20" t="s">
        <v>62</v>
      </c>
      <c r="V8421" s="20">
        <v>45938</v>
      </c>
      <c r="W8421" s="21">
        <v>10</v>
      </c>
      <c r="X8421" s="20">
        <v>45953</v>
      </c>
      <c r="Y8421" s="20">
        <v>45951</v>
      </c>
      <c r="Z8421" s="48">
        <v>10</v>
      </c>
      <c r="AA8421">
        <v>2025</v>
      </c>
      <c r="AB8421" s="45">
        <v>26660</v>
      </c>
      <c r="AC8421" s="45">
        <v>26660</v>
      </c>
      <c r="AK8421" s="10"/>
    </row>
    <row r="8422" spans="1:37">
      <c r="A8422" t="s">
        <v>45</v>
      </c>
      <c r="B8422" t="s">
        <v>46</v>
      </c>
      <c r="C8422" t="s">
        <v>47</v>
      </c>
      <c r="D8422" t="s">
        <v>8856</v>
      </c>
      <c r="E8422" t="s">
        <v>88</v>
      </c>
      <c r="F8422" t="s">
        <v>79</v>
      </c>
      <c r="G8422" t="s">
        <v>51</v>
      </c>
      <c r="H8422" s="20" t="s">
        <v>52</v>
      </c>
      <c r="I8422" t="s">
        <v>53</v>
      </c>
      <c r="J8422" t="s">
        <v>54</v>
      </c>
      <c r="K8422">
        <v>3</v>
      </c>
      <c r="L8422" t="s">
        <v>55</v>
      </c>
      <c r="M8422" t="s">
        <v>56</v>
      </c>
      <c r="N8422" t="s">
        <v>57</v>
      </c>
      <c r="O8422" s="21" t="s">
        <v>58</v>
      </c>
      <c r="P8422" s="21" t="s">
        <v>522</v>
      </c>
      <c r="Q8422" s="20" t="s">
        <v>1078</v>
      </c>
      <c r="R8422" s="21" t="s">
        <v>1079</v>
      </c>
      <c r="S8422" s="35">
        <v>1</v>
      </c>
      <c r="T8422" s="22">
        <v>1</v>
      </c>
      <c r="U8422" s="20" t="s">
        <v>62</v>
      </c>
      <c r="V8422" s="20">
        <v>45938</v>
      </c>
      <c r="W8422" s="21">
        <v>10</v>
      </c>
      <c r="X8422" s="20">
        <v>45965</v>
      </c>
      <c r="Y8422" s="20">
        <v>45954</v>
      </c>
      <c r="Z8422" s="48">
        <v>10</v>
      </c>
      <c r="AA8422">
        <v>2025</v>
      </c>
      <c r="AB8422" s="45">
        <v>45325</v>
      </c>
      <c r="AC8422" s="45">
        <v>45325</v>
      </c>
      <c r="AK8422" s="10"/>
    </row>
    <row r="8423" spans="1:37">
      <c r="A8423" t="s">
        <v>45</v>
      </c>
      <c r="B8423" t="s">
        <v>46</v>
      </c>
      <c r="C8423" t="s">
        <v>47</v>
      </c>
      <c r="D8423" t="s">
        <v>8857</v>
      </c>
      <c r="E8423" t="s">
        <v>88</v>
      </c>
      <c r="F8423" t="s">
        <v>79</v>
      </c>
      <c r="G8423" t="s">
        <v>51</v>
      </c>
      <c r="H8423" s="20" t="s">
        <v>52</v>
      </c>
      <c r="I8423" t="s">
        <v>53</v>
      </c>
      <c r="J8423" t="s">
        <v>54</v>
      </c>
      <c r="K8423">
        <v>3</v>
      </c>
      <c r="L8423" t="s">
        <v>55</v>
      </c>
      <c r="M8423" t="s">
        <v>56</v>
      </c>
      <c r="N8423" t="s">
        <v>57</v>
      </c>
      <c r="O8423" s="21" t="s">
        <v>58</v>
      </c>
      <c r="P8423" s="21" t="s">
        <v>133</v>
      </c>
      <c r="Q8423" s="20" t="s">
        <v>134</v>
      </c>
      <c r="R8423" s="21" t="s">
        <v>135</v>
      </c>
      <c r="S8423" s="35">
        <v>1</v>
      </c>
      <c r="T8423" s="22">
        <v>1</v>
      </c>
      <c r="U8423" s="20" t="s">
        <v>62</v>
      </c>
      <c r="V8423" s="20">
        <v>45938</v>
      </c>
      <c r="W8423" s="21">
        <v>10</v>
      </c>
      <c r="X8423" s="20">
        <v>45960</v>
      </c>
      <c r="Y8423" s="20">
        <v>45954</v>
      </c>
      <c r="Z8423" s="48">
        <v>10</v>
      </c>
      <c r="AA8423">
        <v>2025</v>
      </c>
      <c r="AB8423" s="45">
        <v>29994</v>
      </c>
      <c r="AC8423" s="45">
        <v>29994</v>
      </c>
      <c r="AK8423" s="10"/>
    </row>
    <row r="8424" spans="1:37">
      <c r="A8424" t="s">
        <v>45</v>
      </c>
      <c r="B8424" t="s">
        <v>46</v>
      </c>
      <c r="C8424" t="s">
        <v>47</v>
      </c>
      <c r="D8424" t="s">
        <v>8858</v>
      </c>
      <c r="E8424" t="s">
        <v>88</v>
      </c>
      <c r="F8424" t="s">
        <v>79</v>
      </c>
      <c r="G8424" t="s">
        <v>51</v>
      </c>
      <c r="H8424" s="20" t="s">
        <v>52</v>
      </c>
      <c r="I8424" t="s">
        <v>53</v>
      </c>
      <c r="J8424" t="s">
        <v>54</v>
      </c>
      <c r="K8424">
        <v>3</v>
      </c>
      <c r="L8424" t="s">
        <v>55</v>
      </c>
      <c r="M8424" t="s">
        <v>56</v>
      </c>
      <c r="N8424" t="s">
        <v>57</v>
      </c>
      <c r="O8424" s="21" t="s">
        <v>58</v>
      </c>
      <c r="P8424" s="21" t="s">
        <v>64</v>
      </c>
      <c r="Q8424" s="20" t="s">
        <v>3774</v>
      </c>
      <c r="R8424" s="21" t="s">
        <v>3775</v>
      </c>
      <c r="S8424" s="35">
        <v>1</v>
      </c>
      <c r="T8424" s="22">
        <v>1</v>
      </c>
      <c r="U8424" s="20" t="s">
        <v>62</v>
      </c>
      <c r="V8424" s="20">
        <v>45938</v>
      </c>
      <c r="W8424" s="21">
        <v>10</v>
      </c>
      <c r="X8424" s="20">
        <v>45952</v>
      </c>
      <c r="Y8424" s="20">
        <v>45947</v>
      </c>
      <c r="Z8424" s="48">
        <v>10</v>
      </c>
      <c r="AA8424">
        <v>2025</v>
      </c>
      <c r="AB8424" s="45">
        <v>128565</v>
      </c>
      <c r="AC8424" s="45">
        <v>128565</v>
      </c>
      <c r="AK8424" s="10"/>
    </row>
    <row r="8425" spans="1:37">
      <c r="A8425" t="s">
        <v>45</v>
      </c>
      <c r="B8425" t="s">
        <v>46</v>
      </c>
      <c r="C8425" t="s">
        <v>47</v>
      </c>
      <c r="D8425" t="s">
        <v>8859</v>
      </c>
      <c r="E8425" t="s">
        <v>88</v>
      </c>
      <c r="F8425" t="s">
        <v>79</v>
      </c>
      <c r="G8425" t="s">
        <v>51</v>
      </c>
      <c r="H8425" s="20" t="s">
        <v>52</v>
      </c>
      <c r="I8425" t="s">
        <v>53</v>
      </c>
      <c r="J8425" t="s">
        <v>54</v>
      </c>
      <c r="K8425">
        <v>3</v>
      </c>
      <c r="L8425" t="s">
        <v>55</v>
      </c>
      <c r="M8425" t="s">
        <v>77</v>
      </c>
      <c r="N8425" t="s">
        <v>89</v>
      </c>
      <c r="O8425" s="21" t="s">
        <v>58</v>
      </c>
      <c r="P8425" s="21" t="s">
        <v>150</v>
      </c>
      <c r="Q8425" s="20" t="s">
        <v>244</v>
      </c>
      <c r="R8425" s="21" t="s">
        <v>245</v>
      </c>
      <c r="S8425" s="35">
        <v>1</v>
      </c>
      <c r="T8425" s="22">
        <v>1</v>
      </c>
      <c r="U8425" s="20" t="s">
        <v>62</v>
      </c>
      <c r="V8425" s="20">
        <v>45938</v>
      </c>
      <c r="W8425" s="21">
        <v>10</v>
      </c>
      <c r="X8425" s="20">
        <v>45950</v>
      </c>
      <c r="Y8425" s="20">
        <v>45945</v>
      </c>
      <c r="Z8425" s="48">
        <v>10</v>
      </c>
      <c r="AA8425">
        <v>2025</v>
      </c>
      <c r="AB8425" s="45">
        <v>99995</v>
      </c>
      <c r="AC8425" s="45">
        <v>99995</v>
      </c>
      <c r="AK8425" s="10"/>
    </row>
    <row r="8426" spans="1:37">
      <c r="A8426" t="s">
        <v>45</v>
      </c>
      <c r="B8426" t="s">
        <v>46</v>
      </c>
      <c r="C8426" t="s">
        <v>47</v>
      </c>
      <c r="D8426" t="s">
        <v>8860</v>
      </c>
      <c r="E8426" t="s">
        <v>88</v>
      </c>
      <c r="F8426" t="s">
        <v>79</v>
      </c>
      <c r="G8426" t="s">
        <v>51</v>
      </c>
      <c r="H8426" s="20" t="s">
        <v>52</v>
      </c>
      <c r="I8426" t="s">
        <v>53</v>
      </c>
      <c r="J8426" t="s">
        <v>54</v>
      </c>
      <c r="K8426">
        <v>3</v>
      </c>
      <c r="L8426" t="s">
        <v>55</v>
      </c>
      <c r="M8426" t="s">
        <v>77</v>
      </c>
      <c r="N8426" t="s">
        <v>89</v>
      </c>
      <c r="O8426" s="21" t="s">
        <v>58</v>
      </c>
      <c r="P8426" s="21" t="s">
        <v>366</v>
      </c>
      <c r="Q8426" s="20" t="s">
        <v>2386</v>
      </c>
      <c r="R8426" s="21" t="s">
        <v>2387</v>
      </c>
      <c r="S8426" s="35">
        <v>1</v>
      </c>
      <c r="T8426" s="22">
        <v>1</v>
      </c>
      <c r="U8426" s="20" t="s">
        <v>62</v>
      </c>
      <c r="V8426" s="20">
        <v>45937</v>
      </c>
      <c r="W8426" s="21">
        <v>10</v>
      </c>
      <c r="X8426" s="20">
        <v>45947</v>
      </c>
      <c r="Y8426" s="20">
        <v>45943</v>
      </c>
      <c r="Z8426" s="48">
        <v>10</v>
      </c>
      <c r="AA8426">
        <v>2025</v>
      </c>
      <c r="AB8426" s="45">
        <v>43327</v>
      </c>
      <c r="AC8426" s="45">
        <v>43327</v>
      </c>
      <c r="AK8426" s="10"/>
    </row>
    <row r="8427" spans="1:37">
      <c r="A8427" t="s">
        <v>45</v>
      </c>
      <c r="B8427" t="s">
        <v>46</v>
      </c>
      <c r="C8427" t="s">
        <v>47</v>
      </c>
      <c r="D8427" t="s">
        <v>8861</v>
      </c>
      <c r="E8427" t="s">
        <v>88</v>
      </c>
      <c r="F8427" t="s">
        <v>79</v>
      </c>
      <c r="G8427" t="s">
        <v>51</v>
      </c>
      <c r="H8427" s="20" t="s">
        <v>52</v>
      </c>
      <c r="I8427" t="s">
        <v>53</v>
      </c>
      <c r="J8427" t="s">
        <v>54</v>
      </c>
      <c r="K8427">
        <v>3</v>
      </c>
      <c r="L8427" t="s">
        <v>55</v>
      </c>
      <c r="M8427" t="s">
        <v>77</v>
      </c>
      <c r="N8427" t="s">
        <v>89</v>
      </c>
      <c r="O8427" s="21" t="s">
        <v>58</v>
      </c>
      <c r="P8427" s="21" t="s">
        <v>5970</v>
      </c>
      <c r="Q8427" s="20" t="s">
        <v>946</v>
      </c>
      <c r="R8427" s="21" t="s">
        <v>947</v>
      </c>
      <c r="S8427" s="35">
        <v>1</v>
      </c>
      <c r="T8427" s="22">
        <v>1</v>
      </c>
      <c r="U8427" s="20" t="s">
        <v>62</v>
      </c>
      <c r="V8427" s="20">
        <v>45938</v>
      </c>
      <c r="W8427" s="21">
        <v>10</v>
      </c>
      <c r="X8427" s="20">
        <v>45947</v>
      </c>
      <c r="Y8427" s="20">
        <v>45943</v>
      </c>
      <c r="Z8427" s="48">
        <v>10</v>
      </c>
      <c r="AA8427">
        <v>2025</v>
      </c>
      <c r="AB8427" s="45">
        <v>34369</v>
      </c>
      <c r="AC8427" s="45">
        <v>34369</v>
      </c>
      <c r="AK8427" s="10"/>
    </row>
    <row r="8428" spans="1:37">
      <c r="A8428" t="s">
        <v>45</v>
      </c>
      <c r="B8428" t="s">
        <v>46</v>
      </c>
      <c r="C8428" t="s">
        <v>47</v>
      </c>
      <c r="D8428" t="s">
        <v>8862</v>
      </c>
      <c r="E8428" t="s">
        <v>88</v>
      </c>
      <c r="F8428" t="s">
        <v>79</v>
      </c>
      <c r="G8428" t="s">
        <v>51</v>
      </c>
      <c r="H8428" s="20" t="s">
        <v>52</v>
      </c>
      <c r="I8428" t="s">
        <v>53</v>
      </c>
      <c r="J8428" t="s">
        <v>54</v>
      </c>
      <c r="K8428">
        <v>3</v>
      </c>
      <c r="L8428" t="s">
        <v>55</v>
      </c>
      <c r="M8428" t="s">
        <v>56</v>
      </c>
      <c r="N8428" t="s">
        <v>57</v>
      </c>
      <c r="O8428" s="21" t="s">
        <v>58</v>
      </c>
      <c r="P8428" s="21" t="s">
        <v>64</v>
      </c>
      <c r="Q8428" s="20" t="s">
        <v>588</v>
      </c>
      <c r="R8428" s="21" t="s">
        <v>589</v>
      </c>
      <c r="S8428" s="35">
        <v>1</v>
      </c>
      <c r="T8428" s="22">
        <v>1</v>
      </c>
      <c r="U8428" s="20" t="s">
        <v>62</v>
      </c>
      <c r="V8428" s="20">
        <v>45937</v>
      </c>
      <c r="W8428" s="21">
        <v>10</v>
      </c>
      <c r="X8428" s="20">
        <v>45945</v>
      </c>
      <c r="Y8428" s="20">
        <v>45943</v>
      </c>
      <c r="Z8428" s="48">
        <v>10</v>
      </c>
      <c r="AA8428">
        <v>2025</v>
      </c>
      <c r="AB8428" s="45">
        <v>45324</v>
      </c>
      <c r="AC8428" s="45">
        <v>45324</v>
      </c>
      <c r="AK8428" s="10"/>
    </row>
    <row r="8429" spans="1:37">
      <c r="A8429" t="s">
        <v>45</v>
      </c>
      <c r="B8429" t="s">
        <v>46</v>
      </c>
      <c r="C8429" t="s">
        <v>47</v>
      </c>
      <c r="D8429" t="s">
        <v>8863</v>
      </c>
      <c r="E8429" t="s">
        <v>88</v>
      </c>
      <c r="F8429" t="s">
        <v>79</v>
      </c>
      <c r="G8429" t="s">
        <v>51</v>
      </c>
      <c r="H8429" s="20" t="s">
        <v>52</v>
      </c>
      <c r="I8429" t="s">
        <v>53</v>
      </c>
      <c r="J8429" t="s">
        <v>54</v>
      </c>
      <c r="K8429">
        <v>3</v>
      </c>
      <c r="L8429" t="s">
        <v>55</v>
      </c>
      <c r="M8429" t="s">
        <v>56</v>
      </c>
      <c r="N8429" t="s">
        <v>57</v>
      </c>
      <c r="O8429" s="21" t="s">
        <v>58</v>
      </c>
      <c r="P8429" s="21" t="s">
        <v>207</v>
      </c>
      <c r="Q8429" s="20" t="s">
        <v>3356</v>
      </c>
      <c r="R8429" s="21" t="s">
        <v>3357</v>
      </c>
      <c r="S8429" s="35">
        <v>1</v>
      </c>
      <c r="T8429" s="22">
        <v>1</v>
      </c>
      <c r="U8429" s="20" t="s">
        <v>62</v>
      </c>
      <c r="V8429" s="20">
        <v>45937</v>
      </c>
      <c r="W8429" s="21">
        <v>10</v>
      </c>
      <c r="X8429" s="20">
        <v>45960</v>
      </c>
      <c r="Y8429" s="20">
        <v>45952</v>
      </c>
      <c r="Z8429" s="48">
        <v>10</v>
      </c>
      <c r="AA8429">
        <v>2025</v>
      </c>
      <c r="AB8429" s="45">
        <v>73327</v>
      </c>
      <c r="AC8429" s="45">
        <v>73327</v>
      </c>
      <c r="AK8429" s="10"/>
    </row>
    <row r="8430" spans="1:37">
      <c r="A8430" t="s">
        <v>45</v>
      </c>
      <c r="B8430" t="s">
        <v>46</v>
      </c>
      <c r="C8430" t="s">
        <v>47</v>
      </c>
      <c r="D8430" t="s">
        <v>8864</v>
      </c>
      <c r="E8430" t="s">
        <v>88</v>
      </c>
      <c r="F8430" t="s">
        <v>79</v>
      </c>
      <c r="G8430" t="s">
        <v>51</v>
      </c>
      <c r="H8430" s="20" t="s">
        <v>52</v>
      </c>
      <c r="I8430" t="s">
        <v>53</v>
      </c>
      <c r="J8430" t="s">
        <v>54</v>
      </c>
      <c r="K8430">
        <v>3</v>
      </c>
      <c r="L8430" t="s">
        <v>55</v>
      </c>
      <c r="M8430" t="s">
        <v>77</v>
      </c>
      <c r="N8430" t="s">
        <v>89</v>
      </c>
      <c r="O8430" s="21" t="s">
        <v>58</v>
      </c>
      <c r="P8430" s="21" t="s">
        <v>97</v>
      </c>
      <c r="Q8430" s="20" t="s">
        <v>2443</v>
      </c>
      <c r="R8430" s="21" t="s">
        <v>2444</v>
      </c>
      <c r="S8430" s="35">
        <v>1</v>
      </c>
      <c r="T8430" s="22">
        <v>1</v>
      </c>
      <c r="U8430" s="20" t="s">
        <v>62</v>
      </c>
      <c r="V8430" s="20">
        <v>45937</v>
      </c>
      <c r="W8430" s="21">
        <v>10</v>
      </c>
      <c r="X8430" s="20">
        <v>45950</v>
      </c>
      <c r="Y8430" s="20">
        <v>45945</v>
      </c>
      <c r="Z8430" s="48">
        <v>10</v>
      </c>
      <c r="AA8430">
        <v>2025</v>
      </c>
      <c r="AB8430" s="45">
        <v>43327</v>
      </c>
      <c r="AC8430" s="45">
        <v>43327</v>
      </c>
      <c r="AK8430" s="10"/>
    </row>
    <row r="8431" spans="1:37">
      <c r="A8431" t="s">
        <v>45</v>
      </c>
      <c r="B8431" t="s">
        <v>46</v>
      </c>
      <c r="C8431" t="s">
        <v>47</v>
      </c>
      <c r="D8431" t="s">
        <v>8865</v>
      </c>
      <c r="E8431" t="s">
        <v>88</v>
      </c>
      <c r="F8431" t="s">
        <v>79</v>
      </c>
      <c r="G8431" t="s">
        <v>51</v>
      </c>
      <c r="H8431" s="20" t="s">
        <v>52</v>
      </c>
      <c r="I8431" t="s">
        <v>53</v>
      </c>
      <c r="J8431" t="s">
        <v>54</v>
      </c>
      <c r="K8431">
        <v>3</v>
      </c>
      <c r="L8431" t="s">
        <v>55</v>
      </c>
      <c r="M8431" t="s">
        <v>77</v>
      </c>
      <c r="N8431" t="s">
        <v>89</v>
      </c>
      <c r="O8431" s="21" t="s">
        <v>58</v>
      </c>
      <c r="P8431" s="21" t="s">
        <v>97</v>
      </c>
      <c r="Q8431" s="20" t="s">
        <v>260</v>
      </c>
      <c r="R8431" s="21" t="s">
        <v>261</v>
      </c>
      <c r="S8431" s="35">
        <v>1</v>
      </c>
      <c r="T8431" s="22">
        <v>1</v>
      </c>
      <c r="U8431" s="20" t="s">
        <v>62</v>
      </c>
      <c r="V8431" s="20">
        <v>45937</v>
      </c>
      <c r="W8431" s="21">
        <v>10</v>
      </c>
      <c r="X8431" s="20">
        <v>45944</v>
      </c>
      <c r="Y8431" s="20">
        <v>45940</v>
      </c>
      <c r="Z8431" s="48">
        <v>10</v>
      </c>
      <c r="AA8431">
        <v>2025</v>
      </c>
      <c r="AB8431" s="45">
        <v>43327</v>
      </c>
      <c r="AC8431" s="45">
        <v>43327</v>
      </c>
      <c r="AK8431" s="10"/>
    </row>
    <row r="8432" spans="1:37">
      <c r="A8432" t="s">
        <v>45</v>
      </c>
      <c r="B8432" t="s">
        <v>46</v>
      </c>
      <c r="C8432" t="s">
        <v>47</v>
      </c>
      <c r="D8432" t="s">
        <v>8866</v>
      </c>
      <c r="E8432" t="s">
        <v>88</v>
      </c>
      <c r="F8432" t="s">
        <v>79</v>
      </c>
      <c r="G8432" t="s">
        <v>51</v>
      </c>
      <c r="H8432" s="20" t="s">
        <v>52</v>
      </c>
      <c r="I8432" t="s">
        <v>53</v>
      </c>
      <c r="J8432" t="s">
        <v>54</v>
      </c>
      <c r="K8432">
        <v>3</v>
      </c>
      <c r="L8432" t="s">
        <v>55</v>
      </c>
      <c r="M8432" t="s">
        <v>77</v>
      </c>
      <c r="N8432" t="s">
        <v>89</v>
      </c>
      <c r="O8432" s="21" t="s">
        <v>58</v>
      </c>
      <c r="P8432" s="21" t="s">
        <v>97</v>
      </c>
      <c r="Q8432" s="20" t="s">
        <v>394</v>
      </c>
      <c r="R8432" s="21" t="s">
        <v>395</v>
      </c>
      <c r="S8432" s="35">
        <v>2</v>
      </c>
      <c r="T8432" s="22">
        <v>2</v>
      </c>
      <c r="U8432" s="20" t="s">
        <v>62</v>
      </c>
      <c r="V8432" s="20">
        <v>45938</v>
      </c>
      <c r="W8432" s="21">
        <v>10</v>
      </c>
      <c r="X8432" s="20">
        <v>45945</v>
      </c>
      <c r="Y8432" s="20">
        <v>45943</v>
      </c>
      <c r="Z8432" s="48">
        <v>10</v>
      </c>
      <c r="AA8432">
        <v>2025</v>
      </c>
      <c r="AB8432" s="45">
        <v>93323</v>
      </c>
      <c r="AC8432" s="45">
        <v>93323</v>
      </c>
      <c r="AK8432" s="10"/>
    </row>
    <row r="8433" spans="1:37">
      <c r="A8433" t="s">
        <v>45</v>
      </c>
      <c r="B8433" t="s">
        <v>46</v>
      </c>
      <c r="C8433" t="s">
        <v>47</v>
      </c>
      <c r="D8433" t="s">
        <v>8867</v>
      </c>
      <c r="E8433" t="s">
        <v>88</v>
      </c>
      <c r="F8433" t="s">
        <v>79</v>
      </c>
      <c r="G8433" t="s">
        <v>51</v>
      </c>
      <c r="H8433" s="20" t="s">
        <v>52</v>
      </c>
      <c r="I8433" t="s">
        <v>53</v>
      </c>
      <c r="J8433" t="s">
        <v>54</v>
      </c>
      <c r="K8433">
        <v>3</v>
      </c>
      <c r="L8433" t="s">
        <v>55</v>
      </c>
      <c r="M8433" t="s">
        <v>56</v>
      </c>
      <c r="N8433" t="s">
        <v>57</v>
      </c>
      <c r="O8433" s="21" t="s">
        <v>58</v>
      </c>
      <c r="P8433" s="21" t="s">
        <v>522</v>
      </c>
      <c r="Q8433" s="20" t="s">
        <v>1078</v>
      </c>
      <c r="R8433" s="21" t="s">
        <v>1079</v>
      </c>
      <c r="S8433" s="35">
        <v>1</v>
      </c>
      <c r="T8433" s="22">
        <v>1</v>
      </c>
      <c r="U8433" s="20" t="s">
        <v>62</v>
      </c>
      <c r="V8433" s="20">
        <v>45938</v>
      </c>
      <c r="W8433" s="21">
        <v>10</v>
      </c>
      <c r="X8433" s="20">
        <v>45944</v>
      </c>
      <c r="Y8433" s="20">
        <v>45943</v>
      </c>
      <c r="Z8433" s="48">
        <v>10</v>
      </c>
      <c r="AA8433">
        <v>2025</v>
      </c>
      <c r="AB8433" s="45">
        <v>45325</v>
      </c>
      <c r="AC8433" s="45">
        <v>45325</v>
      </c>
      <c r="AK8433" s="10"/>
    </row>
    <row r="8434" spans="1:37">
      <c r="A8434" t="s">
        <v>45</v>
      </c>
      <c r="B8434" t="s">
        <v>46</v>
      </c>
      <c r="C8434" t="s">
        <v>47</v>
      </c>
      <c r="D8434" t="s">
        <v>8868</v>
      </c>
      <c r="E8434" t="s">
        <v>88</v>
      </c>
      <c r="F8434" t="s">
        <v>79</v>
      </c>
      <c r="G8434" t="s">
        <v>51</v>
      </c>
      <c r="H8434" s="20" t="s">
        <v>52</v>
      </c>
      <c r="I8434" t="s">
        <v>53</v>
      </c>
      <c r="J8434" t="s">
        <v>54</v>
      </c>
      <c r="K8434">
        <v>3</v>
      </c>
      <c r="L8434" t="s">
        <v>55</v>
      </c>
      <c r="M8434" t="s">
        <v>77</v>
      </c>
      <c r="N8434" t="s">
        <v>89</v>
      </c>
      <c r="O8434" s="21" t="s">
        <v>58</v>
      </c>
      <c r="P8434" s="21" t="s">
        <v>150</v>
      </c>
      <c r="Q8434" s="20" t="s">
        <v>5875</v>
      </c>
      <c r="R8434" s="21" t="s">
        <v>5876</v>
      </c>
      <c r="S8434" s="35">
        <v>1</v>
      </c>
      <c r="T8434" s="22">
        <v>1</v>
      </c>
      <c r="U8434" s="20" t="s">
        <v>62</v>
      </c>
      <c r="V8434" s="20">
        <v>45938</v>
      </c>
      <c r="W8434" s="21">
        <v>10</v>
      </c>
      <c r="X8434" s="20">
        <v>45947</v>
      </c>
      <c r="Y8434" s="20">
        <v>45943</v>
      </c>
      <c r="Z8434" s="48">
        <v>10</v>
      </c>
      <c r="AA8434">
        <v>2025</v>
      </c>
      <c r="AB8434" s="45">
        <v>128556</v>
      </c>
      <c r="AC8434" s="45">
        <v>128556</v>
      </c>
      <c r="AK8434" s="10"/>
    </row>
    <row r="8435" spans="1:37">
      <c r="A8435" t="s">
        <v>45</v>
      </c>
      <c r="B8435" t="s">
        <v>46</v>
      </c>
      <c r="C8435" t="s">
        <v>47</v>
      </c>
      <c r="D8435" t="s">
        <v>8869</v>
      </c>
      <c r="E8435" t="s">
        <v>88</v>
      </c>
      <c r="F8435" t="s">
        <v>79</v>
      </c>
      <c r="G8435" t="s">
        <v>51</v>
      </c>
      <c r="H8435" s="20" t="s">
        <v>52</v>
      </c>
      <c r="I8435" t="s">
        <v>53</v>
      </c>
      <c r="J8435" t="s">
        <v>54</v>
      </c>
      <c r="K8435">
        <v>3</v>
      </c>
      <c r="L8435" t="s">
        <v>55</v>
      </c>
      <c r="M8435" t="s">
        <v>56</v>
      </c>
      <c r="N8435" t="s">
        <v>57</v>
      </c>
      <c r="O8435" s="21" t="s">
        <v>58</v>
      </c>
      <c r="P8435" s="21" t="s">
        <v>207</v>
      </c>
      <c r="Q8435" s="20" t="s">
        <v>2437</v>
      </c>
      <c r="R8435" s="21" t="s">
        <v>2438</v>
      </c>
      <c r="S8435" s="35">
        <v>1</v>
      </c>
      <c r="T8435" s="22">
        <v>1</v>
      </c>
      <c r="U8435" s="20" t="s">
        <v>62</v>
      </c>
      <c r="V8435" s="20">
        <v>45938</v>
      </c>
      <c r="W8435" s="21">
        <v>10</v>
      </c>
      <c r="X8435" s="20">
        <v>45947</v>
      </c>
      <c r="Y8435" s="20">
        <v>45943</v>
      </c>
      <c r="Z8435" s="48">
        <v>10</v>
      </c>
      <c r="AA8435">
        <v>2025</v>
      </c>
      <c r="AB8435" s="45">
        <v>93325</v>
      </c>
      <c r="AC8435" s="45">
        <v>93325</v>
      </c>
      <c r="AK8435" s="10"/>
    </row>
    <row r="8436" spans="1:37">
      <c r="A8436" t="s">
        <v>45</v>
      </c>
      <c r="B8436" t="s">
        <v>46</v>
      </c>
      <c r="C8436" t="s">
        <v>47</v>
      </c>
      <c r="D8436" t="s">
        <v>8870</v>
      </c>
      <c r="E8436" t="s">
        <v>88</v>
      </c>
      <c r="F8436" t="s">
        <v>79</v>
      </c>
      <c r="G8436" t="s">
        <v>51</v>
      </c>
      <c r="H8436" s="20" t="s">
        <v>52</v>
      </c>
      <c r="I8436" t="s">
        <v>53</v>
      </c>
      <c r="J8436" t="s">
        <v>54</v>
      </c>
      <c r="K8436">
        <v>3</v>
      </c>
      <c r="L8436" t="s">
        <v>55</v>
      </c>
      <c r="M8436" t="s">
        <v>56</v>
      </c>
      <c r="N8436" t="s">
        <v>57</v>
      </c>
      <c r="O8436" s="21" t="s">
        <v>58</v>
      </c>
      <c r="P8436" s="21" t="s">
        <v>64</v>
      </c>
      <c r="Q8436" s="20" t="s">
        <v>596</v>
      </c>
      <c r="R8436" s="21" t="s">
        <v>597</v>
      </c>
      <c r="S8436" s="35">
        <v>1</v>
      </c>
      <c r="T8436" s="22">
        <v>1</v>
      </c>
      <c r="U8436" s="20" t="s">
        <v>62</v>
      </c>
      <c r="V8436" s="20">
        <v>45938</v>
      </c>
      <c r="W8436" s="21">
        <v>10</v>
      </c>
      <c r="X8436" s="20">
        <v>45944</v>
      </c>
      <c r="Y8436" s="20">
        <v>45943</v>
      </c>
      <c r="Z8436" s="48">
        <v>10</v>
      </c>
      <c r="AA8436">
        <v>2025</v>
      </c>
      <c r="AB8436" s="45">
        <v>107135</v>
      </c>
      <c r="AC8436" s="45">
        <v>107135</v>
      </c>
      <c r="AK8436" s="10"/>
    </row>
    <row r="8437" spans="1:37">
      <c r="A8437" t="s">
        <v>45</v>
      </c>
      <c r="B8437" t="s">
        <v>46</v>
      </c>
      <c r="C8437" t="s">
        <v>47</v>
      </c>
      <c r="D8437" t="s">
        <v>8871</v>
      </c>
      <c r="E8437" t="s">
        <v>88</v>
      </c>
      <c r="F8437" t="s">
        <v>79</v>
      </c>
      <c r="G8437" t="s">
        <v>51</v>
      </c>
      <c r="H8437" s="20" t="s">
        <v>52</v>
      </c>
      <c r="I8437" t="s">
        <v>53</v>
      </c>
      <c r="J8437" t="s">
        <v>54</v>
      </c>
      <c r="K8437">
        <v>3</v>
      </c>
      <c r="L8437" t="s">
        <v>55</v>
      </c>
      <c r="M8437" t="s">
        <v>56</v>
      </c>
      <c r="N8437" t="s">
        <v>57</v>
      </c>
      <c r="O8437" s="21" t="s">
        <v>58</v>
      </c>
      <c r="P8437" s="21" t="s">
        <v>207</v>
      </c>
      <c r="Q8437" s="20" t="s">
        <v>4648</v>
      </c>
      <c r="R8437" s="21" t="s">
        <v>4649</v>
      </c>
      <c r="S8437" s="35">
        <v>1</v>
      </c>
      <c r="T8437" s="22">
        <v>1</v>
      </c>
      <c r="U8437" s="20" t="s">
        <v>62</v>
      </c>
      <c r="V8437" s="20">
        <v>45938</v>
      </c>
      <c r="W8437" s="21">
        <v>10</v>
      </c>
      <c r="X8437" s="20">
        <v>45944</v>
      </c>
      <c r="Y8437" s="20">
        <v>45943</v>
      </c>
      <c r="Z8437" s="48">
        <v>10</v>
      </c>
      <c r="AA8437">
        <v>2025</v>
      </c>
      <c r="AB8437" s="45">
        <v>133328</v>
      </c>
      <c r="AC8437" s="45">
        <v>133328</v>
      </c>
      <c r="AK8437" s="10"/>
    </row>
    <row r="8438" spans="1:37">
      <c r="A8438" t="s">
        <v>45</v>
      </c>
      <c r="B8438" t="s">
        <v>46</v>
      </c>
      <c r="C8438" t="s">
        <v>47</v>
      </c>
      <c r="D8438" t="s">
        <v>8872</v>
      </c>
      <c r="E8438" t="s">
        <v>88</v>
      </c>
      <c r="F8438" t="s">
        <v>79</v>
      </c>
      <c r="G8438" t="s">
        <v>51</v>
      </c>
      <c r="H8438" s="20" t="s">
        <v>52</v>
      </c>
      <c r="I8438" t="s">
        <v>53</v>
      </c>
      <c r="J8438" t="s">
        <v>54</v>
      </c>
      <c r="K8438">
        <v>3</v>
      </c>
      <c r="L8438" t="s">
        <v>55</v>
      </c>
      <c r="M8438" t="s">
        <v>77</v>
      </c>
      <c r="N8438" t="s">
        <v>89</v>
      </c>
      <c r="O8438" s="21" t="s">
        <v>58</v>
      </c>
      <c r="P8438" s="21" t="s">
        <v>119</v>
      </c>
      <c r="Q8438" s="20" t="s">
        <v>1617</v>
      </c>
      <c r="R8438" s="21" t="s">
        <v>1618</v>
      </c>
      <c r="S8438" s="35">
        <v>1</v>
      </c>
      <c r="T8438" s="22">
        <v>1</v>
      </c>
      <c r="U8438" s="20" t="s">
        <v>62</v>
      </c>
      <c r="V8438" s="20">
        <v>45938</v>
      </c>
      <c r="W8438" s="21">
        <v>10</v>
      </c>
      <c r="X8438" s="20">
        <v>45952</v>
      </c>
      <c r="Y8438" s="20">
        <v>45951</v>
      </c>
      <c r="Z8438" s="48">
        <v>10</v>
      </c>
      <c r="AA8438">
        <v>2025</v>
      </c>
      <c r="AB8438" s="45">
        <v>99995</v>
      </c>
      <c r="AC8438" s="45">
        <v>99995</v>
      </c>
      <c r="AK8438" s="10"/>
    </row>
    <row r="8439" spans="1:37">
      <c r="A8439" t="s">
        <v>45</v>
      </c>
      <c r="B8439" t="s">
        <v>46</v>
      </c>
      <c r="C8439" t="s">
        <v>47</v>
      </c>
      <c r="D8439" t="s">
        <v>8873</v>
      </c>
      <c r="E8439" t="s">
        <v>88</v>
      </c>
      <c r="F8439" t="s">
        <v>79</v>
      </c>
      <c r="G8439" t="s">
        <v>51</v>
      </c>
      <c r="H8439" s="20" t="s">
        <v>52</v>
      </c>
      <c r="I8439" t="s">
        <v>53</v>
      </c>
      <c r="J8439" t="s">
        <v>54</v>
      </c>
      <c r="K8439">
        <v>3</v>
      </c>
      <c r="L8439" t="s">
        <v>55</v>
      </c>
      <c r="M8439" t="s">
        <v>77</v>
      </c>
      <c r="N8439" t="s">
        <v>89</v>
      </c>
      <c r="O8439" s="21" t="s">
        <v>58</v>
      </c>
      <c r="P8439" s="21" t="s">
        <v>119</v>
      </c>
      <c r="Q8439" s="20" t="s">
        <v>821</v>
      </c>
      <c r="R8439" s="21" t="s">
        <v>822</v>
      </c>
      <c r="S8439" s="35">
        <v>1</v>
      </c>
      <c r="T8439" s="22">
        <v>1</v>
      </c>
      <c r="U8439" s="20" t="s">
        <v>62</v>
      </c>
      <c r="V8439" s="20">
        <v>45937</v>
      </c>
      <c r="W8439" s="21">
        <v>10</v>
      </c>
      <c r="X8439" s="20">
        <v>45958</v>
      </c>
      <c r="Y8439" s="20">
        <v>45952</v>
      </c>
      <c r="Z8439" s="48">
        <v>10</v>
      </c>
      <c r="AA8439">
        <v>2025</v>
      </c>
      <c r="AB8439" s="45">
        <v>92854</v>
      </c>
      <c r="AC8439" s="45">
        <v>92854</v>
      </c>
      <c r="AK8439" s="10"/>
    </row>
    <row r="8440" spans="1:37">
      <c r="A8440" t="s">
        <v>45</v>
      </c>
      <c r="B8440" t="s">
        <v>46</v>
      </c>
      <c r="C8440" t="s">
        <v>47</v>
      </c>
      <c r="D8440" t="s">
        <v>8874</v>
      </c>
      <c r="E8440" t="s">
        <v>88</v>
      </c>
      <c r="F8440" t="s">
        <v>79</v>
      </c>
      <c r="G8440" t="s">
        <v>51</v>
      </c>
      <c r="H8440" s="20" t="s">
        <v>52</v>
      </c>
      <c r="I8440" t="s">
        <v>53</v>
      </c>
      <c r="J8440" t="s">
        <v>54</v>
      </c>
      <c r="K8440">
        <v>3</v>
      </c>
      <c r="L8440" t="s">
        <v>55</v>
      </c>
      <c r="M8440" t="s">
        <v>77</v>
      </c>
      <c r="N8440" t="s">
        <v>89</v>
      </c>
      <c r="O8440" s="21" t="s">
        <v>58</v>
      </c>
      <c r="P8440" s="21" t="s">
        <v>150</v>
      </c>
      <c r="Q8440" s="20" t="s">
        <v>4519</v>
      </c>
      <c r="R8440" s="21" t="s">
        <v>4520</v>
      </c>
      <c r="S8440" s="35">
        <v>1</v>
      </c>
      <c r="T8440" s="22">
        <v>1</v>
      </c>
      <c r="U8440" s="20" t="s">
        <v>62</v>
      </c>
      <c r="V8440" s="20">
        <v>45938</v>
      </c>
      <c r="W8440" s="21">
        <v>10</v>
      </c>
      <c r="X8440" s="20">
        <v>45944</v>
      </c>
      <c r="Y8440" s="20">
        <v>45943</v>
      </c>
      <c r="Z8440" s="48">
        <v>10</v>
      </c>
      <c r="AA8440">
        <v>2025</v>
      </c>
      <c r="AB8440" s="45">
        <v>233318</v>
      </c>
      <c r="AC8440" s="45">
        <v>233318</v>
      </c>
      <c r="AK8440" s="10"/>
    </row>
    <row r="8441" spans="1:37">
      <c r="A8441" t="s">
        <v>45</v>
      </c>
      <c r="B8441" t="s">
        <v>46</v>
      </c>
      <c r="C8441" t="s">
        <v>47</v>
      </c>
      <c r="D8441" t="s">
        <v>8875</v>
      </c>
      <c r="E8441" t="s">
        <v>88</v>
      </c>
      <c r="F8441" t="s">
        <v>79</v>
      </c>
      <c r="G8441" t="s">
        <v>51</v>
      </c>
      <c r="H8441" s="20" t="s">
        <v>52</v>
      </c>
      <c r="I8441" t="s">
        <v>53</v>
      </c>
      <c r="J8441" t="s">
        <v>54</v>
      </c>
      <c r="K8441">
        <v>3</v>
      </c>
      <c r="L8441" t="s">
        <v>55</v>
      </c>
      <c r="M8441" t="s">
        <v>77</v>
      </c>
      <c r="N8441" t="s">
        <v>89</v>
      </c>
      <c r="O8441" s="21" t="s">
        <v>58</v>
      </c>
      <c r="P8441" s="21" t="s">
        <v>303</v>
      </c>
      <c r="Q8441" s="20" t="s">
        <v>631</v>
      </c>
      <c r="R8441" s="21" t="s">
        <v>632</v>
      </c>
      <c r="S8441" s="35">
        <v>1</v>
      </c>
      <c r="T8441" s="22">
        <v>1</v>
      </c>
      <c r="U8441" s="20" t="s">
        <v>62</v>
      </c>
      <c r="V8441" s="20">
        <v>45938</v>
      </c>
      <c r="W8441" s="21">
        <v>10</v>
      </c>
      <c r="X8441" s="20">
        <v>45944</v>
      </c>
      <c r="Y8441" s="20">
        <v>45943</v>
      </c>
      <c r="Z8441" s="48">
        <v>10</v>
      </c>
      <c r="AA8441">
        <v>2025</v>
      </c>
      <c r="AB8441" s="45">
        <v>59995</v>
      </c>
      <c r="AC8441" s="45">
        <v>59995</v>
      </c>
      <c r="AK8441" s="10"/>
    </row>
    <row r="8442" spans="1:37">
      <c r="A8442" t="s">
        <v>45</v>
      </c>
      <c r="B8442" t="s">
        <v>46</v>
      </c>
      <c r="C8442" t="s">
        <v>47</v>
      </c>
      <c r="D8442" t="s">
        <v>8876</v>
      </c>
      <c r="E8442" t="s">
        <v>88</v>
      </c>
      <c r="F8442" t="s">
        <v>79</v>
      </c>
      <c r="G8442" t="s">
        <v>51</v>
      </c>
      <c r="H8442" s="20" t="s">
        <v>52</v>
      </c>
      <c r="I8442" t="s">
        <v>53</v>
      </c>
      <c r="J8442" t="s">
        <v>54</v>
      </c>
      <c r="K8442">
        <v>3</v>
      </c>
      <c r="L8442" t="s">
        <v>55</v>
      </c>
      <c r="M8442" t="s">
        <v>77</v>
      </c>
      <c r="N8442" t="s">
        <v>89</v>
      </c>
      <c r="O8442" s="21" t="s">
        <v>58</v>
      </c>
      <c r="P8442" s="21" t="s">
        <v>119</v>
      </c>
      <c r="Q8442" s="20" t="s">
        <v>1141</v>
      </c>
      <c r="R8442" s="21" t="s">
        <v>1142</v>
      </c>
      <c r="S8442" s="35">
        <v>1</v>
      </c>
      <c r="T8442" s="22">
        <v>1</v>
      </c>
      <c r="U8442" s="20" t="s">
        <v>62</v>
      </c>
      <c r="V8442" s="20">
        <v>45937</v>
      </c>
      <c r="W8442" s="21">
        <v>10</v>
      </c>
      <c r="X8442" s="20">
        <v>45950</v>
      </c>
      <c r="Y8442" s="20">
        <v>45945</v>
      </c>
      <c r="Z8442" s="48">
        <v>10</v>
      </c>
      <c r="AA8442">
        <v>2025</v>
      </c>
      <c r="AB8442" s="45">
        <v>61424</v>
      </c>
      <c r="AC8442" s="45">
        <v>61424</v>
      </c>
      <c r="AK8442" s="10"/>
    </row>
    <row r="8443" spans="1:37">
      <c r="A8443" t="s">
        <v>45</v>
      </c>
      <c r="B8443" t="s">
        <v>46</v>
      </c>
      <c r="C8443" t="s">
        <v>47</v>
      </c>
      <c r="D8443" t="s">
        <v>8877</v>
      </c>
      <c r="E8443" t="s">
        <v>88</v>
      </c>
      <c r="F8443" t="s">
        <v>79</v>
      </c>
      <c r="G8443" t="s">
        <v>51</v>
      </c>
      <c r="H8443" s="20" t="s">
        <v>52</v>
      </c>
      <c r="I8443" t="s">
        <v>53</v>
      </c>
      <c r="J8443" t="s">
        <v>54</v>
      </c>
      <c r="K8443">
        <v>3</v>
      </c>
      <c r="L8443" t="s">
        <v>55</v>
      </c>
      <c r="M8443" t="s">
        <v>77</v>
      </c>
      <c r="N8443" t="s">
        <v>89</v>
      </c>
      <c r="O8443" s="21" t="s">
        <v>58</v>
      </c>
      <c r="P8443" s="21" t="s">
        <v>90</v>
      </c>
      <c r="Q8443" s="20" t="s">
        <v>344</v>
      </c>
      <c r="R8443" s="21" t="s">
        <v>345</v>
      </c>
      <c r="S8443" s="35">
        <v>1</v>
      </c>
      <c r="T8443" s="22">
        <v>1</v>
      </c>
      <c r="U8443" s="20" t="s">
        <v>62</v>
      </c>
      <c r="V8443" s="20">
        <v>45937</v>
      </c>
      <c r="W8443" s="21">
        <v>10</v>
      </c>
      <c r="X8443" s="20">
        <v>45950</v>
      </c>
      <c r="Y8443" s="20">
        <v>45945</v>
      </c>
      <c r="Z8443" s="48">
        <v>10</v>
      </c>
      <c r="AA8443">
        <v>2025</v>
      </c>
      <c r="AB8443" s="45">
        <v>39995</v>
      </c>
      <c r="AC8443" s="45">
        <v>39995</v>
      </c>
      <c r="AK8443" s="10"/>
    </row>
    <row r="8444" spans="1:37">
      <c r="A8444" t="s">
        <v>45</v>
      </c>
      <c r="B8444" t="s">
        <v>46</v>
      </c>
      <c r="C8444" t="s">
        <v>47</v>
      </c>
      <c r="D8444" t="s">
        <v>8878</v>
      </c>
      <c r="E8444" t="s">
        <v>88</v>
      </c>
      <c r="F8444" t="s">
        <v>79</v>
      </c>
      <c r="G8444" t="s">
        <v>51</v>
      </c>
      <c r="H8444" s="20" t="s">
        <v>52</v>
      </c>
      <c r="I8444" t="s">
        <v>53</v>
      </c>
      <c r="J8444" t="s">
        <v>54</v>
      </c>
      <c r="K8444">
        <v>3</v>
      </c>
      <c r="L8444" t="s">
        <v>55</v>
      </c>
      <c r="M8444" t="s">
        <v>56</v>
      </c>
      <c r="N8444" t="s">
        <v>57</v>
      </c>
      <c r="O8444" s="21" t="s">
        <v>58</v>
      </c>
      <c r="P8444" s="21" t="s">
        <v>64</v>
      </c>
      <c r="Q8444" s="20" t="s">
        <v>474</v>
      </c>
      <c r="R8444" s="21" t="s">
        <v>475</v>
      </c>
      <c r="S8444" s="35">
        <v>1</v>
      </c>
      <c r="T8444" s="22">
        <v>1</v>
      </c>
      <c r="U8444" s="20" t="s">
        <v>62</v>
      </c>
      <c r="V8444" s="20">
        <v>45938</v>
      </c>
      <c r="W8444" s="21">
        <v>10</v>
      </c>
      <c r="X8444" s="20">
        <v>45946</v>
      </c>
      <c r="Y8444" s="20">
        <v>45943</v>
      </c>
      <c r="Z8444" s="48">
        <v>10</v>
      </c>
      <c r="AA8444">
        <v>2025</v>
      </c>
      <c r="AB8444" s="45">
        <v>24659</v>
      </c>
      <c r="AC8444" s="45">
        <v>24659</v>
      </c>
      <c r="AK8444" s="10"/>
    </row>
    <row r="8445" spans="1:37">
      <c r="A8445" t="s">
        <v>45</v>
      </c>
      <c r="B8445" t="s">
        <v>46</v>
      </c>
      <c r="C8445" t="s">
        <v>47</v>
      </c>
      <c r="D8445" t="s">
        <v>8879</v>
      </c>
      <c r="E8445" t="s">
        <v>88</v>
      </c>
      <c r="F8445" t="s">
        <v>79</v>
      </c>
      <c r="G8445" t="s">
        <v>51</v>
      </c>
      <c r="H8445" s="20" t="s">
        <v>52</v>
      </c>
      <c r="I8445" t="s">
        <v>53</v>
      </c>
      <c r="J8445" t="s">
        <v>54</v>
      </c>
      <c r="K8445">
        <v>3</v>
      </c>
      <c r="L8445" t="s">
        <v>55</v>
      </c>
      <c r="M8445" t="s">
        <v>77</v>
      </c>
      <c r="N8445" t="s">
        <v>89</v>
      </c>
      <c r="O8445" s="21" t="s">
        <v>58</v>
      </c>
      <c r="P8445" s="21" t="s">
        <v>150</v>
      </c>
      <c r="Q8445" s="20" t="s">
        <v>6984</v>
      </c>
      <c r="R8445" s="21" t="s">
        <v>6985</v>
      </c>
      <c r="S8445" s="35">
        <v>1</v>
      </c>
      <c r="T8445" s="22">
        <v>1</v>
      </c>
      <c r="U8445" s="20" t="s">
        <v>62</v>
      </c>
      <c r="V8445" s="20">
        <v>45935</v>
      </c>
      <c r="W8445" s="21">
        <v>10</v>
      </c>
      <c r="X8445" s="20">
        <v>45943</v>
      </c>
      <c r="Y8445" s="20">
        <v>45938</v>
      </c>
      <c r="Z8445" s="48">
        <v>10</v>
      </c>
      <c r="AA8445">
        <v>2025</v>
      </c>
      <c r="AB8445" s="45">
        <v>153319</v>
      </c>
      <c r="AC8445" s="45">
        <v>153319</v>
      </c>
      <c r="AK8445" s="10"/>
    </row>
    <row r="8446" spans="1:37">
      <c r="A8446" t="s">
        <v>45</v>
      </c>
      <c r="B8446" t="s">
        <v>46</v>
      </c>
      <c r="C8446" t="s">
        <v>47</v>
      </c>
      <c r="D8446" t="s">
        <v>8880</v>
      </c>
      <c r="E8446" t="s">
        <v>88</v>
      </c>
      <c r="F8446" t="s">
        <v>79</v>
      </c>
      <c r="G8446" t="s">
        <v>51</v>
      </c>
      <c r="H8446" s="20" t="s">
        <v>52</v>
      </c>
      <c r="I8446" t="s">
        <v>53</v>
      </c>
      <c r="J8446" t="s">
        <v>54</v>
      </c>
      <c r="K8446">
        <v>3</v>
      </c>
      <c r="L8446" t="s">
        <v>55</v>
      </c>
      <c r="M8446" t="s">
        <v>77</v>
      </c>
      <c r="N8446" t="s">
        <v>89</v>
      </c>
      <c r="O8446" s="21" t="s">
        <v>58</v>
      </c>
      <c r="P8446" s="21" t="s">
        <v>119</v>
      </c>
      <c r="Q8446" s="20" t="s">
        <v>6891</v>
      </c>
      <c r="R8446" s="21" t="s">
        <v>6892</v>
      </c>
      <c r="S8446" s="35">
        <v>1</v>
      </c>
      <c r="T8446" s="22">
        <v>1</v>
      </c>
      <c r="U8446" s="20" t="s">
        <v>62</v>
      </c>
      <c r="V8446" s="20">
        <v>45933</v>
      </c>
      <c r="W8446" s="21">
        <v>10</v>
      </c>
      <c r="X8446" s="20">
        <v>45940</v>
      </c>
      <c r="Y8446" s="20">
        <v>45938</v>
      </c>
      <c r="Z8446" s="48">
        <v>10</v>
      </c>
      <c r="AA8446">
        <v>2025</v>
      </c>
      <c r="AB8446" s="45">
        <v>149988</v>
      </c>
      <c r="AC8446" s="45">
        <v>149988</v>
      </c>
      <c r="AK8446" s="10"/>
    </row>
    <row r="8447" spans="1:37">
      <c r="A8447" t="s">
        <v>45</v>
      </c>
      <c r="B8447" t="s">
        <v>46</v>
      </c>
      <c r="C8447" t="s">
        <v>47</v>
      </c>
      <c r="D8447" t="s">
        <v>8881</v>
      </c>
      <c r="E8447" t="s">
        <v>88</v>
      </c>
      <c r="F8447" t="s">
        <v>79</v>
      </c>
      <c r="G8447" t="s">
        <v>51</v>
      </c>
      <c r="H8447" s="20" t="s">
        <v>52</v>
      </c>
      <c r="I8447" t="s">
        <v>53</v>
      </c>
      <c r="J8447" t="s">
        <v>54</v>
      </c>
      <c r="K8447">
        <v>3</v>
      </c>
      <c r="L8447" t="s">
        <v>55</v>
      </c>
      <c r="M8447" t="s">
        <v>56</v>
      </c>
      <c r="N8447" t="s">
        <v>57</v>
      </c>
      <c r="O8447" s="21" t="s">
        <v>58</v>
      </c>
      <c r="P8447" s="21" t="s">
        <v>64</v>
      </c>
      <c r="Q8447" s="20" t="s">
        <v>410</v>
      </c>
      <c r="R8447" s="21" t="s">
        <v>411</v>
      </c>
      <c r="S8447" s="35">
        <v>1</v>
      </c>
      <c r="T8447" s="22">
        <v>1</v>
      </c>
      <c r="U8447" s="20" t="s">
        <v>62</v>
      </c>
      <c r="V8447" s="20">
        <v>45936</v>
      </c>
      <c r="W8447" s="21">
        <v>10</v>
      </c>
      <c r="X8447" s="20">
        <v>45947</v>
      </c>
      <c r="Y8447" s="20">
        <v>45943</v>
      </c>
      <c r="Z8447" s="48">
        <v>10</v>
      </c>
      <c r="AA8447">
        <v>2025</v>
      </c>
      <c r="AB8447" s="45">
        <v>45324</v>
      </c>
      <c r="AC8447" s="45">
        <v>45324</v>
      </c>
      <c r="AK8447" s="10"/>
    </row>
    <row r="8448" spans="1:37">
      <c r="A8448" t="s">
        <v>45</v>
      </c>
      <c r="B8448" t="s">
        <v>46</v>
      </c>
      <c r="C8448" t="s">
        <v>47</v>
      </c>
      <c r="D8448" t="s">
        <v>8882</v>
      </c>
      <c r="E8448" t="s">
        <v>88</v>
      </c>
      <c r="F8448" t="s">
        <v>79</v>
      </c>
      <c r="G8448" t="s">
        <v>51</v>
      </c>
      <c r="H8448" s="20" t="s">
        <v>52</v>
      </c>
      <c r="I8448" t="s">
        <v>53</v>
      </c>
      <c r="J8448" t="s">
        <v>54</v>
      </c>
      <c r="K8448">
        <v>3</v>
      </c>
      <c r="L8448" t="s">
        <v>55</v>
      </c>
      <c r="M8448" t="s">
        <v>77</v>
      </c>
      <c r="N8448" t="s">
        <v>89</v>
      </c>
      <c r="O8448" s="21" t="s">
        <v>58</v>
      </c>
      <c r="P8448" s="21" t="s">
        <v>119</v>
      </c>
      <c r="Q8448" s="20" t="s">
        <v>6247</v>
      </c>
      <c r="R8448" s="21" t="s">
        <v>6248</v>
      </c>
      <c r="S8448" s="35">
        <v>1</v>
      </c>
      <c r="T8448" s="22">
        <v>1</v>
      </c>
      <c r="U8448" s="20" t="s">
        <v>62</v>
      </c>
      <c r="V8448" s="20">
        <v>45934</v>
      </c>
      <c r="W8448" s="21">
        <v>10</v>
      </c>
      <c r="X8448" s="20">
        <v>45943</v>
      </c>
      <c r="Y8448" s="20">
        <v>45938</v>
      </c>
      <c r="Z8448" s="48">
        <v>10</v>
      </c>
      <c r="AA8448">
        <v>2025</v>
      </c>
      <c r="AB8448" s="45">
        <v>74995</v>
      </c>
      <c r="AC8448" s="45">
        <v>74995</v>
      </c>
      <c r="AK8448" s="10"/>
    </row>
    <row r="8449" spans="1:37">
      <c r="A8449" t="s">
        <v>45</v>
      </c>
      <c r="B8449" t="s">
        <v>46</v>
      </c>
      <c r="C8449" t="s">
        <v>47</v>
      </c>
      <c r="D8449" t="s">
        <v>8883</v>
      </c>
      <c r="E8449" t="s">
        <v>88</v>
      </c>
      <c r="F8449" t="s">
        <v>79</v>
      </c>
      <c r="G8449" t="s">
        <v>51</v>
      </c>
      <c r="H8449" s="20" t="s">
        <v>52</v>
      </c>
      <c r="I8449" t="s">
        <v>53</v>
      </c>
      <c r="J8449" t="s">
        <v>54</v>
      </c>
      <c r="K8449">
        <v>3</v>
      </c>
      <c r="L8449" t="s">
        <v>55</v>
      </c>
      <c r="M8449" t="s">
        <v>77</v>
      </c>
      <c r="N8449" t="s">
        <v>89</v>
      </c>
      <c r="O8449" s="21" t="s">
        <v>58</v>
      </c>
      <c r="P8449" s="21" t="s">
        <v>119</v>
      </c>
      <c r="Q8449" s="20" t="s">
        <v>1141</v>
      </c>
      <c r="R8449" s="21" t="s">
        <v>1142</v>
      </c>
      <c r="S8449" s="35">
        <v>1</v>
      </c>
      <c r="T8449" s="22">
        <v>1</v>
      </c>
      <c r="U8449" s="20" t="s">
        <v>62</v>
      </c>
      <c r="V8449" s="20">
        <v>45936</v>
      </c>
      <c r="W8449" s="21">
        <v>10</v>
      </c>
      <c r="X8449" s="20">
        <v>45944</v>
      </c>
      <c r="Y8449" s="20">
        <v>45940</v>
      </c>
      <c r="Z8449" s="48">
        <v>10</v>
      </c>
      <c r="AA8449">
        <v>2025</v>
      </c>
      <c r="AB8449" s="45">
        <v>61424</v>
      </c>
      <c r="AC8449" s="45">
        <v>61424</v>
      </c>
      <c r="AK8449" s="10"/>
    </row>
    <row r="8450" spans="1:37">
      <c r="A8450" t="s">
        <v>45</v>
      </c>
      <c r="B8450" t="s">
        <v>46</v>
      </c>
      <c r="C8450" t="s">
        <v>47</v>
      </c>
      <c r="D8450" t="s">
        <v>8884</v>
      </c>
      <c r="E8450" t="s">
        <v>88</v>
      </c>
      <c r="F8450" t="s">
        <v>79</v>
      </c>
      <c r="G8450" t="s">
        <v>51</v>
      </c>
      <c r="H8450" s="20" t="s">
        <v>52</v>
      </c>
      <c r="I8450" t="s">
        <v>53</v>
      </c>
      <c r="J8450" t="s">
        <v>54</v>
      </c>
      <c r="K8450">
        <v>3</v>
      </c>
      <c r="L8450" t="s">
        <v>55</v>
      </c>
      <c r="M8450" t="s">
        <v>56</v>
      </c>
      <c r="N8450" t="s">
        <v>57</v>
      </c>
      <c r="O8450" s="21" t="s">
        <v>58</v>
      </c>
      <c r="P8450" s="21" t="s">
        <v>64</v>
      </c>
      <c r="Q8450" s="20" t="s">
        <v>94</v>
      </c>
      <c r="R8450" s="21" t="s">
        <v>95</v>
      </c>
      <c r="S8450" s="35">
        <v>2</v>
      </c>
      <c r="T8450" s="22">
        <v>2</v>
      </c>
      <c r="U8450" s="20" t="s">
        <v>62</v>
      </c>
      <c r="V8450" s="20">
        <v>45936</v>
      </c>
      <c r="W8450" s="21">
        <v>10</v>
      </c>
      <c r="X8450" s="20">
        <v>45943</v>
      </c>
      <c r="Y8450" s="20">
        <v>45940</v>
      </c>
      <c r="Z8450" s="48">
        <v>10</v>
      </c>
      <c r="AA8450">
        <v>2025</v>
      </c>
      <c r="AB8450" s="45">
        <v>57319</v>
      </c>
      <c r="AC8450" s="45">
        <v>57319</v>
      </c>
      <c r="AK8450" s="10"/>
    </row>
    <row r="8451" spans="1:37">
      <c r="A8451" t="s">
        <v>45</v>
      </c>
      <c r="B8451" t="s">
        <v>46</v>
      </c>
      <c r="C8451" t="s">
        <v>47</v>
      </c>
      <c r="D8451" t="s">
        <v>8885</v>
      </c>
      <c r="E8451" t="s">
        <v>88</v>
      </c>
      <c r="F8451" t="s">
        <v>79</v>
      </c>
      <c r="G8451" t="s">
        <v>51</v>
      </c>
      <c r="H8451" s="20" t="s">
        <v>52</v>
      </c>
      <c r="I8451" t="s">
        <v>53</v>
      </c>
      <c r="J8451" t="s">
        <v>54</v>
      </c>
      <c r="K8451">
        <v>3</v>
      </c>
      <c r="L8451" t="s">
        <v>55</v>
      </c>
      <c r="M8451" t="s">
        <v>77</v>
      </c>
      <c r="N8451" t="s">
        <v>89</v>
      </c>
      <c r="O8451" s="21" t="s">
        <v>58</v>
      </c>
      <c r="P8451" s="21" t="s">
        <v>119</v>
      </c>
      <c r="Q8451" s="20" t="s">
        <v>2056</v>
      </c>
      <c r="R8451" s="21" t="s">
        <v>2057</v>
      </c>
      <c r="S8451" s="35">
        <v>1</v>
      </c>
      <c r="T8451" s="22">
        <v>1</v>
      </c>
      <c r="U8451" s="20" t="s">
        <v>62</v>
      </c>
      <c r="V8451" s="20">
        <v>45936</v>
      </c>
      <c r="W8451" s="21">
        <v>10</v>
      </c>
      <c r="X8451" s="20">
        <v>45944</v>
      </c>
      <c r="Y8451" s="20">
        <v>45940</v>
      </c>
      <c r="Z8451" s="48">
        <v>10</v>
      </c>
      <c r="AA8451">
        <v>2025</v>
      </c>
      <c r="AB8451" s="45">
        <v>74995</v>
      </c>
      <c r="AC8451" s="45">
        <v>74995</v>
      </c>
      <c r="AK8451" s="10"/>
    </row>
    <row r="8452" spans="1:37">
      <c r="A8452" t="s">
        <v>45</v>
      </c>
      <c r="B8452" t="s">
        <v>46</v>
      </c>
      <c r="C8452" t="s">
        <v>47</v>
      </c>
      <c r="D8452" t="s">
        <v>8886</v>
      </c>
      <c r="E8452" t="s">
        <v>88</v>
      </c>
      <c r="F8452" t="s">
        <v>79</v>
      </c>
      <c r="G8452" t="s">
        <v>51</v>
      </c>
      <c r="H8452" s="20" t="s">
        <v>52</v>
      </c>
      <c r="I8452" t="s">
        <v>53</v>
      </c>
      <c r="J8452" t="s">
        <v>54</v>
      </c>
      <c r="K8452">
        <v>3</v>
      </c>
      <c r="L8452" t="s">
        <v>55</v>
      </c>
      <c r="M8452" t="s">
        <v>77</v>
      </c>
      <c r="N8452" t="s">
        <v>89</v>
      </c>
      <c r="O8452" s="21" t="s">
        <v>58</v>
      </c>
      <c r="P8452" s="21" t="s">
        <v>90</v>
      </c>
      <c r="Q8452" s="20" t="s">
        <v>191</v>
      </c>
      <c r="R8452" s="21" t="s">
        <v>192</v>
      </c>
      <c r="S8452" s="35">
        <v>1</v>
      </c>
      <c r="T8452" s="22">
        <v>1</v>
      </c>
      <c r="U8452" s="20" t="s">
        <v>62</v>
      </c>
      <c r="V8452" s="20">
        <v>45936</v>
      </c>
      <c r="W8452" s="21">
        <v>10</v>
      </c>
      <c r="X8452" s="20">
        <v>45943</v>
      </c>
      <c r="Y8452" s="20">
        <v>45940</v>
      </c>
      <c r="Z8452" s="48">
        <v>10</v>
      </c>
      <c r="AA8452">
        <v>2025</v>
      </c>
      <c r="AB8452" s="45">
        <v>103563</v>
      </c>
      <c r="AC8452" s="45">
        <v>103563</v>
      </c>
      <c r="AK8452" s="10"/>
    </row>
    <row r="8453" spans="1:37">
      <c r="A8453" t="s">
        <v>45</v>
      </c>
      <c r="B8453" t="s">
        <v>46</v>
      </c>
      <c r="C8453" t="s">
        <v>47</v>
      </c>
      <c r="D8453" t="s">
        <v>8887</v>
      </c>
      <c r="E8453" t="s">
        <v>88</v>
      </c>
      <c r="F8453" t="s">
        <v>79</v>
      </c>
      <c r="G8453" t="s">
        <v>51</v>
      </c>
      <c r="H8453" s="20" t="s">
        <v>52</v>
      </c>
      <c r="I8453" t="s">
        <v>53</v>
      </c>
      <c r="J8453" t="s">
        <v>54</v>
      </c>
      <c r="K8453">
        <v>3</v>
      </c>
      <c r="L8453" t="s">
        <v>55</v>
      </c>
      <c r="M8453" t="s">
        <v>77</v>
      </c>
      <c r="N8453" t="s">
        <v>89</v>
      </c>
      <c r="O8453" s="21" t="s">
        <v>58</v>
      </c>
      <c r="P8453" s="21" t="s">
        <v>90</v>
      </c>
      <c r="Q8453" s="20" t="s">
        <v>91</v>
      </c>
      <c r="R8453" s="21" t="s">
        <v>92</v>
      </c>
      <c r="S8453" s="35">
        <v>1</v>
      </c>
      <c r="T8453" s="22">
        <v>1</v>
      </c>
      <c r="U8453" s="20" t="s">
        <v>62</v>
      </c>
      <c r="V8453" s="20">
        <v>45936</v>
      </c>
      <c r="W8453" s="21">
        <v>10</v>
      </c>
      <c r="X8453" s="20">
        <v>45944</v>
      </c>
      <c r="Y8453" s="20">
        <v>45940</v>
      </c>
      <c r="Z8453" s="48">
        <v>10</v>
      </c>
      <c r="AA8453">
        <v>2025</v>
      </c>
      <c r="AB8453" s="45">
        <v>46660</v>
      </c>
      <c r="AC8453" s="45">
        <v>46660</v>
      </c>
      <c r="AK8453" s="10"/>
    </row>
    <row r="8454" spans="1:37">
      <c r="A8454" t="s">
        <v>45</v>
      </c>
      <c r="B8454" t="s">
        <v>46</v>
      </c>
      <c r="C8454" t="s">
        <v>47</v>
      </c>
      <c r="D8454" t="s">
        <v>8888</v>
      </c>
      <c r="E8454" t="s">
        <v>88</v>
      </c>
      <c r="F8454" t="s">
        <v>79</v>
      </c>
      <c r="G8454" t="s">
        <v>51</v>
      </c>
      <c r="H8454" s="20" t="s">
        <v>52</v>
      </c>
      <c r="I8454" t="s">
        <v>53</v>
      </c>
      <c r="J8454" t="s">
        <v>54</v>
      </c>
      <c r="K8454">
        <v>3</v>
      </c>
      <c r="L8454" t="s">
        <v>55</v>
      </c>
      <c r="M8454" t="s">
        <v>77</v>
      </c>
      <c r="N8454" t="s">
        <v>89</v>
      </c>
      <c r="O8454" s="21" t="s">
        <v>58</v>
      </c>
      <c r="P8454" s="21" t="s">
        <v>150</v>
      </c>
      <c r="Q8454" s="20" t="s">
        <v>698</v>
      </c>
      <c r="R8454" s="21" t="s">
        <v>699</v>
      </c>
      <c r="S8454" s="35">
        <v>1</v>
      </c>
      <c r="T8454" s="22">
        <v>1</v>
      </c>
      <c r="U8454" s="20" t="s">
        <v>62</v>
      </c>
      <c r="V8454" s="20">
        <v>45936</v>
      </c>
      <c r="W8454" s="21">
        <v>10</v>
      </c>
      <c r="X8454" s="20">
        <v>45943</v>
      </c>
      <c r="Y8454" s="20">
        <v>45940</v>
      </c>
      <c r="Z8454" s="48">
        <v>10</v>
      </c>
      <c r="AA8454">
        <v>2025</v>
      </c>
      <c r="AB8454" s="45">
        <v>421445</v>
      </c>
      <c r="AC8454" s="45">
        <v>421445</v>
      </c>
      <c r="AK8454" s="10"/>
    </row>
    <row r="8455" spans="1:37">
      <c r="A8455" t="s">
        <v>45</v>
      </c>
      <c r="B8455" t="s">
        <v>46</v>
      </c>
      <c r="C8455" t="s">
        <v>47</v>
      </c>
      <c r="D8455" t="s">
        <v>8889</v>
      </c>
      <c r="E8455" t="s">
        <v>88</v>
      </c>
      <c r="F8455" t="s">
        <v>79</v>
      </c>
      <c r="G8455" t="s">
        <v>51</v>
      </c>
      <c r="H8455" s="20" t="s">
        <v>52</v>
      </c>
      <c r="I8455" t="s">
        <v>53</v>
      </c>
      <c r="J8455" t="s">
        <v>54</v>
      </c>
      <c r="K8455">
        <v>3</v>
      </c>
      <c r="L8455" t="s">
        <v>55</v>
      </c>
      <c r="M8455" t="s">
        <v>77</v>
      </c>
      <c r="N8455" t="s">
        <v>89</v>
      </c>
      <c r="O8455" s="21" t="s">
        <v>58</v>
      </c>
      <c r="P8455" s="21" t="s">
        <v>150</v>
      </c>
      <c r="Q8455" s="20" t="s">
        <v>244</v>
      </c>
      <c r="R8455" s="21" t="s">
        <v>245</v>
      </c>
      <c r="S8455" s="35">
        <v>1</v>
      </c>
      <c r="T8455" s="22">
        <v>1</v>
      </c>
      <c r="U8455" s="20" t="s">
        <v>62</v>
      </c>
      <c r="V8455" s="20">
        <v>45936</v>
      </c>
      <c r="W8455" s="21">
        <v>10</v>
      </c>
      <c r="X8455" s="20">
        <v>45946</v>
      </c>
      <c r="Y8455" s="20">
        <v>45943</v>
      </c>
      <c r="Z8455" s="48">
        <v>10</v>
      </c>
      <c r="AA8455">
        <v>2025</v>
      </c>
      <c r="AB8455" s="45">
        <v>99995</v>
      </c>
      <c r="AC8455" s="45">
        <v>99995</v>
      </c>
      <c r="AK8455" s="10"/>
    </row>
    <row r="8456" spans="1:37">
      <c r="A8456" t="s">
        <v>45</v>
      </c>
      <c r="B8456" t="s">
        <v>46</v>
      </c>
      <c r="C8456" t="s">
        <v>47</v>
      </c>
      <c r="D8456" t="s">
        <v>8890</v>
      </c>
      <c r="E8456" t="s">
        <v>88</v>
      </c>
      <c r="F8456" t="s">
        <v>79</v>
      </c>
      <c r="G8456" t="s">
        <v>51</v>
      </c>
      <c r="H8456" s="20" t="s">
        <v>52</v>
      </c>
      <c r="I8456" t="s">
        <v>53</v>
      </c>
      <c r="J8456" t="s">
        <v>54</v>
      </c>
      <c r="K8456">
        <v>3</v>
      </c>
      <c r="L8456" t="s">
        <v>55</v>
      </c>
      <c r="M8456" t="s">
        <v>77</v>
      </c>
      <c r="N8456" t="s">
        <v>89</v>
      </c>
      <c r="O8456" s="21" t="s">
        <v>58</v>
      </c>
      <c r="P8456" s="21" t="s">
        <v>119</v>
      </c>
      <c r="Q8456" s="20" t="s">
        <v>6539</v>
      </c>
      <c r="R8456" s="21" t="s">
        <v>6540</v>
      </c>
      <c r="S8456" s="35">
        <v>1</v>
      </c>
      <c r="T8456" s="22">
        <v>1</v>
      </c>
      <c r="U8456" s="20" t="s">
        <v>62</v>
      </c>
      <c r="V8456" s="20">
        <v>45934</v>
      </c>
      <c r="W8456" s="21">
        <v>10</v>
      </c>
      <c r="X8456" s="20">
        <v>45943</v>
      </c>
      <c r="Y8456" s="20">
        <v>45938</v>
      </c>
      <c r="Z8456" s="48">
        <v>10</v>
      </c>
      <c r="AA8456">
        <v>2025</v>
      </c>
      <c r="AB8456" s="45">
        <v>74995</v>
      </c>
      <c r="AC8456" s="45">
        <v>74995</v>
      </c>
      <c r="AK8456" s="10"/>
    </row>
    <row r="8457" spans="1:37">
      <c r="A8457" t="s">
        <v>45</v>
      </c>
      <c r="B8457" t="s">
        <v>46</v>
      </c>
      <c r="C8457" t="s">
        <v>47</v>
      </c>
      <c r="D8457" t="s">
        <v>8891</v>
      </c>
      <c r="E8457" t="s">
        <v>88</v>
      </c>
      <c r="F8457" t="s">
        <v>79</v>
      </c>
      <c r="G8457" t="s">
        <v>51</v>
      </c>
      <c r="H8457" s="20" t="s">
        <v>52</v>
      </c>
      <c r="I8457" t="s">
        <v>53</v>
      </c>
      <c r="J8457" t="s">
        <v>54</v>
      </c>
      <c r="K8457">
        <v>3</v>
      </c>
      <c r="L8457" t="s">
        <v>55</v>
      </c>
      <c r="M8457" t="s">
        <v>77</v>
      </c>
      <c r="N8457" t="s">
        <v>89</v>
      </c>
      <c r="O8457" s="21" t="s">
        <v>58</v>
      </c>
      <c r="P8457" s="21" t="s">
        <v>126</v>
      </c>
      <c r="Q8457" s="20" t="s">
        <v>799</v>
      </c>
      <c r="R8457" s="21" t="s">
        <v>800</v>
      </c>
      <c r="S8457" s="35">
        <v>1</v>
      </c>
      <c r="T8457" s="22">
        <v>1</v>
      </c>
      <c r="U8457" s="20" t="s">
        <v>62</v>
      </c>
      <c r="V8457" s="20">
        <v>45936</v>
      </c>
      <c r="W8457" s="21">
        <v>10</v>
      </c>
      <c r="X8457" s="20">
        <v>45943</v>
      </c>
      <c r="Y8457" s="20">
        <v>45940</v>
      </c>
      <c r="Z8457" s="48">
        <v>10</v>
      </c>
      <c r="AA8457">
        <v>2025</v>
      </c>
      <c r="AB8457" s="45">
        <v>63325</v>
      </c>
      <c r="AC8457" s="45">
        <v>63325</v>
      </c>
      <c r="AK8457" s="10"/>
    </row>
    <row r="8458" spans="1:37">
      <c r="A8458" t="s">
        <v>45</v>
      </c>
      <c r="B8458" t="s">
        <v>46</v>
      </c>
      <c r="C8458" t="s">
        <v>47</v>
      </c>
      <c r="D8458" t="s">
        <v>8892</v>
      </c>
      <c r="E8458" t="s">
        <v>88</v>
      </c>
      <c r="F8458" t="s">
        <v>79</v>
      </c>
      <c r="G8458" t="s">
        <v>51</v>
      </c>
      <c r="H8458" s="20" t="s">
        <v>52</v>
      </c>
      <c r="I8458" t="s">
        <v>53</v>
      </c>
      <c r="J8458" t="s">
        <v>54</v>
      </c>
      <c r="K8458">
        <v>3</v>
      </c>
      <c r="L8458" t="s">
        <v>55</v>
      </c>
      <c r="M8458" t="s">
        <v>56</v>
      </c>
      <c r="N8458" t="s">
        <v>57</v>
      </c>
      <c r="O8458" s="21" t="s">
        <v>58</v>
      </c>
      <c r="P8458" s="21" t="s">
        <v>64</v>
      </c>
      <c r="Q8458" s="20" t="s">
        <v>325</v>
      </c>
      <c r="R8458" s="21" t="s">
        <v>326</v>
      </c>
      <c r="S8458" s="35">
        <v>1</v>
      </c>
      <c r="T8458" s="22">
        <v>1</v>
      </c>
      <c r="U8458" s="20" t="s">
        <v>62</v>
      </c>
      <c r="V8458" s="20">
        <v>45936</v>
      </c>
      <c r="W8458" s="21">
        <v>10</v>
      </c>
      <c r="X8458" s="20">
        <v>45943</v>
      </c>
      <c r="Y8458" s="20">
        <v>45940</v>
      </c>
      <c r="Z8458" s="48">
        <v>10</v>
      </c>
      <c r="AA8458">
        <v>2025</v>
      </c>
      <c r="AB8458" s="45">
        <v>78658</v>
      </c>
      <c r="AC8458" s="45">
        <v>78658</v>
      </c>
      <c r="AK8458" s="10"/>
    </row>
    <row r="8459" spans="1:37">
      <c r="A8459" t="s">
        <v>45</v>
      </c>
      <c r="B8459" t="s">
        <v>46</v>
      </c>
      <c r="C8459" t="s">
        <v>47</v>
      </c>
      <c r="D8459" t="s">
        <v>8893</v>
      </c>
      <c r="E8459" t="s">
        <v>88</v>
      </c>
      <c r="F8459" t="s">
        <v>79</v>
      </c>
      <c r="G8459" t="s">
        <v>51</v>
      </c>
      <c r="H8459" s="20" t="s">
        <v>52</v>
      </c>
      <c r="I8459" t="s">
        <v>53</v>
      </c>
      <c r="J8459" t="s">
        <v>54</v>
      </c>
      <c r="K8459">
        <v>3</v>
      </c>
      <c r="L8459" t="s">
        <v>55</v>
      </c>
      <c r="M8459" t="s">
        <v>77</v>
      </c>
      <c r="N8459" t="s">
        <v>89</v>
      </c>
      <c r="O8459" s="21" t="s">
        <v>58</v>
      </c>
      <c r="P8459" s="21" t="s">
        <v>126</v>
      </c>
      <c r="Q8459" s="20" t="s">
        <v>892</v>
      </c>
      <c r="R8459" s="21" t="s">
        <v>893</v>
      </c>
      <c r="S8459" s="35">
        <v>1</v>
      </c>
      <c r="T8459" s="22">
        <v>1</v>
      </c>
      <c r="U8459" s="20" t="s">
        <v>62</v>
      </c>
      <c r="V8459" s="20">
        <v>45936</v>
      </c>
      <c r="W8459" s="21">
        <v>10</v>
      </c>
      <c r="X8459" s="20">
        <v>45944</v>
      </c>
      <c r="Y8459" s="20">
        <v>45940</v>
      </c>
      <c r="Z8459" s="48">
        <v>10</v>
      </c>
      <c r="AA8459">
        <v>2025</v>
      </c>
      <c r="AB8459" s="45">
        <v>26660</v>
      </c>
      <c r="AC8459" s="45">
        <v>26660</v>
      </c>
      <c r="AK8459" s="10"/>
    </row>
    <row r="8460" spans="1:37">
      <c r="A8460" t="s">
        <v>45</v>
      </c>
      <c r="B8460" t="s">
        <v>46</v>
      </c>
      <c r="C8460" t="s">
        <v>47</v>
      </c>
      <c r="D8460" t="s">
        <v>8894</v>
      </c>
      <c r="E8460" t="s">
        <v>88</v>
      </c>
      <c r="F8460" t="s">
        <v>79</v>
      </c>
      <c r="G8460" t="s">
        <v>51</v>
      </c>
      <c r="H8460" s="20" t="s">
        <v>52</v>
      </c>
      <c r="I8460" t="s">
        <v>53</v>
      </c>
      <c r="J8460" t="s">
        <v>54</v>
      </c>
      <c r="K8460">
        <v>3</v>
      </c>
      <c r="L8460" t="s">
        <v>55</v>
      </c>
      <c r="M8460" t="s">
        <v>77</v>
      </c>
      <c r="N8460" t="s">
        <v>89</v>
      </c>
      <c r="O8460" s="21" t="s">
        <v>58</v>
      </c>
      <c r="P8460" s="21" t="s">
        <v>90</v>
      </c>
      <c r="Q8460" s="20" t="s">
        <v>1775</v>
      </c>
      <c r="R8460" s="21" t="s">
        <v>1776</v>
      </c>
      <c r="S8460" s="35">
        <v>1</v>
      </c>
      <c r="T8460" s="22">
        <v>1</v>
      </c>
      <c r="U8460" s="20" t="s">
        <v>62</v>
      </c>
      <c r="V8460" s="20">
        <v>45936</v>
      </c>
      <c r="W8460" s="21">
        <v>10</v>
      </c>
      <c r="X8460" s="20">
        <v>45943</v>
      </c>
      <c r="Y8460" s="20">
        <v>45938</v>
      </c>
      <c r="Z8460" s="48">
        <v>10</v>
      </c>
      <c r="AA8460">
        <v>2025</v>
      </c>
      <c r="AB8460" s="45">
        <v>55325</v>
      </c>
      <c r="AC8460" s="45">
        <v>55325</v>
      </c>
      <c r="AK8460" s="10"/>
    </row>
    <row r="8461" spans="1:37">
      <c r="A8461" t="s">
        <v>45</v>
      </c>
      <c r="B8461" t="s">
        <v>46</v>
      </c>
      <c r="C8461" t="s">
        <v>47</v>
      </c>
      <c r="D8461" t="s">
        <v>8895</v>
      </c>
      <c r="E8461" t="s">
        <v>88</v>
      </c>
      <c r="F8461" t="s">
        <v>79</v>
      </c>
      <c r="G8461" t="s">
        <v>51</v>
      </c>
      <c r="H8461" s="20" t="s">
        <v>52</v>
      </c>
      <c r="I8461" t="s">
        <v>53</v>
      </c>
      <c r="J8461" t="s">
        <v>54</v>
      </c>
      <c r="K8461">
        <v>3</v>
      </c>
      <c r="L8461" t="s">
        <v>55</v>
      </c>
      <c r="M8461" t="s">
        <v>77</v>
      </c>
      <c r="N8461" t="s">
        <v>89</v>
      </c>
      <c r="O8461" s="21" t="s">
        <v>58</v>
      </c>
      <c r="P8461" s="21" t="s">
        <v>97</v>
      </c>
      <c r="Q8461" s="20" t="s">
        <v>428</v>
      </c>
      <c r="R8461" s="21" t="s">
        <v>429</v>
      </c>
      <c r="S8461" s="35">
        <v>1</v>
      </c>
      <c r="T8461" s="22">
        <v>1</v>
      </c>
      <c r="U8461" s="20" t="s">
        <v>62</v>
      </c>
      <c r="V8461" s="20">
        <v>45938</v>
      </c>
      <c r="W8461" s="21">
        <v>10</v>
      </c>
      <c r="X8461" s="20">
        <v>45954</v>
      </c>
      <c r="Y8461" s="20">
        <v>45952</v>
      </c>
      <c r="Z8461" s="48">
        <v>10</v>
      </c>
      <c r="AA8461">
        <v>2025</v>
      </c>
      <c r="AB8461" s="45">
        <v>59994</v>
      </c>
      <c r="AC8461" s="45">
        <v>59994</v>
      </c>
      <c r="AK8461" s="10"/>
    </row>
    <row r="8462" spans="1:37">
      <c r="A8462" t="s">
        <v>45</v>
      </c>
      <c r="B8462" t="s">
        <v>46</v>
      </c>
      <c r="C8462" t="s">
        <v>47</v>
      </c>
      <c r="D8462" t="s">
        <v>8896</v>
      </c>
      <c r="E8462" t="s">
        <v>88</v>
      </c>
      <c r="F8462" t="s">
        <v>79</v>
      </c>
      <c r="G8462" t="s">
        <v>51</v>
      </c>
      <c r="H8462" s="20" t="s">
        <v>52</v>
      </c>
      <c r="I8462" t="s">
        <v>53</v>
      </c>
      <c r="J8462" t="s">
        <v>54</v>
      </c>
      <c r="K8462">
        <v>3</v>
      </c>
      <c r="L8462" t="s">
        <v>55</v>
      </c>
      <c r="M8462" t="s">
        <v>77</v>
      </c>
      <c r="N8462" t="s">
        <v>89</v>
      </c>
      <c r="O8462" s="21" t="s">
        <v>58</v>
      </c>
      <c r="P8462" s="21" t="s">
        <v>90</v>
      </c>
      <c r="Q8462" s="20" t="s">
        <v>163</v>
      </c>
      <c r="R8462" s="21" t="s">
        <v>164</v>
      </c>
      <c r="S8462" s="35">
        <v>1</v>
      </c>
      <c r="T8462" s="22">
        <v>1</v>
      </c>
      <c r="U8462" s="20" t="s">
        <v>62</v>
      </c>
      <c r="V8462" s="20">
        <v>45935</v>
      </c>
      <c r="W8462" s="21">
        <v>10</v>
      </c>
      <c r="X8462" s="20">
        <v>45943</v>
      </c>
      <c r="Y8462" s="20">
        <v>45938</v>
      </c>
      <c r="Z8462" s="48">
        <v>10</v>
      </c>
      <c r="AA8462">
        <v>2025</v>
      </c>
      <c r="AB8462" s="45">
        <v>39995</v>
      </c>
      <c r="AC8462" s="45">
        <v>39995</v>
      </c>
      <c r="AK8462" s="10"/>
    </row>
    <row r="8463" spans="1:37">
      <c r="A8463" t="s">
        <v>45</v>
      </c>
      <c r="B8463" t="s">
        <v>46</v>
      </c>
      <c r="C8463" t="s">
        <v>47</v>
      </c>
      <c r="D8463" t="s">
        <v>8897</v>
      </c>
      <c r="E8463" t="s">
        <v>88</v>
      </c>
      <c r="F8463" t="s">
        <v>79</v>
      </c>
      <c r="G8463" t="s">
        <v>51</v>
      </c>
      <c r="H8463" s="20" t="s">
        <v>52</v>
      </c>
      <c r="I8463" t="s">
        <v>53</v>
      </c>
      <c r="J8463" t="s">
        <v>54</v>
      </c>
      <c r="K8463">
        <v>3</v>
      </c>
      <c r="L8463" t="s">
        <v>55</v>
      </c>
      <c r="M8463" t="s">
        <v>56</v>
      </c>
      <c r="N8463" t="s">
        <v>57</v>
      </c>
      <c r="O8463" s="21" t="s">
        <v>58</v>
      </c>
      <c r="P8463" s="21" t="s">
        <v>64</v>
      </c>
      <c r="Q8463" s="20" t="s">
        <v>112</v>
      </c>
      <c r="R8463" s="21" t="s">
        <v>113</v>
      </c>
      <c r="S8463" s="35">
        <v>1</v>
      </c>
      <c r="T8463" s="22">
        <v>1</v>
      </c>
      <c r="U8463" s="20" t="s">
        <v>62</v>
      </c>
      <c r="V8463" s="20">
        <v>45936</v>
      </c>
      <c r="W8463" s="21">
        <v>10</v>
      </c>
      <c r="X8463" s="20">
        <v>45943</v>
      </c>
      <c r="Y8463" s="20">
        <v>45940</v>
      </c>
      <c r="Z8463" s="48">
        <v>10</v>
      </c>
      <c r="AA8463">
        <v>2025</v>
      </c>
      <c r="AB8463" s="45">
        <v>44111</v>
      </c>
      <c r="AC8463" s="45">
        <v>44111</v>
      </c>
      <c r="AK8463" s="10"/>
    </row>
    <row r="8464" spans="1:37">
      <c r="A8464" t="s">
        <v>45</v>
      </c>
      <c r="B8464" t="s">
        <v>46</v>
      </c>
      <c r="C8464" t="s">
        <v>47</v>
      </c>
      <c r="D8464" t="s">
        <v>8898</v>
      </c>
      <c r="E8464" t="s">
        <v>88</v>
      </c>
      <c r="F8464" t="s">
        <v>79</v>
      </c>
      <c r="G8464" t="s">
        <v>51</v>
      </c>
      <c r="H8464" s="20" t="s">
        <v>52</v>
      </c>
      <c r="I8464" t="s">
        <v>53</v>
      </c>
      <c r="J8464" t="s">
        <v>54</v>
      </c>
      <c r="K8464">
        <v>3</v>
      </c>
      <c r="L8464" t="s">
        <v>55</v>
      </c>
      <c r="M8464" t="s">
        <v>56</v>
      </c>
      <c r="N8464" t="s">
        <v>57</v>
      </c>
      <c r="O8464" s="21" t="s">
        <v>58</v>
      </c>
      <c r="P8464" s="21" t="s">
        <v>64</v>
      </c>
      <c r="Q8464" s="20" t="s">
        <v>1052</v>
      </c>
      <c r="R8464" s="21" t="s">
        <v>1053</v>
      </c>
      <c r="S8464" s="35">
        <v>1</v>
      </c>
      <c r="T8464" s="22">
        <v>1</v>
      </c>
      <c r="U8464" s="20" t="s">
        <v>62</v>
      </c>
      <c r="V8464" s="20">
        <v>45936</v>
      </c>
      <c r="W8464" s="21">
        <v>10</v>
      </c>
      <c r="X8464" s="20">
        <v>45943</v>
      </c>
      <c r="Y8464" s="20">
        <v>45940</v>
      </c>
      <c r="Z8464" s="48">
        <v>10</v>
      </c>
      <c r="AA8464">
        <v>2025</v>
      </c>
      <c r="AB8464" s="45">
        <v>70582</v>
      </c>
      <c r="AC8464" s="45">
        <v>70582</v>
      </c>
      <c r="AK8464" s="10"/>
    </row>
    <row r="8465" spans="1:37">
      <c r="A8465" t="s">
        <v>45</v>
      </c>
      <c r="B8465" t="s">
        <v>46</v>
      </c>
      <c r="C8465" t="s">
        <v>47</v>
      </c>
      <c r="D8465" t="s">
        <v>8899</v>
      </c>
      <c r="E8465" t="s">
        <v>88</v>
      </c>
      <c r="F8465" t="s">
        <v>79</v>
      </c>
      <c r="G8465" t="s">
        <v>51</v>
      </c>
      <c r="H8465" s="20" t="s">
        <v>52</v>
      </c>
      <c r="I8465" t="s">
        <v>53</v>
      </c>
      <c r="J8465" t="s">
        <v>54</v>
      </c>
      <c r="K8465">
        <v>3</v>
      </c>
      <c r="L8465" t="s">
        <v>55</v>
      </c>
      <c r="M8465" t="s">
        <v>77</v>
      </c>
      <c r="N8465" t="s">
        <v>89</v>
      </c>
      <c r="O8465" s="21" t="s">
        <v>58</v>
      </c>
      <c r="P8465" s="21" t="s">
        <v>119</v>
      </c>
      <c r="Q8465" s="20" t="s">
        <v>8682</v>
      </c>
      <c r="R8465" s="21" t="s">
        <v>8683</v>
      </c>
      <c r="S8465" s="35">
        <v>1</v>
      </c>
      <c r="T8465" s="22">
        <v>1</v>
      </c>
      <c r="U8465" s="20" t="s">
        <v>62</v>
      </c>
      <c r="V8465" s="20">
        <v>45936</v>
      </c>
      <c r="W8465" s="21">
        <v>10</v>
      </c>
      <c r="X8465" s="20">
        <v>45943</v>
      </c>
      <c r="Y8465" s="20">
        <v>45940</v>
      </c>
      <c r="Z8465" s="48">
        <v>10</v>
      </c>
      <c r="AA8465">
        <v>2025</v>
      </c>
      <c r="AB8465" s="45">
        <v>124985</v>
      </c>
      <c r="AC8465" s="45">
        <v>124985</v>
      </c>
      <c r="AK8465" s="10"/>
    </row>
    <row r="8466" spans="1:37">
      <c r="A8466" t="s">
        <v>45</v>
      </c>
      <c r="B8466" t="s">
        <v>46</v>
      </c>
      <c r="C8466" t="s">
        <v>47</v>
      </c>
      <c r="D8466" t="s">
        <v>8900</v>
      </c>
      <c r="E8466" t="s">
        <v>88</v>
      </c>
      <c r="F8466" t="s">
        <v>79</v>
      </c>
      <c r="G8466" t="s">
        <v>51</v>
      </c>
      <c r="H8466" s="20" t="s">
        <v>52</v>
      </c>
      <c r="I8466" t="s">
        <v>53</v>
      </c>
      <c r="J8466" t="s">
        <v>54</v>
      </c>
      <c r="K8466">
        <v>3</v>
      </c>
      <c r="L8466" t="s">
        <v>55</v>
      </c>
      <c r="M8466" t="s">
        <v>56</v>
      </c>
      <c r="N8466" t="s">
        <v>57</v>
      </c>
      <c r="O8466" s="21" t="s">
        <v>58</v>
      </c>
      <c r="P8466" s="21" t="s">
        <v>207</v>
      </c>
      <c r="Q8466" s="20" t="s">
        <v>2365</v>
      </c>
      <c r="R8466" s="21" t="s">
        <v>2366</v>
      </c>
      <c r="S8466" s="35">
        <v>1</v>
      </c>
      <c r="T8466" s="22">
        <v>1</v>
      </c>
      <c r="U8466" s="20" t="s">
        <v>62</v>
      </c>
      <c r="V8466" s="20">
        <v>45936</v>
      </c>
      <c r="W8466" s="21">
        <v>10</v>
      </c>
      <c r="X8466" s="20">
        <v>45945</v>
      </c>
      <c r="Y8466" s="20">
        <v>45940</v>
      </c>
      <c r="Z8466" s="48">
        <v>10</v>
      </c>
      <c r="AA8466">
        <v>2025</v>
      </c>
      <c r="AB8466" s="45">
        <v>46660</v>
      </c>
      <c r="AC8466" s="45">
        <v>46660</v>
      </c>
      <c r="AK8466" s="10"/>
    </row>
    <row r="8467" spans="1:37">
      <c r="A8467" t="s">
        <v>45</v>
      </c>
      <c r="B8467" t="s">
        <v>46</v>
      </c>
      <c r="C8467" t="s">
        <v>47</v>
      </c>
      <c r="D8467" t="s">
        <v>8901</v>
      </c>
      <c r="E8467" t="s">
        <v>88</v>
      </c>
      <c r="F8467" t="s">
        <v>79</v>
      </c>
      <c r="G8467" t="s">
        <v>51</v>
      </c>
      <c r="H8467" s="20" t="s">
        <v>52</v>
      </c>
      <c r="I8467" t="s">
        <v>53</v>
      </c>
      <c r="J8467" t="s">
        <v>54</v>
      </c>
      <c r="K8467">
        <v>3</v>
      </c>
      <c r="L8467" t="s">
        <v>55</v>
      </c>
      <c r="M8467" t="s">
        <v>77</v>
      </c>
      <c r="N8467" t="s">
        <v>89</v>
      </c>
      <c r="O8467" s="21" t="s">
        <v>58</v>
      </c>
      <c r="P8467" s="21" t="s">
        <v>276</v>
      </c>
      <c r="Q8467" s="20" t="s">
        <v>315</v>
      </c>
      <c r="R8467" s="21" t="s">
        <v>316</v>
      </c>
      <c r="S8467" s="35">
        <v>1</v>
      </c>
      <c r="T8467" s="22">
        <v>1</v>
      </c>
      <c r="U8467" s="20" t="s">
        <v>62</v>
      </c>
      <c r="V8467" s="20">
        <v>45936</v>
      </c>
      <c r="W8467" s="21">
        <v>10</v>
      </c>
      <c r="X8467" s="20">
        <v>45943</v>
      </c>
      <c r="Y8467" s="20">
        <v>45940</v>
      </c>
      <c r="Z8467" s="48">
        <v>10</v>
      </c>
      <c r="AA8467">
        <v>2025</v>
      </c>
      <c r="AB8467" s="45">
        <v>14700</v>
      </c>
      <c r="AC8467" s="45">
        <v>14700</v>
      </c>
      <c r="AK8467" s="10"/>
    </row>
    <row r="8468" spans="1:37">
      <c r="A8468" t="s">
        <v>45</v>
      </c>
      <c r="B8468" t="s">
        <v>46</v>
      </c>
      <c r="C8468" t="s">
        <v>47</v>
      </c>
      <c r="D8468" t="s">
        <v>8902</v>
      </c>
      <c r="E8468" t="s">
        <v>88</v>
      </c>
      <c r="F8468" t="s">
        <v>79</v>
      </c>
      <c r="G8468" t="s">
        <v>51</v>
      </c>
      <c r="H8468" s="20" t="s">
        <v>58</v>
      </c>
      <c r="I8468" t="s">
        <v>53</v>
      </c>
      <c r="J8468" t="s">
        <v>54</v>
      </c>
      <c r="K8468">
        <v>3</v>
      </c>
      <c r="L8468" t="s">
        <v>55</v>
      </c>
      <c r="M8468" t="s">
        <v>56</v>
      </c>
      <c r="N8468" t="s">
        <v>57</v>
      </c>
      <c r="O8468" s="21" t="s">
        <v>58</v>
      </c>
      <c r="P8468" s="21" t="s">
        <v>64</v>
      </c>
      <c r="Q8468" s="20" t="s">
        <v>410</v>
      </c>
      <c r="R8468" s="21" t="s">
        <v>411</v>
      </c>
      <c r="S8468" s="35">
        <v>1</v>
      </c>
      <c r="T8468" s="22">
        <v>0</v>
      </c>
      <c r="U8468" s="20" t="s">
        <v>62</v>
      </c>
      <c r="V8468" s="20">
        <v>45936</v>
      </c>
      <c r="W8468" s="21">
        <v>10</v>
      </c>
      <c r="X8468" s="20">
        <v>45943</v>
      </c>
      <c r="Z8468" s="48">
        <v>10</v>
      </c>
      <c r="AA8468">
        <v>2025</v>
      </c>
      <c r="AB8468" s="45">
        <v>45324</v>
      </c>
      <c r="AC8468" s="45">
        <v>0</v>
      </c>
      <c r="AK8468" s="10"/>
    </row>
    <row r="8469" spans="1:37">
      <c r="A8469" t="s">
        <v>45</v>
      </c>
      <c r="B8469" t="s">
        <v>46</v>
      </c>
      <c r="C8469" t="s">
        <v>47</v>
      </c>
      <c r="D8469" t="s">
        <v>8903</v>
      </c>
      <c r="E8469" t="s">
        <v>88</v>
      </c>
      <c r="F8469" t="s">
        <v>79</v>
      </c>
      <c r="G8469" t="s">
        <v>51</v>
      </c>
      <c r="H8469" s="20" t="s">
        <v>52</v>
      </c>
      <c r="I8469" t="s">
        <v>53</v>
      </c>
      <c r="J8469" t="s">
        <v>54</v>
      </c>
      <c r="K8469">
        <v>3</v>
      </c>
      <c r="L8469" t="s">
        <v>55</v>
      </c>
      <c r="M8469" t="s">
        <v>77</v>
      </c>
      <c r="N8469" t="s">
        <v>89</v>
      </c>
      <c r="O8469" s="21" t="s">
        <v>58</v>
      </c>
      <c r="P8469" s="21" t="s">
        <v>126</v>
      </c>
      <c r="Q8469" s="20" t="s">
        <v>892</v>
      </c>
      <c r="R8469" s="21" t="s">
        <v>893</v>
      </c>
      <c r="S8469" s="35">
        <v>1</v>
      </c>
      <c r="T8469" s="22">
        <v>1</v>
      </c>
      <c r="U8469" s="20" t="s">
        <v>62</v>
      </c>
      <c r="V8469" s="20">
        <v>45936</v>
      </c>
      <c r="W8469" s="21">
        <v>10</v>
      </c>
      <c r="X8469" s="20">
        <v>45945</v>
      </c>
      <c r="Y8469" s="20">
        <v>45940</v>
      </c>
      <c r="Z8469" s="48">
        <v>10</v>
      </c>
      <c r="AA8469">
        <v>2025</v>
      </c>
      <c r="AB8469" s="45">
        <v>26660</v>
      </c>
      <c r="AC8469" s="45">
        <v>26660</v>
      </c>
      <c r="AK8469" s="10"/>
    </row>
    <row r="8470" spans="1:37">
      <c r="A8470" t="s">
        <v>45</v>
      </c>
      <c r="B8470" t="s">
        <v>46</v>
      </c>
      <c r="C8470" t="s">
        <v>47</v>
      </c>
      <c r="D8470" t="s">
        <v>8904</v>
      </c>
      <c r="E8470" t="s">
        <v>88</v>
      </c>
      <c r="F8470" t="s">
        <v>79</v>
      </c>
      <c r="G8470" t="s">
        <v>51</v>
      </c>
      <c r="H8470" s="20" t="s">
        <v>52</v>
      </c>
      <c r="I8470" t="s">
        <v>53</v>
      </c>
      <c r="J8470" t="s">
        <v>54</v>
      </c>
      <c r="K8470">
        <v>3</v>
      </c>
      <c r="L8470" t="s">
        <v>55</v>
      </c>
      <c r="M8470" t="s">
        <v>77</v>
      </c>
      <c r="N8470" t="s">
        <v>89</v>
      </c>
      <c r="O8470" s="21" t="s">
        <v>58</v>
      </c>
      <c r="P8470" s="21" t="s">
        <v>126</v>
      </c>
      <c r="Q8470" s="20" t="s">
        <v>892</v>
      </c>
      <c r="R8470" s="21" t="s">
        <v>893</v>
      </c>
      <c r="S8470" s="35">
        <v>1</v>
      </c>
      <c r="T8470" s="22">
        <v>1</v>
      </c>
      <c r="U8470" s="20" t="s">
        <v>62</v>
      </c>
      <c r="V8470" s="20">
        <v>45936</v>
      </c>
      <c r="W8470" s="21">
        <v>10</v>
      </c>
      <c r="X8470" s="20">
        <v>45945</v>
      </c>
      <c r="Y8470" s="20">
        <v>45940</v>
      </c>
      <c r="Z8470" s="48">
        <v>10</v>
      </c>
      <c r="AA8470">
        <v>2025</v>
      </c>
      <c r="AB8470" s="45">
        <v>26660</v>
      </c>
      <c r="AC8470" s="45">
        <v>26660</v>
      </c>
      <c r="AK8470" s="10"/>
    </row>
    <row r="8471" spans="1:37">
      <c r="A8471" t="s">
        <v>45</v>
      </c>
      <c r="B8471" t="s">
        <v>46</v>
      </c>
      <c r="C8471" t="s">
        <v>47</v>
      </c>
      <c r="D8471" t="s">
        <v>8905</v>
      </c>
      <c r="E8471" t="s">
        <v>88</v>
      </c>
      <c r="F8471" t="s">
        <v>79</v>
      </c>
      <c r="G8471" t="s">
        <v>51</v>
      </c>
      <c r="H8471" s="20" t="s">
        <v>52</v>
      </c>
      <c r="I8471" t="s">
        <v>53</v>
      </c>
      <c r="J8471" t="s">
        <v>54</v>
      </c>
      <c r="K8471">
        <v>3</v>
      </c>
      <c r="L8471" t="s">
        <v>55</v>
      </c>
      <c r="M8471" t="s">
        <v>77</v>
      </c>
      <c r="N8471" t="s">
        <v>89</v>
      </c>
      <c r="O8471" s="21" t="s">
        <v>58</v>
      </c>
      <c r="P8471" s="21" t="s">
        <v>97</v>
      </c>
      <c r="Q8471" s="20" t="s">
        <v>1012</v>
      </c>
      <c r="R8471" s="21" t="s">
        <v>1013</v>
      </c>
      <c r="S8471" s="35">
        <v>1</v>
      </c>
      <c r="T8471" s="22">
        <v>1</v>
      </c>
      <c r="U8471" s="20" t="s">
        <v>62</v>
      </c>
      <c r="V8471" s="20">
        <v>45936</v>
      </c>
      <c r="W8471" s="21">
        <v>10</v>
      </c>
      <c r="X8471" s="20">
        <v>45944</v>
      </c>
      <c r="Y8471" s="20">
        <v>45940</v>
      </c>
      <c r="Z8471" s="48">
        <v>10</v>
      </c>
      <c r="AA8471">
        <v>2025</v>
      </c>
      <c r="AB8471" s="45">
        <v>30662</v>
      </c>
      <c r="AC8471" s="45">
        <v>30662</v>
      </c>
      <c r="AK8471" s="10"/>
    </row>
    <row r="8472" spans="1:37">
      <c r="A8472" t="s">
        <v>45</v>
      </c>
      <c r="B8472" t="s">
        <v>46</v>
      </c>
      <c r="C8472" t="s">
        <v>47</v>
      </c>
      <c r="D8472" t="s">
        <v>8906</v>
      </c>
      <c r="E8472" t="s">
        <v>88</v>
      </c>
      <c r="F8472" t="s">
        <v>79</v>
      </c>
      <c r="G8472" t="s">
        <v>51</v>
      </c>
      <c r="H8472" s="20" t="s">
        <v>52</v>
      </c>
      <c r="I8472" t="s">
        <v>53</v>
      </c>
      <c r="J8472" t="s">
        <v>54</v>
      </c>
      <c r="K8472">
        <v>3</v>
      </c>
      <c r="L8472" t="s">
        <v>55</v>
      </c>
      <c r="M8472" t="s">
        <v>77</v>
      </c>
      <c r="N8472" t="s">
        <v>89</v>
      </c>
      <c r="O8472" s="21" t="s">
        <v>58</v>
      </c>
      <c r="P8472" s="21" t="s">
        <v>119</v>
      </c>
      <c r="Q8472" s="20" t="s">
        <v>539</v>
      </c>
      <c r="R8472" s="21" t="s">
        <v>540</v>
      </c>
      <c r="S8472" s="35">
        <v>1</v>
      </c>
      <c r="T8472" s="22">
        <v>1</v>
      </c>
      <c r="U8472" s="20" t="s">
        <v>62</v>
      </c>
      <c r="V8472" s="20">
        <v>45936</v>
      </c>
      <c r="W8472" s="21">
        <v>10</v>
      </c>
      <c r="X8472" s="20">
        <v>45944</v>
      </c>
      <c r="Y8472" s="20">
        <v>45938</v>
      </c>
      <c r="Z8472" s="48">
        <v>10</v>
      </c>
      <c r="AA8472">
        <v>2025</v>
      </c>
      <c r="AB8472" s="45">
        <v>109989</v>
      </c>
      <c r="AC8472" s="45">
        <v>109989</v>
      </c>
      <c r="AK8472" s="10"/>
    </row>
    <row r="8473" spans="1:37">
      <c r="A8473" t="s">
        <v>45</v>
      </c>
      <c r="B8473" t="s">
        <v>46</v>
      </c>
      <c r="C8473" t="s">
        <v>47</v>
      </c>
      <c r="D8473" t="s">
        <v>8907</v>
      </c>
      <c r="E8473" t="s">
        <v>88</v>
      </c>
      <c r="F8473" t="s">
        <v>79</v>
      </c>
      <c r="G8473" t="s">
        <v>51</v>
      </c>
      <c r="H8473" s="20" t="s">
        <v>52</v>
      </c>
      <c r="I8473" t="s">
        <v>53</v>
      </c>
      <c r="J8473" t="s">
        <v>54</v>
      </c>
      <c r="K8473">
        <v>3</v>
      </c>
      <c r="L8473" t="s">
        <v>55</v>
      </c>
      <c r="M8473" t="s">
        <v>77</v>
      </c>
      <c r="N8473" t="s">
        <v>89</v>
      </c>
      <c r="O8473" s="21" t="s">
        <v>58</v>
      </c>
      <c r="P8473" s="21" t="s">
        <v>150</v>
      </c>
      <c r="Q8473" s="20" t="s">
        <v>244</v>
      </c>
      <c r="R8473" s="21" t="s">
        <v>245</v>
      </c>
      <c r="S8473" s="35">
        <v>1</v>
      </c>
      <c r="T8473" s="22">
        <v>1</v>
      </c>
      <c r="U8473" s="20" t="s">
        <v>62</v>
      </c>
      <c r="V8473" s="20">
        <v>45936</v>
      </c>
      <c r="W8473" s="21">
        <v>10</v>
      </c>
      <c r="X8473" s="20">
        <v>45943</v>
      </c>
      <c r="Y8473" s="20">
        <v>45938</v>
      </c>
      <c r="Z8473" s="48">
        <v>10</v>
      </c>
      <c r="AA8473">
        <v>2025</v>
      </c>
      <c r="AB8473" s="45">
        <v>99995</v>
      </c>
      <c r="AC8473" s="45">
        <v>99995</v>
      </c>
      <c r="AK8473" s="10"/>
    </row>
    <row r="8474" spans="1:37">
      <c r="A8474" t="s">
        <v>45</v>
      </c>
      <c r="B8474" t="s">
        <v>46</v>
      </c>
      <c r="C8474" t="s">
        <v>47</v>
      </c>
      <c r="D8474" t="s">
        <v>8908</v>
      </c>
      <c r="E8474" t="s">
        <v>88</v>
      </c>
      <c r="F8474" t="s">
        <v>79</v>
      </c>
      <c r="G8474" t="s">
        <v>51</v>
      </c>
      <c r="H8474" s="20" t="s">
        <v>52</v>
      </c>
      <c r="I8474" t="s">
        <v>53</v>
      </c>
      <c r="J8474" t="s">
        <v>54</v>
      </c>
      <c r="K8474">
        <v>3</v>
      </c>
      <c r="L8474" t="s">
        <v>55</v>
      </c>
      <c r="M8474" t="s">
        <v>77</v>
      </c>
      <c r="N8474" t="s">
        <v>89</v>
      </c>
      <c r="O8474" s="21" t="s">
        <v>58</v>
      </c>
      <c r="P8474" s="21" t="s">
        <v>119</v>
      </c>
      <c r="Q8474" s="20" t="s">
        <v>3712</v>
      </c>
      <c r="R8474" s="21" t="s">
        <v>3713</v>
      </c>
      <c r="S8474" s="35">
        <v>1</v>
      </c>
      <c r="T8474" s="22">
        <v>1</v>
      </c>
      <c r="U8474" s="20" t="s">
        <v>62</v>
      </c>
      <c r="V8474" s="20">
        <v>45936</v>
      </c>
      <c r="W8474" s="21">
        <v>10</v>
      </c>
      <c r="X8474" s="20">
        <v>45943</v>
      </c>
      <c r="Y8474" s="20">
        <v>45938</v>
      </c>
      <c r="Z8474" s="48">
        <v>10</v>
      </c>
      <c r="AA8474">
        <v>2025</v>
      </c>
      <c r="AB8474" s="45">
        <v>86665</v>
      </c>
      <c r="AC8474" s="45">
        <v>86665</v>
      </c>
      <c r="AK8474" s="10"/>
    </row>
    <row r="8475" spans="1:37">
      <c r="A8475" t="s">
        <v>45</v>
      </c>
      <c r="B8475" t="s">
        <v>46</v>
      </c>
      <c r="C8475" t="s">
        <v>47</v>
      </c>
      <c r="D8475" t="s">
        <v>8909</v>
      </c>
      <c r="E8475" t="s">
        <v>88</v>
      </c>
      <c r="F8475" t="s">
        <v>79</v>
      </c>
      <c r="G8475" t="s">
        <v>51</v>
      </c>
      <c r="H8475" s="20" t="s">
        <v>52</v>
      </c>
      <c r="I8475" t="s">
        <v>53</v>
      </c>
      <c r="J8475" t="s">
        <v>54</v>
      </c>
      <c r="K8475">
        <v>3</v>
      </c>
      <c r="L8475" t="s">
        <v>55</v>
      </c>
      <c r="M8475" t="s">
        <v>77</v>
      </c>
      <c r="N8475" t="s">
        <v>89</v>
      </c>
      <c r="O8475" s="21" t="s">
        <v>58</v>
      </c>
      <c r="P8475" s="21" t="s">
        <v>126</v>
      </c>
      <c r="Q8475" s="20" t="s">
        <v>1044</v>
      </c>
      <c r="R8475" s="21" t="s">
        <v>1045</v>
      </c>
      <c r="S8475" s="35">
        <v>1</v>
      </c>
      <c r="T8475" s="22">
        <v>1</v>
      </c>
      <c r="U8475" s="20" t="s">
        <v>62</v>
      </c>
      <c r="V8475" s="20">
        <v>45936</v>
      </c>
      <c r="W8475" s="21">
        <v>10</v>
      </c>
      <c r="X8475" s="20">
        <v>45943</v>
      </c>
      <c r="Y8475" s="20">
        <v>45940</v>
      </c>
      <c r="Z8475" s="48">
        <v>10</v>
      </c>
      <c r="AA8475">
        <v>2025</v>
      </c>
      <c r="AB8475" s="45">
        <v>68743</v>
      </c>
      <c r="AC8475" s="45">
        <v>68743</v>
      </c>
      <c r="AK8475" s="10"/>
    </row>
    <row r="8476" spans="1:37">
      <c r="A8476" t="s">
        <v>45</v>
      </c>
      <c r="B8476" t="s">
        <v>46</v>
      </c>
      <c r="C8476" t="s">
        <v>47</v>
      </c>
      <c r="D8476" t="s">
        <v>8910</v>
      </c>
      <c r="E8476" t="s">
        <v>88</v>
      </c>
      <c r="F8476" t="s">
        <v>79</v>
      </c>
      <c r="G8476" t="s">
        <v>51</v>
      </c>
      <c r="H8476" s="20" t="s">
        <v>52</v>
      </c>
      <c r="I8476" t="s">
        <v>53</v>
      </c>
      <c r="J8476" t="s">
        <v>54</v>
      </c>
      <c r="K8476">
        <v>3</v>
      </c>
      <c r="L8476" t="s">
        <v>55</v>
      </c>
      <c r="M8476" t="s">
        <v>56</v>
      </c>
      <c r="N8476" t="s">
        <v>57</v>
      </c>
      <c r="O8476" s="21" t="s">
        <v>58</v>
      </c>
      <c r="P8476" s="21" t="s">
        <v>64</v>
      </c>
      <c r="Q8476" s="20" t="s">
        <v>358</v>
      </c>
      <c r="R8476" s="21" t="s">
        <v>359</v>
      </c>
      <c r="S8476" s="35">
        <v>1</v>
      </c>
      <c r="T8476" s="22">
        <v>1</v>
      </c>
      <c r="U8476" s="20" t="s">
        <v>62</v>
      </c>
      <c r="V8476" s="20">
        <v>45936</v>
      </c>
      <c r="W8476" s="21">
        <v>10</v>
      </c>
      <c r="X8476" s="20">
        <v>45945</v>
      </c>
      <c r="Y8476" s="20">
        <v>45940</v>
      </c>
      <c r="Z8476" s="48">
        <v>10</v>
      </c>
      <c r="AA8476">
        <v>2025</v>
      </c>
      <c r="AB8476" s="45">
        <v>85705</v>
      </c>
      <c r="AC8476" s="45">
        <v>85705</v>
      </c>
      <c r="AK8476" s="10"/>
    </row>
    <row r="8477" spans="1:37">
      <c r="A8477" t="s">
        <v>45</v>
      </c>
      <c r="B8477" t="s">
        <v>46</v>
      </c>
      <c r="C8477" t="s">
        <v>47</v>
      </c>
      <c r="D8477" t="s">
        <v>8911</v>
      </c>
      <c r="E8477" t="s">
        <v>88</v>
      </c>
      <c r="F8477" t="s">
        <v>79</v>
      </c>
      <c r="G8477" t="s">
        <v>51</v>
      </c>
      <c r="H8477" s="20" t="s">
        <v>52</v>
      </c>
      <c r="I8477" t="s">
        <v>53</v>
      </c>
      <c r="J8477" t="s">
        <v>54</v>
      </c>
      <c r="K8477">
        <v>3</v>
      </c>
      <c r="L8477" t="s">
        <v>55</v>
      </c>
      <c r="M8477" t="s">
        <v>56</v>
      </c>
      <c r="N8477" t="s">
        <v>57</v>
      </c>
      <c r="O8477" s="21" t="s">
        <v>58</v>
      </c>
      <c r="P8477" s="21" t="s">
        <v>207</v>
      </c>
      <c r="Q8477" s="20" t="s">
        <v>759</v>
      </c>
      <c r="R8477" s="21" t="s">
        <v>760</v>
      </c>
      <c r="S8477" s="35">
        <v>1</v>
      </c>
      <c r="T8477" s="22">
        <v>1</v>
      </c>
      <c r="U8477" s="20" t="s">
        <v>62</v>
      </c>
      <c r="V8477" s="20">
        <v>45936</v>
      </c>
      <c r="W8477" s="21">
        <v>10</v>
      </c>
      <c r="X8477" s="20">
        <v>45950</v>
      </c>
      <c r="Y8477" s="20">
        <v>45945</v>
      </c>
      <c r="Z8477" s="48">
        <v>10</v>
      </c>
      <c r="AA8477">
        <v>2025</v>
      </c>
      <c r="AB8477" s="45">
        <v>79994</v>
      </c>
      <c r="AC8477" s="45">
        <v>79994</v>
      </c>
      <c r="AK8477" s="10"/>
    </row>
    <row r="8478" spans="1:37">
      <c r="A8478" t="s">
        <v>45</v>
      </c>
      <c r="B8478" t="s">
        <v>46</v>
      </c>
      <c r="C8478" t="s">
        <v>47</v>
      </c>
      <c r="D8478" t="s">
        <v>8912</v>
      </c>
      <c r="E8478" t="s">
        <v>88</v>
      </c>
      <c r="F8478" t="s">
        <v>79</v>
      </c>
      <c r="G8478" t="s">
        <v>51</v>
      </c>
      <c r="H8478" s="20" t="s">
        <v>52</v>
      </c>
      <c r="I8478" t="s">
        <v>53</v>
      </c>
      <c r="J8478" t="s">
        <v>54</v>
      </c>
      <c r="K8478">
        <v>3</v>
      </c>
      <c r="L8478" t="s">
        <v>55</v>
      </c>
      <c r="M8478" t="s">
        <v>77</v>
      </c>
      <c r="N8478" t="s">
        <v>89</v>
      </c>
      <c r="O8478" s="21" t="s">
        <v>58</v>
      </c>
      <c r="P8478" s="21" t="s">
        <v>90</v>
      </c>
      <c r="Q8478" s="20" t="s">
        <v>1775</v>
      </c>
      <c r="R8478" s="21" t="s">
        <v>1776</v>
      </c>
      <c r="S8478" s="35">
        <v>1</v>
      </c>
      <c r="T8478" s="22">
        <v>1</v>
      </c>
      <c r="U8478" s="20" t="s">
        <v>62</v>
      </c>
      <c r="V8478" s="20">
        <v>45936</v>
      </c>
      <c r="W8478" s="21">
        <v>10</v>
      </c>
      <c r="X8478" s="20">
        <v>45943</v>
      </c>
      <c r="Y8478" s="20">
        <v>45940</v>
      </c>
      <c r="Z8478" s="48">
        <v>10</v>
      </c>
      <c r="AA8478">
        <v>2025</v>
      </c>
      <c r="AB8478" s="45">
        <v>55325</v>
      </c>
      <c r="AC8478" s="45">
        <v>55325</v>
      </c>
      <c r="AK8478" s="10"/>
    </row>
    <row r="8479" spans="1:37">
      <c r="A8479" t="s">
        <v>45</v>
      </c>
      <c r="B8479" t="s">
        <v>46</v>
      </c>
      <c r="C8479" t="s">
        <v>47</v>
      </c>
      <c r="D8479" t="s">
        <v>8913</v>
      </c>
      <c r="E8479" t="s">
        <v>88</v>
      </c>
      <c r="F8479" t="s">
        <v>79</v>
      </c>
      <c r="G8479" t="s">
        <v>51</v>
      </c>
      <c r="H8479" s="20" t="s">
        <v>52</v>
      </c>
      <c r="I8479" t="s">
        <v>53</v>
      </c>
      <c r="J8479" t="s">
        <v>54</v>
      </c>
      <c r="K8479">
        <v>3</v>
      </c>
      <c r="L8479" t="s">
        <v>55</v>
      </c>
      <c r="M8479" t="s">
        <v>77</v>
      </c>
      <c r="N8479" t="s">
        <v>89</v>
      </c>
      <c r="O8479" s="21" t="s">
        <v>58</v>
      </c>
      <c r="P8479" s="21" t="s">
        <v>90</v>
      </c>
      <c r="Q8479" s="20" t="s">
        <v>1775</v>
      </c>
      <c r="R8479" s="21" t="s">
        <v>1776</v>
      </c>
      <c r="S8479" s="35">
        <v>1</v>
      </c>
      <c r="T8479" s="22">
        <v>1</v>
      </c>
      <c r="U8479" s="20" t="s">
        <v>62</v>
      </c>
      <c r="V8479" s="20">
        <v>45936</v>
      </c>
      <c r="W8479" s="21">
        <v>10</v>
      </c>
      <c r="X8479" s="20">
        <v>45944</v>
      </c>
      <c r="Y8479" s="20">
        <v>45940</v>
      </c>
      <c r="Z8479" s="48">
        <v>10</v>
      </c>
      <c r="AA8479">
        <v>2025</v>
      </c>
      <c r="AB8479" s="45">
        <v>55325</v>
      </c>
      <c r="AC8479" s="45">
        <v>55325</v>
      </c>
      <c r="AK8479" s="10"/>
    </row>
    <row r="8480" spans="1:37">
      <c r="A8480" t="s">
        <v>45</v>
      </c>
      <c r="B8480" t="s">
        <v>46</v>
      </c>
      <c r="C8480" t="s">
        <v>47</v>
      </c>
      <c r="D8480" t="s">
        <v>8914</v>
      </c>
      <c r="E8480" t="s">
        <v>88</v>
      </c>
      <c r="F8480" t="s">
        <v>79</v>
      </c>
      <c r="G8480" t="s">
        <v>51</v>
      </c>
      <c r="H8480" s="20" t="s">
        <v>52</v>
      </c>
      <c r="I8480" t="s">
        <v>53</v>
      </c>
      <c r="J8480" t="s">
        <v>54</v>
      </c>
      <c r="K8480">
        <v>3</v>
      </c>
      <c r="L8480" t="s">
        <v>55</v>
      </c>
      <c r="M8480" t="s">
        <v>56</v>
      </c>
      <c r="N8480" t="s">
        <v>57</v>
      </c>
      <c r="O8480" s="21" t="s">
        <v>58</v>
      </c>
      <c r="P8480" s="21" t="s">
        <v>207</v>
      </c>
      <c r="Q8480" s="20" t="s">
        <v>1325</v>
      </c>
      <c r="R8480" s="21" t="s">
        <v>1326</v>
      </c>
      <c r="S8480" s="35">
        <v>1</v>
      </c>
      <c r="T8480" s="22">
        <v>1</v>
      </c>
      <c r="U8480" s="20" t="s">
        <v>62</v>
      </c>
      <c r="V8480" s="20">
        <v>45936</v>
      </c>
      <c r="W8480" s="21">
        <v>10</v>
      </c>
      <c r="X8480" s="20">
        <v>45943</v>
      </c>
      <c r="Y8480" s="20">
        <v>45940</v>
      </c>
      <c r="Z8480" s="48">
        <v>10</v>
      </c>
      <c r="AA8480">
        <v>2025</v>
      </c>
      <c r="AB8480" s="45">
        <v>47052</v>
      </c>
      <c r="AC8480" s="45">
        <v>47052</v>
      </c>
      <c r="AK8480" s="10"/>
    </row>
    <row r="8481" spans="1:37">
      <c r="A8481" t="s">
        <v>45</v>
      </c>
      <c r="B8481" t="s">
        <v>46</v>
      </c>
      <c r="C8481" t="s">
        <v>47</v>
      </c>
      <c r="D8481" t="s">
        <v>8915</v>
      </c>
      <c r="E8481" t="s">
        <v>88</v>
      </c>
      <c r="F8481" t="s">
        <v>79</v>
      </c>
      <c r="G8481" t="s">
        <v>51</v>
      </c>
      <c r="H8481" s="20" t="s">
        <v>52</v>
      </c>
      <c r="I8481" t="s">
        <v>53</v>
      </c>
      <c r="J8481" t="s">
        <v>54</v>
      </c>
      <c r="K8481">
        <v>3</v>
      </c>
      <c r="L8481" t="s">
        <v>55</v>
      </c>
      <c r="M8481" t="s">
        <v>77</v>
      </c>
      <c r="N8481" t="s">
        <v>89</v>
      </c>
      <c r="O8481" s="21" t="s">
        <v>58</v>
      </c>
      <c r="P8481" s="21" t="s">
        <v>90</v>
      </c>
      <c r="Q8481" s="20" t="s">
        <v>2004</v>
      </c>
      <c r="R8481" s="21" t="s">
        <v>2005</v>
      </c>
      <c r="S8481" s="35">
        <v>1</v>
      </c>
      <c r="T8481" s="22">
        <v>1</v>
      </c>
      <c r="U8481" s="20" t="s">
        <v>62</v>
      </c>
      <c r="V8481" s="20">
        <v>45936</v>
      </c>
      <c r="W8481" s="21">
        <v>10</v>
      </c>
      <c r="X8481" s="20">
        <v>45943</v>
      </c>
      <c r="Y8481" s="20">
        <v>45943</v>
      </c>
      <c r="Z8481" s="48">
        <v>10</v>
      </c>
      <c r="AA8481">
        <v>2025</v>
      </c>
      <c r="AB8481" s="45">
        <v>103563</v>
      </c>
      <c r="AC8481" s="45">
        <v>103563</v>
      </c>
      <c r="AK8481" s="10"/>
    </row>
    <row r="8482" spans="1:37">
      <c r="A8482" t="s">
        <v>45</v>
      </c>
      <c r="B8482" t="s">
        <v>46</v>
      </c>
      <c r="C8482" t="s">
        <v>47</v>
      </c>
      <c r="D8482" t="s">
        <v>8916</v>
      </c>
      <c r="E8482" t="s">
        <v>88</v>
      </c>
      <c r="F8482" t="s">
        <v>79</v>
      </c>
      <c r="G8482" t="s">
        <v>51</v>
      </c>
      <c r="H8482" s="20" t="s">
        <v>52</v>
      </c>
      <c r="I8482" t="s">
        <v>53</v>
      </c>
      <c r="J8482" t="s">
        <v>54</v>
      </c>
      <c r="K8482">
        <v>3</v>
      </c>
      <c r="L8482" t="s">
        <v>55</v>
      </c>
      <c r="M8482" t="s">
        <v>56</v>
      </c>
      <c r="N8482" t="s">
        <v>57</v>
      </c>
      <c r="O8482" s="21" t="s">
        <v>58</v>
      </c>
      <c r="P8482" s="21" t="s">
        <v>64</v>
      </c>
      <c r="Q8482" s="20" t="s">
        <v>385</v>
      </c>
      <c r="R8482" s="21" t="s">
        <v>386</v>
      </c>
      <c r="S8482" s="35">
        <v>1</v>
      </c>
      <c r="T8482" s="22">
        <v>1</v>
      </c>
      <c r="U8482" s="20" t="s">
        <v>62</v>
      </c>
      <c r="V8482" s="20">
        <v>45936</v>
      </c>
      <c r="W8482" s="21">
        <v>10</v>
      </c>
      <c r="X8482" s="20">
        <v>45943</v>
      </c>
      <c r="Y8482" s="20">
        <v>45940</v>
      </c>
      <c r="Z8482" s="48">
        <v>10</v>
      </c>
      <c r="AA8482">
        <v>2025</v>
      </c>
      <c r="AB8482" s="45">
        <v>45328</v>
      </c>
      <c r="AC8482" s="45">
        <v>45328</v>
      </c>
      <c r="AK8482" s="10"/>
    </row>
    <row r="8483" spans="1:37">
      <c r="A8483" t="s">
        <v>45</v>
      </c>
      <c r="B8483" t="s">
        <v>46</v>
      </c>
      <c r="C8483" t="s">
        <v>47</v>
      </c>
      <c r="D8483" t="s">
        <v>8917</v>
      </c>
      <c r="E8483" t="s">
        <v>88</v>
      </c>
      <c r="F8483" t="s">
        <v>79</v>
      </c>
      <c r="G8483" t="s">
        <v>51</v>
      </c>
      <c r="H8483" s="20" t="s">
        <v>52</v>
      </c>
      <c r="I8483" t="s">
        <v>53</v>
      </c>
      <c r="J8483" t="s">
        <v>54</v>
      </c>
      <c r="K8483">
        <v>3</v>
      </c>
      <c r="L8483" t="s">
        <v>55</v>
      </c>
      <c r="M8483" t="s">
        <v>77</v>
      </c>
      <c r="N8483" t="s">
        <v>89</v>
      </c>
      <c r="O8483" s="21" t="s">
        <v>58</v>
      </c>
      <c r="P8483" s="21" t="s">
        <v>137</v>
      </c>
      <c r="Q8483" s="20" t="s">
        <v>138</v>
      </c>
      <c r="R8483" s="21" t="s">
        <v>139</v>
      </c>
      <c r="S8483" s="35">
        <v>1</v>
      </c>
      <c r="T8483" s="22">
        <v>1</v>
      </c>
      <c r="U8483" s="20" t="s">
        <v>62</v>
      </c>
      <c r="V8483" s="20">
        <v>45936</v>
      </c>
      <c r="W8483" s="21">
        <v>10</v>
      </c>
      <c r="X8483" s="20">
        <v>45943</v>
      </c>
      <c r="Y8483" s="20">
        <v>45940</v>
      </c>
      <c r="Z8483" s="48">
        <v>10</v>
      </c>
      <c r="AA8483">
        <v>2025</v>
      </c>
      <c r="AB8483" s="45">
        <v>135713</v>
      </c>
      <c r="AC8483" s="45">
        <v>135713</v>
      </c>
      <c r="AK8483" s="10"/>
    </row>
    <row r="8484" spans="1:37">
      <c r="A8484" t="s">
        <v>45</v>
      </c>
      <c r="B8484" t="s">
        <v>46</v>
      </c>
      <c r="C8484" t="s">
        <v>47</v>
      </c>
      <c r="D8484" t="s">
        <v>8918</v>
      </c>
      <c r="E8484" t="s">
        <v>88</v>
      </c>
      <c r="F8484" t="s">
        <v>79</v>
      </c>
      <c r="G8484" t="s">
        <v>51</v>
      </c>
      <c r="H8484" s="20" t="s">
        <v>52</v>
      </c>
      <c r="I8484" t="s">
        <v>53</v>
      </c>
      <c r="J8484" t="s">
        <v>54</v>
      </c>
      <c r="K8484">
        <v>3</v>
      </c>
      <c r="L8484" t="s">
        <v>55</v>
      </c>
      <c r="M8484" t="s">
        <v>77</v>
      </c>
      <c r="N8484" t="s">
        <v>89</v>
      </c>
      <c r="O8484" s="21" t="s">
        <v>58</v>
      </c>
      <c r="P8484" s="21" t="s">
        <v>366</v>
      </c>
      <c r="Q8484" s="20" t="s">
        <v>4004</v>
      </c>
      <c r="R8484" s="21" t="s">
        <v>4005</v>
      </c>
      <c r="S8484" s="35">
        <v>1</v>
      </c>
      <c r="T8484" s="22">
        <v>1</v>
      </c>
      <c r="U8484" s="20" t="s">
        <v>62</v>
      </c>
      <c r="V8484" s="20">
        <v>45936</v>
      </c>
      <c r="W8484" s="21">
        <v>10</v>
      </c>
      <c r="X8484" s="20">
        <v>45944</v>
      </c>
      <c r="Y8484" s="20">
        <v>45940</v>
      </c>
      <c r="Z8484" s="48">
        <v>10</v>
      </c>
      <c r="AA8484">
        <v>2025</v>
      </c>
      <c r="AB8484" s="45">
        <v>63325</v>
      </c>
      <c r="AC8484" s="45">
        <v>63325</v>
      </c>
      <c r="AK8484" s="10"/>
    </row>
    <row r="8485" spans="1:37">
      <c r="A8485" t="s">
        <v>45</v>
      </c>
      <c r="B8485" t="s">
        <v>46</v>
      </c>
      <c r="C8485" t="s">
        <v>47</v>
      </c>
      <c r="D8485" t="s">
        <v>8919</v>
      </c>
      <c r="E8485" t="s">
        <v>88</v>
      </c>
      <c r="F8485" t="s">
        <v>79</v>
      </c>
      <c r="G8485" t="s">
        <v>51</v>
      </c>
      <c r="H8485" s="20" t="s">
        <v>52</v>
      </c>
      <c r="I8485" t="s">
        <v>53</v>
      </c>
      <c r="J8485" t="s">
        <v>54</v>
      </c>
      <c r="K8485">
        <v>3</v>
      </c>
      <c r="L8485" t="s">
        <v>55</v>
      </c>
      <c r="M8485" t="s">
        <v>56</v>
      </c>
      <c r="N8485" t="s">
        <v>57</v>
      </c>
      <c r="O8485" s="21" t="s">
        <v>58</v>
      </c>
      <c r="P8485" s="21" t="s">
        <v>64</v>
      </c>
      <c r="Q8485" s="20" t="s">
        <v>211</v>
      </c>
      <c r="R8485" s="21" t="s">
        <v>212</v>
      </c>
      <c r="S8485" s="35">
        <v>1</v>
      </c>
      <c r="T8485" s="22">
        <v>1</v>
      </c>
      <c r="U8485" s="20" t="s">
        <v>62</v>
      </c>
      <c r="V8485" s="20">
        <v>45936</v>
      </c>
      <c r="W8485" s="21">
        <v>10</v>
      </c>
      <c r="X8485" s="20">
        <v>45943</v>
      </c>
      <c r="Y8485" s="20">
        <v>45940</v>
      </c>
      <c r="Z8485" s="48">
        <v>10</v>
      </c>
      <c r="AA8485">
        <v>2025</v>
      </c>
      <c r="AB8485" s="45">
        <v>31994</v>
      </c>
      <c r="AC8485" s="45">
        <v>31994</v>
      </c>
      <c r="AK8485" s="10"/>
    </row>
    <row r="8486" spans="1:37">
      <c r="A8486" t="s">
        <v>45</v>
      </c>
      <c r="B8486" t="s">
        <v>46</v>
      </c>
      <c r="C8486" t="s">
        <v>47</v>
      </c>
      <c r="D8486" t="s">
        <v>8920</v>
      </c>
      <c r="E8486" t="s">
        <v>88</v>
      </c>
      <c r="F8486" t="s">
        <v>79</v>
      </c>
      <c r="G8486" t="s">
        <v>51</v>
      </c>
      <c r="H8486" s="20" t="s">
        <v>52</v>
      </c>
      <c r="I8486" t="s">
        <v>53</v>
      </c>
      <c r="J8486" t="s">
        <v>54</v>
      </c>
      <c r="K8486">
        <v>3</v>
      </c>
      <c r="L8486" t="s">
        <v>55</v>
      </c>
      <c r="M8486" t="s">
        <v>56</v>
      </c>
      <c r="N8486" t="s">
        <v>57</v>
      </c>
      <c r="O8486" s="21" t="s">
        <v>58</v>
      </c>
      <c r="P8486" s="21" t="s">
        <v>64</v>
      </c>
      <c r="Q8486" s="20" t="s">
        <v>385</v>
      </c>
      <c r="R8486" s="21" t="s">
        <v>386</v>
      </c>
      <c r="S8486" s="35">
        <v>1</v>
      </c>
      <c r="T8486" s="22">
        <v>1</v>
      </c>
      <c r="U8486" s="20" t="s">
        <v>62</v>
      </c>
      <c r="V8486" s="20">
        <v>45936</v>
      </c>
      <c r="W8486" s="21">
        <v>10</v>
      </c>
      <c r="X8486" s="20">
        <v>45943</v>
      </c>
      <c r="Y8486" s="20">
        <v>45940</v>
      </c>
      <c r="Z8486" s="48">
        <v>10</v>
      </c>
      <c r="AA8486">
        <v>2025</v>
      </c>
      <c r="AB8486" s="45">
        <v>45328</v>
      </c>
      <c r="AC8486" s="45">
        <v>45328</v>
      </c>
      <c r="AK8486" s="10"/>
    </row>
    <row r="8487" spans="1:37">
      <c r="A8487" t="s">
        <v>45</v>
      </c>
      <c r="B8487" t="s">
        <v>46</v>
      </c>
      <c r="C8487" t="s">
        <v>47</v>
      </c>
      <c r="D8487" t="s">
        <v>8921</v>
      </c>
      <c r="E8487" t="s">
        <v>88</v>
      </c>
      <c r="F8487" t="s">
        <v>79</v>
      </c>
      <c r="G8487" t="s">
        <v>51</v>
      </c>
      <c r="H8487" s="20" t="s">
        <v>52</v>
      </c>
      <c r="I8487" t="s">
        <v>53</v>
      </c>
      <c r="J8487" t="s">
        <v>54</v>
      </c>
      <c r="K8487">
        <v>3</v>
      </c>
      <c r="L8487" t="s">
        <v>55</v>
      </c>
      <c r="M8487" t="s">
        <v>56</v>
      </c>
      <c r="N8487" t="s">
        <v>57</v>
      </c>
      <c r="O8487" s="21" t="s">
        <v>58</v>
      </c>
      <c r="P8487" s="21" t="s">
        <v>64</v>
      </c>
      <c r="Q8487" s="20" t="s">
        <v>1691</v>
      </c>
      <c r="R8487" s="21" t="s">
        <v>1692</v>
      </c>
      <c r="S8487" s="35">
        <v>1</v>
      </c>
      <c r="T8487" s="22">
        <v>1</v>
      </c>
      <c r="U8487" s="20" t="s">
        <v>62</v>
      </c>
      <c r="V8487" s="20">
        <v>45936</v>
      </c>
      <c r="W8487" s="21">
        <v>10</v>
      </c>
      <c r="X8487" s="20">
        <v>45947</v>
      </c>
      <c r="Y8487" s="20">
        <v>45943</v>
      </c>
      <c r="Z8487" s="48">
        <v>10</v>
      </c>
      <c r="AA8487">
        <v>2025</v>
      </c>
      <c r="AB8487" s="45">
        <v>103559</v>
      </c>
      <c r="AC8487" s="45">
        <v>103559</v>
      </c>
      <c r="AK8487" s="10"/>
    </row>
    <row r="8488" spans="1:37">
      <c r="A8488" t="s">
        <v>45</v>
      </c>
      <c r="B8488" t="s">
        <v>46</v>
      </c>
      <c r="C8488" t="s">
        <v>47</v>
      </c>
      <c r="D8488" t="s">
        <v>8922</v>
      </c>
      <c r="E8488" t="s">
        <v>88</v>
      </c>
      <c r="F8488" t="s">
        <v>79</v>
      </c>
      <c r="G8488" t="s">
        <v>51</v>
      </c>
      <c r="H8488" s="20" t="s">
        <v>52</v>
      </c>
      <c r="I8488" t="s">
        <v>53</v>
      </c>
      <c r="J8488" t="s">
        <v>54</v>
      </c>
      <c r="K8488">
        <v>3</v>
      </c>
      <c r="L8488" t="s">
        <v>55</v>
      </c>
      <c r="M8488" t="s">
        <v>56</v>
      </c>
      <c r="N8488" t="s">
        <v>57</v>
      </c>
      <c r="O8488" s="21" t="s">
        <v>58</v>
      </c>
      <c r="P8488" s="21" t="s">
        <v>64</v>
      </c>
      <c r="Q8488" s="20" t="s">
        <v>2380</v>
      </c>
      <c r="R8488" s="21" t="s">
        <v>2381</v>
      </c>
      <c r="S8488" s="35">
        <v>1</v>
      </c>
      <c r="T8488" s="22">
        <v>1</v>
      </c>
      <c r="U8488" s="20" t="s">
        <v>62</v>
      </c>
      <c r="V8488" s="20">
        <v>45936</v>
      </c>
      <c r="W8488" s="21">
        <v>10</v>
      </c>
      <c r="X8488" s="20">
        <v>45943</v>
      </c>
      <c r="Y8488" s="20">
        <v>45940</v>
      </c>
      <c r="Z8488" s="48">
        <v>10</v>
      </c>
      <c r="AA8488">
        <v>2025</v>
      </c>
      <c r="AB8488" s="45">
        <v>235701</v>
      </c>
      <c r="AC8488" s="45">
        <v>235701</v>
      </c>
      <c r="AK8488" s="10"/>
    </row>
    <row r="8489" spans="1:37">
      <c r="A8489" t="s">
        <v>45</v>
      </c>
      <c r="B8489" t="s">
        <v>46</v>
      </c>
      <c r="C8489" t="s">
        <v>47</v>
      </c>
      <c r="D8489" t="s">
        <v>8923</v>
      </c>
      <c r="E8489" t="s">
        <v>88</v>
      </c>
      <c r="F8489" t="s">
        <v>79</v>
      </c>
      <c r="G8489" t="s">
        <v>51</v>
      </c>
      <c r="H8489" s="20" t="s">
        <v>52</v>
      </c>
      <c r="I8489" t="s">
        <v>53</v>
      </c>
      <c r="J8489" t="s">
        <v>54</v>
      </c>
      <c r="K8489">
        <v>3</v>
      </c>
      <c r="L8489" t="s">
        <v>55</v>
      </c>
      <c r="M8489" t="s">
        <v>77</v>
      </c>
      <c r="N8489" t="s">
        <v>89</v>
      </c>
      <c r="O8489" s="21" t="s">
        <v>58</v>
      </c>
      <c r="P8489" s="21" t="s">
        <v>119</v>
      </c>
      <c r="Q8489" s="20" t="s">
        <v>6247</v>
      </c>
      <c r="R8489" s="21" t="s">
        <v>6248</v>
      </c>
      <c r="S8489" s="35">
        <v>1</v>
      </c>
      <c r="T8489" s="22">
        <v>1</v>
      </c>
      <c r="U8489" s="20" t="s">
        <v>62</v>
      </c>
      <c r="V8489" s="20">
        <v>45936</v>
      </c>
      <c r="W8489" s="21">
        <v>10</v>
      </c>
      <c r="X8489" s="20">
        <v>45944</v>
      </c>
      <c r="Y8489" s="20">
        <v>45940</v>
      </c>
      <c r="Z8489" s="48">
        <v>10</v>
      </c>
      <c r="AA8489">
        <v>2025</v>
      </c>
      <c r="AB8489" s="45">
        <v>73565</v>
      </c>
      <c r="AC8489" s="45">
        <v>73565</v>
      </c>
      <c r="AK8489" s="10"/>
    </row>
    <row r="8490" spans="1:37">
      <c r="A8490" t="s">
        <v>45</v>
      </c>
      <c r="B8490" t="s">
        <v>46</v>
      </c>
      <c r="C8490" t="s">
        <v>47</v>
      </c>
      <c r="D8490" t="s">
        <v>8924</v>
      </c>
      <c r="E8490" t="s">
        <v>88</v>
      </c>
      <c r="F8490" t="s">
        <v>79</v>
      </c>
      <c r="G8490" t="s">
        <v>51</v>
      </c>
      <c r="H8490" s="20" t="s">
        <v>52</v>
      </c>
      <c r="I8490" t="s">
        <v>53</v>
      </c>
      <c r="J8490" t="s">
        <v>54</v>
      </c>
      <c r="K8490">
        <v>3</v>
      </c>
      <c r="L8490" t="s">
        <v>55</v>
      </c>
      <c r="M8490" t="s">
        <v>77</v>
      </c>
      <c r="N8490" t="s">
        <v>89</v>
      </c>
      <c r="O8490" s="21" t="s">
        <v>58</v>
      </c>
      <c r="P8490" s="21" t="s">
        <v>150</v>
      </c>
      <c r="Q8490" s="20" t="s">
        <v>6920</v>
      </c>
      <c r="R8490" s="21" t="s">
        <v>6921</v>
      </c>
      <c r="S8490" s="35">
        <v>1</v>
      </c>
      <c r="T8490" s="22">
        <v>1</v>
      </c>
      <c r="U8490" s="20" t="s">
        <v>62</v>
      </c>
      <c r="V8490" s="20">
        <v>45936</v>
      </c>
      <c r="W8490" s="21">
        <v>10</v>
      </c>
      <c r="X8490" s="20">
        <v>45943</v>
      </c>
      <c r="Y8490" s="20">
        <v>45940</v>
      </c>
      <c r="Z8490" s="48">
        <v>10</v>
      </c>
      <c r="AA8490">
        <v>2025</v>
      </c>
      <c r="AB8490" s="45">
        <v>385719</v>
      </c>
      <c r="AC8490" s="45">
        <v>385719</v>
      </c>
      <c r="AK8490" s="10"/>
    </row>
    <row r="8491" spans="1:37">
      <c r="A8491" t="s">
        <v>45</v>
      </c>
      <c r="B8491" t="s">
        <v>46</v>
      </c>
      <c r="C8491" t="s">
        <v>47</v>
      </c>
      <c r="D8491" t="s">
        <v>8925</v>
      </c>
      <c r="E8491" t="s">
        <v>88</v>
      </c>
      <c r="F8491" t="s">
        <v>79</v>
      </c>
      <c r="G8491" t="s">
        <v>51</v>
      </c>
      <c r="H8491" s="20" t="s">
        <v>52</v>
      </c>
      <c r="I8491" t="s">
        <v>53</v>
      </c>
      <c r="J8491" t="s">
        <v>54</v>
      </c>
      <c r="K8491">
        <v>3</v>
      </c>
      <c r="L8491" t="s">
        <v>55</v>
      </c>
      <c r="M8491" t="s">
        <v>77</v>
      </c>
      <c r="N8491" t="s">
        <v>89</v>
      </c>
      <c r="O8491" s="21" t="s">
        <v>58</v>
      </c>
      <c r="P8491" s="21" t="s">
        <v>150</v>
      </c>
      <c r="Q8491" s="20" t="s">
        <v>244</v>
      </c>
      <c r="R8491" s="21" t="s">
        <v>245</v>
      </c>
      <c r="S8491" s="35">
        <v>1</v>
      </c>
      <c r="T8491" s="22">
        <v>1</v>
      </c>
      <c r="U8491" s="20" t="s">
        <v>62</v>
      </c>
      <c r="V8491" s="20">
        <v>45936</v>
      </c>
      <c r="W8491" s="21">
        <v>10</v>
      </c>
      <c r="X8491" s="20">
        <v>45943</v>
      </c>
      <c r="Y8491" s="20">
        <v>45940</v>
      </c>
      <c r="Z8491" s="48">
        <v>10</v>
      </c>
      <c r="AA8491">
        <v>2025</v>
      </c>
      <c r="AB8491" s="45">
        <v>99995</v>
      </c>
      <c r="AC8491" s="45">
        <v>99995</v>
      </c>
      <c r="AK8491" s="10"/>
    </row>
    <row r="8492" spans="1:37">
      <c r="A8492" t="s">
        <v>45</v>
      </c>
      <c r="B8492" t="s">
        <v>46</v>
      </c>
      <c r="C8492" t="s">
        <v>47</v>
      </c>
      <c r="D8492" t="s">
        <v>8926</v>
      </c>
      <c r="E8492" t="s">
        <v>88</v>
      </c>
      <c r="F8492" t="s">
        <v>79</v>
      </c>
      <c r="G8492" t="s">
        <v>51</v>
      </c>
      <c r="H8492" s="20" t="s">
        <v>52</v>
      </c>
      <c r="I8492" t="s">
        <v>53</v>
      </c>
      <c r="J8492" t="s">
        <v>54</v>
      </c>
      <c r="K8492">
        <v>3</v>
      </c>
      <c r="L8492" t="s">
        <v>55</v>
      </c>
      <c r="M8492" t="s">
        <v>77</v>
      </c>
      <c r="N8492" t="s">
        <v>89</v>
      </c>
      <c r="O8492" s="21" t="s">
        <v>58</v>
      </c>
      <c r="P8492" s="21" t="s">
        <v>150</v>
      </c>
      <c r="Q8492" s="20" t="s">
        <v>5776</v>
      </c>
      <c r="R8492" s="21" t="s">
        <v>5777</v>
      </c>
      <c r="S8492" s="35">
        <v>1</v>
      </c>
      <c r="T8492" s="22">
        <v>1</v>
      </c>
      <c r="U8492" s="20" t="s">
        <v>62</v>
      </c>
      <c r="V8492" s="20">
        <v>45936</v>
      </c>
      <c r="W8492" s="21">
        <v>10</v>
      </c>
      <c r="X8492" s="20">
        <v>45943</v>
      </c>
      <c r="Y8492" s="20">
        <v>45940</v>
      </c>
      <c r="Z8492" s="48">
        <v>10</v>
      </c>
      <c r="AA8492">
        <v>2025</v>
      </c>
      <c r="AB8492" s="45">
        <v>271427</v>
      </c>
      <c r="AC8492" s="45">
        <v>271427</v>
      </c>
      <c r="AK8492" s="10"/>
    </row>
    <row r="8493" spans="1:37">
      <c r="A8493" t="s">
        <v>45</v>
      </c>
      <c r="B8493" t="s">
        <v>46</v>
      </c>
      <c r="C8493" t="s">
        <v>47</v>
      </c>
      <c r="D8493" t="s">
        <v>8927</v>
      </c>
      <c r="E8493" t="s">
        <v>88</v>
      </c>
      <c r="F8493" t="s">
        <v>79</v>
      </c>
      <c r="G8493" t="s">
        <v>51</v>
      </c>
      <c r="H8493" s="20" t="s">
        <v>52</v>
      </c>
      <c r="I8493" t="s">
        <v>53</v>
      </c>
      <c r="J8493" t="s">
        <v>54</v>
      </c>
      <c r="K8493">
        <v>3</v>
      </c>
      <c r="L8493" t="s">
        <v>55</v>
      </c>
      <c r="M8493" t="s">
        <v>56</v>
      </c>
      <c r="N8493" t="s">
        <v>57</v>
      </c>
      <c r="O8493" s="21" t="s">
        <v>58</v>
      </c>
      <c r="P8493" s="21" t="s">
        <v>64</v>
      </c>
      <c r="Q8493" s="20" t="s">
        <v>385</v>
      </c>
      <c r="R8493" s="21" t="s">
        <v>386</v>
      </c>
      <c r="S8493" s="35">
        <v>1</v>
      </c>
      <c r="T8493" s="22">
        <v>1</v>
      </c>
      <c r="U8493" s="20" t="s">
        <v>62</v>
      </c>
      <c r="V8493" s="20">
        <v>45936</v>
      </c>
      <c r="W8493" s="21">
        <v>10</v>
      </c>
      <c r="X8493" s="20">
        <v>45945</v>
      </c>
      <c r="Y8493" s="20">
        <v>45940</v>
      </c>
      <c r="Z8493" s="48">
        <v>10</v>
      </c>
      <c r="AA8493">
        <v>2025</v>
      </c>
      <c r="AB8493" s="45">
        <v>45328</v>
      </c>
      <c r="AC8493" s="45">
        <v>45328</v>
      </c>
      <c r="AK8493" s="10"/>
    </row>
    <row r="8494" spans="1:37">
      <c r="A8494" t="s">
        <v>45</v>
      </c>
      <c r="B8494" t="s">
        <v>46</v>
      </c>
      <c r="C8494" t="s">
        <v>47</v>
      </c>
      <c r="D8494" t="s">
        <v>8928</v>
      </c>
      <c r="E8494" t="s">
        <v>88</v>
      </c>
      <c r="F8494" t="s">
        <v>79</v>
      </c>
      <c r="G8494" t="s">
        <v>51</v>
      </c>
      <c r="H8494" s="20" t="s">
        <v>52</v>
      </c>
      <c r="I8494" t="s">
        <v>53</v>
      </c>
      <c r="J8494" t="s">
        <v>54</v>
      </c>
      <c r="K8494">
        <v>3</v>
      </c>
      <c r="L8494" t="s">
        <v>55</v>
      </c>
      <c r="M8494" t="s">
        <v>77</v>
      </c>
      <c r="N8494" t="s">
        <v>89</v>
      </c>
      <c r="O8494" s="21" t="s">
        <v>58</v>
      </c>
      <c r="P8494" s="21" t="s">
        <v>119</v>
      </c>
      <c r="Q8494" s="20" t="s">
        <v>7639</v>
      </c>
      <c r="R8494" s="21" t="s">
        <v>7640</v>
      </c>
      <c r="S8494" s="35">
        <v>1</v>
      </c>
      <c r="T8494" s="22">
        <v>1</v>
      </c>
      <c r="U8494" s="20" t="s">
        <v>62</v>
      </c>
      <c r="V8494" s="20">
        <v>45936</v>
      </c>
      <c r="W8494" s="21">
        <v>10</v>
      </c>
      <c r="X8494" s="20">
        <v>45943</v>
      </c>
      <c r="Y8494" s="20">
        <v>45940</v>
      </c>
      <c r="Z8494" s="48">
        <v>10</v>
      </c>
      <c r="AA8494">
        <v>2025</v>
      </c>
      <c r="AB8494" s="45">
        <v>128568</v>
      </c>
      <c r="AC8494" s="45">
        <v>128568</v>
      </c>
      <c r="AK8494" s="10"/>
    </row>
    <row r="8495" spans="1:37">
      <c r="A8495" t="s">
        <v>45</v>
      </c>
      <c r="B8495" t="s">
        <v>46</v>
      </c>
      <c r="C8495" t="s">
        <v>47</v>
      </c>
      <c r="D8495" t="s">
        <v>8929</v>
      </c>
      <c r="E8495" t="s">
        <v>88</v>
      </c>
      <c r="F8495" t="s">
        <v>79</v>
      </c>
      <c r="G8495" t="s">
        <v>51</v>
      </c>
      <c r="H8495" s="20" t="s">
        <v>52</v>
      </c>
      <c r="I8495" t="s">
        <v>53</v>
      </c>
      <c r="J8495" t="s">
        <v>54</v>
      </c>
      <c r="K8495">
        <v>3</v>
      </c>
      <c r="L8495" t="s">
        <v>55</v>
      </c>
      <c r="M8495" t="s">
        <v>77</v>
      </c>
      <c r="N8495" t="s">
        <v>89</v>
      </c>
      <c r="O8495" s="21" t="s">
        <v>58</v>
      </c>
      <c r="P8495" s="21" t="s">
        <v>119</v>
      </c>
      <c r="Q8495" s="20" t="s">
        <v>8465</v>
      </c>
      <c r="R8495" s="21" t="s">
        <v>8466</v>
      </c>
      <c r="S8495" s="35">
        <v>1</v>
      </c>
      <c r="T8495" s="22">
        <v>1</v>
      </c>
      <c r="U8495" s="20" t="s">
        <v>62</v>
      </c>
      <c r="V8495" s="20">
        <v>45936</v>
      </c>
      <c r="W8495" s="21">
        <v>10</v>
      </c>
      <c r="X8495" s="20">
        <v>45944</v>
      </c>
      <c r="Y8495" s="20">
        <v>45940</v>
      </c>
      <c r="Z8495" s="48">
        <v>10</v>
      </c>
      <c r="AA8495">
        <v>2025</v>
      </c>
      <c r="AB8495" s="45">
        <v>167854</v>
      </c>
      <c r="AC8495" s="45">
        <v>167854</v>
      </c>
      <c r="AK8495" s="10"/>
    </row>
    <row r="8496" spans="1:37">
      <c r="A8496" t="s">
        <v>45</v>
      </c>
      <c r="B8496" t="s">
        <v>46</v>
      </c>
      <c r="C8496" t="s">
        <v>47</v>
      </c>
      <c r="D8496" t="s">
        <v>8930</v>
      </c>
      <c r="E8496" t="s">
        <v>88</v>
      </c>
      <c r="F8496" t="s">
        <v>79</v>
      </c>
      <c r="G8496" t="s">
        <v>51</v>
      </c>
      <c r="H8496" s="20" t="s">
        <v>52</v>
      </c>
      <c r="I8496" t="s">
        <v>53</v>
      </c>
      <c r="J8496" t="s">
        <v>54</v>
      </c>
      <c r="K8496">
        <v>3</v>
      </c>
      <c r="L8496" t="s">
        <v>55</v>
      </c>
      <c r="M8496" t="s">
        <v>56</v>
      </c>
      <c r="N8496" t="s">
        <v>57</v>
      </c>
      <c r="O8496" s="21" t="s">
        <v>58</v>
      </c>
      <c r="P8496" s="21" t="s">
        <v>64</v>
      </c>
      <c r="Q8496" s="20" t="s">
        <v>230</v>
      </c>
      <c r="R8496" s="21" t="s">
        <v>231</v>
      </c>
      <c r="S8496" s="35">
        <v>1</v>
      </c>
      <c r="T8496" s="22">
        <v>1</v>
      </c>
      <c r="U8496" s="20" t="s">
        <v>62</v>
      </c>
      <c r="V8496" s="20">
        <v>45934</v>
      </c>
      <c r="W8496" s="21">
        <v>10</v>
      </c>
      <c r="X8496" s="20">
        <v>45943</v>
      </c>
      <c r="Y8496" s="20">
        <v>45938</v>
      </c>
      <c r="Z8496" s="48">
        <v>10</v>
      </c>
      <c r="AA8496">
        <v>2025</v>
      </c>
      <c r="AB8496" s="45">
        <v>58817</v>
      </c>
      <c r="AC8496" s="45">
        <v>58817</v>
      </c>
      <c r="AK8496" s="10"/>
    </row>
    <row r="8497" spans="1:37">
      <c r="A8497" t="s">
        <v>45</v>
      </c>
      <c r="B8497" t="s">
        <v>46</v>
      </c>
      <c r="C8497" t="s">
        <v>47</v>
      </c>
      <c r="D8497" t="s">
        <v>8931</v>
      </c>
      <c r="E8497" t="s">
        <v>88</v>
      </c>
      <c r="F8497" t="s">
        <v>79</v>
      </c>
      <c r="G8497" t="s">
        <v>51</v>
      </c>
      <c r="H8497" s="20" t="s">
        <v>52</v>
      </c>
      <c r="I8497" t="s">
        <v>53</v>
      </c>
      <c r="J8497" t="s">
        <v>54</v>
      </c>
      <c r="K8497">
        <v>3</v>
      </c>
      <c r="L8497" t="s">
        <v>55</v>
      </c>
      <c r="M8497" t="s">
        <v>56</v>
      </c>
      <c r="N8497" t="s">
        <v>57</v>
      </c>
      <c r="O8497" s="21" t="s">
        <v>58</v>
      </c>
      <c r="P8497" s="21" t="s">
        <v>64</v>
      </c>
      <c r="Q8497" s="20" t="s">
        <v>1691</v>
      </c>
      <c r="R8497" s="21" t="s">
        <v>1692</v>
      </c>
      <c r="S8497" s="35">
        <v>1</v>
      </c>
      <c r="T8497" s="22">
        <v>1</v>
      </c>
      <c r="U8497" s="20" t="s">
        <v>62</v>
      </c>
      <c r="V8497" s="20">
        <v>45936</v>
      </c>
      <c r="W8497" s="21">
        <v>10</v>
      </c>
      <c r="X8497" s="20">
        <v>45945</v>
      </c>
      <c r="Y8497" s="20">
        <v>45943</v>
      </c>
      <c r="Z8497" s="48">
        <v>10</v>
      </c>
      <c r="AA8497">
        <v>2025</v>
      </c>
      <c r="AB8497" s="45">
        <v>103559</v>
      </c>
      <c r="AC8497" s="45">
        <v>103559</v>
      </c>
      <c r="AK8497" s="10"/>
    </row>
    <row r="8498" spans="1:37">
      <c r="A8498" t="s">
        <v>45</v>
      </c>
      <c r="B8498" t="s">
        <v>46</v>
      </c>
      <c r="C8498" t="s">
        <v>47</v>
      </c>
      <c r="D8498" t="s">
        <v>8932</v>
      </c>
      <c r="E8498" t="s">
        <v>88</v>
      </c>
      <c r="F8498" t="s">
        <v>79</v>
      </c>
      <c r="G8498" t="s">
        <v>51</v>
      </c>
      <c r="H8498" s="20" t="s">
        <v>52</v>
      </c>
      <c r="I8498" t="s">
        <v>53</v>
      </c>
      <c r="J8498" t="s">
        <v>54</v>
      </c>
      <c r="K8498">
        <v>3</v>
      </c>
      <c r="L8498" t="s">
        <v>55</v>
      </c>
      <c r="M8498" t="s">
        <v>77</v>
      </c>
      <c r="N8498" t="s">
        <v>89</v>
      </c>
      <c r="O8498" s="21" t="s">
        <v>58</v>
      </c>
      <c r="P8498" s="21" t="s">
        <v>97</v>
      </c>
      <c r="Q8498" s="20" t="s">
        <v>754</v>
      </c>
      <c r="R8498" s="21" t="s">
        <v>755</v>
      </c>
      <c r="S8498" s="35">
        <v>1</v>
      </c>
      <c r="T8498" s="22">
        <v>1</v>
      </c>
      <c r="U8498" s="20" t="s">
        <v>62</v>
      </c>
      <c r="V8498" s="20">
        <v>45936</v>
      </c>
      <c r="W8498" s="21">
        <v>10</v>
      </c>
      <c r="X8498" s="20">
        <v>45945</v>
      </c>
      <c r="Y8498" s="20">
        <v>45940</v>
      </c>
      <c r="Z8498" s="48">
        <v>10</v>
      </c>
      <c r="AA8498">
        <v>2025</v>
      </c>
      <c r="AB8498" s="45">
        <v>59995</v>
      </c>
      <c r="AC8498" s="45">
        <v>59995</v>
      </c>
      <c r="AK8498" s="10"/>
    </row>
    <row r="8499" spans="1:37">
      <c r="A8499" t="s">
        <v>45</v>
      </c>
      <c r="B8499" t="s">
        <v>46</v>
      </c>
      <c r="C8499" t="s">
        <v>47</v>
      </c>
      <c r="D8499" t="s">
        <v>8933</v>
      </c>
      <c r="E8499" t="s">
        <v>88</v>
      </c>
      <c r="F8499" t="s">
        <v>79</v>
      </c>
      <c r="G8499" t="s">
        <v>51</v>
      </c>
      <c r="H8499" s="20" t="s">
        <v>52</v>
      </c>
      <c r="I8499" t="s">
        <v>53</v>
      </c>
      <c r="J8499" t="s">
        <v>54</v>
      </c>
      <c r="K8499">
        <v>3</v>
      </c>
      <c r="L8499" t="s">
        <v>55</v>
      </c>
      <c r="M8499" t="s">
        <v>77</v>
      </c>
      <c r="N8499" t="s">
        <v>89</v>
      </c>
      <c r="O8499" s="21" t="s">
        <v>58</v>
      </c>
      <c r="P8499" s="21" t="s">
        <v>90</v>
      </c>
      <c r="Q8499" s="20" t="s">
        <v>3422</v>
      </c>
      <c r="R8499" s="21" t="s">
        <v>3423</v>
      </c>
      <c r="S8499" s="35">
        <v>2</v>
      </c>
      <c r="T8499" s="22">
        <v>2</v>
      </c>
      <c r="U8499" s="20" t="s">
        <v>62</v>
      </c>
      <c r="V8499" s="20">
        <v>45936</v>
      </c>
      <c r="W8499" s="21">
        <v>10</v>
      </c>
      <c r="X8499" s="20">
        <v>45944</v>
      </c>
      <c r="Y8499" s="20">
        <v>45940</v>
      </c>
      <c r="Z8499" s="48">
        <v>10</v>
      </c>
      <c r="AA8499">
        <v>2025</v>
      </c>
      <c r="AB8499" s="45">
        <v>159990</v>
      </c>
      <c r="AC8499" s="45">
        <v>159990</v>
      </c>
      <c r="AK8499" s="10"/>
    </row>
    <row r="8500" spans="1:37">
      <c r="A8500" t="s">
        <v>45</v>
      </c>
      <c r="B8500" t="s">
        <v>46</v>
      </c>
      <c r="C8500" t="s">
        <v>47</v>
      </c>
      <c r="D8500" t="s">
        <v>8934</v>
      </c>
      <c r="E8500" t="s">
        <v>88</v>
      </c>
      <c r="F8500" t="s">
        <v>79</v>
      </c>
      <c r="G8500" t="s">
        <v>51</v>
      </c>
      <c r="H8500" s="20" t="s">
        <v>52</v>
      </c>
      <c r="I8500" t="s">
        <v>53</v>
      </c>
      <c r="J8500" t="s">
        <v>54</v>
      </c>
      <c r="K8500">
        <v>3</v>
      </c>
      <c r="L8500" t="s">
        <v>55</v>
      </c>
      <c r="M8500" t="s">
        <v>77</v>
      </c>
      <c r="N8500" t="s">
        <v>89</v>
      </c>
      <c r="O8500" s="21" t="s">
        <v>58</v>
      </c>
      <c r="P8500" s="21" t="s">
        <v>150</v>
      </c>
      <c r="Q8500" s="20" t="s">
        <v>244</v>
      </c>
      <c r="R8500" s="21" t="s">
        <v>245</v>
      </c>
      <c r="S8500" s="35">
        <v>1</v>
      </c>
      <c r="T8500" s="22">
        <v>1</v>
      </c>
      <c r="U8500" s="20" t="s">
        <v>62</v>
      </c>
      <c r="V8500" s="20">
        <v>45936</v>
      </c>
      <c r="W8500" s="21">
        <v>10</v>
      </c>
      <c r="X8500" s="20">
        <v>45943</v>
      </c>
      <c r="Y8500" s="20">
        <v>45940</v>
      </c>
      <c r="Z8500" s="48">
        <v>10</v>
      </c>
      <c r="AA8500">
        <v>2025</v>
      </c>
      <c r="AB8500" s="45">
        <v>99995</v>
      </c>
      <c r="AC8500" s="45">
        <v>99995</v>
      </c>
      <c r="AK8500" s="10"/>
    </row>
    <row r="8501" spans="1:37">
      <c r="A8501" t="s">
        <v>45</v>
      </c>
      <c r="B8501" t="s">
        <v>46</v>
      </c>
      <c r="C8501" t="s">
        <v>47</v>
      </c>
      <c r="D8501" t="s">
        <v>8935</v>
      </c>
      <c r="E8501" t="s">
        <v>88</v>
      </c>
      <c r="F8501" t="s">
        <v>79</v>
      </c>
      <c r="G8501" t="s">
        <v>51</v>
      </c>
      <c r="H8501" s="20" t="s">
        <v>52</v>
      </c>
      <c r="I8501" t="s">
        <v>53</v>
      </c>
      <c r="J8501" t="s">
        <v>54</v>
      </c>
      <c r="K8501">
        <v>3</v>
      </c>
      <c r="L8501" t="s">
        <v>55</v>
      </c>
      <c r="M8501" t="s">
        <v>77</v>
      </c>
      <c r="N8501" t="s">
        <v>89</v>
      </c>
      <c r="O8501" s="21" t="s">
        <v>58</v>
      </c>
      <c r="P8501" s="21" t="s">
        <v>90</v>
      </c>
      <c r="Q8501" s="20" t="s">
        <v>1240</v>
      </c>
      <c r="R8501" s="21" t="s">
        <v>1241</v>
      </c>
      <c r="S8501" s="35">
        <v>1</v>
      </c>
      <c r="T8501" s="22">
        <v>1</v>
      </c>
      <c r="U8501" s="20" t="s">
        <v>62</v>
      </c>
      <c r="V8501" s="20">
        <v>45936</v>
      </c>
      <c r="W8501" s="21">
        <v>10</v>
      </c>
      <c r="X8501" s="20">
        <v>45945</v>
      </c>
      <c r="Y8501" s="20">
        <v>45940</v>
      </c>
      <c r="Z8501" s="48">
        <v>10</v>
      </c>
      <c r="AA8501">
        <v>2025</v>
      </c>
      <c r="AB8501" s="45">
        <v>39995</v>
      </c>
      <c r="AC8501" s="45">
        <v>39995</v>
      </c>
      <c r="AK8501" s="10"/>
    </row>
    <row r="8502" spans="1:37">
      <c r="A8502" t="s">
        <v>45</v>
      </c>
      <c r="B8502" t="s">
        <v>46</v>
      </c>
      <c r="C8502" t="s">
        <v>47</v>
      </c>
      <c r="D8502" t="s">
        <v>8936</v>
      </c>
      <c r="E8502" t="s">
        <v>88</v>
      </c>
      <c r="F8502" t="s">
        <v>79</v>
      </c>
      <c r="G8502" t="s">
        <v>51</v>
      </c>
      <c r="H8502" s="20" t="s">
        <v>52</v>
      </c>
      <c r="I8502" t="s">
        <v>53</v>
      </c>
      <c r="J8502" t="s">
        <v>54</v>
      </c>
      <c r="K8502">
        <v>3</v>
      </c>
      <c r="L8502" t="s">
        <v>55</v>
      </c>
      <c r="M8502" t="s">
        <v>56</v>
      </c>
      <c r="N8502" t="s">
        <v>57</v>
      </c>
      <c r="O8502" s="21" t="s">
        <v>58</v>
      </c>
      <c r="P8502" s="21" t="s">
        <v>64</v>
      </c>
      <c r="Q8502" s="20" t="s">
        <v>94</v>
      </c>
      <c r="R8502" s="21" t="s">
        <v>95</v>
      </c>
      <c r="S8502" s="35">
        <v>1</v>
      </c>
      <c r="T8502" s="22">
        <v>1</v>
      </c>
      <c r="U8502" s="20" t="s">
        <v>62</v>
      </c>
      <c r="V8502" s="20">
        <v>45936</v>
      </c>
      <c r="W8502" s="21">
        <v>10</v>
      </c>
      <c r="X8502" s="20">
        <v>45943</v>
      </c>
      <c r="Y8502" s="20">
        <v>45940</v>
      </c>
      <c r="Z8502" s="48">
        <v>10</v>
      </c>
      <c r="AA8502">
        <v>2025</v>
      </c>
      <c r="AB8502" s="45">
        <v>28660</v>
      </c>
      <c r="AC8502" s="45">
        <v>28660</v>
      </c>
      <c r="AK8502" s="10"/>
    </row>
    <row r="8503" spans="1:37">
      <c r="A8503" t="s">
        <v>45</v>
      </c>
      <c r="B8503" t="s">
        <v>46</v>
      </c>
      <c r="C8503" t="s">
        <v>47</v>
      </c>
      <c r="D8503" t="s">
        <v>8937</v>
      </c>
      <c r="E8503" t="s">
        <v>88</v>
      </c>
      <c r="F8503" t="s">
        <v>79</v>
      </c>
      <c r="G8503" t="s">
        <v>51</v>
      </c>
      <c r="H8503" s="20" t="s">
        <v>52</v>
      </c>
      <c r="I8503" t="s">
        <v>53</v>
      </c>
      <c r="J8503" t="s">
        <v>54</v>
      </c>
      <c r="K8503">
        <v>3</v>
      </c>
      <c r="L8503" t="s">
        <v>55</v>
      </c>
      <c r="M8503" t="s">
        <v>56</v>
      </c>
      <c r="N8503" t="s">
        <v>57</v>
      </c>
      <c r="O8503" s="21" t="s">
        <v>58</v>
      </c>
      <c r="P8503" s="21" t="s">
        <v>64</v>
      </c>
      <c r="Q8503" s="20" t="s">
        <v>3774</v>
      </c>
      <c r="R8503" s="21" t="s">
        <v>3775</v>
      </c>
      <c r="S8503" s="35">
        <v>1</v>
      </c>
      <c r="T8503" s="22">
        <v>1</v>
      </c>
      <c r="U8503" s="20" t="s">
        <v>62</v>
      </c>
      <c r="V8503" s="20">
        <v>45936</v>
      </c>
      <c r="W8503" s="21">
        <v>10</v>
      </c>
      <c r="X8503" s="20">
        <v>45944</v>
      </c>
      <c r="Y8503" s="20">
        <v>45940</v>
      </c>
      <c r="Z8503" s="48">
        <v>10</v>
      </c>
      <c r="AA8503">
        <v>2025</v>
      </c>
      <c r="AB8503" s="45">
        <v>128565</v>
      </c>
      <c r="AC8503" s="45">
        <v>128565</v>
      </c>
      <c r="AK8503" s="10"/>
    </row>
    <row r="8504" spans="1:37">
      <c r="A8504" t="s">
        <v>45</v>
      </c>
      <c r="B8504" t="s">
        <v>46</v>
      </c>
      <c r="C8504" t="s">
        <v>47</v>
      </c>
      <c r="D8504" t="s">
        <v>8938</v>
      </c>
      <c r="E8504" t="s">
        <v>88</v>
      </c>
      <c r="F8504" t="s">
        <v>79</v>
      </c>
      <c r="G8504" t="s">
        <v>51</v>
      </c>
      <c r="H8504" s="20" t="s">
        <v>52</v>
      </c>
      <c r="I8504" t="s">
        <v>53</v>
      </c>
      <c r="J8504" t="s">
        <v>54</v>
      </c>
      <c r="K8504">
        <v>3</v>
      </c>
      <c r="L8504" t="s">
        <v>55</v>
      </c>
      <c r="M8504" t="s">
        <v>77</v>
      </c>
      <c r="N8504" t="s">
        <v>89</v>
      </c>
      <c r="O8504" s="21" t="s">
        <v>58</v>
      </c>
      <c r="P8504" s="21" t="s">
        <v>366</v>
      </c>
      <c r="Q8504" s="20" t="s">
        <v>2386</v>
      </c>
      <c r="R8504" s="21" t="s">
        <v>2387</v>
      </c>
      <c r="S8504" s="35">
        <v>1</v>
      </c>
      <c r="T8504" s="22">
        <v>1</v>
      </c>
      <c r="U8504" s="20" t="s">
        <v>62</v>
      </c>
      <c r="V8504" s="20">
        <v>45936</v>
      </c>
      <c r="W8504" s="21">
        <v>10</v>
      </c>
      <c r="X8504" s="20">
        <v>45944</v>
      </c>
      <c r="Y8504" s="20">
        <v>45940</v>
      </c>
      <c r="Z8504" s="48">
        <v>10</v>
      </c>
      <c r="AA8504">
        <v>2025</v>
      </c>
      <c r="AB8504" s="45">
        <v>43327</v>
      </c>
      <c r="AC8504" s="45">
        <v>43327</v>
      </c>
      <c r="AK8504" s="10"/>
    </row>
    <row r="8505" spans="1:37">
      <c r="A8505" t="s">
        <v>45</v>
      </c>
      <c r="B8505" t="s">
        <v>46</v>
      </c>
      <c r="C8505" t="s">
        <v>47</v>
      </c>
      <c r="D8505" t="s">
        <v>8939</v>
      </c>
      <c r="E8505" t="s">
        <v>88</v>
      </c>
      <c r="F8505" t="s">
        <v>79</v>
      </c>
      <c r="G8505" t="s">
        <v>51</v>
      </c>
      <c r="H8505" s="20" t="s">
        <v>52</v>
      </c>
      <c r="I8505" t="s">
        <v>53</v>
      </c>
      <c r="J8505" t="s">
        <v>54</v>
      </c>
      <c r="K8505">
        <v>3</v>
      </c>
      <c r="L8505" t="s">
        <v>55</v>
      </c>
      <c r="M8505" t="s">
        <v>56</v>
      </c>
      <c r="N8505" t="s">
        <v>57</v>
      </c>
      <c r="O8505" s="21" t="s">
        <v>58</v>
      </c>
      <c r="P8505" s="21" t="s">
        <v>64</v>
      </c>
      <c r="Q8505" s="20" t="s">
        <v>94</v>
      </c>
      <c r="R8505" s="21" t="s">
        <v>95</v>
      </c>
      <c r="S8505" s="35">
        <v>1</v>
      </c>
      <c r="T8505" s="22">
        <v>1</v>
      </c>
      <c r="U8505" s="20" t="s">
        <v>62</v>
      </c>
      <c r="V8505" s="20">
        <v>45936</v>
      </c>
      <c r="W8505" s="21">
        <v>10</v>
      </c>
      <c r="X8505" s="20">
        <v>45945</v>
      </c>
      <c r="Y8505" s="20">
        <v>45940</v>
      </c>
      <c r="Z8505" s="48">
        <v>10</v>
      </c>
      <c r="AA8505">
        <v>2025</v>
      </c>
      <c r="AB8505" s="45">
        <v>28660</v>
      </c>
      <c r="AC8505" s="45">
        <v>28660</v>
      </c>
      <c r="AK8505" s="10"/>
    </row>
    <row r="8506" spans="1:37">
      <c r="A8506" t="s">
        <v>45</v>
      </c>
      <c r="B8506" t="s">
        <v>46</v>
      </c>
      <c r="C8506" t="s">
        <v>47</v>
      </c>
      <c r="D8506" t="s">
        <v>8940</v>
      </c>
      <c r="E8506" t="s">
        <v>88</v>
      </c>
      <c r="F8506" t="s">
        <v>79</v>
      </c>
      <c r="G8506" t="s">
        <v>51</v>
      </c>
      <c r="H8506" s="20" t="s">
        <v>52</v>
      </c>
      <c r="I8506" t="s">
        <v>53</v>
      </c>
      <c r="J8506" t="s">
        <v>54</v>
      </c>
      <c r="K8506">
        <v>3</v>
      </c>
      <c r="L8506" t="s">
        <v>55</v>
      </c>
      <c r="M8506" t="s">
        <v>77</v>
      </c>
      <c r="N8506" t="s">
        <v>89</v>
      </c>
      <c r="O8506" s="21" t="s">
        <v>58</v>
      </c>
      <c r="P8506" s="21" t="s">
        <v>119</v>
      </c>
      <c r="Q8506" s="20" t="s">
        <v>968</v>
      </c>
      <c r="R8506" s="21" t="s">
        <v>969</v>
      </c>
      <c r="S8506" s="35">
        <v>1</v>
      </c>
      <c r="T8506" s="22">
        <v>1</v>
      </c>
      <c r="U8506" s="20" t="s">
        <v>62</v>
      </c>
      <c r="V8506" s="20">
        <v>45936</v>
      </c>
      <c r="W8506" s="21">
        <v>10</v>
      </c>
      <c r="X8506" s="20">
        <v>45943</v>
      </c>
      <c r="Y8506" s="20">
        <v>45940</v>
      </c>
      <c r="Z8506" s="48">
        <v>10</v>
      </c>
      <c r="AA8506">
        <v>2025</v>
      </c>
      <c r="AB8506" s="45">
        <v>92854</v>
      </c>
      <c r="AC8506" s="45">
        <v>92854</v>
      </c>
      <c r="AK8506" s="10"/>
    </row>
    <row r="8507" spans="1:37">
      <c r="A8507" t="s">
        <v>45</v>
      </c>
      <c r="B8507" t="s">
        <v>46</v>
      </c>
      <c r="C8507" t="s">
        <v>47</v>
      </c>
      <c r="D8507" t="s">
        <v>8941</v>
      </c>
      <c r="E8507" t="s">
        <v>88</v>
      </c>
      <c r="F8507" t="s">
        <v>79</v>
      </c>
      <c r="G8507" t="s">
        <v>51</v>
      </c>
      <c r="H8507" s="20" t="s">
        <v>52</v>
      </c>
      <c r="I8507" t="s">
        <v>53</v>
      </c>
      <c r="J8507" t="s">
        <v>54</v>
      </c>
      <c r="K8507">
        <v>3</v>
      </c>
      <c r="L8507" t="s">
        <v>55</v>
      </c>
      <c r="M8507" t="s">
        <v>77</v>
      </c>
      <c r="N8507" t="s">
        <v>89</v>
      </c>
      <c r="O8507" s="21" t="s">
        <v>58</v>
      </c>
      <c r="P8507" s="21" t="s">
        <v>366</v>
      </c>
      <c r="Q8507" s="20" t="s">
        <v>2386</v>
      </c>
      <c r="R8507" s="21" t="s">
        <v>2387</v>
      </c>
      <c r="S8507" s="35">
        <v>1</v>
      </c>
      <c r="T8507" s="22">
        <v>1</v>
      </c>
      <c r="U8507" s="20" t="s">
        <v>62</v>
      </c>
      <c r="V8507" s="20">
        <v>45936</v>
      </c>
      <c r="W8507" s="21">
        <v>10</v>
      </c>
      <c r="X8507" s="20">
        <v>45944</v>
      </c>
      <c r="Y8507" s="20">
        <v>45940</v>
      </c>
      <c r="Z8507" s="48">
        <v>10</v>
      </c>
      <c r="AA8507">
        <v>2025</v>
      </c>
      <c r="AB8507" s="45">
        <v>43327</v>
      </c>
      <c r="AC8507" s="45">
        <v>43327</v>
      </c>
      <c r="AK8507" s="10"/>
    </row>
    <row r="8508" spans="1:37">
      <c r="A8508" t="s">
        <v>45</v>
      </c>
      <c r="B8508" t="s">
        <v>46</v>
      </c>
      <c r="C8508" t="s">
        <v>47</v>
      </c>
      <c r="D8508" t="s">
        <v>8942</v>
      </c>
      <c r="E8508" t="s">
        <v>88</v>
      </c>
      <c r="F8508" t="s">
        <v>79</v>
      </c>
      <c r="G8508" t="s">
        <v>51</v>
      </c>
      <c r="H8508" s="20" t="s">
        <v>52</v>
      </c>
      <c r="I8508" t="s">
        <v>53</v>
      </c>
      <c r="J8508" t="s">
        <v>54</v>
      </c>
      <c r="K8508">
        <v>3</v>
      </c>
      <c r="L8508" t="s">
        <v>55</v>
      </c>
      <c r="M8508" t="s">
        <v>77</v>
      </c>
      <c r="N8508" t="s">
        <v>89</v>
      </c>
      <c r="O8508" s="21" t="s">
        <v>58</v>
      </c>
      <c r="P8508" s="21" t="s">
        <v>97</v>
      </c>
      <c r="Q8508" s="20" t="s">
        <v>1652</v>
      </c>
      <c r="R8508" s="21" t="s">
        <v>1653</v>
      </c>
      <c r="S8508" s="35">
        <v>1</v>
      </c>
      <c r="T8508" s="22">
        <v>1</v>
      </c>
      <c r="U8508" s="20" t="s">
        <v>62</v>
      </c>
      <c r="V8508" s="20">
        <v>45936</v>
      </c>
      <c r="W8508" s="21">
        <v>10</v>
      </c>
      <c r="X8508" s="20">
        <v>45943</v>
      </c>
      <c r="Y8508" s="20">
        <v>45938</v>
      </c>
      <c r="Z8508" s="48">
        <v>10</v>
      </c>
      <c r="AA8508">
        <v>2025</v>
      </c>
      <c r="AB8508" s="45">
        <v>43327</v>
      </c>
      <c r="AC8508" s="45">
        <v>43327</v>
      </c>
      <c r="AK8508" s="10"/>
    </row>
    <row r="8509" spans="1:37">
      <c r="A8509" t="s">
        <v>45</v>
      </c>
      <c r="B8509" t="s">
        <v>46</v>
      </c>
      <c r="C8509" t="s">
        <v>47</v>
      </c>
      <c r="D8509" t="s">
        <v>8943</v>
      </c>
      <c r="E8509" t="s">
        <v>88</v>
      </c>
      <c r="F8509" t="s">
        <v>79</v>
      </c>
      <c r="G8509" t="s">
        <v>51</v>
      </c>
      <c r="H8509" s="20" t="s">
        <v>52</v>
      </c>
      <c r="I8509" t="s">
        <v>53</v>
      </c>
      <c r="J8509" t="s">
        <v>54</v>
      </c>
      <c r="K8509">
        <v>3</v>
      </c>
      <c r="L8509" t="s">
        <v>55</v>
      </c>
      <c r="M8509" t="s">
        <v>77</v>
      </c>
      <c r="N8509" t="s">
        <v>89</v>
      </c>
      <c r="O8509" s="21" t="s">
        <v>58</v>
      </c>
      <c r="P8509" s="21" t="s">
        <v>150</v>
      </c>
      <c r="Q8509" s="20" t="s">
        <v>8252</v>
      </c>
      <c r="R8509" s="21" t="s">
        <v>8253</v>
      </c>
      <c r="S8509" s="35">
        <v>1</v>
      </c>
      <c r="T8509" s="22">
        <v>1</v>
      </c>
      <c r="U8509" s="20" t="s">
        <v>62</v>
      </c>
      <c r="V8509" s="20">
        <v>45936</v>
      </c>
      <c r="W8509" s="21">
        <v>10</v>
      </c>
      <c r="X8509" s="20">
        <v>45947</v>
      </c>
      <c r="Y8509" s="20">
        <v>45945</v>
      </c>
      <c r="Z8509" s="48">
        <v>10</v>
      </c>
      <c r="AA8509">
        <v>2025</v>
      </c>
      <c r="AB8509" s="45">
        <v>179997</v>
      </c>
      <c r="AC8509" s="45">
        <v>179997</v>
      </c>
      <c r="AK8509" s="10"/>
    </row>
    <row r="8510" spans="1:37">
      <c r="A8510" t="s">
        <v>45</v>
      </c>
      <c r="B8510" t="s">
        <v>46</v>
      </c>
      <c r="C8510" t="s">
        <v>47</v>
      </c>
      <c r="D8510" t="s">
        <v>8944</v>
      </c>
      <c r="E8510" t="s">
        <v>88</v>
      </c>
      <c r="F8510" t="s">
        <v>79</v>
      </c>
      <c r="G8510" t="s">
        <v>51</v>
      </c>
      <c r="H8510" s="20" t="s">
        <v>52</v>
      </c>
      <c r="I8510" t="s">
        <v>53</v>
      </c>
      <c r="J8510" t="s">
        <v>54</v>
      </c>
      <c r="K8510">
        <v>3</v>
      </c>
      <c r="L8510" t="s">
        <v>55</v>
      </c>
      <c r="M8510" t="s">
        <v>56</v>
      </c>
      <c r="N8510" t="s">
        <v>57</v>
      </c>
      <c r="O8510" s="21" t="s">
        <v>58</v>
      </c>
      <c r="P8510" s="21" t="s">
        <v>64</v>
      </c>
      <c r="Q8510" s="20" t="s">
        <v>2467</v>
      </c>
      <c r="R8510" s="21" t="s">
        <v>2468</v>
      </c>
      <c r="S8510" s="35">
        <v>1</v>
      </c>
      <c r="T8510" s="22">
        <v>1</v>
      </c>
      <c r="U8510" s="20" t="s">
        <v>62</v>
      </c>
      <c r="V8510" s="20">
        <v>45936</v>
      </c>
      <c r="W8510" s="21">
        <v>10</v>
      </c>
      <c r="X8510" s="20">
        <v>45944</v>
      </c>
      <c r="Y8510" s="20">
        <v>45940</v>
      </c>
      <c r="Z8510" s="48">
        <v>10</v>
      </c>
      <c r="AA8510">
        <v>2025</v>
      </c>
      <c r="AB8510" s="45">
        <v>103327</v>
      </c>
      <c r="AC8510" s="45">
        <v>103327</v>
      </c>
      <c r="AK8510" s="10"/>
    </row>
    <row r="8511" spans="1:37">
      <c r="A8511" t="s">
        <v>45</v>
      </c>
      <c r="B8511" t="s">
        <v>46</v>
      </c>
      <c r="C8511" t="s">
        <v>47</v>
      </c>
      <c r="D8511" t="s">
        <v>8945</v>
      </c>
      <c r="E8511" t="s">
        <v>88</v>
      </c>
      <c r="F8511" t="s">
        <v>79</v>
      </c>
      <c r="G8511" t="s">
        <v>51</v>
      </c>
      <c r="H8511" s="20" t="s">
        <v>52</v>
      </c>
      <c r="I8511" t="s">
        <v>53</v>
      </c>
      <c r="J8511" t="s">
        <v>54</v>
      </c>
      <c r="K8511">
        <v>3</v>
      </c>
      <c r="L8511" t="s">
        <v>55</v>
      </c>
      <c r="M8511" t="s">
        <v>77</v>
      </c>
      <c r="N8511" t="s">
        <v>89</v>
      </c>
      <c r="O8511" s="21" t="s">
        <v>58</v>
      </c>
      <c r="P8511" s="21" t="s">
        <v>126</v>
      </c>
      <c r="Q8511" s="20" t="s">
        <v>2117</v>
      </c>
      <c r="R8511" s="21" t="s">
        <v>2118</v>
      </c>
      <c r="S8511" s="35">
        <v>1</v>
      </c>
      <c r="T8511" s="22">
        <v>1</v>
      </c>
      <c r="U8511" s="20" t="s">
        <v>62</v>
      </c>
      <c r="V8511" s="20">
        <v>45936</v>
      </c>
      <c r="W8511" s="21">
        <v>10</v>
      </c>
      <c r="X8511" s="20">
        <v>45943</v>
      </c>
      <c r="Y8511" s="20">
        <v>45940</v>
      </c>
      <c r="Z8511" s="48">
        <v>10</v>
      </c>
      <c r="AA8511">
        <v>2025</v>
      </c>
      <c r="AB8511" s="45">
        <v>31759</v>
      </c>
      <c r="AC8511" s="45">
        <v>31759</v>
      </c>
      <c r="AK8511" s="10"/>
    </row>
    <row r="8512" spans="1:37">
      <c r="A8512" t="s">
        <v>45</v>
      </c>
      <c r="B8512" t="s">
        <v>46</v>
      </c>
      <c r="C8512" t="s">
        <v>47</v>
      </c>
      <c r="D8512" t="s">
        <v>8946</v>
      </c>
      <c r="E8512" t="s">
        <v>88</v>
      </c>
      <c r="F8512" t="s">
        <v>79</v>
      </c>
      <c r="G8512" t="s">
        <v>51</v>
      </c>
      <c r="H8512" s="20" t="s">
        <v>52</v>
      </c>
      <c r="I8512" t="s">
        <v>53</v>
      </c>
      <c r="J8512" t="s">
        <v>54</v>
      </c>
      <c r="K8512">
        <v>3</v>
      </c>
      <c r="L8512" t="s">
        <v>55</v>
      </c>
      <c r="M8512" t="s">
        <v>77</v>
      </c>
      <c r="N8512" t="s">
        <v>89</v>
      </c>
      <c r="O8512" s="21" t="s">
        <v>58</v>
      </c>
      <c r="P8512" s="21" t="s">
        <v>97</v>
      </c>
      <c r="Q8512" s="20" t="s">
        <v>394</v>
      </c>
      <c r="R8512" s="21" t="s">
        <v>395</v>
      </c>
      <c r="S8512" s="35">
        <v>1</v>
      </c>
      <c r="T8512" s="22">
        <v>1</v>
      </c>
      <c r="U8512" s="20" t="s">
        <v>62</v>
      </c>
      <c r="V8512" s="20">
        <v>45936</v>
      </c>
      <c r="W8512" s="21">
        <v>10</v>
      </c>
      <c r="X8512" s="20">
        <v>45945</v>
      </c>
      <c r="Y8512" s="20">
        <v>45940</v>
      </c>
      <c r="Z8512" s="48">
        <v>10</v>
      </c>
      <c r="AA8512">
        <v>2025</v>
      </c>
      <c r="AB8512" s="45">
        <v>46662</v>
      </c>
      <c r="AC8512" s="45">
        <v>46662</v>
      </c>
      <c r="AK8512" s="10"/>
    </row>
    <row r="8513" spans="1:37">
      <c r="A8513" t="s">
        <v>45</v>
      </c>
      <c r="B8513" t="s">
        <v>46</v>
      </c>
      <c r="C8513" t="s">
        <v>47</v>
      </c>
      <c r="D8513" t="s">
        <v>8947</v>
      </c>
      <c r="E8513" t="s">
        <v>88</v>
      </c>
      <c r="F8513" t="s">
        <v>79</v>
      </c>
      <c r="G8513" t="s">
        <v>51</v>
      </c>
      <c r="H8513" s="20" t="s">
        <v>52</v>
      </c>
      <c r="I8513" t="s">
        <v>53</v>
      </c>
      <c r="J8513" t="s">
        <v>54</v>
      </c>
      <c r="K8513">
        <v>3</v>
      </c>
      <c r="L8513" t="s">
        <v>55</v>
      </c>
      <c r="M8513" t="s">
        <v>77</v>
      </c>
      <c r="N8513" t="s">
        <v>89</v>
      </c>
      <c r="O8513" s="21" t="s">
        <v>58</v>
      </c>
      <c r="P8513" s="21" t="s">
        <v>150</v>
      </c>
      <c r="Q8513" s="20" t="s">
        <v>6984</v>
      </c>
      <c r="R8513" s="21" t="s">
        <v>6985</v>
      </c>
      <c r="S8513" s="35">
        <v>1</v>
      </c>
      <c r="T8513" s="22">
        <v>1</v>
      </c>
      <c r="U8513" s="20" t="s">
        <v>62</v>
      </c>
      <c r="V8513" s="20">
        <v>45936</v>
      </c>
      <c r="W8513" s="21">
        <v>10</v>
      </c>
      <c r="X8513" s="20">
        <v>45943</v>
      </c>
      <c r="Y8513" s="20">
        <v>45940</v>
      </c>
      <c r="Z8513" s="48">
        <v>10</v>
      </c>
      <c r="AA8513">
        <v>2025</v>
      </c>
      <c r="AB8513" s="45">
        <v>153319</v>
      </c>
      <c r="AC8513" s="45">
        <v>153319</v>
      </c>
      <c r="AK8513" s="10"/>
    </row>
    <row r="8514" spans="1:37">
      <c r="A8514" t="s">
        <v>45</v>
      </c>
      <c r="B8514" t="s">
        <v>46</v>
      </c>
      <c r="C8514" t="s">
        <v>47</v>
      </c>
      <c r="D8514" t="s">
        <v>8948</v>
      </c>
      <c r="E8514" t="s">
        <v>88</v>
      </c>
      <c r="F8514" t="s">
        <v>79</v>
      </c>
      <c r="G8514" t="s">
        <v>51</v>
      </c>
      <c r="H8514" s="20" t="s">
        <v>52</v>
      </c>
      <c r="I8514" t="s">
        <v>53</v>
      </c>
      <c r="J8514" t="s">
        <v>54</v>
      </c>
      <c r="K8514">
        <v>3</v>
      </c>
      <c r="L8514" t="s">
        <v>55</v>
      </c>
      <c r="M8514" t="s">
        <v>77</v>
      </c>
      <c r="N8514" t="s">
        <v>89</v>
      </c>
      <c r="O8514" s="21" t="s">
        <v>58</v>
      </c>
      <c r="P8514" s="21" t="s">
        <v>119</v>
      </c>
      <c r="Q8514" s="20" t="s">
        <v>7847</v>
      </c>
      <c r="R8514" s="21" t="s">
        <v>7848</v>
      </c>
      <c r="S8514" s="35">
        <v>1</v>
      </c>
      <c r="T8514" s="22">
        <v>1</v>
      </c>
      <c r="U8514" s="20" t="s">
        <v>62</v>
      </c>
      <c r="V8514" s="20">
        <v>45936</v>
      </c>
      <c r="W8514" s="21">
        <v>10</v>
      </c>
      <c r="X8514" s="20">
        <v>45944</v>
      </c>
      <c r="Y8514" s="20">
        <v>45940</v>
      </c>
      <c r="Z8514" s="48">
        <v>10</v>
      </c>
      <c r="AA8514">
        <v>2025</v>
      </c>
      <c r="AB8514" s="45">
        <v>124985</v>
      </c>
      <c r="AC8514" s="45">
        <v>124985</v>
      </c>
      <c r="AK8514" s="10"/>
    </row>
    <row r="8515" spans="1:37">
      <c r="A8515" t="s">
        <v>45</v>
      </c>
      <c r="B8515" t="s">
        <v>46</v>
      </c>
      <c r="C8515" t="s">
        <v>47</v>
      </c>
      <c r="D8515" t="s">
        <v>8949</v>
      </c>
      <c r="E8515" t="s">
        <v>88</v>
      </c>
      <c r="F8515" t="s">
        <v>79</v>
      </c>
      <c r="G8515" t="s">
        <v>51</v>
      </c>
      <c r="H8515" s="20" t="s">
        <v>52</v>
      </c>
      <c r="I8515" t="s">
        <v>53</v>
      </c>
      <c r="J8515" t="s">
        <v>54</v>
      </c>
      <c r="K8515">
        <v>3</v>
      </c>
      <c r="L8515" t="s">
        <v>55</v>
      </c>
      <c r="M8515" t="s">
        <v>56</v>
      </c>
      <c r="N8515" t="s">
        <v>57</v>
      </c>
      <c r="O8515" s="21" t="s">
        <v>58</v>
      </c>
      <c r="P8515" s="21" t="s">
        <v>64</v>
      </c>
      <c r="Q8515" s="20" t="s">
        <v>505</v>
      </c>
      <c r="R8515" s="21" t="s">
        <v>506</v>
      </c>
      <c r="S8515" s="35">
        <v>2</v>
      </c>
      <c r="T8515" s="22">
        <v>2</v>
      </c>
      <c r="U8515" s="20" t="s">
        <v>62</v>
      </c>
      <c r="V8515" s="20">
        <v>45936</v>
      </c>
      <c r="W8515" s="21">
        <v>10</v>
      </c>
      <c r="X8515" s="20">
        <v>45944</v>
      </c>
      <c r="Y8515" s="20">
        <v>45940</v>
      </c>
      <c r="Z8515" s="48">
        <v>10</v>
      </c>
      <c r="AA8515">
        <v>2025</v>
      </c>
      <c r="AB8515" s="45">
        <v>49318</v>
      </c>
      <c r="AC8515" s="45">
        <v>49318</v>
      </c>
      <c r="AK8515" s="10"/>
    </row>
    <row r="8516" spans="1:37">
      <c r="A8516" t="s">
        <v>45</v>
      </c>
      <c r="B8516" t="s">
        <v>46</v>
      </c>
      <c r="C8516" t="s">
        <v>47</v>
      </c>
      <c r="D8516" t="s">
        <v>8950</v>
      </c>
      <c r="E8516" t="s">
        <v>88</v>
      </c>
      <c r="F8516" t="s">
        <v>79</v>
      </c>
      <c r="G8516" t="s">
        <v>51</v>
      </c>
      <c r="H8516" s="20" t="s">
        <v>52</v>
      </c>
      <c r="I8516" t="s">
        <v>53</v>
      </c>
      <c r="J8516" t="s">
        <v>54</v>
      </c>
      <c r="K8516">
        <v>3</v>
      </c>
      <c r="L8516" t="s">
        <v>55</v>
      </c>
      <c r="M8516" t="s">
        <v>77</v>
      </c>
      <c r="N8516" t="s">
        <v>89</v>
      </c>
      <c r="O8516" s="21" t="s">
        <v>58</v>
      </c>
      <c r="P8516" s="21" t="s">
        <v>303</v>
      </c>
      <c r="Q8516" s="20" t="s">
        <v>631</v>
      </c>
      <c r="R8516" s="21" t="s">
        <v>632</v>
      </c>
      <c r="S8516" s="35">
        <v>1</v>
      </c>
      <c r="T8516" s="22">
        <v>1</v>
      </c>
      <c r="U8516" s="20" t="s">
        <v>62</v>
      </c>
      <c r="V8516" s="20">
        <v>45936</v>
      </c>
      <c r="W8516" s="21">
        <v>10</v>
      </c>
      <c r="X8516" s="20">
        <v>45944</v>
      </c>
      <c r="Y8516" s="20">
        <v>45940</v>
      </c>
      <c r="Z8516" s="48">
        <v>10</v>
      </c>
      <c r="AA8516">
        <v>2025</v>
      </c>
      <c r="AB8516" s="45">
        <v>59995</v>
      </c>
      <c r="AC8516" s="45">
        <v>59995</v>
      </c>
      <c r="AK8516" s="10"/>
    </row>
    <row r="8517" spans="1:37">
      <c r="A8517" t="s">
        <v>45</v>
      </c>
      <c r="B8517" t="s">
        <v>46</v>
      </c>
      <c r="C8517" t="s">
        <v>47</v>
      </c>
      <c r="D8517" t="s">
        <v>8951</v>
      </c>
      <c r="E8517" t="s">
        <v>88</v>
      </c>
      <c r="F8517" t="s">
        <v>79</v>
      </c>
      <c r="G8517" t="s">
        <v>51</v>
      </c>
      <c r="H8517" s="20" t="s">
        <v>52</v>
      </c>
      <c r="I8517" t="s">
        <v>53</v>
      </c>
      <c r="J8517" t="s">
        <v>54</v>
      </c>
      <c r="K8517">
        <v>3</v>
      </c>
      <c r="L8517" t="s">
        <v>55</v>
      </c>
      <c r="M8517" t="s">
        <v>77</v>
      </c>
      <c r="N8517" t="s">
        <v>89</v>
      </c>
      <c r="O8517" s="21" t="s">
        <v>58</v>
      </c>
      <c r="P8517" s="21" t="s">
        <v>119</v>
      </c>
      <c r="Q8517" s="20" t="s">
        <v>6539</v>
      </c>
      <c r="R8517" s="21" t="s">
        <v>6540</v>
      </c>
      <c r="S8517" s="35">
        <v>1</v>
      </c>
      <c r="T8517" s="22">
        <v>1</v>
      </c>
      <c r="U8517" s="20" t="s">
        <v>62</v>
      </c>
      <c r="V8517" s="20">
        <v>45936</v>
      </c>
      <c r="W8517" s="21">
        <v>10</v>
      </c>
      <c r="X8517" s="20">
        <v>45945</v>
      </c>
      <c r="Y8517" s="20">
        <v>45940</v>
      </c>
      <c r="Z8517" s="48">
        <v>10</v>
      </c>
      <c r="AA8517">
        <v>2025</v>
      </c>
      <c r="AB8517" s="45">
        <v>73565</v>
      </c>
      <c r="AC8517" s="45">
        <v>73565</v>
      </c>
      <c r="AK8517" s="10"/>
    </row>
    <row r="8518" spans="1:37">
      <c r="A8518" t="s">
        <v>45</v>
      </c>
      <c r="B8518" t="s">
        <v>46</v>
      </c>
      <c r="C8518" t="s">
        <v>47</v>
      </c>
      <c r="D8518" t="s">
        <v>8952</v>
      </c>
      <c r="E8518" t="s">
        <v>88</v>
      </c>
      <c r="F8518" t="s">
        <v>79</v>
      </c>
      <c r="G8518" t="s">
        <v>51</v>
      </c>
      <c r="H8518" s="20" t="s">
        <v>52</v>
      </c>
      <c r="I8518" t="s">
        <v>53</v>
      </c>
      <c r="J8518" t="s">
        <v>54</v>
      </c>
      <c r="K8518">
        <v>3</v>
      </c>
      <c r="L8518" t="s">
        <v>55</v>
      </c>
      <c r="M8518" t="s">
        <v>77</v>
      </c>
      <c r="N8518" t="s">
        <v>89</v>
      </c>
      <c r="O8518" s="21" t="s">
        <v>58</v>
      </c>
      <c r="P8518" s="21" t="s">
        <v>119</v>
      </c>
      <c r="Q8518" s="20" t="s">
        <v>2056</v>
      </c>
      <c r="R8518" s="21" t="s">
        <v>2057</v>
      </c>
      <c r="S8518" s="35">
        <v>1</v>
      </c>
      <c r="T8518" s="22">
        <v>1</v>
      </c>
      <c r="U8518" s="20" t="s">
        <v>62</v>
      </c>
      <c r="V8518" s="20">
        <v>45939</v>
      </c>
      <c r="W8518" s="21">
        <v>10</v>
      </c>
      <c r="X8518" s="20">
        <v>45958</v>
      </c>
      <c r="Y8518" s="20">
        <v>45952</v>
      </c>
      <c r="Z8518" s="48">
        <v>10</v>
      </c>
      <c r="AA8518">
        <v>2025</v>
      </c>
      <c r="AB8518" s="45">
        <v>74995</v>
      </c>
      <c r="AC8518" s="45">
        <v>74995</v>
      </c>
      <c r="AK8518" s="10"/>
    </row>
    <row r="8519" spans="1:37">
      <c r="A8519" t="s">
        <v>45</v>
      </c>
      <c r="B8519" t="s">
        <v>46</v>
      </c>
      <c r="C8519" t="s">
        <v>47</v>
      </c>
      <c r="D8519" t="s">
        <v>8953</v>
      </c>
      <c r="E8519" t="s">
        <v>88</v>
      </c>
      <c r="F8519" t="s">
        <v>79</v>
      </c>
      <c r="G8519" t="s">
        <v>51</v>
      </c>
      <c r="H8519" s="20" t="s">
        <v>52</v>
      </c>
      <c r="I8519" t="s">
        <v>53</v>
      </c>
      <c r="J8519" t="s">
        <v>54</v>
      </c>
      <c r="K8519">
        <v>3</v>
      </c>
      <c r="L8519" t="s">
        <v>55</v>
      </c>
      <c r="M8519" t="s">
        <v>77</v>
      </c>
      <c r="N8519" t="s">
        <v>89</v>
      </c>
      <c r="O8519" s="21" t="s">
        <v>58</v>
      </c>
      <c r="P8519" s="21" t="s">
        <v>119</v>
      </c>
      <c r="Q8519" s="20" t="s">
        <v>6247</v>
      </c>
      <c r="R8519" s="21" t="s">
        <v>6248</v>
      </c>
      <c r="S8519" s="35">
        <v>1</v>
      </c>
      <c r="T8519" s="22">
        <v>1</v>
      </c>
      <c r="U8519" s="20" t="s">
        <v>62</v>
      </c>
      <c r="V8519" s="20">
        <v>45936</v>
      </c>
      <c r="W8519" s="21">
        <v>10</v>
      </c>
      <c r="X8519" s="20">
        <v>45943</v>
      </c>
      <c r="Y8519" s="20">
        <v>45940</v>
      </c>
      <c r="Z8519" s="48">
        <v>10</v>
      </c>
      <c r="AA8519">
        <v>2025</v>
      </c>
      <c r="AB8519" s="45">
        <v>73565</v>
      </c>
      <c r="AC8519" s="45">
        <v>73565</v>
      </c>
      <c r="AK8519" s="10"/>
    </row>
    <row r="8520" spans="1:37">
      <c r="A8520" t="s">
        <v>45</v>
      </c>
      <c r="B8520" t="s">
        <v>46</v>
      </c>
      <c r="C8520" t="s">
        <v>47</v>
      </c>
      <c r="D8520" t="s">
        <v>8954</v>
      </c>
      <c r="E8520" t="s">
        <v>88</v>
      </c>
      <c r="F8520" t="s">
        <v>79</v>
      </c>
      <c r="G8520" t="s">
        <v>51</v>
      </c>
      <c r="H8520" s="20" t="s">
        <v>52</v>
      </c>
      <c r="I8520" t="s">
        <v>53</v>
      </c>
      <c r="J8520" t="s">
        <v>54</v>
      </c>
      <c r="K8520">
        <v>3</v>
      </c>
      <c r="L8520" t="s">
        <v>55</v>
      </c>
      <c r="M8520" t="s">
        <v>56</v>
      </c>
      <c r="N8520" t="s">
        <v>57</v>
      </c>
      <c r="O8520" s="21" t="s">
        <v>58</v>
      </c>
      <c r="P8520" s="21" t="s">
        <v>64</v>
      </c>
      <c r="Q8520" s="20" t="s">
        <v>94</v>
      </c>
      <c r="R8520" s="21" t="s">
        <v>95</v>
      </c>
      <c r="S8520" s="35">
        <v>1</v>
      </c>
      <c r="T8520" s="22">
        <v>1</v>
      </c>
      <c r="U8520" s="20" t="s">
        <v>62</v>
      </c>
      <c r="V8520" s="20">
        <v>45936</v>
      </c>
      <c r="W8520" s="21">
        <v>10</v>
      </c>
      <c r="X8520" s="20">
        <v>45943</v>
      </c>
      <c r="Y8520" s="20">
        <v>45940</v>
      </c>
      <c r="Z8520" s="48">
        <v>10</v>
      </c>
      <c r="AA8520">
        <v>2025</v>
      </c>
      <c r="AB8520" s="45">
        <v>28660</v>
      </c>
      <c r="AC8520" s="45">
        <v>28660</v>
      </c>
      <c r="AK8520" s="10"/>
    </row>
    <row r="8521" spans="1:37">
      <c r="A8521" t="s">
        <v>45</v>
      </c>
      <c r="B8521" t="s">
        <v>46</v>
      </c>
      <c r="C8521" t="s">
        <v>47</v>
      </c>
      <c r="D8521" t="s">
        <v>8955</v>
      </c>
      <c r="E8521" t="s">
        <v>88</v>
      </c>
      <c r="F8521" t="s">
        <v>79</v>
      </c>
      <c r="G8521" t="s">
        <v>51</v>
      </c>
      <c r="H8521" s="20" t="s">
        <v>52</v>
      </c>
      <c r="I8521" t="s">
        <v>53</v>
      </c>
      <c r="J8521" t="s">
        <v>54</v>
      </c>
      <c r="K8521">
        <v>3</v>
      </c>
      <c r="L8521" t="s">
        <v>55</v>
      </c>
      <c r="M8521" t="s">
        <v>77</v>
      </c>
      <c r="N8521" t="s">
        <v>89</v>
      </c>
      <c r="O8521" s="21" t="s">
        <v>58</v>
      </c>
      <c r="P8521" s="21" t="s">
        <v>126</v>
      </c>
      <c r="Q8521" s="20" t="s">
        <v>4396</v>
      </c>
      <c r="R8521" s="21" t="s">
        <v>4397</v>
      </c>
      <c r="S8521" s="35">
        <v>1</v>
      </c>
      <c r="T8521" s="22">
        <v>1</v>
      </c>
      <c r="U8521" s="20" t="s">
        <v>62</v>
      </c>
      <c r="V8521" s="20">
        <v>45936</v>
      </c>
      <c r="W8521" s="21">
        <v>10</v>
      </c>
      <c r="X8521" s="20">
        <v>45943</v>
      </c>
      <c r="Y8521" s="20">
        <v>45940</v>
      </c>
      <c r="Z8521" s="48">
        <v>10</v>
      </c>
      <c r="AA8521">
        <v>2025</v>
      </c>
      <c r="AB8521" s="45">
        <v>96665</v>
      </c>
      <c r="AC8521" s="45">
        <v>96665</v>
      </c>
      <c r="AK8521" s="10"/>
    </row>
    <row r="8522" spans="1:37">
      <c r="A8522" t="s">
        <v>45</v>
      </c>
      <c r="B8522" t="s">
        <v>46</v>
      </c>
      <c r="C8522" t="s">
        <v>47</v>
      </c>
      <c r="D8522" t="s">
        <v>8956</v>
      </c>
      <c r="E8522" t="s">
        <v>88</v>
      </c>
      <c r="F8522" t="s">
        <v>79</v>
      </c>
      <c r="G8522" t="s">
        <v>51</v>
      </c>
      <c r="H8522" s="20" t="s">
        <v>52</v>
      </c>
      <c r="I8522" t="s">
        <v>53</v>
      </c>
      <c r="J8522" t="s">
        <v>54</v>
      </c>
      <c r="K8522">
        <v>3</v>
      </c>
      <c r="L8522" t="s">
        <v>55</v>
      </c>
      <c r="M8522" t="s">
        <v>77</v>
      </c>
      <c r="N8522" t="s">
        <v>89</v>
      </c>
      <c r="O8522" s="21" t="s">
        <v>58</v>
      </c>
      <c r="P8522" s="21" t="s">
        <v>126</v>
      </c>
      <c r="Q8522" s="20" t="s">
        <v>1044</v>
      </c>
      <c r="R8522" s="21" t="s">
        <v>1045</v>
      </c>
      <c r="S8522" s="35">
        <v>1</v>
      </c>
      <c r="T8522" s="22">
        <v>1</v>
      </c>
      <c r="U8522" s="20" t="s">
        <v>62</v>
      </c>
      <c r="V8522" s="20">
        <v>45936</v>
      </c>
      <c r="W8522" s="21">
        <v>10</v>
      </c>
      <c r="X8522" s="20">
        <v>45945</v>
      </c>
      <c r="Y8522" s="20">
        <v>45940</v>
      </c>
      <c r="Z8522" s="48">
        <v>10</v>
      </c>
      <c r="AA8522">
        <v>2025</v>
      </c>
      <c r="AB8522" s="45">
        <v>68743</v>
      </c>
      <c r="AC8522" s="45">
        <v>68743</v>
      </c>
      <c r="AK8522" s="10"/>
    </row>
    <row r="8523" spans="1:37">
      <c r="A8523" t="s">
        <v>45</v>
      </c>
      <c r="B8523" t="s">
        <v>46</v>
      </c>
      <c r="C8523" t="s">
        <v>47</v>
      </c>
      <c r="D8523" t="s">
        <v>8957</v>
      </c>
      <c r="E8523" t="s">
        <v>88</v>
      </c>
      <c r="F8523" t="s">
        <v>79</v>
      </c>
      <c r="G8523" t="s">
        <v>51</v>
      </c>
      <c r="H8523" s="20" t="s">
        <v>52</v>
      </c>
      <c r="I8523" t="s">
        <v>53</v>
      </c>
      <c r="J8523" t="s">
        <v>54</v>
      </c>
      <c r="K8523">
        <v>3</v>
      </c>
      <c r="L8523" t="s">
        <v>55</v>
      </c>
      <c r="M8523" t="s">
        <v>77</v>
      </c>
      <c r="N8523" t="s">
        <v>89</v>
      </c>
      <c r="O8523" s="21" t="s">
        <v>58</v>
      </c>
      <c r="P8523" s="21" t="s">
        <v>150</v>
      </c>
      <c r="Q8523" s="20" t="s">
        <v>268</v>
      </c>
      <c r="R8523" s="21" t="s">
        <v>269</v>
      </c>
      <c r="S8523" s="35">
        <v>1</v>
      </c>
      <c r="T8523" s="22">
        <v>1</v>
      </c>
      <c r="U8523" s="20" t="s">
        <v>62</v>
      </c>
      <c r="V8523" s="20">
        <v>45936</v>
      </c>
      <c r="W8523" s="21">
        <v>10</v>
      </c>
      <c r="X8523" s="20">
        <v>45944</v>
      </c>
      <c r="Y8523" s="20">
        <v>45940</v>
      </c>
      <c r="Z8523" s="48">
        <v>10</v>
      </c>
      <c r="AA8523">
        <v>2025</v>
      </c>
      <c r="AB8523" s="45">
        <v>89283</v>
      </c>
      <c r="AC8523" s="45">
        <v>89283</v>
      </c>
      <c r="AK8523" s="10"/>
    </row>
    <row r="8524" spans="1:37">
      <c r="A8524" t="s">
        <v>45</v>
      </c>
      <c r="B8524" t="s">
        <v>46</v>
      </c>
      <c r="C8524" t="s">
        <v>47</v>
      </c>
      <c r="D8524" t="s">
        <v>8958</v>
      </c>
      <c r="E8524" t="s">
        <v>88</v>
      </c>
      <c r="F8524" t="s">
        <v>79</v>
      </c>
      <c r="G8524" t="s">
        <v>51</v>
      </c>
      <c r="H8524" s="20" t="s">
        <v>52</v>
      </c>
      <c r="I8524" t="s">
        <v>53</v>
      </c>
      <c r="J8524" t="s">
        <v>54</v>
      </c>
      <c r="K8524">
        <v>3</v>
      </c>
      <c r="L8524" t="s">
        <v>55</v>
      </c>
      <c r="M8524" t="s">
        <v>77</v>
      </c>
      <c r="N8524" t="s">
        <v>89</v>
      </c>
      <c r="O8524" s="21" t="s">
        <v>58</v>
      </c>
      <c r="P8524" s="21" t="s">
        <v>150</v>
      </c>
      <c r="Q8524" s="20" t="s">
        <v>244</v>
      </c>
      <c r="R8524" s="21" t="s">
        <v>245</v>
      </c>
      <c r="S8524" s="35">
        <v>1</v>
      </c>
      <c r="T8524" s="22">
        <v>1</v>
      </c>
      <c r="U8524" s="20" t="s">
        <v>62</v>
      </c>
      <c r="V8524" s="20">
        <v>45936</v>
      </c>
      <c r="W8524" s="21">
        <v>10</v>
      </c>
      <c r="X8524" s="20">
        <v>45945</v>
      </c>
      <c r="Y8524" s="20">
        <v>45943</v>
      </c>
      <c r="Z8524" s="48">
        <v>10</v>
      </c>
      <c r="AA8524">
        <v>2025</v>
      </c>
      <c r="AB8524" s="45">
        <v>99995</v>
      </c>
      <c r="AC8524" s="45">
        <v>99995</v>
      </c>
      <c r="AK8524" s="10"/>
    </row>
    <row r="8525" spans="1:37">
      <c r="A8525" t="s">
        <v>45</v>
      </c>
      <c r="B8525" t="s">
        <v>46</v>
      </c>
      <c r="C8525" t="s">
        <v>47</v>
      </c>
      <c r="D8525" t="s">
        <v>8959</v>
      </c>
      <c r="E8525" t="s">
        <v>88</v>
      </c>
      <c r="F8525" t="s">
        <v>79</v>
      </c>
      <c r="G8525" t="s">
        <v>51</v>
      </c>
      <c r="H8525" s="20" t="s">
        <v>52</v>
      </c>
      <c r="I8525" t="s">
        <v>53</v>
      </c>
      <c r="J8525" t="s">
        <v>54</v>
      </c>
      <c r="K8525">
        <v>3</v>
      </c>
      <c r="L8525" t="s">
        <v>55</v>
      </c>
      <c r="M8525" t="s">
        <v>56</v>
      </c>
      <c r="N8525" t="s">
        <v>57</v>
      </c>
      <c r="O8525" s="21" t="s">
        <v>58</v>
      </c>
      <c r="P8525" s="21" t="s">
        <v>64</v>
      </c>
      <c r="Q8525" s="20" t="s">
        <v>436</v>
      </c>
      <c r="R8525" s="21" t="s">
        <v>437</v>
      </c>
      <c r="S8525" s="35">
        <v>1</v>
      </c>
      <c r="T8525" s="22">
        <v>1</v>
      </c>
      <c r="U8525" s="20" t="s">
        <v>62</v>
      </c>
      <c r="V8525" s="20">
        <v>45936</v>
      </c>
      <c r="W8525" s="21">
        <v>10</v>
      </c>
      <c r="X8525" s="20">
        <v>45943</v>
      </c>
      <c r="Y8525" s="20">
        <v>45940</v>
      </c>
      <c r="Z8525" s="48">
        <v>10</v>
      </c>
      <c r="AA8525">
        <v>2025</v>
      </c>
      <c r="AB8525" s="45">
        <v>46660</v>
      </c>
      <c r="AC8525" s="45">
        <v>46660</v>
      </c>
      <c r="AK8525" s="10"/>
    </row>
    <row r="8526" spans="1:37">
      <c r="A8526" t="s">
        <v>45</v>
      </c>
      <c r="B8526" t="s">
        <v>46</v>
      </c>
      <c r="C8526" t="s">
        <v>47</v>
      </c>
      <c r="D8526" t="s">
        <v>8960</v>
      </c>
      <c r="E8526" t="s">
        <v>88</v>
      </c>
      <c r="F8526" t="s">
        <v>79</v>
      </c>
      <c r="G8526" t="s">
        <v>51</v>
      </c>
      <c r="H8526" s="20" t="s">
        <v>58</v>
      </c>
      <c r="I8526" t="s">
        <v>53</v>
      </c>
      <c r="J8526" t="s">
        <v>54</v>
      </c>
      <c r="K8526">
        <v>3</v>
      </c>
      <c r="L8526" t="s">
        <v>55</v>
      </c>
      <c r="M8526" t="s">
        <v>77</v>
      </c>
      <c r="N8526" t="s">
        <v>89</v>
      </c>
      <c r="O8526" s="21" t="s">
        <v>58</v>
      </c>
      <c r="P8526" s="21" t="s">
        <v>90</v>
      </c>
      <c r="Q8526" s="20" t="s">
        <v>91</v>
      </c>
      <c r="R8526" s="21" t="s">
        <v>92</v>
      </c>
      <c r="S8526" s="35">
        <v>2</v>
      </c>
      <c r="T8526" s="22">
        <v>0</v>
      </c>
      <c r="U8526" s="20" t="s">
        <v>62</v>
      </c>
      <c r="V8526" s="20">
        <v>45936</v>
      </c>
      <c r="W8526" s="21">
        <v>10</v>
      </c>
      <c r="X8526" s="20">
        <v>45943</v>
      </c>
      <c r="Z8526" s="48">
        <v>10</v>
      </c>
      <c r="AA8526">
        <v>2025</v>
      </c>
      <c r="AB8526" s="45">
        <v>93319</v>
      </c>
      <c r="AC8526" s="45">
        <v>0</v>
      </c>
      <c r="AK8526" s="10"/>
    </row>
    <row r="8527" spans="1:37">
      <c r="A8527" t="s">
        <v>45</v>
      </c>
      <c r="B8527" t="s">
        <v>46</v>
      </c>
      <c r="C8527" t="s">
        <v>47</v>
      </c>
      <c r="D8527" t="s">
        <v>8961</v>
      </c>
      <c r="E8527" t="s">
        <v>88</v>
      </c>
      <c r="F8527" t="s">
        <v>79</v>
      </c>
      <c r="G8527" t="s">
        <v>51</v>
      </c>
      <c r="H8527" s="20" t="s">
        <v>52</v>
      </c>
      <c r="I8527" t="s">
        <v>53</v>
      </c>
      <c r="J8527" t="s">
        <v>54</v>
      </c>
      <c r="K8527">
        <v>3</v>
      </c>
      <c r="L8527" t="s">
        <v>55</v>
      </c>
      <c r="M8527" t="s">
        <v>56</v>
      </c>
      <c r="N8527" t="s">
        <v>57</v>
      </c>
      <c r="O8527" s="21" t="s">
        <v>58</v>
      </c>
      <c r="P8527" s="21" t="s">
        <v>64</v>
      </c>
      <c r="Q8527" s="20" t="s">
        <v>410</v>
      </c>
      <c r="R8527" s="21" t="s">
        <v>411</v>
      </c>
      <c r="S8527" s="35">
        <v>1</v>
      </c>
      <c r="T8527" s="22">
        <v>1</v>
      </c>
      <c r="U8527" s="20" t="s">
        <v>62</v>
      </c>
      <c r="V8527" s="20">
        <v>45936</v>
      </c>
      <c r="W8527" s="21">
        <v>10</v>
      </c>
      <c r="X8527" s="20">
        <v>45943</v>
      </c>
      <c r="Y8527" s="20">
        <v>45938</v>
      </c>
      <c r="Z8527" s="48">
        <v>10</v>
      </c>
      <c r="AA8527">
        <v>2025</v>
      </c>
      <c r="AB8527" s="45">
        <v>45324</v>
      </c>
      <c r="AC8527" s="45">
        <v>45324</v>
      </c>
      <c r="AK8527" s="10"/>
    </row>
    <row r="8528" spans="1:37">
      <c r="A8528" t="s">
        <v>45</v>
      </c>
      <c r="B8528" t="s">
        <v>46</v>
      </c>
      <c r="C8528" t="s">
        <v>47</v>
      </c>
      <c r="D8528" t="s">
        <v>8962</v>
      </c>
      <c r="E8528" t="s">
        <v>88</v>
      </c>
      <c r="F8528" t="s">
        <v>79</v>
      </c>
      <c r="G8528" t="s">
        <v>51</v>
      </c>
      <c r="H8528" s="20" t="s">
        <v>52</v>
      </c>
      <c r="I8528" t="s">
        <v>53</v>
      </c>
      <c r="J8528" t="s">
        <v>54</v>
      </c>
      <c r="K8528">
        <v>3</v>
      </c>
      <c r="L8528" t="s">
        <v>55</v>
      </c>
      <c r="M8528" t="s">
        <v>77</v>
      </c>
      <c r="N8528" t="s">
        <v>89</v>
      </c>
      <c r="O8528" s="21" t="s">
        <v>58</v>
      </c>
      <c r="P8528" s="21" t="s">
        <v>104</v>
      </c>
      <c r="Q8528" s="20" t="s">
        <v>8963</v>
      </c>
      <c r="R8528" s="21" t="s">
        <v>8964</v>
      </c>
      <c r="S8528" s="35">
        <v>1</v>
      </c>
      <c r="T8528" s="22">
        <v>1</v>
      </c>
      <c r="U8528" s="20" t="s">
        <v>62</v>
      </c>
      <c r="V8528" s="20">
        <v>45936</v>
      </c>
      <c r="W8528" s="21">
        <v>10</v>
      </c>
      <c r="X8528" s="20">
        <v>45943</v>
      </c>
      <c r="Y8528" s="20">
        <v>45940</v>
      </c>
      <c r="Z8528" s="48">
        <v>10</v>
      </c>
      <c r="AA8528">
        <v>2025</v>
      </c>
      <c r="AB8528" s="45">
        <v>239995</v>
      </c>
      <c r="AC8528" s="45">
        <v>239995</v>
      </c>
      <c r="AK8528" s="10"/>
    </row>
    <row r="8529" spans="1:37">
      <c r="A8529" t="s">
        <v>45</v>
      </c>
      <c r="B8529" t="s">
        <v>46</v>
      </c>
      <c r="C8529" t="s">
        <v>47</v>
      </c>
      <c r="D8529" t="s">
        <v>8965</v>
      </c>
      <c r="E8529" t="s">
        <v>88</v>
      </c>
      <c r="F8529" t="s">
        <v>79</v>
      </c>
      <c r="G8529" t="s">
        <v>51</v>
      </c>
      <c r="H8529" s="20" t="s">
        <v>52</v>
      </c>
      <c r="I8529" t="s">
        <v>53</v>
      </c>
      <c r="J8529" t="s">
        <v>54</v>
      </c>
      <c r="K8529">
        <v>3</v>
      </c>
      <c r="L8529" t="s">
        <v>55</v>
      </c>
      <c r="M8529" t="s">
        <v>56</v>
      </c>
      <c r="N8529" t="s">
        <v>57</v>
      </c>
      <c r="O8529" s="21" t="s">
        <v>58</v>
      </c>
      <c r="P8529" s="21" t="s">
        <v>64</v>
      </c>
      <c r="Q8529" s="20" t="s">
        <v>211</v>
      </c>
      <c r="R8529" s="21" t="s">
        <v>212</v>
      </c>
      <c r="S8529" s="35">
        <v>1</v>
      </c>
      <c r="T8529" s="22">
        <v>1</v>
      </c>
      <c r="U8529" s="20" t="s">
        <v>62</v>
      </c>
      <c r="V8529" s="20">
        <v>45936</v>
      </c>
      <c r="W8529" s="21">
        <v>10</v>
      </c>
      <c r="X8529" s="20">
        <v>45943</v>
      </c>
      <c r="Y8529" s="20">
        <v>45943</v>
      </c>
      <c r="Z8529" s="48">
        <v>10</v>
      </c>
      <c r="AA8529">
        <v>2025</v>
      </c>
      <c r="AB8529" s="45">
        <v>31994</v>
      </c>
      <c r="AC8529" s="45">
        <v>31994</v>
      </c>
      <c r="AK8529" s="10"/>
    </row>
    <row r="8530" spans="1:37">
      <c r="A8530" t="s">
        <v>45</v>
      </c>
      <c r="B8530" t="s">
        <v>46</v>
      </c>
      <c r="C8530" t="s">
        <v>47</v>
      </c>
      <c r="D8530" t="s">
        <v>8966</v>
      </c>
      <c r="E8530" t="s">
        <v>88</v>
      </c>
      <c r="F8530" t="s">
        <v>79</v>
      </c>
      <c r="G8530" t="s">
        <v>51</v>
      </c>
      <c r="H8530" s="20" t="s">
        <v>52</v>
      </c>
      <c r="I8530" t="s">
        <v>53</v>
      </c>
      <c r="J8530" t="s">
        <v>54</v>
      </c>
      <c r="K8530">
        <v>3</v>
      </c>
      <c r="L8530" t="s">
        <v>55</v>
      </c>
      <c r="M8530" t="s">
        <v>77</v>
      </c>
      <c r="N8530" t="s">
        <v>89</v>
      </c>
      <c r="O8530" s="21" t="s">
        <v>58</v>
      </c>
      <c r="P8530" s="21" t="s">
        <v>119</v>
      </c>
      <c r="Q8530" s="20" t="s">
        <v>6247</v>
      </c>
      <c r="R8530" s="21" t="s">
        <v>6248</v>
      </c>
      <c r="S8530" s="35">
        <v>1</v>
      </c>
      <c r="T8530" s="22">
        <v>1</v>
      </c>
      <c r="U8530" s="20" t="s">
        <v>62</v>
      </c>
      <c r="V8530" s="20">
        <v>45936</v>
      </c>
      <c r="W8530" s="21">
        <v>10</v>
      </c>
      <c r="X8530" s="20">
        <v>45945</v>
      </c>
      <c r="Y8530" s="20">
        <v>45938</v>
      </c>
      <c r="Z8530" s="48">
        <v>10</v>
      </c>
      <c r="AA8530">
        <v>2025</v>
      </c>
      <c r="AB8530" s="45">
        <v>73565</v>
      </c>
      <c r="AC8530" s="45">
        <v>73565</v>
      </c>
      <c r="AK8530" s="10"/>
    </row>
    <row r="8531" spans="1:37">
      <c r="A8531" t="s">
        <v>45</v>
      </c>
      <c r="B8531" t="s">
        <v>46</v>
      </c>
      <c r="C8531" t="s">
        <v>47</v>
      </c>
      <c r="D8531" t="s">
        <v>8967</v>
      </c>
      <c r="E8531" t="s">
        <v>88</v>
      </c>
      <c r="F8531" t="s">
        <v>79</v>
      </c>
      <c r="G8531" t="s">
        <v>51</v>
      </c>
      <c r="H8531" s="20" t="s">
        <v>52</v>
      </c>
      <c r="I8531" t="s">
        <v>53</v>
      </c>
      <c r="J8531" t="s">
        <v>54</v>
      </c>
      <c r="K8531">
        <v>3</v>
      </c>
      <c r="L8531" t="s">
        <v>55</v>
      </c>
      <c r="M8531" t="s">
        <v>77</v>
      </c>
      <c r="N8531" t="s">
        <v>89</v>
      </c>
      <c r="O8531" s="21" t="s">
        <v>58</v>
      </c>
      <c r="P8531" s="21" t="s">
        <v>119</v>
      </c>
      <c r="Q8531" s="20" t="s">
        <v>968</v>
      </c>
      <c r="R8531" s="21" t="s">
        <v>969</v>
      </c>
      <c r="S8531" s="35">
        <v>1</v>
      </c>
      <c r="T8531" s="22">
        <v>1</v>
      </c>
      <c r="U8531" s="20" t="s">
        <v>62</v>
      </c>
      <c r="V8531" s="20">
        <v>45936</v>
      </c>
      <c r="W8531" s="21">
        <v>10</v>
      </c>
      <c r="X8531" s="20">
        <v>45944</v>
      </c>
      <c r="Y8531" s="20">
        <v>45943</v>
      </c>
      <c r="Z8531" s="48">
        <v>10</v>
      </c>
      <c r="AA8531">
        <v>2025</v>
      </c>
      <c r="AB8531" s="45">
        <v>92854</v>
      </c>
      <c r="AC8531" s="45">
        <v>92854</v>
      </c>
      <c r="AK8531" s="10"/>
    </row>
    <row r="8532" spans="1:37">
      <c r="A8532" t="s">
        <v>45</v>
      </c>
      <c r="B8532" t="s">
        <v>46</v>
      </c>
      <c r="C8532" t="s">
        <v>47</v>
      </c>
      <c r="D8532" t="s">
        <v>8968</v>
      </c>
      <c r="E8532" t="s">
        <v>88</v>
      </c>
      <c r="F8532" t="s">
        <v>79</v>
      </c>
      <c r="G8532" t="s">
        <v>51</v>
      </c>
      <c r="H8532" s="20" t="s">
        <v>52</v>
      </c>
      <c r="I8532" t="s">
        <v>53</v>
      </c>
      <c r="J8532" t="s">
        <v>54</v>
      </c>
      <c r="K8532">
        <v>3</v>
      </c>
      <c r="L8532" t="s">
        <v>55</v>
      </c>
      <c r="M8532" t="s">
        <v>56</v>
      </c>
      <c r="N8532" t="s">
        <v>57</v>
      </c>
      <c r="O8532" s="21" t="s">
        <v>58</v>
      </c>
      <c r="P8532" s="21" t="s">
        <v>64</v>
      </c>
      <c r="Q8532" s="20" t="s">
        <v>94</v>
      </c>
      <c r="R8532" s="21" t="s">
        <v>95</v>
      </c>
      <c r="S8532" s="35">
        <v>1</v>
      </c>
      <c r="T8532" s="22">
        <v>1</v>
      </c>
      <c r="U8532" s="20" t="s">
        <v>62</v>
      </c>
      <c r="V8532" s="20">
        <v>45936</v>
      </c>
      <c r="W8532" s="21">
        <v>10</v>
      </c>
      <c r="X8532" s="20">
        <v>45943</v>
      </c>
      <c r="Y8532" s="20">
        <v>45938</v>
      </c>
      <c r="Z8532" s="48">
        <v>10</v>
      </c>
      <c r="AA8532">
        <v>2025</v>
      </c>
      <c r="AB8532" s="45">
        <v>28660</v>
      </c>
      <c r="AC8532" s="45">
        <v>28660</v>
      </c>
      <c r="AK8532" s="10"/>
    </row>
    <row r="8533" spans="1:37">
      <c r="A8533" t="s">
        <v>45</v>
      </c>
      <c r="B8533" t="s">
        <v>46</v>
      </c>
      <c r="C8533" t="s">
        <v>47</v>
      </c>
      <c r="D8533" t="s">
        <v>8969</v>
      </c>
      <c r="E8533" t="s">
        <v>88</v>
      </c>
      <c r="F8533" t="s">
        <v>79</v>
      </c>
      <c r="G8533" t="s">
        <v>51</v>
      </c>
      <c r="H8533" s="20" t="s">
        <v>52</v>
      </c>
      <c r="I8533" t="s">
        <v>53</v>
      </c>
      <c r="J8533" t="s">
        <v>54</v>
      </c>
      <c r="K8533">
        <v>3</v>
      </c>
      <c r="L8533" t="s">
        <v>55</v>
      </c>
      <c r="M8533" t="s">
        <v>77</v>
      </c>
      <c r="N8533" t="s">
        <v>89</v>
      </c>
      <c r="O8533" s="21" t="s">
        <v>58</v>
      </c>
      <c r="P8533" s="21" t="s">
        <v>150</v>
      </c>
      <c r="Q8533" s="20" t="s">
        <v>244</v>
      </c>
      <c r="R8533" s="21" t="s">
        <v>245</v>
      </c>
      <c r="S8533" s="35">
        <v>1</v>
      </c>
      <c r="T8533" s="22">
        <v>1</v>
      </c>
      <c r="U8533" s="20" t="s">
        <v>62</v>
      </c>
      <c r="V8533" s="20">
        <v>45936</v>
      </c>
      <c r="W8533" s="21">
        <v>10</v>
      </c>
      <c r="X8533" s="20">
        <v>45945</v>
      </c>
      <c r="Y8533" s="20">
        <v>45943</v>
      </c>
      <c r="Z8533" s="48">
        <v>10</v>
      </c>
      <c r="AA8533">
        <v>2025</v>
      </c>
      <c r="AB8533" s="45">
        <v>99995</v>
      </c>
      <c r="AC8533" s="45">
        <v>99995</v>
      </c>
      <c r="AK8533" s="10"/>
    </row>
    <row r="8534" spans="1:37">
      <c r="A8534" t="s">
        <v>45</v>
      </c>
      <c r="B8534" t="s">
        <v>46</v>
      </c>
      <c r="C8534" t="s">
        <v>47</v>
      </c>
      <c r="D8534" t="s">
        <v>8970</v>
      </c>
      <c r="E8534" t="s">
        <v>88</v>
      </c>
      <c r="F8534" t="s">
        <v>79</v>
      </c>
      <c r="G8534" t="s">
        <v>51</v>
      </c>
      <c r="H8534" s="20" t="s">
        <v>52</v>
      </c>
      <c r="I8534" t="s">
        <v>53</v>
      </c>
      <c r="J8534" t="s">
        <v>54</v>
      </c>
      <c r="K8534">
        <v>3</v>
      </c>
      <c r="L8534" t="s">
        <v>55</v>
      </c>
      <c r="M8534" t="s">
        <v>77</v>
      </c>
      <c r="N8534" t="s">
        <v>89</v>
      </c>
      <c r="O8534" s="21" t="s">
        <v>58</v>
      </c>
      <c r="P8534" s="21" t="s">
        <v>119</v>
      </c>
      <c r="Q8534" s="20" t="s">
        <v>273</v>
      </c>
      <c r="R8534" s="21" t="s">
        <v>274</v>
      </c>
      <c r="S8534" s="35">
        <v>1</v>
      </c>
      <c r="T8534" s="22">
        <v>1</v>
      </c>
      <c r="U8534" s="20" t="s">
        <v>62</v>
      </c>
      <c r="V8534" s="20">
        <v>45936</v>
      </c>
      <c r="W8534" s="21">
        <v>10</v>
      </c>
      <c r="X8534" s="20">
        <v>45945</v>
      </c>
      <c r="Y8534" s="20">
        <v>45943</v>
      </c>
      <c r="Z8534" s="48">
        <v>10</v>
      </c>
      <c r="AA8534">
        <v>2025</v>
      </c>
      <c r="AB8534" s="45">
        <v>86665</v>
      </c>
      <c r="AC8534" s="45">
        <v>86665</v>
      </c>
      <c r="AK8534" s="10"/>
    </row>
    <row r="8535" spans="1:37">
      <c r="A8535" t="s">
        <v>45</v>
      </c>
      <c r="B8535" t="s">
        <v>46</v>
      </c>
      <c r="C8535" t="s">
        <v>47</v>
      </c>
      <c r="D8535" t="s">
        <v>8971</v>
      </c>
      <c r="E8535" t="s">
        <v>88</v>
      </c>
      <c r="F8535" t="s">
        <v>79</v>
      </c>
      <c r="G8535" t="s">
        <v>51</v>
      </c>
      <c r="H8535" s="20" t="s">
        <v>52</v>
      </c>
      <c r="I8535" t="s">
        <v>53</v>
      </c>
      <c r="J8535" t="s">
        <v>54</v>
      </c>
      <c r="K8535">
        <v>3</v>
      </c>
      <c r="L8535" t="s">
        <v>55</v>
      </c>
      <c r="M8535" t="s">
        <v>77</v>
      </c>
      <c r="N8535" t="s">
        <v>89</v>
      </c>
      <c r="O8535" s="21" t="s">
        <v>58</v>
      </c>
      <c r="P8535" s="21" t="s">
        <v>366</v>
      </c>
      <c r="Q8535" s="20" t="s">
        <v>2617</v>
      </c>
      <c r="R8535" s="21" t="s">
        <v>2618</v>
      </c>
      <c r="S8535" s="35">
        <v>1</v>
      </c>
      <c r="T8535" s="22">
        <v>1</v>
      </c>
      <c r="U8535" s="20" t="s">
        <v>62</v>
      </c>
      <c r="V8535" s="20">
        <v>45936</v>
      </c>
      <c r="W8535" s="21">
        <v>10</v>
      </c>
      <c r="X8535" s="20">
        <v>45944</v>
      </c>
      <c r="Y8535" s="20">
        <v>45938</v>
      </c>
      <c r="Z8535" s="48">
        <v>10</v>
      </c>
      <c r="AA8535">
        <v>2025</v>
      </c>
      <c r="AB8535" s="45">
        <v>33995</v>
      </c>
      <c r="AC8535" s="45">
        <v>33995</v>
      </c>
      <c r="AK8535" s="10"/>
    </row>
    <row r="8536" spans="1:37">
      <c r="A8536" t="s">
        <v>45</v>
      </c>
      <c r="B8536" t="s">
        <v>46</v>
      </c>
      <c r="C8536" t="s">
        <v>47</v>
      </c>
      <c r="D8536" t="s">
        <v>8972</v>
      </c>
      <c r="E8536" t="s">
        <v>88</v>
      </c>
      <c r="F8536" t="s">
        <v>79</v>
      </c>
      <c r="G8536" t="s">
        <v>51</v>
      </c>
      <c r="H8536" s="20" t="s">
        <v>52</v>
      </c>
      <c r="I8536" t="s">
        <v>53</v>
      </c>
      <c r="J8536" t="s">
        <v>54</v>
      </c>
      <c r="K8536">
        <v>3</v>
      </c>
      <c r="L8536" t="s">
        <v>55</v>
      </c>
      <c r="M8536" t="s">
        <v>56</v>
      </c>
      <c r="N8536" t="s">
        <v>57</v>
      </c>
      <c r="O8536" s="21" t="s">
        <v>58</v>
      </c>
      <c r="P8536" s="21" t="s">
        <v>64</v>
      </c>
      <c r="Q8536" s="20" t="s">
        <v>385</v>
      </c>
      <c r="R8536" s="21" t="s">
        <v>386</v>
      </c>
      <c r="S8536" s="35">
        <v>1</v>
      </c>
      <c r="T8536" s="22">
        <v>1</v>
      </c>
      <c r="U8536" s="20" t="s">
        <v>62</v>
      </c>
      <c r="V8536" s="20">
        <v>45936</v>
      </c>
      <c r="W8536" s="21">
        <v>10</v>
      </c>
      <c r="X8536" s="20">
        <v>45943</v>
      </c>
      <c r="Y8536" s="20">
        <v>45938</v>
      </c>
      <c r="Z8536" s="48">
        <v>10</v>
      </c>
      <c r="AA8536">
        <v>2025</v>
      </c>
      <c r="AB8536" s="45">
        <v>45328</v>
      </c>
      <c r="AC8536" s="45">
        <v>45328</v>
      </c>
      <c r="AK8536" s="10"/>
    </row>
    <row r="8537" spans="1:37">
      <c r="A8537" t="s">
        <v>45</v>
      </c>
      <c r="B8537" t="s">
        <v>46</v>
      </c>
      <c r="C8537" t="s">
        <v>47</v>
      </c>
      <c r="D8537" t="s">
        <v>8973</v>
      </c>
      <c r="E8537" t="s">
        <v>88</v>
      </c>
      <c r="F8537" t="s">
        <v>79</v>
      </c>
      <c r="G8537" t="s">
        <v>51</v>
      </c>
      <c r="H8537" s="20" t="s">
        <v>52</v>
      </c>
      <c r="I8537" t="s">
        <v>53</v>
      </c>
      <c r="J8537" t="s">
        <v>54</v>
      </c>
      <c r="K8537">
        <v>3</v>
      </c>
      <c r="L8537" t="s">
        <v>55</v>
      </c>
      <c r="M8537" t="s">
        <v>77</v>
      </c>
      <c r="N8537" t="s">
        <v>89</v>
      </c>
      <c r="O8537" s="21" t="s">
        <v>58</v>
      </c>
      <c r="P8537" s="21" t="s">
        <v>119</v>
      </c>
      <c r="Q8537" s="20" t="s">
        <v>233</v>
      </c>
      <c r="R8537" s="21" t="s">
        <v>234</v>
      </c>
      <c r="S8537" s="35">
        <v>1</v>
      </c>
      <c r="T8537" s="22">
        <v>1</v>
      </c>
      <c r="U8537" s="20" t="s">
        <v>62</v>
      </c>
      <c r="V8537" s="20">
        <v>45936</v>
      </c>
      <c r="W8537" s="21">
        <v>10</v>
      </c>
      <c r="X8537" s="20">
        <v>45944</v>
      </c>
      <c r="Y8537" s="20">
        <v>45940</v>
      </c>
      <c r="Z8537" s="48">
        <v>10</v>
      </c>
      <c r="AA8537">
        <v>2025</v>
      </c>
      <c r="AB8537" s="45">
        <v>49994</v>
      </c>
      <c r="AC8537" s="45">
        <v>49994</v>
      </c>
      <c r="AK8537" s="10"/>
    </row>
    <row r="8538" spans="1:37">
      <c r="A8538" t="s">
        <v>45</v>
      </c>
      <c r="B8538" t="s">
        <v>46</v>
      </c>
      <c r="C8538" t="s">
        <v>47</v>
      </c>
      <c r="D8538" t="s">
        <v>8974</v>
      </c>
      <c r="E8538" t="s">
        <v>88</v>
      </c>
      <c r="F8538" t="s">
        <v>79</v>
      </c>
      <c r="G8538" t="s">
        <v>51</v>
      </c>
      <c r="H8538" s="20" t="s">
        <v>52</v>
      </c>
      <c r="I8538" t="s">
        <v>53</v>
      </c>
      <c r="J8538" t="s">
        <v>54</v>
      </c>
      <c r="K8538">
        <v>3</v>
      </c>
      <c r="L8538" t="s">
        <v>55</v>
      </c>
      <c r="M8538" t="s">
        <v>77</v>
      </c>
      <c r="N8538" t="s">
        <v>89</v>
      </c>
      <c r="O8538" s="21" t="s">
        <v>58</v>
      </c>
      <c r="P8538" s="21" t="s">
        <v>119</v>
      </c>
      <c r="Q8538" s="20" t="s">
        <v>903</v>
      </c>
      <c r="R8538" s="21" t="s">
        <v>904</v>
      </c>
      <c r="S8538" s="35">
        <v>3</v>
      </c>
      <c r="T8538" s="22">
        <v>3</v>
      </c>
      <c r="U8538" s="20" t="s">
        <v>62</v>
      </c>
      <c r="V8538" s="20">
        <v>45936</v>
      </c>
      <c r="W8538" s="21">
        <v>10</v>
      </c>
      <c r="X8538" s="20">
        <v>45952</v>
      </c>
      <c r="Y8538" s="20">
        <v>45951</v>
      </c>
      <c r="Z8538" s="48">
        <v>10</v>
      </c>
      <c r="AA8538">
        <v>2025</v>
      </c>
      <c r="AB8538" s="45">
        <v>299985</v>
      </c>
      <c r="AC8538" s="45">
        <v>299985</v>
      </c>
      <c r="AK8538" s="10"/>
    </row>
    <row r="8539" spans="1:37">
      <c r="A8539" t="s">
        <v>45</v>
      </c>
      <c r="B8539" t="s">
        <v>46</v>
      </c>
      <c r="C8539" t="s">
        <v>47</v>
      </c>
      <c r="D8539" t="s">
        <v>8975</v>
      </c>
      <c r="E8539" t="s">
        <v>88</v>
      </c>
      <c r="F8539" t="s">
        <v>79</v>
      </c>
      <c r="G8539" t="s">
        <v>51</v>
      </c>
      <c r="H8539" s="20" t="s">
        <v>52</v>
      </c>
      <c r="I8539" t="s">
        <v>53</v>
      </c>
      <c r="J8539" t="s">
        <v>54</v>
      </c>
      <c r="K8539">
        <v>3</v>
      </c>
      <c r="L8539" t="s">
        <v>55</v>
      </c>
      <c r="M8539" t="s">
        <v>77</v>
      </c>
      <c r="N8539" t="s">
        <v>89</v>
      </c>
      <c r="O8539" s="21" t="s">
        <v>58</v>
      </c>
      <c r="P8539" s="21" t="s">
        <v>90</v>
      </c>
      <c r="Q8539" s="20" t="s">
        <v>3708</v>
      </c>
      <c r="R8539" s="21" t="s">
        <v>3709</v>
      </c>
      <c r="S8539" s="35">
        <v>1</v>
      </c>
      <c r="T8539" s="22">
        <v>1</v>
      </c>
      <c r="U8539" s="20" t="s">
        <v>62</v>
      </c>
      <c r="V8539" s="20">
        <v>45936</v>
      </c>
      <c r="W8539" s="21">
        <v>10</v>
      </c>
      <c r="X8539" s="20">
        <v>45944</v>
      </c>
      <c r="Y8539" s="20">
        <v>45938</v>
      </c>
      <c r="Z8539" s="48">
        <v>10</v>
      </c>
      <c r="AA8539">
        <v>2025</v>
      </c>
      <c r="AB8539" s="45">
        <v>79989</v>
      </c>
      <c r="AC8539" s="45">
        <v>79989</v>
      </c>
      <c r="AK8539" s="10"/>
    </row>
    <row r="8540" spans="1:37">
      <c r="A8540" t="s">
        <v>45</v>
      </c>
      <c r="B8540" t="s">
        <v>46</v>
      </c>
      <c r="C8540" t="s">
        <v>47</v>
      </c>
      <c r="D8540" t="s">
        <v>8976</v>
      </c>
      <c r="E8540" t="s">
        <v>88</v>
      </c>
      <c r="F8540" t="s">
        <v>79</v>
      </c>
      <c r="G8540" t="s">
        <v>51</v>
      </c>
      <c r="H8540" s="20" t="s">
        <v>52</v>
      </c>
      <c r="I8540" t="s">
        <v>53</v>
      </c>
      <c r="J8540" t="s">
        <v>54</v>
      </c>
      <c r="K8540">
        <v>3</v>
      </c>
      <c r="L8540" t="s">
        <v>55</v>
      </c>
      <c r="M8540" t="s">
        <v>77</v>
      </c>
      <c r="N8540" t="s">
        <v>89</v>
      </c>
      <c r="O8540" s="21" t="s">
        <v>58</v>
      </c>
      <c r="P8540" s="21" t="s">
        <v>303</v>
      </c>
      <c r="Q8540" s="20" t="s">
        <v>4027</v>
      </c>
      <c r="R8540" s="21" t="s">
        <v>4028</v>
      </c>
      <c r="S8540" s="35">
        <v>1</v>
      </c>
      <c r="T8540" s="22">
        <v>1</v>
      </c>
      <c r="U8540" s="20" t="s">
        <v>62</v>
      </c>
      <c r="V8540" s="20">
        <v>45936</v>
      </c>
      <c r="W8540" s="21">
        <v>10</v>
      </c>
      <c r="X8540" s="20">
        <v>45943</v>
      </c>
      <c r="Y8540" s="20">
        <v>45940</v>
      </c>
      <c r="Z8540" s="48">
        <v>10</v>
      </c>
      <c r="AA8540">
        <v>2025</v>
      </c>
      <c r="AB8540" s="45">
        <v>60708</v>
      </c>
      <c r="AC8540" s="45">
        <v>60708</v>
      </c>
      <c r="AK8540" s="10"/>
    </row>
    <row r="8541" spans="1:37">
      <c r="A8541" t="s">
        <v>45</v>
      </c>
      <c r="B8541" t="s">
        <v>46</v>
      </c>
      <c r="C8541" t="s">
        <v>47</v>
      </c>
      <c r="D8541" t="s">
        <v>8977</v>
      </c>
      <c r="E8541" t="s">
        <v>88</v>
      </c>
      <c r="F8541" t="s">
        <v>79</v>
      </c>
      <c r="G8541" t="s">
        <v>51</v>
      </c>
      <c r="H8541" s="20" t="s">
        <v>52</v>
      </c>
      <c r="I8541" t="s">
        <v>53</v>
      </c>
      <c r="J8541" t="s">
        <v>54</v>
      </c>
      <c r="K8541">
        <v>3</v>
      </c>
      <c r="L8541" t="s">
        <v>55</v>
      </c>
      <c r="M8541" t="s">
        <v>77</v>
      </c>
      <c r="N8541" t="s">
        <v>89</v>
      </c>
      <c r="O8541" s="21" t="s">
        <v>58</v>
      </c>
      <c r="P8541" s="21" t="s">
        <v>97</v>
      </c>
      <c r="Q8541" s="20" t="s">
        <v>101</v>
      </c>
      <c r="R8541" s="21" t="s">
        <v>102</v>
      </c>
      <c r="S8541" s="35">
        <v>1</v>
      </c>
      <c r="T8541" s="22">
        <v>1</v>
      </c>
      <c r="U8541" s="20" t="s">
        <v>62</v>
      </c>
      <c r="V8541" s="20">
        <v>45936</v>
      </c>
      <c r="W8541" s="21">
        <v>10</v>
      </c>
      <c r="X8541" s="20">
        <v>45945</v>
      </c>
      <c r="Y8541" s="20">
        <v>45940</v>
      </c>
      <c r="Z8541" s="48">
        <v>10</v>
      </c>
      <c r="AA8541">
        <v>2025</v>
      </c>
      <c r="AB8541" s="45">
        <v>39994</v>
      </c>
      <c r="AC8541" s="45">
        <v>39994</v>
      </c>
      <c r="AK8541" s="10"/>
    </row>
    <row r="8542" spans="1:37">
      <c r="A8542" t="s">
        <v>45</v>
      </c>
      <c r="B8542" t="s">
        <v>46</v>
      </c>
      <c r="C8542" t="s">
        <v>47</v>
      </c>
      <c r="D8542" t="s">
        <v>8978</v>
      </c>
      <c r="E8542" t="s">
        <v>88</v>
      </c>
      <c r="F8542" t="s">
        <v>79</v>
      </c>
      <c r="G8542" t="s">
        <v>51</v>
      </c>
      <c r="H8542" s="20" t="s">
        <v>52</v>
      </c>
      <c r="I8542" t="s">
        <v>53</v>
      </c>
      <c r="J8542" t="s">
        <v>54</v>
      </c>
      <c r="K8542">
        <v>3</v>
      </c>
      <c r="L8542" t="s">
        <v>55</v>
      </c>
      <c r="M8542" t="s">
        <v>77</v>
      </c>
      <c r="N8542" t="s">
        <v>89</v>
      </c>
      <c r="O8542" s="21" t="s">
        <v>58</v>
      </c>
      <c r="P8542" s="21" t="s">
        <v>126</v>
      </c>
      <c r="Q8542" s="20" t="s">
        <v>1044</v>
      </c>
      <c r="R8542" s="21" t="s">
        <v>1045</v>
      </c>
      <c r="S8542" s="35">
        <v>2</v>
      </c>
      <c r="T8542" s="22">
        <v>2</v>
      </c>
      <c r="U8542" s="20" t="s">
        <v>62</v>
      </c>
      <c r="V8542" s="20">
        <v>45936</v>
      </c>
      <c r="W8542" s="21">
        <v>10</v>
      </c>
      <c r="X8542" s="20">
        <v>45944</v>
      </c>
      <c r="Y8542" s="20">
        <v>45940</v>
      </c>
      <c r="Z8542" s="48">
        <v>10</v>
      </c>
      <c r="AA8542">
        <v>2025</v>
      </c>
      <c r="AB8542" s="45">
        <v>137487</v>
      </c>
      <c r="AC8542" s="45">
        <v>137487</v>
      </c>
      <c r="AK8542" s="10"/>
    </row>
    <row r="8543" spans="1:37">
      <c r="A8543" t="s">
        <v>45</v>
      </c>
      <c r="B8543" t="s">
        <v>46</v>
      </c>
      <c r="C8543" t="s">
        <v>47</v>
      </c>
      <c r="D8543" t="s">
        <v>8979</v>
      </c>
      <c r="E8543" t="s">
        <v>88</v>
      </c>
      <c r="F8543" t="s">
        <v>79</v>
      </c>
      <c r="G8543" t="s">
        <v>51</v>
      </c>
      <c r="H8543" s="20" t="s">
        <v>52</v>
      </c>
      <c r="I8543" t="s">
        <v>53</v>
      </c>
      <c r="J8543" t="s">
        <v>54</v>
      </c>
      <c r="K8543">
        <v>3</v>
      </c>
      <c r="L8543" t="s">
        <v>55</v>
      </c>
      <c r="M8543" t="s">
        <v>56</v>
      </c>
      <c r="N8543" t="s">
        <v>57</v>
      </c>
      <c r="O8543" s="21" t="s">
        <v>58</v>
      </c>
      <c r="P8543" s="21" t="s">
        <v>207</v>
      </c>
      <c r="Q8543" s="20" t="s">
        <v>3356</v>
      </c>
      <c r="R8543" s="21" t="s">
        <v>3357</v>
      </c>
      <c r="S8543" s="35">
        <v>2</v>
      </c>
      <c r="T8543" s="22">
        <v>2</v>
      </c>
      <c r="U8543" s="20" t="s">
        <v>62</v>
      </c>
      <c r="V8543" s="20">
        <v>45936</v>
      </c>
      <c r="W8543" s="21">
        <v>10</v>
      </c>
      <c r="X8543" s="20">
        <v>45944</v>
      </c>
      <c r="Y8543" s="20">
        <v>45938</v>
      </c>
      <c r="Z8543" s="48">
        <v>10</v>
      </c>
      <c r="AA8543">
        <v>2025</v>
      </c>
      <c r="AB8543" s="45">
        <v>146654</v>
      </c>
      <c r="AC8543" s="45">
        <v>146654</v>
      </c>
      <c r="AK8543" s="10"/>
    </row>
    <row r="8544" spans="1:37">
      <c r="A8544" t="s">
        <v>45</v>
      </c>
      <c r="B8544" t="s">
        <v>46</v>
      </c>
      <c r="C8544" t="s">
        <v>47</v>
      </c>
      <c r="D8544" t="s">
        <v>8980</v>
      </c>
      <c r="E8544" t="s">
        <v>88</v>
      </c>
      <c r="F8544" t="s">
        <v>79</v>
      </c>
      <c r="G8544" t="s">
        <v>51</v>
      </c>
      <c r="H8544" s="20" t="s">
        <v>52</v>
      </c>
      <c r="I8544" t="s">
        <v>53</v>
      </c>
      <c r="J8544" t="s">
        <v>54</v>
      </c>
      <c r="K8544">
        <v>3</v>
      </c>
      <c r="L8544" t="s">
        <v>55</v>
      </c>
      <c r="M8544" t="s">
        <v>77</v>
      </c>
      <c r="N8544" t="s">
        <v>89</v>
      </c>
      <c r="O8544" s="21" t="s">
        <v>58</v>
      </c>
      <c r="P8544" s="21" t="s">
        <v>150</v>
      </c>
      <c r="Q8544" s="20" t="s">
        <v>5875</v>
      </c>
      <c r="R8544" s="21" t="s">
        <v>5876</v>
      </c>
      <c r="S8544" s="35">
        <v>1</v>
      </c>
      <c r="T8544" s="22">
        <v>1</v>
      </c>
      <c r="U8544" s="20" t="s">
        <v>62</v>
      </c>
      <c r="V8544" s="20">
        <v>45936</v>
      </c>
      <c r="W8544" s="21">
        <v>10</v>
      </c>
      <c r="X8544" s="20">
        <v>45945</v>
      </c>
      <c r="Y8544" s="20">
        <v>45938</v>
      </c>
      <c r="Z8544" s="48">
        <v>10</v>
      </c>
      <c r="AA8544">
        <v>2025</v>
      </c>
      <c r="AB8544" s="45">
        <v>128556</v>
      </c>
      <c r="AC8544" s="45">
        <v>128556</v>
      </c>
      <c r="AK8544" s="10"/>
    </row>
    <row r="8545" spans="1:37">
      <c r="A8545" t="s">
        <v>45</v>
      </c>
      <c r="B8545" t="s">
        <v>46</v>
      </c>
      <c r="C8545" t="s">
        <v>47</v>
      </c>
      <c r="D8545" t="s">
        <v>8981</v>
      </c>
      <c r="E8545" t="s">
        <v>88</v>
      </c>
      <c r="F8545" t="s">
        <v>79</v>
      </c>
      <c r="G8545" t="s">
        <v>51</v>
      </c>
      <c r="H8545" s="20" t="s">
        <v>52</v>
      </c>
      <c r="I8545" t="s">
        <v>53</v>
      </c>
      <c r="J8545" t="s">
        <v>54</v>
      </c>
      <c r="K8545">
        <v>3</v>
      </c>
      <c r="L8545" t="s">
        <v>55</v>
      </c>
      <c r="M8545" t="s">
        <v>56</v>
      </c>
      <c r="N8545" t="s">
        <v>57</v>
      </c>
      <c r="O8545" s="21" t="s">
        <v>58</v>
      </c>
      <c r="P8545" s="21" t="s">
        <v>64</v>
      </c>
      <c r="Q8545" s="20" t="s">
        <v>436</v>
      </c>
      <c r="R8545" s="21" t="s">
        <v>437</v>
      </c>
      <c r="S8545" s="35">
        <v>1</v>
      </c>
      <c r="T8545" s="22">
        <v>1</v>
      </c>
      <c r="U8545" s="20" t="s">
        <v>62</v>
      </c>
      <c r="V8545" s="20">
        <v>45936</v>
      </c>
      <c r="W8545" s="21">
        <v>10</v>
      </c>
      <c r="X8545" s="20">
        <v>45943</v>
      </c>
      <c r="Y8545" s="20">
        <v>45940</v>
      </c>
      <c r="Z8545" s="48">
        <v>10</v>
      </c>
      <c r="AA8545">
        <v>2025</v>
      </c>
      <c r="AB8545" s="45">
        <v>46660</v>
      </c>
      <c r="AC8545" s="45">
        <v>46660</v>
      </c>
      <c r="AK8545" s="10"/>
    </row>
    <row r="8546" spans="1:37">
      <c r="A8546" t="s">
        <v>45</v>
      </c>
      <c r="B8546" t="s">
        <v>46</v>
      </c>
      <c r="C8546" t="s">
        <v>47</v>
      </c>
      <c r="D8546" t="s">
        <v>8982</v>
      </c>
      <c r="E8546" t="s">
        <v>88</v>
      </c>
      <c r="F8546" t="s">
        <v>79</v>
      </c>
      <c r="G8546" t="s">
        <v>51</v>
      </c>
      <c r="H8546" s="20" t="s">
        <v>52</v>
      </c>
      <c r="I8546" t="s">
        <v>53</v>
      </c>
      <c r="J8546" t="s">
        <v>54</v>
      </c>
      <c r="K8546">
        <v>3</v>
      </c>
      <c r="L8546" t="s">
        <v>55</v>
      </c>
      <c r="M8546" t="s">
        <v>56</v>
      </c>
      <c r="N8546" t="s">
        <v>57</v>
      </c>
      <c r="O8546" s="21" t="s">
        <v>58</v>
      </c>
      <c r="P8546" s="21" t="s">
        <v>64</v>
      </c>
      <c r="Q8546" s="20" t="s">
        <v>2467</v>
      </c>
      <c r="R8546" s="21" t="s">
        <v>2468</v>
      </c>
      <c r="S8546" s="35">
        <v>1</v>
      </c>
      <c r="T8546" s="22">
        <v>1</v>
      </c>
      <c r="U8546" s="20" t="s">
        <v>62</v>
      </c>
      <c r="V8546" s="20">
        <v>45936</v>
      </c>
      <c r="W8546" s="21">
        <v>10</v>
      </c>
      <c r="X8546" s="20">
        <v>45943</v>
      </c>
      <c r="Y8546" s="20">
        <v>45940</v>
      </c>
      <c r="Z8546" s="48">
        <v>10</v>
      </c>
      <c r="AA8546">
        <v>2025</v>
      </c>
      <c r="AB8546" s="45">
        <v>103327</v>
      </c>
      <c r="AC8546" s="45">
        <v>103327</v>
      </c>
      <c r="AK8546" s="10"/>
    </row>
    <row r="8547" spans="1:37">
      <c r="A8547" t="s">
        <v>45</v>
      </c>
      <c r="B8547" t="s">
        <v>46</v>
      </c>
      <c r="C8547" t="s">
        <v>47</v>
      </c>
      <c r="D8547" t="s">
        <v>8983</v>
      </c>
      <c r="E8547" t="s">
        <v>88</v>
      </c>
      <c r="F8547" t="s">
        <v>79</v>
      </c>
      <c r="G8547" t="s">
        <v>51</v>
      </c>
      <c r="H8547" s="20" t="s">
        <v>52</v>
      </c>
      <c r="I8547" t="s">
        <v>53</v>
      </c>
      <c r="J8547" t="s">
        <v>54</v>
      </c>
      <c r="K8547">
        <v>3</v>
      </c>
      <c r="L8547" t="s">
        <v>55</v>
      </c>
      <c r="M8547" t="s">
        <v>56</v>
      </c>
      <c r="N8547" t="s">
        <v>57</v>
      </c>
      <c r="O8547" s="21" t="s">
        <v>58</v>
      </c>
      <c r="P8547" s="21" t="s">
        <v>64</v>
      </c>
      <c r="Q8547" s="20" t="s">
        <v>94</v>
      </c>
      <c r="R8547" s="21" t="s">
        <v>95</v>
      </c>
      <c r="S8547" s="35">
        <v>1</v>
      </c>
      <c r="T8547" s="22">
        <v>1</v>
      </c>
      <c r="U8547" s="20" t="s">
        <v>62</v>
      </c>
      <c r="V8547" s="20">
        <v>45936</v>
      </c>
      <c r="W8547" s="21">
        <v>10</v>
      </c>
      <c r="X8547" s="20">
        <v>45946</v>
      </c>
      <c r="Y8547" s="20">
        <v>45943</v>
      </c>
      <c r="Z8547" s="48">
        <v>10</v>
      </c>
      <c r="AA8547">
        <v>2025</v>
      </c>
      <c r="AB8547" s="45">
        <v>28660</v>
      </c>
      <c r="AC8547" s="45">
        <v>28660</v>
      </c>
      <c r="AK8547" s="10"/>
    </row>
    <row r="8548" spans="1:37">
      <c r="A8548" t="s">
        <v>45</v>
      </c>
      <c r="B8548" t="s">
        <v>46</v>
      </c>
      <c r="C8548" t="s">
        <v>47</v>
      </c>
      <c r="D8548" t="s">
        <v>8984</v>
      </c>
      <c r="E8548" t="s">
        <v>88</v>
      </c>
      <c r="F8548" t="s">
        <v>79</v>
      </c>
      <c r="G8548" t="s">
        <v>51</v>
      </c>
      <c r="H8548" s="20" t="s">
        <v>52</v>
      </c>
      <c r="I8548" t="s">
        <v>53</v>
      </c>
      <c r="J8548" t="s">
        <v>54</v>
      </c>
      <c r="K8548">
        <v>3</v>
      </c>
      <c r="L8548" t="s">
        <v>55</v>
      </c>
      <c r="M8548" t="s">
        <v>77</v>
      </c>
      <c r="N8548" t="s">
        <v>89</v>
      </c>
      <c r="O8548" s="21" t="s">
        <v>58</v>
      </c>
      <c r="P8548" s="21" t="s">
        <v>90</v>
      </c>
      <c r="Q8548" s="20" t="s">
        <v>2723</v>
      </c>
      <c r="R8548" s="21" t="s">
        <v>2724</v>
      </c>
      <c r="S8548" s="35">
        <v>1</v>
      </c>
      <c r="T8548" s="22">
        <v>1</v>
      </c>
      <c r="U8548" s="20" t="s">
        <v>62</v>
      </c>
      <c r="V8548" s="20">
        <v>45936</v>
      </c>
      <c r="W8548" s="21">
        <v>10</v>
      </c>
      <c r="X8548" s="20">
        <v>45943</v>
      </c>
      <c r="Y8548" s="20">
        <v>45940</v>
      </c>
      <c r="Z8548" s="48">
        <v>10</v>
      </c>
      <c r="AA8548">
        <v>2025</v>
      </c>
      <c r="AB8548" s="45">
        <v>79995</v>
      </c>
      <c r="AC8548" s="45">
        <v>79995</v>
      </c>
      <c r="AK8548" s="10"/>
    </row>
    <row r="8549" spans="1:37">
      <c r="A8549" t="s">
        <v>45</v>
      </c>
      <c r="B8549" t="s">
        <v>46</v>
      </c>
      <c r="C8549" t="s">
        <v>47</v>
      </c>
      <c r="D8549" t="s">
        <v>8985</v>
      </c>
      <c r="E8549" t="s">
        <v>88</v>
      </c>
      <c r="F8549" t="s">
        <v>79</v>
      </c>
      <c r="G8549" t="s">
        <v>51</v>
      </c>
      <c r="H8549" s="20" t="s">
        <v>52</v>
      </c>
      <c r="I8549" t="s">
        <v>53</v>
      </c>
      <c r="J8549" t="s">
        <v>54</v>
      </c>
      <c r="K8549">
        <v>3</v>
      </c>
      <c r="L8549" t="s">
        <v>55</v>
      </c>
      <c r="M8549" t="s">
        <v>77</v>
      </c>
      <c r="N8549" t="s">
        <v>89</v>
      </c>
      <c r="O8549" s="21" t="s">
        <v>58</v>
      </c>
      <c r="P8549" s="21" t="s">
        <v>97</v>
      </c>
      <c r="Q8549" s="20" t="s">
        <v>2483</v>
      </c>
      <c r="R8549" s="21" t="s">
        <v>2484</v>
      </c>
      <c r="S8549" s="35">
        <v>1</v>
      </c>
      <c r="T8549" s="22">
        <v>1</v>
      </c>
      <c r="U8549" s="20" t="s">
        <v>62</v>
      </c>
      <c r="V8549" s="20">
        <v>45936</v>
      </c>
      <c r="W8549" s="21">
        <v>10</v>
      </c>
      <c r="X8549" s="20">
        <v>45943</v>
      </c>
      <c r="Y8549" s="20">
        <v>45938</v>
      </c>
      <c r="Z8549" s="48">
        <v>10</v>
      </c>
      <c r="AA8549">
        <v>2025</v>
      </c>
      <c r="AB8549" s="45">
        <v>43327</v>
      </c>
      <c r="AC8549" s="45">
        <v>43327</v>
      </c>
      <c r="AK8549" s="10"/>
    </row>
    <row r="8550" spans="1:37">
      <c r="A8550" t="s">
        <v>45</v>
      </c>
      <c r="B8550" t="s">
        <v>46</v>
      </c>
      <c r="C8550" t="s">
        <v>47</v>
      </c>
      <c r="D8550" t="s">
        <v>8986</v>
      </c>
      <c r="E8550" t="s">
        <v>88</v>
      </c>
      <c r="F8550" t="s">
        <v>79</v>
      </c>
      <c r="G8550" t="s">
        <v>51</v>
      </c>
      <c r="H8550" s="20" t="s">
        <v>52</v>
      </c>
      <c r="I8550" t="s">
        <v>53</v>
      </c>
      <c r="J8550" t="s">
        <v>54</v>
      </c>
      <c r="K8550">
        <v>3</v>
      </c>
      <c r="L8550" t="s">
        <v>55</v>
      </c>
      <c r="M8550" t="s">
        <v>77</v>
      </c>
      <c r="N8550" t="s">
        <v>89</v>
      </c>
      <c r="O8550" s="21" t="s">
        <v>58</v>
      </c>
      <c r="P8550" s="21" t="s">
        <v>119</v>
      </c>
      <c r="Q8550" s="20" t="s">
        <v>120</v>
      </c>
      <c r="R8550" s="21" t="s">
        <v>121</v>
      </c>
      <c r="S8550" s="35">
        <v>1</v>
      </c>
      <c r="T8550" s="22">
        <v>1</v>
      </c>
      <c r="U8550" s="20" t="s">
        <v>62</v>
      </c>
      <c r="V8550" s="20">
        <v>45936</v>
      </c>
      <c r="W8550" s="21">
        <v>10</v>
      </c>
      <c r="X8550" s="20">
        <v>45945</v>
      </c>
      <c r="Y8550" s="20">
        <v>45943</v>
      </c>
      <c r="Z8550" s="48">
        <v>10</v>
      </c>
      <c r="AA8550">
        <v>2025</v>
      </c>
      <c r="AB8550" s="45">
        <v>92854</v>
      </c>
      <c r="AC8550" s="45">
        <v>92854</v>
      </c>
      <c r="AK8550" s="10"/>
    </row>
    <row r="8551" spans="1:37">
      <c r="A8551" t="s">
        <v>45</v>
      </c>
      <c r="B8551" t="s">
        <v>46</v>
      </c>
      <c r="C8551" t="s">
        <v>47</v>
      </c>
      <c r="D8551" t="s">
        <v>8987</v>
      </c>
      <c r="E8551" t="s">
        <v>88</v>
      </c>
      <c r="F8551" t="s">
        <v>79</v>
      </c>
      <c r="G8551" t="s">
        <v>51</v>
      </c>
      <c r="H8551" s="20" t="s">
        <v>52</v>
      </c>
      <c r="I8551" t="s">
        <v>53</v>
      </c>
      <c r="J8551" t="s">
        <v>54</v>
      </c>
      <c r="K8551">
        <v>3</v>
      </c>
      <c r="L8551" t="s">
        <v>55</v>
      </c>
      <c r="M8551" t="s">
        <v>77</v>
      </c>
      <c r="N8551" t="s">
        <v>89</v>
      </c>
      <c r="O8551" s="21" t="s">
        <v>58</v>
      </c>
      <c r="P8551" s="21" t="s">
        <v>137</v>
      </c>
      <c r="Q8551" s="20" t="s">
        <v>138</v>
      </c>
      <c r="R8551" s="21" t="s">
        <v>139</v>
      </c>
      <c r="S8551" s="35">
        <v>1</v>
      </c>
      <c r="T8551" s="22">
        <v>1</v>
      </c>
      <c r="U8551" s="20" t="s">
        <v>62</v>
      </c>
      <c r="V8551" s="20">
        <v>45936</v>
      </c>
      <c r="W8551" s="21">
        <v>10</v>
      </c>
      <c r="X8551" s="20">
        <v>45944</v>
      </c>
      <c r="Y8551" s="20">
        <v>45938</v>
      </c>
      <c r="Z8551" s="48">
        <v>10</v>
      </c>
      <c r="AA8551">
        <v>2025</v>
      </c>
      <c r="AB8551" s="45">
        <v>135713</v>
      </c>
      <c r="AC8551" s="45">
        <v>135713</v>
      </c>
      <c r="AK8551" s="10"/>
    </row>
    <row r="8552" spans="1:37">
      <c r="A8552" t="s">
        <v>45</v>
      </c>
      <c r="B8552" t="s">
        <v>46</v>
      </c>
      <c r="C8552" t="s">
        <v>47</v>
      </c>
      <c r="D8552" t="s">
        <v>8988</v>
      </c>
      <c r="E8552" t="s">
        <v>88</v>
      </c>
      <c r="F8552" t="s">
        <v>79</v>
      </c>
      <c r="G8552" t="s">
        <v>51</v>
      </c>
      <c r="H8552" s="20" t="s">
        <v>52</v>
      </c>
      <c r="I8552" t="s">
        <v>53</v>
      </c>
      <c r="J8552" t="s">
        <v>54</v>
      </c>
      <c r="K8552">
        <v>3</v>
      </c>
      <c r="L8552" t="s">
        <v>55</v>
      </c>
      <c r="M8552" t="s">
        <v>56</v>
      </c>
      <c r="N8552" t="s">
        <v>57</v>
      </c>
      <c r="O8552" s="21" t="s">
        <v>58</v>
      </c>
      <c r="P8552" s="21" t="s">
        <v>64</v>
      </c>
      <c r="Q8552" s="20" t="s">
        <v>325</v>
      </c>
      <c r="R8552" s="21" t="s">
        <v>326</v>
      </c>
      <c r="S8552" s="35">
        <v>1</v>
      </c>
      <c r="T8552" s="22">
        <v>1</v>
      </c>
      <c r="U8552" s="20" t="s">
        <v>62</v>
      </c>
      <c r="V8552" s="20">
        <v>45936</v>
      </c>
      <c r="W8552" s="21">
        <v>10</v>
      </c>
      <c r="X8552" s="20">
        <v>45951</v>
      </c>
      <c r="Y8552" s="20">
        <v>45947</v>
      </c>
      <c r="Z8552" s="48">
        <v>10</v>
      </c>
      <c r="AA8552">
        <v>2025</v>
      </c>
      <c r="AB8552" s="45">
        <v>78658</v>
      </c>
      <c r="AC8552" s="45">
        <v>78658</v>
      </c>
      <c r="AK8552" s="10"/>
    </row>
    <row r="8553" spans="1:37">
      <c r="A8553" t="s">
        <v>45</v>
      </c>
      <c r="B8553" t="s">
        <v>46</v>
      </c>
      <c r="C8553" t="s">
        <v>47</v>
      </c>
      <c r="D8553" t="s">
        <v>8989</v>
      </c>
      <c r="E8553" t="s">
        <v>88</v>
      </c>
      <c r="F8553" t="s">
        <v>79</v>
      </c>
      <c r="G8553" t="s">
        <v>51</v>
      </c>
      <c r="H8553" s="20" t="s">
        <v>52</v>
      </c>
      <c r="I8553" t="s">
        <v>53</v>
      </c>
      <c r="J8553" t="s">
        <v>54</v>
      </c>
      <c r="K8553">
        <v>3</v>
      </c>
      <c r="L8553" t="s">
        <v>55</v>
      </c>
      <c r="M8553" t="s">
        <v>56</v>
      </c>
      <c r="N8553" t="s">
        <v>57</v>
      </c>
      <c r="O8553" s="21" t="s">
        <v>58</v>
      </c>
      <c r="P8553" s="21" t="s">
        <v>64</v>
      </c>
      <c r="Q8553" s="20" t="s">
        <v>436</v>
      </c>
      <c r="R8553" s="21" t="s">
        <v>437</v>
      </c>
      <c r="S8553" s="35">
        <v>1</v>
      </c>
      <c r="T8553" s="22">
        <v>1</v>
      </c>
      <c r="U8553" s="20" t="s">
        <v>62</v>
      </c>
      <c r="V8553" s="20">
        <v>45936</v>
      </c>
      <c r="W8553" s="21">
        <v>10</v>
      </c>
      <c r="X8553" s="20">
        <v>45943</v>
      </c>
      <c r="Y8553" s="20">
        <v>45938</v>
      </c>
      <c r="Z8553" s="48">
        <v>10</v>
      </c>
      <c r="AA8553">
        <v>2025</v>
      </c>
      <c r="AB8553" s="45">
        <v>46660</v>
      </c>
      <c r="AC8553" s="45">
        <v>46660</v>
      </c>
      <c r="AK8553" s="10"/>
    </row>
    <row r="8554" spans="1:37">
      <c r="A8554" t="s">
        <v>45</v>
      </c>
      <c r="B8554" t="s">
        <v>46</v>
      </c>
      <c r="C8554" t="s">
        <v>47</v>
      </c>
      <c r="D8554" t="s">
        <v>8990</v>
      </c>
      <c r="E8554" t="s">
        <v>88</v>
      </c>
      <c r="F8554" t="s">
        <v>79</v>
      </c>
      <c r="G8554" t="s">
        <v>51</v>
      </c>
      <c r="H8554" s="20" t="s">
        <v>52</v>
      </c>
      <c r="I8554" t="s">
        <v>53</v>
      </c>
      <c r="J8554" t="s">
        <v>54</v>
      </c>
      <c r="K8554">
        <v>3</v>
      </c>
      <c r="L8554" t="s">
        <v>55</v>
      </c>
      <c r="M8554" t="s">
        <v>56</v>
      </c>
      <c r="N8554" t="s">
        <v>57</v>
      </c>
      <c r="O8554" s="21" t="s">
        <v>58</v>
      </c>
      <c r="P8554" s="21" t="s">
        <v>64</v>
      </c>
      <c r="Q8554" s="20" t="s">
        <v>94</v>
      </c>
      <c r="R8554" s="21" t="s">
        <v>95</v>
      </c>
      <c r="S8554" s="35">
        <v>1</v>
      </c>
      <c r="T8554" s="22">
        <v>1</v>
      </c>
      <c r="U8554" s="20" t="s">
        <v>62</v>
      </c>
      <c r="V8554" s="20">
        <v>45936</v>
      </c>
      <c r="W8554" s="21">
        <v>10</v>
      </c>
      <c r="X8554" s="20">
        <v>45944</v>
      </c>
      <c r="Y8554" s="20">
        <v>45938</v>
      </c>
      <c r="Z8554" s="48">
        <v>10</v>
      </c>
      <c r="AA8554">
        <v>2025</v>
      </c>
      <c r="AB8554" s="45">
        <v>28660</v>
      </c>
      <c r="AC8554" s="45">
        <v>28660</v>
      </c>
      <c r="AK8554" s="10"/>
    </row>
    <row r="8555" spans="1:37">
      <c r="A8555" t="s">
        <v>45</v>
      </c>
      <c r="B8555" t="s">
        <v>46</v>
      </c>
      <c r="C8555" t="s">
        <v>47</v>
      </c>
      <c r="D8555" t="s">
        <v>8991</v>
      </c>
      <c r="E8555" t="s">
        <v>88</v>
      </c>
      <c r="F8555" t="s">
        <v>79</v>
      </c>
      <c r="G8555" t="s">
        <v>51</v>
      </c>
      <c r="H8555" s="20" t="s">
        <v>52</v>
      </c>
      <c r="I8555" t="s">
        <v>53</v>
      </c>
      <c r="J8555" t="s">
        <v>54</v>
      </c>
      <c r="K8555">
        <v>3</v>
      </c>
      <c r="L8555" t="s">
        <v>55</v>
      </c>
      <c r="M8555" t="s">
        <v>77</v>
      </c>
      <c r="N8555" t="s">
        <v>89</v>
      </c>
      <c r="O8555" s="21" t="s">
        <v>58</v>
      </c>
      <c r="P8555" s="21" t="s">
        <v>119</v>
      </c>
      <c r="Q8555" s="20" t="s">
        <v>8365</v>
      </c>
      <c r="R8555" s="21" t="s">
        <v>8366</v>
      </c>
      <c r="S8555" s="35">
        <v>1</v>
      </c>
      <c r="T8555" s="22">
        <v>1</v>
      </c>
      <c r="U8555" s="20" t="s">
        <v>62</v>
      </c>
      <c r="V8555" s="20">
        <v>45936</v>
      </c>
      <c r="W8555" s="21">
        <v>10</v>
      </c>
      <c r="X8555" s="20">
        <v>45944</v>
      </c>
      <c r="Y8555" s="20">
        <v>45943</v>
      </c>
      <c r="Z8555" s="48">
        <v>10</v>
      </c>
      <c r="AA8555">
        <v>2025</v>
      </c>
      <c r="AB8555" s="45">
        <v>167854</v>
      </c>
      <c r="AC8555" s="45">
        <v>167854</v>
      </c>
      <c r="AK8555" s="10"/>
    </row>
    <row r="8556" spans="1:37">
      <c r="A8556" t="s">
        <v>45</v>
      </c>
      <c r="B8556" t="s">
        <v>46</v>
      </c>
      <c r="C8556" t="s">
        <v>47</v>
      </c>
      <c r="D8556" t="s">
        <v>8992</v>
      </c>
      <c r="E8556" t="s">
        <v>88</v>
      </c>
      <c r="F8556" t="s">
        <v>79</v>
      </c>
      <c r="G8556" t="s">
        <v>51</v>
      </c>
      <c r="H8556" s="20" t="s">
        <v>52</v>
      </c>
      <c r="I8556" t="s">
        <v>53</v>
      </c>
      <c r="J8556" t="s">
        <v>54</v>
      </c>
      <c r="K8556">
        <v>3</v>
      </c>
      <c r="L8556" t="s">
        <v>55</v>
      </c>
      <c r="M8556" t="s">
        <v>56</v>
      </c>
      <c r="N8556" t="s">
        <v>57</v>
      </c>
      <c r="O8556" s="21" t="s">
        <v>58</v>
      </c>
      <c r="P8556" s="21" t="s">
        <v>64</v>
      </c>
      <c r="Q8556" s="20" t="s">
        <v>385</v>
      </c>
      <c r="R8556" s="21" t="s">
        <v>386</v>
      </c>
      <c r="S8556" s="35">
        <v>1</v>
      </c>
      <c r="T8556" s="22">
        <v>1</v>
      </c>
      <c r="U8556" s="20" t="s">
        <v>62</v>
      </c>
      <c r="V8556" s="20">
        <v>45936</v>
      </c>
      <c r="W8556" s="21">
        <v>10</v>
      </c>
      <c r="X8556" s="20">
        <v>45945</v>
      </c>
      <c r="Y8556" s="20">
        <v>45940</v>
      </c>
      <c r="Z8556" s="48">
        <v>10</v>
      </c>
      <c r="AA8556">
        <v>2025</v>
      </c>
      <c r="AB8556" s="45">
        <v>45328</v>
      </c>
      <c r="AC8556" s="45">
        <v>45328</v>
      </c>
      <c r="AK8556" s="10"/>
    </row>
    <row r="8557" spans="1:37">
      <c r="A8557" t="s">
        <v>45</v>
      </c>
      <c r="B8557" t="s">
        <v>46</v>
      </c>
      <c r="C8557" t="s">
        <v>47</v>
      </c>
      <c r="D8557" t="s">
        <v>8993</v>
      </c>
      <c r="E8557" t="s">
        <v>88</v>
      </c>
      <c r="F8557" t="s">
        <v>79</v>
      </c>
      <c r="G8557" t="s">
        <v>51</v>
      </c>
      <c r="H8557" s="20" t="s">
        <v>52</v>
      </c>
      <c r="I8557" t="s">
        <v>53</v>
      </c>
      <c r="J8557" t="s">
        <v>54</v>
      </c>
      <c r="K8557">
        <v>3</v>
      </c>
      <c r="L8557" t="s">
        <v>55</v>
      </c>
      <c r="M8557" t="s">
        <v>56</v>
      </c>
      <c r="N8557" t="s">
        <v>57</v>
      </c>
      <c r="O8557" s="21" t="s">
        <v>58</v>
      </c>
      <c r="P8557" s="21" t="s">
        <v>64</v>
      </c>
      <c r="Q8557" s="20" t="s">
        <v>385</v>
      </c>
      <c r="R8557" s="21" t="s">
        <v>386</v>
      </c>
      <c r="S8557" s="35">
        <v>2</v>
      </c>
      <c r="T8557" s="22">
        <v>2</v>
      </c>
      <c r="U8557" s="20" t="s">
        <v>62</v>
      </c>
      <c r="V8557" s="20">
        <v>45936</v>
      </c>
      <c r="W8557" s="21">
        <v>10</v>
      </c>
      <c r="X8557" s="20">
        <v>45945</v>
      </c>
      <c r="Y8557" s="20">
        <v>45940</v>
      </c>
      <c r="Z8557" s="48">
        <v>10</v>
      </c>
      <c r="AA8557">
        <v>2025</v>
      </c>
      <c r="AB8557" s="45">
        <v>90656</v>
      </c>
      <c r="AC8557" s="45">
        <v>90656</v>
      </c>
      <c r="AK8557" s="10"/>
    </row>
    <row r="8558" spans="1:37">
      <c r="A8558" t="s">
        <v>45</v>
      </c>
      <c r="B8558" t="s">
        <v>46</v>
      </c>
      <c r="C8558" t="s">
        <v>47</v>
      </c>
      <c r="D8558" t="s">
        <v>8994</v>
      </c>
      <c r="E8558" t="s">
        <v>88</v>
      </c>
      <c r="F8558" t="s">
        <v>79</v>
      </c>
      <c r="G8558" t="s">
        <v>51</v>
      </c>
      <c r="H8558" s="20" t="s">
        <v>52</v>
      </c>
      <c r="I8558" t="s">
        <v>53</v>
      </c>
      <c r="J8558" t="s">
        <v>54</v>
      </c>
      <c r="K8558">
        <v>3</v>
      </c>
      <c r="L8558" t="s">
        <v>55</v>
      </c>
      <c r="M8558" t="s">
        <v>56</v>
      </c>
      <c r="N8558" t="s">
        <v>57</v>
      </c>
      <c r="O8558" s="21" t="s">
        <v>58</v>
      </c>
      <c r="P8558" s="21" t="s">
        <v>133</v>
      </c>
      <c r="Q8558" s="20" t="s">
        <v>169</v>
      </c>
      <c r="R8558" s="21" t="s">
        <v>170</v>
      </c>
      <c r="S8558" s="35">
        <v>1</v>
      </c>
      <c r="T8558" s="22">
        <v>1</v>
      </c>
      <c r="U8558" s="20" t="s">
        <v>62</v>
      </c>
      <c r="V8558" s="20">
        <v>45936</v>
      </c>
      <c r="W8558" s="21">
        <v>10</v>
      </c>
      <c r="X8558" s="20">
        <v>45945</v>
      </c>
      <c r="Y8558" s="20">
        <v>45940</v>
      </c>
      <c r="Z8558" s="48">
        <v>10</v>
      </c>
      <c r="AA8558">
        <v>2025</v>
      </c>
      <c r="AB8558" s="45">
        <v>39994</v>
      </c>
      <c r="AC8558" s="45">
        <v>39994</v>
      </c>
      <c r="AK8558" s="10"/>
    </row>
    <row r="8559" spans="1:37">
      <c r="A8559" t="s">
        <v>45</v>
      </c>
      <c r="B8559" t="s">
        <v>46</v>
      </c>
      <c r="C8559" t="s">
        <v>47</v>
      </c>
      <c r="D8559" t="s">
        <v>8995</v>
      </c>
      <c r="E8559" t="s">
        <v>88</v>
      </c>
      <c r="F8559" t="s">
        <v>79</v>
      </c>
      <c r="G8559" t="s">
        <v>51</v>
      </c>
      <c r="H8559" s="20" t="s">
        <v>52</v>
      </c>
      <c r="I8559" t="s">
        <v>53</v>
      </c>
      <c r="J8559" t="s">
        <v>54</v>
      </c>
      <c r="K8559">
        <v>3</v>
      </c>
      <c r="L8559" t="s">
        <v>55</v>
      </c>
      <c r="M8559" t="s">
        <v>77</v>
      </c>
      <c r="N8559" t="s">
        <v>89</v>
      </c>
      <c r="O8559" s="21" t="s">
        <v>58</v>
      </c>
      <c r="P8559" s="21" t="s">
        <v>90</v>
      </c>
      <c r="Q8559" s="20" t="s">
        <v>1025</v>
      </c>
      <c r="R8559" s="21" t="s">
        <v>1026</v>
      </c>
      <c r="S8559" s="35">
        <v>1</v>
      </c>
      <c r="T8559" s="22">
        <v>1</v>
      </c>
      <c r="U8559" s="20" t="s">
        <v>62</v>
      </c>
      <c r="V8559" s="20">
        <v>45936</v>
      </c>
      <c r="W8559" s="21">
        <v>10</v>
      </c>
      <c r="X8559" s="20">
        <v>45946</v>
      </c>
      <c r="Y8559" s="20">
        <v>45943</v>
      </c>
      <c r="Z8559" s="48">
        <v>10</v>
      </c>
      <c r="AA8559">
        <v>2025</v>
      </c>
      <c r="AB8559" s="45">
        <v>103563</v>
      </c>
      <c r="AC8559" s="45">
        <v>103563</v>
      </c>
      <c r="AK8559" s="10"/>
    </row>
    <row r="8560" spans="1:37">
      <c r="A8560" t="s">
        <v>45</v>
      </c>
      <c r="B8560" t="s">
        <v>46</v>
      </c>
      <c r="C8560" t="s">
        <v>47</v>
      </c>
      <c r="D8560" t="s">
        <v>8996</v>
      </c>
      <c r="E8560" t="s">
        <v>88</v>
      </c>
      <c r="F8560" t="s">
        <v>79</v>
      </c>
      <c r="G8560" t="s">
        <v>51</v>
      </c>
      <c r="H8560" s="20" t="s">
        <v>52</v>
      </c>
      <c r="I8560" t="s">
        <v>53</v>
      </c>
      <c r="J8560" t="s">
        <v>54</v>
      </c>
      <c r="K8560">
        <v>3</v>
      </c>
      <c r="L8560" t="s">
        <v>55</v>
      </c>
      <c r="M8560" t="s">
        <v>77</v>
      </c>
      <c r="N8560" t="s">
        <v>89</v>
      </c>
      <c r="O8560" s="21" t="s">
        <v>58</v>
      </c>
      <c r="P8560" s="21" t="s">
        <v>150</v>
      </c>
      <c r="Q8560" s="20" t="s">
        <v>244</v>
      </c>
      <c r="R8560" s="21" t="s">
        <v>245</v>
      </c>
      <c r="S8560" s="35">
        <v>1</v>
      </c>
      <c r="T8560" s="22">
        <v>1</v>
      </c>
      <c r="U8560" s="20" t="s">
        <v>62</v>
      </c>
      <c r="V8560" s="20">
        <v>45936</v>
      </c>
      <c r="W8560" s="21">
        <v>10</v>
      </c>
      <c r="X8560" s="20">
        <v>45951</v>
      </c>
      <c r="Y8560" s="20">
        <v>45945</v>
      </c>
      <c r="Z8560" s="48">
        <v>10</v>
      </c>
      <c r="AA8560">
        <v>2025</v>
      </c>
      <c r="AB8560" s="45">
        <v>99995</v>
      </c>
      <c r="AC8560" s="45">
        <v>99995</v>
      </c>
      <c r="AK8560" s="10"/>
    </row>
    <row r="8561" spans="1:37">
      <c r="A8561" t="s">
        <v>45</v>
      </c>
      <c r="B8561" t="s">
        <v>46</v>
      </c>
      <c r="C8561" t="s">
        <v>47</v>
      </c>
      <c r="D8561" t="s">
        <v>8997</v>
      </c>
      <c r="E8561" t="s">
        <v>88</v>
      </c>
      <c r="F8561" t="s">
        <v>79</v>
      </c>
      <c r="G8561" t="s">
        <v>51</v>
      </c>
      <c r="H8561" s="20" t="s">
        <v>52</v>
      </c>
      <c r="I8561" t="s">
        <v>53</v>
      </c>
      <c r="J8561" t="s">
        <v>54</v>
      </c>
      <c r="K8561">
        <v>3</v>
      </c>
      <c r="L8561" t="s">
        <v>55</v>
      </c>
      <c r="M8561" t="s">
        <v>56</v>
      </c>
      <c r="N8561" t="s">
        <v>57</v>
      </c>
      <c r="O8561" s="21" t="s">
        <v>58</v>
      </c>
      <c r="P8561" s="21" t="s">
        <v>64</v>
      </c>
      <c r="Q8561" s="20" t="s">
        <v>518</v>
      </c>
      <c r="R8561" s="21" t="s">
        <v>519</v>
      </c>
      <c r="S8561" s="35">
        <v>1</v>
      </c>
      <c r="T8561" s="22">
        <v>1</v>
      </c>
      <c r="U8561" s="20" t="s">
        <v>62</v>
      </c>
      <c r="V8561" s="20">
        <v>45936</v>
      </c>
      <c r="W8561" s="21">
        <v>10</v>
      </c>
      <c r="X8561" s="20">
        <v>45943</v>
      </c>
      <c r="Y8561" s="20">
        <v>45940</v>
      </c>
      <c r="Z8561" s="48">
        <v>10</v>
      </c>
      <c r="AA8561">
        <v>2025</v>
      </c>
      <c r="AB8561" s="45">
        <v>128565</v>
      </c>
      <c r="AC8561" s="45">
        <v>128565</v>
      </c>
      <c r="AK8561" s="10"/>
    </row>
    <row r="8562" spans="1:37">
      <c r="A8562" t="s">
        <v>45</v>
      </c>
      <c r="B8562" t="s">
        <v>46</v>
      </c>
      <c r="C8562" t="s">
        <v>47</v>
      </c>
      <c r="D8562" t="s">
        <v>8998</v>
      </c>
      <c r="E8562" t="s">
        <v>88</v>
      </c>
      <c r="F8562" t="s">
        <v>79</v>
      </c>
      <c r="G8562" t="s">
        <v>51</v>
      </c>
      <c r="H8562" s="20" t="s">
        <v>52</v>
      </c>
      <c r="I8562" t="s">
        <v>53</v>
      </c>
      <c r="J8562" t="s">
        <v>54</v>
      </c>
      <c r="K8562">
        <v>3</v>
      </c>
      <c r="L8562" t="s">
        <v>55</v>
      </c>
      <c r="M8562" t="s">
        <v>77</v>
      </c>
      <c r="N8562" t="s">
        <v>89</v>
      </c>
      <c r="O8562" s="21" t="s">
        <v>58</v>
      </c>
      <c r="P8562" s="21" t="s">
        <v>119</v>
      </c>
      <c r="Q8562" s="20" t="s">
        <v>5562</v>
      </c>
      <c r="R8562" s="21" t="s">
        <v>5563</v>
      </c>
      <c r="S8562" s="35">
        <v>1</v>
      </c>
      <c r="T8562" s="22">
        <v>1</v>
      </c>
      <c r="U8562" s="20" t="s">
        <v>62</v>
      </c>
      <c r="V8562" s="20">
        <v>45936</v>
      </c>
      <c r="W8562" s="21">
        <v>10</v>
      </c>
      <c r="X8562" s="20">
        <v>45943</v>
      </c>
      <c r="Y8562" s="20">
        <v>45938</v>
      </c>
      <c r="Z8562" s="48">
        <v>10</v>
      </c>
      <c r="AA8562">
        <v>2025</v>
      </c>
      <c r="AB8562" s="45">
        <v>124985</v>
      </c>
      <c r="AC8562" s="45">
        <v>124985</v>
      </c>
      <c r="AK8562" s="10"/>
    </row>
    <row r="8563" spans="1:37">
      <c r="A8563" t="s">
        <v>45</v>
      </c>
      <c r="B8563" t="s">
        <v>46</v>
      </c>
      <c r="C8563" t="s">
        <v>47</v>
      </c>
      <c r="D8563" t="s">
        <v>8999</v>
      </c>
      <c r="E8563" t="s">
        <v>88</v>
      </c>
      <c r="F8563" t="s">
        <v>79</v>
      </c>
      <c r="G8563" t="s">
        <v>51</v>
      </c>
      <c r="H8563" s="20" t="s">
        <v>52</v>
      </c>
      <c r="I8563" t="s">
        <v>53</v>
      </c>
      <c r="J8563" t="s">
        <v>54</v>
      </c>
      <c r="K8563">
        <v>3</v>
      </c>
      <c r="L8563" t="s">
        <v>55</v>
      </c>
      <c r="M8563" t="s">
        <v>77</v>
      </c>
      <c r="N8563" t="s">
        <v>89</v>
      </c>
      <c r="O8563" s="21" t="s">
        <v>58</v>
      </c>
      <c r="P8563" s="21" t="s">
        <v>150</v>
      </c>
      <c r="Q8563" s="20" t="s">
        <v>244</v>
      </c>
      <c r="R8563" s="21" t="s">
        <v>245</v>
      </c>
      <c r="S8563" s="35">
        <v>1</v>
      </c>
      <c r="T8563" s="22">
        <v>1</v>
      </c>
      <c r="U8563" s="20" t="s">
        <v>62</v>
      </c>
      <c r="V8563" s="20">
        <v>45936</v>
      </c>
      <c r="W8563" s="21">
        <v>10</v>
      </c>
      <c r="X8563" s="20">
        <v>45945</v>
      </c>
      <c r="Y8563" s="20">
        <v>45943</v>
      </c>
      <c r="Z8563" s="48">
        <v>10</v>
      </c>
      <c r="AA8563">
        <v>2025</v>
      </c>
      <c r="AB8563" s="45">
        <v>99995</v>
      </c>
      <c r="AC8563" s="45">
        <v>99995</v>
      </c>
      <c r="AK8563" s="10"/>
    </row>
    <row r="8564" spans="1:37">
      <c r="A8564" t="s">
        <v>45</v>
      </c>
      <c r="B8564" t="s">
        <v>46</v>
      </c>
      <c r="C8564" t="s">
        <v>47</v>
      </c>
      <c r="D8564" t="s">
        <v>9000</v>
      </c>
      <c r="E8564" t="s">
        <v>88</v>
      </c>
      <c r="F8564" t="s">
        <v>79</v>
      </c>
      <c r="G8564" t="s">
        <v>51</v>
      </c>
      <c r="H8564" s="20" t="s">
        <v>58</v>
      </c>
      <c r="I8564" t="s">
        <v>53</v>
      </c>
      <c r="J8564" t="s">
        <v>54</v>
      </c>
      <c r="K8564">
        <v>3</v>
      </c>
      <c r="L8564" t="s">
        <v>55</v>
      </c>
      <c r="M8564" t="s">
        <v>77</v>
      </c>
      <c r="N8564" t="s">
        <v>89</v>
      </c>
      <c r="O8564" s="21" t="s">
        <v>58</v>
      </c>
      <c r="P8564" s="21" t="s">
        <v>150</v>
      </c>
      <c r="Q8564" s="20" t="s">
        <v>5128</v>
      </c>
      <c r="R8564" s="21" t="s">
        <v>5129</v>
      </c>
      <c r="S8564" s="35">
        <v>1</v>
      </c>
      <c r="T8564" s="22">
        <v>0</v>
      </c>
      <c r="U8564" s="20" t="s">
        <v>62</v>
      </c>
      <c r="V8564" s="20">
        <v>45936</v>
      </c>
      <c r="W8564" s="21">
        <v>10</v>
      </c>
      <c r="X8564" s="20">
        <v>45943</v>
      </c>
      <c r="Z8564" s="48">
        <v>10</v>
      </c>
      <c r="AA8564">
        <v>2025</v>
      </c>
      <c r="AB8564" s="45">
        <v>286674</v>
      </c>
      <c r="AC8564" s="45">
        <v>0</v>
      </c>
      <c r="AK8564" s="10"/>
    </row>
    <row r="8565" spans="1:37">
      <c r="A8565" t="s">
        <v>45</v>
      </c>
      <c r="B8565" t="s">
        <v>46</v>
      </c>
      <c r="C8565" t="s">
        <v>47</v>
      </c>
      <c r="D8565" t="s">
        <v>9001</v>
      </c>
      <c r="E8565" t="s">
        <v>88</v>
      </c>
      <c r="F8565" t="s">
        <v>79</v>
      </c>
      <c r="G8565" t="s">
        <v>51</v>
      </c>
      <c r="H8565" s="20" t="s">
        <v>52</v>
      </c>
      <c r="I8565" t="s">
        <v>53</v>
      </c>
      <c r="J8565" t="s">
        <v>54</v>
      </c>
      <c r="K8565">
        <v>3</v>
      </c>
      <c r="L8565" t="s">
        <v>55</v>
      </c>
      <c r="M8565" t="s">
        <v>77</v>
      </c>
      <c r="N8565" t="s">
        <v>89</v>
      </c>
      <c r="O8565" s="21" t="s">
        <v>58</v>
      </c>
      <c r="P8565" s="21" t="s">
        <v>150</v>
      </c>
      <c r="Q8565" s="20" t="s">
        <v>244</v>
      </c>
      <c r="R8565" s="21" t="s">
        <v>245</v>
      </c>
      <c r="S8565" s="35">
        <v>1</v>
      </c>
      <c r="T8565" s="22">
        <v>1</v>
      </c>
      <c r="U8565" s="20" t="s">
        <v>62</v>
      </c>
      <c r="V8565" s="20">
        <v>45936</v>
      </c>
      <c r="W8565" s="21">
        <v>10</v>
      </c>
      <c r="X8565" s="20">
        <v>45945</v>
      </c>
      <c r="Y8565" s="20">
        <v>45943</v>
      </c>
      <c r="Z8565" s="48">
        <v>10</v>
      </c>
      <c r="AA8565">
        <v>2025</v>
      </c>
      <c r="AB8565" s="45">
        <v>99995</v>
      </c>
      <c r="AC8565" s="45">
        <v>99995</v>
      </c>
      <c r="AK8565" s="10"/>
    </row>
    <row r="8566" spans="1:37">
      <c r="A8566" t="s">
        <v>45</v>
      </c>
      <c r="B8566" t="s">
        <v>46</v>
      </c>
      <c r="C8566" t="s">
        <v>47</v>
      </c>
      <c r="D8566" t="s">
        <v>9002</v>
      </c>
      <c r="E8566" t="s">
        <v>88</v>
      </c>
      <c r="F8566" t="s">
        <v>79</v>
      </c>
      <c r="G8566" t="s">
        <v>51</v>
      </c>
      <c r="H8566" s="20" t="s">
        <v>52</v>
      </c>
      <c r="I8566" t="s">
        <v>53</v>
      </c>
      <c r="J8566" t="s">
        <v>54</v>
      </c>
      <c r="K8566">
        <v>3</v>
      </c>
      <c r="L8566" t="s">
        <v>55</v>
      </c>
      <c r="M8566" t="s">
        <v>77</v>
      </c>
      <c r="N8566" t="s">
        <v>89</v>
      </c>
      <c r="O8566" s="21" t="s">
        <v>58</v>
      </c>
      <c r="P8566" s="21" t="s">
        <v>90</v>
      </c>
      <c r="Q8566" s="20" t="s">
        <v>163</v>
      </c>
      <c r="R8566" s="21" t="s">
        <v>164</v>
      </c>
      <c r="S8566" s="35">
        <v>1</v>
      </c>
      <c r="T8566" s="22">
        <v>1</v>
      </c>
      <c r="U8566" s="20" t="s">
        <v>62</v>
      </c>
      <c r="V8566" s="20">
        <v>45936</v>
      </c>
      <c r="W8566" s="21">
        <v>10</v>
      </c>
      <c r="X8566" s="20">
        <v>45943</v>
      </c>
      <c r="Y8566" s="20">
        <v>45938</v>
      </c>
      <c r="Z8566" s="48">
        <v>10</v>
      </c>
      <c r="AA8566">
        <v>2025</v>
      </c>
      <c r="AB8566" s="45">
        <v>39995</v>
      </c>
      <c r="AC8566" s="45">
        <v>39995</v>
      </c>
      <c r="AK8566" s="10"/>
    </row>
    <row r="8567" spans="1:37">
      <c r="A8567" t="s">
        <v>45</v>
      </c>
      <c r="B8567" t="s">
        <v>46</v>
      </c>
      <c r="C8567" t="s">
        <v>47</v>
      </c>
      <c r="D8567" t="s">
        <v>9003</v>
      </c>
      <c r="E8567" t="s">
        <v>88</v>
      </c>
      <c r="F8567" t="s">
        <v>79</v>
      </c>
      <c r="G8567" t="s">
        <v>51</v>
      </c>
      <c r="H8567" s="20" t="s">
        <v>52</v>
      </c>
      <c r="I8567" t="s">
        <v>53</v>
      </c>
      <c r="J8567" t="s">
        <v>54</v>
      </c>
      <c r="K8567">
        <v>3</v>
      </c>
      <c r="L8567" t="s">
        <v>55</v>
      </c>
      <c r="M8567" t="s">
        <v>77</v>
      </c>
      <c r="N8567" t="s">
        <v>89</v>
      </c>
      <c r="O8567" s="21" t="s">
        <v>58</v>
      </c>
      <c r="P8567" s="21" t="s">
        <v>126</v>
      </c>
      <c r="Q8567" s="20" t="s">
        <v>4396</v>
      </c>
      <c r="R8567" s="21" t="s">
        <v>4397</v>
      </c>
      <c r="S8567" s="35">
        <v>1</v>
      </c>
      <c r="T8567" s="22">
        <v>1</v>
      </c>
      <c r="U8567" s="20" t="s">
        <v>62</v>
      </c>
      <c r="V8567" s="20">
        <v>45936</v>
      </c>
      <c r="W8567" s="21">
        <v>10</v>
      </c>
      <c r="X8567" s="20">
        <v>45944</v>
      </c>
      <c r="Y8567" s="20">
        <v>45938</v>
      </c>
      <c r="Z8567" s="48">
        <v>10</v>
      </c>
      <c r="AA8567">
        <v>2025</v>
      </c>
      <c r="AB8567" s="45">
        <v>96665</v>
      </c>
      <c r="AC8567" s="45">
        <v>96665</v>
      </c>
      <c r="AK8567" s="10"/>
    </row>
    <row r="8568" spans="1:37">
      <c r="A8568" t="s">
        <v>45</v>
      </c>
      <c r="B8568" t="s">
        <v>46</v>
      </c>
      <c r="C8568" t="s">
        <v>47</v>
      </c>
      <c r="D8568" t="s">
        <v>9004</v>
      </c>
      <c r="E8568" t="s">
        <v>88</v>
      </c>
      <c r="F8568" t="s">
        <v>79</v>
      </c>
      <c r="G8568" t="s">
        <v>51</v>
      </c>
      <c r="H8568" s="20" t="s">
        <v>52</v>
      </c>
      <c r="I8568" t="s">
        <v>53</v>
      </c>
      <c r="J8568" t="s">
        <v>54</v>
      </c>
      <c r="K8568">
        <v>3</v>
      </c>
      <c r="L8568" t="s">
        <v>55</v>
      </c>
      <c r="M8568" t="s">
        <v>77</v>
      </c>
      <c r="N8568" t="s">
        <v>89</v>
      </c>
      <c r="O8568" s="21" t="s">
        <v>58</v>
      </c>
      <c r="P8568" s="21" t="s">
        <v>90</v>
      </c>
      <c r="Q8568" s="20" t="s">
        <v>163</v>
      </c>
      <c r="R8568" s="21" t="s">
        <v>164</v>
      </c>
      <c r="S8568" s="35">
        <v>1</v>
      </c>
      <c r="T8568" s="22">
        <v>1</v>
      </c>
      <c r="U8568" s="20" t="s">
        <v>62</v>
      </c>
      <c r="V8568" s="20">
        <v>45936</v>
      </c>
      <c r="W8568" s="21">
        <v>10</v>
      </c>
      <c r="X8568" s="20">
        <v>45945</v>
      </c>
      <c r="Y8568" s="20">
        <v>45940</v>
      </c>
      <c r="Z8568" s="48">
        <v>10</v>
      </c>
      <c r="AA8568">
        <v>2025</v>
      </c>
      <c r="AB8568" s="45">
        <v>39995</v>
      </c>
      <c r="AC8568" s="45">
        <v>39995</v>
      </c>
      <c r="AK8568" s="10"/>
    </row>
    <row r="8569" spans="1:37">
      <c r="A8569" t="s">
        <v>45</v>
      </c>
      <c r="B8569" t="s">
        <v>46</v>
      </c>
      <c r="C8569" t="s">
        <v>47</v>
      </c>
      <c r="D8569" t="s">
        <v>9005</v>
      </c>
      <c r="E8569" t="s">
        <v>88</v>
      </c>
      <c r="F8569" t="s">
        <v>79</v>
      </c>
      <c r="G8569" t="s">
        <v>51</v>
      </c>
      <c r="H8569" s="20" t="s">
        <v>52</v>
      </c>
      <c r="I8569" t="s">
        <v>53</v>
      </c>
      <c r="J8569" t="s">
        <v>54</v>
      </c>
      <c r="K8569">
        <v>3</v>
      </c>
      <c r="L8569" t="s">
        <v>55</v>
      </c>
      <c r="M8569" t="s">
        <v>77</v>
      </c>
      <c r="N8569" t="s">
        <v>89</v>
      </c>
      <c r="O8569" s="21" t="s">
        <v>58</v>
      </c>
      <c r="P8569" s="21" t="s">
        <v>119</v>
      </c>
      <c r="Q8569" s="20" t="s">
        <v>6539</v>
      </c>
      <c r="R8569" s="21" t="s">
        <v>6540</v>
      </c>
      <c r="S8569" s="35">
        <v>1</v>
      </c>
      <c r="T8569" s="22">
        <v>1</v>
      </c>
      <c r="U8569" s="20" t="s">
        <v>62</v>
      </c>
      <c r="V8569" s="20">
        <v>45936</v>
      </c>
      <c r="W8569" s="21">
        <v>10</v>
      </c>
      <c r="X8569" s="20">
        <v>45945</v>
      </c>
      <c r="Y8569" s="20">
        <v>45940</v>
      </c>
      <c r="Z8569" s="48">
        <v>10</v>
      </c>
      <c r="AA8569">
        <v>2025</v>
      </c>
      <c r="AB8569" s="45">
        <v>73565</v>
      </c>
      <c r="AC8569" s="45">
        <v>73565</v>
      </c>
      <c r="AK8569" s="10"/>
    </row>
    <row r="8570" spans="1:37">
      <c r="A8570" t="s">
        <v>45</v>
      </c>
      <c r="B8570" t="s">
        <v>46</v>
      </c>
      <c r="C8570" t="s">
        <v>47</v>
      </c>
      <c r="D8570" t="s">
        <v>9006</v>
      </c>
      <c r="E8570" t="s">
        <v>88</v>
      </c>
      <c r="F8570" t="s">
        <v>79</v>
      </c>
      <c r="G8570" t="s">
        <v>51</v>
      </c>
      <c r="H8570" s="20" t="s">
        <v>52</v>
      </c>
      <c r="I8570" t="s">
        <v>53</v>
      </c>
      <c r="J8570" t="s">
        <v>54</v>
      </c>
      <c r="K8570">
        <v>3</v>
      </c>
      <c r="L8570" t="s">
        <v>55</v>
      </c>
      <c r="M8570" t="s">
        <v>77</v>
      </c>
      <c r="N8570" t="s">
        <v>89</v>
      </c>
      <c r="O8570" s="21" t="s">
        <v>58</v>
      </c>
      <c r="P8570" s="21" t="s">
        <v>303</v>
      </c>
      <c r="Q8570" s="20" t="s">
        <v>4027</v>
      </c>
      <c r="R8570" s="21" t="s">
        <v>4028</v>
      </c>
      <c r="S8570" s="35">
        <v>1</v>
      </c>
      <c r="T8570" s="22">
        <v>1</v>
      </c>
      <c r="U8570" s="20" t="s">
        <v>62</v>
      </c>
      <c r="V8570" s="20">
        <v>45936</v>
      </c>
      <c r="W8570" s="21">
        <v>10</v>
      </c>
      <c r="X8570" s="20">
        <v>45943</v>
      </c>
      <c r="Y8570" s="20">
        <v>45940</v>
      </c>
      <c r="Z8570" s="48">
        <v>10</v>
      </c>
      <c r="AA8570">
        <v>2025</v>
      </c>
      <c r="AB8570" s="45">
        <v>60708</v>
      </c>
      <c r="AC8570" s="45">
        <v>60708</v>
      </c>
      <c r="AK8570" s="10"/>
    </row>
    <row r="8571" spans="1:37">
      <c r="A8571" t="s">
        <v>45</v>
      </c>
      <c r="B8571" t="s">
        <v>46</v>
      </c>
      <c r="C8571" t="s">
        <v>47</v>
      </c>
      <c r="D8571" t="s">
        <v>9007</v>
      </c>
      <c r="E8571" t="s">
        <v>88</v>
      </c>
      <c r="F8571" t="s">
        <v>79</v>
      </c>
      <c r="G8571" t="s">
        <v>51</v>
      </c>
      <c r="H8571" s="20" t="s">
        <v>58</v>
      </c>
      <c r="I8571" t="s">
        <v>53</v>
      </c>
      <c r="J8571" t="s">
        <v>54</v>
      </c>
      <c r="K8571">
        <v>3</v>
      </c>
      <c r="L8571" t="s">
        <v>55</v>
      </c>
      <c r="M8571" t="s">
        <v>56</v>
      </c>
      <c r="N8571" t="s">
        <v>57</v>
      </c>
      <c r="O8571" s="21" t="s">
        <v>58</v>
      </c>
      <c r="P8571" s="21" t="s">
        <v>64</v>
      </c>
      <c r="Q8571" s="20" t="s">
        <v>94</v>
      </c>
      <c r="R8571" s="21" t="s">
        <v>95</v>
      </c>
      <c r="S8571" s="35">
        <v>2</v>
      </c>
      <c r="T8571" s="22">
        <v>0</v>
      </c>
      <c r="U8571" s="20" t="s">
        <v>62</v>
      </c>
      <c r="V8571" s="20">
        <v>45936</v>
      </c>
      <c r="W8571" s="21">
        <v>10</v>
      </c>
      <c r="X8571" s="20">
        <v>45943</v>
      </c>
      <c r="Z8571" s="48">
        <v>10</v>
      </c>
      <c r="AA8571">
        <v>2025</v>
      </c>
      <c r="AB8571" s="45">
        <v>57319</v>
      </c>
      <c r="AC8571" s="45">
        <v>0</v>
      </c>
      <c r="AK8571" s="10"/>
    </row>
    <row r="8572" spans="1:37">
      <c r="A8572" t="s">
        <v>45</v>
      </c>
      <c r="B8572" t="s">
        <v>46</v>
      </c>
      <c r="C8572" t="s">
        <v>47</v>
      </c>
      <c r="D8572" t="s">
        <v>9008</v>
      </c>
      <c r="E8572" t="s">
        <v>88</v>
      </c>
      <c r="F8572" t="s">
        <v>79</v>
      </c>
      <c r="G8572" t="s">
        <v>51</v>
      </c>
      <c r="H8572" s="20" t="s">
        <v>52</v>
      </c>
      <c r="I8572" t="s">
        <v>53</v>
      </c>
      <c r="J8572" t="s">
        <v>54</v>
      </c>
      <c r="K8572">
        <v>3</v>
      </c>
      <c r="L8572" t="s">
        <v>55</v>
      </c>
      <c r="M8572" t="s">
        <v>56</v>
      </c>
      <c r="N8572" t="s">
        <v>57</v>
      </c>
      <c r="O8572" s="21" t="s">
        <v>58</v>
      </c>
      <c r="P8572" s="21" t="s">
        <v>64</v>
      </c>
      <c r="Q8572" s="20" t="s">
        <v>596</v>
      </c>
      <c r="R8572" s="21" t="s">
        <v>597</v>
      </c>
      <c r="S8572" s="35">
        <v>1</v>
      </c>
      <c r="T8572" s="22">
        <v>1</v>
      </c>
      <c r="U8572" s="20" t="s">
        <v>62</v>
      </c>
      <c r="V8572" s="20">
        <v>45938</v>
      </c>
      <c r="W8572" s="21">
        <v>10</v>
      </c>
      <c r="X8572" s="20">
        <v>45954</v>
      </c>
      <c r="Y8572" s="20">
        <v>45951</v>
      </c>
      <c r="Z8572" s="48">
        <v>10</v>
      </c>
      <c r="AA8572">
        <v>2025</v>
      </c>
      <c r="AB8572" s="45">
        <v>107135</v>
      </c>
      <c r="AC8572" s="45">
        <v>107135</v>
      </c>
      <c r="AK8572" s="10"/>
    </row>
    <row r="8573" spans="1:37">
      <c r="A8573" t="s">
        <v>45</v>
      </c>
      <c r="B8573" t="s">
        <v>46</v>
      </c>
      <c r="C8573" t="s">
        <v>47</v>
      </c>
      <c r="D8573" t="s">
        <v>9009</v>
      </c>
      <c r="E8573" t="s">
        <v>88</v>
      </c>
      <c r="F8573" t="s">
        <v>79</v>
      </c>
      <c r="G8573" t="s">
        <v>51</v>
      </c>
      <c r="H8573" s="20" t="s">
        <v>52</v>
      </c>
      <c r="I8573" t="s">
        <v>53</v>
      </c>
      <c r="J8573" t="s">
        <v>54</v>
      </c>
      <c r="K8573">
        <v>3</v>
      </c>
      <c r="L8573" t="s">
        <v>55</v>
      </c>
      <c r="M8573" t="s">
        <v>56</v>
      </c>
      <c r="N8573" t="s">
        <v>57</v>
      </c>
      <c r="O8573" s="21" t="s">
        <v>58</v>
      </c>
      <c r="P8573" s="21" t="s">
        <v>133</v>
      </c>
      <c r="Q8573" s="20" t="s">
        <v>511</v>
      </c>
      <c r="R8573" s="21" t="s">
        <v>512</v>
      </c>
      <c r="S8573" s="35">
        <v>1</v>
      </c>
      <c r="T8573" s="22">
        <v>1</v>
      </c>
      <c r="U8573" s="20" t="s">
        <v>62</v>
      </c>
      <c r="V8573" s="20">
        <v>45936</v>
      </c>
      <c r="W8573" s="21">
        <v>10</v>
      </c>
      <c r="X8573" s="20">
        <v>45943</v>
      </c>
      <c r="Y8573" s="20">
        <v>45940</v>
      </c>
      <c r="Z8573" s="48">
        <v>10</v>
      </c>
      <c r="AA8573">
        <v>2025</v>
      </c>
      <c r="AB8573" s="45">
        <v>43325</v>
      </c>
      <c r="AC8573" s="45">
        <v>43325</v>
      </c>
      <c r="AK8573" s="10"/>
    </row>
    <row r="8574" spans="1:37">
      <c r="A8574" t="s">
        <v>45</v>
      </c>
      <c r="B8574" t="s">
        <v>46</v>
      </c>
      <c r="C8574" t="s">
        <v>47</v>
      </c>
      <c r="D8574" t="s">
        <v>9010</v>
      </c>
      <c r="E8574" t="s">
        <v>88</v>
      </c>
      <c r="F8574" t="s">
        <v>79</v>
      </c>
      <c r="G8574" t="s">
        <v>51</v>
      </c>
      <c r="H8574" s="20" t="s">
        <v>52</v>
      </c>
      <c r="I8574" t="s">
        <v>53</v>
      </c>
      <c r="J8574" t="s">
        <v>54</v>
      </c>
      <c r="K8574">
        <v>3</v>
      </c>
      <c r="L8574" t="s">
        <v>55</v>
      </c>
      <c r="M8574" t="s">
        <v>77</v>
      </c>
      <c r="N8574" t="s">
        <v>89</v>
      </c>
      <c r="O8574" s="21" t="s">
        <v>58</v>
      </c>
      <c r="P8574" s="21" t="s">
        <v>119</v>
      </c>
      <c r="Q8574" s="20" t="s">
        <v>273</v>
      </c>
      <c r="R8574" s="21" t="s">
        <v>274</v>
      </c>
      <c r="S8574" s="35">
        <v>1</v>
      </c>
      <c r="T8574" s="22">
        <v>1</v>
      </c>
      <c r="U8574" s="20" t="s">
        <v>62</v>
      </c>
      <c r="V8574" s="20">
        <v>45936</v>
      </c>
      <c r="W8574" s="21">
        <v>10</v>
      </c>
      <c r="X8574" s="20">
        <v>45943</v>
      </c>
      <c r="Y8574" s="20">
        <v>45938</v>
      </c>
      <c r="Z8574" s="48">
        <v>10</v>
      </c>
      <c r="AA8574">
        <v>2025</v>
      </c>
      <c r="AB8574" s="45">
        <v>86665</v>
      </c>
      <c r="AC8574" s="45">
        <v>86665</v>
      </c>
      <c r="AK8574" s="10"/>
    </row>
    <row r="8575" spans="1:37">
      <c r="A8575" t="s">
        <v>45</v>
      </c>
      <c r="B8575" t="s">
        <v>46</v>
      </c>
      <c r="C8575" t="s">
        <v>47</v>
      </c>
      <c r="D8575" t="s">
        <v>9011</v>
      </c>
      <c r="E8575" t="s">
        <v>88</v>
      </c>
      <c r="F8575" t="s">
        <v>79</v>
      </c>
      <c r="G8575" t="s">
        <v>51</v>
      </c>
      <c r="H8575" s="20" t="s">
        <v>58</v>
      </c>
      <c r="I8575" t="s">
        <v>53</v>
      </c>
      <c r="J8575" t="s">
        <v>54</v>
      </c>
      <c r="K8575">
        <v>3</v>
      </c>
      <c r="L8575" t="s">
        <v>55</v>
      </c>
      <c r="M8575" t="s">
        <v>77</v>
      </c>
      <c r="N8575" t="s">
        <v>89</v>
      </c>
      <c r="O8575" s="21" t="s">
        <v>58</v>
      </c>
      <c r="P8575" s="21" t="s">
        <v>97</v>
      </c>
      <c r="Q8575" s="20" t="s">
        <v>2483</v>
      </c>
      <c r="R8575" s="21" t="s">
        <v>2484</v>
      </c>
      <c r="S8575" s="35">
        <v>1</v>
      </c>
      <c r="T8575" s="22">
        <v>0</v>
      </c>
      <c r="U8575" s="20" t="s">
        <v>62</v>
      </c>
      <c r="V8575" s="20">
        <v>45936</v>
      </c>
      <c r="W8575" s="21">
        <v>10</v>
      </c>
      <c r="X8575" s="20">
        <v>45954</v>
      </c>
      <c r="Z8575" s="48">
        <v>10</v>
      </c>
      <c r="AA8575">
        <v>2025</v>
      </c>
      <c r="AB8575" s="45">
        <v>43327</v>
      </c>
      <c r="AC8575" s="45">
        <v>0</v>
      </c>
      <c r="AK8575" s="10"/>
    </row>
    <row r="8576" spans="1:37">
      <c r="A8576" t="s">
        <v>45</v>
      </c>
      <c r="B8576" t="s">
        <v>46</v>
      </c>
      <c r="C8576" t="s">
        <v>47</v>
      </c>
      <c r="D8576" t="s">
        <v>9012</v>
      </c>
      <c r="E8576" t="s">
        <v>88</v>
      </c>
      <c r="F8576" t="s">
        <v>79</v>
      </c>
      <c r="G8576" t="s">
        <v>51</v>
      </c>
      <c r="H8576" s="20" t="s">
        <v>52</v>
      </c>
      <c r="I8576" t="s">
        <v>53</v>
      </c>
      <c r="J8576" t="s">
        <v>54</v>
      </c>
      <c r="K8576">
        <v>3</v>
      </c>
      <c r="L8576" t="s">
        <v>55</v>
      </c>
      <c r="M8576" t="s">
        <v>77</v>
      </c>
      <c r="N8576" t="s">
        <v>89</v>
      </c>
      <c r="O8576" s="21" t="s">
        <v>58</v>
      </c>
      <c r="P8576" s="21" t="s">
        <v>119</v>
      </c>
      <c r="Q8576" s="20" t="s">
        <v>988</v>
      </c>
      <c r="R8576" s="21" t="s">
        <v>989</v>
      </c>
      <c r="S8576" s="35">
        <v>1</v>
      </c>
      <c r="T8576" s="22">
        <v>1</v>
      </c>
      <c r="U8576" s="20" t="s">
        <v>62</v>
      </c>
      <c r="V8576" s="20">
        <v>45936</v>
      </c>
      <c r="W8576" s="21">
        <v>10</v>
      </c>
      <c r="X8576" s="20">
        <v>45944</v>
      </c>
      <c r="Y8576" s="20">
        <v>45940</v>
      </c>
      <c r="Z8576" s="48">
        <v>10</v>
      </c>
      <c r="AA8576">
        <v>2025</v>
      </c>
      <c r="AB8576" s="45">
        <v>69992</v>
      </c>
      <c r="AC8576" s="45">
        <v>69992</v>
      </c>
      <c r="AK8576" s="10"/>
    </row>
    <row r="8577" spans="1:37">
      <c r="A8577" t="s">
        <v>45</v>
      </c>
      <c r="B8577" t="s">
        <v>46</v>
      </c>
      <c r="C8577" t="s">
        <v>47</v>
      </c>
      <c r="D8577" t="s">
        <v>9013</v>
      </c>
      <c r="E8577" t="s">
        <v>88</v>
      </c>
      <c r="F8577" t="s">
        <v>79</v>
      </c>
      <c r="G8577" t="s">
        <v>51</v>
      </c>
      <c r="H8577" s="20" t="s">
        <v>52</v>
      </c>
      <c r="I8577" t="s">
        <v>53</v>
      </c>
      <c r="J8577" t="s">
        <v>54</v>
      </c>
      <c r="K8577">
        <v>3</v>
      </c>
      <c r="L8577" t="s">
        <v>55</v>
      </c>
      <c r="M8577" t="s">
        <v>56</v>
      </c>
      <c r="N8577" t="s">
        <v>57</v>
      </c>
      <c r="O8577" s="21" t="s">
        <v>58</v>
      </c>
      <c r="P8577" s="21" t="s">
        <v>64</v>
      </c>
      <c r="Q8577" s="20" t="s">
        <v>2467</v>
      </c>
      <c r="R8577" s="21" t="s">
        <v>2468</v>
      </c>
      <c r="S8577" s="35">
        <v>1</v>
      </c>
      <c r="T8577" s="22">
        <v>1</v>
      </c>
      <c r="U8577" s="20" t="s">
        <v>62</v>
      </c>
      <c r="V8577" s="20">
        <v>45936</v>
      </c>
      <c r="W8577" s="21">
        <v>10</v>
      </c>
      <c r="X8577" s="20">
        <v>45945</v>
      </c>
      <c r="Y8577" s="20">
        <v>45943</v>
      </c>
      <c r="Z8577" s="48">
        <v>10</v>
      </c>
      <c r="AA8577">
        <v>2025</v>
      </c>
      <c r="AB8577" s="45">
        <v>103327</v>
      </c>
      <c r="AC8577" s="45">
        <v>103327</v>
      </c>
      <c r="AK8577" s="10"/>
    </row>
    <row r="8578" spans="1:37">
      <c r="A8578" t="s">
        <v>45</v>
      </c>
      <c r="B8578" t="s">
        <v>46</v>
      </c>
      <c r="C8578" t="s">
        <v>47</v>
      </c>
      <c r="D8578" t="s">
        <v>9014</v>
      </c>
      <c r="E8578" t="s">
        <v>88</v>
      </c>
      <c r="F8578" t="s">
        <v>79</v>
      </c>
      <c r="G8578" t="s">
        <v>51</v>
      </c>
      <c r="H8578" s="20" t="s">
        <v>52</v>
      </c>
      <c r="I8578" t="s">
        <v>53</v>
      </c>
      <c r="J8578" t="s">
        <v>54</v>
      </c>
      <c r="K8578">
        <v>3</v>
      </c>
      <c r="L8578" t="s">
        <v>55</v>
      </c>
      <c r="M8578" t="s">
        <v>77</v>
      </c>
      <c r="N8578" t="s">
        <v>89</v>
      </c>
      <c r="O8578" s="21" t="s">
        <v>58</v>
      </c>
      <c r="P8578" s="21" t="s">
        <v>119</v>
      </c>
      <c r="Q8578" s="20" t="s">
        <v>6539</v>
      </c>
      <c r="R8578" s="21" t="s">
        <v>6540</v>
      </c>
      <c r="S8578" s="35">
        <v>1</v>
      </c>
      <c r="T8578" s="22">
        <v>1</v>
      </c>
      <c r="U8578" s="20" t="s">
        <v>62</v>
      </c>
      <c r="V8578" s="20">
        <v>45936</v>
      </c>
      <c r="W8578" s="21">
        <v>10</v>
      </c>
      <c r="X8578" s="20">
        <v>45945</v>
      </c>
      <c r="Y8578" s="20">
        <v>45938</v>
      </c>
      <c r="Z8578" s="48">
        <v>10</v>
      </c>
      <c r="AA8578">
        <v>2025</v>
      </c>
      <c r="AB8578" s="45">
        <v>73565</v>
      </c>
      <c r="AC8578" s="45">
        <v>73565</v>
      </c>
      <c r="AK8578" s="10"/>
    </row>
    <row r="8579" spans="1:37">
      <c r="A8579" t="s">
        <v>45</v>
      </c>
      <c r="B8579" t="s">
        <v>46</v>
      </c>
      <c r="C8579" t="s">
        <v>47</v>
      </c>
      <c r="D8579" t="s">
        <v>9015</v>
      </c>
      <c r="E8579" t="s">
        <v>88</v>
      </c>
      <c r="F8579" t="s">
        <v>79</v>
      </c>
      <c r="G8579" t="s">
        <v>51</v>
      </c>
      <c r="H8579" s="20" t="s">
        <v>52</v>
      </c>
      <c r="I8579" t="s">
        <v>53</v>
      </c>
      <c r="J8579" t="s">
        <v>54</v>
      </c>
      <c r="K8579">
        <v>3</v>
      </c>
      <c r="L8579" t="s">
        <v>55</v>
      </c>
      <c r="M8579" t="s">
        <v>56</v>
      </c>
      <c r="N8579" t="s">
        <v>57</v>
      </c>
      <c r="O8579" s="21" t="s">
        <v>58</v>
      </c>
      <c r="P8579" s="21" t="s">
        <v>64</v>
      </c>
      <c r="Q8579" s="20" t="s">
        <v>1691</v>
      </c>
      <c r="R8579" s="21" t="s">
        <v>1692</v>
      </c>
      <c r="S8579" s="35">
        <v>1</v>
      </c>
      <c r="T8579" s="22">
        <v>1</v>
      </c>
      <c r="U8579" s="20" t="s">
        <v>62</v>
      </c>
      <c r="V8579" s="20">
        <v>45936</v>
      </c>
      <c r="W8579" s="21">
        <v>10</v>
      </c>
      <c r="X8579" s="20">
        <v>45945</v>
      </c>
      <c r="Y8579" s="20">
        <v>45943</v>
      </c>
      <c r="Z8579" s="48">
        <v>10</v>
      </c>
      <c r="AA8579">
        <v>2025</v>
      </c>
      <c r="AB8579" s="45">
        <v>103559</v>
      </c>
      <c r="AC8579" s="45">
        <v>103559</v>
      </c>
      <c r="AK8579" s="10"/>
    </row>
    <row r="8580" spans="1:37">
      <c r="A8580" t="s">
        <v>45</v>
      </c>
      <c r="B8580" t="s">
        <v>46</v>
      </c>
      <c r="C8580" t="s">
        <v>47</v>
      </c>
      <c r="D8580" t="s">
        <v>9016</v>
      </c>
      <c r="E8580" t="s">
        <v>88</v>
      </c>
      <c r="F8580" t="s">
        <v>79</v>
      </c>
      <c r="G8580" t="s">
        <v>51</v>
      </c>
      <c r="H8580" s="20" t="s">
        <v>52</v>
      </c>
      <c r="I8580" t="s">
        <v>53</v>
      </c>
      <c r="J8580" t="s">
        <v>54</v>
      </c>
      <c r="K8580">
        <v>3</v>
      </c>
      <c r="L8580" t="s">
        <v>55</v>
      </c>
      <c r="M8580" t="s">
        <v>77</v>
      </c>
      <c r="N8580" t="s">
        <v>89</v>
      </c>
      <c r="O8580" s="21" t="s">
        <v>58</v>
      </c>
      <c r="P8580" s="21" t="s">
        <v>97</v>
      </c>
      <c r="Q8580" s="20" t="s">
        <v>754</v>
      </c>
      <c r="R8580" s="21" t="s">
        <v>755</v>
      </c>
      <c r="S8580" s="35">
        <v>1</v>
      </c>
      <c r="T8580" s="22">
        <v>1</v>
      </c>
      <c r="U8580" s="20" t="s">
        <v>62</v>
      </c>
      <c r="V8580" s="20">
        <v>45936</v>
      </c>
      <c r="W8580" s="21">
        <v>10</v>
      </c>
      <c r="X8580" s="20">
        <v>45944</v>
      </c>
      <c r="Y8580" s="20">
        <v>45938</v>
      </c>
      <c r="Z8580" s="48">
        <v>10</v>
      </c>
      <c r="AA8580">
        <v>2025</v>
      </c>
      <c r="AB8580" s="45">
        <v>59995</v>
      </c>
      <c r="AC8580" s="45">
        <v>59995</v>
      </c>
      <c r="AK8580" s="10"/>
    </row>
    <row r="8581" spans="1:37">
      <c r="A8581" t="s">
        <v>45</v>
      </c>
      <c r="B8581" t="s">
        <v>46</v>
      </c>
      <c r="C8581" t="s">
        <v>47</v>
      </c>
      <c r="D8581" t="s">
        <v>9017</v>
      </c>
      <c r="E8581" t="s">
        <v>88</v>
      </c>
      <c r="F8581" t="s">
        <v>79</v>
      </c>
      <c r="G8581" t="s">
        <v>51</v>
      </c>
      <c r="H8581" s="20" t="s">
        <v>52</v>
      </c>
      <c r="I8581" t="s">
        <v>53</v>
      </c>
      <c r="J8581" t="s">
        <v>54</v>
      </c>
      <c r="K8581">
        <v>3</v>
      </c>
      <c r="L8581" t="s">
        <v>55</v>
      </c>
      <c r="M8581" t="s">
        <v>77</v>
      </c>
      <c r="N8581" t="s">
        <v>89</v>
      </c>
      <c r="O8581" s="21" t="s">
        <v>58</v>
      </c>
      <c r="P8581" s="21" t="s">
        <v>276</v>
      </c>
      <c r="Q8581" s="20" t="s">
        <v>315</v>
      </c>
      <c r="R8581" s="21" t="s">
        <v>316</v>
      </c>
      <c r="S8581" s="35">
        <v>2</v>
      </c>
      <c r="T8581" s="22">
        <v>2</v>
      </c>
      <c r="U8581" s="20" t="s">
        <v>62</v>
      </c>
      <c r="V8581" s="20">
        <v>45936</v>
      </c>
      <c r="W8581" s="21">
        <v>10</v>
      </c>
      <c r="X8581" s="20">
        <v>45944</v>
      </c>
      <c r="Y8581" s="20">
        <v>45940</v>
      </c>
      <c r="Z8581" s="48">
        <v>10</v>
      </c>
      <c r="AA8581">
        <v>2025</v>
      </c>
      <c r="AB8581" s="45">
        <v>29400</v>
      </c>
      <c r="AC8581" s="45">
        <v>29400</v>
      </c>
      <c r="AK8581" s="10"/>
    </row>
    <row r="8582" spans="1:37">
      <c r="A8582" t="s">
        <v>45</v>
      </c>
      <c r="B8582" t="s">
        <v>46</v>
      </c>
      <c r="C8582" t="s">
        <v>47</v>
      </c>
      <c r="D8582" t="s">
        <v>9018</v>
      </c>
      <c r="E8582" t="s">
        <v>88</v>
      </c>
      <c r="F8582" t="s">
        <v>79</v>
      </c>
      <c r="G8582" t="s">
        <v>51</v>
      </c>
      <c r="H8582" s="20" t="s">
        <v>52</v>
      </c>
      <c r="I8582" t="s">
        <v>53</v>
      </c>
      <c r="J8582" t="s">
        <v>54</v>
      </c>
      <c r="K8582">
        <v>3</v>
      </c>
      <c r="L8582" t="s">
        <v>55</v>
      </c>
      <c r="M8582" t="s">
        <v>77</v>
      </c>
      <c r="N8582" t="s">
        <v>89</v>
      </c>
      <c r="O8582" s="21" t="s">
        <v>58</v>
      </c>
      <c r="P8582" s="21" t="s">
        <v>119</v>
      </c>
      <c r="Q8582" s="20" t="s">
        <v>6539</v>
      </c>
      <c r="R8582" s="21" t="s">
        <v>6540</v>
      </c>
      <c r="S8582" s="35">
        <v>1</v>
      </c>
      <c r="T8582" s="22">
        <v>1</v>
      </c>
      <c r="U8582" s="20" t="s">
        <v>62</v>
      </c>
      <c r="V8582" s="20">
        <v>45936</v>
      </c>
      <c r="W8582" s="21">
        <v>10</v>
      </c>
      <c r="X8582" s="20">
        <v>45944</v>
      </c>
      <c r="Y8582" s="20">
        <v>45940</v>
      </c>
      <c r="Z8582" s="48">
        <v>10</v>
      </c>
      <c r="AA8582">
        <v>2025</v>
      </c>
      <c r="AB8582" s="45">
        <v>73565</v>
      </c>
      <c r="AC8582" s="45">
        <v>73565</v>
      </c>
      <c r="AK8582" s="10"/>
    </row>
    <row r="8583" spans="1:37">
      <c r="A8583" t="s">
        <v>45</v>
      </c>
      <c r="B8583" t="s">
        <v>46</v>
      </c>
      <c r="C8583" t="s">
        <v>47</v>
      </c>
      <c r="D8583" t="s">
        <v>9019</v>
      </c>
      <c r="E8583" t="s">
        <v>88</v>
      </c>
      <c r="F8583" t="s">
        <v>79</v>
      </c>
      <c r="G8583" t="s">
        <v>51</v>
      </c>
      <c r="H8583" s="20" t="s">
        <v>52</v>
      </c>
      <c r="I8583" t="s">
        <v>53</v>
      </c>
      <c r="J8583" t="s">
        <v>54</v>
      </c>
      <c r="K8583">
        <v>3</v>
      </c>
      <c r="L8583" t="s">
        <v>55</v>
      </c>
      <c r="M8583" t="s">
        <v>56</v>
      </c>
      <c r="N8583" t="s">
        <v>57</v>
      </c>
      <c r="O8583" s="21" t="s">
        <v>58</v>
      </c>
      <c r="P8583" s="21" t="s">
        <v>64</v>
      </c>
      <c r="Q8583" s="20" t="s">
        <v>505</v>
      </c>
      <c r="R8583" s="21" t="s">
        <v>506</v>
      </c>
      <c r="S8583" s="35">
        <v>4</v>
      </c>
      <c r="T8583" s="22">
        <v>4</v>
      </c>
      <c r="U8583" s="20" t="s">
        <v>62</v>
      </c>
      <c r="V8583" s="20">
        <v>45936</v>
      </c>
      <c r="W8583" s="21">
        <v>10</v>
      </c>
      <c r="X8583" s="20">
        <v>45944</v>
      </c>
      <c r="Y8583" s="20">
        <v>45938</v>
      </c>
      <c r="Z8583" s="48">
        <v>10</v>
      </c>
      <c r="AA8583">
        <v>2025</v>
      </c>
      <c r="AB8583" s="45">
        <v>98636</v>
      </c>
      <c r="AC8583" s="45">
        <v>98636</v>
      </c>
      <c r="AK8583" s="10"/>
    </row>
    <row r="8584" spans="1:37">
      <c r="A8584" t="s">
        <v>45</v>
      </c>
      <c r="B8584" t="s">
        <v>46</v>
      </c>
      <c r="C8584" t="s">
        <v>47</v>
      </c>
      <c r="D8584" t="s">
        <v>9020</v>
      </c>
      <c r="E8584" t="s">
        <v>88</v>
      </c>
      <c r="F8584" t="s">
        <v>79</v>
      </c>
      <c r="G8584" t="s">
        <v>51</v>
      </c>
      <c r="H8584" s="20" t="s">
        <v>52</v>
      </c>
      <c r="I8584" t="s">
        <v>53</v>
      </c>
      <c r="J8584" t="s">
        <v>54</v>
      </c>
      <c r="K8584">
        <v>3</v>
      </c>
      <c r="L8584" t="s">
        <v>55</v>
      </c>
      <c r="M8584" t="s">
        <v>77</v>
      </c>
      <c r="N8584" t="s">
        <v>89</v>
      </c>
      <c r="O8584" s="21" t="s">
        <v>58</v>
      </c>
      <c r="P8584" s="21" t="s">
        <v>119</v>
      </c>
      <c r="Q8584" s="20" t="s">
        <v>939</v>
      </c>
      <c r="R8584" s="21" t="s">
        <v>940</v>
      </c>
      <c r="S8584" s="35">
        <v>1</v>
      </c>
      <c r="T8584" s="22">
        <v>1</v>
      </c>
      <c r="U8584" s="20" t="s">
        <v>62</v>
      </c>
      <c r="V8584" s="20">
        <v>45936</v>
      </c>
      <c r="W8584" s="21">
        <v>10</v>
      </c>
      <c r="X8584" s="20">
        <v>45944</v>
      </c>
      <c r="Y8584" s="20">
        <v>45940</v>
      </c>
      <c r="Z8584" s="48">
        <v>10</v>
      </c>
      <c r="AA8584">
        <v>2025</v>
      </c>
      <c r="AB8584" s="45">
        <v>92854</v>
      </c>
      <c r="AC8584" s="45">
        <v>92854</v>
      </c>
      <c r="AK8584" s="10"/>
    </row>
    <row r="8585" spans="1:37">
      <c r="A8585" t="s">
        <v>45</v>
      </c>
      <c r="B8585" t="s">
        <v>46</v>
      </c>
      <c r="C8585" t="s">
        <v>47</v>
      </c>
      <c r="D8585" t="s">
        <v>9021</v>
      </c>
      <c r="E8585" t="s">
        <v>88</v>
      </c>
      <c r="F8585" t="s">
        <v>79</v>
      </c>
      <c r="G8585" t="s">
        <v>51</v>
      </c>
      <c r="H8585" s="20" t="s">
        <v>52</v>
      </c>
      <c r="I8585" t="s">
        <v>53</v>
      </c>
      <c r="J8585" t="s">
        <v>54</v>
      </c>
      <c r="K8585">
        <v>3</v>
      </c>
      <c r="L8585" t="s">
        <v>55</v>
      </c>
      <c r="M8585" t="s">
        <v>77</v>
      </c>
      <c r="N8585" t="s">
        <v>89</v>
      </c>
      <c r="O8585" s="21" t="s">
        <v>58</v>
      </c>
      <c r="P8585" s="21" t="s">
        <v>90</v>
      </c>
      <c r="Q8585" s="20" t="s">
        <v>214</v>
      </c>
      <c r="R8585" s="21" t="s">
        <v>215</v>
      </c>
      <c r="S8585" s="35">
        <v>1</v>
      </c>
      <c r="T8585" s="22">
        <v>1</v>
      </c>
      <c r="U8585" s="20" t="s">
        <v>62</v>
      </c>
      <c r="V8585" s="20">
        <v>45936</v>
      </c>
      <c r="W8585" s="21">
        <v>10</v>
      </c>
      <c r="X8585" s="20">
        <v>45944</v>
      </c>
      <c r="Y8585" s="20">
        <v>45938</v>
      </c>
      <c r="Z8585" s="48">
        <v>10</v>
      </c>
      <c r="AA8585">
        <v>2025</v>
      </c>
      <c r="AB8585" s="45">
        <v>46660</v>
      </c>
      <c r="AC8585" s="45">
        <v>46660</v>
      </c>
      <c r="AK8585" s="10"/>
    </row>
    <row r="8586" spans="1:37">
      <c r="A8586" t="s">
        <v>45</v>
      </c>
      <c r="B8586" t="s">
        <v>46</v>
      </c>
      <c r="C8586" t="s">
        <v>47</v>
      </c>
      <c r="D8586" t="s">
        <v>9022</v>
      </c>
      <c r="E8586" t="s">
        <v>88</v>
      </c>
      <c r="F8586" t="s">
        <v>79</v>
      </c>
      <c r="G8586" t="s">
        <v>51</v>
      </c>
      <c r="H8586" s="20" t="s">
        <v>52</v>
      </c>
      <c r="I8586" t="s">
        <v>53</v>
      </c>
      <c r="J8586" t="s">
        <v>54</v>
      </c>
      <c r="K8586">
        <v>3</v>
      </c>
      <c r="L8586" t="s">
        <v>55</v>
      </c>
      <c r="M8586" t="s">
        <v>56</v>
      </c>
      <c r="N8586" t="s">
        <v>57</v>
      </c>
      <c r="O8586" s="21" t="s">
        <v>58</v>
      </c>
      <c r="P8586" s="21" t="s">
        <v>64</v>
      </c>
      <c r="Q8586" s="20" t="s">
        <v>94</v>
      </c>
      <c r="R8586" s="21" t="s">
        <v>95</v>
      </c>
      <c r="S8586" s="35">
        <v>1</v>
      </c>
      <c r="T8586" s="22">
        <v>1</v>
      </c>
      <c r="U8586" s="20" t="s">
        <v>62</v>
      </c>
      <c r="V8586" s="20">
        <v>45936</v>
      </c>
      <c r="W8586" s="21">
        <v>10</v>
      </c>
      <c r="X8586" s="20">
        <v>45944</v>
      </c>
      <c r="Y8586" s="20">
        <v>45938</v>
      </c>
      <c r="Z8586" s="48">
        <v>10</v>
      </c>
      <c r="AA8586">
        <v>2025</v>
      </c>
      <c r="AB8586" s="45">
        <v>28660</v>
      </c>
      <c r="AC8586" s="45">
        <v>28660</v>
      </c>
      <c r="AK8586" s="10"/>
    </row>
    <row r="8587" spans="1:37">
      <c r="A8587" t="s">
        <v>45</v>
      </c>
      <c r="B8587" t="s">
        <v>46</v>
      </c>
      <c r="C8587" t="s">
        <v>47</v>
      </c>
      <c r="D8587" t="s">
        <v>9023</v>
      </c>
      <c r="E8587" t="s">
        <v>88</v>
      </c>
      <c r="F8587" t="s">
        <v>79</v>
      </c>
      <c r="G8587" t="s">
        <v>51</v>
      </c>
      <c r="H8587" s="20" t="s">
        <v>52</v>
      </c>
      <c r="I8587" t="s">
        <v>53</v>
      </c>
      <c r="J8587" t="s">
        <v>54</v>
      </c>
      <c r="K8587">
        <v>3</v>
      </c>
      <c r="L8587" t="s">
        <v>55</v>
      </c>
      <c r="M8587" t="s">
        <v>77</v>
      </c>
      <c r="N8587" t="s">
        <v>89</v>
      </c>
      <c r="O8587" s="21" t="s">
        <v>58</v>
      </c>
      <c r="P8587" s="21" t="s">
        <v>119</v>
      </c>
      <c r="Q8587" s="20" t="s">
        <v>821</v>
      </c>
      <c r="R8587" s="21" t="s">
        <v>822</v>
      </c>
      <c r="S8587" s="35">
        <v>1</v>
      </c>
      <c r="T8587" s="22">
        <v>1</v>
      </c>
      <c r="U8587" s="20" t="s">
        <v>62</v>
      </c>
      <c r="V8587" s="20">
        <v>45936</v>
      </c>
      <c r="W8587" s="21">
        <v>10</v>
      </c>
      <c r="X8587" s="20">
        <v>45944</v>
      </c>
      <c r="Y8587" s="20">
        <v>45943</v>
      </c>
      <c r="Z8587" s="48">
        <v>10</v>
      </c>
      <c r="AA8587">
        <v>2025</v>
      </c>
      <c r="AB8587" s="45">
        <v>92854</v>
      </c>
      <c r="AC8587" s="45">
        <v>92854</v>
      </c>
      <c r="AK8587" s="10"/>
    </row>
    <row r="8588" spans="1:37">
      <c r="A8588" t="s">
        <v>45</v>
      </c>
      <c r="B8588" t="s">
        <v>46</v>
      </c>
      <c r="C8588" t="s">
        <v>47</v>
      </c>
      <c r="D8588" t="s">
        <v>9024</v>
      </c>
      <c r="E8588" t="s">
        <v>88</v>
      </c>
      <c r="F8588" t="s">
        <v>79</v>
      </c>
      <c r="G8588" t="s">
        <v>51</v>
      </c>
      <c r="H8588" s="20" t="s">
        <v>52</v>
      </c>
      <c r="I8588" t="s">
        <v>53</v>
      </c>
      <c r="J8588" t="s">
        <v>54</v>
      </c>
      <c r="K8588">
        <v>3</v>
      </c>
      <c r="L8588" t="s">
        <v>55</v>
      </c>
      <c r="M8588" t="s">
        <v>77</v>
      </c>
      <c r="N8588" t="s">
        <v>89</v>
      </c>
      <c r="O8588" s="21" t="s">
        <v>58</v>
      </c>
      <c r="P8588" s="21" t="s">
        <v>137</v>
      </c>
      <c r="Q8588" s="20" t="s">
        <v>138</v>
      </c>
      <c r="R8588" s="21" t="s">
        <v>139</v>
      </c>
      <c r="S8588" s="35">
        <v>1</v>
      </c>
      <c r="T8588" s="22">
        <v>1</v>
      </c>
      <c r="U8588" s="20" t="s">
        <v>62</v>
      </c>
      <c r="V8588" s="20">
        <v>45936</v>
      </c>
      <c r="W8588" s="21">
        <v>10</v>
      </c>
      <c r="X8588" s="20">
        <v>45945</v>
      </c>
      <c r="Y8588" s="20">
        <v>45943</v>
      </c>
      <c r="Z8588" s="48">
        <v>10</v>
      </c>
      <c r="AA8588">
        <v>2025</v>
      </c>
      <c r="AB8588" s="45">
        <v>135713</v>
      </c>
      <c r="AC8588" s="45">
        <v>135713</v>
      </c>
      <c r="AK8588" s="10"/>
    </row>
    <row r="8589" spans="1:37">
      <c r="A8589" t="s">
        <v>45</v>
      </c>
      <c r="B8589" t="s">
        <v>46</v>
      </c>
      <c r="C8589" t="s">
        <v>47</v>
      </c>
      <c r="D8589" t="s">
        <v>9025</v>
      </c>
      <c r="E8589" t="s">
        <v>88</v>
      </c>
      <c r="F8589" t="s">
        <v>79</v>
      </c>
      <c r="G8589" t="s">
        <v>51</v>
      </c>
      <c r="H8589" s="20" t="s">
        <v>52</v>
      </c>
      <c r="I8589" t="s">
        <v>53</v>
      </c>
      <c r="J8589" t="s">
        <v>54</v>
      </c>
      <c r="K8589">
        <v>3</v>
      </c>
      <c r="L8589" t="s">
        <v>55</v>
      </c>
      <c r="M8589" t="s">
        <v>56</v>
      </c>
      <c r="N8589" t="s">
        <v>57</v>
      </c>
      <c r="O8589" s="21" t="s">
        <v>58</v>
      </c>
      <c r="P8589" s="21" t="s">
        <v>64</v>
      </c>
      <c r="Q8589" s="20" t="s">
        <v>94</v>
      </c>
      <c r="R8589" s="21" t="s">
        <v>95</v>
      </c>
      <c r="S8589" s="35">
        <v>1</v>
      </c>
      <c r="T8589" s="22">
        <v>1</v>
      </c>
      <c r="U8589" s="20" t="s">
        <v>62</v>
      </c>
      <c r="V8589" s="20">
        <v>45936</v>
      </c>
      <c r="W8589" s="21">
        <v>10</v>
      </c>
      <c r="X8589" s="20">
        <v>45944</v>
      </c>
      <c r="Y8589" s="20">
        <v>45940</v>
      </c>
      <c r="Z8589" s="48">
        <v>10</v>
      </c>
      <c r="AA8589">
        <v>2025</v>
      </c>
      <c r="AB8589" s="45">
        <v>28660</v>
      </c>
      <c r="AC8589" s="45">
        <v>28660</v>
      </c>
      <c r="AK8589" s="10"/>
    </row>
    <row r="8590" spans="1:37">
      <c r="A8590" t="s">
        <v>45</v>
      </c>
      <c r="B8590" t="s">
        <v>46</v>
      </c>
      <c r="C8590" t="s">
        <v>47</v>
      </c>
      <c r="D8590" t="s">
        <v>9026</v>
      </c>
      <c r="E8590" t="s">
        <v>88</v>
      </c>
      <c r="F8590" t="s">
        <v>79</v>
      </c>
      <c r="G8590" t="s">
        <v>51</v>
      </c>
      <c r="H8590" s="20" t="s">
        <v>52</v>
      </c>
      <c r="I8590" t="s">
        <v>53</v>
      </c>
      <c r="J8590" t="s">
        <v>54</v>
      </c>
      <c r="K8590">
        <v>3</v>
      </c>
      <c r="L8590" t="s">
        <v>55</v>
      </c>
      <c r="M8590" t="s">
        <v>77</v>
      </c>
      <c r="N8590" t="s">
        <v>89</v>
      </c>
      <c r="O8590" s="21" t="s">
        <v>58</v>
      </c>
      <c r="P8590" s="21" t="s">
        <v>150</v>
      </c>
      <c r="Q8590" s="20" t="s">
        <v>268</v>
      </c>
      <c r="R8590" s="21" t="s">
        <v>269</v>
      </c>
      <c r="S8590" s="35">
        <v>1</v>
      </c>
      <c r="T8590" s="22">
        <v>1</v>
      </c>
      <c r="U8590" s="20" t="s">
        <v>62</v>
      </c>
      <c r="V8590" s="20">
        <v>45936</v>
      </c>
      <c r="W8590" s="21">
        <v>10</v>
      </c>
      <c r="X8590" s="20">
        <v>45965</v>
      </c>
      <c r="Y8590" s="20">
        <v>45959</v>
      </c>
      <c r="Z8590" s="48">
        <v>10</v>
      </c>
      <c r="AA8590">
        <v>2025</v>
      </c>
      <c r="AB8590" s="45">
        <v>89283</v>
      </c>
      <c r="AC8590" s="45">
        <v>89283</v>
      </c>
      <c r="AK8590" s="10"/>
    </row>
    <row r="8591" spans="1:37">
      <c r="A8591" t="s">
        <v>45</v>
      </c>
      <c r="B8591" t="s">
        <v>46</v>
      </c>
      <c r="C8591" t="s">
        <v>47</v>
      </c>
      <c r="D8591" t="s">
        <v>9027</v>
      </c>
      <c r="E8591" t="s">
        <v>88</v>
      </c>
      <c r="F8591" t="s">
        <v>79</v>
      </c>
      <c r="G8591" t="s">
        <v>51</v>
      </c>
      <c r="H8591" s="20" t="s">
        <v>52</v>
      </c>
      <c r="I8591" t="s">
        <v>53</v>
      </c>
      <c r="J8591" t="s">
        <v>54</v>
      </c>
      <c r="K8591">
        <v>3</v>
      </c>
      <c r="L8591" t="s">
        <v>55</v>
      </c>
      <c r="M8591" t="s">
        <v>77</v>
      </c>
      <c r="N8591" t="s">
        <v>89</v>
      </c>
      <c r="O8591" s="21" t="s">
        <v>58</v>
      </c>
      <c r="P8591" s="21" t="s">
        <v>119</v>
      </c>
      <c r="Q8591" s="20" t="s">
        <v>1961</v>
      </c>
      <c r="R8591" s="21" t="s">
        <v>1962</v>
      </c>
      <c r="S8591" s="35">
        <v>1</v>
      </c>
      <c r="T8591" s="22">
        <v>1</v>
      </c>
      <c r="U8591" s="20" t="s">
        <v>62</v>
      </c>
      <c r="V8591" s="20">
        <v>45936</v>
      </c>
      <c r="W8591" s="21">
        <v>10</v>
      </c>
      <c r="X8591" s="20">
        <v>45946</v>
      </c>
      <c r="Y8591" s="20">
        <v>45943</v>
      </c>
      <c r="Z8591" s="48">
        <v>10</v>
      </c>
      <c r="AA8591">
        <v>2025</v>
      </c>
      <c r="AB8591" s="45">
        <v>92854</v>
      </c>
      <c r="AC8591" s="45">
        <v>92854</v>
      </c>
      <c r="AK8591" s="10"/>
    </row>
    <row r="8592" spans="1:37">
      <c r="A8592" t="s">
        <v>45</v>
      </c>
      <c r="B8592" t="s">
        <v>46</v>
      </c>
      <c r="C8592" t="s">
        <v>47</v>
      </c>
      <c r="D8592" t="s">
        <v>9028</v>
      </c>
      <c r="E8592" t="s">
        <v>88</v>
      </c>
      <c r="F8592" t="s">
        <v>79</v>
      </c>
      <c r="G8592" t="s">
        <v>51</v>
      </c>
      <c r="H8592" s="20" t="s">
        <v>52</v>
      </c>
      <c r="I8592" t="s">
        <v>53</v>
      </c>
      <c r="J8592" t="s">
        <v>54</v>
      </c>
      <c r="K8592">
        <v>3</v>
      </c>
      <c r="L8592" t="s">
        <v>55</v>
      </c>
      <c r="M8592" t="s">
        <v>56</v>
      </c>
      <c r="N8592" t="s">
        <v>57</v>
      </c>
      <c r="O8592" s="21" t="s">
        <v>58</v>
      </c>
      <c r="P8592" s="21" t="s">
        <v>133</v>
      </c>
      <c r="Q8592" s="20" t="s">
        <v>169</v>
      </c>
      <c r="R8592" s="21" t="s">
        <v>170</v>
      </c>
      <c r="S8592" s="35">
        <v>1</v>
      </c>
      <c r="T8592" s="22">
        <v>1</v>
      </c>
      <c r="U8592" s="20" t="s">
        <v>62</v>
      </c>
      <c r="V8592" s="20">
        <v>45936</v>
      </c>
      <c r="W8592" s="21">
        <v>10</v>
      </c>
      <c r="X8592" s="20">
        <v>45953</v>
      </c>
      <c r="Y8592" s="20">
        <v>45940</v>
      </c>
      <c r="Z8592" s="48">
        <v>10</v>
      </c>
      <c r="AA8592">
        <v>2025</v>
      </c>
      <c r="AB8592" s="45">
        <v>39994</v>
      </c>
      <c r="AC8592" s="45">
        <v>39994</v>
      </c>
      <c r="AK8592" s="10"/>
    </row>
    <row r="8593" spans="1:37">
      <c r="A8593" t="s">
        <v>45</v>
      </c>
      <c r="B8593" t="s">
        <v>46</v>
      </c>
      <c r="C8593" t="s">
        <v>47</v>
      </c>
      <c r="D8593" t="s">
        <v>9029</v>
      </c>
      <c r="E8593" t="s">
        <v>88</v>
      </c>
      <c r="F8593" t="s">
        <v>79</v>
      </c>
      <c r="G8593" t="s">
        <v>51</v>
      </c>
      <c r="H8593" s="20" t="s">
        <v>52</v>
      </c>
      <c r="I8593" t="s">
        <v>53</v>
      </c>
      <c r="J8593" t="s">
        <v>54</v>
      </c>
      <c r="K8593">
        <v>3</v>
      </c>
      <c r="L8593" t="s">
        <v>55</v>
      </c>
      <c r="M8593" t="s">
        <v>56</v>
      </c>
      <c r="N8593" t="s">
        <v>57</v>
      </c>
      <c r="O8593" s="21" t="s">
        <v>58</v>
      </c>
      <c r="P8593" s="21" t="s">
        <v>64</v>
      </c>
      <c r="Q8593" s="20" t="s">
        <v>1691</v>
      </c>
      <c r="R8593" s="21" t="s">
        <v>1692</v>
      </c>
      <c r="S8593" s="35">
        <v>1</v>
      </c>
      <c r="T8593" s="22">
        <v>1</v>
      </c>
      <c r="U8593" s="20" t="s">
        <v>62</v>
      </c>
      <c r="V8593" s="20">
        <v>45936</v>
      </c>
      <c r="W8593" s="21">
        <v>10</v>
      </c>
      <c r="X8593" s="20">
        <v>45943</v>
      </c>
      <c r="Y8593" s="20">
        <v>45938</v>
      </c>
      <c r="Z8593" s="48">
        <v>10</v>
      </c>
      <c r="AA8593">
        <v>2025</v>
      </c>
      <c r="AB8593" s="45">
        <v>103559</v>
      </c>
      <c r="AC8593" s="45">
        <v>103559</v>
      </c>
      <c r="AK8593" s="10"/>
    </row>
    <row r="8594" spans="1:37">
      <c r="A8594" t="s">
        <v>45</v>
      </c>
      <c r="B8594" t="s">
        <v>46</v>
      </c>
      <c r="C8594" t="s">
        <v>47</v>
      </c>
      <c r="D8594" t="s">
        <v>9030</v>
      </c>
      <c r="E8594" t="s">
        <v>88</v>
      </c>
      <c r="F8594" t="s">
        <v>79</v>
      </c>
      <c r="G8594" t="s">
        <v>51</v>
      </c>
      <c r="H8594" s="20" t="s">
        <v>52</v>
      </c>
      <c r="I8594" t="s">
        <v>53</v>
      </c>
      <c r="J8594" t="s">
        <v>54</v>
      </c>
      <c r="K8594">
        <v>3</v>
      </c>
      <c r="L8594" t="s">
        <v>55</v>
      </c>
      <c r="M8594" t="s">
        <v>56</v>
      </c>
      <c r="N8594" t="s">
        <v>57</v>
      </c>
      <c r="O8594" s="21" t="s">
        <v>58</v>
      </c>
      <c r="P8594" s="21" t="s">
        <v>64</v>
      </c>
      <c r="Q8594" s="20" t="s">
        <v>179</v>
      </c>
      <c r="R8594" s="21" t="s">
        <v>180</v>
      </c>
      <c r="S8594" s="35">
        <v>1</v>
      </c>
      <c r="T8594" s="22">
        <v>1</v>
      </c>
      <c r="U8594" s="20" t="s">
        <v>62</v>
      </c>
      <c r="V8594" s="20">
        <v>45936</v>
      </c>
      <c r="W8594" s="21">
        <v>10</v>
      </c>
      <c r="X8594" s="20">
        <v>45945</v>
      </c>
      <c r="Y8594" s="20">
        <v>45940</v>
      </c>
      <c r="Z8594" s="48">
        <v>10</v>
      </c>
      <c r="AA8594">
        <v>2025</v>
      </c>
      <c r="AB8594" s="45">
        <v>41995</v>
      </c>
      <c r="AC8594" s="45">
        <v>41995</v>
      </c>
      <c r="AK8594" s="10"/>
    </row>
    <row r="8595" spans="1:37">
      <c r="A8595" t="s">
        <v>45</v>
      </c>
      <c r="B8595" t="s">
        <v>46</v>
      </c>
      <c r="C8595" t="s">
        <v>47</v>
      </c>
      <c r="D8595" t="s">
        <v>9031</v>
      </c>
      <c r="E8595" t="s">
        <v>88</v>
      </c>
      <c r="F8595" t="s">
        <v>79</v>
      </c>
      <c r="G8595" t="s">
        <v>51</v>
      </c>
      <c r="H8595" s="20" t="s">
        <v>52</v>
      </c>
      <c r="I8595" t="s">
        <v>53</v>
      </c>
      <c r="J8595" t="s">
        <v>54</v>
      </c>
      <c r="K8595">
        <v>3</v>
      </c>
      <c r="L8595" t="s">
        <v>55</v>
      </c>
      <c r="M8595" t="s">
        <v>56</v>
      </c>
      <c r="N8595" t="s">
        <v>57</v>
      </c>
      <c r="O8595" s="21" t="s">
        <v>58</v>
      </c>
      <c r="P8595" s="21" t="s">
        <v>64</v>
      </c>
      <c r="Q8595" s="20" t="s">
        <v>1691</v>
      </c>
      <c r="R8595" s="21" t="s">
        <v>1692</v>
      </c>
      <c r="S8595" s="35">
        <v>1</v>
      </c>
      <c r="T8595" s="22">
        <v>1</v>
      </c>
      <c r="U8595" s="20" t="s">
        <v>62</v>
      </c>
      <c r="V8595" s="20">
        <v>45936</v>
      </c>
      <c r="W8595" s="21">
        <v>10</v>
      </c>
      <c r="X8595" s="20">
        <v>45945</v>
      </c>
      <c r="Y8595" s="20">
        <v>45943</v>
      </c>
      <c r="Z8595" s="48">
        <v>10</v>
      </c>
      <c r="AA8595">
        <v>2025</v>
      </c>
      <c r="AB8595" s="45">
        <v>103559</v>
      </c>
      <c r="AC8595" s="45">
        <v>103559</v>
      </c>
      <c r="AK8595" s="10"/>
    </row>
    <row r="8596" spans="1:37">
      <c r="A8596" t="s">
        <v>45</v>
      </c>
      <c r="B8596" t="s">
        <v>46</v>
      </c>
      <c r="C8596" t="s">
        <v>47</v>
      </c>
      <c r="D8596" t="s">
        <v>9032</v>
      </c>
      <c r="E8596" t="s">
        <v>88</v>
      </c>
      <c r="F8596" t="s">
        <v>79</v>
      </c>
      <c r="G8596" t="s">
        <v>51</v>
      </c>
      <c r="H8596" s="20" t="s">
        <v>52</v>
      </c>
      <c r="I8596" t="s">
        <v>53</v>
      </c>
      <c r="J8596" t="s">
        <v>54</v>
      </c>
      <c r="K8596">
        <v>3</v>
      </c>
      <c r="L8596" t="s">
        <v>55</v>
      </c>
      <c r="M8596" t="s">
        <v>56</v>
      </c>
      <c r="N8596" t="s">
        <v>57</v>
      </c>
      <c r="O8596" s="21" t="s">
        <v>58</v>
      </c>
      <c r="P8596" s="21" t="s">
        <v>64</v>
      </c>
      <c r="Q8596" s="20" t="s">
        <v>94</v>
      </c>
      <c r="R8596" s="21" t="s">
        <v>95</v>
      </c>
      <c r="S8596" s="35">
        <v>1</v>
      </c>
      <c r="T8596" s="22">
        <v>1</v>
      </c>
      <c r="U8596" s="20" t="s">
        <v>62</v>
      </c>
      <c r="V8596" s="20">
        <v>45936</v>
      </c>
      <c r="W8596" s="21">
        <v>10</v>
      </c>
      <c r="X8596" s="20">
        <v>45944</v>
      </c>
      <c r="Y8596" s="20">
        <v>45938</v>
      </c>
      <c r="Z8596" s="48">
        <v>10</v>
      </c>
      <c r="AA8596">
        <v>2025</v>
      </c>
      <c r="AB8596" s="45">
        <v>28660</v>
      </c>
      <c r="AC8596" s="45">
        <v>28660</v>
      </c>
      <c r="AK8596" s="10"/>
    </row>
    <row r="8597" spans="1:37">
      <c r="A8597" t="s">
        <v>45</v>
      </c>
      <c r="B8597" t="s">
        <v>46</v>
      </c>
      <c r="C8597" t="s">
        <v>47</v>
      </c>
      <c r="D8597" t="s">
        <v>9033</v>
      </c>
      <c r="E8597" t="s">
        <v>88</v>
      </c>
      <c r="F8597" t="s">
        <v>79</v>
      </c>
      <c r="G8597" t="s">
        <v>51</v>
      </c>
      <c r="H8597" s="20" t="s">
        <v>52</v>
      </c>
      <c r="I8597" t="s">
        <v>53</v>
      </c>
      <c r="J8597" t="s">
        <v>54</v>
      </c>
      <c r="K8597">
        <v>3</v>
      </c>
      <c r="L8597" t="s">
        <v>55</v>
      </c>
      <c r="M8597" t="s">
        <v>56</v>
      </c>
      <c r="N8597" t="s">
        <v>57</v>
      </c>
      <c r="O8597" s="21" t="s">
        <v>58</v>
      </c>
      <c r="P8597" s="21" t="s">
        <v>64</v>
      </c>
      <c r="Q8597" s="20" t="s">
        <v>385</v>
      </c>
      <c r="R8597" s="21" t="s">
        <v>386</v>
      </c>
      <c r="S8597" s="35">
        <v>1</v>
      </c>
      <c r="T8597" s="22">
        <v>1</v>
      </c>
      <c r="U8597" s="20" t="s">
        <v>62</v>
      </c>
      <c r="V8597" s="20">
        <v>45936</v>
      </c>
      <c r="W8597" s="21">
        <v>10</v>
      </c>
      <c r="X8597" s="20">
        <v>45943</v>
      </c>
      <c r="Y8597" s="20">
        <v>45938</v>
      </c>
      <c r="Z8597" s="48">
        <v>10</v>
      </c>
      <c r="AA8597">
        <v>2025</v>
      </c>
      <c r="AB8597" s="45">
        <v>45328</v>
      </c>
      <c r="AC8597" s="45">
        <v>45328</v>
      </c>
      <c r="AK8597" s="10"/>
    </row>
    <row r="8598" spans="1:37">
      <c r="A8598" t="s">
        <v>45</v>
      </c>
      <c r="B8598" t="s">
        <v>46</v>
      </c>
      <c r="C8598" t="s">
        <v>47</v>
      </c>
      <c r="D8598" t="s">
        <v>9034</v>
      </c>
      <c r="E8598" t="s">
        <v>88</v>
      </c>
      <c r="F8598" t="s">
        <v>79</v>
      </c>
      <c r="G8598" t="s">
        <v>51</v>
      </c>
      <c r="H8598" s="20" t="s">
        <v>52</v>
      </c>
      <c r="I8598" t="s">
        <v>53</v>
      </c>
      <c r="J8598" t="s">
        <v>54</v>
      </c>
      <c r="K8598">
        <v>3</v>
      </c>
      <c r="L8598" t="s">
        <v>55</v>
      </c>
      <c r="M8598" t="s">
        <v>77</v>
      </c>
      <c r="N8598" t="s">
        <v>89</v>
      </c>
      <c r="O8598" s="21" t="s">
        <v>58</v>
      </c>
      <c r="P8598" s="21" t="s">
        <v>119</v>
      </c>
      <c r="Q8598" s="20" t="s">
        <v>903</v>
      </c>
      <c r="R8598" s="21" t="s">
        <v>904</v>
      </c>
      <c r="S8598" s="35">
        <v>1</v>
      </c>
      <c r="T8598" s="22">
        <v>1</v>
      </c>
      <c r="U8598" s="20" t="s">
        <v>62</v>
      </c>
      <c r="V8598" s="20">
        <v>45936</v>
      </c>
      <c r="W8598" s="21">
        <v>10</v>
      </c>
      <c r="X8598" s="20">
        <v>45944</v>
      </c>
      <c r="Y8598" s="20">
        <v>45938</v>
      </c>
      <c r="Z8598" s="48">
        <v>10</v>
      </c>
      <c r="AA8598">
        <v>2025</v>
      </c>
      <c r="AB8598" s="45">
        <v>99995</v>
      </c>
      <c r="AC8598" s="45">
        <v>99995</v>
      </c>
      <c r="AK8598" s="10"/>
    </row>
    <row r="8599" spans="1:37">
      <c r="A8599" t="s">
        <v>45</v>
      </c>
      <c r="B8599" t="s">
        <v>46</v>
      </c>
      <c r="C8599" t="s">
        <v>47</v>
      </c>
      <c r="D8599" t="s">
        <v>9035</v>
      </c>
      <c r="E8599" t="s">
        <v>88</v>
      </c>
      <c r="F8599" t="s">
        <v>79</v>
      </c>
      <c r="G8599" t="s">
        <v>51</v>
      </c>
      <c r="H8599" s="20" t="s">
        <v>52</v>
      </c>
      <c r="I8599" t="s">
        <v>53</v>
      </c>
      <c r="J8599" t="s">
        <v>54</v>
      </c>
      <c r="K8599">
        <v>3</v>
      </c>
      <c r="L8599" t="s">
        <v>55</v>
      </c>
      <c r="M8599" t="s">
        <v>77</v>
      </c>
      <c r="N8599" t="s">
        <v>89</v>
      </c>
      <c r="O8599" s="21" t="s">
        <v>58</v>
      </c>
      <c r="P8599" s="21" t="s">
        <v>119</v>
      </c>
      <c r="Q8599" s="20" t="s">
        <v>7106</v>
      </c>
      <c r="R8599" s="21" t="s">
        <v>7107</v>
      </c>
      <c r="S8599" s="35">
        <v>1</v>
      </c>
      <c r="T8599" s="22">
        <v>1</v>
      </c>
      <c r="U8599" s="20" t="s">
        <v>62</v>
      </c>
      <c r="V8599" s="20">
        <v>45936</v>
      </c>
      <c r="W8599" s="21">
        <v>10</v>
      </c>
      <c r="X8599" s="20">
        <v>45943</v>
      </c>
      <c r="Y8599" s="20">
        <v>45938</v>
      </c>
      <c r="Z8599" s="48">
        <v>10</v>
      </c>
      <c r="AA8599">
        <v>2025</v>
      </c>
      <c r="AB8599" s="45">
        <v>103563</v>
      </c>
      <c r="AC8599" s="45">
        <v>103563</v>
      </c>
      <c r="AK8599" s="10"/>
    </row>
    <row r="8600" spans="1:37">
      <c r="A8600" t="s">
        <v>45</v>
      </c>
      <c r="B8600" t="s">
        <v>46</v>
      </c>
      <c r="C8600" t="s">
        <v>47</v>
      </c>
      <c r="D8600" t="s">
        <v>9036</v>
      </c>
      <c r="E8600" t="s">
        <v>88</v>
      </c>
      <c r="F8600" t="s">
        <v>79</v>
      </c>
      <c r="G8600" t="s">
        <v>51</v>
      </c>
      <c r="H8600" s="20" t="s">
        <v>52</v>
      </c>
      <c r="I8600" t="s">
        <v>53</v>
      </c>
      <c r="J8600" t="s">
        <v>54</v>
      </c>
      <c r="K8600">
        <v>3</v>
      </c>
      <c r="L8600" t="s">
        <v>55</v>
      </c>
      <c r="M8600" t="s">
        <v>56</v>
      </c>
      <c r="N8600" t="s">
        <v>57</v>
      </c>
      <c r="O8600" s="21" t="s">
        <v>58</v>
      </c>
      <c r="P8600" s="21" t="s">
        <v>522</v>
      </c>
      <c r="Q8600" s="20" t="s">
        <v>2013</v>
      </c>
      <c r="R8600" s="21" t="s">
        <v>2014</v>
      </c>
      <c r="S8600" s="35">
        <v>1</v>
      </c>
      <c r="T8600" s="22">
        <v>1</v>
      </c>
      <c r="U8600" s="20" t="s">
        <v>62</v>
      </c>
      <c r="V8600" s="20">
        <v>45936</v>
      </c>
      <c r="W8600" s="21">
        <v>10</v>
      </c>
      <c r="X8600" s="20">
        <v>45943</v>
      </c>
      <c r="Y8600" s="20">
        <v>45938</v>
      </c>
      <c r="Z8600" s="48">
        <v>10</v>
      </c>
      <c r="AA8600">
        <v>2025</v>
      </c>
      <c r="AB8600" s="45">
        <v>29991</v>
      </c>
      <c r="AC8600" s="45">
        <v>29991</v>
      </c>
      <c r="AK8600" s="10"/>
    </row>
    <row r="8601" spans="1:37">
      <c r="A8601" t="s">
        <v>45</v>
      </c>
      <c r="B8601" t="s">
        <v>46</v>
      </c>
      <c r="C8601" t="s">
        <v>47</v>
      </c>
      <c r="D8601" t="s">
        <v>9037</v>
      </c>
      <c r="E8601" t="s">
        <v>88</v>
      </c>
      <c r="F8601" t="s">
        <v>79</v>
      </c>
      <c r="G8601" t="s">
        <v>51</v>
      </c>
      <c r="H8601" s="20" t="s">
        <v>52</v>
      </c>
      <c r="I8601" t="s">
        <v>53</v>
      </c>
      <c r="J8601" t="s">
        <v>54</v>
      </c>
      <c r="K8601">
        <v>3</v>
      </c>
      <c r="L8601" t="s">
        <v>55</v>
      </c>
      <c r="M8601" t="s">
        <v>77</v>
      </c>
      <c r="N8601" t="s">
        <v>89</v>
      </c>
      <c r="O8601" s="21" t="s">
        <v>58</v>
      </c>
      <c r="P8601" s="21" t="s">
        <v>150</v>
      </c>
      <c r="Q8601" s="20" t="s">
        <v>244</v>
      </c>
      <c r="R8601" s="21" t="s">
        <v>245</v>
      </c>
      <c r="S8601" s="35">
        <v>1</v>
      </c>
      <c r="T8601" s="22">
        <v>1</v>
      </c>
      <c r="U8601" s="20" t="s">
        <v>62</v>
      </c>
      <c r="V8601" s="20">
        <v>45936</v>
      </c>
      <c r="W8601" s="21">
        <v>10</v>
      </c>
      <c r="X8601" s="20">
        <v>45944</v>
      </c>
      <c r="Y8601" s="20">
        <v>45938</v>
      </c>
      <c r="Z8601" s="48">
        <v>10</v>
      </c>
      <c r="AA8601">
        <v>2025</v>
      </c>
      <c r="AB8601" s="45">
        <v>99995</v>
      </c>
      <c r="AC8601" s="45">
        <v>99995</v>
      </c>
      <c r="AK8601" s="10"/>
    </row>
    <row r="8602" spans="1:37">
      <c r="A8602" t="s">
        <v>45</v>
      </c>
      <c r="B8602" t="s">
        <v>46</v>
      </c>
      <c r="C8602" t="s">
        <v>47</v>
      </c>
      <c r="D8602" t="s">
        <v>9038</v>
      </c>
      <c r="E8602" t="s">
        <v>88</v>
      </c>
      <c r="F8602" t="s">
        <v>79</v>
      </c>
      <c r="G8602" t="s">
        <v>51</v>
      </c>
      <c r="H8602" s="20" t="s">
        <v>52</v>
      </c>
      <c r="I8602" t="s">
        <v>53</v>
      </c>
      <c r="J8602" t="s">
        <v>54</v>
      </c>
      <c r="K8602">
        <v>3</v>
      </c>
      <c r="L8602" t="s">
        <v>55</v>
      </c>
      <c r="M8602" t="s">
        <v>56</v>
      </c>
      <c r="N8602" t="s">
        <v>57</v>
      </c>
      <c r="O8602" s="21" t="s">
        <v>58</v>
      </c>
      <c r="P8602" s="21" t="s">
        <v>133</v>
      </c>
      <c r="Q8602" s="20" t="s">
        <v>134</v>
      </c>
      <c r="R8602" s="21" t="s">
        <v>135</v>
      </c>
      <c r="S8602" s="35">
        <v>1</v>
      </c>
      <c r="T8602" s="22">
        <v>1</v>
      </c>
      <c r="U8602" s="20" t="s">
        <v>62</v>
      </c>
      <c r="V8602" s="20">
        <v>45936</v>
      </c>
      <c r="W8602" s="21">
        <v>10</v>
      </c>
      <c r="X8602" s="20">
        <v>45944</v>
      </c>
      <c r="Y8602" s="20">
        <v>45938</v>
      </c>
      <c r="Z8602" s="48">
        <v>10</v>
      </c>
      <c r="AA8602">
        <v>2025</v>
      </c>
      <c r="AB8602" s="45">
        <v>29994</v>
      </c>
      <c r="AC8602" s="45">
        <v>29994</v>
      </c>
      <c r="AK8602" s="10"/>
    </row>
    <row r="8603" spans="1:37">
      <c r="A8603" t="s">
        <v>45</v>
      </c>
      <c r="B8603" t="s">
        <v>46</v>
      </c>
      <c r="C8603" t="s">
        <v>47</v>
      </c>
      <c r="D8603" t="s">
        <v>9039</v>
      </c>
      <c r="E8603" t="s">
        <v>88</v>
      </c>
      <c r="F8603" t="s">
        <v>79</v>
      </c>
      <c r="G8603" t="s">
        <v>51</v>
      </c>
      <c r="H8603" s="20" t="s">
        <v>52</v>
      </c>
      <c r="I8603" t="s">
        <v>53</v>
      </c>
      <c r="J8603" t="s">
        <v>54</v>
      </c>
      <c r="K8603">
        <v>3</v>
      </c>
      <c r="L8603" t="s">
        <v>55</v>
      </c>
      <c r="M8603" t="s">
        <v>77</v>
      </c>
      <c r="N8603" t="s">
        <v>89</v>
      </c>
      <c r="O8603" s="21" t="s">
        <v>58</v>
      </c>
      <c r="P8603" s="21" t="s">
        <v>119</v>
      </c>
      <c r="Q8603" s="20" t="s">
        <v>903</v>
      </c>
      <c r="R8603" s="21" t="s">
        <v>904</v>
      </c>
      <c r="S8603" s="35">
        <v>1</v>
      </c>
      <c r="T8603" s="22">
        <v>1</v>
      </c>
      <c r="U8603" s="20" t="s">
        <v>62</v>
      </c>
      <c r="V8603" s="20">
        <v>45936</v>
      </c>
      <c r="W8603" s="21">
        <v>10</v>
      </c>
      <c r="X8603" s="20">
        <v>45946</v>
      </c>
      <c r="Y8603" s="20">
        <v>45943</v>
      </c>
      <c r="Z8603" s="48">
        <v>10</v>
      </c>
      <c r="AA8603">
        <v>2025</v>
      </c>
      <c r="AB8603" s="45">
        <v>99995</v>
      </c>
      <c r="AC8603" s="45">
        <v>99995</v>
      </c>
      <c r="AK8603" s="10"/>
    </row>
    <row r="8604" spans="1:37">
      <c r="A8604" t="s">
        <v>45</v>
      </c>
      <c r="B8604" t="s">
        <v>46</v>
      </c>
      <c r="C8604" t="s">
        <v>47</v>
      </c>
      <c r="D8604" t="s">
        <v>9040</v>
      </c>
      <c r="E8604" t="s">
        <v>88</v>
      </c>
      <c r="F8604" t="s">
        <v>79</v>
      </c>
      <c r="G8604" t="s">
        <v>51</v>
      </c>
      <c r="H8604" s="20" t="s">
        <v>52</v>
      </c>
      <c r="I8604" t="s">
        <v>53</v>
      </c>
      <c r="J8604" t="s">
        <v>54</v>
      </c>
      <c r="K8604">
        <v>3</v>
      </c>
      <c r="L8604" t="s">
        <v>55</v>
      </c>
      <c r="M8604" t="s">
        <v>56</v>
      </c>
      <c r="N8604" t="s">
        <v>57</v>
      </c>
      <c r="O8604" s="21" t="s">
        <v>58</v>
      </c>
      <c r="P8604" s="21" t="s">
        <v>522</v>
      </c>
      <c r="Q8604" s="20" t="s">
        <v>1078</v>
      </c>
      <c r="R8604" s="21" t="s">
        <v>1079</v>
      </c>
      <c r="S8604" s="35">
        <v>2</v>
      </c>
      <c r="T8604" s="22">
        <v>2</v>
      </c>
      <c r="U8604" s="20" t="s">
        <v>62</v>
      </c>
      <c r="V8604" s="20">
        <v>45936</v>
      </c>
      <c r="W8604" s="21">
        <v>10</v>
      </c>
      <c r="X8604" s="20">
        <v>45945</v>
      </c>
      <c r="Y8604" s="20">
        <v>45940</v>
      </c>
      <c r="Z8604" s="48">
        <v>10</v>
      </c>
      <c r="AA8604">
        <v>2025</v>
      </c>
      <c r="AB8604" s="45">
        <v>90650</v>
      </c>
      <c r="AC8604" s="45">
        <v>90650</v>
      </c>
      <c r="AK8604" s="10"/>
    </row>
    <row r="8605" spans="1:37">
      <c r="A8605" t="s">
        <v>45</v>
      </c>
      <c r="B8605" t="s">
        <v>46</v>
      </c>
      <c r="C8605" t="s">
        <v>47</v>
      </c>
      <c r="D8605" t="s">
        <v>9041</v>
      </c>
      <c r="E8605" t="s">
        <v>88</v>
      </c>
      <c r="F8605" t="s">
        <v>79</v>
      </c>
      <c r="G8605" t="s">
        <v>51</v>
      </c>
      <c r="H8605" s="20" t="s">
        <v>52</v>
      </c>
      <c r="I8605" t="s">
        <v>53</v>
      </c>
      <c r="J8605" t="s">
        <v>54</v>
      </c>
      <c r="K8605">
        <v>3</v>
      </c>
      <c r="L8605" t="s">
        <v>55</v>
      </c>
      <c r="M8605" t="s">
        <v>77</v>
      </c>
      <c r="N8605" t="s">
        <v>89</v>
      </c>
      <c r="O8605" s="21" t="s">
        <v>58</v>
      </c>
      <c r="P8605" s="21" t="s">
        <v>119</v>
      </c>
      <c r="Q8605" s="20" t="s">
        <v>2537</v>
      </c>
      <c r="R8605" s="21" t="s">
        <v>2538</v>
      </c>
      <c r="S8605" s="35">
        <v>1</v>
      </c>
      <c r="T8605" s="22">
        <v>1</v>
      </c>
      <c r="U8605" s="20" t="s">
        <v>62</v>
      </c>
      <c r="V8605" s="20">
        <v>45936</v>
      </c>
      <c r="W8605" s="21">
        <v>10</v>
      </c>
      <c r="X8605" s="20">
        <v>45944</v>
      </c>
      <c r="Y8605" s="20">
        <v>45943</v>
      </c>
      <c r="Z8605" s="48">
        <v>10</v>
      </c>
      <c r="AA8605">
        <v>2025</v>
      </c>
      <c r="AB8605" s="45">
        <v>146659</v>
      </c>
      <c r="AC8605" s="45">
        <v>146659</v>
      </c>
      <c r="AK8605" s="10"/>
    </row>
    <row r="8606" spans="1:37">
      <c r="A8606" t="s">
        <v>45</v>
      </c>
      <c r="B8606" t="s">
        <v>46</v>
      </c>
      <c r="C8606" t="s">
        <v>47</v>
      </c>
      <c r="D8606" t="s">
        <v>9042</v>
      </c>
      <c r="E8606" t="s">
        <v>88</v>
      </c>
      <c r="F8606" t="s">
        <v>79</v>
      </c>
      <c r="G8606" t="s">
        <v>51</v>
      </c>
      <c r="H8606" s="20" t="s">
        <v>52</v>
      </c>
      <c r="I8606" t="s">
        <v>53</v>
      </c>
      <c r="J8606" t="s">
        <v>54</v>
      </c>
      <c r="K8606">
        <v>3</v>
      </c>
      <c r="L8606" t="s">
        <v>55</v>
      </c>
      <c r="M8606" t="s">
        <v>77</v>
      </c>
      <c r="N8606" t="s">
        <v>89</v>
      </c>
      <c r="O8606" s="21" t="s">
        <v>58</v>
      </c>
      <c r="P8606" s="21" t="s">
        <v>150</v>
      </c>
      <c r="Q8606" s="20" t="s">
        <v>268</v>
      </c>
      <c r="R8606" s="21" t="s">
        <v>269</v>
      </c>
      <c r="S8606" s="35">
        <v>1</v>
      </c>
      <c r="T8606" s="22">
        <v>1</v>
      </c>
      <c r="U8606" s="20" t="s">
        <v>62</v>
      </c>
      <c r="V8606" s="20">
        <v>45936</v>
      </c>
      <c r="W8606" s="21">
        <v>10</v>
      </c>
      <c r="X8606" s="20">
        <v>45944</v>
      </c>
      <c r="Y8606" s="20">
        <v>45938</v>
      </c>
      <c r="Z8606" s="48">
        <v>10</v>
      </c>
      <c r="AA8606">
        <v>2025</v>
      </c>
      <c r="AB8606" s="45">
        <v>89283</v>
      </c>
      <c r="AC8606" s="45">
        <v>89283</v>
      </c>
      <c r="AK8606" s="10"/>
    </row>
    <row r="8607" spans="1:37">
      <c r="A8607" t="s">
        <v>45</v>
      </c>
      <c r="B8607" t="s">
        <v>46</v>
      </c>
      <c r="C8607" t="s">
        <v>47</v>
      </c>
      <c r="D8607" t="s">
        <v>9043</v>
      </c>
      <c r="E8607" t="s">
        <v>88</v>
      </c>
      <c r="F8607" t="s">
        <v>79</v>
      </c>
      <c r="G8607" t="s">
        <v>51</v>
      </c>
      <c r="H8607" s="20" t="s">
        <v>52</v>
      </c>
      <c r="I8607" t="s">
        <v>53</v>
      </c>
      <c r="J8607" t="s">
        <v>54</v>
      </c>
      <c r="K8607">
        <v>3</v>
      </c>
      <c r="L8607" t="s">
        <v>55</v>
      </c>
      <c r="M8607" t="s">
        <v>77</v>
      </c>
      <c r="N8607" t="s">
        <v>89</v>
      </c>
      <c r="O8607" s="21" t="s">
        <v>58</v>
      </c>
      <c r="P8607" s="21" t="s">
        <v>119</v>
      </c>
      <c r="Q8607" s="20" t="s">
        <v>5692</v>
      </c>
      <c r="R8607" s="21" t="s">
        <v>5693</v>
      </c>
      <c r="S8607" s="35">
        <v>1</v>
      </c>
      <c r="T8607" s="22">
        <v>1</v>
      </c>
      <c r="U8607" s="20" t="s">
        <v>62</v>
      </c>
      <c r="V8607" s="20">
        <v>45936</v>
      </c>
      <c r="W8607" s="21">
        <v>10</v>
      </c>
      <c r="X8607" s="20">
        <v>45944</v>
      </c>
      <c r="Y8607" s="20">
        <v>45938</v>
      </c>
      <c r="Z8607" s="48">
        <v>10</v>
      </c>
      <c r="AA8607">
        <v>2025</v>
      </c>
      <c r="AB8607" s="45">
        <v>103563</v>
      </c>
      <c r="AC8607" s="45">
        <v>103563</v>
      </c>
      <c r="AK8607" s="10"/>
    </row>
    <row r="8608" spans="1:37">
      <c r="A8608" t="s">
        <v>45</v>
      </c>
      <c r="B8608" t="s">
        <v>46</v>
      </c>
      <c r="C8608" t="s">
        <v>47</v>
      </c>
      <c r="D8608" t="s">
        <v>9044</v>
      </c>
      <c r="E8608" t="s">
        <v>88</v>
      </c>
      <c r="F8608" t="s">
        <v>79</v>
      </c>
      <c r="G8608" t="s">
        <v>51</v>
      </c>
      <c r="H8608" s="20" t="s">
        <v>52</v>
      </c>
      <c r="I8608" t="s">
        <v>53</v>
      </c>
      <c r="J8608" t="s">
        <v>54</v>
      </c>
      <c r="K8608">
        <v>3</v>
      </c>
      <c r="L8608" t="s">
        <v>55</v>
      </c>
      <c r="M8608" t="s">
        <v>77</v>
      </c>
      <c r="N8608" t="s">
        <v>89</v>
      </c>
      <c r="O8608" s="21" t="s">
        <v>58</v>
      </c>
      <c r="P8608" s="21" t="s">
        <v>90</v>
      </c>
      <c r="Q8608" s="20" t="s">
        <v>1025</v>
      </c>
      <c r="R8608" s="21" t="s">
        <v>1026</v>
      </c>
      <c r="S8608" s="35">
        <v>1</v>
      </c>
      <c r="T8608" s="22">
        <v>1</v>
      </c>
      <c r="U8608" s="20" t="s">
        <v>62</v>
      </c>
      <c r="V8608" s="20">
        <v>45936</v>
      </c>
      <c r="W8608" s="21">
        <v>10</v>
      </c>
      <c r="X8608" s="20">
        <v>45944</v>
      </c>
      <c r="Y8608" s="20">
        <v>45938</v>
      </c>
      <c r="Z8608" s="48">
        <v>10</v>
      </c>
      <c r="AA8608">
        <v>2025</v>
      </c>
      <c r="AB8608" s="45">
        <v>103563</v>
      </c>
      <c r="AC8608" s="45">
        <v>103563</v>
      </c>
      <c r="AK8608" s="10"/>
    </row>
    <row r="8609" spans="1:37">
      <c r="A8609" t="s">
        <v>45</v>
      </c>
      <c r="B8609" t="s">
        <v>46</v>
      </c>
      <c r="C8609" t="s">
        <v>47</v>
      </c>
      <c r="D8609" t="s">
        <v>9045</v>
      </c>
      <c r="E8609" t="s">
        <v>88</v>
      </c>
      <c r="F8609" t="s">
        <v>79</v>
      </c>
      <c r="G8609" t="s">
        <v>51</v>
      </c>
      <c r="H8609" s="20" t="s">
        <v>58</v>
      </c>
      <c r="I8609" t="s">
        <v>53</v>
      </c>
      <c r="J8609" t="s">
        <v>54</v>
      </c>
      <c r="K8609">
        <v>3</v>
      </c>
      <c r="L8609" t="s">
        <v>55</v>
      </c>
      <c r="M8609" t="s">
        <v>77</v>
      </c>
      <c r="N8609" t="s">
        <v>89</v>
      </c>
      <c r="O8609" s="21" t="s">
        <v>58</v>
      </c>
      <c r="P8609" s="21" t="s">
        <v>150</v>
      </c>
      <c r="Q8609" s="20" t="s">
        <v>244</v>
      </c>
      <c r="R8609" s="21" t="s">
        <v>245</v>
      </c>
      <c r="S8609" s="35">
        <v>1</v>
      </c>
      <c r="T8609" s="22">
        <v>0</v>
      </c>
      <c r="U8609" s="20" t="s">
        <v>62</v>
      </c>
      <c r="V8609" s="20">
        <v>45936</v>
      </c>
      <c r="W8609" s="21">
        <v>10</v>
      </c>
      <c r="X8609" s="20">
        <v>45946</v>
      </c>
      <c r="Z8609" s="48">
        <v>10</v>
      </c>
      <c r="AA8609">
        <v>2025</v>
      </c>
      <c r="AB8609" s="45">
        <v>99995</v>
      </c>
      <c r="AC8609" s="45">
        <v>0</v>
      </c>
      <c r="AK8609" s="10"/>
    </row>
    <row r="8610" spans="1:37">
      <c r="A8610" t="s">
        <v>45</v>
      </c>
      <c r="B8610" t="s">
        <v>46</v>
      </c>
      <c r="C8610" t="s">
        <v>47</v>
      </c>
      <c r="D8610" t="s">
        <v>9046</v>
      </c>
      <c r="E8610" t="s">
        <v>88</v>
      </c>
      <c r="F8610" t="s">
        <v>79</v>
      </c>
      <c r="G8610" t="s">
        <v>51</v>
      </c>
      <c r="H8610" s="20" t="s">
        <v>52</v>
      </c>
      <c r="I8610" t="s">
        <v>53</v>
      </c>
      <c r="J8610" t="s">
        <v>54</v>
      </c>
      <c r="K8610">
        <v>3</v>
      </c>
      <c r="L8610" t="s">
        <v>55</v>
      </c>
      <c r="M8610" t="s">
        <v>77</v>
      </c>
      <c r="N8610" t="s">
        <v>89</v>
      </c>
      <c r="O8610" s="21" t="s">
        <v>58</v>
      </c>
      <c r="P8610" s="21" t="s">
        <v>119</v>
      </c>
      <c r="Q8610" s="20" t="s">
        <v>968</v>
      </c>
      <c r="R8610" s="21" t="s">
        <v>969</v>
      </c>
      <c r="S8610" s="35">
        <v>1</v>
      </c>
      <c r="T8610" s="22">
        <v>1</v>
      </c>
      <c r="U8610" s="20" t="s">
        <v>62</v>
      </c>
      <c r="V8610" s="20">
        <v>45936</v>
      </c>
      <c r="W8610" s="21">
        <v>10</v>
      </c>
      <c r="X8610" s="20">
        <v>45945</v>
      </c>
      <c r="Y8610" s="20">
        <v>45943</v>
      </c>
      <c r="Z8610" s="48">
        <v>10</v>
      </c>
      <c r="AA8610">
        <v>2025</v>
      </c>
      <c r="AB8610" s="45">
        <v>92854</v>
      </c>
      <c r="AC8610" s="45">
        <v>92854</v>
      </c>
      <c r="AK8610" s="10"/>
    </row>
    <row r="8611" spans="1:37">
      <c r="A8611" t="s">
        <v>45</v>
      </c>
      <c r="B8611" t="s">
        <v>46</v>
      </c>
      <c r="C8611" t="s">
        <v>47</v>
      </c>
      <c r="D8611" t="s">
        <v>9047</v>
      </c>
      <c r="E8611" t="s">
        <v>88</v>
      </c>
      <c r="F8611" t="s">
        <v>79</v>
      </c>
      <c r="G8611" t="s">
        <v>51</v>
      </c>
      <c r="H8611" s="20" t="s">
        <v>52</v>
      </c>
      <c r="I8611" t="s">
        <v>53</v>
      </c>
      <c r="J8611" t="s">
        <v>54</v>
      </c>
      <c r="K8611">
        <v>3</v>
      </c>
      <c r="L8611" t="s">
        <v>55</v>
      </c>
      <c r="M8611" t="s">
        <v>56</v>
      </c>
      <c r="N8611" t="s">
        <v>57</v>
      </c>
      <c r="O8611" s="21" t="s">
        <v>58</v>
      </c>
      <c r="P8611" s="21" t="s">
        <v>64</v>
      </c>
      <c r="Q8611" s="20" t="s">
        <v>358</v>
      </c>
      <c r="R8611" s="21" t="s">
        <v>359</v>
      </c>
      <c r="S8611" s="35">
        <v>1</v>
      </c>
      <c r="T8611" s="22">
        <v>1</v>
      </c>
      <c r="U8611" s="20" t="s">
        <v>62</v>
      </c>
      <c r="V8611" s="20">
        <v>45936</v>
      </c>
      <c r="W8611" s="21">
        <v>10</v>
      </c>
      <c r="X8611" s="20">
        <v>45944</v>
      </c>
      <c r="Y8611" s="20">
        <v>45938</v>
      </c>
      <c r="Z8611" s="48">
        <v>10</v>
      </c>
      <c r="AA8611">
        <v>2025</v>
      </c>
      <c r="AB8611" s="45">
        <v>85705</v>
      </c>
      <c r="AC8611" s="45">
        <v>85705</v>
      </c>
      <c r="AK8611" s="10"/>
    </row>
    <row r="8612" spans="1:37">
      <c r="A8612" t="s">
        <v>45</v>
      </c>
      <c r="B8612" t="s">
        <v>46</v>
      </c>
      <c r="C8612" t="s">
        <v>47</v>
      </c>
      <c r="D8612" t="s">
        <v>9048</v>
      </c>
      <c r="E8612" t="s">
        <v>88</v>
      </c>
      <c r="F8612" t="s">
        <v>79</v>
      </c>
      <c r="G8612" t="s">
        <v>51</v>
      </c>
      <c r="H8612" s="20" t="s">
        <v>52</v>
      </c>
      <c r="I8612" t="s">
        <v>53</v>
      </c>
      <c r="J8612" t="s">
        <v>54</v>
      </c>
      <c r="K8612">
        <v>3</v>
      </c>
      <c r="L8612" t="s">
        <v>55</v>
      </c>
      <c r="M8612" t="s">
        <v>56</v>
      </c>
      <c r="N8612" t="s">
        <v>57</v>
      </c>
      <c r="O8612" s="21" t="s">
        <v>58</v>
      </c>
      <c r="P8612" s="21" t="s">
        <v>207</v>
      </c>
      <c r="Q8612" s="20" t="s">
        <v>3356</v>
      </c>
      <c r="R8612" s="21" t="s">
        <v>3357</v>
      </c>
      <c r="S8612" s="35">
        <v>1</v>
      </c>
      <c r="T8612" s="22">
        <v>1</v>
      </c>
      <c r="U8612" s="20" t="s">
        <v>62</v>
      </c>
      <c r="V8612" s="20">
        <v>45936</v>
      </c>
      <c r="W8612" s="21">
        <v>10</v>
      </c>
      <c r="X8612" s="20">
        <v>45944</v>
      </c>
      <c r="Y8612" s="20">
        <v>45938</v>
      </c>
      <c r="Z8612" s="48">
        <v>10</v>
      </c>
      <c r="AA8612">
        <v>2025</v>
      </c>
      <c r="AB8612" s="45">
        <v>73327</v>
      </c>
      <c r="AC8612" s="45">
        <v>73327</v>
      </c>
      <c r="AK8612" s="10"/>
    </row>
    <row r="8613" spans="1:37">
      <c r="A8613" t="s">
        <v>45</v>
      </c>
      <c r="B8613" t="s">
        <v>46</v>
      </c>
      <c r="C8613" t="s">
        <v>47</v>
      </c>
      <c r="D8613" t="s">
        <v>9049</v>
      </c>
      <c r="E8613" t="s">
        <v>88</v>
      </c>
      <c r="F8613" t="s">
        <v>79</v>
      </c>
      <c r="G8613" t="s">
        <v>51</v>
      </c>
      <c r="H8613" s="20" t="s">
        <v>52</v>
      </c>
      <c r="I8613" t="s">
        <v>53</v>
      </c>
      <c r="J8613" t="s">
        <v>54</v>
      </c>
      <c r="K8613">
        <v>3</v>
      </c>
      <c r="L8613" t="s">
        <v>55</v>
      </c>
      <c r="M8613" t="s">
        <v>77</v>
      </c>
      <c r="N8613" t="s">
        <v>89</v>
      </c>
      <c r="O8613" s="21" t="s">
        <v>58</v>
      </c>
      <c r="P8613" s="21" t="s">
        <v>97</v>
      </c>
      <c r="Q8613" s="20" t="s">
        <v>2440</v>
      </c>
      <c r="R8613" s="21" t="s">
        <v>2441</v>
      </c>
      <c r="S8613" s="35">
        <v>1</v>
      </c>
      <c r="T8613" s="22">
        <v>1</v>
      </c>
      <c r="U8613" s="20" t="s">
        <v>62</v>
      </c>
      <c r="V8613" s="20">
        <v>45936</v>
      </c>
      <c r="W8613" s="21">
        <v>10</v>
      </c>
      <c r="X8613" s="20">
        <v>45944</v>
      </c>
      <c r="Y8613" s="20">
        <v>45940</v>
      </c>
      <c r="Z8613" s="48">
        <v>10</v>
      </c>
      <c r="AA8613">
        <v>2025</v>
      </c>
      <c r="AB8613" s="45">
        <v>30660</v>
      </c>
      <c r="AC8613" s="45">
        <v>30660</v>
      </c>
      <c r="AK8613" s="10"/>
    </row>
    <row r="8614" spans="1:37">
      <c r="A8614" t="s">
        <v>45</v>
      </c>
      <c r="B8614" t="s">
        <v>46</v>
      </c>
      <c r="C8614" t="s">
        <v>47</v>
      </c>
      <c r="D8614" t="s">
        <v>9050</v>
      </c>
      <c r="E8614" t="s">
        <v>88</v>
      </c>
      <c r="F8614" t="s">
        <v>79</v>
      </c>
      <c r="G8614" t="s">
        <v>51</v>
      </c>
      <c r="H8614" s="20" t="s">
        <v>52</v>
      </c>
      <c r="I8614" t="s">
        <v>53</v>
      </c>
      <c r="J8614" t="s">
        <v>54</v>
      </c>
      <c r="K8614">
        <v>3</v>
      </c>
      <c r="L8614" t="s">
        <v>55</v>
      </c>
      <c r="M8614" t="s">
        <v>77</v>
      </c>
      <c r="N8614" t="s">
        <v>89</v>
      </c>
      <c r="O8614" s="21" t="s">
        <v>58</v>
      </c>
      <c r="P8614" s="21" t="s">
        <v>119</v>
      </c>
      <c r="Q8614" s="20" t="s">
        <v>539</v>
      </c>
      <c r="R8614" s="21" t="s">
        <v>540</v>
      </c>
      <c r="S8614" s="35">
        <v>2</v>
      </c>
      <c r="T8614" s="22">
        <v>2</v>
      </c>
      <c r="U8614" s="20" t="s">
        <v>62</v>
      </c>
      <c r="V8614" s="20">
        <v>45937</v>
      </c>
      <c r="W8614" s="21">
        <v>10</v>
      </c>
      <c r="X8614" s="20">
        <v>45947</v>
      </c>
      <c r="Y8614" s="20">
        <v>45945</v>
      </c>
      <c r="Z8614" s="48">
        <v>10</v>
      </c>
      <c r="AA8614">
        <v>2025</v>
      </c>
      <c r="AB8614" s="45">
        <v>219978</v>
      </c>
      <c r="AC8614" s="45">
        <v>219978</v>
      </c>
      <c r="AK8614" s="10"/>
    </row>
    <row r="8615" spans="1:37">
      <c r="A8615" t="s">
        <v>45</v>
      </c>
      <c r="B8615" t="s">
        <v>46</v>
      </c>
      <c r="C8615" t="s">
        <v>47</v>
      </c>
      <c r="D8615" t="s">
        <v>9051</v>
      </c>
      <c r="E8615" t="s">
        <v>88</v>
      </c>
      <c r="F8615" t="s">
        <v>79</v>
      </c>
      <c r="G8615" t="s">
        <v>51</v>
      </c>
      <c r="H8615" s="20" t="s">
        <v>52</v>
      </c>
      <c r="I8615" t="s">
        <v>53</v>
      </c>
      <c r="J8615" t="s">
        <v>54</v>
      </c>
      <c r="K8615">
        <v>3</v>
      </c>
      <c r="L8615" t="s">
        <v>55</v>
      </c>
      <c r="M8615" t="s">
        <v>77</v>
      </c>
      <c r="N8615" t="s">
        <v>89</v>
      </c>
      <c r="O8615" s="21" t="s">
        <v>58</v>
      </c>
      <c r="P8615" s="21" t="s">
        <v>303</v>
      </c>
      <c r="Q8615" s="20" t="s">
        <v>4085</v>
      </c>
      <c r="R8615" s="21" t="s">
        <v>4086</v>
      </c>
      <c r="S8615" s="35">
        <v>1</v>
      </c>
      <c r="T8615" s="22">
        <v>1</v>
      </c>
      <c r="U8615" s="20" t="s">
        <v>62</v>
      </c>
      <c r="V8615" s="20">
        <v>45937</v>
      </c>
      <c r="W8615" s="21">
        <v>10</v>
      </c>
      <c r="X8615" s="20">
        <v>45947</v>
      </c>
      <c r="Y8615" s="20">
        <v>45945</v>
      </c>
      <c r="Z8615" s="48">
        <v>10</v>
      </c>
      <c r="AA8615">
        <v>2025</v>
      </c>
      <c r="AB8615" s="45">
        <v>60708</v>
      </c>
      <c r="AC8615" s="45">
        <v>60708</v>
      </c>
      <c r="AK8615" s="10"/>
    </row>
    <row r="8616" spans="1:37">
      <c r="A8616" t="s">
        <v>45</v>
      </c>
      <c r="B8616" t="s">
        <v>46</v>
      </c>
      <c r="C8616" t="s">
        <v>47</v>
      </c>
      <c r="D8616" t="s">
        <v>9052</v>
      </c>
      <c r="E8616" t="s">
        <v>88</v>
      </c>
      <c r="F8616" t="s">
        <v>79</v>
      </c>
      <c r="G8616" t="s">
        <v>51</v>
      </c>
      <c r="H8616" s="20" t="s">
        <v>52</v>
      </c>
      <c r="I8616" t="s">
        <v>53</v>
      </c>
      <c r="J8616" t="s">
        <v>54</v>
      </c>
      <c r="K8616">
        <v>3</v>
      </c>
      <c r="L8616" t="s">
        <v>55</v>
      </c>
      <c r="M8616" t="s">
        <v>77</v>
      </c>
      <c r="N8616" t="s">
        <v>89</v>
      </c>
      <c r="O8616" s="21" t="s">
        <v>58</v>
      </c>
      <c r="P8616" s="21" t="s">
        <v>119</v>
      </c>
      <c r="Q8616" s="20" t="s">
        <v>968</v>
      </c>
      <c r="R8616" s="21" t="s">
        <v>969</v>
      </c>
      <c r="S8616" s="35">
        <v>2</v>
      </c>
      <c r="T8616" s="22">
        <v>2</v>
      </c>
      <c r="U8616" s="20" t="s">
        <v>62</v>
      </c>
      <c r="V8616" s="20">
        <v>45937</v>
      </c>
      <c r="W8616" s="21">
        <v>10</v>
      </c>
      <c r="X8616" s="20">
        <v>45946</v>
      </c>
      <c r="Y8616" s="20">
        <v>45943</v>
      </c>
      <c r="Z8616" s="48">
        <v>10</v>
      </c>
      <c r="AA8616">
        <v>2025</v>
      </c>
      <c r="AB8616" s="45">
        <v>185708</v>
      </c>
      <c r="AC8616" s="45">
        <v>185708</v>
      </c>
      <c r="AK8616" s="10"/>
    </row>
    <row r="8617" spans="1:37">
      <c r="A8617" t="s">
        <v>45</v>
      </c>
      <c r="B8617" t="s">
        <v>46</v>
      </c>
      <c r="C8617" t="s">
        <v>47</v>
      </c>
      <c r="D8617" t="s">
        <v>9053</v>
      </c>
      <c r="E8617" t="s">
        <v>88</v>
      </c>
      <c r="F8617" t="s">
        <v>79</v>
      </c>
      <c r="G8617" t="s">
        <v>51</v>
      </c>
      <c r="H8617" s="20" t="s">
        <v>52</v>
      </c>
      <c r="I8617" t="s">
        <v>53</v>
      </c>
      <c r="J8617" t="s">
        <v>54</v>
      </c>
      <c r="K8617">
        <v>3</v>
      </c>
      <c r="L8617" t="s">
        <v>55</v>
      </c>
      <c r="M8617" t="s">
        <v>77</v>
      </c>
      <c r="N8617" t="s">
        <v>89</v>
      </c>
      <c r="O8617" s="21" t="s">
        <v>58</v>
      </c>
      <c r="P8617" s="21" t="s">
        <v>119</v>
      </c>
      <c r="Q8617" s="20" t="s">
        <v>6247</v>
      </c>
      <c r="R8617" s="21" t="s">
        <v>6248</v>
      </c>
      <c r="S8617" s="35">
        <v>1</v>
      </c>
      <c r="T8617" s="22">
        <v>1</v>
      </c>
      <c r="U8617" s="20" t="s">
        <v>62</v>
      </c>
      <c r="V8617" s="20">
        <v>45937</v>
      </c>
      <c r="W8617" s="21">
        <v>10</v>
      </c>
      <c r="X8617" s="20">
        <v>45944</v>
      </c>
      <c r="Y8617" s="20">
        <v>45938</v>
      </c>
      <c r="Z8617" s="48">
        <v>10</v>
      </c>
      <c r="AA8617">
        <v>2025</v>
      </c>
      <c r="AB8617" s="45">
        <v>73565</v>
      </c>
      <c r="AC8617" s="45">
        <v>73565</v>
      </c>
      <c r="AK8617" s="10"/>
    </row>
    <row r="8618" spans="1:37">
      <c r="A8618" t="s">
        <v>45</v>
      </c>
      <c r="B8618" t="s">
        <v>46</v>
      </c>
      <c r="C8618" t="s">
        <v>47</v>
      </c>
      <c r="D8618" t="s">
        <v>9054</v>
      </c>
      <c r="E8618" t="s">
        <v>88</v>
      </c>
      <c r="F8618" t="s">
        <v>79</v>
      </c>
      <c r="G8618" t="s">
        <v>51</v>
      </c>
      <c r="H8618" s="20" t="s">
        <v>52</v>
      </c>
      <c r="I8618" t="s">
        <v>53</v>
      </c>
      <c r="J8618" t="s">
        <v>54</v>
      </c>
      <c r="K8618">
        <v>3</v>
      </c>
      <c r="L8618" t="s">
        <v>55</v>
      </c>
      <c r="M8618" t="s">
        <v>77</v>
      </c>
      <c r="N8618" t="s">
        <v>89</v>
      </c>
      <c r="O8618" s="21" t="s">
        <v>58</v>
      </c>
      <c r="P8618" s="21" t="s">
        <v>97</v>
      </c>
      <c r="Q8618" s="20" t="s">
        <v>6262</v>
      </c>
      <c r="R8618" s="21" t="s">
        <v>6263</v>
      </c>
      <c r="S8618" s="35">
        <v>1</v>
      </c>
      <c r="T8618" s="22">
        <v>1</v>
      </c>
      <c r="U8618" s="20" t="s">
        <v>62</v>
      </c>
      <c r="V8618" s="20">
        <v>45936</v>
      </c>
      <c r="W8618" s="21">
        <v>10</v>
      </c>
      <c r="X8618" s="20">
        <v>45943</v>
      </c>
      <c r="Y8618" s="20">
        <v>45938</v>
      </c>
      <c r="Z8618" s="48">
        <v>10</v>
      </c>
      <c r="AA8618">
        <v>2025</v>
      </c>
      <c r="AB8618" s="45">
        <v>46662</v>
      </c>
      <c r="AC8618" s="45">
        <v>46662</v>
      </c>
      <c r="AK8618" s="10"/>
    </row>
    <row r="8619" spans="1:37">
      <c r="A8619" t="s">
        <v>45</v>
      </c>
      <c r="B8619" t="s">
        <v>46</v>
      </c>
      <c r="C8619" t="s">
        <v>47</v>
      </c>
      <c r="D8619" t="s">
        <v>9055</v>
      </c>
      <c r="E8619" t="s">
        <v>88</v>
      </c>
      <c r="F8619" t="s">
        <v>79</v>
      </c>
      <c r="G8619" t="s">
        <v>51</v>
      </c>
      <c r="H8619" s="20" t="s">
        <v>52</v>
      </c>
      <c r="I8619" t="s">
        <v>53</v>
      </c>
      <c r="J8619" t="s">
        <v>54</v>
      </c>
      <c r="K8619">
        <v>3</v>
      </c>
      <c r="L8619" t="s">
        <v>55</v>
      </c>
      <c r="M8619" t="s">
        <v>77</v>
      </c>
      <c r="N8619" t="s">
        <v>89</v>
      </c>
      <c r="O8619" s="21" t="s">
        <v>58</v>
      </c>
      <c r="P8619" s="21" t="s">
        <v>150</v>
      </c>
      <c r="Q8619" s="20" t="s">
        <v>244</v>
      </c>
      <c r="R8619" s="21" t="s">
        <v>245</v>
      </c>
      <c r="S8619" s="35">
        <v>1</v>
      </c>
      <c r="T8619" s="22">
        <v>1</v>
      </c>
      <c r="U8619" s="20" t="s">
        <v>62</v>
      </c>
      <c r="V8619" s="20">
        <v>45936</v>
      </c>
      <c r="W8619" s="21">
        <v>10</v>
      </c>
      <c r="X8619" s="20">
        <v>45953</v>
      </c>
      <c r="Y8619" s="20">
        <v>45951</v>
      </c>
      <c r="Z8619" s="48">
        <v>10</v>
      </c>
      <c r="AA8619">
        <v>2025</v>
      </c>
      <c r="AB8619" s="45">
        <v>99995</v>
      </c>
      <c r="AC8619" s="45">
        <v>99995</v>
      </c>
      <c r="AK8619" s="10"/>
    </row>
    <row r="8620" spans="1:37">
      <c r="A8620" t="s">
        <v>45</v>
      </c>
      <c r="B8620" t="s">
        <v>46</v>
      </c>
      <c r="C8620" t="s">
        <v>47</v>
      </c>
      <c r="D8620" t="s">
        <v>9056</v>
      </c>
      <c r="E8620" t="s">
        <v>88</v>
      </c>
      <c r="F8620" t="s">
        <v>79</v>
      </c>
      <c r="G8620" t="s">
        <v>51</v>
      </c>
      <c r="H8620" s="20" t="s">
        <v>52</v>
      </c>
      <c r="I8620" t="s">
        <v>53</v>
      </c>
      <c r="J8620" t="s">
        <v>54</v>
      </c>
      <c r="K8620">
        <v>3</v>
      </c>
      <c r="L8620" t="s">
        <v>55</v>
      </c>
      <c r="M8620" t="s">
        <v>77</v>
      </c>
      <c r="N8620" t="s">
        <v>89</v>
      </c>
      <c r="O8620" s="21" t="s">
        <v>58</v>
      </c>
      <c r="P8620" s="21" t="s">
        <v>97</v>
      </c>
      <c r="Q8620" s="20" t="s">
        <v>1652</v>
      </c>
      <c r="R8620" s="21" t="s">
        <v>1653</v>
      </c>
      <c r="S8620" s="35">
        <v>1</v>
      </c>
      <c r="T8620" s="22">
        <v>1</v>
      </c>
      <c r="U8620" s="20" t="s">
        <v>62</v>
      </c>
      <c r="V8620" s="20">
        <v>45936</v>
      </c>
      <c r="W8620" s="21">
        <v>10</v>
      </c>
      <c r="X8620" s="20">
        <v>45945</v>
      </c>
      <c r="Y8620" s="20">
        <v>45940</v>
      </c>
      <c r="Z8620" s="48">
        <v>10</v>
      </c>
      <c r="AA8620">
        <v>2025</v>
      </c>
      <c r="AB8620" s="45">
        <v>43327</v>
      </c>
      <c r="AC8620" s="45">
        <v>43327</v>
      </c>
      <c r="AK8620" s="10"/>
    </row>
    <row r="8621" spans="1:37">
      <c r="A8621" t="s">
        <v>45</v>
      </c>
      <c r="B8621" t="s">
        <v>46</v>
      </c>
      <c r="C8621" t="s">
        <v>47</v>
      </c>
      <c r="D8621" t="s">
        <v>9057</v>
      </c>
      <c r="E8621" t="s">
        <v>88</v>
      </c>
      <c r="F8621" t="s">
        <v>79</v>
      </c>
      <c r="G8621" t="s">
        <v>51</v>
      </c>
      <c r="H8621" s="20" t="s">
        <v>52</v>
      </c>
      <c r="I8621" t="s">
        <v>53</v>
      </c>
      <c r="J8621" t="s">
        <v>54</v>
      </c>
      <c r="K8621">
        <v>3</v>
      </c>
      <c r="L8621" t="s">
        <v>55</v>
      </c>
      <c r="M8621" t="s">
        <v>77</v>
      </c>
      <c r="N8621" t="s">
        <v>89</v>
      </c>
      <c r="O8621" s="21" t="s">
        <v>58</v>
      </c>
      <c r="P8621" s="21" t="s">
        <v>137</v>
      </c>
      <c r="Q8621" s="20" t="s">
        <v>138</v>
      </c>
      <c r="R8621" s="21" t="s">
        <v>139</v>
      </c>
      <c r="S8621" s="35">
        <v>1</v>
      </c>
      <c r="T8621" s="22">
        <v>1</v>
      </c>
      <c r="U8621" s="20" t="s">
        <v>62</v>
      </c>
      <c r="V8621" s="20">
        <v>45936</v>
      </c>
      <c r="W8621" s="21">
        <v>10</v>
      </c>
      <c r="X8621" s="20">
        <v>45947</v>
      </c>
      <c r="Y8621" s="20">
        <v>45945</v>
      </c>
      <c r="Z8621" s="48">
        <v>10</v>
      </c>
      <c r="AA8621">
        <v>2025</v>
      </c>
      <c r="AB8621" s="45">
        <v>135713</v>
      </c>
      <c r="AC8621" s="45">
        <v>135713</v>
      </c>
      <c r="AK8621" s="10"/>
    </row>
    <row r="8622" spans="1:37">
      <c r="A8622" t="s">
        <v>45</v>
      </c>
      <c r="B8622" t="s">
        <v>46</v>
      </c>
      <c r="C8622" t="s">
        <v>47</v>
      </c>
      <c r="D8622" t="s">
        <v>9058</v>
      </c>
      <c r="E8622" t="s">
        <v>88</v>
      </c>
      <c r="F8622" t="s">
        <v>79</v>
      </c>
      <c r="G8622" t="s">
        <v>51</v>
      </c>
      <c r="H8622" s="20" t="s">
        <v>52</v>
      </c>
      <c r="I8622" t="s">
        <v>53</v>
      </c>
      <c r="J8622" t="s">
        <v>54</v>
      </c>
      <c r="K8622">
        <v>3</v>
      </c>
      <c r="L8622" t="s">
        <v>55</v>
      </c>
      <c r="M8622" t="s">
        <v>77</v>
      </c>
      <c r="N8622" t="s">
        <v>89</v>
      </c>
      <c r="O8622" s="21" t="s">
        <v>58</v>
      </c>
      <c r="P8622" s="21" t="s">
        <v>119</v>
      </c>
      <c r="Q8622" s="20" t="s">
        <v>1961</v>
      </c>
      <c r="R8622" s="21" t="s">
        <v>1962</v>
      </c>
      <c r="S8622" s="35">
        <v>1</v>
      </c>
      <c r="T8622" s="22">
        <v>1</v>
      </c>
      <c r="U8622" s="20" t="s">
        <v>62</v>
      </c>
      <c r="V8622" s="20">
        <v>45936</v>
      </c>
      <c r="W8622" s="21">
        <v>10</v>
      </c>
      <c r="X8622" s="20">
        <v>45950</v>
      </c>
      <c r="Y8622" s="20">
        <v>45945</v>
      </c>
      <c r="Z8622" s="48">
        <v>10</v>
      </c>
      <c r="AA8622">
        <v>2025</v>
      </c>
      <c r="AB8622" s="45">
        <v>92854</v>
      </c>
      <c r="AC8622" s="45">
        <v>92854</v>
      </c>
      <c r="AK8622" s="10"/>
    </row>
    <row r="8623" spans="1:37">
      <c r="A8623" t="s">
        <v>45</v>
      </c>
      <c r="B8623" t="s">
        <v>46</v>
      </c>
      <c r="C8623" t="s">
        <v>47</v>
      </c>
      <c r="D8623" t="s">
        <v>9059</v>
      </c>
      <c r="E8623" t="s">
        <v>88</v>
      </c>
      <c r="F8623" t="s">
        <v>79</v>
      </c>
      <c r="G8623" t="s">
        <v>51</v>
      </c>
      <c r="H8623" s="20" t="s">
        <v>52</v>
      </c>
      <c r="I8623" t="s">
        <v>53</v>
      </c>
      <c r="J8623" t="s">
        <v>54</v>
      </c>
      <c r="K8623">
        <v>3</v>
      </c>
      <c r="L8623" t="s">
        <v>55</v>
      </c>
      <c r="M8623" t="s">
        <v>77</v>
      </c>
      <c r="N8623" t="s">
        <v>89</v>
      </c>
      <c r="O8623" s="21" t="s">
        <v>58</v>
      </c>
      <c r="P8623" s="21" t="s">
        <v>126</v>
      </c>
      <c r="Q8623" s="20" t="s">
        <v>1044</v>
      </c>
      <c r="R8623" s="21" t="s">
        <v>1045</v>
      </c>
      <c r="S8623" s="35">
        <v>1</v>
      </c>
      <c r="T8623" s="22">
        <v>1</v>
      </c>
      <c r="U8623" s="20" t="s">
        <v>62</v>
      </c>
      <c r="V8623" s="20">
        <v>45937</v>
      </c>
      <c r="W8623" s="21">
        <v>10</v>
      </c>
      <c r="X8623" s="20">
        <v>45945</v>
      </c>
      <c r="Y8623" s="20">
        <v>45940</v>
      </c>
      <c r="Z8623" s="48">
        <v>10</v>
      </c>
      <c r="AA8623">
        <v>2025</v>
      </c>
      <c r="AB8623" s="45">
        <v>68743</v>
      </c>
      <c r="AC8623" s="45">
        <v>68743</v>
      </c>
      <c r="AK8623" s="10"/>
    </row>
    <row r="8624" spans="1:37">
      <c r="A8624" t="s">
        <v>45</v>
      </c>
      <c r="B8624" t="s">
        <v>46</v>
      </c>
      <c r="C8624" t="s">
        <v>47</v>
      </c>
      <c r="D8624" t="s">
        <v>9060</v>
      </c>
      <c r="E8624" t="s">
        <v>88</v>
      </c>
      <c r="F8624" t="s">
        <v>79</v>
      </c>
      <c r="G8624" t="s">
        <v>51</v>
      </c>
      <c r="H8624" s="20" t="s">
        <v>52</v>
      </c>
      <c r="I8624" t="s">
        <v>53</v>
      </c>
      <c r="J8624" t="s">
        <v>54</v>
      </c>
      <c r="K8624">
        <v>3</v>
      </c>
      <c r="L8624" t="s">
        <v>55</v>
      </c>
      <c r="M8624" t="s">
        <v>56</v>
      </c>
      <c r="N8624" t="s">
        <v>57</v>
      </c>
      <c r="O8624" s="21" t="s">
        <v>58</v>
      </c>
      <c r="P8624" s="21" t="s">
        <v>64</v>
      </c>
      <c r="Q8624" s="20" t="s">
        <v>385</v>
      </c>
      <c r="R8624" s="21" t="s">
        <v>386</v>
      </c>
      <c r="S8624" s="35">
        <v>1</v>
      </c>
      <c r="T8624" s="22">
        <v>1</v>
      </c>
      <c r="U8624" s="20" t="s">
        <v>62</v>
      </c>
      <c r="V8624" s="20">
        <v>45936</v>
      </c>
      <c r="W8624" s="21">
        <v>10</v>
      </c>
      <c r="X8624" s="20">
        <v>45944</v>
      </c>
      <c r="Y8624" s="20">
        <v>45940</v>
      </c>
      <c r="Z8624" s="48">
        <v>10</v>
      </c>
      <c r="AA8624">
        <v>2025</v>
      </c>
      <c r="AB8624" s="45">
        <v>45328</v>
      </c>
      <c r="AC8624" s="45">
        <v>45328</v>
      </c>
      <c r="AK8624" s="10"/>
    </row>
    <row r="8625" spans="1:37">
      <c r="A8625" t="s">
        <v>45</v>
      </c>
      <c r="B8625" t="s">
        <v>46</v>
      </c>
      <c r="C8625" t="s">
        <v>47</v>
      </c>
      <c r="D8625" t="s">
        <v>9061</v>
      </c>
      <c r="E8625" t="s">
        <v>88</v>
      </c>
      <c r="F8625" t="s">
        <v>79</v>
      </c>
      <c r="G8625" t="s">
        <v>51</v>
      </c>
      <c r="H8625" s="20" t="s">
        <v>52</v>
      </c>
      <c r="I8625" t="s">
        <v>53</v>
      </c>
      <c r="J8625" t="s">
        <v>54</v>
      </c>
      <c r="K8625">
        <v>3</v>
      </c>
      <c r="L8625" t="s">
        <v>55</v>
      </c>
      <c r="M8625" t="s">
        <v>77</v>
      </c>
      <c r="N8625" t="s">
        <v>89</v>
      </c>
      <c r="O8625" s="21" t="s">
        <v>58</v>
      </c>
      <c r="P8625" s="21" t="s">
        <v>90</v>
      </c>
      <c r="Q8625" s="20" t="s">
        <v>377</v>
      </c>
      <c r="R8625" s="21" t="s">
        <v>378</v>
      </c>
      <c r="S8625" s="35">
        <v>1</v>
      </c>
      <c r="T8625" s="22">
        <v>1</v>
      </c>
      <c r="U8625" s="20" t="s">
        <v>62</v>
      </c>
      <c r="V8625" s="20">
        <v>45936</v>
      </c>
      <c r="W8625" s="21">
        <v>10</v>
      </c>
      <c r="X8625" s="20">
        <v>45945</v>
      </c>
      <c r="Y8625" s="20">
        <v>45938</v>
      </c>
      <c r="Z8625" s="48">
        <v>10</v>
      </c>
      <c r="AA8625">
        <v>2025</v>
      </c>
      <c r="AB8625" s="45">
        <v>99992</v>
      </c>
      <c r="AC8625" s="45">
        <v>99992</v>
      </c>
      <c r="AK8625" s="10"/>
    </row>
    <row r="8626" spans="1:37">
      <c r="A8626" t="s">
        <v>45</v>
      </c>
      <c r="B8626" t="s">
        <v>46</v>
      </c>
      <c r="C8626" t="s">
        <v>47</v>
      </c>
      <c r="D8626" t="s">
        <v>9062</v>
      </c>
      <c r="E8626" t="s">
        <v>88</v>
      </c>
      <c r="F8626" t="s">
        <v>79</v>
      </c>
      <c r="G8626" t="s">
        <v>51</v>
      </c>
      <c r="H8626" s="20" t="s">
        <v>52</v>
      </c>
      <c r="I8626" t="s">
        <v>53</v>
      </c>
      <c r="J8626" t="s">
        <v>54</v>
      </c>
      <c r="K8626">
        <v>3</v>
      </c>
      <c r="L8626" t="s">
        <v>55</v>
      </c>
      <c r="M8626" t="s">
        <v>56</v>
      </c>
      <c r="N8626" t="s">
        <v>57</v>
      </c>
      <c r="O8626" s="21" t="s">
        <v>58</v>
      </c>
      <c r="P8626" s="21" t="s">
        <v>64</v>
      </c>
      <c r="Q8626" s="20" t="s">
        <v>94</v>
      </c>
      <c r="R8626" s="21" t="s">
        <v>95</v>
      </c>
      <c r="S8626" s="35">
        <v>2</v>
      </c>
      <c r="T8626" s="22">
        <v>2</v>
      </c>
      <c r="U8626" s="20" t="s">
        <v>62</v>
      </c>
      <c r="V8626" s="20">
        <v>45936</v>
      </c>
      <c r="W8626" s="21">
        <v>10</v>
      </c>
      <c r="X8626" s="20">
        <v>45946</v>
      </c>
      <c r="Y8626" s="20">
        <v>45943</v>
      </c>
      <c r="Z8626" s="48">
        <v>10</v>
      </c>
      <c r="AA8626">
        <v>2025</v>
      </c>
      <c r="AB8626" s="45">
        <v>57319</v>
      </c>
      <c r="AC8626" s="45">
        <v>57319</v>
      </c>
      <c r="AK8626" s="10"/>
    </row>
    <row r="8627" spans="1:37">
      <c r="A8627" t="s">
        <v>45</v>
      </c>
      <c r="B8627" t="s">
        <v>46</v>
      </c>
      <c r="C8627" t="s">
        <v>47</v>
      </c>
      <c r="D8627" t="s">
        <v>9063</v>
      </c>
      <c r="E8627" t="s">
        <v>88</v>
      </c>
      <c r="F8627" t="s">
        <v>79</v>
      </c>
      <c r="G8627" t="s">
        <v>51</v>
      </c>
      <c r="H8627" s="20" t="s">
        <v>52</v>
      </c>
      <c r="I8627" t="s">
        <v>53</v>
      </c>
      <c r="J8627" t="s">
        <v>54</v>
      </c>
      <c r="K8627">
        <v>3</v>
      </c>
      <c r="L8627" t="s">
        <v>55</v>
      </c>
      <c r="M8627" t="s">
        <v>56</v>
      </c>
      <c r="N8627" t="s">
        <v>57</v>
      </c>
      <c r="O8627" s="21" t="s">
        <v>58</v>
      </c>
      <c r="P8627" s="21" t="s">
        <v>64</v>
      </c>
      <c r="Q8627" s="20" t="s">
        <v>1691</v>
      </c>
      <c r="R8627" s="21" t="s">
        <v>1692</v>
      </c>
      <c r="S8627" s="35">
        <v>1</v>
      </c>
      <c r="T8627" s="22">
        <v>1</v>
      </c>
      <c r="U8627" s="20" t="s">
        <v>62</v>
      </c>
      <c r="V8627" s="20">
        <v>45936</v>
      </c>
      <c r="W8627" s="21">
        <v>10</v>
      </c>
      <c r="X8627" s="20">
        <v>45944</v>
      </c>
      <c r="Y8627" s="20">
        <v>45938</v>
      </c>
      <c r="Z8627" s="48">
        <v>10</v>
      </c>
      <c r="AA8627">
        <v>2025</v>
      </c>
      <c r="AB8627" s="45">
        <v>103559</v>
      </c>
      <c r="AC8627" s="45">
        <v>103559</v>
      </c>
      <c r="AK8627" s="10"/>
    </row>
    <row r="8628" spans="1:37">
      <c r="A8628" t="s">
        <v>45</v>
      </c>
      <c r="B8628" t="s">
        <v>46</v>
      </c>
      <c r="C8628" t="s">
        <v>47</v>
      </c>
      <c r="D8628" t="s">
        <v>9064</v>
      </c>
      <c r="E8628" t="s">
        <v>88</v>
      </c>
      <c r="F8628" t="s">
        <v>79</v>
      </c>
      <c r="G8628" t="s">
        <v>51</v>
      </c>
      <c r="H8628" s="20" t="s">
        <v>52</v>
      </c>
      <c r="I8628" t="s">
        <v>53</v>
      </c>
      <c r="J8628" t="s">
        <v>54</v>
      </c>
      <c r="K8628">
        <v>3</v>
      </c>
      <c r="L8628" t="s">
        <v>55</v>
      </c>
      <c r="M8628" t="s">
        <v>77</v>
      </c>
      <c r="N8628" t="s">
        <v>89</v>
      </c>
      <c r="O8628" s="21" t="s">
        <v>58</v>
      </c>
      <c r="P8628" s="21" t="s">
        <v>119</v>
      </c>
      <c r="Q8628" s="20" t="s">
        <v>1961</v>
      </c>
      <c r="R8628" s="21" t="s">
        <v>1962</v>
      </c>
      <c r="S8628" s="35">
        <v>1</v>
      </c>
      <c r="T8628" s="22">
        <v>1</v>
      </c>
      <c r="U8628" s="20" t="s">
        <v>62</v>
      </c>
      <c r="V8628" s="20">
        <v>45936</v>
      </c>
      <c r="W8628" s="21">
        <v>10</v>
      </c>
      <c r="X8628" s="20">
        <v>45954</v>
      </c>
      <c r="Y8628" s="20">
        <v>45951</v>
      </c>
      <c r="Z8628" s="48">
        <v>10</v>
      </c>
      <c r="AA8628">
        <v>2025</v>
      </c>
      <c r="AB8628" s="45">
        <v>92854</v>
      </c>
      <c r="AC8628" s="45">
        <v>92854</v>
      </c>
      <c r="AK8628" s="10"/>
    </row>
    <row r="8629" spans="1:37">
      <c r="A8629" t="s">
        <v>45</v>
      </c>
      <c r="B8629" t="s">
        <v>46</v>
      </c>
      <c r="C8629" t="s">
        <v>47</v>
      </c>
      <c r="D8629" t="s">
        <v>9065</v>
      </c>
      <c r="E8629" t="s">
        <v>88</v>
      </c>
      <c r="F8629" t="s">
        <v>79</v>
      </c>
      <c r="G8629" t="s">
        <v>51</v>
      </c>
      <c r="H8629" s="20" t="s">
        <v>52</v>
      </c>
      <c r="I8629" t="s">
        <v>53</v>
      </c>
      <c r="J8629" t="s">
        <v>54</v>
      </c>
      <c r="K8629">
        <v>3</v>
      </c>
      <c r="L8629" t="s">
        <v>55</v>
      </c>
      <c r="M8629" t="s">
        <v>77</v>
      </c>
      <c r="N8629" t="s">
        <v>89</v>
      </c>
      <c r="O8629" s="21" t="s">
        <v>58</v>
      </c>
      <c r="P8629" s="21" t="s">
        <v>276</v>
      </c>
      <c r="Q8629" s="20" t="s">
        <v>315</v>
      </c>
      <c r="R8629" s="21" t="s">
        <v>316</v>
      </c>
      <c r="S8629" s="35">
        <v>3</v>
      </c>
      <c r="T8629" s="22">
        <v>3</v>
      </c>
      <c r="U8629" s="20" t="s">
        <v>62</v>
      </c>
      <c r="V8629" s="20">
        <v>45936</v>
      </c>
      <c r="W8629" s="21">
        <v>10</v>
      </c>
      <c r="X8629" s="20">
        <v>45946</v>
      </c>
      <c r="Y8629" s="20">
        <v>45943</v>
      </c>
      <c r="Z8629" s="48">
        <v>10</v>
      </c>
      <c r="AA8629">
        <v>2025</v>
      </c>
      <c r="AB8629" s="45">
        <v>44100</v>
      </c>
      <c r="AC8629" s="45">
        <v>44100</v>
      </c>
      <c r="AK8629" s="10"/>
    </row>
    <row r="8630" spans="1:37">
      <c r="A8630" t="s">
        <v>45</v>
      </c>
      <c r="B8630" t="s">
        <v>46</v>
      </c>
      <c r="C8630" t="s">
        <v>47</v>
      </c>
      <c r="D8630" t="s">
        <v>9066</v>
      </c>
      <c r="E8630" t="s">
        <v>88</v>
      </c>
      <c r="F8630" t="s">
        <v>79</v>
      </c>
      <c r="G8630" t="s">
        <v>51</v>
      </c>
      <c r="H8630" s="20" t="s">
        <v>52</v>
      </c>
      <c r="I8630" t="s">
        <v>53</v>
      </c>
      <c r="J8630" t="s">
        <v>54</v>
      </c>
      <c r="K8630">
        <v>3</v>
      </c>
      <c r="L8630" t="s">
        <v>55</v>
      </c>
      <c r="M8630" t="s">
        <v>56</v>
      </c>
      <c r="N8630" t="s">
        <v>57</v>
      </c>
      <c r="O8630" s="21" t="s">
        <v>58</v>
      </c>
      <c r="P8630" s="21" t="s">
        <v>64</v>
      </c>
      <c r="Q8630" s="20" t="s">
        <v>94</v>
      </c>
      <c r="R8630" s="21" t="s">
        <v>95</v>
      </c>
      <c r="S8630" s="35">
        <v>2</v>
      </c>
      <c r="T8630" s="22">
        <v>2</v>
      </c>
      <c r="U8630" s="20" t="s">
        <v>62</v>
      </c>
      <c r="V8630" s="20">
        <v>45936</v>
      </c>
      <c r="W8630" s="21">
        <v>10</v>
      </c>
      <c r="X8630" s="20">
        <v>45945</v>
      </c>
      <c r="Y8630" s="20">
        <v>45938</v>
      </c>
      <c r="Z8630" s="48">
        <v>10</v>
      </c>
      <c r="AA8630">
        <v>2025</v>
      </c>
      <c r="AB8630" s="45">
        <v>57319</v>
      </c>
      <c r="AC8630" s="45">
        <v>57319</v>
      </c>
      <c r="AK8630" s="10"/>
    </row>
    <row r="8631" spans="1:37">
      <c r="A8631" t="s">
        <v>45</v>
      </c>
      <c r="B8631" t="s">
        <v>46</v>
      </c>
      <c r="C8631" t="s">
        <v>47</v>
      </c>
      <c r="D8631" t="s">
        <v>9067</v>
      </c>
      <c r="E8631" t="s">
        <v>88</v>
      </c>
      <c r="F8631" t="s">
        <v>79</v>
      </c>
      <c r="G8631" t="s">
        <v>51</v>
      </c>
      <c r="H8631" s="20" t="s">
        <v>52</v>
      </c>
      <c r="I8631" t="s">
        <v>53</v>
      </c>
      <c r="J8631" t="s">
        <v>54</v>
      </c>
      <c r="K8631">
        <v>3</v>
      </c>
      <c r="L8631" t="s">
        <v>55</v>
      </c>
      <c r="M8631" t="s">
        <v>77</v>
      </c>
      <c r="N8631" t="s">
        <v>89</v>
      </c>
      <c r="O8631" s="21" t="s">
        <v>58</v>
      </c>
      <c r="P8631" s="21" t="s">
        <v>119</v>
      </c>
      <c r="Q8631" s="20" t="s">
        <v>120</v>
      </c>
      <c r="R8631" s="21" t="s">
        <v>121</v>
      </c>
      <c r="S8631" s="35">
        <v>1</v>
      </c>
      <c r="T8631" s="22">
        <v>1</v>
      </c>
      <c r="U8631" s="20" t="s">
        <v>62</v>
      </c>
      <c r="V8631" s="20">
        <v>45936</v>
      </c>
      <c r="W8631" s="21">
        <v>10</v>
      </c>
      <c r="X8631" s="20">
        <v>45944</v>
      </c>
      <c r="Y8631" s="20">
        <v>45943</v>
      </c>
      <c r="Z8631" s="48">
        <v>10</v>
      </c>
      <c r="AA8631">
        <v>2025</v>
      </c>
      <c r="AB8631" s="45">
        <v>92854</v>
      </c>
      <c r="AC8631" s="45">
        <v>92854</v>
      </c>
      <c r="AK8631" s="10"/>
    </row>
    <row r="8632" spans="1:37">
      <c r="A8632" t="s">
        <v>45</v>
      </c>
      <c r="B8632" t="s">
        <v>46</v>
      </c>
      <c r="C8632" t="s">
        <v>47</v>
      </c>
      <c r="D8632" t="s">
        <v>9068</v>
      </c>
      <c r="E8632" t="s">
        <v>88</v>
      </c>
      <c r="F8632" t="s">
        <v>79</v>
      </c>
      <c r="G8632" t="s">
        <v>51</v>
      </c>
      <c r="H8632" s="20" t="s">
        <v>52</v>
      </c>
      <c r="I8632" t="s">
        <v>53</v>
      </c>
      <c r="J8632" t="s">
        <v>54</v>
      </c>
      <c r="K8632">
        <v>3</v>
      </c>
      <c r="L8632" t="s">
        <v>55</v>
      </c>
      <c r="M8632" t="s">
        <v>77</v>
      </c>
      <c r="N8632" t="s">
        <v>89</v>
      </c>
      <c r="O8632" s="21" t="s">
        <v>58</v>
      </c>
      <c r="P8632" s="21" t="s">
        <v>90</v>
      </c>
      <c r="Q8632" s="20" t="s">
        <v>214</v>
      </c>
      <c r="R8632" s="21" t="s">
        <v>215</v>
      </c>
      <c r="S8632" s="35">
        <v>1</v>
      </c>
      <c r="T8632" s="22">
        <v>1</v>
      </c>
      <c r="U8632" s="20" t="s">
        <v>62</v>
      </c>
      <c r="V8632" s="20">
        <v>45936</v>
      </c>
      <c r="W8632" s="21">
        <v>10</v>
      </c>
      <c r="X8632" s="20">
        <v>45945</v>
      </c>
      <c r="Y8632" s="20">
        <v>45940</v>
      </c>
      <c r="Z8632" s="48">
        <v>10</v>
      </c>
      <c r="AA8632">
        <v>2025</v>
      </c>
      <c r="AB8632" s="45">
        <v>46660</v>
      </c>
      <c r="AC8632" s="45">
        <v>46660</v>
      </c>
      <c r="AK8632" s="10"/>
    </row>
    <row r="8633" spans="1:37">
      <c r="A8633" t="s">
        <v>45</v>
      </c>
      <c r="B8633" t="s">
        <v>46</v>
      </c>
      <c r="C8633" t="s">
        <v>47</v>
      </c>
      <c r="D8633" t="s">
        <v>9069</v>
      </c>
      <c r="E8633" t="s">
        <v>88</v>
      </c>
      <c r="F8633" t="s">
        <v>79</v>
      </c>
      <c r="G8633" t="s">
        <v>51</v>
      </c>
      <c r="H8633" s="20" t="s">
        <v>52</v>
      </c>
      <c r="I8633" t="s">
        <v>53</v>
      </c>
      <c r="J8633" t="s">
        <v>54</v>
      </c>
      <c r="K8633">
        <v>3</v>
      </c>
      <c r="L8633" t="s">
        <v>55</v>
      </c>
      <c r="M8633" t="s">
        <v>56</v>
      </c>
      <c r="N8633" t="s">
        <v>57</v>
      </c>
      <c r="O8633" s="21" t="s">
        <v>58</v>
      </c>
      <c r="P8633" s="21" t="s">
        <v>133</v>
      </c>
      <c r="Q8633" s="20" t="s">
        <v>134</v>
      </c>
      <c r="R8633" s="21" t="s">
        <v>135</v>
      </c>
      <c r="S8633" s="35">
        <v>1</v>
      </c>
      <c r="T8633" s="22">
        <v>1</v>
      </c>
      <c r="U8633" s="20" t="s">
        <v>62</v>
      </c>
      <c r="V8633" s="20">
        <v>45936</v>
      </c>
      <c r="W8633" s="21">
        <v>10</v>
      </c>
      <c r="X8633" s="20">
        <v>45946</v>
      </c>
      <c r="Y8633" s="20">
        <v>45943</v>
      </c>
      <c r="Z8633" s="48">
        <v>10</v>
      </c>
      <c r="AA8633">
        <v>2025</v>
      </c>
      <c r="AB8633" s="45">
        <v>29994</v>
      </c>
      <c r="AC8633" s="45">
        <v>29994</v>
      </c>
      <c r="AK8633" s="10"/>
    </row>
    <row r="8634" spans="1:37">
      <c r="A8634" t="s">
        <v>45</v>
      </c>
      <c r="B8634" t="s">
        <v>46</v>
      </c>
      <c r="C8634" t="s">
        <v>47</v>
      </c>
      <c r="D8634" t="s">
        <v>9070</v>
      </c>
      <c r="E8634" t="s">
        <v>88</v>
      </c>
      <c r="F8634" t="s">
        <v>79</v>
      </c>
      <c r="G8634" t="s">
        <v>51</v>
      </c>
      <c r="H8634" s="20" t="s">
        <v>52</v>
      </c>
      <c r="I8634" t="s">
        <v>53</v>
      </c>
      <c r="J8634" t="s">
        <v>54</v>
      </c>
      <c r="K8634">
        <v>3</v>
      </c>
      <c r="L8634" t="s">
        <v>55</v>
      </c>
      <c r="M8634" t="s">
        <v>56</v>
      </c>
      <c r="N8634" t="s">
        <v>57</v>
      </c>
      <c r="O8634" s="21" t="s">
        <v>58</v>
      </c>
      <c r="P8634" s="21" t="s">
        <v>522</v>
      </c>
      <c r="Q8634" s="20" t="s">
        <v>2013</v>
      </c>
      <c r="R8634" s="21" t="s">
        <v>2014</v>
      </c>
      <c r="S8634" s="35">
        <v>1</v>
      </c>
      <c r="T8634" s="22">
        <v>1</v>
      </c>
      <c r="U8634" s="20" t="s">
        <v>62</v>
      </c>
      <c r="V8634" s="20">
        <v>45937</v>
      </c>
      <c r="W8634" s="21">
        <v>10</v>
      </c>
      <c r="X8634" s="20">
        <v>45945</v>
      </c>
      <c r="Y8634" s="20">
        <v>45940</v>
      </c>
      <c r="Z8634" s="48">
        <v>10</v>
      </c>
      <c r="AA8634">
        <v>2025</v>
      </c>
      <c r="AB8634" s="45">
        <v>29991</v>
      </c>
      <c r="AC8634" s="45">
        <v>29991</v>
      </c>
      <c r="AK8634" s="10"/>
    </row>
    <row r="8635" spans="1:37">
      <c r="A8635" t="s">
        <v>45</v>
      </c>
      <c r="B8635" t="s">
        <v>46</v>
      </c>
      <c r="C8635" t="s">
        <v>47</v>
      </c>
      <c r="D8635" t="s">
        <v>9071</v>
      </c>
      <c r="E8635" t="s">
        <v>88</v>
      </c>
      <c r="F8635" t="s">
        <v>79</v>
      </c>
      <c r="G8635" t="s">
        <v>51</v>
      </c>
      <c r="H8635" s="20" t="s">
        <v>52</v>
      </c>
      <c r="I8635" t="s">
        <v>53</v>
      </c>
      <c r="J8635" t="s">
        <v>54</v>
      </c>
      <c r="K8635">
        <v>3</v>
      </c>
      <c r="L8635" t="s">
        <v>55</v>
      </c>
      <c r="M8635" t="s">
        <v>77</v>
      </c>
      <c r="N8635" t="s">
        <v>89</v>
      </c>
      <c r="O8635" s="21" t="s">
        <v>58</v>
      </c>
      <c r="P8635" s="21" t="s">
        <v>104</v>
      </c>
      <c r="Q8635" s="20" t="s">
        <v>8963</v>
      </c>
      <c r="R8635" s="21" t="s">
        <v>8964</v>
      </c>
      <c r="S8635" s="35">
        <v>1</v>
      </c>
      <c r="T8635" s="22">
        <v>1</v>
      </c>
      <c r="U8635" s="20" t="s">
        <v>62</v>
      </c>
      <c r="V8635" s="20">
        <v>45936</v>
      </c>
      <c r="W8635" s="21">
        <v>10</v>
      </c>
      <c r="X8635" s="20">
        <v>45943</v>
      </c>
      <c r="Y8635" s="20">
        <v>45938</v>
      </c>
      <c r="Z8635" s="48">
        <v>10</v>
      </c>
      <c r="AA8635">
        <v>2025</v>
      </c>
      <c r="AB8635" s="45">
        <v>239995</v>
      </c>
      <c r="AC8635" s="45">
        <v>239995</v>
      </c>
      <c r="AK8635" s="10"/>
    </row>
    <row r="8636" spans="1:37">
      <c r="A8636" t="s">
        <v>45</v>
      </c>
      <c r="B8636" t="s">
        <v>46</v>
      </c>
      <c r="C8636" t="s">
        <v>47</v>
      </c>
      <c r="D8636" t="s">
        <v>9072</v>
      </c>
      <c r="E8636" t="s">
        <v>88</v>
      </c>
      <c r="F8636" t="s">
        <v>79</v>
      </c>
      <c r="G8636" t="s">
        <v>51</v>
      </c>
      <c r="H8636" s="20" t="s">
        <v>52</v>
      </c>
      <c r="I8636" t="s">
        <v>53</v>
      </c>
      <c r="J8636" t="s">
        <v>54</v>
      </c>
      <c r="K8636">
        <v>3</v>
      </c>
      <c r="L8636" t="s">
        <v>55</v>
      </c>
      <c r="M8636" t="s">
        <v>77</v>
      </c>
      <c r="N8636" t="s">
        <v>89</v>
      </c>
      <c r="O8636" s="21" t="s">
        <v>58</v>
      </c>
      <c r="P8636" s="21" t="s">
        <v>126</v>
      </c>
      <c r="Q8636" s="20" t="s">
        <v>1044</v>
      </c>
      <c r="R8636" s="21" t="s">
        <v>1045</v>
      </c>
      <c r="S8636" s="35">
        <v>1</v>
      </c>
      <c r="T8636" s="22">
        <v>1</v>
      </c>
      <c r="U8636" s="20" t="s">
        <v>62</v>
      </c>
      <c r="V8636" s="20">
        <v>45936</v>
      </c>
      <c r="W8636" s="21">
        <v>10</v>
      </c>
      <c r="X8636" s="20">
        <v>45945</v>
      </c>
      <c r="Y8636" s="20">
        <v>45940</v>
      </c>
      <c r="Z8636" s="48">
        <v>10</v>
      </c>
      <c r="AA8636">
        <v>2025</v>
      </c>
      <c r="AB8636" s="45">
        <v>68743</v>
      </c>
      <c r="AC8636" s="45">
        <v>68743</v>
      </c>
      <c r="AK8636" s="10"/>
    </row>
    <row r="8637" spans="1:37">
      <c r="A8637" t="s">
        <v>45</v>
      </c>
      <c r="B8637" t="s">
        <v>46</v>
      </c>
      <c r="C8637" t="s">
        <v>47</v>
      </c>
      <c r="D8637" t="s">
        <v>9073</v>
      </c>
      <c r="E8637" t="s">
        <v>88</v>
      </c>
      <c r="F8637" t="s">
        <v>79</v>
      </c>
      <c r="G8637" t="s">
        <v>51</v>
      </c>
      <c r="H8637" s="20" t="s">
        <v>52</v>
      </c>
      <c r="I8637" t="s">
        <v>53</v>
      </c>
      <c r="J8637" t="s">
        <v>54</v>
      </c>
      <c r="K8637">
        <v>3</v>
      </c>
      <c r="L8637" t="s">
        <v>55</v>
      </c>
      <c r="M8637" t="s">
        <v>77</v>
      </c>
      <c r="N8637" t="s">
        <v>89</v>
      </c>
      <c r="O8637" s="21" t="s">
        <v>58</v>
      </c>
      <c r="P8637" s="21" t="s">
        <v>119</v>
      </c>
      <c r="Q8637" s="20" t="s">
        <v>6989</v>
      </c>
      <c r="R8637" s="21" t="s">
        <v>6990</v>
      </c>
      <c r="S8637" s="35">
        <v>1</v>
      </c>
      <c r="T8637" s="22">
        <v>1</v>
      </c>
      <c r="U8637" s="20" t="s">
        <v>62</v>
      </c>
      <c r="V8637" s="20">
        <v>45937</v>
      </c>
      <c r="W8637" s="21">
        <v>10</v>
      </c>
      <c r="X8637" s="20">
        <v>45947</v>
      </c>
      <c r="Y8637" s="20">
        <v>45945</v>
      </c>
      <c r="Z8637" s="48">
        <v>10</v>
      </c>
      <c r="AA8637">
        <v>2025</v>
      </c>
      <c r="AB8637" s="45">
        <v>79989</v>
      </c>
      <c r="AC8637" s="45">
        <v>79989</v>
      </c>
      <c r="AK8637" s="10"/>
    </row>
    <row r="8638" spans="1:37">
      <c r="A8638" t="s">
        <v>45</v>
      </c>
      <c r="B8638" t="s">
        <v>46</v>
      </c>
      <c r="C8638" t="s">
        <v>47</v>
      </c>
      <c r="D8638" t="s">
        <v>9074</v>
      </c>
      <c r="E8638" t="s">
        <v>88</v>
      </c>
      <c r="F8638" t="s">
        <v>79</v>
      </c>
      <c r="G8638" t="s">
        <v>51</v>
      </c>
      <c r="H8638" s="20" t="s">
        <v>52</v>
      </c>
      <c r="I8638" t="s">
        <v>53</v>
      </c>
      <c r="J8638" t="s">
        <v>54</v>
      </c>
      <c r="K8638">
        <v>3</v>
      </c>
      <c r="L8638" t="s">
        <v>55</v>
      </c>
      <c r="M8638" t="s">
        <v>77</v>
      </c>
      <c r="N8638" t="s">
        <v>89</v>
      </c>
      <c r="O8638" s="21" t="s">
        <v>58</v>
      </c>
      <c r="P8638" s="21" t="s">
        <v>150</v>
      </c>
      <c r="Q8638" s="20" t="s">
        <v>4954</v>
      </c>
      <c r="R8638" s="21" t="s">
        <v>4955</v>
      </c>
      <c r="S8638" s="35">
        <v>1</v>
      </c>
      <c r="T8638" s="22">
        <v>1</v>
      </c>
      <c r="U8638" s="20" t="s">
        <v>62</v>
      </c>
      <c r="V8638" s="20">
        <v>45937</v>
      </c>
      <c r="W8638" s="21">
        <v>10</v>
      </c>
      <c r="X8638" s="20">
        <v>45947</v>
      </c>
      <c r="Y8638" s="20">
        <v>45945</v>
      </c>
      <c r="Z8638" s="48">
        <v>10</v>
      </c>
      <c r="AA8638">
        <v>2025</v>
      </c>
      <c r="AB8638" s="45">
        <v>128556</v>
      </c>
      <c r="AC8638" s="45">
        <v>128556</v>
      </c>
      <c r="AK8638" s="10"/>
    </row>
    <row r="8639" spans="1:37">
      <c r="A8639" t="s">
        <v>45</v>
      </c>
      <c r="B8639" t="s">
        <v>46</v>
      </c>
      <c r="C8639" t="s">
        <v>47</v>
      </c>
      <c r="D8639" t="s">
        <v>9075</v>
      </c>
      <c r="E8639" t="s">
        <v>88</v>
      </c>
      <c r="F8639" t="s">
        <v>79</v>
      </c>
      <c r="G8639" t="s">
        <v>51</v>
      </c>
      <c r="H8639" s="20" t="s">
        <v>52</v>
      </c>
      <c r="I8639" t="s">
        <v>53</v>
      </c>
      <c r="J8639" t="s">
        <v>54</v>
      </c>
      <c r="K8639">
        <v>3</v>
      </c>
      <c r="L8639" t="s">
        <v>55</v>
      </c>
      <c r="M8639" t="s">
        <v>77</v>
      </c>
      <c r="N8639" t="s">
        <v>89</v>
      </c>
      <c r="O8639" s="21" t="s">
        <v>58</v>
      </c>
      <c r="P8639" s="21" t="s">
        <v>119</v>
      </c>
      <c r="Q8639" s="20" t="s">
        <v>1617</v>
      </c>
      <c r="R8639" s="21" t="s">
        <v>1618</v>
      </c>
      <c r="S8639" s="35">
        <v>1</v>
      </c>
      <c r="T8639" s="22">
        <v>1</v>
      </c>
      <c r="U8639" s="20" t="s">
        <v>62</v>
      </c>
      <c r="V8639" s="20">
        <v>45936</v>
      </c>
      <c r="W8639" s="21">
        <v>10</v>
      </c>
      <c r="X8639" s="20">
        <v>45950</v>
      </c>
      <c r="Y8639" s="20">
        <v>45945</v>
      </c>
      <c r="Z8639" s="48">
        <v>10</v>
      </c>
      <c r="AA8639">
        <v>2025</v>
      </c>
      <c r="AB8639" s="45">
        <v>99995</v>
      </c>
      <c r="AC8639" s="45">
        <v>99995</v>
      </c>
      <c r="AK8639" s="10"/>
    </row>
    <row r="8640" spans="1:37">
      <c r="A8640" t="s">
        <v>45</v>
      </c>
      <c r="B8640" t="s">
        <v>46</v>
      </c>
      <c r="C8640" t="s">
        <v>47</v>
      </c>
      <c r="D8640" t="s">
        <v>9076</v>
      </c>
      <c r="E8640" t="s">
        <v>88</v>
      </c>
      <c r="F8640" t="s">
        <v>79</v>
      </c>
      <c r="G8640" t="s">
        <v>51</v>
      </c>
      <c r="H8640" s="20" t="s">
        <v>52</v>
      </c>
      <c r="I8640" t="s">
        <v>53</v>
      </c>
      <c r="J8640" t="s">
        <v>54</v>
      </c>
      <c r="K8640">
        <v>3</v>
      </c>
      <c r="L8640" t="s">
        <v>55</v>
      </c>
      <c r="M8640" t="s">
        <v>56</v>
      </c>
      <c r="N8640" t="s">
        <v>57</v>
      </c>
      <c r="O8640" s="21" t="s">
        <v>58</v>
      </c>
      <c r="P8640" s="21" t="s">
        <v>64</v>
      </c>
      <c r="Q8640" s="20" t="s">
        <v>410</v>
      </c>
      <c r="R8640" s="21" t="s">
        <v>411</v>
      </c>
      <c r="S8640" s="35">
        <v>1</v>
      </c>
      <c r="T8640" s="22">
        <v>1</v>
      </c>
      <c r="U8640" s="20" t="s">
        <v>62</v>
      </c>
      <c r="V8640" s="20">
        <v>45936</v>
      </c>
      <c r="W8640" s="21">
        <v>10</v>
      </c>
      <c r="X8640" s="20">
        <v>45946</v>
      </c>
      <c r="Y8640" s="20">
        <v>45943</v>
      </c>
      <c r="Z8640" s="48">
        <v>10</v>
      </c>
      <c r="AA8640">
        <v>2025</v>
      </c>
      <c r="AB8640" s="45">
        <v>45324</v>
      </c>
      <c r="AC8640" s="45">
        <v>45324</v>
      </c>
      <c r="AK8640" s="10"/>
    </row>
    <row r="8641" spans="1:37">
      <c r="A8641" t="s">
        <v>45</v>
      </c>
      <c r="B8641" t="s">
        <v>46</v>
      </c>
      <c r="C8641" t="s">
        <v>47</v>
      </c>
      <c r="D8641" t="s">
        <v>9077</v>
      </c>
      <c r="E8641" t="s">
        <v>88</v>
      </c>
      <c r="F8641" t="s">
        <v>79</v>
      </c>
      <c r="G8641" t="s">
        <v>51</v>
      </c>
      <c r="H8641" s="20" t="s">
        <v>52</v>
      </c>
      <c r="I8641" t="s">
        <v>53</v>
      </c>
      <c r="J8641" t="s">
        <v>54</v>
      </c>
      <c r="K8641">
        <v>3</v>
      </c>
      <c r="L8641" t="s">
        <v>55</v>
      </c>
      <c r="M8641" t="s">
        <v>77</v>
      </c>
      <c r="N8641" t="s">
        <v>89</v>
      </c>
      <c r="O8641" s="21" t="s">
        <v>58</v>
      </c>
      <c r="P8641" s="21" t="s">
        <v>119</v>
      </c>
      <c r="Q8641" s="20" t="s">
        <v>120</v>
      </c>
      <c r="R8641" s="21" t="s">
        <v>121</v>
      </c>
      <c r="S8641" s="35">
        <v>1</v>
      </c>
      <c r="T8641" s="22">
        <v>1</v>
      </c>
      <c r="U8641" s="20" t="s">
        <v>62</v>
      </c>
      <c r="V8641" s="20">
        <v>45936</v>
      </c>
      <c r="W8641" s="21">
        <v>10</v>
      </c>
      <c r="X8641" s="20">
        <v>45947</v>
      </c>
      <c r="Y8641" s="20">
        <v>45945</v>
      </c>
      <c r="Z8641" s="48">
        <v>10</v>
      </c>
      <c r="AA8641">
        <v>2025</v>
      </c>
      <c r="AB8641" s="45">
        <v>92854</v>
      </c>
      <c r="AC8641" s="45">
        <v>92854</v>
      </c>
      <c r="AK8641" s="10"/>
    </row>
    <row r="8642" spans="1:37">
      <c r="A8642" t="s">
        <v>45</v>
      </c>
      <c r="B8642" t="s">
        <v>46</v>
      </c>
      <c r="C8642" t="s">
        <v>47</v>
      </c>
      <c r="D8642" t="s">
        <v>9078</v>
      </c>
      <c r="E8642" t="s">
        <v>88</v>
      </c>
      <c r="F8642" t="s">
        <v>79</v>
      </c>
      <c r="G8642" t="s">
        <v>51</v>
      </c>
      <c r="H8642" s="20" t="s">
        <v>52</v>
      </c>
      <c r="I8642" t="s">
        <v>53</v>
      </c>
      <c r="J8642" t="s">
        <v>54</v>
      </c>
      <c r="K8642">
        <v>3</v>
      </c>
      <c r="L8642" t="s">
        <v>55</v>
      </c>
      <c r="M8642" t="s">
        <v>77</v>
      </c>
      <c r="N8642" t="s">
        <v>89</v>
      </c>
      <c r="O8642" s="21" t="s">
        <v>58</v>
      </c>
      <c r="P8642" s="21" t="s">
        <v>150</v>
      </c>
      <c r="Q8642" s="20" t="s">
        <v>244</v>
      </c>
      <c r="R8642" s="21" t="s">
        <v>245</v>
      </c>
      <c r="S8642" s="35">
        <v>1</v>
      </c>
      <c r="T8642" s="22">
        <v>1</v>
      </c>
      <c r="U8642" s="20" t="s">
        <v>62</v>
      </c>
      <c r="V8642" s="20">
        <v>45936</v>
      </c>
      <c r="W8642" s="21">
        <v>10</v>
      </c>
      <c r="X8642" s="20">
        <v>45945</v>
      </c>
      <c r="Y8642" s="20">
        <v>45943</v>
      </c>
      <c r="Z8642" s="48">
        <v>10</v>
      </c>
      <c r="AA8642">
        <v>2025</v>
      </c>
      <c r="AB8642" s="45">
        <v>99995</v>
      </c>
      <c r="AC8642" s="45">
        <v>99995</v>
      </c>
      <c r="AK8642" s="10"/>
    </row>
    <row r="8643" spans="1:37">
      <c r="A8643" t="s">
        <v>45</v>
      </c>
      <c r="B8643" t="s">
        <v>46</v>
      </c>
      <c r="C8643" t="s">
        <v>47</v>
      </c>
      <c r="D8643" t="s">
        <v>9079</v>
      </c>
      <c r="E8643" t="s">
        <v>88</v>
      </c>
      <c r="F8643" t="s">
        <v>79</v>
      </c>
      <c r="G8643" t="s">
        <v>51</v>
      </c>
      <c r="H8643" s="20" t="s">
        <v>52</v>
      </c>
      <c r="I8643" t="s">
        <v>53</v>
      </c>
      <c r="J8643" t="s">
        <v>54</v>
      </c>
      <c r="K8643">
        <v>3</v>
      </c>
      <c r="L8643" t="s">
        <v>55</v>
      </c>
      <c r="M8643" t="s">
        <v>77</v>
      </c>
      <c r="N8643" t="s">
        <v>89</v>
      </c>
      <c r="O8643" s="21" t="s">
        <v>58</v>
      </c>
      <c r="P8643" s="21" t="s">
        <v>97</v>
      </c>
      <c r="Q8643" s="20" t="s">
        <v>2377</v>
      </c>
      <c r="R8643" s="21" t="s">
        <v>2378</v>
      </c>
      <c r="S8643" s="35">
        <v>1</v>
      </c>
      <c r="T8643" s="22">
        <v>1</v>
      </c>
      <c r="U8643" s="20" t="s">
        <v>62</v>
      </c>
      <c r="V8643" s="20">
        <v>45936</v>
      </c>
      <c r="W8643" s="21">
        <v>10</v>
      </c>
      <c r="X8643" s="20">
        <v>45947</v>
      </c>
      <c r="Y8643" s="20">
        <v>45945</v>
      </c>
      <c r="Z8643" s="48">
        <v>10</v>
      </c>
      <c r="AA8643">
        <v>2025</v>
      </c>
      <c r="AB8643" s="45">
        <v>48660</v>
      </c>
      <c r="AC8643" s="45">
        <v>48660</v>
      </c>
      <c r="AK8643" s="10"/>
    </row>
    <row r="8644" spans="1:37">
      <c r="A8644" t="s">
        <v>45</v>
      </c>
      <c r="B8644" t="s">
        <v>46</v>
      </c>
      <c r="C8644" t="s">
        <v>47</v>
      </c>
      <c r="D8644" t="s">
        <v>9080</v>
      </c>
      <c r="E8644" t="s">
        <v>88</v>
      </c>
      <c r="F8644" t="s">
        <v>79</v>
      </c>
      <c r="G8644" t="s">
        <v>51</v>
      </c>
      <c r="H8644" s="20" t="s">
        <v>52</v>
      </c>
      <c r="I8644" t="s">
        <v>53</v>
      </c>
      <c r="J8644" t="s">
        <v>54</v>
      </c>
      <c r="K8644">
        <v>3</v>
      </c>
      <c r="L8644" t="s">
        <v>55</v>
      </c>
      <c r="M8644" t="s">
        <v>77</v>
      </c>
      <c r="N8644" t="s">
        <v>89</v>
      </c>
      <c r="O8644" s="21" t="s">
        <v>58</v>
      </c>
      <c r="P8644" s="21" t="s">
        <v>126</v>
      </c>
      <c r="Q8644" s="20" t="s">
        <v>1044</v>
      </c>
      <c r="R8644" s="21" t="s">
        <v>1045</v>
      </c>
      <c r="S8644" s="35">
        <v>1</v>
      </c>
      <c r="T8644" s="22">
        <v>1</v>
      </c>
      <c r="U8644" s="20" t="s">
        <v>62</v>
      </c>
      <c r="V8644" s="20">
        <v>45936</v>
      </c>
      <c r="W8644" s="21">
        <v>10</v>
      </c>
      <c r="X8644" s="20">
        <v>45943</v>
      </c>
      <c r="Y8644" s="20">
        <v>45938</v>
      </c>
      <c r="Z8644" s="48">
        <v>10</v>
      </c>
      <c r="AA8644">
        <v>2025</v>
      </c>
      <c r="AB8644" s="45">
        <v>68743</v>
      </c>
      <c r="AC8644" s="45">
        <v>68743</v>
      </c>
      <c r="AK8644" s="10"/>
    </row>
    <row r="8645" spans="1:37">
      <c r="A8645" t="s">
        <v>45</v>
      </c>
      <c r="B8645" t="s">
        <v>46</v>
      </c>
      <c r="C8645" t="s">
        <v>47</v>
      </c>
      <c r="D8645" t="s">
        <v>9081</v>
      </c>
      <c r="E8645" t="s">
        <v>88</v>
      </c>
      <c r="F8645" t="s">
        <v>79</v>
      </c>
      <c r="G8645" t="s">
        <v>51</v>
      </c>
      <c r="H8645" s="20" t="s">
        <v>52</v>
      </c>
      <c r="I8645" t="s">
        <v>53</v>
      </c>
      <c r="J8645" t="s">
        <v>54</v>
      </c>
      <c r="K8645">
        <v>3</v>
      </c>
      <c r="L8645" t="s">
        <v>55</v>
      </c>
      <c r="M8645" t="s">
        <v>77</v>
      </c>
      <c r="N8645" t="s">
        <v>89</v>
      </c>
      <c r="O8645" s="21" t="s">
        <v>58</v>
      </c>
      <c r="P8645" s="21" t="s">
        <v>150</v>
      </c>
      <c r="Q8645" s="20" t="s">
        <v>1137</v>
      </c>
      <c r="R8645" s="21" t="s">
        <v>1138</v>
      </c>
      <c r="S8645" s="35">
        <v>1</v>
      </c>
      <c r="T8645" s="22">
        <v>1</v>
      </c>
      <c r="U8645" s="20" t="s">
        <v>62</v>
      </c>
      <c r="V8645" s="20">
        <v>45936</v>
      </c>
      <c r="W8645" s="21">
        <v>10</v>
      </c>
      <c r="X8645" s="20">
        <v>45945</v>
      </c>
      <c r="Y8645" s="20">
        <v>45943</v>
      </c>
      <c r="Z8645" s="48">
        <v>10</v>
      </c>
      <c r="AA8645">
        <v>2025</v>
      </c>
      <c r="AB8645" s="45">
        <v>85705</v>
      </c>
      <c r="AC8645" s="45">
        <v>85705</v>
      </c>
      <c r="AK8645" s="10"/>
    </row>
    <row r="8646" spans="1:37">
      <c r="A8646" t="s">
        <v>45</v>
      </c>
      <c r="B8646" t="s">
        <v>46</v>
      </c>
      <c r="C8646" t="s">
        <v>47</v>
      </c>
      <c r="D8646" t="s">
        <v>9082</v>
      </c>
      <c r="E8646" t="s">
        <v>88</v>
      </c>
      <c r="F8646" t="s">
        <v>79</v>
      </c>
      <c r="G8646" t="s">
        <v>51</v>
      </c>
      <c r="H8646" s="20" t="s">
        <v>52</v>
      </c>
      <c r="I8646" t="s">
        <v>53</v>
      </c>
      <c r="J8646" t="s">
        <v>54</v>
      </c>
      <c r="K8646">
        <v>3</v>
      </c>
      <c r="L8646" t="s">
        <v>55</v>
      </c>
      <c r="M8646" t="s">
        <v>77</v>
      </c>
      <c r="N8646" t="s">
        <v>89</v>
      </c>
      <c r="O8646" s="21" t="s">
        <v>58</v>
      </c>
      <c r="P8646" s="21" t="s">
        <v>126</v>
      </c>
      <c r="Q8646" s="20" t="s">
        <v>892</v>
      </c>
      <c r="R8646" s="21" t="s">
        <v>893</v>
      </c>
      <c r="S8646" s="35">
        <v>1</v>
      </c>
      <c r="T8646" s="22">
        <v>1</v>
      </c>
      <c r="U8646" s="20" t="s">
        <v>62</v>
      </c>
      <c r="V8646" s="20">
        <v>45937</v>
      </c>
      <c r="W8646" s="21">
        <v>10</v>
      </c>
      <c r="X8646" s="20">
        <v>45947</v>
      </c>
      <c r="Y8646" s="20">
        <v>45945</v>
      </c>
      <c r="Z8646" s="48">
        <v>10</v>
      </c>
      <c r="AA8646">
        <v>2025</v>
      </c>
      <c r="AB8646" s="45">
        <v>26660</v>
      </c>
      <c r="AC8646" s="45">
        <v>26660</v>
      </c>
      <c r="AK8646" s="10"/>
    </row>
    <row r="8647" spans="1:37">
      <c r="A8647" t="s">
        <v>45</v>
      </c>
      <c r="B8647" t="s">
        <v>46</v>
      </c>
      <c r="C8647" t="s">
        <v>47</v>
      </c>
      <c r="D8647" t="s">
        <v>9083</v>
      </c>
      <c r="E8647" t="s">
        <v>88</v>
      </c>
      <c r="F8647" t="s">
        <v>79</v>
      </c>
      <c r="G8647" t="s">
        <v>51</v>
      </c>
      <c r="H8647" s="20" t="s">
        <v>52</v>
      </c>
      <c r="I8647" t="s">
        <v>53</v>
      </c>
      <c r="J8647" t="s">
        <v>54</v>
      </c>
      <c r="K8647">
        <v>3</v>
      </c>
      <c r="L8647" t="s">
        <v>55</v>
      </c>
      <c r="M8647" t="s">
        <v>56</v>
      </c>
      <c r="N8647" t="s">
        <v>57</v>
      </c>
      <c r="O8647" s="21" t="s">
        <v>58</v>
      </c>
      <c r="P8647" s="21" t="s">
        <v>64</v>
      </c>
      <c r="Q8647" s="20" t="s">
        <v>518</v>
      </c>
      <c r="R8647" s="21" t="s">
        <v>519</v>
      </c>
      <c r="S8647" s="35">
        <v>1</v>
      </c>
      <c r="T8647" s="22">
        <v>1</v>
      </c>
      <c r="U8647" s="20" t="s">
        <v>62</v>
      </c>
      <c r="V8647" s="20">
        <v>45937</v>
      </c>
      <c r="W8647" s="21">
        <v>10</v>
      </c>
      <c r="X8647" s="20">
        <v>45946</v>
      </c>
      <c r="Y8647" s="20">
        <v>45943</v>
      </c>
      <c r="Z8647" s="48">
        <v>10</v>
      </c>
      <c r="AA8647">
        <v>2025</v>
      </c>
      <c r="AB8647" s="45">
        <v>128565</v>
      </c>
      <c r="AC8647" s="45">
        <v>128565</v>
      </c>
      <c r="AK8647" s="10"/>
    </row>
    <row r="8648" spans="1:37">
      <c r="A8648" t="s">
        <v>45</v>
      </c>
      <c r="B8648" t="s">
        <v>46</v>
      </c>
      <c r="C8648" t="s">
        <v>47</v>
      </c>
      <c r="D8648" t="s">
        <v>9084</v>
      </c>
      <c r="E8648" t="s">
        <v>88</v>
      </c>
      <c r="F8648" t="s">
        <v>79</v>
      </c>
      <c r="G8648" t="s">
        <v>51</v>
      </c>
      <c r="H8648" s="20" t="s">
        <v>52</v>
      </c>
      <c r="I8648" t="s">
        <v>53</v>
      </c>
      <c r="J8648" t="s">
        <v>54</v>
      </c>
      <c r="K8648">
        <v>3</v>
      </c>
      <c r="L8648" t="s">
        <v>55</v>
      </c>
      <c r="M8648" t="s">
        <v>77</v>
      </c>
      <c r="N8648" t="s">
        <v>89</v>
      </c>
      <c r="O8648" s="21" t="s">
        <v>58</v>
      </c>
      <c r="P8648" s="21" t="s">
        <v>126</v>
      </c>
      <c r="Q8648" s="20" t="s">
        <v>1044</v>
      </c>
      <c r="R8648" s="21" t="s">
        <v>1045</v>
      </c>
      <c r="S8648" s="35">
        <v>1</v>
      </c>
      <c r="T8648" s="22">
        <v>1</v>
      </c>
      <c r="U8648" s="20" t="s">
        <v>62</v>
      </c>
      <c r="V8648" s="20">
        <v>45936</v>
      </c>
      <c r="W8648" s="21">
        <v>10</v>
      </c>
      <c r="X8648" s="20">
        <v>45944</v>
      </c>
      <c r="Y8648" s="20">
        <v>45940</v>
      </c>
      <c r="Z8648" s="48">
        <v>10</v>
      </c>
      <c r="AA8648">
        <v>2025</v>
      </c>
      <c r="AB8648" s="45">
        <v>68743</v>
      </c>
      <c r="AC8648" s="45">
        <v>68743</v>
      </c>
      <c r="AK8648" s="10"/>
    </row>
    <row r="8649" spans="1:37">
      <c r="A8649" t="s">
        <v>45</v>
      </c>
      <c r="B8649" t="s">
        <v>46</v>
      </c>
      <c r="C8649" t="s">
        <v>47</v>
      </c>
      <c r="D8649" t="s">
        <v>9085</v>
      </c>
      <c r="E8649" t="s">
        <v>88</v>
      </c>
      <c r="F8649" t="s">
        <v>79</v>
      </c>
      <c r="G8649" t="s">
        <v>51</v>
      </c>
      <c r="H8649" s="20" t="s">
        <v>52</v>
      </c>
      <c r="I8649" t="s">
        <v>53</v>
      </c>
      <c r="J8649" t="s">
        <v>54</v>
      </c>
      <c r="K8649">
        <v>3</v>
      </c>
      <c r="L8649" t="s">
        <v>55</v>
      </c>
      <c r="M8649" t="s">
        <v>56</v>
      </c>
      <c r="N8649" t="s">
        <v>57</v>
      </c>
      <c r="O8649" s="21" t="s">
        <v>58</v>
      </c>
      <c r="P8649" s="21" t="s">
        <v>64</v>
      </c>
      <c r="Q8649" s="20" t="s">
        <v>1691</v>
      </c>
      <c r="R8649" s="21" t="s">
        <v>1692</v>
      </c>
      <c r="S8649" s="35">
        <v>1</v>
      </c>
      <c r="T8649" s="22">
        <v>1</v>
      </c>
      <c r="U8649" s="20" t="s">
        <v>62</v>
      </c>
      <c r="V8649" s="20">
        <v>45936</v>
      </c>
      <c r="W8649" s="21">
        <v>10</v>
      </c>
      <c r="X8649" s="20">
        <v>45944</v>
      </c>
      <c r="Y8649" s="20">
        <v>45943</v>
      </c>
      <c r="Z8649" s="48">
        <v>10</v>
      </c>
      <c r="AA8649">
        <v>2025</v>
      </c>
      <c r="AB8649" s="45">
        <v>103559</v>
      </c>
      <c r="AC8649" s="45">
        <v>103559</v>
      </c>
      <c r="AK8649" s="10"/>
    </row>
    <row r="8650" spans="1:37">
      <c r="A8650" t="s">
        <v>45</v>
      </c>
      <c r="B8650" t="s">
        <v>46</v>
      </c>
      <c r="C8650" t="s">
        <v>47</v>
      </c>
      <c r="D8650" t="s">
        <v>9086</v>
      </c>
      <c r="E8650" t="s">
        <v>88</v>
      </c>
      <c r="F8650" t="s">
        <v>79</v>
      </c>
      <c r="G8650" t="s">
        <v>51</v>
      </c>
      <c r="H8650" s="20" t="s">
        <v>52</v>
      </c>
      <c r="I8650" t="s">
        <v>53</v>
      </c>
      <c r="J8650" t="s">
        <v>54</v>
      </c>
      <c r="K8650">
        <v>3</v>
      </c>
      <c r="L8650" t="s">
        <v>55</v>
      </c>
      <c r="M8650" t="s">
        <v>56</v>
      </c>
      <c r="N8650" t="s">
        <v>57</v>
      </c>
      <c r="O8650" s="21" t="s">
        <v>58</v>
      </c>
      <c r="P8650" s="21" t="s">
        <v>64</v>
      </c>
      <c r="Q8650" s="20" t="s">
        <v>518</v>
      </c>
      <c r="R8650" s="21" t="s">
        <v>519</v>
      </c>
      <c r="S8650" s="35">
        <v>1</v>
      </c>
      <c r="T8650" s="22">
        <v>1</v>
      </c>
      <c r="U8650" s="20" t="s">
        <v>62</v>
      </c>
      <c r="V8650" s="20">
        <v>45937</v>
      </c>
      <c r="W8650" s="21">
        <v>10</v>
      </c>
      <c r="X8650" s="20">
        <v>45944</v>
      </c>
      <c r="Y8650" s="20">
        <v>45943</v>
      </c>
      <c r="Z8650" s="48">
        <v>10</v>
      </c>
      <c r="AA8650">
        <v>2025</v>
      </c>
      <c r="AB8650" s="45">
        <v>128565</v>
      </c>
      <c r="AC8650" s="45">
        <v>128565</v>
      </c>
      <c r="AK8650" s="10"/>
    </row>
    <row r="8651" spans="1:37">
      <c r="A8651" t="s">
        <v>45</v>
      </c>
      <c r="B8651" t="s">
        <v>46</v>
      </c>
      <c r="C8651" t="s">
        <v>47</v>
      </c>
      <c r="D8651" t="s">
        <v>9087</v>
      </c>
      <c r="E8651" t="s">
        <v>88</v>
      </c>
      <c r="F8651" t="s">
        <v>79</v>
      </c>
      <c r="G8651" t="s">
        <v>51</v>
      </c>
      <c r="H8651" s="20" t="s">
        <v>52</v>
      </c>
      <c r="I8651" t="s">
        <v>53</v>
      </c>
      <c r="J8651" t="s">
        <v>54</v>
      </c>
      <c r="K8651">
        <v>3</v>
      </c>
      <c r="L8651" t="s">
        <v>55</v>
      </c>
      <c r="M8651" t="s">
        <v>77</v>
      </c>
      <c r="N8651" t="s">
        <v>89</v>
      </c>
      <c r="O8651" s="21" t="s">
        <v>58</v>
      </c>
      <c r="P8651" s="21" t="s">
        <v>119</v>
      </c>
      <c r="Q8651" s="20" t="s">
        <v>6539</v>
      </c>
      <c r="R8651" s="21" t="s">
        <v>6540</v>
      </c>
      <c r="S8651" s="35">
        <v>1</v>
      </c>
      <c r="T8651" s="22">
        <v>1</v>
      </c>
      <c r="U8651" s="20" t="s">
        <v>62</v>
      </c>
      <c r="V8651" s="20">
        <v>45937</v>
      </c>
      <c r="W8651" s="21">
        <v>10</v>
      </c>
      <c r="X8651" s="20">
        <v>45945</v>
      </c>
      <c r="Y8651" s="20">
        <v>45940</v>
      </c>
      <c r="Z8651" s="48">
        <v>10</v>
      </c>
      <c r="AA8651">
        <v>2025</v>
      </c>
      <c r="AB8651" s="45">
        <v>73565</v>
      </c>
      <c r="AC8651" s="45">
        <v>73565</v>
      </c>
      <c r="AK8651" s="10"/>
    </row>
    <row r="8652" spans="1:37">
      <c r="A8652" t="s">
        <v>45</v>
      </c>
      <c r="B8652" t="s">
        <v>46</v>
      </c>
      <c r="C8652" t="s">
        <v>47</v>
      </c>
      <c r="D8652" t="s">
        <v>9088</v>
      </c>
      <c r="E8652" t="s">
        <v>88</v>
      </c>
      <c r="F8652" t="s">
        <v>79</v>
      </c>
      <c r="G8652" t="s">
        <v>51</v>
      </c>
      <c r="H8652" s="20" t="s">
        <v>52</v>
      </c>
      <c r="I8652" t="s">
        <v>53</v>
      </c>
      <c r="J8652" t="s">
        <v>54</v>
      </c>
      <c r="K8652">
        <v>3</v>
      </c>
      <c r="L8652" t="s">
        <v>55</v>
      </c>
      <c r="M8652" t="s">
        <v>77</v>
      </c>
      <c r="N8652" t="s">
        <v>89</v>
      </c>
      <c r="O8652" s="21" t="s">
        <v>58</v>
      </c>
      <c r="P8652" s="21" t="s">
        <v>119</v>
      </c>
      <c r="Q8652" s="20" t="s">
        <v>653</v>
      </c>
      <c r="R8652" s="21" t="s">
        <v>654</v>
      </c>
      <c r="S8652" s="35">
        <v>1</v>
      </c>
      <c r="T8652" s="22">
        <v>1</v>
      </c>
      <c r="U8652" s="20" t="s">
        <v>62</v>
      </c>
      <c r="V8652" s="20">
        <v>45937</v>
      </c>
      <c r="W8652" s="21">
        <v>10</v>
      </c>
      <c r="X8652" s="20">
        <v>45946</v>
      </c>
      <c r="Y8652" s="20">
        <v>45943</v>
      </c>
      <c r="Z8652" s="48">
        <v>10</v>
      </c>
      <c r="AA8652">
        <v>2025</v>
      </c>
      <c r="AB8652" s="45">
        <v>119994</v>
      </c>
      <c r="AC8652" s="45">
        <v>119994</v>
      </c>
      <c r="AK8652" s="10"/>
    </row>
    <row r="8653" spans="1:37">
      <c r="A8653" t="s">
        <v>45</v>
      </c>
      <c r="B8653" t="s">
        <v>46</v>
      </c>
      <c r="C8653" t="s">
        <v>47</v>
      </c>
      <c r="D8653" t="s">
        <v>9089</v>
      </c>
      <c r="E8653" t="s">
        <v>88</v>
      </c>
      <c r="F8653" t="s">
        <v>79</v>
      </c>
      <c r="G8653" t="s">
        <v>51</v>
      </c>
      <c r="H8653" s="20" t="s">
        <v>52</v>
      </c>
      <c r="I8653" t="s">
        <v>53</v>
      </c>
      <c r="J8653" t="s">
        <v>54</v>
      </c>
      <c r="K8653">
        <v>3</v>
      </c>
      <c r="L8653" t="s">
        <v>55</v>
      </c>
      <c r="M8653" t="s">
        <v>77</v>
      </c>
      <c r="N8653" t="s">
        <v>89</v>
      </c>
      <c r="O8653" s="21" t="s">
        <v>58</v>
      </c>
      <c r="P8653" s="21" t="s">
        <v>150</v>
      </c>
      <c r="Q8653" s="20" t="s">
        <v>1969</v>
      </c>
      <c r="R8653" s="21" t="s">
        <v>1970</v>
      </c>
      <c r="S8653" s="35">
        <v>1</v>
      </c>
      <c r="T8653" s="22">
        <v>1</v>
      </c>
      <c r="U8653" s="20" t="s">
        <v>62</v>
      </c>
      <c r="V8653" s="20">
        <v>45937</v>
      </c>
      <c r="W8653" s="21">
        <v>10</v>
      </c>
      <c r="X8653" s="20">
        <v>45943</v>
      </c>
      <c r="Y8653" s="20">
        <v>45938</v>
      </c>
      <c r="Z8653" s="48">
        <v>10</v>
      </c>
      <c r="AA8653">
        <v>2025</v>
      </c>
      <c r="AB8653" s="45">
        <v>160707</v>
      </c>
      <c r="AC8653" s="45">
        <v>160707</v>
      </c>
      <c r="AK8653" s="10"/>
    </row>
    <row r="8654" spans="1:37">
      <c r="A8654" t="s">
        <v>45</v>
      </c>
      <c r="B8654" t="s">
        <v>46</v>
      </c>
      <c r="C8654" t="s">
        <v>47</v>
      </c>
      <c r="D8654" t="s">
        <v>9090</v>
      </c>
      <c r="E8654" t="s">
        <v>88</v>
      </c>
      <c r="F8654" t="s">
        <v>79</v>
      </c>
      <c r="G8654" t="s">
        <v>51</v>
      </c>
      <c r="H8654" s="20" t="s">
        <v>52</v>
      </c>
      <c r="I8654" t="s">
        <v>53</v>
      </c>
      <c r="J8654" t="s">
        <v>54</v>
      </c>
      <c r="K8654">
        <v>3</v>
      </c>
      <c r="L8654" t="s">
        <v>55</v>
      </c>
      <c r="M8654" t="s">
        <v>77</v>
      </c>
      <c r="N8654" t="s">
        <v>89</v>
      </c>
      <c r="O8654" s="21" t="s">
        <v>58</v>
      </c>
      <c r="P8654" s="21" t="s">
        <v>119</v>
      </c>
      <c r="Q8654" s="20" t="s">
        <v>603</v>
      </c>
      <c r="R8654" s="21" t="s">
        <v>604</v>
      </c>
      <c r="S8654" s="35">
        <v>1</v>
      </c>
      <c r="T8654" s="22">
        <v>1</v>
      </c>
      <c r="U8654" s="20" t="s">
        <v>62</v>
      </c>
      <c r="V8654" s="20">
        <v>45937</v>
      </c>
      <c r="W8654" s="21">
        <v>10</v>
      </c>
      <c r="X8654" s="20">
        <v>45945</v>
      </c>
      <c r="Y8654" s="20">
        <v>45940</v>
      </c>
      <c r="Z8654" s="48">
        <v>10</v>
      </c>
      <c r="AA8654">
        <v>2025</v>
      </c>
      <c r="AB8654" s="45">
        <v>61424</v>
      </c>
      <c r="AC8654" s="45">
        <v>61424</v>
      </c>
      <c r="AK8654" s="10"/>
    </row>
    <row r="8655" spans="1:37">
      <c r="A8655" t="s">
        <v>45</v>
      </c>
      <c r="B8655" t="s">
        <v>46</v>
      </c>
      <c r="C8655" t="s">
        <v>47</v>
      </c>
      <c r="D8655" t="s">
        <v>9091</v>
      </c>
      <c r="E8655" t="s">
        <v>88</v>
      </c>
      <c r="F8655" t="s">
        <v>79</v>
      </c>
      <c r="G8655" t="s">
        <v>51</v>
      </c>
      <c r="H8655" s="20" t="s">
        <v>52</v>
      </c>
      <c r="I8655" t="s">
        <v>53</v>
      </c>
      <c r="J8655" t="s">
        <v>54</v>
      </c>
      <c r="K8655">
        <v>3</v>
      </c>
      <c r="L8655" t="s">
        <v>55</v>
      </c>
      <c r="M8655" t="s">
        <v>77</v>
      </c>
      <c r="N8655" t="s">
        <v>89</v>
      </c>
      <c r="O8655" s="21" t="s">
        <v>58</v>
      </c>
      <c r="P8655" s="21" t="s">
        <v>119</v>
      </c>
      <c r="Q8655" s="20" t="s">
        <v>6539</v>
      </c>
      <c r="R8655" s="21" t="s">
        <v>6540</v>
      </c>
      <c r="S8655" s="35">
        <v>1</v>
      </c>
      <c r="T8655" s="22">
        <v>1</v>
      </c>
      <c r="U8655" s="20" t="s">
        <v>62</v>
      </c>
      <c r="V8655" s="20">
        <v>45936</v>
      </c>
      <c r="W8655" s="21">
        <v>10</v>
      </c>
      <c r="X8655" s="20">
        <v>45945</v>
      </c>
      <c r="Y8655" s="20">
        <v>45940</v>
      </c>
      <c r="Z8655" s="48">
        <v>10</v>
      </c>
      <c r="AA8655">
        <v>2025</v>
      </c>
      <c r="AB8655" s="45">
        <v>73565</v>
      </c>
      <c r="AC8655" s="45">
        <v>73565</v>
      </c>
      <c r="AK8655" s="10"/>
    </row>
    <row r="8656" spans="1:37">
      <c r="A8656" t="s">
        <v>45</v>
      </c>
      <c r="B8656" t="s">
        <v>46</v>
      </c>
      <c r="C8656" t="s">
        <v>47</v>
      </c>
      <c r="D8656" t="s">
        <v>9092</v>
      </c>
      <c r="E8656" t="s">
        <v>88</v>
      </c>
      <c r="F8656" t="s">
        <v>79</v>
      </c>
      <c r="G8656" t="s">
        <v>51</v>
      </c>
      <c r="H8656" s="20" t="s">
        <v>52</v>
      </c>
      <c r="I8656" t="s">
        <v>53</v>
      </c>
      <c r="J8656" t="s">
        <v>54</v>
      </c>
      <c r="K8656">
        <v>3</v>
      </c>
      <c r="L8656" t="s">
        <v>55</v>
      </c>
      <c r="M8656" t="s">
        <v>56</v>
      </c>
      <c r="N8656" t="s">
        <v>57</v>
      </c>
      <c r="O8656" s="21" t="s">
        <v>58</v>
      </c>
      <c r="P8656" s="21" t="s">
        <v>64</v>
      </c>
      <c r="Q8656" s="20" t="s">
        <v>474</v>
      </c>
      <c r="R8656" s="21" t="s">
        <v>475</v>
      </c>
      <c r="S8656" s="35">
        <v>1</v>
      </c>
      <c r="T8656" s="22">
        <v>1</v>
      </c>
      <c r="U8656" s="20" t="s">
        <v>62</v>
      </c>
      <c r="V8656" s="20">
        <v>45936</v>
      </c>
      <c r="W8656" s="21">
        <v>10</v>
      </c>
      <c r="X8656" s="20">
        <v>45946</v>
      </c>
      <c r="Y8656" s="20">
        <v>45943</v>
      </c>
      <c r="Z8656" s="48">
        <v>10</v>
      </c>
      <c r="AA8656">
        <v>2025</v>
      </c>
      <c r="AB8656" s="45">
        <v>24659</v>
      </c>
      <c r="AC8656" s="45">
        <v>24659</v>
      </c>
      <c r="AK8656" s="10"/>
    </row>
    <row r="8657" spans="1:37">
      <c r="A8657" t="s">
        <v>45</v>
      </c>
      <c r="B8657" t="s">
        <v>46</v>
      </c>
      <c r="C8657" t="s">
        <v>47</v>
      </c>
      <c r="D8657" t="s">
        <v>9093</v>
      </c>
      <c r="E8657" t="s">
        <v>88</v>
      </c>
      <c r="F8657" t="s">
        <v>79</v>
      </c>
      <c r="G8657" t="s">
        <v>51</v>
      </c>
      <c r="H8657" s="20" t="s">
        <v>52</v>
      </c>
      <c r="I8657" t="s">
        <v>53</v>
      </c>
      <c r="J8657" t="s">
        <v>54</v>
      </c>
      <c r="K8657">
        <v>3</v>
      </c>
      <c r="L8657" t="s">
        <v>55</v>
      </c>
      <c r="M8657" t="s">
        <v>77</v>
      </c>
      <c r="N8657" t="s">
        <v>89</v>
      </c>
      <c r="O8657" s="21" t="s">
        <v>58</v>
      </c>
      <c r="P8657" s="21" t="s">
        <v>119</v>
      </c>
      <c r="Q8657" s="20" t="s">
        <v>925</v>
      </c>
      <c r="R8657" s="21" t="s">
        <v>926</v>
      </c>
      <c r="S8657" s="35">
        <v>1</v>
      </c>
      <c r="T8657" s="22">
        <v>1</v>
      </c>
      <c r="U8657" s="20" t="s">
        <v>62</v>
      </c>
      <c r="V8657" s="20">
        <v>45937</v>
      </c>
      <c r="W8657" s="21">
        <v>10</v>
      </c>
      <c r="X8657" s="20">
        <v>45944</v>
      </c>
      <c r="Y8657" s="20">
        <v>45940</v>
      </c>
      <c r="Z8657" s="48">
        <v>10</v>
      </c>
      <c r="AA8657">
        <v>2025</v>
      </c>
      <c r="AB8657" s="45">
        <v>119994</v>
      </c>
      <c r="AC8657" s="45">
        <v>119994</v>
      </c>
      <c r="AK8657" s="10"/>
    </row>
    <row r="8658" spans="1:37">
      <c r="A8658" t="s">
        <v>45</v>
      </c>
      <c r="B8658" t="s">
        <v>46</v>
      </c>
      <c r="C8658" t="s">
        <v>47</v>
      </c>
      <c r="D8658" t="s">
        <v>9094</v>
      </c>
      <c r="E8658" t="s">
        <v>88</v>
      </c>
      <c r="F8658" t="s">
        <v>79</v>
      </c>
      <c r="G8658" t="s">
        <v>51</v>
      </c>
      <c r="H8658" s="20" t="s">
        <v>52</v>
      </c>
      <c r="I8658" t="s">
        <v>53</v>
      </c>
      <c r="J8658" t="s">
        <v>54</v>
      </c>
      <c r="K8658">
        <v>3</v>
      </c>
      <c r="L8658" t="s">
        <v>55</v>
      </c>
      <c r="M8658" t="s">
        <v>77</v>
      </c>
      <c r="N8658" t="s">
        <v>89</v>
      </c>
      <c r="O8658" s="21" t="s">
        <v>58</v>
      </c>
      <c r="P8658" s="21" t="s">
        <v>90</v>
      </c>
      <c r="Q8658" s="20" t="s">
        <v>1156</v>
      </c>
      <c r="R8658" s="21" t="s">
        <v>1157</v>
      </c>
      <c r="S8658" s="35">
        <v>1</v>
      </c>
      <c r="T8658" s="22">
        <v>1</v>
      </c>
      <c r="U8658" s="20" t="s">
        <v>62</v>
      </c>
      <c r="V8658" s="20">
        <v>45937</v>
      </c>
      <c r="W8658" s="21">
        <v>10</v>
      </c>
      <c r="X8658" s="20">
        <v>45944</v>
      </c>
      <c r="Y8658" s="20">
        <v>45943</v>
      </c>
      <c r="Z8658" s="48">
        <v>10</v>
      </c>
      <c r="AA8658">
        <v>2025</v>
      </c>
      <c r="AB8658" s="45">
        <v>132141</v>
      </c>
      <c r="AC8658" s="45">
        <v>132141</v>
      </c>
      <c r="AK8658" s="10"/>
    </row>
    <row r="8659" spans="1:37">
      <c r="A8659" t="s">
        <v>45</v>
      </c>
      <c r="B8659" t="s">
        <v>46</v>
      </c>
      <c r="C8659" t="s">
        <v>47</v>
      </c>
      <c r="D8659" t="s">
        <v>9095</v>
      </c>
      <c r="E8659" t="s">
        <v>88</v>
      </c>
      <c r="F8659" t="s">
        <v>79</v>
      </c>
      <c r="G8659" t="s">
        <v>51</v>
      </c>
      <c r="H8659" s="20" t="s">
        <v>52</v>
      </c>
      <c r="I8659" t="s">
        <v>53</v>
      </c>
      <c r="J8659" t="s">
        <v>54</v>
      </c>
      <c r="K8659">
        <v>3</v>
      </c>
      <c r="L8659" t="s">
        <v>55</v>
      </c>
      <c r="M8659" t="s">
        <v>77</v>
      </c>
      <c r="N8659" t="s">
        <v>89</v>
      </c>
      <c r="O8659" s="21" t="s">
        <v>58</v>
      </c>
      <c r="P8659" s="21" t="s">
        <v>366</v>
      </c>
      <c r="Q8659" s="20" t="s">
        <v>2386</v>
      </c>
      <c r="R8659" s="21" t="s">
        <v>2387</v>
      </c>
      <c r="S8659" s="35">
        <v>1</v>
      </c>
      <c r="T8659" s="22">
        <v>1</v>
      </c>
      <c r="U8659" s="20" t="s">
        <v>62</v>
      </c>
      <c r="V8659" s="20">
        <v>45936</v>
      </c>
      <c r="W8659" s="21">
        <v>10</v>
      </c>
      <c r="X8659" s="20">
        <v>45945</v>
      </c>
      <c r="Y8659" s="20">
        <v>45940</v>
      </c>
      <c r="Z8659" s="48">
        <v>10</v>
      </c>
      <c r="AA8659">
        <v>2025</v>
      </c>
      <c r="AB8659" s="45">
        <v>43327</v>
      </c>
      <c r="AC8659" s="45">
        <v>43327</v>
      </c>
      <c r="AK8659" s="10"/>
    </row>
    <row r="8660" spans="1:37">
      <c r="A8660" t="s">
        <v>45</v>
      </c>
      <c r="B8660" t="s">
        <v>46</v>
      </c>
      <c r="C8660" t="s">
        <v>47</v>
      </c>
      <c r="D8660" t="s">
        <v>9096</v>
      </c>
      <c r="E8660" t="s">
        <v>88</v>
      </c>
      <c r="F8660" t="s">
        <v>79</v>
      </c>
      <c r="G8660" t="s">
        <v>51</v>
      </c>
      <c r="H8660" s="20" t="s">
        <v>52</v>
      </c>
      <c r="I8660" t="s">
        <v>53</v>
      </c>
      <c r="J8660" t="s">
        <v>54</v>
      </c>
      <c r="K8660">
        <v>3</v>
      </c>
      <c r="L8660" t="s">
        <v>55</v>
      </c>
      <c r="M8660" t="s">
        <v>77</v>
      </c>
      <c r="N8660" t="s">
        <v>89</v>
      </c>
      <c r="O8660" s="21" t="s">
        <v>58</v>
      </c>
      <c r="P8660" s="21" t="s">
        <v>119</v>
      </c>
      <c r="Q8660" s="20" t="s">
        <v>1141</v>
      </c>
      <c r="R8660" s="21" t="s">
        <v>1142</v>
      </c>
      <c r="S8660" s="35">
        <v>1</v>
      </c>
      <c r="T8660" s="22">
        <v>1</v>
      </c>
      <c r="U8660" s="20" t="s">
        <v>62</v>
      </c>
      <c r="V8660" s="20">
        <v>45937</v>
      </c>
      <c r="W8660" s="21">
        <v>10</v>
      </c>
      <c r="X8660" s="20">
        <v>45954</v>
      </c>
      <c r="Y8660" s="20">
        <v>45952</v>
      </c>
      <c r="Z8660" s="48">
        <v>10</v>
      </c>
      <c r="AA8660">
        <v>2025</v>
      </c>
      <c r="AB8660" s="45">
        <v>61424</v>
      </c>
      <c r="AC8660" s="45">
        <v>61424</v>
      </c>
      <c r="AK8660" s="10"/>
    </row>
    <row r="8661" spans="1:37">
      <c r="A8661" t="s">
        <v>45</v>
      </c>
      <c r="B8661" t="s">
        <v>46</v>
      </c>
      <c r="C8661" t="s">
        <v>47</v>
      </c>
      <c r="D8661" t="s">
        <v>9097</v>
      </c>
      <c r="E8661" t="s">
        <v>88</v>
      </c>
      <c r="F8661" t="s">
        <v>79</v>
      </c>
      <c r="G8661" t="s">
        <v>51</v>
      </c>
      <c r="H8661" s="20" t="s">
        <v>52</v>
      </c>
      <c r="I8661" t="s">
        <v>53</v>
      </c>
      <c r="J8661" t="s">
        <v>54</v>
      </c>
      <c r="K8661">
        <v>3</v>
      </c>
      <c r="L8661" t="s">
        <v>55</v>
      </c>
      <c r="M8661" t="s">
        <v>56</v>
      </c>
      <c r="N8661" t="s">
        <v>57</v>
      </c>
      <c r="O8661" s="21" t="s">
        <v>58</v>
      </c>
      <c r="P8661" s="21" t="s">
        <v>64</v>
      </c>
      <c r="Q8661" s="20" t="s">
        <v>505</v>
      </c>
      <c r="R8661" s="21" t="s">
        <v>506</v>
      </c>
      <c r="S8661" s="35">
        <v>1</v>
      </c>
      <c r="T8661" s="22">
        <v>1</v>
      </c>
      <c r="U8661" s="20" t="s">
        <v>62</v>
      </c>
      <c r="V8661" s="20">
        <v>45937</v>
      </c>
      <c r="W8661" s="21">
        <v>10</v>
      </c>
      <c r="X8661" s="20">
        <v>45945</v>
      </c>
      <c r="Y8661" s="20">
        <v>45940</v>
      </c>
      <c r="Z8661" s="48">
        <v>10</v>
      </c>
      <c r="AA8661">
        <v>2025</v>
      </c>
      <c r="AB8661" s="45">
        <v>24659</v>
      </c>
      <c r="AC8661" s="45">
        <v>24659</v>
      </c>
      <c r="AK8661" s="10"/>
    </row>
    <row r="8662" spans="1:37">
      <c r="A8662" t="s">
        <v>45</v>
      </c>
      <c r="B8662" t="s">
        <v>46</v>
      </c>
      <c r="C8662" t="s">
        <v>47</v>
      </c>
      <c r="D8662" t="s">
        <v>9098</v>
      </c>
      <c r="E8662" t="s">
        <v>88</v>
      </c>
      <c r="F8662" t="s">
        <v>79</v>
      </c>
      <c r="G8662" t="s">
        <v>51</v>
      </c>
      <c r="H8662" s="20" t="s">
        <v>52</v>
      </c>
      <c r="I8662" t="s">
        <v>53</v>
      </c>
      <c r="J8662" t="s">
        <v>54</v>
      </c>
      <c r="K8662">
        <v>3</v>
      </c>
      <c r="L8662" t="s">
        <v>55</v>
      </c>
      <c r="M8662" t="s">
        <v>77</v>
      </c>
      <c r="N8662" t="s">
        <v>89</v>
      </c>
      <c r="O8662" s="21" t="s">
        <v>58</v>
      </c>
      <c r="P8662" s="21" t="s">
        <v>126</v>
      </c>
      <c r="Q8662" s="20" t="s">
        <v>1044</v>
      </c>
      <c r="R8662" s="21" t="s">
        <v>1045</v>
      </c>
      <c r="S8662" s="35">
        <v>1</v>
      </c>
      <c r="T8662" s="22">
        <v>1</v>
      </c>
      <c r="U8662" s="20" t="s">
        <v>62</v>
      </c>
      <c r="V8662" s="20">
        <v>45937</v>
      </c>
      <c r="W8662" s="21">
        <v>10</v>
      </c>
      <c r="X8662" s="20">
        <v>45952</v>
      </c>
      <c r="Y8662" s="20">
        <v>45947</v>
      </c>
      <c r="Z8662" s="48">
        <v>10</v>
      </c>
      <c r="AA8662">
        <v>2025</v>
      </c>
      <c r="AB8662" s="45">
        <v>68743</v>
      </c>
      <c r="AC8662" s="45">
        <v>68743</v>
      </c>
      <c r="AK8662" s="10"/>
    </row>
    <row r="8663" spans="1:37">
      <c r="A8663" t="s">
        <v>45</v>
      </c>
      <c r="B8663" t="s">
        <v>46</v>
      </c>
      <c r="C8663" t="s">
        <v>47</v>
      </c>
      <c r="D8663" t="s">
        <v>9099</v>
      </c>
      <c r="E8663" t="s">
        <v>88</v>
      </c>
      <c r="F8663" t="s">
        <v>79</v>
      </c>
      <c r="G8663" t="s">
        <v>51</v>
      </c>
      <c r="H8663" s="20" t="s">
        <v>52</v>
      </c>
      <c r="I8663" t="s">
        <v>53</v>
      </c>
      <c r="J8663" t="s">
        <v>54</v>
      </c>
      <c r="K8663">
        <v>3</v>
      </c>
      <c r="L8663" t="s">
        <v>55</v>
      </c>
      <c r="M8663" t="s">
        <v>77</v>
      </c>
      <c r="N8663" t="s">
        <v>89</v>
      </c>
      <c r="O8663" s="21" t="s">
        <v>58</v>
      </c>
      <c r="P8663" s="21" t="s">
        <v>303</v>
      </c>
      <c r="Q8663" s="20" t="s">
        <v>4085</v>
      </c>
      <c r="R8663" s="21" t="s">
        <v>4086</v>
      </c>
      <c r="S8663" s="35">
        <v>1</v>
      </c>
      <c r="T8663" s="22">
        <v>1</v>
      </c>
      <c r="U8663" s="20" t="s">
        <v>62</v>
      </c>
      <c r="V8663" s="20">
        <v>45937</v>
      </c>
      <c r="W8663" s="21">
        <v>10</v>
      </c>
      <c r="X8663" s="20">
        <v>45952</v>
      </c>
      <c r="Y8663" s="20">
        <v>45947</v>
      </c>
      <c r="Z8663" s="48">
        <v>10</v>
      </c>
      <c r="AA8663">
        <v>2025</v>
      </c>
      <c r="AB8663" s="45">
        <v>60708</v>
      </c>
      <c r="AC8663" s="45">
        <v>60708</v>
      </c>
      <c r="AK8663" s="10"/>
    </row>
    <row r="8664" spans="1:37">
      <c r="A8664" t="s">
        <v>45</v>
      </c>
      <c r="B8664" t="s">
        <v>46</v>
      </c>
      <c r="C8664" t="s">
        <v>47</v>
      </c>
      <c r="D8664" t="s">
        <v>9100</v>
      </c>
      <c r="E8664" t="s">
        <v>88</v>
      </c>
      <c r="F8664" t="s">
        <v>79</v>
      </c>
      <c r="G8664" t="s">
        <v>51</v>
      </c>
      <c r="H8664" s="20" t="s">
        <v>52</v>
      </c>
      <c r="I8664" t="s">
        <v>53</v>
      </c>
      <c r="J8664" t="s">
        <v>54</v>
      </c>
      <c r="K8664">
        <v>3</v>
      </c>
      <c r="L8664" t="s">
        <v>55</v>
      </c>
      <c r="M8664" t="s">
        <v>56</v>
      </c>
      <c r="N8664" t="s">
        <v>57</v>
      </c>
      <c r="O8664" s="21" t="s">
        <v>58</v>
      </c>
      <c r="P8664" s="21" t="s">
        <v>64</v>
      </c>
      <c r="Q8664" s="20" t="s">
        <v>1052</v>
      </c>
      <c r="R8664" s="21" t="s">
        <v>1053</v>
      </c>
      <c r="S8664" s="35">
        <v>1</v>
      </c>
      <c r="T8664" s="22">
        <v>1</v>
      </c>
      <c r="U8664" s="20" t="s">
        <v>62</v>
      </c>
      <c r="V8664" s="20">
        <v>45937</v>
      </c>
      <c r="W8664" s="21">
        <v>10</v>
      </c>
      <c r="X8664" s="20">
        <v>45943</v>
      </c>
      <c r="Y8664" s="20">
        <v>45940</v>
      </c>
      <c r="Z8664" s="48">
        <v>10</v>
      </c>
      <c r="AA8664">
        <v>2025</v>
      </c>
      <c r="AB8664" s="45">
        <v>70582</v>
      </c>
      <c r="AC8664" s="45">
        <v>70582</v>
      </c>
      <c r="AK8664" s="10"/>
    </row>
    <row r="8665" spans="1:37">
      <c r="A8665" t="s">
        <v>45</v>
      </c>
      <c r="B8665" t="s">
        <v>46</v>
      </c>
      <c r="C8665" t="s">
        <v>47</v>
      </c>
      <c r="D8665" t="s">
        <v>9101</v>
      </c>
      <c r="E8665" t="s">
        <v>88</v>
      </c>
      <c r="F8665" t="s">
        <v>79</v>
      </c>
      <c r="G8665" t="s">
        <v>51</v>
      </c>
      <c r="H8665" s="20" t="s">
        <v>52</v>
      </c>
      <c r="I8665" t="s">
        <v>53</v>
      </c>
      <c r="J8665" t="s">
        <v>54</v>
      </c>
      <c r="K8665">
        <v>3</v>
      </c>
      <c r="L8665" t="s">
        <v>55</v>
      </c>
      <c r="M8665" t="s">
        <v>77</v>
      </c>
      <c r="N8665" t="s">
        <v>89</v>
      </c>
      <c r="O8665" s="21" t="s">
        <v>58</v>
      </c>
      <c r="P8665" s="21" t="s">
        <v>119</v>
      </c>
      <c r="Q8665" s="20" t="s">
        <v>8465</v>
      </c>
      <c r="R8665" s="21" t="s">
        <v>8466</v>
      </c>
      <c r="S8665" s="35">
        <v>1</v>
      </c>
      <c r="T8665" s="22">
        <v>1</v>
      </c>
      <c r="U8665" s="20" t="s">
        <v>62</v>
      </c>
      <c r="V8665" s="20">
        <v>45937</v>
      </c>
      <c r="W8665" s="21">
        <v>10</v>
      </c>
      <c r="X8665" s="20">
        <v>45947</v>
      </c>
      <c r="Y8665" s="20">
        <v>45945</v>
      </c>
      <c r="Z8665" s="48">
        <v>10</v>
      </c>
      <c r="AA8665">
        <v>2025</v>
      </c>
      <c r="AB8665" s="45">
        <v>167854</v>
      </c>
      <c r="AC8665" s="45">
        <v>167854</v>
      </c>
      <c r="AK8665" s="10"/>
    </row>
    <row r="8666" spans="1:37">
      <c r="A8666" t="s">
        <v>45</v>
      </c>
      <c r="B8666" t="s">
        <v>46</v>
      </c>
      <c r="C8666" t="s">
        <v>47</v>
      </c>
      <c r="D8666" t="s">
        <v>9102</v>
      </c>
      <c r="E8666" t="s">
        <v>88</v>
      </c>
      <c r="F8666" t="s">
        <v>79</v>
      </c>
      <c r="G8666" t="s">
        <v>51</v>
      </c>
      <c r="H8666" s="20" t="s">
        <v>52</v>
      </c>
      <c r="I8666" t="s">
        <v>53</v>
      </c>
      <c r="J8666" t="s">
        <v>54</v>
      </c>
      <c r="K8666">
        <v>3</v>
      </c>
      <c r="L8666" t="s">
        <v>55</v>
      </c>
      <c r="M8666" t="s">
        <v>77</v>
      </c>
      <c r="N8666" t="s">
        <v>89</v>
      </c>
      <c r="O8666" s="21" t="s">
        <v>58</v>
      </c>
      <c r="P8666" s="21" t="s">
        <v>119</v>
      </c>
      <c r="Q8666" s="20" t="s">
        <v>120</v>
      </c>
      <c r="R8666" s="21" t="s">
        <v>121</v>
      </c>
      <c r="S8666" s="35">
        <v>1</v>
      </c>
      <c r="T8666" s="22">
        <v>1</v>
      </c>
      <c r="U8666" s="20" t="s">
        <v>62</v>
      </c>
      <c r="V8666" s="20">
        <v>45936</v>
      </c>
      <c r="W8666" s="21">
        <v>10</v>
      </c>
      <c r="X8666" s="20">
        <v>45946</v>
      </c>
      <c r="Y8666" s="20">
        <v>45943</v>
      </c>
      <c r="Z8666" s="48">
        <v>10</v>
      </c>
      <c r="AA8666">
        <v>2025</v>
      </c>
      <c r="AB8666" s="45">
        <v>92854</v>
      </c>
      <c r="AC8666" s="45">
        <v>92854</v>
      </c>
      <c r="AK8666" s="10"/>
    </row>
    <row r="8667" spans="1:37">
      <c r="A8667" t="s">
        <v>45</v>
      </c>
      <c r="B8667" t="s">
        <v>46</v>
      </c>
      <c r="C8667" t="s">
        <v>47</v>
      </c>
      <c r="D8667" t="s">
        <v>9103</v>
      </c>
      <c r="E8667" t="s">
        <v>88</v>
      </c>
      <c r="F8667" t="s">
        <v>79</v>
      </c>
      <c r="G8667" t="s">
        <v>51</v>
      </c>
      <c r="H8667" s="20" t="s">
        <v>52</v>
      </c>
      <c r="I8667" t="s">
        <v>53</v>
      </c>
      <c r="J8667" t="s">
        <v>54</v>
      </c>
      <c r="K8667">
        <v>3</v>
      </c>
      <c r="L8667" t="s">
        <v>55</v>
      </c>
      <c r="M8667" t="s">
        <v>77</v>
      </c>
      <c r="N8667" t="s">
        <v>89</v>
      </c>
      <c r="O8667" s="21" t="s">
        <v>58</v>
      </c>
      <c r="P8667" s="21" t="s">
        <v>119</v>
      </c>
      <c r="Q8667" s="20" t="s">
        <v>8465</v>
      </c>
      <c r="R8667" s="21" t="s">
        <v>8466</v>
      </c>
      <c r="S8667" s="35">
        <v>1</v>
      </c>
      <c r="T8667" s="22">
        <v>1</v>
      </c>
      <c r="U8667" s="20" t="s">
        <v>62</v>
      </c>
      <c r="V8667" s="20">
        <v>45937</v>
      </c>
      <c r="W8667" s="21">
        <v>10</v>
      </c>
      <c r="X8667" s="20">
        <v>45965</v>
      </c>
      <c r="Y8667" s="20">
        <v>45954</v>
      </c>
      <c r="Z8667" s="48">
        <v>10</v>
      </c>
      <c r="AA8667">
        <v>2025</v>
      </c>
      <c r="AB8667" s="45">
        <v>167854</v>
      </c>
      <c r="AC8667" s="45">
        <v>167854</v>
      </c>
      <c r="AK8667" s="10"/>
    </row>
    <row r="8668" spans="1:37">
      <c r="A8668" t="s">
        <v>45</v>
      </c>
      <c r="B8668" t="s">
        <v>46</v>
      </c>
      <c r="C8668" t="s">
        <v>47</v>
      </c>
      <c r="D8668" t="s">
        <v>9104</v>
      </c>
      <c r="E8668" t="s">
        <v>88</v>
      </c>
      <c r="F8668" t="s">
        <v>79</v>
      </c>
      <c r="G8668" t="s">
        <v>51</v>
      </c>
      <c r="H8668" s="20" t="s">
        <v>52</v>
      </c>
      <c r="I8668" t="s">
        <v>53</v>
      </c>
      <c r="J8668" t="s">
        <v>54</v>
      </c>
      <c r="K8668">
        <v>3</v>
      </c>
      <c r="L8668" t="s">
        <v>55</v>
      </c>
      <c r="M8668" t="s">
        <v>77</v>
      </c>
      <c r="N8668" t="s">
        <v>89</v>
      </c>
      <c r="O8668" s="21" t="s">
        <v>58</v>
      </c>
      <c r="P8668" s="21" t="s">
        <v>90</v>
      </c>
      <c r="Q8668" s="20" t="s">
        <v>91</v>
      </c>
      <c r="R8668" s="21" t="s">
        <v>92</v>
      </c>
      <c r="S8668" s="35">
        <v>2</v>
      </c>
      <c r="T8668" s="22">
        <v>2</v>
      </c>
      <c r="U8668" s="20" t="s">
        <v>62</v>
      </c>
      <c r="V8668" s="20">
        <v>45937</v>
      </c>
      <c r="W8668" s="21">
        <v>10</v>
      </c>
      <c r="X8668" s="20">
        <v>45945</v>
      </c>
      <c r="Y8668" s="20">
        <v>45940</v>
      </c>
      <c r="Z8668" s="48">
        <v>10</v>
      </c>
      <c r="AA8668">
        <v>2025</v>
      </c>
      <c r="AB8668" s="45">
        <v>93319</v>
      </c>
      <c r="AC8668" s="45">
        <v>93319</v>
      </c>
      <c r="AK8668" s="10"/>
    </row>
    <row r="8669" spans="1:37">
      <c r="A8669" t="s">
        <v>45</v>
      </c>
      <c r="B8669" t="s">
        <v>46</v>
      </c>
      <c r="C8669" t="s">
        <v>47</v>
      </c>
      <c r="D8669" t="s">
        <v>9105</v>
      </c>
      <c r="E8669" t="s">
        <v>88</v>
      </c>
      <c r="F8669" t="s">
        <v>79</v>
      </c>
      <c r="G8669" t="s">
        <v>51</v>
      </c>
      <c r="H8669" s="20" t="s">
        <v>52</v>
      </c>
      <c r="I8669" t="s">
        <v>53</v>
      </c>
      <c r="J8669" t="s">
        <v>54</v>
      </c>
      <c r="K8669">
        <v>3</v>
      </c>
      <c r="L8669" t="s">
        <v>55</v>
      </c>
      <c r="M8669" t="s">
        <v>77</v>
      </c>
      <c r="N8669" t="s">
        <v>89</v>
      </c>
      <c r="O8669" s="21" t="s">
        <v>58</v>
      </c>
      <c r="P8669" s="21" t="s">
        <v>303</v>
      </c>
      <c r="Q8669" s="20" t="s">
        <v>4085</v>
      </c>
      <c r="R8669" s="21" t="s">
        <v>4086</v>
      </c>
      <c r="S8669" s="35">
        <v>1</v>
      </c>
      <c r="T8669" s="22">
        <v>1</v>
      </c>
      <c r="U8669" s="20" t="s">
        <v>62</v>
      </c>
      <c r="V8669" s="20">
        <v>45937</v>
      </c>
      <c r="W8669" s="21">
        <v>10</v>
      </c>
      <c r="X8669" s="20">
        <v>45944</v>
      </c>
      <c r="Y8669" s="20">
        <v>45938</v>
      </c>
      <c r="Z8669" s="48">
        <v>10</v>
      </c>
      <c r="AA8669">
        <v>2025</v>
      </c>
      <c r="AB8669" s="45">
        <v>60708</v>
      </c>
      <c r="AC8669" s="45">
        <v>60708</v>
      </c>
      <c r="AK8669" s="10"/>
    </row>
    <row r="8670" spans="1:37">
      <c r="A8670" t="s">
        <v>45</v>
      </c>
      <c r="B8670" t="s">
        <v>46</v>
      </c>
      <c r="C8670" t="s">
        <v>47</v>
      </c>
      <c r="D8670" t="s">
        <v>9106</v>
      </c>
      <c r="E8670" t="s">
        <v>88</v>
      </c>
      <c r="F8670" t="s">
        <v>79</v>
      </c>
      <c r="G8670" t="s">
        <v>51</v>
      </c>
      <c r="H8670" s="20" t="s">
        <v>52</v>
      </c>
      <c r="I8670" t="s">
        <v>53</v>
      </c>
      <c r="J8670" t="s">
        <v>54</v>
      </c>
      <c r="K8670">
        <v>3</v>
      </c>
      <c r="L8670" t="s">
        <v>55</v>
      </c>
      <c r="M8670" t="s">
        <v>77</v>
      </c>
      <c r="N8670" t="s">
        <v>89</v>
      </c>
      <c r="O8670" s="21" t="s">
        <v>58</v>
      </c>
      <c r="P8670" s="21" t="s">
        <v>150</v>
      </c>
      <c r="Q8670" s="20" t="s">
        <v>244</v>
      </c>
      <c r="R8670" s="21" t="s">
        <v>245</v>
      </c>
      <c r="S8670" s="35">
        <v>1</v>
      </c>
      <c r="T8670" s="22">
        <v>1</v>
      </c>
      <c r="U8670" s="20" t="s">
        <v>62</v>
      </c>
      <c r="V8670" s="20">
        <v>45936</v>
      </c>
      <c r="W8670" s="21">
        <v>10</v>
      </c>
      <c r="X8670" s="20">
        <v>45945</v>
      </c>
      <c r="Y8670" s="20">
        <v>45938</v>
      </c>
      <c r="Z8670" s="48">
        <v>10</v>
      </c>
      <c r="AA8670">
        <v>2025</v>
      </c>
      <c r="AB8670" s="45">
        <v>99995</v>
      </c>
      <c r="AC8670" s="45">
        <v>99995</v>
      </c>
      <c r="AK8670" s="10"/>
    </row>
    <row r="8671" spans="1:37">
      <c r="A8671" t="s">
        <v>45</v>
      </c>
      <c r="B8671" t="s">
        <v>46</v>
      </c>
      <c r="C8671" t="s">
        <v>47</v>
      </c>
      <c r="D8671" t="s">
        <v>9107</v>
      </c>
      <c r="E8671" t="s">
        <v>88</v>
      </c>
      <c r="F8671" t="s">
        <v>79</v>
      </c>
      <c r="G8671" t="s">
        <v>51</v>
      </c>
      <c r="H8671" s="20" t="s">
        <v>52</v>
      </c>
      <c r="I8671" t="s">
        <v>53</v>
      </c>
      <c r="J8671" t="s">
        <v>54</v>
      </c>
      <c r="K8671">
        <v>3</v>
      </c>
      <c r="L8671" t="s">
        <v>55</v>
      </c>
      <c r="M8671" t="s">
        <v>77</v>
      </c>
      <c r="N8671" t="s">
        <v>89</v>
      </c>
      <c r="O8671" s="21" t="s">
        <v>58</v>
      </c>
      <c r="P8671" s="21" t="s">
        <v>276</v>
      </c>
      <c r="Q8671" s="20" t="s">
        <v>315</v>
      </c>
      <c r="R8671" s="21" t="s">
        <v>316</v>
      </c>
      <c r="S8671" s="35">
        <v>2</v>
      </c>
      <c r="T8671" s="22">
        <v>2</v>
      </c>
      <c r="U8671" s="20" t="s">
        <v>62</v>
      </c>
      <c r="V8671" s="20">
        <v>45936</v>
      </c>
      <c r="W8671" s="21">
        <v>10</v>
      </c>
      <c r="X8671" s="20">
        <v>45946</v>
      </c>
      <c r="Y8671" s="20">
        <v>45943</v>
      </c>
      <c r="Z8671" s="48">
        <v>10</v>
      </c>
      <c r="AA8671">
        <v>2025</v>
      </c>
      <c r="AB8671" s="45">
        <v>29400</v>
      </c>
      <c r="AC8671" s="45">
        <v>29400</v>
      </c>
      <c r="AK8671" s="10"/>
    </row>
    <row r="8672" spans="1:37">
      <c r="A8672" t="s">
        <v>45</v>
      </c>
      <c r="B8672" t="s">
        <v>46</v>
      </c>
      <c r="C8672" t="s">
        <v>47</v>
      </c>
      <c r="D8672" t="s">
        <v>9108</v>
      </c>
      <c r="E8672" t="s">
        <v>88</v>
      </c>
      <c r="F8672" t="s">
        <v>79</v>
      </c>
      <c r="G8672" t="s">
        <v>51</v>
      </c>
      <c r="H8672" s="20" t="s">
        <v>52</v>
      </c>
      <c r="I8672" t="s">
        <v>53</v>
      </c>
      <c r="J8672" t="s">
        <v>54</v>
      </c>
      <c r="K8672">
        <v>3</v>
      </c>
      <c r="L8672" t="s">
        <v>55</v>
      </c>
      <c r="M8672" t="s">
        <v>77</v>
      </c>
      <c r="N8672" t="s">
        <v>89</v>
      </c>
      <c r="O8672" s="21" t="s">
        <v>58</v>
      </c>
      <c r="P8672" s="21" t="s">
        <v>90</v>
      </c>
      <c r="Q8672" s="20" t="s">
        <v>3422</v>
      </c>
      <c r="R8672" s="21" t="s">
        <v>3423</v>
      </c>
      <c r="S8672" s="35">
        <v>1</v>
      </c>
      <c r="T8672" s="22">
        <v>1</v>
      </c>
      <c r="U8672" s="20" t="s">
        <v>62</v>
      </c>
      <c r="V8672" s="20">
        <v>45937</v>
      </c>
      <c r="W8672" s="21">
        <v>10</v>
      </c>
      <c r="X8672" s="20">
        <v>45947</v>
      </c>
      <c r="Y8672" s="20">
        <v>45943</v>
      </c>
      <c r="Z8672" s="48">
        <v>10</v>
      </c>
      <c r="AA8672">
        <v>2025</v>
      </c>
      <c r="AB8672" s="45">
        <v>79995</v>
      </c>
      <c r="AC8672" s="45">
        <v>79995</v>
      </c>
      <c r="AK8672" s="10"/>
    </row>
    <row r="8673" spans="1:37">
      <c r="A8673" t="s">
        <v>45</v>
      </c>
      <c r="B8673" t="s">
        <v>46</v>
      </c>
      <c r="C8673" t="s">
        <v>47</v>
      </c>
      <c r="D8673" t="s">
        <v>9109</v>
      </c>
      <c r="E8673" t="s">
        <v>88</v>
      </c>
      <c r="F8673" t="s">
        <v>79</v>
      </c>
      <c r="G8673" t="s">
        <v>51</v>
      </c>
      <c r="H8673" s="20" t="s">
        <v>52</v>
      </c>
      <c r="I8673" t="s">
        <v>53</v>
      </c>
      <c r="J8673" t="s">
        <v>54</v>
      </c>
      <c r="K8673">
        <v>3</v>
      </c>
      <c r="L8673" t="s">
        <v>55</v>
      </c>
      <c r="M8673" t="s">
        <v>56</v>
      </c>
      <c r="N8673" t="s">
        <v>57</v>
      </c>
      <c r="O8673" s="21" t="s">
        <v>58</v>
      </c>
      <c r="P8673" s="21" t="s">
        <v>64</v>
      </c>
      <c r="Q8673" s="20" t="s">
        <v>436</v>
      </c>
      <c r="R8673" s="21" t="s">
        <v>437</v>
      </c>
      <c r="S8673" s="35">
        <v>1</v>
      </c>
      <c r="T8673" s="22">
        <v>1</v>
      </c>
      <c r="U8673" s="20" t="s">
        <v>62</v>
      </c>
      <c r="V8673" s="20">
        <v>45937</v>
      </c>
      <c r="W8673" s="21">
        <v>10</v>
      </c>
      <c r="X8673" s="20">
        <v>45944</v>
      </c>
      <c r="Y8673" s="20">
        <v>45940</v>
      </c>
      <c r="Z8673" s="48">
        <v>10</v>
      </c>
      <c r="AA8673">
        <v>2025</v>
      </c>
      <c r="AB8673" s="45">
        <v>46660</v>
      </c>
      <c r="AC8673" s="45">
        <v>46660</v>
      </c>
      <c r="AK8673" s="10"/>
    </row>
    <row r="8674" spans="1:37">
      <c r="A8674" t="s">
        <v>45</v>
      </c>
      <c r="B8674" t="s">
        <v>46</v>
      </c>
      <c r="C8674" t="s">
        <v>47</v>
      </c>
      <c r="D8674" t="s">
        <v>9110</v>
      </c>
      <c r="E8674" t="s">
        <v>88</v>
      </c>
      <c r="F8674" t="s">
        <v>79</v>
      </c>
      <c r="G8674" t="s">
        <v>51</v>
      </c>
      <c r="H8674" s="20" t="s">
        <v>52</v>
      </c>
      <c r="I8674" t="s">
        <v>53</v>
      </c>
      <c r="J8674" t="s">
        <v>54</v>
      </c>
      <c r="K8674">
        <v>3</v>
      </c>
      <c r="L8674" t="s">
        <v>55</v>
      </c>
      <c r="M8674" t="s">
        <v>77</v>
      </c>
      <c r="N8674" t="s">
        <v>89</v>
      </c>
      <c r="O8674" s="21" t="s">
        <v>58</v>
      </c>
      <c r="P8674" s="21" t="s">
        <v>90</v>
      </c>
      <c r="Q8674" s="20" t="s">
        <v>344</v>
      </c>
      <c r="R8674" s="21" t="s">
        <v>345</v>
      </c>
      <c r="S8674" s="35">
        <v>1</v>
      </c>
      <c r="T8674" s="22">
        <v>1</v>
      </c>
      <c r="U8674" s="20" t="s">
        <v>62</v>
      </c>
      <c r="V8674" s="20">
        <v>45937</v>
      </c>
      <c r="W8674" s="21">
        <v>10</v>
      </c>
      <c r="X8674" s="20">
        <v>45945</v>
      </c>
      <c r="Y8674" s="20">
        <v>45940</v>
      </c>
      <c r="Z8674" s="48">
        <v>10</v>
      </c>
      <c r="AA8674">
        <v>2025</v>
      </c>
      <c r="AB8674" s="45">
        <v>39995</v>
      </c>
      <c r="AC8674" s="45">
        <v>39995</v>
      </c>
      <c r="AK8674" s="10"/>
    </row>
    <row r="8675" spans="1:37">
      <c r="A8675" t="s">
        <v>45</v>
      </c>
      <c r="B8675" t="s">
        <v>46</v>
      </c>
      <c r="C8675" t="s">
        <v>47</v>
      </c>
      <c r="D8675" t="s">
        <v>9111</v>
      </c>
      <c r="E8675" t="s">
        <v>88</v>
      </c>
      <c r="F8675" t="s">
        <v>79</v>
      </c>
      <c r="G8675" t="s">
        <v>51</v>
      </c>
      <c r="H8675" s="20" t="s">
        <v>52</v>
      </c>
      <c r="I8675" t="s">
        <v>53</v>
      </c>
      <c r="J8675" t="s">
        <v>54</v>
      </c>
      <c r="K8675">
        <v>3</v>
      </c>
      <c r="L8675" t="s">
        <v>55</v>
      </c>
      <c r="M8675" t="s">
        <v>56</v>
      </c>
      <c r="N8675" t="s">
        <v>57</v>
      </c>
      <c r="O8675" s="21" t="s">
        <v>58</v>
      </c>
      <c r="P8675" s="21" t="s">
        <v>64</v>
      </c>
      <c r="Q8675" s="20" t="s">
        <v>410</v>
      </c>
      <c r="R8675" s="21" t="s">
        <v>411</v>
      </c>
      <c r="S8675" s="35">
        <v>1</v>
      </c>
      <c r="T8675" s="22">
        <v>1</v>
      </c>
      <c r="U8675" s="20" t="s">
        <v>62</v>
      </c>
      <c r="V8675" s="20">
        <v>45937</v>
      </c>
      <c r="W8675" s="21">
        <v>10</v>
      </c>
      <c r="X8675" s="20">
        <v>45944</v>
      </c>
      <c r="Y8675" s="20">
        <v>45940</v>
      </c>
      <c r="Z8675" s="48">
        <v>10</v>
      </c>
      <c r="AA8675">
        <v>2025</v>
      </c>
      <c r="AB8675" s="45">
        <v>45324</v>
      </c>
      <c r="AC8675" s="45">
        <v>45324</v>
      </c>
      <c r="AK8675" s="10"/>
    </row>
    <row r="8676" spans="1:37">
      <c r="A8676" t="s">
        <v>45</v>
      </c>
      <c r="B8676" t="s">
        <v>46</v>
      </c>
      <c r="C8676" t="s">
        <v>47</v>
      </c>
      <c r="D8676" t="s">
        <v>9112</v>
      </c>
      <c r="E8676" t="s">
        <v>88</v>
      </c>
      <c r="F8676" t="s">
        <v>79</v>
      </c>
      <c r="G8676" t="s">
        <v>51</v>
      </c>
      <c r="H8676" s="20" t="s">
        <v>52</v>
      </c>
      <c r="I8676" t="s">
        <v>53</v>
      </c>
      <c r="J8676" t="s">
        <v>54</v>
      </c>
      <c r="K8676">
        <v>3</v>
      </c>
      <c r="L8676" t="s">
        <v>55</v>
      </c>
      <c r="M8676" t="s">
        <v>77</v>
      </c>
      <c r="N8676" t="s">
        <v>89</v>
      </c>
      <c r="O8676" s="21" t="s">
        <v>58</v>
      </c>
      <c r="P8676" s="21" t="s">
        <v>90</v>
      </c>
      <c r="Q8676" s="20" t="s">
        <v>1025</v>
      </c>
      <c r="R8676" s="21" t="s">
        <v>1026</v>
      </c>
      <c r="S8676" s="35">
        <v>1</v>
      </c>
      <c r="T8676" s="22">
        <v>1</v>
      </c>
      <c r="U8676" s="20" t="s">
        <v>62</v>
      </c>
      <c r="V8676" s="20">
        <v>45937</v>
      </c>
      <c r="W8676" s="21">
        <v>10</v>
      </c>
      <c r="X8676" s="20">
        <v>45947</v>
      </c>
      <c r="Y8676" s="20">
        <v>45945</v>
      </c>
      <c r="Z8676" s="48">
        <v>10</v>
      </c>
      <c r="AA8676">
        <v>2025</v>
      </c>
      <c r="AB8676" s="45">
        <v>103563</v>
      </c>
      <c r="AC8676" s="45">
        <v>103563</v>
      </c>
      <c r="AK8676" s="10"/>
    </row>
    <row r="8677" spans="1:37">
      <c r="A8677" t="s">
        <v>45</v>
      </c>
      <c r="B8677" t="s">
        <v>46</v>
      </c>
      <c r="C8677" t="s">
        <v>47</v>
      </c>
      <c r="D8677" t="s">
        <v>9113</v>
      </c>
      <c r="E8677" t="s">
        <v>88</v>
      </c>
      <c r="F8677" t="s">
        <v>79</v>
      </c>
      <c r="G8677" t="s">
        <v>51</v>
      </c>
      <c r="H8677" s="20" t="s">
        <v>52</v>
      </c>
      <c r="I8677" t="s">
        <v>53</v>
      </c>
      <c r="J8677" t="s">
        <v>54</v>
      </c>
      <c r="K8677">
        <v>3</v>
      </c>
      <c r="L8677" t="s">
        <v>55</v>
      </c>
      <c r="M8677" t="s">
        <v>56</v>
      </c>
      <c r="N8677" t="s">
        <v>57</v>
      </c>
      <c r="O8677" s="21" t="s">
        <v>58</v>
      </c>
      <c r="P8677" s="21" t="s">
        <v>59</v>
      </c>
      <c r="Q8677" s="20" t="s">
        <v>1806</v>
      </c>
      <c r="R8677" s="21" t="s">
        <v>1807</v>
      </c>
      <c r="S8677" s="35">
        <v>1</v>
      </c>
      <c r="T8677" s="22">
        <v>1</v>
      </c>
      <c r="U8677" s="20" t="s">
        <v>62</v>
      </c>
      <c r="V8677" s="20">
        <v>45937</v>
      </c>
      <c r="W8677" s="21">
        <v>10</v>
      </c>
      <c r="X8677" s="20">
        <v>45944</v>
      </c>
      <c r="Y8677" s="20">
        <v>45938</v>
      </c>
      <c r="Z8677" s="48">
        <v>10</v>
      </c>
      <c r="AA8677">
        <v>2025</v>
      </c>
      <c r="AB8677" s="45">
        <v>26660</v>
      </c>
      <c r="AC8677" s="45">
        <v>26660</v>
      </c>
      <c r="AK8677" s="10"/>
    </row>
    <row r="8678" spans="1:37">
      <c r="A8678" t="s">
        <v>45</v>
      </c>
      <c r="B8678" t="s">
        <v>46</v>
      </c>
      <c r="C8678" t="s">
        <v>47</v>
      </c>
      <c r="D8678" t="s">
        <v>9114</v>
      </c>
      <c r="E8678" t="s">
        <v>88</v>
      </c>
      <c r="F8678" t="s">
        <v>79</v>
      </c>
      <c r="G8678" t="s">
        <v>51</v>
      </c>
      <c r="H8678" s="20" t="s">
        <v>52</v>
      </c>
      <c r="I8678" t="s">
        <v>53</v>
      </c>
      <c r="J8678" t="s">
        <v>54</v>
      </c>
      <c r="K8678">
        <v>3</v>
      </c>
      <c r="L8678" t="s">
        <v>55</v>
      </c>
      <c r="M8678" t="s">
        <v>77</v>
      </c>
      <c r="N8678" t="s">
        <v>89</v>
      </c>
      <c r="O8678" s="21" t="s">
        <v>58</v>
      </c>
      <c r="P8678" s="21" t="s">
        <v>119</v>
      </c>
      <c r="Q8678" s="20" t="s">
        <v>939</v>
      </c>
      <c r="R8678" s="21" t="s">
        <v>940</v>
      </c>
      <c r="S8678" s="35">
        <v>1</v>
      </c>
      <c r="T8678" s="22">
        <v>1</v>
      </c>
      <c r="U8678" s="20" t="s">
        <v>62</v>
      </c>
      <c r="V8678" s="20">
        <v>45936</v>
      </c>
      <c r="W8678" s="21">
        <v>10</v>
      </c>
      <c r="X8678" s="20">
        <v>45944</v>
      </c>
      <c r="Y8678" s="20">
        <v>45938</v>
      </c>
      <c r="Z8678" s="48">
        <v>10</v>
      </c>
      <c r="AA8678">
        <v>2025</v>
      </c>
      <c r="AB8678" s="45">
        <v>92854</v>
      </c>
      <c r="AC8678" s="45">
        <v>92854</v>
      </c>
      <c r="AK8678" s="10"/>
    </row>
    <row r="8679" spans="1:37">
      <c r="A8679" t="s">
        <v>45</v>
      </c>
      <c r="B8679" t="s">
        <v>46</v>
      </c>
      <c r="C8679" t="s">
        <v>47</v>
      </c>
      <c r="D8679" t="s">
        <v>9115</v>
      </c>
      <c r="E8679" t="s">
        <v>88</v>
      </c>
      <c r="F8679" t="s">
        <v>79</v>
      </c>
      <c r="G8679" t="s">
        <v>51</v>
      </c>
      <c r="H8679" s="20" t="s">
        <v>52</v>
      </c>
      <c r="I8679" t="s">
        <v>53</v>
      </c>
      <c r="J8679" t="s">
        <v>54</v>
      </c>
      <c r="K8679">
        <v>3</v>
      </c>
      <c r="L8679" t="s">
        <v>55</v>
      </c>
      <c r="M8679" t="s">
        <v>56</v>
      </c>
      <c r="N8679" t="s">
        <v>57</v>
      </c>
      <c r="O8679" s="21" t="s">
        <v>58</v>
      </c>
      <c r="P8679" s="21" t="s">
        <v>64</v>
      </c>
      <c r="Q8679" s="20" t="s">
        <v>677</v>
      </c>
      <c r="R8679" s="21" t="s">
        <v>678</v>
      </c>
      <c r="S8679" s="35">
        <v>2</v>
      </c>
      <c r="T8679" s="22">
        <v>2</v>
      </c>
      <c r="U8679" s="20" t="s">
        <v>62</v>
      </c>
      <c r="V8679" s="20">
        <v>45936</v>
      </c>
      <c r="W8679" s="21">
        <v>10</v>
      </c>
      <c r="X8679" s="20">
        <v>45945</v>
      </c>
      <c r="Y8679" s="20">
        <v>45943</v>
      </c>
      <c r="Z8679" s="48">
        <v>10</v>
      </c>
      <c r="AA8679">
        <v>2025</v>
      </c>
      <c r="AB8679" s="45">
        <v>174989</v>
      </c>
      <c r="AC8679" s="45">
        <v>174989</v>
      </c>
      <c r="AK8679" s="10"/>
    </row>
    <row r="8680" spans="1:37">
      <c r="A8680" t="s">
        <v>45</v>
      </c>
      <c r="B8680" t="s">
        <v>46</v>
      </c>
      <c r="C8680" t="s">
        <v>47</v>
      </c>
      <c r="D8680" t="s">
        <v>9116</v>
      </c>
      <c r="E8680" t="s">
        <v>88</v>
      </c>
      <c r="F8680" t="s">
        <v>79</v>
      </c>
      <c r="G8680" t="s">
        <v>51</v>
      </c>
      <c r="H8680" s="20" t="s">
        <v>52</v>
      </c>
      <c r="I8680" t="s">
        <v>53</v>
      </c>
      <c r="J8680" t="s">
        <v>54</v>
      </c>
      <c r="K8680">
        <v>3</v>
      </c>
      <c r="L8680" t="s">
        <v>55</v>
      </c>
      <c r="M8680" t="s">
        <v>56</v>
      </c>
      <c r="N8680" t="s">
        <v>57</v>
      </c>
      <c r="O8680" s="21" t="s">
        <v>58</v>
      </c>
      <c r="P8680" s="21" t="s">
        <v>64</v>
      </c>
      <c r="Q8680" s="20" t="s">
        <v>2467</v>
      </c>
      <c r="R8680" s="21" t="s">
        <v>2468</v>
      </c>
      <c r="S8680" s="35">
        <v>2</v>
      </c>
      <c r="T8680" s="22">
        <v>2</v>
      </c>
      <c r="U8680" s="20" t="s">
        <v>62</v>
      </c>
      <c r="V8680" s="20">
        <v>45937</v>
      </c>
      <c r="W8680" s="21">
        <v>10</v>
      </c>
      <c r="X8680" s="20">
        <v>45946</v>
      </c>
      <c r="Y8680" s="20">
        <v>45943</v>
      </c>
      <c r="Z8680" s="48">
        <v>10</v>
      </c>
      <c r="AA8680">
        <v>2025</v>
      </c>
      <c r="AB8680" s="45">
        <v>206654</v>
      </c>
      <c r="AC8680" s="45">
        <v>206654</v>
      </c>
      <c r="AK8680" s="10"/>
    </row>
    <row r="8681" spans="1:37">
      <c r="A8681" t="s">
        <v>45</v>
      </c>
      <c r="B8681" t="s">
        <v>46</v>
      </c>
      <c r="C8681" t="s">
        <v>47</v>
      </c>
      <c r="D8681" t="s">
        <v>9117</v>
      </c>
      <c r="E8681" t="s">
        <v>88</v>
      </c>
      <c r="F8681" t="s">
        <v>79</v>
      </c>
      <c r="G8681" t="s">
        <v>51</v>
      </c>
      <c r="H8681" s="20" t="s">
        <v>52</v>
      </c>
      <c r="I8681" t="s">
        <v>53</v>
      </c>
      <c r="J8681" t="s">
        <v>54</v>
      </c>
      <c r="K8681">
        <v>3</v>
      </c>
      <c r="L8681" t="s">
        <v>55</v>
      </c>
      <c r="M8681" t="s">
        <v>77</v>
      </c>
      <c r="N8681" t="s">
        <v>89</v>
      </c>
      <c r="O8681" s="21" t="s">
        <v>58</v>
      </c>
      <c r="P8681" s="21" t="s">
        <v>366</v>
      </c>
      <c r="Q8681" s="20" t="s">
        <v>542</v>
      </c>
      <c r="R8681" s="21" t="s">
        <v>543</v>
      </c>
      <c r="S8681" s="35">
        <v>6</v>
      </c>
      <c r="T8681" s="22">
        <v>6</v>
      </c>
      <c r="U8681" s="20" t="s">
        <v>62</v>
      </c>
      <c r="V8681" s="20">
        <v>45936</v>
      </c>
      <c r="W8681" s="21">
        <v>10</v>
      </c>
      <c r="X8681" s="20">
        <v>45947</v>
      </c>
      <c r="Y8681" s="20">
        <v>45943</v>
      </c>
      <c r="Z8681" s="48">
        <v>10</v>
      </c>
      <c r="AA8681">
        <v>2025</v>
      </c>
      <c r="AB8681" s="45">
        <v>259964</v>
      </c>
      <c r="AC8681" s="45">
        <v>259964</v>
      </c>
      <c r="AK8681" s="10"/>
    </row>
    <row r="8682" spans="1:37">
      <c r="A8682" t="s">
        <v>45</v>
      </c>
      <c r="B8682" t="s">
        <v>46</v>
      </c>
      <c r="C8682" t="s">
        <v>47</v>
      </c>
      <c r="D8682" t="s">
        <v>9118</v>
      </c>
      <c r="E8682" t="s">
        <v>88</v>
      </c>
      <c r="F8682" t="s">
        <v>79</v>
      </c>
      <c r="G8682" t="s">
        <v>51</v>
      </c>
      <c r="H8682" s="20" t="s">
        <v>52</v>
      </c>
      <c r="I8682" t="s">
        <v>53</v>
      </c>
      <c r="J8682" t="s">
        <v>54</v>
      </c>
      <c r="K8682">
        <v>3</v>
      </c>
      <c r="L8682" t="s">
        <v>55</v>
      </c>
      <c r="M8682" t="s">
        <v>77</v>
      </c>
      <c r="N8682" t="s">
        <v>89</v>
      </c>
      <c r="O8682" s="21" t="s">
        <v>58</v>
      </c>
      <c r="P8682" s="21" t="s">
        <v>119</v>
      </c>
      <c r="Q8682" s="20" t="s">
        <v>603</v>
      </c>
      <c r="R8682" s="21" t="s">
        <v>604</v>
      </c>
      <c r="S8682" s="35">
        <v>1</v>
      </c>
      <c r="T8682" s="22">
        <v>1</v>
      </c>
      <c r="U8682" s="20" t="s">
        <v>62</v>
      </c>
      <c r="V8682" s="20">
        <v>45936</v>
      </c>
      <c r="W8682" s="21">
        <v>10</v>
      </c>
      <c r="X8682" s="20">
        <v>45945</v>
      </c>
      <c r="Y8682" s="20">
        <v>45938</v>
      </c>
      <c r="Z8682" s="48">
        <v>10</v>
      </c>
      <c r="AA8682">
        <v>2025</v>
      </c>
      <c r="AB8682" s="45">
        <v>61424</v>
      </c>
      <c r="AC8682" s="45">
        <v>61424</v>
      </c>
      <c r="AK8682" s="10"/>
    </row>
    <row r="8683" spans="1:37">
      <c r="A8683" t="s">
        <v>45</v>
      </c>
      <c r="B8683" t="s">
        <v>46</v>
      </c>
      <c r="C8683" t="s">
        <v>47</v>
      </c>
      <c r="D8683" t="s">
        <v>9119</v>
      </c>
      <c r="E8683" t="s">
        <v>88</v>
      </c>
      <c r="F8683" t="s">
        <v>79</v>
      </c>
      <c r="G8683" t="s">
        <v>51</v>
      </c>
      <c r="H8683" s="20" t="s">
        <v>52</v>
      </c>
      <c r="I8683" t="s">
        <v>53</v>
      </c>
      <c r="J8683" t="s">
        <v>54</v>
      </c>
      <c r="K8683">
        <v>3</v>
      </c>
      <c r="L8683" t="s">
        <v>55</v>
      </c>
      <c r="M8683" t="s">
        <v>77</v>
      </c>
      <c r="N8683" t="s">
        <v>89</v>
      </c>
      <c r="O8683" s="21" t="s">
        <v>58</v>
      </c>
      <c r="P8683" s="21" t="s">
        <v>119</v>
      </c>
      <c r="Q8683" s="20" t="s">
        <v>120</v>
      </c>
      <c r="R8683" s="21" t="s">
        <v>121</v>
      </c>
      <c r="S8683" s="35">
        <v>1</v>
      </c>
      <c r="T8683" s="22">
        <v>1</v>
      </c>
      <c r="U8683" s="20" t="s">
        <v>62</v>
      </c>
      <c r="V8683" s="20">
        <v>45937</v>
      </c>
      <c r="W8683" s="21">
        <v>10</v>
      </c>
      <c r="X8683" s="20">
        <v>45947</v>
      </c>
      <c r="Y8683" s="20">
        <v>45945</v>
      </c>
      <c r="Z8683" s="48">
        <v>10</v>
      </c>
      <c r="AA8683">
        <v>2025</v>
      </c>
      <c r="AB8683" s="45">
        <v>92854</v>
      </c>
      <c r="AC8683" s="45">
        <v>92854</v>
      </c>
      <c r="AK8683" s="10"/>
    </row>
    <row r="8684" spans="1:37">
      <c r="A8684" t="s">
        <v>45</v>
      </c>
      <c r="B8684" t="s">
        <v>46</v>
      </c>
      <c r="C8684" t="s">
        <v>47</v>
      </c>
      <c r="D8684" t="s">
        <v>9120</v>
      </c>
      <c r="E8684" t="s">
        <v>88</v>
      </c>
      <c r="F8684" t="s">
        <v>79</v>
      </c>
      <c r="G8684" t="s">
        <v>51</v>
      </c>
      <c r="H8684" s="20" t="s">
        <v>52</v>
      </c>
      <c r="I8684" t="s">
        <v>53</v>
      </c>
      <c r="J8684" t="s">
        <v>54</v>
      </c>
      <c r="K8684">
        <v>3</v>
      </c>
      <c r="L8684" t="s">
        <v>55</v>
      </c>
      <c r="M8684" t="s">
        <v>77</v>
      </c>
      <c r="N8684" t="s">
        <v>89</v>
      </c>
      <c r="O8684" s="21" t="s">
        <v>58</v>
      </c>
      <c r="P8684" s="21" t="s">
        <v>90</v>
      </c>
      <c r="Q8684" s="20" t="s">
        <v>1156</v>
      </c>
      <c r="R8684" s="21" t="s">
        <v>1157</v>
      </c>
      <c r="S8684" s="35">
        <v>1</v>
      </c>
      <c r="T8684" s="22">
        <v>1</v>
      </c>
      <c r="U8684" s="20" t="s">
        <v>62</v>
      </c>
      <c r="V8684" s="20">
        <v>45937</v>
      </c>
      <c r="W8684" s="21">
        <v>10</v>
      </c>
      <c r="X8684" s="20">
        <v>45946</v>
      </c>
      <c r="Y8684" s="20">
        <v>45943</v>
      </c>
      <c r="Z8684" s="48">
        <v>10</v>
      </c>
      <c r="AA8684">
        <v>2025</v>
      </c>
      <c r="AB8684" s="45">
        <v>132141</v>
      </c>
      <c r="AC8684" s="45">
        <v>132141</v>
      </c>
      <c r="AK8684" s="10"/>
    </row>
    <row r="8685" spans="1:37">
      <c r="A8685" t="s">
        <v>45</v>
      </c>
      <c r="B8685" t="s">
        <v>46</v>
      </c>
      <c r="C8685" t="s">
        <v>47</v>
      </c>
      <c r="D8685" t="s">
        <v>9121</v>
      </c>
      <c r="E8685" t="s">
        <v>88</v>
      </c>
      <c r="F8685" t="s">
        <v>79</v>
      </c>
      <c r="G8685" t="s">
        <v>51</v>
      </c>
      <c r="H8685" s="20" t="s">
        <v>52</v>
      </c>
      <c r="I8685" t="s">
        <v>53</v>
      </c>
      <c r="J8685" t="s">
        <v>54</v>
      </c>
      <c r="K8685">
        <v>3</v>
      </c>
      <c r="L8685" t="s">
        <v>55</v>
      </c>
      <c r="M8685" t="s">
        <v>77</v>
      </c>
      <c r="N8685" t="s">
        <v>89</v>
      </c>
      <c r="O8685" s="21" t="s">
        <v>58</v>
      </c>
      <c r="P8685" s="21" t="s">
        <v>150</v>
      </c>
      <c r="Q8685" s="20" t="s">
        <v>6984</v>
      </c>
      <c r="R8685" s="21" t="s">
        <v>6985</v>
      </c>
      <c r="S8685" s="35">
        <v>1</v>
      </c>
      <c r="T8685" s="22">
        <v>1</v>
      </c>
      <c r="U8685" s="20" t="s">
        <v>62</v>
      </c>
      <c r="V8685" s="20">
        <v>45937</v>
      </c>
      <c r="W8685" s="21">
        <v>10</v>
      </c>
      <c r="X8685" s="20">
        <v>45947</v>
      </c>
      <c r="Y8685" s="20">
        <v>45945</v>
      </c>
      <c r="Z8685" s="48">
        <v>10</v>
      </c>
      <c r="AA8685">
        <v>2025</v>
      </c>
      <c r="AB8685" s="45">
        <v>153319</v>
      </c>
      <c r="AC8685" s="45">
        <v>153319</v>
      </c>
      <c r="AK8685" s="10"/>
    </row>
    <row r="8686" spans="1:37">
      <c r="A8686" t="s">
        <v>45</v>
      </c>
      <c r="B8686" t="s">
        <v>46</v>
      </c>
      <c r="C8686" t="s">
        <v>47</v>
      </c>
      <c r="D8686" t="s">
        <v>9122</v>
      </c>
      <c r="E8686" t="s">
        <v>88</v>
      </c>
      <c r="F8686" t="s">
        <v>79</v>
      </c>
      <c r="G8686" t="s">
        <v>51</v>
      </c>
      <c r="H8686" s="20" t="s">
        <v>52</v>
      </c>
      <c r="I8686" t="s">
        <v>53</v>
      </c>
      <c r="J8686" t="s">
        <v>54</v>
      </c>
      <c r="K8686">
        <v>3</v>
      </c>
      <c r="L8686" t="s">
        <v>55</v>
      </c>
      <c r="M8686" t="s">
        <v>77</v>
      </c>
      <c r="N8686" t="s">
        <v>89</v>
      </c>
      <c r="O8686" s="21" t="s">
        <v>58</v>
      </c>
      <c r="P8686" s="21" t="s">
        <v>119</v>
      </c>
      <c r="Q8686" s="20" t="s">
        <v>6539</v>
      </c>
      <c r="R8686" s="21" t="s">
        <v>6540</v>
      </c>
      <c r="S8686" s="35">
        <v>1</v>
      </c>
      <c r="T8686" s="22">
        <v>1</v>
      </c>
      <c r="U8686" s="20" t="s">
        <v>62</v>
      </c>
      <c r="V8686" s="20">
        <v>45937</v>
      </c>
      <c r="W8686" s="21">
        <v>10</v>
      </c>
      <c r="X8686" s="20">
        <v>45947</v>
      </c>
      <c r="Y8686" s="20">
        <v>45945</v>
      </c>
      <c r="Z8686" s="48">
        <v>10</v>
      </c>
      <c r="AA8686">
        <v>2025</v>
      </c>
      <c r="AB8686" s="45">
        <v>73565</v>
      </c>
      <c r="AC8686" s="45">
        <v>73565</v>
      </c>
      <c r="AK8686" s="10"/>
    </row>
    <row r="8687" spans="1:37">
      <c r="A8687" t="s">
        <v>45</v>
      </c>
      <c r="B8687" t="s">
        <v>46</v>
      </c>
      <c r="C8687" t="s">
        <v>47</v>
      </c>
      <c r="D8687" t="s">
        <v>9123</v>
      </c>
      <c r="E8687" t="s">
        <v>88</v>
      </c>
      <c r="F8687" t="s">
        <v>79</v>
      </c>
      <c r="G8687" t="s">
        <v>51</v>
      </c>
      <c r="H8687" s="20" t="s">
        <v>52</v>
      </c>
      <c r="I8687" t="s">
        <v>53</v>
      </c>
      <c r="J8687" t="s">
        <v>54</v>
      </c>
      <c r="K8687">
        <v>3</v>
      </c>
      <c r="L8687" t="s">
        <v>55</v>
      </c>
      <c r="M8687" t="s">
        <v>56</v>
      </c>
      <c r="N8687" t="s">
        <v>57</v>
      </c>
      <c r="O8687" s="21" t="s">
        <v>58</v>
      </c>
      <c r="P8687" s="21" t="s">
        <v>64</v>
      </c>
      <c r="Q8687" s="20" t="s">
        <v>385</v>
      </c>
      <c r="R8687" s="21" t="s">
        <v>386</v>
      </c>
      <c r="S8687" s="35">
        <v>1</v>
      </c>
      <c r="T8687" s="22">
        <v>1</v>
      </c>
      <c r="U8687" s="20" t="s">
        <v>62</v>
      </c>
      <c r="V8687" s="20">
        <v>45937</v>
      </c>
      <c r="W8687" s="21">
        <v>10</v>
      </c>
      <c r="X8687" s="20">
        <v>45957</v>
      </c>
      <c r="Y8687" s="20">
        <v>45952</v>
      </c>
      <c r="Z8687" s="48">
        <v>10</v>
      </c>
      <c r="AA8687">
        <v>2025</v>
      </c>
      <c r="AB8687" s="45">
        <v>45328</v>
      </c>
      <c r="AC8687" s="45">
        <v>45328</v>
      </c>
      <c r="AK8687" s="10"/>
    </row>
    <row r="8688" spans="1:37">
      <c r="A8688" t="s">
        <v>45</v>
      </c>
      <c r="B8688" t="s">
        <v>46</v>
      </c>
      <c r="C8688" t="s">
        <v>47</v>
      </c>
      <c r="D8688" t="s">
        <v>9124</v>
      </c>
      <c r="E8688" t="s">
        <v>88</v>
      </c>
      <c r="F8688" t="s">
        <v>79</v>
      </c>
      <c r="G8688" t="s">
        <v>51</v>
      </c>
      <c r="H8688" s="20" t="s">
        <v>52</v>
      </c>
      <c r="I8688" t="s">
        <v>53</v>
      </c>
      <c r="J8688" t="s">
        <v>54</v>
      </c>
      <c r="K8688">
        <v>3</v>
      </c>
      <c r="L8688" t="s">
        <v>55</v>
      </c>
      <c r="M8688" t="s">
        <v>56</v>
      </c>
      <c r="N8688" t="s">
        <v>57</v>
      </c>
      <c r="O8688" s="21" t="s">
        <v>58</v>
      </c>
      <c r="P8688" s="21" t="s">
        <v>64</v>
      </c>
      <c r="Q8688" s="20" t="s">
        <v>385</v>
      </c>
      <c r="R8688" s="21" t="s">
        <v>386</v>
      </c>
      <c r="S8688" s="35">
        <v>1</v>
      </c>
      <c r="T8688" s="22">
        <v>1</v>
      </c>
      <c r="U8688" s="20" t="s">
        <v>62</v>
      </c>
      <c r="V8688" s="20">
        <v>45937</v>
      </c>
      <c r="W8688" s="21">
        <v>10</v>
      </c>
      <c r="X8688" s="20">
        <v>45947</v>
      </c>
      <c r="Y8688" s="20">
        <v>45945</v>
      </c>
      <c r="Z8688" s="48">
        <v>10</v>
      </c>
      <c r="AA8688">
        <v>2025</v>
      </c>
      <c r="AB8688" s="45">
        <v>45328</v>
      </c>
      <c r="AC8688" s="45">
        <v>45328</v>
      </c>
      <c r="AK8688" s="10"/>
    </row>
    <row r="8689" spans="1:37">
      <c r="A8689" t="s">
        <v>45</v>
      </c>
      <c r="B8689" t="s">
        <v>46</v>
      </c>
      <c r="C8689" t="s">
        <v>47</v>
      </c>
      <c r="D8689" t="s">
        <v>9125</v>
      </c>
      <c r="E8689" t="s">
        <v>88</v>
      </c>
      <c r="F8689" t="s">
        <v>79</v>
      </c>
      <c r="G8689" t="s">
        <v>51</v>
      </c>
      <c r="H8689" s="20" t="s">
        <v>52</v>
      </c>
      <c r="I8689" t="s">
        <v>53</v>
      </c>
      <c r="J8689" t="s">
        <v>54</v>
      </c>
      <c r="K8689">
        <v>3</v>
      </c>
      <c r="L8689" t="s">
        <v>55</v>
      </c>
      <c r="M8689" t="s">
        <v>77</v>
      </c>
      <c r="N8689" t="s">
        <v>89</v>
      </c>
      <c r="O8689" s="21" t="s">
        <v>58</v>
      </c>
      <c r="P8689" s="21" t="s">
        <v>119</v>
      </c>
      <c r="Q8689" s="20" t="s">
        <v>6247</v>
      </c>
      <c r="R8689" s="21" t="s">
        <v>6248</v>
      </c>
      <c r="S8689" s="35">
        <v>1</v>
      </c>
      <c r="T8689" s="22">
        <v>1</v>
      </c>
      <c r="U8689" s="20" t="s">
        <v>62</v>
      </c>
      <c r="V8689" s="20">
        <v>45937</v>
      </c>
      <c r="W8689" s="21">
        <v>10</v>
      </c>
      <c r="X8689" s="20">
        <v>45946</v>
      </c>
      <c r="Y8689" s="20">
        <v>45943</v>
      </c>
      <c r="Z8689" s="48">
        <v>10</v>
      </c>
      <c r="AA8689">
        <v>2025</v>
      </c>
      <c r="AB8689" s="45">
        <v>73565</v>
      </c>
      <c r="AC8689" s="45">
        <v>73565</v>
      </c>
      <c r="AK8689" s="10"/>
    </row>
    <row r="8690" spans="1:37">
      <c r="A8690" t="s">
        <v>45</v>
      </c>
      <c r="B8690" t="s">
        <v>46</v>
      </c>
      <c r="C8690" t="s">
        <v>47</v>
      </c>
      <c r="D8690" t="s">
        <v>9126</v>
      </c>
      <c r="E8690" t="s">
        <v>88</v>
      </c>
      <c r="F8690" t="s">
        <v>79</v>
      </c>
      <c r="G8690" t="s">
        <v>51</v>
      </c>
      <c r="H8690" s="20" t="s">
        <v>52</v>
      </c>
      <c r="I8690" t="s">
        <v>53</v>
      </c>
      <c r="J8690" t="s">
        <v>54</v>
      </c>
      <c r="K8690">
        <v>3</v>
      </c>
      <c r="L8690" t="s">
        <v>55</v>
      </c>
      <c r="M8690" t="s">
        <v>56</v>
      </c>
      <c r="N8690" t="s">
        <v>57</v>
      </c>
      <c r="O8690" s="21" t="s">
        <v>58</v>
      </c>
      <c r="P8690" s="21" t="s">
        <v>64</v>
      </c>
      <c r="Q8690" s="20" t="s">
        <v>1691</v>
      </c>
      <c r="R8690" s="21" t="s">
        <v>1692</v>
      </c>
      <c r="S8690" s="35">
        <v>1</v>
      </c>
      <c r="T8690" s="22">
        <v>1</v>
      </c>
      <c r="U8690" s="20" t="s">
        <v>62</v>
      </c>
      <c r="V8690" s="20">
        <v>45937</v>
      </c>
      <c r="W8690" s="21">
        <v>10</v>
      </c>
      <c r="X8690" s="20">
        <v>45945</v>
      </c>
      <c r="Y8690" s="20">
        <v>45943</v>
      </c>
      <c r="Z8690" s="48">
        <v>10</v>
      </c>
      <c r="AA8690">
        <v>2025</v>
      </c>
      <c r="AB8690" s="45">
        <v>103559</v>
      </c>
      <c r="AC8690" s="45">
        <v>103559</v>
      </c>
      <c r="AK8690" s="10"/>
    </row>
    <row r="8691" spans="1:37">
      <c r="A8691" t="s">
        <v>45</v>
      </c>
      <c r="B8691" t="s">
        <v>46</v>
      </c>
      <c r="C8691" t="s">
        <v>47</v>
      </c>
      <c r="D8691" t="s">
        <v>9127</v>
      </c>
      <c r="E8691" t="s">
        <v>88</v>
      </c>
      <c r="F8691" t="s">
        <v>79</v>
      </c>
      <c r="G8691" t="s">
        <v>51</v>
      </c>
      <c r="H8691" s="20" t="s">
        <v>52</v>
      </c>
      <c r="I8691" t="s">
        <v>53</v>
      </c>
      <c r="J8691" t="s">
        <v>54</v>
      </c>
      <c r="K8691">
        <v>3</v>
      </c>
      <c r="L8691" t="s">
        <v>55</v>
      </c>
      <c r="M8691" t="s">
        <v>77</v>
      </c>
      <c r="N8691" t="s">
        <v>89</v>
      </c>
      <c r="O8691" s="21" t="s">
        <v>58</v>
      </c>
      <c r="P8691" s="21" t="s">
        <v>137</v>
      </c>
      <c r="Q8691" s="20" t="s">
        <v>138</v>
      </c>
      <c r="R8691" s="21" t="s">
        <v>139</v>
      </c>
      <c r="S8691" s="35">
        <v>1</v>
      </c>
      <c r="T8691" s="22">
        <v>1</v>
      </c>
      <c r="U8691" s="20" t="s">
        <v>62</v>
      </c>
      <c r="V8691" s="20">
        <v>45936</v>
      </c>
      <c r="W8691" s="21">
        <v>10</v>
      </c>
      <c r="X8691" s="20">
        <v>45944</v>
      </c>
      <c r="Y8691" s="20">
        <v>45938</v>
      </c>
      <c r="Z8691" s="48">
        <v>10</v>
      </c>
      <c r="AA8691">
        <v>2025</v>
      </c>
      <c r="AB8691" s="45">
        <v>135713</v>
      </c>
      <c r="AC8691" s="45">
        <v>135713</v>
      </c>
      <c r="AK8691" s="10"/>
    </row>
    <row r="8692" spans="1:37">
      <c r="A8692" t="s">
        <v>45</v>
      </c>
      <c r="B8692" t="s">
        <v>46</v>
      </c>
      <c r="C8692" t="s">
        <v>47</v>
      </c>
      <c r="D8692" t="s">
        <v>9128</v>
      </c>
      <c r="E8692" t="s">
        <v>88</v>
      </c>
      <c r="F8692" t="s">
        <v>79</v>
      </c>
      <c r="G8692" t="s">
        <v>51</v>
      </c>
      <c r="H8692" s="20" t="s">
        <v>52</v>
      </c>
      <c r="I8692" t="s">
        <v>53</v>
      </c>
      <c r="J8692" t="s">
        <v>54</v>
      </c>
      <c r="K8692">
        <v>3</v>
      </c>
      <c r="L8692" t="s">
        <v>55</v>
      </c>
      <c r="M8692" t="s">
        <v>77</v>
      </c>
      <c r="N8692" t="s">
        <v>89</v>
      </c>
      <c r="O8692" s="21" t="s">
        <v>58</v>
      </c>
      <c r="P8692" s="21" t="s">
        <v>150</v>
      </c>
      <c r="Q8692" s="20" t="s">
        <v>268</v>
      </c>
      <c r="R8692" s="21" t="s">
        <v>269</v>
      </c>
      <c r="S8692" s="35">
        <v>1</v>
      </c>
      <c r="T8692" s="22">
        <v>1</v>
      </c>
      <c r="U8692" s="20" t="s">
        <v>62</v>
      </c>
      <c r="V8692" s="20">
        <v>45937</v>
      </c>
      <c r="W8692" s="21">
        <v>10</v>
      </c>
      <c r="X8692" s="20">
        <v>45947</v>
      </c>
      <c r="Y8692" s="20">
        <v>45945</v>
      </c>
      <c r="Z8692" s="48">
        <v>10</v>
      </c>
      <c r="AA8692">
        <v>2025</v>
      </c>
      <c r="AB8692" s="45">
        <v>89283</v>
      </c>
      <c r="AC8692" s="45">
        <v>89283</v>
      </c>
      <c r="AK8692" s="10"/>
    </row>
    <row r="8693" spans="1:37">
      <c r="A8693" t="s">
        <v>45</v>
      </c>
      <c r="B8693" t="s">
        <v>46</v>
      </c>
      <c r="C8693" t="s">
        <v>47</v>
      </c>
      <c r="D8693" t="s">
        <v>9129</v>
      </c>
      <c r="E8693" t="s">
        <v>88</v>
      </c>
      <c r="F8693" t="s">
        <v>79</v>
      </c>
      <c r="G8693" t="s">
        <v>51</v>
      </c>
      <c r="H8693" s="20" t="s">
        <v>52</v>
      </c>
      <c r="I8693" t="s">
        <v>53</v>
      </c>
      <c r="J8693" t="s">
        <v>54</v>
      </c>
      <c r="K8693">
        <v>3</v>
      </c>
      <c r="L8693" t="s">
        <v>55</v>
      </c>
      <c r="M8693" t="s">
        <v>77</v>
      </c>
      <c r="N8693" t="s">
        <v>89</v>
      </c>
      <c r="O8693" s="21" t="s">
        <v>58</v>
      </c>
      <c r="P8693" s="21" t="s">
        <v>97</v>
      </c>
      <c r="Q8693" s="20" t="s">
        <v>2443</v>
      </c>
      <c r="R8693" s="21" t="s">
        <v>2444</v>
      </c>
      <c r="S8693" s="35">
        <v>1</v>
      </c>
      <c r="T8693" s="22">
        <v>1</v>
      </c>
      <c r="U8693" s="20" t="s">
        <v>62</v>
      </c>
      <c r="V8693" s="20">
        <v>45937</v>
      </c>
      <c r="W8693" s="21">
        <v>10</v>
      </c>
      <c r="X8693" s="20">
        <v>45945</v>
      </c>
      <c r="Y8693" s="20">
        <v>45940</v>
      </c>
      <c r="Z8693" s="48">
        <v>10</v>
      </c>
      <c r="AA8693">
        <v>2025</v>
      </c>
      <c r="AB8693" s="45">
        <v>43327</v>
      </c>
      <c r="AC8693" s="45">
        <v>43327</v>
      </c>
      <c r="AK8693" s="10"/>
    </row>
    <row r="8694" spans="1:37">
      <c r="A8694" t="s">
        <v>45</v>
      </c>
      <c r="B8694" t="s">
        <v>46</v>
      </c>
      <c r="C8694" t="s">
        <v>47</v>
      </c>
      <c r="D8694" t="s">
        <v>9130</v>
      </c>
      <c r="E8694" t="s">
        <v>88</v>
      </c>
      <c r="F8694" t="s">
        <v>79</v>
      </c>
      <c r="G8694" t="s">
        <v>51</v>
      </c>
      <c r="H8694" s="20" t="s">
        <v>52</v>
      </c>
      <c r="I8694" t="s">
        <v>53</v>
      </c>
      <c r="J8694" t="s">
        <v>54</v>
      </c>
      <c r="K8694">
        <v>3</v>
      </c>
      <c r="L8694" t="s">
        <v>55</v>
      </c>
      <c r="M8694" t="s">
        <v>56</v>
      </c>
      <c r="N8694" t="s">
        <v>57</v>
      </c>
      <c r="O8694" s="21" t="s">
        <v>58</v>
      </c>
      <c r="P8694" s="21" t="s">
        <v>522</v>
      </c>
      <c r="Q8694" s="20" t="s">
        <v>1078</v>
      </c>
      <c r="R8694" s="21" t="s">
        <v>1079</v>
      </c>
      <c r="S8694" s="35">
        <v>1</v>
      </c>
      <c r="T8694" s="22">
        <v>1</v>
      </c>
      <c r="U8694" s="20" t="s">
        <v>62</v>
      </c>
      <c r="V8694" s="20">
        <v>45937</v>
      </c>
      <c r="W8694" s="21">
        <v>10</v>
      </c>
      <c r="X8694" s="20">
        <v>45947</v>
      </c>
      <c r="Y8694" s="20">
        <v>45943</v>
      </c>
      <c r="Z8694" s="48">
        <v>10</v>
      </c>
      <c r="AA8694">
        <v>2025</v>
      </c>
      <c r="AB8694" s="45">
        <v>45325</v>
      </c>
      <c r="AC8694" s="45">
        <v>45325</v>
      </c>
      <c r="AK8694" s="10"/>
    </row>
    <row r="8695" spans="1:37">
      <c r="A8695" t="s">
        <v>45</v>
      </c>
      <c r="B8695" t="s">
        <v>46</v>
      </c>
      <c r="C8695" t="s">
        <v>47</v>
      </c>
      <c r="D8695" t="s">
        <v>9131</v>
      </c>
      <c r="E8695" t="s">
        <v>88</v>
      </c>
      <c r="F8695" t="s">
        <v>79</v>
      </c>
      <c r="G8695" t="s">
        <v>51</v>
      </c>
      <c r="H8695" s="20" t="s">
        <v>52</v>
      </c>
      <c r="I8695" t="s">
        <v>53</v>
      </c>
      <c r="J8695" t="s">
        <v>54</v>
      </c>
      <c r="K8695">
        <v>3</v>
      </c>
      <c r="L8695" t="s">
        <v>55</v>
      </c>
      <c r="M8695" t="s">
        <v>77</v>
      </c>
      <c r="N8695" t="s">
        <v>89</v>
      </c>
      <c r="O8695" s="21" t="s">
        <v>58</v>
      </c>
      <c r="P8695" s="21" t="s">
        <v>126</v>
      </c>
      <c r="Q8695" s="20" t="s">
        <v>1739</v>
      </c>
      <c r="R8695" s="21" t="s">
        <v>1740</v>
      </c>
      <c r="S8695" s="35">
        <v>1</v>
      </c>
      <c r="T8695" s="22">
        <v>1</v>
      </c>
      <c r="U8695" s="20" t="s">
        <v>62</v>
      </c>
      <c r="V8695" s="20">
        <v>45937</v>
      </c>
      <c r="W8695" s="21">
        <v>10</v>
      </c>
      <c r="X8695" s="20">
        <v>45947</v>
      </c>
      <c r="Y8695" s="20">
        <v>45945</v>
      </c>
      <c r="Z8695" s="48">
        <v>10</v>
      </c>
      <c r="AA8695">
        <v>2025</v>
      </c>
      <c r="AB8695" s="45">
        <v>36662</v>
      </c>
      <c r="AC8695" s="45">
        <v>36662</v>
      </c>
      <c r="AK8695" s="10"/>
    </row>
    <row r="8696" spans="1:37">
      <c r="A8696" t="s">
        <v>45</v>
      </c>
      <c r="B8696" t="s">
        <v>46</v>
      </c>
      <c r="C8696" t="s">
        <v>47</v>
      </c>
      <c r="D8696" t="s">
        <v>9132</v>
      </c>
      <c r="E8696" t="s">
        <v>88</v>
      </c>
      <c r="F8696" t="s">
        <v>79</v>
      </c>
      <c r="G8696" t="s">
        <v>51</v>
      </c>
      <c r="H8696" s="20" t="s">
        <v>52</v>
      </c>
      <c r="I8696" t="s">
        <v>53</v>
      </c>
      <c r="J8696" t="s">
        <v>54</v>
      </c>
      <c r="K8696">
        <v>3</v>
      </c>
      <c r="L8696" t="s">
        <v>55</v>
      </c>
      <c r="M8696" t="s">
        <v>77</v>
      </c>
      <c r="N8696" t="s">
        <v>89</v>
      </c>
      <c r="O8696" s="21" t="s">
        <v>58</v>
      </c>
      <c r="P8696" s="21" t="s">
        <v>366</v>
      </c>
      <c r="Q8696" s="20" t="s">
        <v>542</v>
      </c>
      <c r="R8696" s="21" t="s">
        <v>543</v>
      </c>
      <c r="S8696" s="35">
        <v>1</v>
      </c>
      <c r="T8696" s="22">
        <v>1</v>
      </c>
      <c r="U8696" s="20" t="s">
        <v>62</v>
      </c>
      <c r="V8696" s="20">
        <v>45937</v>
      </c>
      <c r="W8696" s="21">
        <v>10</v>
      </c>
      <c r="X8696" s="20">
        <v>45947</v>
      </c>
      <c r="Y8696" s="20">
        <v>45945</v>
      </c>
      <c r="Z8696" s="48">
        <v>10</v>
      </c>
      <c r="AA8696">
        <v>2025</v>
      </c>
      <c r="AB8696" s="45">
        <v>43327</v>
      </c>
      <c r="AC8696" s="45">
        <v>43327</v>
      </c>
      <c r="AK8696" s="10"/>
    </row>
    <row r="8697" spans="1:37">
      <c r="A8697" t="s">
        <v>45</v>
      </c>
      <c r="B8697" t="s">
        <v>46</v>
      </c>
      <c r="C8697" t="s">
        <v>47</v>
      </c>
      <c r="D8697" t="s">
        <v>9133</v>
      </c>
      <c r="E8697" t="s">
        <v>88</v>
      </c>
      <c r="F8697" t="s">
        <v>79</v>
      </c>
      <c r="G8697" t="s">
        <v>51</v>
      </c>
      <c r="H8697" s="20" t="s">
        <v>52</v>
      </c>
      <c r="I8697" t="s">
        <v>53</v>
      </c>
      <c r="J8697" t="s">
        <v>54</v>
      </c>
      <c r="K8697">
        <v>3</v>
      </c>
      <c r="L8697" t="s">
        <v>55</v>
      </c>
      <c r="M8697" t="s">
        <v>77</v>
      </c>
      <c r="N8697" t="s">
        <v>89</v>
      </c>
      <c r="O8697" s="21" t="s">
        <v>58</v>
      </c>
      <c r="P8697" s="21" t="s">
        <v>119</v>
      </c>
      <c r="Q8697" s="20" t="s">
        <v>5692</v>
      </c>
      <c r="R8697" s="21" t="s">
        <v>5693</v>
      </c>
      <c r="S8697" s="35">
        <v>1</v>
      </c>
      <c r="T8697" s="22">
        <v>1</v>
      </c>
      <c r="U8697" s="20" t="s">
        <v>62</v>
      </c>
      <c r="V8697" s="20">
        <v>45936</v>
      </c>
      <c r="W8697" s="21">
        <v>10</v>
      </c>
      <c r="X8697" s="20">
        <v>45944</v>
      </c>
      <c r="Y8697" s="20">
        <v>45938</v>
      </c>
      <c r="Z8697" s="48">
        <v>10</v>
      </c>
      <c r="AA8697">
        <v>2025</v>
      </c>
      <c r="AB8697" s="45">
        <v>103563</v>
      </c>
      <c r="AC8697" s="45">
        <v>103563</v>
      </c>
      <c r="AK8697" s="10"/>
    </row>
    <row r="8698" spans="1:37">
      <c r="A8698" t="s">
        <v>45</v>
      </c>
      <c r="B8698" t="s">
        <v>46</v>
      </c>
      <c r="C8698" t="s">
        <v>47</v>
      </c>
      <c r="D8698" t="s">
        <v>9134</v>
      </c>
      <c r="E8698" t="s">
        <v>88</v>
      </c>
      <c r="F8698" t="s">
        <v>79</v>
      </c>
      <c r="G8698" t="s">
        <v>51</v>
      </c>
      <c r="H8698" s="20" t="s">
        <v>52</v>
      </c>
      <c r="I8698" t="s">
        <v>53</v>
      </c>
      <c r="J8698" t="s">
        <v>54</v>
      </c>
      <c r="K8698">
        <v>3</v>
      </c>
      <c r="L8698" t="s">
        <v>55</v>
      </c>
      <c r="M8698" t="s">
        <v>56</v>
      </c>
      <c r="N8698" t="s">
        <v>57</v>
      </c>
      <c r="O8698" s="21" t="s">
        <v>58</v>
      </c>
      <c r="P8698" s="21" t="s">
        <v>64</v>
      </c>
      <c r="Q8698" s="20" t="s">
        <v>2467</v>
      </c>
      <c r="R8698" s="21" t="s">
        <v>2468</v>
      </c>
      <c r="S8698" s="35">
        <v>1</v>
      </c>
      <c r="T8698" s="22">
        <v>1</v>
      </c>
      <c r="U8698" s="20" t="s">
        <v>62</v>
      </c>
      <c r="V8698" s="20">
        <v>45937</v>
      </c>
      <c r="W8698" s="21">
        <v>10</v>
      </c>
      <c r="X8698" s="20">
        <v>45945</v>
      </c>
      <c r="Y8698" s="20">
        <v>45938</v>
      </c>
      <c r="Z8698" s="48">
        <v>10</v>
      </c>
      <c r="AA8698">
        <v>2025</v>
      </c>
      <c r="AB8698" s="45">
        <v>103327</v>
      </c>
      <c r="AC8698" s="45">
        <v>103327</v>
      </c>
      <c r="AK8698" s="10"/>
    </row>
    <row r="8699" spans="1:37">
      <c r="A8699" t="s">
        <v>45</v>
      </c>
      <c r="B8699" t="s">
        <v>46</v>
      </c>
      <c r="C8699" t="s">
        <v>47</v>
      </c>
      <c r="D8699" t="s">
        <v>9135</v>
      </c>
      <c r="E8699" t="s">
        <v>88</v>
      </c>
      <c r="F8699" t="s">
        <v>79</v>
      </c>
      <c r="G8699" t="s">
        <v>51</v>
      </c>
      <c r="H8699" s="20" t="s">
        <v>52</v>
      </c>
      <c r="I8699" t="s">
        <v>53</v>
      </c>
      <c r="J8699" t="s">
        <v>54</v>
      </c>
      <c r="K8699">
        <v>3</v>
      </c>
      <c r="L8699" t="s">
        <v>55</v>
      </c>
      <c r="M8699" t="s">
        <v>56</v>
      </c>
      <c r="N8699" t="s">
        <v>57</v>
      </c>
      <c r="O8699" s="21" t="s">
        <v>58</v>
      </c>
      <c r="P8699" s="21" t="s">
        <v>64</v>
      </c>
      <c r="Q8699" s="20" t="s">
        <v>410</v>
      </c>
      <c r="R8699" s="21" t="s">
        <v>411</v>
      </c>
      <c r="S8699" s="35">
        <v>1</v>
      </c>
      <c r="T8699" s="22">
        <v>1</v>
      </c>
      <c r="U8699" s="20" t="s">
        <v>62</v>
      </c>
      <c r="V8699" s="20">
        <v>45937</v>
      </c>
      <c r="W8699" s="21">
        <v>10</v>
      </c>
      <c r="X8699" s="20">
        <v>45946</v>
      </c>
      <c r="Y8699" s="20">
        <v>45943</v>
      </c>
      <c r="Z8699" s="48">
        <v>10</v>
      </c>
      <c r="AA8699">
        <v>2025</v>
      </c>
      <c r="AB8699" s="45">
        <v>45324</v>
      </c>
      <c r="AC8699" s="45">
        <v>45324</v>
      </c>
      <c r="AK8699" s="10"/>
    </row>
    <row r="8700" spans="1:37">
      <c r="A8700" t="s">
        <v>45</v>
      </c>
      <c r="B8700" t="s">
        <v>46</v>
      </c>
      <c r="C8700" t="s">
        <v>47</v>
      </c>
      <c r="D8700" t="s">
        <v>9136</v>
      </c>
      <c r="E8700" t="s">
        <v>88</v>
      </c>
      <c r="F8700" t="s">
        <v>79</v>
      </c>
      <c r="G8700" t="s">
        <v>51</v>
      </c>
      <c r="H8700" s="20" t="s">
        <v>52</v>
      </c>
      <c r="I8700" t="s">
        <v>53</v>
      </c>
      <c r="J8700" t="s">
        <v>54</v>
      </c>
      <c r="K8700">
        <v>3</v>
      </c>
      <c r="L8700" t="s">
        <v>55</v>
      </c>
      <c r="M8700" t="s">
        <v>56</v>
      </c>
      <c r="N8700" t="s">
        <v>57</v>
      </c>
      <c r="O8700" s="21" t="s">
        <v>58</v>
      </c>
      <c r="P8700" s="21" t="s">
        <v>207</v>
      </c>
      <c r="Q8700" s="20" t="s">
        <v>2365</v>
      </c>
      <c r="R8700" s="21" t="s">
        <v>2366</v>
      </c>
      <c r="S8700" s="35">
        <v>1</v>
      </c>
      <c r="T8700" s="22">
        <v>1</v>
      </c>
      <c r="U8700" s="20" t="s">
        <v>62</v>
      </c>
      <c r="V8700" s="20">
        <v>45937</v>
      </c>
      <c r="W8700" s="21">
        <v>10</v>
      </c>
      <c r="X8700" s="20">
        <v>45944</v>
      </c>
      <c r="Y8700" s="20">
        <v>45938</v>
      </c>
      <c r="Z8700" s="48">
        <v>10</v>
      </c>
      <c r="AA8700">
        <v>2025</v>
      </c>
      <c r="AB8700" s="45">
        <v>46660</v>
      </c>
      <c r="AC8700" s="45">
        <v>46660</v>
      </c>
      <c r="AK8700" s="10"/>
    </row>
    <row r="8701" spans="1:37">
      <c r="A8701" t="s">
        <v>45</v>
      </c>
      <c r="B8701" t="s">
        <v>46</v>
      </c>
      <c r="C8701" t="s">
        <v>47</v>
      </c>
      <c r="D8701" t="s">
        <v>9137</v>
      </c>
      <c r="E8701" t="s">
        <v>88</v>
      </c>
      <c r="F8701" t="s">
        <v>79</v>
      </c>
      <c r="G8701" t="s">
        <v>51</v>
      </c>
      <c r="H8701" s="20" t="s">
        <v>52</v>
      </c>
      <c r="I8701" t="s">
        <v>53</v>
      </c>
      <c r="J8701" t="s">
        <v>54</v>
      </c>
      <c r="K8701">
        <v>3</v>
      </c>
      <c r="L8701" t="s">
        <v>55</v>
      </c>
      <c r="M8701" t="s">
        <v>56</v>
      </c>
      <c r="N8701" t="s">
        <v>57</v>
      </c>
      <c r="O8701" s="21" t="s">
        <v>58</v>
      </c>
      <c r="P8701" s="21" t="s">
        <v>522</v>
      </c>
      <c r="Q8701" s="20" t="s">
        <v>2013</v>
      </c>
      <c r="R8701" s="21" t="s">
        <v>2014</v>
      </c>
      <c r="S8701" s="35">
        <v>1</v>
      </c>
      <c r="T8701" s="22">
        <v>1</v>
      </c>
      <c r="U8701" s="20" t="s">
        <v>62</v>
      </c>
      <c r="V8701" s="20">
        <v>45937</v>
      </c>
      <c r="W8701" s="21">
        <v>10</v>
      </c>
      <c r="X8701" s="20">
        <v>45947</v>
      </c>
      <c r="Y8701" s="20">
        <v>45945</v>
      </c>
      <c r="Z8701" s="48">
        <v>10</v>
      </c>
      <c r="AA8701">
        <v>2025</v>
      </c>
      <c r="AB8701" s="45">
        <v>29991</v>
      </c>
      <c r="AC8701" s="45">
        <v>29991</v>
      </c>
      <c r="AK8701" s="10"/>
    </row>
    <row r="8702" spans="1:37">
      <c r="A8702" t="s">
        <v>45</v>
      </c>
      <c r="B8702" t="s">
        <v>46</v>
      </c>
      <c r="C8702" t="s">
        <v>47</v>
      </c>
      <c r="D8702" t="s">
        <v>9138</v>
      </c>
      <c r="E8702" t="s">
        <v>88</v>
      </c>
      <c r="F8702" t="s">
        <v>79</v>
      </c>
      <c r="G8702" t="s">
        <v>51</v>
      </c>
      <c r="H8702" s="20" t="s">
        <v>52</v>
      </c>
      <c r="I8702" t="s">
        <v>53</v>
      </c>
      <c r="J8702" t="s">
        <v>54</v>
      </c>
      <c r="K8702">
        <v>3</v>
      </c>
      <c r="L8702" t="s">
        <v>55</v>
      </c>
      <c r="M8702" t="s">
        <v>77</v>
      </c>
      <c r="N8702" t="s">
        <v>89</v>
      </c>
      <c r="O8702" s="21" t="s">
        <v>58</v>
      </c>
      <c r="P8702" s="21" t="s">
        <v>90</v>
      </c>
      <c r="Q8702" s="20" t="s">
        <v>1775</v>
      </c>
      <c r="R8702" s="21" t="s">
        <v>1776</v>
      </c>
      <c r="S8702" s="35">
        <v>1</v>
      </c>
      <c r="T8702" s="22">
        <v>1</v>
      </c>
      <c r="U8702" s="20" t="s">
        <v>62</v>
      </c>
      <c r="V8702" s="20">
        <v>45937</v>
      </c>
      <c r="W8702" s="21">
        <v>10</v>
      </c>
      <c r="X8702" s="20">
        <v>45947</v>
      </c>
      <c r="Y8702" s="20">
        <v>45945</v>
      </c>
      <c r="Z8702" s="48">
        <v>10</v>
      </c>
      <c r="AA8702">
        <v>2025</v>
      </c>
      <c r="AB8702" s="45">
        <v>55325</v>
      </c>
      <c r="AC8702" s="45">
        <v>55325</v>
      </c>
      <c r="AK8702" s="10"/>
    </row>
    <row r="8703" spans="1:37">
      <c r="A8703" t="s">
        <v>45</v>
      </c>
      <c r="B8703" t="s">
        <v>46</v>
      </c>
      <c r="C8703" t="s">
        <v>47</v>
      </c>
      <c r="D8703" t="s">
        <v>9139</v>
      </c>
      <c r="E8703" t="s">
        <v>88</v>
      </c>
      <c r="F8703" t="s">
        <v>79</v>
      </c>
      <c r="G8703" t="s">
        <v>51</v>
      </c>
      <c r="H8703" s="20" t="s">
        <v>52</v>
      </c>
      <c r="I8703" t="s">
        <v>53</v>
      </c>
      <c r="J8703" t="s">
        <v>54</v>
      </c>
      <c r="K8703">
        <v>3</v>
      </c>
      <c r="L8703" t="s">
        <v>55</v>
      </c>
      <c r="M8703" t="s">
        <v>77</v>
      </c>
      <c r="N8703" t="s">
        <v>89</v>
      </c>
      <c r="O8703" s="21" t="s">
        <v>58</v>
      </c>
      <c r="P8703" s="21" t="s">
        <v>90</v>
      </c>
      <c r="Q8703" s="20" t="s">
        <v>2723</v>
      </c>
      <c r="R8703" s="21" t="s">
        <v>2724</v>
      </c>
      <c r="S8703" s="35">
        <v>1</v>
      </c>
      <c r="T8703" s="22">
        <v>1</v>
      </c>
      <c r="U8703" s="20" t="s">
        <v>62</v>
      </c>
      <c r="V8703" s="20">
        <v>45937</v>
      </c>
      <c r="W8703" s="21">
        <v>10</v>
      </c>
      <c r="X8703" s="20">
        <v>45943</v>
      </c>
      <c r="Y8703" s="20">
        <v>45938</v>
      </c>
      <c r="Z8703" s="48">
        <v>10</v>
      </c>
      <c r="AA8703">
        <v>2025</v>
      </c>
      <c r="AB8703" s="45">
        <v>79995</v>
      </c>
      <c r="AC8703" s="45">
        <v>79995</v>
      </c>
      <c r="AK8703" s="10"/>
    </row>
    <row r="8704" spans="1:37">
      <c r="A8704" t="s">
        <v>45</v>
      </c>
      <c r="B8704" t="s">
        <v>46</v>
      </c>
      <c r="C8704" t="s">
        <v>47</v>
      </c>
      <c r="D8704" t="s">
        <v>9140</v>
      </c>
      <c r="E8704" t="s">
        <v>88</v>
      </c>
      <c r="F8704" t="s">
        <v>79</v>
      </c>
      <c r="G8704" t="s">
        <v>51</v>
      </c>
      <c r="H8704" s="20" t="s">
        <v>52</v>
      </c>
      <c r="I8704" t="s">
        <v>53</v>
      </c>
      <c r="J8704" t="s">
        <v>54</v>
      </c>
      <c r="K8704">
        <v>3</v>
      </c>
      <c r="L8704" t="s">
        <v>55</v>
      </c>
      <c r="M8704" t="s">
        <v>77</v>
      </c>
      <c r="N8704" t="s">
        <v>89</v>
      </c>
      <c r="O8704" s="21" t="s">
        <v>58</v>
      </c>
      <c r="P8704" s="21" t="s">
        <v>126</v>
      </c>
      <c r="Q8704" s="20" t="s">
        <v>2117</v>
      </c>
      <c r="R8704" s="21" t="s">
        <v>2118</v>
      </c>
      <c r="S8704" s="35">
        <v>1</v>
      </c>
      <c r="T8704" s="22">
        <v>1</v>
      </c>
      <c r="U8704" s="20" t="s">
        <v>62</v>
      </c>
      <c r="V8704" s="20">
        <v>45937</v>
      </c>
      <c r="W8704" s="21">
        <v>10</v>
      </c>
      <c r="X8704" s="20">
        <v>45945</v>
      </c>
      <c r="Y8704" s="20">
        <v>45943</v>
      </c>
      <c r="Z8704" s="48">
        <v>10</v>
      </c>
      <c r="AA8704">
        <v>2025</v>
      </c>
      <c r="AB8704" s="45">
        <v>31759</v>
      </c>
      <c r="AC8704" s="45">
        <v>31759</v>
      </c>
      <c r="AK8704" s="10"/>
    </row>
    <row r="8705" spans="1:37">
      <c r="A8705" t="s">
        <v>45</v>
      </c>
      <c r="B8705" t="s">
        <v>46</v>
      </c>
      <c r="C8705" t="s">
        <v>47</v>
      </c>
      <c r="D8705" t="s">
        <v>9141</v>
      </c>
      <c r="E8705" t="s">
        <v>88</v>
      </c>
      <c r="F8705" t="s">
        <v>79</v>
      </c>
      <c r="G8705" t="s">
        <v>51</v>
      </c>
      <c r="H8705" s="20" t="s">
        <v>52</v>
      </c>
      <c r="I8705" t="s">
        <v>53</v>
      </c>
      <c r="J8705" t="s">
        <v>54</v>
      </c>
      <c r="K8705">
        <v>3</v>
      </c>
      <c r="L8705" t="s">
        <v>55</v>
      </c>
      <c r="M8705" t="s">
        <v>56</v>
      </c>
      <c r="N8705" t="s">
        <v>57</v>
      </c>
      <c r="O8705" s="21" t="s">
        <v>58</v>
      </c>
      <c r="P8705" s="21" t="s">
        <v>133</v>
      </c>
      <c r="Q8705" s="20" t="s">
        <v>169</v>
      </c>
      <c r="R8705" s="21" t="s">
        <v>170</v>
      </c>
      <c r="S8705" s="35">
        <v>1</v>
      </c>
      <c r="T8705" s="22">
        <v>1</v>
      </c>
      <c r="U8705" s="20" t="s">
        <v>62</v>
      </c>
      <c r="V8705" s="20">
        <v>45936</v>
      </c>
      <c r="W8705" s="21">
        <v>10</v>
      </c>
      <c r="X8705" s="20">
        <v>45945</v>
      </c>
      <c r="Y8705" s="20">
        <v>45938</v>
      </c>
      <c r="Z8705" s="48">
        <v>10</v>
      </c>
      <c r="AA8705">
        <v>2025</v>
      </c>
      <c r="AB8705" s="45">
        <v>39994</v>
      </c>
      <c r="AC8705" s="45">
        <v>39994</v>
      </c>
      <c r="AK8705" s="10"/>
    </row>
    <row r="8706" spans="1:37">
      <c r="A8706" t="s">
        <v>45</v>
      </c>
      <c r="B8706" t="s">
        <v>46</v>
      </c>
      <c r="C8706" t="s">
        <v>47</v>
      </c>
      <c r="D8706" t="s">
        <v>9142</v>
      </c>
      <c r="E8706" t="s">
        <v>88</v>
      </c>
      <c r="F8706" t="s">
        <v>79</v>
      </c>
      <c r="G8706" t="s">
        <v>51</v>
      </c>
      <c r="H8706" s="20" t="s">
        <v>52</v>
      </c>
      <c r="I8706" t="s">
        <v>53</v>
      </c>
      <c r="J8706" t="s">
        <v>54</v>
      </c>
      <c r="K8706">
        <v>3</v>
      </c>
      <c r="L8706" t="s">
        <v>55</v>
      </c>
      <c r="M8706" t="s">
        <v>77</v>
      </c>
      <c r="N8706" t="s">
        <v>89</v>
      </c>
      <c r="O8706" s="21" t="s">
        <v>58</v>
      </c>
      <c r="P8706" s="21" t="s">
        <v>303</v>
      </c>
      <c r="Q8706" s="20" t="s">
        <v>4085</v>
      </c>
      <c r="R8706" s="21" t="s">
        <v>4086</v>
      </c>
      <c r="S8706" s="35">
        <v>1</v>
      </c>
      <c r="T8706" s="22">
        <v>1</v>
      </c>
      <c r="U8706" s="20" t="s">
        <v>62</v>
      </c>
      <c r="V8706" s="20">
        <v>45937</v>
      </c>
      <c r="W8706" s="21">
        <v>10</v>
      </c>
      <c r="X8706" s="20">
        <v>45946</v>
      </c>
      <c r="Y8706" s="20">
        <v>45943</v>
      </c>
      <c r="Z8706" s="48">
        <v>10</v>
      </c>
      <c r="AA8706">
        <v>2025</v>
      </c>
      <c r="AB8706" s="45">
        <v>60708</v>
      </c>
      <c r="AC8706" s="45">
        <v>60708</v>
      </c>
      <c r="AK8706" s="10"/>
    </row>
    <row r="8707" spans="1:37">
      <c r="A8707" t="s">
        <v>45</v>
      </c>
      <c r="B8707" t="s">
        <v>46</v>
      </c>
      <c r="C8707" t="s">
        <v>47</v>
      </c>
      <c r="D8707" t="s">
        <v>9143</v>
      </c>
      <c r="E8707" t="s">
        <v>88</v>
      </c>
      <c r="F8707" t="s">
        <v>79</v>
      </c>
      <c r="G8707" t="s">
        <v>51</v>
      </c>
      <c r="H8707" s="20" t="s">
        <v>52</v>
      </c>
      <c r="I8707" t="s">
        <v>53</v>
      </c>
      <c r="J8707" t="s">
        <v>54</v>
      </c>
      <c r="K8707">
        <v>3</v>
      </c>
      <c r="L8707" t="s">
        <v>55</v>
      </c>
      <c r="M8707" t="s">
        <v>56</v>
      </c>
      <c r="N8707" t="s">
        <v>57</v>
      </c>
      <c r="O8707" s="21" t="s">
        <v>58</v>
      </c>
      <c r="P8707" s="21" t="s">
        <v>64</v>
      </c>
      <c r="Q8707" s="20" t="s">
        <v>623</v>
      </c>
      <c r="R8707" s="21" t="s">
        <v>624</v>
      </c>
      <c r="S8707" s="35">
        <v>1</v>
      </c>
      <c r="T8707" s="22">
        <v>1</v>
      </c>
      <c r="U8707" s="20" t="s">
        <v>62</v>
      </c>
      <c r="V8707" s="20">
        <v>45936</v>
      </c>
      <c r="W8707" s="21">
        <v>10</v>
      </c>
      <c r="X8707" s="20">
        <v>45945</v>
      </c>
      <c r="Y8707" s="20">
        <v>45938</v>
      </c>
      <c r="Z8707" s="48">
        <v>10</v>
      </c>
      <c r="AA8707">
        <v>2025</v>
      </c>
      <c r="AB8707" s="45">
        <v>28658</v>
      </c>
      <c r="AC8707" s="45">
        <v>28658</v>
      </c>
      <c r="AK8707" s="10"/>
    </row>
    <row r="8708" spans="1:37">
      <c r="A8708" t="s">
        <v>45</v>
      </c>
      <c r="B8708" t="s">
        <v>46</v>
      </c>
      <c r="C8708" t="s">
        <v>47</v>
      </c>
      <c r="D8708" t="s">
        <v>9144</v>
      </c>
      <c r="E8708" t="s">
        <v>88</v>
      </c>
      <c r="F8708" t="s">
        <v>79</v>
      </c>
      <c r="G8708" t="s">
        <v>51</v>
      </c>
      <c r="H8708" s="20" t="s">
        <v>52</v>
      </c>
      <c r="I8708" t="s">
        <v>53</v>
      </c>
      <c r="J8708" t="s">
        <v>54</v>
      </c>
      <c r="K8708">
        <v>3</v>
      </c>
      <c r="L8708" t="s">
        <v>55</v>
      </c>
      <c r="M8708" t="s">
        <v>77</v>
      </c>
      <c r="N8708" t="s">
        <v>89</v>
      </c>
      <c r="O8708" s="21" t="s">
        <v>58</v>
      </c>
      <c r="P8708" s="21" t="s">
        <v>119</v>
      </c>
      <c r="Q8708" s="20" t="s">
        <v>6539</v>
      </c>
      <c r="R8708" s="21" t="s">
        <v>6540</v>
      </c>
      <c r="S8708" s="35">
        <v>1</v>
      </c>
      <c r="T8708" s="22">
        <v>1</v>
      </c>
      <c r="U8708" s="20" t="s">
        <v>62</v>
      </c>
      <c r="V8708" s="20">
        <v>45937</v>
      </c>
      <c r="W8708" s="21">
        <v>10</v>
      </c>
      <c r="X8708" s="20">
        <v>45944</v>
      </c>
      <c r="Y8708" s="20">
        <v>45938</v>
      </c>
      <c r="Z8708" s="48">
        <v>10</v>
      </c>
      <c r="AA8708">
        <v>2025</v>
      </c>
      <c r="AB8708" s="45">
        <v>73565</v>
      </c>
      <c r="AC8708" s="45">
        <v>73565</v>
      </c>
      <c r="AK8708" s="10"/>
    </row>
    <row r="8709" spans="1:37">
      <c r="A8709" t="s">
        <v>45</v>
      </c>
      <c r="B8709" t="s">
        <v>46</v>
      </c>
      <c r="C8709" t="s">
        <v>47</v>
      </c>
      <c r="D8709" t="s">
        <v>9145</v>
      </c>
      <c r="E8709" t="s">
        <v>88</v>
      </c>
      <c r="F8709" t="s">
        <v>79</v>
      </c>
      <c r="G8709" t="s">
        <v>51</v>
      </c>
      <c r="H8709" s="20" t="s">
        <v>52</v>
      </c>
      <c r="I8709" t="s">
        <v>53</v>
      </c>
      <c r="J8709" t="s">
        <v>54</v>
      </c>
      <c r="K8709">
        <v>3</v>
      </c>
      <c r="L8709" t="s">
        <v>55</v>
      </c>
      <c r="M8709" t="s">
        <v>77</v>
      </c>
      <c r="N8709" t="s">
        <v>89</v>
      </c>
      <c r="O8709" s="21" t="s">
        <v>58</v>
      </c>
      <c r="P8709" s="21" t="s">
        <v>150</v>
      </c>
      <c r="Q8709" s="20" t="s">
        <v>1820</v>
      </c>
      <c r="R8709" s="21" t="s">
        <v>1821</v>
      </c>
      <c r="S8709" s="35">
        <v>1</v>
      </c>
      <c r="T8709" s="22">
        <v>1</v>
      </c>
      <c r="U8709" s="20" t="s">
        <v>62</v>
      </c>
      <c r="V8709" s="20">
        <v>45937</v>
      </c>
      <c r="W8709" s="21">
        <v>10</v>
      </c>
      <c r="X8709" s="20">
        <v>45946</v>
      </c>
      <c r="Y8709" s="20">
        <v>45943</v>
      </c>
      <c r="Z8709" s="48">
        <v>10</v>
      </c>
      <c r="AA8709">
        <v>2025</v>
      </c>
      <c r="AB8709" s="45">
        <v>92853</v>
      </c>
      <c r="AC8709" s="45">
        <v>92853</v>
      </c>
      <c r="AK8709" s="10"/>
    </row>
    <row r="8710" spans="1:37">
      <c r="A8710" t="s">
        <v>45</v>
      </c>
      <c r="B8710" t="s">
        <v>46</v>
      </c>
      <c r="C8710" t="s">
        <v>47</v>
      </c>
      <c r="D8710" t="s">
        <v>9146</v>
      </c>
      <c r="E8710" t="s">
        <v>88</v>
      </c>
      <c r="F8710" t="s">
        <v>79</v>
      </c>
      <c r="G8710" t="s">
        <v>51</v>
      </c>
      <c r="H8710" s="20" t="s">
        <v>52</v>
      </c>
      <c r="I8710" t="s">
        <v>53</v>
      </c>
      <c r="J8710" t="s">
        <v>54</v>
      </c>
      <c r="K8710">
        <v>3</v>
      </c>
      <c r="L8710" t="s">
        <v>55</v>
      </c>
      <c r="M8710" t="s">
        <v>77</v>
      </c>
      <c r="N8710" t="s">
        <v>89</v>
      </c>
      <c r="O8710" s="21" t="s">
        <v>58</v>
      </c>
      <c r="P8710" s="21" t="s">
        <v>366</v>
      </c>
      <c r="Q8710" s="20" t="s">
        <v>367</v>
      </c>
      <c r="R8710" s="21" t="s">
        <v>368</v>
      </c>
      <c r="S8710" s="35">
        <v>2</v>
      </c>
      <c r="T8710" s="22">
        <v>2</v>
      </c>
      <c r="U8710" s="20" t="s">
        <v>62</v>
      </c>
      <c r="V8710" s="20">
        <v>45937</v>
      </c>
      <c r="W8710" s="21">
        <v>10</v>
      </c>
      <c r="X8710" s="20">
        <v>45944</v>
      </c>
      <c r="Y8710" s="20">
        <v>45940</v>
      </c>
      <c r="Z8710" s="48">
        <v>10</v>
      </c>
      <c r="AA8710">
        <v>2025</v>
      </c>
      <c r="AB8710" s="45">
        <v>67983</v>
      </c>
      <c r="AC8710" s="45">
        <v>67983</v>
      </c>
      <c r="AK8710" s="10"/>
    </row>
    <row r="8711" spans="1:37">
      <c r="A8711" t="s">
        <v>45</v>
      </c>
      <c r="B8711" t="s">
        <v>46</v>
      </c>
      <c r="C8711" t="s">
        <v>47</v>
      </c>
      <c r="D8711" t="s">
        <v>9147</v>
      </c>
      <c r="E8711" t="s">
        <v>88</v>
      </c>
      <c r="F8711" t="s">
        <v>79</v>
      </c>
      <c r="G8711" t="s">
        <v>51</v>
      </c>
      <c r="H8711" s="20" t="s">
        <v>52</v>
      </c>
      <c r="I8711" t="s">
        <v>53</v>
      </c>
      <c r="J8711" t="s">
        <v>54</v>
      </c>
      <c r="K8711">
        <v>3</v>
      </c>
      <c r="L8711" t="s">
        <v>55</v>
      </c>
      <c r="M8711" t="s">
        <v>56</v>
      </c>
      <c r="N8711" t="s">
        <v>57</v>
      </c>
      <c r="O8711" s="21" t="s">
        <v>58</v>
      </c>
      <c r="P8711" s="21" t="s">
        <v>64</v>
      </c>
      <c r="Q8711" s="20" t="s">
        <v>505</v>
      </c>
      <c r="R8711" s="21" t="s">
        <v>506</v>
      </c>
      <c r="S8711" s="35">
        <v>2</v>
      </c>
      <c r="T8711" s="22">
        <v>2</v>
      </c>
      <c r="U8711" s="20" t="s">
        <v>62</v>
      </c>
      <c r="V8711" s="20">
        <v>45937</v>
      </c>
      <c r="W8711" s="21">
        <v>10</v>
      </c>
      <c r="X8711" s="20">
        <v>45945</v>
      </c>
      <c r="Y8711" s="20">
        <v>45940</v>
      </c>
      <c r="Z8711" s="48">
        <v>10</v>
      </c>
      <c r="AA8711">
        <v>2025</v>
      </c>
      <c r="AB8711" s="45">
        <v>49318</v>
      </c>
      <c r="AC8711" s="45">
        <v>49318</v>
      </c>
      <c r="AK8711" s="10"/>
    </row>
    <row r="8712" spans="1:37">
      <c r="A8712" t="s">
        <v>45</v>
      </c>
      <c r="B8712" t="s">
        <v>46</v>
      </c>
      <c r="C8712" t="s">
        <v>47</v>
      </c>
      <c r="D8712" t="s">
        <v>9148</v>
      </c>
      <c r="E8712" t="s">
        <v>88</v>
      </c>
      <c r="F8712" t="s">
        <v>79</v>
      </c>
      <c r="G8712" t="s">
        <v>51</v>
      </c>
      <c r="H8712" s="20" t="s">
        <v>52</v>
      </c>
      <c r="I8712" t="s">
        <v>53</v>
      </c>
      <c r="J8712" t="s">
        <v>54</v>
      </c>
      <c r="K8712">
        <v>3</v>
      </c>
      <c r="L8712" t="s">
        <v>55</v>
      </c>
      <c r="M8712" t="s">
        <v>56</v>
      </c>
      <c r="N8712" t="s">
        <v>57</v>
      </c>
      <c r="O8712" s="21" t="s">
        <v>58</v>
      </c>
      <c r="P8712" s="21" t="s">
        <v>64</v>
      </c>
      <c r="Q8712" s="20" t="s">
        <v>112</v>
      </c>
      <c r="R8712" s="21" t="s">
        <v>113</v>
      </c>
      <c r="S8712" s="35">
        <v>1</v>
      </c>
      <c r="T8712" s="22">
        <v>1</v>
      </c>
      <c r="U8712" s="20" t="s">
        <v>62</v>
      </c>
      <c r="V8712" s="20">
        <v>45937</v>
      </c>
      <c r="W8712" s="21">
        <v>10</v>
      </c>
      <c r="X8712" s="20">
        <v>45943</v>
      </c>
      <c r="Y8712" s="20">
        <v>45940</v>
      </c>
      <c r="Z8712" s="48">
        <v>10</v>
      </c>
      <c r="AA8712">
        <v>2025</v>
      </c>
      <c r="AB8712" s="45">
        <v>44111</v>
      </c>
      <c r="AC8712" s="45">
        <v>44111</v>
      </c>
      <c r="AK8712" s="10"/>
    </row>
    <row r="8713" spans="1:37">
      <c r="A8713" t="s">
        <v>45</v>
      </c>
      <c r="B8713" t="s">
        <v>46</v>
      </c>
      <c r="C8713" t="s">
        <v>47</v>
      </c>
      <c r="D8713" t="s">
        <v>9149</v>
      </c>
      <c r="E8713" t="s">
        <v>88</v>
      </c>
      <c r="F8713" t="s">
        <v>79</v>
      </c>
      <c r="G8713" t="s">
        <v>51</v>
      </c>
      <c r="H8713" s="20" t="s">
        <v>52</v>
      </c>
      <c r="I8713" t="s">
        <v>53</v>
      </c>
      <c r="J8713" t="s">
        <v>54</v>
      </c>
      <c r="K8713">
        <v>3</v>
      </c>
      <c r="L8713" t="s">
        <v>55</v>
      </c>
      <c r="M8713" t="s">
        <v>77</v>
      </c>
      <c r="N8713" t="s">
        <v>89</v>
      </c>
      <c r="O8713" s="21" t="s">
        <v>58</v>
      </c>
      <c r="P8713" s="21" t="s">
        <v>97</v>
      </c>
      <c r="Q8713" s="20" t="s">
        <v>2641</v>
      </c>
      <c r="R8713" s="21" t="s">
        <v>2642</v>
      </c>
      <c r="S8713" s="35">
        <v>1</v>
      </c>
      <c r="T8713" s="22">
        <v>1</v>
      </c>
      <c r="U8713" s="20" t="s">
        <v>62</v>
      </c>
      <c r="V8713" s="20">
        <v>45937</v>
      </c>
      <c r="W8713" s="21">
        <v>10</v>
      </c>
      <c r="X8713" s="20">
        <v>45945</v>
      </c>
      <c r="Y8713" s="20">
        <v>45940</v>
      </c>
      <c r="Z8713" s="48">
        <v>10</v>
      </c>
      <c r="AA8713">
        <v>2025</v>
      </c>
      <c r="AB8713" s="45">
        <v>30660</v>
      </c>
      <c r="AC8713" s="45">
        <v>30660</v>
      </c>
      <c r="AK8713" s="10"/>
    </row>
    <row r="8714" spans="1:37">
      <c r="A8714" t="s">
        <v>45</v>
      </c>
      <c r="B8714" t="s">
        <v>46</v>
      </c>
      <c r="C8714" t="s">
        <v>47</v>
      </c>
      <c r="D8714" t="s">
        <v>9150</v>
      </c>
      <c r="E8714" t="s">
        <v>88</v>
      </c>
      <c r="F8714" t="s">
        <v>79</v>
      </c>
      <c r="G8714" t="s">
        <v>51</v>
      </c>
      <c r="H8714" s="20" t="s">
        <v>52</v>
      </c>
      <c r="I8714" t="s">
        <v>53</v>
      </c>
      <c r="J8714" t="s">
        <v>54</v>
      </c>
      <c r="K8714">
        <v>3</v>
      </c>
      <c r="L8714" t="s">
        <v>55</v>
      </c>
      <c r="M8714" t="s">
        <v>77</v>
      </c>
      <c r="N8714" t="s">
        <v>89</v>
      </c>
      <c r="O8714" s="21" t="s">
        <v>58</v>
      </c>
      <c r="P8714" s="21" t="s">
        <v>119</v>
      </c>
      <c r="Q8714" s="20" t="s">
        <v>6539</v>
      </c>
      <c r="R8714" s="21" t="s">
        <v>6540</v>
      </c>
      <c r="S8714" s="35">
        <v>1</v>
      </c>
      <c r="T8714" s="22">
        <v>1</v>
      </c>
      <c r="U8714" s="20" t="s">
        <v>62</v>
      </c>
      <c r="V8714" s="20">
        <v>45937</v>
      </c>
      <c r="W8714" s="21">
        <v>10</v>
      </c>
      <c r="X8714" s="20">
        <v>45950</v>
      </c>
      <c r="Y8714" s="20">
        <v>45945</v>
      </c>
      <c r="Z8714" s="48">
        <v>10</v>
      </c>
      <c r="AA8714">
        <v>2025</v>
      </c>
      <c r="AB8714" s="45">
        <v>73565</v>
      </c>
      <c r="AC8714" s="45">
        <v>73565</v>
      </c>
      <c r="AK8714" s="10"/>
    </row>
    <row r="8715" spans="1:37">
      <c r="A8715" t="s">
        <v>45</v>
      </c>
      <c r="B8715" t="s">
        <v>46</v>
      </c>
      <c r="C8715" t="s">
        <v>47</v>
      </c>
      <c r="D8715" t="s">
        <v>9151</v>
      </c>
      <c r="E8715" t="s">
        <v>88</v>
      </c>
      <c r="F8715" t="s">
        <v>79</v>
      </c>
      <c r="G8715" t="s">
        <v>51</v>
      </c>
      <c r="H8715" s="20" t="s">
        <v>58</v>
      </c>
      <c r="I8715" t="s">
        <v>53</v>
      </c>
      <c r="J8715" t="s">
        <v>54</v>
      </c>
      <c r="K8715">
        <v>3</v>
      </c>
      <c r="L8715" t="s">
        <v>55</v>
      </c>
      <c r="M8715" t="s">
        <v>77</v>
      </c>
      <c r="N8715" t="s">
        <v>89</v>
      </c>
      <c r="O8715" s="21" t="s">
        <v>58</v>
      </c>
      <c r="P8715" s="21" t="s">
        <v>90</v>
      </c>
      <c r="Q8715" s="20" t="s">
        <v>344</v>
      </c>
      <c r="R8715" s="21" t="s">
        <v>345</v>
      </c>
      <c r="S8715" s="35">
        <v>1</v>
      </c>
      <c r="T8715" s="22">
        <v>0</v>
      </c>
      <c r="U8715" s="20" t="s">
        <v>62</v>
      </c>
      <c r="V8715" s="20">
        <v>45938</v>
      </c>
      <c r="W8715" s="21">
        <v>10</v>
      </c>
      <c r="X8715" s="20">
        <v>45975</v>
      </c>
      <c r="Z8715" s="48">
        <v>11</v>
      </c>
      <c r="AA8715">
        <v>2025</v>
      </c>
      <c r="AB8715" s="45">
        <v>39995</v>
      </c>
      <c r="AC8715" s="45">
        <v>0</v>
      </c>
      <c r="AK8715" s="10"/>
    </row>
    <row r="8716" spans="1:37">
      <c r="A8716" t="s">
        <v>45</v>
      </c>
      <c r="B8716" t="s">
        <v>46</v>
      </c>
      <c r="C8716" t="s">
        <v>47</v>
      </c>
      <c r="D8716" t="s">
        <v>9152</v>
      </c>
      <c r="E8716" t="s">
        <v>88</v>
      </c>
      <c r="F8716" t="s">
        <v>79</v>
      </c>
      <c r="G8716" t="s">
        <v>51</v>
      </c>
      <c r="H8716" s="20" t="s">
        <v>52</v>
      </c>
      <c r="I8716" t="s">
        <v>53</v>
      </c>
      <c r="J8716" t="s">
        <v>54</v>
      </c>
      <c r="K8716">
        <v>3</v>
      </c>
      <c r="L8716" t="s">
        <v>55</v>
      </c>
      <c r="M8716" t="s">
        <v>77</v>
      </c>
      <c r="N8716" t="s">
        <v>89</v>
      </c>
      <c r="O8716" s="21" t="s">
        <v>58</v>
      </c>
      <c r="P8716" s="21" t="s">
        <v>119</v>
      </c>
      <c r="Q8716" s="20" t="s">
        <v>939</v>
      </c>
      <c r="R8716" s="21" t="s">
        <v>940</v>
      </c>
      <c r="S8716" s="35">
        <v>1</v>
      </c>
      <c r="T8716" s="22">
        <v>1</v>
      </c>
      <c r="U8716" s="20" t="s">
        <v>62</v>
      </c>
      <c r="V8716" s="20">
        <v>45959</v>
      </c>
      <c r="W8716" s="21">
        <v>10</v>
      </c>
      <c r="X8716" s="20">
        <v>45967</v>
      </c>
      <c r="Y8716" s="20">
        <v>45964</v>
      </c>
      <c r="Z8716" s="48">
        <v>11</v>
      </c>
      <c r="AA8716">
        <v>2025</v>
      </c>
      <c r="AB8716" s="45">
        <v>93325</v>
      </c>
      <c r="AC8716" s="45">
        <v>93325</v>
      </c>
      <c r="AK8716" s="10"/>
    </row>
    <row r="8717" spans="1:37">
      <c r="A8717" t="s">
        <v>45</v>
      </c>
      <c r="B8717" t="s">
        <v>46</v>
      </c>
      <c r="C8717" t="s">
        <v>47</v>
      </c>
      <c r="D8717" t="s">
        <v>9153</v>
      </c>
      <c r="E8717" t="s">
        <v>88</v>
      </c>
      <c r="F8717" t="s">
        <v>79</v>
      </c>
      <c r="G8717" t="s">
        <v>51</v>
      </c>
      <c r="H8717" s="20" t="s">
        <v>52</v>
      </c>
      <c r="I8717" t="s">
        <v>53</v>
      </c>
      <c r="J8717" t="s">
        <v>54</v>
      </c>
      <c r="K8717">
        <v>3</v>
      </c>
      <c r="L8717" t="s">
        <v>55</v>
      </c>
      <c r="M8717" t="s">
        <v>77</v>
      </c>
      <c r="N8717" t="s">
        <v>89</v>
      </c>
      <c r="O8717" s="21" t="s">
        <v>58</v>
      </c>
      <c r="P8717" s="21" t="s">
        <v>150</v>
      </c>
      <c r="Q8717" s="20" t="s">
        <v>5875</v>
      </c>
      <c r="R8717" s="21" t="s">
        <v>5876</v>
      </c>
      <c r="S8717" s="35">
        <v>1</v>
      </c>
      <c r="T8717" s="22">
        <v>1</v>
      </c>
      <c r="U8717" s="20" t="s">
        <v>62</v>
      </c>
      <c r="V8717" s="20">
        <v>45959</v>
      </c>
      <c r="W8717" s="21">
        <v>10</v>
      </c>
      <c r="X8717" s="20">
        <v>45967</v>
      </c>
      <c r="Y8717" s="20">
        <v>45964</v>
      </c>
      <c r="Z8717" s="48">
        <v>11</v>
      </c>
      <c r="AA8717">
        <v>2025</v>
      </c>
      <c r="AB8717" s="45">
        <v>133318</v>
      </c>
      <c r="AC8717" s="45">
        <v>133318</v>
      </c>
      <c r="AK8717" s="10"/>
    </row>
    <row r="8718" spans="1:37">
      <c r="A8718" t="s">
        <v>45</v>
      </c>
      <c r="B8718" t="s">
        <v>46</v>
      </c>
      <c r="C8718" t="s">
        <v>47</v>
      </c>
      <c r="D8718" t="s">
        <v>9154</v>
      </c>
      <c r="E8718" t="s">
        <v>88</v>
      </c>
      <c r="F8718" t="s">
        <v>79</v>
      </c>
      <c r="G8718" t="s">
        <v>51</v>
      </c>
      <c r="H8718" s="20" t="s">
        <v>52</v>
      </c>
      <c r="I8718" t="s">
        <v>53</v>
      </c>
      <c r="J8718" t="s">
        <v>54</v>
      </c>
      <c r="K8718">
        <v>3</v>
      </c>
      <c r="L8718" t="s">
        <v>55</v>
      </c>
      <c r="M8718" t="s">
        <v>77</v>
      </c>
      <c r="N8718" t="s">
        <v>89</v>
      </c>
      <c r="O8718" s="21" t="s">
        <v>58</v>
      </c>
      <c r="P8718" s="21" t="s">
        <v>126</v>
      </c>
      <c r="Q8718" s="20" t="s">
        <v>892</v>
      </c>
      <c r="R8718" s="21" t="s">
        <v>893</v>
      </c>
      <c r="S8718" s="35">
        <v>1</v>
      </c>
      <c r="T8718" s="22">
        <v>1</v>
      </c>
      <c r="U8718" s="20" t="s">
        <v>62</v>
      </c>
      <c r="V8718" s="20">
        <v>45959</v>
      </c>
      <c r="W8718" s="21">
        <v>10</v>
      </c>
      <c r="X8718" s="20">
        <v>45967</v>
      </c>
      <c r="Y8718" s="20">
        <v>45964</v>
      </c>
      <c r="Z8718" s="48">
        <v>11</v>
      </c>
      <c r="AA8718">
        <v>2025</v>
      </c>
      <c r="AB8718" s="45">
        <v>28119</v>
      </c>
      <c r="AC8718" s="45">
        <v>28119</v>
      </c>
      <c r="AK8718" s="10"/>
    </row>
    <row r="8719" spans="1:37">
      <c r="A8719" t="s">
        <v>45</v>
      </c>
      <c r="B8719" t="s">
        <v>46</v>
      </c>
      <c r="C8719" t="s">
        <v>47</v>
      </c>
      <c r="D8719" t="s">
        <v>9155</v>
      </c>
      <c r="E8719" t="s">
        <v>88</v>
      </c>
      <c r="F8719" t="s">
        <v>79</v>
      </c>
      <c r="G8719" t="s">
        <v>51</v>
      </c>
      <c r="H8719" s="20" t="s">
        <v>52</v>
      </c>
      <c r="I8719" t="s">
        <v>53</v>
      </c>
      <c r="J8719" t="s">
        <v>54</v>
      </c>
      <c r="K8719">
        <v>3</v>
      </c>
      <c r="L8719" t="s">
        <v>55</v>
      </c>
      <c r="M8719" t="s">
        <v>77</v>
      </c>
      <c r="N8719" t="s">
        <v>89</v>
      </c>
      <c r="O8719" s="21" t="s">
        <v>58</v>
      </c>
      <c r="P8719" s="21" t="s">
        <v>119</v>
      </c>
      <c r="Q8719" s="20" t="s">
        <v>6539</v>
      </c>
      <c r="R8719" s="21" t="s">
        <v>6540</v>
      </c>
      <c r="S8719" s="35">
        <v>1</v>
      </c>
      <c r="T8719" s="22">
        <v>1</v>
      </c>
      <c r="U8719" s="20" t="s">
        <v>62</v>
      </c>
      <c r="V8719" s="20">
        <v>45959</v>
      </c>
      <c r="W8719" s="21">
        <v>10</v>
      </c>
      <c r="X8719" s="20">
        <v>45973</v>
      </c>
      <c r="Y8719" s="20">
        <v>45964</v>
      </c>
      <c r="Z8719" s="48">
        <v>11</v>
      </c>
      <c r="AA8719">
        <v>2025</v>
      </c>
      <c r="AB8719" s="45">
        <v>79997</v>
      </c>
      <c r="AC8719" s="45">
        <v>79997</v>
      </c>
      <c r="AK8719" s="10"/>
    </row>
    <row r="8720" spans="1:37">
      <c r="A8720" t="s">
        <v>45</v>
      </c>
      <c r="B8720" t="s">
        <v>46</v>
      </c>
      <c r="C8720" t="s">
        <v>47</v>
      </c>
      <c r="D8720" t="s">
        <v>9156</v>
      </c>
      <c r="E8720" t="s">
        <v>88</v>
      </c>
      <c r="F8720" t="s">
        <v>79</v>
      </c>
      <c r="G8720" t="s">
        <v>51</v>
      </c>
      <c r="H8720" s="20" t="s">
        <v>52</v>
      </c>
      <c r="I8720" t="s">
        <v>53</v>
      </c>
      <c r="J8720" t="s">
        <v>54</v>
      </c>
      <c r="K8720">
        <v>3</v>
      </c>
      <c r="L8720" t="s">
        <v>55</v>
      </c>
      <c r="M8720" t="s">
        <v>77</v>
      </c>
      <c r="N8720" t="s">
        <v>89</v>
      </c>
      <c r="O8720" s="21" t="s">
        <v>58</v>
      </c>
      <c r="P8720" s="21" t="s">
        <v>119</v>
      </c>
      <c r="Q8720" s="20" t="s">
        <v>1141</v>
      </c>
      <c r="R8720" s="21" t="s">
        <v>1142</v>
      </c>
      <c r="S8720" s="35">
        <v>1</v>
      </c>
      <c r="T8720" s="22">
        <v>1</v>
      </c>
      <c r="U8720" s="20" t="s">
        <v>62</v>
      </c>
      <c r="V8720" s="20">
        <v>45958</v>
      </c>
      <c r="W8720" s="21">
        <v>10</v>
      </c>
      <c r="X8720" s="20">
        <v>45968</v>
      </c>
      <c r="Y8720" s="20">
        <v>45964</v>
      </c>
      <c r="Z8720" s="48">
        <v>11</v>
      </c>
      <c r="AA8720">
        <v>2025</v>
      </c>
      <c r="AB8720" s="45">
        <v>66661</v>
      </c>
      <c r="AC8720" s="45">
        <v>66661</v>
      </c>
      <c r="AK8720" s="10"/>
    </row>
    <row r="8721" spans="1:37">
      <c r="A8721" t="s">
        <v>45</v>
      </c>
      <c r="B8721" t="s">
        <v>46</v>
      </c>
      <c r="C8721" t="s">
        <v>47</v>
      </c>
      <c r="D8721" t="s">
        <v>9157</v>
      </c>
      <c r="E8721" t="s">
        <v>88</v>
      </c>
      <c r="F8721" t="s">
        <v>79</v>
      </c>
      <c r="G8721" t="s">
        <v>51</v>
      </c>
      <c r="H8721" s="20" t="s">
        <v>52</v>
      </c>
      <c r="I8721" t="s">
        <v>53</v>
      </c>
      <c r="J8721" t="s">
        <v>54</v>
      </c>
      <c r="K8721">
        <v>3</v>
      </c>
      <c r="L8721" t="s">
        <v>55</v>
      </c>
      <c r="M8721" t="s">
        <v>77</v>
      </c>
      <c r="N8721" t="s">
        <v>89</v>
      </c>
      <c r="O8721" s="21" t="s">
        <v>58</v>
      </c>
      <c r="P8721" s="21" t="s">
        <v>119</v>
      </c>
      <c r="Q8721" s="20" t="s">
        <v>334</v>
      </c>
      <c r="R8721" s="21" t="s">
        <v>335</v>
      </c>
      <c r="S8721" s="35">
        <v>1</v>
      </c>
      <c r="T8721" s="22">
        <v>1</v>
      </c>
      <c r="U8721" s="20" t="s">
        <v>62</v>
      </c>
      <c r="V8721" s="20">
        <v>45961</v>
      </c>
      <c r="W8721" s="21">
        <v>10</v>
      </c>
      <c r="X8721" s="20">
        <v>45971</v>
      </c>
      <c r="Y8721" s="20">
        <v>45966</v>
      </c>
      <c r="Z8721" s="48">
        <v>11</v>
      </c>
      <c r="AA8721">
        <v>2025</v>
      </c>
      <c r="AB8721" s="45">
        <v>40620</v>
      </c>
      <c r="AC8721" s="45">
        <v>40620</v>
      </c>
      <c r="AK8721" s="10"/>
    </row>
    <row r="8722" spans="1:37">
      <c r="A8722" t="s">
        <v>45</v>
      </c>
      <c r="B8722" t="s">
        <v>46</v>
      </c>
      <c r="C8722" t="s">
        <v>47</v>
      </c>
      <c r="D8722" t="s">
        <v>9158</v>
      </c>
      <c r="E8722" t="s">
        <v>88</v>
      </c>
      <c r="F8722" t="s">
        <v>79</v>
      </c>
      <c r="G8722" t="s">
        <v>51</v>
      </c>
      <c r="H8722" s="20" t="s">
        <v>52</v>
      </c>
      <c r="I8722" t="s">
        <v>53</v>
      </c>
      <c r="J8722" t="s">
        <v>54</v>
      </c>
      <c r="K8722">
        <v>3</v>
      </c>
      <c r="L8722" t="s">
        <v>55</v>
      </c>
      <c r="M8722" t="s">
        <v>77</v>
      </c>
      <c r="N8722" t="s">
        <v>89</v>
      </c>
      <c r="O8722" s="21" t="s">
        <v>58</v>
      </c>
      <c r="P8722" s="21" t="s">
        <v>366</v>
      </c>
      <c r="Q8722" s="20" t="s">
        <v>2386</v>
      </c>
      <c r="R8722" s="21" t="s">
        <v>2387</v>
      </c>
      <c r="S8722" s="35">
        <v>1</v>
      </c>
      <c r="T8722" s="22">
        <v>1</v>
      </c>
      <c r="U8722" s="20" t="s">
        <v>62</v>
      </c>
      <c r="V8722" s="20">
        <v>45958</v>
      </c>
      <c r="W8722" s="21">
        <v>10</v>
      </c>
      <c r="X8722" s="20">
        <v>45971</v>
      </c>
      <c r="Y8722" s="20">
        <v>45964</v>
      </c>
      <c r="Z8722" s="48">
        <v>11</v>
      </c>
      <c r="AA8722">
        <v>2025</v>
      </c>
      <c r="AB8722" s="45">
        <v>43745</v>
      </c>
      <c r="AC8722" s="45">
        <v>43745</v>
      </c>
      <c r="AK8722" s="10"/>
    </row>
    <row r="8723" spans="1:37">
      <c r="A8723" t="s">
        <v>45</v>
      </c>
      <c r="B8723" t="s">
        <v>46</v>
      </c>
      <c r="C8723" t="s">
        <v>47</v>
      </c>
      <c r="D8723" t="s">
        <v>9159</v>
      </c>
      <c r="E8723" t="s">
        <v>88</v>
      </c>
      <c r="F8723" t="s">
        <v>79</v>
      </c>
      <c r="G8723" t="s">
        <v>51</v>
      </c>
      <c r="H8723" s="20" t="s">
        <v>52</v>
      </c>
      <c r="I8723" t="s">
        <v>53</v>
      </c>
      <c r="J8723" t="s">
        <v>54</v>
      </c>
      <c r="K8723">
        <v>3</v>
      </c>
      <c r="L8723" t="s">
        <v>55</v>
      </c>
      <c r="M8723" t="s">
        <v>77</v>
      </c>
      <c r="N8723" t="s">
        <v>89</v>
      </c>
      <c r="O8723" s="21" t="s">
        <v>58</v>
      </c>
      <c r="P8723" s="21" t="s">
        <v>137</v>
      </c>
      <c r="Q8723" s="20" t="s">
        <v>138</v>
      </c>
      <c r="R8723" s="21" t="s">
        <v>139</v>
      </c>
      <c r="S8723" s="35">
        <v>1</v>
      </c>
      <c r="T8723" s="22">
        <v>1</v>
      </c>
      <c r="U8723" s="20" t="s">
        <v>62</v>
      </c>
      <c r="V8723" s="20">
        <v>45958</v>
      </c>
      <c r="W8723" s="21">
        <v>10</v>
      </c>
      <c r="X8723" s="20">
        <v>45967</v>
      </c>
      <c r="Y8723" s="20">
        <v>45964</v>
      </c>
      <c r="Z8723" s="48">
        <v>11</v>
      </c>
      <c r="AA8723">
        <v>2025</v>
      </c>
      <c r="AB8723" s="45">
        <v>133325</v>
      </c>
      <c r="AC8723" s="45">
        <v>133325</v>
      </c>
      <c r="AK8723" s="10"/>
    </row>
    <row r="8724" spans="1:37">
      <c r="A8724" t="s">
        <v>45</v>
      </c>
      <c r="B8724" t="s">
        <v>46</v>
      </c>
      <c r="C8724" t="s">
        <v>47</v>
      </c>
      <c r="D8724" t="s">
        <v>9160</v>
      </c>
      <c r="E8724" t="s">
        <v>88</v>
      </c>
      <c r="F8724" t="s">
        <v>79</v>
      </c>
      <c r="G8724" t="s">
        <v>51</v>
      </c>
      <c r="H8724" s="20" t="s">
        <v>52</v>
      </c>
      <c r="I8724" t="s">
        <v>53</v>
      </c>
      <c r="J8724" t="s">
        <v>54</v>
      </c>
      <c r="K8724">
        <v>3</v>
      </c>
      <c r="L8724" t="s">
        <v>55</v>
      </c>
      <c r="M8724" t="s">
        <v>77</v>
      </c>
      <c r="N8724" t="s">
        <v>89</v>
      </c>
      <c r="O8724" s="21" t="s">
        <v>58</v>
      </c>
      <c r="P8724" s="21" t="s">
        <v>150</v>
      </c>
      <c r="Q8724" s="20" t="s">
        <v>536</v>
      </c>
      <c r="R8724" s="21" t="s">
        <v>537</v>
      </c>
      <c r="S8724" s="35">
        <v>1</v>
      </c>
      <c r="T8724" s="22">
        <v>1</v>
      </c>
      <c r="U8724" s="20" t="s">
        <v>62</v>
      </c>
      <c r="V8724" s="20">
        <v>45959</v>
      </c>
      <c r="W8724" s="21">
        <v>10</v>
      </c>
      <c r="X8724" s="20">
        <v>45967</v>
      </c>
      <c r="Y8724" s="20">
        <v>45964</v>
      </c>
      <c r="Z8724" s="48">
        <v>11</v>
      </c>
      <c r="AA8724">
        <v>2025</v>
      </c>
      <c r="AB8724" s="45">
        <v>93330</v>
      </c>
      <c r="AC8724" s="45">
        <v>93330</v>
      </c>
      <c r="AK8724" s="10"/>
    </row>
    <row r="8725" spans="1:37">
      <c r="A8725" t="s">
        <v>45</v>
      </c>
      <c r="B8725" t="s">
        <v>46</v>
      </c>
      <c r="C8725" t="s">
        <v>47</v>
      </c>
      <c r="D8725" t="s">
        <v>9161</v>
      </c>
      <c r="E8725" t="s">
        <v>88</v>
      </c>
      <c r="F8725" t="s">
        <v>79</v>
      </c>
      <c r="G8725" t="s">
        <v>51</v>
      </c>
      <c r="H8725" s="20" t="s">
        <v>52</v>
      </c>
      <c r="I8725" t="s">
        <v>53</v>
      </c>
      <c r="J8725" t="s">
        <v>54</v>
      </c>
      <c r="K8725">
        <v>3</v>
      </c>
      <c r="L8725" t="s">
        <v>55</v>
      </c>
      <c r="M8725" t="s">
        <v>77</v>
      </c>
      <c r="N8725" t="s">
        <v>89</v>
      </c>
      <c r="O8725" s="21" t="s">
        <v>58</v>
      </c>
      <c r="P8725" s="21" t="s">
        <v>119</v>
      </c>
      <c r="Q8725" s="20" t="s">
        <v>9162</v>
      </c>
      <c r="R8725" s="21" t="s">
        <v>9163</v>
      </c>
      <c r="S8725" s="35">
        <v>1</v>
      </c>
      <c r="T8725" s="22">
        <v>1</v>
      </c>
      <c r="U8725" s="20" t="s">
        <v>62</v>
      </c>
      <c r="V8725" s="20">
        <v>45960</v>
      </c>
      <c r="W8725" s="21">
        <v>10</v>
      </c>
      <c r="X8725" s="20">
        <v>45968</v>
      </c>
      <c r="Y8725" s="20">
        <v>45964</v>
      </c>
      <c r="Z8725" s="48">
        <v>11</v>
      </c>
      <c r="AA8725">
        <v>2025</v>
      </c>
      <c r="AB8725" s="45">
        <v>173327</v>
      </c>
      <c r="AC8725" s="45">
        <v>173327</v>
      </c>
      <c r="AK8725" s="10"/>
    </row>
    <row r="8726" spans="1:37">
      <c r="A8726" t="s">
        <v>45</v>
      </c>
      <c r="B8726" t="s">
        <v>46</v>
      </c>
      <c r="C8726" t="s">
        <v>47</v>
      </c>
      <c r="D8726" t="s">
        <v>9164</v>
      </c>
      <c r="E8726" t="s">
        <v>88</v>
      </c>
      <c r="F8726" t="s">
        <v>79</v>
      </c>
      <c r="G8726" t="s">
        <v>51</v>
      </c>
      <c r="H8726" s="20" t="s">
        <v>52</v>
      </c>
      <c r="I8726" t="s">
        <v>53</v>
      </c>
      <c r="J8726" t="s">
        <v>54</v>
      </c>
      <c r="K8726">
        <v>3</v>
      </c>
      <c r="L8726" t="s">
        <v>55</v>
      </c>
      <c r="M8726" t="s">
        <v>77</v>
      </c>
      <c r="N8726" t="s">
        <v>89</v>
      </c>
      <c r="O8726" s="21" t="s">
        <v>58</v>
      </c>
      <c r="P8726" s="21" t="s">
        <v>150</v>
      </c>
      <c r="Q8726" s="20" t="s">
        <v>244</v>
      </c>
      <c r="R8726" s="21" t="s">
        <v>245</v>
      </c>
      <c r="S8726" s="35">
        <v>1</v>
      </c>
      <c r="T8726" s="22">
        <v>1</v>
      </c>
      <c r="U8726" s="20" t="s">
        <v>62</v>
      </c>
      <c r="V8726" s="20">
        <v>45958</v>
      </c>
      <c r="W8726" s="21">
        <v>10</v>
      </c>
      <c r="X8726" s="20">
        <v>45967</v>
      </c>
      <c r="Y8726" s="20">
        <v>45964</v>
      </c>
      <c r="Z8726" s="48">
        <v>11</v>
      </c>
      <c r="AA8726">
        <v>2025</v>
      </c>
      <c r="AB8726" s="45">
        <v>99995</v>
      </c>
      <c r="AC8726" s="45">
        <v>99995</v>
      </c>
      <c r="AK8726" s="10"/>
    </row>
    <row r="8727" spans="1:37">
      <c r="A8727" t="s">
        <v>45</v>
      </c>
      <c r="B8727" t="s">
        <v>46</v>
      </c>
      <c r="C8727" t="s">
        <v>47</v>
      </c>
      <c r="D8727" t="s">
        <v>9165</v>
      </c>
      <c r="E8727" t="s">
        <v>88</v>
      </c>
      <c r="F8727" t="s">
        <v>79</v>
      </c>
      <c r="G8727" t="s">
        <v>51</v>
      </c>
      <c r="H8727" s="20" t="s">
        <v>52</v>
      </c>
      <c r="I8727" t="s">
        <v>53</v>
      </c>
      <c r="J8727" t="s">
        <v>54</v>
      </c>
      <c r="K8727">
        <v>3</v>
      </c>
      <c r="L8727" t="s">
        <v>55</v>
      </c>
      <c r="M8727" t="s">
        <v>77</v>
      </c>
      <c r="N8727" t="s">
        <v>89</v>
      </c>
      <c r="O8727" s="21" t="s">
        <v>58</v>
      </c>
      <c r="P8727" s="21" t="s">
        <v>150</v>
      </c>
      <c r="Q8727" s="20" t="s">
        <v>8190</v>
      </c>
      <c r="R8727" s="21" t="s">
        <v>8191</v>
      </c>
      <c r="S8727" s="35">
        <v>1</v>
      </c>
      <c r="T8727" s="22">
        <v>1</v>
      </c>
      <c r="U8727" s="20" t="s">
        <v>62</v>
      </c>
      <c r="V8727" s="20">
        <v>45959</v>
      </c>
      <c r="W8727" s="21">
        <v>10</v>
      </c>
      <c r="X8727" s="20">
        <v>45967</v>
      </c>
      <c r="Y8727" s="20">
        <v>45964</v>
      </c>
      <c r="Z8727" s="48">
        <v>11</v>
      </c>
      <c r="AA8727">
        <v>2025</v>
      </c>
      <c r="AB8727" s="45">
        <v>124993</v>
      </c>
      <c r="AC8727" s="45">
        <v>124993</v>
      </c>
      <c r="AK8727" s="10"/>
    </row>
    <row r="8728" spans="1:37">
      <c r="A8728" t="s">
        <v>45</v>
      </c>
      <c r="B8728" t="s">
        <v>46</v>
      </c>
      <c r="C8728" t="s">
        <v>47</v>
      </c>
      <c r="D8728" t="s">
        <v>9166</v>
      </c>
      <c r="E8728" t="s">
        <v>88</v>
      </c>
      <c r="F8728" t="s">
        <v>79</v>
      </c>
      <c r="G8728" t="s">
        <v>51</v>
      </c>
      <c r="H8728" s="20" t="s">
        <v>52</v>
      </c>
      <c r="I8728" t="s">
        <v>53</v>
      </c>
      <c r="J8728" t="s">
        <v>54</v>
      </c>
      <c r="K8728">
        <v>3</v>
      </c>
      <c r="L8728" t="s">
        <v>55</v>
      </c>
      <c r="M8728" t="s">
        <v>77</v>
      </c>
      <c r="N8728" t="s">
        <v>89</v>
      </c>
      <c r="O8728" s="21" t="s">
        <v>58</v>
      </c>
      <c r="P8728" s="21" t="s">
        <v>119</v>
      </c>
      <c r="Q8728" s="20" t="s">
        <v>120</v>
      </c>
      <c r="R8728" s="21" t="s">
        <v>121</v>
      </c>
      <c r="S8728" s="35">
        <v>1</v>
      </c>
      <c r="T8728" s="22">
        <v>1</v>
      </c>
      <c r="U8728" s="20" t="s">
        <v>62</v>
      </c>
      <c r="V8728" s="20">
        <v>45961</v>
      </c>
      <c r="W8728" s="21">
        <v>10</v>
      </c>
      <c r="X8728" s="20">
        <v>45971</v>
      </c>
      <c r="Y8728" s="20">
        <v>45966</v>
      </c>
      <c r="Z8728" s="48">
        <v>11</v>
      </c>
      <c r="AA8728">
        <v>2025</v>
      </c>
      <c r="AB8728" s="45">
        <v>93325</v>
      </c>
      <c r="AC8728" s="45">
        <v>93325</v>
      </c>
      <c r="AK8728" s="10"/>
    </row>
    <row r="8729" spans="1:37">
      <c r="A8729" t="s">
        <v>45</v>
      </c>
      <c r="B8729" t="s">
        <v>46</v>
      </c>
      <c r="C8729" t="s">
        <v>47</v>
      </c>
      <c r="D8729" t="s">
        <v>9167</v>
      </c>
      <c r="E8729" t="s">
        <v>88</v>
      </c>
      <c r="F8729" t="s">
        <v>79</v>
      </c>
      <c r="G8729" t="s">
        <v>51</v>
      </c>
      <c r="H8729" s="20" t="s">
        <v>52</v>
      </c>
      <c r="I8729" t="s">
        <v>53</v>
      </c>
      <c r="J8729" t="s">
        <v>54</v>
      </c>
      <c r="K8729">
        <v>3</v>
      </c>
      <c r="L8729" t="s">
        <v>55</v>
      </c>
      <c r="M8729" t="s">
        <v>77</v>
      </c>
      <c r="N8729" t="s">
        <v>89</v>
      </c>
      <c r="O8729" s="21" t="s">
        <v>58</v>
      </c>
      <c r="P8729" s="21" t="s">
        <v>276</v>
      </c>
      <c r="Q8729" s="20" t="s">
        <v>315</v>
      </c>
      <c r="R8729" s="21" t="s">
        <v>316</v>
      </c>
      <c r="S8729" s="35">
        <v>2</v>
      </c>
      <c r="T8729" s="22">
        <v>2</v>
      </c>
      <c r="U8729" s="20" t="s">
        <v>62</v>
      </c>
      <c r="V8729" s="20">
        <v>45961</v>
      </c>
      <c r="W8729" s="21">
        <v>10</v>
      </c>
      <c r="X8729" s="20">
        <v>45971</v>
      </c>
      <c r="Y8729" s="20">
        <v>45966</v>
      </c>
      <c r="Z8729" s="48">
        <v>11</v>
      </c>
      <c r="AA8729">
        <v>2025</v>
      </c>
      <c r="AB8729" s="45">
        <v>24987</v>
      </c>
      <c r="AC8729" s="45">
        <v>24987</v>
      </c>
      <c r="AK8729" s="10"/>
    </row>
    <row r="8730" spans="1:37">
      <c r="A8730" t="s">
        <v>45</v>
      </c>
      <c r="B8730" t="s">
        <v>46</v>
      </c>
      <c r="C8730" t="s">
        <v>47</v>
      </c>
      <c r="D8730" t="s">
        <v>9168</v>
      </c>
      <c r="E8730" t="s">
        <v>88</v>
      </c>
      <c r="F8730" t="s">
        <v>79</v>
      </c>
      <c r="G8730" t="s">
        <v>51</v>
      </c>
      <c r="H8730" s="20" t="s">
        <v>52</v>
      </c>
      <c r="I8730" t="s">
        <v>53</v>
      </c>
      <c r="J8730" t="s">
        <v>54</v>
      </c>
      <c r="K8730">
        <v>3</v>
      </c>
      <c r="L8730" t="s">
        <v>55</v>
      </c>
      <c r="M8730" t="s">
        <v>56</v>
      </c>
      <c r="N8730" t="s">
        <v>57</v>
      </c>
      <c r="O8730" s="21" t="s">
        <v>58</v>
      </c>
      <c r="P8730" s="21" t="s">
        <v>64</v>
      </c>
      <c r="Q8730" s="20" t="s">
        <v>505</v>
      </c>
      <c r="R8730" s="21" t="s">
        <v>506</v>
      </c>
      <c r="S8730" s="35">
        <v>2</v>
      </c>
      <c r="T8730" s="22">
        <v>2</v>
      </c>
      <c r="U8730" s="20" t="s">
        <v>62</v>
      </c>
      <c r="V8730" s="20">
        <v>45961</v>
      </c>
      <c r="W8730" s="21">
        <v>10</v>
      </c>
      <c r="X8730" s="20">
        <v>45971</v>
      </c>
      <c r="Y8730" s="20">
        <v>45966</v>
      </c>
      <c r="Z8730" s="48">
        <v>11</v>
      </c>
      <c r="AA8730">
        <v>2025</v>
      </c>
      <c r="AB8730" s="45">
        <v>56240</v>
      </c>
      <c r="AC8730" s="45">
        <v>56240</v>
      </c>
      <c r="AK8730" s="10"/>
    </row>
    <row r="8731" spans="1:37">
      <c r="A8731" t="s">
        <v>45</v>
      </c>
      <c r="B8731" t="s">
        <v>46</v>
      </c>
      <c r="C8731" t="s">
        <v>47</v>
      </c>
      <c r="D8731" t="s">
        <v>9169</v>
      </c>
      <c r="E8731" t="s">
        <v>88</v>
      </c>
      <c r="F8731" t="s">
        <v>79</v>
      </c>
      <c r="G8731" t="s">
        <v>51</v>
      </c>
      <c r="H8731" s="20" t="s">
        <v>52</v>
      </c>
      <c r="I8731" t="s">
        <v>53</v>
      </c>
      <c r="J8731" t="s">
        <v>54</v>
      </c>
      <c r="K8731">
        <v>3</v>
      </c>
      <c r="L8731" t="s">
        <v>55</v>
      </c>
      <c r="M8731" t="s">
        <v>77</v>
      </c>
      <c r="N8731" t="s">
        <v>89</v>
      </c>
      <c r="O8731" s="21" t="s">
        <v>58</v>
      </c>
      <c r="P8731" s="21" t="s">
        <v>90</v>
      </c>
      <c r="Q8731" s="20" t="s">
        <v>1025</v>
      </c>
      <c r="R8731" s="21" t="s">
        <v>1026</v>
      </c>
      <c r="S8731" s="35">
        <v>2</v>
      </c>
      <c r="T8731" s="22">
        <v>2</v>
      </c>
      <c r="U8731" s="20" t="s">
        <v>62</v>
      </c>
      <c r="V8731" s="20">
        <v>45961</v>
      </c>
      <c r="W8731" s="21">
        <v>10</v>
      </c>
      <c r="X8731" s="20">
        <v>45971</v>
      </c>
      <c r="Y8731" s="20">
        <v>45966</v>
      </c>
      <c r="Z8731" s="48">
        <v>11</v>
      </c>
      <c r="AA8731">
        <v>2025</v>
      </c>
      <c r="AB8731" s="45">
        <v>213311</v>
      </c>
      <c r="AC8731" s="45">
        <v>213311</v>
      </c>
      <c r="AK8731" s="10"/>
    </row>
    <row r="8732" spans="1:37">
      <c r="A8732" t="s">
        <v>45</v>
      </c>
      <c r="B8732" t="s">
        <v>46</v>
      </c>
      <c r="C8732" t="s">
        <v>47</v>
      </c>
      <c r="D8732" t="s">
        <v>9170</v>
      </c>
      <c r="E8732" t="s">
        <v>88</v>
      </c>
      <c r="F8732" t="s">
        <v>79</v>
      </c>
      <c r="G8732" t="s">
        <v>51</v>
      </c>
      <c r="H8732" s="20" t="s">
        <v>52</v>
      </c>
      <c r="I8732" t="s">
        <v>53</v>
      </c>
      <c r="J8732" t="s">
        <v>54</v>
      </c>
      <c r="K8732">
        <v>3</v>
      </c>
      <c r="L8732" t="s">
        <v>55</v>
      </c>
      <c r="M8732" t="s">
        <v>56</v>
      </c>
      <c r="N8732" t="s">
        <v>57</v>
      </c>
      <c r="O8732" s="21" t="s">
        <v>58</v>
      </c>
      <c r="P8732" s="21" t="s">
        <v>64</v>
      </c>
      <c r="Q8732" s="20" t="s">
        <v>221</v>
      </c>
      <c r="R8732" s="21" t="s">
        <v>222</v>
      </c>
      <c r="S8732" s="35">
        <v>1</v>
      </c>
      <c r="T8732" s="22">
        <v>1</v>
      </c>
      <c r="U8732" s="20" t="s">
        <v>62</v>
      </c>
      <c r="V8732" s="20">
        <v>45961</v>
      </c>
      <c r="W8732" s="21">
        <v>10</v>
      </c>
      <c r="X8732" s="20">
        <v>45971</v>
      </c>
      <c r="Y8732" s="20">
        <v>45966</v>
      </c>
      <c r="Z8732" s="48">
        <v>11</v>
      </c>
      <c r="AA8732">
        <v>2025</v>
      </c>
      <c r="AB8732" s="45">
        <v>113324</v>
      </c>
      <c r="AC8732" s="45">
        <v>113324</v>
      </c>
      <c r="AK8732" s="10"/>
    </row>
    <row r="8733" spans="1:37">
      <c r="A8733" t="s">
        <v>45</v>
      </c>
      <c r="B8733" t="s">
        <v>46</v>
      </c>
      <c r="C8733" t="s">
        <v>47</v>
      </c>
      <c r="D8733" t="s">
        <v>9171</v>
      </c>
      <c r="E8733" t="s">
        <v>88</v>
      </c>
      <c r="F8733" t="s">
        <v>79</v>
      </c>
      <c r="G8733" t="s">
        <v>51</v>
      </c>
      <c r="H8733" s="20" t="s">
        <v>52</v>
      </c>
      <c r="I8733" t="s">
        <v>53</v>
      </c>
      <c r="J8733" t="s">
        <v>54</v>
      </c>
      <c r="K8733">
        <v>3</v>
      </c>
      <c r="L8733" t="s">
        <v>55</v>
      </c>
      <c r="M8733" t="s">
        <v>77</v>
      </c>
      <c r="N8733" t="s">
        <v>89</v>
      </c>
      <c r="O8733" s="21" t="s">
        <v>58</v>
      </c>
      <c r="P8733" s="21" t="s">
        <v>119</v>
      </c>
      <c r="Q8733" s="20" t="s">
        <v>728</v>
      </c>
      <c r="R8733" s="21" t="s">
        <v>729</v>
      </c>
      <c r="S8733" s="35">
        <v>1</v>
      </c>
      <c r="T8733" s="22">
        <v>1</v>
      </c>
      <c r="U8733" s="20" t="s">
        <v>62</v>
      </c>
      <c r="V8733" s="20">
        <v>45961</v>
      </c>
      <c r="W8733" s="21">
        <v>10</v>
      </c>
      <c r="X8733" s="20">
        <v>45973</v>
      </c>
      <c r="Y8733" s="20">
        <v>45968</v>
      </c>
      <c r="Z8733" s="48">
        <v>11</v>
      </c>
      <c r="AA8733">
        <v>2025</v>
      </c>
      <c r="AB8733" s="45">
        <v>76662</v>
      </c>
      <c r="AC8733" s="45">
        <v>76662</v>
      </c>
      <c r="AK8733" s="10"/>
    </row>
    <row r="8734" spans="1:37">
      <c r="A8734" t="s">
        <v>45</v>
      </c>
      <c r="B8734" t="s">
        <v>46</v>
      </c>
      <c r="C8734" t="s">
        <v>47</v>
      </c>
      <c r="D8734" t="s">
        <v>9172</v>
      </c>
      <c r="E8734" t="s">
        <v>88</v>
      </c>
      <c r="F8734" t="s">
        <v>79</v>
      </c>
      <c r="G8734" t="s">
        <v>51</v>
      </c>
      <c r="H8734" s="20" t="s">
        <v>52</v>
      </c>
      <c r="I8734" t="s">
        <v>53</v>
      </c>
      <c r="J8734" t="s">
        <v>54</v>
      </c>
      <c r="K8734">
        <v>3</v>
      </c>
      <c r="L8734" t="s">
        <v>55</v>
      </c>
      <c r="M8734" t="s">
        <v>77</v>
      </c>
      <c r="N8734" t="s">
        <v>89</v>
      </c>
      <c r="O8734" s="21" t="s">
        <v>58</v>
      </c>
      <c r="P8734" s="21" t="s">
        <v>126</v>
      </c>
      <c r="Q8734" s="20" t="s">
        <v>892</v>
      </c>
      <c r="R8734" s="21" t="s">
        <v>893</v>
      </c>
      <c r="S8734" s="35">
        <v>1</v>
      </c>
      <c r="T8734" s="22">
        <v>1</v>
      </c>
      <c r="U8734" s="20" t="s">
        <v>62</v>
      </c>
      <c r="V8734" s="20">
        <v>45961</v>
      </c>
      <c r="W8734" s="21">
        <v>10</v>
      </c>
      <c r="X8734" s="20">
        <v>45971</v>
      </c>
      <c r="Y8734" s="20">
        <v>45966</v>
      </c>
      <c r="Z8734" s="48">
        <v>11</v>
      </c>
      <c r="AA8734">
        <v>2025</v>
      </c>
      <c r="AB8734" s="45">
        <v>28119</v>
      </c>
      <c r="AC8734" s="45">
        <v>28119</v>
      </c>
      <c r="AK8734" s="10"/>
    </row>
    <row r="8735" spans="1:37">
      <c r="A8735" t="s">
        <v>45</v>
      </c>
      <c r="B8735" t="s">
        <v>46</v>
      </c>
      <c r="C8735" t="s">
        <v>47</v>
      </c>
      <c r="D8735" t="s">
        <v>9173</v>
      </c>
      <c r="E8735" t="s">
        <v>88</v>
      </c>
      <c r="F8735" t="s">
        <v>79</v>
      </c>
      <c r="G8735" t="s">
        <v>51</v>
      </c>
      <c r="H8735" s="20" t="s">
        <v>52</v>
      </c>
      <c r="I8735" t="s">
        <v>53</v>
      </c>
      <c r="J8735" t="s">
        <v>54</v>
      </c>
      <c r="K8735">
        <v>3</v>
      </c>
      <c r="L8735" t="s">
        <v>55</v>
      </c>
      <c r="M8735" t="s">
        <v>77</v>
      </c>
      <c r="N8735" t="s">
        <v>89</v>
      </c>
      <c r="O8735" s="21" t="s">
        <v>58</v>
      </c>
      <c r="P8735" s="21" t="s">
        <v>137</v>
      </c>
      <c r="Q8735" s="20" t="s">
        <v>138</v>
      </c>
      <c r="R8735" s="21" t="s">
        <v>139</v>
      </c>
      <c r="S8735" s="35">
        <v>1</v>
      </c>
      <c r="T8735" s="22">
        <v>1</v>
      </c>
      <c r="U8735" s="20" t="s">
        <v>62</v>
      </c>
      <c r="V8735" s="20">
        <v>45960</v>
      </c>
      <c r="W8735" s="21">
        <v>10</v>
      </c>
      <c r="X8735" s="20">
        <v>45971</v>
      </c>
      <c r="Y8735" s="20">
        <v>45966</v>
      </c>
      <c r="Z8735" s="48">
        <v>11</v>
      </c>
      <c r="AA8735">
        <v>2025</v>
      </c>
      <c r="AB8735" s="45">
        <v>133325</v>
      </c>
      <c r="AC8735" s="45">
        <v>133325</v>
      </c>
      <c r="AK8735" s="10"/>
    </row>
    <row r="8736" spans="1:37">
      <c r="A8736" t="s">
        <v>45</v>
      </c>
      <c r="B8736" t="s">
        <v>46</v>
      </c>
      <c r="C8736" t="s">
        <v>47</v>
      </c>
      <c r="D8736" t="s">
        <v>9174</v>
      </c>
      <c r="E8736" t="s">
        <v>88</v>
      </c>
      <c r="F8736" t="s">
        <v>79</v>
      </c>
      <c r="G8736" t="s">
        <v>51</v>
      </c>
      <c r="H8736" s="20" t="s">
        <v>52</v>
      </c>
      <c r="I8736" t="s">
        <v>53</v>
      </c>
      <c r="J8736" t="s">
        <v>54</v>
      </c>
      <c r="K8736">
        <v>3</v>
      </c>
      <c r="L8736" t="s">
        <v>55</v>
      </c>
      <c r="M8736" t="s">
        <v>56</v>
      </c>
      <c r="N8736" t="s">
        <v>57</v>
      </c>
      <c r="O8736" s="21" t="s">
        <v>58</v>
      </c>
      <c r="P8736" s="21" t="s">
        <v>64</v>
      </c>
      <c r="Q8736" s="20" t="s">
        <v>385</v>
      </c>
      <c r="R8736" s="21" t="s">
        <v>386</v>
      </c>
      <c r="S8736" s="35">
        <v>1</v>
      </c>
      <c r="T8736" s="22">
        <v>1</v>
      </c>
      <c r="U8736" s="20" t="s">
        <v>62</v>
      </c>
      <c r="V8736" s="20">
        <v>45961</v>
      </c>
      <c r="W8736" s="21">
        <v>10</v>
      </c>
      <c r="X8736" s="20">
        <v>45971</v>
      </c>
      <c r="Y8736" s="20">
        <v>45966</v>
      </c>
      <c r="Z8736" s="48">
        <v>11</v>
      </c>
      <c r="AA8736">
        <v>2025</v>
      </c>
      <c r="AB8736" s="45">
        <v>48743</v>
      </c>
      <c r="AC8736" s="45">
        <v>48743</v>
      </c>
      <c r="AK8736" s="10"/>
    </row>
    <row r="8737" spans="1:37">
      <c r="A8737" t="s">
        <v>45</v>
      </c>
      <c r="B8737" t="s">
        <v>46</v>
      </c>
      <c r="C8737" t="s">
        <v>47</v>
      </c>
      <c r="D8737" t="s">
        <v>9175</v>
      </c>
      <c r="E8737" t="s">
        <v>88</v>
      </c>
      <c r="F8737" t="s">
        <v>79</v>
      </c>
      <c r="G8737" t="s">
        <v>51</v>
      </c>
      <c r="H8737" s="20" t="s">
        <v>52</v>
      </c>
      <c r="I8737" t="s">
        <v>53</v>
      </c>
      <c r="J8737" t="s">
        <v>54</v>
      </c>
      <c r="K8737">
        <v>3</v>
      </c>
      <c r="L8737" t="s">
        <v>55</v>
      </c>
      <c r="M8737" t="s">
        <v>77</v>
      </c>
      <c r="N8737" t="s">
        <v>89</v>
      </c>
      <c r="O8737" s="21" t="s">
        <v>58</v>
      </c>
      <c r="P8737" s="21" t="s">
        <v>119</v>
      </c>
      <c r="Q8737" s="20" t="s">
        <v>728</v>
      </c>
      <c r="R8737" s="21" t="s">
        <v>729</v>
      </c>
      <c r="S8737" s="35">
        <v>1</v>
      </c>
      <c r="T8737" s="22">
        <v>1</v>
      </c>
      <c r="U8737" s="20" t="s">
        <v>62</v>
      </c>
      <c r="V8737" s="20">
        <v>45959</v>
      </c>
      <c r="W8737" s="21">
        <v>10</v>
      </c>
      <c r="X8737" s="20">
        <v>45967</v>
      </c>
      <c r="Y8737" s="20">
        <v>45964</v>
      </c>
      <c r="Z8737" s="48">
        <v>11</v>
      </c>
      <c r="AA8737">
        <v>2025</v>
      </c>
      <c r="AB8737" s="45">
        <v>76662</v>
      </c>
      <c r="AC8737" s="45">
        <v>76662</v>
      </c>
      <c r="AK8737" s="10"/>
    </row>
    <row r="8738" spans="1:37">
      <c r="A8738" t="s">
        <v>45</v>
      </c>
      <c r="B8738" t="s">
        <v>46</v>
      </c>
      <c r="C8738" t="s">
        <v>47</v>
      </c>
      <c r="D8738" t="s">
        <v>9176</v>
      </c>
      <c r="E8738" t="s">
        <v>88</v>
      </c>
      <c r="F8738" t="s">
        <v>79</v>
      </c>
      <c r="G8738" t="s">
        <v>51</v>
      </c>
      <c r="H8738" s="20" t="s">
        <v>52</v>
      </c>
      <c r="I8738" t="s">
        <v>53</v>
      </c>
      <c r="J8738" t="s">
        <v>54</v>
      </c>
      <c r="K8738">
        <v>3</v>
      </c>
      <c r="L8738" t="s">
        <v>55</v>
      </c>
      <c r="M8738" t="s">
        <v>77</v>
      </c>
      <c r="N8738" t="s">
        <v>89</v>
      </c>
      <c r="O8738" s="21" t="s">
        <v>58</v>
      </c>
      <c r="P8738" s="21" t="s">
        <v>90</v>
      </c>
      <c r="Q8738" s="20" t="s">
        <v>1156</v>
      </c>
      <c r="R8738" s="21" t="s">
        <v>1157</v>
      </c>
      <c r="S8738" s="35">
        <v>1</v>
      </c>
      <c r="T8738" s="22">
        <v>1</v>
      </c>
      <c r="U8738" s="20" t="s">
        <v>62</v>
      </c>
      <c r="V8738" s="20">
        <v>45959</v>
      </c>
      <c r="W8738" s="21">
        <v>10</v>
      </c>
      <c r="X8738" s="20">
        <v>45960</v>
      </c>
      <c r="Y8738" s="20">
        <v>45971</v>
      </c>
      <c r="Z8738" s="48">
        <v>11</v>
      </c>
      <c r="AA8738">
        <v>2025</v>
      </c>
      <c r="AB8738" s="45">
        <v>133332</v>
      </c>
      <c r="AC8738" s="45">
        <v>133332</v>
      </c>
      <c r="AK8738" s="10"/>
    </row>
    <row r="8739" spans="1:37">
      <c r="A8739" t="s">
        <v>45</v>
      </c>
      <c r="B8739" t="s">
        <v>46</v>
      </c>
      <c r="C8739" t="s">
        <v>47</v>
      </c>
      <c r="D8739" t="s">
        <v>9177</v>
      </c>
      <c r="E8739" t="s">
        <v>88</v>
      </c>
      <c r="F8739" t="s">
        <v>79</v>
      </c>
      <c r="G8739" t="s">
        <v>51</v>
      </c>
      <c r="H8739" s="20" t="s">
        <v>52</v>
      </c>
      <c r="I8739" t="s">
        <v>53</v>
      </c>
      <c r="J8739" t="s">
        <v>54</v>
      </c>
      <c r="K8739">
        <v>3</v>
      </c>
      <c r="L8739" t="s">
        <v>55</v>
      </c>
      <c r="M8739" t="s">
        <v>77</v>
      </c>
      <c r="N8739" t="s">
        <v>89</v>
      </c>
      <c r="O8739" s="21" t="s">
        <v>58</v>
      </c>
      <c r="P8739" s="21" t="s">
        <v>90</v>
      </c>
      <c r="Q8739" s="20" t="s">
        <v>377</v>
      </c>
      <c r="R8739" s="21" t="s">
        <v>378</v>
      </c>
      <c r="S8739" s="35">
        <v>1</v>
      </c>
      <c r="T8739" s="22">
        <v>1</v>
      </c>
      <c r="U8739" s="20" t="s">
        <v>62</v>
      </c>
      <c r="V8739" s="20">
        <v>45960</v>
      </c>
      <c r="W8739" s="21">
        <v>10</v>
      </c>
      <c r="X8739" s="20">
        <v>45964</v>
      </c>
      <c r="Y8739" s="20">
        <v>45966</v>
      </c>
      <c r="Z8739" s="48">
        <v>11</v>
      </c>
      <c r="AA8739">
        <v>2025</v>
      </c>
      <c r="AB8739" s="45">
        <v>103327</v>
      </c>
      <c r="AC8739" s="45">
        <v>103327</v>
      </c>
      <c r="AK8739" s="10"/>
    </row>
    <row r="8740" spans="1:37">
      <c r="A8740" t="s">
        <v>45</v>
      </c>
      <c r="B8740" t="s">
        <v>46</v>
      </c>
      <c r="C8740" t="s">
        <v>47</v>
      </c>
      <c r="D8740" t="s">
        <v>9178</v>
      </c>
      <c r="E8740" t="s">
        <v>88</v>
      </c>
      <c r="F8740" t="s">
        <v>79</v>
      </c>
      <c r="G8740" t="s">
        <v>51</v>
      </c>
      <c r="H8740" s="20" t="s">
        <v>52</v>
      </c>
      <c r="I8740" t="s">
        <v>53</v>
      </c>
      <c r="J8740" t="s">
        <v>54</v>
      </c>
      <c r="K8740">
        <v>3</v>
      </c>
      <c r="L8740" t="s">
        <v>55</v>
      </c>
      <c r="M8740" t="s">
        <v>77</v>
      </c>
      <c r="N8740" t="s">
        <v>89</v>
      </c>
      <c r="O8740" s="21" t="s">
        <v>58</v>
      </c>
      <c r="P8740" s="21" t="s">
        <v>119</v>
      </c>
      <c r="Q8740" s="20" t="s">
        <v>2056</v>
      </c>
      <c r="R8740" s="21" t="s">
        <v>2057</v>
      </c>
      <c r="S8740" s="35">
        <v>1</v>
      </c>
      <c r="T8740" s="22">
        <v>1</v>
      </c>
      <c r="U8740" s="20" t="s">
        <v>62</v>
      </c>
      <c r="V8740" s="20">
        <v>45959</v>
      </c>
      <c r="W8740" s="21">
        <v>10</v>
      </c>
      <c r="X8740" s="20">
        <v>45967</v>
      </c>
      <c r="Y8740" s="20">
        <v>45964</v>
      </c>
      <c r="Z8740" s="48">
        <v>11</v>
      </c>
      <c r="AA8740">
        <v>2025</v>
      </c>
      <c r="AB8740" s="45">
        <v>76662</v>
      </c>
      <c r="AC8740" s="45">
        <v>76662</v>
      </c>
      <c r="AK8740" s="10"/>
    </row>
    <row r="8741" spans="1:37">
      <c r="A8741" t="s">
        <v>45</v>
      </c>
      <c r="B8741" t="s">
        <v>46</v>
      </c>
      <c r="C8741" t="s">
        <v>47</v>
      </c>
      <c r="D8741" t="s">
        <v>9179</v>
      </c>
      <c r="E8741" t="s">
        <v>88</v>
      </c>
      <c r="F8741" t="s">
        <v>79</v>
      </c>
      <c r="G8741" t="s">
        <v>51</v>
      </c>
      <c r="H8741" s="20" t="s">
        <v>52</v>
      </c>
      <c r="I8741" t="s">
        <v>53</v>
      </c>
      <c r="J8741" t="s">
        <v>54</v>
      </c>
      <c r="K8741">
        <v>3</v>
      </c>
      <c r="L8741" t="s">
        <v>55</v>
      </c>
      <c r="M8741" t="s">
        <v>77</v>
      </c>
      <c r="N8741" t="s">
        <v>89</v>
      </c>
      <c r="O8741" s="21" t="s">
        <v>58</v>
      </c>
      <c r="P8741" s="21" t="s">
        <v>119</v>
      </c>
      <c r="Q8741" s="20" t="s">
        <v>273</v>
      </c>
      <c r="R8741" s="21" t="s">
        <v>274</v>
      </c>
      <c r="S8741" s="35">
        <v>1</v>
      </c>
      <c r="T8741" s="22">
        <v>1</v>
      </c>
      <c r="U8741" s="20" t="s">
        <v>62</v>
      </c>
      <c r="V8741" s="20">
        <v>45959</v>
      </c>
      <c r="W8741" s="21">
        <v>10</v>
      </c>
      <c r="X8741" s="20">
        <v>45968</v>
      </c>
      <c r="Y8741" s="20">
        <v>45964</v>
      </c>
      <c r="Z8741" s="48">
        <v>11</v>
      </c>
      <c r="AA8741">
        <v>2025</v>
      </c>
      <c r="AB8741" s="45">
        <v>87495</v>
      </c>
      <c r="AC8741" s="45">
        <v>87495</v>
      </c>
      <c r="AK8741" s="10"/>
    </row>
    <row r="8742" spans="1:37">
      <c r="A8742" t="s">
        <v>45</v>
      </c>
      <c r="B8742" t="s">
        <v>46</v>
      </c>
      <c r="C8742" t="s">
        <v>47</v>
      </c>
      <c r="D8742" t="s">
        <v>9180</v>
      </c>
      <c r="E8742" t="s">
        <v>88</v>
      </c>
      <c r="F8742" t="s">
        <v>79</v>
      </c>
      <c r="G8742" t="s">
        <v>51</v>
      </c>
      <c r="H8742" s="20" t="s">
        <v>52</v>
      </c>
      <c r="I8742" t="s">
        <v>53</v>
      </c>
      <c r="J8742" t="s">
        <v>54</v>
      </c>
      <c r="K8742">
        <v>3</v>
      </c>
      <c r="L8742" t="s">
        <v>55</v>
      </c>
      <c r="M8742" t="s">
        <v>77</v>
      </c>
      <c r="N8742" t="s">
        <v>89</v>
      </c>
      <c r="O8742" s="21" t="s">
        <v>58</v>
      </c>
      <c r="P8742" s="21" t="s">
        <v>126</v>
      </c>
      <c r="Q8742" s="20" t="s">
        <v>1044</v>
      </c>
      <c r="R8742" s="21" t="s">
        <v>1045</v>
      </c>
      <c r="S8742" s="35">
        <v>2</v>
      </c>
      <c r="T8742" s="22">
        <v>2</v>
      </c>
      <c r="U8742" s="20" t="s">
        <v>62</v>
      </c>
      <c r="V8742" s="20">
        <v>45959</v>
      </c>
      <c r="W8742" s="21">
        <v>10</v>
      </c>
      <c r="X8742" s="20">
        <v>45967</v>
      </c>
      <c r="Y8742" s="20">
        <v>45966</v>
      </c>
      <c r="Z8742" s="48">
        <v>11</v>
      </c>
      <c r="AA8742">
        <v>2025</v>
      </c>
      <c r="AB8742" s="45">
        <v>143745</v>
      </c>
      <c r="AC8742" s="45">
        <v>143745</v>
      </c>
      <c r="AK8742" s="10"/>
    </row>
    <row r="8743" spans="1:37">
      <c r="A8743" t="s">
        <v>45</v>
      </c>
      <c r="B8743" t="s">
        <v>46</v>
      </c>
      <c r="C8743" t="s">
        <v>47</v>
      </c>
      <c r="D8743" t="s">
        <v>9181</v>
      </c>
      <c r="E8743" t="s">
        <v>88</v>
      </c>
      <c r="F8743" t="s">
        <v>79</v>
      </c>
      <c r="G8743" t="s">
        <v>51</v>
      </c>
      <c r="H8743" s="20" t="s">
        <v>52</v>
      </c>
      <c r="I8743" t="s">
        <v>53</v>
      </c>
      <c r="J8743" t="s">
        <v>54</v>
      </c>
      <c r="K8743">
        <v>3</v>
      </c>
      <c r="L8743" t="s">
        <v>55</v>
      </c>
      <c r="M8743" t="s">
        <v>56</v>
      </c>
      <c r="N8743" t="s">
        <v>57</v>
      </c>
      <c r="O8743" s="21" t="s">
        <v>58</v>
      </c>
      <c r="P8743" s="21" t="s">
        <v>522</v>
      </c>
      <c r="Q8743" s="20" t="s">
        <v>1078</v>
      </c>
      <c r="R8743" s="21" t="s">
        <v>1079</v>
      </c>
      <c r="S8743" s="35">
        <v>1</v>
      </c>
      <c r="T8743" s="22">
        <v>1</v>
      </c>
      <c r="U8743" s="20" t="s">
        <v>62</v>
      </c>
      <c r="V8743" s="20">
        <v>45960</v>
      </c>
      <c r="W8743" s="21">
        <v>10</v>
      </c>
      <c r="X8743" s="20">
        <v>45968</v>
      </c>
      <c r="Y8743" s="20">
        <v>45966</v>
      </c>
      <c r="Z8743" s="48">
        <v>11</v>
      </c>
      <c r="AA8743">
        <v>2025</v>
      </c>
      <c r="AB8743" s="45">
        <v>46872</v>
      </c>
      <c r="AC8743" s="45">
        <v>46872</v>
      </c>
      <c r="AK8743" s="10"/>
    </row>
    <row r="8744" spans="1:37">
      <c r="A8744" t="s">
        <v>45</v>
      </c>
      <c r="B8744" t="s">
        <v>46</v>
      </c>
      <c r="C8744" t="s">
        <v>47</v>
      </c>
      <c r="D8744" t="s">
        <v>9182</v>
      </c>
      <c r="E8744" t="s">
        <v>88</v>
      </c>
      <c r="F8744" t="s">
        <v>79</v>
      </c>
      <c r="G8744" t="s">
        <v>51</v>
      </c>
      <c r="H8744" s="20" t="s">
        <v>52</v>
      </c>
      <c r="I8744" t="s">
        <v>53</v>
      </c>
      <c r="J8744" t="s">
        <v>54</v>
      </c>
      <c r="K8744">
        <v>3</v>
      </c>
      <c r="L8744" t="s">
        <v>55</v>
      </c>
      <c r="M8744" t="s">
        <v>56</v>
      </c>
      <c r="N8744" t="s">
        <v>57</v>
      </c>
      <c r="O8744" s="21" t="s">
        <v>58</v>
      </c>
      <c r="P8744" s="21" t="s">
        <v>133</v>
      </c>
      <c r="Q8744" s="20" t="s">
        <v>134</v>
      </c>
      <c r="R8744" s="21" t="s">
        <v>135</v>
      </c>
      <c r="S8744" s="35">
        <v>1</v>
      </c>
      <c r="T8744" s="22">
        <v>1</v>
      </c>
      <c r="U8744" s="20" t="s">
        <v>62</v>
      </c>
      <c r="V8744" s="20">
        <v>45961</v>
      </c>
      <c r="W8744" s="21">
        <v>10</v>
      </c>
      <c r="X8744" s="20">
        <v>45971</v>
      </c>
      <c r="Y8744" s="20">
        <v>45966</v>
      </c>
      <c r="Z8744" s="48">
        <v>11</v>
      </c>
      <c r="AA8744">
        <v>2025</v>
      </c>
      <c r="AB8744" s="45">
        <v>31245</v>
      </c>
      <c r="AC8744" s="45">
        <v>31245</v>
      </c>
      <c r="AK8744" s="10"/>
    </row>
    <row r="8745" spans="1:37">
      <c r="A8745" t="s">
        <v>45</v>
      </c>
      <c r="B8745" t="s">
        <v>46</v>
      </c>
      <c r="C8745" t="s">
        <v>47</v>
      </c>
      <c r="D8745" t="s">
        <v>9183</v>
      </c>
      <c r="E8745" t="s">
        <v>88</v>
      </c>
      <c r="F8745" t="s">
        <v>79</v>
      </c>
      <c r="G8745" t="s">
        <v>51</v>
      </c>
      <c r="H8745" s="20" t="s">
        <v>52</v>
      </c>
      <c r="I8745" t="s">
        <v>53</v>
      </c>
      <c r="J8745" t="s">
        <v>54</v>
      </c>
      <c r="K8745">
        <v>3</v>
      </c>
      <c r="L8745" t="s">
        <v>55</v>
      </c>
      <c r="M8745" t="s">
        <v>56</v>
      </c>
      <c r="N8745" t="s">
        <v>57</v>
      </c>
      <c r="O8745" s="21" t="s">
        <v>58</v>
      </c>
      <c r="P8745" s="21" t="s">
        <v>64</v>
      </c>
      <c r="Q8745" s="20" t="s">
        <v>481</v>
      </c>
      <c r="R8745" s="21" t="s">
        <v>482</v>
      </c>
      <c r="S8745" s="35">
        <v>1</v>
      </c>
      <c r="T8745" s="22">
        <v>1</v>
      </c>
      <c r="U8745" s="20" t="s">
        <v>62</v>
      </c>
      <c r="V8745" s="20">
        <v>45961</v>
      </c>
      <c r="W8745" s="21">
        <v>10</v>
      </c>
      <c r="X8745" s="20">
        <v>45971</v>
      </c>
      <c r="Y8745" s="20">
        <v>45966</v>
      </c>
      <c r="Z8745" s="48">
        <v>11</v>
      </c>
      <c r="AA8745">
        <v>2025</v>
      </c>
      <c r="AB8745" s="45">
        <v>73327</v>
      </c>
      <c r="AC8745" s="45">
        <v>73327</v>
      </c>
      <c r="AK8745" s="10"/>
    </row>
    <row r="8746" spans="1:37">
      <c r="A8746" t="s">
        <v>45</v>
      </c>
      <c r="B8746" t="s">
        <v>46</v>
      </c>
      <c r="C8746" t="s">
        <v>47</v>
      </c>
      <c r="D8746" t="s">
        <v>9184</v>
      </c>
      <c r="E8746" t="s">
        <v>88</v>
      </c>
      <c r="F8746" t="s">
        <v>79</v>
      </c>
      <c r="G8746" t="s">
        <v>51</v>
      </c>
      <c r="H8746" s="20" t="s">
        <v>52</v>
      </c>
      <c r="I8746" t="s">
        <v>53</v>
      </c>
      <c r="J8746" t="s">
        <v>54</v>
      </c>
      <c r="K8746">
        <v>3</v>
      </c>
      <c r="L8746" t="s">
        <v>55</v>
      </c>
      <c r="M8746" t="s">
        <v>56</v>
      </c>
      <c r="N8746" t="s">
        <v>57</v>
      </c>
      <c r="O8746" s="21" t="s">
        <v>58</v>
      </c>
      <c r="P8746" s="21" t="s">
        <v>64</v>
      </c>
      <c r="Q8746" s="20" t="s">
        <v>3774</v>
      </c>
      <c r="R8746" s="21" t="s">
        <v>3775</v>
      </c>
      <c r="S8746" s="35">
        <v>1</v>
      </c>
      <c r="T8746" s="22">
        <v>1</v>
      </c>
      <c r="U8746" s="20" t="s">
        <v>62</v>
      </c>
      <c r="V8746" s="20">
        <v>45960</v>
      </c>
      <c r="W8746" s="21">
        <v>10</v>
      </c>
      <c r="X8746" s="20">
        <v>45971</v>
      </c>
      <c r="Y8746" s="20">
        <v>45966</v>
      </c>
      <c r="Z8746" s="48">
        <v>11</v>
      </c>
      <c r="AA8746">
        <v>2025</v>
      </c>
      <c r="AB8746" s="45">
        <v>133325</v>
      </c>
      <c r="AC8746" s="45">
        <v>133325</v>
      </c>
      <c r="AK8746" s="10"/>
    </row>
    <row r="8747" spans="1:37">
      <c r="A8747" t="s">
        <v>45</v>
      </c>
      <c r="B8747" t="s">
        <v>46</v>
      </c>
      <c r="C8747" t="s">
        <v>47</v>
      </c>
      <c r="D8747" t="s">
        <v>9185</v>
      </c>
      <c r="E8747" t="s">
        <v>88</v>
      </c>
      <c r="F8747" t="s">
        <v>79</v>
      </c>
      <c r="G8747" t="s">
        <v>51</v>
      </c>
      <c r="H8747" s="20" t="s">
        <v>52</v>
      </c>
      <c r="I8747" t="s">
        <v>53</v>
      </c>
      <c r="J8747" t="s">
        <v>54</v>
      </c>
      <c r="K8747">
        <v>3</v>
      </c>
      <c r="L8747" t="s">
        <v>55</v>
      </c>
      <c r="M8747" t="s">
        <v>77</v>
      </c>
      <c r="N8747" t="s">
        <v>89</v>
      </c>
      <c r="O8747" s="21" t="s">
        <v>58</v>
      </c>
      <c r="P8747" s="21" t="s">
        <v>119</v>
      </c>
      <c r="Q8747" s="20" t="s">
        <v>2453</v>
      </c>
      <c r="R8747" s="21" t="s">
        <v>2454</v>
      </c>
      <c r="S8747" s="35">
        <v>1</v>
      </c>
      <c r="T8747" s="22">
        <v>1</v>
      </c>
      <c r="U8747" s="20" t="s">
        <v>62</v>
      </c>
      <c r="V8747" s="20">
        <v>45956</v>
      </c>
      <c r="W8747" s="21">
        <v>10</v>
      </c>
      <c r="X8747" s="20">
        <v>45968</v>
      </c>
      <c r="Y8747" s="20">
        <v>45964</v>
      </c>
      <c r="Z8747" s="48">
        <v>11</v>
      </c>
      <c r="AA8747">
        <v>2025</v>
      </c>
      <c r="AB8747" s="45">
        <v>81249</v>
      </c>
      <c r="AC8747" s="45">
        <v>81249</v>
      </c>
      <c r="AK8747" s="10"/>
    </row>
    <row r="8748" spans="1:37">
      <c r="A8748" t="s">
        <v>45</v>
      </c>
      <c r="B8748" t="s">
        <v>46</v>
      </c>
      <c r="C8748" t="s">
        <v>47</v>
      </c>
      <c r="D8748" t="s">
        <v>9186</v>
      </c>
      <c r="E8748" t="s">
        <v>88</v>
      </c>
      <c r="F8748" t="s">
        <v>79</v>
      </c>
      <c r="G8748" t="s">
        <v>51</v>
      </c>
      <c r="H8748" s="20" t="s">
        <v>52</v>
      </c>
      <c r="I8748" t="s">
        <v>53</v>
      </c>
      <c r="J8748" t="s">
        <v>54</v>
      </c>
      <c r="K8748">
        <v>3</v>
      </c>
      <c r="L8748" t="s">
        <v>55</v>
      </c>
      <c r="M8748" t="s">
        <v>77</v>
      </c>
      <c r="N8748" t="s">
        <v>89</v>
      </c>
      <c r="O8748" s="21" t="s">
        <v>58</v>
      </c>
      <c r="P8748" s="21" t="s">
        <v>97</v>
      </c>
      <c r="Q8748" s="20" t="s">
        <v>2601</v>
      </c>
      <c r="R8748" s="21" t="s">
        <v>2602</v>
      </c>
      <c r="S8748" s="35">
        <v>1</v>
      </c>
      <c r="T8748" s="22">
        <v>1</v>
      </c>
      <c r="U8748" s="20" t="s">
        <v>62</v>
      </c>
      <c r="V8748" s="20">
        <v>45959</v>
      </c>
      <c r="W8748" s="21">
        <v>10</v>
      </c>
      <c r="X8748" s="20">
        <v>45966</v>
      </c>
      <c r="Y8748" s="20">
        <v>45964</v>
      </c>
      <c r="Z8748" s="48">
        <v>11</v>
      </c>
      <c r="AA8748">
        <v>2025</v>
      </c>
      <c r="AB8748" s="45">
        <v>66662</v>
      </c>
      <c r="AC8748" s="45">
        <v>66662</v>
      </c>
      <c r="AK8748" s="10"/>
    </row>
    <row r="8749" spans="1:37">
      <c r="A8749" t="s">
        <v>45</v>
      </c>
      <c r="B8749" t="s">
        <v>46</v>
      </c>
      <c r="C8749" t="s">
        <v>47</v>
      </c>
      <c r="D8749" t="s">
        <v>9187</v>
      </c>
      <c r="E8749" t="s">
        <v>88</v>
      </c>
      <c r="F8749" t="s">
        <v>79</v>
      </c>
      <c r="G8749" t="s">
        <v>51</v>
      </c>
      <c r="H8749" s="20" t="s">
        <v>52</v>
      </c>
      <c r="I8749" t="s">
        <v>53</v>
      </c>
      <c r="J8749" t="s">
        <v>54</v>
      </c>
      <c r="K8749">
        <v>3</v>
      </c>
      <c r="L8749" t="s">
        <v>55</v>
      </c>
      <c r="M8749" t="s">
        <v>77</v>
      </c>
      <c r="N8749" t="s">
        <v>89</v>
      </c>
      <c r="O8749" s="21" t="s">
        <v>58</v>
      </c>
      <c r="P8749" s="21" t="s">
        <v>97</v>
      </c>
      <c r="Q8749" s="20" t="s">
        <v>2440</v>
      </c>
      <c r="R8749" s="21" t="s">
        <v>2441</v>
      </c>
      <c r="S8749" s="35">
        <v>1</v>
      </c>
      <c r="T8749" s="22">
        <v>1</v>
      </c>
      <c r="U8749" s="20" t="s">
        <v>62</v>
      </c>
      <c r="V8749" s="20">
        <v>45954</v>
      </c>
      <c r="W8749" s="21">
        <v>10</v>
      </c>
      <c r="X8749" s="20">
        <v>45971</v>
      </c>
      <c r="Y8749" s="20">
        <v>45964</v>
      </c>
      <c r="Z8749" s="48">
        <v>11</v>
      </c>
      <c r="AA8749">
        <v>2025</v>
      </c>
      <c r="AB8749" s="45">
        <v>31245</v>
      </c>
      <c r="AC8749" s="45">
        <v>31245</v>
      </c>
      <c r="AK8749" s="10"/>
    </row>
    <row r="8750" spans="1:37">
      <c r="A8750" t="s">
        <v>45</v>
      </c>
      <c r="B8750" t="s">
        <v>46</v>
      </c>
      <c r="C8750" t="s">
        <v>47</v>
      </c>
      <c r="D8750" t="s">
        <v>9188</v>
      </c>
      <c r="E8750" t="s">
        <v>88</v>
      </c>
      <c r="F8750" t="s">
        <v>79</v>
      </c>
      <c r="G8750" t="s">
        <v>51</v>
      </c>
      <c r="H8750" s="20" t="s">
        <v>52</v>
      </c>
      <c r="I8750" t="s">
        <v>53</v>
      </c>
      <c r="J8750" t="s">
        <v>54</v>
      </c>
      <c r="K8750">
        <v>3</v>
      </c>
      <c r="L8750" t="s">
        <v>55</v>
      </c>
      <c r="M8750" t="s">
        <v>77</v>
      </c>
      <c r="N8750" t="s">
        <v>89</v>
      </c>
      <c r="O8750" s="21" t="s">
        <v>58</v>
      </c>
      <c r="P8750" s="21" t="s">
        <v>366</v>
      </c>
      <c r="Q8750" s="20" t="s">
        <v>542</v>
      </c>
      <c r="R8750" s="21" t="s">
        <v>543</v>
      </c>
      <c r="S8750" s="35">
        <v>1</v>
      </c>
      <c r="T8750" s="22">
        <v>1</v>
      </c>
      <c r="U8750" s="20" t="s">
        <v>62</v>
      </c>
      <c r="V8750" s="20">
        <v>45959</v>
      </c>
      <c r="W8750" s="21">
        <v>10</v>
      </c>
      <c r="X8750" s="20">
        <v>45968</v>
      </c>
      <c r="Y8750" s="20">
        <v>45964</v>
      </c>
      <c r="Z8750" s="48">
        <v>11</v>
      </c>
      <c r="AA8750">
        <v>2025</v>
      </c>
      <c r="AB8750" s="45">
        <v>43745</v>
      </c>
      <c r="AC8750" s="45">
        <v>43745</v>
      </c>
      <c r="AK8750" s="10"/>
    </row>
    <row r="8751" spans="1:37">
      <c r="A8751" t="s">
        <v>45</v>
      </c>
      <c r="B8751" t="s">
        <v>46</v>
      </c>
      <c r="C8751" t="s">
        <v>47</v>
      </c>
      <c r="D8751" t="s">
        <v>9189</v>
      </c>
      <c r="E8751" t="s">
        <v>88</v>
      </c>
      <c r="F8751" t="s">
        <v>79</v>
      </c>
      <c r="G8751" t="s">
        <v>51</v>
      </c>
      <c r="H8751" s="20" t="s">
        <v>52</v>
      </c>
      <c r="I8751" t="s">
        <v>53</v>
      </c>
      <c r="J8751" t="s">
        <v>54</v>
      </c>
      <c r="K8751">
        <v>3</v>
      </c>
      <c r="L8751" t="s">
        <v>55</v>
      </c>
      <c r="M8751" t="s">
        <v>77</v>
      </c>
      <c r="N8751" t="s">
        <v>89</v>
      </c>
      <c r="O8751" s="21" t="s">
        <v>58</v>
      </c>
      <c r="P8751" s="21" t="s">
        <v>137</v>
      </c>
      <c r="Q8751" s="20" t="s">
        <v>138</v>
      </c>
      <c r="R8751" s="21" t="s">
        <v>139</v>
      </c>
      <c r="S8751" s="35">
        <v>1</v>
      </c>
      <c r="T8751" s="22">
        <v>1</v>
      </c>
      <c r="U8751" s="20" t="s">
        <v>62</v>
      </c>
      <c r="V8751" s="20">
        <v>45955</v>
      </c>
      <c r="W8751" s="21">
        <v>10</v>
      </c>
      <c r="X8751" s="20">
        <v>45971</v>
      </c>
      <c r="Y8751" s="20">
        <v>45964</v>
      </c>
      <c r="Z8751" s="48">
        <v>11</v>
      </c>
      <c r="AA8751">
        <v>2025</v>
      </c>
      <c r="AB8751" s="45">
        <v>133325</v>
      </c>
      <c r="AC8751" s="45">
        <v>133325</v>
      </c>
      <c r="AK8751" s="10"/>
    </row>
    <row r="8752" spans="1:37">
      <c r="A8752" t="s">
        <v>45</v>
      </c>
      <c r="B8752" t="s">
        <v>46</v>
      </c>
      <c r="C8752" t="s">
        <v>47</v>
      </c>
      <c r="D8752" t="s">
        <v>9190</v>
      </c>
      <c r="E8752" t="s">
        <v>88</v>
      </c>
      <c r="F8752" t="s">
        <v>79</v>
      </c>
      <c r="G8752" t="s">
        <v>51</v>
      </c>
      <c r="H8752" s="20" t="s">
        <v>52</v>
      </c>
      <c r="I8752" t="s">
        <v>53</v>
      </c>
      <c r="J8752" t="s">
        <v>54</v>
      </c>
      <c r="K8752">
        <v>3</v>
      </c>
      <c r="L8752" t="s">
        <v>55</v>
      </c>
      <c r="M8752" t="s">
        <v>77</v>
      </c>
      <c r="N8752" t="s">
        <v>89</v>
      </c>
      <c r="O8752" s="21" t="s">
        <v>58</v>
      </c>
      <c r="P8752" s="21" t="s">
        <v>90</v>
      </c>
      <c r="Q8752" s="20" t="s">
        <v>3422</v>
      </c>
      <c r="R8752" s="21" t="s">
        <v>3423</v>
      </c>
      <c r="S8752" s="35">
        <v>1</v>
      </c>
      <c r="T8752" s="22">
        <v>1</v>
      </c>
      <c r="U8752" s="20" t="s">
        <v>62</v>
      </c>
      <c r="V8752" s="20">
        <v>45958</v>
      </c>
      <c r="W8752" s="21">
        <v>10</v>
      </c>
      <c r="X8752" s="20">
        <v>45967</v>
      </c>
      <c r="Y8752" s="20">
        <v>45964</v>
      </c>
      <c r="Z8752" s="48">
        <v>11</v>
      </c>
      <c r="AA8752">
        <v>2025</v>
      </c>
      <c r="AB8752" s="45">
        <v>81245</v>
      </c>
      <c r="AC8752" s="45">
        <v>81245</v>
      </c>
      <c r="AK8752" s="10"/>
    </row>
    <row r="8753" spans="1:37">
      <c r="A8753" t="s">
        <v>45</v>
      </c>
      <c r="B8753" t="s">
        <v>46</v>
      </c>
      <c r="C8753" t="s">
        <v>47</v>
      </c>
      <c r="D8753" t="s">
        <v>9191</v>
      </c>
      <c r="E8753" t="s">
        <v>88</v>
      </c>
      <c r="F8753" t="s">
        <v>79</v>
      </c>
      <c r="G8753" t="s">
        <v>51</v>
      </c>
      <c r="H8753" s="20" t="s">
        <v>52</v>
      </c>
      <c r="I8753" t="s">
        <v>53</v>
      </c>
      <c r="J8753" t="s">
        <v>54</v>
      </c>
      <c r="K8753">
        <v>3</v>
      </c>
      <c r="L8753" t="s">
        <v>55</v>
      </c>
      <c r="M8753" t="s">
        <v>77</v>
      </c>
      <c r="N8753" t="s">
        <v>89</v>
      </c>
      <c r="O8753" s="21" t="s">
        <v>58</v>
      </c>
      <c r="P8753" s="21" t="s">
        <v>150</v>
      </c>
      <c r="Q8753" s="20" t="s">
        <v>4954</v>
      </c>
      <c r="R8753" s="21" t="s">
        <v>4955</v>
      </c>
      <c r="S8753" s="35">
        <v>1</v>
      </c>
      <c r="T8753" s="22">
        <v>1</v>
      </c>
      <c r="U8753" s="20" t="s">
        <v>62</v>
      </c>
      <c r="V8753" s="20">
        <v>45957</v>
      </c>
      <c r="W8753" s="21">
        <v>10</v>
      </c>
      <c r="X8753" s="20">
        <v>45937</v>
      </c>
      <c r="Y8753" s="20">
        <v>45964</v>
      </c>
      <c r="Z8753" s="48">
        <v>11</v>
      </c>
      <c r="AA8753">
        <v>2025</v>
      </c>
      <c r="AB8753" s="45">
        <v>133318</v>
      </c>
      <c r="AC8753" s="45">
        <v>133318</v>
      </c>
      <c r="AK8753" s="10"/>
    </row>
    <row r="8754" spans="1:37">
      <c r="A8754" t="s">
        <v>45</v>
      </c>
      <c r="B8754" t="s">
        <v>46</v>
      </c>
      <c r="C8754" t="s">
        <v>47</v>
      </c>
      <c r="D8754" t="s">
        <v>9192</v>
      </c>
      <c r="E8754" t="s">
        <v>88</v>
      </c>
      <c r="F8754" t="s">
        <v>79</v>
      </c>
      <c r="G8754" t="s">
        <v>51</v>
      </c>
      <c r="H8754" s="20" t="s">
        <v>52</v>
      </c>
      <c r="I8754" t="s">
        <v>53</v>
      </c>
      <c r="J8754" t="s">
        <v>54</v>
      </c>
      <c r="K8754">
        <v>3</v>
      </c>
      <c r="L8754" t="s">
        <v>55</v>
      </c>
      <c r="M8754" t="s">
        <v>77</v>
      </c>
      <c r="N8754" t="s">
        <v>89</v>
      </c>
      <c r="O8754" s="21" t="s">
        <v>58</v>
      </c>
      <c r="P8754" s="21" t="s">
        <v>137</v>
      </c>
      <c r="Q8754" s="20" t="s">
        <v>138</v>
      </c>
      <c r="R8754" s="21" t="s">
        <v>139</v>
      </c>
      <c r="S8754" s="35">
        <v>1</v>
      </c>
      <c r="T8754" s="22">
        <v>1</v>
      </c>
      <c r="U8754" s="20" t="s">
        <v>62</v>
      </c>
      <c r="V8754" s="20">
        <v>45954</v>
      </c>
      <c r="W8754" s="21">
        <v>10</v>
      </c>
      <c r="X8754" s="20">
        <v>45992</v>
      </c>
      <c r="Y8754" s="20">
        <v>45964</v>
      </c>
      <c r="Z8754" s="48">
        <v>11</v>
      </c>
      <c r="AA8754">
        <v>2025</v>
      </c>
      <c r="AB8754" s="45">
        <v>133325</v>
      </c>
      <c r="AC8754" s="45">
        <v>133325</v>
      </c>
      <c r="AK8754" s="10"/>
    </row>
    <row r="8755" spans="1:37">
      <c r="A8755" t="s">
        <v>45</v>
      </c>
      <c r="B8755" t="s">
        <v>46</v>
      </c>
      <c r="C8755" t="s">
        <v>47</v>
      </c>
      <c r="D8755" t="s">
        <v>9193</v>
      </c>
      <c r="E8755" t="s">
        <v>88</v>
      </c>
      <c r="F8755" t="s">
        <v>79</v>
      </c>
      <c r="G8755" t="s">
        <v>51</v>
      </c>
      <c r="H8755" s="20" t="s">
        <v>52</v>
      </c>
      <c r="I8755" t="s">
        <v>53</v>
      </c>
      <c r="J8755" t="s">
        <v>54</v>
      </c>
      <c r="K8755">
        <v>3</v>
      </c>
      <c r="L8755" t="s">
        <v>55</v>
      </c>
      <c r="M8755" t="s">
        <v>77</v>
      </c>
      <c r="N8755" t="s">
        <v>89</v>
      </c>
      <c r="O8755" s="21" t="s">
        <v>58</v>
      </c>
      <c r="P8755" s="21" t="s">
        <v>119</v>
      </c>
      <c r="Q8755" s="20" t="s">
        <v>6769</v>
      </c>
      <c r="R8755" s="21" t="s">
        <v>6770</v>
      </c>
      <c r="S8755" s="35">
        <v>1</v>
      </c>
      <c r="T8755" s="22">
        <v>1</v>
      </c>
      <c r="U8755" s="20" t="s">
        <v>62</v>
      </c>
      <c r="V8755" s="20">
        <v>45957</v>
      </c>
      <c r="W8755" s="21">
        <v>10</v>
      </c>
      <c r="X8755" s="20">
        <v>45968</v>
      </c>
      <c r="Y8755" s="20">
        <v>45964</v>
      </c>
      <c r="Z8755" s="48">
        <v>11</v>
      </c>
      <c r="AA8755">
        <v>2025</v>
      </c>
      <c r="AB8755" s="45">
        <v>133327</v>
      </c>
      <c r="AC8755" s="45">
        <v>133327</v>
      </c>
      <c r="AK8755" s="10"/>
    </row>
    <row r="8756" spans="1:37">
      <c r="A8756" t="s">
        <v>45</v>
      </c>
      <c r="B8756" t="s">
        <v>46</v>
      </c>
      <c r="C8756" t="s">
        <v>47</v>
      </c>
      <c r="D8756" t="s">
        <v>9194</v>
      </c>
      <c r="E8756" t="s">
        <v>88</v>
      </c>
      <c r="F8756" t="s">
        <v>79</v>
      </c>
      <c r="G8756" t="s">
        <v>51</v>
      </c>
      <c r="H8756" s="20" t="s">
        <v>52</v>
      </c>
      <c r="I8756" t="s">
        <v>53</v>
      </c>
      <c r="J8756" t="s">
        <v>54</v>
      </c>
      <c r="K8756">
        <v>3</v>
      </c>
      <c r="L8756" t="s">
        <v>55</v>
      </c>
      <c r="M8756" t="s">
        <v>77</v>
      </c>
      <c r="N8756" t="s">
        <v>89</v>
      </c>
      <c r="O8756" s="21" t="s">
        <v>58</v>
      </c>
      <c r="P8756" s="21" t="s">
        <v>126</v>
      </c>
      <c r="Q8756" s="20" t="s">
        <v>1739</v>
      </c>
      <c r="R8756" s="21" t="s">
        <v>1740</v>
      </c>
      <c r="S8756" s="35">
        <v>1</v>
      </c>
      <c r="T8756" s="22">
        <v>1</v>
      </c>
      <c r="U8756" s="20" t="s">
        <v>62</v>
      </c>
      <c r="V8756" s="20">
        <v>45956</v>
      </c>
      <c r="W8756" s="21">
        <v>10</v>
      </c>
      <c r="X8756" s="20">
        <v>45988</v>
      </c>
      <c r="Y8756" s="20">
        <v>45964</v>
      </c>
      <c r="Z8756" s="48">
        <v>11</v>
      </c>
      <c r="AA8756">
        <v>2025</v>
      </c>
      <c r="AB8756" s="45">
        <v>37494</v>
      </c>
      <c r="AC8756" s="45">
        <v>37494</v>
      </c>
      <c r="AK8756" s="10"/>
    </row>
    <row r="8757" spans="1:37">
      <c r="A8757" t="s">
        <v>45</v>
      </c>
      <c r="B8757" t="s">
        <v>46</v>
      </c>
      <c r="C8757" t="s">
        <v>47</v>
      </c>
      <c r="D8757" t="s">
        <v>9195</v>
      </c>
      <c r="E8757" t="s">
        <v>88</v>
      </c>
      <c r="F8757" t="s">
        <v>79</v>
      </c>
      <c r="G8757" t="s">
        <v>51</v>
      </c>
      <c r="H8757" s="20" t="s">
        <v>52</v>
      </c>
      <c r="I8757" t="s">
        <v>53</v>
      </c>
      <c r="J8757" t="s">
        <v>54</v>
      </c>
      <c r="K8757">
        <v>3</v>
      </c>
      <c r="L8757" t="s">
        <v>55</v>
      </c>
      <c r="M8757" t="s">
        <v>56</v>
      </c>
      <c r="N8757" t="s">
        <v>57</v>
      </c>
      <c r="O8757" s="21" t="s">
        <v>58</v>
      </c>
      <c r="P8757" s="21" t="s">
        <v>64</v>
      </c>
      <c r="Q8757" s="20" t="s">
        <v>221</v>
      </c>
      <c r="R8757" s="21" t="s">
        <v>222</v>
      </c>
      <c r="S8757" s="35">
        <v>1</v>
      </c>
      <c r="T8757" s="22">
        <v>1</v>
      </c>
      <c r="U8757" s="20" t="s">
        <v>62</v>
      </c>
      <c r="V8757" s="20">
        <v>45955</v>
      </c>
      <c r="W8757" s="21">
        <v>10</v>
      </c>
      <c r="X8757" s="20">
        <v>45973</v>
      </c>
      <c r="Y8757" s="20">
        <v>45964</v>
      </c>
      <c r="Z8757" s="48">
        <v>11</v>
      </c>
      <c r="AA8757">
        <v>2025</v>
      </c>
      <c r="AB8757" s="45">
        <v>113324</v>
      </c>
      <c r="AC8757" s="45">
        <v>113324</v>
      </c>
      <c r="AK8757" s="10"/>
    </row>
    <row r="8758" spans="1:37">
      <c r="A8758" t="s">
        <v>45</v>
      </c>
      <c r="B8758" t="s">
        <v>46</v>
      </c>
      <c r="C8758" t="s">
        <v>47</v>
      </c>
      <c r="D8758" t="s">
        <v>9196</v>
      </c>
      <c r="E8758" t="s">
        <v>88</v>
      </c>
      <c r="F8758" t="s">
        <v>79</v>
      </c>
      <c r="G8758" t="s">
        <v>51</v>
      </c>
      <c r="H8758" s="20" t="s">
        <v>52</v>
      </c>
      <c r="I8758" t="s">
        <v>53</v>
      </c>
      <c r="J8758" t="s">
        <v>54</v>
      </c>
      <c r="K8758">
        <v>3</v>
      </c>
      <c r="L8758" t="s">
        <v>55</v>
      </c>
      <c r="M8758" t="s">
        <v>77</v>
      </c>
      <c r="N8758" t="s">
        <v>89</v>
      </c>
      <c r="O8758" s="21" t="s">
        <v>58</v>
      </c>
      <c r="P8758" s="21" t="s">
        <v>119</v>
      </c>
      <c r="Q8758" s="20" t="s">
        <v>5664</v>
      </c>
      <c r="R8758" s="21" t="s">
        <v>5665</v>
      </c>
      <c r="S8758" s="35">
        <v>1</v>
      </c>
      <c r="T8758" s="22">
        <v>1</v>
      </c>
      <c r="U8758" s="20" t="s">
        <v>62</v>
      </c>
      <c r="V8758" s="20">
        <v>45953</v>
      </c>
      <c r="W8758" s="21">
        <v>10</v>
      </c>
      <c r="X8758" s="20">
        <v>45973</v>
      </c>
      <c r="Y8758" s="20">
        <v>45964</v>
      </c>
      <c r="Z8758" s="48">
        <v>11</v>
      </c>
      <c r="AA8758">
        <v>2025</v>
      </c>
      <c r="AB8758" s="45">
        <v>179995</v>
      </c>
      <c r="AC8758" s="45">
        <v>179995</v>
      </c>
      <c r="AK8758" s="10"/>
    </row>
    <row r="8759" spans="1:37">
      <c r="A8759" t="s">
        <v>45</v>
      </c>
      <c r="B8759" t="s">
        <v>46</v>
      </c>
      <c r="C8759" t="s">
        <v>47</v>
      </c>
      <c r="D8759" t="s">
        <v>9197</v>
      </c>
      <c r="E8759" t="s">
        <v>88</v>
      </c>
      <c r="F8759" t="s">
        <v>79</v>
      </c>
      <c r="G8759" t="s">
        <v>51</v>
      </c>
      <c r="H8759" s="20" t="s">
        <v>52</v>
      </c>
      <c r="I8759" t="s">
        <v>53</v>
      </c>
      <c r="J8759" t="s">
        <v>54</v>
      </c>
      <c r="K8759">
        <v>3</v>
      </c>
      <c r="L8759" t="s">
        <v>55</v>
      </c>
      <c r="M8759" t="s">
        <v>77</v>
      </c>
      <c r="N8759" t="s">
        <v>89</v>
      </c>
      <c r="O8759" s="21" t="s">
        <v>58</v>
      </c>
      <c r="P8759" s="21" t="s">
        <v>150</v>
      </c>
      <c r="Q8759" s="20" t="s">
        <v>4519</v>
      </c>
      <c r="R8759" s="21" t="s">
        <v>4520</v>
      </c>
      <c r="S8759" s="35">
        <v>1</v>
      </c>
      <c r="T8759" s="22">
        <v>1</v>
      </c>
      <c r="U8759" s="20" t="s">
        <v>62</v>
      </c>
      <c r="V8759" s="20">
        <v>45960</v>
      </c>
      <c r="W8759" s="21">
        <v>10</v>
      </c>
      <c r="X8759" s="20">
        <v>45968</v>
      </c>
      <c r="Y8759" s="20">
        <v>45966</v>
      </c>
      <c r="Z8759" s="48">
        <v>11</v>
      </c>
      <c r="AA8759">
        <v>2025</v>
      </c>
      <c r="AB8759" s="45">
        <v>231230</v>
      </c>
      <c r="AC8759" s="45">
        <v>231230</v>
      </c>
      <c r="AK8759" s="10"/>
    </row>
    <row r="8760" spans="1:37">
      <c r="A8760" t="s">
        <v>45</v>
      </c>
      <c r="B8760" t="s">
        <v>46</v>
      </c>
      <c r="C8760" t="s">
        <v>47</v>
      </c>
      <c r="D8760" t="s">
        <v>9198</v>
      </c>
      <c r="E8760" t="s">
        <v>88</v>
      </c>
      <c r="F8760" t="s">
        <v>79</v>
      </c>
      <c r="G8760" t="s">
        <v>51</v>
      </c>
      <c r="H8760" s="20" t="s">
        <v>52</v>
      </c>
      <c r="I8760" t="s">
        <v>53</v>
      </c>
      <c r="J8760" t="s">
        <v>54</v>
      </c>
      <c r="K8760">
        <v>3</v>
      </c>
      <c r="L8760" t="s">
        <v>55</v>
      </c>
      <c r="M8760" t="s">
        <v>77</v>
      </c>
      <c r="N8760" t="s">
        <v>89</v>
      </c>
      <c r="O8760" s="21" t="s">
        <v>58</v>
      </c>
      <c r="P8760" s="21" t="s">
        <v>90</v>
      </c>
      <c r="Q8760" s="20" t="s">
        <v>1025</v>
      </c>
      <c r="R8760" s="21" t="s">
        <v>1026</v>
      </c>
      <c r="S8760" s="35">
        <v>1</v>
      </c>
      <c r="T8760" s="22">
        <v>1</v>
      </c>
      <c r="U8760" s="20" t="s">
        <v>62</v>
      </c>
      <c r="V8760" s="20">
        <v>45959</v>
      </c>
      <c r="W8760" s="21">
        <v>10</v>
      </c>
      <c r="X8760" s="20">
        <v>45966</v>
      </c>
      <c r="Y8760" s="20">
        <v>45964</v>
      </c>
      <c r="Z8760" s="48">
        <v>11</v>
      </c>
      <c r="AA8760">
        <v>2025</v>
      </c>
      <c r="AB8760" s="45">
        <v>106656</v>
      </c>
      <c r="AC8760" s="45">
        <v>106656</v>
      </c>
      <c r="AK8760" s="10"/>
    </row>
    <row r="8761" spans="1:37">
      <c r="A8761" t="s">
        <v>45</v>
      </c>
      <c r="B8761" t="s">
        <v>46</v>
      </c>
      <c r="C8761" t="s">
        <v>47</v>
      </c>
      <c r="D8761" t="s">
        <v>9199</v>
      </c>
      <c r="E8761" t="s">
        <v>88</v>
      </c>
      <c r="F8761" t="s">
        <v>79</v>
      </c>
      <c r="G8761" t="s">
        <v>51</v>
      </c>
      <c r="H8761" s="20" t="s">
        <v>52</v>
      </c>
      <c r="I8761" t="s">
        <v>53</v>
      </c>
      <c r="J8761" t="s">
        <v>54</v>
      </c>
      <c r="K8761">
        <v>3</v>
      </c>
      <c r="L8761" t="s">
        <v>55</v>
      </c>
      <c r="M8761" t="s">
        <v>77</v>
      </c>
      <c r="N8761" t="s">
        <v>89</v>
      </c>
      <c r="O8761" s="21" t="s">
        <v>58</v>
      </c>
      <c r="P8761" s="21" t="s">
        <v>150</v>
      </c>
      <c r="Q8761" s="20" t="s">
        <v>151</v>
      </c>
      <c r="R8761" s="21" t="s">
        <v>152</v>
      </c>
      <c r="S8761" s="35">
        <v>1</v>
      </c>
      <c r="T8761" s="22">
        <v>1</v>
      </c>
      <c r="U8761" s="20" t="s">
        <v>62</v>
      </c>
      <c r="V8761" s="20">
        <v>45958</v>
      </c>
      <c r="W8761" s="21">
        <v>10</v>
      </c>
      <c r="X8761" s="20">
        <v>45967</v>
      </c>
      <c r="Y8761" s="20">
        <v>45964</v>
      </c>
      <c r="Z8761" s="48">
        <v>11</v>
      </c>
      <c r="AA8761">
        <v>2025</v>
      </c>
      <c r="AB8761" s="45">
        <v>79997</v>
      </c>
      <c r="AC8761" s="45">
        <v>79997</v>
      </c>
      <c r="AK8761" s="10"/>
    </row>
    <row r="8762" spans="1:37">
      <c r="A8762" t="s">
        <v>45</v>
      </c>
      <c r="B8762" t="s">
        <v>46</v>
      </c>
      <c r="C8762" t="s">
        <v>47</v>
      </c>
      <c r="D8762" t="s">
        <v>9200</v>
      </c>
      <c r="E8762" t="s">
        <v>88</v>
      </c>
      <c r="F8762" t="s">
        <v>79</v>
      </c>
      <c r="G8762" t="s">
        <v>51</v>
      </c>
      <c r="H8762" s="20" t="s">
        <v>52</v>
      </c>
      <c r="I8762" t="s">
        <v>53</v>
      </c>
      <c r="J8762" t="s">
        <v>54</v>
      </c>
      <c r="K8762">
        <v>3</v>
      </c>
      <c r="L8762" t="s">
        <v>55</v>
      </c>
      <c r="M8762" t="s">
        <v>77</v>
      </c>
      <c r="N8762" t="s">
        <v>89</v>
      </c>
      <c r="O8762" s="21" t="s">
        <v>58</v>
      </c>
      <c r="P8762" s="21" t="s">
        <v>97</v>
      </c>
      <c r="Q8762" s="20" t="s">
        <v>1652</v>
      </c>
      <c r="R8762" s="21" t="s">
        <v>1653</v>
      </c>
      <c r="S8762" s="35">
        <v>1</v>
      </c>
      <c r="T8762" s="22">
        <v>1</v>
      </c>
      <c r="U8762" s="20" t="s">
        <v>62</v>
      </c>
      <c r="V8762" s="20">
        <v>45961</v>
      </c>
      <c r="W8762" s="21">
        <v>10</v>
      </c>
      <c r="X8762" s="20">
        <v>45971</v>
      </c>
      <c r="Y8762" s="20">
        <v>45966</v>
      </c>
      <c r="Z8762" s="48">
        <v>11</v>
      </c>
      <c r="AA8762">
        <v>2025</v>
      </c>
      <c r="AB8762" s="45">
        <v>43745</v>
      </c>
      <c r="AC8762" s="45">
        <v>43745</v>
      </c>
      <c r="AK8762" s="10"/>
    </row>
    <row r="8763" spans="1:37">
      <c r="A8763" t="s">
        <v>45</v>
      </c>
      <c r="B8763" t="s">
        <v>46</v>
      </c>
      <c r="C8763" t="s">
        <v>47</v>
      </c>
      <c r="D8763" t="s">
        <v>9201</v>
      </c>
      <c r="E8763" t="s">
        <v>88</v>
      </c>
      <c r="F8763" t="s">
        <v>79</v>
      </c>
      <c r="G8763" t="s">
        <v>51</v>
      </c>
      <c r="H8763" s="20" t="s">
        <v>52</v>
      </c>
      <c r="I8763" t="s">
        <v>53</v>
      </c>
      <c r="J8763" t="s">
        <v>54</v>
      </c>
      <c r="K8763">
        <v>3</v>
      </c>
      <c r="L8763" t="s">
        <v>55</v>
      </c>
      <c r="M8763" t="s">
        <v>77</v>
      </c>
      <c r="N8763" t="s">
        <v>89</v>
      </c>
      <c r="O8763" s="21" t="s">
        <v>58</v>
      </c>
      <c r="P8763" s="21" t="s">
        <v>303</v>
      </c>
      <c r="Q8763" s="20" t="s">
        <v>1179</v>
      </c>
      <c r="R8763" s="21" t="s">
        <v>1180</v>
      </c>
      <c r="S8763" s="35">
        <v>1</v>
      </c>
      <c r="T8763" s="22">
        <v>1</v>
      </c>
      <c r="U8763" s="20" t="s">
        <v>62</v>
      </c>
      <c r="V8763" s="20">
        <v>45961</v>
      </c>
      <c r="W8763" s="21">
        <v>10</v>
      </c>
      <c r="X8763" s="20">
        <v>45971</v>
      </c>
      <c r="Y8763" s="20">
        <v>45966</v>
      </c>
      <c r="Z8763" s="48">
        <v>11</v>
      </c>
      <c r="AA8763">
        <v>2025</v>
      </c>
      <c r="AB8763" s="45">
        <v>87495</v>
      </c>
      <c r="AC8763" s="45">
        <v>87495</v>
      </c>
      <c r="AK8763" s="10"/>
    </row>
    <row r="8764" spans="1:37">
      <c r="A8764" t="s">
        <v>45</v>
      </c>
      <c r="B8764" t="s">
        <v>46</v>
      </c>
      <c r="C8764" t="s">
        <v>47</v>
      </c>
      <c r="D8764" t="s">
        <v>9202</v>
      </c>
      <c r="E8764" t="s">
        <v>88</v>
      </c>
      <c r="F8764" t="s">
        <v>79</v>
      </c>
      <c r="G8764" t="s">
        <v>51</v>
      </c>
      <c r="H8764" s="20" t="s">
        <v>52</v>
      </c>
      <c r="I8764" t="s">
        <v>53</v>
      </c>
      <c r="J8764" t="s">
        <v>54</v>
      </c>
      <c r="K8764">
        <v>3</v>
      </c>
      <c r="L8764" t="s">
        <v>55</v>
      </c>
      <c r="M8764" t="s">
        <v>77</v>
      </c>
      <c r="N8764" t="s">
        <v>89</v>
      </c>
      <c r="O8764" s="21" t="s">
        <v>58</v>
      </c>
      <c r="P8764" s="21" t="s">
        <v>90</v>
      </c>
      <c r="Q8764" s="20" t="s">
        <v>731</v>
      </c>
      <c r="R8764" s="21" t="s">
        <v>732</v>
      </c>
      <c r="S8764" s="35">
        <v>1</v>
      </c>
      <c r="T8764" s="22">
        <v>1</v>
      </c>
      <c r="U8764" s="20" t="s">
        <v>62</v>
      </c>
      <c r="V8764" s="20">
        <v>45960</v>
      </c>
      <c r="W8764" s="21">
        <v>10</v>
      </c>
      <c r="X8764" s="20">
        <v>45968</v>
      </c>
      <c r="Y8764" s="20">
        <v>45966</v>
      </c>
      <c r="Z8764" s="48">
        <v>11</v>
      </c>
      <c r="AA8764">
        <v>2025</v>
      </c>
      <c r="AB8764" s="45">
        <v>87496</v>
      </c>
      <c r="AC8764" s="45">
        <v>87496</v>
      </c>
      <c r="AK8764" s="10"/>
    </row>
    <row r="8765" spans="1:37">
      <c r="A8765" t="s">
        <v>45</v>
      </c>
      <c r="B8765" t="s">
        <v>46</v>
      </c>
      <c r="C8765" t="s">
        <v>47</v>
      </c>
      <c r="D8765" t="s">
        <v>9203</v>
      </c>
      <c r="E8765" t="s">
        <v>88</v>
      </c>
      <c r="F8765" t="s">
        <v>79</v>
      </c>
      <c r="G8765" t="s">
        <v>51</v>
      </c>
      <c r="H8765" s="20" t="s">
        <v>52</v>
      </c>
      <c r="I8765" t="s">
        <v>53</v>
      </c>
      <c r="J8765" t="s">
        <v>54</v>
      </c>
      <c r="K8765">
        <v>3</v>
      </c>
      <c r="L8765" t="s">
        <v>55</v>
      </c>
      <c r="M8765" t="s">
        <v>77</v>
      </c>
      <c r="N8765" t="s">
        <v>89</v>
      </c>
      <c r="O8765" s="21" t="s">
        <v>58</v>
      </c>
      <c r="P8765" s="21" t="s">
        <v>119</v>
      </c>
      <c r="Q8765" s="20" t="s">
        <v>908</v>
      </c>
      <c r="R8765" s="21" t="s">
        <v>909</v>
      </c>
      <c r="S8765" s="35">
        <v>1</v>
      </c>
      <c r="T8765" s="22">
        <v>1</v>
      </c>
      <c r="U8765" s="20" t="s">
        <v>62</v>
      </c>
      <c r="V8765" s="20">
        <v>45960</v>
      </c>
      <c r="W8765" s="21">
        <v>10</v>
      </c>
      <c r="X8765" s="20">
        <v>45971</v>
      </c>
      <c r="Y8765" s="20">
        <v>45966</v>
      </c>
      <c r="Z8765" s="48">
        <v>11</v>
      </c>
      <c r="AA8765">
        <v>2025</v>
      </c>
      <c r="AB8765" s="45">
        <v>73327</v>
      </c>
      <c r="AC8765" s="45">
        <v>73327</v>
      </c>
      <c r="AK8765" s="10"/>
    </row>
    <row r="8766" spans="1:37">
      <c r="A8766" t="s">
        <v>45</v>
      </c>
      <c r="B8766" t="s">
        <v>46</v>
      </c>
      <c r="C8766" t="s">
        <v>47</v>
      </c>
      <c r="D8766" t="s">
        <v>9204</v>
      </c>
      <c r="E8766" t="s">
        <v>88</v>
      </c>
      <c r="F8766" t="s">
        <v>79</v>
      </c>
      <c r="G8766" t="s">
        <v>51</v>
      </c>
      <c r="H8766" s="20" t="s">
        <v>52</v>
      </c>
      <c r="I8766" t="s">
        <v>53</v>
      </c>
      <c r="J8766" t="s">
        <v>54</v>
      </c>
      <c r="K8766">
        <v>3</v>
      </c>
      <c r="L8766" t="s">
        <v>55</v>
      </c>
      <c r="M8766" t="s">
        <v>77</v>
      </c>
      <c r="N8766" t="s">
        <v>89</v>
      </c>
      <c r="O8766" s="21" t="s">
        <v>58</v>
      </c>
      <c r="P8766" s="21" t="s">
        <v>90</v>
      </c>
      <c r="Q8766" s="20" t="s">
        <v>163</v>
      </c>
      <c r="R8766" s="21" t="s">
        <v>164</v>
      </c>
      <c r="S8766" s="35">
        <v>1</v>
      </c>
      <c r="T8766" s="22">
        <v>1</v>
      </c>
      <c r="U8766" s="20" t="s">
        <v>62</v>
      </c>
      <c r="V8766" s="20">
        <v>45960</v>
      </c>
      <c r="W8766" s="21">
        <v>10</v>
      </c>
      <c r="X8766" s="20">
        <v>45971</v>
      </c>
      <c r="Y8766" s="20">
        <v>45966</v>
      </c>
      <c r="Z8766" s="48">
        <v>11</v>
      </c>
      <c r="AA8766">
        <v>2025</v>
      </c>
      <c r="AB8766" s="45">
        <v>40620</v>
      </c>
      <c r="AC8766" s="45">
        <v>40620</v>
      </c>
      <c r="AK8766" s="10"/>
    </row>
    <row r="8767" spans="1:37">
      <c r="A8767" t="s">
        <v>45</v>
      </c>
      <c r="B8767" t="s">
        <v>46</v>
      </c>
      <c r="C8767" t="s">
        <v>47</v>
      </c>
      <c r="D8767" t="s">
        <v>9205</v>
      </c>
      <c r="E8767" t="s">
        <v>88</v>
      </c>
      <c r="F8767" t="s">
        <v>79</v>
      </c>
      <c r="G8767" t="s">
        <v>51</v>
      </c>
      <c r="H8767" s="20" t="s">
        <v>52</v>
      </c>
      <c r="I8767" t="s">
        <v>53</v>
      </c>
      <c r="J8767" t="s">
        <v>54</v>
      </c>
      <c r="K8767">
        <v>3</v>
      </c>
      <c r="L8767" t="s">
        <v>55</v>
      </c>
      <c r="M8767" t="s">
        <v>77</v>
      </c>
      <c r="N8767" t="s">
        <v>89</v>
      </c>
      <c r="O8767" s="21" t="s">
        <v>58</v>
      </c>
      <c r="P8767" s="21" t="s">
        <v>119</v>
      </c>
      <c r="Q8767" s="20" t="s">
        <v>539</v>
      </c>
      <c r="R8767" s="21" t="s">
        <v>540</v>
      </c>
      <c r="S8767" s="35">
        <v>1</v>
      </c>
      <c r="T8767" s="22">
        <v>1</v>
      </c>
      <c r="U8767" s="20" t="s">
        <v>62</v>
      </c>
      <c r="V8767" s="20">
        <v>45960</v>
      </c>
      <c r="W8767" s="21">
        <v>10</v>
      </c>
      <c r="X8767" s="20">
        <v>45971</v>
      </c>
      <c r="Y8767" s="20">
        <v>45966</v>
      </c>
      <c r="Z8767" s="48">
        <v>11</v>
      </c>
      <c r="AA8767">
        <v>2025</v>
      </c>
      <c r="AB8767" s="45">
        <v>118742</v>
      </c>
      <c r="AC8767" s="45">
        <v>118742</v>
      </c>
      <c r="AK8767" s="10"/>
    </row>
    <row r="8768" spans="1:37">
      <c r="A8768" t="s">
        <v>45</v>
      </c>
      <c r="B8768" t="s">
        <v>46</v>
      </c>
      <c r="C8768" t="s">
        <v>47</v>
      </c>
      <c r="D8768" t="s">
        <v>9206</v>
      </c>
      <c r="E8768" t="s">
        <v>88</v>
      </c>
      <c r="F8768" t="s">
        <v>79</v>
      </c>
      <c r="G8768" t="s">
        <v>51</v>
      </c>
      <c r="H8768" s="20" t="s">
        <v>52</v>
      </c>
      <c r="I8768" t="s">
        <v>53</v>
      </c>
      <c r="J8768" t="s">
        <v>54</v>
      </c>
      <c r="K8768">
        <v>3</v>
      </c>
      <c r="L8768" t="s">
        <v>55</v>
      </c>
      <c r="M8768" t="s">
        <v>56</v>
      </c>
      <c r="N8768" t="s">
        <v>57</v>
      </c>
      <c r="O8768" s="21" t="s">
        <v>58</v>
      </c>
      <c r="P8768" s="21" t="s">
        <v>64</v>
      </c>
      <c r="Q8768" s="20" t="s">
        <v>221</v>
      </c>
      <c r="R8768" s="21" t="s">
        <v>222</v>
      </c>
      <c r="S8768" s="35">
        <v>1</v>
      </c>
      <c r="T8768" s="22">
        <v>1</v>
      </c>
      <c r="U8768" s="20" t="s">
        <v>62</v>
      </c>
      <c r="V8768" s="20">
        <v>45961</v>
      </c>
      <c r="W8768" s="21">
        <v>10</v>
      </c>
      <c r="X8768" s="20">
        <v>45971</v>
      </c>
      <c r="Y8768" s="20">
        <v>45966</v>
      </c>
      <c r="Z8768" s="48">
        <v>11</v>
      </c>
      <c r="AA8768">
        <v>2025</v>
      </c>
      <c r="AB8768" s="45">
        <v>113324</v>
      </c>
      <c r="AC8768" s="45">
        <v>113324</v>
      </c>
      <c r="AK8768" s="10"/>
    </row>
    <row r="8769" spans="1:37">
      <c r="A8769" t="s">
        <v>45</v>
      </c>
      <c r="B8769" t="s">
        <v>46</v>
      </c>
      <c r="C8769" t="s">
        <v>47</v>
      </c>
      <c r="D8769" t="s">
        <v>9207</v>
      </c>
      <c r="E8769" t="s">
        <v>88</v>
      </c>
      <c r="F8769" t="s">
        <v>79</v>
      </c>
      <c r="G8769" t="s">
        <v>51</v>
      </c>
      <c r="H8769" s="20" t="s">
        <v>52</v>
      </c>
      <c r="I8769" t="s">
        <v>53</v>
      </c>
      <c r="J8769" t="s">
        <v>54</v>
      </c>
      <c r="K8769">
        <v>3</v>
      </c>
      <c r="L8769" t="s">
        <v>55</v>
      </c>
      <c r="M8769" t="s">
        <v>77</v>
      </c>
      <c r="N8769" t="s">
        <v>89</v>
      </c>
      <c r="O8769" s="21" t="s">
        <v>58</v>
      </c>
      <c r="P8769" s="21" t="s">
        <v>150</v>
      </c>
      <c r="Q8769" s="20" t="s">
        <v>151</v>
      </c>
      <c r="R8769" s="21" t="s">
        <v>152</v>
      </c>
      <c r="S8769" s="35">
        <v>1</v>
      </c>
      <c r="T8769" s="22">
        <v>1</v>
      </c>
      <c r="U8769" s="20" t="s">
        <v>62</v>
      </c>
      <c r="V8769" s="20">
        <v>45961</v>
      </c>
      <c r="W8769" s="21">
        <v>10</v>
      </c>
      <c r="X8769" s="20">
        <v>45971</v>
      </c>
      <c r="Y8769" s="20">
        <v>45966</v>
      </c>
      <c r="Z8769" s="48">
        <v>11</v>
      </c>
      <c r="AA8769">
        <v>2025</v>
      </c>
      <c r="AB8769" s="45">
        <v>79997</v>
      </c>
      <c r="AC8769" s="45">
        <v>79997</v>
      </c>
      <c r="AK8769" s="10"/>
    </row>
    <row r="8770" spans="1:37">
      <c r="A8770" t="s">
        <v>45</v>
      </c>
      <c r="B8770" t="s">
        <v>46</v>
      </c>
      <c r="C8770" t="s">
        <v>47</v>
      </c>
      <c r="D8770" t="s">
        <v>9208</v>
      </c>
      <c r="E8770" t="s">
        <v>88</v>
      </c>
      <c r="F8770" t="s">
        <v>79</v>
      </c>
      <c r="G8770" t="s">
        <v>51</v>
      </c>
      <c r="H8770" s="20" t="s">
        <v>52</v>
      </c>
      <c r="I8770" t="s">
        <v>53</v>
      </c>
      <c r="J8770" t="s">
        <v>54</v>
      </c>
      <c r="K8770">
        <v>3</v>
      </c>
      <c r="L8770" t="s">
        <v>55</v>
      </c>
      <c r="M8770" t="s">
        <v>56</v>
      </c>
      <c r="N8770" t="s">
        <v>57</v>
      </c>
      <c r="O8770" s="21" t="s">
        <v>58</v>
      </c>
      <c r="P8770" s="21" t="s">
        <v>207</v>
      </c>
      <c r="Q8770" s="20" t="s">
        <v>462</v>
      </c>
      <c r="R8770" s="21" t="s">
        <v>463</v>
      </c>
      <c r="S8770" s="35">
        <v>1</v>
      </c>
      <c r="T8770" s="22">
        <v>1</v>
      </c>
      <c r="U8770" s="20" t="s">
        <v>62</v>
      </c>
      <c r="V8770" s="20">
        <v>45961</v>
      </c>
      <c r="W8770" s="21">
        <v>10</v>
      </c>
      <c r="X8770" s="20">
        <v>45971</v>
      </c>
      <c r="Y8770" s="20">
        <v>45966</v>
      </c>
      <c r="Z8770" s="48">
        <v>11</v>
      </c>
      <c r="AA8770">
        <v>2025</v>
      </c>
      <c r="AB8770" s="45">
        <v>87495</v>
      </c>
      <c r="AC8770" s="45">
        <v>87495</v>
      </c>
      <c r="AK8770" s="10"/>
    </row>
    <row r="8771" spans="1:37">
      <c r="A8771" t="s">
        <v>45</v>
      </c>
      <c r="B8771" t="s">
        <v>46</v>
      </c>
      <c r="C8771" t="s">
        <v>47</v>
      </c>
      <c r="D8771" t="s">
        <v>9209</v>
      </c>
      <c r="E8771" t="s">
        <v>88</v>
      </c>
      <c r="F8771" t="s">
        <v>79</v>
      </c>
      <c r="G8771" t="s">
        <v>51</v>
      </c>
      <c r="H8771" s="20" t="s">
        <v>52</v>
      </c>
      <c r="I8771" t="s">
        <v>53</v>
      </c>
      <c r="J8771" t="s">
        <v>54</v>
      </c>
      <c r="K8771">
        <v>3</v>
      </c>
      <c r="L8771" t="s">
        <v>55</v>
      </c>
      <c r="M8771" t="s">
        <v>77</v>
      </c>
      <c r="N8771" t="s">
        <v>89</v>
      </c>
      <c r="O8771" s="21" t="s">
        <v>58</v>
      </c>
      <c r="P8771" s="21" t="s">
        <v>126</v>
      </c>
      <c r="Q8771" s="20" t="s">
        <v>1739</v>
      </c>
      <c r="R8771" s="21" t="s">
        <v>1740</v>
      </c>
      <c r="S8771" s="35">
        <v>1</v>
      </c>
      <c r="T8771" s="22">
        <v>1</v>
      </c>
      <c r="U8771" s="20" t="s">
        <v>62</v>
      </c>
      <c r="V8771" s="20">
        <v>45953</v>
      </c>
      <c r="W8771" s="21">
        <v>10</v>
      </c>
      <c r="X8771" s="20">
        <v>45943</v>
      </c>
      <c r="Y8771" s="20">
        <v>45964</v>
      </c>
      <c r="Z8771" s="48">
        <v>11</v>
      </c>
      <c r="AA8771">
        <v>2025</v>
      </c>
      <c r="AB8771" s="45">
        <v>37494</v>
      </c>
      <c r="AC8771" s="45">
        <v>37494</v>
      </c>
      <c r="AK8771" s="10"/>
    </row>
    <row r="8772" spans="1:37">
      <c r="A8772" t="s">
        <v>45</v>
      </c>
      <c r="B8772" t="s">
        <v>46</v>
      </c>
      <c r="C8772" t="s">
        <v>47</v>
      </c>
      <c r="D8772" t="s">
        <v>9210</v>
      </c>
      <c r="E8772" t="s">
        <v>88</v>
      </c>
      <c r="F8772" t="s">
        <v>79</v>
      </c>
      <c r="G8772" t="s">
        <v>51</v>
      </c>
      <c r="H8772" s="20" t="s">
        <v>52</v>
      </c>
      <c r="I8772" t="s">
        <v>53</v>
      </c>
      <c r="J8772" t="s">
        <v>54</v>
      </c>
      <c r="K8772">
        <v>3</v>
      </c>
      <c r="L8772" t="s">
        <v>55</v>
      </c>
      <c r="M8772" t="s">
        <v>77</v>
      </c>
      <c r="N8772" t="s">
        <v>89</v>
      </c>
      <c r="O8772" s="21" t="s">
        <v>58</v>
      </c>
      <c r="P8772" s="21" t="s">
        <v>366</v>
      </c>
      <c r="Q8772" s="20" t="s">
        <v>2386</v>
      </c>
      <c r="R8772" s="21" t="s">
        <v>2387</v>
      </c>
      <c r="S8772" s="35">
        <v>1</v>
      </c>
      <c r="T8772" s="22">
        <v>1</v>
      </c>
      <c r="U8772" s="20" t="s">
        <v>62</v>
      </c>
      <c r="V8772" s="20">
        <v>45978</v>
      </c>
      <c r="W8772" s="21">
        <v>11</v>
      </c>
      <c r="X8772" s="20">
        <v>45986</v>
      </c>
      <c r="Y8772" s="20">
        <v>45980</v>
      </c>
      <c r="Z8772" s="48">
        <v>11</v>
      </c>
      <c r="AA8772">
        <v>2025</v>
      </c>
      <c r="AB8772" s="45">
        <v>43745</v>
      </c>
      <c r="AC8772" s="45">
        <v>43745</v>
      </c>
      <c r="AK8772" s="10"/>
    </row>
    <row r="8773" spans="1:37">
      <c r="A8773" t="s">
        <v>45</v>
      </c>
      <c r="B8773" t="s">
        <v>46</v>
      </c>
      <c r="C8773" t="s">
        <v>47</v>
      </c>
      <c r="D8773" t="s">
        <v>9211</v>
      </c>
      <c r="E8773" t="s">
        <v>88</v>
      </c>
      <c r="F8773" t="s">
        <v>79</v>
      </c>
      <c r="G8773" t="s">
        <v>51</v>
      </c>
      <c r="H8773" s="20" t="s">
        <v>52</v>
      </c>
      <c r="I8773" t="s">
        <v>53</v>
      </c>
      <c r="J8773" t="s">
        <v>54</v>
      </c>
      <c r="K8773">
        <v>3</v>
      </c>
      <c r="L8773" t="s">
        <v>55</v>
      </c>
      <c r="M8773" t="s">
        <v>56</v>
      </c>
      <c r="N8773" t="s">
        <v>57</v>
      </c>
      <c r="O8773" s="21" t="s">
        <v>58</v>
      </c>
      <c r="P8773" s="21" t="s">
        <v>64</v>
      </c>
      <c r="Q8773" s="20" t="s">
        <v>474</v>
      </c>
      <c r="R8773" s="21" t="s">
        <v>475</v>
      </c>
      <c r="S8773" s="35">
        <v>1</v>
      </c>
      <c r="T8773" s="22">
        <v>1</v>
      </c>
      <c r="U8773" s="20" t="s">
        <v>62</v>
      </c>
      <c r="V8773" s="20">
        <v>45978</v>
      </c>
      <c r="W8773" s="21">
        <v>11</v>
      </c>
      <c r="X8773" s="20">
        <v>45985</v>
      </c>
      <c r="Y8773" s="20">
        <v>45980</v>
      </c>
      <c r="Z8773" s="48">
        <v>11</v>
      </c>
      <c r="AA8773">
        <v>2025</v>
      </c>
      <c r="AB8773" s="45">
        <v>28120</v>
      </c>
      <c r="AC8773" s="45">
        <v>28120</v>
      </c>
      <c r="AK8773" s="10"/>
    </row>
    <row r="8774" spans="1:37">
      <c r="A8774" t="s">
        <v>45</v>
      </c>
      <c r="B8774" t="s">
        <v>46</v>
      </c>
      <c r="C8774" t="s">
        <v>47</v>
      </c>
      <c r="D8774" t="s">
        <v>9212</v>
      </c>
      <c r="E8774" t="s">
        <v>88</v>
      </c>
      <c r="F8774" t="s">
        <v>79</v>
      </c>
      <c r="G8774" t="s">
        <v>51</v>
      </c>
      <c r="H8774" s="20" t="s">
        <v>52</v>
      </c>
      <c r="I8774" t="s">
        <v>53</v>
      </c>
      <c r="J8774" t="s">
        <v>54</v>
      </c>
      <c r="K8774">
        <v>3</v>
      </c>
      <c r="L8774" t="s">
        <v>55</v>
      </c>
      <c r="M8774" t="s">
        <v>56</v>
      </c>
      <c r="N8774" t="s">
        <v>57</v>
      </c>
      <c r="O8774" s="21" t="s">
        <v>58</v>
      </c>
      <c r="P8774" s="21" t="s">
        <v>64</v>
      </c>
      <c r="Q8774" s="20" t="s">
        <v>211</v>
      </c>
      <c r="R8774" s="21" t="s">
        <v>212</v>
      </c>
      <c r="S8774" s="35">
        <v>2</v>
      </c>
      <c r="T8774" s="22">
        <v>2</v>
      </c>
      <c r="U8774" s="20" t="s">
        <v>62</v>
      </c>
      <c r="V8774" s="20">
        <v>45978</v>
      </c>
      <c r="W8774" s="21">
        <v>11</v>
      </c>
      <c r="X8774" s="20">
        <v>45985</v>
      </c>
      <c r="Y8774" s="20">
        <v>45980</v>
      </c>
      <c r="Z8774" s="48">
        <v>11</v>
      </c>
      <c r="AA8774">
        <v>2025</v>
      </c>
      <c r="AB8774" s="45">
        <v>68736</v>
      </c>
      <c r="AC8774" s="45">
        <v>68736</v>
      </c>
      <c r="AK8774" s="10"/>
    </row>
    <row r="8775" spans="1:37">
      <c r="A8775" t="s">
        <v>45</v>
      </c>
      <c r="B8775" t="s">
        <v>46</v>
      </c>
      <c r="C8775" t="s">
        <v>47</v>
      </c>
      <c r="D8775" t="s">
        <v>9213</v>
      </c>
      <c r="E8775" t="s">
        <v>88</v>
      </c>
      <c r="F8775" t="s">
        <v>79</v>
      </c>
      <c r="G8775" t="s">
        <v>51</v>
      </c>
      <c r="H8775" s="20" t="s">
        <v>52</v>
      </c>
      <c r="I8775" t="s">
        <v>53</v>
      </c>
      <c r="J8775" t="s">
        <v>54</v>
      </c>
      <c r="K8775">
        <v>3</v>
      </c>
      <c r="L8775" t="s">
        <v>55</v>
      </c>
      <c r="M8775" t="s">
        <v>77</v>
      </c>
      <c r="N8775" t="s">
        <v>89</v>
      </c>
      <c r="O8775" s="21" t="s">
        <v>58</v>
      </c>
      <c r="P8775" s="21" t="s">
        <v>119</v>
      </c>
      <c r="Q8775" s="20" t="s">
        <v>2056</v>
      </c>
      <c r="R8775" s="21" t="s">
        <v>2057</v>
      </c>
      <c r="S8775" s="35">
        <v>1</v>
      </c>
      <c r="T8775" s="22">
        <v>1</v>
      </c>
      <c r="U8775" s="20" t="s">
        <v>62</v>
      </c>
      <c r="V8775" s="20">
        <v>45986</v>
      </c>
      <c r="W8775" s="21">
        <v>11</v>
      </c>
      <c r="X8775" s="20">
        <v>45992</v>
      </c>
      <c r="Y8775" s="20">
        <v>45989</v>
      </c>
      <c r="Z8775" s="48">
        <v>11</v>
      </c>
      <c r="AA8775">
        <v>2025</v>
      </c>
      <c r="AB8775" s="45">
        <v>76662</v>
      </c>
      <c r="AC8775" s="45">
        <v>76662</v>
      </c>
      <c r="AK8775" s="10"/>
    </row>
    <row r="8776" spans="1:37">
      <c r="A8776" t="s">
        <v>45</v>
      </c>
      <c r="B8776" t="s">
        <v>46</v>
      </c>
      <c r="C8776" t="s">
        <v>47</v>
      </c>
      <c r="D8776" t="s">
        <v>9214</v>
      </c>
      <c r="E8776" t="s">
        <v>88</v>
      </c>
      <c r="F8776" t="s">
        <v>79</v>
      </c>
      <c r="G8776" t="s">
        <v>51</v>
      </c>
      <c r="H8776" s="20" t="s">
        <v>52</v>
      </c>
      <c r="I8776" t="s">
        <v>53</v>
      </c>
      <c r="J8776" t="s">
        <v>54</v>
      </c>
      <c r="K8776">
        <v>3</v>
      </c>
      <c r="L8776" t="s">
        <v>55</v>
      </c>
      <c r="M8776" t="s">
        <v>77</v>
      </c>
      <c r="N8776" t="s">
        <v>89</v>
      </c>
      <c r="O8776" s="21" t="s">
        <v>58</v>
      </c>
      <c r="P8776" s="21" t="s">
        <v>119</v>
      </c>
      <c r="Q8776" s="20" t="s">
        <v>821</v>
      </c>
      <c r="R8776" s="21" t="s">
        <v>822</v>
      </c>
      <c r="S8776" s="35">
        <v>1</v>
      </c>
      <c r="T8776" s="22">
        <v>1</v>
      </c>
      <c r="U8776" s="20" t="s">
        <v>62</v>
      </c>
      <c r="V8776" s="20">
        <v>45987</v>
      </c>
      <c r="W8776" s="21">
        <v>11</v>
      </c>
      <c r="X8776" s="20">
        <v>45993</v>
      </c>
      <c r="Y8776" s="20">
        <v>45989</v>
      </c>
      <c r="Z8776" s="48">
        <v>11</v>
      </c>
      <c r="AA8776">
        <v>2025</v>
      </c>
      <c r="AB8776" s="45">
        <v>92854</v>
      </c>
      <c r="AC8776" s="45">
        <v>92854</v>
      </c>
      <c r="AK8776" s="10"/>
    </row>
    <row r="8777" spans="1:37">
      <c r="A8777" t="s">
        <v>45</v>
      </c>
      <c r="B8777" t="s">
        <v>46</v>
      </c>
      <c r="C8777" t="s">
        <v>47</v>
      </c>
      <c r="D8777" t="s">
        <v>9215</v>
      </c>
      <c r="E8777" t="s">
        <v>88</v>
      </c>
      <c r="F8777" t="s">
        <v>79</v>
      </c>
      <c r="G8777" t="s">
        <v>51</v>
      </c>
      <c r="H8777" s="20" t="s">
        <v>52</v>
      </c>
      <c r="I8777" t="s">
        <v>53</v>
      </c>
      <c r="J8777" t="s">
        <v>54</v>
      </c>
      <c r="K8777">
        <v>3</v>
      </c>
      <c r="L8777" t="s">
        <v>55</v>
      </c>
      <c r="M8777" t="s">
        <v>77</v>
      </c>
      <c r="N8777" t="s">
        <v>89</v>
      </c>
      <c r="O8777" s="21" t="s">
        <v>58</v>
      </c>
      <c r="P8777" s="21" t="s">
        <v>150</v>
      </c>
      <c r="Q8777" s="20" t="s">
        <v>848</v>
      </c>
      <c r="R8777" s="21" t="s">
        <v>849</v>
      </c>
      <c r="S8777" s="35">
        <v>1</v>
      </c>
      <c r="T8777" s="22">
        <v>1</v>
      </c>
      <c r="U8777" s="20" t="s">
        <v>62</v>
      </c>
      <c r="V8777" s="20">
        <v>45986</v>
      </c>
      <c r="W8777" s="21">
        <v>11</v>
      </c>
      <c r="X8777" s="20">
        <v>45993</v>
      </c>
      <c r="Y8777" s="20">
        <v>45989</v>
      </c>
      <c r="Z8777" s="48">
        <v>11</v>
      </c>
      <c r="AA8777">
        <v>2025</v>
      </c>
      <c r="AB8777" s="45">
        <v>79997</v>
      </c>
      <c r="AC8777" s="45">
        <v>79997</v>
      </c>
      <c r="AK8777" s="10"/>
    </row>
    <row r="8778" spans="1:37">
      <c r="A8778" t="s">
        <v>45</v>
      </c>
      <c r="B8778" t="s">
        <v>46</v>
      </c>
      <c r="C8778" t="s">
        <v>47</v>
      </c>
      <c r="D8778" t="s">
        <v>9216</v>
      </c>
      <c r="E8778" t="s">
        <v>88</v>
      </c>
      <c r="F8778" t="s">
        <v>79</v>
      </c>
      <c r="G8778" t="s">
        <v>51</v>
      </c>
      <c r="H8778" s="20" t="s">
        <v>52</v>
      </c>
      <c r="I8778" t="s">
        <v>53</v>
      </c>
      <c r="J8778" t="s">
        <v>54</v>
      </c>
      <c r="K8778">
        <v>3</v>
      </c>
      <c r="L8778" t="s">
        <v>55</v>
      </c>
      <c r="M8778" t="s">
        <v>77</v>
      </c>
      <c r="N8778" t="s">
        <v>89</v>
      </c>
      <c r="O8778" s="21" t="s">
        <v>58</v>
      </c>
      <c r="P8778" s="21" t="s">
        <v>126</v>
      </c>
      <c r="Q8778" s="20" t="s">
        <v>1044</v>
      </c>
      <c r="R8778" s="21" t="s">
        <v>1045</v>
      </c>
      <c r="S8778" s="35">
        <v>1</v>
      </c>
      <c r="T8778" s="22">
        <v>1</v>
      </c>
      <c r="U8778" s="20" t="s">
        <v>62</v>
      </c>
      <c r="V8778" s="20">
        <v>45987</v>
      </c>
      <c r="W8778" s="21">
        <v>11</v>
      </c>
      <c r="X8778" s="20">
        <v>45993</v>
      </c>
      <c r="Y8778" s="20">
        <v>45989</v>
      </c>
      <c r="Z8778" s="48">
        <v>11</v>
      </c>
      <c r="AA8778">
        <v>2025</v>
      </c>
      <c r="AB8778" s="45">
        <v>67854</v>
      </c>
      <c r="AC8778" s="45">
        <v>67854</v>
      </c>
      <c r="AK8778" s="10"/>
    </row>
    <row r="8779" spans="1:37">
      <c r="A8779" t="s">
        <v>45</v>
      </c>
      <c r="B8779" t="s">
        <v>46</v>
      </c>
      <c r="C8779" t="s">
        <v>47</v>
      </c>
      <c r="D8779" t="s">
        <v>9217</v>
      </c>
      <c r="E8779" t="s">
        <v>88</v>
      </c>
      <c r="F8779" t="s">
        <v>79</v>
      </c>
      <c r="G8779" t="s">
        <v>51</v>
      </c>
      <c r="H8779" s="20" t="s">
        <v>52</v>
      </c>
      <c r="I8779" t="s">
        <v>53</v>
      </c>
      <c r="J8779" t="s">
        <v>54</v>
      </c>
      <c r="K8779">
        <v>3</v>
      </c>
      <c r="L8779" t="s">
        <v>55</v>
      </c>
      <c r="M8779" t="s">
        <v>77</v>
      </c>
      <c r="N8779" t="s">
        <v>89</v>
      </c>
      <c r="O8779" s="21" t="s">
        <v>58</v>
      </c>
      <c r="P8779" s="21" t="s">
        <v>97</v>
      </c>
      <c r="Q8779" s="20" t="s">
        <v>141</v>
      </c>
      <c r="R8779" s="21" t="s">
        <v>142</v>
      </c>
      <c r="S8779" s="35">
        <v>1</v>
      </c>
      <c r="T8779" s="22">
        <v>1</v>
      </c>
      <c r="U8779" s="20" t="s">
        <v>62</v>
      </c>
      <c r="V8779" s="20">
        <v>45987</v>
      </c>
      <c r="W8779" s="21">
        <v>11</v>
      </c>
      <c r="X8779" s="20">
        <v>45996</v>
      </c>
      <c r="Y8779" s="20">
        <v>45989</v>
      </c>
      <c r="Z8779" s="48">
        <v>11</v>
      </c>
      <c r="AA8779">
        <v>2025</v>
      </c>
      <c r="AB8779" s="45">
        <v>59995</v>
      </c>
      <c r="AC8779" s="45">
        <v>59995</v>
      </c>
      <c r="AK8779" s="10"/>
    </row>
    <row r="8780" spans="1:37">
      <c r="A8780" t="s">
        <v>45</v>
      </c>
      <c r="B8780" t="s">
        <v>46</v>
      </c>
      <c r="C8780" t="s">
        <v>47</v>
      </c>
      <c r="D8780" t="s">
        <v>9218</v>
      </c>
      <c r="E8780" t="s">
        <v>88</v>
      </c>
      <c r="F8780" t="s">
        <v>79</v>
      </c>
      <c r="G8780" t="s">
        <v>51</v>
      </c>
      <c r="H8780" s="20" t="s">
        <v>52</v>
      </c>
      <c r="I8780" t="s">
        <v>53</v>
      </c>
      <c r="J8780" t="s">
        <v>54</v>
      </c>
      <c r="K8780">
        <v>3</v>
      </c>
      <c r="L8780" t="s">
        <v>55</v>
      </c>
      <c r="M8780" t="s">
        <v>77</v>
      </c>
      <c r="N8780" t="s">
        <v>89</v>
      </c>
      <c r="O8780" s="21" t="s">
        <v>58</v>
      </c>
      <c r="P8780" s="21" t="s">
        <v>90</v>
      </c>
      <c r="Q8780" s="20" t="s">
        <v>1071</v>
      </c>
      <c r="R8780" s="21" t="s">
        <v>1072</v>
      </c>
      <c r="S8780" s="35">
        <v>1</v>
      </c>
      <c r="T8780" s="22">
        <v>1</v>
      </c>
      <c r="U8780" s="20" t="s">
        <v>62</v>
      </c>
      <c r="V8780" s="20">
        <v>45979</v>
      </c>
      <c r="W8780" s="21">
        <v>11</v>
      </c>
      <c r="X8780" s="20">
        <v>45989</v>
      </c>
      <c r="Y8780" s="20">
        <v>45987</v>
      </c>
      <c r="Z8780" s="48">
        <v>11</v>
      </c>
      <c r="AA8780">
        <v>2025</v>
      </c>
      <c r="AB8780" s="45">
        <v>133332</v>
      </c>
      <c r="AC8780" s="45">
        <v>133332</v>
      </c>
      <c r="AK8780" s="10"/>
    </row>
    <row r="8781" spans="1:37">
      <c r="A8781" t="s">
        <v>45</v>
      </c>
      <c r="B8781" t="s">
        <v>46</v>
      </c>
      <c r="C8781" t="s">
        <v>47</v>
      </c>
      <c r="D8781" t="s">
        <v>9219</v>
      </c>
      <c r="E8781" t="s">
        <v>88</v>
      </c>
      <c r="F8781" t="s">
        <v>79</v>
      </c>
      <c r="G8781" t="s">
        <v>51</v>
      </c>
      <c r="H8781" s="20" t="s">
        <v>52</v>
      </c>
      <c r="I8781" t="s">
        <v>53</v>
      </c>
      <c r="J8781" t="s">
        <v>54</v>
      </c>
      <c r="K8781">
        <v>3</v>
      </c>
      <c r="L8781" t="s">
        <v>55</v>
      </c>
      <c r="M8781" t="s">
        <v>77</v>
      </c>
      <c r="N8781" t="s">
        <v>89</v>
      </c>
      <c r="O8781" s="21" t="s">
        <v>58</v>
      </c>
      <c r="P8781" s="21" t="s">
        <v>90</v>
      </c>
      <c r="Q8781" s="20" t="s">
        <v>731</v>
      </c>
      <c r="R8781" s="21" t="s">
        <v>732</v>
      </c>
      <c r="S8781" s="35">
        <v>1</v>
      </c>
      <c r="T8781" s="22">
        <v>1</v>
      </c>
      <c r="U8781" s="20" t="s">
        <v>62</v>
      </c>
      <c r="V8781" s="20">
        <v>45988</v>
      </c>
      <c r="W8781" s="21">
        <v>11</v>
      </c>
      <c r="X8781" s="20">
        <v>45994</v>
      </c>
      <c r="Y8781" s="20">
        <v>45989</v>
      </c>
      <c r="Z8781" s="48">
        <v>11</v>
      </c>
      <c r="AA8781">
        <v>2025</v>
      </c>
      <c r="AB8781" s="45">
        <v>78560</v>
      </c>
      <c r="AC8781" s="45">
        <v>78560</v>
      </c>
      <c r="AK8781" s="10"/>
    </row>
    <row r="8782" spans="1:37">
      <c r="A8782" t="s">
        <v>45</v>
      </c>
      <c r="B8782" t="s">
        <v>46</v>
      </c>
      <c r="C8782" t="s">
        <v>47</v>
      </c>
      <c r="D8782" t="s">
        <v>9220</v>
      </c>
      <c r="E8782" t="s">
        <v>88</v>
      </c>
      <c r="F8782" t="s">
        <v>79</v>
      </c>
      <c r="G8782" t="s">
        <v>51</v>
      </c>
      <c r="H8782" s="20" t="s">
        <v>52</v>
      </c>
      <c r="I8782" t="s">
        <v>53</v>
      </c>
      <c r="J8782" t="s">
        <v>54</v>
      </c>
      <c r="K8782">
        <v>3</v>
      </c>
      <c r="L8782" t="s">
        <v>55</v>
      </c>
      <c r="M8782" t="s">
        <v>77</v>
      </c>
      <c r="N8782" t="s">
        <v>89</v>
      </c>
      <c r="O8782" s="21" t="s">
        <v>58</v>
      </c>
      <c r="P8782" s="21" t="s">
        <v>90</v>
      </c>
      <c r="Q8782" s="20" t="s">
        <v>163</v>
      </c>
      <c r="R8782" s="21" t="s">
        <v>164</v>
      </c>
      <c r="S8782" s="35">
        <v>1</v>
      </c>
      <c r="T8782" s="22">
        <v>1</v>
      </c>
      <c r="U8782" s="20" t="s">
        <v>62</v>
      </c>
      <c r="V8782" s="20">
        <v>45979</v>
      </c>
      <c r="W8782" s="21">
        <v>11</v>
      </c>
      <c r="X8782" s="20">
        <v>45985</v>
      </c>
      <c r="Y8782" s="20">
        <v>45982</v>
      </c>
      <c r="Z8782" s="48">
        <v>11</v>
      </c>
      <c r="AA8782">
        <v>2025</v>
      </c>
      <c r="AB8782" s="45">
        <v>40620</v>
      </c>
      <c r="AC8782" s="45">
        <v>40620</v>
      </c>
      <c r="AK8782" s="10"/>
    </row>
    <row r="8783" spans="1:37">
      <c r="A8783" t="s">
        <v>45</v>
      </c>
      <c r="B8783" t="s">
        <v>46</v>
      </c>
      <c r="C8783" t="s">
        <v>47</v>
      </c>
      <c r="D8783" t="s">
        <v>9221</v>
      </c>
      <c r="E8783" t="s">
        <v>88</v>
      </c>
      <c r="F8783" t="s">
        <v>79</v>
      </c>
      <c r="G8783" t="s">
        <v>51</v>
      </c>
      <c r="H8783" s="20" t="s">
        <v>52</v>
      </c>
      <c r="I8783" t="s">
        <v>53</v>
      </c>
      <c r="J8783" t="s">
        <v>54</v>
      </c>
      <c r="K8783">
        <v>3</v>
      </c>
      <c r="L8783" t="s">
        <v>55</v>
      </c>
      <c r="M8783" t="s">
        <v>77</v>
      </c>
      <c r="N8783" t="s">
        <v>89</v>
      </c>
      <c r="O8783" s="21" t="s">
        <v>58</v>
      </c>
      <c r="P8783" s="21" t="s">
        <v>150</v>
      </c>
      <c r="Q8783" s="20" t="s">
        <v>572</v>
      </c>
      <c r="R8783" s="21" t="s">
        <v>573</v>
      </c>
      <c r="S8783" s="35">
        <v>1</v>
      </c>
      <c r="T8783" s="22">
        <v>1</v>
      </c>
      <c r="U8783" s="20" t="s">
        <v>62</v>
      </c>
      <c r="V8783" s="20">
        <v>45986</v>
      </c>
      <c r="W8783" s="21">
        <v>11</v>
      </c>
      <c r="X8783" s="20">
        <v>45987</v>
      </c>
      <c r="Y8783" s="20">
        <v>45989</v>
      </c>
      <c r="Z8783" s="48">
        <v>11</v>
      </c>
      <c r="AA8783">
        <v>2025</v>
      </c>
      <c r="AB8783" s="45">
        <v>346671</v>
      </c>
      <c r="AC8783" s="45">
        <v>346671</v>
      </c>
      <c r="AK8783" s="10"/>
    </row>
    <row r="8784" spans="1:37">
      <c r="A8784" t="s">
        <v>45</v>
      </c>
      <c r="B8784" t="s">
        <v>46</v>
      </c>
      <c r="C8784" t="s">
        <v>47</v>
      </c>
      <c r="D8784" t="s">
        <v>9222</v>
      </c>
      <c r="E8784" t="s">
        <v>88</v>
      </c>
      <c r="F8784" t="s">
        <v>79</v>
      </c>
      <c r="G8784" t="s">
        <v>51</v>
      </c>
      <c r="H8784" s="20" t="s">
        <v>52</v>
      </c>
      <c r="I8784" t="s">
        <v>53</v>
      </c>
      <c r="J8784" t="s">
        <v>54</v>
      </c>
      <c r="K8784">
        <v>3</v>
      </c>
      <c r="L8784" t="s">
        <v>55</v>
      </c>
      <c r="M8784" t="s">
        <v>77</v>
      </c>
      <c r="N8784" t="s">
        <v>89</v>
      </c>
      <c r="O8784" s="21" t="s">
        <v>58</v>
      </c>
      <c r="P8784" s="21" t="s">
        <v>119</v>
      </c>
      <c r="Q8784" s="20" t="s">
        <v>1141</v>
      </c>
      <c r="R8784" s="21" t="s">
        <v>1142</v>
      </c>
      <c r="S8784" s="35">
        <v>1</v>
      </c>
      <c r="T8784" s="22">
        <v>1</v>
      </c>
      <c r="U8784" s="20" t="s">
        <v>62</v>
      </c>
      <c r="V8784" s="20">
        <v>45979</v>
      </c>
      <c r="W8784" s="21">
        <v>11</v>
      </c>
      <c r="X8784" s="20">
        <v>45985</v>
      </c>
      <c r="Y8784" s="20">
        <v>45982</v>
      </c>
      <c r="Z8784" s="48">
        <v>11</v>
      </c>
      <c r="AA8784">
        <v>2025</v>
      </c>
      <c r="AB8784" s="45">
        <v>66661</v>
      </c>
      <c r="AC8784" s="45">
        <v>66661</v>
      </c>
      <c r="AK8784" s="10"/>
    </row>
    <row r="8785" spans="1:37">
      <c r="A8785" t="s">
        <v>45</v>
      </c>
      <c r="B8785" t="s">
        <v>46</v>
      </c>
      <c r="C8785" t="s">
        <v>47</v>
      </c>
      <c r="D8785" t="s">
        <v>9223</v>
      </c>
      <c r="E8785" t="s">
        <v>88</v>
      </c>
      <c r="F8785" t="s">
        <v>79</v>
      </c>
      <c r="G8785" t="s">
        <v>51</v>
      </c>
      <c r="H8785" s="20" t="s">
        <v>52</v>
      </c>
      <c r="I8785" t="s">
        <v>53</v>
      </c>
      <c r="J8785" t="s">
        <v>54</v>
      </c>
      <c r="K8785">
        <v>3</v>
      </c>
      <c r="L8785" t="s">
        <v>55</v>
      </c>
      <c r="M8785" t="s">
        <v>77</v>
      </c>
      <c r="N8785" t="s">
        <v>89</v>
      </c>
      <c r="O8785" s="21" t="s">
        <v>58</v>
      </c>
      <c r="P8785" s="21" t="s">
        <v>126</v>
      </c>
      <c r="Q8785" s="20" t="s">
        <v>1111</v>
      </c>
      <c r="R8785" s="21" t="s">
        <v>1112</v>
      </c>
      <c r="S8785" s="35">
        <v>1</v>
      </c>
      <c r="T8785" s="22">
        <v>1</v>
      </c>
      <c r="U8785" s="20" t="s">
        <v>62</v>
      </c>
      <c r="V8785" s="20">
        <v>45986</v>
      </c>
      <c r="W8785" s="21">
        <v>11</v>
      </c>
      <c r="X8785" s="20">
        <v>45995</v>
      </c>
      <c r="Y8785" s="20">
        <v>45989</v>
      </c>
      <c r="Z8785" s="48">
        <v>11</v>
      </c>
      <c r="AA8785">
        <v>2025</v>
      </c>
      <c r="AB8785" s="45">
        <v>28119</v>
      </c>
      <c r="AC8785" s="45">
        <v>28119</v>
      </c>
      <c r="AK8785" s="10"/>
    </row>
    <row r="8786" spans="1:37">
      <c r="A8786" t="s">
        <v>45</v>
      </c>
      <c r="B8786" t="s">
        <v>46</v>
      </c>
      <c r="C8786" t="s">
        <v>47</v>
      </c>
      <c r="D8786" t="s">
        <v>9224</v>
      </c>
      <c r="E8786" t="s">
        <v>88</v>
      </c>
      <c r="F8786" t="s">
        <v>79</v>
      </c>
      <c r="G8786" t="s">
        <v>51</v>
      </c>
      <c r="H8786" s="20" t="s">
        <v>52</v>
      </c>
      <c r="I8786" t="s">
        <v>53</v>
      </c>
      <c r="J8786" t="s">
        <v>54</v>
      </c>
      <c r="K8786">
        <v>3</v>
      </c>
      <c r="L8786" t="s">
        <v>55</v>
      </c>
      <c r="M8786" t="s">
        <v>77</v>
      </c>
      <c r="N8786" t="s">
        <v>89</v>
      </c>
      <c r="O8786" s="21" t="s">
        <v>58</v>
      </c>
      <c r="P8786" s="21" t="s">
        <v>97</v>
      </c>
      <c r="Q8786" s="20" t="s">
        <v>141</v>
      </c>
      <c r="R8786" s="21" t="s">
        <v>142</v>
      </c>
      <c r="S8786" s="35">
        <v>1</v>
      </c>
      <c r="T8786" s="22">
        <v>1</v>
      </c>
      <c r="U8786" s="20" t="s">
        <v>62</v>
      </c>
      <c r="V8786" s="20">
        <v>45984</v>
      </c>
      <c r="W8786" s="21">
        <v>11</v>
      </c>
      <c r="X8786" s="20">
        <v>45993</v>
      </c>
      <c r="Y8786" s="20">
        <v>45987</v>
      </c>
      <c r="Z8786" s="48">
        <v>11</v>
      </c>
      <c r="AA8786">
        <v>2025</v>
      </c>
      <c r="AB8786" s="45">
        <v>62493</v>
      </c>
      <c r="AC8786" s="45">
        <v>62493</v>
      </c>
      <c r="AK8786" s="10"/>
    </row>
    <row r="8787" spans="1:37">
      <c r="A8787" t="s">
        <v>45</v>
      </c>
      <c r="B8787" t="s">
        <v>46</v>
      </c>
      <c r="C8787" t="s">
        <v>47</v>
      </c>
      <c r="D8787" t="s">
        <v>9225</v>
      </c>
      <c r="E8787" t="s">
        <v>88</v>
      </c>
      <c r="F8787" t="s">
        <v>79</v>
      </c>
      <c r="G8787" t="s">
        <v>51</v>
      </c>
      <c r="H8787" s="20" t="s">
        <v>52</v>
      </c>
      <c r="I8787" t="s">
        <v>53</v>
      </c>
      <c r="J8787" t="s">
        <v>54</v>
      </c>
      <c r="K8787">
        <v>3</v>
      </c>
      <c r="L8787" t="s">
        <v>55</v>
      </c>
      <c r="M8787" t="s">
        <v>77</v>
      </c>
      <c r="N8787" t="s">
        <v>89</v>
      </c>
      <c r="O8787" s="21" t="s">
        <v>58</v>
      </c>
      <c r="P8787" s="21" t="s">
        <v>150</v>
      </c>
      <c r="Q8787" s="20" t="s">
        <v>244</v>
      </c>
      <c r="R8787" s="21" t="s">
        <v>245</v>
      </c>
      <c r="S8787" s="35">
        <v>1</v>
      </c>
      <c r="T8787" s="22">
        <v>1</v>
      </c>
      <c r="U8787" s="20" t="s">
        <v>62</v>
      </c>
      <c r="V8787" s="20">
        <v>45985</v>
      </c>
      <c r="W8787" s="21">
        <v>11</v>
      </c>
      <c r="X8787" s="20">
        <v>45993</v>
      </c>
      <c r="Y8787" s="20">
        <v>45987</v>
      </c>
      <c r="Z8787" s="48">
        <v>11</v>
      </c>
      <c r="AA8787">
        <v>2025</v>
      </c>
      <c r="AB8787" s="45">
        <v>99995</v>
      </c>
      <c r="AC8787" s="45">
        <v>99995</v>
      </c>
      <c r="AK8787" s="10"/>
    </row>
    <row r="8788" spans="1:37">
      <c r="A8788" t="s">
        <v>45</v>
      </c>
      <c r="B8788" t="s">
        <v>46</v>
      </c>
      <c r="C8788" t="s">
        <v>47</v>
      </c>
      <c r="D8788" t="s">
        <v>9226</v>
      </c>
      <c r="E8788" t="s">
        <v>88</v>
      </c>
      <c r="F8788" t="s">
        <v>79</v>
      </c>
      <c r="G8788" t="s">
        <v>51</v>
      </c>
      <c r="H8788" s="20" t="s">
        <v>52</v>
      </c>
      <c r="I8788" t="s">
        <v>53</v>
      </c>
      <c r="J8788" t="s">
        <v>54</v>
      </c>
      <c r="K8788">
        <v>3</v>
      </c>
      <c r="L8788" t="s">
        <v>55</v>
      </c>
      <c r="M8788" t="s">
        <v>56</v>
      </c>
      <c r="N8788" t="s">
        <v>57</v>
      </c>
      <c r="O8788" s="21" t="s">
        <v>58</v>
      </c>
      <c r="P8788" s="21" t="s">
        <v>64</v>
      </c>
      <c r="Q8788" s="20" t="s">
        <v>623</v>
      </c>
      <c r="R8788" s="21" t="s">
        <v>624</v>
      </c>
      <c r="S8788" s="35">
        <v>1</v>
      </c>
      <c r="T8788" s="22">
        <v>1</v>
      </c>
      <c r="U8788" s="20" t="s">
        <v>62</v>
      </c>
      <c r="V8788" s="20">
        <v>45986</v>
      </c>
      <c r="W8788" s="21">
        <v>11</v>
      </c>
      <c r="X8788" s="20">
        <v>45992</v>
      </c>
      <c r="Y8788" s="20">
        <v>45989</v>
      </c>
      <c r="Z8788" s="48">
        <v>11</v>
      </c>
      <c r="AA8788">
        <v>2025</v>
      </c>
      <c r="AB8788" s="45">
        <v>34369</v>
      </c>
      <c r="AC8788" s="45">
        <v>34369</v>
      </c>
      <c r="AK8788" s="10"/>
    </row>
    <row r="8789" spans="1:37">
      <c r="A8789" t="s">
        <v>45</v>
      </c>
      <c r="B8789" t="s">
        <v>46</v>
      </c>
      <c r="C8789" t="s">
        <v>47</v>
      </c>
      <c r="D8789" t="s">
        <v>9227</v>
      </c>
      <c r="E8789" t="s">
        <v>88</v>
      </c>
      <c r="F8789" t="s">
        <v>79</v>
      </c>
      <c r="G8789" t="s">
        <v>51</v>
      </c>
      <c r="H8789" s="20" t="s">
        <v>52</v>
      </c>
      <c r="I8789" t="s">
        <v>53</v>
      </c>
      <c r="J8789" t="s">
        <v>54</v>
      </c>
      <c r="K8789">
        <v>3</v>
      </c>
      <c r="L8789" t="s">
        <v>55</v>
      </c>
      <c r="M8789" t="s">
        <v>77</v>
      </c>
      <c r="N8789" t="s">
        <v>89</v>
      </c>
      <c r="O8789" s="21" t="s">
        <v>58</v>
      </c>
      <c r="P8789" s="21" t="s">
        <v>119</v>
      </c>
      <c r="Q8789" s="20" t="s">
        <v>1617</v>
      </c>
      <c r="R8789" s="21" t="s">
        <v>1618</v>
      </c>
      <c r="S8789" s="35">
        <v>1</v>
      </c>
      <c r="T8789" s="22">
        <v>1</v>
      </c>
      <c r="U8789" s="20" t="s">
        <v>62</v>
      </c>
      <c r="V8789" s="20">
        <v>45985</v>
      </c>
      <c r="W8789" s="21">
        <v>11</v>
      </c>
      <c r="X8789" s="20">
        <v>45992</v>
      </c>
      <c r="Y8789" s="20">
        <v>45987</v>
      </c>
      <c r="Z8789" s="48">
        <v>11</v>
      </c>
      <c r="AA8789">
        <v>2025</v>
      </c>
      <c r="AB8789" s="45">
        <v>106665</v>
      </c>
      <c r="AC8789" s="45">
        <v>106665</v>
      </c>
      <c r="AK8789" s="10"/>
    </row>
    <row r="8790" spans="1:37">
      <c r="A8790" t="s">
        <v>45</v>
      </c>
      <c r="B8790" t="s">
        <v>46</v>
      </c>
      <c r="C8790" t="s">
        <v>47</v>
      </c>
      <c r="D8790" t="s">
        <v>9228</v>
      </c>
      <c r="E8790" t="s">
        <v>88</v>
      </c>
      <c r="F8790" t="s">
        <v>79</v>
      </c>
      <c r="G8790" t="s">
        <v>51</v>
      </c>
      <c r="H8790" s="20" t="s">
        <v>52</v>
      </c>
      <c r="I8790" t="s">
        <v>53</v>
      </c>
      <c r="J8790" t="s">
        <v>54</v>
      </c>
      <c r="K8790">
        <v>3</v>
      </c>
      <c r="L8790" t="s">
        <v>55</v>
      </c>
      <c r="M8790" t="s">
        <v>77</v>
      </c>
      <c r="N8790" t="s">
        <v>89</v>
      </c>
      <c r="O8790" s="21" t="s">
        <v>58</v>
      </c>
      <c r="P8790" s="21" t="s">
        <v>90</v>
      </c>
      <c r="Q8790" s="20" t="s">
        <v>163</v>
      </c>
      <c r="R8790" s="21" t="s">
        <v>164</v>
      </c>
      <c r="S8790" s="35">
        <v>1</v>
      </c>
      <c r="T8790" s="22">
        <v>1</v>
      </c>
      <c r="U8790" s="20" t="s">
        <v>62</v>
      </c>
      <c r="V8790" s="20">
        <v>45986</v>
      </c>
      <c r="W8790" s="21">
        <v>11</v>
      </c>
      <c r="X8790" s="20">
        <v>45994</v>
      </c>
      <c r="Y8790" s="20">
        <v>45989</v>
      </c>
      <c r="Z8790" s="48">
        <v>11</v>
      </c>
      <c r="AA8790">
        <v>2025</v>
      </c>
      <c r="AB8790" s="45">
        <v>40620</v>
      </c>
      <c r="AC8790" s="45">
        <v>40620</v>
      </c>
      <c r="AK8790" s="10"/>
    </row>
    <row r="8791" spans="1:37">
      <c r="A8791" t="s">
        <v>45</v>
      </c>
      <c r="B8791" t="s">
        <v>46</v>
      </c>
      <c r="C8791" t="s">
        <v>47</v>
      </c>
      <c r="D8791" t="s">
        <v>9229</v>
      </c>
      <c r="E8791" t="s">
        <v>88</v>
      </c>
      <c r="F8791" t="s">
        <v>79</v>
      </c>
      <c r="G8791" t="s">
        <v>51</v>
      </c>
      <c r="H8791" s="20" t="s">
        <v>52</v>
      </c>
      <c r="I8791" t="s">
        <v>53</v>
      </c>
      <c r="J8791" t="s">
        <v>54</v>
      </c>
      <c r="K8791">
        <v>3</v>
      </c>
      <c r="L8791" t="s">
        <v>55</v>
      </c>
      <c r="M8791" t="s">
        <v>77</v>
      </c>
      <c r="N8791" t="s">
        <v>89</v>
      </c>
      <c r="O8791" s="21" t="s">
        <v>58</v>
      </c>
      <c r="P8791" s="21" t="s">
        <v>97</v>
      </c>
      <c r="Q8791" s="20" t="s">
        <v>260</v>
      </c>
      <c r="R8791" s="21" t="s">
        <v>261</v>
      </c>
      <c r="S8791" s="35">
        <v>1</v>
      </c>
      <c r="T8791" s="22">
        <v>1</v>
      </c>
      <c r="U8791" s="20" t="s">
        <v>62</v>
      </c>
      <c r="V8791" s="20">
        <v>45986</v>
      </c>
      <c r="W8791" s="21">
        <v>11</v>
      </c>
      <c r="X8791" s="20">
        <v>45993</v>
      </c>
      <c r="Y8791" s="20">
        <v>45987</v>
      </c>
      <c r="Z8791" s="48">
        <v>11</v>
      </c>
      <c r="AA8791">
        <v>2025</v>
      </c>
      <c r="AB8791" s="45">
        <v>43745</v>
      </c>
      <c r="AC8791" s="45">
        <v>43745</v>
      </c>
      <c r="AK8791" s="10"/>
    </row>
    <row r="8792" spans="1:37">
      <c r="A8792" t="s">
        <v>45</v>
      </c>
      <c r="B8792" t="s">
        <v>46</v>
      </c>
      <c r="C8792" t="s">
        <v>47</v>
      </c>
      <c r="D8792" t="s">
        <v>9230</v>
      </c>
      <c r="E8792" t="s">
        <v>88</v>
      </c>
      <c r="F8792" t="s">
        <v>79</v>
      </c>
      <c r="G8792" t="s">
        <v>51</v>
      </c>
      <c r="H8792" s="20" t="s">
        <v>52</v>
      </c>
      <c r="I8792" t="s">
        <v>53</v>
      </c>
      <c r="J8792" t="s">
        <v>54</v>
      </c>
      <c r="K8792">
        <v>3</v>
      </c>
      <c r="L8792" t="s">
        <v>55</v>
      </c>
      <c r="M8792" t="s">
        <v>56</v>
      </c>
      <c r="N8792" t="s">
        <v>57</v>
      </c>
      <c r="O8792" s="21" t="s">
        <v>58</v>
      </c>
      <c r="P8792" s="21" t="s">
        <v>64</v>
      </c>
      <c r="Q8792" s="20" t="s">
        <v>179</v>
      </c>
      <c r="R8792" s="21" t="s">
        <v>180</v>
      </c>
      <c r="S8792" s="35">
        <v>1</v>
      </c>
      <c r="T8792" s="22">
        <v>1</v>
      </c>
      <c r="U8792" s="20" t="s">
        <v>62</v>
      </c>
      <c r="V8792" s="20">
        <v>45981</v>
      </c>
      <c r="W8792" s="21">
        <v>11</v>
      </c>
      <c r="X8792" s="20">
        <v>45989</v>
      </c>
      <c r="Y8792" s="20">
        <v>45985</v>
      </c>
      <c r="Z8792" s="48">
        <v>11</v>
      </c>
      <c r="AA8792">
        <v>2025</v>
      </c>
      <c r="AB8792" s="45">
        <v>43745</v>
      </c>
      <c r="AC8792" s="45">
        <v>43745</v>
      </c>
      <c r="AK8792" s="10"/>
    </row>
    <row r="8793" spans="1:37">
      <c r="A8793" t="s">
        <v>45</v>
      </c>
      <c r="B8793" t="s">
        <v>46</v>
      </c>
      <c r="C8793" t="s">
        <v>47</v>
      </c>
      <c r="D8793" t="s">
        <v>9231</v>
      </c>
      <c r="E8793" t="s">
        <v>88</v>
      </c>
      <c r="F8793" t="s">
        <v>79</v>
      </c>
      <c r="G8793" t="s">
        <v>51</v>
      </c>
      <c r="H8793" s="20" t="s">
        <v>52</v>
      </c>
      <c r="I8793" t="s">
        <v>53</v>
      </c>
      <c r="J8793" t="s">
        <v>54</v>
      </c>
      <c r="K8793">
        <v>3</v>
      </c>
      <c r="L8793" t="s">
        <v>55</v>
      </c>
      <c r="M8793" t="s">
        <v>77</v>
      </c>
      <c r="N8793" t="s">
        <v>89</v>
      </c>
      <c r="O8793" s="21" t="s">
        <v>58</v>
      </c>
      <c r="P8793" s="21" t="s">
        <v>126</v>
      </c>
      <c r="Q8793" s="20" t="s">
        <v>4396</v>
      </c>
      <c r="R8793" s="21" t="s">
        <v>4397</v>
      </c>
      <c r="S8793" s="35">
        <v>1</v>
      </c>
      <c r="T8793" s="22">
        <v>1</v>
      </c>
      <c r="U8793" s="20" t="s">
        <v>62</v>
      </c>
      <c r="V8793" s="20">
        <v>45980</v>
      </c>
      <c r="W8793" s="21">
        <v>11</v>
      </c>
      <c r="X8793" s="20">
        <v>45987</v>
      </c>
      <c r="Y8793" s="20">
        <v>45985</v>
      </c>
      <c r="Z8793" s="48">
        <v>11</v>
      </c>
      <c r="AA8793">
        <v>2025</v>
      </c>
      <c r="AB8793" s="45">
        <v>99989</v>
      </c>
      <c r="AC8793" s="45">
        <v>99989</v>
      </c>
      <c r="AK8793" s="10"/>
    </row>
    <row r="8794" spans="1:37">
      <c r="A8794" t="s">
        <v>45</v>
      </c>
      <c r="B8794" t="s">
        <v>46</v>
      </c>
      <c r="C8794" t="s">
        <v>47</v>
      </c>
      <c r="D8794" t="s">
        <v>9232</v>
      </c>
      <c r="E8794" t="s">
        <v>88</v>
      </c>
      <c r="F8794" t="s">
        <v>79</v>
      </c>
      <c r="G8794" t="s">
        <v>51</v>
      </c>
      <c r="H8794" s="20" t="s">
        <v>52</v>
      </c>
      <c r="I8794" t="s">
        <v>53</v>
      </c>
      <c r="J8794" t="s">
        <v>54</v>
      </c>
      <c r="K8794">
        <v>3</v>
      </c>
      <c r="L8794" t="s">
        <v>55</v>
      </c>
      <c r="M8794" t="s">
        <v>77</v>
      </c>
      <c r="N8794" t="s">
        <v>89</v>
      </c>
      <c r="O8794" s="21" t="s">
        <v>58</v>
      </c>
      <c r="P8794" s="21" t="s">
        <v>276</v>
      </c>
      <c r="Q8794" s="20" t="s">
        <v>315</v>
      </c>
      <c r="R8794" s="21" t="s">
        <v>316</v>
      </c>
      <c r="S8794" s="35">
        <v>1</v>
      </c>
      <c r="T8794" s="22">
        <v>1</v>
      </c>
      <c r="U8794" s="20" t="s">
        <v>62</v>
      </c>
      <c r="V8794" s="20">
        <v>45980</v>
      </c>
      <c r="W8794" s="21">
        <v>11</v>
      </c>
      <c r="X8794" s="20">
        <v>45988</v>
      </c>
      <c r="Y8794" s="20">
        <v>45982</v>
      </c>
      <c r="Z8794" s="48">
        <v>11</v>
      </c>
      <c r="AA8794">
        <v>2025</v>
      </c>
      <c r="AB8794" s="45">
        <v>12494</v>
      </c>
      <c r="AC8794" s="45">
        <v>12494</v>
      </c>
      <c r="AK8794" s="10"/>
    </row>
    <row r="8795" spans="1:37">
      <c r="A8795" t="s">
        <v>45</v>
      </c>
      <c r="B8795" t="s">
        <v>46</v>
      </c>
      <c r="C8795" t="s">
        <v>47</v>
      </c>
      <c r="D8795" t="s">
        <v>9233</v>
      </c>
      <c r="E8795" t="s">
        <v>88</v>
      </c>
      <c r="F8795" t="s">
        <v>79</v>
      </c>
      <c r="G8795" t="s">
        <v>51</v>
      </c>
      <c r="H8795" s="20" t="s">
        <v>52</v>
      </c>
      <c r="I8795" t="s">
        <v>53</v>
      </c>
      <c r="J8795" t="s">
        <v>54</v>
      </c>
      <c r="K8795">
        <v>3</v>
      </c>
      <c r="L8795" t="s">
        <v>55</v>
      </c>
      <c r="M8795" t="s">
        <v>77</v>
      </c>
      <c r="N8795" t="s">
        <v>89</v>
      </c>
      <c r="O8795" s="21" t="s">
        <v>58</v>
      </c>
      <c r="P8795" s="21" t="s">
        <v>119</v>
      </c>
      <c r="Q8795" s="20" t="s">
        <v>334</v>
      </c>
      <c r="R8795" s="21" t="s">
        <v>335</v>
      </c>
      <c r="S8795" s="35">
        <v>1</v>
      </c>
      <c r="T8795" s="22">
        <v>1</v>
      </c>
      <c r="U8795" s="20" t="s">
        <v>62</v>
      </c>
      <c r="V8795" s="20">
        <v>45985</v>
      </c>
      <c r="W8795" s="21">
        <v>11</v>
      </c>
      <c r="X8795" s="20">
        <v>45992</v>
      </c>
      <c r="Y8795" s="20">
        <v>45987</v>
      </c>
      <c r="Z8795" s="48">
        <v>11</v>
      </c>
      <c r="AA8795">
        <v>2025</v>
      </c>
      <c r="AB8795" s="45">
        <v>40620</v>
      </c>
      <c r="AC8795" s="45">
        <v>40620</v>
      </c>
      <c r="AK8795" s="10"/>
    </row>
    <row r="8796" spans="1:37">
      <c r="A8796" t="s">
        <v>45</v>
      </c>
      <c r="B8796" t="s">
        <v>46</v>
      </c>
      <c r="C8796" t="s">
        <v>47</v>
      </c>
      <c r="D8796" t="s">
        <v>9234</v>
      </c>
      <c r="E8796" t="s">
        <v>88</v>
      </c>
      <c r="F8796" t="s">
        <v>79</v>
      </c>
      <c r="G8796" t="s">
        <v>51</v>
      </c>
      <c r="H8796" s="20" t="s">
        <v>52</v>
      </c>
      <c r="I8796" t="s">
        <v>53</v>
      </c>
      <c r="J8796" t="s">
        <v>54</v>
      </c>
      <c r="K8796">
        <v>3</v>
      </c>
      <c r="L8796" t="s">
        <v>55</v>
      </c>
      <c r="M8796" t="s">
        <v>56</v>
      </c>
      <c r="N8796" t="s">
        <v>57</v>
      </c>
      <c r="O8796" s="21" t="s">
        <v>58</v>
      </c>
      <c r="P8796" s="21" t="s">
        <v>64</v>
      </c>
      <c r="Q8796" s="20" t="s">
        <v>4165</v>
      </c>
      <c r="R8796" s="21" t="s">
        <v>4166</v>
      </c>
      <c r="S8796" s="35">
        <v>1</v>
      </c>
      <c r="T8796" s="22">
        <v>1</v>
      </c>
      <c r="U8796" s="20" t="s">
        <v>62</v>
      </c>
      <c r="V8796" s="20">
        <v>45985</v>
      </c>
      <c r="W8796" s="21">
        <v>11</v>
      </c>
      <c r="X8796" s="20">
        <v>45992</v>
      </c>
      <c r="Y8796" s="20">
        <v>45987</v>
      </c>
      <c r="Z8796" s="48">
        <v>11</v>
      </c>
      <c r="AA8796">
        <v>2025</v>
      </c>
      <c r="AB8796" s="45">
        <v>113324</v>
      </c>
      <c r="AC8796" s="45">
        <v>113324</v>
      </c>
      <c r="AK8796" s="10"/>
    </row>
    <row r="8797" spans="1:37">
      <c r="A8797" t="s">
        <v>45</v>
      </c>
      <c r="B8797" t="s">
        <v>46</v>
      </c>
      <c r="C8797" t="s">
        <v>47</v>
      </c>
      <c r="D8797" t="s">
        <v>9235</v>
      </c>
      <c r="E8797" t="s">
        <v>88</v>
      </c>
      <c r="F8797" t="s">
        <v>79</v>
      </c>
      <c r="G8797" t="s">
        <v>51</v>
      </c>
      <c r="H8797" s="20" t="s">
        <v>52</v>
      </c>
      <c r="I8797" t="s">
        <v>53</v>
      </c>
      <c r="J8797" t="s">
        <v>54</v>
      </c>
      <c r="K8797">
        <v>3</v>
      </c>
      <c r="L8797" t="s">
        <v>55</v>
      </c>
      <c r="M8797" t="s">
        <v>56</v>
      </c>
      <c r="N8797" t="s">
        <v>57</v>
      </c>
      <c r="O8797" s="21" t="s">
        <v>58</v>
      </c>
      <c r="P8797" s="21" t="s">
        <v>64</v>
      </c>
      <c r="Q8797" s="20" t="s">
        <v>930</v>
      </c>
      <c r="R8797" s="21" t="s">
        <v>931</v>
      </c>
      <c r="S8797" s="35">
        <v>1</v>
      </c>
      <c r="T8797" s="22">
        <v>1</v>
      </c>
      <c r="U8797" s="20" t="s">
        <v>62</v>
      </c>
      <c r="V8797" s="20">
        <v>45985</v>
      </c>
      <c r="W8797" s="21">
        <v>11</v>
      </c>
      <c r="X8797" s="20">
        <v>45993</v>
      </c>
      <c r="Y8797" s="20">
        <v>45989</v>
      </c>
      <c r="Z8797" s="48">
        <v>11</v>
      </c>
      <c r="AA8797">
        <v>2025</v>
      </c>
      <c r="AB8797" s="45">
        <v>68741</v>
      </c>
      <c r="AC8797" s="45">
        <v>68741</v>
      </c>
      <c r="AK8797" s="10"/>
    </row>
    <row r="8798" spans="1:37">
      <c r="A8798" t="s">
        <v>45</v>
      </c>
      <c r="B8798" t="s">
        <v>46</v>
      </c>
      <c r="C8798" t="s">
        <v>47</v>
      </c>
      <c r="D8798" t="s">
        <v>9236</v>
      </c>
      <c r="E8798" t="s">
        <v>88</v>
      </c>
      <c r="F8798" t="s">
        <v>79</v>
      </c>
      <c r="G8798" t="s">
        <v>51</v>
      </c>
      <c r="H8798" s="20" t="s">
        <v>52</v>
      </c>
      <c r="I8798" t="s">
        <v>53</v>
      </c>
      <c r="J8798" t="s">
        <v>54</v>
      </c>
      <c r="K8798">
        <v>3</v>
      </c>
      <c r="L8798" t="s">
        <v>55</v>
      </c>
      <c r="M8798" t="s">
        <v>56</v>
      </c>
      <c r="N8798" t="s">
        <v>57</v>
      </c>
      <c r="O8798" s="21" t="s">
        <v>58</v>
      </c>
      <c r="P8798" s="21" t="s">
        <v>64</v>
      </c>
      <c r="Q8798" s="20" t="s">
        <v>436</v>
      </c>
      <c r="R8798" s="21" t="s">
        <v>437</v>
      </c>
      <c r="S8798" s="35">
        <v>1</v>
      </c>
      <c r="T8798" s="22">
        <v>1</v>
      </c>
      <c r="U8798" s="20" t="s">
        <v>62</v>
      </c>
      <c r="V8798" s="20">
        <v>45984</v>
      </c>
      <c r="W8798" s="21">
        <v>11</v>
      </c>
      <c r="X8798" s="20">
        <v>45992</v>
      </c>
      <c r="Y8798" s="20">
        <v>45987</v>
      </c>
      <c r="Z8798" s="48">
        <v>11</v>
      </c>
      <c r="AA8798">
        <v>2025</v>
      </c>
      <c r="AB8798" s="45">
        <v>58817</v>
      </c>
      <c r="AC8798" s="45">
        <v>58817</v>
      </c>
      <c r="AK8798" s="10"/>
    </row>
    <row r="8799" spans="1:37">
      <c r="A8799" t="s">
        <v>45</v>
      </c>
      <c r="B8799" t="s">
        <v>46</v>
      </c>
      <c r="C8799" t="s">
        <v>47</v>
      </c>
      <c r="D8799" t="s">
        <v>9237</v>
      </c>
      <c r="E8799" t="s">
        <v>88</v>
      </c>
      <c r="F8799" t="s">
        <v>79</v>
      </c>
      <c r="G8799" t="s">
        <v>51</v>
      </c>
      <c r="H8799" s="20" t="s">
        <v>52</v>
      </c>
      <c r="I8799" t="s">
        <v>53</v>
      </c>
      <c r="J8799" t="s">
        <v>54</v>
      </c>
      <c r="K8799">
        <v>3</v>
      </c>
      <c r="L8799" t="s">
        <v>55</v>
      </c>
      <c r="M8799" t="s">
        <v>77</v>
      </c>
      <c r="N8799" t="s">
        <v>89</v>
      </c>
      <c r="O8799" s="21" t="s">
        <v>58</v>
      </c>
      <c r="P8799" s="21" t="s">
        <v>150</v>
      </c>
      <c r="Q8799" s="20" t="s">
        <v>4519</v>
      </c>
      <c r="R8799" s="21" t="s">
        <v>4520</v>
      </c>
      <c r="S8799" s="35">
        <v>1</v>
      </c>
      <c r="T8799" s="22">
        <v>1</v>
      </c>
      <c r="U8799" s="20" t="s">
        <v>62</v>
      </c>
      <c r="V8799" s="20">
        <v>45984</v>
      </c>
      <c r="W8799" s="21">
        <v>11</v>
      </c>
      <c r="X8799" s="20">
        <v>45992</v>
      </c>
      <c r="Y8799" s="20">
        <v>45987</v>
      </c>
      <c r="Z8799" s="48">
        <v>11</v>
      </c>
      <c r="AA8799">
        <v>2025</v>
      </c>
      <c r="AB8799" s="45">
        <v>246671</v>
      </c>
      <c r="AC8799" s="45">
        <v>246671</v>
      </c>
      <c r="AK8799" s="10"/>
    </row>
    <row r="8800" spans="1:37">
      <c r="A8800" t="s">
        <v>45</v>
      </c>
      <c r="B8800" t="s">
        <v>46</v>
      </c>
      <c r="C8800" t="s">
        <v>47</v>
      </c>
      <c r="D8800" t="s">
        <v>9238</v>
      </c>
      <c r="E8800" t="s">
        <v>88</v>
      </c>
      <c r="F8800" t="s">
        <v>79</v>
      </c>
      <c r="G8800" t="s">
        <v>51</v>
      </c>
      <c r="H8800" s="20" t="s">
        <v>52</v>
      </c>
      <c r="I8800" t="s">
        <v>53</v>
      </c>
      <c r="J8800" t="s">
        <v>54</v>
      </c>
      <c r="K8800">
        <v>3</v>
      </c>
      <c r="L8800" t="s">
        <v>55</v>
      </c>
      <c r="M8800" t="s">
        <v>77</v>
      </c>
      <c r="N8800" t="s">
        <v>89</v>
      </c>
      <c r="O8800" s="21" t="s">
        <v>58</v>
      </c>
      <c r="P8800" s="21" t="s">
        <v>203</v>
      </c>
      <c r="Q8800" s="20" t="s">
        <v>204</v>
      </c>
      <c r="R8800" s="21" t="s">
        <v>205</v>
      </c>
      <c r="S8800" s="35">
        <v>1</v>
      </c>
      <c r="T8800" s="22">
        <v>1</v>
      </c>
      <c r="U8800" s="20" t="s">
        <v>62</v>
      </c>
      <c r="V8800" s="20">
        <v>45984</v>
      </c>
      <c r="W8800" s="21">
        <v>11</v>
      </c>
      <c r="X8800" s="20">
        <v>45992</v>
      </c>
      <c r="Y8800" s="20">
        <v>45987</v>
      </c>
      <c r="Z8800" s="48">
        <v>11</v>
      </c>
      <c r="AA8800">
        <v>2025</v>
      </c>
      <c r="AB8800" s="45">
        <v>74998</v>
      </c>
      <c r="AC8800" s="45">
        <v>74998</v>
      </c>
      <c r="AK8800" s="10"/>
    </row>
    <row r="8801" spans="1:37">
      <c r="A8801" t="s">
        <v>45</v>
      </c>
      <c r="B8801" t="s">
        <v>46</v>
      </c>
      <c r="C8801" t="s">
        <v>47</v>
      </c>
      <c r="D8801" t="s">
        <v>9239</v>
      </c>
      <c r="E8801" t="s">
        <v>88</v>
      </c>
      <c r="F8801" t="s">
        <v>79</v>
      </c>
      <c r="G8801" t="s">
        <v>51</v>
      </c>
      <c r="H8801" s="20" t="s">
        <v>52</v>
      </c>
      <c r="I8801" t="s">
        <v>53</v>
      </c>
      <c r="J8801" t="s">
        <v>54</v>
      </c>
      <c r="K8801">
        <v>3</v>
      </c>
      <c r="L8801" t="s">
        <v>55</v>
      </c>
      <c r="M8801" t="s">
        <v>77</v>
      </c>
      <c r="N8801" t="s">
        <v>89</v>
      </c>
      <c r="O8801" s="21" t="s">
        <v>58</v>
      </c>
      <c r="P8801" s="21" t="s">
        <v>90</v>
      </c>
      <c r="Q8801" s="20" t="s">
        <v>191</v>
      </c>
      <c r="R8801" s="21" t="s">
        <v>192</v>
      </c>
      <c r="S8801" s="35">
        <v>2</v>
      </c>
      <c r="T8801" s="22">
        <v>2</v>
      </c>
      <c r="U8801" s="20" t="s">
        <v>62</v>
      </c>
      <c r="V8801" s="20">
        <v>45983</v>
      </c>
      <c r="W8801" s="21">
        <v>11</v>
      </c>
      <c r="X8801" s="20">
        <v>45992</v>
      </c>
      <c r="Y8801" s="20">
        <v>45987</v>
      </c>
      <c r="Z8801" s="48">
        <v>11</v>
      </c>
      <c r="AA8801">
        <v>2025</v>
      </c>
      <c r="AB8801" s="45">
        <v>213311</v>
      </c>
      <c r="AC8801" s="45">
        <v>213311</v>
      </c>
      <c r="AK8801" s="10"/>
    </row>
    <row r="8802" spans="1:37">
      <c r="A8802" t="s">
        <v>45</v>
      </c>
      <c r="B8802" t="s">
        <v>46</v>
      </c>
      <c r="C8802" t="s">
        <v>47</v>
      </c>
      <c r="D8802" t="s">
        <v>9240</v>
      </c>
      <c r="E8802" t="s">
        <v>88</v>
      </c>
      <c r="F8802" t="s">
        <v>79</v>
      </c>
      <c r="G8802" t="s">
        <v>51</v>
      </c>
      <c r="H8802" s="20" t="s">
        <v>52</v>
      </c>
      <c r="I8802" t="s">
        <v>53</v>
      </c>
      <c r="J8802" t="s">
        <v>54</v>
      </c>
      <c r="K8802">
        <v>3</v>
      </c>
      <c r="L8802" t="s">
        <v>55</v>
      </c>
      <c r="M8802" t="s">
        <v>56</v>
      </c>
      <c r="N8802" t="s">
        <v>57</v>
      </c>
      <c r="O8802" s="21" t="s">
        <v>58</v>
      </c>
      <c r="P8802" s="21" t="s">
        <v>64</v>
      </c>
      <c r="Q8802" s="20" t="s">
        <v>3774</v>
      </c>
      <c r="R8802" s="21" t="s">
        <v>3775</v>
      </c>
      <c r="S8802" s="35">
        <v>1</v>
      </c>
      <c r="T8802" s="22">
        <v>1</v>
      </c>
      <c r="U8802" s="20" t="s">
        <v>62</v>
      </c>
      <c r="V8802" s="20">
        <v>45983</v>
      </c>
      <c r="W8802" s="21">
        <v>11</v>
      </c>
      <c r="X8802" s="20">
        <v>45993</v>
      </c>
      <c r="Y8802" s="20">
        <v>45987</v>
      </c>
      <c r="Z8802" s="48">
        <v>11</v>
      </c>
      <c r="AA8802">
        <v>2025</v>
      </c>
      <c r="AB8802" s="45">
        <v>133325</v>
      </c>
      <c r="AC8802" s="45">
        <v>133325</v>
      </c>
      <c r="AK8802" s="10"/>
    </row>
    <row r="8803" spans="1:37">
      <c r="A8803" t="s">
        <v>45</v>
      </c>
      <c r="B8803" t="s">
        <v>46</v>
      </c>
      <c r="C8803" t="s">
        <v>47</v>
      </c>
      <c r="D8803" t="s">
        <v>9241</v>
      </c>
      <c r="E8803" t="s">
        <v>88</v>
      </c>
      <c r="F8803" t="s">
        <v>79</v>
      </c>
      <c r="G8803" t="s">
        <v>51</v>
      </c>
      <c r="H8803" s="20" t="s">
        <v>52</v>
      </c>
      <c r="I8803" t="s">
        <v>53</v>
      </c>
      <c r="J8803" t="s">
        <v>54</v>
      </c>
      <c r="K8803">
        <v>3</v>
      </c>
      <c r="L8803" t="s">
        <v>55</v>
      </c>
      <c r="M8803" t="s">
        <v>77</v>
      </c>
      <c r="N8803" t="s">
        <v>89</v>
      </c>
      <c r="O8803" s="21" t="s">
        <v>58</v>
      </c>
      <c r="P8803" s="21" t="s">
        <v>97</v>
      </c>
      <c r="Q8803" s="20" t="s">
        <v>9242</v>
      </c>
      <c r="R8803" s="21" t="s">
        <v>9243</v>
      </c>
      <c r="S8803" s="35">
        <v>1</v>
      </c>
      <c r="T8803" s="22">
        <v>1</v>
      </c>
      <c r="U8803" s="20" t="s">
        <v>62</v>
      </c>
      <c r="V8803" s="20">
        <v>45984</v>
      </c>
      <c r="W8803" s="21">
        <v>11</v>
      </c>
      <c r="X8803" s="20">
        <v>45992</v>
      </c>
      <c r="Y8803" s="20">
        <v>45987</v>
      </c>
      <c r="Z8803" s="48">
        <v>11</v>
      </c>
      <c r="AA8803">
        <v>2025</v>
      </c>
      <c r="AB8803" s="45">
        <v>62493</v>
      </c>
      <c r="AC8803" s="45">
        <v>62493</v>
      </c>
      <c r="AK8803" s="10"/>
    </row>
    <row r="8804" spans="1:37">
      <c r="A8804" t="s">
        <v>45</v>
      </c>
      <c r="B8804" t="s">
        <v>46</v>
      </c>
      <c r="C8804" t="s">
        <v>47</v>
      </c>
      <c r="D8804" t="s">
        <v>9244</v>
      </c>
      <c r="E8804" t="s">
        <v>88</v>
      </c>
      <c r="F8804" t="s">
        <v>79</v>
      </c>
      <c r="G8804" t="s">
        <v>51</v>
      </c>
      <c r="H8804" s="20" t="s">
        <v>52</v>
      </c>
      <c r="I8804" t="s">
        <v>53</v>
      </c>
      <c r="J8804" t="s">
        <v>54</v>
      </c>
      <c r="K8804">
        <v>3</v>
      </c>
      <c r="L8804" t="s">
        <v>55</v>
      </c>
      <c r="M8804" t="s">
        <v>77</v>
      </c>
      <c r="N8804" t="s">
        <v>89</v>
      </c>
      <c r="O8804" s="21" t="s">
        <v>58</v>
      </c>
      <c r="P8804" s="21" t="s">
        <v>90</v>
      </c>
      <c r="Q8804" s="20" t="s">
        <v>214</v>
      </c>
      <c r="R8804" s="21" t="s">
        <v>215</v>
      </c>
      <c r="S8804" s="35">
        <v>1</v>
      </c>
      <c r="T8804" s="22">
        <v>1</v>
      </c>
      <c r="U8804" s="20" t="s">
        <v>62</v>
      </c>
      <c r="V8804" s="20">
        <v>45985</v>
      </c>
      <c r="W8804" s="21">
        <v>11</v>
      </c>
      <c r="X8804" s="20">
        <v>45994</v>
      </c>
      <c r="Y8804" s="20">
        <v>45987</v>
      </c>
      <c r="Z8804" s="48">
        <v>11</v>
      </c>
      <c r="AA8804">
        <v>2025</v>
      </c>
      <c r="AB8804" s="45">
        <v>49994</v>
      </c>
      <c r="AC8804" s="45">
        <v>49994</v>
      </c>
      <c r="AK8804" s="10"/>
    </row>
    <row r="8805" spans="1:37">
      <c r="A8805" t="s">
        <v>45</v>
      </c>
      <c r="B8805" t="s">
        <v>46</v>
      </c>
      <c r="C8805" t="s">
        <v>47</v>
      </c>
      <c r="D8805" t="s">
        <v>9245</v>
      </c>
      <c r="E8805" t="s">
        <v>88</v>
      </c>
      <c r="F8805" t="s">
        <v>79</v>
      </c>
      <c r="G8805" t="s">
        <v>51</v>
      </c>
      <c r="H8805" s="20" t="s">
        <v>52</v>
      </c>
      <c r="I8805" t="s">
        <v>53</v>
      </c>
      <c r="J8805" t="s">
        <v>54</v>
      </c>
      <c r="K8805">
        <v>3</v>
      </c>
      <c r="L8805" t="s">
        <v>55</v>
      </c>
      <c r="M8805" t="s">
        <v>77</v>
      </c>
      <c r="N8805" t="s">
        <v>89</v>
      </c>
      <c r="O8805" s="21" t="s">
        <v>58</v>
      </c>
      <c r="P8805" s="21" t="s">
        <v>119</v>
      </c>
      <c r="Q8805" s="20" t="s">
        <v>1093</v>
      </c>
      <c r="R8805" s="21" t="s">
        <v>1094</v>
      </c>
      <c r="S8805" s="35">
        <v>1</v>
      </c>
      <c r="T8805" s="22">
        <v>1</v>
      </c>
      <c r="U8805" s="20" t="s">
        <v>62</v>
      </c>
      <c r="V8805" s="20">
        <v>45985</v>
      </c>
      <c r="W8805" s="21">
        <v>11</v>
      </c>
      <c r="X8805" s="20">
        <v>45992</v>
      </c>
      <c r="Y8805" s="20">
        <v>45987</v>
      </c>
      <c r="Z8805" s="48">
        <v>11</v>
      </c>
      <c r="AA8805">
        <v>2025</v>
      </c>
      <c r="AB8805" s="45">
        <v>224995</v>
      </c>
      <c r="AC8805" s="45">
        <v>224995</v>
      </c>
      <c r="AK8805" s="10"/>
    </row>
    <row r="8806" spans="1:37">
      <c r="A8806" t="s">
        <v>45</v>
      </c>
      <c r="B8806" t="s">
        <v>46</v>
      </c>
      <c r="C8806" t="s">
        <v>47</v>
      </c>
      <c r="D8806" t="s">
        <v>9246</v>
      </c>
      <c r="E8806" t="s">
        <v>88</v>
      </c>
      <c r="F8806" t="s">
        <v>79</v>
      </c>
      <c r="G8806" t="s">
        <v>51</v>
      </c>
      <c r="H8806" s="20" t="s">
        <v>52</v>
      </c>
      <c r="I8806" t="s">
        <v>53</v>
      </c>
      <c r="J8806" t="s">
        <v>54</v>
      </c>
      <c r="K8806">
        <v>3</v>
      </c>
      <c r="L8806" t="s">
        <v>55</v>
      </c>
      <c r="M8806" t="s">
        <v>77</v>
      </c>
      <c r="N8806" t="s">
        <v>89</v>
      </c>
      <c r="O8806" s="21" t="s">
        <v>58</v>
      </c>
      <c r="P8806" s="21" t="s">
        <v>90</v>
      </c>
      <c r="Q8806" s="20" t="s">
        <v>9247</v>
      </c>
      <c r="R8806" s="21" t="s">
        <v>9248</v>
      </c>
      <c r="S8806" s="35">
        <v>1</v>
      </c>
      <c r="T8806" s="22">
        <v>1</v>
      </c>
      <c r="U8806" s="20" t="s">
        <v>62</v>
      </c>
      <c r="V8806" s="20">
        <v>45984</v>
      </c>
      <c r="W8806" s="21">
        <v>11</v>
      </c>
      <c r="X8806" s="20">
        <v>45992</v>
      </c>
      <c r="Y8806" s="20">
        <v>45987</v>
      </c>
      <c r="Z8806" s="48">
        <v>11</v>
      </c>
      <c r="AA8806">
        <v>2025</v>
      </c>
      <c r="AB8806" s="45">
        <v>124992</v>
      </c>
      <c r="AC8806" s="45">
        <v>124992</v>
      </c>
      <c r="AK8806" s="10"/>
    </row>
    <row r="8807" spans="1:37">
      <c r="A8807" t="s">
        <v>45</v>
      </c>
      <c r="B8807" t="s">
        <v>46</v>
      </c>
      <c r="C8807" t="s">
        <v>47</v>
      </c>
      <c r="D8807" t="s">
        <v>9249</v>
      </c>
      <c r="E8807" t="s">
        <v>88</v>
      </c>
      <c r="F8807" t="s">
        <v>79</v>
      </c>
      <c r="G8807" t="s">
        <v>51</v>
      </c>
      <c r="H8807" s="20" t="s">
        <v>52</v>
      </c>
      <c r="I8807" t="s">
        <v>53</v>
      </c>
      <c r="J8807" t="s">
        <v>54</v>
      </c>
      <c r="K8807">
        <v>3</v>
      </c>
      <c r="L8807" t="s">
        <v>55</v>
      </c>
      <c r="M8807" t="s">
        <v>77</v>
      </c>
      <c r="N8807" t="s">
        <v>89</v>
      </c>
      <c r="O8807" s="21" t="s">
        <v>58</v>
      </c>
      <c r="P8807" s="21" t="s">
        <v>119</v>
      </c>
      <c r="Q8807" s="20" t="s">
        <v>334</v>
      </c>
      <c r="R8807" s="21" t="s">
        <v>335</v>
      </c>
      <c r="S8807" s="35">
        <v>2</v>
      </c>
      <c r="T8807" s="22">
        <v>2</v>
      </c>
      <c r="U8807" s="20" t="s">
        <v>62</v>
      </c>
      <c r="V8807" s="20">
        <v>45984</v>
      </c>
      <c r="W8807" s="21">
        <v>11</v>
      </c>
      <c r="X8807" s="20">
        <v>45992</v>
      </c>
      <c r="Y8807" s="20">
        <v>45987</v>
      </c>
      <c r="Z8807" s="48">
        <v>11</v>
      </c>
      <c r="AA8807">
        <v>2025</v>
      </c>
      <c r="AB8807" s="45">
        <v>81240</v>
      </c>
      <c r="AC8807" s="45">
        <v>81240</v>
      </c>
      <c r="AK8807" s="10"/>
    </row>
    <row r="8808" spans="1:37">
      <c r="A8808" t="s">
        <v>45</v>
      </c>
      <c r="B8808" t="s">
        <v>46</v>
      </c>
      <c r="C8808" t="s">
        <v>47</v>
      </c>
      <c r="D8808" t="s">
        <v>9250</v>
      </c>
      <c r="E8808" t="s">
        <v>88</v>
      </c>
      <c r="F8808" t="s">
        <v>79</v>
      </c>
      <c r="G8808" t="s">
        <v>51</v>
      </c>
      <c r="H8808" s="20" t="s">
        <v>52</v>
      </c>
      <c r="I8808" t="s">
        <v>53</v>
      </c>
      <c r="J8808" t="s">
        <v>54</v>
      </c>
      <c r="K8808">
        <v>3</v>
      </c>
      <c r="L8808" t="s">
        <v>55</v>
      </c>
      <c r="M8808" t="s">
        <v>77</v>
      </c>
      <c r="N8808" t="s">
        <v>89</v>
      </c>
      <c r="O8808" s="21" t="s">
        <v>58</v>
      </c>
      <c r="P8808" s="21" t="s">
        <v>276</v>
      </c>
      <c r="Q8808" s="20" t="s">
        <v>315</v>
      </c>
      <c r="R8808" s="21" t="s">
        <v>316</v>
      </c>
      <c r="S8808" s="35">
        <v>1</v>
      </c>
      <c r="T8808" s="22">
        <v>1</v>
      </c>
      <c r="U8808" s="20" t="s">
        <v>62</v>
      </c>
      <c r="V8808" s="20">
        <v>45981</v>
      </c>
      <c r="W8808" s="21">
        <v>11</v>
      </c>
      <c r="X8808" s="20">
        <v>45988</v>
      </c>
      <c r="Y8808" s="20">
        <v>45982</v>
      </c>
      <c r="Z8808" s="48">
        <v>11</v>
      </c>
      <c r="AA8808">
        <v>2025</v>
      </c>
      <c r="AB8808" s="45">
        <v>12494</v>
      </c>
      <c r="AC8808" s="45">
        <v>12494</v>
      </c>
      <c r="AK8808" s="10"/>
    </row>
    <row r="8809" spans="1:37">
      <c r="A8809" t="s">
        <v>45</v>
      </c>
      <c r="B8809" t="s">
        <v>46</v>
      </c>
      <c r="C8809" t="s">
        <v>47</v>
      </c>
      <c r="D8809" t="s">
        <v>9251</v>
      </c>
      <c r="E8809" t="s">
        <v>88</v>
      </c>
      <c r="F8809" t="s">
        <v>79</v>
      </c>
      <c r="G8809" t="s">
        <v>51</v>
      </c>
      <c r="H8809" s="20" t="s">
        <v>52</v>
      </c>
      <c r="I8809" t="s">
        <v>53</v>
      </c>
      <c r="J8809" t="s">
        <v>54</v>
      </c>
      <c r="K8809">
        <v>3</v>
      </c>
      <c r="L8809" t="s">
        <v>55</v>
      </c>
      <c r="M8809" t="s">
        <v>77</v>
      </c>
      <c r="N8809" t="s">
        <v>89</v>
      </c>
      <c r="O8809" s="21" t="s">
        <v>58</v>
      </c>
      <c r="P8809" s="21" t="s">
        <v>119</v>
      </c>
      <c r="Q8809" s="20" t="s">
        <v>3570</v>
      </c>
      <c r="R8809" s="21" t="s">
        <v>3571</v>
      </c>
      <c r="S8809" s="35">
        <v>1</v>
      </c>
      <c r="T8809" s="22">
        <v>1</v>
      </c>
      <c r="U8809" s="20" t="s">
        <v>62</v>
      </c>
      <c r="V8809" s="20">
        <v>45981</v>
      </c>
      <c r="W8809" s="21">
        <v>11</v>
      </c>
      <c r="X8809" s="20">
        <v>45987</v>
      </c>
      <c r="Y8809" s="20">
        <v>45982</v>
      </c>
      <c r="Z8809" s="48">
        <v>11</v>
      </c>
      <c r="AA8809">
        <v>2025</v>
      </c>
      <c r="AB8809" s="45">
        <v>199996</v>
      </c>
      <c r="AC8809" s="45">
        <v>199996</v>
      </c>
      <c r="AK8809" s="10"/>
    </row>
    <row r="8810" spans="1:37">
      <c r="A8810" t="s">
        <v>45</v>
      </c>
      <c r="B8810" t="s">
        <v>46</v>
      </c>
      <c r="C8810" t="s">
        <v>47</v>
      </c>
      <c r="D8810" t="s">
        <v>9252</v>
      </c>
      <c r="E8810" t="s">
        <v>88</v>
      </c>
      <c r="F8810" t="s">
        <v>79</v>
      </c>
      <c r="G8810" t="s">
        <v>51</v>
      </c>
      <c r="H8810" s="20" t="s">
        <v>52</v>
      </c>
      <c r="I8810" t="s">
        <v>53</v>
      </c>
      <c r="J8810" t="s">
        <v>54</v>
      </c>
      <c r="K8810">
        <v>3</v>
      </c>
      <c r="L8810" t="s">
        <v>55</v>
      </c>
      <c r="M8810" t="s">
        <v>56</v>
      </c>
      <c r="N8810" t="s">
        <v>57</v>
      </c>
      <c r="O8810" s="21" t="s">
        <v>58</v>
      </c>
      <c r="P8810" s="21" t="s">
        <v>64</v>
      </c>
      <c r="Q8810" s="20" t="s">
        <v>112</v>
      </c>
      <c r="R8810" s="21" t="s">
        <v>113</v>
      </c>
      <c r="S8810" s="35">
        <v>1</v>
      </c>
      <c r="T8810" s="22">
        <v>1</v>
      </c>
      <c r="U8810" s="20" t="s">
        <v>62</v>
      </c>
      <c r="V8810" s="20">
        <v>45981</v>
      </c>
      <c r="W8810" s="21">
        <v>11</v>
      </c>
      <c r="X8810" s="20">
        <v>45986</v>
      </c>
      <c r="Y8810" s="20">
        <v>45982</v>
      </c>
      <c r="Z8810" s="48">
        <v>11</v>
      </c>
      <c r="AA8810">
        <v>2025</v>
      </c>
      <c r="AB8810" s="45">
        <v>40617</v>
      </c>
      <c r="AC8810" s="45">
        <v>40617</v>
      </c>
      <c r="AK8810" s="10"/>
    </row>
    <row r="8811" spans="1:37">
      <c r="A8811" t="s">
        <v>45</v>
      </c>
      <c r="B8811" t="s">
        <v>46</v>
      </c>
      <c r="C8811" t="s">
        <v>47</v>
      </c>
      <c r="D8811" t="s">
        <v>9253</v>
      </c>
      <c r="E8811" t="s">
        <v>88</v>
      </c>
      <c r="F8811" t="s">
        <v>79</v>
      </c>
      <c r="G8811" t="s">
        <v>51</v>
      </c>
      <c r="H8811" s="20" t="s">
        <v>52</v>
      </c>
      <c r="I8811" t="s">
        <v>53</v>
      </c>
      <c r="J8811" t="s">
        <v>54</v>
      </c>
      <c r="K8811">
        <v>3</v>
      </c>
      <c r="L8811" t="s">
        <v>55</v>
      </c>
      <c r="M8811" t="s">
        <v>77</v>
      </c>
      <c r="N8811" t="s">
        <v>89</v>
      </c>
      <c r="O8811" s="21" t="s">
        <v>58</v>
      </c>
      <c r="P8811" s="21" t="s">
        <v>119</v>
      </c>
      <c r="Q8811" s="20" t="s">
        <v>968</v>
      </c>
      <c r="R8811" s="21" t="s">
        <v>969</v>
      </c>
      <c r="S8811" s="35">
        <v>1</v>
      </c>
      <c r="T8811" s="22">
        <v>1</v>
      </c>
      <c r="U8811" s="20" t="s">
        <v>62</v>
      </c>
      <c r="V8811" s="20">
        <v>45981</v>
      </c>
      <c r="W8811" s="21">
        <v>11</v>
      </c>
      <c r="X8811" s="20">
        <v>45988</v>
      </c>
      <c r="Y8811" s="20">
        <v>45985</v>
      </c>
      <c r="Z8811" s="48">
        <v>11</v>
      </c>
      <c r="AA8811">
        <v>2025</v>
      </c>
      <c r="AB8811" s="45">
        <v>93325</v>
      </c>
      <c r="AC8811" s="45">
        <v>93325</v>
      </c>
      <c r="AK8811" s="10"/>
    </row>
    <row r="8812" spans="1:37">
      <c r="A8812" t="s">
        <v>45</v>
      </c>
      <c r="B8812" t="s">
        <v>46</v>
      </c>
      <c r="C8812" t="s">
        <v>47</v>
      </c>
      <c r="D8812" t="s">
        <v>9254</v>
      </c>
      <c r="E8812" t="s">
        <v>88</v>
      </c>
      <c r="F8812" t="s">
        <v>79</v>
      </c>
      <c r="G8812" t="s">
        <v>51</v>
      </c>
      <c r="H8812" s="20" t="s">
        <v>52</v>
      </c>
      <c r="I8812" t="s">
        <v>53</v>
      </c>
      <c r="J8812" t="s">
        <v>54</v>
      </c>
      <c r="K8812">
        <v>3</v>
      </c>
      <c r="L8812" t="s">
        <v>55</v>
      </c>
      <c r="M8812" t="s">
        <v>77</v>
      </c>
      <c r="N8812" t="s">
        <v>89</v>
      </c>
      <c r="O8812" s="21" t="s">
        <v>58</v>
      </c>
      <c r="P8812" s="21" t="s">
        <v>90</v>
      </c>
      <c r="Q8812" s="20" t="s">
        <v>377</v>
      </c>
      <c r="R8812" s="21" t="s">
        <v>378</v>
      </c>
      <c r="S8812" s="35">
        <v>1</v>
      </c>
      <c r="T8812" s="22">
        <v>1</v>
      </c>
      <c r="U8812" s="20" t="s">
        <v>62</v>
      </c>
      <c r="V8812" s="20">
        <v>45983</v>
      </c>
      <c r="W8812" s="21">
        <v>11</v>
      </c>
      <c r="X8812" s="20">
        <v>45992</v>
      </c>
      <c r="Y8812" s="20">
        <v>45987</v>
      </c>
      <c r="Z8812" s="48">
        <v>11</v>
      </c>
      <c r="AA8812">
        <v>2025</v>
      </c>
      <c r="AB8812" s="45">
        <v>106662</v>
      </c>
      <c r="AC8812" s="45">
        <v>106662</v>
      </c>
      <c r="AK8812" s="10"/>
    </row>
    <row r="8813" spans="1:37">
      <c r="A8813" t="s">
        <v>45</v>
      </c>
      <c r="B8813" t="s">
        <v>46</v>
      </c>
      <c r="C8813" t="s">
        <v>47</v>
      </c>
      <c r="D8813" t="s">
        <v>9255</v>
      </c>
      <c r="E8813" t="s">
        <v>88</v>
      </c>
      <c r="F8813" t="s">
        <v>79</v>
      </c>
      <c r="G8813" t="s">
        <v>51</v>
      </c>
      <c r="H8813" s="20" t="s">
        <v>52</v>
      </c>
      <c r="I8813" t="s">
        <v>53</v>
      </c>
      <c r="J8813" t="s">
        <v>54</v>
      </c>
      <c r="K8813">
        <v>3</v>
      </c>
      <c r="L8813" t="s">
        <v>55</v>
      </c>
      <c r="M8813" t="s">
        <v>77</v>
      </c>
      <c r="N8813" t="s">
        <v>89</v>
      </c>
      <c r="O8813" s="21" t="s">
        <v>58</v>
      </c>
      <c r="P8813" s="21" t="s">
        <v>90</v>
      </c>
      <c r="Q8813" s="20" t="s">
        <v>163</v>
      </c>
      <c r="R8813" s="21" t="s">
        <v>164</v>
      </c>
      <c r="S8813" s="35">
        <v>1</v>
      </c>
      <c r="T8813" s="22">
        <v>1</v>
      </c>
      <c r="U8813" s="20" t="s">
        <v>62</v>
      </c>
      <c r="V8813" s="20">
        <v>45982</v>
      </c>
      <c r="W8813" s="21">
        <v>11</v>
      </c>
      <c r="X8813" s="20">
        <v>45988</v>
      </c>
      <c r="Y8813" s="20">
        <v>45985</v>
      </c>
      <c r="Z8813" s="48">
        <v>11</v>
      </c>
      <c r="AA8813">
        <v>2025</v>
      </c>
      <c r="AB8813" s="45">
        <v>40620</v>
      </c>
      <c r="AC8813" s="45">
        <v>40620</v>
      </c>
      <c r="AK8813" s="10"/>
    </row>
    <row r="8814" spans="1:37">
      <c r="A8814" t="s">
        <v>45</v>
      </c>
      <c r="B8814" t="s">
        <v>46</v>
      </c>
      <c r="C8814" t="s">
        <v>47</v>
      </c>
      <c r="D8814" t="s">
        <v>9256</v>
      </c>
      <c r="E8814" t="s">
        <v>88</v>
      </c>
      <c r="F8814" t="s">
        <v>79</v>
      </c>
      <c r="G8814" t="s">
        <v>51</v>
      </c>
      <c r="H8814" s="20" t="s">
        <v>52</v>
      </c>
      <c r="I8814" t="s">
        <v>53</v>
      </c>
      <c r="J8814" t="s">
        <v>54</v>
      </c>
      <c r="K8814">
        <v>3</v>
      </c>
      <c r="L8814" t="s">
        <v>55</v>
      </c>
      <c r="M8814" t="s">
        <v>77</v>
      </c>
      <c r="N8814" t="s">
        <v>89</v>
      </c>
      <c r="O8814" s="21" t="s">
        <v>58</v>
      </c>
      <c r="P8814" s="21" t="s">
        <v>276</v>
      </c>
      <c r="Q8814" s="20" t="s">
        <v>315</v>
      </c>
      <c r="R8814" s="21" t="s">
        <v>316</v>
      </c>
      <c r="S8814" s="35">
        <v>3</v>
      </c>
      <c r="T8814" s="22">
        <v>3</v>
      </c>
      <c r="U8814" s="20" t="s">
        <v>62</v>
      </c>
      <c r="V8814" s="20">
        <v>45982</v>
      </c>
      <c r="W8814" s="21">
        <v>11</v>
      </c>
      <c r="X8814" s="20">
        <v>45993</v>
      </c>
      <c r="Y8814" s="20">
        <v>45987</v>
      </c>
      <c r="Z8814" s="48">
        <v>11</v>
      </c>
      <c r="AA8814">
        <v>2025</v>
      </c>
      <c r="AB8814" s="45">
        <v>37481</v>
      </c>
      <c r="AC8814" s="45">
        <v>37481</v>
      </c>
      <c r="AK8814" s="10"/>
    </row>
    <row r="8815" spans="1:37">
      <c r="A8815" t="s">
        <v>45</v>
      </c>
      <c r="B8815" t="s">
        <v>46</v>
      </c>
      <c r="C8815" t="s">
        <v>47</v>
      </c>
      <c r="D8815" t="s">
        <v>9257</v>
      </c>
      <c r="E8815" t="s">
        <v>88</v>
      </c>
      <c r="F8815" t="s">
        <v>79</v>
      </c>
      <c r="G8815" t="s">
        <v>51</v>
      </c>
      <c r="H8815" s="20" t="s">
        <v>52</v>
      </c>
      <c r="I8815" t="s">
        <v>53</v>
      </c>
      <c r="J8815" t="s">
        <v>54</v>
      </c>
      <c r="K8815">
        <v>3</v>
      </c>
      <c r="L8815" t="s">
        <v>55</v>
      </c>
      <c r="M8815" t="s">
        <v>77</v>
      </c>
      <c r="N8815" t="s">
        <v>89</v>
      </c>
      <c r="O8815" s="21" t="s">
        <v>58</v>
      </c>
      <c r="P8815" s="21" t="s">
        <v>119</v>
      </c>
      <c r="Q8815" s="20" t="s">
        <v>539</v>
      </c>
      <c r="R8815" s="21" t="s">
        <v>540</v>
      </c>
      <c r="S8815" s="35">
        <v>1</v>
      </c>
      <c r="T8815" s="22">
        <v>1</v>
      </c>
      <c r="U8815" s="20" t="s">
        <v>62</v>
      </c>
      <c r="V8815" s="20">
        <v>45982</v>
      </c>
      <c r="W8815" s="21">
        <v>11</v>
      </c>
      <c r="X8815" s="20">
        <v>45989</v>
      </c>
      <c r="Y8815" s="20">
        <v>45987</v>
      </c>
      <c r="Z8815" s="48">
        <v>11</v>
      </c>
      <c r="AA8815">
        <v>2025</v>
      </c>
      <c r="AB8815" s="45">
        <v>119987</v>
      </c>
      <c r="AC8815" s="45">
        <v>119987</v>
      </c>
      <c r="AK8815" s="10"/>
    </row>
    <row r="8816" spans="1:37">
      <c r="A8816" t="s">
        <v>45</v>
      </c>
      <c r="B8816" t="s">
        <v>46</v>
      </c>
      <c r="C8816" t="s">
        <v>47</v>
      </c>
      <c r="D8816" t="s">
        <v>9258</v>
      </c>
      <c r="E8816" t="s">
        <v>88</v>
      </c>
      <c r="F8816" t="s">
        <v>79</v>
      </c>
      <c r="G8816" t="s">
        <v>51</v>
      </c>
      <c r="H8816" s="20" t="s">
        <v>52</v>
      </c>
      <c r="I8816" t="s">
        <v>53</v>
      </c>
      <c r="J8816" t="s">
        <v>54</v>
      </c>
      <c r="K8816">
        <v>3</v>
      </c>
      <c r="L8816" t="s">
        <v>55</v>
      </c>
      <c r="M8816" t="s">
        <v>77</v>
      </c>
      <c r="N8816" t="s">
        <v>89</v>
      </c>
      <c r="O8816" s="21" t="s">
        <v>58</v>
      </c>
      <c r="P8816" s="21" t="s">
        <v>97</v>
      </c>
      <c r="Q8816" s="20" t="s">
        <v>2641</v>
      </c>
      <c r="R8816" s="21" t="s">
        <v>2642</v>
      </c>
      <c r="S8816" s="35">
        <v>1</v>
      </c>
      <c r="T8816" s="22">
        <v>1</v>
      </c>
      <c r="U8816" s="20" t="s">
        <v>62</v>
      </c>
      <c r="V8816" s="20">
        <v>45984</v>
      </c>
      <c r="W8816" s="21">
        <v>11</v>
      </c>
      <c r="X8816" s="20">
        <v>45992</v>
      </c>
      <c r="Y8816" s="20">
        <v>45987</v>
      </c>
      <c r="Z8816" s="48">
        <v>11</v>
      </c>
      <c r="AA8816">
        <v>2025</v>
      </c>
      <c r="AB8816" s="45">
        <v>31245</v>
      </c>
      <c r="AC8816" s="45">
        <v>31245</v>
      </c>
      <c r="AK8816" s="10"/>
    </row>
    <row r="8817" spans="1:37">
      <c r="A8817" t="s">
        <v>45</v>
      </c>
      <c r="B8817" t="s">
        <v>46</v>
      </c>
      <c r="C8817" t="s">
        <v>47</v>
      </c>
      <c r="D8817" t="s">
        <v>9259</v>
      </c>
      <c r="E8817" t="s">
        <v>88</v>
      </c>
      <c r="F8817" t="s">
        <v>79</v>
      </c>
      <c r="G8817" t="s">
        <v>51</v>
      </c>
      <c r="H8817" s="20" t="s">
        <v>52</v>
      </c>
      <c r="I8817" t="s">
        <v>53</v>
      </c>
      <c r="J8817" t="s">
        <v>54</v>
      </c>
      <c r="K8817">
        <v>3</v>
      </c>
      <c r="L8817" t="s">
        <v>55</v>
      </c>
      <c r="M8817" t="s">
        <v>77</v>
      </c>
      <c r="N8817" t="s">
        <v>89</v>
      </c>
      <c r="O8817" s="21" t="s">
        <v>58</v>
      </c>
      <c r="P8817" s="21" t="s">
        <v>97</v>
      </c>
      <c r="Q8817" s="20" t="s">
        <v>9242</v>
      </c>
      <c r="R8817" s="21" t="s">
        <v>9243</v>
      </c>
      <c r="S8817" s="35">
        <v>1</v>
      </c>
      <c r="T8817" s="22">
        <v>1</v>
      </c>
      <c r="U8817" s="20" t="s">
        <v>62</v>
      </c>
      <c r="V8817" s="20">
        <v>45985</v>
      </c>
      <c r="W8817" s="21">
        <v>11</v>
      </c>
      <c r="X8817" s="20">
        <v>45992</v>
      </c>
      <c r="Y8817" s="20">
        <v>45987</v>
      </c>
      <c r="Z8817" s="48">
        <v>11</v>
      </c>
      <c r="AA8817">
        <v>2025</v>
      </c>
      <c r="AB8817" s="45">
        <v>62493</v>
      </c>
      <c r="AC8817" s="45">
        <v>62493</v>
      </c>
      <c r="AK8817" s="10"/>
    </row>
    <row r="8818" spans="1:37">
      <c r="A8818" t="s">
        <v>45</v>
      </c>
      <c r="B8818" t="s">
        <v>46</v>
      </c>
      <c r="C8818" t="s">
        <v>47</v>
      </c>
      <c r="D8818" t="s">
        <v>9260</v>
      </c>
      <c r="E8818" t="s">
        <v>88</v>
      </c>
      <c r="F8818" t="s">
        <v>79</v>
      </c>
      <c r="G8818" t="s">
        <v>51</v>
      </c>
      <c r="H8818" s="20" t="s">
        <v>52</v>
      </c>
      <c r="I8818" t="s">
        <v>53</v>
      </c>
      <c r="J8818" t="s">
        <v>54</v>
      </c>
      <c r="K8818">
        <v>3</v>
      </c>
      <c r="L8818" t="s">
        <v>55</v>
      </c>
      <c r="M8818" t="s">
        <v>77</v>
      </c>
      <c r="N8818" t="s">
        <v>89</v>
      </c>
      <c r="O8818" s="21" t="s">
        <v>58</v>
      </c>
      <c r="P8818" s="21" t="s">
        <v>119</v>
      </c>
      <c r="Q8818" s="20" t="s">
        <v>728</v>
      </c>
      <c r="R8818" s="21" t="s">
        <v>729</v>
      </c>
      <c r="S8818" s="35">
        <v>1</v>
      </c>
      <c r="T8818" s="22">
        <v>1</v>
      </c>
      <c r="U8818" s="20" t="s">
        <v>62</v>
      </c>
      <c r="V8818" s="20">
        <v>45983</v>
      </c>
      <c r="W8818" s="21">
        <v>11</v>
      </c>
      <c r="X8818" s="20">
        <v>45992</v>
      </c>
      <c r="Y8818" s="20">
        <v>45987</v>
      </c>
      <c r="Z8818" s="48">
        <v>11</v>
      </c>
      <c r="AA8818">
        <v>2025</v>
      </c>
      <c r="AB8818" s="45">
        <v>76662</v>
      </c>
      <c r="AC8818" s="45">
        <v>76662</v>
      </c>
      <c r="AK8818" s="10"/>
    </row>
    <row r="8819" spans="1:37">
      <c r="A8819" t="s">
        <v>45</v>
      </c>
      <c r="B8819" t="s">
        <v>46</v>
      </c>
      <c r="C8819" t="s">
        <v>47</v>
      </c>
      <c r="D8819" t="s">
        <v>9261</v>
      </c>
      <c r="E8819" t="s">
        <v>88</v>
      </c>
      <c r="F8819" t="s">
        <v>79</v>
      </c>
      <c r="G8819" t="s">
        <v>51</v>
      </c>
      <c r="H8819" s="20" t="s">
        <v>52</v>
      </c>
      <c r="I8819" t="s">
        <v>53</v>
      </c>
      <c r="J8819" t="s">
        <v>54</v>
      </c>
      <c r="K8819">
        <v>3</v>
      </c>
      <c r="L8819" t="s">
        <v>55</v>
      </c>
      <c r="M8819" t="s">
        <v>77</v>
      </c>
      <c r="N8819" t="s">
        <v>89</v>
      </c>
      <c r="O8819" s="21" t="s">
        <v>58</v>
      </c>
      <c r="P8819" s="21" t="s">
        <v>97</v>
      </c>
      <c r="Q8819" s="20" t="s">
        <v>428</v>
      </c>
      <c r="R8819" s="21" t="s">
        <v>429</v>
      </c>
      <c r="S8819" s="35">
        <v>1</v>
      </c>
      <c r="T8819" s="22">
        <v>1</v>
      </c>
      <c r="U8819" s="20" t="s">
        <v>62</v>
      </c>
      <c r="V8819" s="20">
        <v>45983</v>
      </c>
      <c r="W8819" s="21">
        <v>11</v>
      </c>
      <c r="X8819" s="20">
        <v>45993</v>
      </c>
      <c r="Y8819" s="20">
        <v>45987</v>
      </c>
      <c r="Z8819" s="48">
        <v>11</v>
      </c>
      <c r="AA8819">
        <v>2025</v>
      </c>
      <c r="AB8819" s="45">
        <v>62495</v>
      </c>
      <c r="AC8819" s="45">
        <v>62495</v>
      </c>
      <c r="AK8819" s="10"/>
    </row>
    <row r="8820" spans="1:37">
      <c r="A8820" t="s">
        <v>45</v>
      </c>
      <c r="B8820" t="s">
        <v>46</v>
      </c>
      <c r="C8820" t="s">
        <v>47</v>
      </c>
      <c r="D8820" t="s">
        <v>9262</v>
      </c>
      <c r="E8820" t="s">
        <v>88</v>
      </c>
      <c r="F8820" t="s">
        <v>79</v>
      </c>
      <c r="G8820" t="s">
        <v>51</v>
      </c>
      <c r="H8820" s="20" t="s">
        <v>52</v>
      </c>
      <c r="I8820" t="s">
        <v>53</v>
      </c>
      <c r="J8820" t="s">
        <v>54</v>
      </c>
      <c r="K8820">
        <v>3</v>
      </c>
      <c r="L8820" t="s">
        <v>55</v>
      </c>
      <c r="M8820" t="s">
        <v>77</v>
      </c>
      <c r="N8820" t="s">
        <v>89</v>
      </c>
      <c r="O8820" s="21" t="s">
        <v>58</v>
      </c>
      <c r="P8820" s="21" t="s">
        <v>90</v>
      </c>
      <c r="Q8820" s="20" t="s">
        <v>191</v>
      </c>
      <c r="R8820" s="21" t="s">
        <v>192</v>
      </c>
      <c r="S8820" s="35">
        <v>1</v>
      </c>
      <c r="T8820" s="22">
        <v>1</v>
      </c>
      <c r="U8820" s="20" t="s">
        <v>62</v>
      </c>
      <c r="V8820" s="20">
        <v>45982</v>
      </c>
      <c r="W8820" s="21">
        <v>11</v>
      </c>
      <c r="X8820" s="20">
        <v>45989</v>
      </c>
      <c r="Y8820" s="20">
        <v>45987</v>
      </c>
      <c r="Z8820" s="48">
        <v>11</v>
      </c>
      <c r="AA8820">
        <v>2025</v>
      </c>
      <c r="AB8820" s="45">
        <v>106656</v>
      </c>
      <c r="AC8820" s="45">
        <v>106656</v>
      </c>
      <c r="AK8820" s="10"/>
    </row>
    <row r="8821" spans="1:37">
      <c r="A8821" t="s">
        <v>45</v>
      </c>
      <c r="B8821" t="s">
        <v>46</v>
      </c>
      <c r="C8821" t="s">
        <v>47</v>
      </c>
      <c r="D8821" t="s">
        <v>9263</v>
      </c>
      <c r="E8821" t="s">
        <v>88</v>
      </c>
      <c r="F8821" t="s">
        <v>79</v>
      </c>
      <c r="G8821" t="s">
        <v>51</v>
      </c>
      <c r="H8821" s="20" t="s">
        <v>52</v>
      </c>
      <c r="I8821" t="s">
        <v>53</v>
      </c>
      <c r="J8821" t="s">
        <v>54</v>
      </c>
      <c r="K8821">
        <v>3</v>
      </c>
      <c r="L8821" t="s">
        <v>55</v>
      </c>
      <c r="M8821" t="s">
        <v>77</v>
      </c>
      <c r="N8821" t="s">
        <v>89</v>
      </c>
      <c r="O8821" s="21" t="s">
        <v>58</v>
      </c>
      <c r="P8821" s="21" t="s">
        <v>119</v>
      </c>
      <c r="Q8821" s="20" t="s">
        <v>821</v>
      </c>
      <c r="R8821" s="21" t="s">
        <v>822</v>
      </c>
      <c r="S8821" s="35">
        <v>1</v>
      </c>
      <c r="T8821" s="22">
        <v>1</v>
      </c>
      <c r="U8821" s="20" t="s">
        <v>62</v>
      </c>
      <c r="V8821" s="20">
        <v>45983</v>
      </c>
      <c r="W8821" s="21">
        <v>11</v>
      </c>
      <c r="X8821" s="20">
        <v>45992</v>
      </c>
      <c r="Y8821" s="20">
        <v>45987</v>
      </c>
      <c r="Z8821" s="48">
        <v>11</v>
      </c>
      <c r="AA8821">
        <v>2025</v>
      </c>
      <c r="AB8821" s="45">
        <v>93325</v>
      </c>
      <c r="AC8821" s="45">
        <v>93325</v>
      </c>
      <c r="AK8821" s="10"/>
    </row>
    <row r="8822" spans="1:37">
      <c r="A8822" t="s">
        <v>45</v>
      </c>
      <c r="B8822" t="s">
        <v>46</v>
      </c>
      <c r="C8822" t="s">
        <v>47</v>
      </c>
      <c r="D8822" t="s">
        <v>9264</v>
      </c>
      <c r="E8822" t="s">
        <v>88</v>
      </c>
      <c r="F8822" t="s">
        <v>79</v>
      </c>
      <c r="G8822" t="s">
        <v>51</v>
      </c>
      <c r="H8822" s="20" t="s">
        <v>52</v>
      </c>
      <c r="I8822" t="s">
        <v>53</v>
      </c>
      <c r="J8822" t="s">
        <v>54</v>
      </c>
      <c r="K8822">
        <v>3</v>
      </c>
      <c r="L8822" t="s">
        <v>55</v>
      </c>
      <c r="M8822" t="s">
        <v>77</v>
      </c>
      <c r="N8822" t="s">
        <v>89</v>
      </c>
      <c r="O8822" s="21" t="s">
        <v>58</v>
      </c>
      <c r="P8822" s="21" t="s">
        <v>126</v>
      </c>
      <c r="Q8822" s="20" t="s">
        <v>4396</v>
      </c>
      <c r="R8822" s="21" t="s">
        <v>4397</v>
      </c>
      <c r="S8822" s="35">
        <v>1</v>
      </c>
      <c r="T8822" s="22">
        <v>1</v>
      </c>
      <c r="U8822" s="20" t="s">
        <v>62</v>
      </c>
      <c r="V8822" s="20">
        <v>45983</v>
      </c>
      <c r="W8822" s="21">
        <v>11</v>
      </c>
      <c r="X8822" s="20">
        <v>45992</v>
      </c>
      <c r="Y8822" s="20">
        <v>45987</v>
      </c>
      <c r="Z8822" s="48">
        <v>11</v>
      </c>
      <c r="AA8822">
        <v>2025</v>
      </c>
      <c r="AB8822" s="45">
        <v>99989</v>
      </c>
      <c r="AC8822" s="45">
        <v>99989</v>
      </c>
      <c r="AK8822" s="10"/>
    </row>
    <row r="8823" spans="1:37">
      <c r="A8823" t="s">
        <v>45</v>
      </c>
      <c r="B8823" t="s">
        <v>46</v>
      </c>
      <c r="C8823" t="s">
        <v>47</v>
      </c>
      <c r="D8823" t="s">
        <v>9265</v>
      </c>
      <c r="E8823" t="s">
        <v>88</v>
      </c>
      <c r="F8823" t="s">
        <v>79</v>
      </c>
      <c r="G8823" t="s">
        <v>51</v>
      </c>
      <c r="H8823" s="20" t="s">
        <v>52</v>
      </c>
      <c r="I8823" t="s">
        <v>53</v>
      </c>
      <c r="J8823" t="s">
        <v>54</v>
      </c>
      <c r="K8823">
        <v>3</v>
      </c>
      <c r="L8823" t="s">
        <v>55</v>
      </c>
      <c r="M8823" t="s">
        <v>77</v>
      </c>
      <c r="N8823" t="s">
        <v>89</v>
      </c>
      <c r="O8823" s="21" t="s">
        <v>58</v>
      </c>
      <c r="P8823" s="21" t="s">
        <v>119</v>
      </c>
      <c r="Q8823" s="20" t="s">
        <v>603</v>
      </c>
      <c r="R8823" s="21" t="s">
        <v>604</v>
      </c>
      <c r="S8823" s="35">
        <v>1</v>
      </c>
      <c r="T8823" s="22">
        <v>1</v>
      </c>
      <c r="U8823" s="20" t="s">
        <v>62</v>
      </c>
      <c r="V8823" s="20">
        <v>45983</v>
      </c>
      <c r="W8823" s="21">
        <v>11</v>
      </c>
      <c r="X8823" s="20">
        <v>45992</v>
      </c>
      <c r="Y8823" s="20">
        <v>45987</v>
      </c>
      <c r="Z8823" s="48">
        <v>11</v>
      </c>
      <c r="AA8823">
        <v>2025</v>
      </c>
      <c r="AB8823" s="45">
        <v>66661</v>
      </c>
      <c r="AC8823" s="45">
        <v>66661</v>
      </c>
      <c r="AK8823" s="10"/>
    </row>
    <row r="8824" spans="1:37">
      <c r="A8824" t="s">
        <v>45</v>
      </c>
      <c r="B8824" t="s">
        <v>46</v>
      </c>
      <c r="C8824" t="s">
        <v>47</v>
      </c>
      <c r="D8824" t="s">
        <v>9266</v>
      </c>
      <c r="E8824" t="s">
        <v>88</v>
      </c>
      <c r="F8824" t="s">
        <v>79</v>
      </c>
      <c r="G8824" t="s">
        <v>51</v>
      </c>
      <c r="H8824" s="20" t="s">
        <v>52</v>
      </c>
      <c r="I8824" t="s">
        <v>53</v>
      </c>
      <c r="J8824" t="s">
        <v>54</v>
      </c>
      <c r="K8824">
        <v>3</v>
      </c>
      <c r="L8824" t="s">
        <v>55</v>
      </c>
      <c r="M8824" t="s">
        <v>77</v>
      </c>
      <c r="N8824" t="s">
        <v>89</v>
      </c>
      <c r="O8824" s="21" t="s">
        <v>58</v>
      </c>
      <c r="P8824" s="21" t="s">
        <v>150</v>
      </c>
      <c r="Q8824" s="20" t="s">
        <v>498</v>
      </c>
      <c r="R8824" s="21" t="s">
        <v>499</v>
      </c>
      <c r="S8824" s="35">
        <v>1</v>
      </c>
      <c r="T8824" s="22">
        <v>1</v>
      </c>
      <c r="U8824" s="20" t="s">
        <v>62</v>
      </c>
      <c r="V8824" s="20">
        <v>45983</v>
      </c>
      <c r="W8824" s="21">
        <v>11</v>
      </c>
      <c r="X8824" s="20">
        <v>45992</v>
      </c>
      <c r="Y8824" s="20">
        <v>45987</v>
      </c>
      <c r="Z8824" s="48">
        <v>11</v>
      </c>
      <c r="AA8824">
        <v>2025</v>
      </c>
      <c r="AB8824" s="45">
        <v>99995</v>
      </c>
      <c r="AC8824" s="45">
        <v>99995</v>
      </c>
      <c r="AK8824" s="10"/>
    </row>
    <row r="8825" spans="1:37">
      <c r="A8825" t="s">
        <v>45</v>
      </c>
      <c r="B8825" t="s">
        <v>46</v>
      </c>
      <c r="C8825" t="s">
        <v>47</v>
      </c>
      <c r="D8825" t="s">
        <v>9267</v>
      </c>
      <c r="E8825" t="s">
        <v>88</v>
      </c>
      <c r="F8825" t="s">
        <v>79</v>
      </c>
      <c r="G8825" t="s">
        <v>51</v>
      </c>
      <c r="H8825" s="20" t="s">
        <v>52</v>
      </c>
      <c r="I8825" t="s">
        <v>53</v>
      </c>
      <c r="J8825" t="s">
        <v>54</v>
      </c>
      <c r="K8825">
        <v>3</v>
      </c>
      <c r="L8825" t="s">
        <v>55</v>
      </c>
      <c r="M8825" t="s">
        <v>56</v>
      </c>
      <c r="N8825" t="s">
        <v>57</v>
      </c>
      <c r="O8825" s="21" t="s">
        <v>58</v>
      </c>
      <c r="P8825" s="21" t="s">
        <v>64</v>
      </c>
      <c r="Q8825" s="20" t="s">
        <v>623</v>
      </c>
      <c r="R8825" s="21" t="s">
        <v>624</v>
      </c>
      <c r="S8825" s="35">
        <v>1</v>
      </c>
      <c r="T8825" s="22">
        <v>1</v>
      </c>
      <c r="U8825" s="20" t="s">
        <v>62</v>
      </c>
      <c r="V8825" s="20">
        <v>45982</v>
      </c>
      <c r="W8825" s="21">
        <v>11</v>
      </c>
      <c r="X8825" s="20">
        <v>45988</v>
      </c>
      <c r="Y8825" s="20">
        <v>45987</v>
      </c>
      <c r="Z8825" s="48">
        <v>11</v>
      </c>
      <c r="AA8825">
        <v>2025</v>
      </c>
      <c r="AB8825" s="45">
        <v>34369</v>
      </c>
      <c r="AC8825" s="45">
        <v>34369</v>
      </c>
      <c r="AK8825" s="10"/>
    </row>
    <row r="8826" spans="1:37">
      <c r="A8826" t="s">
        <v>45</v>
      </c>
      <c r="B8826" t="s">
        <v>46</v>
      </c>
      <c r="C8826" t="s">
        <v>47</v>
      </c>
      <c r="D8826" t="s">
        <v>9268</v>
      </c>
      <c r="E8826" t="s">
        <v>88</v>
      </c>
      <c r="F8826" t="s">
        <v>79</v>
      </c>
      <c r="G8826" t="s">
        <v>51</v>
      </c>
      <c r="H8826" s="20" t="s">
        <v>52</v>
      </c>
      <c r="I8826" t="s">
        <v>53</v>
      </c>
      <c r="J8826" t="s">
        <v>54</v>
      </c>
      <c r="K8826">
        <v>3</v>
      </c>
      <c r="L8826" t="s">
        <v>55</v>
      </c>
      <c r="M8826" t="s">
        <v>77</v>
      </c>
      <c r="N8826" t="s">
        <v>89</v>
      </c>
      <c r="O8826" s="21" t="s">
        <v>58</v>
      </c>
      <c r="P8826" s="21" t="s">
        <v>276</v>
      </c>
      <c r="Q8826" s="20" t="s">
        <v>2562</v>
      </c>
      <c r="R8826" s="21" t="s">
        <v>2563</v>
      </c>
      <c r="S8826" s="35">
        <v>1</v>
      </c>
      <c r="T8826" s="22">
        <v>1</v>
      </c>
      <c r="U8826" s="20" t="s">
        <v>62</v>
      </c>
      <c r="V8826" s="20">
        <v>45983</v>
      </c>
      <c r="W8826" s="21">
        <v>11</v>
      </c>
      <c r="X8826" s="20">
        <v>45992</v>
      </c>
      <c r="Y8826" s="20">
        <v>45987</v>
      </c>
      <c r="Z8826" s="48">
        <v>11</v>
      </c>
      <c r="AA8826">
        <v>2025</v>
      </c>
      <c r="AB8826" s="45">
        <v>31244</v>
      </c>
      <c r="AC8826" s="45">
        <v>31244</v>
      </c>
      <c r="AK8826" s="10"/>
    </row>
    <row r="8827" spans="1:37">
      <c r="A8827" t="s">
        <v>45</v>
      </c>
      <c r="B8827" t="s">
        <v>46</v>
      </c>
      <c r="C8827" t="s">
        <v>47</v>
      </c>
      <c r="D8827" t="s">
        <v>9269</v>
      </c>
      <c r="E8827" t="s">
        <v>88</v>
      </c>
      <c r="F8827" t="s">
        <v>79</v>
      </c>
      <c r="G8827" t="s">
        <v>51</v>
      </c>
      <c r="H8827" s="20" t="s">
        <v>52</v>
      </c>
      <c r="I8827" t="s">
        <v>53</v>
      </c>
      <c r="J8827" t="s">
        <v>54</v>
      </c>
      <c r="K8827">
        <v>3</v>
      </c>
      <c r="L8827" t="s">
        <v>55</v>
      </c>
      <c r="M8827" t="s">
        <v>77</v>
      </c>
      <c r="N8827" t="s">
        <v>89</v>
      </c>
      <c r="O8827" s="21" t="s">
        <v>58</v>
      </c>
      <c r="P8827" s="21" t="s">
        <v>97</v>
      </c>
      <c r="Q8827" s="20" t="s">
        <v>141</v>
      </c>
      <c r="R8827" s="21" t="s">
        <v>142</v>
      </c>
      <c r="S8827" s="35">
        <v>1</v>
      </c>
      <c r="T8827" s="22">
        <v>1</v>
      </c>
      <c r="U8827" s="20" t="s">
        <v>62</v>
      </c>
      <c r="V8827" s="20">
        <v>45984</v>
      </c>
      <c r="W8827" s="21">
        <v>11</v>
      </c>
      <c r="X8827" s="20">
        <v>45992</v>
      </c>
      <c r="Y8827" s="20">
        <v>45987</v>
      </c>
      <c r="Z8827" s="48">
        <v>11</v>
      </c>
      <c r="AA8827">
        <v>2025</v>
      </c>
      <c r="AB8827" s="45">
        <v>62493</v>
      </c>
      <c r="AC8827" s="45">
        <v>62493</v>
      </c>
      <c r="AK8827" s="10"/>
    </row>
    <row r="8828" spans="1:37">
      <c r="A8828" t="s">
        <v>45</v>
      </c>
      <c r="B8828" t="s">
        <v>46</v>
      </c>
      <c r="C8828" t="s">
        <v>47</v>
      </c>
      <c r="D8828" t="s">
        <v>9270</v>
      </c>
      <c r="E8828" t="s">
        <v>88</v>
      </c>
      <c r="F8828" t="s">
        <v>79</v>
      </c>
      <c r="G8828" t="s">
        <v>51</v>
      </c>
      <c r="H8828" s="20" t="s">
        <v>52</v>
      </c>
      <c r="I8828" t="s">
        <v>53</v>
      </c>
      <c r="J8828" t="s">
        <v>54</v>
      </c>
      <c r="K8828">
        <v>3</v>
      </c>
      <c r="L8828" t="s">
        <v>55</v>
      </c>
      <c r="M8828" t="s">
        <v>77</v>
      </c>
      <c r="N8828" t="s">
        <v>89</v>
      </c>
      <c r="O8828" s="21" t="s">
        <v>58</v>
      </c>
      <c r="P8828" s="21" t="s">
        <v>97</v>
      </c>
      <c r="Q8828" s="20" t="s">
        <v>6262</v>
      </c>
      <c r="R8828" s="21" t="s">
        <v>6263</v>
      </c>
      <c r="S8828" s="35">
        <v>1</v>
      </c>
      <c r="T8828" s="22">
        <v>1</v>
      </c>
      <c r="U8828" s="20" t="s">
        <v>62</v>
      </c>
      <c r="V8828" s="20">
        <v>45981</v>
      </c>
      <c r="W8828" s="21">
        <v>11</v>
      </c>
      <c r="X8828" s="20">
        <v>45988</v>
      </c>
      <c r="Y8828" s="20">
        <v>45985</v>
      </c>
      <c r="Z8828" s="48">
        <v>11</v>
      </c>
      <c r="AA8828">
        <v>2025</v>
      </c>
      <c r="AB8828" s="45">
        <v>53119</v>
      </c>
      <c r="AC8828" s="45">
        <v>53119</v>
      </c>
      <c r="AK8828" s="10"/>
    </row>
    <row r="8829" spans="1:37">
      <c r="A8829" t="s">
        <v>45</v>
      </c>
      <c r="B8829" t="s">
        <v>46</v>
      </c>
      <c r="C8829" t="s">
        <v>47</v>
      </c>
      <c r="D8829" t="s">
        <v>9271</v>
      </c>
      <c r="E8829" t="s">
        <v>88</v>
      </c>
      <c r="F8829" t="s">
        <v>79</v>
      </c>
      <c r="G8829" t="s">
        <v>51</v>
      </c>
      <c r="H8829" s="20" t="s">
        <v>52</v>
      </c>
      <c r="I8829" t="s">
        <v>53</v>
      </c>
      <c r="J8829" t="s">
        <v>54</v>
      </c>
      <c r="K8829">
        <v>3</v>
      </c>
      <c r="L8829" t="s">
        <v>55</v>
      </c>
      <c r="M8829" t="s">
        <v>77</v>
      </c>
      <c r="N8829" t="s">
        <v>89</v>
      </c>
      <c r="O8829" s="21" t="s">
        <v>58</v>
      </c>
      <c r="P8829" s="21" t="s">
        <v>97</v>
      </c>
      <c r="Q8829" s="20" t="s">
        <v>2440</v>
      </c>
      <c r="R8829" s="21" t="s">
        <v>2441</v>
      </c>
      <c r="S8829" s="35">
        <v>1</v>
      </c>
      <c r="T8829" s="22">
        <v>1</v>
      </c>
      <c r="U8829" s="20" t="s">
        <v>62</v>
      </c>
      <c r="V8829" s="20">
        <v>45981</v>
      </c>
      <c r="W8829" s="21">
        <v>11</v>
      </c>
      <c r="X8829" s="20">
        <v>45987</v>
      </c>
      <c r="Y8829" s="20">
        <v>45985</v>
      </c>
      <c r="Z8829" s="48">
        <v>11</v>
      </c>
      <c r="AA8829">
        <v>2025</v>
      </c>
      <c r="AB8829" s="45">
        <v>31245</v>
      </c>
      <c r="AC8829" s="45">
        <v>31245</v>
      </c>
      <c r="AK8829" s="10"/>
    </row>
    <row r="8830" spans="1:37">
      <c r="A8830" t="s">
        <v>45</v>
      </c>
      <c r="B8830" t="s">
        <v>46</v>
      </c>
      <c r="C8830" t="s">
        <v>47</v>
      </c>
      <c r="D8830" t="s">
        <v>9272</v>
      </c>
      <c r="E8830" t="s">
        <v>88</v>
      </c>
      <c r="F8830" t="s">
        <v>79</v>
      </c>
      <c r="G8830" t="s">
        <v>51</v>
      </c>
      <c r="H8830" s="20" t="s">
        <v>52</v>
      </c>
      <c r="I8830" t="s">
        <v>53</v>
      </c>
      <c r="J8830" t="s">
        <v>54</v>
      </c>
      <c r="K8830">
        <v>3</v>
      </c>
      <c r="L8830" t="s">
        <v>55</v>
      </c>
      <c r="M8830" t="s">
        <v>77</v>
      </c>
      <c r="N8830" t="s">
        <v>89</v>
      </c>
      <c r="O8830" s="21" t="s">
        <v>58</v>
      </c>
      <c r="P8830" s="21" t="s">
        <v>119</v>
      </c>
      <c r="Q8830" s="20" t="s">
        <v>6589</v>
      </c>
      <c r="R8830" s="21" t="s">
        <v>6590</v>
      </c>
      <c r="S8830" s="35">
        <v>1</v>
      </c>
      <c r="T8830" s="22">
        <v>1</v>
      </c>
      <c r="U8830" s="20" t="s">
        <v>62</v>
      </c>
      <c r="V8830" s="20">
        <v>45981</v>
      </c>
      <c r="W8830" s="21">
        <v>11</v>
      </c>
      <c r="X8830" s="20">
        <v>45989</v>
      </c>
      <c r="Y8830" s="20">
        <v>45985</v>
      </c>
      <c r="Z8830" s="48">
        <v>11</v>
      </c>
      <c r="AA8830">
        <v>2025</v>
      </c>
      <c r="AB8830" s="45">
        <v>79997</v>
      </c>
      <c r="AC8830" s="45">
        <v>79997</v>
      </c>
      <c r="AK8830" s="10"/>
    </row>
    <row r="8831" spans="1:37">
      <c r="A8831" t="s">
        <v>45</v>
      </c>
      <c r="B8831" t="s">
        <v>46</v>
      </c>
      <c r="C8831" t="s">
        <v>47</v>
      </c>
      <c r="D8831" t="s">
        <v>9273</v>
      </c>
      <c r="E8831" t="s">
        <v>88</v>
      </c>
      <c r="F8831" t="s">
        <v>79</v>
      </c>
      <c r="G8831" t="s">
        <v>51</v>
      </c>
      <c r="H8831" s="20" t="s">
        <v>52</v>
      </c>
      <c r="I8831" t="s">
        <v>53</v>
      </c>
      <c r="J8831" t="s">
        <v>54</v>
      </c>
      <c r="K8831">
        <v>3</v>
      </c>
      <c r="L8831" t="s">
        <v>55</v>
      </c>
      <c r="M8831" t="s">
        <v>77</v>
      </c>
      <c r="N8831" t="s">
        <v>89</v>
      </c>
      <c r="O8831" s="21" t="s">
        <v>58</v>
      </c>
      <c r="P8831" s="21" t="s">
        <v>90</v>
      </c>
      <c r="Q8831" s="20" t="s">
        <v>214</v>
      </c>
      <c r="R8831" s="21" t="s">
        <v>215</v>
      </c>
      <c r="S8831" s="35">
        <v>1</v>
      </c>
      <c r="T8831" s="22">
        <v>1</v>
      </c>
      <c r="U8831" s="20" t="s">
        <v>62</v>
      </c>
      <c r="V8831" s="20">
        <v>45978</v>
      </c>
      <c r="W8831" s="21">
        <v>11</v>
      </c>
      <c r="X8831" s="20">
        <v>45985</v>
      </c>
      <c r="Y8831" s="20">
        <v>45980</v>
      </c>
      <c r="Z8831" s="48">
        <v>11</v>
      </c>
      <c r="AA8831">
        <v>2025</v>
      </c>
      <c r="AB8831" s="45">
        <v>49994</v>
      </c>
      <c r="AC8831" s="45">
        <v>49994</v>
      </c>
      <c r="AK8831" s="10"/>
    </row>
    <row r="8832" spans="1:37">
      <c r="A8832" t="s">
        <v>45</v>
      </c>
      <c r="B8832" t="s">
        <v>46</v>
      </c>
      <c r="C8832" t="s">
        <v>47</v>
      </c>
      <c r="D8832" t="s">
        <v>9274</v>
      </c>
      <c r="E8832" t="s">
        <v>88</v>
      </c>
      <c r="F8832" t="s">
        <v>79</v>
      </c>
      <c r="G8832" t="s">
        <v>51</v>
      </c>
      <c r="H8832" s="20" t="s">
        <v>52</v>
      </c>
      <c r="I8832" t="s">
        <v>53</v>
      </c>
      <c r="J8832" t="s">
        <v>54</v>
      </c>
      <c r="K8832">
        <v>3</v>
      </c>
      <c r="L8832" t="s">
        <v>55</v>
      </c>
      <c r="M8832" t="s">
        <v>77</v>
      </c>
      <c r="N8832" t="s">
        <v>89</v>
      </c>
      <c r="O8832" s="21" t="s">
        <v>58</v>
      </c>
      <c r="P8832" s="21" t="s">
        <v>126</v>
      </c>
      <c r="Q8832" s="20" t="s">
        <v>318</v>
      </c>
      <c r="R8832" s="21" t="s">
        <v>319</v>
      </c>
      <c r="S8832" s="35">
        <v>1</v>
      </c>
      <c r="T8832" s="22">
        <v>1</v>
      </c>
      <c r="U8832" s="20" t="s">
        <v>62</v>
      </c>
      <c r="V8832" s="20">
        <v>45978</v>
      </c>
      <c r="W8832" s="21">
        <v>11</v>
      </c>
      <c r="X8832" s="20">
        <v>45986</v>
      </c>
      <c r="Y8832" s="20">
        <v>45980</v>
      </c>
      <c r="Z8832" s="48">
        <v>11</v>
      </c>
      <c r="AA8832">
        <v>2025</v>
      </c>
      <c r="AB8832" s="45">
        <v>62493</v>
      </c>
      <c r="AC8832" s="45">
        <v>62493</v>
      </c>
      <c r="AK8832" s="10"/>
    </row>
    <row r="8833" spans="1:37">
      <c r="A8833" t="s">
        <v>45</v>
      </c>
      <c r="B8833" t="s">
        <v>46</v>
      </c>
      <c r="C8833" t="s">
        <v>47</v>
      </c>
      <c r="D8833" t="s">
        <v>9275</v>
      </c>
      <c r="E8833" t="s">
        <v>88</v>
      </c>
      <c r="F8833" t="s">
        <v>79</v>
      </c>
      <c r="G8833" t="s">
        <v>51</v>
      </c>
      <c r="H8833" s="20" t="s">
        <v>52</v>
      </c>
      <c r="I8833" t="s">
        <v>53</v>
      </c>
      <c r="J8833" t="s">
        <v>54</v>
      </c>
      <c r="K8833">
        <v>3</v>
      </c>
      <c r="L8833" t="s">
        <v>55</v>
      </c>
      <c r="M8833" t="s">
        <v>77</v>
      </c>
      <c r="N8833" t="s">
        <v>89</v>
      </c>
      <c r="O8833" s="21" t="s">
        <v>58</v>
      </c>
      <c r="P8833" s="21" t="s">
        <v>119</v>
      </c>
      <c r="Q8833" s="20" t="s">
        <v>264</v>
      </c>
      <c r="R8833" s="21" t="s">
        <v>265</v>
      </c>
      <c r="S8833" s="35">
        <v>1</v>
      </c>
      <c r="T8833" s="22">
        <v>1</v>
      </c>
      <c r="U8833" s="20" t="s">
        <v>62</v>
      </c>
      <c r="V8833" s="20">
        <v>45978</v>
      </c>
      <c r="W8833" s="21">
        <v>11</v>
      </c>
      <c r="X8833" s="20">
        <v>45985</v>
      </c>
      <c r="Y8833" s="20">
        <v>45980</v>
      </c>
      <c r="Z8833" s="48">
        <v>11</v>
      </c>
      <c r="AA8833">
        <v>2025</v>
      </c>
      <c r="AB8833" s="45">
        <v>73327</v>
      </c>
      <c r="AC8833" s="45">
        <v>73327</v>
      </c>
      <c r="AK8833" s="10"/>
    </row>
    <row r="8834" spans="1:37">
      <c r="A8834" t="s">
        <v>45</v>
      </c>
      <c r="B8834" t="s">
        <v>46</v>
      </c>
      <c r="C8834" t="s">
        <v>47</v>
      </c>
      <c r="D8834" t="s">
        <v>9276</v>
      </c>
      <c r="E8834" t="s">
        <v>88</v>
      </c>
      <c r="F8834" t="s">
        <v>79</v>
      </c>
      <c r="G8834" t="s">
        <v>51</v>
      </c>
      <c r="H8834" s="20" t="s">
        <v>52</v>
      </c>
      <c r="I8834" t="s">
        <v>53</v>
      </c>
      <c r="J8834" t="s">
        <v>54</v>
      </c>
      <c r="K8834">
        <v>3</v>
      </c>
      <c r="L8834" t="s">
        <v>55</v>
      </c>
      <c r="M8834" t="s">
        <v>77</v>
      </c>
      <c r="N8834" t="s">
        <v>89</v>
      </c>
      <c r="O8834" s="21" t="s">
        <v>58</v>
      </c>
      <c r="P8834" s="21" t="s">
        <v>119</v>
      </c>
      <c r="Q8834" s="20" t="s">
        <v>939</v>
      </c>
      <c r="R8834" s="21" t="s">
        <v>940</v>
      </c>
      <c r="S8834" s="35">
        <v>1</v>
      </c>
      <c r="T8834" s="22">
        <v>1</v>
      </c>
      <c r="U8834" s="20" t="s">
        <v>62</v>
      </c>
      <c r="V8834" s="20">
        <v>45982</v>
      </c>
      <c r="W8834" s="21">
        <v>11</v>
      </c>
      <c r="X8834" s="20">
        <v>45987</v>
      </c>
      <c r="Y8834" s="20">
        <v>45987</v>
      </c>
      <c r="Z8834" s="48">
        <v>11</v>
      </c>
      <c r="AA8834">
        <v>2025</v>
      </c>
      <c r="AB8834" s="45">
        <v>93325</v>
      </c>
      <c r="AC8834" s="45">
        <v>93325</v>
      </c>
      <c r="AK8834" s="10"/>
    </row>
    <row r="8835" spans="1:37">
      <c r="A8835" t="s">
        <v>45</v>
      </c>
      <c r="B8835" t="s">
        <v>46</v>
      </c>
      <c r="C8835" t="s">
        <v>47</v>
      </c>
      <c r="D8835" t="s">
        <v>9277</v>
      </c>
      <c r="E8835" t="s">
        <v>88</v>
      </c>
      <c r="F8835" t="s">
        <v>79</v>
      </c>
      <c r="G8835" t="s">
        <v>51</v>
      </c>
      <c r="H8835" s="20" t="s">
        <v>52</v>
      </c>
      <c r="I8835" t="s">
        <v>53</v>
      </c>
      <c r="J8835" t="s">
        <v>54</v>
      </c>
      <c r="K8835">
        <v>3</v>
      </c>
      <c r="L8835" t="s">
        <v>55</v>
      </c>
      <c r="M8835" t="s">
        <v>77</v>
      </c>
      <c r="N8835" t="s">
        <v>89</v>
      </c>
      <c r="O8835" s="21" t="s">
        <v>58</v>
      </c>
      <c r="P8835" s="21" t="s">
        <v>97</v>
      </c>
      <c r="Q8835" s="20" t="s">
        <v>260</v>
      </c>
      <c r="R8835" s="21" t="s">
        <v>261</v>
      </c>
      <c r="S8835" s="35">
        <v>1</v>
      </c>
      <c r="T8835" s="22">
        <v>1</v>
      </c>
      <c r="U8835" s="20" t="s">
        <v>62</v>
      </c>
      <c r="V8835" s="20">
        <v>45979</v>
      </c>
      <c r="W8835" s="21">
        <v>11</v>
      </c>
      <c r="X8835" s="20">
        <v>45986</v>
      </c>
      <c r="Y8835" s="20">
        <v>45982</v>
      </c>
      <c r="Z8835" s="48">
        <v>11</v>
      </c>
      <c r="AA8835">
        <v>2025</v>
      </c>
      <c r="AB8835" s="45">
        <v>43745</v>
      </c>
      <c r="AC8835" s="45">
        <v>43745</v>
      </c>
      <c r="AK8835" s="10"/>
    </row>
    <row r="8836" spans="1:37">
      <c r="A8836" t="s">
        <v>45</v>
      </c>
      <c r="B8836" t="s">
        <v>46</v>
      </c>
      <c r="C8836" t="s">
        <v>47</v>
      </c>
      <c r="D8836" t="s">
        <v>9278</v>
      </c>
      <c r="E8836" t="s">
        <v>88</v>
      </c>
      <c r="F8836" t="s">
        <v>79</v>
      </c>
      <c r="G8836" t="s">
        <v>51</v>
      </c>
      <c r="H8836" s="20" t="s">
        <v>52</v>
      </c>
      <c r="I8836" t="s">
        <v>53</v>
      </c>
      <c r="J8836" t="s">
        <v>54</v>
      </c>
      <c r="K8836">
        <v>3</v>
      </c>
      <c r="L8836" t="s">
        <v>55</v>
      </c>
      <c r="M8836" t="s">
        <v>77</v>
      </c>
      <c r="N8836" t="s">
        <v>89</v>
      </c>
      <c r="O8836" s="21" t="s">
        <v>58</v>
      </c>
      <c r="P8836" s="21" t="s">
        <v>119</v>
      </c>
      <c r="Q8836" s="20" t="s">
        <v>273</v>
      </c>
      <c r="R8836" s="21" t="s">
        <v>274</v>
      </c>
      <c r="S8836" s="35">
        <v>1</v>
      </c>
      <c r="T8836" s="22">
        <v>1</v>
      </c>
      <c r="U8836" s="20" t="s">
        <v>62</v>
      </c>
      <c r="V8836" s="20">
        <v>45979</v>
      </c>
      <c r="W8836" s="21">
        <v>11</v>
      </c>
      <c r="X8836" s="20">
        <v>45987</v>
      </c>
      <c r="Y8836" s="20">
        <v>45982</v>
      </c>
      <c r="Z8836" s="48">
        <v>11</v>
      </c>
      <c r="AA8836">
        <v>2025</v>
      </c>
      <c r="AB8836" s="45">
        <v>93324</v>
      </c>
      <c r="AC8836" s="45">
        <v>93324</v>
      </c>
      <c r="AK8836" s="10"/>
    </row>
    <row r="8837" spans="1:37">
      <c r="A8837" t="s">
        <v>45</v>
      </c>
      <c r="B8837" t="s">
        <v>46</v>
      </c>
      <c r="C8837" t="s">
        <v>47</v>
      </c>
      <c r="D8837" t="s">
        <v>9279</v>
      </c>
      <c r="E8837" t="s">
        <v>88</v>
      </c>
      <c r="F8837" t="s">
        <v>79</v>
      </c>
      <c r="G8837" t="s">
        <v>51</v>
      </c>
      <c r="H8837" s="20" t="s">
        <v>52</v>
      </c>
      <c r="I8837" t="s">
        <v>53</v>
      </c>
      <c r="J8837" t="s">
        <v>54</v>
      </c>
      <c r="K8837">
        <v>3</v>
      </c>
      <c r="L8837" t="s">
        <v>55</v>
      </c>
      <c r="M8837" t="s">
        <v>77</v>
      </c>
      <c r="N8837" t="s">
        <v>89</v>
      </c>
      <c r="O8837" s="21" t="s">
        <v>58</v>
      </c>
      <c r="P8837" s="21" t="s">
        <v>97</v>
      </c>
      <c r="Q8837" s="20" t="s">
        <v>2440</v>
      </c>
      <c r="R8837" s="21" t="s">
        <v>2441</v>
      </c>
      <c r="S8837" s="35">
        <v>1</v>
      </c>
      <c r="T8837" s="22">
        <v>1</v>
      </c>
      <c r="U8837" s="20" t="s">
        <v>62</v>
      </c>
      <c r="V8837" s="20">
        <v>45979</v>
      </c>
      <c r="W8837" s="21">
        <v>11</v>
      </c>
      <c r="X8837" s="20">
        <v>45992</v>
      </c>
      <c r="Y8837" s="20">
        <v>45987</v>
      </c>
      <c r="Z8837" s="48">
        <v>11</v>
      </c>
      <c r="AA8837">
        <v>2025</v>
      </c>
      <c r="AB8837" s="45">
        <v>31245</v>
      </c>
      <c r="AC8837" s="45">
        <v>31245</v>
      </c>
      <c r="AK8837" s="10"/>
    </row>
    <row r="8838" spans="1:37">
      <c r="A8838" t="s">
        <v>45</v>
      </c>
      <c r="B8838" t="s">
        <v>46</v>
      </c>
      <c r="C8838" t="s">
        <v>47</v>
      </c>
      <c r="D8838" t="s">
        <v>9280</v>
      </c>
      <c r="E8838" t="s">
        <v>88</v>
      </c>
      <c r="F8838" t="s">
        <v>79</v>
      </c>
      <c r="G8838" t="s">
        <v>51</v>
      </c>
      <c r="H8838" s="20" t="s">
        <v>52</v>
      </c>
      <c r="I8838" t="s">
        <v>53</v>
      </c>
      <c r="J8838" t="s">
        <v>54</v>
      </c>
      <c r="K8838">
        <v>3</v>
      </c>
      <c r="L8838" t="s">
        <v>55</v>
      </c>
      <c r="M8838" t="s">
        <v>56</v>
      </c>
      <c r="N8838" t="s">
        <v>57</v>
      </c>
      <c r="O8838" s="21" t="s">
        <v>58</v>
      </c>
      <c r="P8838" s="21" t="s">
        <v>207</v>
      </c>
      <c r="Q8838" s="20" t="s">
        <v>2613</v>
      </c>
      <c r="R8838" s="21" t="s">
        <v>2614</v>
      </c>
      <c r="S8838" s="35">
        <v>1</v>
      </c>
      <c r="T8838" s="22">
        <v>1</v>
      </c>
      <c r="U8838" s="20" t="s">
        <v>62</v>
      </c>
      <c r="V8838" s="20">
        <v>45979</v>
      </c>
      <c r="W8838" s="21">
        <v>11</v>
      </c>
      <c r="X8838" s="20">
        <v>45987</v>
      </c>
      <c r="Y8838" s="20">
        <v>45982</v>
      </c>
      <c r="Z8838" s="48">
        <v>11</v>
      </c>
      <c r="AA8838">
        <v>2025</v>
      </c>
      <c r="AB8838" s="45">
        <v>49995</v>
      </c>
      <c r="AC8838" s="45">
        <v>49995</v>
      </c>
      <c r="AK8838" s="10"/>
    </row>
    <row r="8839" spans="1:37">
      <c r="A8839" t="s">
        <v>45</v>
      </c>
      <c r="B8839" t="s">
        <v>46</v>
      </c>
      <c r="C8839" t="s">
        <v>47</v>
      </c>
      <c r="D8839" t="s">
        <v>9281</v>
      </c>
      <c r="E8839" t="s">
        <v>88</v>
      </c>
      <c r="F8839" t="s">
        <v>79</v>
      </c>
      <c r="G8839" t="s">
        <v>51</v>
      </c>
      <c r="H8839" s="20" t="s">
        <v>52</v>
      </c>
      <c r="I8839" t="s">
        <v>53</v>
      </c>
      <c r="J8839" t="s">
        <v>54</v>
      </c>
      <c r="K8839">
        <v>3</v>
      </c>
      <c r="L8839" t="s">
        <v>55</v>
      </c>
      <c r="M8839" t="s">
        <v>77</v>
      </c>
      <c r="N8839" t="s">
        <v>89</v>
      </c>
      <c r="O8839" s="21" t="s">
        <v>58</v>
      </c>
      <c r="P8839" s="21" t="s">
        <v>119</v>
      </c>
      <c r="Q8839" s="20" t="s">
        <v>3415</v>
      </c>
      <c r="R8839" s="21" t="s">
        <v>3416</v>
      </c>
      <c r="S8839" s="35">
        <v>1</v>
      </c>
      <c r="T8839" s="22">
        <v>1</v>
      </c>
      <c r="U8839" s="20" t="s">
        <v>62</v>
      </c>
      <c r="V8839" s="20">
        <v>45979</v>
      </c>
      <c r="W8839" s="21">
        <v>11</v>
      </c>
      <c r="X8839" s="20">
        <v>45986</v>
      </c>
      <c r="Y8839" s="20">
        <v>45982</v>
      </c>
      <c r="Z8839" s="48">
        <v>11</v>
      </c>
      <c r="AA8839">
        <v>2025</v>
      </c>
      <c r="AB8839" s="45">
        <v>46662</v>
      </c>
      <c r="AC8839" s="45">
        <v>46662</v>
      </c>
      <c r="AK8839" s="10"/>
    </row>
    <row r="8840" spans="1:37">
      <c r="A8840" t="s">
        <v>45</v>
      </c>
      <c r="B8840" t="s">
        <v>46</v>
      </c>
      <c r="C8840" t="s">
        <v>47</v>
      </c>
      <c r="D8840" t="s">
        <v>9282</v>
      </c>
      <c r="E8840" t="s">
        <v>88</v>
      </c>
      <c r="F8840" t="s">
        <v>79</v>
      </c>
      <c r="G8840" t="s">
        <v>51</v>
      </c>
      <c r="H8840" s="20" t="s">
        <v>52</v>
      </c>
      <c r="I8840" t="s">
        <v>53</v>
      </c>
      <c r="J8840" t="s">
        <v>54</v>
      </c>
      <c r="K8840">
        <v>3</v>
      </c>
      <c r="L8840" t="s">
        <v>55</v>
      </c>
      <c r="M8840" t="s">
        <v>56</v>
      </c>
      <c r="N8840" t="s">
        <v>57</v>
      </c>
      <c r="O8840" s="21" t="s">
        <v>58</v>
      </c>
      <c r="P8840" s="21" t="s">
        <v>64</v>
      </c>
      <c r="Q8840" s="20" t="s">
        <v>179</v>
      </c>
      <c r="R8840" s="21" t="s">
        <v>180</v>
      </c>
      <c r="S8840" s="35">
        <v>1</v>
      </c>
      <c r="T8840" s="22">
        <v>1</v>
      </c>
      <c r="U8840" s="20" t="s">
        <v>62</v>
      </c>
      <c r="V8840" s="20">
        <v>45979</v>
      </c>
      <c r="W8840" s="21">
        <v>11</v>
      </c>
      <c r="X8840" s="20">
        <v>45987</v>
      </c>
      <c r="Y8840" s="20">
        <v>45982</v>
      </c>
      <c r="Z8840" s="48">
        <v>11</v>
      </c>
      <c r="AA8840">
        <v>2025</v>
      </c>
      <c r="AB8840" s="45">
        <v>43745</v>
      </c>
      <c r="AC8840" s="45">
        <v>43745</v>
      </c>
      <c r="AK8840" s="10"/>
    </row>
    <row r="8841" spans="1:37">
      <c r="A8841" t="s">
        <v>45</v>
      </c>
      <c r="B8841" t="s">
        <v>46</v>
      </c>
      <c r="C8841" t="s">
        <v>47</v>
      </c>
      <c r="D8841" t="s">
        <v>9283</v>
      </c>
      <c r="E8841" t="s">
        <v>88</v>
      </c>
      <c r="F8841" t="s">
        <v>79</v>
      </c>
      <c r="G8841" t="s">
        <v>51</v>
      </c>
      <c r="H8841" s="20" t="s">
        <v>52</v>
      </c>
      <c r="I8841" t="s">
        <v>53</v>
      </c>
      <c r="J8841" t="s">
        <v>54</v>
      </c>
      <c r="K8841">
        <v>3</v>
      </c>
      <c r="L8841" t="s">
        <v>55</v>
      </c>
      <c r="M8841" t="s">
        <v>56</v>
      </c>
      <c r="N8841" t="s">
        <v>57</v>
      </c>
      <c r="O8841" s="21" t="s">
        <v>58</v>
      </c>
      <c r="P8841" s="21" t="s">
        <v>207</v>
      </c>
      <c r="Q8841" s="20" t="s">
        <v>9284</v>
      </c>
      <c r="R8841" s="21" t="s">
        <v>9285</v>
      </c>
      <c r="S8841" s="35">
        <v>1</v>
      </c>
      <c r="T8841" s="22">
        <v>1</v>
      </c>
      <c r="U8841" s="20" t="s">
        <v>62</v>
      </c>
      <c r="V8841" s="20">
        <v>45979</v>
      </c>
      <c r="W8841" s="21">
        <v>11</v>
      </c>
      <c r="X8841" s="20">
        <v>45985</v>
      </c>
      <c r="Y8841" s="20">
        <v>45982</v>
      </c>
      <c r="Z8841" s="48">
        <v>11</v>
      </c>
      <c r="AA8841">
        <v>2025</v>
      </c>
      <c r="AB8841" s="45">
        <v>94111</v>
      </c>
      <c r="AC8841" s="45">
        <v>94111</v>
      </c>
      <c r="AK8841" s="10"/>
    </row>
    <row r="8842" spans="1:37">
      <c r="A8842" t="s">
        <v>45</v>
      </c>
      <c r="B8842" t="s">
        <v>46</v>
      </c>
      <c r="C8842" t="s">
        <v>47</v>
      </c>
      <c r="D8842" t="s">
        <v>9286</v>
      </c>
      <c r="E8842" t="s">
        <v>88</v>
      </c>
      <c r="F8842" t="s">
        <v>79</v>
      </c>
      <c r="G8842" t="s">
        <v>51</v>
      </c>
      <c r="H8842" s="20" t="s">
        <v>52</v>
      </c>
      <c r="I8842" t="s">
        <v>53</v>
      </c>
      <c r="J8842" t="s">
        <v>54</v>
      </c>
      <c r="K8842">
        <v>3</v>
      </c>
      <c r="L8842" t="s">
        <v>55</v>
      </c>
      <c r="M8842" t="s">
        <v>77</v>
      </c>
      <c r="N8842" t="s">
        <v>89</v>
      </c>
      <c r="O8842" s="21" t="s">
        <v>58</v>
      </c>
      <c r="P8842" s="21" t="s">
        <v>119</v>
      </c>
      <c r="Q8842" s="20" t="s">
        <v>968</v>
      </c>
      <c r="R8842" s="21" t="s">
        <v>969</v>
      </c>
      <c r="S8842" s="35">
        <v>1</v>
      </c>
      <c r="T8842" s="22">
        <v>1</v>
      </c>
      <c r="U8842" s="20" t="s">
        <v>62</v>
      </c>
      <c r="V8842" s="20">
        <v>45980</v>
      </c>
      <c r="W8842" s="21">
        <v>11</v>
      </c>
      <c r="X8842" s="20">
        <v>45987</v>
      </c>
      <c r="Y8842" s="20">
        <v>45985</v>
      </c>
      <c r="Z8842" s="48">
        <v>11</v>
      </c>
      <c r="AA8842">
        <v>2025</v>
      </c>
      <c r="AB8842" s="45">
        <v>93325</v>
      </c>
      <c r="AC8842" s="45">
        <v>93325</v>
      </c>
      <c r="AK8842" s="10"/>
    </row>
    <row r="8843" spans="1:37">
      <c r="A8843" t="s">
        <v>45</v>
      </c>
      <c r="B8843" t="s">
        <v>46</v>
      </c>
      <c r="C8843" t="s">
        <v>47</v>
      </c>
      <c r="D8843" t="s">
        <v>9287</v>
      </c>
      <c r="E8843" t="s">
        <v>88</v>
      </c>
      <c r="F8843" t="s">
        <v>79</v>
      </c>
      <c r="G8843" t="s">
        <v>51</v>
      </c>
      <c r="H8843" s="20" t="s">
        <v>52</v>
      </c>
      <c r="I8843" t="s">
        <v>53</v>
      </c>
      <c r="J8843" t="s">
        <v>54</v>
      </c>
      <c r="K8843">
        <v>3</v>
      </c>
      <c r="L8843" t="s">
        <v>55</v>
      </c>
      <c r="M8843" t="s">
        <v>77</v>
      </c>
      <c r="N8843" t="s">
        <v>89</v>
      </c>
      <c r="O8843" s="21" t="s">
        <v>58</v>
      </c>
      <c r="P8843" s="21" t="s">
        <v>90</v>
      </c>
      <c r="Q8843" s="20" t="s">
        <v>344</v>
      </c>
      <c r="R8843" s="21" t="s">
        <v>345</v>
      </c>
      <c r="S8843" s="35">
        <v>1</v>
      </c>
      <c r="T8843" s="22">
        <v>1</v>
      </c>
      <c r="U8843" s="20" t="s">
        <v>62</v>
      </c>
      <c r="V8843" s="20">
        <v>45979</v>
      </c>
      <c r="W8843" s="21">
        <v>11</v>
      </c>
      <c r="X8843" s="20">
        <v>45985</v>
      </c>
      <c r="Y8843" s="20">
        <v>45982</v>
      </c>
      <c r="Z8843" s="48">
        <v>11</v>
      </c>
      <c r="AA8843">
        <v>2025</v>
      </c>
      <c r="AB8843" s="45">
        <v>40620</v>
      </c>
      <c r="AC8843" s="45">
        <v>40620</v>
      </c>
      <c r="AK8843" s="10"/>
    </row>
    <row r="8844" spans="1:37">
      <c r="A8844" t="s">
        <v>45</v>
      </c>
      <c r="B8844" t="s">
        <v>46</v>
      </c>
      <c r="C8844" t="s">
        <v>47</v>
      </c>
      <c r="D8844" t="s">
        <v>9288</v>
      </c>
      <c r="E8844" t="s">
        <v>88</v>
      </c>
      <c r="F8844" t="s">
        <v>79</v>
      </c>
      <c r="G8844" t="s">
        <v>51</v>
      </c>
      <c r="H8844" s="20" t="s">
        <v>52</v>
      </c>
      <c r="I8844" t="s">
        <v>53</v>
      </c>
      <c r="J8844" t="s">
        <v>54</v>
      </c>
      <c r="K8844">
        <v>3</v>
      </c>
      <c r="L8844" t="s">
        <v>55</v>
      </c>
      <c r="M8844" t="s">
        <v>77</v>
      </c>
      <c r="N8844" t="s">
        <v>89</v>
      </c>
      <c r="O8844" s="21" t="s">
        <v>58</v>
      </c>
      <c r="P8844" s="21" t="s">
        <v>90</v>
      </c>
      <c r="Q8844" s="20" t="s">
        <v>191</v>
      </c>
      <c r="R8844" s="21" t="s">
        <v>192</v>
      </c>
      <c r="S8844" s="35">
        <v>1</v>
      </c>
      <c r="T8844" s="22">
        <v>1</v>
      </c>
      <c r="U8844" s="20" t="s">
        <v>62</v>
      </c>
      <c r="V8844" s="20">
        <v>45979</v>
      </c>
      <c r="W8844" s="21">
        <v>11</v>
      </c>
      <c r="X8844" s="20">
        <v>45986</v>
      </c>
      <c r="Y8844" s="20">
        <v>45982</v>
      </c>
      <c r="Z8844" s="48">
        <v>11</v>
      </c>
      <c r="AA8844">
        <v>2025</v>
      </c>
      <c r="AB8844" s="45">
        <v>106656</v>
      </c>
      <c r="AC8844" s="45">
        <v>106656</v>
      </c>
      <c r="AK8844" s="10"/>
    </row>
    <row r="8845" spans="1:37">
      <c r="A8845" t="s">
        <v>45</v>
      </c>
      <c r="B8845" t="s">
        <v>46</v>
      </c>
      <c r="C8845" t="s">
        <v>47</v>
      </c>
      <c r="D8845" t="s">
        <v>9289</v>
      </c>
      <c r="E8845" t="s">
        <v>88</v>
      </c>
      <c r="F8845" t="s">
        <v>79</v>
      </c>
      <c r="G8845" t="s">
        <v>51</v>
      </c>
      <c r="H8845" s="20" t="s">
        <v>52</v>
      </c>
      <c r="I8845" t="s">
        <v>53</v>
      </c>
      <c r="J8845" t="s">
        <v>54</v>
      </c>
      <c r="K8845">
        <v>3</v>
      </c>
      <c r="L8845" t="s">
        <v>55</v>
      </c>
      <c r="M8845" t="s">
        <v>56</v>
      </c>
      <c r="N8845" t="s">
        <v>57</v>
      </c>
      <c r="O8845" s="21" t="s">
        <v>58</v>
      </c>
      <c r="P8845" s="21" t="s">
        <v>64</v>
      </c>
      <c r="Q8845" s="20" t="s">
        <v>677</v>
      </c>
      <c r="R8845" s="21" t="s">
        <v>678</v>
      </c>
      <c r="S8845" s="35">
        <v>2</v>
      </c>
      <c r="T8845" s="22">
        <v>2</v>
      </c>
      <c r="U8845" s="20" t="s">
        <v>62</v>
      </c>
      <c r="V8845" s="20">
        <v>45979</v>
      </c>
      <c r="W8845" s="21">
        <v>11</v>
      </c>
      <c r="X8845" s="20">
        <v>45987</v>
      </c>
      <c r="Y8845" s="20">
        <v>45982</v>
      </c>
      <c r="Z8845" s="48">
        <v>11</v>
      </c>
      <c r="AA8845">
        <v>2025</v>
      </c>
      <c r="AB8845" s="45">
        <v>174989</v>
      </c>
      <c r="AC8845" s="45">
        <v>174989</v>
      </c>
      <c r="AK8845" s="10"/>
    </row>
    <row r="8846" spans="1:37">
      <c r="A8846" t="s">
        <v>45</v>
      </c>
      <c r="B8846" t="s">
        <v>46</v>
      </c>
      <c r="C8846" t="s">
        <v>47</v>
      </c>
      <c r="D8846" t="s">
        <v>9290</v>
      </c>
      <c r="E8846" t="s">
        <v>88</v>
      </c>
      <c r="F8846" t="s">
        <v>79</v>
      </c>
      <c r="G8846" t="s">
        <v>51</v>
      </c>
      <c r="H8846" s="20" t="s">
        <v>52</v>
      </c>
      <c r="I8846" t="s">
        <v>53</v>
      </c>
      <c r="J8846" t="s">
        <v>54</v>
      </c>
      <c r="K8846">
        <v>3</v>
      </c>
      <c r="L8846" t="s">
        <v>55</v>
      </c>
      <c r="M8846" t="s">
        <v>77</v>
      </c>
      <c r="N8846" t="s">
        <v>89</v>
      </c>
      <c r="O8846" s="21" t="s">
        <v>58</v>
      </c>
      <c r="P8846" s="21" t="s">
        <v>276</v>
      </c>
      <c r="Q8846" s="20" t="s">
        <v>6311</v>
      </c>
      <c r="R8846" s="21" t="s">
        <v>6312</v>
      </c>
      <c r="S8846" s="35">
        <v>1</v>
      </c>
      <c r="T8846" s="22">
        <v>1</v>
      </c>
      <c r="U8846" s="20" t="s">
        <v>62</v>
      </c>
      <c r="V8846" s="20">
        <v>45977</v>
      </c>
      <c r="W8846" s="21">
        <v>11</v>
      </c>
      <c r="X8846" s="20">
        <v>45985</v>
      </c>
      <c r="Y8846" s="20">
        <v>45980</v>
      </c>
      <c r="Z8846" s="48">
        <v>11</v>
      </c>
      <c r="AA8846">
        <v>2025</v>
      </c>
      <c r="AB8846" s="45">
        <v>31244</v>
      </c>
      <c r="AC8846" s="45">
        <v>31244</v>
      </c>
      <c r="AK8846" s="10"/>
    </row>
    <row r="8847" spans="1:37">
      <c r="A8847" t="s">
        <v>45</v>
      </c>
      <c r="B8847" t="s">
        <v>46</v>
      </c>
      <c r="C8847" t="s">
        <v>47</v>
      </c>
      <c r="D8847" t="s">
        <v>9291</v>
      </c>
      <c r="E8847" t="s">
        <v>88</v>
      </c>
      <c r="F8847" t="s">
        <v>79</v>
      </c>
      <c r="G8847" t="s">
        <v>51</v>
      </c>
      <c r="H8847" s="20" t="s">
        <v>52</v>
      </c>
      <c r="I8847" t="s">
        <v>53</v>
      </c>
      <c r="J8847" t="s">
        <v>54</v>
      </c>
      <c r="K8847">
        <v>3</v>
      </c>
      <c r="L8847" t="s">
        <v>55</v>
      </c>
      <c r="M8847" t="s">
        <v>77</v>
      </c>
      <c r="N8847" t="s">
        <v>89</v>
      </c>
      <c r="O8847" s="21" t="s">
        <v>58</v>
      </c>
      <c r="P8847" s="21" t="s">
        <v>276</v>
      </c>
      <c r="Q8847" s="20" t="s">
        <v>2562</v>
      </c>
      <c r="R8847" s="21" t="s">
        <v>2563</v>
      </c>
      <c r="S8847" s="35">
        <v>2</v>
      </c>
      <c r="T8847" s="22">
        <v>2</v>
      </c>
      <c r="U8847" s="20" t="s">
        <v>62</v>
      </c>
      <c r="V8847" s="20">
        <v>45977</v>
      </c>
      <c r="W8847" s="21">
        <v>11</v>
      </c>
      <c r="X8847" s="20">
        <v>45985</v>
      </c>
      <c r="Y8847" s="20">
        <v>45980</v>
      </c>
      <c r="Z8847" s="48">
        <v>11</v>
      </c>
      <c r="AA8847">
        <v>2025</v>
      </c>
      <c r="AB8847" s="45">
        <v>62488</v>
      </c>
      <c r="AC8847" s="45">
        <v>62488</v>
      </c>
      <c r="AK8847" s="10"/>
    </row>
    <row r="8848" spans="1:37">
      <c r="A8848" t="s">
        <v>45</v>
      </c>
      <c r="B8848" t="s">
        <v>46</v>
      </c>
      <c r="C8848" t="s">
        <v>47</v>
      </c>
      <c r="D8848" t="s">
        <v>9292</v>
      </c>
      <c r="E8848" t="s">
        <v>88</v>
      </c>
      <c r="F8848" t="s">
        <v>79</v>
      </c>
      <c r="G8848" t="s">
        <v>51</v>
      </c>
      <c r="H8848" s="20" t="s">
        <v>52</v>
      </c>
      <c r="I8848" t="s">
        <v>53</v>
      </c>
      <c r="J8848" t="s">
        <v>54</v>
      </c>
      <c r="K8848">
        <v>3</v>
      </c>
      <c r="L8848" t="s">
        <v>55</v>
      </c>
      <c r="M8848" t="s">
        <v>77</v>
      </c>
      <c r="N8848" t="s">
        <v>89</v>
      </c>
      <c r="O8848" s="21" t="s">
        <v>58</v>
      </c>
      <c r="P8848" s="21" t="s">
        <v>90</v>
      </c>
      <c r="Q8848" s="20" t="s">
        <v>1025</v>
      </c>
      <c r="R8848" s="21" t="s">
        <v>1026</v>
      </c>
      <c r="S8848" s="35">
        <v>1</v>
      </c>
      <c r="T8848" s="22">
        <v>1</v>
      </c>
      <c r="U8848" s="20" t="s">
        <v>62</v>
      </c>
      <c r="V8848" s="20">
        <v>45978</v>
      </c>
      <c r="W8848" s="21">
        <v>11</v>
      </c>
      <c r="X8848" s="20">
        <v>45985</v>
      </c>
      <c r="Y8848" s="20">
        <v>45980</v>
      </c>
      <c r="Z8848" s="48">
        <v>11</v>
      </c>
      <c r="AA8848">
        <v>2025</v>
      </c>
      <c r="AB8848" s="45">
        <v>106656</v>
      </c>
      <c r="AC8848" s="45">
        <v>106656</v>
      </c>
      <c r="AK8848" s="10"/>
    </row>
    <row r="8849" spans="1:37">
      <c r="A8849" t="s">
        <v>45</v>
      </c>
      <c r="B8849" t="s">
        <v>46</v>
      </c>
      <c r="C8849" t="s">
        <v>47</v>
      </c>
      <c r="D8849" t="s">
        <v>9293</v>
      </c>
      <c r="E8849" t="s">
        <v>88</v>
      </c>
      <c r="F8849" t="s">
        <v>79</v>
      </c>
      <c r="G8849" t="s">
        <v>51</v>
      </c>
      <c r="H8849" s="20" t="s">
        <v>58</v>
      </c>
      <c r="I8849" t="s">
        <v>53</v>
      </c>
      <c r="J8849" t="s">
        <v>54</v>
      </c>
      <c r="K8849">
        <v>3</v>
      </c>
      <c r="L8849" t="s">
        <v>55</v>
      </c>
      <c r="M8849" t="s">
        <v>77</v>
      </c>
      <c r="N8849" t="s">
        <v>89</v>
      </c>
      <c r="O8849" s="21" t="s">
        <v>58</v>
      </c>
      <c r="P8849" s="21" t="s">
        <v>366</v>
      </c>
      <c r="Q8849" s="20" t="s">
        <v>2386</v>
      </c>
      <c r="R8849" s="21" t="s">
        <v>2387</v>
      </c>
      <c r="S8849" s="35">
        <v>1</v>
      </c>
      <c r="T8849" s="22">
        <v>0</v>
      </c>
      <c r="U8849" s="20" t="s">
        <v>62</v>
      </c>
      <c r="V8849" s="20">
        <v>45978</v>
      </c>
      <c r="W8849" s="21">
        <v>11</v>
      </c>
      <c r="X8849" s="20">
        <v>45985</v>
      </c>
      <c r="Z8849" s="48">
        <v>11</v>
      </c>
      <c r="AA8849">
        <v>2025</v>
      </c>
      <c r="AB8849" s="45">
        <v>43745</v>
      </c>
      <c r="AC8849" s="45">
        <v>0</v>
      </c>
      <c r="AK8849" s="10"/>
    </row>
    <row r="8850" spans="1:37">
      <c r="A8850" t="s">
        <v>45</v>
      </c>
      <c r="B8850" t="s">
        <v>46</v>
      </c>
      <c r="C8850" t="s">
        <v>47</v>
      </c>
      <c r="D8850" t="s">
        <v>9294</v>
      </c>
      <c r="E8850" t="s">
        <v>88</v>
      </c>
      <c r="F8850" t="s">
        <v>79</v>
      </c>
      <c r="G8850" t="s">
        <v>51</v>
      </c>
      <c r="H8850" s="20" t="s">
        <v>52</v>
      </c>
      <c r="I8850" t="s">
        <v>53</v>
      </c>
      <c r="J8850" t="s">
        <v>54</v>
      </c>
      <c r="K8850">
        <v>3</v>
      </c>
      <c r="L8850" t="s">
        <v>55</v>
      </c>
      <c r="M8850" t="s">
        <v>77</v>
      </c>
      <c r="N8850" t="s">
        <v>89</v>
      </c>
      <c r="O8850" s="21" t="s">
        <v>58</v>
      </c>
      <c r="P8850" s="21" t="s">
        <v>97</v>
      </c>
      <c r="Q8850" s="20" t="s">
        <v>1012</v>
      </c>
      <c r="R8850" s="21" t="s">
        <v>1013</v>
      </c>
      <c r="S8850" s="35">
        <v>1</v>
      </c>
      <c r="T8850" s="22">
        <v>1</v>
      </c>
      <c r="U8850" s="20" t="s">
        <v>62</v>
      </c>
      <c r="V8850" s="20">
        <v>45978</v>
      </c>
      <c r="W8850" s="21">
        <v>11</v>
      </c>
      <c r="X8850" s="20">
        <v>45985</v>
      </c>
      <c r="Y8850" s="20">
        <v>45980</v>
      </c>
      <c r="Z8850" s="48">
        <v>11</v>
      </c>
      <c r="AA8850">
        <v>2025</v>
      </c>
      <c r="AB8850" s="45">
        <v>31244</v>
      </c>
      <c r="AC8850" s="45">
        <v>31244</v>
      </c>
      <c r="AK8850" s="10"/>
    </row>
    <row r="8851" spans="1:37">
      <c r="A8851" t="s">
        <v>45</v>
      </c>
      <c r="B8851" t="s">
        <v>46</v>
      </c>
      <c r="C8851" t="s">
        <v>47</v>
      </c>
      <c r="D8851" t="s">
        <v>9295</v>
      </c>
      <c r="E8851" t="s">
        <v>88</v>
      </c>
      <c r="F8851" t="s">
        <v>79</v>
      </c>
      <c r="G8851" t="s">
        <v>51</v>
      </c>
      <c r="H8851" s="20" t="s">
        <v>52</v>
      </c>
      <c r="I8851" t="s">
        <v>53</v>
      </c>
      <c r="J8851" t="s">
        <v>54</v>
      </c>
      <c r="K8851">
        <v>3</v>
      </c>
      <c r="L8851" t="s">
        <v>55</v>
      </c>
      <c r="M8851" t="s">
        <v>77</v>
      </c>
      <c r="N8851" t="s">
        <v>89</v>
      </c>
      <c r="O8851" s="21" t="s">
        <v>58</v>
      </c>
      <c r="P8851" s="21" t="s">
        <v>119</v>
      </c>
      <c r="Q8851" s="20" t="s">
        <v>1926</v>
      </c>
      <c r="R8851" s="21" t="s">
        <v>1927</v>
      </c>
      <c r="S8851" s="35">
        <v>1</v>
      </c>
      <c r="T8851" s="22">
        <v>1</v>
      </c>
      <c r="U8851" s="20" t="s">
        <v>62</v>
      </c>
      <c r="V8851" s="20">
        <v>45978</v>
      </c>
      <c r="W8851" s="21">
        <v>11</v>
      </c>
      <c r="X8851" s="20">
        <v>45985</v>
      </c>
      <c r="Y8851" s="20">
        <v>45980</v>
      </c>
      <c r="Z8851" s="48">
        <v>11</v>
      </c>
      <c r="AA8851">
        <v>2025</v>
      </c>
      <c r="AB8851" s="45">
        <v>187501</v>
      </c>
      <c r="AC8851" s="45">
        <v>187501</v>
      </c>
      <c r="AK8851" s="10"/>
    </row>
    <row r="8852" spans="1:37">
      <c r="A8852" t="s">
        <v>45</v>
      </c>
      <c r="B8852" t="s">
        <v>46</v>
      </c>
      <c r="C8852" t="s">
        <v>47</v>
      </c>
      <c r="D8852" t="s">
        <v>9296</v>
      </c>
      <c r="E8852" t="s">
        <v>88</v>
      </c>
      <c r="F8852" t="s">
        <v>79</v>
      </c>
      <c r="G8852" t="s">
        <v>51</v>
      </c>
      <c r="H8852" s="20" t="s">
        <v>52</v>
      </c>
      <c r="I8852" t="s">
        <v>53</v>
      </c>
      <c r="J8852" t="s">
        <v>54</v>
      </c>
      <c r="K8852">
        <v>3</v>
      </c>
      <c r="L8852" t="s">
        <v>55</v>
      </c>
      <c r="M8852" t="s">
        <v>77</v>
      </c>
      <c r="N8852" t="s">
        <v>89</v>
      </c>
      <c r="O8852" s="21" t="s">
        <v>58</v>
      </c>
      <c r="P8852" s="21" t="s">
        <v>150</v>
      </c>
      <c r="Q8852" s="20" t="s">
        <v>244</v>
      </c>
      <c r="R8852" s="21" t="s">
        <v>245</v>
      </c>
      <c r="S8852" s="35">
        <v>1</v>
      </c>
      <c r="T8852" s="22">
        <v>1</v>
      </c>
      <c r="U8852" s="20" t="s">
        <v>62</v>
      </c>
      <c r="V8852" s="20">
        <v>45978</v>
      </c>
      <c r="W8852" s="21">
        <v>11</v>
      </c>
      <c r="X8852" s="20">
        <v>45987</v>
      </c>
      <c r="Y8852" s="20">
        <v>45980</v>
      </c>
      <c r="Z8852" s="48">
        <v>11</v>
      </c>
      <c r="AA8852">
        <v>2025</v>
      </c>
      <c r="AB8852" s="45">
        <v>99995</v>
      </c>
      <c r="AC8852" s="45">
        <v>99995</v>
      </c>
      <c r="AK8852" s="10"/>
    </row>
    <row r="8853" spans="1:37">
      <c r="A8853" t="s">
        <v>45</v>
      </c>
      <c r="B8853" t="s">
        <v>46</v>
      </c>
      <c r="C8853" t="s">
        <v>47</v>
      </c>
      <c r="D8853" t="s">
        <v>9297</v>
      </c>
      <c r="E8853" t="s">
        <v>88</v>
      </c>
      <c r="F8853" t="s">
        <v>79</v>
      </c>
      <c r="G8853" t="s">
        <v>51</v>
      </c>
      <c r="H8853" s="20" t="s">
        <v>52</v>
      </c>
      <c r="I8853" t="s">
        <v>53</v>
      </c>
      <c r="J8853" t="s">
        <v>54</v>
      </c>
      <c r="K8853">
        <v>3</v>
      </c>
      <c r="L8853" t="s">
        <v>55</v>
      </c>
      <c r="M8853" t="s">
        <v>77</v>
      </c>
      <c r="N8853" t="s">
        <v>89</v>
      </c>
      <c r="O8853" s="21" t="s">
        <v>58</v>
      </c>
      <c r="P8853" s="21" t="s">
        <v>150</v>
      </c>
      <c r="Q8853" s="20" t="s">
        <v>244</v>
      </c>
      <c r="R8853" s="21" t="s">
        <v>245</v>
      </c>
      <c r="S8853" s="35">
        <v>1</v>
      </c>
      <c r="T8853" s="22">
        <v>1</v>
      </c>
      <c r="U8853" s="20" t="s">
        <v>62</v>
      </c>
      <c r="V8853" s="20">
        <v>45978</v>
      </c>
      <c r="W8853" s="21">
        <v>11</v>
      </c>
      <c r="X8853" s="20">
        <v>45986</v>
      </c>
      <c r="Y8853" s="20">
        <v>45980</v>
      </c>
      <c r="Z8853" s="48">
        <v>11</v>
      </c>
      <c r="AA8853">
        <v>2025</v>
      </c>
      <c r="AB8853" s="45">
        <v>99995</v>
      </c>
      <c r="AC8853" s="45">
        <v>99995</v>
      </c>
      <c r="AK8853" s="10"/>
    </row>
    <row r="8854" spans="1:37">
      <c r="A8854" t="s">
        <v>45</v>
      </c>
      <c r="B8854" t="s">
        <v>46</v>
      </c>
      <c r="C8854" t="s">
        <v>47</v>
      </c>
      <c r="D8854" t="s">
        <v>9298</v>
      </c>
      <c r="E8854" t="s">
        <v>88</v>
      </c>
      <c r="F8854" t="s">
        <v>79</v>
      </c>
      <c r="G8854" t="s">
        <v>51</v>
      </c>
      <c r="H8854" s="20" t="s">
        <v>52</v>
      </c>
      <c r="I8854" t="s">
        <v>53</v>
      </c>
      <c r="J8854" t="s">
        <v>54</v>
      </c>
      <c r="K8854">
        <v>3</v>
      </c>
      <c r="L8854" t="s">
        <v>55</v>
      </c>
      <c r="M8854" t="s">
        <v>77</v>
      </c>
      <c r="N8854" t="s">
        <v>89</v>
      </c>
      <c r="O8854" s="21" t="s">
        <v>58</v>
      </c>
      <c r="P8854" s="21" t="s">
        <v>150</v>
      </c>
      <c r="Q8854" s="20" t="s">
        <v>244</v>
      </c>
      <c r="R8854" s="21" t="s">
        <v>245</v>
      </c>
      <c r="S8854" s="35">
        <v>1</v>
      </c>
      <c r="T8854" s="22">
        <v>1</v>
      </c>
      <c r="U8854" s="20" t="s">
        <v>62</v>
      </c>
      <c r="V8854" s="20">
        <v>45980</v>
      </c>
      <c r="W8854" s="21">
        <v>11</v>
      </c>
      <c r="X8854" s="20">
        <v>45987</v>
      </c>
      <c r="Y8854" s="20">
        <v>45985</v>
      </c>
      <c r="Z8854" s="48">
        <v>11</v>
      </c>
      <c r="AA8854">
        <v>2025</v>
      </c>
      <c r="AB8854" s="45">
        <v>99995</v>
      </c>
      <c r="AC8854" s="45">
        <v>99995</v>
      </c>
      <c r="AK8854" s="10"/>
    </row>
    <row r="8855" spans="1:37">
      <c r="A8855" t="s">
        <v>45</v>
      </c>
      <c r="B8855" t="s">
        <v>46</v>
      </c>
      <c r="C8855" t="s">
        <v>47</v>
      </c>
      <c r="D8855" t="s">
        <v>9299</v>
      </c>
      <c r="E8855" t="s">
        <v>88</v>
      </c>
      <c r="F8855" t="s">
        <v>79</v>
      </c>
      <c r="G8855" t="s">
        <v>51</v>
      </c>
      <c r="H8855" s="20" t="s">
        <v>52</v>
      </c>
      <c r="I8855" t="s">
        <v>53</v>
      </c>
      <c r="J8855" t="s">
        <v>54</v>
      </c>
      <c r="K8855">
        <v>3</v>
      </c>
      <c r="L8855" t="s">
        <v>55</v>
      </c>
      <c r="M8855" t="s">
        <v>77</v>
      </c>
      <c r="N8855" t="s">
        <v>89</v>
      </c>
      <c r="O8855" s="21" t="s">
        <v>58</v>
      </c>
      <c r="P8855" s="21" t="s">
        <v>119</v>
      </c>
      <c r="Q8855" s="20" t="s">
        <v>6589</v>
      </c>
      <c r="R8855" s="21" t="s">
        <v>6590</v>
      </c>
      <c r="S8855" s="35">
        <v>1</v>
      </c>
      <c r="T8855" s="22">
        <v>1</v>
      </c>
      <c r="U8855" s="20" t="s">
        <v>62</v>
      </c>
      <c r="V8855" s="20">
        <v>45979</v>
      </c>
      <c r="W8855" s="21">
        <v>11</v>
      </c>
      <c r="X8855" s="20">
        <v>45989</v>
      </c>
      <c r="Y8855" s="20">
        <v>45987</v>
      </c>
      <c r="Z8855" s="48">
        <v>11</v>
      </c>
      <c r="AA8855">
        <v>2025</v>
      </c>
      <c r="AB8855" s="45">
        <v>79997</v>
      </c>
      <c r="AC8855" s="45">
        <v>79997</v>
      </c>
      <c r="AK8855" s="10"/>
    </row>
    <row r="8856" spans="1:37">
      <c r="A8856" t="s">
        <v>45</v>
      </c>
      <c r="B8856" t="s">
        <v>46</v>
      </c>
      <c r="C8856" t="s">
        <v>47</v>
      </c>
      <c r="D8856" t="s">
        <v>9300</v>
      </c>
      <c r="E8856" t="s">
        <v>88</v>
      </c>
      <c r="F8856" t="s">
        <v>79</v>
      </c>
      <c r="G8856" t="s">
        <v>51</v>
      </c>
      <c r="H8856" s="20" t="s">
        <v>52</v>
      </c>
      <c r="I8856" t="s">
        <v>53</v>
      </c>
      <c r="J8856" t="s">
        <v>54</v>
      </c>
      <c r="K8856">
        <v>3</v>
      </c>
      <c r="L8856" t="s">
        <v>55</v>
      </c>
      <c r="M8856" t="s">
        <v>77</v>
      </c>
      <c r="N8856" t="s">
        <v>89</v>
      </c>
      <c r="O8856" s="21" t="s">
        <v>58</v>
      </c>
      <c r="P8856" s="21" t="s">
        <v>97</v>
      </c>
      <c r="Q8856" s="20" t="s">
        <v>428</v>
      </c>
      <c r="R8856" s="21" t="s">
        <v>429</v>
      </c>
      <c r="S8856" s="35">
        <v>1</v>
      </c>
      <c r="T8856" s="22">
        <v>1</v>
      </c>
      <c r="U8856" s="20" t="s">
        <v>62</v>
      </c>
      <c r="V8856" s="20">
        <v>45962</v>
      </c>
      <c r="W8856" s="21">
        <v>11</v>
      </c>
      <c r="X8856" s="20">
        <v>45971</v>
      </c>
      <c r="Y8856" s="20">
        <v>45966</v>
      </c>
      <c r="Z8856" s="48">
        <v>11</v>
      </c>
      <c r="AA8856">
        <v>2025</v>
      </c>
      <c r="AB8856" s="45">
        <v>62495</v>
      </c>
      <c r="AC8856" s="45">
        <v>62495</v>
      </c>
      <c r="AK8856" s="10"/>
    </row>
    <row r="8857" spans="1:37">
      <c r="A8857" t="s">
        <v>45</v>
      </c>
      <c r="B8857" t="s">
        <v>46</v>
      </c>
      <c r="C8857" t="s">
        <v>47</v>
      </c>
      <c r="D8857" t="s">
        <v>9301</v>
      </c>
      <c r="E8857" t="s">
        <v>88</v>
      </c>
      <c r="F8857" t="s">
        <v>79</v>
      </c>
      <c r="G8857" t="s">
        <v>51</v>
      </c>
      <c r="H8857" s="20" t="s">
        <v>52</v>
      </c>
      <c r="I8857" t="s">
        <v>53</v>
      </c>
      <c r="J8857" t="s">
        <v>54</v>
      </c>
      <c r="K8857">
        <v>3</v>
      </c>
      <c r="L8857" t="s">
        <v>55</v>
      </c>
      <c r="M8857" t="s">
        <v>77</v>
      </c>
      <c r="N8857" t="s">
        <v>89</v>
      </c>
      <c r="O8857" s="21" t="s">
        <v>58</v>
      </c>
      <c r="P8857" s="21" t="s">
        <v>97</v>
      </c>
      <c r="Q8857" s="20" t="s">
        <v>260</v>
      </c>
      <c r="R8857" s="21" t="s">
        <v>261</v>
      </c>
      <c r="S8857" s="35">
        <v>1</v>
      </c>
      <c r="T8857" s="22">
        <v>1</v>
      </c>
      <c r="U8857" s="20" t="s">
        <v>62</v>
      </c>
      <c r="V8857" s="20">
        <v>45965</v>
      </c>
      <c r="W8857" s="21">
        <v>11</v>
      </c>
      <c r="X8857" s="20">
        <v>45971</v>
      </c>
      <c r="Y8857" s="20">
        <v>45968</v>
      </c>
      <c r="Z8857" s="48">
        <v>11</v>
      </c>
      <c r="AA8857">
        <v>2025</v>
      </c>
      <c r="AB8857" s="45">
        <v>43745</v>
      </c>
      <c r="AC8857" s="45">
        <v>43745</v>
      </c>
      <c r="AK8857" s="10"/>
    </row>
    <row r="8858" spans="1:37">
      <c r="A8858" t="s">
        <v>45</v>
      </c>
      <c r="B8858" t="s">
        <v>46</v>
      </c>
      <c r="C8858" t="s">
        <v>47</v>
      </c>
      <c r="D8858" t="s">
        <v>9302</v>
      </c>
      <c r="E8858" t="s">
        <v>88</v>
      </c>
      <c r="F8858" t="s">
        <v>79</v>
      </c>
      <c r="G8858" t="s">
        <v>51</v>
      </c>
      <c r="H8858" s="20" t="s">
        <v>52</v>
      </c>
      <c r="I8858" t="s">
        <v>53</v>
      </c>
      <c r="J8858" t="s">
        <v>54</v>
      </c>
      <c r="K8858">
        <v>3</v>
      </c>
      <c r="L8858" t="s">
        <v>55</v>
      </c>
      <c r="M8858" t="s">
        <v>77</v>
      </c>
      <c r="N8858" t="s">
        <v>89</v>
      </c>
      <c r="O8858" s="21" t="s">
        <v>58</v>
      </c>
      <c r="P8858" s="21" t="s">
        <v>90</v>
      </c>
      <c r="Q8858" s="20" t="s">
        <v>214</v>
      </c>
      <c r="R8858" s="21" t="s">
        <v>215</v>
      </c>
      <c r="S8858" s="35">
        <v>1</v>
      </c>
      <c r="T8858" s="22">
        <v>1</v>
      </c>
      <c r="U8858" s="20" t="s">
        <v>62</v>
      </c>
      <c r="V8858" s="20">
        <v>45963</v>
      </c>
      <c r="W8858" s="21">
        <v>11</v>
      </c>
      <c r="X8858" s="20">
        <v>45971</v>
      </c>
      <c r="Y8858" s="20">
        <v>45966</v>
      </c>
      <c r="Z8858" s="48">
        <v>11</v>
      </c>
      <c r="AA8858">
        <v>2025</v>
      </c>
      <c r="AB8858" s="45">
        <v>49994</v>
      </c>
      <c r="AC8858" s="45">
        <v>49994</v>
      </c>
      <c r="AK8858" s="10"/>
    </row>
    <row r="8859" spans="1:37">
      <c r="A8859" t="s">
        <v>45</v>
      </c>
      <c r="B8859" t="s">
        <v>46</v>
      </c>
      <c r="C8859" t="s">
        <v>47</v>
      </c>
      <c r="D8859" t="s">
        <v>9303</v>
      </c>
      <c r="E8859" t="s">
        <v>88</v>
      </c>
      <c r="F8859" t="s">
        <v>79</v>
      </c>
      <c r="G8859" t="s">
        <v>51</v>
      </c>
      <c r="H8859" s="20" t="s">
        <v>52</v>
      </c>
      <c r="I8859" t="s">
        <v>53</v>
      </c>
      <c r="J8859" t="s">
        <v>54</v>
      </c>
      <c r="K8859">
        <v>3</v>
      </c>
      <c r="L8859" t="s">
        <v>55</v>
      </c>
      <c r="M8859" t="s">
        <v>56</v>
      </c>
      <c r="N8859" t="s">
        <v>57</v>
      </c>
      <c r="O8859" s="21" t="s">
        <v>58</v>
      </c>
      <c r="P8859" s="21" t="s">
        <v>64</v>
      </c>
      <c r="Q8859" s="20" t="s">
        <v>410</v>
      </c>
      <c r="R8859" s="21" t="s">
        <v>411</v>
      </c>
      <c r="S8859" s="35">
        <v>1</v>
      </c>
      <c r="T8859" s="22">
        <v>1</v>
      </c>
      <c r="U8859" s="20" t="s">
        <v>62</v>
      </c>
      <c r="V8859" s="20">
        <v>45966</v>
      </c>
      <c r="W8859" s="21">
        <v>11</v>
      </c>
      <c r="X8859" s="20">
        <v>45974</v>
      </c>
      <c r="Y8859" s="20">
        <v>45968</v>
      </c>
      <c r="Z8859" s="48">
        <v>11</v>
      </c>
      <c r="AA8859">
        <v>2025</v>
      </c>
      <c r="AB8859" s="45">
        <v>48742</v>
      </c>
      <c r="AC8859" s="45">
        <v>48742</v>
      </c>
      <c r="AK8859" s="10"/>
    </row>
    <row r="8860" spans="1:37">
      <c r="A8860" t="s">
        <v>45</v>
      </c>
      <c r="B8860" t="s">
        <v>46</v>
      </c>
      <c r="C8860" t="s">
        <v>47</v>
      </c>
      <c r="D8860" t="s">
        <v>9304</v>
      </c>
      <c r="E8860" t="s">
        <v>88</v>
      </c>
      <c r="F8860" t="s">
        <v>79</v>
      </c>
      <c r="G8860" t="s">
        <v>51</v>
      </c>
      <c r="H8860" s="20" t="s">
        <v>52</v>
      </c>
      <c r="I8860" t="s">
        <v>53</v>
      </c>
      <c r="J8860" t="s">
        <v>54</v>
      </c>
      <c r="K8860">
        <v>3</v>
      </c>
      <c r="L8860" t="s">
        <v>55</v>
      </c>
      <c r="M8860" t="s">
        <v>77</v>
      </c>
      <c r="N8860" t="s">
        <v>89</v>
      </c>
      <c r="O8860" s="21" t="s">
        <v>58</v>
      </c>
      <c r="P8860" s="21" t="s">
        <v>126</v>
      </c>
      <c r="Q8860" s="20" t="s">
        <v>1111</v>
      </c>
      <c r="R8860" s="21" t="s">
        <v>1112</v>
      </c>
      <c r="S8860" s="35">
        <v>1</v>
      </c>
      <c r="T8860" s="22">
        <v>1</v>
      </c>
      <c r="U8860" s="20" t="s">
        <v>62</v>
      </c>
      <c r="V8860" s="20">
        <v>45965</v>
      </c>
      <c r="W8860" s="21">
        <v>11</v>
      </c>
      <c r="X8860" s="20">
        <v>45973</v>
      </c>
      <c r="Y8860" s="20">
        <v>45968</v>
      </c>
      <c r="Z8860" s="48">
        <v>11</v>
      </c>
      <c r="AA8860">
        <v>2025</v>
      </c>
      <c r="AB8860" s="45">
        <v>28119</v>
      </c>
      <c r="AC8860" s="45">
        <v>28119</v>
      </c>
      <c r="AK8860" s="10"/>
    </row>
    <row r="8861" spans="1:37">
      <c r="A8861" t="s">
        <v>45</v>
      </c>
      <c r="B8861" t="s">
        <v>46</v>
      </c>
      <c r="C8861" t="s">
        <v>47</v>
      </c>
      <c r="D8861" t="s">
        <v>9305</v>
      </c>
      <c r="E8861" t="s">
        <v>88</v>
      </c>
      <c r="F8861" t="s">
        <v>79</v>
      </c>
      <c r="G8861" t="s">
        <v>51</v>
      </c>
      <c r="H8861" s="20" t="s">
        <v>52</v>
      </c>
      <c r="I8861" t="s">
        <v>53</v>
      </c>
      <c r="J8861" t="s">
        <v>54</v>
      </c>
      <c r="K8861">
        <v>3</v>
      </c>
      <c r="L8861" t="s">
        <v>55</v>
      </c>
      <c r="M8861" t="s">
        <v>77</v>
      </c>
      <c r="N8861" t="s">
        <v>89</v>
      </c>
      <c r="O8861" s="21" t="s">
        <v>58</v>
      </c>
      <c r="P8861" s="21" t="s">
        <v>119</v>
      </c>
      <c r="Q8861" s="20" t="s">
        <v>6539</v>
      </c>
      <c r="R8861" s="21" t="s">
        <v>6540</v>
      </c>
      <c r="S8861" s="35">
        <v>1</v>
      </c>
      <c r="T8861" s="22">
        <v>1</v>
      </c>
      <c r="U8861" s="20" t="s">
        <v>62</v>
      </c>
      <c r="V8861" s="20">
        <v>45966</v>
      </c>
      <c r="W8861" s="21">
        <v>11</v>
      </c>
      <c r="X8861" s="20">
        <v>45972</v>
      </c>
      <c r="Y8861" s="20">
        <v>45968</v>
      </c>
      <c r="Z8861" s="48">
        <v>11</v>
      </c>
      <c r="AA8861">
        <v>2025</v>
      </c>
      <c r="AB8861" s="45">
        <v>79997</v>
      </c>
      <c r="AC8861" s="45">
        <v>79997</v>
      </c>
      <c r="AK8861" s="10"/>
    </row>
    <row r="8862" spans="1:37">
      <c r="A8862" t="s">
        <v>45</v>
      </c>
      <c r="B8862" t="s">
        <v>46</v>
      </c>
      <c r="C8862" t="s">
        <v>47</v>
      </c>
      <c r="D8862" t="s">
        <v>9306</v>
      </c>
      <c r="E8862" t="s">
        <v>88</v>
      </c>
      <c r="F8862" t="s">
        <v>79</v>
      </c>
      <c r="G8862" t="s">
        <v>51</v>
      </c>
      <c r="H8862" s="20" t="s">
        <v>52</v>
      </c>
      <c r="I8862" t="s">
        <v>53</v>
      </c>
      <c r="J8862" t="s">
        <v>54</v>
      </c>
      <c r="K8862">
        <v>3</v>
      </c>
      <c r="L8862" t="s">
        <v>55</v>
      </c>
      <c r="M8862" t="s">
        <v>56</v>
      </c>
      <c r="N8862" t="s">
        <v>57</v>
      </c>
      <c r="O8862" s="21" t="s">
        <v>58</v>
      </c>
      <c r="P8862" s="21" t="s">
        <v>64</v>
      </c>
      <c r="Q8862" s="20" t="s">
        <v>4165</v>
      </c>
      <c r="R8862" s="21" t="s">
        <v>4166</v>
      </c>
      <c r="S8862" s="35">
        <v>1</v>
      </c>
      <c r="T8862" s="22">
        <v>1</v>
      </c>
      <c r="U8862" s="20" t="s">
        <v>62</v>
      </c>
      <c r="V8862" s="20">
        <v>45966</v>
      </c>
      <c r="W8862" s="21">
        <v>11</v>
      </c>
      <c r="X8862" s="20">
        <v>45973</v>
      </c>
      <c r="Y8862" s="20">
        <v>45968</v>
      </c>
      <c r="Z8862" s="48">
        <v>11</v>
      </c>
      <c r="AA8862">
        <v>2025</v>
      </c>
      <c r="AB8862" s="45">
        <v>113324</v>
      </c>
      <c r="AC8862" s="45">
        <v>113324</v>
      </c>
      <c r="AK8862" s="10"/>
    </row>
    <row r="8863" spans="1:37">
      <c r="A8863" t="s">
        <v>45</v>
      </c>
      <c r="B8863" t="s">
        <v>46</v>
      </c>
      <c r="C8863" t="s">
        <v>47</v>
      </c>
      <c r="D8863" t="s">
        <v>9307</v>
      </c>
      <c r="E8863" t="s">
        <v>88</v>
      </c>
      <c r="F8863" t="s">
        <v>79</v>
      </c>
      <c r="G8863" t="s">
        <v>51</v>
      </c>
      <c r="H8863" s="20" t="s">
        <v>52</v>
      </c>
      <c r="I8863" t="s">
        <v>53</v>
      </c>
      <c r="J8863" t="s">
        <v>54</v>
      </c>
      <c r="K8863">
        <v>3</v>
      </c>
      <c r="L8863" t="s">
        <v>55</v>
      </c>
      <c r="M8863" t="s">
        <v>77</v>
      </c>
      <c r="N8863" t="s">
        <v>89</v>
      </c>
      <c r="O8863" s="21" t="s">
        <v>58</v>
      </c>
      <c r="P8863" s="21" t="s">
        <v>90</v>
      </c>
      <c r="Q8863" s="20" t="s">
        <v>1071</v>
      </c>
      <c r="R8863" s="21" t="s">
        <v>1072</v>
      </c>
      <c r="S8863" s="35">
        <v>1</v>
      </c>
      <c r="T8863" s="22">
        <v>1</v>
      </c>
      <c r="U8863" s="20" t="s">
        <v>62</v>
      </c>
      <c r="V8863" s="20">
        <v>45966</v>
      </c>
      <c r="W8863" s="21">
        <v>11</v>
      </c>
      <c r="X8863" s="20">
        <v>45972</v>
      </c>
      <c r="Y8863" s="20">
        <v>45968</v>
      </c>
      <c r="Z8863" s="48">
        <v>11</v>
      </c>
      <c r="AA8863">
        <v>2025</v>
      </c>
      <c r="AB8863" s="45">
        <v>133332</v>
      </c>
      <c r="AC8863" s="45">
        <v>133332</v>
      </c>
      <c r="AK8863" s="10"/>
    </row>
    <row r="8864" spans="1:37">
      <c r="A8864" t="s">
        <v>45</v>
      </c>
      <c r="B8864" t="s">
        <v>46</v>
      </c>
      <c r="C8864" t="s">
        <v>47</v>
      </c>
      <c r="D8864" t="s">
        <v>9308</v>
      </c>
      <c r="E8864" t="s">
        <v>88</v>
      </c>
      <c r="F8864" t="s">
        <v>79</v>
      </c>
      <c r="G8864" t="s">
        <v>51</v>
      </c>
      <c r="H8864" s="20" t="s">
        <v>52</v>
      </c>
      <c r="I8864" t="s">
        <v>53</v>
      </c>
      <c r="J8864" t="s">
        <v>54</v>
      </c>
      <c r="K8864">
        <v>3</v>
      </c>
      <c r="L8864" t="s">
        <v>55</v>
      </c>
      <c r="M8864" t="s">
        <v>77</v>
      </c>
      <c r="N8864" t="s">
        <v>89</v>
      </c>
      <c r="O8864" s="21" t="s">
        <v>58</v>
      </c>
      <c r="P8864" s="21" t="s">
        <v>90</v>
      </c>
      <c r="Q8864" s="20" t="s">
        <v>191</v>
      </c>
      <c r="R8864" s="21" t="s">
        <v>192</v>
      </c>
      <c r="S8864" s="35">
        <v>1</v>
      </c>
      <c r="T8864" s="22">
        <v>1</v>
      </c>
      <c r="U8864" s="20" t="s">
        <v>62</v>
      </c>
      <c r="V8864" s="20">
        <v>45963</v>
      </c>
      <c r="W8864" s="21">
        <v>11</v>
      </c>
      <c r="X8864" s="20">
        <v>45971</v>
      </c>
      <c r="Y8864" s="20">
        <v>45966</v>
      </c>
      <c r="Z8864" s="48">
        <v>11</v>
      </c>
      <c r="AA8864">
        <v>2025</v>
      </c>
      <c r="AB8864" s="45">
        <v>106656</v>
      </c>
      <c r="AC8864" s="45">
        <v>106656</v>
      </c>
      <c r="AK8864" s="10"/>
    </row>
    <row r="8865" spans="1:37">
      <c r="A8865" t="s">
        <v>45</v>
      </c>
      <c r="B8865" t="s">
        <v>46</v>
      </c>
      <c r="C8865" t="s">
        <v>47</v>
      </c>
      <c r="D8865" t="s">
        <v>9309</v>
      </c>
      <c r="E8865" t="s">
        <v>88</v>
      </c>
      <c r="F8865" t="s">
        <v>79</v>
      </c>
      <c r="G8865" t="s">
        <v>51</v>
      </c>
      <c r="H8865" s="20" t="s">
        <v>52</v>
      </c>
      <c r="I8865" t="s">
        <v>53</v>
      </c>
      <c r="J8865" t="s">
        <v>54</v>
      </c>
      <c r="K8865">
        <v>3</v>
      </c>
      <c r="L8865" t="s">
        <v>55</v>
      </c>
      <c r="M8865" t="s">
        <v>77</v>
      </c>
      <c r="N8865" t="s">
        <v>89</v>
      </c>
      <c r="O8865" s="21" t="s">
        <v>58</v>
      </c>
      <c r="P8865" s="21" t="s">
        <v>97</v>
      </c>
      <c r="Q8865" s="20" t="s">
        <v>2377</v>
      </c>
      <c r="R8865" s="21" t="s">
        <v>2378</v>
      </c>
      <c r="S8865" s="35">
        <v>1</v>
      </c>
      <c r="T8865" s="22">
        <v>1</v>
      </c>
      <c r="U8865" s="20" t="s">
        <v>62</v>
      </c>
      <c r="V8865" s="20">
        <v>45966</v>
      </c>
      <c r="W8865" s="21">
        <v>11</v>
      </c>
      <c r="X8865" s="20">
        <v>45973</v>
      </c>
      <c r="Y8865" s="20">
        <v>45968</v>
      </c>
      <c r="Z8865" s="48">
        <v>11</v>
      </c>
      <c r="AA8865">
        <v>2025</v>
      </c>
      <c r="AB8865" s="45">
        <v>49995</v>
      </c>
      <c r="AC8865" s="45">
        <v>49995</v>
      </c>
      <c r="AK8865" s="10"/>
    </row>
    <row r="8866" spans="1:37">
      <c r="A8866" t="s">
        <v>45</v>
      </c>
      <c r="B8866" t="s">
        <v>46</v>
      </c>
      <c r="C8866" t="s">
        <v>47</v>
      </c>
      <c r="D8866" t="s">
        <v>9310</v>
      </c>
      <c r="E8866" t="s">
        <v>88</v>
      </c>
      <c r="F8866" t="s">
        <v>79</v>
      </c>
      <c r="G8866" t="s">
        <v>51</v>
      </c>
      <c r="H8866" s="20" t="s">
        <v>52</v>
      </c>
      <c r="I8866" t="s">
        <v>53</v>
      </c>
      <c r="J8866" t="s">
        <v>54</v>
      </c>
      <c r="K8866">
        <v>3</v>
      </c>
      <c r="L8866" t="s">
        <v>55</v>
      </c>
      <c r="M8866" t="s">
        <v>77</v>
      </c>
      <c r="N8866" t="s">
        <v>89</v>
      </c>
      <c r="O8866" s="21" t="s">
        <v>58</v>
      </c>
      <c r="P8866" s="21" t="s">
        <v>119</v>
      </c>
      <c r="Q8866" s="20" t="s">
        <v>8465</v>
      </c>
      <c r="R8866" s="21" t="s">
        <v>8466</v>
      </c>
      <c r="S8866" s="35">
        <v>1</v>
      </c>
      <c r="T8866" s="22">
        <v>1</v>
      </c>
      <c r="U8866" s="20" t="s">
        <v>62</v>
      </c>
      <c r="V8866" s="20">
        <v>45966</v>
      </c>
      <c r="W8866" s="21">
        <v>11</v>
      </c>
      <c r="X8866" s="20">
        <v>45972</v>
      </c>
      <c r="Y8866" s="20">
        <v>45968</v>
      </c>
      <c r="Z8866" s="48">
        <v>11</v>
      </c>
      <c r="AA8866">
        <v>2025</v>
      </c>
      <c r="AB8866" s="45">
        <v>199995</v>
      </c>
      <c r="AC8866" s="45">
        <v>199995</v>
      </c>
      <c r="AK8866" s="10"/>
    </row>
    <row r="8867" spans="1:37">
      <c r="A8867" t="s">
        <v>45</v>
      </c>
      <c r="B8867" t="s">
        <v>46</v>
      </c>
      <c r="C8867" t="s">
        <v>47</v>
      </c>
      <c r="D8867" t="s">
        <v>9311</v>
      </c>
      <c r="E8867" t="s">
        <v>88</v>
      </c>
      <c r="F8867" t="s">
        <v>79</v>
      </c>
      <c r="G8867" t="s">
        <v>51</v>
      </c>
      <c r="H8867" s="20" t="s">
        <v>52</v>
      </c>
      <c r="I8867" t="s">
        <v>53</v>
      </c>
      <c r="J8867" t="s">
        <v>54</v>
      </c>
      <c r="K8867">
        <v>3</v>
      </c>
      <c r="L8867" t="s">
        <v>55</v>
      </c>
      <c r="M8867" t="s">
        <v>56</v>
      </c>
      <c r="N8867" t="s">
        <v>57</v>
      </c>
      <c r="O8867" s="21" t="s">
        <v>58</v>
      </c>
      <c r="P8867" s="21" t="s">
        <v>64</v>
      </c>
      <c r="Q8867" s="20" t="s">
        <v>4165</v>
      </c>
      <c r="R8867" s="21" t="s">
        <v>4166</v>
      </c>
      <c r="S8867" s="35">
        <v>1</v>
      </c>
      <c r="T8867" s="22">
        <v>1</v>
      </c>
      <c r="U8867" s="20" t="s">
        <v>62</v>
      </c>
      <c r="V8867" s="20">
        <v>45964</v>
      </c>
      <c r="W8867" s="21">
        <v>11</v>
      </c>
      <c r="X8867" s="20">
        <v>45971</v>
      </c>
      <c r="Y8867" s="20">
        <v>45966</v>
      </c>
      <c r="Z8867" s="48">
        <v>11</v>
      </c>
      <c r="AA8867">
        <v>2025</v>
      </c>
      <c r="AB8867" s="45">
        <v>113324</v>
      </c>
      <c r="AC8867" s="45">
        <v>113324</v>
      </c>
      <c r="AK8867" s="10"/>
    </row>
    <row r="8868" spans="1:37">
      <c r="A8868" t="s">
        <v>45</v>
      </c>
      <c r="B8868" t="s">
        <v>46</v>
      </c>
      <c r="C8868" t="s">
        <v>47</v>
      </c>
      <c r="D8868" t="s">
        <v>9312</v>
      </c>
      <c r="E8868" t="s">
        <v>88</v>
      </c>
      <c r="F8868" t="s">
        <v>79</v>
      </c>
      <c r="G8868" t="s">
        <v>51</v>
      </c>
      <c r="H8868" s="20" t="s">
        <v>52</v>
      </c>
      <c r="I8868" t="s">
        <v>53</v>
      </c>
      <c r="J8868" t="s">
        <v>54</v>
      </c>
      <c r="K8868">
        <v>3</v>
      </c>
      <c r="L8868" t="s">
        <v>55</v>
      </c>
      <c r="M8868" t="s">
        <v>77</v>
      </c>
      <c r="N8868" t="s">
        <v>89</v>
      </c>
      <c r="O8868" s="21" t="s">
        <v>58</v>
      </c>
      <c r="P8868" s="21" t="s">
        <v>119</v>
      </c>
      <c r="Q8868" s="20" t="s">
        <v>7847</v>
      </c>
      <c r="R8868" s="21" t="s">
        <v>7848</v>
      </c>
      <c r="S8868" s="35">
        <v>1</v>
      </c>
      <c r="T8868" s="22">
        <v>1</v>
      </c>
      <c r="U8868" s="20" t="s">
        <v>62</v>
      </c>
      <c r="V8868" s="20">
        <v>45966</v>
      </c>
      <c r="W8868" s="21">
        <v>11</v>
      </c>
      <c r="X8868" s="20">
        <v>45973</v>
      </c>
      <c r="Y8868" s="20">
        <v>45968</v>
      </c>
      <c r="Z8868" s="48">
        <v>11</v>
      </c>
      <c r="AA8868">
        <v>2025</v>
      </c>
      <c r="AB8868" s="45">
        <v>126657</v>
      </c>
      <c r="AC8868" s="45">
        <v>126657</v>
      </c>
      <c r="AK8868" s="10"/>
    </row>
    <row r="8869" spans="1:37">
      <c r="A8869" t="s">
        <v>45</v>
      </c>
      <c r="B8869" t="s">
        <v>46</v>
      </c>
      <c r="C8869" t="s">
        <v>47</v>
      </c>
      <c r="D8869" t="s">
        <v>9313</v>
      </c>
      <c r="E8869" t="s">
        <v>88</v>
      </c>
      <c r="F8869" t="s">
        <v>79</v>
      </c>
      <c r="G8869" t="s">
        <v>51</v>
      </c>
      <c r="H8869" s="20" t="s">
        <v>52</v>
      </c>
      <c r="I8869" t="s">
        <v>53</v>
      </c>
      <c r="J8869" t="s">
        <v>54</v>
      </c>
      <c r="K8869">
        <v>3</v>
      </c>
      <c r="L8869" t="s">
        <v>55</v>
      </c>
      <c r="M8869" t="s">
        <v>77</v>
      </c>
      <c r="N8869" t="s">
        <v>89</v>
      </c>
      <c r="O8869" s="21" t="s">
        <v>58</v>
      </c>
      <c r="P8869" s="21" t="s">
        <v>126</v>
      </c>
      <c r="Q8869" s="20" t="s">
        <v>892</v>
      </c>
      <c r="R8869" s="21" t="s">
        <v>893</v>
      </c>
      <c r="S8869" s="35">
        <v>1</v>
      </c>
      <c r="T8869" s="22">
        <v>1</v>
      </c>
      <c r="U8869" s="20" t="s">
        <v>62</v>
      </c>
      <c r="V8869" s="20">
        <v>45967</v>
      </c>
      <c r="W8869" s="21">
        <v>11</v>
      </c>
      <c r="X8869" s="20">
        <v>45974</v>
      </c>
      <c r="Y8869" s="20">
        <v>45968</v>
      </c>
      <c r="Z8869" s="48">
        <v>11</v>
      </c>
      <c r="AA8869">
        <v>2025</v>
      </c>
      <c r="AB8869" s="45">
        <v>28119</v>
      </c>
      <c r="AC8869" s="45">
        <v>28119</v>
      </c>
      <c r="AK8869" s="10"/>
    </row>
    <row r="8870" spans="1:37">
      <c r="A8870" t="s">
        <v>45</v>
      </c>
      <c r="B8870" t="s">
        <v>46</v>
      </c>
      <c r="C8870" t="s">
        <v>47</v>
      </c>
      <c r="D8870" t="s">
        <v>9314</v>
      </c>
      <c r="E8870" t="s">
        <v>88</v>
      </c>
      <c r="F8870" t="s">
        <v>79</v>
      </c>
      <c r="G8870" t="s">
        <v>51</v>
      </c>
      <c r="H8870" s="20" t="s">
        <v>52</v>
      </c>
      <c r="I8870" t="s">
        <v>53</v>
      </c>
      <c r="J8870" t="s">
        <v>54</v>
      </c>
      <c r="K8870">
        <v>3</v>
      </c>
      <c r="L8870" t="s">
        <v>55</v>
      </c>
      <c r="M8870" t="s">
        <v>77</v>
      </c>
      <c r="N8870" t="s">
        <v>89</v>
      </c>
      <c r="O8870" s="21" t="s">
        <v>58</v>
      </c>
      <c r="P8870" s="21" t="s">
        <v>150</v>
      </c>
      <c r="Q8870" s="20" t="s">
        <v>151</v>
      </c>
      <c r="R8870" s="21" t="s">
        <v>152</v>
      </c>
      <c r="S8870" s="35">
        <v>1</v>
      </c>
      <c r="T8870" s="22">
        <v>1</v>
      </c>
      <c r="U8870" s="20" t="s">
        <v>62</v>
      </c>
      <c r="V8870" s="20">
        <v>45967</v>
      </c>
      <c r="W8870" s="21">
        <v>11</v>
      </c>
      <c r="X8870" s="20">
        <v>45972</v>
      </c>
      <c r="Y8870" s="20">
        <v>45971</v>
      </c>
      <c r="Z8870" s="48">
        <v>11</v>
      </c>
      <c r="AA8870">
        <v>2025</v>
      </c>
      <c r="AB8870" s="45">
        <v>79997</v>
      </c>
      <c r="AC8870" s="45">
        <v>79997</v>
      </c>
      <c r="AK8870" s="10"/>
    </row>
    <row r="8871" spans="1:37">
      <c r="A8871" t="s">
        <v>45</v>
      </c>
      <c r="B8871" t="s">
        <v>46</v>
      </c>
      <c r="C8871" t="s">
        <v>47</v>
      </c>
      <c r="D8871" t="s">
        <v>9315</v>
      </c>
      <c r="E8871" t="s">
        <v>88</v>
      </c>
      <c r="F8871" t="s">
        <v>79</v>
      </c>
      <c r="G8871" t="s">
        <v>51</v>
      </c>
      <c r="H8871" s="20" t="s">
        <v>52</v>
      </c>
      <c r="I8871" t="s">
        <v>53</v>
      </c>
      <c r="J8871" t="s">
        <v>54</v>
      </c>
      <c r="K8871">
        <v>3</v>
      </c>
      <c r="L8871" t="s">
        <v>55</v>
      </c>
      <c r="M8871" t="s">
        <v>77</v>
      </c>
      <c r="N8871" t="s">
        <v>89</v>
      </c>
      <c r="O8871" s="21" t="s">
        <v>58</v>
      </c>
      <c r="P8871" s="21" t="s">
        <v>119</v>
      </c>
      <c r="Q8871" s="20" t="s">
        <v>821</v>
      </c>
      <c r="R8871" s="21" t="s">
        <v>822</v>
      </c>
      <c r="S8871" s="35">
        <v>1</v>
      </c>
      <c r="T8871" s="22">
        <v>1</v>
      </c>
      <c r="U8871" s="20" t="s">
        <v>62</v>
      </c>
      <c r="V8871" s="20">
        <v>45967</v>
      </c>
      <c r="W8871" s="21">
        <v>11</v>
      </c>
      <c r="X8871" s="20">
        <v>45978</v>
      </c>
      <c r="Y8871" s="20">
        <v>45973</v>
      </c>
      <c r="Z8871" s="48">
        <v>11</v>
      </c>
      <c r="AA8871">
        <v>2025</v>
      </c>
      <c r="AB8871" s="45">
        <v>93325</v>
      </c>
      <c r="AC8871" s="45">
        <v>93325</v>
      </c>
      <c r="AK8871" s="10"/>
    </row>
    <row r="8872" spans="1:37">
      <c r="A8872" t="s">
        <v>45</v>
      </c>
      <c r="B8872" t="s">
        <v>46</v>
      </c>
      <c r="C8872" t="s">
        <v>47</v>
      </c>
      <c r="D8872" t="s">
        <v>9316</v>
      </c>
      <c r="E8872" t="s">
        <v>88</v>
      </c>
      <c r="F8872" t="s">
        <v>79</v>
      </c>
      <c r="G8872" t="s">
        <v>51</v>
      </c>
      <c r="H8872" s="20" t="s">
        <v>52</v>
      </c>
      <c r="I8872" t="s">
        <v>53</v>
      </c>
      <c r="J8872" t="s">
        <v>54</v>
      </c>
      <c r="K8872">
        <v>3</v>
      </c>
      <c r="L8872" t="s">
        <v>55</v>
      </c>
      <c r="M8872" t="s">
        <v>77</v>
      </c>
      <c r="N8872" t="s">
        <v>89</v>
      </c>
      <c r="O8872" s="21" t="s">
        <v>58</v>
      </c>
      <c r="P8872" s="21" t="s">
        <v>90</v>
      </c>
      <c r="Q8872" s="20" t="s">
        <v>1025</v>
      </c>
      <c r="R8872" s="21" t="s">
        <v>1026</v>
      </c>
      <c r="S8872" s="35">
        <v>1</v>
      </c>
      <c r="T8872" s="22">
        <v>1</v>
      </c>
      <c r="U8872" s="20" t="s">
        <v>62</v>
      </c>
      <c r="V8872" s="20">
        <v>45968</v>
      </c>
      <c r="W8872" s="21">
        <v>11</v>
      </c>
      <c r="X8872" s="20">
        <v>45963</v>
      </c>
      <c r="Y8872" s="20">
        <v>45973</v>
      </c>
      <c r="Z8872" s="48">
        <v>11</v>
      </c>
      <c r="AA8872">
        <v>2025</v>
      </c>
      <c r="AB8872" s="45">
        <v>106656</v>
      </c>
      <c r="AC8872" s="45">
        <v>106656</v>
      </c>
      <c r="AK8872" s="10"/>
    </row>
    <row r="8873" spans="1:37">
      <c r="A8873" t="s">
        <v>45</v>
      </c>
      <c r="B8873" t="s">
        <v>46</v>
      </c>
      <c r="C8873" t="s">
        <v>47</v>
      </c>
      <c r="D8873" t="s">
        <v>9317</v>
      </c>
      <c r="E8873" t="s">
        <v>88</v>
      </c>
      <c r="F8873" t="s">
        <v>79</v>
      </c>
      <c r="G8873" t="s">
        <v>51</v>
      </c>
      <c r="H8873" s="20" t="s">
        <v>52</v>
      </c>
      <c r="I8873" t="s">
        <v>53</v>
      </c>
      <c r="J8873" t="s">
        <v>54</v>
      </c>
      <c r="K8873">
        <v>3</v>
      </c>
      <c r="L8873" t="s">
        <v>55</v>
      </c>
      <c r="M8873" t="s">
        <v>77</v>
      </c>
      <c r="N8873" t="s">
        <v>89</v>
      </c>
      <c r="O8873" s="21" t="s">
        <v>58</v>
      </c>
      <c r="P8873" s="21" t="s">
        <v>97</v>
      </c>
      <c r="Q8873" s="20" t="s">
        <v>428</v>
      </c>
      <c r="R8873" s="21" t="s">
        <v>429</v>
      </c>
      <c r="S8873" s="35">
        <v>1</v>
      </c>
      <c r="T8873" s="22">
        <v>1</v>
      </c>
      <c r="U8873" s="20" t="s">
        <v>62</v>
      </c>
      <c r="V8873" s="20">
        <v>45967</v>
      </c>
      <c r="W8873" s="21">
        <v>11</v>
      </c>
      <c r="X8873" s="20">
        <v>45982</v>
      </c>
      <c r="Y8873" s="20">
        <v>45978</v>
      </c>
      <c r="Z8873" s="48">
        <v>11</v>
      </c>
      <c r="AA8873">
        <v>2025</v>
      </c>
      <c r="AB8873" s="45">
        <v>62495</v>
      </c>
      <c r="AC8873" s="45">
        <v>62495</v>
      </c>
      <c r="AK8873" s="10"/>
    </row>
    <row r="8874" spans="1:37">
      <c r="A8874" t="s">
        <v>45</v>
      </c>
      <c r="B8874" t="s">
        <v>46</v>
      </c>
      <c r="C8874" t="s">
        <v>47</v>
      </c>
      <c r="D8874" t="s">
        <v>9318</v>
      </c>
      <c r="E8874" t="s">
        <v>88</v>
      </c>
      <c r="F8874" t="s">
        <v>79</v>
      </c>
      <c r="G8874" t="s">
        <v>51</v>
      </c>
      <c r="H8874" s="20" t="s">
        <v>52</v>
      </c>
      <c r="I8874" t="s">
        <v>53</v>
      </c>
      <c r="J8874" t="s">
        <v>54</v>
      </c>
      <c r="K8874">
        <v>3</v>
      </c>
      <c r="L8874" t="s">
        <v>55</v>
      </c>
      <c r="M8874" t="s">
        <v>77</v>
      </c>
      <c r="N8874" t="s">
        <v>89</v>
      </c>
      <c r="O8874" s="21" t="s">
        <v>58</v>
      </c>
      <c r="P8874" s="21" t="s">
        <v>119</v>
      </c>
      <c r="Q8874" s="20" t="s">
        <v>908</v>
      </c>
      <c r="R8874" s="21" t="s">
        <v>909</v>
      </c>
      <c r="S8874" s="35">
        <v>1</v>
      </c>
      <c r="T8874" s="22">
        <v>1</v>
      </c>
      <c r="U8874" s="20" t="s">
        <v>62</v>
      </c>
      <c r="V8874" s="20">
        <v>45963</v>
      </c>
      <c r="W8874" s="21">
        <v>11</v>
      </c>
      <c r="X8874" s="20">
        <v>45975</v>
      </c>
      <c r="Y8874" s="20">
        <v>45971</v>
      </c>
      <c r="Z8874" s="48">
        <v>11</v>
      </c>
      <c r="AA8874">
        <v>2025</v>
      </c>
      <c r="AB8874" s="45">
        <v>73327</v>
      </c>
      <c r="AC8874" s="45">
        <v>73327</v>
      </c>
      <c r="AK8874" s="10"/>
    </row>
    <row r="8875" spans="1:37">
      <c r="A8875" t="s">
        <v>45</v>
      </c>
      <c r="B8875" t="s">
        <v>46</v>
      </c>
      <c r="C8875" t="s">
        <v>47</v>
      </c>
      <c r="D8875" t="s">
        <v>9319</v>
      </c>
      <c r="E8875" t="s">
        <v>88</v>
      </c>
      <c r="F8875" t="s">
        <v>79</v>
      </c>
      <c r="G8875" t="s">
        <v>51</v>
      </c>
      <c r="H8875" s="20" t="s">
        <v>52</v>
      </c>
      <c r="I8875" t="s">
        <v>53</v>
      </c>
      <c r="J8875" t="s">
        <v>54</v>
      </c>
      <c r="K8875">
        <v>3</v>
      </c>
      <c r="L8875" t="s">
        <v>55</v>
      </c>
      <c r="M8875" t="s">
        <v>77</v>
      </c>
      <c r="N8875" t="s">
        <v>89</v>
      </c>
      <c r="O8875" s="21" t="s">
        <v>58</v>
      </c>
      <c r="P8875" s="21" t="s">
        <v>90</v>
      </c>
      <c r="Q8875" s="20" t="s">
        <v>2004</v>
      </c>
      <c r="R8875" s="21" t="s">
        <v>2005</v>
      </c>
      <c r="S8875" s="35">
        <v>1</v>
      </c>
      <c r="T8875" s="22">
        <v>1</v>
      </c>
      <c r="U8875" s="20" t="s">
        <v>62</v>
      </c>
      <c r="V8875" s="20">
        <v>45963</v>
      </c>
      <c r="W8875" s="21">
        <v>11</v>
      </c>
      <c r="X8875" s="20">
        <v>45975</v>
      </c>
      <c r="Y8875" s="20">
        <v>45971</v>
      </c>
      <c r="Z8875" s="48">
        <v>11</v>
      </c>
      <c r="AA8875">
        <v>2025</v>
      </c>
      <c r="AB8875" s="45">
        <v>106656</v>
      </c>
      <c r="AC8875" s="45">
        <v>106656</v>
      </c>
      <c r="AK8875" s="10"/>
    </row>
    <row r="8876" spans="1:37">
      <c r="A8876" t="s">
        <v>45</v>
      </c>
      <c r="B8876" t="s">
        <v>46</v>
      </c>
      <c r="C8876" t="s">
        <v>47</v>
      </c>
      <c r="D8876" t="s">
        <v>9320</v>
      </c>
      <c r="E8876" t="s">
        <v>88</v>
      </c>
      <c r="F8876" t="s">
        <v>79</v>
      </c>
      <c r="G8876" t="s">
        <v>51</v>
      </c>
      <c r="H8876" s="20" t="s">
        <v>52</v>
      </c>
      <c r="I8876" t="s">
        <v>53</v>
      </c>
      <c r="J8876" t="s">
        <v>54</v>
      </c>
      <c r="K8876">
        <v>3</v>
      </c>
      <c r="L8876" t="s">
        <v>55</v>
      </c>
      <c r="M8876" t="s">
        <v>77</v>
      </c>
      <c r="N8876" t="s">
        <v>89</v>
      </c>
      <c r="O8876" s="21" t="s">
        <v>58</v>
      </c>
      <c r="P8876" s="21" t="s">
        <v>90</v>
      </c>
      <c r="Q8876" s="20" t="s">
        <v>1025</v>
      </c>
      <c r="R8876" s="21" t="s">
        <v>1026</v>
      </c>
      <c r="S8876" s="35">
        <v>1</v>
      </c>
      <c r="T8876" s="22">
        <v>1</v>
      </c>
      <c r="U8876" s="20" t="s">
        <v>62</v>
      </c>
      <c r="V8876" s="20">
        <v>45963</v>
      </c>
      <c r="W8876" s="21">
        <v>11</v>
      </c>
      <c r="X8876" s="20">
        <v>45971</v>
      </c>
      <c r="Y8876" s="20">
        <v>45966</v>
      </c>
      <c r="Z8876" s="48">
        <v>11</v>
      </c>
      <c r="AA8876">
        <v>2025</v>
      </c>
      <c r="AB8876" s="45">
        <v>106656</v>
      </c>
      <c r="AC8876" s="45">
        <v>106656</v>
      </c>
      <c r="AK8876" s="10"/>
    </row>
    <row r="8877" spans="1:37">
      <c r="A8877" t="s">
        <v>45</v>
      </c>
      <c r="B8877" t="s">
        <v>46</v>
      </c>
      <c r="C8877" t="s">
        <v>47</v>
      </c>
      <c r="D8877" t="s">
        <v>9321</v>
      </c>
      <c r="E8877" t="s">
        <v>88</v>
      </c>
      <c r="F8877" t="s">
        <v>79</v>
      </c>
      <c r="G8877" t="s">
        <v>51</v>
      </c>
      <c r="H8877" s="20" t="s">
        <v>52</v>
      </c>
      <c r="I8877" t="s">
        <v>53</v>
      </c>
      <c r="J8877" t="s">
        <v>54</v>
      </c>
      <c r="K8877">
        <v>3</v>
      </c>
      <c r="L8877" t="s">
        <v>55</v>
      </c>
      <c r="M8877" t="s">
        <v>77</v>
      </c>
      <c r="N8877" t="s">
        <v>89</v>
      </c>
      <c r="O8877" s="21" t="s">
        <v>58</v>
      </c>
      <c r="P8877" s="21" t="s">
        <v>119</v>
      </c>
      <c r="Q8877" s="20" t="s">
        <v>6589</v>
      </c>
      <c r="R8877" s="21" t="s">
        <v>6590</v>
      </c>
      <c r="S8877" s="35">
        <v>1</v>
      </c>
      <c r="T8877" s="22">
        <v>1</v>
      </c>
      <c r="U8877" s="20" t="s">
        <v>62</v>
      </c>
      <c r="V8877" s="20">
        <v>45966</v>
      </c>
      <c r="W8877" s="21">
        <v>11</v>
      </c>
      <c r="X8877" s="20">
        <v>45974</v>
      </c>
      <c r="Y8877" s="20">
        <v>45971</v>
      </c>
      <c r="Z8877" s="48">
        <v>11</v>
      </c>
      <c r="AA8877">
        <v>2025</v>
      </c>
      <c r="AB8877" s="45">
        <v>79997</v>
      </c>
      <c r="AC8877" s="45">
        <v>79997</v>
      </c>
      <c r="AK8877" s="10"/>
    </row>
    <row r="8878" spans="1:37">
      <c r="A8878" t="s">
        <v>45</v>
      </c>
      <c r="B8878" t="s">
        <v>46</v>
      </c>
      <c r="C8878" t="s">
        <v>47</v>
      </c>
      <c r="D8878" t="s">
        <v>9322</v>
      </c>
      <c r="E8878" t="s">
        <v>88</v>
      </c>
      <c r="F8878" t="s">
        <v>79</v>
      </c>
      <c r="G8878" t="s">
        <v>51</v>
      </c>
      <c r="H8878" s="20" t="s">
        <v>52</v>
      </c>
      <c r="I8878" t="s">
        <v>53</v>
      </c>
      <c r="J8878" t="s">
        <v>54</v>
      </c>
      <c r="K8878">
        <v>3</v>
      </c>
      <c r="L8878" t="s">
        <v>55</v>
      </c>
      <c r="M8878" t="s">
        <v>77</v>
      </c>
      <c r="N8878" t="s">
        <v>89</v>
      </c>
      <c r="O8878" s="21" t="s">
        <v>58</v>
      </c>
      <c r="P8878" s="21" t="s">
        <v>126</v>
      </c>
      <c r="Q8878" s="20" t="s">
        <v>1044</v>
      </c>
      <c r="R8878" s="21" t="s">
        <v>1045</v>
      </c>
      <c r="S8878" s="35">
        <v>1</v>
      </c>
      <c r="T8878" s="22">
        <v>1</v>
      </c>
      <c r="U8878" s="20" t="s">
        <v>62</v>
      </c>
      <c r="V8878" s="20">
        <v>45967</v>
      </c>
      <c r="W8878" s="21">
        <v>11</v>
      </c>
      <c r="X8878" s="20">
        <v>45979</v>
      </c>
      <c r="Y8878" s="20">
        <v>45971</v>
      </c>
      <c r="Z8878" s="48">
        <v>11</v>
      </c>
      <c r="AA8878">
        <v>2025</v>
      </c>
      <c r="AB8878" s="45">
        <v>71872</v>
      </c>
      <c r="AC8878" s="45">
        <v>71872</v>
      </c>
      <c r="AK8878" s="10"/>
    </row>
    <row r="8879" spans="1:37">
      <c r="A8879" t="s">
        <v>45</v>
      </c>
      <c r="B8879" t="s">
        <v>46</v>
      </c>
      <c r="C8879" t="s">
        <v>47</v>
      </c>
      <c r="D8879" t="s">
        <v>9323</v>
      </c>
      <c r="E8879" t="s">
        <v>88</v>
      </c>
      <c r="F8879" t="s">
        <v>79</v>
      </c>
      <c r="G8879" t="s">
        <v>51</v>
      </c>
      <c r="H8879" s="20" t="s">
        <v>52</v>
      </c>
      <c r="I8879" t="s">
        <v>53</v>
      </c>
      <c r="J8879" t="s">
        <v>54</v>
      </c>
      <c r="K8879">
        <v>3</v>
      </c>
      <c r="L8879" t="s">
        <v>55</v>
      </c>
      <c r="M8879" t="s">
        <v>77</v>
      </c>
      <c r="N8879" t="s">
        <v>89</v>
      </c>
      <c r="O8879" s="21" t="s">
        <v>58</v>
      </c>
      <c r="P8879" s="21" t="s">
        <v>90</v>
      </c>
      <c r="Q8879" s="20" t="s">
        <v>2004</v>
      </c>
      <c r="R8879" s="21" t="s">
        <v>2005</v>
      </c>
      <c r="S8879" s="35">
        <v>1</v>
      </c>
      <c r="T8879" s="22">
        <v>1</v>
      </c>
      <c r="U8879" s="20" t="s">
        <v>62</v>
      </c>
      <c r="V8879" s="20">
        <v>45964</v>
      </c>
      <c r="W8879" s="21">
        <v>11</v>
      </c>
      <c r="X8879" s="20">
        <v>45971</v>
      </c>
      <c r="Y8879" s="20">
        <v>45968</v>
      </c>
      <c r="Z8879" s="48">
        <v>11</v>
      </c>
      <c r="AA8879">
        <v>2025</v>
      </c>
      <c r="AB8879" s="45">
        <v>106656</v>
      </c>
      <c r="AC8879" s="45">
        <v>106656</v>
      </c>
      <c r="AK8879" s="10"/>
    </row>
    <row r="8880" spans="1:37">
      <c r="A8880" t="s">
        <v>45</v>
      </c>
      <c r="B8880" t="s">
        <v>46</v>
      </c>
      <c r="C8880" t="s">
        <v>47</v>
      </c>
      <c r="D8880" t="s">
        <v>9324</v>
      </c>
      <c r="E8880" t="s">
        <v>88</v>
      </c>
      <c r="F8880" t="s">
        <v>79</v>
      </c>
      <c r="G8880" t="s">
        <v>51</v>
      </c>
      <c r="H8880" s="20" t="s">
        <v>58</v>
      </c>
      <c r="I8880" t="s">
        <v>53</v>
      </c>
      <c r="J8880" t="s">
        <v>54</v>
      </c>
      <c r="K8880">
        <v>3</v>
      </c>
      <c r="L8880" t="s">
        <v>55</v>
      </c>
      <c r="M8880" t="s">
        <v>56</v>
      </c>
      <c r="N8880" t="s">
        <v>57</v>
      </c>
      <c r="O8880" s="21" t="s">
        <v>58</v>
      </c>
      <c r="P8880" s="21" t="s">
        <v>207</v>
      </c>
      <c r="Q8880" s="20" t="s">
        <v>759</v>
      </c>
      <c r="R8880" s="21" t="s">
        <v>760</v>
      </c>
      <c r="S8880" s="35">
        <v>1</v>
      </c>
      <c r="T8880" s="22">
        <v>0</v>
      </c>
      <c r="U8880" s="20" t="s">
        <v>62</v>
      </c>
      <c r="V8880" s="20">
        <v>45964</v>
      </c>
      <c r="W8880" s="21">
        <v>11</v>
      </c>
      <c r="X8880" s="20">
        <v>45971</v>
      </c>
      <c r="Z8880" s="48">
        <v>11</v>
      </c>
      <c r="AA8880">
        <v>2025</v>
      </c>
      <c r="AB8880" s="45">
        <v>87495</v>
      </c>
      <c r="AC8880" s="45">
        <v>0</v>
      </c>
      <c r="AK8880" s="10"/>
    </row>
    <row r="8881" spans="1:37">
      <c r="A8881" t="s">
        <v>45</v>
      </c>
      <c r="B8881" t="s">
        <v>46</v>
      </c>
      <c r="C8881" t="s">
        <v>47</v>
      </c>
      <c r="D8881" t="s">
        <v>9325</v>
      </c>
      <c r="E8881" t="s">
        <v>88</v>
      </c>
      <c r="F8881" t="s">
        <v>79</v>
      </c>
      <c r="G8881" t="s">
        <v>51</v>
      </c>
      <c r="H8881" s="20" t="s">
        <v>52</v>
      </c>
      <c r="I8881" t="s">
        <v>53</v>
      </c>
      <c r="J8881" t="s">
        <v>54</v>
      </c>
      <c r="K8881">
        <v>3</v>
      </c>
      <c r="L8881" t="s">
        <v>55</v>
      </c>
      <c r="M8881" t="s">
        <v>77</v>
      </c>
      <c r="N8881" t="s">
        <v>89</v>
      </c>
      <c r="O8881" s="21" t="s">
        <v>58</v>
      </c>
      <c r="P8881" s="21" t="s">
        <v>119</v>
      </c>
      <c r="Q8881" s="20" t="s">
        <v>6247</v>
      </c>
      <c r="R8881" s="21" t="s">
        <v>6248</v>
      </c>
      <c r="S8881" s="35">
        <v>1</v>
      </c>
      <c r="T8881" s="22">
        <v>1</v>
      </c>
      <c r="U8881" s="20" t="s">
        <v>62</v>
      </c>
      <c r="V8881" s="20">
        <v>45968</v>
      </c>
      <c r="W8881" s="21">
        <v>11</v>
      </c>
      <c r="X8881" s="20">
        <v>45978</v>
      </c>
      <c r="Y8881" s="20">
        <v>45971</v>
      </c>
      <c r="Z8881" s="48">
        <v>11</v>
      </c>
      <c r="AA8881">
        <v>2025</v>
      </c>
      <c r="AB8881" s="45">
        <v>79997</v>
      </c>
      <c r="AC8881" s="45">
        <v>79997</v>
      </c>
      <c r="AK8881" s="10"/>
    </row>
    <row r="8882" spans="1:37">
      <c r="A8882" t="s">
        <v>45</v>
      </c>
      <c r="B8882" t="s">
        <v>46</v>
      </c>
      <c r="C8882" t="s">
        <v>47</v>
      </c>
      <c r="D8882" t="s">
        <v>9326</v>
      </c>
      <c r="E8882" t="s">
        <v>88</v>
      </c>
      <c r="F8882" t="s">
        <v>79</v>
      </c>
      <c r="G8882" t="s">
        <v>51</v>
      </c>
      <c r="H8882" s="20" t="s">
        <v>52</v>
      </c>
      <c r="I8882" t="s">
        <v>53</v>
      </c>
      <c r="J8882" t="s">
        <v>54</v>
      </c>
      <c r="K8882">
        <v>3</v>
      </c>
      <c r="L8882" t="s">
        <v>55</v>
      </c>
      <c r="M8882" t="s">
        <v>77</v>
      </c>
      <c r="N8882" t="s">
        <v>89</v>
      </c>
      <c r="O8882" s="21" t="s">
        <v>58</v>
      </c>
      <c r="P8882" s="21" t="s">
        <v>119</v>
      </c>
      <c r="Q8882" s="20" t="s">
        <v>5664</v>
      </c>
      <c r="R8882" s="21" t="s">
        <v>5665</v>
      </c>
      <c r="S8882" s="35">
        <v>1</v>
      </c>
      <c r="T8882" s="22">
        <v>1</v>
      </c>
      <c r="U8882" s="20" t="s">
        <v>62</v>
      </c>
      <c r="V8882" s="20">
        <v>45967</v>
      </c>
      <c r="W8882" s="21">
        <v>11</v>
      </c>
      <c r="X8882" s="20">
        <v>45978</v>
      </c>
      <c r="Y8882" s="20">
        <v>45971</v>
      </c>
      <c r="Z8882" s="48">
        <v>11</v>
      </c>
      <c r="AA8882">
        <v>2025</v>
      </c>
      <c r="AB8882" s="45">
        <v>179995</v>
      </c>
      <c r="AC8882" s="45">
        <v>179995</v>
      </c>
      <c r="AK8882" s="10"/>
    </row>
    <row r="8883" spans="1:37">
      <c r="A8883" t="s">
        <v>45</v>
      </c>
      <c r="B8883" t="s">
        <v>46</v>
      </c>
      <c r="C8883" t="s">
        <v>47</v>
      </c>
      <c r="D8883" t="s">
        <v>9327</v>
      </c>
      <c r="E8883" t="s">
        <v>88</v>
      </c>
      <c r="F8883" t="s">
        <v>79</v>
      </c>
      <c r="G8883" t="s">
        <v>51</v>
      </c>
      <c r="H8883" s="20" t="s">
        <v>52</v>
      </c>
      <c r="I8883" t="s">
        <v>53</v>
      </c>
      <c r="J8883" t="s">
        <v>54</v>
      </c>
      <c r="K8883">
        <v>3</v>
      </c>
      <c r="L8883" t="s">
        <v>55</v>
      </c>
      <c r="M8883" t="s">
        <v>77</v>
      </c>
      <c r="N8883" t="s">
        <v>89</v>
      </c>
      <c r="O8883" s="21" t="s">
        <v>58</v>
      </c>
      <c r="P8883" s="21" t="s">
        <v>126</v>
      </c>
      <c r="Q8883" s="20" t="s">
        <v>1006</v>
      </c>
      <c r="R8883" s="21" t="s">
        <v>1007</v>
      </c>
      <c r="S8883" s="35">
        <v>1</v>
      </c>
      <c r="T8883" s="22">
        <v>1</v>
      </c>
      <c r="U8883" s="20" t="s">
        <v>62</v>
      </c>
      <c r="V8883" s="20">
        <v>45965</v>
      </c>
      <c r="W8883" s="21">
        <v>11</v>
      </c>
      <c r="X8883" s="20">
        <v>45972</v>
      </c>
      <c r="Y8883" s="20">
        <v>45968</v>
      </c>
      <c r="Z8883" s="48">
        <v>11</v>
      </c>
      <c r="AA8883">
        <v>2025</v>
      </c>
      <c r="AB8883" s="45">
        <v>53118</v>
      </c>
      <c r="AC8883" s="45">
        <v>53118</v>
      </c>
      <c r="AK8883" s="10"/>
    </row>
    <row r="8884" spans="1:37">
      <c r="A8884" t="s">
        <v>45</v>
      </c>
      <c r="B8884" t="s">
        <v>46</v>
      </c>
      <c r="C8884" t="s">
        <v>47</v>
      </c>
      <c r="D8884" t="s">
        <v>9328</v>
      </c>
      <c r="E8884" t="s">
        <v>88</v>
      </c>
      <c r="F8884" t="s">
        <v>79</v>
      </c>
      <c r="G8884" t="s">
        <v>51</v>
      </c>
      <c r="H8884" s="20" t="s">
        <v>52</v>
      </c>
      <c r="I8884" t="s">
        <v>53</v>
      </c>
      <c r="J8884" t="s">
        <v>54</v>
      </c>
      <c r="K8884">
        <v>3</v>
      </c>
      <c r="L8884" t="s">
        <v>55</v>
      </c>
      <c r="M8884" t="s">
        <v>56</v>
      </c>
      <c r="N8884" t="s">
        <v>57</v>
      </c>
      <c r="O8884" s="21" t="s">
        <v>58</v>
      </c>
      <c r="P8884" s="21" t="s">
        <v>64</v>
      </c>
      <c r="Q8884" s="20" t="s">
        <v>221</v>
      </c>
      <c r="R8884" s="21" t="s">
        <v>222</v>
      </c>
      <c r="S8884" s="35">
        <v>1</v>
      </c>
      <c r="T8884" s="22">
        <v>1</v>
      </c>
      <c r="U8884" s="20" t="s">
        <v>62</v>
      </c>
      <c r="V8884" s="20">
        <v>45964</v>
      </c>
      <c r="W8884" s="21">
        <v>11</v>
      </c>
      <c r="X8884" s="20">
        <v>45972</v>
      </c>
      <c r="Y8884" s="20">
        <v>45968</v>
      </c>
      <c r="Z8884" s="48">
        <v>11</v>
      </c>
      <c r="AA8884">
        <v>2025</v>
      </c>
      <c r="AB8884" s="45">
        <v>113324</v>
      </c>
      <c r="AC8884" s="45">
        <v>113324</v>
      </c>
      <c r="AK8884" s="10"/>
    </row>
    <row r="8885" spans="1:37">
      <c r="A8885" t="s">
        <v>45</v>
      </c>
      <c r="B8885" t="s">
        <v>46</v>
      </c>
      <c r="C8885" t="s">
        <v>47</v>
      </c>
      <c r="D8885" t="s">
        <v>9329</v>
      </c>
      <c r="E8885" t="s">
        <v>88</v>
      </c>
      <c r="F8885" t="s">
        <v>79</v>
      </c>
      <c r="G8885" t="s">
        <v>51</v>
      </c>
      <c r="H8885" s="20" t="s">
        <v>52</v>
      </c>
      <c r="I8885" t="s">
        <v>53</v>
      </c>
      <c r="J8885" t="s">
        <v>54</v>
      </c>
      <c r="K8885">
        <v>3</v>
      </c>
      <c r="L8885" t="s">
        <v>55</v>
      </c>
      <c r="M8885" t="s">
        <v>77</v>
      </c>
      <c r="N8885" t="s">
        <v>89</v>
      </c>
      <c r="O8885" s="21" t="s">
        <v>58</v>
      </c>
      <c r="P8885" s="21" t="s">
        <v>119</v>
      </c>
      <c r="Q8885" s="20" t="s">
        <v>1141</v>
      </c>
      <c r="R8885" s="21" t="s">
        <v>1142</v>
      </c>
      <c r="S8885" s="35">
        <v>1</v>
      </c>
      <c r="T8885" s="22">
        <v>1</v>
      </c>
      <c r="U8885" s="20" t="s">
        <v>62</v>
      </c>
      <c r="V8885" s="20">
        <v>45969</v>
      </c>
      <c r="W8885" s="21">
        <v>11</v>
      </c>
      <c r="X8885" s="20">
        <v>45979</v>
      </c>
      <c r="Y8885" s="20">
        <v>45973</v>
      </c>
      <c r="Z8885" s="48">
        <v>11</v>
      </c>
      <c r="AA8885">
        <v>2025</v>
      </c>
      <c r="AB8885" s="45">
        <v>66661</v>
      </c>
      <c r="AC8885" s="45">
        <v>66661</v>
      </c>
      <c r="AK8885" s="10"/>
    </row>
    <row r="8886" spans="1:37">
      <c r="A8886" t="s">
        <v>45</v>
      </c>
      <c r="B8886" t="s">
        <v>46</v>
      </c>
      <c r="C8886" t="s">
        <v>47</v>
      </c>
      <c r="D8886" t="s">
        <v>9330</v>
      </c>
      <c r="E8886" t="s">
        <v>88</v>
      </c>
      <c r="F8886" t="s">
        <v>79</v>
      </c>
      <c r="G8886" t="s">
        <v>51</v>
      </c>
      <c r="H8886" s="20" t="s">
        <v>52</v>
      </c>
      <c r="I8886" t="s">
        <v>53</v>
      </c>
      <c r="J8886" t="s">
        <v>54</v>
      </c>
      <c r="K8886">
        <v>3</v>
      </c>
      <c r="L8886" t="s">
        <v>55</v>
      </c>
      <c r="M8886" t="s">
        <v>77</v>
      </c>
      <c r="N8886" t="s">
        <v>89</v>
      </c>
      <c r="O8886" s="21" t="s">
        <v>58</v>
      </c>
      <c r="P8886" s="21" t="s">
        <v>150</v>
      </c>
      <c r="Q8886" s="20" t="s">
        <v>244</v>
      </c>
      <c r="R8886" s="21" t="s">
        <v>245</v>
      </c>
      <c r="S8886" s="35">
        <v>1</v>
      </c>
      <c r="T8886" s="22">
        <v>1</v>
      </c>
      <c r="U8886" s="20" t="s">
        <v>62</v>
      </c>
      <c r="V8886" s="20">
        <v>45964</v>
      </c>
      <c r="W8886" s="21">
        <v>11</v>
      </c>
      <c r="X8886" s="20">
        <v>45973</v>
      </c>
      <c r="Y8886" s="20">
        <v>45968</v>
      </c>
      <c r="Z8886" s="48">
        <v>11</v>
      </c>
      <c r="AA8886">
        <v>2025</v>
      </c>
      <c r="AB8886" s="45">
        <v>99995</v>
      </c>
      <c r="AC8886" s="45">
        <v>99995</v>
      </c>
      <c r="AK8886" s="10"/>
    </row>
    <row r="8887" spans="1:37">
      <c r="A8887" t="s">
        <v>45</v>
      </c>
      <c r="B8887" t="s">
        <v>46</v>
      </c>
      <c r="C8887" t="s">
        <v>47</v>
      </c>
      <c r="D8887" t="s">
        <v>9331</v>
      </c>
      <c r="E8887" t="s">
        <v>88</v>
      </c>
      <c r="F8887" t="s">
        <v>79</v>
      </c>
      <c r="G8887" t="s">
        <v>51</v>
      </c>
      <c r="H8887" s="20" t="s">
        <v>52</v>
      </c>
      <c r="I8887" t="s">
        <v>53</v>
      </c>
      <c r="J8887" t="s">
        <v>54</v>
      </c>
      <c r="K8887">
        <v>3</v>
      </c>
      <c r="L8887" t="s">
        <v>55</v>
      </c>
      <c r="M8887" t="s">
        <v>77</v>
      </c>
      <c r="N8887" t="s">
        <v>89</v>
      </c>
      <c r="O8887" s="21" t="s">
        <v>58</v>
      </c>
      <c r="P8887" s="21" t="s">
        <v>119</v>
      </c>
      <c r="Q8887" s="20" t="s">
        <v>120</v>
      </c>
      <c r="R8887" s="21" t="s">
        <v>121</v>
      </c>
      <c r="S8887" s="35">
        <v>1</v>
      </c>
      <c r="T8887" s="22">
        <v>1</v>
      </c>
      <c r="U8887" s="20" t="s">
        <v>62</v>
      </c>
      <c r="V8887" s="20">
        <v>45965</v>
      </c>
      <c r="W8887" s="21">
        <v>11</v>
      </c>
      <c r="X8887" s="20">
        <v>45973</v>
      </c>
      <c r="Y8887" s="20">
        <v>45968</v>
      </c>
      <c r="Z8887" s="48">
        <v>11</v>
      </c>
      <c r="AA8887">
        <v>2025</v>
      </c>
      <c r="AB8887" s="45">
        <v>93325</v>
      </c>
      <c r="AC8887" s="45">
        <v>93325</v>
      </c>
      <c r="AK8887" s="10"/>
    </row>
    <row r="8888" spans="1:37">
      <c r="A8888" t="s">
        <v>45</v>
      </c>
      <c r="B8888" t="s">
        <v>46</v>
      </c>
      <c r="C8888" t="s">
        <v>47</v>
      </c>
      <c r="D8888" t="s">
        <v>9332</v>
      </c>
      <c r="E8888" t="s">
        <v>88</v>
      </c>
      <c r="F8888" t="s">
        <v>79</v>
      </c>
      <c r="G8888" t="s">
        <v>51</v>
      </c>
      <c r="H8888" s="20" t="s">
        <v>52</v>
      </c>
      <c r="I8888" t="s">
        <v>53</v>
      </c>
      <c r="J8888" t="s">
        <v>54</v>
      </c>
      <c r="K8888">
        <v>3</v>
      </c>
      <c r="L8888" t="s">
        <v>55</v>
      </c>
      <c r="M8888" t="s">
        <v>77</v>
      </c>
      <c r="N8888" t="s">
        <v>89</v>
      </c>
      <c r="O8888" s="21" t="s">
        <v>58</v>
      </c>
      <c r="P8888" s="21" t="s">
        <v>126</v>
      </c>
      <c r="Q8888" s="20" t="s">
        <v>1111</v>
      </c>
      <c r="R8888" s="21" t="s">
        <v>1112</v>
      </c>
      <c r="S8888" s="35">
        <v>1</v>
      </c>
      <c r="T8888" s="22">
        <v>1</v>
      </c>
      <c r="U8888" s="20" t="s">
        <v>62</v>
      </c>
      <c r="V8888" s="20">
        <v>45965</v>
      </c>
      <c r="W8888" s="21">
        <v>11</v>
      </c>
      <c r="X8888" s="20">
        <v>45972</v>
      </c>
      <c r="Y8888" s="20">
        <v>45968</v>
      </c>
      <c r="Z8888" s="48">
        <v>11</v>
      </c>
      <c r="AA8888">
        <v>2025</v>
      </c>
      <c r="AB8888" s="45">
        <v>28119</v>
      </c>
      <c r="AC8888" s="45">
        <v>28119</v>
      </c>
      <c r="AK8888" s="10"/>
    </row>
    <row r="8889" spans="1:37">
      <c r="A8889" t="s">
        <v>45</v>
      </c>
      <c r="B8889" t="s">
        <v>46</v>
      </c>
      <c r="C8889" t="s">
        <v>47</v>
      </c>
      <c r="D8889" t="s">
        <v>9333</v>
      </c>
      <c r="E8889" t="s">
        <v>88</v>
      </c>
      <c r="F8889" t="s">
        <v>79</v>
      </c>
      <c r="G8889" t="s">
        <v>51</v>
      </c>
      <c r="H8889" s="20" t="s">
        <v>52</v>
      </c>
      <c r="I8889" t="s">
        <v>53</v>
      </c>
      <c r="J8889" t="s">
        <v>54</v>
      </c>
      <c r="K8889">
        <v>3</v>
      </c>
      <c r="L8889" t="s">
        <v>55</v>
      </c>
      <c r="M8889" t="s">
        <v>77</v>
      </c>
      <c r="N8889" t="s">
        <v>89</v>
      </c>
      <c r="O8889" s="21" t="s">
        <v>58</v>
      </c>
      <c r="P8889" s="21" t="s">
        <v>97</v>
      </c>
      <c r="Q8889" s="20" t="s">
        <v>260</v>
      </c>
      <c r="R8889" s="21" t="s">
        <v>261</v>
      </c>
      <c r="S8889" s="35">
        <v>1</v>
      </c>
      <c r="T8889" s="22">
        <v>1</v>
      </c>
      <c r="U8889" s="20" t="s">
        <v>62</v>
      </c>
      <c r="V8889" s="20">
        <v>45965</v>
      </c>
      <c r="W8889" s="21">
        <v>11</v>
      </c>
      <c r="X8889" s="20">
        <v>45973</v>
      </c>
      <c r="Y8889" s="20">
        <v>45968</v>
      </c>
      <c r="Z8889" s="48">
        <v>11</v>
      </c>
      <c r="AA8889">
        <v>2025</v>
      </c>
      <c r="AB8889" s="45">
        <v>43745</v>
      </c>
      <c r="AC8889" s="45">
        <v>43745</v>
      </c>
      <c r="AK8889" s="10"/>
    </row>
    <row r="8890" spans="1:37">
      <c r="A8890" t="s">
        <v>45</v>
      </c>
      <c r="B8890" t="s">
        <v>46</v>
      </c>
      <c r="C8890" t="s">
        <v>47</v>
      </c>
      <c r="D8890" t="s">
        <v>9334</v>
      </c>
      <c r="E8890" t="s">
        <v>88</v>
      </c>
      <c r="F8890" t="s">
        <v>79</v>
      </c>
      <c r="G8890" t="s">
        <v>51</v>
      </c>
      <c r="H8890" s="20" t="s">
        <v>52</v>
      </c>
      <c r="I8890" t="s">
        <v>53</v>
      </c>
      <c r="J8890" t="s">
        <v>54</v>
      </c>
      <c r="K8890">
        <v>3</v>
      </c>
      <c r="L8890" t="s">
        <v>55</v>
      </c>
      <c r="M8890" t="s">
        <v>77</v>
      </c>
      <c r="N8890" t="s">
        <v>89</v>
      </c>
      <c r="O8890" s="21" t="s">
        <v>58</v>
      </c>
      <c r="P8890" s="21" t="s">
        <v>90</v>
      </c>
      <c r="Q8890" s="20" t="s">
        <v>2723</v>
      </c>
      <c r="R8890" s="21" t="s">
        <v>2724</v>
      </c>
      <c r="S8890" s="35">
        <v>1</v>
      </c>
      <c r="T8890" s="22">
        <v>1</v>
      </c>
      <c r="U8890" s="20" t="s">
        <v>62</v>
      </c>
      <c r="V8890" s="20">
        <v>45965</v>
      </c>
      <c r="W8890" s="21">
        <v>11</v>
      </c>
      <c r="X8890" s="20">
        <v>45971</v>
      </c>
      <c r="Y8890" s="20">
        <v>45968</v>
      </c>
      <c r="Z8890" s="48">
        <v>11</v>
      </c>
      <c r="AA8890">
        <v>2025</v>
      </c>
      <c r="AB8890" s="45">
        <v>81245</v>
      </c>
      <c r="AC8890" s="45">
        <v>81245</v>
      </c>
      <c r="AK8890" s="10"/>
    </row>
    <row r="8891" spans="1:37">
      <c r="A8891" t="s">
        <v>45</v>
      </c>
      <c r="B8891" t="s">
        <v>46</v>
      </c>
      <c r="C8891" t="s">
        <v>47</v>
      </c>
      <c r="D8891" t="s">
        <v>9335</v>
      </c>
      <c r="E8891" t="s">
        <v>88</v>
      </c>
      <c r="F8891" t="s">
        <v>79</v>
      </c>
      <c r="G8891" t="s">
        <v>51</v>
      </c>
      <c r="H8891" s="20" t="s">
        <v>52</v>
      </c>
      <c r="I8891" t="s">
        <v>53</v>
      </c>
      <c r="J8891" t="s">
        <v>54</v>
      </c>
      <c r="K8891">
        <v>3</v>
      </c>
      <c r="L8891" t="s">
        <v>55</v>
      </c>
      <c r="M8891" t="s">
        <v>56</v>
      </c>
      <c r="N8891" t="s">
        <v>57</v>
      </c>
      <c r="O8891" s="21" t="s">
        <v>58</v>
      </c>
      <c r="P8891" s="21" t="s">
        <v>64</v>
      </c>
      <c r="Q8891" s="20" t="s">
        <v>1052</v>
      </c>
      <c r="R8891" s="21" t="s">
        <v>1053</v>
      </c>
      <c r="S8891" s="35">
        <v>1</v>
      </c>
      <c r="T8891" s="22">
        <v>1</v>
      </c>
      <c r="U8891" s="20" t="s">
        <v>62</v>
      </c>
      <c r="V8891" s="20">
        <v>45965</v>
      </c>
      <c r="W8891" s="21">
        <v>11</v>
      </c>
      <c r="X8891" s="20">
        <v>45973</v>
      </c>
      <c r="Y8891" s="20">
        <v>45968</v>
      </c>
      <c r="Z8891" s="48">
        <v>11</v>
      </c>
      <c r="AA8891">
        <v>2025</v>
      </c>
      <c r="AB8891" s="45">
        <v>56247</v>
      </c>
      <c r="AC8891" s="45">
        <v>56247</v>
      </c>
      <c r="AK8891" s="10"/>
    </row>
    <row r="8892" spans="1:37">
      <c r="A8892" t="s">
        <v>45</v>
      </c>
      <c r="B8892" t="s">
        <v>46</v>
      </c>
      <c r="C8892" t="s">
        <v>47</v>
      </c>
      <c r="D8892" t="s">
        <v>9336</v>
      </c>
      <c r="E8892" t="s">
        <v>88</v>
      </c>
      <c r="F8892" t="s">
        <v>79</v>
      </c>
      <c r="G8892" t="s">
        <v>51</v>
      </c>
      <c r="H8892" s="20" t="s">
        <v>52</v>
      </c>
      <c r="I8892" t="s">
        <v>53</v>
      </c>
      <c r="J8892" t="s">
        <v>54</v>
      </c>
      <c r="K8892">
        <v>3</v>
      </c>
      <c r="L8892" t="s">
        <v>55</v>
      </c>
      <c r="M8892" t="s">
        <v>77</v>
      </c>
      <c r="N8892" t="s">
        <v>89</v>
      </c>
      <c r="O8892" s="21" t="s">
        <v>58</v>
      </c>
      <c r="P8892" s="21" t="s">
        <v>366</v>
      </c>
      <c r="Q8892" s="20" t="s">
        <v>3243</v>
      </c>
      <c r="R8892" s="21" t="s">
        <v>3244</v>
      </c>
      <c r="S8892" s="35">
        <v>1</v>
      </c>
      <c r="T8892" s="22">
        <v>1</v>
      </c>
      <c r="U8892" s="20" t="s">
        <v>62</v>
      </c>
      <c r="V8892" s="20">
        <v>45962</v>
      </c>
      <c r="W8892" s="21">
        <v>11</v>
      </c>
      <c r="X8892" s="20">
        <v>45971</v>
      </c>
      <c r="Y8892" s="20">
        <v>45966</v>
      </c>
      <c r="Z8892" s="48">
        <v>11</v>
      </c>
      <c r="AA8892">
        <v>2025</v>
      </c>
      <c r="AB8892" s="45">
        <v>49995</v>
      </c>
      <c r="AC8892" s="45">
        <v>49995</v>
      </c>
      <c r="AK8892" s="10"/>
    </row>
    <row r="8893" spans="1:37">
      <c r="A8893" t="s">
        <v>45</v>
      </c>
      <c r="B8893" t="s">
        <v>46</v>
      </c>
      <c r="C8893" t="s">
        <v>47</v>
      </c>
      <c r="D8893" t="s">
        <v>9337</v>
      </c>
      <c r="E8893" t="s">
        <v>88</v>
      </c>
      <c r="F8893" t="s">
        <v>79</v>
      </c>
      <c r="G8893" t="s">
        <v>51</v>
      </c>
      <c r="H8893" s="20" t="s">
        <v>52</v>
      </c>
      <c r="I8893" t="s">
        <v>53</v>
      </c>
      <c r="J8893" t="s">
        <v>54</v>
      </c>
      <c r="K8893">
        <v>3</v>
      </c>
      <c r="L8893" t="s">
        <v>55</v>
      </c>
      <c r="M8893" t="s">
        <v>77</v>
      </c>
      <c r="N8893" t="s">
        <v>89</v>
      </c>
      <c r="O8893" s="21" t="s">
        <v>58</v>
      </c>
      <c r="P8893" s="21" t="s">
        <v>119</v>
      </c>
      <c r="Q8893" s="20" t="s">
        <v>334</v>
      </c>
      <c r="R8893" s="21" t="s">
        <v>335</v>
      </c>
      <c r="S8893" s="35">
        <v>1</v>
      </c>
      <c r="T8893" s="22">
        <v>1</v>
      </c>
      <c r="U8893" s="20" t="s">
        <v>62</v>
      </c>
      <c r="V8893" s="20">
        <v>45969</v>
      </c>
      <c r="W8893" s="21">
        <v>11</v>
      </c>
      <c r="X8893" s="20">
        <v>45972</v>
      </c>
      <c r="Y8893" s="20">
        <v>45973</v>
      </c>
      <c r="Z8893" s="48">
        <v>11</v>
      </c>
      <c r="AA8893">
        <v>2025</v>
      </c>
      <c r="AB8893" s="45">
        <v>40620</v>
      </c>
      <c r="AC8893" s="45">
        <v>40620</v>
      </c>
      <c r="AK8893" s="10"/>
    </row>
    <row r="8894" spans="1:37">
      <c r="A8894" t="s">
        <v>45</v>
      </c>
      <c r="B8894" t="s">
        <v>46</v>
      </c>
      <c r="C8894" t="s">
        <v>47</v>
      </c>
      <c r="D8894" t="s">
        <v>9338</v>
      </c>
      <c r="E8894" t="s">
        <v>88</v>
      </c>
      <c r="F8894" t="s">
        <v>79</v>
      </c>
      <c r="G8894" t="s">
        <v>51</v>
      </c>
      <c r="H8894" s="20" t="s">
        <v>52</v>
      </c>
      <c r="I8894" t="s">
        <v>53</v>
      </c>
      <c r="J8894" t="s">
        <v>54</v>
      </c>
      <c r="K8894">
        <v>3</v>
      </c>
      <c r="L8894" t="s">
        <v>55</v>
      </c>
      <c r="M8894" t="s">
        <v>77</v>
      </c>
      <c r="N8894" t="s">
        <v>89</v>
      </c>
      <c r="O8894" s="21" t="s">
        <v>58</v>
      </c>
      <c r="P8894" s="21" t="s">
        <v>119</v>
      </c>
      <c r="Q8894" s="20" t="s">
        <v>6247</v>
      </c>
      <c r="R8894" s="21" t="s">
        <v>6248</v>
      </c>
      <c r="S8894" s="35">
        <v>1</v>
      </c>
      <c r="T8894" s="22">
        <v>1</v>
      </c>
      <c r="U8894" s="20" t="s">
        <v>62</v>
      </c>
      <c r="V8894" s="20">
        <v>45968</v>
      </c>
      <c r="W8894" s="21">
        <v>11</v>
      </c>
      <c r="X8894" s="20">
        <v>45978</v>
      </c>
      <c r="Y8894" s="20">
        <v>45971</v>
      </c>
      <c r="Z8894" s="48">
        <v>11</v>
      </c>
      <c r="AA8894">
        <v>2025</v>
      </c>
      <c r="AB8894" s="45">
        <v>79997</v>
      </c>
      <c r="AC8894" s="45">
        <v>79997</v>
      </c>
      <c r="AK8894" s="10"/>
    </row>
    <row r="8895" spans="1:37">
      <c r="A8895" t="s">
        <v>45</v>
      </c>
      <c r="B8895" t="s">
        <v>46</v>
      </c>
      <c r="C8895" t="s">
        <v>47</v>
      </c>
      <c r="D8895" t="s">
        <v>9339</v>
      </c>
      <c r="E8895" t="s">
        <v>88</v>
      </c>
      <c r="F8895" t="s">
        <v>79</v>
      </c>
      <c r="G8895" t="s">
        <v>51</v>
      </c>
      <c r="H8895" s="20" t="s">
        <v>52</v>
      </c>
      <c r="I8895" t="s">
        <v>53</v>
      </c>
      <c r="J8895" t="s">
        <v>54</v>
      </c>
      <c r="K8895">
        <v>3</v>
      </c>
      <c r="L8895" t="s">
        <v>55</v>
      </c>
      <c r="M8895" t="s">
        <v>77</v>
      </c>
      <c r="N8895" t="s">
        <v>89</v>
      </c>
      <c r="O8895" s="21" t="s">
        <v>58</v>
      </c>
      <c r="P8895" s="21" t="s">
        <v>90</v>
      </c>
      <c r="Q8895" s="20" t="s">
        <v>1775</v>
      </c>
      <c r="R8895" s="21" t="s">
        <v>1776</v>
      </c>
      <c r="S8895" s="35">
        <v>1</v>
      </c>
      <c r="T8895" s="22">
        <v>1</v>
      </c>
      <c r="U8895" s="20" t="s">
        <v>62</v>
      </c>
      <c r="V8895" s="20">
        <v>45969</v>
      </c>
      <c r="W8895" s="21">
        <v>11</v>
      </c>
      <c r="X8895" s="20">
        <v>45978</v>
      </c>
      <c r="Y8895" s="20">
        <v>45973</v>
      </c>
      <c r="Z8895" s="48">
        <v>11</v>
      </c>
      <c r="AA8895">
        <v>2025</v>
      </c>
      <c r="AB8895" s="45">
        <v>62494</v>
      </c>
      <c r="AC8895" s="45">
        <v>62494</v>
      </c>
      <c r="AK8895" s="10"/>
    </row>
    <row r="8896" spans="1:37">
      <c r="A8896" t="s">
        <v>45</v>
      </c>
      <c r="B8896" t="s">
        <v>46</v>
      </c>
      <c r="C8896" t="s">
        <v>47</v>
      </c>
      <c r="D8896" t="s">
        <v>9340</v>
      </c>
      <c r="E8896" t="s">
        <v>88</v>
      </c>
      <c r="F8896" t="s">
        <v>79</v>
      </c>
      <c r="G8896" t="s">
        <v>51</v>
      </c>
      <c r="H8896" s="20" t="s">
        <v>52</v>
      </c>
      <c r="I8896" t="s">
        <v>53</v>
      </c>
      <c r="J8896" t="s">
        <v>54</v>
      </c>
      <c r="K8896">
        <v>3</v>
      </c>
      <c r="L8896" t="s">
        <v>55</v>
      </c>
      <c r="M8896" t="s">
        <v>56</v>
      </c>
      <c r="N8896" t="s">
        <v>57</v>
      </c>
      <c r="O8896" s="21" t="s">
        <v>58</v>
      </c>
      <c r="P8896" s="21" t="s">
        <v>207</v>
      </c>
      <c r="Q8896" s="20" t="s">
        <v>2322</v>
      </c>
      <c r="R8896" s="21" t="s">
        <v>2323</v>
      </c>
      <c r="S8896" s="35">
        <v>1</v>
      </c>
      <c r="T8896" s="22">
        <v>1</v>
      </c>
      <c r="U8896" s="20" t="s">
        <v>62</v>
      </c>
      <c r="V8896" s="20">
        <v>45968</v>
      </c>
      <c r="W8896" s="21">
        <v>11</v>
      </c>
      <c r="X8896" s="20">
        <v>45975</v>
      </c>
      <c r="Y8896" s="20">
        <v>45973</v>
      </c>
      <c r="Z8896" s="48">
        <v>11</v>
      </c>
      <c r="AA8896">
        <v>2025</v>
      </c>
      <c r="AB8896" s="45">
        <v>111759</v>
      </c>
      <c r="AC8896" s="45">
        <v>111759</v>
      </c>
      <c r="AK8896" s="10"/>
    </row>
    <row r="8897" spans="1:37">
      <c r="A8897" t="s">
        <v>45</v>
      </c>
      <c r="B8897" t="s">
        <v>46</v>
      </c>
      <c r="C8897" t="s">
        <v>47</v>
      </c>
      <c r="D8897" t="s">
        <v>9341</v>
      </c>
      <c r="E8897" t="s">
        <v>88</v>
      </c>
      <c r="F8897" t="s">
        <v>79</v>
      </c>
      <c r="G8897" t="s">
        <v>51</v>
      </c>
      <c r="H8897" s="20" t="s">
        <v>52</v>
      </c>
      <c r="I8897" t="s">
        <v>53</v>
      </c>
      <c r="J8897" t="s">
        <v>54</v>
      </c>
      <c r="K8897">
        <v>3</v>
      </c>
      <c r="L8897" t="s">
        <v>55</v>
      </c>
      <c r="M8897" t="s">
        <v>77</v>
      </c>
      <c r="N8897" t="s">
        <v>89</v>
      </c>
      <c r="O8897" s="21" t="s">
        <v>58</v>
      </c>
      <c r="P8897" s="21" t="s">
        <v>90</v>
      </c>
      <c r="Q8897" s="20" t="s">
        <v>344</v>
      </c>
      <c r="R8897" s="21" t="s">
        <v>345</v>
      </c>
      <c r="S8897" s="35">
        <v>1</v>
      </c>
      <c r="T8897" s="22">
        <v>1</v>
      </c>
      <c r="U8897" s="20" t="s">
        <v>62</v>
      </c>
      <c r="V8897" s="20">
        <v>45969</v>
      </c>
      <c r="W8897" s="21">
        <v>11</v>
      </c>
      <c r="X8897" s="20">
        <v>45978</v>
      </c>
      <c r="Y8897" s="20">
        <v>45973</v>
      </c>
      <c r="Z8897" s="48">
        <v>11</v>
      </c>
      <c r="AA8897">
        <v>2025</v>
      </c>
      <c r="AB8897" s="45">
        <v>40620</v>
      </c>
      <c r="AC8897" s="45">
        <v>40620</v>
      </c>
      <c r="AK8897" s="10"/>
    </row>
    <row r="8898" spans="1:37">
      <c r="A8898" t="s">
        <v>45</v>
      </c>
      <c r="B8898" t="s">
        <v>46</v>
      </c>
      <c r="C8898" t="s">
        <v>47</v>
      </c>
      <c r="D8898" t="s">
        <v>9342</v>
      </c>
      <c r="E8898" t="s">
        <v>88</v>
      </c>
      <c r="F8898" t="s">
        <v>79</v>
      </c>
      <c r="G8898" t="s">
        <v>51</v>
      </c>
      <c r="H8898" s="20" t="s">
        <v>52</v>
      </c>
      <c r="I8898" t="s">
        <v>53</v>
      </c>
      <c r="J8898" t="s">
        <v>54</v>
      </c>
      <c r="K8898">
        <v>3</v>
      </c>
      <c r="L8898" t="s">
        <v>55</v>
      </c>
      <c r="M8898" t="s">
        <v>77</v>
      </c>
      <c r="N8898" t="s">
        <v>89</v>
      </c>
      <c r="O8898" s="21" t="s">
        <v>58</v>
      </c>
      <c r="P8898" s="21" t="s">
        <v>119</v>
      </c>
      <c r="Q8898" s="20" t="s">
        <v>6589</v>
      </c>
      <c r="R8898" s="21" t="s">
        <v>6590</v>
      </c>
      <c r="S8898" s="35">
        <v>1</v>
      </c>
      <c r="T8898" s="22">
        <v>1</v>
      </c>
      <c r="U8898" s="20" t="s">
        <v>62</v>
      </c>
      <c r="V8898" s="20">
        <v>45969</v>
      </c>
      <c r="W8898" s="21">
        <v>11</v>
      </c>
      <c r="X8898" s="20">
        <v>45978</v>
      </c>
      <c r="Y8898" s="20">
        <v>45973</v>
      </c>
      <c r="Z8898" s="48">
        <v>11</v>
      </c>
      <c r="AA8898">
        <v>2025</v>
      </c>
      <c r="AB8898" s="45">
        <v>79997</v>
      </c>
      <c r="AC8898" s="45">
        <v>79997</v>
      </c>
      <c r="AK8898" s="10"/>
    </row>
    <row r="8899" spans="1:37">
      <c r="A8899" t="s">
        <v>45</v>
      </c>
      <c r="B8899" t="s">
        <v>46</v>
      </c>
      <c r="C8899" t="s">
        <v>47</v>
      </c>
      <c r="D8899" t="s">
        <v>9343</v>
      </c>
      <c r="E8899" t="s">
        <v>88</v>
      </c>
      <c r="F8899" t="s">
        <v>79</v>
      </c>
      <c r="G8899" t="s">
        <v>51</v>
      </c>
      <c r="H8899" s="20" t="s">
        <v>52</v>
      </c>
      <c r="I8899" t="s">
        <v>53</v>
      </c>
      <c r="J8899" t="s">
        <v>54</v>
      </c>
      <c r="K8899">
        <v>3</v>
      </c>
      <c r="L8899" t="s">
        <v>55</v>
      </c>
      <c r="M8899" t="s">
        <v>56</v>
      </c>
      <c r="N8899" t="s">
        <v>57</v>
      </c>
      <c r="O8899" s="21" t="s">
        <v>58</v>
      </c>
      <c r="P8899" s="21" t="s">
        <v>207</v>
      </c>
      <c r="Q8899" s="20" t="s">
        <v>2322</v>
      </c>
      <c r="R8899" s="21" t="s">
        <v>2323</v>
      </c>
      <c r="S8899" s="35">
        <v>1</v>
      </c>
      <c r="T8899" s="22">
        <v>1</v>
      </c>
      <c r="U8899" s="20" t="s">
        <v>62</v>
      </c>
      <c r="V8899" s="20">
        <v>45970</v>
      </c>
      <c r="W8899" s="21">
        <v>11</v>
      </c>
      <c r="X8899" s="20">
        <v>45978</v>
      </c>
      <c r="Y8899" s="20">
        <v>45973</v>
      </c>
      <c r="Z8899" s="48">
        <v>11</v>
      </c>
      <c r="AA8899">
        <v>2025</v>
      </c>
      <c r="AB8899" s="45">
        <v>111759</v>
      </c>
      <c r="AC8899" s="45">
        <v>111759</v>
      </c>
      <c r="AK8899" s="10"/>
    </row>
    <row r="8900" spans="1:37">
      <c r="A8900" t="s">
        <v>45</v>
      </c>
      <c r="B8900" t="s">
        <v>46</v>
      </c>
      <c r="C8900" t="s">
        <v>47</v>
      </c>
      <c r="D8900" t="s">
        <v>9344</v>
      </c>
      <c r="E8900" t="s">
        <v>88</v>
      </c>
      <c r="F8900" t="s">
        <v>79</v>
      </c>
      <c r="G8900" t="s">
        <v>51</v>
      </c>
      <c r="H8900" s="20" t="s">
        <v>52</v>
      </c>
      <c r="I8900" t="s">
        <v>53</v>
      </c>
      <c r="J8900" t="s">
        <v>54</v>
      </c>
      <c r="K8900">
        <v>3</v>
      </c>
      <c r="L8900" t="s">
        <v>55</v>
      </c>
      <c r="M8900" t="s">
        <v>56</v>
      </c>
      <c r="N8900" t="s">
        <v>57</v>
      </c>
      <c r="O8900" s="21" t="s">
        <v>58</v>
      </c>
      <c r="P8900" s="21" t="s">
        <v>522</v>
      </c>
      <c r="Q8900" s="20" t="s">
        <v>523</v>
      </c>
      <c r="R8900" s="21" t="s">
        <v>524</v>
      </c>
      <c r="S8900" s="35">
        <v>1</v>
      </c>
      <c r="T8900" s="22">
        <v>1</v>
      </c>
      <c r="U8900" s="20" t="s">
        <v>62</v>
      </c>
      <c r="V8900" s="20">
        <v>45970</v>
      </c>
      <c r="W8900" s="21">
        <v>11</v>
      </c>
      <c r="X8900" s="20">
        <v>45978</v>
      </c>
      <c r="Y8900" s="20">
        <v>45973</v>
      </c>
      <c r="Z8900" s="48">
        <v>11</v>
      </c>
      <c r="AA8900">
        <v>2025</v>
      </c>
      <c r="AB8900" s="45">
        <v>38229</v>
      </c>
      <c r="AC8900" s="45">
        <v>38229</v>
      </c>
      <c r="AK8900" s="10"/>
    </row>
    <row r="8901" spans="1:37">
      <c r="A8901" t="s">
        <v>45</v>
      </c>
      <c r="B8901" t="s">
        <v>46</v>
      </c>
      <c r="C8901" t="s">
        <v>47</v>
      </c>
      <c r="D8901" t="s">
        <v>9345</v>
      </c>
      <c r="E8901" t="s">
        <v>88</v>
      </c>
      <c r="F8901" t="s">
        <v>79</v>
      </c>
      <c r="G8901" t="s">
        <v>51</v>
      </c>
      <c r="H8901" s="20" t="s">
        <v>52</v>
      </c>
      <c r="I8901" t="s">
        <v>53</v>
      </c>
      <c r="J8901" t="s">
        <v>54</v>
      </c>
      <c r="K8901">
        <v>3</v>
      </c>
      <c r="L8901" t="s">
        <v>55</v>
      </c>
      <c r="M8901" t="s">
        <v>77</v>
      </c>
      <c r="N8901" t="s">
        <v>89</v>
      </c>
      <c r="O8901" s="21" t="s">
        <v>58</v>
      </c>
      <c r="P8901" s="21" t="s">
        <v>90</v>
      </c>
      <c r="Q8901" s="20" t="s">
        <v>191</v>
      </c>
      <c r="R8901" s="21" t="s">
        <v>192</v>
      </c>
      <c r="S8901" s="35">
        <v>1</v>
      </c>
      <c r="T8901" s="22">
        <v>1</v>
      </c>
      <c r="U8901" s="20" t="s">
        <v>62</v>
      </c>
      <c r="V8901" s="20">
        <v>45962</v>
      </c>
      <c r="W8901" s="21">
        <v>11</v>
      </c>
      <c r="X8901" s="20">
        <v>45971</v>
      </c>
      <c r="Y8901" s="20">
        <v>45966</v>
      </c>
      <c r="Z8901" s="48">
        <v>11</v>
      </c>
      <c r="AA8901">
        <v>2025</v>
      </c>
      <c r="AB8901" s="45">
        <v>106656</v>
      </c>
      <c r="AC8901" s="45">
        <v>106656</v>
      </c>
      <c r="AK8901" s="10"/>
    </row>
    <row r="8902" spans="1:37">
      <c r="A8902" t="s">
        <v>45</v>
      </c>
      <c r="B8902" t="s">
        <v>46</v>
      </c>
      <c r="C8902" t="s">
        <v>47</v>
      </c>
      <c r="D8902" t="s">
        <v>9346</v>
      </c>
      <c r="E8902" t="s">
        <v>88</v>
      </c>
      <c r="F8902" t="s">
        <v>79</v>
      </c>
      <c r="G8902" t="s">
        <v>51</v>
      </c>
      <c r="H8902" s="20" t="s">
        <v>52</v>
      </c>
      <c r="I8902" t="s">
        <v>53</v>
      </c>
      <c r="J8902" t="s">
        <v>54</v>
      </c>
      <c r="K8902">
        <v>3</v>
      </c>
      <c r="L8902" t="s">
        <v>55</v>
      </c>
      <c r="M8902" t="s">
        <v>77</v>
      </c>
      <c r="N8902" t="s">
        <v>89</v>
      </c>
      <c r="O8902" s="21" t="s">
        <v>58</v>
      </c>
      <c r="P8902" s="21" t="s">
        <v>90</v>
      </c>
      <c r="Q8902" s="20" t="s">
        <v>5489</v>
      </c>
      <c r="R8902" s="21" t="s">
        <v>5490</v>
      </c>
      <c r="S8902" s="35">
        <v>1</v>
      </c>
      <c r="T8902" s="22">
        <v>1</v>
      </c>
      <c r="U8902" s="20" t="s">
        <v>62</v>
      </c>
      <c r="V8902" s="20">
        <v>45969</v>
      </c>
      <c r="W8902" s="21">
        <v>11</v>
      </c>
      <c r="X8902" s="20">
        <v>45979</v>
      </c>
      <c r="Y8902" s="20">
        <v>45973</v>
      </c>
      <c r="Z8902" s="48">
        <v>11</v>
      </c>
      <c r="AA8902">
        <v>2025</v>
      </c>
      <c r="AB8902" s="45">
        <v>112493</v>
      </c>
      <c r="AC8902" s="45">
        <v>112493</v>
      </c>
      <c r="AK8902" s="10"/>
    </row>
    <row r="8903" spans="1:37">
      <c r="A8903" t="s">
        <v>45</v>
      </c>
      <c r="B8903" t="s">
        <v>46</v>
      </c>
      <c r="C8903" t="s">
        <v>47</v>
      </c>
      <c r="D8903" t="s">
        <v>9347</v>
      </c>
      <c r="E8903" t="s">
        <v>88</v>
      </c>
      <c r="F8903" t="s">
        <v>79</v>
      </c>
      <c r="G8903" t="s">
        <v>51</v>
      </c>
      <c r="H8903" s="20" t="s">
        <v>52</v>
      </c>
      <c r="I8903" t="s">
        <v>53</v>
      </c>
      <c r="J8903" t="s">
        <v>54</v>
      </c>
      <c r="K8903">
        <v>3</v>
      </c>
      <c r="L8903" t="s">
        <v>55</v>
      </c>
      <c r="M8903" t="s">
        <v>56</v>
      </c>
      <c r="N8903" t="s">
        <v>57</v>
      </c>
      <c r="O8903" s="21" t="s">
        <v>58</v>
      </c>
      <c r="P8903" s="21" t="s">
        <v>64</v>
      </c>
      <c r="Q8903" s="20" t="s">
        <v>481</v>
      </c>
      <c r="R8903" s="21" t="s">
        <v>482</v>
      </c>
      <c r="S8903" s="35">
        <v>1</v>
      </c>
      <c r="T8903" s="22">
        <v>1</v>
      </c>
      <c r="U8903" s="20" t="s">
        <v>62</v>
      </c>
      <c r="V8903" s="20">
        <v>45963</v>
      </c>
      <c r="W8903" s="21">
        <v>11</v>
      </c>
      <c r="X8903" s="20">
        <v>45971</v>
      </c>
      <c r="Y8903" s="20">
        <v>45966</v>
      </c>
      <c r="Z8903" s="48">
        <v>11</v>
      </c>
      <c r="AA8903">
        <v>2025</v>
      </c>
      <c r="AB8903" s="45">
        <v>73327</v>
      </c>
      <c r="AC8903" s="45">
        <v>73327</v>
      </c>
      <c r="AK8903" s="10"/>
    </row>
    <row r="8904" spans="1:37">
      <c r="A8904" t="s">
        <v>45</v>
      </c>
      <c r="B8904" t="s">
        <v>46</v>
      </c>
      <c r="C8904" t="s">
        <v>47</v>
      </c>
      <c r="D8904" t="s">
        <v>9348</v>
      </c>
      <c r="E8904" t="s">
        <v>88</v>
      </c>
      <c r="F8904" t="s">
        <v>79</v>
      </c>
      <c r="G8904" t="s">
        <v>51</v>
      </c>
      <c r="H8904" s="20" t="s">
        <v>52</v>
      </c>
      <c r="I8904" t="s">
        <v>53</v>
      </c>
      <c r="J8904" t="s">
        <v>54</v>
      </c>
      <c r="K8904">
        <v>3</v>
      </c>
      <c r="L8904" t="s">
        <v>55</v>
      </c>
      <c r="M8904" t="s">
        <v>77</v>
      </c>
      <c r="N8904" t="s">
        <v>89</v>
      </c>
      <c r="O8904" s="21" t="s">
        <v>58</v>
      </c>
      <c r="P8904" s="21" t="s">
        <v>90</v>
      </c>
      <c r="Q8904" s="20" t="s">
        <v>163</v>
      </c>
      <c r="R8904" s="21" t="s">
        <v>164</v>
      </c>
      <c r="S8904" s="35">
        <v>1</v>
      </c>
      <c r="T8904" s="22">
        <v>1</v>
      </c>
      <c r="U8904" s="20" t="s">
        <v>62</v>
      </c>
      <c r="V8904" s="20">
        <v>45963</v>
      </c>
      <c r="W8904" s="21">
        <v>11</v>
      </c>
      <c r="X8904" s="20">
        <v>45971</v>
      </c>
      <c r="Y8904" s="20">
        <v>45966</v>
      </c>
      <c r="Z8904" s="48">
        <v>11</v>
      </c>
      <c r="AA8904">
        <v>2025</v>
      </c>
      <c r="AB8904" s="45">
        <v>40620</v>
      </c>
      <c r="AC8904" s="45">
        <v>40620</v>
      </c>
      <c r="AK8904" s="10"/>
    </row>
    <row r="8905" spans="1:37">
      <c r="A8905" t="s">
        <v>45</v>
      </c>
      <c r="B8905" t="s">
        <v>46</v>
      </c>
      <c r="C8905" t="s">
        <v>47</v>
      </c>
      <c r="D8905" t="s">
        <v>9349</v>
      </c>
      <c r="E8905" t="s">
        <v>88</v>
      </c>
      <c r="F8905" t="s">
        <v>79</v>
      </c>
      <c r="G8905" t="s">
        <v>51</v>
      </c>
      <c r="H8905" s="20" t="s">
        <v>52</v>
      </c>
      <c r="I8905" t="s">
        <v>53</v>
      </c>
      <c r="J8905" t="s">
        <v>54</v>
      </c>
      <c r="K8905">
        <v>3</v>
      </c>
      <c r="L8905" t="s">
        <v>55</v>
      </c>
      <c r="M8905" t="s">
        <v>56</v>
      </c>
      <c r="N8905" t="s">
        <v>57</v>
      </c>
      <c r="O8905" s="21" t="s">
        <v>58</v>
      </c>
      <c r="P8905" s="21" t="s">
        <v>64</v>
      </c>
      <c r="Q8905" s="20" t="s">
        <v>2467</v>
      </c>
      <c r="R8905" s="21" t="s">
        <v>2468</v>
      </c>
      <c r="S8905" s="35">
        <v>1</v>
      </c>
      <c r="T8905" s="22">
        <v>1</v>
      </c>
      <c r="U8905" s="20" t="s">
        <v>62</v>
      </c>
      <c r="V8905" s="20">
        <v>45970</v>
      </c>
      <c r="W8905" s="21">
        <v>11</v>
      </c>
      <c r="X8905" s="20">
        <v>45972</v>
      </c>
      <c r="Y8905" s="20">
        <v>45973</v>
      </c>
      <c r="Z8905" s="48">
        <v>11</v>
      </c>
      <c r="AA8905">
        <v>2025</v>
      </c>
      <c r="AB8905" s="45">
        <v>123523</v>
      </c>
      <c r="AC8905" s="45">
        <v>123523</v>
      </c>
      <c r="AK8905" s="10"/>
    </row>
    <row r="8906" spans="1:37">
      <c r="A8906" t="s">
        <v>45</v>
      </c>
      <c r="B8906" t="s">
        <v>46</v>
      </c>
      <c r="C8906" t="s">
        <v>47</v>
      </c>
      <c r="D8906" t="s">
        <v>9350</v>
      </c>
      <c r="E8906" t="s">
        <v>88</v>
      </c>
      <c r="F8906" t="s">
        <v>79</v>
      </c>
      <c r="G8906" t="s">
        <v>51</v>
      </c>
      <c r="H8906" s="20" t="s">
        <v>52</v>
      </c>
      <c r="I8906" t="s">
        <v>53</v>
      </c>
      <c r="J8906" t="s">
        <v>54</v>
      </c>
      <c r="K8906">
        <v>3</v>
      </c>
      <c r="L8906" t="s">
        <v>55</v>
      </c>
      <c r="M8906" t="s">
        <v>77</v>
      </c>
      <c r="N8906" t="s">
        <v>89</v>
      </c>
      <c r="O8906" s="21" t="s">
        <v>58</v>
      </c>
      <c r="P8906" s="21" t="s">
        <v>119</v>
      </c>
      <c r="Q8906" s="20" t="s">
        <v>908</v>
      </c>
      <c r="R8906" s="21" t="s">
        <v>909</v>
      </c>
      <c r="S8906" s="35">
        <v>1</v>
      </c>
      <c r="T8906" s="22">
        <v>1</v>
      </c>
      <c r="U8906" s="20" t="s">
        <v>62</v>
      </c>
      <c r="V8906" s="20">
        <v>45963</v>
      </c>
      <c r="W8906" s="21">
        <v>11</v>
      </c>
      <c r="X8906" s="20">
        <v>45971</v>
      </c>
      <c r="Y8906" s="20">
        <v>45966</v>
      </c>
      <c r="Z8906" s="48">
        <v>11</v>
      </c>
      <c r="AA8906">
        <v>2025</v>
      </c>
      <c r="AB8906" s="45">
        <v>73327</v>
      </c>
      <c r="AC8906" s="45">
        <v>73327</v>
      </c>
      <c r="AK8906" s="10"/>
    </row>
    <row r="8907" spans="1:37">
      <c r="A8907" t="s">
        <v>45</v>
      </c>
      <c r="B8907" t="s">
        <v>46</v>
      </c>
      <c r="C8907" t="s">
        <v>47</v>
      </c>
      <c r="D8907" t="s">
        <v>9351</v>
      </c>
      <c r="E8907" t="s">
        <v>88</v>
      </c>
      <c r="F8907" t="s">
        <v>79</v>
      </c>
      <c r="G8907" t="s">
        <v>51</v>
      </c>
      <c r="H8907" s="20" t="s">
        <v>52</v>
      </c>
      <c r="I8907" t="s">
        <v>53</v>
      </c>
      <c r="J8907" t="s">
        <v>54</v>
      </c>
      <c r="K8907">
        <v>3</v>
      </c>
      <c r="L8907" t="s">
        <v>55</v>
      </c>
      <c r="M8907" t="s">
        <v>77</v>
      </c>
      <c r="N8907" t="s">
        <v>89</v>
      </c>
      <c r="O8907" s="21" t="s">
        <v>58</v>
      </c>
      <c r="P8907" s="21" t="s">
        <v>119</v>
      </c>
      <c r="Q8907" s="20" t="s">
        <v>6989</v>
      </c>
      <c r="R8907" s="21" t="s">
        <v>6990</v>
      </c>
      <c r="S8907" s="35">
        <v>1</v>
      </c>
      <c r="T8907" s="22">
        <v>1</v>
      </c>
      <c r="U8907" s="20" t="s">
        <v>62</v>
      </c>
      <c r="V8907" s="20">
        <v>45969</v>
      </c>
      <c r="W8907" s="21">
        <v>11</v>
      </c>
      <c r="X8907" s="20">
        <v>45978</v>
      </c>
      <c r="Y8907" s="20">
        <v>45973</v>
      </c>
      <c r="Z8907" s="48">
        <v>11</v>
      </c>
      <c r="AA8907">
        <v>2025</v>
      </c>
      <c r="AB8907" s="45">
        <v>79989</v>
      </c>
      <c r="AC8907" s="45">
        <v>79989</v>
      </c>
      <c r="AK8907" s="10"/>
    </row>
    <row r="8908" spans="1:37">
      <c r="A8908" t="s">
        <v>45</v>
      </c>
      <c r="B8908" t="s">
        <v>46</v>
      </c>
      <c r="C8908" t="s">
        <v>47</v>
      </c>
      <c r="D8908" t="s">
        <v>9352</v>
      </c>
      <c r="E8908" t="s">
        <v>88</v>
      </c>
      <c r="F8908" t="s">
        <v>79</v>
      </c>
      <c r="G8908" t="s">
        <v>51</v>
      </c>
      <c r="H8908" s="20" t="s">
        <v>52</v>
      </c>
      <c r="I8908" t="s">
        <v>53</v>
      </c>
      <c r="J8908" t="s">
        <v>54</v>
      </c>
      <c r="K8908">
        <v>3</v>
      </c>
      <c r="L8908" t="s">
        <v>55</v>
      </c>
      <c r="M8908" t="s">
        <v>56</v>
      </c>
      <c r="N8908" t="s">
        <v>57</v>
      </c>
      <c r="O8908" s="21" t="s">
        <v>58</v>
      </c>
      <c r="P8908" s="21" t="s">
        <v>64</v>
      </c>
      <c r="Q8908" s="20" t="s">
        <v>1691</v>
      </c>
      <c r="R8908" s="21" t="s">
        <v>1692</v>
      </c>
      <c r="S8908" s="35">
        <v>1</v>
      </c>
      <c r="T8908" s="22">
        <v>1</v>
      </c>
      <c r="U8908" s="20" t="s">
        <v>62</v>
      </c>
      <c r="V8908" s="20">
        <v>45970</v>
      </c>
      <c r="W8908" s="21">
        <v>11</v>
      </c>
      <c r="X8908" s="20">
        <v>45978</v>
      </c>
      <c r="Y8908" s="20">
        <v>45973</v>
      </c>
      <c r="Z8908" s="48">
        <v>11</v>
      </c>
      <c r="AA8908">
        <v>2025</v>
      </c>
      <c r="AB8908" s="45">
        <v>117641</v>
      </c>
      <c r="AC8908" s="45">
        <v>117641</v>
      </c>
      <c r="AK8908" s="10"/>
    </row>
    <row r="8909" spans="1:37">
      <c r="A8909" t="s">
        <v>45</v>
      </c>
      <c r="B8909" t="s">
        <v>46</v>
      </c>
      <c r="C8909" t="s">
        <v>47</v>
      </c>
      <c r="D8909" t="s">
        <v>9353</v>
      </c>
      <c r="E8909" t="s">
        <v>88</v>
      </c>
      <c r="F8909" t="s">
        <v>79</v>
      </c>
      <c r="G8909" t="s">
        <v>51</v>
      </c>
      <c r="H8909" s="20" t="s">
        <v>52</v>
      </c>
      <c r="I8909" t="s">
        <v>53</v>
      </c>
      <c r="J8909" t="s">
        <v>54</v>
      </c>
      <c r="K8909">
        <v>3</v>
      </c>
      <c r="L8909" t="s">
        <v>55</v>
      </c>
      <c r="M8909" t="s">
        <v>77</v>
      </c>
      <c r="N8909" t="s">
        <v>89</v>
      </c>
      <c r="O8909" s="21" t="s">
        <v>58</v>
      </c>
      <c r="P8909" s="21" t="s">
        <v>126</v>
      </c>
      <c r="Q8909" s="20" t="s">
        <v>1002</v>
      </c>
      <c r="R8909" s="21" t="s">
        <v>1003</v>
      </c>
      <c r="S8909" s="35">
        <v>1</v>
      </c>
      <c r="T8909" s="22">
        <v>1</v>
      </c>
      <c r="U8909" s="20" t="s">
        <v>62</v>
      </c>
      <c r="V8909" s="20">
        <v>45970</v>
      </c>
      <c r="W8909" s="21">
        <v>11</v>
      </c>
      <c r="X8909" s="20">
        <v>45978</v>
      </c>
      <c r="Y8909" s="20">
        <v>45973</v>
      </c>
      <c r="Z8909" s="48">
        <v>11</v>
      </c>
      <c r="AA8909">
        <v>2025</v>
      </c>
      <c r="AB8909" s="45">
        <v>37494</v>
      </c>
      <c r="AC8909" s="45">
        <v>37494</v>
      </c>
      <c r="AK8909" s="10"/>
    </row>
    <row r="8910" spans="1:37">
      <c r="A8910" t="s">
        <v>45</v>
      </c>
      <c r="B8910" t="s">
        <v>46</v>
      </c>
      <c r="C8910" t="s">
        <v>47</v>
      </c>
      <c r="D8910" t="s">
        <v>9354</v>
      </c>
      <c r="E8910" t="s">
        <v>88</v>
      </c>
      <c r="F8910" t="s">
        <v>79</v>
      </c>
      <c r="G8910" t="s">
        <v>51</v>
      </c>
      <c r="H8910" s="20" t="s">
        <v>52</v>
      </c>
      <c r="I8910" t="s">
        <v>53</v>
      </c>
      <c r="J8910" t="s">
        <v>54</v>
      </c>
      <c r="K8910">
        <v>3</v>
      </c>
      <c r="L8910" t="s">
        <v>55</v>
      </c>
      <c r="M8910" t="s">
        <v>77</v>
      </c>
      <c r="N8910" t="s">
        <v>89</v>
      </c>
      <c r="O8910" s="21" t="s">
        <v>58</v>
      </c>
      <c r="P8910" s="21" t="s">
        <v>119</v>
      </c>
      <c r="Q8910" s="20" t="s">
        <v>6539</v>
      </c>
      <c r="R8910" s="21" t="s">
        <v>6540</v>
      </c>
      <c r="S8910" s="35">
        <v>1</v>
      </c>
      <c r="T8910" s="22">
        <v>1</v>
      </c>
      <c r="U8910" s="20" t="s">
        <v>62</v>
      </c>
      <c r="V8910" s="20">
        <v>45966</v>
      </c>
      <c r="W8910" s="21">
        <v>11</v>
      </c>
      <c r="X8910" s="20">
        <v>45974</v>
      </c>
      <c r="Y8910" s="20">
        <v>45971</v>
      </c>
      <c r="Z8910" s="48">
        <v>11</v>
      </c>
      <c r="AA8910">
        <v>2025</v>
      </c>
      <c r="AB8910" s="45">
        <v>79997</v>
      </c>
      <c r="AC8910" s="45">
        <v>79997</v>
      </c>
      <c r="AK8910" s="10"/>
    </row>
    <row r="8911" spans="1:37">
      <c r="A8911" t="s">
        <v>45</v>
      </c>
      <c r="B8911" t="s">
        <v>46</v>
      </c>
      <c r="C8911" t="s">
        <v>47</v>
      </c>
      <c r="D8911" t="s">
        <v>9355</v>
      </c>
      <c r="E8911" t="s">
        <v>88</v>
      </c>
      <c r="F8911" t="s">
        <v>79</v>
      </c>
      <c r="G8911" t="s">
        <v>51</v>
      </c>
      <c r="H8911" s="20" t="s">
        <v>52</v>
      </c>
      <c r="I8911" t="s">
        <v>53</v>
      </c>
      <c r="J8911" t="s">
        <v>54</v>
      </c>
      <c r="K8911">
        <v>3</v>
      </c>
      <c r="L8911" t="s">
        <v>55</v>
      </c>
      <c r="M8911" t="s">
        <v>56</v>
      </c>
      <c r="N8911" t="s">
        <v>57</v>
      </c>
      <c r="O8911" s="21" t="s">
        <v>58</v>
      </c>
      <c r="P8911" s="21" t="s">
        <v>133</v>
      </c>
      <c r="Q8911" s="20" t="s">
        <v>134</v>
      </c>
      <c r="R8911" s="21" t="s">
        <v>135</v>
      </c>
      <c r="S8911" s="35">
        <v>1</v>
      </c>
      <c r="T8911" s="22">
        <v>1</v>
      </c>
      <c r="U8911" s="20" t="s">
        <v>62</v>
      </c>
      <c r="V8911" s="20">
        <v>45970</v>
      </c>
      <c r="W8911" s="21">
        <v>11</v>
      </c>
      <c r="X8911" s="20">
        <v>45978</v>
      </c>
      <c r="Y8911" s="20">
        <v>45973</v>
      </c>
      <c r="Z8911" s="48">
        <v>11</v>
      </c>
      <c r="AA8911">
        <v>2025</v>
      </c>
      <c r="AB8911" s="45">
        <v>38229</v>
      </c>
      <c r="AC8911" s="45">
        <v>38229</v>
      </c>
      <c r="AK8911" s="10"/>
    </row>
    <row r="8912" spans="1:37">
      <c r="A8912" t="s">
        <v>45</v>
      </c>
      <c r="B8912" t="s">
        <v>46</v>
      </c>
      <c r="C8912" t="s">
        <v>47</v>
      </c>
      <c r="D8912" t="s">
        <v>9356</v>
      </c>
      <c r="E8912" t="s">
        <v>88</v>
      </c>
      <c r="F8912" t="s">
        <v>79</v>
      </c>
      <c r="G8912" t="s">
        <v>51</v>
      </c>
      <c r="H8912" s="20" t="s">
        <v>52</v>
      </c>
      <c r="I8912" t="s">
        <v>53</v>
      </c>
      <c r="J8912" t="s">
        <v>54</v>
      </c>
      <c r="K8912">
        <v>3</v>
      </c>
      <c r="L8912" t="s">
        <v>55</v>
      </c>
      <c r="M8912" t="s">
        <v>77</v>
      </c>
      <c r="N8912" t="s">
        <v>89</v>
      </c>
      <c r="O8912" s="21" t="s">
        <v>58</v>
      </c>
      <c r="P8912" s="21" t="s">
        <v>90</v>
      </c>
      <c r="Q8912" s="20" t="s">
        <v>344</v>
      </c>
      <c r="R8912" s="21" t="s">
        <v>345</v>
      </c>
      <c r="S8912" s="35">
        <v>1</v>
      </c>
      <c r="T8912" s="22">
        <v>1</v>
      </c>
      <c r="U8912" s="20" t="s">
        <v>62</v>
      </c>
      <c r="V8912" s="20">
        <v>45965</v>
      </c>
      <c r="W8912" s="21">
        <v>11</v>
      </c>
      <c r="X8912" s="20">
        <v>45972</v>
      </c>
      <c r="Y8912" s="20">
        <v>45968</v>
      </c>
      <c r="Z8912" s="48">
        <v>11</v>
      </c>
      <c r="AA8912">
        <v>2025</v>
      </c>
      <c r="AB8912" s="45">
        <v>40620</v>
      </c>
      <c r="AC8912" s="45">
        <v>40620</v>
      </c>
      <c r="AK8912" s="10"/>
    </row>
    <row r="8913" spans="1:37">
      <c r="A8913" t="s">
        <v>45</v>
      </c>
      <c r="B8913" t="s">
        <v>46</v>
      </c>
      <c r="C8913" t="s">
        <v>47</v>
      </c>
      <c r="D8913" t="s">
        <v>9357</v>
      </c>
      <c r="E8913" t="s">
        <v>88</v>
      </c>
      <c r="F8913" t="s">
        <v>79</v>
      </c>
      <c r="G8913" t="s">
        <v>51</v>
      </c>
      <c r="H8913" s="20" t="s">
        <v>52</v>
      </c>
      <c r="I8913" t="s">
        <v>53</v>
      </c>
      <c r="J8913" t="s">
        <v>54</v>
      </c>
      <c r="K8913">
        <v>3</v>
      </c>
      <c r="L8913" t="s">
        <v>55</v>
      </c>
      <c r="M8913" t="s">
        <v>77</v>
      </c>
      <c r="N8913" t="s">
        <v>89</v>
      </c>
      <c r="O8913" s="21" t="s">
        <v>58</v>
      </c>
      <c r="P8913" s="21" t="s">
        <v>90</v>
      </c>
      <c r="Q8913" s="20" t="s">
        <v>344</v>
      </c>
      <c r="R8913" s="21" t="s">
        <v>345</v>
      </c>
      <c r="S8913" s="35">
        <v>1</v>
      </c>
      <c r="T8913" s="22">
        <v>1</v>
      </c>
      <c r="U8913" s="20" t="s">
        <v>62</v>
      </c>
      <c r="V8913" s="20">
        <v>45970</v>
      </c>
      <c r="W8913" s="21">
        <v>11</v>
      </c>
      <c r="X8913" s="20">
        <v>45978</v>
      </c>
      <c r="Y8913" s="20">
        <v>45973</v>
      </c>
      <c r="Z8913" s="48">
        <v>11</v>
      </c>
      <c r="AA8913">
        <v>2025</v>
      </c>
      <c r="AB8913" s="45">
        <v>40620</v>
      </c>
      <c r="AC8913" s="45">
        <v>40620</v>
      </c>
      <c r="AK8913" s="10"/>
    </row>
    <row r="8914" spans="1:37">
      <c r="A8914" t="s">
        <v>45</v>
      </c>
      <c r="B8914" t="s">
        <v>46</v>
      </c>
      <c r="C8914" t="s">
        <v>47</v>
      </c>
      <c r="D8914" t="s">
        <v>9358</v>
      </c>
      <c r="E8914" t="s">
        <v>88</v>
      </c>
      <c r="F8914" t="s">
        <v>79</v>
      </c>
      <c r="G8914" t="s">
        <v>51</v>
      </c>
      <c r="H8914" s="20" t="s">
        <v>52</v>
      </c>
      <c r="I8914" t="s">
        <v>53</v>
      </c>
      <c r="J8914" t="s">
        <v>54</v>
      </c>
      <c r="K8914">
        <v>3</v>
      </c>
      <c r="L8914" t="s">
        <v>55</v>
      </c>
      <c r="M8914" t="s">
        <v>77</v>
      </c>
      <c r="N8914" t="s">
        <v>89</v>
      </c>
      <c r="O8914" s="21" t="s">
        <v>58</v>
      </c>
      <c r="P8914" s="21" t="s">
        <v>150</v>
      </c>
      <c r="Q8914" s="20" t="s">
        <v>698</v>
      </c>
      <c r="R8914" s="21" t="s">
        <v>699</v>
      </c>
      <c r="S8914" s="35">
        <v>1</v>
      </c>
      <c r="T8914" s="22">
        <v>1</v>
      </c>
      <c r="U8914" s="20" t="s">
        <v>62</v>
      </c>
      <c r="V8914" s="20">
        <v>45970</v>
      </c>
      <c r="W8914" s="21">
        <v>11</v>
      </c>
      <c r="X8914" s="20">
        <v>45980</v>
      </c>
      <c r="Y8914" s="20">
        <v>45975</v>
      </c>
      <c r="Z8914" s="48">
        <v>11</v>
      </c>
      <c r="AA8914">
        <v>2025</v>
      </c>
      <c r="AB8914" s="45">
        <v>426645</v>
      </c>
      <c r="AC8914" s="45">
        <v>426645</v>
      </c>
      <c r="AK8914" s="10"/>
    </row>
    <row r="8915" spans="1:37">
      <c r="A8915" t="s">
        <v>45</v>
      </c>
      <c r="B8915" t="s">
        <v>46</v>
      </c>
      <c r="C8915" t="s">
        <v>47</v>
      </c>
      <c r="D8915" t="s">
        <v>9359</v>
      </c>
      <c r="E8915" t="s">
        <v>88</v>
      </c>
      <c r="F8915" t="s">
        <v>79</v>
      </c>
      <c r="G8915" t="s">
        <v>51</v>
      </c>
      <c r="H8915" s="20" t="s">
        <v>52</v>
      </c>
      <c r="I8915" t="s">
        <v>53</v>
      </c>
      <c r="J8915" t="s">
        <v>54</v>
      </c>
      <c r="K8915">
        <v>3</v>
      </c>
      <c r="L8915" t="s">
        <v>55</v>
      </c>
      <c r="M8915" t="s">
        <v>56</v>
      </c>
      <c r="N8915" t="s">
        <v>57</v>
      </c>
      <c r="O8915" s="21" t="s">
        <v>58</v>
      </c>
      <c r="P8915" s="21" t="s">
        <v>133</v>
      </c>
      <c r="Q8915" s="20" t="s">
        <v>134</v>
      </c>
      <c r="R8915" s="21" t="s">
        <v>135</v>
      </c>
      <c r="S8915" s="35">
        <v>1</v>
      </c>
      <c r="T8915" s="22">
        <v>1</v>
      </c>
      <c r="U8915" s="20" t="s">
        <v>62</v>
      </c>
      <c r="V8915" s="20">
        <v>45971</v>
      </c>
      <c r="W8915" s="21">
        <v>11</v>
      </c>
      <c r="X8915" s="20">
        <v>45978</v>
      </c>
      <c r="Y8915" s="20">
        <v>45973</v>
      </c>
      <c r="Z8915" s="48">
        <v>11</v>
      </c>
      <c r="AA8915">
        <v>2025</v>
      </c>
      <c r="AB8915" s="45">
        <v>38229</v>
      </c>
      <c r="AC8915" s="45">
        <v>38229</v>
      </c>
      <c r="AK8915" s="10"/>
    </row>
    <row r="8916" spans="1:37">
      <c r="A8916" t="s">
        <v>45</v>
      </c>
      <c r="B8916" t="s">
        <v>46</v>
      </c>
      <c r="C8916" t="s">
        <v>47</v>
      </c>
      <c r="D8916" t="s">
        <v>9360</v>
      </c>
      <c r="E8916" t="s">
        <v>88</v>
      </c>
      <c r="F8916" t="s">
        <v>79</v>
      </c>
      <c r="G8916" t="s">
        <v>51</v>
      </c>
      <c r="H8916" s="20" t="s">
        <v>52</v>
      </c>
      <c r="I8916" t="s">
        <v>53</v>
      </c>
      <c r="J8916" t="s">
        <v>54</v>
      </c>
      <c r="K8916">
        <v>3</v>
      </c>
      <c r="L8916" t="s">
        <v>55</v>
      </c>
      <c r="M8916" t="s">
        <v>77</v>
      </c>
      <c r="N8916" t="s">
        <v>89</v>
      </c>
      <c r="O8916" s="21" t="s">
        <v>58</v>
      </c>
      <c r="P8916" s="21" t="s">
        <v>126</v>
      </c>
      <c r="Q8916" s="20" t="s">
        <v>217</v>
      </c>
      <c r="R8916" s="21" t="s">
        <v>218</v>
      </c>
      <c r="S8916" s="35">
        <v>3</v>
      </c>
      <c r="T8916" s="22">
        <v>3</v>
      </c>
      <c r="U8916" s="20" t="s">
        <v>62</v>
      </c>
      <c r="V8916" s="20">
        <v>45970</v>
      </c>
      <c r="W8916" s="21">
        <v>11</v>
      </c>
      <c r="X8916" s="20">
        <v>45980</v>
      </c>
      <c r="Y8916" s="20">
        <v>45973</v>
      </c>
      <c r="Z8916" s="48">
        <v>11</v>
      </c>
      <c r="AA8916">
        <v>2025</v>
      </c>
      <c r="AB8916" s="45">
        <v>215617</v>
      </c>
      <c r="AC8916" s="45">
        <v>215617</v>
      </c>
      <c r="AK8916" s="10"/>
    </row>
    <row r="8917" spans="1:37">
      <c r="A8917" t="s">
        <v>45</v>
      </c>
      <c r="B8917" t="s">
        <v>46</v>
      </c>
      <c r="C8917" t="s">
        <v>47</v>
      </c>
      <c r="D8917" t="s">
        <v>9361</v>
      </c>
      <c r="E8917" t="s">
        <v>88</v>
      </c>
      <c r="F8917" t="s">
        <v>79</v>
      </c>
      <c r="G8917" t="s">
        <v>51</v>
      </c>
      <c r="H8917" s="20" t="s">
        <v>52</v>
      </c>
      <c r="I8917" t="s">
        <v>53</v>
      </c>
      <c r="J8917" t="s">
        <v>54</v>
      </c>
      <c r="K8917">
        <v>3</v>
      </c>
      <c r="L8917" t="s">
        <v>55</v>
      </c>
      <c r="M8917" t="s">
        <v>77</v>
      </c>
      <c r="N8917" t="s">
        <v>89</v>
      </c>
      <c r="O8917" s="21" t="s">
        <v>58</v>
      </c>
      <c r="P8917" s="21" t="s">
        <v>119</v>
      </c>
      <c r="Q8917" s="20" t="s">
        <v>6539</v>
      </c>
      <c r="R8917" s="21" t="s">
        <v>6540</v>
      </c>
      <c r="S8917" s="35">
        <v>1</v>
      </c>
      <c r="T8917" s="22">
        <v>1</v>
      </c>
      <c r="U8917" s="20" t="s">
        <v>62</v>
      </c>
      <c r="V8917" s="20">
        <v>45970</v>
      </c>
      <c r="W8917" s="21">
        <v>11</v>
      </c>
      <c r="X8917" s="20">
        <v>45978</v>
      </c>
      <c r="Y8917" s="20">
        <v>45973</v>
      </c>
      <c r="Z8917" s="48">
        <v>11</v>
      </c>
      <c r="AA8917">
        <v>2025</v>
      </c>
      <c r="AB8917" s="45">
        <v>79997</v>
      </c>
      <c r="AC8917" s="45">
        <v>79997</v>
      </c>
      <c r="AK8917" s="10"/>
    </row>
    <row r="8918" spans="1:37">
      <c r="A8918" t="s">
        <v>45</v>
      </c>
      <c r="B8918" t="s">
        <v>46</v>
      </c>
      <c r="C8918" t="s">
        <v>47</v>
      </c>
      <c r="D8918" t="s">
        <v>9362</v>
      </c>
      <c r="E8918" t="s">
        <v>88</v>
      </c>
      <c r="F8918" t="s">
        <v>79</v>
      </c>
      <c r="G8918" t="s">
        <v>51</v>
      </c>
      <c r="H8918" s="20" t="s">
        <v>52</v>
      </c>
      <c r="I8918" t="s">
        <v>53</v>
      </c>
      <c r="J8918" t="s">
        <v>54</v>
      </c>
      <c r="K8918">
        <v>3</v>
      </c>
      <c r="L8918" t="s">
        <v>55</v>
      </c>
      <c r="M8918" t="s">
        <v>77</v>
      </c>
      <c r="N8918" t="s">
        <v>89</v>
      </c>
      <c r="O8918" s="21" t="s">
        <v>58</v>
      </c>
      <c r="P8918" s="21" t="s">
        <v>119</v>
      </c>
      <c r="Q8918" s="20" t="s">
        <v>3415</v>
      </c>
      <c r="R8918" s="21" t="s">
        <v>3416</v>
      </c>
      <c r="S8918" s="35">
        <v>1</v>
      </c>
      <c r="T8918" s="22">
        <v>1</v>
      </c>
      <c r="U8918" s="20" t="s">
        <v>62</v>
      </c>
      <c r="V8918" s="20">
        <v>45971</v>
      </c>
      <c r="W8918" s="21">
        <v>11</v>
      </c>
      <c r="X8918" s="20">
        <v>45978</v>
      </c>
      <c r="Y8918" s="20">
        <v>45973</v>
      </c>
      <c r="Z8918" s="48">
        <v>11</v>
      </c>
      <c r="AA8918">
        <v>2025</v>
      </c>
      <c r="AB8918" s="45">
        <v>46662</v>
      </c>
      <c r="AC8918" s="45">
        <v>46662</v>
      </c>
      <c r="AK8918" s="10"/>
    </row>
    <row r="8919" spans="1:37">
      <c r="A8919" t="s">
        <v>45</v>
      </c>
      <c r="B8919" t="s">
        <v>46</v>
      </c>
      <c r="C8919" t="s">
        <v>47</v>
      </c>
      <c r="D8919" t="s">
        <v>9363</v>
      </c>
      <c r="E8919" t="s">
        <v>88</v>
      </c>
      <c r="F8919" t="s">
        <v>79</v>
      </c>
      <c r="G8919" t="s">
        <v>51</v>
      </c>
      <c r="H8919" s="20" t="s">
        <v>52</v>
      </c>
      <c r="I8919" t="s">
        <v>53</v>
      </c>
      <c r="J8919" t="s">
        <v>54</v>
      </c>
      <c r="K8919">
        <v>3</v>
      </c>
      <c r="L8919" t="s">
        <v>55</v>
      </c>
      <c r="M8919" t="s">
        <v>56</v>
      </c>
      <c r="N8919" t="s">
        <v>57</v>
      </c>
      <c r="O8919" s="21" t="s">
        <v>58</v>
      </c>
      <c r="P8919" s="21" t="s">
        <v>207</v>
      </c>
      <c r="Q8919" s="20" t="s">
        <v>950</v>
      </c>
      <c r="R8919" s="21" t="s">
        <v>951</v>
      </c>
      <c r="S8919" s="35">
        <v>1</v>
      </c>
      <c r="T8919" s="22">
        <v>1</v>
      </c>
      <c r="U8919" s="20" t="s">
        <v>62</v>
      </c>
      <c r="V8919" s="20">
        <v>45971</v>
      </c>
      <c r="W8919" s="21">
        <v>11</v>
      </c>
      <c r="X8919" s="20">
        <v>45978</v>
      </c>
      <c r="Y8919" s="20">
        <v>45978</v>
      </c>
      <c r="Z8919" s="48">
        <v>11</v>
      </c>
      <c r="AA8919">
        <v>2025</v>
      </c>
      <c r="AB8919" s="45">
        <v>76464</v>
      </c>
      <c r="AC8919" s="45">
        <v>76464</v>
      </c>
      <c r="AK8919" s="10"/>
    </row>
    <row r="8920" spans="1:37">
      <c r="A8920" t="s">
        <v>45</v>
      </c>
      <c r="B8920" t="s">
        <v>46</v>
      </c>
      <c r="C8920" t="s">
        <v>47</v>
      </c>
      <c r="D8920" t="s">
        <v>9364</v>
      </c>
      <c r="E8920" t="s">
        <v>88</v>
      </c>
      <c r="F8920" t="s">
        <v>79</v>
      </c>
      <c r="G8920" t="s">
        <v>51</v>
      </c>
      <c r="H8920" s="20" t="s">
        <v>52</v>
      </c>
      <c r="I8920" t="s">
        <v>53</v>
      </c>
      <c r="J8920" t="s">
        <v>54</v>
      </c>
      <c r="K8920">
        <v>3</v>
      </c>
      <c r="L8920" t="s">
        <v>55</v>
      </c>
      <c r="M8920" t="s">
        <v>56</v>
      </c>
      <c r="N8920" t="s">
        <v>57</v>
      </c>
      <c r="O8920" s="21" t="s">
        <v>58</v>
      </c>
      <c r="P8920" s="21" t="s">
        <v>64</v>
      </c>
      <c r="Q8920" s="20" t="s">
        <v>623</v>
      </c>
      <c r="R8920" s="21" t="s">
        <v>624</v>
      </c>
      <c r="S8920" s="35">
        <v>1</v>
      </c>
      <c r="T8920" s="22">
        <v>1</v>
      </c>
      <c r="U8920" s="20" t="s">
        <v>62</v>
      </c>
      <c r="V8920" s="20">
        <v>45966</v>
      </c>
      <c r="W8920" s="21">
        <v>11</v>
      </c>
      <c r="X8920" s="20">
        <v>45974</v>
      </c>
      <c r="Y8920" s="20">
        <v>45971</v>
      </c>
      <c r="Z8920" s="48">
        <v>11</v>
      </c>
      <c r="AA8920">
        <v>2025</v>
      </c>
      <c r="AB8920" s="45">
        <v>34369</v>
      </c>
      <c r="AC8920" s="45">
        <v>34369</v>
      </c>
      <c r="AK8920" s="10"/>
    </row>
    <row r="8921" spans="1:37">
      <c r="A8921" t="s">
        <v>45</v>
      </c>
      <c r="B8921" t="s">
        <v>46</v>
      </c>
      <c r="C8921" t="s">
        <v>47</v>
      </c>
      <c r="D8921" t="s">
        <v>9365</v>
      </c>
      <c r="E8921" t="s">
        <v>88</v>
      </c>
      <c r="F8921" t="s">
        <v>79</v>
      </c>
      <c r="G8921" t="s">
        <v>51</v>
      </c>
      <c r="H8921" s="20" t="s">
        <v>52</v>
      </c>
      <c r="I8921" t="s">
        <v>53</v>
      </c>
      <c r="J8921" t="s">
        <v>54</v>
      </c>
      <c r="K8921">
        <v>3</v>
      </c>
      <c r="L8921" t="s">
        <v>55</v>
      </c>
      <c r="M8921" t="s">
        <v>77</v>
      </c>
      <c r="N8921" t="s">
        <v>89</v>
      </c>
      <c r="O8921" s="21" t="s">
        <v>58</v>
      </c>
      <c r="P8921" s="21" t="s">
        <v>119</v>
      </c>
      <c r="Q8921" s="20" t="s">
        <v>6539</v>
      </c>
      <c r="R8921" s="21" t="s">
        <v>6540</v>
      </c>
      <c r="S8921" s="35">
        <v>1</v>
      </c>
      <c r="T8921" s="22">
        <v>1</v>
      </c>
      <c r="U8921" s="20" t="s">
        <v>62</v>
      </c>
      <c r="V8921" s="20">
        <v>45968</v>
      </c>
      <c r="W8921" s="21">
        <v>11</v>
      </c>
      <c r="X8921" s="20">
        <v>45973</v>
      </c>
      <c r="Y8921" s="20">
        <v>45971</v>
      </c>
      <c r="Z8921" s="48">
        <v>11</v>
      </c>
      <c r="AA8921">
        <v>2025</v>
      </c>
      <c r="AB8921" s="45">
        <v>79997</v>
      </c>
      <c r="AC8921" s="45">
        <v>79997</v>
      </c>
      <c r="AK8921" s="10"/>
    </row>
    <row r="8922" spans="1:37">
      <c r="A8922" t="s">
        <v>45</v>
      </c>
      <c r="B8922" t="s">
        <v>46</v>
      </c>
      <c r="C8922" t="s">
        <v>47</v>
      </c>
      <c r="D8922" t="s">
        <v>9366</v>
      </c>
      <c r="E8922" t="s">
        <v>88</v>
      </c>
      <c r="F8922" t="s">
        <v>79</v>
      </c>
      <c r="G8922" t="s">
        <v>51</v>
      </c>
      <c r="H8922" s="20" t="s">
        <v>52</v>
      </c>
      <c r="I8922" t="s">
        <v>53</v>
      </c>
      <c r="J8922" t="s">
        <v>54</v>
      </c>
      <c r="K8922">
        <v>3</v>
      </c>
      <c r="L8922" t="s">
        <v>55</v>
      </c>
      <c r="M8922" t="s">
        <v>77</v>
      </c>
      <c r="N8922" t="s">
        <v>89</v>
      </c>
      <c r="O8922" s="21" t="s">
        <v>58</v>
      </c>
      <c r="P8922" s="21" t="s">
        <v>119</v>
      </c>
      <c r="Q8922" s="20" t="s">
        <v>8682</v>
      </c>
      <c r="R8922" s="21" t="s">
        <v>8683</v>
      </c>
      <c r="S8922" s="35">
        <v>2</v>
      </c>
      <c r="T8922" s="22">
        <v>2</v>
      </c>
      <c r="U8922" s="20" t="s">
        <v>62</v>
      </c>
      <c r="V8922" s="20">
        <v>45971</v>
      </c>
      <c r="W8922" s="21">
        <v>11</v>
      </c>
      <c r="X8922" s="20">
        <v>45978</v>
      </c>
      <c r="Y8922" s="20">
        <v>45973</v>
      </c>
      <c r="Z8922" s="48">
        <v>11</v>
      </c>
      <c r="AA8922">
        <v>2025</v>
      </c>
      <c r="AB8922" s="45">
        <v>253314</v>
      </c>
      <c r="AC8922" s="45">
        <v>253314</v>
      </c>
      <c r="AK8922" s="10"/>
    </row>
    <row r="8923" spans="1:37">
      <c r="A8923" t="s">
        <v>45</v>
      </c>
      <c r="B8923" t="s">
        <v>46</v>
      </c>
      <c r="C8923" t="s">
        <v>47</v>
      </c>
      <c r="D8923" t="s">
        <v>9367</v>
      </c>
      <c r="E8923" t="s">
        <v>88</v>
      </c>
      <c r="F8923" t="s">
        <v>79</v>
      </c>
      <c r="G8923" t="s">
        <v>51</v>
      </c>
      <c r="H8923" s="20" t="s">
        <v>52</v>
      </c>
      <c r="I8923" t="s">
        <v>53</v>
      </c>
      <c r="J8923" t="s">
        <v>54</v>
      </c>
      <c r="K8923">
        <v>3</v>
      </c>
      <c r="L8923" t="s">
        <v>55</v>
      </c>
      <c r="M8923" t="s">
        <v>77</v>
      </c>
      <c r="N8923" t="s">
        <v>89</v>
      </c>
      <c r="O8923" s="21" t="s">
        <v>58</v>
      </c>
      <c r="P8923" s="21" t="s">
        <v>276</v>
      </c>
      <c r="Q8923" s="20" t="s">
        <v>315</v>
      </c>
      <c r="R8923" s="21" t="s">
        <v>316</v>
      </c>
      <c r="S8923" s="35">
        <v>1</v>
      </c>
      <c r="T8923" s="22">
        <v>1</v>
      </c>
      <c r="U8923" s="20" t="s">
        <v>62</v>
      </c>
      <c r="V8923" s="20">
        <v>45970</v>
      </c>
      <c r="W8923" s="21">
        <v>11</v>
      </c>
      <c r="X8923" s="20">
        <v>45978</v>
      </c>
      <c r="Y8923" s="20">
        <v>45973</v>
      </c>
      <c r="Z8923" s="48">
        <v>11</v>
      </c>
      <c r="AA8923">
        <v>2025</v>
      </c>
      <c r="AB8923" s="45">
        <v>12494</v>
      </c>
      <c r="AC8923" s="45">
        <v>12494</v>
      </c>
      <c r="AK8923" s="10"/>
    </row>
    <row r="8924" spans="1:37">
      <c r="A8924" t="s">
        <v>45</v>
      </c>
      <c r="B8924" t="s">
        <v>46</v>
      </c>
      <c r="C8924" t="s">
        <v>47</v>
      </c>
      <c r="D8924" t="s">
        <v>9368</v>
      </c>
      <c r="E8924" t="s">
        <v>88</v>
      </c>
      <c r="F8924" t="s">
        <v>79</v>
      </c>
      <c r="G8924" t="s">
        <v>51</v>
      </c>
      <c r="H8924" s="20" t="s">
        <v>52</v>
      </c>
      <c r="I8924" t="s">
        <v>53</v>
      </c>
      <c r="J8924" t="s">
        <v>54</v>
      </c>
      <c r="K8924">
        <v>3</v>
      </c>
      <c r="L8924" t="s">
        <v>55</v>
      </c>
      <c r="M8924" t="s">
        <v>77</v>
      </c>
      <c r="N8924" t="s">
        <v>89</v>
      </c>
      <c r="O8924" s="21" t="s">
        <v>58</v>
      </c>
      <c r="P8924" s="21" t="s">
        <v>119</v>
      </c>
      <c r="Q8924" s="20" t="s">
        <v>334</v>
      </c>
      <c r="R8924" s="21" t="s">
        <v>335</v>
      </c>
      <c r="S8924" s="35">
        <v>1</v>
      </c>
      <c r="T8924" s="22">
        <v>1</v>
      </c>
      <c r="U8924" s="20" t="s">
        <v>62</v>
      </c>
      <c r="V8924" s="20">
        <v>45970</v>
      </c>
      <c r="W8924" s="21">
        <v>11</v>
      </c>
      <c r="X8924" s="20">
        <v>45978</v>
      </c>
      <c r="Y8924" s="20">
        <v>45973</v>
      </c>
      <c r="Z8924" s="48">
        <v>11</v>
      </c>
      <c r="AA8924">
        <v>2025</v>
      </c>
      <c r="AB8924" s="45">
        <v>40620</v>
      </c>
      <c r="AC8924" s="45">
        <v>40620</v>
      </c>
      <c r="AK8924" s="10"/>
    </row>
    <row r="8925" spans="1:37">
      <c r="A8925" t="s">
        <v>45</v>
      </c>
      <c r="B8925" t="s">
        <v>46</v>
      </c>
      <c r="C8925" t="s">
        <v>47</v>
      </c>
      <c r="D8925" t="s">
        <v>9369</v>
      </c>
      <c r="E8925" t="s">
        <v>88</v>
      </c>
      <c r="F8925" t="s">
        <v>79</v>
      </c>
      <c r="G8925" t="s">
        <v>51</v>
      </c>
      <c r="H8925" s="20" t="s">
        <v>52</v>
      </c>
      <c r="I8925" t="s">
        <v>53</v>
      </c>
      <c r="J8925" t="s">
        <v>54</v>
      </c>
      <c r="K8925">
        <v>3</v>
      </c>
      <c r="L8925" t="s">
        <v>55</v>
      </c>
      <c r="M8925" t="s">
        <v>56</v>
      </c>
      <c r="N8925" t="s">
        <v>57</v>
      </c>
      <c r="O8925" s="21" t="s">
        <v>58</v>
      </c>
      <c r="P8925" s="21" t="s">
        <v>64</v>
      </c>
      <c r="Q8925" s="20" t="s">
        <v>474</v>
      </c>
      <c r="R8925" s="21" t="s">
        <v>475</v>
      </c>
      <c r="S8925" s="35">
        <v>2</v>
      </c>
      <c r="T8925" s="22">
        <v>2</v>
      </c>
      <c r="U8925" s="20" t="s">
        <v>62</v>
      </c>
      <c r="V8925" s="20">
        <v>45970</v>
      </c>
      <c r="W8925" s="21">
        <v>11</v>
      </c>
      <c r="X8925" s="20">
        <v>45978</v>
      </c>
      <c r="Y8925" s="20">
        <v>45973</v>
      </c>
      <c r="Z8925" s="48">
        <v>11</v>
      </c>
      <c r="AA8925">
        <v>2025</v>
      </c>
      <c r="AB8925" s="45">
        <v>58810</v>
      </c>
      <c r="AC8925" s="45">
        <v>58810</v>
      </c>
      <c r="AK8925" s="10"/>
    </row>
    <row r="8926" spans="1:37">
      <c r="A8926" t="s">
        <v>45</v>
      </c>
      <c r="B8926" t="s">
        <v>46</v>
      </c>
      <c r="C8926" t="s">
        <v>47</v>
      </c>
      <c r="D8926" t="s">
        <v>9370</v>
      </c>
      <c r="E8926" t="s">
        <v>88</v>
      </c>
      <c r="F8926" t="s">
        <v>79</v>
      </c>
      <c r="G8926" t="s">
        <v>51</v>
      </c>
      <c r="H8926" s="20" t="s">
        <v>52</v>
      </c>
      <c r="I8926" t="s">
        <v>53</v>
      </c>
      <c r="J8926" t="s">
        <v>54</v>
      </c>
      <c r="K8926">
        <v>3</v>
      </c>
      <c r="L8926" t="s">
        <v>55</v>
      </c>
      <c r="M8926" t="s">
        <v>77</v>
      </c>
      <c r="N8926" t="s">
        <v>89</v>
      </c>
      <c r="O8926" s="21" t="s">
        <v>58</v>
      </c>
      <c r="P8926" s="21" t="s">
        <v>119</v>
      </c>
      <c r="Q8926" s="20" t="s">
        <v>603</v>
      </c>
      <c r="R8926" s="21" t="s">
        <v>604</v>
      </c>
      <c r="S8926" s="35">
        <v>1</v>
      </c>
      <c r="T8926" s="22">
        <v>1</v>
      </c>
      <c r="U8926" s="20" t="s">
        <v>62</v>
      </c>
      <c r="V8926" s="20">
        <v>45970</v>
      </c>
      <c r="W8926" s="21">
        <v>11</v>
      </c>
      <c r="X8926" s="20">
        <v>45978</v>
      </c>
      <c r="Y8926" s="20">
        <v>45973</v>
      </c>
      <c r="Z8926" s="48">
        <v>11</v>
      </c>
      <c r="AA8926">
        <v>2025</v>
      </c>
      <c r="AB8926" s="45">
        <v>66661</v>
      </c>
      <c r="AC8926" s="45">
        <v>66661</v>
      </c>
      <c r="AK8926" s="10"/>
    </row>
    <row r="8927" spans="1:37">
      <c r="A8927" t="s">
        <v>45</v>
      </c>
      <c r="B8927" t="s">
        <v>46</v>
      </c>
      <c r="C8927" t="s">
        <v>47</v>
      </c>
      <c r="D8927" t="s">
        <v>9371</v>
      </c>
      <c r="E8927" t="s">
        <v>88</v>
      </c>
      <c r="F8927" t="s">
        <v>79</v>
      </c>
      <c r="G8927" t="s">
        <v>51</v>
      </c>
      <c r="H8927" s="20" t="s">
        <v>52</v>
      </c>
      <c r="I8927" t="s">
        <v>53</v>
      </c>
      <c r="J8927" t="s">
        <v>54</v>
      </c>
      <c r="K8927">
        <v>3</v>
      </c>
      <c r="L8927" t="s">
        <v>55</v>
      </c>
      <c r="M8927" t="s">
        <v>77</v>
      </c>
      <c r="N8927" t="s">
        <v>89</v>
      </c>
      <c r="O8927" s="21" t="s">
        <v>58</v>
      </c>
      <c r="P8927" s="21" t="s">
        <v>150</v>
      </c>
      <c r="Q8927" s="20" t="s">
        <v>1137</v>
      </c>
      <c r="R8927" s="21" t="s">
        <v>1138</v>
      </c>
      <c r="S8927" s="35">
        <v>1</v>
      </c>
      <c r="T8927" s="22">
        <v>1</v>
      </c>
      <c r="U8927" s="20" t="s">
        <v>62</v>
      </c>
      <c r="V8927" s="20">
        <v>45970</v>
      </c>
      <c r="W8927" s="21">
        <v>11</v>
      </c>
      <c r="X8927" s="20">
        <v>45978</v>
      </c>
      <c r="Y8927" s="20">
        <v>45973</v>
      </c>
      <c r="Z8927" s="48">
        <v>11</v>
      </c>
      <c r="AA8927">
        <v>2025</v>
      </c>
      <c r="AB8927" s="45">
        <v>93324</v>
      </c>
      <c r="AC8927" s="45">
        <v>93324</v>
      </c>
      <c r="AK8927" s="10"/>
    </row>
    <row r="8928" spans="1:37">
      <c r="A8928" t="s">
        <v>45</v>
      </c>
      <c r="B8928" t="s">
        <v>46</v>
      </c>
      <c r="C8928" t="s">
        <v>47</v>
      </c>
      <c r="D8928" t="s">
        <v>9372</v>
      </c>
      <c r="E8928" t="s">
        <v>88</v>
      </c>
      <c r="F8928" t="s">
        <v>79</v>
      </c>
      <c r="G8928" t="s">
        <v>51</v>
      </c>
      <c r="H8928" s="20" t="s">
        <v>52</v>
      </c>
      <c r="I8928" t="s">
        <v>53</v>
      </c>
      <c r="J8928" t="s">
        <v>54</v>
      </c>
      <c r="K8928">
        <v>3</v>
      </c>
      <c r="L8928" t="s">
        <v>55</v>
      </c>
      <c r="M8928" t="s">
        <v>56</v>
      </c>
      <c r="N8928" t="s">
        <v>57</v>
      </c>
      <c r="O8928" s="21" t="s">
        <v>58</v>
      </c>
      <c r="P8928" s="21" t="s">
        <v>207</v>
      </c>
      <c r="Q8928" s="20" t="s">
        <v>3443</v>
      </c>
      <c r="R8928" s="21" t="s">
        <v>3444</v>
      </c>
      <c r="S8928" s="35">
        <v>1</v>
      </c>
      <c r="T8928" s="22">
        <v>1</v>
      </c>
      <c r="U8928" s="20" t="s">
        <v>62</v>
      </c>
      <c r="V8928" s="20">
        <v>45971</v>
      </c>
      <c r="W8928" s="21">
        <v>11</v>
      </c>
      <c r="X8928" s="20">
        <v>45978</v>
      </c>
      <c r="Y8928" s="20">
        <v>45973</v>
      </c>
      <c r="Z8928" s="48">
        <v>11</v>
      </c>
      <c r="AA8928">
        <v>2025</v>
      </c>
      <c r="AB8928" s="45">
        <v>58818</v>
      </c>
      <c r="AC8928" s="45">
        <v>58818</v>
      </c>
      <c r="AK8928" s="10"/>
    </row>
    <row r="8929" spans="1:37">
      <c r="A8929" t="s">
        <v>45</v>
      </c>
      <c r="B8929" t="s">
        <v>46</v>
      </c>
      <c r="C8929" t="s">
        <v>47</v>
      </c>
      <c r="D8929" t="s">
        <v>9373</v>
      </c>
      <c r="E8929" t="s">
        <v>88</v>
      </c>
      <c r="F8929" t="s">
        <v>79</v>
      </c>
      <c r="G8929" t="s">
        <v>51</v>
      </c>
      <c r="H8929" s="20" t="s">
        <v>52</v>
      </c>
      <c r="I8929" t="s">
        <v>53</v>
      </c>
      <c r="J8929" t="s">
        <v>54</v>
      </c>
      <c r="K8929">
        <v>3</v>
      </c>
      <c r="L8929" t="s">
        <v>55</v>
      </c>
      <c r="M8929" t="s">
        <v>77</v>
      </c>
      <c r="N8929" t="s">
        <v>89</v>
      </c>
      <c r="O8929" s="21" t="s">
        <v>58</v>
      </c>
      <c r="P8929" s="21" t="s">
        <v>97</v>
      </c>
      <c r="Q8929" s="20" t="s">
        <v>1012</v>
      </c>
      <c r="R8929" s="21" t="s">
        <v>1013</v>
      </c>
      <c r="S8929" s="35">
        <v>1</v>
      </c>
      <c r="T8929" s="22">
        <v>1</v>
      </c>
      <c r="U8929" s="20" t="s">
        <v>62</v>
      </c>
      <c r="V8929" s="20">
        <v>45971</v>
      </c>
      <c r="W8929" s="21">
        <v>11</v>
      </c>
      <c r="X8929" s="20">
        <v>45978</v>
      </c>
      <c r="Y8929" s="20">
        <v>45973</v>
      </c>
      <c r="Z8929" s="48">
        <v>11</v>
      </c>
      <c r="AA8929">
        <v>2025</v>
      </c>
      <c r="AB8929" s="45">
        <v>31244</v>
      </c>
      <c r="AC8929" s="45">
        <v>31244</v>
      </c>
      <c r="AK8929" s="10"/>
    </row>
    <row r="8930" spans="1:37">
      <c r="A8930" t="s">
        <v>45</v>
      </c>
      <c r="B8930" t="s">
        <v>46</v>
      </c>
      <c r="C8930" t="s">
        <v>47</v>
      </c>
      <c r="D8930" t="s">
        <v>9374</v>
      </c>
      <c r="E8930" t="s">
        <v>88</v>
      </c>
      <c r="F8930" t="s">
        <v>79</v>
      </c>
      <c r="G8930" t="s">
        <v>51</v>
      </c>
      <c r="H8930" s="20" t="s">
        <v>52</v>
      </c>
      <c r="I8930" t="s">
        <v>53</v>
      </c>
      <c r="J8930" t="s">
        <v>54</v>
      </c>
      <c r="K8930">
        <v>3</v>
      </c>
      <c r="L8930" t="s">
        <v>55</v>
      </c>
      <c r="M8930" t="s">
        <v>77</v>
      </c>
      <c r="N8930" t="s">
        <v>89</v>
      </c>
      <c r="O8930" s="21" t="s">
        <v>58</v>
      </c>
      <c r="P8930" s="21" t="s">
        <v>119</v>
      </c>
      <c r="Q8930" s="20" t="s">
        <v>728</v>
      </c>
      <c r="R8930" s="21" t="s">
        <v>729</v>
      </c>
      <c r="S8930" s="35">
        <v>1</v>
      </c>
      <c r="T8930" s="22">
        <v>1</v>
      </c>
      <c r="U8930" s="20" t="s">
        <v>62</v>
      </c>
      <c r="V8930" s="20">
        <v>45968</v>
      </c>
      <c r="W8930" s="21">
        <v>11</v>
      </c>
      <c r="X8930" s="20">
        <v>45974</v>
      </c>
      <c r="Y8930" s="20">
        <v>45971</v>
      </c>
      <c r="Z8930" s="48">
        <v>11</v>
      </c>
      <c r="AA8930">
        <v>2025</v>
      </c>
      <c r="AB8930" s="45">
        <v>76662</v>
      </c>
      <c r="AC8930" s="45">
        <v>76662</v>
      </c>
      <c r="AK8930" s="10"/>
    </row>
    <row r="8931" spans="1:37">
      <c r="A8931" t="s">
        <v>45</v>
      </c>
      <c r="B8931" t="s">
        <v>46</v>
      </c>
      <c r="C8931" t="s">
        <v>47</v>
      </c>
      <c r="D8931" t="s">
        <v>9375</v>
      </c>
      <c r="E8931" t="s">
        <v>88</v>
      </c>
      <c r="F8931" t="s">
        <v>79</v>
      </c>
      <c r="G8931" t="s">
        <v>51</v>
      </c>
      <c r="H8931" s="20" t="s">
        <v>52</v>
      </c>
      <c r="I8931" t="s">
        <v>53</v>
      </c>
      <c r="J8931" t="s">
        <v>54</v>
      </c>
      <c r="K8931">
        <v>3</v>
      </c>
      <c r="L8931" t="s">
        <v>55</v>
      </c>
      <c r="M8931" t="s">
        <v>77</v>
      </c>
      <c r="N8931" t="s">
        <v>89</v>
      </c>
      <c r="O8931" s="21" t="s">
        <v>58</v>
      </c>
      <c r="P8931" s="21" t="s">
        <v>119</v>
      </c>
      <c r="Q8931" s="20" t="s">
        <v>1926</v>
      </c>
      <c r="R8931" s="21" t="s">
        <v>1927</v>
      </c>
      <c r="S8931" s="35">
        <v>1</v>
      </c>
      <c r="T8931" s="22">
        <v>1</v>
      </c>
      <c r="U8931" s="20" t="s">
        <v>62</v>
      </c>
      <c r="V8931" s="20">
        <v>45968</v>
      </c>
      <c r="W8931" s="21">
        <v>11</v>
      </c>
      <c r="X8931" s="20">
        <v>45973</v>
      </c>
      <c r="Y8931" s="20">
        <v>45971</v>
      </c>
      <c r="Z8931" s="48">
        <v>11</v>
      </c>
      <c r="AA8931">
        <v>2025</v>
      </c>
      <c r="AB8931" s="45">
        <v>187501</v>
      </c>
      <c r="AC8931" s="45">
        <v>187501</v>
      </c>
      <c r="AK8931" s="10"/>
    </row>
    <row r="8932" spans="1:37">
      <c r="A8932" t="s">
        <v>45</v>
      </c>
      <c r="B8932" t="s">
        <v>46</v>
      </c>
      <c r="C8932" t="s">
        <v>47</v>
      </c>
      <c r="D8932" t="s">
        <v>9376</v>
      </c>
      <c r="E8932" t="s">
        <v>88</v>
      </c>
      <c r="F8932" t="s">
        <v>79</v>
      </c>
      <c r="G8932" t="s">
        <v>51</v>
      </c>
      <c r="H8932" s="20" t="s">
        <v>52</v>
      </c>
      <c r="I8932" t="s">
        <v>53</v>
      </c>
      <c r="J8932" t="s">
        <v>54</v>
      </c>
      <c r="K8932">
        <v>3</v>
      </c>
      <c r="L8932" t="s">
        <v>55</v>
      </c>
      <c r="M8932" t="s">
        <v>77</v>
      </c>
      <c r="N8932" t="s">
        <v>89</v>
      </c>
      <c r="O8932" s="21" t="s">
        <v>58</v>
      </c>
      <c r="P8932" s="21" t="s">
        <v>150</v>
      </c>
      <c r="Q8932" s="20" t="s">
        <v>1322</v>
      </c>
      <c r="R8932" s="21" t="s">
        <v>1323</v>
      </c>
      <c r="S8932" s="35">
        <v>1</v>
      </c>
      <c r="T8932" s="22">
        <v>1</v>
      </c>
      <c r="U8932" s="20" t="s">
        <v>62</v>
      </c>
      <c r="V8932" s="20">
        <v>45967</v>
      </c>
      <c r="W8932" s="21">
        <v>11</v>
      </c>
      <c r="X8932" s="20">
        <v>45975</v>
      </c>
      <c r="Y8932" s="20">
        <v>45971</v>
      </c>
      <c r="Z8932" s="48">
        <v>11</v>
      </c>
      <c r="AA8932">
        <v>2025</v>
      </c>
      <c r="AB8932" s="45">
        <v>166657</v>
      </c>
      <c r="AC8932" s="45">
        <v>166657</v>
      </c>
      <c r="AK8932" s="10"/>
    </row>
    <row r="8933" spans="1:37">
      <c r="A8933" t="s">
        <v>45</v>
      </c>
      <c r="B8933" t="s">
        <v>46</v>
      </c>
      <c r="C8933" t="s">
        <v>47</v>
      </c>
      <c r="D8933" t="s">
        <v>9377</v>
      </c>
      <c r="E8933" t="s">
        <v>88</v>
      </c>
      <c r="F8933" t="s">
        <v>79</v>
      </c>
      <c r="G8933" t="s">
        <v>51</v>
      </c>
      <c r="H8933" s="20" t="s">
        <v>52</v>
      </c>
      <c r="I8933" t="s">
        <v>53</v>
      </c>
      <c r="J8933" t="s">
        <v>54</v>
      </c>
      <c r="K8933">
        <v>3</v>
      </c>
      <c r="L8933" t="s">
        <v>55</v>
      </c>
      <c r="M8933" t="s">
        <v>77</v>
      </c>
      <c r="N8933" t="s">
        <v>89</v>
      </c>
      <c r="O8933" s="21" t="s">
        <v>58</v>
      </c>
      <c r="P8933" s="21" t="s">
        <v>90</v>
      </c>
      <c r="Q8933" s="20" t="s">
        <v>1946</v>
      </c>
      <c r="R8933" s="21" t="s">
        <v>1947</v>
      </c>
      <c r="S8933" s="35">
        <v>1</v>
      </c>
      <c r="T8933" s="22">
        <v>1</v>
      </c>
      <c r="U8933" s="20" t="s">
        <v>62</v>
      </c>
      <c r="V8933" s="20">
        <v>45971</v>
      </c>
      <c r="W8933" s="21">
        <v>11</v>
      </c>
      <c r="X8933" s="20">
        <v>45978</v>
      </c>
      <c r="Y8933" s="20">
        <v>45973</v>
      </c>
      <c r="Z8933" s="48">
        <v>11</v>
      </c>
      <c r="AA8933">
        <v>2025</v>
      </c>
      <c r="AB8933" s="45">
        <v>81245</v>
      </c>
      <c r="AC8933" s="45">
        <v>81245</v>
      </c>
      <c r="AK8933" s="10"/>
    </row>
    <row r="8934" spans="1:37">
      <c r="A8934" t="s">
        <v>45</v>
      </c>
      <c r="B8934" t="s">
        <v>46</v>
      </c>
      <c r="C8934" t="s">
        <v>47</v>
      </c>
      <c r="D8934" t="s">
        <v>9378</v>
      </c>
      <c r="E8934" t="s">
        <v>88</v>
      </c>
      <c r="F8934" t="s">
        <v>79</v>
      </c>
      <c r="G8934" t="s">
        <v>51</v>
      </c>
      <c r="H8934" s="20" t="s">
        <v>52</v>
      </c>
      <c r="I8934" t="s">
        <v>53</v>
      </c>
      <c r="J8934" t="s">
        <v>54</v>
      </c>
      <c r="K8934">
        <v>3</v>
      </c>
      <c r="L8934" t="s">
        <v>55</v>
      </c>
      <c r="M8934" t="s">
        <v>77</v>
      </c>
      <c r="N8934" t="s">
        <v>89</v>
      </c>
      <c r="O8934" s="21" t="s">
        <v>58</v>
      </c>
      <c r="P8934" s="21" t="s">
        <v>366</v>
      </c>
      <c r="Q8934" s="20" t="s">
        <v>2386</v>
      </c>
      <c r="R8934" s="21" t="s">
        <v>2387</v>
      </c>
      <c r="S8934" s="35">
        <v>2</v>
      </c>
      <c r="T8934" s="22">
        <v>2</v>
      </c>
      <c r="U8934" s="20" t="s">
        <v>62</v>
      </c>
      <c r="V8934" s="20">
        <v>45971</v>
      </c>
      <c r="W8934" s="21">
        <v>11</v>
      </c>
      <c r="X8934" s="20">
        <v>45978</v>
      </c>
      <c r="Y8934" s="20">
        <v>45973</v>
      </c>
      <c r="Z8934" s="48">
        <v>11</v>
      </c>
      <c r="AA8934">
        <v>2025</v>
      </c>
      <c r="AB8934" s="45">
        <v>87491</v>
      </c>
      <c r="AC8934" s="45">
        <v>87491</v>
      </c>
      <c r="AK8934" s="10"/>
    </row>
    <row r="8935" spans="1:37">
      <c r="A8935" t="s">
        <v>45</v>
      </c>
      <c r="B8935" t="s">
        <v>46</v>
      </c>
      <c r="C8935" t="s">
        <v>47</v>
      </c>
      <c r="D8935" t="s">
        <v>9379</v>
      </c>
      <c r="E8935" t="s">
        <v>88</v>
      </c>
      <c r="F8935" t="s">
        <v>79</v>
      </c>
      <c r="G8935" t="s">
        <v>51</v>
      </c>
      <c r="H8935" s="20" t="s">
        <v>52</v>
      </c>
      <c r="I8935" t="s">
        <v>53</v>
      </c>
      <c r="J8935" t="s">
        <v>54</v>
      </c>
      <c r="K8935">
        <v>3</v>
      </c>
      <c r="L8935" t="s">
        <v>55</v>
      </c>
      <c r="M8935" t="s">
        <v>77</v>
      </c>
      <c r="N8935" t="s">
        <v>89</v>
      </c>
      <c r="O8935" s="21" t="s">
        <v>58</v>
      </c>
      <c r="P8935" s="21" t="s">
        <v>90</v>
      </c>
      <c r="Q8935" s="20" t="s">
        <v>163</v>
      </c>
      <c r="R8935" s="21" t="s">
        <v>164</v>
      </c>
      <c r="S8935" s="35">
        <v>1</v>
      </c>
      <c r="T8935" s="22">
        <v>1</v>
      </c>
      <c r="U8935" s="20" t="s">
        <v>62</v>
      </c>
      <c r="V8935" s="20">
        <v>45967</v>
      </c>
      <c r="W8935" s="21">
        <v>11</v>
      </c>
      <c r="X8935" s="20">
        <v>45980</v>
      </c>
      <c r="Y8935" s="20">
        <v>45971</v>
      </c>
      <c r="Z8935" s="48">
        <v>11</v>
      </c>
      <c r="AA8935">
        <v>2025</v>
      </c>
      <c r="AB8935" s="45">
        <v>40620</v>
      </c>
      <c r="AC8935" s="45">
        <v>40620</v>
      </c>
      <c r="AK8935" s="10"/>
    </row>
    <row r="8936" spans="1:37">
      <c r="A8936" t="s">
        <v>45</v>
      </c>
      <c r="B8936" t="s">
        <v>46</v>
      </c>
      <c r="C8936" t="s">
        <v>47</v>
      </c>
      <c r="D8936" t="s">
        <v>9380</v>
      </c>
      <c r="E8936" t="s">
        <v>88</v>
      </c>
      <c r="F8936" t="s">
        <v>79</v>
      </c>
      <c r="G8936" t="s">
        <v>51</v>
      </c>
      <c r="H8936" s="20" t="s">
        <v>52</v>
      </c>
      <c r="I8936" t="s">
        <v>53</v>
      </c>
      <c r="J8936" t="s">
        <v>54</v>
      </c>
      <c r="K8936">
        <v>3</v>
      </c>
      <c r="L8936" t="s">
        <v>55</v>
      </c>
      <c r="M8936" t="s">
        <v>77</v>
      </c>
      <c r="N8936" t="s">
        <v>89</v>
      </c>
      <c r="O8936" s="21" t="s">
        <v>58</v>
      </c>
      <c r="P8936" s="21" t="s">
        <v>119</v>
      </c>
      <c r="Q8936" s="20" t="s">
        <v>728</v>
      </c>
      <c r="R8936" s="21" t="s">
        <v>729</v>
      </c>
      <c r="S8936" s="35">
        <v>1</v>
      </c>
      <c r="T8936" s="22">
        <v>1</v>
      </c>
      <c r="U8936" s="20" t="s">
        <v>62</v>
      </c>
      <c r="V8936" s="20">
        <v>45967</v>
      </c>
      <c r="W8936" s="21">
        <v>11</v>
      </c>
      <c r="X8936" s="20">
        <v>45988</v>
      </c>
      <c r="Y8936" s="20">
        <v>45985</v>
      </c>
      <c r="Z8936" s="48">
        <v>11</v>
      </c>
      <c r="AA8936">
        <v>2025</v>
      </c>
      <c r="AB8936" s="45">
        <v>76662</v>
      </c>
      <c r="AC8936" s="45">
        <v>76662</v>
      </c>
      <c r="AK8936" s="10"/>
    </row>
    <row r="8937" spans="1:37">
      <c r="A8937" t="s">
        <v>45</v>
      </c>
      <c r="B8937" t="s">
        <v>46</v>
      </c>
      <c r="C8937" t="s">
        <v>47</v>
      </c>
      <c r="D8937" t="s">
        <v>9381</v>
      </c>
      <c r="E8937" t="s">
        <v>88</v>
      </c>
      <c r="F8937" t="s">
        <v>79</v>
      </c>
      <c r="G8937" t="s">
        <v>51</v>
      </c>
      <c r="H8937" s="20" t="s">
        <v>52</v>
      </c>
      <c r="I8937" t="s">
        <v>53</v>
      </c>
      <c r="J8937" t="s">
        <v>54</v>
      </c>
      <c r="K8937">
        <v>3</v>
      </c>
      <c r="L8937" t="s">
        <v>55</v>
      </c>
      <c r="M8937" t="s">
        <v>77</v>
      </c>
      <c r="N8937" t="s">
        <v>89</v>
      </c>
      <c r="O8937" s="21" t="s">
        <v>58</v>
      </c>
      <c r="P8937" s="21" t="s">
        <v>366</v>
      </c>
      <c r="Q8937" s="20" t="s">
        <v>542</v>
      </c>
      <c r="R8937" s="21" t="s">
        <v>543</v>
      </c>
      <c r="S8937" s="35">
        <v>1</v>
      </c>
      <c r="T8937" s="22">
        <v>1</v>
      </c>
      <c r="U8937" s="20" t="s">
        <v>62</v>
      </c>
      <c r="V8937" s="20">
        <v>45967</v>
      </c>
      <c r="W8937" s="21">
        <v>11</v>
      </c>
      <c r="X8937" s="20">
        <v>45988</v>
      </c>
      <c r="Y8937" s="20">
        <v>45985</v>
      </c>
      <c r="Z8937" s="48">
        <v>11</v>
      </c>
      <c r="AA8937">
        <v>2025</v>
      </c>
      <c r="AB8937" s="45">
        <v>43745</v>
      </c>
      <c r="AC8937" s="45">
        <v>43745</v>
      </c>
      <c r="AK8937" s="10"/>
    </row>
    <row r="8938" spans="1:37">
      <c r="A8938" t="s">
        <v>45</v>
      </c>
      <c r="B8938" t="s">
        <v>46</v>
      </c>
      <c r="C8938" t="s">
        <v>47</v>
      </c>
      <c r="D8938" t="s">
        <v>9382</v>
      </c>
      <c r="E8938" t="s">
        <v>88</v>
      </c>
      <c r="F8938" t="s">
        <v>79</v>
      </c>
      <c r="G8938" t="s">
        <v>51</v>
      </c>
      <c r="H8938" s="20" t="s">
        <v>52</v>
      </c>
      <c r="I8938" t="s">
        <v>53</v>
      </c>
      <c r="J8938" t="s">
        <v>54</v>
      </c>
      <c r="K8938">
        <v>3</v>
      </c>
      <c r="L8938" t="s">
        <v>55</v>
      </c>
      <c r="M8938" t="s">
        <v>77</v>
      </c>
      <c r="N8938" t="s">
        <v>89</v>
      </c>
      <c r="O8938" s="21" t="s">
        <v>58</v>
      </c>
      <c r="P8938" s="21" t="s">
        <v>119</v>
      </c>
      <c r="Q8938" s="20" t="s">
        <v>6989</v>
      </c>
      <c r="R8938" s="21" t="s">
        <v>6990</v>
      </c>
      <c r="S8938" s="35">
        <v>1</v>
      </c>
      <c r="T8938" s="22">
        <v>1</v>
      </c>
      <c r="U8938" s="20" t="s">
        <v>62</v>
      </c>
      <c r="V8938" s="20">
        <v>45971</v>
      </c>
      <c r="W8938" s="21">
        <v>11</v>
      </c>
      <c r="X8938" s="20">
        <v>45985</v>
      </c>
      <c r="Y8938" s="20">
        <v>45978</v>
      </c>
      <c r="Z8938" s="48">
        <v>11</v>
      </c>
      <c r="AA8938">
        <v>2025</v>
      </c>
      <c r="AB8938" s="45">
        <v>79989</v>
      </c>
      <c r="AC8938" s="45">
        <v>79989</v>
      </c>
      <c r="AK8938" s="10"/>
    </row>
    <row r="8939" spans="1:37">
      <c r="A8939" t="s">
        <v>45</v>
      </c>
      <c r="B8939" t="s">
        <v>46</v>
      </c>
      <c r="C8939" t="s">
        <v>47</v>
      </c>
      <c r="D8939" t="s">
        <v>9383</v>
      </c>
      <c r="E8939" t="s">
        <v>88</v>
      </c>
      <c r="F8939" t="s">
        <v>79</v>
      </c>
      <c r="G8939" t="s">
        <v>51</v>
      </c>
      <c r="H8939" s="20" t="s">
        <v>52</v>
      </c>
      <c r="I8939" t="s">
        <v>53</v>
      </c>
      <c r="J8939" t="s">
        <v>54</v>
      </c>
      <c r="K8939">
        <v>3</v>
      </c>
      <c r="L8939" t="s">
        <v>55</v>
      </c>
      <c r="M8939" t="s">
        <v>77</v>
      </c>
      <c r="N8939" t="s">
        <v>89</v>
      </c>
      <c r="O8939" s="21" t="s">
        <v>58</v>
      </c>
      <c r="P8939" s="21" t="s">
        <v>119</v>
      </c>
      <c r="Q8939" s="20" t="s">
        <v>7847</v>
      </c>
      <c r="R8939" s="21" t="s">
        <v>7848</v>
      </c>
      <c r="S8939" s="35">
        <v>1</v>
      </c>
      <c r="T8939" s="22">
        <v>1</v>
      </c>
      <c r="U8939" s="20" t="s">
        <v>62</v>
      </c>
      <c r="V8939" s="20">
        <v>45971</v>
      </c>
      <c r="W8939" s="21">
        <v>11</v>
      </c>
      <c r="X8939" s="20">
        <v>45978</v>
      </c>
      <c r="Y8939" s="20">
        <v>45973</v>
      </c>
      <c r="Z8939" s="48">
        <v>11</v>
      </c>
      <c r="AA8939">
        <v>2025</v>
      </c>
      <c r="AB8939" s="45">
        <v>126657</v>
      </c>
      <c r="AC8939" s="45">
        <v>126657</v>
      </c>
      <c r="AK8939" s="10"/>
    </row>
    <row r="8940" spans="1:37">
      <c r="A8940" t="s">
        <v>45</v>
      </c>
      <c r="B8940" t="s">
        <v>46</v>
      </c>
      <c r="C8940" t="s">
        <v>47</v>
      </c>
      <c r="D8940" t="s">
        <v>9384</v>
      </c>
      <c r="E8940" t="s">
        <v>88</v>
      </c>
      <c r="F8940" t="s">
        <v>79</v>
      </c>
      <c r="G8940" t="s">
        <v>51</v>
      </c>
      <c r="H8940" s="20" t="s">
        <v>52</v>
      </c>
      <c r="I8940" t="s">
        <v>53</v>
      </c>
      <c r="J8940" t="s">
        <v>54</v>
      </c>
      <c r="K8940">
        <v>3</v>
      </c>
      <c r="L8940" t="s">
        <v>55</v>
      </c>
      <c r="M8940" t="s">
        <v>77</v>
      </c>
      <c r="N8940" t="s">
        <v>89</v>
      </c>
      <c r="O8940" s="21" t="s">
        <v>58</v>
      </c>
      <c r="P8940" s="21" t="s">
        <v>126</v>
      </c>
      <c r="Q8940" s="20" t="s">
        <v>1044</v>
      </c>
      <c r="R8940" s="21" t="s">
        <v>1045</v>
      </c>
      <c r="S8940" s="35">
        <v>1</v>
      </c>
      <c r="T8940" s="22">
        <v>1</v>
      </c>
      <c r="U8940" s="20" t="s">
        <v>62</v>
      </c>
      <c r="V8940" s="20">
        <v>45967</v>
      </c>
      <c r="W8940" s="21">
        <v>11</v>
      </c>
      <c r="X8940" s="20">
        <v>45975</v>
      </c>
      <c r="Y8940" s="20">
        <v>45971</v>
      </c>
      <c r="Z8940" s="48">
        <v>11</v>
      </c>
      <c r="AA8940">
        <v>2025</v>
      </c>
      <c r="AB8940" s="45">
        <v>71872</v>
      </c>
      <c r="AC8940" s="45">
        <v>71872</v>
      </c>
      <c r="AK8940" s="10"/>
    </row>
    <row r="8941" spans="1:37">
      <c r="A8941" t="s">
        <v>45</v>
      </c>
      <c r="B8941" t="s">
        <v>46</v>
      </c>
      <c r="C8941" t="s">
        <v>47</v>
      </c>
      <c r="D8941" t="s">
        <v>9385</v>
      </c>
      <c r="E8941" t="s">
        <v>88</v>
      </c>
      <c r="F8941" t="s">
        <v>79</v>
      </c>
      <c r="G8941" t="s">
        <v>51</v>
      </c>
      <c r="H8941" s="20" t="s">
        <v>52</v>
      </c>
      <c r="I8941" t="s">
        <v>53</v>
      </c>
      <c r="J8941" t="s">
        <v>54</v>
      </c>
      <c r="K8941">
        <v>3</v>
      </c>
      <c r="L8941" t="s">
        <v>55</v>
      </c>
      <c r="M8941" t="s">
        <v>77</v>
      </c>
      <c r="N8941" t="s">
        <v>89</v>
      </c>
      <c r="O8941" s="21" t="s">
        <v>58</v>
      </c>
      <c r="P8941" s="21" t="s">
        <v>150</v>
      </c>
      <c r="Q8941" s="20" t="s">
        <v>1322</v>
      </c>
      <c r="R8941" s="21" t="s">
        <v>1323</v>
      </c>
      <c r="S8941" s="35">
        <v>1</v>
      </c>
      <c r="T8941" s="22">
        <v>1</v>
      </c>
      <c r="U8941" s="20" t="s">
        <v>62</v>
      </c>
      <c r="V8941" s="20">
        <v>45968</v>
      </c>
      <c r="W8941" s="21">
        <v>11</v>
      </c>
      <c r="X8941" s="20">
        <v>45974</v>
      </c>
      <c r="Y8941" s="20">
        <v>45973</v>
      </c>
      <c r="Z8941" s="48">
        <v>11</v>
      </c>
      <c r="AA8941">
        <v>2025</v>
      </c>
      <c r="AB8941" s="45">
        <v>166657</v>
      </c>
      <c r="AC8941" s="45">
        <v>166657</v>
      </c>
      <c r="AK8941" s="10"/>
    </row>
    <row r="8942" spans="1:37">
      <c r="A8942" t="s">
        <v>45</v>
      </c>
      <c r="B8942" t="s">
        <v>46</v>
      </c>
      <c r="C8942" t="s">
        <v>47</v>
      </c>
      <c r="D8942" t="s">
        <v>9386</v>
      </c>
      <c r="E8942" t="s">
        <v>88</v>
      </c>
      <c r="F8942" t="s">
        <v>79</v>
      </c>
      <c r="G8942" t="s">
        <v>51</v>
      </c>
      <c r="H8942" s="20" t="s">
        <v>52</v>
      </c>
      <c r="I8942" t="s">
        <v>53</v>
      </c>
      <c r="J8942" t="s">
        <v>54</v>
      </c>
      <c r="K8942">
        <v>3</v>
      </c>
      <c r="L8942" t="s">
        <v>55</v>
      </c>
      <c r="M8942" t="s">
        <v>77</v>
      </c>
      <c r="N8942" t="s">
        <v>89</v>
      </c>
      <c r="O8942" s="21" t="s">
        <v>58</v>
      </c>
      <c r="P8942" s="21" t="s">
        <v>119</v>
      </c>
      <c r="Q8942" s="20" t="s">
        <v>988</v>
      </c>
      <c r="R8942" s="21" t="s">
        <v>989</v>
      </c>
      <c r="S8942" s="35">
        <v>1</v>
      </c>
      <c r="T8942" s="22">
        <v>1</v>
      </c>
      <c r="U8942" s="20" t="s">
        <v>62</v>
      </c>
      <c r="V8942" s="20">
        <v>45968</v>
      </c>
      <c r="W8942" s="21">
        <v>11</v>
      </c>
      <c r="X8942" s="20">
        <v>45974</v>
      </c>
      <c r="Y8942" s="20">
        <v>45971</v>
      </c>
      <c r="Z8942" s="48">
        <v>11</v>
      </c>
      <c r="AA8942">
        <v>2025</v>
      </c>
      <c r="AB8942" s="45">
        <v>73327</v>
      </c>
      <c r="AC8942" s="45">
        <v>73327</v>
      </c>
      <c r="AK8942" s="10"/>
    </row>
    <row r="8943" spans="1:37">
      <c r="A8943" t="s">
        <v>45</v>
      </c>
      <c r="B8943" t="s">
        <v>46</v>
      </c>
      <c r="C8943" t="s">
        <v>47</v>
      </c>
      <c r="D8943" t="s">
        <v>9387</v>
      </c>
      <c r="E8943" t="s">
        <v>88</v>
      </c>
      <c r="F8943" t="s">
        <v>79</v>
      </c>
      <c r="G8943" t="s">
        <v>51</v>
      </c>
      <c r="H8943" s="20" t="s">
        <v>52</v>
      </c>
      <c r="I8943" t="s">
        <v>53</v>
      </c>
      <c r="J8943" t="s">
        <v>54</v>
      </c>
      <c r="K8943">
        <v>3</v>
      </c>
      <c r="L8943" t="s">
        <v>55</v>
      </c>
      <c r="M8943" t="s">
        <v>77</v>
      </c>
      <c r="N8943" t="s">
        <v>89</v>
      </c>
      <c r="O8943" s="21" t="s">
        <v>58</v>
      </c>
      <c r="P8943" s="21" t="s">
        <v>119</v>
      </c>
      <c r="Q8943" s="20" t="s">
        <v>6589</v>
      </c>
      <c r="R8943" s="21" t="s">
        <v>6590</v>
      </c>
      <c r="S8943" s="35">
        <v>1</v>
      </c>
      <c r="T8943" s="22">
        <v>1</v>
      </c>
      <c r="U8943" s="20" t="s">
        <v>62</v>
      </c>
      <c r="V8943" s="20">
        <v>45971</v>
      </c>
      <c r="W8943" s="21">
        <v>11</v>
      </c>
      <c r="X8943" s="20">
        <v>45978</v>
      </c>
      <c r="Y8943" s="20">
        <v>45973</v>
      </c>
      <c r="Z8943" s="48">
        <v>11</v>
      </c>
      <c r="AA8943">
        <v>2025</v>
      </c>
      <c r="AB8943" s="45">
        <v>79997</v>
      </c>
      <c r="AC8943" s="45">
        <v>79997</v>
      </c>
      <c r="AK8943" s="10"/>
    </row>
    <row r="8944" spans="1:37">
      <c r="A8944" t="s">
        <v>45</v>
      </c>
      <c r="B8944" t="s">
        <v>46</v>
      </c>
      <c r="C8944" t="s">
        <v>47</v>
      </c>
      <c r="D8944" t="s">
        <v>9388</v>
      </c>
      <c r="E8944" t="s">
        <v>88</v>
      </c>
      <c r="F8944" t="s">
        <v>79</v>
      </c>
      <c r="G8944" t="s">
        <v>51</v>
      </c>
      <c r="H8944" s="20" t="s">
        <v>52</v>
      </c>
      <c r="I8944" t="s">
        <v>53</v>
      </c>
      <c r="J8944" t="s">
        <v>54</v>
      </c>
      <c r="K8944">
        <v>3</v>
      </c>
      <c r="L8944" t="s">
        <v>55</v>
      </c>
      <c r="M8944" t="s">
        <v>56</v>
      </c>
      <c r="N8944" t="s">
        <v>57</v>
      </c>
      <c r="O8944" s="21" t="s">
        <v>58</v>
      </c>
      <c r="P8944" s="21" t="s">
        <v>64</v>
      </c>
      <c r="Q8944" s="20" t="s">
        <v>508</v>
      </c>
      <c r="R8944" s="21" t="s">
        <v>509</v>
      </c>
      <c r="S8944" s="35">
        <v>1</v>
      </c>
      <c r="T8944" s="22">
        <v>1</v>
      </c>
      <c r="U8944" s="20" t="s">
        <v>62</v>
      </c>
      <c r="V8944" s="20">
        <v>45972</v>
      </c>
      <c r="W8944" s="21">
        <v>11</v>
      </c>
      <c r="X8944" s="20">
        <v>45978</v>
      </c>
      <c r="Y8944" s="20">
        <v>45973</v>
      </c>
      <c r="Z8944" s="48">
        <v>11</v>
      </c>
      <c r="AA8944">
        <v>2025</v>
      </c>
      <c r="AB8944" s="45">
        <v>41170</v>
      </c>
      <c r="AC8944" s="45">
        <v>41170</v>
      </c>
      <c r="AK8944" s="10"/>
    </row>
    <row r="8945" spans="1:37">
      <c r="A8945" t="s">
        <v>45</v>
      </c>
      <c r="B8945" t="s">
        <v>46</v>
      </c>
      <c r="C8945" t="s">
        <v>47</v>
      </c>
      <c r="D8945" t="s">
        <v>9389</v>
      </c>
      <c r="E8945" t="s">
        <v>88</v>
      </c>
      <c r="F8945" t="s">
        <v>79</v>
      </c>
      <c r="G8945" t="s">
        <v>51</v>
      </c>
      <c r="H8945" s="20" t="s">
        <v>52</v>
      </c>
      <c r="I8945" t="s">
        <v>53</v>
      </c>
      <c r="J8945" t="s">
        <v>54</v>
      </c>
      <c r="K8945">
        <v>3</v>
      </c>
      <c r="L8945" t="s">
        <v>55</v>
      </c>
      <c r="M8945" t="s">
        <v>77</v>
      </c>
      <c r="N8945" t="s">
        <v>89</v>
      </c>
      <c r="O8945" s="21" t="s">
        <v>58</v>
      </c>
      <c r="P8945" s="21" t="s">
        <v>276</v>
      </c>
      <c r="Q8945" s="20" t="s">
        <v>315</v>
      </c>
      <c r="R8945" s="21" t="s">
        <v>316</v>
      </c>
      <c r="S8945" s="35">
        <v>2</v>
      </c>
      <c r="T8945" s="22">
        <v>2</v>
      </c>
      <c r="U8945" s="20" t="s">
        <v>62</v>
      </c>
      <c r="V8945" s="20">
        <v>45972</v>
      </c>
      <c r="W8945" s="21">
        <v>11</v>
      </c>
      <c r="X8945" s="20">
        <v>45978</v>
      </c>
      <c r="Y8945" s="20">
        <v>45973</v>
      </c>
      <c r="Z8945" s="48">
        <v>11</v>
      </c>
      <c r="AA8945">
        <v>2025</v>
      </c>
      <c r="AB8945" s="45">
        <v>24987</v>
      </c>
      <c r="AC8945" s="45">
        <v>24987</v>
      </c>
      <c r="AK8945" s="10"/>
    </row>
    <row r="8946" spans="1:37">
      <c r="A8946" t="s">
        <v>45</v>
      </c>
      <c r="B8946" t="s">
        <v>46</v>
      </c>
      <c r="C8946" t="s">
        <v>47</v>
      </c>
      <c r="D8946" t="s">
        <v>9390</v>
      </c>
      <c r="E8946" t="s">
        <v>88</v>
      </c>
      <c r="F8946" t="s">
        <v>79</v>
      </c>
      <c r="G8946" t="s">
        <v>51</v>
      </c>
      <c r="H8946" s="20" t="s">
        <v>58</v>
      </c>
      <c r="I8946" t="s">
        <v>53</v>
      </c>
      <c r="J8946" t="s">
        <v>54</v>
      </c>
      <c r="K8946">
        <v>3</v>
      </c>
      <c r="L8946" t="s">
        <v>55</v>
      </c>
      <c r="M8946" t="s">
        <v>77</v>
      </c>
      <c r="N8946" t="s">
        <v>89</v>
      </c>
      <c r="O8946" s="21" t="s">
        <v>58</v>
      </c>
      <c r="P8946" s="21" t="s">
        <v>90</v>
      </c>
      <c r="Q8946" s="20" t="s">
        <v>163</v>
      </c>
      <c r="R8946" s="21" t="s">
        <v>164</v>
      </c>
      <c r="S8946" s="35">
        <v>1</v>
      </c>
      <c r="T8946" s="22">
        <v>0</v>
      </c>
      <c r="U8946" s="20" t="s">
        <v>62</v>
      </c>
      <c r="V8946" s="20">
        <v>45972</v>
      </c>
      <c r="W8946" s="21">
        <v>11</v>
      </c>
      <c r="X8946" s="20">
        <v>45978</v>
      </c>
      <c r="Z8946" s="48">
        <v>11</v>
      </c>
      <c r="AA8946">
        <v>2025</v>
      </c>
      <c r="AB8946" s="45">
        <v>40620</v>
      </c>
      <c r="AC8946" s="45">
        <v>0</v>
      </c>
      <c r="AK8946" s="10"/>
    </row>
    <row r="8947" spans="1:37">
      <c r="A8947" t="s">
        <v>45</v>
      </c>
      <c r="B8947" t="s">
        <v>46</v>
      </c>
      <c r="C8947" t="s">
        <v>47</v>
      </c>
      <c r="D8947" t="s">
        <v>9391</v>
      </c>
      <c r="E8947" t="s">
        <v>88</v>
      </c>
      <c r="F8947" t="s">
        <v>79</v>
      </c>
      <c r="G8947" t="s">
        <v>51</v>
      </c>
      <c r="H8947" s="20" t="s">
        <v>52</v>
      </c>
      <c r="I8947" t="s">
        <v>53</v>
      </c>
      <c r="J8947" t="s">
        <v>54</v>
      </c>
      <c r="K8947">
        <v>3</v>
      </c>
      <c r="L8947" t="s">
        <v>55</v>
      </c>
      <c r="M8947" t="s">
        <v>77</v>
      </c>
      <c r="N8947" t="s">
        <v>89</v>
      </c>
      <c r="O8947" s="21" t="s">
        <v>58</v>
      </c>
      <c r="P8947" s="21" t="s">
        <v>97</v>
      </c>
      <c r="Q8947" s="20" t="s">
        <v>1012</v>
      </c>
      <c r="R8947" s="21" t="s">
        <v>1013</v>
      </c>
      <c r="S8947" s="35">
        <v>1</v>
      </c>
      <c r="T8947" s="22">
        <v>1</v>
      </c>
      <c r="U8947" s="20" t="s">
        <v>62</v>
      </c>
      <c r="V8947" s="20">
        <v>45972</v>
      </c>
      <c r="W8947" s="21">
        <v>11</v>
      </c>
      <c r="X8947" s="20">
        <v>45980</v>
      </c>
      <c r="Y8947" s="20">
        <v>45975</v>
      </c>
      <c r="Z8947" s="48">
        <v>11</v>
      </c>
      <c r="AA8947">
        <v>2025</v>
      </c>
      <c r="AB8947" s="45">
        <v>31244</v>
      </c>
      <c r="AC8947" s="45">
        <v>31244</v>
      </c>
      <c r="AK8947" s="10"/>
    </row>
    <row r="8948" spans="1:37">
      <c r="A8948" t="s">
        <v>45</v>
      </c>
      <c r="B8948" t="s">
        <v>46</v>
      </c>
      <c r="C8948" t="s">
        <v>47</v>
      </c>
      <c r="D8948" t="s">
        <v>9392</v>
      </c>
      <c r="E8948" t="s">
        <v>88</v>
      </c>
      <c r="F8948" t="s">
        <v>79</v>
      </c>
      <c r="G8948" t="s">
        <v>51</v>
      </c>
      <c r="H8948" s="20" t="s">
        <v>52</v>
      </c>
      <c r="I8948" t="s">
        <v>53</v>
      </c>
      <c r="J8948" t="s">
        <v>54</v>
      </c>
      <c r="K8948">
        <v>3</v>
      </c>
      <c r="L8948" t="s">
        <v>55</v>
      </c>
      <c r="M8948" t="s">
        <v>77</v>
      </c>
      <c r="N8948" t="s">
        <v>89</v>
      </c>
      <c r="O8948" s="21" t="s">
        <v>58</v>
      </c>
      <c r="P8948" s="21" t="s">
        <v>150</v>
      </c>
      <c r="Q8948" s="20" t="s">
        <v>268</v>
      </c>
      <c r="R8948" s="21" t="s">
        <v>269</v>
      </c>
      <c r="S8948" s="35">
        <v>1</v>
      </c>
      <c r="T8948" s="22">
        <v>1</v>
      </c>
      <c r="U8948" s="20" t="s">
        <v>62</v>
      </c>
      <c r="V8948" s="20">
        <v>45968</v>
      </c>
      <c r="W8948" s="21">
        <v>11</v>
      </c>
      <c r="X8948" s="20">
        <v>45975</v>
      </c>
      <c r="Y8948" s="20">
        <v>45973</v>
      </c>
      <c r="Z8948" s="48">
        <v>11</v>
      </c>
      <c r="AA8948">
        <v>2025</v>
      </c>
      <c r="AB8948" s="45">
        <v>93329</v>
      </c>
      <c r="AC8948" s="45">
        <v>93329</v>
      </c>
      <c r="AK8948" s="10"/>
    </row>
    <row r="8949" spans="1:37">
      <c r="A8949" t="s">
        <v>45</v>
      </c>
      <c r="B8949" t="s">
        <v>46</v>
      </c>
      <c r="C8949" t="s">
        <v>47</v>
      </c>
      <c r="D8949" t="s">
        <v>9393</v>
      </c>
      <c r="E8949" t="s">
        <v>88</v>
      </c>
      <c r="F8949" t="s">
        <v>79</v>
      </c>
      <c r="G8949" t="s">
        <v>51</v>
      </c>
      <c r="H8949" s="20" t="s">
        <v>52</v>
      </c>
      <c r="I8949" t="s">
        <v>53</v>
      </c>
      <c r="J8949" t="s">
        <v>54</v>
      </c>
      <c r="K8949">
        <v>3</v>
      </c>
      <c r="L8949" t="s">
        <v>55</v>
      </c>
      <c r="M8949" t="s">
        <v>77</v>
      </c>
      <c r="N8949" t="s">
        <v>89</v>
      </c>
      <c r="O8949" s="21" t="s">
        <v>58</v>
      </c>
      <c r="P8949" s="21" t="s">
        <v>119</v>
      </c>
      <c r="Q8949" s="20" t="s">
        <v>7106</v>
      </c>
      <c r="R8949" s="21" t="s">
        <v>7107</v>
      </c>
      <c r="S8949" s="35">
        <v>1</v>
      </c>
      <c r="T8949" s="22">
        <v>1</v>
      </c>
      <c r="U8949" s="20" t="s">
        <v>62</v>
      </c>
      <c r="V8949" s="20">
        <v>45968</v>
      </c>
      <c r="W8949" s="21">
        <v>11</v>
      </c>
      <c r="X8949" s="20">
        <v>45975</v>
      </c>
      <c r="Y8949" s="20">
        <v>45973</v>
      </c>
      <c r="Z8949" s="48">
        <v>11</v>
      </c>
      <c r="AA8949">
        <v>2025</v>
      </c>
      <c r="AB8949" s="45">
        <v>106655</v>
      </c>
      <c r="AC8949" s="45">
        <v>106655</v>
      </c>
      <c r="AK8949" s="10"/>
    </row>
    <row r="8950" spans="1:37">
      <c r="A8950" t="s">
        <v>45</v>
      </c>
      <c r="B8950" t="s">
        <v>46</v>
      </c>
      <c r="C8950" t="s">
        <v>47</v>
      </c>
      <c r="D8950" t="s">
        <v>9394</v>
      </c>
      <c r="E8950" t="s">
        <v>88</v>
      </c>
      <c r="F8950" t="s">
        <v>79</v>
      </c>
      <c r="G8950" t="s">
        <v>51</v>
      </c>
      <c r="H8950" s="20" t="s">
        <v>52</v>
      </c>
      <c r="I8950" t="s">
        <v>53</v>
      </c>
      <c r="J8950" t="s">
        <v>54</v>
      </c>
      <c r="K8950">
        <v>3</v>
      </c>
      <c r="L8950" t="s">
        <v>55</v>
      </c>
      <c r="M8950" t="s">
        <v>77</v>
      </c>
      <c r="N8950" t="s">
        <v>89</v>
      </c>
      <c r="O8950" s="21" t="s">
        <v>58</v>
      </c>
      <c r="P8950" s="21" t="s">
        <v>150</v>
      </c>
      <c r="Q8950" s="20" t="s">
        <v>498</v>
      </c>
      <c r="R8950" s="21" t="s">
        <v>499</v>
      </c>
      <c r="S8950" s="35">
        <v>1</v>
      </c>
      <c r="T8950" s="22">
        <v>1</v>
      </c>
      <c r="U8950" s="20" t="s">
        <v>62</v>
      </c>
      <c r="V8950" s="20">
        <v>45972</v>
      </c>
      <c r="W8950" s="21">
        <v>11</v>
      </c>
      <c r="X8950" s="20">
        <v>45978</v>
      </c>
      <c r="Y8950" s="20">
        <v>45975</v>
      </c>
      <c r="Z8950" s="48">
        <v>11</v>
      </c>
      <c r="AA8950">
        <v>2025</v>
      </c>
      <c r="AB8950" s="45">
        <v>99995</v>
      </c>
      <c r="AC8950" s="45">
        <v>99995</v>
      </c>
      <c r="AK8950" s="10"/>
    </row>
    <row r="8951" spans="1:37">
      <c r="A8951" t="s">
        <v>45</v>
      </c>
      <c r="B8951" t="s">
        <v>46</v>
      </c>
      <c r="C8951" t="s">
        <v>47</v>
      </c>
      <c r="D8951" t="s">
        <v>9395</v>
      </c>
      <c r="E8951" t="s">
        <v>88</v>
      </c>
      <c r="F8951" t="s">
        <v>79</v>
      </c>
      <c r="G8951" t="s">
        <v>51</v>
      </c>
      <c r="H8951" s="20" t="s">
        <v>52</v>
      </c>
      <c r="I8951" t="s">
        <v>53</v>
      </c>
      <c r="J8951" t="s">
        <v>54</v>
      </c>
      <c r="K8951">
        <v>3</v>
      </c>
      <c r="L8951" t="s">
        <v>55</v>
      </c>
      <c r="M8951" t="s">
        <v>77</v>
      </c>
      <c r="N8951" t="s">
        <v>89</v>
      </c>
      <c r="O8951" s="21" t="s">
        <v>58</v>
      </c>
      <c r="P8951" s="21" t="s">
        <v>90</v>
      </c>
      <c r="Q8951" s="20" t="s">
        <v>163</v>
      </c>
      <c r="R8951" s="21" t="s">
        <v>164</v>
      </c>
      <c r="S8951" s="35">
        <v>1</v>
      </c>
      <c r="T8951" s="22">
        <v>1</v>
      </c>
      <c r="U8951" s="20" t="s">
        <v>62</v>
      </c>
      <c r="V8951" s="20">
        <v>45972</v>
      </c>
      <c r="W8951" s="21">
        <v>11</v>
      </c>
      <c r="X8951" s="20">
        <v>45978</v>
      </c>
      <c r="Y8951" s="20">
        <v>45975</v>
      </c>
      <c r="Z8951" s="48">
        <v>11</v>
      </c>
      <c r="AA8951">
        <v>2025</v>
      </c>
      <c r="AB8951" s="45">
        <v>40620</v>
      </c>
      <c r="AC8951" s="45">
        <v>40620</v>
      </c>
      <c r="AK8951" s="10"/>
    </row>
    <row r="8952" spans="1:37">
      <c r="A8952" t="s">
        <v>45</v>
      </c>
      <c r="B8952" t="s">
        <v>46</v>
      </c>
      <c r="C8952" t="s">
        <v>47</v>
      </c>
      <c r="D8952" t="s">
        <v>9396</v>
      </c>
      <c r="E8952" t="s">
        <v>88</v>
      </c>
      <c r="F8952" t="s">
        <v>79</v>
      </c>
      <c r="G8952" t="s">
        <v>51</v>
      </c>
      <c r="H8952" s="20" t="s">
        <v>52</v>
      </c>
      <c r="I8952" t="s">
        <v>53</v>
      </c>
      <c r="J8952" t="s">
        <v>54</v>
      </c>
      <c r="K8952">
        <v>3</v>
      </c>
      <c r="L8952" t="s">
        <v>55</v>
      </c>
      <c r="M8952" t="s">
        <v>77</v>
      </c>
      <c r="N8952" t="s">
        <v>89</v>
      </c>
      <c r="O8952" s="21" t="s">
        <v>58</v>
      </c>
      <c r="P8952" s="21" t="s">
        <v>126</v>
      </c>
      <c r="Q8952" s="20" t="s">
        <v>1746</v>
      </c>
      <c r="R8952" s="21" t="s">
        <v>1747</v>
      </c>
      <c r="S8952" s="35">
        <v>1</v>
      </c>
      <c r="T8952" s="22">
        <v>1</v>
      </c>
      <c r="U8952" s="20" t="s">
        <v>62</v>
      </c>
      <c r="V8952" s="20">
        <v>45968</v>
      </c>
      <c r="W8952" s="21">
        <v>11</v>
      </c>
      <c r="X8952" s="20">
        <v>45978</v>
      </c>
      <c r="Y8952" s="20">
        <v>45973</v>
      </c>
      <c r="Z8952" s="48">
        <v>11</v>
      </c>
      <c r="AA8952">
        <v>2025</v>
      </c>
      <c r="AB8952" s="45">
        <v>21869</v>
      </c>
      <c r="AC8952" s="45">
        <v>21869</v>
      </c>
      <c r="AK8952" s="10"/>
    </row>
    <row r="8953" spans="1:37">
      <c r="A8953" t="s">
        <v>45</v>
      </c>
      <c r="B8953" t="s">
        <v>46</v>
      </c>
      <c r="C8953" t="s">
        <v>47</v>
      </c>
      <c r="D8953" t="s">
        <v>9397</v>
      </c>
      <c r="E8953" t="s">
        <v>88</v>
      </c>
      <c r="F8953" t="s">
        <v>79</v>
      </c>
      <c r="G8953" t="s">
        <v>51</v>
      </c>
      <c r="H8953" s="20" t="s">
        <v>52</v>
      </c>
      <c r="I8953" t="s">
        <v>53</v>
      </c>
      <c r="J8953" t="s">
        <v>54</v>
      </c>
      <c r="K8953">
        <v>3</v>
      </c>
      <c r="L8953" t="s">
        <v>55</v>
      </c>
      <c r="M8953" t="s">
        <v>77</v>
      </c>
      <c r="N8953" t="s">
        <v>89</v>
      </c>
      <c r="O8953" s="21" t="s">
        <v>58</v>
      </c>
      <c r="P8953" s="21" t="s">
        <v>126</v>
      </c>
      <c r="Q8953" s="20" t="s">
        <v>1044</v>
      </c>
      <c r="R8953" s="21" t="s">
        <v>1045</v>
      </c>
      <c r="S8953" s="35">
        <v>1</v>
      </c>
      <c r="T8953" s="22">
        <v>1</v>
      </c>
      <c r="U8953" s="20" t="s">
        <v>62</v>
      </c>
      <c r="V8953" s="20">
        <v>45973</v>
      </c>
      <c r="W8953" s="21">
        <v>11</v>
      </c>
      <c r="X8953" s="20">
        <v>45979</v>
      </c>
      <c r="Y8953" s="20">
        <v>45975</v>
      </c>
      <c r="Z8953" s="48">
        <v>11</v>
      </c>
      <c r="AA8953">
        <v>2025</v>
      </c>
      <c r="AB8953" s="45">
        <v>71872</v>
      </c>
      <c r="AC8953" s="45">
        <v>71872</v>
      </c>
      <c r="AK8953" s="10"/>
    </row>
    <row r="8954" spans="1:37">
      <c r="A8954" t="s">
        <v>45</v>
      </c>
      <c r="B8954" t="s">
        <v>46</v>
      </c>
      <c r="C8954" t="s">
        <v>47</v>
      </c>
      <c r="D8954" t="s">
        <v>9398</v>
      </c>
      <c r="E8954" t="s">
        <v>88</v>
      </c>
      <c r="F8954" t="s">
        <v>79</v>
      </c>
      <c r="G8954" t="s">
        <v>51</v>
      </c>
      <c r="H8954" s="20" t="s">
        <v>52</v>
      </c>
      <c r="I8954" t="s">
        <v>53</v>
      </c>
      <c r="J8954" t="s">
        <v>54</v>
      </c>
      <c r="K8954">
        <v>3</v>
      </c>
      <c r="L8954" t="s">
        <v>55</v>
      </c>
      <c r="M8954" t="s">
        <v>56</v>
      </c>
      <c r="N8954" t="s">
        <v>57</v>
      </c>
      <c r="O8954" s="21" t="s">
        <v>58</v>
      </c>
      <c r="P8954" s="21" t="s">
        <v>64</v>
      </c>
      <c r="Q8954" s="20" t="s">
        <v>508</v>
      </c>
      <c r="R8954" s="21" t="s">
        <v>509</v>
      </c>
      <c r="S8954" s="35">
        <v>1</v>
      </c>
      <c r="T8954" s="22">
        <v>1</v>
      </c>
      <c r="U8954" s="20" t="s">
        <v>62</v>
      </c>
      <c r="V8954" s="20">
        <v>45968</v>
      </c>
      <c r="W8954" s="21">
        <v>11</v>
      </c>
      <c r="X8954" s="20">
        <v>45975</v>
      </c>
      <c r="Y8954" s="20">
        <v>45973</v>
      </c>
      <c r="Z8954" s="48">
        <v>11</v>
      </c>
      <c r="AA8954">
        <v>2025</v>
      </c>
      <c r="AB8954" s="45">
        <v>41170</v>
      </c>
      <c r="AC8954" s="45">
        <v>41170</v>
      </c>
      <c r="AK8954" s="10"/>
    </row>
    <row r="8955" spans="1:37">
      <c r="A8955" t="s">
        <v>45</v>
      </c>
      <c r="B8955" t="s">
        <v>46</v>
      </c>
      <c r="C8955" t="s">
        <v>47</v>
      </c>
      <c r="D8955" t="s">
        <v>9399</v>
      </c>
      <c r="E8955" t="s">
        <v>88</v>
      </c>
      <c r="F8955" t="s">
        <v>79</v>
      </c>
      <c r="G8955" t="s">
        <v>51</v>
      </c>
      <c r="H8955" s="20" t="s">
        <v>52</v>
      </c>
      <c r="I8955" t="s">
        <v>53</v>
      </c>
      <c r="J8955" t="s">
        <v>54</v>
      </c>
      <c r="K8955">
        <v>3</v>
      </c>
      <c r="L8955" t="s">
        <v>55</v>
      </c>
      <c r="M8955" t="s">
        <v>77</v>
      </c>
      <c r="N8955" t="s">
        <v>89</v>
      </c>
      <c r="O8955" s="21" t="s">
        <v>58</v>
      </c>
      <c r="P8955" s="21" t="s">
        <v>119</v>
      </c>
      <c r="Q8955" s="20" t="s">
        <v>2685</v>
      </c>
      <c r="R8955" s="21" t="s">
        <v>2686</v>
      </c>
      <c r="S8955" s="35">
        <v>1</v>
      </c>
      <c r="T8955" s="22">
        <v>1</v>
      </c>
      <c r="U8955" s="20" t="s">
        <v>62</v>
      </c>
      <c r="V8955" s="20">
        <v>45973</v>
      </c>
      <c r="W8955" s="21">
        <v>11</v>
      </c>
      <c r="X8955" s="20">
        <v>45992</v>
      </c>
      <c r="Y8955" s="20">
        <v>45987</v>
      </c>
      <c r="Z8955" s="48">
        <v>11</v>
      </c>
      <c r="AA8955">
        <v>2025</v>
      </c>
      <c r="AB8955" s="45">
        <v>93743</v>
      </c>
      <c r="AC8955" s="45">
        <v>93743</v>
      </c>
      <c r="AK8955" s="10"/>
    </row>
    <row r="8956" spans="1:37">
      <c r="A8956" t="s">
        <v>45</v>
      </c>
      <c r="B8956" t="s">
        <v>46</v>
      </c>
      <c r="C8956" t="s">
        <v>47</v>
      </c>
      <c r="D8956" t="s">
        <v>9400</v>
      </c>
      <c r="E8956" t="s">
        <v>88</v>
      </c>
      <c r="F8956" t="s">
        <v>79</v>
      </c>
      <c r="G8956" t="s">
        <v>51</v>
      </c>
      <c r="H8956" s="20" t="s">
        <v>52</v>
      </c>
      <c r="I8956" t="s">
        <v>53</v>
      </c>
      <c r="J8956" t="s">
        <v>54</v>
      </c>
      <c r="K8956">
        <v>3</v>
      </c>
      <c r="L8956" t="s">
        <v>55</v>
      </c>
      <c r="M8956" t="s">
        <v>77</v>
      </c>
      <c r="N8956" t="s">
        <v>89</v>
      </c>
      <c r="O8956" s="21" t="s">
        <v>58</v>
      </c>
      <c r="P8956" s="21" t="s">
        <v>119</v>
      </c>
      <c r="Q8956" s="20" t="s">
        <v>2537</v>
      </c>
      <c r="R8956" s="21" t="s">
        <v>2538</v>
      </c>
      <c r="S8956" s="35">
        <v>1</v>
      </c>
      <c r="T8956" s="22">
        <v>1</v>
      </c>
      <c r="U8956" s="20" t="s">
        <v>62</v>
      </c>
      <c r="V8956" s="20">
        <v>45974</v>
      </c>
      <c r="W8956" s="21">
        <v>11</v>
      </c>
      <c r="X8956" s="20">
        <v>45979</v>
      </c>
      <c r="Y8956" s="20">
        <v>45975</v>
      </c>
      <c r="Z8956" s="48">
        <v>11</v>
      </c>
      <c r="AA8956">
        <v>2025</v>
      </c>
      <c r="AB8956" s="45">
        <v>153330</v>
      </c>
      <c r="AC8956" s="45">
        <v>153330</v>
      </c>
      <c r="AK8956" s="10"/>
    </row>
    <row r="8957" spans="1:37">
      <c r="A8957" t="s">
        <v>45</v>
      </c>
      <c r="B8957" t="s">
        <v>46</v>
      </c>
      <c r="C8957" t="s">
        <v>47</v>
      </c>
      <c r="D8957" t="s">
        <v>9401</v>
      </c>
      <c r="E8957" t="s">
        <v>88</v>
      </c>
      <c r="F8957" t="s">
        <v>79</v>
      </c>
      <c r="G8957" t="s">
        <v>51</v>
      </c>
      <c r="H8957" s="20" t="s">
        <v>52</v>
      </c>
      <c r="I8957" t="s">
        <v>53</v>
      </c>
      <c r="J8957" t="s">
        <v>54</v>
      </c>
      <c r="K8957">
        <v>3</v>
      </c>
      <c r="L8957" t="s">
        <v>55</v>
      </c>
      <c r="M8957" t="s">
        <v>77</v>
      </c>
      <c r="N8957" t="s">
        <v>89</v>
      </c>
      <c r="O8957" s="21" t="s">
        <v>58</v>
      </c>
      <c r="P8957" s="21" t="s">
        <v>276</v>
      </c>
      <c r="Q8957" s="20" t="s">
        <v>315</v>
      </c>
      <c r="R8957" s="21" t="s">
        <v>316</v>
      </c>
      <c r="S8957" s="35">
        <v>1</v>
      </c>
      <c r="T8957" s="22">
        <v>1</v>
      </c>
      <c r="U8957" s="20" t="s">
        <v>62</v>
      </c>
      <c r="V8957" s="20">
        <v>45972</v>
      </c>
      <c r="W8957" s="21">
        <v>11</v>
      </c>
      <c r="X8957" s="20">
        <v>45981</v>
      </c>
      <c r="Y8957" s="20">
        <v>45975</v>
      </c>
      <c r="Z8957" s="48">
        <v>11</v>
      </c>
      <c r="AA8957">
        <v>2025</v>
      </c>
      <c r="AB8957" s="45">
        <v>12494</v>
      </c>
      <c r="AC8957" s="45">
        <v>12494</v>
      </c>
      <c r="AK8957" s="10"/>
    </row>
    <row r="8958" spans="1:37">
      <c r="A8958" t="s">
        <v>45</v>
      </c>
      <c r="B8958" t="s">
        <v>46</v>
      </c>
      <c r="C8958" t="s">
        <v>47</v>
      </c>
      <c r="D8958" t="s">
        <v>9402</v>
      </c>
      <c r="E8958" t="s">
        <v>88</v>
      </c>
      <c r="F8958" t="s">
        <v>79</v>
      </c>
      <c r="G8958" t="s">
        <v>51</v>
      </c>
      <c r="H8958" s="20" t="s">
        <v>52</v>
      </c>
      <c r="I8958" t="s">
        <v>53</v>
      </c>
      <c r="J8958" t="s">
        <v>54</v>
      </c>
      <c r="K8958">
        <v>3</v>
      </c>
      <c r="L8958" t="s">
        <v>55</v>
      </c>
      <c r="M8958" t="s">
        <v>77</v>
      </c>
      <c r="N8958" t="s">
        <v>89</v>
      </c>
      <c r="O8958" s="21" t="s">
        <v>58</v>
      </c>
      <c r="P8958" s="21" t="s">
        <v>276</v>
      </c>
      <c r="Q8958" s="20" t="s">
        <v>315</v>
      </c>
      <c r="R8958" s="21" t="s">
        <v>316</v>
      </c>
      <c r="S8958" s="35">
        <v>1</v>
      </c>
      <c r="T8958" s="22">
        <v>1</v>
      </c>
      <c r="U8958" s="20" t="s">
        <v>62</v>
      </c>
      <c r="V8958" s="20">
        <v>45972</v>
      </c>
      <c r="W8958" s="21">
        <v>11</v>
      </c>
      <c r="X8958" s="20">
        <v>45981</v>
      </c>
      <c r="Y8958" s="20">
        <v>45980</v>
      </c>
      <c r="Z8958" s="48">
        <v>11</v>
      </c>
      <c r="AA8958">
        <v>2025</v>
      </c>
      <c r="AB8958" s="45">
        <v>12494</v>
      </c>
      <c r="AC8958" s="45">
        <v>12494</v>
      </c>
      <c r="AK8958" s="10"/>
    </row>
    <row r="8959" spans="1:37">
      <c r="A8959" t="s">
        <v>45</v>
      </c>
      <c r="B8959" t="s">
        <v>46</v>
      </c>
      <c r="C8959" t="s">
        <v>47</v>
      </c>
      <c r="D8959" t="s">
        <v>9403</v>
      </c>
      <c r="E8959" t="s">
        <v>88</v>
      </c>
      <c r="F8959" t="s">
        <v>79</v>
      </c>
      <c r="G8959" t="s">
        <v>51</v>
      </c>
      <c r="H8959" s="20" t="s">
        <v>52</v>
      </c>
      <c r="I8959" t="s">
        <v>53</v>
      </c>
      <c r="J8959" t="s">
        <v>54</v>
      </c>
      <c r="K8959">
        <v>3</v>
      </c>
      <c r="L8959" t="s">
        <v>55</v>
      </c>
      <c r="M8959" t="s">
        <v>56</v>
      </c>
      <c r="N8959" t="s">
        <v>57</v>
      </c>
      <c r="O8959" s="21" t="s">
        <v>58</v>
      </c>
      <c r="P8959" s="21" t="s">
        <v>64</v>
      </c>
      <c r="Q8959" s="20" t="s">
        <v>221</v>
      </c>
      <c r="R8959" s="21" t="s">
        <v>222</v>
      </c>
      <c r="S8959" s="35">
        <v>1</v>
      </c>
      <c r="T8959" s="22">
        <v>1</v>
      </c>
      <c r="U8959" s="20" t="s">
        <v>62</v>
      </c>
      <c r="V8959" s="20">
        <v>45972</v>
      </c>
      <c r="W8959" s="21">
        <v>11</v>
      </c>
      <c r="X8959" s="20">
        <v>45981</v>
      </c>
      <c r="Y8959" s="20">
        <v>45980</v>
      </c>
      <c r="Z8959" s="48">
        <v>11</v>
      </c>
      <c r="AA8959">
        <v>2025</v>
      </c>
      <c r="AB8959" s="45">
        <v>117641</v>
      </c>
      <c r="AC8959" s="45">
        <v>117641</v>
      </c>
      <c r="AK8959" s="10"/>
    </row>
    <row r="8960" spans="1:37">
      <c r="A8960" t="s">
        <v>45</v>
      </c>
      <c r="B8960" t="s">
        <v>46</v>
      </c>
      <c r="C8960" t="s">
        <v>47</v>
      </c>
      <c r="D8960" t="s">
        <v>9404</v>
      </c>
      <c r="E8960" t="s">
        <v>88</v>
      </c>
      <c r="F8960" t="s">
        <v>79</v>
      </c>
      <c r="G8960" t="s">
        <v>51</v>
      </c>
      <c r="H8960" s="20" t="s">
        <v>52</v>
      </c>
      <c r="I8960" t="s">
        <v>53</v>
      </c>
      <c r="J8960" t="s">
        <v>54</v>
      </c>
      <c r="K8960">
        <v>3</v>
      </c>
      <c r="L8960" t="s">
        <v>55</v>
      </c>
      <c r="M8960" t="s">
        <v>56</v>
      </c>
      <c r="N8960" t="s">
        <v>57</v>
      </c>
      <c r="O8960" s="21" t="s">
        <v>58</v>
      </c>
      <c r="P8960" s="21" t="s">
        <v>64</v>
      </c>
      <c r="Q8960" s="20" t="s">
        <v>588</v>
      </c>
      <c r="R8960" s="21" t="s">
        <v>589</v>
      </c>
      <c r="S8960" s="35">
        <v>1</v>
      </c>
      <c r="T8960" s="22">
        <v>1</v>
      </c>
      <c r="U8960" s="20" t="s">
        <v>62</v>
      </c>
      <c r="V8960" s="20">
        <v>45972</v>
      </c>
      <c r="W8960" s="21">
        <v>11</v>
      </c>
      <c r="X8960" s="20">
        <v>45979</v>
      </c>
      <c r="Y8960" s="20">
        <v>45975</v>
      </c>
      <c r="Z8960" s="48">
        <v>11</v>
      </c>
      <c r="AA8960">
        <v>2025</v>
      </c>
      <c r="AB8960" s="45">
        <v>58817</v>
      </c>
      <c r="AC8960" s="45">
        <v>58817</v>
      </c>
      <c r="AK8960" s="10"/>
    </row>
    <row r="8961" spans="1:37">
      <c r="A8961" t="s">
        <v>45</v>
      </c>
      <c r="B8961" t="s">
        <v>46</v>
      </c>
      <c r="C8961" t="s">
        <v>47</v>
      </c>
      <c r="D8961" t="s">
        <v>9405</v>
      </c>
      <c r="E8961" t="s">
        <v>88</v>
      </c>
      <c r="F8961" t="s">
        <v>79</v>
      </c>
      <c r="G8961" t="s">
        <v>51</v>
      </c>
      <c r="H8961" s="20" t="s">
        <v>52</v>
      </c>
      <c r="I8961" t="s">
        <v>53</v>
      </c>
      <c r="J8961" t="s">
        <v>54</v>
      </c>
      <c r="K8961">
        <v>3</v>
      </c>
      <c r="L8961" t="s">
        <v>55</v>
      </c>
      <c r="M8961" t="s">
        <v>56</v>
      </c>
      <c r="N8961" t="s">
        <v>57</v>
      </c>
      <c r="O8961" s="21" t="s">
        <v>58</v>
      </c>
      <c r="P8961" s="21" t="s">
        <v>64</v>
      </c>
      <c r="Q8961" s="20" t="s">
        <v>385</v>
      </c>
      <c r="R8961" s="21" t="s">
        <v>386</v>
      </c>
      <c r="S8961" s="35">
        <v>1</v>
      </c>
      <c r="T8961" s="22">
        <v>1</v>
      </c>
      <c r="U8961" s="20" t="s">
        <v>62</v>
      </c>
      <c r="V8961" s="20">
        <v>45965</v>
      </c>
      <c r="W8961" s="21">
        <v>11</v>
      </c>
      <c r="X8961" s="20">
        <v>45971</v>
      </c>
      <c r="Y8961" s="20">
        <v>45968</v>
      </c>
      <c r="Z8961" s="48">
        <v>11</v>
      </c>
      <c r="AA8961">
        <v>2025</v>
      </c>
      <c r="AB8961" s="45">
        <v>48743</v>
      </c>
      <c r="AC8961" s="45">
        <v>48743</v>
      </c>
      <c r="AK8961" s="10"/>
    </row>
    <row r="8962" spans="1:37">
      <c r="A8962" t="s">
        <v>45</v>
      </c>
      <c r="B8962" t="s">
        <v>46</v>
      </c>
      <c r="C8962" t="s">
        <v>47</v>
      </c>
      <c r="D8962" t="s">
        <v>9406</v>
      </c>
      <c r="E8962" t="s">
        <v>88</v>
      </c>
      <c r="F8962" t="s">
        <v>79</v>
      </c>
      <c r="G8962" t="s">
        <v>51</v>
      </c>
      <c r="H8962" s="20" t="s">
        <v>52</v>
      </c>
      <c r="I8962" t="s">
        <v>53</v>
      </c>
      <c r="J8962" t="s">
        <v>54</v>
      </c>
      <c r="K8962">
        <v>3</v>
      </c>
      <c r="L8962" t="s">
        <v>55</v>
      </c>
      <c r="M8962" t="s">
        <v>77</v>
      </c>
      <c r="N8962" t="s">
        <v>89</v>
      </c>
      <c r="O8962" s="21" t="s">
        <v>58</v>
      </c>
      <c r="P8962" s="21" t="s">
        <v>150</v>
      </c>
      <c r="Q8962" s="20" t="s">
        <v>244</v>
      </c>
      <c r="R8962" s="21" t="s">
        <v>245</v>
      </c>
      <c r="S8962" s="35">
        <v>1</v>
      </c>
      <c r="T8962" s="22">
        <v>1</v>
      </c>
      <c r="U8962" s="20" t="s">
        <v>62</v>
      </c>
      <c r="V8962" s="20">
        <v>45969</v>
      </c>
      <c r="W8962" s="21">
        <v>11</v>
      </c>
      <c r="X8962" s="20">
        <v>45978</v>
      </c>
      <c r="Y8962" s="20">
        <v>45973</v>
      </c>
      <c r="Z8962" s="48">
        <v>11</v>
      </c>
      <c r="AA8962">
        <v>2025</v>
      </c>
      <c r="AB8962" s="45">
        <v>99995</v>
      </c>
      <c r="AC8962" s="45">
        <v>99995</v>
      </c>
      <c r="AK8962" s="10"/>
    </row>
    <row r="8963" spans="1:37">
      <c r="A8963" t="s">
        <v>45</v>
      </c>
      <c r="B8963" t="s">
        <v>46</v>
      </c>
      <c r="C8963" t="s">
        <v>47</v>
      </c>
      <c r="D8963" t="s">
        <v>9407</v>
      </c>
      <c r="E8963" t="s">
        <v>88</v>
      </c>
      <c r="F8963" t="s">
        <v>79</v>
      </c>
      <c r="G8963" t="s">
        <v>51</v>
      </c>
      <c r="H8963" s="20" t="s">
        <v>52</v>
      </c>
      <c r="I8963" t="s">
        <v>53</v>
      </c>
      <c r="J8963" t="s">
        <v>54</v>
      </c>
      <c r="K8963">
        <v>3</v>
      </c>
      <c r="L8963" t="s">
        <v>55</v>
      </c>
      <c r="M8963" t="s">
        <v>56</v>
      </c>
      <c r="N8963" t="s">
        <v>57</v>
      </c>
      <c r="O8963" s="21" t="s">
        <v>58</v>
      </c>
      <c r="P8963" s="21" t="s">
        <v>207</v>
      </c>
      <c r="Q8963" s="20" t="s">
        <v>3356</v>
      </c>
      <c r="R8963" s="21" t="s">
        <v>3357</v>
      </c>
      <c r="S8963" s="35">
        <v>1</v>
      </c>
      <c r="T8963" s="22">
        <v>1</v>
      </c>
      <c r="U8963" s="20" t="s">
        <v>62</v>
      </c>
      <c r="V8963" s="20">
        <v>45973</v>
      </c>
      <c r="W8963" s="21">
        <v>11</v>
      </c>
      <c r="X8963" s="20">
        <v>45981</v>
      </c>
      <c r="Y8963" s="20">
        <v>45975</v>
      </c>
      <c r="Z8963" s="48">
        <v>11</v>
      </c>
      <c r="AA8963">
        <v>2025</v>
      </c>
      <c r="AB8963" s="45">
        <v>88229</v>
      </c>
      <c r="AC8963" s="45">
        <v>88229</v>
      </c>
      <c r="AK8963" s="10"/>
    </row>
    <row r="8964" spans="1:37">
      <c r="A8964" t="s">
        <v>45</v>
      </c>
      <c r="B8964" t="s">
        <v>46</v>
      </c>
      <c r="C8964" t="s">
        <v>47</v>
      </c>
      <c r="D8964" t="s">
        <v>9408</v>
      </c>
      <c r="E8964" t="s">
        <v>88</v>
      </c>
      <c r="F8964" t="s">
        <v>79</v>
      </c>
      <c r="G8964" t="s">
        <v>51</v>
      </c>
      <c r="H8964" s="20" t="s">
        <v>52</v>
      </c>
      <c r="I8964" t="s">
        <v>53</v>
      </c>
      <c r="J8964" t="s">
        <v>54</v>
      </c>
      <c r="K8964">
        <v>3</v>
      </c>
      <c r="L8964" t="s">
        <v>55</v>
      </c>
      <c r="M8964" t="s">
        <v>56</v>
      </c>
      <c r="N8964" t="s">
        <v>57</v>
      </c>
      <c r="O8964" s="21" t="s">
        <v>58</v>
      </c>
      <c r="P8964" s="21" t="s">
        <v>64</v>
      </c>
      <c r="Q8964" s="20" t="s">
        <v>474</v>
      </c>
      <c r="R8964" s="21" t="s">
        <v>475</v>
      </c>
      <c r="S8964" s="35">
        <v>1</v>
      </c>
      <c r="T8964" s="22">
        <v>1</v>
      </c>
      <c r="U8964" s="20" t="s">
        <v>62</v>
      </c>
      <c r="V8964" s="20">
        <v>45972</v>
      </c>
      <c r="W8964" s="21">
        <v>11</v>
      </c>
      <c r="X8964" s="20">
        <v>45979</v>
      </c>
      <c r="Y8964" s="20">
        <v>45975</v>
      </c>
      <c r="Z8964" s="48">
        <v>11</v>
      </c>
      <c r="AA8964">
        <v>2025</v>
      </c>
      <c r="AB8964" s="45">
        <v>29405</v>
      </c>
      <c r="AC8964" s="45">
        <v>29405</v>
      </c>
      <c r="AK8964" s="10"/>
    </row>
    <row r="8965" spans="1:37">
      <c r="A8965" t="s">
        <v>45</v>
      </c>
      <c r="B8965" t="s">
        <v>46</v>
      </c>
      <c r="C8965" t="s">
        <v>47</v>
      </c>
      <c r="D8965" t="s">
        <v>9409</v>
      </c>
      <c r="E8965" t="s">
        <v>88</v>
      </c>
      <c r="F8965" t="s">
        <v>79</v>
      </c>
      <c r="G8965" t="s">
        <v>51</v>
      </c>
      <c r="H8965" s="20" t="s">
        <v>52</v>
      </c>
      <c r="I8965" t="s">
        <v>53</v>
      </c>
      <c r="J8965" t="s">
        <v>54</v>
      </c>
      <c r="K8965">
        <v>3</v>
      </c>
      <c r="L8965" t="s">
        <v>55</v>
      </c>
      <c r="M8965" t="s">
        <v>77</v>
      </c>
      <c r="N8965" t="s">
        <v>89</v>
      </c>
      <c r="O8965" s="21" t="s">
        <v>58</v>
      </c>
      <c r="P8965" s="21" t="s">
        <v>90</v>
      </c>
      <c r="Q8965" s="20" t="s">
        <v>1071</v>
      </c>
      <c r="R8965" s="21" t="s">
        <v>1072</v>
      </c>
      <c r="S8965" s="35">
        <v>1</v>
      </c>
      <c r="T8965" s="22">
        <v>1</v>
      </c>
      <c r="U8965" s="20" t="s">
        <v>62</v>
      </c>
      <c r="V8965" s="20">
        <v>45972</v>
      </c>
      <c r="W8965" s="21">
        <v>11</v>
      </c>
      <c r="X8965" s="20">
        <v>45979</v>
      </c>
      <c r="Y8965" s="20">
        <v>45975</v>
      </c>
      <c r="Z8965" s="48">
        <v>11</v>
      </c>
      <c r="AA8965">
        <v>2025</v>
      </c>
      <c r="AB8965" s="45">
        <v>133332</v>
      </c>
      <c r="AC8965" s="45">
        <v>133332</v>
      </c>
      <c r="AK8965" s="10"/>
    </row>
    <row r="8966" spans="1:37">
      <c r="A8966" t="s">
        <v>45</v>
      </c>
      <c r="B8966" t="s">
        <v>46</v>
      </c>
      <c r="C8966" t="s">
        <v>47</v>
      </c>
      <c r="D8966" t="s">
        <v>9410</v>
      </c>
      <c r="E8966" t="s">
        <v>88</v>
      </c>
      <c r="F8966" t="s">
        <v>79</v>
      </c>
      <c r="G8966" t="s">
        <v>51</v>
      </c>
      <c r="H8966" s="20" t="s">
        <v>52</v>
      </c>
      <c r="I8966" t="s">
        <v>53</v>
      </c>
      <c r="J8966" t="s">
        <v>54</v>
      </c>
      <c r="K8966">
        <v>3</v>
      </c>
      <c r="L8966" t="s">
        <v>55</v>
      </c>
      <c r="M8966" t="s">
        <v>77</v>
      </c>
      <c r="N8966" t="s">
        <v>89</v>
      </c>
      <c r="O8966" s="21" t="s">
        <v>58</v>
      </c>
      <c r="P8966" s="21" t="s">
        <v>119</v>
      </c>
      <c r="Q8966" s="20" t="s">
        <v>968</v>
      </c>
      <c r="R8966" s="21" t="s">
        <v>969</v>
      </c>
      <c r="S8966" s="35">
        <v>1</v>
      </c>
      <c r="T8966" s="22">
        <v>1</v>
      </c>
      <c r="U8966" s="20" t="s">
        <v>62</v>
      </c>
      <c r="V8966" s="20">
        <v>45972</v>
      </c>
      <c r="W8966" s="21">
        <v>11</v>
      </c>
      <c r="X8966" s="20">
        <v>45979</v>
      </c>
      <c r="Y8966" s="20">
        <v>45975</v>
      </c>
      <c r="Z8966" s="48">
        <v>11</v>
      </c>
      <c r="AA8966">
        <v>2025</v>
      </c>
      <c r="AB8966" s="45">
        <v>93325</v>
      </c>
      <c r="AC8966" s="45">
        <v>93325</v>
      </c>
      <c r="AK8966" s="10"/>
    </row>
    <row r="8967" spans="1:37">
      <c r="A8967" t="s">
        <v>45</v>
      </c>
      <c r="B8967" t="s">
        <v>46</v>
      </c>
      <c r="C8967" t="s">
        <v>47</v>
      </c>
      <c r="D8967" t="s">
        <v>9411</v>
      </c>
      <c r="E8967" t="s">
        <v>88</v>
      </c>
      <c r="F8967" t="s">
        <v>79</v>
      </c>
      <c r="G8967" t="s">
        <v>51</v>
      </c>
      <c r="H8967" s="20" t="s">
        <v>52</v>
      </c>
      <c r="I8967" t="s">
        <v>53</v>
      </c>
      <c r="J8967" t="s">
        <v>54</v>
      </c>
      <c r="K8967">
        <v>3</v>
      </c>
      <c r="L8967" t="s">
        <v>55</v>
      </c>
      <c r="M8967" t="s">
        <v>56</v>
      </c>
      <c r="N8967" t="s">
        <v>57</v>
      </c>
      <c r="O8967" s="21" t="s">
        <v>58</v>
      </c>
      <c r="P8967" s="21" t="s">
        <v>9412</v>
      </c>
      <c r="Q8967" s="20" t="s">
        <v>9413</v>
      </c>
      <c r="R8967" s="21" t="s">
        <v>9414</v>
      </c>
      <c r="S8967" s="35">
        <v>1</v>
      </c>
      <c r="T8967" s="22">
        <v>1</v>
      </c>
      <c r="U8967" s="20" t="s">
        <v>62</v>
      </c>
      <c r="V8967" s="20">
        <v>45973</v>
      </c>
      <c r="W8967" s="21">
        <v>11</v>
      </c>
      <c r="X8967" s="20">
        <v>45978</v>
      </c>
      <c r="Y8967" s="20">
        <v>45978</v>
      </c>
      <c r="Z8967" s="48">
        <v>11</v>
      </c>
      <c r="AA8967">
        <v>2025</v>
      </c>
      <c r="AB8967" s="45">
        <v>88229</v>
      </c>
      <c r="AC8967" s="45">
        <v>88229</v>
      </c>
      <c r="AK8967" s="10"/>
    </row>
    <row r="8968" spans="1:37">
      <c r="A8968" t="s">
        <v>45</v>
      </c>
      <c r="B8968" t="s">
        <v>46</v>
      </c>
      <c r="C8968" t="s">
        <v>47</v>
      </c>
      <c r="D8968" t="s">
        <v>9415</v>
      </c>
      <c r="E8968" t="s">
        <v>88</v>
      </c>
      <c r="F8968" t="s">
        <v>79</v>
      </c>
      <c r="G8968" t="s">
        <v>51</v>
      </c>
      <c r="H8968" s="20" t="s">
        <v>52</v>
      </c>
      <c r="I8968" t="s">
        <v>53</v>
      </c>
      <c r="J8968" t="s">
        <v>54</v>
      </c>
      <c r="K8968">
        <v>3</v>
      </c>
      <c r="L8968" t="s">
        <v>55</v>
      </c>
      <c r="M8968" t="s">
        <v>77</v>
      </c>
      <c r="N8968" t="s">
        <v>89</v>
      </c>
      <c r="O8968" s="21" t="s">
        <v>58</v>
      </c>
      <c r="P8968" s="21" t="s">
        <v>366</v>
      </c>
      <c r="Q8968" s="20" t="s">
        <v>2386</v>
      </c>
      <c r="R8968" s="21" t="s">
        <v>2387</v>
      </c>
      <c r="S8968" s="35">
        <v>1</v>
      </c>
      <c r="T8968" s="22">
        <v>1</v>
      </c>
      <c r="U8968" s="20" t="s">
        <v>62</v>
      </c>
      <c r="V8968" s="20">
        <v>45969</v>
      </c>
      <c r="W8968" s="21">
        <v>11</v>
      </c>
      <c r="X8968" s="20">
        <v>45978</v>
      </c>
      <c r="Y8968" s="20">
        <v>45973</v>
      </c>
      <c r="Z8968" s="48">
        <v>11</v>
      </c>
      <c r="AA8968">
        <v>2025</v>
      </c>
      <c r="AB8968" s="45">
        <v>43745</v>
      </c>
      <c r="AC8968" s="45">
        <v>43745</v>
      </c>
      <c r="AK8968" s="10"/>
    </row>
    <row r="8969" spans="1:37">
      <c r="A8969" t="s">
        <v>45</v>
      </c>
      <c r="B8969" t="s">
        <v>46</v>
      </c>
      <c r="C8969" t="s">
        <v>47</v>
      </c>
      <c r="D8969" t="s">
        <v>9416</v>
      </c>
      <c r="E8969" t="s">
        <v>88</v>
      </c>
      <c r="F8969" t="s">
        <v>79</v>
      </c>
      <c r="G8969" t="s">
        <v>51</v>
      </c>
      <c r="H8969" s="20" t="s">
        <v>52</v>
      </c>
      <c r="I8969" t="s">
        <v>53</v>
      </c>
      <c r="J8969" t="s">
        <v>54</v>
      </c>
      <c r="K8969">
        <v>3</v>
      </c>
      <c r="L8969" t="s">
        <v>55</v>
      </c>
      <c r="M8969" t="s">
        <v>77</v>
      </c>
      <c r="N8969" t="s">
        <v>89</v>
      </c>
      <c r="O8969" s="21" t="s">
        <v>58</v>
      </c>
      <c r="P8969" s="21" t="s">
        <v>119</v>
      </c>
      <c r="Q8969" s="20" t="s">
        <v>8465</v>
      </c>
      <c r="R8969" s="21" t="s">
        <v>8466</v>
      </c>
      <c r="S8969" s="35">
        <v>1</v>
      </c>
      <c r="T8969" s="22">
        <v>1</v>
      </c>
      <c r="U8969" s="20" t="s">
        <v>62</v>
      </c>
      <c r="V8969" s="20">
        <v>45973</v>
      </c>
      <c r="W8969" s="21">
        <v>11</v>
      </c>
      <c r="X8969" s="20">
        <v>45979</v>
      </c>
      <c r="Y8969" s="20">
        <v>45975</v>
      </c>
      <c r="Z8969" s="48">
        <v>11</v>
      </c>
      <c r="AA8969">
        <v>2025</v>
      </c>
      <c r="AB8969" s="45">
        <v>199995</v>
      </c>
      <c r="AC8969" s="45">
        <v>199995</v>
      </c>
      <c r="AK8969" s="10"/>
    </row>
    <row r="8970" spans="1:37">
      <c r="A8970" t="s">
        <v>45</v>
      </c>
      <c r="B8970" t="s">
        <v>46</v>
      </c>
      <c r="C8970" t="s">
        <v>47</v>
      </c>
      <c r="D8970" t="s">
        <v>9417</v>
      </c>
      <c r="E8970" t="s">
        <v>88</v>
      </c>
      <c r="F8970" t="s">
        <v>79</v>
      </c>
      <c r="G8970" t="s">
        <v>51</v>
      </c>
      <c r="H8970" s="20" t="s">
        <v>52</v>
      </c>
      <c r="I8970" t="s">
        <v>53</v>
      </c>
      <c r="J8970" t="s">
        <v>54</v>
      </c>
      <c r="K8970">
        <v>3</v>
      </c>
      <c r="L8970" t="s">
        <v>55</v>
      </c>
      <c r="M8970" t="s">
        <v>77</v>
      </c>
      <c r="N8970" t="s">
        <v>89</v>
      </c>
      <c r="O8970" s="21" t="s">
        <v>58</v>
      </c>
      <c r="P8970" s="21" t="s">
        <v>150</v>
      </c>
      <c r="Q8970" s="20" t="s">
        <v>848</v>
      </c>
      <c r="R8970" s="21" t="s">
        <v>849</v>
      </c>
      <c r="S8970" s="35">
        <v>1</v>
      </c>
      <c r="T8970" s="22">
        <v>1</v>
      </c>
      <c r="U8970" s="20" t="s">
        <v>62</v>
      </c>
      <c r="V8970" s="20">
        <v>45973</v>
      </c>
      <c r="W8970" s="21">
        <v>11</v>
      </c>
      <c r="X8970" s="20">
        <v>45978</v>
      </c>
      <c r="Y8970" s="20">
        <v>45978</v>
      </c>
      <c r="Z8970" s="48">
        <v>11</v>
      </c>
      <c r="AA8970">
        <v>2025</v>
      </c>
      <c r="AB8970" s="45">
        <v>79997</v>
      </c>
      <c r="AC8970" s="45">
        <v>79997</v>
      </c>
      <c r="AK8970" s="10"/>
    </row>
    <row r="8971" spans="1:37">
      <c r="A8971" t="s">
        <v>45</v>
      </c>
      <c r="B8971" t="s">
        <v>46</v>
      </c>
      <c r="C8971" t="s">
        <v>47</v>
      </c>
      <c r="D8971" t="s">
        <v>9418</v>
      </c>
      <c r="E8971" t="s">
        <v>88</v>
      </c>
      <c r="F8971" t="s">
        <v>79</v>
      </c>
      <c r="G8971" t="s">
        <v>51</v>
      </c>
      <c r="H8971" s="20" t="s">
        <v>52</v>
      </c>
      <c r="I8971" t="s">
        <v>53</v>
      </c>
      <c r="J8971" t="s">
        <v>54</v>
      </c>
      <c r="K8971">
        <v>3</v>
      </c>
      <c r="L8971" t="s">
        <v>55</v>
      </c>
      <c r="M8971" t="s">
        <v>77</v>
      </c>
      <c r="N8971" t="s">
        <v>89</v>
      </c>
      <c r="O8971" s="21" t="s">
        <v>58</v>
      </c>
      <c r="P8971" s="21" t="s">
        <v>97</v>
      </c>
      <c r="Q8971" s="20" t="s">
        <v>1012</v>
      </c>
      <c r="R8971" s="21" t="s">
        <v>1013</v>
      </c>
      <c r="S8971" s="35">
        <v>1</v>
      </c>
      <c r="T8971" s="22">
        <v>1</v>
      </c>
      <c r="U8971" s="20" t="s">
        <v>62</v>
      </c>
      <c r="V8971" s="20">
        <v>45975</v>
      </c>
      <c r="W8971" s="21">
        <v>11</v>
      </c>
      <c r="X8971" s="20">
        <v>45978</v>
      </c>
      <c r="Y8971" s="20">
        <v>45980</v>
      </c>
      <c r="Z8971" s="48">
        <v>11</v>
      </c>
      <c r="AA8971">
        <v>2025</v>
      </c>
      <c r="AB8971" s="45">
        <v>31244</v>
      </c>
      <c r="AC8971" s="45">
        <v>31244</v>
      </c>
      <c r="AK8971" s="10"/>
    </row>
    <row r="8972" spans="1:37">
      <c r="A8972" t="s">
        <v>45</v>
      </c>
      <c r="B8972" t="s">
        <v>46</v>
      </c>
      <c r="C8972" t="s">
        <v>47</v>
      </c>
      <c r="D8972" t="s">
        <v>9419</v>
      </c>
      <c r="E8972" t="s">
        <v>88</v>
      </c>
      <c r="F8972" t="s">
        <v>79</v>
      </c>
      <c r="G8972" t="s">
        <v>51</v>
      </c>
      <c r="H8972" s="20" t="s">
        <v>52</v>
      </c>
      <c r="I8972" t="s">
        <v>53</v>
      </c>
      <c r="J8972" t="s">
        <v>54</v>
      </c>
      <c r="K8972">
        <v>3</v>
      </c>
      <c r="L8972" t="s">
        <v>55</v>
      </c>
      <c r="M8972" t="s">
        <v>77</v>
      </c>
      <c r="N8972" t="s">
        <v>89</v>
      </c>
      <c r="O8972" s="21" t="s">
        <v>58</v>
      </c>
      <c r="P8972" s="21" t="s">
        <v>119</v>
      </c>
      <c r="Q8972" s="20" t="s">
        <v>6589</v>
      </c>
      <c r="R8972" s="21" t="s">
        <v>6590</v>
      </c>
      <c r="S8972" s="35">
        <v>1</v>
      </c>
      <c r="T8972" s="22">
        <v>1</v>
      </c>
      <c r="U8972" s="20" t="s">
        <v>62</v>
      </c>
      <c r="V8972" s="20">
        <v>45972</v>
      </c>
      <c r="W8972" s="21">
        <v>11</v>
      </c>
      <c r="X8972" s="20">
        <v>45981</v>
      </c>
      <c r="Y8972" s="20">
        <v>45975</v>
      </c>
      <c r="Z8972" s="48">
        <v>11</v>
      </c>
      <c r="AA8972">
        <v>2025</v>
      </c>
      <c r="AB8972" s="45">
        <v>79997</v>
      </c>
      <c r="AC8972" s="45">
        <v>79997</v>
      </c>
      <c r="AK8972" s="10"/>
    </row>
    <row r="8973" spans="1:37">
      <c r="A8973" t="s">
        <v>45</v>
      </c>
      <c r="B8973" t="s">
        <v>46</v>
      </c>
      <c r="C8973" t="s">
        <v>47</v>
      </c>
      <c r="D8973" t="s">
        <v>9420</v>
      </c>
      <c r="E8973" t="s">
        <v>88</v>
      </c>
      <c r="F8973" t="s">
        <v>79</v>
      </c>
      <c r="G8973" t="s">
        <v>51</v>
      </c>
      <c r="H8973" s="20" t="s">
        <v>52</v>
      </c>
      <c r="I8973" t="s">
        <v>53</v>
      </c>
      <c r="J8973" t="s">
        <v>54</v>
      </c>
      <c r="K8973">
        <v>3</v>
      </c>
      <c r="L8973" t="s">
        <v>55</v>
      </c>
      <c r="M8973" t="s">
        <v>77</v>
      </c>
      <c r="N8973" t="s">
        <v>89</v>
      </c>
      <c r="O8973" s="21" t="s">
        <v>58</v>
      </c>
      <c r="P8973" s="21" t="s">
        <v>5970</v>
      </c>
      <c r="Q8973" s="20" t="s">
        <v>919</v>
      </c>
      <c r="R8973" s="21" t="s">
        <v>920</v>
      </c>
      <c r="S8973" s="35">
        <v>2</v>
      </c>
      <c r="T8973" s="22">
        <v>2</v>
      </c>
      <c r="U8973" s="20" t="s">
        <v>62</v>
      </c>
      <c r="V8973" s="20">
        <v>45973</v>
      </c>
      <c r="W8973" s="21">
        <v>11</v>
      </c>
      <c r="X8973" s="20">
        <v>45981</v>
      </c>
      <c r="Y8973" s="20">
        <v>45975</v>
      </c>
      <c r="Z8973" s="48">
        <v>11</v>
      </c>
      <c r="AA8973">
        <v>2025</v>
      </c>
      <c r="AB8973" s="45">
        <v>74987</v>
      </c>
      <c r="AC8973" s="45">
        <v>74987</v>
      </c>
      <c r="AK8973" s="10"/>
    </row>
    <row r="8974" spans="1:37">
      <c r="A8974" t="s">
        <v>45</v>
      </c>
      <c r="B8974" t="s">
        <v>46</v>
      </c>
      <c r="C8974" t="s">
        <v>47</v>
      </c>
      <c r="D8974" t="s">
        <v>9421</v>
      </c>
      <c r="E8974" t="s">
        <v>88</v>
      </c>
      <c r="F8974" t="s">
        <v>79</v>
      </c>
      <c r="G8974" t="s">
        <v>51</v>
      </c>
      <c r="H8974" s="20" t="s">
        <v>58</v>
      </c>
      <c r="I8974" t="s">
        <v>53</v>
      </c>
      <c r="J8974" t="s">
        <v>54</v>
      </c>
      <c r="K8974">
        <v>3</v>
      </c>
      <c r="L8974" t="s">
        <v>55</v>
      </c>
      <c r="M8974" t="s">
        <v>77</v>
      </c>
      <c r="N8974" t="s">
        <v>89</v>
      </c>
      <c r="O8974" s="21" t="s">
        <v>58</v>
      </c>
      <c r="P8974" s="21" t="s">
        <v>119</v>
      </c>
      <c r="Q8974" s="20" t="s">
        <v>7770</v>
      </c>
      <c r="R8974" s="21" t="s">
        <v>7771</v>
      </c>
      <c r="S8974" s="35">
        <v>1</v>
      </c>
      <c r="T8974" s="22">
        <v>0</v>
      </c>
      <c r="U8974" s="20" t="s">
        <v>62</v>
      </c>
      <c r="V8974" s="20">
        <v>45973</v>
      </c>
      <c r="W8974" s="21">
        <v>11</v>
      </c>
      <c r="X8974" s="20">
        <v>45979</v>
      </c>
      <c r="Z8974" s="48">
        <v>11</v>
      </c>
      <c r="AA8974">
        <v>2025</v>
      </c>
      <c r="AB8974" s="45">
        <v>199995</v>
      </c>
      <c r="AC8974" s="45">
        <v>0</v>
      </c>
      <c r="AK8974" s="10"/>
    </row>
    <row r="8975" spans="1:37">
      <c r="A8975" t="s">
        <v>45</v>
      </c>
      <c r="B8975" t="s">
        <v>46</v>
      </c>
      <c r="C8975" t="s">
        <v>47</v>
      </c>
      <c r="D8975" t="s">
        <v>9422</v>
      </c>
      <c r="E8975" t="s">
        <v>88</v>
      </c>
      <c r="F8975" t="s">
        <v>79</v>
      </c>
      <c r="G8975" t="s">
        <v>51</v>
      </c>
      <c r="H8975" s="20" t="s">
        <v>52</v>
      </c>
      <c r="I8975" t="s">
        <v>53</v>
      </c>
      <c r="J8975" t="s">
        <v>54</v>
      </c>
      <c r="K8975">
        <v>3</v>
      </c>
      <c r="L8975" t="s">
        <v>55</v>
      </c>
      <c r="M8975" t="s">
        <v>77</v>
      </c>
      <c r="N8975" t="s">
        <v>89</v>
      </c>
      <c r="O8975" s="21" t="s">
        <v>58</v>
      </c>
      <c r="P8975" s="21" t="s">
        <v>90</v>
      </c>
      <c r="Q8975" s="20" t="s">
        <v>163</v>
      </c>
      <c r="R8975" s="21" t="s">
        <v>164</v>
      </c>
      <c r="S8975" s="35">
        <v>1</v>
      </c>
      <c r="T8975" s="22">
        <v>1</v>
      </c>
      <c r="U8975" s="20" t="s">
        <v>62</v>
      </c>
      <c r="V8975" s="20">
        <v>45969</v>
      </c>
      <c r="W8975" s="21">
        <v>11</v>
      </c>
      <c r="X8975" s="20">
        <v>45978</v>
      </c>
      <c r="Y8975" s="20">
        <v>45973</v>
      </c>
      <c r="Z8975" s="48">
        <v>11</v>
      </c>
      <c r="AA8975">
        <v>2025</v>
      </c>
      <c r="AB8975" s="45">
        <v>40620</v>
      </c>
      <c r="AC8975" s="45">
        <v>40620</v>
      </c>
      <c r="AK8975" s="10"/>
    </row>
    <row r="8976" spans="1:37">
      <c r="A8976" t="s">
        <v>45</v>
      </c>
      <c r="B8976" t="s">
        <v>46</v>
      </c>
      <c r="C8976" t="s">
        <v>47</v>
      </c>
      <c r="D8976" t="s">
        <v>9423</v>
      </c>
      <c r="E8976" t="s">
        <v>88</v>
      </c>
      <c r="F8976" t="s">
        <v>79</v>
      </c>
      <c r="G8976" t="s">
        <v>51</v>
      </c>
      <c r="H8976" s="20" t="s">
        <v>52</v>
      </c>
      <c r="I8976" t="s">
        <v>53</v>
      </c>
      <c r="J8976" t="s">
        <v>54</v>
      </c>
      <c r="K8976">
        <v>3</v>
      </c>
      <c r="L8976" t="s">
        <v>55</v>
      </c>
      <c r="M8976" t="s">
        <v>56</v>
      </c>
      <c r="N8976" t="s">
        <v>57</v>
      </c>
      <c r="O8976" s="21" t="s">
        <v>58</v>
      </c>
      <c r="P8976" s="21" t="s">
        <v>64</v>
      </c>
      <c r="Q8976" s="20" t="s">
        <v>221</v>
      </c>
      <c r="R8976" s="21" t="s">
        <v>222</v>
      </c>
      <c r="S8976" s="35">
        <v>1</v>
      </c>
      <c r="T8976" s="22">
        <v>1</v>
      </c>
      <c r="U8976" s="20" t="s">
        <v>62</v>
      </c>
      <c r="V8976" s="20">
        <v>45965</v>
      </c>
      <c r="W8976" s="21">
        <v>11</v>
      </c>
      <c r="X8976" s="20">
        <v>45973</v>
      </c>
      <c r="Y8976" s="20">
        <v>45971</v>
      </c>
      <c r="Z8976" s="48">
        <v>11</v>
      </c>
      <c r="AA8976">
        <v>2025</v>
      </c>
      <c r="AB8976" s="45">
        <v>113324</v>
      </c>
      <c r="AC8976" s="45">
        <v>113324</v>
      </c>
      <c r="AK8976" s="10"/>
    </row>
    <row r="8977" spans="1:37">
      <c r="A8977" t="s">
        <v>45</v>
      </c>
      <c r="B8977" t="s">
        <v>46</v>
      </c>
      <c r="C8977" t="s">
        <v>47</v>
      </c>
      <c r="D8977" t="s">
        <v>9424</v>
      </c>
      <c r="E8977" t="s">
        <v>88</v>
      </c>
      <c r="F8977" t="s">
        <v>79</v>
      </c>
      <c r="G8977" t="s">
        <v>51</v>
      </c>
      <c r="H8977" s="20" t="s">
        <v>52</v>
      </c>
      <c r="I8977" t="s">
        <v>53</v>
      </c>
      <c r="J8977" t="s">
        <v>54</v>
      </c>
      <c r="K8977">
        <v>3</v>
      </c>
      <c r="L8977" t="s">
        <v>55</v>
      </c>
      <c r="M8977" t="s">
        <v>77</v>
      </c>
      <c r="N8977" t="s">
        <v>89</v>
      </c>
      <c r="O8977" s="21" t="s">
        <v>58</v>
      </c>
      <c r="P8977" s="21" t="s">
        <v>366</v>
      </c>
      <c r="Q8977" s="20" t="s">
        <v>542</v>
      </c>
      <c r="R8977" s="21" t="s">
        <v>543</v>
      </c>
      <c r="S8977" s="35">
        <v>1</v>
      </c>
      <c r="T8977" s="22">
        <v>1</v>
      </c>
      <c r="U8977" s="20" t="s">
        <v>62</v>
      </c>
      <c r="V8977" s="20">
        <v>45965</v>
      </c>
      <c r="W8977" s="21">
        <v>11</v>
      </c>
      <c r="X8977" s="20">
        <v>45973</v>
      </c>
      <c r="Y8977" s="20">
        <v>45968</v>
      </c>
      <c r="Z8977" s="48">
        <v>11</v>
      </c>
      <c r="AA8977">
        <v>2025</v>
      </c>
      <c r="AB8977" s="45">
        <v>43745</v>
      </c>
      <c r="AC8977" s="45">
        <v>43745</v>
      </c>
      <c r="AK8977" s="10"/>
    </row>
    <row r="8978" spans="1:37">
      <c r="A8978" t="s">
        <v>45</v>
      </c>
      <c r="B8978" t="s">
        <v>46</v>
      </c>
      <c r="C8978" t="s">
        <v>47</v>
      </c>
      <c r="D8978" t="s">
        <v>9425</v>
      </c>
      <c r="E8978" t="s">
        <v>88</v>
      </c>
      <c r="F8978" t="s">
        <v>79</v>
      </c>
      <c r="G8978" t="s">
        <v>51</v>
      </c>
      <c r="H8978" s="20" t="s">
        <v>52</v>
      </c>
      <c r="I8978" t="s">
        <v>53</v>
      </c>
      <c r="J8978" t="s">
        <v>54</v>
      </c>
      <c r="K8978">
        <v>3</v>
      </c>
      <c r="L8978" t="s">
        <v>55</v>
      </c>
      <c r="M8978" t="s">
        <v>77</v>
      </c>
      <c r="N8978" t="s">
        <v>89</v>
      </c>
      <c r="O8978" s="21" t="s">
        <v>58</v>
      </c>
      <c r="P8978" s="21" t="s">
        <v>126</v>
      </c>
      <c r="Q8978" s="20" t="s">
        <v>892</v>
      </c>
      <c r="R8978" s="21" t="s">
        <v>893</v>
      </c>
      <c r="S8978" s="35">
        <v>2</v>
      </c>
      <c r="T8978" s="22">
        <v>2</v>
      </c>
      <c r="U8978" s="20" t="s">
        <v>62</v>
      </c>
      <c r="V8978" s="20">
        <v>45974</v>
      </c>
      <c r="W8978" s="21">
        <v>11</v>
      </c>
      <c r="X8978" s="20">
        <v>45979</v>
      </c>
      <c r="Y8978" s="20">
        <v>45975</v>
      </c>
      <c r="Z8978" s="48">
        <v>11</v>
      </c>
      <c r="AA8978">
        <v>2025</v>
      </c>
      <c r="AB8978" s="45">
        <v>56238</v>
      </c>
      <c r="AC8978" s="45">
        <v>56238</v>
      </c>
      <c r="AK8978" s="10"/>
    </row>
    <row r="8979" spans="1:37">
      <c r="A8979" t="s">
        <v>45</v>
      </c>
      <c r="B8979" t="s">
        <v>46</v>
      </c>
      <c r="C8979" t="s">
        <v>47</v>
      </c>
      <c r="D8979" t="s">
        <v>9426</v>
      </c>
      <c r="E8979" t="s">
        <v>88</v>
      </c>
      <c r="F8979" t="s">
        <v>79</v>
      </c>
      <c r="G8979" t="s">
        <v>51</v>
      </c>
      <c r="H8979" s="20" t="s">
        <v>52</v>
      </c>
      <c r="I8979" t="s">
        <v>53</v>
      </c>
      <c r="J8979" t="s">
        <v>54</v>
      </c>
      <c r="K8979">
        <v>3</v>
      </c>
      <c r="L8979" t="s">
        <v>55</v>
      </c>
      <c r="M8979" t="s">
        <v>77</v>
      </c>
      <c r="N8979" t="s">
        <v>89</v>
      </c>
      <c r="O8979" s="21" t="s">
        <v>58</v>
      </c>
      <c r="P8979" s="21" t="s">
        <v>366</v>
      </c>
      <c r="Q8979" s="20" t="s">
        <v>542</v>
      </c>
      <c r="R8979" s="21" t="s">
        <v>543</v>
      </c>
      <c r="S8979" s="35">
        <v>1</v>
      </c>
      <c r="T8979" s="22">
        <v>1</v>
      </c>
      <c r="U8979" s="20" t="s">
        <v>62</v>
      </c>
      <c r="V8979" s="20">
        <v>45973</v>
      </c>
      <c r="W8979" s="21">
        <v>11</v>
      </c>
      <c r="X8979" s="20">
        <v>45979</v>
      </c>
      <c r="Y8979" s="20">
        <v>45975</v>
      </c>
      <c r="Z8979" s="48">
        <v>11</v>
      </c>
      <c r="AA8979">
        <v>2025</v>
      </c>
      <c r="AB8979" s="45">
        <v>43745</v>
      </c>
      <c r="AC8979" s="45">
        <v>43745</v>
      </c>
      <c r="AK8979" s="10"/>
    </row>
    <row r="8980" spans="1:37">
      <c r="A8980" t="s">
        <v>45</v>
      </c>
      <c r="B8980" t="s">
        <v>46</v>
      </c>
      <c r="C8980" t="s">
        <v>47</v>
      </c>
      <c r="D8980" t="s">
        <v>9427</v>
      </c>
      <c r="E8980" t="s">
        <v>88</v>
      </c>
      <c r="F8980" t="s">
        <v>79</v>
      </c>
      <c r="G8980" t="s">
        <v>51</v>
      </c>
      <c r="H8980" s="20" t="s">
        <v>52</v>
      </c>
      <c r="I8980" t="s">
        <v>53</v>
      </c>
      <c r="J8980" t="s">
        <v>54</v>
      </c>
      <c r="K8980">
        <v>3</v>
      </c>
      <c r="L8980" t="s">
        <v>55</v>
      </c>
      <c r="M8980" t="s">
        <v>56</v>
      </c>
      <c r="N8980" t="s">
        <v>57</v>
      </c>
      <c r="O8980" s="21" t="s">
        <v>58</v>
      </c>
      <c r="P8980" s="21" t="s">
        <v>64</v>
      </c>
      <c r="Q8980" s="20" t="s">
        <v>677</v>
      </c>
      <c r="R8980" s="21" t="s">
        <v>678</v>
      </c>
      <c r="S8980" s="35">
        <v>1</v>
      </c>
      <c r="T8980" s="22">
        <v>1</v>
      </c>
      <c r="U8980" s="20" t="s">
        <v>62</v>
      </c>
      <c r="V8980" s="20">
        <v>45973</v>
      </c>
      <c r="W8980" s="21">
        <v>11</v>
      </c>
      <c r="X8980" s="20">
        <v>45981</v>
      </c>
      <c r="Y8980" s="20">
        <v>45975</v>
      </c>
      <c r="Z8980" s="48">
        <v>11</v>
      </c>
      <c r="AA8980">
        <v>2025</v>
      </c>
      <c r="AB8980" s="45">
        <v>87495</v>
      </c>
      <c r="AC8980" s="45">
        <v>87495</v>
      </c>
      <c r="AK8980" s="10"/>
    </row>
    <row r="8981" spans="1:37">
      <c r="A8981" t="s">
        <v>45</v>
      </c>
      <c r="B8981" t="s">
        <v>46</v>
      </c>
      <c r="C8981" t="s">
        <v>47</v>
      </c>
      <c r="D8981" t="s">
        <v>9428</v>
      </c>
      <c r="E8981" t="s">
        <v>88</v>
      </c>
      <c r="F8981" t="s">
        <v>79</v>
      </c>
      <c r="G8981" t="s">
        <v>51</v>
      </c>
      <c r="H8981" s="20" t="s">
        <v>52</v>
      </c>
      <c r="I8981" t="s">
        <v>53</v>
      </c>
      <c r="J8981" t="s">
        <v>54</v>
      </c>
      <c r="K8981">
        <v>3</v>
      </c>
      <c r="L8981" t="s">
        <v>55</v>
      </c>
      <c r="M8981" t="s">
        <v>77</v>
      </c>
      <c r="N8981" t="s">
        <v>89</v>
      </c>
      <c r="O8981" s="21" t="s">
        <v>58</v>
      </c>
      <c r="P8981" s="21" t="s">
        <v>97</v>
      </c>
      <c r="Q8981" s="20" t="s">
        <v>260</v>
      </c>
      <c r="R8981" s="21" t="s">
        <v>261</v>
      </c>
      <c r="S8981" s="35">
        <v>1</v>
      </c>
      <c r="T8981" s="22">
        <v>1</v>
      </c>
      <c r="U8981" s="20" t="s">
        <v>62</v>
      </c>
      <c r="V8981" s="20">
        <v>45971</v>
      </c>
      <c r="W8981" s="21">
        <v>11</v>
      </c>
      <c r="X8981" s="20">
        <v>45979</v>
      </c>
      <c r="Y8981" s="20">
        <v>45973</v>
      </c>
      <c r="Z8981" s="48">
        <v>11</v>
      </c>
      <c r="AA8981">
        <v>2025</v>
      </c>
      <c r="AB8981" s="45">
        <v>43745</v>
      </c>
      <c r="AC8981" s="45">
        <v>43745</v>
      </c>
      <c r="AK8981" s="10"/>
    </row>
    <row r="8982" spans="1:37">
      <c r="A8982" t="s">
        <v>45</v>
      </c>
      <c r="B8982" t="s">
        <v>46</v>
      </c>
      <c r="C8982" t="s">
        <v>47</v>
      </c>
      <c r="D8982" t="s">
        <v>9429</v>
      </c>
      <c r="E8982" t="s">
        <v>88</v>
      </c>
      <c r="F8982" t="s">
        <v>79</v>
      </c>
      <c r="G8982" t="s">
        <v>51</v>
      </c>
      <c r="H8982" s="20" t="s">
        <v>52</v>
      </c>
      <c r="I8982" t="s">
        <v>53</v>
      </c>
      <c r="J8982" t="s">
        <v>54</v>
      </c>
      <c r="K8982">
        <v>3</v>
      </c>
      <c r="L8982" t="s">
        <v>55</v>
      </c>
      <c r="M8982" t="s">
        <v>56</v>
      </c>
      <c r="N8982" t="s">
        <v>57</v>
      </c>
      <c r="O8982" s="21" t="s">
        <v>58</v>
      </c>
      <c r="P8982" s="21" t="s">
        <v>64</v>
      </c>
      <c r="Q8982" s="20" t="s">
        <v>505</v>
      </c>
      <c r="R8982" s="21" t="s">
        <v>506</v>
      </c>
      <c r="S8982" s="35">
        <v>1</v>
      </c>
      <c r="T8982" s="22">
        <v>1</v>
      </c>
      <c r="U8982" s="20" t="s">
        <v>62</v>
      </c>
      <c r="V8982" s="20">
        <v>45974</v>
      </c>
      <c r="W8982" s="21">
        <v>11</v>
      </c>
      <c r="X8982" s="20">
        <v>45982</v>
      </c>
      <c r="Y8982" s="20">
        <v>45978</v>
      </c>
      <c r="Z8982" s="48">
        <v>11</v>
      </c>
      <c r="AA8982">
        <v>2025</v>
      </c>
      <c r="AB8982" s="45">
        <v>29405</v>
      </c>
      <c r="AC8982" s="45">
        <v>29405</v>
      </c>
      <c r="AK8982" s="10"/>
    </row>
    <row r="8983" spans="1:37">
      <c r="A8983" t="s">
        <v>45</v>
      </c>
      <c r="B8983" t="s">
        <v>46</v>
      </c>
      <c r="C8983" t="s">
        <v>47</v>
      </c>
      <c r="D8983" t="s">
        <v>9430</v>
      </c>
      <c r="E8983" t="s">
        <v>88</v>
      </c>
      <c r="F8983" t="s">
        <v>79</v>
      </c>
      <c r="G8983" t="s">
        <v>51</v>
      </c>
      <c r="H8983" s="20" t="s">
        <v>52</v>
      </c>
      <c r="I8983" t="s">
        <v>53</v>
      </c>
      <c r="J8983" t="s">
        <v>54</v>
      </c>
      <c r="K8983">
        <v>3</v>
      </c>
      <c r="L8983" t="s">
        <v>55</v>
      </c>
      <c r="M8983" t="s">
        <v>77</v>
      </c>
      <c r="N8983" t="s">
        <v>89</v>
      </c>
      <c r="O8983" s="21" t="s">
        <v>58</v>
      </c>
      <c r="P8983" s="21" t="s">
        <v>119</v>
      </c>
      <c r="Q8983" s="20" t="s">
        <v>939</v>
      </c>
      <c r="R8983" s="21" t="s">
        <v>940</v>
      </c>
      <c r="S8983" s="35">
        <v>1</v>
      </c>
      <c r="T8983" s="22">
        <v>1</v>
      </c>
      <c r="U8983" s="20" t="s">
        <v>62</v>
      </c>
      <c r="V8983" s="20">
        <v>45974</v>
      </c>
      <c r="W8983" s="21">
        <v>11</v>
      </c>
      <c r="X8983" s="20">
        <v>45980</v>
      </c>
      <c r="Y8983" s="20">
        <v>45978</v>
      </c>
      <c r="Z8983" s="48">
        <v>11</v>
      </c>
      <c r="AA8983">
        <v>2025</v>
      </c>
      <c r="AB8983" s="45">
        <v>93325</v>
      </c>
      <c r="AC8983" s="45">
        <v>93325</v>
      </c>
      <c r="AK8983" s="10"/>
    </row>
    <row r="8984" spans="1:37">
      <c r="A8984" t="s">
        <v>45</v>
      </c>
      <c r="B8984" t="s">
        <v>46</v>
      </c>
      <c r="C8984" t="s">
        <v>47</v>
      </c>
      <c r="D8984" t="s">
        <v>9431</v>
      </c>
      <c r="E8984" t="s">
        <v>88</v>
      </c>
      <c r="F8984" t="s">
        <v>79</v>
      </c>
      <c r="G8984" t="s">
        <v>51</v>
      </c>
      <c r="H8984" s="20" t="s">
        <v>52</v>
      </c>
      <c r="I8984" t="s">
        <v>53</v>
      </c>
      <c r="J8984" t="s">
        <v>54</v>
      </c>
      <c r="K8984">
        <v>3</v>
      </c>
      <c r="L8984" t="s">
        <v>55</v>
      </c>
      <c r="M8984" t="s">
        <v>77</v>
      </c>
      <c r="N8984" t="s">
        <v>89</v>
      </c>
      <c r="O8984" s="21" t="s">
        <v>58</v>
      </c>
      <c r="P8984" s="21" t="s">
        <v>126</v>
      </c>
      <c r="Q8984" s="20" t="s">
        <v>1739</v>
      </c>
      <c r="R8984" s="21" t="s">
        <v>1740</v>
      </c>
      <c r="S8984" s="35">
        <v>1</v>
      </c>
      <c r="T8984" s="22">
        <v>1</v>
      </c>
      <c r="U8984" s="20" t="s">
        <v>62</v>
      </c>
      <c r="V8984" s="20">
        <v>45971</v>
      </c>
      <c r="W8984" s="21">
        <v>11</v>
      </c>
      <c r="X8984" s="20">
        <v>45979</v>
      </c>
      <c r="Y8984" s="20">
        <v>45973</v>
      </c>
      <c r="Z8984" s="48">
        <v>11</v>
      </c>
      <c r="AA8984">
        <v>2025</v>
      </c>
      <c r="AB8984" s="45">
        <v>37494</v>
      </c>
      <c r="AC8984" s="45">
        <v>37494</v>
      </c>
      <c r="AK8984" s="10"/>
    </row>
    <row r="8985" spans="1:37">
      <c r="A8985" t="s">
        <v>45</v>
      </c>
      <c r="B8985" t="s">
        <v>46</v>
      </c>
      <c r="C8985" t="s">
        <v>47</v>
      </c>
      <c r="D8985" t="s">
        <v>9432</v>
      </c>
      <c r="E8985" t="s">
        <v>88</v>
      </c>
      <c r="F8985" t="s">
        <v>79</v>
      </c>
      <c r="G8985" t="s">
        <v>51</v>
      </c>
      <c r="H8985" s="20" t="s">
        <v>52</v>
      </c>
      <c r="I8985" t="s">
        <v>53</v>
      </c>
      <c r="J8985" t="s">
        <v>54</v>
      </c>
      <c r="K8985">
        <v>3</v>
      </c>
      <c r="L8985" t="s">
        <v>55</v>
      </c>
      <c r="M8985" t="s">
        <v>77</v>
      </c>
      <c r="N8985" t="s">
        <v>89</v>
      </c>
      <c r="O8985" s="21" t="s">
        <v>58</v>
      </c>
      <c r="P8985" s="21" t="s">
        <v>126</v>
      </c>
      <c r="Q8985" s="20" t="s">
        <v>1175</v>
      </c>
      <c r="R8985" s="21" t="s">
        <v>1176</v>
      </c>
      <c r="S8985" s="35">
        <v>8</v>
      </c>
      <c r="T8985" s="22">
        <v>8</v>
      </c>
      <c r="U8985" s="20" t="s">
        <v>62</v>
      </c>
      <c r="V8985" s="20">
        <v>45971</v>
      </c>
      <c r="W8985" s="21">
        <v>11</v>
      </c>
      <c r="X8985" s="20">
        <v>45980</v>
      </c>
      <c r="Y8985" s="20">
        <v>45973</v>
      </c>
      <c r="Z8985" s="48">
        <v>11</v>
      </c>
      <c r="AA8985">
        <v>2025</v>
      </c>
      <c r="AB8985" s="45">
        <v>499952</v>
      </c>
      <c r="AC8985" s="45">
        <v>499952</v>
      </c>
      <c r="AK8985" s="10"/>
    </row>
    <row r="8986" spans="1:37">
      <c r="A8986" t="s">
        <v>45</v>
      </c>
      <c r="B8986" t="s">
        <v>46</v>
      </c>
      <c r="C8986" t="s">
        <v>47</v>
      </c>
      <c r="D8986" t="s">
        <v>9433</v>
      </c>
      <c r="E8986" t="s">
        <v>88</v>
      </c>
      <c r="F8986" t="s">
        <v>79</v>
      </c>
      <c r="G8986" t="s">
        <v>51</v>
      </c>
      <c r="H8986" s="20" t="s">
        <v>52</v>
      </c>
      <c r="I8986" t="s">
        <v>53</v>
      </c>
      <c r="J8986" t="s">
        <v>54</v>
      </c>
      <c r="K8986">
        <v>3</v>
      </c>
      <c r="L8986" t="s">
        <v>55</v>
      </c>
      <c r="M8986" t="s">
        <v>77</v>
      </c>
      <c r="N8986" t="s">
        <v>89</v>
      </c>
      <c r="O8986" s="21" t="s">
        <v>58</v>
      </c>
      <c r="P8986" s="21" t="s">
        <v>203</v>
      </c>
      <c r="Q8986" s="20" t="s">
        <v>204</v>
      </c>
      <c r="R8986" s="21" t="s">
        <v>205</v>
      </c>
      <c r="S8986" s="35">
        <v>1</v>
      </c>
      <c r="T8986" s="22">
        <v>1</v>
      </c>
      <c r="U8986" s="20" t="s">
        <v>62</v>
      </c>
      <c r="V8986" s="20">
        <v>45974</v>
      </c>
      <c r="W8986" s="21">
        <v>11</v>
      </c>
      <c r="X8986" s="20">
        <v>45979</v>
      </c>
      <c r="Y8986" s="20">
        <v>45975</v>
      </c>
      <c r="Z8986" s="48">
        <v>11</v>
      </c>
      <c r="AA8986">
        <v>2025</v>
      </c>
      <c r="AB8986" s="45">
        <v>74998</v>
      </c>
      <c r="AC8986" s="45">
        <v>74998</v>
      </c>
      <c r="AK8986" s="10"/>
    </row>
    <row r="8987" spans="1:37">
      <c r="A8987" t="s">
        <v>45</v>
      </c>
      <c r="B8987" t="s">
        <v>46</v>
      </c>
      <c r="C8987" t="s">
        <v>47</v>
      </c>
      <c r="D8987" t="s">
        <v>9434</v>
      </c>
      <c r="E8987" t="s">
        <v>88</v>
      </c>
      <c r="F8987" t="s">
        <v>79</v>
      </c>
      <c r="G8987" t="s">
        <v>51</v>
      </c>
      <c r="H8987" s="20" t="s">
        <v>52</v>
      </c>
      <c r="I8987" t="s">
        <v>53</v>
      </c>
      <c r="J8987" t="s">
        <v>54</v>
      </c>
      <c r="K8987">
        <v>3</v>
      </c>
      <c r="L8987" t="s">
        <v>55</v>
      </c>
      <c r="M8987" t="s">
        <v>77</v>
      </c>
      <c r="N8987" t="s">
        <v>89</v>
      </c>
      <c r="O8987" s="21" t="s">
        <v>58</v>
      </c>
      <c r="P8987" s="21" t="s">
        <v>119</v>
      </c>
      <c r="Q8987" s="20" t="s">
        <v>6989</v>
      </c>
      <c r="R8987" s="21" t="s">
        <v>6990</v>
      </c>
      <c r="S8987" s="35">
        <v>1</v>
      </c>
      <c r="T8987" s="22">
        <v>1</v>
      </c>
      <c r="U8987" s="20" t="s">
        <v>62</v>
      </c>
      <c r="V8987" s="20">
        <v>45971</v>
      </c>
      <c r="W8987" s="21">
        <v>11</v>
      </c>
      <c r="X8987" s="20">
        <v>45978</v>
      </c>
      <c r="Y8987" s="20">
        <v>45973</v>
      </c>
      <c r="Z8987" s="48">
        <v>11</v>
      </c>
      <c r="AA8987">
        <v>2025</v>
      </c>
      <c r="AB8987" s="45">
        <v>79989</v>
      </c>
      <c r="AC8987" s="45">
        <v>79989</v>
      </c>
      <c r="AK8987" s="10"/>
    </row>
    <row r="8988" spans="1:37">
      <c r="A8988" t="s">
        <v>45</v>
      </c>
      <c r="B8988" t="s">
        <v>46</v>
      </c>
      <c r="C8988" t="s">
        <v>47</v>
      </c>
      <c r="D8988" t="s">
        <v>9435</v>
      </c>
      <c r="E8988" t="s">
        <v>88</v>
      </c>
      <c r="F8988" t="s">
        <v>79</v>
      </c>
      <c r="G8988" t="s">
        <v>51</v>
      </c>
      <c r="H8988" s="20" t="s">
        <v>52</v>
      </c>
      <c r="I8988" t="s">
        <v>53</v>
      </c>
      <c r="J8988" t="s">
        <v>54</v>
      </c>
      <c r="K8988">
        <v>3</v>
      </c>
      <c r="L8988" t="s">
        <v>55</v>
      </c>
      <c r="M8988" t="s">
        <v>77</v>
      </c>
      <c r="N8988" t="s">
        <v>89</v>
      </c>
      <c r="O8988" s="21" t="s">
        <v>58</v>
      </c>
      <c r="P8988" s="21" t="s">
        <v>150</v>
      </c>
      <c r="Q8988" s="20" t="s">
        <v>151</v>
      </c>
      <c r="R8988" s="21" t="s">
        <v>152</v>
      </c>
      <c r="S8988" s="35">
        <v>1</v>
      </c>
      <c r="T8988" s="22">
        <v>1</v>
      </c>
      <c r="U8988" s="20" t="s">
        <v>62</v>
      </c>
      <c r="V8988" s="20">
        <v>45970</v>
      </c>
      <c r="W8988" s="21">
        <v>11</v>
      </c>
      <c r="X8988" s="20">
        <v>45982</v>
      </c>
      <c r="Y8988" s="20">
        <v>45978</v>
      </c>
      <c r="Z8988" s="48">
        <v>11</v>
      </c>
      <c r="AA8988">
        <v>2025</v>
      </c>
      <c r="AB8988" s="45">
        <v>79997</v>
      </c>
      <c r="AC8988" s="45">
        <v>79997</v>
      </c>
      <c r="AK8988" s="10"/>
    </row>
    <row r="8989" spans="1:37">
      <c r="A8989" t="s">
        <v>45</v>
      </c>
      <c r="B8989" t="s">
        <v>46</v>
      </c>
      <c r="C8989" t="s">
        <v>47</v>
      </c>
      <c r="D8989" t="s">
        <v>9436</v>
      </c>
      <c r="E8989" t="s">
        <v>88</v>
      </c>
      <c r="F8989" t="s">
        <v>79</v>
      </c>
      <c r="G8989" t="s">
        <v>51</v>
      </c>
      <c r="H8989" s="20" t="s">
        <v>52</v>
      </c>
      <c r="I8989" t="s">
        <v>53</v>
      </c>
      <c r="J8989" t="s">
        <v>54</v>
      </c>
      <c r="K8989">
        <v>3</v>
      </c>
      <c r="L8989" t="s">
        <v>55</v>
      </c>
      <c r="M8989" t="s">
        <v>77</v>
      </c>
      <c r="N8989" t="s">
        <v>89</v>
      </c>
      <c r="O8989" s="21" t="s">
        <v>58</v>
      </c>
      <c r="P8989" s="21" t="s">
        <v>90</v>
      </c>
      <c r="Q8989" s="20" t="s">
        <v>344</v>
      </c>
      <c r="R8989" s="21" t="s">
        <v>345</v>
      </c>
      <c r="S8989" s="35">
        <v>2</v>
      </c>
      <c r="T8989" s="22">
        <v>2</v>
      </c>
      <c r="U8989" s="20" t="s">
        <v>62</v>
      </c>
      <c r="V8989" s="20">
        <v>45974</v>
      </c>
      <c r="W8989" s="21">
        <v>11</v>
      </c>
      <c r="X8989" s="20">
        <v>45982</v>
      </c>
      <c r="Y8989" s="20">
        <v>45978</v>
      </c>
      <c r="Z8989" s="48">
        <v>11</v>
      </c>
      <c r="AA8989">
        <v>2025</v>
      </c>
      <c r="AB8989" s="45">
        <v>81240</v>
      </c>
      <c r="AC8989" s="45">
        <v>81240</v>
      </c>
      <c r="AK8989" s="10"/>
    </row>
    <row r="8990" spans="1:37">
      <c r="A8990" t="s">
        <v>45</v>
      </c>
      <c r="B8990" t="s">
        <v>46</v>
      </c>
      <c r="C8990" t="s">
        <v>47</v>
      </c>
      <c r="D8990" t="s">
        <v>9437</v>
      </c>
      <c r="E8990" t="s">
        <v>88</v>
      </c>
      <c r="F8990" t="s">
        <v>79</v>
      </c>
      <c r="G8990" t="s">
        <v>51</v>
      </c>
      <c r="H8990" s="20" t="s">
        <v>52</v>
      </c>
      <c r="I8990" t="s">
        <v>53</v>
      </c>
      <c r="J8990" t="s">
        <v>54</v>
      </c>
      <c r="K8990">
        <v>3</v>
      </c>
      <c r="L8990" t="s">
        <v>55</v>
      </c>
      <c r="M8990" t="s">
        <v>56</v>
      </c>
      <c r="N8990" t="s">
        <v>57</v>
      </c>
      <c r="O8990" s="21" t="s">
        <v>58</v>
      </c>
      <c r="P8990" s="21" t="s">
        <v>9412</v>
      </c>
      <c r="Q8990" s="20" t="s">
        <v>9413</v>
      </c>
      <c r="R8990" s="21" t="s">
        <v>9414</v>
      </c>
      <c r="S8990" s="35">
        <v>1</v>
      </c>
      <c r="T8990" s="22">
        <v>1</v>
      </c>
      <c r="U8990" s="20" t="s">
        <v>62</v>
      </c>
      <c r="V8990" s="20">
        <v>45974</v>
      </c>
      <c r="W8990" s="21">
        <v>11</v>
      </c>
      <c r="X8990" s="20">
        <v>45982</v>
      </c>
      <c r="Y8990" s="20">
        <v>45978</v>
      </c>
      <c r="Z8990" s="48">
        <v>11</v>
      </c>
      <c r="AA8990">
        <v>2025</v>
      </c>
      <c r="AB8990" s="45">
        <v>88229</v>
      </c>
      <c r="AC8990" s="45">
        <v>88229</v>
      </c>
      <c r="AK8990" s="10"/>
    </row>
    <row r="8991" spans="1:37">
      <c r="A8991" t="s">
        <v>45</v>
      </c>
      <c r="B8991" t="s">
        <v>46</v>
      </c>
      <c r="C8991" t="s">
        <v>47</v>
      </c>
      <c r="D8991" t="s">
        <v>9438</v>
      </c>
      <c r="E8991" t="s">
        <v>88</v>
      </c>
      <c r="F8991" t="s">
        <v>79</v>
      </c>
      <c r="G8991" t="s">
        <v>51</v>
      </c>
      <c r="H8991" s="20" t="s">
        <v>52</v>
      </c>
      <c r="I8991" t="s">
        <v>53</v>
      </c>
      <c r="J8991" t="s">
        <v>54</v>
      </c>
      <c r="K8991">
        <v>3</v>
      </c>
      <c r="L8991" t="s">
        <v>55</v>
      </c>
      <c r="M8991" t="s">
        <v>77</v>
      </c>
      <c r="N8991" t="s">
        <v>89</v>
      </c>
      <c r="O8991" s="21" t="s">
        <v>58</v>
      </c>
      <c r="P8991" s="21" t="s">
        <v>366</v>
      </c>
      <c r="Q8991" s="20" t="s">
        <v>531</v>
      </c>
      <c r="R8991" s="21" t="s">
        <v>532</v>
      </c>
      <c r="S8991" s="35">
        <v>1</v>
      </c>
      <c r="T8991" s="22">
        <v>1</v>
      </c>
      <c r="U8991" s="20" t="s">
        <v>62</v>
      </c>
      <c r="V8991" s="20">
        <v>45974</v>
      </c>
      <c r="W8991" s="21">
        <v>11</v>
      </c>
      <c r="X8991" s="20">
        <v>45980</v>
      </c>
      <c r="Y8991" s="20">
        <v>45978</v>
      </c>
      <c r="Z8991" s="48">
        <v>11</v>
      </c>
      <c r="AA8991">
        <v>2025</v>
      </c>
      <c r="AB8991" s="45">
        <v>43745</v>
      </c>
      <c r="AC8991" s="45">
        <v>43745</v>
      </c>
      <c r="AK8991" s="10"/>
    </row>
    <row r="8992" spans="1:37">
      <c r="A8992" t="s">
        <v>45</v>
      </c>
      <c r="B8992" t="s">
        <v>46</v>
      </c>
      <c r="C8992" t="s">
        <v>47</v>
      </c>
      <c r="D8992" t="s">
        <v>9439</v>
      </c>
      <c r="E8992" t="s">
        <v>88</v>
      </c>
      <c r="F8992" t="s">
        <v>79</v>
      </c>
      <c r="G8992" t="s">
        <v>51</v>
      </c>
      <c r="H8992" s="20" t="s">
        <v>52</v>
      </c>
      <c r="I8992" t="s">
        <v>53</v>
      </c>
      <c r="J8992" t="s">
        <v>54</v>
      </c>
      <c r="K8992">
        <v>3</v>
      </c>
      <c r="L8992" t="s">
        <v>55</v>
      </c>
      <c r="M8992" t="s">
        <v>77</v>
      </c>
      <c r="N8992" t="s">
        <v>89</v>
      </c>
      <c r="O8992" s="21" t="s">
        <v>58</v>
      </c>
      <c r="P8992" s="21" t="s">
        <v>90</v>
      </c>
      <c r="Q8992" s="20" t="s">
        <v>1775</v>
      </c>
      <c r="R8992" s="21" t="s">
        <v>1776</v>
      </c>
      <c r="S8992" s="35">
        <v>2</v>
      </c>
      <c r="T8992" s="22">
        <v>2</v>
      </c>
      <c r="U8992" s="20" t="s">
        <v>62</v>
      </c>
      <c r="V8992" s="20">
        <v>45974</v>
      </c>
      <c r="W8992" s="21">
        <v>11</v>
      </c>
      <c r="X8992" s="20">
        <v>45980</v>
      </c>
      <c r="Y8992" s="20">
        <v>45978</v>
      </c>
      <c r="Z8992" s="48">
        <v>11</v>
      </c>
      <c r="AA8992">
        <v>2025</v>
      </c>
      <c r="AB8992" s="45">
        <v>124987</v>
      </c>
      <c r="AC8992" s="45">
        <v>124987</v>
      </c>
      <c r="AK8992" s="10"/>
    </row>
    <row r="8993" spans="1:37">
      <c r="A8993" t="s">
        <v>45</v>
      </c>
      <c r="B8993" t="s">
        <v>46</v>
      </c>
      <c r="C8993" t="s">
        <v>47</v>
      </c>
      <c r="D8993" t="s">
        <v>9440</v>
      </c>
      <c r="E8993" t="s">
        <v>88</v>
      </c>
      <c r="F8993" t="s">
        <v>79</v>
      </c>
      <c r="G8993" t="s">
        <v>51</v>
      </c>
      <c r="H8993" s="20" t="s">
        <v>52</v>
      </c>
      <c r="I8993" t="s">
        <v>53</v>
      </c>
      <c r="J8993" t="s">
        <v>54</v>
      </c>
      <c r="K8993">
        <v>3</v>
      </c>
      <c r="L8993" t="s">
        <v>55</v>
      </c>
      <c r="M8993" t="s">
        <v>77</v>
      </c>
      <c r="N8993" t="s">
        <v>89</v>
      </c>
      <c r="O8993" s="21" t="s">
        <v>58</v>
      </c>
      <c r="P8993" s="21" t="s">
        <v>828</v>
      </c>
      <c r="Q8993" s="20" t="s">
        <v>2498</v>
      </c>
      <c r="R8993" s="21" t="s">
        <v>2499</v>
      </c>
      <c r="S8993" s="35">
        <v>1</v>
      </c>
      <c r="T8993" s="22">
        <v>1</v>
      </c>
      <c r="U8993" s="20" t="s">
        <v>62</v>
      </c>
      <c r="V8993" s="20">
        <v>45974</v>
      </c>
      <c r="W8993" s="21">
        <v>11</v>
      </c>
      <c r="X8993" s="20">
        <v>45986</v>
      </c>
      <c r="Y8993" s="20">
        <v>45978</v>
      </c>
      <c r="Z8993" s="48">
        <v>11</v>
      </c>
      <c r="AA8993">
        <v>2025</v>
      </c>
      <c r="AB8993" s="45">
        <v>93744</v>
      </c>
      <c r="AC8993" s="45">
        <v>93744</v>
      </c>
      <c r="AK8993" s="10"/>
    </row>
    <row r="8994" spans="1:37">
      <c r="A8994" t="s">
        <v>45</v>
      </c>
      <c r="B8994" t="s">
        <v>46</v>
      </c>
      <c r="C8994" t="s">
        <v>47</v>
      </c>
      <c r="D8994" t="s">
        <v>9441</v>
      </c>
      <c r="E8994" t="s">
        <v>88</v>
      </c>
      <c r="F8994" t="s">
        <v>79</v>
      </c>
      <c r="G8994" t="s">
        <v>51</v>
      </c>
      <c r="H8994" s="20" t="s">
        <v>52</v>
      </c>
      <c r="I8994" t="s">
        <v>53</v>
      </c>
      <c r="J8994" t="s">
        <v>54</v>
      </c>
      <c r="K8994">
        <v>3</v>
      </c>
      <c r="L8994" t="s">
        <v>55</v>
      </c>
      <c r="M8994" t="s">
        <v>77</v>
      </c>
      <c r="N8994" t="s">
        <v>89</v>
      </c>
      <c r="O8994" s="21" t="s">
        <v>58</v>
      </c>
      <c r="P8994" s="21" t="s">
        <v>5970</v>
      </c>
      <c r="Q8994" s="20" t="s">
        <v>946</v>
      </c>
      <c r="R8994" s="21" t="s">
        <v>947</v>
      </c>
      <c r="S8994" s="35">
        <v>2</v>
      </c>
      <c r="T8994" s="22">
        <v>2</v>
      </c>
      <c r="U8994" s="20" t="s">
        <v>62</v>
      </c>
      <c r="V8994" s="20">
        <v>45975</v>
      </c>
      <c r="W8994" s="21">
        <v>11</v>
      </c>
      <c r="X8994" s="20">
        <v>45980</v>
      </c>
      <c r="Y8994" s="20">
        <v>45978</v>
      </c>
      <c r="Z8994" s="48">
        <v>11</v>
      </c>
      <c r="AA8994">
        <v>2025</v>
      </c>
      <c r="AB8994" s="45">
        <v>74987</v>
      </c>
      <c r="AC8994" s="45">
        <v>74987</v>
      </c>
      <c r="AK8994" s="10"/>
    </row>
    <row r="8995" spans="1:37">
      <c r="A8995" t="s">
        <v>45</v>
      </c>
      <c r="B8995" t="s">
        <v>46</v>
      </c>
      <c r="C8995" t="s">
        <v>47</v>
      </c>
      <c r="D8995" t="s">
        <v>9442</v>
      </c>
      <c r="E8995" t="s">
        <v>88</v>
      </c>
      <c r="F8995" t="s">
        <v>79</v>
      </c>
      <c r="G8995" t="s">
        <v>51</v>
      </c>
      <c r="H8995" s="20" t="s">
        <v>52</v>
      </c>
      <c r="I8995" t="s">
        <v>53</v>
      </c>
      <c r="J8995" t="s">
        <v>54</v>
      </c>
      <c r="K8995">
        <v>3</v>
      </c>
      <c r="L8995" t="s">
        <v>55</v>
      </c>
      <c r="M8995" t="s">
        <v>56</v>
      </c>
      <c r="N8995" t="s">
        <v>57</v>
      </c>
      <c r="O8995" s="21" t="s">
        <v>58</v>
      </c>
      <c r="P8995" s="21" t="s">
        <v>64</v>
      </c>
      <c r="Q8995" s="20" t="s">
        <v>474</v>
      </c>
      <c r="R8995" s="21" t="s">
        <v>475</v>
      </c>
      <c r="S8995" s="35">
        <v>1</v>
      </c>
      <c r="T8995" s="22">
        <v>1</v>
      </c>
      <c r="U8995" s="20" t="s">
        <v>62</v>
      </c>
      <c r="V8995" s="20">
        <v>45975</v>
      </c>
      <c r="W8995" s="21">
        <v>11</v>
      </c>
      <c r="X8995" s="20">
        <v>45982</v>
      </c>
      <c r="Y8995" s="20">
        <v>45980</v>
      </c>
      <c r="Z8995" s="48">
        <v>11</v>
      </c>
      <c r="AA8995">
        <v>2025</v>
      </c>
      <c r="AB8995" s="45">
        <v>28120</v>
      </c>
      <c r="AC8995" s="45">
        <v>28120</v>
      </c>
      <c r="AK8995" s="10"/>
    </row>
    <row r="8996" spans="1:37">
      <c r="A8996" t="s">
        <v>45</v>
      </c>
      <c r="B8996" t="s">
        <v>46</v>
      </c>
      <c r="C8996" t="s">
        <v>47</v>
      </c>
      <c r="D8996" t="s">
        <v>9443</v>
      </c>
      <c r="E8996" t="s">
        <v>88</v>
      </c>
      <c r="F8996" t="s">
        <v>79</v>
      </c>
      <c r="G8996" t="s">
        <v>51</v>
      </c>
      <c r="H8996" s="20" t="s">
        <v>52</v>
      </c>
      <c r="I8996" t="s">
        <v>53</v>
      </c>
      <c r="J8996" t="s">
        <v>54</v>
      </c>
      <c r="K8996">
        <v>3</v>
      </c>
      <c r="L8996" t="s">
        <v>55</v>
      </c>
      <c r="M8996" t="s">
        <v>77</v>
      </c>
      <c r="N8996" t="s">
        <v>89</v>
      </c>
      <c r="O8996" s="21" t="s">
        <v>58</v>
      </c>
      <c r="P8996" s="21" t="s">
        <v>119</v>
      </c>
      <c r="Q8996" s="20" t="s">
        <v>728</v>
      </c>
      <c r="R8996" s="21" t="s">
        <v>729</v>
      </c>
      <c r="S8996" s="35">
        <v>1</v>
      </c>
      <c r="T8996" s="22">
        <v>1</v>
      </c>
      <c r="U8996" s="20" t="s">
        <v>62</v>
      </c>
      <c r="V8996" s="20">
        <v>45971</v>
      </c>
      <c r="W8996" s="21">
        <v>11</v>
      </c>
      <c r="X8996" s="20">
        <v>45978</v>
      </c>
      <c r="Y8996" s="20">
        <v>45978</v>
      </c>
      <c r="Z8996" s="48">
        <v>11</v>
      </c>
      <c r="AA8996">
        <v>2025</v>
      </c>
      <c r="AB8996" s="45">
        <v>76662</v>
      </c>
      <c r="AC8996" s="45">
        <v>76662</v>
      </c>
      <c r="AK8996" s="10"/>
    </row>
    <row r="8997" spans="1:37">
      <c r="A8997" t="s">
        <v>45</v>
      </c>
      <c r="B8997" t="s">
        <v>46</v>
      </c>
      <c r="C8997" t="s">
        <v>47</v>
      </c>
      <c r="D8997" t="s">
        <v>9444</v>
      </c>
      <c r="E8997" t="s">
        <v>88</v>
      </c>
      <c r="F8997" t="s">
        <v>79</v>
      </c>
      <c r="G8997" t="s">
        <v>51</v>
      </c>
      <c r="H8997" s="20" t="s">
        <v>52</v>
      </c>
      <c r="I8997" t="s">
        <v>53</v>
      </c>
      <c r="J8997" t="s">
        <v>54</v>
      </c>
      <c r="K8997">
        <v>3</v>
      </c>
      <c r="L8997" t="s">
        <v>55</v>
      </c>
      <c r="M8997" t="s">
        <v>77</v>
      </c>
      <c r="N8997" t="s">
        <v>89</v>
      </c>
      <c r="O8997" s="21" t="s">
        <v>58</v>
      </c>
      <c r="P8997" s="21" t="s">
        <v>119</v>
      </c>
      <c r="Q8997" s="20" t="s">
        <v>5692</v>
      </c>
      <c r="R8997" s="21" t="s">
        <v>5693</v>
      </c>
      <c r="S8997" s="35">
        <v>1</v>
      </c>
      <c r="T8997" s="22">
        <v>1</v>
      </c>
      <c r="U8997" s="20" t="s">
        <v>62</v>
      </c>
      <c r="V8997" s="20">
        <v>45976</v>
      </c>
      <c r="W8997" s="21">
        <v>11</v>
      </c>
      <c r="X8997" s="20">
        <v>45985</v>
      </c>
      <c r="Y8997" s="20">
        <v>45980</v>
      </c>
      <c r="Z8997" s="48">
        <v>11</v>
      </c>
      <c r="AA8997">
        <v>2025</v>
      </c>
      <c r="AB8997" s="45">
        <v>106655</v>
      </c>
      <c r="AC8997" s="45">
        <v>106655</v>
      </c>
      <c r="AK8997" s="10"/>
    </row>
    <row r="8998" spans="1:37">
      <c r="A8998" t="s">
        <v>45</v>
      </c>
      <c r="B8998" t="s">
        <v>46</v>
      </c>
      <c r="C8998" t="s">
        <v>47</v>
      </c>
      <c r="D8998" t="s">
        <v>9445</v>
      </c>
      <c r="E8998" t="s">
        <v>88</v>
      </c>
      <c r="F8998" t="s">
        <v>79</v>
      </c>
      <c r="G8998" t="s">
        <v>51</v>
      </c>
      <c r="H8998" s="20" t="s">
        <v>52</v>
      </c>
      <c r="I8998" t="s">
        <v>53</v>
      </c>
      <c r="J8998" t="s">
        <v>54</v>
      </c>
      <c r="K8998">
        <v>3</v>
      </c>
      <c r="L8998" t="s">
        <v>55</v>
      </c>
      <c r="M8998" t="s">
        <v>77</v>
      </c>
      <c r="N8998" t="s">
        <v>89</v>
      </c>
      <c r="O8998" s="21" t="s">
        <v>58</v>
      </c>
      <c r="P8998" s="21" t="s">
        <v>126</v>
      </c>
      <c r="Q8998" s="20" t="s">
        <v>980</v>
      </c>
      <c r="R8998" s="21" t="s">
        <v>981</v>
      </c>
      <c r="S8998" s="35">
        <v>1</v>
      </c>
      <c r="T8998" s="22">
        <v>1</v>
      </c>
      <c r="U8998" s="20" t="s">
        <v>62</v>
      </c>
      <c r="V8998" s="20">
        <v>45975</v>
      </c>
      <c r="W8998" s="21">
        <v>11</v>
      </c>
      <c r="X8998" s="20">
        <v>45987</v>
      </c>
      <c r="Y8998" s="20">
        <v>45982</v>
      </c>
      <c r="Z8998" s="48">
        <v>11</v>
      </c>
      <c r="AA8998">
        <v>2025</v>
      </c>
      <c r="AB8998" s="45">
        <v>71872</v>
      </c>
      <c r="AC8998" s="45">
        <v>71872</v>
      </c>
      <c r="AK8998" s="10"/>
    </row>
    <row r="8999" spans="1:37">
      <c r="A8999" t="s">
        <v>45</v>
      </c>
      <c r="B8999" t="s">
        <v>46</v>
      </c>
      <c r="C8999" t="s">
        <v>47</v>
      </c>
      <c r="D8999" t="s">
        <v>9446</v>
      </c>
      <c r="E8999" t="s">
        <v>88</v>
      </c>
      <c r="F8999" t="s">
        <v>79</v>
      </c>
      <c r="G8999" t="s">
        <v>51</v>
      </c>
      <c r="H8999" s="20" t="s">
        <v>52</v>
      </c>
      <c r="I8999" t="s">
        <v>53</v>
      </c>
      <c r="J8999" t="s">
        <v>54</v>
      </c>
      <c r="K8999">
        <v>3</v>
      </c>
      <c r="L8999" t="s">
        <v>55</v>
      </c>
      <c r="M8999" t="s">
        <v>77</v>
      </c>
      <c r="N8999" t="s">
        <v>89</v>
      </c>
      <c r="O8999" s="21" t="s">
        <v>58</v>
      </c>
      <c r="P8999" s="21" t="s">
        <v>119</v>
      </c>
      <c r="Q8999" s="20" t="s">
        <v>120</v>
      </c>
      <c r="R8999" s="21" t="s">
        <v>121</v>
      </c>
      <c r="S8999" s="35">
        <v>1</v>
      </c>
      <c r="T8999" s="22">
        <v>1</v>
      </c>
      <c r="U8999" s="20" t="s">
        <v>62</v>
      </c>
      <c r="V8999" s="20">
        <v>45975</v>
      </c>
      <c r="W8999" s="21">
        <v>11</v>
      </c>
      <c r="X8999" s="20">
        <v>45982</v>
      </c>
      <c r="Y8999" s="20">
        <v>45980</v>
      </c>
      <c r="Z8999" s="48">
        <v>11</v>
      </c>
      <c r="AA8999">
        <v>2025</v>
      </c>
      <c r="AB8999" s="45">
        <v>93325</v>
      </c>
      <c r="AC8999" s="45">
        <v>93325</v>
      </c>
      <c r="AK8999" s="10"/>
    </row>
    <row r="9000" spans="1:37">
      <c r="A9000" t="s">
        <v>45</v>
      </c>
      <c r="B9000" t="s">
        <v>46</v>
      </c>
      <c r="C9000" t="s">
        <v>47</v>
      </c>
      <c r="D9000" t="s">
        <v>9447</v>
      </c>
      <c r="E9000" t="s">
        <v>88</v>
      </c>
      <c r="F9000" t="s">
        <v>79</v>
      </c>
      <c r="G9000" t="s">
        <v>51</v>
      </c>
      <c r="H9000" s="20" t="s">
        <v>52</v>
      </c>
      <c r="I9000" t="s">
        <v>53</v>
      </c>
      <c r="J9000" t="s">
        <v>54</v>
      </c>
      <c r="K9000">
        <v>3</v>
      </c>
      <c r="L9000" t="s">
        <v>55</v>
      </c>
      <c r="M9000" t="s">
        <v>77</v>
      </c>
      <c r="N9000" t="s">
        <v>89</v>
      </c>
      <c r="O9000" s="21" t="s">
        <v>58</v>
      </c>
      <c r="P9000" s="21" t="s">
        <v>90</v>
      </c>
      <c r="Q9000" s="20" t="s">
        <v>9448</v>
      </c>
      <c r="R9000" s="21" t="s">
        <v>9449</v>
      </c>
      <c r="S9000" s="35">
        <v>1</v>
      </c>
      <c r="T9000" s="22">
        <v>1</v>
      </c>
      <c r="U9000" s="20" t="s">
        <v>62</v>
      </c>
      <c r="V9000" s="20">
        <v>45975</v>
      </c>
      <c r="W9000" s="21">
        <v>11</v>
      </c>
      <c r="X9000" s="20">
        <v>45982</v>
      </c>
      <c r="Y9000" s="20">
        <v>45980</v>
      </c>
      <c r="Z9000" s="48">
        <v>11</v>
      </c>
      <c r="AA9000">
        <v>2025</v>
      </c>
      <c r="AB9000" s="45">
        <v>71869</v>
      </c>
      <c r="AC9000" s="45">
        <v>71869</v>
      </c>
      <c r="AK9000" s="10"/>
    </row>
    <row r="9001" spans="1:37">
      <c r="A9001" t="s">
        <v>45</v>
      </c>
      <c r="B9001" t="s">
        <v>46</v>
      </c>
      <c r="C9001" t="s">
        <v>47</v>
      </c>
      <c r="D9001" t="s">
        <v>9450</v>
      </c>
      <c r="E9001" t="s">
        <v>88</v>
      </c>
      <c r="F9001" t="s">
        <v>79</v>
      </c>
      <c r="G9001" t="s">
        <v>51</v>
      </c>
      <c r="H9001" s="20" t="s">
        <v>52</v>
      </c>
      <c r="I9001" t="s">
        <v>53</v>
      </c>
      <c r="J9001" t="s">
        <v>54</v>
      </c>
      <c r="K9001">
        <v>3</v>
      </c>
      <c r="L9001" t="s">
        <v>55</v>
      </c>
      <c r="M9001" t="s">
        <v>77</v>
      </c>
      <c r="N9001" t="s">
        <v>89</v>
      </c>
      <c r="O9001" s="21" t="s">
        <v>58</v>
      </c>
      <c r="P9001" s="21" t="s">
        <v>150</v>
      </c>
      <c r="Q9001" s="20" t="s">
        <v>244</v>
      </c>
      <c r="R9001" s="21" t="s">
        <v>245</v>
      </c>
      <c r="S9001" s="35">
        <v>1</v>
      </c>
      <c r="T9001" s="22">
        <v>1</v>
      </c>
      <c r="U9001" s="20" t="s">
        <v>62</v>
      </c>
      <c r="V9001" s="20">
        <v>45975</v>
      </c>
      <c r="W9001" s="21">
        <v>11</v>
      </c>
      <c r="X9001" s="20">
        <v>45982</v>
      </c>
      <c r="Y9001" s="20">
        <v>45980</v>
      </c>
      <c r="Z9001" s="48">
        <v>11</v>
      </c>
      <c r="AA9001">
        <v>2025</v>
      </c>
      <c r="AB9001" s="45">
        <v>99995</v>
      </c>
      <c r="AC9001" s="45">
        <v>99995</v>
      </c>
      <c r="AK9001" s="10"/>
    </row>
    <row r="9002" spans="1:37">
      <c r="A9002" t="s">
        <v>45</v>
      </c>
      <c r="B9002" t="s">
        <v>46</v>
      </c>
      <c r="C9002" t="s">
        <v>47</v>
      </c>
      <c r="D9002" t="s">
        <v>9451</v>
      </c>
      <c r="E9002" t="s">
        <v>88</v>
      </c>
      <c r="F9002" t="s">
        <v>79</v>
      </c>
      <c r="G9002" t="s">
        <v>51</v>
      </c>
      <c r="H9002" s="20" t="s">
        <v>52</v>
      </c>
      <c r="I9002" t="s">
        <v>53</v>
      </c>
      <c r="J9002" t="s">
        <v>54</v>
      </c>
      <c r="K9002">
        <v>3</v>
      </c>
      <c r="L9002" t="s">
        <v>55</v>
      </c>
      <c r="M9002" t="s">
        <v>77</v>
      </c>
      <c r="N9002" t="s">
        <v>89</v>
      </c>
      <c r="O9002" s="21" t="s">
        <v>58</v>
      </c>
      <c r="P9002" s="21" t="s">
        <v>119</v>
      </c>
      <c r="Q9002" s="20" t="s">
        <v>3415</v>
      </c>
      <c r="R9002" s="21" t="s">
        <v>3416</v>
      </c>
      <c r="S9002" s="35">
        <v>1</v>
      </c>
      <c r="T9002" s="22">
        <v>1</v>
      </c>
      <c r="U9002" s="20" t="s">
        <v>62</v>
      </c>
      <c r="V9002" s="20">
        <v>45971</v>
      </c>
      <c r="W9002" s="21">
        <v>11</v>
      </c>
      <c r="X9002" s="20">
        <v>45978</v>
      </c>
      <c r="Y9002" s="20">
        <v>45973</v>
      </c>
      <c r="Z9002" s="48">
        <v>11</v>
      </c>
      <c r="AA9002">
        <v>2025</v>
      </c>
      <c r="AB9002" s="45">
        <v>46662</v>
      </c>
      <c r="AC9002" s="45">
        <v>46662</v>
      </c>
      <c r="AK9002" s="10"/>
    </row>
    <row r="9003" spans="1:37">
      <c r="A9003" t="s">
        <v>45</v>
      </c>
      <c r="B9003" t="s">
        <v>46</v>
      </c>
      <c r="C9003" t="s">
        <v>47</v>
      </c>
      <c r="D9003" t="s">
        <v>9452</v>
      </c>
      <c r="E9003" t="s">
        <v>88</v>
      </c>
      <c r="F9003" t="s">
        <v>79</v>
      </c>
      <c r="G9003" t="s">
        <v>51</v>
      </c>
      <c r="H9003" s="20" t="s">
        <v>52</v>
      </c>
      <c r="I9003" t="s">
        <v>53</v>
      </c>
      <c r="J9003" t="s">
        <v>54</v>
      </c>
      <c r="K9003">
        <v>3</v>
      </c>
      <c r="L9003" t="s">
        <v>55</v>
      </c>
      <c r="M9003" t="s">
        <v>77</v>
      </c>
      <c r="N9003" t="s">
        <v>89</v>
      </c>
      <c r="O9003" s="21" t="s">
        <v>58</v>
      </c>
      <c r="P9003" s="21" t="s">
        <v>150</v>
      </c>
      <c r="Q9003" s="20" t="s">
        <v>151</v>
      </c>
      <c r="R9003" s="21" t="s">
        <v>152</v>
      </c>
      <c r="S9003" s="35">
        <v>1</v>
      </c>
      <c r="T9003" s="22">
        <v>1</v>
      </c>
      <c r="U9003" s="20" t="s">
        <v>62</v>
      </c>
      <c r="V9003" s="20">
        <v>45976</v>
      </c>
      <c r="W9003" s="21">
        <v>11</v>
      </c>
      <c r="X9003" s="20">
        <v>45989</v>
      </c>
      <c r="Y9003" s="20">
        <v>45985</v>
      </c>
      <c r="Z9003" s="48">
        <v>11</v>
      </c>
      <c r="AA9003">
        <v>2025</v>
      </c>
      <c r="AB9003" s="45">
        <v>79997</v>
      </c>
      <c r="AC9003" s="45">
        <v>79997</v>
      </c>
      <c r="AK9003" s="10"/>
    </row>
    <row r="9004" spans="1:37">
      <c r="A9004" t="s">
        <v>45</v>
      </c>
      <c r="B9004" t="s">
        <v>46</v>
      </c>
      <c r="C9004" t="s">
        <v>47</v>
      </c>
      <c r="D9004" t="s">
        <v>9453</v>
      </c>
      <c r="E9004" t="s">
        <v>88</v>
      </c>
      <c r="F9004" t="s">
        <v>79</v>
      </c>
      <c r="G9004" t="s">
        <v>51</v>
      </c>
      <c r="H9004" s="20" t="s">
        <v>52</v>
      </c>
      <c r="I9004" t="s">
        <v>53</v>
      </c>
      <c r="J9004" t="s">
        <v>54</v>
      </c>
      <c r="K9004">
        <v>3</v>
      </c>
      <c r="L9004" t="s">
        <v>55</v>
      </c>
      <c r="M9004" t="s">
        <v>77</v>
      </c>
      <c r="N9004" t="s">
        <v>89</v>
      </c>
      <c r="O9004" s="21" t="s">
        <v>58</v>
      </c>
      <c r="P9004" s="21" t="s">
        <v>90</v>
      </c>
      <c r="Q9004" s="20" t="s">
        <v>3854</v>
      </c>
      <c r="R9004" s="21" t="s">
        <v>3855</v>
      </c>
      <c r="S9004" s="35">
        <v>1</v>
      </c>
      <c r="T9004" s="22">
        <v>1</v>
      </c>
      <c r="U9004" s="20" t="s">
        <v>62</v>
      </c>
      <c r="V9004" s="20">
        <v>45976</v>
      </c>
      <c r="W9004" s="21">
        <v>11</v>
      </c>
      <c r="X9004" s="20">
        <v>45985</v>
      </c>
      <c r="Y9004" s="20">
        <v>45980</v>
      </c>
      <c r="Z9004" s="48">
        <v>11</v>
      </c>
      <c r="AA9004">
        <v>2025</v>
      </c>
      <c r="AB9004" s="45">
        <v>40621</v>
      </c>
      <c r="AC9004" s="45">
        <v>40621</v>
      </c>
      <c r="AK9004" s="10"/>
    </row>
    <row r="9005" spans="1:37">
      <c r="A9005" t="s">
        <v>45</v>
      </c>
      <c r="B9005" t="s">
        <v>46</v>
      </c>
      <c r="C9005" t="s">
        <v>47</v>
      </c>
      <c r="D9005" t="s">
        <v>9454</v>
      </c>
      <c r="E9005" t="s">
        <v>88</v>
      </c>
      <c r="F9005" t="s">
        <v>79</v>
      </c>
      <c r="G9005" t="s">
        <v>51</v>
      </c>
      <c r="H9005" s="20" t="s">
        <v>52</v>
      </c>
      <c r="I9005" t="s">
        <v>53</v>
      </c>
      <c r="J9005" t="s">
        <v>54</v>
      </c>
      <c r="K9005">
        <v>3</v>
      </c>
      <c r="L9005" t="s">
        <v>55</v>
      </c>
      <c r="M9005" t="s">
        <v>77</v>
      </c>
      <c r="N9005" t="s">
        <v>89</v>
      </c>
      <c r="O9005" s="21" t="s">
        <v>58</v>
      </c>
      <c r="P9005" s="21" t="s">
        <v>90</v>
      </c>
      <c r="Q9005" s="20" t="s">
        <v>1775</v>
      </c>
      <c r="R9005" s="21" t="s">
        <v>1776</v>
      </c>
      <c r="S9005" s="35">
        <v>1</v>
      </c>
      <c r="T9005" s="22">
        <v>1</v>
      </c>
      <c r="U9005" s="20" t="s">
        <v>62</v>
      </c>
      <c r="V9005" s="20">
        <v>45976</v>
      </c>
      <c r="W9005" s="21">
        <v>11</v>
      </c>
      <c r="X9005" s="20">
        <v>45985</v>
      </c>
      <c r="Y9005" s="20">
        <v>45980</v>
      </c>
      <c r="Z9005" s="48">
        <v>11</v>
      </c>
      <c r="AA9005">
        <v>2025</v>
      </c>
      <c r="AB9005" s="45">
        <v>62494</v>
      </c>
      <c r="AC9005" s="45">
        <v>62494</v>
      </c>
      <c r="AK9005" s="10"/>
    </row>
    <row r="9006" spans="1:37">
      <c r="A9006" t="s">
        <v>45</v>
      </c>
      <c r="B9006" t="s">
        <v>46</v>
      </c>
      <c r="C9006" t="s">
        <v>47</v>
      </c>
      <c r="D9006" t="s">
        <v>9455</v>
      </c>
      <c r="E9006" t="s">
        <v>88</v>
      </c>
      <c r="F9006" t="s">
        <v>79</v>
      </c>
      <c r="G9006" t="s">
        <v>51</v>
      </c>
      <c r="H9006" s="20" t="s">
        <v>52</v>
      </c>
      <c r="I9006" t="s">
        <v>53</v>
      </c>
      <c r="J9006" t="s">
        <v>54</v>
      </c>
      <c r="K9006">
        <v>3</v>
      </c>
      <c r="L9006" t="s">
        <v>55</v>
      </c>
      <c r="M9006" t="s">
        <v>77</v>
      </c>
      <c r="N9006" t="s">
        <v>89</v>
      </c>
      <c r="O9006" s="21" t="s">
        <v>58</v>
      </c>
      <c r="P9006" s="21" t="s">
        <v>104</v>
      </c>
      <c r="Q9006" s="20" t="s">
        <v>9456</v>
      </c>
      <c r="R9006" s="21" t="s">
        <v>9457</v>
      </c>
      <c r="S9006" s="35">
        <v>1</v>
      </c>
      <c r="T9006" s="22">
        <v>1</v>
      </c>
      <c r="U9006" s="20" t="s">
        <v>62</v>
      </c>
      <c r="V9006" s="20">
        <v>45971</v>
      </c>
      <c r="W9006" s="21">
        <v>11</v>
      </c>
      <c r="X9006" s="20">
        <v>45978</v>
      </c>
      <c r="Y9006" s="20">
        <v>45973</v>
      </c>
      <c r="Z9006" s="48">
        <v>11</v>
      </c>
      <c r="AA9006">
        <v>2025</v>
      </c>
      <c r="AB9006" s="45">
        <v>199989</v>
      </c>
      <c r="AC9006" s="45">
        <v>199989</v>
      </c>
      <c r="AK9006" s="10"/>
    </row>
    <row r="9007" spans="1:37">
      <c r="A9007" t="s">
        <v>45</v>
      </c>
      <c r="B9007" t="s">
        <v>46</v>
      </c>
      <c r="C9007" t="s">
        <v>47</v>
      </c>
      <c r="D9007" t="s">
        <v>9458</v>
      </c>
      <c r="E9007" t="s">
        <v>88</v>
      </c>
      <c r="F9007" t="s">
        <v>79</v>
      </c>
      <c r="G9007" t="s">
        <v>51</v>
      </c>
      <c r="H9007" s="20" t="s">
        <v>52</v>
      </c>
      <c r="I9007" t="s">
        <v>53</v>
      </c>
      <c r="J9007" t="s">
        <v>54</v>
      </c>
      <c r="K9007">
        <v>3</v>
      </c>
      <c r="L9007" t="s">
        <v>55</v>
      </c>
      <c r="M9007" t="s">
        <v>56</v>
      </c>
      <c r="N9007" t="s">
        <v>57</v>
      </c>
      <c r="O9007" s="21" t="s">
        <v>58</v>
      </c>
      <c r="P9007" s="21" t="s">
        <v>207</v>
      </c>
      <c r="Q9007" s="20" t="s">
        <v>9284</v>
      </c>
      <c r="R9007" s="21" t="s">
        <v>9285</v>
      </c>
      <c r="S9007" s="35">
        <v>3</v>
      </c>
      <c r="T9007" s="22">
        <v>3</v>
      </c>
      <c r="U9007" s="20" t="s">
        <v>62</v>
      </c>
      <c r="V9007" s="20">
        <v>45971</v>
      </c>
      <c r="W9007" s="21">
        <v>11</v>
      </c>
      <c r="X9007" s="20">
        <v>45978</v>
      </c>
      <c r="Y9007" s="20">
        <v>45973</v>
      </c>
      <c r="Z9007" s="48">
        <v>11</v>
      </c>
      <c r="AA9007">
        <v>2025</v>
      </c>
      <c r="AB9007" s="45">
        <v>282333</v>
      </c>
      <c r="AC9007" s="45">
        <v>282333</v>
      </c>
      <c r="AK9007" s="10"/>
    </row>
    <row r="9008" spans="1:37">
      <c r="A9008" t="s">
        <v>45</v>
      </c>
      <c r="B9008" t="s">
        <v>46</v>
      </c>
      <c r="C9008" t="s">
        <v>47</v>
      </c>
      <c r="D9008" t="s">
        <v>9459</v>
      </c>
      <c r="E9008" t="s">
        <v>88</v>
      </c>
      <c r="F9008" t="s">
        <v>79</v>
      </c>
      <c r="G9008" t="s">
        <v>51</v>
      </c>
      <c r="H9008" s="20" t="s">
        <v>52</v>
      </c>
      <c r="I9008" t="s">
        <v>53</v>
      </c>
      <c r="J9008" t="s">
        <v>54</v>
      </c>
      <c r="K9008">
        <v>3</v>
      </c>
      <c r="L9008" t="s">
        <v>55</v>
      </c>
      <c r="M9008" t="s">
        <v>56</v>
      </c>
      <c r="N9008" t="s">
        <v>57</v>
      </c>
      <c r="O9008" s="21" t="s">
        <v>58</v>
      </c>
      <c r="P9008" s="21" t="s">
        <v>64</v>
      </c>
      <c r="Q9008" s="20" t="s">
        <v>1691</v>
      </c>
      <c r="R9008" s="21" t="s">
        <v>1692</v>
      </c>
      <c r="S9008" s="35">
        <v>1</v>
      </c>
      <c r="T9008" s="22">
        <v>1</v>
      </c>
      <c r="U9008" s="20" t="s">
        <v>62</v>
      </c>
      <c r="V9008" s="20">
        <v>45976</v>
      </c>
      <c r="W9008" s="21">
        <v>11</v>
      </c>
      <c r="X9008" s="20">
        <v>45988</v>
      </c>
      <c r="Y9008" s="20">
        <v>45982</v>
      </c>
      <c r="Z9008" s="48">
        <v>11</v>
      </c>
      <c r="AA9008">
        <v>2025</v>
      </c>
      <c r="AB9008" s="45">
        <v>113324</v>
      </c>
      <c r="AC9008" s="45">
        <v>113324</v>
      </c>
      <c r="AK9008" s="10"/>
    </row>
    <row r="9009" spans="1:37">
      <c r="A9009" t="s">
        <v>45</v>
      </c>
      <c r="B9009" t="s">
        <v>46</v>
      </c>
      <c r="C9009" t="s">
        <v>47</v>
      </c>
      <c r="D9009" t="s">
        <v>9460</v>
      </c>
      <c r="E9009" t="s">
        <v>88</v>
      </c>
      <c r="F9009" t="s">
        <v>79</v>
      </c>
      <c r="G9009" t="s">
        <v>51</v>
      </c>
      <c r="H9009" s="20" t="s">
        <v>52</v>
      </c>
      <c r="I9009" t="s">
        <v>53</v>
      </c>
      <c r="J9009" t="s">
        <v>54</v>
      </c>
      <c r="K9009">
        <v>3</v>
      </c>
      <c r="L9009" t="s">
        <v>55</v>
      </c>
      <c r="M9009" t="s">
        <v>77</v>
      </c>
      <c r="N9009" t="s">
        <v>89</v>
      </c>
      <c r="O9009" s="21" t="s">
        <v>58</v>
      </c>
      <c r="P9009" s="21" t="s">
        <v>90</v>
      </c>
      <c r="Q9009" s="20" t="s">
        <v>163</v>
      </c>
      <c r="R9009" s="21" t="s">
        <v>164</v>
      </c>
      <c r="S9009" s="35">
        <v>1</v>
      </c>
      <c r="T9009" s="22">
        <v>1</v>
      </c>
      <c r="U9009" s="20" t="s">
        <v>62</v>
      </c>
      <c r="V9009" s="20">
        <v>45972</v>
      </c>
      <c r="W9009" s="21">
        <v>11</v>
      </c>
      <c r="X9009" s="20">
        <v>45978</v>
      </c>
      <c r="Y9009" s="20">
        <v>45973</v>
      </c>
      <c r="Z9009" s="48">
        <v>11</v>
      </c>
      <c r="AA9009">
        <v>2025</v>
      </c>
      <c r="AB9009" s="45">
        <v>40620</v>
      </c>
      <c r="AC9009" s="45">
        <v>40620</v>
      </c>
      <c r="AK9009" s="10"/>
    </row>
    <row r="9010" spans="1:37">
      <c r="A9010" t="s">
        <v>45</v>
      </c>
      <c r="B9010" t="s">
        <v>46</v>
      </c>
      <c r="C9010" t="s">
        <v>47</v>
      </c>
      <c r="D9010" t="s">
        <v>9461</v>
      </c>
      <c r="E9010" t="s">
        <v>88</v>
      </c>
      <c r="F9010" t="s">
        <v>79</v>
      </c>
      <c r="G9010" t="s">
        <v>51</v>
      </c>
      <c r="H9010" s="20" t="s">
        <v>52</v>
      </c>
      <c r="I9010" t="s">
        <v>53</v>
      </c>
      <c r="J9010" t="s">
        <v>54</v>
      </c>
      <c r="K9010">
        <v>3</v>
      </c>
      <c r="L9010" t="s">
        <v>55</v>
      </c>
      <c r="M9010" t="s">
        <v>77</v>
      </c>
      <c r="N9010" t="s">
        <v>89</v>
      </c>
      <c r="O9010" s="21" t="s">
        <v>58</v>
      </c>
      <c r="P9010" s="21" t="s">
        <v>303</v>
      </c>
      <c r="Q9010" s="20" t="s">
        <v>4142</v>
      </c>
      <c r="R9010" s="21" t="s">
        <v>4143</v>
      </c>
      <c r="S9010" s="35">
        <v>1</v>
      </c>
      <c r="T9010" s="22">
        <v>1</v>
      </c>
      <c r="U9010" s="20" t="s">
        <v>62</v>
      </c>
      <c r="V9010" s="20">
        <v>45972</v>
      </c>
      <c r="W9010" s="21">
        <v>11</v>
      </c>
      <c r="X9010" s="20">
        <v>45980</v>
      </c>
      <c r="Y9010" s="20">
        <v>45975</v>
      </c>
      <c r="Z9010" s="48">
        <v>11</v>
      </c>
      <c r="AA9010">
        <v>2025</v>
      </c>
      <c r="AB9010" s="45">
        <v>66658</v>
      </c>
      <c r="AC9010" s="45">
        <v>66658</v>
      </c>
      <c r="AK9010" s="10"/>
    </row>
    <row r="9011" spans="1:37">
      <c r="A9011" t="s">
        <v>45</v>
      </c>
      <c r="B9011" t="s">
        <v>46</v>
      </c>
      <c r="C9011" t="s">
        <v>47</v>
      </c>
      <c r="D9011" t="s">
        <v>9462</v>
      </c>
      <c r="E9011" t="s">
        <v>88</v>
      </c>
      <c r="F9011" t="s">
        <v>79</v>
      </c>
      <c r="G9011" t="s">
        <v>51</v>
      </c>
      <c r="H9011" s="20" t="s">
        <v>52</v>
      </c>
      <c r="I9011" t="s">
        <v>53</v>
      </c>
      <c r="J9011" t="s">
        <v>54</v>
      </c>
      <c r="K9011">
        <v>3</v>
      </c>
      <c r="L9011" t="s">
        <v>55</v>
      </c>
      <c r="M9011" t="s">
        <v>77</v>
      </c>
      <c r="N9011" t="s">
        <v>89</v>
      </c>
      <c r="O9011" s="21" t="s">
        <v>58</v>
      </c>
      <c r="P9011" s="21" t="s">
        <v>119</v>
      </c>
      <c r="Q9011" s="20" t="s">
        <v>728</v>
      </c>
      <c r="R9011" s="21" t="s">
        <v>729</v>
      </c>
      <c r="S9011" s="35">
        <v>1</v>
      </c>
      <c r="T9011" s="22">
        <v>1</v>
      </c>
      <c r="U9011" s="20" t="s">
        <v>62</v>
      </c>
      <c r="V9011" s="20">
        <v>45972</v>
      </c>
      <c r="W9011" s="21">
        <v>11</v>
      </c>
      <c r="X9011" s="20">
        <v>45978</v>
      </c>
      <c r="Y9011" s="20">
        <v>45973</v>
      </c>
      <c r="Z9011" s="48">
        <v>11</v>
      </c>
      <c r="AA9011">
        <v>2025</v>
      </c>
      <c r="AB9011" s="45">
        <v>76662</v>
      </c>
      <c r="AC9011" s="45">
        <v>76662</v>
      </c>
      <c r="AK9011" s="10"/>
    </row>
    <row r="9012" spans="1:37">
      <c r="A9012" t="s">
        <v>45</v>
      </c>
      <c r="B9012" t="s">
        <v>46</v>
      </c>
      <c r="C9012" t="s">
        <v>47</v>
      </c>
      <c r="D9012" t="s">
        <v>9463</v>
      </c>
      <c r="E9012" t="s">
        <v>88</v>
      </c>
      <c r="F9012" t="s">
        <v>79</v>
      </c>
      <c r="G9012" t="s">
        <v>51</v>
      </c>
      <c r="H9012" s="20" t="s">
        <v>52</v>
      </c>
      <c r="I9012" t="s">
        <v>53</v>
      </c>
      <c r="J9012" t="s">
        <v>54</v>
      </c>
      <c r="K9012">
        <v>3</v>
      </c>
      <c r="L9012" t="s">
        <v>55</v>
      </c>
      <c r="M9012" t="s">
        <v>77</v>
      </c>
      <c r="N9012" t="s">
        <v>89</v>
      </c>
      <c r="O9012" s="21" t="s">
        <v>58</v>
      </c>
      <c r="P9012" s="21" t="s">
        <v>119</v>
      </c>
      <c r="Q9012" s="20" t="s">
        <v>6539</v>
      </c>
      <c r="R9012" s="21" t="s">
        <v>6540</v>
      </c>
      <c r="S9012" s="35">
        <v>1</v>
      </c>
      <c r="T9012" s="22">
        <v>1</v>
      </c>
      <c r="U9012" s="20" t="s">
        <v>62</v>
      </c>
      <c r="V9012" s="20">
        <v>45971</v>
      </c>
      <c r="W9012" s="21">
        <v>11</v>
      </c>
      <c r="X9012" s="20">
        <v>45978</v>
      </c>
      <c r="Y9012" s="20">
        <v>45973</v>
      </c>
      <c r="Z9012" s="48">
        <v>11</v>
      </c>
      <c r="AA9012">
        <v>2025</v>
      </c>
      <c r="AB9012" s="45">
        <v>79997</v>
      </c>
      <c r="AC9012" s="45">
        <v>79997</v>
      </c>
      <c r="AK9012" s="10"/>
    </row>
    <row r="9013" spans="1:37">
      <c r="A9013" t="s">
        <v>45</v>
      </c>
      <c r="B9013" t="s">
        <v>46</v>
      </c>
      <c r="C9013" t="s">
        <v>47</v>
      </c>
      <c r="D9013" t="s">
        <v>9464</v>
      </c>
      <c r="E9013" t="s">
        <v>88</v>
      </c>
      <c r="F9013" t="s">
        <v>79</v>
      </c>
      <c r="G9013" t="s">
        <v>51</v>
      </c>
      <c r="H9013" s="20" t="s">
        <v>52</v>
      </c>
      <c r="I9013" t="s">
        <v>53</v>
      </c>
      <c r="J9013" t="s">
        <v>54</v>
      </c>
      <c r="K9013">
        <v>3</v>
      </c>
      <c r="L9013" t="s">
        <v>55</v>
      </c>
      <c r="M9013" t="s">
        <v>77</v>
      </c>
      <c r="N9013" t="s">
        <v>89</v>
      </c>
      <c r="O9013" s="21" t="s">
        <v>58</v>
      </c>
      <c r="P9013" s="21" t="s">
        <v>97</v>
      </c>
      <c r="Q9013" s="20" t="s">
        <v>1652</v>
      </c>
      <c r="R9013" s="21" t="s">
        <v>1653</v>
      </c>
      <c r="S9013" s="35">
        <v>1</v>
      </c>
      <c r="T9013" s="22">
        <v>1</v>
      </c>
      <c r="U9013" s="20" t="s">
        <v>62</v>
      </c>
      <c r="V9013" s="20">
        <v>45971</v>
      </c>
      <c r="W9013" s="21">
        <v>11</v>
      </c>
      <c r="X9013" s="20">
        <v>45978</v>
      </c>
      <c r="Y9013" s="20">
        <v>45973</v>
      </c>
      <c r="Z9013" s="48">
        <v>11</v>
      </c>
      <c r="AA9013">
        <v>2025</v>
      </c>
      <c r="AB9013" s="45">
        <v>43745</v>
      </c>
      <c r="AC9013" s="45">
        <v>43745</v>
      </c>
      <c r="AK9013" s="10"/>
    </row>
    <row r="9014" spans="1:37">
      <c r="A9014" t="s">
        <v>45</v>
      </c>
      <c r="B9014" t="s">
        <v>46</v>
      </c>
      <c r="C9014" t="s">
        <v>47</v>
      </c>
      <c r="D9014" t="s">
        <v>9465</v>
      </c>
      <c r="E9014" t="s">
        <v>88</v>
      </c>
      <c r="F9014" t="s">
        <v>79</v>
      </c>
      <c r="G9014" t="s">
        <v>51</v>
      </c>
      <c r="H9014" s="20" t="s">
        <v>52</v>
      </c>
      <c r="I9014" t="s">
        <v>53</v>
      </c>
      <c r="J9014" t="s">
        <v>54</v>
      </c>
      <c r="K9014">
        <v>3</v>
      </c>
      <c r="L9014" t="s">
        <v>55</v>
      </c>
      <c r="M9014" t="s">
        <v>77</v>
      </c>
      <c r="N9014" t="s">
        <v>89</v>
      </c>
      <c r="O9014" s="21" t="s">
        <v>58</v>
      </c>
      <c r="P9014" s="21" t="s">
        <v>150</v>
      </c>
      <c r="Q9014" s="20" t="s">
        <v>4519</v>
      </c>
      <c r="R9014" s="21" t="s">
        <v>4520</v>
      </c>
      <c r="S9014" s="35">
        <v>1</v>
      </c>
      <c r="T9014" s="22">
        <v>1</v>
      </c>
      <c r="U9014" s="20" t="s">
        <v>62</v>
      </c>
      <c r="V9014" s="20">
        <v>45972</v>
      </c>
      <c r="W9014" s="21">
        <v>11</v>
      </c>
      <c r="X9014" s="20">
        <v>45979</v>
      </c>
      <c r="Y9014" s="20">
        <v>45975</v>
      </c>
      <c r="Z9014" s="48">
        <v>11</v>
      </c>
      <c r="AA9014">
        <v>2025</v>
      </c>
      <c r="AB9014" s="45">
        <v>246671</v>
      </c>
      <c r="AC9014" s="45">
        <v>246671</v>
      </c>
      <c r="AK9014" s="10"/>
    </row>
    <row r="9015" spans="1:37">
      <c r="A9015" t="s">
        <v>45</v>
      </c>
      <c r="B9015" t="s">
        <v>46</v>
      </c>
      <c r="C9015" t="s">
        <v>47</v>
      </c>
      <c r="D9015" t="s">
        <v>9466</v>
      </c>
      <c r="E9015" t="s">
        <v>88</v>
      </c>
      <c r="F9015" t="s">
        <v>79</v>
      </c>
      <c r="G9015" t="s">
        <v>51</v>
      </c>
      <c r="H9015" s="20" t="s">
        <v>52</v>
      </c>
      <c r="I9015" t="s">
        <v>53</v>
      </c>
      <c r="J9015" t="s">
        <v>54</v>
      </c>
      <c r="K9015">
        <v>3</v>
      </c>
      <c r="L9015" t="s">
        <v>55</v>
      </c>
      <c r="M9015" t="s">
        <v>77</v>
      </c>
      <c r="N9015" t="s">
        <v>89</v>
      </c>
      <c r="O9015" s="21" t="s">
        <v>58</v>
      </c>
      <c r="P9015" s="21" t="s">
        <v>90</v>
      </c>
      <c r="Q9015" s="20" t="s">
        <v>1025</v>
      </c>
      <c r="R9015" s="21" t="s">
        <v>1026</v>
      </c>
      <c r="S9015" s="35">
        <v>1</v>
      </c>
      <c r="T9015" s="22">
        <v>1</v>
      </c>
      <c r="U9015" s="20" t="s">
        <v>62</v>
      </c>
      <c r="V9015" s="20">
        <v>45973</v>
      </c>
      <c r="W9015" s="21">
        <v>11</v>
      </c>
      <c r="X9015" s="20">
        <v>45979</v>
      </c>
      <c r="Y9015" s="20">
        <v>45978</v>
      </c>
      <c r="Z9015" s="48">
        <v>11</v>
      </c>
      <c r="AA9015">
        <v>2025</v>
      </c>
      <c r="AB9015" s="45">
        <v>106656</v>
      </c>
      <c r="AC9015" s="45">
        <v>106656</v>
      </c>
      <c r="AK9015" s="10"/>
    </row>
    <row r="9016" spans="1:37">
      <c r="A9016" t="s">
        <v>45</v>
      </c>
      <c r="B9016" t="s">
        <v>46</v>
      </c>
      <c r="C9016" t="s">
        <v>47</v>
      </c>
      <c r="D9016" t="s">
        <v>9467</v>
      </c>
      <c r="E9016" t="s">
        <v>88</v>
      </c>
      <c r="F9016" t="s">
        <v>79</v>
      </c>
      <c r="G9016" t="s">
        <v>51</v>
      </c>
      <c r="H9016" s="20" t="s">
        <v>52</v>
      </c>
      <c r="I9016" t="s">
        <v>53</v>
      </c>
      <c r="J9016" t="s">
        <v>54</v>
      </c>
      <c r="K9016">
        <v>3</v>
      </c>
      <c r="L9016" t="s">
        <v>55</v>
      </c>
      <c r="M9016" t="s">
        <v>77</v>
      </c>
      <c r="N9016" t="s">
        <v>89</v>
      </c>
      <c r="O9016" s="21" t="s">
        <v>58</v>
      </c>
      <c r="P9016" s="21" t="s">
        <v>90</v>
      </c>
      <c r="Q9016" s="20" t="s">
        <v>2723</v>
      </c>
      <c r="R9016" s="21" t="s">
        <v>2724</v>
      </c>
      <c r="S9016" s="35">
        <v>1</v>
      </c>
      <c r="T9016" s="22">
        <v>1</v>
      </c>
      <c r="U9016" s="20" t="s">
        <v>62</v>
      </c>
      <c r="V9016" s="20">
        <v>45973</v>
      </c>
      <c r="W9016" s="21">
        <v>11</v>
      </c>
      <c r="X9016" s="20">
        <v>45979</v>
      </c>
      <c r="Y9016" s="20">
        <v>45975</v>
      </c>
      <c r="Z9016" s="48">
        <v>11</v>
      </c>
      <c r="AA9016">
        <v>2025</v>
      </c>
      <c r="AB9016" s="45">
        <v>79995</v>
      </c>
      <c r="AC9016" s="45">
        <v>79995</v>
      </c>
      <c r="AK9016" s="10"/>
    </row>
    <row r="9017" spans="1:37">
      <c r="A9017" t="s">
        <v>45</v>
      </c>
      <c r="B9017" t="s">
        <v>46</v>
      </c>
      <c r="C9017" t="s">
        <v>47</v>
      </c>
      <c r="D9017" t="s">
        <v>9468</v>
      </c>
      <c r="E9017" t="s">
        <v>88</v>
      </c>
      <c r="F9017" t="s">
        <v>79</v>
      </c>
      <c r="G9017" t="s">
        <v>51</v>
      </c>
      <c r="H9017" s="20" t="s">
        <v>52</v>
      </c>
      <c r="I9017" t="s">
        <v>53</v>
      </c>
      <c r="J9017" t="s">
        <v>54</v>
      </c>
      <c r="K9017">
        <v>3</v>
      </c>
      <c r="L9017" t="s">
        <v>55</v>
      </c>
      <c r="M9017" t="s">
        <v>77</v>
      </c>
      <c r="N9017" t="s">
        <v>89</v>
      </c>
      <c r="O9017" s="21" t="s">
        <v>58</v>
      </c>
      <c r="P9017" s="21" t="s">
        <v>90</v>
      </c>
      <c r="Q9017" s="20" t="s">
        <v>91</v>
      </c>
      <c r="R9017" s="21" t="s">
        <v>92</v>
      </c>
      <c r="S9017" s="35">
        <v>1</v>
      </c>
      <c r="T9017" s="22">
        <v>1</v>
      </c>
      <c r="U9017" s="20" t="s">
        <v>62</v>
      </c>
      <c r="V9017" s="20">
        <v>45973</v>
      </c>
      <c r="W9017" s="21">
        <v>11</v>
      </c>
      <c r="X9017" s="20">
        <v>45980</v>
      </c>
      <c r="Y9017" s="20">
        <v>45978</v>
      </c>
      <c r="Z9017" s="48">
        <v>11</v>
      </c>
      <c r="AA9017">
        <v>2025</v>
      </c>
      <c r="AB9017" s="45">
        <v>49994</v>
      </c>
      <c r="AC9017" s="45">
        <v>49994</v>
      </c>
      <c r="AK9017" s="10"/>
    </row>
    <row r="9018" spans="1:37">
      <c r="A9018" t="s">
        <v>45</v>
      </c>
      <c r="B9018" t="s">
        <v>46</v>
      </c>
      <c r="C9018" t="s">
        <v>47</v>
      </c>
      <c r="D9018" t="s">
        <v>9469</v>
      </c>
      <c r="E9018" t="s">
        <v>88</v>
      </c>
      <c r="F9018" t="s">
        <v>79</v>
      </c>
      <c r="G9018" t="s">
        <v>51</v>
      </c>
      <c r="H9018" s="20" t="s">
        <v>52</v>
      </c>
      <c r="I9018" t="s">
        <v>53</v>
      </c>
      <c r="J9018" t="s">
        <v>54</v>
      </c>
      <c r="K9018">
        <v>3</v>
      </c>
      <c r="L9018" t="s">
        <v>55</v>
      </c>
      <c r="M9018" t="s">
        <v>77</v>
      </c>
      <c r="N9018" t="s">
        <v>89</v>
      </c>
      <c r="O9018" s="21" t="s">
        <v>58</v>
      </c>
      <c r="P9018" s="21" t="s">
        <v>126</v>
      </c>
      <c r="Q9018" s="20" t="s">
        <v>217</v>
      </c>
      <c r="R9018" s="21" t="s">
        <v>218</v>
      </c>
      <c r="S9018" s="35">
        <v>4</v>
      </c>
      <c r="T9018" s="22">
        <v>4</v>
      </c>
      <c r="U9018" s="20" t="s">
        <v>62</v>
      </c>
      <c r="V9018" s="20">
        <v>45973</v>
      </c>
      <c r="W9018" s="21">
        <v>11</v>
      </c>
      <c r="X9018" s="20">
        <v>45986</v>
      </c>
      <c r="Y9018" s="20">
        <v>45982</v>
      </c>
      <c r="Z9018" s="48">
        <v>11</v>
      </c>
      <c r="AA9018">
        <v>2025</v>
      </c>
      <c r="AB9018" s="45">
        <v>287490</v>
      </c>
      <c r="AC9018" s="45">
        <v>287490</v>
      </c>
      <c r="AK9018" s="10"/>
    </row>
    <row r="9019" spans="1:37">
      <c r="A9019" t="s">
        <v>45</v>
      </c>
      <c r="B9019" t="s">
        <v>46</v>
      </c>
      <c r="C9019" t="s">
        <v>47</v>
      </c>
      <c r="D9019" t="s">
        <v>9470</v>
      </c>
      <c r="E9019" t="s">
        <v>88</v>
      </c>
      <c r="F9019" t="s">
        <v>79</v>
      </c>
      <c r="G9019" t="s">
        <v>51</v>
      </c>
      <c r="H9019" s="20" t="s">
        <v>52</v>
      </c>
      <c r="I9019" t="s">
        <v>53</v>
      </c>
      <c r="J9019" t="s">
        <v>54</v>
      </c>
      <c r="K9019">
        <v>3</v>
      </c>
      <c r="L9019" t="s">
        <v>55</v>
      </c>
      <c r="M9019" t="s">
        <v>77</v>
      </c>
      <c r="N9019" t="s">
        <v>89</v>
      </c>
      <c r="O9019" s="21" t="s">
        <v>58</v>
      </c>
      <c r="P9019" s="21" t="s">
        <v>97</v>
      </c>
      <c r="Q9019" s="20" t="s">
        <v>2440</v>
      </c>
      <c r="R9019" s="21" t="s">
        <v>2441</v>
      </c>
      <c r="S9019" s="35">
        <v>1</v>
      </c>
      <c r="T9019" s="22">
        <v>1</v>
      </c>
      <c r="U9019" s="20" t="s">
        <v>62</v>
      </c>
      <c r="V9019" s="20">
        <v>45972</v>
      </c>
      <c r="W9019" s="21">
        <v>11</v>
      </c>
      <c r="X9019" s="20">
        <v>45980</v>
      </c>
      <c r="Y9019" s="20">
        <v>45975</v>
      </c>
      <c r="Z9019" s="48">
        <v>11</v>
      </c>
      <c r="AA9019">
        <v>2025</v>
      </c>
      <c r="AB9019" s="45">
        <v>31245</v>
      </c>
      <c r="AC9019" s="45">
        <v>31245</v>
      </c>
      <c r="AK9019" s="10"/>
    </row>
    <row r="9020" spans="1:37">
      <c r="A9020" t="s">
        <v>45</v>
      </c>
      <c r="B9020" t="s">
        <v>46</v>
      </c>
      <c r="C9020" t="s">
        <v>47</v>
      </c>
      <c r="D9020" t="s">
        <v>9471</v>
      </c>
      <c r="E9020" t="s">
        <v>88</v>
      </c>
      <c r="F9020" t="s">
        <v>79</v>
      </c>
      <c r="G9020" t="s">
        <v>51</v>
      </c>
      <c r="H9020" s="20" t="s">
        <v>52</v>
      </c>
      <c r="I9020" t="s">
        <v>53</v>
      </c>
      <c r="J9020" t="s">
        <v>54</v>
      </c>
      <c r="K9020">
        <v>3</v>
      </c>
      <c r="L9020" t="s">
        <v>55</v>
      </c>
      <c r="M9020" t="s">
        <v>77</v>
      </c>
      <c r="N9020" t="s">
        <v>89</v>
      </c>
      <c r="O9020" s="21" t="s">
        <v>58</v>
      </c>
      <c r="P9020" s="21" t="s">
        <v>90</v>
      </c>
      <c r="Q9020" s="20" t="s">
        <v>163</v>
      </c>
      <c r="R9020" s="21" t="s">
        <v>164</v>
      </c>
      <c r="S9020" s="35">
        <v>1</v>
      </c>
      <c r="T9020" s="22">
        <v>1</v>
      </c>
      <c r="U9020" s="20" t="s">
        <v>62</v>
      </c>
      <c r="V9020" s="20">
        <v>45964</v>
      </c>
      <c r="W9020" s="21">
        <v>11</v>
      </c>
      <c r="X9020" s="20">
        <v>45972</v>
      </c>
      <c r="Y9020" s="20">
        <v>45968</v>
      </c>
      <c r="Z9020" s="48">
        <v>11</v>
      </c>
      <c r="AA9020">
        <v>2025</v>
      </c>
      <c r="AB9020" s="45">
        <v>40620</v>
      </c>
      <c r="AC9020" s="45">
        <v>40620</v>
      </c>
      <c r="AK9020" s="10"/>
    </row>
    <row r="9021" spans="1:37">
      <c r="A9021" t="s">
        <v>45</v>
      </c>
      <c r="B9021" t="s">
        <v>46</v>
      </c>
      <c r="C9021" t="s">
        <v>47</v>
      </c>
      <c r="D9021" t="s">
        <v>9472</v>
      </c>
      <c r="E9021" t="s">
        <v>88</v>
      </c>
      <c r="F9021" t="s">
        <v>79</v>
      </c>
      <c r="G9021" t="s">
        <v>51</v>
      </c>
      <c r="H9021" s="20" t="s">
        <v>52</v>
      </c>
      <c r="I9021" t="s">
        <v>53</v>
      </c>
      <c r="J9021" t="s">
        <v>54</v>
      </c>
      <c r="K9021">
        <v>3</v>
      </c>
      <c r="L9021" t="s">
        <v>55</v>
      </c>
      <c r="M9021" t="s">
        <v>77</v>
      </c>
      <c r="N9021" t="s">
        <v>89</v>
      </c>
      <c r="O9021" s="21" t="s">
        <v>58</v>
      </c>
      <c r="P9021" s="21" t="s">
        <v>276</v>
      </c>
      <c r="Q9021" s="20" t="s">
        <v>315</v>
      </c>
      <c r="R9021" s="21" t="s">
        <v>316</v>
      </c>
      <c r="S9021" s="35">
        <v>1</v>
      </c>
      <c r="T9021" s="22">
        <v>1</v>
      </c>
      <c r="U9021" s="20" t="s">
        <v>62</v>
      </c>
      <c r="V9021" s="20">
        <v>45965</v>
      </c>
      <c r="W9021" s="21">
        <v>11</v>
      </c>
      <c r="X9021" s="20">
        <v>45973</v>
      </c>
      <c r="Y9021" s="20">
        <v>45968</v>
      </c>
      <c r="Z9021" s="48">
        <v>11</v>
      </c>
      <c r="AA9021">
        <v>2025</v>
      </c>
      <c r="AB9021" s="45">
        <v>12494</v>
      </c>
      <c r="AC9021" s="45">
        <v>12494</v>
      </c>
      <c r="AK9021" s="10"/>
    </row>
    <row r="9022" spans="1:37">
      <c r="A9022" t="s">
        <v>45</v>
      </c>
      <c r="B9022" t="s">
        <v>46</v>
      </c>
      <c r="C9022" t="s">
        <v>47</v>
      </c>
      <c r="D9022" t="s">
        <v>9473</v>
      </c>
      <c r="E9022" t="s">
        <v>88</v>
      </c>
      <c r="F9022" t="s">
        <v>79</v>
      </c>
      <c r="G9022" t="s">
        <v>51</v>
      </c>
      <c r="H9022" s="20" t="s">
        <v>52</v>
      </c>
      <c r="I9022" t="s">
        <v>53</v>
      </c>
      <c r="J9022" t="s">
        <v>54</v>
      </c>
      <c r="K9022">
        <v>3</v>
      </c>
      <c r="L9022" t="s">
        <v>55</v>
      </c>
      <c r="M9022" t="s">
        <v>77</v>
      </c>
      <c r="N9022" t="s">
        <v>89</v>
      </c>
      <c r="O9022" s="21" t="s">
        <v>58</v>
      </c>
      <c r="P9022" s="21" t="s">
        <v>150</v>
      </c>
      <c r="Q9022" s="20" t="s">
        <v>244</v>
      </c>
      <c r="R9022" s="21" t="s">
        <v>245</v>
      </c>
      <c r="S9022" s="35">
        <v>1</v>
      </c>
      <c r="T9022" s="22">
        <v>1</v>
      </c>
      <c r="U9022" s="20" t="s">
        <v>62</v>
      </c>
      <c r="V9022" s="20">
        <v>45965</v>
      </c>
      <c r="W9022" s="21">
        <v>11</v>
      </c>
      <c r="X9022" s="20">
        <v>45973</v>
      </c>
      <c r="Y9022" s="20">
        <v>45968</v>
      </c>
      <c r="Z9022" s="48">
        <v>11</v>
      </c>
      <c r="AA9022">
        <v>2025</v>
      </c>
      <c r="AB9022" s="45">
        <v>99995</v>
      </c>
      <c r="AC9022" s="45">
        <v>99995</v>
      </c>
      <c r="AK9022" s="10"/>
    </row>
    <row r="9023" spans="1:37">
      <c r="A9023" t="s">
        <v>45</v>
      </c>
      <c r="B9023" t="s">
        <v>46</v>
      </c>
      <c r="C9023" t="s">
        <v>47</v>
      </c>
      <c r="D9023" t="s">
        <v>9474</v>
      </c>
      <c r="E9023" t="s">
        <v>88</v>
      </c>
      <c r="F9023" t="s">
        <v>79</v>
      </c>
      <c r="G9023" t="s">
        <v>51</v>
      </c>
      <c r="H9023" s="20" t="s">
        <v>52</v>
      </c>
      <c r="I9023" t="s">
        <v>53</v>
      </c>
      <c r="J9023" t="s">
        <v>54</v>
      </c>
      <c r="K9023">
        <v>3</v>
      </c>
      <c r="L9023" t="s">
        <v>55</v>
      </c>
      <c r="M9023" t="s">
        <v>77</v>
      </c>
      <c r="N9023" t="s">
        <v>89</v>
      </c>
      <c r="O9023" s="21" t="s">
        <v>58</v>
      </c>
      <c r="P9023" s="21" t="s">
        <v>366</v>
      </c>
      <c r="Q9023" s="20" t="s">
        <v>2386</v>
      </c>
      <c r="R9023" s="21" t="s">
        <v>2387</v>
      </c>
      <c r="S9023" s="35">
        <v>1</v>
      </c>
      <c r="T9023" s="22">
        <v>1</v>
      </c>
      <c r="U9023" s="20" t="s">
        <v>62</v>
      </c>
      <c r="V9023" s="20">
        <v>45965</v>
      </c>
      <c r="W9023" s="21">
        <v>11</v>
      </c>
      <c r="X9023" s="20">
        <v>45972</v>
      </c>
      <c r="Y9023" s="20">
        <v>45968</v>
      </c>
      <c r="Z9023" s="48">
        <v>11</v>
      </c>
      <c r="AA9023">
        <v>2025</v>
      </c>
      <c r="AB9023" s="45">
        <v>43745</v>
      </c>
      <c r="AC9023" s="45">
        <v>43745</v>
      </c>
      <c r="AK9023" s="10"/>
    </row>
    <row r="9024" spans="1:37">
      <c r="A9024" t="s">
        <v>45</v>
      </c>
      <c r="B9024" t="s">
        <v>46</v>
      </c>
      <c r="C9024" t="s">
        <v>47</v>
      </c>
      <c r="D9024" t="s">
        <v>9475</v>
      </c>
      <c r="E9024" t="s">
        <v>88</v>
      </c>
      <c r="F9024" t="s">
        <v>79</v>
      </c>
      <c r="G9024" t="s">
        <v>51</v>
      </c>
      <c r="H9024" s="20" t="s">
        <v>52</v>
      </c>
      <c r="I9024" t="s">
        <v>53</v>
      </c>
      <c r="J9024" t="s">
        <v>54</v>
      </c>
      <c r="K9024">
        <v>3</v>
      </c>
      <c r="L9024" t="s">
        <v>55</v>
      </c>
      <c r="M9024" t="s">
        <v>77</v>
      </c>
      <c r="N9024" t="s">
        <v>89</v>
      </c>
      <c r="O9024" s="21" t="s">
        <v>58</v>
      </c>
      <c r="P9024" s="21" t="s">
        <v>119</v>
      </c>
      <c r="Q9024" s="20" t="s">
        <v>939</v>
      </c>
      <c r="R9024" s="21" t="s">
        <v>940</v>
      </c>
      <c r="S9024" s="35">
        <v>1</v>
      </c>
      <c r="T9024" s="22">
        <v>1</v>
      </c>
      <c r="U9024" s="20" t="s">
        <v>62</v>
      </c>
      <c r="V9024" s="20">
        <v>45962</v>
      </c>
      <c r="W9024" s="21">
        <v>11</v>
      </c>
      <c r="X9024" s="20">
        <v>45973</v>
      </c>
      <c r="Y9024" s="20">
        <v>45968</v>
      </c>
      <c r="Z9024" s="48">
        <v>11</v>
      </c>
      <c r="AA9024">
        <v>2025</v>
      </c>
      <c r="AB9024" s="45">
        <v>93325</v>
      </c>
      <c r="AC9024" s="45">
        <v>93325</v>
      </c>
      <c r="AK9024" s="10"/>
    </row>
    <row r="9025" spans="1:37">
      <c r="A9025" t="s">
        <v>45</v>
      </c>
      <c r="B9025" t="s">
        <v>46</v>
      </c>
      <c r="C9025" t="s">
        <v>47</v>
      </c>
      <c r="D9025" t="s">
        <v>9476</v>
      </c>
      <c r="E9025" t="s">
        <v>88</v>
      </c>
      <c r="F9025" t="s">
        <v>79</v>
      </c>
      <c r="G9025" t="s">
        <v>51</v>
      </c>
      <c r="H9025" s="20" t="s">
        <v>52</v>
      </c>
      <c r="I9025" t="s">
        <v>53</v>
      </c>
      <c r="J9025" t="s">
        <v>54</v>
      </c>
      <c r="K9025">
        <v>3</v>
      </c>
      <c r="L9025" t="s">
        <v>55</v>
      </c>
      <c r="M9025" t="s">
        <v>77</v>
      </c>
      <c r="N9025" t="s">
        <v>89</v>
      </c>
      <c r="O9025" s="21" t="s">
        <v>58</v>
      </c>
      <c r="P9025" s="21" t="s">
        <v>366</v>
      </c>
      <c r="Q9025" s="20" t="s">
        <v>542</v>
      </c>
      <c r="R9025" s="21" t="s">
        <v>543</v>
      </c>
      <c r="S9025" s="35">
        <v>1</v>
      </c>
      <c r="T9025" s="22">
        <v>1</v>
      </c>
      <c r="U9025" s="20" t="s">
        <v>62</v>
      </c>
      <c r="V9025" s="20">
        <v>45965</v>
      </c>
      <c r="W9025" s="21">
        <v>11</v>
      </c>
      <c r="X9025" s="20">
        <v>45973</v>
      </c>
      <c r="Y9025" s="20">
        <v>45968</v>
      </c>
      <c r="Z9025" s="48">
        <v>11</v>
      </c>
      <c r="AA9025">
        <v>2025</v>
      </c>
      <c r="AB9025" s="45">
        <v>43745</v>
      </c>
      <c r="AC9025" s="45">
        <v>43745</v>
      </c>
      <c r="AK9025" s="10"/>
    </row>
    <row r="9026" spans="1:37">
      <c r="A9026" t="s">
        <v>45</v>
      </c>
      <c r="B9026" t="s">
        <v>46</v>
      </c>
      <c r="C9026" t="s">
        <v>47</v>
      </c>
      <c r="D9026" t="s">
        <v>9477</v>
      </c>
      <c r="E9026" t="s">
        <v>88</v>
      </c>
      <c r="F9026" t="s">
        <v>79</v>
      </c>
      <c r="G9026" t="s">
        <v>51</v>
      </c>
      <c r="H9026" s="20" t="s">
        <v>52</v>
      </c>
      <c r="I9026" t="s">
        <v>53</v>
      </c>
      <c r="J9026" t="s">
        <v>54</v>
      </c>
      <c r="K9026">
        <v>3</v>
      </c>
      <c r="L9026" t="s">
        <v>55</v>
      </c>
      <c r="M9026" t="s">
        <v>77</v>
      </c>
      <c r="N9026" t="s">
        <v>89</v>
      </c>
      <c r="O9026" s="21" t="s">
        <v>58</v>
      </c>
      <c r="P9026" s="21" t="s">
        <v>119</v>
      </c>
      <c r="Q9026" s="20" t="s">
        <v>903</v>
      </c>
      <c r="R9026" s="21" t="s">
        <v>904</v>
      </c>
      <c r="S9026" s="35">
        <v>1</v>
      </c>
      <c r="T9026" s="22">
        <v>1</v>
      </c>
      <c r="U9026" s="20" t="s">
        <v>62</v>
      </c>
      <c r="V9026" s="20">
        <v>45965</v>
      </c>
      <c r="W9026" s="21">
        <v>11</v>
      </c>
      <c r="X9026" s="20">
        <v>45971</v>
      </c>
      <c r="Y9026" s="20">
        <v>45968</v>
      </c>
      <c r="Z9026" s="48">
        <v>11</v>
      </c>
      <c r="AA9026">
        <v>2025</v>
      </c>
      <c r="AB9026" s="45">
        <v>103324</v>
      </c>
      <c r="AC9026" s="45">
        <v>103324</v>
      </c>
      <c r="AK9026" s="10"/>
    </row>
    <row r="9027" spans="1:37">
      <c r="A9027" t="s">
        <v>45</v>
      </c>
      <c r="B9027" t="s">
        <v>46</v>
      </c>
      <c r="C9027" t="s">
        <v>47</v>
      </c>
      <c r="D9027" t="s">
        <v>9478</v>
      </c>
      <c r="E9027" t="s">
        <v>88</v>
      </c>
      <c r="F9027" t="s">
        <v>79</v>
      </c>
      <c r="G9027" t="s">
        <v>51</v>
      </c>
      <c r="H9027" s="20" t="s">
        <v>52</v>
      </c>
      <c r="I9027" t="s">
        <v>53</v>
      </c>
      <c r="J9027" t="s">
        <v>54</v>
      </c>
      <c r="K9027">
        <v>3</v>
      </c>
      <c r="L9027" t="s">
        <v>55</v>
      </c>
      <c r="M9027" t="s">
        <v>56</v>
      </c>
      <c r="N9027" t="s">
        <v>57</v>
      </c>
      <c r="O9027" s="21" t="s">
        <v>58</v>
      </c>
      <c r="P9027" s="21" t="s">
        <v>522</v>
      </c>
      <c r="Q9027" s="20" t="s">
        <v>1078</v>
      </c>
      <c r="R9027" s="21" t="s">
        <v>1079</v>
      </c>
      <c r="S9027" s="35">
        <v>1</v>
      </c>
      <c r="T9027" s="22">
        <v>1</v>
      </c>
      <c r="U9027" s="20" t="s">
        <v>62</v>
      </c>
      <c r="V9027" s="20">
        <v>45964</v>
      </c>
      <c r="W9027" s="21">
        <v>11</v>
      </c>
      <c r="X9027" s="20">
        <v>45972</v>
      </c>
      <c r="Y9027" s="20">
        <v>45968</v>
      </c>
      <c r="Z9027" s="48">
        <v>11</v>
      </c>
      <c r="AA9027">
        <v>2025</v>
      </c>
      <c r="AB9027" s="45">
        <v>46872</v>
      </c>
      <c r="AC9027" s="45">
        <v>46872</v>
      </c>
      <c r="AK9027" s="10"/>
    </row>
    <row r="9028" spans="1:37">
      <c r="A9028" t="s">
        <v>45</v>
      </c>
      <c r="B9028" t="s">
        <v>46</v>
      </c>
      <c r="C9028" t="s">
        <v>47</v>
      </c>
      <c r="D9028" t="s">
        <v>9479</v>
      </c>
      <c r="E9028" t="s">
        <v>88</v>
      </c>
      <c r="F9028" t="s">
        <v>79</v>
      </c>
      <c r="G9028" t="s">
        <v>51</v>
      </c>
      <c r="H9028" s="20" t="s">
        <v>52</v>
      </c>
      <c r="I9028" t="s">
        <v>53</v>
      </c>
      <c r="J9028" t="s">
        <v>54</v>
      </c>
      <c r="K9028">
        <v>3</v>
      </c>
      <c r="L9028" t="s">
        <v>55</v>
      </c>
      <c r="M9028" t="s">
        <v>77</v>
      </c>
      <c r="N9028" t="s">
        <v>89</v>
      </c>
      <c r="O9028" s="21" t="s">
        <v>58</v>
      </c>
      <c r="P9028" s="21" t="s">
        <v>137</v>
      </c>
      <c r="Q9028" s="20" t="s">
        <v>138</v>
      </c>
      <c r="R9028" s="21" t="s">
        <v>139</v>
      </c>
      <c r="S9028" s="35">
        <v>1</v>
      </c>
      <c r="T9028" s="22">
        <v>1</v>
      </c>
      <c r="U9028" s="20" t="s">
        <v>62</v>
      </c>
      <c r="V9028" s="20">
        <v>45965</v>
      </c>
      <c r="W9028" s="21">
        <v>11</v>
      </c>
      <c r="X9028" s="20">
        <v>45972</v>
      </c>
      <c r="Y9028" s="20">
        <v>45968</v>
      </c>
      <c r="Z9028" s="48">
        <v>11</v>
      </c>
      <c r="AA9028">
        <v>2025</v>
      </c>
      <c r="AB9028" s="45">
        <v>133325</v>
      </c>
      <c r="AC9028" s="45">
        <v>133325</v>
      </c>
      <c r="AK9028" s="10"/>
    </row>
    <row r="9029" spans="1:37">
      <c r="A9029" t="s">
        <v>45</v>
      </c>
      <c r="B9029" t="s">
        <v>46</v>
      </c>
      <c r="C9029" t="s">
        <v>47</v>
      </c>
      <c r="D9029" t="s">
        <v>9480</v>
      </c>
      <c r="E9029" t="s">
        <v>88</v>
      </c>
      <c r="F9029" t="s">
        <v>79</v>
      </c>
      <c r="G9029" t="s">
        <v>51</v>
      </c>
      <c r="H9029" s="20" t="s">
        <v>52</v>
      </c>
      <c r="I9029" t="s">
        <v>53</v>
      </c>
      <c r="J9029" t="s">
        <v>54</v>
      </c>
      <c r="K9029">
        <v>3</v>
      </c>
      <c r="L9029" t="s">
        <v>55</v>
      </c>
      <c r="M9029" t="s">
        <v>77</v>
      </c>
      <c r="N9029" t="s">
        <v>89</v>
      </c>
      <c r="O9029" s="21" t="s">
        <v>58</v>
      </c>
      <c r="P9029" s="21" t="s">
        <v>150</v>
      </c>
      <c r="Q9029" s="20" t="s">
        <v>536</v>
      </c>
      <c r="R9029" s="21" t="s">
        <v>537</v>
      </c>
      <c r="S9029" s="35">
        <v>1</v>
      </c>
      <c r="T9029" s="22">
        <v>1</v>
      </c>
      <c r="U9029" s="20" t="s">
        <v>62</v>
      </c>
      <c r="V9029" s="20">
        <v>45965</v>
      </c>
      <c r="W9029" s="21">
        <v>11</v>
      </c>
      <c r="X9029" s="20">
        <v>45971</v>
      </c>
      <c r="Y9029" s="20">
        <v>45968</v>
      </c>
      <c r="Z9029" s="48">
        <v>11</v>
      </c>
      <c r="AA9029">
        <v>2025</v>
      </c>
      <c r="AB9029" s="45">
        <v>93330</v>
      </c>
      <c r="AC9029" s="45">
        <v>93330</v>
      </c>
      <c r="AK9029" s="10"/>
    </row>
    <row r="9030" spans="1:37">
      <c r="A9030" t="s">
        <v>45</v>
      </c>
      <c r="B9030" t="s">
        <v>46</v>
      </c>
      <c r="C9030" t="s">
        <v>47</v>
      </c>
      <c r="D9030" t="s">
        <v>9481</v>
      </c>
      <c r="E9030" t="s">
        <v>88</v>
      </c>
      <c r="F9030" t="s">
        <v>79</v>
      </c>
      <c r="G9030" t="s">
        <v>51</v>
      </c>
      <c r="H9030" s="20" t="s">
        <v>52</v>
      </c>
      <c r="I9030" t="s">
        <v>53</v>
      </c>
      <c r="J9030" t="s">
        <v>54</v>
      </c>
      <c r="K9030">
        <v>3</v>
      </c>
      <c r="L9030" t="s">
        <v>55</v>
      </c>
      <c r="M9030" t="s">
        <v>77</v>
      </c>
      <c r="N9030" t="s">
        <v>89</v>
      </c>
      <c r="O9030" s="21" t="s">
        <v>58</v>
      </c>
      <c r="P9030" s="21" t="s">
        <v>126</v>
      </c>
      <c r="Q9030" s="20" t="s">
        <v>1175</v>
      </c>
      <c r="R9030" s="21" t="s">
        <v>1176</v>
      </c>
      <c r="S9030" s="35">
        <v>1</v>
      </c>
      <c r="T9030" s="22">
        <v>1</v>
      </c>
      <c r="U9030" s="20" t="s">
        <v>62</v>
      </c>
      <c r="V9030" s="20">
        <v>45964</v>
      </c>
      <c r="W9030" s="21">
        <v>11</v>
      </c>
      <c r="X9030" s="20">
        <v>45971</v>
      </c>
      <c r="Y9030" s="20">
        <v>45966</v>
      </c>
      <c r="Z9030" s="48">
        <v>11</v>
      </c>
      <c r="AA9030">
        <v>2025</v>
      </c>
      <c r="AB9030" s="45">
        <v>62494</v>
      </c>
      <c r="AC9030" s="45">
        <v>62494</v>
      </c>
      <c r="AK9030" s="10"/>
    </row>
    <row r="9031" spans="1:37">
      <c r="A9031" t="s">
        <v>45</v>
      </c>
      <c r="B9031" t="s">
        <v>46</v>
      </c>
      <c r="C9031" t="s">
        <v>47</v>
      </c>
      <c r="D9031" t="s">
        <v>9482</v>
      </c>
      <c r="E9031" t="s">
        <v>88</v>
      </c>
      <c r="F9031" t="s">
        <v>79</v>
      </c>
      <c r="G9031" t="s">
        <v>51</v>
      </c>
      <c r="H9031" s="20" t="s">
        <v>52</v>
      </c>
      <c r="I9031" t="s">
        <v>53</v>
      </c>
      <c r="J9031" t="s">
        <v>54</v>
      </c>
      <c r="K9031">
        <v>3</v>
      </c>
      <c r="L9031" t="s">
        <v>55</v>
      </c>
      <c r="M9031" t="s">
        <v>77</v>
      </c>
      <c r="N9031" t="s">
        <v>89</v>
      </c>
      <c r="O9031" s="21" t="s">
        <v>58</v>
      </c>
      <c r="P9031" s="21" t="s">
        <v>97</v>
      </c>
      <c r="Q9031" s="20" t="s">
        <v>2641</v>
      </c>
      <c r="R9031" s="21" t="s">
        <v>2642</v>
      </c>
      <c r="S9031" s="35">
        <v>1</v>
      </c>
      <c r="T9031" s="22">
        <v>1</v>
      </c>
      <c r="U9031" s="20" t="s">
        <v>62</v>
      </c>
      <c r="V9031" s="20">
        <v>45964</v>
      </c>
      <c r="W9031" s="21">
        <v>11</v>
      </c>
      <c r="X9031" s="20">
        <v>45971</v>
      </c>
      <c r="Y9031" s="20">
        <v>45966</v>
      </c>
      <c r="Z9031" s="48">
        <v>11</v>
      </c>
      <c r="AA9031">
        <v>2025</v>
      </c>
      <c r="AB9031" s="45">
        <v>31245</v>
      </c>
      <c r="AC9031" s="45">
        <v>31245</v>
      </c>
      <c r="AK9031" s="10"/>
    </row>
    <row r="9032" spans="1:37">
      <c r="A9032" t="s">
        <v>45</v>
      </c>
      <c r="B9032" t="s">
        <v>46</v>
      </c>
      <c r="C9032" t="s">
        <v>47</v>
      </c>
      <c r="D9032" t="s">
        <v>9483</v>
      </c>
      <c r="E9032" t="s">
        <v>88</v>
      </c>
      <c r="F9032" t="s">
        <v>79</v>
      </c>
      <c r="G9032" t="s">
        <v>51</v>
      </c>
      <c r="H9032" s="20" t="s">
        <v>52</v>
      </c>
      <c r="I9032" t="s">
        <v>53</v>
      </c>
      <c r="J9032" t="s">
        <v>54</v>
      </c>
      <c r="K9032">
        <v>3</v>
      </c>
      <c r="L9032" t="s">
        <v>55</v>
      </c>
      <c r="M9032" t="s">
        <v>77</v>
      </c>
      <c r="N9032" t="s">
        <v>89</v>
      </c>
      <c r="O9032" s="21" t="s">
        <v>58</v>
      </c>
      <c r="P9032" s="21" t="s">
        <v>97</v>
      </c>
      <c r="Q9032" s="20" t="s">
        <v>2601</v>
      </c>
      <c r="R9032" s="21" t="s">
        <v>2602</v>
      </c>
      <c r="S9032" s="35">
        <v>1</v>
      </c>
      <c r="T9032" s="22">
        <v>1</v>
      </c>
      <c r="U9032" s="20" t="s">
        <v>62</v>
      </c>
      <c r="V9032" s="20">
        <v>45964</v>
      </c>
      <c r="W9032" s="21">
        <v>11</v>
      </c>
      <c r="X9032" s="20">
        <v>45978</v>
      </c>
      <c r="Y9032" s="20">
        <v>45968</v>
      </c>
      <c r="Z9032" s="48">
        <v>11</v>
      </c>
      <c r="AA9032">
        <v>2025</v>
      </c>
      <c r="AB9032" s="45">
        <v>66662</v>
      </c>
      <c r="AC9032" s="45">
        <v>66662</v>
      </c>
      <c r="AK9032" s="10"/>
    </row>
    <row r="9033" spans="1:37">
      <c r="A9033" t="s">
        <v>45</v>
      </c>
      <c r="B9033" t="s">
        <v>46</v>
      </c>
      <c r="C9033" t="s">
        <v>47</v>
      </c>
      <c r="D9033" t="s">
        <v>9484</v>
      </c>
      <c r="E9033" t="s">
        <v>88</v>
      </c>
      <c r="F9033" t="s">
        <v>79</v>
      </c>
      <c r="G9033" t="s">
        <v>51</v>
      </c>
      <c r="H9033" s="20" t="s">
        <v>52</v>
      </c>
      <c r="I9033" t="s">
        <v>53</v>
      </c>
      <c r="J9033" t="s">
        <v>54</v>
      </c>
      <c r="K9033">
        <v>3</v>
      </c>
      <c r="L9033" t="s">
        <v>55</v>
      </c>
      <c r="M9033" t="s">
        <v>77</v>
      </c>
      <c r="N9033" t="s">
        <v>89</v>
      </c>
      <c r="O9033" s="21" t="s">
        <v>58</v>
      </c>
      <c r="P9033" s="21" t="s">
        <v>366</v>
      </c>
      <c r="Q9033" s="20" t="s">
        <v>2386</v>
      </c>
      <c r="R9033" s="21" t="s">
        <v>2387</v>
      </c>
      <c r="S9033" s="35">
        <v>1</v>
      </c>
      <c r="T9033" s="22">
        <v>1</v>
      </c>
      <c r="U9033" s="20" t="s">
        <v>62</v>
      </c>
      <c r="V9033" s="20">
        <v>45964</v>
      </c>
      <c r="W9033" s="21">
        <v>11</v>
      </c>
      <c r="X9033" s="20">
        <v>45973</v>
      </c>
      <c r="Y9033" s="20">
        <v>45968</v>
      </c>
      <c r="Z9033" s="48">
        <v>11</v>
      </c>
      <c r="AA9033">
        <v>2025</v>
      </c>
      <c r="AB9033" s="45">
        <v>43745</v>
      </c>
      <c r="AC9033" s="45">
        <v>43745</v>
      </c>
      <c r="AK9033" s="10"/>
    </row>
    <row r="9034" spans="1:37">
      <c r="A9034" t="s">
        <v>45</v>
      </c>
      <c r="B9034" t="s">
        <v>46</v>
      </c>
      <c r="C9034" t="s">
        <v>47</v>
      </c>
      <c r="D9034" t="s">
        <v>9485</v>
      </c>
      <c r="E9034" t="s">
        <v>88</v>
      </c>
      <c r="F9034" t="s">
        <v>79</v>
      </c>
      <c r="G9034" t="s">
        <v>51</v>
      </c>
      <c r="H9034" s="20" t="s">
        <v>52</v>
      </c>
      <c r="I9034" t="s">
        <v>53</v>
      </c>
      <c r="J9034" t="s">
        <v>54</v>
      </c>
      <c r="K9034">
        <v>3</v>
      </c>
      <c r="L9034" t="s">
        <v>55</v>
      </c>
      <c r="M9034" t="s">
        <v>77</v>
      </c>
      <c r="N9034" t="s">
        <v>89</v>
      </c>
      <c r="O9034" s="21" t="s">
        <v>58</v>
      </c>
      <c r="P9034" s="21" t="s">
        <v>97</v>
      </c>
      <c r="Q9034" s="20" t="s">
        <v>1012</v>
      </c>
      <c r="R9034" s="21" t="s">
        <v>1013</v>
      </c>
      <c r="S9034" s="35">
        <v>1</v>
      </c>
      <c r="T9034" s="22">
        <v>1</v>
      </c>
      <c r="U9034" s="20" t="s">
        <v>62</v>
      </c>
      <c r="V9034" s="20">
        <v>45963</v>
      </c>
      <c r="W9034" s="21">
        <v>11</v>
      </c>
      <c r="X9034" s="20">
        <v>45972</v>
      </c>
      <c r="Y9034" s="20">
        <v>45966</v>
      </c>
      <c r="Z9034" s="48">
        <v>11</v>
      </c>
      <c r="AA9034">
        <v>2025</v>
      </c>
      <c r="AB9034" s="45">
        <v>31244</v>
      </c>
      <c r="AC9034" s="45">
        <v>31244</v>
      </c>
      <c r="AK9034" s="10"/>
    </row>
    <row r="9035" spans="1:37">
      <c r="A9035" t="s">
        <v>45</v>
      </c>
      <c r="B9035" t="s">
        <v>46</v>
      </c>
      <c r="C9035" t="s">
        <v>47</v>
      </c>
      <c r="D9035" t="s">
        <v>9486</v>
      </c>
      <c r="E9035" t="s">
        <v>88</v>
      </c>
      <c r="F9035" t="s">
        <v>79</v>
      </c>
      <c r="G9035" t="s">
        <v>51</v>
      </c>
      <c r="H9035" s="20" t="s">
        <v>52</v>
      </c>
      <c r="I9035" t="s">
        <v>53</v>
      </c>
      <c r="J9035" t="s">
        <v>54</v>
      </c>
      <c r="K9035">
        <v>3</v>
      </c>
      <c r="L9035" t="s">
        <v>55</v>
      </c>
      <c r="M9035" t="s">
        <v>56</v>
      </c>
      <c r="N9035" t="s">
        <v>57</v>
      </c>
      <c r="O9035" s="21" t="s">
        <v>58</v>
      </c>
      <c r="P9035" s="21" t="s">
        <v>207</v>
      </c>
      <c r="Q9035" s="20" t="s">
        <v>2613</v>
      </c>
      <c r="R9035" s="21" t="s">
        <v>2614</v>
      </c>
      <c r="S9035" s="35">
        <v>1</v>
      </c>
      <c r="T9035" s="22">
        <v>1</v>
      </c>
      <c r="U9035" s="20" t="s">
        <v>62</v>
      </c>
      <c r="V9035" s="20">
        <v>45963</v>
      </c>
      <c r="W9035" s="21">
        <v>11</v>
      </c>
      <c r="X9035" s="20">
        <v>45971</v>
      </c>
      <c r="Y9035" s="20">
        <v>45966</v>
      </c>
      <c r="Z9035" s="48">
        <v>11</v>
      </c>
      <c r="AA9035">
        <v>2025</v>
      </c>
      <c r="AB9035" s="45">
        <v>49995</v>
      </c>
      <c r="AC9035" s="45">
        <v>49995</v>
      </c>
      <c r="AK9035" s="10"/>
    </row>
    <row r="9036" spans="1:37">
      <c r="A9036" t="s">
        <v>45</v>
      </c>
      <c r="B9036" t="s">
        <v>46</v>
      </c>
      <c r="C9036" t="s">
        <v>47</v>
      </c>
      <c r="D9036" t="s">
        <v>9487</v>
      </c>
      <c r="E9036" t="s">
        <v>88</v>
      </c>
      <c r="F9036" t="s">
        <v>79</v>
      </c>
      <c r="G9036" t="s">
        <v>51</v>
      </c>
      <c r="H9036" s="20" t="s">
        <v>52</v>
      </c>
      <c r="I9036" t="s">
        <v>53</v>
      </c>
      <c r="J9036" t="s">
        <v>54</v>
      </c>
      <c r="K9036">
        <v>3</v>
      </c>
      <c r="L9036" t="s">
        <v>55</v>
      </c>
      <c r="M9036" t="s">
        <v>77</v>
      </c>
      <c r="N9036" t="s">
        <v>89</v>
      </c>
      <c r="O9036" s="21" t="s">
        <v>58</v>
      </c>
      <c r="P9036" s="21" t="s">
        <v>119</v>
      </c>
      <c r="Q9036" s="20" t="s">
        <v>120</v>
      </c>
      <c r="R9036" s="21" t="s">
        <v>121</v>
      </c>
      <c r="S9036" s="35">
        <v>1</v>
      </c>
      <c r="T9036" s="22">
        <v>1</v>
      </c>
      <c r="U9036" s="20" t="s">
        <v>62</v>
      </c>
      <c r="V9036" s="20">
        <v>45964</v>
      </c>
      <c r="W9036" s="21">
        <v>11</v>
      </c>
      <c r="X9036" s="20">
        <v>45971</v>
      </c>
      <c r="Y9036" s="20">
        <v>45966</v>
      </c>
      <c r="Z9036" s="48">
        <v>11</v>
      </c>
      <c r="AA9036">
        <v>2025</v>
      </c>
      <c r="AB9036" s="45">
        <v>93325</v>
      </c>
      <c r="AC9036" s="45">
        <v>93325</v>
      </c>
      <c r="AK9036" s="10"/>
    </row>
    <row r="9037" spans="1:37">
      <c r="A9037" t="s">
        <v>45</v>
      </c>
      <c r="B9037" t="s">
        <v>46</v>
      </c>
      <c r="C9037" t="s">
        <v>47</v>
      </c>
      <c r="D9037" t="s">
        <v>9488</v>
      </c>
      <c r="E9037" t="s">
        <v>88</v>
      </c>
      <c r="F9037" t="s">
        <v>79</v>
      </c>
      <c r="G9037" t="s">
        <v>51</v>
      </c>
      <c r="H9037" s="20" t="s">
        <v>58</v>
      </c>
      <c r="I9037" t="s">
        <v>53</v>
      </c>
      <c r="J9037" t="s">
        <v>54</v>
      </c>
      <c r="K9037">
        <v>3</v>
      </c>
      <c r="L9037" t="s">
        <v>55</v>
      </c>
      <c r="M9037" t="s">
        <v>77</v>
      </c>
      <c r="N9037" t="s">
        <v>89</v>
      </c>
      <c r="O9037" s="21" t="s">
        <v>58</v>
      </c>
      <c r="P9037" s="21" t="s">
        <v>97</v>
      </c>
      <c r="Q9037" s="20" t="s">
        <v>754</v>
      </c>
      <c r="R9037" s="21" t="s">
        <v>755</v>
      </c>
      <c r="S9037" s="35">
        <v>1</v>
      </c>
      <c r="T9037" s="22">
        <v>0</v>
      </c>
      <c r="U9037" s="20" t="s">
        <v>62</v>
      </c>
      <c r="V9037" s="20">
        <v>45964</v>
      </c>
      <c r="W9037" s="21">
        <v>11</v>
      </c>
      <c r="X9037" s="20">
        <v>45975</v>
      </c>
      <c r="Z9037" s="48">
        <v>11</v>
      </c>
      <c r="AA9037">
        <v>2025</v>
      </c>
      <c r="AB9037" s="45">
        <v>62493</v>
      </c>
      <c r="AC9037" s="45">
        <v>0</v>
      </c>
      <c r="AK9037" s="10"/>
    </row>
    <row r="9038" spans="1:37">
      <c r="A9038" t="s">
        <v>45</v>
      </c>
      <c r="B9038" t="s">
        <v>46</v>
      </c>
      <c r="C9038" t="s">
        <v>47</v>
      </c>
      <c r="D9038" t="s">
        <v>9489</v>
      </c>
      <c r="E9038" t="s">
        <v>88</v>
      </c>
      <c r="F9038" t="s">
        <v>79</v>
      </c>
      <c r="G9038" t="s">
        <v>51</v>
      </c>
      <c r="H9038" s="20" t="s">
        <v>52</v>
      </c>
      <c r="I9038" t="s">
        <v>53</v>
      </c>
      <c r="J9038" t="s">
        <v>54</v>
      </c>
      <c r="K9038">
        <v>3</v>
      </c>
      <c r="L9038" t="s">
        <v>55</v>
      </c>
      <c r="M9038" t="s">
        <v>77</v>
      </c>
      <c r="N9038" t="s">
        <v>89</v>
      </c>
      <c r="O9038" s="21" t="s">
        <v>58</v>
      </c>
      <c r="P9038" s="21" t="s">
        <v>90</v>
      </c>
      <c r="Q9038" s="20" t="s">
        <v>1685</v>
      </c>
      <c r="R9038" s="21" t="s">
        <v>1686</v>
      </c>
      <c r="S9038" s="35">
        <v>1</v>
      </c>
      <c r="T9038" s="22">
        <v>1</v>
      </c>
      <c r="U9038" s="20" t="s">
        <v>62</v>
      </c>
      <c r="V9038" s="20">
        <v>45964</v>
      </c>
      <c r="W9038" s="21">
        <v>11</v>
      </c>
      <c r="X9038" s="20">
        <v>45972</v>
      </c>
      <c r="Y9038" s="20">
        <v>45968</v>
      </c>
      <c r="Z9038" s="48">
        <v>11</v>
      </c>
      <c r="AA9038">
        <v>2025</v>
      </c>
      <c r="AB9038" s="45">
        <v>73327</v>
      </c>
      <c r="AC9038" s="45">
        <v>73327</v>
      </c>
      <c r="AK9038" s="10"/>
    </row>
    <row r="9039" spans="1:37">
      <c r="A9039" t="s">
        <v>45</v>
      </c>
      <c r="B9039" t="s">
        <v>46</v>
      </c>
      <c r="C9039" t="s">
        <v>47</v>
      </c>
      <c r="D9039" t="s">
        <v>9490</v>
      </c>
      <c r="E9039" t="s">
        <v>88</v>
      </c>
      <c r="F9039" t="s">
        <v>79</v>
      </c>
      <c r="G9039" t="s">
        <v>51</v>
      </c>
      <c r="H9039" s="20" t="s">
        <v>52</v>
      </c>
      <c r="I9039" t="s">
        <v>53</v>
      </c>
      <c r="J9039" t="s">
        <v>54</v>
      </c>
      <c r="K9039">
        <v>3</v>
      </c>
      <c r="L9039" t="s">
        <v>55</v>
      </c>
      <c r="M9039" t="s">
        <v>56</v>
      </c>
      <c r="N9039" t="s">
        <v>57</v>
      </c>
      <c r="O9039" s="21" t="s">
        <v>58</v>
      </c>
      <c r="P9039" s="21" t="s">
        <v>59</v>
      </c>
      <c r="Q9039" s="20" t="s">
        <v>716</v>
      </c>
      <c r="R9039" s="21" t="s">
        <v>717</v>
      </c>
      <c r="S9039" s="35">
        <v>1</v>
      </c>
      <c r="T9039" s="22">
        <v>1</v>
      </c>
      <c r="U9039" s="20" t="s">
        <v>62</v>
      </c>
      <c r="V9039" s="20">
        <v>45963</v>
      </c>
      <c r="W9039" s="21">
        <v>11</v>
      </c>
      <c r="X9039" s="20">
        <v>45972</v>
      </c>
      <c r="Y9039" s="20">
        <v>45968</v>
      </c>
      <c r="Z9039" s="48">
        <v>11</v>
      </c>
      <c r="AA9039">
        <v>2025</v>
      </c>
      <c r="AB9039" s="45">
        <v>46869</v>
      </c>
      <c r="AC9039" s="45">
        <v>46869</v>
      </c>
      <c r="AK9039" s="10"/>
    </row>
    <row r="9040" spans="1:37">
      <c r="A9040" t="s">
        <v>45</v>
      </c>
      <c r="B9040" t="s">
        <v>46</v>
      </c>
      <c r="C9040" t="s">
        <v>47</v>
      </c>
      <c r="D9040" t="s">
        <v>9491</v>
      </c>
      <c r="E9040" t="s">
        <v>88</v>
      </c>
      <c r="F9040" t="s">
        <v>79</v>
      </c>
      <c r="G9040" t="s">
        <v>51</v>
      </c>
      <c r="H9040" s="20" t="s">
        <v>52</v>
      </c>
      <c r="I9040" t="s">
        <v>53</v>
      </c>
      <c r="J9040" t="s">
        <v>54</v>
      </c>
      <c r="K9040">
        <v>3</v>
      </c>
      <c r="L9040" t="s">
        <v>55</v>
      </c>
      <c r="M9040" t="s">
        <v>77</v>
      </c>
      <c r="N9040" t="s">
        <v>89</v>
      </c>
      <c r="O9040" s="21" t="s">
        <v>58</v>
      </c>
      <c r="P9040" s="21" t="s">
        <v>90</v>
      </c>
      <c r="Q9040" s="20" t="s">
        <v>214</v>
      </c>
      <c r="R9040" s="21" t="s">
        <v>215</v>
      </c>
      <c r="S9040" s="35">
        <v>2</v>
      </c>
      <c r="T9040" s="22">
        <v>2</v>
      </c>
      <c r="U9040" s="20" t="s">
        <v>62</v>
      </c>
      <c r="V9040" s="20">
        <v>45963</v>
      </c>
      <c r="W9040" s="21">
        <v>11</v>
      </c>
      <c r="X9040" s="20">
        <v>45971</v>
      </c>
      <c r="Y9040" s="20">
        <v>45966</v>
      </c>
      <c r="Z9040" s="48">
        <v>11</v>
      </c>
      <c r="AA9040">
        <v>2025</v>
      </c>
      <c r="AB9040" s="45">
        <v>99989</v>
      </c>
      <c r="AC9040" s="45">
        <v>99989</v>
      </c>
      <c r="AK9040" s="10"/>
    </row>
    <row r="9041" spans="1:37">
      <c r="A9041" t="s">
        <v>45</v>
      </c>
      <c r="B9041" t="s">
        <v>46</v>
      </c>
      <c r="C9041" t="s">
        <v>47</v>
      </c>
      <c r="D9041" t="s">
        <v>9492</v>
      </c>
      <c r="E9041" t="s">
        <v>88</v>
      </c>
      <c r="F9041" t="s">
        <v>79</v>
      </c>
      <c r="G9041" t="s">
        <v>51</v>
      </c>
      <c r="H9041" s="20" t="s">
        <v>52</v>
      </c>
      <c r="I9041" t="s">
        <v>53</v>
      </c>
      <c r="J9041" t="s">
        <v>54</v>
      </c>
      <c r="K9041">
        <v>3</v>
      </c>
      <c r="L9041" t="s">
        <v>55</v>
      </c>
      <c r="M9041" t="s">
        <v>77</v>
      </c>
      <c r="N9041" t="s">
        <v>89</v>
      </c>
      <c r="O9041" s="21" t="s">
        <v>58</v>
      </c>
      <c r="P9041" s="21" t="s">
        <v>150</v>
      </c>
      <c r="Q9041" s="20" t="s">
        <v>244</v>
      </c>
      <c r="R9041" s="21" t="s">
        <v>245</v>
      </c>
      <c r="S9041" s="35">
        <v>1</v>
      </c>
      <c r="T9041" s="22">
        <v>1</v>
      </c>
      <c r="U9041" s="20" t="s">
        <v>62</v>
      </c>
      <c r="V9041" s="20">
        <v>45963</v>
      </c>
      <c r="W9041" s="21">
        <v>11</v>
      </c>
      <c r="X9041" s="20">
        <v>45971</v>
      </c>
      <c r="Y9041" s="20">
        <v>45966</v>
      </c>
      <c r="Z9041" s="48">
        <v>11</v>
      </c>
      <c r="AA9041">
        <v>2025</v>
      </c>
      <c r="AB9041" s="45">
        <v>99995</v>
      </c>
      <c r="AC9041" s="45">
        <v>99995</v>
      </c>
      <c r="AK9041" s="10"/>
    </row>
    <row r="9042" spans="1:37">
      <c r="A9042" t="s">
        <v>45</v>
      </c>
      <c r="B9042" t="s">
        <v>46</v>
      </c>
      <c r="C9042" t="s">
        <v>47</v>
      </c>
      <c r="D9042" t="s">
        <v>9493</v>
      </c>
      <c r="E9042" t="s">
        <v>88</v>
      </c>
      <c r="F9042" t="s">
        <v>79</v>
      </c>
      <c r="G9042" t="s">
        <v>51</v>
      </c>
      <c r="H9042" s="20" t="s">
        <v>52</v>
      </c>
      <c r="I9042" t="s">
        <v>53</v>
      </c>
      <c r="J9042" t="s">
        <v>54</v>
      </c>
      <c r="K9042">
        <v>3</v>
      </c>
      <c r="L9042" t="s">
        <v>55</v>
      </c>
      <c r="M9042" t="s">
        <v>77</v>
      </c>
      <c r="N9042" t="s">
        <v>89</v>
      </c>
      <c r="O9042" s="21" t="s">
        <v>58</v>
      </c>
      <c r="P9042" s="21" t="s">
        <v>119</v>
      </c>
      <c r="Q9042" s="20" t="s">
        <v>728</v>
      </c>
      <c r="R9042" s="21" t="s">
        <v>729</v>
      </c>
      <c r="S9042" s="35">
        <v>1</v>
      </c>
      <c r="T9042" s="22">
        <v>1</v>
      </c>
      <c r="U9042" s="20" t="s">
        <v>62</v>
      </c>
      <c r="V9042" s="20">
        <v>45963</v>
      </c>
      <c r="W9042" s="21">
        <v>11</v>
      </c>
      <c r="X9042" s="20">
        <v>45971</v>
      </c>
      <c r="Y9042" s="20">
        <v>45966</v>
      </c>
      <c r="Z9042" s="48">
        <v>11</v>
      </c>
      <c r="AA9042">
        <v>2025</v>
      </c>
      <c r="AB9042" s="45">
        <v>76662</v>
      </c>
      <c r="AC9042" s="45">
        <v>76662</v>
      </c>
      <c r="AK9042" s="10"/>
    </row>
    <row r="9043" spans="1:37">
      <c r="A9043" t="s">
        <v>45</v>
      </c>
      <c r="B9043" t="s">
        <v>46</v>
      </c>
      <c r="C9043" t="s">
        <v>47</v>
      </c>
      <c r="D9043" t="s">
        <v>9494</v>
      </c>
      <c r="E9043" t="s">
        <v>88</v>
      </c>
      <c r="F9043" t="s">
        <v>79</v>
      </c>
      <c r="G9043" t="s">
        <v>51</v>
      </c>
      <c r="H9043" s="20" t="s">
        <v>52</v>
      </c>
      <c r="I9043" t="s">
        <v>53</v>
      </c>
      <c r="J9043" t="s">
        <v>54</v>
      </c>
      <c r="K9043">
        <v>3</v>
      </c>
      <c r="L9043" t="s">
        <v>55</v>
      </c>
      <c r="M9043" t="s">
        <v>77</v>
      </c>
      <c r="N9043" t="s">
        <v>89</v>
      </c>
      <c r="O9043" s="21" t="s">
        <v>58</v>
      </c>
      <c r="P9043" s="21" t="s">
        <v>126</v>
      </c>
      <c r="Q9043" s="20" t="s">
        <v>1006</v>
      </c>
      <c r="R9043" s="21" t="s">
        <v>1007</v>
      </c>
      <c r="S9043" s="35">
        <v>1</v>
      </c>
      <c r="T9043" s="22">
        <v>1</v>
      </c>
      <c r="U9043" s="20" t="s">
        <v>62</v>
      </c>
      <c r="V9043" s="20">
        <v>45963</v>
      </c>
      <c r="W9043" s="21">
        <v>11</v>
      </c>
      <c r="X9043" s="20">
        <v>45971</v>
      </c>
      <c r="Y9043" s="20">
        <v>45966</v>
      </c>
      <c r="Z9043" s="48">
        <v>11</v>
      </c>
      <c r="AA9043">
        <v>2025</v>
      </c>
      <c r="AB9043" s="45">
        <v>53118</v>
      </c>
      <c r="AC9043" s="45">
        <v>53118</v>
      </c>
      <c r="AK9043" s="10"/>
    </row>
    <row r="9044" spans="1:37">
      <c r="A9044" t="s">
        <v>45</v>
      </c>
      <c r="B9044" t="s">
        <v>46</v>
      </c>
      <c r="C9044" t="s">
        <v>47</v>
      </c>
      <c r="D9044" t="s">
        <v>9495</v>
      </c>
      <c r="E9044" t="s">
        <v>88</v>
      </c>
      <c r="F9044" t="s">
        <v>79</v>
      </c>
      <c r="G9044" t="s">
        <v>51</v>
      </c>
      <c r="H9044" s="20" t="s">
        <v>52</v>
      </c>
      <c r="I9044" t="s">
        <v>53</v>
      </c>
      <c r="J9044" t="s">
        <v>54</v>
      </c>
      <c r="K9044">
        <v>3</v>
      </c>
      <c r="L9044" t="s">
        <v>55</v>
      </c>
      <c r="M9044" t="s">
        <v>56</v>
      </c>
      <c r="N9044" t="s">
        <v>57</v>
      </c>
      <c r="O9044" s="21" t="s">
        <v>58</v>
      </c>
      <c r="P9044" s="21" t="s">
        <v>64</v>
      </c>
      <c r="Q9044" s="20" t="s">
        <v>1476</v>
      </c>
      <c r="R9044" s="21" t="s">
        <v>1477</v>
      </c>
      <c r="S9044" s="35">
        <v>1</v>
      </c>
      <c r="T9044" s="22">
        <v>1</v>
      </c>
      <c r="U9044" s="20" t="s">
        <v>62</v>
      </c>
      <c r="V9044" s="20">
        <v>45963</v>
      </c>
      <c r="W9044" s="21">
        <v>11</v>
      </c>
      <c r="X9044" s="20">
        <v>45971</v>
      </c>
      <c r="Y9044" s="20">
        <v>45966</v>
      </c>
      <c r="Z9044" s="48">
        <v>11</v>
      </c>
      <c r="AA9044">
        <v>2025</v>
      </c>
      <c r="AB9044" s="45">
        <v>48742</v>
      </c>
      <c r="AC9044" s="45">
        <v>48742</v>
      </c>
      <c r="AK9044" s="10"/>
    </row>
    <row r="9045" spans="1:37">
      <c r="A9045" t="s">
        <v>45</v>
      </c>
      <c r="B9045" t="s">
        <v>46</v>
      </c>
      <c r="C9045" t="s">
        <v>47</v>
      </c>
      <c r="D9045" t="s">
        <v>9496</v>
      </c>
      <c r="E9045" t="s">
        <v>88</v>
      </c>
      <c r="F9045" t="s">
        <v>79</v>
      </c>
      <c r="G9045" t="s">
        <v>51</v>
      </c>
      <c r="H9045" s="20" t="s">
        <v>52</v>
      </c>
      <c r="I9045" t="s">
        <v>53</v>
      </c>
      <c r="J9045" t="s">
        <v>54</v>
      </c>
      <c r="K9045">
        <v>3</v>
      </c>
      <c r="L9045" t="s">
        <v>55</v>
      </c>
      <c r="M9045" t="s">
        <v>77</v>
      </c>
      <c r="N9045" t="s">
        <v>89</v>
      </c>
      <c r="O9045" s="21" t="s">
        <v>58</v>
      </c>
      <c r="P9045" s="21" t="s">
        <v>253</v>
      </c>
      <c r="Q9045" s="20" t="s">
        <v>469</v>
      </c>
      <c r="R9045" s="21" t="s">
        <v>470</v>
      </c>
      <c r="S9045" s="35">
        <v>1</v>
      </c>
      <c r="T9045" s="22">
        <v>1</v>
      </c>
      <c r="U9045" s="20" t="s">
        <v>62</v>
      </c>
      <c r="V9045" s="20">
        <v>45964</v>
      </c>
      <c r="W9045" s="21">
        <v>11</v>
      </c>
      <c r="X9045" s="20">
        <v>45971</v>
      </c>
      <c r="Y9045" s="20">
        <v>45968</v>
      </c>
      <c r="Z9045" s="48">
        <v>11</v>
      </c>
      <c r="AA9045">
        <v>2025</v>
      </c>
      <c r="AB9045" s="45">
        <v>46869</v>
      </c>
      <c r="AC9045" s="45">
        <v>46869</v>
      </c>
      <c r="AK9045" s="10"/>
    </row>
    <row r="9046" spans="1:37">
      <c r="A9046" t="s">
        <v>45</v>
      </c>
      <c r="B9046" t="s">
        <v>46</v>
      </c>
      <c r="C9046" t="s">
        <v>47</v>
      </c>
      <c r="D9046" t="s">
        <v>9497</v>
      </c>
      <c r="E9046" t="s">
        <v>88</v>
      </c>
      <c r="F9046" t="s">
        <v>79</v>
      </c>
      <c r="G9046" t="s">
        <v>51</v>
      </c>
      <c r="H9046" s="20" t="s">
        <v>52</v>
      </c>
      <c r="I9046" t="s">
        <v>53</v>
      </c>
      <c r="J9046" t="s">
        <v>54</v>
      </c>
      <c r="K9046">
        <v>3</v>
      </c>
      <c r="L9046" t="s">
        <v>55</v>
      </c>
      <c r="M9046" t="s">
        <v>77</v>
      </c>
      <c r="N9046" t="s">
        <v>89</v>
      </c>
      <c r="O9046" s="21" t="s">
        <v>58</v>
      </c>
      <c r="P9046" s="21" t="s">
        <v>119</v>
      </c>
      <c r="Q9046" s="20" t="s">
        <v>7106</v>
      </c>
      <c r="R9046" s="21" t="s">
        <v>7107</v>
      </c>
      <c r="S9046" s="35">
        <v>1</v>
      </c>
      <c r="T9046" s="22">
        <v>1</v>
      </c>
      <c r="U9046" s="20" t="s">
        <v>62</v>
      </c>
      <c r="V9046" s="20">
        <v>45963</v>
      </c>
      <c r="W9046" s="21">
        <v>11</v>
      </c>
      <c r="X9046" s="20">
        <v>45971</v>
      </c>
      <c r="Y9046" s="20">
        <v>45966</v>
      </c>
      <c r="Z9046" s="48">
        <v>11</v>
      </c>
      <c r="AA9046">
        <v>2025</v>
      </c>
      <c r="AB9046" s="45">
        <v>106655</v>
      </c>
      <c r="AC9046" s="45">
        <v>106655</v>
      </c>
      <c r="AK9046" s="10"/>
    </row>
    <row r="9047" spans="1:37">
      <c r="A9047" t="s">
        <v>45</v>
      </c>
      <c r="B9047" t="s">
        <v>46</v>
      </c>
      <c r="C9047" t="s">
        <v>47</v>
      </c>
      <c r="D9047" t="s">
        <v>9498</v>
      </c>
      <c r="E9047" t="s">
        <v>88</v>
      </c>
      <c r="F9047" t="s">
        <v>79</v>
      </c>
      <c r="G9047" t="s">
        <v>51</v>
      </c>
      <c r="H9047" s="20" t="s">
        <v>52</v>
      </c>
      <c r="I9047" t="s">
        <v>53</v>
      </c>
      <c r="J9047" t="s">
        <v>54</v>
      </c>
      <c r="K9047">
        <v>3</v>
      </c>
      <c r="L9047" t="s">
        <v>55</v>
      </c>
      <c r="M9047" t="s">
        <v>77</v>
      </c>
      <c r="N9047" t="s">
        <v>89</v>
      </c>
      <c r="O9047" s="21" t="s">
        <v>58</v>
      </c>
      <c r="P9047" s="21" t="s">
        <v>119</v>
      </c>
      <c r="Q9047" s="20" t="s">
        <v>7744</v>
      </c>
      <c r="R9047" s="21" t="s">
        <v>7745</v>
      </c>
      <c r="S9047" s="35">
        <v>1</v>
      </c>
      <c r="T9047" s="22">
        <v>1</v>
      </c>
      <c r="U9047" s="20" t="s">
        <v>62</v>
      </c>
      <c r="V9047" s="20">
        <v>45963</v>
      </c>
      <c r="W9047" s="21">
        <v>11</v>
      </c>
      <c r="X9047" s="20">
        <v>45973</v>
      </c>
      <c r="Y9047" s="20">
        <v>45968</v>
      </c>
      <c r="Z9047" s="48">
        <v>11</v>
      </c>
      <c r="AA9047">
        <v>2025</v>
      </c>
      <c r="AB9047" s="45">
        <v>159983</v>
      </c>
      <c r="AC9047" s="45">
        <v>159983</v>
      </c>
      <c r="AK9047" s="10"/>
    </row>
    <row r="9048" spans="1:37">
      <c r="A9048" t="s">
        <v>45</v>
      </c>
      <c r="B9048" t="s">
        <v>46</v>
      </c>
      <c r="C9048" t="s">
        <v>47</v>
      </c>
      <c r="D9048" t="s">
        <v>9499</v>
      </c>
      <c r="E9048" t="s">
        <v>88</v>
      </c>
      <c r="F9048" t="s">
        <v>79</v>
      </c>
      <c r="G9048" t="s">
        <v>51</v>
      </c>
      <c r="H9048" s="20" t="s">
        <v>58</v>
      </c>
      <c r="I9048" t="s">
        <v>53</v>
      </c>
      <c r="J9048" t="s">
        <v>54</v>
      </c>
      <c r="K9048">
        <v>3</v>
      </c>
      <c r="L9048" t="s">
        <v>55</v>
      </c>
      <c r="M9048" t="s">
        <v>77</v>
      </c>
      <c r="N9048" t="s">
        <v>89</v>
      </c>
      <c r="O9048" s="21" t="s">
        <v>58</v>
      </c>
      <c r="P9048" s="21" t="s">
        <v>97</v>
      </c>
      <c r="Q9048" s="20" t="s">
        <v>754</v>
      </c>
      <c r="R9048" s="21" t="s">
        <v>755</v>
      </c>
      <c r="S9048" s="35">
        <v>1</v>
      </c>
      <c r="T9048" s="22">
        <v>0</v>
      </c>
      <c r="U9048" s="20" t="s">
        <v>62</v>
      </c>
      <c r="V9048" s="20">
        <v>45962</v>
      </c>
      <c r="W9048" s="21">
        <v>11</v>
      </c>
      <c r="X9048" s="20">
        <v>45975</v>
      </c>
      <c r="Z9048" s="48">
        <v>11</v>
      </c>
      <c r="AA9048">
        <v>2025</v>
      </c>
      <c r="AB9048" s="45">
        <v>62493</v>
      </c>
      <c r="AC9048" s="45">
        <v>0</v>
      </c>
      <c r="AK9048" s="10"/>
    </row>
    <row r="9049" spans="1:37">
      <c r="A9049" t="s">
        <v>45</v>
      </c>
      <c r="B9049" t="s">
        <v>46</v>
      </c>
      <c r="C9049" t="s">
        <v>47</v>
      </c>
      <c r="D9049" t="s">
        <v>9500</v>
      </c>
      <c r="E9049" t="s">
        <v>88</v>
      </c>
      <c r="F9049" t="s">
        <v>79</v>
      </c>
      <c r="G9049" t="s">
        <v>51</v>
      </c>
      <c r="H9049" s="20" t="s">
        <v>52</v>
      </c>
      <c r="I9049" t="s">
        <v>53</v>
      </c>
      <c r="J9049" t="s">
        <v>54</v>
      </c>
      <c r="K9049">
        <v>3</v>
      </c>
      <c r="L9049" t="s">
        <v>55</v>
      </c>
      <c r="M9049" t="s">
        <v>77</v>
      </c>
      <c r="N9049" t="s">
        <v>89</v>
      </c>
      <c r="O9049" s="21" t="s">
        <v>58</v>
      </c>
      <c r="P9049" s="21" t="s">
        <v>150</v>
      </c>
      <c r="Q9049" s="20" t="s">
        <v>8190</v>
      </c>
      <c r="R9049" s="21" t="s">
        <v>8191</v>
      </c>
      <c r="S9049" s="35">
        <v>1</v>
      </c>
      <c r="T9049" s="22">
        <v>1</v>
      </c>
      <c r="U9049" s="20" t="s">
        <v>62</v>
      </c>
      <c r="V9049" s="20">
        <v>45964</v>
      </c>
      <c r="W9049" s="21">
        <v>11</v>
      </c>
      <c r="X9049" s="20">
        <v>45971</v>
      </c>
      <c r="Y9049" s="20">
        <v>45966</v>
      </c>
      <c r="Z9049" s="48">
        <v>11</v>
      </c>
      <c r="AA9049">
        <v>2025</v>
      </c>
      <c r="AB9049" s="45">
        <v>124993</v>
      </c>
      <c r="AC9049" s="45">
        <v>124993</v>
      </c>
      <c r="AK9049" s="10"/>
    </row>
    <row r="9050" spans="1:37">
      <c r="A9050" t="s">
        <v>45</v>
      </c>
      <c r="B9050" t="s">
        <v>46</v>
      </c>
      <c r="C9050" t="s">
        <v>47</v>
      </c>
      <c r="D9050" t="s">
        <v>9501</v>
      </c>
      <c r="E9050" t="s">
        <v>88</v>
      </c>
      <c r="F9050" t="s">
        <v>79</v>
      </c>
      <c r="G9050" t="s">
        <v>51</v>
      </c>
      <c r="H9050" s="20" t="s">
        <v>52</v>
      </c>
      <c r="I9050" t="s">
        <v>53</v>
      </c>
      <c r="J9050" t="s">
        <v>54</v>
      </c>
      <c r="K9050">
        <v>3</v>
      </c>
      <c r="L9050" t="s">
        <v>55</v>
      </c>
      <c r="M9050" t="s">
        <v>77</v>
      </c>
      <c r="N9050" t="s">
        <v>89</v>
      </c>
      <c r="O9050" s="21" t="s">
        <v>58</v>
      </c>
      <c r="P9050" s="21" t="s">
        <v>119</v>
      </c>
      <c r="Q9050" s="20" t="s">
        <v>5692</v>
      </c>
      <c r="R9050" s="21" t="s">
        <v>5693</v>
      </c>
      <c r="S9050" s="35">
        <v>1</v>
      </c>
      <c r="T9050" s="22">
        <v>1</v>
      </c>
      <c r="U9050" s="20" t="s">
        <v>62</v>
      </c>
      <c r="V9050" s="20">
        <v>45964</v>
      </c>
      <c r="W9050" s="21">
        <v>11</v>
      </c>
      <c r="X9050" s="20">
        <v>45972</v>
      </c>
      <c r="Y9050" s="20">
        <v>45966</v>
      </c>
      <c r="Z9050" s="48">
        <v>11</v>
      </c>
      <c r="AA9050">
        <v>2025</v>
      </c>
      <c r="AB9050" s="45">
        <v>106655</v>
      </c>
      <c r="AC9050" s="45">
        <v>106655</v>
      </c>
      <c r="AK9050" s="10"/>
    </row>
    <row r="9051" spans="1:37">
      <c r="A9051" t="s">
        <v>45</v>
      </c>
      <c r="B9051" t="s">
        <v>46</v>
      </c>
      <c r="C9051" t="s">
        <v>47</v>
      </c>
      <c r="D9051" t="s">
        <v>9502</v>
      </c>
      <c r="E9051" t="s">
        <v>88</v>
      </c>
      <c r="F9051" t="s">
        <v>79</v>
      </c>
      <c r="G9051" t="s">
        <v>51</v>
      </c>
      <c r="H9051" s="20" t="s">
        <v>52</v>
      </c>
      <c r="I9051" t="s">
        <v>53</v>
      </c>
      <c r="J9051" t="s">
        <v>54</v>
      </c>
      <c r="K9051">
        <v>3</v>
      </c>
      <c r="L9051" t="s">
        <v>55</v>
      </c>
      <c r="M9051" t="s">
        <v>77</v>
      </c>
      <c r="N9051" t="s">
        <v>89</v>
      </c>
      <c r="O9051" s="21" t="s">
        <v>58</v>
      </c>
      <c r="P9051" s="21" t="s">
        <v>150</v>
      </c>
      <c r="Q9051" s="20" t="s">
        <v>1820</v>
      </c>
      <c r="R9051" s="21" t="s">
        <v>1821</v>
      </c>
      <c r="S9051" s="35">
        <v>1</v>
      </c>
      <c r="T9051" s="22">
        <v>1</v>
      </c>
      <c r="U9051" s="20" t="s">
        <v>62</v>
      </c>
      <c r="V9051" s="20">
        <v>45964</v>
      </c>
      <c r="W9051" s="21">
        <v>11</v>
      </c>
      <c r="X9051" s="20">
        <v>45973</v>
      </c>
      <c r="Y9051" s="20">
        <v>45966</v>
      </c>
      <c r="Z9051" s="48">
        <v>11</v>
      </c>
      <c r="AA9051">
        <v>2025</v>
      </c>
      <c r="AB9051" s="45">
        <v>93330</v>
      </c>
      <c r="AC9051" s="45">
        <v>93330</v>
      </c>
      <c r="AK9051" s="10"/>
    </row>
    <row r="9052" spans="1:37">
      <c r="A9052" t="s">
        <v>45</v>
      </c>
      <c r="B9052" t="s">
        <v>46</v>
      </c>
      <c r="C9052" t="s">
        <v>47</v>
      </c>
      <c r="D9052" t="s">
        <v>9503</v>
      </c>
      <c r="E9052" t="s">
        <v>88</v>
      </c>
      <c r="F9052" t="s">
        <v>79</v>
      </c>
      <c r="G9052" t="s">
        <v>51</v>
      </c>
      <c r="H9052" s="20" t="s">
        <v>52</v>
      </c>
      <c r="I9052" t="s">
        <v>53</v>
      </c>
      <c r="J9052" t="s">
        <v>54</v>
      </c>
      <c r="K9052">
        <v>3</v>
      </c>
      <c r="L9052" t="s">
        <v>55</v>
      </c>
      <c r="M9052" t="s">
        <v>77</v>
      </c>
      <c r="N9052" t="s">
        <v>89</v>
      </c>
      <c r="O9052" s="21" t="s">
        <v>58</v>
      </c>
      <c r="P9052" s="21" t="s">
        <v>119</v>
      </c>
      <c r="Q9052" s="20" t="s">
        <v>8465</v>
      </c>
      <c r="R9052" s="21" t="s">
        <v>8466</v>
      </c>
      <c r="S9052" s="35">
        <v>1</v>
      </c>
      <c r="T9052" s="22">
        <v>1</v>
      </c>
      <c r="U9052" s="20" t="s">
        <v>62</v>
      </c>
      <c r="V9052" s="20">
        <v>45964</v>
      </c>
      <c r="W9052" s="21">
        <v>11</v>
      </c>
      <c r="X9052" s="20">
        <v>45972</v>
      </c>
      <c r="Y9052" s="20">
        <v>45968</v>
      </c>
      <c r="Z9052" s="48">
        <v>11</v>
      </c>
      <c r="AA9052">
        <v>2025</v>
      </c>
      <c r="AB9052" s="45">
        <v>199995</v>
      </c>
      <c r="AC9052" s="45">
        <v>199995</v>
      </c>
      <c r="AK9052" s="10"/>
    </row>
    <row r="9053" spans="1:37">
      <c r="A9053" t="s">
        <v>45</v>
      </c>
      <c r="B9053" t="s">
        <v>46</v>
      </c>
      <c r="C9053" t="s">
        <v>47</v>
      </c>
      <c r="D9053" t="s">
        <v>9504</v>
      </c>
      <c r="E9053" t="s">
        <v>88</v>
      </c>
      <c r="F9053" t="s">
        <v>79</v>
      </c>
      <c r="G9053" t="s">
        <v>51</v>
      </c>
      <c r="H9053" s="20" t="s">
        <v>52</v>
      </c>
      <c r="I9053" t="s">
        <v>53</v>
      </c>
      <c r="J9053" t="s">
        <v>54</v>
      </c>
      <c r="K9053">
        <v>3</v>
      </c>
      <c r="L9053" t="s">
        <v>55</v>
      </c>
      <c r="M9053" t="s">
        <v>56</v>
      </c>
      <c r="N9053" t="s">
        <v>57</v>
      </c>
      <c r="O9053" s="21" t="s">
        <v>58</v>
      </c>
      <c r="P9053" s="21" t="s">
        <v>64</v>
      </c>
      <c r="Q9053" s="20" t="s">
        <v>474</v>
      </c>
      <c r="R9053" s="21" t="s">
        <v>475</v>
      </c>
      <c r="S9053" s="35">
        <v>1</v>
      </c>
      <c r="T9053" s="22">
        <v>1</v>
      </c>
      <c r="U9053" s="20" t="s">
        <v>62</v>
      </c>
      <c r="V9053" s="20">
        <v>45980</v>
      </c>
      <c r="W9053" s="21">
        <v>11</v>
      </c>
      <c r="X9053" s="20">
        <v>45988</v>
      </c>
      <c r="Y9053" s="20">
        <v>45985</v>
      </c>
      <c r="Z9053" s="48">
        <v>11</v>
      </c>
      <c r="AA9053">
        <v>2025</v>
      </c>
      <c r="AB9053" s="45">
        <v>28120</v>
      </c>
      <c r="AC9053" s="45">
        <v>28120</v>
      </c>
      <c r="AK9053" s="10"/>
    </row>
    <row r="9054" spans="1:37">
      <c r="A9054" t="s">
        <v>45</v>
      </c>
      <c r="B9054" t="s">
        <v>46</v>
      </c>
      <c r="C9054" t="s">
        <v>47</v>
      </c>
      <c r="D9054" t="s">
        <v>9505</v>
      </c>
      <c r="E9054" t="s">
        <v>88</v>
      </c>
      <c r="F9054" t="s">
        <v>79</v>
      </c>
      <c r="G9054" t="s">
        <v>51</v>
      </c>
      <c r="H9054" s="20" t="s">
        <v>52</v>
      </c>
      <c r="I9054" t="s">
        <v>53</v>
      </c>
      <c r="J9054" t="s">
        <v>54</v>
      </c>
      <c r="K9054">
        <v>3</v>
      </c>
      <c r="L9054" t="s">
        <v>55</v>
      </c>
      <c r="M9054" t="s">
        <v>77</v>
      </c>
      <c r="N9054" t="s">
        <v>89</v>
      </c>
      <c r="O9054" s="21" t="s">
        <v>58</v>
      </c>
      <c r="P9054" s="21" t="s">
        <v>119</v>
      </c>
      <c r="Q9054" s="20" t="s">
        <v>6589</v>
      </c>
      <c r="R9054" s="21" t="s">
        <v>6590</v>
      </c>
      <c r="S9054" s="35">
        <v>1</v>
      </c>
      <c r="T9054" s="22">
        <v>1</v>
      </c>
      <c r="U9054" s="20" t="s">
        <v>62</v>
      </c>
      <c r="V9054" s="20">
        <v>45981</v>
      </c>
      <c r="W9054" s="21">
        <v>11</v>
      </c>
      <c r="X9054" s="20">
        <v>45982</v>
      </c>
      <c r="Y9054" s="20">
        <v>45987</v>
      </c>
      <c r="Z9054" s="48">
        <v>11</v>
      </c>
      <c r="AA9054">
        <v>2025</v>
      </c>
      <c r="AB9054" s="45">
        <v>79997</v>
      </c>
      <c r="AC9054" s="45">
        <v>79997</v>
      </c>
      <c r="AK9054" s="10"/>
    </row>
    <row r="9055" spans="1:37">
      <c r="A9055" t="s">
        <v>45</v>
      </c>
      <c r="B9055" t="s">
        <v>46</v>
      </c>
      <c r="C9055" t="s">
        <v>47</v>
      </c>
      <c r="D9055" t="s">
        <v>9506</v>
      </c>
      <c r="E9055" t="s">
        <v>88</v>
      </c>
      <c r="F9055" t="s">
        <v>79</v>
      </c>
      <c r="G9055" t="s">
        <v>51</v>
      </c>
      <c r="H9055" s="20" t="s">
        <v>52</v>
      </c>
      <c r="I9055" t="s">
        <v>53</v>
      </c>
      <c r="J9055" t="s">
        <v>54</v>
      </c>
      <c r="K9055">
        <v>3</v>
      </c>
      <c r="L9055" t="s">
        <v>55</v>
      </c>
      <c r="M9055" t="s">
        <v>56</v>
      </c>
      <c r="N9055" t="s">
        <v>57</v>
      </c>
      <c r="O9055" s="21" t="s">
        <v>58</v>
      </c>
      <c r="P9055" s="21" t="s">
        <v>64</v>
      </c>
      <c r="Q9055" s="20" t="s">
        <v>588</v>
      </c>
      <c r="R9055" s="21" t="s">
        <v>589</v>
      </c>
      <c r="S9055" s="35">
        <v>1</v>
      </c>
      <c r="T9055" s="22">
        <v>1</v>
      </c>
      <c r="U9055" s="20" t="s">
        <v>62</v>
      </c>
      <c r="V9055" s="20">
        <v>45981</v>
      </c>
      <c r="W9055" s="21">
        <v>11</v>
      </c>
      <c r="X9055" s="20">
        <v>45988</v>
      </c>
      <c r="Y9055" s="20">
        <v>45985</v>
      </c>
      <c r="Z9055" s="48">
        <v>11</v>
      </c>
      <c r="AA9055">
        <v>2025</v>
      </c>
      <c r="AB9055" s="45">
        <v>49994</v>
      </c>
      <c r="AC9055" s="45">
        <v>49994</v>
      </c>
      <c r="AK9055" s="10"/>
    </row>
    <row r="9056" spans="1:37">
      <c r="A9056" t="s">
        <v>45</v>
      </c>
      <c r="B9056" t="s">
        <v>46</v>
      </c>
      <c r="C9056" t="s">
        <v>47</v>
      </c>
      <c r="D9056" t="s">
        <v>9507</v>
      </c>
      <c r="E9056" t="s">
        <v>88</v>
      </c>
      <c r="F9056" t="s">
        <v>79</v>
      </c>
      <c r="G9056" t="s">
        <v>51</v>
      </c>
      <c r="H9056" s="20" t="s">
        <v>52</v>
      </c>
      <c r="I9056" t="s">
        <v>53</v>
      </c>
      <c r="J9056" t="s">
        <v>54</v>
      </c>
      <c r="K9056">
        <v>3</v>
      </c>
      <c r="L9056" t="s">
        <v>55</v>
      </c>
      <c r="M9056" t="s">
        <v>77</v>
      </c>
      <c r="N9056" t="s">
        <v>89</v>
      </c>
      <c r="O9056" s="21" t="s">
        <v>58</v>
      </c>
      <c r="P9056" s="21" t="s">
        <v>90</v>
      </c>
      <c r="Q9056" s="20" t="s">
        <v>1025</v>
      </c>
      <c r="R9056" s="21" t="s">
        <v>1026</v>
      </c>
      <c r="S9056" s="35">
        <v>1</v>
      </c>
      <c r="T9056" s="22">
        <v>1</v>
      </c>
      <c r="U9056" s="20" t="s">
        <v>62</v>
      </c>
      <c r="V9056" s="20">
        <v>45981</v>
      </c>
      <c r="W9056" s="21">
        <v>11</v>
      </c>
      <c r="X9056" s="20">
        <v>45982</v>
      </c>
      <c r="Y9056" s="20">
        <v>45987</v>
      </c>
      <c r="Z9056" s="48">
        <v>11</v>
      </c>
      <c r="AA9056">
        <v>2025</v>
      </c>
      <c r="AB9056" s="45">
        <v>106656</v>
      </c>
      <c r="AC9056" s="45">
        <v>106656</v>
      </c>
      <c r="AK9056" s="10"/>
    </row>
    <row r="9057" spans="1:37">
      <c r="A9057" t="s">
        <v>45</v>
      </c>
      <c r="B9057" t="s">
        <v>46</v>
      </c>
      <c r="C9057" t="s">
        <v>47</v>
      </c>
      <c r="D9057" t="s">
        <v>9508</v>
      </c>
      <c r="E9057" t="s">
        <v>88</v>
      </c>
      <c r="F9057" t="s">
        <v>79</v>
      </c>
      <c r="G9057" t="s">
        <v>51</v>
      </c>
      <c r="H9057" s="20" t="s">
        <v>52</v>
      </c>
      <c r="I9057" t="s">
        <v>53</v>
      </c>
      <c r="J9057" t="s">
        <v>54</v>
      </c>
      <c r="K9057">
        <v>3</v>
      </c>
      <c r="L9057" t="s">
        <v>55</v>
      </c>
      <c r="M9057" t="s">
        <v>77</v>
      </c>
      <c r="N9057" t="s">
        <v>89</v>
      </c>
      <c r="O9057" s="21" t="s">
        <v>58</v>
      </c>
      <c r="P9057" s="21" t="s">
        <v>366</v>
      </c>
      <c r="Q9057" s="20" t="s">
        <v>2682</v>
      </c>
      <c r="R9057" s="21" t="s">
        <v>2683</v>
      </c>
      <c r="S9057" s="35">
        <v>1</v>
      </c>
      <c r="T9057" s="22">
        <v>1</v>
      </c>
      <c r="U9057" s="20" t="s">
        <v>62</v>
      </c>
      <c r="V9057" s="20">
        <v>45984</v>
      </c>
      <c r="W9057" s="21">
        <v>11</v>
      </c>
      <c r="X9057" s="20">
        <v>45992</v>
      </c>
      <c r="Y9057" s="20">
        <v>45987</v>
      </c>
      <c r="Z9057" s="48">
        <v>11</v>
      </c>
      <c r="AA9057">
        <v>2025</v>
      </c>
      <c r="AB9057" s="45">
        <v>62493</v>
      </c>
      <c r="AC9057" s="45">
        <v>62493</v>
      </c>
      <c r="AK9057" s="10"/>
    </row>
    <row r="9058" spans="1:37">
      <c r="A9058" t="s">
        <v>45</v>
      </c>
      <c r="B9058" t="s">
        <v>46</v>
      </c>
      <c r="C9058" t="s">
        <v>47</v>
      </c>
      <c r="D9058" t="s">
        <v>9509</v>
      </c>
      <c r="E9058" t="s">
        <v>88</v>
      </c>
      <c r="F9058" t="s">
        <v>79</v>
      </c>
      <c r="G9058" t="s">
        <v>51</v>
      </c>
      <c r="H9058" s="20" t="s">
        <v>52</v>
      </c>
      <c r="I9058" t="s">
        <v>53</v>
      </c>
      <c r="J9058" t="s">
        <v>54</v>
      </c>
      <c r="K9058">
        <v>3</v>
      </c>
      <c r="L9058" t="s">
        <v>55</v>
      </c>
      <c r="M9058" t="s">
        <v>77</v>
      </c>
      <c r="N9058" t="s">
        <v>89</v>
      </c>
      <c r="O9058" s="21" t="s">
        <v>58</v>
      </c>
      <c r="P9058" s="21" t="s">
        <v>150</v>
      </c>
      <c r="Q9058" s="20" t="s">
        <v>244</v>
      </c>
      <c r="R9058" s="21" t="s">
        <v>245</v>
      </c>
      <c r="S9058" s="35">
        <v>1</v>
      </c>
      <c r="T9058" s="22">
        <v>1</v>
      </c>
      <c r="U9058" s="20" t="s">
        <v>62</v>
      </c>
      <c r="V9058" s="20">
        <v>45985</v>
      </c>
      <c r="W9058" s="21">
        <v>11</v>
      </c>
      <c r="X9058" s="20">
        <v>45993</v>
      </c>
      <c r="Y9058" s="20">
        <v>45989</v>
      </c>
      <c r="Z9058" s="48">
        <v>11</v>
      </c>
      <c r="AA9058">
        <v>2025</v>
      </c>
      <c r="AB9058" s="45">
        <v>99995</v>
      </c>
      <c r="AC9058" s="45">
        <v>99995</v>
      </c>
      <c r="AK9058" s="10"/>
    </row>
    <row r="9059" spans="1:37">
      <c r="A9059" t="s">
        <v>45</v>
      </c>
      <c r="B9059" t="s">
        <v>46</v>
      </c>
      <c r="C9059" t="s">
        <v>47</v>
      </c>
      <c r="D9059" t="s">
        <v>9510</v>
      </c>
      <c r="E9059" t="s">
        <v>88</v>
      </c>
      <c r="F9059" t="s">
        <v>79</v>
      </c>
      <c r="G9059" t="s">
        <v>51</v>
      </c>
      <c r="H9059" s="20" t="s">
        <v>52</v>
      </c>
      <c r="I9059" t="s">
        <v>53</v>
      </c>
      <c r="J9059" t="s">
        <v>54</v>
      </c>
      <c r="K9059">
        <v>3</v>
      </c>
      <c r="L9059" t="s">
        <v>55</v>
      </c>
      <c r="M9059" t="s">
        <v>77</v>
      </c>
      <c r="N9059" t="s">
        <v>89</v>
      </c>
      <c r="O9059" s="21" t="s">
        <v>58</v>
      </c>
      <c r="P9059" s="21" t="s">
        <v>119</v>
      </c>
      <c r="Q9059" s="20" t="s">
        <v>539</v>
      </c>
      <c r="R9059" s="21" t="s">
        <v>540</v>
      </c>
      <c r="S9059" s="35">
        <v>1</v>
      </c>
      <c r="T9059" s="22">
        <v>1</v>
      </c>
      <c r="U9059" s="20" t="s">
        <v>62</v>
      </c>
      <c r="V9059" s="20">
        <v>45985</v>
      </c>
      <c r="W9059" s="21">
        <v>11</v>
      </c>
      <c r="X9059" s="20">
        <v>45992</v>
      </c>
      <c r="Y9059" s="20">
        <v>45987</v>
      </c>
      <c r="Z9059" s="48">
        <v>11</v>
      </c>
      <c r="AA9059">
        <v>2025</v>
      </c>
      <c r="AB9059" s="45">
        <v>119987</v>
      </c>
      <c r="AC9059" s="45">
        <v>119987</v>
      </c>
      <c r="AK9059" s="10"/>
    </row>
    <row r="9060" spans="1:37">
      <c r="A9060" t="s">
        <v>45</v>
      </c>
      <c r="B9060" t="s">
        <v>46</v>
      </c>
      <c r="C9060" t="s">
        <v>47</v>
      </c>
      <c r="D9060" t="s">
        <v>9511</v>
      </c>
      <c r="E9060" t="s">
        <v>88</v>
      </c>
      <c r="F9060" t="s">
        <v>79</v>
      </c>
      <c r="G9060" t="s">
        <v>51</v>
      </c>
      <c r="H9060" s="20" t="s">
        <v>52</v>
      </c>
      <c r="I9060" t="s">
        <v>53</v>
      </c>
      <c r="J9060" t="s">
        <v>54</v>
      </c>
      <c r="K9060">
        <v>3</v>
      </c>
      <c r="L9060" t="s">
        <v>55</v>
      </c>
      <c r="M9060" t="s">
        <v>77</v>
      </c>
      <c r="N9060" t="s">
        <v>89</v>
      </c>
      <c r="O9060" s="21" t="s">
        <v>58</v>
      </c>
      <c r="P9060" s="21" t="s">
        <v>5970</v>
      </c>
      <c r="Q9060" s="20" t="s">
        <v>919</v>
      </c>
      <c r="R9060" s="21" t="s">
        <v>920</v>
      </c>
      <c r="S9060" s="35">
        <v>2</v>
      </c>
      <c r="T9060" s="22">
        <v>2</v>
      </c>
      <c r="U9060" s="20" t="s">
        <v>62</v>
      </c>
      <c r="V9060" s="20">
        <v>45985</v>
      </c>
      <c r="W9060" s="21">
        <v>11</v>
      </c>
      <c r="X9060" s="20">
        <v>45993</v>
      </c>
      <c r="Y9060" s="20">
        <v>45987</v>
      </c>
      <c r="Z9060" s="48">
        <v>11</v>
      </c>
      <c r="AA9060">
        <v>2025</v>
      </c>
      <c r="AB9060" s="45">
        <v>74987</v>
      </c>
      <c r="AC9060" s="45">
        <v>74987</v>
      </c>
      <c r="AK9060" s="10"/>
    </row>
    <row r="9061" spans="1:37">
      <c r="A9061" t="s">
        <v>45</v>
      </c>
      <c r="B9061" t="s">
        <v>46</v>
      </c>
      <c r="C9061" t="s">
        <v>47</v>
      </c>
      <c r="D9061" t="s">
        <v>9512</v>
      </c>
      <c r="E9061" t="s">
        <v>88</v>
      </c>
      <c r="F9061" t="s">
        <v>79</v>
      </c>
      <c r="G9061" t="s">
        <v>51</v>
      </c>
      <c r="H9061" s="20" t="s">
        <v>52</v>
      </c>
      <c r="I9061" t="s">
        <v>53</v>
      </c>
      <c r="J9061" t="s">
        <v>54</v>
      </c>
      <c r="K9061">
        <v>3</v>
      </c>
      <c r="L9061" t="s">
        <v>55</v>
      </c>
      <c r="M9061" t="s">
        <v>77</v>
      </c>
      <c r="N9061" t="s">
        <v>89</v>
      </c>
      <c r="O9061" s="21" t="s">
        <v>58</v>
      </c>
      <c r="P9061" s="21" t="s">
        <v>119</v>
      </c>
      <c r="Q9061" s="20" t="s">
        <v>334</v>
      </c>
      <c r="R9061" s="21" t="s">
        <v>335</v>
      </c>
      <c r="S9061" s="35">
        <v>1</v>
      </c>
      <c r="T9061" s="22">
        <v>1</v>
      </c>
      <c r="U9061" s="20" t="s">
        <v>62</v>
      </c>
      <c r="V9061" s="20">
        <v>45986</v>
      </c>
      <c r="W9061" s="21">
        <v>11</v>
      </c>
      <c r="X9061" s="20">
        <v>45993</v>
      </c>
      <c r="Y9061" s="20">
        <v>45989</v>
      </c>
      <c r="Z9061" s="48">
        <v>11</v>
      </c>
      <c r="AA9061">
        <v>2025</v>
      </c>
      <c r="AB9061" s="45">
        <v>40620</v>
      </c>
      <c r="AC9061" s="45">
        <v>40620</v>
      </c>
      <c r="AK9061" s="10"/>
    </row>
    <row r="9062" spans="1:37">
      <c r="A9062" t="s">
        <v>45</v>
      </c>
      <c r="B9062" t="s">
        <v>46</v>
      </c>
      <c r="C9062" t="s">
        <v>47</v>
      </c>
      <c r="D9062" t="s">
        <v>9513</v>
      </c>
      <c r="E9062" t="s">
        <v>88</v>
      </c>
      <c r="F9062" t="s">
        <v>79</v>
      </c>
      <c r="G9062" t="s">
        <v>51</v>
      </c>
      <c r="H9062" s="20" t="s">
        <v>52</v>
      </c>
      <c r="I9062" t="s">
        <v>53</v>
      </c>
      <c r="J9062" t="s">
        <v>54</v>
      </c>
      <c r="K9062">
        <v>3</v>
      </c>
      <c r="L9062" t="s">
        <v>55</v>
      </c>
      <c r="M9062" t="s">
        <v>77</v>
      </c>
      <c r="N9062" t="s">
        <v>89</v>
      </c>
      <c r="O9062" s="21" t="s">
        <v>58</v>
      </c>
      <c r="P9062" s="21" t="s">
        <v>150</v>
      </c>
      <c r="Q9062" s="20" t="s">
        <v>1820</v>
      </c>
      <c r="R9062" s="21" t="s">
        <v>1821</v>
      </c>
      <c r="S9062" s="35">
        <v>1</v>
      </c>
      <c r="T9062" s="22">
        <v>1</v>
      </c>
      <c r="U9062" s="20" t="s">
        <v>62</v>
      </c>
      <c r="V9062" s="20">
        <v>45977</v>
      </c>
      <c r="W9062" s="21">
        <v>11</v>
      </c>
      <c r="X9062" s="20">
        <v>45986</v>
      </c>
      <c r="Y9062" s="20">
        <v>45980</v>
      </c>
      <c r="Z9062" s="48">
        <v>11</v>
      </c>
      <c r="AA9062">
        <v>2025</v>
      </c>
      <c r="AB9062" s="45">
        <v>93330</v>
      </c>
      <c r="AC9062" s="45">
        <v>93330</v>
      </c>
      <c r="AK9062" s="10"/>
    </row>
    <row r="9063" spans="1:37">
      <c r="A9063" t="s">
        <v>45</v>
      </c>
      <c r="B9063" t="s">
        <v>46</v>
      </c>
      <c r="C9063" t="s">
        <v>47</v>
      </c>
      <c r="D9063" t="s">
        <v>9514</v>
      </c>
      <c r="E9063" t="s">
        <v>88</v>
      </c>
      <c r="F9063" t="s">
        <v>79</v>
      </c>
      <c r="G9063" t="s">
        <v>51</v>
      </c>
      <c r="H9063" s="20" t="s">
        <v>52</v>
      </c>
      <c r="I9063" t="s">
        <v>53</v>
      </c>
      <c r="J9063" t="s">
        <v>54</v>
      </c>
      <c r="K9063">
        <v>3</v>
      </c>
      <c r="L9063" t="s">
        <v>55</v>
      </c>
      <c r="M9063" t="s">
        <v>56</v>
      </c>
      <c r="N9063" t="s">
        <v>57</v>
      </c>
      <c r="O9063" s="21" t="s">
        <v>58</v>
      </c>
      <c r="P9063" s="21" t="s">
        <v>59</v>
      </c>
      <c r="Q9063" s="20" t="s">
        <v>716</v>
      </c>
      <c r="R9063" s="21" t="s">
        <v>717</v>
      </c>
      <c r="S9063" s="35">
        <v>1</v>
      </c>
      <c r="T9063" s="22">
        <v>1</v>
      </c>
      <c r="U9063" s="20" t="s">
        <v>62</v>
      </c>
      <c r="V9063" s="20">
        <v>45978</v>
      </c>
      <c r="W9063" s="21">
        <v>11</v>
      </c>
      <c r="X9063" s="20">
        <v>45985</v>
      </c>
      <c r="Y9063" s="20">
        <v>45980</v>
      </c>
      <c r="Z9063" s="48">
        <v>11</v>
      </c>
      <c r="AA9063">
        <v>2025</v>
      </c>
      <c r="AB9063" s="45">
        <v>46869</v>
      </c>
      <c r="AC9063" s="45">
        <v>46869</v>
      </c>
      <c r="AK9063" s="10"/>
    </row>
    <row r="9064" spans="1:37">
      <c r="A9064" t="s">
        <v>45</v>
      </c>
      <c r="B9064" t="s">
        <v>46</v>
      </c>
      <c r="C9064" t="s">
        <v>47</v>
      </c>
      <c r="D9064" t="s">
        <v>9515</v>
      </c>
      <c r="E9064" t="s">
        <v>88</v>
      </c>
      <c r="F9064" t="s">
        <v>79</v>
      </c>
      <c r="G9064" t="s">
        <v>51</v>
      </c>
      <c r="H9064" s="20" t="s">
        <v>52</v>
      </c>
      <c r="I9064" t="s">
        <v>53</v>
      </c>
      <c r="J9064" t="s">
        <v>54</v>
      </c>
      <c r="K9064">
        <v>3</v>
      </c>
      <c r="L9064" t="s">
        <v>55</v>
      </c>
      <c r="M9064" t="s">
        <v>77</v>
      </c>
      <c r="N9064" t="s">
        <v>89</v>
      </c>
      <c r="O9064" s="21" t="s">
        <v>58</v>
      </c>
      <c r="P9064" s="21" t="s">
        <v>97</v>
      </c>
      <c r="Q9064" s="20" t="s">
        <v>2440</v>
      </c>
      <c r="R9064" s="21" t="s">
        <v>2441</v>
      </c>
      <c r="S9064" s="35">
        <v>1</v>
      </c>
      <c r="T9064" s="22">
        <v>1</v>
      </c>
      <c r="U9064" s="20" t="s">
        <v>62</v>
      </c>
      <c r="V9064" s="20">
        <v>45987</v>
      </c>
      <c r="W9064" s="21">
        <v>11</v>
      </c>
      <c r="X9064" s="20">
        <v>45993</v>
      </c>
      <c r="Y9064" s="20">
        <v>45989</v>
      </c>
      <c r="Z9064" s="48">
        <v>11</v>
      </c>
      <c r="AA9064">
        <v>2025</v>
      </c>
      <c r="AB9064" s="45">
        <v>30660</v>
      </c>
      <c r="AC9064" s="45">
        <v>30660</v>
      </c>
      <c r="AK9064" s="10"/>
    </row>
    <row r="9065" spans="1:37">
      <c r="A9065" t="s">
        <v>45</v>
      </c>
      <c r="B9065" t="s">
        <v>46</v>
      </c>
      <c r="C9065" t="s">
        <v>47</v>
      </c>
      <c r="D9065" t="s">
        <v>9516</v>
      </c>
      <c r="E9065" t="s">
        <v>88</v>
      </c>
      <c r="F9065" t="s">
        <v>79</v>
      </c>
      <c r="G9065" t="s">
        <v>51</v>
      </c>
      <c r="H9065" s="20" t="s">
        <v>52</v>
      </c>
      <c r="I9065" t="s">
        <v>53</v>
      </c>
      <c r="J9065" t="s">
        <v>54</v>
      </c>
      <c r="K9065">
        <v>3</v>
      </c>
      <c r="L9065" t="s">
        <v>55</v>
      </c>
      <c r="M9065" t="s">
        <v>56</v>
      </c>
      <c r="N9065" t="s">
        <v>57</v>
      </c>
      <c r="O9065" s="21" t="s">
        <v>58</v>
      </c>
      <c r="P9065" s="21" t="s">
        <v>207</v>
      </c>
      <c r="Q9065" s="20" t="s">
        <v>3356</v>
      </c>
      <c r="R9065" s="21" t="s">
        <v>3357</v>
      </c>
      <c r="S9065" s="35">
        <v>1</v>
      </c>
      <c r="T9065" s="22">
        <v>1</v>
      </c>
      <c r="U9065" s="20" t="s">
        <v>62</v>
      </c>
      <c r="V9065" s="20">
        <v>45986</v>
      </c>
      <c r="W9065" s="21">
        <v>11</v>
      </c>
      <c r="X9065" s="20">
        <v>45993</v>
      </c>
      <c r="Y9065" s="20">
        <v>45989</v>
      </c>
      <c r="Z9065" s="48">
        <v>11</v>
      </c>
      <c r="AA9065">
        <v>2025</v>
      </c>
      <c r="AB9065" s="45">
        <v>76662</v>
      </c>
      <c r="AC9065" s="45">
        <v>76662</v>
      </c>
      <c r="AK9065" s="10"/>
    </row>
    <row r="9066" spans="1:37">
      <c r="A9066" t="s">
        <v>45</v>
      </c>
      <c r="B9066" t="s">
        <v>46</v>
      </c>
      <c r="C9066" t="s">
        <v>47</v>
      </c>
      <c r="D9066" t="s">
        <v>9517</v>
      </c>
      <c r="E9066" t="s">
        <v>88</v>
      </c>
      <c r="F9066" t="s">
        <v>79</v>
      </c>
      <c r="G9066" t="s">
        <v>51</v>
      </c>
      <c r="H9066" s="20" t="s">
        <v>52</v>
      </c>
      <c r="I9066" t="s">
        <v>53</v>
      </c>
      <c r="J9066" t="s">
        <v>54</v>
      </c>
      <c r="K9066">
        <v>3</v>
      </c>
      <c r="L9066" t="s">
        <v>55</v>
      </c>
      <c r="M9066" t="s">
        <v>77</v>
      </c>
      <c r="N9066" t="s">
        <v>89</v>
      </c>
      <c r="O9066" s="21" t="s">
        <v>58</v>
      </c>
      <c r="P9066" s="21" t="s">
        <v>276</v>
      </c>
      <c r="Q9066" s="20" t="s">
        <v>6311</v>
      </c>
      <c r="R9066" s="21" t="s">
        <v>6312</v>
      </c>
      <c r="S9066" s="35">
        <v>2</v>
      </c>
      <c r="T9066" s="22">
        <v>2</v>
      </c>
      <c r="U9066" s="20" t="s">
        <v>62</v>
      </c>
      <c r="V9066" s="20">
        <v>45986</v>
      </c>
      <c r="W9066" s="21">
        <v>11</v>
      </c>
      <c r="X9066" s="20">
        <v>45995</v>
      </c>
      <c r="Y9066" s="20">
        <v>45989</v>
      </c>
      <c r="Z9066" s="48">
        <v>11</v>
      </c>
      <c r="AA9066">
        <v>2025</v>
      </c>
      <c r="AB9066" s="45">
        <v>62488</v>
      </c>
      <c r="AC9066" s="45">
        <v>62488</v>
      </c>
      <c r="AK9066" s="10"/>
    </row>
    <row r="9067" spans="1:37">
      <c r="A9067" t="s">
        <v>45</v>
      </c>
      <c r="B9067" t="s">
        <v>46</v>
      </c>
      <c r="C9067" t="s">
        <v>47</v>
      </c>
      <c r="D9067" t="s">
        <v>9518</v>
      </c>
      <c r="E9067" t="s">
        <v>88</v>
      </c>
      <c r="F9067" t="s">
        <v>79</v>
      </c>
      <c r="G9067" t="s">
        <v>51</v>
      </c>
      <c r="H9067" s="20" t="s">
        <v>52</v>
      </c>
      <c r="I9067" t="s">
        <v>53</v>
      </c>
      <c r="J9067" t="s">
        <v>54</v>
      </c>
      <c r="K9067">
        <v>3</v>
      </c>
      <c r="L9067" t="s">
        <v>55</v>
      </c>
      <c r="M9067" t="s">
        <v>77</v>
      </c>
      <c r="N9067" t="s">
        <v>89</v>
      </c>
      <c r="O9067" s="21" t="s">
        <v>58</v>
      </c>
      <c r="P9067" s="21" t="s">
        <v>97</v>
      </c>
      <c r="Q9067" s="20" t="s">
        <v>1012</v>
      </c>
      <c r="R9067" s="21" t="s">
        <v>1013</v>
      </c>
      <c r="S9067" s="35">
        <v>1</v>
      </c>
      <c r="T9067" s="22">
        <v>1</v>
      </c>
      <c r="U9067" s="20" t="s">
        <v>62</v>
      </c>
      <c r="V9067" s="20">
        <v>45962</v>
      </c>
      <c r="W9067" s="21">
        <v>11</v>
      </c>
      <c r="X9067" s="20">
        <v>45971</v>
      </c>
      <c r="Y9067" s="20">
        <v>45966</v>
      </c>
      <c r="Z9067" s="48">
        <v>11</v>
      </c>
      <c r="AA9067">
        <v>2025</v>
      </c>
      <c r="AB9067" s="45">
        <v>31244</v>
      </c>
      <c r="AC9067" s="45">
        <v>31244</v>
      </c>
      <c r="AK9067" s="10"/>
    </row>
    <row r="9068" spans="1:37">
      <c r="A9068" t="s">
        <v>45</v>
      </c>
      <c r="B9068" t="s">
        <v>46</v>
      </c>
      <c r="C9068" t="s">
        <v>47</v>
      </c>
      <c r="D9068" t="s">
        <v>9519</v>
      </c>
      <c r="E9068" t="s">
        <v>88</v>
      </c>
      <c r="F9068" t="s">
        <v>79</v>
      </c>
      <c r="G9068" t="s">
        <v>51</v>
      </c>
      <c r="H9068" s="20" t="s">
        <v>52</v>
      </c>
      <c r="I9068" t="s">
        <v>53</v>
      </c>
      <c r="J9068" t="s">
        <v>54</v>
      </c>
      <c r="K9068">
        <v>3</v>
      </c>
      <c r="L9068" t="s">
        <v>55</v>
      </c>
      <c r="M9068" t="s">
        <v>77</v>
      </c>
      <c r="N9068" t="s">
        <v>89</v>
      </c>
      <c r="O9068" s="21" t="s">
        <v>58</v>
      </c>
      <c r="P9068" s="21" t="s">
        <v>119</v>
      </c>
      <c r="Q9068" s="20" t="s">
        <v>6247</v>
      </c>
      <c r="R9068" s="21" t="s">
        <v>6248</v>
      </c>
      <c r="S9068" s="35">
        <v>1</v>
      </c>
      <c r="T9068" s="22">
        <v>1</v>
      </c>
      <c r="U9068" s="20" t="s">
        <v>62</v>
      </c>
      <c r="V9068" s="20">
        <v>45962</v>
      </c>
      <c r="W9068" s="21">
        <v>11</v>
      </c>
      <c r="X9068" s="20">
        <v>45971</v>
      </c>
      <c r="Y9068" s="20">
        <v>45966</v>
      </c>
      <c r="Z9068" s="48">
        <v>11</v>
      </c>
      <c r="AA9068">
        <v>2025</v>
      </c>
      <c r="AB9068" s="45">
        <v>79997</v>
      </c>
      <c r="AC9068" s="45">
        <v>79997</v>
      </c>
      <c r="AK9068" s="10"/>
    </row>
    <row r="9069" spans="1:37">
      <c r="A9069" t="s">
        <v>45</v>
      </c>
      <c r="B9069" t="s">
        <v>46</v>
      </c>
      <c r="C9069" t="s">
        <v>47</v>
      </c>
      <c r="D9069" t="s">
        <v>9520</v>
      </c>
      <c r="E9069" t="s">
        <v>88</v>
      </c>
      <c r="F9069" t="s">
        <v>79</v>
      </c>
      <c r="G9069" t="s">
        <v>51</v>
      </c>
      <c r="H9069" s="20" t="s">
        <v>52</v>
      </c>
      <c r="I9069" t="s">
        <v>53</v>
      </c>
      <c r="J9069" t="s">
        <v>54</v>
      </c>
      <c r="K9069">
        <v>3</v>
      </c>
      <c r="L9069" t="s">
        <v>55</v>
      </c>
      <c r="M9069" t="s">
        <v>56</v>
      </c>
      <c r="N9069" t="s">
        <v>57</v>
      </c>
      <c r="O9069" s="21" t="s">
        <v>58</v>
      </c>
      <c r="P9069" s="21" t="s">
        <v>64</v>
      </c>
      <c r="Q9069" s="20" t="s">
        <v>436</v>
      </c>
      <c r="R9069" s="21" t="s">
        <v>437</v>
      </c>
      <c r="S9069" s="35">
        <v>2</v>
      </c>
      <c r="T9069" s="22">
        <v>2</v>
      </c>
      <c r="U9069" s="20" t="s">
        <v>62</v>
      </c>
      <c r="V9069" s="20">
        <v>45964</v>
      </c>
      <c r="W9069" s="21">
        <v>11</v>
      </c>
      <c r="X9069" s="20">
        <v>45971</v>
      </c>
      <c r="Y9069" s="20">
        <v>45966</v>
      </c>
      <c r="Z9069" s="48">
        <v>11</v>
      </c>
      <c r="AA9069">
        <v>2025</v>
      </c>
      <c r="AB9069" s="45">
        <v>99989</v>
      </c>
      <c r="AC9069" s="45">
        <v>99989</v>
      </c>
      <c r="AK9069" s="10"/>
    </row>
    <row r="9070" spans="1:37">
      <c r="A9070" t="s">
        <v>45</v>
      </c>
      <c r="B9070" t="s">
        <v>46</v>
      </c>
      <c r="C9070" t="s">
        <v>47</v>
      </c>
      <c r="D9070" t="s">
        <v>9521</v>
      </c>
      <c r="E9070" t="s">
        <v>88</v>
      </c>
      <c r="F9070" t="s">
        <v>79</v>
      </c>
      <c r="G9070" t="s">
        <v>51</v>
      </c>
      <c r="H9070" s="20" t="s">
        <v>52</v>
      </c>
      <c r="I9070" t="s">
        <v>53</v>
      </c>
      <c r="J9070" t="s">
        <v>54</v>
      </c>
      <c r="K9070">
        <v>3</v>
      </c>
      <c r="L9070" t="s">
        <v>55</v>
      </c>
      <c r="M9070" t="s">
        <v>56</v>
      </c>
      <c r="N9070" t="s">
        <v>57</v>
      </c>
      <c r="O9070" s="21" t="s">
        <v>58</v>
      </c>
      <c r="P9070" s="21" t="s">
        <v>207</v>
      </c>
      <c r="Q9070" s="20" t="s">
        <v>759</v>
      </c>
      <c r="R9070" s="21" t="s">
        <v>760</v>
      </c>
      <c r="S9070" s="35">
        <v>1</v>
      </c>
      <c r="T9070" s="22">
        <v>1</v>
      </c>
      <c r="U9070" s="20" t="s">
        <v>62</v>
      </c>
      <c r="V9070" s="20">
        <v>45964</v>
      </c>
      <c r="W9070" s="21">
        <v>11</v>
      </c>
      <c r="X9070" s="20">
        <v>45971</v>
      </c>
      <c r="Y9070" s="20">
        <v>45968</v>
      </c>
      <c r="Z9070" s="48">
        <v>11</v>
      </c>
      <c r="AA9070">
        <v>2025</v>
      </c>
      <c r="AB9070" s="45">
        <v>87495</v>
      </c>
      <c r="AC9070" s="45">
        <v>87495</v>
      </c>
      <c r="AK9070" s="10"/>
    </row>
    <row r="9071" spans="1:37">
      <c r="A9071" t="s">
        <v>45</v>
      </c>
      <c r="B9071" t="s">
        <v>46</v>
      </c>
      <c r="C9071" t="s">
        <v>47</v>
      </c>
      <c r="D9071" t="s">
        <v>9522</v>
      </c>
      <c r="E9071" t="s">
        <v>88</v>
      </c>
      <c r="F9071" t="s">
        <v>79</v>
      </c>
      <c r="G9071" t="s">
        <v>51</v>
      </c>
      <c r="H9071" s="20" t="s">
        <v>52</v>
      </c>
      <c r="I9071" t="s">
        <v>53</v>
      </c>
      <c r="J9071" t="s">
        <v>54</v>
      </c>
      <c r="K9071">
        <v>3</v>
      </c>
      <c r="L9071" t="s">
        <v>55</v>
      </c>
      <c r="M9071" t="s">
        <v>77</v>
      </c>
      <c r="N9071" t="s">
        <v>89</v>
      </c>
      <c r="O9071" s="21" t="s">
        <v>58</v>
      </c>
      <c r="P9071" s="21" t="s">
        <v>119</v>
      </c>
      <c r="Q9071" s="20" t="s">
        <v>908</v>
      </c>
      <c r="R9071" s="21" t="s">
        <v>909</v>
      </c>
      <c r="S9071" s="35">
        <v>1</v>
      </c>
      <c r="T9071" s="22">
        <v>1</v>
      </c>
      <c r="U9071" s="20" t="s">
        <v>62</v>
      </c>
      <c r="V9071" s="20">
        <v>45962</v>
      </c>
      <c r="W9071" s="21">
        <v>11</v>
      </c>
      <c r="X9071" s="20">
        <v>45971</v>
      </c>
      <c r="Y9071" s="20">
        <v>45966</v>
      </c>
      <c r="Z9071" s="48">
        <v>11</v>
      </c>
      <c r="AA9071">
        <v>2025</v>
      </c>
      <c r="AB9071" s="45">
        <v>73327</v>
      </c>
      <c r="AC9071" s="45">
        <v>73327</v>
      </c>
      <c r="AK9071" s="10"/>
    </row>
    <row r="9072" spans="1:37">
      <c r="A9072" t="s">
        <v>45</v>
      </c>
      <c r="B9072" t="s">
        <v>46</v>
      </c>
      <c r="C9072" t="s">
        <v>47</v>
      </c>
      <c r="D9072" t="s">
        <v>9523</v>
      </c>
      <c r="E9072" t="s">
        <v>88</v>
      </c>
      <c r="F9072" t="s">
        <v>79</v>
      </c>
      <c r="G9072" t="s">
        <v>51</v>
      </c>
      <c r="H9072" s="20" t="s">
        <v>52</v>
      </c>
      <c r="I9072" t="s">
        <v>53</v>
      </c>
      <c r="J9072" t="s">
        <v>54</v>
      </c>
      <c r="K9072">
        <v>3</v>
      </c>
      <c r="L9072" t="s">
        <v>55</v>
      </c>
      <c r="M9072" t="s">
        <v>77</v>
      </c>
      <c r="N9072" t="s">
        <v>89</v>
      </c>
      <c r="O9072" s="21" t="s">
        <v>58</v>
      </c>
      <c r="P9072" s="21" t="s">
        <v>90</v>
      </c>
      <c r="Q9072" s="20" t="s">
        <v>1025</v>
      </c>
      <c r="R9072" s="21" t="s">
        <v>1026</v>
      </c>
      <c r="S9072" s="35">
        <v>1</v>
      </c>
      <c r="T9072" s="22">
        <v>1</v>
      </c>
      <c r="U9072" s="20" t="s">
        <v>62</v>
      </c>
      <c r="V9072" s="20">
        <v>45962</v>
      </c>
      <c r="W9072" s="21">
        <v>11</v>
      </c>
      <c r="X9072" s="20">
        <v>45972</v>
      </c>
      <c r="Y9072" s="20">
        <v>45966</v>
      </c>
      <c r="Z9072" s="48">
        <v>11</v>
      </c>
      <c r="AA9072">
        <v>2025</v>
      </c>
      <c r="AB9072" s="45">
        <v>106656</v>
      </c>
      <c r="AC9072" s="45">
        <v>106656</v>
      </c>
      <c r="AK9072" s="10"/>
    </row>
    <row r="9073" spans="1:37">
      <c r="A9073" t="s">
        <v>45</v>
      </c>
      <c r="B9073" t="s">
        <v>46</v>
      </c>
      <c r="C9073" t="s">
        <v>47</v>
      </c>
      <c r="D9073" t="s">
        <v>9524</v>
      </c>
      <c r="E9073" t="s">
        <v>88</v>
      </c>
      <c r="F9073" t="s">
        <v>79</v>
      </c>
      <c r="G9073" t="s">
        <v>51</v>
      </c>
      <c r="H9073" s="20" t="s">
        <v>52</v>
      </c>
      <c r="I9073" t="s">
        <v>53</v>
      </c>
      <c r="J9073" t="s">
        <v>54</v>
      </c>
      <c r="K9073">
        <v>3</v>
      </c>
      <c r="L9073" t="s">
        <v>55</v>
      </c>
      <c r="M9073" t="s">
        <v>77</v>
      </c>
      <c r="N9073" t="s">
        <v>89</v>
      </c>
      <c r="O9073" s="21" t="s">
        <v>58</v>
      </c>
      <c r="P9073" s="21" t="s">
        <v>119</v>
      </c>
      <c r="Q9073" s="20" t="s">
        <v>3415</v>
      </c>
      <c r="R9073" s="21" t="s">
        <v>3416</v>
      </c>
      <c r="S9073" s="35">
        <v>1</v>
      </c>
      <c r="T9073" s="22">
        <v>1</v>
      </c>
      <c r="U9073" s="20" t="s">
        <v>62</v>
      </c>
      <c r="V9073" s="20">
        <v>45963</v>
      </c>
      <c r="W9073" s="21">
        <v>11</v>
      </c>
      <c r="X9073" s="20">
        <v>45975</v>
      </c>
      <c r="Y9073" s="20">
        <v>45971</v>
      </c>
      <c r="Z9073" s="48">
        <v>11</v>
      </c>
      <c r="AA9073">
        <v>2025</v>
      </c>
      <c r="AB9073" s="45">
        <v>46662</v>
      </c>
      <c r="AC9073" s="45">
        <v>46662</v>
      </c>
      <c r="AK9073" s="10"/>
    </row>
    <row r="9074" spans="1:37">
      <c r="A9074" t="s">
        <v>45</v>
      </c>
      <c r="B9074" t="s">
        <v>46</v>
      </c>
      <c r="C9074" t="s">
        <v>47</v>
      </c>
      <c r="D9074" t="s">
        <v>9525</v>
      </c>
      <c r="E9074" t="s">
        <v>88</v>
      </c>
      <c r="F9074" t="s">
        <v>79</v>
      </c>
      <c r="G9074" t="s">
        <v>51</v>
      </c>
      <c r="H9074" s="20" t="s">
        <v>52</v>
      </c>
      <c r="I9074" t="s">
        <v>53</v>
      </c>
      <c r="J9074" t="s">
        <v>54</v>
      </c>
      <c r="K9074">
        <v>3</v>
      </c>
      <c r="L9074" t="s">
        <v>55</v>
      </c>
      <c r="M9074" t="s">
        <v>77</v>
      </c>
      <c r="N9074" t="s">
        <v>89</v>
      </c>
      <c r="O9074" s="21" t="s">
        <v>58</v>
      </c>
      <c r="P9074" s="21" t="s">
        <v>5970</v>
      </c>
      <c r="Q9074" s="20" t="s">
        <v>919</v>
      </c>
      <c r="R9074" s="21" t="s">
        <v>920</v>
      </c>
      <c r="S9074" s="35">
        <v>2</v>
      </c>
      <c r="T9074" s="22">
        <v>2</v>
      </c>
      <c r="U9074" s="20" t="s">
        <v>62</v>
      </c>
      <c r="V9074" s="20">
        <v>45962</v>
      </c>
      <c r="W9074" s="21">
        <v>11</v>
      </c>
      <c r="X9074" s="20">
        <v>45971</v>
      </c>
      <c r="Y9074" s="20">
        <v>45966</v>
      </c>
      <c r="Z9074" s="48">
        <v>11</v>
      </c>
      <c r="AA9074">
        <v>2025</v>
      </c>
      <c r="AB9074" s="45">
        <v>68737</v>
      </c>
      <c r="AC9074" s="45">
        <v>68737</v>
      </c>
      <c r="AK9074" s="10"/>
    </row>
    <row r="9075" spans="1:37">
      <c r="A9075" t="s">
        <v>45</v>
      </c>
      <c r="B9075" t="s">
        <v>46</v>
      </c>
      <c r="C9075" t="s">
        <v>47</v>
      </c>
      <c r="D9075" t="s">
        <v>9526</v>
      </c>
      <c r="E9075" t="s">
        <v>88</v>
      </c>
      <c r="F9075" t="s">
        <v>79</v>
      </c>
      <c r="G9075" t="s">
        <v>51</v>
      </c>
      <c r="H9075" s="20" t="s">
        <v>52</v>
      </c>
      <c r="I9075" t="s">
        <v>53</v>
      </c>
      <c r="J9075" t="s">
        <v>54</v>
      </c>
      <c r="K9075">
        <v>3</v>
      </c>
      <c r="L9075" t="s">
        <v>55</v>
      </c>
      <c r="M9075" t="s">
        <v>77</v>
      </c>
      <c r="N9075" t="s">
        <v>89</v>
      </c>
      <c r="O9075" s="21" t="s">
        <v>58</v>
      </c>
      <c r="P9075" s="21" t="s">
        <v>119</v>
      </c>
      <c r="Q9075" s="20" t="s">
        <v>334</v>
      </c>
      <c r="R9075" s="21" t="s">
        <v>335</v>
      </c>
      <c r="S9075" s="35">
        <v>1</v>
      </c>
      <c r="T9075" s="22">
        <v>1</v>
      </c>
      <c r="U9075" s="20" t="s">
        <v>62</v>
      </c>
      <c r="V9075" s="20">
        <v>45962</v>
      </c>
      <c r="W9075" s="21">
        <v>11</v>
      </c>
      <c r="X9075" s="20">
        <v>45973</v>
      </c>
      <c r="Y9075" s="20">
        <v>45968</v>
      </c>
      <c r="Z9075" s="48">
        <v>11</v>
      </c>
      <c r="AA9075">
        <v>2025</v>
      </c>
      <c r="AB9075" s="45">
        <v>40620</v>
      </c>
      <c r="AC9075" s="45">
        <v>40620</v>
      </c>
      <c r="AK9075" s="10"/>
    </row>
    <row r="9076" spans="1:37">
      <c r="A9076" t="s">
        <v>45</v>
      </c>
      <c r="B9076" t="s">
        <v>46</v>
      </c>
      <c r="C9076" t="s">
        <v>47</v>
      </c>
      <c r="D9076" t="s">
        <v>9527</v>
      </c>
      <c r="E9076" t="s">
        <v>88</v>
      </c>
      <c r="F9076" t="s">
        <v>79</v>
      </c>
      <c r="G9076" t="s">
        <v>51</v>
      </c>
      <c r="H9076" s="20" t="s">
        <v>52</v>
      </c>
      <c r="I9076" t="s">
        <v>53</v>
      </c>
      <c r="J9076" t="s">
        <v>54</v>
      </c>
      <c r="K9076">
        <v>3</v>
      </c>
      <c r="L9076" t="s">
        <v>55</v>
      </c>
      <c r="M9076" t="s">
        <v>77</v>
      </c>
      <c r="N9076" t="s">
        <v>89</v>
      </c>
      <c r="O9076" s="21" t="s">
        <v>58</v>
      </c>
      <c r="P9076" s="21" t="s">
        <v>90</v>
      </c>
      <c r="Q9076" s="20" t="s">
        <v>1685</v>
      </c>
      <c r="R9076" s="21" t="s">
        <v>1686</v>
      </c>
      <c r="S9076" s="35">
        <v>1</v>
      </c>
      <c r="T9076" s="22">
        <v>1</v>
      </c>
      <c r="U9076" s="20" t="s">
        <v>62</v>
      </c>
      <c r="V9076" s="20">
        <v>45962</v>
      </c>
      <c r="W9076" s="21">
        <v>11</v>
      </c>
      <c r="X9076" s="20">
        <v>45971</v>
      </c>
      <c r="Y9076" s="20">
        <v>45966</v>
      </c>
      <c r="Z9076" s="48">
        <v>11</v>
      </c>
      <c r="AA9076">
        <v>2025</v>
      </c>
      <c r="AB9076" s="45">
        <v>73327</v>
      </c>
      <c r="AC9076" s="45">
        <v>73327</v>
      </c>
      <c r="AK9076" s="10"/>
    </row>
    <row r="9077" spans="1:37">
      <c r="A9077" t="s">
        <v>45</v>
      </c>
      <c r="B9077" t="s">
        <v>46</v>
      </c>
      <c r="C9077" t="s">
        <v>47</v>
      </c>
      <c r="D9077" t="s">
        <v>9528</v>
      </c>
      <c r="E9077" t="s">
        <v>88</v>
      </c>
      <c r="F9077" t="s">
        <v>79</v>
      </c>
      <c r="G9077" t="s">
        <v>51</v>
      </c>
      <c r="H9077" s="20" t="s">
        <v>52</v>
      </c>
      <c r="I9077" t="s">
        <v>53</v>
      </c>
      <c r="J9077" t="s">
        <v>54</v>
      </c>
      <c r="K9077">
        <v>3</v>
      </c>
      <c r="L9077" t="s">
        <v>55</v>
      </c>
      <c r="M9077" t="s">
        <v>56</v>
      </c>
      <c r="N9077" t="s">
        <v>57</v>
      </c>
      <c r="O9077" s="21" t="s">
        <v>58</v>
      </c>
      <c r="P9077" s="21" t="s">
        <v>522</v>
      </c>
      <c r="Q9077" s="20" t="s">
        <v>1078</v>
      </c>
      <c r="R9077" s="21" t="s">
        <v>1079</v>
      </c>
      <c r="S9077" s="35">
        <v>1</v>
      </c>
      <c r="T9077" s="22">
        <v>1</v>
      </c>
      <c r="U9077" s="20" t="s">
        <v>62</v>
      </c>
      <c r="V9077" s="20">
        <v>45962</v>
      </c>
      <c r="W9077" s="21">
        <v>11</v>
      </c>
      <c r="X9077" s="20">
        <v>45971</v>
      </c>
      <c r="Y9077" s="20">
        <v>45966</v>
      </c>
      <c r="Z9077" s="48">
        <v>11</v>
      </c>
      <c r="AA9077">
        <v>2025</v>
      </c>
      <c r="AB9077" s="45">
        <v>46872</v>
      </c>
      <c r="AC9077" s="45">
        <v>46872</v>
      </c>
      <c r="AK9077" s="10"/>
    </row>
    <row r="9078" spans="1:37">
      <c r="A9078" t="s">
        <v>45</v>
      </c>
      <c r="B9078" t="s">
        <v>46</v>
      </c>
      <c r="C9078" t="s">
        <v>47</v>
      </c>
      <c r="D9078" t="s">
        <v>9529</v>
      </c>
      <c r="E9078" t="s">
        <v>88</v>
      </c>
      <c r="F9078" t="s">
        <v>79</v>
      </c>
      <c r="G9078" t="s">
        <v>51</v>
      </c>
      <c r="H9078" s="20" t="s">
        <v>52</v>
      </c>
      <c r="I9078" t="s">
        <v>53</v>
      </c>
      <c r="J9078" t="s">
        <v>54</v>
      </c>
      <c r="K9078">
        <v>3</v>
      </c>
      <c r="L9078" t="s">
        <v>55</v>
      </c>
      <c r="M9078" t="s">
        <v>77</v>
      </c>
      <c r="N9078" t="s">
        <v>89</v>
      </c>
      <c r="O9078" s="21" t="s">
        <v>58</v>
      </c>
      <c r="P9078" s="21" t="s">
        <v>119</v>
      </c>
      <c r="Q9078" s="20" t="s">
        <v>908</v>
      </c>
      <c r="R9078" s="21" t="s">
        <v>909</v>
      </c>
      <c r="S9078" s="35">
        <v>1</v>
      </c>
      <c r="T9078" s="22">
        <v>1</v>
      </c>
      <c r="U9078" s="20" t="s">
        <v>62</v>
      </c>
      <c r="V9078" s="20">
        <v>45962</v>
      </c>
      <c r="W9078" s="21">
        <v>11</v>
      </c>
      <c r="X9078" s="20">
        <v>45971</v>
      </c>
      <c r="Y9078" s="20">
        <v>45966</v>
      </c>
      <c r="Z9078" s="48">
        <v>11</v>
      </c>
      <c r="AA9078">
        <v>2025</v>
      </c>
      <c r="AB9078" s="45">
        <v>73327</v>
      </c>
      <c r="AC9078" s="45">
        <v>73327</v>
      </c>
      <c r="AK9078" s="10"/>
    </row>
    <row r="9079" spans="1:37">
      <c r="A9079" t="s">
        <v>45</v>
      </c>
      <c r="B9079" t="s">
        <v>46</v>
      </c>
      <c r="C9079" t="s">
        <v>47</v>
      </c>
      <c r="D9079" t="s">
        <v>9530</v>
      </c>
      <c r="E9079" t="s">
        <v>88</v>
      </c>
      <c r="F9079" t="s">
        <v>79</v>
      </c>
      <c r="G9079" t="s">
        <v>51</v>
      </c>
      <c r="H9079" s="20" t="s">
        <v>58</v>
      </c>
      <c r="I9079" t="s">
        <v>53</v>
      </c>
      <c r="J9079" t="s">
        <v>54</v>
      </c>
      <c r="K9079">
        <v>3</v>
      </c>
      <c r="L9079" t="s">
        <v>55</v>
      </c>
      <c r="M9079" t="s">
        <v>77</v>
      </c>
      <c r="N9079" t="s">
        <v>89</v>
      </c>
      <c r="O9079" s="21" t="s">
        <v>58</v>
      </c>
      <c r="P9079" s="21" t="s">
        <v>366</v>
      </c>
      <c r="Q9079" s="20" t="s">
        <v>2386</v>
      </c>
      <c r="R9079" s="21" t="s">
        <v>2387</v>
      </c>
      <c r="S9079" s="35">
        <v>2</v>
      </c>
      <c r="T9079" s="22">
        <v>0</v>
      </c>
      <c r="U9079" s="20" t="s">
        <v>62</v>
      </c>
      <c r="V9079" s="20">
        <v>45962</v>
      </c>
      <c r="W9079" s="21">
        <v>11</v>
      </c>
      <c r="X9079" s="20">
        <v>45971</v>
      </c>
      <c r="Z9079" s="48">
        <v>11</v>
      </c>
      <c r="AA9079">
        <v>2025</v>
      </c>
      <c r="AB9079" s="45">
        <v>87491</v>
      </c>
      <c r="AC9079" s="45">
        <v>0</v>
      </c>
      <c r="AK9079" s="10"/>
    </row>
    <row r="9080" spans="1:37">
      <c r="A9080" t="s">
        <v>45</v>
      </c>
      <c r="B9080" t="s">
        <v>46</v>
      </c>
      <c r="C9080" t="s">
        <v>47</v>
      </c>
      <c r="D9080" t="s">
        <v>9531</v>
      </c>
      <c r="E9080" t="s">
        <v>88</v>
      </c>
      <c r="F9080" t="s">
        <v>79</v>
      </c>
      <c r="G9080" t="s">
        <v>51</v>
      </c>
      <c r="H9080" s="20" t="s">
        <v>52</v>
      </c>
      <c r="I9080" t="s">
        <v>53</v>
      </c>
      <c r="J9080" t="s">
        <v>54</v>
      </c>
      <c r="K9080">
        <v>3</v>
      </c>
      <c r="L9080" t="s">
        <v>55</v>
      </c>
      <c r="M9080" t="s">
        <v>77</v>
      </c>
      <c r="N9080" t="s">
        <v>89</v>
      </c>
      <c r="O9080" s="21" t="s">
        <v>58</v>
      </c>
      <c r="P9080" s="21" t="s">
        <v>119</v>
      </c>
      <c r="Q9080" s="20" t="s">
        <v>821</v>
      </c>
      <c r="R9080" s="21" t="s">
        <v>822</v>
      </c>
      <c r="S9080" s="35">
        <v>1</v>
      </c>
      <c r="T9080" s="22">
        <v>1</v>
      </c>
      <c r="U9080" s="20" t="s">
        <v>62</v>
      </c>
      <c r="V9080" s="20">
        <v>45962</v>
      </c>
      <c r="W9080" s="21">
        <v>11</v>
      </c>
      <c r="X9080" s="20">
        <v>45972</v>
      </c>
      <c r="Y9080" s="20">
        <v>45966</v>
      </c>
      <c r="Z9080" s="48">
        <v>11</v>
      </c>
      <c r="AA9080">
        <v>2025</v>
      </c>
      <c r="AB9080" s="45">
        <v>93325</v>
      </c>
      <c r="AC9080" s="45">
        <v>93325</v>
      </c>
      <c r="AK9080" s="10"/>
    </row>
    <row r="9081" spans="1:37">
      <c r="A9081" t="s">
        <v>45</v>
      </c>
      <c r="B9081" t="s">
        <v>46</v>
      </c>
      <c r="C9081" t="s">
        <v>47</v>
      </c>
      <c r="D9081" t="s">
        <v>9532</v>
      </c>
      <c r="E9081" t="s">
        <v>88</v>
      </c>
      <c r="F9081" t="s">
        <v>79</v>
      </c>
      <c r="G9081" t="s">
        <v>51</v>
      </c>
      <c r="H9081" s="20" t="s">
        <v>52</v>
      </c>
      <c r="I9081" t="s">
        <v>53</v>
      </c>
      <c r="J9081" t="s">
        <v>54</v>
      </c>
      <c r="K9081">
        <v>3</v>
      </c>
      <c r="L9081" t="s">
        <v>55</v>
      </c>
      <c r="M9081" t="s">
        <v>77</v>
      </c>
      <c r="N9081" t="s">
        <v>89</v>
      </c>
      <c r="O9081" s="21" t="s">
        <v>58</v>
      </c>
      <c r="P9081" s="21" t="s">
        <v>119</v>
      </c>
      <c r="Q9081" s="20" t="s">
        <v>264</v>
      </c>
      <c r="R9081" s="21" t="s">
        <v>265</v>
      </c>
      <c r="S9081" s="35">
        <v>1</v>
      </c>
      <c r="T9081" s="22">
        <v>1</v>
      </c>
      <c r="U9081" s="20" t="s">
        <v>62</v>
      </c>
      <c r="V9081" s="20">
        <v>45962</v>
      </c>
      <c r="W9081" s="21">
        <v>11</v>
      </c>
      <c r="X9081" s="20">
        <v>45972</v>
      </c>
      <c r="Y9081" s="20">
        <v>45966</v>
      </c>
      <c r="Z9081" s="48">
        <v>11</v>
      </c>
      <c r="AA9081">
        <v>2025</v>
      </c>
      <c r="AB9081" s="45">
        <v>73327</v>
      </c>
      <c r="AC9081" s="45">
        <v>73327</v>
      </c>
      <c r="AK9081" s="10"/>
    </row>
    <row r="9082" spans="1:37">
      <c r="A9082" t="s">
        <v>45</v>
      </c>
      <c r="B9082" t="s">
        <v>46</v>
      </c>
      <c r="C9082" t="s">
        <v>47</v>
      </c>
      <c r="D9082" t="s">
        <v>9533</v>
      </c>
      <c r="E9082" t="s">
        <v>88</v>
      </c>
      <c r="F9082" t="s">
        <v>79</v>
      </c>
      <c r="G9082" t="s">
        <v>51</v>
      </c>
      <c r="H9082" s="20" t="s">
        <v>52</v>
      </c>
      <c r="I9082" t="s">
        <v>53</v>
      </c>
      <c r="J9082" t="s">
        <v>54</v>
      </c>
      <c r="K9082">
        <v>3</v>
      </c>
      <c r="L9082" t="s">
        <v>55</v>
      </c>
      <c r="M9082" t="s">
        <v>77</v>
      </c>
      <c r="N9082" t="s">
        <v>89</v>
      </c>
      <c r="O9082" s="21" t="s">
        <v>58</v>
      </c>
      <c r="P9082" s="21" t="s">
        <v>97</v>
      </c>
      <c r="Q9082" s="20" t="s">
        <v>260</v>
      </c>
      <c r="R9082" s="21" t="s">
        <v>261</v>
      </c>
      <c r="S9082" s="35">
        <v>1</v>
      </c>
      <c r="T9082" s="22">
        <v>1</v>
      </c>
      <c r="U9082" s="20" t="s">
        <v>62</v>
      </c>
      <c r="V9082" s="20">
        <v>45962</v>
      </c>
      <c r="W9082" s="21">
        <v>11</v>
      </c>
      <c r="X9082" s="20">
        <v>45971</v>
      </c>
      <c r="Y9082" s="20">
        <v>45966</v>
      </c>
      <c r="Z9082" s="48">
        <v>11</v>
      </c>
      <c r="AA9082">
        <v>2025</v>
      </c>
      <c r="AB9082" s="45">
        <v>43745</v>
      </c>
      <c r="AC9082" s="45">
        <v>43745</v>
      </c>
      <c r="AK9082" s="10"/>
    </row>
    <row r="9083" spans="1:37">
      <c r="A9083" t="s">
        <v>45</v>
      </c>
      <c r="B9083" t="s">
        <v>46</v>
      </c>
      <c r="C9083" t="s">
        <v>47</v>
      </c>
      <c r="D9083" t="s">
        <v>9534</v>
      </c>
      <c r="E9083" t="s">
        <v>88</v>
      </c>
      <c r="F9083" t="s">
        <v>79</v>
      </c>
      <c r="G9083" t="s">
        <v>51</v>
      </c>
      <c r="H9083" s="20" t="s">
        <v>52</v>
      </c>
      <c r="I9083" t="s">
        <v>53</v>
      </c>
      <c r="J9083" t="s">
        <v>54</v>
      </c>
      <c r="K9083">
        <v>3</v>
      </c>
      <c r="L9083" t="s">
        <v>55</v>
      </c>
      <c r="M9083" t="s">
        <v>77</v>
      </c>
      <c r="N9083" t="s">
        <v>89</v>
      </c>
      <c r="O9083" s="21" t="s">
        <v>58</v>
      </c>
      <c r="P9083" s="21" t="s">
        <v>90</v>
      </c>
      <c r="Q9083" s="20" t="s">
        <v>163</v>
      </c>
      <c r="R9083" s="21" t="s">
        <v>164</v>
      </c>
      <c r="S9083" s="35">
        <v>2</v>
      </c>
      <c r="T9083" s="22">
        <v>2</v>
      </c>
      <c r="U9083" s="20" t="s">
        <v>62</v>
      </c>
      <c r="V9083" s="20">
        <v>45963</v>
      </c>
      <c r="W9083" s="21">
        <v>11</v>
      </c>
      <c r="X9083" s="20">
        <v>45971</v>
      </c>
      <c r="Y9083" s="20">
        <v>45966</v>
      </c>
      <c r="Z9083" s="48">
        <v>11</v>
      </c>
      <c r="AA9083">
        <v>2025</v>
      </c>
      <c r="AB9083" s="45">
        <v>81240</v>
      </c>
      <c r="AC9083" s="45">
        <v>81240</v>
      </c>
      <c r="AK9083" s="10"/>
    </row>
    <row r="9084" spans="1:37">
      <c r="A9084" t="s">
        <v>45</v>
      </c>
      <c r="B9084" t="s">
        <v>46</v>
      </c>
      <c r="C9084" t="s">
        <v>47</v>
      </c>
      <c r="D9084" t="s">
        <v>9535</v>
      </c>
      <c r="E9084" t="s">
        <v>88</v>
      </c>
      <c r="F9084" t="s">
        <v>79</v>
      </c>
      <c r="G9084" t="s">
        <v>51</v>
      </c>
      <c r="H9084" s="20" t="s">
        <v>52</v>
      </c>
      <c r="I9084" t="s">
        <v>53</v>
      </c>
      <c r="J9084" t="s">
        <v>54</v>
      </c>
      <c r="K9084">
        <v>3</v>
      </c>
      <c r="L9084" t="s">
        <v>55</v>
      </c>
      <c r="M9084" t="s">
        <v>77</v>
      </c>
      <c r="N9084" t="s">
        <v>89</v>
      </c>
      <c r="O9084" s="21" t="s">
        <v>58</v>
      </c>
      <c r="P9084" s="21" t="s">
        <v>119</v>
      </c>
      <c r="Q9084" s="20" t="s">
        <v>7279</v>
      </c>
      <c r="R9084" s="21" t="s">
        <v>7280</v>
      </c>
      <c r="S9084" s="35">
        <v>1</v>
      </c>
      <c r="T9084" s="22">
        <v>1</v>
      </c>
      <c r="U9084" s="20" t="s">
        <v>62</v>
      </c>
      <c r="V9084" s="20">
        <v>45963</v>
      </c>
      <c r="W9084" s="21">
        <v>11</v>
      </c>
      <c r="X9084" s="20">
        <v>45971</v>
      </c>
      <c r="Y9084" s="20">
        <v>45966</v>
      </c>
      <c r="Z9084" s="48">
        <v>11</v>
      </c>
      <c r="AA9084">
        <v>2025</v>
      </c>
      <c r="AB9084" s="45">
        <v>159983</v>
      </c>
      <c r="AC9084" s="45">
        <v>159983</v>
      </c>
      <c r="AK9084" s="10"/>
    </row>
    <row r="9085" spans="1:37">
      <c r="A9085" t="s">
        <v>45</v>
      </c>
      <c r="B9085" t="s">
        <v>46</v>
      </c>
      <c r="C9085" t="s">
        <v>47</v>
      </c>
      <c r="D9085" t="s">
        <v>9536</v>
      </c>
      <c r="E9085" t="s">
        <v>88</v>
      </c>
      <c r="F9085" t="s">
        <v>79</v>
      </c>
      <c r="G9085" t="s">
        <v>51</v>
      </c>
      <c r="H9085" s="20" t="s">
        <v>52</v>
      </c>
      <c r="I9085" t="s">
        <v>53</v>
      </c>
      <c r="J9085" t="s">
        <v>54</v>
      </c>
      <c r="K9085">
        <v>3</v>
      </c>
      <c r="L9085" t="s">
        <v>55</v>
      </c>
      <c r="M9085" t="s">
        <v>56</v>
      </c>
      <c r="N9085" t="s">
        <v>57</v>
      </c>
      <c r="O9085" s="21" t="s">
        <v>58</v>
      </c>
      <c r="P9085" s="21" t="s">
        <v>64</v>
      </c>
      <c r="Q9085" s="20" t="s">
        <v>474</v>
      </c>
      <c r="R9085" s="21" t="s">
        <v>475</v>
      </c>
      <c r="S9085" s="35">
        <v>2</v>
      </c>
      <c r="T9085" s="22">
        <v>2</v>
      </c>
      <c r="U9085" s="20" t="s">
        <v>62</v>
      </c>
      <c r="V9085" s="20">
        <v>45963</v>
      </c>
      <c r="W9085" s="21">
        <v>11</v>
      </c>
      <c r="X9085" s="20">
        <v>45971</v>
      </c>
      <c r="Y9085" s="20">
        <v>45966</v>
      </c>
      <c r="Z9085" s="48">
        <v>11</v>
      </c>
      <c r="AA9085">
        <v>2025</v>
      </c>
      <c r="AB9085" s="45">
        <v>56240</v>
      </c>
      <c r="AC9085" s="45">
        <v>56240</v>
      </c>
      <c r="AK9085" s="10"/>
    </row>
    <row r="9086" spans="1:37">
      <c r="A9086" t="s">
        <v>45</v>
      </c>
      <c r="B9086" t="s">
        <v>46</v>
      </c>
      <c r="C9086" t="s">
        <v>47</v>
      </c>
      <c r="D9086" t="s">
        <v>9537</v>
      </c>
      <c r="E9086" t="s">
        <v>88</v>
      </c>
      <c r="F9086" t="s">
        <v>79</v>
      </c>
      <c r="G9086" t="s">
        <v>51</v>
      </c>
      <c r="H9086" s="20" t="s">
        <v>52</v>
      </c>
      <c r="I9086" t="s">
        <v>53</v>
      </c>
      <c r="J9086" t="s">
        <v>54</v>
      </c>
      <c r="K9086">
        <v>3</v>
      </c>
      <c r="L9086" t="s">
        <v>55</v>
      </c>
      <c r="M9086" t="s">
        <v>77</v>
      </c>
      <c r="N9086" t="s">
        <v>89</v>
      </c>
      <c r="O9086" s="21" t="s">
        <v>58</v>
      </c>
      <c r="P9086" s="21" t="s">
        <v>97</v>
      </c>
      <c r="Q9086" s="20" t="s">
        <v>1652</v>
      </c>
      <c r="R9086" s="21" t="s">
        <v>1653</v>
      </c>
      <c r="S9086" s="35">
        <v>1</v>
      </c>
      <c r="T9086" s="22">
        <v>1</v>
      </c>
      <c r="U9086" s="20" t="s">
        <v>62</v>
      </c>
      <c r="V9086" s="20">
        <v>45963</v>
      </c>
      <c r="W9086" s="21">
        <v>11</v>
      </c>
      <c r="X9086" s="20">
        <v>45971</v>
      </c>
      <c r="Y9086" s="20">
        <v>45966</v>
      </c>
      <c r="Z9086" s="48">
        <v>11</v>
      </c>
      <c r="AA9086">
        <v>2025</v>
      </c>
      <c r="AB9086" s="45">
        <v>43745</v>
      </c>
      <c r="AC9086" s="45">
        <v>43745</v>
      </c>
      <c r="AK9086" s="10"/>
    </row>
    <row r="9087" spans="1:37">
      <c r="A9087" t="s">
        <v>45</v>
      </c>
      <c r="B9087" t="s">
        <v>46</v>
      </c>
      <c r="C9087" t="s">
        <v>47</v>
      </c>
      <c r="D9087" t="s">
        <v>9538</v>
      </c>
      <c r="E9087" t="s">
        <v>88</v>
      </c>
      <c r="F9087" t="s">
        <v>79</v>
      </c>
      <c r="G9087" t="s">
        <v>51</v>
      </c>
      <c r="H9087" s="20" t="s">
        <v>52</v>
      </c>
      <c r="I9087" t="s">
        <v>53</v>
      </c>
      <c r="J9087" t="s">
        <v>54</v>
      </c>
      <c r="K9087">
        <v>3</v>
      </c>
      <c r="L9087" t="s">
        <v>55</v>
      </c>
      <c r="M9087" t="s">
        <v>77</v>
      </c>
      <c r="N9087" t="s">
        <v>89</v>
      </c>
      <c r="O9087" s="21" t="s">
        <v>58</v>
      </c>
      <c r="P9087" s="21" t="s">
        <v>90</v>
      </c>
      <c r="Q9087" s="20" t="s">
        <v>1025</v>
      </c>
      <c r="R9087" s="21" t="s">
        <v>1026</v>
      </c>
      <c r="S9087" s="35">
        <v>1</v>
      </c>
      <c r="T9087" s="22">
        <v>1</v>
      </c>
      <c r="U9087" s="20" t="s">
        <v>62</v>
      </c>
      <c r="V9087" s="20">
        <v>45963</v>
      </c>
      <c r="W9087" s="21">
        <v>11</v>
      </c>
      <c r="X9087" s="20">
        <v>45973</v>
      </c>
      <c r="Y9087" s="20">
        <v>45966</v>
      </c>
      <c r="Z9087" s="48">
        <v>11</v>
      </c>
      <c r="AA9087">
        <v>2025</v>
      </c>
      <c r="AB9087" s="45">
        <v>106656</v>
      </c>
      <c r="AC9087" s="45">
        <v>106656</v>
      </c>
      <c r="AK9087" s="10"/>
    </row>
    <row r="9088" spans="1:37">
      <c r="A9088" t="s">
        <v>45</v>
      </c>
      <c r="B9088" t="s">
        <v>46</v>
      </c>
      <c r="C9088" t="s">
        <v>47</v>
      </c>
      <c r="D9088" t="s">
        <v>9539</v>
      </c>
      <c r="E9088" t="s">
        <v>88</v>
      </c>
      <c r="F9088" t="s">
        <v>79</v>
      </c>
      <c r="G9088" t="s">
        <v>51</v>
      </c>
      <c r="H9088" s="20" t="s">
        <v>52</v>
      </c>
      <c r="I9088" t="s">
        <v>53</v>
      </c>
      <c r="J9088" t="s">
        <v>54</v>
      </c>
      <c r="K9088">
        <v>3</v>
      </c>
      <c r="L9088" t="s">
        <v>55</v>
      </c>
      <c r="M9088" t="s">
        <v>77</v>
      </c>
      <c r="N9088" t="s">
        <v>89</v>
      </c>
      <c r="O9088" s="21" t="s">
        <v>58</v>
      </c>
      <c r="P9088" s="21" t="s">
        <v>90</v>
      </c>
      <c r="Q9088" s="20" t="s">
        <v>214</v>
      </c>
      <c r="R9088" s="21" t="s">
        <v>215</v>
      </c>
      <c r="S9088" s="35">
        <v>1</v>
      </c>
      <c r="T9088" s="22">
        <v>1</v>
      </c>
      <c r="U9088" s="20" t="s">
        <v>62</v>
      </c>
      <c r="V9088" s="20">
        <v>45963</v>
      </c>
      <c r="W9088" s="21">
        <v>11</v>
      </c>
      <c r="X9088" s="20">
        <v>45971</v>
      </c>
      <c r="Y9088" s="20">
        <v>45966</v>
      </c>
      <c r="Z9088" s="48">
        <v>11</v>
      </c>
      <c r="AA9088">
        <v>2025</v>
      </c>
      <c r="AB9088" s="45">
        <v>49994</v>
      </c>
      <c r="AC9088" s="45">
        <v>49994</v>
      </c>
      <c r="AK9088" s="10"/>
    </row>
    <row r="9089" spans="1:37">
      <c r="A9089" t="s">
        <v>45</v>
      </c>
      <c r="B9089" t="s">
        <v>46</v>
      </c>
      <c r="C9089" t="s">
        <v>47</v>
      </c>
      <c r="D9089" t="s">
        <v>9540</v>
      </c>
      <c r="E9089" t="s">
        <v>88</v>
      </c>
      <c r="F9089" t="s">
        <v>79</v>
      </c>
      <c r="G9089" t="s">
        <v>51</v>
      </c>
      <c r="H9089" s="20" t="s">
        <v>52</v>
      </c>
      <c r="I9089" t="s">
        <v>53</v>
      </c>
      <c r="J9089" t="s">
        <v>54</v>
      </c>
      <c r="K9089">
        <v>3</v>
      </c>
      <c r="L9089" t="s">
        <v>55</v>
      </c>
      <c r="M9089" t="s">
        <v>77</v>
      </c>
      <c r="N9089" t="s">
        <v>89</v>
      </c>
      <c r="O9089" s="21" t="s">
        <v>58</v>
      </c>
      <c r="P9089" s="21" t="s">
        <v>97</v>
      </c>
      <c r="Q9089" s="20" t="s">
        <v>260</v>
      </c>
      <c r="R9089" s="21" t="s">
        <v>261</v>
      </c>
      <c r="S9089" s="35">
        <v>1</v>
      </c>
      <c r="T9089" s="22">
        <v>1</v>
      </c>
      <c r="U9089" s="20" t="s">
        <v>62</v>
      </c>
      <c r="V9089" s="20">
        <v>45963</v>
      </c>
      <c r="W9089" s="21">
        <v>11</v>
      </c>
      <c r="X9089" s="20">
        <v>45971</v>
      </c>
      <c r="Y9089" s="20">
        <v>45966</v>
      </c>
      <c r="Z9089" s="48">
        <v>11</v>
      </c>
      <c r="AA9089">
        <v>2025</v>
      </c>
      <c r="AB9089" s="45">
        <v>43745</v>
      </c>
      <c r="AC9089" s="45">
        <v>43745</v>
      </c>
      <c r="AK9089" s="10"/>
    </row>
    <row r="9090" spans="1:37">
      <c r="A9090" t="s">
        <v>45</v>
      </c>
      <c r="B9090" t="s">
        <v>46</v>
      </c>
      <c r="C9090" t="s">
        <v>47</v>
      </c>
      <c r="D9090" t="s">
        <v>9541</v>
      </c>
      <c r="E9090" t="s">
        <v>88</v>
      </c>
      <c r="F9090" t="s">
        <v>79</v>
      </c>
      <c r="G9090" t="s">
        <v>51</v>
      </c>
      <c r="H9090" s="20" t="s">
        <v>52</v>
      </c>
      <c r="I9090" t="s">
        <v>53</v>
      </c>
      <c r="J9090" t="s">
        <v>54</v>
      </c>
      <c r="K9090">
        <v>3</v>
      </c>
      <c r="L9090" t="s">
        <v>55</v>
      </c>
      <c r="M9090" t="s">
        <v>77</v>
      </c>
      <c r="N9090" t="s">
        <v>89</v>
      </c>
      <c r="O9090" s="21" t="s">
        <v>58</v>
      </c>
      <c r="P9090" s="21" t="s">
        <v>126</v>
      </c>
      <c r="Q9090" s="20" t="s">
        <v>318</v>
      </c>
      <c r="R9090" s="21" t="s">
        <v>319</v>
      </c>
      <c r="S9090" s="35">
        <v>1</v>
      </c>
      <c r="T9090" s="22">
        <v>1</v>
      </c>
      <c r="U9090" s="20" t="s">
        <v>62</v>
      </c>
      <c r="V9090" s="20">
        <v>45964</v>
      </c>
      <c r="W9090" s="21">
        <v>11</v>
      </c>
      <c r="X9090" s="20">
        <v>45971</v>
      </c>
      <c r="Y9090" s="20">
        <v>45968</v>
      </c>
      <c r="Z9090" s="48">
        <v>11</v>
      </c>
      <c r="AA9090">
        <v>2025</v>
      </c>
      <c r="AB9090" s="45">
        <v>62493</v>
      </c>
      <c r="AC9090" s="45">
        <v>62493</v>
      </c>
      <c r="AK9090" s="10"/>
    </row>
    <row r="9091" spans="1:37">
      <c r="A9091" t="s">
        <v>45</v>
      </c>
      <c r="B9091" t="s">
        <v>46</v>
      </c>
      <c r="C9091" t="s">
        <v>47</v>
      </c>
      <c r="D9091" t="s">
        <v>9542</v>
      </c>
      <c r="E9091" t="s">
        <v>88</v>
      </c>
      <c r="F9091" t="s">
        <v>79</v>
      </c>
      <c r="G9091" t="s">
        <v>51</v>
      </c>
      <c r="H9091" s="20" t="s">
        <v>52</v>
      </c>
      <c r="I9091" t="s">
        <v>53</v>
      </c>
      <c r="J9091" t="s">
        <v>54</v>
      </c>
      <c r="K9091">
        <v>3</v>
      </c>
      <c r="L9091" t="s">
        <v>55</v>
      </c>
      <c r="M9091" t="s">
        <v>56</v>
      </c>
      <c r="N9091" t="s">
        <v>57</v>
      </c>
      <c r="O9091" s="21" t="s">
        <v>58</v>
      </c>
      <c r="P9091" s="21" t="s">
        <v>207</v>
      </c>
      <c r="Q9091" s="20" t="s">
        <v>2921</v>
      </c>
      <c r="R9091" s="21" t="s">
        <v>2922</v>
      </c>
      <c r="S9091" s="35">
        <v>1</v>
      </c>
      <c r="T9091" s="22">
        <v>1</v>
      </c>
      <c r="U9091" s="20" t="s">
        <v>62</v>
      </c>
      <c r="V9091" s="20">
        <v>45964</v>
      </c>
      <c r="W9091" s="21">
        <v>11</v>
      </c>
      <c r="X9091" s="20">
        <v>45971</v>
      </c>
      <c r="Y9091" s="20">
        <v>45968</v>
      </c>
      <c r="Z9091" s="48">
        <v>11</v>
      </c>
      <c r="AA9091">
        <v>2025</v>
      </c>
      <c r="AB9091" s="45">
        <v>118742</v>
      </c>
      <c r="AC9091" s="45">
        <v>118742</v>
      </c>
      <c r="AK9091" s="10"/>
    </row>
    <row r="9092" spans="1:37">
      <c r="A9092" t="s">
        <v>45</v>
      </c>
      <c r="B9092" t="s">
        <v>46</v>
      </c>
      <c r="C9092" t="s">
        <v>47</v>
      </c>
      <c r="D9092" t="s">
        <v>9543</v>
      </c>
      <c r="E9092" t="s">
        <v>88</v>
      </c>
      <c r="F9092" t="s">
        <v>79</v>
      </c>
      <c r="G9092" t="s">
        <v>51</v>
      </c>
      <c r="H9092" s="20" t="s">
        <v>52</v>
      </c>
      <c r="I9092" t="s">
        <v>53</v>
      </c>
      <c r="J9092" t="s">
        <v>54</v>
      </c>
      <c r="K9092">
        <v>3</v>
      </c>
      <c r="L9092" t="s">
        <v>55</v>
      </c>
      <c r="M9092" t="s">
        <v>77</v>
      </c>
      <c r="N9092" t="s">
        <v>89</v>
      </c>
      <c r="O9092" s="21" t="s">
        <v>58</v>
      </c>
      <c r="P9092" s="21" t="s">
        <v>119</v>
      </c>
      <c r="Q9092" s="20" t="s">
        <v>264</v>
      </c>
      <c r="R9092" s="21" t="s">
        <v>265</v>
      </c>
      <c r="S9092" s="35">
        <v>1</v>
      </c>
      <c r="T9092" s="22">
        <v>1</v>
      </c>
      <c r="U9092" s="20" t="s">
        <v>62</v>
      </c>
      <c r="V9092" s="20">
        <v>45963</v>
      </c>
      <c r="W9092" s="21">
        <v>11</v>
      </c>
      <c r="X9092" s="20">
        <v>45971</v>
      </c>
      <c r="Y9092" s="20">
        <v>45966</v>
      </c>
      <c r="Z9092" s="48">
        <v>11</v>
      </c>
      <c r="AA9092">
        <v>2025</v>
      </c>
      <c r="AB9092" s="45">
        <v>73327</v>
      </c>
      <c r="AC9092" s="45">
        <v>73327</v>
      </c>
      <c r="AK9092" s="10"/>
    </row>
    <row r="9093" spans="1:37">
      <c r="A9093" t="s">
        <v>45</v>
      </c>
      <c r="B9093" t="s">
        <v>46</v>
      </c>
      <c r="C9093" t="s">
        <v>47</v>
      </c>
      <c r="D9093" t="s">
        <v>9544</v>
      </c>
      <c r="E9093" t="s">
        <v>88</v>
      </c>
      <c r="F9093" t="s">
        <v>79</v>
      </c>
      <c r="G9093" t="s">
        <v>51</v>
      </c>
      <c r="H9093" s="20" t="s">
        <v>52</v>
      </c>
      <c r="I9093" t="s">
        <v>53</v>
      </c>
      <c r="J9093" t="s">
        <v>54</v>
      </c>
      <c r="K9093">
        <v>3</v>
      </c>
      <c r="L9093" t="s">
        <v>55</v>
      </c>
      <c r="M9093" t="s">
        <v>77</v>
      </c>
      <c r="N9093" t="s">
        <v>89</v>
      </c>
      <c r="O9093" s="21" t="s">
        <v>58</v>
      </c>
      <c r="P9093" s="21" t="s">
        <v>119</v>
      </c>
      <c r="Q9093" s="20" t="s">
        <v>6247</v>
      </c>
      <c r="R9093" s="21" t="s">
        <v>6248</v>
      </c>
      <c r="S9093" s="35">
        <v>1</v>
      </c>
      <c r="T9093" s="22">
        <v>1</v>
      </c>
      <c r="U9093" s="20" t="s">
        <v>62</v>
      </c>
      <c r="V9093" s="20">
        <v>45963</v>
      </c>
      <c r="W9093" s="21">
        <v>11</v>
      </c>
      <c r="X9093" s="20">
        <v>45971</v>
      </c>
      <c r="Y9093" s="20">
        <v>45966</v>
      </c>
      <c r="Z9093" s="48">
        <v>11</v>
      </c>
      <c r="AA9093">
        <v>2025</v>
      </c>
      <c r="AB9093" s="45">
        <v>79997</v>
      </c>
      <c r="AC9093" s="45">
        <v>79997</v>
      </c>
      <c r="AK9093" s="10"/>
    </row>
    <row r="9094" spans="1:37">
      <c r="A9094" t="s">
        <v>45</v>
      </c>
      <c r="B9094" t="s">
        <v>46</v>
      </c>
      <c r="C9094" t="s">
        <v>47</v>
      </c>
      <c r="D9094" t="s">
        <v>9545</v>
      </c>
      <c r="E9094" t="s">
        <v>88</v>
      </c>
      <c r="F9094" t="s">
        <v>79</v>
      </c>
      <c r="G9094" t="s">
        <v>51</v>
      </c>
      <c r="H9094" s="20" t="s">
        <v>52</v>
      </c>
      <c r="I9094" t="s">
        <v>53</v>
      </c>
      <c r="J9094" t="s">
        <v>54</v>
      </c>
      <c r="K9094">
        <v>3</v>
      </c>
      <c r="L9094" t="s">
        <v>55</v>
      </c>
      <c r="M9094" t="s">
        <v>77</v>
      </c>
      <c r="N9094" t="s">
        <v>89</v>
      </c>
      <c r="O9094" s="21" t="s">
        <v>58</v>
      </c>
      <c r="P9094" s="21" t="s">
        <v>97</v>
      </c>
      <c r="Q9094" s="20" t="s">
        <v>260</v>
      </c>
      <c r="R9094" s="21" t="s">
        <v>261</v>
      </c>
      <c r="S9094" s="35">
        <v>1</v>
      </c>
      <c r="T9094" s="22">
        <v>1</v>
      </c>
      <c r="U9094" s="20" t="s">
        <v>62</v>
      </c>
      <c r="V9094" s="20">
        <v>45963</v>
      </c>
      <c r="W9094" s="21">
        <v>11</v>
      </c>
      <c r="X9094" s="20">
        <v>45971</v>
      </c>
      <c r="Y9094" s="20">
        <v>45966</v>
      </c>
      <c r="Z9094" s="48">
        <v>11</v>
      </c>
      <c r="AA9094">
        <v>2025</v>
      </c>
      <c r="AB9094" s="45">
        <v>43745</v>
      </c>
      <c r="AC9094" s="45">
        <v>43745</v>
      </c>
      <c r="AK9094" s="10"/>
    </row>
    <row r="9095" spans="1:37">
      <c r="A9095" t="s">
        <v>45</v>
      </c>
      <c r="B9095" t="s">
        <v>46</v>
      </c>
      <c r="C9095" t="s">
        <v>47</v>
      </c>
      <c r="D9095" t="s">
        <v>9546</v>
      </c>
      <c r="E9095" t="s">
        <v>88</v>
      </c>
      <c r="F9095" t="s">
        <v>79</v>
      </c>
      <c r="G9095" t="s">
        <v>51</v>
      </c>
      <c r="H9095" s="20" t="s">
        <v>52</v>
      </c>
      <c r="I9095" t="s">
        <v>53</v>
      </c>
      <c r="J9095" t="s">
        <v>54</v>
      </c>
      <c r="K9095">
        <v>3</v>
      </c>
      <c r="L9095" t="s">
        <v>55</v>
      </c>
      <c r="M9095" t="s">
        <v>77</v>
      </c>
      <c r="N9095" t="s">
        <v>89</v>
      </c>
      <c r="O9095" s="21" t="s">
        <v>58</v>
      </c>
      <c r="P9095" s="21" t="s">
        <v>203</v>
      </c>
      <c r="Q9095" s="20" t="s">
        <v>8406</v>
      </c>
      <c r="R9095" s="21" t="s">
        <v>8407</v>
      </c>
      <c r="S9095" s="35">
        <v>1</v>
      </c>
      <c r="T9095" s="22">
        <v>1</v>
      </c>
      <c r="U9095" s="20" t="s">
        <v>62</v>
      </c>
      <c r="V9095" s="20">
        <v>45973</v>
      </c>
      <c r="W9095" s="21">
        <v>11</v>
      </c>
      <c r="X9095" s="20">
        <v>45982</v>
      </c>
      <c r="Y9095" s="20">
        <v>45978</v>
      </c>
      <c r="Z9095" s="48">
        <v>11</v>
      </c>
      <c r="AA9095">
        <v>2025</v>
      </c>
      <c r="AB9095" s="45">
        <v>162498</v>
      </c>
      <c r="AC9095" s="45">
        <v>162498</v>
      </c>
      <c r="AK9095" s="10"/>
    </row>
    <row r="9096" spans="1:37">
      <c r="A9096" t="s">
        <v>45</v>
      </c>
      <c r="B9096" t="s">
        <v>46</v>
      </c>
      <c r="C9096" t="s">
        <v>47</v>
      </c>
      <c r="D9096" t="s">
        <v>9547</v>
      </c>
      <c r="E9096" t="s">
        <v>88</v>
      </c>
      <c r="F9096" t="s">
        <v>79</v>
      </c>
      <c r="G9096" t="s">
        <v>51</v>
      </c>
      <c r="H9096" s="20" t="s">
        <v>52</v>
      </c>
      <c r="I9096" t="s">
        <v>53</v>
      </c>
      <c r="J9096" t="s">
        <v>54</v>
      </c>
      <c r="K9096">
        <v>3</v>
      </c>
      <c r="L9096" t="s">
        <v>55</v>
      </c>
      <c r="M9096" t="s">
        <v>77</v>
      </c>
      <c r="N9096" t="s">
        <v>89</v>
      </c>
      <c r="O9096" s="21" t="s">
        <v>58</v>
      </c>
      <c r="P9096" s="21" t="s">
        <v>97</v>
      </c>
      <c r="Q9096" s="20" t="s">
        <v>2440</v>
      </c>
      <c r="R9096" s="21" t="s">
        <v>2441</v>
      </c>
      <c r="S9096" s="35">
        <v>1</v>
      </c>
      <c r="T9096" s="22">
        <v>1</v>
      </c>
      <c r="U9096" s="20" t="s">
        <v>62</v>
      </c>
      <c r="V9096" s="20">
        <v>45973</v>
      </c>
      <c r="W9096" s="21">
        <v>11</v>
      </c>
      <c r="X9096" s="20">
        <v>45982</v>
      </c>
      <c r="Y9096" s="20">
        <v>45978</v>
      </c>
      <c r="Z9096" s="48">
        <v>11</v>
      </c>
      <c r="AA9096">
        <v>2025</v>
      </c>
      <c r="AB9096" s="45">
        <v>31245</v>
      </c>
      <c r="AC9096" s="45">
        <v>31245</v>
      </c>
      <c r="AK9096" s="10"/>
    </row>
    <row r="9097" spans="1:37">
      <c r="A9097" t="s">
        <v>45</v>
      </c>
      <c r="B9097" t="s">
        <v>46</v>
      </c>
      <c r="C9097" t="s">
        <v>47</v>
      </c>
      <c r="D9097" t="s">
        <v>9548</v>
      </c>
      <c r="E9097" t="s">
        <v>88</v>
      </c>
      <c r="F9097" t="s">
        <v>79</v>
      </c>
      <c r="G9097" t="s">
        <v>51</v>
      </c>
      <c r="H9097" s="20" t="s">
        <v>58</v>
      </c>
      <c r="I9097" t="s">
        <v>53</v>
      </c>
      <c r="J9097" t="s">
        <v>54</v>
      </c>
      <c r="K9097">
        <v>3</v>
      </c>
      <c r="L9097" t="s">
        <v>55</v>
      </c>
      <c r="M9097" t="s">
        <v>77</v>
      </c>
      <c r="N9097" t="s">
        <v>89</v>
      </c>
      <c r="O9097" s="21" t="s">
        <v>58</v>
      </c>
      <c r="P9097" s="21" t="s">
        <v>119</v>
      </c>
      <c r="Q9097" s="20" t="s">
        <v>3570</v>
      </c>
      <c r="R9097" s="21" t="s">
        <v>3571</v>
      </c>
      <c r="S9097" s="35">
        <v>1</v>
      </c>
      <c r="T9097" s="22">
        <v>0</v>
      </c>
      <c r="U9097" s="20" t="s">
        <v>62</v>
      </c>
      <c r="V9097" s="20">
        <v>45974</v>
      </c>
      <c r="W9097" s="21">
        <v>11</v>
      </c>
      <c r="X9097" s="20">
        <v>45980</v>
      </c>
      <c r="Z9097" s="48">
        <v>11</v>
      </c>
      <c r="AA9097">
        <v>2025</v>
      </c>
      <c r="AB9097" s="45">
        <v>199996</v>
      </c>
      <c r="AC9097" s="45">
        <v>0</v>
      </c>
      <c r="AK9097" s="10"/>
    </row>
    <row r="9098" spans="1:37">
      <c r="A9098" t="s">
        <v>45</v>
      </c>
      <c r="B9098" t="s">
        <v>46</v>
      </c>
      <c r="C9098" t="s">
        <v>47</v>
      </c>
      <c r="D9098" t="s">
        <v>9549</v>
      </c>
      <c r="E9098" t="s">
        <v>88</v>
      </c>
      <c r="F9098" t="s">
        <v>79</v>
      </c>
      <c r="G9098" t="s">
        <v>51</v>
      </c>
      <c r="H9098" s="20" t="s">
        <v>58</v>
      </c>
      <c r="I9098" t="s">
        <v>53</v>
      </c>
      <c r="J9098" t="s">
        <v>54</v>
      </c>
      <c r="K9098">
        <v>3</v>
      </c>
      <c r="L9098" t="s">
        <v>55</v>
      </c>
      <c r="M9098" t="s">
        <v>77</v>
      </c>
      <c r="N9098" t="s">
        <v>89</v>
      </c>
      <c r="O9098" s="21" t="s">
        <v>58</v>
      </c>
      <c r="P9098" s="21" t="s">
        <v>5970</v>
      </c>
      <c r="Q9098" s="20" t="s">
        <v>946</v>
      </c>
      <c r="R9098" s="21" t="s">
        <v>947</v>
      </c>
      <c r="S9098" s="35">
        <v>2</v>
      </c>
      <c r="T9098" s="22">
        <v>0</v>
      </c>
      <c r="U9098" s="20" t="s">
        <v>62</v>
      </c>
      <c r="V9098" s="20">
        <v>45974</v>
      </c>
      <c r="W9098" s="21">
        <v>11</v>
      </c>
      <c r="X9098" s="20">
        <v>45980</v>
      </c>
      <c r="Z9098" s="48">
        <v>11</v>
      </c>
      <c r="AA9098">
        <v>2025</v>
      </c>
      <c r="AB9098" s="45">
        <v>74987</v>
      </c>
      <c r="AC9098" s="45">
        <v>0</v>
      </c>
      <c r="AK9098" s="10"/>
    </row>
    <row r="9099" spans="1:37">
      <c r="A9099" t="s">
        <v>45</v>
      </c>
      <c r="B9099" t="s">
        <v>46</v>
      </c>
      <c r="C9099" t="s">
        <v>47</v>
      </c>
      <c r="D9099" t="s">
        <v>9550</v>
      </c>
      <c r="E9099" t="s">
        <v>88</v>
      </c>
      <c r="F9099" t="s">
        <v>79</v>
      </c>
      <c r="G9099" t="s">
        <v>51</v>
      </c>
      <c r="H9099" s="20" t="s">
        <v>52</v>
      </c>
      <c r="I9099" t="s">
        <v>53</v>
      </c>
      <c r="J9099" t="s">
        <v>54</v>
      </c>
      <c r="K9099">
        <v>3</v>
      </c>
      <c r="L9099" t="s">
        <v>55</v>
      </c>
      <c r="M9099" t="s">
        <v>77</v>
      </c>
      <c r="N9099" t="s">
        <v>89</v>
      </c>
      <c r="O9099" s="21" t="s">
        <v>58</v>
      </c>
      <c r="P9099" s="21" t="s">
        <v>276</v>
      </c>
      <c r="Q9099" s="20" t="s">
        <v>315</v>
      </c>
      <c r="R9099" s="21" t="s">
        <v>316</v>
      </c>
      <c r="S9099" s="35">
        <v>1</v>
      </c>
      <c r="T9099" s="22">
        <v>1</v>
      </c>
      <c r="U9099" s="20" t="s">
        <v>62</v>
      </c>
      <c r="V9099" s="20">
        <v>45975</v>
      </c>
      <c r="W9099" s="21">
        <v>11</v>
      </c>
      <c r="X9099" s="20">
        <v>45986</v>
      </c>
      <c r="Y9099" s="20">
        <v>45980</v>
      </c>
      <c r="Z9099" s="48">
        <v>11</v>
      </c>
      <c r="AA9099">
        <v>2025</v>
      </c>
      <c r="AB9099" s="45">
        <v>12494</v>
      </c>
      <c r="AC9099" s="45">
        <v>12494</v>
      </c>
      <c r="AK9099" s="10"/>
    </row>
    <row r="9100" spans="1:37">
      <c r="A9100" t="s">
        <v>45</v>
      </c>
      <c r="B9100" t="s">
        <v>46</v>
      </c>
      <c r="C9100" t="s">
        <v>47</v>
      </c>
      <c r="D9100" t="s">
        <v>9551</v>
      </c>
      <c r="E9100" t="s">
        <v>88</v>
      </c>
      <c r="F9100" t="s">
        <v>79</v>
      </c>
      <c r="G9100" t="s">
        <v>51</v>
      </c>
      <c r="H9100" s="20" t="s">
        <v>52</v>
      </c>
      <c r="I9100" t="s">
        <v>53</v>
      </c>
      <c r="J9100" t="s">
        <v>54</v>
      </c>
      <c r="K9100">
        <v>3</v>
      </c>
      <c r="L9100" t="s">
        <v>55</v>
      </c>
      <c r="M9100" t="s">
        <v>77</v>
      </c>
      <c r="N9100" t="s">
        <v>89</v>
      </c>
      <c r="O9100" s="21" t="s">
        <v>58</v>
      </c>
      <c r="P9100" s="21" t="s">
        <v>366</v>
      </c>
      <c r="Q9100" s="20" t="s">
        <v>2617</v>
      </c>
      <c r="R9100" s="21" t="s">
        <v>2618</v>
      </c>
      <c r="S9100" s="35">
        <v>1</v>
      </c>
      <c r="T9100" s="22">
        <v>1</v>
      </c>
      <c r="U9100" s="20" t="s">
        <v>62</v>
      </c>
      <c r="V9100" s="20">
        <v>45976</v>
      </c>
      <c r="W9100" s="21">
        <v>11</v>
      </c>
      <c r="X9100" s="20">
        <v>45989</v>
      </c>
      <c r="Y9100" s="20">
        <v>45985</v>
      </c>
      <c r="Z9100" s="48">
        <v>11</v>
      </c>
      <c r="AA9100">
        <v>2025</v>
      </c>
      <c r="AB9100" s="45">
        <v>34370</v>
      </c>
      <c r="AC9100" s="45">
        <v>34370</v>
      </c>
      <c r="AK9100" s="10"/>
    </row>
    <row r="9101" spans="1:37">
      <c r="A9101" t="s">
        <v>45</v>
      </c>
      <c r="B9101" t="s">
        <v>46</v>
      </c>
      <c r="C9101" t="s">
        <v>47</v>
      </c>
      <c r="D9101" t="s">
        <v>9552</v>
      </c>
      <c r="E9101" t="s">
        <v>88</v>
      </c>
      <c r="F9101" t="s">
        <v>79</v>
      </c>
      <c r="G9101" t="s">
        <v>51</v>
      </c>
      <c r="H9101" s="20" t="s">
        <v>52</v>
      </c>
      <c r="I9101" t="s">
        <v>53</v>
      </c>
      <c r="J9101" t="s">
        <v>54</v>
      </c>
      <c r="K9101">
        <v>3</v>
      </c>
      <c r="L9101" t="s">
        <v>55</v>
      </c>
      <c r="M9101" t="s">
        <v>77</v>
      </c>
      <c r="N9101" t="s">
        <v>89</v>
      </c>
      <c r="O9101" s="21" t="s">
        <v>58</v>
      </c>
      <c r="P9101" s="21" t="s">
        <v>150</v>
      </c>
      <c r="Q9101" s="20" t="s">
        <v>848</v>
      </c>
      <c r="R9101" s="21" t="s">
        <v>849</v>
      </c>
      <c r="S9101" s="35">
        <v>1</v>
      </c>
      <c r="T9101" s="22">
        <v>1</v>
      </c>
      <c r="U9101" s="20" t="s">
        <v>62</v>
      </c>
      <c r="V9101" s="20">
        <v>45969</v>
      </c>
      <c r="W9101" s="21">
        <v>11</v>
      </c>
      <c r="X9101" s="20">
        <v>45978</v>
      </c>
      <c r="Y9101" s="20">
        <v>45973</v>
      </c>
      <c r="Z9101" s="48">
        <v>11</v>
      </c>
      <c r="AA9101">
        <v>2025</v>
      </c>
      <c r="AB9101" s="45">
        <v>79997</v>
      </c>
      <c r="AC9101" s="45">
        <v>79997</v>
      </c>
      <c r="AK9101" s="10"/>
    </row>
    <row r="9102" spans="1:37">
      <c r="A9102" t="s">
        <v>45</v>
      </c>
      <c r="B9102" t="s">
        <v>46</v>
      </c>
      <c r="C9102" t="s">
        <v>47</v>
      </c>
      <c r="D9102" t="s">
        <v>9553</v>
      </c>
      <c r="E9102" t="s">
        <v>88</v>
      </c>
      <c r="F9102" t="s">
        <v>79</v>
      </c>
      <c r="G9102" t="s">
        <v>51</v>
      </c>
      <c r="H9102" s="20" t="s">
        <v>52</v>
      </c>
      <c r="I9102" t="s">
        <v>53</v>
      </c>
      <c r="J9102" t="s">
        <v>54</v>
      </c>
      <c r="K9102">
        <v>3</v>
      </c>
      <c r="L9102" t="s">
        <v>55</v>
      </c>
      <c r="M9102" t="s">
        <v>77</v>
      </c>
      <c r="N9102" t="s">
        <v>89</v>
      </c>
      <c r="O9102" s="21" t="s">
        <v>58</v>
      </c>
      <c r="P9102" s="21" t="s">
        <v>119</v>
      </c>
      <c r="Q9102" s="20" t="s">
        <v>6539</v>
      </c>
      <c r="R9102" s="21" t="s">
        <v>6540</v>
      </c>
      <c r="S9102" s="35">
        <v>1</v>
      </c>
      <c r="T9102" s="22">
        <v>1</v>
      </c>
      <c r="U9102" s="20" t="s">
        <v>62</v>
      </c>
      <c r="V9102" s="20">
        <v>45969</v>
      </c>
      <c r="W9102" s="21">
        <v>11</v>
      </c>
      <c r="X9102" s="20">
        <v>45982</v>
      </c>
      <c r="Y9102" s="20">
        <v>45978</v>
      </c>
      <c r="Z9102" s="48">
        <v>11</v>
      </c>
      <c r="AA9102">
        <v>2025</v>
      </c>
      <c r="AB9102" s="45">
        <v>79997</v>
      </c>
      <c r="AC9102" s="45">
        <v>79997</v>
      </c>
      <c r="AK9102" s="10"/>
    </row>
    <row r="9103" spans="1:37">
      <c r="A9103" t="s">
        <v>45</v>
      </c>
      <c r="B9103" t="s">
        <v>46</v>
      </c>
      <c r="C9103" t="s">
        <v>47</v>
      </c>
      <c r="D9103" t="s">
        <v>9554</v>
      </c>
      <c r="E9103" t="s">
        <v>88</v>
      </c>
      <c r="F9103" t="s">
        <v>79</v>
      </c>
      <c r="G9103" t="s">
        <v>51</v>
      </c>
      <c r="H9103" s="20" t="s">
        <v>52</v>
      </c>
      <c r="I9103" t="s">
        <v>53</v>
      </c>
      <c r="J9103" t="s">
        <v>54</v>
      </c>
      <c r="K9103">
        <v>3</v>
      </c>
      <c r="L9103" t="s">
        <v>55</v>
      </c>
      <c r="M9103" t="s">
        <v>77</v>
      </c>
      <c r="N9103" t="s">
        <v>89</v>
      </c>
      <c r="O9103" s="21" t="s">
        <v>58</v>
      </c>
      <c r="P9103" s="21" t="s">
        <v>97</v>
      </c>
      <c r="Q9103" s="20" t="s">
        <v>2440</v>
      </c>
      <c r="R9103" s="21" t="s">
        <v>2441</v>
      </c>
      <c r="S9103" s="35">
        <v>1</v>
      </c>
      <c r="T9103" s="22">
        <v>1</v>
      </c>
      <c r="U9103" s="20" t="s">
        <v>62</v>
      </c>
      <c r="V9103" s="20">
        <v>45976</v>
      </c>
      <c r="W9103" s="21">
        <v>11</v>
      </c>
      <c r="X9103" s="20">
        <v>45986</v>
      </c>
      <c r="Y9103" s="20">
        <v>45982</v>
      </c>
      <c r="Z9103" s="48">
        <v>11</v>
      </c>
      <c r="AA9103">
        <v>2025</v>
      </c>
      <c r="AB9103" s="45">
        <v>31245</v>
      </c>
      <c r="AC9103" s="45">
        <v>31245</v>
      </c>
      <c r="AK9103" s="10"/>
    </row>
    <row r="9104" spans="1:37">
      <c r="A9104" t="s">
        <v>45</v>
      </c>
      <c r="B9104" t="s">
        <v>46</v>
      </c>
      <c r="C9104" t="s">
        <v>47</v>
      </c>
      <c r="D9104" t="s">
        <v>9555</v>
      </c>
      <c r="E9104" t="s">
        <v>88</v>
      </c>
      <c r="F9104" t="s">
        <v>79</v>
      </c>
      <c r="G9104" t="s">
        <v>51</v>
      </c>
      <c r="H9104" s="20" t="s">
        <v>52</v>
      </c>
      <c r="I9104" t="s">
        <v>53</v>
      </c>
      <c r="J9104" t="s">
        <v>54</v>
      </c>
      <c r="K9104">
        <v>3</v>
      </c>
      <c r="L9104" t="s">
        <v>55</v>
      </c>
      <c r="M9104" t="s">
        <v>77</v>
      </c>
      <c r="N9104" t="s">
        <v>89</v>
      </c>
      <c r="O9104" s="21" t="s">
        <v>58</v>
      </c>
      <c r="P9104" s="21" t="s">
        <v>90</v>
      </c>
      <c r="Q9104" s="20" t="s">
        <v>1071</v>
      </c>
      <c r="R9104" s="21" t="s">
        <v>1072</v>
      </c>
      <c r="S9104" s="35">
        <v>1</v>
      </c>
      <c r="T9104" s="22">
        <v>1</v>
      </c>
      <c r="U9104" s="20" t="s">
        <v>62</v>
      </c>
      <c r="V9104" s="20">
        <v>45973</v>
      </c>
      <c r="W9104" s="21">
        <v>11</v>
      </c>
      <c r="X9104" s="20">
        <v>45989</v>
      </c>
      <c r="Y9104" s="20">
        <v>45985</v>
      </c>
      <c r="Z9104" s="48">
        <v>11</v>
      </c>
      <c r="AA9104">
        <v>2025</v>
      </c>
      <c r="AB9104" s="45">
        <v>133332</v>
      </c>
      <c r="AC9104" s="45">
        <v>133332</v>
      </c>
      <c r="AK9104" s="10"/>
    </row>
    <row r="9105" spans="1:37">
      <c r="A9105" t="s">
        <v>45</v>
      </c>
      <c r="B9105" t="s">
        <v>46</v>
      </c>
      <c r="C9105" t="s">
        <v>47</v>
      </c>
      <c r="D9105" t="s">
        <v>9556</v>
      </c>
      <c r="E9105" t="s">
        <v>88</v>
      </c>
      <c r="F9105" t="s">
        <v>79</v>
      </c>
      <c r="G9105" t="s">
        <v>51</v>
      </c>
      <c r="H9105" s="20" t="s">
        <v>52</v>
      </c>
      <c r="I9105" t="s">
        <v>53</v>
      </c>
      <c r="J9105" t="s">
        <v>54</v>
      </c>
      <c r="K9105">
        <v>3</v>
      </c>
      <c r="L9105" t="s">
        <v>55</v>
      </c>
      <c r="M9105" t="s">
        <v>56</v>
      </c>
      <c r="N9105" t="s">
        <v>57</v>
      </c>
      <c r="O9105" s="21" t="s">
        <v>58</v>
      </c>
      <c r="P9105" s="21" t="s">
        <v>64</v>
      </c>
      <c r="Q9105" s="20" t="s">
        <v>94</v>
      </c>
      <c r="R9105" s="21" t="s">
        <v>95</v>
      </c>
      <c r="S9105" s="35">
        <v>2</v>
      </c>
      <c r="T9105" s="22">
        <v>2</v>
      </c>
      <c r="U9105" s="20" t="s">
        <v>62</v>
      </c>
      <c r="V9105" s="20">
        <v>45973</v>
      </c>
      <c r="W9105" s="21">
        <v>11</v>
      </c>
      <c r="X9105" s="20">
        <v>45981</v>
      </c>
      <c r="Y9105" s="20">
        <v>45975</v>
      </c>
      <c r="Z9105" s="48">
        <v>11</v>
      </c>
      <c r="AA9105">
        <v>2025</v>
      </c>
      <c r="AB9105" s="45">
        <v>74104</v>
      </c>
      <c r="AC9105" s="45">
        <v>74104</v>
      </c>
      <c r="AK9105" s="10"/>
    </row>
    <row r="9106" spans="1:37">
      <c r="A9106" t="s">
        <v>45</v>
      </c>
      <c r="B9106" t="s">
        <v>46</v>
      </c>
      <c r="C9106" t="s">
        <v>47</v>
      </c>
      <c r="D9106" t="s">
        <v>9557</v>
      </c>
      <c r="E9106" t="s">
        <v>88</v>
      </c>
      <c r="F9106" t="s">
        <v>79</v>
      </c>
      <c r="G9106" t="s">
        <v>51</v>
      </c>
      <c r="H9106" s="20" t="s">
        <v>52</v>
      </c>
      <c r="I9106" t="s">
        <v>53</v>
      </c>
      <c r="J9106" t="s">
        <v>54</v>
      </c>
      <c r="K9106">
        <v>3</v>
      </c>
      <c r="L9106" t="s">
        <v>55</v>
      </c>
      <c r="M9106" t="s">
        <v>56</v>
      </c>
      <c r="N9106" t="s">
        <v>57</v>
      </c>
      <c r="O9106" s="21" t="s">
        <v>58</v>
      </c>
      <c r="P9106" s="21" t="s">
        <v>64</v>
      </c>
      <c r="Q9106" s="20" t="s">
        <v>474</v>
      </c>
      <c r="R9106" s="21" t="s">
        <v>475</v>
      </c>
      <c r="S9106" s="35">
        <v>1</v>
      </c>
      <c r="T9106" s="22">
        <v>1</v>
      </c>
      <c r="U9106" s="20" t="s">
        <v>62</v>
      </c>
      <c r="V9106" s="20">
        <v>45973</v>
      </c>
      <c r="W9106" s="21">
        <v>11</v>
      </c>
      <c r="X9106" s="20">
        <v>45982</v>
      </c>
      <c r="Y9106" s="20">
        <v>45978</v>
      </c>
      <c r="Z9106" s="48">
        <v>11</v>
      </c>
      <c r="AA9106">
        <v>2025</v>
      </c>
      <c r="AB9106" s="45">
        <v>29405</v>
      </c>
      <c r="AC9106" s="45">
        <v>29405</v>
      </c>
      <c r="AK9106" s="10"/>
    </row>
    <row r="9107" spans="1:37">
      <c r="A9107" t="s">
        <v>45</v>
      </c>
      <c r="B9107" t="s">
        <v>46</v>
      </c>
      <c r="C9107" t="s">
        <v>47</v>
      </c>
      <c r="D9107" t="s">
        <v>9558</v>
      </c>
      <c r="E9107" t="s">
        <v>88</v>
      </c>
      <c r="F9107" t="s">
        <v>79</v>
      </c>
      <c r="G9107" t="s">
        <v>51</v>
      </c>
      <c r="H9107" s="20" t="s">
        <v>52</v>
      </c>
      <c r="I9107" t="s">
        <v>53</v>
      </c>
      <c r="J9107" t="s">
        <v>54</v>
      </c>
      <c r="K9107">
        <v>3</v>
      </c>
      <c r="L9107" t="s">
        <v>55</v>
      </c>
      <c r="M9107" t="s">
        <v>56</v>
      </c>
      <c r="N9107" t="s">
        <v>57</v>
      </c>
      <c r="O9107" s="21" t="s">
        <v>58</v>
      </c>
      <c r="P9107" s="21" t="s">
        <v>64</v>
      </c>
      <c r="Q9107" s="20" t="s">
        <v>505</v>
      </c>
      <c r="R9107" s="21" t="s">
        <v>506</v>
      </c>
      <c r="S9107" s="35">
        <v>1</v>
      </c>
      <c r="T9107" s="22">
        <v>1</v>
      </c>
      <c r="U9107" s="20" t="s">
        <v>62</v>
      </c>
      <c r="V9107" s="20">
        <v>45976</v>
      </c>
      <c r="W9107" s="21">
        <v>11</v>
      </c>
      <c r="X9107" s="20">
        <v>45985</v>
      </c>
      <c r="Y9107" s="20">
        <v>45980</v>
      </c>
      <c r="Z9107" s="48">
        <v>11</v>
      </c>
      <c r="AA9107">
        <v>2025</v>
      </c>
      <c r="AB9107" s="45">
        <v>29405</v>
      </c>
      <c r="AC9107" s="45">
        <v>29405</v>
      </c>
      <c r="AK9107" s="10"/>
    </row>
    <row r="9108" spans="1:37">
      <c r="A9108" t="s">
        <v>45</v>
      </c>
      <c r="B9108" t="s">
        <v>46</v>
      </c>
      <c r="C9108" t="s">
        <v>47</v>
      </c>
      <c r="D9108" t="s">
        <v>9559</v>
      </c>
      <c r="E9108" t="s">
        <v>88</v>
      </c>
      <c r="F9108" t="s">
        <v>79</v>
      </c>
      <c r="G9108" t="s">
        <v>51</v>
      </c>
      <c r="H9108" s="20" t="s">
        <v>52</v>
      </c>
      <c r="I9108" t="s">
        <v>53</v>
      </c>
      <c r="J9108" t="s">
        <v>54</v>
      </c>
      <c r="K9108">
        <v>3</v>
      </c>
      <c r="L9108" t="s">
        <v>55</v>
      </c>
      <c r="M9108" t="s">
        <v>77</v>
      </c>
      <c r="N9108" t="s">
        <v>89</v>
      </c>
      <c r="O9108" s="21" t="s">
        <v>58</v>
      </c>
      <c r="P9108" s="21" t="s">
        <v>97</v>
      </c>
      <c r="Q9108" s="20" t="s">
        <v>2440</v>
      </c>
      <c r="R9108" s="21" t="s">
        <v>2441</v>
      </c>
      <c r="S9108" s="35">
        <v>1</v>
      </c>
      <c r="T9108" s="22">
        <v>1</v>
      </c>
      <c r="U9108" s="20" t="s">
        <v>62</v>
      </c>
      <c r="V9108" s="20">
        <v>45977</v>
      </c>
      <c r="W9108" s="21">
        <v>11</v>
      </c>
      <c r="X9108" s="20">
        <v>45985</v>
      </c>
      <c r="Y9108" s="20">
        <v>45980</v>
      </c>
      <c r="Z9108" s="48">
        <v>11</v>
      </c>
      <c r="AA9108">
        <v>2025</v>
      </c>
      <c r="AB9108" s="45">
        <v>31245</v>
      </c>
      <c r="AC9108" s="45">
        <v>31245</v>
      </c>
      <c r="AK9108" s="10"/>
    </row>
    <row r="9109" spans="1:37">
      <c r="A9109" t="s">
        <v>45</v>
      </c>
      <c r="B9109" t="s">
        <v>46</v>
      </c>
      <c r="C9109" t="s">
        <v>47</v>
      </c>
      <c r="D9109" t="s">
        <v>9560</v>
      </c>
      <c r="E9109" t="s">
        <v>88</v>
      </c>
      <c r="F9109" t="s">
        <v>79</v>
      </c>
      <c r="G9109" t="s">
        <v>51</v>
      </c>
      <c r="H9109" s="20" t="s">
        <v>52</v>
      </c>
      <c r="I9109" t="s">
        <v>53</v>
      </c>
      <c r="J9109" t="s">
        <v>54</v>
      </c>
      <c r="K9109">
        <v>3</v>
      </c>
      <c r="L9109" t="s">
        <v>55</v>
      </c>
      <c r="M9109" t="s">
        <v>77</v>
      </c>
      <c r="N9109" t="s">
        <v>89</v>
      </c>
      <c r="O9109" s="21" t="s">
        <v>58</v>
      </c>
      <c r="P9109" s="21" t="s">
        <v>4700</v>
      </c>
      <c r="Q9109" s="20" t="s">
        <v>4701</v>
      </c>
      <c r="R9109" s="21" t="s">
        <v>4702</v>
      </c>
      <c r="S9109" s="35">
        <v>1</v>
      </c>
      <c r="T9109" s="22">
        <v>1</v>
      </c>
      <c r="U9109" s="20" t="s">
        <v>62</v>
      </c>
      <c r="V9109" s="20">
        <v>45977</v>
      </c>
      <c r="W9109" s="21">
        <v>11</v>
      </c>
      <c r="X9109" s="20">
        <v>45985</v>
      </c>
      <c r="Y9109" s="20">
        <v>45980</v>
      </c>
      <c r="Z9109" s="48">
        <v>11</v>
      </c>
      <c r="AA9109">
        <v>2025</v>
      </c>
      <c r="AB9109" s="45">
        <v>124994</v>
      </c>
      <c r="AC9109" s="45">
        <v>124994</v>
      </c>
      <c r="AK9109" s="10"/>
    </row>
    <row r="9110" spans="1:37">
      <c r="A9110" t="s">
        <v>45</v>
      </c>
      <c r="B9110" t="s">
        <v>46</v>
      </c>
      <c r="C9110" t="s">
        <v>47</v>
      </c>
      <c r="D9110" t="s">
        <v>9561</v>
      </c>
      <c r="E9110" t="s">
        <v>88</v>
      </c>
      <c r="F9110" t="s">
        <v>79</v>
      </c>
      <c r="G9110" t="s">
        <v>51</v>
      </c>
      <c r="H9110" s="20" t="s">
        <v>52</v>
      </c>
      <c r="I9110" t="s">
        <v>53</v>
      </c>
      <c r="J9110" t="s">
        <v>54</v>
      </c>
      <c r="K9110">
        <v>3</v>
      </c>
      <c r="L9110" t="s">
        <v>55</v>
      </c>
      <c r="M9110" t="s">
        <v>77</v>
      </c>
      <c r="N9110" t="s">
        <v>89</v>
      </c>
      <c r="O9110" s="21" t="s">
        <v>58</v>
      </c>
      <c r="P9110" s="21" t="s">
        <v>119</v>
      </c>
      <c r="Q9110" s="20" t="s">
        <v>233</v>
      </c>
      <c r="R9110" s="21" t="s">
        <v>234</v>
      </c>
      <c r="S9110" s="35">
        <v>1</v>
      </c>
      <c r="T9110" s="22">
        <v>1</v>
      </c>
      <c r="U9110" s="20" t="s">
        <v>62</v>
      </c>
      <c r="V9110" s="20">
        <v>45977</v>
      </c>
      <c r="W9110" s="21">
        <v>11</v>
      </c>
      <c r="X9110" s="20">
        <v>45985</v>
      </c>
      <c r="Y9110" s="20">
        <v>45980</v>
      </c>
      <c r="Z9110" s="48">
        <v>11</v>
      </c>
      <c r="AA9110">
        <v>2025</v>
      </c>
      <c r="AB9110" s="45">
        <v>49994</v>
      </c>
      <c r="AC9110" s="45">
        <v>49994</v>
      </c>
      <c r="AK9110" s="10"/>
    </row>
    <row r="9111" spans="1:37">
      <c r="A9111" t="s">
        <v>45</v>
      </c>
      <c r="B9111" t="s">
        <v>46</v>
      </c>
      <c r="C9111" t="s">
        <v>47</v>
      </c>
      <c r="D9111" t="s">
        <v>9562</v>
      </c>
      <c r="E9111" t="s">
        <v>88</v>
      </c>
      <c r="F9111" t="s">
        <v>79</v>
      </c>
      <c r="G9111" t="s">
        <v>51</v>
      </c>
      <c r="H9111" s="20" t="s">
        <v>52</v>
      </c>
      <c r="I9111" t="s">
        <v>53</v>
      </c>
      <c r="J9111" t="s">
        <v>54</v>
      </c>
      <c r="K9111">
        <v>3</v>
      </c>
      <c r="L9111" t="s">
        <v>55</v>
      </c>
      <c r="M9111" t="s">
        <v>77</v>
      </c>
      <c r="N9111" t="s">
        <v>89</v>
      </c>
      <c r="O9111" s="21" t="s">
        <v>58</v>
      </c>
      <c r="P9111" s="21" t="s">
        <v>150</v>
      </c>
      <c r="Q9111" s="20" t="s">
        <v>244</v>
      </c>
      <c r="R9111" s="21" t="s">
        <v>245</v>
      </c>
      <c r="S9111" s="35">
        <v>1</v>
      </c>
      <c r="T9111" s="22">
        <v>1</v>
      </c>
      <c r="U9111" s="20" t="s">
        <v>62</v>
      </c>
      <c r="V9111" s="20">
        <v>45977</v>
      </c>
      <c r="W9111" s="21">
        <v>11</v>
      </c>
      <c r="X9111" s="20">
        <v>45986</v>
      </c>
      <c r="Y9111" s="20">
        <v>45980</v>
      </c>
      <c r="Z9111" s="48">
        <v>11</v>
      </c>
      <c r="AA9111">
        <v>2025</v>
      </c>
      <c r="AB9111" s="45">
        <v>99995</v>
      </c>
      <c r="AC9111" s="45">
        <v>99995</v>
      </c>
      <c r="AK9111" s="10"/>
    </row>
    <row r="9112" spans="1:37">
      <c r="A9112" t="s">
        <v>45</v>
      </c>
      <c r="B9112" t="s">
        <v>46</v>
      </c>
      <c r="C9112" t="s">
        <v>47</v>
      </c>
      <c r="D9112" t="s">
        <v>9563</v>
      </c>
      <c r="E9112" t="s">
        <v>88</v>
      </c>
      <c r="F9112" t="s">
        <v>79</v>
      </c>
      <c r="G9112" t="s">
        <v>51</v>
      </c>
      <c r="H9112" s="20" t="s">
        <v>52</v>
      </c>
      <c r="I9112" t="s">
        <v>53</v>
      </c>
      <c r="J9112" t="s">
        <v>54</v>
      </c>
      <c r="K9112">
        <v>3</v>
      </c>
      <c r="L9112" t="s">
        <v>55</v>
      </c>
      <c r="M9112" t="s">
        <v>77</v>
      </c>
      <c r="N9112" t="s">
        <v>89</v>
      </c>
      <c r="O9112" s="21" t="s">
        <v>58</v>
      </c>
      <c r="P9112" s="21" t="s">
        <v>150</v>
      </c>
      <c r="Q9112" s="20" t="s">
        <v>572</v>
      </c>
      <c r="R9112" s="21" t="s">
        <v>573</v>
      </c>
      <c r="S9112" s="35">
        <v>1</v>
      </c>
      <c r="T9112" s="22">
        <v>1</v>
      </c>
      <c r="U9112" s="20" t="s">
        <v>62</v>
      </c>
      <c r="V9112" s="20">
        <v>45978</v>
      </c>
      <c r="W9112" s="21">
        <v>11</v>
      </c>
      <c r="X9112" s="20">
        <v>45985</v>
      </c>
      <c r="Y9112" s="20">
        <v>45980</v>
      </c>
      <c r="Z9112" s="48">
        <v>11</v>
      </c>
      <c r="AA9112">
        <v>2025</v>
      </c>
      <c r="AB9112" s="45">
        <v>346671</v>
      </c>
      <c r="AC9112" s="45">
        <v>346671</v>
      </c>
      <c r="AK9112" s="10"/>
    </row>
    <row r="9113" spans="1:37">
      <c r="A9113" t="s">
        <v>45</v>
      </c>
      <c r="B9113" t="s">
        <v>46</v>
      </c>
      <c r="C9113" t="s">
        <v>47</v>
      </c>
      <c r="D9113" t="s">
        <v>9564</v>
      </c>
      <c r="E9113" t="s">
        <v>88</v>
      </c>
      <c r="F9113" t="s">
        <v>79</v>
      </c>
      <c r="G9113" t="s">
        <v>51</v>
      </c>
      <c r="H9113" s="20" t="s">
        <v>52</v>
      </c>
      <c r="I9113" t="s">
        <v>53</v>
      </c>
      <c r="J9113" t="s">
        <v>54</v>
      </c>
      <c r="K9113">
        <v>3</v>
      </c>
      <c r="L9113" t="s">
        <v>55</v>
      </c>
      <c r="M9113" t="s">
        <v>56</v>
      </c>
      <c r="N9113" t="s">
        <v>57</v>
      </c>
      <c r="O9113" s="21" t="s">
        <v>58</v>
      </c>
      <c r="P9113" s="21" t="s">
        <v>64</v>
      </c>
      <c r="Q9113" s="20" t="s">
        <v>623</v>
      </c>
      <c r="R9113" s="21" t="s">
        <v>624</v>
      </c>
      <c r="S9113" s="35">
        <v>1</v>
      </c>
      <c r="T9113" s="22">
        <v>1</v>
      </c>
      <c r="U9113" s="20" t="s">
        <v>62</v>
      </c>
      <c r="V9113" s="20">
        <v>45978</v>
      </c>
      <c r="W9113" s="21">
        <v>11</v>
      </c>
      <c r="X9113" s="20">
        <v>45986</v>
      </c>
      <c r="Y9113" s="20">
        <v>45980</v>
      </c>
      <c r="Z9113" s="48">
        <v>11</v>
      </c>
      <c r="AA9113">
        <v>2025</v>
      </c>
      <c r="AB9113" s="45">
        <v>34369</v>
      </c>
      <c r="AC9113" s="45">
        <v>34369</v>
      </c>
      <c r="AK9113" s="10"/>
    </row>
    <row r="9114" spans="1:37">
      <c r="A9114" t="s">
        <v>45</v>
      </c>
      <c r="B9114" t="s">
        <v>46</v>
      </c>
      <c r="C9114" t="s">
        <v>47</v>
      </c>
      <c r="D9114" t="s">
        <v>9565</v>
      </c>
      <c r="E9114" t="s">
        <v>88</v>
      </c>
      <c r="F9114" t="s">
        <v>79</v>
      </c>
      <c r="G9114" t="s">
        <v>51</v>
      </c>
      <c r="H9114" s="20" t="s">
        <v>52</v>
      </c>
      <c r="I9114" t="s">
        <v>53</v>
      </c>
      <c r="J9114" t="s">
        <v>54</v>
      </c>
      <c r="K9114">
        <v>3</v>
      </c>
      <c r="L9114" t="s">
        <v>55</v>
      </c>
      <c r="M9114" t="s">
        <v>77</v>
      </c>
      <c r="N9114" t="s">
        <v>89</v>
      </c>
      <c r="O9114" s="21" t="s">
        <v>58</v>
      </c>
      <c r="P9114" s="21" t="s">
        <v>97</v>
      </c>
      <c r="Q9114" s="20" t="s">
        <v>1012</v>
      </c>
      <c r="R9114" s="21" t="s">
        <v>1013</v>
      </c>
      <c r="S9114" s="35">
        <v>1</v>
      </c>
      <c r="T9114" s="22">
        <v>1</v>
      </c>
      <c r="U9114" s="20" t="s">
        <v>62</v>
      </c>
      <c r="V9114" s="20">
        <v>45977</v>
      </c>
      <c r="W9114" s="21">
        <v>11</v>
      </c>
      <c r="X9114" s="20">
        <v>45986</v>
      </c>
      <c r="Y9114" s="20">
        <v>45980</v>
      </c>
      <c r="Z9114" s="48">
        <v>11</v>
      </c>
      <c r="AA9114">
        <v>2025</v>
      </c>
      <c r="AB9114" s="45">
        <v>31244</v>
      </c>
      <c r="AC9114" s="45">
        <v>31244</v>
      </c>
      <c r="AK9114" s="10"/>
    </row>
    <row r="9115" spans="1:37">
      <c r="A9115" t="s">
        <v>45</v>
      </c>
      <c r="B9115" t="s">
        <v>46</v>
      </c>
      <c r="C9115" t="s">
        <v>47</v>
      </c>
      <c r="D9115" t="s">
        <v>9566</v>
      </c>
      <c r="E9115" t="s">
        <v>88</v>
      </c>
      <c r="F9115" t="s">
        <v>79</v>
      </c>
      <c r="G9115" t="s">
        <v>51</v>
      </c>
      <c r="H9115" s="20" t="s">
        <v>52</v>
      </c>
      <c r="I9115" t="s">
        <v>53</v>
      </c>
      <c r="J9115" t="s">
        <v>54</v>
      </c>
      <c r="K9115">
        <v>3</v>
      </c>
      <c r="L9115" t="s">
        <v>55</v>
      </c>
      <c r="M9115" t="s">
        <v>77</v>
      </c>
      <c r="N9115" t="s">
        <v>89</v>
      </c>
      <c r="O9115" s="21" t="s">
        <v>58</v>
      </c>
      <c r="P9115" s="21" t="s">
        <v>366</v>
      </c>
      <c r="Q9115" s="20" t="s">
        <v>531</v>
      </c>
      <c r="R9115" s="21" t="s">
        <v>532</v>
      </c>
      <c r="S9115" s="35">
        <v>1</v>
      </c>
      <c r="T9115" s="22">
        <v>1</v>
      </c>
      <c r="U9115" s="20" t="s">
        <v>62</v>
      </c>
      <c r="V9115" s="20">
        <v>45979</v>
      </c>
      <c r="W9115" s="21">
        <v>11</v>
      </c>
      <c r="X9115" s="20">
        <v>45985</v>
      </c>
      <c r="Y9115" s="20">
        <v>45982</v>
      </c>
      <c r="Z9115" s="48">
        <v>11</v>
      </c>
      <c r="AA9115">
        <v>2025</v>
      </c>
      <c r="AB9115" s="45">
        <v>43745</v>
      </c>
      <c r="AC9115" s="45">
        <v>43745</v>
      </c>
      <c r="AK9115" s="10"/>
    </row>
    <row r="9116" spans="1:37">
      <c r="A9116" t="s">
        <v>45</v>
      </c>
      <c r="B9116" t="s">
        <v>46</v>
      </c>
      <c r="C9116" t="s">
        <v>47</v>
      </c>
      <c r="D9116" t="s">
        <v>9567</v>
      </c>
      <c r="E9116" t="s">
        <v>88</v>
      </c>
      <c r="F9116" t="s">
        <v>79</v>
      </c>
      <c r="G9116" t="s">
        <v>51</v>
      </c>
      <c r="H9116" s="20" t="s">
        <v>52</v>
      </c>
      <c r="I9116" t="s">
        <v>53</v>
      </c>
      <c r="J9116" t="s">
        <v>54</v>
      </c>
      <c r="K9116">
        <v>3</v>
      </c>
      <c r="L9116" t="s">
        <v>55</v>
      </c>
      <c r="M9116" t="s">
        <v>56</v>
      </c>
      <c r="N9116" t="s">
        <v>57</v>
      </c>
      <c r="O9116" s="21" t="s">
        <v>58</v>
      </c>
      <c r="P9116" s="21" t="s">
        <v>64</v>
      </c>
      <c r="Q9116" s="20" t="s">
        <v>179</v>
      </c>
      <c r="R9116" s="21" t="s">
        <v>180</v>
      </c>
      <c r="S9116" s="35">
        <v>1</v>
      </c>
      <c r="T9116" s="22">
        <v>1</v>
      </c>
      <c r="U9116" s="20" t="s">
        <v>62</v>
      </c>
      <c r="V9116" s="20">
        <v>45979</v>
      </c>
      <c r="W9116" s="21">
        <v>11</v>
      </c>
      <c r="X9116" s="20">
        <v>45987</v>
      </c>
      <c r="Y9116" s="20">
        <v>45982</v>
      </c>
      <c r="Z9116" s="48">
        <v>11</v>
      </c>
      <c r="AA9116">
        <v>2025</v>
      </c>
      <c r="AB9116" s="45">
        <v>43745</v>
      </c>
      <c r="AC9116" s="45">
        <v>43745</v>
      </c>
      <c r="AK9116" s="10"/>
    </row>
    <row r="9117" spans="1:37">
      <c r="A9117" t="s">
        <v>45</v>
      </c>
      <c r="B9117" t="s">
        <v>46</v>
      </c>
      <c r="C9117" t="s">
        <v>47</v>
      </c>
      <c r="D9117" t="s">
        <v>9568</v>
      </c>
      <c r="E9117" t="s">
        <v>88</v>
      </c>
      <c r="F9117" t="s">
        <v>79</v>
      </c>
      <c r="G9117" t="s">
        <v>51</v>
      </c>
      <c r="H9117" s="20" t="s">
        <v>52</v>
      </c>
      <c r="I9117" t="s">
        <v>53</v>
      </c>
      <c r="J9117" t="s">
        <v>54</v>
      </c>
      <c r="K9117">
        <v>3</v>
      </c>
      <c r="L9117" t="s">
        <v>55</v>
      </c>
      <c r="M9117" t="s">
        <v>56</v>
      </c>
      <c r="N9117" t="s">
        <v>57</v>
      </c>
      <c r="O9117" s="21" t="s">
        <v>58</v>
      </c>
      <c r="P9117" s="21" t="s">
        <v>64</v>
      </c>
      <c r="Q9117" s="20" t="s">
        <v>588</v>
      </c>
      <c r="R9117" s="21" t="s">
        <v>589</v>
      </c>
      <c r="S9117" s="35">
        <v>1</v>
      </c>
      <c r="T9117" s="22">
        <v>1</v>
      </c>
      <c r="U9117" s="20" t="s">
        <v>62</v>
      </c>
      <c r="V9117" s="20">
        <v>45989</v>
      </c>
      <c r="W9117" s="21">
        <v>11</v>
      </c>
      <c r="X9117" s="20">
        <v>46001</v>
      </c>
      <c r="Y9117" s="20">
        <v>45994</v>
      </c>
      <c r="Z9117" s="48">
        <v>12</v>
      </c>
      <c r="AA9117">
        <v>2025</v>
      </c>
      <c r="AB9117" s="45">
        <v>45324</v>
      </c>
      <c r="AC9117" s="45">
        <v>45324</v>
      </c>
      <c r="AK9117" s="10"/>
    </row>
    <row r="9118" spans="1:37">
      <c r="A9118" t="s">
        <v>45</v>
      </c>
      <c r="B9118" t="s">
        <v>46</v>
      </c>
      <c r="C9118" t="s">
        <v>47</v>
      </c>
      <c r="D9118" t="s">
        <v>9569</v>
      </c>
      <c r="E9118" t="s">
        <v>88</v>
      </c>
      <c r="F9118" t="s">
        <v>79</v>
      </c>
      <c r="G9118" t="s">
        <v>51</v>
      </c>
      <c r="H9118" s="20" t="s">
        <v>52</v>
      </c>
      <c r="I9118" t="s">
        <v>53</v>
      </c>
      <c r="J9118" t="s">
        <v>54</v>
      </c>
      <c r="K9118">
        <v>3</v>
      </c>
      <c r="L9118" t="s">
        <v>55</v>
      </c>
      <c r="M9118" t="s">
        <v>56</v>
      </c>
      <c r="N9118" t="s">
        <v>57</v>
      </c>
      <c r="O9118" s="21" t="s">
        <v>58</v>
      </c>
      <c r="P9118" s="21" t="s">
        <v>207</v>
      </c>
      <c r="Q9118" s="20" t="s">
        <v>4648</v>
      </c>
      <c r="R9118" s="21" t="s">
        <v>4649</v>
      </c>
      <c r="S9118" s="35">
        <v>4</v>
      </c>
      <c r="T9118" s="22">
        <v>4</v>
      </c>
      <c r="U9118" s="20" t="s">
        <v>62</v>
      </c>
      <c r="V9118" s="20">
        <v>45989</v>
      </c>
      <c r="W9118" s="21">
        <v>11</v>
      </c>
      <c r="X9118" s="20">
        <v>46000</v>
      </c>
      <c r="Y9118" s="20">
        <v>45996</v>
      </c>
      <c r="Z9118" s="48">
        <v>12</v>
      </c>
      <c r="AA9118">
        <v>2025</v>
      </c>
      <c r="AB9118" s="45">
        <v>557134</v>
      </c>
      <c r="AC9118" s="45">
        <v>557134</v>
      </c>
      <c r="AK9118" s="10"/>
    </row>
    <row r="9119" spans="1:37">
      <c r="A9119" t="s">
        <v>45</v>
      </c>
      <c r="B9119" t="s">
        <v>46</v>
      </c>
      <c r="C9119" t="s">
        <v>47</v>
      </c>
      <c r="D9119" t="s">
        <v>9570</v>
      </c>
      <c r="E9119" t="s">
        <v>88</v>
      </c>
      <c r="F9119" t="s">
        <v>79</v>
      </c>
      <c r="G9119" t="s">
        <v>51</v>
      </c>
      <c r="H9119" s="20" t="s">
        <v>52</v>
      </c>
      <c r="I9119" t="s">
        <v>53</v>
      </c>
      <c r="J9119" t="s">
        <v>54</v>
      </c>
      <c r="K9119">
        <v>3</v>
      </c>
      <c r="L9119" t="s">
        <v>55</v>
      </c>
      <c r="M9119" t="s">
        <v>56</v>
      </c>
      <c r="N9119" t="s">
        <v>57</v>
      </c>
      <c r="O9119" s="21" t="s">
        <v>58</v>
      </c>
      <c r="P9119" s="21" t="s">
        <v>207</v>
      </c>
      <c r="Q9119" s="20" t="s">
        <v>2921</v>
      </c>
      <c r="R9119" s="21" t="s">
        <v>2922</v>
      </c>
      <c r="S9119" s="35">
        <v>1</v>
      </c>
      <c r="T9119" s="22">
        <v>1</v>
      </c>
      <c r="U9119" s="20" t="s">
        <v>62</v>
      </c>
      <c r="V9119" s="20">
        <v>45989</v>
      </c>
      <c r="W9119" s="21">
        <v>11</v>
      </c>
      <c r="X9119" s="20">
        <v>45996</v>
      </c>
      <c r="Y9119" s="20">
        <v>45994</v>
      </c>
      <c r="Z9119" s="48">
        <v>12</v>
      </c>
      <c r="AA9119">
        <v>2025</v>
      </c>
      <c r="AB9119" s="45">
        <v>109994</v>
      </c>
      <c r="AC9119" s="45">
        <v>109994</v>
      </c>
      <c r="AK9119" s="10"/>
    </row>
    <row r="9120" spans="1:37">
      <c r="A9120" t="s">
        <v>45</v>
      </c>
      <c r="B9120" t="s">
        <v>46</v>
      </c>
      <c r="C9120" t="s">
        <v>47</v>
      </c>
      <c r="D9120" t="s">
        <v>9571</v>
      </c>
      <c r="E9120" t="s">
        <v>88</v>
      </c>
      <c r="F9120" t="s">
        <v>79</v>
      </c>
      <c r="G9120" t="s">
        <v>51</v>
      </c>
      <c r="H9120" s="20" t="s">
        <v>52</v>
      </c>
      <c r="I9120" t="s">
        <v>53</v>
      </c>
      <c r="J9120" t="s">
        <v>54</v>
      </c>
      <c r="K9120">
        <v>3</v>
      </c>
      <c r="L9120" t="s">
        <v>55</v>
      </c>
      <c r="M9120" t="s">
        <v>77</v>
      </c>
      <c r="N9120" t="s">
        <v>89</v>
      </c>
      <c r="O9120" s="21" t="s">
        <v>58</v>
      </c>
      <c r="P9120" s="21" t="s">
        <v>119</v>
      </c>
      <c r="Q9120" s="20" t="s">
        <v>903</v>
      </c>
      <c r="R9120" s="21" t="s">
        <v>904</v>
      </c>
      <c r="S9120" s="35">
        <v>1</v>
      </c>
      <c r="T9120" s="22">
        <v>1</v>
      </c>
      <c r="U9120" s="20" t="s">
        <v>62</v>
      </c>
      <c r="V9120" s="20">
        <v>45989</v>
      </c>
      <c r="W9120" s="21">
        <v>11</v>
      </c>
      <c r="X9120" s="20">
        <v>45996</v>
      </c>
      <c r="Y9120" s="20">
        <v>45996</v>
      </c>
      <c r="Z9120" s="48">
        <v>12</v>
      </c>
      <c r="AA9120">
        <v>2025</v>
      </c>
      <c r="AB9120" s="45">
        <v>99995</v>
      </c>
      <c r="AC9120" s="45">
        <v>99995</v>
      </c>
      <c r="AK9120" s="10"/>
    </row>
    <row r="9121" spans="1:37">
      <c r="A9121" t="s">
        <v>45</v>
      </c>
      <c r="B9121" t="s">
        <v>46</v>
      </c>
      <c r="C9121" t="s">
        <v>47</v>
      </c>
      <c r="D9121" t="s">
        <v>9572</v>
      </c>
      <c r="E9121" t="s">
        <v>88</v>
      </c>
      <c r="F9121" t="s">
        <v>79</v>
      </c>
      <c r="G9121" t="s">
        <v>51</v>
      </c>
      <c r="H9121" s="20" t="s">
        <v>52</v>
      </c>
      <c r="I9121" t="s">
        <v>53</v>
      </c>
      <c r="J9121" t="s">
        <v>54</v>
      </c>
      <c r="K9121">
        <v>3</v>
      </c>
      <c r="L9121" t="s">
        <v>55</v>
      </c>
      <c r="M9121" t="s">
        <v>77</v>
      </c>
      <c r="N9121" t="s">
        <v>89</v>
      </c>
      <c r="O9121" s="21" t="s">
        <v>58</v>
      </c>
      <c r="P9121" s="21" t="s">
        <v>119</v>
      </c>
      <c r="Q9121" s="20" t="s">
        <v>968</v>
      </c>
      <c r="R9121" s="21" t="s">
        <v>969</v>
      </c>
      <c r="S9121" s="35">
        <v>1</v>
      </c>
      <c r="T9121" s="22">
        <v>1</v>
      </c>
      <c r="U9121" s="20" t="s">
        <v>62</v>
      </c>
      <c r="V9121" s="20">
        <v>45989</v>
      </c>
      <c r="W9121" s="21">
        <v>11</v>
      </c>
      <c r="X9121" s="20">
        <v>45996</v>
      </c>
      <c r="Y9121" s="20">
        <v>45996</v>
      </c>
      <c r="Z9121" s="48">
        <v>12</v>
      </c>
      <c r="AA9121">
        <v>2025</v>
      </c>
      <c r="AB9121" s="45">
        <v>92854</v>
      </c>
      <c r="AC9121" s="45">
        <v>92854</v>
      </c>
      <c r="AK9121" s="10"/>
    </row>
    <row r="9122" spans="1:37">
      <c r="A9122" t="s">
        <v>45</v>
      </c>
      <c r="B9122" t="s">
        <v>46</v>
      </c>
      <c r="C9122" t="s">
        <v>47</v>
      </c>
      <c r="D9122" t="s">
        <v>9573</v>
      </c>
      <c r="E9122" t="s">
        <v>88</v>
      </c>
      <c r="F9122" t="s">
        <v>79</v>
      </c>
      <c r="G9122" t="s">
        <v>51</v>
      </c>
      <c r="H9122" s="20" t="s">
        <v>52</v>
      </c>
      <c r="I9122" t="s">
        <v>53</v>
      </c>
      <c r="J9122" t="s">
        <v>54</v>
      </c>
      <c r="K9122">
        <v>3</v>
      </c>
      <c r="L9122" t="s">
        <v>55</v>
      </c>
      <c r="M9122" t="s">
        <v>56</v>
      </c>
      <c r="N9122" t="s">
        <v>57</v>
      </c>
      <c r="O9122" s="21" t="s">
        <v>58</v>
      </c>
      <c r="P9122" s="21" t="s">
        <v>64</v>
      </c>
      <c r="Q9122" s="20" t="s">
        <v>518</v>
      </c>
      <c r="R9122" s="21" t="s">
        <v>519</v>
      </c>
      <c r="S9122" s="35">
        <v>1</v>
      </c>
      <c r="T9122" s="22">
        <v>1</v>
      </c>
      <c r="U9122" s="20" t="s">
        <v>62</v>
      </c>
      <c r="V9122" s="20">
        <v>45989</v>
      </c>
      <c r="W9122" s="21">
        <v>11</v>
      </c>
      <c r="X9122" s="20">
        <v>46003</v>
      </c>
      <c r="Y9122" s="20">
        <v>45996</v>
      </c>
      <c r="Z9122" s="48">
        <v>12</v>
      </c>
      <c r="AA9122">
        <v>2025</v>
      </c>
      <c r="AB9122" s="45">
        <v>128565</v>
      </c>
      <c r="AC9122" s="45">
        <v>128565</v>
      </c>
      <c r="AK9122" s="10"/>
    </row>
    <row r="9123" spans="1:37">
      <c r="A9123" t="s">
        <v>45</v>
      </c>
      <c r="B9123" t="s">
        <v>46</v>
      </c>
      <c r="C9123" t="s">
        <v>47</v>
      </c>
      <c r="D9123" t="s">
        <v>9574</v>
      </c>
      <c r="E9123" t="s">
        <v>88</v>
      </c>
      <c r="F9123" t="s">
        <v>79</v>
      </c>
      <c r="G9123" t="s">
        <v>51</v>
      </c>
      <c r="H9123" s="20" t="s">
        <v>52</v>
      </c>
      <c r="I9123" t="s">
        <v>53</v>
      </c>
      <c r="J9123" t="s">
        <v>54</v>
      </c>
      <c r="K9123">
        <v>3</v>
      </c>
      <c r="L9123" t="s">
        <v>55</v>
      </c>
      <c r="M9123" t="s">
        <v>77</v>
      </c>
      <c r="N9123" t="s">
        <v>89</v>
      </c>
      <c r="O9123" s="21" t="s">
        <v>58</v>
      </c>
      <c r="P9123" s="21" t="s">
        <v>90</v>
      </c>
      <c r="Q9123" s="20" t="s">
        <v>344</v>
      </c>
      <c r="R9123" s="21" t="s">
        <v>345</v>
      </c>
      <c r="S9123" s="35">
        <v>1</v>
      </c>
      <c r="T9123" s="22">
        <v>1</v>
      </c>
      <c r="U9123" s="20" t="s">
        <v>62</v>
      </c>
      <c r="V9123" s="20">
        <v>45989</v>
      </c>
      <c r="W9123" s="21">
        <v>11</v>
      </c>
      <c r="X9123" s="20">
        <v>46001</v>
      </c>
      <c r="Y9123" s="20">
        <v>45994</v>
      </c>
      <c r="Z9123" s="48">
        <v>12</v>
      </c>
      <c r="AA9123">
        <v>2025</v>
      </c>
      <c r="AB9123" s="45">
        <v>39995</v>
      </c>
      <c r="AC9123" s="45">
        <v>39995</v>
      </c>
      <c r="AK9123" s="10"/>
    </row>
    <row r="9124" spans="1:37">
      <c r="A9124" t="s">
        <v>45</v>
      </c>
      <c r="B9124" t="s">
        <v>46</v>
      </c>
      <c r="C9124" t="s">
        <v>47</v>
      </c>
      <c r="D9124" t="s">
        <v>9575</v>
      </c>
      <c r="E9124" t="s">
        <v>88</v>
      </c>
      <c r="F9124" t="s">
        <v>79</v>
      </c>
      <c r="G9124" t="s">
        <v>51</v>
      </c>
      <c r="H9124" s="20" t="s">
        <v>52</v>
      </c>
      <c r="I9124" t="s">
        <v>53</v>
      </c>
      <c r="J9124" t="s">
        <v>54</v>
      </c>
      <c r="K9124">
        <v>3</v>
      </c>
      <c r="L9124" t="s">
        <v>55</v>
      </c>
      <c r="M9124" t="s">
        <v>56</v>
      </c>
      <c r="N9124" t="s">
        <v>57</v>
      </c>
      <c r="O9124" s="21" t="s">
        <v>58</v>
      </c>
      <c r="P9124" s="21" t="s">
        <v>64</v>
      </c>
      <c r="Q9124" s="20" t="s">
        <v>518</v>
      </c>
      <c r="R9124" s="21" t="s">
        <v>519</v>
      </c>
      <c r="S9124" s="35">
        <v>1</v>
      </c>
      <c r="T9124" s="22">
        <v>1</v>
      </c>
      <c r="U9124" s="20" t="s">
        <v>62</v>
      </c>
      <c r="V9124" s="20">
        <v>45989</v>
      </c>
      <c r="W9124" s="21">
        <v>11</v>
      </c>
      <c r="X9124" s="20">
        <v>45996</v>
      </c>
      <c r="Y9124" s="20">
        <v>45994</v>
      </c>
      <c r="Z9124" s="48">
        <v>12</v>
      </c>
      <c r="AA9124">
        <v>2025</v>
      </c>
      <c r="AB9124" s="45">
        <v>128565</v>
      </c>
      <c r="AC9124" s="45">
        <v>128565</v>
      </c>
      <c r="AK9124" s="10"/>
    </row>
    <row r="9125" spans="1:37">
      <c r="A9125" t="s">
        <v>45</v>
      </c>
      <c r="B9125" t="s">
        <v>46</v>
      </c>
      <c r="C9125" t="s">
        <v>47</v>
      </c>
      <c r="D9125" t="s">
        <v>9576</v>
      </c>
      <c r="E9125" t="s">
        <v>88</v>
      </c>
      <c r="F9125" t="s">
        <v>79</v>
      </c>
      <c r="G9125" t="s">
        <v>51</v>
      </c>
      <c r="H9125" s="20" t="s">
        <v>52</v>
      </c>
      <c r="I9125" t="s">
        <v>53</v>
      </c>
      <c r="J9125" t="s">
        <v>54</v>
      </c>
      <c r="K9125">
        <v>3</v>
      </c>
      <c r="L9125" t="s">
        <v>55</v>
      </c>
      <c r="M9125" t="s">
        <v>77</v>
      </c>
      <c r="N9125" t="s">
        <v>89</v>
      </c>
      <c r="O9125" s="21" t="s">
        <v>58</v>
      </c>
      <c r="P9125" s="21" t="s">
        <v>119</v>
      </c>
      <c r="Q9125" s="20" t="s">
        <v>264</v>
      </c>
      <c r="R9125" s="21" t="s">
        <v>265</v>
      </c>
      <c r="S9125" s="35">
        <v>1</v>
      </c>
      <c r="T9125" s="22">
        <v>1</v>
      </c>
      <c r="U9125" s="20" t="s">
        <v>62</v>
      </c>
      <c r="V9125" s="20">
        <v>45989</v>
      </c>
      <c r="W9125" s="21">
        <v>11</v>
      </c>
      <c r="X9125" s="20">
        <v>46000</v>
      </c>
      <c r="Y9125" s="20">
        <v>45994</v>
      </c>
      <c r="Z9125" s="48">
        <v>12</v>
      </c>
      <c r="AA9125">
        <v>2025</v>
      </c>
      <c r="AB9125" s="45">
        <v>69992</v>
      </c>
      <c r="AC9125" s="45">
        <v>69992</v>
      </c>
      <c r="AK9125" s="10"/>
    </row>
    <row r="9126" spans="1:37">
      <c r="A9126" t="s">
        <v>45</v>
      </c>
      <c r="B9126" t="s">
        <v>46</v>
      </c>
      <c r="C9126" t="s">
        <v>47</v>
      </c>
      <c r="D9126" t="s">
        <v>9577</v>
      </c>
      <c r="E9126" t="s">
        <v>88</v>
      </c>
      <c r="F9126" t="s">
        <v>79</v>
      </c>
      <c r="G9126" t="s">
        <v>51</v>
      </c>
      <c r="H9126" s="20" t="s">
        <v>52</v>
      </c>
      <c r="I9126" t="s">
        <v>53</v>
      </c>
      <c r="J9126" t="s">
        <v>54</v>
      </c>
      <c r="K9126">
        <v>3</v>
      </c>
      <c r="L9126" t="s">
        <v>55</v>
      </c>
      <c r="M9126" t="s">
        <v>77</v>
      </c>
      <c r="N9126" t="s">
        <v>89</v>
      </c>
      <c r="O9126" s="21" t="s">
        <v>58</v>
      </c>
      <c r="P9126" s="21" t="s">
        <v>97</v>
      </c>
      <c r="Q9126" s="20" t="s">
        <v>1652</v>
      </c>
      <c r="R9126" s="21" t="s">
        <v>1653</v>
      </c>
      <c r="S9126" s="35">
        <v>1</v>
      </c>
      <c r="T9126" s="22">
        <v>1</v>
      </c>
      <c r="U9126" s="20" t="s">
        <v>62</v>
      </c>
      <c r="V9126" s="20">
        <v>45989</v>
      </c>
      <c r="W9126" s="21">
        <v>11</v>
      </c>
      <c r="X9126" s="20">
        <v>45996</v>
      </c>
      <c r="Y9126" s="20">
        <v>45994</v>
      </c>
      <c r="Z9126" s="48">
        <v>12</v>
      </c>
      <c r="AA9126">
        <v>2025</v>
      </c>
      <c r="AB9126" s="45">
        <v>39992</v>
      </c>
      <c r="AC9126" s="45">
        <v>39992</v>
      </c>
      <c r="AK9126" s="10"/>
    </row>
    <row r="9127" spans="1:37">
      <c r="A9127" t="s">
        <v>45</v>
      </c>
      <c r="B9127" t="s">
        <v>46</v>
      </c>
      <c r="C9127" t="s">
        <v>47</v>
      </c>
      <c r="D9127" t="s">
        <v>9578</v>
      </c>
      <c r="E9127" t="s">
        <v>88</v>
      </c>
      <c r="F9127" t="s">
        <v>79</v>
      </c>
      <c r="G9127" t="s">
        <v>51</v>
      </c>
      <c r="H9127" s="20" t="s">
        <v>52</v>
      </c>
      <c r="I9127" t="s">
        <v>53</v>
      </c>
      <c r="J9127" t="s">
        <v>54</v>
      </c>
      <c r="K9127">
        <v>3</v>
      </c>
      <c r="L9127" t="s">
        <v>55</v>
      </c>
      <c r="M9127" t="s">
        <v>77</v>
      </c>
      <c r="N9127" t="s">
        <v>89</v>
      </c>
      <c r="O9127" s="21" t="s">
        <v>58</v>
      </c>
      <c r="P9127" s="21" t="s">
        <v>90</v>
      </c>
      <c r="Q9127" s="20" t="s">
        <v>2004</v>
      </c>
      <c r="R9127" s="21" t="s">
        <v>2005</v>
      </c>
      <c r="S9127" s="35">
        <v>1</v>
      </c>
      <c r="T9127" s="22">
        <v>1</v>
      </c>
      <c r="U9127" s="20" t="s">
        <v>62</v>
      </c>
      <c r="V9127" s="20">
        <v>45989</v>
      </c>
      <c r="W9127" s="21">
        <v>11</v>
      </c>
      <c r="X9127" s="20">
        <v>46001</v>
      </c>
      <c r="Y9127" s="20">
        <v>45994</v>
      </c>
      <c r="Z9127" s="48">
        <v>12</v>
      </c>
      <c r="AA9127">
        <v>2025</v>
      </c>
      <c r="AB9127" s="45">
        <v>103563</v>
      </c>
      <c r="AC9127" s="45">
        <v>103563</v>
      </c>
      <c r="AK9127" s="10"/>
    </row>
    <row r="9128" spans="1:37">
      <c r="A9128" t="s">
        <v>45</v>
      </c>
      <c r="B9128" t="s">
        <v>46</v>
      </c>
      <c r="C9128" t="s">
        <v>47</v>
      </c>
      <c r="D9128" t="s">
        <v>9579</v>
      </c>
      <c r="E9128" t="s">
        <v>88</v>
      </c>
      <c r="F9128" t="s">
        <v>79</v>
      </c>
      <c r="G9128" t="s">
        <v>51</v>
      </c>
      <c r="H9128" s="20" t="s">
        <v>52</v>
      </c>
      <c r="I9128" t="s">
        <v>53</v>
      </c>
      <c r="J9128" t="s">
        <v>54</v>
      </c>
      <c r="K9128">
        <v>3</v>
      </c>
      <c r="L9128" t="s">
        <v>55</v>
      </c>
      <c r="M9128" t="s">
        <v>77</v>
      </c>
      <c r="N9128" t="s">
        <v>89</v>
      </c>
      <c r="O9128" s="21" t="s">
        <v>58</v>
      </c>
      <c r="P9128" s="21" t="s">
        <v>5970</v>
      </c>
      <c r="Q9128" s="20" t="s">
        <v>946</v>
      </c>
      <c r="R9128" s="21" t="s">
        <v>947</v>
      </c>
      <c r="S9128" s="35">
        <v>2</v>
      </c>
      <c r="T9128" s="22">
        <v>2</v>
      </c>
      <c r="U9128" s="20" t="s">
        <v>62</v>
      </c>
      <c r="V9128" s="20">
        <v>45989</v>
      </c>
      <c r="W9128" s="21">
        <v>11</v>
      </c>
      <c r="X9128" s="20">
        <v>46001</v>
      </c>
      <c r="Y9128" s="20">
        <v>45994</v>
      </c>
      <c r="Z9128" s="48">
        <v>12</v>
      </c>
      <c r="AA9128">
        <v>2025</v>
      </c>
      <c r="AB9128" s="45">
        <v>66654</v>
      </c>
      <c r="AC9128" s="45">
        <v>66654</v>
      </c>
      <c r="AK9128" s="10"/>
    </row>
    <row r="9129" spans="1:37">
      <c r="A9129" t="s">
        <v>45</v>
      </c>
      <c r="B9129" t="s">
        <v>46</v>
      </c>
      <c r="C9129" t="s">
        <v>47</v>
      </c>
      <c r="D9129" t="s">
        <v>9580</v>
      </c>
      <c r="E9129" t="s">
        <v>88</v>
      </c>
      <c r="F9129" t="s">
        <v>79</v>
      </c>
      <c r="G9129" t="s">
        <v>51</v>
      </c>
      <c r="H9129" s="20" t="s">
        <v>58</v>
      </c>
      <c r="I9129" t="s">
        <v>53</v>
      </c>
      <c r="J9129" t="s">
        <v>54</v>
      </c>
      <c r="K9129">
        <v>3</v>
      </c>
      <c r="L9129" t="s">
        <v>55</v>
      </c>
      <c r="M9129" t="s">
        <v>77</v>
      </c>
      <c r="N9129" t="s">
        <v>89</v>
      </c>
      <c r="O9129" s="21" t="s">
        <v>58</v>
      </c>
      <c r="P9129" s="21" t="s">
        <v>119</v>
      </c>
      <c r="Q9129" s="20" t="s">
        <v>1961</v>
      </c>
      <c r="R9129" s="21" t="s">
        <v>1962</v>
      </c>
      <c r="S9129" s="35">
        <v>1</v>
      </c>
      <c r="T9129" s="22">
        <v>0</v>
      </c>
      <c r="U9129" s="20" t="s">
        <v>62</v>
      </c>
      <c r="V9129" s="20">
        <v>45989</v>
      </c>
      <c r="W9129" s="21">
        <v>11</v>
      </c>
      <c r="X9129" s="20">
        <v>46000</v>
      </c>
      <c r="Z9129" s="48">
        <v>12</v>
      </c>
      <c r="AA9129">
        <v>2025</v>
      </c>
      <c r="AB9129" s="45">
        <v>92854</v>
      </c>
      <c r="AC9129" s="45">
        <v>0</v>
      </c>
      <c r="AK9129" s="10"/>
    </row>
    <row r="9130" spans="1:37">
      <c r="A9130" t="s">
        <v>45</v>
      </c>
      <c r="B9130" t="s">
        <v>46</v>
      </c>
      <c r="C9130" t="s">
        <v>47</v>
      </c>
      <c r="D9130" t="s">
        <v>9581</v>
      </c>
      <c r="E9130" t="s">
        <v>88</v>
      </c>
      <c r="F9130" t="s">
        <v>79</v>
      </c>
      <c r="G9130" t="s">
        <v>51</v>
      </c>
      <c r="H9130" s="20" t="s">
        <v>52</v>
      </c>
      <c r="I9130" t="s">
        <v>53</v>
      </c>
      <c r="J9130" t="s">
        <v>54</v>
      </c>
      <c r="K9130">
        <v>3</v>
      </c>
      <c r="L9130" t="s">
        <v>55</v>
      </c>
      <c r="M9130" t="s">
        <v>77</v>
      </c>
      <c r="N9130" t="s">
        <v>89</v>
      </c>
      <c r="O9130" s="21" t="s">
        <v>58</v>
      </c>
      <c r="P9130" s="21" t="s">
        <v>126</v>
      </c>
      <c r="Q9130" s="20" t="s">
        <v>1002</v>
      </c>
      <c r="R9130" s="21" t="s">
        <v>1003</v>
      </c>
      <c r="S9130" s="35">
        <v>1</v>
      </c>
      <c r="T9130" s="22">
        <v>1</v>
      </c>
      <c r="U9130" s="20" t="s">
        <v>62</v>
      </c>
      <c r="V9130" s="20">
        <v>45989</v>
      </c>
      <c r="W9130" s="21">
        <v>11</v>
      </c>
      <c r="X9130" s="20">
        <v>45996</v>
      </c>
      <c r="Y9130" s="20">
        <v>45994</v>
      </c>
      <c r="Z9130" s="48">
        <v>12</v>
      </c>
      <c r="AA9130">
        <v>2025</v>
      </c>
      <c r="AB9130" s="45">
        <v>33326</v>
      </c>
      <c r="AC9130" s="45">
        <v>33326</v>
      </c>
      <c r="AK9130" s="10"/>
    </row>
    <row r="9131" spans="1:37">
      <c r="A9131" t="s">
        <v>45</v>
      </c>
      <c r="B9131" t="s">
        <v>46</v>
      </c>
      <c r="C9131" t="s">
        <v>47</v>
      </c>
      <c r="D9131" t="s">
        <v>9582</v>
      </c>
      <c r="E9131" t="s">
        <v>88</v>
      </c>
      <c r="F9131" t="s">
        <v>79</v>
      </c>
      <c r="G9131" t="s">
        <v>51</v>
      </c>
      <c r="H9131" s="20" t="s">
        <v>52</v>
      </c>
      <c r="I9131" t="s">
        <v>53</v>
      </c>
      <c r="J9131" t="s">
        <v>54</v>
      </c>
      <c r="K9131">
        <v>3</v>
      </c>
      <c r="L9131" t="s">
        <v>55</v>
      </c>
      <c r="M9131" t="s">
        <v>77</v>
      </c>
      <c r="N9131" t="s">
        <v>89</v>
      </c>
      <c r="O9131" s="21" t="s">
        <v>58</v>
      </c>
      <c r="P9131" s="21" t="s">
        <v>90</v>
      </c>
      <c r="Q9131" s="20" t="s">
        <v>1156</v>
      </c>
      <c r="R9131" s="21" t="s">
        <v>1157</v>
      </c>
      <c r="S9131" s="35">
        <v>1</v>
      </c>
      <c r="T9131" s="22">
        <v>1</v>
      </c>
      <c r="U9131" s="20" t="s">
        <v>62</v>
      </c>
      <c r="V9131" s="20">
        <v>45989</v>
      </c>
      <c r="W9131" s="21">
        <v>11</v>
      </c>
      <c r="X9131" s="20">
        <v>46001</v>
      </c>
      <c r="Y9131" s="20">
        <v>45994</v>
      </c>
      <c r="Z9131" s="48">
        <v>12</v>
      </c>
      <c r="AA9131">
        <v>2025</v>
      </c>
      <c r="AB9131" s="45">
        <v>132141</v>
      </c>
      <c r="AC9131" s="45">
        <v>132141</v>
      </c>
      <c r="AK9131" s="10"/>
    </row>
    <row r="9132" spans="1:37">
      <c r="A9132" t="s">
        <v>45</v>
      </c>
      <c r="B9132" t="s">
        <v>46</v>
      </c>
      <c r="C9132" t="s">
        <v>47</v>
      </c>
      <c r="D9132" t="s">
        <v>9583</v>
      </c>
      <c r="E9132" t="s">
        <v>88</v>
      </c>
      <c r="F9132" t="s">
        <v>79</v>
      </c>
      <c r="G9132" t="s">
        <v>51</v>
      </c>
      <c r="H9132" s="20" t="s">
        <v>52</v>
      </c>
      <c r="I9132" t="s">
        <v>53</v>
      </c>
      <c r="J9132" t="s">
        <v>54</v>
      </c>
      <c r="K9132">
        <v>3</v>
      </c>
      <c r="L9132" t="s">
        <v>55</v>
      </c>
      <c r="M9132" t="s">
        <v>77</v>
      </c>
      <c r="N9132" t="s">
        <v>89</v>
      </c>
      <c r="O9132" s="21" t="s">
        <v>58</v>
      </c>
      <c r="P9132" s="21" t="s">
        <v>276</v>
      </c>
      <c r="Q9132" s="20" t="s">
        <v>315</v>
      </c>
      <c r="R9132" s="21" t="s">
        <v>316</v>
      </c>
      <c r="S9132" s="35">
        <v>2</v>
      </c>
      <c r="T9132" s="22">
        <v>2</v>
      </c>
      <c r="U9132" s="20" t="s">
        <v>62</v>
      </c>
      <c r="V9132" s="20">
        <v>45989</v>
      </c>
      <c r="W9132" s="21">
        <v>11</v>
      </c>
      <c r="X9132" s="20">
        <v>46000</v>
      </c>
      <c r="Y9132" s="20">
        <v>45994</v>
      </c>
      <c r="Z9132" s="48">
        <v>12</v>
      </c>
      <c r="AA9132">
        <v>2025</v>
      </c>
      <c r="AB9132" s="45">
        <v>25319</v>
      </c>
      <c r="AC9132" s="45">
        <v>25319</v>
      </c>
      <c r="AK9132" s="10"/>
    </row>
    <row r="9133" spans="1:37">
      <c r="A9133" t="s">
        <v>45</v>
      </c>
      <c r="B9133" t="s">
        <v>46</v>
      </c>
      <c r="C9133" t="s">
        <v>47</v>
      </c>
      <c r="D9133" t="s">
        <v>9584</v>
      </c>
      <c r="E9133" t="s">
        <v>88</v>
      </c>
      <c r="F9133" t="s">
        <v>79</v>
      </c>
      <c r="G9133" t="s">
        <v>51</v>
      </c>
      <c r="H9133" s="20" t="s">
        <v>52</v>
      </c>
      <c r="I9133" t="s">
        <v>53</v>
      </c>
      <c r="J9133" t="s">
        <v>54</v>
      </c>
      <c r="K9133">
        <v>3</v>
      </c>
      <c r="L9133" t="s">
        <v>55</v>
      </c>
      <c r="M9133" t="s">
        <v>77</v>
      </c>
      <c r="N9133" t="s">
        <v>89</v>
      </c>
      <c r="O9133" s="21" t="s">
        <v>58</v>
      </c>
      <c r="P9133" s="21" t="s">
        <v>90</v>
      </c>
      <c r="Q9133" s="20" t="s">
        <v>9585</v>
      </c>
      <c r="R9133" s="21" t="s">
        <v>9586</v>
      </c>
      <c r="S9133" s="35">
        <v>1</v>
      </c>
      <c r="T9133" s="22">
        <v>1</v>
      </c>
      <c r="U9133" s="20" t="s">
        <v>62</v>
      </c>
      <c r="V9133" s="20">
        <v>45989</v>
      </c>
      <c r="W9133" s="21">
        <v>11</v>
      </c>
      <c r="X9133" s="20">
        <v>46001</v>
      </c>
      <c r="Y9133" s="20">
        <v>45994</v>
      </c>
      <c r="Z9133" s="48">
        <v>12</v>
      </c>
      <c r="AA9133">
        <v>2025</v>
      </c>
      <c r="AB9133" s="45">
        <v>86665</v>
      </c>
      <c r="AC9133" s="45">
        <v>86665</v>
      </c>
      <c r="AK9133" s="10"/>
    </row>
    <row r="9134" spans="1:37">
      <c r="A9134" t="s">
        <v>45</v>
      </c>
      <c r="B9134" t="s">
        <v>46</v>
      </c>
      <c r="C9134" t="s">
        <v>47</v>
      </c>
      <c r="D9134" t="s">
        <v>9587</v>
      </c>
      <c r="E9134" t="s">
        <v>88</v>
      </c>
      <c r="F9134" t="s">
        <v>79</v>
      </c>
      <c r="G9134" t="s">
        <v>51</v>
      </c>
      <c r="H9134" s="20" t="s">
        <v>52</v>
      </c>
      <c r="I9134" t="s">
        <v>53</v>
      </c>
      <c r="J9134" t="s">
        <v>54</v>
      </c>
      <c r="K9134">
        <v>3</v>
      </c>
      <c r="L9134" t="s">
        <v>55</v>
      </c>
      <c r="M9134" t="s">
        <v>56</v>
      </c>
      <c r="N9134" t="s">
        <v>57</v>
      </c>
      <c r="O9134" s="21" t="s">
        <v>58</v>
      </c>
      <c r="P9134" s="21" t="s">
        <v>64</v>
      </c>
      <c r="Q9134" s="20" t="s">
        <v>385</v>
      </c>
      <c r="R9134" s="21" t="s">
        <v>386</v>
      </c>
      <c r="S9134" s="35">
        <v>2</v>
      </c>
      <c r="T9134" s="22">
        <v>2</v>
      </c>
      <c r="U9134" s="20" t="s">
        <v>62</v>
      </c>
      <c r="V9134" s="20">
        <v>45990</v>
      </c>
      <c r="W9134" s="21">
        <v>11</v>
      </c>
      <c r="X9134" s="20">
        <v>46002</v>
      </c>
      <c r="Y9134" s="20">
        <v>45996</v>
      </c>
      <c r="Z9134" s="48">
        <v>12</v>
      </c>
      <c r="AA9134">
        <v>2025</v>
      </c>
      <c r="AB9134" s="45">
        <v>90656</v>
      </c>
      <c r="AC9134" s="45">
        <v>90656</v>
      </c>
      <c r="AK9134" s="10"/>
    </row>
    <row r="9135" spans="1:37">
      <c r="A9135" t="s">
        <v>45</v>
      </c>
      <c r="B9135" t="s">
        <v>46</v>
      </c>
      <c r="C9135" t="s">
        <v>47</v>
      </c>
      <c r="D9135" t="s">
        <v>9588</v>
      </c>
      <c r="E9135" t="s">
        <v>88</v>
      </c>
      <c r="F9135" t="s">
        <v>79</v>
      </c>
      <c r="G9135" t="s">
        <v>51</v>
      </c>
      <c r="H9135" s="20" t="s">
        <v>52</v>
      </c>
      <c r="I9135" t="s">
        <v>53</v>
      </c>
      <c r="J9135" t="s">
        <v>54</v>
      </c>
      <c r="K9135">
        <v>3</v>
      </c>
      <c r="L9135" t="s">
        <v>55</v>
      </c>
      <c r="M9135" t="s">
        <v>77</v>
      </c>
      <c r="N9135" t="s">
        <v>89</v>
      </c>
      <c r="O9135" s="21" t="s">
        <v>58</v>
      </c>
      <c r="P9135" s="21" t="s">
        <v>126</v>
      </c>
      <c r="Q9135" s="20" t="s">
        <v>1002</v>
      </c>
      <c r="R9135" s="21" t="s">
        <v>1003</v>
      </c>
      <c r="S9135" s="35">
        <v>1</v>
      </c>
      <c r="T9135" s="22">
        <v>1</v>
      </c>
      <c r="U9135" s="20" t="s">
        <v>62</v>
      </c>
      <c r="V9135" s="20">
        <v>45989</v>
      </c>
      <c r="W9135" s="21">
        <v>11</v>
      </c>
      <c r="X9135" s="20">
        <v>46001</v>
      </c>
      <c r="Y9135" s="20">
        <v>45994</v>
      </c>
      <c r="Z9135" s="48">
        <v>12</v>
      </c>
      <c r="AA9135">
        <v>2025</v>
      </c>
      <c r="AB9135" s="45">
        <v>33326</v>
      </c>
      <c r="AC9135" s="45">
        <v>33326</v>
      </c>
      <c r="AK9135" s="10"/>
    </row>
    <row r="9136" spans="1:37">
      <c r="A9136" t="s">
        <v>45</v>
      </c>
      <c r="B9136" t="s">
        <v>46</v>
      </c>
      <c r="C9136" t="s">
        <v>47</v>
      </c>
      <c r="D9136" t="s">
        <v>9589</v>
      </c>
      <c r="E9136" t="s">
        <v>88</v>
      </c>
      <c r="F9136" t="s">
        <v>79</v>
      </c>
      <c r="G9136" t="s">
        <v>51</v>
      </c>
      <c r="H9136" s="20" t="s">
        <v>52</v>
      </c>
      <c r="I9136" t="s">
        <v>53</v>
      </c>
      <c r="J9136" t="s">
        <v>54</v>
      </c>
      <c r="K9136">
        <v>3</v>
      </c>
      <c r="L9136" t="s">
        <v>55</v>
      </c>
      <c r="M9136" t="s">
        <v>56</v>
      </c>
      <c r="N9136" t="s">
        <v>57</v>
      </c>
      <c r="O9136" s="21" t="s">
        <v>58</v>
      </c>
      <c r="P9136" s="21" t="s">
        <v>64</v>
      </c>
      <c r="Q9136" s="20" t="s">
        <v>588</v>
      </c>
      <c r="R9136" s="21" t="s">
        <v>589</v>
      </c>
      <c r="S9136" s="35">
        <v>2</v>
      </c>
      <c r="T9136" s="22">
        <v>2</v>
      </c>
      <c r="U9136" s="20" t="s">
        <v>62</v>
      </c>
      <c r="V9136" s="20">
        <v>45988</v>
      </c>
      <c r="W9136" s="21">
        <v>11</v>
      </c>
      <c r="X9136" s="20">
        <v>45994</v>
      </c>
      <c r="Y9136" s="20">
        <v>45992</v>
      </c>
      <c r="Z9136" s="48">
        <v>12</v>
      </c>
      <c r="AA9136">
        <v>2025</v>
      </c>
      <c r="AB9136" s="45">
        <v>90649</v>
      </c>
      <c r="AC9136" s="45">
        <v>90649</v>
      </c>
      <c r="AK9136" s="10"/>
    </row>
    <row r="9137" spans="1:37">
      <c r="A9137" t="s">
        <v>45</v>
      </c>
      <c r="B9137" t="s">
        <v>46</v>
      </c>
      <c r="C9137" t="s">
        <v>47</v>
      </c>
      <c r="D9137" t="s">
        <v>9590</v>
      </c>
      <c r="E9137" t="s">
        <v>88</v>
      </c>
      <c r="F9137" t="s">
        <v>79</v>
      </c>
      <c r="G9137" t="s">
        <v>51</v>
      </c>
      <c r="H9137" s="20" t="s">
        <v>52</v>
      </c>
      <c r="I9137" t="s">
        <v>53</v>
      </c>
      <c r="J9137" t="s">
        <v>54</v>
      </c>
      <c r="K9137">
        <v>3</v>
      </c>
      <c r="L9137" t="s">
        <v>55</v>
      </c>
      <c r="M9137" t="s">
        <v>77</v>
      </c>
      <c r="N9137" t="s">
        <v>89</v>
      </c>
      <c r="O9137" s="21" t="s">
        <v>58</v>
      </c>
      <c r="P9137" s="21" t="s">
        <v>366</v>
      </c>
      <c r="Q9137" s="20" t="s">
        <v>2386</v>
      </c>
      <c r="R9137" s="21" t="s">
        <v>2387</v>
      </c>
      <c r="S9137" s="35">
        <v>1</v>
      </c>
      <c r="T9137" s="22">
        <v>1</v>
      </c>
      <c r="U9137" s="20" t="s">
        <v>62</v>
      </c>
      <c r="V9137" s="20">
        <v>45989</v>
      </c>
      <c r="W9137" s="21">
        <v>11</v>
      </c>
      <c r="X9137" s="20">
        <v>45996</v>
      </c>
      <c r="Y9137" s="20">
        <v>45994</v>
      </c>
      <c r="Z9137" s="48">
        <v>12</v>
      </c>
      <c r="AA9137">
        <v>2025</v>
      </c>
      <c r="AB9137" s="45">
        <v>43327</v>
      </c>
      <c r="AC9137" s="45">
        <v>43327</v>
      </c>
      <c r="AK9137" s="10"/>
    </row>
    <row r="9138" spans="1:37">
      <c r="A9138" t="s">
        <v>45</v>
      </c>
      <c r="B9138" t="s">
        <v>46</v>
      </c>
      <c r="C9138" t="s">
        <v>47</v>
      </c>
      <c r="D9138" t="s">
        <v>9591</v>
      </c>
      <c r="E9138" t="s">
        <v>88</v>
      </c>
      <c r="F9138" t="s">
        <v>79</v>
      </c>
      <c r="G9138" t="s">
        <v>51</v>
      </c>
      <c r="H9138" s="20" t="s">
        <v>52</v>
      </c>
      <c r="I9138" t="s">
        <v>53</v>
      </c>
      <c r="J9138" t="s">
        <v>54</v>
      </c>
      <c r="K9138">
        <v>3</v>
      </c>
      <c r="L9138" t="s">
        <v>55</v>
      </c>
      <c r="M9138" t="s">
        <v>77</v>
      </c>
      <c r="N9138" t="s">
        <v>89</v>
      </c>
      <c r="O9138" s="21" t="s">
        <v>58</v>
      </c>
      <c r="P9138" s="21" t="s">
        <v>150</v>
      </c>
      <c r="Q9138" s="20" t="s">
        <v>9592</v>
      </c>
      <c r="R9138" s="21" t="s">
        <v>9593</v>
      </c>
      <c r="S9138" s="35">
        <v>1</v>
      </c>
      <c r="T9138" s="22">
        <v>1</v>
      </c>
      <c r="U9138" s="20" t="s">
        <v>62</v>
      </c>
      <c r="V9138" s="20">
        <v>45989</v>
      </c>
      <c r="W9138" s="21">
        <v>11</v>
      </c>
      <c r="X9138" s="20">
        <v>46003</v>
      </c>
      <c r="Y9138" s="20">
        <v>46001</v>
      </c>
      <c r="Z9138" s="48">
        <v>12</v>
      </c>
      <c r="AA9138">
        <v>2025</v>
      </c>
      <c r="AB9138" s="45">
        <v>299136</v>
      </c>
      <c r="AC9138" s="45">
        <v>299136</v>
      </c>
      <c r="AK9138" s="10"/>
    </row>
    <row r="9139" spans="1:37">
      <c r="A9139" t="s">
        <v>45</v>
      </c>
      <c r="B9139" t="s">
        <v>46</v>
      </c>
      <c r="C9139" t="s">
        <v>47</v>
      </c>
      <c r="D9139" t="s">
        <v>9594</v>
      </c>
      <c r="E9139" t="s">
        <v>88</v>
      </c>
      <c r="F9139" t="s">
        <v>79</v>
      </c>
      <c r="G9139" t="s">
        <v>51</v>
      </c>
      <c r="H9139" s="20" t="s">
        <v>52</v>
      </c>
      <c r="I9139" t="s">
        <v>53</v>
      </c>
      <c r="J9139" t="s">
        <v>54</v>
      </c>
      <c r="K9139">
        <v>3</v>
      </c>
      <c r="L9139" t="s">
        <v>55</v>
      </c>
      <c r="M9139" t="s">
        <v>77</v>
      </c>
      <c r="N9139" t="s">
        <v>89</v>
      </c>
      <c r="O9139" s="21" t="s">
        <v>58</v>
      </c>
      <c r="P9139" s="21" t="s">
        <v>150</v>
      </c>
      <c r="Q9139" s="20" t="s">
        <v>1322</v>
      </c>
      <c r="R9139" s="21" t="s">
        <v>1323</v>
      </c>
      <c r="S9139" s="35">
        <v>1</v>
      </c>
      <c r="T9139" s="22">
        <v>1</v>
      </c>
      <c r="U9139" s="20" t="s">
        <v>62</v>
      </c>
      <c r="V9139" s="20">
        <v>45988</v>
      </c>
      <c r="W9139" s="21">
        <v>11</v>
      </c>
      <c r="X9139" s="20">
        <v>45996</v>
      </c>
      <c r="Y9139" s="20">
        <v>45992</v>
      </c>
      <c r="Z9139" s="48">
        <v>12</v>
      </c>
      <c r="AA9139">
        <v>2025</v>
      </c>
      <c r="AB9139" s="45">
        <v>160707</v>
      </c>
      <c r="AC9139" s="45">
        <v>160707</v>
      </c>
      <c r="AK9139" s="10"/>
    </row>
    <row r="9140" spans="1:37">
      <c r="A9140" t="s">
        <v>45</v>
      </c>
      <c r="B9140" t="s">
        <v>46</v>
      </c>
      <c r="C9140" t="s">
        <v>47</v>
      </c>
      <c r="D9140" t="s">
        <v>9595</v>
      </c>
      <c r="E9140" t="s">
        <v>88</v>
      </c>
      <c r="F9140" t="s">
        <v>79</v>
      </c>
      <c r="G9140" t="s">
        <v>51</v>
      </c>
      <c r="H9140" s="20" t="s">
        <v>52</v>
      </c>
      <c r="I9140" t="s">
        <v>53</v>
      </c>
      <c r="J9140" t="s">
        <v>54</v>
      </c>
      <c r="K9140">
        <v>3</v>
      </c>
      <c r="L9140" t="s">
        <v>55</v>
      </c>
      <c r="M9140" t="s">
        <v>56</v>
      </c>
      <c r="N9140" t="s">
        <v>57</v>
      </c>
      <c r="O9140" s="21" t="s">
        <v>58</v>
      </c>
      <c r="P9140" s="21" t="s">
        <v>64</v>
      </c>
      <c r="Q9140" s="20" t="s">
        <v>518</v>
      </c>
      <c r="R9140" s="21" t="s">
        <v>519</v>
      </c>
      <c r="S9140" s="35">
        <v>1</v>
      </c>
      <c r="T9140" s="22">
        <v>1</v>
      </c>
      <c r="U9140" s="20" t="s">
        <v>62</v>
      </c>
      <c r="V9140" s="20">
        <v>45989</v>
      </c>
      <c r="W9140" s="21">
        <v>11</v>
      </c>
      <c r="X9140" s="20">
        <v>46003</v>
      </c>
      <c r="Y9140" s="20">
        <v>45996</v>
      </c>
      <c r="Z9140" s="48">
        <v>12</v>
      </c>
      <c r="AA9140">
        <v>2025</v>
      </c>
      <c r="AB9140" s="45">
        <v>128565</v>
      </c>
      <c r="AC9140" s="45">
        <v>128565</v>
      </c>
      <c r="AK9140" s="10"/>
    </row>
    <row r="9141" spans="1:37">
      <c r="A9141" t="s">
        <v>45</v>
      </c>
      <c r="B9141" t="s">
        <v>46</v>
      </c>
      <c r="C9141" t="s">
        <v>47</v>
      </c>
      <c r="D9141" t="s">
        <v>9596</v>
      </c>
      <c r="E9141" t="s">
        <v>88</v>
      </c>
      <c r="F9141" t="s">
        <v>79</v>
      </c>
      <c r="G9141" t="s">
        <v>51</v>
      </c>
      <c r="H9141" s="20" t="s">
        <v>52</v>
      </c>
      <c r="I9141" t="s">
        <v>53</v>
      </c>
      <c r="J9141" t="s">
        <v>54</v>
      </c>
      <c r="K9141">
        <v>3</v>
      </c>
      <c r="L9141" t="s">
        <v>55</v>
      </c>
      <c r="M9141" t="s">
        <v>56</v>
      </c>
      <c r="N9141" t="s">
        <v>57</v>
      </c>
      <c r="O9141" s="21" t="s">
        <v>58</v>
      </c>
      <c r="P9141" s="21" t="s">
        <v>64</v>
      </c>
      <c r="Q9141" s="20" t="s">
        <v>807</v>
      </c>
      <c r="R9141" s="21" t="s">
        <v>808</v>
      </c>
      <c r="S9141" s="35">
        <v>1</v>
      </c>
      <c r="T9141" s="22">
        <v>1</v>
      </c>
      <c r="U9141" s="20" t="s">
        <v>62</v>
      </c>
      <c r="V9141" s="20">
        <v>45990</v>
      </c>
      <c r="W9141" s="21">
        <v>11</v>
      </c>
      <c r="X9141" s="20">
        <v>46001</v>
      </c>
      <c r="Y9141" s="20">
        <v>45994</v>
      </c>
      <c r="Z9141" s="48">
        <v>12</v>
      </c>
      <c r="AA9141">
        <v>2025</v>
      </c>
      <c r="AB9141" s="45">
        <v>99995</v>
      </c>
      <c r="AC9141" s="45">
        <v>99995</v>
      </c>
      <c r="AK9141" s="10"/>
    </row>
    <row r="9142" spans="1:37">
      <c r="A9142" t="s">
        <v>45</v>
      </c>
      <c r="B9142" t="s">
        <v>46</v>
      </c>
      <c r="C9142" t="s">
        <v>47</v>
      </c>
      <c r="D9142" t="s">
        <v>9597</v>
      </c>
      <c r="E9142" t="s">
        <v>88</v>
      </c>
      <c r="F9142" t="s">
        <v>79</v>
      </c>
      <c r="G9142" t="s">
        <v>51</v>
      </c>
      <c r="H9142" s="20" t="s">
        <v>52</v>
      </c>
      <c r="I9142" t="s">
        <v>53</v>
      </c>
      <c r="J9142" t="s">
        <v>54</v>
      </c>
      <c r="K9142">
        <v>3</v>
      </c>
      <c r="L9142" t="s">
        <v>55</v>
      </c>
      <c r="M9142" t="s">
        <v>56</v>
      </c>
      <c r="N9142" t="s">
        <v>57</v>
      </c>
      <c r="O9142" s="21" t="s">
        <v>58</v>
      </c>
      <c r="P9142" s="21" t="s">
        <v>64</v>
      </c>
      <c r="Q9142" s="20" t="s">
        <v>1691</v>
      </c>
      <c r="R9142" s="21" t="s">
        <v>1692</v>
      </c>
      <c r="S9142" s="35">
        <v>1</v>
      </c>
      <c r="T9142" s="22">
        <v>1</v>
      </c>
      <c r="U9142" s="20" t="s">
        <v>62</v>
      </c>
      <c r="V9142" s="20">
        <v>45990</v>
      </c>
      <c r="W9142" s="21">
        <v>11</v>
      </c>
      <c r="X9142" s="20">
        <v>46001</v>
      </c>
      <c r="Y9142" s="20">
        <v>45996</v>
      </c>
      <c r="Z9142" s="48">
        <v>12</v>
      </c>
      <c r="AA9142">
        <v>2025</v>
      </c>
      <c r="AB9142" s="45">
        <v>103559</v>
      </c>
      <c r="AC9142" s="45">
        <v>103559</v>
      </c>
      <c r="AK9142" s="10"/>
    </row>
    <row r="9143" spans="1:37">
      <c r="A9143" t="s">
        <v>45</v>
      </c>
      <c r="B9143" t="s">
        <v>46</v>
      </c>
      <c r="C9143" t="s">
        <v>47</v>
      </c>
      <c r="D9143" t="s">
        <v>9598</v>
      </c>
      <c r="E9143" t="s">
        <v>88</v>
      </c>
      <c r="F9143" t="s">
        <v>79</v>
      </c>
      <c r="G9143" t="s">
        <v>51</v>
      </c>
      <c r="H9143" s="20" t="s">
        <v>52</v>
      </c>
      <c r="I9143" t="s">
        <v>53</v>
      </c>
      <c r="J9143" t="s">
        <v>54</v>
      </c>
      <c r="K9143">
        <v>3</v>
      </c>
      <c r="L9143" t="s">
        <v>55</v>
      </c>
      <c r="M9143" t="s">
        <v>77</v>
      </c>
      <c r="N9143" t="s">
        <v>89</v>
      </c>
      <c r="O9143" s="21" t="s">
        <v>58</v>
      </c>
      <c r="P9143" s="21" t="s">
        <v>119</v>
      </c>
      <c r="Q9143" s="20" t="s">
        <v>968</v>
      </c>
      <c r="R9143" s="21" t="s">
        <v>969</v>
      </c>
      <c r="S9143" s="35">
        <v>1</v>
      </c>
      <c r="T9143" s="22">
        <v>1</v>
      </c>
      <c r="U9143" s="20" t="s">
        <v>62</v>
      </c>
      <c r="V9143" s="20">
        <v>45990</v>
      </c>
      <c r="W9143" s="21">
        <v>11</v>
      </c>
      <c r="X9143" s="20">
        <v>46000</v>
      </c>
      <c r="Y9143" s="20">
        <v>45996</v>
      </c>
      <c r="Z9143" s="48">
        <v>12</v>
      </c>
      <c r="AA9143">
        <v>2025</v>
      </c>
      <c r="AB9143" s="45">
        <v>92854</v>
      </c>
      <c r="AC9143" s="45">
        <v>92854</v>
      </c>
      <c r="AK9143" s="10"/>
    </row>
    <row r="9144" spans="1:37">
      <c r="A9144" t="s">
        <v>45</v>
      </c>
      <c r="B9144" t="s">
        <v>46</v>
      </c>
      <c r="C9144" t="s">
        <v>47</v>
      </c>
      <c r="D9144" t="s">
        <v>9599</v>
      </c>
      <c r="E9144" t="s">
        <v>88</v>
      </c>
      <c r="F9144" t="s">
        <v>79</v>
      </c>
      <c r="G9144" t="s">
        <v>51</v>
      </c>
      <c r="H9144" s="20" t="s">
        <v>52</v>
      </c>
      <c r="I9144" t="s">
        <v>53</v>
      </c>
      <c r="J9144" t="s">
        <v>54</v>
      </c>
      <c r="K9144">
        <v>3</v>
      </c>
      <c r="L9144" t="s">
        <v>55</v>
      </c>
      <c r="M9144" t="s">
        <v>77</v>
      </c>
      <c r="N9144" t="s">
        <v>89</v>
      </c>
      <c r="O9144" s="21" t="s">
        <v>58</v>
      </c>
      <c r="P9144" s="21" t="s">
        <v>119</v>
      </c>
      <c r="Q9144" s="20" t="s">
        <v>988</v>
      </c>
      <c r="R9144" s="21" t="s">
        <v>989</v>
      </c>
      <c r="S9144" s="35">
        <v>1</v>
      </c>
      <c r="T9144" s="22">
        <v>1</v>
      </c>
      <c r="U9144" s="20" t="s">
        <v>62</v>
      </c>
      <c r="V9144" s="20">
        <v>45990</v>
      </c>
      <c r="W9144" s="21">
        <v>11</v>
      </c>
      <c r="X9144" s="20">
        <v>46001</v>
      </c>
      <c r="Y9144" s="20">
        <v>45994</v>
      </c>
      <c r="Z9144" s="48">
        <v>12</v>
      </c>
      <c r="AA9144">
        <v>2025</v>
      </c>
      <c r="AB9144" s="45">
        <v>69992</v>
      </c>
      <c r="AC9144" s="45">
        <v>69992</v>
      </c>
      <c r="AK9144" s="10"/>
    </row>
    <row r="9145" spans="1:37">
      <c r="A9145" t="s">
        <v>45</v>
      </c>
      <c r="B9145" t="s">
        <v>46</v>
      </c>
      <c r="C9145" t="s">
        <v>47</v>
      </c>
      <c r="D9145" t="s">
        <v>9600</v>
      </c>
      <c r="E9145" t="s">
        <v>88</v>
      </c>
      <c r="F9145" t="s">
        <v>79</v>
      </c>
      <c r="G9145" t="s">
        <v>51</v>
      </c>
      <c r="H9145" s="20" t="s">
        <v>52</v>
      </c>
      <c r="I9145" t="s">
        <v>53</v>
      </c>
      <c r="J9145" t="s">
        <v>54</v>
      </c>
      <c r="K9145">
        <v>3</v>
      </c>
      <c r="L9145" t="s">
        <v>55</v>
      </c>
      <c r="M9145" t="s">
        <v>56</v>
      </c>
      <c r="N9145" t="s">
        <v>57</v>
      </c>
      <c r="O9145" s="21" t="s">
        <v>58</v>
      </c>
      <c r="P9145" s="21" t="s">
        <v>207</v>
      </c>
      <c r="Q9145" s="20" t="s">
        <v>2613</v>
      </c>
      <c r="R9145" s="21" t="s">
        <v>2614</v>
      </c>
      <c r="S9145" s="35">
        <v>2</v>
      </c>
      <c r="T9145" s="22">
        <v>2</v>
      </c>
      <c r="U9145" s="20" t="s">
        <v>62</v>
      </c>
      <c r="V9145" s="20">
        <v>45990</v>
      </c>
      <c r="W9145" s="21">
        <v>11</v>
      </c>
      <c r="X9145" s="20">
        <v>46001</v>
      </c>
      <c r="Y9145" s="20">
        <v>45994</v>
      </c>
      <c r="Z9145" s="48">
        <v>12</v>
      </c>
      <c r="AA9145">
        <v>2025</v>
      </c>
      <c r="AB9145" s="45">
        <v>92850</v>
      </c>
      <c r="AC9145" s="45">
        <v>92850</v>
      </c>
      <c r="AK9145" s="10"/>
    </row>
    <row r="9146" spans="1:37">
      <c r="A9146" t="s">
        <v>45</v>
      </c>
      <c r="B9146" t="s">
        <v>46</v>
      </c>
      <c r="C9146" t="s">
        <v>47</v>
      </c>
      <c r="D9146" t="s">
        <v>9601</v>
      </c>
      <c r="E9146" t="s">
        <v>88</v>
      </c>
      <c r="F9146" t="s">
        <v>79</v>
      </c>
      <c r="G9146" t="s">
        <v>51</v>
      </c>
      <c r="H9146" s="20" t="s">
        <v>52</v>
      </c>
      <c r="I9146" t="s">
        <v>53</v>
      </c>
      <c r="J9146" t="s">
        <v>54</v>
      </c>
      <c r="K9146">
        <v>3</v>
      </c>
      <c r="L9146" t="s">
        <v>55</v>
      </c>
      <c r="M9146" t="s">
        <v>56</v>
      </c>
      <c r="N9146" t="s">
        <v>57</v>
      </c>
      <c r="O9146" s="21" t="s">
        <v>58</v>
      </c>
      <c r="P9146" s="21" t="s">
        <v>9412</v>
      </c>
      <c r="Q9146" s="20" t="s">
        <v>9413</v>
      </c>
      <c r="R9146" s="21" t="s">
        <v>9414</v>
      </c>
      <c r="S9146" s="35">
        <v>1</v>
      </c>
      <c r="T9146" s="22">
        <v>1</v>
      </c>
      <c r="U9146" s="20" t="s">
        <v>62</v>
      </c>
      <c r="V9146" s="20">
        <v>45990</v>
      </c>
      <c r="W9146" s="21">
        <v>11</v>
      </c>
      <c r="X9146" s="20">
        <v>46000</v>
      </c>
      <c r="Y9146" s="20">
        <v>45994</v>
      </c>
      <c r="Z9146" s="48">
        <v>12</v>
      </c>
      <c r="AA9146">
        <v>2025</v>
      </c>
      <c r="AB9146" s="45">
        <v>73327</v>
      </c>
      <c r="AC9146" s="45">
        <v>73327</v>
      </c>
      <c r="AK9146" s="10"/>
    </row>
    <row r="9147" spans="1:37">
      <c r="A9147" t="s">
        <v>45</v>
      </c>
      <c r="B9147" t="s">
        <v>46</v>
      </c>
      <c r="C9147" t="s">
        <v>47</v>
      </c>
      <c r="D9147" t="s">
        <v>9602</v>
      </c>
      <c r="E9147" t="s">
        <v>88</v>
      </c>
      <c r="F9147" t="s">
        <v>79</v>
      </c>
      <c r="G9147" t="s">
        <v>51</v>
      </c>
      <c r="H9147" s="20" t="s">
        <v>52</v>
      </c>
      <c r="I9147" t="s">
        <v>53</v>
      </c>
      <c r="J9147" t="s">
        <v>54</v>
      </c>
      <c r="K9147">
        <v>3</v>
      </c>
      <c r="L9147" t="s">
        <v>55</v>
      </c>
      <c r="M9147" t="s">
        <v>77</v>
      </c>
      <c r="N9147" t="s">
        <v>89</v>
      </c>
      <c r="O9147" s="21" t="s">
        <v>58</v>
      </c>
      <c r="P9147" s="21" t="s">
        <v>119</v>
      </c>
      <c r="Q9147" s="20" t="s">
        <v>988</v>
      </c>
      <c r="R9147" s="21" t="s">
        <v>989</v>
      </c>
      <c r="S9147" s="35">
        <v>1</v>
      </c>
      <c r="T9147" s="22">
        <v>1</v>
      </c>
      <c r="U9147" s="20" t="s">
        <v>62</v>
      </c>
      <c r="V9147" s="20">
        <v>45990</v>
      </c>
      <c r="W9147" s="21">
        <v>11</v>
      </c>
      <c r="X9147" s="20">
        <v>46000</v>
      </c>
      <c r="Y9147" s="20">
        <v>45994</v>
      </c>
      <c r="Z9147" s="48">
        <v>12</v>
      </c>
      <c r="AA9147">
        <v>2025</v>
      </c>
      <c r="AB9147" s="45">
        <v>69992</v>
      </c>
      <c r="AC9147" s="45">
        <v>69992</v>
      </c>
      <c r="AK9147" s="10"/>
    </row>
    <row r="9148" spans="1:37">
      <c r="A9148" t="s">
        <v>45</v>
      </c>
      <c r="B9148" t="s">
        <v>46</v>
      </c>
      <c r="C9148" t="s">
        <v>47</v>
      </c>
      <c r="D9148" t="s">
        <v>9603</v>
      </c>
      <c r="E9148" t="s">
        <v>88</v>
      </c>
      <c r="F9148" t="s">
        <v>79</v>
      </c>
      <c r="G9148" t="s">
        <v>51</v>
      </c>
      <c r="H9148" s="20" t="s">
        <v>52</v>
      </c>
      <c r="I9148" t="s">
        <v>53</v>
      </c>
      <c r="J9148" t="s">
        <v>54</v>
      </c>
      <c r="K9148">
        <v>3</v>
      </c>
      <c r="L9148" t="s">
        <v>55</v>
      </c>
      <c r="M9148" t="s">
        <v>77</v>
      </c>
      <c r="N9148" t="s">
        <v>89</v>
      </c>
      <c r="O9148" s="21" t="s">
        <v>58</v>
      </c>
      <c r="P9148" s="21" t="s">
        <v>119</v>
      </c>
      <c r="Q9148" s="20" t="s">
        <v>6589</v>
      </c>
      <c r="R9148" s="21" t="s">
        <v>6590</v>
      </c>
      <c r="S9148" s="35">
        <v>1</v>
      </c>
      <c r="T9148" s="22">
        <v>1</v>
      </c>
      <c r="U9148" s="20" t="s">
        <v>62</v>
      </c>
      <c r="V9148" s="20">
        <v>45989</v>
      </c>
      <c r="W9148" s="21">
        <v>11</v>
      </c>
      <c r="X9148" s="20">
        <v>45996</v>
      </c>
      <c r="Y9148" s="20">
        <v>45994</v>
      </c>
      <c r="Z9148" s="48">
        <v>12</v>
      </c>
      <c r="AA9148">
        <v>2025</v>
      </c>
      <c r="AB9148" s="45">
        <v>73565</v>
      </c>
      <c r="AC9148" s="45">
        <v>73565</v>
      </c>
      <c r="AK9148" s="10"/>
    </row>
    <row r="9149" spans="1:37">
      <c r="A9149" t="s">
        <v>45</v>
      </c>
      <c r="B9149" t="s">
        <v>46</v>
      </c>
      <c r="C9149" t="s">
        <v>47</v>
      </c>
      <c r="D9149" t="s">
        <v>9604</v>
      </c>
      <c r="E9149" t="s">
        <v>88</v>
      </c>
      <c r="F9149" t="s">
        <v>79</v>
      </c>
      <c r="G9149" t="s">
        <v>51</v>
      </c>
      <c r="H9149" s="20" t="s">
        <v>52</v>
      </c>
      <c r="I9149" t="s">
        <v>53</v>
      </c>
      <c r="J9149" t="s">
        <v>54</v>
      </c>
      <c r="K9149">
        <v>3</v>
      </c>
      <c r="L9149" t="s">
        <v>55</v>
      </c>
      <c r="M9149" t="s">
        <v>56</v>
      </c>
      <c r="N9149" t="s">
        <v>57</v>
      </c>
      <c r="O9149" s="21" t="s">
        <v>58</v>
      </c>
      <c r="P9149" s="21" t="s">
        <v>64</v>
      </c>
      <c r="Q9149" s="20" t="s">
        <v>1052</v>
      </c>
      <c r="R9149" s="21" t="s">
        <v>1053</v>
      </c>
      <c r="S9149" s="35">
        <v>1</v>
      </c>
      <c r="T9149" s="22">
        <v>1</v>
      </c>
      <c r="U9149" s="20" t="s">
        <v>62</v>
      </c>
      <c r="V9149" s="20">
        <v>45990</v>
      </c>
      <c r="W9149" s="21">
        <v>11</v>
      </c>
      <c r="X9149" s="20">
        <v>46003</v>
      </c>
      <c r="Y9149" s="20">
        <v>46001</v>
      </c>
      <c r="Z9149" s="48">
        <v>12</v>
      </c>
      <c r="AA9149">
        <v>2025</v>
      </c>
      <c r="AB9149" s="45">
        <v>53325</v>
      </c>
      <c r="AC9149" s="45">
        <v>53325</v>
      </c>
      <c r="AK9149" s="10"/>
    </row>
    <row r="9150" spans="1:37">
      <c r="A9150" t="s">
        <v>45</v>
      </c>
      <c r="B9150" t="s">
        <v>46</v>
      </c>
      <c r="C9150" t="s">
        <v>47</v>
      </c>
      <c r="D9150" t="s">
        <v>9605</v>
      </c>
      <c r="E9150" t="s">
        <v>88</v>
      </c>
      <c r="F9150" t="s">
        <v>79</v>
      </c>
      <c r="G9150" t="s">
        <v>51</v>
      </c>
      <c r="H9150" s="20" t="s">
        <v>52</v>
      </c>
      <c r="I9150" t="s">
        <v>53</v>
      </c>
      <c r="J9150" t="s">
        <v>54</v>
      </c>
      <c r="K9150">
        <v>3</v>
      </c>
      <c r="L9150" t="s">
        <v>55</v>
      </c>
      <c r="M9150" t="s">
        <v>56</v>
      </c>
      <c r="N9150" t="s">
        <v>57</v>
      </c>
      <c r="O9150" s="21" t="s">
        <v>58</v>
      </c>
      <c r="P9150" s="21" t="s">
        <v>64</v>
      </c>
      <c r="Q9150" s="20" t="s">
        <v>596</v>
      </c>
      <c r="R9150" s="21" t="s">
        <v>597</v>
      </c>
      <c r="S9150" s="35">
        <v>1</v>
      </c>
      <c r="T9150" s="22">
        <v>1</v>
      </c>
      <c r="U9150" s="20" t="s">
        <v>62</v>
      </c>
      <c r="V9150" s="20">
        <v>45989</v>
      </c>
      <c r="W9150" s="21">
        <v>11</v>
      </c>
      <c r="X9150" s="20">
        <v>46001</v>
      </c>
      <c r="Y9150" s="20">
        <v>45996</v>
      </c>
      <c r="Z9150" s="48">
        <v>12</v>
      </c>
      <c r="AA9150">
        <v>2025</v>
      </c>
      <c r="AB9150" s="45">
        <v>103563</v>
      </c>
      <c r="AC9150" s="45">
        <v>103563</v>
      </c>
      <c r="AK9150" s="10"/>
    </row>
    <row r="9151" spans="1:37">
      <c r="A9151" t="s">
        <v>45</v>
      </c>
      <c r="B9151" t="s">
        <v>46</v>
      </c>
      <c r="C9151" t="s">
        <v>47</v>
      </c>
      <c r="D9151" t="s">
        <v>9606</v>
      </c>
      <c r="E9151" t="s">
        <v>88</v>
      </c>
      <c r="F9151" t="s">
        <v>79</v>
      </c>
      <c r="G9151" t="s">
        <v>51</v>
      </c>
      <c r="H9151" s="20" t="s">
        <v>52</v>
      </c>
      <c r="I9151" t="s">
        <v>53</v>
      </c>
      <c r="J9151" t="s">
        <v>54</v>
      </c>
      <c r="K9151">
        <v>3</v>
      </c>
      <c r="L9151" t="s">
        <v>55</v>
      </c>
      <c r="M9151" t="s">
        <v>77</v>
      </c>
      <c r="N9151" t="s">
        <v>89</v>
      </c>
      <c r="O9151" s="21" t="s">
        <v>58</v>
      </c>
      <c r="P9151" s="21" t="s">
        <v>97</v>
      </c>
      <c r="Q9151" s="20" t="s">
        <v>9242</v>
      </c>
      <c r="R9151" s="21" t="s">
        <v>9243</v>
      </c>
      <c r="S9151" s="35">
        <v>1</v>
      </c>
      <c r="T9151" s="22">
        <v>1</v>
      </c>
      <c r="U9151" s="20" t="s">
        <v>62</v>
      </c>
      <c r="V9151" s="20">
        <v>45989</v>
      </c>
      <c r="W9151" s="21">
        <v>11</v>
      </c>
      <c r="X9151" s="20">
        <v>46001</v>
      </c>
      <c r="Y9151" s="20">
        <v>45994</v>
      </c>
      <c r="Z9151" s="48">
        <v>12</v>
      </c>
      <c r="AA9151">
        <v>2025</v>
      </c>
      <c r="AB9151" s="45">
        <v>59995</v>
      </c>
      <c r="AC9151" s="45">
        <v>59995</v>
      </c>
      <c r="AK9151" s="10"/>
    </row>
    <row r="9152" spans="1:37">
      <c r="A9152" t="s">
        <v>45</v>
      </c>
      <c r="B9152" t="s">
        <v>46</v>
      </c>
      <c r="C9152" t="s">
        <v>47</v>
      </c>
      <c r="D9152" t="s">
        <v>9607</v>
      </c>
      <c r="E9152" t="s">
        <v>88</v>
      </c>
      <c r="F9152" t="s">
        <v>79</v>
      </c>
      <c r="G9152" t="s">
        <v>51</v>
      </c>
      <c r="H9152" s="20" t="s">
        <v>52</v>
      </c>
      <c r="I9152" t="s">
        <v>53</v>
      </c>
      <c r="J9152" t="s">
        <v>54</v>
      </c>
      <c r="K9152">
        <v>3</v>
      </c>
      <c r="L9152" t="s">
        <v>55</v>
      </c>
      <c r="M9152" t="s">
        <v>56</v>
      </c>
      <c r="N9152" t="s">
        <v>57</v>
      </c>
      <c r="O9152" s="21" t="s">
        <v>58</v>
      </c>
      <c r="P9152" s="21" t="s">
        <v>9412</v>
      </c>
      <c r="Q9152" s="20" t="s">
        <v>9608</v>
      </c>
      <c r="R9152" s="21" t="s">
        <v>9609</v>
      </c>
      <c r="S9152" s="35">
        <v>1</v>
      </c>
      <c r="T9152" s="22">
        <v>1</v>
      </c>
      <c r="U9152" s="20" t="s">
        <v>62</v>
      </c>
      <c r="V9152" s="20">
        <v>45989</v>
      </c>
      <c r="W9152" s="21">
        <v>11</v>
      </c>
      <c r="X9152" s="20">
        <v>46001</v>
      </c>
      <c r="Y9152" s="20">
        <v>45994</v>
      </c>
      <c r="Z9152" s="48">
        <v>12</v>
      </c>
      <c r="AA9152">
        <v>2025</v>
      </c>
      <c r="AB9152" s="45">
        <v>73327</v>
      </c>
      <c r="AC9152" s="45">
        <v>73327</v>
      </c>
      <c r="AK9152" s="10"/>
    </row>
    <row r="9153" spans="1:37">
      <c r="A9153" t="s">
        <v>45</v>
      </c>
      <c r="B9153" t="s">
        <v>46</v>
      </c>
      <c r="C9153" t="s">
        <v>47</v>
      </c>
      <c r="D9153" t="s">
        <v>9610</v>
      </c>
      <c r="E9153" t="s">
        <v>88</v>
      </c>
      <c r="F9153" t="s">
        <v>79</v>
      </c>
      <c r="G9153" t="s">
        <v>51</v>
      </c>
      <c r="H9153" s="20" t="s">
        <v>52</v>
      </c>
      <c r="I9153" t="s">
        <v>53</v>
      </c>
      <c r="J9153" t="s">
        <v>54</v>
      </c>
      <c r="K9153">
        <v>3</v>
      </c>
      <c r="L9153" t="s">
        <v>55</v>
      </c>
      <c r="M9153" t="s">
        <v>56</v>
      </c>
      <c r="N9153" t="s">
        <v>57</v>
      </c>
      <c r="O9153" s="21" t="s">
        <v>58</v>
      </c>
      <c r="P9153" s="21" t="s">
        <v>64</v>
      </c>
      <c r="Q9153" s="20" t="s">
        <v>94</v>
      </c>
      <c r="R9153" s="21" t="s">
        <v>95</v>
      </c>
      <c r="S9153" s="35">
        <v>2</v>
      </c>
      <c r="T9153" s="22">
        <v>2</v>
      </c>
      <c r="U9153" s="20" t="s">
        <v>62</v>
      </c>
      <c r="V9153" s="20">
        <v>45990</v>
      </c>
      <c r="W9153" s="21">
        <v>11</v>
      </c>
      <c r="X9153" s="20">
        <v>46001</v>
      </c>
      <c r="Y9153" s="20">
        <v>45994</v>
      </c>
      <c r="Z9153" s="48">
        <v>12</v>
      </c>
      <c r="AA9153">
        <v>2025</v>
      </c>
      <c r="AB9153" s="45">
        <v>57319</v>
      </c>
      <c r="AC9153" s="45">
        <v>57319</v>
      </c>
      <c r="AK9153" s="10"/>
    </row>
    <row r="9154" spans="1:37">
      <c r="A9154" t="s">
        <v>45</v>
      </c>
      <c r="B9154" t="s">
        <v>46</v>
      </c>
      <c r="C9154" t="s">
        <v>47</v>
      </c>
      <c r="D9154" t="s">
        <v>9611</v>
      </c>
      <c r="E9154" t="s">
        <v>88</v>
      </c>
      <c r="F9154" t="s">
        <v>79</v>
      </c>
      <c r="G9154" t="s">
        <v>51</v>
      </c>
      <c r="H9154" s="20" t="s">
        <v>52</v>
      </c>
      <c r="I9154" t="s">
        <v>53</v>
      </c>
      <c r="J9154" t="s">
        <v>54</v>
      </c>
      <c r="K9154">
        <v>3</v>
      </c>
      <c r="L9154" t="s">
        <v>55</v>
      </c>
      <c r="M9154" t="s">
        <v>77</v>
      </c>
      <c r="N9154" t="s">
        <v>89</v>
      </c>
      <c r="O9154" s="21" t="s">
        <v>58</v>
      </c>
      <c r="P9154" s="21" t="s">
        <v>366</v>
      </c>
      <c r="Q9154" s="20" t="s">
        <v>2386</v>
      </c>
      <c r="R9154" s="21" t="s">
        <v>2387</v>
      </c>
      <c r="S9154" s="35">
        <v>1</v>
      </c>
      <c r="T9154" s="22">
        <v>1</v>
      </c>
      <c r="U9154" s="20" t="s">
        <v>62</v>
      </c>
      <c r="V9154" s="20">
        <v>45990</v>
      </c>
      <c r="W9154" s="21">
        <v>11</v>
      </c>
      <c r="X9154" s="20">
        <v>46000</v>
      </c>
      <c r="Y9154" s="20">
        <v>45994</v>
      </c>
      <c r="Z9154" s="48">
        <v>12</v>
      </c>
      <c r="AA9154">
        <v>2025</v>
      </c>
      <c r="AB9154" s="45">
        <v>43327</v>
      </c>
      <c r="AC9154" s="45">
        <v>43327</v>
      </c>
      <c r="AK9154" s="10"/>
    </row>
    <row r="9155" spans="1:37">
      <c r="A9155" t="s">
        <v>45</v>
      </c>
      <c r="B9155" t="s">
        <v>46</v>
      </c>
      <c r="C9155" t="s">
        <v>47</v>
      </c>
      <c r="D9155" t="s">
        <v>9612</v>
      </c>
      <c r="E9155" t="s">
        <v>88</v>
      </c>
      <c r="F9155" t="s">
        <v>79</v>
      </c>
      <c r="G9155" t="s">
        <v>51</v>
      </c>
      <c r="H9155" s="20" t="s">
        <v>52</v>
      </c>
      <c r="I9155" t="s">
        <v>53</v>
      </c>
      <c r="J9155" t="s">
        <v>54</v>
      </c>
      <c r="K9155">
        <v>3</v>
      </c>
      <c r="L9155" t="s">
        <v>55</v>
      </c>
      <c r="M9155" t="s">
        <v>77</v>
      </c>
      <c r="N9155" t="s">
        <v>89</v>
      </c>
      <c r="O9155" s="21" t="s">
        <v>58</v>
      </c>
      <c r="P9155" s="21" t="s">
        <v>90</v>
      </c>
      <c r="Q9155" s="20" t="s">
        <v>9448</v>
      </c>
      <c r="R9155" s="21" t="s">
        <v>9449</v>
      </c>
      <c r="S9155" s="35">
        <v>1</v>
      </c>
      <c r="T9155" s="22">
        <v>1</v>
      </c>
      <c r="U9155" s="20" t="s">
        <v>62</v>
      </c>
      <c r="V9155" s="20">
        <v>45989</v>
      </c>
      <c r="W9155" s="21">
        <v>11</v>
      </c>
      <c r="X9155" s="20">
        <v>46001</v>
      </c>
      <c r="Y9155" s="20">
        <v>45994</v>
      </c>
      <c r="Z9155" s="48">
        <v>12</v>
      </c>
      <c r="AA9155">
        <v>2025</v>
      </c>
      <c r="AB9155" s="45">
        <v>66661</v>
      </c>
      <c r="AC9155" s="45">
        <v>66661</v>
      </c>
      <c r="AK9155" s="10"/>
    </row>
    <row r="9156" spans="1:37">
      <c r="A9156" t="s">
        <v>45</v>
      </c>
      <c r="B9156" t="s">
        <v>46</v>
      </c>
      <c r="C9156" t="s">
        <v>47</v>
      </c>
      <c r="D9156" t="s">
        <v>9613</v>
      </c>
      <c r="E9156" t="s">
        <v>88</v>
      </c>
      <c r="F9156" t="s">
        <v>79</v>
      </c>
      <c r="G9156" t="s">
        <v>51</v>
      </c>
      <c r="H9156" s="20" t="s">
        <v>52</v>
      </c>
      <c r="I9156" t="s">
        <v>53</v>
      </c>
      <c r="J9156" t="s">
        <v>54</v>
      </c>
      <c r="K9156">
        <v>3</v>
      </c>
      <c r="L9156" t="s">
        <v>55</v>
      </c>
      <c r="M9156" t="s">
        <v>77</v>
      </c>
      <c r="N9156" t="s">
        <v>89</v>
      </c>
      <c r="O9156" s="21" t="s">
        <v>58</v>
      </c>
      <c r="P9156" s="21" t="s">
        <v>119</v>
      </c>
      <c r="Q9156" s="20" t="s">
        <v>539</v>
      </c>
      <c r="R9156" s="21" t="s">
        <v>540</v>
      </c>
      <c r="S9156" s="35">
        <v>1</v>
      </c>
      <c r="T9156" s="22">
        <v>1</v>
      </c>
      <c r="U9156" s="20" t="s">
        <v>62</v>
      </c>
      <c r="V9156" s="20">
        <v>45990</v>
      </c>
      <c r="W9156" s="21">
        <v>11</v>
      </c>
      <c r="X9156" s="20">
        <v>46002</v>
      </c>
      <c r="Y9156" s="20">
        <v>45996</v>
      </c>
      <c r="Z9156" s="48">
        <v>12</v>
      </c>
      <c r="AA9156">
        <v>2025</v>
      </c>
      <c r="AB9156" s="45">
        <v>109989</v>
      </c>
      <c r="AC9156" s="45">
        <v>109989</v>
      </c>
      <c r="AK9156" s="10"/>
    </row>
    <row r="9157" spans="1:37">
      <c r="A9157" t="s">
        <v>45</v>
      </c>
      <c r="B9157" t="s">
        <v>46</v>
      </c>
      <c r="C9157" t="s">
        <v>47</v>
      </c>
      <c r="D9157" t="s">
        <v>9614</v>
      </c>
      <c r="E9157" t="s">
        <v>88</v>
      </c>
      <c r="F9157" t="s">
        <v>79</v>
      </c>
      <c r="G9157" t="s">
        <v>51</v>
      </c>
      <c r="H9157" s="20" t="s">
        <v>52</v>
      </c>
      <c r="I9157" t="s">
        <v>53</v>
      </c>
      <c r="J9157" t="s">
        <v>54</v>
      </c>
      <c r="K9157">
        <v>3</v>
      </c>
      <c r="L9157" t="s">
        <v>55</v>
      </c>
      <c r="M9157" t="s">
        <v>77</v>
      </c>
      <c r="N9157" t="s">
        <v>89</v>
      </c>
      <c r="O9157" s="21" t="s">
        <v>58</v>
      </c>
      <c r="P9157" s="21" t="s">
        <v>126</v>
      </c>
      <c r="Q9157" s="20" t="s">
        <v>960</v>
      </c>
      <c r="R9157" s="21" t="s">
        <v>961</v>
      </c>
      <c r="S9157" s="35">
        <v>1</v>
      </c>
      <c r="T9157" s="22">
        <v>1</v>
      </c>
      <c r="U9157" s="20" t="s">
        <v>62</v>
      </c>
      <c r="V9157" s="20">
        <v>45989</v>
      </c>
      <c r="W9157" s="21">
        <v>11</v>
      </c>
      <c r="X9157" s="20">
        <v>46000</v>
      </c>
      <c r="Y9157" s="20">
        <v>45994</v>
      </c>
      <c r="Z9157" s="48">
        <v>12</v>
      </c>
      <c r="AA9157">
        <v>2025</v>
      </c>
      <c r="AB9157" s="45">
        <v>26660</v>
      </c>
      <c r="AC9157" s="45">
        <v>26660</v>
      </c>
      <c r="AK9157" s="10"/>
    </row>
    <row r="9158" spans="1:37">
      <c r="A9158" t="s">
        <v>45</v>
      </c>
      <c r="B9158" t="s">
        <v>46</v>
      </c>
      <c r="C9158" t="s">
        <v>47</v>
      </c>
      <c r="D9158" t="s">
        <v>9615</v>
      </c>
      <c r="E9158" t="s">
        <v>88</v>
      </c>
      <c r="F9158" t="s">
        <v>79</v>
      </c>
      <c r="G9158" t="s">
        <v>51</v>
      </c>
      <c r="H9158" s="20" t="s">
        <v>52</v>
      </c>
      <c r="I9158" t="s">
        <v>53</v>
      </c>
      <c r="J9158" t="s">
        <v>54</v>
      </c>
      <c r="K9158">
        <v>3</v>
      </c>
      <c r="L9158" t="s">
        <v>55</v>
      </c>
      <c r="M9158" t="s">
        <v>56</v>
      </c>
      <c r="N9158" t="s">
        <v>57</v>
      </c>
      <c r="O9158" s="21" t="s">
        <v>58</v>
      </c>
      <c r="P9158" s="21" t="s">
        <v>64</v>
      </c>
      <c r="Q9158" s="20" t="s">
        <v>596</v>
      </c>
      <c r="R9158" s="21" t="s">
        <v>597</v>
      </c>
      <c r="S9158" s="35">
        <v>1</v>
      </c>
      <c r="T9158" s="22">
        <v>1</v>
      </c>
      <c r="U9158" s="20" t="s">
        <v>62</v>
      </c>
      <c r="V9158" s="20">
        <v>45990</v>
      </c>
      <c r="W9158" s="21">
        <v>11</v>
      </c>
      <c r="X9158" s="20">
        <v>46000</v>
      </c>
      <c r="Y9158" s="20">
        <v>45994</v>
      </c>
      <c r="Z9158" s="48">
        <v>12</v>
      </c>
      <c r="AA9158">
        <v>2025</v>
      </c>
      <c r="AB9158" s="45">
        <v>103563</v>
      </c>
      <c r="AC9158" s="45">
        <v>103563</v>
      </c>
      <c r="AK9158" s="10"/>
    </row>
    <row r="9159" spans="1:37">
      <c r="A9159" t="s">
        <v>45</v>
      </c>
      <c r="B9159" t="s">
        <v>46</v>
      </c>
      <c r="C9159" t="s">
        <v>47</v>
      </c>
      <c r="D9159" t="s">
        <v>9616</v>
      </c>
      <c r="E9159" t="s">
        <v>88</v>
      </c>
      <c r="F9159" t="s">
        <v>79</v>
      </c>
      <c r="G9159" t="s">
        <v>51</v>
      </c>
      <c r="H9159" s="20" t="s">
        <v>52</v>
      </c>
      <c r="I9159" t="s">
        <v>53</v>
      </c>
      <c r="J9159" t="s">
        <v>54</v>
      </c>
      <c r="K9159">
        <v>3</v>
      </c>
      <c r="L9159" t="s">
        <v>55</v>
      </c>
      <c r="M9159" t="s">
        <v>77</v>
      </c>
      <c r="N9159" t="s">
        <v>89</v>
      </c>
      <c r="O9159" s="21" t="s">
        <v>58</v>
      </c>
      <c r="P9159" s="21" t="s">
        <v>90</v>
      </c>
      <c r="Q9159" s="20" t="s">
        <v>377</v>
      </c>
      <c r="R9159" s="21" t="s">
        <v>378</v>
      </c>
      <c r="S9159" s="35">
        <v>1</v>
      </c>
      <c r="T9159" s="22">
        <v>1</v>
      </c>
      <c r="U9159" s="20" t="s">
        <v>62</v>
      </c>
      <c r="V9159" s="20">
        <v>45989</v>
      </c>
      <c r="W9159" s="21">
        <v>11</v>
      </c>
      <c r="X9159" s="20">
        <v>45996</v>
      </c>
      <c r="Y9159" s="20">
        <v>45994</v>
      </c>
      <c r="Z9159" s="48">
        <v>12</v>
      </c>
      <c r="AA9159">
        <v>2025</v>
      </c>
      <c r="AB9159" s="45">
        <v>99992</v>
      </c>
      <c r="AC9159" s="45">
        <v>99992</v>
      </c>
      <c r="AK9159" s="10"/>
    </row>
    <row r="9160" spans="1:37">
      <c r="A9160" t="s">
        <v>45</v>
      </c>
      <c r="B9160" t="s">
        <v>46</v>
      </c>
      <c r="C9160" t="s">
        <v>47</v>
      </c>
      <c r="D9160" t="s">
        <v>9617</v>
      </c>
      <c r="E9160" t="s">
        <v>88</v>
      </c>
      <c r="F9160" t="s">
        <v>79</v>
      </c>
      <c r="G9160" t="s">
        <v>51</v>
      </c>
      <c r="H9160" s="20" t="s">
        <v>52</v>
      </c>
      <c r="I9160" t="s">
        <v>53</v>
      </c>
      <c r="J9160" t="s">
        <v>54</v>
      </c>
      <c r="K9160">
        <v>3</v>
      </c>
      <c r="L9160" t="s">
        <v>55</v>
      </c>
      <c r="M9160" t="s">
        <v>77</v>
      </c>
      <c r="N9160" t="s">
        <v>89</v>
      </c>
      <c r="O9160" s="21" t="s">
        <v>58</v>
      </c>
      <c r="P9160" s="21" t="s">
        <v>150</v>
      </c>
      <c r="Q9160" s="20" t="s">
        <v>244</v>
      </c>
      <c r="R9160" s="21" t="s">
        <v>245</v>
      </c>
      <c r="S9160" s="35">
        <v>1</v>
      </c>
      <c r="T9160" s="22">
        <v>1</v>
      </c>
      <c r="U9160" s="20" t="s">
        <v>62</v>
      </c>
      <c r="V9160" s="20">
        <v>45989</v>
      </c>
      <c r="W9160" s="21">
        <v>11</v>
      </c>
      <c r="X9160" s="20">
        <v>46003</v>
      </c>
      <c r="Y9160" s="20">
        <v>45996</v>
      </c>
      <c r="Z9160" s="48">
        <v>12</v>
      </c>
      <c r="AA9160">
        <v>2025</v>
      </c>
      <c r="AB9160" s="45">
        <v>99995</v>
      </c>
      <c r="AC9160" s="45">
        <v>99995</v>
      </c>
      <c r="AK9160" s="10"/>
    </row>
    <row r="9161" spans="1:37">
      <c r="A9161" t="s">
        <v>45</v>
      </c>
      <c r="B9161" t="s">
        <v>46</v>
      </c>
      <c r="C9161" t="s">
        <v>47</v>
      </c>
      <c r="D9161" t="s">
        <v>9618</v>
      </c>
      <c r="E9161" t="s">
        <v>88</v>
      </c>
      <c r="F9161" t="s">
        <v>79</v>
      </c>
      <c r="G9161" t="s">
        <v>51</v>
      </c>
      <c r="H9161" s="20" t="s">
        <v>52</v>
      </c>
      <c r="I9161" t="s">
        <v>53</v>
      </c>
      <c r="J9161" t="s">
        <v>54</v>
      </c>
      <c r="K9161">
        <v>3</v>
      </c>
      <c r="L9161" t="s">
        <v>55</v>
      </c>
      <c r="M9161" t="s">
        <v>56</v>
      </c>
      <c r="N9161" t="s">
        <v>57</v>
      </c>
      <c r="O9161" s="21" t="s">
        <v>58</v>
      </c>
      <c r="P9161" s="21" t="s">
        <v>64</v>
      </c>
      <c r="Q9161" s="20" t="s">
        <v>385</v>
      </c>
      <c r="R9161" s="21" t="s">
        <v>386</v>
      </c>
      <c r="S9161" s="35">
        <v>1</v>
      </c>
      <c r="T9161" s="22">
        <v>1</v>
      </c>
      <c r="U9161" s="20" t="s">
        <v>62</v>
      </c>
      <c r="V9161" s="20">
        <v>45990</v>
      </c>
      <c r="W9161" s="21">
        <v>11</v>
      </c>
      <c r="X9161" s="20">
        <v>46001</v>
      </c>
      <c r="Y9161" s="20">
        <v>45994</v>
      </c>
      <c r="Z9161" s="48">
        <v>12</v>
      </c>
      <c r="AA9161">
        <v>2025</v>
      </c>
      <c r="AB9161" s="45">
        <v>45328</v>
      </c>
      <c r="AC9161" s="45">
        <v>45328</v>
      </c>
      <c r="AK9161" s="10"/>
    </row>
    <row r="9162" spans="1:37">
      <c r="A9162" t="s">
        <v>45</v>
      </c>
      <c r="B9162" t="s">
        <v>46</v>
      </c>
      <c r="C9162" t="s">
        <v>47</v>
      </c>
      <c r="D9162" t="s">
        <v>9619</v>
      </c>
      <c r="E9162" t="s">
        <v>88</v>
      </c>
      <c r="F9162" t="s">
        <v>79</v>
      </c>
      <c r="G9162" t="s">
        <v>51</v>
      </c>
      <c r="H9162" s="20" t="s">
        <v>52</v>
      </c>
      <c r="I9162" t="s">
        <v>53</v>
      </c>
      <c r="J9162" t="s">
        <v>54</v>
      </c>
      <c r="K9162">
        <v>3</v>
      </c>
      <c r="L9162" t="s">
        <v>55</v>
      </c>
      <c r="M9162" t="s">
        <v>77</v>
      </c>
      <c r="N9162" t="s">
        <v>89</v>
      </c>
      <c r="O9162" s="21" t="s">
        <v>58</v>
      </c>
      <c r="P9162" s="21" t="s">
        <v>119</v>
      </c>
      <c r="Q9162" s="20" t="s">
        <v>6247</v>
      </c>
      <c r="R9162" s="21" t="s">
        <v>6248</v>
      </c>
      <c r="S9162" s="35">
        <v>1</v>
      </c>
      <c r="T9162" s="22">
        <v>1</v>
      </c>
      <c r="U9162" s="20" t="s">
        <v>62</v>
      </c>
      <c r="V9162" s="20">
        <v>45990</v>
      </c>
      <c r="W9162" s="21">
        <v>11</v>
      </c>
      <c r="X9162" s="20">
        <v>46001</v>
      </c>
      <c r="Y9162" s="20">
        <v>45994</v>
      </c>
      <c r="Z9162" s="48">
        <v>12</v>
      </c>
      <c r="AA9162">
        <v>2025</v>
      </c>
      <c r="AB9162" s="45">
        <v>73565</v>
      </c>
      <c r="AC9162" s="45">
        <v>73565</v>
      </c>
      <c r="AK9162" s="10"/>
    </row>
    <row r="9163" spans="1:37">
      <c r="A9163" t="s">
        <v>45</v>
      </c>
      <c r="B9163" t="s">
        <v>46</v>
      </c>
      <c r="C9163" t="s">
        <v>47</v>
      </c>
      <c r="D9163" t="s">
        <v>9620</v>
      </c>
      <c r="E9163" t="s">
        <v>88</v>
      </c>
      <c r="F9163" t="s">
        <v>79</v>
      </c>
      <c r="G9163" t="s">
        <v>51</v>
      </c>
      <c r="H9163" s="20" t="s">
        <v>52</v>
      </c>
      <c r="I9163" t="s">
        <v>53</v>
      </c>
      <c r="J9163" t="s">
        <v>54</v>
      </c>
      <c r="K9163">
        <v>3</v>
      </c>
      <c r="L9163" t="s">
        <v>55</v>
      </c>
      <c r="M9163" t="s">
        <v>56</v>
      </c>
      <c r="N9163" t="s">
        <v>57</v>
      </c>
      <c r="O9163" s="21" t="s">
        <v>58</v>
      </c>
      <c r="P9163" s="21" t="s">
        <v>64</v>
      </c>
      <c r="Q9163" s="20" t="s">
        <v>385</v>
      </c>
      <c r="R9163" s="21" t="s">
        <v>386</v>
      </c>
      <c r="S9163" s="35">
        <v>1</v>
      </c>
      <c r="T9163" s="22">
        <v>1</v>
      </c>
      <c r="U9163" s="20" t="s">
        <v>62</v>
      </c>
      <c r="V9163" s="20">
        <v>45990</v>
      </c>
      <c r="W9163" s="21">
        <v>11</v>
      </c>
      <c r="X9163" s="20">
        <v>46001</v>
      </c>
      <c r="Y9163" s="20">
        <v>45994</v>
      </c>
      <c r="Z9163" s="48">
        <v>12</v>
      </c>
      <c r="AA9163">
        <v>2025</v>
      </c>
      <c r="AB9163" s="45">
        <v>45328</v>
      </c>
      <c r="AC9163" s="45">
        <v>45328</v>
      </c>
      <c r="AK9163" s="10"/>
    </row>
    <row r="9164" spans="1:37">
      <c r="A9164" t="s">
        <v>45</v>
      </c>
      <c r="B9164" t="s">
        <v>46</v>
      </c>
      <c r="C9164" t="s">
        <v>47</v>
      </c>
      <c r="D9164" t="s">
        <v>9621</v>
      </c>
      <c r="E9164" t="s">
        <v>88</v>
      </c>
      <c r="F9164" t="s">
        <v>79</v>
      </c>
      <c r="G9164" t="s">
        <v>51</v>
      </c>
      <c r="H9164" s="20" t="s">
        <v>52</v>
      </c>
      <c r="I9164" t="s">
        <v>53</v>
      </c>
      <c r="J9164" t="s">
        <v>54</v>
      </c>
      <c r="K9164">
        <v>3</v>
      </c>
      <c r="L9164" t="s">
        <v>55</v>
      </c>
      <c r="M9164" t="s">
        <v>56</v>
      </c>
      <c r="N9164" t="s">
        <v>57</v>
      </c>
      <c r="O9164" s="21" t="s">
        <v>58</v>
      </c>
      <c r="P9164" s="21" t="s">
        <v>9412</v>
      </c>
      <c r="Q9164" s="20" t="s">
        <v>9413</v>
      </c>
      <c r="R9164" s="21" t="s">
        <v>9414</v>
      </c>
      <c r="S9164" s="35">
        <v>1</v>
      </c>
      <c r="T9164" s="22">
        <v>1</v>
      </c>
      <c r="U9164" s="20" t="s">
        <v>62</v>
      </c>
      <c r="V9164" s="20">
        <v>45990</v>
      </c>
      <c r="W9164" s="21">
        <v>11</v>
      </c>
      <c r="X9164" s="20">
        <v>46000</v>
      </c>
      <c r="Y9164" s="20">
        <v>45994</v>
      </c>
      <c r="Z9164" s="48">
        <v>12</v>
      </c>
      <c r="AA9164">
        <v>2025</v>
      </c>
      <c r="AB9164" s="45">
        <v>73327</v>
      </c>
      <c r="AC9164" s="45">
        <v>73327</v>
      </c>
      <c r="AK9164" s="10"/>
    </row>
    <row r="9165" spans="1:37">
      <c r="A9165" t="s">
        <v>45</v>
      </c>
      <c r="B9165" t="s">
        <v>46</v>
      </c>
      <c r="C9165" t="s">
        <v>47</v>
      </c>
      <c r="D9165" t="s">
        <v>9622</v>
      </c>
      <c r="E9165" t="s">
        <v>88</v>
      </c>
      <c r="F9165" t="s">
        <v>79</v>
      </c>
      <c r="G9165" t="s">
        <v>51</v>
      </c>
      <c r="H9165" s="20" t="s">
        <v>52</v>
      </c>
      <c r="I9165" t="s">
        <v>53</v>
      </c>
      <c r="J9165" t="s">
        <v>54</v>
      </c>
      <c r="K9165">
        <v>3</v>
      </c>
      <c r="L9165" t="s">
        <v>55</v>
      </c>
      <c r="M9165" t="s">
        <v>77</v>
      </c>
      <c r="N9165" t="s">
        <v>89</v>
      </c>
      <c r="O9165" s="21" t="s">
        <v>58</v>
      </c>
      <c r="P9165" s="21" t="s">
        <v>119</v>
      </c>
      <c r="Q9165" s="20" t="s">
        <v>968</v>
      </c>
      <c r="R9165" s="21" t="s">
        <v>969</v>
      </c>
      <c r="S9165" s="35">
        <v>1</v>
      </c>
      <c r="T9165" s="22">
        <v>1</v>
      </c>
      <c r="U9165" s="20" t="s">
        <v>62</v>
      </c>
      <c r="V9165" s="20">
        <v>45990</v>
      </c>
      <c r="W9165" s="21">
        <v>11</v>
      </c>
      <c r="X9165" s="20">
        <v>46001</v>
      </c>
      <c r="Y9165" s="20">
        <v>45996</v>
      </c>
      <c r="Z9165" s="48">
        <v>12</v>
      </c>
      <c r="AA9165">
        <v>2025</v>
      </c>
      <c r="AB9165" s="45">
        <v>92854</v>
      </c>
      <c r="AC9165" s="45">
        <v>92854</v>
      </c>
      <c r="AK9165" s="10"/>
    </row>
    <row r="9166" spans="1:37">
      <c r="A9166" t="s">
        <v>45</v>
      </c>
      <c r="B9166" t="s">
        <v>46</v>
      </c>
      <c r="C9166" t="s">
        <v>47</v>
      </c>
      <c r="D9166" t="s">
        <v>9623</v>
      </c>
      <c r="E9166" t="s">
        <v>88</v>
      </c>
      <c r="F9166" t="s">
        <v>79</v>
      </c>
      <c r="G9166" t="s">
        <v>51</v>
      </c>
      <c r="H9166" s="20" t="s">
        <v>52</v>
      </c>
      <c r="I9166" t="s">
        <v>53</v>
      </c>
      <c r="J9166" t="s">
        <v>54</v>
      </c>
      <c r="K9166">
        <v>3</v>
      </c>
      <c r="L9166" t="s">
        <v>55</v>
      </c>
      <c r="M9166" t="s">
        <v>77</v>
      </c>
      <c r="N9166" t="s">
        <v>89</v>
      </c>
      <c r="O9166" s="21" t="s">
        <v>58</v>
      </c>
      <c r="P9166" s="21" t="s">
        <v>119</v>
      </c>
      <c r="Q9166" s="20" t="s">
        <v>233</v>
      </c>
      <c r="R9166" s="21" t="s">
        <v>234</v>
      </c>
      <c r="S9166" s="35">
        <v>1</v>
      </c>
      <c r="T9166" s="22">
        <v>1</v>
      </c>
      <c r="U9166" s="20" t="s">
        <v>62</v>
      </c>
      <c r="V9166" s="20">
        <v>45990</v>
      </c>
      <c r="W9166" s="21">
        <v>11</v>
      </c>
      <c r="X9166" s="20">
        <v>46001</v>
      </c>
      <c r="Y9166" s="20">
        <v>45994</v>
      </c>
      <c r="Z9166" s="48">
        <v>12</v>
      </c>
      <c r="AA9166">
        <v>2025</v>
      </c>
      <c r="AB9166" s="45">
        <v>49994</v>
      </c>
      <c r="AC9166" s="45">
        <v>49994</v>
      </c>
      <c r="AK9166" s="10"/>
    </row>
    <row r="9167" spans="1:37">
      <c r="A9167" t="s">
        <v>45</v>
      </c>
      <c r="B9167" t="s">
        <v>46</v>
      </c>
      <c r="C9167" t="s">
        <v>47</v>
      </c>
      <c r="D9167" t="s">
        <v>9624</v>
      </c>
      <c r="E9167" t="s">
        <v>88</v>
      </c>
      <c r="F9167" t="s">
        <v>79</v>
      </c>
      <c r="G9167" t="s">
        <v>51</v>
      </c>
      <c r="H9167" s="20" t="s">
        <v>58</v>
      </c>
      <c r="I9167" t="s">
        <v>53</v>
      </c>
      <c r="J9167" t="s">
        <v>54</v>
      </c>
      <c r="K9167">
        <v>3</v>
      </c>
      <c r="L9167" t="s">
        <v>55</v>
      </c>
      <c r="M9167" t="s">
        <v>77</v>
      </c>
      <c r="N9167" t="s">
        <v>89</v>
      </c>
      <c r="O9167" s="21" t="s">
        <v>58</v>
      </c>
      <c r="P9167" s="21" t="s">
        <v>366</v>
      </c>
      <c r="Q9167" s="20" t="s">
        <v>2386</v>
      </c>
      <c r="R9167" s="21" t="s">
        <v>2387</v>
      </c>
      <c r="S9167" s="35">
        <v>1</v>
      </c>
      <c r="T9167" s="22">
        <v>0</v>
      </c>
      <c r="U9167" s="20" t="s">
        <v>62</v>
      </c>
      <c r="V9167" s="20">
        <v>45989</v>
      </c>
      <c r="W9167" s="21">
        <v>11</v>
      </c>
      <c r="X9167" s="20">
        <v>45996</v>
      </c>
      <c r="Z9167" s="48">
        <v>12</v>
      </c>
      <c r="AA9167">
        <v>2025</v>
      </c>
      <c r="AB9167" s="45">
        <v>43327</v>
      </c>
      <c r="AC9167" s="45">
        <v>0</v>
      </c>
      <c r="AK9167" s="10"/>
    </row>
    <row r="9168" spans="1:37">
      <c r="A9168" t="s">
        <v>45</v>
      </c>
      <c r="B9168" t="s">
        <v>46</v>
      </c>
      <c r="C9168" t="s">
        <v>47</v>
      </c>
      <c r="D9168" t="s">
        <v>9625</v>
      </c>
      <c r="E9168" t="s">
        <v>88</v>
      </c>
      <c r="F9168" t="s">
        <v>79</v>
      </c>
      <c r="G9168" t="s">
        <v>51</v>
      </c>
      <c r="H9168" s="20" t="s">
        <v>52</v>
      </c>
      <c r="I9168" t="s">
        <v>53</v>
      </c>
      <c r="J9168" t="s">
        <v>54</v>
      </c>
      <c r="K9168">
        <v>3</v>
      </c>
      <c r="L9168" t="s">
        <v>55</v>
      </c>
      <c r="M9168" t="s">
        <v>77</v>
      </c>
      <c r="N9168" t="s">
        <v>89</v>
      </c>
      <c r="O9168" s="21" t="s">
        <v>58</v>
      </c>
      <c r="P9168" s="21" t="s">
        <v>150</v>
      </c>
      <c r="Q9168" s="20" t="s">
        <v>244</v>
      </c>
      <c r="R9168" s="21" t="s">
        <v>245</v>
      </c>
      <c r="S9168" s="35">
        <v>1</v>
      </c>
      <c r="T9168" s="22">
        <v>1</v>
      </c>
      <c r="U9168" s="20" t="s">
        <v>62</v>
      </c>
      <c r="V9168" s="20">
        <v>45989</v>
      </c>
      <c r="W9168" s="21">
        <v>11</v>
      </c>
      <c r="X9168" s="20">
        <v>46006</v>
      </c>
      <c r="Y9168" s="20">
        <v>45996</v>
      </c>
      <c r="Z9168" s="48">
        <v>12</v>
      </c>
      <c r="AA9168">
        <v>2025</v>
      </c>
      <c r="AB9168" s="45">
        <v>99995</v>
      </c>
      <c r="AC9168" s="45">
        <v>99995</v>
      </c>
      <c r="AK9168" s="10"/>
    </row>
    <row r="9169" spans="1:37">
      <c r="A9169" t="s">
        <v>45</v>
      </c>
      <c r="B9169" t="s">
        <v>46</v>
      </c>
      <c r="C9169" t="s">
        <v>47</v>
      </c>
      <c r="D9169" t="s">
        <v>9626</v>
      </c>
      <c r="E9169" t="s">
        <v>88</v>
      </c>
      <c r="F9169" t="s">
        <v>79</v>
      </c>
      <c r="G9169" t="s">
        <v>51</v>
      </c>
      <c r="H9169" s="20" t="s">
        <v>52</v>
      </c>
      <c r="I9169" t="s">
        <v>53</v>
      </c>
      <c r="J9169" t="s">
        <v>54</v>
      </c>
      <c r="K9169">
        <v>3</v>
      </c>
      <c r="L9169" t="s">
        <v>55</v>
      </c>
      <c r="M9169" t="s">
        <v>77</v>
      </c>
      <c r="N9169" t="s">
        <v>89</v>
      </c>
      <c r="O9169" s="21" t="s">
        <v>58</v>
      </c>
      <c r="P9169" s="21" t="s">
        <v>126</v>
      </c>
      <c r="Q9169" s="20" t="s">
        <v>799</v>
      </c>
      <c r="R9169" s="21" t="s">
        <v>800</v>
      </c>
      <c r="S9169" s="35">
        <v>1</v>
      </c>
      <c r="T9169" s="22">
        <v>1</v>
      </c>
      <c r="U9169" s="20" t="s">
        <v>62</v>
      </c>
      <c r="V9169" s="20">
        <v>45989</v>
      </c>
      <c r="W9169" s="21">
        <v>11</v>
      </c>
      <c r="X9169" s="20">
        <v>45996</v>
      </c>
      <c r="Y9169" s="20">
        <v>45994</v>
      </c>
      <c r="Z9169" s="48">
        <v>12</v>
      </c>
      <c r="AA9169">
        <v>2025</v>
      </c>
      <c r="AB9169" s="45">
        <v>63325</v>
      </c>
      <c r="AC9169" s="45">
        <v>63325</v>
      </c>
      <c r="AK9169" s="10"/>
    </row>
    <row r="9170" spans="1:37">
      <c r="A9170" t="s">
        <v>45</v>
      </c>
      <c r="B9170" t="s">
        <v>46</v>
      </c>
      <c r="C9170" t="s">
        <v>47</v>
      </c>
      <c r="D9170" t="s">
        <v>9627</v>
      </c>
      <c r="E9170" t="s">
        <v>88</v>
      </c>
      <c r="F9170" t="s">
        <v>79</v>
      </c>
      <c r="G9170" t="s">
        <v>51</v>
      </c>
      <c r="H9170" s="20" t="s">
        <v>52</v>
      </c>
      <c r="I9170" t="s">
        <v>53</v>
      </c>
      <c r="J9170" t="s">
        <v>54</v>
      </c>
      <c r="K9170">
        <v>3</v>
      </c>
      <c r="L9170" t="s">
        <v>55</v>
      </c>
      <c r="M9170" t="s">
        <v>77</v>
      </c>
      <c r="N9170" t="s">
        <v>89</v>
      </c>
      <c r="O9170" s="21" t="s">
        <v>58</v>
      </c>
      <c r="P9170" s="21" t="s">
        <v>97</v>
      </c>
      <c r="Q9170" s="20" t="s">
        <v>108</v>
      </c>
      <c r="R9170" s="21" t="s">
        <v>3798</v>
      </c>
      <c r="S9170" s="35">
        <v>1</v>
      </c>
      <c r="T9170" s="22">
        <v>1</v>
      </c>
      <c r="U9170" s="20" t="s">
        <v>62</v>
      </c>
      <c r="V9170" s="20">
        <v>45989</v>
      </c>
      <c r="W9170" s="21">
        <v>11</v>
      </c>
      <c r="X9170" s="20">
        <v>46002</v>
      </c>
      <c r="Y9170" s="20">
        <v>45994</v>
      </c>
      <c r="Z9170" s="48">
        <v>12</v>
      </c>
      <c r="AA9170">
        <v>2025</v>
      </c>
      <c r="AB9170" s="45">
        <v>60705</v>
      </c>
      <c r="AC9170" s="45">
        <v>60705</v>
      </c>
      <c r="AK9170" s="10"/>
    </row>
    <row r="9171" spans="1:37">
      <c r="A9171" t="s">
        <v>45</v>
      </c>
      <c r="B9171" t="s">
        <v>46</v>
      </c>
      <c r="C9171" t="s">
        <v>47</v>
      </c>
      <c r="D9171" t="s">
        <v>9628</v>
      </c>
      <c r="E9171" t="s">
        <v>88</v>
      </c>
      <c r="F9171" t="s">
        <v>79</v>
      </c>
      <c r="G9171" t="s">
        <v>51</v>
      </c>
      <c r="H9171" s="20" t="s">
        <v>52</v>
      </c>
      <c r="I9171" t="s">
        <v>53</v>
      </c>
      <c r="J9171" t="s">
        <v>54</v>
      </c>
      <c r="K9171">
        <v>3</v>
      </c>
      <c r="L9171" t="s">
        <v>55</v>
      </c>
      <c r="M9171" t="s">
        <v>77</v>
      </c>
      <c r="N9171" t="s">
        <v>89</v>
      </c>
      <c r="O9171" s="21" t="s">
        <v>58</v>
      </c>
      <c r="P9171" s="21" t="s">
        <v>150</v>
      </c>
      <c r="Q9171" s="20" t="s">
        <v>4519</v>
      </c>
      <c r="R9171" s="21" t="s">
        <v>4520</v>
      </c>
      <c r="S9171" s="35">
        <v>1</v>
      </c>
      <c r="T9171" s="22">
        <v>1</v>
      </c>
      <c r="U9171" s="20" t="s">
        <v>62</v>
      </c>
      <c r="V9171" s="20">
        <v>45989</v>
      </c>
      <c r="W9171" s="21">
        <v>11</v>
      </c>
      <c r="X9171" s="20">
        <v>46002</v>
      </c>
      <c r="Y9171" s="20">
        <v>45996</v>
      </c>
      <c r="Z9171" s="48">
        <v>12</v>
      </c>
      <c r="AA9171">
        <v>2025</v>
      </c>
      <c r="AB9171" s="45">
        <v>233318</v>
      </c>
      <c r="AC9171" s="45">
        <v>233318</v>
      </c>
      <c r="AK9171" s="10"/>
    </row>
    <row r="9172" spans="1:37">
      <c r="A9172" t="s">
        <v>45</v>
      </c>
      <c r="B9172" t="s">
        <v>46</v>
      </c>
      <c r="C9172" t="s">
        <v>47</v>
      </c>
      <c r="D9172" t="s">
        <v>9629</v>
      </c>
      <c r="E9172" t="s">
        <v>88</v>
      </c>
      <c r="F9172" t="s">
        <v>79</v>
      </c>
      <c r="G9172" t="s">
        <v>51</v>
      </c>
      <c r="H9172" s="20" t="s">
        <v>52</v>
      </c>
      <c r="I9172" t="s">
        <v>53</v>
      </c>
      <c r="J9172" t="s">
        <v>54</v>
      </c>
      <c r="K9172">
        <v>3</v>
      </c>
      <c r="L9172" t="s">
        <v>55</v>
      </c>
      <c r="M9172" t="s">
        <v>77</v>
      </c>
      <c r="N9172" t="s">
        <v>89</v>
      </c>
      <c r="O9172" s="21" t="s">
        <v>58</v>
      </c>
      <c r="P9172" s="21" t="s">
        <v>90</v>
      </c>
      <c r="Q9172" s="20" t="s">
        <v>1685</v>
      </c>
      <c r="R9172" s="21" t="s">
        <v>1686</v>
      </c>
      <c r="S9172" s="35">
        <v>1</v>
      </c>
      <c r="T9172" s="22">
        <v>1</v>
      </c>
      <c r="U9172" s="20" t="s">
        <v>62</v>
      </c>
      <c r="V9172" s="20">
        <v>45990</v>
      </c>
      <c r="W9172" s="21">
        <v>11</v>
      </c>
      <c r="X9172" s="20">
        <v>46001</v>
      </c>
      <c r="Y9172" s="20">
        <v>45994</v>
      </c>
      <c r="Z9172" s="48">
        <v>12</v>
      </c>
      <c r="AA9172">
        <v>2025</v>
      </c>
      <c r="AB9172" s="45">
        <v>64275</v>
      </c>
      <c r="AC9172" s="45">
        <v>64275</v>
      </c>
      <c r="AK9172" s="10"/>
    </row>
    <row r="9173" spans="1:37">
      <c r="A9173" t="s">
        <v>45</v>
      </c>
      <c r="B9173" t="s">
        <v>46</v>
      </c>
      <c r="C9173" t="s">
        <v>47</v>
      </c>
      <c r="D9173" t="s">
        <v>9630</v>
      </c>
      <c r="E9173" t="s">
        <v>88</v>
      </c>
      <c r="F9173" t="s">
        <v>79</v>
      </c>
      <c r="G9173" t="s">
        <v>51</v>
      </c>
      <c r="H9173" s="20" t="s">
        <v>52</v>
      </c>
      <c r="I9173" t="s">
        <v>53</v>
      </c>
      <c r="J9173" t="s">
        <v>54</v>
      </c>
      <c r="K9173">
        <v>3</v>
      </c>
      <c r="L9173" t="s">
        <v>55</v>
      </c>
      <c r="M9173" t="s">
        <v>56</v>
      </c>
      <c r="N9173" t="s">
        <v>57</v>
      </c>
      <c r="O9173" s="21" t="s">
        <v>58</v>
      </c>
      <c r="P9173" s="21" t="s">
        <v>64</v>
      </c>
      <c r="Q9173" s="20" t="s">
        <v>807</v>
      </c>
      <c r="R9173" s="21" t="s">
        <v>808</v>
      </c>
      <c r="S9173" s="35">
        <v>1</v>
      </c>
      <c r="T9173" s="22">
        <v>1</v>
      </c>
      <c r="U9173" s="20" t="s">
        <v>62</v>
      </c>
      <c r="V9173" s="20">
        <v>45990</v>
      </c>
      <c r="W9173" s="21">
        <v>11</v>
      </c>
      <c r="X9173" s="20">
        <v>46000</v>
      </c>
      <c r="Y9173" s="20">
        <v>45994</v>
      </c>
      <c r="Z9173" s="48">
        <v>12</v>
      </c>
      <c r="AA9173">
        <v>2025</v>
      </c>
      <c r="AB9173" s="45">
        <v>99995</v>
      </c>
      <c r="AC9173" s="45">
        <v>99995</v>
      </c>
      <c r="AK9173" s="10"/>
    </row>
    <row r="9174" spans="1:37">
      <c r="A9174" t="s">
        <v>45</v>
      </c>
      <c r="B9174" t="s">
        <v>46</v>
      </c>
      <c r="C9174" t="s">
        <v>47</v>
      </c>
      <c r="D9174" t="s">
        <v>9631</v>
      </c>
      <c r="E9174" t="s">
        <v>88</v>
      </c>
      <c r="F9174" t="s">
        <v>79</v>
      </c>
      <c r="G9174" t="s">
        <v>51</v>
      </c>
      <c r="H9174" s="20" t="s">
        <v>52</v>
      </c>
      <c r="I9174" t="s">
        <v>53</v>
      </c>
      <c r="J9174" t="s">
        <v>54</v>
      </c>
      <c r="K9174">
        <v>3</v>
      </c>
      <c r="L9174" t="s">
        <v>55</v>
      </c>
      <c r="M9174" t="s">
        <v>77</v>
      </c>
      <c r="N9174" t="s">
        <v>89</v>
      </c>
      <c r="O9174" s="21" t="s">
        <v>58</v>
      </c>
      <c r="P9174" s="21" t="s">
        <v>90</v>
      </c>
      <c r="Q9174" s="20" t="s">
        <v>3708</v>
      </c>
      <c r="R9174" s="21" t="s">
        <v>3709</v>
      </c>
      <c r="S9174" s="35">
        <v>3</v>
      </c>
      <c r="T9174" s="22">
        <v>3</v>
      </c>
      <c r="U9174" s="20" t="s">
        <v>62</v>
      </c>
      <c r="V9174" s="20">
        <v>45989</v>
      </c>
      <c r="W9174" s="21">
        <v>11</v>
      </c>
      <c r="X9174" s="20">
        <v>46002</v>
      </c>
      <c r="Y9174" s="20">
        <v>45994</v>
      </c>
      <c r="Z9174" s="48">
        <v>12</v>
      </c>
      <c r="AA9174">
        <v>2025</v>
      </c>
      <c r="AB9174" s="45">
        <v>235680</v>
      </c>
      <c r="AC9174" s="45">
        <v>235680</v>
      </c>
      <c r="AK9174" s="10"/>
    </row>
    <row r="9175" spans="1:37">
      <c r="A9175" t="s">
        <v>45</v>
      </c>
      <c r="B9175" t="s">
        <v>46</v>
      </c>
      <c r="C9175" t="s">
        <v>47</v>
      </c>
      <c r="D9175" t="s">
        <v>9632</v>
      </c>
      <c r="E9175" t="s">
        <v>88</v>
      </c>
      <c r="F9175" t="s">
        <v>79</v>
      </c>
      <c r="G9175" t="s">
        <v>51</v>
      </c>
      <c r="H9175" s="20" t="s">
        <v>52</v>
      </c>
      <c r="I9175" t="s">
        <v>53</v>
      </c>
      <c r="J9175" t="s">
        <v>54</v>
      </c>
      <c r="K9175">
        <v>3</v>
      </c>
      <c r="L9175" t="s">
        <v>55</v>
      </c>
      <c r="M9175" t="s">
        <v>77</v>
      </c>
      <c r="N9175" t="s">
        <v>89</v>
      </c>
      <c r="O9175" s="21" t="s">
        <v>58</v>
      </c>
      <c r="P9175" s="21" t="s">
        <v>90</v>
      </c>
      <c r="Q9175" s="20" t="s">
        <v>163</v>
      </c>
      <c r="R9175" s="21" t="s">
        <v>164</v>
      </c>
      <c r="S9175" s="35">
        <v>1</v>
      </c>
      <c r="T9175" s="22">
        <v>1</v>
      </c>
      <c r="U9175" s="20" t="s">
        <v>62</v>
      </c>
      <c r="V9175" s="20">
        <v>45989</v>
      </c>
      <c r="W9175" s="21">
        <v>11</v>
      </c>
      <c r="X9175" s="20">
        <v>46001</v>
      </c>
      <c r="Y9175" s="20">
        <v>45994</v>
      </c>
      <c r="Z9175" s="48">
        <v>12</v>
      </c>
      <c r="AA9175">
        <v>2025</v>
      </c>
      <c r="AB9175" s="45">
        <v>39995</v>
      </c>
      <c r="AC9175" s="45">
        <v>39995</v>
      </c>
      <c r="AK9175" s="10"/>
    </row>
    <row r="9176" spans="1:37">
      <c r="A9176" t="s">
        <v>45</v>
      </c>
      <c r="B9176" t="s">
        <v>46</v>
      </c>
      <c r="C9176" t="s">
        <v>47</v>
      </c>
      <c r="D9176" t="s">
        <v>9633</v>
      </c>
      <c r="E9176" t="s">
        <v>88</v>
      </c>
      <c r="F9176" t="s">
        <v>79</v>
      </c>
      <c r="G9176" t="s">
        <v>51</v>
      </c>
      <c r="H9176" s="20" t="s">
        <v>52</v>
      </c>
      <c r="I9176" t="s">
        <v>53</v>
      </c>
      <c r="J9176" t="s">
        <v>54</v>
      </c>
      <c r="K9176">
        <v>3</v>
      </c>
      <c r="L9176" t="s">
        <v>55</v>
      </c>
      <c r="M9176" t="s">
        <v>77</v>
      </c>
      <c r="N9176" t="s">
        <v>89</v>
      </c>
      <c r="O9176" s="21" t="s">
        <v>58</v>
      </c>
      <c r="P9176" s="21" t="s">
        <v>5970</v>
      </c>
      <c r="Q9176" s="20" t="s">
        <v>919</v>
      </c>
      <c r="R9176" s="21" t="s">
        <v>920</v>
      </c>
      <c r="S9176" s="35">
        <v>2</v>
      </c>
      <c r="T9176" s="22">
        <v>2</v>
      </c>
      <c r="U9176" s="20" t="s">
        <v>62</v>
      </c>
      <c r="V9176" s="20">
        <v>45990</v>
      </c>
      <c r="W9176" s="21">
        <v>11</v>
      </c>
      <c r="X9176" s="20">
        <v>46000</v>
      </c>
      <c r="Y9176" s="20">
        <v>45994</v>
      </c>
      <c r="Z9176" s="48">
        <v>12</v>
      </c>
      <c r="AA9176">
        <v>2025</v>
      </c>
      <c r="AB9176" s="45">
        <v>66654</v>
      </c>
      <c r="AC9176" s="45">
        <v>66654</v>
      </c>
      <c r="AK9176" s="10"/>
    </row>
    <row r="9177" spans="1:37">
      <c r="A9177" t="s">
        <v>45</v>
      </c>
      <c r="B9177" t="s">
        <v>46</v>
      </c>
      <c r="C9177" t="s">
        <v>47</v>
      </c>
      <c r="D9177" t="s">
        <v>9634</v>
      </c>
      <c r="E9177" t="s">
        <v>88</v>
      </c>
      <c r="F9177" t="s">
        <v>79</v>
      </c>
      <c r="G9177" t="s">
        <v>51</v>
      </c>
      <c r="H9177" s="20" t="s">
        <v>52</v>
      </c>
      <c r="I9177" t="s">
        <v>53</v>
      </c>
      <c r="J9177" t="s">
        <v>54</v>
      </c>
      <c r="K9177">
        <v>3</v>
      </c>
      <c r="L9177" t="s">
        <v>55</v>
      </c>
      <c r="M9177" t="s">
        <v>77</v>
      </c>
      <c r="N9177" t="s">
        <v>89</v>
      </c>
      <c r="O9177" s="21" t="s">
        <v>58</v>
      </c>
      <c r="P9177" s="21" t="s">
        <v>150</v>
      </c>
      <c r="Q9177" s="20" t="s">
        <v>1322</v>
      </c>
      <c r="R9177" s="21" t="s">
        <v>1323</v>
      </c>
      <c r="S9177" s="35">
        <v>1</v>
      </c>
      <c r="T9177" s="22">
        <v>1</v>
      </c>
      <c r="U9177" s="20" t="s">
        <v>62</v>
      </c>
      <c r="V9177" s="20">
        <v>45989</v>
      </c>
      <c r="W9177" s="21">
        <v>11</v>
      </c>
      <c r="X9177" s="20">
        <v>45996</v>
      </c>
      <c r="Y9177" s="20">
        <v>45996</v>
      </c>
      <c r="Z9177" s="48">
        <v>12</v>
      </c>
      <c r="AA9177">
        <v>2025</v>
      </c>
      <c r="AB9177" s="45">
        <v>160707</v>
      </c>
      <c r="AC9177" s="45">
        <v>160707</v>
      </c>
      <c r="AK9177" s="10"/>
    </row>
    <row r="9178" spans="1:37">
      <c r="A9178" t="s">
        <v>45</v>
      </c>
      <c r="B9178" t="s">
        <v>46</v>
      </c>
      <c r="C9178" t="s">
        <v>47</v>
      </c>
      <c r="D9178" t="s">
        <v>9635</v>
      </c>
      <c r="E9178" t="s">
        <v>88</v>
      </c>
      <c r="F9178" t="s">
        <v>79</v>
      </c>
      <c r="G9178" t="s">
        <v>51</v>
      </c>
      <c r="H9178" s="20" t="s">
        <v>52</v>
      </c>
      <c r="I9178" t="s">
        <v>53</v>
      </c>
      <c r="J9178" t="s">
        <v>54</v>
      </c>
      <c r="K9178">
        <v>3</v>
      </c>
      <c r="L9178" t="s">
        <v>55</v>
      </c>
      <c r="M9178" t="s">
        <v>77</v>
      </c>
      <c r="N9178" t="s">
        <v>89</v>
      </c>
      <c r="O9178" s="21" t="s">
        <v>58</v>
      </c>
      <c r="P9178" s="21" t="s">
        <v>119</v>
      </c>
      <c r="Q9178" s="20" t="s">
        <v>6589</v>
      </c>
      <c r="R9178" s="21" t="s">
        <v>6590</v>
      </c>
      <c r="S9178" s="35">
        <v>1</v>
      </c>
      <c r="T9178" s="22">
        <v>1</v>
      </c>
      <c r="U9178" s="20" t="s">
        <v>62</v>
      </c>
      <c r="V9178" s="20">
        <v>45990</v>
      </c>
      <c r="W9178" s="21">
        <v>11</v>
      </c>
      <c r="X9178" s="20">
        <v>46000</v>
      </c>
      <c r="Y9178" s="20">
        <v>45994</v>
      </c>
      <c r="Z9178" s="48">
        <v>12</v>
      </c>
      <c r="AA9178">
        <v>2025</v>
      </c>
      <c r="AB9178" s="45">
        <v>73565</v>
      </c>
      <c r="AC9178" s="45">
        <v>73565</v>
      </c>
      <c r="AK9178" s="10"/>
    </row>
    <row r="9179" spans="1:37">
      <c r="A9179" t="s">
        <v>45</v>
      </c>
      <c r="B9179" t="s">
        <v>46</v>
      </c>
      <c r="C9179" t="s">
        <v>47</v>
      </c>
      <c r="D9179" t="s">
        <v>9636</v>
      </c>
      <c r="E9179" t="s">
        <v>88</v>
      </c>
      <c r="F9179" t="s">
        <v>79</v>
      </c>
      <c r="G9179" t="s">
        <v>51</v>
      </c>
      <c r="H9179" s="20" t="s">
        <v>52</v>
      </c>
      <c r="I9179" t="s">
        <v>53</v>
      </c>
      <c r="J9179" t="s">
        <v>54</v>
      </c>
      <c r="K9179">
        <v>3</v>
      </c>
      <c r="L9179" t="s">
        <v>55</v>
      </c>
      <c r="M9179" t="s">
        <v>77</v>
      </c>
      <c r="N9179" t="s">
        <v>89</v>
      </c>
      <c r="O9179" s="21" t="s">
        <v>58</v>
      </c>
      <c r="P9179" s="21" t="s">
        <v>97</v>
      </c>
      <c r="Q9179" s="20" t="s">
        <v>2870</v>
      </c>
      <c r="R9179" s="21" t="s">
        <v>2871</v>
      </c>
      <c r="S9179" s="35">
        <v>1</v>
      </c>
      <c r="T9179" s="22">
        <v>1</v>
      </c>
      <c r="U9179" s="20" t="s">
        <v>62</v>
      </c>
      <c r="V9179" s="20">
        <v>45990</v>
      </c>
      <c r="W9179" s="21">
        <v>11</v>
      </c>
      <c r="X9179" s="20">
        <v>46001</v>
      </c>
      <c r="Y9179" s="20">
        <v>45994</v>
      </c>
      <c r="Z9179" s="48">
        <v>12</v>
      </c>
      <c r="AA9179">
        <v>2025</v>
      </c>
      <c r="AB9179" s="45">
        <v>60706</v>
      </c>
      <c r="AC9179" s="45">
        <v>60706</v>
      </c>
      <c r="AK9179" s="10"/>
    </row>
    <row r="9180" spans="1:37">
      <c r="A9180" t="s">
        <v>45</v>
      </c>
      <c r="B9180" t="s">
        <v>46</v>
      </c>
      <c r="C9180" t="s">
        <v>47</v>
      </c>
      <c r="D9180" t="s">
        <v>9637</v>
      </c>
      <c r="E9180" t="s">
        <v>88</v>
      </c>
      <c r="F9180" t="s">
        <v>79</v>
      </c>
      <c r="G9180" t="s">
        <v>51</v>
      </c>
      <c r="H9180" s="20" t="s">
        <v>52</v>
      </c>
      <c r="I9180" t="s">
        <v>53</v>
      </c>
      <c r="J9180" t="s">
        <v>54</v>
      </c>
      <c r="K9180">
        <v>3</v>
      </c>
      <c r="L9180" t="s">
        <v>55</v>
      </c>
      <c r="M9180" t="s">
        <v>77</v>
      </c>
      <c r="N9180" t="s">
        <v>89</v>
      </c>
      <c r="O9180" s="21" t="s">
        <v>58</v>
      </c>
      <c r="P9180" s="21" t="s">
        <v>90</v>
      </c>
      <c r="Q9180" s="20" t="s">
        <v>163</v>
      </c>
      <c r="R9180" s="21" t="s">
        <v>164</v>
      </c>
      <c r="S9180" s="35">
        <v>1</v>
      </c>
      <c r="T9180" s="22">
        <v>1</v>
      </c>
      <c r="U9180" s="20" t="s">
        <v>62</v>
      </c>
      <c r="V9180" s="20">
        <v>45989</v>
      </c>
      <c r="W9180" s="21">
        <v>11</v>
      </c>
      <c r="X9180" s="20">
        <v>46001</v>
      </c>
      <c r="Y9180" s="20">
        <v>45994</v>
      </c>
      <c r="Z9180" s="48">
        <v>12</v>
      </c>
      <c r="AA9180">
        <v>2025</v>
      </c>
      <c r="AB9180" s="45">
        <v>39995</v>
      </c>
      <c r="AC9180" s="45">
        <v>39995</v>
      </c>
      <c r="AK9180" s="10"/>
    </row>
    <row r="9181" spans="1:37">
      <c r="A9181" t="s">
        <v>45</v>
      </c>
      <c r="B9181" t="s">
        <v>46</v>
      </c>
      <c r="C9181" t="s">
        <v>47</v>
      </c>
      <c r="D9181" t="s">
        <v>9638</v>
      </c>
      <c r="E9181" t="s">
        <v>88</v>
      </c>
      <c r="F9181" t="s">
        <v>79</v>
      </c>
      <c r="G9181" t="s">
        <v>51</v>
      </c>
      <c r="H9181" s="20" t="s">
        <v>52</v>
      </c>
      <c r="I9181" t="s">
        <v>53</v>
      </c>
      <c r="J9181" t="s">
        <v>54</v>
      </c>
      <c r="K9181">
        <v>3</v>
      </c>
      <c r="L9181" t="s">
        <v>55</v>
      </c>
      <c r="M9181" t="s">
        <v>77</v>
      </c>
      <c r="N9181" t="s">
        <v>89</v>
      </c>
      <c r="O9181" s="21" t="s">
        <v>58</v>
      </c>
      <c r="P9181" s="21" t="s">
        <v>276</v>
      </c>
      <c r="Q9181" s="20" t="s">
        <v>315</v>
      </c>
      <c r="R9181" s="21" t="s">
        <v>316</v>
      </c>
      <c r="S9181" s="35">
        <v>1</v>
      </c>
      <c r="T9181" s="22">
        <v>1</v>
      </c>
      <c r="U9181" s="20" t="s">
        <v>62</v>
      </c>
      <c r="V9181" s="20">
        <v>45990</v>
      </c>
      <c r="W9181" s="21">
        <v>11</v>
      </c>
      <c r="X9181" s="20">
        <v>46000</v>
      </c>
      <c r="Y9181" s="20">
        <v>45994</v>
      </c>
      <c r="Z9181" s="48">
        <v>12</v>
      </c>
      <c r="AA9181">
        <v>2025</v>
      </c>
      <c r="AB9181" s="45">
        <v>12660</v>
      </c>
      <c r="AC9181" s="45">
        <v>12660</v>
      </c>
      <c r="AK9181" s="10"/>
    </row>
    <row r="9182" spans="1:37">
      <c r="A9182" t="s">
        <v>45</v>
      </c>
      <c r="B9182" t="s">
        <v>46</v>
      </c>
      <c r="C9182" t="s">
        <v>47</v>
      </c>
      <c r="D9182" t="s">
        <v>9639</v>
      </c>
      <c r="E9182" t="s">
        <v>88</v>
      </c>
      <c r="F9182" t="s">
        <v>79</v>
      </c>
      <c r="G9182" t="s">
        <v>51</v>
      </c>
      <c r="H9182" s="20" t="s">
        <v>52</v>
      </c>
      <c r="I9182" t="s">
        <v>53</v>
      </c>
      <c r="J9182" t="s">
        <v>54</v>
      </c>
      <c r="K9182">
        <v>3</v>
      </c>
      <c r="L9182" t="s">
        <v>55</v>
      </c>
      <c r="M9182" t="s">
        <v>77</v>
      </c>
      <c r="N9182" t="s">
        <v>89</v>
      </c>
      <c r="O9182" s="21" t="s">
        <v>58</v>
      </c>
      <c r="P9182" s="21" t="s">
        <v>366</v>
      </c>
      <c r="Q9182" s="20" t="s">
        <v>2386</v>
      </c>
      <c r="R9182" s="21" t="s">
        <v>2387</v>
      </c>
      <c r="S9182" s="35">
        <v>1</v>
      </c>
      <c r="T9182" s="22">
        <v>1</v>
      </c>
      <c r="U9182" s="20" t="s">
        <v>62</v>
      </c>
      <c r="V9182" s="20">
        <v>45990</v>
      </c>
      <c r="W9182" s="21">
        <v>11</v>
      </c>
      <c r="X9182" s="20">
        <v>46001</v>
      </c>
      <c r="Y9182" s="20">
        <v>45994</v>
      </c>
      <c r="Z9182" s="48">
        <v>12</v>
      </c>
      <c r="AA9182">
        <v>2025</v>
      </c>
      <c r="AB9182" s="45">
        <v>43327</v>
      </c>
      <c r="AC9182" s="45">
        <v>43327</v>
      </c>
      <c r="AK9182" s="10"/>
    </row>
    <row r="9183" spans="1:37">
      <c r="A9183" t="s">
        <v>45</v>
      </c>
      <c r="B9183" t="s">
        <v>46</v>
      </c>
      <c r="C9183" t="s">
        <v>47</v>
      </c>
      <c r="D9183" t="s">
        <v>9640</v>
      </c>
      <c r="E9183" t="s">
        <v>88</v>
      </c>
      <c r="F9183" t="s">
        <v>79</v>
      </c>
      <c r="G9183" t="s">
        <v>51</v>
      </c>
      <c r="H9183" s="20" t="s">
        <v>52</v>
      </c>
      <c r="I9183" t="s">
        <v>53</v>
      </c>
      <c r="J9183" t="s">
        <v>54</v>
      </c>
      <c r="K9183">
        <v>3</v>
      </c>
      <c r="L9183" t="s">
        <v>55</v>
      </c>
      <c r="M9183" t="s">
        <v>77</v>
      </c>
      <c r="N9183" t="s">
        <v>89</v>
      </c>
      <c r="O9183" s="21" t="s">
        <v>58</v>
      </c>
      <c r="P9183" s="21" t="s">
        <v>150</v>
      </c>
      <c r="Q9183" s="20" t="s">
        <v>8190</v>
      </c>
      <c r="R9183" s="21" t="s">
        <v>8191</v>
      </c>
      <c r="S9183" s="35">
        <v>1</v>
      </c>
      <c r="T9183" s="22">
        <v>1</v>
      </c>
      <c r="U9183" s="20" t="s">
        <v>62</v>
      </c>
      <c r="V9183" s="20">
        <v>45990</v>
      </c>
      <c r="W9183" s="21">
        <v>11</v>
      </c>
      <c r="X9183" s="20">
        <v>46001</v>
      </c>
      <c r="Y9183" s="20">
        <v>45996</v>
      </c>
      <c r="Z9183" s="48">
        <v>12</v>
      </c>
      <c r="AA9183">
        <v>2025</v>
      </c>
      <c r="AB9183" s="45">
        <v>123327</v>
      </c>
      <c r="AC9183" s="45">
        <v>123327</v>
      </c>
      <c r="AK9183" s="10"/>
    </row>
    <row r="9184" spans="1:37">
      <c r="A9184" t="s">
        <v>45</v>
      </c>
      <c r="B9184" t="s">
        <v>46</v>
      </c>
      <c r="C9184" t="s">
        <v>47</v>
      </c>
      <c r="D9184" t="s">
        <v>9641</v>
      </c>
      <c r="E9184" t="s">
        <v>88</v>
      </c>
      <c r="F9184" t="s">
        <v>79</v>
      </c>
      <c r="G9184" t="s">
        <v>51</v>
      </c>
      <c r="H9184" s="20" t="s">
        <v>52</v>
      </c>
      <c r="I9184" t="s">
        <v>53</v>
      </c>
      <c r="J9184" t="s">
        <v>54</v>
      </c>
      <c r="K9184">
        <v>3</v>
      </c>
      <c r="L9184" t="s">
        <v>55</v>
      </c>
      <c r="M9184" t="s">
        <v>56</v>
      </c>
      <c r="N9184" t="s">
        <v>57</v>
      </c>
      <c r="O9184" s="21" t="s">
        <v>58</v>
      </c>
      <c r="P9184" s="21" t="s">
        <v>64</v>
      </c>
      <c r="Q9184" s="20" t="s">
        <v>385</v>
      </c>
      <c r="R9184" s="21" t="s">
        <v>386</v>
      </c>
      <c r="S9184" s="35">
        <v>1</v>
      </c>
      <c r="T9184" s="22">
        <v>1</v>
      </c>
      <c r="U9184" s="20" t="s">
        <v>62</v>
      </c>
      <c r="V9184" s="20">
        <v>45990</v>
      </c>
      <c r="W9184" s="21">
        <v>11</v>
      </c>
      <c r="X9184" s="20">
        <v>46000</v>
      </c>
      <c r="Y9184" s="20">
        <v>45994</v>
      </c>
      <c r="Z9184" s="48">
        <v>12</v>
      </c>
      <c r="AA9184">
        <v>2025</v>
      </c>
      <c r="AB9184" s="45">
        <v>45328</v>
      </c>
      <c r="AC9184" s="45">
        <v>45328</v>
      </c>
      <c r="AK9184" s="10"/>
    </row>
    <row r="9185" spans="1:37">
      <c r="A9185" t="s">
        <v>45</v>
      </c>
      <c r="B9185" t="s">
        <v>46</v>
      </c>
      <c r="C9185" t="s">
        <v>47</v>
      </c>
      <c r="D9185" t="s">
        <v>9642</v>
      </c>
      <c r="E9185" t="s">
        <v>88</v>
      </c>
      <c r="F9185" t="s">
        <v>79</v>
      </c>
      <c r="G9185" t="s">
        <v>51</v>
      </c>
      <c r="H9185" s="20" t="s">
        <v>52</v>
      </c>
      <c r="I9185" t="s">
        <v>53</v>
      </c>
      <c r="J9185" t="s">
        <v>54</v>
      </c>
      <c r="K9185">
        <v>3</v>
      </c>
      <c r="L9185" t="s">
        <v>55</v>
      </c>
      <c r="M9185" t="s">
        <v>77</v>
      </c>
      <c r="N9185" t="s">
        <v>89</v>
      </c>
      <c r="O9185" s="21" t="s">
        <v>58</v>
      </c>
      <c r="P9185" s="21" t="s">
        <v>119</v>
      </c>
      <c r="Q9185" s="20" t="s">
        <v>3415</v>
      </c>
      <c r="R9185" s="21" t="s">
        <v>3416</v>
      </c>
      <c r="S9185" s="35">
        <v>1</v>
      </c>
      <c r="T9185" s="22">
        <v>1</v>
      </c>
      <c r="U9185" s="20" t="s">
        <v>62</v>
      </c>
      <c r="V9185" s="20">
        <v>45990</v>
      </c>
      <c r="W9185" s="21">
        <v>11</v>
      </c>
      <c r="X9185" s="20">
        <v>46000</v>
      </c>
      <c r="Y9185" s="20">
        <v>45994</v>
      </c>
      <c r="Z9185" s="48">
        <v>12</v>
      </c>
      <c r="AA9185">
        <v>2025</v>
      </c>
      <c r="AB9185" s="45">
        <v>42851</v>
      </c>
      <c r="AC9185" s="45">
        <v>42851</v>
      </c>
      <c r="AK9185" s="10"/>
    </row>
    <row r="9186" spans="1:37">
      <c r="A9186" t="s">
        <v>45</v>
      </c>
      <c r="B9186" t="s">
        <v>46</v>
      </c>
      <c r="C9186" t="s">
        <v>47</v>
      </c>
      <c r="D9186" t="s">
        <v>9643</v>
      </c>
      <c r="E9186" t="s">
        <v>88</v>
      </c>
      <c r="F9186" t="s">
        <v>79</v>
      </c>
      <c r="G9186" t="s">
        <v>51</v>
      </c>
      <c r="H9186" s="20" t="s">
        <v>52</v>
      </c>
      <c r="I9186" t="s">
        <v>53</v>
      </c>
      <c r="J9186" t="s">
        <v>54</v>
      </c>
      <c r="K9186">
        <v>3</v>
      </c>
      <c r="L9186" t="s">
        <v>55</v>
      </c>
      <c r="M9186" t="s">
        <v>56</v>
      </c>
      <c r="N9186" t="s">
        <v>57</v>
      </c>
      <c r="O9186" s="21" t="s">
        <v>58</v>
      </c>
      <c r="P9186" s="21" t="s">
        <v>64</v>
      </c>
      <c r="Q9186" s="20" t="s">
        <v>385</v>
      </c>
      <c r="R9186" s="21" t="s">
        <v>386</v>
      </c>
      <c r="S9186" s="35">
        <v>1</v>
      </c>
      <c r="T9186" s="22">
        <v>1</v>
      </c>
      <c r="U9186" s="20" t="s">
        <v>62</v>
      </c>
      <c r="V9186" s="20">
        <v>45990</v>
      </c>
      <c r="W9186" s="21">
        <v>11</v>
      </c>
      <c r="X9186" s="20">
        <v>46000</v>
      </c>
      <c r="Y9186" s="20">
        <v>45994</v>
      </c>
      <c r="Z9186" s="48">
        <v>12</v>
      </c>
      <c r="AA9186">
        <v>2025</v>
      </c>
      <c r="AB9186" s="45">
        <v>45328</v>
      </c>
      <c r="AC9186" s="45">
        <v>45328</v>
      </c>
      <c r="AK9186" s="10"/>
    </row>
    <row r="9187" spans="1:37">
      <c r="A9187" t="s">
        <v>45</v>
      </c>
      <c r="B9187" t="s">
        <v>46</v>
      </c>
      <c r="C9187" t="s">
        <v>47</v>
      </c>
      <c r="D9187" t="s">
        <v>9644</v>
      </c>
      <c r="E9187" t="s">
        <v>88</v>
      </c>
      <c r="F9187" t="s">
        <v>79</v>
      </c>
      <c r="G9187" t="s">
        <v>51</v>
      </c>
      <c r="H9187" s="20" t="s">
        <v>52</v>
      </c>
      <c r="I9187" t="s">
        <v>53</v>
      </c>
      <c r="J9187" t="s">
        <v>54</v>
      </c>
      <c r="K9187">
        <v>3</v>
      </c>
      <c r="L9187" t="s">
        <v>55</v>
      </c>
      <c r="M9187" t="s">
        <v>77</v>
      </c>
      <c r="N9187" t="s">
        <v>89</v>
      </c>
      <c r="O9187" s="21" t="s">
        <v>58</v>
      </c>
      <c r="P9187" s="21" t="s">
        <v>150</v>
      </c>
      <c r="Q9187" s="20" t="s">
        <v>244</v>
      </c>
      <c r="R9187" s="21" t="s">
        <v>245</v>
      </c>
      <c r="S9187" s="35">
        <v>1</v>
      </c>
      <c r="T9187" s="22">
        <v>1</v>
      </c>
      <c r="U9187" s="20" t="s">
        <v>62</v>
      </c>
      <c r="V9187" s="20">
        <v>45989</v>
      </c>
      <c r="W9187" s="21">
        <v>11</v>
      </c>
      <c r="X9187" s="20">
        <v>46002</v>
      </c>
      <c r="Y9187" s="20">
        <v>45996</v>
      </c>
      <c r="Z9187" s="48">
        <v>12</v>
      </c>
      <c r="AA9187">
        <v>2025</v>
      </c>
      <c r="AB9187" s="45">
        <v>99995</v>
      </c>
      <c r="AC9187" s="45">
        <v>99995</v>
      </c>
      <c r="AK9187" s="10"/>
    </row>
    <row r="9188" spans="1:37">
      <c r="A9188" t="s">
        <v>45</v>
      </c>
      <c r="B9188" t="s">
        <v>46</v>
      </c>
      <c r="C9188" t="s">
        <v>47</v>
      </c>
      <c r="D9188" t="s">
        <v>9645</v>
      </c>
      <c r="E9188" t="s">
        <v>88</v>
      </c>
      <c r="F9188" t="s">
        <v>79</v>
      </c>
      <c r="G9188" t="s">
        <v>51</v>
      </c>
      <c r="H9188" s="20" t="s">
        <v>52</v>
      </c>
      <c r="I9188" t="s">
        <v>53</v>
      </c>
      <c r="J9188" t="s">
        <v>54</v>
      </c>
      <c r="K9188">
        <v>3</v>
      </c>
      <c r="L9188" t="s">
        <v>55</v>
      </c>
      <c r="M9188" t="s">
        <v>77</v>
      </c>
      <c r="N9188" t="s">
        <v>89</v>
      </c>
      <c r="O9188" s="21" t="s">
        <v>58</v>
      </c>
      <c r="P9188" s="21" t="s">
        <v>119</v>
      </c>
      <c r="Q9188" s="20" t="s">
        <v>1961</v>
      </c>
      <c r="R9188" s="21" t="s">
        <v>1962</v>
      </c>
      <c r="S9188" s="35">
        <v>1</v>
      </c>
      <c r="T9188" s="22">
        <v>1</v>
      </c>
      <c r="U9188" s="20" t="s">
        <v>62</v>
      </c>
      <c r="V9188" s="20">
        <v>45989</v>
      </c>
      <c r="W9188" s="21">
        <v>11</v>
      </c>
      <c r="X9188" s="20">
        <v>46000</v>
      </c>
      <c r="Y9188" s="20">
        <v>45996</v>
      </c>
      <c r="Z9188" s="48">
        <v>12</v>
      </c>
      <c r="AA9188">
        <v>2025</v>
      </c>
      <c r="AB9188" s="45">
        <v>92854</v>
      </c>
      <c r="AC9188" s="45">
        <v>92854</v>
      </c>
      <c r="AK9188" s="10"/>
    </row>
    <row r="9189" spans="1:37">
      <c r="A9189" t="s">
        <v>45</v>
      </c>
      <c r="B9189" t="s">
        <v>46</v>
      </c>
      <c r="C9189" t="s">
        <v>47</v>
      </c>
      <c r="D9189" t="s">
        <v>9646</v>
      </c>
      <c r="E9189" t="s">
        <v>88</v>
      </c>
      <c r="F9189" t="s">
        <v>79</v>
      </c>
      <c r="G9189" t="s">
        <v>51</v>
      </c>
      <c r="H9189" s="20" t="s">
        <v>52</v>
      </c>
      <c r="I9189" t="s">
        <v>53</v>
      </c>
      <c r="J9189" t="s">
        <v>54</v>
      </c>
      <c r="K9189">
        <v>3</v>
      </c>
      <c r="L9189" t="s">
        <v>55</v>
      </c>
      <c r="M9189" t="s">
        <v>77</v>
      </c>
      <c r="N9189" t="s">
        <v>89</v>
      </c>
      <c r="O9189" s="21" t="s">
        <v>58</v>
      </c>
      <c r="P9189" s="21" t="s">
        <v>119</v>
      </c>
      <c r="Q9189" s="20" t="s">
        <v>6247</v>
      </c>
      <c r="R9189" s="21" t="s">
        <v>6248</v>
      </c>
      <c r="S9189" s="35">
        <v>1</v>
      </c>
      <c r="T9189" s="22">
        <v>1</v>
      </c>
      <c r="U9189" s="20" t="s">
        <v>62</v>
      </c>
      <c r="V9189" s="20">
        <v>45990</v>
      </c>
      <c r="W9189" s="21">
        <v>11</v>
      </c>
      <c r="X9189" s="20">
        <v>46003</v>
      </c>
      <c r="Y9189" s="20">
        <v>45994</v>
      </c>
      <c r="Z9189" s="48">
        <v>12</v>
      </c>
      <c r="AA9189">
        <v>2025</v>
      </c>
      <c r="AB9189" s="45">
        <v>73565</v>
      </c>
      <c r="AC9189" s="45">
        <v>73565</v>
      </c>
      <c r="AK9189" s="10"/>
    </row>
    <row r="9190" spans="1:37">
      <c r="A9190" t="s">
        <v>45</v>
      </c>
      <c r="B9190" t="s">
        <v>46</v>
      </c>
      <c r="C9190" t="s">
        <v>47</v>
      </c>
      <c r="D9190" t="s">
        <v>9647</v>
      </c>
      <c r="E9190" t="s">
        <v>88</v>
      </c>
      <c r="F9190" t="s">
        <v>79</v>
      </c>
      <c r="G9190" t="s">
        <v>51</v>
      </c>
      <c r="H9190" s="20" t="s">
        <v>52</v>
      </c>
      <c r="I9190" t="s">
        <v>53</v>
      </c>
      <c r="J9190" t="s">
        <v>54</v>
      </c>
      <c r="K9190">
        <v>3</v>
      </c>
      <c r="L9190" t="s">
        <v>55</v>
      </c>
      <c r="M9190" t="s">
        <v>77</v>
      </c>
      <c r="N9190" t="s">
        <v>89</v>
      </c>
      <c r="O9190" s="21" t="s">
        <v>58</v>
      </c>
      <c r="P9190" s="21" t="s">
        <v>119</v>
      </c>
      <c r="Q9190" s="20" t="s">
        <v>2352</v>
      </c>
      <c r="R9190" s="21" t="s">
        <v>2353</v>
      </c>
      <c r="S9190" s="35">
        <v>1</v>
      </c>
      <c r="T9190" s="22">
        <v>1</v>
      </c>
      <c r="U9190" s="20" t="s">
        <v>62</v>
      </c>
      <c r="V9190" s="20">
        <v>45990</v>
      </c>
      <c r="W9190" s="21">
        <v>11</v>
      </c>
      <c r="X9190" s="20">
        <v>46000</v>
      </c>
      <c r="Y9190" s="20">
        <v>45994</v>
      </c>
      <c r="Z9190" s="48">
        <v>12</v>
      </c>
      <c r="AA9190">
        <v>2025</v>
      </c>
      <c r="AB9190" s="45">
        <v>37327</v>
      </c>
      <c r="AC9190" s="45">
        <v>37327</v>
      </c>
      <c r="AK9190" s="10"/>
    </row>
    <row r="9191" spans="1:37">
      <c r="A9191" t="s">
        <v>45</v>
      </c>
      <c r="B9191" t="s">
        <v>46</v>
      </c>
      <c r="C9191" t="s">
        <v>47</v>
      </c>
      <c r="D9191" t="s">
        <v>9648</v>
      </c>
      <c r="E9191" t="s">
        <v>88</v>
      </c>
      <c r="F9191" t="s">
        <v>79</v>
      </c>
      <c r="G9191" t="s">
        <v>51</v>
      </c>
      <c r="H9191" s="20" t="s">
        <v>52</v>
      </c>
      <c r="I9191" t="s">
        <v>53</v>
      </c>
      <c r="J9191" t="s">
        <v>54</v>
      </c>
      <c r="K9191">
        <v>3</v>
      </c>
      <c r="L9191" t="s">
        <v>55</v>
      </c>
      <c r="M9191" t="s">
        <v>56</v>
      </c>
      <c r="N9191" t="s">
        <v>57</v>
      </c>
      <c r="O9191" s="21" t="s">
        <v>58</v>
      </c>
      <c r="P9191" s="21" t="s">
        <v>207</v>
      </c>
      <c r="Q9191" s="20" t="s">
        <v>8208</v>
      </c>
      <c r="R9191" s="21" t="s">
        <v>8209</v>
      </c>
      <c r="S9191" s="35">
        <v>1</v>
      </c>
      <c r="T9191" s="22">
        <v>1</v>
      </c>
      <c r="U9191" s="20" t="s">
        <v>62</v>
      </c>
      <c r="V9191" s="20">
        <v>45989</v>
      </c>
      <c r="W9191" s="21">
        <v>11</v>
      </c>
      <c r="X9191" s="20">
        <v>46001</v>
      </c>
      <c r="Y9191" s="20">
        <v>45994</v>
      </c>
      <c r="Z9191" s="48">
        <v>12</v>
      </c>
      <c r="AA9191">
        <v>2025</v>
      </c>
      <c r="AB9191" s="45">
        <v>53326</v>
      </c>
      <c r="AC9191" s="45">
        <v>53326</v>
      </c>
      <c r="AK9191" s="10"/>
    </row>
    <row r="9192" spans="1:37">
      <c r="A9192" t="s">
        <v>45</v>
      </c>
      <c r="B9192" t="s">
        <v>46</v>
      </c>
      <c r="C9192" t="s">
        <v>47</v>
      </c>
      <c r="D9192" t="s">
        <v>9649</v>
      </c>
      <c r="E9192" t="s">
        <v>88</v>
      </c>
      <c r="F9192" t="s">
        <v>79</v>
      </c>
      <c r="G9192" t="s">
        <v>51</v>
      </c>
      <c r="H9192" s="20" t="s">
        <v>52</v>
      </c>
      <c r="I9192" t="s">
        <v>53</v>
      </c>
      <c r="J9192" t="s">
        <v>54</v>
      </c>
      <c r="K9192">
        <v>3</v>
      </c>
      <c r="L9192" t="s">
        <v>55</v>
      </c>
      <c r="M9192" t="s">
        <v>77</v>
      </c>
      <c r="N9192" t="s">
        <v>89</v>
      </c>
      <c r="O9192" s="21" t="s">
        <v>58</v>
      </c>
      <c r="P9192" s="21" t="s">
        <v>126</v>
      </c>
      <c r="Q9192" s="20" t="s">
        <v>960</v>
      </c>
      <c r="R9192" s="21" t="s">
        <v>961</v>
      </c>
      <c r="S9192" s="35">
        <v>1</v>
      </c>
      <c r="T9192" s="22">
        <v>1</v>
      </c>
      <c r="U9192" s="20" t="s">
        <v>62</v>
      </c>
      <c r="V9192" s="20">
        <v>45990</v>
      </c>
      <c r="W9192" s="21">
        <v>11</v>
      </c>
      <c r="X9192" s="20">
        <v>46000</v>
      </c>
      <c r="Y9192" s="20">
        <v>45994</v>
      </c>
      <c r="Z9192" s="48">
        <v>12</v>
      </c>
      <c r="AA9192">
        <v>2025</v>
      </c>
      <c r="AB9192" s="45">
        <v>26660</v>
      </c>
      <c r="AC9192" s="45">
        <v>26660</v>
      </c>
      <c r="AK9192" s="10"/>
    </row>
    <row r="9193" spans="1:37">
      <c r="A9193" t="s">
        <v>45</v>
      </c>
      <c r="B9193" t="s">
        <v>46</v>
      </c>
      <c r="C9193" t="s">
        <v>47</v>
      </c>
      <c r="D9193" t="s">
        <v>9650</v>
      </c>
      <c r="E9193" t="s">
        <v>88</v>
      </c>
      <c r="F9193" t="s">
        <v>79</v>
      </c>
      <c r="G9193" t="s">
        <v>51</v>
      </c>
      <c r="H9193" s="20" t="s">
        <v>52</v>
      </c>
      <c r="I9193" t="s">
        <v>53</v>
      </c>
      <c r="J9193" t="s">
        <v>54</v>
      </c>
      <c r="K9193">
        <v>3</v>
      </c>
      <c r="L9193" t="s">
        <v>55</v>
      </c>
      <c r="M9193" t="s">
        <v>77</v>
      </c>
      <c r="N9193" t="s">
        <v>89</v>
      </c>
      <c r="O9193" s="21" t="s">
        <v>58</v>
      </c>
      <c r="P9193" s="21" t="s">
        <v>150</v>
      </c>
      <c r="Q9193" s="20" t="s">
        <v>244</v>
      </c>
      <c r="R9193" s="21" t="s">
        <v>245</v>
      </c>
      <c r="S9193" s="35">
        <v>1</v>
      </c>
      <c r="T9193" s="22">
        <v>1</v>
      </c>
      <c r="U9193" s="20" t="s">
        <v>62</v>
      </c>
      <c r="V9193" s="20">
        <v>45989</v>
      </c>
      <c r="W9193" s="21">
        <v>11</v>
      </c>
      <c r="X9193" s="20">
        <v>45996</v>
      </c>
      <c r="Y9193" s="20">
        <v>45994</v>
      </c>
      <c r="Z9193" s="48">
        <v>12</v>
      </c>
      <c r="AA9193">
        <v>2025</v>
      </c>
      <c r="AB9193" s="45">
        <v>99995</v>
      </c>
      <c r="AC9193" s="45">
        <v>99995</v>
      </c>
      <c r="AK9193" s="10"/>
    </row>
    <row r="9194" spans="1:37">
      <c r="A9194" t="s">
        <v>45</v>
      </c>
      <c r="B9194" t="s">
        <v>46</v>
      </c>
      <c r="C9194" t="s">
        <v>47</v>
      </c>
      <c r="D9194" t="s">
        <v>9651</v>
      </c>
      <c r="E9194" t="s">
        <v>88</v>
      </c>
      <c r="F9194" t="s">
        <v>79</v>
      </c>
      <c r="G9194" t="s">
        <v>51</v>
      </c>
      <c r="H9194" s="20" t="s">
        <v>52</v>
      </c>
      <c r="I9194" t="s">
        <v>53</v>
      </c>
      <c r="J9194" t="s">
        <v>54</v>
      </c>
      <c r="K9194">
        <v>3</v>
      </c>
      <c r="L9194" t="s">
        <v>55</v>
      </c>
      <c r="M9194" t="s">
        <v>77</v>
      </c>
      <c r="N9194" t="s">
        <v>89</v>
      </c>
      <c r="O9194" s="21" t="s">
        <v>58</v>
      </c>
      <c r="P9194" s="21" t="s">
        <v>90</v>
      </c>
      <c r="Q9194" s="20" t="s">
        <v>377</v>
      </c>
      <c r="R9194" s="21" t="s">
        <v>378</v>
      </c>
      <c r="S9194" s="35">
        <v>1</v>
      </c>
      <c r="T9194" s="22">
        <v>1</v>
      </c>
      <c r="U9194" s="20" t="s">
        <v>62</v>
      </c>
      <c r="V9194" s="20">
        <v>45990</v>
      </c>
      <c r="W9194" s="21">
        <v>11</v>
      </c>
      <c r="X9194" s="20">
        <v>46001</v>
      </c>
      <c r="Y9194" s="20">
        <v>45996</v>
      </c>
      <c r="Z9194" s="48">
        <v>12</v>
      </c>
      <c r="AA9194">
        <v>2025</v>
      </c>
      <c r="AB9194" s="45">
        <v>99992</v>
      </c>
      <c r="AC9194" s="45">
        <v>99992</v>
      </c>
      <c r="AK9194" s="10"/>
    </row>
    <row r="9195" spans="1:37">
      <c r="A9195" t="s">
        <v>45</v>
      </c>
      <c r="B9195" t="s">
        <v>46</v>
      </c>
      <c r="C9195" t="s">
        <v>47</v>
      </c>
      <c r="D9195" t="s">
        <v>9652</v>
      </c>
      <c r="E9195" t="s">
        <v>88</v>
      </c>
      <c r="F9195" t="s">
        <v>79</v>
      </c>
      <c r="G9195" t="s">
        <v>51</v>
      </c>
      <c r="H9195" s="20" t="s">
        <v>52</v>
      </c>
      <c r="I9195" t="s">
        <v>53</v>
      </c>
      <c r="J9195" t="s">
        <v>54</v>
      </c>
      <c r="K9195">
        <v>3</v>
      </c>
      <c r="L9195" t="s">
        <v>55</v>
      </c>
      <c r="M9195" t="s">
        <v>77</v>
      </c>
      <c r="N9195" t="s">
        <v>89</v>
      </c>
      <c r="O9195" s="21" t="s">
        <v>58</v>
      </c>
      <c r="P9195" s="21" t="s">
        <v>90</v>
      </c>
      <c r="Q9195" s="20" t="s">
        <v>1025</v>
      </c>
      <c r="R9195" s="21" t="s">
        <v>1026</v>
      </c>
      <c r="S9195" s="35">
        <v>1</v>
      </c>
      <c r="T9195" s="22">
        <v>1</v>
      </c>
      <c r="U9195" s="20" t="s">
        <v>62</v>
      </c>
      <c r="V9195" s="20">
        <v>45989</v>
      </c>
      <c r="W9195" s="21">
        <v>11</v>
      </c>
      <c r="X9195" s="20">
        <v>45996</v>
      </c>
      <c r="Y9195" s="20">
        <v>45996</v>
      </c>
      <c r="Z9195" s="48">
        <v>12</v>
      </c>
      <c r="AA9195">
        <v>2025</v>
      </c>
      <c r="AB9195" s="45">
        <v>103563</v>
      </c>
      <c r="AC9195" s="45">
        <v>103563</v>
      </c>
      <c r="AK9195" s="10"/>
    </row>
    <row r="9196" spans="1:37">
      <c r="A9196" t="s">
        <v>45</v>
      </c>
      <c r="B9196" t="s">
        <v>46</v>
      </c>
      <c r="C9196" t="s">
        <v>47</v>
      </c>
      <c r="D9196" t="s">
        <v>9653</v>
      </c>
      <c r="E9196" t="s">
        <v>88</v>
      </c>
      <c r="F9196" t="s">
        <v>79</v>
      </c>
      <c r="G9196" t="s">
        <v>51</v>
      </c>
      <c r="H9196" s="20" t="s">
        <v>52</v>
      </c>
      <c r="I9196" t="s">
        <v>53</v>
      </c>
      <c r="J9196" t="s">
        <v>54</v>
      </c>
      <c r="K9196">
        <v>3</v>
      </c>
      <c r="L9196" t="s">
        <v>55</v>
      </c>
      <c r="M9196" t="s">
        <v>56</v>
      </c>
      <c r="N9196" t="s">
        <v>57</v>
      </c>
      <c r="O9196" s="21" t="s">
        <v>58</v>
      </c>
      <c r="P9196" s="21" t="s">
        <v>59</v>
      </c>
      <c r="Q9196" s="20" t="s">
        <v>1806</v>
      </c>
      <c r="R9196" s="21" t="s">
        <v>1807</v>
      </c>
      <c r="S9196" s="35">
        <v>1</v>
      </c>
      <c r="T9196" s="22">
        <v>1</v>
      </c>
      <c r="U9196" s="20" t="s">
        <v>62</v>
      </c>
      <c r="V9196" s="20">
        <v>45989</v>
      </c>
      <c r="W9196" s="21">
        <v>11</v>
      </c>
      <c r="X9196" s="20">
        <v>46003</v>
      </c>
      <c r="Y9196" s="20">
        <v>45996</v>
      </c>
      <c r="Z9196" s="48">
        <v>12</v>
      </c>
      <c r="AA9196">
        <v>2025</v>
      </c>
      <c r="AB9196" s="45">
        <v>26660</v>
      </c>
      <c r="AC9196" s="45">
        <v>26660</v>
      </c>
      <c r="AK9196" s="10"/>
    </row>
    <row r="9197" spans="1:37">
      <c r="A9197" t="s">
        <v>45</v>
      </c>
      <c r="B9197" t="s">
        <v>46</v>
      </c>
      <c r="C9197" t="s">
        <v>47</v>
      </c>
      <c r="D9197" t="s">
        <v>9654</v>
      </c>
      <c r="E9197" t="s">
        <v>88</v>
      </c>
      <c r="F9197" t="s">
        <v>79</v>
      </c>
      <c r="G9197" t="s">
        <v>51</v>
      </c>
      <c r="H9197" s="20" t="s">
        <v>52</v>
      </c>
      <c r="I9197" t="s">
        <v>53</v>
      </c>
      <c r="J9197" t="s">
        <v>54</v>
      </c>
      <c r="K9197">
        <v>3</v>
      </c>
      <c r="L9197" t="s">
        <v>55</v>
      </c>
      <c r="M9197" t="s">
        <v>77</v>
      </c>
      <c r="N9197" t="s">
        <v>89</v>
      </c>
      <c r="O9197" s="21" t="s">
        <v>58</v>
      </c>
      <c r="P9197" s="21" t="s">
        <v>150</v>
      </c>
      <c r="Q9197" s="20" t="s">
        <v>4519</v>
      </c>
      <c r="R9197" s="21" t="s">
        <v>4520</v>
      </c>
      <c r="S9197" s="35">
        <v>1</v>
      </c>
      <c r="T9197" s="22">
        <v>1</v>
      </c>
      <c r="U9197" s="20" t="s">
        <v>62</v>
      </c>
      <c r="V9197" s="20">
        <v>45990</v>
      </c>
      <c r="W9197" s="21">
        <v>11</v>
      </c>
      <c r="X9197" s="20">
        <v>46001</v>
      </c>
      <c r="Y9197" s="20">
        <v>45994</v>
      </c>
      <c r="Z9197" s="48">
        <v>12</v>
      </c>
      <c r="AA9197">
        <v>2025</v>
      </c>
      <c r="AB9197" s="45">
        <v>233318</v>
      </c>
      <c r="AC9197" s="45">
        <v>233318</v>
      </c>
      <c r="AK9197" s="10"/>
    </row>
    <row r="9198" spans="1:37">
      <c r="A9198" t="s">
        <v>45</v>
      </c>
      <c r="B9198" t="s">
        <v>46</v>
      </c>
      <c r="C9198" t="s">
        <v>47</v>
      </c>
      <c r="D9198" t="s">
        <v>9655</v>
      </c>
      <c r="E9198" t="s">
        <v>88</v>
      </c>
      <c r="F9198" t="s">
        <v>79</v>
      </c>
      <c r="G9198" t="s">
        <v>51</v>
      </c>
      <c r="H9198" s="20" t="s">
        <v>52</v>
      </c>
      <c r="I9198" t="s">
        <v>53</v>
      </c>
      <c r="J9198" t="s">
        <v>54</v>
      </c>
      <c r="K9198">
        <v>3</v>
      </c>
      <c r="L9198" t="s">
        <v>55</v>
      </c>
      <c r="M9198" t="s">
        <v>56</v>
      </c>
      <c r="N9198" t="s">
        <v>57</v>
      </c>
      <c r="O9198" s="21" t="s">
        <v>58</v>
      </c>
      <c r="P9198" s="21" t="s">
        <v>64</v>
      </c>
      <c r="Q9198" s="20" t="s">
        <v>94</v>
      </c>
      <c r="R9198" s="21" t="s">
        <v>95</v>
      </c>
      <c r="S9198" s="35">
        <v>1</v>
      </c>
      <c r="T9198" s="22">
        <v>1</v>
      </c>
      <c r="U9198" s="20" t="s">
        <v>62</v>
      </c>
      <c r="V9198" s="20">
        <v>45990</v>
      </c>
      <c r="W9198" s="21">
        <v>11</v>
      </c>
      <c r="X9198" s="20">
        <v>46001</v>
      </c>
      <c r="Y9198" s="20">
        <v>45994</v>
      </c>
      <c r="Z9198" s="48">
        <v>12</v>
      </c>
      <c r="AA9198">
        <v>2025</v>
      </c>
      <c r="AB9198" s="45">
        <v>28660</v>
      </c>
      <c r="AC9198" s="45">
        <v>28660</v>
      </c>
      <c r="AK9198" s="10"/>
    </row>
    <row r="9199" spans="1:37">
      <c r="A9199" t="s">
        <v>45</v>
      </c>
      <c r="B9199" t="s">
        <v>46</v>
      </c>
      <c r="C9199" t="s">
        <v>47</v>
      </c>
      <c r="D9199" t="s">
        <v>9656</v>
      </c>
      <c r="E9199" t="s">
        <v>88</v>
      </c>
      <c r="F9199" t="s">
        <v>79</v>
      </c>
      <c r="G9199" t="s">
        <v>51</v>
      </c>
      <c r="H9199" s="20" t="s">
        <v>52</v>
      </c>
      <c r="I9199" t="s">
        <v>53</v>
      </c>
      <c r="J9199" t="s">
        <v>54</v>
      </c>
      <c r="K9199">
        <v>3</v>
      </c>
      <c r="L9199" t="s">
        <v>55</v>
      </c>
      <c r="M9199" t="s">
        <v>56</v>
      </c>
      <c r="N9199" t="s">
        <v>57</v>
      </c>
      <c r="O9199" s="21" t="s">
        <v>58</v>
      </c>
      <c r="P9199" s="21" t="s">
        <v>64</v>
      </c>
      <c r="Q9199" s="20" t="s">
        <v>385</v>
      </c>
      <c r="R9199" s="21" t="s">
        <v>386</v>
      </c>
      <c r="S9199" s="35">
        <v>1</v>
      </c>
      <c r="T9199" s="22">
        <v>1</v>
      </c>
      <c r="U9199" s="20" t="s">
        <v>62</v>
      </c>
      <c r="V9199" s="20">
        <v>45990</v>
      </c>
      <c r="W9199" s="21">
        <v>11</v>
      </c>
      <c r="X9199" s="20">
        <v>46000</v>
      </c>
      <c r="Y9199" s="20">
        <v>45994</v>
      </c>
      <c r="Z9199" s="48">
        <v>12</v>
      </c>
      <c r="AA9199">
        <v>2025</v>
      </c>
      <c r="AB9199" s="45">
        <v>45328</v>
      </c>
      <c r="AC9199" s="45">
        <v>45328</v>
      </c>
      <c r="AK9199" s="10"/>
    </row>
    <row r="9200" spans="1:37">
      <c r="A9200" t="s">
        <v>45</v>
      </c>
      <c r="B9200" t="s">
        <v>46</v>
      </c>
      <c r="C9200" t="s">
        <v>47</v>
      </c>
      <c r="D9200" t="s">
        <v>9657</v>
      </c>
      <c r="E9200" t="s">
        <v>88</v>
      </c>
      <c r="F9200" t="s">
        <v>79</v>
      </c>
      <c r="G9200" t="s">
        <v>51</v>
      </c>
      <c r="H9200" s="20" t="s">
        <v>52</v>
      </c>
      <c r="I9200" t="s">
        <v>53</v>
      </c>
      <c r="J9200" t="s">
        <v>54</v>
      </c>
      <c r="K9200">
        <v>3</v>
      </c>
      <c r="L9200" t="s">
        <v>55</v>
      </c>
      <c r="M9200" t="s">
        <v>77</v>
      </c>
      <c r="N9200" t="s">
        <v>89</v>
      </c>
      <c r="O9200" s="21" t="s">
        <v>58</v>
      </c>
      <c r="P9200" s="21" t="s">
        <v>90</v>
      </c>
      <c r="Q9200" s="20" t="s">
        <v>191</v>
      </c>
      <c r="R9200" s="21" t="s">
        <v>192</v>
      </c>
      <c r="S9200" s="35">
        <v>1</v>
      </c>
      <c r="T9200" s="22">
        <v>1</v>
      </c>
      <c r="U9200" s="20" t="s">
        <v>62</v>
      </c>
      <c r="V9200" s="20">
        <v>45990</v>
      </c>
      <c r="W9200" s="21">
        <v>11</v>
      </c>
      <c r="X9200" s="20">
        <v>46001</v>
      </c>
      <c r="Y9200" s="20">
        <v>45996</v>
      </c>
      <c r="Z9200" s="48">
        <v>12</v>
      </c>
      <c r="AA9200">
        <v>2025</v>
      </c>
      <c r="AB9200" s="45">
        <v>103563</v>
      </c>
      <c r="AC9200" s="45">
        <v>103563</v>
      </c>
      <c r="AK9200" s="10"/>
    </row>
    <row r="9201" spans="1:37">
      <c r="A9201" t="s">
        <v>45</v>
      </c>
      <c r="B9201" t="s">
        <v>46</v>
      </c>
      <c r="C9201" t="s">
        <v>47</v>
      </c>
      <c r="D9201" t="s">
        <v>9658</v>
      </c>
      <c r="E9201" t="s">
        <v>88</v>
      </c>
      <c r="F9201" t="s">
        <v>79</v>
      </c>
      <c r="G9201" t="s">
        <v>51</v>
      </c>
      <c r="H9201" s="20" t="s">
        <v>52</v>
      </c>
      <c r="I9201" t="s">
        <v>53</v>
      </c>
      <c r="J9201" t="s">
        <v>54</v>
      </c>
      <c r="K9201">
        <v>3</v>
      </c>
      <c r="L9201" t="s">
        <v>55</v>
      </c>
      <c r="M9201" t="s">
        <v>77</v>
      </c>
      <c r="N9201" t="s">
        <v>89</v>
      </c>
      <c r="O9201" s="21" t="s">
        <v>58</v>
      </c>
      <c r="P9201" s="21" t="s">
        <v>150</v>
      </c>
      <c r="Q9201" s="20" t="s">
        <v>151</v>
      </c>
      <c r="R9201" s="21" t="s">
        <v>152</v>
      </c>
      <c r="S9201" s="35">
        <v>1</v>
      </c>
      <c r="T9201" s="22">
        <v>1</v>
      </c>
      <c r="U9201" s="20" t="s">
        <v>62</v>
      </c>
      <c r="V9201" s="20">
        <v>45990</v>
      </c>
      <c r="W9201" s="21">
        <v>11</v>
      </c>
      <c r="X9201" s="20">
        <v>46000</v>
      </c>
      <c r="Y9201" s="20">
        <v>45996</v>
      </c>
      <c r="Z9201" s="48">
        <v>12</v>
      </c>
      <c r="AA9201">
        <v>2025</v>
      </c>
      <c r="AB9201" s="45">
        <v>78568</v>
      </c>
      <c r="AC9201" s="45">
        <v>78568</v>
      </c>
      <c r="AK9201" s="10"/>
    </row>
    <row r="9202" spans="1:37">
      <c r="A9202" t="s">
        <v>45</v>
      </c>
      <c r="B9202" t="s">
        <v>46</v>
      </c>
      <c r="C9202" t="s">
        <v>47</v>
      </c>
      <c r="D9202" t="s">
        <v>9659</v>
      </c>
      <c r="E9202" t="s">
        <v>88</v>
      </c>
      <c r="F9202" t="s">
        <v>79</v>
      </c>
      <c r="G9202" t="s">
        <v>51</v>
      </c>
      <c r="H9202" s="20" t="s">
        <v>52</v>
      </c>
      <c r="I9202" t="s">
        <v>53</v>
      </c>
      <c r="J9202" t="s">
        <v>54</v>
      </c>
      <c r="K9202">
        <v>3</v>
      </c>
      <c r="L9202" t="s">
        <v>55</v>
      </c>
      <c r="M9202" t="s">
        <v>77</v>
      </c>
      <c r="N9202" t="s">
        <v>89</v>
      </c>
      <c r="O9202" s="21" t="s">
        <v>58</v>
      </c>
      <c r="P9202" s="21" t="s">
        <v>366</v>
      </c>
      <c r="Q9202" s="20" t="s">
        <v>542</v>
      </c>
      <c r="R9202" s="21" t="s">
        <v>543</v>
      </c>
      <c r="S9202" s="35">
        <v>1</v>
      </c>
      <c r="T9202" s="22">
        <v>1</v>
      </c>
      <c r="U9202" s="20" t="s">
        <v>62</v>
      </c>
      <c r="V9202" s="20">
        <v>45990</v>
      </c>
      <c r="W9202" s="21">
        <v>11</v>
      </c>
      <c r="X9202" s="20">
        <v>46002</v>
      </c>
      <c r="Y9202" s="20">
        <v>45994</v>
      </c>
      <c r="Z9202" s="48">
        <v>12</v>
      </c>
      <c r="AA9202">
        <v>2025</v>
      </c>
      <c r="AB9202" s="45">
        <v>43327</v>
      </c>
      <c r="AC9202" s="45">
        <v>43327</v>
      </c>
      <c r="AK9202" s="10"/>
    </row>
    <row r="9203" spans="1:37">
      <c r="A9203" t="s">
        <v>45</v>
      </c>
      <c r="B9203" t="s">
        <v>46</v>
      </c>
      <c r="C9203" t="s">
        <v>47</v>
      </c>
      <c r="D9203" t="s">
        <v>9660</v>
      </c>
      <c r="E9203" t="s">
        <v>88</v>
      </c>
      <c r="F9203" t="s">
        <v>79</v>
      </c>
      <c r="G9203" t="s">
        <v>51</v>
      </c>
      <c r="H9203" s="20" t="s">
        <v>52</v>
      </c>
      <c r="I9203" t="s">
        <v>53</v>
      </c>
      <c r="J9203" t="s">
        <v>54</v>
      </c>
      <c r="K9203">
        <v>3</v>
      </c>
      <c r="L9203" t="s">
        <v>55</v>
      </c>
      <c r="M9203" t="s">
        <v>77</v>
      </c>
      <c r="N9203" t="s">
        <v>89</v>
      </c>
      <c r="O9203" s="21" t="s">
        <v>58</v>
      </c>
      <c r="P9203" s="21" t="s">
        <v>90</v>
      </c>
      <c r="Q9203" s="20" t="s">
        <v>1156</v>
      </c>
      <c r="R9203" s="21" t="s">
        <v>1157</v>
      </c>
      <c r="S9203" s="35">
        <v>1</v>
      </c>
      <c r="T9203" s="22">
        <v>1</v>
      </c>
      <c r="U9203" s="20" t="s">
        <v>62</v>
      </c>
      <c r="V9203" s="20">
        <v>45990</v>
      </c>
      <c r="W9203" s="21">
        <v>11</v>
      </c>
      <c r="X9203" s="20">
        <v>46001</v>
      </c>
      <c r="Y9203" s="20">
        <v>45996</v>
      </c>
      <c r="Z9203" s="48">
        <v>12</v>
      </c>
      <c r="AA9203">
        <v>2025</v>
      </c>
      <c r="AB9203" s="45">
        <v>132141</v>
      </c>
      <c r="AC9203" s="45">
        <v>132141</v>
      </c>
      <c r="AK9203" s="10"/>
    </row>
    <row r="9204" spans="1:37">
      <c r="A9204" t="s">
        <v>45</v>
      </c>
      <c r="B9204" t="s">
        <v>46</v>
      </c>
      <c r="C9204" t="s">
        <v>47</v>
      </c>
      <c r="D9204" t="s">
        <v>9661</v>
      </c>
      <c r="E9204" t="s">
        <v>88</v>
      </c>
      <c r="F9204" t="s">
        <v>79</v>
      </c>
      <c r="G9204" t="s">
        <v>51</v>
      </c>
      <c r="H9204" s="20" t="s">
        <v>52</v>
      </c>
      <c r="I9204" t="s">
        <v>53</v>
      </c>
      <c r="J9204" t="s">
        <v>54</v>
      </c>
      <c r="K9204">
        <v>3</v>
      </c>
      <c r="L9204" t="s">
        <v>55</v>
      </c>
      <c r="M9204" t="s">
        <v>77</v>
      </c>
      <c r="N9204" t="s">
        <v>89</v>
      </c>
      <c r="O9204" s="21" t="s">
        <v>58</v>
      </c>
      <c r="P9204" s="21" t="s">
        <v>119</v>
      </c>
      <c r="Q9204" s="20" t="s">
        <v>988</v>
      </c>
      <c r="R9204" s="21" t="s">
        <v>989</v>
      </c>
      <c r="S9204" s="35">
        <v>1</v>
      </c>
      <c r="T9204" s="22">
        <v>1</v>
      </c>
      <c r="U9204" s="20" t="s">
        <v>62</v>
      </c>
      <c r="V9204" s="20">
        <v>45990</v>
      </c>
      <c r="W9204" s="21">
        <v>11</v>
      </c>
      <c r="X9204" s="20">
        <v>46002</v>
      </c>
      <c r="Y9204" s="20">
        <v>45994</v>
      </c>
      <c r="Z9204" s="48">
        <v>12</v>
      </c>
      <c r="AA9204">
        <v>2025</v>
      </c>
      <c r="AB9204" s="45">
        <v>69992</v>
      </c>
      <c r="AC9204" s="45">
        <v>69992</v>
      </c>
      <c r="AK9204" s="10"/>
    </row>
    <row r="9205" spans="1:37">
      <c r="A9205" t="s">
        <v>45</v>
      </c>
      <c r="B9205" t="s">
        <v>46</v>
      </c>
      <c r="C9205" t="s">
        <v>47</v>
      </c>
      <c r="D9205" t="s">
        <v>9662</v>
      </c>
      <c r="E9205" t="s">
        <v>88</v>
      </c>
      <c r="F9205" t="s">
        <v>79</v>
      </c>
      <c r="G9205" t="s">
        <v>51</v>
      </c>
      <c r="H9205" s="20" t="s">
        <v>52</v>
      </c>
      <c r="I9205" t="s">
        <v>53</v>
      </c>
      <c r="J9205" t="s">
        <v>54</v>
      </c>
      <c r="K9205">
        <v>3</v>
      </c>
      <c r="L9205" t="s">
        <v>55</v>
      </c>
      <c r="M9205" t="s">
        <v>77</v>
      </c>
      <c r="N9205" t="s">
        <v>89</v>
      </c>
      <c r="O9205" s="21" t="s">
        <v>58</v>
      </c>
      <c r="P9205" s="21" t="s">
        <v>119</v>
      </c>
      <c r="Q9205" s="20" t="s">
        <v>120</v>
      </c>
      <c r="R9205" s="21" t="s">
        <v>121</v>
      </c>
      <c r="S9205" s="35">
        <v>3</v>
      </c>
      <c r="T9205" s="22">
        <v>3</v>
      </c>
      <c r="U9205" s="20" t="s">
        <v>62</v>
      </c>
      <c r="V9205" s="20">
        <v>45990</v>
      </c>
      <c r="W9205" s="21">
        <v>11</v>
      </c>
      <c r="X9205" s="20">
        <v>46002</v>
      </c>
      <c r="Y9205" s="20">
        <v>45996</v>
      </c>
      <c r="Z9205" s="48">
        <v>12</v>
      </c>
      <c r="AA9205">
        <v>2025</v>
      </c>
      <c r="AB9205" s="45">
        <v>278562</v>
      </c>
      <c r="AC9205" s="45">
        <v>278562</v>
      </c>
      <c r="AK9205" s="10"/>
    </row>
    <row r="9206" spans="1:37">
      <c r="A9206" t="s">
        <v>45</v>
      </c>
      <c r="B9206" t="s">
        <v>46</v>
      </c>
      <c r="C9206" t="s">
        <v>47</v>
      </c>
      <c r="D9206" t="s">
        <v>9663</v>
      </c>
      <c r="E9206" t="s">
        <v>88</v>
      </c>
      <c r="F9206" t="s">
        <v>79</v>
      </c>
      <c r="G9206" t="s">
        <v>51</v>
      </c>
      <c r="H9206" s="20" t="s">
        <v>52</v>
      </c>
      <c r="I9206" t="s">
        <v>53</v>
      </c>
      <c r="J9206" t="s">
        <v>54</v>
      </c>
      <c r="K9206">
        <v>3</v>
      </c>
      <c r="L9206" t="s">
        <v>55</v>
      </c>
      <c r="M9206" t="s">
        <v>77</v>
      </c>
      <c r="N9206" t="s">
        <v>89</v>
      </c>
      <c r="O9206" s="21" t="s">
        <v>58</v>
      </c>
      <c r="P9206" s="21" t="s">
        <v>119</v>
      </c>
      <c r="Q9206" s="20" t="s">
        <v>6589</v>
      </c>
      <c r="R9206" s="21" t="s">
        <v>6590</v>
      </c>
      <c r="S9206" s="35">
        <v>1</v>
      </c>
      <c r="T9206" s="22">
        <v>1</v>
      </c>
      <c r="U9206" s="20" t="s">
        <v>62</v>
      </c>
      <c r="V9206" s="20">
        <v>45990</v>
      </c>
      <c r="W9206" s="21">
        <v>11</v>
      </c>
      <c r="X9206" s="20">
        <v>46001</v>
      </c>
      <c r="Y9206" s="20">
        <v>45994</v>
      </c>
      <c r="Z9206" s="48">
        <v>12</v>
      </c>
      <c r="AA9206">
        <v>2025</v>
      </c>
      <c r="AB9206" s="45">
        <v>73565</v>
      </c>
      <c r="AC9206" s="45">
        <v>73565</v>
      </c>
      <c r="AK9206" s="10"/>
    </row>
    <row r="9207" spans="1:37">
      <c r="A9207" t="s">
        <v>45</v>
      </c>
      <c r="B9207" t="s">
        <v>46</v>
      </c>
      <c r="C9207" t="s">
        <v>47</v>
      </c>
      <c r="D9207" t="s">
        <v>9664</v>
      </c>
      <c r="E9207" t="s">
        <v>88</v>
      </c>
      <c r="F9207" t="s">
        <v>79</v>
      </c>
      <c r="G9207" t="s">
        <v>51</v>
      </c>
      <c r="H9207" s="20" t="s">
        <v>52</v>
      </c>
      <c r="I9207" t="s">
        <v>53</v>
      </c>
      <c r="J9207" t="s">
        <v>54</v>
      </c>
      <c r="K9207">
        <v>3</v>
      </c>
      <c r="L9207" t="s">
        <v>55</v>
      </c>
      <c r="M9207" t="s">
        <v>56</v>
      </c>
      <c r="N9207" t="s">
        <v>57</v>
      </c>
      <c r="O9207" s="21" t="s">
        <v>58</v>
      </c>
      <c r="P9207" s="21" t="s">
        <v>64</v>
      </c>
      <c r="Q9207" s="20" t="s">
        <v>179</v>
      </c>
      <c r="R9207" s="21" t="s">
        <v>180</v>
      </c>
      <c r="S9207" s="35">
        <v>1</v>
      </c>
      <c r="T9207" s="22">
        <v>1</v>
      </c>
      <c r="U9207" s="20" t="s">
        <v>62</v>
      </c>
      <c r="V9207" s="20">
        <v>45990</v>
      </c>
      <c r="W9207" s="21">
        <v>11</v>
      </c>
      <c r="X9207" s="20">
        <v>46000</v>
      </c>
      <c r="Y9207" s="20">
        <v>45994</v>
      </c>
      <c r="Z9207" s="48">
        <v>12</v>
      </c>
      <c r="AA9207">
        <v>2025</v>
      </c>
      <c r="AB9207" s="45">
        <v>41995</v>
      </c>
      <c r="AC9207" s="45">
        <v>41995</v>
      </c>
      <c r="AK9207" s="10"/>
    </row>
    <row r="9208" spans="1:37">
      <c r="A9208" t="s">
        <v>45</v>
      </c>
      <c r="B9208" t="s">
        <v>46</v>
      </c>
      <c r="C9208" t="s">
        <v>47</v>
      </c>
      <c r="D9208" t="s">
        <v>9665</v>
      </c>
      <c r="E9208" t="s">
        <v>88</v>
      </c>
      <c r="F9208" t="s">
        <v>79</v>
      </c>
      <c r="G9208" t="s">
        <v>51</v>
      </c>
      <c r="H9208" s="20" t="s">
        <v>52</v>
      </c>
      <c r="I9208" t="s">
        <v>53</v>
      </c>
      <c r="J9208" t="s">
        <v>54</v>
      </c>
      <c r="K9208">
        <v>3</v>
      </c>
      <c r="L9208" t="s">
        <v>55</v>
      </c>
      <c r="M9208" t="s">
        <v>77</v>
      </c>
      <c r="N9208" t="s">
        <v>89</v>
      </c>
      <c r="O9208" s="21" t="s">
        <v>58</v>
      </c>
      <c r="P9208" s="21" t="s">
        <v>97</v>
      </c>
      <c r="Q9208" s="20" t="s">
        <v>9242</v>
      </c>
      <c r="R9208" s="21" t="s">
        <v>9243</v>
      </c>
      <c r="S9208" s="35">
        <v>1</v>
      </c>
      <c r="T9208" s="22">
        <v>1</v>
      </c>
      <c r="U9208" s="20" t="s">
        <v>62</v>
      </c>
      <c r="V9208" s="20">
        <v>45990</v>
      </c>
      <c r="W9208" s="21">
        <v>11</v>
      </c>
      <c r="X9208" s="20">
        <v>46002</v>
      </c>
      <c r="Y9208" s="20">
        <v>45994</v>
      </c>
      <c r="Z9208" s="48">
        <v>12</v>
      </c>
      <c r="AA9208">
        <v>2025</v>
      </c>
      <c r="AB9208" s="45">
        <v>59995</v>
      </c>
      <c r="AC9208" s="45">
        <v>59995</v>
      </c>
      <c r="AK9208" s="10"/>
    </row>
    <row r="9209" spans="1:37">
      <c r="A9209" t="s">
        <v>45</v>
      </c>
      <c r="B9209" t="s">
        <v>46</v>
      </c>
      <c r="C9209" t="s">
        <v>47</v>
      </c>
      <c r="D9209" t="s">
        <v>9666</v>
      </c>
      <c r="E9209" t="s">
        <v>88</v>
      </c>
      <c r="F9209" t="s">
        <v>79</v>
      </c>
      <c r="G9209" t="s">
        <v>51</v>
      </c>
      <c r="H9209" s="20" t="s">
        <v>52</v>
      </c>
      <c r="I9209" t="s">
        <v>53</v>
      </c>
      <c r="J9209" t="s">
        <v>54</v>
      </c>
      <c r="K9209">
        <v>3</v>
      </c>
      <c r="L9209" t="s">
        <v>55</v>
      </c>
      <c r="M9209" t="s">
        <v>77</v>
      </c>
      <c r="N9209" t="s">
        <v>89</v>
      </c>
      <c r="O9209" s="21" t="s">
        <v>58</v>
      </c>
      <c r="P9209" s="21" t="s">
        <v>97</v>
      </c>
      <c r="Q9209" s="20" t="s">
        <v>108</v>
      </c>
      <c r="R9209" s="21" t="s">
        <v>3798</v>
      </c>
      <c r="S9209" s="35">
        <v>1</v>
      </c>
      <c r="T9209" s="22">
        <v>1</v>
      </c>
      <c r="U9209" s="20" t="s">
        <v>62</v>
      </c>
      <c r="V9209" s="20">
        <v>45990</v>
      </c>
      <c r="W9209" s="21">
        <v>11</v>
      </c>
      <c r="X9209" s="20">
        <v>46014</v>
      </c>
      <c r="Y9209" s="20">
        <v>46008</v>
      </c>
      <c r="Z9209" s="48">
        <v>12</v>
      </c>
      <c r="AA9209">
        <v>2025</v>
      </c>
      <c r="AB9209" s="45">
        <v>60705</v>
      </c>
      <c r="AC9209" s="45">
        <v>60705</v>
      </c>
      <c r="AK9209" s="10"/>
    </row>
    <row r="9210" spans="1:37">
      <c r="A9210" t="s">
        <v>45</v>
      </c>
      <c r="B9210" t="s">
        <v>46</v>
      </c>
      <c r="C9210" t="s">
        <v>47</v>
      </c>
      <c r="D9210" t="s">
        <v>9667</v>
      </c>
      <c r="E9210" t="s">
        <v>88</v>
      </c>
      <c r="F9210" t="s">
        <v>79</v>
      </c>
      <c r="G9210" t="s">
        <v>51</v>
      </c>
      <c r="H9210" s="20" t="s">
        <v>52</v>
      </c>
      <c r="I9210" t="s">
        <v>53</v>
      </c>
      <c r="J9210" t="s">
        <v>54</v>
      </c>
      <c r="K9210">
        <v>3</v>
      </c>
      <c r="L9210" t="s">
        <v>55</v>
      </c>
      <c r="M9210" t="s">
        <v>56</v>
      </c>
      <c r="N9210" t="s">
        <v>57</v>
      </c>
      <c r="O9210" s="21" t="s">
        <v>58</v>
      </c>
      <c r="P9210" s="21" t="s">
        <v>64</v>
      </c>
      <c r="Q9210" s="20" t="s">
        <v>94</v>
      </c>
      <c r="R9210" s="21" t="s">
        <v>95</v>
      </c>
      <c r="S9210" s="35">
        <v>1</v>
      </c>
      <c r="T9210" s="22">
        <v>1</v>
      </c>
      <c r="U9210" s="20" t="s">
        <v>62</v>
      </c>
      <c r="V9210" s="20">
        <v>45990</v>
      </c>
      <c r="W9210" s="21">
        <v>11</v>
      </c>
      <c r="X9210" s="20">
        <v>46001</v>
      </c>
      <c r="Y9210" s="20">
        <v>45994</v>
      </c>
      <c r="Z9210" s="48">
        <v>12</v>
      </c>
      <c r="AA9210">
        <v>2025</v>
      </c>
      <c r="AB9210" s="45">
        <v>28660</v>
      </c>
      <c r="AC9210" s="45">
        <v>28660</v>
      </c>
      <c r="AK9210" s="10"/>
    </row>
    <row r="9211" spans="1:37">
      <c r="A9211" t="s">
        <v>45</v>
      </c>
      <c r="B9211" t="s">
        <v>46</v>
      </c>
      <c r="C9211" t="s">
        <v>47</v>
      </c>
      <c r="D9211" t="s">
        <v>9668</v>
      </c>
      <c r="E9211" t="s">
        <v>88</v>
      </c>
      <c r="F9211" t="s">
        <v>79</v>
      </c>
      <c r="G9211" t="s">
        <v>51</v>
      </c>
      <c r="H9211" s="20" t="s">
        <v>52</v>
      </c>
      <c r="I9211" t="s">
        <v>53</v>
      </c>
      <c r="J9211" t="s">
        <v>54</v>
      </c>
      <c r="K9211">
        <v>3</v>
      </c>
      <c r="L9211" t="s">
        <v>55</v>
      </c>
      <c r="M9211" t="s">
        <v>77</v>
      </c>
      <c r="N9211" t="s">
        <v>89</v>
      </c>
      <c r="O9211" s="21" t="s">
        <v>58</v>
      </c>
      <c r="P9211" s="21" t="s">
        <v>150</v>
      </c>
      <c r="Q9211" s="20" t="s">
        <v>244</v>
      </c>
      <c r="R9211" s="21" t="s">
        <v>245</v>
      </c>
      <c r="S9211" s="35">
        <v>1</v>
      </c>
      <c r="T9211" s="22">
        <v>1</v>
      </c>
      <c r="U9211" s="20" t="s">
        <v>62</v>
      </c>
      <c r="V9211" s="20">
        <v>45990</v>
      </c>
      <c r="W9211" s="21">
        <v>11</v>
      </c>
      <c r="X9211" s="20">
        <v>46000</v>
      </c>
      <c r="Y9211" s="20">
        <v>45996</v>
      </c>
      <c r="Z9211" s="48">
        <v>12</v>
      </c>
      <c r="AA9211">
        <v>2025</v>
      </c>
      <c r="AB9211" s="45">
        <v>99995</v>
      </c>
      <c r="AC9211" s="45">
        <v>99995</v>
      </c>
      <c r="AK9211" s="10"/>
    </row>
    <row r="9212" spans="1:37">
      <c r="A9212" t="s">
        <v>45</v>
      </c>
      <c r="B9212" t="s">
        <v>46</v>
      </c>
      <c r="C9212" t="s">
        <v>47</v>
      </c>
      <c r="D9212" t="s">
        <v>9669</v>
      </c>
      <c r="E9212" t="s">
        <v>88</v>
      </c>
      <c r="F9212" t="s">
        <v>79</v>
      </c>
      <c r="G9212" t="s">
        <v>51</v>
      </c>
      <c r="H9212" s="20" t="s">
        <v>52</v>
      </c>
      <c r="I9212" t="s">
        <v>53</v>
      </c>
      <c r="J9212" t="s">
        <v>54</v>
      </c>
      <c r="K9212">
        <v>3</v>
      </c>
      <c r="L9212" t="s">
        <v>55</v>
      </c>
      <c r="M9212" t="s">
        <v>77</v>
      </c>
      <c r="N9212" t="s">
        <v>89</v>
      </c>
      <c r="O9212" s="21" t="s">
        <v>58</v>
      </c>
      <c r="P9212" s="21" t="s">
        <v>366</v>
      </c>
      <c r="Q9212" s="20" t="s">
        <v>531</v>
      </c>
      <c r="R9212" s="21" t="s">
        <v>532</v>
      </c>
      <c r="S9212" s="35">
        <v>1</v>
      </c>
      <c r="T9212" s="22">
        <v>1</v>
      </c>
      <c r="U9212" s="20" t="s">
        <v>62</v>
      </c>
      <c r="V9212" s="20">
        <v>45990</v>
      </c>
      <c r="W9212" s="21">
        <v>11</v>
      </c>
      <c r="X9212" s="20">
        <v>46000</v>
      </c>
      <c r="Y9212" s="20">
        <v>45994</v>
      </c>
      <c r="Z9212" s="48">
        <v>12</v>
      </c>
      <c r="AA9212">
        <v>2025</v>
      </c>
      <c r="AB9212" s="45">
        <v>43327</v>
      </c>
      <c r="AC9212" s="45">
        <v>43327</v>
      </c>
      <c r="AK9212" s="10"/>
    </row>
    <row r="9213" spans="1:37">
      <c r="A9213" t="s">
        <v>45</v>
      </c>
      <c r="B9213" t="s">
        <v>46</v>
      </c>
      <c r="C9213" t="s">
        <v>47</v>
      </c>
      <c r="D9213" t="s">
        <v>9670</v>
      </c>
      <c r="E9213" t="s">
        <v>88</v>
      </c>
      <c r="F9213" t="s">
        <v>79</v>
      </c>
      <c r="G9213" t="s">
        <v>51</v>
      </c>
      <c r="H9213" s="20" t="s">
        <v>52</v>
      </c>
      <c r="I9213" t="s">
        <v>53</v>
      </c>
      <c r="J9213" t="s">
        <v>54</v>
      </c>
      <c r="K9213">
        <v>3</v>
      </c>
      <c r="L9213" t="s">
        <v>55</v>
      </c>
      <c r="M9213" t="s">
        <v>77</v>
      </c>
      <c r="N9213" t="s">
        <v>89</v>
      </c>
      <c r="O9213" s="21" t="s">
        <v>58</v>
      </c>
      <c r="P9213" s="21" t="s">
        <v>126</v>
      </c>
      <c r="Q9213" s="20" t="s">
        <v>1111</v>
      </c>
      <c r="R9213" s="21" t="s">
        <v>1112</v>
      </c>
      <c r="S9213" s="35">
        <v>1</v>
      </c>
      <c r="T9213" s="22">
        <v>1</v>
      </c>
      <c r="U9213" s="20" t="s">
        <v>62</v>
      </c>
      <c r="V9213" s="20">
        <v>45990</v>
      </c>
      <c r="W9213" s="21">
        <v>11</v>
      </c>
      <c r="X9213" s="20">
        <v>46003</v>
      </c>
      <c r="Y9213" s="20">
        <v>45996</v>
      </c>
      <c r="Z9213" s="48">
        <v>12</v>
      </c>
      <c r="AA9213">
        <v>2025</v>
      </c>
      <c r="AB9213" s="45">
        <v>26660</v>
      </c>
      <c r="AC9213" s="45">
        <v>26660</v>
      </c>
      <c r="AK9213" s="10"/>
    </row>
    <row r="9214" spans="1:37">
      <c r="A9214" t="s">
        <v>45</v>
      </c>
      <c r="B9214" t="s">
        <v>46</v>
      </c>
      <c r="C9214" t="s">
        <v>47</v>
      </c>
      <c r="D9214" t="s">
        <v>9671</v>
      </c>
      <c r="E9214" t="s">
        <v>88</v>
      </c>
      <c r="F9214" t="s">
        <v>79</v>
      </c>
      <c r="G9214" t="s">
        <v>51</v>
      </c>
      <c r="H9214" s="20" t="s">
        <v>52</v>
      </c>
      <c r="I9214" t="s">
        <v>53</v>
      </c>
      <c r="J9214" t="s">
        <v>54</v>
      </c>
      <c r="K9214">
        <v>3</v>
      </c>
      <c r="L9214" t="s">
        <v>55</v>
      </c>
      <c r="M9214" t="s">
        <v>56</v>
      </c>
      <c r="N9214" t="s">
        <v>57</v>
      </c>
      <c r="O9214" s="21" t="s">
        <v>58</v>
      </c>
      <c r="P9214" s="21" t="s">
        <v>64</v>
      </c>
      <c r="Q9214" s="20" t="s">
        <v>1052</v>
      </c>
      <c r="R9214" s="21" t="s">
        <v>1053</v>
      </c>
      <c r="S9214" s="35">
        <v>1</v>
      </c>
      <c r="T9214" s="22">
        <v>1</v>
      </c>
      <c r="U9214" s="20" t="s">
        <v>62</v>
      </c>
      <c r="V9214" s="20">
        <v>45990</v>
      </c>
      <c r="W9214" s="21">
        <v>11</v>
      </c>
      <c r="X9214" s="20">
        <v>46000</v>
      </c>
      <c r="Y9214" s="20">
        <v>45994</v>
      </c>
      <c r="Z9214" s="48">
        <v>12</v>
      </c>
      <c r="AA9214">
        <v>2025</v>
      </c>
      <c r="AB9214" s="45">
        <v>53325</v>
      </c>
      <c r="AC9214" s="45">
        <v>53325</v>
      </c>
      <c r="AK9214" s="10"/>
    </row>
    <row r="9215" spans="1:37">
      <c r="A9215" t="s">
        <v>45</v>
      </c>
      <c r="B9215" t="s">
        <v>46</v>
      </c>
      <c r="C9215" t="s">
        <v>47</v>
      </c>
      <c r="D9215" t="s">
        <v>9672</v>
      </c>
      <c r="E9215" t="s">
        <v>88</v>
      </c>
      <c r="F9215" t="s">
        <v>79</v>
      </c>
      <c r="G9215" t="s">
        <v>51</v>
      </c>
      <c r="H9215" s="20" t="s">
        <v>52</v>
      </c>
      <c r="I9215" t="s">
        <v>53</v>
      </c>
      <c r="J9215" t="s">
        <v>54</v>
      </c>
      <c r="K9215">
        <v>3</v>
      </c>
      <c r="L9215" t="s">
        <v>55</v>
      </c>
      <c r="M9215" t="s">
        <v>77</v>
      </c>
      <c r="N9215" t="s">
        <v>89</v>
      </c>
      <c r="O9215" s="21" t="s">
        <v>58</v>
      </c>
      <c r="P9215" s="21" t="s">
        <v>126</v>
      </c>
      <c r="Q9215" s="20" t="s">
        <v>960</v>
      </c>
      <c r="R9215" s="21" t="s">
        <v>961</v>
      </c>
      <c r="S9215" s="35">
        <v>1</v>
      </c>
      <c r="T9215" s="22">
        <v>1</v>
      </c>
      <c r="U9215" s="20" t="s">
        <v>62</v>
      </c>
      <c r="V9215" s="20">
        <v>45990</v>
      </c>
      <c r="W9215" s="21">
        <v>11</v>
      </c>
      <c r="X9215" s="20">
        <v>46000</v>
      </c>
      <c r="Y9215" s="20">
        <v>45994</v>
      </c>
      <c r="Z9215" s="48">
        <v>12</v>
      </c>
      <c r="AA9215">
        <v>2025</v>
      </c>
      <c r="AB9215" s="45">
        <v>26660</v>
      </c>
      <c r="AC9215" s="45">
        <v>26660</v>
      </c>
      <c r="AK9215" s="10"/>
    </row>
    <row r="9216" spans="1:37">
      <c r="A9216" t="s">
        <v>45</v>
      </c>
      <c r="B9216" t="s">
        <v>46</v>
      </c>
      <c r="C9216" t="s">
        <v>47</v>
      </c>
      <c r="D9216" t="s">
        <v>9673</v>
      </c>
      <c r="E9216" t="s">
        <v>88</v>
      </c>
      <c r="F9216" t="s">
        <v>79</v>
      </c>
      <c r="G9216" t="s">
        <v>51</v>
      </c>
      <c r="H9216" s="20" t="s">
        <v>52</v>
      </c>
      <c r="I9216" t="s">
        <v>53</v>
      </c>
      <c r="J9216" t="s">
        <v>54</v>
      </c>
      <c r="K9216">
        <v>3</v>
      </c>
      <c r="L9216" t="s">
        <v>55</v>
      </c>
      <c r="M9216" t="s">
        <v>77</v>
      </c>
      <c r="N9216" t="s">
        <v>89</v>
      </c>
      <c r="O9216" s="21" t="s">
        <v>58</v>
      </c>
      <c r="P9216" s="21" t="s">
        <v>119</v>
      </c>
      <c r="Q9216" s="20" t="s">
        <v>2352</v>
      </c>
      <c r="R9216" s="21" t="s">
        <v>2353</v>
      </c>
      <c r="S9216" s="35">
        <v>2</v>
      </c>
      <c r="T9216" s="22">
        <v>2</v>
      </c>
      <c r="U9216" s="20" t="s">
        <v>62</v>
      </c>
      <c r="V9216" s="20">
        <v>45990</v>
      </c>
      <c r="W9216" s="21">
        <v>11</v>
      </c>
      <c r="X9216" s="20">
        <v>46001</v>
      </c>
      <c r="Y9216" s="20">
        <v>45994</v>
      </c>
      <c r="Z9216" s="48">
        <v>12</v>
      </c>
      <c r="AA9216">
        <v>2025</v>
      </c>
      <c r="AB9216" s="45">
        <v>74654</v>
      </c>
      <c r="AC9216" s="45">
        <v>74654</v>
      </c>
      <c r="AK9216" s="10"/>
    </row>
    <row r="9217" spans="1:37">
      <c r="A9217" t="s">
        <v>45</v>
      </c>
      <c r="B9217" t="s">
        <v>46</v>
      </c>
      <c r="C9217" t="s">
        <v>47</v>
      </c>
      <c r="D9217" t="s">
        <v>9674</v>
      </c>
      <c r="E9217" t="s">
        <v>88</v>
      </c>
      <c r="F9217" t="s">
        <v>79</v>
      </c>
      <c r="G9217" t="s">
        <v>51</v>
      </c>
      <c r="H9217" s="20" t="s">
        <v>52</v>
      </c>
      <c r="I9217" t="s">
        <v>53</v>
      </c>
      <c r="J9217" t="s">
        <v>54</v>
      </c>
      <c r="K9217">
        <v>3</v>
      </c>
      <c r="L9217" t="s">
        <v>55</v>
      </c>
      <c r="M9217" t="s">
        <v>56</v>
      </c>
      <c r="N9217" t="s">
        <v>57</v>
      </c>
      <c r="O9217" s="21" t="s">
        <v>58</v>
      </c>
      <c r="P9217" s="21" t="s">
        <v>64</v>
      </c>
      <c r="Q9217" s="20" t="s">
        <v>505</v>
      </c>
      <c r="R9217" s="21" t="s">
        <v>506</v>
      </c>
      <c r="S9217" s="35">
        <v>1</v>
      </c>
      <c r="T9217" s="22">
        <v>1</v>
      </c>
      <c r="U9217" s="20" t="s">
        <v>62</v>
      </c>
      <c r="V9217" s="20">
        <v>45990</v>
      </c>
      <c r="W9217" s="21">
        <v>11</v>
      </c>
      <c r="X9217" s="20">
        <v>46000</v>
      </c>
      <c r="Y9217" s="20">
        <v>45994</v>
      </c>
      <c r="Z9217" s="48">
        <v>12</v>
      </c>
      <c r="AA9217">
        <v>2025</v>
      </c>
      <c r="AB9217" s="45">
        <v>24659</v>
      </c>
      <c r="AC9217" s="45">
        <v>24659</v>
      </c>
      <c r="AK9217" s="10"/>
    </row>
    <row r="9218" spans="1:37">
      <c r="A9218" t="s">
        <v>45</v>
      </c>
      <c r="B9218" t="s">
        <v>46</v>
      </c>
      <c r="C9218" t="s">
        <v>47</v>
      </c>
      <c r="D9218" t="s">
        <v>9675</v>
      </c>
      <c r="E9218" t="s">
        <v>88</v>
      </c>
      <c r="F9218" t="s">
        <v>79</v>
      </c>
      <c r="G9218" t="s">
        <v>51</v>
      </c>
      <c r="H9218" s="20" t="s">
        <v>52</v>
      </c>
      <c r="I9218" t="s">
        <v>53</v>
      </c>
      <c r="J9218" t="s">
        <v>54</v>
      </c>
      <c r="K9218">
        <v>3</v>
      </c>
      <c r="L9218" t="s">
        <v>55</v>
      </c>
      <c r="M9218" t="s">
        <v>56</v>
      </c>
      <c r="N9218" t="s">
        <v>57</v>
      </c>
      <c r="O9218" s="21" t="s">
        <v>58</v>
      </c>
      <c r="P9218" s="21" t="s">
        <v>64</v>
      </c>
      <c r="Q9218" s="20" t="s">
        <v>385</v>
      </c>
      <c r="R9218" s="21" t="s">
        <v>386</v>
      </c>
      <c r="S9218" s="35">
        <v>1</v>
      </c>
      <c r="T9218" s="22">
        <v>1</v>
      </c>
      <c r="U9218" s="20" t="s">
        <v>62</v>
      </c>
      <c r="V9218" s="20">
        <v>45990</v>
      </c>
      <c r="W9218" s="21">
        <v>11</v>
      </c>
      <c r="X9218" s="20">
        <v>46000</v>
      </c>
      <c r="Y9218" s="20">
        <v>45994</v>
      </c>
      <c r="Z9218" s="48">
        <v>12</v>
      </c>
      <c r="AA9218">
        <v>2025</v>
      </c>
      <c r="AB9218" s="45">
        <v>45328</v>
      </c>
      <c r="AC9218" s="45">
        <v>45328</v>
      </c>
      <c r="AK9218" s="10"/>
    </row>
    <row r="9219" spans="1:37">
      <c r="A9219" t="s">
        <v>45</v>
      </c>
      <c r="B9219" t="s">
        <v>46</v>
      </c>
      <c r="C9219" t="s">
        <v>47</v>
      </c>
      <c r="D9219" t="s">
        <v>9676</v>
      </c>
      <c r="E9219" t="s">
        <v>88</v>
      </c>
      <c r="F9219" t="s">
        <v>79</v>
      </c>
      <c r="G9219" t="s">
        <v>51</v>
      </c>
      <c r="H9219" s="20" t="s">
        <v>52</v>
      </c>
      <c r="I9219" t="s">
        <v>53</v>
      </c>
      <c r="J9219" t="s">
        <v>54</v>
      </c>
      <c r="K9219">
        <v>3</v>
      </c>
      <c r="L9219" t="s">
        <v>55</v>
      </c>
      <c r="M9219" t="s">
        <v>56</v>
      </c>
      <c r="N9219" t="s">
        <v>57</v>
      </c>
      <c r="O9219" s="21" t="s">
        <v>58</v>
      </c>
      <c r="P9219" s="21" t="s">
        <v>64</v>
      </c>
      <c r="Q9219" s="20" t="s">
        <v>358</v>
      </c>
      <c r="R9219" s="21" t="s">
        <v>359</v>
      </c>
      <c r="S9219" s="35">
        <v>1</v>
      </c>
      <c r="T9219" s="22">
        <v>1</v>
      </c>
      <c r="U9219" s="20" t="s">
        <v>62</v>
      </c>
      <c r="V9219" s="20">
        <v>45990</v>
      </c>
      <c r="W9219" s="21">
        <v>11</v>
      </c>
      <c r="X9219" s="20">
        <v>46000</v>
      </c>
      <c r="Y9219" s="20">
        <v>45994</v>
      </c>
      <c r="Z9219" s="48">
        <v>12</v>
      </c>
      <c r="AA9219">
        <v>2025</v>
      </c>
      <c r="AB9219" s="45">
        <v>82135</v>
      </c>
      <c r="AC9219" s="45">
        <v>82135</v>
      </c>
      <c r="AK9219" s="10"/>
    </row>
    <row r="9220" spans="1:37">
      <c r="A9220" t="s">
        <v>45</v>
      </c>
      <c r="B9220" t="s">
        <v>46</v>
      </c>
      <c r="C9220" t="s">
        <v>47</v>
      </c>
      <c r="D9220" t="s">
        <v>9677</v>
      </c>
      <c r="E9220" t="s">
        <v>88</v>
      </c>
      <c r="F9220" t="s">
        <v>79</v>
      </c>
      <c r="G9220" t="s">
        <v>51</v>
      </c>
      <c r="H9220" s="20" t="s">
        <v>52</v>
      </c>
      <c r="I9220" t="s">
        <v>53</v>
      </c>
      <c r="J9220" t="s">
        <v>54</v>
      </c>
      <c r="K9220">
        <v>3</v>
      </c>
      <c r="L9220" t="s">
        <v>55</v>
      </c>
      <c r="M9220" t="s">
        <v>77</v>
      </c>
      <c r="N9220" t="s">
        <v>89</v>
      </c>
      <c r="O9220" s="21" t="s">
        <v>58</v>
      </c>
      <c r="P9220" s="21" t="s">
        <v>126</v>
      </c>
      <c r="Q9220" s="20" t="s">
        <v>960</v>
      </c>
      <c r="R9220" s="21" t="s">
        <v>961</v>
      </c>
      <c r="S9220" s="35">
        <v>1</v>
      </c>
      <c r="T9220" s="22">
        <v>1</v>
      </c>
      <c r="U9220" s="20" t="s">
        <v>62</v>
      </c>
      <c r="V9220" s="20">
        <v>45990</v>
      </c>
      <c r="W9220" s="21">
        <v>11</v>
      </c>
      <c r="X9220" s="20">
        <v>46000</v>
      </c>
      <c r="Y9220" s="20">
        <v>45994</v>
      </c>
      <c r="Z9220" s="48">
        <v>12</v>
      </c>
      <c r="AA9220">
        <v>2025</v>
      </c>
      <c r="AB9220" s="45">
        <v>26660</v>
      </c>
      <c r="AC9220" s="45">
        <v>26660</v>
      </c>
      <c r="AK9220" s="10"/>
    </row>
    <row r="9221" spans="1:37">
      <c r="A9221" t="s">
        <v>45</v>
      </c>
      <c r="B9221" t="s">
        <v>46</v>
      </c>
      <c r="C9221" t="s">
        <v>47</v>
      </c>
      <c r="D9221" t="s">
        <v>9678</v>
      </c>
      <c r="E9221" t="s">
        <v>88</v>
      </c>
      <c r="F9221" t="s">
        <v>79</v>
      </c>
      <c r="G9221" t="s">
        <v>51</v>
      </c>
      <c r="H9221" s="20" t="s">
        <v>52</v>
      </c>
      <c r="I9221" t="s">
        <v>53</v>
      </c>
      <c r="J9221" t="s">
        <v>54</v>
      </c>
      <c r="K9221">
        <v>3</v>
      </c>
      <c r="L9221" t="s">
        <v>55</v>
      </c>
      <c r="M9221" t="s">
        <v>56</v>
      </c>
      <c r="N9221" t="s">
        <v>57</v>
      </c>
      <c r="O9221" s="21" t="s">
        <v>58</v>
      </c>
      <c r="P9221" s="21" t="s">
        <v>64</v>
      </c>
      <c r="Q9221" s="20" t="s">
        <v>94</v>
      </c>
      <c r="R9221" s="21" t="s">
        <v>95</v>
      </c>
      <c r="S9221" s="35">
        <v>1</v>
      </c>
      <c r="T9221" s="22">
        <v>1</v>
      </c>
      <c r="U9221" s="20" t="s">
        <v>62</v>
      </c>
      <c r="V9221" s="20">
        <v>45990</v>
      </c>
      <c r="W9221" s="21">
        <v>11</v>
      </c>
      <c r="X9221" s="20">
        <v>46000</v>
      </c>
      <c r="Y9221" s="20">
        <v>45994</v>
      </c>
      <c r="Z9221" s="48">
        <v>12</v>
      </c>
      <c r="AA9221">
        <v>2025</v>
      </c>
      <c r="AB9221" s="45">
        <v>28660</v>
      </c>
      <c r="AC9221" s="45">
        <v>28660</v>
      </c>
      <c r="AK9221" s="10"/>
    </row>
    <row r="9222" spans="1:37">
      <c r="A9222" t="s">
        <v>45</v>
      </c>
      <c r="B9222" t="s">
        <v>46</v>
      </c>
      <c r="C9222" t="s">
        <v>47</v>
      </c>
      <c r="D9222" t="s">
        <v>9679</v>
      </c>
      <c r="E9222" t="s">
        <v>88</v>
      </c>
      <c r="F9222" t="s">
        <v>79</v>
      </c>
      <c r="G9222" t="s">
        <v>51</v>
      </c>
      <c r="H9222" s="20" t="s">
        <v>52</v>
      </c>
      <c r="I9222" t="s">
        <v>53</v>
      </c>
      <c r="J9222" t="s">
        <v>54</v>
      </c>
      <c r="K9222">
        <v>3</v>
      </c>
      <c r="L9222" t="s">
        <v>55</v>
      </c>
      <c r="M9222" t="s">
        <v>77</v>
      </c>
      <c r="N9222" t="s">
        <v>89</v>
      </c>
      <c r="O9222" s="21" t="s">
        <v>58</v>
      </c>
      <c r="P9222" s="21" t="s">
        <v>119</v>
      </c>
      <c r="Q9222" s="20" t="s">
        <v>6589</v>
      </c>
      <c r="R9222" s="21" t="s">
        <v>6590</v>
      </c>
      <c r="S9222" s="35">
        <v>1</v>
      </c>
      <c r="T9222" s="22">
        <v>1</v>
      </c>
      <c r="U9222" s="20" t="s">
        <v>62</v>
      </c>
      <c r="V9222" s="20">
        <v>45990</v>
      </c>
      <c r="W9222" s="21">
        <v>11</v>
      </c>
      <c r="X9222" s="20">
        <v>46001</v>
      </c>
      <c r="Y9222" s="20">
        <v>45994</v>
      </c>
      <c r="Z9222" s="48">
        <v>12</v>
      </c>
      <c r="AA9222">
        <v>2025</v>
      </c>
      <c r="AB9222" s="45">
        <v>73565</v>
      </c>
      <c r="AC9222" s="45">
        <v>73565</v>
      </c>
      <c r="AK9222" s="10"/>
    </row>
    <row r="9223" spans="1:37">
      <c r="A9223" t="s">
        <v>45</v>
      </c>
      <c r="B9223" t="s">
        <v>46</v>
      </c>
      <c r="C9223" t="s">
        <v>47</v>
      </c>
      <c r="D9223" t="s">
        <v>9680</v>
      </c>
      <c r="E9223" t="s">
        <v>88</v>
      </c>
      <c r="F9223" t="s">
        <v>79</v>
      </c>
      <c r="G9223" t="s">
        <v>51</v>
      </c>
      <c r="H9223" s="20" t="s">
        <v>52</v>
      </c>
      <c r="I9223" t="s">
        <v>53</v>
      </c>
      <c r="J9223" t="s">
        <v>54</v>
      </c>
      <c r="K9223">
        <v>3</v>
      </c>
      <c r="L9223" t="s">
        <v>55</v>
      </c>
      <c r="M9223" t="s">
        <v>77</v>
      </c>
      <c r="N9223" t="s">
        <v>89</v>
      </c>
      <c r="O9223" s="21" t="s">
        <v>58</v>
      </c>
      <c r="P9223" s="21" t="s">
        <v>366</v>
      </c>
      <c r="Q9223" s="20" t="s">
        <v>2386</v>
      </c>
      <c r="R9223" s="21" t="s">
        <v>2387</v>
      </c>
      <c r="S9223" s="35">
        <v>1</v>
      </c>
      <c r="T9223" s="22">
        <v>1</v>
      </c>
      <c r="U9223" s="20" t="s">
        <v>62</v>
      </c>
      <c r="V9223" s="20">
        <v>45990</v>
      </c>
      <c r="W9223" s="21">
        <v>11</v>
      </c>
      <c r="X9223" s="20">
        <v>46000</v>
      </c>
      <c r="Y9223" s="20">
        <v>45994</v>
      </c>
      <c r="Z9223" s="48">
        <v>12</v>
      </c>
      <c r="AA9223">
        <v>2025</v>
      </c>
      <c r="AB9223" s="45">
        <v>43327</v>
      </c>
      <c r="AC9223" s="45">
        <v>43327</v>
      </c>
      <c r="AK9223" s="10"/>
    </row>
    <row r="9224" spans="1:37">
      <c r="A9224" t="s">
        <v>45</v>
      </c>
      <c r="B9224" t="s">
        <v>46</v>
      </c>
      <c r="C9224" t="s">
        <v>47</v>
      </c>
      <c r="D9224" t="s">
        <v>9681</v>
      </c>
      <c r="E9224" t="s">
        <v>88</v>
      </c>
      <c r="F9224" t="s">
        <v>79</v>
      </c>
      <c r="G9224" t="s">
        <v>51</v>
      </c>
      <c r="H9224" s="20" t="s">
        <v>52</v>
      </c>
      <c r="I9224" t="s">
        <v>53</v>
      </c>
      <c r="J9224" t="s">
        <v>54</v>
      </c>
      <c r="K9224">
        <v>3</v>
      </c>
      <c r="L9224" t="s">
        <v>55</v>
      </c>
      <c r="M9224" t="s">
        <v>56</v>
      </c>
      <c r="N9224" t="s">
        <v>57</v>
      </c>
      <c r="O9224" s="21" t="s">
        <v>58</v>
      </c>
      <c r="P9224" s="21" t="s">
        <v>64</v>
      </c>
      <c r="Q9224" s="20" t="s">
        <v>637</v>
      </c>
      <c r="R9224" s="21" t="s">
        <v>638</v>
      </c>
      <c r="S9224" s="35">
        <v>1</v>
      </c>
      <c r="T9224" s="22">
        <v>1</v>
      </c>
      <c r="U9224" s="20" t="s">
        <v>62</v>
      </c>
      <c r="V9224" s="20">
        <v>45990</v>
      </c>
      <c r="W9224" s="21">
        <v>11</v>
      </c>
      <c r="X9224" s="20">
        <v>46000</v>
      </c>
      <c r="Y9224" s="20">
        <v>45994</v>
      </c>
      <c r="Z9224" s="48">
        <v>12</v>
      </c>
      <c r="AA9224">
        <v>2025</v>
      </c>
      <c r="AB9224" s="45">
        <v>39994</v>
      </c>
      <c r="AC9224" s="45">
        <v>39994</v>
      </c>
      <c r="AK9224" s="10"/>
    </row>
    <row r="9225" spans="1:37">
      <c r="A9225" t="s">
        <v>45</v>
      </c>
      <c r="B9225" t="s">
        <v>46</v>
      </c>
      <c r="C9225" t="s">
        <v>47</v>
      </c>
      <c r="D9225" t="s">
        <v>9682</v>
      </c>
      <c r="E9225" t="s">
        <v>88</v>
      </c>
      <c r="F9225" t="s">
        <v>79</v>
      </c>
      <c r="G9225" t="s">
        <v>51</v>
      </c>
      <c r="H9225" s="20" t="s">
        <v>52</v>
      </c>
      <c r="I9225" t="s">
        <v>53</v>
      </c>
      <c r="J9225" t="s">
        <v>54</v>
      </c>
      <c r="K9225">
        <v>3</v>
      </c>
      <c r="L9225" t="s">
        <v>55</v>
      </c>
      <c r="M9225" t="s">
        <v>56</v>
      </c>
      <c r="N9225" t="s">
        <v>57</v>
      </c>
      <c r="O9225" s="21" t="s">
        <v>58</v>
      </c>
      <c r="P9225" s="21" t="s">
        <v>64</v>
      </c>
      <c r="Q9225" s="20" t="s">
        <v>325</v>
      </c>
      <c r="R9225" s="21" t="s">
        <v>326</v>
      </c>
      <c r="S9225" s="35">
        <v>2</v>
      </c>
      <c r="T9225" s="22">
        <v>2</v>
      </c>
      <c r="U9225" s="20" t="s">
        <v>62</v>
      </c>
      <c r="V9225" s="20">
        <v>45990</v>
      </c>
      <c r="W9225" s="21">
        <v>11</v>
      </c>
      <c r="X9225" s="20">
        <v>46000</v>
      </c>
      <c r="Y9225" s="20">
        <v>45994</v>
      </c>
      <c r="Z9225" s="48">
        <v>12</v>
      </c>
      <c r="AA9225">
        <v>2025</v>
      </c>
      <c r="AB9225" s="45">
        <v>157316</v>
      </c>
      <c r="AC9225" s="45">
        <v>157316</v>
      </c>
      <c r="AK9225" s="10"/>
    </row>
    <row r="9226" spans="1:37">
      <c r="A9226" t="s">
        <v>45</v>
      </c>
      <c r="B9226" t="s">
        <v>46</v>
      </c>
      <c r="C9226" t="s">
        <v>47</v>
      </c>
      <c r="D9226" t="s">
        <v>9683</v>
      </c>
      <c r="E9226" t="s">
        <v>88</v>
      </c>
      <c r="F9226" t="s">
        <v>79</v>
      </c>
      <c r="G9226" t="s">
        <v>51</v>
      </c>
      <c r="H9226" s="20" t="s">
        <v>52</v>
      </c>
      <c r="I9226" t="s">
        <v>53</v>
      </c>
      <c r="J9226" t="s">
        <v>54</v>
      </c>
      <c r="K9226">
        <v>3</v>
      </c>
      <c r="L9226" t="s">
        <v>55</v>
      </c>
      <c r="M9226" t="s">
        <v>56</v>
      </c>
      <c r="N9226" t="s">
        <v>57</v>
      </c>
      <c r="O9226" s="21" t="s">
        <v>58</v>
      </c>
      <c r="P9226" s="21" t="s">
        <v>133</v>
      </c>
      <c r="Q9226" s="20" t="s">
        <v>373</v>
      </c>
      <c r="R9226" s="21" t="s">
        <v>374</v>
      </c>
      <c r="S9226" s="35">
        <v>1</v>
      </c>
      <c r="T9226" s="22">
        <v>1</v>
      </c>
      <c r="U9226" s="20" t="s">
        <v>62</v>
      </c>
      <c r="V9226" s="20">
        <v>45990</v>
      </c>
      <c r="W9226" s="21">
        <v>11</v>
      </c>
      <c r="X9226" s="20">
        <v>46000</v>
      </c>
      <c r="Y9226" s="20">
        <v>45994</v>
      </c>
      <c r="Z9226" s="48">
        <v>12</v>
      </c>
      <c r="AA9226">
        <v>2025</v>
      </c>
      <c r="AB9226" s="45">
        <v>66661</v>
      </c>
      <c r="AC9226" s="45">
        <v>66661</v>
      </c>
      <c r="AK9226" s="10"/>
    </row>
    <row r="9227" spans="1:37">
      <c r="A9227" t="s">
        <v>45</v>
      </c>
      <c r="B9227" t="s">
        <v>46</v>
      </c>
      <c r="C9227" t="s">
        <v>47</v>
      </c>
      <c r="D9227" t="s">
        <v>9684</v>
      </c>
      <c r="E9227" t="s">
        <v>88</v>
      </c>
      <c r="F9227" t="s">
        <v>79</v>
      </c>
      <c r="G9227" t="s">
        <v>51</v>
      </c>
      <c r="H9227" s="20" t="s">
        <v>52</v>
      </c>
      <c r="I9227" t="s">
        <v>53</v>
      </c>
      <c r="J9227" t="s">
        <v>54</v>
      </c>
      <c r="K9227">
        <v>3</v>
      </c>
      <c r="L9227" t="s">
        <v>55</v>
      </c>
      <c r="M9227" t="s">
        <v>56</v>
      </c>
      <c r="N9227" t="s">
        <v>57</v>
      </c>
      <c r="O9227" s="21" t="s">
        <v>58</v>
      </c>
      <c r="P9227" s="21" t="s">
        <v>64</v>
      </c>
      <c r="Q9227" s="20" t="s">
        <v>385</v>
      </c>
      <c r="R9227" s="21" t="s">
        <v>386</v>
      </c>
      <c r="S9227" s="35">
        <v>1</v>
      </c>
      <c r="T9227" s="22">
        <v>1</v>
      </c>
      <c r="U9227" s="20" t="s">
        <v>62</v>
      </c>
      <c r="V9227" s="20">
        <v>45990</v>
      </c>
      <c r="W9227" s="21">
        <v>11</v>
      </c>
      <c r="X9227" s="20">
        <v>46003</v>
      </c>
      <c r="Y9227" s="20">
        <v>45996</v>
      </c>
      <c r="Z9227" s="48">
        <v>12</v>
      </c>
      <c r="AA9227">
        <v>2025</v>
      </c>
      <c r="AB9227" s="45">
        <v>45328</v>
      </c>
      <c r="AC9227" s="45">
        <v>45328</v>
      </c>
      <c r="AK9227" s="10"/>
    </row>
    <row r="9228" spans="1:37">
      <c r="A9228" t="s">
        <v>45</v>
      </c>
      <c r="B9228" t="s">
        <v>46</v>
      </c>
      <c r="C9228" t="s">
        <v>47</v>
      </c>
      <c r="D9228" t="s">
        <v>9685</v>
      </c>
      <c r="E9228" t="s">
        <v>88</v>
      </c>
      <c r="F9228" t="s">
        <v>79</v>
      </c>
      <c r="G9228" t="s">
        <v>51</v>
      </c>
      <c r="H9228" s="20" t="s">
        <v>52</v>
      </c>
      <c r="I9228" t="s">
        <v>53</v>
      </c>
      <c r="J9228" t="s">
        <v>54</v>
      </c>
      <c r="K9228">
        <v>3</v>
      </c>
      <c r="L9228" t="s">
        <v>55</v>
      </c>
      <c r="M9228" t="s">
        <v>77</v>
      </c>
      <c r="N9228" t="s">
        <v>89</v>
      </c>
      <c r="O9228" s="21" t="s">
        <v>58</v>
      </c>
      <c r="P9228" s="21" t="s">
        <v>119</v>
      </c>
      <c r="Q9228" s="20" t="s">
        <v>908</v>
      </c>
      <c r="R9228" s="21" t="s">
        <v>909</v>
      </c>
      <c r="S9228" s="35">
        <v>1</v>
      </c>
      <c r="T9228" s="22">
        <v>1</v>
      </c>
      <c r="U9228" s="20" t="s">
        <v>62</v>
      </c>
      <c r="V9228" s="20">
        <v>45990</v>
      </c>
      <c r="W9228" s="21">
        <v>11</v>
      </c>
      <c r="X9228" s="20">
        <v>46000</v>
      </c>
      <c r="Y9228" s="20">
        <v>45994</v>
      </c>
      <c r="Z9228" s="48">
        <v>12</v>
      </c>
      <c r="AA9228">
        <v>2025</v>
      </c>
      <c r="AB9228" s="45">
        <v>69992</v>
      </c>
      <c r="AC9228" s="45">
        <v>69992</v>
      </c>
      <c r="AK9228" s="10"/>
    </row>
    <row r="9229" spans="1:37">
      <c r="A9229" t="s">
        <v>45</v>
      </c>
      <c r="B9229" t="s">
        <v>46</v>
      </c>
      <c r="C9229" t="s">
        <v>47</v>
      </c>
      <c r="D9229" t="s">
        <v>9686</v>
      </c>
      <c r="E9229" t="s">
        <v>88</v>
      </c>
      <c r="F9229" t="s">
        <v>79</v>
      </c>
      <c r="G9229" t="s">
        <v>51</v>
      </c>
      <c r="H9229" s="20" t="s">
        <v>52</v>
      </c>
      <c r="I9229" t="s">
        <v>53</v>
      </c>
      <c r="J9229" t="s">
        <v>54</v>
      </c>
      <c r="K9229">
        <v>3</v>
      </c>
      <c r="L9229" t="s">
        <v>55</v>
      </c>
      <c r="M9229" t="s">
        <v>56</v>
      </c>
      <c r="N9229" t="s">
        <v>57</v>
      </c>
      <c r="O9229" s="21" t="s">
        <v>58</v>
      </c>
      <c r="P9229" s="21" t="s">
        <v>64</v>
      </c>
      <c r="Q9229" s="20" t="s">
        <v>1691</v>
      </c>
      <c r="R9229" s="21" t="s">
        <v>1692</v>
      </c>
      <c r="S9229" s="35">
        <v>1</v>
      </c>
      <c r="T9229" s="22">
        <v>1</v>
      </c>
      <c r="U9229" s="20" t="s">
        <v>62</v>
      </c>
      <c r="V9229" s="20">
        <v>45990</v>
      </c>
      <c r="W9229" s="21">
        <v>11</v>
      </c>
      <c r="X9229" s="20">
        <v>46000</v>
      </c>
      <c r="Y9229" s="20">
        <v>45996</v>
      </c>
      <c r="Z9229" s="48">
        <v>12</v>
      </c>
      <c r="AA9229">
        <v>2025</v>
      </c>
      <c r="AB9229" s="45">
        <v>103559</v>
      </c>
      <c r="AC9229" s="45">
        <v>103559</v>
      </c>
      <c r="AK9229" s="10"/>
    </row>
    <row r="9230" spans="1:37">
      <c r="A9230" t="s">
        <v>45</v>
      </c>
      <c r="B9230" t="s">
        <v>46</v>
      </c>
      <c r="C9230" t="s">
        <v>47</v>
      </c>
      <c r="D9230" t="s">
        <v>9687</v>
      </c>
      <c r="E9230" t="s">
        <v>88</v>
      </c>
      <c r="F9230" t="s">
        <v>79</v>
      </c>
      <c r="G9230" t="s">
        <v>51</v>
      </c>
      <c r="H9230" s="20" t="s">
        <v>52</v>
      </c>
      <c r="I9230" t="s">
        <v>53</v>
      </c>
      <c r="J9230" t="s">
        <v>54</v>
      </c>
      <c r="K9230">
        <v>3</v>
      </c>
      <c r="L9230" t="s">
        <v>55</v>
      </c>
      <c r="M9230" t="s">
        <v>77</v>
      </c>
      <c r="N9230" t="s">
        <v>89</v>
      </c>
      <c r="O9230" s="21" t="s">
        <v>58</v>
      </c>
      <c r="P9230" s="21" t="s">
        <v>276</v>
      </c>
      <c r="Q9230" s="20" t="s">
        <v>315</v>
      </c>
      <c r="R9230" s="21" t="s">
        <v>316</v>
      </c>
      <c r="S9230" s="35">
        <v>2</v>
      </c>
      <c r="T9230" s="22">
        <v>2</v>
      </c>
      <c r="U9230" s="20" t="s">
        <v>62</v>
      </c>
      <c r="V9230" s="20">
        <v>45990</v>
      </c>
      <c r="W9230" s="21">
        <v>11</v>
      </c>
      <c r="X9230" s="20">
        <v>46003</v>
      </c>
      <c r="Y9230" s="20">
        <v>45996</v>
      </c>
      <c r="Z9230" s="48">
        <v>12</v>
      </c>
      <c r="AA9230">
        <v>2025</v>
      </c>
      <c r="AB9230" s="45">
        <v>25319</v>
      </c>
      <c r="AC9230" s="45">
        <v>25319</v>
      </c>
      <c r="AK9230" s="10"/>
    </row>
    <row r="9231" spans="1:37">
      <c r="A9231" t="s">
        <v>45</v>
      </c>
      <c r="B9231" t="s">
        <v>46</v>
      </c>
      <c r="C9231" t="s">
        <v>47</v>
      </c>
      <c r="D9231" t="s">
        <v>9688</v>
      </c>
      <c r="E9231" t="s">
        <v>88</v>
      </c>
      <c r="F9231" t="s">
        <v>79</v>
      </c>
      <c r="G9231" t="s">
        <v>51</v>
      </c>
      <c r="H9231" s="20" t="s">
        <v>52</v>
      </c>
      <c r="I9231" t="s">
        <v>53</v>
      </c>
      <c r="J9231" t="s">
        <v>54</v>
      </c>
      <c r="K9231">
        <v>3</v>
      </c>
      <c r="L9231" t="s">
        <v>55</v>
      </c>
      <c r="M9231" t="s">
        <v>77</v>
      </c>
      <c r="N9231" t="s">
        <v>89</v>
      </c>
      <c r="O9231" s="21" t="s">
        <v>58</v>
      </c>
      <c r="P9231" s="21" t="s">
        <v>97</v>
      </c>
      <c r="Q9231" s="20" t="s">
        <v>260</v>
      </c>
      <c r="R9231" s="21" t="s">
        <v>261</v>
      </c>
      <c r="S9231" s="35">
        <v>1</v>
      </c>
      <c r="T9231" s="22">
        <v>1</v>
      </c>
      <c r="U9231" s="20" t="s">
        <v>62</v>
      </c>
      <c r="V9231" s="20">
        <v>45990</v>
      </c>
      <c r="W9231" s="21">
        <v>11</v>
      </c>
      <c r="X9231" s="20">
        <v>46000</v>
      </c>
      <c r="Y9231" s="20">
        <v>45994</v>
      </c>
      <c r="Z9231" s="48">
        <v>12</v>
      </c>
      <c r="AA9231">
        <v>2025</v>
      </c>
      <c r="AB9231" s="45">
        <v>43327</v>
      </c>
      <c r="AC9231" s="45">
        <v>43327</v>
      </c>
      <c r="AK9231" s="10"/>
    </row>
    <row r="9232" spans="1:37">
      <c r="A9232" t="s">
        <v>45</v>
      </c>
      <c r="B9232" t="s">
        <v>46</v>
      </c>
      <c r="C9232" t="s">
        <v>47</v>
      </c>
      <c r="D9232" t="s">
        <v>9689</v>
      </c>
      <c r="E9232" t="s">
        <v>88</v>
      </c>
      <c r="F9232" t="s">
        <v>79</v>
      </c>
      <c r="G9232" t="s">
        <v>51</v>
      </c>
      <c r="H9232" s="20" t="s">
        <v>52</v>
      </c>
      <c r="I9232" t="s">
        <v>53</v>
      </c>
      <c r="J9232" t="s">
        <v>54</v>
      </c>
      <c r="K9232">
        <v>3</v>
      </c>
      <c r="L9232" t="s">
        <v>55</v>
      </c>
      <c r="M9232" t="s">
        <v>56</v>
      </c>
      <c r="N9232" t="s">
        <v>57</v>
      </c>
      <c r="O9232" s="21" t="s">
        <v>58</v>
      </c>
      <c r="P9232" s="21" t="s">
        <v>64</v>
      </c>
      <c r="Q9232" s="20" t="s">
        <v>325</v>
      </c>
      <c r="R9232" s="21" t="s">
        <v>326</v>
      </c>
      <c r="S9232" s="35">
        <v>1</v>
      </c>
      <c r="T9232" s="22">
        <v>1</v>
      </c>
      <c r="U9232" s="20" t="s">
        <v>62</v>
      </c>
      <c r="V9232" s="20">
        <v>45990</v>
      </c>
      <c r="W9232" s="21">
        <v>11</v>
      </c>
      <c r="X9232" s="20">
        <v>46003</v>
      </c>
      <c r="Y9232" s="20">
        <v>45996</v>
      </c>
      <c r="Z9232" s="48">
        <v>12</v>
      </c>
      <c r="AA9232">
        <v>2025</v>
      </c>
      <c r="AB9232" s="45">
        <v>78658</v>
      </c>
      <c r="AC9232" s="45">
        <v>78658</v>
      </c>
      <c r="AK9232" s="10"/>
    </row>
    <row r="9233" spans="1:37">
      <c r="A9233" t="s">
        <v>45</v>
      </c>
      <c r="B9233" t="s">
        <v>46</v>
      </c>
      <c r="C9233" t="s">
        <v>47</v>
      </c>
      <c r="D9233" t="s">
        <v>9690</v>
      </c>
      <c r="E9233" t="s">
        <v>88</v>
      </c>
      <c r="F9233" t="s">
        <v>79</v>
      </c>
      <c r="G9233" t="s">
        <v>51</v>
      </c>
      <c r="H9233" s="20" t="s">
        <v>52</v>
      </c>
      <c r="I9233" t="s">
        <v>53</v>
      </c>
      <c r="J9233" t="s">
        <v>54</v>
      </c>
      <c r="K9233">
        <v>3</v>
      </c>
      <c r="L9233" t="s">
        <v>55</v>
      </c>
      <c r="M9233" t="s">
        <v>77</v>
      </c>
      <c r="N9233" t="s">
        <v>89</v>
      </c>
      <c r="O9233" s="21" t="s">
        <v>58</v>
      </c>
      <c r="P9233" s="21" t="s">
        <v>119</v>
      </c>
      <c r="Q9233" s="20" t="s">
        <v>653</v>
      </c>
      <c r="R9233" s="21" t="s">
        <v>654</v>
      </c>
      <c r="S9233" s="35">
        <v>1</v>
      </c>
      <c r="T9233" s="22">
        <v>1</v>
      </c>
      <c r="U9233" s="20" t="s">
        <v>62</v>
      </c>
      <c r="V9233" s="20">
        <v>45990</v>
      </c>
      <c r="W9233" s="21">
        <v>11</v>
      </c>
      <c r="X9233" s="20">
        <v>46002</v>
      </c>
      <c r="Y9233" s="20">
        <v>45996</v>
      </c>
      <c r="Z9233" s="48">
        <v>12</v>
      </c>
      <c r="AA9233">
        <v>2025</v>
      </c>
      <c r="AB9233" s="45">
        <v>119994</v>
      </c>
      <c r="AC9233" s="45">
        <v>119994</v>
      </c>
      <c r="AK9233" s="10"/>
    </row>
    <row r="9234" spans="1:37">
      <c r="A9234" t="s">
        <v>45</v>
      </c>
      <c r="B9234" t="s">
        <v>46</v>
      </c>
      <c r="C9234" t="s">
        <v>47</v>
      </c>
      <c r="D9234" t="s">
        <v>9691</v>
      </c>
      <c r="E9234" t="s">
        <v>88</v>
      </c>
      <c r="F9234" t="s">
        <v>79</v>
      </c>
      <c r="G9234" t="s">
        <v>51</v>
      </c>
      <c r="H9234" s="20" t="s">
        <v>52</v>
      </c>
      <c r="I9234" t="s">
        <v>53</v>
      </c>
      <c r="J9234" t="s">
        <v>54</v>
      </c>
      <c r="K9234">
        <v>3</v>
      </c>
      <c r="L9234" t="s">
        <v>55</v>
      </c>
      <c r="M9234" t="s">
        <v>77</v>
      </c>
      <c r="N9234" t="s">
        <v>89</v>
      </c>
      <c r="O9234" s="21" t="s">
        <v>58</v>
      </c>
      <c r="P9234" s="21" t="s">
        <v>150</v>
      </c>
      <c r="Q9234" s="20" t="s">
        <v>1322</v>
      </c>
      <c r="R9234" s="21" t="s">
        <v>1323</v>
      </c>
      <c r="S9234" s="35">
        <v>1</v>
      </c>
      <c r="T9234" s="22">
        <v>1</v>
      </c>
      <c r="U9234" s="20" t="s">
        <v>62</v>
      </c>
      <c r="V9234" s="20">
        <v>45990</v>
      </c>
      <c r="W9234" s="21">
        <v>11</v>
      </c>
      <c r="X9234" s="20">
        <v>46002</v>
      </c>
      <c r="Y9234" s="20">
        <v>45996</v>
      </c>
      <c r="Z9234" s="48">
        <v>12</v>
      </c>
      <c r="AA9234">
        <v>2025</v>
      </c>
      <c r="AB9234" s="45">
        <v>160707</v>
      </c>
      <c r="AC9234" s="45">
        <v>160707</v>
      </c>
      <c r="AK9234" s="10"/>
    </row>
    <row r="9235" spans="1:37">
      <c r="A9235" t="s">
        <v>45</v>
      </c>
      <c r="B9235" t="s">
        <v>46</v>
      </c>
      <c r="C9235" t="s">
        <v>47</v>
      </c>
      <c r="D9235" t="s">
        <v>9692</v>
      </c>
      <c r="E9235" t="s">
        <v>88</v>
      </c>
      <c r="F9235" t="s">
        <v>79</v>
      </c>
      <c r="G9235" t="s">
        <v>51</v>
      </c>
      <c r="H9235" s="20" t="s">
        <v>52</v>
      </c>
      <c r="I9235" t="s">
        <v>53</v>
      </c>
      <c r="J9235" t="s">
        <v>54</v>
      </c>
      <c r="K9235">
        <v>3</v>
      </c>
      <c r="L9235" t="s">
        <v>55</v>
      </c>
      <c r="M9235" t="s">
        <v>77</v>
      </c>
      <c r="N9235" t="s">
        <v>89</v>
      </c>
      <c r="O9235" s="21" t="s">
        <v>58</v>
      </c>
      <c r="P9235" s="21" t="s">
        <v>119</v>
      </c>
      <c r="Q9235" s="20" t="s">
        <v>8365</v>
      </c>
      <c r="R9235" s="21" t="s">
        <v>8366</v>
      </c>
      <c r="S9235" s="35">
        <v>1</v>
      </c>
      <c r="T9235" s="22">
        <v>1</v>
      </c>
      <c r="U9235" s="20" t="s">
        <v>62</v>
      </c>
      <c r="V9235" s="20">
        <v>45990</v>
      </c>
      <c r="W9235" s="21">
        <v>11</v>
      </c>
      <c r="X9235" s="20">
        <v>46001</v>
      </c>
      <c r="Y9235" s="20">
        <v>45996</v>
      </c>
      <c r="Z9235" s="48">
        <v>12</v>
      </c>
      <c r="AA9235">
        <v>2025</v>
      </c>
      <c r="AB9235" s="45">
        <v>167854</v>
      </c>
      <c r="AC9235" s="45">
        <v>167854</v>
      </c>
      <c r="AK9235" s="10"/>
    </row>
    <row r="9236" spans="1:37">
      <c r="A9236" t="s">
        <v>45</v>
      </c>
      <c r="B9236" t="s">
        <v>46</v>
      </c>
      <c r="C9236" t="s">
        <v>47</v>
      </c>
      <c r="D9236" t="s">
        <v>9693</v>
      </c>
      <c r="E9236" t="s">
        <v>88</v>
      </c>
      <c r="F9236" t="s">
        <v>79</v>
      </c>
      <c r="G9236" t="s">
        <v>51</v>
      </c>
      <c r="H9236" s="20" t="s">
        <v>52</v>
      </c>
      <c r="I9236" t="s">
        <v>53</v>
      </c>
      <c r="J9236" t="s">
        <v>54</v>
      </c>
      <c r="K9236">
        <v>3</v>
      </c>
      <c r="L9236" t="s">
        <v>55</v>
      </c>
      <c r="M9236" t="s">
        <v>56</v>
      </c>
      <c r="N9236" t="s">
        <v>57</v>
      </c>
      <c r="O9236" s="21" t="s">
        <v>58</v>
      </c>
      <c r="P9236" s="21" t="s">
        <v>64</v>
      </c>
      <c r="Q9236" s="20" t="s">
        <v>596</v>
      </c>
      <c r="R9236" s="21" t="s">
        <v>597</v>
      </c>
      <c r="S9236" s="35">
        <v>1</v>
      </c>
      <c r="T9236" s="22">
        <v>1</v>
      </c>
      <c r="U9236" s="20" t="s">
        <v>62</v>
      </c>
      <c r="V9236" s="20">
        <v>45990</v>
      </c>
      <c r="W9236" s="21">
        <v>11</v>
      </c>
      <c r="X9236" s="20">
        <v>46000</v>
      </c>
      <c r="Y9236" s="20">
        <v>45994</v>
      </c>
      <c r="Z9236" s="48">
        <v>12</v>
      </c>
      <c r="AA9236">
        <v>2025</v>
      </c>
      <c r="AB9236" s="45">
        <v>103563</v>
      </c>
      <c r="AC9236" s="45">
        <v>103563</v>
      </c>
      <c r="AK9236" s="10"/>
    </row>
    <row r="9237" spans="1:37">
      <c r="A9237" t="s">
        <v>45</v>
      </c>
      <c r="B9237" t="s">
        <v>46</v>
      </c>
      <c r="C9237" t="s">
        <v>47</v>
      </c>
      <c r="D9237" t="s">
        <v>9694</v>
      </c>
      <c r="E9237" t="s">
        <v>88</v>
      </c>
      <c r="F9237" t="s">
        <v>79</v>
      </c>
      <c r="G9237" t="s">
        <v>51</v>
      </c>
      <c r="H9237" s="20" t="s">
        <v>52</v>
      </c>
      <c r="I9237" t="s">
        <v>53</v>
      </c>
      <c r="J9237" t="s">
        <v>54</v>
      </c>
      <c r="K9237">
        <v>3</v>
      </c>
      <c r="L9237" t="s">
        <v>55</v>
      </c>
      <c r="M9237" t="s">
        <v>77</v>
      </c>
      <c r="N9237" t="s">
        <v>89</v>
      </c>
      <c r="O9237" s="21" t="s">
        <v>58</v>
      </c>
      <c r="P9237" s="21" t="s">
        <v>90</v>
      </c>
      <c r="Q9237" s="20" t="s">
        <v>1775</v>
      </c>
      <c r="R9237" s="21" t="s">
        <v>1776</v>
      </c>
      <c r="S9237" s="35">
        <v>1</v>
      </c>
      <c r="T9237" s="22">
        <v>1</v>
      </c>
      <c r="U9237" s="20" t="s">
        <v>62</v>
      </c>
      <c r="V9237" s="20">
        <v>45990</v>
      </c>
      <c r="W9237" s="21">
        <v>11</v>
      </c>
      <c r="X9237" s="20">
        <v>46000</v>
      </c>
      <c r="Y9237" s="20">
        <v>45994</v>
      </c>
      <c r="Z9237" s="48">
        <v>12</v>
      </c>
      <c r="AA9237">
        <v>2025</v>
      </c>
      <c r="AB9237" s="45">
        <v>55325</v>
      </c>
      <c r="AC9237" s="45">
        <v>55325</v>
      </c>
      <c r="AK9237" s="10"/>
    </row>
    <row r="9238" spans="1:37">
      <c r="A9238" t="s">
        <v>45</v>
      </c>
      <c r="B9238" t="s">
        <v>46</v>
      </c>
      <c r="C9238" t="s">
        <v>47</v>
      </c>
      <c r="D9238" t="s">
        <v>9695</v>
      </c>
      <c r="E9238" t="s">
        <v>88</v>
      </c>
      <c r="F9238" t="s">
        <v>79</v>
      </c>
      <c r="G9238" t="s">
        <v>51</v>
      </c>
      <c r="H9238" s="20" t="s">
        <v>52</v>
      </c>
      <c r="I9238" t="s">
        <v>53</v>
      </c>
      <c r="J9238" t="s">
        <v>54</v>
      </c>
      <c r="K9238">
        <v>3</v>
      </c>
      <c r="L9238" t="s">
        <v>55</v>
      </c>
      <c r="M9238" t="s">
        <v>56</v>
      </c>
      <c r="N9238" t="s">
        <v>57</v>
      </c>
      <c r="O9238" s="21" t="s">
        <v>58</v>
      </c>
      <c r="P9238" s="21" t="s">
        <v>64</v>
      </c>
      <c r="Q9238" s="20" t="s">
        <v>385</v>
      </c>
      <c r="R9238" s="21" t="s">
        <v>386</v>
      </c>
      <c r="S9238" s="35">
        <v>1</v>
      </c>
      <c r="T9238" s="22">
        <v>1</v>
      </c>
      <c r="U9238" s="20" t="s">
        <v>62</v>
      </c>
      <c r="V9238" s="20">
        <v>45990</v>
      </c>
      <c r="W9238" s="21">
        <v>11</v>
      </c>
      <c r="X9238" s="20">
        <v>46000</v>
      </c>
      <c r="Y9238" s="20">
        <v>45994</v>
      </c>
      <c r="Z9238" s="48">
        <v>12</v>
      </c>
      <c r="AA9238">
        <v>2025</v>
      </c>
      <c r="AB9238" s="45">
        <v>45328</v>
      </c>
      <c r="AC9238" s="45">
        <v>45328</v>
      </c>
      <c r="AK9238" s="10"/>
    </row>
    <row r="9239" spans="1:37">
      <c r="A9239" t="s">
        <v>45</v>
      </c>
      <c r="B9239" t="s">
        <v>46</v>
      </c>
      <c r="C9239" t="s">
        <v>47</v>
      </c>
      <c r="D9239" t="s">
        <v>9696</v>
      </c>
      <c r="E9239" t="s">
        <v>88</v>
      </c>
      <c r="F9239" t="s">
        <v>79</v>
      </c>
      <c r="G9239" t="s">
        <v>51</v>
      </c>
      <c r="H9239" s="20" t="s">
        <v>52</v>
      </c>
      <c r="I9239" t="s">
        <v>53</v>
      </c>
      <c r="J9239" t="s">
        <v>54</v>
      </c>
      <c r="K9239">
        <v>3</v>
      </c>
      <c r="L9239" t="s">
        <v>55</v>
      </c>
      <c r="M9239" t="s">
        <v>56</v>
      </c>
      <c r="N9239" t="s">
        <v>57</v>
      </c>
      <c r="O9239" s="21" t="s">
        <v>58</v>
      </c>
      <c r="P9239" s="21" t="s">
        <v>64</v>
      </c>
      <c r="Q9239" s="20" t="s">
        <v>596</v>
      </c>
      <c r="R9239" s="21" t="s">
        <v>597</v>
      </c>
      <c r="S9239" s="35">
        <v>1</v>
      </c>
      <c r="T9239" s="22">
        <v>1</v>
      </c>
      <c r="U9239" s="20" t="s">
        <v>62</v>
      </c>
      <c r="V9239" s="20">
        <v>45990</v>
      </c>
      <c r="W9239" s="21">
        <v>11</v>
      </c>
      <c r="X9239" s="20">
        <v>46000</v>
      </c>
      <c r="Y9239" s="20">
        <v>45994</v>
      </c>
      <c r="Z9239" s="48">
        <v>12</v>
      </c>
      <c r="AA9239">
        <v>2025</v>
      </c>
      <c r="AB9239" s="45">
        <v>103563</v>
      </c>
      <c r="AC9239" s="45">
        <v>103563</v>
      </c>
      <c r="AK9239" s="10"/>
    </row>
    <row r="9240" spans="1:37">
      <c r="A9240" t="s">
        <v>45</v>
      </c>
      <c r="B9240" t="s">
        <v>46</v>
      </c>
      <c r="C9240" t="s">
        <v>47</v>
      </c>
      <c r="D9240" t="s">
        <v>9697</v>
      </c>
      <c r="E9240" t="s">
        <v>88</v>
      </c>
      <c r="F9240" t="s">
        <v>79</v>
      </c>
      <c r="G9240" t="s">
        <v>51</v>
      </c>
      <c r="H9240" s="20" t="s">
        <v>52</v>
      </c>
      <c r="I9240" t="s">
        <v>53</v>
      </c>
      <c r="J9240" t="s">
        <v>54</v>
      </c>
      <c r="K9240">
        <v>3</v>
      </c>
      <c r="L9240" t="s">
        <v>55</v>
      </c>
      <c r="M9240" t="s">
        <v>77</v>
      </c>
      <c r="N9240" t="s">
        <v>89</v>
      </c>
      <c r="O9240" s="21" t="s">
        <v>58</v>
      </c>
      <c r="P9240" s="21" t="s">
        <v>126</v>
      </c>
      <c r="Q9240" s="20" t="s">
        <v>892</v>
      </c>
      <c r="R9240" s="21" t="s">
        <v>893</v>
      </c>
      <c r="S9240" s="35">
        <v>1</v>
      </c>
      <c r="T9240" s="22">
        <v>1</v>
      </c>
      <c r="U9240" s="20" t="s">
        <v>62</v>
      </c>
      <c r="V9240" s="20">
        <v>45990</v>
      </c>
      <c r="W9240" s="21">
        <v>11</v>
      </c>
      <c r="X9240" s="20">
        <v>46000</v>
      </c>
      <c r="Y9240" s="20">
        <v>45994</v>
      </c>
      <c r="Z9240" s="48">
        <v>12</v>
      </c>
      <c r="AA9240">
        <v>2025</v>
      </c>
      <c r="AB9240" s="45">
        <v>26660</v>
      </c>
      <c r="AC9240" s="45">
        <v>26660</v>
      </c>
      <c r="AK9240" s="10"/>
    </row>
    <row r="9241" spans="1:37">
      <c r="A9241" t="s">
        <v>45</v>
      </c>
      <c r="B9241" t="s">
        <v>46</v>
      </c>
      <c r="C9241" t="s">
        <v>47</v>
      </c>
      <c r="D9241" t="s">
        <v>9698</v>
      </c>
      <c r="E9241" t="s">
        <v>88</v>
      </c>
      <c r="F9241" t="s">
        <v>79</v>
      </c>
      <c r="G9241" t="s">
        <v>51</v>
      </c>
      <c r="H9241" s="20" t="s">
        <v>52</v>
      </c>
      <c r="I9241" t="s">
        <v>53</v>
      </c>
      <c r="J9241" t="s">
        <v>54</v>
      </c>
      <c r="K9241">
        <v>3</v>
      </c>
      <c r="L9241" t="s">
        <v>55</v>
      </c>
      <c r="M9241" t="s">
        <v>77</v>
      </c>
      <c r="N9241" t="s">
        <v>89</v>
      </c>
      <c r="O9241" s="21" t="s">
        <v>58</v>
      </c>
      <c r="P9241" s="21" t="s">
        <v>126</v>
      </c>
      <c r="Q9241" s="20" t="s">
        <v>892</v>
      </c>
      <c r="R9241" s="21" t="s">
        <v>893</v>
      </c>
      <c r="S9241" s="35">
        <v>1</v>
      </c>
      <c r="T9241" s="22">
        <v>1</v>
      </c>
      <c r="U9241" s="20" t="s">
        <v>62</v>
      </c>
      <c r="V9241" s="20">
        <v>45990</v>
      </c>
      <c r="W9241" s="21">
        <v>11</v>
      </c>
      <c r="X9241" s="20">
        <v>46001</v>
      </c>
      <c r="Y9241" s="20">
        <v>45994</v>
      </c>
      <c r="Z9241" s="48">
        <v>12</v>
      </c>
      <c r="AA9241">
        <v>2025</v>
      </c>
      <c r="AB9241" s="45">
        <v>26660</v>
      </c>
      <c r="AC9241" s="45">
        <v>26660</v>
      </c>
      <c r="AK9241" s="10"/>
    </row>
    <row r="9242" spans="1:37">
      <c r="A9242" t="s">
        <v>45</v>
      </c>
      <c r="B9242" t="s">
        <v>46</v>
      </c>
      <c r="C9242" t="s">
        <v>47</v>
      </c>
      <c r="D9242" t="s">
        <v>9699</v>
      </c>
      <c r="E9242" t="s">
        <v>88</v>
      </c>
      <c r="F9242" t="s">
        <v>79</v>
      </c>
      <c r="G9242" t="s">
        <v>51</v>
      </c>
      <c r="H9242" s="20" t="s">
        <v>52</v>
      </c>
      <c r="I9242" t="s">
        <v>53</v>
      </c>
      <c r="J9242" t="s">
        <v>54</v>
      </c>
      <c r="K9242">
        <v>3</v>
      </c>
      <c r="L9242" t="s">
        <v>55</v>
      </c>
      <c r="M9242" t="s">
        <v>77</v>
      </c>
      <c r="N9242" t="s">
        <v>89</v>
      </c>
      <c r="O9242" s="21" t="s">
        <v>58</v>
      </c>
      <c r="P9242" s="21" t="s">
        <v>119</v>
      </c>
      <c r="Q9242" s="20" t="s">
        <v>988</v>
      </c>
      <c r="R9242" s="21" t="s">
        <v>989</v>
      </c>
      <c r="S9242" s="35">
        <v>1</v>
      </c>
      <c r="T9242" s="22">
        <v>1</v>
      </c>
      <c r="U9242" s="20" t="s">
        <v>62</v>
      </c>
      <c r="V9242" s="20">
        <v>45990</v>
      </c>
      <c r="W9242" s="21">
        <v>11</v>
      </c>
      <c r="X9242" s="20">
        <v>46010</v>
      </c>
      <c r="Y9242" s="20">
        <v>46008</v>
      </c>
      <c r="Z9242" s="48">
        <v>12</v>
      </c>
      <c r="AA9242">
        <v>2025</v>
      </c>
      <c r="AB9242" s="45">
        <v>69992</v>
      </c>
      <c r="AC9242" s="45">
        <v>69992</v>
      </c>
      <c r="AK9242" s="10"/>
    </row>
    <row r="9243" spans="1:37">
      <c r="A9243" t="s">
        <v>45</v>
      </c>
      <c r="B9243" t="s">
        <v>46</v>
      </c>
      <c r="C9243" t="s">
        <v>47</v>
      </c>
      <c r="D9243" t="s">
        <v>9700</v>
      </c>
      <c r="E9243" t="s">
        <v>88</v>
      </c>
      <c r="F9243" t="s">
        <v>79</v>
      </c>
      <c r="G9243" t="s">
        <v>51</v>
      </c>
      <c r="H9243" s="20" t="s">
        <v>52</v>
      </c>
      <c r="I9243" t="s">
        <v>53</v>
      </c>
      <c r="J9243" t="s">
        <v>54</v>
      </c>
      <c r="K9243">
        <v>3</v>
      </c>
      <c r="L9243" t="s">
        <v>55</v>
      </c>
      <c r="M9243" t="s">
        <v>56</v>
      </c>
      <c r="N9243" t="s">
        <v>57</v>
      </c>
      <c r="O9243" s="21" t="s">
        <v>58</v>
      </c>
      <c r="P9243" s="21" t="s">
        <v>64</v>
      </c>
      <c r="Q9243" s="20" t="s">
        <v>112</v>
      </c>
      <c r="R9243" s="21" t="s">
        <v>113</v>
      </c>
      <c r="S9243" s="35">
        <v>1</v>
      </c>
      <c r="T9243" s="22">
        <v>1</v>
      </c>
      <c r="U9243" s="20" t="s">
        <v>62</v>
      </c>
      <c r="V9243" s="20">
        <v>45990</v>
      </c>
      <c r="W9243" s="21">
        <v>11</v>
      </c>
      <c r="X9243" s="20">
        <v>46001</v>
      </c>
      <c r="Y9243" s="20">
        <v>45996</v>
      </c>
      <c r="Z9243" s="48">
        <v>12</v>
      </c>
      <c r="AA9243">
        <v>2025</v>
      </c>
      <c r="AB9243" s="45">
        <v>39995</v>
      </c>
      <c r="AC9243" s="45">
        <v>39995</v>
      </c>
      <c r="AK9243" s="10"/>
    </row>
    <row r="9244" spans="1:37">
      <c r="A9244" t="s">
        <v>45</v>
      </c>
      <c r="B9244" t="s">
        <v>46</v>
      </c>
      <c r="C9244" t="s">
        <v>47</v>
      </c>
      <c r="D9244" t="s">
        <v>9701</v>
      </c>
      <c r="E9244" t="s">
        <v>88</v>
      </c>
      <c r="F9244" t="s">
        <v>79</v>
      </c>
      <c r="G9244" t="s">
        <v>51</v>
      </c>
      <c r="H9244" s="20" t="s">
        <v>52</v>
      </c>
      <c r="I9244" t="s">
        <v>53</v>
      </c>
      <c r="J9244" t="s">
        <v>54</v>
      </c>
      <c r="K9244">
        <v>3</v>
      </c>
      <c r="L9244" t="s">
        <v>55</v>
      </c>
      <c r="M9244" t="s">
        <v>56</v>
      </c>
      <c r="N9244" t="s">
        <v>57</v>
      </c>
      <c r="O9244" s="21" t="s">
        <v>58</v>
      </c>
      <c r="P9244" s="21" t="s">
        <v>64</v>
      </c>
      <c r="Q9244" s="20" t="s">
        <v>1691</v>
      </c>
      <c r="R9244" s="21" t="s">
        <v>1692</v>
      </c>
      <c r="S9244" s="35">
        <v>1</v>
      </c>
      <c r="T9244" s="22">
        <v>1</v>
      </c>
      <c r="U9244" s="20" t="s">
        <v>62</v>
      </c>
      <c r="V9244" s="20">
        <v>45990</v>
      </c>
      <c r="W9244" s="21">
        <v>11</v>
      </c>
      <c r="X9244" s="20">
        <v>46000</v>
      </c>
      <c r="Y9244" s="20">
        <v>45994</v>
      </c>
      <c r="Z9244" s="48">
        <v>12</v>
      </c>
      <c r="AA9244">
        <v>2025</v>
      </c>
      <c r="AB9244" s="45">
        <v>103559</v>
      </c>
      <c r="AC9244" s="45">
        <v>103559</v>
      </c>
      <c r="AK9244" s="10"/>
    </row>
    <row r="9245" spans="1:37">
      <c r="A9245" t="s">
        <v>45</v>
      </c>
      <c r="B9245" t="s">
        <v>46</v>
      </c>
      <c r="C9245" t="s">
        <v>47</v>
      </c>
      <c r="D9245" t="s">
        <v>9702</v>
      </c>
      <c r="E9245" t="s">
        <v>88</v>
      </c>
      <c r="F9245" t="s">
        <v>79</v>
      </c>
      <c r="G9245" t="s">
        <v>51</v>
      </c>
      <c r="H9245" s="20" t="s">
        <v>52</v>
      </c>
      <c r="I9245" t="s">
        <v>53</v>
      </c>
      <c r="J9245" t="s">
        <v>54</v>
      </c>
      <c r="K9245">
        <v>3</v>
      </c>
      <c r="L9245" t="s">
        <v>55</v>
      </c>
      <c r="M9245" t="s">
        <v>56</v>
      </c>
      <c r="N9245" t="s">
        <v>57</v>
      </c>
      <c r="O9245" s="21" t="s">
        <v>58</v>
      </c>
      <c r="P9245" s="21" t="s">
        <v>64</v>
      </c>
      <c r="Q9245" s="20" t="s">
        <v>385</v>
      </c>
      <c r="R9245" s="21" t="s">
        <v>386</v>
      </c>
      <c r="S9245" s="35">
        <v>1</v>
      </c>
      <c r="T9245" s="22">
        <v>1</v>
      </c>
      <c r="U9245" s="20" t="s">
        <v>62</v>
      </c>
      <c r="V9245" s="20">
        <v>45990</v>
      </c>
      <c r="W9245" s="21">
        <v>11</v>
      </c>
      <c r="X9245" s="20">
        <v>46000</v>
      </c>
      <c r="Y9245" s="20">
        <v>45994</v>
      </c>
      <c r="Z9245" s="48">
        <v>12</v>
      </c>
      <c r="AA9245">
        <v>2025</v>
      </c>
      <c r="AB9245" s="45">
        <v>45328</v>
      </c>
      <c r="AC9245" s="45">
        <v>45328</v>
      </c>
      <c r="AK9245" s="10"/>
    </row>
    <row r="9246" spans="1:37">
      <c r="A9246" t="s">
        <v>45</v>
      </c>
      <c r="B9246" t="s">
        <v>46</v>
      </c>
      <c r="C9246" t="s">
        <v>47</v>
      </c>
      <c r="D9246" t="s">
        <v>9703</v>
      </c>
      <c r="E9246" t="s">
        <v>88</v>
      </c>
      <c r="F9246" t="s">
        <v>79</v>
      </c>
      <c r="G9246" t="s">
        <v>51</v>
      </c>
      <c r="H9246" s="20" t="s">
        <v>52</v>
      </c>
      <c r="I9246" t="s">
        <v>53</v>
      </c>
      <c r="J9246" t="s">
        <v>54</v>
      </c>
      <c r="K9246">
        <v>3</v>
      </c>
      <c r="L9246" t="s">
        <v>55</v>
      </c>
      <c r="M9246" t="s">
        <v>77</v>
      </c>
      <c r="N9246" t="s">
        <v>89</v>
      </c>
      <c r="O9246" s="21" t="s">
        <v>58</v>
      </c>
      <c r="P9246" s="21" t="s">
        <v>97</v>
      </c>
      <c r="Q9246" s="20" t="s">
        <v>9242</v>
      </c>
      <c r="R9246" s="21" t="s">
        <v>9243</v>
      </c>
      <c r="S9246" s="35">
        <v>1</v>
      </c>
      <c r="T9246" s="22">
        <v>1</v>
      </c>
      <c r="U9246" s="20" t="s">
        <v>62</v>
      </c>
      <c r="V9246" s="20">
        <v>45990</v>
      </c>
      <c r="W9246" s="21">
        <v>11</v>
      </c>
      <c r="X9246" s="20">
        <v>46000</v>
      </c>
      <c r="Y9246" s="20">
        <v>45994</v>
      </c>
      <c r="Z9246" s="48">
        <v>12</v>
      </c>
      <c r="AA9246">
        <v>2025</v>
      </c>
      <c r="AB9246" s="45">
        <v>59995</v>
      </c>
      <c r="AC9246" s="45">
        <v>59995</v>
      </c>
      <c r="AK9246" s="10"/>
    </row>
    <row r="9247" spans="1:37">
      <c r="A9247" t="s">
        <v>45</v>
      </c>
      <c r="B9247" t="s">
        <v>46</v>
      </c>
      <c r="C9247" t="s">
        <v>47</v>
      </c>
      <c r="D9247" t="s">
        <v>9704</v>
      </c>
      <c r="E9247" t="s">
        <v>88</v>
      </c>
      <c r="F9247" t="s">
        <v>79</v>
      </c>
      <c r="G9247" t="s">
        <v>51</v>
      </c>
      <c r="H9247" s="20" t="s">
        <v>52</v>
      </c>
      <c r="I9247" t="s">
        <v>53</v>
      </c>
      <c r="J9247" t="s">
        <v>54</v>
      </c>
      <c r="K9247">
        <v>3</v>
      </c>
      <c r="L9247" t="s">
        <v>55</v>
      </c>
      <c r="M9247" t="s">
        <v>77</v>
      </c>
      <c r="N9247" t="s">
        <v>89</v>
      </c>
      <c r="O9247" s="21" t="s">
        <v>58</v>
      </c>
      <c r="P9247" s="21" t="s">
        <v>276</v>
      </c>
      <c r="Q9247" s="20" t="s">
        <v>315</v>
      </c>
      <c r="R9247" s="21" t="s">
        <v>316</v>
      </c>
      <c r="S9247" s="35">
        <v>1</v>
      </c>
      <c r="T9247" s="22">
        <v>1</v>
      </c>
      <c r="U9247" s="20" t="s">
        <v>62</v>
      </c>
      <c r="V9247" s="20">
        <v>45990</v>
      </c>
      <c r="W9247" s="21">
        <v>11</v>
      </c>
      <c r="X9247" s="20">
        <v>46001</v>
      </c>
      <c r="Y9247" s="20">
        <v>45994</v>
      </c>
      <c r="Z9247" s="48">
        <v>12</v>
      </c>
      <c r="AA9247">
        <v>2025</v>
      </c>
      <c r="AB9247" s="45">
        <v>12660</v>
      </c>
      <c r="AC9247" s="45">
        <v>12660</v>
      </c>
      <c r="AK9247" s="10"/>
    </row>
    <row r="9248" spans="1:37">
      <c r="A9248" t="s">
        <v>45</v>
      </c>
      <c r="B9248" t="s">
        <v>46</v>
      </c>
      <c r="C9248" t="s">
        <v>47</v>
      </c>
      <c r="D9248" t="s">
        <v>9705</v>
      </c>
      <c r="E9248" t="s">
        <v>88</v>
      </c>
      <c r="F9248" t="s">
        <v>79</v>
      </c>
      <c r="G9248" t="s">
        <v>51</v>
      </c>
      <c r="H9248" s="20" t="s">
        <v>52</v>
      </c>
      <c r="I9248" t="s">
        <v>53</v>
      </c>
      <c r="J9248" t="s">
        <v>54</v>
      </c>
      <c r="K9248">
        <v>3</v>
      </c>
      <c r="L9248" t="s">
        <v>55</v>
      </c>
      <c r="M9248" t="s">
        <v>77</v>
      </c>
      <c r="N9248" t="s">
        <v>89</v>
      </c>
      <c r="O9248" s="21" t="s">
        <v>58</v>
      </c>
      <c r="P9248" s="21" t="s">
        <v>90</v>
      </c>
      <c r="Q9248" s="20" t="s">
        <v>2004</v>
      </c>
      <c r="R9248" s="21" t="s">
        <v>2005</v>
      </c>
      <c r="S9248" s="35">
        <v>1</v>
      </c>
      <c r="T9248" s="22">
        <v>1</v>
      </c>
      <c r="U9248" s="20" t="s">
        <v>62</v>
      </c>
      <c r="V9248" s="20">
        <v>45990</v>
      </c>
      <c r="W9248" s="21">
        <v>11</v>
      </c>
      <c r="X9248" s="20">
        <v>46000</v>
      </c>
      <c r="Y9248" s="20">
        <v>45996</v>
      </c>
      <c r="Z9248" s="48">
        <v>12</v>
      </c>
      <c r="AA9248">
        <v>2025</v>
      </c>
      <c r="AB9248" s="45">
        <v>103563</v>
      </c>
      <c r="AC9248" s="45">
        <v>103563</v>
      </c>
      <c r="AK9248" s="10"/>
    </row>
    <row r="9249" spans="1:37">
      <c r="A9249" t="s">
        <v>45</v>
      </c>
      <c r="B9249" t="s">
        <v>46</v>
      </c>
      <c r="C9249" t="s">
        <v>47</v>
      </c>
      <c r="D9249" t="s">
        <v>9706</v>
      </c>
      <c r="E9249" t="s">
        <v>88</v>
      </c>
      <c r="F9249" t="s">
        <v>79</v>
      </c>
      <c r="G9249" t="s">
        <v>51</v>
      </c>
      <c r="H9249" s="20" t="s">
        <v>52</v>
      </c>
      <c r="I9249" t="s">
        <v>53</v>
      </c>
      <c r="J9249" t="s">
        <v>54</v>
      </c>
      <c r="K9249">
        <v>3</v>
      </c>
      <c r="L9249" t="s">
        <v>55</v>
      </c>
      <c r="M9249" t="s">
        <v>56</v>
      </c>
      <c r="N9249" t="s">
        <v>57</v>
      </c>
      <c r="O9249" s="21" t="s">
        <v>58</v>
      </c>
      <c r="P9249" s="21" t="s">
        <v>64</v>
      </c>
      <c r="Q9249" s="20" t="s">
        <v>1691</v>
      </c>
      <c r="R9249" s="21" t="s">
        <v>1692</v>
      </c>
      <c r="S9249" s="35">
        <v>1</v>
      </c>
      <c r="T9249" s="22">
        <v>1</v>
      </c>
      <c r="U9249" s="20" t="s">
        <v>62</v>
      </c>
      <c r="V9249" s="20">
        <v>45990</v>
      </c>
      <c r="W9249" s="21">
        <v>11</v>
      </c>
      <c r="X9249" s="20">
        <v>46000</v>
      </c>
      <c r="Y9249" s="20">
        <v>45996</v>
      </c>
      <c r="Z9249" s="48">
        <v>12</v>
      </c>
      <c r="AA9249">
        <v>2025</v>
      </c>
      <c r="AB9249" s="45">
        <v>103559</v>
      </c>
      <c r="AC9249" s="45">
        <v>103559</v>
      </c>
      <c r="AK9249" s="10"/>
    </row>
    <row r="9250" spans="1:37">
      <c r="A9250" t="s">
        <v>45</v>
      </c>
      <c r="B9250" t="s">
        <v>46</v>
      </c>
      <c r="C9250" t="s">
        <v>47</v>
      </c>
      <c r="D9250" t="s">
        <v>9707</v>
      </c>
      <c r="E9250" t="s">
        <v>88</v>
      </c>
      <c r="F9250" t="s">
        <v>79</v>
      </c>
      <c r="G9250" t="s">
        <v>51</v>
      </c>
      <c r="H9250" s="20" t="s">
        <v>52</v>
      </c>
      <c r="I9250" t="s">
        <v>53</v>
      </c>
      <c r="J9250" t="s">
        <v>54</v>
      </c>
      <c r="K9250">
        <v>3</v>
      </c>
      <c r="L9250" t="s">
        <v>55</v>
      </c>
      <c r="M9250" t="s">
        <v>77</v>
      </c>
      <c r="N9250" t="s">
        <v>89</v>
      </c>
      <c r="O9250" s="21" t="s">
        <v>58</v>
      </c>
      <c r="P9250" s="21" t="s">
        <v>119</v>
      </c>
      <c r="Q9250" s="20" t="s">
        <v>968</v>
      </c>
      <c r="R9250" s="21" t="s">
        <v>969</v>
      </c>
      <c r="S9250" s="35">
        <v>1</v>
      </c>
      <c r="T9250" s="22">
        <v>1</v>
      </c>
      <c r="U9250" s="20" t="s">
        <v>62</v>
      </c>
      <c r="V9250" s="20">
        <v>45990</v>
      </c>
      <c r="W9250" s="21">
        <v>11</v>
      </c>
      <c r="X9250" s="20">
        <v>46002</v>
      </c>
      <c r="Y9250" s="20">
        <v>45996</v>
      </c>
      <c r="Z9250" s="48">
        <v>12</v>
      </c>
      <c r="AA9250">
        <v>2025</v>
      </c>
      <c r="AB9250" s="45">
        <v>92854</v>
      </c>
      <c r="AC9250" s="45">
        <v>92854</v>
      </c>
      <c r="AK9250" s="10"/>
    </row>
    <row r="9251" spans="1:37">
      <c r="A9251" t="s">
        <v>45</v>
      </c>
      <c r="B9251" t="s">
        <v>46</v>
      </c>
      <c r="C9251" t="s">
        <v>47</v>
      </c>
      <c r="D9251" t="s">
        <v>9708</v>
      </c>
      <c r="E9251" t="s">
        <v>88</v>
      </c>
      <c r="F9251" t="s">
        <v>79</v>
      </c>
      <c r="G9251" t="s">
        <v>51</v>
      </c>
      <c r="H9251" s="20" t="s">
        <v>52</v>
      </c>
      <c r="I9251" t="s">
        <v>53</v>
      </c>
      <c r="J9251" t="s">
        <v>54</v>
      </c>
      <c r="K9251">
        <v>3</v>
      </c>
      <c r="L9251" t="s">
        <v>55</v>
      </c>
      <c r="M9251" t="s">
        <v>56</v>
      </c>
      <c r="N9251" t="s">
        <v>57</v>
      </c>
      <c r="O9251" s="21" t="s">
        <v>58</v>
      </c>
      <c r="P9251" s="21" t="s">
        <v>64</v>
      </c>
      <c r="Q9251" s="20" t="s">
        <v>385</v>
      </c>
      <c r="R9251" s="21" t="s">
        <v>386</v>
      </c>
      <c r="S9251" s="35">
        <v>1</v>
      </c>
      <c r="T9251" s="22">
        <v>1</v>
      </c>
      <c r="U9251" s="20" t="s">
        <v>62</v>
      </c>
      <c r="V9251" s="20">
        <v>45991</v>
      </c>
      <c r="W9251" s="21">
        <v>11</v>
      </c>
      <c r="X9251" s="20">
        <v>46002</v>
      </c>
      <c r="Y9251" s="20">
        <v>45994</v>
      </c>
      <c r="Z9251" s="48">
        <v>12</v>
      </c>
      <c r="AA9251">
        <v>2025</v>
      </c>
      <c r="AB9251" s="45">
        <v>45328</v>
      </c>
      <c r="AC9251" s="45">
        <v>45328</v>
      </c>
      <c r="AK9251" s="10"/>
    </row>
    <row r="9252" spans="1:37">
      <c r="A9252" t="s">
        <v>45</v>
      </c>
      <c r="B9252" t="s">
        <v>46</v>
      </c>
      <c r="C9252" t="s">
        <v>47</v>
      </c>
      <c r="D9252" t="s">
        <v>9709</v>
      </c>
      <c r="E9252" t="s">
        <v>88</v>
      </c>
      <c r="F9252" t="s">
        <v>79</v>
      </c>
      <c r="G9252" t="s">
        <v>51</v>
      </c>
      <c r="H9252" s="20" t="s">
        <v>52</v>
      </c>
      <c r="I9252" t="s">
        <v>53</v>
      </c>
      <c r="J9252" t="s">
        <v>54</v>
      </c>
      <c r="K9252">
        <v>3</v>
      </c>
      <c r="L9252" t="s">
        <v>55</v>
      </c>
      <c r="M9252" t="s">
        <v>56</v>
      </c>
      <c r="N9252" t="s">
        <v>57</v>
      </c>
      <c r="O9252" s="21" t="s">
        <v>58</v>
      </c>
      <c r="P9252" s="21" t="s">
        <v>64</v>
      </c>
      <c r="Q9252" s="20" t="s">
        <v>596</v>
      </c>
      <c r="R9252" s="21" t="s">
        <v>597</v>
      </c>
      <c r="S9252" s="35">
        <v>1</v>
      </c>
      <c r="T9252" s="22">
        <v>1</v>
      </c>
      <c r="U9252" s="20" t="s">
        <v>62</v>
      </c>
      <c r="V9252" s="20">
        <v>45991</v>
      </c>
      <c r="W9252" s="21">
        <v>11</v>
      </c>
      <c r="X9252" s="20">
        <v>46002</v>
      </c>
      <c r="Y9252" s="20">
        <v>45996</v>
      </c>
      <c r="Z9252" s="48">
        <v>12</v>
      </c>
      <c r="AA9252">
        <v>2025</v>
      </c>
      <c r="AB9252" s="45">
        <v>103563</v>
      </c>
      <c r="AC9252" s="45">
        <v>103563</v>
      </c>
      <c r="AK9252" s="10"/>
    </row>
    <row r="9253" spans="1:37">
      <c r="A9253" t="s">
        <v>45</v>
      </c>
      <c r="B9253" t="s">
        <v>46</v>
      </c>
      <c r="C9253" t="s">
        <v>47</v>
      </c>
      <c r="D9253" t="s">
        <v>9710</v>
      </c>
      <c r="E9253" t="s">
        <v>88</v>
      </c>
      <c r="F9253" t="s">
        <v>79</v>
      </c>
      <c r="G9253" t="s">
        <v>51</v>
      </c>
      <c r="H9253" s="20" t="s">
        <v>52</v>
      </c>
      <c r="I9253" t="s">
        <v>53</v>
      </c>
      <c r="J9253" t="s">
        <v>54</v>
      </c>
      <c r="K9253">
        <v>3</v>
      </c>
      <c r="L9253" t="s">
        <v>55</v>
      </c>
      <c r="M9253" t="s">
        <v>56</v>
      </c>
      <c r="N9253" t="s">
        <v>57</v>
      </c>
      <c r="O9253" s="21" t="s">
        <v>58</v>
      </c>
      <c r="P9253" s="21" t="s">
        <v>64</v>
      </c>
      <c r="Q9253" s="20" t="s">
        <v>436</v>
      </c>
      <c r="R9253" s="21" t="s">
        <v>437</v>
      </c>
      <c r="S9253" s="35">
        <v>1</v>
      </c>
      <c r="T9253" s="22">
        <v>1</v>
      </c>
      <c r="U9253" s="20" t="s">
        <v>62</v>
      </c>
      <c r="V9253" s="20">
        <v>45990</v>
      </c>
      <c r="W9253" s="21">
        <v>11</v>
      </c>
      <c r="X9253" s="20">
        <v>46000</v>
      </c>
      <c r="Y9253" s="20">
        <v>45994</v>
      </c>
      <c r="Z9253" s="48">
        <v>12</v>
      </c>
      <c r="AA9253">
        <v>2025</v>
      </c>
      <c r="AB9253" s="45">
        <v>46660</v>
      </c>
      <c r="AC9253" s="45">
        <v>46660</v>
      </c>
      <c r="AK9253" s="10"/>
    </row>
    <row r="9254" spans="1:37">
      <c r="A9254" t="s">
        <v>45</v>
      </c>
      <c r="B9254" t="s">
        <v>46</v>
      </c>
      <c r="C9254" t="s">
        <v>47</v>
      </c>
      <c r="D9254" t="s">
        <v>9711</v>
      </c>
      <c r="E9254" t="s">
        <v>88</v>
      </c>
      <c r="F9254" t="s">
        <v>79</v>
      </c>
      <c r="G9254" t="s">
        <v>51</v>
      </c>
      <c r="H9254" s="20" t="s">
        <v>52</v>
      </c>
      <c r="I9254" t="s">
        <v>53</v>
      </c>
      <c r="J9254" t="s">
        <v>54</v>
      </c>
      <c r="K9254">
        <v>3</v>
      </c>
      <c r="L9254" t="s">
        <v>55</v>
      </c>
      <c r="M9254" t="s">
        <v>77</v>
      </c>
      <c r="N9254" t="s">
        <v>89</v>
      </c>
      <c r="O9254" s="21" t="s">
        <v>58</v>
      </c>
      <c r="P9254" s="21" t="s">
        <v>90</v>
      </c>
      <c r="Q9254" s="20" t="s">
        <v>5489</v>
      </c>
      <c r="R9254" s="21" t="s">
        <v>5490</v>
      </c>
      <c r="S9254" s="35">
        <v>1</v>
      </c>
      <c r="T9254" s="22">
        <v>1</v>
      </c>
      <c r="U9254" s="20" t="s">
        <v>62</v>
      </c>
      <c r="V9254" s="20">
        <v>45990</v>
      </c>
      <c r="W9254" s="21">
        <v>11</v>
      </c>
      <c r="X9254" s="20">
        <v>46001</v>
      </c>
      <c r="Y9254" s="20">
        <v>45996</v>
      </c>
      <c r="Z9254" s="48">
        <v>12</v>
      </c>
      <c r="AA9254">
        <v>2025</v>
      </c>
      <c r="AB9254" s="45">
        <v>106656</v>
      </c>
      <c r="AC9254" s="45">
        <v>106656</v>
      </c>
      <c r="AK9254" s="10"/>
    </row>
    <row r="9255" spans="1:37">
      <c r="A9255" t="s">
        <v>45</v>
      </c>
      <c r="B9255" t="s">
        <v>46</v>
      </c>
      <c r="C9255" t="s">
        <v>47</v>
      </c>
      <c r="D9255" t="s">
        <v>9712</v>
      </c>
      <c r="E9255" t="s">
        <v>88</v>
      </c>
      <c r="F9255" t="s">
        <v>79</v>
      </c>
      <c r="G9255" t="s">
        <v>51</v>
      </c>
      <c r="H9255" s="20" t="s">
        <v>52</v>
      </c>
      <c r="I9255" t="s">
        <v>53</v>
      </c>
      <c r="J9255" t="s">
        <v>54</v>
      </c>
      <c r="K9255">
        <v>3</v>
      </c>
      <c r="L9255" t="s">
        <v>55</v>
      </c>
      <c r="M9255" t="s">
        <v>56</v>
      </c>
      <c r="N9255" t="s">
        <v>57</v>
      </c>
      <c r="O9255" s="21" t="s">
        <v>58</v>
      </c>
      <c r="P9255" s="21" t="s">
        <v>64</v>
      </c>
      <c r="Q9255" s="20" t="s">
        <v>436</v>
      </c>
      <c r="R9255" s="21" t="s">
        <v>437</v>
      </c>
      <c r="S9255" s="35">
        <v>1</v>
      </c>
      <c r="T9255" s="22">
        <v>1</v>
      </c>
      <c r="U9255" s="20" t="s">
        <v>62</v>
      </c>
      <c r="V9255" s="20">
        <v>45990</v>
      </c>
      <c r="W9255" s="21">
        <v>11</v>
      </c>
      <c r="X9255" s="20">
        <v>46000</v>
      </c>
      <c r="Y9255" s="20">
        <v>45994</v>
      </c>
      <c r="Z9255" s="48">
        <v>12</v>
      </c>
      <c r="AA9255">
        <v>2025</v>
      </c>
      <c r="AB9255" s="45">
        <v>46660</v>
      </c>
      <c r="AC9255" s="45">
        <v>46660</v>
      </c>
      <c r="AK9255" s="10"/>
    </row>
    <row r="9256" spans="1:37">
      <c r="A9256" t="s">
        <v>45</v>
      </c>
      <c r="B9256" t="s">
        <v>46</v>
      </c>
      <c r="C9256" t="s">
        <v>47</v>
      </c>
      <c r="D9256" t="s">
        <v>9713</v>
      </c>
      <c r="E9256" t="s">
        <v>88</v>
      </c>
      <c r="F9256" t="s">
        <v>79</v>
      </c>
      <c r="G9256" t="s">
        <v>51</v>
      </c>
      <c r="H9256" s="20" t="s">
        <v>52</v>
      </c>
      <c r="I9256" t="s">
        <v>53</v>
      </c>
      <c r="J9256" t="s">
        <v>54</v>
      </c>
      <c r="K9256">
        <v>3</v>
      </c>
      <c r="L9256" t="s">
        <v>55</v>
      </c>
      <c r="M9256" t="s">
        <v>77</v>
      </c>
      <c r="N9256" t="s">
        <v>89</v>
      </c>
      <c r="O9256" s="21" t="s">
        <v>58</v>
      </c>
      <c r="P9256" s="21" t="s">
        <v>126</v>
      </c>
      <c r="Q9256" s="20" t="s">
        <v>1044</v>
      </c>
      <c r="R9256" s="21" t="s">
        <v>1045</v>
      </c>
      <c r="S9256" s="35">
        <v>1</v>
      </c>
      <c r="T9256" s="22">
        <v>1</v>
      </c>
      <c r="U9256" s="20" t="s">
        <v>62</v>
      </c>
      <c r="V9256" s="20">
        <v>45990</v>
      </c>
      <c r="W9256" s="21">
        <v>11</v>
      </c>
      <c r="X9256" s="20">
        <v>46002</v>
      </c>
      <c r="Y9256" s="20">
        <v>45994</v>
      </c>
      <c r="Z9256" s="48">
        <v>12</v>
      </c>
      <c r="AA9256">
        <v>2025</v>
      </c>
      <c r="AB9256" s="45">
        <v>67854</v>
      </c>
      <c r="AC9256" s="45">
        <v>67854</v>
      </c>
      <c r="AK9256" s="10"/>
    </row>
    <row r="9257" spans="1:37">
      <c r="A9257" t="s">
        <v>45</v>
      </c>
      <c r="B9257" t="s">
        <v>46</v>
      </c>
      <c r="C9257" t="s">
        <v>47</v>
      </c>
      <c r="D9257" t="s">
        <v>9714</v>
      </c>
      <c r="E9257" t="s">
        <v>88</v>
      </c>
      <c r="F9257" t="s">
        <v>79</v>
      </c>
      <c r="G9257" t="s">
        <v>51</v>
      </c>
      <c r="H9257" s="20" t="s">
        <v>52</v>
      </c>
      <c r="I9257" t="s">
        <v>53</v>
      </c>
      <c r="J9257" t="s">
        <v>54</v>
      </c>
      <c r="K9257">
        <v>3</v>
      </c>
      <c r="L9257" t="s">
        <v>55</v>
      </c>
      <c r="M9257" t="s">
        <v>77</v>
      </c>
      <c r="N9257" t="s">
        <v>89</v>
      </c>
      <c r="O9257" s="21" t="s">
        <v>58</v>
      </c>
      <c r="P9257" s="21" t="s">
        <v>90</v>
      </c>
      <c r="Q9257" s="20" t="s">
        <v>1685</v>
      </c>
      <c r="R9257" s="21" t="s">
        <v>1686</v>
      </c>
      <c r="S9257" s="35">
        <v>1</v>
      </c>
      <c r="T9257" s="22">
        <v>1</v>
      </c>
      <c r="U9257" s="20" t="s">
        <v>62</v>
      </c>
      <c r="V9257" s="20">
        <v>45990</v>
      </c>
      <c r="W9257" s="21">
        <v>11</v>
      </c>
      <c r="X9257" s="20">
        <v>46002</v>
      </c>
      <c r="Y9257" s="20">
        <v>45994</v>
      </c>
      <c r="Z9257" s="48">
        <v>12</v>
      </c>
      <c r="AA9257">
        <v>2025</v>
      </c>
      <c r="AB9257" s="45">
        <v>64275</v>
      </c>
      <c r="AC9257" s="45">
        <v>64275</v>
      </c>
      <c r="AK9257" s="10"/>
    </row>
    <row r="9258" spans="1:37">
      <c r="A9258" t="s">
        <v>45</v>
      </c>
      <c r="B9258" t="s">
        <v>46</v>
      </c>
      <c r="C9258" t="s">
        <v>47</v>
      </c>
      <c r="D9258" t="s">
        <v>9715</v>
      </c>
      <c r="E9258" t="s">
        <v>88</v>
      </c>
      <c r="F9258" t="s">
        <v>79</v>
      </c>
      <c r="G9258" t="s">
        <v>51</v>
      </c>
      <c r="H9258" s="20" t="s">
        <v>52</v>
      </c>
      <c r="I9258" t="s">
        <v>53</v>
      </c>
      <c r="J9258" t="s">
        <v>54</v>
      </c>
      <c r="K9258">
        <v>3</v>
      </c>
      <c r="L9258" t="s">
        <v>55</v>
      </c>
      <c r="M9258" t="s">
        <v>56</v>
      </c>
      <c r="N9258" t="s">
        <v>57</v>
      </c>
      <c r="O9258" s="21" t="s">
        <v>58</v>
      </c>
      <c r="P9258" s="21" t="s">
        <v>64</v>
      </c>
      <c r="Q9258" s="20" t="s">
        <v>1691</v>
      </c>
      <c r="R9258" s="21" t="s">
        <v>1692</v>
      </c>
      <c r="S9258" s="35">
        <v>1</v>
      </c>
      <c r="T9258" s="22">
        <v>1</v>
      </c>
      <c r="U9258" s="20" t="s">
        <v>62</v>
      </c>
      <c r="V9258" s="20">
        <v>45990</v>
      </c>
      <c r="W9258" s="21">
        <v>11</v>
      </c>
      <c r="X9258" s="20">
        <v>46006</v>
      </c>
      <c r="Y9258" s="20">
        <v>46001</v>
      </c>
      <c r="Z9258" s="48">
        <v>12</v>
      </c>
      <c r="AA9258">
        <v>2025</v>
      </c>
      <c r="AB9258" s="45">
        <v>103559</v>
      </c>
      <c r="AC9258" s="45">
        <v>103559</v>
      </c>
      <c r="AK9258" s="10"/>
    </row>
    <row r="9259" spans="1:37">
      <c r="A9259" t="s">
        <v>45</v>
      </c>
      <c r="B9259" t="s">
        <v>46</v>
      </c>
      <c r="C9259" t="s">
        <v>47</v>
      </c>
      <c r="D9259" t="s">
        <v>9716</v>
      </c>
      <c r="E9259" t="s">
        <v>88</v>
      </c>
      <c r="F9259" t="s">
        <v>79</v>
      </c>
      <c r="G9259" t="s">
        <v>51</v>
      </c>
      <c r="H9259" s="20" t="s">
        <v>52</v>
      </c>
      <c r="I9259" t="s">
        <v>53</v>
      </c>
      <c r="J9259" t="s">
        <v>54</v>
      </c>
      <c r="K9259">
        <v>3</v>
      </c>
      <c r="L9259" t="s">
        <v>55</v>
      </c>
      <c r="M9259" t="s">
        <v>56</v>
      </c>
      <c r="N9259" t="s">
        <v>57</v>
      </c>
      <c r="O9259" s="21" t="s">
        <v>58</v>
      </c>
      <c r="P9259" s="21" t="s">
        <v>207</v>
      </c>
      <c r="Q9259" s="20" t="s">
        <v>462</v>
      </c>
      <c r="R9259" s="21" t="s">
        <v>463</v>
      </c>
      <c r="S9259" s="35">
        <v>1</v>
      </c>
      <c r="T9259" s="22">
        <v>1</v>
      </c>
      <c r="U9259" s="20" t="s">
        <v>62</v>
      </c>
      <c r="V9259" s="20">
        <v>45990</v>
      </c>
      <c r="W9259" s="21">
        <v>11</v>
      </c>
      <c r="X9259" s="20">
        <v>46000</v>
      </c>
      <c r="Y9259" s="20">
        <v>45994</v>
      </c>
      <c r="Z9259" s="48">
        <v>12</v>
      </c>
      <c r="AA9259">
        <v>2025</v>
      </c>
      <c r="AB9259" s="45">
        <v>79994</v>
      </c>
      <c r="AC9259" s="45">
        <v>79994</v>
      </c>
      <c r="AK9259" s="10"/>
    </row>
    <row r="9260" spans="1:37">
      <c r="A9260" t="s">
        <v>45</v>
      </c>
      <c r="B9260" t="s">
        <v>46</v>
      </c>
      <c r="C9260" t="s">
        <v>47</v>
      </c>
      <c r="D9260" t="s">
        <v>9717</v>
      </c>
      <c r="E9260" t="s">
        <v>88</v>
      </c>
      <c r="F9260" t="s">
        <v>79</v>
      </c>
      <c r="G9260" t="s">
        <v>51</v>
      </c>
      <c r="H9260" s="20" t="s">
        <v>52</v>
      </c>
      <c r="I9260" t="s">
        <v>53</v>
      </c>
      <c r="J9260" t="s">
        <v>54</v>
      </c>
      <c r="K9260">
        <v>3</v>
      </c>
      <c r="L9260" t="s">
        <v>55</v>
      </c>
      <c r="M9260" t="s">
        <v>77</v>
      </c>
      <c r="N9260" t="s">
        <v>89</v>
      </c>
      <c r="O9260" s="21" t="s">
        <v>58</v>
      </c>
      <c r="P9260" s="21" t="s">
        <v>276</v>
      </c>
      <c r="Q9260" s="20" t="s">
        <v>315</v>
      </c>
      <c r="R9260" s="21" t="s">
        <v>316</v>
      </c>
      <c r="S9260" s="35">
        <v>3</v>
      </c>
      <c r="T9260" s="22">
        <v>3</v>
      </c>
      <c r="U9260" s="20" t="s">
        <v>62</v>
      </c>
      <c r="V9260" s="20">
        <v>45990</v>
      </c>
      <c r="W9260" s="21">
        <v>11</v>
      </c>
      <c r="X9260" s="20">
        <v>46002</v>
      </c>
      <c r="Y9260" s="20">
        <v>45994</v>
      </c>
      <c r="Z9260" s="48">
        <v>12</v>
      </c>
      <c r="AA9260">
        <v>2025</v>
      </c>
      <c r="AB9260" s="45">
        <v>37979</v>
      </c>
      <c r="AC9260" s="45">
        <v>37979</v>
      </c>
      <c r="AK9260" s="10"/>
    </row>
    <row r="9261" spans="1:37">
      <c r="A9261" t="s">
        <v>45</v>
      </c>
      <c r="B9261" t="s">
        <v>46</v>
      </c>
      <c r="C9261" t="s">
        <v>47</v>
      </c>
      <c r="D9261" t="s">
        <v>9718</v>
      </c>
      <c r="E9261" t="s">
        <v>88</v>
      </c>
      <c r="F9261" t="s">
        <v>79</v>
      </c>
      <c r="G9261" t="s">
        <v>51</v>
      </c>
      <c r="H9261" s="20" t="s">
        <v>52</v>
      </c>
      <c r="I9261" t="s">
        <v>53</v>
      </c>
      <c r="J9261" t="s">
        <v>54</v>
      </c>
      <c r="K9261">
        <v>3</v>
      </c>
      <c r="L9261" t="s">
        <v>55</v>
      </c>
      <c r="M9261" t="s">
        <v>56</v>
      </c>
      <c r="N9261" t="s">
        <v>57</v>
      </c>
      <c r="O9261" s="21" t="s">
        <v>58</v>
      </c>
      <c r="P9261" s="21" t="s">
        <v>59</v>
      </c>
      <c r="Q9261" s="20" t="s">
        <v>1806</v>
      </c>
      <c r="R9261" s="21" t="s">
        <v>1807</v>
      </c>
      <c r="S9261" s="35">
        <v>1</v>
      </c>
      <c r="T9261" s="22">
        <v>1</v>
      </c>
      <c r="U9261" s="20" t="s">
        <v>62</v>
      </c>
      <c r="V9261" s="20">
        <v>45991</v>
      </c>
      <c r="W9261" s="21">
        <v>11</v>
      </c>
      <c r="X9261" s="20">
        <v>46001</v>
      </c>
      <c r="Y9261" s="20">
        <v>45996</v>
      </c>
      <c r="Z9261" s="48">
        <v>12</v>
      </c>
      <c r="AA9261">
        <v>2025</v>
      </c>
      <c r="AB9261" s="45">
        <v>26660</v>
      </c>
      <c r="AC9261" s="45">
        <v>26660</v>
      </c>
      <c r="AK9261" s="10"/>
    </row>
    <row r="9262" spans="1:37">
      <c r="A9262" t="s">
        <v>45</v>
      </c>
      <c r="B9262" t="s">
        <v>46</v>
      </c>
      <c r="C9262" t="s">
        <v>47</v>
      </c>
      <c r="D9262" t="s">
        <v>9719</v>
      </c>
      <c r="E9262" t="s">
        <v>88</v>
      </c>
      <c r="F9262" t="s">
        <v>79</v>
      </c>
      <c r="G9262" t="s">
        <v>51</v>
      </c>
      <c r="H9262" s="20" t="s">
        <v>52</v>
      </c>
      <c r="I9262" t="s">
        <v>53</v>
      </c>
      <c r="J9262" t="s">
        <v>54</v>
      </c>
      <c r="K9262">
        <v>3</v>
      </c>
      <c r="L9262" t="s">
        <v>55</v>
      </c>
      <c r="M9262" t="s">
        <v>77</v>
      </c>
      <c r="N9262" t="s">
        <v>89</v>
      </c>
      <c r="O9262" s="21" t="s">
        <v>58</v>
      </c>
      <c r="P9262" s="21" t="s">
        <v>126</v>
      </c>
      <c r="Q9262" s="20" t="s">
        <v>892</v>
      </c>
      <c r="R9262" s="21" t="s">
        <v>893</v>
      </c>
      <c r="S9262" s="35">
        <v>1</v>
      </c>
      <c r="T9262" s="22">
        <v>1</v>
      </c>
      <c r="U9262" s="20" t="s">
        <v>62</v>
      </c>
      <c r="V9262" s="20">
        <v>45990</v>
      </c>
      <c r="W9262" s="21">
        <v>11</v>
      </c>
      <c r="X9262" s="20">
        <v>46000</v>
      </c>
      <c r="Y9262" s="20">
        <v>45994</v>
      </c>
      <c r="Z9262" s="48">
        <v>12</v>
      </c>
      <c r="AA9262">
        <v>2025</v>
      </c>
      <c r="AB9262" s="45">
        <v>26660</v>
      </c>
      <c r="AC9262" s="45">
        <v>26660</v>
      </c>
      <c r="AK9262" s="10"/>
    </row>
    <row r="9263" spans="1:37">
      <c r="A9263" t="s">
        <v>45</v>
      </c>
      <c r="B9263" t="s">
        <v>46</v>
      </c>
      <c r="C9263" t="s">
        <v>47</v>
      </c>
      <c r="D9263" t="s">
        <v>9720</v>
      </c>
      <c r="E9263" t="s">
        <v>88</v>
      </c>
      <c r="F9263" t="s">
        <v>79</v>
      </c>
      <c r="G9263" t="s">
        <v>51</v>
      </c>
      <c r="H9263" s="20" t="s">
        <v>52</v>
      </c>
      <c r="I9263" t="s">
        <v>53</v>
      </c>
      <c r="J9263" t="s">
        <v>54</v>
      </c>
      <c r="K9263">
        <v>3</v>
      </c>
      <c r="L9263" t="s">
        <v>55</v>
      </c>
      <c r="M9263" t="s">
        <v>77</v>
      </c>
      <c r="N9263" t="s">
        <v>89</v>
      </c>
      <c r="O9263" s="21" t="s">
        <v>58</v>
      </c>
      <c r="P9263" s="21" t="s">
        <v>119</v>
      </c>
      <c r="Q9263" s="20" t="s">
        <v>3415</v>
      </c>
      <c r="R9263" s="21" t="s">
        <v>3416</v>
      </c>
      <c r="S9263" s="35">
        <v>1</v>
      </c>
      <c r="T9263" s="22">
        <v>1</v>
      </c>
      <c r="U9263" s="20" t="s">
        <v>62</v>
      </c>
      <c r="V9263" s="20">
        <v>45990</v>
      </c>
      <c r="W9263" s="21">
        <v>11</v>
      </c>
      <c r="X9263" s="20">
        <v>46002</v>
      </c>
      <c r="Y9263" s="20">
        <v>45996</v>
      </c>
      <c r="Z9263" s="48">
        <v>12</v>
      </c>
      <c r="AA9263">
        <v>2025</v>
      </c>
      <c r="AB9263" s="45">
        <v>42851</v>
      </c>
      <c r="AC9263" s="45">
        <v>42851</v>
      </c>
      <c r="AK9263" s="10"/>
    </row>
    <row r="9264" spans="1:37">
      <c r="A9264" t="s">
        <v>45</v>
      </c>
      <c r="B9264" t="s">
        <v>46</v>
      </c>
      <c r="C9264" t="s">
        <v>47</v>
      </c>
      <c r="D9264" t="s">
        <v>9721</v>
      </c>
      <c r="E9264" t="s">
        <v>88</v>
      </c>
      <c r="F9264" t="s">
        <v>79</v>
      </c>
      <c r="G9264" t="s">
        <v>51</v>
      </c>
      <c r="H9264" s="20" t="s">
        <v>52</v>
      </c>
      <c r="I9264" t="s">
        <v>53</v>
      </c>
      <c r="J9264" t="s">
        <v>54</v>
      </c>
      <c r="K9264">
        <v>3</v>
      </c>
      <c r="L9264" t="s">
        <v>55</v>
      </c>
      <c r="M9264" t="s">
        <v>77</v>
      </c>
      <c r="N9264" t="s">
        <v>89</v>
      </c>
      <c r="O9264" s="21" t="s">
        <v>58</v>
      </c>
      <c r="P9264" s="21" t="s">
        <v>119</v>
      </c>
      <c r="Q9264" s="20" t="s">
        <v>1141</v>
      </c>
      <c r="R9264" s="21" t="s">
        <v>1142</v>
      </c>
      <c r="S9264" s="35">
        <v>1</v>
      </c>
      <c r="T9264" s="22">
        <v>1</v>
      </c>
      <c r="U9264" s="20" t="s">
        <v>62</v>
      </c>
      <c r="V9264" s="20">
        <v>45990</v>
      </c>
      <c r="W9264" s="21">
        <v>11</v>
      </c>
      <c r="X9264" s="20">
        <v>46000</v>
      </c>
      <c r="Y9264" s="20">
        <v>45994</v>
      </c>
      <c r="Z9264" s="48">
        <v>12</v>
      </c>
      <c r="AA9264">
        <v>2025</v>
      </c>
      <c r="AB9264" s="45">
        <v>61424</v>
      </c>
      <c r="AC9264" s="45">
        <v>61424</v>
      </c>
      <c r="AK9264" s="10"/>
    </row>
    <row r="9265" spans="1:37">
      <c r="A9265" t="s">
        <v>45</v>
      </c>
      <c r="B9265" t="s">
        <v>46</v>
      </c>
      <c r="C9265" t="s">
        <v>47</v>
      </c>
      <c r="D9265" t="s">
        <v>9722</v>
      </c>
      <c r="E9265" t="s">
        <v>88</v>
      </c>
      <c r="F9265" t="s">
        <v>79</v>
      </c>
      <c r="G9265" t="s">
        <v>51</v>
      </c>
      <c r="H9265" s="20" t="s">
        <v>52</v>
      </c>
      <c r="I9265" t="s">
        <v>53</v>
      </c>
      <c r="J9265" t="s">
        <v>54</v>
      </c>
      <c r="K9265">
        <v>3</v>
      </c>
      <c r="L9265" t="s">
        <v>55</v>
      </c>
      <c r="M9265" t="s">
        <v>56</v>
      </c>
      <c r="N9265" t="s">
        <v>57</v>
      </c>
      <c r="O9265" s="21" t="s">
        <v>58</v>
      </c>
      <c r="P9265" s="21" t="s">
        <v>64</v>
      </c>
      <c r="Q9265" s="20" t="s">
        <v>385</v>
      </c>
      <c r="R9265" s="21" t="s">
        <v>386</v>
      </c>
      <c r="S9265" s="35">
        <v>1</v>
      </c>
      <c r="T9265" s="22">
        <v>1</v>
      </c>
      <c r="U9265" s="20" t="s">
        <v>62</v>
      </c>
      <c r="V9265" s="20">
        <v>45990</v>
      </c>
      <c r="W9265" s="21">
        <v>11</v>
      </c>
      <c r="X9265" s="20">
        <v>46000</v>
      </c>
      <c r="Y9265" s="20">
        <v>45994</v>
      </c>
      <c r="Z9265" s="48">
        <v>12</v>
      </c>
      <c r="AA9265">
        <v>2025</v>
      </c>
      <c r="AB9265" s="45">
        <v>45328</v>
      </c>
      <c r="AC9265" s="45">
        <v>45328</v>
      </c>
      <c r="AK9265" s="10"/>
    </row>
    <row r="9266" spans="1:37">
      <c r="A9266" t="s">
        <v>45</v>
      </c>
      <c r="B9266" t="s">
        <v>46</v>
      </c>
      <c r="C9266" t="s">
        <v>47</v>
      </c>
      <c r="D9266" t="s">
        <v>9723</v>
      </c>
      <c r="E9266" t="s">
        <v>88</v>
      </c>
      <c r="F9266" t="s">
        <v>79</v>
      </c>
      <c r="G9266" t="s">
        <v>51</v>
      </c>
      <c r="H9266" s="20" t="s">
        <v>52</v>
      </c>
      <c r="I9266" t="s">
        <v>53</v>
      </c>
      <c r="J9266" t="s">
        <v>54</v>
      </c>
      <c r="K9266">
        <v>3</v>
      </c>
      <c r="L9266" t="s">
        <v>55</v>
      </c>
      <c r="M9266" t="s">
        <v>56</v>
      </c>
      <c r="N9266" t="s">
        <v>57</v>
      </c>
      <c r="O9266" s="21" t="s">
        <v>58</v>
      </c>
      <c r="P9266" s="21" t="s">
        <v>64</v>
      </c>
      <c r="Q9266" s="20" t="s">
        <v>1691</v>
      </c>
      <c r="R9266" s="21" t="s">
        <v>1692</v>
      </c>
      <c r="S9266" s="35">
        <v>1</v>
      </c>
      <c r="T9266" s="22">
        <v>1</v>
      </c>
      <c r="U9266" s="20" t="s">
        <v>62</v>
      </c>
      <c r="V9266" s="20">
        <v>45990</v>
      </c>
      <c r="W9266" s="21">
        <v>11</v>
      </c>
      <c r="X9266" s="20">
        <v>46000</v>
      </c>
      <c r="Y9266" s="20">
        <v>45994</v>
      </c>
      <c r="Z9266" s="48">
        <v>12</v>
      </c>
      <c r="AA9266">
        <v>2025</v>
      </c>
      <c r="AB9266" s="45">
        <v>103559</v>
      </c>
      <c r="AC9266" s="45">
        <v>103559</v>
      </c>
      <c r="AK9266" s="10"/>
    </row>
    <row r="9267" spans="1:37">
      <c r="A9267" t="s">
        <v>45</v>
      </c>
      <c r="B9267" t="s">
        <v>46</v>
      </c>
      <c r="C9267" t="s">
        <v>47</v>
      </c>
      <c r="D9267" t="s">
        <v>9724</v>
      </c>
      <c r="E9267" t="s">
        <v>88</v>
      </c>
      <c r="F9267" t="s">
        <v>79</v>
      </c>
      <c r="G9267" t="s">
        <v>51</v>
      </c>
      <c r="H9267" s="20" t="s">
        <v>52</v>
      </c>
      <c r="I9267" t="s">
        <v>53</v>
      </c>
      <c r="J9267" t="s">
        <v>54</v>
      </c>
      <c r="K9267">
        <v>3</v>
      </c>
      <c r="L9267" t="s">
        <v>55</v>
      </c>
      <c r="M9267" t="s">
        <v>77</v>
      </c>
      <c r="N9267" t="s">
        <v>89</v>
      </c>
      <c r="O9267" s="21" t="s">
        <v>58</v>
      </c>
      <c r="P9267" s="21" t="s">
        <v>126</v>
      </c>
      <c r="Q9267" s="20" t="s">
        <v>892</v>
      </c>
      <c r="R9267" s="21" t="s">
        <v>893</v>
      </c>
      <c r="S9267" s="35">
        <v>1</v>
      </c>
      <c r="T9267" s="22">
        <v>1</v>
      </c>
      <c r="U9267" s="20" t="s">
        <v>62</v>
      </c>
      <c r="V9267" s="20">
        <v>45990</v>
      </c>
      <c r="W9267" s="21">
        <v>11</v>
      </c>
      <c r="X9267" s="20">
        <v>46001</v>
      </c>
      <c r="Y9267" s="20">
        <v>45994</v>
      </c>
      <c r="Z9267" s="48">
        <v>12</v>
      </c>
      <c r="AA9267">
        <v>2025</v>
      </c>
      <c r="AB9267" s="45">
        <v>26660</v>
      </c>
      <c r="AC9267" s="45">
        <v>26660</v>
      </c>
      <c r="AK9267" s="10"/>
    </row>
    <row r="9268" spans="1:37">
      <c r="A9268" t="s">
        <v>45</v>
      </c>
      <c r="B9268" t="s">
        <v>46</v>
      </c>
      <c r="C9268" t="s">
        <v>47</v>
      </c>
      <c r="D9268" t="s">
        <v>9725</v>
      </c>
      <c r="E9268" t="s">
        <v>88</v>
      </c>
      <c r="F9268" t="s">
        <v>79</v>
      </c>
      <c r="G9268" t="s">
        <v>51</v>
      </c>
      <c r="H9268" s="20" t="s">
        <v>52</v>
      </c>
      <c r="I9268" t="s">
        <v>53</v>
      </c>
      <c r="J9268" t="s">
        <v>54</v>
      </c>
      <c r="K9268">
        <v>3</v>
      </c>
      <c r="L9268" t="s">
        <v>55</v>
      </c>
      <c r="M9268" t="s">
        <v>56</v>
      </c>
      <c r="N9268" t="s">
        <v>57</v>
      </c>
      <c r="O9268" s="21" t="s">
        <v>58</v>
      </c>
      <c r="P9268" s="21" t="s">
        <v>64</v>
      </c>
      <c r="Q9268" s="20" t="s">
        <v>474</v>
      </c>
      <c r="R9268" s="21" t="s">
        <v>475</v>
      </c>
      <c r="S9268" s="35">
        <v>1</v>
      </c>
      <c r="T9268" s="22">
        <v>1</v>
      </c>
      <c r="U9268" s="20" t="s">
        <v>62</v>
      </c>
      <c r="V9268" s="20">
        <v>45990</v>
      </c>
      <c r="W9268" s="21">
        <v>11</v>
      </c>
      <c r="X9268" s="20">
        <v>46000</v>
      </c>
      <c r="Y9268" s="20">
        <v>45994</v>
      </c>
      <c r="Z9268" s="48">
        <v>12</v>
      </c>
      <c r="AA9268">
        <v>2025</v>
      </c>
      <c r="AB9268" s="45">
        <v>24659</v>
      </c>
      <c r="AC9268" s="45">
        <v>24659</v>
      </c>
      <c r="AK9268" s="10"/>
    </row>
    <row r="9269" spans="1:37">
      <c r="A9269" t="s">
        <v>45</v>
      </c>
      <c r="B9269" t="s">
        <v>46</v>
      </c>
      <c r="C9269" t="s">
        <v>47</v>
      </c>
      <c r="D9269" t="s">
        <v>9726</v>
      </c>
      <c r="E9269" t="s">
        <v>88</v>
      </c>
      <c r="F9269" t="s">
        <v>79</v>
      </c>
      <c r="G9269" t="s">
        <v>51</v>
      </c>
      <c r="H9269" s="20" t="s">
        <v>52</v>
      </c>
      <c r="I9269" t="s">
        <v>53</v>
      </c>
      <c r="J9269" t="s">
        <v>54</v>
      </c>
      <c r="K9269">
        <v>3</v>
      </c>
      <c r="L9269" t="s">
        <v>55</v>
      </c>
      <c r="M9269" t="s">
        <v>56</v>
      </c>
      <c r="N9269" t="s">
        <v>57</v>
      </c>
      <c r="O9269" s="21" t="s">
        <v>58</v>
      </c>
      <c r="P9269" s="21" t="s">
        <v>64</v>
      </c>
      <c r="Q9269" s="20" t="s">
        <v>385</v>
      </c>
      <c r="R9269" s="21" t="s">
        <v>386</v>
      </c>
      <c r="S9269" s="35">
        <v>1</v>
      </c>
      <c r="T9269" s="22">
        <v>1</v>
      </c>
      <c r="U9269" s="20" t="s">
        <v>62</v>
      </c>
      <c r="V9269" s="20">
        <v>45990</v>
      </c>
      <c r="W9269" s="21">
        <v>11</v>
      </c>
      <c r="X9269" s="20">
        <v>46000</v>
      </c>
      <c r="Y9269" s="20">
        <v>45994</v>
      </c>
      <c r="Z9269" s="48">
        <v>12</v>
      </c>
      <c r="AA9269">
        <v>2025</v>
      </c>
      <c r="AB9269" s="45">
        <v>45328</v>
      </c>
      <c r="AC9269" s="45">
        <v>45328</v>
      </c>
      <c r="AK9269" s="10"/>
    </row>
    <row r="9270" spans="1:37">
      <c r="A9270" t="s">
        <v>45</v>
      </c>
      <c r="B9270" t="s">
        <v>46</v>
      </c>
      <c r="C9270" t="s">
        <v>47</v>
      </c>
      <c r="D9270" t="s">
        <v>9727</v>
      </c>
      <c r="E9270" t="s">
        <v>88</v>
      </c>
      <c r="F9270" t="s">
        <v>79</v>
      </c>
      <c r="G9270" t="s">
        <v>51</v>
      </c>
      <c r="H9270" s="20" t="s">
        <v>52</v>
      </c>
      <c r="I9270" t="s">
        <v>53</v>
      </c>
      <c r="J9270" t="s">
        <v>54</v>
      </c>
      <c r="K9270">
        <v>3</v>
      </c>
      <c r="L9270" t="s">
        <v>55</v>
      </c>
      <c r="M9270" t="s">
        <v>56</v>
      </c>
      <c r="N9270" t="s">
        <v>57</v>
      </c>
      <c r="O9270" s="21" t="s">
        <v>58</v>
      </c>
      <c r="P9270" s="21" t="s">
        <v>64</v>
      </c>
      <c r="Q9270" s="20" t="s">
        <v>1691</v>
      </c>
      <c r="R9270" s="21" t="s">
        <v>1692</v>
      </c>
      <c r="S9270" s="35">
        <v>1</v>
      </c>
      <c r="T9270" s="22">
        <v>1</v>
      </c>
      <c r="U9270" s="20" t="s">
        <v>62</v>
      </c>
      <c r="V9270" s="20">
        <v>45991</v>
      </c>
      <c r="W9270" s="21">
        <v>11</v>
      </c>
      <c r="X9270" s="20">
        <v>46002</v>
      </c>
      <c r="Y9270" s="20">
        <v>45996</v>
      </c>
      <c r="Z9270" s="48">
        <v>12</v>
      </c>
      <c r="AA9270">
        <v>2025</v>
      </c>
      <c r="AB9270" s="45">
        <v>103559</v>
      </c>
      <c r="AC9270" s="45">
        <v>103559</v>
      </c>
      <c r="AK9270" s="10"/>
    </row>
    <row r="9271" spans="1:37">
      <c r="A9271" t="s">
        <v>45</v>
      </c>
      <c r="B9271" t="s">
        <v>46</v>
      </c>
      <c r="C9271" t="s">
        <v>47</v>
      </c>
      <c r="D9271" t="s">
        <v>9728</v>
      </c>
      <c r="E9271" t="s">
        <v>88</v>
      </c>
      <c r="F9271" t="s">
        <v>79</v>
      </c>
      <c r="G9271" t="s">
        <v>51</v>
      </c>
      <c r="H9271" s="20" t="s">
        <v>52</v>
      </c>
      <c r="I9271" t="s">
        <v>53</v>
      </c>
      <c r="J9271" t="s">
        <v>54</v>
      </c>
      <c r="K9271">
        <v>3</v>
      </c>
      <c r="L9271" t="s">
        <v>55</v>
      </c>
      <c r="M9271" t="s">
        <v>77</v>
      </c>
      <c r="N9271" t="s">
        <v>89</v>
      </c>
      <c r="O9271" s="21" t="s">
        <v>58</v>
      </c>
      <c r="P9271" s="21" t="s">
        <v>119</v>
      </c>
      <c r="Q9271" s="20" t="s">
        <v>6539</v>
      </c>
      <c r="R9271" s="21" t="s">
        <v>6540</v>
      </c>
      <c r="S9271" s="35">
        <v>1</v>
      </c>
      <c r="T9271" s="22">
        <v>1</v>
      </c>
      <c r="U9271" s="20" t="s">
        <v>62</v>
      </c>
      <c r="V9271" s="20">
        <v>45991</v>
      </c>
      <c r="W9271" s="21">
        <v>11</v>
      </c>
      <c r="X9271" s="20">
        <v>46003</v>
      </c>
      <c r="Y9271" s="20">
        <v>45996</v>
      </c>
      <c r="Z9271" s="48">
        <v>12</v>
      </c>
      <c r="AA9271">
        <v>2025</v>
      </c>
      <c r="AB9271" s="45">
        <v>73565</v>
      </c>
      <c r="AC9271" s="45">
        <v>73565</v>
      </c>
      <c r="AK9271" s="10"/>
    </row>
    <row r="9272" spans="1:37">
      <c r="A9272" t="s">
        <v>45</v>
      </c>
      <c r="B9272" t="s">
        <v>46</v>
      </c>
      <c r="C9272" t="s">
        <v>47</v>
      </c>
      <c r="D9272" t="s">
        <v>9729</v>
      </c>
      <c r="E9272" t="s">
        <v>88</v>
      </c>
      <c r="F9272" t="s">
        <v>79</v>
      </c>
      <c r="G9272" t="s">
        <v>51</v>
      </c>
      <c r="H9272" s="20" t="s">
        <v>52</v>
      </c>
      <c r="I9272" t="s">
        <v>53</v>
      </c>
      <c r="J9272" t="s">
        <v>54</v>
      </c>
      <c r="K9272">
        <v>3</v>
      </c>
      <c r="L9272" t="s">
        <v>55</v>
      </c>
      <c r="M9272" t="s">
        <v>77</v>
      </c>
      <c r="N9272" t="s">
        <v>89</v>
      </c>
      <c r="O9272" s="21" t="s">
        <v>58</v>
      </c>
      <c r="P9272" s="21" t="s">
        <v>366</v>
      </c>
      <c r="Q9272" s="20" t="s">
        <v>2617</v>
      </c>
      <c r="R9272" s="21" t="s">
        <v>2618</v>
      </c>
      <c r="S9272" s="35">
        <v>1</v>
      </c>
      <c r="T9272" s="22">
        <v>1</v>
      </c>
      <c r="U9272" s="20" t="s">
        <v>62</v>
      </c>
      <c r="V9272" s="20">
        <v>45990</v>
      </c>
      <c r="W9272" s="21">
        <v>11</v>
      </c>
      <c r="X9272" s="20">
        <v>46001</v>
      </c>
      <c r="Y9272" s="20">
        <v>45994</v>
      </c>
      <c r="Z9272" s="48">
        <v>12</v>
      </c>
      <c r="AA9272">
        <v>2025</v>
      </c>
      <c r="AB9272" s="45">
        <v>33995</v>
      </c>
      <c r="AC9272" s="45">
        <v>33995</v>
      </c>
      <c r="AK9272" s="10"/>
    </row>
    <row r="9273" spans="1:37">
      <c r="A9273" t="s">
        <v>45</v>
      </c>
      <c r="B9273" t="s">
        <v>46</v>
      </c>
      <c r="C9273" t="s">
        <v>47</v>
      </c>
      <c r="D9273" t="s">
        <v>9730</v>
      </c>
      <c r="E9273" t="s">
        <v>88</v>
      </c>
      <c r="F9273" t="s">
        <v>79</v>
      </c>
      <c r="G9273" t="s">
        <v>51</v>
      </c>
      <c r="H9273" s="20" t="s">
        <v>52</v>
      </c>
      <c r="I9273" t="s">
        <v>53</v>
      </c>
      <c r="J9273" t="s">
        <v>54</v>
      </c>
      <c r="K9273">
        <v>3</v>
      </c>
      <c r="L9273" t="s">
        <v>55</v>
      </c>
      <c r="M9273" t="s">
        <v>77</v>
      </c>
      <c r="N9273" t="s">
        <v>89</v>
      </c>
      <c r="O9273" s="21" t="s">
        <v>58</v>
      </c>
      <c r="P9273" s="21" t="s">
        <v>119</v>
      </c>
      <c r="Q9273" s="20" t="s">
        <v>821</v>
      </c>
      <c r="R9273" s="21" t="s">
        <v>822</v>
      </c>
      <c r="S9273" s="35">
        <v>1</v>
      </c>
      <c r="T9273" s="22">
        <v>1</v>
      </c>
      <c r="U9273" s="20" t="s">
        <v>62</v>
      </c>
      <c r="V9273" s="20">
        <v>45990</v>
      </c>
      <c r="W9273" s="21">
        <v>11</v>
      </c>
      <c r="X9273" s="20">
        <v>46002</v>
      </c>
      <c r="Y9273" s="20">
        <v>45996</v>
      </c>
      <c r="Z9273" s="48">
        <v>12</v>
      </c>
      <c r="AA9273">
        <v>2025</v>
      </c>
      <c r="AB9273" s="45">
        <v>92854</v>
      </c>
      <c r="AC9273" s="45">
        <v>92854</v>
      </c>
      <c r="AK9273" s="10"/>
    </row>
    <row r="9274" spans="1:37">
      <c r="A9274" t="s">
        <v>45</v>
      </c>
      <c r="B9274" t="s">
        <v>46</v>
      </c>
      <c r="C9274" t="s">
        <v>47</v>
      </c>
      <c r="D9274" t="s">
        <v>9731</v>
      </c>
      <c r="E9274" t="s">
        <v>88</v>
      </c>
      <c r="F9274" t="s">
        <v>79</v>
      </c>
      <c r="G9274" t="s">
        <v>51</v>
      </c>
      <c r="H9274" s="20" t="s">
        <v>52</v>
      </c>
      <c r="I9274" t="s">
        <v>53</v>
      </c>
      <c r="J9274" t="s">
        <v>54</v>
      </c>
      <c r="K9274">
        <v>3</v>
      </c>
      <c r="L9274" t="s">
        <v>55</v>
      </c>
      <c r="M9274" t="s">
        <v>77</v>
      </c>
      <c r="N9274" t="s">
        <v>89</v>
      </c>
      <c r="O9274" s="21" t="s">
        <v>58</v>
      </c>
      <c r="P9274" s="21" t="s">
        <v>97</v>
      </c>
      <c r="Q9274" s="20" t="s">
        <v>108</v>
      </c>
      <c r="R9274" s="21" t="s">
        <v>3798</v>
      </c>
      <c r="S9274" s="35">
        <v>1</v>
      </c>
      <c r="T9274" s="22">
        <v>1</v>
      </c>
      <c r="U9274" s="20" t="s">
        <v>62</v>
      </c>
      <c r="V9274" s="20">
        <v>45991</v>
      </c>
      <c r="W9274" s="21">
        <v>11</v>
      </c>
      <c r="X9274" s="20">
        <v>46002</v>
      </c>
      <c r="Y9274" s="20">
        <v>45996</v>
      </c>
      <c r="Z9274" s="48">
        <v>12</v>
      </c>
      <c r="AA9274">
        <v>2025</v>
      </c>
      <c r="AB9274" s="45">
        <v>60705</v>
      </c>
      <c r="AC9274" s="45">
        <v>60705</v>
      </c>
      <c r="AK9274" s="10"/>
    </row>
    <row r="9275" spans="1:37">
      <c r="A9275" t="s">
        <v>45</v>
      </c>
      <c r="B9275" t="s">
        <v>46</v>
      </c>
      <c r="C9275" t="s">
        <v>47</v>
      </c>
      <c r="D9275" t="s">
        <v>9732</v>
      </c>
      <c r="E9275" t="s">
        <v>88</v>
      </c>
      <c r="F9275" t="s">
        <v>79</v>
      </c>
      <c r="G9275" t="s">
        <v>51</v>
      </c>
      <c r="H9275" s="20" t="s">
        <v>52</v>
      </c>
      <c r="I9275" t="s">
        <v>53</v>
      </c>
      <c r="J9275" t="s">
        <v>54</v>
      </c>
      <c r="K9275">
        <v>3</v>
      </c>
      <c r="L9275" t="s">
        <v>55</v>
      </c>
      <c r="M9275" t="s">
        <v>77</v>
      </c>
      <c r="N9275" t="s">
        <v>89</v>
      </c>
      <c r="O9275" s="21" t="s">
        <v>58</v>
      </c>
      <c r="P9275" s="21" t="s">
        <v>119</v>
      </c>
      <c r="Q9275" s="20" t="s">
        <v>908</v>
      </c>
      <c r="R9275" s="21" t="s">
        <v>909</v>
      </c>
      <c r="S9275" s="35">
        <v>1</v>
      </c>
      <c r="T9275" s="22">
        <v>1</v>
      </c>
      <c r="U9275" s="20" t="s">
        <v>62</v>
      </c>
      <c r="V9275" s="20">
        <v>45991</v>
      </c>
      <c r="W9275" s="21">
        <v>11</v>
      </c>
      <c r="X9275" s="20">
        <v>46003</v>
      </c>
      <c r="Y9275" s="20">
        <v>45996</v>
      </c>
      <c r="Z9275" s="48">
        <v>12</v>
      </c>
      <c r="AA9275">
        <v>2025</v>
      </c>
      <c r="AB9275" s="45">
        <v>69992</v>
      </c>
      <c r="AC9275" s="45">
        <v>69992</v>
      </c>
      <c r="AK9275" s="10"/>
    </row>
    <row r="9276" spans="1:37">
      <c r="A9276" t="s">
        <v>45</v>
      </c>
      <c r="B9276" t="s">
        <v>46</v>
      </c>
      <c r="C9276" t="s">
        <v>47</v>
      </c>
      <c r="D9276" t="s">
        <v>9733</v>
      </c>
      <c r="E9276" t="s">
        <v>88</v>
      </c>
      <c r="F9276" t="s">
        <v>79</v>
      </c>
      <c r="G9276" t="s">
        <v>51</v>
      </c>
      <c r="H9276" s="20" t="s">
        <v>52</v>
      </c>
      <c r="I9276" t="s">
        <v>53</v>
      </c>
      <c r="J9276" t="s">
        <v>54</v>
      </c>
      <c r="K9276">
        <v>3</v>
      </c>
      <c r="L9276" t="s">
        <v>55</v>
      </c>
      <c r="M9276" t="s">
        <v>56</v>
      </c>
      <c r="N9276" t="s">
        <v>57</v>
      </c>
      <c r="O9276" s="21" t="s">
        <v>58</v>
      </c>
      <c r="P9276" s="21" t="s">
        <v>59</v>
      </c>
      <c r="Q9276" s="20" t="s">
        <v>1806</v>
      </c>
      <c r="R9276" s="21" t="s">
        <v>1807</v>
      </c>
      <c r="S9276" s="35">
        <v>1</v>
      </c>
      <c r="T9276" s="22">
        <v>1</v>
      </c>
      <c r="U9276" s="20" t="s">
        <v>62</v>
      </c>
      <c r="V9276" s="20">
        <v>45991</v>
      </c>
      <c r="W9276" s="21">
        <v>11</v>
      </c>
      <c r="X9276" s="20">
        <v>46002</v>
      </c>
      <c r="Y9276" s="20">
        <v>45996</v>
      </c>
      <c r="Z9276" s="48">
        <v>12</v>
      </c>
      <c r="AA9276">
        <v>2025</v>
      </c>
      <c r="AB9276" s="45">
        <v>26660</v>
      </c>
      <c r="AC9276" s="45">
        <v>26660</v>
      </c>
      <c r="AK9276" s="10"/>
    </row>
    <row r="9277" spans="1:37">
      <c r="A9277" t="s">
        <v>45</v>
      </c>
      <c r="B9277" t="s">
        <v>46</v>
      </c>
      <c r="C9277" t="s">
        <v>47</v>
      </c>
      <c r="D9277" t="s">
        <v>9734</v>
      </c>
      <c r="E9277" t="s">
        <v>88</v>
      </c>
      <c r="F9277" t="s">
        <v>79</v>
      </c>
      <c r="G9277" t="s">
        <v>51</v>
      </c>
      <c r="H9277" s="20" t="s">
        <v>52</v>
      </c>
      <c r="I9277" t="s">
        <v>53</v>
      </c>
      <c r="J9277" t="s">
        <v>54</v>
      </c>
      <c r="K9277">
        <v>3</v>
      </c>
      <c r="L9277" t="s">
        <v>55</v>
      </c>
      <c r="M9277" t="s">
        <v>77</v>
      </c>
      <c r="N9277" t="s">
        <v>89</v>
      </c>
      <c r="O9277" s="21" t="s">
        <v>58</v>
      </c>
      <c r="P9277" s="21" t="s">
        <v>97</v>
      </c>
      <c r="Q9277" s="20" t="s">
        <v>9242</v>
      </c>
      <c r="R9277" s="21" t="s">
        <v>9243</v>
      </c>
      <c r="S9277" s="35">
        <v>1</v>
      </c>
      <c r="T9277" s="22">
        <v>1</v>
      </c>
      <c r="U9277" s="20" t="s">
        <v>62</v>
      </c>
      <c r="V9277" s="20">
        <v>45991</v>
      </c>
      <c r="W9277" s="21">
        <v>11</v>
      </c>
      <c r="X9277" s="20">
        <v>46002</v>
      </c>
      <c r="Y9277" s="20">
        <v>45996</v>
      </c>
      <c r="Z9277" s="48">
        <v>12</v>
      </c>
      <c r="AA9277">
        <v>2025</v>
      </c>
      <c r="AB9277" s="45">
        <v>59995</v>
      </c>
      <c r="AC9277" s="45">
        <v>59995</v>
      </c>
      <c r="AK9277" s="10"/>
    </row>
    <row r="9278" spans="1:37">
      <c r="A9278" t="s">
        <v>45</v>
      </c>
      <c r="B9278" t="s">
        <v>46</v>
      </c>
      <c r="C9278" t="s">
        <v>47</v>
      </c>
      <c r="D9278" t="s">
        <v>9735</v>
      </c>
      <c r="E9278" t="s">
        <v>88</v>
      </c>
      <c r="F9278" t="s">
        <v>79</v>
      </c>
      <c r="G9278" t="s">
        <v>51</v>
      </c>
      <c r="H9278" s="20" t="s">
        <v>52</v>
      </c>
      <c r="I9278" t="s">
        <v>53</v>
      </c>
      <c r="J9278" t="s">
        <v>54</v>
      </c>
      <c r="K9278">
        <v>3</v>
      </c>
      <c r="L9278" t="s">
        <v>55</v>
      </c>
      <c r="M9278" t="s">
        <v>77</v>
      </c>
      <c r="N9278" t="s">
        <v>89</v>
      </c>
      <c r="O9278" s="21" t="s">
        <v>58</v>
      </c>
      <c r="P9278" s="21" t="s">
        <v>119</v>
      </c>
      <c r="Q9278" s="20" t="s">
        <v>2685</v>
      </c>
      <c r="R9278" s="21" t="s">
        <v>2686</v>
      </c>
      <c r="S9278" s="35">
        <v>2</v>
      </c>
      <c r="T9278" s="22">
        <v>2</v>
      </c>
      <c r="U9278" s="20" t="s">
        <v>62</v>
      </c>
      <c r="V9278" s="20">
        <v>45990</v>
      </c>
      <c r="W9278" s="21">
        <v>11</v>
      </c>
      <c r="X9278" s="20">
        <v>46003</v>
      </c>
      <c r="Y9278" s="20">
        <v>45996</v>
      </c>
      <c r="Z9278" s="48">
        <v>12</v>
      </c>
      <c r="AA9278">
        <v>2025</v>
      </c>
      <c r="AB9278" s="45">
        <v>173319</v>
      </c>
      <c r="AC9278" s="45">
        <v>173319</v>
      </c>
      <c r="AK9278" s="10"/>
    </row>
    <row r="9279" spans="1:37">
      <c r="A9279" t="s">
        <v>45</v>
      </c>
      <c r="B9279" t="s">
        <v>46</v>
      </c>
      <c r="C9279" t="s">
        <v>47</v>
      </c>
      <c r="D9279" t="s">
        <v>9736</v>
      </c>
      <c r="E9279" t="s">
        <v>88</v>
      </c>
      <c r="F9279" t="s">
        <v>79</v>
      </c>
      <c r="G9279" t="s">
        <v>51</v>
      </c>
      <c r="H9279" s="20" t="s">
        <v>52</v>
      </c>
      <c r="I9279" t="s">
        <v>53</v>
      </c>
      <c r="J9279" t="s">
        <v>54</v>
      </c>
      <c r="K9279">
        <v>3</v>
      </c>
      <c r="L9279" t="s">
        <v>55</v>
      </c>
      <c r="M9279" t="s">
        <v>77</v>
      </c>
      <c r="N9279" t="s">
        <v>89</v>
      </c>
      <c r="O9279" s="21" t="s">
        <v>58</v>
      </c>
      <c r="P9279" s="21" t="s">
        <v>90</v>
      </c>
      <c r="Q9279" s="20" t="s">
        <v>2723</v>
      </c>
      <c r="R9279" s="21" t="s">
        <v>2724</v>
      </c>
      <c r="S9279" s="35">
        <v>1</v>
      </c>
      <c r="T9279" s="22">
        <v>1</v>
      </c>
      <c r="U9279" s="20" t="s">
        <v>62</v>
      </c>
      <c r="V9279" s="20">
        <v>45991</v>
      </c>
      <c r="W9279" s="21">
        <v>11</v>
      </c>
      <c r="X9279" s="20">
        <v>46001</v>
      </c>
      <c r="Y9279" s="20">
        <v>45996</v>
      </c>
      <c r="Z9279" s="48">
        <v>12</v>
      </c>
      <c r="AA9279">
        <v>2025</v>
      </c>
      <c r="AB9279" s="45">
        <v>79995</v>
      </c>
      <c r="AC9279" s="45">
        <v>79995</v>
      </c>
      <c r="AK9279" s="10"/>
    </row>
    <row r="9280" spans="1:37">
      <c r="A9280" t="s">
        <v>45</v>
      </c>
      <c r="B9280" t="s">
        <v>46</v>
      </c>
      <c r="C9280" t="s">
        <v>47</v>
      </c>
      <c r="D9280" t="s">
        <v>9737</v>
      </c>
      <c r="E9280" t="s">
        <v>88</v>
      </c>
      <c r="F9280" t="s">
        <v>79</v>
      </c>
      <c r="G9280" t="s">
        <v>51</v>
      </c>
      <c r="H9280" s="20" t="s">
        <v>52</v>
      </c>
      <c r="I9280" t="s">
        <v>53</v>
      </c>
      <c r="J9280" t="s">
        <v>54</v>
      </c>
      <c r="K9280">
        <v>3</v>
      </c>
      <c r="L9280" t="s">
        <v>55</v>
      </c>
      <c r="M9280" t="s">
        <v>56</v>
      </c>
      <c r="N9280" t="s">
        <v>57</v>
      </c>
      <c r="O9280" s="21" t="s">
        <v>58</v>
      </c>
      <c r="P9280" s="21" t="s">
        <v>64</v>
      </c>
      <c r="Q9280" s="20" t="s">
        <v>474</v>
      </c>
      <c r="R9280" s="21" t="s">
        <v>475</v>
      </c>
      <c r="S9280" s="35">
        <v>1</v>
      </c>
      <c r="T9280" s="22">
        <v>1</v>
      </c>
      <c r="U9280" s="20" t="s">
        <v>62</v>
      </c>
      <c r="V9280" s="20">
        <v>45990</v>
      </c>
      <c r="W9280" s="21">
        <v>11</v>
      </c>
      <c r="X9280" s="20">
        <v>46000</v>
      </c>
      <c r="Y9280" s="20">
        <v>45994</v>
      </c>
      <c r="Z9280" s="48">
        <v>12</v>
      </c>
      <c r="AA9280">
        <v>2025</v>
      </c>
      <c r="AB9280" s="45">
        <v>24659</v>
      </c>
      <c r="AC9280" s="45">
        <v>24659</v>
      </c>
      <c r="AK9280" s="10"/>
    </row>
    <row r="9281" spans="1:37">
      <c r="A9281" t="s">
        <v>45</v>
      </c>
      <c r="B9281" t="s">
        <v>46</v>
      </c>
      <c r="C9281" t="s">
        <v>47</v>
      </c>
      <c r="D9281" t="s">
        <v>9738</v>
      </c>
      <c r="E9281" t="s">
        <v>88</v>
      </c>
      <c r="F9281" t="s">
        <v>79</v>
      </c>
      <c r="G9281" t="s">
        <v>51</v>
      </c>
      <c r="H9281" s="20" t="s">
        <v>52</v>
      </c>
      <c r="I9281" t="s">
        <v>53</v>
      </c>
      <c r="J9281" t="s">
        <v>54</v>
      </c>
      <c r="K9281">
        <v>3</v>
      </c>
      <c r="L9281" t="s">
        <v>55</v>
      </c>
      <c r="M9281" t="s">
        <v>56</v>
      </c>
      <c r="N9281" t="s">
        <v>57</v>
      </c>
      <c r="O9281" s="21" t="s">
        <v>58</v>
      </c>
      <c r="P9281" s="21" t="s">
        <v>64</v>
      </c>
      <c r="Q9281" s="20" t="s">
        <v>596</v>
      </c>
      <c r="R9281" s="21" t="s">
        <v>597</v>
      </c>
      <c r="S9281" s="35">
        <v>1</v>
      </c>
      <c r="T9281" s="22">
        <v>1</v>
      </c>
      <c r="U9281" s="20" t="s">
        <v>62</v>
      </c>
      <c r="V9281" s="20">
        <v>45991</v>
      </c>
      <c r="W9281" s="21">
        <v>11</v>
      </c>
      <c r="X9281" s="20">
        <v>46003</v>
      </c>
      <c r="Y9281" s="20">
        <v>46001</v>
      </c>
      <c r="Z9281" s="48">
        <v>12</v>
      </c>
      <c r="AA9281">
        <v>2025</v>
      </c>
      <c r="AB9281" s="45">
        <v>103563</v>
      </c>
      <c r="AC9281" s="45">
        <v>103563</v>
      </c>
      <c r="AK9281" s="10"/>
    </row>
    <row r="9282" spans="1:37">
      <c r="A9282" t="s">
        <v>45</v>
      </c>
      <c r="B9282" t="s">
        <v>46</v>
      </c>
      <c r="C9282" t="s">
        <v>47</v>
      </c>
      <c r="D9282" t="s">
        <v>9739</v>
      </c>
      <c r="E9282" t="s">
        <v>88</v>
      </c>
      <c r="F9282" t="s">
        <v>79</v>
      </c>
      <c r="G9282" t="s">
        <v>51</v>
      </c>
      <c r="H9282" s="20" t="s">
        <v>52</v>
      </c>
      <c r="I9282" t="s">
        <v>53</v>
      </c>
      <c r="J9282" t="s">
        <v>54</v>
      </c>
      <c r="K9282">
        <v>3</v>
      </c>
      <c r="L9282" t="s">
        <v>55</v>
      </c>
      <c r="M9282" t="s">
        <v>77</v>
      </c>
      <c r="N9282" t="s">
        <v>89</v>
      </c>
      <c r="O9282" s="21" t="s">
        <v>58</v>
      </c>
      <c r="P9282" s="21" t="s">
        <v>119</v>
      </c>
      <c r="Q9282" s="20" t="s">
        <v>6589</v>
      </c>
      <c r="R9282" s="21" t="s">
        <v>6590</v>
      </c>
      <c r="S9282" s="35">
        <v>1</v>
      </c>
      <c r="T9282" s="22">
        <v>1</v>
      </c>
      <c r="U9282" s="20" t="s">
        <v>62</v>
      </c>
      <c r="V9282" s="20">
        <v>45991</v>
      </c>
      <c r="W9282" s="21">
        <v>11</v>
      </c>
      <c r="X9282" s="20">
        <v>46001</v>
      </c>
      <c r="Y9282" s="20">
        <v>45996</v>
      </c>
      <c r="Z9282" s="48">
        <v>12</v>
      </c>
      <c r="AA9282">
        <v>2025</v>
      </c>
      <c r="AB9282" s="45">
        <v>73565</v>
      </c>
      <c r="AC9282" s="45">
        <v>73565</v>
      </c>
      <c r="AK9282" s="10"/>
    </row>
    <row r="9283" spans="1:37">
      <c r="A9283" t="s">
        <v>45</v>
      </c>
      <c r="B9283" t="s">
        <v>46</v>
      </c>
      <c r="C9283" t="s">
        <v>47</v>
      </c>
      <c r="D9283" t="s">
        <v>9740</v>
      </c>
      <c r="E9283" t="s">
        <v>88</v>
      </c>
      <c r="F9283" t="s">
        <v>79</v>
      </c>
      <c r="G9283" t="s">
        <v>51</v>
      </c>
      <c r="H9283" s="20" t="s">
        <v>52</v>
      </c>
      <c r="I9283" t="s">
        <v>53</v>
      </c>
      <c r="J9283" t="s">
        <v>54</v>
      </c>
      <c r="K9283">
        <v>3</v>
      </c>
      <c r="L9283" t="s">
        <v>55</v>
      </c>
      <c r="M9283" t="s">
        <v>56</v>
      </c>
      <c r="N9283" t="s">
        <v>57</v>
      </c>
      <c r="O9283" s="21" t="s">
        <v>58</v>
      </c>
      <c r="P9283" s="21" t="s">
        <v>64</v>
      </c>
      <c r="Q9283" s="20" t="s">
        <v>112</v>
      </c>
      <c r="R9283" s="21" t="s">
        <v>113</v>
      </c>
      <c r="S9283" s="35">
        <v>1</v>
      </c>
      <c r="T9283" s="22">
        <v>1</v>
      </c>
      <c r="U9283" s="20" t="s">
        <v>62</v>
      </c>
      <c r="V9283" s="20">
        <v>45991</v>
      </c>
      <c r="W9283" s="21">
        <v>11</v>
      </c>
      <c r="X9283" s="20">
        <v>46002</v>
      </c>
      <c r="Y9283" s="20">
        <v>45996</v>
      </c>
      <c r="Z9283" s="48">
        <v>12</v>
      </c>
      <c r="AA9283">
        <v>2025</v>
      </c>
      <c r="AB9283" s="45">
        <v>39995</v>
      </c>
      <c r="AC9283" s="45">
        <v>39995</v>
      </c>
      <c r="AK9283" s="10"/>
    </row>
    <row r="9284" spans="1:37">
      <c r="A9284" t="s">
        <v>45</v>
      </c>
      <c r="B9284" t="s">
        <v>46</v>
      </c>
      <c r="C9284" t="s">
        <v>47</v>
      </c>
      <c r="D9284" t="s">
        <v>9741</v>
      </c>
      <c r="E9284" t="s">
        <v>88</v>
      </c>
      <c r="F9284" t="s">
        <v>79</v>
      </c>
      <c r="G9284" t="s">
        <v>51</v>
      </c>
      <c r="H9284" s="20" t="s">
        <v>52</v>
      </c>
      <c r="I9284" t="s">
        <v>53</v>
      </c>
      <c r="J9284" t="s">
        <v>54</v>
      </c>
      <c r="K9284">
        <v>3</v>
      </c>
      <c r="L9284" t="s">
        <v>55</v>
      </c>
      <c r="M9284" t="s">
        <v>77</v>
      </c>
      <c r="N9284" t="s">
        <v>89</v>
      </c>
      <c r="O9284" s="21" t="s">
        <v>58</v>
      </c>
      <c r="P9284" s="21" t="s">
        <v>90</v>
      </c>
      <c r="Q9284" s="20" t="s">
        <v>1025</v>
      </c>
      <c r="R9284" s="21" t="s">
        <v>1026</v>
      </c>
      <c r="S9284" s="35">
        <v>1</v>
      </c>
      <c r="T9284" s="22">
        <v>1</v>
      </c>
      <c r="U9284" s="20" t="s">
        <v>62</v>
      </c>
      <c r="V9284" s="20">
        <v>45991</v>
      </c>
      <c r="W9284" s="21">
        <v>11</v>
      </c>
      <c r="X9284" s="20">
        <v>46002</v>
      </c>
      <c r="Y9284" s="20">
        <v>45996</v>
      </c>
      <c r="Z9284" s="48">
        <v>12</v>
      </c>
      <c r="AA9284">
        <v>2025</v>
      </c>
      <c r="AB9284" s="45">
        <v>103563</v>
      </c>
      <c r="AC9284" s="45">
        <v>103563</v>
      </c>
      <c r="AK9284" s="10"/>
    </row>
    <row r="9285" spans="1:37">
      <c r="A9285" t="s">
        <v>45</v>
      </c>
      <c r="B9285" t="s">
        <v>46</v>
      </c>
      <c r="C9285" t="s">
        <v>47</v>
      </c>
      <c r="D9285" t="s">
        <v>9742</v>
      </c>
      <c r="E9285" t="s">
        <v>88</v>
      </c>
      <c r="F9285" t="s">
        <v>79</v>
      </c>
      <c r="G9285" t="s">
        <v>51</v>
      </c>
      <c r="H9285" s="20" t="s">
        <v>52</v>
      </c>
      <c r="I9285" t="s">
        <v>53</v>
      </c>
      <c r="J9285" t="s">
        <v>54</v>
      </c>
      <c r="K9285">
        <v>3</v>
      </c>
      <c r="L9285" t="s">
        <v>55</v>
      </c>
      <c r="M9285" t="s">
        <v>77</v>
      </c>
      <c r="N9285" t="s">
        <v>89</v>
      </c>
      <c r="O9285" s="21" t="s">
        <v>58</v>
      </c>
      <c r="P9285" s="21" t="s">
        <v>97</v>
      </c>
      <c r="Q9285" s="20" t="s">
        <v>101</v>
      </c>
      <c r="R9285" s="21" t="s">
        <v>102</v>
      </c>
      <c r="S9285" s="35">
        <v>1</v>
      </c>
      <c r="T9285" s="22">
        <v>1</v>
      </c>
      <c r="U9285" s="20" t="s">
        <v>62</v>
      </c>
      <c r="V9285" s="20">
        <v>45990</v>
      </c>
      <c r="W9285" s="21">
        <v>11</v>
      </c>
      <c r="X9285" s="20">
        <v>46001</v>
      </c>
      <c r="Y9285" s="20">
        <v>45994</v>
      </c>
      <c r="Z9285" s="48">
        <v>12</v>
      </c>
      <c r="AA9285">
        <v>2025</v>
      </c>
      <c r="AB9285" s="45">
        <v>39994</v>
      </c>
      <c r="AC9285" s="45">
        <v>39994</v>
      </c>
      <c r="AK9285" s="10"/>
    </row>
    <row r="9286" spans="1:37">
      <c r="A9286" t="s">
        <v>45</v>
      </c>
      <c r="B9286" t="s">
        <v>46</v>
      </c>
      <c r="C9286" t="s">
        <v>47</v>
      </c>
      <c r="D9286" t="s">
        <v>9743</v>
      </c>
      <c r="E9286" t="s">
        <v>88</v>
      </c>
      <c r="F9286" t="s">
        <v>79</v>
      </c>
      <c r="G9286" t="s">
        <v>51</v>
      </c>
      <c r="H9286" s="20" t="s">
        <v>52</v>
      </c>
      <c r="I9286" t="s">
        <v>53</v>
      </c>
      <c r="J9286" t="s">
        <v>54</v>
      </c>
      <c r="K9286">
        <v>3</v>
      </c>
      <c r="L9286" t="s">
        <v>55</v>
      </c>
      <c r="M9286" t="s">
        <v>77</v>
      </c>
      <c r="N9286" t="s">
        <v>89</v>
      </c>
      <c r="O9286" s="21" t="s">
        <v>58</v>
      </c>
      <c r="P9286" s="21" t="s">
        <v>97</v>
      </c>
      <c r="Q9286" s="20" t="s">
        <v>1012</v>
      </c>
      <c r="R9286" s="21" t="s">
        <v>1013</v>
      </c>
      <c r="S9286" s="35">
        <v>1</v>
      </c>
      <c r="T9286" s="22">
        <v>1</v>
      </c>
      <c r="U9286" s="20" t="s">
        <v>62</v>
      </c>
      <c r="V9286" s="20">
        <v>45991</v>
      </c>
      <c r="W9286" s="21">
        <v>11</v>
      </c>
      <c r="X9286" s="20">
        <v>46000</v>
      </c>
      <c r="Y9286" s="20">
        <v>45996</v>
      </c>
      <c r="Z9286" s="48">
        <v>12</v>
      </c>
      <c r="AA9286">
        <v>2025</v>
      </c>
      <c r="AB9286" s="45">
        <v>30662</v>
      </c>
      <c r="AC9286" s="45">
        <v>30662</v>
      </c>
      <c r="AK9286" s="10"/>
    </row>
    <row r="9287" spans="1:37">
      <c r="A9287" t="s">
        <v>45</v>
      </c>
      <c r="B9287" t="s">
        <v>46</v>
      </c>
      <c r="C9287" t="s">
        <v>47</v>
      </c>
      <c r="D9287" t="s">
        <v>9744</v>
      </c>
      <c r="E9287" t="s">
        <v>88</v>
      </c>
      <c r="F9287" t="s">
        <v>79</v>
      </c>
      <c r="G9287" t="s">
        <v>51</v>
      </c>
      <c r="H9287" s="20" t="s">
        <v>58</v>
      </c>
      <c r="I9287" t="s">
        <v>53</v>
      </c>
      <c r="J9287" t="s">
        <v>54</v>
      </c>
      <c r="K9287">
        <v>3</v>
      </c>
      <c r="L9287" t="s">
        <v>55</v>
      </c>
      <c r="M9287" t="s">
        <v>56</v>
      </c>
      <c r="N9287" t="s">
        <v>57</v>
      </c>
      <c r="O9287" s="21" t="s">
        <v>58</v>
      </c>
      <c r="P9287" s="21" t="s">
        <v>207</v>
      </c>
      <c r="Q9287" s="20" t="s">
        <v>2437</v>
      </c>
      <c r="R9287" s="21" t="s">
        <v>2438</v>
      </c>
      <c r="S9287" s="35">
        <v>1</v>
      </c>
      <c r="T9287" s="22">
        <v>0</v>
      </c>
      <c r="U9287" s="20" t="s">
        <v>62</v>
      </c>
      <c r="V9287" s="20">
        <v>45990</v>
      </c>
      <c r="W9287" s="21">
        <v>11</v>
      </c>
      <c r="X9287" s="20">
        <v>46001</v>
      </c>
      <c r="Z9287" s="48">
        <v>12</v>
      </c>
      <c r="AA9287">
        <v>2025</v>
      </c>
      <c r="AB9287" s="45">
        <v>99995</v>
      </c>
      <c r="AC9287" s="45">
        <v>0</v>
      </c>
      <c r="AK9287" s="10"/>
    </row>
    <row r="9288" spans="1:37">
      <c r="A9288" t="s">
        <v>45</v>
      </c>
      <c r="B9288" t="s">
        <v>46</v>
      </c>
      <c r="C9288" t="s">
        <v>47</v>
      </c>
      <c r="D9288" t="s">
        <v>9745</v>
      </c>
      <c r="E9288" t="s">
        <v>88</v>
      </c>
      <c r="F9288" t="s">
        <v>79</v>
      </c>
      <c r="G9288" t="s">
        <v>51</v>
      </c>
      <c r="H9288" s="20" t="s">
        <v>52</v>
      </c>
      <c r="I9288" t="s">
        <v>53</v>
      </c>
      <c r="J9288" t="s">
        <v>54</v>
      </c>
      <c r="K9288">
        <v>3</v>
      </c>
      <c r="L9288" t="s">
        <v>55</v>
      </c>
      <c r="M9288" t="s">
        <v>56</v>
      </c>
      <c r="N9288" t="s">
        <v>57</v>
      </c>
      <c r="O9288" s="21" t="s">
        <v>58</v>
      </c>
      <c r="P9288" s="21" t="s">
        <v>207</v>
      </c>
      <c r="Q9288" s="20" t="s">
        <v>2437</v>
      </c>
      <c r="R9288" s="21" t="s">
        <v>2438</v>
      </c>
      <c r="S9288" s="35">
        <v>1</v>
      </c>
      <c r="T9288" s="22">
        <v>1</v>
      </c>
      <c r="U9288" s="20" t="s">
        <v>62</v>
      </c>
      <c r="V9288" s="20">
        <v>45990</v>
      </c>
      <c r="W9288" s="21">
        <v>11</v>
      </c>
      <c r="X9288" s="20">
        <v>46000</v>
      </c>
      <c r="Y9288" s="20">
        <v>45996</v>
      </c>
      <c r="Z9288" s="48">
        <v>12</v>
      </c>
      <c r="AA9288">
        <v>2025</v>
      </c>
      <c r="AB9288" s="45">
        <v>99995</v>
      </c>
      <c r="AC9288" s="45">
        <v>99995</v>
      </c>
      <c r="AK9288" s="10"/>
    </row>
    <row r="9289" spans="1:37">
      <c r="A9289" t="s">
        <v>45</v>
      </c>
      <c r="B9289" t="s">
        <v>46</v>
      </c>
      <c r="C9289" t="s">
        <v>47</v>
      </c>
      <c r="D9289" t="s">
        <v>9746</v>
      </c>
      <c r="E9289" t="s">
        <v>88</v>
      </c>
      <c r="F9289" t="s">
        <v>79</v>
      </c>
      <c r="G9289" t="s">
        <v>51</v>
      </c>
      <c r="H9289" s="20" t="s">
        <v>52</v>
      </c>
      <c r="I9289" t="s">
        <v>53</v>
      </c>
      <c r="J9289" t="s">
        <v>54</v>
      </c>
      <c r="K9289">
        <v>3</v>
      </c>
      <c r="L9289" t="s">
        <v>55</v>
      </c>
      <c r="M9289" t="s">
        <v>77</v>
      </c>
      <c r="N9289" t="s">
        <v>89</v>
      </c>
      <c r="O9289" s="21" t="s">
        <v>58</v>
      </c>
      <c r="P9289" s="21" t="s">
        <v>90</v>
      </c>
      <c r="Q9289" s="20" t="s">
        <v>377</v>
      </c>
      <c r="R9289" s="21" t="s">
        <v>378</v>
      </c>
      <c r="S9289" s="35">
        <v>1</v>
      </c>
      <c r="T9289" s="22">
        <v>1</v>
      </c>
      <c r="U9289" s="20" t="s">
        <v>62</v>
      </c>
      <c r="V9289" s="20">
        <v>45990</v>
      </c>
      <c r="W9289" s="21">
        <v>11</v>
      </c>
      <c r="X9289" s="20">
        <v>46000</v>
      </c>
      <c r="Y9289" s="20">
        <v>45996</v>
      </c>
      <c r="Z9289" s="48">
        <v>12</v>
      </c>
      <c r="AA9289">
        <v>2025</v>
      </c>
      <c r="AB9289" s="45">
        <v>99992</v>
      </c>
      <c r="AC9289" s="45">
        <v>99992</v>
      </c>
      <c r="AK9289" s="10"/>
    </row>
    <row r="9290" spans="1:37">
      <c r="A9290" t="s">
        <v>45</v>
      </c>
      <c r="B9290" t="s">
        <v>46</v>
      </c>
      <c r="C9290" t="s">
        <v>47</v>
      </c>
      <c r="D9290" t="s">
        <v>9747</v>
      </c>
      <c r="E9290" t="s">
        <v>88</v>
      </c>
      <c r="F9290" t="s">
        <v>79</v>
      </c>
      <c r="G9290" t="s">
        <v>51</v>
      </c>
      <c r="H9290" s="20" t="s">
        <v>52</v>
      </c>
      <c r="I9290" t="s">
        <v>53</v>
      </c>
      <c r="J9290" t="s">
        <v>54</v>
      </c>
      <c r="K9290">
        <v>3</v>
      </c>
      <c r="L9290" t="s">
        <v>55</v>
      </c>
      <c r="M9290" t="s">
        <v>56</v>
      </c>
      <c r="N9290" t="s">
        <v>57</v>
      </c>
      <c r="O9290" s="21" t="s">
        <v>58</v>
      </c>
      <c r="P9290" s="21" t="s">
        <v>207</v>
      </c>
      <c r="Q9290" s="20" t="s">
        <v>963</v>
      </c>
      <c r="R9290" s="21" t="s">
        <v>964</v>
      </c>
      <c r="S9290" s="35">
        <v>1</v>
      </c>
      <c r="T9290" s="22">
        <v>1</v>
      </c>
      <c r="U9290" s="20" t="s">
        <v>62</v>
      </c>
      <c r="V9290" s="20">
        <v>45991</v>
      </c>
      <c r="W9290" s="21">
        <v>11</v>
      </c>
      <c r="X9290" s="20">
        <v>46003</v>
      </c>
      <c r="Y9290" s="20">
        <v>45996</v>
      </c>
      <c r="Z9290" s="48">
        <v>12</v>
      </c>
      <c r="AA9290">
        <v>2025</v>
      </c>
      <c r="AB9290" s="45">
        <v>83326</v>
      </c>
      <c r="AC9290" s="45">
        <v>83326</v>
      </c>
      <c r="AK9290" s="10"/>
    </row>
    <row r="9291" spans="1:37">
      <c r="A9291" t="s">
        <v>45</v>
      </c>
      <c r="B9291" t="s">
        <v>46</v>
      </c>
      <c r="C9291" t="s">
        <v>47</v>
      </c>
      <c r="D9291" t="s">
        <v>9748</v>
      </c>
      <c r="E9291" t="s">
        <v>88</v>
      </c>
      <c r="F9291" t="s">
        <v>79</v>
      </c>
      <c r="G9291" t="s">
        <v>51</v>
      </c>
      <c r="H9291" s="20" t="s">
        <v>52</v>
      </c>
      <c r="I9291" t="s">
        <v>53</v>
      </c>
      <c r="J9291" t="s">
        <v>54</v>
      </c>
      <c r="K9291">
        <v>3</v>
      </c>
      <c r="L9291" t="s">
        <v>55</v>
      </c>
      <c r="M9291" t="s">
        <v>56</v>
      </c>
      <c r="N9291" t="s">
        <v>57</v>
      </c>
      <c r="O9291" s="21" t="s">
        <v>58</v>
      </c>
      <c r="P9291" s="21" t="s">
        <v>207</v>
      </c>
      <c r="Q9291" s="20" t="s">
        <v>689</v>
      </c>
      <c r="R9291" s="21" t="s">
        <v>690</v>
      </c>
      <c r="S9291" s="35">
        <v>1</v>
      </c>
      <c r="T9291" s="22">
        <v>1</v>
      </c>
      <c r="U9291" s="20" t="s">
        <v>62</v>
      </c>
      <c r="V9291" s="20">
        <v>45990</v>
      </c>
      <c r="W9291" s="21">
        <v>11</v>
      </c>
      <c r="X9291" s="20">
        <v>46001</v>
      </c>
      <c r="Y9291" s="20">
        <v>45994</v>
      </c>
      <c r="Z9291" s="48">
        <v>12</v>
      </c>
      <c r="AA9291">
        <v>2025</v>
      </c>
      <c r="AB9291" s="45">
        <v>96425</v>
      </c>
      <c r="AC9291" s="45">
        <v>96425</v>
      </c>
      <c r="AK9291" s="10"/>
    </row>
    <row r="9292" spans="1:37">
      <c r="A9292" t="s">
        <v>45</v>
      </c>
      <c r="B9292" t="s">
        <v>46</v>
      </c>
      <c r="C9292" t="s">
        <v>47</v>
      </c>
      <c r="D9292" t="s">
        <v>9749</v>
      </c>
      <c r="E9292" t="s">
        <v>88</v>
      </c>
      <c r="F9292" t="s">
        <v>79</v>
      </c>
      <c r="G9292" t="s">
        <v>51</v>
      </c>
      <c r="H9292" s="20" t="s">
        <v>52</v>
      </c>
      <c r="I9292" t="s">
        <v>53</v>
      </c>
      <c r="J9292" t="s">
        <v>54</v>
      </c>
      <c r="K9292">
        <v>3</v>
      </c>
      <c r="L9292" t="s">
        <v>55</v>
      </c>
      <c r="M9292" t="s">
        <v>77</v>
      </c>
      <c r="N9292" t="s">
        <v>89</v>
      </c>
      <c r="O9292" s="21" t="s">
        <v>58</v>
      </c>
      <c r="P9292" s="21" t="s">
        <v>303</v>
      </c>
      <c r="Q9292" s="20" t="s">
        <v>4142</v>
      </c>
      <c r="R9292" s="21" t="s">
        <v>4143</v>
      </c>
      <c r="S9292" s="35">
        <v>1</v>
      </c>
      <c r="T9292" s="22">
        <v>1</v>
      </c>
      <c r="U9292" s="20" t="s">
        <v>62</v>
      </c>
      <c r="V9292" s="20">
        <v>45990</v>
      </c>
      <c r="W9292" s="21">
        <v>11</v>
      </c>
      <c r="X9292" s="20">
        <v>46003</v>
      </c>
      <c r="Y9292" s="20">
        <v>45996</v>
      </c>
      <c r="Z9292" s="48">
        <v>12</v>
      </c>
      <c r="AA9292">
        <v>2025</v>
      </c>
      <c r="AB9292" s="45">
        <v>60708</v>
      </c>
      <c r="AC9292" s="45">
        <v>60708</v>
      </c>
      <c r="AK9292" s="10"/>
    </row>
    <row r="9293" spans="1:37">
      <c r="A9293" t="s">
        <v>45</v>
      </c>
      <c r="B9293" t="s">
        <v>46</v>
      </c>
      <c r="C9293" t="s">
        <v>47</v>
      </c>
      <c r="D9293" t="s">
        <v>9750</v>
      </c>
      <c r="E9293" t="s">
        <v>88</v>
      </c>
      <c r="F9293" t="s">
        <v>79</v>
      </c>
      <c r="G9293" t="s">
        <v>51</v>
      </c>
      <c r="H9293" s="20" t="s">
        <v>52</v>
      </c>
      <c r="I9293" t="s">
        <v>53</v>
      </c>
      <c r="J9293" t="s">
        <v>54</v>
      </c>
      <c r="K9293">
        <v>3</v>
      </c>
      <c r="L9293" t="s">
        <v>55</v>
      </c>
      <c r="M9293" t="s">
        <v>56</v>
      </c>
      <c r="N9293" t="s">
        <v>57</v>
      </c>
      <c r="O9293" s="21" t="s">
        <v>58</v>
      </c>
      <c r="P9293" s="21" t="s">
        <v>64</v>
      </c>
      <c r="Q9293" s="20" t="s">
        <v>3774</v>
      </c>
      <c r="R9293" s="21" t="s">
        <v>3775</v>
      </c>
      <c r="S9293" s="35">
        <v>1</v>
      </c>
      <c r="T9293" s="22">
        <v>1</v>
      </c>
      <c r="U9293" s="20" t="s">
        <v>62</v>
      </c>
      <c r="V9293" s="20">
        <v>45991</v>
      </c>
      <c r="W9293" s="21">
        <v>11</v>
      </c>
      <c r="X9293" s="20">
        <v>46003</v>
      </c>
      <c r="Y9293" s="20">
        <v>45996</v>
      </c>
      <c r="Z9293" s="48">
        <v>12</v>
      </c>
      <c r="AA9293">
        <v>2025</v>
      </c>
      <c r="AB9293" s="45">
        <v>128565</v>
      </c>
      <c r="AC9293" s="45">
        <v>128565</v>
      </c>
      <c r="AK9293" s="10"/>
    </row>
    <row r="9294" spans="1:37">
      <c r="A9294" t="s">
        <v>45</v>
      </c>
      <c r="B9294" t="s">
        <v>46</v>
      </c>
      <c r="C9294" t="s">
        <v>47</v>
      </c>
      <c r="D9294" t="s">
        <v>9751</v>
      </c>
      <c r="E9294" t="s">
        <v>88</v>
      </c>
      <c r="F9294" t="s">
        <v>79</v>
      </c>
      <c r="G9294" t="s">
        <v>51</v>
      </c>
      <c r="H9294" s="20" t="s">
        <v>52</v>
      </c>
      <c r="I9294" t="s">
        <v>53</v>
      </c>
      <c r="J9294" t="s">
        <v>54</v>
      </c>
      <c r="K9294">
        <v>3</v>
      </c>
      <c r="L9294" t="s">
        <v>55</v>
      </c>
      <c r="M9294" t="s">
        <v>77</v>
      </c>
      <c r="N9294" t="s">
        <v>89</v>
      </c>
      <c r="O9294" s="21" t="s">
        <v>58</v>
      </c>
      <c r="P9294" s="21" t="s">
        <v>366</v>
      </c>
      <c r="Q9294" s="20" t="s">
        <v>2386</v>
      </c>
      <c r="R9294" s="21" t="s">
        <v>2387</v>
      </c>
      <c r="S9294" s="35">
        <v>1</v>
      </c>
      <c r="T9294" s="22">
        <v>1</v>
      </c>
      <c r="U9294" s="20" t="s">
        <v>62</v>
      </c>
      <c r="V9294" s="20">
        <v>45991</v>
      </c>
      <c r="W9294" s="21">
        <v>11</v>
      </c>
      <c r="X9294" s="20">
        <v>46003</v>
      </c>
      <c r="Y9294" s="20">
        <v>46001</v>
      </c>
      <c r="Z9294" s="48">
        <v>12</v>
      </c>
      <c r="AA9294">
        <v>2025</v>
      </c>
      <c r="AB9294" s="45">
        <v>43327</v>
      </c>
      <c r="AC9294" s="45">
        <v>43327</v>
      </c>
      <c r="AK9294" s="10"/>
    </row>
    <row r="9295" spans="1:37">
      <c r="A9295" t="s">
        <v>45</v>
      </c>
      <c r="B9295" t="s">
        <v>46</v>
      </c>
      <c r="C9295" t="s">
        <v>47</v>
      </c>
      <c r="D9295" t="s">
        <v>9752</v>
      </c>
      <c r="E9295" t="s">
        <v>88</v>
      </c>
      <c r="F9295" t="s">
        <v>79</v>
      </c>
      <c r="G9295" t="s">
        <v>51</v>
      </c>
      <c r="H9295" s="20" t="s">
        <v>52</v>
      </c>
      <c r="I9295" t="s">
        <v>53</v>
      </c>
      <c r="J9295" t="s">
        <v>54</v>
      </c>
      <c r="K9295">
        <v>3</v>
      </c>
      <c r="L9295" t="s">
        <v>55</v>
      </c>
      <c r="M9295" t="s">
        <v>77</v>
      </c>
      <c r="N9295" t="s">
        <v>89</v>
      </c>
      <c r="O9295" s="21" t="s">
        <v>58</v>
      </c>
      <c r="P9295" s="21" t="s">
        <v>119</v>
      </c>
      <c r="Q9295" s="20" t="s">
        <v>3415</v>
      </c>
      <c r="R9295" s="21" t="s">
        <v>3416</v>
      </c>
      <c r="S9295" s="35">
        <v>1</v>
      </c>
      <c r="T9295" s="22">
        <v>1</v>
      </c>
      <c r="U9295" s="20" t="s">
        <v>62</v>
      </c>
      <c r="V9295" s="20">
        <v>45991</v>
      </c>
      <c r="W9295" s="21">
        <v>11</v>
      </c>
      <c r="X9295" s="20">
        <v>46001</v>
      </c>
      <c r="Y9295" s="20">
        <v>45996</v>
      </c>
      <c r="Z9295" s="48">
        <v>12</v>
      </c>
      <c r="AA9295">
        <v>2025</v>
      </c>
      <c r="AB9295" s="45">
        <v>42851</v>
      </c>
      <c r="AC9295" s="45">
        <v>42851</v>
      </c>
      <c r="AK9295" s="10"/>
    </row>
    <row r="9296" spans="1:37">
      <c r="A9296" t="s">
        <v>45</v>
      </c>
      <c r="B9296" t="s">
        <v>46</v>
      </c>
      <c r="C9296" t="s">
        <v>47</v>
      </c>
      <c r="D9296" t="s">
        <v>9753</v>
      </c>
      <c r="E9296" t="s">
        <v>88</v>
      </c>
      <c r="F9296" t="s">
        <v>79</v>
      </c>
      <c r="G9296" t="s">
        <v>51</v>
      </c>
      <c r="H9296" s="20" t="s">
        <v>52</v>
      </c>
      <c r="I9296" t="s">
        <v>53</v>
      </c>
      <c r="J9296" t="s">
        <v>54</v>
      </c>
      <c r="K9296">
        <v>3</v>
      </c>
      <c r="L9296" t="s">
        <v>55</v>
      </c>
      <c r="M9296" t="s">
        <v>77</v>
      </c>
      <c r="N9296" t="s">
        <v>89</v>
      </c>
      <c r="O9296" s="21" t="s">
        <v>58</v>
      </c>
      <c r="P9296" s="21" t="s">
        <v>126</v>
      </c>
      <c r="Q9296" s="20" t="s">
        <v>2518</v>
      </c>
      <c r="R9296" s="21" t="s">
        <v>2519</v>
      </c>
      <c r="S9296" s="35">
        <v>1</v>
      </c>
      <c r="T9296" s="22">
        <v>1</v>
      </c>
      <c r="U9296" s="20" t="s">
        <v>62</v>
      </c>
      <c r="V9296" s="20">
        <v>45991</v>
      </c>
      <c r="W9296" s="21">
        <v>11</v>
      </c>
      <c r="X9296" s="20">
        <v>46001</v>
      </c>
      <c r="Y9296" s="20">
        <v>45996</v>
      </c>
      <c r="Z9296" s="48">
        <v>12</v>
      </c>
      <c r="AA9296">
        <v>2025</v>
      </c>
      <c r="AB9296" s="45">
        <v>29995</v>
      </c>
      <c r="AC9296" s="45">
        <v>29995</v>
      </c>
      <c r="AK9296" s="10"/>
    </row>
    <row r="9297" spans="1:37">
      <c r="A9297" t="s">
        <v>45</v>
      </c>
      <c r="B9297" t="s">
        <v>46</v>
      </c>
      <c r="C9297" t="s">
        <v>47</v>
      </c>
      <c r="D9297" t="s">
        <v>9754</v>
      </c>
      <c r="E9297" t="s">
        <v>88</v>
      </c>
      <c r="F9297" t="s">
        <v>79</v>
      </c>
      <c r="G9297" t="s">
        <v>51</v>
      </c>
      <c r="H9297" s="20" t="s">
        <v>52</v>
      </c>
      <c r="I9297" t="s">
        <v>53</v>
      </c>
      <c r="J9297" t="s">
        <v>54</v>
      </c>
      <c r="K9297">
        <v>3</v>
      </c>
      <c r="L9297" t="s">
        <v>55</v>
      </c>
      <c r="M9297" t="s">
        <v>56</v>
      </c>
      <c r="N9297" t="s">
        <v>57</v>
      </c>
      <c r="O9297" s="21" t="s">
        <v>58</v>
      </c>
      <c r="P9297" s="21" t="s">
        <v>64</v>
      </c>
      <c r="Q9297" s="20" t="s">
        <v>518</v>
      </c>
      <c r="R9297" s="21" t="s">
        <v>519</v>
      </c>
      <c r="S9297" s="35">
        <v>1</v>
      </c>
      <c r="T9297" s="22">
        <v>1</v>
      </c>
      <c r="U9297" s="20" t="s">
        <v>62</v>
      </c>
      <c r="V9297" s="20">
        <v>45991</v>
      </c>
      <c r="W9297" s="21">
        <v>11</v>
      </c>
      <c r="X9297" s="20">
        <v>46006</v>
      </c>
      <c r="Y9297" s="20">
        <v>45996</v>
      </c>
      <c r="Z9297" s="48">
        <v>12</v>
      </c>
      <c r="AA9297">
        <v>2025</v>
      </c>
      <c r="AB9297" s="45">
        <v>128565</v>
      </c>
      <c r="AC9297" s="45">
        <v>128565</v>
      </c>
      <c r="AK9297" s="10"/>
    </row>
    <row r="9298" spans="1:37">
      <c r="A9298" t="s">
        <v>45</v>
      </c>
      <c r="B9298" t="s">
        <v>46</v>
      </c>
      <c r="C9298" t="s">
        <v>47</v>
      </c>
      <c r="D9298" t="s">
        <v>9755</v>
      </c>
      <c r="E9298" t="s">
        <v>88</v>
      </c>
      <c r="F9298" t="s">
        <v>79</v>
      </c>
      <c r="G9298" t="s">
        <v>51</v>
      </c>
      <c r="H9298" s="20" t="s">
        <v>52</v>
      </c>
      <c r="I9298" t="s">
        <v>53</v>
      </c>
      <c r="J9298" t="s">
        <v>54</v>
      </c>
      <c r="K9298">
        <v>3</v>
      </c>
      <c r="L9298" t="s">
        <v>55</v>
      </c>
      <c r="M9298" t="s">
        <v>77</v>
      </c>
      <c r="N9298" t="s">
        <v>89</v>
      </c>
      <c r="O9298" s="21" t="s">
        <v>58</v>
      </c>
      <c r="P9298" s="21" t="s">
        <v>5970</v>
      </c>
      <c r="Q9298" s="20" t="s">
        <v>1221</v>
      </c>
      <c r="R9298" s="21" t="s">
        <v>1222</v>
      </c>
      <c r="S9298" s="35">
        <v>1</v>
      </c>
      <c r="T9298" s="22">
        <v>1</v>
      </c>
      <c r="U9298" s="20" t="s">
        <v>62</v>
      </c>
      <c r="V9298" s="20">
        <v>45991</v>
      </c>
      <c r="W9298" s="21">
        <v>11</v>
      </c>
      <c r="X9298" s="20">
        <v>46001</v>
      </c>
      <c r="Y9298" s="20">
        <v>45996</v>
      </c>
      <c r="Z9298" s="48">
        <v>12</v>
      </c>
      <c r="AA9298">
        <v>2025</v>
      </c>
      <c r="AB9298" s="45">
        <v>33327</v>
      </c>
      <c r="AC9298" s="45">
        <v>33327</v>
      </c>
      <c r="AK9298" s="10"/>
    </row>
    <row r="9299" spans="1:37">
      <c r="A9299" t="s">
        <v>45</v>
      </c>
      <c r="B9299" t="s">
        <v>46</v>
      </c>
      <c r="C9299" t="s">
        <v>47</v>
      </c>
      <c r="D9299" t="s">
        <v>9756</v>
      </c>
      <c r="E9299" t="s">
        <v>88</v>
      </c>
      <c r="F9299" t="s">
        <v>79</v>
      </c>
      <c r="G9299" t="s">
        <v>51</v>
      </c>
      <c r="H9299" s="20" t="s">
        <v>52</v>
      </c>
      <c r="I9299" t="s">
        <v>53</v>
      </c>
      <c r="J9299" t="s">
        <v>54</v>
      </c>
      <c r="K9299">
        <v>3</v>
      </c>
      <c r="L9299" t="s">
        <v>55</v>
      </c>
      <c r="M9299" t="s">
        <v>77</v>
      </c>
      <c r="N9299" t="s">
        <v>89</v>
      </c>
      <c r="O9299" s="21" t="s">
        <v>58</v>
      </c>
      <c r="P9299" s="21" t="s">
        <v>97</v>
      </c>
      <c r="Q9299" s="20" t="s">
        <v>260</v>
      </c>
      <c r="R9299" s="21" t="s">
        <v>261</v>
      </c>
      <c r="S9299" s="35">
        <v>1</v>
      </c>
      <c r="T9299" s="22">
        <v>1</v>
      </c>
      <c r="U9299" s="20" t="s">
        <v>62</v>
      </c>
      <c r="V9299" s="20">
        <v>45990</v>
      </c>
      <c r="W9299" s="21">
        <v>11</v>
      </c>
      <c r="X9299" s="20">
        <v>46002</v>
      </c>
      <c r="Y9299" s="20">
        <v>45996</v>
      </c>
      <c r="Z9299" s="48">
        <v>12</v>
      </c>
      <c r="AA9299">
        <v>2025</v>
      </c>
      <c r="AB9299" s="45">
        <v>43327</v>
      </c>
      <c r="AC9299" s="45">
        <v>43327</v>
      </c>
      <c r="AK9299" s="10"/>
    </row>
    <row r="9300" spans="1:37">
      <c r="A9300" t="s">
        <v>45</v>
      </c>
      <c r="B9300" t="s">
        <v>46</v>
      </c>
      <c r="C9300" t="s">
        <v>47</v>
      </c>
      <c r="D9300" t="s">
        <v>9757</v>
      </c>
      <c r="E9300" t="s">
        <v>88</v>
      </c>
      <c r="F9300" t="s">
        <v>79</v>
      </c>
      <c r="G9300" t="s">
        <v>51</v>
      </c>
      <c r="H9300" s="20" t="s">
        <v>52</v>
      </c>
      <c r="I9300" t="s">
        <v>53</v>
      </c>
      <c r="J9300" t="s">
        <v>54</v>
      </c>
      <c r="K9300">
        <v>3</v>
      </c>
      <c r="L9300" t="s">
        <v>55</v>
      </c>
      <c r="M9300" t="s">
        <v>77</v>
      </c>
      <c r="N9300" t="s">
        <v>89</v>
      </c>
      <c r="O9300" s="21" t="s">
        <v>58</v>
      </c>
      <c r="P9300" s="21" t="s">
        <v>90</v>
      </c>
      <c r="Q9300" s="20" t="s">
        <v>377</v>
      </c>
      <c r="R9300" s="21" t="s">
        <v>378</v>
      </c>
      <c r="S9300" s="35">
        <v>1</v>
      </c>
      <c r="T9300" s="22">
        <v>1</v>
      </c>
      <c r="U9300" s="20" t="s">
        <v>62</v>
      </c>
      <c r="V9300" s="20">
        <v>45991</v>
      </c>
      <c r="W9300" s="21">
        <v>11</v>
      </c>
      <c r="X9300" s="20">
        <v>46001</v>
      </c>
      <c r="Y9300" s="20">
        <v>45996</v>
      </c>
      <c r="Z9300" s="48">
        <v>12</v>
      </c>
      <c r="AA9300">
        <v>2025</v>
      </c>
      <c r="AB9300" s="45">
        <v>99992</v>
      </c>
      <c r="AC9300" s="45">
        <v>99992</v>
      </c>
      <c r="AK9300" s="10"/>
    </row>
    <row r="9301" spans="1:37">
      <c r="A9301" t="s">
        <v>45</v>
      </c>
      <c r="B9301" t="s">
        <v>46</v>
      </c>
      <c r="C9301" t="s">
        <v>47</v>
      </c>
      <c r="D9301" t="s">
        <v>9758</v>
      </c>
      <c r="E9301" t="s">
        <v>88</v>
      </c>
      <c r="F9301" t="s">
        <v>79</v>
      </c>
      <c r="G9301" t="s">
        <v>51</v>
      </c>
      <c r="H9301" s="20" t="s">
        <v>52</v>
      </c>
      <c r="I9301" t="s">
        <v>53</v>
      </c>
      <c r="J9301" t="s">
        <v>54</v>
      </c>
      <c r="K9301">
        <v>3</v>
      </c>
      <c r="L9301" t="s">
        <v>55</v>
      </c>
      <c r="M9301" t="s">
        <v>77</v>
      </c>
      <c r="N9301" t="s">
        <v>89</v>
      </c>
      <c r="O9301" s="21" t="s">
        <v>58</v>
      </c>
      <c r="P9301" s="21" t="s">
        <v>150</v>
      </c>
      <c r="Q9301" s="20" t="s">
        <v>848</v>
      </c>
      <c r="R9301" s="21" t="s">
        <v>849</v>
      </c>
      <c r="S9301" s="35">
        <v>1</v>
      </c>
      <c r="T9301" s="22">
        <v>1</v>
      </c>
      <c r="U9301" s="20" t="s">
        <v>62</v>
      </c>
      <c r="V9301" s="20">
        <v>45991</v>
      </c>
      <c r="W9301" s="21">
        <v>11</v>
      </c>
      <c r="X9301" s="20">
        <v>46003</v>
      </c>
      <c r="Y9301" s="20">
        <v>45996</v>
      </c>
      <c r="Z9301" s="48">
        <v>12</v>
      </c>
      <c r="AA9301">
        <v>2025</v>
      </c>
      <c r="AB9301" s="45">
        <v>78568</v>
      </c>
      <c r="AC9301" s="45">
        <v>78568</v>
      </c>
      <c r="AK9301" s="10"/>
    </row>
    <row r="9302" spans="1:37">
      <c r="A9302" t="s">
        <v>45</v>
      </c>
      <c r="B9302" t="s">
        <v>46</v>
      </c>
      <c r="C9302" t="s">
        <v>47</v>
      </c>
      <c r="D9302" t="s">
        <v>9759</v>
      </c>
      <c r="E9302" t="s">
        <v>88</v>
      </c>
      <c r="F9302" t="s">
        <v>79</v>
      </c>
      <c r="G9302" t="s">
        <v>51</v>
      </c>
      <c r="H9302" s="20" t="s">
        <v>52</v>
      </c>
      <c r="I9302" t="s">
        <v>53</v>
      </c>
      <c r="J9302" t="s">
        <v>54</v>
      </c>
      <c r="K9302">
        <v>3</v>
      </c>
      <c r="L9302" t="s">
        <v>55</v>
      </c>
      <c r="M9302" t="s">
        <v>77</v>
      </c>
      <c r="N9302" t="s">
        <v>89</v>
      </c>
      <c r="O9302" s="21" t="s">
        <v>58</v>
      </c>
      <c r="P9302" s="21" t="s">
        <v>150</v>
      </c>
      <c r="Q9302" s="20" t="s">
        <v>151</v>
      </c>
      <c r="R9302" s="21" t="s">
        <v>152</v>
      </c>
      <c r="S9302" s="35">
        <v>1</v>
      </c>
      <c r="T9302" s="22">
        <v>1</v>
      </c>
      <c r="U9302" s="20" t="s">
        <v>62</v>
      </c>
      <c r="V9302" s="20">
        <v>45990</v>
      </c>
      <c r="W9302" s="21">
        <v>11</v>
      </c>
      <c r="X9302" s="20">
        <v>46002</v>
      </c>
      <c r="Y9302" s="20">
        <v>45996</v>
      </c>
      <c r="Z9302" s="48">
        <v>12</v>
      </c>
      <c r="AA9302">
        <v>2025</v>
      </c>
      <c r="AB9302" s="45">
        <v>78568</v>
      </c>
      <c r="AC9302" s="45">
        <v>78568</v>
      </c>
      <c r="AK9302" s="10"/>
    </row>
    <row r="9303" spans="1:37">
      <c r="A9303" t="s">
        <v>45</v>
      </c>
      <c r="B9303" t="s">
        <v>46</v>
      </c>
      <c r="C9303" t="s">
        <v>47</v>
      </c>
      <c r="D9303" t="s">
        <v>9760</v>
      </c>
      <c r="E9303" t="s">
        <v>88</v>
      </c>
      <c r="F9303" t="s">
        <v>79</v>
      </c>
      <c r="G9303" t="s">
        <v>51</v>
      </c>
      <c r="H9303" s="20" t="s">
        <v>52</v>
      </c>
      <c r="I9303" t="s">
        <v>53</v>
      </c>
      <c r="J9303" t="s">
        <v>54</v>
      </c>
      <c r="K9303">
        <v>3</v>
      </c>
      <c r="L9303" t="s">
        <v>55</v>
      </c>
      <c r="M9303" t="s">
        <v>77</v>
      </c>
      <c r="N9303" t="s">
        <v>89</v>
      </c>
      <c r="O9303" s="21" t="s">
        <v>58</v>
      </c>
      <c r="P9303" s="21" t="s">
        <v>90</v>
      </c>
      <c r="Q9303" s="20" t="s">
        <v>1071</v>
      </c>
      <c r="R9303" s="21" t="s">
        <v>1072</v>
      </c>
      <c r="S9303" s="35">
        <v>1</v>
      </c>
      <c r="T9303" s="22">
        <v>1</v>
      </c>
      <c r="U9303" s="20" t="s">
        <v>62</v>
      </c>
      <c r="V9303" s="20">
        <v>45991</v>
      </c>
      <c r="W9303" s="21">
        <v>11</v>
      </c>
      <c r="X9303" s="20">
        <v>46008</v>
      </c>
      <c r="Y9303" s="20">
        <v>46001</v>
      </c>
      <c r="Z9303" s="48">
        <v>12</v>
      </c>
      <c r="AA9303">
        <v>2025</v>
      </c>
      <c r="AB9303" s="45">
        <v>132141</v>
      </c>
      <c r="AC9303" s="45">
        <v>132141</v>
      </c>
      <c r="AK9303" s="10"/>
    </row>
    <row r="9304" spans="1:37">
      <c r="A9304" t="s">
        <v>45</v>
      </c>
      <c r="B9304" t="s">
        <v>46</v>
      </c>
      <c r="C9304" t="s">
        <v>47</v>
      </c>
      <c r="D9304" t="s">
        <v>9761</v>
      </c>
      <c r="E9304" t="s">
        <v>88</v>
      </c>
      <c r="F9304" t="s">
        <v>79</v>
      </c>
      <c r="G9304" t="s">
        <v>51</v>
      </c>
      <c r="H9304" s="20" t="s">
        <v>52</v>
      </c>
      <c r="I9304" t="s">
        <v>53</v>
      </c>
      <c r="J9304" t="s">
        <v>54</v>
      </c>
      <c r="K9304">
        <v>3</v>
      </c>
      <c r="L9304" t="s">
        <v>55</v>
      </c>
      <c r="M9304" t="s">
        <v>56</v>
      </c>
      <c r="N9304" t="s">
        <v>57</v>
      </c>
      <c r="O9304" s="21" t="s">
        <v>58</v>
      </c>
      <c r="P9304" s="21" t="s">
        <v>64</v>
      </c>
      <c r="Q9304" s="20" t="s">
        <v>230</v>
      </c>
      <c r="R9304" s="21" t="s">
        <v>231</v>
      </c>
      <c r="S9304" s="35">
        <v>1</v>
      </c>
      <c r="T9304" s="22">
        <v>1</v>
      </c>
      <c r="U9304" s="20" t="s">
        <v>62</v>
      </c>
      <c r="V9304" s="20">
        <v>45991</v>
      </c>
      <c r="W9304" s="21">
        <v>11</v>
      </c>
      <c r="X9304" s="20">
        <v>46002</v>
      </c>
      <c r="Y9304" s="20">
        <v>45996</v>
      </c>
      <c r="Z9304" s="48">
        <v>12</v>
      </c>
      <c r="AA9304">
        <v>2025</v>
      </c>
      <c r="AB9304" s="45">
        <v>46660</v>
      </c>
      <c r="AC9304" s="45">
        <v>46660</v>
      </c>
      <c r="AK9304" s="10"/>
    </row>
    <row r="9305" spans="1:37">
      <c r="A9305" t="s">
        <v>45</v>
      </c>
      <c r="B9305" t="s">
        <v>46</v>
      </c>
      <c r="C9305" t="s">
        <v>47</v>
      </c>
      <c r="D9305" t="s">
        <v>9762</v>
      </c>
      <c r="E9305" t="s">
        <v>88</v>
      </c>
      <c r="F9305" t="s">
        <v>79</v>
      </c>
      <c r="G9305" t="s">
        <v>51</v>
      </c>
      <c r="H9305" s="20" t="s">
        <v>52</v>
      </c>
      <c r="I9305" t="s">
        <v>53</v>
      </c>
      <c r="J9305" t="s">
        <v>54</v>
      </c>
      <c r="K9305">
        <v>3</v>
      </c>
      <c r="L9305" t="s">
        <v>55</v>
      </c>
      <c r="M9305" t="s">
        <v>77</v>
      </c>
      <c r="N9305" t="s">
        <v>89</v>
      </c>
      <c r="O9305" s="21" t="s">
        <v>58</v>
      </c>
      <c r="P9305" s="21" t="s">
        <v>119</v>
      </c>
      <c r="Q9305" s="20" t="s">
        <v>3415</v>
      </c>
      <c r="R9305" s="21" t="s">
        <v>3416</v>
      </c>
      <c r="S9305" s="35">
        <v>1</v>
      </c>
      <c r="T9305" s="22">
        <v>1</v>
      </c>
      <c r="U9305" s="20" t="s">
        <v>62</v>
      </c>
      <c r="V9305" s="20">
        <v>45991</v>
      </c>
      <c r="W9305" s="21">
        <v>11</v>
      </c>
      <c r="X9305" s="20">
        <v>46003</v>
      </c>
      <c r="Y9305" s="20">
        <v>45996</v>
      </c>
      <c r="Z9305" s="48">
        <v>12</v>
      </c>
      <c r="AA9305">
        <v>2025</v>
      </c>
      <c r="AB9305" s="45">
        <v>42851</v>
      </c>
      <c r="AC9305" s="45">
        <v>42851</v>
      </c>
      <c r="AK9305" s="10"/>
    </row>
    <row r="9306" spans="1:37">
      <c r="A9306" t="s">
        <v>45</v>
      </c>
      <c r="B9306" t="s">
        <v>46</v>
      </c>
      <c r="C9306" t="s">
        <v>47</v>
      </c>
      <c r="D9306" t="s">
        <v>9763</v>
      </c>
      <c r="E9306" t="s">
        <v>88</v>
      </c>
      <c r="F9306" t="s">
        <v>79</v>
      </c>
      <c r="G9306" t="s">
        <v>51</v>
      </c>
      <c r="H9306" s="20" t="s">
        <v>52</v>
      </c>
      <c r="I9306" t="s">
        <v>53</v>
      </c>
      <c r="J9306" t="s">
        <v>54</v>
      </c>
      <c r="K9306">
        <v>3</v>
      </c>
      <c r="L9306" t="s">
        <v>55</v>
      </c>
      <c r="M9306" t="s">
        <v>77</v>
      </c>
      <c r="N9306" t="s">
        <v>89</v>
      </c>
      <c r="O9306" s="21" t="s">
        <v>58</v>
      </c>
      <c r="P9306" s="21" t="s">
        <v>119</v>
      </c>
      <c r="Q9306" s="20" t="s">
        <v>120</v>
      </c>
      <c r="R9306" s="21" t="s">
        <v>121</v>
      </c>
      <c r="S9306" s="35">
        <v>1</v>
      </c>
      <c r="T9306" s="22">
        <v>1</v>
      </c>
      <c r="U9306" s="20" t="s">
        <v>62</v>
      </c>
      <c r="V9306" s="20">
        <v>45991</v>
      </c>
      <c r="W9306" s="21">
        <v>11</v>
      </c>
      <c r="X9306" s="20">
        <v>46003</v>
      </c>
      <c r="Y9306" s="20">
        <v>45996</v>
      </c>
      <c r="Z9306" s="48">
        <v>12</v>
      </c>
      <c r="AA9306">
        <v>2025</v>
      </c>
      <c r="AB9306" s="45">
        <v>92854</v>
      </c>
      <c r="AC9306" s="45">
        <v>92854</v>
      </c>
      <c r="AK9306" s="10"/>
    </row>
    <row r="9307" spans="1:37">
      <c r="A9307" t="s">
        <v>45</v>
      </c>
      <c r="B9307" t="s">
        <v>46</v>
      </c>
      <c r="C9307" t="s">
        <v>47</v>
      </c>
      <c r="D9307" t="s">
        <v>9764</v>
      </c>
      <c r="E9307" t="s">
        <v>88</v>
      </c>
      <c r="F9307" t="s">
        <v>79</v>
      </c>
      <c r="G9307" t="s">
        <v>51</v>
      </c>
      <c r="H9307" s="20" t="s">
        <v>52</v>
      </c>
      <c r="I9307" t="s">
        <v>53</v>
      </c>
      <c r="J9307" t="s">
        <v>54</v>
      </c>
      <c r="K9307">
        <v>3</v>
      </c>
      <c r="L9307" t="s">
        <v>55</v>
      </c>
      <c r="M9307" t="s">
        <v>77</v>
      </c>
      <c r="N9307" t="s">
        <v>89</v>
      </c>
      <c r="O9307" s="21" t="s">
        <v>58</v>
      </c>
      <c r="P9307" s="21" t="s">
        <v>119</v>
      </c>
      <c r="Q9307" s="20" t="s">
        <v>539</v>
      </c>
      <c r="R9307" s="21" t="s">
        <v>540</v>
      </c>
      <c r="S9307" s="35">
        <v>1</v>
      </c>
      <c r="T9307" s="22">
        <v>1</v>
      </c>
      <c r="U9307" s="20" t="s">
        <v>62</v>
      </c>
      <c r="V9307" s="20">
        <v>45991</v>
      </c>
      <c r="W9307" s="21">
        <v>11</v>
      </c>
      <c r="X9307" s="20">
        <v>46003</v>
      </c>
      <c r="Y9307" s="20">
        <v>46001</v>
      </c>
      <c r="Z9307" s="48">
        <v>12</v>
      </c>
      <c r="AA9307">
        <v>2025</v>
      </c>
      <c r="AB9307" s="45">
        <v>109989</v>
      </c>
      <c r="AC9307" s="45">
        <v>109989</v>
      </c>
      <c r="AK9307" s="10"/>
    </row>
    <row r="9308" spans="1:37">
      <c r="A9308" t="s">
        <v>45</v>
      </c>
      <c r="B9308" t="s">
        <v>46</v>
      </c>
      <c r="C9308" t="s">
        <v>47</v>
      </c>
      <c r="D9308" t="s">
        <v>9765</v>
      </c>
      <c r="E9308" t="s">
        <v>88</v>
      </c>
      <c r="F9308" t="s">
        <v>79</v>
      </c>
      <c r="G9308" t="s">
        <v>51</v>
      </c>
      <c r="H9308" s="20" t="s">
        <v>52</v>
      </c>
      <c r="I9308" t="s">
        <v>53</v>
      </c>
      <c r="J9308" t="s">
        <v>54</v>
      </c>
      <c r="K9308">
        <v>3</v>
      </c>
      <c r="L9308" t="s">
        <v>55</v>
      </c>
      <c r="M9308" t="s">
        <v>56</v>
      </c>
      <c r="N9308" t="s">
        <v>57</v>
      </c>
      <c r="O9308" s="21" t="s">
        <v>58</v>
      </c>
      <c r="P9308" s="21" t="s">
        <v>64</v>
      </c>
      <c r="Q9308" s="20" t="s">
        <v>410</v>
      </c>
      <c r="R9308" s="21" t="s">
        <v>411</v>
      </c>
      <c r="S9308" s="35">
        <v>1</v>
      </c>
      <c r="T9308" s="22">
        <v>1</v>
      </c>
      <c r="U9308" s="20" t="s">
        <v>62</v>
      </c>
      <c r="V9308" s="20">
        <v>45991</v>
      </c>
      <c r="W9308" s="21">
        <v>11</v>
      </c>
      <c r="X9308" s="20">
        <v>46003</v>
      </c>
      <c r="Y9308" s="20">
        <v>45996</v>
      </c>
      <c r="Z9308" s="48">
        <v>12</v>
      </c>
      <c r="AA9308">
        <v>2025</v>
      </c>
      <c r="AB9308" s="45">
        <v>45324</v>
      </c>
      <c r="AC9308" s="45">
        <v>45324</v>
      </c>
      <c r="AK9308" s="10"/>
    </row>
    <row r="9309" spans="1:37">
      <c r="A9309" t="s">
        <v>45</v>
      </c>
      <c r="B9309" t="s">
        <v>46</v>
      </c>
      <c r="C9309" t="s">
        <v>47</v>
      </c>
      <c r="D9309" t="s">
        <v>9766</v>
      </c>
      <c r="E9309" t="s">
        <v>88</v>
      </c>
      <c r="F9309" t="s">
        <v>79</v>
      </c>
      <c r="G9309" t="s">
        <v>51</v>
      </c>
      <c r="H9309" s="20" t="s">
        <v>52</v>
      </c>
      <c r="I9309" t="s">
        <v>53</v>
      </c>
      <c r="J9309" t="s">
        <v>54</v>
      </c>
      <c r="K9309">
        <v>3</v>
      </c>
      <c r="L9309" t="s">
        <v>55</v>
      </c>
      <c r="M9309" t="s">
        <v>56</v>
      </c>
      <c r="N9309" t="s">
        <v>57</v>
      </c>
      <c r="O9309" s="21" t="s">
        <v>58</v>
      </c>
      <c r="P9309" s="21" t="s">
        <v>64</v>
      </c>
      <c r="Q9309" s="20" t="s">
        <v>474</v>
      </c>
      <c r="R9309" s="21" t="s">
        <v>475</v>
      </c>
      <c r="S9309" s="35">
        <v>1</v>
      </c>
      <c r="T9309" s="22">
        <v>1</v>
      </c>
      <c r="U9309" s="20" t="s">
        <v>62</v>
      </c>
      <c r="V9309" s="20">
        <v>45991</v>
      </c>
      <c r="W9309" s="21">
        <v>11</v>
      </c>
      <c r="X9309" s="20">
        <v>46003</v>
      </c>
      <c r="Y9309" s="20">
        <v>45996</v>
      </c>
      <c r="Z9309" s="48">
        <v>12</v>
      </c>
      <c r="AA9309">
        <v>2025</v>
      </c>
      <c r="AB9309" s="45">
        <v>24659</v>
      </c>
      <c r="AC9309" s="45">
        <v>24659</v>
      </c>
      <c r="AK9309" s="10"/>
    </row>
    <row r="9310" spans="1:37">
      <c r="A9310" t="s">
        <v>45</v>
      </c>
      <c r="B9310" t="s">
        <v>46</v>
      </c>
      <c r="C9310" t="s">
        <v>47</v>
      </c>
      <c r="D9310" t="s">
        <v>9767</v>
      </c>
      <c r="E9310" t="s">
        <v>88</v>
      </c>
      <c r="F9310" t="s">
        <v>79</v>
      </c>
      <c r="G9310" t="s">
        <v>51</v>
      </c>
      <c r="H9310" s="20" t="s">
        <v>52</v>
      </c>
      <c r="I9310" t="s">
        <v>53</v>
      </c>
      <c r="J9310" t="s">
        <v>54</v>
      </c>
      <c r="K9310">
        <v>3</v>
      </c>
      <c r="L9310" t="s">
        <v>55</v>
      </c>
      <c r="M9310" t="s">
        <v>77</v>
      </c>
      <c r="N9310" t="s">
        <v>89</v>
      </c>
      <c r="O9310" s="21" t="s">
        <v>58</v>
      </c>
      <c r="P9310" s="21" t="s">
        <v>90</v>
      </c>
      <c r="Q9310" s="20" t="s">
        <v>2511</v>
      </c>
      <c r="R9310" s="21" t="s">
        <v>2512</v>
      </c>
      <c r="S9310" s="35">
        <v>2</v>
      </c>
      <c r="T9310" s="22">
        <v>2</v>
      </c>
      <c r="U9310" s="20" t="s">
        <v>62</v>
      </c>
      <c r="V9310" s="20">
        <v>45991</v>
      </c>
      <c r="W9310" s="21">
        <v>11</v>
      </c>
      <c r="X9310" s="20">
        <v>46003</v>
      </c>
      <c r="Y9310" s="20">
        <v>45996</v>
      </c>
      <c r="Z9310" s="48">
        <v>12</v>
      </c>
      <c r="AA9310">
        <v>2025</v>
      </c>
      <c r="AB9310" s="45">
        <v>126650</v>
      </c>
      <c r="AC9310" s="45">
        <v>126650</v>
      </c>
      <c r="AK9310" s="10"/>
    </row>
    <row r="9311" spans="1:37">
      <c r="A9311" t="s">
        <v>45</v>
      </c>
      <c r="B9311" t="s">
        <v>46</v>
      </c>
      <c r="C9311" t="s">
        <v>47</v>
      </c>
      <c r="D9311" t="s">
        <v>9768</v>
      </c>
      <c r="E9311" t="s">
        <v>88</v>
      </c>
      <c r="F9311" t="s">
        <v>79</v>
      </c>
      <c r="G9311" t="s">
        <v>51</v>
      </c>
      <c r="H9311" s="20" t="s">
        <v>52</v>
      </c>
      <c r="I9311" t="s">
        <v>53</v>
      </c>
      <c r="J9311" t="s">
        <v>54</v>
      </c>
      <c r="K9311">
        <v>3</v>
      </c>
      <c r="L9311" t="s">
        <v>55</v>
      </c>
      <c r="M9311" t="s">
        <v>77</v>
      </c>
      <c r="N9311" t="s">
        <v>89</v>
      </c>
      <c r="O9311" s="21" t="s">
        <v>58</v>
      </c>
      <c r="P9311" s="21" t="s">
        <v>90</v>
      </c>
      <c r="Q9311" s="20" t="s">
        <v>247</v>
      </c>
      <c r="R9311" s="21" t="s">
        <v>248</v>
      </c>
      <c r="S9311" s="35">
        <v>1</v>
      </c>
      <c r="T9311" s="22">
        <v>1</v>
      </c>
      <c r="U9311" s="20" t="s">
        <v>62</v>
      </c>
      <c r="V9311" s="20">
        <v>45991</v>
      </c>
      <c r="W9311" s="21">
        <v>11</v>
      </c>
      <c r="X9311" s="20">
        <v>46003</v>
      </c>
      <c r="Y9311" s="20">
        <v>45996</v>
      </c>
      <c r="Z9311" s="48">
        <v>12</v>
      </c>
      <c r="AA9311">
        <v>2025</v>
      </c>
      <c r="AB9311" s="45">
        <v>63325</v>
      </c>
      <c r="AC9311" s="45">
        <v>63325</v>
      </c>
      <c r="AK9311" s="10"/>
    </row>
    <row r="9312" spans="1:37">
      <c r="A9312" t="s">
        <v>45</v>
      </c>
      <c r="B9312" t="s">
        <v>46</v>
      </c>
      <c r="C9312" t="s">
        <v>47</v>
      </c>
      <c r="D9312" t="s">
        <v>9769</v>
      </c>
      <c r="E9312" t="s">
        <v>88</v>
      </c>
      <c r="F9312" t="s">
        <v>79</v>
      </c>
      <c r="G9312" t="s">
        <v>51</v>
      </c>
      <c r="H9312" s="20" t="s">
        <v>52</v>
      </c>
      <c r="I9312" t="s">
        <v>53</v>
      </c>
      <c r="J9312" t="s">
        <v>54</v>
      </c>
      <c r="K9312">
        <v>3</v>
      </c>
      <c r="L9312" t="s">
        <v>55</v>
      </c>
      <c r="M9312" t="s">
        <v>56</v>
      </c>
      <c r="N9312" t="s">
        <v>57</v>
      </c>
      <c r="O9312" s="21" t="s">
        <v>58</v>
      </c>
      <c r="P9312" s="21" t="s">
        <v>207</v>
      </c>
      <c r="Q9312" s="20" t="s">
        <v>2613</v>
      </c>
      <c r="R9312" s="21" t="s">
        <v>2614</v>
      </c>
      <c r="S9312" s="35">
        <v>1</v>
      </c>
      <c r="T9312" s="22">
        <v>1</v>
      </c>
      <c r="U9312" s="20" t="s">
        <v>62</v>
      </c>
      <c r="V9312" s="20">
        <v>45991</v>
      </c>
      <c r="W9312" s="21">
        <v>11</v>
      </c>
      <c r="X9312" s="20">
        <v>46003</v>
      </c>
      <c r="Y9312" s="20">
        <v>45996</v>
      </c>
      <c r="Z9312" s="48">
        <v>12</v>
      </c>
      <c r="AA9312">
        <v>2025</v>
      </c>
      <c r="AB9312" s="45">
        <v>46425</v>
      </c>
      <c r="AC9312" s="45">
        <v>46425</v>
      </c>
      <c r="AK9312" s="10"/>
    </row>
    <row r="9313" spans="1:37">
      <c r="A9313" t="s">
        <v>45</v>
      </c>
      <c r="B9313" t="s">
        <v>46</v>
      </c>
      <c r="C9313" t="s">
        <v>47</v>
      </c>
      <c r="D9313" t="s">
        <v>9770</v>
      </c>
      <c r="E9313" t="s">
        <v>88</v>
      </c>
      <c r="F9313" t="s">
        <v>79</v>
      </c>
      <c r="G9313" t="s">
        <v>51</v>
      </c>
      <c r="H9313" s="20" t="s">
        <v>52</v>
      </c>
      <c r="I9313" t="s">
        <v>53</v>
      </c>
      <c r="J9313" t="s">
        <v>54</v>
      </c>
      <c r="K9313">
        <v>3</v>
      </c>
      <c r="L9313" t="s">
        <v>55</v>
      </c>
      <c r="M9313" t="s">
        <v>77</v>
      </c>
      <c r="N9313" t="s">
        <v>89</v>
      </c>
      <c r="O9313" s="21" t="s">
        <v>58</v>
      </c>
      <c r="P9313" s="21" t="s">
        <v>366</v>
      </c>
      <c r="Q9313" s="20" t="s">
        <v>2386</v>
      </c>
      <c r="R9313" s="21" t="s">
        <v>2387</v>
      </c>
      <c r="S9313" s="35">
        <v>1</v>
      </c>
      <c r="T9313" s="22">
        <v>1</v>
      </c>
      <c r="U9313" s="20" t="s">
        <v>62</v>
      </c>
      <c r="V9313" s="20">
        <v>45991</v>
      </c>
      <c r="W9313" s="21">
        <v>11</v>
      </c>
      <c r="X9313" s="20">
        <v>46003</v>
      </c>
      <c r="Y9313" s="20">
        <v>45996</v>
      </c>
      <c r="Z9313" s="48">
        <v>12</v>
      </c>
      <c r="AA9313">
        <v>2025</v>
      </c>
      <c r="AB9313" s="45">
        <v>43327</v>
      </c>
      <c r="AC9313" s="45">
        <v>43327</v>
      </c>
      <c r="AK9313" s="10"/>
    </row>
    <row r="9314" spans="1:37">
      <c r="A9314" t="s">
        <v>45</v>
      </c>
      <c r="B9314" t="s">
        <v>46</v>
      </c>
      <c r="C9314" t="s">
        <v>47</v>
      </c>
      <c r="D9314" t="s">
        <v>9771</v>
      </c>
      <c r="E9314" t="s">
        <v>88</v>
      </c>
      <c r="F9314" t="s">
        <v>79</v>
      </c>
      <c r="G9314" t="s">
        <v>51</v>
      </c>
      <c r="H9314" s="20" t="s">
        <v>52</v>
      </c>
      <c r="I9314" t="s">
        <v>53</v>
      </c>
      <c r="J9314" t="s">
        <v>54</v>
      </c>
      <c r="K9314">
        <v>3</v>
      </c>
      <c r="L9314" t="s">
        <v>55</v>
      </c>
      <c r="M9314" t="s">
        <v>56</v>
      </c>
      <c r="N9314" t="s">
        <v>57</v>
      </c>
      <c r="O9314" s="21" t="s">
        <v>58</v>
      </c>
      <c r="P9314" s="21" t="s">
        <v>9412</v>
      </c>
      <c r="Q9314" s="20" t="s">
        <v>9772</v>
      </c>
      <c r="R9314" s="21" t="s">
        <v>9773</v>
      </c>
      <c r="S9314" s="35">
        <v>1</v>
      </c>
      <c r="T9314" s="22">
        <v>1</v>
      </c>
      <c r="U9314" s="20" t="s">
        <v>62</v>
      </c>
      <c r="V9314" s="20">
        <v>45991</v>
      </c>
      <c r="W9314" s="21">
        <v>11</v>
      </c>
      <c r="X9314" s="20">
        <v>46001</v>
      </c>
      <c r="Y9314" s="20">
        <v>45996</v>
      </c>
      <c r="Z9314" s="48">
        <v>12</v>
      </c>
      <c r="AA9314">
        <v>2025</v>
      </c>
      <c r="AB9314" s="45">
        <v>53326</v>
      </c>
      <c r="AC9314" s="45">
        <v>53326</v>
      </c>
      <c r="AK9314" s="10"/>
    </row>
    <row r="9315" spans="1:37">
      <c r="A9315" t="s">
        <v>45</v>
      </c>
      <c r="B9315" t="s">
        <v>46</v>
      </c>
      <c r="C9315" t="s">
        <v>47</v>
      </c>
      <c r="D9315" t="s">
        <v>9774</v>
      </c>
      <c r="E9315" t="s">
        <v>88</v>
      </c>
      <c r="F9315" t="s">
        <v>79</v>
      </c>
      <c r="G9315" t="s">
        <v>51</v>
      </c>
      <c r="H9315" s="20" t="s">
        <v>52</v>
      </c>
      <c r="I9315" t="s">
        <v>53</v>
      </c>
      <c r="J9315" t="s">
        <v>54</v>
      </c>
      <c r="K9315">
        <v>3</v>
      </c>
      <c r="L9315" t="s">
        <v>55</v>
      </c>
      <c r="M9315" t="s">
        <v>56</v>
      </c>
      <c r="N9315" t="s">
        <v>57</v>
      </c>
      <c r="O9315" s="21" t="s">
        <v>58</v>
      </c>
      <c r="P9315" s="21" t="s">
        <v>64</v>
      </c>
      <c r="Q9315" s="20" t="s">
        <v>1691</v>
      </c>
      <c r="R9315" s="21" t="s">
        <v>1692</v>
      </c>
      <c r="S9315" s="35">
        <v>1</v>
      </c>
      <c r="T9315" s="22">
        <v>1</v>
      </c>
      <c r="U9315" s="20" t="s">
        <v>62</v>
      </c>
      <c r="V9315" s="20">
        <v>45991</v>
      </c>
      <c r="W9315" s="21">
        <v>11</v>
      </c>
      <c r="X9315" s="20">
        <v>46003</v>
      </c>
      <c r="Y9315" s="20">
        <v>45996</v>
      </c>
      <c r="Z9315" s="48">
        <v>12</v>
      </c>
      <c r="AA9315">
        <v>2025</v>
      </c>
      <c r="AB9315" s="45">
        <v>103559</v>
      </c>
      <c r="AC9315" s="45">
        <v>103559</v>
      </c>
      <c r="AK9315" s="10"/>
    </row>
    <row r="9316" spans="1:37">
      <c r="A9316" t="s">
        <v>45</v>
      </c>
      <c r="B9316" t="s">
        <v>46</v>
      </c>
      <c r="C9316" t="s">
        <v>47</v>
      </c>
      <c r="D9316" t="s">
        <v>9775</v>
      </c>
      <c r="E9316" t="s">
        <v>88</v>
      </c>
      <c r="F9316" t="s">
        <v>79</v>
      </c>
      <c r="G9316" t="s">
        <v>51</v>
      </c>
      <c r="H9316" s="20" t="s">
        <v>52</v>
      </c>
      <c r="I9316" t="s">
        <v>53</v>
      </c>
      <c r="J9316" t="s">
        <v>54</v>
      </c>
      <c r="K9316">
        <v>3</v>
      </c>
      <c r="L9316" t="s">
        <v>55</v>
      </c>
      <c r="M9316" t="s">
        <v>77</v>
      </c>
      <c r="N9316" t="s">
        <v>89</v>
      </c>
      <c r="O9316" s="21" t="s">
        <v>58</v>
      </c>
      <c r="P9316" s="21" t="s">
        <v>90</v>
      </c>
      <c r="Q9316" s="20" t="s">
        <v>1025</v>
      </c>
      <c r="R9316" s="21" t="s">
        <v>1026</v>
      </c>
      <c r="S9316" s="35">
        <v>1</v>
      </c>
      <c r="T9316" s="22">
        <v>1</v>
      </c>
      <c r="U9316" s="20" t="s">
        <v>62</v>
      </c>
      <c r="V9316" s="20">
        <v>45991</v>
      </c>
      <c r="W9316" s="21">
        <v>11</v>
      </c>
      <c r="X9316" s="20">
        <v>46002</v>
      </c>
      <c r="Y9316" s="20">
        <v>45996</v>
      </c>
      <c r="Z9316" s="48">
        <v>12</v>
      </c>
      <c r="AA9316">
        <v>2025</v>
      </c>
      <c r="AB9316" s="45">
        <v>103563</v>
      </c>
      <c r="AC9316" s="45">
        <v>103563</v>
      </c>
      <c r="AK9316" s="10"/>
    </row>
    <row r="9317" spans="1:37">
      <c r="A9317" t="s">
        <v>45</v>
      </c>
      <c r="B9317" t="s">
        <v>46</v>
      </c>
      <c r="C9317" t="s">
        <v>47</v>
      </c>
      <c r="D9317" t="s">
        <v>9776</v>
      </c>
      <c r="E9317" t="s">
        <v>88</v>
      </c>
      <c r="F9317" t="s">
        <v>79</v>
      </c>
      <c r="G9317" t="s">
        <v>51</v>
      </c>
      <c r="H9317" s="20" t="s">
        <v>52</v>
      </c>
      <c r="I9317" t="s">
        <v>53</v>
      </c>
      <c r="J9317" t="s">
        <v>54</v>
      </c>
      <c r="K9317">
        <v>3</v>
      </c>
      <c r="L9317" t="s">
        <v>55</v>
      </c>
      <c r="M9317" t="s">
        <v>77</v>
      </c>
      <c r="N9317" t="s">
        <v>89</v>
      </c>
      <c r="O9317" s="21" t="s">
        <v>58</v>
      </c>
      <c r="P9317" s="21" t="s">
        <v>97</v>
      </c>
      <c r="Q9317" s="20" t="s">
        <v>260</v>
      </c>
      <c r="R9317" s="21" t="s">
        <v>261</v>
      </c>
      <c r="S9317" s="35">
        <v>1</v>
      </c>
      <c r="T9317" s="22">
        <v>1</v>
      </c>
      <c r="U9317" s="20" t="s">
        <v>62</v>
      </c>
      <c r="V9317" s="20">
        <v>45991</v>
      </c>
      <c r="W9317" s="21">
        <v>11</v>
      </c>
      <c r="X9317" s="20">
        <v>46001</v>
      </c>
      <c r="Y9317" s="20">
        <v>45996</v>
      </c>
      <c r="Z9317" s="48">
        <v>12</v>
      </c>
      <c r="AA9317">
        <v>2025</v>
      </c>
      <c r="AB9317" s="45">
        <v>43327</v>
      </c>
      <c r="AC9317" s="45">
        <v>43327</v>
      </c>
      <c r="AK9317" s="10"/>
    </row>
    <row r="9318" spans="1:37">
      <c r="A9318" t="s">
        <v>45</v>
      </c>
      <c r="B9318" t="s">
        <v>46</v>
      </c>
      <c r="C9318" t="s">
        <v>47</v>
      </c>
      <c r="D9318" t="s">
        <v>9777</v>
      </c>
      <c r="E9318" t="s">
        <v>88</v>
      </c>
      <c r="F9318" t="s">
        <v>79</v>
      </c>
      <c r="G9318" t="s">
        <v>51</v>
      </c>
      <c r="H9318" s="20" t="s">
        <v>52</v>
      </c>
      <c r="I9318" t="s">
        <v>53</v>
      </c>
      <c r="J9318" t="s">
        <v>54</v>
      </c>
      <c r="K9318">
        <v>3</v>
      </c>
      <c r="L9318" t="s">
        <v>55</v>
      </c>
      <c r="M9318" t="s">
        <v>77</v>
      </c>
      <c r="N9318" t="s">
        <v>89</v>
      </c>
      <c r="O9318" s="21" t="s">
        <v>58</v>
      </c>
      <c r="P9318" s="21" t="s">
        <v>97</v>
      </c>
      <c r="Q9318" s="20" t="s">
        <v>108</v>
      </c>
      <c r="R9318" s="21" t="s">
        <v>3798</v>
      </c>
      <c r="S9318" s="35">
        <v>1</v>
      </c>
      <c r="T9318" s="22">
        <v>1</v>
      </c>
      <c r="U9318" s="20" t="s">
        <v>62</v>
      </c>
      <c r="V9318" s="20">
        <v>45991</v>
      </c>
      <c r="W9318" s="21">
        <v>11</v>
      </c>
      <c r="X9318" s="20">
        <v>46003</v>
      </c>
      <c r="Y9318" s="20">
        <v>45996</v>
      </c>
      <c r="Z9318" s="48">
        <v>12</v>
      </c>
      <c r="AA9318">
        <v>2025</v>
      </c>
      <c r="AB9318" s="45">
        <v>60705</v>
      </c>
      <c r="AC9318" s="45">
        <v>60705</v>
      </c>
      <c r="AK9318" s="10"/>
    </row>
    <row r="9319" spans="1:37">
      <c r="A9319" t="s">
        <v>45</v>
      </c>
      <c r="B9319" t="s">
        <v>46</v>
      </c>
      <c r="C9319" t="s">
        <v>47</v>
      </c>
      <c r="D9319" t="s">
        <v>9778</v>
      </c>
      <c r="E9319" t="s">
        <v>88</v>
      </c>
      <c r="F9319" t="s">
        <v>79</v>
      </c>
      <c r="G9319" t="s">
        <v>51</v>
      </c>
      <c r="H9319" s="20" t="s">
        <v>52</v>
      </c>
      <c r="I9319" t="s">
        <v>53</v>
      </c>
      <c r="J9319" t="s">
        <v>54</v>
      </c>
      <c r="K9319">
        <v>3</v>
      </c>
      <c r="L9319" t="s">
        <v>55</v>
      </c>
      <c r="M9319" t="s">
        <v>77</v>
      </c>
      <c r="N9319" t="s">
        <v>89</v>
      </c>
      <c r="O9319" s="21" t="s">
        <v>58</v>
      </c>
      <c r="P9319" s="21" t="s">
        <v>90</v>
      </c>
      <c r="Q9319" s="20" t="s">
        <v>1156</v>
      </c>
      <c r="R9319" s="21" t="s">
        <v>1157</v>
      </c>
      <c r="S9319" s="35">
        <v>1</v>
      </c>
      <c r="T9319" s="22">
        <v>1</v>
      </c>
      <c r="U9319" s="20" t="s">
        <v>62</v>
      </c>
      <c r="V9319" s="20">
        <v>45991</v>
      </c>
      <c r="W9319" s="21">
        <v>11</v>
      </c>
      <c r="X9319" s="20">
        <v>46006</v>
      </c>
      <c r="Y9319" s="20">
        <v>45996</v>
      </c>
      <c r="Z9319" s="48">
        <v>12</v>
      </c>
      <c r="AA9319">
        <v>2025</v>
      </c>
      <c r="AB9319" s="45">
        <v>132141</v>
      </c>
      <c r="AC9319" s="45">
        <v>132141</v>
      </c>
      <c r="AK9319" s="10"/>
    </row>
    <row r="9320" spans="1:37">
      <c r="A9320" t="s">
        <v>45</v>
      </c>
      <c r="B9320" t="s">
        <v>46</v>
      </c>
      <c r="C9320" t="s">
        <v>47</v>
      </c>
      <c r="D9320" t="s">
        <v>9779</v>
      </c>
      <c r="E9320" t="s">
        <v>88</v>
      </c>
      <c r="F9320" t="s">
        <v>79</v>
      </c>
      <c r="G9320" t="s">
        <v>51</v>
      </c>
      <c r="H9320" s="20" t="s">
        <v>52</v>
      </c>
      <c r="I9320" t="s">
        <v>53</v>
      </c>
      <c r="J9320" t="s">
        <v>54</v>
      </c>
      <c r="K9320">
        <v>3</v>
      </c>
      <c r="L9320" t="s">
        <v>55</v>
      </c>
      <c r="M9320" t="s">
        <v>56</v>
      </c>
      <c r="N9320" t="s">
        <v>57</v>
      </c>
      <c r="O9320" s="21" t="s">
        <v>58</v>
      </c>
      <c r="P9320" s="21" t="s">
        <v>59</v>
      </c>
      <c r="Q9320" s="20" t="s">
        <v>1806</v>
      </c>
      <c r="R9320" s="21" t="s">
        <v>1807</v>
      </c>
      <c r="S9320" s="35">
        <v>1</v>
      </c>
      <c r="T9320" s="22">
        <v>1</v>
      </c>
      <c r="U9320" s="20" t="s">
        <v>62</v>
      </c>
      <c r="V9320" s="20">
        <v>45991</v>
      </c>
      <c r="W9320" s="21">
        <v>11</v>
      </c>
      <c r="X9320" s="20">
        <v>46002</v>
      </c>
      <c r="Y9320" s="20">
        <v>45996</v>
      </c>
      <c r="Z9320" s="48">
        <v>12</v>
      </c>
      <c r="AA9320">
        <v>2025</v>
      </c>
      <c r="AB9320" s="45">
        <v>26660</v>
      </c>
      <c r="AC9320" s="45">
        <v>26660</v>
      </c>
      <c r="AK9320" s="10"/>
    </row>
    <row r="9321" spans="1:37">
      <c r="A9321" t="s">
        <v>45</v>
      </c>
      <c r="B9321" t="s">
        <v>46</v>
      </c>
      <c r="C9321" t="s">
        <v>47</v>
      </c>
      <c r="D9321" t="s">
        <v>9780</v>
      </c>
      <c r="E9321" t="s">
        <v>88</v>
      </c>
      <c r="F9321" t="s">
        <v>79</v>
      </c>
      <c r="G9321" t="s">
        <v>51</v>
      </c>
      <c r="H9321" s="20" t="s">
        <v>52</v>
      </c>
      <c r="I9321" t="s">
        <v>53</v>
      </c>
      <c r="J9321" t="s">
        <v>54</v>
      </c>
      <c r="K9321">
        <v>3</v>
      </c>
      <c r="L9321" t="s">
        <v>55</v>
      </c>
      <c r="M9321" t="s">
        <v>56</v>
      </c>
      <c r="N9321" t="s">
        <v>57</v>
      </c>
      <c r="O9321" s="21" t="s">
        <v>58</v>
      </c>
      <c r="P9321" s="21" t="s">
        <v>9412</v>
      </c>
      <c r="Q9321" s="20" t="s">
        <v>9781</v>
      </c>
      <c r="R9321" s="21" t="s">
        <v>9782</v>
      </c>
      <c r="S9321" s="35">
        <v>1</v>
      </c>
      <c r="T9321" s="22">
        <v>1</v>
      </c>
      <c r="U9321" s="20" t="s">
        <v>62</v>
      </c>
      <c r="V9321" s="20">
        <v>45991</v>
      </c>
      <c r="W9321" s="21">
        <v>11</v>
      </c>
      <c r="X9321" s="20">
        <v>46002</v>
      </c>
      <c r="Y9321" s="20">
        <v>45996</v>
      </c>
      <c r="Z9321" s="48">
        <v>12</v>
      </c>
      <c r="AA9321">
        <v>2025</v>
      </c>
      <c r="AB9321" s="45">
        <v>53326</v>
      </c>
      <c r="AC9321" s="45">
        <v>53326</v>
      </c>
      <c r="AK9321" s="10"/>
    </row>
    <row r="9322" spans="1:37">
      <c r="A9322" t="s">
        <v>45</v>
      </c>
      <c r="B9322" t="s">
        <v>46</v>
      </c>
      <c r="C9322" t="s">
        <v>47</v>
      </c>
      <c r="D9322" t="s">
        <v>9783</v>
      </c>
      <c r="E9322" t="s">
        <v>88</v>
      </c>
      <c r="F9322" t="s">
        <v>79</v>
      </c>
      <c r="G9322" t="s">
        <v>51</v>
      </c>
      <c r="H9322" s="20" t="s">
        <v>52</v>
      </c>
      <c r="I9322" t="s">
        <v>53</v>
      </c>
      <c r="J9322" t="s">
        <v>54</v>
      </c>
      <c r="K9322">
        <v>3</v>
      </c>
      <c r="L9322" t="s">
        <v>55</v>
      </c>
      <c r="M9322" t="s">
        <v>56</v>
      </c>
      <c r="N9322" t="s">
        <v>57</v>
      </c>
      <c r="O9322" s="21" t="s">
        <v>58</v>
      </c>
      <c r="P9322" s="21" t="s">
        <v>64</v>
      </c>
      <c r="Q9322" s="20" t="s">
        <v>1691</v>
      </c>
      <c r="R9322" s="21" t="s">
        <v>1692</v>
      </c>
      <c r="S9322" s="35">
        <v>1</v>
      </c>
      <c r="T9322" s="22">
        <v>1</v>
      </c>
      <c r="U9322" s="20" t="s">
        <v>62</v>
      </c>
      <c r="V9322" s="20">
        <v>45991</v>
      </c>
      <c r="W9322" s="21">
        <v>11</v>
      </c>
      <c r="X9322" s="20">
        <v>46008</v>
      </c>
      <c r="Y9322" s="20">
        <v>46001</v>
      </c>
      <c r="Z9322" s="48">
        <v>12</v>
      </c>
      <c r="AA9322">
        <v>2025</v>
      </c>
      <c r="AB9322" s="45">
        <v>103559</v>
      </c>
      <c r="AC9322" s="45">
        <v>103559</v>
      </c>
      <c r="AK9322" s="10"/>
    </row>
    <row r="9323" spans="1:37">
      <c r="A9323" t="s">
        <v>45</v>
      </c>
      <c r="B9323" t="s">
        <v>46</v>
      </c>
      <c r="C9323" t="s">
        <v>47</v>
      </c>
      <c r="D9323" t="s">
        <v>9784</v>
      </c>
      <c r="E9323" t="s">
        <v>88</v>
      </c>
      <c r="F9323" t="s">
        <v>79</v>
      </c>
      <c r="G9323" t="s">
        <v>51</v>
      </c>
      <c r="H9323" s="20" t="s">
        <v>52</v>
      </c>
      <c r="I9323" t="s">
        <v>53</v>
      </c>
      <c r="J9323" t="s">
        <v>54</v>
      </c>
      <c r="K9323">
        <v>3</v>
      </c>
      <c r="L9323" t="s">
        <v>55</v>
      </c>
      <c r="M9323" t="s">
        <v>56</v>
      </c>
      <c r="N9323" t="s">
        <v>57</v>
      </c>
      <c r="O9323" s="21" t="s">
        <v>58</v>
      </c>
      <c r="P9323" s="21" t="s">
        <v>64</v>
      </c>
      <c r="Q9323" s="20" t="s">
        <v>505</v>
      </c>
      <c r="R9323" s="21" t="s">
        <v>506</v>
      </c>
      <c r="S9323" s="35">
        <v>1</v>
      </c>
      <c r="T9323" s="22">
        <v>1</v>
      </c>
      <c r="U9323" s="20" t="s">
        <v>62</v>
      </c>
      <c r="V9323" s="20">
        <v>45991</v>
      </c>
      <c r="W9323" s="21">
        <v>11</v>
      </c>
      <c r="X9323" s="20">
        <v>46003</v>
      </c>
      <c r="Y9323" s="20">
        <v>45996</v>
      </c>
      <c r="Z9323" s="48">
        <v>12</v>
      </c>
      <c r="AA9323">
        <v>2025</v>
      </c>
      <c r="AB9323" s="45">
        <v>24659</v>
      </c>
      <c r="AC9323" s="45">
        <v>24659</v>
      </c>
      <c r="AK9323" s="10"/>
    </row>
    <row r="9324" spans="1:37">
      <c r="A9324" t="s">
        <v>45</v>
      </c>
      <c r="B9324" t="s">
        <v>46</v>
      </c>
      <c r="C9324" t="s">
        <v>47</v>
      </c>
      <c r="D9324" t="s">
        <v>9785</v>
      </c>
      <c r="E9324" t="s">
        <v>88</v>
      </c>
      <c r="F9324" t="s">
        <v>79</v>
      </c>
      <c r="G9324" t="s">
        <v>51</v>
      </c>
      <c r="H9324" s="20" t="s">
        <v>52</v>
      </c>
      <c r="I9324" t="s">
        <v>53</v>
      </c>
      <c r="J9324" t="s">
        <v>54</v>
      </c>
      <c r="K9324">
        <v>3</v>
      </c>
      <c r="L9324" t="s">
        <v>55</v>
      </c>
      <c r="M9324" t="s">
        <v>56</v>
      </c>
      <c r="N9324" t="s">
        <v>57</v>
      </c>
      <c r="O9324" s="21" t="s">
        <v>58</v>
      </c>
      <c r="P9324" s="21" t="s">
        <v>64</v>
      </c>
      <c r="Q9324" s="20" t="s">
        <v>410</v>
      </c>
      <c r="R9324" s="21" t="s">
        <v>411</v>
      </c>
      <c r="S9324" s="35">
        <v>1</v>
      </c>
      <c r="T9324" s="22">
        <v>1</v>
      </c>
      <c r="U9324" s="20" t="s">
        <v>62</v>
      </c>
      <c r="V9324" s="20">
        <v>45991</v>
      </c>
      <c r="W9324" s="21">
        <v>11</v>
      </c>
      <c r="X9324" s="20">
        <v>46001</v>
      </c>
      <c r="Y9324" s="20">
        <v>45996</v>
      </c>
      <c r="Z9324" s="48">
        <v>12</v>
      </c>
      <c r="AA9324">
        <v>2025</v>
      </c>
      <c r="AB9324" s="45">
        <v>45324</v>
      </c>
      <c r="AC9324" s="45">
        <v>45324</v>
      </c>
      <c r="AK9324" s="10"/>
    </row>
    <row r="9325" spans="1:37">
      <c r="A9325" t="s">
        <v>45</v>
      </c>
      <c r="B9325" t="s">
        <v>46</v>
      </c>
      <c r="C9325" t="s">
        <v>47</v>
      </c>
      <c r="D9325" t="s">
        <v>9786</v>
      </c>
      <c r="E9325" t="s">
        <v>88</v>
      </c>
      <c r="F9325" t="s">
        <v>79</v>
      </c>
      <c r="G9325" t="s">
        <v>51</v>
      </c>
      <c r="H9325" s="20" t="s">
        <v>52</v>
      </c>
      <c r="I9325" t="s">
        <v>53</v>
      </c>
      <c r="J9325" t="s">
        <v>54</v>
      </c>
      <c r="K9325">
        <v>3</v>
      </c>
      <c r="L9325" t="s">
        <v>55</v>
      </c>
      <c r="M9325" t="s">
        <v>77</v>
      </c>
      <c r="N9325" t="s">
        <v>89</v>
      </c>
      <c r="O9325" s="21" t="s">
        <v>58</v>
      </c>
      <c r="P9325" s="21" t="s">
        <v>366</v>
      </c>
      <c r="Q9325" s="20" t="s">
        <v>2386</v>
      </c>
      <c r="R9325" s="21" t="s">
        <v>2387</v>
      </c>
      <c r="S9325" s="35">
        <v>1</v>
      </c>
      <c r="T9325" s="22">
        <v>1</v>
      </c>
      <c r="U9325" s="20" t="s">
        <v>62</v>
      </c>
      <c r="V9325" s="20">
        <v>45991</v>
      </c>
      <c r="W9325" s="21">
        <v>11</v>
      </c>
      <c r="X9325" s="20">
        <v>46002</v>
      </c>
      <c r="Y9325" s="20">
        <v>45996</v>
      </c>
      <c r="Z9325" s="48">
        <v>12</v>
      </c>
      <c r="AA9325">
        <v>2025</v>
      </c>
      <c r="AB9325" s="45">
        <v>43327</v>
      </c>
      <c r="AC9325" s="45">
        <v>43327</v>
      </c>
      <c r="AK9325" s="10"/>
    </row>
    <row r="9326" spans="1:37">
      <c r="A9326" t="s">
        <v>45</v>
      </c>
      <c r="B9326" t="s">
        <v>46</v>
      </c>
      <c r="C9326" t="s">
        <v>47</v>
      </c>
      <c r="D9326" t="s">
        <v>9787</v>
      </c>
      <c r="E9326" t="s">
        <v>88</v>
      </c>
      <c r="F9326" t="s">
        <v>79</v>
      </c>
      <c r="G9326" t="s">
        <v>51</v>
      </c>
      <c r="H9326" s="20" t="s">
        <v>52</v>
      </c>
      <c r="I9326" t="s">
        <v>53</v>
      </c>
      <c r="J9326" t="s">
        <v>54</v>
      </c>
      <c r="K9326">
        <v>3</v>
      </c>
      <c r="L9326" t="s">
        <v>55</v>
      </c>
      <c r="M9326" t="s">
        <v>56</v>
      </c>
      <c r="N9326" t="s">
        <v>57</v>
      </c>
      <c r="O9326" s="21" t="s">
        <v>58</v>
      </c>
      <c r="P9326" s="21" t="s">
        <v>64</v>
      </c>
      <c r="Q9326" s="20" t="s">
        <v>1476</v>
      </c>
      <c r="R9326" s="21" t="s">
        <v>1477</v>
      </c>
      <c r="S9326" s="35">
        <v>1</v>
      </c>
      <c r="T9326" s="22">
        <v>1</v>
      </c>
      <c r="U9326" s="20" t="s">
        <v>62</v>
      </c>
      <c r="V9326" s="20">
        <v>45991</v>
      </c>
      <c r="W9326" s="21">
        <v>11</v>
      </c>
      <c r="X9326" s="20">
        <v>46003</v>
      </c>
      <c r="Y9326" s="20">
        <v>45996</v>
      </c>
      <c r="Z9326" s="48">
        <v>12</v>
      </c>
      <c r="AA9326">
        <v>2025</v>
      </c>
      <c r="AB9326" s="45">
        <v>45324</v>
      </c>
      <c r="AC9326" s="45">
        <v>45324</v>
      </c>
      <c r="AK9326" s="10"/>
    </row>
    <row r="9327" spans="1:37">
      <c r="A9327" t="s">
        <v>45</v>
      </c>
      <c r="B9327" t="s">
        <v>46</v>
      </c>
      <c r="C9327" t="s">
        <v>47</v>
      </c>
      <c r="D9327" t="s">
        <v>9788</v>
      </c>
      <c r="E9327" t="s">
        <v>88</v>
      </c>
      <c r="F9327" t="s">
        <v>79</v>
      </c>
      <c r="G9327" t="s">
        <v>51</v>
      </c>
      <c r="H9327" s="20" t="s">
        <v>52</v>
      </c>
      <c r="I9327" t="s">
        <v>53</v>
      </c>
      <c r="J9327" t="s">
        <v>54</v>
      </c>
      <c r="K9327">
        <v>3</v>
      </c>
      <c r="L9327" t="s">
        <v>55</v>
      </c>
      <c r="M9327" t="s">
        <v>77</v>
      </c>
      <c r="N9327" t="s">
        <v>89</v>
      </c>
      <c r="O9327" s="21" t="s">
        <v>58</v>
      </c>
      <c r="P9327" s="21" t="s">
        <v>97</v>
      </c>
      <c r="Q9327" s="20" t="s">
        <v>141</v>
      </c>
      <c r="R9327" s="21" t="s">
        <v>142</v>
      </c>
      <c r="S9327" s="35">
        <v>1</v>
      </c>
      <c r="T9327" s="22">
        <v>1</v>
      </c>
      <c r="U9327" s="20" t="s">
        <v>62</v>
      </c>
      <c r="V9327" s="20">
        <v>45991</v>
      </c>
      <c r="W9327" s="21">
        <v>11</v>
      </c>
      <c r="X9327" s="20">
        <v>46001</v>
      </c>
      <c r="Y9327" s="20">
        <v>45996</v>
      </c>
      <c r="Z9327" s="48">
        <v>12</v>
      </c>
      <c r="AA9327">
        <v>2025</v>
      </c>
      <c r="AB9327" s="45">
        <v>59995</v>
      </c>
      <c r="AC9327" s="45">
        <v>59995</v>
      </c>
      <c r="AK9327" s="10"/>
    </row>
    <row r="9328" spans="1:37">
      <c r="A9328" t="s">
        <v>45</v>
      </c>
      <c r="B9328" t="s">
        <v>46</v>
      </c>
      <c r="C9328" t="s">
        <v>47</v>
      </c>
      <c r="D9328" t="s">
        <v>9789</v>
      </c>
      <c r="E9328" t="s">
        <v>88</v>
      </c>
      <c r="F9328" t="s">
        <v>79</v>
      </c>
      <c r="G9328" t="s">
        <v>51</v>
      </c>
      <c r="H9328" s="20" t="s">
        <v>52</v>
      </c>
      <c r="I9328" t="s">
        <v>53</v>
      </c>
      <c r="J9328" t="s">
        <v>54</v>
      </c>
      <c r="K9328">
        <v>3</v>
      </c>
      <c r="L9328" t="s">
        <v>55</v>
      </c>
      <c r="M9328" t="s">
        <v>77</v>
      </c>
      <c r="N9328" t="s">
        <v>89</v>
      </c>
      <c r="O9328" s="21" t="s">
        <v>58</v>
      </c>
      <c r="P9328" s="21" t="s">
        <v>119</v>
      </c>
      <c r="Q9328" s="20" t="s">
        <v>6247</v>
      </c>
      <c r="R9328" s="21" t="s">
        <v>6248</v>
      </c>
      <c r="S9328" s="35">
        <v>1</v>
      </c>
      <c r="T9328" s="22">
        <v>1</v>
      </c>
      <c r="U9328" s="20" t="s">
        <v>62</v>
      </c>
      <c r="V9328" s="20">
        <v>45991</v>
      </c>
      <c r="W9328" s="21">
        <v>11</v>
      </c>
      <c r="X9328" s="20">
        <v>46003</v>
      </c>
      <c r="Y9328" s="20">
        <v>45996</v>
      </c>
      <c r="Z9328" s="48">
        <v>12</v>
      </c>
      <c r="AA9328">
        <v>2025</v>
      </c>
      <c r="AB9328" s="45">
        <v>73565</v>
      </c>
      <c r="AC9328" s="45">
        <v>73565</v>
      </c>
      <c r="AK9328" s="10"/>
    </row>
    <row r="9329" spans="1:37">
      <c r="A9329" t="s">
        <v>45</v>
      </c>
      <c r="B9329" t="s">
        <v>46</v>
      </c>
      <c r="C9329" t="s">
        <v>47</v>
      </c>
      <c r="D9329" t="s">
        <v>9790</v>
      </c>
      <c r="E9329" t="s">
        <v>88</v>
      </c>
      <c r="F9329" t="s">
        <v>79</v>
      </c>
      <c r="G9329" t="s">
        <v>51</v>
      </c>
      <c r="H9329" s="20" t="s">
        <v>52</v>
      </c>
      <c r="I9329" t="s">
        <v>53</v>
      </c>
      <c r="J9329" t="s">
        <v>54</v>
      </c>
      <c r="K9329">
        <v>3</v>
      </c>
      <c r="L9329" t="s">
        <v>55</v>
      </c>
      <c r="M9329" t="s">
        <v>77</v>
      </c>
      <c r="N9329" t="s">
        <v>89</v>
      </c>
      <c r="O9329" s="21" t="s">
        <v>58</v>
      </c>
      <c r="P9329" s="21" t="s">
        <v>90</v>
      </c>
      <c r="Q9329" s="20" t="s">
        <v>2004</v>
      </c>
      <c r="R9329" s="21" t="s">
        <v>2005</v>
      </c>
      <c r="S9329" s="35">
        <v>1</v>
      </c>
      <c r="T9329" s="22">
        <v>1</v>
      </c>
      <c r="U9329" s="20" t="s">
        <v>62</v>
      </c>
      <c r="V9329" s="20">
        <v>45991</v>
      </c>
      <c r="W9329" s="21">
        <v>11</v>
      </c>
      <c r="X9329" s="20">
        <v>46002</v>
      </c>
      <c r="Y9329" s="20">
        <v>45996</v>
      </c>
      <c r="Z9329" s="48">
        <v>12</v>
      </c>
      <c r="AA9329">
        <v>2025</v>
      </c>
      <c r="AB9329" s="45">
        <v>103563</v>
      </c>
      <c r="AC9329" s="45">
        <v>103563</v>
      </c>
      <c r="AK9329" s="10"/>
    </row>
    <row r="9330" spans="1:37">
      <c r="A9330" t="s">
        <v>45</v>
      </c>
      <c r="B9330" t="s">
        <v>46</v>
      </c>
      <c r="C9330" t="s">
        <v>47</v>
      </c>
      <c r="D9330" t="s">
        <v>9791</v>
      </c>
      <c r="E9330" t="s">
        <v>88</v>
      </c>
      <c r="F9330" t="s">
        <v>79</v>
      </c>
      <c r="G9330" t="s">
        <v>51</v>
      </c>
      <c r="H9330" s="20" t="s">
        <v>52</v>
      </c>
      <c r="I9330" t="s">
        <v>53</v>
      </c>
      <c r="J9330" t="s">
        <v>54</v>
      </c>
      <c r="K9330">
        <v>3</v>
      </c>
      <c r="L9330" t="s">
        <v>55</v>
      </c>
      <c r="M9330" t="s">
        <v>77</v>
      </c>
      <c r="N9330" t="s">
        <v>89</v>
      </c>
      <c r="O9330" s="21" t="s">
        <v>58</v>
      </c>
      <c r="P9330" s="21" t="s">
        <v>126</v>
      </c>
      <c r="Q9330" s="20" t="s">
        <v>892</v>
      </c>
      <c r="R9330" s="21" t="s">
        <v>893</v>
      </c>
      <c r="S9330" s="35">
        <v>1</v>
      </c>
      <c r="T9330" s="22">
        <v>1</v>
      </c>
      <c r="U9330" s="20" t="s">
        <v>62</v>
      </c>
      <c r="V9330" s="20">
        <v>45991</v>
      </c>
      <c r="W9330" s="21">
        <v>11</v>
      </c>
      <c r="X9330" s="20">
        <v>46001</v>
      </c>
      <c r="Y9330" s="20">
        <v>45996</v>
      </c>
      <c r="Z9330" s="48">
        <v>12</v>
      </c>
      <c r="AA9330">
        <v>2025</v>
      </c>
      <c r="AB9330" s="45">
        <v>26660</v>
      </c>
      <c r="AC9330" s="45">
        <v>26660</v>
      </c>
      <c r="AK9330" s="10"/>
    </row>
    <row r="9331" spans="1:37">
      <c r="A9331" t="s">
        <v>45</v>
      </c>
      <c r="B9331" t="s">
        <v>46</v>
      </c>
      <c r="C9331" t="s">
        <v>47</v>
      </c>
      <c r="D9331" t="s">
        <v>9792</v>
      </c>
      <c r="E9331" t="s">
        <v>88</v>
      </c>
      <c r="F9331" t="s">
        <v>79</v>
      </c>
      <c r="G9331" t="s">
        <v>51</v>
      </c>
      <c r="H9331" s="20" t="s">
        <v>52</v>
      </c>
      <c r="I9331" t="s">
        <v>53</v>
      </c>
      <c r="J9331" t="s">
        <v>54</v>
      </c>
      <c r="K9331">
        <v>3</v>
      </c>
      <c r="L9331" t="s">
        <v>55</v>
      </c>
      <c r="M9331" t="s">
        <v>77</v>
      </c>
      <c r="N9331" t="s">
        <v>89</v>
      </c>
      <c r="O9331" s="21" t="s">
        <v>58</v>
      </c>
      <c r="P9331" s="21" t="s">
        <v>90</v>
      </c>
      <c r="Q9331" s="20" t="s">
        <v>1025</v>
      </c>
      <c r="R9331" s="21" t="s">
        <v>1026</v>
      </c>
      <c r="S9331" s="35">
        <v>1</v>
      </c>
      <c r="T9331" s="22">
        <v>1</v>
      </c>
      <c r="U9331" s="20" t="s">
        <v>62</v>
      </c>
      <c r="V9331" s="20">
        <v>45991</v>
      </c>
      <c r="W9331" s="21">
        <v>11</v>
      </c>
      <c r="X9331" s="20">
        <v>46000</v>
      </c>
      <c r="Y9331" s="20">
        <v>45996</v>
      </c>
      <c r="Z9331" s="48">
        <v>12</v>
      </c>
      <c r="AA9331">
        <v>2025</v>
      </c>
      <c r="AB9331" s="45">
        <v>103563</v>
      </c>
      <c r="AC9331" s="45">
        <v>103563</v>
      </c>
      <c r="AK9331" s="10"/>
    </row>
    <row r="9332" spans="1:37">
      <c r="A9332" t="s">
        <v>45</v>
      </c>
      <c r="B9332" t="s">
        <v>46</v>
      </c>
      <c r="C9332" t="s">
        <v>47</v>
      </c>
      <c r="D9332" t="s">
        <v>9793</v>
      </c>
      <c r="E9332" t="s">
        <v>88</v>
      </c>
      <c r="F9332" t="s">
        <v>79</v>
      </c>
      <c r="G9332" t="s">
        <v>51</v>
      </c>
      <c r="H9332" s="20" t="s">
        <v>52</v>
      </c>
      <c r="I9332" t="s">
        <v>53</v>
      </c>
      <c r="J9332" t="s">
        <v>54</v>
      </c>
      <c r="K9332">
        <v>3</v>
      </c>
      <c r="L9332" t="s">
        <v>55</v>
      </c>
      <c r="M9332" t="s">
        <v>77</v>
      </c>
      <c r="N9332" t="s">
        <v>89</v>
      </c>
      <c r="O9332" s="21" t="s">
        <v>58</v>
      </c>
      <c r="P9332" s="21" t="s">
        <v>150</v>
      </c>
      <c r="Q9332" s="20" t="s">
        <v>4755</v>
      </c>
      <c r="R9332" s="21" t="s">
        <v>4756</v>
      </c>
      <c r="S9332" s="35">
        <v>1</v>
      </c>
      <c r="T9332" s="22">
        <v>1</v>
      </c>
      <c r="U9332" s="20" t="s">
        <v>62</v>
      </c>
      <c r="V9332" s="20">
        <v>45990</v>
      </c>
      <c r="W9332" s="21">
        <v>11</v>
      </c>
      <c r="X9332" s="20">
        <v>46002</v>
      </c>
      <c r="Y9332" s="20">
        <v>45996</v>
      </c>
      <c r="Z9332" s="48">
        <v>12</v>
      </c>
      <c r="AA9332">
        <v>2025</v>
      </c>
      <c r="AB9332" s="45">
        <v>246648</v>
      </c>
      <c r="AC9332" s="45">
        <v>246648</v>
      </c>
      <c r="AK9332" s="10"/>
    </row>
    <row r="9333" spans="1:37">
      <c r="A9333" t="s">
        <v>45</v>
      </c>
      <c r="B9333" t="s">
        <v>46</v>
      </c>
      <c r="C9333" t="s">
        <v>47</v>
      </c>
      <c r="D9333" t="s">
        <v>9794</v>
      </c>
      <c r="E9333" t="s">
        <v>88</v>
      </c>
      <c r="F9333" t="s">
        <v>79</v>
      </c>
      <c r="G9333" t="s">
        <v>51</v>
      </c>
      <c r="H9333" s="20" t="s">
        <v>52</v>
      </c>
      <c r="I9333" t="s">
        <v>53</v>
      </c>
      <c r="J9333" t="s">
        <v>54</v>
      </c>
      <c r="K9333">
        <v>3</v>
      </c>
      <c r="L9333" t="s">
        <v>55</v>
      </c>
      <c r="M9333" t="s">
        <v>77</v>
      </c>
      <c r="N9333" t="s">
        <v>89</v>
      </c>
      <c r="O9333" s="21" t="s">
        <v>58</v>
      </c>
      <c r="P9333" s="21" t="s">
        <v>5970</v>
      </c>
      <c r="Q9333" s="20" t="s">
        <v>919</v>
      </c>
      <c r="R9333" s="21" t="s">
        <v>920</v>
      </c>
      <c r="S9333" s="35">
        <v>2</v>
      </c>
      <c r="T9333" s="22">
        <v>2</v>
      </c>
      <c r="U9333" s="20" t="s">
        <v>62</v>
      </c>
      <c r="V9333" s="20">
        <v>45990</v>
      </c>
      <c r="W9333" s="21">
        <v>11</v>
      </c>
      <c r="X9333" s="20">
        <v>46000</v>
      </c>
      <c r="Y9333" s="20">
        <v>45996</v>
      </c>
      <c r="Z9333" s="48">
        <v>12</v>
      </c>
      <c r="AA9333">
        <v>2025</v>
      </c>
      <c r="AB9333" s="45">
        <v>66654</v>
      </c>
      <c r="AC9333" s="45">
        <v>66654</v>
      </c>
      <c r="AK9333" s="10"/>
    </row>
    <row r="9334" spans="1:37">
      <c r="A9334" t="s">
        <v>45</v>
      </c>
      <c r="B9334" t="s">
        <v>46</v>
      </c>
      <c r="C9334" t="s">
        <v>47</v>
      </c>
      <c r="D9334" t="s">
        <v>9795</v>
      </c>
      <c r="E9334" t="s">
        <v>88</v>
      </c>
      <c r="F9334" t="s">
        <v>79</v>
      </c>
      <c r="G9334" t="s">
        <v>51</v>
      </c>
      <c r="H9334" s="20" t="s">
        <v>52</v>
      </c>
      <c r="I9334" t="s">
        <v>53</v>
      </c>
      <c r="J9334" t="s">
        <v>54</v>
      </c>
      <c r="K9334">
        <v>3</v>
      </c>
      <c r="L9334" t="s">
        <v>55</v>
      </c>
      <c r="M9334" t="s">
        <v>77</v>
      </c>
      <c r="N9334" t="s">
        <v>89</v>
      </c>
      <c r="O9334" s="21" t="s">
        <v>58</v>
      </c>
      <c r="P9334" s="21" t="s">
        <v>150</v>
      </c>
      <c r="Q9334" s="20" t="s">
        <v>151</v>
      </c>
      <c r="R9334" s="21" t="s">
        <v>152</v>
      </c>
      <c r="S9334" s="35">
        <v>1</v>
      </c>
      <c r="T9334" s="22">
        <v>1</v>
      </c>
      <c r="U9334" s="20" t="s">
        <v>62</v>
      </c>
      <c r="V9334" s="20">
        <v>45991</v>
      </c>
      <c r="W9334" s="21">
        <v>11</v>
      </c>
      <c r="X9334" s="20">
        <v>46007</v>
      </c>
      <c r="Y9334" s="20">
        <v>46001</v>
      </c>
      <c r="Z9334" s="48">
        <v>12</v>
      </c>
      <c r="AA9334">
        <v>2025</v>
      </c>
      <c r="AB9334" s="45">
        <v>78568</v>
      </c>
      <c r="AC9334" s="45">
        <v>78568</v>
      </c>
      <c r="AK9334" s="10"/>
    </row>
    <row r="9335" spans="1:37">
      <c r="A9335" t="s">
        <v>45</v>
      </c>
      <c r="B9335" t="s">
        <v>46</v>
      </c>
      <c r="C9335" t="s">
        <v>47</v>
      </c>
      <c r="D9335" t="s">
        <v>9796</v>
      </c>
      <c r="E9335" t="s">
        <v>88</v>
      </c>
      <c r="F9335" t="s">
        <v>79</v>
      </c>
      <c r="G9335" t="s">
        <v>51</v>
      </c>
      <c r="H9335" s="20" t="s">
        <v>52</v>
      </c>
      <c r="I9335" t="s">
        <v>53</v>
      </c>
      <c r="J9335" t="s">
        <v>54</v>
      </c>
      <c r="K9335">
        <v>3</v>
      </c>
      <c r="L9335" t="s">
        <v>55</v>
      </c>
      <c r="M9335" t="s">
        <v>56</v>
      </c>
      <c r="N9335" t="s">
        <v>57</v>
      </c>
      <c r="O9335" s="21" t="s">
        <v>58</v>
      </c>
      <c r="P9335" s="21" t="s">
        <v>64</v>
      </c>
      <c r="Q9335" s="20" t="s">
        <v>385</v>
      </c>
      <c r="R9335" s="21" t="s">
        <v>386</v>
      </c>
      <c r="S9335" s="35">
        <v>1</v>
      </c>
      <c r="T9335" s="22">
        <v>1</v>
      </c>
      <c r="U9335" s="20" t="s">
        <v>62</v>
      </c>
      <c r="V9335" s="20">
        <v>45991</v>
      </c>
      <c r="W9335" s="21">
        <v>11</v>
      </c>
      <c r="X9335" s="20">
        <v>46003</v>
      </c>
      <c r="Y9335" s="20">
        <v>45996</v>
      </c>
      <c r="Z9335" s="48">
        <v>12</v>
      </c>
      <c r="AA9335">
        <v>2025</v>
      </c>
      <c r="AB9335" s="45">
        <v>45328</v>
      </c>
      <c r="AC9335" s="45">
        <v>45328</v>
      </c>
      <c r="AK9335" s="10"/>
    </row>
    <row r="9336" spans="1:37">
      <c r="A9336" t="s">
        <v>45</v>
      </c>
      <c r="B9336" t="s">
        <v>46</v>
      </c>
      <c r="C9336" t="s">
        <v>47</v>
      </c>
      <c r="D9336" t="s">
        <v>9797</v>
      </c>
      <c r="E9336" t="s">
        <v>88</v>
      </c>
      <c r="F9336" t="s">
        <v>79</v>
      </c>
      <c r="G9336" t="s">
        <v>51</v>
      </c>
      <c r="H9336" s="20" t="s">
        <v>52</v>
      </c>
      <c r="I9336" t="s">
        <v>53</v>
      </c>
      <c r="J9336" t="s">
        <v>54</v>
      </c>
      <c r="K9336">
        <v>3</v>
      </c>
      <c r="L9336" t="s">
        <v>55</v>
      </c>
      <c r="M9336" t="s">
        <v>77</v>
      </c>
      <c r="N9336" t="s">
        <v>89</v>
      </c>
      <c r="O9336" s="21" t="s">
        <v>58</v>
      </c>
      <c r="P9336" s="21" t="s">
        <v>119</v>
      </c>
      <c r="Q9336" s="20" t="s">
        <v>2537</v>
      </c>
      <c r="R9336" s="21" t="s">
        <v>2538</v>
      </c>
      <c r="S9336" s="35">
        <v>1</v>
      </c>
      <c r="T9336" s="22">
        <v>1</v>
      </c>
      <c r="U9336" s="20" t="s">
        <v>62</v>
      </c>
      <c r="V9336" s="20">
        <v>45991</v>
      </c>
      <c r="W9336" s="21">
        <v>11</v>
      </c>
      <c r="X9336" s="20">
        <v>46002</v>
      </c>
      <c r="Y9336" s="20">
        <v>45996</v>
      </c>
      <c r="Z9336" s="48">
        <v>12</v>
      </c>
      <c r="AA9336">
        <v>2025</v>
      </c>
      <c r="AB9336" s="45">
        <v>146659</v>
      </c>
      <c r="AC9336" s="45">
        <v>146659</v>
      </c>
      <c r="AK9336" s="10"/>
    </row>
    <row r="9337" spans="1:37">
      <c r="A9337" t="s">
        <v>45</v>
      </c>
      <c r="B9337" t="s">
        <v>46</v>
      </c>
      <c r="C9337" t="s">
        <v>47</v>
      </c>
      <c r="D9337" t="s">
        <v>9798</v>
      </c>
      <c r="E9337" t="s">
        <v>88</v>
      </c>
      <c r="F9337" t="s">
        <v>79</v>
      </c>
      <c r="G9337" t="s">
        <v>51</v>
      </c>
      <c r="H9337" s="20" t="s">
        <v>52</v>
      </c>
      <c r="I9337" t="s">
        <v>53</v>
      </c>
      <c r="J9337" t="s">
        <v>54</v>
      </c>
      <c r="K9337">
        <v>3</v>
      </c>
      <c r="L9337" t="s">
        <v>55</v>
      </c>
      <c r="M9337" t="s">
        <v>56</v>
      </c>
      <c r="N9337" t="s">
        <v>57</v>
      </c>
      <c r="O9337" s="21" t="s">
        <v>58</v>
      </c>
      <c r="P9337" s="21" t="s">
        <v>64</v>
      </c>
      <c r="Q9337" s="20" t="s">
        <v>385</v>
      </c>
      <c r="R9337" s="21" t="s">
        <v>386</v>
      </c>
      <c r="S9337" s="35">
        <v>1</v>
      </c>
      <c r="T9337" s="22">
        <v>1</v>
      </c>
      <c r="U9337" s="20" t="s">
        <v>62</v>
      </c>
      <c r="V9337" s="20">
        <v>45991</v>
      </c>
      <c r="W9337" s="21">
        <v>11</v>
      </c>
      <c r="X9337" s="20">
        <v>46002</v>
      </c>
      <c r="Y9337" s="20">
        <v>45996</v>
      </c>
      <c r="Z9337" s="48">
        <v>12</v>
      </c>
      <c r="AA9337">
        <v>2025</v>
      </c>
      <c r="AB9337" s="45">
        <v>45328</v>
      </c>
      <c r="AC9337" s="45">
        <v>45328</v>
      </c>
      <c r="AK9337" s="10"/>
    </row>
    <row r="9338" spans="1:37">
      <c r="A9338" t="s">
        <v>45</v>
      </c>
      <c r="B9338" t="s">
        <v>46</v>
      </c>
      <c r="C9338" t="s">
        <v>47</v>
      </c>
      <c r="D9338" t="s">
        <v>9799</v>
      </c>
      <c r="E9338" t="s">
        <v>88</v>
      </c>
      <c r="F9338" t="s">
        <v>79</v>
      </c>
      <c r="G9338" t="s">
        <v>51</v>
      </c>
      <c r="H9338" s="20" t="s">
        <v>52</v>
      </c>
      <c r="I9338" t="s">
        <v>53</v>
      </c>
      <c r="J9338" t="s">
        <v>54</v>
      </c>
      <c r="K9338">
        <v>3</v>
      </c>
      <c r="L9338" t="s">
        <v>55</v>
      </c>
      <c r="M9338" t="s">
        <v>77</v>
      </c>
      <c r="N9338" t="s">
        <v>89</v>
      </c>
      <c r="O9338" s="21" t="s">
        <v>58</v>
      </c>
      <c r="P9338" s="21" t="s">
        <v>119</v>
      </c>
      <c r="Q9338" s="20" t="s">
        <v>3415</v>
      </c>
      <c r="R9338" s="21" t="s">
        <v>3416</v>
      </c>
      <c r="S9338" s="35">
        <v>1</v>
      </c>
      <c r="T9338" s="22">
        <v>1</v>
      </c>
      <c r="U9338" s="20" t="s">
        <v>62</v>
      </c>
      <c r="V9338" s="20">
        <v>45991</v>
      </c>
      <c r="W9338" s="21">
        <v>11</v>
      </c>
      <c r="X9338" s="20">
        <v>46001</v>
      </c>
      <c r="Y9338" s="20">
        <v>45996</v>
      </c>
      <c r="Z9338" s="48">
        <v>12</v>
      </c>
      <c r="AA9338">
        <v>2025</v>
      </c>
      <c r="AB9338" s="45">
        <v>42851</v>
      </c>
      <c r="AC9338" s="45">
        <v>42851</v>
      </c>
      <c r="AK9338" s="10"/>
    </row>
    <row r="9339" spans="1:37">
      <c r="A9339" t="s">
        <v>45</v>
      </c>
      <c r="B9339" t="s">
        <v>46</v>
      </c>
      <c r="C9339" t="s">
        <v>47</v>
      </c>
      <c r="D9339" t="s">
        <v>9800</v>
      </c>
      <c r="E9339" t="s">
        <v>88</v>
      </c>
      <c r="F9339" t="s">
        <v>79</v>
      </c>
      <c r="G9339" t="s">
        <v>51</v>
      </c>
      <c r="H9339" s="20" t="s">
        <v>52</v>
      </c>
      <c r="I9339" t="s">
        <v>53</v>
      </c>
      <c r="J9339" t="s">
        <v>54</v>
      </c>
      <c r="K9339">
        <v>3</v>
      </c>
      <c r="L9339" t="s">
        <v>55</v>
      </c>
      <c r="M9339" t="s">
        <v>56</v>
      </c>
      <c r="N9339" t="s">
        <v>57</v>
      </c>
      <c r="O9339" s="21" t="s">
        <v>58</v>
      </c>
      <c r="P9339" s="21" t="s">
        <v>64</v>
      </c>
      <c r="Q9339" s="20" t="s">
        <v>230</v>
      </c>
      <c r="R9339" s="21" t="s">
        <v>231</v>
      </c>
      <c r="S9339" s="35">
        <v>1</v>
      </c>
      <c r="T9339" s="22">
        <v>1</v>
      </c>
      <c r="U9339" s="20" t="s">
        <v>62</v>
      </c>
      <c r="V9339" s="20">
        <v>45991</v>
      </c>
      <c r="W9339" s="21">
        <v>11</v>
      </c>
      <c r="X9339" s="20">
        <v>46007</v>
      </c>
      <c r="Y9339" s="20">
        <v>46001</v>
      </c>
      <c r="Z9339" s="48">
        <v>12</v>
      </c>
      <c r="AA9339">
        <v>2025</v>
      </c>
      <c r="AB9339" s="45">
        <v>46660</v>
      </c>
      <c r="AC9339" s="45">
        <v>46660</v>
      </c>
      <c r="AK9339" s="10"/>
    </row>
    <row r="9340" spans="1:37">
      <c r="A9340" t="s">
        <v>45</v>
      </c>
      <c r="B9340" t="s">
        <v>46</v>
      </c>
      <c r="C9340" t="s">
        <v>47</v>
      </c>
      <c r="D9340" t="s">
        <v>9801</v>
      </c>
      <c r="E9340" t="s">
        <v>88</v>
      </c>
      <c r="F9340" t="s">
        <v>79</v>
      </c>
      <c r="G9340" t="s">
        <v>51</v>
      </c>
      <c r="H9340" s="20" t="s">
        <v>52</v>
      </c>
      <c r="I9340" t="s">
        <v>53</v>
      </c>
      <c r="J9340" t="s">
        <v>54</v>
      </c>
      <c r="K9340">
        <v>3</v>
      </c>
      <c r="L9340" t="s">
        <v>55</v>
      </c>
      <c r="M9340" t="s">
        <v>77</v>
      </c>
      <c r="N9340" t="s">
        <v>89</v>
      </c>
      <c r="O9340" s="21" t="s">
        <v>58</v>
      </c>
      <c r="P9340" s="21" t="s">
        <v>424</v>
      </c>
      <c r="Q9340" s="20" t="s">
        <v>425</v>
      </c>
      <c r="R9340" s="21" t="s">
        <v>426</v>
      </c>
      <c r="S9340" s="35">
        <v>1</v>
      </c>
      <c r="T9340" s="22">
        <v>1</v>
      </c>
      <c r="U9340" s="20" t="s">
        <v>62</v>
      </c>
      <c r="V9340" s="20">
        <v>45991</v>
      </c>
      <c r="W9340" s="21">
        <v>11</v>
      </c>
      <c r="X9340" s="20">
        <v>46003</v>
      </c>
      <c r="Y9340" s="20">
        <v>45996</v>
      </c>
      <c r="Z9340" s="48">
        <v>12</v>
      </c>
      <c r="AA9340">
        <v>2025</v>
      </c>
      <c r="AB9340" s="45">
        <v>49993</v>
      </c>
      <c r="AC9340" s="45">
        <v>49993</v>
      </c>
      <c r="AK9340" s="10"/>
    </row>
    <row r="9341" spans="1:37">
      <c r="A9341" t="s">
        <v>45</v>
      </c>
      <c r="B9341" t="s">
        <v>46</v>
      </c>
      <c r="C9341" t="s">
        <v>47</v>
      </c>
      <c r="D9341" t="s">
        <v>9802</v>
      </c>
      <c r="E9341" t="s">
        <v>88</v>
      </c>
      <c r="F9341" t="s">
        <v>79</v>
      </c>
      <c r="G9341" t="s">
        <v>51</v>
      </c>
      <c r="H9341" s="20" t="s">
        <v>52</v>
      </c>
      <c r="I9341" t="s">
        <v>53</v>
      </c>
      <c r="J9341" t="s">
        <v>54</v>
      </c>
      <c r="K9341">
        <v>3</v>
      </c>
      <c r="L9341" t="s">
        <v>55</v>
      </c>
      <c r="M9341" t="s">
        <v>77</v>
      </c>
      <c r="N9341" t="s">
        <v>89</v>
      </c>
      <c r="O9341" s="21" t="s">
        <v>58</v>
      </c>
      <c r="P9341" s="21" t="s">
        <v>97</v>
      </c>
      <c r="Q9341" s="20" t="s">
        <v>1012</v>
      </c>
      <c r="R9341" s="21" t="s">
        <v>1013</v>
      </c>
      <c r="S9341" s="35">
        <v>1</v>
      </c>
      <c r="T9341" s="22">
        <v>1</v>
      </c>
      <c r="U9341" s="20" t="s">
        <v>62</v>
      </c>
      <c r="V9341" s="20">
        <v>45991</v>
      </c>
      <c r="W9341" s="21">
        <v>11</v>
      </c>
      <c r="X9341" s="20">
        <v>46000</v>
      </c>
      <c r="Y9341" s="20">
        <v>45996</v>
      </c>
      <c r="Z9341" s="48">
        <v>12</v>
      </c>
      <c r="AA9341">
        <v>2025</v>
      </c>
      <c r="AB9341" s="45">
        <v>30662</v>
      </c>
      <c r="AC9341" s="45">
        <v>30662</v>
      </c>
      <c r="AK9341" s="10"/>
    </row>
    <row r="9342" spans="1:37">
      <c r="A9342" t="s">
        <v>45</v>
      </c>
      <c r="B9342" t="s">
        <v>46</v>
      </c>
      <c r="C9342" t="s">
        <v>47</v>
      </c>
      <c r="D9342" t="s">
        <v>9803</v>
      </c>
      <c r="E9342" t="s">
        <v>88</v>
      </c>
      <c r="F9342" t="s">
        <v>79</v>
      </c>
      <c r="G9342" t="s">
        <v>51</v>
      </c>
      <c r="H9342" s="20" t="s">
        <v>52</v>
      </c>
      <c r="I9342" t="s">
        <v>53</v>
      </c>
      <c r="J9342" t="s">
        <v>54</v>
      </c>
      <c r="K9342">
        <v>3</v>
      </c>
      <c r="L9342" t="s">
        <v>55</v>
      </c>
      <c r="M9342" t="s">
        <v>77</v>
      </c>
      <c r="N9342" t="s">
        <v>89</v>
      </c>
      <c r="O9342" s="21" t="s">
        <v>58</v>
      </c>
      <c r="P9342" s="21" t="s">
        <v>150</v>
      </c>
      <c r="Q9342" s="20" t="s">
        <v>1137</v>
      </c>
      <c r="R9342" s="21" t="s">
        <v>1138</v>
      </c>
      <c r="S9342" s="35">
        <v>1</v>
      </c>
      <c r="T9342" s="22">
        <v>1</v>
      </c>
      <c r="U9342" s="20" t="s">
        <v>62</v>
      </c>
      <c r="V9342" s="20">
        <v>45991</v>
      </c>
      <c r="W9342" s="21">
        <v>11</v>
      </c>
      <c r="X9342" s="20">
        <v>46001</v>
      </c>
      <c r="Y9342" s="20">
        <v>45996</v>
      </c>
      <c r="Z9342" s="48">
        <v>12</v>
      </c>
      <c r="AA9342">
        <v>2025</v>
      </c>
      <c r="AB9342" s="45">
        <v>85705</v>
      </c>
      <c r="AC9342" s="45">
        <v>85705</v>
      </c>
      <c r="AK9342" s="10"/>
    </row>
    <row r="9343" spans="1:37">
      <c r="A9343" t="s">
        <v>45</v>
      </c>
      <c r="B9343" t="s">
        <v>46</v>
      </c>
      <c r="C9343" t="s">
        <v>47</v>
      </c>
      <c r="D9343" t="s">
        <v>9804</v>
      </c>
      <c r="E9343" t="s">
        <v>88</v>
      </c>
      <c r="F9343" t="s">
        <v>79</v>
      </c>
      <c r="G9343" t="s">
        <v>51</v>
      </c>
      <c r="H9343" s="20" t="s">
        <v>52</v>
      </c>
      <c r="I9343" t="s">
        <v>53</v>
      </c>
      <c r="J9343" t="s">
        <v>54</v>
      </c>
      <c r="K9343">
        <v>3</v>
      </c>
      <c r="L9343" t="s">
        <v>55</v>
      </c>
      <c r="M9343" t="s">
        <v>77</v>
      </c>
      <c r="N9343" t="s">
        <v>89</v>
      </c>
      <c r="O9343" s="21" t="s">
        <v>58</v>
      </c>
      <c r="P9343" s="21" t="s">
        <v>119</v>
      </c>
      <c r="Q9343" s="20" t="s">
        <v>1141</v>
      </c>
      <c r="R9343" s="21" t="s">
        <v>1142</v>
      </c>
      <c r="S9343" s="35">
        <v>1</v>
      </c>
      <c r="T9343" s="22">
        <v>1</v>
      </c>
      <c r="U9343" s="20" t="s">
        <v>62</v>
      </c>
      <c r="V9343" s="20">
        <v>45991</v>
      </c>
      <c r="W9343" s="21">
        <v>11</v>
      </c>
      <c r="X9343" s="20">
        <v>46001</v>
      </c>
      <c r="Y9343" s="20">
        <v>45996</v>
      </c>
      <c r="Z9343" s="48">
        <v>12</v>
      </c>
      <c r="AA9343">
        <v>2025</v>
      </c>
      <c r="AB9343" s="45">
        <v>61424</v>
      </c>
      <c r="AC9343" s="45">
        <v>61424</v>
      </c>
      <c r="AK9343" s="10"/>
    </row>
    <row r="9344" spans="1:37">
      <c r="A9344" t="s">
        <v>45</v>
      </c>
      <c r="B9344" t="s">
        <v>46</v>
      </c>
      <c r="C9344" t="s">
        <v>47</v>
      </c>
      <c r="D9344" t="s">
        <v>9805</v>
      </c>
      <c r="E9344" t="s">
        <v>88</v>
      </c>
      <c r="F9344" t="s">
        <v>79</v>
      </c>
      <c r="G9344" t="s">
        <v>51</v>
      </c>
      <c r="H9344" s="20" t="s">
        <v>52</v>
      </c>
      <c r="I9344" t="s">
        <v>53</v>
      </c>
      <c r="J9344" t="s">
        <v>54</v>
      </c>
      <c r="K9344">
        <v>3</v>
      </c>
      <c r="L9344" t="s">
        <v>55</v>
      </c>
      <c r="M9344" t="s">
        <v>56</v>
      </c>
      <c r="N9344" t="s">
        <v>57</v>
      </c>
      <c r="O9344" s="21" t="s">
        <v>58</v>
      </c>
      <c r="P9344" s="21" t="s">
        <v>64</v>
      </c>
      <c r="Q9344" s="20" t="s">
        <v>3774</v>
      </c>
      <c r="R9344" s="21" t="s">
        <v>3775</v>
      </c>
      <c r="S9344" s="35">
        <v>1</v>
      </c>
      <c r="T9344" s="22">
        <v>1</v>
      </c>
      <c r="U9344" s="20" t="s">
        <v>62</v>
      </c>
      <c r="V9344" s="20">
        <v>45991</v>
      </c>
      <c r="W9344" s="21">
        <v>11</v>
      </c>
      <c r="X9344" s="20">
        <v>46003</v>
      </c>
      <c r="Y9344" s="20">
        <v>46001</v>
      </c>
      <c r="Z9344" s="48">
        <v>12</v>
      </c>
      <c r="AA9344">
        <v>2025</v>
      </c>
      <c r="AB9344" s="45">
        <v>128565</v>
      </c>
      <c r="AC9344" s="45">
        <v>128565</v>
      </c>
      <c r="AK9344" s="10"/>
    </row>
    <row r="9345" spans="1:37">
      <c r="A9345" t="s">
        <v>45</v>
      </c>
      <c r="B9345" t="s">
        <v>46</v>
      </c>
      <c r="C9345" t="s">
        <v>47</v>
      </c>
      <c r="D9345" t="s">
        <v>9806</v>
      </c>
      <c r="E9345" t="s">
        <v>88</v>
      </c>
      <c r="F9345" t="s">
        <v>79</v>
      </c>
      <c r="G9345" t="s">
        <v>51</v>
      </c>
      <c r="H9345" s="20" t="s">
        <v>52</v>
      </c>
      <c r="I9345" t="s">
        <v>53</v>
      </c>
      <c r="J9345" t="s">
        <v>54</v>
      </c>
      <c r="K9345">
        <v>3</v>
      </c>
      <c r="L9345" t="s">
        <v>55</v>
      </c>
      <c r="M9345" t="s">
        <v>56</v>
      </c>
      <c r="N9345" t="s">
        <v>57</v>
      </c>
      <c r="O9345" s="21" t="s">
        <v>58</v>
      </c>
      <c r="P9345" s="21" t="s">
        <v>64</v>
      </c>
      <c r="Q9345" s="20" t="s">
        <v>230</v>
      </c>
      <c r="R9345" s="21" t="s">
        <v>231</v>
      </c>
      <c r="S9345" s="35">
        <v>1</v>
      </c>
      <c r="T9345" s="22">
        <v>1</v>
      </c>
      <c r="U9345" s="20" t="s">
        <v>62</v>
      </c>
      <c r="V9345" s="20">
        <v>45991</v>
      </c>
      <c r="W9345" s="21">
        <v>11</v>
      </c>
      <c r="X9345" s="20">
        <v>46003</v>
      </c>
      <c r="Y9345" s="20">
        <v>45996</v>
      </c>
      <c r="Z9345" s="48">
        <v>12</v>
      </c>
      <c r="AA9345">
        <v>2025</v>
      </c>
      <c r="AB9345" s="45">
        <v>46660</v>
      </c>
      <c r="AC9345" s="45">
        <v>46660</v>
      </c>
      <c r="AK9345" s="10"/>
    </row>
    <row r="9346" spans="1:37">
      <c r="A9346" t="s">
        <v>45</v>
      </c>
      <c r="B9346" t="s">
        <v>46</v>
      </c>
      <c r="C9346" t="s">
        <v>47</v>
      </c>
      <c r="D9346" t="s">
        <v>9807</v>
      </c>
      <c r="E9346" t="s">
        <v>88</v>
      </c>
      <c r="F9346" t="s">
        <v>79</v>
      </c>
      <c r="G9346" t="s">
        <v>51</v>
      </c>
      <c r="H9346" s="20" t="s">
        <v>52</v>
      </c>
      <c r="I9346" t="s">
        <v>53</v>
      </c>
      <c r="J9346" t="s">
        <v>54</v>
      </c>
      <c r="K9346">
        <v>3</v>
      </c>
      <c r="L9346" t="s">
        <v>55</v>
      </c>
      <c r="M9346" t="s">
        <v>77</v>
      </c>
      <c r="N9346" t="s">
        <v>89</v>
      </c>
      <c r="O9346" s="21" t="s">
        <v>58</v>
      </c>
      <c r="P9346" s="21" t="s">
        <v>150</v>
      </c>
      <c r="Q9346" s="20" t="s">
        <v>151</v>
      </c>
      <c r="R9346" s="21" t="s">
        <v>152</v>
      </c>
      <c r="S9346" s="35">
        <v>1</v>
      </c>
      <c r="T9346" s="22">
        <v>1</v>
      </c>
      <c r="U9346" s="20" t="s">
        <v>62</v>
      </c>
      <c r="V9346" s="20">
        <v>45991</v>
      </c>
      <c r="W9346" s="21">
        <v>11</v>
      </c>
      <c r="X9346" s="20">
        <v>46002</v>
      </c>
      <c r="Y9346" s="20">
        <v>45996</v>
      </c>
      <c r="Z9346" s="48">
        <v>12</v>
      </c>
      <c r="AA9346">
        <v>2025</v>
      </c>
      <c r="AB9346" s="45">
        <v>78568</v>
      </c>
      <c r="AC9346" s="45">
        <v>78568</v>
      </c>
      <c r="AK9346" s="10"/>
    </row>
    <row r="9347" spans="1:37">
      <c r="A9347" t="s">
        <v>45</v>
      </c>
      <c r="B9347" t="s">
        <v>46</v>
      </c>
      <c r="C9347" t="s">
        <v>47</v>
      </c>
      <c r="D9347" t="s">
        <v>9808</v>
      </c>
      <c r="E9347" t="s">
        <v>88</v>
      </c>
      <c r="F9347" t="s">
        <v>79</v>
      </c>
      <c r="G9347" t="s">
        <v>51</v>
      </c>
      <c r="H9347" s="20" t="s">
        <v>58</v>
      </c>
      <c r="I9347" t="s">
        <v>53</v>
      </c>
      <c r="J9347" t="s">
        <v>54</v>
      </c>
      <c r="K9347">
        <v>3</v>
      </c>
      <c r="L9347" t="s">
        <v>55</v>
      </c>
      <c r="M9347" t="s">
        <v>77</v>
      </c>
      <c r="N9347" t="s">
        <v>89</v>
      </c>
      <c r="O9347" s="21" t="s">
        <v>58</v>
      </c>
      <c r="P9347" s="21" t="s">
        <v>126</v>
      </c>
      <c r="Q9347" s="20" t="s">
        <v>1746</v>
      </c>
      <c r="R9347" s="21" t="s">
        <v>1747</v>
      </c>
      <c r="S9347" s="35">
        <v>4</v>
      </c>
      <c r="T9347" s="22">
        <v>0</v>
      </c>
      <c r="U9347" s="20" t="s">
        <v>62</v>
      </c>
      <c r="V9347" s="20">
        <v>45991</v>
      </c>
      <c r="W9347" s="21">
        <v>11</v>
      </c>
      <c r="X9347" s="20">
        <v>46003</v>
      </c>
      <c r="Z9347" s="48">
        <v>12</v>
      </c>
      <c r="AA9347">
        <v>2025</v>
      </c>
      <c r="AB9347" s="45">
        <v>79969</v>
      </c>
      <c r="AC9347" s="45">
        <v>0</v>
      </c>
      <c r="AK9347" s="10"/>
    </row>
    <row r="9348" spans="1:37">
      <c r="A9348" t="s">
        <v>45</v>
      </c>
      <c r="B9348" t="s">
        <v>46</v>
      </c>
      <c r="C9348" t="s">
        <v>47</v>
      </c>
      <c r="D9348" t="s">
        <v>9809</v>
      </c>
      <c r="E9348" t="s">
        <v>88</v>
      </c>
      <c r="F9348" t="s">
        <v>79</v>
      </c>
      <c r="G9348" t="s">
        <v>51</v>
      </c>
      <c r="H9348" s="20" t="s">
        <v>52</v>
      </c>
      <c r="I9348" t="s">
        <v>53</v>
      </c>
      <c r="J9348" t="s">
        <v>54</v>
      </c>
      <c r="K9348">
        <v>3</v>
      </c>
      <c r="L9348" t="s">
        <v>55</v>
      </c>
      <c r="M9348" t="s">
        <v>56</v>
      </c>
      <c r="N9348" t="s">
        <v>57</v>
      </c>
      <c r="O9348" s="21" t="s">
        <v>58</v>
      </c>
      <c r="P9348" s="21" t="s">
        <v>64</v>
      </c>
      <c r="Q9348" s="20" t="s">
        <v>518</v>
      </c>
      <c r="R9348" s="21" t="s">
        <v>519</v>
      </c>
      <c r="S9348" s="35">
        <v>1</v>
      </c>
      <c r="T9348" s="22">
        <v>1</v>
      </c>
      <c r="U9348" s="20" t="s">
        <v>62</v>
      </c>
      <c r="V9348" s="20">
        <v>45991</v>
      </c>
      <c r="W9348" s="21">
        <v>11</v>
      </c>
      <c r="X9348" s="20">
        <v>46007</v>
      </c>
      <c r="Y9348" s="20">
        <v>46001</v>
      </c>
      <c r="Z9348" s="48">
        <v>12</v>
      </c>
      <c r="AA9348">
        <v>2025</v>
      </c>
      <c r="AB9348" s="45">
        <v>128565</v>
      </c>
      <c r="AC9348" s="45">
        <v>128565</v>
      </c>
      <c r="AK9348" s="10"/>
    </row>
    <row r="9349" spans="1:37">
      <c r="A9349" t="s">
        <v>45</v>
      </c>
      <c r="B9349" t="s">
        <v>46</v>
      </c>
      <c r="C9349" t="s">
        <v>47</v>
      </c>
      <c r="D9349" t="s">
        <v>9810</v>
      </c>
      <c r="E9349" t="s">
        <v>88</v>
      </c>
      <c r="F9349" t="s">
        <v>79</v>
      </c>
      <c r="G9349" t="s">
        <v>51</v>
      </c>
      <c r="H9349" s="20" t="s">
        <v>52</v>
      </c>
      <c r="I9349" t="s">
        <v>53</v>
      </c>
      <c r="J9349" t="s">
        <v>54</v>
      </c>
      <c r="K9349">
        <v>3</v>
      </c>
      <c r="L9349" t="s">
        <v>55</v>
      </c>
      <c r="M9349" t="s">
        <v>56</v>
      </c>
      <c r="N9349" t="s">
        <v>57</v>
      </c>
      <c r="O9349" s="21" t="s">
        <v>58</v>
      </c>
      <c r="P9349" s="21" t="s">
        <v>64</v>
      </c>
      <c r="Q9349" s="20" t="s">
        <v>518</v>
      </c>
      <c r="R9349" s="21" t="s">
        <v>519</v>
      </c>
      <c r="S9349" s="35">
        <v>1</v>
      </c>
      <c r="T9349" s="22">
        <v>1</v>
      </c>
      <c r="U9349" s="20" t="s">
        <v>62</v>
      </c>
      <c r="V9349" s="20">
        <v>45991</v>
      </c>
      <c r="W9349" s="21">
        <v>11</v>
      </c>
      <c r="X9349" s="20">
        <v>46003</v>
      </c>
      <c r="Y9349" s="20">
        <v>45996</v>
      </c>
      <c r="Z9349" s="48">
        <v>12</v>
      </c>
      <c r="AA9349">
        <v>2025</v>
      </c>
      <c r="AB9349" s="45">
        <v>128565</v>
      </c>
      <c r="AC9349" s="45">
        <v>128565</v>
      </c>
      <c r="AK9349" s="10"/>
    </row>
    <row r="9350" spans="1:37">
      <c r="A9350" t="s">
        <v>45</v>
      </c>
      <c r="B9350" t="s">
        <v>46</v>
      </c>
      <c r="C9350" t="s">
        <v>47</v>
      </c>
      <c r="D9350" t="s">
        <v>9811</v>
      </c>
      <c r="E9350" t="s">
        <v>88</v>
      </c>
      <c r="F9350" t="s">
        <v>79</v>
      </c>
      <c r="G9350" t="s">
        <v>51</v>
      </c>
      <c r="H9350" s="20" t="s">
        <v>52</v>
      </c>
      <c r="I9350" t="s">
        <v>53</v>
      </c>
      <c r="J9350" t="s">
        <v>54</v>
      </c>
      <c r="K9350">
        <v>3</v>
      </c>
      <c r="L9350" t="s">
        <v>55</v>
      </c>
      <c r="M9350" t="s">
        <v>77</v>
      </c>
      <c r="N9350" t="s">
        <v>89</v>
      </c>
      <c r="O9350" s="21" t="s">
        <v>58</v>
      </c>
      <c r="P9350" s="21" t="s">
        <v>90</v>
      </c>
      <c r="Q9350" s="20" t="s">
        <v>1775</v>
      </c>
      <c r="R9350" s="21" t="s">
        <v>1776</v>
      </c>
      <c r="S9350" s="35">
        <v>1</v>
      </c>
      <c r="T9350" s="22">
        <v>1</v>
      </c>
      <c r="U9350" s="20" t="s">
        <v>62</v>
      </c>
      <c r="V9350" s="20">
        <v>45990</v>
      </c>
      <c r="W9350" s="21">
        <v>11</v>
      </c>
      <c r="X9350" s="20">
        <v>46002</v>
      </c>
      <c r="Y9350" s="20">
        <v>45994</v>
      </c>
      <c r="Z9350" s="48">
        <v>12</v>
      </c>
      <c r="AA9350">
        <v>2025</v>
      </c>
      <c r="AB9350" s="45">
        <v>55325</v>
      </c>
      <c r="AC9350" s="45">
        <v>55325</v>
      </c>
      <c r="AK9350" s="10"/>
    </row>
    <row r="9351" spans="1:37">
      <c r="A9351" t="s">
        <v>45</v>
      </c>
      <c r="B9351" t="s">
        <v>46</v>
      </c>
      <c r="C9351" t="s">
        <v>47</v>
      </c>
      <c r="D9351" t="s">
        <v>9812</v>
      </c>
      <c r="E9351" t="s">
        <v>88</v>
      </c>
      <c r="F9351" t="s">
        <v>79</v>
      </c>
      <c r="G9351" t="s">
        <v>51</v>
      </c>
      <c r="H9351" s="20" t="s">
        <v>52</v>
      </c>
      <c r="I9351" t="s">
        <v>53</v>
      </c>
      <c r="J9351" t="s">
        <v>54</v>
      </c>
      <c r="K9351">
        <v>3</v>
      </c>
      <c r="L9351" t="s">
        <v>55</v>
      </c>
      <c r="M9351" t="s">
        <v>77</v>
      </c>
      <c r="N9351" t="s">
        <v>89</v>
      </c>
      <c r="O9351" s="21" t="s">
        <v>58</v>
      </c>
      <c r="P9351" s="21" t="s">
        <v>90</v>
      </c>
      <c r="Q9351" s="20" t="s">
        <v>214</v>
      </c>
      <c r="R9351" s="21" t="s">
        <v>215</v>
      </c>
      <c r="S9351" s="35">
        <v>1</v>
      </c>
      <c r="T9351" s="22">
        <v>1</v>
      </c>
      <c r="U9351" s="20" t="s">
        <v>62</v>
      </c>
      <c r="V9351" s="20">
        <v>45991</v>
      </c>
      <c r="W9351" s="21">
        <v>11</v>
      </c>
      <c r="X9351" s="20">
        <v>46002</v>
      </c>
      <c r="Y9351" s="20">
        <v>45996</v>
      </c>
      <c r="Z9351" s="48">
        <v>12</v>
      </c>
      <c r="AA9351">
        <v>2025</v>
      </c>
      <c r="AB9351" s="45">
        <v>46660</v>
      </c>
      <c r="AC9351" s="45">
        <v>46660</v>
      </c>
      <c r="AK9351" s="10"/>
    </row>
    <row r="9352" spans="1:37">
      <c r="A9352" t="s">
        <v>45</v>
      </c>
      <c r="B9352" t="s">
        <v>46</v>
      </c>
      <c r="C9352" t="s">
        <v>47</v>
      </c>
      <c r="D9352" t="s">
        <v>9813</v>
      </c>
      <c r="E9352" t="s">
        <v>88</v>
      </c>
      <c r="F9352" t="s">
        <v>79</v>
      </c>
      <c r="G9352" t="s">
        <v>51</v>
      </c>
      <c r="H9352" s="20" t="s">
        <v>52</v>
      </c>
      <c r="I9352" t="s">
        <v>53</v>
      </c>
      <c r="J9352" t="s">
        <v>54</v>
      </c>
      <c r="K9352">
        <v>3</v>
      </c>
      <c r="L9352" t="s">
        <v>55</v>
      </c>
      <c r="M9352" t="s">
        <v>56</v>
      </c>
      <c r="N9352" t="s">
        <v>57</v>
      </c>
      <c r="O9352" s="21" t="s">
        <v>58</v>
      </c>
      <c r="P9352" s="21" t="s">
        <v>64</v>
      </c>
      <c r="Q9352" s="20" t="s">
        <v>596</v>
      </c>
      <c r="R9352" s="21" t="s">
        <v>597</v>
      </c>
      <c r="S9352" s="35">
        <v>1</v>
      </c>
      <c r="T9352" s="22">
        <v>1</v>
      </c>
      <c r="U9352" s="20" t="s">
        <v>62</v>
      </c>
      <c r="V9352" s="20">
        <v>45991</v>
      </c>
      <c r="W9352" s="21">
        <v>11</v>
      </c>
      <c r="X9352" s="20">
        <v>46006</v>
      </c>
      <c r="Y9352" s="20">
        <v>45996</v>
      </c>
      <c r="Z9352" s="48">
        <v>12</v>
      </c>
      <c r="AA9352">
        <v>2025</v>
      </c>
      <c r="AB9352" s="45">
        <v>103563</v>
      </c>
      <c r="AC9352" s="45">
        <v>103563</v>
      </c>
      <c r="AK9352" s="10"/>
    </row>
    <row r="9353" spans="1:37">
      <c r="A9353" t="s">
        <v>45</v>
      </c>
      <c r="B9353" t="s">
        <v>46</v>
      </c>
      <c r="C9353" t="s">
        <v>47</v>
      </c>
      <c r="D9353" t="s">
        <v>9814</v>
      </c>
      <c r="E9353" t="s">
        <v>88</v>
      </c>
      <c r="F9353" t="s">
        <v>79</v>
      </c>
      <c r="G9353" t="s">
        <v>51</v>
      </c>
      <c r="H9353" s="20" t="s">
        <v>52</v>
      </c>
      <c r="I9353" t="s">
        <v>53</v>
      </c>
      <c r="J9353" t="s">
        <v>54</v>
      </c>
      <c r="K9353">
        <v>3</v>
      </c>
      <c r="L9353" t="s">
        <v>55</v>
      </c>
      <c r="M9353" t="s">
        <v>77</v>
      </c>
      <c r="N9353" t="s">
        <v>89</v>
      </c>
      <c r="O9353" s="21" t="s">
        <v>58</v>
      </c>
      <c r="P9353" s="21" t="s">
        <v>366</v>
      </c>
      <c r="Q9353" s="20" t="s">
        <v>531</v>
      </c>
      <c r="R9353" s="21" t="s">
        <v>532</v>
      </c>
      <c r="S9353" s="35">
        <v>1</v>
      </c>
      <c r="T9353" s="22">
        <v>1</v>
      </c>
      <c r="U9353" s="20" t="s">
        <v>62</v>
      </c>
      <c r="V9353" s="20">
        <v>45990</v>
      </c>
      <c r="W9353" s="21">
        <v>11</v>
      </c>
      <c r="X9353" s="20">
        <v>46000</v>
      </c>
      <c r="Y9353" s="20">
        <v>45994</v>
      </c>
      <c r="Z9353" s="48">
        <v>12</v>
      </c>
      <c r="AA9353">
        <v>2025</v>
      </c>
      <c r="AB9353" s="45">
        <v>43327</v>
      </c>
      <c r="AC9353" s="45">
        <v>43327</v>
      </c>
      <c r="AK9353" s="10"/>
    </row>
    <row r="9354" spans="1:37">
      <c r="A9354" t="s">
        <v>45</v>
      </c>
      <c r="B9354" t="s">
        <v>46</v>
      </c>
      <c r="C9354" t="s">
        <v>47</v>
      </c>
      <c r="D9354" t="s">
        <v>9815</v>
      </c>
      <c r="E9354" t="s">
        <v>88</v>
      </c>
      <c r="F9354" t="s">
        <v>79</v>
      </c>
      <c r="G9354" t="s">
        <v>51</v>
      </c>
      <c r="H9354" s="20" t="s">
        <v>52</v>
      </c>
      <c r="I9354" t="s">
        <v>53</v>
      </c>
      <c r="J9354" t="s">
        <v>54</v>
      </c>
      <c r="K9354">
        <v>3</v>
      </c>
      <c r="L9354" t="s">
        <v>55</v>
      </c>
      <c r="M9354" t="s">
        <v>56</v>
      </c>
      <c r="N9354" t="s">
        <v>57</v>
      </c>
      <c r="O9354" s="21" t="s">
        <v>58</v>
      </c>
      <c r="P9354" s="21" t="s">
        <v>64</v>
      </c>
      <c r="Q9354" s="20" t="s">
        <v>474</v>
      </c>
      <c r="R9354" s="21" t="s">
        <v>475</v>
      </c>
      <c r="S9354" s="35">
        <v>1</v>
      </c>
      <c r="T9354" s="22">
        <v>1</v>
      </c>
      <c r="U9354" s="20" t="s">
        <v>62</v>
      </c>
      <c r="V9354" s="20">
        <v>45991</v>
      </c>
      <c r="W9354" s="21">
        <v>11</v>
      </c>
      <c r="X9354" s="20">
        <v>46006</v>
      </c>
      <c r="Y9354" s="20">
        <v>46001</v>
      </c>
      <c r="Z9354" s="48">
        <v>12</v>
      </c>
      <c r="AA9354">
        <v>2025</v>
      </c>
      <c r="AB9354" s="45">
        <v>24659</v>
      </c>
      <c r="AC9354" s="45">
        <v>24659</v>
      </c>
      <c r="AK9354" s="10"/>
    </row>
    <row r="9355" spans="1:37">
      <c r="A9355" t="s">
        <v>45</v>
      </c>
      <c r="B9355" t="s">
        <v>46</v>
      </c>
      <c r="C9355" t="s">
        <v>47</v>
      </c>
      <c r="D9355" t="s">
        <v>9816</v>
      </c>
      <c r="E9355" t="s">
        <v>88</v>
      </c>
      <c r="F9355" t="s">
        <v>79</v>
      </c>
      <c r="G9355" t="s">
        <v>51</v>
      </c>
      <c r="H9355" s="20" t="s">
        <v>52</v>
      </c>
      <c r="I9355" t="s">
        <v>53</v>
      </c>
      <c r="J9355" t="s">
        <v>54</v>
      </c>
      <c r="K9355">
        <v>3</v>
      </c>
      <c r="L9355" t="s">
        <v>55</v>
      </c>
      <c r="M9355" t="s">
        <v>56</v>
      </c>
      <c r="N9355" t="s">
        <v>57</v>
      </c>
      <c r="O9355" s="21" t="s">
        <v>58</v>
      </c>
      <c r="P9355" s="21" t="s">
        <v>64</v>
      </c>
      <c r="Q9355" s="20" t="s">
        <v>230</v>
      </c>
      <c r="R9355" s="21" t="s">
        <v>231</v>
      </c>
      <c r="S9355" s="35">
        <v>1</v>
      </c>
      <c r="T9355" s="22">
        <v>1</v>
      </c>
      <c r="U9355" s="20" t="s">
        <v>62</v>
      </c>
      <c r="V9355" s="20">
        <v>45991</v>
      </c>
      <c r="W9355" s="21">
        <v>11</v>
      </c>
      <c r="X9355" s="20">
        <v>46001</v>
      </c>
      <c r="Y9355" s="20">
        <v>45996</v>
      </c>
      <c r="Z9355" s="48">
        <v>12</v>
      </c>
      <c r="AA9355">
        <v>2025</v>
      </c>
      <c r="AB9355" s="45">
        <v>46660</v>
      </c>
      <c r="AC9355" s="45">
        <v>46660</v>
      </c>
      <c r="AK9355" s="10"/>
    </row>
    <row r="9356" spans="1:37">
      <c r="A9356" t="s">
        <v>45</v>
      </c>
      <c r="B9356" t="s">
        <v>46</v>
      </c>
      <c r="C9356" t="s">
        <v>47</v>
      </c>
      <c r="D9356" t="s">
        <v>9817</v>
      </c>
      <c r="E9356" t="s">
        <v>88</v>
      </c>
      <c r="F9356" t="s">
        <v>79</v>
      </c>
      <c r="G9356" t="s">
        <v>51</v>
      </c>
      <c r="H9356" s="20" t="s">
        <v>52</v>
      </c>
      <c r="I9356" t="s">
        <v>53</v>
      </c>
      <c r="J9356" t="s">
        <v>54</v>
      </c>
      <c r="K9356">
        <v>3</v>
      </c>
      <c r="L9356" t="s">
        <v>55</v>
      </c>
      <c r="M9356" t="s">
        <v>56</v>
      </c>
      <c r="N9356" t="s">
        <v>57</v>
      </c>
      <c r="O9356" s="21" t="s">
        <v>58</v>
      </c>
      <c r="P9356" s="21" t="s">
        <v>64</v>
      </c>
      <c r="Q9356" s="20" t="s">
        <v>1691</v>
      </c>
      <c r="R9356" s="21" t="s">
        <v>1692</v>
      </c>
      <c r="S9356" s="35">
        <v>1</v>
      </c>
      <c r="T9356" s="22">
        <v>1</v>
      </c>
      <c r="U9356" s="20" t="s">
        <v>62</v>
      </c>
      <c r="V9356" s="20">
        <v>45991</v>
      </c>
      <c r="W9356" s="21">
        <v>11</v>
      </c>
      <c r="X9356" s="20">
        <v>46003</v>
      </c>
      <c r="Y9356" s="20">
        <v>46001</v>
      </c>
      <c r="Z9356" s="48">
        <v>12</v>
      </c>
      <c r="AA9356">
        <v>2025</v>
      </c>
      <c r="AB9356" s="45">
        <v>103559</v>
      </c>
      <c r="AC9356" s="45">
        <v>103559</v>
      </c>
      <c r="AK9356" s="10"/>
    </row>
    <row r="9357" spans="1:37">
      <c r="A9357" t="s">
        <v>45</v>
      </c>
      <c r="B9357" t="s">
        <v>46</v>
      </c>
      <c r="C9357" t="s">
        <v>47</v>
      </c>
      <c r="D9357" t="s">
        <v>9818</v>
      </c>
      <c r="E9357" t="s">
        <v>88</v>
      </c>
      <c r="F9357" t="s">
        <v>79</v>
      </c>
      <c r="G9357" t="s">
        <v>51</v>
      </c>
      <c r="H9357" s="20" t="s">
        <v>52</v>
      </c>
      <c r="I9357" t="s">
        <v>53</v>
      </c>
      <c r="J9357" t="s">
        <v>54</v>
      </c>
      <c r="K9357">
        <v>3</v>
      </c>
      <c r="L9357" t="s">
        <v>55</v>
      </c>
      <c r="M9357" t="s">
        <v>77</v>
      </c>
      <c r="N9357" t="s">
        <v>89</v>
      </c>
      <c r="O9357" s="21" t="s">
        <v>58</v>
      </c>
      <c r="P9357" s="21" t="s">
        <v>119</v>
      </c>
      <c r="Q9357" s="20" t="s">
        <v>7106</v>
      </c>
      <c r="R9357" s="21" t="s">
        <v>7107</v>
      </c>
      <c r="S9357" s="35">
        <v>1</v>
      </c>
      <c r="T9357" s="22">
        <v>1</v>
      </c>
      <c r="U9357" s="20" t="s">
        <v>62</v>
      </c>
      <c r="V9357" s="20">
        <v>45991</v>
      </c>
      <c r="W9357" s="21">
        <v>11</v>
      </c>
      <c r="X9357" s="20">
        <v>46003</v>
      </c>
      <c r="Y9357" s="20">
        <v>46001</v>
      </c>
      <c r="Z9357" s="48">
        <v>12</v>
      </c>
      <c r="AA9357">
        <v>2025</v>
      </c>
      <c r="AB9357" s="45">
        <v>103563</v>
      </c>
      <c r="AC9357" s="45">
        <v>103563</v>
      </c>
      <c r="AK9357" s="10"/>
    </row>
    <row r="9358" spans="1:37">
      <c r="A9358" t="s">
        <v>45</v>
      </c>
      <c r="B9358" t="s">
        <v>46</v>
      </c>
      <c r="C9358" t="s">
        <v>47</v>
      </c>
      <c r="D9358" t="s">
        <v>9819</v>
      </c>
      <c r="E9358" t="s">
        <v>88</v>
      </c>
      <c r="F9358" t="s">
        <v>79</v>
      </c>
      <c r="G9358" t="s">
        <v>51</v>
      </c>
      <c r="H9358" s="20" t="s">
        <v>52</v>
      </c>
      <c r="I9358" t="s">
        <v>53</v>
      </c>
      <c r="J9358" t="s">
        <v>54</v>
      </c>
      <c r="K9358">
        <v>3</v>
      </c>
      <c r="L9358" t="s">
        <v>55</v>
      </c>
      <c r="M9358" t="s">
        <v>77</v>
      </c>
      <c r="N9358" t="s">
        <v>89</v>
      </c>
      <c r="O9358" s="21" t="s">
        <v>58</v>
      </c>
      <c r="P9358" s="21" t="s">
        <v>90</v>
      </c>
      <c r="Q9358" s="20" t="s">
        <v>1025</v>
      </c>
      <c r="R9358" s="21" t="s">
        <v>1026</v>
      </c>
      <c r="S9358" s="35">
        <v>1</v>
      </c>
      <c r="T9358" s="22">
        <v>1</v>
      </c>
      <c r="U9358" s="20" t="s">
        <v>62</v>
      </c>
      <c r="V9358" s="20">
        <v>45991</v>
      </c>
      <c r="W9358" s="21">
        <v>11</v>
      </c>
      <c r="X9358" s="20">
        <v>46003</v>
      </c>
      <c r="Y9358" s="20">
        <v>46001</v>
      </c>
      <c r="Z9358" s="48">
        <v>12</v>
      </c>
      <c r="AA9358">
        <v>2025</v>
      </c>
      <c r="AB9358" s="45">
        <v>103563</v>
      </c>
      <c r="AC9358" s="45">
        <v>103563</v>
      </c>
      <c r="AK9358" s="10"/>
    </row>
    <row r="9359" spans="1:37">
      <c r="A9359" t="s">
        <v>45</v>
      </c>
      <c r="B9359" t="s">
        <v>46</v>
      </c>
      <c r="C9359" t="s">
        <v>47</v>
      </c>
      <c r="D9359" t="s">
        <v>9820</v>
      </c>
      <c r="E9359" t="s">
        <v>88</v>
      </c>
      <c r="F9359" t="s">
        <v>79</v>
      </c>
      <c r="G9359" t="s">
        <v>51</v>
      </c>
      <c r="H9359" s="20" t="s">
        <v>52</v>
      </c>
      <c r="I9359" t="s">
        <v>53</v>
      </c>
      <c r="J9359" t="s">
        <v>54</v>
      </c>
      <c r="K9359">
        <v>3</v>
      </c>
      <c r="L9359" t="s">
        <v>55</v>
      </c>
      <c r="M9359" t="s">
        <v>56</v>
      </c>
      <c r="N9359" t="s">
        <v>57</v>
      </c>
      <c r="O9359" s="21" t="s">
        <v>58</v>
      </c>
      <c r="P9359" s="21" t="s">
        <v>64</v>
      </c>
      <c r="Q9359" s="20" t="s">
        <v>596</v>
      </c>
      <c r="R9359" s="21" t="s">
        <v>597</v>
      </c>
      <c r="S9359" s="35">
        <v>1</v>
      </c>
      <c r="T9359" s="22">
        <v>1</v>
      </c>
      <c r="U9359" s="20" t="s">
        <v>62</v>
      </c>
      <c r="V9359" s="20">
        <v>45991</v>
      </c>
      <c r="W9359" s="21">
        <v>11</v>
      </c>
      <c r="X9359" s="20">
        <v>46003</v>
      </c>
      <c r="Y9359" s="20">
        <v>46001</v>
      </c>
      <c r="Z9359" s="48">
        <v>12</v>
      </c>
      <c r="AA9359">
        <v>2025</v>
      </c>
      <c r="AB9359" s="45">
        <v>103563</v>
      </c>
      <c r="AC9359" s="45">
        <v>103563</v>
      </c>
      <c r="AK9359" s="10"/>
    </row>
    <row r="9360" spans="1:37">
      <c r="A9360" t="s">
        <v>45</v>
      </c>
      <c r="B9360" t="s">
        <v>46</v>
      </c>
      <c r="C9360" t="s">
        <v>47</v>
      </c>
      <c r="D9360" t="s">
        <v>9821</v>
      </c>
      <c r="E9360" t="s">
        <v>88</v>
      </c>
      <c r="F9360" t="s">
        <v>79</v>
      </c>
      <c r="G9360" t="s">
        <v>51</v>
      </c>
      <c r="H9360" s="20" t="s">
        <v>52</v>
      </c>
      <c r="I9360" t="s">
        <v>53</v>
      </c>
      <c r="J9360" t="s">
        <v>54</v>
      </c>
      <c r="K9360">
        <v>3</v>
      </c>
      <c r="L9360" t="s">
        <v>55</v>
      </c>
      <c r="M9360" t="s">
        <v>77</v>
      </c>
      <c r="N9360" t="s">
        <v>89</v>
      </c>
      <c r="O9360" s="21" t="s">
        <v>58</v>
      </c>
      <c r="P9360" s="21" t="s">
        <v>5970</v>
      </c>
      <c r="Q9360" s="20" t="s">
        <v>919</v>
      </c>
      <c r="R9360" s="21" t="s">
        <v>920</v>
      </c>
      <c r="S9360" s="35">
        <v>2</v>
      </c>
      <c r="T9360" s="22">
        <v>2</v>
      </c>
      <c r="U9360" s="20" t="s">
        <v>62</v>
      </c>
      <c r="V9360" s="20">
        <v>45991</v>
      </c>
      <c r="W9360" s="21">
        <v>11</v>
      </c>
      <c r="X9360" s="20">
        <v>46003</v>
      </c>
      <c r="Y9360" s="20">
        <v>46001</v>
      </c>
      <c r="Z9360" s="48">
        <v>12</v>
      </c>
      <c r="AA9360">
        <v>2025</v>
      </c>
      <c r="AB9360" s="45">
        <v>66654</v>
      </c>
      <c r="AC9360" s="45">
        <v>66654</v>
      </c>
      <c r="AK9360" s="10"/>
    </row>
    <row r="9361" spans="1:37">
      <c r="A9361" t="s">
        <v>45</v>
      </c>
      <c r="B9361" t="s">
        <v>46</v>
      </c>
      <c r="C9361" t="s">
        <v>47</v>
      </c>
      <c r="D9361" t="s">
        <v>9822</v>
      </c>
      <c r="E9361" t="s">
        <v>88</v>
      </c>
      <c r="F9361" t="s">
        <v>79</v>
      </c>
      <c r="G9361" t="s">
        <v>51</v>
      </c>
      <c r="H9361" s="20" t="s">
        <v>52</v>
      </c>
      <c r="I9361" t="s">
        <v>53</v>
      </c>
      <c r="J9361" t="s">
        <v>54</v>
      </c>
      <c r="K9361">
        <v>3</v>
      </c>
      <c r="L9361" t="s">
        <v>55</v>
      </c>
      <c r="M9361" t="s">
        <v>56</v>
      </c>
      <c r="N9361" t="s">
        <v>57</v>
      </c>
      <c r="O9361" s="21" t="s">
        <v>58</v>
      </c>
      <c r="P9361" s="21" t="s">
        <v>64</v>
      </c>
      <c r="Q9361" s="20" t="s">
        <v>230</v>
      </c>
      <c r="R9361" s="21" t="s">
        <v>231</v>
      </c>
      <c r="S9361" s="35">
        <v>1</v>
      </c>
      <c r="T9361" s="22">
        <v>1</v>
      </c>
      <c r="U9361" s="20" t="s">
        <v>62</v>
      </c>
      <c r="V9361" s="20">
        <v>45991</v>
      </c>
      <c r="W9361" s="21">
        <v>11</v>
      </c>
      <c r="X9361" s="20">
        <v>46007</v>
      </c>
      <c r="Y9361" s="20">
        <v>46001</v>
      </c>
      <c r="Z9361" s="48">
        <v>12</v>
      </c>
      <c r="AA9361">
        <v>2025</v>
      </c>
      <c r="AB9361" s="45">
        <v>46660</v>
      </c>
      <c r="AC9361" s="45">
        <v>46660</v>
      </c>
      <c r="AK9361" s="10"/>
    </row>
    <row r="9362" spans="1:37">
      <c r="A9362" t="s">
        <v>45</v>
      </c>
      <c r="B9362" t="s">
        <v>46</v>
      </c>
      <c r="C9362" t="s">
        <v>47</v>
      </c>
      <c r="D9362" t="s">
        <v>9823</v>
      </c>
      <c r="E9362" t="s">
        <v>88</v>
      </c>
      <c r="F9362" t="s">
        <v>79</v>
      </c>
      <c r="G9362" t="s">
        <v>51</v>
      </c>
      <c r="H9362" s="20" t="s">
        <v>52</v>
      </c>
      <c r="I9362" t="s">
        <v>53</v>
      </c>
      <c r="J9362" t="s">
        <v>54</v>
      </c>
      <c r="K9362">
        <v>3</v>
      </c>
      <c r="L9362" t="s">
        <v>55</v>
      </c>
      <c r="M9362" t="s">
        <v>56</v>
      </c>
      <c r="N9362" t="s">
        <v>57</v>
      </c>
      <c r="O9362" s="21" t="s">
        <v>58</v>
      </c>
      <c r="P9362" s="21" t="s">
        <v>64</v>
      </c>
      <c r="Q9362" s="20" t="s">
        <v>385</v>
      </c>
      <c r="R9362" s="21" t="s">
        <v>386</v>
      </c>
      <c r="S9362" s="35">
        <v>1</v>
      </c>
      <c r="T9362" s="22">
        <v>1</v>
      </c>
      <c r="U9362" s="20" t="s">
        <v>62</v>
      </c>
      <c r="V9362" s="20">
        <v>45991</v>
      </c>
      <c r="W9362" s="21">
        <v>11</v>
      </c>
      <c r="X9362" s="20">
        <v>46007</v>
      </c>
      <c r="Y9362" s="20">
        <v>46001</v>
      </c>
      <c r="Z9362" s="48">
        <v>12</v>
      </c>
      <c r="AA9362">
        <v>2025</v>
      </c>
      <c r="AB9362" s="45">
        <v>45328</v>
      </c>
      <c r="AC9362" s="45">
        <v>45328</v>
      </c>
      <c r="AK9362" s="10"/>
    </row>
    <row r="9363" spans="1:37">
      <c r="A9363" t="s">
        <v>45</v>
      </c>
      <c r="B9363" t="s">
        <v>46</v>
      </c>
      <c r="C9363" t="s">
        <v>47</v>
      </c>
      <c r="D9363" t="s">
        <v>9824</v>
      </c>
      <c r="E9363" t="s">
        <v>88</v>
      </c>
      <c r="F9363" t="s">
        <v>79</v>
      </c>
      <c r="G9363" t="s">
        <v>51</v>
      </c>
      <c r="H9363" s="20" t="s">
        <v>52</v>
      </c>
      <c r="I9363" t="s">
        <v>53</v>
      </c>
      <c r="J9363" t="s">
        <v>54</v>
      </c>
      <c r="K9363">
        <v>3</v>
      </c>
      <c r="L9363" t="s">
        <v>55</v>
      </c>
      <c r="M9363" t="s">
        <v>77</v>
      </c>
      <c r="N9363" t="s">
        <v>89</v>
      </c>
      <c r="O9363" s="21" t="s">
        <v>58</v>
      </c>
      <c r="P9363" s="21" t="s">
        <v>150</v>
      </c>
      <c r="Q9363" s="20" t="s">
        <v>244</v>
      </c>
      <c r="R9363" s="21" t="s">
        <v>245</v>
      </c>
      <c r="S9363" s="35">
        <v>1</v>
      </c>
      <c r="T9363" s="22">
        <v>1</v>
      </c>
      <c r="U9363" s="20" t="s">
        <v>62</v>
      </c>
      <c r="V9363" s="20">
        <v>45990</v>
      </c>
      <c r="W9363" s="21">
        <v>11</v>
      </c>
      <c r="X9363" s="20">
        <v>46002</v>
      </c>
      <c r="Y9363" s="20">
        <v>45996</v>
      </c>
      <c r="Z9363" s="48">
        <v>12</v>
      </c>
      <c r="AA9363">
        <v>2025</v>
      </c>
      <c r="AB9363" s="45">
        <v>99995</v>
      </c>
      <c r="AC9363" s="45">
        <v>99995</v>
      </c>
      <c r="AK9363" s="10"/>
    </row>
    <row r="9364" spans="1:37">
      <c r="A9364" t="s">
        <v>45</v>
      </c>
      <c r="B9364" t="s">
        <v>46</v>
      </c>
      <c r="C9364" t="s">
        <v>47</v>
      </c>
      <c r="D9364" t="s">
        <v>9825</v>
      </c>
      <c r="E9364" t="s">
        <v>88</v>
      </c>
      <c r="F9364" t="s">
        <v>79</v>
      </c>
      <c r="G9364" t="s">
        <v>51</v>
      </c>
      <c r="H9364" s="20" t="s">
        <v>52</v>
      </c>
      <c r="I9364" t="s">
        <v>53</v>
      </c>
      <c r="J9364" t="s">
        <v>54</v>
      </c>
      <c r="K9364">
        <v>3</v>
      </c>
      <c r="L9364" t="s">
        <v>55</v>
      </c>
      <c r="M9364" t="s">
        <v>56</v>
      </c>
      <c r="N9364" t="s">
        <v>57</v>
      </c>
      <c r="O9364" s="21" t="s">
        <v>58</v>
      </c>
      <c r="P9364" s="21" t="s">
        <v>522</v>
      </c>
      <c r="Q9364" s="20" t="s">
        <v>2013</v>
      </c>
      <c r="R9364" s="21" t="s">
        <v>2014</v>
      </c>
      <c r="S9364" s="35">
        <v>1</v>
      </c>
      <c r="T9364" s="22">
        <v>1</v>
      </c>
      <c r="U9364" s="20" t="s">
        <v>62</v>
      </c>
      <c r="V9364" s="20">
        <v>45991</v>
      </c>
      <c r="W9364" s="21">
        <v>11</v>
      </c>
      <c r="X9364" s="20">
        <v>46007</v>
      </c>
      <c r="Y9364" s="20">
        <v>46001</v>
      </c>
      <c r="Z9364" s="48">
        <v>12</v>
      </c>
      <c r="AA9364">
        <v>2025</v>
      </c>
      <c r="AB9364" s="45">
        <v>35288</v>
      </c>
      <c r="AC9364" s="45">
        <v>35288</v>
      </c>
      <c r="AK9364" s="10"/>
    </row>
    <row r="9365" spans="1:37">
      <c r="A9365" t="s">
        <v>45</v>
      </c>
      <c r="B9365" t="s">
        <v>46</v>
      </c>
      <c r="C9365" t="s">
        <v>47</v>
      </c>
      <c r="D9365" t="s">
        <v>9826</v>
      </c>
      <c r="E9365" t="s">
        <v>88</v>
      </c>
      <c r="F9365" t="s">
        <v>79</v>
      </c>
      <c r="G9365" t="s">
        <v>51</v>
      </c>
      <c r="H9365" s="20" t="s">
        <v>52</v>
      </c>
      <c r="I9365" t="s">
        <v>53</v>
      </c>
      <c r="J9365" t="s">
        <v>54</v>
      </c>
      <c r="K9365">
        <v>3</v>
      </c>
      <c r="L9365" t="s">
        <v>55</v>
      </c>
      <c r="M9365" t="s">
        <v>77</v>
      </c>
      <c r="N9365" t="s">
        <v>89</v>
      </c>
      <c r="O9365" s="21" t="s">
        <v>58</v>
      </c>
      <c r="P9365" s="21" t="s">
        <v>119</v>
      </c>
      <c r="Q9365" s="20" t="s">
        <v>2402</v>
      </c>
      <c r="R9365" s="21" t="s">
        <v>2403</v>
      </c>
      <c r="S9365" s="35">
        <v>1</v>
      </c>
      <c r="T9365" s="22">
        <v>1</v>
      </c>
      <c r="U9365" s="20" t="s">
        <v>62</v>
      </c>
      <c r="V9365" s="20">
        <v>45991</v>
      </c>
      <c r="W9365" s="21">
        <v>11</v>
      </c>
      <c r="X9365" s="20">
        <v>46007</v>
      </c>
      <c r="Y9365" s="20">
        <v>46001</v>
      </c>
      <c r="Z9365" s="48">
        <v>12</v>
      </c>
      <c r="AA9365">
        <v>2025</v>
      </c>
      <c r="AB9365" s="45">
        <v>86660</v>
      </c>
      <c r="AC9365" s="45">
        <v>86660</v>
      </c>
      <c r="AK9365" s="10"/>
    </row>
    <row r="9366" spans="1:37">
      <c r="A9366" t="s">
        <v>45</v>
      </c>
      <c r="B9366" t="s">
        <v>46</v>
      </c>
      <c r="C9366" t="s">
        <v>47</v>
      </c>
      <c r="D9366" t="s">
        <v>9827</v>
      </c>
      <c r="E9366" t="s">
        <v>88</v>
      </c>
      <c r="F9366" t="s">
        <v>79</v>
      </c>
      <c r="G9366" t="s">
        <v>51</v>
      </c>
      <c r="H9366" s="20" t="s">
        <v>52</v>
      </c>
      <c r="I9366" t="s">
        <v>53</v>
      </c>
      <c r="J9366" t="s">
        <v>54</v>
      </c>
      <c r="K9366">
        <v>3</v>
      </c>
      <c r="L9366" t="s">
        <v>55</v>
      </c>
      <c r="M9366" t="s">
        <v>77</v>
      </c>
      <c r="N9366" t="s">
        <v>89</v>
      </c>
      <c r="O9366" s="21" t="s">
        <v>58</v>
      </c>
      <c r="P9366" s="21" t="s">
        <v>119</v>
      </c>
      <c r="Q9366" s="20" t="s">
        <v>968</v>
      </c>
      <c r="R9366" s="21" t="s">
        <v>969</v>
      </c>
      <c r="S9366" s="35">
        <v>1</v>
      </c>
      <c r="T9366" s="22">
        <v>1</v>
      </c>
      <c r="U9366" s="20" t="s">
        <v>62</v>
      </c>
      <c r="V9366" s="20">
        <v>45991</v>
      </c>
      <c r="W9366" s="21">
        <v>11</v>
      </c>
      <c r="X9366" s="20">
        <v>46007</v>
      </c>
      <c r="Y9366" s="20">
        <v>46001</v>
      </c>
      <c r="Z9366" s="48">
        <v>12</v>
      </c>
      <c r="AA9366">
        <v>2025</v>
      </c>
      <c r="AB9366" s="45">
        <v>92854</v>
      </c>
      <c r="AC9366" s="45">
        <v>92854</v>
      </c>
      <c r="AK9366" s="10"/>
    </row>
    <row r="9367" spans="1:37">
      <c r="A9367" t="s">
        <v>45</v>
      </c>
      <c r="B9367" t="s">
        <v>46</v>
      </c>
      <c r="C9367" t="s">
        <v>47</v>
      </c>
      <c r="D9367" t="s">
        <v>9828</v>
      </c>
      <c r="E9367" t="s">
        <v>88</v>
      </c>
      <c r="F9367" t="s">
        <v>79</v>
      </c>
      <c r="G9367" t="s">
        <v>51</v>
      </c>
      <c r="H9367" s="20" t="s">
        <v>52</v>
      </c>
      <c r="I9367" t="s">
        <v>53</v>
      </c>
      <c r="J9367" t="s">
        <v>54</v>
      </c>
      <c r="K9367">
        <v>3</v>
      </c>
      <c r="L9367" t="s">
        <v>55</v>
      </c>
      <c r="M9367" t="s">
        <v>77</v>
      </c>
      <c r="N9367" t="s">
        <v>89</v>
      </c>
      <c r="O9367" s="21" t="s">
        <v>58</v>
      </c>
      <c r="P9367" s="21" t="s">
        <v>90</v>
      </c>
      <c r="Q9367" s="20" t="s">
        <v>344</v>
      </c>
      <c r="R9367" s="21" t="s">
        <v>345</v>
      </c>
      <c r="S9367" s="35">
        <v>1</v>
      </c>
      <c r="T9367" s="22">
        <v>1</v>
      </c>
      <c r="U9367" s="20" t="s">
        <v>62</v>
      </c>
      <c r="V9367" s="20">
        <v>45991</v>
      </c>
      <c r="W9367" s="21">
        <v>11</v>
      </c>
      <c r="X9367" s="20">
        <v>46001</v>
      </c>
      <c r="Y9367" s="20">
        <v>45996</v>
      </c>
      <c r="Z9367" s="48">
        <v>12</v>
      </c>
      <c r="AA9367">
        <v>2025</v>
      </c>
      <c r="AB9367" s="45">
        <v>39995</v>
      </c>
      <c r="AC9367" s="45">
        <v>39995</v>
      </c>
      <c r="AK9367" s="10"/>
    </row>
    <row r="9368" spans="1:37">
      <c r="A9368" t="s">
        <v>45</v>
      </c>
      <c r="B9368" t="s">
        <v>46</v>
      </c>
      <c r="C9368" t="s">
        <v>47</v>
      </c>
      <c r="D9368" t="s">
        <v>9829</v>
      </c>
      <c r="E9368" t="s">
        <v>88</v>
      </c>
      <c r="F9368" t="s">
        <v>79</v>
      </c>
      <c r="G9368" t="s">
        <v>51</v>
      </c>
      <c r="H9368" s="20" t="s">
        <v>52</v>
      </c>
      <c r="I9368" t="s">
        <v>53</v>
      </c>
      <c r="J9368" t="s">
        <v>54</v>
      </c>
      <c r="K9368">
        <v>3</v>
      </c>
      <c r="L9368" t="s">
        <v>55</v>
      </c>
      <c r="M9368" t="s">
        <v>77</v>
      </c>
      <c r="N9368" t="s">
        <v>89</v>
      </c>
      <c r="O9368" s="21" t="s">
        <v>58</v>
      </c>
      <c r="P9368" s="21" t="s">
        <v>119</v>
      </c>
      <c r="Q9368" s="20" t="s">
        <v>1141</v>
      </c>
      <c r="R9368" s="21" t="s">
        <v>1142</v>
      </c>
      <c r="S9368" s="35">
        <v>1</v>
      </c>
      <c r="T9368" s="22">
        <v>1</v>
      </c>
      <c r="U9368" s="20" t="s">
        <v>62</v>
      </c>
      <c r="V9368" s="20">
        <v>45991</v>
      </c>
      <c r="W9368" s="21">
        <v>11</v>
      </c>
      <c r="X9368" s="20">
        <v>46007</v>
      </c>
      <c r="Y9368" s="20">
        <v>46001</v>
      </c>
      <c r="Z9368" s="48">
        <v>12</v>
      </c>
      <c r="AA9368">
        <v>2025</v>
      </c>
      <c r="AB9368" s="45">
        <v>61424</v>
      </c>
      <c r="AC9368" s="45">
        <v>61424</v>
      </c>
      <c r="AK9368" s="10"/>
    </row>
    <row r="9369" spans="1:37">
      <c r="A9369" t="s">
        <v>45</v>
      </c>
      <c r="B9369" t="s">
        <v>46</v>
      </c>
      <c r="C9369" t="s">
        <v>47</v>
      </c>
      <c r="D9369" t="s">
        <v>9830</v>
      </c>
      <c r="E9369" t="s">
        <v>88</v>
      </c>
      <c r="F9369" t="s">
        <v>79</v>
      </c>
      <c r="G9369" t="s">
        <v>51</v>
      </c>
      <c r="H9369" s="20" t="s">
        <v>52</v>
      </c>
      <c r="I9369" t="s">
        <v>53</v>
      </c>
      <c r="J9369" t="s">
        <v>54</v>
      </c>
      <c r="K9369">
        <v>3</v>
      </c>
      <c r="L9369" t="s">
        <v>55</v>
      </c>
      <c r="M9369" t="s">
        <v>56</v>
      </c>
      <c r="N9369" t="s">
        <v>57</v>
      </c>
      <c r="O9369" s="21" t="s">
        <v>58</v>
      </c>
      <c r="P9369" s="21" t="s">
        <v>64</v>
      </c>
      <c r="Q9369" s="20" t="s">
        <v>1476</v>
      </c>
      <c r="R9369" s="21" t="s">
        <v>1477</v>
      </c>
      <c r="S9369" s="35">
        <v>1</v>
      </c>
      <c r="T9369" s="22">
        <v>1</v>
      </c>
      <c r="U9369" s="20" t="s">
        <v>62</v>
      </c>
      <c r="V9369" s="20">
        <v>45991</v>
      </c>
      <c r="W9369" s="21">
        <v>11</v>
      </c>
      <c r="X9369" s="20">
        <v>46007</v>
      </c>
      <c r="Y9369" s="20">
        <v>46001</v>
      </c>
      <c r="Z9369" s="48">
        <v>12</v>
      </c>
      <c r="AA9369">
        <v>2025</v>
      </c>
      <c r="AB9369" s="45">
        <v>45324</v>
      </c>
      <c r="AC9369" s="45">
        <v>45324</v>
      </c>
      <c r="AK9369" s="10"/>
    </row>
    <row r="9370" spans="1:37">
      <c r="A9370" t="s">
        <v>45</v>
      </c>
      <c r="B9370" t="s">
        <v>46</v>
      </c>
      <c r="C9370" t="s">
        <v>47</v>
      </c>
      <c r="D9370" t="s">
        <v>9831</v>
      </c>
      <c r="E9370" t="s">
        <v>88</v>
      </c>
      <c r="F9370" t="s">
        <v>79</v>
      </c>
      <c r="G9370" t="s">
        <v>51</v>
      </c>
      <c r="H9370" s="20" t="s">
        <v>58</v>
      </c>
      <c r="I9370" t="s">
        <v>53</v>
      </c>
      <c r="J9370" t="s">
        <v>54</v>
      </c>
      <c r="K9370">
        <v>3</v>
      </c>
      <c r="L9370" t="s">
        <v>55</v>
      </c>
      <c r="M9370" t="s">
        <v>77</v>
      </c>
      <c r="N9370" t="s">
        <v>89</v>
      </c>
      <c r="O9370" s="21" t="s">
        <v>58</v>
      </c>
      <c r="P9370" s="21" t="s">
        <v>119</v>
      </c>
      <c r="Q9370" s="20" t="s">
        <v>3415</v>
      </c>
      <c r="R9370" s="21" t="s">
        <v>3416</v>
      </c>
      <c r="S9370" s="35">
        <v>1</v>
      </c>
      <c r="T9370" s="22">
        <v>0</v>
      </c>
      <c r="U9370" s="20" t="s">
        <v>62</v>
      </c>
      <c r="V9370" s="20">
        <v>45991</v>
      </c>
      <c r="W9370" s="21">
        <v>11</v>
      </c>
      <c r="X9370" s="20">
        <v>46002</v>
      </c>
      <c r="Z9370" s="48">
        <v>12</v>
      </c>
      <c r="AA9370">
        <v>2025</v>
      </c>
      <c r="AB9370" s="45">
        <v>42851</v>
      </c>
      <c r="AC9370" s="45">
        <v>0</v>
      </c>
      <c r="AK9370" s="10"/>
    </row>
    <row r="9371" spans="1:37">
      <c r="A9371" t="s">
        <v>45</v>
      </c>
      <c r="B9371" t="s">
        <v>46</v>
      </c>
      <c r="C9371" t="s">
        <v>47</v>
      </c>
      <c r="D9371" t="s">
        <v>9832</v>
      </c>
      <c r="E9371" t="s">
        <v>88</v>
      </c>
      <c r="F9371" t="s">
        <v>79</v>
      </c>
      <c r="G9371" t="s">
        <v>51</v>
      </c>
      <c r="H9371" s="20" t="s">
        <v>52</v>
      </c>
      <c r="I9371" t="s">
        <v>53</v>
      </c>
      <c r="J9371" t="s">
        <v>54</v>
      </c>
      <c r="K9371">
        <v>3</v>
      </c>
      <c r="L9371" t="s">
        <v>55</v>
      </c>
      <c r="M9371" t="s">
        <v>77</v>
      </c>
      <c r="N9371" t="s">
        <v>89</v>
      </c>
      <c r="O9371" s="21" t="s">
        <v>58</v>
      </c>
      <c r="P9371" s="21" t="s">
        <v>97</v>
      </c>
      <c r="Q9371" s="20" t="s">
        <v>394</v>
      </c>
      <c r="R9371" s="21" t="s">
        <v>395</v>
      </c>
      <c r="S9371" s="35">
        <v>1</v>
      </c>
      <c r="T9371" s="22">
        <v>1</v>
      </c>
      <c r="U9371" s="20" t="s">
        <v>62</v>
      </c>
      <c r="V9371" s="20">
        <v>45991</v>
      </c>
      <c r="W9371" s="21">
        <v>11</v>
      </c>
      <c r="X9371" s="20">
        <v>46001</v>
      </c>
      <c r="Y9371" s="20">
        <v>45996</v>
      </c>
      <c r="Z9371" s="48">
        <v>12</v>
      </c>
      <c r="AA9371">
        <v>2025</v>
      </c>
      <c r="AB9371" s="45">
        <v>46662</v>
      </c>
      <c r="AC9371" s="45">
        <v>46662</v>
      </c>
      <c r="AK9371" s="10"/>
    </row>
    <row r="9372" spans="1:37">
      <c r="A9372" t="s">
        <v>45</v>
      </c>
      <c r="B9372" t="s">
        <v>46</v>
      </c>
      <c r="C9372" t="s">
        <v>47</v>
      </c>
      <c r="D9372" t="s">
        <v>9833</v>
      </c>
      <c r="E9372" t="s">
        <v>88</v>
      </c>
      <c r="F9372" t="s">
        <v>79</v>
      </c>
      <c r="G9372" t="s">
        <v>51</v>
      </c>
      <c r="H9372" s="20" t="s">
        <v>52</v>
      </c>
      <c r="I9372" t="s">
        <v>53</v>
      </c>
      <c r="J9372" t="s">
        <v>54</v>
      </c>
      <c r="K9372">
        <v>3</v>
      </c>
      <c r="L9372" t="s">
        <v>55</v>
      </c>
      <c r="M9372" t="s">
        <v>77</v>
      </c>
      <c r="N9372" t="s">
        <v>89</v>
      </c>
      <c r="O9372" s="21" t="s">
        <v>58</v>
      </c>
      <c r="P9372" s="21" t="s">
        <v>97</v>
      </c>
      <c r="Q9372" s="20" t="s">
        <v>2870</v>
      </c>
      <c r="R9372" s="21" t="s">
        <v>2871</v>
      </c>
      <c r="S9372" s="35">
        <v>1</v>
      </c>
      <c r="T9372" s="22">
        <v>1</v>
      </c>
      <c r="U9372" s="20" t="s">
        <v>62</v>
      </c>
      <c r="V9372" s="20">
        <v>45990</v>
      </c>
      <c r="W9372" s="21">
        <v>11</v>
      </c>
      <c r="X9372" s="20">
        <v>46001</v>
      </c>
      <c r="Y9372" s="20">
        <v>45994</v>
      </c>
      <c r="Z9372" s="48">
        <v>12</v>
      </c>
      <c r="AA9372">
        <v>2025</v>
      </c>
      <c r="AB9372" s="45">
        <v>60706</v>
      </c>
      <c r="AC9372" s="45">
        <v>60706</v>
      </c>
      <c r="AK9372" s="10"/>
    </row>
    <row r="9373" spans="1:37">
      <c r="A9373" t="s">
        <v>45</v>
      </c>
      <c r="B9373" t="s">
        <v>46</v>
      </c>
      <c r="C9373" t="s">
        <v>47</v>
      </c>
      <c r="D9373" t="s">
        <v>9834</v>
      </c>
      <c r="E9373" t="s">
        <v>88</v>
      </c>
      <c r="F9373" t="s">
        <v>79</v>
      </c>
      <c r="G9373" t="s">
        <v>51</v>
      </c>
      <c r="H9373" s="20" t="s">
        <v>52</v>
      </c>
      <c r="I9373" t="s">
        <v>53</v>
      </c>
      <c r="J9373" t="s">
        <v>54</v>
      </c>
      <c r="K9373">
        <v>3</v>
      </c>
      <c r="L9373" t="s">
        <v>55</v>
      </c>
      <c r="M9373" t="s">
        <v>56</v>
      </c>
      <c r="N9373" t="s">
        <v>57</v>
      </c>
      <c r="O9373" s="21" t="s">
        <v>58</v>
      </c>
      <c r="P9373" s="21" t="s">
        <v>64</v>
      </c>
      <c r="Q9373" s="20" t="s">
        <v>1691</v>
      </c>
      <c r="R9373" s="21" t="s">
        <v>1692</v>
      </c>
      <c r="S9373" s="35">
        <v>1</v>
      </c>
      <c r="T9373" s="22">
        <v>1</v>
      </c>
      <c r="U9373" s="20" t="s">
        <v>62</v>
      </c>
      <c r="V9373" s="20">
        <v>45991</v>
      </c>
      <c r="W9373" s="21">
        <v>11</v>
      </c>
      <c r="X9373" s="20">
        <v>46007</v>
      </c>
      <c r="Y9373" s="20">
        <v>46001</v>
      </c>
      <c r="Z9373" s="48">
        <v>12</v>
      </c>
      <c r="AA9373">
        <v>2025</v>
      </c>
      <c r="AB9373" s="45">
        <v>103559</v>
      </c>
      <c r="AC9373" s="45">
        <v>103559</v>
      </c>
      <c r="AK9373" s="10"/>
    </row>
    <row r="9374" spans="1:37">
      <c r="A9374" t="s">
        <v>45</v>
      </c>
      <c r="B9374" t="s">
        <v>46</v>
      </c>
      <c r="C9374" t="s">
        <v>47</v>
      </c>
      <c r="D9374" t="s">
        <v>9835</v>
      </c>
      <c r="E9374" t="s">
        <v>88</v>
      </c>
      <c r="F9374" t="s">
        <v>79</v>
      </c>
      <c r="G9374" t="s">
        <v>51</v>
      </c>
      <c r="H9374" s="20" t="s">
        <v>52</v>
      </c>
      <c r="I9374" t="s">
        <v>53</v>
      </c>
      <c r="J9374" t="s">
        <v>54</v>
      </c>
      <c r="K9374">
        <v>3</v>
      </c>
      <c r="L9374" t="s">
        <v>55</v>
      </c>
      <c r="M9374" t="s">
        <v>77</v>
      </c>
      <c r="N9374" t="s">
        <v>89</v>
      </c>
      <c r="O9374" s="21" t="s">
        <v>58</v>
      </c>
      <c r="P9374" s="21" t="s">
        <v>126</v>
      </c>
      <c r="Q9374" s="20" t="s">
        <v>1047</v>
      </c>
      <c r="R9374" s="21" t="s">
        <v>1048</v>
      </c>
      <c r="S9374" s="35">
        <v>1</v>
      </c>
      <c r="T9374" s="22">
        <v>1</v>
      </c>
      <c r="U9374" s="20" t="s">
        <v>62</v>
      </c>
      <c r="V9374" s="20">
        <v>45991</v>
      </c>
      <c r="W9374" s="21">
        <v>11</v>
      </c>
      <c r="X9374" s="20">
        <v>46003</v>
      </c>
      <c r="Y9374" s="20">
        <v>46001</v>
      </c>
      <c r="Z9374" s="48">
        <v>12</v>
      </c>
      <c r="AA9374">
        <v>2025</v>
      </c>
      <c r="AB9374" s="45">
        <v>43326</v>
      </c>
      <c r="AC9374" s="45">
        <v>43326</v>
      </c>
      <c r="AK9374" s="10"/>
    </row>
    <row r="9375" spans="1:37">
      <c r="A9375" t="s">
        <v>45</v>
      </c>
      <c r="B9375" t="s">
        <v>46</v>
      </c>
      <c r="C9375" t="s">
        <v>47</v>
      </c>
      <c r="D9375" t="s">
        <v>9836</v>
      </c>
      <c r="E9375" t="s">
        <v>88</v>
      </c>
      <c r="F9375" t="s">
        <v>79</v>
      </c>
      <c r="G9375" t="s">
        <v>51</v>
      </c>
      <c r="H9375" s="20" t="s">
        <v>52</v>
      </c>
      <c r="I9375" t="s">
        <v>53</v>
      </c>
      <c r="J9375" t="s">
        <v>54</v>
      </c>
      <c r="K9375">
        <v>3</v>
      </c>
      <c r="L9375" t="s">
        <v>55</v>
      </c>
      <c r="M9375" t="s">
        <v>77</v>
      </c>
      <c r="N9375" t="s">
        <v>89</v>
      </c>
      <c r="O9375" s="21" t="s">
        <v>58</v>
      </c>
      <c r="P9375" s="21" t="s">
        <v>119</v>
      </c>
      <c r="Q9375" s="20" t="s">
        <v>988</v>
      </c>
      <c r="R9375" s="21" t="s">
        <v>989</v>
      </c>
      <c r="S9375" s="35">
        <v>1</v>
      </c>
      <c r="T9375" s="22">
        <v>1</v>
      </c>
      <c r="U9375" s="20" t="s">
        <v>62</v>
      </c>
      <c r="V9375" s="20">
        <v>45991</v>
      </c>
      <c r="W9375" s="21">
        <v>11</v>
      </c>
      <c r="X9375" s="20">
        <v>46006</v>
      </c>
      <c r="Y9375" s="20">
        <v>45996</v>
      </c>
      <c r="Z9375" s="48">
        <v>12</v>
      </c>
      <c r="AA9375">
        <v>2025</v>
      </c>
      <c r="AB9375" s="45">
        <v>69992</v>
      </c>
      <c r="AC9375" s="45">
        <v>69992</v>
      </c>
      <c r="AK9375" s="10"/>
    </row>
    <row r="9376" spans="1:37">
      <c r="A9376" t="s">
        <v>45</v>
      </c>
      <c r="B9376" t="s">
        <v>46</v>
      </c>
      <c r="C9376" t="s">
        <v>47</v>
      </c>
      <c r="D9376" t="s">
        <v>9837</v>
      </c>
      <c r="E9376" t="s">
        <v>88</v>
      </c>
      <c r="F9376" t="s">
        <v>79</v>
      </c>
      <c r="G9376" t="s">
        <v>51</v>
      </c>
      <c r="H9376" s="20" t="s">
        <v>52</v>
      </c>
      <c r="I9376" t="s">
        <v>53</v>
      </c>
      <c r="J9376" t="s">
        <v>54</v>
      </c>
      <c r="K9376">
        <v>3</v>
      </c>
      <c r="L9376" t="s">
        <v>55</v>
      </c>
      <c r="M9376" t="s">
        <v>77</v>
      </c>
      <c r="N9376" t="s">
        <v>89</v>
      </c>
      <c r="O9376" s="21" t="s">
        <v>58</v>
      </c>
      <c r="P9376" s="21" t="s">
        <v>119</v>
      </c>
      <c r="Q9376" s="20" t="s">
        <v>8365</v>
      </c>
      <c r="R9376" s="21" t="s">
        <v>8366</v>
      </c>
      <c r="S9376" s="35">
        <v>1</v>
      </c>
      <c r="T9376" s="22">
        <v>1</v>
      </c>
      <c r="U9376" s="20" t="s">
        <v>62</v>
      </c>
      <c r="V9376" s="20">
        <v>45991</v>
      </c>
      <c r="W9376" s="21">
        <v>11</v>
      </c>
      <c r="X9376" s="20">
        <v>46008</v>
      </c>
      <c r="Y9376" s="20">
        <v>46001</v>
      </c>
      <c r="Z9376" s="48">
        <v>12</v>
      </c>
      <c r="AA9376">
        <v>2025</v>
      </c>
      <c r="AB9376" s="45">
        <v>167854</v>
      </c>
      <c r="AC9376" s="45">
        <v>167854</v>
      </c>
      <c r="AK9376" s="10"/>
    </row>
    <row r="9377" spans="1:37">
      <c r="A9377" t="s">
        <v>45</v>
      </c>
      <c r="B9377" t="s">
        <v>46</v>
      </c>
      <c r="C9377" t="s">
        <v>47</v>
      </c>
      <c r="D9377" t="s">
        <v>9838</v>
      </c>
      <c r="E9377" t="s">
        <v>88</v>
      </c>
      <c r="F9377" t="s">
        <v>79</v>
      </c>
      <c r="G9377" t="s">
        <v>51</v>
      </c>
      <c r="H9377" s="20" t="s">
        <v>52</v>
      </c>
      <c r="I9377" t="s">
        <v>53</v>
      </c>
      <c r="J9377" t="s">
        <v>54</v>
      </c>
      <c r="K9377">
        <v>3</v>
      </c>
      <c r="L9377" t="s">
        <v>55</v>
      </c>
      <c r="M9377" t="s">
        <v>77</v>
      </c>
      <c r="N9377" t="s">
        <v>89</v>
      </c>
      <c r="O9377" s="21" t="s">
        <v>58</v>
      </c>
      <c r="P9377" s="21" t="s">
        <v>119</v>
      </c>
      <c r="Q9377" s="20" t="s">
        <v>120</v>
      </c>
      <c r="R9377" s="21" t="s">
        <v>121</v>
      </c>
      <c r="S9377" s="35">
        <v>2</v>
      </c>
      <c r="T9377" s="22">
        <v>2</v>
      </c>
      <c r="U9377" s="20" t="s">
        <v>62</v>
      </c>
      <c r="V9377" s="20">
        <v>45991</v>
      </c>
      <c r="W9377" s="21">
        <v>11</v>
      </c>
      <c r="X9377" s="20">
        <v>46008</v>
      </c>
      <c r="Y9377" s="20">
        <v>46001</v>
      </c>
      <c r="Z9377" s="48">
        <v>12</v>
      </c>
      <c r="AA9377">
        <v>2025</v>
      </c>
      <c r="AB9377" s="45">
        <v>185708</v>
      </c>
      <c r="AC9377" s="45">
        <v>185708</v>
      </c>
      <c r="AK9377" s="10"/>
    </row>
    <row r="9378" spans="1:37">
      <c r="A9378" t="s">
        <v>45</v>
      </c>
      <c r="B9378" t="s">
        <v>46</v>
      </c>
      <c r="C9378" t="s">
        <v>47</v>
      </c>
      <c r="D9378" t="s">
        <v>9839</v>
      </c>
      <c r="E9378" t="s">
        <v>88</v>
      </c>
      <c r="F9378" t="s">
        <v>79</v>
      </c>
      <c r="G9378" t="s">
        <v>51</v>
      </c>
      <c r="H9378" s="20" t="s">
        <v>52</v>
      </c>
      <c r="I9378" t="s">
        <v>53</v>
      </c>
      <c r="J9378" t="s">
        <v>54</v>
      </c>
      <c r="K9378">
        <v>3</v>
      </c>
      <c r="L9378" t="s">
        <v>55</v>
      </c>
      <c r="M9378" t="s">
        <v>56</v>
      </c>
      <c r="N9378" t="s">
        <v>57</v>
      </c>
      <c r="O9378" s="21" t="s">
        <v>58</v>
      </c>
      <c r="P9378" s="21" t="s">
        <v>64</v>
      </c>
      <c r="Q9378" s="20" t="s">
        <v>1691</v>
      </c>
      <c r="R9378" s="21" t="s">
        <v>1692</v>
      </c>
      <c r="S9378" s="35">
        <v>1</v>
      </c>
      <c r="T9378" s="22">
        <v>1</v>
      </c>
      <c r="U9378" s="20" t="s">
        <v>62</v>
      </c>
      <c r="V9378" s="20">
        <v>45991</v>
      </c>
      <c r="W9378" s="21">
        <v>11</v>
      </c>
      <c r="X9378" s="20">
        <v>46014</v>
      </c>
      <c r="Y9378" s="20">
        <v>46008</v>
      </c>
      <c r="Z9378" s="48">
        <v>12</v>
      </c>
      <c r="AA9378">
        <v>2025</v>
      </c>
      <c r="AB9378" s="45">
        <v>103559</v>
      </c>
      <c r="AC9378" s="45">
        <v>103559</v>
      </c>
      <c r="AK9378" s="10"/>
    </row>
    <row r="9379" spans="1:37">
      <c r="A9379" t="s">
        <v>45</v>
      </c>
      <c r="B9379" t="s">
        <v>46</v>
      </c>
      <c r="C9379" t="s">
        <v>47</v>
      </c>
      <c r="D9379" t="s">
        <v>9840</v>
      </c>
      <c r="E9379" t="s">
        <v>88</v>
      </c>
      <c r="F9379" t="s">
        <v>79</v>
      </c>
      <c r="G9379" t="s">
        <v>51</v>
      </c>
      <c r="H9379" s="20" t="s">
        <v>52</v>
      </c>
      <c r="I9379" t="s">
        <v>53</v>
      </c>
      <c r="J9379" t="s">
        <v>54</v>
      </c>
      <c r="K9379">
        <v>3</v>
      </c>
      <c r="L9379" t="s">
        <v>55</v>
      </c>
      <c r="M9379" t="s">
        <v>56</v>
      </c>
      <c r="N9379" t="s">
        <v>57</v>
      </c>
      <c r="O9379" s="21" t="s">
        <v>58</v>
      </c>
      <c r="P9379" s="21" t="s">
        <v>64</v>
      </c>
      <c r="Q9379" s="20" t="s">
        <v>230</v>
      </c>
      <c r="R9379" s="21" t="s">
        <v>231</v>
      </c>
      <c r="S9379" s="35">
        <v>1</v>
      </c>
      <c r="T9379" s="22">
        <v>1</v>
      </c>
      <c r="U9379" s="20" t="s">
        <v>62</v>
      </c>
      <c r="V9379" s="20">
        <v>45991</v>
      </c>
      <c r="W9379" s="21">
        <v>11</v>
      </c>
      <c r="X9379" s="20">
        <v>46003</v>
      </c>
      <c r="Y9379" s="20">
        <v>46001</v>
      </c>
      <c r="Z9379" s="48">
        <v>12</v>
      </c>
      <c r="AA9379">
        <v>2025</v>
      </c>
      <c r="AB9379" s="45">
        <v>46660</v>
      </c>
      <c r="AC9379" s="45">
        <v>46660</v>
      </c>
      <c r="AK9379" s="10"/>
    </row>
    <row r="9380" spans="1:37">
      <c r="A9380" t="s">
        <v>45</v>
      </c>
      <c r="B9380" t="s">
        <v>46</v>
      </c>
      <c r="C9380" t="s">
        <v>47</v>
      </c>
      <c r="D9380" t="s">
        <v>9841</v>
      </c>
      <c r="E9380" t="s">
        <v>88</v>
      </c>
      <c r="F9380" t="s">
        <v>79</v>
      </c>
      <c r="G9380" t="s">
        <v>51</v>
      </c>
      <c r="H9380" s="20" t="s">
        <v>52</v>
      </c>
      <c r="I9380" t="s">
        <v>53</v>
      </c>
      <c r="J9380" t="s">
        <v>54</v>
      </c>
      <c r="K9380">
        <v>3</v>
      </c>
      <c r="L9380" t="s">
        <v>55</v>
      </c>
      <c r="M9380" t="s">
        <v>56</v>
      </c>
      <c r="N9380" t="s">
        <v>57</v>
      </c>
      <c r="O9380" s="21" t="s">
        <v>58</v>
      </c>
      <c r="P9380" s="21" t="s">
        <v>64</v>
      </c>
      <c r="Q9380" s="20" t="s">
        <v>1691</v>
      </c>
      <c r="R9380" s="21" t="s">
        <v>1692</v>
      </c>
      <c r="S9380" s="35">
        <v>1</v>
      </c>
      <c r="T9380" s="22">
        <v>1</v>
      </c>
      <c r="U9380" s="20" t="s">
        <v>62</v>
      </c>
      <c r="V9380" s="20">
        <v>45991</v>
      </c>
      <c r="W9380" s="21">
        <v>11</v>
      </c>
      <c r="X9380" s="20">
        <v>46006</v>
      </c>
      <c r="Y9380" s="20">
        <v>45996</v>
      </c>
      <c r="Z9380" s="48">
        <v>12</v>
      </c>
      <c r="AA9380">
        <v>2025</v>
      </c>
      <c r="AB9380" s="45">
        <v>103559</v>
      </c>
      <c r="AC9380" s="45">
        <v>103559</v>
      </c>
      <c r="AK9380" s="10"/>
    </row>
    <row r="9381" spans="1:37">
      <c r="A9381" t="s">
        <v>45</v>
      </c>
      <c r="B9381" t="s">
        <v>46</v>
      </c>
      <c r="C9381" t="s">
        <v>47</v>
      </c>
      <c r="D9381" t="s">
        <v>9842</v>
      </c>
      <c r="E9381" t="s">
        <v>88</v>
      </c>
      <c r="F9381" t="s">
        <v>79</v>
      </c>
      <c r="G9381" t="s">
        <v>51</v>
      </c>
      <c r="H9381" s="20" t="s">
        <v>52</v>
      </c>
      <c r="I9381" t="s">
        <v>53</v>
      </c>
      <c r="J9381" t="s">
        <v>54</v>
      </c>
      <c r="K9381">
        <v>3</v>
      </c>
      <c r="L9381" t="s">
        <v>55</v>
      </c>
      <c r="M9381" t="s">
        <v>56</v>
      </c>
      <c r="N9381" t="s">
        <v>57</v>
      </c>
      <c r="O9381" s="21" t="s">
        <v>58</v>
      </c>
      <c r="P9381" s="21" t="s">
        <v>64</v>
      </c>
      <c r="Q9381" s="20" t="s">
        <v>3774</v>
      </c>
      <c r="R9381" s="21" t="s">
        <v>3775</v>
      </c>
      <c r="S9381" s="35">
        <v>1</v>
      </c>
      <c r="T9381" s="22">
        <v>1</v>
      </c>
      <c r="U9381" s="20" t="s">
        <v>62</v>
      </c>
      <c r="V9381" s="20">
        <v>45991</v>
      </c>
      <c r="W9381" s="21">
        <v>11</v>
      </c>
      <c r="X9381" s="20">
        <v>46006</v>
      </c>
      <c r="Y9381" s="20">
        <v>45996</v>
      </c>
      <c r="Z9381" s="48">
        <v>12</v>
      </c>
      <c r="AA9381">
        <v>2025</v>
      </c>
      <c r="AB9381" s="45">
        <v>128565</v>
      </c>
      <c r="AC9381" s="45">
        <v>128565</v>
      </c>
      <c r="AK9381" s="10"/>
    </row>
    <row r="9382" spans="1:37">
      <c r="A9382" t="s">
        <v>45</v>
      </c>
      <c r="B9382" t="s">
        <v>46</v>
      </c>
      <c r="C9382" t="s">
        <v>47</v>
      </c>
      <c r="D9382" t="s">
        <v>9843</v>
      </c>
      <c r="E9382" t="s">
        <v>88</v>
      </c>
      <c r="F9382" t="s">
        <v>79</v>
      </c>
      <c r="G9382" t="s">
        <v>51</v>
      </c>
      <c r="H9382" s="20" t="s">
        <v>52</v>
      </c>
      <c r="I9382" t="s">
        <v>53</v>
      </c>
      <c r="J9382" t="s">
        <v>54</v>
      </c>
      <c r="K9382">
        <v>3</v>
      </c>
      <c r="L9382" t="s">
        <v>55</v>
      </c>
      <c r="M9382" t="s">
        <v>77</v>
      </c>
      <c r="N9382" t="s">
        <v>89</v>
      </c>
      <c r="O9382" s="21" t="s">
        <v>58</v>
      </c>
      <c r="P9382" s="21" t="s">
        <v>253</v>
      </c>
      <c r="Q9382" s="20" t="s">
        <v>469</v>
      </c>
      <c r="R9382" s="21" t="s">
        <v>470</v>
      </c>
      <c r="S9382" s="35">
        <v>1</v>
      </c>
      <c r="T9382" s="22">
        <v>1</v>
      </c>
      <c r="U9382" s="20" t="s">
        <v>62</v>
      </c>
      <c r="V9382" s="20">
        <v>45991</v>
      </c>
      <c r="W9382" s="21">
        <v>11</v>
      </c>
      <c r="X9382" s="20">
        <v>46010</v>
      </c>
      <c r="Y9382" s="20">
        <v>46008</v>
      </c>
      <c r="Z9382" s="48">
        <v>12</v>
      </c>
      <c r="AA9382">
        <v>2025</v>
      </c>
      <c r="AB9382" s="45">
        <v>43327</v>
      </c>
      <c r="AC9382" s="45">
        <v>43327</v>
      </c>
      <c r="AK9382" s="10"/>
    </row>
    <row r="9383" spans="1:37">
      <c r="A9383" t="s">
        <v>45</v>
      </c>
      <c r="B9383" t="s">
        <v>46</v>
      </c>
      <c r="C9383" t="s">
        <v>47</v>
      </c>
      <c r="D9383" t="s">
        <v>9844</v>
      </c>
      <c r="E9383" t="s">
        <v>88</v>
      </c>
      <c r="F9383" t="s">
        <v>79</v>
      </c>
      <c r="G9383" t="s">
        <v>51</v>
      </c>
      <c r="H9383" s="20" t="s">
        <v>52</v>
      </c>
      <c r="I9383" t="s">
        <v>53</v>
      </c>
      <c r="J9383" t="s">
        <v>54</v>
      </c>
      <c r="K9383">
        <v>3</v>
      </c>
      <c r="L9383" t="s">
        <v>55</v>
      </c>
      <c r="M9383" t="s">
        <v>56</v>
      </c>
      <c r="N9383" t="s">
        <v>57</v>
      </c>
      <c r="O9383" s="21" t="s">
        <v>58</v>
      </c>
      <c r="P9383" s="21" t="s">
        <v>64</v>
      </c>
      <c r="Q9383" s="20" t="s">
        <v>1691</v>
      </c>
      <c r="R9383" s="21" t="s">
        <v>1692</v>
      </c>
      <c r="S9383" s="35">
        <v>1</v>
      </c>
      <c r="T9383" s="22">
        <v>1</v>
      </c>
      <c r="U9383" s="20" t="s">
        <v>62</v>
      </c>
      <c r="V9383" s="20">
        <v>45991</v>
      </c>
      <c r="W9383" s="21">
        <v>11</v>
      </c>
      <c r="X9383" s="20">
        <v>46003</v>
      </c>
      <c r="Y9383" s="20">
        <v>45996</v>
      </c>
      <c r="Z9383" s="48">
        <v>12</v>
      </c>
      <c r="AA9383">
        <v>2025</v>
      </c>
      <c r="AB9383" s="45">
        <v>103559</v>
      </c>
      <c r="AC9383" s="45">
        <v>103559</v>
      </c>
      <c r="AK9383" s="10"/>
    </row>
    <row r="9384" spans="1:37">
      <c r="A9384" t="s">
        <v>45</v>
      </c>
      <c r="B9384" t="s">
        <v>46</v>
      </c>
      <c r="C9384" t="s">
        <v>47</v>
      </c>
      <c r="D9384" t="s">
        <v>9845</v>
      </c>
      <c r="E9384" t="s">
        <v>88</v>
      </c>
      <c r="F9384" t="s">
        <v>79</v>
      </c>
      <c r="G9384" t="s">
        <v>51</v>
      </c>
      <c r="H9384" s="20" t="s">
        <v>52</v>
      </c>
      <c r="I9384" t="s">
        <v>53</v>
      </c>
      <c r="J9384" t="s">
        <v>54</v>
      </c>
      <c r="K9384">
        <v>3</v>
      </c>
      <c r="L9384" t="s">
        <v>55</v>
      </c>
      <c r="M9384" t="s">
        <v>56</v>
      </c>
      <c r="N9384" t="s">
        <v>57</v>
      </c>
      <c r="O9384" s="21" t="s">
        <v>58</v>
      </c>
      <c r="P9384" s="21" t="s">
        <v>64</v>
      </c>
      <c r="Q9384" s="20" t="s">
        <v>436</v>
      </c>
      <c r="R9384" s="21" t="s">
        <v>437</v>
      </c>
      <c r="S9384" s="35">
        <v>1</v>
      </c>
      <c r="T9384" s="22">
        <v>1</v>
      </c>
      <c r="U9384" s="20" t="s">
        <v>62</v>
      </c>
      <c r="V9384" s="20">
        <v>45991</v>
      </c>
      <c r="W9384" s="21">
        <v>11</v>
      </c>
      <c r="X9384" s="20">
        <v>46002</v>
      </c>
      <c r="Y9384" s="20">
        <v>45996</v>
      </c>
      <c r="Z9384" s="48">
        <v>12</v>
      </c>
      <c r="AA9384">
        <v>2025</v>
      </c>
      <c r="AB9384" s="45">
        <v>46660</v>
      </c>
      <c r="AC9384" s="45">
        <v>46660</v>
      </c>
      <c r="AK9384" s="10"/>
    </row>
    <row r="9385" spans="1:37">
      <c r="A9385" t="s">
        <v>45</v>
      </c>
      <c r="B9385" t="s">
        <v>46</v>
      </c>
      <c r="C9385" t="s">
        <v>47</v>
      </c>
      <c r="D9385" t="s">
        <v>9846</v>
      </c>
      <c r="E9385" t="s">
        <v>88</v>
      </c>
      <c r="F9385" t="s">
        <v>79</v>
      </c>
      <c r="G9385" t="s">
        <v>51</v>
      </c>
      <c r="H9385" s="20" t="s">
        <v>52</v>
      </c>
      <c r="I9385" t="s">
        <v>53</v>
      </c>
      <c r="J9385" t="s">
        <v>54</v>
      </c>
      <c r="K9385">
        <v>3</v>
      </c>
      <c r="L9385" t="s">
        <v>55</v>
      </c>
      <c r="M9385" t="s">
        <v>77</v>
      </c>
      <c r="N9385" t="s">
        <v>89</v>
      </c>
      <c r="O9385" s="21" t="s">
        <v>58</v>
      </c>
      <c r="P9385" s="21" t="s">
        <v>119</v>
      </c>
      <c r="Q9385" s="20" t="s">
        <v>821</v>
      </c>
      <c r="R9385" s="21" t="s">
        <v>822</v>
      </c>
      <c r="S9385" s="35">
        <v>1</v>
      </c>
      <c r="T9385" s="22">
        <v>1</v>
      </c>
      <c r="U9385" s="20" t="s">
        <v>62</v>
      </c>
      <c r="V9385" s="20">
        <v>45991</v>
      </c>
      <c r="W9385" s="21">
        <v>11</v>
      </c>
      <c r="X9385" s="20">
        <v>46001</v>
      </c>
      <c r="Y9385" s="20">
        <v>45996</v>
      </c>
      <c r="Z9385" s="48">
        <v>12</v>
      </c>
      <c r="AA9385">
        <v>2025</v>
      </c>
      <c r="AB9385" s="45">
        <v>92854</v>
      </c>
      <c r="AC9385" s="45">
        <v>92854</v>
      </c>
      <c r="AK9385" s="10"/>
    </row>
    <row r="9386" spans="1:37">
      <c r="A9386" t="s">
        <v>45</v>
      </c>
      <c r="B9386" t="s">
        <v>46</v>
      </c>
      <c r="C9386" t="s">
        <v>47</v>
      </c>
      <c r="D9386" t="s">
        <v>9847</v>
      </c>
      <c r="E9386" t="s">
        <v>88</v>
      </c>
      <c r="F9386" t="s">
        <v>79</v>
      </c>
      <c r="G9386" t="s">
        <v>51</v>
      </c>
      <c r="H9386" s="20" t="s">
        <v>52</v>
      </c>
      <c r="I9386" t="s">
        <v>53</v>
      </c>
      <c r="J9386" t="s">
        <v>54</v>
      </c>
      <c r="K9386">
        <v>3</v>
      </c>
      <c r="L9386" t="s">
        <v>55</v>
      </c>
      <c r="M9386" t="s">
        <v>56</v>
      </c>
      <c r="N9386" t="s">
        <v>57</v>
      </c>
      <c r="O9386" s="21" t="s">
        <v>58</v>
      </c>
      <c r="P9386" s="21" t="s">
        <v>59</v>
      </c>
      <c r="Q9386" s="20" t="s">
        <v>1806</v>
      </c>
      <c r="R9386" s="21" t="s">
        <v>1807</v>
      </c>
      <c r="S9386" s="35">
        <v>1</v>
      </c>
      <c r="T9386" s="22">
        <v>1</v>
      </c>
      <c r="U9386" s="20" t="s">
        <v>62</v>
      </c>
      <c r="V9386" s="20">
        <v>45991</v>
      </c>
      <c r="W9386" s="21">
        <v>11</v>
      </c>
      <c r="X9386" s="20">
        <v>46003</v>
      </c>
      <c r="Y9386" s="20">
        <v>45996</v>
      </c>
      <c r="Z9386" s="48">
        <v>12</v>
      </c>
      <c r="AA9386">
        <v>2025</v>
      </c>
      <c r="AB9386" s="45">
        <v>26660</v>
      </c>
      <c r="AC9386" s="45">
        <v>26660</v>
      </c>
      <c r="AK9386" s="10"/>
    </row>
    <row r="9387" spans="1:37">
      <c r="A9387" t="s">
        <v>45</v>
      </c>
      <c r="B9387" t="s">
        <v>46</v>
      </c>
      <c r="C9387" t="s">
        <v>47</v>
      </c>
      <c r="D9387" t="s">
        <v>9848</v>
      </c>
      <c r="E9387" t="s">
        <v>88</v>
      </c>
      <c r="F9387" t="s">
        <v>79</v>
      </c>
      <c r="G9387" t="s">
        <v>51</v>
      </c>
      <c r="H9387" s="20" t="s">
        <v>52</v>
      </c>
      <c r="I9387" t="s">
        <v>53</v>
      </c>
      <c r="J9387" t="s">
        <v>54</v>
      </c>
      <c r="K9387">
        <v>3</v>
      </c>
      <c r="L9387" t="s">
        <v>55</v>
      </c>
      <c r="M9387" t="s">
        <v>77</v>
      </c>
      <c r="N9387" t="s">
        <v>89</v>
      </c>
      <c r="O9387" s="21" t="s">
        <v>58</v>
      </c>
      <c r="P9387" s="21" t="s">
        <v>90</v>
      </c>
      <c r="Q9387" s="20" t="s">
        <v>1025</v>
      </c>
      <c r="R9387" s="21" t="s">
        <v>1026</v>
      </c>
      <c r="S9387" s="35">
        <v>1</v>
      </c>
      <c r="T9387" s="22">
        <v>1</v>
      </c>
      <c r="U9387" s="20" t="s">
        <v>62</v>
      </c>
      <c r="V9387" s="20">
        <v>45991</v>
      </c>
      <c r="W9387" s="21">
        <v>11</v>
      </c>
      <c r="X9387" s="20">
        <v>46003</v>
      </c>
      <c r="Y9387" s="20">
        <v>46001</v>
      </c>
      <c r="Z9387" s="48">
        <v>12</v>
      </c>
      <c r="AA9387">
        <v>2025</v>
      </c>
      <c r="AB9387" s="45">
        <v>103563</v>
      </c>
      <c r="AC9387" s="45">
        <v>103563</v>
      </c>
      <c r="AK9387" s="10"/>
    </row>
    <row r="9388" spans="1:37">
      <c r="A9388" t="s">
        <v>45</v>
      </c>
      <c r="B9388" t="s">
        <v>46</v>
      </c>
      <c r="C9388" t="s">
        <v>47</v>
      </c>
      <c r="D9388" t="s">
        <v>9849</v>
      </c>
      <c r="E9388" t="s">
        <v>88</v>
      </c>
      <c r="F9388" t="s">
        <v>79</v>
      </c>
      <c r="G9388" t="s">
        <v>51</v>
      </c>
      <c r="H9388" s="20" t="s">
        <v>52</v>
      </c>
      <c r="I9388" t="s">
        <v>53</v>
      </c>
      <c r="J9388" t="s">
        <v>54</v>
      </c>
      <c r="K9388">
        <v>3</v>
      </c>
      <c r="L9388" t="s">
        <v>55</v>
      </c>
      <c r="M9388" t="s">
        <v>56</v>
      </c>
      <c r="N9388" t="s">
        <v>57</v>
      </c>
      <c r="O9388" s="21" t="s">
        <v>58</v>
      </c>
      <c r="P9388" s="21" t="s">
        <v>64</v>
      </c>
      <c r="Q9388" s="20" t="s">
        <v>230</v>
      </c>
      <c r="R9388" s="21" t="s">
        <v>231</v>
      </c>
      <c r="S9388" s="35">
        <v>1</v>
      </c>
      <c r="T9388" s="22">
        <v>1</v>
      </c>
      <c r="U9388" s="20" t="s">
        <v>62</v>
      </c>
      <c r="V9388" s="20">
        <v>45991</v>
      </c>
      <c r="W9388" s="21">
        <v>11</v>
      </c>
      <c r="X9388" s="20">
        <v>46002</v>
      </c>
      <c r="Y9388" s="20">
        <v>45996</v>
      </c>
      <c r="Z9388" s="48">
        <v>12</v>
      </c>
      <c r="AA9388">
        <v>2025</v>
      </c>
      <c r="AB9388" s="45">
        <v>46660</v>
      </c>
      <c r="AC9388" s="45">
        <v>46660</v>
      </c>
      <c r="AK9388" s="10"/>
    </row>
    <row r="9389" spans="1:37">
      <c r="A9389" t="s">
        <v>45</v>
      </c>
      <c r="B9389" t="s">
        <v>46</v>
      </c>
      <c r="C9389" t="s">
        <v>47</v>
      </c>
      <c r="D9389" t="s">
        <v>9850</v>
      </c>
      <c r="E9389" t="s">
        <v>88</v>
      </c>
      <c r="F9389" t="s">
        <v>79</v>
      </c>
      <c r="G9389" t="s">
        <v>51</v>
      </c>
      <c r="H9389" s="20" t="s">
        <v>52</v>
      </c>
      <c r="I9389" t="s">
        <v>53</v>
      </c>
      <c r="J9389" t="s">
        <v>54</v>
      </c>
      <c r="K9389">
        <v>3</v>
      </c>
      <c r="L9389" t="s">
        <v>55</v>
      </c>
      <c r="M9389" t="s">
        <v>56</v>
      </c>
      <c r="N9389" t="s">
        <v>57</v>
      </c>
      <c r="O9389" s="21" t="s">
        <v>58</v>
      </c>
      <c r="P9389" s="21" t="s">
        <v>64</v>
      </c>
      <c r="Q9389" s="20" t="s">
        <v>807</v>
      </c>
      <c r="R9389" s="21" t="s">
        <v>808</v>
      </c>
      <c r="S9389" s="35">
        <v>1</v>
      </c>
      <c r="T9389" s="22">
        <v>1</v>
      </c>
      <c r="U9389" s="20" t="s">
        <v>62</v>
      </c>
      <c r="V9389" s="20">
        <v>45991</v>
      </c>
      <c r="W9389" s="21">
        <v>11</v>
      </c>
      <c r="X9389" s="20">
        <v>46002</v>
      </c>
      <c r="Y9389" s="20">
        <v>45996</v>
      </c>
      <c r="Z9389" s="48">
        <v>12</v>
      </c>
      <c r="AA9389">
        <v>2025</v>
      </c>
      <c r="AB9389" s="45">
        <v>99995</v>
      </c>
      <c r="AC9389" s="45">
        <v>99995</v>
      </c>
      <c r="AK9389" s="10"/>
    </row>
    <row r="9390" spans="1:37">
      <c r="A9390" t="s">
        <v>45</v>
      </c>
      <c r="B9390" t="s">
        <v>46</v>
      </c>
      <c r="C9390" t="s">
        <v>47</v>
      </c>
      <c r="D9390" t="s">
        <v>9851</v>
      </c>
      <c r="E9390" t="s">
        <v>88</v>
      </c>
      <c r="F9390" t="s">
        <v>79</v>
      </c>
      <c r="G9390" t="s">
        <v>51</v>
      </c>
      <c r="H9390" s="20" t="s">
        <v>52</v>
      </c>
      <c r="I9390" t="s">
        <v>53</v>
      </c>
      <c r="J9390" t="s">
        <v>54</v>
      </c>
      <c r="K9390">
        <v>3</v>
      </c>
      <c r="L9390" t="s">
        <v>55</v>
      </c>
      <c r="M9390" t="s">
        <v>77</v>
      </c>
      <c r="N9390" t="s">
        <v>89</v>
      </c>
      <c r="O9390" s="21" t="s">
        <v>58</v>
      </c>
      <c r="P9390" s="21" t="s">
        <v>119</v>
      </c>
      <c r="Q9390" s="20" t="s">
        <v>6539</v>
      </c>
      <c r="R9390" s="21" t="s">
        <v>6540</v>
      </c>
      <c r="S9390" s="35">
        <v>1</v>
      </c>
      <c r="T9390" s="22">
        <v>1</v>
      </c>
      <c r="U9390" s="20" t="s">
        <v>62</v>
      </c>
      <c r="V9390" s="20">
        <v>45991</v>
      </c>
      <c r="W9390" s="21">
        <v>11</v>
      </c>
      <c r="X9390" s="20">
        <v>46003</v>
      </c>
      <c r="Y9390" s="20">
        <v>45996</v>
      </c>
      <c r="Z9390" s="48">
        <v>12</v>
      </c>
      <c r="AA9390">
        <v>2025</v>
      </c>
      <c r="AB9390" s="45">
        <v>73565</v>
      </c>
      <c r="AC9390" s="45">
        <v>73565</v>
      </c>
      <c r="AK9390" s="10"/>
    </row>
    <row r="9391" spans="1:37">
      <c r="A9391" t="s">
        <v>45</v>
      </c>
      <c r="B9391" t="s">
        <v>46</v>
      </c>
      <c r="C9391" t="s">
        <v>47</v>
      </c>
      <c r="D9391" t="s">
        <v>9852</v>
      </c>
      <c r="E9391" t="s">
        <v>88</v>
      </c>
      <c r="F9391" t="s">
        <v>79</v>
      </c>
      <c r="G9391" t="s">
        <v>51</v>
      </c>
      <c r="H9391" s="20" t="s">
        <v>52</v>
      </c>
      <c r="I9391" t="s">
        <v>53</v>
      </c>
      <c r="J9391" t="s">
        <v>54</v>
      </c>
      <c r="K9391">
        <v>3</v>
      </c>
      <c r="L9391" t="s">
        <v>55</v>
      </c>
      <c r="M9391" t="s">
        <v>56</v>
      </c>
      <c r="N9391" t="s">
        <v>57</v>
      </c>
      <c r="O9391" s="21" t="s">
        <v>58</v>
      </c>
      <c r="P9391" s="21" t="s">
        <v>64</v>
      </c>
      <c r="Q9391" s="20" t="s">
        <v>230</v>
      </c>
      <c r="R9391" s="21" t="s">
        <v>231</v>
      </c>
      <c r="S9391" s="35">
        <v>1</v>
      </c>
      <c r="T9391" s="22">
        <v>1</v>
      </c>
      <c r="U9391" s="20" t="s">
        <v>62</v>
      </c>
      <c r="V9391" s="20">
        <v>45991</v>
      </c>
      <c r="W9391" s="21">
        <v>11</v>
      </c>
      <c r="X9391" s="20">
        <v>46007</v>
      </c>
      <c r="Y9391" s="20">
        <v>45996</v>
      </c>
      <c r="Z9391" s="48">
        <v>12</v>
      </c>
      <c r="AA9391">
        <v>2025</v>
      </c>
      <c r="AB9391" s="45">
        <v>46660</v>
      </c>
      <c r="AC9391" s="45">
        <v>46660</v>
      </c>
      <c r="AK9391" s="10"/>
    </row>
    <row r="9392" spans="1:37">
      <c r="A9392" t="s">
        <v>45</v>
      </c>
      <c r="B9392" t="s">
        <v>46</v>
      </c>
      <c r="C9392" t="s">
        <v>47</v>
      </c>
      <c r="D9392" t="s">
        <v>9853</v>
      </c>
      <c r="E9392" t="s">
        <v>88</v>
      </c>
      <c r="F9392" t="s">
        <v>79</v>
      </c>
      <c r="G9392" t="s">
        <v>51</v>
      </c>
      <c r="H9392" s="20" t="s">
        <v>52</v>
      </c>
      <c r="I9392" t="s">
        <v>53</v>
      </c>
      <c r="J9392" t="s">
        <v>54</v>
      </c>
      <c r="K9392">
        <v>3</v>
      </c>
      <c r="L9392" t="s">
        <v>55</v>
      </c>
      <c r="M9392" t="s">
        <v>56</v>
      </c>
      <c r="N9392" t="s">
        <v>57</v>
      </c>
      <c r="O9392" s="21" t="s">
        <v>58</v>
      </c>
      <c r="P9392" s="21" t="s">
        <v>64</v>
      </c>
      <c r="Q9392" s="20" t="s">
        <v>230</v>
      </c>
      <c r="R9392" s="21" t="s">
        <v>231</v>
      </c>
      <c r="S9392" s="35">
        <v>1</v>
      </c>
      <c r="T9392" s="22">
        <v>1</v>
      </c>
      <c r="U9392" s="20" t="s">
        <v>62</v>
      </c>
      <c r="V9392" s="20">
        <v>45991</v>
      </c>
      <c r="W9392" s="21">
        <v>11</v>
      </c>
      <c r="X9392" s="20">
        <v>46007</v>
      </c>
      <c r="Y9392" s="20">
        <v>46001</v>
      </c>
      <c r="Z9392" s="48">
        <v>12</v>
      </c>
      <c r="AA9392">
        <v>2025</v>
      </c>
      <c r="AB9392" s="45">
        <v>46660</v>
      </c>
      <c r="AC9392" s="45">
        <v>46660</v>
      </c>
      <c r="AK9392" s="10"/>
    </row>
    <row r="9393" spans="1:37">
      <c r="A9393" t="s">
        <v>45</v>
      </c>
      <c r="B9393" t="s">
        <v>46</v>
      </c>
      <c r="C9393" t="s">
        <v>47</v>
      </c>
      <c r="D9393" t="s">
        <v>9854</v>
      </c>
      <c r="E9393" t="s">
        <v>88</v>
      </c>
      <c r="F9393" t="s">
        <v>79</v>
      </c>
      <c r="G9393" t="s">
        <v>51</v>
      </c>
      <c r="H9393" s="20" t="s">
        <v>52</v>
      </c>
      <c r="I9393" t="s">
        <v>53</v>
      </c>
      <c r="J9393" t="s">
        <v>54</v>
      </c>
      <c r="K9393">
        <v>3</v>
      </c>
      <c r="L9393" t="s">
        <v>55</v>
      </c>
      <c r="M9393" t="s">
        <v>77</v>
      </c>
      <c r="N9393" t="s">
        <v>89</v>
      </c>
      <c r="O9393" s="21" t="s">
        <v>58</v>
      </c>
      <c r="P9393" s="21" t="s">
        <v>119</v>
      </c>
      <c r="Q9393" s="20" t="s">
        <v>3415</v>
      </c>
      <c r="R9393" s="21" t="s">
        <v>3416</v>
      </c>
      <c r="S9393" s="35">
        <v>1</v>
      </c>
      <c r="T9393" s="22">
        <v>1</v>
      </c>
      <c r="U9393" s="20" t="s">
        <v>62</v>
      </c>
      <c r="V9393" s="20">
        <v>45991</v>
      </c>
      <c r="W9393" s="21">
        <v>11</v>
      </c>
      <c r="X9393" s="20">
        <v>46006</v>
      </c>
      <c r="Y9393" s="20">
        <v>45996</v>
      </c>
      <c r="Z9393" s="48">
        <v>12</v>
      </c>
      <c r="AA9393">
        <v>2025</v>
      </c>
      <c r="AB9393" s="45">
        <v>42851</v>
      </c>
      <c r="AC9393" s="45">
        <v>42851</v>
      </c>
      <c r="AK9393" s="10"/>
    </row>
    <row r="9394" spans="1:37">
      <c r="A9394" t="s">
        <v>45</v>
      </c>
      <c r="B9394" t="s">
        <v>46</v>
      </c>
      <c r="C9394" t="s">
        <v>47</v>
      </c>
      <c r="D9394" t="s">
        <v>9855</v>
      </c>
      <c r="E9394" t="s">
        <v>88</v>
      </c>
      <c r="F9394" t="s">
        <v>79</v>
      </c>
      <c r="G9394" t="s">
        <v>51</v>
      </c>
      <c r="H9394" s="20" t="s">
        <v>52</v>
      </c>
      <c r="I9394" t="s">
        <v>53</v>
      </c>
      <c r="J9394" t="s">
        <v>54</v>
      </c>
      <c r="K9394">
        <v>3</v>
      </c>
      <c r="L9394" t="s">
        <v>55</v>
      </c>
      <c r="M9394" t="s">
        <v>77</v>
      </c>
      <c r="N9394" t="s">
        <v>89</v>
      </c>
      <c r="O9394" s="21" t="s">
        <v>58</v>
      </c>
      <c r="P9394" s="21" t="s">
        <v>90</v>
      </c>
      <c r="Q9394" s="20" t="s">
        <v>2993</v>
      </c>
      <c r="R9394" s="21" t="s">
        <v>2994</v>
      </c>
      <c r="S9394" s="35">
        <v>1</v>
      </c>
      <c r="T9394" s="22">
        <v>1</v>
      </c>
      <c r="U9394" s="20" t="s">
        <v>62</v>
      </c>
      <c r="V9394" s="20">
        <v>45991</v>
      </c>
      <c r="W9394" s="21">
        <v>11</v>
      </c>
      <c r="X9394" s="20">
        <v>46006</v>
      </c>
      <c r="Y9394" s="20">
        <v>45996</v>
      </c>
      <c r="Z9394" s="48">
        <v>12</v>
      </c>
      <c r="AA9394">
        <v>2025</v>
      </c>
      <c r="AB9394" s="45">
        <v>79995</v>
      </c>
      <c r="AC9394" s="45">
        <v>79995</v>
      </c>
      <c r="AK9394" s="10"/>
    </row>
    <row r="9395" spans="1:37">
      <c r="A9395" t="s">
        <v>45</v>
      </c>
      <c r="B9395" t="s">
        <v>46</v>
      </c>
      <c r="C9395" t="s">
        <v>47</v>
      </c>
      <c r="D9395" t="s">
        <v>9856</v>
      </c>
      <c r="E9395" t="s">
        <v>88</v>
      </c>
      <c r="F9395" t="s">
        <v>79</v>
      </c>
      <c r="G9395" t="s">
        <v>51</v>
      </c>
      <c r="H9395" s="20" t="s">
        <v>52</v>
      </c>
      <c r="I9395" t="s">
        <v>53</v>
      </c>
      <c r="J9395" t="s">
        <v>54</v>
      </c>
      <c r="K9395">
        <v>3</v>
      </c>
      <c r="L9395" t="s">
        <v>55</v>
      </c>
      <c r="M9395" t="s">
        <v>77</v>
      </c>
      <c r="N9395" t="s">
        <v>89</v>
      </c>
      <c r="O9395" s="21" t="s">
        <v>58</v>
      </c>
      <c r="P9395" s="21" t="s">
        <v>150</v>
      </c>
      <c r="Q9395" s="20" t="s">
        <v>151</v>
      </c>
      <c r="R9395" s="21" t="s">
        <v>152</v>
      </c>
      <c r="S9395" s="35">
        <v>1</v>
      </c>
      <c r="T9395" s="22">
        <v>1</v>
      </c>
      <c r="U9395" s="20" t="s">
        <v>62</v>
      </c>
      <c r="V9395" s="20">
        <v>45991</v>
      </c>
      <c r="W9395" s="21">
        <v>11</v>
      </c>
      <c r="X9395" s="20">
        <v>46007</v>
      </c>
      <c r="Y9395" s="20">
        <v>45996</v>
      </c>
      <c r="Z9395" s="48">
        <v>12</v>
      </c>
      <c r="AA9395">
        <v>2025</v>
      </c>
      <c r="AB9395" s="45">
        <v>78568</v>
      </c>
      <c r="AC9395" s="45">
        <v>78568</v>
      </c>
      <c r="AK9395" s="10"/>
    </row>
    <row r="9396" spans="1:37">
      <c r="A9396" t="s">
        <v>45</v>
      </c>
      <c r="B9396" t="s">
        <v>46</v>
      </c>
      <c r="C9396" t="s">
        <v>47</v>
      </c>
      <c r="D9396" t="s">
        <v>9857</v>
      </c>
      <c r="E9396" t="s">
        <v>88</v>
      </c>
      <c r="F9396" t="s">
        <v>79</v>
      </c>
      <c r="G9396" t="s">
        <v>51</v>
      </c>
      <c r="H9396" s="20" t="s">
        <v>52</v>
      </c>
      <c r="I9396" t="s">
        <v>53</v>
      </c>
      <c r="J9396" t="s">
        <v>54</v>
      </c>
      <c r="K9396">
        <v>3</v>
      </c>
      <c r="L9396" t="s">
        <v>55</v>
      </c>
      <c r="M9396" t="s">
        <v>77</v>
      </c>
      <c r="N9396" t="s">
        <v>89</v>
      </c>
      <c r="O9396" s="21" t="s">
        <v>58</v>
      </c>
      <c r="P9396" s="21" t="s">
        <v>366</v>
      </c>
      <c r="Q9396" s="20" t="s">
        <v>542</v>
      </c>
      <c r="R9396" s="21" t="s">
        <v>543</v>
      </c>
      <c r="S9396" s="35">
        <v>1</v>
      </c>
      <c r="T9396" s="22">
        <v>1</v>
      </c>
      <c r="U9396" s="20" t="s">
        <v>62</v>
      </c>
      <c r="V9396" s="20">
        <v>45991</v>
      </c>
      <c r="W9396" s="21">
        <v>11</v>
      </c>
      <c r="X9396" s="20">
        <v>46007</v>
      </c>
      <c r="Y9396" s="20">
        <v>46001</v>
      </c>
      <c r="Z9396" s="48">
        <v>12</v>
      </c>
      <c r="AA9396">
        <v>2025</v>
      </c>
      <c r="AB9396" s="45">
        <v>43327</v>
      </c>
      <c r="AC9396" s="45">
        <v>43327</v>
      </c>
      <c r="AK9396" s="10"/>
    </row>
    <row r="9397" spans="1:37">
      <c r="A9397" t="s">
        <v>45</v>
      </c>
      <c r="B9397" t="s">
        <v>46</v>
      </c>
      <c r="C9397" t="s">
        <v>47</v>
      </c>
      <c r="D9397" t="s">
        <v>9858</v>
      </c>
      <c r="E9397" t="s">
        <v>88</v>
      </c>
      <c r="F9397" t="s">
        <v>79</v>
      </c>
      <c r="G9397" t="s">
        <v>51</v>
      </c>
      <c r="H9397" s="20" t="s">
        <v>52</v>
      </c>
      <c r="I9397" t="s">
        <v>53</v>
      </c>
      <c r="J9397" t="s">
        <v>54</v>
      </c>
      <c r="K9397">
        <v>3</v>
      </c>
      <c r="L9397" t="s">
        <v>55</v>
      </c>
      <c r="M9397" t="s">
        <v>77</v>
      </c>
      <c r="N9397" t="s">
        <v>89</v>
      </c>
      <c r="O9397" s="21" t="s">
        <v>58</v>
      </c>
      <c r="P9397" s="21" t="s">
        <v>90</v>
      </c>
      <c r="Q9397" s="20" t="s">
        <v>191</v>
      </c>
      <c r="R9397" s="21" t="s">
        <v>192</v>
      </c>
      <c r="S9397" s="35">
        <v>1</v>
      </c>
      <c r="T9397" s="22">
        <v>1</v>
      </c>
      <c r="U9397" s="20" t="s">
        <v>62</v>
      </c>
      <c r="V9397" s="20">
        <v>45991</v>
      </c>
      <c r="W9397" s="21">
        <v>11</v>
      </c>
      <c r="X9397" s="20">
        <v>46003</v>
      </c>
      <c r="Y9397" s="20">
        <v>45996</v>
      </c>
      <c r="Z9397" s="48">
        <v>12</v>
      </c>
      <c r="AA9397">
        <v>2025</v>
      </c>
      <c r="AB9397" s="45">
        <v>103563</v>
      </c>
      <c r="AC9397" s="45">
        <v>103563</v>
      </c>
      <c r="AK9397" s="10"/>
    </row>
    <row r="9398" spans="1:37">
      <c r="A9398" t="s">
        <v>45</v>
      </c>
      <c r="B9398" t="s">
        <v>46</v>
      </c>
      <c r="C9398" t="s">
        <v>47</v>
      </c>
      <c r="D9398" t="s">
        <v>9859</v>
      </c>
      <c r="E9398" t="s">
        <v>88</v>
      </c>
      <c r="F9398" t="s">
        <v>79</v>
      </c>
      <c r="G9398" t="s">
        <v>51</v>
      </c>
      <c r="H9398" s="20" t="s">
        <v>52</v>
      </c>
      <c r="I9398" t="s">
        <v>53</v>
      </c>
      <c r="J9398" t="s">
        <v>54</v>
      </c>
      <c r="K9398">
        <v>3</v>
      </c>
      <c r="L9398" t="s">
        <v>55</v>
      </c>
      <c r="M9398" t="s">
        <v>77</v>
      </c>
      <c r="N9398" t="s">
        <v>89</v>
      </c>
      <c r="O9398" s="21" t="s">
        <v>58</v>
      </c>
      <c r="P9398" s="21" t="s">
        <v>126</v>
      </c>
      <c r="Q9398" s="20" t="s">
        <v>960</v>
      </c>
      <c r="R9398" s="21" t="s">
        <v>961</v>
      </c>
      <c r="S9398" s="35">
        <v>1</v>
      </c>
      <c r="T9398" s="22">
        <v>1</v>
      </c>
      <c r="U9398" s="20" t="s">
        <v>62</v>
      </c>
      <c r="V9398" s="20">
        <v>45991</v>
      </c>
      <c r="W9398" s="21">
        <v>11</v>
      </c>
      <c r="X9398" s="20">
        <v>46007</v>
      </c>
      <c r="Y9398" s="20">
        <v>46001</v>
      </c>
      <c r="Z9398" s="48">
        <v>12</v>
      </c>
      <c r="AA9398">
        <v>2025</v>
      </c>
      <c r="AB9398" s="45">
        <v>26660</v>
      </c>
      <c r="AC9398" s="45">
        <v>26660</v>
      </c>
      <c r="AK9398" s="10"/>
    </row>
    <row r="9399" spans="1:37">
      <c r="A9399" t="s">
        <v>45</v>
      </c>
      <c r="B9399" t="s">
        <v>46</v>
      </c>
      <c r="C9399" t="s">
        <v>47</v>
      </c>
      <c r="D9399" t="s">
        <v>9860</v>
      </c>
      <c r="E9399" t="s">
        <v>88</v>
      </c>
      <c r="F9399" t="s">
        <v>79</v>
      </c>
      <c r="G9399" t="s">
        <v>51</v>
      </c>
      <c r="H9399" s="20" t="s">
        <v>52</v>
      </c>
      <c r="I9399" t="s">
        <v>53</v>
      </c>
      <c r="J9399" t="s">
        <v>54</v>
      </c>
      <c r="K9399">
        <v>3</v>
      </c>
      <c r="L9399" t="s">
        <v>55</v>
      </c>
      <c r="M9399" t="s">
        <v>56</v>
      </c>
      <c r="N9399" t="s">
        <v>57</v>
      </c>
      <c r="O9399" s="21" t="s">
        <v>58</v>
      </c>
      <c r="P9399" s="21" t="s">
        <v>64</v>
      </c>
      <c r="Q9399" s="20" t="s">
        <v>179</v>
      </c>
      <c r="R9399" s="21" t="s">
        <v>180</v>
      </c>
      <c r="S9399" s="35">
        <v>1</v>
      </c>
      <c r="T9399" s="22">
        <v>1</v>
      </c>
      <c r="U9399" s="20" t="s">
        <v>62</v>
      </c>
      <c r="V9399" s="20">
        <v>45991</v>
      </c>
      <c r="W9399" s="21">
        <v>11</v>
      </c>
      <c r="X9399" s="20">
        <v>46003</v>
      </c>
      <c r="Y9399" s="20">
        <v>46001</v>
      </c>
      <c r="Z9399" s="48">
        <v>12</v>
      </c>
      <c r="AA9399">
        <v>2025</v>
      </c>
      <c r="AB9399" s="45">
        <v>41995</v>
      </c>
      <c r="AC9399" s="45">
        <v>41995</v>
      </c>
      <c r="AK9399" s="10"/>
    </row>
    <row r="9400" spans="1:37">
      <c r="A9400" t="s">
        <v>45</v>
      </c>
      <c r="B9400" t="s">
        <v>46</v>
      </c>
      <c r="C9400" t="s">
        <v>47</v>
      </c>
      <c r="D9400" t="s">
        <v>9861</v>
      </c>
      <c r="E9400" t="s">
        <v>88</v>
      </c>
      <c r="F9400" t="s">
        <v>79</v>
      </c>
      <c r="G9400" t="s">
        <v>51</v>
      </c>
      <c r="H9400" s="20" t="s">
        <v>52</v>
      </c>
      <c r="I9400" t="s">
        <v>53</v>
      </c>
      <c r="J9400" t="s">
        <v>54</v>
      </c>
      <c r="K9400">
        <v>3</v>
      </c>
      <c r="L9400" t="s">
        <v>55</v>
      </c>
      <c r="M9400" t="s">
        <v>77</v>
      </c>
      <c r="N9400" t="s">
        <v>89</v>
      </c>
      <c r="O9400" s="21" t="s">
        <v>58</v>
      </c>
      <c r="P9400" s="21" t="s">
        <v>126</v>
      </c>
      <c r="Q9400" s="20" t="s">
        <v>960</v>
      </c>
      <c r="R9400" s="21" t="s">
        <v>961</v>
      </c>
      <c r="S9400" s="35">
        <v>1</v>
      </c>
      <c r="T9400" s="22">
        <v>1</v>
      </c>
      <c r="U9400" s="20" t="s">
        <v>62</v>
      </c>
      <c r="V9400" s="20">
        <v>45991</v>
      </c>
      <c r="W9400" s="21">
        <v>11</v>
      </c>
      <c r="X9400" s="20">
        <v>46002</v>
      </c>
      <c r="Y9400" s="20">
        <v>45996</v>
      </c>
      <c r="Z9400" s="48">
        <v>12</v>
      </c>
      <c r="AA9400">
        <v>2025</v>
      </c>
      <c r="AB9400" s="45">
        <v>26660</v>
      </c>
      <c r="AC9400" s="45">
        <v>26660</v>
      </c>
      <c r="AK9400" s="10"/>
    </row>
    <row r="9401" spans="1:37">
      <c r="A9401" t="s">
        <v>45</v>
      </c>
      <c r="B9401" t="s">
        <v>46</v>
      </c>
      <c r="C9401" t="s">
        <v>47</v>
      </c>
      <c r="D9401" t="s">
        <v>9862</v>
      </c>
      <c r="E9401" t="s">
        <v>88</v>
      </c>
      <c r="F9401" t="s">
        <v>79</v>
      </c>
      <c r="G9401" t="s">
        <v>51</v>
      </c>
      <c r="H9401" s="20" t="s">
        <v>52</v>
      </c>
      <c r="I9401" t="s">
        <v>53</v>
      </c>
      <c r="J9401" t="s">
        <v>54</v>
      </c>
      <c r="K9401">
        <v>3</v>
      </c>
      <c r="L9401" t="s">
        <v>55</v>
      </c>
      <c r="M9401" t="s">
        <v>77</v>
      </c>
      <c r="N9401" t="s">
        <v>89</v>
      </c>
      <c r="O9401" s="21" t="s">
        <v>58</v>
      </c>
      <c r="P9401" s="21" t="s">
        <v>97</v>
      </c>
      <c r="Q9401" s="20" t="s">
        <v>394</v>
      </c>
      <c r="R9401" s="21" t="s">
        <v>395</v>
      </c>
      <c r="S9401" s="35">
        <v>1</v>
      </c>
      <c r="T9401" s="22">
        <v>1</v>
      </c>
      <c r="U9401" s="20" t="s">
        <v>62</v>
      </c>
      <c r="V9401" s="20">
        <v>45991</v>
      </c>
      <c r="W9401" s="21">
        <v>11</v>
      </c>
      <c r="X9401" s="20">
        <v>46006</v>
      </c>
      <c r="Y9401" s="20">
        <v>45996</v>
      </c>
      <c r="Z9401" s="48">
        <v>12</v>
      </c>
      <c r="AA9401">
        <v>2025</v>
      </c>
      <c r="AB9401" s="45">
        <v>46662</v>
      </c>
      <c r="AC9401" s="45">
        <v>46662</v>
      </c>
      <c r="AK9401" s="10"/>
    </row>
    <row r="9402" spans="1:37">
      <c r="A9402" t="s">
        <v>45</v>
      </c>
      <c r="B9402" t="s">
        <v>46</v>
      </c>
      <c r="C9402" t="s">
        <v>47</v>
      </c>
      <c r="D9402" t="s">
        <v>9863</v>
      </c>
      <c r="E9402" t="s">
        <v>88</v>
      </c>
      <c r="F9402" t="s">
        <v>79</v>
      </c>
      <c r="G9402" t="s">
        <v>51</v>
      </c>
      <c r="H9402" s="20" t="s">
        <v>52</v>
      </c>
      <c r="I9402" t="s">
        <v>53</v>
      </c>
      <c r="J9402" t="s">
        <v>54</v>
      </c>
      <c r="K9402">
        <v>3</v>
      </c>
      <c r="L9402" t="s">
        <v>55</v>
      </c>
      <c r="M9402" t="s">
        <v>77</v>
      </c>
      <c r="N9402" t="s">
        <v>89</v>
      </c>
      <c r="O9402" s="21" t="s">
        <v>58</v>
      </c>
      <c r="P9402" s="21" t="s">
        <v>119</v>
      </c>
      <c r="Q9402" s="20" t="s">
        <v>7847</v>
      </c>
      <c r="R9402" s="21" t="s">
        <v>7848</v>
      </c>
      <c r="S9402" s="35">
        <v>1</v>
      </c>
      <c r="T9402" s="22">
        <v>1</v>
      </c>
      <c r="U9402" s="20" t="s">
        <v>62</v>
      </c>
      <c r="V9402" s="20">
        <v>45991</v>
      </c>
      <c r="W9402" s="21">
        <v>11</v>
      </c>
      <c r="X9402" s="20">
        <v>46008</v>
      </c>
      <c r="Y9402" s="20">
        <v>46003</v>
      </c>
      <c r="Z9402" s="48">
        <v>12</v>
      </c>
      <c r="AA9402">
        <v>2025</v>
      </c>
      <c r="AB9402" s="45">
        <v>124985</v>
      </c>
      <c r="AC9402" s="45">
        <v>124985</v>
      </c>
      <c r="AK9402" s="10"/>
    </row>
    <row r="9403" spans="1:37">
      <c r="A9403" t="s">
        <v>45</v>
      </c>
      <c r="B9403" t="s">
        <v>46</v>
      </c>
      <c r="C9403" t="s">
        <v>47</v>
      </c>
      <c r="D9403" t="s">
        <v>9864</v>
      </c>
      <c r="E9403" t="s">
        <v>88</v>
      </c>
      <c r="F9403" t="s">
        <v>79</v>
      </c>
      <c r="G9403" t="s">
        <v>51</v>
      </c>
      <c r="H9403" s="20" t="s">
        <v>52</v>
      </c>
      <c r="I9403" t="s">
        <v>53</v>
      </c>
      <c r="J9403" t="s">
        <v>54</v>
      </c>
      <c r="K9403">
        <v>3</v>
      </c>
      <c r="L9403" t="s">
        <v>55</v>
      </c>
      <c r="M9403" t="s">
        <v>77</v>
      </c>
      <c r="N9403" t="s">
        <v>89</v>
      </c>
      <c r="O9403" s="21" t="s">
        <v>58</v>
      </c>
      <c r="P9403" s="21" t="s">
        <v>366</v>
      </c>
      <c r="Q9403" s="20" t="s">
        <v>2386</v>
      </c>
      <c r="R9403" s="21" t="s">
        <v>2387</v>
      </c>
      <c r="S9403" s="35">
        <v>1</v>
      </c>
      <c r="T9403" s="22">
        <v>1</v>
      </c>
      <c r="U9403" s="20" t="s">
        <v>62</v>
      </c>
      <c r="V9403" s="20">
        <v>45991</v>
      </c>
      <c r="W9403" s="21">
        <v>11</v>
      </c>
      <c r="X9403" s="20">
        <v>46007</v>
      </c>
      <c r="Y9403" s="20">
        <v>46001</v>
      </c>
      <c r="Z9403" s="48">
        <v>12</v>
      </c>
      <c r="AA9403">
        <v>2025</v>
      </c>
      <c r="AB9403" s="45">
        <v>43327</v>
      </c>
      <c r="AC9403" s="45">
        <v>43327</v>
      </c>
      <c r="AK9403" s="10"/>
    </row>
    <row r="9404" spans="1:37">
      <c r="A9404" t="s">
        <v>45</v>
      </c>
      <c r="B9404" t="s">
        <v>46</v>
      </c>
      <c r="C9404" t="s">
        <v>47</v>
      </c>
      <c r="D9404" t="s">
        <v>9865</v>
      </c>
      <c r="E9404" t="s">
        <v>88</v>
      </c>
      <c r="F9404" t="s">
        <v>79</v>
      </c>
      <c r="G9404" t="s">
        <v>51</v>
      </c>
      <c r="H9404" s="20" t="s">
        <v>58</v>
      </c>
      <c r="I9404" t="s">
        <v>53</v>
      </c>
      <c r="J9404" t="s">
        <v>54</v>
      </c>
      <c r="K9404">
        <v>3</v>
      </c>
      <c r="L9404" t="s">
        <v>55</v>
      </c>
      <c r="M9404" t="s">
        <v>56</v>
      </c>
      <c r="N9404" t="s">
        <v>57</v>
      </c>
      <c r="O9404" s="21" t="s">
        <v>58</v>
      </c>
      <c r="P9404" s="21" t="s">
        <v>64</v>
      </c>
      <c r="Q9404" s="20" t="s">
        <v>518</v>
      </c>
      <c r="R9404" s="21" t="s">
        <v>519</v>
      </c>
      <c r="S9404" s="35">
        <v>1</v>
      </c>
      <c r="T9404" s="22">
        <v>0</v>
      </c>
      <c r="U9404" s="20" t="s">
        <v>62</v>
      </c>
      <c r="V9404" s="20">
        <v>45991</v>
      </c>
      <c r="W9404" s="21">
        <v>11</v>
      </c>
      <c r="X9404" s="20">
        <v>46003</v>
      </c>
      <c r="Z9404" s="48">
        <v>12</v>
      </c>
      <c r="AA9404">
        <v>2025</v>
      </c>
      <c r="AB9404" s="45">
        <v>128565</v>
      </c>
      <c r="AC9404" s="45">
        <v>0</v>
      </c>
      <c r="AK9404" s="10"/>
    </row>
    <row r="9405" spans="1:37">
      <c r="A9405" t="s">
        <v>45</v>
      </c>
      <c r="B9405" t="s">
        <v>46</v>
      </c>
      <c r="C9405" t="s">
        <v>47</v>
      </c>
      <c r="D9405" t="s">
        <v>9866</v>
      </c>
      <c r="E9405" t="s">
        <v>88</v>
      </c>
      <c r="F9405" t="s">
        <v>79</v>
      </c>
      <c r="G9405" t="s">
        <v>51</v>
      </c>
      <c r="H9405" s="20" t="s">
        <v>52</v>
      </c>
      <c r="I9405" t="s">
        <v>53</v>
      </c>
      <c r="J9405" t="s">
        <v>54</v>
      </c>
      <c r="K9405">
        <v>3</v>
      </c>
      <c r="L9405" t="s">
        <v>55</v>
      </c>
      <c r="M9405" t="s">
        <v>56</v>
      </c>
      <c r="N9405" t="s">
        <v>57</v>
      </c>
      <c r="O9405" s="21" t="s">
        <v>58</v>
      </c>
      <c r="P9405" s="21" t="s">
        <v>64</v>
      </c>
      <c r="Q9405" s="20" t="s">
        <v>1691</v>
      </c>
      <c r="R9405" s="21" t="s">
        <v>1692</v>
      </c>
      <c r="S9405" s="35">
        <v>1</v>
      </c>
      <c r="T9405" s="22">
        <v>1</v>
      </c>
      <c r="U9405" s="20" t="s">
        <v>62</v>
      </c>
      <c r="V9405" s="20">
        <v>45991</v>
      </c>
      <c r="W9405" s="21">
        <v>11</v>
      </c>
      <c r="X9405" s="20">
        <v>46010</v>
      </c>
      <c r="Y9405" s="20">
        <v>46003</v>
      </c>
      <c r="Z9405" s="48">
        <v>12</v>
      </c>
      <c r="AA9405">
        <v>2025</v>
      </c>
      <c r="AB9405" s="45">
        <v>103559</v>
      </c>
      <c r="AC9405" s="45">
        <v>103559</v>
      </c>
      <c r="AK9405" s="10"/>
    </row>
    <row r="9406" spans="1:37">
      <c r="A9406" t="s">
        <v>45</v>
      </c>
      <c r="B9406" t="s">
        <v>46</v>
      </c>
      <c r="C9406" t="s">
        <v>47</v>
      </c>
      <c r="D9406" t="s">
        <v>9867</v>
      </c>
      <c r="E9406" t="s">
        <v>88</v>
      </c>
      <c r="F9406" t="s">
        <v>79</v>
      </c>
      <c r="G9406" t="s">
        <v>51</v>
      </c>
      <c r="H9406" s="20" t="s">
        <v>52</v>
      </c>
      <c r="I9406" t="s">
        <v>53</v>
      </c>
      <c r="J9406" t="s">
        <v>54</v>
      </c>
      <c r="K9406">
        <v>3</v>
      </c>
      <c r="L9406" t="s">
        <v>55</v>
      </c>
      <c r="M9406" t="s">
        <v>77</v>
      </c>
      <c r="N9406" t="s">
        <v>89</v>
      </c>
      <c r="O9406" s="21" t="s">
        <v>58</v>
      </c>
      <c r="P9406" s="21" t="s">
        <v>90</v>
      </c>
      <c r="Q9406" s="20" t="s">
        <v>344</v>
      </c>
      <c r="R9406" s="21" t="s">
        <v>345</v>
      </c>
      <c r="S9406" s="35">
        <v>1</v>
      </c>
      <c r="T9406" s="22">
        <v>1</v>
      </c>
      <c r="U9406" s="20" t="s">
        <v>62</v>
      </c>
      <c r="V9406" s="20">
        <v>45991</v>
      </c>
      <c r="W9406" s="21">
        <v>11</v>
      </c>
      <c r="X9406" s="20">
        <v>46003</v>
      </c>
      <c r="Y9406" s="20">
        <v>46001</v>
      </c>
      <c r="Z9406" s="48">
        <v>12</v>
      </c>
      <c r="AA9406">
        <v>2025</v>
      </c>
      <c r="AB9406" s="45">
        <v>39995</v>
      </c>
      <c r="AC9406" s="45">
        <v>39995</v>
      </c>
      <c r="AK9406" s="10"/>
    </row>
    <row r="9407" spans="1:37">
      <c r="A9407" t="s">
        <v>45</v>
      </c>
      <c r="B9407" t="s">
        <v>46</v>
      </c>
      <c r="C9407" t="s">
        <v>47</v>
      </c>
      <c r="D9407" t="s">
        <v>9868</v>
      </c>
      <c r="E9407" t="s">
        <v>88</v>
      </c>
      <c r="F9407" t="s">
        <v>79</v>
      </c>
      <c r="G9407" t="s">
        <v>51</v>
      </c>
      <c r="H9407" s="20" t="s">
        <v>52</v>
      </c>
      <c r="I9407" t="s">
        <v>53</v>
      </c>
      <c r="J9407" t="s">
        <v>54</v>
      </c>
      <c r="K9407">
        <v>3</v>
      </c>
      <c r="L9407" t="s">
        <v>55</v>
      </c>
      <c r="M9407" t="s">
        <v>77</v>
      </c>
      <c r="N9407" t="s">
        <v>89</v>
      </c>
      <c r="O9407" s="21" t="s">
        <v>58</v>
      </c>
      <c r="P9407" s="21" t="s">
        <v>119</v>
      </c>
      <c r="Q9407" s="20" t="s">
        <v>988</v>
      </c>
      <c r="R9407" s="21" t="s">
        <v>989</v>
      </c>
      <c r="S9407" s="35">
        <v>1</v>
      </c>
      <c r="T9407" s="22">
        <v>1</v>
      </c>
      <c r="U9407" s="20" t="s">
        <v>62</v>
      </c>
      <c r="V9407" s="20">
        <v>45991</v>
      </c>
      <c r="W9407" s="21">
        <v>11</v>
      </c>
      <c r="X9407" s="20">
        <v>46007</v>
      </c>
      <c r="Y9407" s="20">
        <v>46001</v>
      </c>
      <c r="Z9407" s="48">
        <v>12</v>
      </c>
      <c r="AA9407">
        <v>2025</v>
      </c>
      <c r="AB9407" s="45">
        <v>69992</v>
      </c>
      <c r="AC9407" s="45">
        <v>69992</v>
      </c>
      <c r="AK9407" s="10"/>
    </row>
    <row r="9408" spans="1:37">
      <c r="A9408" t="s">
        <v>45</v>
      </c>
      <c r="B9408" t="s">
        <v>46</v>
      </c>
      <c r="C9408" t="s">
        <v>47</v>
      </c>
      <c r="D9408" t="s">
        <v>9869</v>
      </c>
      <c r="E9408" t="s">
        <v>88</v>
      </c>
      <c r="F9408" t="s">
        <v>79</v>
      </c>
      <c r="G9408" t="s">
        <v>51</v>
      </c>
      <c r="H9408" s="20" t="s">
        <v>52</v>
      </c>
      <c r="I9408" t="s">
        <v>53</v>
      </c>
      <c r="J9408" t="s">
        <v>54</v>
      </c>
      <c r="K9408">
        <v>3</v>
      </c>
      <c r="L9408" t="s">
        <v>55</v>
      </c>
      <c r="M9408" t="s">
        <v>56</v>
      </c>
      <c r="N9408" t="s">
        <v>57</v>
      </c>
      <c r="O9408" s="21" t="s">
        <v>58</v>
      </c>
      <c r="P9408" s="21" t="s">
        <v>64</v>
      </c>
      <c r="Q9408" s="20" t="s">
        <v>410</v>
      </c>
      <c r="R9408" s="21" t="s">
        <v>411</v>
      </c>
      <c r="S9408" s="35">
        <v>1</v>
      </c>
      <c r="T9408" s="22">
        <v>1</v>
      </c>
      <c r="U9408" s="20" t="s">
        <v>62</v>
      </c>
      <c r="V9408" s="20">
        <v>45991</v>
      </c>
      <c r="W9408" s="21">
        <v>11</v>
      </c>
      <c r="X9408" s="20">
        <v>46003</v>
      </c>
      <c r="Y9408" s="20">
        <v>46001</v>
      </c>
      <c r="Z9408" s="48">
        <v>12</v>
      </c>
      <c r="AA9408">
        <v>2025</v>
      </c>
      <c r="AB9408" s="45">
        <v>45324</v>
      </c>
      <c r="AC9408" s="45">
        <v>45324</v>
      </c>
      <c r="AK9408" s="10"/>
    </row>
    <row r="9409" spans="1:37">
      <c r="A9409" t="s">
        <v>45</v>
      </c>
      <c r="B9409" t="s">
        <v>46</v>
      </c>
      <c r="C9409" t="s">
        <v>47</v>
      </c>
      <c r="D9409" t="s">
        <v>9870</v>
      </c>
      <c r="E9409" t="s">
        <v>88</v>
      </c>
      <c r="F9409" t="s">
        <v>79</v>
      </c>
      <c r="G9409" t="s">
        <v>51</v>
      </c>
      <c r="H9409" s="20" t="s">
        <v>52</v>
      </c>
      <c r="I9409" t="s">
        <v>53</v>
      </c>
      <c r="J9409" t="s">
        <v>54</v>
      </c>
      <c r="K9409">
        <v>3</v>
      </c>
      <c r="L9409" t="s">
        <v>55</v>
      </c>
      <c r="M9409" t="s">
        <v>77</v>
      </c>
      <c r="N9409" t="s">
        <v>89</v>
      </c>
      <c r="O9409" s="21" t="s">
        <v>58</v>
      </c>
      <c r="P9409" s="21" t="s">
        <v>5970</v>
      </c>
      <c r="Q9409" s="20" t="s">
        <v>1221</v>
      </c>
      <c r="R9409" s="21" t="s">
        <v>1222</v>
      </c>
      <c r="S9409" s="35">
        <v>1</v>
      </c>
      <c r="T9409" s="22">
        <v>1</v>
      </c>
      <c r="U9409" s="20" t="s">
        <v>62</v>
      </c>
      <c r="V9409" s="20">
        <v>45991</v>
      </c>
      <c r="W9409" s="21">
        <v>11</v>
      </c>
      <c r="X9409" s="20">
        <v>46006</v>
      </c>
      <c r="Y9409" s="20">
        <v>45996</v>
      </c>
      <c r="Z9409" s="48">
        <v>12</v>
      </c>
      <c r="AA9409">
        <v>2025</v>
      </c>
      <c r="AB9409" s="45">
        <v>33327</v>
      </c>
      <c r="AC9409" s="45">
        <v>33327</v>
      </c>
      <c r="AK9409" s="10"/>
    </row>
    <row r="9410" spans="1:37">
      <c r="A9410" t="s">
        <v>45</v>
      </c>
      <c r="B9410" t="s">
        <v>46</v>
      </c>
      <c r="C9410" t="s">
        <v>47</v>
      </c>
      <c r="D9410" t="s">
        <v>9871</v>
      </c>
      <c r="E9410" t="s">
        <v>88</v>
      </c>
      <c r="F9410" t="s">
        <v>79</v>
      </c>
      <c r="G9410" t="s">
        <v>51</v>
      </c>
      <c r="H9410" s="20" t="s">
        <v>52</v>
      </c>
      <c r="I9410" t="s">
        <v>53</v>
      </c>
      <c r="J9410" t="s">
        <v>54</v>
      </c>
      <c r="K9410">
        <v>3</v>
      </c>
      <c r="L9410" t="s">
        <v>55</v>
      </c>
      <c r="M9410" t="s">
        <v>77</v>
      </c>
      <c r="N9410" t="s">
        <v>89</v>
      </c>
      <c r="O9410" s="21" t="s">
        <v>58</v>
      </c>
      <c r="P9410" s="21" t="s">
        <v>119</v>
      </c>
      <c r="Q9410" s="20" t="s">
        <v>233</v>
      </c>
      <c r="R9410" s="21" t="s">
        <v>234</v>
      </c>
      <c r="S9410" s="35">
        <v>1</v>
      </c>
      <c r="T9410" s="22">
        <v>1</v>
      </c>
      <c r="U9410" s="20" t="s">
        <v>62</v>
      </c>
      <c r="V9410" s="20">
        <v>45991</v>
      </c>
      <c r="W9410" s="21">
        <v>11</v>
      </c>
      <c r="X9410" s="20">
        <v>46003</v>
      </c>
      <c r="Y9410" s="20">
        <v>46001</v>
      </c>
      <c r="Z9410" s="48">
        <v>12</v>
      </c>
      <c r="AA9410">
        <v>2025</v>
      </c>
      <c r="AB9410" s="45">
        <v>49994</v>
      </c>
      <c r="AC9410" s="45">
        <v>49994</v>
      </c>
      <c r="AK9410" s="10"/>
    </row>
    <row r="9411" spans="1:37">
      <c r="A9411" t="s">
        <v>45</v>
      </c>
      <c r="B9411" t="s">
        <v>46</v>
      </c>
      <c r="C9411" t="s">
        <v>47</v>
      </c>
      <c r="D9411" t="s">
        <v>9872</v>
      </c>
      <c r="E9411" t="s">
        <v>88</v>
      </c>
      <c r="F9411" t="s">
        <v>79</v>
      </c>
      <c r="G9411" t="s">
        <v>51</v>
      </c>
      <c r="H9411" s="20" t="s">
        <v>52</v>
      </c>
      <c r="I9411" t="s">
        <v>53</v>
      </c>
      <c r="J9411" t="s">
        <v>54</v>
      </c>
      <c r="K9411">
        <v>3</v>
      </c>
      <c r="L9411" t="s">
        <v>55</v>
      </c>
      <c r="M9411" t="s">
        <v>56</v>
      </c>
      <c r="N9411" t="s">
        <v>57</v>
      </c>
      <c r="O9411" s="21" t="s">
        <v>58</v>
      </c>
      <c r="P9411" s="21" t="s">
        <v>64</v>
      </c>
      <c r="Q9411" s="20" t="s">
        <v>1052</v>
      </c>
      <c r="R9411" s="21" t="s">
        <v>1053</v>
      </c>
      <c r="S9411" s="35">
        <v>1</v>
      </c>
      <c r="T9411" s="22">
        <v>1</v>
      </c>
      <c r="U9411" s="20" t="s">
        <v>62</v>
      </c>
      <c r="V9411" s="20">
        <v>46006</v>
      </c>
      <c r="W9411" s="21">
        <v>12</v>
      </c>
      <c r="X9411" s="20">
        <v>46017</v>
      </c>
      <c r="Y9411" s="20">
        <v>46010</v>
      </c>
      <c r="Z9411" s="48">
        <v>12</v>
      </c>
      <c r="AA9411">
        <v>2025</v>
      </c>
      <c r="AB9411" s="45">
        <v>53325</v>
      </c>
      <c r="AC9411" s="45">
        <v>53325</v>
      </c>
      <c r="AK9411" s="10"/>
    </row>
    <row r="9412" spans="1:37">
      <c r="A9412" t="s">
        <v>45</v>
      </c>
      <c r="B9412" t="s">
        <v>46</v>
      </c>
      <c r="C9412" t="s">
        <v>47</v>
      </c>
      <c r="D9412" t="s">
        <v>9873</v>
      </c>
      <c r="E9412" t="s">
        <v>88</v>
      </c>
      <c r="F9412" t="s">
        <v>79</v>
      </c>
      <c r="G9412" t="s">
        <v>51</v>
      </c>
      <c r="H9412" s="20" t="s">
        <v>52</v>
      </c>
      <c r="I9412" t="s">
        <v>53</v>
      </c>
      <c r="J9412" t="s">
        <v>54</v>
      </c>
      <c r="K9412">
        <v>3</v>
      </c>
      <c r="L9412" t="s">
        <v>55</v>
      </c>
      <c r="M9412" t="s">
        <v>56</v>
      </c>
      <c r="N9412" t="s">
        <v>57</v>
      </c>
      <c r="O9412" s="21" t="s">
        <v>58</v>
      </c>
      <c r="P9412" s="21" t="s">
        <v>64</v>
      </c>
      <c r="Q9412" s="20" t="s">
        <v>94</v>
      </c>
      <c r="R9412" s="21" t="s">
        <v>95</v>
      </c>
      <c r="S9412" s="35">
        <v>1</v>
      </c>
      <c r="T9412" s="22">
        <v>1</v>
      </c>
      <c r="U9412" s="20" t="s">
        <v>62</v>
      </c>
      <c r="V9412" s="20">
        <v>46006</v>
      </c>
      <c r="W9412" s="21">
        <v>12</v>
      </c>
      <c r="X9412" s="20">
        <v>46017</v>
      </c>
      <c r="Y9412" s="20">
        <v>46010</v>
      </c>
      <c r="Z9412" s="48">
        <v>12</v>
      </c>
      <c r="AA9412">
        <v>2025</v>
      </c>
      <c r="AB9412" s="45">
        <v>28660</v>
      </c>
      <c r="AC9412" s="45">
        <v>28660</v>
      </c>
      <c r="AK9412" s="10"/>
    </row>
    <row r="9413" spans="1:37">
      <c r="A9413" t="s">
        <v>45</v>
      </c>
      <c r="B9413" t="s">
        <v>46</v>
      </c>
      <c r="C9413" t="s">
        <v>47</v>
      </c>
      <c r="D9413" t="s">
        <v>9874</v>
      </c>
      <c r="E9413" t="s">
        <v>88</v>
      </c>
      <c r="F9413" t="s">
        <v>79</v>
      </c>
      <c r="G9413" t="s">
        <v>51</v>
      </c>
      <c r="H9413" s="20" t="s">
        <v>52</v>
      </c>
      <c r="I9413" t="s">
        <v>53</v>
      </c>
      <c r="J9413" t="s">
        <v>54</v>
      </c>
      <c r="K9413">
        <v>3</v>
      </c>
      <c r="L9413" t="s">
        <v>55</v>
      </c>
      <c r="M9413" t="s">
        <v>77</v>
      </c>
      <c r="N9413" t="s">
        <v>89</v>
      </c>
      <c r="O9413" s="21" t="s">
        <v>58</v>
      </c>
      <c r="P9413" s="21" t="s">
        <v>90</v>
      </c>
      <c r="Q9413" s="20" t="s">
        <v>1727</v>
      </c>
      <c r="R9413" s="21" t="s">
        <v>1728</v>
      </c>
      <c r="S9413" s="35">
        <v>1</v>
      </c>
      <c r="T9413" s="22">
        <v>1</v>
      </c>
      <c r="U9413" s="20" t="s">
        <v>62</v>
      </c>
      <c r="V9413" s="20">
        <v>46005</v>
      </c>
      <c r="W9413" s="21">
        <v>12</v>
      </c>
      <c r="X9413" s="20">
        <v>46014</v>
      </c>
      <c r="Y9413" s="20">
        <v>46008</v>
      </c>
      <c r="Z9413" s="48">
        <v>12</v>
      </c>
      <c r="AA9413">
        <v>2025</v>
      </c>
      <c r="AB9413" s="45">
        <v>68741</v>
      </c>
      <c r="AC9413" s="45">
        <v>68741</v>
      </c>
      <c r="AK9413" s="10"/>
    </row>
    <row r="9414" spans="1:37">
      <c r="A9414" t="s">
        <v>45</v>
      </c>
      <c r="B9414" t="s">
        <v>46</v>
      </c>
      <c r="C9414" t="s">
        <v>47</v>
      </c>
      <c r="D9414" t="s">
        <v>9875</v>
      </c>
      <c r="E9414" t="s">
        <v>88</v>
      </c>
      <c r="F9414" t="s">
        <v>79</v>
      </c>
      <c r="G9414" t="s">
        <v>51</v>
      </c>
      <c r="H9414" s="20" t="s">
        <v>52</v>
      </c>
      <c r="I9414" t="s">
        <v>53</v>
      </c>
      <c r="J9414" t="s">
        <v>54</v>
      </c>
      <c r="K9414">
        <v>3</v>
      </c>
      <c r="L9414" t="s">
        <v>55</v>
      </c>
      <c r="M9414" t="s">
        <v>77</v>
      </c>
      <c r="N9414" t="s">
        <v>89</v>
      </c>
      <c r="O9414" s="21" t="s">
        <v>58</v>
      </c>
      <c r="P9414" s="21" t="s">
        <v>97</v>
      </c>
      <c r="Q9414" s="20" t="s">
        <v>108</v>
      </c>
      <c r="R9414" s="21" t="s">
        <v>3798</v>
      </c>
      <c r="S9414" s="35">
        <v>1</v>
      </c>
      <c r="T9414" s="22">
        <v>1</v>
      </c>
      <c r="U9414" s="20" t="s">
        <v>62</v>
      </c>
      <c r="V9414" s="20">
        <v>46005</v>
      </c>
      <c r="W9414" s="21">
        <v>12</v>
      </c>
      <c r="X9414" s="20">
        <v>46013</v>
      </c>
      <c r="Y9414" s="20">
        <v>46008</v>
      </c>
      <c r="Z9414" s="48">
        <v>12</v>
      </c>
      <c r="AA9414">
        <v>2025</v>
      </c>
      <c r="AB9414" s="45">
        <v>66661</v>
      </c>
      <c r="AC9414" s="45">
        <v>66661</v>
      </c>
      <c r="AK9414" s="10"/>
    </row>
    <row r="9415" spans="1:37">
      <c r="A9415" t="s">
        <v>45</v>
      </c>
      <c r="B9415" t="s">
        <v>46</v>
      </c>
      <c r="C9415" t="s">
        <v>47</v>
      </c>
      <c r="D9415" t="s">
        <v>9876</v>
      </c>
      <c r="E9415" t="s">
        <v>88</v>
      </c>
      <c r="F9415" t="s">
        <v>79</v>
      </c>
      <c r="G9415" t="s">
        <v>51</v>
      </c>
      <c r="H9415" s="20" t="s">
        <v>52</v>
      </c>
      <c r="I9415" t="s">
        <v>53</v>
      </c>
      <c r="J9415" t="s">
        <v>54</v>
      </c>
      <c r="K9415">
        <v>3</v>
      </c>
      <c r="L9415" t="s">
        <v>55</v>
      </c>
      <c r="M9415" t="s">
        <v>77</v>
      </c>
      <c r="N9415" t="s">
        <v>89</v>
      </c>
      <c r="O9415" s="21" t="s">
        <v>58</v>
      </c>
      <c r="P9415" s="21" t="s">
        <v>126</v>
      </c>
      <c r="Q9415" s="20" t="s">
        <v>960</v>
      </c>
      <c r="R9415" s="21" t="s">
        <v>961</v>
      </c>
      <c r="S9415" s="35">
        <v>1</v>
      </c>
      <c r="T9415" s="22">
        <v>1</v>
      </c>
      <c r="U9415" s="20" t="s">
        <v>62</v>
      </c>
      <c r="V9415" s="20">
        <v>46006</v>
      </c>
      <c r="W9415" s="21">
        <v>12</v>
      </c>
      <c r="X9415" s="20">
        <v>46017</v>
      </c>
      <c r="Y9415" s="20">
        <v>46010</v>
      </c>
      <c r="Z9415" s="48">
        <v>12</v>
      </c>
      <c r="AA9415">
        <v>2025</v>
      </c>
      <c r="AB9415" s="45">
        <v>28119</v>
      </c>
      <c r="AC9415" s="45">
        <v>28119</v>
      </c>
      <c r="AK9415" s="10"/>
    </row>
    <row r="9416" spans="1:37">
      <c r="A9416" t="s">
        <v>45</v>
      </c>
      <c r="B9416" t="s">
        <v>46</v>
      </c>
      <c r="C9416" t="s">
        <v>47</v>
      </c>
      <c r="D9416" t="s">
        <v>9877</v>
      </c>
      <c r="E9416" t="s">
        <v>88</v>
      </c>
      <c r="F9416" t="s">
        <v>79</v>
      </c>
      <c r="G9416" t="s">
        <v>51</v>
      </c>
      <c r="H9416" s="20" t="s">
        <v>52</v>
      </c>
      <c r="I9416" t="s">
        <v>53</v>
      </c>
      <c r="J9416" t="s">
        <v>54</v>
      </c>
      <c r="K9416">
        <v>3</v>
      </c>
      <c r="L9416" t="s">
        <v>55</v>
      </c>
      <c r="M9416" t="s">
        <v>56</v>
      </c>
      <c r="N9416" t="s">
        <v>57</v>
      </c>
      <c r="O9416" s="21" t="s">
        <v>58</v>
      </c>
      <c r="P9416" s="21" t="s">
        <v>64</v>
      </c>
      <c r="Q9416" s="20" t="s">
        <v>3774</v>
      </c>
      <c r="R9416" s="21" t="s">
        <v>3775</v>
      </c>
      <c r="S9416" s="35">
        <v>1</v>
      </c>
      <c r="T9416" s="22">
        <v>1</v>
      </c>
      <c r="U9416" s="20" t="s">
        <v>62</v>
      </c>
      <c r="V9416" s="20">
        <v>45992</v>
      </c>
      <c r="W9416" s="21">
        <v>12</v>
      </c>
      <c r="X9416" s="20">
        <v>46006</v>
      </c>
      <c r="Y9416" s="20">
        <v>46001</v>
      </c>
      <c r="Z9416" s="48">
        <v>12</v>
      </c>
      <c r="AA9416">
        <v>2025</v>
      </c>
      <c r="AB9416" s="45">
        <v>128565</v>
      </c>
      <c r="AC9416" s="45">
        <v>128565</v>
      </c>
      <c r="AK9416" s="10"/>
    </row>
    <row r="9417" spans="1:37">
      <c r="A9417" t="s">
        <v>45</v>
      </c>
      <c r="B9417" t="s">
        <v>46</v>
      </c>
      <c r="C9417" t="s">
        <v>47</v>
      </c>
      <c r="D9417" t="s">
        <v>9878</v>
      </c>
      <c r="E9417" t="s">
        <v>88</v>
      </c>
      <c r="F9417" t="s">
        <v>79</v>
      </c>
      <c r="G9417" t="s">
        <v>51</v>
      </c>
      <c r="H9417" s="20" t="s">
        <v>52</v>
      </c>
      <c r="I9417" t="s">
        <v>53</v>
      </c>
      <c r="J9417" t="s">
        <v>54</v>
      </c>
      <c r="K9417">
        <v>3</v>
      </c>
      <c r="L9417" t="s">
        <v>55</v>
      </c>
      <c r="M9417" t="s">
        <v>56</v>
      </c>
      <c r="N9417" t="s">
        <v>57</v>
      </c>
      <c r="O9417" s="21" t="s">
        <v>58</v>
      </c>
      <c r="P9417" s="21" t="s">
        <v>64</v>
      </c>
      <c r="Q9417" s="20" t="s">
        <v>518</v>
      </c>
      <c r="R9417" s="21" t="s">
        <v>519</v>
      </c>
      <c r="S9417" s="35">
        <v>1</v>
      </c>
      <c r="T9417" s="22">
        <v>1</v>
      </c>
      <c r="U9417" s="20" t="s">
        <v>62</v>
      </c>
      <c r="V9417" s="20">
        <v>45992</v>
      </c>
      <c r="W9417" s="21">
        <v>12</v>
      </c>
      <c r="X9417" s="20">
        <v>46010</v>
      </c>
      <c r="Y9417" s="20">
        <v>46003</v>
      </c>
      <c r="Z9417" s="48">
        <v>12</v>
      </c>
      <c r="AA9417">
        <v>2025</v>
      </c>
      <c r="AB9417" s="45">
        <v>128565</v>
      </c>
      <c r="AC9417" s="45">
        <v>128565</v>
      </c>
      <c r="AK9417" s="10"/>
    </row>
    <row r="9418" spans="1:37">
      <c r="A9418" t="s">
        <v>45</v>
      </c>
      <c r="B9418" t="s">
        <v>46</v>
      </c>
      <c r="C9418" t="s">
        <v>47</v>
      </c>
      <c r="D9418" t="s">
        <v>9879</v>
      </c>
      <c r="E9418" t="s">
        <v>88</v>
      </c>
      <c r="F9418" t="s">
        <v>79</v>
      </c>
      <c r="G9418" t="s">
        <v>51</v>
      </c>
      <c r="H9418" s="20" t="s">
        <v>52</v>
      </c>
      <c r="I9418" t="s">
        <v>53</v>
      </c>
      <c r="J9418" t="s">
        <v>54</v>
      </c>
      <c r="K9418">
        <v>3</v>
      </c>
      <c r="L9418" t="s">
        <v>55</v>
      </c>
      <c r="M9418" t="s">
        <v>77</v>
      </c>
      <c r="N9418" t="s">
        <v>89</v>
      </c>
      <c r="O9418" s="21" t="s">
        <v>58</v>
      </c>
      <c r="P9418" s="21" t="s">
        <v>119</v>
      </c>
      <c r="Q9418" s="20" t="s">
        <v>939</v>
      </c>
      <c r="R9418" s="21" t="s">
        <v>940</v>
      </c>
      <c r="S9418" s="35">
        <v>1</v>
      </c>
      <c r="T9418" s="22">
        <v>1</v>
      </c>
      <c r="U9418" s="20" t="s">
        <v>62</v>
      </c>
      <c r="V9418" s="20">
        <v>45992</v>
      </c>
      <c r="W9418" s="21">
        <v>12</v>
      </c>
      <c r="X9418" s="20">
        <v>46007</v>
      </c>
      <c r="Y9418" s="20">
        <v>46001</v>
      </c>
      <c r="Z9418" s="48">
        <v>12</v>
      </c>
      <c r="AA9418">
        <v>2025</v>
      </c>
      <c r="AB9418" s="45">
        <v>92854</v>
      </c>
      <c r="AC9418" s="45">
        <v>92854</v>
      </c>
      <c r="AK9418" s="10"/>
    </row>
    <row r="9419" spans="1:37">
      <c r="A9419" t="s">
        <v>45</v>
      </c>
      <c r="B9419" t="s">
        <v>46</v>
      </c>
      <c r="C9419" t="s">
        <v>47</v>
      </c>
      <c r="D9419" t="s">
        <v>9880</v>
      </c>
      <c r="E9419" t="s">
        <v>88</v>
      </c>
      <c r="F9419" t="s">
        <v>79</v>
      </c>
      <c r="G9419" t="s">
        <v>51</v>
      </c>
      <c r="H9419" s="20" t="s">
        <v>52</v>
      </c>
      <c r="I9419" t="s">
        <v>53</v>
      </c>
      <c r="J9419" t="s">
        <v>54</v>
      </c>
      <c r="K9419">
        <v>3</v>
      </c>
      <c r="L9419" t="s">
        <v>55</v>
      </c>
      <c r="M9419" t="s">
        <v>77</v>
      </c>
      <c r="N9419" t="s">
        <v>89</v>
      </c>
      <c r="O9419" s="21" t="s">
        <v>58</v>
      </c>
      <c r="P9419" s="21" t="s">
        <v>97</v>
      </c>
      <c r="Q9419" s="20" t="s">
        <v>1012</v>
      </c>
      <c r="R9419" s="21" t="s">
        <v>1013</v>
      </c>
      <c r="S9419" s="35">
        <v>1</v>
      </c>
      <c r="T9419" s="22">
        <v>1</v>
      </c>
      <c r="U9419" s="20" t="s">
        <v>62</v>
      </c>
      <c r="V9419" s="20">
        <v>45992</v>
      </c>
      <c r="W9419" s="21">
        <v>12</v>
      </c>
      <c r="X9419" s="20">
        <v>46007</v>
      </c>
      <c r="Y9419" s="20">
        <v>46001</v>
      </c>
      <c r="Z9419" s="48">
        <v>12</v>
      </c>
      <c r="AA9419">
        <v>2025</v>
      </c>
      <c r="AB9419" s="45">
        <v>30662</v>
      </c>
      <c r="AC9419" s="45">
        <v>30662</v>
      </c>
      <c r="AK9419" s="10"/>
    </row>
    <row r="9420" spans="1:37">
      <c r="A9420" t="s">
        <v>45</v>
      </c>
      <c r="B9420" t="s">
        <v>46</v>
      </c>
      <c r="C9420" t="s">
        <v>47</v>
      </c>
      <c r="D9420" t="s">
        <v>9881</v>
      </c>
      <c r="E9420" t="s">
        <v>88</v>
      </c>
      <c r="F9420" t="s">
        <v>79</v>
      </c>
      <c r="G9420" t="s">
        <v>51</v>
      </c>
      <c r="H9420" s="20" t="s">
        <v>52</v>
      </c>
      <c r="I9420" t="s">
        <v>53</v>
      </c>
      <c r="J9420" t="s">
        <v>54</v>
      </c>
      <c r="K9420">
        <v>3</v>
      </c>
      <c r="L9420" t="s">
        <v>55</v>
      </c>
      <c r="M9420" t="s">
        <v>56</v>
      </c>
      <c r="N9420" t="s">
        <v>57</v>
      </c>
      <c r="O9420" s="21" t="s">
        <v>58</v>
      </c>
      <c r="P9420" s="21" t="s">
        <v>64</v>
      </c>
      <c r="Q9420" s="20" t="s">
        <v>385</v>
      </c>
      <c r="R9420" s="21" t="s">
        <v>386</v>
      </c>
      <c r="S9420" s="35">
        <v>1</v>
      </c>
      <c r="T9420" s="22">
        <v>1</v>
      </c>
      <c r="U9420" s="20" t="s">
        <v>62</v>
      </c>
      <c r="V9420" s="20">
        <v>45992</v>
      </c>
      <c r="W9420" s="21">
        <v>12</v>
      </c>
      <c r="X9420" s="20">
        <v>46003</v>
      </c>
      <c r="Y9420" s="20">
        <v>46001</v>
      </c>
      <c r="Z9420" s="48">
        <v>12</v>
      </c>
      <c r="AA9420">
        <v>2025</v>
      </c>
      <c r="AB9420" s="45">
        <v>45328</v>
      </c>
      <c r="AC9420" s="45">
        <v>45328</v>
      </c>
      <c r="AK9420" s="10"/>
    </row>
    <row r="9421" spans="1:37">
      <c r="A9421" t="s">
        <v>45</v>
      </c>
      <c r="B9421" t="s">
        <v>46</v>
      </c>
      <c r="C9421" t="s">
        <v>47</v>
      </c>
      <c r="D9421" t="s">
        <v>9882</v>
      </c>
      <c r="E9421" t="s">
        <v>88</v>
      </c>
      <c r="F9421" t="s">
        <v>79</v>
      </c>
      <c r="G9421" t="s">
        <v>51</v>
      </c>
      <c r="H9421" s="20" t="s">
        <v>52</v>
      </c>
      <c r="I9421" t="s">
        <v>53</v>
      </c>
      <c r="J9421" t="s">
        <v>54</v>
      </c>
      <c r="K9421">
        <v>3</v>
      </c>
      <c r="L9421" t="s">
        <v>55</v>
      </c>
      <c r="M9421" t="s">
        <v>77</v>
      </c>
      <c r="N9421" t="s">
        <v>89</v>
      </c>
      <c r="O9421" s="21" t="s">
        <v>58</v>
      </c>
      <c r="P9421" s="21" t="s">
        <v>90</v>
      </c>
      <c r="Q9421" s="20" t="s">
        <v>5831</v>
      </c>
      <c r="R9421" s="21" t="s">
        <v>5832</v>
      </c>
      <c r="S9421" s="35">
        <v>1</v>
      </c>
      <c r="T9421" s="22">
        <v>1</v>
      </c>
      <c r="U9421" s="20" t="s">
        <v>62</v>
      </c>
      <c r="V9421" s="20">
        <v>45992</v>
      </c>
      <c r="W9421" s="21">
        <v>12</v>
      </c>
      <c r="X9421" s="20">
        <v>46006</v>
      </c>
      <c r="Y9421" s="20">
        <v>45996</v>
      </c>
      <c r="Z9421" s="48">
        <v>12</v>
      </c>
      <c r="AA9421">
        <v>2025</v>
      </c>
      <c r="AB9421" s="45">
        <v>79995</v>
      </c>
      <c r="AC9421" s="45">
        <v>79995</v>
      </c>
      <c r="AK9421" s="10"/>
    </row>
    <row r="9422" spans="1:37">
      <c r="A9422" t="s">
        <v>45</v>
      </c>
      <c r="B9422" t="s">
        <v>46</v>
      </c>
      <c r="C9422" t="s">
        <v>47</v>
      </c>
      <c r="D9422" t="s">
        <v>9883</v>
      </c>
      <c r="E9422" t="s">
        <v>88</v>
      </c>
      <c r="F9422" t="s">
        <v>79</v>
      </c>
      <c r="G9422" t="s">
        <v>51</v>
      </c>
      <c r="H9422" s="20" t="s">
        <v>52</v>
      </c>
      <c r="I9422" t="s">
        <v>53</v>
      </c>
      <c r="J9422" t="s">
        <v>54</v>
      </c>
      <c r="K9422">
        <v>3</v>
      </c>
      <c r="L9422" t="s">
        <v>55</v>
      </c>
      <c r="M9422" t="s">
        <v>77</v>
      </c>
      <c r="N9422" t="s">
        <v>89</v>
      </c>
      <c r="O9422" s="21" t="s">
        <v>58</v>
      </c>
      <c r="P9422" s="21" t="s">
        <v>90</v>
      </c>
      <c r="Q9422" s="20" t="s">
        <v>2723</v>
      </c>
      <c r="R9422" s="21" t="s">
        <v>2724</v>
      </c>
      <c r="S9422" s="35">
        <v>1</v>
      </c>
      <c r="T9422" s="22">
        <v>1</v>
      </c>
      <c r="U9422" s="20" t="s">
        <v>62</v>
      </c>
      <c r="V9422" s="20">
        <v>45992</v>
      </c>
      <c r="W9422" s="21">
        <v>12</v>
      </c>
      <c r="X9422" s="20">
        <v>46003</v>
      </c>
      <c r="Y9422" s="20">
        <v>45996</v>
      </c>
      <c r="Z9422" s="48">
        <v>12</v>
      </c>
      <c r="AA9422">
        <v>2025</v>
      </c>
      <c r="AB9422" s="45">
        <v>79995</v>
      </c>
      <c r="AC9422" s="45">
        <v>79995</v>
      </c>
      <c r="AK9422" s="10"/>
    </row>
    <row r="9423" spans="1:37">
      <c r="A9423" t="s">
        <v>45</v>
      </c>
      <c r="B9423" t="s">
        <v>46</v>
      </c>
      <c r="C9423" t="s">
        <v>47</v>
      </c>
      <c r="D9423" t="s">
        <v>9884</v>
      </c>
      <c r="E9423" t="s">
        <v>88</v>
      </c>
      <c r="F9423" t="s">
        <v>79</v>
      </c>
      <c r="G9423" t="s">
        <v>51</v>
      </c>
      <c r="H9423" s="20" t="s">
        <v>52</v>
      </c>
      <c r="I9423" t="s">
        <v>53</v>
      </c>
      <c r="J9423" t="s">
        <v>54</v>
      </c>
      <c r="K9423">
        <v>3</v>
      </c>
      <c r="L9423" t="s">
        <v>55</v>
      </c>
      <c r="M9423" t="s">
        <v>77</v>
      </c>
      <c r="N9423" t="s">
        <v>89</v>
      </c>
      <c r="O9423" s="21" t="s">
        <v>58</v>
      </c>
      <c r="P9423" s="21" t="s">
        <v>150</v>
      </c>
      <c r="Q9423" s="20" t="s">
        <v>151</v>
      </c>
      <c r="R9423" s="21" t="s">
        <v>152</v>
      </c>
      <c r="S9423" s="35">
        <v>1</v>
      </c>
      <c r="T9423" s="22">
        <v>1</v>
      </c>
      <c r="U9423" s="20" t="s">
        <v>62</v>
      </c>
      <c r="V9423" s="20">
        <v>45992</v>
      </c>
      <c r="W9423" s="21">
        <v>12</v>
      </c>
      <c r="X9423" s="20">
        <v>46003</v>
      </c>
      <c r="Y9423" s="20">
        <v>46001</v>
      </c>
      <c r="Z9423" s="48">
        <v>12</v>
      </c>
      <c r="AA9423">
        <v>2025</v>
      </c>
      <c r="AB9423" s="45">
        <v>78568</v>
      </c>
      <c r="AC9423" s="45">
        <v>78568</v>
      </c>
      <c r="AK9423" s="10"/>
    </row>
    <row r="9424" spans="1:37">
      <c r="A9424" t="s">
        <v>45</v>
      </c>
      <c r="B9424" t="s">
        <v>46</v>
      </c>
      <c r="C9424" t="s">
        <v>47</v>
      </c>
      <c r="D9424" t="s">
        <v>9885</v>
      </c>
      <c r="E9424" t="s">
        <v>88</v>
      </c>
      <c r="F9424" t="s">
        <v>79</v>
      </c>
      <c r="G9424" t="s">
        <v>51</v>
      </c>
      <c r="H9424" s="20" t="s">
        <v>52</v>
      </c>
      <c r="I9424" t="s">
        <v>53</v>
      </c>
      <c r="J9424" t="s">
        <v>54</v>
      </c>
      <c r="K9424">
        <v>3</v>
      </c>
      <c r="L9424" t="s">
        <v>55</v>
      </c>
      <c r="M9424" t="s">
        <v>77</v>
      </c>
      <c r="N9424" t="s">
        <v>89</v>
      </c>
      <c r="O9424" s="21" t="s">
        <v>58</v>
      </c>
      <c r="P9424" s="21" t="s">
        <v>276</v>
      </c>
      <c r="Q9424" s="20" t="s">
        <v>315</v>
      </c>
      <c r="R9424" s="21" t="s">
        <v>316</v>
      </c>
      <c r="S9424" s="35">
        <v>1</v>
      </c>
      <c r="T9424" s="22">
        <v>1</v>
      </c>
      <c r="U9424" s="20" t="s">
        <v>62</v>
      </c>
      <c r="V9424" s="20">
        <v>45992</v>
      </c>
      <c r="W9424" s="21">
        <v>12</v>
      </c>
      <c r="X9424" s="20">
        <v>46007</v>
      </c>
      <c r="Y9424" s="20">
        <v>46001</v>
      </c>
      <c r="Z9424" s="48">
        <v>12</v>
      </c>
      <c r="AA9424">
        <v>2025</v>
      </c>
      <c r="AB9424" s="45">
        <v>12660</v>
      </c>
      <c r="AC9424" s="45">
        <v>12660</v>
      </c>
      <c r="AK9424" s="10"/>
    </row>
    <row r="9425" spans="1:37">
      <c r="A9425" t="s">
        <v>45</v>
      </c>
      <c r="B9425" t="s">
        <v>46</v>
      </c>
      <c r="C9425" t="s">
        <v>47</v>
      </c>
      <c r="D9425" t="s">
        <v>9886</v>
      </c>
      <c r="E9425" t="s">
        <v>88</v>
      </c>
      <c r="F9425" t="s">
        <v>79</v>
      </c>
      <c r="G9425" t="s">
        <v>51</v>
      </c>
      <c r="H9425" s="20" t="s">
        <v>52</v>
      </c>
      <c r="I9425" t="s">
        <v>53</v>
      </c>
      <c r="J9425" t="s">
        <v>54</v>
      </c>
      <c r="K9425">
        <v>3</v>
      </c>
      <c r="L9425" t="s">
        <v>55</v>
      </c>
      <c r="M9425" t="s">
        <v>77</v>
      </c>
      <c r="N9425" t="s">
        <v>89</v>
      </c>
      <c r="O9425" s="21" t="s">
        <v>58</v>
      </c>
      <c r="P9425" s="21" t="s">
        <v>90</v>
      </c>
      <c r="Q9425" s="20" t="s">
        <v>2004</v>
      </c>
      <c r="R9425" s="21" t="s">
        <v>2005</v>
      </c>
      <c r="S9425" s="35">
        <v>1</v>
      </c>
      <c r="T9425" s="22">
        <v>1</v>
      </c>
      <c r="U9425" s="20" t="s">
        <v>62</v>
      </c>
      <c r="V9425" s="20">
        <v>45992</v>
      </c>
      <c r="W9425" s="21">
        <v>12</v>
      </c>
      <c r="X9425" s="20">
        <v>46007</v>
      </c>
      <c r="Y9425" s="20">
        <v>46001</v>
      </c>
      <c r="Z9425" s="48">
        <v>12</v>
      </c>
      <c r="AA9425">
        <v>2025</v>
      </c>
      <c r="AB9425" s="45">
        <v>103563</v>
      </c>
      <c r="AC9425" s="45">
        <v>103563</v>
      </c>
      <c r="AK9425" s="10"/>
    </row>
    <row r="9426" spans="1:37">
      <c r="A9426" t="s">
        <v>45</v>
      </c>
      <c r="B9426" t="s">
        <v>46</v>
      </c>
      <c r="C9426" t="s">
        <v>47</v>
      </c>
      <c r="D9426" t="s">
        <v>9887</v>
      </c>
      <c r="E9426" t="s">
        <v>88</v>
      </c>
      <c r="F9426" t="s">
        <v>79</v>
      </c>
      <c r="G9426" t="s">
        <v>51</v>
      </c>
      <c r="H9426" s="20" t="s">
        <v>52</v>
      </c>
      <c r="I9426" t="s">
        <v>53</v>
      </c>
      <c r="J9426" t="s">
        <v>54</v>
      </c>
      <c r="K9426">
        <v>3</v>
      </c>
      <c r="L9426" t="s">
        <v>55</v>
      </c>
      <c r="M9426" t="s">
        <v>77</v>
      </c>
      <c r="N9426" t="s">
        <v>89</v>
      </c>
      <c r="O9426" s="21" t="s">
        <v>58</v>
      </c>
      <c r="P9426" s="21" t="s">
        <v>119</v>
      </c>
      <c r="Q9426" s="20" t="s">
        <v>539</v>
      </c>
      <c r="R9426" s="21" t="s">
        <v>540</v>
      </c>
      <c r="S9426" s="35">
        <v>1</v>
      </c>
      <c r="T9426" s="22">
        <v>1</v>
      </c>
      <c r="U9426" s="20" t="s">
        <v>62</v>
      </c>
      <c r="V9426" s="20">
        <v>45992</v>
      </c>
      <c r="W9426" s="21">
        <v>12</v>
      </c>
      <c r="X9426" s="20">
        <v>46003</v>
      </c>
      <c r="Y9426" s="20">
        <v>45996</v>
      </c>
      <c r="Z9426" s="48">
        <v>12</v>
      </c>
      <c r="AA9426">
        <v>2025</v>
      </c>
      <c r="AB9426" s="45">
        <v>109989</v>
      </c>
      <c r="AC9426" s="45">
        <v>109989</v>
      </c>
      <c r="AK9426" s="10"/>
    </row>
    <row r="9427" spans="1:37">
      <c r="A9427" t="s">
        <v>45</v>
      </c>
      <c r="B9427" t="s">
        <v>46</v>
      </c>
      <c r="C9427" t="s">
        <v>47</v>
      </c>
      <c r="D9427" t="s">
        <v>9888</v>
      </c>
      <c r="E9427" t="s">
        <v>88</v>
      </c>
      <c r="F9427" t="s">
        <v>79</v>
      </c>
      <c r="G9427" t="s">
        <v>51</v>
      </c>
      <c r="H9427" s="20" t="s">
        <v>52</v>
      </c>
      <c r="I9427" t="s">
        <v>53</v>
      </c>
      <c r="J9427" t="s">
        <v>54</v>
      </c>
      <c r="K9427">
        <v>3</v>
      </c>
      <c r="L9427" t="s">
        <v>55</v>
      </c>
      <c r="M9427" t="s">
        <v>56</v>
      </c>
      <c r="N9427" t="s">
        <v>57</v>
      </c>
      <c r="O9427" s="21" t="s">
        <v>58</v>
      </c>
      <c r="P9427" s="21" t="s">
        <v>64</v>
      </c>
      <c r="Q9427" s="20" t="s">
        <v>518</v>
      </c>
      <c r="R9427" s="21" t="s">
        <v>519</v>
      </c>
      <c r="S9427" s="35">
        <v>1</v>
      </c>
      <c r="T9427" s="22">
        <v>1</v>
      </c>
      <c r="U9427" s="20" t="s">
        <v>62</v>
      </c>
      <c r="V9427" s="20">
        <v>45992</v>
      </c>
      <c r="W9427" s="21">
        <v>12</v>
      </c>
      <c r="X9427" s="20">
        <v>46003</v>
      </c>
      <c r="Y9427" s="20">
        <v>46001</v>
      </c>
      <c r="Z9427" s="48">
        <v>12</v>
      </c>
      <c r="AA9427">
        <v>2025</v>
      </c>
      <c r="AB9427" s="45">
        <v>128565</v>
      </c>
      <c r="AC9427" s="45">
        <v>128565</v>
      </c>
      <c r="AK9427" s="10"/>
    </row>
    <row r="9428" spans="1:37">
      <c r="A9428" t="s">
        <v>45</v>
      </c>
      <c r="B9428" t="s">
        <v>46</v>
      </c>
      <c r="C9428" t="s">
        <v>47</v>
      </c>
      <c r="D9428" t="s">
        <v>9889</v>
      </c>
      <c r="E9428" t="s">
        <v>88</v>
      </c>
      <c r="F9428" t="s">
        <v>79</v>
      </c>
      <c r="G9428" t="s">
        <v>51</v>
      </c>
      <c r="H9428" s="20" t="s">
        <v>52</v>
      </c>
      <c r="I9428" t="s">
        <v>53</v>
      </c>
      <c r="J9428" t="s">
        <v>54</v>
      </c>
      <c r="K9428">
        <v>3</v>
      </c>
      <c r="L9428" t="s">
        <v>55</v>
      </c>
      <c r="M9428" t="s">
        <v>77</v>
      </c>
      <c r="N9428" t="s">
        <v>89</v>
      </c>
      <c r="O9428" s="21" t="s">
        <v>58</v>
      </c>
      <c r="P9428" s="21" t="s">
        <v>90</v>
      </c>
      <c r="Q9428" s="20" t="s">
        <v>163</v>
      </c>
      <c r="R9428" s="21" t="s">
        <v>164</v>
      </c>
      <c r="S9428" s="35">
        <v>2</v>
      </c>
      <c r="T9428" s="22">
        <v>2</v>
      </c>
      <c r="U9428" s="20" t="s">
        <v>62</v>
      </c>
      <c r="V9428" s="20">
        <v>45992</v>
      </c>
      <c r="W9428" s="21">
        <v>12</v>
      </c>
      <c r="X9428" s="20">
        <v>46007</v>
      </c>
      <c r="Y9428" s="20">
        <v>46001</v>
      </c>
      <c r="Z9428" s="48">
        <v>12</v>
      </c>
      <c r="AA9428">
        <v>2025</v>
      </c>
      <c r="AB9428" s="45">
        <v>79990</v>
      </c>
      <c r="AC9428" s="45">
        <v>79990</v>
      </c>
      <c r="AK9428" s="10"/>
    </row>
    <row r="9429" spans="1:37">
      <c r="A9429" t="s">
        <v>45</v>
      </c>
      <c r="B9429" t="s">
        <v>46</v>
      </c>
      <c r="C9429" t="s">
        <v>47</v>
      </c>
      <c r="D9429" t="s">
        <v>9890</v>
      </c>
      <c r="E9429" t="s">
        <v>88</v>
      </c>
      <c r="F9429" t="s">
        <v>79</v>
      </c>
      <c r="G9429" t="s">
        <v>51</v>
      </c>
      <c r="H9429" s="20" t="s">
        <v>52</v>
      </c>
      <c r="I9429" t="s">
        <v>53</v>
      </c>
      <c r="J9429" t="s">
        <v>54</v>
      </c>
      <c r="K9429">
        <v>3</v>
      </c>
      <c r="L9429" t="s">
        <v>55</v>
      </c>
      <c r="M9429" t="s">
        <v>77</v>
      </c>
      <c r="N9429" t="s">
        <v>89</v>
      </c>
      <c r="O9429" s="21" t="s">
        <v>58</v>
      </c>
      <c r="P9429" s="21" t="s">
        <v>119</v>
      </c>
      <c r="Q9429" s="20" t="s">
        <v>3415</v>
      </c>
      <c r="R9429" s="21" t="s">
        <v>3416</v>
      </c>
      <c r="S9429" s="35">
        <v>2</v>
      </c>
      <c r="T9429" s="22">
        <v>2</v>
      </c>
      <c r="U9429" s="20" t="s">
        <v>62</v>
      </c>
      <c r="V9429" s="20">
        <v>45992</v>
      </c>
      <c r="W9429" s="21">
        <v>12</v>
      </c>
      <c r="X9429" s="20">
        <v>46003</v>
      </c>
      <c r="Y9429" s="20">
        <v>46001</v>
      </c>
      <c r="Z9429" s="48">
        <v>12</v>
      </c>
      <c r="AA9429">
        <v>2025</v>
      </c>
      <c r="AB9429" s="45">
        <v>85702</v>
      </c>
      <c r="AC9429" s="45">
        <v>85702</v>
      </c>
      <c r="AK9429" s="10"/>
    </row>
    <row r="9430" spans="1:37">
      <c r="A9430" t="s">
        <v>45</v>
      </c>
      <c r="B9430" t="s">
        <v>46</v>
      </c>
      <c r="C9430" t="s">
        <v>47</v>
      </c>
      <c r="D9430" t="s">
        <v>9891</v>
      </c>
      <c r="E9430" t="s">
        <v>88</v>
      </c>
      <c r="F9430" t="s">
        <v>79</v>
      </c>
      <c r="G9430" t="s">
        <v>51</v>
      </c>
      <c r="H9430" s="20" t="s">
        <v>58</v>
      </c>
      <c r="I9430" t="s">
        <v>53</v>
      </c>
      <c r="J9430" t="s">
        <v>54</v>
      </c>
      <c r="K9430">
        <v>3</v>
      </c>
      <c r="L9430" t="s">
        <v>55</v>
      </c>
      <c r="M9430" t="s">
        <v>77</v>
      </c>
      <c r="N9430" t="s">
        <v>89</v>
      </c>
      <c r="O9430" s="21" t="s">
        <v>58</v>
      </c>
      <c r="P9430" s="21" t="s">
        <v>150</v>
      </c>
      <c r="Q9430" s="20" t="s">
        <v>151</v>
      </c>
      <c r="R9430" s="21" t="s">
        <v>152</v>
      </c>
      <c r="S9430" s="35">
        <v>1</v>
      </c>
      <c r="T9430" s="22">
        <v>0</v>
      </c>
      <c r="U9430" s="20" t="s">
        <v>62</v>
      </c>
      <c r="V9430" s="20">
        <v>45992</v>
      </c>
      <c r="W9430" s="21">
        <v>12</v>
      </c>
      <c r="X9430" s="20">
        <v>46003</v>
      </c>
      <c r="Z9430" s="48">
        <v>12</v>
      </c>
      <c r="AA9430">
        <v>2025</v>
      </c>
      <c r="AB9430" s="45">
        <v>78568</v>
      </c>
      <c r="AC9430" s="45">
        <v>0</v>
      </c>
      <c r="AK9430" s="10"/>
    </row>
    <row r="9431" spans="1:37">
      <c r="A9431" t="s">
        <v>45</v>
      </c>
      <c r="B9431" t="s">
        <v>46</v>
      </c>
      <c r="C9431" t="s">
        <v>47</v>
      </c>
      <c r="D9431" t="s">
        <v>9892</v>
      </c>
      <c r="E9431" t="s">
        <v>88</v>
      </c>
      <c r="F9431" t="s">
        <v>79</v>
      </c>
      <c r="G9431" t="s">
        <v>51</v>
      </c>
      <c r="H9431" s="20" t="s">
        <v>58</v>
      </c>
      <c r="I9431" t="s">
        <v>53</v>
      </c>
      <c r="J9431" t="s">
        <v>54</v>
      </c>
      <c r="K9431">
        <v>3</v>
      </c>
      <c r="L9431" t="s">
        <v>55</v>
      </c>
      <c r="M9431" t="s">
        <v>77</v>
      </c>
      <c r="N9431" t="s">
        <v>89</v>
      </c>
      <c r="O9431" s="21" t="s">
        <v>58</v>
      </c>
      <c r="P9431" s="21" t="s">
        <v>119</v>
      </c>
      <c r="Q9431" s="20" t="s">
        <v>7770</v>
      </c>
      <c r="R9431" s="21" t="s">
        <v>7771</v>
      </c>
      <c r="S9431" s="35">
        <v>2</v>
      </c>
      <c r="T9431" s="22">
        <v>0</v>
      </c>
      <c r="U9431" s="20" t="s">
        <v>62</v>
      </c>
      <c r="V9431" s="20">
        <v>45992</v>
      </c>
      <c r="W9431" s="21">
        <v>12</v>
      </c>
      <c r="X9431" s="20">
        <v>46003</v>
      </c>
      <c r="Z9431" s="48">
        <v>12</v>
      </c>
      <c r="AA9431">
        <v>2025</v>
      </c>
      <c r="AB9431" s="45">
        <v>335709</v>
      </c>
      <c r="AC9431" s="45">
        <v>0</v>
      </c>
      <c r="AK9431" s="10"/>
    </row>
    <row r="9432" spans="1:37">
      <c r="A9432" t="s">
        <v>45</v>
      </c>
      <c r="B9432" t="s">
        <v>46</v>
      </c>
      <c r="C9432" t="s">
        <v>47</v>
      </c>
      <c r="D9432" t="s">
        <v>9893</v>
      </c>
      <c r="E9432" t="s">
        <v>88</v>
      </c>
      <c r="F9432" t="s">
        <v>79</v>
      </c>
      <c r="G9432" t="s">
        <v>51</v>
      </c>
      <c r="H9432" s="20" t="s">
        <v>58</v>
      </c>
      <c r="I9432" t="s">
        <v>53</v>
      </c>
      <c r="J9432" t="s">
        <v>54</v>
      </c>
      <c r="K9432">
        <v>3</v>
      </c>
      <c r="L9432" t="s">
        <v>55</v>
      </c>
      <c r="M9432" t="s">
        <v>77</v>
      </c>
      <c r="N9432" t="s">
        <v>89</v>
      </c>
      <c r="O9432" s="21" t="s">
        <v>58</v>
      </c>
      <c r="P9432" s="21" t="s">
        <v>119</v>
      </c>
      <c r="Q9432" s="20" t="s">
        <v>5562</v>
      </c>
      <c r="R9432" s="21" t="s">
        <v>5563</v>
      </c>
      <c r="S9432" s="35">
        <v>1</v>
      </c>
      <c r="T9432" s="22">
        <v>0</v>
      </c>
      <c r="U9432" s="20" t="s">
        <v>62</v>
      </c>
      <c r="V9432" s="20">
        <v>45992</v>
      </c>
      <c r="W9432" s="21">
        <v>12</v>
      </c>
      <c r="X9432" s="20">
        <v>46003</v>
      </c>
      <c r="Z9432" s="48">
        <v>12</v>
      </c>
      <c r="AA9432">
        <v>2025</v>
      </c>
      <c r="AB9432" s="45">
        <v>124985</v>
      </c>
      <c r="AC9432" s="45">
        <v>0</v>
      </c>
      <c r="AK9432" s="10"/>
    </row>
    <row r="9433" spans="1:37">
      <c r="A9433" t="s">
        <v>45</v>
      </c>
      <c r="B9433" t="s">
        <v>46</v>
      </c>
      <c r="C9433" t="s">
        <v>47</v>
      </c>
      <c r="D9433" t="s">
        <v>9894</v>
      </c>
      <c r="E9433" t="s">
        <v>88</v>
      </c>
      <c r="F9433" t="s">
        <v>79</v>
      </c>
      <c r="G9433" t="s">
        <v>51</v>
      </c>
      <c r="H9433" s="20" t="s">
        <v>52</v>
      </c>
      <c r="I9433" t="s">
        <v>53</v>
      </c>
      <c r="J9433" t="s">
        <v>54</v>
      </c>
      <c r="K9433">
        <v>3</v>
      </c>
      <c r="L9433" t="s">
        <v>55</v>
      </c>
      <c r="M9433" t="s">
        <v>77</v>
      </c>
      <c r="N9433" t="s">
        <v>89</v>
      </c>
      <c r="O9433" s="21" t="s">
        <v>58</v>
      </c>
      <c r="P9433" s="21" t="s">
        <v>97</v>
      </c>
      <c r="Q9433" s="20" t="s">
        <v>1012</v>
      </c>
      <c r="R9433" s="21" t="s">
        <v>1013</v>
      </c>
      <c r="S9433" s="35">
        <v>1</v>
      </c>
      <c r="T9433" s="22">
        <v>1</v>
      </c>
      <c r="U9433" s="20" t="s">
        <v>62</v>
      </c>
      <c r="V9433" s="20">
        <v>45992</v>
      </c>
      <c r="W9433" s="21">
        <v>12</v>
      </c>
      <c r="X9433" s="20">
        <v>46007</v>
      </c>
      <c r="Y9433" s="20">
        <v>46001</v>
      </c>
      <c r="Z9433" s="48">
        <v>12</v>
      </c>
      <c r="AA9433">
        <v>2025</v>
      </c>
      <c r="AB9433" s="45">
        <v>30662</v>
      </c>
      <c r="AC9433" s="45">
        <v>30662</v>
      </c>
      <c r="AK9433" s="10"/>
    </row>
    <row r="9434" spans="1:37">
      <c r="A9434" t="s">
        <v>45</v>
      </c>
      <c r="B9434" t="s">
        <v>46</v>
      </c>
      <c r="C9434" t="s">
        <v>47</v>
      </c>
      <c r="D9434" t="s">
        <v>9895</v>
      </c>
      <c r="E9434" t="s">
        <v>88</v>
      </c>
      <c r="F9434" t="s">
        <v>79</v>
      </c>
      <c r="G9434" t="s">
        <v>51</v>
      </c>
      <c r="H9434" s="20" t="s">
        <v>52</v>
      </c>
      <c r="I9434" t="s">
        <v>53</v>
      </c>
      <c r="J9434" t="s">
        <v>54</v>
      </c>
      <c r="K9434">
        <v>3</v>
      </c>
      <c r="L9434" t="s">
        <v>55</v>
      </c>
      <c r="M9434" t="s">
        <v>77</v>
      </c>
      <c r="N9434" t="s">
        <v>89</v>
      </c>
      <c r="O9434" s="21" t="s">
        <v>58</v>
      </c>
      <c r="P9434" s="21" t="s">
        <v>5970</v>
      </c>
      <c r="Q9434" s="20" t="s">
        <v>946</v>
      </c>
      <c r="R9434" s="21" t="s">
        <v>947</v>
      </c>
      <c r="S9434" s="35">
        <v>2</v>
      </c>
      <c r="T9434" s="22">
        <v>2</v>
      </c>
      <c r="U9434" s="20" t="s">
        <v>62</v>
      </c>
      <c r="V9434" s="20">
        <v>45992</v>
      </c>
      <c r="W9434" s="21">
        <v>12</v>
      </c>
      <c r="X9434" s="20">
        <v>46007</v>
      </c>
      <c r="Y9434" s="20">
        <v>46001</v>
      </c>
      <c r="Z9434" s="48">
        <v>12</v>
      </c>
      <c r="AA9434">
        <v>2025</v>
      </c>
      <c r="AB9434" s="45">
        <v>66654</v>
      </c>
      <c r="AC9434" s="45">
        <v>66654</v>
      </c>
      <c r="AK9434" s="10"/>
    </row>
    <row r="9435" spans="1:37">
      <c r="A9435" t="s">
        <v>45</v>
      </c>
      <c r="B9435" t="s">
        <v>46</v>
      </c>
      <c r="C9435" t="s">
        <v>47</v>
      </c>
      <c r="D9435" t="s">
        <v>9896</v>
      </c>
      <c r="E9435" t="s">
        <v>88</v>
      </c>
      <c r="F9435" t="s">
        <v>79</v>
      </c>
      <c r="G9435" t="s">
        <v>51</v>
      </c>
      <c r="H9435" s="20" t="s">
        <v>52</v>
      </c>
      <c r="I9435" t="s">
        <v>53</v>
      </c>
      <c r="J9435" t="s">
        <v>54</v>
      </c>
      <c r="K9435">
        <v>3</v>
      </c>
      <c r="L9435" t="s">
        <v>55</v>
      </c>
      <c r="M9435" t="s">
        <v>77</v>
      </c>
      <c r="N9435" t="s">
        <v>89</v>
      </c>
      <c r="O9435" s="21" t="s">
        <v>58</v>
      </c>
      <c r="P9435" s="21" t="s">
        <v>119</v>
      </c>
      <c r="Q9435" s="20" t="s">
        <v>1617</v>
      </c>
      <c r="R9435" s="21" t="s">
        <v>1618</v>
      </c>
      <c r="S9435" s="35">
        <v>1</v>
      </c>
      <c r="T9435" s="22">
        <v>1</v>
      </c>
      <c r="U9435" s="20" t="s">
        <v>62</v>
      </c>
      <c r="V9435" s="20">
        <v>45992</v>
      </c>
      <c r="W9435" s="21">
        <v>12</v>
      </c>
      <c r="X9435" s="20">
        <v>46003</v>
      </c>
      <c r="Y9435" s="20">
        <v>46001</v>
      </c>
      <c r="Z9435" s="48">
        <v>12</v>
      </c>
      <c r="AA9435">
        <v>2025</v>
      </c>
      <c r="AB9435" s="45">
        <v>99995</v>
      </c>
      <c r="AC9435" s="45">
        <v>99995</v>
      </c>
      <c r="AK9435" s="10"/>
    </row>
    <row r="9436" spans="1:37">
      <c r="A9436" t="s">
        <v>45</v>
      </c>
      <c r="B9436" t="s">
        <v>46</v>
      </c>
      <c r="C9436" t="s">
        <v>47</v>
      </c>
      <c r="D9436" t="s">
        <v>9897</v>
      </c>
      <c r="E9436" t="s">
        <v>88</v>
      </c>
      <c r="F9436" t="s">
        <v>79</v>
      </c>
      <c r="G9436" t="s">
        <v>51</v>
      </c>
      <c r="H9436" s="20" t="s">
        <v>52</v>
      </c>
      <c r="I9436" t="s">
        <v>53</v>
      </c>
      <c r="J9436" t="s">
        <v>54</v>
      </c>
      <c r="K9436">
        <v>3</v>
      </c>
      <c r="L9436" t="s">
        <v>55</v>
      </c>
      <c r="M9436" t="s">
        <v>77</v>
      </c>
      <c r="N9436" t="s">
        <v>89</v>
      </c>
      <c r="O9436" s="21" t="s">
        <v>58</v>
      </c>
      <c r="P9436" s="21" t="s">
        <v>97</v>
      </c>
      <c r="Q9436" s="20" t="s">
        <v>108</v>
      </c>
      <c r="R9436" s="21" t="s">
        <v>3798</v>
      </c>
      <c r="S9436" s="35">
        <v>1</v>
      </c>
      <c r="T9436" s="22">
        <v>1</v>
      </c>
      <c r="U9436" s="20" t="s">
        <v>62</v>
      </c>
      <c r="V9436" s="20">
        <v>45992</v>
      </c>
      <c r="W9436" s="21">
        <v>12</v>
      </c>
      <c r="X9436" s="20">
        <v>46007</v>
      </c>
      <c r="Y9436" s="20">
        <v>46001</v>
      </c>
      <c r="Z9436" s="48">
        <v>12</v>
      </c>
      <c r="AA9436">
        <v>2025</v>
      </c>
      <c r="AB9436" s="45">
        <v>60705</v>
      </c>
      <c r="AC9436" s="45">
        <v>60705</v>
      </c>
      <c r="AK9436" s="10"/>
    </row>
    <row r="9437" spans="1:37">
      <c r="A9437" t="s">
        <v>45</v>
      </c>
      <c r="B9437" t="s">
        <v>46</v>
      </c>
      <c r="C9437" t="s">
        <v>47</v>
      </c>
      <c r="D9437" t="s">
        <v>9898</v>
      </c>
      <c r="E9437" t="s">
        <v>88</v>
      </c>
      <c r="F9437" t="s">
        <v>79</v>
      </c>
      <c r="G9437" t="s">
        <v>51</v>
      </c>
      <c r="H9437" s="20" t="s">
        <v>52</v>
      </c>
      <c r="I9437" t="s">
        <v>53</v>
      </c>
      <c r="J9437" t="s">
        <v>54</v>
      </c>
      <c r="K9437">
        <v>3</v>
      </c>
      <c r="L9437" t="s">
        <v>55</v>
      </c>
      <c r="M9437" t="s">
        <v>77</v>
      </c>
      <c r="N9437" t="s">
        <v>89</v>
      </c>
      <c r="O9437" s="21" t="s">
        <v>58</v>
      </c>
      <c r="P9437" s="21" t="s">
        <v>90</v>
      </c>
      <c r="Q9437" s="20" t="s">
        <v>214</v>
      </c>
      <c r="R9437" s="21" t="s">
        <v>215</v>
      </c>
      <c r="S9437" s="35">
        <v>1</v>
      </c>
      <c r="T9437" s="22">
        <v>1</v>
      </c>
      <c r="U9437" s="20" t="s">
        <v>62</v>
      </c>
      <c r="V9437" s="20">
        <v>45992</v>
      </c>
      <c r="W9437" s="21">
        <v>12</v>
      </c>
      <c r="X9437" s="20">
        <v>46008</v>
      </c>
      <c r="Y9437" s="20">
        <v>46001</v>
      </c>
      <c r="Z9437" s="48">
        <v>12</v>
      </c>
      <c r="AA9437">
        <v>2025</v>
      </c>
      <c r="AB9437" s="45">
        <v>46660</v>
      </c>
      <c r="AC9437" s="45">
        <v>46660</v>
      </c>
      <c r="AK9437" s="10"/>
    </row>
    <row r="9438" spans="1:37">
      <c r="A9438" t="s">
        <v>45</v>
      </c>
      <c r="B9438" t="s">
        <v>46</v>
      </c>
      <c r="C9438" t="s">
        <v>47</v>
      </c>
      <c r="D9438" t="s">
        <v>9899</v>
      </c>
      <c r="E9438" t="s">
        <v>88</v>
      </c>
      <c r="F9438" t="s">
        <v>79</v>
      </c>
      <c r="G9438" t="s">
        <v>51</v>
      </c>
      <c r="H9438" s="20" t="s">
        <v>52</v>
      </c>
      <c r="I9438" t="s">
        <v>53</v>
      </c>
      <c r="J9438" t="s">
        <v>54</v>
      </c>
      <c r="K9438">
        <v>3</v>
      </c>
      <c r="L9438" t="s">
        <v>55</v>
      </c>
      <c r="M9438" t="s">
        <v>77</v>
      </c>
      <c r="N9438" t="s">
        <v>89</v>
      </c>
      <c r="O9438" s="21" t="s">
        <v>58</v>
      </c>
      <c r="P9438" s="21" t="s">
        <v>119</v>
      </c>
      <c r="Q9438" s="20" t="s">
        <v>6589</v>
      </c>
      <c r="R9438" s="21" t="s">
        <v>6590</v>
      </c>
      <c r="S9438" s="35">
        <v>1</v>
      </c>
      <c r="T9438" s="22">
        <v>1</v>
      </c>
      <c r="U9438" s="20" t="s">
        <v>62</v>
      </c>
      <c r="V9438" s="20">
        <v>45992</v>
      </c>
      <c r="W9438" s="21">
        <v>12</v>
      </c>
      <c r="X9438" s="20">
        <v>46006</v>
      </c>
      <c r="Y9438" s="20">
        <v>46001</v>
      </c>
      <c r="Z9438" s="48">
        <v>12</v>
      </c>
      <c r="AA9438">
        <v>2025</v>
      </c>
      <c r="AB9438" s="45">
        <v>73565</v>
      </c>
      <c r="AC9438" s="45">
        <v>73565</v>
      </c>
      <c r="AK9438" s="10"/>
    </row>
    <row r="9439" spans="1:37">
      <c r="A9439" t="s">
        <v>45</v>
      </c>
      <c r="B9439" t="s">
        <v>46</v>
      </c>
      <c r="C9439" t="s">
        <v>47</v>
      </c>
      <c r="D9439" t="s">
        <v>9900</v>
      </c>
      <c r="E9439" t="s">
        <v>88</v>
      </c>
      <c r="F9439" t="s">
        <v>79</v>
      </c>
      <c r="G9439" t="s">
        <v>51</v>
      </c>
      <c r="H9439" s="20" t="s">
        <v>52</v>
      </c>
      <c r="I9439" t="s">
        <v>53</v>
      </c>
      <c r="J9439" t="s">
        <v>54</v>
      </c>
      <c r="K9439">
        <v>3</v>
      </c>
      <c r="L9439" t="s">
        <v>55</v>
      </c>
      <c r="M9439" t="s">
        <v>56</v>
      </c>
      <c r="N9439" t="s">
        <v>57</v>
      </c>
      <c r="O9439" s="21" t="s">
        <v>58</v>
      </c>
      <c r="P9439" s="21" t="s">
        <v>64</v>
      </c>
      <c r="Q9439" s="20" t="s">
        <v>474</v>
      </c>
      <c r="R9439" s="21" t="s">
        <v>475</v>
      </c>
      <c r="S9439" s="35">
        <v>1</v>
      </c>
      <c r="T9439" s="22">
        <v>1</v>
      </c>
      <c r="U9439" s="20" t="s">
        <v>62</v>
      </c>
      <c r="V9439" s="20">
        <v>45992</v>
      </c>
      <c r="W9439" s="21">
        <v>12</v>
      </c>
      <c r="X9439" s="20">
        <v>46003</v>
      </c>
      <c r="Y9439" s="20">
        <v>45996</v>
      </c>
      <c r="Z9439" s="48">
        <v>12</v>
      </c>
      <c r="AA9439">
        <v>2025</v>
      </c>
      <c r="AB9439" s="45">
        <v>24659</v>
      </c>
      <c r="AC9439" s="45">
        <v>24659</v>
      </c>
      <c r="AK9439" s="10"/>
    </row>
    <row r="9440" spans="1:37">
      <c r="A9440" t="s">
        <v>45</v>
      </c>
      <c r="B9440" t="s">
        <v>46</v>
      </c>
      <c r="C9440" t="s">
        <v>47</v>
      </c>
      <c r="D9440" t="s">
        <v>9901</v>
      </c>
      <c r="E9440" t="s">
        <v>88</v>
      </c>
      <c r="F9440" t="s">
        <v>79</v>
      </c>
      <c r="G9440" t="s">
        <v>51</v>
      </c>
      <c r="H9440" s="20" t="s">
        <v>52</v>
      </c>
      <c r="I9440" t="s">
        <v>53</v>
      </c>
      <c r="J9440" t="s">
        <v>54</v>
      </c>
      <c r="K9440">
        <v>3</v>
      </c>
      <c r="L9440" t="s">
        <v>55</v>
      </c>
      <c r="M9440" t="s">
        <v>77</v>
      </c>
      <c r="N9440" t="s">
        <v>89</v>
      </c>
      <c r="O9440" s="21" t="s">
        <v>58</v>
      </c>
      <c r="P9440" s="21" t="s">
        <v>90</v>
      </c>
      <c r="Q9440" s="20" t="s">
        <v>191</v>
      </c>
      <c r="R9440" s="21" t="s">
        <v>192</v>
      </c>
      <c r="S9440" s="35">
        <v>1</v>
      </c>
      <c r="T9440" s="22">
        <v>1</v>
      </c>
      <c r="U9440" s="20" t="s">
        <v>62</v>
      </c>
      <c r="V9440" s="20">
        <v>45992</v>
      </c>
      <c r="W9440" s="21">
        <v>12</v>
      </c>
      <c r="X9440" s="20">
        <v>46007</v>
      </c>
      <c r="Y9440" s="20">
        <v>45996</v>
      </c>
      <c r="Z9440" s="48">
        <v>12</v>
      </c>
      <c r="AA9440">
        <v>2025</v>
      </c>
      <c r="AB9440" s="45">
        <v>103563</v>
      </c>
      <c r="AC9440" s="45">
        <v>103563</v>
      </c>
      <c r="AK9440" s="10"/>
    </row>
    <row r="9441" spans="1:37">
      <c r="A9441" t="s">
        <v>45</v>
      </c>
      <c r="B9441" t="s">
        <v>46</v>
      </c>
      <c r="C9441" t="s">
        <v>47</v>
      </c>
      <c r="D9441" t="s">
        <v>9902</v>
      </c>
      <c r="E9441" t="s">
        <v>88</v>
      </c>
      <c r="F9441" t="s">
        <v>79</v>
      </c>
      <c r="G9441" t="s">
        <v>51</v>
      </c>
      <c r="H9441" s="20" t="s">
        <v>52</v>
      </c>
      <c r="I9441" t="s">
        <v>53</v>
      </c>
      <c r="J9441" t="s">
        <v>54</v>
      </c>
      <c r="K9441">
        <v>3</v>
      </c>
      <c r="L9441" t="s">
        <v>55</v>
      </c>
      <c r="M9441" t="s">
        <v>56</v>
      </c>
      <c r="N9441" t="s">
        <v>57</v>
      </c>
      <c r="O9441" s="21" t="s">
        <v>58</v>
      </c>
      <c r="P9441" s="21" t="s">
        <v>64</v>
      </c>
      <c r="Q9441" s="20" t="s">
        <v>1691</v>
      </c>
      <c r="R9441" s="21" t="s">
        <v>1692</v>
      </c>
      <c r="S9441" s="35">
        <v>1</v>
      </c>
      <c r="T9441" s="22">
        <v>1</v>
      </c>
      <c r="U9441" s="20" t="s">
        <v>62</v>
      </c>
      <c r="V9441" s="20">
        <v>45992</v>
      </c>
      <c r="W9441" s="21">
        <v>12</v>
      </c>
      <c r="X9441" s="20">
        <v>46003</v>
      </c>
      <c r="Y9441" s="20">
        <v>46001</v>
      </c>
      <c r="Z9441" s="48">
        <v>12</v>
      </c>
      <c r="AA9441">
        <v>2025</v>
      </c>
      <c r="AB9441" s="45">
        <v>103559</v>
      </c>
      <c r="AC9441" s="45">
        <v>103559</v>
      </c>
      <c r="AK9441" s="10"/>
    </row>
    <row r="9442" spans="1:37">
      <c r="A9442" t="s">
        <v>45</v>
      </c>
      <c r="B9442" t="s">
        <v>46</v>
      </c>
      <c r="C9442" t="s">
        <v>47</v>
      </c>
      <c r="D9442" t="s">
        <v>9903</v>
      </c>
      <c r="E9442" t="s">
        <v>88</v>
      </c>
      <c r="F9442" t="s">
        <v>79</v>
      </c>
      <c r="G9442" t="s">
        <v>51</v>
      </c>
      <c r="H9442" s="20" t="s">
        <v>52</v>
      </c>
      <c r="I9442" t="s">
        <v>53</v>
      </c>
      <c r="J9442" t="s">
        <v>54</v>
      </c>
      <c r="K9442">
        <v>3</v>
      </c>
      <c r="L9442" t="s">
        <v>55</v>
      </c>
      <c r="M9442" t="s">
        <v>56</v>
      </c>
      <c r="N9442" t="s">
        <v>57</v>
      </c>
      <c r="O9442" s="21" t="s">
        <v>58</v>
      </c>
      <c r="P9442" s="21" t="s">
        <v>64</v>
      </c>
      <c r="Q9442" s="20" t="s">
        <v>385</v>
      </c>
      <c r="R9442" s="21" t="s">
        <v>386</v>
      </c>
      <c r="S9442" s="35">
        <v>1</v>
      </c>
      <c r="T9442" s="22">
        <v>1</v>
      </c>
      <c r="U9442" s="20" t="s">
        <v>62</v>
      </c>
      <c r="V9442" s="20">
        <v>45992</v>
      </c>
      <c r="W9442" s="21">
        <v>12</v>
      </c>
      <c r="X9442" s="20">
        <v>46007</v>
      </c>
      <c r="Y9442" s="20">
        <v>46001</v>
      </c>
      <c r="Z9442" s="48">
        <v>12</v>
      </c>
      <c r="AA9442">
        <v>2025</v>
      </c>
      <c r="AB9442" s="45">
        <v>45328</v>
      </c>
      <c r="AC9442" s="45">
        <v>45328</v>
      </c>
      <c r="AK9442" s="10"/>
    </row>
    <row r="9443" spans="1:37">
      <c r="A9443" t="s">
        <v>45</v>
      </c>
      <c r="B9443" t="s">
        <v>46</v>
      </c>
      <c r="C9443" t="s">
        <v>47</v>
      </c>
      <c r="D9443" t="s">
        <v>9904</v>
      </c>
      <c r="E9443" t="s">
        <v>88</v>
      </c>
      <c r="F9443" t="s">
        <v>79</v>
      </c>
      <c r="G9443" t="s">
        <v>51</v>
      </c>
      <c r="H9443" s="20" t="s">
        <v>52</v>
      </c>
      <c r="I9443" t="s">
        <v>53</v>
      </c>
      <c r="J9443" t="s">
        <v>54</v>
      </c>
      <c r="K9443">
        <v>3</v>
      </c>
      <c r="L9443" t="s">
        <v>55</v>
      </c>
      <c r="M9443" t="s">
        <v>77</v>
      </c>
      <c r="N9443" t="s">
        <v>89</v>
      </c>
      <c r="O9443" s="21" t="s">
        <v>58</v>
      </c>
      <c r="P9443" s="21" t="s">
        <v>150</v>
      </c>
      <c r="Q9443" s="20" t="s">
        <v>244</v>
      </c>
      <c r="R9443" s="21" t="s">
        <v>245</v>
      </c>
      <c r="S9443" s="35">
        <v>1</v>
      </c>
      <c r="T9443" s="22">
        <v>1</v>
      </c>
      <c r="U9443" s="20" t="s">
        <v>62</v>
      </c>
      <c r="V9443" s="20">
        <v>45992</v>
      </c>
      <c r="W9443" s="21">
        <v>12</v>
      </c>
      <c r="X9443" s="20">
        <v>46007</v>
      </c>
      <c r="Y9443" s="20">
        <v>46001</v>
      </c>
      <c r="Z9443" s="48">
        <v>12</v>
      </c>
      <c r="AA9443">
        <v>2025</v>
      </c>
      <c r="AB9443" s="45">
        <v>99995</v>
      </c>
      <c r="AC9443" s="45">
        <v>99995</v>
      </c>
      <c r="AK9443" s="10"/>
    </row>
    <row r="9444" spans="1:37">
      <c r="A9444" t="s">
        <v>45</v>
      </c>
      <c r="B9444" t="s">
        <v>46</v>
      </c>
      <c r="C9444" t="s">
        <v>47</v>
      </c>
      <c r="D9444" t="s">
        <v>9905</v>
      </c>
      <c r="E9444" t="s">
        <v>88</v>
      </c>
      <c r="F9444" t="s">
        <v>79</v>
      </c>
      <c r="G9444" t="s">
        <v>51</v>
      </c>
      <c r="H9444" s="20" t="s">
        <v>52</v>
      </c>
      <c r="I9444" t="s">
        <v>53</v>
      </c>
      <c r="J9444" t="s">
        <v>54</v>
      </c>
      <c r="K9444">
        <v>3</v>
      </c>
      <c r="L9444" t="s">
        <v>55</v>
      </c>
      <c r="M9444" t="s">
        <v>56</v>
      </c>
      <c r="N9444" t="s">
        <v>57</v>
      </c>
      <c r="O9444" s="21" t="s">
        <v>58</v>
      </c>
      <c r="P9444" s="21" t="s">
        <v>64</v>
      </c>
      <c r="Q9444" s="20" t="s">
        <v>518</v>
      </c>
      <c r="R9444" s="21" t="s">
        <v>519</v>
      </c>
      <c r="S9444" s="35">
        <v>1</v>
      </c>
      <c r="T9444" s="22">
        <v>1</v>
      </c>
      <c r="U9444" s="20" t="s">
        <v>62</v>
      </c>
      <c r="V9444" s="20">
        <v>45992</v>
      </c>
      <c r="W9444" s="21">
        <v>12</v>
      </c>
      <c r="X9444" s="20">
        <v>46007</v>
      </c>
      <c r="Y9444" s="20">
        <v>46001</v>
      </c>
      <c r="Z9444" s="48">
        <v>12</v>
      </c>
      <c r="AA9444">
        <v>2025</v>
      </c>
      <c r="AB9444" s="45">
        <v>128565</v>
      </c>
      <c r="AC9444" s="45">
        <v>128565</v>
      </c>
      <c r="AK9444" s="10"/>
    </row>
    <row r="9445" spans="1:37">
      <c r="A9445" t="s">
        <v>45</v>
      </c>
      <c r="B9445" t="s">
        <v>46</v>
      </c>
      <c r="C9445" t="s">
        <v>47</v>
      </c>
      <c r="D9445" t="s">
        <v>9906</v>
      </c>
      <c r="E9445" t="s">
        <v>88</v>
      </c>
      <c r="F9445" t="s">
        <v>79</v>
      </c>
      <c r="G9445" t="s">
        <v>51</v>
      </c>
      <c r="H9445" s="20" t="s">
        <v>52</v>
      </c>
      <c r="I9445" t="s">
        <v>53</v>
      </c>
      <c r="J9445" t="s">
        <v>54</v>
      </c>
      <c r="K9445">
        <v>3</v>
      </c>
      <c r="L9445" t="s">
        <v>55</v>
      </c>
      <c r="M9445" t="s">
        <v>77</v>
      </c>
      <c r="N9445" t="s">
        <v>89</v>
      </c>
      <c r="O9445" s="21" t="s">
        <v>58</v>
      </c>
      <c r="P9445" s="21" t="s">
        <v>366</v>
      </c>
      <c r="Q9445" s="20" t="s">
        <v>862</v>
      </c>
      <c r="R9445" s="21" t="s">
        <v>863</v>
      </c>
      <c r="S9445" s="35">
        <v>2</v>
      </c>
      <c r="T9445" s="22">
        <v>2</v>
      </c>
      <c r="U9445" s="20" t="s">
        <v>62</v>
      </c>
      <c r="V9445" s="20">
        <v>45992</v>
      </c>
      <c r="W9445" s="21">
        <v>12</v>
      </c>
      <c r="X9445" s="20">
        <v>46003</v>
      </c>
      <c r="Y9445" s="20">
        <v>46001</v>
      </c>
      <c r="Z9445" s="48">
        <v>12</v>
      </c>
      <c r="AA9445">
        <v>2025</v>
      </c>
      <c r="AB9445" s="45">
        <v>67983</v>
      </c>
      <c r="AC9445" s="45">
        <v>67983</v>
      </c>
      <c r="AK9445" s="10"/>
    </row>
    <row r="9446" spans="1:37">
      <c r="A9446" t="s">
        <v>45</v>
      </c>
      <c r="B9446" t="s">
        <v>46</v>
      </c>
      <c r="C9446" t="s">
        <v>47</v>
      </c>
      <c r="D9446" t="s">
        <v>9907</v>
      </c>
      <c r="E9446" t="s">
        <v>88</v>
      </c>
      <c r="F9446" t="s">
        <v>79</v>
      </c>
      <c r="G9446" t="s">
        <v>51</v>
      </c>
      <c r="H9446" s="20" t="s">
        <v>52</v>
      </c>
      <c r="I9446" t="s">
        <v>53</v>
      </c>
      <c r="J9446" t="s">
        <v>54</v>
      </c>
      <c r="K9446">
        <v>3</v>
      </c>
      <c r="L9446" t="s">
        <v>55</v>
      </c>
      <c r="M9446" t="s">
        <v>77</v>
      </c>
      <c r="N9446" t="s">
        <v>89</v>
      </c>
      <c r="O9446" s="21" t="s">
        <v>58</v>
      </c>
      <c r="P9446" s="21" t="s">
        <v>126</v>
      </c>
      <c r="Q9446" s="20" t="s">
        <v>1002</v>
      </c>
      <c r="R9446" s="21" t="s">
        <v>1003</v>
      </c>
      <c r="S9446" s="35">
        <v>1</v>
      </c>
      <c r="T9446" s="22">
        <v>1</v>
      </c>
      <c r="U9446" s="20" t="s">
        <v>62</v>
      </c>
      <c r="V9446" s="20">
        <v>45992</v>
      </c>
      <c r="W9446" s="21">
        <v>12</v>
      </c>
      <c r="X9446" s="20">
        <v>46007</v>
      </c>
      <c r="Y9446" s="20">
        <v>46001</v>
      </c>
      <c r="Z9446" s="48">
        <v>12</v>
      </c>
      <c r="AA9446">
        <v>2025</v>
      </c>
      <c r="AB9446" s="45">
        <v>33326</v>
      </c>
      <c r="AC9446" s="45">
        <v>33326</v>
      </c>
      <c r="AK9446" s="10"/>
    </row>
    <row r="9447" spans="1:37">
      <c r="A9447" t="s">
        <v>45</v>
      </c>
      <c r="B9447" t="s">
        <v>46</v>
      </c>
      <c r="C9447" t="s">
        <v>47</v>
      </c>
      <c r="D9447" t="s">
        <v>9908</v>
      </c>
      <c r="E9447" t="s">
        <v>88</v>
      </c>
      <c r="F9447" t="s">
        <v>79</v>
      </c>
      <c r="G9447" t="s">
        <v>51</v>
      </c>
      <c r="H9447" s="20" t="s">
        <v>52</v>
      </c>
      <c r="I9447" t="s">
        <v>53</v>
      </c>
      <c r="J9447" t="s">
        <v>54</v>
      </c>
      <c r="K9447">
        <v>3</v>
      </c>
      <c r="L9447" t="s">
        <v>55</v>
      </c>
      <c r="M9447" t="s">
        <v>77</v>
      </c>
      <c r="N9447" t="s">
        <v>89</v>
      </c>
      <c r="O9447" s="21" t="s">
        <v>58</v>
      </c>
      <c r="P9447" s="21" t="s">
        <v>119</v>
      </c>
      <c r="Q9447" s="20" t="s">
        <v>6589</v>
      </c>
      <c r="R9447" s="21" t="s">
        <v>6590</v>
      </c>
      <c r="S9447" s="35">
        <v>1</v>
      </c>
      <c r="T9447" s="22">
        <v>1</v>
      </c>
      <c r="U9447" s="20" t="s">
        <v>62</v>
      </c>
      <c r="V9447" s="20">
        <v>45992</v>
      </c>
      <c r="W9447" s="21">
        <v>12</v>
      </c>
      <c r="X9447" s="20">
        <v>46007</v>
      </c>
      <c r="Y9447" s="20">
        <v>46001</v>
      </c>
      <c r="Z9447" s="48">
        <v>12</v>
      </c>
      <c r="AA9447">
        <v>2025</v>
      </c>
      <c r="AB9447" s="45">
        <v>73565</v>
      </c>
      <c r="AC9447" s="45">
        <v>73565</v>
      </c>
      <c r="AK9447" s="10"/>
    </row>
    <row r="9448" spans="1:37">
      <c r="A9448" t="s">
        <v>45</v>
      </c>
      <c r="B9448" t="s">
        <v>46</v>
      </c>
      <c r="C9448" t="s">
        <v>47</v>
      </c>
      <c r="D9448" t="s">
        <v>9909</v>
      </c>
      <c r="E9448" t="s">
        <v>88</v>
      </c>
      <c r="F9448" t="s">
        <v>79</v>
      </c>
      <c r="G9448" t="s">
        <v>51</v>
      </c>
      <c r="H9448" s="20" t="s">
        <v>52</v>
      </c>
      <c r="I9448" t="s">
        <v>53</v>
      </c>
      <c r="J9448" t="s">
        <v>54</v>
      </c>
      <c r="K9448">
        <v>3</v>
      </c>
      <c r="L9448" t="s">
        <v>55</v>
      </c>
      <c r="M9448" t="s">
        <v>56</v>
      </c>
      <c r="N9448" t="s">
        <v>57</v>
      </c>
      <c r="O9448" s="21" t="s">
        <v>58</v>
      </c>
      <c r="P9448" s="21" t="s">
        <v>64</v>
      </c>
      <c r="Q9448" s="20" t="s">
        <v>325</v>
      </c>
      <c r="R9448" s="21" t="s">
        <v>326</v>
      </c>
      <c r="S9448" s="35">
        <v>1</v>
      </c>
      <c r="T9448" s="22">
        <v>1</v>
      </c>
      <c r="U9448" s="20" t="s">
        <v>62</v>
      </c>
      <c r="V9448" s="20">
        <v>45992</v>
      </c>
      <c r="W9448" s="21">
        <v>12</v>
      </c>
      <c r="X9448" s="20">
        <v>46007</v>
      </c>
      <c r="Y9448" s="20">
        <v>46001</v>
      </c>
      <c r="Z9448" s="48">
        <v>12</v>
      </c>
      <c r="AA9448">
        <v>2025</v>
      </c>
      <c r="AB9448" s="45">
        <v>78658</v>
      </c>
      <c r="AC9448" s="45">
        <v>78658</v>
      </c>
      <c r="AK9448" s="10"/>
    </row>
    <row r="9449" spans="1:37">
      <c r="A9449" t="s">
        <v>45</v>
      </c>
      <c r="B9449" t="s">
        <v>46</v>
      </c>
      <c r="C9449" t="s">
        <v>47</v>
      </c>
      <c r="D9449" t="s">
        <v>9910</v>
      </c>
      <c r="E9449" t="s">
        <v>88</v>
      </c>
      <c r="F9449" t="s">
        <v>79</v>
      </c>
      <c r="G9449" t="s">
        <v>51</v>
      </c>
      <c r="H9449" s="20" t="s">
        <v>52</v>
      </c>
      <c r="I9449" t="s">
        <v>53</v>
      </c>
      <c r="J9449" t="s">
        <v>54</v>
      </c>
      <c r="K9449">
        <v>3</v>
      </c>
      <c r="L9449" t="s">
        <v>55</v>
      </c>
      <c r="M9449" t="s">
        <v>56</v>
      </c>
      <c r="N9449" t="s">
        <v>57</v>
      </c>
      <c r="O9449" s="21" t="s">
        <v>58</v>
      </c>
      <c r="P9449" s="21" t="s">
        <v>207</v>
      </c>
      <c r="Q9449" s="20" t="s">
        <v>950</v>
      </c>
      <c r="R9449" s="21" t="s">
        <v>951</v>
      </c>
      <c r="S9449" s="35">
        <v>1</v>
      </c>
      <c r="T9449" s="22">
        <v>1</v>
      </c>
      <c r="U9449" s="20" t="s">
        <v>62</v>
      </c>
      <c r="V9449" s="20">
        <v>45992</v>
      </c>
      <c r="W9449" s="21">
        <v>12</v>
      </c>
      <c r="X9449" s="20">
        <v>46007</v>
      </c>
      <c r="Y9449" s="20">
        <v>46001</v>
      </c>
      <c r="Z9449" s="48">
        <v>12</v>
      </c>
      <c r="AA9449">
        <v>2025</v>
      </c>
      <c r="AB9449" s="45">
        <v>60705</v>
      </c>
      <c r="AC9449" s="45">
        <v>60705</v>
      </c>
      <c r="AK9449" s="10"/>
    </row>
    <row r="9450" spans="1:37">
      <c r="A9450" t="s">
        <v>45</v>
      </c>
      <c r="B9450" t="s">
        <v>46</v>
      </c>
      <c r="C9450" t="s">
        <v>47</v>
      </c>
      <c r="D9450" t="s">
        <v>9911</v>
      </c>
      <c r="E9450" t="s">
        <v>88</v>
      </c>
      <c r="F9450" t="s">
        <v>79</v>
      </c>
      <c r="G9450" t="s">
        <v>51</v>
      </c>
      <c r="H9450" s="20" t="s">
        <v>52</v>
      </c>
      <c r="I9450" t="s">
        <v>53</v>
      </c>
      <c r="J9450" t="s">
        <v>54</v>
      </c>
      <c r="K9450">
        <v>3</v>
      </c>
      <c r="L9450" t="s">
        <v>55</v>
      </c>
      <c r="M9450" t="s">
        <v>77</v>
      </c>
      <c r="N9450" t="s">
        <v>89</v>
      </c>
      <c r="O9450" s="21" t="s">
        <v>58</v>
      </c>
      <c r="P9450" s="21" t="s">
        <v>119</v>
      </c>
      <c r="Q9450" s="20" t="s">
        <v>6539</v>
      </c>
      <c r="R9450" s="21" t="s">
        <v>6540</v>
      </c>
      <c r="S9450" s="35">
        <v>1</v>
      </c>
      <c r="T9450" s="22">
        <v>1</v>
      </c>
      <c r="U9450" s="20" t="s">
        <v>62</v>
      </c>
      <c r="V9450" s="20">
        <v>45992</v>
      </c>
      <c r="W9450" s="21">
        <v>12</v>
      </c>
      <c r="X9450" s="20">
        <v>46003</v>
      </c>
      <c r="Y9450" s="20">
        <v>45996</v>
      </c>
      <c r="Z9450" s="48">
        <v>12</v>
      </c>
      <c r="AA9450">
        <v>2025</v>
      </c>
      <c r="AB9450" s="45">
        <v>73565</v>
      </c>
      <c r="AC9450" s="45">
        <v>73565</v>
      </c>
      <c r="AK9450" s="10"/>
    </row>
    <row r="9451" spans="1:37">
      <c r="A9451" t="s">
        <v>45</v>
      </c>
      <c r="B9451" t="s">
        <v>46</v>
      </c>
      <c r="C9451" t="s">
        <v>47</v>
      </c>
      <c r="D9451" t="s">
        <v>9912</v>
      </c>
      <c r="E9451" t="s">
        <v>88</v>
      </c>
      <c r="F9451" t="s">
        <v>79</v>
      </c>
      <c r="G9451" t="s">
        <v>51</v>
      </c>
      <c r="H9451" s="20" t="s">
        <v>52</v>
      </c>
      <c r="I9451" t="s">
        <v>53</v>
      </c>
      <c r="J9451" t="s">
        <v>54</v>
      </c>
      <c r="K9451">
        <v>3</v>
      </c>
      <c r="L9451" t="s">
        <v>55</v>
      </c>
      <c r="M9451" t="s">
        <v>56</v>
      </c>
      <c r="N9451" t="s">
        <v>57</v>
      </c>
      <c r="O9451" s="21" t="s">
        <v>58</v>
      </c>
      <c r="P9451" s="21" t="s">
        <v>64</v>
      </c>
      <c r="Q9451" s="20" t="s">
        <v>230</v>
      </c>
      <c r="R9451" s="21" t="s">
        <v>231</v>
      </c>
      <c r="S9451" s="35">
        <v>1</v>
      </c>
      <c r="T9451" s="22">
        <v>1</v>
      </c>
      <c r="U9451" s="20" t="s">
        <v>62</v>
      </c>
      <c r="V9451" s="20">
        <v>45992</v>
      </c>
      <c r="W9451" s="21">
        <v>12</v>
      </c>
      <c r="X9451" s="20">
        <v>46007</v>
      </c>
      <c r="Y9451" s="20">
        <v>46001</v>
      </c>
      <c r="Z9451" s="48">
        <v>12</v>
      </c>
      <c r="AA9451">
        <v>2025</v>
      </c>
      <c r="AB9451" s="45">
        <v>46660</v>
      </c>
      <c r="AC9451" s="45">
        <v>46660</v>
      </c>
      <c r="AK9451" s="10"/>
    </row>
    <row r="9452" spans="1:37">
      <c r="A9452" t="s">
        <v>45</v>
      </c>
      <c r="B9452" t="s">
        <v>46</v>
      </c>
      <c r="C9452" t="s">
        <v>47</v>
      </c>
      <c r="D9452" t="s">
        <v>9913</v>
      </c>
      <c r="E9452" t="s">
        <v>88</v>
      </c>
      <c r="F9452" t="s">
        <v>79</v>
      </c>
      <c r="G9452" t="s">
        <v>51</v>
      </c>
      <c r="H9452" s="20" t="s">
        <v>52</v>
      </c>
      <c r="I9452" t="s">
        <v>53</v>
      </c>
      <c r="J9452" t="s">
        <v>54</v>
      </c>
      <c r="K9452">
        <v>3</v>
      </c>
      <c r="L9452" t="s">
        <v>55</v>
      </c>
      <c r="M9452" t="s">
        <v>77</v>
      </c>
      <c r="N9452" t="s">
        <v>89</v>
      </c>
      <c r="O9452" s="21" t="s">
        <v>58</v>
      </c>
      <c r="P9452" s="21" t="s">
        <v>90</v>
      </c>
      <c r="Q9452" s="20" t="s">
        <v>2723</v>
      </c>
      <c r="R9452" s="21" t="s">
        <v>2724</v>
      </c>
      <c r="S9452" s="35">
        <v>1</v>
      </c>
      <c r="T9452" s="22">
        <v>1</v>
      </c>
      <c r="U9452" s="20" t="s">
        <v>62</v>
      </c>
      <c r="V9452" s="20">
        <v>45992</v>
      </c>
      <c r="W9452" s="21">
        <v>12</v>
      </c>
      <c r="X9452" s="20">
        <v>46010</v>
      </c>
      <c r="Y9452" s="20">
        <v>46006</v>
      </c>
      <c r="Z9452" s="48">
        <v>12</v>
      </c>
      <c r="AA9452">
        <v>2025</v>
      </c>
      <c r="AB9452" s="45">
        <v>79995</v>
      </c>
      <c r="AC9452" s="45">
        <v>79995</v>
      </c>
      <c r="AK9452" s="10"/>
    </row>
    <row r="9453" spans="1:37">
      <c r="A9453" t="s">
        <v>45</v>
      </c>
      <c r="B9453" t="s">
        <v>46</v>
      </c>
      <c r="C9453" t="s">
        <v>47</v>
      </c>
      <c r="D9453" t="s">
        <v>9914</v>
      </c>
      <c r="E9453" t="s">
        <v>88</v>
      </c>
      <c r="F9453" t="s">
        <v>79</v>
      </c>
      <c r="G9453" t="s">
        <v>51</v>
      </c>
      <c r="H9453" s="20" t="s">
        <v>52</v>
      </c>
      <c r="I9453" t="s">
        <v>53</v>
      </c>
      <c r="J9453" t="s">
        <v>54</v>
      </c>
      <c r="K9453">
        <v>3</v>
      </c>
      <c r="L9453" t="s">
        <v>55</v>
      </c>
      <c r="M9453" t="s">
        <v>77</v>
      </c>
      <c r="N9453" t="s">
        <v>89</v>
      </c>
      <c r="O9453" s="21" t="s">
        <v>58</v>
      </c>
      <c r="P9453" s="21" t="s">
        <v>119</v>
      </c>
      <c r="Q9453" s="20" t="s">
        <v>968</v>
      </c>
      <c r="R9453" s="21" t="s">
        <v>969</v>
      </c>
      <c r="S9453" s="35">
        <v>1</v>
      </c>
      <c r="T9453" s="22">
        <v>1</v>
      </c>
      <c r="U9453" s="20" t="s">
        <v>62</v>
      </c>
      <c r="V9453" s="20">
        <v>45992</v>
      </c>
      <c r="W9453" s="21">
        <v>12</v>
      </c>
      <c r="X9453" s="20">
        <v>46007</v>
      </c>
      <c r="Y9453" s="20">
        <v>46001</v>
      </c>
      <c r="Z9453" s="48">
        <v>12</v>
      </c>
      <c r="AA9453">
        <v>2025</v>
      </c>
      <c r="AB9453" s="45">
        <v>92854</v>
      </c>
      <c r="AC9453" s="45">
        <v>92854</v>
      </c>
      <c r="AK9453" s="10"/>
    </row>
    <row r="9454" spans="1:37">
      <c r="A9454" t="s">
        <v>45</v>
      </c>
      <c r="B9454" t="s">
        <v>46</v>
      </c>
      <c r="C9454" t="s">
        <v>47</v>
      </c>
      <c r="D9454" t="s">
        <v>9915</v>
      </c>
      <c r="E9454" t="s">
        <v>88</v>
      </c>
      <c r="F9454" t="s">
        <v>79</v>
      </c>
      <c r="G9454" t="s">
        <v>51</v>
      </c>
      <c r="H9454" s="20" t="s">
        <v>52</v>
      </c>
      <c r="I9454" t="s">
        <v>53</v>
      </c>
      <c r="J9454" t="s">
        <v>54</v>
      </c>
      <c r="K9454">
        <v>3</v>
      </c>
      <c r="L9454" t="s">
        <v>55</v>
      </c>
      <c r="M9454" t="s">
        <v>77</v>
      </c>
      <c r="N9454" t="s">
        <v>89</v>
      </c>
      <c r="O9454" s="21" t="s">
        <v>58</v>
      </c>
      <c r="P9454" s="21" t="s">
        <v>119</v>
      </c>
      <c r="Q9454" s="20" t="s">
        <v>3712</v>
      </c>
      <c r="R9454" s="21" t="s">
        <v>3713</v>
      </c>
      <c r="S9454" s="35">
        <v>1</v>
      </c>
      <c r="T9454" s="22">
        <v>1</v>
      </c>
      <c r="U9454" s="20" t="s">
        <v>62</v>
      </c>
      <c r="V9454" s="20">
        <v>45992</v>
      </c>
      <c r="W9454" s="21">
        <v>12</v>
      </c>
      <c r="X9454" s="20">
        <v>46007</v>
      </c>
      <c r="Y9454" s="20">
        <v>46001</v>
      </c>
      <c r="Z9454" s="48">
        <v>12</v>
      </c>
      <c r="AA9454">
        <v>2025</v>
      </c>
      <c r="AB9454" s="45">
        <v>85705</v>
      </c>
      <c r="AC9454" s="45">
        <v>85705</v>
      </c>
      <c r="AK9454" s="10"/>
    </row>
    <row r="9455" spans="1:37">
      <c r="A9455" t="s">
        <v>45</v>
      </c>
      <c r="B9455" t="s">
        <v>46</v>
      </c>
      <c r="C9455" t="s">
        <v>47</v>
      </c>
      <c r="D9455" t="s">
        <v>9916</v>
      </c>
      <c r="E9455" t="s">
        <v>88</v>
      </c>
      <c r="F9455" t="s">
        <v>79</v>
      </c>
      <c r="G9455" t="s">
        <v>51</v>
      </c>
      <c r="H9455" s="20" t="s">
        <v>52</v>
      </c>
      <c r="I9455" t="s">
        <v>53</v>
      </c>
      <c r="J9455" t="s">
        <v>54</v>
      </c>
      <c r="K9455">
        <v>3</v>
      </c>
      <c r="L9455" t="s">
        <v>55</v>
      </c>
      <c r="M9455" t="s">
        <v>77</v>
      </c>
      <c r="N9455" t="s">
        <v>89</v>
      </c>
      <c r="O9455" s="21" t="s">
        <v>58</v>
      </c>
      <c r="P9455" s="21" t="s">
        <v>90</v>
      </c>
      <c r="Q9455" s="20" t="s">
        <v>247</v>
      </c>
      <c r="R9455" s="21" t="s">
        <v>248</v>
      </c>
      <c r="S9455" s="35">
        <v>1</v>
      </c>
      <c r="T9455" s="22">
        <v>1</v>
      </c>
      <c r="U9455" s="20" t="s">
        <v>62</v>
      </c>
      <c r="V9455" s="20">
        <v>45992</v>
      </c>
      <c r="W9455" s="21">
        <v>12</v>
      </c>
      <c r="X9455" s="20">
        <v>46007</v>
      </c>
      <c r="Y9455" s="20">
        <v>46001</v>
      </c>
      <c r="Z9455" s="48">
        <v>12</v>
      </c>
      <c r="AA9455">
        <v>2025</v>
      </c>
      <c r="AB9455" s="45">
        <v>63325</v>
      </c>
      <c r="AC9455" s="45">
        <v>63325</v>
      </c>
      <c r="AK9455" s="10"/>
    </row>
    <row r="9456" spans="1:37">
      <c r="A9456" t="s">
        <v>45</v>
      </c>
      <c r="B9456" t="s">
        <v>46</v>
      </c>
      <c r="C9456" t="s">
        <v>47</v>
      </c>
      <c r="D9456" t="s">
        <v>9917</v>
      </c>
      <c r="E9456" t="s">
        <v>88</v>
      </c>
      <c r="F9456" t="s">
        <v>79</v>
      </c>
      <c r="G9456" t="s">
        <v>51</v>
      </c>
      <c r="H9456" s="20" t="s">
        <v>52</v>
      </c>
      <c r="I9456" t="s">
        <v>53</v>
      </c>
      <c r="J9456" t="s">
        <v>54</v>
      </c>
      <c r="K9456">
        <v>3</v>
      </c>
      <c r="L9456" t="s">
        <v>55</v>
      </c>
      <c r="M9456" t="s">
        <v>77</v>
      </c>
      <c r="N9456" t="s">
        <v>89</v>
      </c>
      <c r="O9456" s="21" t="s">
        <v>58</v>
      </c>
      <c r="P9456" s="21" t="s">
        <v>119</v>
      </c>
      <c r="Q9456" s="20" t="s">
        <v>6589</v>
      </c>
      <c r="R9456" s="21" t="s">
        <v>6590</v>
      </c>
      <c r="S9456" s="35">
        <v>2</v>
      </c>
      <c r="T9456" s="22">
        <v>2</v>
      </c>
      <c r="U9456" s="20" t="s">
        <v>62</v>
      </c>
      <c r="V9456" s="20">
        <v>45992</v>
      </c>
      <c r="W9456" s="21">
        <v>12</v>
      </c>
      <c r="X9456" s="20">
        <v>46006</v>
      </c>
      <c r="Y9456" s="20">
        <v>46001</v>
      </c>
      <c r="Z9456" s="48">
        <v>12</v>
      </c>
      <c r="AA9456">
        <v>2025</v>
      </c>
      <c r="AB9456" s="45">
        <v>147131</v>
      </c>
      <c r="AC9456" s="45">
        <v>147131</v>
      </c>
      <c r="AK9456" s="10"/>
    </row>
    <row r="9457" spans="1:37">
      <c r="A9457" t="s">
        <v>45</v>
      </c>
      <c r="B9457" t="s">
        <v>46</v>
      </c>
      <c r="C9457" t="s">
        <v>47</v>
      </c>
      <c r="D9457" t="s">
        <v>9918</v>
      </c>
      <c r="E9457" t="s">
        <v>88</v>
      </c>
      <c r="F9457" t="s">
        <v>79</v>
      </c>
      <c r="G9457" t="s">
        <v>51</v>
      </c>
      <c r="H9457" s="20" t="s">
        <v>52</v>
      </c>
      <c r="I9457" t="s">
        <v>53</v>
      </c>
      <c r="J9457" t="s">
        <v>54</v>
      </c>
      <c r="K9457">
        <v>3</v>
      </c>
      <c r="L9457" t="s">
        <v>55</v>
      </c>
      <c r="M9457" t="s">
        <v>56</v>
      </c>
      <c r="N9457" t="s">
        <v>57</v>
      </c>
      <c r="O9457" s="21" t="s">
        <v>58</v>
      </c>
      <c r="P9457" s="21" t="s">
        <v>64</v>
      </c>
      <c r="Q9457" s="20" t="s">
        <v>677</v>
      </c>
      <c r="R9457" s="21" t="s">
        <v>678</v>
      </c>
      <c r="S9457" s="35">
        <v>1</v>
      </c>
      <c r="T9457" s="22">
        <v>1</v>
      </c>
      <c r="U9457" s="20" t="s">
        <v>62</v>
      </c>
      <c r="V9457" s="20">
        <v>45992</v>
      </c>
      <c r="W9457" s="21">
        <v>12</v>
      </c>
      <c r="X9457" s="20">
        <v>46008</v>
      </c>
      <c r="Y9457" s="20">
        <v>46001</v>
      </c>
      <c r="Z9457" s="48">
        <v>12</v>
      </c>
      <c r="AA9457">
        <v>2025</v>
      </c>
      <c r="AB9457" s="45">
        <v>78655</v>
      </c>
      <c r="AC9457" s="45">
        <v>78655</v>
      </c>
      <c r="AK9457" s="10"/>
    </row>
    <row r="9458" spans="1:37">
      <c r="A9458" t="s">
        <v>45</v>
      </c>
      <c r="B9458" t="s">
        <v>46</v>
      </c>
      <c r="C9458" t="s">
        <v>47</v>
      </c>
      <c r="D9458" t="s">
        <v>9919</v>
      </c>
      <c r="E9458" t="s">
        <v>88</v>
      </c>
      <c r="F9458" t="s">
        <v>79</v>
      </c>
      <c r="G9458" t="s">
        <v>51</v>
      </c>
      <c r="H9458" s="20" t="s">
        <v>52</v>
      </c>
      <c r="I9458" t="s">
        <v>53</v>
      </c>
      <c r="J9458" t="s">
        <v>54</v>
      </c>
      <c r="K9458">
        <v>3</v>
      </c>
      <c r="L9458" t="s">
        <v>55</v>
      </c>
      <c r="M9458" t="s">
        <v>56</v>
      </c>
      <c r="N9458" t="s">
        <v>57</v>
      </c>
      <c r="O9458" s="21" t="s">
        <v>58</v>
      </c>
      <c r="P9458" s="21" t="s">
        <v>64</v>
      </c>
      <c r="Q9458" s="20" t="s">
        <v>230</v>
      </c>
      <c r="R9458" s="21" t="s">
        <v>231</v>
      </c>
      <c r="S9458" s="35">
        <v>1</v>
      </c>
      <c r="T9458" s="22">
        <v>1</v>
      </c>
      <c r="U9458" s="20" t="s">
        <v>62</v>
      </c>
      <c r="V9458" s="20">
        <v>45992</v>
      </c>
      <c r="W9458" s="21">
        <v>12</v>
      </c>
      <c r="X9458" s="20">
        <v>46007</v>
      </c>
      <c r="Y9458" s="20">
        <v>46001</v>
      </c>
      <c r="Z9458" s="48">
        <v>12</v>
      </c>
      <c r="AA9458">
        <v>2025</v>
      </c>
      <c r="AB9458" s="45">
        <v>46660</v>
      </c>
      <c r="AC9458" s="45">
        <v>46660</v>
      </c>
      <c r="AK9458" s="10"/>
    </row>
    <row r="9459" spans="1:37">
      <c r="A9459" t="s">
        <v>45</v>
      </c>
      <c r="B9459" t="s">
        <v>46</v>
      </c>
      <c r="C9459" t="s">
        <v>47</v>
      </c>
      <c r="D9459" t="s">
        <v>9920</v>
      </c>
      <c r="E9459" t="s">
        <v>88</v>
      </c>
      <c r="F9459" t="s">
        <v>79</v>
      </c>
      <c r="G9459" t="s">
        <v>51</v>
      </c>
      <c r="H9459" s="20" t="s">
        <v>52</v>
      </c>
      <c r="I9459" t="s">
        <v>53</v>
      </c>
      <c r="J9459" t="s">
        <v>54</v>
      </c>
      <c r="K9459">
        <v>3</v>
      </c>
      <c r="L9459" t="s">
        <v>55</v>
      </c>
      <c r="M9459" t="s">
        <v>77</v>
      </c>
      <c r="N9459" t="s">
        <v>89</v>
      </c>
      <c r="O9459" s="21" t="s">
        <v>58</v>
      </c>
      <c r="P9459" s="21" t="s">
        <v>5970</v>
      </c>
      <c r="Q9459" s="20" t="s">
        <v>919</v>
      </c>
      <c r="R9459" s="21" t="s">
        <v>920</v>
      </c>
      <c r="S9459" s="35">
        <v>1</v>
      </c>
      <c r="T9459" s="22">
        <v>1</v>
      </c>
      <c r="U9459" s="20" t="s">
        <v>62</v>
      </c>
      <c r="V9459" s="20">
        <v>45992</v>
      </c>
      <c r="W9459" s="21">
        <v>12</v>
      </c>
      <c r="X9459" s="20">
        <v>46003</v>
      </c>
      <c r="Y9459" s="20">
        <v>45996</v>
      </c>
      <c r="Z9459" s="48">
        <v>12</v>
      </c>
      <c r="AA9459">
        <v>2025</v>
      </c>
      <c r="AB9459" s="45">
        <v>33327</v>
      </c>
      <c r="AC9459" s="45">
        <v>33327</v>
      </c>
      <c r="AK9459" s="10"/>
    </row>
    <row r="9460" spans="1:37">
      <c r="A9460" t="s">
        <v>45</v>
      </c>
      <c r="B9460" t="s">
        <v>46</v>
      </c>
      <c r="C9460" t="s">
        <v>47</v>
      </c>
      <c r="D9460" t="s">
        <v>9921</v>
      </c>
      <c r="E9460" t="s">
        <v>88</v>
      </c>
      <c r="F9460" t="s">
        <v>79</v>
      </c>
      <c r="G9460" t="s">
        <v>51</v>
      </c>
      <c r="H9460" s="20" t="s">
        <v>52</v>
      </c>
      <c r="I9460" t="s">
        <v>53</v>
      </c>
      <c r="J9460" t="s">
        <v>54</v>
      </c>
      <c r="K9460">
        <v>3</v>
      </c>
      <c r="L9460" t="s">
        <v>55</v>
      </c>
      <c r="M9460" t="s">
        <v>77</v>
      </c>
      <c r="N9460" t="s">
        <v>89</v>
      </c>
      <c r="O9460" s="21" t="s">
        <v>58</v>
      </c>
      <c r="P9460" s="21" t="s">
        <v>90</v>
      </c>
      <c r="Q9460" s="20" t="s">
        <v>1025</v>
      </c>
      <c r="R9460" s="21" t="s">
        <v>1026</v>
      </c>
      <c r="S9460" s="35">
        <v>1</v>
      </c>
      <c r="T9460" s="22">
        <v>1</v>
      </c>
      <c r="U9460" s="20" t="s">
        <v>62</v>
      </c>
      <c r="V9460" s="20">
        <v>45992</v>
      </c>
      <c r="W9460" s="21">
        <v>12</v>
      </c>
      <c r="X9460" s="20">
        <v>46007</v>
      </c>
      <c r="Y9460" s="20">
        <v>46001</v>
      </c>
      <c r="Z9460" s="48">
        <v>12</v>
      </c>
      <c r="AA9460">
        <v>2025</v>
      </c>
      <c r="AB9460" s="45">
        <v>103563</v>
      </c>
      <c r="AC9460" s="45">
        <v>103563</v>
      </c>
      <c r="AK9460" s="10"/>
    </row>
    <row r="9461" spans="1:37">
      <c r="A9461" t="s">
        <v>45</v>
      </c>
      <c r="B9461" t="s">
        <v>46</v>
      </c>
      <c r="C9461" t="s">
        <v>47</v>
      </c>
      <c r="D9461" t="s">
        <v>9922</v>
      </c>
      <c r="E9461" t="s">
        <v>88</v>
      </c>
      <c r="F9461" t="s">
        <v>79</v>
      </c>
      <c r="G9461" t="s">
        <v>51</v>
      </c>
      <c r="H9461" s="20" t="s">
        <v>52</v>
      </c>
      <c r="I9461" t="s">
        <v>53</v>
      </c>
      <c r="J9461" t="s">
        <v>54</v>
      </c>
      <c r="K9461">
        <v>3</v>
      </c>
      <c r="L9461" t="s">
        <v>55</v>
      </c>
      <c r="M9461" t="s">
        <v>56</v>
      </c>
      <c r="N9461" t="s">
        <v>57</v>
      </c>
      <c r="O9461" s="21" t="s">
        <v>58</v>
      </c>
      <c r="P9461" s="21" t="s">
        <v>207</v>
      </c>
      <c r="Q9461" s="20" t="s">
        <v>2437</v>
      </c>
      <c r="R9461" s="21" t="s">
        <v>2438</v>
      </c>
      <c r="S9461" s="35">
        <v>1</v>
      </c>
      <c r="T9461" s="22">
        <v>1</v>
      </c>
      <c r="U9461" s="20" t="s">
        <v>62</v>
      </c>
      <c r="V9461" s="20">
        <v>45992</v>
      </c>
      <c r="W9461" s="21">
        <v>12</v>
      </c>
      <c r="X9461" s="20">
        <v>46007</v>
      </c>
      <c r="Y9461" s="20">
        <v>46001</v>
      </c>
      <c r="Z9461" s="48">
        <v>12</v>
      </c>
      <c r="AA9461">
        <v>2025</v>
      </c>
      <c r="AB9461" s="45">
        <v>99995</v>
      </c>
      <c r="AC9461" s="45">
        <v>99995</v>
      </c>
      <c r="AK9461" s="10"/>
    </row>
    <row r="9462" spans="1:37">
      <c r="A9462" t="s">
        <v>45</v>
      </c>
      <c r="B9462" t="s">
        <v>46</v>
      </c>
      <c r="C9462" t="s">
        <v>47</v>
      </c>
      <c r="D9462" t="s">
        <v>9923</v>
      </c>
      <c r="E9462" t="s">
        <v>88</v>
      </c>
      <c r="F9462" t="s">
        <v>79</v>
      </c>
      <c r="G9462" t="s">
        <v>51</v>
      </c>
      <c r="H9462" s="20" t="s">
        <v>52</v>
      </c>
      <c r="I9462" t="s">
        <v>53</v>
      </c>
      <c r="J9462" t="s">
        <v>54</v>
      </c>
      <c r="K9462">
        <v>3</v>
      </c>
      <c r="L9462" t="s">
        <v>55</v>
      </c>
      <c r="M9462" t="s">
        <v>56</v>
      </c>
      <c r="N9462" t="s">
        <v>57</v>
      </c>
      <c r="O9462" s="21" t="s">
        <v>58</v>
      </c>
      <c r="P9462" s="21" t="s">
        <v>64</v>
      </c>
      <c r="Q9462" s="20" t="s">
        <v>230</v>
      </c>
      <c r="R9462" s="21" t="s">
        <v>231</v>
      </c>
      <c r="S9462" s="35">
        <v>1</v>
      </c>
      <c r="T9462" s="22">
        <v>1</v>
      </c>
      <c r="U9462" s="20" t="s">
        <v>62</v>
      </c>
      <c r="V9462" s="20">
        <v>45992</v>
      </c>
      <c r="W9462" s="21">
        <v>12</v>
      </c>
      <c r="X9462" s="20">
        <v>46007</v>
      </c>
      <c r="Y9462" s="20">
        <v>45996</v>
      </c>
      <c r="Z9462" s="48">
        <v>12</v>
      </c>
      <c r="AA9462">
        <v>2025</v>
      </c>
      <c r="AB9462" s="45">
        <v>46660</v>
      </c>
      <c r="AC9462" s="45">
        <v>46660</v>
      </c>
      <c r="AK9462" s="10"/>
    </row>
    <row r="9463" spans="1:37">
      <c r="A9463" t="s">
        <v>45</v>
      </c>
      <c r="B9463" t="s">
        <v>46</v>
      </c>
      <c r="C9463" t="s">
        <v>47</v>
      </c>
      <c r="D9463" t="s">
        <v>9924</v>
      </c>
      <c r="E9463" t="s">
        <v>88</v>
      </c>
      <c r="F9463" t="s">
        <v>79</v>
      </c>
      <c r="G9463" t="s">
        <v>51</v>
      </c>
      <c r="H9463" s="20" t="s">
        <v>52</v>
      </c>
      <c r="I9463" t="s">
        <v>53</v>
      </c>
      <c r="J9463" t="s">
        <v>54</v>
      </c>
      <c r="K9463">
        <v>3</v>
      </c>
      <c r="L9463" t="s">
        <v>55</v>
      </c>
      <c r="M9463" t="s">
        <v>77</v>
      </c>
      <c r="N9463" t="s">
        <v>89</v>
      </c>
      <c r="O9463" s="21" t="s">
        <v>58</v>
      </c>
      <c r="P9463" s="21" t="s">
        <v>119</v>
      </c>
      <c r="Q9463" s="20" t="s">
        <v>6539</v>
      </c>
      <c r="R9463" s="21" t="s">
        <v>6540</v>
      </c>
      <c r="S9463" s="35">
        <v>1</v>
      </c>
      <c r="T9463" s="22">
        <v>1</v>
      </c>
      <c r="U9463" s="20" t="s">
        <v>62</v>
      </c>
      <c r="V9463" s="20">
        <v>45992</v>
      </c>
      <c r="W9463" s="21">
        <v>12</v>
      </c>
      <c r="X9463" s="20">
        <v>46003</v>
      </c>
      <c r="Y9463" s="20">
        <v>46001</v>
      </c>
      <c r="Z9463" s="48">
        <v>12</v>
      </c>
      <c r="AA9463">
        <v>2025</v>
      </c>
      <c r="AB9463" s="45">
        <v>73565</v>
      </c>
      <c r="AC9463" s="45">
        <v>73565</v>
      </c>
      <c r="AK9463" s="10"/>
    </row>
    <row r="9464" spans="1:37">
      <c r="A9464" t="s">
        <v>45</v>
      </c>
      <c r="B9464" t="s">
        <v>46</v>
      </c>
      <c r="C9464" t="s">
        <v>47</v>
      </c>
      <c r="D9464" t="s">
        <v>9925</v>
      </c>
      <c r="E9464" t="s">
        <v>88</v>
      </c>
      <c r="F9464" t="s">
        <v>79</v>
      </c>
      <c r="G9464" t="s">
        <v>51</v>
      </c>
      <c r="H9464" s="20" t="s">
        <v>52</v>
      </c>
      <c r="I9464" t="s">
        <v>53</v>
      </c>
      <c r="J9464" t="s">
        <v>54</v>
      </c>
      <c r="K9464">
        <v>3</v>
      </c>
      <c r="L9464" t="s">
        <v>55</v>
      </c>
      <c r="M9464" t="s">
        <v>77</v>
      </c>
      <c r="N9464" t="s">
        <v>89</v>
      </c>
      <c r="O9464" s="21" t="s">
        <v>58</v>
      </c>
      <c r="P9464" s="21" t="s">
        <v>90</v>
      </c>
      <c r="Q9464" s="20" t="s">
        <v>191</v>
      </c>
      <c r="R9464" s="21" t="s">
        <v>192</v>
      </c>
      <c r="S9464" s="35">
        <v>1</v>
      </c>
      <c r="T9464" s="22">
        <v>1</v>
      </c>
      <c r="U9464" s="20" t="s">
        <v>62</v>
      </c>
      <c r="V9464" s="20">
        <v>45992</v>
      </c>
      <c r="W9464" s="21">
        <v>12</v>
      </c>
      <c r="X9464" s="20">
        <v>46007</v>
      </c>
      <c r="Y9464" s="20">
        <v>46001</v>
      </c>
      <c r="Z9464" s="48">
        <v>12</v>
      </c>
      <c r="AA9464">
        <v>2025</v>
      </c>
      <c r="AB9464" s="45">
        <v>103563</v>
      </c>
      <c r="AC9464" s="45">
        <v>103563</v>
      </c>
      <c r="AK9464" s="10"/>
    </row>
    <row r="9465" spans="1:37">
      <c r="A9465" t="s">
        <v>45</v>
      </c>
      <c r="B9465" t="s">
        <v>46</v>
      </c>
      <c r="C9465" t="s">
        <v>47</v>
      </c>
      <c r="D9465" t="s">
        <v>9926</v>
      </c>
      <c r="E9465" t="s">
        <v>88</v>
      </c>
      <c r="F9465" t="s">
        <v>79</v>
      </c>
      <c r="G9465" t="s">
        <v>51</v>
      </c>
      <c r="H9465" s="20" t="s">
        <v>52</v>
      </c>
      <c r="I9465" t="s">
        <v>53</v>
      </c>
      <c r="J9465" t="s">
        <v>54</v>
      </c>
      <c r="K9465">
        <v>3</v>
      </c>
      <c r="L9465" t="s">
        <v>55</v>
      </c>
      <c r="M9465" t="s">
        <v>77</v>
      </c>
      <c r="N9465" t="s">
        <v>89</v>
      </c>
      <c r="O9465" s="21" t="s">
        <v>58</v>
      </c>
      <c r="P9465" s="21" t="s">
        <v>90</v>
      </c>
      <c r="Q9465" s="20" t="s">
        <v>1025</v>
      </c>
      <c r="R9465" s="21" t="s">
        <v>1026</v>
      </c>
      <c r="S9465" s="35">
        <v>1</v>
      </c>
      <c r="T9465" s="22">
        <v>1</v>
      </c>
      <c r="U9465" s="20" t="s">
        <v>62</v>
      </c>
      <c r="V9465" s="20">
        <v>45992</v>
      </c>
      <c r="W9465" s="21">
        <v>12</v>
      </c>
      <c r="X9465" s="20">
        <v>46007</v>
      </c>
      <c r="Y9465" s="20">
        <v>46001</v>
      </c>
      <c r="Z9465" s="48">
        <v>12</v>
      </c>
      <c r="AA9465">
        <v>2025</v>
      </c>
      <c r="AB9465" s="45">
        <v>103563</v>
      </c>
      <c r="AC9465" s="45">
        <v>103563</v>
      </c>
      <c r="AK9465" s="10"/>
    </row>
    <row r="9466" spans="1:37">
      <c r="A9466" t="s">
        <v>45</v>
      </c>
      <c r="B9466" t="s">
        <v>46</v>
      </c>
      <c r="C9466" t="s">
        <v>47</v>
      </c>
      <c r="D9466" t="s">
        <v>9927</v>
      </c>
      <c r="E9466" t="s">
        <v>88</v>
      </c>
      <c r="F9466" t="s">
        <v>79</v>
      </c>
      <c r="G9466" t="s">
        <v>51</v>
      </c>
      <c r="H9466" s="20" t="s">
        <v>52</v>
      </c>
      <c r="I9466" t="s">
        <v>53</v>
      </c>
      <c r="J9466" t="s">
        <v>54</v>
      </c>
      <c r="K9466">
        <v>3</v>
      </c>
      <c r="L9466" t="s">
        <v>55</v>
      </c>
      <c r="M9466" t="s">
        <v>56</v>
      </c>
      <c r="N9466" t="s">
        <v>57</v>
      </c>
      <c r="O9466" s="21" t="s">
        <v>58</v>
      </c>
      <c r="P9466" s="21" t="s">
        <v>64</v>
      </c>
      <c r="Q9466" s="20" t="s">
        <v>385</v>
      </c>
      <c r="R9466" s="21" t="s">
        <v>386</v>
      </c>
      <c r="S9466" s="35">
        <v>1</v>
      </c>
      <c r="T9466" s="22">
        <v>1</v>
      </c>
      <c r="U9466" s="20" t="s">
        <v>62</v>
      </c>
      <c r="V9466" s="20">
        <v>45992</v>
      </c>
      <c r="W9466" s="21">
        <v>12</v>
      </c>
      <c r="X9466" s="20">
        <v>46008</v>
      </c>
      <c r="Y9466" s="20">
        <v>46003</v>
      </c>
      <c r="Z9466" s="48">
        <v>12</v>
      </c>
      <c r="AA9466">
        <v>2025</v>
      </c>
      <c r="AB9466" s="45">
        <v>45328</v>
      </c>
      <c r="AC9466" s="45">
        <v>45328</v>
      </c>
      <c r="AK9466" s="10"/>
    </row>
    <row r="9467" spans="1:37">
      <c r="A9467" t="s">
        <v>45</v>
      </c>
      <c r="B9467" t="s">
        <v>46</v>
      </c>
      <c r="C9467" t="s">
        <v>47</v>
      </c>
      <c r="D9467" t="s">
        <v>9928</v>
      </c>
      <c r="E9467" t="s">
        <v>88</v>
      </c>
      <c r="F9467" t="s">
        <v>79</v>
      </c>
      <c r="G9467" t="s">
        <v>51</v>
      </c>
      <c r="H9467" s="20" t="s">
        <v>52</v>
      </c>
      <c r="I9467" t="s">
        <v>53</v>
      </c>
      <c r="J9467" t="s">
        <v>54</v>
      </c>
      <c r="K9467">
        <v>3</v>
      </c>
      <c r="L9467" t="s">
        <v>55</v>
      </c>
      <c r="M9467" t="s">
        <v>77</v>
      </c>
      <c r="N9467" t="s">
        <v>89</v>
      </c>
      <c r="O9467" s="21" t="s">
        <v>58</v>
      </c>
      <c r="P9467" s="21" t="s">
        <v>150</v>
      </c>
      <c r="Q9467" s="20" t="s">
        <v>4519</v>
      </c>
      <c r="R9467" s="21" t="s">
        <v>4520</v>
      </c>
      <c r="S9467" s="35">
        <v>1</v>
      </c>
      <c r="T9467" s="22">
        <v>1</v>
      </c>
      <c r="U9467" s="20" t="s">
        <v>62</v>
      </c>
      <c r="V9467" s="20">
        <v>45992</v>
      </c>
      <c r="W9467" s="21">
        <v>12</v>
      </c>
      <c r="X9467" s="20">
        <v>46007</v>
      </c>
      <c r="Y9467" s="20">
        <v>46001</v>
      </c>
      <c r="Z9467" s="48">
        <v>12</v>
      </c>
      <c r="AA9467">
        <v>2025</v>
      </c>
      <c r="AB9467" s="45">
        <v>233318</v>
      </c>
      <c r="AC9467" s="45">
        <v>233318</v>
      </c>
      <c r="AK9467" s="10"/>
    </row>
    <row r="9468" spans="1:37">
      <c r="A9468" t="s">
        <v>45</v>
      </c>
      <c r="B9468" t="s">
        <v>46</v>
      </c>
      <c r="C9468" t="s">
        <v>47</v>
      </c>
      <c r="D9468" t="s">
        <v>9929</v>
      </c>
      <c r="E9468" t="s">
        <v>88</v>
      </c>
      <c r="F9468" t="s">
        <v>79</v>
      </c>
      <c r="G9468" t="s">
        <v>51</v>
      </c>
      <c r="H9468" s="20" t="s">
        <v>52</v>
      </c>
      <c r="I9468" t="s">
        <v>53</v>
      </c>
      <c r="J9468" t="s">
        <v>54</v>
      </c>
      <c r="K9468">
        <v>3</v>
      </c>
      <c r="L9468" t="s">
        <v>55</v>
      </c>
      <c r="M9468" t="s">
        <v>56</v>
      </c>
      <c r="N9468" t="s">
        <v>57</v>
      </c>
      <c r="O9468" s="21" t="s">
        <v>58</v>
      </c>
      <c r="P9468" s="21" t="s">
        <v>64</v>
      </c>
      <c r="Q9468" s="20" t="s">
        <v>474</v>
      </c>
      <c r="R9468" s="21" t="s">
        <v>475</v>
      </c>
      <c r="S9468" s="35">
        <v>1</v>
      </c>
      <c r="T9468" s="22">
        <v>1</v>
      </c>
      <c r="U9468" s="20" t="s">
        <v>62</v>
      </c>
      <c r="V9468" s="20">
        <v>45992</v>
      </c>
      <c r="W9468" s="21">
        <v>12</v>
      </c>
      <c r="X9468" s="20">
        <v>46003</v>
      </c>
      <c r="Y9468" s="20">
        <v>46001</v>
      </c>
      <c r="Z9468" s="48">
        <v>12</v>
      </c>
      <c r="AA9468">
        <v>2025</v>
      </c>
      <c r="AB9468" s="45">
        <v>24659</v>
      </c>
      <c r="AC9468" s="45">
        <v>24659</v>
      </c>
      <c r="AK9468" s="10"/>
    </row>
    <row r="9469" spans="1:37">
      <c r="A9469" t="s">
        <v>45</v>
      </c>
      <c r="B9469" t="s">
        <v>46</v>
      </c>
      <c r="C9469" t="s">
        <v>47</v>
      </c>
      <c r="D9469" t="s">
        <v>9930</v>
      </c>
      <c r="E9469" t="s">
        <v>88</v>
      </c>
      <c r="F9469" t="s">
        <v>79</v>
      </c>
      <c r="G9469" t="s">
        <v>51</v>
      </c>
      <c r="H9469" s="20" t="s">
        <v>52</v>
      </c>
      <c r="I9469" t="s">
        <v>53</v>
      </c>
      <c r="J9469" t="s">
        <v>54</v>
      </c>
      <c r="K9469">
        <v>3</v>
      </c>
      <c r="L9469" t="s">
        <v>55</v>
      </c>
      <c r="M9469" t="s">
        <v>56</v>
      </c>
      <c r="N9469" t="s">
        <v>57</v>
      </c>
      <c r="O9469" s="21" t="s">
        <v>58</v>
      </c>
      <c r="P9469" s="21" t="s">
        <v>64</v>
      </c>
      <c r="Q9469" s="20" t="s">
        <v>230</v>
      </c>
      <c r="R9469" s="21" t="s">
        <v>231</v>
      </c>
      <c r="S9469" s="35">
        <v>1</v>
      </c>
      <c r="T9469" s="22">
        <v>1</v>
      </c>
      <c r="U9469" s="20" t="s">
        <v>62</v>
      </c>
      <c r="V9469" s="20">
        <v>45992</v>
      </c>
      <c r="W9469" s="21">
        <v>12</v>
      </c>
      <c r="X9469" s="20">
        <v>46007</v>
      </c>
      <c r="Y9469" s="20">
        <v>46001</v>
      </c>
      <c r="Z9469" s="48">
        <v>12</v>
      </c>
      <c r="AA9469">
        <v>2025</v>
      </c>
      <c r="AB9469" s="45">
        <v>46660</v>
      </c>
      <c r="AC9469" s="45">
        <v>46660</v>
      </c>
      <c r="AK9469" s="10"/>
    </row>
    <row r="9470" spans="1:37">
      <c r="A9470" t="s">
        <v>45</v>
      </c>
      <c r="B9470" t="s">
        <v>46</v>
      </c>
      <c r="C9470" t="s">
        <v>47</v>
      </c>
      <c r="D9470" t="s">
        <v>9931</v>
      </c>
      <c r="E9470" t="s">
        <v>88</v>
      </c>
      <c r="F9470" t="s">
        <v>79</v>
      </c>
      <c r="G9470" t="s">
        <v>51</v>
      </c>
      <c r="H9470" s="20" t="s">
        <v>52</v>
      </c>
      <c r="I9470" t="s">
        <v>53</v>
      </c>
      <c r="J9470" t="s">
        <v>54</v>
      </c>
      <c r="K9470">
        <v>3</v>
      </c>
      <c r="L9470" t="s">
        <v>55</v>
      </c>
      <c r="M9470" t="s">
        <v>77</v>
      </c>
      <c r="N9470" t="s">
        <v>89</v>
      </c>
      <c r="O9470" s="21" t="s">
        <v>58</v>
      </c>
      <c r="P9470" s="21" t="s">
        <v>97</v>
      </c>
      <c r="Q9470" s="20" t="s">
        <v>260</v>
      </c>
      <c r="R9470" s="21" t="s">
        <v>261</v>
      </c>
      <c r="S9470" s="35">
        <v>1</v>
      </c>
      <c r="T9470" s="22">
        <v>1</v>
      </c>
      <c r="U9470" s="20" t="s">
        <v>62</v>
      </c>
      <c r="V9470" s="20">
        <v>45992</v>
      </c>
      <c r="W9470" s="21">
        <v>12</v>
      </c>
      <c r="X9470" s="20">
        <v>46003</v>
      </c>
      <c r="Y9470" s="20">
        <v>45996</v>
      </c>
      <c r="Z9470" s="48">
        <v>12</v>
      </c>
      <c r="AA9470">
        <v>2025</v>
      </c>
      <c r="AB9470" s="45">
        <v>43327</v>
      </c>
      <c r="AC9470" s="45">
        <v>43327</v>
      </c>
      <c r="AK9470" s="10"/>
    </row>
    <row r="9471" spans="1:37">
      <c r="A9471" t="s">
        <v>45</v>
      </c>
      <c r="B9471" t="s">
        <v>46</v>
      </c>
      <c r="C9471" t="s">
        <v>47</v>
      </c>
      <c r="D9471" t="s">
        <v>9932</v>
      </c>
      <c r="E9471" t="s">
        <v>88</v>
      </c>
      <c r="F9471" t="s">
        <v>79</v>
      </c>
      <c r="G9471" t="s">
        <v>51</v>
      </c>
      <c r="H9471" s="20" t="s">
        <v>52</v>
      </c>
      <c r="I9471" t="s">
        <v>53</v>
      </c>
      <c r="J9471" t="s">
        <v>54</v>
      </c>
      <c r="K9471">
        <v>3</v>
      </c>
      <c r="L9471" t="s">
        <v>55</v>
      </c>
      <c r="M9471" t="s">
        <v>77</v>
      </c>
      <c r="N9471" t="s">
        <v>89</v>
      </c>
      <c r="O9471" s="21" t="s">
        <v>58</v>
      </c>
      <c r="P9471" s="21" t="s">
        <v>150</v>
      </c>
      <c r="Q9471" s="20" t="s">
        <v>244</v>
      </c>
      <c r="R9471" s="21" t="s">
        <v>245</v>
      </c>
      <c r="S9471" s="35">
        <v>1</v>
      </c>
      <c r="T9471" s="22">
        <v>1</v>
      </c>
      <c r="U9471" s="20" t="s">
        <v>62</v>
      </c>
      <c r="V9471" s="20">
        <v>45992</v>
      </c>
      <c r="W9471" s="21">
        <v>12</v>
      </c>
      <c r="X9471" s="20">
        <v>46003</v>
      </c>
      <c r="Y9471" s="20">
        <v>46001</v>
      </c>
      <c r="Z9471" s="48">
        <v>12</v>
      </c>
      <c r="AA9471">
        <v>2025</v>
      </c>
      <c r="AB9471" s="45">
        <v>99995</v>
      </c>
      <c r="AC9471" s="45">
        <v>99995</v>
      </c>
      <c r="AK9471" s="10"/>
    </row>
    <row r="9472" spans="1:37">
      <c r="A9472" t="s">
        <v>45</v>
      </c>
      <c r="B9472" t="s">
        <v>46</v>
      </c>
      <c r="C9472" t="s">
        <v>47</v>
      </c>
      <c r="D9472" t="s">
        <v>9933</v>
      </c>
      <c r="E9472" t="s">
        <v>88</v>
      </c>
      <c r="F9472" t="s">
        <v>79</v>
      </c>
      <c r="G9472" t="s">
        <v>51</v>
      </c>
      <c r="H9472" s="20" t="s">
        <v>52</v>
      </c>
      <c r="I9472" t="s">
        <v>53</v>
      </c>
      <c r="J9472" t="s">
        <v>54</v>
      </c>
      <c r="K9472">
        <v>3</v>
      </c>
      <c r="L9472" t="s">
        <v>55</v>
      </c>
      <c r="M9472" t="s">
        <v>77</v>
      </c>
      <c r="N9472" t="s">
        <v>89</v>
      </c>
      <c r="O9472" s="21" t="s">
        <v>58</v>
      </c>
      <c r="P9472" s="21" t="s">
        <v>90</v>
      </c>
      <c r="Q9472" s="20" t="s">
        <v>341</v>
      </c>
      <c r="R9472" s="21" t="s">
        <v>342</v>
      </c>
      <c r="S9472" s="35">
        <v>1</v>
      </c>
      <c r="T9472" s="22">
        <v>1</v>
      </c>
      <c r="U9472" s="20" t="s">
        <v>62</v>
      </c>
      <c r="V9472" s="20">
        <v>45992</v>
      </c>
      <c r="W9472" s="21">
        <v>12</v>
      </c>
      <c r="X9472" s="20">
        <v>46007</v>
      </c>
      <c r="Y9472" s="20">
        <v>46001</v>
      </c>
      <c r="Z9472" s="48">
        <v>12</v>
      </c>
      <c r="AA9472">
        <v>2025</v>
      </c>
      <c r="AB9472" s="45">
        <v>99992</v>
      </c>
      <c r="AC9472" s="45">
        <v>99992</v>
      </c>
      <c r="AK9472" s="10"/>
    </row>
    <row r="9473" spans="1:37">
      <c r="A9473" t="s">
        <v>45</v>
      </c>
      <c r="B9473" t="s">
        <v>46</v>
      </c>
      <c r="C9473" t="s">
        <v>47</v>
      </c>
      <c r="D9473" t="s">
        <v>9934</v>
      </c>
      <c r="E9473" t="s">
        <v>88</v>
      </c>
      <c r="F9473" t="s">
        <v>79</v>
      </c>
      <c r="G9473" t="s">
        <v>51</v>
      </c>
      <c r="H9473" s="20" t="s">
        <v>52</v>
      </c>
      <c r="I9473" t="s">
        <v>53</v>
      </c>
      <c r="J9473" t="s">
        <v>54</v>
      </c>
      <c r="K9473">
        <v>3</v>
      </c>
      <c r="L9473" t="s">
        <v>55</v>
      </c>
      <c r="M9473" t="s">
        <v>56</v>
      </c>
      <c r="N9473" t="s">
        <v>57</v>
      </c>
      <c r="O9473" s="21" t="s">
        <v>58</v>
      </c>
      <c r="P9473" s="21" t="s">
        <v>64</v>
      </c>
      <c r="Q9473" s="20" t="s">
        <v>474</v>
      </c>
      <c r="R9473" s="21" t="s">
        <v>475</v>
      </c>
      <c r="S9473" s="35">
        <v>1</v>
      </c>
      <c r="T9473" s="22">
        <v>1</v>
      </c>
      <c r="U9473" s="20" t="s">
        <v>62</v>
      </c>
      <c r="V9473" s="20">
        <v>45994</v>
      </c>
      <c r="W9473" s="21">
        <v>12</v>
      </c>
      <c r="X9473" s="20">
        <v>46010</v>
      </c>
      <c r="Y9473" s="20">
        <v>46006</v>
      </c>
      <c r="Z9473" s="48">
        <v>12</v>
      </c>
      <c r="AA9473">
        <v>2025</v>
      </c>
      <c r="AB9473" s="45">
        <v>24659</v>
      </c>
      <c r="AC9473" s="45">
        <v>24659</v>
      </c>
      <c r="AK9473" s="10"/>
    </row>
    <row r="9474" spans="1:37">
      <c r="A9474" t="s">
        <v>45</v>
      </c>
      <c r="B9474" t="s">
        <v>46</v>
      </c>
      <c r="C9474" t="s">
        <v>47</v>
      </c>
      <c r="D9474" t="s">
        <v>9935</v>
      </c>
      <c r="E9474" t="s">
        <v>88</v>
      </c>
      <c r="F9474" t="s">
        <v>79</v>
      </c>
      <c r="G9474" t="s">
        <v>51</v>
      </c>
      <c r="H9474" s="20" t="s">
        <v>52</v>
      </c>
      <c r="I9474" t="s">
        <v>53</v>
      </c>
      <c r="J9474" t="s">
        <v>54</v>
      </c>
      <c r="K9474">
        <v>3</v>
      </c>
      <c r="L9474" t="s">
        <v>55</v>
      </c>
      <c r="M9474" t="s">
        <v>56</v>
      </c>
      <c r="N9474" t="s">
        <v>57</v>
      </c>
      <c r="O9474" s="21" t="s">
        <v>58</v>
      </c>
      <c r="P9474" s="21" t="s">
        <v>64</v>
      </c>
      <c r="Q9474" s="20" t="s">
        <v>1691</v>
      </c>
      <c r="R9474" s="21" t="s">
        <v>1692</v>
      </c>
      <c r="S9474" s="35">
        <v>1</v>
      </c>
      <c r="T9474" s="22">
        <v>1</v>
      </c>
      <c r="U9474" s="20" t="s">
        <v>62</v>
      </c>
      <c r="V9474" s="20">
        <v>45995</v>
      </c>
      <c r="W9474" s="21">
        <v>12</v>
      </c>
      <c r="X9474" s="20">
        <v>46009</v>
      </c>
      <c r="Y9474" s="20">
        <v>46003</v>
      </c>
      <c r="Z9474" s="48">
        <v>12</v>
      </c>
      <c r="AA9474">
        <v>2025</v>
      </c>
      <c r="AB9474" s="45">
        <v>103559</v>
      </c>
      <c r="AC9474" s="45">
        <v>103559</v>
      </c>
      <c r="AK9474" s="10"/>
    </row>
    <row r="9475" spans="1:37">
      <c r="A9475" t="s">
        <v>45</v>
      </c>
      <c r="B9475" t="s">
        <v>46</v>
      </c>
      <c r="C9475" t="s">
        <v>47</v>
      </c>
      <c r="D9475" t="s">
        <v>9936</v>
      </c>
      <c r="E9475" t="s">
        <v>88</v>
      </c>
      <c r="F9475" t="s">
        <v>79</v>
      </c>
      <c r="G9475" t="s">
        <v>51</v>
      </c>
      <c r="H9475" s="20" t="s">
        <v>52</v>
      </c>
      <c r="I9475" t="s">
        <v>53</v>
      </c>
      <c r="J9475" t="s">
        <v>54</v>
      </c>
      <c r="K9475">
        <v>3</v>
      </c>
      <c r="L9475" t="s">
        <v>55</v>
      </c>
      <c r="M9475" t="s">
        <v>56</v>
      </c>
      <c r="N9475" t="s">
        <v>57</v>
      </c>
      <c r="O9475" s="21" t="s">
        <v>58</v>
      </c>
      <c r="P9475" s="21" t="s">
        <v>64</v>
      </c>
      <c r="Q9475" s="20" t="s">
        <v>1691</v>
      </c>
      <c r="R9475" s="21" t="s">
        <v>1692</v>
      </c>
      <c r="S9475" s="35">
        <v>1</v>
      </c>
      <c r="T9475" s="22">
        <v>1</v>
      </c>
      <c r="U9475" s="20" t="s">
        <v>62</v>
      </c>
      <c r="V9475" s="20">
        <v>45997</v>
      </c>
      <c r="W9475" s="21">
        <v>12</v>
      </c>
      <c r="X9475" s="20">
        <v>46010</v>
      </c>
      <c r="Y9475" s="20">
        <v>46006</v>
      </c>
      <c r="Z9475" s="48">
        <v>12</v>
      </c>
      <c r="AA9475">
        <v>2025</v>
      </c>
      <c r="AB9475" s="45">
        <v>103559</v>
      </c>
      <c r="AC9475" s="45">
        <v>103559</v>
      </c>
      <c r="AK9475" s="10"/>
    </row>
    <row r="9476" spans="1:37">
      <c r="A9476" t="s">
        <v>45</v>
      </c>
      <c r="B9476" t="s">
        <v>46</v>
      </c>
      <c r="C9476" t="s">
        <v>47</v>
      </c>
      <c r="D9476" t="s">
        <v>9937</v>
      </c>
      <c r="E9476" t="s">
        <v>88</v>
      </c>
      <c r="F9476" t="s">
        <v>79</v>
      </c>
      <c r="G9476" t="s">
        <v>51</v>
      </c>
      <c r="H9476" s="20" t="s">
        <v>52</v>
      </c>
      <c r="I9476" t="s">
        <v>53</v>
      </c>
      <c r="J9476" t="s">
        <v>54</v>
      </c>
      <c r="K9476">
        <v>3</v>
      </c>
      <c r="L9476" t="s">
        <v>55</v>
      </c>
      <c r="M9476" t="s">
        <v>77</v>
      </c>
      <c r="N9476" t="s">
        <v>89</v>
      </c>
      <c r="O9476" s="21" t="s">
        <v>58</v>
      </c>
      <c r="P9476" s="21" t="s">
        <v>97</v>
      </c>
      <c r="Q9476" s="20" t="s">
        <v>1012</v>
      </c>
      <c r="R9476" s="21" t="s">
        <v>1013</v>
      </c>
      <c r="S9476" s="35">
        <v>1</v>
      </c>
      <c r="T9476" s="22">
        <v>1</v>
      </c>
      <c r="U9476" s="20" t="s">
        <v>62</v>
      </c>
      <c r="V9476" s="20">
        <v>45997</v>
      </c>
      <c r="W9476" s="21">
        <v>12</v>
      </c>
      <c r="X9476" s="20">
        <v>46010</v>
      </c>
      <c r="Y9476" s="20">
        <v>46006</v>
      </c>
      <c r="Z9476" s="48">
        <v>12</v>
      </c>
      <c r="AA9476">
        <v>2025</v>
      </c>
      <c r="AB9476" s="45">
        <v>30662</v>
      </c>
      <c r="AC9476" s="45">
        <v>30662</v>
      </c>
      <c r="AK9476" s="10"/>
    </row>
    <row r="9477" spans="1:37">
      <c r="A9477" t="s">
        <v>45</v>
      </c>
      <c r="B9477" t="s">
        <v>46</v>
      </c>
      <c r="C9477" t="s">
        <v>47</v>
      </c>
      <c r="D9477" t="s">
        <v>9938</v>
      </c>
      <c r="E9477" t="s">
        <v>88</v>
      </c>
      <c r="F9477" t="s">
        <v>79</v>
      </c>
      <c r="G9477" t="s">
        <v>51</v>
      </c>
      <c r="H9477" s="20" t="s">
        <v>52</v>
      </c>
      <c r="I9477" t="s">
        <v>53</v>
      </c>
      <c r="J9477" t="s">
        <v>54</v>
      </c>
      <c r="K9477">
        <v>3</v>
      </c>
      <c r="L9477" t="s">
        <v>55</v>
      </c>
      <c r="M9477" t="s">
        <v>56</v>
      </c>
      <c r="N9477" t="s">
        <v>57</v>
      </c>
      <c r="O9477" s="21" t="s">
        <v>58</v>
      </c>
      <c r="P9477" s="21" t="s">
        <v>207</v>
      </c>
      <c r="Q9477" s="20" t="s">
        <v>2613</v>
      </c>
      <c r="R9477" s="21" t="s">
        <v>2614</v>
      </c>
      <c r="S9477" s="35">
        <v>1</v>
      </c>
      <c r="T9477" s="22">
        <v>1</v>
      </c>
      <c r="U9477" s="20" t="s">
        <v>62</v>
      </c>
      <c r="V9477" s="20">
        <v>45995</v>
      </c>
      <c r="W9477" s="21">
        <v>12</v>
      </c>
      <c r="X9477" s="20">
        <v>46007</v>
      </c>
      <c r="Y9477" s="20">
        <v>46003</v>
      </c>
      <c r="Z9477" s="48">
        <v>12</v>
      </c>
      <c r="AA9477">
        <v>2025</v>
      </c>
      <c r="AB9477" s="45">
        <v>46425</v>
      </c>
      <c r="AC9477" s="45">
        <v>46425</v>
      </c>
      <c r="AK9477" s="10"/>
    </row>
    <row r="9478" spans="1:37">
      <c r="A9478" t="s">
        <v>45</v>
      </c>
      <c r="B9478" t="s">
        <v>46</v>
      </c>
      <c r="C9478" t="s">
        <v>47</v>
      </c>
      <c r="D9478" t="s">
        <v>9939</v>
      </c>
      <c r="E9478" t="s">
        <v>88</v>
      </c>
      <c r="F9478" t="s">
        <v>79</v>
      </c>
      <c r="G9478" t="s">
        <v>51</v>
      </c>
      <c r="H9478" s="20" t="s">
        <v>52</v>
      </c>
      <c r="I9478" t="s">
        <v>53</v>
      </c>
      <c r="J9478" t="s">
        <v>54</v>
      </c>
      <c r="K9478">
        <v>3</v>
      </c>
      <c r="L9478" t="s">
        <v>55</v>
      </c>
      <c r="M9478" t="s">
        <v>77</v>
      </c>
      <c r="N9478" t="s">
        <v>89</v>
      </c>
      <c r="O9478" s="21" t="s">
        <v>58</v>
      </c>
      <c r="P9478" s="21" t="s">
        <v>119</v>
      </c>
      <c r="Q9478" s="20" t="s">
        <v>7847</v>
      </c>
      <c r="R9478" s="21" t="s">
        <v>7848</v>
      </c>
      <c r="S9478" s="35">
        <v>1</v>
      </c>
      <c r="T9478" s="22">
        <v>1</v>
      </c>
      <c r="U9478" s="20" t="s">
        <v>62</v>
      </c>
      <c r="V9478" s="20">
        <v>45996</v>
      </c>
      <c r="W9478" s="21">
        <v>12</v>
      </c>
      <c r="X9478" s="20">
        <v>46009</v>
      </c>
      <c r="Y9478" s="20">
        <v>46006</v>
      </c>
      <c r="Z9478" s="48">
        <v>12</v>
      </c>
      <c r="AA9478">
        <v>2025</v>
      </c>
      <c r="AB9478" s="45">
        <v>124985</v>
      </c>
      <c r="AC9478" s="45">
        <v>124985</v>
      </c>
      <c r="AK9478" s="10"/>
    </row>
    <row r="9479" spans="1:37">
      <c r="A9479" t="s">
        <v>45</v>
      </c>
      <c r="B9479" t="s">
        <v>46</v>
      </c>
      <c r="C9479" t="s">
        <v>47</v>
      </c>
      <c r="D9479" t="s">
        <v>9940</v>
      </c>
      <c r="E9479" t="s">
        <v>88</v>
      </c>
      <c r="F9479" t="s">
        <v>79</v>
      </c>
      <c r="G9479" t="s">
        <v>51</v>
      </c>
      <c r="H9479" s="20" t="s">
        <v>52</v>
      </c>
      <c r="I9479" t="s">
        <v>53</v>
      </c>
      <c r="J9479" t="s">
        <v>54</v>
      </c>
      <c r="K9479">
        <v>3</v>
      </c>
      <c r="L9479" t="s">
        <v>55</v>
      </c>
      <c r="M9479" t="s">
        <v>77</v>
      </c>
      <c r="N9479" t="s">
        <v>89</v>
      </c>
      <c r="O9479" s="21" t="s">
        <v>58</v>
      </c>
      <c r="P9479" s="21" t="s">
        <v>119</v>
      </c>
      <c r="Q9479" s="20" t="s">
        <v>6247</v>
      </c>
      <c r="R9479" s="21" t="s">
        <v>6248</v>
      </c>
      <c r="S9479" s="35">
        <v>1</v>
      </c>
      <c r="T9479" s="22">
        <v>1</v>
      </c>
      <c r="U9479" s="20" t="s">
        <v>62</v>
      </c>
      <c r="V9479" s="20">
        <v>45997</v>
      </c>
      <c r="W9479" s="21">
        <v>12</v>
      </c>
      <c r="X9479" s="20">
        <v>46010</v>
      </c>
      <c r="Y9479" s="20">
        <v>46006</v>
      </c>
      <c r="Z9479" s="48">
        <v>12</v>
      </c>
      <c r="AA9479">
        <v>2025</v>
      </c>
      <c r="AB9479" s="45">
        <v>73565</v>
      </c>
      <c r="AC9479" s="45">
        <v>73565</v>
      </c>
      <c r="AK9479" s="10"/>
    </row>
    <row r="9480" spans="1:37">
      <c r="A9480" t="s">
        <v>45</v>
      </c>
      <c r="B9480" t="s">
        <v>46</v>
      </c>
      <c r="C9480" t="s">
        <v>47</v>
      </c>
      <c r="D9480" t="s">
        <v>9941</v>
      </c>
      <c r="E9480" t="s">
        <v>88</v>
      </c>
      <c r="F9480" t="s">
        <v>79</v>
      </c>
      <c r="G9480" t="s">
        <v>51</v>
      </c>
      <c r="H9480" s="20" t="s">
        <v>52</v>
      </c>
      <c r="I9480" t="s">
        <v>53</v>
      </c>
      <c r="J9480" t="s">
        <v>54</v>
      </c>
      <c r="K9480">
        <v>3</v>
      </c>
      <c r="L9480" t="s">
        <v>55</v>
      </c>
      <c r="M9480" t="s">
        <v>77</v>
      </c>
      <c r="N9480" t="s">
        <v>89</v>
      </c>
      <c r="O9480" s="21" t="s">
        <v>58</v>
      </c>
      <c r="P9480" s="21" t="s">
        <v>119</v>
      </c>
      <c r="Q9480" s="20" t="s">
        <v>6589</v>
      </c>
      <c r="R9480" s="21" t="s">
        <v>6590</v>
      </c>
      <c r="S9480" s="35">
        <v>1</v>
      </c>
      <c r="T9480" s="22">
        <v>1</v>
      </c>
      <c r="U9480" s="20" t="s">
        <v>62</v>
      </c>
      <c r="V9480" s="20">
        <v>45997</v>
      </c>
      <c r="W9480" s="21">
        <v>12</v>
      </c>
      <c r="X9480" s="20">
        <v>46009</v>
      </c>
      <c r="Y9480" s="20">
        <v>46006</v>
      </c>
      <c r="Z9480" s="48">
        <v>12</v>
      </c>
      <c r="AA9480">
        <v>2025</v>
      </c>
      <c r="AB9480" s="45">
        <v>73565</v>
      </c>
      <c r="AC9480" s="45">
        <v>73565</v>
      </c>
      <c r="AK9480" s="10"/>
    </row>
    <row r="9481" spans="1:37">
      <c r="A9481" t="s">
        <v>45</v>
      </c>
      <c r="B9481" t="s">
        <v>46</v>
      </c>
      <c r="C9481" t="s">
        <v>47</v>
      </c>
      <c r="D9481" t="s">
        <v>9942</v>
      </c>
      <c r="E9481" t="s">
        <v>88</v>
      </c>
      <c r="F9481" t="s">
        <v>79</v>
      </c>
      <c r="G9481" t="s">
        <v>51</v>
      </c>
      <c r="H9481" s="20" t="s">
        <v>52</v>
      </c>
      <c r="I9481" t="s">
        <v>53</v>
      </c>
      <c r="J9481" t="s">
        <v>54</v>
      </c>
      <c r="K9481">
        <v>3</v>
      </c>
      <c r="L9481" t="s">
        <v>55</v>
      </c>
      <c r="M9481" t="s">
        <v>77</v>
      </c>
      <c r="N9481" t="s">
        <v>89</v>
      </c>
      <c r="O9481" s="21" t="s">
        <v>58</v>
      </c>
      <c r="P9481" s="21" t="s">
        <v>119</v>
      </c>
      <c r="Q9481" s="20" t="s">
        <v>988</v>
      </c>
      <c r="R9481" s="21" t="s">
        <v>989</v>
      </c>
      <c r="S9481" s="35">
        <v>1</v>
      </c>
      <c r="T9481" s="22">
        <v>1</v>
      </c>
      <c r="U9481" s="20" t="s">
        <v>62</v>
      </c>
      <c r="V9481" s="20">
        <v>45997</v>
      </c>
      <c r="W9481" s="21">
        <v>12</v>
      </c>
      <c r="X9481" s="20">
        <v>46013</v>
      </c>
      <c r="Y9481" s="20">
        <v>46006</v>
      </c>
      <c r="Z9481" s="48">
        <v>12</v>
      </c>
      <c r="AA9481">
        <v>2025</v>
      </c>
      <c r="AB9481" s="45">
        <v>69992</v>
      </c>
      <c r="AC9481" s="45">
        <v>69992</v>
      </c>
      <c r="AK9481" s="10"/>
    </row>
    <row r="9482" spans="1:37">
      <c r="A9482" t="s">
        <v>45</v>
      </c>
      <c r="B9482" t="s">
        <v>46</v>
      </c>
      <c r="C9482" t="s">
        <v>47</v>
      </c>
      <c r="D9482" t="s">
        <v>9943</v>
      </c>
      <c r="E9482" t="s">
        <v>88</v>
      </c>
      <c r="F9482" t="s">
        <v>79</v>
      </c>
      <c r="G9482" t="s">
        <v>51</v>
      </c>
      <c r="H9482" s="20" t="s">
        <v>52</v>
      </c>
      <c r="I9482" t="s">
        <v>53</v>
      </c>
      <c r="J9482" t="s">
        <v>54</v>
      </c>
      <c r="K9482">
        <v>3</v>
      </c>
      <c r="L9482" t="s">
        <v>55</v>
      </c>
      <c r="M9482" t="s">
        <v>77</v>
      </c>
      <c r="N9482" t="s">
        <v>89</v>
      </c>
      <c r="O9482" s="21" t="s">
        <v>58</v>
      </c>
      <c r="P9482" s="21" t="s">
        <v>126</v>
      </c>
      <c r="Q9482" s="20" t="s">
        <v>960</v>
      </c>
      <c r="R9482" s="21" t="s">
        <v>961</v>
      </c>
      <c r="S9482" s="35">
        <v>1</v>
      </c>
      <c r="T9482" s="22">
        <v>1</v>
      </c>
      <c r="U9482" s="20" t="s">
        <v>62</v>
      </c>
      <c r="V9482" s="20">
        <v>45997</v>
      </c>
      <c r="W9482" s="21">
        <v>12</v>
      </c>
      <c r="X9482" s="20">
        <v>46009</v>
      </c>
      <c r="Y9482" s="20">
        <v>46006</v>
      </c>
      <c r="Z9482" s="48">
        <v>12</v>
      </c>
      <c r="AA9482">
        <v>2025</v>
      </c>
      <c r="AB9482" s="45">
        <v>26660</v>
      </c>
      <c r="AC9482" s="45">
        <v>26660</v>
      </c>
      <c r="AK9482" s="10"/>
    </row>
    <row r="9483" spans="1:37">
      <c r="A9483" t="s">
        <v>45</v>
      </c>
      <c r="B9483" t="s">
        <v>46</v>
      </c>
      <c r="C9483" t="s">
        <v>47</v>
      </c>
      <c r="D9483" t="s">
        <v>9944</v>
      </c>
      <c r="E9483" t="s">
        <v>88</v>
      </c>
      <c r="F9483" t="s">
        <v>79</v>
      </c>
      <c r="G9483" t="s">
        <v>51</v>
      </c>
      <c r="H9483" s="20" t="s">
        <v>52</v>
      </c>
      <c r="I9483" t="s">
        <v>53</v>
      </c>
      <c r="J9483" t="s">
        <v>54</v>
      </c>
      <c r="K9483">
        <v>3</v>
      </c>
      <c r="L9483" t="s">
        <v>55</v>
      </c>
      <c r="M9483" t="s">
        <v>77</v>
      </c>
      <c r="N9483" t="s">
        <v>89</v>
      </c>
      <c r="O9483" s="21" t="s">
        <v>58</v>
      </c>
      <c r="P9483" s="21" t="s">
        <v>119</v>
      </c>
      <c r="Q9483" s="20" t="s">
        <v>7770</v>
      </c>
      <c r="R9483" s="21" t="s">
        <v>7771</v>
      </c>
      <c r="S9483" s="35">
        <v>1</v>
      </c>
      <c r="T9483" s="22">
        <v>1</v>
      </c>
      <c r="U9483" s="20" t="s">
        <v>62</v>
      </c>
      <c r="V9483" s="20">
        <v>45996</v>
      </c>
      <c r="W9483" s="21">
        <v>12</v>
      </c>
      <c r="X9483" s="20">
        <v>46010</v>
      </c>
      <c r="Y9483" s="20">
        <v>46006</v>
      </c>
      <c r="Z9483" s="48">
        <v>12</v>
      </c>
      <c r="AA9483">
        <v>2025</v>
      </c>
      <c r="AB9483" s="45">
        <v>167854</v>
      </c>
      <c r="AC9483" s="45">
        <v>167854</v>
      </c>
      <c r="AK9483" s="10"/>
    </row>
    <row r="9484" spans="1:37">
      <c r="A9484" t="s">
        <v>45</v>
      </c>
      <c r="B9484" t="s">
        <v>46</v>
      </c>
      <c r="C9484" t="s">
        <v>47</v>
      </c>
      <c r="D9484" t="s">
        <v>9945</v>
      </c>
      <c r="E9484" t="s">
        <v>88</v>
      </c>
      <c r="F9484" t="s">
        <v>79</v>
      </c>
      <c r="G9484" t="s">
        <v>51</v>
      </c>
      <c r="H9484" s="20" t="s">
        <v>52</v>
      </c>
      <c r="I9484" t="s">
        <v>53</v>
      </c>
      <c r="J9484" t="s">
        <v>54</v>
      </c>
      <c r="K9484">
        <v>3</v>
      </c>
      <c r="L9484" t="s">
        <v>55</v>
      </c>
      <c r="M9484" t="s">
        <v>77</v>
      </c>
      <c r="N9484" t="s">
        <v>89</v>
      </c>
      <c r="O9484" s="21" t="s">
        <v>58</v>
      </c>
      <c r="P9484" s="21" t="s">
        <v>119</v>
      </c>
      <c r="Q9484" s="20" t="s">
        <v>6589</v>
      </c>
      <c r="R9484" s="21" t="s">
        <v>6590</v>
      </c>
      <c r="S9484" s="35">
        <v>1</v>
      </c>
      <c r="T9484" s="22">
        <v>1</v>
      </c>
      <c r="U9484" s="20" t="s">
        <v>62</v>
      </c>
      <c r="V9484" s="20">
        <v>45997</v>
      </c>
      <c r="W9484" s="21">
        <v>12</v>
      </c>
      <c r="X9484" s="20">
        <v>46008</v>
      </c>
      <c r="Y9484" s="20">
        <v>46003</v>
      </c>
      <c r="Z9484" s="48">
        <v>12</v>
      </c>
      <c r="AA9484">
        <v>2025</v>
      </c>
      <c r="AB9484" s="45">
        <v>73565</v>
      </c>
      <c r="AC9484" s="45">
        <v>73565</v>
      </c>
      <c r="AK9484" s="10"/>
    </row>
    <row r="9485" spans="1:37">
      <c r="A9485" t="s">
        <v>45</v>
      </c>
      <c r="B9485" t="s">
        <v>46</v>
      </c>
      <c r="C9485" t="s">
        <v>47</v>
      </c>
      <c r="D9485" t="s">
        <v>9946</v>
      </c>
      <c r="E9485" t="s">
        <v>88</v>
      </c>
      <c r="F9485" t="s">
        <v>79</v>
      </c>
      <c r="G9485" t="s">
        <v>51</v>
      </c>
      <c r="H9485" s="20" t="s">
        <v>52</v>
      </c>
      <c r="I9485" t="s">
        <v>53</v>
      </c>
      <c r="J9485" t="s">
        <v>54</v>
      </c>
      <c r="K9485">
        <v>3</v>
      </c>
      <c r="L9485" t="s">
        <v>55</v>
      </c>
      <c r="M9485" t="s">
        <v>77</v>
      </c>
      <c r="N9485" t="s">
        <v>89</v>
      </c>
      <c r="O9485" s="21" t="s">
        <v>58</v>
      </c>
      <c r="P9485" s="21" t="s">
        <v>126</v>
      </c>
      <c r="Q9485" s="20" t="s">
        <v>1746</v>
      </c>
      <c r="R9485" s="21" t="s">
        <v>1747</v>
      </c>
      <c r="S9485" s="35">
        <v>1</v>
      </c>
      <c r="T9485" s="22">
        <v>1</v>
      </c>
      <c r="U9485" s="20" t="s">
        <v>62</v>
      </c>
      <c r="V9485" s="20">
        <v>45996</v>
      </c>
      <c r="W9485" s="21">
        <v>12</v>
      </c>
      <c r="X9485" s="20">
        <v>46017</v>
      </c>
      <c r="Y9485" s="20">
        <v>46008</v>
      </c>
      <c r="Z9485" s="48">
        <v>12</v>
      </c>
      <c r="AA9485">
        <v>2025</v>
      </c>
      <c r="AB9485" s="45">
        <v>19992</v>
      </c>
      <c r="AC9485" s="45">
        <v>19992</v>
      </c>
      <c r="AK9485" s="10"/>
    </row>
    <row r="9486" spans="1:37">
      <c r="A9486" t="s">
        <v>45</v>
      </c>
      <c r="B9486" t="s">
        <v>46</v>
      </c>
      <c r="C9486" t="s">
        <v>47</v>
      </c>
      <c r="D9486" t="s">
        <v>9947</v>
      </c>
      <c r="E9486" t="s">
        <v>88</v>
      </c>
      <c r="F9486" t="s">
        <v>79</v>
      </c>
      <c r="G9486" t="s">
        <v>51</v>
      </c>
      <c r="H9486" s="20" t="s">
        <v>52</v>
      </c>
      <c r="I9486" t="s">
        <v>53</v>
      </c>
      <c r="J9486" t="s">
        <v>54</v>
      </c>
      <c r="K9486">
        <v>3</v>
      </c>
      <c r="L9486" t="s">
        <v>55</v>
      </c>
      <c r="M9486" t="s">
        <v>56</v>
      </c>
      <c r="N9486" t="s">
        <v>57</v>
      </c>
      <c r="O9486" s="21" t="s">
        <v>58</v>
      </c>
      <c r="P9486" s="21" t="s">
        <v>64</v>
      </c>
      <c r="Q9486" s="20" t="s">
        <v>474</v>
      </c>
      <c r="R9486" s="21" t="s">
        <v>475</v>
      </c>
      <c r="S9486" s="35">
        <v>1</v>
      </c>
      <c r="T9486" s="22">
        <v>1</v>
      </c>
      <c r="U9486" s="20" t="s">
        <v>62</v>
      </c>
      <c r="V9486" s="20">
        <v>45996</v>
      </c>
      <c r="W9486" s="21">
        <v>12</v>
      </c>
      <c r="X9486" s="20">
        <v>46010</v>
      </c>
      <c r="Y9486" s="20">
        <v>46006</v>
      </c>
      <c r="Z9486" s="48">
        <v>12</v>
      </c>
      <c r="AA9486">
        <v>2025</v>
      </c>
      <c r="AB9486" s="45">
        <v>24659</v>
      </c>
      <c r="AC9486" s="45">
        <v>24659</v>
      </c>
      <c r="AK9486" s="10"/>
    </row>
    <row r="9487" spans="1:37">
      <c r="A9487" t="s">
        <v>45</v>
      </c>
      <c r="B9487" t="s">
        <v>46</v>
      </c>
      <c r="C9487" t="s">
        <v>47</v>
      </c>
      <c r="D9487" t="s">
        <v>9948</v>
      </c>
      <c r="E9487" t="s">
        <v>88</v>
      </c>
      <c r="F9487" t="s">
        <v>79</v>
      </c>
      <c r="G9487" t="s">
        <v>51</v>
      </c>
      <c r="H9487" s="20" t="s">
        <v>52</v>
      </c>
      <c r="I9487" t="s">
        <v>53</v>
      </c>
      <c r="J9487" t="s">
        <v>54</v>
      </c>
      <c r="K9487">
        <v>3</v>
      </c>
      <c r="L9487" t="s">
        <v>55</v>
      </c>
      <c r="M9487" t="s">
        <v>77</v>
      </c>
      <c r="N9487" t="s">
        <v>89</v>
      </c>
      <c r="O9487" s="21" t="s">
        <v>58</v>
      </c>
      <c r="P9487" s="21" t="s">
        <v>90</v>
      </c>
      <c r="Q9487" s="20" t="s">
        <v>2723</v>
      </c>
      <c r="R9487" s="21" t="s">
        <v>2724</v>
      </c>
      <c r="S9487" s="35">
        <v>1</v>
      </c>
      <c r="T9487" s="22">
        <v>1</v>
      </c>
      <c r="U9487" s="20" t="s">
        <v>62</v>
      </c>
      <c r="V9487" s="20">
        <v>45997</v>
      </c>
      <c r="W9487" s="21">
        <v>12</v>
      </c>
      <c r="X9487" s="20">
        <v>46010</v>
      </c>
      <c r="Y9487" s="20">
        <v>46008</v>
      </c>
      <c r="Z9487" s="48">
        <v>12</v>
      </c>
      <c r="AA9487">
        <v>2025</v>
      </c>
      <c r="AB9487" s="45">
        <v>79995</v>
      </c>
      <c r="AC9487" s="45">
        <v>79995</v>
      </c>
      <c r="AK9487" s="10"/>
    </row>
    <row r="9488" spans="1:37">
      <c r="A9488" t="s">
        <v>45</v>
      </c>
      <c r="B9488" t="s">
        <v>46</v>
      </c>
      <c r="C9488" t="s">
        <v>47</v>
      </c>
      <c r="D9488" t="s">
        <v>9949</v>
      </c>
      <c r="E9488" t="s">
        <v>88</v>
      </c>
      <c r="F9488" t="s">
        <v>79</v>
      </c>
      <c r="G9488" t="s">
        <v>51</v>
      </c>
      <c r="H9488" s="20" t="s">
        <v>52</v>
      </c>
      <c r="I9488" t="s">
        <v>53</v>
      </c>
      <c r="J9488" t="s">
        <v>54</v>
      </c>
      <c r="K9488">
        <v>3</v>
      </c>
      <c r="L9488" t="s">
        <v>55</v>
      </c>
      <c r="M9488" t="s">
        <v>56</v>
      </c>
      <c r="N9488" t="s">
        <v>57</v>
      </c>
      <c r="O9488" s="21" t="s">
        <v>58</v>
      </c>
      <c r="P9488" s="21" t="s">
        <v>64</v>
      </c>
      <c r="Q9488" s="20" t="s">
        <v>637</v>
      </c>
      <c r="R9488" s="21" t="s">
        <v>638</v>
      </c>
      <c r="S9488" s="35">
        <v>1</v>
      </c>
      <c r="T9488" s="22">
        <v>1</v>
      </c>
      <c r="U9488" s="20" t="s">
        <v>62</v>
      </c>
      <c r="V9488" s="20">
        <v>45995</v>
      </c>
      <c r="W9488" s="21">
        <v>12</v>
      </c>
      <c r="X9488" s="20">
        <v>46008</v>
      </c>
      <c r="Y9488" s="20">
        <v>46006</v>
      </c>
      <c r="Z9488" s="48">
        <v>12</v>
      </c>
      <c r="AA9488">
        <v>2025</v>
      </c>
      <c r="AB9488" s="45">
        <v>39994</v>
      </c>
      <c r="AC9488" s="45">
        <v>39994</v>
      </c>
      <c r="AK9488" s="10"/>
    </row>
    <row r="9489" spans="1:37">
      <c r="A9489" t="s">
        <v>45</v>
      </c>
      <c r="B9489" t="s">
        <v>46</v>
      </c>
      <c r="C9489" t="s">
        <v>47</v>
      </c>
      <c r="D9489" t="s">
        <v>9950</v>
      </c>
      <c r="E9489" t="s">
        <v>88</v>
      </c>
      <c r="F9489" t="s">
        <v>79</v>
      </c>
      <c r="G9489" t="s">
        <v>51</v>
      </c>
      <c r="H9489" s="20" t="s">
        <v>52</v>
      </c>
      <c r="I9489" t="s">
        <v>53</v>
      </c>
      <c r="J9489" t="s">
        <v>54</v>
      </c>
      <c r="K9489">
        <v>3</v>
      </c>
      <c r="L9489" t="s">
        <v>55</v>
      </c>
      <c r="M9489" t="s">
        <v>77</v>
      </c>
      <c r="N9489" t="s">
        <v>89</v>
      </c>
      <c r="O9489" s="21" t="s">
        <v>58</v>
      </c>
      <c r="P9489" s="21" t="s">
        <v>119</v>
      </c>
      <c r="Q9489" s="20" t="s">
        <v>3415</v>
      </c>
      <c r="R9489" s="21" t="s">
        <v>3416</v>
      </c>
      <c r="S9489" s="35">
        <v>1</v>
      </c>
      <c r="T9489" s="22">
        <v>1</v>
      </c>
      <c r="U9489" s="20" t="s">
        <v>62</v>
      </c>
      <c r="V9489" s="20">
        <v>45995</v>
      </c>
      <c r="W9489" s="21">
        <v>12</v>
      </c>
      <c r="X9489" s="20">
        <v>46009</v>
      </c>
      <c r="Y9489" s="20">
        <v>46003</v>
      </c>
      <c r="Z9489" s="48">
        <v>12</v>
      </c>
      <c r="AA9489">
        <v>2025</v>
      </c>
      <c r="AB9489" s="45">
        <v>42851</v>
      </c>
      <c r="AC9489" s="45">
        <v>42851</v>
      </c>
      <c r="AK9489" s="10"/>
    </row>
    <row r="9490" spans="1:37">
      <c r="A9490" t="s">
        <v>45</v>
      </c>
      <c r="B9490" t="s">
        <v>46</v>
      </c>
      <c r="C9490" t="s">
        <v>47</v>
      </c>
      <c r="D9490" t="s">
        <v>9951</v>
      </c>
      <c r="E9490" t="s">
        <v>88</v>
      </c>
      <c r="F9490" t="s">
        <v>79</v>
      </c>
      <c r="G9490" t="s">
        <v>51</v>
      </c>
      <c r="H9490" s="20" t="s">
        <v>52</v>
      </c>
      <c r="I9490" t="s">
        <v>53</v>
      </c>
      <c r="J9490" t="s">
        <v>54</v>
      </c>
      <c r="K9490">
        <v>3</v>
      </c>
      <c r="L9490" t="s">
        <v>55</v>
      </c>
      <c r="M9490" t="s">
        <v>77</v>
      </c>
      <c r="N9490" t="s">
        <v>89</v>
      </c>
      <c r="O9490" s="21" t="s">
        <v>58</v>
      </c>
      <c r="P9490" s="21" t="s">
        <v>366</v>
      </c>
      <c r="Q9490" s="20" t="s">
        <v>2386</v>
      </c>
      <c r="R9490" s="21" t="s">
        <v>2387</v>
      </c>
      <c r="S9490" s="35">
        <v>1</v>
      </c>
      <c r="T9490" s="22">
        <v>1</v>
      </c>
      <c r="U9490" s="20" t="s">
        <v>62</v>
      </c>
      <c r="V9490" s="20">
        <v>45995</v>
      </c>
      <c r="W9490" s="21">
        <v>12</v>
      </c>
      <c r="X9490" s="20">
        <v>46013</v>
      </c>
      <c r="Y9490" s="20">
        <v>46006</v>
      </c>
      <c r="Z9490" s="48">
        <v>12</v>
      </c>
      <c r="AA9490">
        <v>2025</v>
      </c>
      <c r="AB9490" s="45">
        <v>43327</v>
      </c>
      <c r="AC9490" s="45">
        <v>43327</v>
      </c>
      <c r="AK9490" s="10"/>
    </row>
    <row r="9491" spans="1:37">
      <c r="A9491" t="s">
        <v>45</v>
      </c>
      <c r="B9491" t="s">
        <v>46</v>
      </c>
      <c r="C9491" t="s">
        <v>47</v>
      </c>
      <c r="D9491" t="s">
        <v>9952</v>
      </c>
      <c r="E9491" t="s">
        <v>88</v>
      </c>
      <c r="F9491" t="s">
        <v>79</v>
      </c>
      <c r="G9491" t="s">
        <v>51</v>
      </c>
      <c r="H9491" s="20" t="s">
        <v>52</v>
      </c>
      <c r="I9491" t="s">
        <v>53</v>
      </c>
      <c r="J9491" t="s">
        <v>54</v>
      </c>
      <c r="K9491">
        <v>3</v>
      </c>
      <c r="L9491" t="s">
        <v>55</v>
      </c>
      <c r="M9491" t="s">
        <v>77</v>
      </c>
      <c r="N9491" t="s">
        <v>89</v>
      </c>
      <c r="O9491" s="21" t="s">
        <v>58</v>
      </c>
      <c r="P9491" s="21" t="s">
        <v>366</v>
      </c>
      <c r="Q9491" s="20" t="s">
        <v>2386</v>
      </c>
      <c r="R9491" s="21" t="s">
        <v>2387</v>
      </c>
      <c r="S9491" s="35">
        <v>1</v>
      </c>
      <c r="T9491" s="22">
        <v>1</v>
      </c>
      <c r="U9491" s="20" t="s">
        <v>62</v>
      </c>
      <c r="V9491" s="20">
        <v>45995</v>
      </c>
      <c r="W9491" s="21">
        <v>12</v>
      </c>
      <c r="X9491" s="20">
        <v>46013</v>
      </c>
      <c r="Y9491" s="20">
        <v>46006</v>
      </c>
      <c r="Z9491" s="48">
        <v>12</v>
      </c>
      <c r="AA9491">
        <v>2025</v>
      </c>
      <c r="AB9491" s="45">
        <v>43327</v>
      </c>
      <c r="AC9491" s="45">
        <v>43327</v>
      </c>
      <c r="AK9491" s="10"/>
    </row>
    <row r="9492" spans="1:37">
      <c r="A9492" t="s">
        <v>45</v>
      </c>
      <c r="B9492" t="s">
        <v>46</v>
      </c>
      <c r="C9492" t="s">
        <v>47</v>
      </c>
      <c r="D9492" t="s">
        <v>9953</v>
      </c>
      <c r="E9492" t="s">
        <v>88</v>
      </c>
      <c r="F9492" t="s">
        <v>79</v>
      </c>
      <c r="G9492" t="s">
        <v>51</v>
      </c>
      <c r="H9492" s="20" t="s">
        <v>52</v>
      </c>
      <c r="I9492" t="s">
        <v>53</v>
      </c>
      <c r="J9492" t="s">
        <v>54</v>
      </c>
      <c r="K9492">
        <v>3</v>
      </c>
      <c r="L9492" t="s">
        <v>55</v>
      </c>
      <c r="M9492" t="s">
        <v>56</v>
      </c>
      <c r="N9492" t="s">
        <v>57</v>
      </c>
      <c r="O9492" s="21" t="s">
        <v>58</v>
      </c>
      <c r="P9492" s="21" t="s">
        <v>207</v>
      </c>
      <c r="Q9492" s="20" t="s">
        <v>2613</v>
      </c>
      <c r="R9492" s="21" t="s">
        <v>2614</v>
      </c>
      <c r="S9492" s="35">
        <v>1</v>
      </c>
      <c r="T9492" s="22">
        <v>1</v>
      </c>
      <c r="U9492" s="20" t="s">
        <v>62</v>
      </c>
      <c r="V9492" s="20">
        <v>45995</v>
      </c>
      <c r="W9492" s="21">
        <v>12</v>
      </c>
      <c r="X9492" s="20">
        <v>46009</v>
      </c>
      <c r="Y9492" s="20">
        <v>46006</v>
      </c>
      <c r="Z9492" s="48">
        <v>12</v>
      </c>
      <c r="AA9492">
        <v>2025</v>
      </c>
      <c r="AB9492" s="45">
        <v>46425</v>
      </c>
      <c r="AC9492" s="45">
        <v>46425</v>
      </c>
      <c r="AK9492" s="10"/>
    </row>
    <row r="9493" spans="1:37">
      <c r="A9493" t="s">
        <v>45</v>
      </c>
      <c r="B9493" t="s">
        <v>46</v>
      </c>
      <c r="C9493" t="s">
        <v>47</v>
      </c>
      <c r="D9493" t="s">
        <v>9954</v>
      </c>
      <c r="E9493" t="s">
        <v>88</v>
      </c>
      <c r="F9493" t="s">
        <v>79</v>
      </c>
      <c r="G9493" t="s">
        <v>51</v>
      </c>
      <c r="H9493" s="20" t="s">
        <v>52</v>
      </c>
      <c r="I9493" t="s">
        <v>53</v>
      </c>
      <c r="J9493" t="s">
        <v>54</v>
      </c>
      <c r="K9493">
        <v>3</v>
      </c>
      <c r="L9493" t="s">
        <v>55</v>
      </c>
      <c r="M9493" t="s">
        <v>77</v>
      </c>
      <c r="N9493" t="s">
        <v>89</v>
      </c>
      <c r="O9493" s="21" t="s">
        <v>58</v>
      </c>
      <c r="P9493" s="21" t="s">
        <v>90</v>
      </c>
      <c r="Q9493" s="20" t="s">
        <v>214</v>
      </c>
      <c r="R9493" s="21" t="s">
        <v>215</v>
      </c>
      <c r="S9493" s="35">
        <v>1</v>
      </c>
      <c r="T9493" s="22">
        <v>1</v>
      </c>
      <c r="U9493" s="20" t="s">
        <v>62</v>
      </c>
      <c r="V9493" s="20">
        <v>45995</v>
      </c>
      <c r="W9493" s="21">
        <v>12</v>
      </c>
      <c r="X9493" s="20">
        <v>46008</v>
      </c>
      <c r="Y9493" s="20">
        <v>46006</v>
      </c>
      <c r="Z9493" s="48">
        <v>12</v>
      </c>
      <c r="AA9493">
        <v>2025</v>
      </c>
      <c r="AB9493" s="45">
        <v>46660</v>
      </c>
      <c r="AC9493" s="45">
        <v>46660</v>
      </c>
      <c r="AK9493" s="10"/>
    </row>
    <row r="9494" spans="1:37">
      <c r="A9494" t="s">
        <v>45</v>
      </c>
      <c r="B9494" t="s">
        <v>46</v>
      </c>
      <c r="C9494" t="s">
        <v>47</v>
      </c>
      <c r="D9494" t="s">
        <v>9955</v>
      </c>
      <c r="E9494" t="s">
        <v>88</v>
      </c>
      <c r="F9494" t="s">
        <v>79</v>
      </c>
      <c r="G9494" t="s">
        <v>51</v>
      </c>
      <c r="H9494" s="20" t="s">
        <v>52</v>
      </c>
      <c r="I9494" t="s">
        <v>53</v>
      </c>
      <c r="J9494" t="s">
        <v>54</v>
      </c>
      <c r="K9494">
        <v>3</v>
      </c>
      <c r="L9494" t="s">
        <v>55</v>
      </c>
      <c r="M9494" t="s">
        <v>56</v>
      </c>
      <c r="N9494" t="s">
        <v>57</v>
      </c>
      <c r="O9494" s="21" t="s">
        <v>58</v>
      </c>
      <c r="P9494" s="21" t="s">
        <v>64</v>
      </c>
      <c r="Q9494" s="20" t="s">
        <v>94</v>
      </c>
      <c r="R9494" s="21" t="s">
        <v>95</v>
      </c>
      <c r="S9494" s="35">
        <v>1</v>
      </c>
      <c r="T9494" s="22">
        <v>1</v>
      </c>
      <c r="U9494" s="20" t="s">
        <v>62</v>
      </c>
      <c r="V9494" s="20">
        <v>45997</v>
      </c>
      <c r="W9494" s="21">
        <v>12</v>
      </c>
      <c r="X9494" s="20">
        <v>46010</v>
      </c>
      <c r="Y9494" s="20">
        <v>46006</v>
      </c>
      <c r="Z9494" s="48">
        <v>12</v>
      </c>
      <c r="AA9494">
        <v>2025</v>
      </c>
      <c r="AB9494" s="45">
        <v>28660</v>
      </c>
      <c r="AC9494" s="45">
        <v>28660</v>
      </c>
      <c r="AK9494" s="10"/>
    </row>
    <row r="9495" spans="1:37">
      <c r="A9495" t="s">
        <v>45</v>
      </c>
      <c r="B9495" t="s">
        <v>46</v>
      </c>
      <c r="C9495" t="s">
        <v>47</v>
      </c>
      <c r="D9495" t="s">
        <v>9956</v>
      </c>
      <c r="E9495" t="s">
        <v>88</v>
      </c>
      <c r="F9495" t="s">
        <v>79</v>
      </c>
      <c r="G9495" t="s">
        <v>51</v>
      </c>
      <c r="H9495" s="20" t="s">
        <v>52</v>
      </c>
      <c r="I9495" t="s">
        <v>53</v>
      </c>
      <c r="J9495" t="s">
        <v>54</v>
      </c>
      <c r="K9495">
        <v>3</v>
      </c>
      <c r="L9495" t="s">
        <v>55</v>
      </c>
      <c r="M9495" t="s">
        <v>77</v>
      </c>
      <c r="N9495" t="s">
        <v>89</v>
      </c>
      <c r="O9495" s="21" t="s">
        <v>58</v>
      </c>
      <c r="P9495" s="21" t="s">
        <v>150</v>
      </c>
      <c r="Q9495" s="20" t="s">
        <v>4519</v>
      </c>
      <c r="R9495" s="21" t="s">
        <v>4520</v>
      </c>
      <c r="S9495" s="35">
        <v>1</v>
      </c>
      <c r="T9495" s="22">
        <v>1</v>
      </c>
      <c r="U9495" s="20" t="s">
        <v>62</v>
      </c>
      <c r="V9495" s="20">
        <v>45997</v>
      </c>
      <c r="W9495" s="21">
        <v>12</v>
      </c>
      <c r="X9495" s="20">
        <v>46013</v>
      </c>
      <c r="Y9495" s="20">
        <v>46006</v>
      </c>
      <c r="Z9495" s="48">
        <v>12</v>
      </c>
      <c r="AA9495">
        <v>2025</v>
      </c>
      <c r="AB9495" s="45">
        <v>233318</v>
      </c>
      <c r="AC9495" s="45">
        <v>233318</v>
      </c>
      <c r="AK9495" s="10"/>
    </row>
    <row r="9496" spans="1:37">
      <c r="A9496" t="s">
        <v>45</v>
      </c>
      <c r="B9496" t="s">
        <v>46</v>
      </c>
      <c r="C9496" t="s">
        <v>47</v>
      </c>
      <c r="D9496" t="s">
        <v>9957</v>
      </c>
      <c r="E9496" t="s">
        <v>88</v>
      </c>
      <c r="F9496" t="s">
        <v>79</v>
      </c>
      <c r="G9496" t="s">
        <v>51</v>
      </c>
      <c r="H9496" s="20" t="s">
        <v>52</v>
      </c>
      <c r="I9496" t="s">
        <v>53</v>
      </c>
      <c r="J9496" t="s">
        <v>54</v>
      </c>
      <c r="K9496">
        <v>3</v>
      </c>
      <c r="L9496" t="s">
        <v>55</v>
      </c>
      <c r="M9496" t="s">
        <v>77</v>
      </c>
      <c r="N9496" t="s">
        <v>89</v>
      </c>
      <c r="O9496" s="21" t="s">
        <v>58</v>
      </c>
      <c r="P9496" s="21" t="s">
        <v>276</v>
      </c>
      <c r="Q9496" s="20" t="s">
        <v>315</v>
      </c>
      <c r="R9496" s="21" t="s">
        <v>316</v>
      </c>
      <c r="S9496" s="35">
        <v>2</v>
      </c>
      <c r="T9496" s="22">
        <v>2</v>
      </c>
      <c r="U9496" s="20" t="s">
        <v>62</v>
      </c>
      <c r="V9496" s="20">
        <v>45997</v>
      </c>
      <c r="W9496" s="21">
        <v>12</v>
      </c>
      <c r="X9496" s="20">
        <v>46009</v>
      </c>
      <c r="Y9496" s="20">
        <v>46003</v>
      </c>
      <c r="Z9496" s="48">
        <v>12</v>
      </c>
      <c r="AA9496">
        <v>2025</v>
      </c>
      <c r="AB9496" s="45">
        <v>25319</v>
      </c>
      <c r="AC9496" s="45">
        <v>25319</v>
      </c>
      <c r="AK9496" s="10"/>
    </row>
    <row r="9497" spans="1:37">
      <c r="A9497" t="s">
        <v>45</v>
      </c>
      <c r="B9497" t="s">
        <v>46</v>
      </c>
      <c r="C9497" t="s">
        <v>47</v>
      </c>
      <c r="D9497" t="s">
        <v>9958</v>
      </c>
      <c r="E9497" t="s">
        <v>88</v>
      </c>
      <c r="F9497" t="s">
        <v>79</v>
      </c>
      <c r="G9497" t="s">
        <v>51</v>
      </c>
      <c r="H9497" s="20" t="s">
        <v>52</v>
      </c>
      <c r="I9497" t="s">
        <v>53</v>
      </c>
      <c r="J9497" t="s">
        <v>54</v>
      </c>
      <c r="K9497">
        <v>3</v>
      </c>
      <c r="L9497" t="s">
        <v>55</v>
      </c>
      <c r="M9497" t="s">
        <v>77</v>
      </c>
      <c r="N9497" t="s">
        <v>89</v>
      </c>
      <c r="O9497" s="21" t="s">
        <v>58</v>
      </c>
      <c r="P9497" s="21" t="s">
        <v>90</v>
      </c>
      <c r="Q9497" s="20" t="s">
        <v>2004</v>
      </c>
      <c r="R9497" s="21" t="s">
        <v>2005</v>
      </c>
      <c r="S9497" s="35">
        <v>1</v>
      </c>
      <c r="T9497" s="22">
        <v>1</v>
      </c>
      <c r="U9497" s="20" t="s">
        <v>62</v>
      </c>
      <c r="V9497" s="20">
        <v>45997</v>
      </c>
      <c r="W9497" s="21">
        <v>12</v>
      </c>
      <c r="X9497" s="20">
        <v>46010</v>
      </c>
      <c r="Y9497" s="20">
        <v>46006</v>
      </c>
      <c r="Z9497" s="48">
        <v>12</v>
      </c>
      <c r="AA9497">
        <v>2025</v>
      </c>
      <c r="AB9497" s="45">
        <v>103563</v>
      </c>
      <c r="AC9497" s="45">
        <v>103563</v>
      </c>
      <c r="AK9497" s="10"/>
    </row>
    <row r="9498" spans="1:37">
      <c r="A9498" t="s">
        <v>45</v>
      </c>
      <c r="B9498" t="s">
        <v>46</v>
      </c>
      <c r="C9498" t="s">
        <v>47</v>
      </c>
      <c r="D9498" t="s">
        <v>9959</v>
      </c>
      <c r="E9498" t="s">
        <v>88</v>
      </c>
      <c r="F9498" t="s">
        <v>79</v>
      </c>
      <c r="G9498" t="s">
        <v>51</v>
      </c>
      <c r="H9498" s="20" t="s">
        <v>52</v>
      </c>
      <c r="I9498" t="s">
        <v>53</v>
      </c>
      <c r="J9498" t="s">
        <v>54</v>
      </c>
      <c r="K9498">
        <v>3</v>
      </c>
      <c r="L9498" t="s">
        <v>55</v>
      </c>
      <c r="M9498" t="s">
        <v>56</v>
      </c>
      <c r="N9498" t="s">
        <v>57</v>
      </c>
      <c r="O9498" s="21" t="s">
        <v>58</v>
      </c>
      <c r="P9498" s="21" t="s">
        <v>207</v>
      </c>
      <c r="Q9498" s="20" t="s">
        <v>950</v>
      </c>
      <c r="R9498" s="21" t="s">
        <v>951</v>
      </c>
      <c r="S9498" s="35">
        <v>1</v>
      </c>
      <c r="T9498" s="22">
        <v>1</v>
      </c>
      <c r="U9498" s="20" t="s">
        <v>62</v>
      </c>
      <c r="V9498" s="20">
        <v>45997</v>
      </c>
      <c r="W9498" s="21">
        <v>12</v>
      </c>
      <c r="X9498" s="20">
        <v>46009</v>
      </c>
      <c r="Y9498" s="20">
        <v>46003</v>
      </c>
      <c r="Z9498" s="48">
        <v>12</v>
      </c>
      <c r="AA9498">
        <v>2025</v>
      </c>
      <c r="AB9498" s="45">
        <v>60705</v>
      </c>
      <c r="AC9498" s="45">
        <v>60705</v>
      </c>
      <c r="AK9498" s="10"/>
    </row>
    <row r="9499" spans="1:37">
      <c r="A9499" t="s">
        <v>45</v>
      </c>
      <c r="B9499" t="s">
        <v>46</v>
      </c>
      <c r="C9499" t="s">
        <v>47</v>
      </c>
      <c r="D9499" t="s">
        <v>9960</v>
      </c>
      <c r="E9499" t="s">
        <v>88</v>
      </c>
      <c r="F9499" t="s">
        <v>79</v>
      </c>
      <c r="G9499" t="s">
        <v>51</v>
      </c>
      <c r="H9499" s="20" t="s">
        <v>52</v>
      </c>
      <c r="I9499" t="s">
        <v>53</v>
      </c>
      <c r="J9499" t="s">
        <v>54</v>
      </c>
      <c r="K9499">
        <v>3</v>
      </c>
      <c r="L9499" t="s">
        <v>55</v>
      </c>
      <c r="M9499" t="s">
        <v>77</v>
      </c>
      <c r="N9499" t="s">
        <v>89</v>
      </c>
      <c r="O9499" s="21" t="s">
        <v>58</v>
      </c>
      <c r="P9499" s="21" t="s">
        <v>119</v>
      </c>
      <c r="Q9499" s="20" t="s">
        <v>3519</v>
      </c>
      <c r="R9499" s="21" t="s">
        <v>3520</v>
      </c>
      <c r="S9499" s="35">
        <v>1</v>
      </c>
      <c r="T9499" s="22">
        <v>1</v>
      </c>
      <c r="U9499" s="20" t="s">
        <v>62</v>
      </c>
      <c r="V9499" s="20">
        <v>45998</v>
      </c>
      <c r="W9499" s="21">
        <v>12</v>
      </c>
      <c r="X9499" s="20">
        <v>46010</v>
      </c>
      <c r="Y9499" s="20">
        <v>46006</v>
      </c>
      <c r="Z9499" s="48">
        <v>12</v>
      </c>
      <c r="AA9499">
        <v>2025</v>
      </c>
      <c r="AB9499" s="45">
        <v>59329</v>
      </c>
      <c r="AC9499" s="45">
        <v>59329</v>
      </c>
      <c r="AK9499" s="10"/>
    </row>
    <row r="9500" spans="1:37">
      <c r="A9500" t="s">
        <v>45</v>
      </c>
      <c r="B9500" t="s">
        <v>46</v>
      </c>
      <c r="C9500" t="s">
        <v>47</v>
      </c>
      <c r="D9500" t="s">
        <v>9961</v>
      </c>
      <c r="E9500" t="s">
        <v>88</v>
      </c>
      <c r="F9500" t="s">
        <v>79</v>
      </c>
      <c r="G9500" t="s">
        <v>51</v>
      </c>
      <c r="H9500" s="20" t="s">
        <v>52</v>
      </c>
      <c r="I9500" t="s">
        <v>53</v>
      </c>
      <c r="J9500" t="s">
        <v>54</v>
      </c>
      <c r="K9500">
        <v>3</v>
      </c>
      <c r="L9500" t="s">
        <v>55</v>
      </c>
      <c r="M9500" t="s">
        <v>77</v>
      </c>
      <c r="N9500" t="s">
        <v>89</v>
      </c>
      <c r="O9500" s="21" t="s">
        <v>58</v>
      </c>
      <c r="P9500" s="21" t="s">
        <v>119</v>
      </c>
      <c r="Q9500" s="20" t="s">
        <v>939</v>
      </c>
      <c r="R9500" s="21" t="s">
        <v>940</v>
      </c>
      <c r="S9500" s="35">
        <v>1</v>
      </c>
      <c r="T9500" s="22">
        <v>1</v>
      </c>
      <c r="U9500" s="20" t="s">
        <v>62</v>
      </c>
      <c r="V9500" s="20">
        <v>45998</v>
      </c>
      <c r="W9500" s="21">
        <v>12</v>
      </c>
      <c r="X9500" s="20">
        <v>46014</v>
      </c>
      <c r="Y9500" s="20">
        <v>46006</v>
      </c>
      <c r="Z9500" s="48">
        <v>12</v>
      </c>
      <c r="AA9500">
        <v>2025</v>
      </c>
      <c r="AB9500" s="45">
        <v>92854</v>
      </c>
      <c r="AC9500" s="45">
        <v>92854</v>
      </c>
      <c r="AK9500" s="10"/>
    </row>
    <row r="9501" spans="1:37">
      <c r="A9501" t="s">
        <v>45</v>
      </c>
      <c r="B9501" t="s">
        <v>46</v>
      </c>
      <c r="C9501" t="s">
        <v>47</v>
      </c>
      <c r="D9501" t="s">
        <v>9962</v>
      </c>
      <c r="E9501" t="s">
        <v>88</v>
      </c>
      <c r="F9501" t="s">
        <v>79</v>
      </c>
      <c r="G9501" t="s">
        <v>51</v>
      </c>
      <c r="H9501" s="20" t="s">
        <v>52</v>
      </c>
      <c r="I9501" t="s">
        <v>53</v>
      </c>
      <c r="J9501" t="s">
        <v>54</v>
      </c>
      <c r="K9501">
        <v>3</v>
      </c>
      <c r="L9501" t="s">
        <v>55</v>
      </c>
      <c r="M9501" t="s">
        <v>77</v>
      </c>
      <c r="N9501" t="s">
        <v>89</v>
      </c>
      <c r="O9501" s="21" t="s">
        <v>58</v>
      </c>
      <c r="P9501" s="21" t="s">
        <v>276</v>
      </c>
      <c r="Q9501" s="20" t="s">
        <v>315</v>
      </c>
      <c r="R9501" s="21" t="s">
        <v>316</v>
      </c>
      <c r="S9501" s="35">
        <v>1</v>
      </c>
      <c r="T9501" s="22">
        <v>1</v>
      </c>
      <c r="U9501" s="20" t="s">
        <v>62</v>
      </c>
      <c r="V9501" s="20">
        <v>45997</v>
      </c>
      <c r="W9501" s="21">
        <v>12</v>
      </c>
      <c r="X9501" s="20">
        <v>46010</v>
      </c>
      <c r="Y9501" s="20">
        <v>46006</v>
      </c>
      <c r="Z9501" s="48">
        <v>12</v>
      </c>
      <c r="AA9501">
        <v>2025</v>
      </c>
      <c r="AB9501" s="45">
        <v>12660</v>
      </c>
      <c r="AC9501" s="45">
        <v>12660</v>
      </c>
      <c r="AK9501" s="10"/>
    </row>
    <row r="9502" spans="1:37">
      <c r="A9502" t="s">
        <v>45</v>
      </c>
      <c r="B9502" t="s">
        <v>46</v>
      </c>
      <c r="C9502" t="s">
        <v>47</v>
      </c>
      <c r="D9502" t="s">
        <v>9963</v>
      </c>
      <c r="E9502" t="s">
        <v>88</v>
      </c>
      <c r="F9502" t="s">
        <v>79</v>
      </c>
      <c r="G9502" t="s">
        <v>51</v>
      </c>
      <c r="H9502" s="20" t="s">
        <v>52</v>
      </c>
      <c r="I9502" t="s">
        <v>53</v>
      </c>
      <c r="J9502" t="s">
        <v>54</v>
      </c>
      <c r="K9502">
        <v>3</v>
      </c>
      <c r="L9502" t="s">
        <v>55</v>
      </c>
      <c r="M9502" t="s">
        <v>56</v>
      </c>
      <c r="N9502" t="s">
        <v>57</v>
      </c>
      <c r="O9502" s="21" t="s">
        <v>58</v>
      </c>
      <c r="P9502" s="21" t="s">
        <v>64</v>
      </c>
      <c r="Q9502" s="20" t="s">
        <v>1691</v>
      </c>
      <c r="R9502" s="21" t="s">
        <v>1692</v>
      </c>
      <c r="S9502" s="35">
        <v>1</v>
      </c>
      <c r="T9502" s="22">
        <v>1</v>
      </c>
      <c r="U9502" s="20" t="s">
        <v>62</v>
      </c>
      <c r="V9502" s="20">
        <v>45997</v>
      </c>
      <c r="W9502" s="21">
        <v>12</v>
      </c>
      <c r="X9502" s="20">
        <v>46010</v>
      </c>
      <c r="Y9502" s="20">
        <v>46003</v>
      </c>
      <c r="Z9502" s="48">
        <v>12</v>
      </c>
      <c r="AA9502">
        <v>2025</v>
      </c>
      <c r="AB9502" s="45">
        <v>103559</v>
      </c>
      <c r="AC9502" s="45">
        <v>103559</v>
      </c>
      <c r="AK9502" s="10"/>
    </row>
    <row r="9503" spans="1:37">
      <c r="A9503" t="s">
        <v>45</v>
      </c>
      <c r="B9503" t="s">
        <v>46</v>
      </c>
      <c r="C9503" t="s">
        <v>47</v>
      </c>
      <c r="D9503" t="s">
        <v>9964</v>
      </c>
      <c r="E9503" t="s">
        <v>88</v>
      </c>
      <c r="F9503" t="s">
        <v>79</v>
      </c>
      <c r="G9503" t="s">
        <v>51</v>
      </c>
      <c r="H9503" s="20" t="s">
        <v>52</v>
      </c>
      <c r="I9503" t="s">
        <v>53</v>
      </c>
      <c r="J9503" t="s">
        <v>54</v>
      </c>
      <c r="K9503">
        <v>3</v>
      </c>
      <c r="L9503" t="s">
        <v>55</v>
      </c>
      <c r="M9503" t="s">
        <v>77</v>
      </c>
      <c r="N9503" t="s">
        <v>89</v>
      </c>
      <c r="O9503" s="21" t="s">
        <v>58</v>
      </c>
      <c r="P9503" s="21" t="s">
        <v>90</v>
      </c>
      <c r="Q9503" s="20" t="s">
        <v>1775</v>
      </c>
      <c r="R9503" s="21" t="s">
        <v>1776</v>
      </c>
      <c r="S9503" s="35">
        <v>1</v>
      </c>
      <c r="T9503" s="22">
        <v>1</v>
      </c>
      <c r="U9503" s="20" t="s">
        <v>62</v>
      </c>
      <c r="V9503" s="20">
        <v>45997</v>
      </c>
      <c r="W9503" s="21">
        <v>12</v>
      </c>
      <c r="X9503" s="20">
        <v>46014</v>
      </c>
      <c r="Y9503" s="20">
        <v>46008</v>
      </c>
      <c r="Z9503" s="48">
        <v>12</v>
      </c>
      <c r="AA9503">
        <v>2025</v>
      </c>
      <c r="AB9503" s="45">
        <v>55325</v>
      </c>
      <c r="AC9503" s="45">
        <v>55325</v>
      </c>
      <c r="AK9503" s="10"/>
    </row>
    <row r="9504" spans="1:37">
      <c r="A9504" t="s">
        <v>45</v>
      </c>
      <c r="B9504" t="s">
        <v>46</v>
      </c>
      <c r="C9504" t="s">
        <v>47</v>
      </c>
      <c r="D9504" t="s">
        <v>9965</v>
      </c>
      <c r="E9504" t="s">
        <v>88</v>
      </c>
      <c r="F9504" t="s">
        <v>79</v>
      </c>
      <c r="G9504" t="s">
        <v>51</v>
      </c>
      <c r="H9504" s="20" t="s">
        <v>52</v>
      </c>
      <c r="I9504" t="s">
        <v>53</v>
      </c>
      <c r="J9504" t="s">
        <v>54</v>
      </c>
      <c r="K9504">
        <v>3</v>
      </c>
      <c r="L9504" t="s">
        <v>55</v>
      </c>
      <c r="M9504" t="s">
        <v>77</v>
      </c>
      <c r="N9504" t="s">
        <v>89</v>
      </c>
      <c r="O9504" s="21" t="s">
        <v>58</v>
      </c>
      <c r="P9504" s="21" t="s">
        <v>126</v>
      </c>
      <c r="Q9504" s="20" t="s">
        <v>892</v>
      </c>
      <c r="R9504" s="21" t="s">
        <v>893</v>
      </c>
      <c r="S9504" s="35">
        <v>1</v>
      </c>
      <c r="T9504" s="22">
        <v>1</v>
      </c>
      <c r="U9504" s="20" t="s">
        <v>62</v>
      </c>
      <c r="V9504" s="20">
        <v>45997</v>
      </c>
      <c r="W9504" s="21">
        <v>12</v>
      </c>
      <c r="X9504" s="20">
        <v>46010</v>
      </c>
      <c r="Y9504" s="20">
        <v>46006</v>
      </c>
      <c r="Z9504" s="48">
        <v>12</v>
      </c>
      <c r="AA9504">
        <v>2025</v>
      </c>
      <c r="AB9504" s="45">
        <v>26660</v>
      </c>
      <c r="AC9504" s="45">
        <v>26660</v>
      </c>
      <c r="AK9504" s="10"/>
    </row>
    <row r="9505" spans="1:37">
      <c r="A9505" t="s">
        <v>45</v>
      </c>
      <c r="B9505" t="s">
        <v>46</v>
      </c>
      <c r="C9505" t="s">
        <v>47</v>
      </c>
      <c r="D9505" t="s">
        <v>9966</v>
      </c>
      <c r="E9505" t="s">
        <v>88</v>
      </c>
      <c r="F9505" t="s">
        <v>79</v>
      </c>
      <c r="G9505" t="s">
        <v>51</v>
      </c>
      <c r="H9505" s="20" t="s">
        <v>52</v>
      </c>
      <c r="I9505" t="s">
        <v>53</v>
      </c>
      <c r="J9505" t="s">
        <v>54</v>
      </c>
      <c r="K9505">
        <v>3</v>
      </c>
      <c r="L9505" t="s">
        <v>55</v>
      </c>
      <c r="M9505" t="s">
        <v>77</v>
      </c>
      <c r="N9505" t="s">
        <v>89</v>
      </c>
      <c r="O9505" s="21" t="s">
        <v>58</v>
      </c>
      <c r="P9505" s="21" t="s">
        <v>90</v>
      </c>
      <c r="Q9505" s="20" t="s">
        <v>1775</v>
      </c>
      <c r="R9505" s="21" t="s">
        <v>1776</v>
      </c>
      <c r="S9505" s="35">
        <v>1</v>
      </c>
      <c r="T9505" s="22">
        <v>1</v>
      </c>
      <c r="U9505" s="20" t="s">
        <v>62</v>
      </c>
      <c r="V9505" s="20">
        <v>45998</v>
      </c>
      <c r="W9505" s="21">
        <v>12</v>
      </c>
      <c r="X9505" s="20">
        <v>46008</v>
      </c>
      <c r="Y9505" s="20">
        <v>46006</v>
      </c>
      <c r="Z9505" s="48">
        <v>12</v>
      </c>
      <c r="AA9505">
        <v>2025</v>
      </c>
      <c r="AB9505" s="45">
        <v>55325</v>
      </c>
      <c r="AC9505" s="45">
        <v>55325</v>
      </c>
      <c r="AK9505" s="10"/>
    </row>
    <row r="9506" spans="1:37">
      <c r="A9506" t="s">
        <v>45</v>
      </c>
      <c r="B9506" t="s">
        <v>46</v>
      </c>
      <c r="C9506" t="s">
        <v>47</v>
      </c>
      <c r="D9506" t="s">
        <v>9967</v>
      </c>
      <c r="E9506" t="s">
        <v>88</v>
      </c>
      <c r="F9506" t="s">
        <v>79</v>
      </c>
      <c r="G9506" t="s">
        <v>51</v>
      </c>
      <c r="H9506" s="20" t="s">
        <v>52</v>
      </c>
      <c r="I9506" t="s">
        <v>53</v>
      </c>
      <c r="J9506" t="s">
        <v>54</v>
      </c>
      <c r="K9506">
        <v>3</v>
      </c>
      <c r="L9506" t="s">
        <v>55</v>
      </c>
      <c r="M9506" t="s">
        <v>77</v>
      </c>
      <c r="N9506" t="s">
        <v>89</v>
      </c>
      <c r="O9506" s="21" t="s">
        <v>58</v>
      </c>
      <c r="P9506" s="21" t="s">
        <v>203</v>
      </c>
      <c r="Q9506" s="20" t="s">
        <v>8406</v>
      </c>
      <c r="R9506" s="21" t="s">
        <v>8407</v>
      </c>
      <c r="S9506" s="35">
        <v>2</v>
      </c>
      <c r="T9506" s="22">
        <v>2</v>
      </c>
      <c r="U9506" s="20" t="s">
        <v>62</v>
      </c>
      <c r="V9506" s="20">
        <v>45998</v>
      </c>
      <c r="W9506" s="21">
        <v>12</v>
      </c>
      <c r="X9506" s="20">
        <v>46010</v>
      </c>
      <c r="Y9506" s="20">
        <v>46006</v>
      </c>
      <c r="Z9506" s="48">
        <v>12</v>
      </c>
      <c r="AA9506">
        <v>2025</v>
      </c>
      <c r="AB9506" s="45">
        <v>293336</v>
      </c>
      <c r="AC9506" s="45">
        <v>293336</v>
      </c>
      <c r="AK9506" s="10"/>
    </row>
    <row r="9507" spans="1:37">
      <c r="A9507" t="s">
        <v>45</v>
      </c>
      <c r="B9507" t="s">
        <v>46</v>
      </c>
      <c r="C9507" t="s">
        <v>47</v>
      </c>
      <c r="D9507" t="s">
        <v>9968</v>
      </c>
      <c r="E9507" t="s">
        <v>88</v>
      </c>
      <c r="F9507" t="s">
        <v>79</v>
      </c>
      <c r="G9507" t="s">
        <v>51</v>
      </c>
      <c r="H9507" s="20" t="s">
        <v>52</v>
      </c>
      <c r="I9507" t="s">
        <v>53</v>
      </c>
      <c r="J9507" t="s">
        <v>54</v>
      </c>
      <c r="K9507">
        <v>3</v>
      </c>
      <c r="L9507" t="s">
        <v>55</v>
      </c>
      <c r="M9507" t="s">
        <v>77</v>
      </c>
      <c r="N9507" t="s">
        <v>89</v>
      </c>
      <c r="O9507" s="21" t="s">
        <v>58</v>
      </c>
      <c r="P9507" s="21" t="s">
        <v>119</v>
      </c>
      <c r="Q9507" s="20" t="s">
        <v>334</v>
      </c>
      <c r="R9507" s="21" t="s">
        <v>335</v>
      </c>
      <c r="S9507" s="35">
        <v>1</v>
      </c>
      <c r="T9507" s="22">
        <v>1</v>
      </c>
      <c r="U9507" s="20" t="s">
        <v>62</v>
      </c>
      <c r="V9507" s="20">
        <v>45996</v>
      </c>
      <c r="W9507" s="21">
        <v>12</v>
      </c>
      <c r="X9507" s="20">
        <v>46013</v>
      </c>
      <c r="Y9507" s="20">
        <v>46006</v>
      </c>
      <c r="Z9507" s="48">
        <v>12</v>
      </c>
      <c r="AA9507">
        <v>2025</v>
      </c>
      <c r="AB9507" s="45">
        <v>39994</v>
      </c>
      <c r="AC9507" s="45">
        <v>39994</v>
      </c>
      <c r="AK9507" s="10"/>
    </row>
    <row r="9508" spans="1:37">
      <c r="A9508" t="s">
        <v>45</v>
      </c>
      <c r="B9508" t="s">
        <v>46</v>
      </c>
      <c r="C9508" t="s">
        <v>47</v>
      </c>
      <c r="D9508" t="s">
        <v>9969</v>
      </c>
      <c r="E9508" t="s">
        <v>88</v>
      </c>
      <c r="F9508" t="s">
        <v>79</v>
      </c>
      <c r="G9508" t="s">
        <v>51</v>
      </c>
      <c r="H9508" s="20" t="s">
        <v>52</v>
      </c>
      <c r="I9508" t="s">
        <v>53</v>
      </c>
      <c r="J9508" t="s">
        <v>54</v>
      </c>
      <c r="K9508">
        <v>3</v>
      </c>
      <c r="L9508" t="s">
        <v>55</v>
      </c>
      <c r="M9508" t="s">
        <v>77</v>
      </c>
      <c r="N9508" t="s">
        <v>89</v>
      </c>
      <c r="O9508" s="21" t="s">
        <v>58</v>
      </c>
      <c r="P9508" s="21" t="s">
        <v>90</v>
      </c>
      <c r="Q9508" s="20" t="s">
        <v>9970</v>
      </c>
      <c r="R9508" s="21" t="s">
        <v>9971</v>
      </c>
      <c r="S9508" s="35">
        <v>1</v>
      </c>
      <c r="T9508" s="22">
        <v>1</v>
      </c>
      <c r="U9508" s="20" t="s">
        <v>62</v>
      </c>
      <c r="V9508" s="20">
        <v>45997</v>
      </c>
      <c r="W9508" s="21">
        <v>12</v>
      </c>
      <c r="X9508" s="20">
        <v>46010</v>
      </c>
      <c r="Y9508" s="20">
        <v>46006</v>
      </c>
      <c r="Z9508" s="48">
        <v>12</v>
      </c>
      <c r="AA9508">
        <v>2025</v>
      </c>
      <c r="AB9508" s="45">
        <v>43325</v>
      </c>
      <c r="AC9508" s="45">
        <v>43325</v>
      </c>
      <c r="AK9508" s="10"/>
    </row>
    <row r="9509" spans="1:37">
      <c r="A9509" t="s">
        <v>45</v>
      </c>
      <c r="B9509" t="s">
        <v>46</v>
      </c>
      <c r="C9509" t="s">
        <v>47</v>
      </c>
      <c r="D9509" t="s">
        <v>9972</v>
      </c>
      <c r="E9509" t="s">
        <v>88</v>
      </c>
      <c r="F9509" t="s">
        <v>79</v>
      </c>
      <c r="G9509" t="s">
        <v>51</v>
      </c>
      <c r="H9509" s="20" t="s">
        <v>52</v>
      </c>
      <c r="I9509" t="s">
        <v>53</v>
      </c>
      <c r="J9509" t="s">
        <v>54</v>
      </c>
      <c r="K9509">
        <v>3</v>
      </c>
      <c r="L9509" t="s">
        <v>55</v>
      </c>
      <c r="M9509" t="s">
        <v>77</v>
      </c>
      <c r="N9509" t="s">
        <v>89</v>
      </c>
      <c r="O9509" s="21" t="s">
        <v>58</v>
      </c>
      <c r="P9509" s="21" t="s">
        <v>119</v>
      </c>
      <c r="Q9509" s="20" t="s">
        <v>1141</v>
      </c>
      <c r="R9509" s="21" t="s">
        <v>1142</v>
      </c>
      <c r="S9509" s="35">
        <v>1</v>
      </c>
      <c r="T9509" s="22">
        <v>1</v>
      </c>
      <c r="U9509" s="20" t="s">
        <v>62</v>
      </c>
      <c r="V9509" s="20">
        <v>45998</v>
      </c>
      <c r="W9509" s="21">
        <v>12</v>
      </c>
      <c r="X9509" s="20">
        <v>46014</v>
      </c>
      <c r="Y9509" s="20">
        <v>46008</v>
      </c>
      <c r="Z9509" s="48">
        <v>12</v>
      </c>
      <c r="AA9509">
        <v>2025</v>
      </c>
      <c r="AB9509" s="45">
        <v>61424</v>
      </c>
      <c r="AC9509" s="45">
        <v>61424</v>
      </c>
      <c r="AK9509" s="10"/>
    </row>
    <row r="9510" spans="1:37">
      <c r="A9510" t="s">
        <v>45</v>
      </c>
      <c r="B9510" t="s">
        <v>46</v>
      </c>
      <c r="C9510" t="s">
        <v>47</v>
      </c>
      <c r="D9510" t="s">
        <v>9973</v>
      </c>
      <c r="E9510" t="s">
        <v>88</v>
      </c>
      <c r="F9510" t="s">
        <v>79</v>
      </c>
      <c r="G9510" t="s">
        <v>51</v>
      </c>
      <c r="H9510" s="20" t="s">
        <v>52</v>
      </c>
      <c r="I9510" t="s">
        <v>53</v>
      </c>
      <c r="J9510" t="s">
        <v>54</v>
      </c>
      <c r="K9510">
        <v>3</v>
      </c>
      <c r="L9510" t="s">
        <v>55</v>
      </c>
      <c r="M9510" t="s">
        <v>77</v>
      </c>
      <c r="N9510" t="s">
        <v>89</v>
      </c>
      <c r="O9510" s="21" t="s">
        <v>58</v>
      </c>
      <c r="P9510" s="21" t="s">
        <v>119</v>
      </c>
      <c r="Q9510" s="20" t="s">
        <v>6539</v>
      </c>
      <c r="R9510" s="21" t="s">
        <v>6540</v>
      </c>
      <c r="S9510" s="35">
        <v>1</v>
      </c>
      <c r="T9510" s="22">
        <v>1</v>
      </c>
      <c r="U9510" s="20" t="s">
        <v>62</v>
      </c>
      <c r="V9510" s="20">
        <v>45997</v>
      </c>
      <c r="W9510" s="21">
        <v>12</v>
      </c>
      <c r="X9510" s="20">
        <v>46010</v>
      </c>
      <c r="Y9510" s="20">
        <v>46006</v>
      </c>
      <c r="Z9510" s="48">
        <v>12</v>
      </c>
      <c r="AA9510">
        <v>2025</v>
      </c>
      <c r="AB9510" s="45">
        <v>73565</v>
      </c>
      <c r="AC9510" s="45">
        <v>73565</v>
      </c>
      <c r="AK9510" s="10"/>
    </row>
    <row r="9511" spans="1:37">
      <c r="A9511" t="s">
        <v>45</v>
      </c>
      <c r="B9511" t="s">
        <v>46</v>
      </c>
      <c r="C9511" t="s">
        <v>47</v>
      </c>
      <c r="D9511" t="s">
        <v>9974</v>
      </c>
      <c r="E9511" t="s">
        <v>88</v>
      </c>
      <c r="F9511" t="s">
        <v>79</v>
      </c>
      <c r="G9511" t="s">
        <v>51</v>
      </c>
      <c r="H9511" s="20" t="s">
        <v>52</v>
      </c>
      <c r="I9511" t="s">
        <v>53</v>
      </c>
      <c r="J9511" t="s">
        <v>54</v>
      </c>
      <c r="K9511">
        <v>3</v>
      </c>
      <c r="L9511" t="s">
        <v>55</v>
      </c>
      <c r="M9511" t="s">
        <v>77</v>
      </c>
      <c r="N9511" t="s">
        <v>89</v>
      </c>
      <c r="O9511" s="21" t="s">
        <v>58</v>
      </c>
      <c r="P9511" s="21" t="s">
        <v>90</v>
      </c>
      <c r="Q9511" s="20" t="s">
        <v>2511</v>
      </c>
      <c r="R9511" s="21" t="s">
        <v>2512</v>
      </c>
      <c r="S9511" s="35">
        <v>1</v>
      </c>
      <c r="T9511" s="22">
        <v>1</v>
      </c>
      <c r="U9511" s="20" t="s">
        <v>62</v>
      </c>
      <c r="V9511" s="20">
        <v>45997</v>
      </c>
      <c r="W9511" s="21">
        <v>12</v>
      </c>
      <c r="X9511" s="20">
        <v>46010</v>
      </c>
      <c r="Y9511" s="20">
        <v>46003</v>
      </c>
      <c r="Z9511" s="48">
        <v>12</v>
      </c>
      <c r="AA9511">
        <v>2025</v>
      </c>
      <c r="AB9511" s="45">
        <v>63325</v>
      </c>
      <c r="AC9511" s="45">
        <v>63325</v>
      </c>
      <c r="AK9511" s="10"/>
    </row>
    <row r="9512" spans="1:37">
      <c r="A9512" t="s">
        <v>45</v>
      </c>
      <c r="B9512" t="s">
        <v>46</v>
      </c>
      <c r="C9512" t="s">
        <v>47</v>
      </c>
      <c r="D9512" t="s">
        <v>9975</v>
      </c>
      <c r="E9512" t="s">
        <v>88</v>
      </c>
      <c r="F9512" t="s">
        <v>79</v>
      </c>
      <c r="G9512" t="s">
        <v>51</v>
      </c>
      <c r="H9512" s="20" t="s">
        <v>52</v>
      </c>
      <c r="I9512" t="s">
        <v>53</v>
      </c>
      <c r="J9512" t="s">
        <v>54</v>
      </c>
      <c r="K9512">
        <v>3</v>
      </c>
      <c r="L9512" t="s">
        <v>55</v>
      </c>
      <c r="M9512" t="s">
        <v>56</v>
      </c>
      <c r="N9512" t="s">
        <v>57</v>
      </c>
      <c r="O9512" s="21" t="s">
        <v>58</v>
      </c>
      <c r="P9512" s="21" t="s">
        <v>64</v>
      </c>
      <c r="Q9512" s="20" t="s">
        <v>385</v>
      </c>
      <c r="R9512" s="21" t="s">
        <v>386</v>
      </c>
      <c r="S9512" s="35">
        <v>1</v>
      </c>
      <c r="T9512" s="22">
        <v>1</v>
      </c>
      <c r="U9512" s="20" t="s">
        <v>62</v>
      </c>
      <c r="V9512" s="20">
        <v>45997</v>
      </c>
      <c r="W9512" s="21">
        <v>12</v>
      </c>
      <c r="X9512" s="20">
        <v>46010</v>
      </c>
      <c r="Y9512" s="20">
        <v>46006</v>
      </c>
      <c r="Z9512" s="48">
        <v>12</v>
      </c>
      <c r="AA9512">
        <v>2025</v>
      </c>
      <c r="AB9512" s="45">
        <v>45328</v>
      </c>
      <c r="AC9512" s="45">
        <v>45328</v>
      </c>
      <c r="AK9512" s="10"/>
    </row>
    <row r="9513" spans="1:37">
      <c r="A9513" t="s">
        <v>45</v>
      </c>
      <c r="B9513" t="s">
        <v>46</v>
      </c>
      <c r="C9513" t="s">
        <v>47</v>
      </c>
      <c r="D9513" t="s">
        <v>9976</v>
      </c>
      <c r="E9513" t="s">
        <v>88</v>
      </c>
      <c r="F9513" t="s">
        <v>79</v>
      </c>
      <c r="G9513" t="s">
        <v>51</v>
      </c>
      <c r="H9513" s="20" t="s">
        <v>52</v>
      </c>
      <c r="I9513" t="s">
        <v>53</v>
      </c>
      <c r="J9513" t="s">
        <v>54</v>
      </c>
      <c r="K9513">
        <v>3</v>
      </c>
      <c r="L9513" t="s">
        <v>55</v>
      </c>
      <c r="M9513" t="s">
        <v>77</v>
      </c>
      <c r="N9513" t="s">
        <v>89</v>
      </c>
      <c r="O9513" s="21" t="s">
        <v>58</v>
      </c>
      <c r="P9513" s="21" t="s">
        <v>126</v>
      </c>
      <c r="Q9513" s="20" t="s">
        <v>960</v>
      </c>
      <c r="R9513" s="21" t="s">
        <v>961</v>
      </c>
      <c r="S9513" s="35">
        <v>1</v>
      </c>
      <c r="T9513" s="22">
        <v>1</v>
      </c>
      <c r="U9513" s="20" t="s">
        <v>62</v>
      </c>
      <c r="V9513" s="20">
        <v>45997</v>
      </c>
      <c r="W9513" s="21">
        <v>12</v>
      </c>
      <c r="X9513" s="20">
        <v>46010</v>
      </c>
      <c r="Y9513" s="20">
        <v>46006</v>
      </c>
      <c r="Z9513" s="48">
        <v>12</v>
      </c>
      <c r="AA9513">
        <v>2025</v>
      </c>
      <c r="AB9513" s="45">
        <v>26660</v>
      </c>
      <c r="AC9513" s="45">
        <v>26660</v>
      </c>
      <c r="AK9513" s="10"/>
    </row>
    <row r="9514" spans="1:37">
      <c r="A9514" t="s">
        <v>45</v>
      </c>
      <c r="B9514" t="s">
        <v>46</v>
      </c>
      <c r="C9514" t="s">
        <v>47</v>
      </c>
      <c r="D9514" t="s">
        <v>9977</v>
      </c>
      <c r="E9514" t="s">
        <v>88</v>
      </c>
      <c r="F9514" t="s">
        <v>79</v>
      </c>
      <c r="G9514" t="s">
        <v>51</v>
      </c>
      <c r="H9514" s="20" t="s">
        <v>52</v>
      </c>
      <c r="I9514" t="s">
        <v>53</v>
      </c>
      <c r="J9514" t="s">
        <v>54</v>
      </c>
      <c r="K9514">
        <v>3</v>
      </c>
      <c r="L9514" t="s">
        <v>55</v>
      </c>
      <c r="M9514" t="s">
        <v>56</v>
      </c>
      <c r="N9514" t="s">
        <v>57</v>
      </c>
      <c r="O9514" s="21" t="s">
        <v>58</v>
      </c>
      <c r="P9514" s="21" t="s">
        <v>64</v>
      </c>
      <c r="Q9514" s="20" t="s">
        <v>505</v>
      </c>
      <c r="R9514" s="21" t="s">
        <v>506</v>
      </c>
      <c r="S9514" s="35">
        <v>1</v>
      </c>
      <c r="T9514" s="22">
        <v>1</v>
      </c>
      <c r="U9514" s="20" t="s">
        <v>62</v>
      </c>
      <c r="V9514" s="20">
        <v>45996</v>
      </c>
      <c r="W9514" s="21">
        <v>12</v>
      </c>
      <c r="X9514" s="20">
        <v>46014</v>
      </c>
      <c r="Y9514" s="20">
        <v>46008</v>
      </c>
      <c r="Z9514" s="48">
        <v>12</v>
      </c>
      <c r="AA9514">
        <v>2025</v>
      </c>
      <c r="AB9514" s="45">
        <v>24659</v>
      </c>
      <c r="AC9514" s="45">
        <v>24659</v>
      </c>
      <c r="AK9514" s="10"/>
    </row>
    <row r="9515" spans="1:37">
      <c r="A9515" t="s">
        <v>45</v>
      </c>
      <c r="B9515" t="s">
        <v>46</v>
      </c>
      <c r="C9515" t="s">
        <v>47</v>
      </c>
      <c r="D9515" t="s">
        <v>9978</v>
      </c>
      <c r="E9515" t="s">
        <v>88</v>
      </c>
      <c r="F9515" t="s">
        <v>79</v>
      </c>
      <c r="G9515" t="s">
        <v>51</v>
      </c>
      <c r="H9515" s="20" t="s">
        <v>52</v>
      </c>
      <c r="I9515" t="s">
        <v>53</v>
      </c>
      <c r="J9515" t="s">
        <v>54</v>
      </c>
      <c r="K9515">
        <v>3</v>
      </c>
      <c r="L9515" t="s">
        <v>55</v>
      </c>
      <c r="M9515" t="s">
        <v>77</v>
      </c>
      <c r="N9515" t="s">
        <v>89</v>
      </c>
      <c r="O9515" s="21" t="s">
        <v>58</v>
      </c>
      <c r="P9515" s="21" t="s">
        <v>126</v>
      </c>
      <c r="Q9515" s="20" t="s">
        <v>892</v>
      </c>
      <c r="R9515" s="21" t="s">
        <v>893</v>
      </c>
      <c r="S9515" s="35">
        <v>1</v>
      </c>
      <c r="T9515" s="22">
        <v>1</v>
      </c>
      <c r="U9515" s="20" t="s">
        <v>62</v>
      </c>
      <c r="V9515" s="20">
        <v>45995</v>
      </c>
      <c r="W9515" s="21">
        <v>12</v>
      </c>
      <c r="X9515" s="20">
        <v>46021</v>
      </c>
      <c r="Y9515" s="20">
        <v>46013</v>
      </c>
      <c r="Z9515" s="48">
        <v>12</v>
      </c>
      <c r="AA9515">
        <v>2025</v>
      </c>
      <c r="AB9515" s="45">
        <v>26660</v>
      </c>
      <c r="AC9515" s="45">
        <v>26660</v>
      </c>
      <c r="AK9515" s="10"/>
    </row>
    <row r="9516" spans="1:37">
      <c r="A9516" t="s">
        <v>45</v>
      </c>
      <c r="B9516" t="s">
        <v>46</v>
      </c>
      <c r="C9516" t="s">
        <v>47</v>
      </c>
      <c r="D9516" t="s">
        <v>9979</v>
      </c>
      <c r="E9516" t="s">
        <v>88</v>
      </c>
      <c r="F9516" t="s">
        <v>79</v>
      </c>
      <c r="G9516" t="s">
        <v>51</v>
      </c>
      <c r="H9516" s="20" t="s">
        <v>52</v>
      </c>
      <c r="I9516" t="s">
        <v>53</v>
      </c>
      <c r="J9516" t="s">
        <v>54</v>
      </c>
      <c r="K9516">
        <v>3</v>
      </c>
      <c r="L9516" t="s">
        <v>55</v>
      </c>
      <c r="M9516" t="s">
        <v>56</v>
      </c>
      <c r="N9516" t="s">
        <v>57</v>
      </c>
      <c r="O9516" s="21" t="s">
        <v>58</v>
      </c>
      <c r="P9516" s="21" t="s">
        <v>64</v>
      </c>
      <c r="Q9516" s="20" t="s">
        <v>474</v>
      </c>
      <c r="R9516" s="21" t="s">
        <v>475</v>
      </c>
      <c r="S9516" s="35">
        <v>1</v>
      </c>
      <c r="T9516" s="22">
        <v>1</v>
      </c>
      <c r="U9516" s="20" t="s">
        <v>62</v>
      </c>
      <c r="V9516" s="20">
        <v>45995</v>
      </c>
      <c r="W9516" s="21">
        <v>12</v>
      </c>
      <c r="X9516" s="20">
        <v>46008</v>
      </c>
      <c r="Y9516" s="20">
        <v>46006</v>
      </c>
      <c r="Z9516" s="48">
        <v>12</v>
      </c>
      <c r="AA9516">
        <v>2025</v>
      </c>
      <c r="AB9516" s="45">
        <v>24659</v>
      </c>
      <c r="AC9516" s="45">
        <v>24659</v>
      </c>
      <c r="AK9516" s="10"/>
    </row>
    <row r="9517" spans="1:37">
      <c r="A9517" t="s">
        <v>45</v>
      </c>
      <c r="B9517" t="s">
        <v>46</v>
      </c>
      <c r="C9517" t="s">
        <v>47</v>
      </c>
      <c r="D9517" t="s">
        <v>9980</v>
      </c>
      <c r="E9517" t="s">
        <v>88</v>
      </c>
      <c r="F9517" t="s">
        <v>79</v>
      </c>
      <c r="G9517" t="s">
        <v>51</v>
      </c>
      <c r="H9517" s="20" t="s">
        <v>52</v>
      </c>
      <c r="I9517" t="s">
        <v>53</v>
      </c>
      <c r="J9517" t="s">
        <v>54</v>
      </c>
      <c r="K9517">
        <v>3</v>
      </c>
      <c r="L9517" t="s">
        <v>55</v>
      </c>
      <c r="M9517" t="s">
        <v>56</v>
      </c>
      <c r="N9517" t="s">
        <v>57</v>
      </c>
      <c r="O9517" s="21" t="s">
        <v>58</v>
      </c>
      <c r="P9517" s="21" t="s">
        <v>64</v>
      </c>
      <c r="Q9517" s="20" t="s">
        <v>1691</v>
      </c>
      <c r="R9517" s="21" t="s">
        <v>1692</v>
      </c>
      <c r="S9517" s="35">
        <v>2</v>
      </c>
      <c r="T9517" s="22">
        <v>2</v>
      </c>
      <c r="U9517" s="20" t="s">
        <v>62</v>
      </c>
      <c r="V9517" s="20">
        <v>45995</v>
      </c>
      <c r="W9517" s="21">
        <v>12</v>
      </c>
      <c r="X9517" s="20">
        <v>46008</v>
      </c>
      <c r="Y9517" s="20">
        <v>46006</v>
      </c>
      <c r="Z9517" s="48">
        <v>12</v>
      </c>
      <c r="AA9517">
        <v>2025</v>
      </c>
      <c r="AB9517" s="45">
        <v>207119</v>
      </c>
      <c r="AC9517" s="45">
        <v>207119</v>
      </c>
      <c r="AK9517" s="10"/>
    </row>
    <row r="9518" spans="1:37">
      <c r="A9518" t="s">
        <v>45</v>
      </c>
      <c r="B9518" t="s">
        <v>46</v>
      </c>
      <c r="C9518" t="s">
        <v>47</v>
      </c>
      <c r="D9518" t="s">
        <v>9981</v>
      </c>
      <c r="E9518" t="s">
        <v>88</v>
      </c>
      <c r="F9518" t="s">
        <v>79</v>
      </c>
      <c r="G9518" t="s">
        <v>51</v>
      </c>
      <c r="H9518" s="20" t="s">
        <v>52</v>
      </c>
      <c r="I9518" t="s">
        <v>53</v>
      </c>
      <c r="J9518" t="s">
        <v>54</v>
      </c>
      <c r="K9518">
        <v>3</v>
      </c>
      <c r="L9518" t="s">
        <v>55</v>
      </c>
      <c r="M9518" t="s">
        <v>56</v>
      </c>
      <c r="N9518" t="s">
        <v>57</v>
      </c>
      <c r="O9518" s="21" t="s">
        <v>58</v>
      </c>
      <c r="P9518" s="21" t="s">
        <v>64</v>
      </c>
      <c r="Q9518" s="20" t="s">
        <v>179</v>
      </c>
      <c r="R9518" s="21" t="s">
        <v>180</v>
      </c>
      <c r="S9518" s="35">
        <v>1</v>
      </c>
      <c r="T9518" s="22">
        <v>1</v>
      </c>
      <c r="U9518" s="20" t="s">
        <v>62</v>
      </c>
      <c r="V9518" s="20">
        <v>45994</v>
      </c>
      <c r="W9518" s="21">
        <v>12</v>
      </c>
      <c r="X9518" s="20">
        <v>46010</v>
      </c>
      <c r="Y9518" s="20">
        <v>46006</v>
      </c>
      <c r="Z9518" s="48">
        <v>12</v>
      </c>
      <c r="AA9518">
        <v>2025</v>
      </c>
      <c r="AB9518" s="45">
        <v>41995</v>
      </c>
      <c r="AC9518" s="45">
        <v>41995</v>
      </c>
      <c r="AK9518" s="10"/>
    </row>
    <row r="9519" spans="1:37">
      <c r="A9519" t="s">
        <v>45</v>
      </c>
      <c r="B9519" t="s">
        <v>46</v>
      </c>
      <c r="C9519" t="s">
        <v>47</v>
      </c>
      <c r="D9519" t="s">
        <v>9982</v>
      </c>
      <c r="E9519" t="s">
        <v>88</v>
      </c>
      <c r="F9519" t="s">
        <v>79</v>
      </c>
      <c r="G9519" t="s">
        <v>51</v>
      </c>
      <c r="H9519" s="20" t="s">
        <v>52</v>
      </c>
      <c r="I9519" t="s">
        <v>53</v>
      </c>
      <c r="J9519" t="s">
        <v>54</v>
      </c>
      <c r="K9519">
        <v>3</v>
      </c>
      <c r="L9519" t="s">
        <v>55</v>
      </c>
      <c r="M9519" t="s">
        <v>77</v>
      </c>
      <c r="N9519" t="s">
        <v>89</v>
      </c>
      <c r="O9519" s="21" t="s">
        <v>58</v>
      </c>
      <c r="P9519" s="21" t="s">
        <v>90</v>
      </c>
      <c r="Q9519" s="20" t="s">
        <v>1775</v>
      </c>
      <c r="R9519" s="21" t="s">
        <v>1776</v>
      </c>
      <c r="S9519" s="35">
        <v>1</v>
      </c>
      <c r="T9519" s="22">
        <v>1</v>
      </c>
      <c r="U9519" s="20" t="s">
        <v>62</v>
      </c>
      <c r="V9519" s="20">
        <v>45996</v>
      </c>
      <c r="W9519" s="21">
        <v>12</v>
      </c>
      <c r="X9519" s="20">
        <v>46013</v>
      </c>
      <c r="Y9519" s="20">
        <v>46006</v>
      </c>
      <c r="Z9519" s="48">
        <v>12</v>
      </c>
      <c r="AA9519">
        <v>2025</v>
      </c>
      <c r="AB9519" s="45">
        <v>55325</v>
      </c>
      <c r="AC9519" s="45">
        <v>55325</v>
      </c>
      <c r="AK9519" s="10"/>
    </row>
    <row r="9520" spans="1:37">
      <c r="A9520" t="s">
        <v>45</v>
      </c>
      <c r="B9520" t="s">
        <v>46</v>
      </c>
      <c r="C9520" t="s">
        <v>47</v>
      </c>
      <c r="D9520" t="s">
        <v>9983</v>
      </c>
      <c r="E9520" t="s">
        <v>88</v>
      </c>
      <c r="F9520" t="s">
        <v>79</v>
      </c>
      <c r="G9520" t="s">
        <v>51</v>
      </c>
      <c r="H9520" s="20" t="s">
        <v>52</v>
      </c>
      <c r="I9520" t="s">
        <v>53</v>
      </c>
      <c r="J9520" t="s">
        <v>54</v>
      </c>
      <c r="K9520">
        <v>3</v>
      </c>
      <c r="L9520" t="s">
        <v>55</v>
      </c>
      <c r="M9520" t="s">
        <v>56</v>
      </c>
      <c r="N9520" t="s">
        <v>57</v>
      </c>
      <c r="O9520" s="21" t="s">
        <v>58</v>
      </c>
      <c r="P9520" s="21" t="s">
        <v>64</v>
      </c>
      <c r="Q9520" s="20" t="s">
        <v>358</v>
      </c>
      <c r="R9520" s="21" t="s">
        <v>359</v>
      </c>
      <c r="S9520" s="35">
        <v>1</v>
      </c>
      <c r="T9520" s="22">
        <v>1</v>
      </c>
      <c r="U9520" s="20" t="s">
        <v>62</v>
      </c>
      <c r="V9520" s="20">
        <v>45996</v>
      </c>
      <c r="W9520" s="21">
        <v>12</v>
      </c>
      <c r="X9520" s="20">
        <v>46010</v>
      </c>
      <c r="Y9520" s="20">
        <v>46006</v>
      </c>
      <c r="Z9520" s="48">
        <v>12</v>
      </c>
      <c r="AA9520">
        <v>2025</v>
      </c>
      <c r="AB9520" s="45">
        <v>82135</v>
      </c>
      <c r="AC9520" s="45">
        <v>82135</v>
      </c>
      <c r="AK9520" s="10"/>
    </row>
    <row r="9521" spans="1:37">
      <c r="A9521" t="s">
        <v>45</v>
      </c>
      <c r="B9521" t="s">
        <v>46</v>
      </c>
      <c r="C9521" t="s">
        <v>47</v>
      </c>
      <c r="D9521" t="s">
        <v>9984</v>
      </c>
      <c r="E9521" t="s">
        <v>88</v>
      </c>
      <c r="F9521" t="s">
        <v>79</v>
      </c>
      <c r="G9521" t="s">
        <v>51</v>
      </c>
      <c r="H9521" s="20" t="s">
        <v>52</v>
      </c>
      <c r="I9521" t="s">
        <v>53</v>
      </c>
      <c r="J9521" t="s">
        <v>54</v>
      </c>
      <c r="K9521">
        <v>3</v>
      </c>
      <c r="L9521" t="s">
        <v>55</v>
      </c>
      <c r="M9521" t="s">
        <v>77</v>
      </c>
      <c r="N9521" t="s">
        <v>89</v>
      </c>
      <c r="O9521" s="21" t="s">
        <v>58</v>
      </c>
      <c r="P9521" s="21" t="s">
        <v>119</v>
      </c>
      <c r="Q9521" s="20" t="s">
        <v>6247</v>
      </c>
      <c r="R9521" s="21" t="s">
        <v>6248</v>
      </c>
      <c r="S9521" s="35">
        <v>1</v>
      </c>
      <c r="T9521" s="22">
        <v>1</v>
      </c>
      <c r="U9521" s="20" t="s">
        <v>62</v>
      </c>
      <c r="V9521" s="20">
        <v>45998</v>
      </c>
      <c r="W9521" s="21">
        <v>12</v>
      </c>
      <c r="X9521" s="20">
        <v>46009</v>
      </c>
      <c r="Y9521" s="20">
        <v>46006</v>
      </c>
      <c r="Z9521" s="48">
        <v>12</v>
      </c>
      <c r="AA9521">
        <v>2025</v>
      </c>
      <c r="AB9521" s="45">
        <v>73565</v>
      </c>
      <c r="AC9521" s="45">
        <v>73565</v>
      </c>
      <c r="AK9521" s="10"/>
    </row>
    <row r="9522" spans="1:37">
      <c r="A9522" t="s">
        <v>45</v>
      </c>
      <c r="B9522" t="s">
        <v>46</v>
      </c>
      <c r="C9522" t="s">
        <v>47</v>
      </c>
      <c r="D9522" t="s">
        <v>9985</v>
      </c>
      <c r="E9522" t="s">
        <v>88</v>
      </c>
      <c r="F9522" t="s">
        <v>79</v>
      </c>
      <c r="G9522" t="s">
        <v>51</v>
      </c>
      <c r="H9522" s="20" t="s">
        <v>52</v>
      </c>
      <c r="I9522" t="s">
        <v>53</v>
      </c>
      <c r="J9522" t="s">
        <v>54</v>
      </c>
      <c r="K9522">
        <v>3</v>
      </c>
      <c r="L9522" t="s">
        <v>55</v>
      </c>
      <c r="M9522" t="s">
        <v>77</v>
      </c>
      <c r="N9522" t="s">
        <v>89</v>
      </c>
      <c r="O9522" s="21" t="s">
        <v>58</v>
      </c>
      <c r="P9522" s="21" t="s">
        <v>90</v>
      </c>
      <c r="Q9522" s="20" t="s">
        <v>2723</v>
      </c>
      <c r="R9522" s="21" t="s">
        <v>2724</v>
      </c>
      <c r="S9522" s="35">
        <v>1</v>
      </c>
      <c r="T9522" s="22">
        <v>1</v>
      </c>
      <c r="U9522" s="20" t="s">
        <v>62</v>
      </c>
      <c r="V9522" s="20">
        <v>45998</v>
      </c>
      <c r="W9522" s="21">
        <v>12</v>
      </c>
      <c r="X9522" s="20">
        <v>46009</v>
      </c>
      <c r="Y9522" s="20">
        <v>46003</v>
      </c>
      <c r="Z9522" s="48">
        <v>12</v>
      </c>
      <c r="AA9522">
        <v>2025</v>
      </c>
      <c r="AB9522" s="45">
        <v>79995</v>
      </c>
      <c r="AC9522" s="45">
        <v>79995</v>
      </c>
      <c r="AK9522" s="10"/>
    </row>
    <row r="9523" spans="1:37">
      <c r="A9523" t="s">
        <v>45</v>
      </c>
      <c r="B9523" t="s">
        <v>46</v>
      </c>
      <c r="C9523" t="s">
        <v>47</v>
      </c>
      <c r="D9523" t="s">
        <v>9986</v>
      </c>
      <c r="E9523" t="s">
        <v>88</v>
      </c>
      <c r="F9523" t="s">
        <v>79</v>
      </c>
      <c r="G9523" t="s">
        <v>51</v>
      </c>
      <c r="H9523" s="20" t="s">
        <v>52</v>
      </c>
      <c r="I9523" t="s">
        <v>53</v>
      </c>
      <c r="J9523" t="s">
        <v>54</v>
      </c>
      <c r="K9523">
        <v>3</v>
      </c>
      <c r="L9523" t="s">
        <v>55</v>
      </c>
      <c r="M9523" t="s">
        <v>77</v>
      </c>
      <c r="N9523" t="s">
        <v>89</v>
      </c>
      <c r="O9523" s="21" t="s">
        <v>58</v>
      </c>
      <c r="P9523" s="21" t="s">
        <v>90</v>
      </c>
      <c r="Q9523" s="20" t="s">
        <v>1025</v>
      </c>
      <c r="R9523" s="21" t="s">
        <v>1026</v>
      </c>
      <c r="S9523" s="35">
        <v>1</v>
      </c>
      <c r="T9523" s="22">
        <v>1</v>
      </c>
      <c r="U9523" s="20" t="s">
        <v>62</v>
      </c>
      <c r="V9523" s="20">
        <v>45998</v>
      </c>
      <c r="W9523" s="21">
        <v>12</v>
      </c>
      <c r="X9523" s="20">
        <v>46009</v>
      </c>
      <c r="Y9523" s="20">
        <v>46006</v>
      </c>
      <c r="Z9523" s="48">
        <v>12</v>
      </c>
      <c r="AA9523">
        <v>2025</v>
      </c>
      <c r="AB9523" s="45">
        <v>103563</v>
      </c>
      <c r="AC9523" s="45">
        <v>103563</v>
      </c>
      <c r="AK9523" s="10"/>
    </row>
    <row r="9524" spans="1:37">
      <c r="A9524" t="s">
        <v>45</v>
      </c>
      <c r="B9524" t="s">
        <v>46</v>
      </c>
      <c r="C9524" t="s">
        <v>47</v>
      </c>
      <c r="D9524" t="s">
        <v>9987</v>
      </c>
      <c r="E9524" t="s">
        <v>88</v>
      </c>
      <c r="F9524" t="s">
        <v>79</v>
      </c>
      <c r="G9524" t="s">
        <v>51</v>
      </c>
      <c r="H9524" s="20" t="s">
        <v>52</v>
      </c>
      <c r="I9524" t="s">
        <v>53</v>
      </c>
      <c r="J9524" t="s">
        <v>54</v>
      </c>
      <c r="K9524">
        <v>3</v>
      </c>
      <c r="L9524" t="s">
        <v>55</v>
      </c>
      <c r="M9524" t="s">
        <v>77</v>
      </c>
      <c r="N9524" t="s">
        <v>89</v>
      </c>
      <c r="O9524" s="21" t="s">
        <v>58</v>
      </c>
      <c r="P9524" s="21" t="s">
        <v>97</v>
      </c>
      <c r="Q9524" s="20" t="s">
        <v>1012</v>
      </c>
      <c r="R9524" s="21" t="s">
        <v>1013</v>
      </c>
      <c r="S9524" s="35">
        <v>1</v>
      </c>
      <c r="T9524" s="22">
        <v>1</v>
      </c>
      <c r="U9524" s="20" t="s">
        <v>62</v>
      </c>
      <c r="V9524" s="20">
        <v>45998</v>
      </c>
      <c r="W9524" s="21">
        <v>12</v>
      </c>
      <c r="X9524" s="20">
        <v>46013</v>
      </c>
      <c r="Y9524" s="20">
        <v>46006</v>
      </c>
      <c r="Z9524" s="48">
        <v>12</v>
      </c>
      <c r="AA9524">
        <v>2025</v>
      </c>
      <c r="AB9524" s="45">
        <v>30662</v>
      </c>
      <c r="AC9524" s="45">
        <v>30662</v>
      </c>
      <c r="AK9524" s="10"/>
    </row>
    <row r="9525" spans="1:37">
      <c r="A9525" t="s">
        <v>45</v>
      </c>
      <c r="B9525" t="s">
        <v>46</v>
      </c>
      <c r="C9525" t="s">
        <v>47</v>
      </c>
      <c r="D9525" t="s">
        <v>9988</v>
      </c>
      <c r="E9525" t="s">
        <v>88</v>
      </c>
      <c r="F9525" t="s">
        <v>79</v>
      </c>
      <c r="G9525" t="s">
        <v>51</v>
      </c>
      <c r="H9525" s="20" t="s">
        <v>52</v>
      </c>
      <c r="I9525" t="s">
        <v>53</v>
      </c>
      <c r="J9525" t="s">
        <v>54</v>
      </c>
      <c r="K9525">
        <v>3</v>
      </c>
      <c r="L9525" t="s">
        <v>55</v>
      </c>
      <c r="M9525" t="s">
        <v>56</v>
      </c>
      <c r="N9525" t="s">
        <v>57</v>
      </c>
      <c r="O9525" s="21" t="s">
        <v>58</v>
      </c>
      <c r="P9525" s="21" t="s">
        <v>207</v>
      </c>
      <c r="Q9525" s="20" t="s">
        <v>2437</v>
      </c>
      <c r="R9525" s="21" t="s">
        <v>2438</v>
      </c>
      <c r="S9525" s="35">
        <v>1</v>
      </c>
      <c r="T9525" s="22">
        <v>1</v>
      </c>
      <c r="U9525" s="20" t="s">
        <v>62</v>
      </c>
      <c r="V9525" s="20">
        <v>45998</v>
      </c>
      <c r="W9525" s="21">
        <v>12</v>
      </c>
      <c r="X9525" s="20">
        <v>46008</v>
      </c>
      <c r="Y9525" s="20">
        <v>46006</v>
      </c>
      <c r="Z9525" s="48">
        <v>12</v>
      </c>
      <c r="AA9525">
        <v>2025</v>
      </c>
      <c r="AB9525" s="45">
        <v>99995</v>
      </c>
      <c r="AC9525" s="45">
        <v>99995</v>
      </c>
      <c r="AK9525" s="10"/>
    </row>
    <row r="9526" spans="1:37">
      <c r="A9526" t="s">
        <v>45</v>
      </c>
      <c r="B9526" t="s">
        <v>46</v>
      </c>
      <c r="C9526" t="s">
        <v>47</v>
      </c>
      <c r="D9526" t="s">
        <v>9989</v>
      </c>
      <c r="E9526" t="s">
        <v>88</v>
      </c>
      <c r="F9526" t="s">
        <v>79</v>
      </c>
      <c r="G9526" t="s">
        <v>51</v>
      </c>
      <c r="H9526" s="20" t="s">
        <v>52</v>
      </c>
      <c r="I9526" t="s">
        <v>53</v>
      </c>
      <c r="J9526" t="s">
        <v>54</v>
      </c>
      <c r="K9526">
        <v>3</v>
      </c>
      <c r="L9526" t="s">
        <v>55</v>
      </c>
      <c r="M9526" t="s">
        <v>77</v>
      </c>
      <c r="N9526" t="s">
        <v>89</v>
      </c>
      <c r="O9526" s="21" t="s">
        <v>58</v>
      </c>
      <c r="P9526" s="21" t="s">
        <v>119</v>
      </c>
      <c r="Q9526" s="20" t="s">
        <v>2056</v>
      </c>
      <c r="R9526" s="21" t="s">
        <v>2057</v>
      </c>
      <c r="S9526" s="35">
        <v>1</v>
      </c>
      <c r="T9526" s="22">
        <v>1</v>
      </c>
      <c r="U9526" s="20" t="s">
        <v>62</v>
      </c>
      <c r="V9526" s="20">
        <v>45996</v>
      </c>
      <c r="W9526" s="21">
        <v>12</v>
      </c>
      <c r="X9526" s="20">
        <v>46009</v>
      </c>
      <c r="Y9526" s="20">
        <v>46006</v>
      </c>
      <c r="Z9526" s="48">
        <v>12</v>
      </c>
      <c r="AA9526">
        <v>2025</v>
      </c>
      <c r="AB9526" s="45">
        <v>71421</v>
      </c>
      <c r="AC9526" s="45">
        <v>71421</v>
      </c>
      <c r="AK9526" s="10"/>
    </row>
    <row r="9527" spans="1:37">
      <c r="A9527" t="s">
        <v>45</v>
      </c>
      <c r="B9527" t="s">
        <v>46</v>
      </c>
      <c r="C9527" t="s">
        <v>47</v>
      </c>
      <c r="D9527" t="s">
        <v>9990</v>
      </c>
      <c r="E9527" t="s">
        <v>88</v>
      </c>
      <c r="F9527" t="s">
        <v>79</v>
      </c>
      <c r="G9527" t="s">
        <v>51</v>
      </c>
      <c r="H9527" s="20" t="s">
        <v>52</v>
      </c>
      <c r="I9527" t="s">
        <v>53</v>
      </c>
      <c r="J9527" t="s">
        <v>54</v>
      </c>
      <c r="K9527">
        <v>3</v>
      </c>
      <c r="L9527" t="s">
        <v>55</v>
      </c>
      <c r="M9527" t="s">
        <v>77</v>
      </c>
      <c r="N9527" t="s">
        <v>89</v>
      </c>
      <c r="O9527" s="21" t="s">
        <v>58</v>
      </c>
      <c r="P9527" s="21" t="s">
        <v>119</v>
      </c>
      <c r="Q9527" s="20" t="s">
        <v>988</v>
      </c>
      <c r="R9527" s="21" t="s">
        <v>989</v>
      </c>
      <c r="S9527" s="35">
        <v>1</v>
      </c>
      <c r="T9527" s="22">
        <v>1</v>
      </c>
      <c r="U9527" s="20" t="s">
        <v>62</v>
      </c>
      <c r="V9527" s="20">
        <v>45998</v>
      </c>
      <c r="W9527" s="21">
        <v>12</v>
      </c>
      <c r="X9527" s="20">
        <v>46013</v>
      </c>
      <c r="Y9527" s="20">
        <v>46006</v>
      </c>
      <c r="Z9527" s="48">
        <v>12</v>
      </c>
      <c r="AA9527">
        <v>2025</v>
      </c>
      <c r="AB9527" s="45">
        <v>69992</v>
      </c>
      <c r="AC9527" s="45">
        <v>69992</v>
      </c>
      <c r="AK9527" s="10"/>
    </row>
    <row r="9528" spans="1:37">
      <c r="A9528" t="s">
        <v>45</v>
      </c>
      <c r="B9528" t="s">
        <v>46</v>
      </c>
      <c r="C9528" t="s">
        <v>47</v>
      </c>
      <c r="D9528" t="s">
        <v>9991</v>
      </c>
      <c r="E9528" t="s">
        <v>88</v>
      </c>
      <c r="F9528" t="s">
        <v>79</v>
      </c>
      <c r="G9528" t="s">
        <v>51</v>
      </c>
      <c r="H9528" s="20" t="s">
        <v>52</v>
      </c>
      <c r="I9528" t="s">
        <v>53</v>
      </c>
      <c r="J9528" t="s">
        <v>54</v>
      </c>
      <c r="K9528">
        <v>3</v>
      </c>
      <c r="L9528" t="s">
        <v>55</v>
      </c>
      <c r="M9528" t="s">
        <v>77</v>
      </c>
      <c r="N9528" t="s">
        <v>89</v>
      </c>
      <c r="O9528" s="21" t="s">
        <v>58</v>
      </c>
      <c r="P9528" s="21" t="s">
        <v>276</v>
      </c>
      <c r="Q9528" s="20" t="s">
        <v>315</v>
      </c>
      <c r="R9528" s="21" t="s">
        <v>316</v>
      </c>
      <c r="S9528" s="35">
        <v>1</v>
      </c>
      <c r="T9528" s="22">
        <v>1</v>
      </c>
      <c r="U9528" s="20" t="s">
        <v>62</v>
      </c>
      <c r="V9528" s="20">
        <v>45998</v>
      </c>
      <c r="W9528" s="21">
        <v>12</v>
      </c>
      <c r="X9528" s="20">
        <v>46010</v>
      </c>
      <c r="Y9528" s="20">
        <v>46006</v>
      </c>
      <c r="Z9528" s="48">
        <v>12</v>
      </c>
      <c r="AA9528">
        <v>2025</v>
      </c>
      <c r="AB9528" s="45">
        <v>12660</v>
      </c>
      <c r="AC9528" s="45">
        <v>12660</v>
      </c>
      <c r="AK9528" s="10"/>
    </row>
    <row r="9529" spans="1:37">
      <c r="A9529" t="s">
        <v>45</v>
      </c>
      <c r="B9529" t="s">
        <v>46</v>
      </c>
      <c r="C9529" t="s">
        <v>47</v>
      </c>
      <c r="D9529" t="s">
        <v>9992</v>
      </c>
      <c r="E9529" t="s">
        <v>88</v>
      </c>
      <c r="F9529" t="s">
        <v>79</v>
      </c>
      <c r="G9529" t="s">
        <v>51</v>
      </c>
      <c r="H9529" s="20" t="s">
        <v>52</v>
      </c>
      <c r="I9529" t="s">
        <v>53</v>
      </c>
      <c r="J9529" t="s">
        <v>54</v>
      </c>
      <c r="K9529">
        <v>3</v>
      </c>
      <c r="L9529" t="s">
        <v>55</v>
      </c>
      <c r="M9529" t="s">
        <v>56</v>
      </c>
      <c r="N9529" t="s">
        <v>57</v>
      </c>
      <c r="O9529" s="21" t="s">
        <v>58</v>
      </c>
      <c r="P9529" s="21" t="s">
        <v>64</v>
      </c>
      <c r="Q9529" s="20" t="s">
        <v>505</v>
      </c>
      <c r="R9529" s="21" t="s">
        <v>506</v>
      </c>
      <c r="S9529" s="35">
        <v>1</v>
      </c>
      <c r="T9529" s="22">
        <v>1</v>
      </c>
      <c r="U9529" s="20" t="s">
        <v>62</v>
      </c>
      <c r="V9529" s="20">
        <v>45998</v>
      </c>
      <c r="W9529" s="21">
        <v>12</v>
      </c>
      <c r="X9529" s="20">
        <v>46010</v>
      </c>
      <c r="Y9529" s="20">
        <v>46006</v>
      </c>
      <c r="Z9529" s="48">
        <v>12</v>
      </c>
      <c r="AA9529">
        <v>2025</v>
      </c>
      <c r="AB9529" s="45">
        <v>24659</v>
      </c>
      <c r="AC9529" s="45">
        <v>24659</v>
      </c>
      <c r="AK9529" s="10"/>
    </row>
    <row r="9530" spans="1:37">
      <c r="A9530" t="s">
        <v>45</v>
      </c>
      <c r="B9530" t="s">
        <v>46</v>
      </c>
      <c r="C9530" t="s">
        <v>47</v>
      </c>
      <c r="D9530" t="s">
        <v>9993</v>
      </c>
      <c r="E9530" t="s">
        <v>88</v>
      </c>
      <c r="F9530" t="s">
        <v>79</v>
      </c>
      <c r="G9530" t="s">
        <v>51</v>
      </c>
      <c r="H9530" s="20" t="s">
        <v>52</v>
      </c>
      <c r="I9530" t="s">
        <v>53</v>
      </c>
      <c r="J9530" t="s">
        <v>54</v>
      </c>
      <c r="K9530">
        <v>3</v>
      </c>
      <c r="L9530" t="s">
        <v>55</v>
      </c>
      <c r="M9530" t="s">
        <v>77</v>
      </c>
      <c r="N9530" t="s">
        <v>89</v>
      </c>
      <c r="O9530" s="21" t="s">
        <v>58</v>
      </c>
      <c r="P9530" s="21" t="s">
        <v>90</v>
      </c>
      <c r="Q9530" s="20" t="s">
        <v>214</v>
      </c>
      <c r="R9530" s="21" t="s">
        <v>215</v>
      </c>
      <c r="S9530" s="35">
        <v>1</v>
      </c>
      <c r="T9530" s="22">
        <v>1</v>
      </c>
      <c r="U9530" s="20" t="s">
        <v>62</v>
      </c>
      <c r="V9530" s="20">
        <v>45998</v>
      </c>
      <c r="W9530" s="21">
        <v>12</v>
      </c>
      <c r="X9530" s="20">
        <v>46010</v>
      </c>
      <c r="Y9530" s="20">
        <v>46008</v>
      </c>
      <c r="Z9530" s="48">
        <v>12</v>
      </c>
      <c r="AA9530">
        <v>2025</v>
      </c>
      <c r="AB9530" s="45">
        <v>46660</v>
      </c>
      <c r="AC9530" s="45">
        <v>46660</v>
      </c>
      <c r="AK9530" s="10"/>
    </row>
    <row r="9531" spans="1:37">
      <c r="A9531" t="s">
        <v>45</v>
      </c>
      <c r="B9531" t="s">
        <v>46</v>
      </c>
      <c r="C9531" t="s">
        <v>47</v>
      </c>
      <c r="D9531" t="s">
        <v>9994</v>
      </c>
      <c r="E9531" t="s">
        <v>88</v>
      </c>
      <c r="F9531" t="s">
        <v>79</v>
      </c>
      <c r="G9531" t="s">
        <v>51</v>
      </c>
      <c r="H9531" s="20" t="s">
        <v>52</v>
      </c>
      <c r="I9531" t="s">
        <v>53</v>
      </c>
      <c r="J9531" t="s">
        <v>54</v>
      </c>
      <c r="K9531">
        <v>3</v>
      </c>
      <c r="L9531" t="s">
        <v>55</v>
      </c>
      <c r="M9531" t="s">
        <v>56</v>
      </c>
      <c r="N9531" t="s">
        <v>57</v>
      </c>
      <c r="O9531" s="21" t="s">
        <v>58</v>
      </c>
      <c r="P9531" s="21" t="s">
        <v>64</v>
      </c>
      <c r="Q9531" s="20" t="s">
        <v>385</v>
      </c>
      <c r="R9531" s="21" t="s">
        <v>386</v>
      </c>
      <c r="S9531" s="35">
        <v>1</v>
      </c>
      <c r="T9531" s="22">
        <v>1</v>
      </c>
      <c r="U9531" s="20" t="s">
        <v>62</v>
      </c>
      <c r="V9531" s="20">
        <v>45996</v>
      </c>
      <c r="W9531" s="21">
        <v>12</v>
      </c>
      <c r="X9531" s="20">
        <v>46000</v>
      </c>
      <c r="Y9531" s="20">
        <v>46003</v>
      </c>
      <c r="Z9531" s="48">
        <v>12</v>
      </c>
      <c r="AA9531">
        <v>2025</v>
      </c>
      <c r="AB9531" s="45">
        <v>45328</v>
      </c>
      <c r="AC9531" s="45">
        <v>45328</v>
      </c>
      <c r="AK9531" s="10"/>
    </row>
    <row r="9532" spans="1:37">
      <c r="A9532" t="s">
        <v>45</v>
      </c>
      <c r="B9532" t="s">
        <v>46</v>
      </c>
      <c r="C9532" t="s">
        <v>47</v>
      </c>
      <c r="D9532" t="s">
        <v>9995</v>
      </c>
      <c r="E9532" t="s">
        <v>88</v>
      </c>
      <c r="F9532" t="s">
        <v>79</v>
      </c>
      <c r="G9532" t="s">
        <v>51</v>
      </c>
      <c r="H9532" s="20" t="s">
        <v>52</v>
      </c>
      <c r="I9532" t="s">
        <v>53</v>
      </c>
      <c r="J9532" t="s">
        <v>54</v>
      </c>
      <c r="K9532">
        <v>3</v>
      </c>
      <c r="L9532" t="s">
        <v>55</v>
      </c>
      <c r="M9532" t="s">
        <v>56</v>
      </c>
      <c r="N9532" t="s">
        <v>57</v>
      </c>
      <c r="O9532" s="21" t="s">
        <v>58</v>
      </c>
      <c r="P9532" s="21" t="s">
        <v>64</v>
      </c>
      <c r="Q9532" s="20" t="s">
        <v>325</v>
      </c>
      <c r="R9532" s="21" t="s">
        <v>326</v>
      </c>
      <c r="S9532" s="35">
        <v>1</v>
      </c>
      <c r="T9532" s="22">
        <v>1</v>
      </c>
      <c r="U9532" s="20" t="s">
        <v>62</v>
      </c>
      <c r="V9532" s="20">
        <v>45999</v>
      </c>
      <c r="W9532" s="21">
        <v>12</v>
      </c>
      <c r="X9532" s="20">
        <v>46010</v>
      </c>
      <c r="Y9532" s="20">
        <v>46006</v>
      </c>
      <c r="Z9532" s="48">
        <v>12</v>
      </c>
      <c r="AA9532">
        <v>2025</v>
      </c>
      <c r="AB9532" s="45">
        <v>78658</v>
      </c>
      <c r="AC9532" s="45">
        <v>78658</v>
      </c>
      <c r="AK9532" s="10"/>
    </row>
    <row r="9533" spans="1:37">
      <c r="A9533" t="s">
        <v>45</v>
      </c>
      <c r="B9533" t="s">
        <v>46</v>
      </c>
      <c r="C9533" t="s">
        <v>47</v>
      </c>
      <c r="D9533" t="s">
        <v>9996</v>
      </c>
      <c r="E9533" t="s">
        <v>88</v>
      </c>
      <c r="F9533" t="s">
        <v>79</v>
      </c>
      <c r="G9533" t="s">
        <v>51</v>
      </c>
      <c r="H9533" s="20" t="s">
        <v>52</v>
      </c>
      <c r="I9533" t="s">
        <v>53</v>
      </c>
      <c r="J9533" t="s">
        <v>54</v>
      </c>
      <c r="K9533">
        <v>3</v>
      </c>
      <c r="L9533" t="s">
        <v>55</v>
      </c>
      <c r="M9533" t="s">
        <v>56</v>
      </c>
      <c r="N9533" t="s">
        <v>57</v>
      </c>
      <c r="O9533" s="21" t="s">
        <v>58</v>
      </c>
      <c r="P9533" s="21" t="s">
        <v>64</v>
      </c>
      <c r="Q9533" s="20" t="s">
        <v>179</v>
      </c>
      <c r="R9533" s="21" t="s">
        <v>180</v>
      </c>
      <c r="S9533" s="35">
        <v>1</v>
      </c>
      <c r="T9533" s="22">
        <v>1</v>
      </c>
      <c r="U9533" s="20" t="s">
        <v>62</v>
      </c>
      <c r="V9533" s="20">
        <v>45998</v>
      </c>
      <c r="W9533" s="21">
        <v>12</v>
      </c>
      <c r="X9533" s="20">
        <v>46010</v>
      </c>
      <c r="Y9533" s="20">
        <v>46008</v>
      </c>
      <c r="Z9533" s="48">
        <v>12</v>
      </c>
      <c r="AA9533">
        <v>2025</v>
      </c>
      <c r="AB9533" s="45">
        <v>41995</v>
      </c>
      <c r="AC9533" s="45">
        <v>41995</v>
      </c>
      <c r="AK9533" s="10"/>
    </row>
    <row r="9534" spans="1:37">
      <c r="A9534" t="s">
        <v>45</v>
      </c>
      <c r="B9534" t="s">
        <v>46</v>
      </c>
      <c r="C9534" t="s">
        <v>47</v>
      </c>
      <c r="D9534" t="s">
        <v>9997</v>
      </c>
      <c r="E9534" t="s">
        <v>88</v>
      </c>
      <c r="F9534" t="s">
        <v>79</v>
      </c>
      <c r="G9534" t="s">
        <v>51</v>
      </c>
      <c r="H9534" s="20" t="s">
        <v>52</v>
      </c>
      <c r="I9534" t="s">
        <v>53</v>
      </c>
      <c r="J9534" t="s">
        <v>54</v>
      </c>
      <c r="K9534">
        <v>3</v>
      </c>
      <c r="L9534" t="s">
        <v>55</v>
      </c>
      <c r="M9534" t="s">
        <v>56</v>
      </c>
      <c r="N9534" t="s">
        <v>57</v>
      </c>
      <c r="O9534" s="21" t="s">
        <v>58</v>
      </c>
      <c r="P9534" s="21" t="s">
        <v>64</v>
      </c>
      <c r="Q9534" s="20" t="s">
        <v>1691</v>
      </c>
      <c r="R9534" s="21" t="s">
        <v>1692</v>
      </c>
      <c r="S9534" s="35">
        <v>1</v>
      </c>
      <c r="T9534" s="22">
        <v>1</v>
      </c>
      <c r="U9534" s="20" t="s">
        <v>62</v>
      </c>
      <c r="V9534" s="20">
        <v>45996</v>
      </c>
      <c r="W9534" s="21">
        <v>12</v>
      </c>
      <c r="X9534" s="20">
        <v>46013</v>
      </c>
      <c r="Y9534" s="20">
        <v>46006</v>
      </c>
      <c r="Z9534" s="48">
        <v>12</v>
      </c>
      <c r="AA9534">
        <v>2025</v>
      </c>
      <c r="AB9534" s="45">
        <v>103559</v>
      </c>
      <c r="AC9534" s="45">
        <v>103559</v>
      </c>
      <c r="AK9534" s="10"/>
    </row>
    <row r="9535" spans="1:37">
      <c r="A9535" t="s">
        <v>45</v>
      </c>
      <c r="B9535" t="s">
        <v>46</v>
      </c>
      <c r="C9535" t="s">
        <v>47</v>
      </c>
      <c r="D9535" t="s">
        <v>9998</v>
      </c>
      <c r="E9535" t="s">
        <v>88</v>
      </c>
      <c r="F9535" t="s">
        <v>79</v>
      </c>
      <c r="G9535" t="s">
        <v>51</v>
      </c>
      <c r="H9535" s="20" t="s">
        <v>52</v>
      </c>
      <c r="I9535" t="s">
        <v>53</v>
      </c>
      <c r="J9535" t="s">
        <v>54</v>
      </c>
      <c r="K9535">
        <v>3</v>
      </c>
      <c r="L9535" t="s">
        <v>55</v>
      </c>
      <c r="M9535" t="s">
        <v>77</v>
      </c>
      <c r="N9535" t="s">
        <v>89</v>
      </c>
      <c r="O9535" s="21" t="s">
        <v>58</v>
      </c>
      <c r="P9535" s="21" t="s">
        <v>150</v>
      </c>
      <c r="Q9535" s="20" t="s">
        <v>1820</v>
      </c>
      <c r="R9535" s="21" t="s">
        <v>1821</v>
      </c>
      <c r="S9535" s="35">
        <v>1</v>
      </c>
      <c r="T9535" s="22">
        <v>1</v>
      </c>
      <c r="U9535" s="20" t="s">
        <v>62</v>
      </c>
      <c r="V9535" s="20">
        <v>45996</v>
      </c>
      <c r="W9535" s="21">
        <v>12</v>
      </c>
      <c r="X9535" s="20">
        <v>46009</v>
      </c>
      <c r="Y9535" s="20">
        <v>46006</v>
      </c>
      <c r="Z9535" s="48">
        <v>12</v>
      </c>
      <c r="AA9535">
        <v>2025</v>
      </c>
      <c r="AB9535" s="45">
        <v>92853</v>
      </c>
      <c r="AC9535" s="45">
        <v>92853</v>
      </c>
      <c r="AK9535" s="10"/>
    </row>
    <row r="9536" spans="1:37">
      <c r="A9536" t="s">
        <v>45</v>
      </c>
      <c r="B9536" t="s">
        <v>46</v>
      </c>
      <c r="C9536" t="s">
        <v>47</v>
      </c>
      <c r="D9536" t="s">
        <v>9999</v>
      </c>
      <c r="E9536" t="s">
        <v>88</v>
      </c>
      <c r="F9536" t="s">
        <v>79</v>
      </c>
      <c r="G9536" t="s">
        <v>51</v>
      </c>
      <c r="H9536" s="20" t="s">
        <v>52</v>
      </c>
      <c r="I9536" t="s">
        <v>53</v>
      </c>
      <c r="J9536" t="s">
        <v>54</v>
      </c>
      <c r="K9536">
        <v>3</v>
      </c>
      <c r="L9536" t="s">
        <v>55</v>
      </c>
      <c r="M9536" t="s">
        <v>77</v>
      </c>
      <c r="N9536" t="s">
        <v>89</v>
      </c>
      <c r="O9536" s="21" t="s">
        <v>58</v>
      </c>
      <c r="P9536" s="21" t="s">
        <v>366</v>
      </c>
      <c r="Q9536" s="20" t="s">
        <v>542</v>
      </c>
      <c r="R9536" s="21" t="s">
        <v>543</v>
      </c>
      <c r="S9536" s="35">
        <v>1</v>
      </c>
      <c r="T9536" s="22">
        <v>1</v>
      </c>
      <c r="U9536" s="20" t="s">
        <v>62</v>
      </c>
      <c r="V9536" s="20">
        <v>45999</v>
      </c>
      <c r="W9536" s="21">
        <v>12</v>
      </c>
      <c r="X9536" s="20">
        <v>46014</v>
      </c>
      <c r="Y9536" s="20">
        <v>46008</v>
      </c>
      <c r="Z9536" s="48">
        <v>12</v>
      </c>
      <c r="AA9536">
        <v>2025</v>
      </c>
      <c r="AB9536" s="45">
        <v>43327</v>
      </c>
      <c r="AC9536" s="45">
        <v>43327</v>
      </c>
      <c r="AK9536" s="10"/>
    </row>
    <row r="9537" spans="1:37">
      <c r="A9537" t="s">
        <v>45</v>
      </c>
      <c r="B9537" t="s">
        <v>46</v>
      </c>
      <c r="C9537" t="s">
        <v>47</v>
      </c>
      <c r="D9537" t="s">
        <v>10000</v>
      </c>
      <c r="E9537" t="s">
        <v>88</v>
      </c>
      <c r="F9537" t="s">
        <v>79</v>
      </c>
      <c r="G9537" t="s">
        <v>51</v>
      </c>
      <c r="H9537" s="20" t="s">
        <v>52</v>
      </c>
      <c r="I9537" t="s">
        <v>53</v>
      </c>
      <c r="J9537" t="s">
        <v>54</v>
      </c>
      <c r="K9537">
        <v>3</v>
      </c>
      <c r="L9537" t="s">
        <v>55</v>
      </c>
      <c r="M9537" t="s">
        <v>77</v>
      </c>
      <c r="N9537" t="s">
        <v>89</v>
      </c>
      <c r="O9537" s="21" t="s">
        <v>58</v>
      </c>
      <c r="P9537" s="21" t="s">
        <v>97</v>
      </c>
      <c r="Q9537" s="20" t="s">
        <v>2483</v>
      </c>
      <c r="R9537" s="21" t="s">
        <v>2484</v>
      </c>
      <c r="S9537" s="35">
        <v>1</v>
      </c>
      <c r="T9537" s="22">
        <v>1</v>
      </c>
      <c r="U9537" s="20" t="s">
        <v>62</v>
      </c>
      <c r="V9537" s="20">
        <v>45998</v>
      </c>
      <c r="W9537" s="21">
        <v>12</v>
      </c>
      <c r="X9537" s="20">
        <v>46008</v>
      </c>
      <c r="Y9537" s="20">
        <v>46006</v>
      </c>
      <c r="Z9537" s="48">
        <v>12</v>
      </c>
      <c r="AA9537">
        <v>2025</v>
      </c>
      <c r="AB9537" s="45">
        <v>43327</v>
      </c>
      <c r="AC9537" s="45">
        <v>43327</v>
      </c>
      <c r="AK9537" s="10"/>
    </row>
    <row r="9538" spans="1:37">
      <c r="A9538" t="s">
        <v>45</v>
      </c>
      <c r="B9538" t="s">
        <v>46</v>
      </c>
      <c r="C9538" t="s">
        <v>47</v>
      </c>
      <c r="D9538" t="s">
        <v>10001</v>
      </c>
      <c r="E9538" t="s">
        <v>88</v>
      </c>
      <c r="F9538" t="s">
        <v>79</v>
      </c>
      <c r="G9538" t="s">
        <v>51</v>
      </c>
      <c r="H9538" s="20" t="s">
        <v>52</v>
      </c>
      <c r="I9538" t="s">
        <v>53</v>
      </c>
      <c r="J9538" t="s">
        <v>54</v>
      </c>
      <c r="K9538">
        <v>3</v>
      </c>
      <c r="L9538" t="s">
        <v>55</v>
      </c>
      <c r="M9538" t="s">
        <v>77</v>
      </c>
      <c r="N9538" t="s">
        <v>89</v>
      </c>
      <c r="O9538" s="21" t="s">
        <v>58</v>
      </c>
      <c r="P9538" s="21" t="s">
        <v>150</v>
      </c>
      <c r="Q9538" s="20" t="s">
        <v>1820</v>
      </c>
      <c r="R9538" s="21" t="s">
        <v>1821</v>
      </c>
      <c r="S9538" s="35">
        <v>1</v>
      </c>
      <c r="T9538" s="22">
        <v>1</v>
      </c>
      <c r="U9538" s="20" t="s">
        <v>62</v>
      </c>
      <c r="V9538" s="20">
        <v>45998</v>
      </c>
      <c r="W9538" s="21">
        <v>12</v>
      </c>
      <c r="X9538" s="20">
        <v>46010</v>
      </c>
      <c r="Y9538" s="20">
        <v>46008</v>
      </c>
      <c r="Z9538" s="48">
        <v>12</v>
      </c>
      <c r="AA9538">
        <v>2025</v>
      </c>
      <c r="AB9538" s="45">
        <v>92853</v>
      </c>
      <c r="AC9538" s="45">
        <v>92853</v>
      </c>
      <c r="AK9538" s="10"/>
    </row>
    <row r="9539" spans="1:37">
      <c r="A9539" t="s">
        <v>45</v>
      </c>
      <c r="B9539" t="s">
        <v>46</v>
      </c>
      <c r="C9539" t="s">
        <v>47</v>
      </c>
      <c r="D9539" t="s">
        <v>10002</v>
      </c>
      <c r="E9539" t="s">
        <v>88</v>
      </c>
      <c r="F9539" t="s">
        <v>79</v>
      </c>
      <c r="G9539" t="s">
        <v>51</v>
      </c>
      <c r="H9539" s="20" t="s">
        <v>52</v>
      </c>
      <c r="I9539" t="s">
        <v>53</v>
      </c>
      <c r="J9539" t="s">
        <v>54</v>
      </c>
      <c r="K9539">
        <v>3</v>
      </c>
      <c r="L9539" t="s">
        <v>55</v>
      </c>
      <c r="M9539" t="s">
        <v>56</v>
      </c>
      <c r="N9539" t="s">
        <v>57</v>
      </c>
      <c r="O9539" s="21" t="s">
        <v>58</v>
      </c>
      <c r="P9539" s="21" t="s">
        <v>64</v>
      </c>
      <c r="Q9539" s="20" t="s">
        <v>436</v>
      </c>
      <c r="R9539" s="21" t="s">
        <v>437</v>
      </c>
      <c r="S9539" s="35">
        <v>1</v>
      </c>
      <c r="T9539" s="22">
        <v>1</v>
      </c>
      <c r="U9539" s="20" t="s">
        <v>62</v>
      </c>
      <c r="V9539" s="20">
        <v>45996</v>
      </c>
      <c r="W9539" s="21">
        <v>12</v>
      </c>
      <c r="X9539" s="20">
        <v>46013</v>
      </c>
      <c r="Y9539" s="20">
        <v>46006</v>
      </c>
      <c r="Z9539" s="48">
        <v>12</v>
      </c>
      <c r="AA9539">
        <v>2025</v>
      </c>
      <c r="AB9539" s="45">
        <v>46660</v>
      </c>
      <c r="AC9539" s="45">
        <v>46660</v>
      </c>
      <c r="AK9539" s="10"/>
    </row>
    <row r="9540" spans="1:37">
      <c r="A9540" t="s">
        <v>45</v>
      </c>
      <c r="B9540" t="s">
        <v>46</v>
      </c>
      <c r="C9540" t="s">
        <v>47</v>
      </c>
      <c r="D9540" t="s">
        <v>10003</v>
      </c>
      <c r="E9540" t="s">
        <v>88</v>
      </c>
      <c r="F9540" t="s">
        <v>79</v>
      </c>
      <c r="G9540" t="s">
        <v>51</v>
      </c>
      <c r="H9540" s="20" t="s">
        <v>52</v>
      </c>
      <c r="I9540" t="s">
        <v>53</v>
      </c>
      <c r="J9540" t="s">
        <v>54</v>
      </c>
      <c r="K9540">
        <v>3</v>
      </c>
      <c r="L9540" t="s">
        <v>55</v>
      </c>
      <c r="M9540" t="s">
        <v>77</v>
      </c>
      <c r="N9540" t="s">
        <v>89</v>
      </c>
      <c r="O9540" s="21" t="s">
        <v>58</v>
      </c>
      <c r="P9540" s="21" t="s">
        <v>119</v>
      </c>
      <c r="Q9540" s="20" t="s">
        <v>1336</v>
      </c>
      <c r="R9540" s="21" t="s">
        <v>1337</v>
      </c>
      <c r="S9540" s="35">
        <v>1</v>
      </c>
      <c r="T9540" s="22">
        <v>1</v>
      </c>
      <c r="U9540" s="20" t="s">
        <v>62</v>
      </c>
      <c r="V9540" s="20">
        <v>45997</v>
      </c>
      <c r="W9540" s="21">
        <v>12</v>
      </c>
      <c r="X9540" s="20">
        <v>46010</v>
      </c>
      <c r="Y9540" s="20">
        <v>46006</v>
      </c>
      <c r="Z9540" s="48">
        <v>12</v>
      </c>
      <c r="AA9540">
        <v>2025</v>
      </c>
      <c r="AB9540" s="45">
        <v>126656</v>
      </c>
      <c r="AC9540" s="45">
        <v>126656</v>
      </c>
      <c r="AK9540" s="10"/>
    </row>
    <row r="9541" spans="1:37">
      <c r="A9541" t="s">
        <v>45</v>
      </c>
      <c r="B9541" t="s">
        <v>46</v>
      </c>
      <c r="C9541" t="s">
        <v>47</v>
      </c>
      <c r="D9541" t="s">
        <v>10004</v>
      </c>
      <c r="E9541" t="s">
        <v>88</v>
      </c>
      <c r="F9541" t="s">
        <v>79</v>
      </c>
      <c r="G9541" t="s">
        <v>51</v>
      </c>
      <c r="H9541" s="20" t="s">
        <v>52</v>
      </c>
      <c r="I9541" t="s">
        <v>53</v>
      </c>
      <c r="J9541" t="s">
        <v>54</v>
      </c>
      <c r="K9541">
        <v>3</v>
      </c>
      <c r="L9541" t="s">
        <v>55</v>
      </c>
      <c r="M9541" t="s">
        <v>77</v>
      </c>
      <c r="N9541" t="s">
        <v>89</v>
      </c>
      <c r="O9541" s="21" t="s">
        <v>58</v>
      </c>
      <c r="P9541" s="21" t="s">
        <v>119</v>
      </c>
      <c r="Q9541" s="20" t="s">
        <v>539</v>
      </c>
      <c r="R9541" s="21" t="s">
        <v>540</v>
      </c>
      <c r="S9541" s="35">
        <v>1</v>
      </c>
      <c r="T9541" s="22">
        <v>1</v>
      </c>
      <c r="U9541" s="20" t="s">
        <v>62</v>
      </c>
      <c r="V9541" s="20">
        <v>45997</v>
      </c>
      <c r="W9541" s="21">
        <v>12</v>
      </c>
      <c r="X9541" s="20">
        <v>46013</v>
      </c>
      <c r="Y9541" s="20">
        <v>46006</v>
      </c>
      <c r="Z9541" s="48">
        <v>12</v>
      </c>
      <c r="AA9541">
        <v>2025</v>
      </c>
      <c r="AB9541" s="45">
        <v>109989</v>
      </c>
      <c r="AC9541" s="45">
        <v>109989</v>
      </c>
      <c r="AK9541" s="10"/>
    </row>
    <row r="9542" spans="1:37">
      <c r="A9542" t="s">
        <v>45</v>
      </c>
      <c r="B9542" t="s">
        <v>46</v>
      </c>
      <c r="C9542" t="s">
        <v>47</v>
      </c>
      <c r="D9542" t="s">
        <v>10005</v>
      </c>
      <c r="E9542" t="s">
        <v>88</v>
      </c>
      <c r="F9542" t="s">
        <v>79</v>
      </c>
      <c r="G9542" t="s">
        <v>51</v>
      </c>
      <c r="H9542" s="20" t="s">
        <v>52</v>
      </c>
      <c r="I9542" t="s">
        <v>53</v>
      </c>
      <c r="J9542" t="s">
        <v>54</v>
      </c>
      <c r="K9542">
        <v>3</v>
      </c>
      <c r="L9542" t="s">
        <v>55</v>
      </c>
      <c r="M9542" t="s">
        <v>56</v>
      </c>
      <c r="N9542" t="s">
        <v>57</v>
      </c>
      <c r="O9542" s="21" t="s">
        <v>58</v>
      </c>
      <c r="P9542" s="21" t="s">
        <v>64</v>
      </c>
      <c r="Q9542" s="20" t="s">
        <v>358</v>
      </c>
      <c r="R9542" s="21" t="s">
        <v>359</v>
      </c>
      <c r="S9542" s="35">
        <v>1</v>
      </c>
      <c r="T9542" s="22">
        <v>1</v>
      </c>
      <c r="U9542" s="20" t="s">
        <v>62</v>
      </c>
      <c r="V9542" s="20">
        <v>45997</v>
      </c>
      <c r="W9542" s="21">
        <v>12</v>
      </c>
      <c r="X9542" s="20">
        <v>46013</v>
      </c>
      <c r="Y9542" s="20">
        <v>46006</v>
      </c>
      <c r="Z9542" s="48">
        <v>12</v>
      </c>
      <c r="AA9542">
        <v>2025</v>
      </c>
      <c r="AB9542" s="45">
        <v>82135</v>
      </c>
      <c r="AC9542" s="45">
        <v>82135</v>
      </c>
      <c r="AK9542" s="10"/>
    </row>
    <row r="9543" spans="1:37">
      <c r="A9543" t="s">
        <v>45</v>
      </c>
      <c r="B9543" t="s">
        <v>46</v>
      </c>
      <c r="C9543" t="s">
        <v>47</v>
      </c>
      <c r="D9543" t="s">
        <v>10006</v>
      </c>
      <c r="E9543" t="s">
        <v>88</v>
      </c>
      <c r="F9543" t="s">
        <v>79</v>
      </c>
      <c r="G9543" t="s">
        <v>51</v>
      </c>
      <c r="H9543" s="20" t="s">
        <v>52</v>
      </c>
      <c r="I9543" t="s">
        <v>53</v>
      </c>
      <c r="J9543" t="s">
        <v>54</v>
      </c>
      <c r="K9543">
        <v>3</v>
      </c>
      <c r="L9543" t="s">
        <v>55</v>
      </c>
      <c r="M9543" t="s">
        <v>77</v>
      </c>
      <c r="N9543" t="s">
        <v>89</v>
      </c>
      <c r="O9543" s="21" t="s">
        <v>58</v>
      </c>
      <c r="P9543" s="21" t="s">
        <v>126</v>
      </c>
      <c r="Q9543" s="20" t="s">
        <v>960</v>
      </c>
      <c r="R9543" s="21" t="s">
        <v>961</v>
      </c>
      <c r="S9543" s="35">
        <v>1</v>
      </c>
      <c r="T9543" s="22">
        <v>1</v>
      </c>
      <c r="U9543" s="20" t="s">
        <v>62</v>
      </c>
      <c r="V9543" s="20">
        <v>45999</v>
      </c>
      <c r="W9543" s="21">
        <v>12</v>
      </c>
      <c r="X9543" s="20">
        <v>46014</v>
      </c>
      <c r="Y9543" s="20">
        <v>46008</v>
      </c>
      <c r="Z9543" s="48">
        <v>12</v>
      </c>
      <c r="AA9543">
        <v>2025</v>
      </c>
      <c r="AB9543" s="45">
        <v>26660</v>
      </c>
      <c r="AC9543" s="45">
        <v>26660</v>
      </c>
      <c r="AK9543" s="10"/>
    </row>
    <row r="9544" spans="1:37">
      <c r="A9544" t="s">
        <v>45</v>
      </c>
      <c r="B9544" t="s">
        <v>46</v>
      </c>
      <c r="C9544" t="s">
        <v>47</v>
      </c>
      <c r="D9544" t="s">
        <v>10007</v>
      </c>
      <c r="E9544" t="s">
        <v>88</v>
      </c>
      <c r="F9544" t="s">
        <v>79</v>
      </c>
      <c r="G9544" t="s">
        <v>51</v>
      </c>
      <c r="H9544" s="20" t="s">
        <v>52</v>
      </c>
      <c r="I9544" t="s">
        <v>53</v>
      </c>
      <c r="J9544" t="s">
        <v>54</v>
      </c>
      <c r="K9544">
        <v>3</v>
      </c>
      <c r="L9544" t="s">
        <v>55</v>
      </c>
      <c r="M9544" t="s">
        <v>77</v>
      </c>
      <c r="N9544" t="s">
        <v>89</v>
      </c>
      <c r="O9544" s="21" t="s">
        <v>58</v>
      </c>
      <c r="P9544" s="21" t="s">
        <v>366</v>
      </c>
      <c r="Q9544" s="20" t="s">
        <v>2617</v>
      </c>
      <c r="R9544" s="21" t="s">
        <v>2618</v>
      </c>
      <c r="S9544" s="35">
        <v>1</v>
      </c>
      <c r="T9544" s="22">
        <v>1</v>
      </c>
      <c r="U9544" s="20" t="s">
        <v>62</v>
      </c>
      <c r="V9544" s="20">
        <v>45999</v>
      </c>
      <c r="W9544" s="21">
        <v>12</v>
      </c>
      <c r="X9544" s="20">
        <v>46014</v>
      </c>
      <c r="Y9544" s="20">
        <v>46008</v>
      </c>
      <c r="Z9544" s="48">
        <v>12</v>
      </c>
      <c r="AA9544">
        <v>2025</v>
      </c>
      <c r="AB9544" s="45">
        <v>33995</v>
      </c>
      <c r="AC9544" s="45">
        <v>33995</v>
      </c>
      <c r="AK9544" s="10"/>
    </row>
    <row r="9545" spans="1:37">
      <c r="A9545" t="s">
        <v>45</v>
      </c>
      <c r="B9545" t="s">
        <v>46</v>
      </c>
      <c r="C9545" t="s">
        <v>47</v>
      </c>
      <c r="D9545" t="s">
        <v>10008</v>
      </c>
      <c r="E9545" t="s">
        <v>88</v>
      </c>
      <c r="F9545" t="s">
        <v>79</v>
      </c>
      <c r="G9545" t="s">
        <v>51</v>
      </c>
      <c r="H9545" s="20" t="s">
        <v>52</v>
      </c>
      <c r="I9545" t="s">
        <v>53</v>
      </c>
      <c r="J9545" t="s">
        <v>54</v>
      </c>
      <c r="K9545">
        <v>3</v>
      </c>
      <c r="L9545" t="s">
        <v>55</v>
      </c>
      <c r="M9545" t="s">
        <v>77</v>
      </c>
      <c r="N9545" t="s">
        <v>89</v>
      </c>
      <c r="O9545" s="21" t="s">
        <v>58</v>
      </c>
      <c r="P9545" s="21" t="s">
        <v>90</v>
      </c>
      <c r="Q9545" s="20" t="s">
        <v>2004</v>
      </c>
      <c r="R9545" s="21" t="s">
        <v>2005</v>
      </c>
      <c r="S9545" s="35">
        <v>1</v>
      </c>
      <c r="T9545" s="22">
        <v>1</v>
      </c>
      <c r="U9545" s="20" t="s">
        <v>62</v>
      </c>
      <c r="V9545" s="20">
        <v>45999</v>
      </c>
      <c r="W9545" s="21">
        <v>12</v>
      </c>
      <c r="X9545" s="20">
        <v>46014</v>
      </c>
      <c r="Y9545" s="20">
        <v>46008</v>
      </c>
      <c r="Z9545" s="48">
        <v>12</v>
      </c>
      <c r="AA9545">
        <v>2025</v>
      </c>
      <c r="AB9545" s="45">
        <v>103563</v>
      </c>
      <c r="AC9545" s="45">
        <v>103563</v>
      </c>
      <c r="AK9545" s="10"/>
    </row>
    <row r="9546" spans="1:37">
      <c r="A9546" t="s">
        <v>45</v>
      </c>
      <c r="B9546" t="s">
        <v>46</v>
      </c>
      <c r="C9546" t="s">
        <v>47</v>
      </c>
      <c r="D9546" t="s">
        <v>10009</v>
      </c>
      <c r="E9546" t="s">
        <v>88</v>
      </c>
      <c r="F9546" t="s">
        <v>79</v>
      </c>
      <c r="G9546" t="s">
        <v>51</v>
      </c>
      <c r="H9546" s="20" t="s">
        <v>52</v>
      </c>
      <c r="I9546" t="s">
        <v>53</v>
      </c>
      <c r="J9546" t="s">
        <v>54</v>
      </c>
      <c r="K9546">
        <v>3</v>
      </c>
      <c r="L9546" t="s">
        <v>55</v>
      </c>
      <c r="M9546" t="s">
        <v>77</v>
      </c>
      <c r="N9546" t="s">
        <v>89</v>
      </c>
      <c r="O9546" s="21" t="s">
        <v>58</v>
      </c>
      <c r="P9546" s="21" t="s">
        <v>10010</v>
      </c>
      <c r="Q9546" s="20" t="s">
        <v>10011</v>
      </c>
      <c r="R9546" s="21" t="s">
        <v>10012</v>
      </c>
      <c r="S9546" s="35">
        <v>1</v>
      </c>
      <c r="T9546" s="22">
        <v>1</v>
      </c>
      <c r="U9546" s="20" t="s">
        <v>62</v>
      </c>
      <c r="V9546" s="20">
        <v>45999</v>
      </c>
      <c r="W9546" s="21">
        <v>12</v>
      </c>
      <c r="X9546" s="20">
        <v>46014</v>
      </c>
      <c r="Y9546" s="20">
        <v>46008</v>
      </c>
      <c r="Z9546" s="48">
        <v>12</v>
      </c>
      <c r="AA9546">
        <v>2025</v>
      </c>
      <c r="AB9546" s="45">
        <v>126656</v>
      </c>
      <c r="AC9546" s="45">
        <v>126656</v>
      </c>
      <c r="AK9546" s="10"/>
    </row>
    <row r="9547" spans="1:37">
      <c r="A9547" t="s">
        <v>45</v>
      </c>
      <c r="B9547" t="s">
        <v>46</v>
      </c>
      <c r="C9547" t="s">
        <v>47</v>
      </c>
      <c r="D9547" t="s">
        <v>10013</v>
      </c>
      <c r="E9547" t="s">
        <v>88</v>
      </c>
      <c r="F9547" t="s">
        <v>79</v>
      </c>
      <c r="G9547" t="s">
        <v>51</v>
      </c>
      <c r="H9547" s="20" t="s">
        <v>52</v>
      </c>
      <c r="I9547" t="s">
        <v>53</v>
      </c>
      <c r="J9547" t="s">
        <v>54</v>
      </c>
      <c r="K9547">
        <v>3</v>
      </c>
      <c r="L9547" t="s">
        <v>55</v>
      </c>
      <c r="M9547" t="s">
        <v>77</v>
      </c>
      <c r="N9547" t="s">
        <v>89</v>
      </c>
      <c r="O9547" s="21" t="s">
        <v>58</v>
      </c>
      <c r="P9547" s="21" t="s">
        <v>119</v>
      </c>
      <c r="Q9547" s="20" t="s">
        <v>998</v>
      </c>
      <c r="R9547" s="21" t="s">
        <v>999</v>
      </c>
      <c r="S9547" s="35">
        <v>1</v>
      </c>
      <c r="T9547" s="22">
        <v>1</v>
      </c>
      <c r="U9547" s="20" t="s">
        <v>62</v>
      </c>
      <c r="V9547" s="20">
        <v>45998</v>
      </c>
      <c r="W9547" s="21">
        <v>12</v>
      </c>
      <c r="X9547" s="20">
        <v>46010</v>
      </c>
      <c r="Y9547" s="20">
        <v>46006</v>
      </c>
      <c r="Z9547" s="48">
        <v>12</v>
      </c>
      <c r="AA9547">
        <v>2025</v>
      </c>
      <c r="AB9547" s="45">
        <v>173320</v>
      </c>
      <c r="AC9547" s="45">
        <v>173320</v>
      </c>
      <c r="AK9547" s="10"/>
    </row>
    <row r="9548" spans="1:37">
      <c r="A9548" t="s">
        <v>45</v>
      </c>
      <c r="B9548" t="s">
        <v>46</v>
      </c>
      <c r="C9548" t="s">
        <v>47</v>
      </c>
      <c r="D9548" t="s">
        <v>10014</v>
      </c>
      <c r="E9548" t="s">
        <v>88</v>
      </c>
      <c r="F9548" t="s">
        <v>79</v>
      </c>
      <c r="G9548" t="s">
        <v>51</v>
      </c>
      <c r="H9548" s="20" t="s">
        <v>52</v>
      </c>
      <c r="I9548" t="s">
        <v>53</v>
      </c>
      <c r="J9548" t="s">
        <v>54</v>
      </c>
      <c r="K9548">
        <v>3</v>
      </c>
      <c r="L9548" t="s">
        <v>55</v>
      </c>
      <c r="M9548" t="s">
        <v>77</v>
      </c>
      <c r="N9548" t="s">
        <v>89</v>
      </c>
      <c r="O9548" s="21" t="s">
        <v>58</v>
      </c>
      <c r="P9548" s="21" t="s">
        <v>97</v>
      </c>
      <c r="Q9548" s="20" t="s">
        <v>754</v>
      </c>
      <c r="R9548" s="21" t="s">
        <v>755</v>
      </c>
      <c r="S9548" s="35">
        <v>1</v>
      </c>
      <c r="T9548" s="22">
        <v>1</v>
      </c>
      <c r="U9548" s="20" t="s">
        <v>62</v>
      </c>
      <c r="V9548" s="20">
        <v>45999</v>
      </c>
      <c r="W9548" s="21">
        <v>12</v>
      </c>
      <c r="X9548" s="20">
        <v>46013</v>
      </c>
      <c r="Y9548" s="20">
        <v>46006</v>
      </c>
      <c r="Z9548" s="48">
        <v>12</v>
      </c>
      <c r="AA9548">
        <v>2025</v>
      </c>
      <c r="AB9548" s="45">
        <v>59995</v>
      </c>
      <c r="AC9548" s="45">
        <v>59995</v>
      </c>
      <c r="AK9548" s="10"/>
    </row>
    <row r="9549" spans="1:37">
      <c r="A9549" t="s">
        <v>45</v>
      </c>
      <c r="B9549" t="s">
        <v>46</v>
      </c>
      <c r="C9549" t="s">
        <v>47</v>
      </c>
      <c r="D9549" t="s">
        <v>10015</v>
      </c>
      <c r="E9549" t="s">
        <v>88</v>
      </c>
      <c r="F9549" t="s">
        <v>79</v>
      </c>
      <c r="G9549" t="s">
        <v>51</v>
      </c>
      <c r="H9549" s="20" t="s">
        <v>52</v>
      </c>
      <c r="I9549" t="s">
        <v>53</v>
      </c>
      <c r="J9549" t="s">
        <v>54</v>
      </c>
      <c r="K9549">
        <v>3</v>
      </c>
      <c r="L9549" t="s">
        <v>55</v>
      </c>
      <c r="M9549" t="s">
        <v>77</v>
      </c>
      <c r="N9549" t="s">
        <v>89</v>
      </c>
      <c r="O9549" s="21" t="s">
        <v>58</v>
      </c>
      <c r="P9549" s="21" t="s">
        <v>90</v>
      </c>
      <c r="Q9549" s="20" t="s">
        <v>3708</v>
      </c>
      <c r="R9549" s="21" t="s">
        <v>3709</v>
      </c>
      <c r="S9549" s="35">
        <v>1</v>
      </c>
      <c r="T9549" s="22">
        <v>1</v>
      </c>
      <c r="U9549" s="20" t="s">
        <v>62</v>
      </c>
      <c r="V9549" s="20">
        <v>45999</v>
      </c>
      <c r="W9549" s="21">
        <v>12</v>
      </c>
      <c r="X9549" s="20">
        <v>46014</v>
      </c>
      <c r="Y9549" s="20">
        <v>46008</v>
      </c>
      <c r="Z9549" s="48">
        <v>12</v>
      </c>
      <c r="AA9549">
        <v>2025</v>
      </c>
      <c r="AB9549" s="45">
        <v>78560</v>
      </c>
      <c r="AC9549" s="45">
        <v>78560</v>
      </c>
      <c r="AK9549" s="10"/>
    </row>
    <row r="9550" spans="1:37">
      <c r="A9550" t="s">
        <v>45</v>
      </c>
      <c r="B9550" t="s">
        <v>46</v>
      </c>
      <c r="C9550" t="s">
        <v>47</v>
      </c>
      <c r="D9550" t="s">
        <v>10016</v>
      </c>
      <c r="E9550" t="s">
        <v>88</v>
      </c>
      <c r="F9550" t="s">
        <v>79</v>
      </c>
      <c r="G9550" t="s">
        <v>51</v>
      </c>
      <c r="H9550" s="20" t="s">
        <v>52</v>
      </c>
      <c r="I9550" t="s">
        <v>53</v>
      </c>
      <c r="J9550" t="s">
        <v>54</v>
      </c>
      <c r="K9550">
        <v>3</v>
      </c>
      <c r="L9550" t="s">
        <v>55</v>
      </c>
      <c r="M9550" t="s">
        <v>77</v>
      </c>
      <c r="N9550" t="s">
        <v>89</v>
      </c>
      <c r="O9550" s="21" t="s">
        <v>58</v>
      </c>
      <c r="P9550" s="21" t="s">
        <v>366</v>
      </c>
      <c r="Q9550" s="20" t="s">
        <v>2682</v>
      </c>
      <c r="R9550" s="21" t="s">
        <v>2683</v>
      </c>
      <c r="S9550" s="35">
        <v>1</v>
      </c>
      <c r="T9550" s="22">
        <v>1</v>
      </c>
      <c r="U9550" s="20" t="s">
        <v>62</v>
      </c>
      <c r="V9550" s="20">
        <v>45999</v>
      </c>
      <c r="W9550" s="21">
        <v>12</v>
      </c>
      <c r="X9550" s="20">
        <v>46010</v>
      </c>
      <c r="Y9550" s="20">
        <v>46006</v>
      </c>
      <c r="Z9550" s="48">
        <v>12</v>
      </c>
      <c r="AA9550">
        <v>2025</v>
      </c>
      <c r="AB9550" s="45">
        <v>63325</v>
      </c>
      <c r="AC9550" s="45">
        <v>63325</v>
      </c>
      <c r="AK9550" s="10"/>
    </row>
    <row r="9551" spans="1:37">
      <c r="A9551" t="s">
        <v>45</v>
      </c>
      <c r="B9551" t="s">
        <v>46</v>
      </c>
      <c r="C9551" t="s">
        <v>47</v>
      </c>
      <c r="D9551" t="s">
        <v>10017</v>
      </c>
      <c r="E9551" t="s">
        <v>88</v>
      </c>
      <c r="F9551" t="s">
        <v>79</v>
      </c>
      <c r="G9551" t="s">
        <v>51</v>
      </c>
      <c r="H9551" s="20" t="s">
        <v>52</v>
      </c>
      <c r="I9551" t="s">
        <v>53</v>
      </c>
      <c r="J9551" t="s">
        <v>54</v>
      </c>
      <c r="K9551">
        <v>3</v>
      </c>
      <c r="L9551" t="s">
        <v>55</v>
      </c>
      <c r="M9551" t="s">
        <v>77</v>
      </c>
      <c r="N9551" t="s">
        <v>89</v>
      </c>
      <c r="O9551" s="21" t="s">
        <v>58</v>
      </c>
      <c r="P9551" s="21" t="s">
        <v>5970</v>
      </c>
      <c r="Q9551" s="20" t="s">
        <v>919</v>
      </c>
      <c r="R9551" s="21" t="s">
        <v>920</v>
      </c>
      <c r="S9551" s="35">
        <v>2</v>
      </c>
      <c r="T9551" s="22">
        <v>2</v>
      </c>
      <c r="U9551" s="20" t="s">
        <v>62</v>
      </c>
      <c r="V9551" s="20">
        <v>45999</v>
      </c>
      <c r="W9551" s="21">
        <v>12</v>
      </c>
      <c r="X9551" s="20">
        <v>46010</v>
      </c>
      <c r="Y9551" s="20">
        <v>46008</v>
      </c>
      <c r="Z9551" s="48">
        <v>12</v>
      </c>
      <c r="AA9551">
        <v>2025</v>
      </c>
      <c r="AB9551" s="45">
        <v>66654</v>
      </c>
      <c r="AC9551" s="45">
        <v>66654</v>
      </c>
      <c r="AK9551" s="10"/>
    </row>
    <row r="9552" spans="1:37">
      <c r="A9552" t="s">
        <v>45</v>
      </c>
      <c r="B9552" t="s">
        <v>46</v>
      </c>
      <c r="C9552" t="s">
        <v>47</v>
      </c>
      <c r="D9552" t="s">
        <v>10018</v>
      </c>
      <c r="E9552" t="s">
        <v>88</v>
      </c>
      <c r="F9552" t="s">
        <v>79</v>
      </c>
      <c r="G9552" t="s">
        <v>51</v>
      </c>
      <c r="H9552" s="20" t="s">
        <v>52</v>
      </c>
      <c r="I9552" t="s">
        <v>53</v>
      </c>
      <c r="J9552" t="s">
        <v>54</v>
      </c>
      <c r="K9552">
        <v>3</v>
      </c>
      <c r="L9552" t="s">
        <v>55</v>
      </c>
      <c r="M9552" t="s">
        <v>56</v>
      </c>
      <c r="N9552" t="s">
        <v>57</v>
      </c>
      <c r="O9552" s="21" t="s">
        <v>58</v>
      </c>
      <c r="P9552" s="21" t="s">
        <v>64</v>
      </c>
      <c r="Q9552" s="20" t="s">
        <v>474</v>
      </c>
      <c r="R9552" s="21" t="s">
        <v>475</v>
      </c>
      <c r="S9552" s="35">
        <v>1</v>
      </c>
      <c r="T9552" s="22">
        <v>1</v>
      </c>
      <c r="U9552" s="20" t="s">
        <v>62</v>
      </c>
      <c r="V9552" s="20">
        <v>45997</v>
      </c>
      <c r="W9552" s="21">
        <v>12</v>
      </c>
      <c r="X9552" s="20">
        <v>46008</v>
      </c>
      <c r="Y9552" s="20">
        <v>46006</v>
      </c>
      <c r="Z9552" s="48">
        <v>12</v>
      </c>
      <c r="AA9552">
        <v>2025</v>
      </c>
      <c r="AB9552" s="45">
        <v>24659</v>
      </c>
      <c r="AC9552" s="45">
        <v>24659</v>
      </c>
      <c r="AK9552" s="10"/>
    </row>
    <row r="9553" spans="1:37">
      <c r="A9553" t="s">
        <v>45</v>
      </c>
      <c r="B9553" t="s">
        <v>46</v>
      </c>
      <c r="C9553" t="s">
        <v>47</v>
      </c>
      <c r="D9553" t="s">
        <v>10019</v>
      </c>
      <c r="E9553" t="s">
        <v>88</v>
      </c>
      <c r="F9553" t="s">
        <v>79</v>
      </c>
      <c r="G9553" t="s">
        <v>51</v>
      </c>
      <c r="H9553" s="20" t="s">
        <v>52</v>
      </c>
      <c r="I9553" t="s">
        <v>53</v>
      </c>
      <c r="J9553" t="s">
        <v>54</v>
      </c>
      <c r="K9553">
        <v>3</v>
      </c>
      <c r="L9553" t="s">
        <v>55</v>
      </c>
      <c r="M9553" t="s">
        <v>77</v>
      </c>
      <c r="N9553" t="s">
        <v>89</v>
      </c>
      <c r="O9553" s="21" t="s">
        <v>58</v>
      </c>
      <c r="P9553" s="21" t="s">
        <v>150</v>
      </c>
      <c r="Q9553" s="20" t="s">
        <v>916</v>
      </c>
      <c r="R9553" s="21" t="s">
        <v>917</v>
      </c>
      <c r="S9553" s="35">
        <v>1</v>
      </c>
      <c r="T9553" s="22">
        <v>1</v>
      </c>
      <c r="U9553" s="20" t="s">
        <v>62</v>
      </c>
      <c r="V9553" s="20">
        <v>45997</v>
      </c>
      <c r="W9553" s="21">
        <v>12</v>
      </c>
      <c r="X9553" s="20">
        <v>46010</v>
      </c>
      <c r="Y9553" s="20">
        <v>46006</v>
      </c>
      <c r="Z9553" s="48">
        <v>12</v>
      </c>
      <c r="AA9553">
        <v>2025</v>
      </c>
      <c r="AB9553" s="45">
        <v>335701</v>
      </c>
      <c r="AC9553" s="45">
        <v>335701</v>
      </c>
      <c r="AK9553" s="10"/>
    </row>
    <row r="9554" spans="1:37">
      <c r="A9554" t="s">
        <v>45</v>
      </c>
      <c r="B9554" t="s">
        <v>46</v>
      </c>
      <c r="C9554" t="s">
        <v>47</v>
      </c>
      <c r="D9554" t="s">
        <v>10020</v>
      </c>
      <c r="E9554" t="s">
        <v>88</v>
      </c>
      <c r="F9554" t="s">
        <v>79</v>
      </c>
      <c r="G9554" t="s">
        <v>51</v>
      </c>
      <c r="H9554" s="20" t="s">
        <v>52</v>
      </c>
      <c r="I9554" t="s">
        <v>53</v>
      </c>
      <c r="J9554" t="s">
        <v>54</v>
      </c>
      <c r="K9554">
        <v>3</v>
      </c>
      <c r="L9554" t="s">
        <v>55</v>
      </c>
      <c r="M9554" t="s">
        <v>56</v>
      </c>
      <c r="N9554" t="s">
        <v>57</v>
      </c>
      <c r="O9554" s="21" t="s">
        <v>58</v>
      </c>
      <c r="P9554" s="21" t="s">
        <v>64</v>
      </c>
      <c r="Q9554" s="20" t="s">
        <v>385</v>
      </c>
      <c r="R9554" s="21" t="s">
        <v>386</v>
      </c>
      <c r="S9554" s="35">
        <v>2</v>
      </c>
      <c r="T9554" s="22">
        <v>2</v>
      </c>
      <c r="U9554" s="20" t="s">
        <v>62</v>
      </c>
      <c r="V9554" s="20">
        <v>45997</v>
      </c>
      <c r="W9554" s="21">
        <v>12</v>
      </c>
      <c r="X9554" s="20">
        <v>46010</v>
      </c>
      <c r="Y9554" s="20">
        <v>46006</v>
      </c>
      <c r="Z9554" s="48">
        <v>12</v>
      </c>
      <c r="AA9554">
        <v>2025</v>
      </c>
      <c r="AB9554" s="45">
        <v>90656</v>
      </c>
      <c r="AC9554" s="45">
        <v>90656</v>
      </c>
      <c r="AK9554" s="10"/>
    </row>
    <row r="9555" spans="1:37">
      <c r="A9555" t="s">
        <v>45</v>
      </c>
      <c r="B9555" t="s">
        <v>46</v>
      </c>
      <c r="C9555" t="s">
        <v>47</v>
      </c>
      <c r="D9555" t="s">
        <v>10021</v>
      </c>
      <c r="E9555" t="s">
        <v>88</v>
      </c>
      <c r="F9555" t="s">
        <v>79</v>
      </c>
      <c r="G9555" t="s">
        <v>51</v>
      </c>
      <c r="H9555" s="20" t="s">
        <v>52</v>
      </c>
      <c r="I9555" t="s">
        <v>53</v>
      </c>
      <c r="J9555" t="s">
        <v>54</v>
      </c>
      <c r="K9555">
        <v>3</v>
      </c>
      <c r="L9555" t="s">
        <v>55</v>
      </c>
      <c r="M9555" t="s">
        <v>77</v>
      </c>
      <c r="N9555" t="s">
        <v>89</v>
      </c>
      <c r="O9555" s="21" t="s">
        <v>58</v>
      </c>
      <c r="P9555" s="21" t="s">
        <v>119</v>
      </c>
      <c r="Q9555" s="20" t="s">
        <v>7106</v>
      </c>
      <c r="R9555" s="21" t="s">
        <v>7107</v>
      </c>
      <c r="S9555" s="35">
        <v>1</v>
      </c>
      <c r="T9555" s="22">
        <v>1</v>
      </c>
      <c r="U9555" s="20" t="s">
        <v>62</v>
      </c>
      <c r="V9555" s="20">
        <v>45999</v>
      </c>
      <c r="W9555" s="21">
        <v>12</v>
      </c>
      <c r="X9555" s="20">
        <v>46014</v>
      </c>
      <c r="Y9555" s="20">
        <v>46008</v>
      </c>
      <c r="Z9555" s="48">
        <v>12</v>
      </c>
      <c r="AA9555">
        <v>2025</v>
      </c>
      <c r="AB9555" s="45">
        <v>103563</v>
      </c>
      <c r="AC9555" s="45">
        <v>103563</v>
      </c>
      <c r="AK9555" s="10"/>
    </row>
    <row r="9556" spans="1:37">
      <c r="A9556" t="s">
        <v>45</v>
      </c>
      <c r="B9556" t="s">
        <v>46</v>
      </c>
      <c r="C9556" t="s">
        <v>47</v>
      </c>
      <c r="D9556" t="s">
        <v>10022</v>
      </c>
      <c r="E9556" t="s">
        <v>88</v>
      </c>
      <c r="F9556" t="s">
        <v>79</v>
      </c>
      <c r="G9556" t="s">
        <v>51</v>
      </c>
      <c r="H9556" s="20" t="s">
        <v>52</v>
      </c>
      <c r="I9556" t="s">
        <v>53</v>
      </c>
      <c r="J9556" t="s">
        <v>54</v>
      </c>
      <c r="K9556">
        <v>3</v>
      </c>
      <c r="L9556" t="s">
        <v>55</v>
      </c>
      <c r="M9556" t="s">
        <v>77</v>
      </c>
      <c r="N9556" t="s">
        <v>89</v>
      </c>
      <c r="O9556" s="21" t="s">
        <v>58</v>
      </c>
      <c r="P9556" s="21" t="s">
        <v>119</v>
      </c>
      <c r="Q9556" s="20" t="s">
        <v>908</v>
      </c>
      <c r="R9556" s="21" t="s">
        <v>909</v>
      </c>
      <c r="S9556" s="35">
        <v>1</v>
      </c>
      <c r="T9556" s="22">
        <v>1</v>
      </c>
      <c r="U9556" s="20" t="s">
        <v>62</v>
      </c>
      <c r="V9556" s="20">
        <v>45998</v>
      </c>
      <c r="W9556" s="21">
        <v>12</v>
      </c>
      <c r="X9556" s="20">
        <v>46008</v>
      </c>
      <c r="Y9556" s="20">
        <v>46006</v>
      </c>
      <c r="Z9556" s="48">
        <v>12</v>
      </c>
      <c r="AA9556">
        <v>2025</v>
      </c>
      <c r="AB9556" s="45">
        <v>69992</v>
      </c>
      <c r="AC9556" s="45">
        <v>69992</v>
      </c>
      <c r="AK9556" s="10"/>
    </row>
    <row r="9557" spans="1:37">
      <c r="A9557" t="s">
        <v>45</v>
      </c>
      <c r="B9557" t="s">
        <v>46</v>
      </c>
      <c r="C9557" t="s">
        <v>47</v>
      </c>
      <c r="D9557" t="s">
        <v>10023</v>
      </c>
      <c r="E9557" t="s">
        <v>88</v>
      </c>
      <c r="F9557" t="s">
        <v>79</v>
      </c>
      <c r="G9557" t="s">
        <v>51</v>
      </c>
      <c r="H9557" s="20" t="s">
        <v>52</v>
      </c>
      <c r="I9557" t="s">
        <v>53</v>
      </c>
      <c r="J9557" t="s">
        <v>54</v>
      </c>
      <c r="K9557">
        <v>3</v>
      </c>
      <c r="L9557" t="s">
        <v>55</v>
      </c>
      <c r="M9557" t="s">
        <v>77</v>
      </c>
      <c r="N9557" t="s">
        <v>89</v>
      </c>
      <c r="O9557" s="21" t="s">
        <v>58</v>
      </c>
      <c r="P9557" s="21" t="s">
        <v>119</v>
      </c>
      <c r="Q9557" s="20" t="s">
        <v>6247</v>
      </c>
      <c r="R9557" s="21" t="s">
        <v>6248</v>
      </c>
      <c r="S9557" s="35">
        <v>1</v>
      </c>
      <c r="T9557" s="22">
        <v>1</v>
      </c>
      <c r="U9557" s="20" t="s">
        <v>62</v>
      </c>
      <c r="V9557" s="20">
        <v>45999</v>
      </c>
      <c r="W9557" s="21">
        <v>12</v>
      </c>
      <c r="X9557" s="20">
        <v>46014</v>
      </c>
      <c r="Y9557" s="20">
        <v>46008</v>
      </c>
      <c r="Z9557" s="48">
        <v>12</v>
      </c>
      <c r="AA9557">
        <v>2025</v>
      </c>
      <c r="AB9557" s="45">
        <v>73565</v>
      </c>
      <c r="AC9557" s="45">
        <v>73565</v>
      </c>
      <c r="AK9557" s="10"/>
    </row>
    <row r="9558" spans="1:37">
      <c r="A9558" t="s">
        <v>45</v>
      </c>
      <c r="B9558" t="s">
        <v>46</v>
      </c>
      <c r="C9558" t="s">
        <v>47</v>
      </c>
      <c r="D9558" t="s">
        <v>10024</v>
      </c>
      <c r="E9558" t="s">
        <v>88</v>
      </c>
      <c r="F9558" t="s">
        <v>79</v>
      </c>
      <c r="G9558" t="s">
        <v>51</v>
      </c>
      <c r="H9558" s="20" t="s">
        <v>52</v>
      </c>
      <c r="I9558" t="s">
        <v>53</v>
      </c>
      <c r="J9558" t="s">
        <v>54</v>
      </c>
      <c r="K9558">
        <v>3</v>
      </c>
      <c r="L9558" t="s">
        <v>55</v>
      </c>
      <c r="M9558" t="s">
        <v>77</v>
      </c>
      <c r="N9558" t="s">
        <v>89</v>
      </c>
      <c r="O9558" s="21" t="s">
        <v>58</v>
      </c>
      <c r="P9558" s="21" t="s">
        <v>90</v>
      </c>
      <c r="Q9558" s="20" t="s">
        <v>4434</v>
      </c>
      <c r="R9558" s="21" t="s">
        <v>4435</v>
      </c>
      <c r="S9558" s="35">
        <v>1</v>
      </c>
      <c r="T9558" s="22">
        <v>1</v>
      </c>
      <c r="U9558" s="20" t="s">
        <v>62</v>
      </c>
      <c r="V9558" s="20">
        <v>45999</v>
      </c>
      <c r="W9558" s="21">
        <v>12</v>
      </c>
      <c r="X9558" s="20">
        <v>46010</v>
      </c>
      <c r="Y9558" s="20">
        <v>46008</v>
      </c>
      <c r="Z9558" s="48">
        <v>12</v>
      </c>
      <c r="AA9558">
        <v>2025</v>
      </c>
      <c r="AB9558" s="45">
        <v>63325</v>
      </c>
      <c r="AC9558" s="45">
        <v>63325</v>
      </c>
      <c r="AK9558" s="10"/>
    </row>
    <row r="9559" spans="1:37">
      <c r="A9559" t="s">
        <v>45</v>
      </c>
      <c r="B9559" t="s">
        <v>46</v>
      </c>
      <c r="C9559" t="s">
        <v>47</v>
      </c>
      <c r="D9559" t="s">
        <v>10025</v>
      </c>
      <c r="E9559" t="s">
        <v>88</v>
      </c>
      <c r="F9559" t="s">
        <v>79</v>
      </c>
      <c r="G9559" t="s">
        <v>51</v>
      </c>
      <c r="H9559" s="20" t="s">
        <v>52</v>
      </c>
      <c r="I9559" t="s">
        <v>53</v>
      </c>
      <c r="J9559" t="s">
        <v>54</v>
      </c>
      <c r="K9559">
        <v>3</v>
      </c>
      <c r="L9559" t="s">
        <v>55</v>
      </c>
      <c r="M9559" t="s">
        <v>77</v>
      </c>
      <c r="N9559" t="s">
        <v>89</v>
      </c>
      <c r="O9559" s="21" t="s">
        <v>58</v>
      </c>
      <c r="P9559" s="21" t="s">
        <v>90</v>
      </c>
      <c r="Q9559" s="20" t="s">
        <v>1025</v>
      </c>
      <c r="R9559" s="21" t="s">
        <v>1026</v>
      </c>
      <c r="S9559" s="35">
        <v>1</v>
      </c>
      <c r="T9559" s="22">
        <v>1</v>
      </c>
      <c r="U9559" s="20" t="s">
        <v>62</v>
      </c>
      <c r="V9559" s="20">
        <v>45999</v>
      </c>
      <c r="W9559" s="21">
        <v>12</v>
      </c>
      <c r="X9559" s="20">
        <v>46010</v>
      </c>
      <c r="Y9559" s="20">
        <v>46006</v>
      </c>
      <c r="Z9559" s="48">
        <v>12</v>
      </c>
      <c r="AA9559">
        <v>2025</v>
      </c>
      <c r="AB9559" s="45">
        <v>103563</v>
      </c>
      <c r="AC9559" s="45">
        <v>103563</v>
      </c>
      <c r="AK9559" s="10"/>
    </row>
    <row r="9560" spans="1:37">
      <c r="A9560" t="s">
        <v>45</v>
      </c>
      <c r="B9560" t="s">
        <v>46</v>
      </c>
      <c r="C9560" t="s">
        <v>47</v>
      </c>
      <c r="D9560" t="s">
        <v>10026</v>
      </c>
      <c r="E9560" t="s">
        <v>88</v>
      </c>
      <c r="F9560" t="s">
        <v>79</v>
      </c>
      <c r="G9560" t="s">
        <v>51</v>
      </c>
      <c r="H9560" s="20" t="s">
        <v>52</v>
      </c>
      <c r="I9560" t="s">
        <v>53</v>
      </c>
      <c r="J9560" t="s">
        <v>54</v>
      </c>
      <c r="K9560">
        <v>3</v>
      </c>
      <c r="L9560" t="s">
        <v>55</v>
      </c>
      <c r="M9560" t="s">
        <v>56</v>
      </c>
      <c r="N9560" t="s">
        <v>57</v>
      </c>
      <c r="O9560" s="21" t="s">
        <v>58</v>
      </c>
      <c r="P9560" s="21" t="s">
        <v>64</v>
      </c>
      <c r="Q9560" s="20" t="s">
        <v>410</v>
      </c>
      <c r="R9560" s="21" t="s">
        <v>411</v>
      </c>
      <c r="S9560" s="35">
        <v>1</v>
      </c>
      <c r="T9560" s="22">
        <v>1</v>
      </c>
      <c r="U9560" s="20" t="s">
        <v>62</v>
      </c>
      <c r="V9560" s="20">
        <v>45997</v>
      </c>
      <c r="W9560" s="21">
        <v>12</v>
      </c>
      <c r="X9560" s="20">
        <v>46010</v>
      </c>
      <c r="Y9560" s="20">
        <v>46006</v>
      </c>
      <c r="Z9560" s="48">
        <v>12</v>
      </c>
      <c r="AA9560">
        <v>2025</v>
      </c>
      <c r="AB9560" s="45">
        <v>45324</v>
      </c>
      <c r="AC9560" s="45">
        <v>45324</v>
      </c>
      <c r="AK9560" s="10"/>
    </row>
    <row r="9561" spans="1:37">
      <c r="A9561" t="s">
        <v>45</v>
      </c>
      <c r="B9561" t="s">
        <v>46</v>
      </c>
      <c r="C9561" t="s">
        <v>47</v>
      </c>
      <c r="D9561" t="s">
        <v>10027</v>
      </c>
      <c r="E9561" t="s">
        <v>88</v>
      </c>
      <c r="F9561" t="s">
        <v>79</v>
      </c>
      <c r="G9561" t="s">
        <v>51</v>
      </c>
      <c r="H9561" s="20" t="s">
        <v>52</v>
      </c>
      <c r="I9561" t="s">
        <v>53</v>
      </c>
      <c r="J9561" t="s">
        <v>54</v>
      </c>
      <c r="K9561">
        <v>3</v>
      </c>
      <c r="L9561" t="s">
        <v>55</v>
      </c>
      <c r="M9561" t="s">
        <v>56</v>
      </c>
      <c r="N9561" t="s">
        <v>57</v>
      </c>
      <c r="O9561" s="21" t="s">
        <v>58</v>
      </c>
      <c r="P9561" s="21" t="s">
        <v>64</v>
      </c>
      <c r="Q9561" s="20" t="s">
        <v>179</v>
      </c>
      <c r="R9561" s="21" t="s">
        <v>180</v>
      </c>
      <c r="S9561" s="35">
        <v>1</v>
      </c>
      <c r="T9561" s="22">
        <v>1</v>
      </c>
      <c r="U9561" s="20" t="s">
        <v>62</v>
      </c>
      <c r="V9561" s="20">
        <v>45999</v>
      </c>
      <c r="W9561" s="21">
        <v>12</v>
      </c>
      <c r="X9561" s="20">
        <v>46014</v>
      </c>
      <c r="Y9561" s="20">
        <v>46008</v>
      </c>
      <c r="Z9561" s="48">
        <v>12</v>
      </c>
      <c r="AA9561">
        <v>2025</v>
      </c>
      <c r="AB9561" s="45">
        <v>41995</v>
      </c>
      <c r="AC9561" s="45">
        <v>41995</v>
      </c>
      <c r="AK9561" s="10"/>
    </row>
    <row r="9562" spans="1:37">
      <c r="A9562" t="s">
        <v>45</v>
      </c>
      <c r="B9562" t="s">
        <v>46</v>
      </c>
      <c r="C9562" t="s">
        <v>47</v>
      </c>
      <c r="D9562" t="s">
        <v>10028</v>
      </c>
      <c r="E9562" t="s">
        <v>88</v>
      </c>
      <c r="F9562" t="s">
        <v>79</v>
      </c>
      <c r="G9562" t="s">
        <v>51</v>
      </c>
      <c r="H9562" s="20" t="s">
        <v>52</v>
      </c>
      <c r="I9562" t="s">
        <v>53</v>
      </c>
      <c r="J9562" t="s">
        <v>54</v>
      </c>
      <c r="K9562">
        <v>3</v>
      </c>
      <c r="L9562" t="s">
        <v>55</v>
      </c>
      <c r="M9562" t="s">
        <v>56</v>
      </c>
      <c r="N9562" t="s">
        <v>57</v>
      </c>
      <c r="O9562" s="21" t="s">
        <v>58</v>
      </c>
      <c r="P9562" s="21" t="s">
        <v>64</v>
      </c>
      <c r="Q9562" s="20" t="s">
        <v>720</v>
      </c>
      <c r="R9562" s="21" t="s">
        <v>721</v>
      </c>
      <c r="S9562" s="35">
        <v>1</v>
      </c>
      <c r="T9562" s="22">
        <v>1</v>
      </c>
      <c r="U9562" s="20" t="s">
        <v>62</v>
      </c>
      <c r="V9562" s="20">
        <v>45997</v>
      </c>
      <c r="W9562" s="21">
        <v>12</v>
      </c>
      <c r="X9562" s="20">
        <v>46017</v>
      </c>
      <c r="Y9562" s="20">
        <v>46010</v>
      </c>
      <c r="Z9562" s="48">
        <v>12</v>
      </c>
      <c r="AA9562">
        <v>2025</v>
      </c>
      <c r="AB9562" s="45">
        <v>59990</v>
      </c>
      <c r="AC9562" s="45">
        <v>59990</v>
      </c>
      <c r="AK9562" s="10"/>
    </row>
    <row r="9563" spans="1:37">
      <c r="A9563" t="s">
        <v>45</v>
      </c>
      <c r="B9563" t="s">
        <v>46</v>
      </c>
      <c r="C9563" t="s">
        <v>47</v>
      </c>
      <c r="D9563" t="s">
        <v>10029</v>
      </c>
      <c r="E9563" t="s">
        <v>88</v>
      </c>
      <c r="F9563" t="s">
        <v>79</v>
      </c>
      <c r="G9563" t="s">
        <v>51</v>
      </c>
      <c r="H9563" s="20" t="s">
        <v>52</v>
      </c>
      <c r="I9563" t="s">
        <v>53</v>
      </c>
      <c r="J9563" t="s">
        <v>54</v>
      </c>
      <c r="K9563">
        <v>3</v>
      </c>
      <c r="L9563" t="s">
        <v>55</v>
      </c>
      <c r="M9563" t="s">
        <v>77</v>
      </c>
      <c r="N9563" t="s">
        <v>89</v>
      </c>
      <c r="O9563" s="21" t="s">
        <v>58</v>
      </c>
      <c r="P9563" s="21" t="s">
        <v>126</v>
      </c>
      <c r="Q9563" s="20" t="s">
        <v>1175</v>
      </c>
      <c r="R9563" s="21" t="s">
        <v>1176</v>
      </c>
      <c r="S9563" s="35">
        <v>1</v>
      </c>
      <c r="T9563" s="22">
        <v>1</v>
      </c>
      <c r="U9563" s="20" t="s">
        <v>62</v>
      </c>
      <c r="V9563" s="20">
        <v>45997</v>
      </c>
      <c r="W9563" s="21">
        <v>12</v>
      </c>
      <c r="X9563" s="20">
        <v>46010</v>
      </c>
      <c r="Y9563" s="20">
        <v>46006</v>
      </c>
      <c r="Z9563" s="48">
        <v>12</v>
      </c>
      <c r="AA9563">
        <v>2025</v>
      </c>
      <c r="AB9563" s="45">
        <v>59994</v>
      </c>
      <c r="AC9563" s="45">
        <v>59994</v>
      </c>
      <c r="AK9563" s="10"/>
    </row>
    <row r="9564" spans="1:37">
      <c r="A9564" t="s">
        <v>45</v>
      </c>
      <c r="B9564" t="s">
        <v>46</v>
      </c>
      <c r="C9564" t="s">
        <v>47</v>
      </c>
      <c r="D9564" t="s">
        <v>10030</v>
      </c>
      <c r="E9564" t="s">
        <v>88</v>
      </c>
      <c r="F9564" t="s">
        <v>79</v>
      </c>
      <c r="G9564" t="s">
        <v>51</v>
      </c>
      <c r="H9564" s="20" t="s">
        <v>52</v>
      </c>
      <c r="I9564" t="s">
        <v>53</v>
      </c>
      <c r="J9564" t="s">
        <v>54</v>
      </c>
      <c r="K9564">
        <v>3</v>
      </c>
      <c r="L9564" t="s">
        <v>55</v>
      </c>
      <c r="M9564" t="s">
        <v>77</v>
      </c>
      <c r="N9564" t="s">
        <v>89</v>
      </c>
      <c r="O9564" s="21" t="s">
        <v>58</v>
      </c>
      <c r="P9564" s="21" t="s">
        <v>126</v>
      </c>
      <c r="Q9564" s="20" t="s">
        <v>960</v>
      </c>
      <c r="R9564" s="21" t="s">
        <v>961</v>
      </c>
      <c r="S9564" s="35">
        <v>1</v>
      </c>
      <c r="T9564" s="22">
        <v>1</v>
      </c>
      <c r="U9564" s="20" t="s">
        <v>62</v>
      </c>
      <c r="V9564" s="20">
        <v>45998</v>
      </c>
      <c r="W9564" s="21">
        <v>12</v>
      </c>
      <c r="X9564" s="20">
        <v>46010</v>
      </c>
      <c r="Y9564" s="20">
        <v>46003</v>
      </c>
      <c r="Z9564" s="48">
        <v>12</v>
      </c>
      <c r="AA9564">
        <v>2025</v>
      </c>
      <c r="AB9564" s="45">
        <v>26660</v>
      </c>
      <c r="AC9564" s="45">
        <v>26660</v>
      </c>
      <c r="AK9564" s="10"/>
    </row>
    <row r="9565" spans="1:37">
      <c r="A9565" t="s">
        <v>45</v>
      </c>
      <c r="B9565" t="s">
        <v>46</v>
      </c>
      <c r="C9565" t="s">
        <v>47</v>
      </c>
      <c r="D9565" t="s">
        <v>10031</v>
      </c>
      <c r="E9565" t="s">
        <v>88</v>
      </c>
      <c r="F9565" t="s">
        <v>79</v>
      </c>
      <c r="G9565" t="s">
        <v>51</v>
      </c>
      <c r="H9565" s="20" t="s">
        <v>52</v>
      </c>
      <c r="I9565" t="s">
        <v>53</v>
      </c>
      <c r="J9565" t="s">
        <v>54</v>
      </c>
      <c r="K9565">
        <v>3</v>
      </c>
      <c r="L9565" t="s">
        <v>55</v>
      </c>
      <c r="M9565" t="s">
        <v>77</v>
      </c>
      <c r="N9565" t="s">
        <v>89</v>
      </c>
      <c r="O9565" s="21" t="s">
        <v>58</v>
      </c>
      <c r="P9565" s="21" t="s">
        <v>90</v>
      </c>
      <c r="Q9565" s="20" t="s">
        <v>1775</v>
      </c>
      <c r="R9565" s="21" t="s">
        <v>1776</v>
      </c>
      <c r="S9565" s="35">
        <v>1</v>
      </c>
      <c r="T9565" s="22">
        <v>1</v>
      </c>
      <c r="U9565" s="20" t="s">
        <v>62</v>
      </c>
      <c r="V9565" s="20">
        <v>45999</v>
      </c>
      <c r="W9565" s="21">
        <v>12</v>
      </c>
      <c r="X9565" s="20">
        <v>46017</v>
      </c>
      <c r="Y9565" s="20">
        <v>46008</v>
      </c>
      <c r="Z9565" s="48">
        <v>12</v>
      </c>
      <c r="AA9565">
        <v>2025</v>
      </c>
      <c r="AB9565" s="45">
        <v>55325</v>
      </c>
      <c r="AC9565" s="45">
        <v>55325</v>
      </c>
      <c r="AK9565" s="10"/>
    </row>
    <row r="9566" spans="1:37">
      <c r="A9566" t="s">
        <v>45</v>
      </c>
      <c r="B9566" t="s">
        <v>46</v>
      </c>
      <c r="C9566" t="s">
        <v>47</v>
      </c>
      <c r="D9566" t="s">
        <v>10032</v>
      </c>
      <c r="E9566" t="s">
        <v>88</v>
      </c>
      <c r="F9566" t="s">
        <v>79</v>
      </c>
      <c r="G9566" t="s">
        <v>51</v>
      </c>
      <c r="H9566" s="20" t="s">
        <v>52</v>
      </c>
      <c r="I9566" t="s">
        <v>53</v>
      </c>
      <c r="J9566" t="s">
        <v>54</v>
      </c>
      <c r="K9566">
        <v>3</v>
      </c>
      <c r="L9566" t="s">
        <v>55</v>
      </c>
      <c r="M9566" t="s">
        <v>77</v>
      </c>
      <c r="N9566" t="s">
        <v>89</v>
      </c>
      <c r="O9566" s="21" t="s">
        <v>58</v>
      </c>
      <c r="P9566" s="21" t="s">
        <v>90</v>
      </c>
      <c r="Q9566" s="20" t="s">
        <v>344</v>
      </c>
      <c r="R9566" s="21" t="s">
        <v>345</v>
      </c>
      <c r="S9566" s="35">
        <v>1</v>
      </c>
      <c r="T9566" s="22">
        <v>1</v>
      </c>
      <c r="U9566" s="20" t="s">
        <v>62</v>
      </c>
      <c r="V9566" s="20">
        <v>45998</v>
      </c>
      <c r="W9566" s="21">
        <v>12</v>
      </c>
      <c r="X9566" s="20">
        <v>46008</v>
      </c>
      <c r="Y9566" s="20">
        <v>46006</v>
      </c>
      <c r="Z9566" s="48">
        <v>12</v>
      </c>
      <c r="AA9566">
        <v>2025</v>
      </c>
      <c r="AB9566" s="45">
        <v>39995</v>
      </c>
      <c r="AC9566" s="45">
        <v>39995</v>
      </c>
      <c r="AK9566" s="10"/>
    </row>
    <row r="9567" spans="1:37">
      <c r="A9567" t="s">
        <v>45</v>
      </c>
      <c r="B9567" t="s">
        <v>46</v>
      </c>
      <c r="C9567" t="s">
        <v>47</v>
      </c>
      <c r="D9567" t="s">
        <v>10033</v>
      </c>
      <c r="E9567" t="s">
        <v>88</v>
      </c>
      <c r="F9567" t="s">
        <v>79</v>
      </c>
      <c r="G9567" t="s">
        <v>51</v>
      </c>
      <c r="H9567" s="20" t="s">
        <v>52</v>
      </c>
      <c r="I9567" t="s">
        <v>53</v>
      </c>
      <c r="J9567" t="s">
        <v>54</v>
      </c>
      <c r="K9567">
        <v>3</v>
      </c>
      <c r="L9567" t="s">
        <v>55</v>
      </c>
      <c r="M9567" t="s">
        <v>56</v>
      </c>
      <c r="N9567" t="s">
        <v>57</v>
      </c>
      <c r="O9567" s="21" t="s">
        <v>58</v>
      </c>
      <c r="P9567" s="21" t="s">
        <v>64</v>
      </c>
      <c r="Q9567" s="20" t="s">
        <v>436</v>
      </c>
      <c r="R9567" s="21" t="s">
        <v>437</v>
      </c>
      <c r="S9567" s="35">
        <v>2</v>
      </c>
      <c r="T9567" s="22">
        <v>2</v>
      </c>
      <c r="U9567" s="20" t="s">
        <v>62</v>
      </c>
      <c r="V9567" s="20">
        <v>45998</v>
      </c>
      <c r="W9567" s="21">
        <v>12</v>
      </c>
      <c r="X9567" s="20">
        <v>46008</v>
      </c>
      <c r="Y9567" s="20">
        <v>46006</v>
      </c>
      <c r="Z9567" s="48">
        <v>12</v>
      </c>
      <c r="AA9567">
        <v>2025</v>
      </c>
      <c r="AB9567" s="45">
        <v>93319</v>
      </c>
      <c r="AC9567" s="45">
        <v>93319</v>
      </c>
      <c r="AK9567" s="10"/>
    </row>
    <row r="9568" spans="1:37">
      <c r="A9568" t="s">
        <v>45</v>
      </c>
      <c r="B9568" t="s">
        <v>46</v>
      </c>
      <c r="C9568" t="s">
        <v>47</v>
      </c>
      <c r="D9568" t="s">
        <v>10034</v>
      </c>
      <c r="E9568" t="s">
        <v>88</v>
      </c>
      <c r="F9568" t="s">
        <v>79</v>
      </c>
      <c r="G9568" t="s">
        <v>51</v>
      </c>
      <c r="H9568" s="20" t="s">
        <v>52</v>
      </c>
      <c r="I9568" t="s">
        <v>53</v>
      </c>
      <c r="J9568" t="s">
        <v>54</v>
      </c>
      <c r="K9568">
        <v>3</v>
      </c>
      <c r="L9568" t="s">
        <v>55</v>
      </c>
      <c r="M9568" t="s">
        <v>56</v>
      </c>
      <c r="N9568" t="s">
        <v>57</v>
      </c>
      <c r="O9568" s="21" t="s">
        <v>58</v>
      </c>
      <c r="P9568" s="21" t="s">
        <v>64</v>
      </c>
      <c r="Q9568" s="20" t="s">
        <v>94</v>
      </c>
      <c r="R9568" s="21" t="s">
        <v>95</v>
      </c>
      <c r="S9568" s="35">
        <v>2</v>
      </c>
      <c r="T9568" s="22">
        <v>2</v>
      </c>
      <c r="U9568" s="20" t="s">
        <v>62</v>
      </c>
      <c r="V9568" s="20">
        <v>45998</v>
      </c>
      <c r="W9568" s="21">
        <v>12</v>
      </c>
      <c r="X9568" s="20">
        <v>46008</v>
      </c>
      <c r="Y9568" s="20">
        <v>46006</v>
      </c>
      <c r="Z9568" s="48">
        <v>12</v>
      </c>
      <c r="AA9568">
        <v>2025</v>
      </c>
      <c r="AB9568" s="45">
        <v>57319</v>
      </c>
      <c r="AC9568" s="45">
        <v>57319</v>
      </c>
      <c r="AK9568" s="10"/>
    </row>
    <row r="9569" spans="1:37">
      <c r="A9569" t="s">
        <v>45</v>
      </c>
      <c r="B9569" t="s">
        <v>46</v>
      </c>
      <c r="C9569" t="s">
        <v>47</v>
      </c>
      <c r="D9569" t="s">
        <v>10035</v>
      </c>
      <c r="E9569" t="s">
        <v>88</v>
      </c>
      <c r="F9569" t="s">
        <v>79</v>
      </c>
      <c r="G9569" t="s">
        <v>51</v>
      </c>
      <c r="H9569" s="20" t="s">
        <v>52</v>
      </c>
      <c r="I9569" t="s">
        <v>53</v>
      </c>
      <c r="J9569" t="s">
        <v>54</v>
      </c>
      <c r="K9569">
        <v>3</v>
      </c>
      <c r="L9569" t="s">
        <v>55</v>
      </c>
      <c r="M9569" t="s">
        <v>77</v>
      </c>
      <c r="N9569" t="s">
        <v>89</v>
      </c>
      <c r="O9569" s="21" t="s">
        <v>58</v>
      </c>
      <c r="P9569" s="21" t="s">
        <v>90</v>
      </c>
      <c r="Q9569" s="20" t="s">
        <v>1775</v>
      </c>
      <c r="R9569" s="21" t="s">
        <v>1776</v>
      </c>
      <c r="S9569" s="35">
        <v>1</v>
      </c>
      <c r="T9569" s="22">
        <v>1</v>
      </c>
      <c r="U9569" s="20" t="s">
        <v>62</v>
      </c>
      <c r="V9569" s="20">
        <v>45996</v>
      </c>
      <c r="W9569" s="21">
        <v>12</v>
      </c>
      <c r="X9569" s="20">
        <v>46008</v>
      </c>
      <c r="Y9569" s="20">
        <v>46006</v>
      </c>
      <c r="Z9569" s="48">
        <v>12</v>
      </c>
      <c r="AA9569">
        <v>2025</v>
      </c>
      <c r="AB9569" s="45">
        <v>55325</v>
      </c>
      <c r="AC9569" s="45">
        <v>55325</v>
      </c>
      <c r="AK9569" s="10"/>
    </row>
    <row r="9570" spans="1:37">
      <c r="A9570" t="s">
        <v>45</v>
      </c>
      <c r="B9570" t="s">
        <v>46</v>
      </c>
      <c r="C9570" t="s">
        <v>47</v>
      </c>
      <c r="D9570" t="s">
        <v>10036</v>
      </c>
      <c r="E9570" t="s">
        <v>88</v>
      </c>
      <c r="F9570" t="s">
        <v>79</v>
      </c>
      <c r="G9570" t="s">
        <v>51</v>
      </c>
      <c r="H9570" s="20" t="s">
        <v>52</v>
      </c>
      <c r="I9570" t="s">
        <v>53</v>
      </c>
      <c r="J9570" t="s">
        <v>54</v>
      </c>
      <c r="K9570">
        <v>3</v>
      </c>
      <c r="L9570" t="s">
        <v>55</v>
      </c>
      <c r="M9570" t="s">
        <v>77</v>
      </c>
      <c r="N9570" t="s">
        <v>89</v>
      </c>
      <c r="O9570" s="21" t="s">
        <v>58</v>
      </c>
      <c r="P9570" s="21" t="s">
        <v>90</v>
      </c>
      <c r="Q9570" s="20" t="s">
        <v>191</v>
      </c>
      <c r="R9570" s="21" t="s">
        <v>192</v>
      </c>
      <c r="S9570" s="35">
        <v>1</v>
      </c>
      <c r="T9570" s="22">
        <v>1</v>
      </c>
      <c r="U9570" s="20" t="s">
        <v>62</v>
      </c>
      <c r="V9570" s="20">
        <v>46000</v>
      </c>
      <c r="W9570" s="21">
        <v>12</v>
      </c>
      <c r="X9570" s="20">
        <v>46014</v>
      </c>
      <c r="Y9570" s="20">
        <v>46008</v>
      </c>
      <c r="Z9570" s="48">
        <v>12</v>
      </c>
      <c r="AA9570">
        <v>2025</v>
      </c>
      <c r="AB9570" s="45">
        <v>103563</v>
      </c>
      <c r="AC9570" s="45">
        <v>103563</v>
      </c>
      <c r="AK9570" s="10"/>
    </row>
    <row r="9571" spans="1:37">
      <c r="A9571" t="s">
        <v>45</v>
      </c>
      <c r="B9571" t="s">
        <v>46</v>
      </c>
      <c r="C9571" t="s">
        <v>47</v>
      </c>
      <c r="D9571" t="s">
        <v>10037</v>
      </c>
      <c r="E9571" t="s">
        <v>88</v>
      </c>
      <c r="F9571" t="s">
        <v>79</v>
      </c>
      <c r="G9571" t="s">
        <v>51</v>
      </c>
      <c r="H9571" s="20" t="s">
        <v>52</v>
      </c>
      <c r="I9571" t="s">
        <v>53</v>
      </c>
      <c r="J9571" t="s">
        <v>54</v>
      </c>
      <c r="K9571">
        <v>3</v>
      </c>
      <c r="L9571" t="s">
        <v>55</v>
      </c>
      <c r="M9571" t="s">
        <v>77</v>
      </c>
      <c r="N9571" t="s">
        <v>89</v>
      </c>
      <c r="O9571" s="21" t="s">
        <v>58</v>
      </c>
      <c r="P9571" s="21" t="s">
        <v>126</v>
      </c>
      <c r="Q9571" s="20" t="s">
        <v>960</v>
      </c>
      <c r="R9571" s="21" t="s">
        <v>961</v>
      </c>
      <c r="S9571" s="35">
        <v>1</v>
      </c>
      <c r="T9571" s="22">
        <v>1</v>
      </c>
      <c r="U9571" s="20" t="s">
        <v>62</v>
      </c>
      <c r="V9571" s="20">
        <v>45996</v>
      </c>
      <c r="W9571" s="21">
        <v>12</v>
      </c>
      <c r="X9571" s="20">
        <v>46008</v>
      </c>
      <c r="Y9571" s="20">
        <v>46006</v>
      </c>
      <c r="Z9571" s="48">
        <v>12</v>
      </c>
      <c r="AA9571">
        <v>2025</v>
      </c>
      <c r="AB9571" s="45">
        <v>26660</v>
      </c>
      <c r="AC9571" s="45">
        <v>26660</v>
      </c>
      <c r="AK9571" s="10"/>
    </row>
    <row r="9572" spans="1:37">
      <c r="A9572" t="s">
        <v>45</v>
      </c>
      <c r="B9572" t="s">
        <v>46</v>
      </c>
      <c r="C9572" t="s">
        <v>47</v>
      </c>
      <c r="D9572" t="s">
        <v>10038</v>
      </c>
      <c r="E9572" t="s">
        <v>88</v>
      </c>
      <c r="F9572" t="s">
        <v>79</v>
      </c>
      <c r="G9572" t="s">
        <v>51</v>
      </c>
      <c r="H9572" s="20" t="s">
        <v>52</v>
      </c>
      <c r="I9572" t="s">
        <v>53</v>
      </c>
      <c r="J9572" t="s">
        <v>54</v>
      </c>
      <c r="K9572">
        <v>3</v>
      </c>
      <c r="L9572" t="s">
        <v>55</v>
      </c>
      <c r="M9572" t="s">
        <v>56</v>
      </c>
      <c r="N9572" t="s">
        <v>57</v>
      </c>
      <c r="O9572" s="21" t="s">
        <v>58</v>
      </c>
      <c r="P9572" s="21" t="s">
        <v>64</v>
      </c>
      <c r="Q9572" s="20" t="s">
        <v>505</v>
      </c>
      <c r="R9572" s="21" t="s">
        <v>506</v>
      </c>
      <c r="S9572" s="35">
        <v>1</v>
      </c>
      <c r="T9572" s="22">
        <v>1</v>
      </c>
      <c r="U9572" s="20" t="s">
        <v>62</v>
      </c>
      <c r="V9572" s="20">
        <v>45999</v>
      </c>
      <c r="W9572" s="21">
        <v>12</v>
      </c>
      <c r="X9572" s="20">
        <v>46014</v>
      </c>
      <c r="Y9572" s="20">
        <v>46008</v>
      </c>
      <c r="Z9572" s="48">
        <v>12</v>
      </c>
      <c r="AA9572">
        <v>2025</v>
      </c>
      <c r="AB9572" s="45">
        <v>24659</v>
      </c>
      <c r="AC9572" s="45">
        <v>24659</v>
      </c>
      <c r="AK9572" s="10"/>
    </row>
    <row r="9573" spans="1:37">
      <c r="A9573" t="s">
        <v>45</v>
      </c>
      <c r="B9573" t="s">
        <v>46</v>
      </c>
      <c r="C9573" t="s">
        <v>47</v>
      </c>
      <c r="D9573" t="s">
        <v>10039</v>
      </c>
      <c r="E9573" t="s">
        <v>88</v>
      </c>
      <c r="F9573" t="s">
        <v>79</v>
      </c>
      <c r="G9573" t="s">
        <v>51</v>
      </c>
      <c r="H9573" s="20" t="s">
        <v>52</v>
      </c>
      <c r="I9573" t="s">
        <v>53</v>
      </c>
      <c r="J9573" t="s">
        <v>54</v>
      </c>
      <c r="K9573">
        <v>3</v>
      </c>
      <c r="L9573" t="s">
        <v>55</v>
      </c>
      <c r="M9573" t="s">
        <v>77</v>
      </c>
      <c r="N9573" t="s">
        <v>89</v>
      </c>
      <c r="O9573" s="21" t="s">
        <v>58</v>
      </c>
      <c r="P9573" s="21" t="s">
        <v>126</v>
      </c>
      <c r="Q9573" s="20" t="s">
        <v>892</v>
      </c>
      <c r="R9573" s="21" t="s">
        <v>893</v>
      </c>
      <c r="S9573" s="35">
        <v>1</v>
      </c>
      <c r="T9573" s="22">
        <v>1</v>
      </c>
      <c r="U9573" s="20" t="s">
        <v>62</v>
      </c>
      <c r="V9573" s="20">
        <v>45998</v>
      </c>
      <c r="W9573" s="21">
        <v>12</v>
      </c>
      <c r="X9573" s="20">
        <v>46014</v>
      </c>
      <c r="Y9573" s="20">
        <v>46008</v>
      </c>
      <c r="Z9573" s="48">
        <v>12</v>
      </c>
      <c r="AA9573">
        <v>2025</v>
      </c>
      <c r="AB9573" s="45">
        <v>26660</v>
      </c>
      <c r="AC9573" s="45">
        <v>26660</v>
      </c>
      <c r="AK9573" s="10"/>
    </row>
    <row r="9574" spans="1:37">
      <c r="A9574" t="s">
        <v>45</v>
      </c>
      <c r="B9574" t="s">
        <v>46</v>
      </c>
      <c r="C9574" t="s">
        <v>47</v>
      </c>
      <c r="D9574" t="s">
        <v>10040</v>
      </c>
      <c r="E9574" t="s">
        <v>88</v>
      </c>
      <c r="F9574" t="s">
        <v>79</v>
      </c>
      <c r="G9574" t="s">
        <v>51</v>
      </c>
      <c r="H9574" s="20" t="s">
        <v>52</v>
      </c>
      <c r="I9574" t="s">
        <v>53</v>
      </c>
      <c r="J9574" t="s">
        <v>54</v>
      </c>
      <c r="K9574">
        <v>3</v>
      </c>
      <c r="L9574" t="s">
        <v>55</v>
      </c>
      <c r="M9574" t="s">
        <v>56</v>
      </c>
      <c r="N9574" t="s">
        <v>57</v>
      </c>
      <c r="O9574" s="21" t="s">
        <v>58</v>
      </c>
      <c r="P9574" s="21" t="s">
        <v>64</v>
      </c>
      <c r="Q9574" s="20" t="s">
        <v>588</v>
      </c>
      <c r="R9574" s="21" t="s">
        <v>589</v>
      </c>
      <c r="S9574" s="35">
        <v>1</v>
      </c>
      <c r="T9574" s="22">
        <v>1</v>
      </c>
      <c r="U9574" s="20" t="s">
        <v>62</v>
      </c>
      <c r="V9574" s="20">
        <v>46000</v>
      </c>
      <c r="W9574" s="21">
        <v>12</v>
      </c>
      <c r="X9574" s="20">
        <v>46010</v>
      </c>
      <c r="Y9574" s="20">
        <v>46008</v>
      </c>
      <c r="Z9574" s="48">
        <v>12</v>
      </c>
      <c r="AA9574">
        <v>2025</v>
      </c>
      <c r="AB9574" s="45">
        <v>58817</v>
      </c>
      <c r="AC9574" s="45">
        <v>58817</v>
      </c>
      <c r="AK9574" s="10"/>
    </row>
    <row r="9575" spans="1:37">
      <c r="A9575" t="s">
        <v>45</v>
      </c>
      <c r="B9575" t="s">
        <v>46</v>
      </c>
      <c r="C9575" t="s">
        <v>47</v>
      </c>
      <c r="D9575" t="s">
        <v>10041</v>
      </c>
      <c r="E9575" t="s">
        <v>88</v>
      </c>
      <c r="F9575" t="s">
        <v>79</v>
      </c>
      <c r="G9575" t="s">
        <v>51</v>
      </c>
      <c r="H9575" s="20" t="s">
        <v>52</v>
      </c>
      <c r="I9575" t="s">
        <v>53</v>
      </c>
      <c r="J9575" t="s">
        <v>54</v>
      </c>
      <c r="K9575">
        <v>3</v>
      </c>
      <c r="L9575" t="s">
        <v>55</v>
      </c>
      <c r="M9575" t="s">
        <v>77</v>
      </c>
      <c r="N9575" t="s">
        <v>89</v>
      </c>
      <c r="O9575" s="21" t="s">
        <v>58</v>
      </c>
      <c r="P9575" s="21" t="s">
        <v>90</v>
      </c>
      <c r="Q9575" s="20" t="s">
        <v>191</v>
      </c>
      <c r="R9575" s="21" t="s">
        <v>192</v>
      </c>
      <c r="S9575" s="35">
        <v>1</v>
      </c>
      <c r="T9575" s="22">
        <v>1</v>
      </c>
      <c r="U9575" s="20" t="s">
        <v>62</v>
      </c>
      <c r="V9575" s="20">
        <v>45998</v>
      </c>
      <c r="W9575" s="21">
        <v>12</v>
      </c>
      <c r="X9575" s="20">
        <v>46010</v>
      </c>
      <c r="Y9575" s="20">
        <v>46006</v>
      </c>
      <c r="Z9575" s="48">
        <v>12</v>
      </c>
      <c r="AA9575">
        <v>2025</v>
      </c>
      <c r="AB9575" s="45">
        <v>103563</v>
      </c>
      <c r="AC9575" s="45">
        <v>103563</v>
      </c>
      <c r="AK9575" s="10"/>
    </row>
    <row r="9576" spans="1:37">
      <c r="A9576" t="s">
        <v>45</v>
      </c>
      <c r="B9576" t="s">
        <v>46</v>
      </c>
      <c r="C9576" t="s">
        <v>47</v>
      </c>
      <c r="D9576" t="s">
        <v>10042</v>
      </c>
      <c r="E9576" t="s">
        <v>88</v>
      </c>
      <c r="F9576" t="s">
        <v>79</v>
      </c>
      <c r="G9576" t="s">
        <v>51</v>
      </c>
      <c r="H9576" s="20" t="s">
        <v>52</v>
      </c>
      <c r="I9576" t="s">
        <v>53</v>
      </c>
      <c r="J9576" t="s">
        <v>54</v>
      </c>
      <c r="K9576">
        <v>3</v>
      </c>
      <c r="L9576" t="s">
        <v>55</v>
      </c>
      <c r="M9576" t="s">
        <v>56</v>
      </c>
      <c r="N9576" t="s">
        <v>57</v>
      </c>
      <c r="O9576" s="21" t="s">
        <v>58</v>
      </c>
      <c r="P9576" s="21" t="s">
        <v>9412</v>
      </c>
      <c r="Q9576" s="20" t="s">
        <v>9413</v>
      </c>
      <c r="R9576" s="21" t="s">
        <v>9414</v>
      </c>
      <c r="S9576" s="35">
        <v>1</v>
      </c>
      <c r="T9576" s="22">
        <v>1</v>
      </c>
      <c r="U9576" s="20" t="s">
        <v>62</v>
      </c>
      <c r="V9576" s="20">
        <v>45998</v>
      </c>
      <c r="W9576" s="21">
        <v>12</v>
      </c>
      <c r="X9576" s="20">
        <v>46010</v>
      </c>
      <c r="Y9576" s="20">
        <v>46008</v>
      </c>
      <c r="Z9576" s="48">
        <v>12</v>
      </c>
      <c r="AA9576">
        <v>2025</v>
      </c>
      <c r="AB9576" s="45">
        <v>73327</v>
      </c>
      <c r="AC9576" s="45">
        <v>73327</v>
      </c>
      <c r="AK9576" s="10"/>
    </row>
    <row r="9577" spans="1:37">
      <c r="A9577" t="s">
        <v>45</v>
      </c>
      <c r="B9577" t="s">
        <v>46</v>
      </c>
      <c r="C9577" t="s">
        <v>47</v>
      </c>
      <c r="D9577" t="s">
        <v>10043</v>
      </c>
      <c r="E9577" t="s">
        <v>88</v>
      </c>
      <c r="F9577" t="s">
        <v>79</v>
      </c>
      <c r="G9577" t="s">
        <v>51</v>
      </c>
      <c r="H9577" s="20" t="s">
        <v>52</v>
      </c>
      <c r="I9577" t="s">
        <v>53</v>
      </c>
      <c r="J9577" t="s">
        <v>54</v>
      </c>
      <c r="K9577">
        <v>3</v>
      </c>
      <c r="L9577" t="s">
        <v>55</v>
      </c>
      <c r="M9577" t="s">
        <v>77</v>
      </c>
      <c r="N9577" t="s">
        <v>89</v>
      </c>
      <c r="O9577" s="21" t="s">
        <v>58</v>
      </c>
      <c r="P9577" s="21" t="s">
        <v>119</v>
      </c>
      <c r="Q9577" s="20" t="s">
        <v>821</v>
      </c>
      <c r="R9577" s="21" t="s">
        <v>822</v>
      </c>
      <c r="S9577" s="35">
        <v>1</v>
      </c>
      <c r="T9577" s="22">
        <v>1</v>
      </c>
      <c r="U9577" s="20" t="s">
        <v>62</v>
      </c>
      <c r="V9577" s="20">
        <v>45999</v>
      </c>
      <c r="W9577" s="21">
        <v>12</v>
      </c>
      <c r="X9577" s="20">
        <v>46014</v>
      </c>
      <c r="Y9577" s="20">
        <v>46008</v>
      </c>
      <c r="Z9577" s="48">
        <v>12</v>
      </c>
      <c r="AA9577">
        <v>2025</v>
      </c>
      <c r="AB9577" s="45">
        <v>92854</v>
      </c>
      <c r="AC9577" s="45">
        <v>92854</v>
      </c>
      <c r="AK9577" s="10"/>
    </row>
    <row r="9578" spans="1:37">
      <c r="A9578" t="s">
        <v>45</v>
      </c>
      <c r="B9578" t="s">
        <v>46</v>
      </c>
      <c r="C9578" t="s">
        <v>47</v>
      </c>
      <c r="D9578" t="s">
        <v>10044</v>
      </c>
      <c r="E9578" t="s">
        <v>88</v>
      </c>
      <c r="F9578" t="s">
        <v>79</v>
      </c>
      <c r="G9578" t="s">
        <v>51</v>
      </c>
      <c r="H9578" s="20" t="s">
        <v>52</v>
      </c>
      <c r="I9578" t="s">
        <v>53</v>
      </c>
      <c r="J9578" t="s">
        <v>54</v>
      </c>
      <c r="K9578">
        <v>3</v>
      </c>
      <c r="L9578" t="s">
        <v>55</v>
      </c>
      <c r="M9578" t="s">
        <v>77</v>
      </c>
      <c r="N9578" t="s">
        <v>89</v>
      </c>
      <c r="O9578" s="21" t="s">
        <v>58</v>
      </c>
      <c r="P9578" s="21" t="s">
        <v>97</v>
      </c>
      <c r="Q9578" s="20" t="s">
        <v>2601</v>
      </c>
      <c r="R9578" s="21" t="s">
        <v>2602</v>
      </c>
      <c r="S9578" s="35">
        <v>1</v>
      </c>
      <c r="T9578" s="22">
        <v>1</v>
      </c>
      <c r="U9578" s="20" t="s">
        <v>62</v>
      </c>
      <c r="V9578" s="20">
        <v>46000</v>
      </c>
      <c r="W9578" s="21">
        <v>12</v>
      </c>
      <c r="X9578" s="20">
        <v>46014</v>
      </c>
      <c r="Y9578" s="20">
        <v>46008</v>
      </c>
      <c r="Z9578" s="48">
        <v>12</v>
      </c>
      <c r="AA9578">
        <v>2025</v>
      </c>
      <c r="AB9578" s="45">
        <v>60706</v>
      </c>
      <c r="AC9578" s="45">
        <v>60706</v>
      </c>
      <c r="AK9578" s="10"/>
    </row>
    <row r="9579" spans="1:37">
      <c r="A9579" t="s">
        <v>45</v>
      </c>
      <c r="B9579" t="s">
        <v>46</v>
      </c>
      <c r="C9579" t="s">
        <v>47</v>
      </c>
      <c r="D9579" t="s">
        <v>10045</v>
      </c>
      <c r="E9579" t="s">
        <v>88</v>
      </c>
      <c r="F9579" t="s">
        <v>79</v>
      </c>
      <c r="G9579" t="s">
        <v>51</v>
      </c>
      <c r="H9579" s="20" t="s">
        <v>52</v>
      </c>
      <c r="I9579" t="s">
        <v>53</v>
      </c>
      <c r="J9579" t="s">
        <v>54</v>
      </c>
      <c r="K9579">
        <v>3</v>
      </c>
      <c r="L9579" t="s">
        <v>55</v>
      </c>
      <c r="M9579" t="s">
        <v>77</v>
      </c>
      <c r="N9579" t="s">
        <v>89</v>
      </c>
      <c r="O9579" s="21" t="s">
        <v>58</v>
      </c>
      <c r="P9579" s="21" t="s">
        <v>90</v>
      </c>
      <c r="Q9579" s="20" t="s">
        <v>344</v>
      </c>
      <c r="R9579" s="21" t="s">
        <v>345</v>
      </c>
      <c r="S9579" s="35">
        <v>1</v>
      </c>
      <c r="T9579" s="22">
        <v>1</v>
      </c>
      <c r="U9579" s="20" t="s">
        <v>62</v>
      </c>
      <c r="V9579" s="20">
        <v>46000</v>
      </c>
      <c r="W9579" s="21">
        <v>12</v>
      </c>
      <c r="X9579" s="20">
        <v>46010</v>
      </c>
      <c r="Y9579" s="20">
        <v>46008</v>
      </c>
      <c r="Z9579" s="48">
        <v>12</v>
      </c>
      <c r="AA9579">
        <v>2025</v>
      </c>
      <c r="AB9579" s="45">
        <v>39995</v>
      </c>
      <c r="AC9579" s="45">
        <v>39995</v>
      </c>
      <c r="AK9579" s="10"/>
    </row>
    <row r="9580" spans="1:37">
      <c r="A9580" t="s">
        <v>45</v>
      </c>
      <c r="B9580" t="s">
        <v>46</v>
      </c>
      <c r="C9580" t="s">
        <v>47</v>
      </c>
      <c r="D9580" t="s">
        <v>10046</v>
      </c>
      <c r="E9580" t="s">
        <v>88</v>
      </c>
      <c r="F9580" t="s">
        <v>79</v>
      </c>
      <c r="G9580" t="s">
        <v>51</v>
      </c>
      <c r="H9580" s="20" t="s">
        <v>52</v>
      </c>
      <c r="I9580" t="s">
        <v>53</v>
      </c>
      <c r="J9580" t="s">
        <v>54</v>
      </c>
      <c r="K9580">
        <v>3</v>
      </c>
      <c r="L9580" t="s">
        <v>55</v>
      </c>
      <c r="M9580" t="s">
        <v>56</v>
      </c>
      <c r="N9580" t="s">
        <v>57</v>
      </c>
      <c r="O9580" s="21" t="s">
        <v>58</v>
      </c>
      <c r="P9580" s="21" t="s">
        <v>64</v>
      </c>
      <c r="Q9580" s="20" t="s">
        <v>505</v>
      </c>
      <c r="R9580" s="21" t="s">
        <v>506</v>
      </c>
      <c r="S9580" s="35">
        <v>2</v>
      </c>
      <c r="T9580" s="22">
        <v>2</v>
      </c>
      <c r="U9580" s="20" t="s">
        <v>62</v>
      </c>
      <c r="V9580" s="20">
        <v>45999</v>
      </c>
      <c r="W9580" s="21">
        <v>12</v>
      </c>
      <c r="X9580" s="20">
        <v>46014</v>
      </c>
      <c r="Y9580" s="20">
        <v>46008</v>
      </c>
      <c r="Z9580" s="48">
        <v>12</v>
      </c>
      <c r="AA9580">
        <v>2025</v>
      </c>
      <c r="AB9580" s="45">
        <v>49318</v>
      </c>
      <c r="AC9580" s="45">
        <v>49318</v>
      </c>
      <c r="AK9580" s="10"/>
    </row>
    <row r="9581" spans="1:37">
      <c r="A9581" t="s">
        <v>45</v>
      </c>
      <c r="B9581" t="s">
        <v>46</v>
      </c>
      <c r="C9581" t="s">
        <v>47</v>
      </c>
      <c r="D9581" t="s">
        <v>10047</v>
      </c>
      <c r="E9581" t="s">
        <v>88</v>
      </c>
      <c r="F9581" t="s">
        <v>79</v>
      </c>
      <c r="G9581" t="s">
        <v>51</v>
      </c>
      <c r="H9581" s="20" t="s">
        <v>52</v>
      </c>
      <c r="I9581" t="s">
        <v>53</v>
      </c>
      <c r="J9581" t="s">
        <v>54</v>
      </c>
      <c r="K9581">
        <v>3</v>
      </c>
      <c r="L9581" t="s">
        <v>55</v>
      </c>
      <c r="M9581" t="s">
        <v>77</v>
      </c>
      <c r="N9581" t="s">
        <v>89</v>
      </c>
      <c r="O9581" s="21" t="s">
        <v>58</v>
      </c>
      <c r="P9581" s="21" t="s">
        <v>126</v>
      </c>
      <c r="Q9581" s="20" t="s">
        <v>960</v>
      </c>
      <c r="R9581" s="21" t="s">
        <v>961</v>
      </c>
      <c r="S9581" s="35">
        <v>1</v>
      </c>
      <c r="T9581" s="22">
        <v>1</v>
      </c>
      <c r="U9581" s="20" t="s">
        <v>62</v>
      </c>
      <c r="V9581" s="20">
        <v>45999</v>
      </c>
      <c r="W9581" s="21">
        <v>12</v>
      </c>
      <c r="X9581" s="20">
        <v>46014</v>
      </c>
      <c r="Y9581" s="20">
        <v>46008</v>
      </c>
      <c r="Z9581" s="48">
        <v>12</v>
      </c>
      <c r="AA9581">
        <v>2025</v>
      </c>
      <c r="AB9581" s="45">
        <v>26660</v>
      </c>
      <c r="AC9581" s="45">
        <v>26660</v>
      </c>
      <c r="AK9581" s="10"/>
    </row>
    <row r="9582" spans="1:37">
      <c r="A9582" t="s">
        <v>45</v>
      </c>
      <c r="B9582" t="s">
        <v>46</v>
      </c>
      <c r="C9582" t="s">
        <v>47</v>
      </c>
      <c r="D9582" t="s">
        <v>10048</v>
      </c>
      <c r="E9582" t="s">
        <v>88</v>
      </c>
      <c r="F9582" t="s">
        <v>79</v>
      </c>
      <c r="G9582" t="s">
        <v>51</v>
      </c>
      <c r="H9582" s="20" t="s">
        <v>52</v>
      </c>
      <c r="I9582" t="s">
        <v>53</v>
      </c>
      <c r="J9582" t="s">
        <v>54</v>
      </c>
      <c r="K9582">
        <v>3</v>
      </c>
      <c r="L9582" t="s">
        <v>55</v>
      </c>
      <c r="M9582" t="s">
        <v>77</v>
      </c>
      <c r="N9582" t="s">
        <v>89</v>
      </c>
      <c r="O9582" s="21" t="s">
        <v>58</v>
      </c>
      <c r="P9582" s="21" t="s">
        <v>303</v>
      </c>
      <c r="Q9582" s="20" t="s">
        <v>631</v>
      </c>
      <c r="R9582" s="21" t="s">
        <v>632</v>
      </c>
      <c r="S9582" s="35">
        <v>1</v>
      </c>
      <c r="T9582" s="22">
        <v>1</v>
      </c>
      <c r="U9582" s="20" t="s">
        <v>62</v>
      </c>
      <c r="V9582" s="20">
        <v>46000</v>
      </c>
      <c r="W9582" s="21">
        <v>12</v>
      </c>
      <c r="X9582" s="20">
        <v>46021</v>
      </c>
      <c r="Y9582" s="20">
        <v>46010</v>
      </c>
      <c r="Z9582" s="48">
        <v>12</v>
      </c>
      <c r="AA9582">
        <v>2025</v>
      </c>
      <c r="AB9582" s="45">
        <v>59995</v>
      </c>
      <c r="AC9582" s="45">
        <v>59995</v>
      </c>
      <c r="AK9582" s="10"/>
    </row>
    <row r="9583" spans="1:37">
      <c r="A9583" t="s">
        <v>45</v>
      </c>
      <c r="B9583" t="s">
        <v>46</v>
      </c>
      <c r="C9583" t="s">
        <v>47</v>
      </c>
      <c r="D9583" t="s">
        <v>10049</v>
      </c>
      <c r="E9583" t="s">
        <v>88</v>
      </c>
      <c r="F9583" t="s">
        <v>79</v>
      </c>
      <c r="G9583" t="s">
        <v>51</v>
      </c>
      <c r="H9583" s="20" t="s">
        <v>52</v>
      </c>
      <c r="I9583" t="s">
        <v>53</v>
      </c>
      <c r="J9583" t="s">
        <v>54</v>
      </c>
      <c r="K9583">
        <v>3</v>
      </c>
      <c r="L9583" t="s">
        <v>55</v>
      </c>
      <c r="M9583" t="s">
        <v>77</v>
      </c>
      <c r="N9583" t="s">
        <v>89</v>
      </c>
      <c r="O9583" s="21" t="s">
        <v>58</v>
      </c>
      <c r="P9583" s="21" t="s">
        <v>366</v>
      </c>
      <c r="Q9583" s="20" t="s">
        <v>2386</v>
      </c>
      <c r="R9583" s="21" t="s">
        <v>2387</v>
      </c>
      <c r="S9583" s="35">
        <v>1</v>
      </c>
      <c r="T9583" s="22">
        <v>1</v>
      </c>
      <c r="U9583" s="20" t="s">
        <v>62</v>
      </c>
      <c r="V9583" s="20">
        <v>46000</v>
      </c>
      <c r="W9583" s="21">
        <v>12</v>
      </c>
      <c r="X9583" s="20">
        <v>46010</v>
      </c>
      <c r="Y9583" s="20">
        <v>46008</v>
      </c>
      <c r="Z9583" s="48">
        <v>12</v>
      </c>
      <c r="AA9583">
        <v>2025</v>
      </c>
      <c r="AB9583" s="45">
        <v>43327</v>
      </c>
      <c r="AC9583" s="45">
        <v>43327</v>
      </c>
      <c r="AK9583" s="10"/>
    </row>
    <row r="9584" spans="1:37">
      <c r="A9584" t="s">
        <v>45</v>
      </c>
      <c r="B9584" t="s">
        <v>46</v>
      </c>
      <c r="C9584" t="s">
        <v>47</v>
      </c>
      <c r="D9584" t="s">
        <v>10050</v>
      </c>
      <c r="E9584" t="s">
        <v>88</v>
      </c>
      <c r="F9584" t="s">
        <v>79</v>
      </c>
      <c r="G9584" t="s">
        <v>51</v>
      </c>
      <c r="H9584" s="20" t="s">
        <v>52</v>
      </c>
      <c r="I9584" t="s">
        <v>53</v>
      </c>
      <c r="J9584" t="s">
        <v>54</v>
      </c>
      <c r="K9584">
        <v>3</v>
      </c>
      <c r="L9584" t="s">
        <v>55</v>
      </c>
      <c r="M9584" t="s">
        <v>56</v>
      </c>
      <c r="N9584" t="s">
        <v>57</v>
      </c>
      <c r="O9584" s="21" t="s">
        <v>58</v>
      </c>
      <c r="P9584" s="21" t="s">
        <v>207</v>
      </c>
      <c r="Q9584" s="20" t="s">
        <v>560</v>
      </c>
      <c r="R9584" s="21" t="s">
        <v>561</v>
      </c>
      <c r="S9584" s="35">
        <v>1</v>
      </c>
      <c r="T9584" s="22">
        <v>1</v>
      </c>
      <c r="U9584" s="20" t="s">
        <v>62</v>
      </c>
      <c r="V9584" s="20">
        <v>45999</v>
      </c>
      <c r="W9584" s="21">
        <v>12</v>
      </c>
      <c r="X9584" s="20">
        <v>46014</v>
      </c>
      <c r="Y9584" s="20">
        <v>46006</v>
      </c>
      <c r="Z9584" s="48">
        <v>12</v>
      </c>
      <c r="AA9584">
        <v>2025</v>
      </c>
      <c r="AB9584" s="45">
        <v>56658</v>
      </c>
      <c r="AC9584" s="45">
        <v>56658</v>
      </c>
      <c r="AK9584" s="10"/>
    </row>
    <row r="9585" spans="1:37">
      <c r="A9585" t="s">
        <v>45</v>
      </c>
      <c r="B9585" t="s">
        <v>46</v>
      </c>
      <c r="C9585" t="s">
        <v>47</v>
      </c>
      <c r="D9585" t="s">
        <v>10051</v>
      </c>
      <c r="E9585" t="s">
        <v>88</v>
      </c>
      <c r="F9585" t="s">
        <v>79</v>
      </c>
      <c r="G9585" t="s">
        <v>51</v>
      </c>
      <c r="H9585" s="20" t="s">
        <v>52</v>
      </c>
      <c r="I9585" t="s">
        <v>53</v>
      </c>
      <c r="J9585" t="s">
        <v>54</v>
      </c>
      <c r="K9585">
        <v>3</v>
      </c>
      <c r="L9585" t="s">
        <v>55</v>
      </c>
      <c r="M9585" t="s">
        <v>77</v>
      </c>
      <c r="N9585" t="s">
        <v>89</v>
      </c>
      <c r="O9585" s="21" t="s">
        <v>58</v>
      </c>
      <c r="P9585" s="21" t="s">
        <v>119</v>
      </c>
      <c r="Q9585" s="20" t="s">
        <v>3415</v>
      </c>
      <c r="R9585" s="21" t="s">
        <v>3416</v>
      </c>
      <c r="S9585" s="35">
        <v>1</v>
      </c>
      <c r="T9585" s="22">
        <v>1</v>
      </c>
      <c r="U9585" s="20" t="s">
        <v>62</v>
      </c>
      <c r="V9585" s="20">
        <v>45999</v>
      </c>
      <c r="W9585" s="21">
        <v>12</v>
      </c>
      <c r="X9585" s="20">
        <v>46014</v>
      </c>
      <c r="Y9585" s="20">
        <v>46008</v>
      </c>
      <c r="Z9585" s="48">
        <v>12</v>
      </c>
      <c r="AA9585">
        <v>2025</v>
      </c>
      <c r="AB9585" s="45">
        <v>42851</v>
      </c>
      <c r="AC9585" s="45">
        <v>42851</v>
      </c>
      <c r="AK9585" s="10"/>
    </row>
    <row r="9586" spans="1:37">
      <c r="A9586" t="s">
        <v>45</v>
      </c>
      <c r="B9586" t="s">
        <v>46</v>
      </c>
      <c r="C9586" t="s">
        <v>47</v>
      </c>
      <c r="D9586" t="s">
        <v>10052</v>
      </c>
      <c r="E9586" t="s">
        <v>88</v>
      </c>
      <c r="F9586" t="s">
        <v>79</v>
      </c>
      <c r="G9586" t="s">
        <v>51</v>
      </c>
      <c r="H9586" s="20" t="s">
        <v>52</v>
      </c>
      <c r="I9586" t="s">
        <v>53</v>
      </c>
      <c r="J9586" t="s">
        <v>54</v>
      </c>
      <c r="K9586">
        <v>3</v>
      </c>
      <c r="L9586" t="s">
        <v>55</v>
      </c>
      <c r="M9586" t="s">
        <v>77</v>
      </c>
      <c r="N9586" t="s">
        <v>89</v>
      </c>
      <c r="O9586" s="21" t="s">
        <v>58</v>
      </c>
      <c r="P9586" s="21" t="s">
        <v>119</v>
      </c>
      <c r="Q9586" s="20" t="s">
        <v>908</v>
      </c>
      <c r="R9586" s="21" t="s">
        <v>909</v>
      </c>
      <c r="S9586" s="35">
        <v>1</v>
      </c>
      <c r="T9586" s="22">
        <v>1</v>
      </c>
      <c r="U9586" s="20" t="s">
        <v>62</v>
      </c>
      <c r="V9586" s="20">
        <v>45999</v>
      </c>
      <c r="W9586" s="21">
        <v>12</v>
      </c>
      <c r="X9586" s="20">
        <v>46014</v>
      </c>
      <c r="Y9586" s="20">
        <v>46008</v>
      </c>
      <c r="Z9586" s="48">
        <v>12</v>
      </c>
      <c r="AA9586">
        <v>2025</v>
      </c>
      <c r="AB9586" s="45">
        <v>69992</v>
      </c>
      <c r="AC9586" s="45">
        <v>69992</v>
      </c>
      <c r="AK9586" s="10"/>
    </row>
    <row r="9587" spans="1:37">
      <c r="A9587" t="s">
        <v>45</v>
      </c>
      <c r="B9587" t="s">
        <v>46</v>
      </c>
      <c r="C9587" t="s">
        <v>47</v>
      </c>
      <c r="D9587" t="s">
        <v>10053</v>
      </c>
      <c r="E9587" t="s">
        <v>88</v>
      </c>
      <c r="F9587" t="s">
        <v>79</v>
      </c>
      <c r="G9587" t="s">
        <v>51</v>
      </c>
      <c r="H9587" s="20" t="s">
        <v>52</v>
      </c>
      <c r="I9587" t="s">
        <v>53</v>
      </c>
      <c r="J9587" t="s">
        <v>54</v>
      </c>
      <c r="K9587">
        <v>3</v>
      </c>
      <c r="L9587" t="s">
        <v>55</v>
      </c>
      <c r="M9587" t="s">
        <v>77</v>
      </c>
      <c r="N9587" t="s">
        <v>89</v>
      </c>
      <c r="O9587" s="21" t="s">
        <v>58</v>
      </c>
      <c r="P9587" s="21" t="s">
        <v>119</v>
      </c>
      <c r="Q9587" s="20" t="s">
        <v>6247</v>
      </c>
      <c r="R9587" s="21" t="s">
        <v>6248</v>
      </c>
      <c r="S9587" s="35">
        <v>1</v>
      </c>
      <c r="T9587" s="22">
        <v>1</v>
      </c>
      <c r="U9587" s="20" t="s">
        <v>62</v>
      </c>
      <c r="V9587" s="20">
        <v>45999</v>
      </c>
      <c r="W9587" s="21">
        <v>12</v>
      </c>
      <c r="X9587" s="20">
        <v>46014</v>
      </c>
      <c r="Y9587" s="20">
        <v>46008</v>
      </c>
      <c r="Z9587" s="48">
        <v>12</v>
      </c>
      <c r="AA9587">
        <v>2025</v>
      </c>
      <c r="AB9587" s="45">
        <v>73565</v>
      </c>
      <c r="AC9587" s="45">
        <v>73565</v>
      </c>
      <c r="AK9587" s="10"/>
    </row>
    <row r="9588" spans="1:37">
      <c r="A9588" t="s">
        <v>45</v>
      </c>
      <c r="B9588" t="s">
        <v>46</v>
      </c>
      <c r="C9588" t="s">
        <v>47</v>
      </c>
      <c r="D9588" t="s">
        <v>10054</v>
      </c>
      <c r="E9588" t="s">
        <v>88</v>
      </c>
      <c r="F9588" t="s">
        <v>79</v>
      </c>
      <c r="G9588" t="s">
        <v>51</v>
      </c>
      <c r="H9588" s="20" t="s">
        <v>52</v>
      </c>
      <c r="I9588" t="s">
        <v>53</v>
      </c>
      <c r="J9588" t="s">
        <v>54</v>
      </c>
      <c r="K9588">
        <v>3</v>
      </c>
      <c r="L9588" t="s">
        <v>55</v>
      </c>
      <c r="M9588" t="s">
        <v>77</v>
      </c>
      <c r="N9588" t="s">
        <v>89</v>
      </c>
      <c r="O9588" s="21" t="s">
        <v>58</v>
      </c>
      <c r="P9588" s="21" t="s">
        <v>90</v>
      </c>
      <c r="Q9588" s="20" t="s">
        <v>1025</v>
      </c>
      <c r="R9588" s="21" t="s">
        <v>1026</v>
      </c>
      <c r="S9588" s="35">
        <v>1</v>
      </c>
      <c r="T9588" s="22">
        <v>1</v>
      </c>
      <c r="U9588" s="20" t="s">
        <v>62</v>
      </c>
      <c r="V9588" s="20">
        <v>45999</v>
      </c>
      <c r="W9588" s="21">
        <v>12</v>
      </c>
      <c r="X9588" s="20">
        <v>46014</v>
      </c>
      <c r="Y9588" s="20">
        <v>46008</v>
      </c>
      <c r="Z9588" s="48">
        <v>12</v>
      </c>
      <c r="AA9588">
        <v>2025</v>
      </c>
      <c r="AB9588" s="45">
        <v>103563</v>
      </c>
      <c r="AC9588" s="45">
        <v>103563</v>
      </c>
      <c r="AK9588" s="10"/>
    </row>
    <row r="9589" spans="1:37">
      <c r="A9589" t="s">
        <v>45</v>
      </c>
      <c r="B9589" t="s">
        <v>46</v>
      </c>
      <c r="C9589" t="s">
        <v>47</v>
      </c>
      <c r="D9589" t="s">
        <v>10055</v>
      </c>
      <c r="E9589" t="s">
        <v>88</v>
      </c>
      <c r="F9589" t="s">
        <v>79</v>
      </c>
      <c r="G9589" t="s">
        <v>51</v>
      </c>
      <c r="H9589" s="20" t="s">
        <v>52</v>
      </c>
      <c r="I9589" t="s">
        <v>53</v>
      </c>
      <c r="J9589" t="s">
        <v>54</v>
      </c>
      <c r="K9589">
        <v>3</v>
      </c>
      <c r="L9589" t="s">
        <v>55</v>
      </c>
      <c r="M9589" t="s">
        <v>77</v>
      </c>
      <c r="N9589" t="s">
        <v>89</v>
      </c>
      <c r="O9589" s="21" t="s">
        <v>58</v>
      </c>
      <c r="P9589" s="21" t="s">
        <v>90</v>
      </c>
      <c r="Q9589" s="20" t="s">
        <v>247</v>
      </c>
      <c r="R9589" s="21" t="s">
        <v>248</v>
      </c>
      <c r="S9589" s="35">
        <v>1</v>
      </c>
      <c r="T9589" s="22">
        <v>1</v>
      </c>
      <c r="U9589" s="20" t="s">
        <v>62</v>
      </c>
      <c r="V9589" s="20">
        <v>45999</v>
      </c>
      <c r="W9589" s="21">
        <v>12</v>
      </c>
      <c r="X9589" s="20">
        <v>46017</v>
      </c>
      <c r="Y9589" s="20">
        <v>46008</v>
      </c>
      <c r="Z9589" s="48">
        <v>12</v>
      </c>
      <c r="AA9589">
        <v>2025</v>
      </c>
      <c r="AB9589" s="45">
        <v>63325</v>
      </c>
      <c r="AC9589" s="45">
        <v>63325</v>
      </c>
      <c r="AK9589" s="10"/>
    </row>
    <row r="9590" spans="1:37">
      <c r="A9590" t="s">
        <v>45</v>
      </c>
      <c r="B9590" t="s">
        <v>46</v>
      </c>
      <c r="C9590" t="s">
        <v>47</v>
      </c>
      <c r="D9590" t="s">
        <v>10056</v>
      </c>
      <c r="E9590" t="s">
        <v>88</v>
      </c>
      <c r="F9590" t="s">
        <v>79</v>
      </c>
      <c r="G9590" t="s">
        <v>51</v>
      </c>
      <c r="H9590" s="20" t="s">
        <v>52</v>
      </c>
      <c r="I9590" t="s">
        <v>53</v>
      </c>
      <c r="J9590" t="s">
        <v>54</v>
      </c>
      <c r="K9590">
        <v>3</v>
      </c>
      <c r="L9590" t="s">
        <v>55</v>
      </c>
      <c r="M9590" t="s">
        <v>77</v>
      </c>
      <c r="N9590" t="s">
        <v>89</v>
      </c>
      <c r="O9590" s="21" t="s">
        <v>58</v>
      </c>
      <c r="P9590" s="21" t="s">
        <v>126</v>
      </c>
      <c r="Q9590" s="20" t="s">
        <v>1047</v>
      </c>
      <c r="R9590" s="21" t="s">
        <v>1048</v>
      </c>
      <c r="S9590" s="35">
        <v>1</v>
      </c>
      <c r="T9590" s="22">
        <v>1</v>
      </c>
      <c r="U9590" s="20" t="s">
        <v>62</v>
      </c>
      <c r="V9590" s="20">
        <v>46000</v>
      </c>
      <c r="W9590" s="21">
        <v>12</v>
      </c>
      <c r="X9590" s="20">
        <v>46010</v>
      </c>
      <c r="Y9590" s="20">
        <v>46008</v>
      </c>
      <c r="Z9590" s="48">
        <v>12</v>
      </c>
      <c r="AA9590">
        <v>2025</v>
      </c>
      <c r="AB9590" s="45">
        <v>43583</v>
      </c>
      <c r="AC9590" s="45">
        <v>43583</v>
      </c>
      <c r="AK9590" s="10"/>
    </row>
    <row r="9591" spans="1:37">
      <c r="A9591" t="s">
        <v>45</v>
      </c>
      <c r="B9591" t="s">
        <v>46</v>
      </c>
      <c r="C9591" t="s">
        <v>47</v>
      </c>
      <c r="D9591" t="s">
        <v>10057</v>
      </c>
      <c r="E9591" t="s">
        <v>88</v>
      </c>
      <c r="F9591" t="s">
        <v>79</v>
      </c>
      <c r="G9591" t="s">
        <v>51</v>
      </c>
      <c r="H9591" s="20" t="s">
        <v>52</v>
      </c>
      <c r="I9591" t="s">
        <v>53</v>
      </c>
      <c r="J9591" t="s">
        <v>54</v>
      </c>
      <c r="K9591">
        <v>3</v>
      </c>
      <c r="L9591" t="s">
        <v>55</v>
      </c>
      <c r="M9591" t="s">
        <v>56</v>
      </c>
      <c r="N9591" t="s">
        <v>57</v>
      </c>
      <c r="O9591" s="21" t="s">
        <v>58</v>
      </c>
      <c r="P9591" s="21" t="s">
        <v>64</v>
      </c>
      <c r="Q9591" s="20" t="s">
        <v>1691</v>
      </c>
      <c r="R9591" s="21" t="s">
        <v>1692</v>
      </c>
      <c r="S9591" s="35">
        <v>1</v>
      </c>
      <c r="T9591" s="22">
        <v>1</v>
      </c>
      <c r="U9591" s="20" t="s">
        <v>62</v>
      </c>
      <c r="V9591" s="20">
        <v>46000</v>
      </c>
      <c r="W9591" s="21">
        <v>12</v>
      </c>
      <c r="X9591" s="20">
        <v>46010</v>
      </c>
      <c r="Y9591" s="20">
        <v>46006</v>
      </c>
      <c r="Z9591" s="48">
        <v>12</v>
      </c>
      <c r="AA9591">
        <v>2025</v>
      </c>
      <c r="AB9591" s="45">
        <v>107136</v>
      </c>
      <c r="AC9591" s="45">
        <v>107136</v>
      </c>
      <c r="AK9591" s="10"/>
    </row>
    <row r="9592" spans="1:37">
      <c r="A9592" t="s">
        <v>45</v>
      </c>
      <c r="B9592" t="s">
        <v>46</v>
      </c>
      <c r="C9592" t="s">
        <v>47</v>
      </c>
      <c r="D9592" t="s">
        <v>10058</v>
      </c>
      <c r="E9592" t="s">
        <v>88</v>
      </c>
      <c r="F9592" t="s">
        <v>79</v>
      </c>
      <c r="G9592" t="s">
        <v>51</v>
      </c>
      <c r="H9592" s="20" t="s">
        <v>52</v>
      </c>
      <c r="I9592" t="s">
        <v>53</v>
      </c>
      <c r="J9592" t="s">
        <v>54</v>
      </c>
      <c r="K9592">
        <v>3</v>
      </c>
      <c r="L9592" t="s">
        <v>55</v>
      </c>
      <c r="M9592" t="s">
        <v>77</v>
      </c>
      <c r="N9592" t="s">
        <v>89</v>
      </c>
      <c r="O9592" s="21" t="s">
        <v>58</v>
      </c>
      <c r="P9592" s="21" t="s">
        <v>126</v>
      </c>
      <c r="Q9592" s="20" t="s">
        <v>1746</v>
      </c>
      <c r="R9592" s="21" t="s">
        <v>1747</v>
      </c>
      <c r="S9592" s="35">
        <v>1</v>
      </c>
      <c r="T9592" s="22">
        <v>1</v>
      </c>
      <c r="U9592" s="20" t="s">
        <v>62</v>
      </c>
      <c r="V9592" s="20">
        <v>46000</v>
      </c>
      <c r="W9592" s="21">
        <v>12</v>
      </c>
      <c r="X9592" s="20">
        <v>46014</v>
      </c>
      <c r="Y9592" s="20">
        <v>46008</v>
      </c>
      <c r="Z9592" s="48">
        <v>12</v>
      </c>
      <c r="AA9592">
        <v>2025</v>
      </c>
      <c r="AB9592" s="45">
        <v>19992</v>
      </c>
      <c r="AC9592" s="45">
        <v>19992</v>
      </c>
      <c r="AK9592" s="10"/>
    </row>
    <row r="9593" spans="1:37">
      <c r="A9593" t="s">
        <v>45</v>
      </c>
      <c r="B9593" t="s">
        <v>46</v>
      </c>
      <c r="C9593" t="s">
        <v>47</v>
      </c>
      <c r="D9593" t="s">
        <v>10059</v>
      </c>
      <c r="E9593" t="s">
        <v>88</v>
      </c>
      <c r="F9593" t="s">
        <v>79</v>
      </c>
      <c r="G9593" t="s">
        <v>51</v>
      </c>
      <c r="H9593" s="20" t="s">
        <v>52</v>
      </c>
      <c r="I9593" t="s">
        <v>53</v>
      </c>
      <c r="J9593" t="s">
        <v>54</v>
      </c>
      <c r="K9593">
        <v>3</v>
      </c>
      <c r="L9593" t="s">
        <v>55</v>
      </c>
      <c r="M9593" t="s">
        <v>56</v>
      </c>
      <c r="N9593" t="s">
        <v>57</v>
      </c>
      <c r="O9593" s="21" t="s">
        <v>58</v>
      </c>
      <c r="P9593" s="21" t="s">
        <v>207</v>
      </c>
      <c r="Q9593" s="20" t="s">
        <v>689</v>
      </c>
      <c r="R9593" s="21" t="s">
        <v>690</v>
      </c>
      <c r="S9593" s="35">
        <v>1</v>
      </c>
      <c r="T9593" s="22">
        <v>1</v>
      </c>
      <c r="U9593" s="20" t="s">
        <v>62</v>
      </c>
      <c r="V9593" s="20">
        <v>45999</v>
      </c>
      <c r="W9593" s="21">
        <v>12</v>
      </c>
      <c r="X9593" s="20">
        <v>46010</v>
      </c>
      <c r="Y9593" s="20">
        <v>46008</v>
      </c>
      <c r="Z9593" s="48">
        <v>12</v>
      </c>
      <c r="AA9593">
        <v>2025</v>
      </c>
      <c r="AB9593" s="45">
        <v>96425</v>
      </c>
      <c r="AC9593" s="45">
        <v>96425</v>
      </c>
      <c r="AK9593" s="10"/>
    </row>
    <row r="9594" spans="1:37">
      <c r="A9594" t="s">
        <v>45</v>
      </c>
      <c r="B9594" t="s">
        <v>46</v>
      </c>
      <c r="C9594" t="s">
        <v>47</v>
      </c>
      <c r="D9594" t="s">
        <v>10060</v>
      </c>
      <c r="E9594" t="s">
        <v>88</v>
      </c>
      <c r="F9594" t="s">
        <v>79</v>
      </c>
      <c r="G9594" t="s">
        <v>51</v>
      </c>
      <c r="H9594" s="20" t="s">
        <v>52</v>
      </c>
      <c r="I9594" t="s">
        <v>53</v>
      </c>
      <c r="J9594" t="s">
        <v>54</v>
      </c>
      <c r="K9594">
        <v>3</v>
      </c>
      <c r="L9594" t="s">
        <v>55</v>
      </c>
      <c r="M9594" t="s">
        <v>77</v>
      </c>
      <c r="N9594" t="s">
        <v>89</v>
      </c>
      <c r="O9594" s="21" t="s">
        <v>58</v>
      </c>
      <c r="P9594" s="21" t="s">
        <v>366</v>
      </c>
      <c r="Q9594" s="20" t="s">
        <v>2386</v>
      </c>
      <c r="R9594" s="21" t="s">
        <v>2387</v>
      </c>
      <c r="S9594" s="35">
        <v>1</v>
      </c>
      <c r="T9594" s="22">
        <v>1</v>
      </c>
      <c r="U9594" s="20" t="s">
        <v>62</v>
      </c>
      <c r="V9594" s="20">
        <v>45999</v>
      </c>
      <c r="W9594" s="21">
        <v>12</v>
      </c>
      <c r="X9594" s="20">
        <v>46013</v>
      </c>
      <c r="Y9594" s="20">
        <v>46006</v>
      </c>
      <c r="Z9594" s="48">
        <v>12</v>
      </c>
      <c r="AA9594">
        <v>2025</v>
      </c>
      <c r="AB9594" s="45">
        <v>43327</v>
      </c>
      <c r="AC9594" s="45">
        <v>43327</v>
      </c>
      <c r="AK9594" s="10"/>
    </row>
    <row r="9595" spans="1:37">
      <c r="A9595" t="s">
        <v>45</v>
      </c>
      <c r="B9595" t="s">
        <v>46</v>
      </c>
      <c r="C9595" t="s">
        <v>47</v>
      </c>
      <c r="D9595" t="s">
        <v>10061</v>
      </c>
      <c r="E9595" t="s">
        <v>88</v>
      </c>
      <c r="F9595" t="s">
        <v>79</v>
      </c>
      <c r="G9595" t="s">
        <v>51</v>
      </c>
      <c r="H9595" s="20" t="s">
        <v>52</v>
      </c>
      <c r="I9595" t="s">
        <v>53</v>
      </c>
      <c r="J9595" t="s">
        <v>54</v>
      </c>
      <c r="K9595">
        <v>3</v>
      </c>
      <c r="L9595" t="s">
        <v>55</v>
      </c>
      <c r="M9595" t="s">
        <v>77</v>
      </c>
      <c r="N9595" t="s">
        <v>89</v>
      </c>
      <c r="O9595" s="21" t="s">
        <v>58</v>
      </c>
      <c r="P9595" s="21" t="s">
        <v>119</v>
      </c>
      <c r="Q9595" s="20" t="s">
        <v>233</v>
      </c>
      <c r="R9595" s="21" t="s">
        <v>234</v>
      </c>
      <c r="S9595" s="35">
        <v>1</v>
      </c>
      <c r="T9595" s="22">
        <v>1</v>
      </c>
      <c r="U9595" s="20" t="s">
        <v>62</v>
      </c>
      <c r="V9595" s="20">
        <v>45999</v>
      </c>
      <c r="W9595" s="21">
        <v>12</v>
      </c>
      <c r="X9595" s="20">
        <v>46017</v>
      </c>
      <c r="Y9595" s="20">
        <v>46013</v>
      </c>
      <c r="Z9595" s="48">
        <v>12</v>
      </c>
      <c r="AA9595">
        <v>2025</v>
      </c>
      <c r="AB9595" s="45">
        <v>49994</v>
      </c>
      <c r="AC9595" s="45">
        <v>49994</v>
      </c>
      <c r="AK9595" s="10"/>
    </row>
    <row r="9596" spans="1:37">
      <c r="A9596" t="s">
        <v>45</v>
      </c>
      <c r="B9596" t="s">
        <v>46</v>
      </c>
      <c r="C9596" t="s">
        <v>47</v>
      </c>
      <c r="D9596" t="s">
        <v>10062</v>
      </c>
      <c r="E9596" t="s">
        <v>88</v>
      </c>
      <c r="F9596" t="s">
        <v>79</v>
      </c>
      <c r="G9596" t="s">
        <v>51</v>
      </c>
      <c r="H9596" s="20" t="s">
        <v>52</v>
      </c>
      <c r="I9596" t="s">
        <v>53</v>
      </c>
      <c r="J9596" t="s">
        <v>54</v>
      </c>
      <c r="K9596">
        <v>3</v>
      </c>
      <c r="L9596" t="s">
        <v>55</v>
      </c>
      <c r="M9596" t="s">
        <v>77</v>
      </c>
      <c r="N9596" t="s">
        <v>89</v>
      </c>
      <c r="O9596" s="21" t="s">
        <v>58</v>
      </c>
      <c r="P9596" s="21" t="s">
        <v>97</v>
      </c>
      <c r="Q9596" s="20" t="s">
        <v>108</v>
      </c>
      <c r="R9596" s="21" t="s">
        <v>3798</v>
      </c>
      <c r="S9596" s="35">
        <v>1</v>
      </c>
      <c r="T9596" s="22">
        <v>1</v>
      </c>
      <c r="U9596" s="20" t="s">
        <v>62</v>
      </c>
      <c r="V9596" s="20">
        <v>46000</v>
      </c>
      <c r="W9596" s="21">
        <v>12</v>
      </c>
      <c r="X9596" s="20">
        <v>46014</v>
      </c>
      <c r="Y9596" s="20">
        <v>46008</v>
      </c>
      <c r="Z9596" s="48">
        <v>12</v>
      </c>
      <c r="AA9596">
        <v>2025</v>
      </c>
      <c r="AB9596" s="45">
        <v>60705</v>
      </c>
      <c r="AC9596" s="45">
        <v>60705</v>
      </c>
      <c r="AK9596" s="10"/>
    </row>
    <row r="9597" spans="1:37">
      <c r="A9597" t="s">
        <v>45</v>
      </c>
      <c r="B9597" t="s">
        <v>46</v>
      </c>
      <c r="C9597" t="s">
        <v>47</v>
      </c>
      <c r="D9597" t="s">
        <v>10063</v>
      </c>
      <c r="E9597" t="s">
        <v>88</v>
      </c>
      <c r="F9597" t="s">
        <v>79</v>
      </c>
      <c r="G9597" t="s">
        <v>51</v>
      </c>
      <c r="H9597" s="20" t="s">
        <v>52</v>
      </c>
      <c r="I9597" t="s">
        <v>53</v>
      </c>
      <c r="J9597" t="s">
        <v>54</v>
      </c>
      <c r="K9597">
        <v>3</v>
      </c>
      <c r="L9597" t="s">
        <v>55</v>
      </c>
      <c r="M9597" t="s">
        <v>77</v>
      </c>
      <c r="N9597" t="s">
        <v>89</v>
      </c>
      <c r="O9597" s="21" t="s">
        <v>58</v>
      </c>
      <c r="P9597" s="21" t="s">
        <v>150</v>
      </c>
      <c r="Q9597" s="20" t="s">
        <v>1322</v>
      </c>
      <c r="R9597" s="21" t="s">
        <v>1323</v>
      </c>
      <c r="S9597" s="35">
        <v>1</v>
      </c>
      <c r="T9597" s="22">
        <v>1</v>
      </c>
      <c r="U9597" s="20" t="s">
        <v>62</v>
      </c>
      <c r="V9597" s="20">
        <v>46000</v>
      </c>
      <c r="W9597" s="21">
        <v>12</v>
      </c>
      <c r="X9597" s="20">
        <v>46010</v>
      </c>
      <c r="Y9597" s="20">
        <v>46006</v>
      </c>
      <c r="Z9597" s="48">
        <v>12</v>
      </c>
      <c r="AA9597">
        <v>2025</v>
      </c>
      <c r="AB9597" s="45">
        <v>160707</v>
      </c>
      <c r="AC9597" s="45">
        <v>160707</v>
      </c>
      <c r="AK9597" s="10"/>
    </row>
    <row r="9598" spans="1:37">
      <c r="A9598" t="s">
        <v>45</v>
      </c>
      <c r="B9598" t="s">
        <v>46</v>
      </c>
      <c r="C9598" t="s">
        <v>47</v>
      </c>
      <c r="D9598" t="s">
        <v>10064</v>
      </c>
      <c r="E9598" t="s">
        <v>88</v>
      </c>
      <c r="F9598" t="s">
        <v>79</v>
      </c>
      <c r="G9598" t="s">
        <v>51</v>
      </c>
      <c r="H9598" s="20" t="s">
        <v>52</v>
      </c>
      <c r="I9598" t="s">
        <v>53</v>
      </c>
      <c r="J9598" t="s">
        <v>54</v>
      </c>
      <c r="K9598">
        <v>3</v>
      </c>
      <c r="L9598" t="s">
        <v>55</v>
      </c>
      <c r="M9598" t="s">
        <v>56</v>
      </c>
      <c r="N9598" t="s">
        <v>57</v>
      </c>
      <c r="O9598" s="21" t="s">
        <v>58</v>
      </c>
      <c r="P9598" s="21" t="s">
        <v>64</v>
      </c>
      <c r="Q9598" s="20" t="s">
        <v>94</v>
      </c>
      <c r="R9598" s="21" t="s">
        <v>95</v>
      </c>
      <c r="S9598" s="35">
        <v>1</v>
      </c>
      <c r="T9598" s="22">
        <v>1</v>
      </c>
      <c r="U9598" s="20" t="s">
        <v>62</v>
      </c>
      <c r="V9598" s="20">
        <v>46000</v>
      </c>
      <c r="W9598" s="21">
        <v>12</v>
      </c>
      <c r="X9598" s="20">
        <v>46014</v>
      </c>
      <c r="Y9598" s="20">
        <v>46008</v>
      </c>
      <c r="Z9598" s="48">
        <v>12</v>
      </c>
      <c r="AA9598">
        <v>2025</v>
      </c>
      <c r="AB9598" s="45">
        <v>28660</v>
      </c>
      <c r="AC9598" s="45">
        <v>28660</v>
      </c>
      <c r="AK9598" s="10"/>
    </row>
    <row r="9599" spans="1:37">
      <c r="A9599" t="s">
        <v>45</v>
      </c>
      <c r="B9599" t="s">
        <v>46</v>
      </c>
      <c r="C9599" t="s">
        <v>47</v>
      </c>
      <c r="D9599" t="s">
        <v>10065</v>
      </c>
      <c r="E9599" t="s">
        <v>88</v>
      </c>
      <c r="F9599" t="s">
        <v>79</v>
      </c>
      <c r="G9599" t="s">
        <v>51</v>
      </c>
      <c r="H9599" s="20" t="s">
        <v>52</v>
      </c>
      <c r="I9599" t="s">
        <v>53</v>
      </c>
      <c r="J9599" t="s">
        <v>54</v>
      </c>
      <c r="K9599">
        <v>3</v>
      </c>
      <c r="L9599" t="s">
        <v>55</v>
      </c>
      <c r="M9599" t="s">
        <v>77</v>
      </c>
      <c r="N9599" t="s">
        <v>89</v>
      </c>
      <c r="O9599" s="21" t="s">
        <v>58</v>
      </c>
      <c r="P9599" s="21" t="s">
        <v>203</v>
      </c>
      <c r="Q9599" s="20" t="s">
        <v>204</v>
      </c>
      <c r="R9599" s="21" t="s">
        <v>205</v>
      </c>
      <c r="S9599" s="35">
        <v>1</v>
      </c>
      <c r="T9599" s="22">
        <v>1</v>
      </c>
      <c r="U9599" s="20" t="s">
        <v>62</v>
      </c>
      <c r="V9599" s="20">
        <v>46000</v>
      </c>
      <c r="W9599" s="21">
        <v>12</v>
      </c>
      <c r="X9599" s="20">
        <v>46013</v>
      </c>
      <c r="Y9599" s="20">
        <v>46008</v>
      </c>
      <c r="Z9599" s="48">
        <v>12</v>
      </c>
      <c r="AA9599">
        <v>2025</v>
      </c>
      <c r="AB9599" s="45">
        <v>73407</v>
      </c>
      <c r="AC9599" s="45">
        <v>73407</v>
      </c>
      <c r="AK9599" s="10"/>
    </row>
    <row r="9600" spans="1:37">
      <c r="A9600" t="s">
        <v>45</v>
      </c>
      <c r="B9600" t="s">
        <v>46</v>
      </c>
      <c r="C9600" t="s">
        <v>47</v>
      </c>
      <c r="D9600" t="s">
        <v>10066</v>
      </c>
      <c r="E9600" t="s">
        <v>88</v>
      </c>
      <c r="F9600" t="s">
        <v>79</v>
      </c>
      <c r="G9600" t="s">
        <v>51</v>
      </c>
      <c r="H9600" s="20" t="s">
        <v>52</v>
      </c>
      <c r="I9600" t="s">
        <v>53</v>
      </c>
      <c r="J9600" t="s">
        <v>54</v>
      </c>
      <c r="K9600">
        <v>3</v>
      </c>
      <c r="L9600" t="s">
        <v>55</v>
      </c>
      <c r="M9600" t="s">
        <v>77</v>
      </c>
      <c r="N9600" t="s">
        <v>89</v>
      </c>
      <c r="O9600" s="21" t="s">
        <v>58</v>
      </c>
      <c r="P9600" s="21" t="s">
        <v>119</v>
      </c>
      <c r="Q9600" s="20" t="s">
        <v>6247</v>
      </c>
      <c r="R9600" s="21" t="s">
        <v>6248</v>
      </c>
      <c r="S9600" s="35">
        <v>1</v>
      </c>
      <c r="T9600" s="22">
        <v>1</v>
      </c>
      <c r="U9600" s="20" t="s">
        <v>62</v>
      </c>
      <c r="V9600" s="20">
        <v>46000</v>
      </c>
      <c r="W9600" s="21">
        <v>12</v>
      </c>
      <c r="X9600" s="20">
        <v>46014</v>
      </c>
      <c r="Y9600" s="20">
        <v>46008</v>
      </c>
      <c r="Z9600" s="48">
        <v>12</v>
      </c>
      <c r="AA9600">
        <v>2025</v>
      </c>
      <c r="AB9600" s="45">
        <v>73230</v>
      </c>
      <c r="AC9600" s="45">
        <v>73230</v>
      </c>
      <c r="AK9600" s="10"/>
    </row>
    <row r="9601" spans="1:37">
      <c r="A9601" t="s">
        <v>45</v>
      </c>
      <c r="B9601" t="s">
        <v>46</v>
      </c>
      <c r="C9601" t="s">
        <v>47</v>
      </c>
      <c r="D9601" t="s">
        <v>10067</v>
      </c>
      <c r="E9601" t="s">
        <v>88</v>
      </c>
      <c r="F9601" t="s">
        <v>79</v>
      </c>
      <c r="G9601" t="s">
        <v>51</v>
      </c>
      <c r="H9601" s="20" t="s">
        <v>52</v>
      </c>
      <c r="I9601" t="s">
        <v>53</v>
      </c>
      <c r="J9601" t="s">
        <v>54</v>
      </c>
      <c r="K9601">
        <v>3</v>
      </c>
      <c r="L9601" t="s">
        <v>55</v>
      </c>
      <c r="M9601" t="s">
        <v>77</v>
      </c>
      <c r="N9601" t="s">
        <v>89</v>
      </c>
      <c r="O9601" s="21" t="s">
        <v>58</v>
      </c>
      <c r="P9601" s="21" t="s">
        <v>97</v>
      </c>
      <c r="Q9601" s="20" t="s">
        <v>754</v>
      </c>
      <c r="R9601" s="21" t="s">
        <v>755</v>
      </c>
      <c r="S9601" s="35">
        <v>1</v>
      </c>
      <c r="T9601" s="22">
        <v>1</v>
      </c>
      <c r="U9601" s="20" t="s">
        <v>62</v>
      </c>
      <c r="V9601" s="20">
        <v>46001</v>
      </c>
      <c r="W9601" s="21">
        <v>12</v>
      </c>
      <c r="X9601" s="20">
        <v>46014</v>
      </c>
      <c r="Y9601" s="20">
        <v>46008</v>
      </c>
      <c r="Z9601" s="48">
        <v>12</v>
      </c>
      <c r="AA9601">
        <v>2025</v>
      </c>
      <c r="AB9601" s="45">
        <v>59995</v>
      </c>
      <c r="AC9601" s="45">
        <v>59995</v>
      </c>
      <c r="AK9601" s="10"/>
    </row>
    <row r="9602" spans="1:37">
      <c r="A9602" t="s">
        <v>45</v>
      </c>
      <c r="B9602" t="s">
        <v>46</v>
      </c>
      <c r="C9602" t="s">
        <v>47</v>
      </c>
      <c r="D9602" t="s">
        <v>10068</v>
      </c>
      <c r="E9602" t="s">
        <v>88</v>
      </c>
      <c r="F9602" t="s">
        <v>79</v>
      </c>
      <c r="G9602" t="s">
        <v>51</v>
      </c>
      <c r="H9602" s="20" t="s">
        <v>52</v>
      </c>
      <c r="I9602" t="s">
        <v>53</v>
      </c>
      <c r="J9602" t="s">
        <v>54</v>
      </c>
      <c r="K9602">
        <v>3</v>
      </c>
      <c r="L9602" t="s">
        <v>55</v>
      </c>
      <c r="M9602" t="s">
        <v>77</v>
      </c>
      <c r="N9602" t="s">
        <v>89</v>
      </c>
      <c r="O9602" s="21" t="s">
        <v>58</v>
      </c>
      <c r="P9602" s="21" t="s">
        <v>119</v>
      </c>
      <c r="Q9602" s="20" t="s">
        <v>334</v>
      </c>
      <c r="R9602" s="21" t="s">
        <v>335</v>
      </c>
      <c r="S9602" s="35">
        <v>1</v>
      </c>
      <c r="T9602" s="22">
        <v>1</v>
      </c>
      <c r="U9602" s="20" t="s">
        <v>62</v>
      </c>
      <c r="V9602" s="20">
        <v>45999</v>
      </c>
      <c r="W9602" s="21">
        <v>12</v>
      </c>
      <c r="X9602" s="20">
        <v>46020</v>
      </c>
      <c r="Y9602" s="20">
        <v>46010</v>
      </c>
      <c r="Z9602" s="48">
        <v>12</v>
      </c>
      <c r="AA9602">
        <v>2025</v>
      </c>
      <c r="AB9602" s="45">
        <v>39994</v>
      </c>
      <c r="AC9602" s="45">
        <v>39994</v>
      </c>
      <c r="AK9602" s="10"/>
    </row>
    <row r="9603" spans="1:37">
      <c r="A9603" t="s">
        <v>45</v>
      </c>
      <c r="B9603" t="s">
        <v>46</v>
      </c>
      <c r="C9603" t="s">
        <v>47</v>
      </c>
      <c r="D9603" t="s">
        <v>10069</v>
      </c>
      <c r="E9603" t="s">
        <v>88</v>
      </c>
      <c r="F9603" t="s">
        <v>79</v>
      </c>
      <c r="G9603" t="s">
        <v>51</v>
      </c>
      <c r="H9603" s="20" t="s">
        <v>52</v>
      </c>
      <c r="I9603" t="s">
        <v>53</v>
      </c>
      <c r="J9603" t="s">
        <v>54</v>
      </c>
      <c r="K9603">
        <v>3</v>
      </c>
      <c r="L9603" t="s">
        <v>55</v>
      </c>
      <c r="M9603" t="s">
        <v>77</v>
      </c>
      <c r="N9603" t="s">
        <v>89</v>
      </c>
      <c r="O9603" s="21" t="s">
        <v>58</v>
      </c>
      <c r="P9603" s="21" t="s">
        <v>90</v>
      </c>
      <c r="Q9603" s="20" t="s">
        <v>166</v>
      </c>
      <c r="R9603" s="21" t="s">
        <v>167</v>
      </c>
      <c r="S9603" s="35">
        <v>1</v>
      </c>
      <c r="T9603" s="22">
        <v>1</v>
      </c>
      <c r="U9603" s="20" t="s">
        <v>62</v>
      </c>
      <c r="V9603" s="20">
        <v>45999</v>
      </c>
      <c r="W9603" s="21">
        <v>12</v>
      </c>
      <c r="X9603" s="20">
        <v>46014</v>
      </c>
      <c r="Y9603" s="20">
        <v>46008</v>
      </c>
      <c r="Z9603" s="48">
        <v>12</v>
      </c>
      <c r="AA9603">
        <v>2025</v>
      </c>
      <c r="AB9603" s="45">
        <v>40620</v>
      </c>
      <c r="AC9603" s="45">
        <v>40620</v>
      </c>
      <c r="AK9603" s="10"/>
    </row>
    <row r="9604" spans="1:37">
      <c r="A9604" t="s">
        <v>45</v>
      </c>
      <c r="B9604" t="s">
        <v>46</v>
      </c>
      <c r="C9604" t="s">
        <v>47</v>
      </c>
      <c r="D9604" t="s">
        <v>10070</v>
      </c>
      <c r="E9604" t="s">
        <v>88</v>
      </c>
      <c r="F9604" t="s">
        <v>79</v>
      </c>
      <c r="G9604" t="s">
        <v>51</v>
      </c>
      <c r="H9604" s="20" t="s">
        <v>52</v>
      </c>
      <c r="I9604" t="s">
        <v>53</v>
      </c>
      <c r="J9604" t="s">
        <v>54</v>
      </c>
      <c r="K9604">
        <v>3</v>
      </c>
      <c r="L9604" t="s">
        <v>55</v>
      </c>
      <c r="M9604" t="s">
        <v>77</v>
      </c>
      <c r="N9604" t="s">
        <v>89</v>
      </c>
      <c r="O9604" s="21" t="s">
        <v>58</v>
      </c>
      <c r="P9604" s="21" t="s">
        <v>276</v>
      </c>
      <c r="Q9604" s="20" t="s">
        <v>315</v>
      </c>
      <c r="R9604" s="21" t="s">
        <v>316</v>
      </c>
      <c r="S9604" s="35">
        <v>1</v>
      </c>
      <c r="T9604" s="22">
        <v>1</v>
      </c>
      <c r="U9604" s="20" t="s">
        <v>62</v>
      </c>
      <c r="V9604" s="20">
        <v>46000</v>
      </c>
      <c r="W9604" s="21">
        <v>12</v>
      </c>
      <c r="X9604" s="20">
        <v>46010</v>
      </c>
      <c r="Y9604" s="20">
        <v>46008</v>
      </c>
      <c r="Z9604" s="48">
        <v>12</v>
      </c>
      <c r="AA9604">
        <v>2025</v>
      </c>
      <c r="AB9604" s="45">
        <v>12660</v>
      </c>
      <c r="AC9604" s="45">
        <v>12660</v>
      </c>
      <c r="AK9604" s="10"/>
    </row>
    <row r="9605" spans="1:37">
      <c r="A9605" t="s">
        <v>45</v>
      </c>
      <c r="B9605" t="s">
        <v>46</v>
      </c>
      <c r="C9605" t="s">
        <v>47</v>
      </c>
      <c r="D9605" t="s">
        <v>10071</v>
      </c>
      <c r="E9605" t="s">
        <v>88</v>
      </c>
      <c r="F9605" t="s">
        <v>79</v>
      </c>
      <c r="G9605" t="s">
        <v>51</v>
      </c>
      <c r="H9605" s="20" t="s">
        <v>52</v>
      </c>
      <c r="I9605" t="s">
        <v>53</v>
      </c>
      <c r="J9605" t="s">
        <v>54</v>
      </c>
      <c r="K9605">
        <v>3</v>
      </c>
      <c r="L9605" t="s">
        <v>55</v>
      </c>
      <c r="M9605" t="s">
        <v>56</v>
      </c>
      <c r="N9605" t="s">
        <v>57</v>
      </c>
      <c r="O9605" s="21" t="s">
        <v>58</v>
      </c>
      <c r="P9605" s="21" t="s">
        <v>64</v>
      </c>
      <c r="Q9605" s="20" t="s">
        <v>474</v>
      </c>
      <c r="R9605" s="21" t="s">
        <v>475</v>
      </c>
      <c r="S9605" s="35">
        <v>1</v>
      </c>
      <c r="T9605" s="22">
        <v>1</v>
      </c>
      <c r="U9605" s="20" t="s">
        <v>62</v>
      </c>
      <c r="V9605" s="20">
        <v>46000</v>
      </c>
      <c r="W9605" s="21">
        <v>12</v>
      </c>
      <c r="X9605" s="20">
        <v>46014</v>
      </c>
      <c r="Y9605" s="20">
        <v>46008</v>
      </c>
      <c r="Z9605" s="48">
        <v>12</v>
      </c>
      <c r="AA9605">
        <v>2025</v>
      </c>
      <c r="AB9605" s="45">
        <v>29405</v>
      </c>
      <c r="AC9605" s="45">
        <v>29405</v>
      </c>
      <c r="AK9605" s="10"/>
    </row>
    <row r="9606" spans="1:37">
      <c r="A9606" t="s">
        <v>45</v>
      </c>
      <c r="B9606" t="s">
        <v>46</v>
      </c>
      <c r="C9606" t="s">
        <v>47</v>
      </c>
      <c r="D9606" t="s">
        <v>10072</v>
      </c>
      <c r="E9606" t="s">
        <v>88</v>
      </c>
      <c r="F9606" t="s">
        <v>79</v>
      </c>
      <c r="G9606" t="s">
        <v>51</v>
      </c>
      <c r="H9606" s="20" t="s">
        <v>52</v>
      </c>
      <c r="I9606" t="s">
        <v>53</v>
      </c>
      <c r="J9606" t="s">
        <v>54</v>
      </c>
      <c r="K9606">
        <v>3</v>
      </c>
      <c r="L9606" t="s">
        <v>55</v>
      </c>
      <c r="M9606" t="s">
        <v>56</v>
      </c>
      <c r="N9606" t="s">
        <v>57</v>
      </c>
      <c r="O9606" s="21" t="s">
        <v>58</v>
      </c>
      <c r="P9606" s="21" t="s">
        <v>64</v>
      </c>
      <c r="Q9606" s="20" t="s">
        <v>179</v>
      </c>
      <c r="R9606" s="21" t="s">
        <v>180</v>
      </c>
      <c r="S9606" s="35">
        <v>1</v>
      </c>
      <c r="T9606" s="22">
        <v>1</v>
      </c>
      <c r="U9606" s="20" t="s">
        <v>62</v>
      </c>
      <c r="V9606" s="20">
        <v>45999</v>
      </c>
      <c r="W9606" s="21">
        <v>12</v>
      </c>
      <c r="X9606" s="20">
        <v>46013</v>
      </c>
      <c r="Y9606" s="20">
        <v>46006</v>
      </c>
      <c r="Z9606" s="48">
        <v>12</v>
      </c>
      <c r="AA9606">
        <v>2025</v>
      </c>
      <c r="AB9606" s="45">
        <v>41995</v>
      </c>
      <c r="AC9606" s="45">
        <v>41995</v>
      </c>
      <c r="AK9606" s="10"/>
    </row>
    <row r="9607" spans="1:37">
      <c r="A9607" t="s">
        <v>45</v>
      </c>
      <c r="B9607" t="s">
        <v>46</v>
      </c>
      <c r="C9607" t="s">
        <v>47</v>
      </c>
      <c r="D9607" t="s">
        <v>10073</v>
      </c>
      <c r="E9607" t="s">
        <v>88</v>
      </c>
      <c r="F9607" t="s">
        <v>79</v>
      </c>
      <c r="G9607" t="s">
        <v>51</v>
      </c>
      <c r="H9607" s="20" t="s">
        <v>52</v>
      </c>
      <c r="I9607" t="s">
        <v>53</v>
      </c>
      <c r="J9607" t="s">
        <v>54</v>
      </c>
      <c r="K9607">
        <v>3</v>
      </c>
      <c r="L9607" t="s">
        <v>55</v>
      </c>
      <c r="M9607" t="s">
        <v>77</v>
      </c>
      <c r="N9607" t="s">
        <v>89</v>
      </c>
      <c r="O9607" s="21" t="s">
        <v>58</v>
      </c>
      <c r="P9607" s="21" t="s">
        <v>119</v>
      </c>
      <c r="Q9607" s="20" t="s">
        <v>120</v>
      </c>
      <c r="R9607" s="21" t="s">
        <v>121</v>
      </c>
      <c r="S9607" s="35">
        <v>1</v>
      </c>
      <c r="T9607" s="22">
        <v>1</v>
      </c>
      <c r="U9607" s="20" t="s">
        <v>62</v>
      </c>
      <c r="V9607" s="20">
        <v>46001</v>
      </c>
      <c r="W9607" s="21">
        <v>12</v>
      </c>
      <c r="X9607" s="20">
        <v>46017</v>
      </c>
      <c r="Y9607" s="20">
        <v>46008</v>
      </c>
      <c r="Z9607" s="48">
        <v>12</v>
      </c>
      <c r="AA9607">
        <v>2025</v>
      </c>
      <c r="AB9607" s="45">
        <v>92936</v>
      </c>
      <c r="AC9607" s="45">
        <v>92936</v>
      </c>
      <c r="AK9607" s="10"/>
    </row>
    <row r="9608" spans="1:37">
      <c r="A9608" t="s">
        <v>45</v>
      </c>
      <c r="B9608" t="s">
        <v>46</v>
      </c>
      <c r="C9608" t="s">
        <v>47</v>
      </c>
      <c r="D9608" t="s">
        <v>10074</v>
      </c>
      <c r="E9608" t="s">
        <v>88</v>
      </c>
      <c r="F9608" t="s">
        <v>79</v>
      </c>
      <c r="G9608" t="s">
        <v>51</v>
      </c>
      <c r="H9608" s="20" t="s">
        <v>52</v>
      </c>
      <c r="I9608" t="s">
        <v>53</v>
      </c>
      <c r="J9608" t="s">
        <v>54</v>
      </c>
      <c r="K9608">
        <v>3</v>
      </c>
      <c r="L9608" t="s">
        <v>55</v>
      </c>
      <c r="M9608" t="s">
        <v>77</v>
      </c>
      <c r="N9608" t="s">
        <v>89</v>
      </c>
      <c r="O9608" s="21" t="s">
        <v>58</v>
      </c>
      <c r="P9608" s="21" t="s">
        <v>90</v>
      </c>
      <c r="Q9608" s="20" t="s">
        <v>1025</v>
      </c>
      <c r="R9608" s="21" t="s">
        <v>1026</v>
      </c>
      <c r="S9608" s="35">
        <v>1</v>
      </c>
      <c r="T9608" s="22">
        <v>1</v>
      </c>
      <c r="U9608" s="20" t="s">
        <v>62</v>
      </c>
      <c r="V9608" s="20">
        <v>46001</v>
      </c>
      <c r="W9608" s="21">
        <v>12</v>
      </c>
      <c r="X9608" s="20">
        <v>46010</v>
      </c>
      <c r="Y9608" s="20">
        <v>46008</v>
      </c>
      <c r="Z9608" s="48">
        <v>12</v>
      </c>
      <c r="AA9608">
        <v>2025</v>
      </c>
      <c r="AB9608" s="45">
        <v>103524</v>
      </c>
      <c r="AC9608" s="45">
        <v>103524</v>
      </c>
      <c r="AK9608" s="10"/>
    </row>
    <row r="9609" spans="1:37">
      <c r="A9609" t="s">
        <v>45</v>
      </c>
      <c r="B9609" t="s">
        <v>46</v>
      </c>
      <c r="C9609" t="s">
        <v>47</v>
      </c>
      <c r="D9609" t="s">
        <v>10075</v>
      </c>
      <c r="E9609" t="s">
        <v>88</v>
      </c>
      <c r="F9609" t="s">
        <v>79</v>
      </c>
      <c r="G9609" t="s">
        <v>51</v>
      </c>
      <c r="H9609" s="20" t="s">
        <v>52</v>
      </c>
      <c r="I9609" t="s">
        <v>53</v>
      </c>
      <c r="J9609" t="s">
        <v>54</v>
      </c>
      <c r="K9609">
        <v>3</v>
      </c>
      <c r="L9609" t="s">
        <v>55</v>
      </c>
      <c r="M9609" t="s">
        <v>56</v>
      </c>
      <c r="N9609" t="s">
        <v>57</v>
      </c>
      <c r="O9609" s="21" t="s">
        <v>58</v>
      </c>
      <c r="P9609" s="21" t="s">
        <v>207</v>
      </c>
      <c r="Q9609" s="20" t="s">
        <v>3356</v>
      </c>
      <c r="R9609" s="21" t="s">
        <v>3357</v>
      </c>
      <c r="S9609" s="35">
        <v>1</v>
      </c>
      <c r="T9609" s="22">
        <v>1</v>
      </c>
      <c r="U9609" s="20" t="s">
        <v>62</v>
      </c>
      <c r="V9609" s="20">
        <v>46002</v>
      </c>
      <c r="W9609" s="21">
        <v>12</v>
      </c>
      <c r="X9609" s="20">
        <v>46014</v>
      </c>
      <c r="Y9609" s="20">
        <v>46008</v>
      </c>
      <c r="Z9609" s="48">
        <v>12</v>
      </c>
      <c r="AA9609">
        <v>2025</v>
      </c>
      <c r="AB9609" s="45">
        <v>73327</v>
      </c>
      <c r="AC9609" s="45">
        <v>73327</v>
      </c>
      <c r="AK9609" s="10"/>
    </row>
    <row r="9610" spans="1:37">
      <c r="A9610" t="s">
        <v>45</v>
      </c>
      <c r="B9610" t="s">
        <v>46</v>
      </c>
      <c r="C9610" t="s">
        <v>47</v>
      </c>
      <c r="D9610" t="s">
        <v>10076</v>
      </c>
      <c r="E9610" t="s">
        <v>88</v>
      </c>
      <c r="F9610" t="s">
        <v>79</v>
      </c>
      <c r="G9610" t="s">
        <v>51</v>
      </c>
      <c r="H9610" s="20" t="s">
        <v>52</v>
      </c>
      <c r="I9610" t="s">
        <v>53</v>
      </c>
      <c r="J9610" t="s">
        <v>54</v>
      </c>
      <c r="K9610">
        <v>3</v>
      </c>
      <c r="L9610" t="s">
        <v>55</v>
      </c>
      <c r="M9610" t="s">
        <v>56</v>
      </c>
      <c r="N9610" t="s">
        <v>57</v>
      </c>
      <c r="O9610" s="21" t="s">
        <v>58</v>
      </c>
      <c r="P9610" s="21" t="s">
        <v>64</v>
      </c>
      <c r="Q9610" s="20" t="s">
        <v>410</v>
      </c>
      <c r="R9610" s="21" t="s">
        <v>411</v>
      </c>
      <c r="S9610" s="35">
        <v>1</v>
      </c>
      <c r="T9610" s="22">
        <v>1</v>
      </c>
      <c r="U9610" s="20" t="s">
        <v>62</v>
      </c>
      <c r="V9610" s="20">
        <v>45999</v>
      </c>
      <c r="W9610" s="21">
        <v>12</v>
      </c>
      <c r="X9610" s="20">
        <v>46013</v>
      </c>
      <c r="Y9610" s="20">
        <v>46006</v>
      </c>
      <c r="Z9610" s="48">
        <v>12</v>
      </c>
      <c r="AA9610">
        <v>2025</v>
      </c>
      <c r="AB9610" s="45">
        <v>45324</v>
      </c>
      <c r="AC9610" s="45">
        <v>45324</v>
      </c>
      <c r="AK9610" s="10"/>
    </row>
    <row r="9611" spans="1:37">
      <c r="A9611" t="s">
        <v>45</v>
      </c>
      <c r="B9611" t="s">
        <v>46</v>
      </c>
      <c r="C9611" t="s">
        <v>47</v>
      </c>
      <c r="D9611" t="s">
        <v>10077</v>
      </c>
      <c r="E9611" t="s">
        <v>88</v>
      </c>
      <c r="F9611" t="s">
        <v>79</v>
      </c>
      <c r="G9611" t="s">
        <v>51</v>
      </c>
      <c r="H9611" s="20" t="s">
        <v>52</v>
      </c>
      <c r="I9611" t="s">
        <v>53</v>
      </c>
      <c r="J9611" t="s">
        <v>54</v>
      </c>
      <c r="K9611">
        <v>3</v>
      </c>
      <c r="L9611" t="s">
        <v>55</v>
      </c>
      <c r="M9611" t="s">
        <v>77</v>
      </c>
      <c r="N9611" t="s">
        <v>89</v>
      </c>
      <c r="O9611" s="21" t="s">
        <v>58</v>
      </c>
      <c r="P9611" s="21" t="s">
        <v>90</v>
      </c>
      <c r="Q9611" s="20" t="s">
        <v>1025</v>
      </c>
      <c r="R9611" s="21" t="s">
        <v>1026</v>
      </c>
      <c r="S9611" s="35">
        <v>1</v>
      </c>
      <c r="T9611" s="22">
        <v>1</v>
      </c>
      <c r="U9611" s="20" t="s">
        <v>62</v>
      </c>
      <c r="V9611" s="20">
        <v>46001</v>
      </c>
      <c r="W9611" s="21">
        <v>12</v>
      </c>
      <c r="X9611" s="20">
        <v>46010</v>
      </c>
      <c r="Y9611" s="20">
        <v>46008</v>
      </c>
      <c r="Z9611" s="48">
        <v>12</v>
      </c>
      <c r="AA9611">
        <v>2025</v>
      </c>
      <c r="AB9611" s="45">
        <v>103524</v>
      </c>
      <c r="AC9611" s="45">
        <v>103524</v>
      </c>
      <c r="AK9611" s="10"/>
    </row>
    <row r="9612" spans="1:37">
      <c r="A9612" t="s">
        <v>45</v>
      </c>
      <c r="B9612" t="s">
        <v>46</v>
      </c>
      <c r="C9612" t="s">
        <v>47</v>
      </c>
      <c r="D9612" t="s">
        <v>10078</v>
      </c>
      <c r="E9612" t="s">
        <v>88</v>
      </c>
      <c r="F9612" t="s">
        <v>79</v>
      </c>
      <c r="G9612" t="s">
        <v>51</v>
      </c>
      <c r="H9612" s="20" t="s">
        <v>52</v>
      </c>
      <c r="I9612" t="s">
        <v>53</v>
      </c>
      <c r="J9612" t="s">
        <v>54</v>
      </c>
      <c r="K9612">
        <v>3</v>
      </c>
      <c r="L9612" t="s">
        <v>55</v>
      </c>
      <c r="M9612" t="s">
        <v>77</v>
      </c>
      <c r="N9612" t="s">
        <v>89</v>
      </c>
      <c r="O9612" s="21" t="s">
        <v>58</v>
      </c>
      <c r="P9612" s="21" t="s">
        <v>90</v>
      </c>
      <c r="Q9612" s="20" t="s">
        <v>3724</v>
      </c>
      <c r="R9612" s="21" t="s">
        <v>3725</v>
      </c>
      <c r="S9612" s="35">
        <v>1</v>
      </c>
      <c r="T9612" s="22">
        <v>1</v>
      </c>
      <c r="U9612" s="20" t="s">
        <v>62</v>
      </c>
      <c r="V9612" s="20">
        <v>46002</v>
      </c>
      <c r="W9612" s="21">
        <v>12</v>
      </c>
      <c r="X9612" s="20">
        <v>46013</v>
      </c>
      <c r="Y9612" s="20">
        <v>46008</v>
      </c>
      <c r="Z9612" s="48">
        <v>12</v>
      </c>
      <c r="AA9612">
        <v>2025</v>
      </c>
      <c r="AB9612" s="45">
        <v>58817</v>
      </c>
      <c r="AC9612" s="45">
        <v>58817</v>
      </c>
      <c r="AK9612" s="10"/>
    </row>
    <row r="9613" spans="1:37">
      <c r="A9613" t="s">
        <v>45</v>
      </c>
      <c r="B9613" t="s">
        <v>46</v>
      </c>
      <c r="C9613" t="s">
        <v>47</v>
      </c>
      <c r="D9613" t="s">
        <v>10079</v>
      </c>
      <c r="E9613" t="s">
        <v>88</v>
      </c>
      <c r="F9613" t="s">
        <v>79</v>
      </c>
      <c r="G9613" t="s">
        <v>51</v>
      </c>
      <c r="H9613" s="20" t="s">
        <v>52</v>
      </c>
      <c r="I9613" t="s">
        <v>53</v>
      </c>
      <c r="J9613" t="s">
        <v>54</v>
      </c>
      <c r="K9613">
        <v>3</v>
      </c>
      <c r="L9613" t="s">
        <v>55</v>
      </c>
      <c r="M9613" t="s">
        <v>56</v>
      </c>
      <c r="N9613" t="s">
        <v>57</v>
      </c>
      <c r="O9613" s="21" t="s">
        <v>58</v>
      </c>
      <c r="P9613" s="21" t="s">
        <v>64</v>
      </c>
      <c r="Q9613" s="20" t="s">
        <v>588</v>
      </c>
      <c r="R9613" s="21" t="s">
        <v>589</v>
      </c>
      <c r="S9613" s="35">
        <v>1</v>
      </c>
      <c r="T9613" s="22">
        <v>1</v>
      </c>
      <c r="U9613" s="20" t="s">
        <v>62</v>
      </c>
      <c r="V9613" s="20">
        <v>46002</v>
      </c>
      <c r="W9613" s="21">
        <v>12</v>
      </c>
      <c r="X9613" s="20">
        <v>46010</v>
      </c>
      <c r="Y9613" s="20">
        <v>46008</v>
      </c>
      <c r="Z9613" s="48">
        <v>12</v>
      </c>
      <c r="AA9613">
        <v>2025</v>
      </c>
      <c r="AB9613" s="45">
        <v>45324</v>
      </c>
      <c r="AC9613" s="45">
        <v>45324</v>
      </c>
      <c r="AK9613" s="10"/>
    </row>
    <row r="9614" spans="1:37">
      <c r="A9614" t="s">
        <v>45</v>
      </c>
      <c r="B9614" t="s">
        <v>46</v>
      </c>
      <c r="C9614" t="s">
        <v>47</v>
      </c>
      <c r="D9614" t="s">
        <v>10080</v>
      </c>
      <c r="E9614" t="s">
        <v>88</v>
      </c>
      <c r="F9614" t="s">
        <v>79</v>
      </c>
      <c r="G9614" t="s">
        <v>51</v>
      </c>
      <c r="H9614" s="20" t="s">
        <v>52</v>
      </c>
      <c r="I9614" t="s">
        <v>53</v>
      </c>
      <c r="J9614" t="s">
        <v>54</v>
      </c>
      <c r="K9614">
        <v>3</v>
      </c>
      <c r="L9614" t="s">
        <v>55</v>
      </c>
      <c r="M9614" t="s">
        <v>77</v>
      </c>
      <c r="N9614" t="s">
        <v>89</v>
      </c>
      <c r="O9614" s="21" t="s">
        <v>58</v>
      </c>
      <c r="P9614" s="21" t="s">
        <v>119</v>
      </c>
      <c r="Q9614" s="20" t="s">
        <v>3686</v>
      </c>
      <c r="R9614" s="21" t="s">
        <v>3687</v>
      </c>
      <c r="S9614" s="35">
        <v>1</v>
      </c>
      <c r="T9614" s="22">
        <v>1</v>
      </c>
      <c r="U9614" s="20" t="s">
        <v>62</v>
      </c>
      <c r="V9614" s="20">
        <v>46000</v>
      </c>
      <c r="W9614" s="21">
        <v>12</v>
      </c>
      <c r="X9614" s="20">
        <v>46013</v>
      </c>
      <c r="Y9614" s="20">
        <v>46006</v>
      </c>
      <c r="Z9614" s="48">
        <v>12</v>
      </c>
      <c r="AA9614">
        <v>2025</v>
      </c>
      <c r="AB9614" s="45">
        <v>63325</v>
      </c>
      <c r="AC9614" s="45">
        <v>63325</v>
      </c>
      <c r="AK9614" s="10"/>
    </row>
    <row r="9615" spans="1:37">
      <c r="A9615" t="s">
        <v>45</v>
      </c>
      <c r="B9615" t="s">
        <v>46</v>
      </c>
      <c r="C9615" t="s">
        <v>47</v>
      </c>
      <c r="D9615" t="s">
        <v>10081</v>
      </c>
      <c r="E9615" t="s">
        <v>88</v>
      </c>
      <c r="F9615" t="s">
        <v>79</v>
      </c>
      <c r="G9615" t="s">
        <v>51</v>
      </c>
      <c r="H9615" s="20" t="s">
        <v>52</v>
      </c>
      <c r="I9615" t="s">
        <v>53</v>
      </c>
      <c r="J9615" t="s">
        <v>54</v>
      </c>
      <c r="K9615">
        <v>3</v>
      </c>
      <c r="L9615" t="s">
        <v>55</v>
      </c>
      <c r="M9615" t="s">
        <v>77</v>
      </c>
      <c r="N9615" t="s">
        <v>89</v>
      </c>
      <c r="O9615" s="21" t="s">
        <v>58</v>
      </c>
      <c r="P9615" s="21" t="s">
        <v>119</v>
      </c>
      <c r="Q9615" s="20" t="s">
        <v>6891</v>
      </c>
      <c r="R9615" s="21" t="s">
        <v>6892</v>
      </c>
      <c r="S9615" s="35">
        <v>1</v>
      </c>
      <c r="T9615" s="22">
        <v>1</v>
      </c>
      <c r="U9615" s="20" t="s">
        <v>62</v>
      </c>
      <c r="V9615" s="20">
        <v>46002</v>
      </c>
      <c r="W9615" s="21">
        <v>12</v>
      </c>
      <c r="X9615" s="20">
        <v>46010</v>
      </c>
      <c r="Y9615" s="20">
        <v>46008</v>
      </c>
      <c r="Z9615" s="48">
        <v>12</v>
      </c>
      <c r="AA9615">
        <v>2025</v>
      </c>
      <c r="AB9615" s="45">
        <v>156701</v>
      </c>
      <c r="AC9615" s="45">
        <v>156701</v>
      </c>
      <c r="AK9615" s="10"/>
    </row>
    <row r="9616" spans="1:37">
      <c r="A9616" t="s">
        <v>45</v>
      </c>
      <c r="B9616" t="s">
        <v>46</v>
      </c>
      <c r="C9616" t="s">
        <v>47</v>
      </c>
      <c r="D9616" t="s">
        <v>10082</v>
      </c>
      <c r="E9616" t="s">
        <v>88</v>
      </c>
      <c r="F9616" t="s">
        <v>79</v>
      </c>
      <c r="G9616" t="s">
        <v>51</v>
      </c>
      <c r="H9616" s="20" t="s">
        <v>52</v>
      </c>
      <c r="I9616" t="s">
        <v>53</v>
      </c>
      <c r="J9616" t="s">
        <v>54</v>
      </c>
      <c r="K9616">
        <v>3</v>
      </c>
      <c r="L9616" t="s">
        <v>55</v>
      </c>
      <c r="M9616" t="s">
        <v>56</v>
      </c>
      <c r="N9616" t="s">
        <v>57</v>
      </c>
      <c r="O9616" s="21" t="s">
        <v>58</v>
      </c>
      <c r="P9616" s="21" t="s">
        <v>64</v>
      </c>
      <c r="Q9616" s="20" t="s">
        <v>518</v>
      </c>
      <c r="R9616" s="21" t="s">
        <v>519</v>
      </c>
      <c r="S9616" s="35">
        <v>1</v>
      </c>
      <c r="T9616" s="22">
        <v>1</v>
      </c>
      <c r="U9616" s="20" t="s">
        <v>62</v>
      </c>
      <c r="V9616" s="20">
        <v>46002</v>
      </c>
      <c r="W9616" s="21">
        <v>12</v>
      </c>
      <c r="X9616" s="20">
        <v>46003</v>
      </c>
      <c r="Y9616" s="20">
        <v>46008</v>
      </c>
      <c r="Z9616" s="48">
        <v>12</v>
      </c>
      <c r="AA9616">
        <v>2025</v>
      </c>
      <c r="AB9616" s="45">
        <v>128565</v>
      </c>
      <c r="AC9616" s="45">
        <v>128565</v>
      </c>
      <c r="AK9616" s="10"/>
    </row>
    <row r="9617" spans="1:37">
      <c r="A9617" t="s">
        <v>45</v>
      </c>
      <c r="B9617" t="s">
        <v>46</v>
      </c>
      <c r="C9617" t="s">
        <v>47</v>
      </c>
      <c r="D9617" t="s">
        <v>10083</v>
      </c>
      <c r="E9617" t="s">
        <v>88</v>
      </c>
      <c r="F9617" t="s">
        <v>79</v>
      </c>
      <c r="G9617" t="s">
        <v>51</v>
      </c>
      <c r="H9617" s="20" t="s">
        <v>52</v>
      </c>
      <c r="I9617" t="s">
        <v>53</v>
      </c>
      <c r="J9617" t="s">
        <v>54</v>
      </c>
      <c r="K9617">
        <v>3</v>
      </c>
      <c r="L9617" t="s">
        <v>55</v>
      </c>
      <c r="M9617" t="s">
        <v>77</v>
      </c>
      <c r="N9617" t="s">
        <v>89</v>
      </c>
      <c r="O9617" s="21" t="s">
        <v>58</v>
      </c>
      <c r="P9617" s="21" t="s">
        <v>119</v>
      </c>
      <c r="Q9617" s="20" t="s">
        <v>264</v>
      </c>
      <c r="R9617" s="21" t="s">
        <v>265</v>
      </c>
      <c r="S9617" s="35">
        <v>1</v>
      </c>
      <c r="T9617" s="22">
        <v>1</v>
      </c>
      <c r="U9617" s="20" t="s">
        <v>62</v>
      </c>
      <c r="V9617" s="20">
        <v>46002</v>
      </c>
      <c r="W9617" s="21">
        <v>12</v>
      </c>
      <c r="X9617" s="20">
        <v>46017</v>
      </c>
      <c r="Y9617" s="20">
        <v>46008</v>
      </c>
      <c r="Z9617" s="48">
        <v>12</v>
      </c>
      <c r="AA9617">
        <v>2025</v>
      </c>
      <c r="AB9617" s="45">
        <v>69701</v>
      </c>
      <c r="AC9617" s="45">
        <v>69701</v>
      </c>
      <c r="AK9617" s="10"/>
    </row>
    <row r="9618" spans="1:37">
      <c r="A9618" t="s">
        <v>45</v>
      </c>
      <c r="B9618" t="s">
        <v>46</v>
      </c>
      <c r="C9618" t="s">
        <v>47</v>
      </c>
      <c r="D9618" t="s">
        <v>10084</v>
      </c>
      <c r="E9618" t="s">
        <v>88</v>
      </c>
      <c r="F9618" t="s">
        <v>79</v>
      </c>
      <c r="G9618" t="s">
        <v>51</v>
      </c>
      <c r="H9618" s="20" t="s">
        <v>52</v>
      </c>
      <c r="I9618" t="s">
        <v>53</v>
      </c>
      <c r="J9618" t="s">
        <v>54</v>
      </c>
      <c r="K9618">
        <v>3</v>
      </c>
      <c r="L9618" t="s">
        <v>55</v>
      </c>
      <c r="M9618" t="s">
        <v>77</v>
      </c>
      <c r="N9618" t="s">
        <v>89</v>
      </c>
      <c r="O9618" s="21" t="s">
        <v>58</v>
      </c>
      <c r="P9618" s="21" t="s">
        <v>90</v>
      </c>
      <c r="Q9618" s="20" t="s">
        <v>191</v>
      </c>
      <c r="R9618" s="21" t="s">
        <v>192</v>
      </c>
      <c r="S9618" s="35">
        <v>1</v>
      </c>
      <c r="T9618" s="22">
        <v>1</v>
      </c>
      <c r="U9618" s="20" t="s">
        <v>62</v>
      </c>
      <c r="V9618" s="20">
        <v>46002</v>
      </c>
      <c r="W9618" s="21">
        <v>12</v>
      </c>
      <c r="X9618" s="20">
        <v>46010</v>
      </c>
      <c r="Y9618" s="20">
        <v>46008</v>
      </c>
      <c r="Z9618" s="48">
        <v>12</v>
      </c>
      <c r="AA9618">
        <v>2025</v>
      </c>
      <c r="AB9618" s="45">
        <v>103524</v>
      </c>
      <c r="AC9618" s="45">
        <v>103524</v>
      </c>
      <c r="AK9618" s="10"/>
    </row>
    <row r="9619" spans="1:37">
      <c r="A9619" t="s">
        <v>45</v>
      </c>
      <c r="B9619" t="s">
        <v>46</v>
      </c>
      <c r="C9619" t="s">
        <v>47</v>
      </c>
      <c r="D9619" t="s">
        <v>10085</v>
      </c>
      <c r="E9619" t="s">
        <v>88</v>
      </c>
      <c r="F9619" t="s">
        <v>79</v>
      </c>
      <c r="G9619" t="s">
        <v>51</v>
      </c>
      <c r="H9619" s="20" t="s">
        <v>52</v>
      </c>
      <c r="I9619" t="s">
        <v>53</v>
      </c>
      <c r="J9619" t="s">
        <v>54</v>
      </c>
      <c r="K9619">
        <v>3</v>
      </c>
      <c r="L9619" t="s">
        <v>55</v>
      </c>
      <c r="M9619" t="s">
        <v>77</v>
      </c>
      <c r="N9619" t="s">
        <v>89</v>
      </c>
      <c r="O9619" s="21" t="s">
        <v>58</v>
      </c>
      <c r="P9619" s="21" t="s">
        <v>366</v>
      </c>
      <c r="Q9619" s="20" t="s">
        <v>531</v>
      </c>
      <c r="R9619" s="21" t="s">
        <v>532</v>
      </c>
      <c r="S9619" s="35">
        <v>1</v>
      </c>
      <c r="T9619" s="22">
        <v>1</v>
      </c>
      <c r="U9619" s="20" t="s">
        <v>62</v>
      </c>
      <c r="V9619" s="20">
        <v>46002</v>
      </c>
      <c r="W9619" s="21">
        <v>12</v>
      </c>
      <c r="X9619" s="20">
        <v>46014</v>
      </c>
      <c r="Y9619" s="20">
        <v>46008</v>
      </c>
      <c r="Z9619" s="48">
        <v>12</v>
      </c>
      <c r="AA9619">
        <v>2025</v>
      </c>
      <c r="AB9619" s="45">
        <v>43407</v>
      </c>
      <c r="AC9619" s="45">
        <v>43407</v>
      </c>
      <c r="AK9619" s="10"/>
    </row>
    <row r="9620" spans="1:37">
      <c r="A9620" t="s">
        <v>45</v>
      </c>
      <c r="B9620" t="s">
        <v>46</v>
      </c>
      <c r="C9620" t="s">
        <v>47</v>
      </c>
      <c r="D9620" t="s">
        <v>10086</v>
      </c>
      <c r="E9620" t="s">
        <v>88</v>
      </c>
      <c r="F9620" t="s">
        <v>79</v>
      </c>
      <c r="G9620" t="s">
        <v>51</v>
      </c>
      <c r="H9620" s="20" t="s">
        <v>58</v>
      </c>
      <c r="I9620" t="s">
        <v>53</v>
      </c>
      <c r="J9620" t="s">
        <v>54</v>
      </c>
      <c r="K9620">
        <v>3</v>
      </c>
      <c r="L9620" t="s">
        <v>55</v>
      </c>
      <c r="M9620" t="s">
        <v>77</v>
      </c>
      <c r="N9620" t="s">
        <v>89</v>
      </c>
      <c r="O9620" s="21" t="s">
        <v>58</v>
      </c>
      <c r="P9620" s="21" t="s">
        <v>90</v>
      </c>
      <c r="Q9620" s="20" t="s">
        <v>214</v>
      </c>
      <c r="R9620" s="21" t="s">
        <v>215</v>
      </c>
      <c r="S9620" s="35">
        <v>1</v>
      </c>
      <c r="T9620" s="22">
        <v>0</v>
      </c>
      <c r="U9620" s="20" t="s">
        <v>62</v>
      </c>
      <c r="V9620" s="20">
        <v>45998</v>
      </c>
      <c r="W9620" s="21">
        <v>12</v>
      </c>
      <c r="X9620" s="20">
        <v>46008</v>
      </c>
      <c r="Z9620" s="48">
        <v>12</v>
      </c>
      <c r="AA9620">
        <v>2025</v>
      </c>
      <c r="AB9620" s="45">
        <v>46660</v>
      </c>
      <c r="AC9620" s="45">
        <v>0</v>
      </c>
      <c r="AK9620" s="10"/>
    </row>
    <row r="9621" spans="1:37">
      <c r="A9621" t="s">
        <v>45</v>
      </c>
      <c r="B9621" t="s">
        <v>46</v>
      </c>
      <c r="C9621" t="s">
        <v>47</v>
      </c>
      <c r="D9621" t="s">
        <v>10087</v>
      </c>
      <c r="E9621" t="s">
        <v>88</v>
      </c>
      <c r="F9621" t="s">
        <v>79</v>
      </c>
      <c r="G9621" t="s">
        <v>51</v>
      </c>
      <c r="H9621" s="20" t="s">
        <v>52</v>
      </c>
      <c r="I9621" t="s">
        <v>53</v>
      </c>
      <c r="J9621" t="s">
        <v>54</v>
      </c>
      <c r="K9621">
        <v>3</v>
      </c>
      <c r="L9621" t="s">
        <v>55</v>
      </c>
      <c r="M9621" t="s">
        <v>77</v>
      </c>
      <c r="N9621" t="s">
        <v>89</v>
      </c>
      <c r="O9621" s="21" t="s">
        <v>58</v>
      </c>
      <c r="P9621" s="21" t="s">
        <v>119</v>
      </c>
      <c r="Q9621" s="20" t="s">
        <v>233</v>
      </c>
      <c r="R9621" s="21" t="s">
        <v>234</v>
      </c>
      <c r="S9621" s="35">
        <v>1</v>
      </c>
      <c r="T9621" s="22">
        <v>1</v>
      </c>
      <c r="U9621" s="20" t="s">
        <v>62</v>
      </c>
      <c r="V9621" s="20">
        <v>45998</v>
      </c>
      <c r="W9621" s="21">
        <v>12</v>
      </c>
      <c r="X9621" s="20">
        <v>46014</v>
      </c>
      <c r="Y9621" s="20">
        <v>46008</v>
      </c>
      <c r="Z9621" s="48">
        <v>12</v>
      </c>
      <c r="AA9621">
        <v>2025</v>
      </c>
      <c r="AB9621" s="45">
        <v>49994</v>
      </c>
      <c r="AC9621" s="45">
        <v>49994</v>
      </c>
      <c r="AK9621" s="10"/>
    </row>
    <row r="9622" spans="1:37">
      <c r="A9622" t="s">
        <v>45</v>
      </c>
      <c r="B9622" t="s">
        <v>46</v>
      </c>
      <c r="C9622" t="s">
        <v>47</v>
      </c>
      <c r="D9622" t="s">
        <v>10088</v>
      </c>
      <c r="E9622" t="s">
        <v>88</v>
      </c>
      <c r="F9622" t="s">
        <v>79</v>
      </c>
      <c r="G9622" t="s">
        <v>51</v>
      </c>
      <c r="H9622" s="20" t="s">
        <v>52</v>
      </c>
      <c r="I9622" t="s">
        <v>53</v>
      </c>
      <c r="J9622" t="s">
        <v>54</v>
      </c>
      <c r="K9622">
        <v>3</v>
      </c>
      <c r="L9622" t="s">
        <v>55</v>
      </c>
      <c r="M9622" t="s">
        <v>56</v>
      </c>
      <c r="N9622" t="s">
        <v>57</v>
      </c>
      <c r="O9622" s="21" t="s">
        <v>58</v>
      </c>
      <c r="P9622" s="21" t="s">
        <v>64</v>
      </c>
      <c r="Q9622" s="20" t="s">
        <v>588</v>
      </c>
      <c r="R9622" s="21" t="s">
        <v>589</v>
      </c>
      <c r="S9622" s="35">
        <v>1</v>
      </c>
      <c r="T9622" s="22">
        <v>1</v>
      </c>
      <c r="U9622" s="20" t="s">
        <v>62</v>
      </c>
      <c r="V9622" s="20">
        <v>46005</v>
      </c>
      <c r="W9622" s="21">
        <v>12</v>
      </c>
      <c r="X9622" s="20">
        <v>46013</v>
      </c>
      <c r="Y9622" s="20">
        <v>46008</v>
      </c>
      <c r="Z9622" s="48">
        <v>12</v>
      </c>
      <c r="AA9622">
        <v>2025</v>
      </c>
      <c r="AB9622" s="45">
        <v>45324</v>
      </c>
      <c r="AC9622" s="45">
        <v>45324</v>
      </c>
      <c r="AK9622" s="10"/>
    </row>
    <row r="9623" spans="1:37">
      <c r="A9623" t="s">
        <v>45</v>
      </c>
      <c r="B9623" t="s">
        <v>46</v>
      </c>
      <c r="C9623" t="s">
        <v>47</v>
      </c>
      <c r="D9623" t="s">
        <v>10089</v>
      </c>
      <c r="E9623" t="s">
        <v>88</v>
      </c>
      <c r="F9623" t="s">
        <v>79</v>
      </c>
      <c r="G9623" t="s">
        <v>51</v>
      </c>
      <c r="H9623" s="20" t="s">
        <v>52</v>
      </c>
      <c r="I9623" t="s">
        <v>53</v>
      </c>
      <c r="J9623" t="s">
        <v>54</v>
      </c>
      <c r="K9623">
        <v>3</v>
      </c>
      <c r="L9623" t="s">
        <v>55</v>
      </c>
      <c r="M9623" t="s">
        <v>56</v>
      </c>
      <c r="N9623" t="s">
        <v>57</v>
      </c>
      <c r="O9623" s="21" t="s">
        <v>58</v>
      </c>
      <c r="P9623" s="21" t="s">
        <v>207</v>
      </c>
      <c r="Q9623" s="20" t="s">
        <v>2921</v>
      </c>
      <c r="R9623" s="21" t="s">
        <v>2922</v>
      </c>
      <c r="S9623" s="35">
        <v>1</v>
      </c>
      <c r="T9623" s="22">
        <v>1</v>
      </c>
      <c r="U9623" s="20" t="s">
        <v>62</v>
      </c>
      <c r="V9623" s="20">
        <v>46005</v>
      </c>
      <c r="W9623" s="21">
        <v>12</v>
      </c>
      <c r="X9623" s="20">
        <v>46020</v>
      </c>
      <c r="Y9623" s="20">
        <v>46010</v>
      </c>
      <c r="Z9623" s="48">
        <v>12</v>
      </c>
      <c r="AA9623">
        <v>2025</v>
      </c>
      <c r="AB9623" s="45">
        <v>109994</v>
      </c>
      <c r="AC9623" s="45">
        <v>109994</v>
      </c>
      <c r="AK9623" s="10"/>
    </row>
    <row r="9624" spans="1:37">
      <c r="A9624" t="s">
        <v>45</v>
      </c>
      <c r="B9624" t="s">
        <v>46</v>
      </c>
      <c r="C9624" t="s">
        <v>47</v>
      </c>
      <c r="D9624" t="s">
        <v>10090</v>
      </c>
      <c r="E9624" t="s">
        <v>88</v>
      </c>
      <c r="F9624" t="s">
        <v>79</v>
      </c>
      <c r="G9624" t="s">
        <v>51</v>
      </c>
      <c r="H9624" s="20" t="s">
        <v>52</v>
      </c>
      <c r="I9624" t="s">
        <v>53</v>
      </c>
      <c r="J9624" t="s">
        <v>54</v>
      </c>
      <c r="K9624">
        <v>3</v>
      </c>
      <c r="L9624" t="s">
        <v>55</v>
      </c>
      <c r="M9624" t="s">
        <v>77</v>
      </c>
      <c r="N9624" t="s">
        <v>89</v>
      </c>
      <c r="O9624" s="21" t="s">
        <v>58</v>
      </c>
      <c r="P9624" s="21" t="s">
        <v>150</v>
      </c>
      <c r="Q9624" s="20" t="s">
        <v>244</v>
      </c>
      <c r="R9624" s="21" t="s">
        <v>245</v>
      </c>
      <c r="S9624" s="35">
        <v>1</v>
      </c>
      <c r="T9624" s="22">
        <v>1</v>
      </c>
      <c r="U9624" s="20" t="s">
        <v>62</v>
      </c>
      <c r="V9624" s="20">
        <v>46003</v>
      </c>
      <c r="W9624" s="21">
        <v>12</v>
      </c>
      <c r="X9624" s="20">
        <v>46010</v>
      </c>
      <c r="Y9624" s="20">
        <v>46008</v>
      </c>
      <c r="Z9624" s="48">
        <v>12</v>
      </c>
      <c r="AA9624">
        <v>2025</v>
      </c>
      <c r="AB9624" s="45">
        <v>103324</v>
      </c>
      <c r="AC9624" s="45">
        <v>103324</v>
      </c>
      <c r="AK9624" s="10"/>
    </row>
    <row r="9625" spans="1:37">
      <c r="A9625" t="s">
        <v>45</v>
      </c>
      <c r="B9625" t="s">
        <v>46</v>
      </c>
      <c r="C9625" t="s">
        <v>47</v>
      </c>
      <c r="D9625" t="s">
        <v>10091</v>
      </c>
      <c r="E9625" t="s">
        <v>88</v>
      </c>
      <c r="F9625" t="s">
        <v>79</v>
      </c>
      <c r="G9625" t="s">
        <v>51</v>
      </c>
      <c r="H9625" s="20" t="s">
        <v>52</v>
      </c>
      <c r="I9625" t="s">
        <v>53</v>
      </c>
      <c r="J9625" t="s">
        <v>54</v>
      </c>
      <c r="K9625">
        <v>3</v>
      </c>
      <c r="L9625" t="s">
        <v>55</v>
      </c>
      <c r="M9625" t="s">
        <v>77</v>
      </c>
      <c r="N9625" t="s">
        <v>89</v>
      </c>
      <c r="O9625" s="21" t="s">
        <v>58</v>
      </c>
      <c r="P9625" s="21" t="s">
        <v>119</v>
      </c>
      <c r="Q9625" s="20" t="s">
        <v>968</v>
      </c>
      <c r="R9625" s="21" t="s">
        <v>969</v>
      </c>
      <c r="S9625" s="35">
        <v>1</v>
      </c>
      <c r="T9625" s="22">
        <v>1</v>
      </c>
      <c r="U9625" s="20" t="s">
        <v>62</v>
      </c>
      <c r="V9625" s="20">
        <v>46003</v>
      </c>
      <c r="W9625" s="21">
        <v>12</v>
      </c>
      <c r="X9625" s="20">
        <v>46010</v>
      </c>
      <c r="Y9625" s="20">
        <v>46008</v>
      </c>
      <c r="Z9625" s="48">
        <v>12</v>
      </c>
      <c r="AA9625">
        <v>2025</v>
      </c>
      <c r="AB9625" s="45">
        <v>99995</v>
      </c>
      <c r="AC9625" s="45">
        <v>99995</v>
      </c>
      <c r="AK9625" s="10"/>
    </row>
    <row r="9626" spans="1:37">
      <c r="A9626" t="s">
        <v>45</v>
      </c>
      <c r="B9626" t="s">
        <v>46</v>
      </c>
      <c r="C9626" t="s">
        <v>47</v>
      </c>
      <c r="D9626" t="s">
        <v>10092</v>
      </c>
      <c r="E9626" t="s">
        <v>88</v>
      </c>
      <c r="F9626" t="s">
        <v>79</v>
      </c>
      <c r="G9626" t="s">
        <v>51</v>
      </c>
      <c r="H9626" s="20" t="s">
        <v>52</v>
      </c>
      <c r="I9626" t="s">
        <v>53</v>
      </c>
      <c r="J9626" t="s">
        <v>54</v>
      </c>
      <c r="K9626">
        <v>3</v>
      </c>
      <c r="L9626" t="s">
        <v>55</v>
      </c>
      <c r="M9626" t="s">
        <v>77</v>
      </c>
      <c r="N9626" t="s">
        <v>89</v>
      </c>
      <c r="O9626" s="21" t="s">
        <v>58</v>
      </c>
      <c r="P9626" s="21" t="s">
        <v>150</v>
      </c>
      <c r="Q9626" s="20" t="s">
        <v>848</v>
      </c>
      <c r="R9626" s="21" t="s">
        <v>849</v>
      </c>
      <c r="S9626" s="35">
        <v>1</v>
      </c>
      <c r="T9626" s="22">
        <v>1</v>
      </c>
      <c r="U9626" s="20" t="s">
        <v>62</v>
      </c>
      <c r="V9626" s="20">
        <v>46003</v>
      </c>
      <c r="W9626" s="21">
        <v>12</v>
      </c>
      <c r="X9626" s="20">
        <v>46014</v>
      </c>
      <c r="Y9626" s="20">
        <v>46008</v>
      </c>
      <c r="Z9626" s="48">
        <v>12</v>
      </c>
      <c r="AA9626">
        <v>2025</v>
      </c>
      <c r="AB9626" s="45">
        <v>83323</v>
      </c>
      <c r="AC9626" s="45">
        <v>83323</v>
      </c>
      <c r="AK9626" s="10"/>
    </row>
    <row r="9627" spans="1:37">
      <c r="A9627" t="s">
        <v>45</v>
      </c>
      <c r="B9627" t="s">
        <v>46</v>
      </c>
      <c r="C9627" t="s">
        <v>47</v>
      </c>
      <c r="D9627" t="s">
        <v>10093</v>
      </c>
      <c r="E9627" t="s">
        <v>88</v>
      </c>
      <c r="F9627" t="s">
        <v>79</v>
      </c>
      <c r="G9627" t="s">
        <v>51</v>
      </c>
      <c r="H9627" s="20" t="s">
        <v>52</v>
      </c>
      <c r="I9627" t="s">
        <v>53</v>
      </c>
      <c r="J9627" t="s">
        <v>54</v>
      </c>
      <c r="K9627">
        <v>3</v>
      </c>
      <c r="L9627" t="s">
        <v>55</v>
      </c>
      <c r="M9627" t="s">
        <v>77</v>
      </c>
      <c r="N9627" t="s">
        <v>89</v>
      </c>
      <c r="O9627" s="21" t="s">
        <v>58</v>
      </c>
      <c r="P9627" s="21" t="s">
        <v>119</v>
      </c>
      <c r="Q9627" s="20" t="s">
        <v>6589</v>
      </c>
      <c r="R9627" s="21" t="s">
        <v>6590</v>
      </c>
      <c r="S9627" s="35">
        <v>1</v>
      </c>
      <c r="T9627" s="22">
        <v>1</v>
      </c>
      <c r="U9627" s="20" t="s">
        <v>62</v>
      </c>
      <c r="V9627" s="20">
        <v>46003</v>
      </c>
      <c r="W9627" s="21">
        <v>12</v>
      </c>
      <c r="X9627" s="20">
        <v>46014</v>
      </c>
      <c r="Y9627" s="20">
        <v>46008</v>
      </c>
      <c r="Z9627" s="48">
        <v>12</v>
      </c>
      <c r="AA9627">
        <v>2025</v>
      </c>
      <c r="AB9627" s="45">
        <v>79997</v>
      </c>
      <c r="AC9627" s="45">
        <v>79997</v>
      </c>
      <c r="AK9627" s="10"/>
    </row>
    <row r="9628" spans="1:37">
      <c r="A9628" t="s">
        <v>45</v>
      </c>
      <c r="B9628" t="s">
        <v>46</v>
      </c>
      <c r="C9628" t="s">
        <v>47</v>
      </c>
      <c r="D9628" t="s">
        <v>10094</v>
      </c>
      <c r="E9628" t="s">
        <v>88</v>
      </c>
      <c r="F9628" t="s">
        <v>79</v>
      </c>
      <c r="G9628" t="s">
        <v>51</v>
      </c>
      <c r="H9628" s="20" t="s">
        <v>52</v>
      </c>
      <c r="I9628" t="s">
        <v>53</v>
      </c>
      <c r="J9628" t="s">
        <v>54</v>
      </c>
      <c r="K9628">
        <v>3</v>
      </c>
      <c r="L9628" t="s">
        <v>55</v>
      </c>
      <c r="M9628" t="s">
        <v>77</v>
      </c>
      <c r="N9628" t="s">
        <v>89</v>
      </c>
      <c r="O9628" s="21" t="s">
        <v>58</v>
      </c>
      <c r="P9628" s="21" t="s">
        <v>97</v>
      </c>
      <c r="Q9628" s="20" t="s">
        <v>754</v>
      </c>
      <c r="R9628" s="21" t="s">
        <v>755</v>
      </c>
      <c r="S9628" s="35">
        <v>1</v>
      </c>
      <c r="T9628" s="22">
        <v>1</v>
      </c>
      <c r="U9628" s="20" t="s">
        <v>62</v>
      </c>
      <c r="V9628" s="20">
        <v>46003</v>
      </c>
      <c r="W9628" s="21">
        <v>12</v>
      </c>
      <c r="X9628" s="20">
        <v>46013</v>
      </c>
      <c r="Y9628" s="20">
        <v>46008</v>
      </c>
      <c r="Z9628" s="48">
        <v>12</v>
      </c>
      <c r="AA9628">
        <v>2025</v>
      </c>
      <c r="AB9628" s="45">
        <v>62493</v>
      </c>
      <c r="AC9628" s="45">
        <v>62493</v>
      </c>
      <c r="AK9628" s="10"/>
    </row>
    <row r="9629" spans="1:37">
      <c r="A9629" t="s">
        <v>45</v>
      </c>
      <c r="B9629" t="s">
        <v>46</v>
      </c>
      <c r="C9629" t="s">
        <v>47</v>
      </c>
      <c r="D9629" t="s">
        <v>10095</v>
      </c>
      <c r="E9629" t="s">
        <v>88</v>
      </c>
      <c r="F9629" t="s">
        <v>79</v>
      </c>
      <c r="G9629" t="s">
        <v>51</v>
      </c>
      <c r="H9629" s="20" t="s">
        <v>52</v>
      </c>
      <c r="I9629" t="s">
        <v>53</v>
      </c>
      <c r="J9629" t="s">
        <v>54</v>
      </c>
      <c r="K9629">
        <v>3</v>
      </c>
      <c r="L9629" t="s">
        <v>55</v>
      </c>
      <c r="M9629" t="s">
        <v>56</v>
      </c>
      <c r="N9629" t="s">
        <v>57</v>
      </c>
      <c r="O9629" s="21" t="s">
        <v>58</v>
      </c>
      <c r="P9629" s="21" t="s">
        <v>207</v>
      </c>
      <c r="Q9629" s="20" t="s">
        <v>2437</v>
      </c>
      <c r="R9629" s="21" t="s">
        <v>2438</v>
      </c>
      <c r="S9629" s="35">
        <v>1</v>
      </c>
      <c r="T9629" s="22">
        <v>1</v>
      </c>
      <c r="U9629" s="20" t="s">
        <v>62</v>
      </c>
      <c r="V9629" s="20">
        <v>46004</v>
      </c>
      <c r="W9629" s="21">
        <v>12</v>
      </c>
      <c r="X9629" s="20">
        <v>46013</v>
      </c>
      <c r="Y9629" s="20">
        <v>46008</v>
      </c>
      <c r="Z9629" s="48">
        <v>12</v>
      </c>
      <c r="AA9629">
        <v>2025</v>
      </c>
      <c r="AB9629" s="45">
        <v>99995</v>
      </c>
      <c r="AC9629" s="45">
        <v>99995</v>
      </c>
      <c r="AK9629" s="10"/>
    </row>
    <row r="9630" spans="1:37">
      <c r="A9630" t="s">
        <v>45</v>
      </c>
      <c r="B9630" t="s">
        <v>46</v>
      </c>
      <c r="C9630" t="s">
        <v>47</v>
      </c>
      <c r="D9630" t="s">
        <v>10096</v>
      </c>
      <c r="E9630" t="s">
        <v>88</v>
      </c>
      <c r="F9630" t="s">
        <v>79</v>
      </c>
      <c r="G9630" t="s">
        <v>51</v>
      </c>
      <c r="H9630" s="20" t="s">
        <v>52</v>
      </c>
      <c r="I9630" t="s">
        <v>53</v>
      </c>
      <c r="J9630" t="s">
        <v>54</v>
      </c>
      <c r="K9630">
        <v>3</v>
      </c>
      <c r="L9630" t="s">
        <v>55</v>
      </c>
      <c r="M9630" t="s">
        <v>77</v>
      </c>
      <c r="N9630" t="s">
        <v>89</v>
      </c>
      <c r="O9630" s="21" t="s">
        <v>58</v>
      </c>
      <c r="P9630" s="21" t="s">
        <v>119</v>
      </c>
      <c r="Q9630" s="20" t="s">
        <v>5664</v>
      </c>
      <c r="R9630" s="21" t="s">
        <v>5665</v>
      </c>
      <c r="S9630" s="35">
        <v>1</v>
      </c>
      <c r="T9630" s="22">
        <v>1</v>
      </c>
      <c r="U9630" s="20" t="s">
        <v>62</v>
      </c>
      <c r="V9630" s="20">
        <v>46003</v>
      </c>
      <c r="W9630" s="21">
        <v>12</v>
      </c>
      <c r="X9630" s="20">
        <v>46013</v>
      </c>
      <c r="Y9630" s="20">
        <v>46008</v>
      </c>
      <c r="Z9630" s="48">
        <v>12</v>
      </c>
      <c r="AA9630">
        <v>2025</v>
      </c>
      <c r="AB9630" s="45">
        <v>193336</v>
      </c>
      <c r="AC9630" s="45">
        <v>193336</v>
      </c>
      <c r="AK9630" s="10"/>
    </row>
    <row r="9631" spans="1:37">
      <c r="A9631" t="s">
        <v>45</v>
      </c>
      <c r="B9631" t="s">
        <v>46</v>
      </c>
      <c r="C9631" t="s">
        <v>47</v>
      </c>
      <c r="D9631" t="s">
        <v>10097</v>
      </c>
      <c r="E9631" t="s">
        <v>88</v>
      </c>
      <c r="F9631" t="s">
        <v>79</v>
      </c>
      <c r="G9631" t="s">
        <v>51</v>
      </c>
      <c r="H9631" s="20" t="s">
        <v>52</v>
      </c>
      <c r="I9631" t="s">
        <v>53</v>
      </c>
      <c r="J9631" t="s">
        <v>54</v>
      </c>
      <c r="K9631">
        <v>3</v>
      </c>
      <c r="L9631" t="s">
        <v>55</v>
      </c>
      <c r="M9631" t="s">
        <v>77</v>
      </c>
      <c r="N9631" t="s">
        <v>89</v>
      </c>
      <c r="O9631" s="21" t="s">
        <v>58</v>
      </c>
      <c r="P9631" s="21" t="s">
        <v>90</v>
      </c>
      <c r="Q9631" s="20" t="s">
        <v>2004</v>
      </c>
      <c r="R9631" s="21" t="s">
        <v>2005</v>
      </c>
      <c r="S9631" s="35">
        <v>1</v>
      </c>
      <c r="T9631" s="22">
        <v>1</v>
      </c>
      <c r="U9631" s="20" t="s">
        <v>62</v>
      </c>
      <c r="V9631" s="20">
        <v>46003</v>
      </c>
      <c r="W9631" s="21">
        <v>12</v>
      </c>
      <c r="X9631" s="20">
        <v>46014</v>
      </c>
      <c r="Y9631" s="20">
        <v>46008</v>
      </c>
      <c r="Z9631" s="48">
        <v>12</v>
      </c>
      <c r="AA9631">
        <v>2025</v>
      </c>
      <c r="AB9631" s="45">
        <v>106656</v>
      </c>
      <c r="AC9631" s="45">
        <v>106656</v>
      </c>
      <c r="AK9631" s="10"/>
    </row>
    <row r="9632" spans="1:37">
      <c r="A9632" t="s">
        <v>45</v>
      </c>
      <c r="B9632" t="s">
        <v>46</v>
      </c>
      <c r="C9632" t="s">
        <v>47</v>
      </c>
      <c r="D9632" t="s">
        <v>10098</v>
      </c>
      <c r="E9632" t="s">
        <v>88</v>
      </c>
      <c r="F9632" t="s">
        <v>79</v>
      </c>
      <c r="G9632" t="s">
        <v>51</v>
      </c>
      <c r="H9632" s="20" t="s">
        <v>52</v>
      </c>
      <c r="I9632" t="s">
        <v>53</v>
      </c>
      <c r="J9632" t="s">
        <v>54</v>
      </c>
      <c r="K9632">
        <v>3</v>
      </c>
      <c r="L9632" t="s">
        <v>55</v>
      </c>
      <c r="M9632" t="s">
        <v>77</v>
      </c>
      <c r="N9632" t="s">
        <v>89</v>
      </c>
      <c r="O9632" s="21" t="s">
        <v>58</v>
      </c>
      <c r="P9632" s="21" t="s">
        <v>119</v>
      </c>
      <c r="Q9632" s="20" t="s">
        <v>7744</v>
      </c>
      <c r="R9632" s="21" t="s">
        <v>7745</v>
      </c>
      <c r="S9632" s="35">
        <v>1</v>
      </c>
      <c r="T9632" s="22">
        <v>1</v>
      </c>
      <c r="U9632" s="20" t="s">
        <v>62</v>
      </c>
      <c r="V9632" s="20">
        <v>46003</v>
      </c>
      <c r="W9632" s="21">
        <v>12</v>
      </c>
      <c r="X9632" s="20">
        <v>46014</v>
      </c>
      <c r="Y9632" s="20">
        <v>46008</v>
      </c>
      <c r="Z9632" s="48">
        <v>12</v>
      </c>
      <c r="AA9632">
        <v>2025</v>
      </c>
      <c r="AB9632" s="45">
        <v>169999</v>
      </c>
      <c r="AC9632" s="45">
        <v>169999</v>
      </c>
      <c r="AK9632" s="10"/>
    </row>
    <row r="9633" spans="1:37">
      <c r="A9633" t="s">
        <v>45</v>
      </c>
      <c r="B9633" t="s">
        <v>46</v>
      </c>
      <c r="C9633" t="s">
        <v>47</v>
      </c>
      <c r="D9633" t="s">
        <v>10099</v>
      </c>
      <c r="E9633" t="s">
        <v>88</v>
      </c>
      <c r="F9633" t="s">
        <v>79</v>
      </c>
      <c r="G9633" t="s">
        <v>51</v>
      </c>
      <c r="H9633" s="20" t="s">
        <v>52</v>
      </c>
      <c r="I9633" t="s">
        <v>53</v>
      </c>
      <c r="J9633" t="s">
        <v>54</v>
      </c>
      <c r="K9633">
        <v>3</v>
      </c>
      <c r="L9633" t="s">
        <v>55</v>
      </c>
      <c r="M9633" t="s">
        <v>77</v>
      </c>
      <c r="N9633" t="s">
        <v>89</v>
      </c>
      <c r="O9633" s="21" t="s">
        <v>58</v>
      </c>
      <c r="P9633" s="21" t="s">
        <v>90</v>
      </c>
      <c r="Q9633" s="20" t="s">
        <v>2723</v>
      </c>
      <c r="R9633" s="21" t="s">
        <v>2724</v>
      </c>
      <c r="S9633" s="35">
        <v>1</v>
      </c>
      <c r="T9633" s="22">
        <v>1</v>
      </c>
      <c r="U9633" s="20" t="s">
        <v>62</v>
      </c>
      <c r="V9633" s="20">
        <v>46004</v>
      </c>
      <c r="W9633" s="21">
        <v>12</v>
      </c>
      <c r="X9633" s="20">
        <v>46013</v>
      </c>
      <c r="Y9633" s="20">
        <v>46008</v>
      </c>
      <c r="Z9633" s="48">
        <v>12</v>
      </c>
      <c r="AA9633">
        <v>2025</v>
      </c>
      <c r="AB9633" s="45">
        <v>79995</v>
      </c>
      <c r="AC9633" s="45">
        <v>79995</v>
      </c>
      <c r="AK9633" s="10"/>
    </row>
    <row r="9634" spans="1:37">
      <c r="A9634" t="s">
        <v>45</v>
      </c>
      <c r="B9634" t="s">
        <v>46</v>
      </c>
      <c r="C9634" t="s">
        <v>47</v>
      </c>
      <c r="D9634" t="s">
        <v>10100</v>
      </c>
      <c r="E9634" t="s">
        <v>88</v>
      </c>
      <c r="F9634" t="s">
        <v>79</v>
      </c>
      <c r="G9634" t="s">
        <v>51</v>
      </c>
      <c r="H9634" s="20" t="s">
        <v>52</v>
      </c>
      <c r="I9634" t="s">
        <v>53</v>
      </c>
      <c r="J9634" t="s">
        <v>54</v>
      </c>
      <c r="K9634">
        <v>3</v>
      </c>
      <c r="L9634" t="s">
        <v>55</v>
      </c>
      <c r="M9634" t="s">
        <v>77</v>
      </c>
      <c r="N9634" t="s">
        <v>89</v>
      </c>
      <c r="O9634" s="21" t="s">
        <v>58</v>
      </c>
      <c r="P9634" s="21" t="s">
        <v>126</v>
      </c>
      <c r="Q9634" s="20" t="s">
        <v>960</v>
      </c>
      <c r="R9634" s="21" t="s">
        <v>961</v>
      </c>
      <c r="S9634" s="35">
        <v>1</v>
      </c>
      <c r="T9634" s="22">
        <v>1</v>
      </c>
      <c r="U9634" s="20" t="s">
        <v>62</v>
      </c>
      <c r="V9634" s="20">
        <v>46004</v>
      </c>
      <c r="W9634" s="21">
        <v>12</v>
      </c>
      <c r="X9634" s="20">
        <v>46013</v>
      </c>
      <c r="Y9634" s="20">
        <v>46008</v>
      </c>
      <c r="Z9634" s="48">
        <v>12</v>
      </c>
      <c r="AA9634">
        <v>2025</v>
      </c>
      <c r="AB9634" s="45">
        <v>28119</v>
      </c>
      <c r="AC9634" s="45">
        <v>28119</v>
      </c>
      <c r="AK9634" s="10"/>
    </row>
    <row r="9635" spans="1:37">
      <c r="A9635" t="s">
        <v>45</v>
      </c>
      <c r="B9635" t="s">
        <v>46</v>
      </c>
      <c r="C9635" t="s">
        <v>47</v>
      </c>
      <c r="D9635" t="s">
        <v>10101</v>
      </c>
      <c r="E9635" t="s">
        <v>88</v>
      </c>
      <c r="F9635" t="s">
        <v>79</v>
      </c>
      <c r="G9635" t="s">
        <v>51</v>
      </c>
      <c r="H9635" s="20" t="s">
        <v>52</v>
      </c>
      <c r="I9635" t="s">
        <v>53</v>
      </c>
      <c r="J9635" t="s">
        <v>54</v>
      </c>
      <c r="K9635">
        <v>3</v>
      </c>
      <c r="L9635" t="s">
        <v>55</v>
      </c>
      <c r="M9635" t="s">
        <v>56</v>
      </c>
      <c r="N9635" t="s">
        <v>57</v>
      </c>
      <c r="O9635" s="21" t="s">
        <v>58</v>
      </c>
      <c r="P9635" s="21" t="s">
        <v>64</v>
      </c>
      <c r="Q9635" s="20" t="s">
        <v>807</v>
      </c>
      <c r="R9635" s="21" t="s">
        <v>808</v>
      </c>
      <c r="S9635" s="35">
        <v>1</v>
      </c>
      <c r="T9635" s="22">
        <v>1</v>
      </c>
      <c r="U9635" s="20" t="s">
        <v>62</v>
      </c>
      <c r="V9635" s="20">
        <v>46004</v>
      </c>
      <c r="W9635" s="21">
        <v>12</v>
      </c>
      <c r="X9635" s="20">
        <v>46013</v>
      </c>
      <c r="Y9635" s="20">
        <v>46008</v>
      </c>
      <c r="Z9635" s="48">
        <v>12</v>
      </c>
      <c r="AA9635">
        <v>2025</v>
      </c>
      <c r="AB9635" s="45">
        <v>99995</v>
      </c>
      <c r="AC9635" s="45">
        <v>99995</v>
      </c>
      <c r="AK9635" s="10"/>
    </row>
    <row r="9636" spans="1:37">
      <c r="A9636" t="s">
        <v>45</v>
      </c>
      <c r="B9636" t="s">
        <v>46</v>
      </c>
      <c r="C9636" t="s">
        <v>47</v>
      </c>
      <c r="D9636" t="s">
        <v>10102</v>
      </c>
      <c r="E9636" t="s">
        <v>88</v>
      </c>
      <c r="F9636" t="s">
        <v>79</v>
      </c>
      <c r="G9636" t="s">
        <v>51</v>
      </c>
      <c r="H9636" s="20" t="s">
        <v>52</v>
      </c>
      <c r="I9636" t="s">
        <v>53</v>
      </c>
      <c r="J9636" t="s">
        <v>54</v>
      </c>
      <c r="K9636">
        <v>3</v>
      </c>
      <c r="L9636" t="s">
        <v>55</v>
      </c>
      <c r="M9636" t="s">
        <v>77</v>
      </c>
      <c r="N9636" t="s">
        <v>89</v>
      </c>
      <c r="O9636" s="21" t="s">
        <v>58</v>
      </c>
      <c r="P9636" s="21" t="s">
        <v>90</v>
      </c>
      <c r="Q9636" s="20" t="s">
        <v>191</v>
      </c>
      <c r="R9636" s="21" t="s">
        <v>192</v>
      </c>
      <c r="S9636" s="35">
        <v>1</v>
      </c>
      <c r="T9636" s="22">
        <v>1</v>
      </c>
      <c r="U9636" s="20" t="s">
        <v>62</v>
      </c>
      <c r="V9636" s="20">
        <v>46003</v>
      </c>
      <c r="W9636" s="21">
        <v>12</v>
      </c>
      <c r="X9636" s="20">
        <v>46014</v>
      </c>
      <c r="Y9636" s="20">
        <v>46008</v>
      </c>
      <c r="Z9636" s="48">
        <v>12</v>
      </c>
      <c r="AA9636">
        <v>2025</v>
      </c>
      <c r="AB9636" s="45">
        <v>106656</v>
      </c>
      <c r="AC9636" s="45">
        <v>106656</v>
      </c>
      <c r="AK9636" s="10"/>
    </row>
    <row r="9637" spans="1:37">
      <c r="A9637" t="s">
        <v>45</v>
      </c>
      <c r="B9637" t="s">
        <v>46</v>
      </c>
      <c r="C9637" t="s">
        <v>47</v>
      </c>
      <c r="D9637" t="s">
        <v>10103</v>
      </c>
      <c r="E9637" t="s">
        <v>88</v>
      </c>
      <c r="F9637" t="s">
        <v>79</v>
      </c>
      <c r="G9637" t="s">
        <v>51</v>
      </c>
      <c r="H9637" s="20" t="s">
        <v>52</v>
      </c>
      <c r="I9637" t="s">
        <v>53</v>
      </c>
      <c r="J9637" t="s">
        <v>54</v>
      </c>
      <c r="K9637">
        <v>3</v>
      </c>
      <c r="L9637" t="s">
        <v>55</v>
      </c>
      <c r="M9637" t="s">
        <v>56</v>
      </c>
      <c r="N9637" t="s">
        <v>57</v>
      </c>
      <c r="O9637" s="21" t="s">
        <v>58</v>
      </c>
      <c r="P9637" s="21" t="s">
        <v>64</v>
      </c>
      <c r="Q9637" s="20" t="s">
        <v>385</v>
      </c>
      <c r="R9637" s="21" t="s">
        <v>386</v>
      </c>
      <c r="S9637" s="35">
        <v>1</v>
      </c>
      <c r="T9637" s="22">
        <v>1</v>
      </c>
      <c r="U9637" s="20" t="s">
        <v>62</v>
      </c>
      <c r="V9637" s="20">
        <v>46003</v>
      </c>
      <c r="W9637" s="21">
        <v>12</v>
      </c>
      <c r="X9637" s="20">
        <v>46017</v>
      </c>
      <c r="Y9637" s="20">
        <v>46008</v>
      </c>
      <c r="Z9637" s="48">
        <v>12</v>
      </c>
      <c r="AA9637">
        <v>2025</v>
      </c>
      <c r="AB9637" s="45">
        <v>45328</v>
      </c>
      <c r="AC9637" s="45">
        <v>45328</v>
      </c>
      <c r="AK9637" s="10"/>
    </row>
    <row r="9638" spans="1:37">
      <c r="A9638" t="s">
        <v>45</v>
      </c>
      <c r="B9638" t="s">
        <v>46</v>
      </c>
      <c r="C9638" t="s">
        <v>47</v>
      </c>
      <c r="D9638" t="s">
        <v>10104</v>
      </c>
      <c r="E9638" t="s">
        <v>88</v>
      </c>
      <c r="F9638" t="s">
        <v>79</v>
      </c>
      <c r="G9638" t="s">
        <v>51</v>
      </c>
      <c r="H9638" s="20" t="s">
        <v>52</v>
      </c>
      <c r="I9638" t="s">
        <v>53</v>
      </c>
      <c r="J9638" t="s">
        <v>54</v>
      </c>
      <c r="K9638">
        <v>3</v>
      </c>
      <c r="L9638" t="s">
        <v>55</v>
      </c>
      <c r="M9638" t="s">
        <v>77</v>
      </c>
      <c r="N9638" t="s">
        <v>89</v>
      </c>
      <c r="O9638" s="21" t="s">
        <v>58</v>
      </c>
      <c r="P9638" s="21" t="s">
        <v>97</v>
      </c>
      <c r="Q9638" s="20" t="s">
        <v>1012</v>
      </c>
      <c r="R9638" s="21" t="s">
        <v>1013</v>
      </c>
      <c r="S9638" s="35">
        <v>1</v>
      </c>
      <c r="T9638" s="22">
        <v>1</v>
      </c>
      <c r="U9638" s="20" t="s">
        <v>62</v>
      </c>
      <c r="V9638" s="20">
        <v>46000</v>
      </c>
      <c r="W9638" s="21">
        <v>12</v>
      </c>
      <c r="X9638" s="20">
        <v>46017</v>
      </c>
      <c r="Y9638" s="20">
        <v>46008</v>
      </c>
      <c r="Z9638" s="48">
        <v>12</v>
      </c>
      <c r="AA9638">
        <v>2025</v>
      </c>
      <c r="AB9638" s="45">
        <v>30662</v>
      </c>
      <c r="AC9638" s="45">
        <v>30662</v>
      </c>
      <c r="AK9638" s="10"/>
    </row>
    <row r="9639" spans="1:37">
      <c r="A9639" t="s">
        <v>45</v>
      </c>
      <c r="B9639" t="s">
        <v>46</v>
      </c>
      <c r="C9639" t="s">
        <v>47</v>
      </c>
      <c r="D9639" t="s">
        <v>10105</v>
      </c>
      <c r="E9639" t="s">
        <v>88</v>
      </c>
      <c r="F9639" t="s">
        <v>79</v>
      </c>
      <c r="G9639" t="s">
        <v>51</v>
      </c>
      <c r="H9639" s="20" t="s">
        <v>52</v>
      </c>
      <c r="I9639" t="s">
        <v>53</v>
      </c>
      <c r="J9639" t="s">
        <v>54</v>
      </c>
      <c r="K9639">
        <v>3</v>
      </c>
      <c r="L9639" t="s">
        <v>55</v>
      </c>
      <c r="M9639" t="s">
        <v>77</v>
      </c>
      <c r="N9639" t="s">
        <v>89</v>
      </c>
      <c r="O9639" s="21" t="s">
        <v>58</v>
      </c>
      <c r="P9639" s="21" t="s">
        <v>137</v>
      </c>
      <c r="Q9639" s="20" t="s">
        <v>138</v>
      </c>
      <c r="R9639" s="21" t="s">
        <v>139</v>
      </c>
      <c r="S9639" s="35">
        <v>1</v>
      </c>
      <c r="T9639" s="22">
        <v>1</v>
      </c>
      <c r="U9639" s="20" t="s">
        <v>62</v>
      </c>
      <c r="V9639" s="20">
        <v>46003</v>
      </c>
      <c r="W9639" s="21">
        <v>12</v>
      </c>
      <c r="X9639" s="20">
        <v>46013</v>
      </c>
      <c r="Y9639" s="20">
        <v>46008</v>
      </c>
      <c r="Z9639" s="48">
        <v>12</v>
      </c>
      <c r="AA9639">
        <v>2025</v>
      </c>
      <c r="AB9639" s="45">
        <v>139995</v>
      </c>
      <c r="AC9639" s="45">
        <v>139995</v>
      </c>
      <c r="AK9639" s="10"/>
    </row>
    <row r="9640" spans="1:37">
      <c r="A9640" t="s">
        <v>45</v>
      </c>
      <c r="B9640" t="s">
        <v>46</v>
      </c>
      <c r="C9640" t="s">
        <v>47</v>
      </c>
      <c r="D9640" t="s">
        <v>10106</v>
      </c>
      <c r="E9640" t="s">
        <v>88</v>
      </c>
      <c r="F9640" t="s">
        <v>79</v>
      </c>
      <c r="G9640" t="s">
        <v>51</v>
      </c>
      <c r="H9640" s="20" t="s">
        <v>52</v>
      </c>
      <c r="I9640" t="s">
        <v>53</v>
      </c>
      <c r="J9640" t="s">
        <v>54</v>
      </c>
      <c r="K9640">
        <v>3</v>
      </c>
      <c r="L9640" t="s">
        <v>55</v>
      </c>
      <c r="M9640" t="s">
        <v>77</v>
      </c>
      <c r="N9640" t="s">
        <v>89</v>
      </c>
      <c r="O9640" s="21" t="s">
        <v>58</v>
      </c>
      <c r="P9640" s="21" t="s">
        <v>150</v>
      </c>
      <c r="Q9640" s="20" t="s">
        <v>572</v>
      </c>
      <c r="R9640" s="21" t="s">
        <v>573</v>
      </c>
      <c r="S9640" s="35">
        <v>1</v>
      </c>
      <c r="T9640" s="22">
        <v>1</v>
      </c>
      <c r="U9640" s="20" t="s">
        <v>62</v>
      </c>
      <c r="V9640" s="20">
        <v>46004</v>
      </c>
      <c r="W9640" s="21">
        <v>12</v>
      </c>
      <c r="X9640" s="20">
        <v>46013</v>
      </c>
      <c r="Y9640" s="20">
        <v>46008</v>
      </c>
      <c r="Z9640" s="48">
        <v>12</v>
      </c>
      <c r="AA9640">
        <v>2025</v>
      </c>
      <c r="AB9640" s="45">
        <v>346671</v>
      </c>
      <c r="AC9640" s="45">
        <v>346671</v>
      </c>
      <c r="AK9640" s="10"/>
    </row>
    <row r="9641" spans="1:37">
      <c r="A9641" t="s">
        <v>45</v>
      </c>
      <c r="B9641" t="s">
        <v>46</v>
      </c>
      <c r="C9641" t="s">
        <v>47</v>
      </c>
      <c r="D9641" t="s">
        <v>10107</v>
      </c>
      <c r="E9641" t="s">
        <v>88</v>
      </c>
      <c r="F9641" t="s">
        <v>79</v>
      </c>
      <c r="G9641" t="s">
        <v>51</v>
      </c>
      <c r="H9641" s="20" t="s">
        <v>52</v>
      </c>
      <c r="I9641" t="s">
        <v>53</v>
      </c>
      <c r="J9641" t="s">
        <v>54</v>
      </c>
      <c r="K9641">
        <v>3</v>
      </c>
      <c r="L9641" t="s">
        <v>55</v>
      </c>
      <c r="M9641" t="s">
        <v>56</v>
      </c>
      <c r="N9641" t="s">
        <v>57</v>
      </c>
      <c r="O9641" s="21" t="s">
        <v>58</v>
      </c>
      <c r="P9641" s="21" t="s">
        <v>64</v>
      </c>
      <c r="Q9641" s="20" t="s">
        <v>505</v>
      </c>
      <c r="R9641" s="21" t="s">
        <v>506</v>
      </c>
      <c r="S9641" s="35">
        <v>1</v>
      </c>
      <c r="T9641" s="22">
        <v>1</v>
      </c>
      <c r="U9641" s="20" t="s">
        <v>62</v>
      </c>
      <c r="V9641" s="20">
        <v>46004</v>
      </c>
      <c r="W9641" s="21">
        <v>12</v>
      </c>
      <c r="X9641" s="20">
        <v>46014</v>
      </c>
      <c r="Y9641" s="20">
        <v>46008</v>
      </c>
      <c r="Z9641" s="48">
        <v>12</v>
      </c>
      <c r="AA9641">
        <v>2025</v>
      </c>
      <c r="AB9641" s="45">
        <v>24659</v>
      </c>
      <c r="AC9641" s="45">
        <v>24659</v>
      </c>
      <c r="AK9641" s="10"/>
    </row>
    <row r="9642" spans="1:37">
      <c r="A9642" t="s">
        <v>45</v>
      </c>
      <c r="B9642" t="s">
        <v>46</v>
      </c>
      <c r="C9642" t="s">
        <v>47</v>
      </c>
      <c r="D9642" t="s">
        <v>10108</v>
      </c>
      <c r="E9642" t="s">
        <v>88</v>
      </c>
      <c r="F9642" t="s">
        <v>79</v>
      </c>
      <c r="G9642" t="s">
        <v>51</v>
      </c>
      <c r="H9642" s="20" t="s">
        <v>52</v>
      </c>
      <c r="I9642" t="s">
        <v>53</v>
      </c>
      <c r="J9642" t="s">
        <v>54</v>
      </c>
      <c r="K9642">
        <v>3</v>
      </c>
      <c r="L9642" t="s">
        <v>55</v>
      </c>
      <c r="M9642" t="s">
        <v>56</v>
      </c>
      <c r="N9642" t="s">
        <v>57</v>
      </c>
      <c r="O9642" s="21" t="s">
        <v>58</v>
      </c>
      <c r="P9642" s="21" t="s">
        <v>64</v>
      </c>
      <c r="Q9642" s="20" t="s">
        <v>436</v>
      </c>
      <c r="R9642" s="21" t="s">
        <v>437</v>
      </c>
      <c r="S9642" s="35">
        <v>1</v>
      </c>
      <c r="T9642" s="22">
        <v>1</v>
      </c>
      <c r="U9642" s="20" t="s">
        <v>62</v>
      </c>
      <c r="V9642" s="20">
        <v>46004</v>
      </c>
      <c r="W9642" s="21">
        <v>12</v>
      </c>
      <c r="X9642" s="20">
        <v>46014</v>
      </c>
      <c r="Y9642" s="20">
        <v>46008</v>
      </c>
      <c r="Z9642" s="48">
        <v>12</v>
      </c>
      <c r="AA9642">
        <v>2025</v>
      </c>
      <c r="AB9642" s="45">
        <v>46660</v>
      </c>
      <c r="AC9642" s="45">
        <v>46660</v>
      </c>
      <c r="AK9642" s="10"/>
    </row>
    <row r="9643" spans="1:37">
      <c r="A9643" t="s">
        <v>45</v>
      </c>
      <c r="B9643" t="s">
        <v>46</v>
      </c>
      <c r="C9643" t="s">
        <v>47</v>
      </c>
      <c r="D9643" t="s">
        <v>10109</v>
      </c>
      <c r="E9643" t="s">
        <v>88</v>
      </c>
      <c r="F9643" t="s">
        <v>79</v>
      </c>
      <c r="G9643" t="s">
        <v>51</v>
      </c>
      <c r="H9643" s="20" t="s">
        <v>52</v>
      </c>
      <c r="I9643" t="s">
        <v>53</v>
      </c>
      <c r="J9643" t="s">
        <v>54</v>
      </c>
      <c r="K9643">
        <v>3</v>
      </c>
      <c r="L9643" t="s">
        <v>55</v>
      </c>
      <c r="M9643" t="s">
        <v>77</v>
      </c>
      <c r="N9643" t="s">
        <v>89</v>
      </c>
      <c r="O9643" s="21" t="s">
        <v>58</v>
      </c>
      <c r="P9643" s="21" t="s">
        <v>366</v>
      </c>
      <c r="Q9643" s="20" t="s">
        <v>2682</v>
      </c>
      <c r="R9643" s="21" t="s">
        <v>2683</v>
      </c>
      <c r="S9643" s="35">
        <v>1</v>
      </c>
      <c r="T9643" s="22">
        <v>1</v>
      </c>
      <c r="U9643" s="20" t="s">
        <v>62</v>
      </c>
      <c r="V9643" s="20">
        <v>46003</v>
      </c>
      <c r="W9643" s="21">
        <v>12</v>
      </c>
      <c r="X9643" s="20">
        <v>46014</v>
      </c>
      <c r="Y9643" s="20">
        <v>46008</v>
      </c>
      <c r="Z9643" s="48">
        <v>12</v>
      </c>
      <c r="AA9643">
        <v>2025</v>
      </c>
      <c r="AB9643" s="45">
        <v>68743</v>
      </c>
      <c r="AC9643" s="45">
        <v>68743</v>
      </c>
      <c r="AK9643" s="10"/>
    </row>
    <row r="9644" spans="1:37">
      <c r="A9644" t="s">
        <v>45</v>
      </c>
      <c r="B9644" t="s">
        <v>46</v>
      </c>
      <c r="C9644" t="s">
        <v>47</v>
      </c>
      <c r="D9644" t="s">
        <v>10110</v>
      </c>
      <c r="E9644" t="s">
        <v>88</v>
      </c>
      <c r="F9644" t="s">
        <v>79</v>
      </c>
      <c r="G9644" t="s">
        <v>51</v>
      </c>
      <c r="H9644" s="20" t="s">
        <v>52</v>
      </c>
      <c r="I9644" t="s">
        <v>53</v>
      </c>
      <c r="J9644" t="s">
        <v>54</v>
      </c>
      <c r="K9644">
        <v>3</v>
      </c>
      <c r="L9644" t="s">
        <v>55</v>
      </c>
      <c r="M9644" t="s">
        <v>56</v>
      </c>
      <c r="N9644" t="s">
        <v>57</v>
      </c>
      <c r="O9644" s="21" t="s">
        <v>58</v>
      </c>
      <c r="P9644" s="21" t="s">
        <v>133</v>
      </c>
      <c r="Q9644" s="20" t="s">
        <v>134</v>
      </c>
      <c r="R9644" s="21" t="s">
        <v>135</v>
      </c>
      <c r="S9644" s="35">
        <v>1</v>
      </c>
      <c r="T9644" s="22">
        <v>1</v>
      </c>
      <c r="U9644" s="20" t="s">
        <v>62</v>
      </c>
      <c r="V9644" s="20">
        <v>46003</v>
      </c>
      <c r="W9644" s="21">
        <v>12</v>
      </c>
      <c r="X9644" s="20">
        <v>46014</v>
      </c>
      <c r="Y9644" s="20">
        <v>46008</v>
      </c>
      <c r="Z9644" s="48">
        <v>12</v>
      </c>
      <c r="AA9644">
        <v>2025</v>
      </c>
      <c r="AB9644" s="45">
        <v>29994</v>
      </c>
      <c r="AC9644" s="45">
        <v>29994</v>
      </c>
      <c r="AK9644" s="10"/>
    </row>
    <row r="9645" spans="1:37">
      <c r="A9645" t="s">
        <v>45</v>
      </c>
      <c r="B9645" t="s">
        <v>46</v>
      </c>
      <c r="C9645" t="s">
        <v>47</v>
      </c>
      <c r="D9645" t="s">
        <v>10111</v>
      </c>
      <c r="E9645" t="s">
        <v>88</v>
      </c>
      <c r="F9645" t="s">
        <v>79</v>
      </c>
      <c r="G9645" t="s">
        <v>51</v>
      </c>
      <c r="H9645" s="20" t="s">
        <v>52</v>
      </c>
      <c r="I9645" t="s">
        <v>53</v>
      </c>
      <c r="J9645" t="s">
        <v>54</v>
      </c>
      <c r="K9645">
        <v>3</v>
      </c>
      <c r="L9645" t="s">
        <v>55</v>
      </c>
      <c r="M9645" t="s">
        <v>77</v>
      </c>
      <c r="N9645" t="s">
        <v>89</v>
      </c>
      <c r="O9645" s="21" t="s">
        <v>58</v>
      </c>
      <c r="P9645" s="21" t="s">
        <v>150</v>
      </c>
      <c r="Q9645" s="20" t="s">
        <v>498</v>
      </c>
      <c r="R9645" s="21" t="s">
        <v>499</v>
      </c>
      <c r="S9645" s="35">
        <v>1</v>
      </c>
      <c r="T9645" s="22">
        <v>1</v>
      </c>
      <c r="U9645" s="20" t="s">
        <v>62</v>
      </c>
      <c r="V9645" s="20">
        <v>46003</v>
      </c>
      <c r="W9645" s="21">
        <v>12</v>
      </c>
      <c r="X9645" s="20">
        <v>46010</v>
      </c>
      <c r="Y9645" s="20">
        <v>46008</v>
      </c>
      <c r="Z9645" s="48">
        <v>12</v>
      </c>
      <c r="AA9645">
        <v>2025</v>
      </c>
      <c r="AB9645" s="45">
        <v>99995</v>
      </c>
      <c r="AC9645" s="45">
        <v>99995</v>
      </c>
      <c r="AK9645" s="10"/>
    </row>
    <row r="9646" spans="1:37">
      <c r="A9646" t="s">
        <v>45</v>
      </c>
      <c r="B9646" t="s">
        <v>46</v>
      </c>
      <c r="C9646" t="s">
        <v>47</v>
      </c>
      <c r="D9646" t="s">
        <v>10112</v>
      </c>
      <c r="E9646" t="s">
        <v>88</v>
      </c>
      <c r="F9646" t="s">
        <v>79</v>
      </c>
      <c r="G9646" t="s">
        <v>51</v>
      </c>
      <c r="H9646" s="20" t="s">
        <v>52</v>
      </c>
      <c r="I9646" t="s">
        <v>53</v>
      </c>
      <c r="J9646" t="s">
        <v>54</v>
      </c>
      <c r="K9646">
        <v>3</v>
      </c>
      <c r="L9646" t="s">
        <v>55</v>
      </c>
      <c r="M9646" t="s">
        <v>77</v>
      </c>
      <c r="N9646" t="s">
        <v>89</v>
      </c>
      <c r="O9646" s="21" t="s">
        <v>58</v>
      </c>
      <c r="P9646" s="21" t="s">
        <v>126</v>
      </c>
      <c r="Q9646" s="20" t="s">
        <v>960</v>
      </c>
      <c r="R9646" s="21" t="s">
        <v>961</v>
      </c>
      <c r="S9646" s="35">
        <v>1</v>
      </c>
      <c r="T9646" s="22">
        <v>1</v>
      </c>
      <c r="U9646" s="20" t="s">
        <v>62</v>
      </c>
      <c r="V9646" s="20">
        <v>46003</v>
      </c>
      <c r="W9646" s="21">
        <v>12</v>
      </c>
      <c r="X9646" s="20">
        <v>46010</v>
      </c>
      <c r="Y9646" s="20">
        <v>46008</v>
      </c>
      <c r="Z9646" s="48">
        <v>12</v>
      </c>
      <c r="AA9646">
        <v>2025</v>
      </c>
      <c r="AB9646" s="45">
        <v>28119</v>
      </c>
      <c r="AC9646" s="45">
        <v>28119</v>
      </c>
      <c r="AK9646" s="10"/>
    </row>
    <row r="9647" spans="1:37">
      <c r="A9647" t="s">
        <v>45</v>
      </c>
      <c r="B9647" t="s">
        <v>46</v>
      </c>
      <c r="C9647" t="s">
        <v>47</v>
      </c>
      <c r="D9647" t="s">
        <v>10113</v>
      </c>
      <c r="E9647" t="s">
        <v>88</v>
      </c>
      <c r="F9647" t="s">
        <v>79</v>
      </c>
      <c r="G9647" t="s">
        <v>51</v>
      </c>
      <c r="H9647" s="20" t="s">
        <v>52</v>
      </c>
      <c r="I9647" t="s">
        <v>53</v>
      </c>
      <c r="J9647" t="s">
        <v>54</v>
      </c>
      <c r="K9647">
        <v>3</v>
      </c>
      <c r="L9647" t="s">
        <v>55</v>
      </c>
      <c r="M9647" t="s">
        <v>77</v>
      </c>
      <c r="N9647" t="s">
        <v>89</v>
      </c>
      <c r="O9647" s="21" t="s">
        <v>58</v>
      </c>
      <c r="P9647" s="21" t="s">
        <v>126</v>
      </c>
      <c r="Q9647" s="20" t="s">
        <v>2117</v>
      </c>
      <c r="R9647" s="21" t="s">
        <v>2118</v>
      </c>
      <c r="S9647" s="35">
        <v>1</v>
      </c>
      <c r="T9647" s="22">
        <v>1</v>
      </c>
      <c r="U9647" s="20" t="s">
        <v>62</v>
      </c>
      <c r="V9647" s="20">
        <v>46000</v>
      </c>
      <c r="W9647" s="21">
        <v>12</v>
      </c>
      <c r="X9647" s="20">
        <v>46014</v>
      </c>
      <c r="Y9647" s="20">
        <v>46008</v>
      </c>
      <c r="Z9647" s="48">
        <v>12</v>
      </c>
      <c r="AA9647">
        <v>2025</v>
      </c>
      <c r="AB9647" s="45">
        <v>29995</v>
      </c>
      <c r="AC9647" s="45">
        <v>29995</v>
      </c>
      <c r="AK9647" s="10"/>
    </row>
    <row r="9648" spans="1:37">
      <c r="A9648" t="s">
        <v>45</v>
      </c>
      <c r="B9648" t="s">
        <v>46</v>
      </c>
      <c r="C9648" t="s">
        <v>47</v>
      </c>
      <c r="D9648" t="s">
        <v>10114</v>
      </c>
      <c r="E9648" t="s">
        <v>88</v>
      </c>
      <c r="F9648" t="s">
        <v>79</v>
      </c>
      <c r="G9648" t="s">
        <v>51</v>
      </c>
      <c r="H9648" s="20" t="s">
        <v>52</v>
      </c>
      <c r="I9648" t="s">
        <v>53</v>
      </c>
      <c r="J9648" t="s">
        <v>54</v>
      </c>
      <c r="K9648">
        <v>3</v>
      </c>
      <c r="L9648" t="s">
        <v>55</v>
      </c>
      <c r="M9648" t="s">
        <v>56</v>
      </c>
      <c r="N9648" t="s">
        <v>57</v>
      </c>
      <c r="O9648" s="21" t="s">
        <v>58</v>
      </c>
      <c r="P9648" s="21" t="s">
        <v>64</v>
      </c>
      <c r="Q9648" s="20" t="s">
        <v>505</v>
      </c>
      <c r="R9648" s="21" t="s">
        <v>506</v>
      </c>
      <c r="S9648" s="35">
        <v>1</v>
      </c>
      <c r="T9648" s="22">
        <v>1</v>
      </c>
      <c r="U9648" s="20" t="s">
        <v>62</v>
      </c>
      <c r="V9648" s="20">
        <v>46005</v>
      </c>
      <c r="W9648" s="21">
        <v>12</v>
      </c>
      <c r="X9648" s="20">
        <v>46014</v>
      </c>
      <c r="Y9648" s="20">
        <v>46008</v>
      </c>
      <c r="Z9648" s="48">
        <v>12</v>
      </c>
      <c r="AA9648">
        <v>2025</v>
      </c>
      <c r="AB9648" s="45">
        <v>24659</v>
      </c>
      <c r="AC9648" s="45">
        <v>24659</v>
      </c>
      <c r="AK9648" s="10"/>
    </row>
    <row r="9649" spans="1:37">
      <c r="A9649" t="s">
        <v>45</v>
      </c>
      <c r="B9649" t="s">
        <v>46</v>
      </c>
      <c r="C9649" t="s">
        <v>47</v>
      </c>
      <c r="D9649" t="s">
        <v>10115</v>
      </c>
      <c r="E9649" t="s">
        <v>88</v>
      </c>
      <c r="F9649" t="s">
        <v>79</v>
      </c>
      <c r="G9649" t="s">
        <v>51</v>
      </c>
      <c r="H9649" s="20" t="s">
        <v>52</v>
      </c>
      <c r="I9649" t="s">
        <v>53</v>
      </c>
      <c r="J9649" t="s">
        <v>54</v>
      </c>
      <c r="K9649">
        <v>3</v>
      </c>
      <c r="L9649" t="s">
        <v>55</v>
      </c>
      <c r="M9649" t="s">
        <v>77</v>
      </c>
      <c r="N9649" t="s">
        <v>89</v>
      </c>
      <c r="O9649" s="21" t="s">
        <v>58</v>
      </c>
      <c r="P9649" s="21" t="s">
        <v>119</v>
      </c>
      <c r="Q9649" s="20" t="s">
        <v>7770</v>
      </c>
      <c r="R9649" s="21" t="s">
        <v>7771</v>
      </c>
      <c r="S9649" s="35">
        <v>1</v>
      </c>
      <c r="T9649" s="22">
        <v>1</v>
      </c>
      <c r="U9649" s="20" t="s">
        <v>62</v>
      </c>
      <c r="V9649" s="20">
        <v>46005</v>
      </c>
      <c r="W9649" s="21">
        <v>12</v>
      </c>
      <c r="X9649" s="20">
        <v>46013</v>
      </c>
      <c r="Y9649" s="20">
        <v>46008</v>
      </c>
      <c r="Z9649" s="48">
        <v>12</v>
      </c>
      <c r="AA9649">
        <v>2025</v>
      </c>
      <c r="AB9649" s="45">
        <v>176654</v>
      </c>
      <c r="AC9649" s="45">
        <v>176654</v>
      </c>
      <c r="AK9649" s="10"/>
    </row>
    <row r="9650" spans="1:37">
      <c r="A9650" t="s">
        <v>45</v>
      </c>
      <c r="B9650" t="s">
        <v>46</v>
      </c>
      <c r="C9650" t="s">
        <v>47</v>
      </c>
      <c r="D9650" t="s">
        <v>10116</v>
      </c>
      <c r="E9650" t="s">
        <v>88</v>
      </c>
      <c r="F9650" t="s">
        <v>79</v>
      </c>
      <c r="G9650" t="s">
        <v>51</v>
      </c>
      <c r="H9650" s="20" t="s">
        <v>52</v>
      </c>
      <c r="I9650" t="s">
        <v>53</v>
      </c>
      <c r="J9650" t="s">
        <v>54</v>
      </c>
      <c r="K9650">
        <v>3</v>
      </c>
      <c r="L9650" t="s">
        <v>55</v>
      </c>
      <c r="M9650" t="s">
        <v>77</v>
      </c>
      <c r="N9650" t="s">
        <v>89</v>
      </c>
      <c r="O9650" s="21" t="s">
        <v>58</v>
      </c>
      <c r="P9650" s="21" t="s">
        <v>5970</v>
      </c>
      <c r="Q9650" s="20" t="s">
        <v>919</v>
      </c>
      <c r="R9650" s="21" t="s">
        <v>920</v>
      </c>
      <c r="S9650" s="35">
        <v>1</v>
      </c>
      <c r="T9650" s="22">
        <v>1</v>
      </c>
      <c r="U9650" s="20" t="s">
        <v>62</v>
      </c>
      <c r="V9650" s="20">
        <v>46005</v>
      </c>
      <c r="W9650" s="21">
        <v>12</v>
      </c>
      <c r="X9650" s="20">
        <v>46013</v>
      </c>
      <c r="Y9650" s="20">
        <v>46008</v>
      </c>
      <c r="Z9650" s="48">
        <v>12</v>
      </c>
      <c r="AA9650">
        <v>2025</v>
      </c>
      <c r="AB9650" s="45">
        <v>37494</v>
      </c>
      <c r="AC9650" s="45">
        <v>37494</v>
      </c>
      <c r="AK9650" s="10"/>
    </row>
    <row r="9651" spans="1:37">
      <c r="A9651" t="s">
        <v>45</v>
      </c>
      <c r="B9651" t="s">
        <v>46</v>
      </c>
      <c r="C9651" t="s">
        <v>47</v>
      </c>
      <c r="D9651" t="s">
        <v>10117</v>
      </c>
      <c r="E9651" t="s">
        <v>88</v>
      </c>
      <c r="F9651" t="s">
        <v>79</v>
      </c>
      <c r="G9651" t="s">
        <v>51</v>
      </c>
      <c r="H9651" s="20" t="s">
        <v>52</v>
      </c>
      <c r="I9651" t="s">
        <v>53</v>
      </c>
      <c r="J9651" t="s">
        <v>54</v>
      </c>
      <c r="K9651">
        <v>3</v>
      </c>
      <c r="L9651" t="s">
        <v>55</v>
      </c>
      <c r="M9651" t="s">
        <v>77</v>
      </c>
      <c r="N9651" t="s">
        <v>89</v>
      </c>
      <c r="O9651" s="21" t="s">
        <v>58</v>
      </c>
      <c r="P9651" s="21" t="s">
        <v>90</v>
      </c>
      <c r="Q9651" s="20" t="s">
        <v>1071</v>
      </c>
      <c r="R9651" s="21" t="s">
        <v>1072</v>
      </c>
      <c r="S9651" s="35">
        <v>1</v>
      </c>
      <c r="T9651" s="22">
        <v>1</v>
      </c>
      <c r="U9651" s="20" t="s">
        <v>62</v>
      </c>
      <c r="V9651" s="20">
        <v>46000</v>
      </c>
      <c r="W9651" s="21">
        <v>12</v>
      </c>
      <c r="X9651" s="20">
        <v>46013</v>
      </c>
      <c r="Y9651" s="20">
        <v>46006</v>
      </c>
      <c r="Z9651" s="48">
        <v>12</v>
      </c>
      <c r="AA9651">
        <v>2025</v>
      </c>
      <c r="AB9651" s="45">
        <v>132141</v>
      </c>
      <c r="AC9651" s="45">
        <v>132141</v>
      </c>
      <c r="AK9651" s="10"/>
    </row>
    <row r="9652" spans="1:37">
      <c r="A9652" t="s">
        <v>45</v>
      </c>
      <c r="B9652" t="s">
        <v>46</v>
      </c>
      <c r="C9652" t="s">
        <v>47</v>
      </c>
      <c r="D9652" t="s">
        <v>10118</v>
      </c>
      <c r="E9652" t="s">
        <v>88</v>
      </c>
      <c r="F9652" t="s">
        <v>79</v>
      </c>
      <c r="G9652" t="s">
        <v>51</v>
      </c>
      <c r="H9652" s="20" t="s">
        <v>52</v>
      </c>
      <c r="I9652" t="s">
        <v>53</v>
      </c>
      <c r="J9652" t="s">
        <v>54</v>
      </c>
      <c r="K9652">
        <v>3</v>
      </c>
      <c r="L9652" t="s">
        <v>55</v>
      </c>
      <c r="M9652" t="s">
        <v>77</v>
      </c>
      <c r="N9652" t="s">
        <v>89</v>
      </c>
      <c r="O9652" s="21" t="s">
        <v>58</v>
      </c>
      <c r="P9652" s="21" t="s">
        <v>119</v>
      </c>
      <c r="Q9652" s="20" t="s">
        <v>539</v>
      </c>
      <c r="R9652" s="21" t="s">
        <v>540</v>
      </c>
      <c r="S9652" s="35">
        <v>1</v>
      </c>
      <c r="T9652" s="22">
        <v>1</v>
      </c>
      <c r="U9652" s="20" t="s">
        <v>62</v>
      </c>
      <c r="V9652" s="20">
        <v>46000</v>
      </c>
      <c r="W9652" s="21">
        <v>12</v>
      </c>
      <c r="X9652" s="20">
        <v>46010</v>
      </c>
      <c r="Y9652" s="20">
        <v>46008</v>
      </c>
      <c r="Z9652" s="48">
        <v>12</v>
      </c>
      <c r="AA9652">
        <v>2025</v>
      </c>
      <c r="AB9652" s="45">
        <v>109989</v>
      </c>
      <c r="AC9652" s="45">
        <v>109989</v>
      </c>
      <c r="AK9652" s="10"/>
    </row>
    <row r="9653" spans="1:37">
      <c r="A9653" t="s">
        <v>45</v>
      </c>
      <c r="B9653" t="s">
        <v>46</v>
      </c>
      <c r="C9653" t="s">
        <v>47</v>
      </c>
      <c r="D9653" t="s">
        <v>10119</v>
      </c>
      <c r="E9653" t="s">
        <v>88</v>
      </c>
      <c r="F9653" t="s">
        <v>79</v>
      </c>
      <c r="G9653" t="s">
        <v>51</v>
      </c>
      <c r="H9653" s="20" t="s">
        <v>52</v>
      </c>
      <c r="I9653" t="s">
        <v>53</v>
      </c>
      <c r="J9653" t="s">
        <v>54</v>
      </c>
      <c r="K9653">
        <v>3</v>
      </c>
      <c r="L9653" t="s">
        <v>55</v>
      </c>
      <c r="M9653" t="s">
        <v>77</v>
      </c>
      <c r="N9653" t="s">
        <v>89</v>
      </c>
      <c r="O9653" s="21" t="s">
        <v>58</v>
      </c>
      <c r="P9653" s="21" t="s">
        <v>119</v>
      </c>
      <c r="Q9653" s="20" t="s">
        <v>2742</v>
      </c>
      <c r="R9653" s="21" t="s">
        <v>2743</v>
      </c>
      <c r="S9653" s="35">
        <v>1</v>
      </c>
      <c r="T9653" s="22">
        <v>1</v>
      </c>
      <c r="U9653" s="20" t="s">
        <v>62</v>
      </c>
      <c r="V9653" s="20">
        <v>46000</v>
      </c>
      <c r="W9653" s="21">
        <v>12</v>
      </c>
      <c r="X9653" s="20">
        <v>46010</v>
      </c>
      <c r="Y9653" s="20">
        <v>46008</v>
      </c>
      <c r="Z9653" s="48">
        <v>12</v>
      </c>
      <c r="AA9653">
        <v>2025</v>
      </c>
      <c r="AB9653" s="45">
        <v>59329</v>
      </c>
      <c r="AC9653" s="45">
        <v>59329</v>
      </c>
      <c r="AK9653" s="10"/>
    </row>
    <row r="9654" spans="1:37">
      <c r="A9654" t="s">
        <v>45</v>
      </c>
      <c r="B9654" t="s">
        <v>46</v>
      </c>
      <c r="C9654" t="s">
        <v>47</v>
      </c>
      <c r="D9654" t="s">
        <v>10120</v>
      </c>
      <c r="E9654" t="s">
        <v>88</v>
      </c>
      <c r="F9654" t="s">
        <v>79</v>
      </c>
      <c r="G9654" t="s">
        <v>51</v>
      </c>
      <c r="H9654" s="20" t="s">
        <v>52</v>
      </c>
      <c r="I9654" t="s">
        <v>53</v>
      </c>
      <c r="J9654" t="s">
        <v>54</v>
      </c>
      <c r="K9654">
        <v>3</v>
      </c>
      <c r="L9654" t="s">
        <v>55</v>
      </c>
      <c r="M9654" t="s">
        <v>77</v>
      </c>
      <c r="N9654" t="s">
        <v>89</v>
      </c>
      <c r="O9654" s="21" t="s">
        <v>58</v>
      </c>
      <c r="P9654" s="21" t="s">
        <v>119</v>
      </c>
      <c r="Q9654" s="20" t="s">
        <v>273</v>
      </c>
      <c r="R9654" s="21" t="s">
        <v>274</v>
      </c>
      <c r="S9654" s="35">
        <v>1</v>
      </c>
      <c r="T9654" s="22">
        <v>1</v>
      </c>
      <c r="U9654" s="20" t="s">
        <v>62</v>
      </c>
      <c r="V9654" s="20">
        <v>46000</v>
      </c>
      <c r="W9654" s="21">
        <v>12</v>
      </c>
      <c r="X9654" s="20">
        <v>46010</v>
      </c>
      <c r="Y9654" s="20">
        <v>46008</v>
      </c>
      <c r="Z9654" s="48">
        <v>12</v>
      </c>
      <c r="AA9654">
        <v>2025</v>
      </c>
      <c r="AB9654" s="45">
        <v>85705</v>
      </c>
      <c r="AC9654" s="45">
        <v>85705</v>
      </c>
      <c r="AK9654" s="10"/>
    </row>
    <row r="9655" spans="1:37">
      <c r="A9655" t="s">
        <v>45</v>
      </c>
      <c r="B9655" t="s">
        <v>46</v>
      </c>
      <c r="C9655" t="s">
        <v>47</v>
      </c>
      <c r="D9655" t="s">
        <v>10121</v>
      </c>
      <c r="E9655" t="s">
        <v>88</v>
      </c>
      <c r="F9655" t="s">
        <v>79</v>
      </c>
      <c r="G9655" t="s">
        <v>51</v>
      </c>
      <c r="H9655" s="20" t="s">
        <v>52</v>
      </c>
      <c r="I9655" t="s">
        <v>53</v>
      </c>
      <c r="J9655" t="s">
        <v>54</v>
      </c>
      <c r="K9655">
        <v>3</v>
      </c>
      <c r="L9655" t="s">
        <v>55</v>
      </c>
      <c r="M9655" t="s">
        <v>77</v>
      </c>
      <c r="N9655" t="s">
        <v>89</v>
      </c>
      <c r="O9655" s="21" t="s">
        <v>58</v>
      </c>
      <c r="P9655" s="21" t="s">
        <v>303</v>
      </c>
      <c r="Q9655" s="20" t="s">
        <v>304</v>
      </c>
      <c r="R9655" s="21" t="s">
        <v>305</v>
      </c>
      <c r="S9655" s="35">
        <v>1</v>
      </c>
      <c r="T9655" s="22">
        <v>1</v>
      </c>
      <c r="U9655" s="20" t="s">
        <v>62</v>
      </c>
      <c r="V9655" s="20">
        <v>46004</v>
      </c>
      <c r="W9655" s="21">
        <v>12</v>
      </c>
      <c r="X9655" s="20">
        <v>46013</v>
      </c>
      <c r="Y9655" s="20">
        <v>46008</v>
      </c>
      <c r="Z9655" s="48">
        <v>12</v>
      </c>
      <c r="AA9655">
        <v>2025</v>
      </c>
      <c r="AB9655" s="45">
        <v>66661</v>
      </c>
      <c r="AC9655" s="45">
        <v>66661</v>
      </c>
      <c r="AK9655" s="10"/>
    </row>
    <row r="9656" spans="1:37">
      <c r="A9656" t="s">
        <v>45</v>
      </c>
      <c r="B9656" t="s">
        <v>46</v>
      </c>
      <c r="C9656" t="s">
        <v>47</v>
      </c>
      <c r="D9656" t="s">
        <v>10122</v>
      </c>
      <c r="E9656" t="s">
        <v>88</v>
      </c>
      <c r="F9656" t="s">
        <v>79</v>
      </c>
      <c r="G9656" t="s">
        <v>51</v>
      </c>
      <c r="H9656" s="20" t="s">
        <v>52</v>
      </c>
      <c r="I9656" t="s">
        <v>53</v>
      </c>
      <c r="J9656" t="s">
        <v>54</v>
      </c>
      <c r="K9656">
        <v>3</v>
      </c>
      <c r="L9656" t="s">
        <v>55</v>
      </c>
      <c r="M9656" t="s">
        <v>77</v>
      </c>
      <c r="N9656" t="s">
        <v>89</v>
      </c>
      <c r="O9656" s="21" t="s">
        <v>58</v>
      </c>
      <c r="P9656" s="21" t="s">
        <v>119</v>
      </c>
      <c r="Q9656" s="20" t="s">
        <v>6589</v>
      </c>
      <c r="R9656" s="21" t="s">
        <v>6590</v>
      </c>
      <c r="S9656" s="35">
        <v>1</v>
      </c>
      <c r="T9656" s="22">
        <v>1</v>
      </c>
      <c r="U9656" s="20" t="s">
        <v>62</v>
      </c>
      <c r="V9656" s="20">
        <v>46004</v>
      </c>
      <c r="W9656" s="21">
        <v>12</v>
      </c>
      <c r="X9656" s="20">
        <v>46013</v>
      </c>
      <c r="Y9656" s="20">
        <v>46008</v>
      </c>
      <c r="Z9656" s="48">
        <v>12</v>
      </c>
      <c r="AA9656">
        <v>2025</v>
      </c>
      <c r="AB9656" s="45">
        <v>79997</v>
      </c>
      <c r="AC9656" s="45">
        <v>79997</v>
      </c>
      <c r="AK9656" s="10"/>
    </row>
    <row r="9657" spans="1:37">
      <c r="A9657" t="s">
        <v>45</v>
      </c>
      <c r="B9657" t="s">
        <v>46</v>
      </c>
      <c r="C9657" t="s">
        <v>47</v>
      </c>
      <c r="D9657" t="s">
        <v>10123</v>
      </c>
      <c r="E9657" t="s">
        <v>88</v>
      </c>
      <c r="F9657" t="s">
        <v>79</v>
      </c>
      <c r="G9657" t="s">
        <v>51</v>
      </c>
      <c r="H9657" s="20" t="s">
        <v>52</v>
      </c>
      <c r="I9657" t="s">
        <v>53</v>
      </c>
      <c r="J9657" t="s">
        <v>54</v>
      </c>
      <c r="K9657">
        <v>3</v>
      </c>
      <c r="L9657" t="s">
        <v>55</v>
      </c>
      <c r="M9657" t="s">
        <v>77</v>
      </c>
      <c r="N9657" t="s">
        <v>89</v>
      </c>
      <c r="O9657" s="21" t="s">
        <v>58</v>
      </c>
      <c r="P9657" s="21" t="s">
        <v>97</v>
      </c>
      <c r="Q9657" s="20" t="s">
        <v>1012</v>
      </c>
      <c r="R9657" s="21" t="s">
        <v>1013</v>
      </c>
      <c r="S9657" s="35">
        <v>1</v>
      </c>
      <c r="T9657" s="22">
        <v>1</v>
      </c>
      <c r="U9657" s="20" t="s">
        <v>62</v>
      </c>
      <c r="V9657" s="20">
        <v>46003</v>
      </c>
      <c r="W9657" s="21">
        <v>12</v>
      </c>
      <c r="X9657" s="20">
        <v>46014</v>
      </c>
      <c r="Y9657" s="20">
        <v>46008</v>
      </c>
      <c r="Z9657" s="48">
        <v>12</v>
      </c>
      <c r="AA9657">
        <v>2025</v>
      </c>
      <c r="AB9657" s="45">
        <v>33326</v>
      </c>
      <c r="AC9657" s="45">
        <v>33326</v>
      </c>
      <c r="AK9657" s="10"/>
    </row>
    <row r="9658" spans="1:37">
      <c r="A9658" t="s">
        <v>45</v>
      </c>
      <c r="B9658" t="s">
        <v>46</v>
      </c>
      <c r="C9658" t="s">
        <v>47</v>
      </c>
      <c r="D9658" t="s">
        <v>10124</v>
      </c>
      <c r="E9658" t="s">
        <v>88</v>
      </c>
      <c r="F9658" t="s">
        <v>79</v>
      </c>
      <c r="G9658" t="s">
        <v>51</v>
      </c>
      <c r="H9658" s="20" t="s">
        <v>52</v>
      </c>
      <c r="I9658" t="s">
        <v>53</v>
      </c>
      <c r="J9658" t="s">
        <v>54</v>
      </c>
      <c r="K9658">
        <v>3</v>
      </c>
      <c r="L9658" t="s">
        <v>55</v>
      </c>
      <c r="M9658" t="s">
        <v>56</v>
      </c>
      <c r="N9658" t="s">
        <v>57</v>
      </c>
      <c r="O9658" s="21" t="s">
        <v>58</v>
      </c>
      <c r="P9658" s="21" t="s">
        <v>64</v>
      </c>
      <c r="Q9658" s="20" t="s">
        <v>94</v>
      </c>
      <c r="R9658" s="21" t="s">
        <v>95</v>
      </c>
      <c r="S9658" s="35">
        <v>1</v>
      </c>
      <c r="T9658" s="22">
        <v>1</v>
      </c>
      <c r="U9658" s="20" t="s">
        <v>62</v>
      </c>
      <c r="V9658" s="20">
        <v>46003</v>
      </c>
      <c r="W9658" s="21">
        <v>12</v>
      </c>
      <c r="X9658" s="20">
        <v>46010</v>
      </c>
      <c r="Y9658" s="20">
        <v>46008</v>
      </c>
      <c r="Z9658" s="48">
        <v>12</v>
      </c>
      <c r="AA9658">
        <v>2025</v>
      </c>
      <c r="AB9658" s="45">
        <v>28660</v>
      </c>
      <c r="AC9658" s="45">
        <v>28660</v>
      </c>
      <c r="AK9658" s="10"/>
    </row>
    <row r="9659" spans="1:37">
      <c r="A9659" t="s">
        <v>45</v>
      </c>
      <c r="B9659" t="s">
        <v>46</v>
      </c>
      <c r="C9659" t="s">
        <v>47</v>
      </c>
      <c r="D9659" t="s">
        <v>10125</v>
      </c>
      <c r="E9659" t="s">
        <v>88</v>
      </c>
      <c r="F9659" t="s">
        <v>79</v>
      </c>
      <c r="G9659" t="s">
        <v>51</v>
      </c>
      <c r="H9659" s="20" t="s">
        <v>52</v>
      </c>
      <c r="I9659" t="s">
        <v>53</v>
      </c>
      <c r="J9659" t="s">
        <v>54</v>
      </c>
      <c r="K9659">
        <v>3</v>
      </c>
      <c r="L9659" t="s">
        <v>55</v>
      </c>
      <c r="M9659" t="s">
        <v>56</v>
      </c>
      <c r="N9659" t="s">
        <v>57</v>
      </c>
      <c r="O9659" s="21" t="s">
        <v>58</v>
      </c>
      <c r="P9659" s="21" t="s">
        <v>133</v>
      </c>
      <c r="Q9659" s="20" t="s">
        <v>511</v>
      </c>
      <c r="R9659" s="21" t="s">
        <v>512</v>
      </c>
      <c r="S9659" s="35">
        <v>1</v>
      </c>
      <c r="T9659" s="22">
        <v>1</v>
      </c>
      <c r="U9659" s="20" t="s">
        <v>62</v>
      </c>
      <c r="V9659" s="20">
        <v>46003</v>
      </c>
      <c r="W9659" s="21">
        <v>12</v>
      </c>
      <c r="X9659" s="20">
        <v>46017</v>
      </c>
      <c r="Y9659" s="20">
        <v>46008</v>
      </c>
      <c r="Z9659" s="48">
        <v>12</v>
      </c>
      <c r="AA9659">
        <v>2025</v>
      </c>
      <c r="AB9659" s="45">
        <v>43325</v>
      </c>
      <c r="AC9659" s="45">
        <v>43325</v>
      </c>
      <c r="AK9659" s="10"/>
    </row>
    <row r="9660" spans="1:37">
      <c r="A9660" t="s">
        <v>45</v>
      </c>
      <c r="B9660" t="s">
        <v>46</v>
      </c>
      <c r="C9660" t="s">
        <v>47</v>
      </c>
      <c r="D9660" t="s">
        <v>10126</v>
      </c>
      <c r="E9660" t="s">
        <v>88</v>
      </c>
      <c r="F9660" t="s">
        <v>79</v>
      </c>
      <c r="G9660" t="s">
        <v>51</v>
      </c>
      <c r="H9660" s="20" t="s">
        <v>52</v>
      </c>
      <c r="I9660" t="s">
        <v>53</v>
      </c>
      <c r="J9660" t="s">
        <v>54</v>
      </c>
      <c r="K9660">
        <v>3</v>
      </c>
      <c r="L9660" t="s">
        <v>55</v>
      </c>
      <c r="M9660" t="s">
        <v>77</v>
      </c>
      <c r="N9660" t="s">
        <v>89</v>
      </c>
      <c r="O9660" s="21" t="s">
        <v>58</v>
      </c>
      <c r="P9660" s="21" t="s">
        <v>203</v>
      </c>
      <c r="Q9660" s="20" t="s">
        <v>204</v>
      </c>
      <c r="R9660" s="21" t="s">
        <v>205</v>
      </c>
      <c r="S9660" s="35">
        <v>1</v>
      </c>
      <c r="T9660" s="22">
        <v>1</v>
      </c>
      <c r="U9660" s="20" t="s">
        <v>62</v>
      </c>
      <c r="V9660" s="20">
        <v>46000</v>
      </c>
      <c r="W9660" s="21">
        <v>12</v>
      </c>
      <c r="X9660" s="20">
        <v>46013</v>
      </c>
      <c r="Y9660" s="20">
        <v>46006</v>
      </c>
      <c r="Z9660" s="48">
        <v>12</v>
      </c>
      <c r="AA9660">
        <v>2025</v>
      </c>
      <c r="AB9660" s="45">
        <v>73332</v>
      </c>
      <c r="AC9660" s="45">
        <v>73332</v>
      </c>
      <c r="AK9660" s="10"/>
    </row>
    <row r="9661" spans="1:37">
      <c r="A9661" t="s">
        <v>45</v>
      </c>
      <c r="B9661" t="s">
        <v>46</v>
      </c>
      <c r="C9661" t="s">
        <v>47</v>
      </c>
      <c r="D9661" t="s">
        <v>10127</v>
      </c>
      <c r="E9661" t="s">
        <v>88</v>
      </c>
      <c r="F9661" t="s">
        <v>79</v>
      </c>
      <c r="G9661" t="s">
        <v>51</v>
      </c>
      <c r="H9661" s="20" t="s">
        <v>52</v>
      </c>
      <c r="I9661" t="s">
        <v>53</v>
      </c>
      <c r="J9661" t="s">
        <v>54</v>
      </c>
      <c r="K9661">
        <v>3</v>
      </c>
      <c r="L9661" t="s">
        <v>55</v>
      </c>
      <c r="M9661" t="s">
        <v>77</v>
      </c>
      <c r="N9661" t="s">
        <v>89</v>
      </c>
      <c r="O9661" s="21" t="s">
        <v>58</v>
      </c>
      <c r="P9661" s="21" t="s">
        <v>126</v>
      </c>
      <c r="Q9661" s="20" t="s">
        <v>960</v>
      </c>
      <c r="R9661" s="21" t="s">
        <v>961</v>
      </c>
      <c r="S9661" s="35">
        <v>1</v>
      </c>
      <c r="T9661" s="22">
        <v>1</v>
      </c>
      <c r="U9661" s="20" t="s">
        <v>62</v>
      </c>
      <c r="V9661" s="20">
        <v>46000</v>
      </c>
      <c r="W9661" s="21">
        <v>12</v>
      </c>
      <c r="X9661" s="20">
        <v>46010</v>
      </c>
      <c r="Y9661" s="20">
        <v>46008</v>
      </c>
      <c r="Z9661" s="48">
        <v>12</v>
      </c>
      <c r="AA9661">
        <v>2025</v>
      </c>
      <c r="AB9661" s="45">
        <v>26660</v>
      </c>
      <c r="AC9661" s="45">
        <v>26660</v>
      </c>
      <c r="AK9661" s="10"/>
    </row>
    <row r="9662" spans="1:37">
      <c r="A9662" t="s">
        <v>45</v>
      </c>
      <c r="B9662" t="s">
        <v>46</v>
      </c>
      <c r="C9662" t="s">
        <v>47</v>
      </c>
      <c r="D9662" t="s">
        <v>10128</v>
      </c>
      <c r="E9662" t="s">
        <v>88</v>
      </c>
      <c r="F9662" t="s">
        <v>79</v>
      </c>
      <c r="G9662" t="s">
        <v>51</v>
      </c>
      <c r="H9662" s="20" t="s">
        <v>52</v>
      </c>
      <c r="I9662" t="s">
        <v>53</v>
      </c>
      <c r="J9662" t="s">
        <v>54</v>
      </c>
      <c r="K9662">
        <v>3</v>
      </c>
      <c r="L9662" t="s">
        <v>55</v>
      </c>
      <c r="M9662" t="s">
        <v>77</v>
      </c>
      <c r="N9662" t="s">
        <v>89</v>
      </c>
      <c r="O9662" s="21" t="s">
        <v>58</v>
      </c>
      <c r="P9662" s="21" t="s">
        <v>126</v>
      </c>
      <c r="Q9662" s="20" t="s">
        <v>960</v>
      </c>
      <c r="R9662" s="21" t="s">
        <v>961</v>
      </c>
      <c r="S9662" s="35">
        <v>1</v>
      </c>
      <c r="T9662" s="22">
        <v>1</v>
      </c>
      <c r="U9662" s="20" t="s">
        <v>62</v>
      </c>
      <c r="V9662" s="20">
        <v>46004</v>
      </c>
      <c r="W9662" s="21">
        <v>12</v>
      </c>
      <c r="X9662" s="20">
        <v>46013</v>
      </c>
      <c r="Y9662" s="20">
        <v>46008</v>
      </c>
      <c r="Z9662" s="48">
        <v>12</v>
      </c>
      <c r="AA9662">
        <v>2025</v>
      </c>
      <c r="AB9662" s="45">
        <v>28119</v>
      </c>
      <c r="AC9662" s="45">
        <v>28119</v>
      </c>
      <c r="AK9662" s="10"/>
    </row>
    <row r="9663" spans="1:37">
      <c r="A9663" t="s">
        <v>45</v>
      </c>
      <c r="B9663" t="s">
        <v>46</v>
      </c>
      <c r="C9663" t="s">
        <v>47</v>
      </c>
      <c r="D9663" t="s">
        <v>10129</v>
      </c>
      <c r="E9663" t="s">
        <v>88</v>
      </c>
      <c r="F9663" t="s">
        <v>79</v>
      </c>
      <c r="G9663" t="s">
        <v>51</v>
      </c>
      <c r="H9663" s="20" t="s">
        <v>52</v>
      </c>
      <c r="I9663" t="s">
        <v>53</v>
      </c>
      <c r="J9663" t="s">
        <v>54</v>
      </c>
      <c r="K9663">
        <v>3</v>
      </c>
      <c r="L9663" t="s">
        <v>55</v>
      </c>
      <c r="M9663" t="s">
        <v>77</v>
      </c>
      <c r="N9663" t="s">
        <v>89</v>
      </c>
      <c r="O9663" s="21" t="s">
        <v>58</v>
      </c>
      <c r="P9663" s="21" t="s">
        <v>90</v>
      </c>
      <c r="Q9663" s="20" t="s">
        <v>9448</v>
      </c>
      <c r="R9663" s="21" t="s">
        <v>9449</v>
      </c>
      <c r="S9663" s="35">
        <v>1</v>
      </c>
      <c r="T9663" s="22">
        <v>1</v>
      </c>
      <c r="U9663" s="20" t="s">
        <v>62</v>
      </c>
      <c r="V9663" s="20">
        <v>46005</v>
      </c>
      <c r="W9663" s="21">
        <v>12</v>
      </c>
      <c r="X9663" s="20">
        <v>46013</v>
      </c>
      <c r="Y9663" s="20">
        <v>46008</v>
      </c>
      <c r="Z9663" s="48">
        <v>12</v>
      </c>
      <c r="AA9663">
        <v>2025</v>
      </c>
      <c r="AB9663" s="45">
        <v>71869</v>
      </c>
      <c r="AC9663" s="45">
        <v>71869</v>
      </c>
      <c r="AK9663" s="10"/>
    </row>
    <row r="9664" spans="1:37">
      <c r="A9664" t="s">
        <v>45</v>
      </c>
      <c r="B9664" t="s">
        <v>46</v>
      </c>
      <c r="C9664" t="s">
        <v>47</v>
      </c>
      <c r="D9664" t="s">
        <v>10130</v>
      </c>
      <c r="E9664" t="s">
        <v>88</v>
      </c>
      <c r="F9664" t="s">
        <v>79</v>
      </c>
      <c r="G9664" t="s">
        <v>51</v>
      </c>
      <c r="H9664" s="20" t="s">
        <v>52</v>
      </c>
      <c r="I9664" t="s">
        <v>53</v>
      </c>
      <c r="J9664" t="s">
        <v>54</v>
      </c>
      <c r="K9664">
        <v>3</v>
      </c>
      <c r="L9664" t="s">
        <v>55</v>
      </c>
      <c r="M9664" t="s">
        <v>77</v>
      </c>
      <c r="N9664" t="s">
        <v>89</v>
      </c>
      <c r="O9664" s="21" t="s">
        <v>58</v>
      </c>
      <c r="P9664" s="21" t="s">
        <v>97</v>
      </c>
      <c r="Q9664" s="20" t="s">
        <v>2870</v>
      </c>
      <c r="R9664" s="21" t="s">
        <v>2871</v>
      </c>
      <c r="S9664" s="35">
        <v>1</v>
      </c>
      <c r="T9664" s="22">
        <v>1</v>
      </c>
      <c r="U9664" s="20" t="s">
        <v>62</v>
      </c>
      <c r="V9664" s="20">
        <v>46005</v>
      </c>
      <c r="W9664" s="21">
        <v>12</v>
      </c>
      <c r="X9664" s="20">
        <v>46014</v>
      </c>
      <c r="Y9664" s="20">
        <v>46008</v>
      </c>
      <c r="Z9664" s="48">
        <v>12</v>
      </c>
      <c r="AA9664">
        <v>2025</v>
      </c>
      <c r="AB9664" s="45">
        <v>66662</v>
      </c>
      <c r="AC9664" s="45">
        <v>66662</v>
      </c>
      <c r="AK9664" s="10"/>
    </row>
    <row r="9665" spans="1:37">
      <c r="A9665" t="s">
        <v>45</v>
      </c>
      <c r="B9665" t="s">
        <v>46</v>
      </c>
      <c r="C9665" t="s">
        <v>47</v>
      </c>
      <c r="D9665" t="s">
        <v>10131</v>
      </c>
      <c r="E9665" t="s">
        <v>88</v>
      </c>
      <c r="F9665" t="s">
        <v>79</v>
      </c>
      <c r="G9665" t="s">
        <v>51</v>
      </c>
      <c r="H9665" s="20" t="s">
        <v>52</v>
      </c>
      <c r="I9665" t="s">
        <v>53</v>
      </c>
      <c r="J9665" t="s">
        <v>54</v>
      </c>
      <c r="K9665">
        <v>3</v>
      </c>
      <c r="L9665" t="s">
        <v>55</v>
      </c>
      <c r="M9665" t="s">
        <v>77</v>
      </c>
      <c r="N9665" t="s">
        <v>89</v>
      </c>
      <c r="O9665" s="21" t="s">
        <v>58</v>
      </c>
      <c r="P9665" s="21" t="s">
        <v>150</v>
      </c>
      <c r="Q9665" s="20" t="s">
        <v>916</v>
      </c>
      <c r="R9665" s="21" t="s">
        <v>917</v>
      </c>
      <c r="S9665" s="35">
        <v>1</v>
      </c>
      <c r="T9665" s="22">
        <v>1</v>
      </c>
      <c r="U9665" s="20" t="s">
        <v>62</v>
      </c>
      <c r="V9665" s="20">
        <v>46005</v>
      </c>
      <c r="W9665" s="21">
        <v>12</v>
      </c>
      <c r="X9665" s="20">
        <v>46014</v>
      </c>
      <c r="Y9665" s="20">
        <v>46008</v>
      </c>
      <c r="Z9665" s="48">
        <v>12</v>
      </c>
      <c r="AA9665">
        <v>2025</v>
      </c>
      <c r="AB9665" s="45">
        <v>346674</v>
      </c>
      <c r="AC9665" s="45">
        <v>346674</v>
      </c>
      <c r="AK9665" s="10"/>
    </row>
    <row r="9666" spans="1:37">
      <c r="A9666" t="s">
        <v>45</v>
      </c>
      <c r="B9666" t="s">
        <v>46</v>
      </c>
      <c r="C9666" t="s">
        <v>47</v>
      </c>
      <c r="D9666" t="s">
        <v>10132</v>
      </c>
      <c r="E9666" t="s">
        <v>88</v>
      </c>
      <c r="F9666" t="s">
        <v>79</v>
      </c>
      <c r="G9666" t="s">
        <v>51</v>
      </c>
      <c r="H9666" s="20" t="s">
        <v>52</v>
      </c>
      <c r="I9666" t="s">
        <v>53</v>
      </c>
      <c r="J9666" t="s">
        <v>54</v>
      </c>
      <c r="K9666">
        <v>3</v>
      </c>
      <c r="L9666" t="s">
        <v>55</v>
      </c>
      <c r="M9666" t="s">
        <v>77</v>
      </c>
      <c r="N9666" t="s">
        <v>89</v>
      </c>
      <c r="O9666" s="21" t="s">
        <v>58</v>
      </c>
      <c r="P9666" s="21" t="s">
        <v>276</v>
      </c>
      <c r="Q9666" s="20" t="s">
        <v>315</v>
      </c>
      <c r="R9666" s="21" t="s">
        <v>316</v>
      </c>
      <c r="S9666" s="35">
        <v>1</v>
      </c>
      <c r="T9666" s="22">
        <v>1</v>
      </c>
      <c r="U9666" s="20" t="s">
        <v>62</v>
      </c>
      <c r="V9666" s="20">
        <v>46000</v>
      </c>
      <c r="W9666" s="21">
        <v>12</v>
      </c>
      <c r="X9666" s="20">
        <v>46017</v>
      </c>
      <c r="Y9666" s="20">
        <v>46008</v>
      </c>
      <c r="Z9666" s="48">
        <v>12</v>
      </c>
      <c r="AA9666">
        <v>2025</v>
      </c>
      <c r="AB9666" s="45">
        <v>12660</v>
      </c>
      <c r="AC9666" s="45">
        <v>12660</v>
      </c>
      <c r="AK9666" s="10"/>
    </row>
    <row r="9667" spans="1:37">
      <c r="A9667" t="s">
        <v>45</v>
      </c>
      <c r="B9667" t="s">
        <v>46</v>
      </c>
      <c r="C9667" t="s">
        <v>47</v>
      </c>
      <c r="D9667" t="s">
        <v>10133</v>
      </c>
      <c r="E9667" t="s">
        <v>88</v>
      </c>
      <c r="F9667" t="s">
        <v>79</v>
      </c>
      <c r="G9667" t="s">
        <v>51</v>
      </c>
      <c r="H9667" s="20" t="s">
        <v>52</v>
      </c>
      <c r="I9667" t="s">
        <v>53</v>
      </c>
      <c r="J9667" t="s">
        <v>54</v>
      </c>
      <c r="K9667">
        <v>3</v>
      </c>
      <c r="L9667" t="s">
        <v>55</v>
      </c>
      <c r="M9667" t="s">
        <v>77</v>
      </c>
      <c r="N9667" t="s">
        <v>89</v>
      </c>
      <c r="O9667" s="21" t="s">
        <v>58</v>
      </c>
      <c r="P9667" s="21" t="s">
        <v>119</v>
      </c>
      <c r="Q9667" s="20" t="s">
        <v>3415</v>
      </c>
      <c r="R9667" s="21" t="s">
        <v>3416</v>
      </c>
      <c r="S9667" s="35">
        <v>1</v>
      </c>
      <c r="T9667" s="22">
        <v>1</v>
      </c>
      <c r="U9667" s="20" t="s">
        <v>62</v>
      </c>
      <c r="V9667" s="20">
        <v>46001</v>
      </c>
      <c r="W9667" s="21">
        <v>12</v>
      </c>
      <c r="X9667" s="20">
        <v>46002</v>
      </c>
      <c r="Y9667" s="20">
        <v>46006</v>
      </c>
      <c r="Z9667" s="48">
        <v>12</v>
      </c>
      <c r="AA9667">
        <v>2025</v>
      </c>
      <c r="AB9667" s="45">
        <v>42877</v>
      </c>
      <c r="AC9667" s="45">
        <v>42877</v>
      </c>
      <c r="AK9667" s="10"/>
    </row>
    <row r="9668" spans="1:37">
      <c r="A9668" t="s">
        <v>45</v>
      </c>
      <c r="B9668" t="s">
        <v>46</v>
      </c>
      <c r="C9668" t="s">
        <v>47</v>
      </c>
      <c r="D9668" t="s">
        <v>10134</v>
      </c>
      <c r="E9668" t="s">
        <v>88</v>
      </c>
      <c r="F9668" t="s">
        <v>79</v>
      </c>
      <c r="G9668" t="s">
        <v>51</v>
      </c>
      <c r="H9668" s="20" t="s">
        <v>52</v>
      </c>
      <c r="I9668" t="s">
        <v>53</v>
      </c>
      <c r="J9668" t="s">
        <v>54</v>
      </c>
      <c r="K9668">
        <v>3</v>
      </c>
      <c r="L9668" t="s">
        <v>55</v>
      </c>
      <c r="M9668" t="s">
        <v>77</v>
      </c>
      <c r="N9668" t="s">
        <v>89</v>
      </c>
      <c r="O9668" s="21" t="s">
        <v>58</v>
      </c>
      <c r="P9668" s="21" t="s">
        <v>366</v>
      </c>
      <c r="Q9668" s="20" t="s">
        <v>531</v>
      </c>
      <c r="R9668" s="21" t="s">
        <v>532</v>
      </c>
      <c r="S9668" s="35">
        <v>1</v>
      </c>
      <c r="T9668" s="22">
        <v>1</v>
      </c>
      <c r="U9668" s="20" t="s">
        <v>62</v>
      </c>
      <c r="V9668" s="20">
        <v>46001</v>
      </c>
      <c r="W9668" s="21">
        <v>12</v>
      </c>
      <c r="X9668" s="20">
        <v>46014</v>
      </c>
      <c r="Y9668" s="20">
        <v>46008</v>
      </c>
      <c r="Z9668" s="48">
        <v>12</v>
      </c>
      <c r="AA9668">
        <v>2025</v>
      </c>
      <c r="AB9668" s="45">
        <v>43407</v>
      </c>
      <c r="AC9668" s="45">
        <v>43407</v>
      </c>
      <c r="AK9668" s="10"/>
    </row>
    <row r="9669" spans="1:37">
      <c r="A9669" t="s">
        <v>45</v>
      </c>
      <c r="B9669" t="s">
        <v>46</v>
      </c>
      <c r="C9669" t="s">
        <v>47</v>
      </c>
      <c r="D9669" t="s">
        <v>10135</v>
      </c>
      <c r="E9669" t="s">
        <v>88</v>
      </c>
      <c r="F9669" t="s">
        <v>79</v>
      </c>
      <c r="G9669" t="s">
        <v>51</v>
      </c>
      <c r="H9669" s="20" t="s">
        <v>52</v>
      </c>
      <c r="I9669" t="s">
        <v>53</v>
      </c>
      <c r="J9669" t="s">
        <v>54</v>
      </c>
      <c r="K9669">
        <v>3</v>
      </c>
      <c r="L9669" t="s">
        <v>55</v>
      </c>
      <c r="M9669" t="s">
        <v>56</v>
      </c>
      <c r="N9669" t="s">
        <v>57</v>
      </c>
      <c r="O9669" s="21" t="s">
        <v>58</v>
      </c>
      <c r="P9669" s="21" t="s">
        <v>64</v>
      </c>
      <c r="Q9669" s="20" t="s">
        <v>508</v>
      </c>
      <c r="R9669" s="21" t="s">
        <v>509</v>
      </c>
      <c r="S9669" s="35">
        <v>1</v>
      </c>
      <c r="T9669" s="22">
        <v>1</v>
      </c>
      <c r="U9669" s="20" t="s">
        <v>62</v>
      </c>
      <c r="V9669" s="20">
        <v>46000</v>
      </c>
      <c r="W9669" s="21">
        <v>12</v>
      </c>
      <c r="X9669" s="20">
        <v>46014</v>
      </c>
      <c r="Y9669" s="20">
        <v>46008</v>
      </c>
      <c r="Z9669" s="48">
        <v>12</v>
      </c>
      <c r="AA9669">
        <v>2025</v>
      </c>
      <c r="AB9669" s="45">
        <v>41170</v>
      </c>
      <c r="AC9669" s="45">
        <v>41170</v>
      </c>
      <c r="AK9669" s="10"/>
    </row>
    <row r="9670" spans="1:37">
      <c r="A9670" t="s">
        <v>45</v>
      </c>
      <c r="B9670" t="s">
        <v>46</v>
      </c>
      <c r="C9670" t="s">
        <v>47</v>
      </c>
      <c r="D9670" t="s">
        <v>10136</v>
      </c>
      <c r="E9670" t="s">
        <v>88</v>
      </c>
      <c r="F9670" t="s">
        <v>79</v>
      </c>
      <c r="G9670" t="s">
        <v>51</v>
      </c>
      <c r="H9670" s="20" t="s">
        <v>52</v>
      </c>
      <c r="I9670" t="s">
        <v>53</v>
      </c>
      <c r="J9670" t="s">
        <v>54</v>
      </c>
      <c r="K9670">
        <v>3</v>
      </c>
      <c r="L9670" t="s">
        <v>55</v>
      </c>
      <c r="M9670" t="s">
        <v>77</v>
      </c>
      <c r="N9670" t="s">
        <v>89</v>
      </c>
      <c r="O9670" s="21" t="s">
        <v>58</v>
      </c>
      <c r="P9670" s="21" t="s">
        <v>150</v>
      </c>
      <c r="Q9670" s="20" t="s">
        <v>244</v>
      </c>
      <c r="R9670" s="21" t="s">
        <v>245</v>
      </c>
      <c r="S9670" s="35">
        <v>1</v>
      </c>
      <c r="T9670" s="22">
        <v>1</v>
      </c>
      <c r="U9670" s="20" t="s">
        <v>62</v>
      </c>
      <c r="V9670" s="20">
        <v>46005</v>
      </c>
      <c r="W9670" s="21">
        <v>12</v>
      </c>
      <c r="X9670" s="20">
        <v>46014</v>
      </c>
      <c r="Y9670" s="20">
        <v>46008</v>
      </c>
      <c r="Z9670" s="48">
        <v>12</v>
      </c>
      <c r="AA9670">
        <v>2025</v>
      </c>
      <c r="AB9670" s="45">
        <v>103324</v>
      </c>
      <c r="AC9670" s="45">
        <v>103324</v>
      </c>
      <c r="AK9670" s="10"/>
    </row>
    <row r="9671" spans="1:37">
      <c r="A9671" t="s">
        <v>45</v>
      </c>
      <c r="B9671" t="s">
        <v>46</v>
      </c>
      <c r="C9671" t="s">
        <v>47</v>
      </c>
      <c r="D9671" t="s">
        <v>10137</v>
      </c>
      <c r="E9671" t="s">
        <v>88</v>
      </c>
      <c r="F9671" t="s">
        <v>79</v>
      </c>
      <c r="G9671" t="s">
        <v>51</v>
      </c>
      <c r="H9671" s="20" t="s">
        <v>52</v>
      </c>
      <c r="I9671" t="s">
        <v>53</v>
      </c>
      <c r="J9671" t="s">
        <v>54</v>
      </c>
      <c r="K9671">
        <v>3</v>
      </c>
      <c r="L9671" t="s">
        <v>55</v>
      </c>
      <c r="M9671" t="s">
        <v>56</v>
      </c>
      <c r="N9671" t="s">
        <v>57</v>
      </c>
      <c r="O9671" s="21" t="s">
        <v>58</v>
      </c>
      <c r="P9671" s="21" t="s">
        <v>64</v>
      </c>
      <c r="Q9671" s="20" t="s">
        <v>436</v>
      </c>
      <c r="R9671" s="21" t="s">
        <v>437</v>
      </c>
      <c r="S9671" s="35">
        <v>1</v>
      </c>
      <c r="T9671" s="22">
        <v>1</v>
      </c>
      <c r="U9671" s="20" t="s">
        <v>62</v>
      </c>
      <c r="V9671" s="20">
        <v>46005</v>
      </c>
      <c r="W9671" s="21">
        <v>12</v>
      </c>
      <c r="X9671" s="20">
        <v>46014</v>
      </c>
      <c r="Y9671" s="20">
        <v>46008</v>
      </c>
      <c r="Z9671" s="48">
        <v>12</v>
      </c>
      <c r="AA9671">
        <v>2025</v>
      </c>
      <c r="AB9671" s="45">
        <v>46660</v>
      </c>
      <c r="AC9671" s="45">
        <v>46660</v>
      </c>
      <c r="AK9671" s="10"/>
    </row>
    <row r="9672" spans="1:37">
      <c r="A9672" t="s">
        <v>45</v>
      </c>
      <c r="B9672" t="s">
        <v>46</v>
      </c>
      <c r="C9672" t="s">
        <v>47</v>
      </c>
      <c r="D9672" t="s">
        <v>10138</v>
      </c>
      <c r="E9672" t="s">
        <v>88</v>
      </c>
      <c r="F9672" t="s">
        <v>79</v>
      </c>
      <c r="G9672" t="s">
        <v>51</v>
      </c>
      <c r="H9672" s="20" t="s">
        <v>52</v>
      </c>
      <c r="I9672" t="s">
        <v>53</v>
      </c>
      <c r="J9672" t="s">
        <v>54</v>
      </c>
      <c r="K9672">
        <v>3</v>
      </c>
      <c r="L9672" t="s">
        <v>55</v>
      </c>
      <c r="M9672" t="s">
        <v>77</v>
      </c>
      <c r="N9672" t="s">
        <v>89</v>
      </c>
      <c r="O9672" s="21" t="s">
        <v>58</v>
      </c>
      <c r="P9672" s="21" t="s">
        <v>119</v>
      </c>
      <c r="Q9672" s="20" t="s">
        <v>728</v>
      </c>
      <c r="R9672" s="21" t="s">
        <v>729</v>
      </c>
      <c r="S9672" s="35">
        <v>1</v>
      </c>
      <c r="T9672" s="22">
        <v>1</v>
      </c>
      <c r="U9672" s="20" t="s">
        <v>62</v>
      </c>
      <c r="V9672" s="20">
        <v>46005</v>
      </c>
      <c r="W9672" s="21">
        <v>12</v>
      </c>
      <c r="X9672" s="20">
        <v>46014</v>
      </c>
      <c r="Y9672" s="20">
        <v>46008</v>
      </c>
      <c r="Z9672" s="48">
        <v>12</v>
      </c>
      <c r="AA9672">
        <v>2025</v>
      </c>
      <c r="AB9672" s="45">
        <v>76662</v>
      </c>
      <c r="AC9672" s="45">
        <v>76662</v>
      </c>
      <c r="AK9672" s="10"/>
    </row>
    <row r="9673" spans="1:37">
      <c r="A9673" t="s">
        <v>45</v>
      </c>
      <c r="B9673" t="s">
        <v>46</v>
      </c>
      <c r="C9673" t="s">
        <v>47</v>
      </c>
      <c r="D9673" t="s">
        <v>10139</v>
      </c>
      <c r="E9673" t="s">
        <v>88</v>
      </c>
      <c r="F9673" t="s">
        <v>79</v>
      </c>
      <c r="G9673" t="s">
        <v>51</v>
      </c>
      <c r="H9673" s="20" t="s">
        <v>52</v>
      </c>
      <c r="I9673" t="s">
        <v>53</v>
      </c>
      <c r="J9673" t="s">
        <v>54</v>
      </c>
      <c r="K9673">
        <v>3</v>
      </c>
      <c r="L9673" t="s">
        <v>55</v>
      </c>
      <c r="M9673" t="s">
        <v>56</v>
      </c>
      <c r="N9673" t="s">
        <v>57</v>
      </c>
      <c r="O9673" s="21" t="s">
        <v>58</v>
      </c>
      <c r="P9673" s="21" t="s">
        <v>64</v>
      </c>
      <c r="Q9673" s="20" t="s">
        <v>385</v>
      </c>
      <c r="R9673" s="21" t="s">
        <v>386</v>
      </c>
      <c r="S9673" s="35">
        <v>1</v>
      </c>
      <c r="T9673" s="22">
        <v>1</v>
      </c>
      <c r="U9673" s="20" t="s">
        <v>62</v>
      </c>
      <c r="V9673" s="20">
        <v>46004</v>
      </c>
      <c r="W9673" s="21">
        <v>12</v>
      </c>
      <c r="X9673" s="20">
        <v>46013</v>
      </c>
      <c r="Y9673" s="20">
        <v>46008</v>
      </c>
      <c r="Z9673" s="48">
        <v>12</v>
      </c>
      <c r="AA9673">
        <v>2025</v>
      </c>
      <c r="AB9673" s="45">
        <v>45328</v>
      </c>
      <c r="AC9673" s="45">
        <v>45328</v>
      </c>
      <c r="AK9673" s="10"/>
    </row>
    <row r="9674" spans="1:37">
      <c r="A9674" t="s">
        <v>45</v>
      </c>
      <c r="B9674" t="s">
        <v>46</v>
      </c>
      <c r="C9674" t="s">
        <v>47</v>
      </c>
      <c r="D9674" t="s">
        <v>10140</v>
      </c>
      <c r="E9674" t="s">
        <v>88</v>
      </c>
      <c r="F9674" t="s">
        <v>79</v>
      </c>
      <c r="G9674" t="s">
        <v>51</v>
      </c>
      <c r="H9674" s="20" t="s">
        <v>52</v>
      </c>
      <c r="I9674" t="s">
        <v>53</v>
      </c>
      <c r="J9674" t="s">
        <v>54</v>
      </c>
      <c r="K9674">
        <v>3</v>
      </c>
      <c r="L9674" t="s">
        <v>55</v>
      </c>
      <c r="M9674" t="s">
        <v>77</v>
      </c>
      <c r="N9674" t="s">
        <v>89</v>
      </c>
      <c r="O9674" s="21" t="s">
        <v>58</v>
      </c>
      <c r="P9674" s="21" t="s">
        <v>90</v>
      </c>
      <c r="Q9674" s="20" t="s">
        <v>344</v>
      </c>
      <c r="R9674" s="21" t="s">
        <v>345</v>
      </c>
      <c r="S9674" s="35">
        <v>1</v>
      </c>
      <c r="T9674" s="22">
        <v>1</v>
      </c>
      <c r="U9674" s="20" t="s">
        <v>62</v>
      </c>
      <c r="V9674" s="20">
        <v>46004</v>
      </c>
      <c r="W9674" s="21">
        <v>12</v>
      </c>
      <c r="X9674" s="20">
        <v>46017</v>
      </c>
      <c r="Y9674" s="20">
        <v>46008</v>
      </c>
      <c r="Z9674" s="48">
        <v>12</v>
      </c>
      <c r="AA9674">
        <v>2025</v>
      </c>
      <c r="AB9674" s="45">
        <v>40620</v>
      </c>
      <c r="AC9674" s="45">
        <v>40620</v>
      </c>
      <c r="AK9674" s="10"/>
    </row>
    <row r="9675" spans="1:37">
      <c r="A9675" t="s">
        <v>45</v>
      </c>
      <c r="B9675" t="s">
        <v>46</v>
      </c>
      <c r="C9675" t="s">
        <v>47</v>
      </c>
      <c r="D9675" t="s">
        <v>10141</v>
      </c>
      <c r="E9675" t="s">
        <v>88</v>
      </c>
      <c r="F9675" t="s">
        <v>79</v>
      </c>
      <c r="G9675" t="s">
        <v>51</v>
      </c>
      <c r="H9675" s="20" t="s">
        <v>52</v>
      </c>
      <c r="I9675" t="s">
        <v>53</v>
      </c>
      <c r="J9675" t="s">
        <v>54</v>
      </c>
      <c r="K9675">
        <v>3</v>
      </c>
      <c r="L9675" t="s">
        <v>55</v>
      </c>
      <c r="M9675" t="s">
        <v>56</v>
      </c>
      <c r="N9675" t="s">
        <v>57</v>
      </c>
      <c r="O9675" s="21" t="s">
        <v>58</v>
      </c>
      <c r="P9675" s="21" t="s">
        <v>522</v>
      </c>
      <c r="Q9675" s="20" t="s">
        <v>1078</v>
      </c>
      <c r="R9675" s="21" t="s">
        <v>1079</v>
      </c>
      <c r="S9675" s="35">
        <v>1</v>
      </c>
      <c r="T9675" s="22">
        <v>1</v>
      </c>
      <c r="U9675" s="20" t="s">
        <v>62</v>
      </c>
      <c r="V9675" s="20">
        <v>46005</v>
      </c>
      <c r="W9675" s="21">
        <v>12</v>
      </c>
      <c r="X9675" s="20">
        <v>46014</v>
      </c>
      <c r="Y9675" s="20">
        <v>46008</v>
      </c>
      <c r="Z9675" s="48">
        <v>12</v>
      </c>
      <c r="AA9675">
        <v>2025</v>
      </c>
      <c r="AB9675" s="45">
        <v>46660</v>
      </c>
      <c r="AC9675" s="45">
        <v>46660</v>
      </c>
      <c r="AK9675" s="10"/>
    </row>
    <row r="9676" spans="1:37">
      <c r="A9676" t="s">
        <v>45</v>
      </c>
      <c r="B9676" t="s">
        <v>46</v>
      </c>
      <c r="C9676" t="s">
        <v>47</v>
      </c>
      <c r="D9676" t="s">
        <v>10142</v>
      </c>
      <c r="E9676" t="s">
        <v>88</v>
      </c>
      <c r="F9676" t="s">
        <v>79</v>
      </c>
      <c r="G9676" t="s">
        <v>51</v>
      </c>
      <c r="H9676" s="20" t="s">
        <v>52</v>
      </c>
      <c r="I9676" t="s">
        <v>53</v>
      </c>
      <c r="J9676" t="s">
        <v>54</v>
      </c>
      <c r="K9676">
        <v>3</v>
      </c>
      <c r="L9676" t="s">
        <v>55</v>
      </c>
      <c r="M9676" t="s">
        <v>77</v>
      </c>
      <c r="N9676" t="s">
        <v>89</v>
      </c>
      <c r="O9676" s="21" t="s">
        <v>58</v>
      </c>
      <c r="P9676" s="21" t="s">
        <v>97</v>
      </c>
      <c r="Q9676" s="20" t="s">
        <v>754</v>
      </c>
      <c r="R9676" s="21" t="s">
        <v>755</v>
      </c>
      <c r="S9676" s="35">
        <v>1</v>
      </c>
      <c r="T9676" s="22">
        <v>1</v>
      </c>
      <c r="U9676" s="20" t="s">
        <v>62</v>
      </c>
      <c r="V9676" s="20">
        <v>46005</v>
      </c>
      <c r="W9676" s="21">
        <v>12</v>
      </c>
      <c r="X9676" s="20">
        <v>46013</v>
      </c>
      <c r="Y9676" s="20">
        <v>46008</v>
      </c>
      <c r="Z9676" s="48">
        <v>12</v>
      </c>
      <c r="AA9676">
        <v>2025</v>
      </c>
      <c r="AB9676" s="45">
        <v>62493</v>
      </c>
      <c r="AC9676" s="45">
        <v>62493</v>
      </c>
      <c r="AK9676" s="10"/>
    </row>
    <row r="9677" spans="1:37">
      <c r="A9677" t="s">
        <v>45</v>
      </c>
      <c r="B9677" t="s">
        <v>46</v>
      </c>
      <c r="C9677" t="s">
        <v>47</v>
      </c>
      <c r="D9677" t="s">
        <v>10143</v>
      </c>
      <c r="E9677" t="s">
        <v>88</v>
      </c>
      <c r="F9677" t="s">
        <v>79</v>
      </c>
      <c r="G9677" t="s">
        <v>51</v>
      </c>
      <c r="H9677" s="20" t="s">
        <v>52</v>
      </c>
      <c r="I9677" t="s">
        <v>53</v>
      </c>
      <c r="J9677" t="s">
        <v>54</v>
      </c>
      <c r="K9677">
        <v>3</v>
      </c>
      <c r="L9677" t="s">
        <v>55</v>
      </c>
      <c r="M9677" t="s">
        <v>77</v>
      </c>
      <c r="N9677" t="s">
        <v>89</v>
      </c>
      <c r="O9677" s="21" t="s">
        <v>58</v>
      </c>
      <c r="P9677" s="21" t="s">
        <v>5970</v>
      </c>
      <c r="Q9677" s="20" t="s">
        <v>919</v>
      </c>
      <c r="R9677" s="21" t="s">
        <v>920</v>
      </c>
      <c r="S9677" s="35">
        <v>1</v>
      </c>
      <c r="T9677" s="22">
        <v>1</v>
      </c>
      <c r="U9677" s="20" t="s">
        <v>62</v>
      </c>
      <c r="V9677" s="20">
        <v>46005</v>
      </c>
      <c r="W9677" s="21">
        <v>12</v>
      </c>
      <c r="X9677" s="20">
        <v>46013</v>
      </c>
      <c r="Y9677" s="20">
        <v>46008</v>
      </c>
      <c r="Z9677" s="48">
        <v>12</v>
      </c>
      <c r="AA9677">
        <v>2025</v>
      </c>
      <c r="AB9677" s="45">
        <v>37494</v>
      </c>
      <c r="AC9677" s="45">
        <v>37494</v>
      </c>
      <c r="AK9677" s="10"/>
    </row>
    <row r="9678" spans="1:37">
      <c r="A9678" t="s">
        <v>45</v>
      </c>
      <c r="B9678" t="s">
        <v>46</v>
      </c>
      <c r="C9678" t="s">
        <v>47</v>
      </c>
      <c r="D9678" t="s">
        <v>10144</v>
      </c>
      <c r="E9678" t="s">
        <v>88</v>
      </c>
      <c r="F9678" t="s">
        <v>79</v>
      </c>
      <c r="G9678" t="s">
        <v>51</v>
      </c>
      <c r="H9678" s="20" t="s">
        <v>52</v>
      </c>
      <c r="I9678" t="s">
        <v>53</v>
      </c>
      <c r="J9678" t="s">
        <v>54</v>
      </c>
      <c r="K9678">
        <v>3</v>
      </c>
      <c r="L9678" t="s">
        <v>55</v>
      </c>
      <c r="M9678" t="s">
        <v>77</v>
      </c>
      <c r="N9678" t="s">
        <v>89</v>
      </c>
      <c r="O9678" s="21" t="s">
        <v>58</v>
      </c>
      <c r="P9678" s="21" t="s">
        <v>126</v>
      </c>
      <c r="Q9678" s="20" t="s">
        <v>1111</v>
      </c>
      <c r="R9678" s="21" t="s">
        <v>1112</v>
      </c>
      <c r="S9678" s="35">
        <v>1</v>
      </c>
      <c r="T9678" s="22">
        <v>1</v>
      </c>
      <c r="U9678" s="20" t="s">
        <v>62</v>
      </c>
      <c r="V9678" s="20">
        <v>46001</v>
      </c>
      <c r="W9678" s="21">
        <v>12</v>
      </c>
      <c r="X9678" s="20">
        <v>46014</v>
      </c>
      <c r="Y9678" s="20">
        <v>46008</v>
      </c>
      <c r="Z9678" s="48">
        <v>12</v>
      </c>
      <c r="AA9678">
        <v>2025</v>
      </c>
      <c r="AB9678" s="45">
        <v>26525</v>
      </c>
      <c r="AC9678" s="45">
        <v>26525</v>
      </c>
      <c r="AK9678" s="10"/>
    </row>
    <row r="9679" spans="1:37">
      <c r="A9679" t="s">
        <v>45</v>
      </c>
      <c r="B9679" t="s">
        <v>46</v>
      </c>
      <c r="C9679" t="s">
        <v>47</v>
      </c>
      <c r="D9679" t="s">
        <v>10145</v>
      </c>
      <c r="E9679" t="s">
        <v>88</v>
      </c>
      <c r="F9679" t="s">
        <v>79</v>
      </c>
      <c r="G9679" t="s">
        <v>51</v>
      </c>
      <c r="H9679" s="20" t="s">
        <v>52</v>
      </c>
      <c r="I9679" t="s">
        <v>53</v>
      </c>
      <c r="J9679" t="s">
        <v>54</v>
      </c>
      <c r="K9679">
        <v>3</v>
      </c>
      <c r="L9679" t="s">
        <v>55</v>
      </c>
      <c r="M9679" t="s">
        <v>56</v>
      </c>
      <c r="N9679" t="s">
        <v>57</v>
      </c>
      <c r="O9679" s="21" t="s">
        <v>58</v>
      </c>
      <c r="P9679" s="21" t="s">
        <v>64</v>
      </c>
      <c r="Q9679" s="20" t="s">
        <v>505</v>
      </c>
      <c r="R9679" s="21" t="s">
        <v>506</v>
      </c>
      <c r="S9679" s="35">
        <v>1</v>
      </c>
      <c r="T9679" s="22">
        <v>1</v>
      </c>
      <c r="U9679" s="20" t="s">
        <v>62</v>
      </c>
      <c r="V9679" s="20">
        <v>46001</v>
      </c>
      <c r="W9679" s="21">
        <v>12</v>
      </c>
      <c r="X9679" s="20">
        <v>46014</v>
      </c>
      <c r="Y9679" s="20">
        <v>46008</v>
      </c>
      <c r="Z9679" s="48">
        <v>12</v>
      </c>
      <c r="AA9679">
        <v>2025</v>
      </c>
      <c r="AB9679" s="45">
        <v>24659</v>
      </c>
      <c r="AC9679" s="45">
        <v>24659</v>
      </c>
      <c r="AK9679" s="10"/>
    </row>
    <row r="9680" spans="1:37">
      <c r="A9680" t="s">
        <v>45</v>
      </c>
      <c r="B9680" t="s">
        <v>46</v>
      </c>
      <c r="C9680" t="s">
        <v>47</v>
      </c>
      <c r="D9680" t="s">
        <v>10146</v>
      </c>
      <c r="E9680" t="s">
        <v>88</v>
      </c>
      <c r="F9680" t="s">
        <v>79</v>
      </c>
      <c r="G9680" t="s">
        <v>51</v>
      </c>
      <c r="H9680" s="20" t="s">
        <v>52</v>
      </c>
      <c r="I9680" t="s">
        <v>53</v>
      </c>
      <c r="J9680" t="s">
        <v>54</v>
      </c>
      <c r="K9680">
        <v>3</v>
      </c>
      <c r="L9680" t="s">
        <v>55</v>
      </c>
      <c r="M9680" t="s">
        <v>77</v>
      </c>
      <c r="N9680" t="s">
        <v>89</v>
      </c>
      <c r="O9680" s="21" t="s">
        <v>58</v>
      </c>
      <c r="P9680" s="21" t="s">
        <v>119</v>
      </c>
      <c r="Q9680" s="20" t="s">
        <v>1961</v>
      </c>
      <c r="R9680" s="21" t="s">
        <v>1962</v>
      </c>
      <c r="S9680" s="35">
        <v>1</v>
      </c>
      <c r="T9680" s="22">
        <v>1</v>
      </c>
      <c r="U9680" s="20" t="s">
        <v>62</v>
      </c>
      <c r="V9680" s="20">
        <v>46006</v>
      </c>
      <c r="W9680" s="21">
        <v>12</v>
      </c>
      <c r="X9680" s="20">
        <v>46013</v>
      </c>
      <c r="Y9680" s="20">
        <v>46008</v>
      </c>
      <c r="Z9680" s="48">
        <v>12</v>
      </c>
      <c r="AA9680">
        <v>2025</v>
      </c>
      <c r="AB9680" s="45">
        <v>99995</v>
      </c>
      <c r="AC9680" s="45">
        <v>99995</v>
      </c>
      <c r="AK9680" s="10"/>
    </row>
    <row r="9681" spans="1:37">
      <c r="A9681" t="s">
        <v>45</v>
      </c>
      <c r="B9681" t="s">
        <v>46</v>
      </c>
      <c r="C9681" t="s">
        <v>47</v>
      </c>
      <c r="D9681" t="s">
        <v>10147</v>
      </c>
      <c r="E9681" t="s">
        <v>88</v>
      </c>
      <c r="F9681" t="s">
        <v>79</v>
      </c>
      <c r="G9681" t="s">
        <v>51</v>
      </c>
      <c r="H9681" s="20" t="s">
        <v>52</v>
      </c>
      <c r="I9681" t="s">
        <v>53</v>
      </c>
      <c r="J9681" t="s">
        <v>54</v>
      </c>
      <c r="K9681">
        <v>3</v>
      </c>
      <c r="L9681" t="s">
        <v>55</v>
      </c>
      <c r="M9681" t="s">
        <v>77</v>
      </c>
      <c r="N9681" t="s">
        <v>89</v>
      </c>
      <c r="O9681" s="21" t="s">
        <v>58</v>
      </c>
      <c r="P9681" s="21" t="s">
        <v>276</v>
      </c>
      <c r="Q9681" s="20" t="s">
        <v>315</v>
      </c>
      <c r="R9681" s="21" t="s">
        <v>316</v>
      </c>
      <c r="S9681" s="35">
        <v>2</v>
      </c>
      <c r="T9681" s="22">
        <v>2</v>
      </c>
      <c r="U9681" s="20" t="s">
        <v>62</v>
      </c>
      <c r="V9681" s="20">
        <v>46006</v>
      </c>
      <c r="W9681" s="21">
        <v>12</v>
      </c>
      <c r="X9681" s="20">
        <v>46017</v>
      </c>
      <c r="Y9681" s="20">
        <v>46008</v>
      </c>
      <c r="Z9681" s="48">
        <v>12</v>
      </c>
      <c r="AA9681">
        <v>2025</v>
      </c>
      <c r="AB9681" s="45">
        <v>25284</v>
      </c>
      <c r="AC9681" s="45">
        <v>25284</v>
      </c>
      <c r="AK9681" s="10"/>
    </row>
    <row r="9682" spans="1:37">
      <c r="A9682" t="s">
        <v>45</v>
      </c>
      <c r="B9682" t="s">
        <v>46</v>
      </c>
      <c r="C9682" t="s">
        <v>47</v>
      </c>
      <c r="D9682" t="s">
        <v>10148</v>
      </c>
      <c r="E9682" t="s">
        <v>88</v>
      </c>
      <c r="F9682" t="s">
        <v>79</v>
      </c>
      <c r="G9682" t="s">
        <v>51</v>
      </c>
      <c r="H9682" s="20" t="s">
        <v>52</v>
      </c>
      <c r="I9682" t="s">
        <v>53</v>
      </c>
      <c r="J9682" t="s">
        <v>54</v>
      </c>
      <c r="K9682">
        <v>3</v>
      </c>
      <c r="L9682" t="s">
        <v>55</v>
      </c>
      <c r="M9682" t="s">
        <v>77</v>
      </c>
      <c r="N9682" t="s">
        <v>89</v>
      </c>
      <c r="O9682" s="21" t="s">
        <v>58</v>
      </c>
      <c r="P9682" s="21" t="s">
        <v>276</v>
      </c>
      <c r="Q9682" s="20" t="s">
        <v>315</v>
      </c>
      <c r="R9682" s="21" t="s">
        <v>316</v>
      </c>
      <c r="S9682" s="35">
        <v>1</v>
      </c>
      <c r="T9682" s="22">
        <v>1</v>
      </c>
      <c r="U9682" s="20" t="s">
        <v>62</v>
      </c>
      <c r="V9682" s="20">
        <v>46006</v>
      </c>
      <c r="W9682" s="21">
        <v>12</v>
      </c>
      <c r="X9682" s="20">
        <v>46013</v>
      </c>
      <c r="Y9682" s="20">
        <v>46008</v>
      </c>
      <c r="Z9682" s="48">
        <v>12</v>
      </c>
      <c r="AA9682">
        <v>2025</v>
      </c>
      <c r="AB9682" s="45">
        <v>12642</v>
      </c>
      <c r="AC9682" s="45">
        <v>12642</v>
      </c>
      <c r="AK9682" s="10"/>
    </row>
    <row r="9683" spans="1:37">
      <c r="A9683" t="s">
        <v>45</v>
      </c>
      <c r="B9683" t="s">
        <v>46</v>
      </c>
      <c r="C9683" t="s">
        <v>47</v>
      </c>
      <c r="D9683" t="s">
        <v>10149</v>
      </c>
      <c r="E9683" t="s">
        <v>88</v>
      </c>
      <c r="F9683" t="s">
        <v>79</v>
      </c>
      <c r="G9683" t="s">
        <v>51</v>
      </c>
      <c r="H9683" s="20" t="s">
        <v>52</v>
      </c>
      <c r="I9683" t="s">
        <v>53</v>
      </c>
      <c r="J9683" t="s">
        <v>54</v>
      </c>
      <c r="K9683">
        <v>3</v>
      </c>
      <c r="L9683" t="s">
        <v>55</v>
      </c>
      <c r="M9683" t="s">
        <v>77</v>
      </c>
      <c r="N9683" t="s">
        <v>89</v>
      </c>
      <c r="O9683" s="21" t="s">
        <v>58</v>
      </c>
      <c r="P9683" s="21" t="s">
        <v>119</v>
      </c>
      <c r="Q9683" s="20" t="s">
        <v>1141</v>
      </c>
      <c r="R9683" s="21" t="s">
        <v>1142</v>
      </c>
      <c r="S9683" s="35">
        <v>1</v>
      </c>
      <c r="T9683" s="22">
        <v>1</v>
      </c>
      <c r="U9683" s="20" t="s">
        <v>62</v>
      </c>
      <c r="V9683" s="20">
        <v>46004</v>
      </c>
      <c r="W9683" s="21">
        <v>12</v>
      </c>
      <c r="X9683" s="20">
        <v>46007</v>
      </c>
      <c r="Y9683" s="20">
        <v>46008</v>
      </c>
      <c r="Z9683" s="48">
        <v>12</v>
      </c>
      <c r="AA9683">
        <v>2025</v>
      </c>
      <c r="AB9683" s="45">
        <v>66661</v>
      </c>
      <c r="AC9683" s="45">
        <v>66661</v>
      </c>
      <c r="AK9683" s="10"/>
    </row>
    <row r="9684" spans="1:37">
      <c r="A9684" t="s">
        <v>45</v>
      </c>
      <c r="B9684" t="s">
        <v>46</v>
      </c>
      <c r="C9684" t="s">
        <v>47</v>
      </c>
      <c r="D9684" t="s">
        <v>10150</v>
      </c>
      <c r="E9684" t="s">
        <v>88</v>
      </c>
      <c r="F9684" t="s">
        <v>79</v>
      </c>
      <c r="G9684" t="s">
        <v>51</v>
      </c>
      <c r="H9684" s="20" t="s">
        <v>52</v>
      </c>
      <c r="I9684" t="s">
        <v>53</v>
      </c>
      <c r="J9684" t="s">
        <v>54</v>
      </c>
      <c r="K9684">
        <v>3</v>
      </c>
      <c r="L9684" t="s">
        <v>55</v>
      </c>
      <c r="M9684" t="s">
        <v>77</v>
      </c>
      <c r="N9684" t="s">
        <v>89</v>
      </c>
      <c r="O9684" s="21" t="s">
        <v>58</v>
      </c>
      <c r="P9684" s="21" t="s">
        <v>97</v>
      </c>
      <c r="Q9684" s="20" t="s">
        <v>1012</v>
      </c>
      <c r="R9684" s="21" t="s">
        <v>1013</v>
      </c>
      <c r="S9684" s="35">
        <v>1</v>
      </c>
      <c r="T9684" s="22">
        <v>1</v>
      </c>
      <c r="U9684" s="20" t="s">
        <v>62</v>
      </c>
      <c r="V9684" s="20">
        <v>46004</v>
      </c>
      <c r="W9684" s="21">
        <v>12</v>
      </c>
      <c r="X9684" s="20">
        <v>46013</v>
      </c>
      <c r="Y9684" s="20">
        <v>46008</v>
      </c>
      <c r="Z9684" s="48">
        <v>12</v>
      </c>
      <c r="AA9684">
        <v>2025</v>
      </c>
      <c r="AB9684" s="45">
        <v>33326</v>
      </c>
      <c r="AC9684" s="45">
        <v>33326</v>
      </c>
      <c r="AK9684" s="10"/>
    </row>
    <row r="9685" spans="1:37">
      <c r="A9685" t="s">
        <v>45</v>
      </c>
      <c r="B9685" t="s">
        <v>46</v>
      </c>
      <c r="C9685" t="s">
        <v>47</v>
      </c>
      <c r="D9685" t="s">
        <v>10151</v>
      </c>
      <c r="E9685" t="s">
        <v>88</v>
      </c>
      <c r="F9685" t="s">
        <v>79</v>
      </c>
      <c r="G9685" t="s">
        <v>51</v>
      </c>
      <c r="H9685" s="20" t="s">
        <v>52</v>
      </c>
      <c r="I9685" t="s">
        <v>53</v>
      </c>
      <c r="J9685" t="s">
        <v>54</v>
      </c>
      <c r="K9685">
        <v>3</v>
      </c>
      <c r="L9685" t="s">
        <v>55</v>
      </c>
      <c r="M9685" t="s">
        <v>77</v>
      </c>
      <c r="N9685" t="s">
        <v>89</v>
      </c>
      <c r="O9685" s="21" t="s">
        <v>58</v>
      </c>
      <c r="P9685" s="21" t="s">
        <v>97</v>
      </c>
      <c r="Q9685" s="20" t="s">
        <v>2601</v>
      </c>
      <c r="R9685" s="21" t="s">
        <v>2602</v>
      </c>
      <c r="S9685" s="35">
        <v>1</v>
      </c>
      <c r="T9685" s="22">
        <v>1</v>
      </c>
      <c r="U9685" s="20" t="s">
        <v>62</v>
      </c>
      <c r="V9685" s="20">
        <v>46005</v>
      </c>
      <c r="W9685" s="21">
        <v>12</v>
      </c>
      <c r="X9685" s="20">
        <v>46013</v>
      </c>
      <c r="Y9685" s="20">
        <v>46008</v>
      </c>
      <c r="Z9685" s="48">
        <v>12</v>
      </c>
      <c r="AA9685">
        <v>2025</v>
      </c>
      <c r="AB9685" s="45">
        <v>66662</v>
      </c>
      <c r="AC9685" s="45">
        <v>66662</v>
      </c>
      <c r="AK9685" s="10"/>
    </row>
    <row r="9686" spans="1:37">
      <c r="A9686" t="s">
        <v>45</v>
      </c>
      <c r="B9686" t="s">
        <v>46</v>
      </c>
      <c r="C9686" t="s">
        <v>47</v>
      </c>
      <c r="D9686" t="s">
        <v>10152</v>
      </c>
      <c r="E9686" t="s">
        <v>88</v>
      </c>
      <c r="F9686" t="s">
        <v>79</v>
      </c>
      <c r="G9686" t="s">
        <v>51</v>
      </c>
      <c r="H9686" s="20" t="s">
        <v>52</v>
      </c>
      <c r="I9686" t="s">
        <v>53</v>
      </c>
      <c r="J9686" t="s">
        <v>54</v>
      </c>
      <c r="K9686">
        <v>3</v>
      </c>
      <c r="L9686" t="s">
        <v>55</v>
      </c>
      <c r="M9686" t="s">
        <v>77</v>
      </c>
      <c r="N9686" t="s">
        <v>89</v>
      </c>
      <c r="O9686" s="21" t="s">
        <v>58</v>
      </c>
      <c r="P9686" s="21" t="s">
        <v>97</v>
      </c>
      <c r="Q9686" s="20" t="s">
        <v>1012</v>
      </c>
      <c r="R9686" s="21" t="s">
        <v>1013</v>
      </c>
      <c r="S9686" s="35">
        <v>1</v>
      </c>
      <c r="T9686" s="22">
        <v>1</v>
      </c>
      <c r="U9686" s="20" t="s">
        <v>62</v>
      </c>
      <c r="V9686" s="20">
        <v>46005</v>
      </c>
      <c r="W9686" s="21">
        <v>12</v>
      </c>
      <c r="X9686" s="20">
        <v>46024</v>
      </c>
      <c r="Y9686" s="20">
        <v>46013</v>
      </c>
      <c r="Z9686" s="48">
        <v>12</v>
      </c>
      <c r="AA9686">
        <v>2025</v>
      </c>
      <c r="AB9686" s="45">
        <v>33326</v>
      </c>
      <c r="AC9686" s="45">
        <v>33326</v>
      </c>
      <c r="AK9686" s="10"/>
    </row>
    <row r="9687" spans="1:37">
      <c r="A9687" t="s">
        <v>45</v>
      </c>
      <c r="B9687" t="s">
        <v>46</v>
      </c>
      <c r="C9687" t="s">
        <v>47</v>
      </c>
      <c r="D9687" t="s">
        <v>10153</v>
      </c>
      <c r="E9687" t="s">
        <v>88</v>
      </c>
      <c r="F9687" t="s">
        <v>79</v>
      </c>
      <c r="G9687" t="s">
        <v>51</v>
      </c>
      <c r="H9687" s="20" t="s">
        <v>52</v>
      </c>
      <c r="I9687" t="s">
        <v>53</v>
      </c>
      <c r="J9687" t="s">
        <v>54</v>
      </c>
      <c r="K9687">
        <v>3</v>
      </c>
      <c r="L9687" t="s">
        <v>55</v>
      </c>
      <c r="M9687" t="s">
        <v>77</v>
      </c>
      <c r="N9687" t="s">
        <v>89</v>
      </c>
      <c r="O9687" s="21" t="s">
        <v>58</v>
      </c>
      <c r="P9687" s="21" t="s">
        <v>366</v>
      </c>
      <c r="Q9687" s="20" t="s">
        <v>531</v>
      </c>
      <c r="R9687" s="21" t="s">
        <v>532</v>
      </c>
      <c r="S9687" s="35">
        <v>2</v>
      </c>
      <c r="T9687" s="22">
        <v>2</v>
      </c>
      <c r="U9687" s="20" t="s">
        <v>62</v>
      </c>
      <c r="V9687" s="20">
        <v>46005</v>
      </c>
      <c r="W9687" s="21">
        <v>12</v>
      </c>
      <c r="X9687" s="20">
        <v>46017</v>
      </c>
      <c r="Y9687" s="20">
        <v>46008</v>
      </c>
      <c r="Z9687" s="48">
        <v>12</v>
      </c>
      <c r="AA9687">
        <v>2025</v>
      </c>
      <c r="AB9687" s="45">
        <v>93737</v>
      </c>
      <c r="AC9687" s="45">
        <v>93737</v>
      </c>
      <c r="AK9687" s="10"/>
    </row>
    <row r="9688" spans="1:37">
      <c r="A9688" t="s">
        <v>45</v>
      </c>
      <c r="B9688" t="s">
        <v>46</v>
      </c>
      <c r="C9688" t="s">
        <v>47</v>
      </c>
      <c r="D9688" t="s">
        <v>10154</v>
      </c>
      <c r="E9688" t="s">
        <v>88</v>
      </c>
      <c r="F9688" t="s">
        <v>79</v>
      </c>
      <c r="G9688" t="s">
        <v>51</v>
      </c>
      <c r="H9688" s="20" t="s">
        <v>52</v>
      </c>
      <c r="I9688" t="s">
        <v>53</v>
      </c>
      <c r="J9688" t="s">
        <v>54</v>
      </c>
      <c r="K9688">
        <v>3</v>
      </c>
      <c r="L9688" t="s">
        <v>55</v>
      </c>
      <c r="M9688" t="s">
        <v>77</v>
      </c>
      <c r="N9688" t="s">
        <v>89</v>
      </c>
      <c r="O9688" s="21" t="s">
        <v>58</v>
      </c>
      <c r="P9688" s="21" t="s">
        <v>119</v>
      </c>
      <c r="Q9688" s="20" t="s">
        <v>603</v>
      </c>
      <c r="R9688" s="21" t="s">
        <v>604</v>
      </c>
      <c r="S9688" s="35">
        <v>1</v>
      </c>
      <c r="T9688" s="22">
        <v>1</v>
      </c>
      <c r="U9688" s="20" t="s">
        <v>62</v>
      </c>
      <c r="V9688" s="20">
        <v>46005</v>
      </c>
      <c r="W9688" s="21">
        <v>12</v>
      </c>
      <c r="X9688" s="20">
        <v>46014</v>
      </c>
      <c r="Y9688" s="20">
        <v>46008</v>
      </c>
      <c r="Z9688" s="48">
        <v>12</v>
      </c>
      <c r="AA9688">
        <v>2025</v>
      </c>
      <c r="AB9688" s="45">
        <v>66661</v>
      </c>
      <c r="AC9688" s="45">
        <v>66661</v>
      </c>
      <c r="AK9688" s="10"/>
    </row>
    <row r="9689" spans="1:37">
      <c r="A9689" t="s">
        <v>45</v>
      </c>
      <c r="B9689" t="s">
        <v>46</v>
      </c>
      <c r="C9689" t="s">
        <v>47</v>
      </c>
      <c r="D9689" t="s">
        <v>10155</v>
      </c>
      <c r="E9689" t="s">
        <v>88</v>
      </c>
      <c r="F9689" t="s">
        <v>79</v>
      </c>
      <c r="G9689" t="s">
        <v>51</v>
      </c>
      <c r="H9689" s="20" t="s">
        <v>52</v>
      </c>
      <c r="I9689" t="s">
        <v>53</v>
      </c>
      <c r="J9689" t="s">
        <v>54</v>
      </c>
      <c r="K9689">
        <v>3</v>
      </c>
      <c r="L9689" t="s">
        <v>55</v>
      </c>
      <c r="M9689" t="s">
        <v>56</v>
      </c>
      <c r="N9689" t="s">
        <v>57</v>
      </c>
      <c r="O9689" s="21" t="s">
        <v>58</v>
      </c>
      <c r="P9689" s="21" t="s">
        <v>64</v>
      </c>
      <c r="Q9689" s="20" t="s">
        <v>474</v>
      </c>
      <c r="R9689" s="21" t="s">
        <v>475</v>
      </c>
      <c r="S9689" s="35">
        <v>1</v>
      </c>
      <c r="T9689" s="22">
        <v>1</v>
      </c>
      <c r="U9689" s="20" t="s">
        <v>62</v>
      </c>
      <c r="V9689" s="20">
        <v>46005</v>
      </c>
      <c r="W9689" s="21">
        <v>12</v>
      </c>
      <c r="X9689" s="20">
        <v>46017</v>
      </c>
      <c r="Y9689" s="20">
        <v>46010</v>
      </c>
      <c r="Z9689" s="48">
        <v>12</v>
      </c>
      <c r="AA9689">
        <v>2025</v>
      </c>
      <c r="AB9689" s="45">
        <v>24659</v>
      </c>
      <c r="AC9689" s="45">
        <v>24659</v>
      </c>
      <c r="AK9689" s="10"/>
    </row>
    <row r="9690" spans="1:37">
      <c r="A9690" t="s">
        <v>45</v>
      </c>
      <c r="B9690" t="s">
        <v>46</v>
      </c>
      <c r="C9690" t="s">
        <v>47</v>
      </c>
      <c r="D9690" t="s">
        <v>10156</v>
      </c>
      <c r="E9690" t="s">
        <v>88</v>
      </c>
      <c r="F9690" t="s">
        <v>79</v>
      </c>
      <c r="G9690" t="s">
        <v>51</v>
      </c>
      <c r="H9690" s="20" t="s">
        <v>52</v>
      </c>
      <c r="I9690" t="s">
        <v>53</v>
      </c>
      <c r="J9690" t="s">
        <v>54</v>
      </c>
      <c r="K9690">
        <v>3</v>
      </c>
      <c r="L9690" t="s">
        <v>55</v>
      </c>
      <c r="M9690" t="s">
        <v>56</v>
      </c>
      <c r="N9690" t="s">
        <v>57</v>
      </c>
      <c r="O9690" s="21" t="s">
        <v>58</v>
      </c>
      <c r="P9690" s="21" t="s">
        <v>522</v>
      </c>
      <c r="Q9690" s="20" t="s">
        <v>1078</v>
      </c>
      <c r="R9690" s="21" t="s">
        <v>1079</v>
      </c>
      <c r="S9690" s="35">
        <v>1</v>
      </c>
      <c r="T9690" s="22">
        <v>1</v>
      </c>
      <c r="U9690" s="20" t="s">
        <v>62</v>
      </c>
      <c r="V9690" s="20">
        <v>46005</v>
      </c>
      <c r="W9690" s="21">
        <v>12</v>
      </c>
      <c r="X9690" s="20">
        <v>46017</v>
      </c>
      <c r="Y9690" s="20">
        <v>46010</v>
      </c>
      <c r="Z9690" s="48">
        <v>12</v>
      </c>
      <c r="AA9690">
        <v>2025</v>
      </c>
      <c r="AB9690" s="45">
        <v>46660</v>
      </c>
      <c r="AC9690" s="45">
        <v>46660</v>
      </c>
      <c r="AK9690" s="10"/>
    </row>
    <row r="9691" spans="1:37">
      <c r="A9691" t="s">
        <v>45</v>
      </c>
      <c r="B9691" t="s">
        <v>46</v>
      </c>
      <c r="C9691" t="s">
        <v>47</v>
      </c>
      <c r="D9691" t="s">
        <v>10157</v>
      </c>
      <c r="E9691" t="s">
        <v>88</v>
      </c>
      <c r="F9691" t="s">
        <v>79</v>
      </c>
      <c r="G9691" t="s">
        <v>51</v>
      </c>
      <c r="H9691" s="20" t="s">
        <v>52</v>
      </c>
      <c r="I9691" t="s">
        <v>53</v>
      </c>
      <c r="J9691" t="s">
        <v>54</v>
      </c>
      <c r="K9691">
        <v>3</v>
      </c>
      <c r="L9691" t="s">
        <v>55</v>
      </c>
      <c r="M9691" t="s">
        <v>77</v>
      </c>
      <c r="N9691" t="s">
        <v>89</v>
      </c>
      <c r="O9691" s="21" t="s">
        <v>58</v>
      </c>
      <c r="P9691" s="21" t="s">
        <v>126</v>
      </c>
      <c r="Q9691" s="20" t="s">
        <v>960</v>
      </c>
      <c r="R9691" s="21" t="s">
        <v>961</v>
      </c>
      <c r="S9691" s="35">
        <v>1</v>
      </c>
      <c r="T9691" s="22">
        <v>1</v>
      </c>
      <c r="U9691" s="20" t="s">
        <v>62</v>
      </c>
      <c r="V9691" s="20">
        <v>46004</v>
      </c>
      <c r="W9691" s="21">
        <v>12</v>
      </c>
      <c r="X9691" s="20">
        <v>46014</v>
      </c>
      <c r="Y9691" s="20">
        <v>46008</v>
      </c>
      <c r="Z9691" s="48">
        <v>12</v>
      </c>
      <c r="AA9691">
        <v>2025</v>
      </c>
      <c r="AB9691" s="45">
        <v>28119</v>
      </c>
      <c r="AC9691" s="45">
        <v>28119</v>
      </c>
      <c r="AK9691" s="10"/>
    </row>
    <row r="9692" spans="1:37">
      <c r="A9692" t="s">
        <v>45</v>
      </c>
      <c r="B9692" t="s">
        <v>46</v>
      </c>
      <c r="C9692" t="s">
        <v>47</v>
      </c>
      <c r="D9692" t="s">
        <v>10158</v>
      </c>
      <c r="E9692" t="s">
        <v>88</v>
      </c>
      <c r="F9692" t="s">
        <v>79</v>
      </c>
      <c r="G9692" t="s">
        <v>51</v>
      </c>
      <c r="H9692" s="20" t="s">
        <v>52</v>
      </c>
      <c r="I9692" t="s">
        <v>53</v>
      </c>
      <c r="J9692" t="s">
        <v>54</v>
      </c>
      <c r="K9692">
        <v>3</v>
      </c>
      <c r="L9692" t="s">
        <v>55</v>
      </c>
      <c r="M9692" t="s">
        <v>77</v>
      </c>
      <c r="N9692" t="s">
        <v>89</v>
      </c>
      <c r="O9692" s="21" t="s">
        <v>58</v>
      </c>
      <c r="P9692" s="21" t="s">
        <v>90</v>
      </c>
      <c r="Q9692" s="20" t="s">
        <v>1727</v>
      </c>
      <c r="R9692" s="21" t="s">
        <v>1728</v>
      </c>
      <c r="S9692" s="35">
        <v>3</v>
      </c>
      <c r="T9692" s="22">
        <v>3</v>
      </c>
      <c r="U9692" s="20" t="s">
        <v>62</v>
      </c>
      <c r="V9692" s="20">
        <v>46001</v>
      </c>
      <c r="W9692" s="21">
        <v>12</v>
      </c>
      <c r="X9692" s="20">
        <v>46017</v>
      </c>
      <c r="Y9692" s="20">
        <v>46008</v>
      </c>
      <c r="Z9692" s="48">
        <v>12</v>
      </c>
      <c r="AA9692">
        <v>2025</v>
      </c>
      <c r="AB9692" s="45">
        <v>196864</v>
      </c>
      <c r="AC9692" s="45">
        <v>196864</v>
      </c>
      <c r="AK9692" s="10"/>
    </row>
    <row r="9693" spans="1:37">
      <c r="A9693" t="s">
        <v>45</v>
      </c>
      <c r="B9693" t="s">
        <v>46</v>
      </c>
      <c r="C9693" t="s">
        <v>47</v>
      </c>
      <c r="D9693" t="s">
        <v>10159</v>
      </c>
      <c r="E9693" t="s">
        <v>88</v>
      </c>
      <c r="F9693" t="s">
        <v>79</v>
      </c>
      <c r="G9693" t="s">
        <v>51</v>
      </c>
      <c r="H9693" s="20" t="s">
        <v>52</v>
      </c>
      <c r="I9693" t="s">
        <v>53</v>
      </c>
      <c r="J9693" t="s">
        <v>54</v>
      </c>
      <c r="K9693">
        <v>3</v>
      </c>
      <c r="L9693" t="s">
        <v>55</v>
      </c>
      <c r="M9693" t="s">
        <v>77</v>
      </c>
      <c r="N9693" t="s">
        <v>89</v>
      </c>
      <c r="O9693" s="21" t="s">
        <v>58</v>
      </c>
      <c r="P9693" s="21" t="s">
        <v>90</v>
      </c>
      <c r="Q9693" s="20" t="s">
        <v>1025</v>
      </c>
      <c r="R9693" s="21" t="s">
        <v>1026</v>
      </c>
      <c r="S9693" s="35">
        <v>1</v>
      </c>
      <c r="T9693" s="22">
        <v>1</v>
      </c>
      <c r="U9693" s="20" t="s">
        <v>62</v>
      </c>
      <c r="V9693" s="20">
        <v>46001</v>
      </c>
      <c r="W9693" s="21">
        <v>12</v>
      </c>
      <c r="X9693" s="20">
        <v>46021</v>
      </c>
      <c r="Y9693" s="20">
        <v>46010</v>
      </c>
      <c r="Z9693" s="48">
        <v>12</v>
      </c>
      <c r="AA9693">
        <v>2025</v>
      </c>
      <c r="AB9693" s="45">
        <v>103524</v>
      </c>
      <c r="AC9693" s="45">
        <v>103524</v>
      </c>
      <c r="AK9693" s="10"/>
    </row>
    <row r="9694" spans="1:37">
      <c r="A9694" t="s">
        <v>45</v>
      </c>
      <c r="B9694" t="s">
        <v>46</v>
      </c>
      <c r="C9694" t="s">
        <v>47</v>
      </c>
      <c r="D9694" t="s">
        <v>10160</v>
      </c>
      <c r="E9694" t="s">
        <v>88</v>
      </c>
      <c r="F9694" t="s">
        <v>79</v>
      </c>
      <c r="G9694" t="s">
        <v>51</v>
      </c>
      <c r="H9694" s="20" t="s">
        <v>52</v>
      </c>
      <c r="I9694" t="s">
        <v>53</v>
      </c>
      <c r="J9694" t="s">
        <v>54</v>
      </c>
      <c r="K9694">
        <v>3</v>
      </c>
      <c r="L9694" t="s">
        <v>55</v>
      </c>
      <c r="M9694" t="s">
        <v>77</v>
      </c>
      <c r="N9694" t="s">
        <v>89</v>
      </c>
      <c r="O9694" s="21" t="s">
        <v>58</v>
      </c>
      <c r="P9694" s="21" t="s">
        <v>126</v>
      </c>
      <c r="Q9694" s="20" t="s">
        <v>892</v>
      </c>
      <c r="R9694" s="21" t="s">
        <v>893</v>
      </c>
      <c r="S9694" s="35">
        <v>1</v>
      </c>
      <c r="T9694" s="22">
        <v>1</v>
      </c>
      <c r="U9694" s="20" t="s">
        <v>62</v>
      </c>
      <c r="V9694" s="20">
        <v>46001</v>
      </c>
      <c r="W9694" s="21">
        <v>12</v>
      </c>
      <c r="X9694" s="20">
        <v>46014</v>
      </c>
      <c r="Y9694" s="20">
        <v>46008</v>
      </c>
      <c r="Z9694" s="48">
        <v>12</v>
      </c>
      <c r="AA9694">
        <v>2025</v>
      </c>
      <c r="AB9694" s="45">
        <v>26525</v>
      </c>
      <c r="AC9694" s="45">
        <v>26525</v>
      </c>
      <c r="AK9694" s="10"/>
    </row>
    <row r="9695" spans="1:37">
      <c r="A9695" t="s">
        <v>45</v>
      </c>
      <c r="B9695" t="s">
        <v>46</v>
      </c>
      <c r="C9695" t="s">
        <v>47</v>
      </c>
      <c r="D9695" t="s">
        <v>10161</v>
      </c>
      <c r="E9695" t="s">
        <v>88</v>
      </c>
      <c r="F9695" t="s">
        <v>79</v>
      </c>
      <c r="G9695" t="s">
        <v>51</v>
      </c>
      <c r="H9695" s="20" t="s">
        <v>52</v>
      </c>
      <c r="I9695" t="s">
        <v>53</v>
      </c>
      <c r="J9695" t="s">
        <v>54</v>
      </c>
      <c r="K9695">
        <v>3</v>
      </c>
      <c r="L9695" t="s">
        <v>55</v>
      </c>
      <c r="M9695" t="s">
        <v>77</v>
      </c>
      <c r="N9695" t="s">
        <v>89</v>
      </c>
      <c r="O9695" s="21" t="s">
        <v>58</v>
      </c>
      <c r="P9695" s="21" t="s">
        <v>126</v>
      </c>
      <c r="Q9695" s="20" t="s">
        <v>1044</v>
      </c>
      <c r="R9695" s="21" t="s">
        <v>1045</v>
      </c>
      <c r="S9695" s="35">
        <v>1</v>
      </c>
      <c r="T9695" s="22">
        <v>1</v>
      </c>
      <c r="U9695" s="20" t="s">
        <v>62</v>
      </c>
      <c r="V9695" s="20">
        <v>46006</v>
      </c>
      <c r="W9695" s="21">
        <v>12</v>
      </c>
      <c r="X9695" s="20">
        <v>46014</v>
      </c>
      <c r="Y9695" s="20">
        <v>46008</v>
      </c>
      <c r="Z9695" s="48">
        <v>12</v>
      </c>
      <c r="AA9695">
        <v>2025</v>
      </c>
      <c r="AB9695" s="45">
        <v>71872</v>
      </c>
      <c r="AC9695" s="45">
        <v>71872</v>
      </c>
      <c r="AK9695" s="10"/>
    </row>
    <row r="9696" spans="1:37">
      <c r="A9696" t="s">
        <v>45</v>
      </c>
      <c r="B9696" t="s">
        <v>46</v>
      </c>
      <c r="C9696" t="s">
        <v>47</v>
      </c>
      <c r="D9696" t="s">
        <v>10162</v>
      </c>
      <c r="E9696" t="s">
        <v>88</v>
      </c>
      <c r="F9696" t="s">
        <v>79</v>
      </c>
      <c r="G9696" t="s">
        <v>51</v>
      </c>
      <c r="H9696" s="20" t="s">
        <v>52</v>
      </c>
      <c r="I9696" t="s">
        <v>53</v>
      </c>
      <c r="J9696" t="s">
        <v>54</v>
      </c>
      <c r="K9696">
        <v>3</v>
      </c>
      <c r="L9696" t="s">
        <v>55</v>
      </c>
      <c r="M9696" t="s">
        <v>77</v>
      </c>
      <c r="N9696" t="s">
        <v>89</v>
      </c>
      <c r="O9696" s="21" t="s">
        <v>58</v>
      </c>
      <c r="P9696" s="21" t="s">
        <v>119</v>
      </c>
      <c r="Q9696" s="20" t="s">
        <v>1141</v>
      </c>
      <c r="R9696" s="21" t="s">
        <v>1142</v>
      </c>
      <c r="S9696" s="35">
        <v>1</v>
      </c>
      <c r="T9696" s="22">
        <v>1</v>
      </c>
      <c r="U9696" s="20" t="s">
        <v>62</v>
      </c>
      <c r="V9696" s="20">
        <v>46006</v>
      </c>
      <c r="W9696" s="21">
        <v>12</v>
      </c>
      <c r="X9696" s="20">
        <v>46017</v>
      </c>
      <c r="Y9696" s="20">
        <v>46008</v>
      </c>
      <c r="Z9696" s="48">
        <v>12</v>
      </c>
      <c r="AA9696">
        <v>2025</v>
      </c>
      <c r="AB9696" s="45">
        <v>66661</v>
      </c>
      <c r="AC9696" s="45">
        <v>66661</v>
      </c>
      <c r="AK9696" s="10"/>
    </row>
    <row r="9697" spans="1:37">
      <c r="A9697" t="s">
        <v>45</v>
      </c>
      <c r="B9697" t="s">
        <v>46</v>
      </c>
      <c r="C9697" t="s">
        <v>47</v>
      </c>
      <c r="D9697" t="s">
        <v>10163</v>
      </c>
      <c r="E9697" t="s">
        <v>88</v>
      </c>
      <c r="F9697" t="s">
        <v>79</v>
      </c>
      <c r="G9697" t="s">
        <v>51</v>
      </c>
      <c r="H9697" s="20" t="s">
        <v>52</v>
      </c>
      <c r="I9697" t="s">
        <v>53</v>
      </c>
      <c r="J9697" t="s">
        <v>54</v>
      </c>
      <c r="K9697">
        <v>3</v>
      </c>
      <c r="L9697" t="s">
        <v>55</v>
      </c>
      <c r="M9697" t="s">
        <v>77</v>
      </c>
      <c r="N9697" t="s">
        <v>89</v>
      </c>
      <c r="O9697" s="21" t="s">
        <v>58</v>
      </c>
      <c r="P9697" s="21" t="s">
        <v>97</v>
      </c>
      <c r="Q9697" s="20" t="s">
        <v>1012</v>
      </c>
      <c r="R9697" s="21" t="s">
        <v>1013</v>
      </c>
      <c r="S9697" s="35">
        <v>1</v>
      </c>
      <c r="T9697" s="22">
        <v>1</v>
      </c>
      <c r="U9697" s="20" t="s">
        <v>62</v>
      </c>
      <c r="V9697" s="20">
        <v>46005</v>
      </c>
      <c r="W9697" s="21">
        <v>12</v>
      </c>
      <c r="X9697" s="20">
        <v>46013</v>
      </c>
      <c r="Y9697" s="20">
        <v>46008</v>
      </c>
      <c r="Z9697" s="48">
        <v>12</v>
      </c>
      <c r="AA9697">
        <v>2025</v>
      </c>
      <c r="AB9697" s="45">
        <v>33326</v>
      </c>
      <c r="AC9697" s="45">
        <v>33326</v>
      </c>
      <c r="AK9697" s="10"/>
    </row>
    <row r="9698" spans="1:37">
      <c r="A9698" t="s">
        <v>45</v>
      </c>
      <c r="B9698" t="s">
        <v>46</v>
      </c>
      <c r="C9698" t="s">
        <v>47</v>
      </c>
      <c r="D9698" t="s">
        <v>10164</v>
      </c>
      <c r="E9698" t="s">
        <v>88</v>
      </c>
      <c r="F9698" t="s">
        <v>79</v>
      </c>
      <c r="G9698" t="s">
        <v>51</v>
      </c>
      <c r="H9698" s="20" t="s">
        <v>52</v>
      </c>
      <c r="I9698" t="s">
        <v>53</v>
      </c>
      <c r="J9698" t="s">
        <v>54</v>
      </c>
      <c r="K9698">
        <v>3</v>
      </c>
      <c r="L9698" t="s">
        <v>55</v>
      </c>
      <c r="M9698" t="s">
        <v>77</v>
      </c>
      <c r="N9698" t="s">
        <v>89</v>
      </c>
      <c r="O9698" s="21" t="s">
        <v>58</v>
      </c>
      <c r="P9698" s="21" t="s">
        <v>119</v>
      </c>
      <c r="Q9698" s="20" t="s">
        <v>968</v>
      </c>
      <c r="R9698" s="21" t="s">
        <v>969</v>
      </c>
      <c r="S9698" s="35">
        <v>1</v>
      </c>
      <c r="T9698" s="22">
        <v>1</v>
      </c>
      <c r="U9698" s="20" t="s">
        <v>62</v>
      </c>
      <c r="V9698" s="20">
        <v>46001</v>
      </c>
      <c r="W9698" s="21">
        <v>12</v>
      </c>
      <c r="X9698" s="20">
        <v>46017</v>
      </c>
      <c r="Y9698" s="20">
        <v>46008</v>
      </c>
      <c r="Z9698" s="48">
        <v>12</v>
      </c>
      <c r="AA9698">
        <v>2025</v>
      </c>
      <c r="AB9698" s="45">
        <v>92936</v>
      </c>
      <c r="AC9698" s="45">
        <v>92936</v>
      </c>
      <c r="AK9698" s="10"/>
    </row>
    <row r="9699" spans="1:37">
      <c r="A9699" t="s">
        <v>45</v>
      </c>
      <c r="B9699" t="s">
        <v>46</v>
      </c>
      <c r="C9699" t="s">
        <v>47</v>
      </c>
      <c r="D9699" t="s">
        <v>10165</v>
      </c>
      <c r="E9699" t="s">
        <v>88</v>
      </c>
      <c r="F9699" t="s">
        <v>79</v>
      </c>
      <c r="G9699" t="s">
        <v>51</v>
      </c>
      <c r="H9699" s="20" t="s">
        <v>52</v>
      </c>
      <c r="I9699" t="s">
        <v>53</v>
      </c>
      <c r="J9699" t="s">
        <v>54</v>
      </c>
      <c r="K9699">
        <v>3</v>
      </c>
      <c r="L9699" t="s">
        <v>55</v>
      </c>
      <c r="M9699" t="s">
        <v>77</v>
      </c>
      <c r="N9699" t="s">
        <v>89</v>
      </c>
      <c r="O9699" s="21" t="s">
        <v>58</v>
      </c>
      <c r="P9699" s="21" t="s">
        <v>90</v>
      </c>
      <c r="Q9699" s="20" t="s">
        <v>3708</v>
      </c>
      <c r="R9699" s="21" t="s">
        <v>3709</v>
      </c>
      <c r="S9699" s="35">
        <v>1</v>
      </c>
      <c r="T9699" s="22">
        <v>1</v>
      </c>
      <c r="U9699" s="20" t="s">
        <v>62</v>
      </c>
      <c r="V9699" s="20">
        <v>46001</v>
      </c>
      <c r="W9699" s="21">
        <v>12</v>
      </c>
      <c r="X9699" s="20">
        <v>46010</v>
      </c>
      <c r="Y9699" s="20">
        <v>46008</v>
      </c>
      <c r="Z9699" s="48">
        <v>12</v>
      </c>
      <c r="AA9699">
        <v>2025</v>
      </c>
      <c r="AB9699" s="45">
        <v>78348</v>
      </c>
      <c r="AC9699" s="45">
        <v>78348</v>
      </c>
      <c r="AK9699" s="10"/>
    </row>
    <row r="9700" spans="1:37">
      <c r="A9700" t="s">
        <v>45</v>
      </c>
      <c r="B9700" t="s">
        <v>46</v>
      </c>
      <c r="C9700" t="s">
        <v>47</v>
      </c>
      <c r="D9700" t="s">
        <v>10166</v>
      </c>
      <c r="E9700" t="s">
        <v>88</v>
      </c>
      <c r="F9700" t="s">
        <v>79</v>
      </c>
      <c r="G9700" t="s">
        <v>51</v>
      </c>
      <c r="H9700" s="20" t="s">
        <v>52</v>
      </c>
      <c r="I9700" t="s">
        <v>53</v>
      </c>
      <c r="J9700" t="s">
        <v>54</v>
      </c>
      <c r="K9700">
        <v>3</v>
      </c>
      <c r="L9700" t="s">
        <v>55</v>
      </c>
      <c r="M9700" t="s">
        <v>56</v>
      </c>
      <c r="N9700" t="s">
        <v>57</v>
      </c>
      <c r="O9700" s="21" t="s">
        <v>58</v>
      </c>
      <c r="P9700" s="21" t="s">
        <v>207</v>
      </c>
      <c r="Q9700" s="20" t="s">
        <v>1325</v>
      </c>
      <c r="R9700" s="21" t="s">
        <v>1326</v>
      </c>
      <c r="S9700" s="35">
        <v>1</v>
      </c>
      <c r="T9700" s="22">
        <v>1</v>
      </c>
      <c r="U9700" s="20" t="s">
        <v>62</v>
      </c>
      <c r="V9700" s="20">
        <v>46002</v>
      </c>
      <c r="W9700" s="21">
        <v>12</v>
      </c>
      <c r="X9700" s="20">
        <v>46017</v>
      </c>
      <c r="Y9700" s="20">
        <v>46013</v>
      </c>
      <c r="Z9700" s="48">
        <v>12</v>
      </c>
      <c r="AA9700">
        <v>2025</v>
      </c>
      <c r="AB9700" s="45">
        <v>43325</v>
      </c>
      <c r="AC9700" s="45">
        <v>43325</v>
      </c>
      <c r="AK9700" s="10"/>
    </row>
    <row r="9701" spans="1:37">
      <c r="A9701" t="s">
        <v>45</v>
      </c>
      <c r="B9701" t="s">
        <v>46</v>
      </c>
      <c r="C9701" t="s">
        <v>47</v>
      </c>
      <c r="D9701" t="s">
        <v>10167</v>
      </c>
      <c r="E9701" t="s">
        <v>88</v>
      </c>
      <c r="F9701" t="s">
        <v>79</v>
      </c>
      <c r="G9701" t="s">
        <v>51</v>
      </c>
      <c r="H9701" s="20" t="s">
        <v>52</v>
      </c>
      <c r="I9701" t="s">
        <v>53</v>
      </c>
      <c r="J9701" t="s">
        <v>54</v>
      </c>
      <c r="K9701">
        <v>3</v>
      </c>
      <c r="L9701" t="s">
        <v>55</v>
      </c>
      <c r="M9701" t="s">
        <v>77</v>
      </c>
      <c r="N9701" t="s">
        <v>89</v>
      </c>
      <c r="O9701" s="21" t="s">
        <v>58</v>
      </c>
      <c r="P9701" s="21" t="s">
        <v>366</v>
      </c>
      <c r="Q9701" s="20" t="s">
        <v>542</v>
      </c>
      <c r="R9701" s="21" t="s">
        <v>543</v>
      </c>
      <c r="S9701" s="35">
        <v>4</v>
      </c>
      <c r="T9701" s="22">
        <v>4</v>
      </c>
      <c r="U9701" s="20" t="s">
        <v>62</v>
      </c>
      <c r="V9701" s="20">
        <v>46000</v>
      </c>
      <c r="W9701" s="21">
        <v>12</v>
      </c>
      <c r="X9701" s="20">
        <v>46013</v>
      </c>
      <c r="Y9701" s="20">
        <v>46006</v>
      </c>
      <c r="Z9701" s="48">
        <v>12</v>
      </c>
      <c r="AA9701">
        <v>2025</v>
      </c>
      <c r="AB9701" s="45">
        <v>173309</v>
      </c>
      <c r="AC9701" s="45">
        <v>173309</v>
      </c>
      <c r="AK9701" s="10"/>
    </row>
    <row r="9702" spans="1:37">
      <c r="A9702" t="s">
        <v>45</v>
      </c>
      <c r="B9702" t="s">
        <v>46</v>
      </c>
      <c r="C9702" t="s">
        <v>47</v>
      </c>
      <c r="D9702" t="s">
        <v>10168</v>
      </c>
      <c r="E9702" t="s">
        <v>88</v>
      </c>
      <c r="F9702" t="s">
        <v>79</v>
      </c>
      <c r="G9702" t="s">
        <v>51</v>
      </c>
      <c r="H9702" s="20" t="s">
        <v>52</v>
      </c>
      <c r="I9702" t="s">
        <v>53</v>
      </c>
      <c r="J9702" t="s">
        <v>54</v>
      </c>
      <c r="K9702">
        <v>3</v>
      </c>
      <c r="L9702" t="s">
        <v>55</v>
      </c>
      <c r="M9702" t="s">
        <v>77</v>
      </c>
      <c r="N9702" t="s">
        <v>89</v>
      </c>
      <c r="O9702" s="21" t="s">
        <v>58</v>
      </c>
      <c r="P9702" s="21" t="s">
        <v>150</v>
      </c>
      <c r="Q9702" s="20" t="s">
        <v>268</v>
      </c>
      <c r="R9702" s="21" t="s">
        <v>269</v>
      </c>
      <c r="S9702" s="35">
        <v>1</v>
      </c>
      <c r="T9702" s="22">
        <v>1</v>
      </c>
      <c r="U9702" s="20" t="s">
        <v>62</v>
      </c>
      <c r="V9702" s="20">
        <v>46006</v>
      </c>
      <c r="W9702" s="21">
        <v>12</v>
      </c>
      <c r="X9702" s="20">
        <v>46013</v>
      </c>
      <c r="Y9702" s="20">
        <v>46010</v>
      </c>
      <c r="Z9702" s="48">
        <v>12</v>
      </c>
      <c r="AA9702">
        <v>2025</v>
      </c>
      <c r="AB9702" s="45">
        <v>99990</v>
      </c>
      <c r="AC9702" s="45">
        <v>99990</v>
      </c>
      <c r="AK9702" s="10"/>
    </row>
    <row r="9703" spans="1:37">
      <c r="A9703" t="s">
        <v>45</v>
      </c>
      <c r="B9703" t="s">
        <v>46</v>
      </c>
      <c r="C9703" t="s">
        <v>47</v>
      </c>
      <c r="D9703" t="s">
        <v>10169</v>
      </c>
      <c r="E9703" t="s">
        <v>88</v>
      </c>
      <c r="F9703" t="s">
        <v>79</v>
      </c>
      <c r="G9703" t="s">
        <v>51</v>
      </c>
      <c r="H9703" s="20" t="s">
        <v>52</v>
      </c>
      <c r="I9703" t="s">
        <v>53</v>
      </c>
      <c r="J9703" t="s">
        <v>54</v>
      </c>
      <c r="K9703">
        <v>3</v>
      </c>
      <c r="L9703" t="s">
        <v>55</v>
      </c>
      <c r="M9703" t="s">
        <v>56</v>
      </c>
      <c r="N9703" t="s">
        <v>57</v>
      </c>
      <c r="O9703" s="21" t="s">
        <v>58</v>
      </c>
      <c r="P9703" s="21" t="s">
        <v>64</v>
      </c>
      <c r="Q9703" s="20" t="s">
        <v>230</v>
      </c>
      <c r="R9703" s="21" t="s">
        <v>231</v>
      </c>
      <c r="S9703" s="35">
        <v>1</v>
      </c>
      <c r="T9703" s="22">
        <v>1</v>
      </c>
      <c r="U9703" s="20" t="s">
        <v>62</v>
      </c>
      <c r="V9703" s="20">
        <v>46004</v>
      </c>
      <c r="W9703" s="21">
        <v>12</v>
      </c>
      <c r="X9703" s="20">
        <v>46007</v>
      </c>
      <c r="Y9703" s="20">
        <v>46008</v>
      </c>
      <c r="Z9703" s="48">
        <v>12</v>
      </c>
      <c r="AA9703">
        <v>2025</v>
      </c>
      <c r="AB9703" s="45">
        <v>46660</v>
      </c>
      <c r="AC9703" s="45">
        <v>46660</v>
      </c>
      <c r="AK9703" s="10"/>
    </row>
    <row r="9704" spans="1:37">
      <c r="A9704" t="s">
        <v>45</v>
      </c>
      <c r="B9704" t="s">
        <v>46</v>
      </c>
      <c r="C9704" t="s">
        <v>47</v>
      </c>
      <c r="D9704" t="s">
        <v>10170</v>
      </c>
      <c r="E9704" t="s">
        <v>88</v>
      </c>
      <c r="F9704" t="s">
        <v>79</v>
      </c>
      <c r="G9704" t="s">
        <v>51</v>
      </c>
      <c r="H9704" s="20" t="s">
        <v>52</v>
      </c>
      <c r="I9704" t="s">
        <v>53</v>
      </c>
      <c r="J9704" t="s">
        <v>54</v>
      </c>
      <c r="K9704">
        <v>3</v>
      </c>
      <c r="L9704" t="s">
        <v>55</v>
      </c>
      <c r="M9704" t="s">
        <v>56</v>
      </c>
      <c r="N9704" t="s">
        <v>57</v>
      </c>
      <c r="O9704" s="21" t="s">
        <v>58</v>
      </c>
      <c r="P9704" s="21" t="s">
        <v>64</v>
      </c>
      <c r="Q9704" s="20" t="s">
        <v>508</v>
      </c>
      <c r="R9704" s="21" t="s">
        <v>509</v>
      </c>
      <c r="S9704" s="35">
        <v>1</v>
      </c>
      <c r="T9704" s="22">
        <v>1</v>
      </c>
      <c r="U9704" s="20" t="s">
        <v>62</v>
      </c>
      <c r="V9704" s="20">
        <v>46000</v>
      </c>
      <c r="W9704" s="21">
        <v>12</v>
      </c>
      <c r="X9704" s="20">
        <v>46017</v>
      </c>
      <c r="Y9704" s="20">
        <v>46008</v>
      </c>
      <c r="Z9704" s="48">
        <v>12</v>
      </c>
      <c r="AA9704">
        <v>2025</v>
      </c>
      <c r="AB9704" s="45">
        <v>41170</v>
      </c>
      <c r="AC9704" s="45">
        <v>41170</v>
      </c>
      <c r="AK9704" s="10"/>
    </row>
    <row r="9705" spans="1:37">
      <c r="A9705" t="s">
        <v>45</v>
      </c>
      <c r="B9705" t="s">
        <v>46</v>
      </c>
      <c r="C9705" t="s">
        <v>47</v>
      </c>
      <c r="D9705" t="s">
        <v>10171</v>
      </c>
      <c r="E9705" t="s">
        <v>88</v>
      </c>
      <c r="F9705" t="s">
        <v>79</v>
      </c>
      <c r="G9705" t="s">
        <v>51</v>
      </c>
      <c r="H9705" s="20" t="s">
        <v>52</v>
      </c>
      <c r="I9705" t="s">
        <v>53</v>
      </c>
      <c r="J9705" t="s">
        <v>54</v>
      </c>
      <c r="K9705">
        <v>3</v>
      </c>
      <c r="L9705" t="s">
        <v>55</v>
      </c>
      <c r="M9705" t="s">
        <v>77</v>
      </c>
      <c r="N9705" t="s">
        <v>89</v>
      </c>
      <c r="O9705" s="21" t="s">
        <v>58</v>
      </c>
      <c r="P9705" s="21" t="s">
        <v>90</v>
      </c>
      <c r="Q9705" s="20" t="s">
        <v>1071</v>
      </c>
      <c r="R9705" s="21" t="s">
        <v>1072</v>
      </c>
      <c r="S9705" s="35">
        <v>1</v>
      </c>
      <c r="T9705" s="22">
        <v>1</v>
      </c>
      <c r="U9705" s="20" t="s">
        <v>62</v>
      </c>
      <c r="V9705" s="20">
        <v>46006</v>
      </c>
      <c r="W9705" s="21">
        <v>12</v>
      </c>
      <c r="X9705" s="20">
        <v>46013</v>
      </c>
      <c r="Y9705" s="20">
        <v>46008</v>
      </c>
      <c r="Z9705" s="48">
        <v>12</v>
      </c>
      <c r="AA9705">
        <v>2025</v>
      </c>
      <c r="AB9705" s="45">
        <v>133332</v>
      </c>
      <c r="AC9705" s="45">
        <v>133332</v>
      </c>
      <c r="AK9705" s="10"/>
    </row>
    <row r="9706" spans="1:37">
      <c r="A9706" t="s">
        <v>45</v>
      </c>
      <c r="B9706" t="s">
        <v>46</v>
      </c>
      <c r="C9706" t="s">
        <v>47</v>
      </c>
      <c r="D9706" t="s">
        <v>10172</v>
      </c>
      <c r="E9706" t="s">
        <v>88</v>
      </c>
      <c r="F9706" t="s">
        <v>79</v>
      </c>
      <c r="G9706" t="s">
        <v>51</v>
      </c>
      <c r="H9706" s="20" t="s">
        <v>52</v>
      </c>
      <c r="I9706" t="s">
        <v>53</v>
      </c>
      <c r="J9706" t="s">
        <v>54</v>
      </c>
      <c r="K9706">
        <v>3</v>
      </c>
      <c r="L9706" t="s">
        <v>55</v>
      </c>
      <c r="M9706" t="s">
        <v>77</v>
      </c>
      <c r="N9706" t="s">
        <v>89</v>
      </c>
      <c r="O9706" s="21" t="s">
        <v>58</v>
      </c>
      <c r="P9706" s="21" t="s">
        <v>90</v>
      </c>
      <c r="Q9706" s="20" t="s">
        <v>214</v>
      </c>
      <c r="R9706" s="21" t="s">
        <v>215</v>
      </c>
      <c r="S9706" s="35">
        <v>1</v>
      </c>
      <c r="T9706" s="22">
        <v>1</v>
      </c>
      <c r="U9706" s="20" t="s">
        <v>62</v>
      </c>
      <c r="V9706" s="20">
        <v>46006</v>
      </c>
      <c r="W9706" s="21">
        <v>12</v>
      </c>
      <c r="X9706" s="20">
        <v>46014</v>
      </c>
      <c r="Y9706" s="20">
        <v>46008</v>
      </c>
      <c r="Z9706" s="48">
        <v>12</v>
      </c>
      <c r="AA9706">
        <v>2025</v>
      </c>
      <c r="AB9706" s="45">
        <v>49994</v>
      </c>
      <c r="AC9706" s="45">
        <v>49994</v>
      </c>
      <c r="AK9706" s="10"/>
    </row>
    <row r="9707" spans="1:37">
      <c r="A9707" t="s">
        <v>45</v>
      </c>
      <c r="B9707" t="s">
        <v>46</v>
      </c>
      <c r="C9707" t="s">
        <v>47</v>
      </c>
      <c r="D9707" t="s">
        <v>10173</v>
      </c>
      <c r="E9707" t="s">
        <v>88</v>
      </c>
      <c r="F9707" t="s">
        <v>79</v>
      </c>
      <c r="G9707" t="s">
        <v>51</v>
      </c>
      <c r="H9707" s="20" t="s">
        <v>52</v>
      </c>
      <c r="I9707" t="s">
        <v>53</v>
      </c>
      <c r="J9707" t="s">
        <v>54</v>
      </c>
      <c r="K9707">
        <v>3</v>
      </c>
      <c r="L9707" t="s">
        <v>55</v>
      </c>
      <c r="M9707" t="s">
        <v>77</v>
      </c>
      <c r="N9707" t="s">
        <v>89</v>
      </c>
      <c r="O9707" s="21" t="s">
        <v>58</v>
      </c>
      <c r="P9707" s="21" t="s">
        <v>366</v>
      </c>
      <c r="Q9707" s="20" t="s">
        <v>531</v>
      </c>
      <c r="R9707" s="21" t="s">
        <v>532</v>
      </c>
      <c r="S9707" s="35">
        <v>1</v>
      </c>
      <c r="T9707" s="22">
        <v>1</v>
      </c>
      <c r="U9707" s="20" t="s">
        <v>62</v>
      </c>
      <c r="V9707" s="20">
        <v>46006</v>
      </c>
      <c r="W9707" s="21">
        <v>12</v>
      </c>
      <c r="X9707" s="20">
        <v>46017</v>
      </c>
      <c r="Y9707" s="20">
        <v>46010</v>
      </c>
      <c r="Z9707" s="48">
        <v>12</v>
      </c>
      <c r="AA9707">
        <v>2025</v>
      </c>
      <c r="AB9707" s="45">
        <v>46869</v>
      </c>
      <c r="AC9707" s="45">
        <v>46869</v>
      </c>
      <c r="AK9707" s="10"/>
    </row>
    <row r="9708" spans="1:37">
      <c r="A9708" t="s">
        <v>45</v>
      </c>
      <c r="B9708" t="s">
        <v>46</v>
      </c>
      <c r="C9708" t="s">
        <v>47</v>
      </c>
      <c r="D9708" t="s">
        <v>10174</v>
      </c>
      <c r="E9708" t="s">
        <v>88</v>
      </c>
      <c r="F9708" t="s">
        <v>79</v>
      </c>
      <c r="G9708" t="s">
        <v>51</v>
      </c>
      <c r="H9708" s="20" t="s">
        <v>52</v>
      </c>
      <c r="I9708" t="s">
        <v>53</v>
      </c>
      <c r="J9708" t="s">
        <v>54</v>
      </c>
      <c r="K9708">
        <v>3</v>
      </c>
      <c r="L9708" t="s">
        <v>55</v>
      </c>
      <c r="M9708" t="s">
        <v>56</v>
      </c>
      <c r="N9708" t="s">
        <v>57</v>
      </c>
      <c r="O9708" s="21" t="s">
        <v>58</v>
      </c>
      <c r="P9708" s="21" t="s">
        <v>9412</v>
      </c>
      <c r="Q9708" s="20" t="s">
        <v>9781</v>
      </c>
      <c r="R9708" s="21" t="s">
        <v>9782</v>
      </c>
      <c r="S9708" s="35">
        <v>1</v>
      </c>
      <c r="T9708" s="22">
        <v>1</v>
      </c>
      <c r="U9708" s="20" t="s">
        <v>62</v>
      </c>
      <c r="V9708" s="20">
        <v>46005</v>
      </c>
      <c r="W9708" s="21">
        <v>12</v>
      </c>
      <c r="X9708" s="20">
        <v>46014</v>
      </c>
      <c r="Y9708" s="20">
        <v>46008</v>
      </c>
      <c r="Z9708" s="48">
        <v>12</v>
      </c>
      <c r="AA9708">
        <v>2025</v>
      </c>
      <c r="AB9708" s="45">
        <v>59996</v>
      </c>
      <c r="AC9708" s="45">
        <v>59996</v>
      </c>
      <c r="AK9708" s="10"/>
    </row>
    <row r="9709" spans="1:37">
      <c r="A9709" t="s">
        <v>45</v>
      </c>
      <c r="B9709" t="s">
        <v>46</v>
      </c>
      <c r="C9709" t="s">
        <v>47</v>
      </c>
      <c r="D9709" t="s">
        <v>10175</v>
      </c>
      <c r="E9709" t="s">
        <v>88</v>
      </c>
      <c r="F9709" t="s">
        <v>79</v>
      </c>
      <c r="G9709" t="s">
        <v>51</v>
      </c>
      <c r="H9709" s="20" t="s">
        <v>52</v>
      </c>
      <c r="I9709" t="s">
        <v>53</v>
      </c>
      <c r="J9709" t="s">
        <v>54</v>
      </c>
      <c r="K9709">
        <v>3</v>
      </c>
      <c r="L9709" t="s">
        <v>55</v>
      </c>
      <c r="M9709" t="s">
        <v>77</v>
      </c>
      <c r="N9709" t="s">
        <v>89</v>
      </c>
      <c r="O9709" s="21" t="s">
        <v>58</v>
      </c>
      <c r="P9709" s="21" t="s">
        <v>119</v>
      </c>
      <c r="Q9709" s="20" t="s">
        <v>3415</v>
      </c>
      <c r="R9709" s="21" t="s">
        <v>3416</v>
      </c>
      <c r="S9709" s="35">
        <v>1</v>
      </c>
      <c r="T9709" s="22">
        <v>1</v>
      </c>
      <c r="U9709" s="20" t="s">
        <v>62</v>
      </c>
      <c r="V9709" s="20">
        <v>46005</v>
      </c>
      <c r="W9709" s="21">
        <v>12</v>
      </c>
      <c r="X9709" s="20">
        <v>46013</v>
      </c>
      <c r="Y9709" s="20">
        <v>46008</v>
      </c>
      <c r="Z9709" s="48">
        <v>12</v>
      </c>
      <c r="AA9709">
        <v>2025</v>
      </c>
      <c r="AB9709" s="45">
        <v>46662</v>
      </c>
      <c r="AC9709" s="45">
        <v>46662</v>
      </c>
      <c r="AK9709" s="10"/>
    </row>
    <row r="9710" spans="1:37">
      <c r="A9710" t="s">
        <v>45</v>
      </c>
      <c r="B9710" t="s">
        <v>46</v>
      </c>
      <c r="C9710" t="s">
        <v>47</v>
      </c>
      <c r="D9710" t="s">
        <v>10176</v>
      </c>
      <c r="E9710" t="s">
        <v>88</v>
      </c>
      <c r="F9710" t="s">
        <v>79</v>
      </c>
      <c r="G9710" t="s">
        <v>51</v>
      </c>
      <c r="H9710" s="20" t="s">
        <v>52</v>
      </c>
      <c r="I9710" t="s">
        <v>53</v>
      </c>
      <c r="J9710" t="s">
        <v>54</v>
      </c>
      <c r="K9710">
        <v>3</v>
      </c>
      <c r="L9710" t="s">
        <v>55</v>
      </c>
      <c r="M9710" t="s">
        <v>77</v>
      </c>
      <c r="N9710" t="s">
        <v>89</v>
      </c>
      <c r="O9710" s="21" t="s">
        <v>58</v>
      </c>
      <c r="P9710" s="21" t="s">
        <v>276</v>
      </c>
      <c r="Q9710" s="20" t="s">
        <v>315</v>
      </c>
      <c r="R9710" s="21" t="s">
        <v>316</v>
      </c>
      <c r="S9710" s="35">
        <v>1</v>
      </c>
      <c r="T9710" s="22">
        <v>1</v>
      </c>
      <c r="U9710" s="20" t="s">
        <v>62</v>
      </c>
      <c r="V9710" s="20">
        <v>46005</v>
      </c>
      <c r="W9710" s="21">
        <v>12</v>
      </c>
      <c r="X9710" s="20">
        <v>46014</v>
      </c>
      <c r="Y9710" s="20">
        <v>46008</v>
      </c>
      <c r="Z9710" s="48">
        <v>12</v>
      </c>
      <c r="AA9710">
        <v>2025</v>
      </c>
      <c r="AB9710" s="45">
        <v>12642</v>
      </c>
      <c r="AC9710" s="45">
        <v>12642</v>
      </c>
      <c r="AK9710" s="10"/>
    </row>
    <row r="9711" spans="1:37">
      <c r="A9711" t="s">
        <v>45</v>
      </c>
      <c r="B9711" t="s">
        <v>46</v>
      </c>
      <c r="C9711" t="s">
        <v>47</v>
      </c>
      <c r="D9711" t="s">
        <v>10177</v>
      </c>
      <c r="E9711" t="s">
        <v>88</v>
      </c>
      <c r="F9711" t="s">
        <v>79</v>
      </c>
      <c r="G9711" t="s">
        <v>51</v>
      </c>
      <c r="H9711" s="20" t="s">
        <v>52</v>
      </c>
      <c r="I9711" t="s">
        <v>53</v>
      </c>
      <c r="J9711" t="s">
        <v>54</v>
      </c>
      <c r="K9711">
        <v>3</v>
      </c>
      <c r="L9711" t="s">
        <v>55</v>
      </c>
      <c r="M9711" t="s">
        <v>77</v>
      </c>
      <c r="N9711" t="s">
        <v>89</v>
      </c>
      <c r="O9711" s="21" t="s">
        <v>58</v>
      </c>
      <c r="P9711" s="21" t="s">
        <v>150</v>
      </c>
      <c r="Q9711" s="20" t="s">
        <v>1322</v>
      </c>
      <c r="R9711" s="21" t="s">
        <v>1323</v>
      </c>
      <c r="S9711" s="35">
        <v>1</v>
      </c>
      <c r="T9711" s="22">
        <v>1</v>
      </c>
      <c r="U9711" s="20" t="s">
        <v>62</v>
      </c>
      <c r="V9711" s="20">
        <v>46006</v>
      </c>
      <c r="W9711" s="21">
        <v>12</v>
      </c>
      <c r="X9711" s="20">
        <v>46017</v>
      </c>
      <c r="Y9711" s="20">
        <v>46010</v>
      </c>
      <c r="Z9711" s="48">
        <v>12</v>
      </c>
      <c r="AA9711">
        <v>2025</v>
      </c>
      <c r="AB9711" s="45">
        <v>173327</v>
      </c>
      <c r="AC9711" s="45">
        <v>173327</v>
      </c>
      <c r="AK9711" s="10"/>
    </row>
    <row r="9712" spans="1:37">
      <c r="A9712" t="s">
        <v>45</v>
      </c>
      <c r="B9712" t="s">
        <v>46</v>
      </c>
      <c r="C9712" t="s">
        <v>47</v>
      </c>
      <c r="D9712" t="s">
        <v>10178</v>
      </c>
      <c r="E9712" t="s">
        <v>88</v>
      </c>
      <c r="F9712" t="s">
        <v>79</v>
      </c>
      <c r="G9712" t="s">
        <v>51</v>
      </c>
      <c r="H9712" s="20" t="s">
        <v>52</v>
      </c>
      <c r="I9712" t="s">
        <v>53</v>
      </c>
      <c r="J9712" t="s">
        <v>54</v>
      </c>
      <c r="K9712">
        <v>3</v>
      </c>
      <c r="L9712" t="s">
        <v>55</v>
      </c>
      <c r="M9712" t="s">
        <v>77</v>
      </c>
      <c r="N9712" t="s">
        <v>89</v>
      </c>
      <c r="O9712" s="21" t="s">
        <v>58</v>
      </c>
      <c r="P9712" s="21" t="s">
        <v>126</v>
      </c>
      <c r="Q9712" s="20" t="s">
        <v>1002</v>
      </c>
      <c r="R9712" s="21" t="s">
        <v>1003</v>
      </c>
      <c r="S9712" s="35">
        <v>2</v>
      </c>
      <c r="T9712" s="22">
        <v>2</v>
      </c>
      <c r="U9712" s="20" t="s">
        <v>62</v>
      </c>
      <c r="V9712" s="20">
        <v>46006</v>
      </c>
      <c r="W9712" s="21">
        <v>12</v>
      </c>
      <c r="X9712" s="20">
        <v>46014</v>
      </c>
      <c r="Y9712" s="20">
        <v>46010</v>
      </c>
      <c r="Z9712" s="48">
        <v>12</v>
      </c>
      <c r="AA9712">
        <v>2025</v>
      </c>
      <c r="AB9712" s="45">
        <v>74989</v>
      </c>
      <c r="AC9712" s="45">
        <v>74989</v>
      </c>
      <c r="AK9712" s="10"/>
    </row>
    <row r="9713" spans="1:37">
      <c r="A9713" t="s">
        <v>45</v>
      </c>
      <c r="B9713" t="s">
        <v>46</v>
      </c>
      <c r="C9713" t="s">
        <v>47</v>
      </c>
      <c r="D9713" t="s">
        <v>10179</v>
      </c>
      <c r="E9713" t="s">
        <v>88</v>
      </c>
      <c r="F9713" t="s">
        <v>79</v>
      </c>
      <c r="G9713" t="s">
        <v>51</v>
      </c>
      <c r="H9713" s="20" t="s">
        <v>52</v>
      </c>
      <c r="I9713" t="s">
        <v>53</v>
      </c>
      <c r="J9713" t="s">
        <v>54</v>
      </c>
      <c r="K9713">
        <v>3</v>
      </c>
      <c r="L9713" t="s">
        <v>55</v>
      </c>
      <c r="M9713" t="s">
        <v>77</v>
      </c>
      <c r="N9713" t="s">
        <v>89</v>
      </c>
      <c r="O9713" s="21" t="s">
        <v>58</v>
      </c>
      <c r="P9713" s="21" t="s">
        <v>150</v>
      </c>
      <c r="Q9713" s="20" t="s">
        <v>572</v>
      </c>
      <c r="R9713" s="21" t="s">
        <v>573</v>
      </c>
      <c r="S9713" s="35">
        <v>1</v>
      </c>
      <c r="T9713" s="22">
        <v>1</v>
      </c>
      <c r="U9713" s="20" t="s">
        <v>62</v>
      </c>
      <c r="V9713" s="20">
        <v>46000</v>
      </c>
      <c r="W9713" s="21">
        <v>12</v>
      </c>
      <c r="X9713" s="20">
        <v>46010</v>
      </c>
      <c r="Y9713" s="20">
        <v>46006</v>
      </c>
      <c r="Z9713" s="48">
        <v>12</v>
      </c>
      <c r="AA9713">
        <v>2025</v>
      </c>
      <c r="AB9713" s="45">
        <v>342833</v>
      </c>
      <c r="AC9713" s="45">
        <v>342833</v>
      </c>
      <c r="AK9713" s="10"/>
    </row>
    <row r="9714" spans="1:37">
      <c r="A9714" t="s">
        <v>45</v>
      </c>
      <c r="B9714" t="s">
        <v>46</v>
      </c>
      <c r="C9714" t="s">
        <v>47</v>
      </c>
      <c r="D9714" t="s">
        <v>10180</v>
      </c>
      <c r="E9714" t="s">
        <v>88</v>
      </c>
      <c r="F9714" t="s">
        <v>79</v>
      </c>
      <c r="G9714" t="s">
        <v>51</v>
      </c>
      <c r="H9714" s="20" t="s">
        <v>52</v>
      </c>
      <c r="I9714" t="s">
        <v>53</v>
      </c>
      <c r="J9714" t="s">
        <v>54</v>
      </c>
      <c r="K9714">
        <v>3</v>
      </c>
      <c r="L9714" t="s">
        <v>55</v>
      </c>
      <c r="M9714" t="s">
        <v>77</v>
      </c>
      <c r="N9714" t="s">
        <v>89</v>
      </c>
      <c r="O9714" s="21" t="s">
        <v>58</v>
      </c>
      <c r="P9714" s="21" t="s">
        <v>126</v>
      </c>
      <c r="Q9714" s="20" t="s">
        <v>960</v>
      </c>
      <c r="R9714" s="21" t="s">
        <v>961</v>
      </c>
      <c r="S9714" s="35">
        <v>1</v>
      </c>
      <c r="T9714" s="22">
        <v>1</v>
      </c>
      <c r="U9714" s="20" t="s">
        <v>62</v>
      </c>
      <c r="V9714" s="20">
        <v>46004</v>
      </c>
      <c r="W9714" s="21">
        <v>12</v>
      </c>
      <c r="X9714" s="20">
        <v>46013</v>
      </c>
      <c r="Y9714" s="20">
        <v>46008</v>
      </c>
      <c r="Z9714" s="48">
        <v>12</v>
      </c>
      <c r="AA9714">
        <v>2025</v>
      </c>
      <c r="AB9714" s="45">
        <v>28119</v>
      </c>
      <c r="AC9714" s="45">
        <v>28119</v>
      </c>
      <c r="AK9714" s="10"/>
    </row>
    <row r="9715" spans="1:37">
      <c r="A9715" t="s">
        <v>45</v>
      </c>
      <c r="B9715" t="s">
        <v>46</v>
      </c>
      <c r="C9715" t="s">
        <v>47</v>
      </c>
      <c r="D9715" t="s">
        <v>10181</v>
      </c>
      <c r="E9715" t="s">
        <v>88</v>
      </c>
      <c r="F9715" t="s">
        <v>79</v>
      </c>
      <c r="G9715" t="s">
        <v>51</v>
      </c>
      <c r="H9715" s="20" t="s">
        <v>52</v>
      </c>
      <c r="I9715" t="s">
        <v>53</v>
      </c>
      <c r="J9715" t="s">
        <v>54</v>
      </c>
      <c r="K9715">
        <v>3</v>
      </c>
      <c r="L9715" t="s">
        <v>55</v>
      </c>
      <c r="M9715" t="s">
        <v>77</v>
      </c>
      <c r="N9715" t="s">
        <v>89</v>
      </c>
      <c r="O9715" s="21" t="s">
        <v>58</v>
      </c>
      <c r="P9715" s="21" t="s">
        <v>119</v>
      </c>
      <c r="Q9715" s="20" t="s">
        <v>8365</v>
      </c>
      <c r="R9715" s="21" t="s">
        <v>8366</v>
      </c>
      <c r="S9715" s="35">
        <v>1</v>
      </c>
      <c r="T9715" s="22">
        <v>1</v>
      </c>
      <c r="U9715" s="20" t="s">
        <v>62</v>
      </c>
      <c r="V9715" s="20">
        <v>46006</v>
      </c>
      <c r="W9715" s="21">
        <v>12</v>
      </c>
      <c r="X9715" s="20">
        <v>46014</v>
      </c>
      <c r="Y9715" s="20">
        <v>46008</v>
      </c>
      <c r="Z9715" s="48">
        <v>12</v>
      </c>
      <c r="AA9715">
        <v>2025</v>
      </c>
      <c r="AB9715" s="45">
        <v>176654</v>
      </c>
      <c r="AC9715" s="45">
        <v>176654</v>
      </c>
      <c r="AK9715" s="10"/>
    </row>
    <row r="9716" spans="1:37">
      <c r="A9716" t="s">
        <v>45</v>
      </c>
      <c r="B9716" t="s">
        <v>46</v>
      </c>
      <c r="C9716" t="s">
        <v>47</v>
      </c>
      <c r="D9716" t="s">
        <v>10182</v>
      </c>
      <c r="E9716" t="s">
        <v>88</v>
      </c>
      <c r="F9716" t="s">
        <v>79</v>
      </c>
      <c r="G9716" t="s">
        <v>51</v>
      </c>
      <c r="H9716" s="20" t="s">
        <v>52</v>
      </c>
      <c r="I9716" t="s">
        <v>53</v>
      </c>
      <c r="J9716" t="s">
        <v>54</v>
      </c>
      <c r="K9716">
        <v>3</v>
      </c>
      <c r="L9716" t="s">
        <v>55</v>
      </c>
      <c r="M9716" t="s">
        <v>77</v>
      </c>
      <c r="N9716" t="s">
        <v>89</v>
      </c>
      <c r="O9716" s="21" t="s">
        <v>58</v>
      </c>
      <c r="P9716" s="21" t="s">
        <v>90</v>
      </c>
      <c r="Q9716" s="20" t="s">
        <v>2004</v>
      </c>
      <c r="R9716" s="21" t="s">
        <v>2005</v>
      </c>
      <c r="S9716" s="35">
        <v>1</v>
      </c>
      <c r="T9716" s="22">
        <v>1</v>
      </c>
      <c r="U9716" s="20" t="s">
        <v>62</v>
      </c>
      <c r="V9716" s="20">
        <v>46006</v>
      </c>
      <c r="W9716" s="21">
        <v>12</v>
      </c>
      <c r="X9716" s="20">
        <v>46017</v>
      </c>
      <c r="Y9716" s="20">
        <v>46010</v>
      </c>
      <c r="Z9716" s="48">
        <v>12</v>
      </c>
      <c r="AA9716">
        <v>2025</v>
      </c>
      <c r="AB9716" s="45">
        <v>106656</v>
      </c>
      <c r="AC9716" s="45">
        <v>106656</v>
      </c>
      <c r="AK9716" s="10"/>
    </row>
    <row r="9717" spans="1:37">
      <c r="A9717" t="s">
        <v>45</v>
      </c>
      <c r="B9717" t="s">
        <v>46</v>
      </c>
      <c r="C9717" t="s">
        <v>47</v>
      </c>
      <c r="D9717" t="s">
        <v>10183</v>
      </c>
      <c r="E9717" t="s">
        <v>88</v>
      </c>
      <c r="F9717" t="s">
        <v>79</v>
      </c>
      <c r="G9717" t="s">
        <v>51</v>
      </c>
      <c r="H9717" s="20" t="s">
        <v>52</v>
      </c>
      <c r="I9717" t="s">
        <v>53</v>
      </c>
      <c r="J9717" t="s">
        <v>54</v>
      </c>
      <c r="K9717">
        <v>3</v>
      </c>
      <c r="L9717" t="s">
        <v>55</v>
      </c>
      <c r="M9717" t="s">
        <v>56</v>
      </c>
      <c r="N9717" t="s">
        <v>57</v>
      </c>
      <c r="O9717" s="21" t="s">
        <v>58</v>
      </c>
      <c r="P9717" s="21" t="s">
        <v>207</v>
      </c>
      <c r="Q9717" s="20" t="s">
        <v>689</v>
      </c>
      <c r="R9717" s="21" t="s">
        <v>690</v>
      </c>
      <c r="S9717" s="35">
        <v>1</v>
      </c>
      <c r="T9717" s="22">
        <v>1</v>
      </c>
      <c r="U9717" s="20" t="s">
        <v>62</v>
      </c>
      <c r="V9717" s="20">
        <v>46006</v>
      </c>
      <c r="W9717" s="21">
        <v>12</v>
      </c>
      <c r="X9717" s="20">
        <v>46017</v>
      </c>
      <c r="Y9717" s="20">
        <v>46010</v>
      </c>
      <c r="Z9717" s="48">
        <v>12</v>
      </c>
      <c r="AA9717">
        <v>2025</v>
      </c>
      <c r="AB9717" s="45">
        <v>96425</v>
      </c>
      <c r="AC9717" s="45">
        <v>96425</v>
      </c>
      <c r="AK9717" s="10"/>
    </row>
    <row r="9718" spans="1:37">
      <c r="A9718" t="s">
        <v>45</v>
      </c>
      <c r="B9718" t="s">
        <v>46</v>
      </c>
      <c r="C9718" t="s">
        <v>47</v>
      </c>
      <c r="D9718" t="s">
        <v>10184</v>
      </c>
      <c r="E9718" t="s">
        <v>88</v>
      </c>
      <c r="F9718" t="s">
        <v>79</v>
      </c>
      <c r="G9718" t="s">
        <v>51</v>
      </c>
      <c r="H9718" s="20" t="s">
        <v>52</v>
      </c>
      <c r="I9718" t="s">
        <v>53</v>
      </c>
      <c r="J9718" t="s">
        <v>54</v>
      </c>
      <c r="K9718">
        <v>3</v>
      </c>
      <c r="L9718" t="s">
        <v>55</v>
      </c>
      <c r="M9718" t="s">
        <v>77</v>
      </c>
      <c r="N9718" t="s">
        <v>89</v>
      </c>
      <c r="O9718" s="21" t="s">
        <v>58</v>
      </c>
      <c r="P9718" s="21" t="s">
        <v>150</v>
      </c>
      <c r="Q9718" s="20" t="s">
        <v>244</v>
      </c>
      <c r="R9718" s="21" t="s">
        <v>245</v>
      </c>
      <c r="S9718" s="35">
        <v>1</v>
      </c>
      <c r="T9718" s="22">
        <v>1</v>
      </c>
      <c r="U9718" s="20" t="s">
        <v>62</v>
      </c>
      <c r="V9718" s="20">
        <v>46006</v>
      </c>
      <c r="W9718" s="21">
        <v>12</v>
      </c>
      <c r="X9718" s="20">
        <v>46017</v>
      </c>
      <c r="Y9718" s="20">
        <v>46010</v>
      </c>
      <c r="Z9718" s="48">
        <v>12</v>
      </c>
      <c r="AA9718">
        <v>2025</v>
      </c>
      <c r="AB9718" s="45">
        <v>103324</v>
      </c>
      <c r="AC9718" s="45">
        <v>103324</v>
      </c>
      <c r="AK9718" s="10"/>
    </row>
    <row r="9719" spans="1:37">
      <c r="A9719" t="s">
        <v>45</v>
      </c>
      <c r="B9719" t="s">
        <v>46</v>
      </c>
      <c r="C9719" t="s">
        <v>47</v>
      </c>
      <c r="D9719" t="s">
        <v>10185</v>
      </c>
      <c r="E9719" t="s">
        <v>88</v>
      </c>
      <c r="F9719" t="s">
        <v>79</v>
      </c>
      <c r="G9719" t="s">
        <v>51</v>
      </c>
      <c r="H9719" s="20" t="s">
        <v>52</v>
      </c>
      <c r="I9719" t="s">
        <v>53</v>
      </c>
      <c r="J9719" t="s">
        <v>54</v>
      </c>
      <c r="K9719">
        <v>3</v>
      </c>
      <c r="L9719" t="s">
        <v>55</v>
      </c>
      <c r="M9719" t="s">
        <v>56</v>
      </c>
      <c r="N9719" t="s">
        <v>57</v>
      </c>
      <c r="O9719" s="21" t="s">
        <v>58</v>
      </c>
      <c r="P9719" s="21" t="s">
        <v>64</v>
      </c>
      <c r="Q9719" s="20" t="s">
        <v>94</v>
      </c>
      <c r="R9719" s="21" t="s">
        <v>95</v>
      </c>
      <c r="S9719" s="35">
        <v>2</v>
      </c>
      <c r="T9719" s="22">
        <v>2</v>
      </c>
      <c r="U9719" s="20" t="s">
        <v>62</v>
      </c>
      <c r="V9719" s="20">
        <v>46006</v>
      </c>
      <c r="W9719" s="21">
        <v>12</v>
      </c>
      <c r="X9719" s="20">
        <v>46017</v>
      </c>
      <c r="Y9719" s="20">
        <v>46010</v>
      </c>
      <c r="Z9719" s="48">
        <v>12</v>
      </c>
      <c r="AA9719">
        <v>2025</v>
      </c>
      <c r="AB9719" s="45">
        <v>57319</v>
      </c>
      <c r="AC9719" s="45">
        <v>57319</v>
      </c>
      <c r="AK9719" s="10"/>
    </row>
    <row r="9720" spans="1:37">
      <c r="A9720" t="s">
        <v>45</v>
      </c>
      <c r="B9720" t="s">
        <v>46</v>
      </c>
      <c r="C9720" t="s">
        <v>47</v>
      </c>
      <c r="D9720" t="s">
        <v>10186</v>
      </c>
      <c r="E9720" t="s">
        <v>88</v>
      </c>
      <c r="F9720" t="s">
        <v>79</v>
      </c>
      <c r="G9720" t="s">
        <v>51</v>
      </c>
      <c r="H9720" s="20" t="s">
        <v>52</v>
      </c>
      <c r="I9720" t="s">
        <v>53</v>
      </c>
      <c r="J9720" t="s">
        <v>54</v>
      </c>
      <c r="K9720">
        <v>3</v>
      </c>
      <c r="L9720" t="s">
        <v>55</v>
      </c>
      <c r="M9720" t="s">
        <v>56</v>
      </c>
      <c r="N9720" t="s">
        <v>57</v>
      </c>
      <c r="O9720" s="21" t="s">
        <v>58</v>
      </c>
      <c r="P9720" s="21" t="s">
        <v>64</v>
      </c>
      <c r="Q9720" s="20" t="s">
        <v>385</v>
      </c>
      <c r="R9720" s="21" t="s">
        <v>386</v>
      </c>
      <c r="S9720" s="35">
        <v>1</v>
      </c>
      <c r="T9720" s="22">
        <v>1</v>
      </c>
      <c r="U9720" s="20" t="s">
        <v>62</v>
      </c>
      <c r="V9720" s="20">
        <v>46003</v>
      </c>
      <c r="W9720" s="21">
        <v>12</v>
      </c>
      <c r="X9720" s="20">
        <v>46014</v>
      </c>
      <c r="Y9720" s="20">
        <v>46008</v>
      </c>
      <c r="Z9720" s="48">
        <v>12</v>
      </c>
      <c r="AA9720">
        <v>2025</v>
      </c>
      <c r="AB9720" s="45">
        <v>45328</v>
      </c>
      <c r="AC9720" s="45">
        <v>45328</v>
      </c>
      <c r="AK9720" s="10"/>
    </row>
    <row r="9721" spans="1:37">
      <c r="A9721" t="s">
        <v>45</v>
      </c>
      <c r="B9721" t="s">
        <v>46</v>
      </c>
      <c r="C9721" t="s">
        <v>47</v>
      </c>
      <c r="D9721" t="s">
        <v>10187</v>
      </c>
      <c r="E9721" t="s">
        <v>88</v>
      </c>
      <c r="F9721" t="s">
        <v>79</v>
      </c>
      <c r="G9721" t="s">
        <v>51</v>
      </c>
      <c r="H9721" s="20" t="s">
        <v>52</v>
      </c>
      <c r="I9721" t="s">
        <v>53</v>
      </c>
      <c r="J9721" t="s">
        <v>54</v>
      </c>
      <c r="K9721">
        <v>3</v>
      </c>
      <c r="L9721" t="s">
        <v>55</v>
      </c>
      <c r="M9721" t="s">
        <v>56</v>
      </c>
      <c r="N9721" t="s">
        <v>57</v>
      </c>
      <c r="O9721" s="21" t="s">
        <v>58</v>
      </c>
      <c r="P9721" s="21" t="s">
        <v>522</v>
      </c>
      <c r="Q9721" s="20" t="s">
        <v>523</v>
      </c>
      <c r="R9721" s="21" t="s">
        <v>524</v>
      </c>
      <c r="S9721" s="35">
        <v>1</v>
      </c>
      <c r="T9721" s="22">
        <v>1</v>
      </c>
      <c r="U9721" s="20" t="s">
        <v>62</v>
      </c>
      <c r="V9721" s="20">
        <v>46003</v>
      </c>
      <c r="W9721" s="21">
        <v>12</v>
      </c>
      <c r="X9721" s="20">
        <v>46010</v>
      </c>
      <c r="Y9721" s="20">
        <v>46008</v>
      </c>
      <c r="Z9721" s="48">
        <v>12</v>
      </c>
      <c r="AA9721">
        <v>2025</v>
      </c>
      <c r="AB9721" s="45">
        <v>31994</v>
      </c>
      <c r="AC9721" s="45">
        <v>31994</v>
      </c>
      <c r="AK9721" s="10"/>
    </row>
    <row r="9722" spans="1:37">
      <c r="A9722" t="s">
        <v>45</v>
      </c>
      <c r="B9722" t="s">
        <v>46</v>
      </c>
      <c r="C9722" t="s">
        <v>47</v>
      </c>
      <c r="D9722" t="s">
        <v>10188</v>
      </c>
      <c r="E9722" t="s">
        <v>88</v>
      </c>
      <c r="F9722" t="s">
        <v>79</v>
      </c>
      <c r="G9722" t="s">
        <v>51</v>
      </c>
      <c r="H9722" s="20" t="s">
        <v>52</v>
      </c>
      <c r="I9722" t="s">
        <v>53</v>
      </c>
      <c r="J9722" t="s">
        <v>54</v>
      </c>
      <c r="K9722">
        <v>3</v>
      </c>
      <c r="L9722" t="s">
        <v>55</v>
      </c>
      <c r="M9722" t="s">
        <v>56</v>
      </c>
      <c r="N9722" t="s">
        <v>57</v>
      </c>
      <c r="O9722" s="21" t="s">
        <v>58</v>
      </c>
      <c r="P9722" s="21" t="s">
        <v>64</v>
      </c>
      <c r="Q9722" s="20" t="s">
        <v>385</v>
      </c>
      <c r="R9722" s="21" t="s">
        <v>386</v>
      </c>
      <c r="S9722" s="35">
        <v>1</v>
      </c>
      <c r="T9722" s="22">
        <v>1</v>
      </c>
      <c r="U9722" s="20" t="s">
        <v>62</v>
      </c>
      <c r="V9722" s="20">
        <v>46003</v>
      </c>
      <c r="W9722" s="21">
        <v>12</v>
      </c>
      <c r="X9722" s="20">
        <v>46017</v>
      </c>
      <c r="Y9722" s="20">
        <v>46008</v>
      </c>
      <c r="Z9722" s="48">
        <v>12</v>
      </c>
      <c r="AA9722">
        <v>2025</v>
      </c>
      <c r="AB9722" s="45">
        <v>45328</v>
      </c>
      <c r="AC9722" s="45">
        <v>45328</v>
      </c>
      <c r="AK9722" s="10"/>
    </row>
    <row r="9723" spans="1:37">
      <c r="A9723" t="s">
        <v>45</v>
      </c>
      <c r="B9723" t="s">
        <v>46</v>
      </c>
      <c r="C9723" t="s">
        <v>47</v>
      </c>
      <c r="D9723" t="s">
        <v>10189</v>
      </c>
      <c r="E9723" t="s">
        <v>88</v>
      </c>
      <c r="F9723" t="s">
        <v>79</v>
      </c>
      <c r="G9723" t="s">
        <v>51</v>
      </c>
      <c r="H9723" s="20" t="s">
        <v>52</v>
      </c>
      <c r="I9723" t="s">
        <v>53</v>
      </c>
      <c r="J9723" t="s">
        <v>54</v>
      </c>
      <c r="K9723">
        <v>3</v>
      </c>
      <c r="L9723" t="s">
        <v>55</v>
      </c>
      <c r="M9723" t="s">
        <v>77</v>
      </c>
      <c r="N9723" t="s">
        <v>89</v>
      </c>
      <c r="O9723" s="21" t="s">
        <v>58</v>
      </c>
      <c r="P9723" s="21" t="s">
        <v>90</v>
      </c>
      <c r="Q9723" s="20" t="s">
        <v>9448</v>
      </c>
      <c r="R9723" s="21" t="s">
        <v>9449</v>
      </c>
      <c r="S9723" s="35">
        <v>1</v>
      </c>
      <c r="T9723" s="22">
        <v>1</v>
      </c>
      <c r="U9723" s="20" t="s">
        <v>62</v>
      </c>
      <c r="V9723" s="20">
        <v>46006</v>
      </c>
      <c r="W9723" s="21">
        <v>12</v>
      </c>
      <c r="X9723" s="20">
        <v>46014</v>
      </c>
      <c r="Y9723" s="20">
        <v>46010</v>
      </c>
      <c r="Z9723" s="48">
        <v>12</v>
      </c>
      <c r="AA9723">
        <v>2025</v>
      </c>
      <c r="AB9723" s="45">
        <v>71869</v>
      </c>
      <c r="AC9723" s="45">
        <v>71869</v>
      </c>
      <c r="AK9723" s="10"/>
    </row>
    <row r="9724" spans="1:37">
      <c r="A9724" t="s">
        <v>45</v>
      </c>
      <c r="B9724" t="s">
        <v>46</v>
      </c>
      <c r="C9724" t="s">
        <v>47</v>
      </c>
      <c r="D9724" t="s">
        <v>10190</v>
      </c>
      <c r="E9724" t="s">
        <v>88</v>
      </c>
      <c r="F9724" t="s">
        <v>79</v>
      </c>
      <c r="G9724" t="s">
        <v>51</v>
      </c>
      <c r="H9724" s="20" t="s">
        <v>52</v>
      </c>
      <c r="I9724" t="s">
        <v>53</v>
      </c>
      <c r="J9724" t="s">
        <v>54</v>
      </c>
      <c r="K9724">
        <v>3</v>
      </c>
      <c r="L9724" t="s">
        <v>55</v>
      </c>
      <c r="M9724" t="s">
        <v>77</v>
      </c>
      <c r="N9724" t="s">
        <v>89</v>
      </c>
      <c r="O9724" s="21" t="s">
        <v>58</v>
      </c>
      <c r="P9724" s="21" t="s">
        <v>119</v>
      </c>
      <c r="Q9724" s="20" t="s">
        <v>6589</v>
      </c>
      <c r="R9724" s="21" t="s">
        <v>6590</v>
      </c>
      <c r="S9724" s="35">
        <v>1</v>
      </c>
      <c r="T9724" s="22">
        <v>1</v>
      </c>
      <c r="U9724" s="20" t="s">
        <v>62</v>
      </c>
      <c r="V9724" s="20">
        <v>46006</v>
      </c>
      <c r="W9724" s="21">
        <v>12</v>
      </c>
      <c r="X9724" s="20">
        <v>46020</v>
      </c>
      <c r="Y9724" s="20">
        <v>46013</v>
      </c>
      <c r="Z9724" s="48">
        <v>12</v>
      </c>
      <c r="AA9724">
        <v>2025</v>
      </c>
      <c r="AB9724" s="45">
        <v>79997</v>
      </c>
      <c r="AC9724" s="45">
        <v>79997</v>
      </c>
      <c r="AK9724" s="10"/>
    </row>
    <row r="9725" spans="1:37">
      <c r="A9725" t="s">
        <v>45</v>
      </c>
      <c r="B9725" t="s">
        <v>46</v>
      </c>
      <c r="C9725" t="s">
        <v>47</v>
      </c>
      <c r="D9725" t="s">
        <v>10191</v>
      </c>
      <c r="E9725" t="s">
        <v>88</v>
      </c>
      <c r="F9725" t="s">
        <v>79</v>
      </c>
      <c r="G9725" t="s">
        <v>51</v>
      </c>
      <c r="H9725" s="20" t="s">
        <v>52</v>
      </c>
      <c r="I9725" t="s">
        <v>53</v>
      </c>
      <c r="J9725" t="s">
        <v>54</v>
      </c>
      <c r="K9725">
        <v>3</v>
      </c>
      <c r="L9725" t="s">
        <v>55</v>
      </c>
      <c r="M9725" t="s">
        <v>56</v>
      </c>
      <c r="N9725" t="s">
        <v>57</v>
      </c>
      <c r="O9725" s="21" t="s">
        <v>58</v>
      </c>
      <c r="P9725" s="21" t="s">
        <v>64</v>
      </c>
      <c r="Q9725" s="20" t="s">
        <v>410</v>
      </c>
      <c r="R9725" s="21" t="s">
        <v>411</v>
      </c>
      <c r="S9725" s="35">
        <v>1</v>
      </c>
      <c r="T9725" s="22">
        <v>1</v>
      </c>
      <c r="U9725" s="20" t="s">
        <v>62</v>
      </c>
      <c r="V9725" s="20">
        <v>46003</v>
      </c>
      <c r="W9725" s="21">
        <v>12</v>
      </c>
      <c r="X9725" s="20">
        <v>46010</v>
      </c>
      <c r="Y9725" s="20">
        <v>46008</v>
      </c>
      <c r="Z9725" s="48">
        <v>12</v>
      </c>
      <c r="AA9725">
        <v>2025</v>
      </c>
      <c r="AB9725" s="45">
        <v>45324</v>
      </c>
      <c r="AC9725" s="45">
        <v>45324</v>
      </c>
      <c r="AK9725" s="10"/>
    </row>
    <row r="9726" spans="1:37">
      <c r="A9726" t="s">
        <v>45</v>
      </c>
      <c r="B9726" t="s">
        <v>46</v>
      </c>
      <c r="C9726" t="s">
        <v>47</v>
      </c>
      <c r="D9726" t="s">
        <v>10192</v>
      </c>
      <c r="E9726" t="s">
        <v>88</v>
      </c>
      <c r="F9726" t="s">
        <v>79</v>
      </c>
      <c r="G9726" t="s">
        <v>51</v>
      </c>
      <c r="H9726" s="20" t="s">
        <v>52</v>
      </c>
      <c r="I9726" t="s">
        <v>53</v>
      </c>
      <c r="J9726" t="s">
        <v>54</v>
      </c>
      <c r="K9726">
        <v>3</v>
      </c>
      <c r="L9726" t="s">
        <v>55</v>
      </c>
      <c r="M9726" t="s">
        <v>77</v>
      </c>
      <c r="N9726" t="s">
        <v>89</v>
      </c>
      <c r="O9726" s="21" t="s">
        <v>58</v>
      </c>
      <c r="P9726" s="21" t="s">
        <v>119</v>
      </c>
      <c r="Q9726" s="20" t="s">
        <v>1617</v>
      </c>
      <c r="R9726" s="21" t="s">
        <v>1618</v>
      </c>
      <c r="S9726" s="35">
        <v>1</v>
      </c>
      <c r="T9726" s="22">
        <v>1</v>
      </c>
      <c r="U9726" s="20" t="s">
        <v>62</v>
      </c>
      <c r="V9726" s="20">
        <v>46006</v>
      </c>
      <c r="W9726" s="21">
        <v>12</v>
      </c>
      <c r="X9726" s="20">
        <v>46013</v>
      </c>
      <c r="Y9726" s="20">
        <v>46010</v>
      </c>
      <c r="Z9726" s="48">
        <v>12</v>
      </c>
      <c r="AA9726">
        <v>2025</v>
      </c>
      <c r="AB9726" s="45">
        <v>106665</v>
      </c>
      <c r="AC9726" s="45">
        <v>106665</v>
      </c>
      <c r="AK9726" s="10"/>
    </row>
    <row r="9727" spans="1:37">
      <c r="A9727" t="s">
        <v>45</v>
      </c>
      <c r="B9727" t="s">
        <v>46</v>
      </c>
      <c r="C9727" t="s">
        <v>47</v>
      </c>
      <c r="D9727" t="s">
        <v>10193</v>
      </c>
      <c r="E9727" t="s">
        <v>88</v>
      </c>
      <c r="F9727" t="s">
        <v>79</v>
      </c>
      <c r="G9727" t="s">
        <v>51</v>
      </c>
      <c r="H9727" s="20" t="s">
        <v>52</v>
      </c>
      <c r="I9727" t="s">
        <v>53</v>
      </c>
      <c r="J9727" t="s">
        <v>54</v>
      </c>
      <c r="K9727">
        <v>3</v>
      </c>
      <c r="L9727" t="s">
        <v>55</v>
      </c>
      <c r="M9727" t="s">
        <v>77</v>
      </c>
      <c r="N9727" t="s">
        <v>89</v>
      </c>
      <c r="O9727" s="21" t="s">
        <v>58</v>
      </c>
      <c r="P9727" s="21" t="s">
        <v>150</v>
      </c>
      <c r="Q9727" s="20" t="s">
        <v>244</v>
      </c>
      <c r="R9727" s="21" t="s">
        <v>245</v>
      </c>
      <c r="S9727" s="35">
        <v>1</v>
      </c>
      <c r="T9727" s="22">
        <v>1</v>
      </c>
      <c r="U9727" s="20" t="s">
        <v>62</v>
      </c>
      <c r="V9727" s="20">
        <v>46004</v>
      </c>
      <c r="W9727" s="21">
        <v>12</v>
      </c>
      <c r="X9727" s="20">
        <v>46014</v>
      </c>
      <c r="Y9727" s="20">
        <v>46008</v>
      </c>
      <c r="Z9727" s="48">
        <v>12</v>
      </c>
      <c r="AA9727">
        <v>2025</v>
      </c>
      <c r="AB9727" s="45">
        <v>103324</v>
      </c>
      <c r="AC9727" s="45">
        <v>103324</v>
      </c>
      <c r="AK9727" s="10"/>
    </row>
    <row r="9728" spans="1:37">
      <c r="A9728" t="s">
        <v>45</v>
      </c>
      <c r="B9728" t="s">
        <v>46</v>
      </c>
      <c r="C9728" t="s">
        <v>47</v>
      </c>
      <c r="D9728" t="s">
        <v>10194</v>
      </c>
      <c r="E9728" t="s">
        <v>88</v>
      </c>
      <c r="F9728" t="s">
        <v>79</v>
      </c>
      <c r="G9728" t="s">
        <v>51</v>
      </c>
      <c r="H9728" s="20" t="s">
        <v>52</v>
      </c>
      <c r="I9728" t="s">
        <v>53</v>
      </c>
      <c r="J9728" t="s">
        <v>54</v>
      </c>
      <c r="K9728">
        <v>3</v>
      </c>
      <c r="L9728" t="s">
        <v>55</v>
      </c>
      <c r="M9728" t="s">
        <v>77</v>
      </c>
      <c r="N9728" t="s">
        <v>89</v>
      </c>
      <c r="O9728" s="21" t="s">
        <v>58</v>
      </c>
      <c r="P9728" s="21" t="s">
        <v>126</v>
      </c>
      <c r="Q9728" s="20" t="s">
        <v>1111</v>
      </c>
      <c r="R9728" s="21" t="s">
        <v>1112</v>
      </c>
      <c r="S9728" s="35">
        <v>1</v>
      </c>
      <c r="T9728" s="22">
        <v>1</v>
      </c>
      <c r="U9728" s="20" t="s">
        <v>62</v>
      </c>
      <c r="V9728" s="20">
        <v>46006</v>
      </c>
      <c r="W9728" s="21">
        <v>12</v>
      </c>
      <c r="X9728" s="20">
        <v>46017</v>
      </c>
      <c r="Y9728" s="20">
        <v>46010</v>
      </c>
      <c r="Z9728" s="48">
        <v>12</v>
      </c>
      <c r="AA9728">
        <v>2025</v>
      </c>
      <c r="AB9728" s="45">
        <v>28119</v>
      </c>
      <c r="AC9728" s="45">
        <v>28119</v>
      </c>
      <c r="AK9728" s="10"/>
    </row>
    <row r="9729" spans="1:37">
      <c r="A9729" t="s">
        <v>45</v>
      </c>
      <c r="B9729" t="s">
        <v>46</v>
      </c>
      <c r="C9729" t="s">
        <v>47</v>
      </c>
      <c r="D9729" t="s">
        <v>10195</v>
      </c>
      <c r="E9729" t="s">
        <v>88</v>
      </c>
      <c r="F9729" t="s">
        <v>79</v>
      </c>
      <c r="G9729" t="s">
        <v>51</v>
      </c>
      <c r="H9729" s="20" t="s">
        <v>52</v>
      </c>
      <c r="I9729" t="s">
        <v>53</v>
      </c>
      <c r="J9729" t="s">
        <v>54</v>
      </c>
      <c r="K9729">
        <v>3</v>
      </c>
      <c r="L9729" t="s">
        <v>55</v>
      </c>
      <c r="M9729" t="s">
        <v>77</v>
      </c>
      <c r="N9729" t="s">
        <v>89</v>
      </c>
      <c r="O9729" s="21" t="s">
        <v>58</v>
      </c>
      <c r="P9729" s="21" t="s">
        <v>90</v>
      </c>
      <c r="Q9729" s="20" t="s">
        <v>214</v>
      </c>
      <c r="R9729" s="21" t="s">
        <v>215</v>
      </c>
      <c r="S9729" s="35">
        <v>1</v>
      </c>
      <c r="T9729" s="22">
        <v>1</v>
      </c>
      <c r="U9729" s="20" t="s">
        <v>62</v>
      </c>
      <c r="V9729" s="20">
        <v>46006</v>
      </c>
      <c r="W9729" s="21">
        <v>12</v>
      </c>
      <c r="X9729" s="20">
        <v>46013</v>
      </c>
      <c r="Y9729" s="20">
        <v>46010</v>
      </c>
      <c r="Z9729" s="48">
        <v>12</v>
      </c>
      <c r="AA9729">
        <v>2025</v>
      </c>
      <c r="AB9729" s="45">
        <v>49994</v>
      </c>
      <c r="AC9729" s="45">
        <v>49994</v>
      </c>
      <c r="AK9729" s="10"/>
    </row>
    <row r="9730" spans="1:37">
      <c r="A9730" t="s">
        <v>45</v>
      </c>
      <c r="B9730" t="s">
        <v>46</v>
      </c>
      <c r="C9730" t="s">
        <v>47</v>
      </c>
      <c r="D9730" t="s">
        <v>10196</v>
      </c>
      <c r="E9730" t="s">
        <v>88</v>
      </c>
      <c r="F9730" t="s">
        <v>79</v>
      </c>
      <c r="G9730" t="s">
        <v>51</v>
      </c>
      <c r="H9730" s="20" t="s">
        <v>52</v>
      </c>
      <c r="I9730" t="s">
        <v>53</v>
      </c>
      <c r="J9730" t="s">
        <v>54</v>
      </c>
      <c r="K9730">
        <v>3</v>
      </c>
      <c r="L9730" t="s">
        <v>55</v>
      </c>
      <c r="M9730" t="s">
        <v>77</v>
      </c>
      <c r="N9730" t="s">
        <v>89</v>
      </c>
      <c r="O9730" s="21" t="s">
        <v>58</v>
      </c>
      <c r="P9730" s="21" t="s">
        <v>90</v>
      </c>
      <c r="Q9730" s="20" t="s">
        <v>344</v>
      </c>
      <c r="R9730" s="21" t="s">
        <v>345</v>
      </c>
      <c r="S9730" s="35">
        <v>1</v>
      </c>
      <c r="T9730" s="22">
        <v>1</v>
      </c>
      <c r="U9730" s="20" t="s">
        <v>62</v>
      </c>
      <c r="V9730" s="20">
        <v>46006</v>
      </c>
      <c r="W9730" s="21">
        <v>12</v>
      </c>
      <c r="X9730" s="20">
        <v>46017</v>
      </c>
      <c r="Y9730" s="20">
        <v>46010</v>
      </c>
      <c r="Z9730" s="48">
        <v>12</v>
      </c>
      <c r="AA9730">
        <v>2025</v>
      </c>
      <c r="AB9730" s="45">
        <v>40620</v>
      </c>
      <c r="AC9730" s="45">
        <v>40620</v>
      </c>
      <c r="AK9730" s="10"/>
    </row>
    <row r="9731" spans="1:37">
      <c r="A9731" t="s">
        <v>45</v>
      </c>
      <c r="B9731" t="s">
        <v>46</v>
      </c>
      <c r="C9731" t="s">
        <v>47</v>
      </c>
      <c r="D9731" t="s">
        <v>10197</v>
      </c>
      <c r="E9731" t="s">
        <v>88</v>
      </c>
      <c r="F9731" t="s">
        <v>79</v>
      </c>
      <c r="G9731" t="s">
        <v>51</v>
      </c>
      <c r="H9731" s="20" t="s">
        <v>52</v>
      </c>
      <c r="I9731" t="s">
        <v>53</v>
      </c>
      <c r="J9731" t="s">
        <v>54</v>
      </c>
      <c r="K9731">
        <v>3</v>
      </c>
      <c r="L9731" t="s">
        <v>55</v>
      </c>
      <c r="M9731" t="s">
        <v>56</v>
      </c>
      <c r="N9731" t="s">
        <v>57</v>
      </c>
      <c r="O9731" s="21" t="s">
        <v>58</v>
      </c>
      <c r="P9731" s="21" t="s">
        <v>64</v>
      </c>
      <c r="Q9731" s="20" t="s">
        <v>385</v>
      </c>
      <c r="R9731" s="21" t="s">
        <v>386</v>
      </c>
      <c r="S9731" s="35">
        <v>1</v>
      </c>
      <c r="T9731" s="22">
        <v>1</v>
      </c>
      <c r="U9731" s="20" t="s">
        <v>62</v>
      </c>
      <c r="V9731" s="20">
        <v>46006</v>
      </c>
      <c r="W9731" s="21">
        <v>12</v>
      </c>
      <c r="X9731" s="20">
        <v>46013</v>
      </c>
      <c r="Y9731" s="20">
        <v>46010</v>
      </c>
      <c r="Z9731" s="48">
        <v>12</v>
      </c>
      <c r="AA9731">
        <v>2025</v>
      </c>
      <c r="AB9731" s="45">
        <v>45328</v>
      </c>
      <c r="AC9731" s="45">
        <v>45328</v>
      </c>
      <c r="AK9731" s="10"/>
    </row>
    <row r="9732" spans="1:37">
      <c r="A9732" t="s">
        <v>45</v>
      </c>
      <c r="B9732" t="s">
        <v>46</v>
      </c>
      <c r="C9732" t="s">
        <v>47</v>
      </c>
      <c r="D9732" t="s">
        <v>10198</v>
      </c>
      <c r="E9732" t="s">
        <v>88</v>
      </c>
      <c r="F9732" t="s">
        <v>79</v>
      </c>
      <c r="G9732" t="s">
        <v>51</v>
      </c>
      <c r="H9732" s="20" t="s">
        <v>52</v>
      </c>
      <c r="I9732" t="s">
        <v>53</v>
      </c>
      <c r="J9732" t="s">
        <v>54</v>
      </c>
      <c r="K9732">
        <v>3</v>
      </c>
      <c r="L9732" t="s">
        <v>55</v>
      </c>
      <c r="M9732" t="s">
        <v>56</v>
      </c>
      <c r="N9732" t="s">
        <v>57</v>
      </c>
      <c r="O9732" s="21" t="s">
        <v>58</v>
      </c>
      <c r="P9732" s="21" t="s">
        <v>64</v>
      </c>
      <c r="Q9732" s="20" t="s">
        <v>179</v>
      </c>
      <c r="R9732" s="21" t="s">
        <v>180</v>
      </c>
      <c r="S9732" s="35">
        <v>1</v>
      </c>
      <c r="T9732" s="22">
        <v>1</v>
      </c>
      <c r="U9732" s="20" t="s">
        <v>62</v>
      </c>
      <c r="V9732" s="20">
        <v>46004</v>
      </c>
      <c r="W9732" s="21">
        <v>12</v>
      </c>
      <c r="X9732" s="20">
        <v>46014</v>
      </c>
      <c r="Y9732" s="20">
        <v>46008</v>
      </c>
      <c r="Z9732" s="48">
        <v>12</v>
      </c>
      <c r="AA9732">
        <v>2025</v>
      </c>
      <c r="AB9732" s="45">
        <v>41995</v>
      </c>
      <c r="AC9732" s="45">
        <v>41995</v>
      </c>
      <c r="AK9732" s="10"/>
    </row>
    <row r="9733" spans="1:37">
      <c r="A9733" t="s">
        <v>45</v>
      </c>
      <c r="B9733" t="s">
        <v>46</v>
      </c>
      <c r="C9733" t="s">
        <v>47</v>
      </c>
      <c r="D9733" t="s">
        <v>10199</v>
      </c>
      <c r="E9733" t="s">
        <v>88</v>
      </c>
      <c r="F9733" t="s">
        <v>79</v>
      </c>
      <c r="G9733" t="s">
        <v>51</v>
      </c>
      <c r="H9733" s="20" t="s">
        <v>52</v>
      </c>
      <c r="I9733" t="s">
        <v>53</v>
      </c>
      <c r="J9733" t="s">
        <v>54</v>
      </c>
      <c r="K9733">
        <v>3</v>
      </c>
      <c r="L9733" t="s">
        <v>55</v>
      </c>
      <c r="M9733" t="s">
        <v>77</v>
      </c>
      <c r="N9733" t="s">
        <v>89</v>
      </c>
      <c r="O9733" s="21" t="s">
        <v>58</v>
      </c>
      <c r="P9733" s="21" t="s">
        <v>5970</v>
      </c>
      <c r="Q9733" s="20" t="s">
        <v>919</v>
      </c>
      <c r="R9733" s="21" t="s">
        <v>920</v>
      </c>
      <c r="S9733" s="35">
        <v>1</v>
      </c>
      <c r="T9733" s="22">
        <v>1</v>
      </c>
      <c r="U9733" s="20" t="s">
        <v>62</v>
      </c>
      <c r="V9733" s="20">
        <v>46004</v>
      </c>
      <c r="W9733" s="21">
        <v>12</v>
      </c>
      <c r="X9733" s="20">
        <v>46024</v>
      </c>
      <c r="Y9733" s="20">
        <v>46020</v>
      </c>
      <c r="Z9733" s="48">
        <v>12</v>
      </c>
      <c r="AA9733">
        <v>2025</v>
      </c>
      <c r="AB9733" s="45">
        <v>37494</v>
      </c>
      <c r="AC9733" s="45">
        <v>37494</v>
      </c>
      <c r="AK9733" s="10"/>
    </row>
    <row r="9734" spans="1:37">
      <c r="A9734" t="s">
        <v>45</v>
      </c>
      <c r="B9734" t="s">
        <v>46</v>
      </c>
      <c r="C9734" t="s">
        <v>47</v>
      </c>
      <c r="D9734" t="s">
        <v>10200</v>
      </c>
      <c r="E9734" t="s">
        <v>88</v>
      </c>
      <c r="F9734" t="s">
        <v>79</v>
      </c>
      <c r="G9734" t="s">
        <v>51</v>
      </c>
      <c r="H9734" s="20" t="s">
        <v>52</v>
      </c>
      <c r="I9734" t="s">
        <v>53</v>
      </c>
      <c r="J9734" t="s">
        <v>54</v>
      </c>
      <c r="K9734">
        <v>3</v>
      </c>
      <c r="L9734" t="s">
        <v>55</v>
      </c>
      <c r="M9734" t="s">
        <v>77</v>
      </c>
      <c r="N9734" t="s">
        <v>89</v>
      </c>
      <c r="O9734" s="21" t="s">
        <v>58</v>
      </c>
      <c r="P9734" s="21" t="s">
        <v>150</v>
      </c>
      <c r="Q9734" s="20" t="s">
        <v>244</v>
      </c>
      <c r="R9734" s="21" t="s">
        <v>245</v>
      </c>
      <c r="S9734" s="35">
        <v>1</v>
      </c>
      <c r="T9734" s="22">
        <v>1</v>
      </c>
      <c r="U9734" s="20" t="s">
        <v>62</v>
      </c>
      <c r="V9734" s="20">
        <v>46004</v>
      </c>
      <c r="W9734" s="21">
        <v>12</v>
      </c>
      <c r="X9734" s="20">
        <v>46013</v>
      </c>
      <c r="Y9734" s="20">
        <v>46008</v>
      </c>
      <c r="Z9734" s="48">
        <v>12</v>
      </c>
      <c r="AA9734">
        <v>2025</v>
      </c>
      <c r="AB9734" s="45">
        <v>103324</v>
      </c>
      <c r="AC9734" s="45">
        <v>103324</v>
      </c>
      <c r="AK9734" s="10"/>
    </row>
    <row r="9735" spans="1:37">
      <c r="A9735" t="s">
        <v>45</v>
      </c>
      <c r="B9735" t="s">
        <v>46</v>
      </c>
      <c r="C9735" t="s">
        <v>47</v>
      </c>
      <c r="D9735" t="s">
        <v>10201</v>
      </c>
      <c r="E9735" t="s">
        <v>88</v>
      </c>
      <c r="F9735" t="s">
        <v>79</v>
      </c>
      <c r="G9735" t="s">
        <v>51</v>
      </c>
      <c r="H9735" s="20" t="s">
        <v>52</v>
      </c>
      <c r="I9735" t="s">
        <v>53</v>
      </c>
      <c r="J9735" t="s">
        <v>54</v>
      </c>
      <c r="K9735">
        <v>3</v>
      </c>
      <c r="L9735" t="s">
        <v>55</v>
      </c>
      <c r="M9735" t="s">
        <v>56</v>
      </c>
      <c r="N9735" t="s">
        <v>57</v>
      </c>
      <c r="O9735" s="21" t="s">
        <v>58</v>
      </c>
      <c r="P9735" s="21" t="s">
        <v>64</v>
      </c>
      <c r="Q9735" s="20" t="s">
        <v>1052</v>
      </c>
      <c r="R9735" s="21" t="s">
        <v>1053</v>
      </c>
      <c r="S9735" s="35">
        <v>1</v>
      </c>
      <c r="T9735" s="22">
        <v>1</v>
      </c>
      <c r="U9735" s="20" t="s">
        <v>62</v>
      </c>
      <c r="V9735" s="20">
        <v>45991</v>
      </c>
      <c r="W9735" s="21">
        <v>11</v>
      </c>
      <c r="X9735" s="20">
        <v>46007</v>
      </c>
      <c r="Y9735" s="20">
        <v>46001</v>
      </c>
      <c r="Z9735" s="48">
        <v>12</v>
      </c>
      <c r="AA9735">
        <v>2025</v>
      </c>
      <c r="AB9735" s="45">
        <v>53325</v>
      </c>
      <c r="AC9735" s="45">
        <v>53325</v>
      </c>
      <c r="AK9735" s="10"/>
    </row>
    <row r="9736" spans="1:37">
      <c r="A9736" t="s">
        <v>45</v>
      </c>
      <c r="B9736" t="s">
        <v>46</v>
      </c>
      <c r="C9736" t="s">
        <v>47</v>
      </c>
      <c r="D9736" t="s">
        <v>10202</v>
      </c>
      <c r="E9736" t="s">
        <v>88</v>
      </c>
      <c r="F9736" t="s">
        <v>79</v>
      </c>
      <c r="G9736" t="s">
        <v>51</v>
      </c>
      <c r="H9736" s="20" t="s">
        <v>52</v>
      </c>
      <c r="I9736" t="s">
        <v>53</v>
      </c>
      <c r="J9736" t="s">
        <v>54</v>
      </c>
      <c r="K9736">
        <v>3</v>
      </c>
      <c r="L9736" t="s">
        <v>55</v>
      </c>
      <c r="M9736" t="s">
        <v>77</v>
      </c>
      <c r="N9736" t="s">
        <v>89</v>
      </c>
      <c r="O9736" s="21" t="s">
        <v>58</v>
      </c>
      <c r="P9736" s="21" t="s">
        <v>97</v>
      </c>
      <c r="Q9736" s="20" t="s">
        <v>108</v>
      </c>
      <c r="R9736" s="21" t="s">
        <v>3798</v>
      </c>
      <c r="S9736" s="35">
        <v>1</v>
      </c>
      <c r="T9736" s="22">
        <v>1</v>
      </c>
      <c r="U9736" s="20" t="s">
        <v>62</v>
      </c>
      <c r="V9736" s="20">
        <v>45991</v>
      </c>
      <c r="W9736" s="21">
        <v>11</v>
      </c>
      <c r="X9736" s="20">
        <v>46009</v>
      </c>
      <c r="Y9736" s="20">
        <v>46003</v>
      </c>
      <c r="Z9736" s="48">
        <v>12</v>
      </c>
      <c r="AA9736">
        <v>2025</v>
      </c>
      <c r="AB9736" s="45">
        <v>60705</v>
      </c>
      <c r="AC9736" s="45">
        <v>60705</v>
      </c>
      <c r="AK9736" s="10"/>
    </row>
    <row r="9737" spans="1:37">
      <c r="A9737" t="s">
        <v>45</v>
      </c>
      <c r="B9737" t="s">
        <v>46</v>
      </c>
      <c r="C9737" t="s">
        <v>47</v>
      </c>
      <c r="D9737" t="s">
        <v>10203</v>
      </c>
      <c r="E9737" t="s">
        <v>88</v>
      </c>
      <c r="F9737" t="s">
        <v>79</v>
      </c>
      <c r="G9737" t="s">
        <v>51</v>
      </c>
      <c r="H9737" s="20" t="s">
        <v>52</v>
      </c>
      <c r="I9737" t="s">
        <v>53</v>
      </c>
      <c r="J9737" t="s">
        <v>54</v>
      </c>
      <c r="K9737">
        <v>3</v>
      </c>
      <c r="L9737" t="s">
        <v>55</v>
      </c>
      <c r="M9737" t="s">
        <v>77</v>
      </c>
      <c r="N9737" t="s">
        <v>89</v>
      </c>
      <c r="O9737" s="21" t="s">
        <v>58</v>
      </c>
      <c r="P9737" s="21" t="s">
        <v>366</v>
      </c>
      <c r="Q9737" s="20" t="s">
        <v>531</v>
      </c>
      <c r="R9737" s="21" t="s">
        <v>532</v>
      </c>
      <c r="S9737" s="35">
        <v>1</v>
      </c>
      <c r="T9737" s="22">
        <v>1</v>
      </c>
      <c r="U9737" s="20" t="s">
        <v>62</v>
      </c>
      <c r="V9737" s="20">
        <v>45991</v>
      </c>
      <c r="W9737" s="21">
        <v>11</v>
      </c>
      <c r="X9737" s="20">
        <v>46007</v>
      </c>
      <c r="Y9737" s="20">
        <v>46001</v>
      </c>
      <c r="Z9737" s="48">
        <v>12</v>
      </c>
      <c r="AA9737">
        <v>2025</v>
      </c>
      <c r="AB9737" s="45">
        <v>43327</v>
      </c>
      <c r="AC9737" s="45">
        <v>43327</v>
      </c>
      <c r="AK9737" s="10"/>
    </row>
    <row r="9738" spans="1:37">
      <c r="A9738" t="s">
        <v>45</v>
      </c>
      <c r="B9738" t="s">
        <v>46</v>
      </c>
      <c r="C9738" t="s">
        <v>47</v>
      </c>
      <c r="D9738" t="s">
        <v>10204</v>
      </c>
      <c r="E9738" t="s">
        <v>88</v>
      </c>
      <c r="F9738" t="s">
        <v>79</v>
      </c>
      <c r="G9738" t="s">
        <v>51</v>
      </c>
      <c r="H9738" s="20" t="s">
        <v>52</v>
      </c>
      <c r="I9738" t="s">
        <v>53</v>
      </c>
      <c r="J9738" t="s">
        <v>54</v>
      </c>
      <c r="K9738">
        <v>3</v>
      </c>
      <c r="L9738" t="s">
        <v>55</v>
      </c>
      <c r="M9738" t="s">
        <v>56</v>
      </c>
      <c r="N9738" t="s">
        <v>57</v>
      </c>
      <c r="O9738" s="21" t="s">
        <v>58</v>
      </c>
      <c r="P9738" s="21" t="s">
        <v>64</v>
      </c>
      <c r="Q9738" s="20" t="s">
        <v>518</v>
      </c>
      <c r="R9738" s="21" t="s">
        <v>519</v>
      </c>
      <c r="S9738" s="35">
        <v>1</v>
      </c>
      <c r="T9738" s="22">
        <v>1</v>
      </c>
      <c r="U9738" s="20" t="s">
        <v>62</v>
      </c>
      <c r="V9738" s="20">
        <v>45991</v>
      </c>
      <c r="W9738" s="21">
        <v>11</v>
      </c>
      <c r="X9738" s="20">
        <v>46007</v>
      </c>
      <c r="Y9738" s="20">
        <v>46001</v>
      </c>
      <c r="Z9738" s="48">
        <v>12</v>
      </c>
      <c r="AA9738">
        <v>2025</v>
      </c>
      <c r="AB9738" s="45">
        <v>128565</v>
      </c>
      <c r="AC9738" s="45">
        <v>128565</v>
      </c>
      <c r="AK9738" s="10"/>
    </row>
    <row r="9739" spans="1:37">
      <c r="A9739" t="s">
        <v>45</v>
      </c>
      <c r="B9739" t="s">
        <v>46</v>
      </c>
      <c r="C9739" t="s">
        <v>47</v>
      </c>
      <c r="D9739" t="s">
        <v>10205</v>
      </c>
      <c r="E9739" t="s">
        <v>88</v>
      </c>
      <c r="F9739" t="s">
        <v>79</v>
      </c>
      <c r="G9739" t="s">
        <v>51</v>
      </c>
      <c r="H9739" s="20" t="s">
        <v>52</v>
      </c>
      <c r="I9739" t="s">
        <v>53</v>
      </c>
      <c r="J9739" t="s">
        <v>54</v>
      </c>
      <c r="K9739">
        <v>3</v>
      </c>
      <c r="L9739" t="s">
        <v>55</v>
      </c>
      <c r="M9739" t="s">
        <v>77</v>
      </c>
      <c r="N9739" t="s">
        <v>89</v>
      </c>
      <c r="O9739" s="21" t="s">
        <v>58</v>
      </c>
      <c r="P9739" s="21" t="s">
        <v>119</v>
      </c>
      <c r="Q9739" s="20" t="s">
        <v>1617</v>
      </c>
      <c r="R9739" s="21" t="s">
        <v>1618</v>
      </c>
      <c r="S9739" s="35">
        <v>1</v>
      </c>
      <c r="T9739" s="22">
        <v>1</v>
      </c>
      <c r="U9739" s="20" t="s">
        <v>62</v>
      </c>
      <c r="V9739" s="20">
        <v>45989</v>
      </c>
      <c r="W9739" s="21">
        <v>11</v>
      </c>
      <c r="X9739" s="20">
        <v>46000</v>
      </c>
      <c r="Y9739" s="20">
        <v>45996</v>
      </c>
      <c r="Z9739" s="48">
        <v>12</v>
      </c>
      <c r="AA9739">
        <v>2025</v>
      </c>
      <c r="AB9739" s="45">
        <v>99995</v>
      </c>
      <c r="AC9739" s="45">
        <v>99995</v>
      </c>
      <c r="AK9739" s="10"/>
    </row>
    <row r="9740" spans="1:37">
      <c r="A9740" t="s">
        <v>45</v>
      </c>
      <c r="B9740" t="s">
        <v>46</v>
      </c>
      <c r="C9740" t="s">
        <v>47</v>
      </c>
      <c r="D9740" t="s">
        <v>10206</v>
      </c>
      <c r="E9740" t="s">
        <v>88</v>
      </c>
      <c r="F9740" t="s">
        <v>79</v>
      </c>
      <c r="G9740" t="s">
        <v>51</v>
      </c>
      <c r="H9740" s="20" t="s">
        <v>52</v>
      </c>
      <c r="I9740" t="s">
        <v>53</v>
      </c>
      <c r="J9740" t="s">
        <v>54</v>
      </c>
      <c r="K9740">
        <v>3</v>
      </c>
      <c r="L9740" t="s">
        <v>55</v>
      </c>
      <c r="M9740" t="s">
        <v>77</v>
      </c>
      <c r="N9740" t="s">
        <v>89</v>
      </c>
      <c r="O9740" s="21" t="s">
        <v>58</v>
      </c>
      <c r="P9740" s="21" t="s">
        <v>150</v>
      </c>
      <c r="Q9740" s="20" t="s">
        <v>244</v>
      </c>
      <c r="R9740" s="21" t="s">
        <v>245</v>
      </c>
      <c r="S9740" s="35">
        <v>1</v>
      </c>
      <c r="T9740" s="22">
        <v>1</v>
      </c>
      <c r="U9740" s="20" t="s">
        <v>62</v>
      </c>
      <c r="V9740" s="20">
        <v>45989</v>
      </c>
      <c r="W9740" s="21">
        <v>11</v>
      </c>
      <c r="X9740" s="20">
        <v>46000</v>
      </c>
      <c r="Y9740" s="20">
        <v>45994</v>
      </c>
      <c r="Z9740" s="48">
        <v>12</v>
      </c>
      <c r="AA9740">
        <v>2025</v>
      </c>
      <c r="AB9740" s="45">
        <v>99995</v>
      </c>
      <c r="AC9740" s="45">
        <v>99995</v>
      </c>
      <c r="AK9740" s="10"/>
    </row>
    <row r="9741" spans="1:37">
      <c r="A9741" t="s">
        <v>45</v>
      </c>
      <c r="B9741" t="s">
        <v>46</v>
      </c>
      <c r="C9741" t="s">
        <v>47</v>
      </c>
      <c r="D9741" t="s">
        <v>10207</v>
      </c>
      <c r="E9741" t="s">
        <v>88</v>
      </c>
      <c r="F9741" t="s">
        <v>79</v>
      </c>
      <c r="G9741" t="s">
        <v>51</v>
      </c>
      <c r="H9741" s="20" t="s">
        <v>52</v>
      </c>
      <c r="I9741" t="s">
        <v>53</v>
      </c>
      <c r="J9741" t="s">
        <v>54</v>
      </c>
      <c r="K9741">
        <v>3</v>
      </c>
      <c r="L9741" t="s">
        <v>55</v>
      </c>
      <c r="M9741" t="s">
        <v>77</v>
      </c>
      <c r="N9741" t="s">
        <v>89</v>
      </c>
      <c r="O9741" s="21" t="s">
        <v>58</v>
      </c>
      <c r="P9741" s="21" t="s">
        <v>90</v>
      </c>
      <c r="Q9741" s="20" t="s">
        <v>1025</v>
      </c>
      <c r="R9741" s="21" t="s">
        <v>1026</v>
      </c>
      <c r="S9741" s="35">
        <v>1</v>
      </c>
      <c r="T9741" s="22">
        <v>1</v>
      </c>
      <c r="U9741" s="20" t="s">
        <v>62</v>
      </c>
      <c r="V9741" s="20">
        <v>45989</v>
      </c>
      <c r="W9741" s="21">
        <v>11</v>
      </c>
      <c r="X9741" s="20">
        <v>46002</v>
      </c>
      <c r="Y9741" s="20">
        <v>45996</v>
      </c>
      <c r="Z9741" s="48">
        <v>12</v>
      </c>
      <c r="AA9741">
        <v>2025</v>
      </c>
      <c r="AB9741" s="45">
        <v>103563</v>
      </c>
      <c r="AC9741" s="45">
        <v>103563</v>
      </c>
      <c r="AK9741" s="10"/>
    </row>
    <row r="9742" spans="1:37">
      <c r="A9742" t="s">
        <v>45</v>
      </c>
      <c r="B9742" t="s">
        <v>46</v>
      </c>
      <c r="C9742" t="s">
        <v>47</v>
      </c>
      <c r="D9742" t="s">
        <v>10208</v>
      </c>
      <c r="E9742" t="s">
        <v>88</v>
      </c>
      <c r="F9742" t="s">
        <v>79</v>
      </c>
      <c r="G9742" t="s">
        <v>51</v>
      </c>
      <c r="H9742" s="20" t="s">
        <v>52</v>
      </c>
      <c r="I9742" t="s">
        <v>53</v>
      </c>
      <c r="J9742" t="s">
        <v>54</v>
      </c>
      <c r="K9742">
        <v>3</v>
      </c>
      <c r="L9742" t="s">
        <v>55</v>
      </c>
      <c r="M9742" t="s">
        <v>56</v>
      </c>
      <c r="N9742" t="s">
        <v>57</v>
      </c>
      <c r="O9742" s="21" t="s">
        <v>58</v>
      </c>
      <c r="P9742" s="21" t="s">
        <v>64</v>
      </c>
      <c r="Q9742" s="20" t="s">
        <v>436</v>
      </c>
      <c r="R9742" s="21" t="s">
        <v>437</v>
      </c>
      <c r="S9742" s="35">
        <v>1</v>
      </c>
      <c r="T9742" s="22">
        <v>1</v>
      </c>
      <c r="U9742" s="20" t="s">
        <v>62</v>
      </c>
      <c r="V9742" s="20">
        <v>45989</v>
      </c>
      <c r="W9742" s="21">
        <v>11</v>
      </c>
      <c r="X9742" s="20">
        <v>46006</v>
      </c>
      <c r="Y9742" s="20">
        <v>45996</v>
      </c>
      <c r="Z9742" s="48">
        <v>12</v>
      </c>
      <c r="AA9742">
        <v>2025</v>
      </c>
      <c r="AB9742" s="45">
        <v>46660</v>
      </c>
      <c r="AC9742" s="45">
        <v>46660</v>
      </c>
      <c r="AK9742" s="10"/>
    </row>
    <row r="9743" spans="1:37">
      <c r="A9743" t="s">
        <v>45</v>
      </c>
      <c r="B9743" t="s">
        <v>46</v>
      </c>
      <c r="C9743" t="s">
        <v>47</v>
      </c>
      <c r="D9743" t="s">
        <v>10209</v>
      </c>
      <c r="E9743" t="s">
        <v>88</v>
      </c>
      <c r="F9743" t="s">
        <v>79</v>
      </c>
      <c r="G9743" t="s">
        <v>51</v>
      </c>
      <c r="H9743" s="20" t="s">
        <v>52</v>
      </c>
      <c r="I9743" t="s">
        <v>53</v>
      </c>
      <c r="J9743" t="s">
        <v>54</v>
      </c>
      <c r="K9743">
        <v>3</v>
      </c>
      <c r="L9743" t="s">
        <v>55</v>
      </c>
      <c r="M9743" t="s">
        <v>77</v>
      </c>
      <c r="N9743" t="s">
        <v>89</v>
      </c>
      <c r="O9743" s="21" t="s">
        <v>58</v>
      </c>
      <c r="P9743" s="21" t="s">
        <v>97</v>
      </c>
      <c r="Q9743" s="20" t="s">
        <v>108</v>
      </c>
      <c r="R9743" s="21" t="s">
        <v>3798</v>
      </c>
      <c r="S9743" s="35">
        <v>1</v>
      </c>
      <c r="T9743" s="22">
        <v>1</v>
      </c>
      <c r="U9743" s="20" t="s">
        <v>62</v>
      </c>
      <c r="V9743" s="20">
        <v>45989</v>
      </c>
      <c r="W9743" s="21">
        <v>11</v>
      </c>
      <c r="X9743" s="20">
        <v>46000</v>
      </c>
      <c r="Y9743" s="20">
        <v>45994</v>
      </c>
      <c r="Z9743" s="48">
        <v>12</v>
      </c>
      <c r="AA9743">
        <v>2025</v>
      </c>
      <c r="AB9743" s="45">
        <v>60705</v>
      </c>
      <c r="AC9743" s="45">
        <v>60705</v>
      </c>
      <c r="AK9743" s="10"/>
    </row>
    <row r="9744" spans="1:37">
      <c r="A9744" t="s">
        <v>45</v>
      </c>
      <c r="B9744" t="s">
        <v>46</v>
      </c>
      <c r="C9744" t="s">
        <v>47</v>
      </c>
      <c r="D9744" t="s">
        <v>10210</v>
      </c>
      <c r="E9744" t="s">
        <v>88</v>
      </c>
      <c r="F9744" t="s">
        <v>79</v>
      </c>
      <c r="G9744" t="s">
        <v>51</v>
      </c>
      <c r="H9744" s="20" t="s">
        <v>52</v>
      </c>
      <c r="I9744" t="s">
        <v>53</v>
      </c>
      <c r="J9744" t="s">
        <v>54</v>
      </c>
      <c r="K9744">
        <v>3</v>
      </c>
      <c r="L9744" t="s">
        <v>55</v>
      </c>
      <c r="M9744" t="s">
        <v>77</v>
      </c>
      <c r="N9744" t="s">
        <v>89</v>
      </c>
      <c r="O9744" s="21" t="s">
        <v>58</v>
      </c>
      <c r="P9744" s="21" t="s">
        <v>119</v>
      </c>
      <c r="Q9744" s="20" t="s">
        <v>988</v>
      </c>
      <c r="R9744" s="21" t="s">
        <v>989</v>
      </c>
      <c r="S9744" s="35">
        <v>1</v>
      </c>
      <c r="T9744" s="22">
        <v>1</v>
      </c>
      <c r="U9744" s="20" t="s">
        <v>62</v>
      </c>
      <c r="V9744" s="20">
        <v>45989</v>
      </c>
      <c r="W9744" s="21">
        <v>11</v>
      </c>
      <c r="X9744" s="20">
        <v>45996</v>
      </c>
      <c r="Y9744" s="20">
        <v>45994</v>
      </c>
      <c r="Z9744" s="48">
        <v>12</v>
      </c>
      <c r="AA9744">
        <v>2025</v>
      </c>
      <c r="AB9744" s="45">
        <v>69992</v>
      </c>
      <c r="AC9744" s="45">
        <v>69992</v>
      </c>
      <c r="AK9744" s="10"/>
    </row>
    <row r="9745" spans="1:37">
      <c r="A9745" t="s">
        <v>45</v>
      </c>
      <c r="B9745" t="s">
        <v>46</v>
      </c>
      <c r="C9745" t="s">
        <v>47</v>
      </c>
      <c r="D9745" t="s">
        <v>10211</v>
      </c>
      <c r="E9745" t="s">
        <v>88</v>
      </c>
      <c r="F9745" t="s">
        <v>79</v>
      </c>
      <c r="G9745" t="s">
        <v>51</v>
      </c>
      <c r="H9745" s="20" t="s">
        <v>52</v>
      </c>
      <c r="I9745" t="s">
        <v>53</v>
      </c>
      <c r="J9745" t="s">
        <v>54</v>
      </c>
      <c r="K9745">
        <v>3</v>
      </c>
      <c r="L9745" t="s">
        <v>55</v>
      </c>
      <c r="M9745" t="s">
        <v>77</v>
      </c>
      <c r="N9745" t="s">
        <v>89</v>
      </c>
      <c r="O9745" s="21" t="s">
        <v>58</v>
      </c>
      <c r="P9745" s="21" t="s">
        <v>119</v>
      </c>
      <c r="Q9745" s="20" t="s">
        <v>7847</v>
      </c>
      <c r="R9745" s="21" t="s">
        <v>7848</v>
      </c>
      <c r="S9745" s="35">
        <v>1</v>
      </c>
      <c r="T9745" s="22">
        <v>1</v>
      </c>
      <c r="U9745" s="20" t="s">
        <v>62</v>
      </c>
      <c r="V9745" s="20">
        <v>45989</v>
      </c>
      <c r="W9745" s="21">
        <v>11</v>
      </c>
      <c r="X9745" s="20">
        <v>46000</v>
      </c>
      <c r="Y9745" s="20">
        <v>45994</v>
      </c>
      <c r="Z9745" s="48">
        <v>12</v>
      </c>
      <c r="AA9745">
        <v>2025</v>
      </c>
      <c r="AB9745" s="45">
        <v>124985</v>
      </c>
      <c r="AC9745" s="45">
        <v>124985</v>
      </c>
      <c r="AK9745" s="10"/>
    </row>
    <row r="9746" spans="1:37">
      <c r="A9746" t="s">
        <v>45</v>
      </c>
      <c r="B9746" t="s">
        <v>46</v>
      </c>
      <c r="C9746" t="s">
        <v>47</v>
      </c>
      <c r="D9746" t="s">
        <v>10212</v>
      </c>
      <c r="E9746" t="s">
        <v>88</v>
      </c>
      <c r="F9746" t="s">
        <v>79</v>
      </c>
      <c r="G9746" t="s">
        <v>51</v>
      </c>
      <c r="H9746" s="20" t="s">
        <v>52</v>
      </c>
      <c r="I9746" t="s">
        <v>53</v>
      </c>
      <c r="J9746" t="s">
        <v>54</v>
      </c>
      <c r="K9746">
        <v>3</v>
      </c>
      <c r="L9746" t="s">
        <v>55</v>
      </c>
      <c r="M9746" t="s">
        <v>77</v>
      </c>
      <c r="N9746" t="s">
        <v>89</v>
      </c>
      <c r="O9746" s="21" t="s">
        <v>58</v>
      </c>
      <c r="P9746" s="21" t="s">
        <v>119</v>
      </c>
      <c r="Q9746" s="20" t="s">
        <v>2056</v>
      </c>
      <c r="R9746" s="21" t="s">
        <v>2057</v>
      </c>
      <c r="S9746" s="35">
        <v>1</v>
      </c>
      <c r="T9746" s="22">
        <v>1</v>
      </c>
      <c r="U9746" s="20" t="s">
        <v>62</v>
      </c>
      <c r="V9746" s="20">
        <v>45988</v>
      </c>
      <c r="W9746" s="21">
        <v>11</v>
      </c>
      <c r="X9746" s="20">
        <v>45995</v>
      </c>
      <c r="Y9746" s="20">
        <v>45992</v>
      </c>
      <c r="Z9746" s="48">
        <v>12</v>
      </c>
      <c r="AA9746">
        <v>2025</v>
      </c>
      <c r="AB9746" s="45">
        <v>71421</v>
      </c>
      <c r="AC9746" s="45">
        <v>71421</v>
      </c>
      <c r="AK9746" s="10"/>
    </row>
    <row r="9747" spans="1:37">
      <c r="A9747" t="s">
        <v>45</v>
      </c>
      <c r="B9747" t="s">
        <v>46</v>
      </c>
      <c r="C9747" t="s">
        <v>47</v>
      </c>
      <c r="D9747" t="s">
        <v>10213</v>
      </c>
      <c r="E9747" t="s">
        <v>88</v>
      </c>
      <c r="F9747" t="s">
        <v>79</v>
      </c>
      <c r="G9747" t="s">
        <v>51</v>
      </c>
      <c r="H9747" s="20" t="s">
        <v>52</v>
      </c>
      <c r="I9747" t="s">
        <v>53</v>
      </c>
      <c r="J9747" t="s">
        <v>54</v>
      </c>
      <c r="K9747">
        <v>3</v>
      </c>
      <c r="L9747" t="s">
        <v>55</v>
      </c>
      <c r="M9747" t="s">
        <v>56</v>
      </c>
      <c r="N9747" t="s">
        <v>57</v>
      </c>
      <c r="O9747" s="21" t="s">
        <v>58</v>
      </c>
      <c r="P9747" s="21" t="s">
        <v>64</v>
      </c>
      <c r="Q9747" s="20" t="s">
        <v>1691</v>
      </c>
      <c r="R9747" s="21" t="s">
        <v>1692</v>
      </c>
      <c r="S9747" s="35">
        <v>1</v>
      </c>
      <c r="T9747" s="22">
        <v>1</v>
      </c>
      <c r="U9747" s="20" t="s">
        <v>62</v>
      </c>
      <c r="V9747" s="20">
        <v>45989</v>
      </c>
      <c r="W9747" s="21">
        <v>11</v>
      </c>
      <c r="X9747" s="20">
        <v>45996</v>
      </c>
      <c r="Y9747" s="20">
        <v>45996</v>
      </c>
      <c r="Z9747" s="48">
        <v>12</v>
      </c>
      <c r="AA9747">
        <v>2025</v>
      </c>
      <c r="AB9747" s="45">
        <v>103559</v>
      </c>
      <c r="AC9747" s="45">
        <v>103559</v>
      </c>
      <c r="AK9747" s="10"/>
    </row>
    <row r="9748" spans="1:37">
      <c r="A9748" t="s">
        <v>45</v>
      </c>
      <c r="B9748" t="s">
        <v>46</v>
      </c>
      <c r="C9748" t="s">
        <v>47</v>
      </c>
      <c r="D9748" t="s">
        <v>10214</v>
      </c>
      <c r="E9748" t="s">
        <v>88</v>
      </c>
      <c r="F9748" t="s">
        <v>79</v>
      </c>
      <c r="G9748" t="s">
        <v>51</v>
      </c>
      <c r="H9748" s="20" t="s">
        <v>52</v>
      </c>
      <c r="I9748" t="s">
        <v>53</v>
      </c>
      <c r="J9748" t="s">
        <v>54</v>
      </c>
      <c r="K9748">
        <v>3</v>
      </c>
      <c r="L9748" t="s">
        <v>55</v>
      </c>
      <c r="M9748" t="s">
        <v>77</v>
      </c>
      <c r="N9748" t="s">
        <v>89</v>
      </c>
      <c r="O9748" s="21" t="s">
        <v>58</v>
      </c>
      <c r="P9748" s="21" t="s">
        <v>97</v>
      </c>
      <c r="Q9748" s="20" t="s">
        <v>108</v>
      </c>
      <c r="R9748" s="21" t="s">
        <v>3798</v>
      </c>
      <c r="S9748" s="35">
        <v>1</v>
      </c>
      <c r="T9748" s="22">
        <v>1</v>
      </c>
      <c r="U9748" s="20" t="s">
        <v>62</v>
      </c>
      <c r="V9748" s="20">
        <v>45989</v>
      </c>
      <c r="W9748" s="21">
        <v>11</v>
      </c>
      <c r="X9748" s="20">
        <v>45996</v>
      </c>
      <c r="Y9748" s="20">
        <v>45994</v>
      </c>
      <c r="Z9748" s="48">
        <v>12</v>
      </c>
      <c r="AA9748">
        <v>2025</v>
      </c>
      <c r="AB9748" s="45">
        <v>60705</v>
      </c>
      <c r="AC9748" s="45">
        <v>60705</v>
      </c>
      <c r="AK9748" s="10"/>
    </row>
    <row r="9749" spans="1:37">
      <c r="A9749" t="s">
        <v>45</v>
      </c>
      <c r="B9749" t="s">
        <v>46</v>
      </c>
      <c r="C9749" t="s">
        <v>47</v>
      </c>
      <c r="D9749" t="s">
        <v>10215</v>
      </c>
      <c r="E9749" t="s">
        <v>88</v>
      </c>
      <c r="F9749" t="s">
        <v>79</v>
      </c>
      <c r="G9749" t="s">
        <v>51</v>
      </c>
      <c r="H9749" s="20" t="s">
        <v>52</v>
      </c>
      <c r="I9749" t="s">
        <v>53</v>
      </c>
      <c r="J9749" t="s">
        <v>54</v>
      </c>
      <c r="K9749">
        <v>3</v>
      </c>
      <c r="L9749" t="s">
        <v>55</v>
      </c>
      <c r="M9749" t="s">
        <v>77</v>
      </c>
      <c r="N9749" t="s">
        <v>89</v>
      </c>
      <c r="O9749" s="21" t="s">
        <v>58</v>
      </c>
      <c r="P9749" s="21" t="s">
        <v>303</v>
      </c>
      <c r="Q9749" s="20" t="s">
        <v>818</v>
      </c>
      <c r="R9749" s="21" t="s">
        <v>819</v>
      </c>
      <c r="S9749" s="35">
        <v>1</v>
      </c>
      <c r="T9749" s="22">
        <v>1</v>
      </c>
      <c r="U9749" s="20" t="s">
        <v>62</v>
      </c>
      <c r="V9749" s="20">
        <v>45989</v>
      </c>
      <c r="W9749" s="21">
        <v>11</v>
      </c>
      <c r="X9749" s="20">
        <v>45996</v>
      </c>
      <c r="Y9749" s="20">
        <v>45996</v>
      </c>
      <c r="Z9749" s="48">
        <v>12</v>
      </c>
      <c r="AA9749">
        <v>2025</v>
      </c>
      <c r="AB9749" s="45">
        <v>119987</v>
      </c>
      <c r="AC9749" s="45">
        <v>119987</v>
      </c>
      <c r="AK9749" s="10"/>
    </row>
    <row r="9750" spans="1:37">
      <c r="A9750" t="s">
        <v>45</v>
      </c>
      <c r="B9750" t="s">
        <v>46</v>
      </c>
      <c r="C9750" t="s">
        <v>47</v>
      </c>
      <c r="D9750" t="s">
        <v>10216</v>
      </c>
      <c r="E9750" t="s">
        <v>88</v>
      </c>
      <c r="F9750" t="s">
        <v>79</v>
      </c>
      <c r="G9750" t="s">
        <v>51</v>
      </c>
      <c r="H9750" s="20" t="s">
        <v>52</v>
      </c>
      <c r="I9750" t="s">
        <v>53</v>
      </c>
      <c r="J9750" t="s">
        <v>54</v>
      </c>
      <c r="K9750">
        <v>3</v>
      </c>
      <c r="L9750" t="s">
        <v>55</v>
      </c>
      <c r="M9750" t="s">
        <v>77</v>
      </c>
      <c r="N9750" t="s">
        <v>89</v>
      </c>
      <c r="O9750" s="21" t="s">
        <v>58</v>
      </c>
      <c r="P9750" s="21" t="s">
        <v>119</v>
      </c>
      <c r="Q9750" s="20" t="s">
        <v>120</v>
      </c>
      <c r="R9750" s="21" t="s">
        <v>121</v>
      </c>
      <c r="S9750" s="35">
        <v>1</v>
      </c>
      <c r="T9750" s="22">
        <v>1</v>
      </c>
      <c r="U9750" s="20" t="s">
        <v>62</v>
      </c>
      <c r="V9750" s="20">
        <v>45988</v>
      </c>
      <c r="W9750" s="21">
        <v>11</v>
      </c>
      <c r="X9750" s="20">
        <v>46000</v>
      </c>
      <c r="Y9750" s="20">
        <v>45992</v>
      </c>
      <c r="Z9750" s="48">
        <v>12</v>
      </c>
      <c r="AA9750">
        <v>2025</v>
      </c>
      <c r="AB9750" s="45">
        <v>92854</v>
      </c>
      <c r="AC9750" s="45">
        <v>92854</v>
      </c>
      <c r="AK9750" s="10"/>
    </row>
    <row r="9751" spans="1:37">
      <c r="A9751" t="s">
        <v>45</v>
      </c>
      <c r="B9751" t="s">
        <v>46</v>
      </c>
      <c r="C9751" t="s">
        <v>47</v>
      </c>
      <c r="D9751" t="s">
        <v>10217</v>
      </c>
      <c r="E9751" t="s">
        <v>88</v>
      </c>
      <c r="F9751" t="s">
        <v>79</v>
      </c>
      <c r="G9751" t="s">
        <v>51</v>
      </c>
      <c r="H9751" s="20" t="s">
        <v>52</v>
      </c>
      <c r="I9751" t="s">
        <v>53</v>
      </c>
      <c r="J9751" t="s">
        <v>54</v>
      </c>
      <c r="K9751">
        <v>3</v>
      </c>
      <c r="L9751" t="s">
        <v>55</v>
      </c>
      <c r="M9751" t="s">
        <v>56</v>
      </c>
      <c r="N9751" t="s">
        <v>57</v>
      </c>
      <c r="O9751" s="21" t="s">
        <v>58</v>
      </c>
      <c r="P9751" s="21" t="s">
        <v>64</v>
      </c>
      <c r="Q9751" s="20" t="s">
        <v>1691</v>
      </c>
      <c r="R9751" s="21" t="s">
        <v>1692</v>
      </c>
      <c r="S9751" s="35">
        <v>1</v>
      </c>
      <c r="T9751" s="22">
        <v>1</v>
      </c>
      <c r="U9751" s="20" t="s">
        <v>62</v>
      </c>
      <c r="V9751" s="20">
        <v>45988</v>
      </c>
      <c r="W9751" s="21">
        <v>11</v>
      </c>
      <c r="X9751" s="20">
        <v>45989</v>
      </c>
      <c r="Y9751" s="20">
        <v>45994</v>
      </c>
      <c r="Z9751" s="48">
        <v>12</v>
      </c>
      <c r="AA9751">
        <v>2025</v>
      </c>
      <c r="AB9751" s="45">
        <v>107136</v>
      </c>
      <c r="AC9751" s="45">
        <v>107136</v>
      </c>
      <c r="AK9751" s="10"/>
    </row>
    <row r="9752" spans="1:37">
      <c r="A9752" t="s">
        <v>45</v>
      </c>
      <c r="B9752" t="s">
        <v>46</v>
      </c>
      <c r="C9752" t="s">
        <v>47</v>
      </c>
      <c r="D9752" t="s">
        <v>10218</v>
      </c>
      <c r="E9752" t="s">
        <v>88</v>
      </c>
      <c r="F9752" t="s">
        <v>79</v>
      </c>
      <c r="G9752" t="s">
        <v>51</v>
      </c>
      <c r="H9752" s="20" t="s">
        <v>52</v>
      </c>
      <c r="I9752" t="s">
        <v>53</v>
      </c>
      <c r="J9752" t="s">
        <v>54</v>
      </c>
      <c r="K9752">
        <v>3</v>
      </c>
      <c r="L9752" t="s">
        <v>55</v>
      </c>
      <c r="M9752" t="s">
        <v>56</v>
      </c>
      <c r="N9752" t="s">
        <v>57</v>
      </c>
      <c r="O9752" s="21" t="s">
        <v>58</v>
      </c>
      <c r="P9752" s="21" t="s">
        <v>64</v>
      </c>
      <c r="Q9752" s="20" t="s">
        <v>94</v>
      </c>
      <c r="R9752" s="21" t="s">
        <v>95</v>
      </c>
      <c r="S9752" s="35">
        <v>1</v>
      </c>
      <c r="T9752" s="22">
        <v>1</v>
      </c>
      <c r="U9752" s="20" t="s">
        <v>62</v>
      </c>
      <c r="V9752" s="20">
        <v>45989</v>
      </c>
      <c r="W9752" s="21">
        <v>11</v>
      </c>
      <c r="X9752" s="20">
        <v>46002</v>
      </c>
      <c r="Y9752" s="20">
        <v>45994</v>
      </c>
      <c r="Z9752" s="48">
        <v>12</v>
      </c>
      <c r="AA9752">
        <v>2025</v>
      </c>
      <c r="AB9752" s="45">
        <v>28660</v>
      </c>
      <c r="AC9752" s="45">
        <v>28660</v>
      </c>
      <c r="AK9752" s="10"/>
    </row>
    <row r="9753" spans="1:37">
      <c r="A9753" t="s">
        <v>45</v>
      </c>
      <c r="B9753" t="s">
        <v>46</v>
      </c>
      <c r="C9753" t="s">
        <v>47</v>
      </c>
      <c r="D9753" t="s">
        <v>10219</v>
      </c>
      <c r="E9753" t="s">
        <v>88</v>
      </c>
      <c r="F9753" t="s">
        <v>79</v>
      </c>
      <c r="G9753" t="s">
        <v>51</v>
      </c>
      <c r="H9753" s="20" t="s">
        <v>52</v>
      </c>
      <c r="I9753" t="s">
        <v>53</v>
      </c>
      <c r="J9753" t="s">
        <v>54</v>
      </c>
      <c r="K9753">
        <v>3</v>
      </c>
      <c r="L9753" t="s">
        <v>55</v>
      </c>
      <c r="M9753" t="s">
        <v>77</v>
      </c>
      <c r="N9753" t="s">
        <v>89</v>
      </c>
      <c r="O9753" s="21" t="s">
        <v>58</v>
      </c>
      <c r="P9753" s="21" t="s">
        <v>150</v>
      </c>
      <c r="Q9753" s="20" t="s">
        <v>4519</v>
      </c>
      <c r="R9753" s="21" t="s">
        <v>4520</v>
      </c>
      <c r="S9753" s="35">
        <v>1</v>
      </c>
      <c r="T9753" s="22">
        <v>1</v>
      </c>
      <c r="U9753" s="20" t="s">
        <v>62</v>
      </c>
      <c r="V9753" s="20">
        <v>45989</v>
      </c>
      <c r="W9753" s="21">
        <v>11</v>
      </c>
      <c r="X9753" s="20">
        <v>45996</v>
      </c>
      <c r="Y9753" s="20">
        <v>45994</v>
      </c>
      <c r="Z9753" s="48">
        <v>12</v>
      </c>
      <c r="AA9753">
        <v>2025</v>
      </c>
      <c r="AB9753" s="45">
        <v>233318</v>
      </c>
      <c r="AC9753" s="45">
        <v>233318</v>
      </c>
      <c r="AK9753" s="10"/>
    </row>
    <row r="9754" spans="1:37">
      <c r="A9754" t="s">
        <v>45</v>
      </c>
      <c r="B9754" t="s">
        <v>46</v>
      </c>
      <c r="C9754" t="s">
        <v>47</v>
      </c>
      <c r="D9754" t="s">
        <v>10220</v>
      </c>
      <c r="E9754" t="s">
        <v>88</v>
      </c>
      <c r="F9754" t="s">
        <v>79</v>
      </c>
      <c r="G9754" t="s">
        <v>51</v>
      </c>
      <c r="H9754" s="20" t="s">
        <v>52</v>
      </c>
      <c r="I9754" t="s">
        <v>53</v>
      </c>
      <c r="J9754" t="s">
        <v>54</v>
      </c>
      <c r="K9754">
        <v>3</v>
      </c>
      <c r="L9754" t="s">
        <v>55</v>
      </c>
      <c r="M9754" t="s">
        <v>77</v>
      </c>
      <c r="N9754" t="s">
        <v>89</v>
      </c>
      <c r="O9754" s="21" t="s">
        <v>58</v>
      </c>
      <c r="P9754" s="21" t="s">
        <v>5970</v>
      </c>
      <c r="Q9754" s="20" t="s">
        <v>946</v>
      </c>
      <c r="R9754" s="21" t="s">
        <v>947</v>
      </c>
      <c r="S9754" s="35">
        <v>2</v>
      </c>
      <c r="T9754" s="22">
        <v>2</v>
      </c>
      <c r="U9754" s="20" t="s">
        <v>62</v>
      </c>
      <c r="V9754" s="20">
        <v>45989</v>
      </c>
      <c r="W9754" s="21">
        <v>11</v>
      </c>
      <c r="X9754" s="20">
        <v>45996</v>
      </c>
      <c r="Y9754" s="20">
        <v>45994</v>
      </c>
      <c r="Z9754" s="48">
        <v>12</v>
      </c>
      <c r="AA9754">
        <v>2025</v>
      </c>
      <c r="AB9754" s="45">
        <v>66654</v>
      </c>
      <c r="AC9754" s="45">
        <v>66654</v>
      </c>
      <c r="AK9754" s="10"/>
    </row>
    <row r="9755" spans="1:37">
      <c r="A9755" t="s">
        <v>45</v>
      </c>
      <c r="B9755" t="s">
        <v>46</v>
      </c>
      <c r="C9755" t="s">
        <v>47</v>
      </c>
      <c r="D9755" t="s">
        <v>10221</v>
      </c>
      <c r="E9755" t="s">
        <v>88</v>
      </c>
      <c r="F9755" t="s">
        <v>79</v>
      </c>
      <c r="G9755" t="s">
        <v>51</v>
      </c>
      <c r="H9755" s="20" t="s">
        <v>52</v>
      </c>
      <c r="I9755" t="s">
        <v>53</v>
      </c>
      <c r="J9755" t="s">
        <v>54</v>
      </c>
      <c r="K9755">
        <v>3</v>
      </c>
      <c r="L9755" t="s">
        <v>55</v>
      </c>
      <c r="M9755" t="s">
        <v>77</v>
      </c>
      <c r="N9755" t="s">
        <v>89</v>
      </c>
      <c r="O9755" s="21" t="s">
        <v>58</v>
      </c>
      <c r="P9755" s="21" t="s">
        <v>276</v>
      </c>
      <c r="Q9755" s="20" t="s">
        <v>6311</v>
      </c>
      <c r="R9755" s="21" t="s">
        <v>6312</v>
      </c>
      <c r="S9755" s="35">
        <v>2</v>
      </c>
      <c r="T9755" s="22">
        <v>2</v>
      </c>
      <c r="U9755" s="20" t="s">
        <v>62</v>
      </c>
      <c r="V9755" s="20">
        <v>45988</v>
      </c>
      <c r="W9755" s="21">
        <v>11</v>
      </c>
      <c r="X9755" s="20">
        <v>45994</v>
      </c>
      <c r="Y9755" s="20">
        <v>45992</v>
      </c>
      <c r="Z9755" s="48">
        <v>12</v>
      </c>
      <c r="AA9755">
        <v>2025</v>
      </c>
      <c r="AB9755" s="45">
        <v>57322</v>
      </c>
      <c r="AC9755" s="45">
        <v>57322</v>
      </c>
      <c r="AK9755" s="10"/>
    </row>
    <row r="9756" spans="1:37">
      <c r="A9756" t="s">
        <v>45</v>
      </c>
      <c r="B9756" t="s">
        <v>46</v>
      </c>
      <c r="C9756" t="s">
        <v>47</v>
      </c>
      <c r="D9756" t="s">
        <v>10222</v>
      </c>
      <c r="E9756" t="s">
        <v>88</v>
      </c>
      <c r="F9756" t="s">
        <v>79</v>
      </c>
      <c r="G9756" t="s">
        <v>51</v>
      </c>
      <c r="H9756" s="20" t="s">
        <v>52</v>
      </c>
      <c r="I9756" t="s">
        <v>53</v>
      </c>
      <c r="J9756" t="s">
        <v>54</v>
      </c>
      <c r="K9756">
        <v>3</v>
      </c>
      <c r="L9756" t="s">
        <v>55</v>
      </c>
      <c r="M9756" t="s">
        <v>56</v>
      </c>
      <c r="N9756" t="s">
        <v>57</v>
      </c>
      <c r="O9756" s="21" t="s">
        <v>58</v>
      </c>
      <c r="P9756" s="21" t="s">
        <v>64</v>
      </c>
      <c r="Q9756" s="20" t="s">
        <v>385</v>
      </c>
      <c r="R9756" s="21" t="s">
        <v>386</v>
      </c>
      <c r="S9756" s="35">
        <v>1</v>
      </c>
      <c r="T9756" s="22">
        <v>1</v>
      </c>
      <c r="U9756" s="20" t="s">
        <v>62</v>
      </c>
      <c r="V9756" s="20">
        <v>45989</v>
      </c>
      <c r="W9756" s="21">
        <v>11</v>
      </c>
      <c r="X9756" s="20">
        <v>45996</v>
      </c>
      <c r="Y9756" s="20">
        <v>45994</v>
      </c>
      <c r="Z9756" s="48">
        <v>12</v>
      </c>
      <c r="AA9756">
        <v>2025</v>
      </c>
      <c r="AB9756" s="45">
        <v>45328</v>
      </c>
      <c r="AC9756" s="45">
        <v>45328</v>
      </c>
      <c r="AK9756" s="10"/>
    </row>
    <row r="9757" spans="1:37">
      <c r="A9757" t="s">
        <v>45</v>
      </c>
      <c r="B9757" t="s">
        <v>46</v>
      </c>
      <c r="C9757" t="s">
        <v>47</v>
      </c>
      <c r="D9757" t="s">
        <v>10223</v>
      </c>
      <c r="E9757" t="s">
        <v>88</v>
      </c>
      <c r="F9757" t="s">
        <v>79</v>
      </c>
      <c r="G9757" t="s">
        <v>51</v>
      </c>
      <c r="H9757" s="20" t="s">
        <v>52</v>
      </c>
      <c r="I9757" t="s">
        <v>53</v>
      </c>
      <c r="J9757" t="s">
        <v>54</v>
      </c>
      <c r="K9757">
        <v>3</v>
      </c>
      <c r="L9757" t="s">
        <v>55</v>
      </c>
      <c r="M9757" t="s">
        <v>77</v>
      </c>
      <c r="N9757" t="s">
        <v>89</v>
      </c>
      <c r="O9757" s="21" t="s">
        <v>58</v>
      </c>
      <c r="P9757" s="21" t="s">
        <v>119</v>
      </c>
      <c r="Q9757" s="20" t="s">
        <v>7744</v>
      </c>
      <c r="R9757" s="21" t="s">
        <v>7745</v>
      </c>
      <c r="S9757" s="35">
        <v>1</v>
      </c>
      <c r="T9757" s="22">
        <v>1</v>
      </c>
      <c r="U9757" s="20" t="s">
        <v>62</v>
      </c>
      <c r="V9757" s="20">
        <v>45990</v>
      </c>
      <c r="W9757" s="21">
        <v>11</v>
      </c>
      <c r="X9757" s="20">
        <v>46003</v>
      </c>
      <c r="Y9757" s="20">
        <v>45996</v>
      </c>
      <c r="Z9757" s="48">
        <v>12</v>
      </c>
      <c r="AA9757">
        <v>2025</v>
      </c>
      <c r="AB9757" s="45">
        <v>157146</v>
      </c>
      <c r="AC9757" s="45">
        <v>157146</v>
      </c>
      <c r="AK9757" s="10"/>
    </row>
    <row r="9758" spans="1:37">
      <c r="A9758" t="s">
        <v>45</v>
      </c>
      <c r="B9758" t="s">
        <v>46</v>
      </c>
      <c r="C9758" t="s">
        <v>47</v>
      </c>
      <c r="D9758" t="s">
        <v>10224</v>
      </c>
      <c r="E9758" t="s">
        <v>88</v>
      </c>
      <c r="F9758" t="s">
        <v>79</v>
      </c>
      <c r="G9758" t="s">
        <v>51</v>
      </c>
      <c r="H9758" s="20" t="s">
        <v>52</v>
      </c>
      <c r="I9758" t="s">
        <v>53</v>
      </c>
      <c r="J9758" t="s">
        <v>54</v>
      </c>
      <c r="K9758">
        <v>3</v>
      </c>
      <c r="L9758" t="s">
        <v>55</v>
      </c>
      <c r="M9758" t="s">
        <v>56</v>
      </c>
      <c r="N9758" t="s">
        <v>57</v>
      </c>
      <c r="O9758" s="21" t="s">
        <v>58</v>
      </c>
      <c r="P9758" s="21" t="s">
        <v>64</v>
      </c>
      <c r="Q9758" s="20" t="s">
        <v>94</v>
      </c>
      <c r="R9758" s="21" t="s">
        <v>95</v>
      </c>
      <c r="S9758" s="35">
        <v>2</v>
      </c>
      <c r="T9758" s="22">
        <v>2</v>
      </c>
      <c r="U9758" s="20" t="s">
        <v>62</v>
      </c>
      <c r="V9758" s="20">
        <v>45990</v>
      </c>
      <c r="W9758" s="21">
        <v>11</v>
      </c>
      <c r="X9758" s="20">
        <v>46000</v>
      </c>
      <c r="Y9758" s="20">
        <v>45994</v>
      </c>
      <c r="Z9758" s="48">
        <v>12</v>
      </c>
      <c r="AA9758">
        <v>2025</v>
      </c>
      <c r="AB9758" s="45">
        <v>57319</v>
      </c>
      <c r="AC9758" s="45">
        <v>57319</v>
      </c>
      <c r="AK9758" s="10"/>
    </row>
    <row r="9759" spans="1:37">
      <c r="A9759" t="s">
        <v>45</v>
      </c>
      <c r="B9759" t="s">
        <v>46</v>
      </c>
      <c r="C9759" t="s">
        <v>47</v>
      </c>
      <c r="D9759" t="s">
        <v>10225</v>
      </c>
      <c r="E9759" t="s">
        <v>88</v>
      </c>
      <c r="F9759" t="s">
        <v>79</v>
      </c>
      <c r="G9759" t="s">
        <v>51</v>
      </c>
      <c r="H9759" s="20" t="s">
        <v>52</v>
      </c>
      <c r="I9759" t="s">
        <v>53</v>
      </c>
      <c r="J9759" t="s">
        <v>54</v>
      </c>
      <c r="K9759">
        <v>3</v>
      </c>
      <c r="L9759" t="s">
        <v>55</v>
      </c>
      <c r="M9759" t="s">
        <v>77</v>
      </c>
      <c r="N9759" t="s">
        <v>89</v>
      </c>
      <c r="O9759" s="21" t="s">
        <v>58</v>
      </c>
      <c r="P9759" s="21" t="s">
        <v>150</v>
      </c>
      <c r="Q9759" s="20" t="s">
        <v>536</v>
      </c>
      <c r="R9759" s="21" t="s">
        <v>537</v>
      </c>
      <c r="S9759" s="35">
        <v>1</v>
      </c>
      <c r="T9759" s="22">
        <v>1</v>
      </c>
      <c r="U9759" s="20" t="s">
        <v>62</v>
      </c>
      <c r="V9759" s="20">
        <v>45990</v>
      </c>
      <c r="W9759" s="21">
        <v>11</v>
      </c>
      <c r="X9759" s="20">
        <v>46000</v>
      </c>
      <c r="Y9759" s="20">
        <v>45994</v>
      </c>
      <c r="Z9759" s="48">
        <v>12</v>
      </c>
      <c r="AA9759">
        <v>2025</v>
      </c>
      <c r="AB9759" s="45">
        <v>92853</v>
      </c>
      <c r="AC9759" s="45">
        <v>92853</v>
      </c>
      <c r="AK9759" s="10"/>
    </row>
    <row r="9760" spans="1:37">
      <c r="A9760" t="s">
        <v>45</v>
      </c>
      <c r="B9760" t="s">
        <v>46</v>
      </c>
      <c r="C9760" t="s">
        <v>47</v>
      </c>
      <c r="D9760" t="s">
        <v>10226</v>
      </c>
      <c r="E9760" t="s">
        <v>88</v>
      </c>
      <c r="F9760" t="s">
        <v>79</v>
      </c>
      <c r="G9760" t="s">
        <v>51</v>
      </c>
      <c r="H9760" s="20" t="s">
        <v>52</v>
      </c>
      <c r="I9760" t="s">
        <v>53</v>
      </c>
      <c r="J9760" t="s">
        <v>54</v>
      </c>
      <c r="K9760">
        <v>3</v>
      </c>
      <c r="L9760" t="s">
        <v>55</v>
      </c>
      <c r="M9760" t="s">
        <v>56</v>
      </c>
      <c r="N9760" t="s">
        <v>57</v>
      </c>
      <c r="O9760" s="21" t="s">
        <v>58</v>
      </c>
      <c r="P9760" s="21" t="s">
        <v>64</v>
      </c>
      <c r="Q9760" s="20" t="s">
        <v>94</v>
      </c>
      <c r="R9760" s="21" t="s">
        <v>95</v>
      </c>
      <c r="S9760" s="35">
        <v>1</v>
      </c>
      <c r="T9760" s="22">
        <v>1</v>
      </c>
      <c r="U9760" s="20" t="s">
        <v>62</v>
      </c>
      <c r="V9760" s="20">
        <v>45989</v>
      </c>
      <c r="W9760" s="21">
        <v>11</v>
      </c>
      <c r="X9760" s="20">
        <v>46006</v>
      </c>
      <c r="Y9760" s="20">
        <v>45996</v>
      </c>
      <c r="Z9760" s="48">
        <v>12</v>
      </c>
      <c r="AA9760">
        <v>2025</v>
      </c>
      <c r="AB9760" s="45">
        <v>28660</v>
      </c>
      <c r="AC9760" s="45">
        <v>28660</v>
      </c>
      <c r="AK9760" s="10"/>
    </row>
    <row r="9761" spans="1:37">
      <c r="A9761" t="s">
        <v>45</v>
      </c>
      <c r="B9761" t="s">
        <v>46</v>
      </c>
      <c r="C9761" t="s">
        <v>47</v>
      </c>
      <c r="D9761" t="s">
        <v>10227</v>
      </c>
      <c r="E9761" t="s">
        <v>88</v>
      </c>
      <c r="F9761" t="s">
        <v>79</v>
      </c>
      <c r="G9761" t="s">
        <v>51</v>
      </c>
      <c r="H9761" s="20" t="s">
        <v>52</v>
      </c>
      <c r="I9761" t="s">
        <v>53</v>
      </c>
      <c r="J9761" t="s">
        <v>54</v>
      </c>
      <c r="K9761">
        <v>3</v>
      </c>
      <c r="L9761" t="s">
        <v>55</v>
      </c>
      <c r="M9761" t="s">
        <v>77</v>
      </c>
      <c r="N9761" t="s">
        <v>89</v>
      </c>
      <c r="O9761" s="21" t="s">
        <v>58</v>
      </c>
      <c r="P9761" s="21" t="s">
        <v>97</v>
      </c>
      <c r="Q9761" s="20" t="s">
        <v>394</v>
      </c>
      <c r="R9761" s="21" t="s">
        <v>395</v>
      </c>
      <c r="S9761" s="35">
        <v>1</v>
      </c>
      <c r="T9761" s="22">
        <v>1</v>
      </c>
      <c r="U9761" s="20" t="s">
        <v>62</v>
      </c>
      <c r="V9761" s="20">
        <v>45989</v>
      </c>
      <c r="W9761" s="21">
        <v>11</v>
      </c>
      <c r="X9761" s="20">
        <v>45996</v>
      </c>
      <c r="Y9761" s="20">
        <v>45994</v>
      </c>
      <c r="Z9761" s="48">
        <v>12</v>
      </c>
      <c r="AA9761">
        <v>2025</v>
      </c>
      <c r="AB9761" s="45">
        <v>46662</v>
      </c>
      <c r="AC9761" s="45">
        <v>46662</v>
      </c>
      <c r="AK9761" s="10"/>
    </row>
    <row r="9762" spans="1:37">
      <c r="A9762" t="s">
        <v>45</v>
      </c>
      <c r="B9762" t="s">
        <v>46</v>
      </c>
      <c r="C9762" t="s">
        <v>47</v>
      </c>
      <c r="D9762" t="s">
        <v>10228</v>
      </c>
      <c r="E9762" t="s">
        <v>88</v>
      </c>
      <c r="F9762" t="s">
        <v>79</v>
      </c>
      <c r="G9762" t="s">
        <v>51</v>
      </c>
      <c r="H9762" s="20" t="s">
        <v>52</v>
      </c>
      <c r="I9762" t="s">
        <v>53</v>
      </c>
      <c r="J9762" t="s">
        <v>54</v>
      </c>
      <c r="K9762">
        <v>3</v>
      </c>
      <c r="L9762" t="s">
        <v>55</v>
      </c>
      <c r="M9762" t="s">
        <v>77</v>
      </c>
      <c r="N9762" t="s">
        <v>89</v>
      </c>
      <c r="O9762" s="21" t="s">
        <v>58</v>
      </c>
      <c r="P9762" s="21" t="s">
        <v>97</v>
      </c>
      <c r="Q9762" s="20" t="s">
        <v>2601</v>
      </c>
      <c r="R9762" s="21" t="s">
        <v>2602</v>
      </c>
      <c r="S9762" s="35">
        <v>1</v>
      </c>
      <c r="T9762" s="22">
        <v>1</v>
      </c>
      <c r="U9762" s="20" t="s">
        <v>62</v>
      </c>
      <c r="V9762" s="20">
        <v>45989</v>
      </c>
      <c r="W9762" s="21">
        <v>11</v>
      </c>
      <c r="X9762" s="20">
        <v>45996</v>
      </c>
      <c r="Y9762" s="20">
        <v>45994</v>
      </c>
      <c r="Z9762" s="48">
        <v>12</v>
      </c>
      <c r="AA9762">
        <v>2025</v>
      </c>
      <c r="AB9762" s="45">
        <v>60706</v>
      </c>
      <c r="AC9762" s="45">
        <v>60706</v>
      </c>
      <c r="AK9762" s="10"/>
    </row>
    <row r="9763" spans="1:37">
      <c r="A9763" t="s">
        <v>45</v>
      </c>
      <c r="B9763" t="s">
        <v>46</v>
      </c>
      <c r="C9763" t="s">
        <v>47</v>
      </c>
      <c r="D9763" t="s">
        <v>10229</v>
      </c>
      <c r="E9763" t="s">
        <v>88</v>
      </c>
      <c r="F9763" t="s">
        <v>79</v>
      </c>
      <c r="G9763" t="s">
        <v>51</v>
      </c>
      <c r="H9763" s="20" t="s">
        <v>52</v>
      </c>
      <c r="I9763" t="s">
        <v>53</v>
      </c>
      <c r="J9763" t="s">
        <v>54</v>
      </c>
      <c r="K9763">
        <v>3</v>
      </c>
      <c r="L9763" t="s">
        <v>55</v>
      </c>
      <c r="M9763" t="s">
        <v>77</v>
      </c>
      <c r="N9763" t="s">
        <v>89</v>
      </c>
      <c r="O9763" s="21" t="s">
        <v>58</v>
      </c>
      <c r="P9763" s="21" t="s">
        <v>253</v>
      </c>
      <c r="Q9763" s="20" t="s">
        <v>469</v>
      </c>
      <c r="R9763" s="21" t="s">
        <v>470</v>
      </c>
      <c r="S9763" s="35">
        <v>1</v>
      </c>
      <c r="T9763" s="22">
        <v>1</v>
      </c>
      <c r="U9763" s="20" t="s">
        <v>62</v>
      </c>
      <c r="V9763" s="20">
        <v>45989</v>
      </c>
      <c r="W9763" s="21">
        <v>11</v>
      </c>
      <c r="X9763" s="20">
        <v>45996</v>
      </c>
      <c r="Y9763" s="20">
        <v>45994</v>
      </c>
      <c r="Z9763" s="48">
        <v>12</v>
      </c>
      <c r="AA9763">
        <v>2025</v>
      </c>
      <c r="AB9763" s="45">
        <v>43327</v>
      </c>
      <c r="AC9763" s="45">
        <v>43327</v>
      </c>
      <c r="AK9763" s="10"/>
    </row>
    <row r="9764" spans="1:37">
      <c r="A9764" t="s">
        <v>45</v>
      </c>
      <c r="B9764" t="s">
        <v>46</v>
      </c>
      <c r="C9764" t="s">
        <v>47</v>
      </c>
      <c r="D9764" t="s">
        <v>10230</v>
      </c>
      <c r="E9764" t="s">
        <v>88</v>
      </c>
      <c r="F9764" t="s">
        <v>79</v>
      </c>
      <c r="G9764" t="s">
        <v>51</v>
      </c>
      <c r="H9764" s="20" t="s">
        <v>52</v>
      </c>
      <c r="I9764" t="s">
        <v>53</v>
      </c>
      <c r="J9764" t="s">
        <v>54</v>
      </c>
      <c r="K9764">
        <v>3</v>
      </c>
      <c r="L9764" t="s">
        <v>55</v>
      </c>
      <c r="M9764" t="s">
        <v>56</v>
      </c>
      <c r="N9764" t="s">
        <v>57</v>
      </c>
      <c r="O9764" s="21" t="s">
        <v>58</v>
      </c>
      <c r="P9764" s="21" t="s">
        <v>64</v>
      </c>
      <c r="Q9764" s="20" t="s">
        <v>518</v>
      </c>
      <c r="R9764" s="21" t="s">
        <v>519</v>
      </c>
      <c r="S9764" s="35">
        <v>1</v>
      </c>
      <c r="T9764" s="22">
        <v>1</v>
      </c>
      <c r="U9764" s="20" t="s">
        <v>62</v>
      </c>
      <c r="V9764" s="20">
        <v>45989</v>
      </c>
      <c r="W9764" s="21">
        <v>11</v>
      </c>
      <c r="X9764" s="20">
        <v>45994</v>
      </c>
      <c r="Y9764" s="20">
        <v>45994</v>
      </c>
      <c r="Z9764" s="48">
        <v>12</v>
      </c>
      <c r="AA9764">
        <v>2025</v>
      </c>
      <c r="AB9764" s="45">
        <v>128565</v>
      </c>
      <c r="AC9764" s="45">
        <v>128565</v>
      </c>
      <c r="AK9764" s="10"/>
    </row>
    <row r="9765" spans="1:37">
      <c r="A9765" t="s">
        <v>45</v>
      </c>
      <c r="B9765" t="s">
        <v>46</v>
      </c>
      <c r="C9765" t="s">
        <v>47</v>
      </c>
      <c r="D9765" t="s">
        <v>10231</v>
      </c>
      <c r="E9765" t="s">
        <v>88</v>
      </c>
      <c r="F9765" t="s">
        <v>79</v>
      </c>
      <c r="G9765" t="s">
        <v>51</v>
      </c>
      <c r="H9765" s="20" t="s">
        <v>52</v>
      </c>
      <c r="I9765" t="s">
        <v>53</v>
      </c>
      <c r="J9765" t="s">
        <v>54</v>
      </c>
      <c r="K9765">
        <v>3</v>
      </c>
      <c r="L9765" t="s">
        <v>55</v>
      </c>
      <c r="M9765" t="s">
        <v>77</v>
      </c>
      <c r="N9765" t="s">
        <v>89</v>
      </c>
      <c r="O9765" s="21" t="s">
        <v>58</v>
      </c>
      <c r="P9765" s="21" t="s">
        <v>119</v>
      </c>
      <c r="Q9765" s="20" t="s">
        <v>968</v>
      </c>
      <c r="R9765" s="21" t="s">
        <v>969</v>
      </c>
      <c r="S9765" s="35">
        <v>1</v>
      </c>
      <c r="T9765" s="22">
        <v>1</v>
      </c>
      <c r="U9765" s="20" t="s">
        <v>62</v>
      </c>
      <c r="V9765" s="20">
        <v>45989</v>
      </c>
      <c r="W9765" s="21">
        <v>11</v>
      </c>
      <c r="X9765" s="20">
        <v>45996</v>
      </c>
      <c r="Y9765" s="20">
        <v>45994</v>
      </c>
      <c r="Z9765" s="48">
        <v>12</v>
      </c>
      <c r="AA9765">
        <v>2025</v>
      </c>
      <c r="AB9765" s="45">
        <v>92854</v>
      </c>
      <c r="AC9765" s="45">
        <v>92854</v>
      </c>
      <c r="AK9765" s="10"/>
    </row>
    <row r="9766" spans="1:37">
      <c r="A9766" t="s">
        <v>45</v>
      </c>
      <c r="B9766" t="s">
        <v>46</v>
      </c>
      <c r="C9766" t="s">
        <v>47</v>
      </c>
      <c r="D9766" t="s">
        <v>10232</v>
      </c>
      <c r="E9766" t="s">
        <v>88</v>
      </c>
      <c r="F9766" t="s">
        <v>79</v>
      </c>
      <c r="G9766" t="s">
        <v>51</v>
      </c>
      <c r="H9766" s="20" t="s">
        <v>52</v>
      </c>
      <c r="I9766" t="s">
        <v>53</v>
      </c>
      <c r="J9766" t="s">
        <v>54</v>
      </c>
      <c r="K9766">
        <v>3</v>
      </c>
      <c r="L9766" t="s">
        <v>55</v>
      </c>
      <c r="M9766" t="s">
        <v>77</v>
      </c>
      <c r="N9766" t="s">
        <v>89</v>
      </c>
      <c r="O9766" s="21" t="s">
        <v>58</v>
      </c>
      <c r="P9766" s="21" t="s">
        <v>276</v>
      </c>
      <c r="Q9766" s="20" t="s">
        <v>315</v>
      </c>
      <c r="R9766" s="21" t="s">
        <v>316</v>
      </c>
      <c r="S9766" s="35">
        <v>3</v>
      </c>
      <c r="T9766" s="22">
        <v>3</v>
      </c>
      <c r="U9766" s="20" t="s">
        <v>62</v>
      </c>
      <c r="V9766" s="20">
        <v>45989</v>
      </c>
      <c r="W9766" s="21">
        <v>11</v>
      </c>
      <c r="X9766" s="20">
        <v>46002</v>
      </c>
      <c r="Y9766" s="20">
        <v>45994</v>
      </c>
      <c r="Z9766" s="48">
        <v>12</v>
      </c>
      <c r="AA9766">
        <v>2025</v>
      </c>
      <c r="AB9766" s="45">
        <v>37979</v>
      </c>
      <c r="AC9766" s="45">
        <v>37979</v>
      </c>
      <c r="AK9766" s="10"/>
    </row>
    <row r="9767" spans="1:37">
      <c r="A9767" t="s">
        <v>45</v>
      </c>
      <c r="B9767" t="s">
        <v>46</v>
      </c>
      <c r="C9767" t="s">
        <v>47</v>
      </c>
      <c r="D9767" t="s">
        <v>10233</v>
      </c>
      <c r="E9767" t="s">
        <v>88</v>
      </c>
      <c r="F9767" t="s">
        <v>79</v>
      </c>
      <c r="G9767" t="s">
        <v>51</v>
      </c>
      <c r="H9767" s="20" t="s">
        <v>52</v>
      </c>
      <c r="I9767" t="s">
        <v>53</v>
      </c>
      <c r="J9767" t="s">
        <v>54</v>
      </c>
      <c r="K9767">
        <v>3</v>
      </c>
      <c r="L9767" t="s">
        <v>55</v>
      </c>
      <c r="M9767" t="s">
        <v>56</v>
      </c>
      <c r="N9767" t="s">
        <v>57</v>
      </c>
      <c r="O9767" s="21" t="s">
        <v>58</v>
      </c>
      <c r="P9767" s="21" t="s">
        <v>64</v>
      </c>
      <c r="Q9767" s="20" t="s">
        <v>807</v>
      </c>
      <c r="R9767" s="21" t="s">
        <v>808</v>
      </c>
      <c r="S9767" s="35">
        <v>1</v>
      </c>
      <c r="T9767" s="22">
        <v>1</v>
      </c>
      <c r="U9767" s="20" t="s">
        <v>62</v>
      </c>
      <c r="V9767" s="20">
        <v>45989</v>
      </c>
      <c r="W9767" s="21">
        <v>11</v>
      </c>
      <c r="X9767" s="20">
        <v>46002</v>
      </c>
      <c r="Y9767" s="20">
        <v>45994</v>
      </c>
      <c r="Z9767" s="48">
        <v>12</v>
      </c>
      <c r="AA9767">
        <v>2025</v>
      </c>
      <c r="AB9767" s="45">
        <v>99995</v>
      </c>
      <c r="AC9767" s="45">
        <v>99995</v>
      </c>
      <c r="AK9767" s="10"/>
    </row>
    <row r="9768" spans="1:37">
      <c r="A9768" t="s">
        <v>45</v>
      </c>
      <c r="B9768" t="s">
        <v>46</v>
      </c>
      <c r="C9768" t="s">
        <v>47</v>
      </c>
      <c r="D9768" t="s">
        <v>10234</v>
      </c>
      <c r="E9768" t="s">
        <v>88</v>
      </c>
      <c r="F9768" t="s">
        <v>79</v>
      </c>
      <c r="G9768" t="s">
        <v>51</v>
      </c>
      <c r="H9768" s="20" t="s">
        <v>52</v>
      </c>
      <c r="I9768" t="s">
        <v>53</v>
      </c>
      <c r="J9768" t="s">
        <v>54</v>
      </c>
      <c r="K9768">
        <v>3</v>
      </c>
      <c r="L9768" t="s">
        <v>55</v>
      </c>
      <c r="M9768" t="s">
        <v>56</v>
      </c>
      <c r="N9768" t="s">
        <v>57</v>
      </c>
      <c r="O9768" s="21" t="s">
        <v>58</v>
      </c>
      <c r="P9768" s="21" t="s">
        <v>207</v>
      </c>
      <c r="Q9768" s="20" t="s">
        <v>2322</v>
      </c>
      <c r="R9768" s="21" t="s">
        <v>2323</v>
      </c>
      <c r="S9768" s="35">
        <v>1</v>
      </c>
      <c r="T9768" s="22">
        <v>1</v>
      </c>
      <c r="U9768" s="20" t="s">
        <v>62</v>
      </c>
      <c r="V9768" s="20">
        <v>45989</v>
      </c>
      <c r="W9768" s="21">
        <v>11</v>
      </c>
      <c r="X9768" s="20">
        <v>45996</v>
      </c>
      <c r="Y9768" s="20">
        <v>45994</v>
      </c>
      <c r="Z9768" s="48">
        <v>12</v>
      </c>
      <c r="AA9768">
        <v>2025</v>
      </c>
      <c r="AB9768" s="45">
        <v>96426</v>
      </c>
      <c r="AC9768" s="45">
        <v>96426</v>
      </c>
      <c r="AK9768" s="10"/>
    </row>
    <row r="9769" spans="1:37">
      <c r="A9769" t="s">
        <v>45</v>
      </c>
      <c r="B9769" t="s">
        <v>46</v>
      </c>
      <c r="C9769" t="s">
        <v>47</v>
      </c>
      <c r="D9769" t="s">
        <v>10235</v>
      </c>
      <c r="E9769" t="s">
        <v>88</v>
      </c>
      <c r="F9769" t="s">
        <v>79</v>
      </c>
      <c r="G9769" t="s">
        <v>51</v>
      </c>
      <c r="H9769" s="20" t="s">
        <v>52</v>
      </c>
      <c r="I9769" t="s">
        <v>53</v>
      </c>
      <c r="J9769" t="s">
        <v>54</v>
      </c>
      <c r="K9769">
        <v>3</v>
      </c>
      <c r="L9769" t="s">
        <v>55</v>
      </c>
      <c r="M9769" t="s">
        <v>77</v>
      </c>
      <c r="N9769" t="s">
        <v>89</v>
      </c>
      <c r="O9769" s="21" t="s">
        <v>58</v>
      </c>
      <c r="P9769" s="21" t="s">
        <v>90</v>
      </c>
      <c r="Q9769" s="20" t="s">
        <v>1025</v>
      </c>
      <c r="R9769" s="21" t="s">
        <v>1026</v>
      </c>
      <c r="S9769" s="35">
        <v>1</v>
      </c>
      <c r="T9769" s="22">
        <v>1</v>
      </c>
      <c r="U9769" s="20" t="s">
        <v>62</v>
      </c>
      <c r="V9769" s="20">
        <v>45989</v>
      </c>
      <c r="W9769" s="21">
        <v>11</v>
      </c>
      <c r="X9769" s="20">
        <v>46000</v>
      </c>
      <c r="Y9769" s="20">
        <v>45994</v>
      </c>
      <c r="Z9769" s="48">
        <v>12</v>
      </c>
      <c r="AA9769">
        <v>2025</v>
      </c>
      <c r="AB9769" s="45">
        <v>103563</v>
      </c>
      <c r="AC9769" s="45">
        <v>103563</v>
      </c>
      <c r="AK9769" s="10"/>
    </row>
    <row r="9770" spans="1:37">
      <c r="A9770" t="s">
        <v>45</v>
      </c>
      <c r="B9770" t="s">
        <v>46</v>
      </c>
      <c r="C9770" t="s">
        <v>47</v>
      </c>
      <c r="D9770" t="s">
        <v>10236</v>
      </c>
      <c r="E9770" t="s">
        <v>88</v>
      </c>
      <c r="F9770" t="s">
        <v>79</v>
      </c>
      <c r="G9770" t="s">
        <v>51</v>
      </c>
      <c r="H9770" s="20" t="s">
        <v>52</v>
      </c>
      <c r="I9770" t="s">
        <v>53</v>
      </c>
      <c r="J9770" t="s">
        <v>54</v>
      </c>
      <c r="K9770">
        <v>3</v>
      </c>
      <c r="L9770" t="s">
        <v>55</v>
      </c>
      <c r="M9770" t="s">
        <v>77</v>
      </c>
      <c r="N9770" t="s">
        <v>89</v>
      </c>
      <c r="O9770" s="21" t="s">
        <v>58</v>
      </c>
      <c r="P9770" s="21" t="s">
        <v>119</v>
      </c>
      <c r="Q9770" s="20" t="s">
        <v>7744</v>
      </c>
      <c r="R9770" s="21" t="s">
        <v>7745</v>
      </c>
      <c r="S9770" s="35">
        <v>1</v>
      </c>
      <c r="T9770" s="22">
        <v>1</v>
      </c>
      <c r="U9770" s="20" t="s">
        <v>62</v>
      </c>
      <c r="V9770" s="20">
        <v>45989</v>
      </c>
      <c r="W9770" s="21">
        <v>11</v>
      </c>
      <c r="X9770" s="20">
        <v>46001</v>
      </c>
      <c r="Y9770" s="20">
        <v>45996</v>
      </c>
      <c r="Z9770" s="48">
        <v>12</v>
      </c>
      <c r="AA9770">
        <v>2025</v>
      </c>
      <c r="AB9770" s="45">
        <v>157146</v>
      </c>
      <c r="AC9770" s="45">
        <v>157146</v>
      </c>
      <c r="AK9770" s="10"/>
    </row>
    <row r="9771" spans="1:37">
      <c r="A9771" t="s">
        <v>45</v>
      </c>
      <c r="B9771" t="s">
        <v>46</v>
      </c>
      <c r="C9771" t="s">
        <v>47</v>
      </c>
      <c r="D9771" t="s">
        <v>10237</v>
      </c>
      <c r="E9771" t="s">
        <v>88</v>
      </c>
      <c r="F9771" t="s">
        <v>79</v>
      </c>
      <c r="G9771" t="s">
        <v>51</v>
      </c>
      <c r="H9771" s="20" t="s">
        <v>52</v>
      </c>
      <c r="I9771" t="s">
        <v>53</v>
      </c>
      <c r="J9771" t="s">
        <v>54</v>
      </c>
      <c r="K9771">
        <v>3</v>
      </c>
      <c r="L9771" t="s">
        <v>55</v>
      </c>
      <c r="M9771" t="s">
        <v>77</v>
      </c>
      <c r="N9771" t="s">
        <v>89</v>
      </c>
      <c r="O9771" s="21" t="s">
        <v>58</v>
      </c>
      <c r="P9771" s="21" t="s">
        <v>90</v>
      </c>
      <c r="Q9771" s="20" t="s">
        <v>191</v>
      </c>
      <c r="R9771" s="21" t="s">
        <v>192</v>
      </c>
      <c r="S9771" s="35">
        <v>1</v>
      </c>
      <c r="T9771" s="22">
        <v>1</v>
      </c>
      <c r="U9771" s="20" t="s">
        <v>62</v>
      </c>
      <c r="V9771" s="20">
        <v>45989</v>
      </c>
      <c r="W9771" s="21">
        <v>11</v>
      </c>
      <c r="X9771" s="20">
        <v>46001</v>
      </c>
      <c r="Y9771" s="20">
        <v>45994</v>
      </c>
      <c r="Z9771" s="48">
        <v>12</v>
      </c>
      <c r="AA9771">
        <v>2025</v>
      </c>
      <c r="AB9771" s="45">
        <v>103563</v>
      </c>
      <c r="AC9771" s="45">
        <v>103563</v>
      </c>
      <c r="AK9771" s="10"/>
    </row>
    <row r="9772" spans="1:37">
      <c r="A9772" t="s">
        <v>45</v>
      </c>
      <c r="B9772" t="s">
        <v>46</v>
      </c>
      <c r="C9772" t="s">
        <v>47</v>
      </c>
      <c r="D9772" t="s">
        <v>10238</v>
      </c>
      <c r="E9772" t="s">
        <v>88</v>
      </c>
      <c r="F9772" t="s">
        <v>79</v>
      </c>
      <c r="G9772" t="s">
        <v>51</v>
      </c>
      <c r="H9772" s="20" t="s">
        <v>52</v>
      </c>
      <c r="I9772" t="s">
        <v>53</v>
      </c>
      <c r="J9772" t="s">
        <v>54</v>
      </c>
      <c r="K9772">
        <v>3</v>
      </c>
      <c r="L9772" t="s">
        <v>55</v>
      </c>
      <c r="M9772" t="s">
        <v>77</v>
      </c>
      <c r="N9772" t="s">
        <v>89</v>
      </c>
      <c r="O9772" s="21" t="s">
        <v>58</v>
      </c>
      <c r="P9772" s="21" t="s">
        <v>97</v>
      </c>
      <c r="Q9772" s="20" t="s">
        <v>1652</v>
      </c>
      <c r="R9772" s="21" t="s">
        <v>1653</v>
      </c>
      <c r="S9772" s="35">
        <v>1</v>
      </c>
      <c r="T9772" s="22">
        <v>1</v>
      </c>
      <c r="U9772" s="20" t="s">
        <v>62</v>
      </c>
      <c r="V9772" s="20">
        <v>45989</v>
      </c>
      <c r="W9772" s="21">
        <v>11</v>
      </c>
      <c r="X9772" s="20">
        <v>46001</v>
      </c>
      <c r="Y9772" s="20">
        <v>45994</v>
      </c>
      <c r="Z9772" s="48">
        <v>12</v>
      </c>
      <c r="AA9772">
        <v>2025</v>
      </c>
      <c r="AB9772" s="45">
        <v>39992</v>
      </c>
      <c r="AC9772" s="45">
        <v>39992</v>
      </c>
      <c r="AK9772" s="10"/>
    </row>
    <row r="9773" spans="1:37">
      <c r="A9773" t="s">
        <v>45</v>
      </c>
      <c r="B9773" t="s">
        <v>46</v>
      </c>
      <c r="C9773" t="s">
        <v>47</v>
      </c>
      <c r="D9773" t="s">
        <v>10239</v>
      </c>
      <c r="E9773" t="s">
        <v>88</v>
      </c>
      <c r="F9773" t="s">
        <v>79</v>
      </c>
      <c r="G9773" t="s">
        <v>51</v>
      </c>
      <c r="H9773" s="20" t="s">
        <v>52</v>
      </c>
      <c r="I9773" t="s">
        <v>53</v>
      </c>
      <c r="J9773" t="s">
        <v>54</v>
      </c>
      <c r="K9773">
        <v>3</v>
      </c>
      <c r="L9773" t="s">
        <v>55</v>
      </c>
      <c r="M9773" t="s">
        <v>56</v>
      </c>
      <c r="N9773" t="s">
        <v>57</v>
      </c>
      <c r="O9773" s="21" t="s">
        <v>58</v>
      </c>
      <c r="P9773" s="21" t="s">
        <v>64</v>
      </c>
      <c r="Q9773" s="20" t="s">
        <v>1691</v>
      </c>
      <c r="R9773" s="21" t="s">
        <v>1692</v>
      </c>
      <c r="S9773" s="35">
        <v>1</v>
      </c>
      <c r="T9773" s="22">
        <v>1</v>
      </c>
      <c r="U9773" s="20" t="s">
        <v>62</v>
      </c>
      <c r="V9773" s="20">
        <v>45989</v>
      </c>
      <c r="W9773" s="21">
        <v>11</v>
      </c>
      <c r="X9773" s="20">
        <v>46001</v>
      </c>
      <c r="Y9773" s="20">
        <v>45996</v>
      </c>
      <c r="Z9773" s="48">
        <v>12</v>
      </c>
      <c r="AA9773">
        <v>2025</v>
      </c>
      <c r="AB9773" s="45">
        <v>103559</v>
      </c>
      <c r="AC9773" s="45">
        <v>103559</v>
      </c>
      <c r="AK9773" s="10"/>
    </row>
    <row r="9774" spans="1:37">
      <c r="A9774" t="s">
        <v>45</v>
      </c>
      <c r="B9774" t="s">
        <v>46</v>
      </c>
      <c r="C9774" t="s">
        <v>47</v>
      </c>
      <c r="D9774" t="s">
        <v>10240</v>
      </c>
      <c r="E9774" t="s">
        <v>88</v>
      </c>
      <c r="F9774" t="s">
        <v>79</v>
      </c>
      <c r="G9774" t="s">
        <v>51</v>
      </c>
      <c r="H9774" s="20" t="s">
        <v>52</v>
      </c>
      <c r="I9774" t="s">
        <v>53</v>
      </c>
      <c r="J9774" t="s">
        <v>54</v>
      </c>
      <c r="K9774">
        <v>3</v>
      </c>
      <c r="L9774" t="s">
        <v>55</v>
      </c>
      <c r="M9774" t="s">
        <v>56</v>
      </c>
      <c r="N9774" t="s">
        <v>57</v>
      </c>
      <c r="O9774" s="21" t="s">
        <v>58</v>
      </c>
      <c r="P9774" s="21" t="s">
        <v>64</v>
      </c>
      <c r="Q9774" s="20" t="s">
        <v>358</v>
      </c>
      <c r="R9774" s="21" t="s">
        <v>359</v>
      </c>
      <c r="S9774" s="35">
        <v>1</v>
      </c>
      <c r="T9774" s="22">
        <v>1</v>
      </c>
      <c r="U9774" s="20" t="s">
        <v>62</v>
      </c>
      <c r="V9774" s="20">
        <v>45989</v>
      </c>
      <c r="W9774" s="21">
        <v>11</v>
      </c>
      <c r="X9774" s="20">
        <v>46002</v>
      </c>
      <c r="Y9774" s="20">
        <v>45996</v>
      </c>
      <c r="Z9774" s="48">
        <v>12</v>
      </c>
      <c r="AA9774">
        <v>2025</v>
      </c>
      <c r="AB9774" s="45">
        <v>82135</v>
      </c>
      <c r="AC9774" s="45">
        <v>82135</v>
      </c>
      <c r="AK9774" s="10"/>
    </row>
    <row r="9775" spans="1:37">
      <c r="A9775" t="s">
        <v>45</v>
      </c>
      <c r="B9775" t="s">
        <v>46</v>
      </c>
      <c r="C9775" t="s">
        <v>47</v>
      </c>
      <c r="D9775" t="s">
        <v>10241</v>
      </c>
      <c r="E9775" t="s">
        <v>88</v>
      </c>
      <c r="F9775" t="s">
        <v>79</v>
      </c>
      <c r="G9775" t="s">
        <v>51</v>
      </c>
      <c r="H9775" s="20" t="s">
        <v>52</v>
      </c>
      <c r="I9775" t="s">
        <v>53</v>
      </c>
      <c r="J9775" t="s">
        <v>54</v>
      </c>
      <c r="K9775">
        <v>3</v>
      </c>
      <c r="L9775" t="s">
        <v>55</v>
      </c>
      <c r="M9775" t="s">
        <v>77</v>
      </c>
      <c r="N9775" t="s">
        <v>89</v>
      </c>
      <c r="O9775" s="21" t="s">
        <v>58</v>
      </c>
      <c r="P9775" s="21" t="s">
        <v>90</v>
      </c>
      <c r="Q9775" s="20" t="s">
        <v>2511</v>
      </c>
      <c r="R9775" s="21" t="s">
        <v>2512</v>
      </c>
      <c r="S9775" s="35">
        <v>1</v>
      </c>
      <c r="T9775" s="22">
        <v>1</v>
      </c>
      <c r="U9775" s="20" t="s">
        <v>62</v>
      </c>
      <c r="V9775" s="20">
        <v>45989</v>
      </c>
      <c r="W9775" s="21">
        <v>11</v>
      </c>
      <c r="X9775" s="20">
        <v>46000</v>
      </c>
      <c r="Y9775" s="20">
        <v>45994</v>
      </c>
      <c r="Z9775" s="48">
        <v>12</v>
      </c>
      <c r="AA9775">
        <v>2025</v>
      </c>
      <c r="AB9775" s="45">
        <v>63325</v>
      </c>
      <c r="AC9775" s="45">
        <v>63325</v>
      </c>
      <c r="AK9775" s="10"/>
    </row>
    <row r="9776" spans="1:37">
      <c r="A9776" t="s">
        <v>45</v>
      </c>
      <c r="B9776" t="s">
        <v>46</v>
      </c>
      <c r="C9776" t="s">
        <v>47</v>
      </c>
      <c r="D9776" t="s">
        <v>10242</v>
      </c>
      <c r="E9776" t="s">
        <v>88</v>
      </c>
      <c r="F9776" t="s">
        <v>79</v>
      </c>
      <c r="G9776" t="s">
        <v>51</v>
      </c>
      <c r="H9776" s="20" t="s">
        <v>52</v>
      </c>
      <c r="I9776" t="s">
        <v>53</v>
      </c>
      <c r="J9776" t="s">
        <v>54</v>
      </c>
      <c r="K9776">
        <v>3</v>
      </c>
      <c r="L9776" t="s">
        <v>55</v>
      </c>
      <c r="M9776" t="s">
        <v>77</v>
      </c>
      <c r="N9776" t="s">
        <v>89</v>
      </c>
      <c r="O9776" s="21" t="s">
        <v>58</v>
      </c>
      <c r="P9776" s="21" t="s">
        <v>97</v>
      </c>
      <c r="Q9776" s="20" t="s">
        <v>2641</v>
      </c>
      <c r="R9776" s="21" t="s">
        <v>2642</v>
      </c>
      <c r="S9776" s="35">
        <v>1</v>
      </c>
      <c r="T9776" s="22">
        <v>1</v>
      </c>
      <c r="U9776" s="20" t="s">
        <v>62</v>
      </c>
      <c r="V9776" s="20">
        <v>45989</v>
      </c>
      <c r="W9776" s="21">
        <v>11</v>
      </c>
      <c r="X9776" s="20">
        <v>45996</v>
      </c>
      <c r="Y9776" s="20">
        <v>45994</v>
      </c>
      <c r="Z9776" s="48">
        <v>12</v>
      </c>
      <c r="AA9776">
        <v>2025</v>
      </c>
      <c r="AB9776" s="45">
        <v>30660</v>
      </c>
      <c r="AC9776" s="45">
        <v>30660</v>
      </c>
      <c r="AK9776" s="10"/>
    </row>
    <row r="9777" spans="1:37">
      <c r="A9777" t="s">
        <v>45</v>
      </c>
      <c r="B9777" t="s">
        <v>46</v>
      </c>
      <c r="C9777" t="s">
        <v>47</v>
      </c>
      <c r="D9777" t="s">
        <v>10243</v>
      </c>
      <c r="E9777" t="s">
        <v>88</v>
      </c>
      <c r="F9777" t="s">
        <v>79</v>
      </c>
      <c r="G9777" t="s">
        <v>51</v>
      </c>
      <c r="H9777" s="20" t="s">
        <v>52</v>
      </c>
      <c r="I9777" t="s">
        <v>53</v>
      </c>
      <c r="J9777" t="s">
        <v>54</v>
      </c>
      <c r="K9777">
        <v>3</v>
      </c>
      <c r="L9777" t="s">
        <v>55</v>
      </c>
      <c r="M9777" t="s">
        <v>77</v>
      </c>
      <c r="N9777" t="s">
        <v>89</v>
      </c>
      <c r="O9777" s="21" t="s">
        <v>58</v>
      </c>
      <c r="P9777" s="21" t="s">
        <v>150</v>
      </c>
      <c r="Q9777" s="20" t="s">
        <v>572</v>
      </c>
      <c r="R9777" s="21" t="s">
        <v>573</v>
      </c>
      <c r="S9777" s="35">
        <v>1</v>
      </c>
      <c r="T9777" s="22">
        <v>1</v>
      </c>
      <c r="U9777" s="20" t="s">
        <v>62</v>
      </c>
      <c r="V9777" s="20">
        <v>45989</v>
      </c>
      <c r="W9777" s="21">
        <v>11</v>
      </c>
      <c r="X9777" s="20">
        <v>46001</v>
      </c>
      <c r="Y9777" s="20">
        <v>45994</v>
      </c>
      <c r="Z9777" s="48">
        <v>12</v>
      </c>
      <c r="AA9777">
        <v>2025</v>
      </c>
      <c r="AB9777" s="45">
        <v>342833</v>
      </c>
      <c r="AC9777" s="45">
        <v>342833</v>
      </c>
      <c r="AK9777" s="10"/>
    </row>
    <row r="9778" spans="1:37">
      <c r="A9778" t="s">
        <v>45</v>
      </c>
      <c r="B9778" t="s">
        <v>46</v>
      </c>
      <c r="C9778" t="s">
        <v>47</v>
      </c>
      <c r="D9778" t="s">
        <v>10244</v>
      </c>
      <c r="E9778" t="s">
        <v>88</v>
      </c>
      <c r="F9778" t="s">
        <v>79</v>
      </c>
      <c r="G9778" t="s">
        <v>51</v>
      </c>
      <c r="H9778" s="20" t="s">
        <v>52</v>
      </c>
      <c r="I9778" t="s">
        <v>53</v>
      </c>
      <c r="J9778" t="s">
        <v>54</v>
      </c>
      <c r="K9778">
        <v>3</v>
      </c>
      <c r="L9778" t="s">
        <v>55</v>
      </c>
      <c r="M9778" t="s">
        <v>77</v>
      </c>
      <c r="N9778" t="s">
        <v>89</v>
      </c>
      <c r="O9778" s="21" t="s">
        <v>58</v>
      </c>
      <c r="P9778" s="21" t="s">
        <v>119</v>
      </c>
      <c r="Q9778" s="20" t="s">
        <v>7106</v>
      </c>
      <c r="R9778" s="21" t="s">
        <v>7107</v>
      </c>
      <c r="S9778" s="35">
        <v>1</v>
      </c>
      <c r="T9778" s="22">
        <v>1</v>
      </c>
      <c r="U9778" s="20" t="s">
        <v>62</v>
      </c>
      <c r="V9778" s="20">
        <v>45989</v>
      </c>
      <c r="W9778" s="21">
        <v>11</v>
      </c>
      <c r="X9778" s="20">
        <v>45996</v>
      </c>
      <c r="Y9778" s="20">
        <v>45996</v>
      </c>
      <c r="Z9778" s="48">
        <v>12</v>
      </c>
      <c r="AA9778">
        <v>2025</v>
      </c>
      <c r="AB9778" s="45">
        <v>103563</v>
      </c>
      <c r="AC9778" s="45">
        <v>103563</v>
      </c>
      <c r="AK9778" s="10"/>
    </row>
    <row r="9779" spans="1:37">
      <c r="A9779" t="s">
        <v>45</v>
      </c>
      <c r="B9779" t="s">
        <v>46</v>
      </c>
      <c r="C9779" t="s">
        <v>47</v>
      </c>
      <c r="D9779" t="s">
        <v>10245</v>
      </c>
      <c r="E9779" t="s">
        <v>88</v>
      </c>
      <c r="F9779" t="s">
        <v>79</v>
      </c>
      <c r="G9779" t="s">
        <v>51</v>
      </c>
      <c r="H9779" s="20" t="s">
        <v>52</v>
      </c>
      <c r="I9779" t="s">
        <v>53</v>
      </c>
      <c r="J9779" t="s">
        <v>54</v>
      </c>
      <c r="K9779">
        <v>3</v>
      </c>
      <c r="L9779" t="s">
        <v>55</v>
      </c>
      <c r="M9779" t="s">
        <v>77</v>
      </c>
      <c r="N9779" t="s">
        <v>89</v>
      </c>
      <c r="O9779" s="21" t="s">
        <v>58</v>
      </c>
      <c r="P9779" s="21" t="s">
        <v>90</v>
      </c>
      <c r="Q9779" s="20" t="s">
        <v>3422</v>
      </c>
      <c r="R9779" s="21" t="s">
        <v>3423</v>
      </c>
      <c r="S9779" s="35">
        <v>1</v>
      </c>
      <c r="T9779" s="22">
        <v>1</v>
      </c>
      <c r="U9779" s="20" t="s">
        <v>62</v>
      </c>
      <c r="V9779" s="20">
        <v>45989</v>
      </c>
      <c r="W9779" s="21">
        <v>11</v>
      </c>
      <c r="X9779" s="20">
        <v>46001</v>
      </c>
      <c r="Y9779" s="20">
        <v>45994</v>
      </c>
      <c r="Z9779" s="48">
        <v>12</v>
      </c>
      <c r="AA9779">
        <v>2025</v>
      </c>
      <c r="AB9779" s="45">
        <v>79995</v>
      </c>
      <c r="AC9779" s="45">
        <v>79995</v>
      </c>
      <c r="AK9779" s="10"/>
    </row>
    <row r="9780" spans="1:37">
      <c r="A9780" t="s">
        <v>45</v>
      </c>
      <c r="B9780" t="s">
        <v>46</v>
      </c>
      <c r="C9780" t="s">
        <v>47</v>
      </c>
      <c r="D9780" t="s">
        <v>10246</v>
      </c>
      <c r="E9780" t="s">
        <v>88</v>
      </c>
      <c r="F9780" t="s">
        <v>79</v>
      </c>
      <c r="G9780" t="s">
        <v>51</v>
      </c>
      <c r="H9780" s="20" t="s">
        <v>52</v>
      </c>
      <c r="I9780" t="s">
        <v>53</v>
      </c>
      <c r="J9780" t="s">
        <v>54</v>
      </c>
      <c r="K9780">
        <v>3</v>
      </c>
      <c r="L9780" t="s">
        <v>55</v>
      </c>
      <c r="M9780" t="s">
        <v>56</v>
      </c>
      <c r="N9780" t="s">
        <v>57</v>
      </c>
      <c r="O9780" s="21" t="s">
        <v>58</v>
      </c>
      <c r="P9780" s="21" t="s">
        <v>64</v>
      </c>
      <c r="Q9780" s="20" t="s">
        <v>358</v>
      </c>
      <c r="R9780" s="21" t="s">
        <v>359</v>
      </c>
      <c r="S9780" s="35">
        <v>1</v>
      </c>
      <c r="T9780" s="22">
        <v>1</v>
      </c>
      <c r="U9780" s="20" t="s">
        <v>62</v>
      </c>
      <c r="V9780" s="20">
        <v>45989</v>
      </c>
      <c r="W9780" s="21">
        <v>11</v>
      </c>
      <c r="X9780" s="20">
        <v>45996</v>
      </c>
      <c r="Y9780" s="20">
        <v>45994</v>
      </c>
      <c r="Z9780" s="48">
        <v>12</v>
      </c>
      <c r="AA9780">
        <v>2025</v>
      </c>
      <c r="AB9780" s="45">
        <v>82135</v>
      </c>
      <c r="AC9780" s="45">
        <v>82135</v>
      </c>
      <c r="AK9780" s="10"/>
    </row>
    <row r="9781" spans="1:37">
      <c r="A9781" t="s">
        <v>45</v>
      </c>
      <c r="B9781" t="s">
        <v>46</v>
      </c>
      <c r="C9781" t="s">
        <v>47</v>
      </c>
      <c r="D9781" t="s">
        <v>10247</v>
      </c>
      <c r="E9781" t="s">
        <v>88</v>
      </c>
      <c r="F9781" t="s">
        <v>79</v>
      </c>
      <c r="G9781" t="s">
        <v>51</v>
      </c>
      <c r="H9781" s="20" t="s">
        <v>52</v>
      </c>
      <c r="I9781" t="s">
        <v>53</v>
      </c>
      <c r="J9781" t="s">
        <v>54</v>
      </c>
      <c r="K9781">
        <v>3</v>
      </c>
      <c r="L9781" t="s">
        <v>55</v>
      </c>
      <c r="M9781" t="s">
        <v>77</v>
      </c>
      <c r="N9781" t="s">
        <v>89</v>
      </c>
      <c r="O9781" s="21" t="s">
        <v>58</v>
      </c>
      <c r="P9781" s="21" t="s">
        <v>137</v>
      </c>
      <c r="Q9781" s="20" t="s">
        <v>138</v>
      </c>
      <c r="R9781" s="21" t="s">
        <v>139</v>
      </c>
      <c r="S9781" s="35">
        <v>1</v>
      </c>
      <c r="T9781" s="22">
        <v>1</v>
      </c>
      <c r="U9781" s="20" t="s">
        <v>62</v>
      </c>
      <c r="V9781" s="20">
        <v>45989</v>
      </c>
      <c r="W9781" s="21">
        <v>11</v>
      </c>
      <c r="X9781" s="20">
        <v>46027</v>
      </c>
      <c r="Y9781" s="20">
        <v>46020</v>
      </c>
      <c r="Z9781" s="48">
        <v>12</v>
      </c>
      <c r="AA9781">
        <v>2025</v>
      </c>
      <c r="AB9781" s="45">
        <v>135713</v>
      </c>
      <c r="AC9781" s="45">
        <v>135713</v>
      </c>
      <c r="AK9781" s="10"/>
    </row>
    <row r="9782" spans="1:37">
      <c r="A9782" t="s">
        <v>45</v>
      </c>
      <c r="B9782" t="s">
        <v>46</v>
      </c>
      <c r="C9782" t="s">
        <v>47</v>
      </c>
      <c r="D9782" t="s">
        <v>10248</v>
      </c>
      <c r="E9782" t="s">
        <v>88</v>
      </c>
      <c r="F9782" t="s">
        <v>79</v>
      </c>
      <c r="G9782" t="s">
        <v>51</v>
      </c>
      <c r="H9782" s="20" t="s">
        <v>52</v>
      </c>
      <c r="I9782" t="s">
        <v>53</v>
      </c>
      <c r="J9782" t="s">
        <v>54</v>
      </c>
      <c r="K9782">
        <v>3</v>
      </c>
      <c r="L9782" t="s">
        <v>55</v>
      </c>
      <c r="M9782" t="s">
        <v>56</v>
      </c>
      <c r="N9782" t="s">
        <v>57</v>
      </c>
      <c r="O9782" s="21" t="s">
        <v>58</v>
      </c>
      <c r="P9782" s="21" t="s">
        <v>64</v>
      </c>
      <c r="Q9782" s="20" t="s">
        <v>436</v>
      </c>
      <c r="R9782" s="21" t="s">
        <v>437</v>
      </c>
      <c r="S9782" s="35">
        <v>1</v>
      </c>
      <c r="T9782" s="22">
        <v>1</v>
      </c>
      <c r="U9782" s="20" t="s">
        <v>62</v>
      </c>
      <c r="V9782" s="20">
        <v>45989</v>
      </c>
      <c r="W9782" s="21">
        <v>11</v>
      </c>
      <c r="X9782" s="20">
        <v>46000</v>
      </c>
      <c r="Y9782" s="20">
        <v>45994</v>
      </c>
      <c r="Z9782" s="48">
        <v>12</v>
      </c>
      <c r="AA9782">
        <v>2025</v>
      </c>
      <c r="AB9782" s="45">
        <v>46660</v>
      </c>
      <c r="AC9782" s="45">
        <v>46660</v>
      </c>
      <c r="AK9782" s="10"/>
    </row>
    <row r="9783" spans="1:37">
      <c r="A9783" t="s">
        <v>45</v>
      </c>
      <c r="B9783" t="s">
        <v>46</v>
      </c>
      <c r="C9783" t="s">
        <v>47</v>
      </c>
      <c r="D9783" t="s">
        <v>10249</v>
      </c>
      <c r="E9783" t="s">
        <v>88</v>
      </c>
      <c r="F9783" t="s">
        <v>79</v>
      </c>
      <c r="G9783" t="s">
        <v>51</v>
      </c>
      <c r="H9783" s="20" t="s">
        <v>52</v>
      </c>
      <c r="I9783" t="s">
        <v>53</v>
      </c>
      <c r="J9783" t="s">
        <v>54</v>
      </c>
      <c r="K9783">
        <v>3</v>
      </c>
      <c r="L9783" t="s">
        <v>55</v>
      </c>
      <c r="M9783" t="s">
        <v>56</v>
      </c>
      <c r="N9783" t="s">
        <v>57</v>
      </c>
      <c r="O9783" s="21" t="s">
        <v>58</v>
      </c>
      <c r="P9783" s="21" t="s">
        <v>64</v>
      </c>
      <c r="Q9783" s="20" t="s">
        <v>94</v>
      </c>
      <c r="R9783" s="21" t="s">
        <v>95</v>
      </c>
      <c r="S9783" s="35">
        <v>1</v>
      </c>
      <c r="T9783" s="22">
        <v>1</v>
      </c>
      <c r="U9783" s="20" t="s">
        <v>62</v>
      </c>
      <c r="V9783" s="20">
        <v>45989</v>
      </c>
      <c r="W9783" s="21">
        <v>11</v>
      </c>
      <c r="X9783" s="20">
        <v>46000</v>
      </c>
      <c r="Y9783" s="20">
        <v>45994</v>
      </c>
      <c r="Z9783" s="48">
        <v>12</v>
      </c>
      <c r="AA9783">
        <v>2025</v>
      </c>
      <c r="AB9783" s="45">
        <v>28660</v>
      </c>
      <c r="AC9783" s="45">
        <v>28660</v>
      </c>
      <c r="AK9783" s="10"/>
    </row>
    <row r="9784" spans="1:37">
      <c r="A9784" t="s">
        <v>45</v>
      </c>
      <c r="B9784" t="s">
        <v>46</v>
      </c>
      <c r="C9784" t="s">
        <v>47</v>
      </c>
      <c r="D9784" t="s">
        <v>10250</v>
      </c>
      <c r="E9784" t="s">
        <v>88</v>
      </c>
      <c r="F9784" t="s">
        <v>79</v>
      </c>
      <c r="G9784" t="s">
        <v>51</v>
      </c>
      <c r="H9784" s="20" t="s">
        <v>52</v>
      </c>
      <c r="I9784" t="s">
        <v>53</v>
      </c>
      <c r="J9784" t="s">
        <v>54</v>
      </c>
      <c r="K9784">
        <v>3</v>
      </c>
      <c r="L9784" t="s">
        <v>55</v>
      </c>
      <c r="M9784" t="s">
        <v>77</v>
      </c>
      <c r="N9784" t="s">
        <v>89</v>
      </c>
      <c r="O9784" s="21" t="s">
        <v>58</v>
      </c>
      <c r="P9784" s="21" t="s">
        <v>97</v>
      </c>
      <c r="Q9784" s="20" t="s">
        <v>141</v>
      </c>
      <c r="R9784" s="21" t="s">
        <v>142</v>
      </c>
      <c r="S9784" s="35">
        <v>1</v>
      </c>
      <c r="T9784" s="22">
        <v>1</v>
      </c>
      <c r="U9784" s="20" t="s">
        <v>62</v>
      </c>
      <c r="V9784" s="20">
        <v>45989</v>
      </c>
      <c r="W9784" s="21">
        <v>11</v>
      </c>
      <c r="X9784" s="20">
        <v>46001</v>
      </c>
      <c r="Y9784" s="20">
        <v>45994</v>
      </c>
      <c r="Z9784" s="48">
        <v>12</v>
      </c>
      <c r="AA9784">
        <v>2025</v>
      </c>
      <c r="AB9784" s="45">
        <v>59995</v>
      </c>
      <c r="AC9784" s="45">
        <v>59995</v>
      </c>
      <c r="AK9784" s="10"/>
    </row>
    <row r="9785" spans="1:37">
      <c r="A9785" t="s">
        <v>45</v>
      </c>
      <c r="B9785" t="s">
        <v>46</v>
      </c>
      <c r="C9785" t="s">
        <v>47</v>
      </c>
      <c r="D9785" t="s">
        <v>10251</v>
      </c>
      <c r="E9785" t="s">
        <v>88</v>
      </c>
      <c r="F9785" t="s">
        <v>79</v>
      </c>
      <c r="G9785" t="s">
        <v>51</v>
      </c>
      <c r="H9785" s="20" t="s">
        <v>52</v>
      </c>
      <c r="I9785" t="s">
        <v>53</v>
      </c>
      <c r="J9785" t="s">
        <v>54</v>
      </c>
      <c r="K9785">
        <v>3</v>
      </c>
      <c r="L9785" t="s">
        <v>55</v>
      </c>
      <c r="M9785" t="s">
        <v>77</v>
      </c>
      <c r="N9785" t="s">
        <v>89</v>
      </c>
      <c r="O9785" s="21" t="s">
        <v>58</v>
      </c>
      <c r="P9785" s="21" t="s">
        <v>119</v>
      </c>
      <c r="Q9785" s="20" t="s">
        <v>6989</v>
      </c>
      <c r="R9785" s="21" t="s">
        <v>6990</v>
      </c>
      <c r="S9785" s="35">
        <v>2</v>
      </c>
      <c r="T9785" s="22">
        <v>2</v>
      </c>
      <c r="U9785" s="20" t="s">
        <v>62</v>
      </c>
      <c r="V9785" s="20">
        <v>45989</v>
      </c>
      <c r="W9785" s="21">
        <v>11</v>
      </c>
      <c r="X9785" s="20">
        <v>45996</v>
      </c>
      <c r="Y9785" s="20">
        <v>45994</v>
      </c>
      <c r="Z9785" s="48">
        <v>12</v>
      </c>
      <c r="AA9785">
        <v>2025</v>
      </c>
      <c r="AB9785" s="45">
        <v>157120</v>
      </c>
      <c r="AC9785" s="45">
        <v>157120</v>
      </c>
      <c r="AK9785" s="10"/>
    </row>
    <row r="9786" spans="1:37">
      <c r="A9786" t="s">
        <v>45</v>
      </c>
      <c r="B9786" t="s">
        <v>46</v>
      </c>
      <c r="C9786" t="s">
        <v>47</v>
      </c>
      <c r="D9786" t="s">
        <v>10252</v>
      </c>
      <c r="E9786" t="s">
        <v>88</v>
      </c>
      <c r="F9786" t="s">
        <v>79</v>
      </c>
      <c r="G9786" t="s">
        <v>51</v>
      </c>
      <c r="H9786" s="20" t="s">
        <v>52</v>
      </c>
      <c r="I9786" t="s">
        <v>53</v>
      </c>
      <c r="J9786" t="s">
        <v>54</v>
      </c>
      <c r="K9786">
        <v>3</v>
      </c>
      <c r="L9786" t="s">
        <v>55</v>
      </c>
      <c r="M9786" t="s">
        <v>77</v>
      </c>
      <c r="N9786" t="s">
        <v>89</v>
      </c>
      <c r="O9786" s="21" t="s">
        <v>58</v>
      </c>
      <c r="P9786" s="21" t="s">
        <v>90</v>
      </c>
      <c r="Q9786" s="20" t="s">
        <v>191</v>
      </c>
      <c r="R9786" s="21" t="s">
        <v>192</v>
      </c>
      <c r="S9786" s="35">
        <v>1</v>
      </c>
      <c r="T9786" s="22">
        <v>1</v>
      </c>
      <c r="U9786" s="20" t="s">
        <v>62</v>
      </c>
      <c r="V9786" s="20">
        <v>45986</v>
      </c>
      <c r="W9786" s="21">
        <v>11</v>
      </c>
      <c r="X9786" s="20">
        <v>45995</v>
      </c>
      <c r="Y9786" s="20">
        <v>45992</v>
      </c>
      <c r="Z9786" s="48">
        <v>12</v>
      </c>
      <c r="AA9786">
        <v>2025</v>
      </c>
      <c r="AB9786" s="45">
        <v>106656</v>
      </c>
      <c r="AC9786" s="45">
        <v>106656</v>
      </c>
      <c r="AK9786" s="10"/>
    </row>
    <row r="9787" spans="1:37">
      <c r="A9787" t="s">
        <v>45</v>
      </c>
      <c r="B9787" t="s">
        <v>46</v>
      </c>
      <c r="C9787" t="s">
        <v>47</v>
      </c>
      <c r="D9787" t="s">
        <v>10253</v>
      </c>
      <c r="E9787" t="s">
        <v>88</v>
      </c>
      <c r="F9787" t="s">
        <v>79</v>
      </c>
      <c r="G9787" t="s">
        <v>51</v>
      </c>
      <c r="H9787" s="20" t="s">
        <v>52</v>
      </c>
      <c r="I9787" t="s">
        <v>53</v>
      </c>
      <c r="J9787" t="s">
        <v>54</v>
      </c>
      <c r="K9787">
        <v>3</v>
      </c>
      <c r="L9787" t="s">
        <v>55</v>
      </c>
      <c r="M9787" t="s">
        <v>56</v>
      </c>
      <c r="N9787" t="s">
        <v>57</v>
      </c>
      <c r="O9787" s="21" t="s">
        <v>58</v>
      </c>
      <c r="P9787" s="21" t="s">
        <v>207</v>
      </c>
      <c r="Q9787" s="20" t="s">
        <v>2613</v>
      </c>
      <c r="R9787" s="21" t="s">
        <v>2614</v>
      </c>
      <c r="S9787" s="35">
        <v>1</v>
      </c>
      <c r="T9787" s="22">
        <v>1</v>
      </c>
      <c r="U9787" s="20" t="s">
        <v>62</v>
      </c>
      <c r="V9787" s="20">
        <v>45989</v>
      </c>
      <c r="W9787" s="21">
        <v>11</v>
      </c>
      <c r="X9787" s="20">
        <v>45996</v>
      </c>
      <c r="Y9787" s="20">
        <v>45994</v>
      </c>
      <c r="Z9787" s="48">
        <v>12</v>
      </c>
      <c r="AA9787">
        <v>2025</v>
      </c>
      <c r="AB9787" s="45">
        <v>49995</v>
      </c>
      <c r="AC9787" s="45">
        <v>49995</v>
      </c>
      <c r="AK9787" s="10"/>
    </row>
    <row r="9788" spans="1:37">
      <c r="A9788" t="s">
        <v>45</v>
      </c>
      <c r="B9788" t="s">
        <v>46</v>
      </c>
      <c r="C9788" t="s">
        <v>47</v>
      </c>
      <c r="D9788" t="s">
        <v>10254</v>
      </c>
      <c r="E9788" t="s">
        <v>88</v>
      </c>
      <c r="F9788" t="s">
        <v>79</v>
      </c>
      <c r="G9788" t="s">
        <v>51</v>
      </c>
      <c r="H9788" s="20" t="s">
        <v>52</v>
      </c>
      <c r="I9788" t="s">
        <v>53</v>
      </c>
      <c r="J9788" t="s">
        <v>54</v>
      </c>
      <c r="K9788">
        <v>3</v>
      </c>
      <c r="L9788" t="s">
        <v>55</v>
      </c>
      <c r="M9788" t="s">
        <v>77</v>
      </c>
      <c r="N9788" t="s">
        <v>89</v>
      </c>
      <c r="O9788" s="21" t="s">
        <v>58</v>
      </c>
      <c r="P9788" s="21" t="s">
        <v>276</v>
      </c>
      <c r="Q9788" s="20" t="s">
        <v>315</v>
      </c>
      <c r="R9788" s="21" t="s">
        <v>316</v>
      </c>
      <c r="S9788" s="35">
        <v>1</v>
      </c>
      <c r="T9788" s="22">
        <v>1</v>
      </c>
      <c r="U9788" s="20" t="s">
        <v>62</v>
      </c>
      <c r="V9788" s="20">
        <v>45989</v>
      </c>
      <c r="W9788" s="21">
        <v>11</v>
      </c>
      <c r="X9788" s="20">
        <v>45996</v>
      </c>
      <c r="Y9788" s="20">
        <v>45994</v>
      </c>
      <c r="Z9788" s="48">
        <v>12</v>
      </c>
      <c r="AA9788">
        <v>2025</v>
      </c>
      <c r="AB9788" s="45">
        <v>12660</v>
      </c>
      <c r="AC9788" s="45">
        <v>12660</v>
      </c>
      <c r="AK9788" s="10"/>
    </row>
    <row r="9789" spans="1:37">
      <c r="A9789" t="s">
        <v>45</v>
      </c>
      <c r="B9789" t="s">
        <v>46</v>
      </c>
      <c r="C9789" t="s">
        <v>47</v>
      </c>
      <c r="D9789" t="s">
        <v>10255</v>
      </c>
      <c r="E9789" t="s">
        <v>88</v>
      </c>
      <c r="F9789" t="s">
        <v>79</v>
      </c>
      <c r="G9789" t="s">
        <v>51</v>
      </c>
      <c r="H9789" s="20" t="s">
        <v>52</v>
      </c>
      <c r="I9789" t="s">
        <v>53</v>
      </c>
      <c r="J9789" t="s">
        <v>54</v>
      </c>
      <c r="K9789">
        <v>3</v>
      </c>
      <c r="L9789" t="s">
        <v>55</v>
      </c>
      <c r="M9789" t="s">
        <v>56</v>
      </c>
      <c r="N9789" t="s">
        <v>57</v>
      </c>
      <c r="O9789" s="21" t="s">
        <v>58</v>
      </c>
      <c r="P9789" s="21" t="s">
        <v>133</v>
      </c>
      <c r="Q9789" s="20" t="s">
        <v>134</v>
      </c>
      <c r="R9789" s="21" t="s">
        <v>135</v>
      </c>
      <c r="S9789" s="35">
        <v>1</v>
      </c>
      <c r="T9789" s="22">
        <v>1</v>
      </c>
      <c r="U9789" s="20" t="s">
        <v>62</v>
      </c>
      <c r="V9789" s="20">
        <v>45989</v>
      </c>
      <c r="W9789" s="21">
        <v>11</v>
      </c>
      <c r="X9789" s="20">
        <v>46003</v>
      </c>
      <c r="Y9789" s="20">
        <v>45996</v>
      </c>
      <c r="Z9789" s="48">
        <v>12</v>
      </c>
      <c r="AA9789">
        <v>2025</v>
      </c>
      <c r="AB9789" s="45">
        <v>29994</v>
      </c>
      <c r="AC9789" s="45">
        <v>29994</v>
      </c>
      <c r="AK9789" s="10"/>
    </row>
    <row r="9790" spans="1:37">
      <c r="A9790" t="s">
        <v>45</v>
      </c>
      <c r="B9790" t="s">
        <v>46</v>
      </c>
      <c r="C9790" t="s">
        <v>47</v>
      </c>
      <c r="D9790" t="s">
        <v>10256</v>
      </c>
      <c r="E9790" t="s">
        <v>88</v>
      </c>
      <c r="F9790" t="s">
        <v>79</v>
      </c>
      <c r="G9790" t="s">
        <v>51</v>
      </c>
      <c r="H9790" s="20" t="s">
        <v>52</v>
      </c>
      <c r="I9790" t="s">
        <v>53</v>
      </c>
      <c r="J9790" t="s">
        <v>54</v>
      </c>
      <c r="K9790">
        <v>3</v>
      </c>
      <c r="L9790" t="s">
        <v>55</v>
      </c>
      <c r="M9790" t="s">
        <v>77</v>
      </c>
      <c r="N9790" t="s">
        <v>89</v>
      </c>
      <c r="O9790" s="21" t="s">
        <v>58</v>
      </c>
      <c r="P9790" s="21" t="s">
        <v>90</v>
      </c>
      <c r="Q9790" s="20" t="s">
        <v>2723</v>
      </c>
      <c r="R9790" s="21" t="s">
        <v>2724</v>
      </c>
      <c r="S9790" s="35">
        <v>1</v>
      </c>
      <c r="T9790" s="22">
        <v>1</v>
      </c>
      <c r="U9790" s="20" t="s">
        <v>62</v>
      </c>
      <c r="V9790" s="20">
        <v>45989</v>
      </c>
      <c r="W9790" s="21">
        <v>11</v>
      </c>
      <c r="X9790" s="20">
        <v>46009</v>
      </c>
      <c r="Y9790" s="20">
        <v>46003</v>
      </c>
      <c r="Z9790" s="48">
        <v>12</v>
      </c>
      <c r="AA9790">
        <v>2025</v>
      </c>
      <c r="AB9790" s="45">
        <v>79995</v>
      </c>
      <c r="AC9790" s="45">
        <v>79995</v>
      </c>
      <c r="AK9790" s="10"/>
    </row>
    <row r="9791" spans="1:37">
      <c r="A9791" t="s">
        <v>45</v>
      </c>
      <c r="B9791" t="s">
        <v>46</v>
      </c>
      <c r="C9791" t="s">
        <v>47</v>
      </c>
      <c r="D9791" t="s">
        <v>10257</v>
      </c>
      <c r="E9791" t="s">
        <v>88</v>
      </c>
      <c r="F9791" t="s">
        <v>79</v>
      </c>
      <c r="G9791" t="s">
        <v>51</v>
      </c>
      <c r="H9791" s="20" t="s">
        <v>52</v>
      </c>
      <c r="I9791" t="s">
        <v>53</v>
      </c>
      <c r="J9791" t="s">
        <v>54</v>
      </c>
      <c r="K9791">
        <v>3</v>
      </c>
      <c r="L9791" t="s">
        <v>55</v>
      </c>
      <c r="M9791" t="s">
        <v>77</v>
      </c>
      <c r="N9791" t="s">
        <v>89</v>
      </c>
      <c r="O9791" s="21" t="s">
        <v>58</v>
      </c>
      <c r="P9791" s="21" t="s">
        <v>150</v>
      </c>
      <c r="Q9791" s="20" t="s">
        <v>244</v>
      </c>
      <c r="R9791" s="21" t="s">
        <v>245</v>
      </c>
      <c r="S9791" s="35">
        <v>1</v>
      </c>
      <c r="T9791" s="22">
        <v>1</v>
      </c>
      <c r="U9791" s="20" t="s">
        <v>62</v>
      </c>
      <c r="V9791" s="20">
        <v>45989</v>
      </c>
      <c r="W9791" s="21">
        <v>11</v>
      </c>
      <c r="X9791" s="20">
        <v>46001</v>
      </c>
      <c r="Y9791" s="20">
        <v>45996</v>
      </c>
      <c r="Z9791" s="48">
        <v>12</v>
      </c>
      <c r="AA9791">
        <v>2025</v>
      </c>
      <c r="AB9791" s="45">
        <v>99995</v>
      </c>
      <c r="AC9791" s="45">
        <v>99995</v>
      </c>
      <c r="AK9791" s="10"/>
    </row>
    <row r="9792" spans="1:37">
      <c r="A9792" t="s">
        <v>45</v>
      </c>
      <c r="B9792" t="s">
        <v>46</v>
      </c>
      <c r="C9792" t="s">
        <v>47</v>
      </c>
      <c r="D9792" t="s">
        <v>10258</v>
      </c>
      <c r="E9792" t="s">
        <v>88</v>
      </c>
      <c r="F9792" t="s">
        <v>79</v>
      </c>
      <c r="G9792" t="s">
        <v>51</v>
      </c>
      <c r="H9792" s="20" t="s">
        <v>52</v>
      </c>
      <c r="I9792" t="s">
        <v>53</v>
      </c>
      <c r="J9792" t="s">
        <v>54</v>
      </c>
      <c r="K9792">
        <v>3</v>
      </c>
      <c r="L9792" t="s">
        <v>55</v>
      </c>
      <c r="M9792" t="s">
        <v>77</v>
      </c>
      <c r="N9792" t="s">
        <v>89</v>
      </c>
      <c r="O9792" s="21" t="s">
        <v>58</v>
      </c>
      <c r="P9792" s="21" t="s">
        <v>366</v>
      </c>
      <c r="Q9792" s="20" t="s">
        <v>542</v>
      </c>
      <c r="R9792" s="21" t="s">
        <v>543</v>
      </c>
      <c r="S9792" s="35">
        <v>1</v>
      </c>
      <c r="T9792" s="22">
        <v>1</v>
      </c>
      <c r="U9792" s="20" t="s">
        <v>62</v>
      </c>
      <c r="V9792" s="20">
        <v>45989</v>
      </c>
      <c r="W9792" s="21">
        <v>11</v>
      </c>
      <c r="X9792" s="20">
        <v>46000</v>
      </c>
      <c r="Y9792" s="20">
        <v>45994</v>
      </c>
      <c r="Z9792" s="48">
        <v>12</v>
      </c>
      <c r="AA9792">
        <v>2025</v>
      </c>
      <c r="AB9792" s="45">
        <v>43327</v>
      </c>
      <c r="AC9792" s="45">
        <v>43327</v>
      </c>
      <c r="AK9792" s="10"/>
    </row>
    <row r="9793" spans="1:37">
      <c r="A9793" t="s">
        <v>45</v>
      </c>
      <c r="B9793" t="s">
        <v>46</v>
      </c>
      <c r="C9793" t="s">
        <v>47</v>
      </c>
      <c r="D9793" t="s">
        <v>10259</v>
      </c>
      <c r="E9793" t="s">
        <v>88</v>
      </c>
      <c r="F9793" t="s">
        <v>79</v>
      </c>
      <c r="G9793" t="s">
        <v>51</v>
      </c>
      <c r="H9793" s="20" t="s">
        <v>52</v>
      </c>
      <c r="I9793" t="s">
        <v>53</v>
      </c>
      <c r="J9793" t="s">
        <v>54</v>
      </c>
      <c r="K9793">
        <v>3</v>
      </c>
      <c r="L9793" t="s">
        <v>55</v>
      </c>
      <c r="M9793" t="s">
        <v>77</v>
      </c>
      <c r="N9793" t="s">
        <v>89</v>
      </c>
      <c r="O9793" s="21" t="s">
        <v>58</v>
      </c>
      <c r="P9793" s="21" t="s">
        <v>126</v>
      </c>
      <c r="Q9793" s="20" t="s">
        <v>892</v>
      </c>
      <c r="R9793" s="21" t="s">
        <v>893</v>
      </c>
      <c r="S9793" s="35">
        <v>1</v>
      </c>
      <c r="T9793" s="22">
        <v>1</v>
      </c>
      <c r="U9793" s="20" t="s">
        <v>62</v>
      </c>
      <c r="V9793" s="20">
        <v>45989</v>
      </c>
      <c r="W9793" s="21">
        <v>11</v>
      </c>
      <c r="X9793" s="20">
        <v>45996</v>
      </c>
      <c r="Y9793" s="20">
        <v>45996</v>
      </c>
      <c r="Z9793" s="48">
        <v>12</v>
      </c>
      <c r="AA9793">
        <v>2025</v>
      </c>
      <c r="AB9793" s="45">
        <v>26660</v>
      </c>
      <c r="AC9793" s="45">
        <v>26660</v>
      </c>
      <c r="AK9793" s="10"/>
    </row>
    <row r="9794" spans="1:37">
      <c r="A9794" t="s">
        <v>45</v>
      </c>
      <c r="B9794" t="s">
        <v>46</v>
      </c>
      <c r="C9794" t="s">
        <v>47</v>
      </c>
      <c r="D9794" t="s">
        <v>10260</v>
      </c>
      <c r="E9794" t="s">
        <v>88</v>
      </c>
      <c r="F9794" t="s">
        <v>79</v>
      </c>
      <c r="G9794" t="s">
        <v>51</v>
      </c>
      <c r="H9794" s="20" t="s">
        <v>52</v>
      </c>
      <c r="I9794" t="s">
        <v>53</v>
      </c>
      <c r="J9794" t="s">
        <v>54</v>
      </c>
      <c r="K9794">
        <v>3</v>
      </c>
      <c r="L9794" t="s">
        <v>55</v>
      </c>
      <c r="M9794" t="s">
        <v>77</v>
      </c>
      <c r="N9794" t="s">
        <v>89</v>
      </c>
      <c r="O9794" s="21" t="s">
        <v>58</v>
      </c>
      <c r="P9794" s="21" t="s">
        <v>366</v>
      </c>
      <c r="Q9794" s="20" t="s">
        <v>2386</v>
      </c>
      <c r="R9794" s="21" t="s">
        <v>2387</v>
      </c>
      <c r="S9794" s="35">
        <v>1</v>
      </c>
      <c r="T9794" s="22">
        <v>1</v>
      </c>
      <c r="U9794" s="20" t="s">
        <v>62</v>
      </c>
      <c r="V9794" s="20">
        <v>45989</v>
      </c>
      <c r="W9794" s="21">
        <v>11</v>
      </c>
      <c r="X9794" s="20">
        <v>46001</v>
      </c>
      <c r="Y9794" s="20">
        <v>45996</v>
      </c>
      <c r="Z9794" s="48">
        <v>12</v>
      </c>
      <c r="AA9794">
        <v>2025</v>
      </c>
      <c r="AB9794" s="45">
        <v>43327</v>
      </c>
      <c r="AC9794" s="45">
        <v>43327</v>
      </c>
      <c r="AK9794" s="10"/>
    </row>
    <row r="9795" spans="1:37">
      <c r="A9795" t="s">
        <v>45</v>
      </c>
      <c r="B9795" t="s">
        <v>46</v>
      </c>
      <c r="C9795" t="s">
        <v>47</v>
      </c>
      <c r="D9795" t="s">
        <v>10261</v>
      </c>
      <c r="E9795" t="s">
        <v>88</v>
      </c>
      <c r="F9795" t="s">
        <v>79</v>
      </c>
      <c r="G9795" t="s">
        <v>51</v>
      </c>
      <c r="H9795" s="20" t="s">
        <v>52</v>
      </c>
      <c r="I9795" t="s">
        <v>53</v>
      </c>
      <c r="J9795" t="s">
        <v>54</v>
      </c>
      <c r="K9795">
        <v>3</v>
      </c>
      <c r="L9795" t="s">
        <v>55</v>
      </c>
      <c r="M9795" t="s">
        <v>77</v>
      </c>
      <c r="N9795" t="s">
        <v>89</v>
      </c>
      <c r="O9795" s="21" t="s">
        <v>58</v>
      </c>
      <c r="P9795" s="21" t="s">
        <v>150</v>
      </c>
      <c r="Q9795" s="20" t="s">
        <v>151</v>
      </c>
      <c r="R9795" s="21" t="s">
        <v>152</v>
      </c>
      <c r="S9795" s="35">
        <v>1</v>
      </c>
      <c r="T9795" s="22">
        <v>1</v>
      </c>
      <c r="U9795" s="20" t="s">
        <v>62</v>
      </c>
      <c r="V9795" s="20">
        <v>45989</v>
      </c>
      <c r="W9795" s="21">
        <v>11</v>
      </c>
      <c r="X9795" s="20">
        <v>45996</v>
      </c>
      <c r="Y9795" s="20">
        <v>45996</v>
      </c>
      <c r="Z9795" s="48">
        <v>12</v>
      </c>
      <c r="AA9795">
        <v>2025</v>
      </c>
      <c r="AB9795" s="45">
        <v>78568</v>
      </c>
      <c r="AC9795" s="45">
        <v>78568</v>
      </c>
      <c r="AK9795" s="10"/>
    </row>
    <row r="9796" spans="1:37">
      <c r="A9796" t="s">
        <v>45</v>
      </c>
      <c r="B9796" t="s">
        <v>46</v>
      </c>
      <c r="C9796" t="s">
        <v>47</v>
      </c>
      <c r="D9796" t="s">
        <v>10262</v>
      </c>
      <c r="E9796" t="s">
        <v>88</v>
      </c>
      <c r="F9796" t="s">
        <v>79</v>
      </c>
      <c r="G9796" t="s">
        <v>51</v>
      </c>
      <c r="H9796" s="20" t="s">
        <v>52</v>
      </c>
      <c r="I9796" t="s">
        <v>53</v>
      </c>
      <c r="J9796" t="s">
        <v>54</v>
      </c>
      <c r="K9796">
        <v>3</v>
      </c>
      <c r="L9796" t="s">
        <v>55</v>
      </c>
      <c r="M9796" t="s">
        <v>77</v>
      </c>
      <c r="N9796" t="s">
        <v>89</v>
      </c>
      <c r="O9796" s="21" t="s">
        <v>58</v>
      </c>
      <c r="P9796" s="21" t="s">
        <v>119</v>
      </c>
      <c r="Q9796" s="20" t="s">
        <v>939</v>
      </c>
      <c r="R9796" s="21" t="s">
        <v>940</v>
      </c>
      <c r="S9796" s="35">
        <v>1</v>
      </c>
      <c r="T9796" s="22">
        <v>1</v>
      </c>
      <c r="U9796" s="20" t="s">
        <v>62</v>
      </c>
      <c r="V9796" s="20">
        <v>45991</v>
      </c>
      <c r="W9796" s="21">
        <v>11</v>
      </c>
      <c r="X9796" s="20">
        <v>46003</v>
      </c>
      <c r="Y9796" s="20">
        <v>46001</v>
      </c>
      <c r="Z9796" s="48">
        <v>12</v>
      </c>
      <c r="AA9796">
        <v>2025</v>
      </c>
      <c r="AB9796" s="45">
        <v>92854</v>
      </c>
      <c r="AC9796" s="45">
        <v>92854</v>
      </c>
      <c r="AK9796" s="10"/>
    </row>
    <row r="9797" spans="1:37">
      <c r="A9797" t="s">
        <v>45</v>
      </c>
      <c r="B9797" t="s">
        <v>46</v>
      </c>
      <c r="C9797" t="s">
        <v>47</v>
      </c>
      <c r="D9797" t="s">
        <v>10263</v>
      </c>
      <c r="E9797" t="s">
        <v>88</v>
      </c>
      <c r="F9797" t="s">
        <v>79</v>
      </c>
      <c r="G9797" t="s">
        <v>51</v>
      </c>
      <c r="H9797" s="20" t="s">
        <v>52</v>
      </c>
      <c r="I9797" t="s">
        <v>53</v>
      </c>
      <c r="J9797" t="s">
        <v>54</v>
      </c>
      <c r="K9797">
        <v>3</v>
      </c>
      <c r="L9797" t="s">
        <v>55</v>
      </c>
      <c r="M9797" t="s">
        <v>77</v>
      </c>
      <c r="N9797" t="s">
        <v>89</v>
      </c>
      <c r="O9797" s="21" t="s">
        <v>58</v>
      </c>
      <c r="P9797" s="21" t="s">
        <v>276</v>
      </c>
      <c r="Q9797" s="20" t="s">
        <v>6311</v>
      </c>
      <c r="R9797" s="21" t="s">
        <v>6312</v>
      </c>
      <c r="S9797" s="35">
        <v>2</v>
      </c>
      <c r="T9797" s="22">
        <v>2</v>
      </c>
      <c r="U9797" s="20" t="s">
        <v>62</v>
      </c>
      <c r="V9797" s="20">
        <v>45991</v>
      </c>
      <c r="W9797" s="21">
        <v>11</v>
      </c>
      <c r="X9797" s="20">
        <v>46003</v>
      </c>
      <c r="Y9797" s="20">
        <v>46001</v>
      </c>
      <c r="Z9797" s="48">
        <v>12</v>
      </c>
      <c r="AA9797">
        <v>2025</v>
      </c>
      <c r="AB9797" s="45">
        <v>57322</v>
      </c>
      <c r="AC9797" s="45">
        <v>57322</v>
      </c>
      <c r="AK9797" s="10"/>
    </row>
    <row r="9798" spans="1:37">
      <c r="A9798" t="s">
        <v>45</v>
      </c>
      <c r="B9798" t="s">
        <v>46</v>
      </c>
      <c r="C9798" t="s">
        <v>47</v>
      </c>
      <c r="D9798" t="s">
        <v>10264</v>
      </c>
      <c r="E9798" t="s">
        <v>88</v>
      </c>
      <c r="F9798" t="s">
        <v>79</v>
      </c>
      <c r="G9798" t="s">
        <v>51</v>
      </c>
      <c r="H9798" s="20" t="s">
        <v>52</v>
      </c>
      <c r="I9798" t="s">
        <v>53</v>
      </c>
      <c r="J9798" t="s">
        <v>54</v>
      </c>
      <c r="K9798">
        <v>3</v>
      </c>
      <c r="L9798" t="s">
        <v>55</v>
      </c>
      <c r="M9798" t="s">
        <v>77</v>
      </c>
      <c r="N9798" t="s">
        <v>89</v>
      </c>
      <c r="O9798" s="21" t="s">
        <v>58</v>
      </c>
      <c r="P9798" s="21" t="s">
        <v>5970</v>
      </c>
      <c r="Q9798" s="20" t="s">
        <v>919</v>
      </c>
      <c r="R9798" s="21" t="s">
        <v>920</v>
      </c>
      <c r="S9798" s="35">
        <v>2</v>
      </c>
      <c r="T9798" s="22">
        <v>2</v>
      </c>
      <c r="U9798" s="20" t="s">
        <v>62</v>
      </c>
      <c r="V9798" s="20">
        <v>45991</v>
      </c>
      <c r="W9798" s="21">
        <v>11</v>
      </c>
      <c r="X9798" s="20">
        <v>46003</v>
      </c>
      <c r="Y9798" s="20">
        <v>46001</v>
      </c>
      <c r="Z9798" s="48">
        <v>12</v>
      </c>
      <c r="AA9798">
        <v>2025</v>
      </c>
      <c r="AB9798" s="45">
        <v>66654</v>
      </c>
      <c r="AC9798" s="45">
        <v>66654</v>
      </c>
      <c r="AK9798" s="10"/>
    </row>
    <row r="9799" spans="1:37">
      <c r="A9799" t="s">
        <v>45</v>
      </c>
      <c r="B9799" t="s">
        <v>46</v>
      </c>
      <c r="C9799" t="s">
        <v>47</v>
      </c>
      <c r="D9799" t="s">
        <v>10265</v>
      </c>
      <c r="E9799" t="s">
        <v>88</v>
      </c>
      <c r="F9799" t="s">
        <v>79</v>
      </c>
      <c r="G9799" t="s">
        <v>51</v>
      </c>
      <c r="H9799" s="20" t="s">
        <v>52</v>
      </c>
      <c r="I9799" t="s">
        <v>53</v>
      </c>
      <c r="J9799" t="s">
        <v>54</v>
      </c>
      <c r="K9799">
        <v>3</v>
      </c>
      <c r="L9799" t="s">
        <v>55</v>
      </c>
      <c r="M9799" t="s">
        <v>56</v>
      </c>
      <c r="N9799" t="s">
        <v>57</v>
      </c>
      <c r="O9799" s="21" t="s">
        <v>58</v>
      </c>
      <c r="P9799" s="21" t="s">
        <v>64</v>
      </c>
      <c r="Q9799" s="20" t="s">
        <v>1691</v>
      </c>
      <c r="R9799" s="21" t="s">
        <v>1692</v>
      </c>
      <c r="S9799" s="35">
        <v>1</v>
      </c>
      <c r="T9799" s="22">
        <v>1</v>
      </c>
      <c r="U9799" s="20" t="s">
        <v>62</v>
      </c>
      <c r="V9799" s="20">
        <v>45991</v>
      </c>
      <c r="W9799" s="21">
        <v>11</v>
      </c>
      <c r="X9799" s="20">
        <v>46008</v>
      </c>
      <c r="Y9799" s="20">
        <v>46001</v>
      </c>
      <c r="Z9799" s="48">
        <v>12</v>
      </c>
      <c r="AA9799">
        <v>2025</v>
      </c>
      <c r="AB9799" s="45">
        <v>103559</v>
      </c>
      <c r="AC9799" s="45">
        <v>103559</v>
      </c>
      <c r="AK9799" s="10"/>
    </row>
    <row r="9800" spans="1:37">
      <c r="A9800" t="s">
        <v>45</v>
      </c>
      <c r="B9800" t="s">
        <v>46</v>
      </c>
      <c r="C9800" t="s">
        <v>47</v>
      </c>
      <c r="D9800" t="s">
        <v>10266</v>
      </c>
      <c r="E9800" t="s">
        <v>88</v>
      </c>
      <c r="F9800" t="s">
        <v>79</v>
      </c>
      <c r="G9800" t="s">
        <v>51</v>
      </c>
      <c r="H9800" s="20" t="s">
        <v>52</v>
      </c>
      <c r="I9800" t="s">
        <v>53</v>
      </c>
      <c r="J9800" t="s">
        <v>54</v>
      </c>
      <c r="K9800">
        <v>3</v>
      </c>
      <c r="L9800" t="s">
        <v>55</v>
      </c>
      <c r="M9800" t="s">
        <v>77</v>
      </c>
      <c r="N9800" t="s">
        <v>89</v>
      </c>
      <c r="O9800" s="21" t="s">
        <v>58</v>
      </c>
      <c r="P9800" s="21" t="s">
        <v>119</v>
      </c>
      <c r="Q9800" s="20" t="s">
        <v>3415</v>
      </c>
      <c r="R9800" s="21" t="s">
        <v>3416</v>
      </c>
      <c r="S9800" s="35">
        <v>1</v>
      </c>
      <c r="T9800" s="22">
        <v>1</v>
      </c>
      <c r="U9800" s="20" t="s">
        <v>62</v>
      </c>
      <c r="V9800" s="20">
        <v>45991</v>
      </c>
      <c r="W9800" s="21">
        <v>11</v>
      </c>
      <c r="X9800" s="20">
        <v>46003</v>
      </c>
      <c r="Y9800" s="20">
        <v>45996</v>
      </c>
      <c r="Z9800" s="48">
        <v>12</v>
      </c>
      <c r="AA9800">
        <v>2025</v>
      </c>
      <c r="AB9800" s="45">
        <v>42851</v>
      </c>
      <c r="AC9800" s="45">
        <v>42851</v>
      </c>
      <c r="AK9800" s="10"/>
    </row>
    <row r="9801" spans="1:37">
      <c r="A9801" t="s">
        <v>45</v>
      </c>
      <c r="B9801" t="s">
        <v>46</v>
      </c>
      <c r="C9801" t="s">
        <v>47</v>
      </c>
      <c r="D9801" t="s">
        <v>10267</v>
      </c>
      <c r="E9801" t="s">
        <v>88</v>
      </c>
      <c r="F9801" t="s">
        <v>79</v>
      </c>
      <c r="G9801" t="s">
        <v>51</v>
      </c>
      <c r="H9801" s="20" t="s">
        <v>52</v>
      </c>
      <c r="I9801" t="s">
        <v>53</v>
      </c>
      <c r="J9801" t="s">
        <v>54</v>
      </c>
      <c r="K9801">
        <v>3</v>
      </c>
      <c r="L9801" t="s">
        <v>55</v>
      </c>
      <c r="M9801" t="s">
        <v>56</v>
      </c>
      <c r="N9801" t="s">
        <v>57</v>
      </c>
      <c r="O9801" s="21" t="s">
        <v>58</v>
      </c>
      <c r="P9801" s="21" t="s">
        <v>64</v>
      </c>
      <c r="Q9801" s="20" t="s">
        <v>410</v>
      </c>
      <c r="R9801" s="21" t="s">
        <v>411</v>
      </c>
      <c r="S9801" s="35">
        <v>1</v>
      </c>
      <c r="T9801" s="22">
        <v>1</v>
      </c>
      <c r="U9801" s="20" t="s">
        <v>62</v>
      </c>
      <c r="V9801" s="20">
        <v>45991</v>
      </c>
      <c r="W9801" s="21">
        <v>11</v>
      </c>
      <c r="X9801" s="20">
        <v>46007</v>
      </c>
      <c r="Y9801" s="20">
        <v>45996</v>
      </c>
      <c r="Z9801" s="48">
        <v>12</v>
      </c>
      <c r="AA9801">
        <v>2025</v>
      </c>
      <c r="AB9801" s="45">
        <v>45324</v>
      </c>
      <c r="AC9801" s="45">
        <v>45324</v>
      </c>
      <c r="AK9801" s="10"/>
    </row>
    <row r="9802" spans="1:37">
      <c r="A9802" t="s">
        <v>45</v>
      </c>
      <c r="B9802" t="s">
        <v>46</v>
      </c>
      <c r="C9802" t="s">
        <v>47</v>
      </c>
      <c r="D9802" t="s">
        <v>10268</v>
      </c>
      <c r="E9802" t="s">
        <v>88</v>
      </c>
      <c r="F9802" t="s">
        <v>79</v>
      </c>
      <c r="G9802" t="s">
        <v>51</v>
      </c>
      <c r="H9802" s="20" t="s">
        <v>52</v>
      </c>
      <c r="I9802" t="s">
        <v>53</v>
      </c>
      <c r="J9802" t="s">
        <v>54</v>
      </c>
      <c r="K9802">
        <v>3</v>
      </c>
      <c r="L9802" t="s">
        <v>55</v>
      </c>
      <c r="M9802" t="s">
        <v>56</v>
      </c>
      <c r="N9802" t="s">
        <v>57</v>
      </c>
      <c r="O9802" s="21" t="s">
        <v>58</v>
      </c>
      <c r="P9802" s="21" t="s">
        <v>207</v>
      </c>
      <c r="Q9802" s="20" t="s">
        <v>3356</v>
      </c>
      <c r="R9802" s="21" t="s">
        <v>3357</v>
      </c>
      <c r="S9802" s="35">
        <v>1</v>
      </c>
      <c r="T9802" s="22">
        <v>1</v>
      </c>
      <c r="U9802" s="20" t="s">
        <v>62</v>
      </c>
      <c r="V9802" s="20">
        <v>45991</v>
      </c>
      <c r="W9802" s="21">
        <v>11</v>
      </c>
      <c r="X9802" s="20">
        <v>46007</v>
      </c>
      <c r="Y9802" s="20">
        <v>46001</v>
      </c>
      <c r="Z9802" s="48">
        <v>12</v>
      </c>
      <c r="AA9802">
        <v>2025</v>
      </c>
      <c r="AB9802" s="45">
        <v>67848</v>
      </c>
      <c r="AC9802" s="45">
        <v>67848</v>
      </c>
      <c r="AK9802" s="10"/>
    </row>
    <row r="9803" spans="1:37">
      <c r="A9803" t="s">
        <v>45</v>
      </c>
      <c r="B9803" t="s">
        <v>46</v>
      </c>
      <c r="C9803" t="s">
        <v>47</v>
      </c>
      <c r="D9803" t="s">
        <v>10269</v>
      </c>
      <c r="E9803" t="s">
        <v>88</v>
      </c>
      <c r="F9803" t="s">
        <v>79</v>
      </c>
      <c r="G9803" t="s">
        <v>51</v>
      </c>
      <c r="H9803" s="20" t="s">
        <v>52</v>
      </c>
      <c r="I9803" t="s">
        <v>53</v>
      </c>
      <c r="J9803" t="s">
        <v>54</v>
      </c>
      <c r="K9803">
        <v>3</v>
      </c>
      <c r="L9803" t="s">
        <v>55</v>
      </c>
      <c r="M9803" t="s">
        <v>77</v>
      </c>
      <c r="N9803" t="s">
        <v>89</v>
      </c>
      <c r="O9803" s="21" t="s">
        <v>58</v>
      </c>
      <c r="P9803" s="21" t="s">
        <v>10010</v>
      </c>
      <c r="Q9803" s="20" t="s">
        <v>4379</v>
      </c>
      <c r="R9803" s="21" t="s">
        <v>4380</v>
      </c>
      <c r="S9803" s="35">
        <v>1</v>
      </c>
      <c r="T9803" s="22">
        <v>1</v>
      </c>
      <c r="U9803" s="20" t="s">
        <v>62</v>
      </c>
      <c r="V9803" s="20">
        <v>45991</v>
      </c>
      <c r="W9803" s="21">
        <v>11</v>
      </c>
      <c r="X9803" s="20">
        <v>46010</v>
      </c>
      <c r="Y9803" s="20">
        <v>46003</v>
      </c>
      <c r="Z9803" s="48">
        <v>12</v>
      </c>
      <c r="AA9803">
        <v>2025</v>
      </c>
      <c r="AB9803" s="45">
        <v>86660</v>
      </c>
      <c r="AC9803" s="45">
        <v>86660</v>
      </c>
      <c r="AK9803" s="10"/>
    </row>
    <row r="9804" spans="1:37">
      <c r="A9804" t="s">
        <v>45</v>
      </c>
      <c r="B9804" t="s">
        <v>46</v>
      </c>
      <c r="C9804" t="s">
        <v>47</v>
      </c>
      <c r="D9804" t="s">
        <v>10270</v>
      </c>
      <c r="E9804" t="s">
        <v>88</v>
      </c>
      <c r="F9804" t="s">
        <v>79</v>
      </c>
      <c r="G9804" t="s">
        <v>51</v>
      </c>
      <c r="H9804" s="20" t="s">
        <v>52</v>
      </c>
      <c r="I9804" t="s">
        <v>53</v>
      </c>
      <c r="J9804" t="s">
        <v>54</v>
      </c>
      <c r="K9804">
        <v>3</v>
      </c>
      <c r="L9804" t="s">
        <v>55</v>
      </c>
      <c r="M9804" t="s">
        <v>77</v>
      </c>
      <c r="N9804" t="s">
        <v>89</v>
      </c>
      <c r="O9804" s="21" t="s">
        <v>58</v>
      </c>
      <c r="P9804" s="21" t="s">
        <v>119</v>
      </c>
      <c r="Q9804" s="20" t="s">
        <v>5692</v>
      </c>
      <c r="R9804" s="21" t="s">
        <v>5693</v>
      </c>
      <c r="S9804" s="35">
        <v>1</v>
      </c>
      <c r="T9804" s="22">
        <v>1</v>
      </c>
      <c r="U9804" s="20" t="s">
        <v>62</v>
      </c>
      <c r="V9804" s="20">
        <v>45991</v>
      </c>
      <c r="W9804" s="21">
        <v>11</v>
      </c>
      <c r="X9804" s="20">
        <v>46007</v>
      </c>
      <c r="Y9804" s="20">
        <v>46001</v>
      </c>
      <c r="Z9804" s="48">
        <v>12</v>
      </c>
      <c r="AA9804">
        <v>2025</v>
      </c>
      <c r="AB9804" s="45">
        <v>103563</v>
      </c>
      <c r="AC9804" s="45">
        <v>103563</v>
      </c>
      <c r="AK9804" s="10"/>
    </row>
    <row r="9805" spans="1:37">
      <c r="A9805" t="s">
        <v>45</v>
      </c>
      <c r="B9805" t="s">
        <v>46</v>
      </c>
      <c r="C9805" t="s">
        <v>47</v>
      </c>
      <c r="D9805" t="s">
        <v>10271</v>
      </c>
      <c r="E9805" t="s">
        <v>88</v>
      </c>
      <c r="F9805" t="s">
        <v>79</v>
      </c>
      <c r="G9805" t="s">
        <v>51</v>
      </c>
      <c r="H9805" s="20" t="s">
        <v>52</v>
      </c>
      <c r="I9805" t="s">
        <v>53</v>
      </c>
      <c r="J9805" t="s">
        <v>54</v>
      </c>
      <c r="K9805">
        <v>3</v>
      </c>
      <c r="L9805" t="s">
        <v>55</v>
      </c>
      <c r="M9805" t="s">
        <v>77</v>
      </c>
      <c r="N9805" t="s">
        <v>89</v>
      </c>
      <c r="O9805" s="21" t="s">
        <v>58</v>
      </c>
      <c r="P9805" s="21" t="s">
        <v>97</v>
      </c>
      <c r="Q9805" s="20" t="s">
        <v>9242</v>
      </c>
      <c r="R9805" s="21" t="s">
        <v>9243</v>
      </c>
      <c r="S9805" s="35">
        <v>1</v>
      </c>
      <c r="T9805" s="22">
        <v>1</v>
      </c>
      <c r="U9805" s="20" t="s">
        <v>62</v>
      </c>
      <c r="V9805" s="20">
        <v>45991</v>
      </c>
      <c r="W9805" s="21">
        <v>11</v>
      </c>
      <c r="X9805" s="20">
        <v>46007</v>
      </c>
      <c r="Y9805" s="20">
        <v>46001</v>
      </c>
      <c r="Z9805" s="48">
        <v>12</v>
      </c>
      <c r="AA9805">
        <v>2025</v>
      </c>
      <c r="AB9805" s="45">
        <v>59995</v>
      </c>
      <c r="AC9805" s="45">
        <v>59995</v>
      </c>
      <c r="AK9805" s="10"/>
    </row>
    <row r="9806" spans="1:37">
      <c r="A9806" t="s">
        <v>45</v>
      </c>
      <c r="B9806" t="s">
        <v>46</v>
      </c>
      <c r="C9806" t="s">
        <v>47</v>
      </c>
      <c r="D9806" t="s">
        <v>10272</v>
      </c>
      <c r="E9806" t="s">
        <v>88</v>
      </c>
      <c r="F9806" t="s">
        <v>79</v>
      </c>
      <c r="G9806" t="s">
        <v>51</v>
      </c>
      <c r="H9806" s="20" t="s">
        <v>52</v>
      </c>
      <c r="I9806" t="s">
        <v>53</v>
      </c>
      <c r="J9806" t="s">
        <v>54</v>
      </c>
      <c r="K9806">
        <v>3</v>
      </c>
      <c r="L9806" t="s">
        <v>55</v>
      </c>
      <c r="M9806" t="s">
        <v>56</v>
      </c>
      <c r="N9806" t="s">
        <v>57</v>
      </c>
      <c r="O9806" s="21" t="s">
        <v>58</v>
      </c>
      <c r="P9806" s="21" t="s">
        <v>9412</v>
      </c>
      <c r="Q9806" s="20" t="s">
        <v>9772</v>
      </c>
      <c r="R9806" s="21" t="s">
        <v>9773</v>
      </c>
      <c r="S9806" s="35">
        <v>1</v>
      </c>
      <c r="T9806" s="22">
        <v>1</v>
      </c>
      <c r="U9806" s="20" t="s">
        <v>62</v>
      </c>
      <c r="V9806" s="20">
        <v>45991</v>
      </c>
      <c r="W9806" s="21">
        <v>11</v>
      </c>
      <c r="X9806" s="20">
        <v>46006</v>
      </c>
      <c r="Y9806" s="20">
        <v>46001</v>
      </c>
      <c r="Z9806" s="48">
        <v>12</v>
      </c>
      <c r="AA9806">
        <v>2025</v>
      </c>
      <c r="AB9806" s="45">
        <v>53326</v>
      </c>
      <c r="AC9806" s="45">
        <v>53326</v>
      </c>
      <c r="AK9806" s="10"/>
    </row>
    <row r="9807" spans="1:37">
      <c r="A9807" t="s">
        <v>45</v>
      </c>
      <c r="B9807" t="s">
        <v>46</v>
      </c>
      <c r="C9807" t="s">
        <v>47</v>
      </c>
      <c r="D9807" t="s">
        <v>10273</v>
      </c>
      <c r="E9807" t="s">
        <v>88</v>
      </c>
      <c r="F9807" t="s">
        <v>79</v>
      </c>
      <c r="G9807" t="s">
        <v>51</v>
      </c>
      <c r="H9807" s="20" t="s">
        <v>52</v>
      </c>
      <c r="I9807" t="s">
        <v>53</v>
      </c>
      <c r="J9807" t="s">
        <v>54</v>
      </c>
      <c r="K9807">
        <v>3</v>
      </c>
      <c r="L9807" t="s">
        <v>55</v>
      </c>
      <c r="M9807" t="s">
        <v>56</v>
      </c>
      <c r="N9807" t="s">
        <v>57</v>
      </c>
      <c r="O9807" s="21" t="s">
        <v>58</v>
      </c>
      <c r="P9807" s="21" t="s">
        <v>207</v>
      </c>
      <c r="Q9807" s="20" t="s">
        <v>10274</v>
      </c>
      <c r="R9807" s="21" t="s">
        <v>10275</v>
      </c>
      <c r="S9807" s="35">
        <v>1</v>
      </c>
      <c r="T9807" s="22">
        <v>1</v>
      </c>
      <c r="U9807" s="20" t="s">
        <v>62</v>
      </c>
      <c r="V9807" s="20">
        <v>45991</v>
      </c>
      <c r="W9807" s="21">
        <v>11</v>
      </c>
      <c r="X9807" s="20">
        <v>46007</v>
      </c>
      <c r="Y9807" s="20">
        <v>46001</v>
      </c>
      <c r="Z9807" s="48">
        <v>12</v>
      </c>
      <c r="AA9807">
        <v>2025</v>
      </c>
      <c r="AB9807" s="45">
        <v>43327</v>
      </c>
      <c r="AC9807" s="45">
        <v>43327</v>
      </c>
      <c r="AK9807" s="10"/>
    </row>
    <row r="9808" spans="1:37">
      <c r="A9808" t="s">
        <v>45</v>
      </c>
      <c r="B9808" t="s">
        <v>46</v>
      </c>
      <c r="C9808" t="s">
        <v>47</v>
      </c>
      <c r="D9808" t="s">
        <v>10276</v>
      </c>
      <c r="E9808" t="s">
        <v>88</v>
      </c>
      <c r="F9808" t="s">
        <v>79</v>
      </c>
      <c r="G9808" t="s">
        <v>51</v>
      </c>
      <c r="H9808" s="20" t="s">
        <v>52</v>
      </c>
      <c r="I9808" t="s">
        <v>53</v>
      </c>
      <c r="J9808" t="s">
        <v>54</v>
      </c>
      <c r="K9808">
        <v>3</v>
      </c>
      <c r="L9808" t="s">
        <v>55</v>
      </c>
      <c r="M9808" t="s">
        <v>56</v>
      </c>
      <c r="N9808" t="s">
        <v>57</v>
      </c>
      <c r="O9808" s="21" t="s">
        <v>58</v>
      </c>
      <c r="P9808" s="21" t="s">
        <v>64</v>
      </c>
      <c r="Q9808" s="20" t="s">
        <v>518</v>
      </c>
      <c r="R9808" s="21" t="s">
        <v>519</v>
      </c>
      <c r="S9808" s="35">
        <v>1</v>
      </c>
      <c r="T9808" s="22">
        <v>1</v>
      </c>
      <c r="U9808" s="20" t="s">
        <v>62</v>
      </c>
      <c r="V9808" s="20">
        <v>45991</v>
      </c>
      <c r="W9808" s="21">
        <v>11</v>
      </c>
      <c r="X9808" s="20">
        <v>46006</v>
      </c>
      <c r="Y9808" s="20">
        <v>46001</v>
      </c>
      <c r="Z9808" s="48">
        <v>12</v>
      </c>
      <c r="AA9808">
        <v>2025</v>
      </c>
      <c r="AB9808" s="45">
        <v>128565</v>
      </c>
      <c r="AC9808" s="45">
        <v>128565</v>
      </c>
      <c r="AK9808" s="10"/>
    </row>
    <row r="9809" spans="1:37">
      <c r="A9809" t="s">
        <v>45</v>
      </c>
      <c r="B9809" t="s">
        <v>46</v>
      </c>
      <c r="C9809" t="s">
        <v>47</v>
      </c>
      <c r="D9809" t="s">
        <v>10277</v>
      </c>
      <c r="E9809" t="s">
        <v>88</v>
      </c>
      <c r="F9809" t="s">
        <v>79</v>
      </c>
      <c r="G9809" t="s">
        <v>51</v>
      </c>
      <c r="H9809" s="20" t="s">
        <v>52</v>
      </c>
      <c r="I9809" t="s">
        <v>53</v>
      </c>
      <c r="J9809" t="s">
        <v>54</v>
      </c>
      <c r="K9809">
        <v>3</v>
      </c>
      <c r="L9809" t="s">
        <v>55</v>
      </c>
      <c r="M9809" t="s">
        <v>56</v>
      </c>
      <c r="N9809" t="s">
        <v>57</v>
      </c>
      <c r="O9809" s="21" t="s">
        <v>58</v>
      </c>
      <c r="P9809" s="21" t="s">
        <v>207</v>
      </c>
      <c r="Q9809" s="20" t="s">
        <v>257</v>
      </c>
      <c r="R9809" s="21" t="s">
        <v>258</v>
      </c>
      <c r="S9809" s="35">
        <v>1</v>
      </c>
      <c r="T9809" s="22">
        <v>1</v>
      </c>
      <c r="U9809" s="20" t="s">
        <v>62</v>
      </c>
      <c r="V9809" s="20">
        <v>45991</v>
      </c>
      <c r="W9809" s="21">
        <v>11</v>
      </c>
      <c r="X9809" s="20">
        <v>46013</v>
      </c>
      <c r="Y9809" s="20">
        <v>46006</v>
      </c>
      <c r="Z9809" s="48">
        <v>12</v>
      </c>
      <c r="AA9809">
        <v>2025</v>
      </c>
      <c r="AB9809" s="45">
        <v>56658</v>
      </c>
      <c r="AC9809" s="45">
        <v>56658</v>
      </c>
      <c r="AK9809" s="10"/>
    </row>
    <row r="9810" spans="1:37">
      <c r="A9810" t="s">
        <v>45</v>
      </c>
      <c r="B9810" t="s">
        <v>46</v>
      </c>
      <c r="C9810" t="s">
        <v>47</v>
      </c>
      <c r="D9810" t="s">
        <v>10278</v>
      </c>
      <c r="E9810" t="s">
        <v>88</v>
      </c>
      <c r="F9810" t="s">
        <v>79</v>
      </c>
      <c r="G9810" t="s">
        <v>51</v>
      </c>
      <c r="H9810" s="20" t="s">
        <v>52</v>
      </c>
      <c r="I9810" t="s">
        <v>53</v>
      </c>
      <c r="J9810" t="s">
        <v>54</v>
      </c>
      <c r="K9810">
        <v>3</v>
      </c>
      <c r="L9810" t="s">
        <v>55</v>
      </c>
      <c r="M9810" t="s">
        <v>77</v>
      </c>
      <c r="N9810" t="s">
        <v>89</v>
      </c>
      <c r="O9810" s="21" t="s">
        <v>58</v>
      </c>
      <c r="P9810" s="21" t="s">
        <v>126</v>
      </c>
      <c r="Q9810" s="20" t="s">
        <v>1002</v>
      </c>
      <c r="R9810" s="21" t="s">
        <v>1003</v>
      </c>
      <c r="S9810" s="35">
        <v>1</v>
      </c>
      <c r="T9810" s="22">
        <v>1</v>
      </c>
      <c r="U9810" s="20" t="s">
        <v>62</v>
      </c>
      <c r="V9810" s="20">
        <v>45991</v>
      </c>
      <c r="W9810" s="21">
        <v>11</v>
      </c>
      <c r="X9810" s="20">
        <v>46003</v>
      </c>
      <c r="Y9810" s="20">
        <v>46001</v>
      </c>
      <c r="Z9810" s="48">
        <v>12</v>
      </c>
      <c r="AA9810">
        <v>2025</v>
      </c>
      <c r="AB9810" s="45">
        <v>33326</v>
      </c>
      <c r="AC9810" s="45">
        <v>33326</v>
      </c>
      <c r="AK9810" s="10"/>
    </row>
    <row r="9811" spans="1:37">
      <c r="A9811" t="s">
        <v>45</v>
      </c>
      <c r="B9811" t="s">
        <v>46</v>
      </c>
      <c r="C9811" t="s">
        <v>47</v>
      </c>
      <c r="D9811" t="s">
        <v>10279</v>
      </c>
      <c r="E9811" t="s">
        <v>88</v>
      </c>
      <c r="F9811" t="s">
        <v>79</v>
      </c>
      <c r="G9811" t="s">
        <v>51</v>
      </c>
      <c r="H9811" s="20" t="s">
        <v>52</v>
      </c>
      <c r="I9811" t="s">
        <v>53</v>
      </c>
      <c r="J9811" t="s">
        <v>54</v>
      </c>
      <c r="K9811">
        <v>3</v>
      </c>
      <c r="L9811" t="s">
        <v>55</v>
      </c>
      <c r="M9811" t="s">
        <v>77</v>
      </c>
      <c r="N9811" t="s">
        <v>89</v>
      </c>
      <c r="O9811" s="21" t="s">
        <v>58</v>
      </c>
      <c r="P9811" s="21" t="s">
        <v>366</v>
      </c>
      <c r="Q9811" s="20" t="s">
        <v>542</v>
      </c>
      <c r="R9811" s="21" t="s">
        <v>543</v>
      </c>
      <c r="S9811" s="35">
        <v>1</v>
      </c>
      <c r="T9811" s="22">
        <v>1</v>
      </c>
      <c r="U9811" s="20" t="s">
        <v>62</v>
      </c>
      <c r="V9811" s="20">
        <v>45991</v>
      </c>
      <c r="W9811" s="21">
        <v>11</v>
      </c>
      <c r="X9811" s="20">
        <v>46003</v>
      </c>
      <c r="Y9811" s="20">
        <v>45996</v>
      </c>
      <c r="Z9811" s="48">
        <v>12</v>
      </c>
      <c r="AA9811">
        <v>2025</v>
      </c>
      <c r="AB9811" s="45">
        <v>43327</v>
      </c>
      <c r="AC9811" s="45">
        <v>43327</v>
      </c>
      <c r="AK9811" s="10"/>
    </row>
    <row r="9812" spans="1:37">
      <c r="A9812" t="s">
        <v>45</v>
      </c>
      <c r="B9812" t="s">
        <v>46</v>
      </c>
      <c r="C9812" t="s">
        <v>47</v>
      </c>
      <c r="D9812" t="s">
        <v>10280</v>
      </c>
      <c r="E9812" t="s">
        <v>88</v>
      </c>
      <c r="F9812" t="s">
        <v>79</v>
      </c>
      <c r="G9812" t="s">
        <v>51</v>
      </c>
      <c r="H9812" s="20" t="s">
        <v>52</v>
      </c>
      <c r="I9812" t="s">
        <v>53</v>
      </c>
      <c r="J9812" t="s">
        <v>54</v>
      </c>
      <c r="K9812">
        <v>3</v>
      </c>
      <c r="L9812" t="s">
        <v>55</v>
      </c>
      <c r="M9812" t="s">
        <v>77</v>
      </c>
      <c r="N9812" t="s">
        <v>89</v>
      </c>
      <c r="O9812" s="21" t="s">
        <v>58</v>
      </c>
      <c r="P9812" s="21" t="s">
        <v>90</v>
      </c>
      <c r="Q9812" s="20" t="s">
        <v>163</v>
      </c>
      <c r="R9812" s="21" t="s">
        <v>164</v>
      </c>
      <c r="S9812" s="35">
        <v>1</v>
      </c>
      <c r="T9812" s="22">
        <v>1</v>
      </c>
      <c r="U9812" s="20" t="s">
        <v>62</v>
      </c>
      <c r="V9812" s="20">
        <v>45991</v>
      </c>
      <c r="W9812" s="21">
        <v>11</v>
      </c>
      <c r="X9812" s="20">
        <v>46007</v>
      </c>
      <c r="Y9812" s="20">
        <v>46001</v>
      </c>
      <c r="Z9812" s="48">
        <v>12</v>
      </c>
      <c r="AA9812">
        <v>2025</v>
      </c>
      <c r="AB9812" s="45">
        <v>39995</v>
      </c>
      <c r="AC9812" s="45">
        <v>39995</v>
      </c>
      <c r="AK9812" s="10"/>
    </row>
    <row r="9813" spans="1:37">
      <c r="A9813" t="s">
        <v>45</v>
      </c>
      <c r="B9813" t="s">
        <v>46</v>
      </c>
      <c r="C9813" t="s">
        <v>47</v>
      </c>
      <c r="D9813" t="s">
        <v>10281</v>
      </c>
      <c r="E9813" t="s">
        <v>88</v>
      </c>
      <c r="F9813" t="s">
        <v>79</v>
      </c>
      <c r="G9813" t="s">
        <v>51</v>
      </c>
      <c r="H9813" s="20" t="s">
        <v>52</v>
      </c>
      <c r="I9813" t="s">
        <v>53</v>
      </c>
      <c r="J9813" t="s">
        <v>54</v>
      </c>
      <c r="K9813">
        <v>3</v>
      </c>
      <c r="L9813" t="s">
        <v>55</v>
      </c>
      <c r="M9813" t="s">
        <v>56</v>
      </c>
      <c r="N9813" t="s">
        <v>57</v>
      </c>
      <c r="O9813" s="21" t="s">
        <v>58</v>
      </c>
      <c r="P9813" s="21" t="s">
        <v>64</v>
      </c>
      <c r="Q9813" s="20" t="s">
        <v>518</v>
      </c>
      <c r="R9813" s="21" t="s">
        <v>519</v>
      </c>
      <c r="S9813" s="35">
        <v>1</v>
      </c>
      <c r="T9813" s="22">
        <v>1</v>
      </c>
      <c r="U9813" s="20" t="s">
        <v>62</v>
      </c>
      <c r="V9813" s="20">
        <v>45991</v>
      </c>
      <c r="W9813" s="21">
        <v>11</v>
      </c>
      <c r="X9813" s="20">
        <v>46007</v>
      </c>
      <c r="Y9813" s="20">
        <v>46001</v>
      </c>
      <c r="Z9813" s="48">
        <v>12</v>
      </c>
      <c r="AA9813">
        <v>2025</v>
      </c>
      <c r="AB9813" s="45">
        <v>128565</v>
      </c>
      <c r="AC9813" s="45">
        <v>128565</v>
      </c>
      <c r="AK9813" s="10"/>
    </row>
    <row r="9814" spans="1:37">
      <c r="A9814" t="s">
        <v>45</v>
      </c>
      <c r="B9814" t="s">
        <v>46</v>
      </c>
      <c r="C9814" t="s">
        <v>47</v>
      </c>
      <c r="D9814" t="s">
        <v>10282</v>
      </c>
      <c r="E9814" t="s">
        <v>88</v>
      </c>
      <c r="F9814" t="s">
        <v>79</v>
      </c>
      <c r="G9814" t="s">
        <v>51</v>
      </c>
      <c r="H9814" s="20" t="s">
        <v>52</v>
      </c>
      <c r="I9814" t="s">
        <v>53</v>
      </c>
      <c r="J9814" t="s">
        <v>54</v>
      </c>
      <c r="K9814">
        <v>3</v>
      </c>
      <c r="L9814" t="s">
        <v>55</v>
      </c>
      <c r="M9814" t="s">
        <v>56</v>
      </c>
      <c r="N9814" t="s">
        <v>57</v>
      </c>
      <c r="O9814" s="21" t="s">
        <v>58</v>
      </c>
      <c r="P9814" s="21" t="s">
        <v>207</v>
      </c>
      <c r="Q9814" s="20" t="s">
        <v>1284</v>
      </c>
      <c r="R9814" s="21" t="s">
        <v>1285</v>
      </c>
      <c r="S9814" s="35">
        <v>1</v>
      </c>
      <c r="T9814" s="22">
        <v>1</v>
      </c>
      <c r="U9814" s="20" t="s">
        <v>62</v>
      </c>
      <c r="V9814" s="20">
        <v>45991</v>
      </c>
      <c r="W9814" s="21">
        <v>11</v>
      </c>
      <c r="X9814" s="20">
        <v>46003</v>
      </c>
      <c r="Y9814" s="20">
        <v>46001</v>
      </c>
      <c r="Z9814" s="48">
        <v>12</v>
      </c>
      <c r="AA9814">
        <v>2025</v>
      </c>
      <c r="AB9814" s="45">
        <v>56658</v>
      </c>
      <c r="AC9814" s="45">
        <v>56658</v>
      </c>
      <c r="AK9814" s="10"/>
    </row>
    <row r="9815" spans="1:37">
      <c r="A9815" t="s">
        <v>45</v>
      </c>
      <c r="B9815" t="s">
        <v>46</v>
      </c>
      <c r="C9815" t="s">
        <v>47</v>
      </c>
      <c r="D9815" t="s">
        <v>10283</v>
      </c>
      <c r="E9815" t="s">
        <v>88</v>
      </c>
      <c r="F9815" t="s">
        <v>79</v>
      </c>
      <c r="G9815" t="s">
        <v>51</v>
      </c>
      <c r="H9815" s="20" t="s">
        <v>52</v>
      </c>
      <c r="I9815" t="s">
        <v>53</v>
      </c>
      <c r="J9815" t="s">
        <v>54</v>
      </c>
      <c r="K9815">
        <v>3</v>
      </c>
      <c r="L9815" t="s">
        <v>55</v>
      </c>
      <c r="M9815" t="s">
        <v>56</v>
      </c>
      <c r="N9815" t="s">
        <v>57</v>
      </c>
      <c r="O9815" s="21" t="s">
        <v>58</v>
      </c>
      <c r="P9815" s="21" t="s">
        <v>64</v>
      </c>
      <c r="Q9815" s="20" t="s">
        <v>596</v>
      </c>
      <c r="R9815" s="21" t="s">
        <v>597</v>
      </c>
      <c r="S9815" s="35">
        <v>1</v>
      </c>
      <c r="T9815" s="22">
        <v>1</v>
      </c>
      <c r="U9815" s="20" t="s">
        <v>62</v>
      </c>
      <c r="V9815" s="20">
        <v>45991</v>
      </c>
      <c r="W9815" s="21">
        <v>11</v>
      </c>
      <c r="X9815" s="20">
        <v>46006</v>
      </c>
      <c r="Y9815" s="20">
        <v>45996</v>
      </c>
      <c r="Z9815" s="48">
        <v>12</v>
      </c>
      <c r="AA9815">
        <v>2025</v>
      </c>
      <c r="AB9815" s="45">
        <v>103563</v>
      </c>
      <c r="AC9815" s="45">
        <v>103563</v>
      </c>
      <c r="AK9815" s="10"/>
    </row>
    <row r="9816" spans="1:37">
      <c r="A9816" t="s">
        <v>45</v>
      </c>
      <c r="B9816" t="s">
        <v>46</v>
      </c>
      <c r="C9816" t="s">
        <v>47</v>
      </c>
      <c r="D9816" t="s">
        <v>10284</v>
      </c>
      <c r="E9816" t="s">
        <v>88</v>
      </c>
      <c r="F9816" t="s">
        <v>79</v>
      </c>
      <c r="G9816" t="s">
        <v>51</v>
      </c>
      <c r="H9816" s="20" t="s">
        <v>52</v>
      </c>
      <c r="I9816" t="s">
        <v>53</v>
      </c>
      <c r="J9816" t="s">
        <v>54</v>
      </c>
      <c r="K9816">
        <v>3</v>
      </c>
      <c r="L9816" t="s">
        <v>55</v>
      </c>
      <c r="M9816" t="s">
        <v>77</v>
      </c>
      <c r="N9816" t="s">
        <v>89</v>
      </c>
      <c r="O9816" s="21" t="s">
        <v>58</v>
      </c>
      <c r="P9816" s="21" t="s">
        <v>119</v>
      </c>
      <c r="Q9816" s="20" t="s">
        <v>264</v>
      </c>
      <c r="R9816" s="21" t="s">
        <v>265</v>
      </c>
      <c r="S9816" s="35">
        <v>1</v>
      </c>
      <c r="T9816" s="22">
        <v>1</v>
      </c>
      <c r="U9816" s="20" t="s">
        <v>62</v>
      </c>
      <c r="V9816" s="20">
        <v>46006</v>
      </c>
      <c r="W9816" s="21">
        <v>12</v>
      </c>
      <c r="X9816" s="20">
        <v>46020</v>
      </c>
      <c r="Y9816" s="20">
        <v>46010</v>
      </c>
      <c r="Z9816" s="48">
        <v>12</v>
      </c>
      <c r="AA9816">
        <v>2025</v>
      </c>
      <c r="AB9816" s="45">
        <v>73327</v>
      </c>
      <c r="AC9816" s="45">
        <v>73327</v>
      </c>
      <c r="AK9816" s="10"/>
    </row>
    <row r="9817" spans="1:37">
      <c r="A9817" t="s">
        <v>45</v>
      </c>
      <c r="B9817" t="s">
        <v>46</v>
      </c>
      <c r="C9817" t="s">
        <v>47</v>
      </c>
      <c r="D9817" t="s">
        <v>10285</v>
      </c>
      <c r="E9817" t="s">
        <v>88</v>
      </c>
      <c r="F9817" t="s">
        <v>79</v>
      </c>
      <c r="G9817" t="s">
        <v>51</v>
      </c>
      <c r="H9817" s="20" t="s">
        <v>52</v>
      </c>
      <c r="I9817" t="s">
        <v>53</v>
      </c>
      <c r="J9817" t="s">
        <v>54</v>
      </c>
      <c r="K9817">
        <v>3</v>
      </c>
      <c r="L9817" t="s">
        <v>55</v>
      </c>
      <c r="M9817" t="s">
        <v>56</v>
      </c>
      <c r="N9817" t="s">
        <v>57</v>
      </c>
      <c r="O9817" s="21" t="s">
        <v>58</v>
      </c>
      <c r="P9817" s="21" t="s">
        <v>64</v>
      </c>
      <c r="Q9817" s="20" t="s">
        <v>474</v>
      </c>
      <c r="R9817" s="21" t="s">
        <v>475</v>
      </c>
      <c r="S9817" s="35">
        <v>1</v>
      </c>
      <c r="T9817" s="22">
        <v>1</v>
      </c>
      <c r="U9817" s="20" t="s">
        <v>62</v>
      </c>
      <c r="V9817" s="20">
        <v>46003</v>
      </c>
      <c r="W9817" s="21">
        <v>12</v>
      </c>
      <c r="X9817" s="20">
        <v>46010</v>
      </c>
      <c r="Y9817" s="20">
        <v>46008</v>
      </c>
      <c r="Z9817" s="48">
        <v>12</v>
      </c>
      <c r="AA9817">
        <v>2025</v>
      </c>
      <c r="AB9817" s="45">
        <v>24659</v>
      </c>
      <c r="AC9817" s="45">
        <v>24659</v>
      </c>
      <c r="AK9817" s="10"/>
    </row>
    <row r="9818" spans="1:37">
      <c r="A9818" t="s">
        <v>45</v>
      </c>
      <c r="B9818" t="s">
        <v>46</v>
      </c>
      <c r="C9818" t="s">
        <v>47</v>
      </c>
      <c r="D9818" t="s">
        <v>10286</v>
      </c>
      <c r="E9818" t="s">
        <v>88</v>
      </c>
      <c r="F9818" t="s">
        <v>79</v>
      </c>
      <c r="G9818" t="s">
        <v>51</v>
      </c>
      <c r="H9818" s="20" t="s">
        <v>52</v>
      </c>
      <c r="I9818" t="s">
        <v>53</v>
      </c>
      <c r="J9818" t="s">
        <v>54</v>
      </c>
      <c r="K9818">
        <v>3</v>
      </c>
      <c r="L9818" t="s">
        <v>55</v>
      </c>
      <c r="M9818" t="s">
        <v>56</v>
      </c>
      <c r="N9818" t="s">
        <v>57</v>
      </c>
      <c r="O9818" s="21" t="s">
        <v>58</v>
      </c>
      <c r="P9818" s="21" t="s">
        <v>64</v>
      </c>
      <c r="Q9818" s="20" t="s">
        <v>358</v>
      </c>
      <c r="R9818" s="21" t="s">
        <v>359</v>
      </c>
      <c r="S9818" s="35">
        <v>1</v>
      </c>
      <c r="T9818" s="22">
        <v>1</v>
      </c>
      <c r="U9818" s="20" t="s">
        <v>62</v>
      </c>
      <c r="V9818" s="20">
        <v>46006</v>
      </c>
      <c r="W9818" s="21">
        <v>12</v>
      </c>
      <c r="X9818" s="20">
        <v>46013</v>
      </c>
      <c r="Y9818" s="20">
        <v>46010</v>
      </c>
      <c r="Z9818" s="48">
        <v>12</v>
      </c>
      <c r="AA9818">
        <v>2025</v>
      </c>
      <c r="AB9818" s="45">
        <v>85705</v>
      </c>
      <c r="AC9818" s="45">
        <v>85705</v>
      </c>
      <c r="AK9818" s="10"/>
    </row>
    <row r="9819" spans="1:37">
      <c r="A9819" t="s">
        <v>45</v>
      </c>
      <c r="B9819" t="s">
        <v>46</v>
      </c>
      <c r="C9819" t="s">
        <v>47</v>
      </c>
      <c r="D9819" t="s">
        <v>10287</v>
      </c>
      <c r="E9819" t="s">
        <v>88</v>
      </c>
      <c r="F9819" t="s">
        <v>79</v>
      </c>
      <c r="G9819" t="s">
        <v>51</v>
      </c>
      <c r="H9819" s="20" t="s">
        <v>52</v>
      </c>
      <c r="I9819" t="s">
        <v>53</v>
      </c>
      <c r="J9819" t="s">
        <v>54</v>
      </c>
      <c r="K9819">
        <v>3</v>
      </c>
      <c r="L9819" t="s">
        <v>55</v>
      </c>
      <c r="M9819" t="s">
        <v>56</v>
      </c>
      <c r="N9819" t="s">
        <v>57</v>
      </c>
      <c r="O9819" s="21" t="s">
        <v>58</v>
      </c>
      <c r="P9819" s="21" t="s">
        <v>64</v>
      </c>
      <c r="Q9819" s="20" t="s">
        <v>481</v>
      </c>
      <c r="R9819" s="21" t="s">
        <v>482</v>
      </c>
      <c r="S9819" s="35">
        <v>1</v>
      </c>
      <c r="T9819" s="22">
        <v>1</v>
      </c>
      <c r="U9819" s="20" t="s">
        <v>62</v>
      </c>
      <c r="V9819" s="20">
        <v>46006</v>
      </c>
      <c r="W9819" s="21">
        <v>12</v>
      </c>
      <c r="X9819" s="20">
        <v>46014</v>
      </c>
      <c r="Y9819" s="20">
        <v>46010</v>
      </c>
      <c r="Z9819" s="48">
        <v>12</v>
      </c>
      <c r="AA9819">
        <v>2025</v>
      </c>
      <c r="AB9819" s="45">
        <v>71421</v>
      </c>
      <c r="AC9819" s="45">
        <v>71421</v>
      </c>
      <c r="AK9819" s="10"/>
    </row>
    <row r="9820" spans="1:37">
      <c r="A9820" t="s">
        <v>45</v>
      </c>
      <c r="B9820" t="s">
        <v>46</v>
      </c>
      <c r="C9820" t="s">
        <v>47</v>
      </c>
      <c r="D9820" t="s">
        <v>10288</v>
      </c>
      <c r="E9820" t="s">
        <v>88</v>
      </c>
      <c r="F9820" t="s">
        <v>79</v>
      </c>
      <c r="G9820" t="s">
        <v>51</v>
      </c>
      <c r="H9820" s="20" t="s">
        <v>52</v>
      </c>
      <c r="I9820" t="s">
        <v>53</v>
      </c>
      <c r="J9820" t="s">
        <v>54</v>
      </c>
      <c r="K9820">
        <v>3</v>
      </c>
      <c r="L9820" t="s">
        <v>55</v>
      </c>
      <c r="M9820" t="s">
        <v>56</v>
      </c>
      <c r="N9820" t="s">
        <v>57</v>
      </c>
      <c r="O9820" s="21" t="s">
        <v>58</v>
      </c>
      <c r="P9820" s="21" t="s">
        <v>9412</v>
      </c>
      <c r="Q9820" s="20" t="s">
        <v>9608</v>
      </c>
      <c r="R9820" s="21" t="s">
        <v>9609</v>
      </c>
      <c r="S9820" s="35">
        <v>1</v>
      </c>
      <c r="T9820" s="22">
        <v>1</v>
      </c>
      <c r="U9820" s="20" t="s">
        <v>62</v>
      </c>
      <c r="V9820" s="20">
        <v>46006</v>
      </c>
      <c r="W9820" s="21">
        <v>12</v>
      </c>
      <c r="X9820" s="20">
        <v>46014</v>
      </c>
      <c r="Y9820" s="20">
        <v>46010</v>
      </c>
      <c r="Z9820" s="48">
        <v>12</v>
      </c>
      <c r="AA9820">
        <v>2025</v>
      </c>
      <c r="AB9820" s="45">
        <v>79997</v>
      </c>
      <c r="AC9820" s="45">
        <v>79997</v>
      </c>
      <c r="AK9820" s="10"/>
    </row>
    <row r="9821" spans="1:37">
      <c r="A9821" t="s">
        <v>45</v>
      </c>
      <c r="B9821" t="s">
        <v>46</v>
      </c>
      <c r="C9821" t="s">
        <v>47</v>
      </c>
      <c r="D9821" t="s">
        <v>10289</v>
      </c>
      <c r="E9821" t="s">
        <v>88</v>
      </c>
      <c r="F9821" t="s">
        <v>79</v>
      </c>
      <c r="G9821" t="s">
        <v>51</v>
      </c>
      <c r="H9821" s="20" t="s">
        <v>52</v>
      </c>
      <c r="I9821" t="s">
        <v>53</v>
      </c>
      <c r="J9821" t="s">
        <v>54</v>
      </c>
      <c r="K9821">
        <v>3</v>
      </c>
      <c r="L9821" t="s">
        <v>55</v>
      </c>
      <c r="M9821" t="s">
        <v>56</v>
      </c>
      <c r="N9821" t="s">
        <v>57</v>
      </c>
      <c r="O9821" s="21" t="s">
        <v>58</v>
      </c>
      <c r="P9821" s="21" t="s">
        <v>64</v>
      </c>
      <c r="Q9821" s="20" t="s">
        <v>456</v>
      </c>
      <c r="R9821" s="21" t="s">
        <v>457</v>
      </c>
      <c r="S9821" s="35">
        <v>1</v>
      </c>
      <c r="T9821" s="22">
        <v>1</v>
      </c>
      <c r="U9821" s="20" t="s">
        <v>62</v>
      </c>
      <c r="V9821" s="20">
        <v>46006</v>
      </c>
      <c r="W9821" s="21">
        <v>12</v>
      </c>
      <c r="X9821" s="20">
        <v>46017</v>
      </c>
      <c r="Y9821" s="20">
        <v>46010</v>
      </c>
      <c r="Z9821" s="48">
        <v>12</v>
      </c>
      <c r="AA9821">
        <v>2025</v>
      </c>
      <c r="AB9821" s="45">
        <v>28660</v>
      </c>
      <c r="AC9821" s="45">
        <v>28660</v>
      </c>
      <c r="AK9821" s="10"/>
    </row>
    <row r="9822" spans="1:37">
      <c r="A9822" t="s">
        <v>45</v>
      </c>
      <c r="B9822" t="s">
        <v>46</v>
      </c>
      <c r="C9822" t="s">
        <v>47</v>
      </c>
      <c r="D9822" t="s">
        <v>10290</v>
      </c>
      <c r="E9822" t="s">
        <v>88</v>
      </c>
      <c r="F9822" t="s">
        <v>79</v>
      </c>
      <c r="G9822" t="s">
        <v>51</v>
      </c>
      <c r="H9822" s="20" t="s">
        <v>58</v>
      </c>
      <c r="I9822" t="s">
        <v>53</v>
      </c>
      <c r="J9822" t="s">
        <v>54</v>
      </c>
      <c r="K9822">
        <v>3</v>
      </c>
      <c r="L9822" t="s">
        <v>55</v>
      </c>
      <c r="M9822" t="s">
        <v>77</v>
      </c>
      <c r="N9822" t="s">
        <v>89</v>
      </c>
      <c r="O9822" s="21" t="s">
        <v>58</v>
      </c>
      <c r="P9822" s="21" t="s">
        <v>90</v>
      </c>
      <c r="Q9822" s="20" t="s">
        <v>191</v>
      </c>
      <c r="R9822" s="21" t="s">
        <v>192</v>
      </c>
      <c r="S9822" s="35">
        <v>1</v>
      </c>
      <c r="T9822" s="22">
        <v>0</v>
      </c>
      <c r="U9822" s="20" t="s">
        <v>62</v>
      </c>
      <c r="V9822" s="20">
        <v>46006</v>
      </c>
      <c r="W9822" s="21">
        <v>12</v>
      </c>
      <c r="X9822" s="20">
        <v>46015</v>
      </c>
      <c r="Z9822" s="48">
        <v>12</v>
      </c>
      <c r="AA9822">
        <v>2025</v>
      </c>
      <c r="AB9822" s="45">
        <v>106656</v>
      </c>
      <c r="AC9822" s="45">
        <v>0</v>
      </c>
      <c r="AK9822" s="10"/>
    </row>
    <row r="9823" spans="1:37">
      <c r="A9823" t="s">
        <v>45</v>
      </c>
      <c r="B9823" t="s">
        <v>46</v>
      </c>
      <c r="C9823" t="s">
        <v>47</v>
      </c>
      <c r="D9823" t="s">
        <v>10291</v>
      </c>
      <c r="E9823" t="s">
        <v>88</v>
      </c>
      <c r="F9823" t="s">
        <v>79</v>
      </c>
      <c r="G9823" t="s">
        <v>51</v>
      </c>
      <c r="H9823" s="20" t="s">
        <v>52</v>
      </c>
      <c r="I9823" t="s">
        <v>53</v>
      </c>
      <c r="J9823" t="s">
        <v>54</v>
      </c>
      <c r="K9823">
        <v>3</v>
      </c>
      <c r="L9823" t="s">
        <v>55</v>
      </c>
      <c r="M9823" t="s">
        <v>77</v>
      </c>
      <c r="N9823" t="s">
        <v>89</v>
      </c>
      <c r="O9823" s="21" t="s">
        <v>58</v>
      </c>
      <c r="P9823" s="21" t="s">
        <v>126</v>
      </c>
      <c r="Q9823" s="20" t="s">
        <v>960</v>
      </c>
      <c r="R9823" s="21" t="s">
        <v>961</v>
      </c>
      <c r="S9823" s="35">
        <v>1</v>
      </c>
      <c r="T9823" s="22">
        <v>1</v>
      </c>
      <c r="U9823" s="20" t="s">
        <v>62</v>
      </c>
      <c r="V9823" s="20">
        <v>46006</v>
      </c>
      <c r="W9823" s="21">
        <v>12</v>
      </c>
      <c r="X9823" s="20">
        <v>46014</v>
      </c>
      <c r="Y9823" s="20">
        <v>46010</v>
      </c>
      <c r="Z9823" s="48">
        <v>12</v>
      </c>
      <c r="AA9823">
        <v>2025</v>
      </c>
      <c r="AB9823" s="45">
        <v>28119</v>
      </c>
      <c r="AC9823" s="45">
        <v>28119</v>
      </c>
      <c r="AK9823" s="10"/>
    </row>
    <row r="9824" spans="1:37">
      <c r="A9824" t="s">
        <v>45</v>
      </c>
      <c r="B9824" t="s">
        <v>46</v>
      </c>
      <c r="C9824" t="s">
        <v>47</v>
      </c>
      <c r="D9824" t="s">
        <v>10292</v>
      </c>
      <c r="E9824" t="s">
        <v>88</v>
      </c>
      <c r="F9824" t="s">
        <v>79</v>
      </c>
      <c r="G9824" t="s">
        <v>51</v>
      </c>
      <c r="H9824" s="20" t="s">
        <v>52</v>
      </c>
      <c r="I9824" t="s">
        <v>53</v>
      </c>
      <c r="J9824" t="s">
        <v>54</v>
      </c>
      <c r="K9824">
        <v>3</v>
      </c>
      <c r="L9824" t="s">
        <v>55</v>
      </c>
      <c r="M9824" t="s">
        <v>56</v>
      </c>
      <c r="N9824" t="s">
        <v>57</v>
      </c>
      <c r="O9824" s="21" t="s">
        <v>58</v>
      </c>
      <c r="P9824" s="21" t="s">
        <v>207</v>
      </c>
      <c r="Q9824" s="20" t="s">
        <v>963</v>
      </c>
      <c r="R9824" s="21" t="s">
        <v>964</v>
      </c>
      <c r="S9824" s="35">
        <v>1</v>
      </c>
      <c r="T9824" s="22">
        <v>1</v>
      </c>
      <c r="U9824" s="20" t="s">
        <v>62</v>
      </c>
      <c r="V9824" s="20">
        <v>46006</v>
      </c>
      <c r="W9824" s="21">
        <v>12</v>
      </c>
      <c r="X9824" s="20">
        <v>46013</v>
      </c>
      <c r="Y9824" s="20">
        <v>46010</v>
      </c>
      <c r="Z9824" s="48">
        <v>12</v>
      </c>
      <c r="AA9824">
        <v>2025</v>
      </c>
      <c r="AB9824" s="45">
        <v>83326</v>
      </c>
      <c r="AC9824" s="45">
        <v>83326</v>
      </c>
      <c r="AK9824" s="10"/>
    </row>
    <row r="9825" spans="1:37">
      <c r="A9825" t="s">
        <v>45</v>
      </c>
      <c r="B9825" t="s">
        <v>46</v>
      </c>
      <c r="C9825" t="s">
        <v>47</v>
      </c>
      <c r="D9825" t="s">
        <v>10293</v>
      </c>
      <c r="E9825" t="s">
        <v>88</v>
      </c>
      <c r="F9825" t="s">
        <v>79</v>
      </c>
      <c r="G9825" t="s">
        <v>51</v>
      </c>
      <c r="H9825" s="20" t="s">
        <v>52</v>
      </c>
      <c r="I9825" t="s">
        <v>53</v>
      </c>
      <c r="J9825" t="s">
        <v>54</v>
      </c>
      <c r="K9825">
        <v>3</v>
      </c>
      <c r="L9825" t="s">
        <v>55</v>
      </c>
      <c r="M9825" t="s">
        <v>56</v>
      </c>
      <c r="N9825" t="s">
        <v>57</v>
      </c>
      <c r="O9825" s="21" t="s">
        <v>58</v>
      </c>
      <c r="P9825" s="21" t="s">
        <v>64</v>
      </c>
      <c r="Q9825" s="20" t="s">
        <v>505</v>
      </c>
      <c r="R9825" s="21" t="s">
        <v>506</v>
      </c>
      <c r="S9825" s="35">
        <v>1</v>
      </c>
      <c r="T9825" s="22">
        <v>1</v>
      </c>
      <c r="U9825" s="20" t="s">
        <v>62</v>
      </c>
      <c r="V9825" s="20">
        <v>46004</v>
      </c>
      <c r="W9825" s="21">
        <v>12</v>
      </c>
      <c r="X9825" s="20">
        <v>46013</v>
      </c>
      <c r="Y9825" s="20">
        <v>46008</v>
      </c>
      <c r="Z9825" s="48">
        <v>12</v>
      </c>
      <c r="AA9825">
        <v>2025</v>
      </c>
      <c r="AB9825" s="45">
        <v>24659</v>
      </c>
      <c r="AC9825" s="45">
        <v>24659</v>
      </c>
      <c r="AK9825" s="10"/>
    </row>
    <row r="9826" spans="1:37">
      <c r="A9826" t="s">
        <v>45</v>
      </c>
      <c r="B9826" t="s">
        <v>46</v>
      </c>
      <c r="C9826" t="s">
        <v>47</v>
      </c>
      <c r="D9826" t="s">
        <v>10294</v>
      </c>
      <c r="E9826" t="s">
        <v>88</v>
      </c>
      <c r="F9826" t="s">
        <v>79</v>
      </c>
      <c r="G9826" t="s">
        <v>51</v>
      </c>
      <c r="H9826" s="20" t="s">
        <v>52</v>
      </c>
      <c r="I9826" t="s">
        <v>53</v>
      </c>
      <c r="J9826" t="s">
        <v>54</v>
      </c>
      <c r="K9826">
        <v>3</v>
      </c>
      <c r="L9826" t="s">
        <v>55</v>
      </c>
      <c r="M9826" t="s">
        <v>77</v>
      </c>
      <c r="N9826" t="s">
        <v>89</v>
      </c>
      <c r="O9826" s="21" t="s">
        <v>58</v>
      </c>
      <c r="P9826" s="21" t="s">
        <v>126</v>
      </c>
      <c r="Q9826" s="20" t="s">
        <v>127</v>
      </c>
      <c r="R9826" s="21" t="s">
        <v>128</v>
      </c>
      <c r="S9826" s="35">
        <v>1</v>
      </c>
      <c r="T9826" s="22">
        <v>1</v>
      </c>
      <c r="U9826" s="20" t="s">
        <v>62</v>
      </c>
      <c r="V9826" s="20">
        <v>46005</v>
      </c>
      <c r="W9826" s="21">
        <v>12</v>
      </c>
      <c r="X9826" s="20">
        <v>46014</v>
      </c>
      <c r="Y9826" s="20">
        <v>46008</v>
      </c>
      <c r="Z9826" s="48">
        <v>12</v>
      </c>
      <c r="AA9826">
        <v>2025</v>
      </c>
      <c r="AB9826" s="45">
        <v>40620</v>
      </c>
      <c r="AC9826" s="45">
        <v>40620</v>
      </c>
      <c r="AK9826" s="10"/>
    </row>
    <row r="9827" spans="1:37">
      <c r="A9827" t="s">
        <v>45</v>
      </c>
      <c r="B9827" t="s">
        <v>46</v>
      </c>
      <c r="C9827" t="s">
        <v>47</v>
      </c>
      <c r="D9827" t="s">
        <v>10295</v>
      </c>
      <c r="E9827" t="s">
        <v>88</v>
      </c>
      <c r="F9827" t="s">
        <v>79</v>
      </c>
      <c r="G9827" t="s">
        <v>51</v>
      </c>
      <c r="H9827" s="20" t="s">
        <v>52</v>
      </c>
      <c r="I9827" t="s">
        <v>53</v>
      </c>
      <c r="J9827" t="s">
        <v>54</v>
      </c>
      <c r="K9827">
        <v>3</v>
      </c>
      <c r="L9827" t="s">
        <v>55</v>
      </c>
      <c r="M9827" t="s">
        <v>77</v>
      </c>
      <c r="N9827" t="s">
        <v>89</v>
      </c>
      <c r="O9827" s="21" t="s">
        <v>58</v>
      </c>
      <c r="P9827" s="21" t="s">
        <v>119</v>
      </c>
      <c r="Q9827" s="20" t="s">
        <v>1141</v>
      </c>
      <c r="R9827" s="21" t="s">
        <v>1142</v>
      </c>
      <c r="S9827" s="35">
        <v>1</v>
      </c>
      <c r="T9827" s="22">
        <v>1</v>
      </c>
      <c r="U9827" s="20" t="s">
        <v>62</v>
      </c>
      <c r="V9827" s="20">
        <v>46005</v>
      </c>
      <c r="W9827" s="21">
        <v>12</v>
      </c>
      <c r="X9827" s="20">
        <v>46013</v>
      </c>
      <c r="Y9827" s="20">
        <v>46008</v>
      </c>
      <c r="Z9827" s="48">
        <v>12</v>
      </c>
      <c r="AA9827">
        <v>2025</v>
      </c>
      <c r="AB9827" s="45">
        <v>66661</v>
      </c>
      <c r="AC9827" s="45">
        <v>66661</v>
      </c>
      <c r="AK9827" s="10"/>
    </row>
    <row r="9828" spans="1:37">
      <c r="A9828" t="s">
        <v>45</v>
      </c>
      <c r="B9828" t="s">
        <v>46</v>
      </c>
      <c r="C9828" t="s">
        <v>47</v>
      </c>
      <c r="D9828" t="s">
        <v>10296</v>
      </c>
      <c r="E9828" t="s">
        <v>88</v>
      </c>
      <c r="F9828" t="s">
        <v>79</v>
      </c>
      <c r="G9828" t="s">
        <v>51</v>
      </c>
      <c r="H9828" s="20" t="s">
        <v>52</v>
      </c>
      <c r="I9828" t="s">
        <v>53</v>
      </c>
      <c r="J9828" t="s">
        <v>54</v>
      </c>
      <c r="K9828">
        <v>3</v>
      </c>
      <c r="L9828" t="s">
        <v>55</v>
      </c>
      <c r="M9828" t="s">
        <v>77</v>
      </c>
      <c r="N9828" t="s">
        <v>89</v>
      </c>
      <c r="O9828" s="21" t="s">
        <v>58</v>
      </c>
      <c r="P9828" s="21" t="s">
        <v>126</v>
      </c>
      <c r="Q9828" s="20" t="s">
        <v>960</v>
      </c>
      <c r="R9828" s="21" t="s">
        <v>961</v>
      </c>
      <c r="S9828" s="35">
        <v>1</v>
      </c>
      <c r="T9828" s="22">
        <v>1</v>
      </c>
      <c r="U9828" s="20" t="s">
        <v>62</v>
      </c>
      <c r="V9828" s="20">
        <v>46005</v>
      </c>
      <c r="W9828" s="21">
        <v>12</v>
      </c>
      <c r="X9828" s="20">
        <v>46014</v>
      </c>
      <c r="Y9828" s="20">
        <v>46008</v>
      </c>
      <c r="Z9828" s="48">
        <v>12</v>
      </c>
      <c r="AA9828">
        <v>2025</v>
      </c>
      <c r="AB9828" s="45">
        <v>28119</v>
      </c>
      <c r="AC9828" s="45">
        <v>28119</v>
      </c>
      <c r="AK9828" s="10"/>
    </row>
    <row r="9829" spans="1:37">
      <c r="A9829" t="s">
        <v>45</v>
      </c>
      <c r="B9829" t="s">
        <v>46</v>
      </c>
      <c r="C9829" t="s">
        <v>47</v>
      </c>
      <c r="D9829" t="s">
        <v>10297</v>
      </c>
      <c r="E9829" t="s">
        <v>88</v>
      </c>
      <c r="F9829" t="s">
        <v>79</v>
      </c>
      <c r="G9829" t="s">
        <v>51</v>
      </c>
      <c r="H9829" s="20" t="s">
        <v>52</v>
      </c>
      <c r="I9829" t="s">
        <v>53</v>
      </c>
      <c r="J9829" t="s">
        <v>54</v>
      </c>
      <c r="K9829">
        <v>3</v>
      </c>
      <c r="L9829" t="s">
        <v>55</v>
      </c>
      <c r="M9829" t="s">
        <v>56</v>
      </c>
      <c r="N9829" t="s">
        <v>57</v>
      </c>
      <c r="O9829" s="21" t="s">
        <v>58</v>
      </c>
      <c r="P9829" s="21" t="s">
        <v>522</v>
      </c>
      <c r="Q9829" s="20" t="s">
        <v>1078</v>
      </c>
      <c r="R9829" s="21" t="s">
        <v>1079</v>
      </c>
      <c r="S9829" s="35">
        <v>1</v>
      </c>
      <c r="T9829" s="22">
        <v>1</v>
      </c>
      <c r="U9829" s="20" t="s">
        <v>62</v>
      </c>
      <c r="V9829" s="20">
        <v>46005</v>
      </c>
      <c r="W9829" s="21">
        <v>12</v>
      </c>
      <c r="X9829" s="20">
        <v>46014</v>
      </c>
      <c r="Y9829" s="20">
        <v>46008</v>
      </c>
      <c r="Z9829" s="48">
        <v>12</v>
      </c>
      <c r="AA9829">
        <v>2025</v>
      </c>
      <c r="AB9829" s="45">
        <v>46660</v>
      </c>
      <c r="AC9829" s="45">
        <v>46660</v>
      </c>
      <c r="AK9829" s="10"/>
    </row>
    <row r="9830" spans="1:37">
      <c r="A9830" t="s">
        <v>45</v>
      </c>
      <c r="B9830" t="s">
        <v>46</v>
      </c>
      <c r="C9830" t="s">
        <v>47</v>
      </c>
      <c r="D9830" t="s">
        <v>10298</v>
      </c>
      <c r="E9830" t="s">
        <v>88</v>
      </c>
      <c r="F9830" t="s">
        <v>79</v>
      </c>
      <c r="G9830" t="s">
        <v>51</v>
      </c>
      <c r="H9830" s="20" t="s">
        <v>52</v>
      </c>
      <c r="I9830" t="s">
        <v>53</v>
      </c>
      <c r="J9830" t="s">
        <v>54</v>
      </c>
      <c r="K9830">
        <v>3</v>
      </c>
      <c r="L9830" t="s">
        <v>55</v>
      </c>
      <c r="M9830" t="s">
        <v>77</v>
      </c>
      <c r="N9830" t="s">
        <v>89</v>
      </c>
      <c r="O9830" s="21" t="s">
        <v>58</v>
      </c>
      <c r="P9830" s="21" t="s">
        <v>126</v>
      </c>
      <c r="Q9830" s="20" t="s">
        <v>960</v>
      </c>
      <c r="R9830" s="21" t="s">
        <v>961</v>
      </c>
      <c r="S9830" s="35">
        <v>1</v>
      </c>
      <c r="T9830" s="22">
        <v>1</v>
      </c>
      <c r="U9830" s="20" t="s">
        <v>62</v>
      </c>
      <c r="V9830" s="20">
        <v>46005</v>
      </c>
      <c r="W9830" s="21">
        <v>12</v>
      </c>
      <c r="X9830" s="20">
        <v>46014</v>
      </c>
      <c r="Y9830" s="20">
        <v>46008</v>
      </c>
      <c r="Z9830" s="48">
        <v>12</v>
      </c>
      <c r="AA9830">
        <v>2025</v>
      </c>
      <c r="AB9830" s="45">
        <v>28119</v>
      </c>
      <c r="AC9830" s="45">
        <v>28119</v>
      </c>
      <c r="AK9830" s="10"/>
    </row>
    <row r="9831" spans="1:37">
      <c r="A9831" t="s">
        <v>45</v>
      </c>
      <c r="B9831" t="s">
        <v>46</v>
      </c>
      <c r="C9831" t="s">
        <v>47</v>
      </c>
      <c r="D9831" t="s">
        <v>10299</v>
      </c>
      <c r="E9831" t="s">
        <v>88</v>
      </c>
      <c r="F9831" t="s">
        <v>79</v>
      </c>
      <c r="G9831" t="s">
        <v>51</v>
      </c>
      <c r="H9831" s="20" t="s">
        <v>52</v>
      </c>
      <c r="I9831" t="s">
        <v>53</v>
      </c>
      <c r="J9831" t="s">
        <v>54</v>
      </c>
      <c r="K9831">
        <v>3</v>
      </c>
      <c r="L9831" t="s">
        <v>55</v>
      </c>
      <c r="M9831" t="s">
        <v>77</v>
      </c>
      <c r="N9831" t="s">
        <v>89</v>
      </c>
      <c r="O9831" s="21" t="s">
        <v>58</v>
      </c>
      <c r="P9831" s="21" t="s">
        <v>119</v>
      </c>
      <c r="Q9831" s="20" t="s">
        <v>273</v>
      </c>
      <c r="R9831" s="21" t="s">
        <v>274</v>
      </c>
      <c r="S9831" s="35">
        <v>1</v>
      </c>
      <c r="T9831" s="22">
        <v>1</v>
      </c>
      <c r="U9831" s="20" t="s">
        <v>62</v>
      </c>
      <c r="V9831" s="20">
        <v>45985</v>
      </c>
      <c r="W9831" s="21">
        <v>11</v>
      </c>
      <c r="X9831" s="20">
        <v>45993</v>
      </c>
      <c r="Y9831" s="20">
        <v>45992</v>
      </c>
      <c r="Z9831" s="48">
        <v>12</v>
      </c>
      <c r="AA9831">
        <v>2025</v>
      </c>
      <c r="AB9831" s="45">
        <v>93324</v>
      </c>
      <c r="AC9831" s="45">
        <v>93324</v>
      </c>
      <c r="AK9831" s="10"/>
    </row>
    <row r="9832" spans="1:37">
      <c r="A9832" t="s">
        <v>45</v>
      </c>
      <c r="B9832" t="s">
        <v>46</v>
      </c>
      <c r="C9832" t="s">
        <v>47</v>
      </c>
      <c r="D9832" t="s">
        <v>10300</v>
      </c>
      <c r="E9832" t="s">
        <v>88</v>
      </c>
      <c r="F9832" t="s">
        <v>79</v>
      </c>
      <c r="G9832" t="s">
        <v>51</v>
      </c>
      <c r="H9832" s="20" t="s">
        <v>52</v>
      </c>
      <c r="I9832" t="s">
        <v>53</v>
      </c>
      <c r="J9832" t="s">
        <v>54</v>
      </c>
      <c r="K9832">
        <v>3</v>
      </c>
      <c r="L9832" t="s">
        <v>55</v>
      </c>
      <c r="M9832" t="s">
        <v>77</v>
      </c>
      <c r="N9832" t="s">
        <v>89</v>
      </c>
      <c r="O9832" s="21" t="s">
        <v>58</v>
      </c>
      <c r="P9832" s="21" t="s">
        <v>119</v>
      </c>
      <c r="Q9832" s="20" t="s">
        <v>728</v>
      </c>
      <c r="R9832" s="21" t="s">
        <v>729</v>
      </c>
      <c r="S9832" s="35">
        <v>1</v>
      </c>
      <c r="T9832" s="22">
        <v>1</v>
      </c>
      <c r="U9832" s="20" t="s">
        <v>62</v>
      </c>
      <c r="V9832" s="20">
        <v>45987</v>
      </c>
      <c r="W9832" s="21">
        <v>11</v>
      </c>
      <c r="X9832" s="20">
        <v>45993</v>
      </c>
      <c r="Y9832" s="20">
        <v>45992</v>
      </c>
      <c r="Z9832" s="48">
        <v>12</v>
      </c>
      <c r="AA9832">
        <v>2025</v>
      </c>
      <c r="AB9832" s="45">
        <v>71421</v>
      </c>
      <c r="AC9832" s="45">
        <v>71421</v>
      </c>
      <c r="AK9832" s="10"/>
    </row>
    <row r="9833" spans="1:37">
      <c r="A9833" t="s">
        <v>45</v>
      </c>
      <c r="B9833" t="s">
        <v>46</v>
      </c>
      <c r="C9833" t="s">
        <v>47</v>
      </c>
      <c r="D9833" t="s">
        <v>10301</v>
      </c>
      <c r="E9833" t="s">
        <v>88</v>
      </c>
      <c r="F9833" t="s">
        <v>79</v>
      </c>
      <c r="G9833" t="s">
        <v>51</v>
      </c>
      <c r="H9833" s="20" t="s">
        <v>52</v>
      </c>
      <c r="I9833" t="s">
        <v>53</v>
      </c>
      <c r="J9833" t="s">
        <v>54</v>
      </c>
      <c r="K9833">
        <v>3</v>
      </c>
      <c r="L9833" t="s">
        <v>55</v>
      </c>
      <c r="M9833" t="s">
        <v>77</v>
      </c>
      <c r="N9833" t="s">
        <v>89</v>
      </c>
      <c r="O9833" s="21" t="s">
        <v>58</v>
      </c>
      <c r="P9833" s="21" t="s">
        <v>276</v>
      </c>
      <c r="Q9833" s="20" t="s">
        <v>315</v>
      </c>
      <c r="R9833" s="21" t="s">
        <v>316</v>
      </c>
      <c r="S9833" s="35">
        <v>2</v>
      </c>
      <c r="T9833" s="22">
        <v>2</v>
      </c>
      <c r="U9833" s="20" t="s">
        <v>62</v>
      </c>
      <c r="V9833" s="20">
        <v>45985</v>
      </c>
      <c r="W9833" s="21">
        <v>11</v>
      </c>
      <c r="X9833" s="20">
        <v>45994</v>
      </c>
      <c r="Y9833" s="20">
        <v>45992</v>
      </c>
      <c r="Z9833" s="48">
        <v>12</v>
      </c>
      <c r="AA9833">
        <v>2025</v>
      </c>
      <c r="AB9833" s="45">
        <v>24987</v>
      </c>
      <c r="AC9833" s="45">
        <v>24987</v>
      </c>
      <c r="AK9833" s="10"/>
    </row>
    <row r="9834" spans="1:37">
      <c r="A9834" t="s">
        <v>45</v>
      </c>
      <c r="B9834" t="s">
        <v>46</v>
      </c>
      <c r="C9834" t="s">
        <v>47</v>
      </c>
      <c r="D9834" t="s">
        <v>10302</v>
      </c>
      <c r="E9834" t="s">
        <v>88</v>
      </c>
      <c r="F9834" t="s">
        <v>79</v>
      </c>
      <c r="G9834" t="s">
        <v>51</v>
      </c>
      <c r="H9834" s="20" t="s">
        <v>52</v>
      </c>
      <c r="I9834" t="s">
        <v>53</v>
      </c>
      <c r="J9834" t="s">
        <v>54</v>
      </c>
      <c r="K9834">
        <v>3</v>
      </c>
      <c r="L9834" t="s">
        <v>55</v>
      </c>
      <c r="M9834" t="s">
        <v>77</v>
      </c>
      <c r="N9834" t="s">
        <v>89</v>
      </c>
      <c r="O9834" s="21" t="s">
        <v>58</v>
      </c>
      <c r="P9834" s="21" t="s">
        <v>119</v>
      </c>
      <c r="Q9834" s="20" t="s">
        <v>939</v>
      </c>
      <c r="R9834" s="21" t="s">
        <v>940</v>
      </c>
      <c r="S9834" s="35">
        <v>1</v>
      </c>
      <c r="T9834" s="22">
        <v>1</v>
      </c>
      <c r="U9834" s="20" t="s">
        <v>62</v>
      </c>
      <c r="V9834" s="20">
        <v>45987</v>
      </c>
      <c r="W9834" s="21">
        <v>11</v>
      </c>
      <c r="X9834" s="20">
        <v>45992</v>
      </c>
      <c r="Y9834" s="20">
        <v>45992</v>
      </c>
      <c r="Z9834" s="48">
        <v>12</v>
      </c>
      <c r="AA9834">
        <v>2025</v>
      </c>
      <c r="AB9834" s="45">
        <v>92854</v>
      </c>
      <c r="AC9834" s="45">
        <v>92854</v>
      </c>
      <c r="AK9834" s="10"/>
    </row>
    <row r="9835" spans="1:37">
      <c r="A9835" t="s">
        <v>45</v>
      </c>
      <c r="B9835" t="s">
        <v>46</v>
      </c>
      <c r="C9835" t="s">
        <v>47</v>
      </c>
      <c r="D9835" t="s">
        <v>10303</v>
      </c>
      <c r="E9835" t="s">
        <v>88</v>
      </c>
      <c r="F9835" t="s">
        <v>79</v>
      </c>
      <c r="G9835" t="s">
        <v>51</v>
      </c>
      <c r="H9835" s="20" t="s">
        <v>52</v>
      </c>
      <c r="I9835" t="s">
        <v>53</v>
      </c>
      <c r="J9835" t="s">
        <v>54</v>
      </c>
      <c r="K9835">
        <v>3</v>
      </c>
      <c r="L9835" t="s">
        <v>55</v>
      </c>
      <c r="M9835" t="s">
        <v>77</v>
      </c>
      <c r="N9835" t="s">
        <v>89</v>
      </c>
      <c r="O9835" s="21" t="s">
        <v>58</v>
      </c>
      <c r="P9835" s="21" t="s">
        <v>119</v>
      </c>
      <c r="Q9835" s="20" t="s">
        <v>968</v>
      </c>
      <c r="R9835" s="21" t="s">
        <v>969</v>
      </c>
      <c r="S9835" s="35">
        <v>1</v>
      </c>
      <c r="T9835" s="22">
        <v>1</v>
      </c>
      <c r="U9835" s="20" t="s">
        <v>62</v>
      </c>
      <c r="V9835" s="20">
        <v>45987</v>
      </c>
      <c r="W9835" s="21">
        <v>11</v>
      </c>
      <c r="X9835" s="20">
        <v>45993</v>
      </c>
      <c r="Y9835" s="20">
        <v>45992</v>
      </c>
      <c r="Z9835" s="48">
        <v>12</v>
      </c>
      <c r="AA9835">
        <v>2025</v>
      </c>
      <c r="AB9835" s="45">
        <v>92854</v>
      </c>
      <c r="AC9835" s="45">
        <v>92854</v>
      </c>
      <c r="AK9835" s="10"/>
    </row>
    <row r="9836" spans="1:37">
      <c r="A9836" t="s">
        <v>45</v>
      </c>
      <c r="B9836" t="s">
        <v>46</v>
      </c>
      <c r="C9836" t="s">
        <v>47</v>
      </c>
      <c r="D9836" t="s">
        <v>10304</v>
      </c>
      <c r="E9836" t="s">
        <v>88</v>
      </c>
      <c r="F9836" t="s">
        <v>79</v>
      </c>
      <c r="G9836" t="s">
        <v>51</v>
      </c>
      <c r="H9836" s="20" t="s">
        <v>52</v>
      </c>
      <c r="I9836" t="s">
        <v>53</v>
      </c>
      <c r="J9836" t="s">
        <v>54</v>
      </c>
      <c r="K9836">
        <v>3</v>
      </c>
      <c r="L9836" t="s">
        <v>55</v>
      </c>
      <c r="M9836" t="s">
        <v>77</v>
      </c>
      <c r="N9836" t="s">
        <v>89</v>
      </c>
      <c r="O9836" s="21" t="s">
        <v>58</v>
      </c>
      <c r="P9836" s="21" t="s">
        <v>276</v>
      </c>
      <c r="Q9836" s="20" t="s">
        <v>315</v>
      </c>
      <c r="R9836" s="21" t="s">
        <v>316</v>
      </c>
      <c r="S9836" s="35">
        <v>2</v>
      </c>
      <c r="T9836" s="22">
        <v>2</v>
      </c>
      <c r="U9836" s="20" t="s">
        <v>62</v>
      </c>
      <c r="V9836" s="20">
        <v>45988</v>
      </c>
      <c r="W9836" s="21">
        <v>11</v>
      </c>
      <c r="X9836" s="20">
        <v>45996</v>
      </c>
      <c r="Y9836" s="20">
        <v>45992</v>
      </c>
      <c r="Z9836" s="48">
        <v>12</v>
      </c>
      <c r="AA9836">
        <v>2025</v>
      </c>
      <c r="AB9836" s="45">
        <v>25319</v>
      </c>
      <c r="AC9836" s="45">
        <v>25319</v>
      </c>
      <c r="AK9836" s="10"/>
    </row>
    <row r="9837" spans="1:37">
      <c r="A9837" t="s">
        <v>45</v>
      </c>
      <c r="B9837" t="s">
        <v>46</v>
      </c>
      <c r="C9837" t="s">
        <v>47</v>
      </c>
      <c r="D9837" t="s">
        <v>10305</v>
      </c>
      <c r="E9837" t="s">
        <v>88</v>
      </c>
      <c r="F9837" t="s">
        <v>79</v>
      </c>
      <c r="G9837" t="s">
        <v>51</v>
      </c>
      <c r="H9837" s="20" t="s">
        <v>52</v>
      </c>
      <c r="I9837" t="s">
        <v>53</v>
      </c>
      <c r="J9837" t="s">
        <v>54</v>
      </c>
      <c r="K9837">
        <v>3</v>
      </c>
      <c r="L9837" t="s">
        <v>55</v>
      </c>
      <c r="M9837" t="s">
        <v>77</v>
      </c>
      <c r="N9837" t="s">
        <v>89</v>
      </c>
      <c r="O9837" s="21" t="s">
        <v>58</v>
      </c>
      <c r="P9837" s="21" t="s">
        <v>90</v>
      </c>
      <c r="Q9837" s="20" t="s">
        <v>163</v>
      </c>
      <c r="R9837" s="21" t="s">
        <v>164</v>
      </c>
      <c r="S9837" s="35">
        <v>1</v>
      </c>
      <c r="T9837" s="22">
        <v>1</v>
      </c>
      <c r="U9837" s="20" t="s">
        <v>62</v>
      </c>
      <c r="V9837" s="20">
        <v>45987</v>
      </c>
      <c r="W9837" s="21">
        <v>11</v>
      </c>
      <c r="X9837" s="20">
        <v>45994</v>
      </c>
      <c r="Y9837" s="20">
        <v>45992</v>
      </c>
      <c r="Z9837" s="48">
        <v>12</v>
      </c>
      <c r="AA9837">
        <v>2025</v>
      </c>
      <c r="AB9837" s="45">
        <v>39995</v>
      </c>
      <c r="AC9837" s="45">
        <v>39995</v>
      </c>
      <c r="AK9837" s="10"/>
    </row>
    <row r="9838" spans="1:37">
      <c r="A9838" t="s">
        <v>45</v>
      </c>
      <c r="B9838" t="s">
        <v>46</v>
      </c>
      <c r="C9838" t="s">
        <v>47</v>
      </c>
      <c r="D9838" t="s">
        <v>10306</v>
      </c>
      <c r="E9838" t="s">
        <v>88</v>
      </c>
      <c r="F9838" t="s">
        <v>79</v>
      </c>
      <c r="G9838" t="s">
        <v>51</v>
      </c>
      <c r="H9838" s="20" t="s">
        <v>52</v>
      </c>
      <c r="I9838" t="s">
        <v>53</v>
      </c>
      <c r="J9838" t="s">
        <v>54</v>
      </c>
      <c r="K9838">
        <v>3</v>
      </c>
      <c r="L9838" t="s">
        <v>55</v>
      </c>
      <c r="M9838" t="s">
        <v>77</v>
      </c>
      <c r="N9838" t="s">
        <v>89</v>
      </c>
      <c r="O9838" s="21" t="s">
        <v>58</v>
      </c>
      <c r="P9838" s="21" t="s">
        <v>119</v>
      </c>
      <c r="Q9838" s="20" t="s">
        <v>120</v>
      </c>
      <c r="R9838" s="21" t="s">
        <v>121</v>
      </c>
      <c r="S9838" s="35">
        <v>1</v>
      </c>
      <c r="T9838" s="22">
        <v>1</v>
      </c>
      <c r="U9838" s="20" t="s">
        <v>62</v>
      </c>
      <c r="V9838" s="20">
        <v>45988</v>
      </c>
      <c r="W9838" s="21">
        <v>11</v>
      </c>
      <c r="X9838" s="20">
        <v>45994</v>
      </c>
      <c r="Y9838" s="20">
        <v>45992</v>
      </c>
      <c r="Z9838" s="48">
        <v>12</v>
      </c>
      <c r="AA9838">
        <v>2025</v>
      </c>
      <c r="AB9838" s="45">
        <v>92854</v>
      </c>
      <c r="AC9838" s="45">
        <v>92854</v>
      </c>
      <c r="AK9838" s="10"/>
    </row>
    <row r="9839" spans="1:37">
      <c r="A9839" t="s">
        <v>45</v>
      </c>
      <c r="B9839" t="s">
        <v>46</v>
      </c>
      <c r="C9839" t="s">
        <v>47</v>
      </c>
      <c r="D9839" t="s">
        <v>10307</v>
      </c>
      <c r="E9839" t="s">
        <v>88</v>
      </c>
      <c r="F9839" t="s">
        <v>79</v>
      </c>
      <c r="G9839" t="s">
        <v>51</v>
      </c>
      <c r="H9839" s="20" t="s">
        <v>52</v>
      </c>
      <c r="I9839" t="s">
        <v>53</v>
      </c>
      <c r="J9839" t="s">
        <v>54</v>
      </c>
      <c r="K9839">
        <v>3</v>
      </c>
      <c r="L9839" t="s">
        <v>55</v>
      </c>
      <c r="M9839" t="s">
        <v>77</v>
      </c>
      <c r="N9839" t="s">
        <v>89</v>
      </c>
      <c r="O9839" s="21" t="s">
        <v>58</v>
      </c>
      <c r="P9839" s="21" t="s">
        <v>119</v>
      </c>
      <c r="Q9839" s="20" t="s">
        <v>903</v>
      </c>
      <c r="R9839" s="21" t="s">
        <v>904</v>
      </c>
      <c r="S9839" s="35">
        <v>1</v>
      </c>
      <c r="T9839" s="22">
        <v>1</v>
      </c>
      <c r="U9839" s="20" t="s">
        <v>62</v>
      </c>
      <c r="V9839" s="20">
        <v>45988</v>
      </c>
      <c r="W9839" s="21">
        <v>11</v>
      </c>
      <c r="X9839" s="20">
        <v>45995</v>
      </c>
      <c r="Y9839" s="20">
        <v>45992</v>
      </c>
      <c r="Z9839" s="48">
        <v>12</v>
      </c>
      <c r="AA9839">
        <v>2025</v>
      </c>
      <c r="AB9839" s="45">
        <v>99995</v>
      </c>
      <c r="AC9839" s="45">
        <v>99995</v>
      </c>
      <c r="AK9839" s="10"/>
    </row>
    <row r="9840" spans="1:37">
      <c r="A9840" t="s">
        <v>45</v>
      </c>
      <c r="B9840" t="s">
        <v>46</v>
      </c>
      <c r="C9840" t="s">
        <v>47</v>
      </c>
      <c r="D9840" t="s">
        <v>10308</v>
      </c>
      <c r="E9840" t="s">
        <v>88</v>
      </c>
      <c r="F9840" t="s">
        <v>79</v>
      </c>
      <c r="G9840" t="s">
        <v>51</v>
      </c>
      <c r="H9840" s="20" t="s">
        <v>52</v>
      </c>
      <c r="I9840" t="s">
        <v>53</v>
      </c>
      <c r="J9840" t="s">
        <v>54</v>
      </c>
      <c r="K9840">
        <v>3</v>
      </c>
      <c r="L9840" t="s">
        <v>55</v>
      </c>
      <c r="M9840" t="s">
        <v>77</v>
      </c>
      <c r="N9840" t="s">
        <v>89</v>
      </c>
      <c r="O9840" s="21" t="s">
        <v>58</v>
      </c>
      <c r="P9840" s="21" t="s">
        <v>90</v>
      </c>
      <c r="Q9840" s="20" t="s">
        <v>1071</v>
      </c>
      <c r="R9840" s="21" t="s">
        <v>1072</v>
      </c>
      <c r="S9840" s="35">
        <v>1</v>
      </c>
      <c r="T9840" s="22">
        <v>1</v>
      </c>
      <c r="U9840" s="20" t="s">
        <v>62</v>
      </c>
      <c r="V9840" s="20">
        <v>45988</v>
      </c>
      <c r="W9840" s="21">
        <v>11</v>
      </c>
      <c r="X9840" s="20">
        <v>45996</v>
      </c>
      <c r="Y9840" s="20">
        <v>45992</v>
      </c>
      <c r="Z9840" s="48">
        <v>12</v>
      </c>
      <c r="AA9840">
        <v>2025</v>
      </c>
      <c r="AB9840" s="45">
        <v>132141</v>
      </c>
      <c r="AC9840" s="45">
        <v>132141</v>
      </c>
      <c r="AK9840" s="10"/>
    </row>
    <row r="9841" spans="1:37">
      <c r="A9841" t="s">
        <v>45</v>
      </c>
      <c r="B9841" t="s">
        <v>46</v>
      </c>
      <c r="C9841" t="s">
        <v>47</v>
      </c>
      <c r="D9841" t="s">
        <v>10309</v>
      </c>
      <c r="E9841" t="s">
        <v>88</v>
      </c>
      <c r="F9841" t="s">
        <v>79</v>
      </c>
      <c r="G9841" t="s">
        <v>51</v>
      </c>
      <c r="H9841" s="20" t="s">
        <v>52</v>
      </c>
      <c r="I9841" t="s">
        <v>53</v>
      </c>
      <c r="J9841" t="s">
        <v>54</v>
      </c>
      <c r="K9841">
        <v>3</v>
      </c>
      <c r="L9841" t="s">
        <v>55</v>
      </c>
      <c r="M9841" t="s">
        <v>77</v>
      </c>
      <c r="N9841" t="s">
        <v>89</v>
      </c>
      <c r="O9841" s="21" t="s">
        <v>58</v>
      </c>
      <c r="P9841" s="21" t="s">
        <v>97</v>
      </c>
      <c r="Q9841" s="20" t="s">
        <v>2440</v>
      </c>
      <c r="R9841" s="21" t="s">
        <v>2441</v>
      </c>
      <c r="S9841" s="35">
        <v>1</v>
      </c>
      <c r="T9841" s="22">
        <v>1</v>
      </c>
      <c r="U9841" s="20" t="s">
        <v>62</v>
      </c>
      <c r="V9841" s="20">
        <v>45987</v>
      </c>
      <c r="W9841" s="21">
        <v>11</v>
      </c>
      <c r="X9841" s="20">
        <v>45996</v>
      </c>
      <c r="Y9841" s="20">
        <v>45992</v>
      </c>
      <c r="Z9841" s="48">
        <v>12</v>
      </c>
      <c r="AA9841">
        <v>2025</v>
      </c>
      <c r="AB9841" s="45">
        <v>30660</v>
      </c>
      <c r="AC9841" s="45">
        <v>30660</v>
      </c>
      <c r="AK9841" s="10"/>
    </row>
    <row r="9842" spans="1:37">
      <c r="A9842" t="s">
        <v>45</v>
      </c>
      <c r="B9842" t="s">
        <v>46</v>
      </c>
      <c r="C9842" t="s">
        <v>47</v>
      </c>
      <c r="D9842" t="s">
        <v>10310</v>
      </c>
      <c r="E9842" t="s">
        <v>88</v>
      </c>
      <c r="F9842" t="s">
        <v>79</v>
      </c>
      <c r="G9842" t="s">
        <v>51</v>
      </c>
      <c r="H9842" s="20" t="s">
        <v>52</v>
      </c>
      <c r="I9842" t="s">
        <v>53</v>
      </c>
      <c r="J9842" t="s">
        <v>54</v>
      </c>
      <c r="K9842">
        <v>3</v>
      </c>
      <c r="L9842" t="s">
        <v>55</v>
      </c>
      <c r="M9842" t="s">
        <v>77</v>
      </c>
      <c r="N9842" t="s">
        <v>89</v>
      </c>
      <c r="O9842" s="21" t="s">
        <v>58</v>
      </c>
      <c r="P9842" s="21" t="s">
        <v>90</v>
      </c>
      <c r="Q9842" s="20" t="s">
        <v>214</v>
      </c>
      <c r="R9842" s="21" t="s">
        <v>215</v>
      </c>
      <c r="S9842" s="35">
        <v>1</v>
      </c>
      <c r="T9842" s="22">
        <v>1</v>
      </c>
      <c r="U9842" s="20" t="s">
        <v>62</v>
      </c>
      <c r="V9842" s="20">
        <v>45987</v>
      </c>
      <c r="W9842" s="21">
        <v>11</v>
      </c>
      <c r="X9842" s="20">
        <v>45994</v>
      </c>
      <c r="Y9842" s="20">
        <v>45992</v>
      </c>
      <c r="Z9842" s="48">
        <v>12</v>
      </c>
      <c r="AA9842">
        <v>2025</v>
      </c>
      <c r="AB9842" s="45">
        <v>46660</v>
      </c>
      <c r="AC9842" s="45">
        <v>46660</v>
      </c>
      <c r="AK9842" s="10"/>
    </row>
    <row r="9843" spans="1:37">
      <c r="A9843" t="s">
        <v>45</v>
      </c>
      <c r="B9843" t="s">
        <v>46</v>
      </c>
      <c r="C9843" t="s">
        <v>47</v>
      </c>
      <c r="D9843" t="s">
        <v>10311</v>
      </c>
      <c r="E9843" t="s">
        <v>88</v>
      </c>
      <c r="F9843" t="s">
        <v>79</v>
      </c>
      <c r="G9843" t="s">
        <v>51</v>
      </c>
      <c r="H9843" s="20" t="s">
        <v>52</v>
      </c>
      <c r="I9843" t="s">
        <v>53</v>
      </c>
      <c r="J9843" t="s">
        <v>54</v>
      </c>
      <c r="K9843">
        <v>3</v>
      </c>
      <c r="L9843" t="s">
        <v>55</v>
      </c>
      <c r="M9843" t="s">
        <v>77</v>
      </c>
      <c r="N9843" t="s">
        <v>89</v>
      </c>
      <c r="O9843" s="21" t="s">
        <v>58</v>
      </c>
      <c r="P9843" s="21" t="s">
        <v>90</v>
      </c>
      <c r="Q9843" s="20" t="s">
        <v>91</v>
      </c>
      <c r="R9843" s="21" t="s">
        <v>92</v>
      </c>
      <c r="S9843" s="35">
        <v>2</v>
      </c>
      <c r="T9843" s="22">
        <v>2</v>
      </c>
      <c r="U9843" s="20" t="s">
        <v>62</v>
      </c>
      <c r="V9843" s="20">
        <v>45987</v>
      </c>
      <c r="W9843" s="21">
        <v>11</v>
      </c>
      <c r="X9843" s="20">
        <v>45994</v>
      </c>
      <c r="Y9843" s="20">
        <v>45992</v>
      </c>
      <c r="Z9843" s="48">
        <v>12</v>
      </c>
      <c r="AA9843">
        <v>2025</v>
      </c>
      <c r="AB9843" s="45">
        <v>93319</v>
      </c>
      <c r="AC9843" s="45">
        <v>93319</v>
      </c>
      <c r="AK9843" s="10"/>
    </row>
    <row r="9844" spans="1:37">
      <c r="A9844" t="s">
        <v>45</v>
      </c>
      <c r="B9844" t="s">
        <v>46</v>
      </c>
      <c r="C9844" t="s">
        <v>47</v>
      </c>
      <c r="D9844" t="s">
        <v>10312</v>
      </c>
      <c r="E9844" t="s">
        <v>88</v>
      </c>
      <c r="F9844" t="s">
        <v>79</v>
      </c>
      <c r="G9844" t="s">
        <v>51</v>
      </c>
      <c r="H9844" s="20" t="s">
        <v>52</v>
      </c>
      <c r="I9844" t="s">
        <v>53</v>
      </c>
      <c r="J9844" t="s">
        <v>54</v>
      </c>
      <c r="K9844">
        <v>3</v>
      </c>
      <c r="L9844" t="s">
        <v>55</v>
      </c>
      <c r="M9844" t="s">
        <v>77</v>
      </c>
      <c r="N9844" t="s">
        <v>89</v>
      </c>
      <c r="O9844" s="21" t="s">
        <v>58</v>
      </c>
      <c r="P9844" s="21" t="s">
        <v>90</v>
      </c>
      <c r="Q9844" s="20" t="s">
        <v>10313</v>
      </c>
      <c r="R9844" s="21" t="s">
        <v>10314</v>
      </c>
      <c r="S9844" s="35">
        <v>1</v>
      </c>
      <c r="T9844" s="22">
        <v>1</v>
      </c>
      <c r="U9844" s="20" t="s">
        <v>62</v>
      </c>
      <c r="V9844" s="20">
        <v>45987</v>
      </c>
      <c r="W9844" s="21">
        <v>11</v>
      </c>
      <c r="X9844" s="20">
        <v>45995</v>
      </c>
      <c r="Y9844" s="20">
        <v>45992</v>
      </c>
      <c r="Z9844" s="48">
        <v>12</v>
      </c>
      <c r="AA9844">
        <v>2025</v>
      </c>
      <c r="AB9844" s="45">
        <v>56658</v>
      </c>
      <c r="AC9844" s="45">
        <v>56658</v>
      </c>
      <c r="AK9844" s="10"/>
    </row>
    <row r="9845" spans="1:37">
      <c r="A9845" t="s">
        <v>45</v>
      </c>
      <c r="B9845" t="s">
        <v>46</v>
      </c>
      <c r="C9845" t="s">
        <v>47</v>
      </c>
      <c r="D9845" t="s">
        <v>10315</v>
      </c>
      <c r="E9845" t="s">
        <v>88</v>
      </c>
      <c r="F9845" t="s">
        <v>79</v>
      </c>
      <c r="G9845" t="s">
        <v>51</v>
      </c>
      <c r="H9845" s="20" t="s">
        <v>52</v>
      </c>
      <c r="I9845" t="s">
        <v>53</v>
      </c>
      <c r="J9845" t="s">
        <v>54</v>
      </c>
      <c r="K9845">
        <v>3</v>
      </c>
      <c r="L9845" t="s">
        <v>55</v>
      </c>
      <c r="M9845" t="s">
        <v>77</v>
      </c>
      <c r="N9845" t="s">
        <v>89</v>
      </c>
      <c r="O9845" s="21" t="s">
        <v>58</v>
      </c>
      <c r="P9845" s="21" t="s">
        <v>97</v>
      </c>
      <c r="Q9845" s="20" t="s">
        <v>9242</v>
      </c>
      <c r="R9845" s="21" t="s">
        <v>9243</v>
      </c>
      <c r="S9845" s="35">
        <v>1</v>
      </c>
      <c r="T9845" s="22">
        <v>1</v>
      </c>
      <c r="U9845" s="20" t="s">
        <v>62</v>
      </c>
      <c r="V9845" s="20">
        <v>45988</v>
      </c>
      <c r="W9845" s="21">
        <v>11</v>
      </c>
      <c r="X9845" s="20">
        <v>45996</v>
      </c>
      <c r="Y9845" s="20">
        <v>45992</v>
      </c>
      <c r="Z9845" s="48">
        <v>12</v>
      </c>
      <c r="AA9845">
        <v>2025</v>
      </c>
      <c r="AB9845" s="45">
        <v>59995</v>
      </c>
      <c r="AC9845" s="45">
        <v>59995</v>
      </c>
      <c r="AK9845" s="10"/>
    </row>
    <row r="9846" spans="1:37">
      <c r="A9846" t="s">
        <v>45</v>
      </c>
      <c r="B9846" t="s">
        <v>46</v>
      </c>
      <c r="C9846" t="s">
        <v>47</v>
      </c>
      <c r="D9846" t="s">
        <v>10316</v>
      </c>
      <c r="E9846" t="s">
        <v>88</v>
      </c>
      <c r="F9846" t="s">
        <v>79</v>
      </c>
      <c r="G9846" t="s">
        <v>51</v>
      </c>
      <c r="H9846" s="20" t="s">
        <v>52</v>
      </c>
      <c r="I9846" t="s">
        <v>53</v>
      </c>
      <c r="J9846" t="s">
        <v>54</v>
      </c>
      <c r="K9846">
        <v>3</v>
      </c>
      <c r="L9846" t="s">
        <v>55</v>
      </c>
      <c r="M9846" t="s">
        <v>77</v>
      </c>
      <c r="N9846" t="s">
        <v>89</v>
      </c>
      <c r="O9846" s="21" t="s">
        <v>58</v>
      </c>
      <c r="P9846" s="21" t="s">
        <v>126</v>
      </c>
      <c r="Q9846" s="20" t="s">
        <v>2117</v>
      </c>
      <c r="R9846" s="21" t="s">
        <v>2118</v>
      </c>
      <c r="S9846" s="35">
        <v>1</v>
      </c>
      <c r="T9846" s="22">
        <v>1</v>
      </c>
      <c r="U9846" s="20" t="s">
        <v>62</v>
      </c>
      <c r="V9846" s="20">
        <v>45989</v>
      </c>
      <c r="W9846" s="21">
        <v>11</v>
      </c>
      <c r="X9846" s="20">
        <v>45996</v>
      </c>
      <c r="Y9846" s="20">
        <v>45994</v>
      </c>
      <c r="Z9846" s="48">
        <v>12</v>
      </c>
      <c r="AA9846">
        <v>2025</v>
      </c>
      <c r="AB9846" s="45">
        <v>29995</v>
      </c>
      <c r="AC9846" s="45">
        <v>29995</v>
      </c>
      <c r="AK9846" s="10"/>
    </row>
    <row r="9847" spans="1:37">
      <c r="A9847" t="s">
        <v>45</v>
      </c>
      <c r="B9847" t="s">
        <v>46</v>
      </c>
      <c r="C9847" t="s">
        <v>47</v>
      </c>
      <c r="D9847" t="s">
        <v>10317</v>
      </c>
      <c r="E9847" t="s">
        <v>88</v>
      </c>
      <c r="F9847" t="s">
        <v>79</v>
      </c>
      <c r="G9847" t="s">
        <v>51</v>
      </c>
      <c r="H9847" s="20" t="s">
        <v>52</v>
      </c>
      <c r="I9847" t="s">
        <v>53</v>
      </c>
      <c r="J9847" t="s">
        <v>54</v>
      </c>
      <c r="K9847">
        <v>3</v>
      </c>
      <c r="L9847" t="s">
        <v>55</v>
      </c>
      <c r="M9847" t="s">
        <v>56</v>
      </c>
      <c r="N9847" t="s">
        <v>57</v>
      </c>
      <c r="O9847" s="21" t="s">
        <v>58</v>
      </c>
      <c r="P9847" s="21" t="s">
        <v>64</v>
      </c>
      <c r="Q9847" s="20" t="s">
        <v>2380</v>
      </c>
      <c r="R9847" s="21" t="s">
        <v>2381</v>
      </c>
      <c r="S9847" s="35">
        <v>2</v>
      </c>
      <c r="T9847" s="22">
        <v>2</v>
      </c>
      <c r="U9847" s="20" t="s">
        <v>62</v>
      </c>
      <c r="V9847" s="20">
        <v>45989</v>
      </c>
      <c r="W9847" s="21">
        <v>11</v>
      </c>
      <c r="X9847" s="20">
        <v>46003</v>
      </c>
      <c r="Y9847" s="20">
        <v>45996</v>
      </c>
      <c r="Z9847" s="48">
        <v>12</v>
      </c>
      <c r="AA9847">
        <v>2025</v>
      </c>
      <c r="AB9847" s="45">
        <v>471401</v>
      </c>
      <c r="AC9847" s="45">
        <v>471401</v>
      </c>
      <c r="AK9847" s="10"/>
    </row>
    <row r="9848" spans="1:37">
      <c r="A9848" t="s">
        <v>45</v>
      </c>
      <c r="B9848" t="s">
        <v>46</v>
      </c>
      <c r="C9848" t="s">
        <v>47</v>
      </c>
      <c r="D9848" t="s">
        <v>10318</v>
      </c>
      <c r="E9848" t="s">
        <v>88</v>
      </c>
      <c r="F9848" t="s">
        <v>79</v>
      </c>
      <c r="G9848" t="s">
        <v>51</v>
      </c>
      <c r="H9848" s="20" t="s">
        <v>52</v>
      </c>
      <c r="I9848" t="s">
        <v>53</v>
      </c>
      <c r="J9848" t="s">
        <v>54</v>
      </c>
      <c r="K9848">
        <v>3</v>
      </c>
      <c r="L9848" t="s">
        <v>55</v>
      </c>
      <c r="M9848" t="s">
        <v>77</v>
      </c>
      <c r="N9848" t="s">
        <v>89</v>
      </c>
      <c r="O9848" s="21" t="s">
        <v>58</v>
      </c>
      <c r="P9848" s="21" t="s">
        <v>303</v>
      </c>
      <c r="Q9848" s="20" t="s">
        <v>4142</v>
      </c>
      <c r="R9848" s="21" t="s">
        <v>4143</v>
      </c>
      <c r="S9848" s="35">
        <v>1</v>
      </c>
      <c r="T9848" s="22">
        <v>1</v>
      </c>
      <c r="U9848" s="20" t="s">
        <v>62</v>
      </c>
      <c r="V9848" s="20">
        <v>45989</v>
      </c>
      <c r="W9848" s="21">
        <v>11</v>
      </c>
      <c r="X9848" s="20">
        <v>46006</v>
      </c>
      <c r="Y9848" s="20">
        <v>45996</v>
      </c>
      <c r="Z9848" s="48">
        <v>12</v>
      </c>
      <c r="AA9848">
        <v>2025</v>
      </c>
      <c r="AB9848" s="45">
        <v>60708</v>
      </c>
      <c r="AC9848" s="45">
        <v>60708</v>
      </c>
      <c r="AK9848" s="10"/>
    </row>
    <row r="9849" spans="1:37">
      <c r="A9849" t="s">
        <v>45</v>
      </c>
      <c r="B9849" t="s">
        <v>46</v>
      </c>
      <c r="C9849" t="s">
        <v>47</v>
      </c>
      <c r="D9849" t="s">
        <v>10319</v>
      </c>
      <c r="E9849" t="s">
        <v>88</v>
      </c>
      <c r="F9849" t="s">
        <v>79</v>
      </c>
      <c r="G9849" t="s">
        <v>51</v>
      </c>
      <c r="H9849" s="20" t="s">
        <v>52</v>
      </c>
      <c r="I9849" t="s">
        <v>53</v>
      </c>
      <c r="J9849" t="s">
        <v>54</v>
      </c>
      <c r="K9849">
        <v>3</v>
      </c>
      <c r="L9849" t="s">
        <v>55</v>
      </c>
      <c r="M9849" t="s">
        <v>77</v>
      </c>
      <c r="N9849" t="s">
        <v>89</v>
      </c>
      <c r="O9849" s="21" t="s">
        <v>58</v>
      </c>
      <c r="P9849" s="21" t="s">
        <v>90</v>
      </c>
      <c r="Q9849" s="20" t="s">
        <v>1025</v>
      </c>
      <c r="R9849" s="21" t="s">
        <v>1026</v>
      </c>
      <c r="S9849" s="35">
        <v>1</v>
      </c>
      <c r="T9849" s="22">
        <v>1</v>
      </c>
      <c r="U9849" s="20" t="s">
        <v>62</v>
      </c>
      <c r="V9849" s="20">
        <v>45989</v>
      </c>
      <c r="W9849" s="21">
        <v>11</v>
      </c>
      <c r="X9849" s="20">
        <v>46002</v>
      </c>
      <c r="Y9849" s="20">
        <v>45996</v>
      </c>
      <c r="Z9849" s="48">
        <v>12</v>
      </c>
      <c r="AA9849">
        <v>2025</v>
      </c>
      <c r="AB9849" s="45">
        <v>103563</v>
      </c>
      <c r="AC9849" s="45">
        <v>103563</v>
      </c>
      <c r="AK9849" s="10"/>
    </row>
    <row r="9850" spans="1:37">
      <c r="A9850" t="s">
        <v>45</v>
      </c>
      <c r="B9850" t="s">
        <v>46</v>
      </c>
      <c r="C9850" t="s">
        <v>47</v>
      </c>
      <c r="D9850" t="s">
        <v>10320</v>
      </c>
      <c r="E9850" t="s">
        <v>88</v>
      </c>
      <c r="F9850" t="s">
        <v>79</v>
      </c>
      <c r="G9850" t="s">
        <v>51</v>
      </c>
      <c r="H9850" s="20" t="s">
        <v>52</v>
      </c>
      <c r="I9850" t="s">
        <v>53</v>
      </c>
      <c r="J9850" t="s">
        <v>54</v>
      </c>
      <c r="K9850">
        <v>3</v>
      </c>
      <c r="L9850" t="s">
        <v>55</v>
      </c>
      <c r="M9850" t="s">
        <v>77</v>
      </c>
      <c r="N9850" t="s">
        <v>89</v>
      </c>
      <c r="O9850" s="21" t="s">
        <v>58</v>
      </c>
      <c r="P9850" s="21" t="s">
        <v>126</v>
      </c>
      <c r="Q9850" s="20" t="s">
        <v>1111</v>
      </c>
      <c r="R9850" s="21" t="s">
        <v>1112</v>
      </c>
      <c r="S9850" s="35">
        <v>2</v>
      </c>
      <c r="T9850" s="22">
        <v>2</v>
      </c>
      <c r="U9850" s="20" t="s">
        <v>62</v>
      </c>
      <c r="V9850" s="20">
        <v>45989</v>
      </c>
      <c r="W9850" s="21">
        <v>11</v>
      </c>
      <c r="X9850" s="20">
        <v>45996</v>
      </c>
      <c r="Y9850" s="20">
        <v>45994</v>
      </c>
      <c r="Z9850" s="48">
        <v>12</v>
      </c>
      <c r="AA9850">
        <v>2025</v>
      </c>
      <c r="AB9850" s="45">
        <v>53321</v>
      </c>
      <c r="AC9850" s="45">
        <v>53321</v>
      </c>
      <c r="AK9850" s="10"/>
    </row>
    <row r="9851" spans="1:37">
      <c r="A9851" t="s">
        <v>45</v>
      </c>
      <c r="B9851" t="s">
        <v>46</v>
      </c>
      <c r="C9851" t="s">
        <v>47</v>
      </c>
      <c r="D9851" t="s">
        <v>10321</v>
      </c>
      <c r="E9851" t="s">
        <v>88</v>
      </c>
      <c r="F9851" t="s">
        <v>79</v>
      </c>
      <c r="G9851" t="s">
        <v>51</v>
      </c>
      <c r="H9851" s="20" t="s">
        <v>52</v>
      </c>
      <c r="I9851" t="s">
        <v>53</v>
      </c>
      <c r="J9851" t="s">
        <v>54</v>
      </c>
      <c r="K9851">
        <v>3</v>
      </c>
      <c r="L9851" t="s">
        <v>55</v>
      </c>
      <c r="M9851" t="s">
        <v>77</v>
      </c>
      <c r="N9851" t="s">
        <v>89</v>
      </c>
      <c r="O9851" s="21" t="s">
        <v>58</v>
      </c>
      <c r="P9851" s="21" t="s">
        <v>119</v>
      </c>
      <c r="Q9851" s="20" t="s">
        <v>6589</v>
      </c>
      <c r="R9851" s="21" t="s">
        <v>6590</v>
      </c>
      <c r="S9851" s="35">
        <v>1</v>
      </c>
      <c r="T9851" s="22">
        <v>1</v>
      </c>
      <c r="U9851" s="20" t="s">
        <v>62</v>
      </c>
      <c r="V9851" s="20">
        <v>45989</v>
      </c>
      <c r="W9851" s="21">
        <v>11</v>
      </c>
      <c r="X9851" s="20">
        <v>46001</v>
      </c>
      <c r="Y9851" s="20">
        <v>45994</v>
      </c>
      <c r="Z9851" s="48">
        <v>12</v>
      </c>
      <c r="AA9851">
        <v>2025</v>
      </c>
      <c r="AB9851" s="45">
        <v>73565</v>
      </c>
      <c r="AC9851" s="45">
        <v>73565</v>
      </c>
      <c r="AK9851" s="10"/>
    </row>
    <row r="9852" spans="1:37">
      <c r="A9852" t="s">
        <v>45</v>
      </c>
      <c r="B9852" t="s">
        <v>46</v>
      </c>
      <c r="C9852" t="s">
        <v>47</v>
      </c>
      <c r="D9852" t="s">
        <v>10322</v>
      </c>
      <c r="E9852" t="s">
        <v>88</v>
      </c>
      <c r="F9852" t="s">
        <v>79</v>
      </c>
      <c r="G9852" t="s">
        <v>51</v>
      </c>
      <c r="H9852" s="20" t="s">
        <v>52</v>
      </c>
      <c r="I9852" t="s">
        <v>53</v>
      </c>
      <c r="J9852" t="s">
        <v>54</v>
      </c>
      <c r="K9852">
        <v>3</v>
      </c>
      <c r="L9852" t="s">
        <v>55</v>
      </c>
      <c r="M9852" t="s">
        <v>77</v>
      </c>
      <c r="N9852" t="s">
        <v>89</v>
      </c>
      <c r="O9852" s="21" t="s">
        <v>58</v>
      </c>
      <c r="P9852" s="21" t="s">
        <v>126</v>
      </c>
      <c r="Q9852" s="20" t="s">
        <v>960</v>
      </c>
      <c r="R9852" s="21" t="s">
        <v>961</v>
      </c>
      <c r="S9852" s="35">
        <v>1</v>
      </c>
      <c r="T9852" s="22">
        <v>1</v>
      </c>
      <c r="U9852" s="20" t="s">
        <v>62</v>
      </c>
      <c r="V9852" s="20">
        <v>45988</v>
      </c>
      <c r="W9852" s="21">
        <v>11</v>
      </c>
      <c r="X9852" s="20">
        <v>46000</v>
      </c>
      <c r="Y9852" s="20">
        <v>45992</v>
      </c>
      <c r="Z9852" s="48">
        <v>12</v>
      </c>
      <c r="AA9852">
        <v>2025</v>
      </c>
      <c r="AB9852" s="45">
        <v>26660</v>
      </c>
      <c r="AC9852" s="45">
        <v>26660</v>
      </c>
      <c r="AK9852" s="10"/>
    </row>
    <row r="9853" spans="1:37">
      <c r="A9853" t="s">
        <v>45</v>
      </c>
      <c r="B9853" t="s">
        <v>46</v>
      </c>
      <c r="C9853" t="s">
        <v>47</v>
      </c>
      <c r="D9853" t="s">
        <v>10323</v>
      </c>
      <c r="E9853" t="s">
        <v>88</v>
      </c>
      <c r="F9853" t="s">
        <v>79</v>
      </c>
      <c r="G9853" t="s">
        <v>51</v>
      </c>
      <c r="H9853" s="20" t="s">
        <v>52</v>
      </c>
      <c r="I9853" t="s">
        <v>53</v>
      </c>
      <c r="J9853" t="s">
        <v>54</v>
      </c>
      <c r="K9853">
        <v>3</v>
      </c>
      <c r="L9853" t="s">
        <v>55</v>
      </c>
      <c r="M9853" t="s">
        <v>77</v>
      </c>
      <c r="N9853" t="s">
        <v>89</v>
      </c>
      <c r="O9853" s="21" t="s">
        <v>58</v>
      </c>
      <c r="P9853" s="21" t="s">
        <v>137</v>
      </c>
      <c r="Q9853" s="20" t="s">
        <v>138</v>
      </c>
      <c r="R9853" s="21" t="s">
        <v>139</v>
      </c>
      <c r="S9853" s="35">
        <v>1</v>
      </c>
      <c r="T9853" s="22">
        <v>1</v>
      </c>
      <c r="U9853" s="20" t="s">
        <v>62</v>
      </c>
      <c r="V9853" s="20">
        <v>45988</v>
      </c>
      <c r="W9853" s="21">
        <v>11</v>
      </c>
      <c r="X9853" s="20">
        <v>45996</v>
      </c>
      <c r="Y9853" s="20">
        <v>45992</v>
      </c>
      <c r="Z9853" s="48">
        <v>12</v>
      </c>
      <c r="AA9853">
        <v>2025</v>
      </c>
      <c r="AB9853" s="45">
        <v>135713</v>
      </c>
      <c r="AC9853" s="45">
        <v>135713</v>
      </c>
      <c r="AK9853" s="10"/>
    </row>
    <row r="9854" spans="1:37">
      <c r="A9854" t="s">
        <v>45</v>
      </c>
      <c r="B9854" t="s">
        <v>46</v>
      </c>
      <c r="C9854" t="s">
        <v>47</v>
      </c>
      <c r="D9854" t="s">
        <v>10324</v>
      </c>
      <c r="E9854" t="s">
        <v>88</v>
      </c>
      <c r="F9854" t="s">
        <v>79</v>
      </c>
      <c r="G9854" t="s">
        <v>51</v>
      </c>
      <c r="H9854" s="20" t="s">
        <v>52</v>
      </c>
      <c r="I9854" t="s">
        <v>53</v>
      </c>
      <c r="J9854" t="s">
        <v>54</v>
      </c>
      <c r="K9854">
        <v>3</v>
      </c>
      <c r="L9854" t="s">
        <v>55</v>
      </c>
      <c r="M9854" t="s">
        <v>56</v>
      </c>
      <c r="N9854" t="s">
        <v>57</v>
      </c>
      <c r="O9854" s="21" t="s">
        <v>58</v>
      </c>
      <c r="P9854" s="21" t="s">
        <v>64</v>
      </c>
      <c r="Q9854" s="20" t="s">
        <v>94</v>
      </c>
      <c r="R9854" s="21" t="s">
        <v>95</v>
      </c>
      <c r="S9854" s="35">
        <v>1</v>
      </c>
      <c r="T9854" s="22">
        <v>1</v>
      </c>
      <c r="U9854" s="20" t="s">
        <v>62</v>
      </c>
      <c r="V9854" s="20">
        <v>45989</v>
      </c>
      <c r="W9854" s="21">
        <v>11</v>
      </c>
      <c r="X9854" s="20">
        <v>46002</v>
      </c>
      <c r="Y9854" s="20">
        <v>45994</v>
      </c>
      <c r="Z9854" s="48">
        <v>12</v>
      </c>
      <c r="AA9854">
        <v>2025</v>
      </c>
      <c r="AB9854" s="45">
        <v>28660</v>
      </c>
      <c r="AC9854" s="45">
        <v>28660</v>
      </c>
      <c r="AK9854" s="10"/>
    </row>
    <row r="9855" spans="1:37">
      <c r="A9855" t="s">
        <v>45</v>
      </c>
      <c r="B9855" t="s">
        <v>46</v>
      </c>
      <c r="C9855" t="s">
        <v>47</v>
      </c>
      <c r="D9855" t="s">
        <v>10325</v>
      </c>
      <c r="E9855" t="s">
        <v>88</v>
      </c>
      <c r="F9855" t="s">
        <v>79</v>
      </c>
      <c r="G9855" t="s">
        <v>51</v>
      </c>
      <c r="H9855" s="20" t="s">
        <v>52</v>
      </c>
      <c r="I9855" t="s">
        <v>53</v>
      </c>
      <c r="J9855" t="s">
        <v>54</v>
      </c>
      <c r="K9855">
        <v>3</v>
      </c>
      <c r="L9855" t="s">
        <v>55</v>
      </c>
      <c r="M9855" t="s">
        <v>77</v>
      </c>
      <c r="N9855" t="s">
        <v>89</v>
      </c>
      <c r="O9855" s="21" t="s">
        <v>58</v>
      </c>
      <c r="P9855" s="21" t="s">
        <v>253</v>
      </c>
      <c r="Q9855" s="20" t="s">
        <v>469</v>
      </c>
      <c r="R9855" s="21" t="s">
        <v>470</v>
      </c>
      <c r="S9855" s="35">
        <v>1</v>
      </c>
      <c r="T9855" s="22">
        <v>1</v>
      </c>
      <c r="U9855" s="20" t="s">
        <v>62</v>
      </c>
      <c r="V9855" s="20">
        <v>45989</v>
      </c>
      <c r="W9855" s="21">
        <v>11</v>
      </c>
      <c r="X9855" s="20">
        <v>46003</v>
      </c>
      <c r="Y9855" s="20">
        <v>45994</v>
      </c>
      <c r="Z9855" s="48">
        <v>12</v>
      </c>
      <c r="AA9855">
        <v>2025</v>
      </c>
      <c r="AB9855" s="45">
        <v>43327</v>
      </c>
      <c r="AC9855" s="45">
        <v>43327</v>
      </c>
      <c r="AK9855" s="10"/>
    </row>
    <row r="9856" spans="1:37">
      <c r="A9856" t="s">
        <v>45</v>
      </c>
      <c r="B9856" t="s">
        <v>46</v>
      </c>
      <c r="C9856" t="s">
        <v>47</v>
      </c>
      <c r="D9856" t="s">
        <v>10326</v>
      </c>
      <c r="E9856" t="s">
        <v>88</v>
      </c>
      <c r="F9856" t="s">
        <v>79</v>
      </c>
      <c r="G9856" t="s">
        <v>51</v>
      </c>
      <c r="H9856" s="20" t="s">
        <v>52</v>
      </c>
      <c r="I9856" t="s">
        <v>53</v>
      </c>
      <c r="J9856" t="s">
        <v>54</v>
      </c>
      <c r="K9856">
        <v>3</v>
      </c>
      <c r="L9856" t="s">
        <v>55</v>
      </c>
      <c r="M9856" t="s">
        <v>77</v>
      </c>
      <c r="N9856" t="s">
        <v>89</v>
      </c>
      <c r="O9856" s="21" t="s">
        <v>58</v>
      </c>
      <c r="P9856" s="21" t="s">
        <v>150</v>
      </c>
      <c r="Q9856" s="20" t="s">
        <v>4519</v>
      </c>
      <c r="R9856" s="21" t="s">
        <v>4520</v>
      </c>
      <c r="S9856" s="35">
        <v>1</v>
      </c>
      <c r="T9856" s="22">
        <v>1</v>
      </c>
      <c r="U9856" s="20" t="s">
        <v>62</v>
      </c>
      <c r="V9856" s="20">
        <v>45992</v>
      </c>
      <c r="W9856" s="21">
        <v>12</v>
      </c>
      <c r="X9856" s="20">
        <v>46007</v>
      </c>
      <c r="Y9856" s="20">
        <v>46001</v>
      </c>
      <c r="Z9856" s="48">
        <v>12</v>
      </c>
      <c r="AA9856">
        <v>2025</v>
      </c>
      <c r="AB9856" s="45">
        <v>233318</v>
      </c>
      <c r="AC9856" s="45">
        <v>233318</v>
      </c>
      <c r="AK9856" s="10"/>
    </row>
    <row r="9857" spans="1:37">
      <c r="A9857" t="s">
        <v>45</v>
      </c>
      <c r="B9857" t="s">
        <v>46</v>
      </c>
      <c r="C9857" t="s">
        <v>47</v>
      </c>
      <c r="D9857" t="s">
        <v>10327</v>
      </c>
      <c r="E9857" t="s">
        <v>88</v>
      </c>
      <c r="F9857" t="s">
        <v>79</v>
      </c>
      <c r="G9857" t="s">
        <v>51</v>
      </c>
      <c r="H9857" s="20" t="s">
        <v>58</v>
      </c>
      <c r="I9857" t="s">
        <v>53</v>
      </c>
      <c r="J9857" t="s">
        <v>54</v>
      </c>
      <c r="K9857">
        <v>3</v>
      </c>
      <c r="L9857" t="s">
        <v>55</v>
      </c>
      <c r="M9857" t="s">
        <v>77</v>
      </c>
      <c r="N9857" t="s">
        <v>89</v>
      </c>
      <c r="O9857" s="21" t="s">
        <v>58</v>
      </c>
      <c r="P9857" s="21" t="s">
        <v>276</v>
      </c>
      <c r="Q9857" s="20" t="s">
        <v>315</v>
      </c>
      <c r="R9857" s="21" t="s">
        <v>316</v>
      </c>
      <c r="S9857" s="35">
        <v>1</v>
      </c>
      <c r="T9857" s="22">
        <v>0</v>
      </c>
      <c r="U9857" s="20" t="s">
        <v>62</v>
      </c>
      <c r="V9857" s="20">
        <v>45992</v>
      </c>
      <c r="W9857" s="21">
        <v>12</v>
      </c>
      <c r="X9857" s="20">
        <v>46007</v>
      </c>
      <c r="Z9857" s="48">
        <v>12</v>
      </c>
      <c r="AA9857">
        <v>2025</v>
      </c>
      <c r="AB9857" s="45">
        <v>12660</v>
      </c>
      <c r="AC9857" s="45">
        <v>0</v>
      </c>
      <c r="AK9857" s="10"/>
    </row>
    <row r="9858" spans="1:37">
      <c r="A9858" t="s">
        <v>45</v>
      </c>
      <c r="B9858" t="s">
        <v>46</v>
      </c>
      <c r="C9858" t="s">
        <v>47</v>
      </c>
      <c r="D9858" t="s">
        <v>10328</v>
      </c>
      <c r="E9858" t="s">
        <v>88</v>
      </c>
      <c r="F9858" t="s">
        <v>79</v>
      </c>
      <c r="G9858" t="s">
        <v>51</v>
      </c>
      <c r="H9858" s="20" t="s">
        <v>52</v>
      </c>
      <c r="I9858" t="s">
        <v>53</v>
      </c>
      <c r="J9858" t="s">
        <v>54</v>
      </c>
      <c r="K9858">
        <v>3</v>
      </c>
      <c r="L9858" t="s">
        <v>55</v>
      </c>
      <c r="M9858" t="s">
        <v>77</v>
      </c>
      <c r="N9858" t="s">
        <v>89</v>
      </c>
      <c r="O9858" s="21" t="s">
        <v>58</v>
      </c>
      <c r="P9858" s="21" t="s">
        <v>126</v>
      </c>
      <c r="Q9858" s="20" t="s">
        <v>3231</v>
      </c>
      <c r="R9858" s="21" t="s">
        <v>3232</v>
      </c>
      <c r="S9858" s="35">
        <v>1</v>
      </c>
      <c r="T9858" s="22">
        <v>1</v>
      </c>
      <c r="U9858" s="20" t="s">
        <v>62</v>
      </c>
      <c r="V9858" s="20">
        <v>45992</v>
      </c>
      <c r="W9858" s="21">
        <v>12</v>
      </c>
      <c r="X9858" s="20">
        <v>46003</v>
      </c>
      <c r="Y9858" s="20">
        <v>46001</v>
      </c>
      <c r="Z9858" s="48">
        <v>12</v>
      </c>
      <c r="AA9858">
        <v>2025</v>
      </c>
      <c r="AB9858" s="45">
        <v>49994</v>
      </c>
      <c r="AC9858" s="45">
        <v>49994</v>
      </c>
      <c r="AK9858" s="10"/>
    </row>
    <row r="9859" spans="1:37">
      <c r="A9859" t="s">
        <v>45</v>
      </c>
      <c r="B9859" t="s">
        <v>46</v>
      </c>
      <c r="C9859" t="s">
        <v>47</v>
      </c>
      <c r="D9859" t="s">
        <v>10329</v>
      </c>
      <c r="E9859" t="s">
        <v>88</v>
      </c>
      <c r="F9859" t="s">
        <v>79</v>
      </c>
      <c r="G9859" t="s">
        <v>51</v>
      </c>
      <c r="H9859" s="20" t="s">
        <v>52</v>
      </c>
      <c r="I9859" t="s">
        <v>53</v>
      </c>
      <c r="J9859" t="s">
        <v>54</v>
      </c>
      <c r="K9859">
        <v>3</v>
      </c>
      <c r="L9859" t="s">
        <v>55</v>
      </c>
      <c r="M9859" t="s">
        <v>77</v>
      </c>
      <c r="N9859" t="s">
        <v>89</v>
      </c>
      <c r="O9859" s="21" t="s">
        <v>58</v>
      </c>
      <c r="P9859" s="21" t="s">
        <v>119</v>
      </c>
      <c r="Q9859" s="20" t="s">
        <v>1141</v>
      </c>
      <c r="R9859" s="21" t="s">
        <v>1142</v>
      </c>
      <c r="S9859" s="35">
        <v>1</v>
      </c>
      <c r="T9859" s="22">
        <v>1</v>
      </c>
      <c r="U9859" s="20" t="s">
        <v>62</v>
      </c>
      <c r="V9859" s="20">
        <v>45992</v>
      </c>
      <c r="W9859" s="21">
        <v>12</v>
      </c>
      <c r="X9859" s="20">
        <v>46003</v>
      </c>
      <c r="Y9859" s="20">
        <v>46001</v>
      </c>
      <c r="Z9859" s="48">
        <v>12</v>
      </c>
      <c r="AA9859">
        <v>2025</v>
      </c>
      <c r="AB9859" s="45">
        <v>61424</v>
      </c>
      <c r="AC9859" s="45">
        <v>61424</v>
      </c>
      <c r="AK9859" s="10"/>
    </row>
    <row r="9860" spans="1:37">
      <c r="A9860" t="s">
        <v>45</v>
      </c>
      <c r="B9860" t="s">
        <v>46</v>
      </c>
      <c r="C9860" t="s">
        <v>47</v>
      </c>
      <c r="D9860" t="s">
        <v>10330</v>
      </c>
      <c r="E9860" t="s">
        <v>88</v>
      </c>
      <c r="F9860" t="s">
        <v>79</v>
      </c>
      <c r="G9860" t="s">
        <v>51</v>
      </c>
      <c r="H9860" s="20" t="s">
        <v>52</v>
      </c>
      <c r="I9860" t="s">
        <v>53</v>
      </c>
      <c r="J9860" t="s">
        <v>54</v>
      </c>
      <c r="K9860">
        <v>3</v>
      </c>
      <c r="L9860" t="s">
        <v>55</v>
      </c>
      <c r="M9860" t="s">
        <v>56</v>
      </c>
      <c r="N9860" t="s">
        <v>57</v>
      </c>
      <c r="O9860" s="21" t="s">
        <v>58</v>
      </c>
      <c r="P9860" s="21" t="s">
        <v>64</v>
      </c>
      <c r="Q9860" s="20" t="s">
        <v>596</v>
      </c>
      <c r="R9860" s="21" t="s">
        <v>597</v>
      </c>
      <c r="S9860" s="35">
        <v>1</v>
      </c>
      <c r="T9860" s="22">
        <v>1</v>
      </c>
      <c r="U9860" s="20" t="s">
        <v>62</v>
      </c>
      <c r="V9860" s="20">
        <v>45992</v>
      </c>
      <c r="W9860" s="21">
        <v>12</v>
      </c>
      <c r="X9860" s="20">
        <v>46007</v>
      </c>
      <c r="Y9860" s="20">
        <v>46001</v>
      </c>
      <c r="Z9860" s="48">
        <v>12</v>
      </c>
      <c r="AA9860">
        <v>2025</v>
      </c>
      <c r="AB9860" s="45">
        <v>103563</v>
      </c>
      <c r="AC9860" s="45">
        <v>103563</v>
      </c>
      <c r="AK9860" s="10"/>
    </row>
    <row r="9861" spans="1:37">
      <c r="A9861" t="s">
        <v>45</v>
      </c>
      <c r="B9861" t="s">
        <v>46</v>
      </c>
      <c r="C9861" t="s">
        <v>47</v>
      </c>
      <c r="D9861" t="s">
        <v>10331</v>
      </c>
      <c r="E9861" t="s">
        <v>88</v>
      </c>
      <c r="F9861" t="s">
        <v>79</v>
      </c>
      <c r="G9861" t="s">
        <v>51</v>
      </c>
      <c r="H9861" s="20" t="s">
        <v>52</v>
      </c>
      <c r="I9861" t="s">
        <v>53</v>
      </c>
      <c r="J9861" t="s">
        <v>54</v>
      </c>
      <c r="K9861">
        <v>3</v>
      </c>
      <c r="L9861" t="s">
        <v>55</v>
      </c>
      <c r="M9861" t="s">
        <v>77</v>
      </c>
      <c r="N9861" t="s">
        <v>89</v>
      </c>
      <c r="O9861" s="21" t="s">
        <v>58</v>
      </c>
      <c r="P9861" s="21" t="s">
        <v>119</v>
      </c>
      <c r="Q9861" s="20" t="s">
        <v>3415</v>
      </c>
      <c r="R9861" s="21" t="s">
        <v>3416</v>
      </c>
      <c r="S9861" s="35">
        <v>1</v>
      </c>
      <c r="T9861" s="22">
        <v>1</v>
      </c>
      <c r="U9861" s="20" t="s">
        <v>62</v>
      </c>
      <c r="V9861" s="20">
        <v>45992</v>
      </c>
      <c r="W9861" s="21">
        <v>12</v>
      </c>
      <c r="X9861" s="20">
        <v>46003</v>
      </c>
      <c r="Y9861" s="20">
        <v>46001</v>
      </c>
      <c r="Z9861" s="48">
        <v>12</v>
      </c>
      <c r="AA9861">
        <v>2025</v>
      </c>
      <c r="AB9861" s="45">
        <v>42851</v>
      </c>
      <c r="AC9861" s="45">
        <v>42851</v>
      </c>
      <c r="AK9861" s="10"/>
    </row>
    <row r="9862" spans="1:37">
      <c r="A9862" t="s">
        <v>45</v>
      </c>
      <c r="B9862" t="s">
        <v>46</v>
      </c>
      <c r="C9862" t="s">
        <v>47</v>
      </c>
      <c r="D9862" t="s">
        <v>10332</v>
      </c>
      <c r="E9862" t="s">
        <v>88</v>
      </c>
      <c r="F9862" t="s">
        <v>79</v>
      </c>
      <c r="G9862" t="s">
        <v>51</v>
      </c>
      <c r="H9862" s="20" t="s">
        <v>52</v>
      </c>
      <c r="I9862" t="s">
        <v>53</v>
      </c>
      <c r="J9862" t="s">
        <v>54</v>
      </c>
      <c r="K9862">
        <v>3</v>
      </c>
      <c r="L9862" t="s">
        <v>55</v>
      </c>
      <c r="M9862" t="s">
        <v>77</v>
      </c>
      <c r="N9862" t="s">
        <v>89</v>
      </c>
      <c r="O9862" s="21" t="s">
        <v>58</v>
      </c>
      <c r="P9862" s="21" t="s">
        <v>119</v>
      </c>
      <c r="Q9862" s="20" t="s">
        <v>5692</v>
      </c>
      <c r="R9862" s="21" t="s">
        <v>5693</v>
      </c>
      <c r="S9862" s="35">
        <v>1</v>
      </c>
      <c r="T9862" s="22">
        <v>1</v>
      </c>
      <c r="U9862" s="20" t="s">
        <v>62</v>
      </c>
      <c r="V9862" s="20">
        <v>45992</v>
      </c>
      <c r="W9862" s="21">
        <v>12</v>
      </c>
      <c r="X9862" s="20">
        <v>46007</v>
      </c>
      <c r="Y9862" s="20">
        <v>46001</v>
      </c>
      <c r="Z9862" s="48">
        <v>12</v>
      </c>
      <c r="AA9862">
        <v>2025</v>
      </c>
      <c r="AB9862" s="45">
        <v>103563</v>
      </c>
      <c r="AC9862" s="45">
        <v>103563</v>
      </c>
      <c r="AK9862" s="10"/>
    </row>
    <row r="9863" spans="1:37">
      <c r="A9863" t="s">
        <v>45</v>
      </c>
      <c r="B9863" t="s">
        <v>46</v>
      </c>
      <c r="C9863" t="s">
        <v>47</v>
      </c>
      <c r="D9863" t="s">
        <v>10333</v>
      </c>
      <c r="E9863" t="s">
        <v>88</v>
      </c>
      <c r="F9863" t="s">
        <v>79</v>
      </c>
      <c r="G9863" t="s">
        <v>51</v>
      </c>
      <c r="H9863" s="20" t="s">
        <v>52</v>
      </c>
      <c r="I9863" t="s">
        <v>53</v>
      </c>
      <c r="J9863" t="s">
        <v>54</v>
      </c>
      <c r="K9863">
        <v>3</v>
      </c>
      <c r="L9863" t="s">
        <v>55</v>
      </c>
      <c r="M9863" t="s">
        <v>77</v>
      </c>
      <c r="N9863" t="s">
        <v>89</v>
      </c>
      <c r="O9863" s="21" t="s">
        <v>58</v>
      </c>
      <c r="P9863" s="21" t="s">
        <v>150</v>
      </c>
      <c r="Q9863" s="20" t="s">
        <v>1820</v>
      </c>
      <c r="R9863" s="21" t="s">
        <v>1821</v>
      </c>
      <c r="S9863" s="35">
        <v>1</v>
      </c>
      <c r="T9863" s="22">
        <v>1</v>
      </c>
      <c r="U9863" s="20" t="s">
        <v>62</v>
      </c>
      <c r="V9863" s="20">
        <v>45992</v>
      </c>
      <c r="W9863" s="21">
        <v>12</v>
      </c>
      <c r="X9863" s="20">
        <v>46007</v>
      </c>
      <c r="Y9863" s="20">
        <v>46003</v>
      </c>
      <c r="Z9863" s="48">
        <v>12</v>
      </c>
      <c r="AA9863">
        <v>2025</v>
      </c>
      <c r="AB9863" s="45">
        <v>92853</v>
      </c>
      <c r="AC9863" s="45">
        <v>92853</v>
      </c>
      <c r="AK9863" s="10"/>
    </row>
    <row r="9864" spans="1:37">
      <c r="A9864" t="s">
        <v>45</v>
      </c>
      <c r="B9864" t="s">
        <v>46</v>
      </c>
      <c r="C9864" t="s">
        <v>47</v>
      </c>
      <c r="D9864" t="s">
        <v>10334</v>
      </c>
      <c r="E9864" t="s">
        <v>88</v>
      </c>
      <c r="F9864" t="s">
        <v>79</v>
      </c>
      <c r="G9864" t="s">
        <v>51</v>
      </c>
      <c r="H9864" s="20" t="s">
        <v>52</v>
      </c>
      <c r="I9864" t="s">
        <v>53</v>
      </c>
      <c r="J9864" t="s">
        <v>54</v>
      </c>
      <c r="K9864">
        <v>3</v>
      </c>
      <c r="L9864" t="s">
        <v>55</v>
      </c>
      <c r="M9864" t="s">
        <v>56</v>
      </c>
      <c r="N9864" t="s">
        <v>57</v>
      </c>
      <c r="O9864" s="21" t="s">
        <v>58</v>
      </c>
      <c r="P9864" s="21" t="s">
        <v>207</v>
      </c>
      <c r="Q9864" s="20" t="s">
        <v>2613</v>
      </c>
      <c r="R9864" s="21" t="s">
        <v>2614</v>
      </c>
      <c r="S9864" s="35">
        <v>1</v>
      </c>
      <c r="T9864" s="22">
        <v>1</v>
      </c>
      <c r="U9864" s="20" t="s">
        <v>62</v>
      </c>
      <c r="V9864" s="20">
        <v>45992</v>
      </c>
      <c r="W9864" s="21">
        <v>12</v>
      </c>
      <c r="X9864" s="20">
        <v>46007</v>
      </c>
      <c r="Y9864" s="20">
        <v>46001</v>
      </c>
      <c r="Z9864" s="48">
        <v>12</v>
      </c>
      <c r="AA9864">
        <v>2025</v>
      </c>
      <c r="AB9864" s="45">
        <v>46425</v>
      </c>
      <c r="AC9864" s="45">
        <v>46425</v>
      </c>
      <c r="AK9864" s="10"/>
    </row>
    <row r="9865" spans="1:37">
      <c r="A9865" t="s">
        <v>45</v>
      </c>
      <c r="B9865" t="s">
        <v>46</v>
      </c>
      <c r="C9865" t="s">
        <v>47</v>
      </c>
      <c r="D9865" t="s">
        <v>10335</v>
      </c>
      <c r="E9865" t="s">
        <v>88</v>
      </c>
      <c r="F9865" t="s">
        <v>79</v>
      </c>
      <c r="G9865" t="s">
        <v>51</v>
      </c>
      <c r="H9865" s="20" t="s">
        <v>52</v>
      </c>
      <c r="I9865" t="s">
        <v>53</v>
      </c>
      <c r="J9865" t="s">
        <v>54</v>
      </c>
      <c r="K9865">
        <v>3</v>
      </c>
      <c r="L9865" t="s">
        <v>55</v>
      </c>
      <c r="M9865" t="s">
        <v>77</v>
      </c>
      <c r="N9865" t="s">
        <v>89</v>
      </c>
      <c r="O9865" s="21" t="s">
        <v>58</v>
      </c>
      <c r="P9865" s="21" t="s">
        <v>119</v>
      </c>
      <c r="Q9865" s="20" t="s">
        <v>6589</v>
      </c>
      <c r="R9865" s="21" t="s">
        <v>6590</v>
      </c>
      <c r="S9865" s="35">
        <v>1</v>
      </c>
      <c r="T9865" s="22">
        <v>1</v>
      </c>
      <c r="U9865" s="20" t="s">
        <v>62</v>
      </c>
      <c r="V9865" s="20">
        <v>45992</v>
      </c>
      <c r="W9865" s="21">
        <v>12</v>
      </c>
      <c r="X9865" s="20">
        <v>46007</v>
      </c>
      <c r="Y9865" s="20">
        <v>46001</v>
      </c>
      <c r="Z9865" s="48">
        <v>12</v>
      </c>
      <c r="AA9865">
        <v>2025</v>
      </c>
      <c r="AB9865" s="45">
        <v>73565</v>
      </c>
      <c r="AC9865" s="45">
        <v>73565</v>
      </c>
      <c r="AK9865" s="10"/>
    </row>
    <row r="9866" spans="1:37">
      <c r="A9866" t="s">
        <v>45</v>
      </c>
      <c r="B9866" t="s">
        <v>46</v>
      </c>
      <c r="C9866" t="s">
        <v>47</v>
      </c>
      <c r="D9866" t="s">
        <v>10336</v>
      </c>
      <c r="E9866" t="s">
        <v>88</v>
      </c>
      <c r="F9866" t="s">
        <v>79</v>
      </c>
      <c r="G9866" t="s">
        <v>51</v>
      </c>
      <c r="H9866" s="20" t="s">
        <v>52</v>
      </c>
      <c r="I9866" t="s">
        <v>53</v>
      </c>
      <c r="J9866" t="s">
        <v>54</v>
      </c>
      <c r="K9866">
        <v>3</v>
      </c>
      <c r="L9866" t="s">
        <v>55</v>
      </c>
      <c r="M9866" t="s">
        <v>77</v>
      </c>
      <c r="N9866" t="s">
        <v>89</v>
      </c>
      <c r="O9866" s="21" t="s">
        <v>58</v>
      </c>
      <c r="P9866" s="21" t="s">
        <v>90</v>
      </c>
      <c r="Q9866" s="20" t="s">
        <v>214</v>
      </c>
      <c r="R9866" s="21" t="s">
        <v>215</v>
      </c>
      <c r="S9866" s="35">
        <v>1</v>
      </c>
      <c r="T9866" s="22">
        <v>1</v>
      </c>
      <c r="U9866" s="20" t="s">
        <v>62</v>
      </c>
      <c r="V9866" s="20">
        <v>45992</v>
      </c>
      <c r="W9866" s="21">
        <v>12</v>
      </c>
      <c r="X9866" s="20">
        <v>46007</v>
      </c>
      <c r="Y9866" s="20">
        <v>46001</v>
      </c>
      <c r="Z9866" s="48">
        <v>12</v>
      </c>
      <c r="AA9866">
        <v>2025</v>
      </c>
      <c r="AB9866" s="45">
        <v>46660</v>
      </c>
      <c r="AC9866" s="45">
        <v>46660</v>
      </c>
      <c r="AK9866" s="10"/>
    </row>
    <row r="9867" spans="1:37">
      <c r="A9867" t="s">
        <v>45</v>
      </c>
      <c r="B9867" t="s">
        <v>46</v>
      </c>
      <c r="C9867" t="s">
        <v>47</v>
      </c>
      <c r="D9867" t="s">
        <v>10337</v>
      </c>
      <c r="E9867" t="s">
        <v>88</v>
      </c>
      <c r="F9867" t="s">
        <v>79</v>
      </c>
      <c r="G9867" t="s">
        <v>51</v>
      </c>
      <c r="H9867" s="20" t="s">
        <v>52</v>
      </c>
      <c r="I9867" t="s">
        <v>53</v>
      </c>
      <c r="J9867" t="s">
        <v>54</v>
      </c>
      <c r="K9867">
        <v>3</v>
      </c>
      <c r="L9867" t="s">
        <v>55</v>
      </c>
      <c r="M9867" t="s">
        <v>77</v>
      </c>
      <c r="N9867" t="s">
        <v>89</v>
      </c>
      <c r="O9867" s="21" t="s">
        <v>58</v>
      </c>
      <c r="P9867" s="21" t="s">
        <v>90</v>
      </c>
      <c r="Q9867" s="20" t="s">
        <v>163</v>
      </c>
      <c r="R9867" s="21" t="s">
        <v>164</v>
      </c>
      <c r="S9867" s="35">
        <v>1</v>
      </c>
      <c r="T9867" s="22">
        <v>1</v>
      </c>
      <c r="U9867" s="20" t="s">
        <v>62</v>
      </c>
      <c r="V9867" s="20">
        <v>45992</v>
      </c>
      <c r="W9867" s="21">
        <v>12</v>
      </c>
      <c r="X9867" s="20">
        <v>46003</v>
      </c>
      <c r="Y9867" s="20">
        <v>46001</v>
      </c>
      <c r="Z9867" s="48">
        <v>12</v>
      </c>
      <c r="AA9867">
        <v>2025</v>
      </c>
      <c r="AB9867" s="45">
        <v>39995</v>
      </c>
      <c r="AC9867" s="45">
        <v>39995</v>
      </c>
      <c r="AK9867" s="10"/>
    </row>
    <row r="9868" spans="1:37">
      <c r="A9868" t="s">
        <v>45</v>
      </c>
      <c r="B9868" t="s">
        <v>46</v>
      </c>
      <c r="C9868" t="s">
        <v>47</v>
      </c>
      <c r="D9868" t="s">
        <v>10338</v>
      </c>
      <c r="E9868" t="s">
        <v>88</v>
      </c>
      <c r="F9868" t="s">
        <v>79</v>
      </c>
      <c r="G9868" t="s">
        <v>51</v>
      </c>
      <c r="H9868" s="20" t="s">
        <v>52</v>
      </c>
      <c r="I9868" t="s">
        <v>53</v>
      </c>
      <c r="J9868" t="s">
        <v>54</v>
      </c>
      <c r="K9868">
        <v>3</v>
      </c>
      <c r="L9868" t="s">
        <v>55</v>
      </c>
      <c r="M9868" t="s">
        <v>77</v>
      </c>
      <c r="N9868" t="s">
        <v>89</v>
      </c>
      <c r="O9868" s="21" t="s">
        <v>58</v>
      </c>
      <c r="P9868" s="21" t="s">
        <v>119</v>
      </c>
      <c r="Q9868" s="20" t="s">
        <v>233</v>
      </c>
      <c r="R9868" s="21" t="s">
        <v>234</v>
      </c>
      <c r="S9868" s="35">
        <v>1</v>
      </c>
      <c r="T9868" s="22">
        <v>1</v>
      </c>
      <c r="U9868" s="20" t="s">
        <v>62</v>
      </c>
      <c r="V9868" s="20">
        <v>45992</v>
      </c>
      <c r="W9868" s="21">
        <v>12</v>
      </c>
      <c r="X9868" s="20">
        <v>46007</v>
      </c>
      <c r="Y9868" s="20">
        <v>46001</v>
      </c>
      <c r="Z9868" s="48">
        <v>12</v>
      </c>
      <c r="AA9868">
        <v>2025</v>
      </c>
      <c r="AB9868" s="45">
        <v>49994</v>
      </c>
      <c r="AC9868" s="45">
        <v>49994</v>
      </c>
      <c r="AK9868" s="10"/>
    </row>
    <row r="9869" spans="1:37">
      <c r="A9869" t="s">
        <v>45</v>
      </c>
      <c r="B9869" t="s">
        <v>46</v>
      </c>
      <c r="C9869" t="s">
        <v>47</v>
      </c>
      <c r="D9869" t="s">
        <v>10339</v>
      </c>
      <c r="E9869" t="s">
        <v>88</v>
      </c>
      <c r="F9869" t="s">
        <v>79</v>
      </c>
      <c r="G9869" t="s">
        <v>51</v>
      </c>
      <c r="H9869" s="20" t="s">
        <v>52</v>
      </c>
      <c r="I9869" t="s">
        <v>53</v>
      </c>
      <c r="J9869" t="s">
        <v>54</v>
      </c>
      <c r="K9869">
        <v>3</v>
      </c>
      <c r="L9869" t="s">
        <v>55</v>
      </c>
      <c r="M9869" t="s">
        <v>77</v>
      </c>
      <c r="N9869" t="s">
        <v>89</v>
      </c>
      <c r="O9869" s="21" t="s">
        <v>58</v>
      </c>
      <c r="P9869" s="21" t="s">
        <v>90</v>
      </c>
      <c r="Q9869" s="20" t="s">
        <v>191</v>
      </c>
      <c r="R9869" s="21" t="s">
        <v>192</v>
      </c>
      <c r="S9869" s="35">
        <v>1</v>
      </c>
      <c r="T9869" s="22">
        <v>1</v>
      </c>
      <c r="U9869" s="20" t="s">
        <v>62</v>
      </c>
      <c r="V9869" s="20">
        <v>45992</v>
      </c>
      <c r="W9869" s="21">
        <v>12</v>
      </c>
      <c r="X9869" s="20">
        <v>46007</v>
      </c>
      <c r="Y9869" s="20">
        <v>46001</v>
      </c>
      <c r="Z9869" s="48">
        <v>12</v>
      </c>
      <c r="AA9869">
        <v>2025</v>
      </c>
      <c r="AB9869" s="45">
        <v>103563</v>
      </c>
      <c r="AC9869" s="45">
        <v>103563</v>
      </c>
      <c r="AK9869" s="10"/>
    </row>
    <row r="9870" spans="1:37">
      <c r="A9870" t="s">
        <v>45</v>
      </c>
      <c r="B9870" t="s">
        <v>46</v>
      </c>
      <c r="C9870" t="s">
        <v>47</v>
      </c>
      <c r="D9870" t="s">
        <v>10340</v>
      </c>
      <c r="E9870" t="s">
        <v>88</v>
      </c>
      <c r="F9870" t="s">
        <v>79</v>
      </c>
      <c r="G9870" t="s">
        <v>51</v>
      </c>
      <c r="H9870" s="20" t="s">
        <v>52</v>
      </c>
      <c r="I9870" t="s">
        <v>53</v>
      </c>
      <c r="J9870" t="s">
        <v>54</v>
      </c>
      <c r="K9870">
        <v>3</v>
      </c>
      <c r="L9870" t="s">
        <v>55</v>
      </c>
      <c r="M9870" t="s">
        <v>56</v>
      </c>
      <c r="N9870" t="s">
        <v>57</v>
      </c>
      <c r="O9870" s="21" t="s">
        <v>58</v>
      </c>
      <c r="P9870" s="21" t="s">
        <v>64</v>
      </c>
      <c r="Q9870" s="20" t="s">
        <v>230</v>
      </c>
      <c r="R9870" s="21" t="s">
        <v>231</v>
      </c>
      <c r="S9870" s="35">
        <v>1</v>
      </c>
      <c r="T9870" s="22">
        <v>1</v>
      </c>
      <c r="U9870" s="20" t="s">
        <v>62</v>
      </c>
      <c r="V9870" s="20">
        <v>45992</v>
      </c>
      <c r="W9870" s="21">
        <v>12</v>
      </c>
      <c r="X9870" s="20">
        <v>46007</v>
      </c>
      <c r="Y9870" s="20">
        <v>46001</v>
      </c>
      <c r="Z9870" s="48">
        <v>12</v>
      </c>
      <c r="AA9870">
        <v>2025</v>
      </c>
      <c r="AB9870" s="45">
        <v>46660</v>
      </c>
      <c r="AC9870" s="45">
        <v>46660</v>
      </c>
      <c r="AK9870" s="10"/>
    </row>
    <row r="9871" spans="1:37">
      <c r="A9871" t="s">
        <v>45</v>
      </c>
      <c r="B9871" t="s">
        <v>46</v>
      </c>
      <c r="C9871" t="s">
        <v>47</v>
      </c>
      <c r="D9871" t="s">
        <v>10341</v>
      </c>
      <c r="E9871" t="s">
        <v>88</v>
      </c>
      <c r="F9871" t="s">
        <v>79</v>
      </c>
      <c r="G9871" t="s">
        <v>51</v>
      </c>
      <c r="H9871" s="20" t="s">
        <v>52</v>
      </c>
      <c r="I9871" t="s">
        <v>53</v>
      </c>
      <c r="J9871" t="s">
        <v>54</v>
      </c>
      <c r="K9871">
        <v>3</v>
      </c>
      <c r="L9871" t="s">
        <v>55</v>
      </c>
      <c r="M9871" t="s">
        <v>77</v>
      </c>
      <c r="N9871" t="s">
        <v>89</v>
      </c>
      <c r="O9871" s="21" t="s">
        <v>58</v>
      </c>
      <c r="P9871" s="21" t="s">
        <v>97</v>
      </c>
      <c r="Q9871" s="20" t="s">
        <v>2377</v>
      </c>
      <c r="R9871" s="21" t="s">
        <v>2378</v>
      </c>
      <c r="S9871" s="35">
        <v>1</v>
      </c>
      <c r="T9871" s="22">
        <v>1</v>
      </c>
      <c r="U9871" s="20" t="s">
        <v>62</v>
      </c>
      <c r="V9871" s="20">
        <v>45992</v>
      </c>
      <c r="W9871" s="21">
        <v>12</v>
      </c>
      <c r="X9871" s="20">
        <v>46007</v>
      </c>
      <c r="Y9871" s="20">
        <v>46001</v>
      </c>
      <c r="Z9871" s="48">
        <v>12</v>
      </c>
      <c r="AA9871">
        <v>2025</v>
      </c>
      <c r="AB9871" s="45">
        <v>48660</v>
      </c>
      <c r="AC9871" s="45">
        <v>48660</v>
      </c>
      <c r="AK9871" s="10"/>
    </row>
    <row r="9872" spans="1:37">
      <c r="A9872" t="s">
        <v>45</v>
      </c>
      <c r="B9872" t="s">
        <v>46</v>
      </c>
      <c r="C9872" t="s">
        <v>47</v>
      </c>
      <c r="D9872" t="s">
        <v>10342</v>
      </c>
      <c r="E9872" t="s">
        <v>88</v>
      </c>
      <c r="F9872" t="s">
        <v>79</v>
      </c>
      <c r="G9872" t="s">
        <v>51</v>
      </c>
      <c r="H9872" s="20" t="s">
        <v>52</v>
      </c>
      <c r="I9872" t="s">
        <v>53</v>
      </c>
      <c r="J9872" t="s">
        <v>54</v>
      </c>
      <c r="K9872">
        <v>3</v>
      </c>
      <c r="L9872" t="s">
        <v>55</v>
      </c>
      <c r="M9872" t="s">
        <v>77</v>
      </c>
      <c r="N9872" t="s">
        <v>89</v>
      </c>
      <c r="O9872" s="21" t="s">
        <v>58</v>
      </c>
      <c r="P9872" s="21" t="s">
        <v>90</v>
      </c>
      <c r="Q9872" s="20" t="s">
        <v>214</v>
      </c>
      <c r="R9872" s="21" t="s">
        <v>215</v>
      </c>
      <c r="S9872" s="35">
        <v>1</v>
      </c>
      <c r="T9872" s="22">
        <v>1</v>
      </c>
      <c r="U9872" s="20" t="s">
        <v>62</v>
      </c>
      <c r="V9872" s="20">
        <v>45992</v>
      </c>
      <c r="W9872" s="21">
        <v>12</v>
      </c>
      <c r="X9872" s="20">
        <v>46009</v>
      </c>
      <c r="Y9872" s="20">
        <v>46003</v>
      </c>
      <c r="Z9872" s="48">
        <v>12</v>
      </c>
      <c r="AA9872">
        <v>2025</v>
      </c>
      <c r="AB9872" s="45">
        <v>46660</v>
      </c>
      <c r="AC9872" s="45">
        <v>46660</v>
      </c>
      <c r="AK9872" s="10"/>
    </row>
    <row r="9873" spans="1:37">
      <c r="A9873" t="s">
        <v>45</v>
      </c>
      <c r="B9873" t="s">
        <v>46</v>
      </c>
      <c r="C9873" t="s">
        <v>47</v>
      </c>
      <c r="D9873" t="s">
        <v>10343</v>
      </c>
      <c r="E9873" t="s">
        <v>88</v>
      </c>
      <c r="F9873" t="s">
        <v>79</v>
      </c>
      <c r="G9873" t="s">
        <v>51</v>
      </c>
      <c r="H9873" s="20" t="s">
        <v>52</v>
      </c>
      <c r="I9873" t="s">
        <v>53</v>
      </c>
      <c r="J9873" t="s">
        <v>54</v>
      </c>
      <c r="K9873">
        <v>3</v>
      </c>
      <c r="L9873" t="s">
        <v>55</v>
      </c>
      <c r="M9873" t="s">
        <v>77</v>
      </c>
      <c r="N9873" t="s">
        <v>89</v>
      </c>
      <c r="O9873" s="21" t="s">
        <v>58</v>
      </c>
      <c r="P9873" s="21" t="s">
        <v>366</v>
      </c>
      <c r="Q9873" s="20" t="s">
        <v>2386</v>
      </c>
      <c r="R9873" s="21" t="s">
        <v>2387</v>
      </c>
      <c r="S9873" s="35">
        <v>1</v>
      </c>
      <c r="T9873" s="22">
        <v>1</v>
      </c>
      <c r="U9873" s="20" t="s">
        <v>62</v>
      </c>
      <c r="V9873" s="20">
        <v>45992</v>
      </c>
      <c r="W9873" s="21">
        <v>12</v>
      </c>
      <c r="X9873" s="20">
        <v>46007</v>
      </c>
      <c r="Y9873" s="20">
        <v>46001</v>
      </c>
      <c r="Z9873" s="48">
        <v>12</v>
      </c>
      <c r="AA9873">
        <v>2025</v>
      </c>
      <c r="AB9873" s="45">
        <v>43327</v>
      </c>
      <c r="AC9873" s="45">
        <v>43327</v>
      </c>
      <c r="AK9873" s="10"/>
    </row>
    <row r="9874" spans="1:37">
      <c r="A9874" t="s">
        <v>45</v>
      </c>
      <c r="B9874" t="s">
        <v>46</v>
      </c>
      <c r="C9874" t="s">
        <v>47</v>
      </c>
      <c r="D9874" t="s">
        <v>10344</v>
      </c>
      <c r="E9874" t="s">
        <v>88</v>
      </c>
      <c r="F9874" t="s">
        <v>79</v>
      </c>
      <c r="G9874" t="s">
        <v>51</v>
      </c>
      <c r="H9874" s="20" t="s">
        <v>52</v>
      </c>
      <c r="I9874" t="s">
        <v>53</v>
      </c>
      <c r="J9874" t="s">
        <v>54</v>
      </c>
      <c r="K9874">
        <v>3</v>
      </c>
      <c r="L9874" t="s">
        <v>55</v>
      </c>
      <c r="M9874" t="s">
        <v>77</v>
      </c>
      <c r="N9874" t="s">
        <v>89</v>
      </c>
      <c r="O9874" s="21" t="s">
        <v>58</v>
      </c>
      <c r="P9874" s="21" t="s">
        <v>119</v>
      </c>
      <c r="Q9874" s="20" t="s">
        <v>908</v>
      </c>
      <c r="R9874" s="21" t="s">
        <v>909</v>
      </c>
      <c r="S9874" s="35">
        <v>2</v>
      </c>
      <c r="T9874" s="22">
        <v>2</v>
      </c>
      <c r="U9874" s="20" t="s">
        <v>62</v>
      </c>
      <c r="V9874" s="20">
        <v>45992</v>
      </c>
      <c r="W9874" s="21">
        <v>12</v>
      </c>
      <c r="X9874" s="20">
        <v>46007</v>
      </c>
      <c r="Y9874" s="20">
        <v>45996</v>
      </c>
      <c r="Z9874" s="48">
        <v>12</v>
      </c>
      <c r="AA9874">
        <v>2025</v>
      </c>
      <c r="AB9874" s="45">
        <v>139984</v>
      </c>
      <c r="AC9874" s="45">
        <v>139984</v>
      </c>
      <c r="AK9874" s="10"/>
    </row>
    <row r="9875" spans="1:37">
      <c r="A9875" t="s">
        <v>45</v>
      </c>
      <c r="B9875" t="s">
        <v>46</v>
      </c>
      <c r="C9875" t="s">
        <v>47</v>
      </c>
      <c r="D9875" t="s">
        <v>10345</v>
      </c>
      <c r="E9875" t="s">
        <v>88</v>
      </c>
      <c r="F9875" t="s">
        <v>79</v>
      </c>
      <c r="G9875" t="s">
        <v>51</v>
      </c>
      <c r="H9875" s="20" t="s">
        <v>52</v>
      </c>
      <c r="I9875" t="s">
        <v>53</v>
      </c>
      <c r="J9875" t="s">
        <v>54</v>
      </c>
      <c r="K9875">
        <v>3</v>
      </c>
      <c r="L9875" t="s">
        <v>55</v>
      </c>
      <c r="M9875" t="s">
        <v>77</v>
      </c>
      <c r="N9875" t="s">
        <v>89</v>
      </c>
      <c r="O9875" s="21" t="s">
        <v>58</v>
      </c>
      <c r="P9875" s="21" t="s">
        <v>276</v>
      </c>
      <c r="Q9875" s="20" t="s">
        <v>315</v>
      </c>
      <c r="R9875" s="21" t="s">
        <v>316</v>
      </c>
      <c r="S9875" s="35">
        <v>2</v>
      </c>
      <c r="T9875" s="22">
        <v>2</v>
      </c>
      <c r="U9875" s="20" t="s">
        <v>62</v>
      </c>
      <c r="V9875" s="20">
        <v>45992</v>
      </c>
      <c r="W9875" s="21">
        <v>12</v>
      </c>
      <c r="X9875" s="20">
        <v>46013</v>
      </c>
      <c r="Y9875" s="20">
        <v>46006</v>
      </c>
      <c r="Z9875" s="48">
        <v>12</v>
      </c>
      <c r="AA9875">
        <v>2025</v>
      </c>
      <c r="AB9875" s="45">
        <v>25319</v>
      </c>
      <c r="AC9875" s="45">
        <v>25319</v>
      </c>
      <c r="AK9875" s="10"/>
    </row>
    <row r="9876" spans="1:37">
      <c r="A9876" t="s">
        <v>45</v>
      </c>
      <c r="B9876" t="s">
        <v>46</v>
      </c>
      <c r="C9876" t="s">
        <v>47</v>
      </c>
      <c r="D9876" t="s">
        <v>10346</v>
      </c>
      <c r="E9876" t="s">
        <v>88</v>
      </c>
      <c r="F9876" t="s">
        <v>79</v>
      </c>
      <c r="G9876" t="s">
        <v>51</v>
      </c>
      <c r="H9876" s="20" t="s">
        <v>52</v>
      </c>
      <c r="I9876" t="s">
        <v>53</v>
      </c>
      <c r="J9876" t="s">
        <v>54</v>
      </c>
      <c r="K9876">
        <v>3</v>
      </c>
      <c r="L9876" t="s">
        <v>55</v>
      </c>
      <c r="M9876" t="s">
        <v>77</v>
      </c>
      <c r="N9876" t="s">
        <v>89</v>
      </c>
      <c r="O9876" s="21" t="s">
        <v>58</v>
      </c>
      <c r="P9876" s="21" t="s">
        <v>5970</v>
      </c>
      <c r="Q9876" s="20" t="s">
        <v>946</v>
      </c>
      <c r="R9876" s="21" t="s">
        <v>947</v>
      </c>
      <c r="S9876" s="35">
        <v>1</v>
      </c>
      <c r="T9876" s="22">
        <v>1</v>
      </c>
      <c r="U9876" s="20" t="s">
        <v>62</v>
      </c>
      <c r="V9876" s="20">
        <v>45992</v>
      </c>
      <c r="W9876" s="21">
        <v>12</v>
      </c>
      <c r="X9876" s="20">
        <v>46007</v>
      </c>
      <c r="Y9876" s="20">
        <v>46001</v>
      </c>
      <c r="Z9876" s="48">
        <v>12</v>
      </c>
      <c r="AA9876">
        <v>2025</v>
      </c>
      <c r="AB9876" s="45">
        <v>33327</v>
      </c>
      <c r="AC9876" s="45">
        <v>33327</v>
      </c>
      <c r="AK9876" s="10"/>
    </row>
    <row r="9877" spans="1:37">
      <c r="A9877" t="s">
        <v>45</v>
      </c>
      <c r="B9877" t="s">
        <v>46</v>
      </c>
      <c r="C9877" t="s">
        <v>47</v>
      </c>
      <c r="D9877" t="s">
        <v>10347</v>
      </c>
      <c r="E9877" t="s">
        <v>88</v>
      </c>
      <c r="F9877" t="s">
        <v>79</v>
      </c>
      <c r="G9877" t="s">
        <v>51</v>
      </c>
      <c r="H9877" s="20" t="s">
        <v>52</v>
      </c>
      <c r="I9877" t="s">
        <v>53</v>
      </c>
      <c r="J9877" t="s">
        <v>54</v>
      </c>
      <c r="K9877">
        <v>3</v>
      </c>
      <c r="L9877" t="s">
        <v>55</v>
      </c>
      <c r="M9877" t="s">
        <v>56</v>
      </c>
      <c r="N9877" t="s">
        <v>57</v>
      </c>
      <c r="O9877" s="21" t="s">
        <v>58</v>
      </c>
      <c r="P9877" s="21" t="s">
        <v>207</v>
      </c>
      <c r="Q9877" s="20" t="s">
        <v>689</v>
      </c>
      <c r="R9877" s="21" t="s">
        <v>690</v>
      </c>
      <c r="S9877" s="35">
        <v>1</v>
      </c>
      <c r="T9877" s="22">
        <v>1</v>
      </c>
      <c r="U9877" s="20" t="s">
        <v>62</v>
      </c>
      <c r="V9877" s="20">
        <v>45992</v>
      </c>
      <c r="W9877" s="21">
        <v>12</v>
      </c>
      <c r="X9877" s="20">
        <v>46003</v>
      </c>
      <c r="Y9877" s="20">
        <v>46001</v>
      </c>
      <c r="Z9877" s="48">
        <v>12</v>
      </c>
      <c r="AA9877">
        <v>2025</v>
      </c>
      <c r="AB9877" s="45">
        <v>96425</v>
      </c>
      <c r="AC9877" s="45">
        <v>96425</v>
      </c>
      <c r="AK9877" s="10"/>
    </row>
    <row r="9878" spans="1:37">
      <c r="A9878" t="s">
        <v>45</v>
      </c>
      <c r="B9878" t="s">
        <v>46</v>
      </c>
      <c r="C9878" t="s">
        <v>47</v>
      </c>
      <c r="D9878" t="s">
        <v>10348</v>
      </c>
      <c r="E9878" t="s">
        <v>88</v>
      </c>
      <c r="F9878" t="s">
        <v>79</v>
      </c>
      <c r="G9878" t="s">
        <v>51</v>
      </c>
      <c r="H9878" s="20" t="s">
        <v>52</v>
      </c>
      <c r="I9878" t="s">
        <v>53</v>
      </c>
      <c r="J9878" t="s">
        <v>54</v>
      </c>
      <c r="K9878">
        <v>3</v>
      </c>
      <c r="L9878" t="s">
        <v>55</v>
      </c>
      <c r="M9878" t="s">
        <v>56</v>
      </c>
      <c r="N9878" t="s">
        <v>57</v>
      </c>
      <c r="O9878" s="21" t="s">
        <v>58</v>
      </c>
      <c r="P9878" s="21" t="s">
        <v>64</v>
      </c>
      <c r="Q9878" s="20" t="s">
        <v>385</v>
      </c>
      <c r="R9878" s="21" t="s">
        <v>386</v>
      </c>
      <c r="S9878" s="35">
        <v>1</v>
      </c>
      <c r="T9878" s="22">
        <v>1</v>
      </c>
      <c r="U9878" s="20" t="s">
        <v>62</v>
      </c>
      <c r="V9878" s="20">
        <v>45992</v>
      </c>
      <c r="W9878" s="21">
        <v>12</v>
      </c>
      <c r="X9878" s="20">
        <v>46007</v>
      </c>
      <c r="Y9878" s="20">
        <v>46001</v>
      </c>
      <c r="Z9878" s="48">
        <v>12</v>
      </c>
      <c r="AA9878">
        <v>2025</v>
      </c>
      <c r="AB9878" s="45">
        <v>45328</v>
      </c>
      <c r="AC9878" s="45">
        <v>45328</v>
      </c>
      <c r="AK9878" s="10"/>
    </row>
    <row r="9879" spans="1:37">
      <c r="A9879" t="s">
        <v>45</v>
      </c>
      <c r="B9879" t="s">
        <v>46</v>
      </c>
      <c r="C9879" t="s">
        <v>47</v>
      </c>
      <c r="D9879" t="s">
        <v>10349</v>
      </c>
      <c r="E9879" t="s">
        <v>88</v>
      </c>
      <c r="F9879" t="s">
        <v>79</v>
      </c>
      <c r="G9879" t="s">
        <v>51</v>
      </c>
      <c r="H9879" s="20" t="s">
        <v>52</v>
      </c>
      <c r="I9879" t="s">
        <v>53</v>
      </c>
      <c r="J9879" t="s">
        <v>54</v>
      </c>
      <c r="K9879">
        <v>3</v>
      </c>
      <c r="L9879" t="s">
        <v>55</v>
      </c>
      <c r="M9879" t="s">
        <v>77</v>
      </c>
      <c r="N9879" t="s">
        <v>89</v>
      </c>
      <c r="O9879" s="21" t="s">
        <v>58</v>
      </c>
      <c r="P9879" s="21" t="s">
        <v>276</v>
      </c>
      <c r="Q9879" s="20" t="s">
        <v>315</v>
      </c>
      <c r="R9879" s="21" t="s">
        <v>316</v>
      </c>
      <c r="S9879" s="35">
        <v>1</v>
      </c>
      <c r="T9879" s="22">
        <v>1</v>
      </c>
      <c r="U9879" s="20" t="s">
        <v>62</v>
      </c>
      <c r="V9879" s="20">
        <v>45992</v>
      </c>
      <c r="W9879" s="21">
        <v>12</v>
      </c>
      <c r="X9879" s="20">
        <v>46008</v>
      </c>
      <c r="Y9879" s="20">
        <v>46001</v>
      </c>
      <c r="Z9879" s="48">
        <v>12</v>
      </c>
      <c r="AA9879">
        <v>2025</v>
      </c>
      <c r="AB9879" s="45">
        <v>12660</v>
      </c>
      <c r="AC9879" s="45">
        <v>12660</v>
      </c>
      <c r="AK9879" s="10"/>
    </row>
    <row r="9880" spans="1:37">
      <c r="A9880" t="s">
        <v>45</v>
      </c>
      <c r="B9880" t="s">
        <v>46</v>
      </c>
      <c r="C9880" t="s">
        <v>47</v>
      </c>
      <c r="D9880" t="s">
        <v>10350</v>
      </c>
      <c r="E9880" t="s">
        <v>88</v>
      </c>
      <c r="F9880" t="s">
        <v>79</v>
      </c>
      <c r="G9880" t="s">
        <v>51</v>
      </c>
      <c r="H9880" s="20" t="s">
        <v>52</v>
      </c>
      <c r="I9880" t="s">
        <v>53</v>
      </c>
      <c r="J9880" t="s">
        <v>54</v>
      </c>
      <c r="K9880">
        <v>3</v>
      </c>
      <c r="L9880" t="s">
        <v>55</v>
      </c>
      <c r="M9880" t="s">
        <v>77</v>
      </c>
      <c r="N9880" t="s">
        <v>89</v>
      </c>
      <c r="O9880" s="21" t="s">
        <v>58</v>
      </c>
      <c r="P9880" s="21" t="s">
        <v>90</v>
      </c>
      <c r="Q9880" s="20" t="s">
        <v>214</v>
      </c>
      <c r="R9880" s="21" t="s">
        <v>215</v>
      </c>
      <c r="S9880" s="35">
        <v>1</v>
      </c>
      <c r="T9880" s="22">
        <v>1</v>
      </c>
      <c r="U9880" s="20" t="s">
        <v>62</v>
      </c>
      <c r="V9880" s="20">
        <v>45992</v>
      </c>
      <c r="W9880" s="21">
        <v>12</v>
      </c>
      <c r="X9880" s="20">
        <v>46007</v>
      </c>
      <c r="Y9880" s="20">
        <v>46001</v>
      </c>
      <c r="Z9880" s="48">
        <v>12</v>
      </c>
      <c r="AA9880">
        <v>2025</v>
      </c>
      <c r="AB9880" s="45">
        <v>46660</v>
      </c>
      <c r="AC9880" s="45">
        <v>46660</v>
      </c>
      <c r="AK9880" s="10"/>
    </row>
    <row r="9881" spans="1:37">
      <c r="A9881" t="s">
        <v>45</v>
      </c>
      <c r="B9881" t="s">
        <v>46</v>
      </c>
      <c r="C9881" t="s">
        <v>47</v>
      </c>
      <c r="D9881" t="s">
        <v>10351</v>
      </c>
      <c r="E9881" t="s">
        <v>88</v>
      </c>
      <c r="F9881" t="s">
        <v>79</v>
      </c>
      <c r="G9881" t="s">
        <v>51</v>
      </c>
      <c r="H9881" s="20" t="s">
        <v>52</v>
      </c>
      <c r="I9881" t="s">
        <v>53</v>
      </c>
      <c r="J9881" t="s">
        <v>54</v>
      </c>
      <c r="K9881">
        <v>3</v>
      </c>
      <c r="L9881" t="s">
        <v>55</v>
      </c>
      <c r="M9881" t="s">
        <v>77</v>
      </c>
      <c r="N9881" t="s">
        <v>89</v>
      </c>
      <c r="O9881" s="21" t="s">
        <v>58</v>
      </c>
      <c r="P9881" s="21" t="s">
        <v>90</v>
      </c>
      <c r="Q9881" s="20" t="s">
        <v>191</v>
      </c>
      <c r="R9881" s="21" t="s">
        <v>192</v>
      </c>
      <c r="S9881" s="35">
        <v>1</v>
      </c>
      <c r="T9881" s="22">
        <v>1</v>
      </c>
      <c r="U9881" s="20" t="s">
        <v>62</v>
      </c>
      <c r="V9881" s="20">
        <v>45992</v>
      </c>
      <c r="W9881" s="21">
        <v>12</v>
      </c>
      <c r="X9881" s="20">
        <v>46007</v>
      </c>
      <c r="Y9881" s="20">
        <v>46001</v>
      </c>
      <c r="Z9881" s="48">
        <v>12</v>
      </c>
      <c r="AA9881">
        <v>2025</v>
      </c>
      <c r="AB9881" s="45">
        <v>103563</v>
      </c>
      <c r="AC9881" s="45">
        <v>103563</v>
      </c>
      <c r="AK9881" s="10"/>
    </row>
    <row r="9882" spans="1:37">
      <c r="A9882" t="s">
        <v>45</v>
      </c>
      <c r="B9882" t="s">
        <v>46</v>
      </c>
      <c r="C9882" t="s">
        <v>47</v>
      </c>
      <c r="D9882" t="s">
        <v>10352</v>
      </c>
      <c r="E9882" t="s">
        <v>88</v>
      </c>
      <c r="F9882" t="s">
        <v>79</v>
      </c>
      <c r="G9882" t="s">
        <v>51</v>
      </c>
      <c r="H9882" s="20" t="s">
        <v>52</v>
      </c>
      <c r="I9882" t="s">
        <v>53</v>
      </c>
      <c r="J9882" t="s">
        <v>54</v>
      </c>
      <c r="K9882">
        <v>3</v>
      </c>
      <c r="L9882" t="s">
        <v>55</v>
      </c>
      <c r="M9882" t="s">
        <v>77</v>
      </c>
      <c r="N9882" t="s">
        <v>89</v>
      </c>
      <c r="O9882" s="21" t="s">
        <v>58</v>
      </c>
      <c r="P9882" s="21" t="s">
        <v>90</v>
      </c>
      <c r="Q9882" s="20" t="s">
        <v>2004</v>
      </c>
      <c r="R9882" s="21" t="s">
        <v>2005</v>
      </c>
      <c r="S9882" s="35">
        <v>1</v>
      </c>
      <c r="T9882" s="22">
        <v>1</v>
      </c>
      <c r="U9882" s="20" t="s">
        <v>62</v>
      </c>
      <c r="V9882" s="20">
        <v>45992</v>
      </c>
      <c r="W9882" s="21">
        <v>12</v>
      </c>
      <c r="X9882" s="20">
        <v>46007</v>
      </c>
      <c r="Y9882" s="20">
        <v>46001</v>
      </c>
      <c r="Z9882" s="48">
        <v>12</v>
      </c>
      <c r="AA9882">
        <v>2025</v>
      </c>
      <c r="AB9882" s="45">
        <v>103563</v>
      </c>
      <c r="AC9882" s="45">
        <v>103563</v>
      </c>
      <c r="AK9882" s="10"/>
    </row>
    <row r="9883" spans="1:37">
      <c r="A9883" t="s">
        <v>45</v>
      </c>
      <c r="B9883" t="s">
        <v>46</v>
      </c>
      <c r="C9883" t="s">
        <v>47</v>
      </c>
      <c r="D9883" t="s">
        <v>10353</v>
      </c>
      <c r="E9883" t="s">
        <v>88</v>
      </c>
      <c r="F9883" t="s">
        <v>79</v>
      </c>
      <c r="G9883" t="s">
        <v>51</v>
      </c>
      <c r="H9883" s="20" t="s">
        <v>52</v>
      </c>
      <c r="I9883" t="s">
        <v>53</v>
      </c>
      <c r="J9883" t="s">
        <v>54</v>
      </c>
      <c r="K9883">
        <v>3</v>
      </c>
      <c r="L9883" t="s">
        <v>55</v>
      </c>
      <c r="M9883" t="s">
        <v>77</v>
      </c>
      <c r="N9883" t="s">
        <v>89</v>
      </c>
      <c r="O9883" s="21" t="s">
        <v>58</v>
      </c>
      <c r="P9883" s="21" t="s">
        <v>119</v>
      </c>
      <c r="Q9883" s="20" t="s">
        <v>515</v>
      </c>
      <c r="R9883" s="21" t="s">
        <v>516</v>
      </c>
      <c r="S9883" s="35">
        <v>1</v>
      </c>
      <c r="T9883" s="22">
        <v>1</v>
      </c>
      <c r="U9883" s="20" t="s">
        <v>62</v>
      </c>
      <c r="V9883" s="20">
        <v>45992</v>
      </c>
      <c r="W9883" s="21">
        <v>12</v>
      </c>
      <c r="X9883" s="20">
        <v>46003</v>
      </c>
      <c r="Y9883" s="20">
        <v>46001</v>
      </c>
      <c r="Z9883" s="48">
        <v>12</v>
      </c>
      <c r="AA9883">
        <v>2025</v>
      </c>
      <c r="AB9883" s="45">
        <v>85705</v>
      </c>
      <c r="AC9883" s="45">
        <v>85705</v>
      </c>
      <c r="AK9883" s="10"/>
    </row>
    <row r="9884" spans="1:37">
      <c r="A9884" t="s">
        <v>45</v>
      </c>
      <c r="B9884" t="s">
        <v>46</v>
      </c>
      <c r="C9884" t="s">
        <v>47</v>
      </c>
      <c r="D9884" t="s">
        <v>10354</v>
      </c>
      <c r="E9884" t="s">
        <v>88</v>
      </c>
      <c r="F9884" t="s">
        <v>79</v>
      </c>
      <c r="G9884" t="s">
        <v>51</v>
      </c>
      <c r="H9884" s="20" t="s">
        <v>52</v>
      </c>
      <c r="I9884" t="s">
        <v>53</v>
      </c>
      <c r="J9884" t="s">
        <v>54</v>
      </c>
      <c r="K9884">
        <v>3</v>
      </c>
      <c r="L9884" t="s">
        <v>55</v>
      </c>
      <c r="M9884" t="s">
        <v>56</v>
      </c>
      <c r="N9884" t="s">
        <v>57</v>
      </c>
      <c r="O9884" s="21" t="s">
        <v>58</v>
      </c>
      <c r="P9884" s="21" t="s">
        <v>64</v>
      </c>
      <c r="Q9884" s="20" t="s">
        <v>1691</v>
      </c>
      <c r="R9884" s="21" t="s">
        <v>1692</v>
      </c>
      <c r="S9884" s="35">
        <v>1</v>
      </c>
      <c r="T9884" s="22">
        <v>1</v>
      </c>
      <c r="U9884" s="20" t="s">
        <v>62</v>
      </c>
      <c r="V9884" s="20">
        <v>45992</v>
      </c>
      <c r="W9884" s="21">
        <v>12</v>
      </c>
      <c r="X9884" s="20">
        <v>46013</v>
      </c>
      <c r="Y9884" s="20">
        <v>46003</v>
      </c>
      <c r="Z9884" s="48">
        <v>12</v>
      </c>
      <c r="AA9884">
        <v>2025</v>
      </c>
      <c r="AB9884" s="45">
        <v>103559</v>
      </c>
      <c r="AC9884" s="45">
        <v>103559</v>
      </c>
      <c r="AK9884" s="10"/>
    </row>
    <row r="9885" spans="1:37">
      <c r="A9885" t="s">
        <v>45</v>
      </c>
      <c r="B9885" t="s">
        <v>46</v>
      </c>
      <c r="C9885" t="s">
        <v>47</v>
      </c>
      <c r="D9885" t="s">
        <v>10355</v>
      </c>
      <c r="E9885" t="s">
        <v>88</v>
      </c>
      <c r="F9885" t="s">
        <v>79</v>
      </c>
      <c r="G9885" t="s">
        <v>51</v>
      </c>
      <c r="H9885" s="20" t="s">
        <v>52</v>
      </c>
      <c r="I9885" t="s">
        <v>53</v>
      </c>
      <c r="J9885" t="s">
        <v>54</v>
      </c>
      <c r="K9885">
        <v>3</v>
      </c>
      <c r="L9885" t="s">
        <v>55</v>
      </c>
      <c r="M9885" t="s">
        <v>77</v>
      </c>
      <c r="N9885" t="s">
        <v>89</v>
      </c>
      <c r="O9885" s="21" t="s">
        <v>58</v>
      </c>
      <c r="P9885" s="21" t="s">
        <v>5970</v>
      </c>
      <c r="Q9885" s="20" t="s">
        <v>1221</v>
      </c>
      <c r="R9885" s="21" t="s">
        <v>1222</v>
      </c>
      <c r="S9885" s="35">
        <v>1</v>
      </c>
      <c r="T9885" s="22">
        <v>1</v>
      </c>
      <c r="U9885" s="20" t="s">
        <v>62</v>
      </c>
      <c r="V9885" s="20">
        <v>45992</v>
      </c>
      <c r="W9885" s="21">
        <v>12</v>
      </c>
      <c r="X9885" s="20">
        <v>46003</v>
      </c>
      <c r="Y9885" s="20">
        <v>46001</v>
      </c>
      <c r="Z9885" s="48">
        <v>12</v>
      </c>
      <c r="AA9885">
        <v>2025</v>
      </c>
      <c r="AB9885" s="45">
        <v>33327</v>
      </c>
      <c r="AC9885" s="45">
        <v>33327</v>
      </c>
      <c r="AK9885" s="10"/>
    </row>
    <row r="9886" spans="1:37">
      <c r="A9886" t="s">
        <v>45</v>
      </c>
      <c r="B9886" t="s">
        <v>46</v>
      </c>
      <c r="C9886" t="s">
        <v>47</v>
      </c>
      <c r="D9886" t="s">
        <v>10356</v>
      </c>
      <c r="E9886" t="s">
        <v>88</v>
      </c>
      <c r="F9886" t="s">
        <v>79</v>
      </c>
      <c r="G9886" t="s">
        <v>51</v>
      </c>
      <c r="H9886" s="20" t="s">
        <v>52</v>
      </c>
      <c r="I9886" t="s">
        <v>53</v>
      </c>
      <c r="J9886" t="s">
        <v>54</v>
      </c>
      <c r="K9886">
        <v>3</v>
      </c>
      <c r="L9886" t="s">
        <v>55</v>
      </c>
      <c r="M9886" t="s">
        <v>77</v>
      </c>
      <c r="N9886" t="s">
        <v>89</v>
      </c>
      <c r="O9886" s="21" t="s">
        <v>58</v>
      </c>
      <c r="P9886" s="21" t="s">
        <v>126</v>
      </c>
      <c r="Q9886" s="20" t="s">
        <v>892</v>
      </c>
      <c r="R9886" s="21" t="s">
        <v>893</v>
      </c>
      <c r="S9886" s="35">
        <v>1</v>
      </c>
      <c r="T9886" s="22">
        <v>1</v>
      </c>
      <c r="U9886" s="20" t="s">
        <v>62</v>
      </c>
      <c r="V9886" s="20">
        <v>45992</v>
      </c>
      <c r="W9886" s="21">
        <v>12</v>
      </c>
      <c r="X9886" s="20">
        <v>46007</v>
      </c>
      <c r="Y9886" s="20">
        <v>46001</v>
      </c>
      <c r="Z9886" s="48">
        <v>12</v>
      </c>
      <c r="AA9886">
        <v>2025</v>
      </c>
      <c r="AB9886" s="45">
        <v>26660</v>
      </c>
      <c r="AC9886" s="45">
        <v>26660</v>
      </c>
      <c r="AK9886" s="10"/>
    </row>
    <row r="9887" spans="1:37">
      <c r="A9887" t="s">
        <v>45</v>
      </c>
      <c r="B9887" t="s">
        <v>46</v>
      </c>
      <c r="C9887" t="s">
        <v>47</v>
      </c>
      <c r="D9887" t="s">
        <v>10357</v>
      </c>
      <c r="E9887" t="s">
        <v>88</v>
      </c>
      <c r="F9887" t="s">
        <v>79</v>
      </c>
      <c r="G9887" t="s">
        <v>51</v>
      </c>
      <c r="H9887" s="20" t="s">
        <v>52</v>
      </c>
      <c r="I9887" t="s">
        <v>53</v>
      </c>
      <c r="J9887" t="s">
        <v>54</v>
      </c>
      <c r="K9887">
        <v>3</v>
      </c>
      <c r="L9887" t="s">
        <v>55</v>
      </c>
      <c r="M9887" t="s">
        <v>77</v>
      </c>
      <c r="N9887" t="s">
        <v>89</v>
      </c>
      <c r="O9887" s="21" t="s">
        <v>58</v>
      </c>
      <c r="P9887" s="21" t="s">
        <v>276</v>
      </c>
      <c r="Q9887" s="20" t="s">
        <v>315</v>
      </c>
      <c r="R9887" s="21" t="s">
        <v>316</v>
      </c>
      <c r="S9887" s="35">
        <v>1</v>
      </c>
      <c r="T9887" s="22">
        <v>1</v>
      </c>
      <c r="U9887" s="20" t="s">
        <v>62</v>
      </c>
      <c r="V9887" s="20">
        <v>45992</v>
      </c>
      <c r="W9887" s="21">
        <v>12</v>
      </c>
      <c r="X9887" s="20">
        <v>46009</v>
      </c>
      <c r="Y9887" s="20">
        <v>46003</v>
      </c>
      <c r="Z9887" s="48">
        <v>12</v>
      </c>
      <c r="AA9887">
        <v>2025</v>
      </c>
      <c r="AB9887" s="45">
        <v>12660</v>
      </c>
      <c r="AC9887" s="45">
        <v>12660</v>
      </c>
      <c r="AK9887" s="10"/>
    </row>
    <row r="9888" spans="1:37">
      <c r="A9888" t="s">
        <v>45</v>
      </c>
      <c r="B9888" t="s">
        <v>46</v>
      </c>
      <c r="C9888" t="s">
        <v>47</v>
      </c>
      <c r="D9888" t="s">
        <v>10358</v>
      </c>
      <c r="E9888" t="s">
        <v>88</v>
      </c>
      <c r="F9888" t="s">
        <v>79</v>
      </c>
      <c r="G9888" t="s">
        <v>51</v>
      </c>
      <c r="H9888" s="20" t="s">
        <v>52</v>
      </c>
      <c r="I9888" t="s">
        <v>53</v>
      </c>
      <c r="J9888" t="s">
        <v>54</v>
      </c>
      <c r="K9888">
        <v>3</v>
      </c>
      <c r="L9888" t="s">
        <v>55</v>
      </c>
      <c r="M9888" t="s">
        <v>56</v>
      </c>
      <c r="N9888" t="s">
        <v>57</v>
      </c>
      <c r="O9888" s="21" t="s">
        <v>58</v>
      </c>
      <c r="P9888" s="21" t="s">
        <v>64</v>
      </c>
      <c r="Q9888" s="20" t="s">
        <v>3774</v>
      </c>
      <c r="R9888" s="21" t="s">
        <v>3775</v>
      </c>
      <c r="S9888" s="35">
        <v>1</v>
      </c>
      <c r="T9888" s="22">
        <v>1</v>
      </c>
      <c r="U9888" s="20" t="s">
        <v>62</v>
      </c>
      <c r="V9888" s="20">
        <v>45992</v>
      </c>
      <c r="W9888" s="21">
        <v>12</v>
      </c>
      <c r="X9888" s="20">
        <v>46010</v>
      </c>
      <c r="Y9888" s="20">
        <v>46003</v>
      </c>
      <c r="Z9888" s="48">
        <v>12</v>
      </c>
      <c r="AA9888">
        <v>2025</v>
      </c>
      <c r="AB9888" s="45">
        <v>128565</v>
      </c>
      <c r="AC9888" s="45">
        <v>128565</v>
      </c>
      <c r="AK9888" s="10"/>
    </row>
    <row r="9889" spans="1:37">
      <c r="A9889" t="s">
        <v>45</v>
      </c>
      <c r="B9889" t="s">
        <v>46</v>
      </c>
      <c r="C9889" t="s">
        <v>47</v>
      </c>
      <c r="D9889" t="s">
        <v>10359</v>
      </c>
      <c r="E9889" t="s">
        <v>88</v>
      </c>
      <c r="F9889" t="s">
        <v>79</v>
      </c>
      <c r="G9889" t="s">
        <v>51</v>
      </c>
      <c r="H9889" s="20" t="s">
        <v>52</v>
      </c>
      <c r="I9889" t="s">
        <v>53</v>
      </c>
      <c r="J9889" t="s">
        <v>54</v>
      </c>
      <c r="K9889">
        <v>3</v>
      </c>
      <c r="L9889" t="s">
        <v>55</v>
      </c>
      <c r="M9889" t="s">
        <v>77</v>
      </c>
      <c r="N9889" t="s">
        <v>89</v>
      </c>
      <c r="O9889" s="21" t="s">
        <v>58</v>
      </c>
      <c r="P9889" s="21" t="s">
        <v>119</v>
      </c>
      <c r="Q9889" s="20" t="s">
        <v>264</v>
      </c>
      <c r="R9889" s="21" t="s">
        <v>265</v>
      </c>
      <c r="S9889" s="35">
        <v>1</v>
      </c>
      <c r="T9889" s="22">
        <v>1</v>
      </c>
      <c r="U9889" s="20" t="s">
        <v>62</v>
      </c>
      <c r="V9889" s="20">
        <v>45992</v>
      </c>
      <c r="W9889" s="21">
        <v>12</v>
      </c>
      <c r="X9889" s="20">
        <v>46009</v>
      </c>
      <c r="Y9889" s="20">
        <v>46003</v>
      </c>
      <c r="Z9889" s="48">
        <v>12</v>
      </c>
      <c r="AA9889">
        <v>2025</v>
      </c>
      <c r="AB9889" s="45">
        <v>69992</v>
      </c>
      <c r="AC9889" s="45">
        <v>69992</v>
      </c>
      <c r="AK9889" s="10"/>
    </row>
    <row r="9890" spans="1:37">
      <c r="A9890" t="s">
        <v>45</v>
      </c>
      <c r="B9890" t="s">
        <v>46</v>
      </c>
      <c r="C9890" t="s">
        <v>47</v>
      </c>
      <c r="D9890" t="s">
        <v>10360</v>
      </c>
      <c r="E9890" t="s">
        <v>88</v>
      </c>
      <c r="F9890" t="s">
        <v>79</v>
      </c>
      <c r="G9890" t="s">
        <v>51</v>
      </c>
      <c r="H9890" s="20" t="s">
        <v>52</v>
      </c>
      <c r="I9890" t="s">
        <v>53</v>
      </c>
      <c r="J9890" t="s">
        <v>54</v>
      </c>
      <c r="K9890">
        <v>3</v>
      </c>
      <c r="L9890" t="s">
        <v>55</v>
      </c>
      <c r="M9890" t="s">
        <v>77</v>
      </c>
      <c r="N9890" t="s">
        <v>89</v>
      </c>
      <c r="O9890" s="21" t="s">
        <v>58</v>
      </c>
      <c r="P9890" s="21" t="s">
        <v>126</v>
      </c>
      <c r="Q9890" s="20" t="s">
        <v>1044</v>
      </c>
      <c r="R9890" s="21" t="s">
        <v>1045</v>
      </c>
      <c r="S9890" s="35">
        <v>1</v>
      </c>
      <c r="T9890" s="22">
        <v>1</v>
      </c>
      <c r="U9890" s="20" t="s">
        <v>62</v>
      </c>
      <c r="V9890" s="20">
        <v>45992</v>
      </c>
      <c r="W9890" s="21">
        <v>12</v>
      </c>
      <c r="X9890" s="20">
        <v>46007</v>
      </c>
      <c r="Y9890" s="20">
        <v>46003</v>
      </c>
      <c r="Z9890" s="48">
        <v>12</v>
      </c>
      <c r="AA9890">
        <v>2025</v>
      </c>
      <c r="AB9890" s="45">
        <v>67854</v>
      </c>
      <c r="AC9890" s="45">
        <v>67854</v>
      </c>
      <c r="AK9890" s="10"/>
    </row>
    <row r="9891" spans="1:37">
      <c r="A9891" t="s">
        <v>45</v>
      </c>
      <c r="B9891" t="s">
        <v>46</v>
      </c>
      <c r="C9891" t="s">
        <v>47</v>
      </c>
      <c r="D9891" t="s">
        <v>10361</v>
      </c>
      <c r="E9891" t="s">
        <v>88</v>
      </c>
      <c r="F9891" t="s">
        <v>79</v>
      </c>
      <c r="G9891" t="s">
        <v>51</v>
      </c>
      <c r="H9891" s="20" t="s">
        <v>52</v>
      </c>
      <c r="I9891" t="s">
        <v>53</v>
      </c>
      <c r="J9891" t="s">
        <v>54</v>
      </c>
      <c r="K9891">
        <v>3</v>
      </c>
      <c r="L9891" t="s">
        <v>55</v>
      </c>
      <c r="M9891" t="s">
        <v>56</v>
      </c>
      <c r="N9891" t="s">
        <v>57</v>
      </c>
      <c r="O9891" s="21" t="s">
        <v>58</v>
      </c>
      <c r="P9891" s="21" t="s">
        <v>64</v>
      </c>
      <c r="Q9891" s="20" t="s">
        <v>410</v>
      </c>
      <c r="R9891" s="21" t="s">
        <v>411</v>
      </c>
      <c r="S9891" s="35">
        <v>1</v>
      </c>
      <c r="T9891" s="22">
        <v>1</v>
      </c>
      <c r="U9891" s="20" t="s">
        <v>62</v>
      </c>
      <c r="V9891" s="20">
        <v>45992</v>
      </c>
      <c r="W9891" s="21">
        <v>12</v>
      </c>
      <c r="X9891" s="20">
        <v>46006</v>
      </c>
      <c r="Y9891" s="20">
        <v>46001</v>
      </c>
      <c r="Z9891" s="48">
        <v>12</v>
      </c>
      <c r="AA9891">
        <v>2025</v>
      </c>
      <c r="AB9891" s="45">
        <v>45324</v>
      </c>
      <c r="AC9891" s="45">
        <v>45324</v>
      </c>
      <c r="AK9891" s="10"/>
    </row>
    <row r="9892" spans="1:37">
      <c r="A9892" t="s">
        <v>45</v>
      </c>
      <c r="B9892" t="s">
        <v>46</v>
      </c>
      <c r="C9892" t="s">
        <v>47</v>
      </c>
      <c r="D9892" t="s">
        <v>10362</v>
      </c>
      <c r="E9892" t="s">
        <v>88</v>
      </c>
      <c r="F9892" t="s">
        <v>79</v>
      </c>
      <c r="G9892" t="s">
        <v>51</v>
      </c>
      <c r="H9892" s="20" t="s">
        <v>52</v>
      </c>
      <c r="I9892" t="s">
        <v>53</v>
      </c>
      <c r="J9892" t="s">
        <v>54</v>
      </c>
      <c r="K9892">
        <v>3</v>
      </c>
      <c r="L9892" t="s">
        <v>55</v>
      </c>
      <c r="M9892" t="s">
        <v>77</v>
      </c>
      <c r="N9892" t="s">
        <v>89</v>
      </c>
      <c r="O9892" s="21" t="s">
        <v>58</v>
      </c>
      <c r="P9892" s="21" t="s">
        <v>90</v>
      </c>
      <c r="Q9892" s="20" t="s">
        <v>163</v>
      </c>
      <c r="R9892" s="21" t="s">
        <v>164</v>
      </c>
      <c r="S9892" s="35">
        <v>1</v>
      </c>
      <c r="T9892" s="22">
        <v>1</v>
      </c>
      <c r="U9892" s="20" t="s">
        <v>62</v>
      </c>
      <c r="V9892" s="20">
        <v>45992</v>
      </c>
      <c r="W9892" s="21">
        <v>12</v>
      </c>
      <c r="X9892" s="20">
        <v>46003</v>
      </c>
      <c r="Y9892" s="20">
        <v>46001</v>
      </c>
      <c r="Z9892" s="48">
        <v>12</v>
      </c>
      <c r="AA9892">
        <v>2025</v>
      </c>
      <c r="AB9892" s="45">
        <v>39995</v>
      </c>
      <c r="AC9892" s="45">
        <v>39995</v>
      </c>
      <c r="AK9892" s="10"/>
    </row>
    <row r="9893" spans="1:37">
      <c r="A9893" t="s">
        <v>45</v>
      </c>
      <c r="B9893" t="s">
        <v>46</v>
      </c>
      <c r="C9893" t="s">
        <v>47</v>
      </c>
      <c r="D9893" t="s">
        <v>10363</v>
      </c>
      <c r="E9893" t="s">
        <v>88</v>
      </c>
      <c r="F9893" t="s">
        <v>79</v>
      </c>
      <c r="G9893" t="s">
        <v>51</v>
      </c>
      <c r="H9893" s="20" t="s">
        <v>52</v>
      </c>
      <c r="I9893" t="s">
        <v>53</v>
      </c>
      <c r="J9893" t="s">
        <v>54</v>
      </c>
      <c r="K9893">
        <v>3</v>
      </c>
      <c r="L9893" t="s">
        <v>55</v>
      </c>
      <c r="M9893" t="s">
        <v>77</v>
      </c>
      <c r="N9893" t="s">
        <v>89</v>
      </c>
      <c r="O9893" s="21" t="s">
        <v>58</v>
      </c>
      <c r="P9893" s="21" t="s">
        <v>150</v>
      </c>
      <c r="Q9893" s="20" t="s">
        <v>4519</v>
      </c>
      <c r="R9893" s="21" t="s">
        <v>4520</v>
      </c>
      <c r="S9893" s="35">
        <v>1</v>
      </c>
      <c r="T9893" s="22">
        <v>1</v>
      </c>
      <c r="U9893" s="20" t="s">
        <v>62</v>
      </c>
      <c r="V9893" s="20">
        <v>45992</v>
      </c>
      <c r="W9893" s="21">
        <v>12</v>
      </c>
      <c r="X9893" s="20">
        <v>46003</v>
      </c>
      <c r="Y9893" s="20">
        <v>46001</v>
      </c>
      <c r="Z9893" s="48">
        <v>12</v>
      </c>
      <c r="AA9893">
        <v>2025</v>
      </c>
      <c r="AB9893" s="45">
        <v>233318</v>
      </c>
      <c r="AC9893" s="45">
        <v>233318</v>
      </c>
      <c r="AK9893" s="10"/>
    </row>
    <row r="9894" spans="1:37">
      <c r="A9894" t="s">
        <v>45</v>
      </c>
      <c r="B9894" t="s">
        <v>46</v>
      </c>
      <c r="C9894" t="s">
        <v>47</v>
      </c>
      <c r="D9894" t="s">
        <v>10364</v>
      </c>
      <c r="E9894" t="s">
        <v>88</v>
      </c>
      <c r="F9894" t="s">
        <v>79</v>
      </c>
      <c r="G9894" t="s">
        <v>51</v>
      </c>
      <c r="H9894" s="20" t="s">
        <v>52</v>
      </c>
      <c r="I9894" t="s">
        <v>53</v>
      </c>
      <c r="J9894" t="s">
        <v>54</v>
      </c>
      <c r="K9894">
        <v>3</v>
      </c>
      <c r="L9894" t="s">
        <v>55</v>
      </c>
      <c r="M9894" t="s">
        <v>56</v>
      </c>
      <c r="N9894" t="s">
        <v>57</v>
      </c>
      <c r="O9894" s="21" t="s">
        <v>58</v>
      </c>
      <c r="P9894" s="21" t="s">
        <v>64</v>
      </c>
      <c r="Q9894" s="20" t="s">
        <v>410</v>
      </c>
      <c r="R9894" s="21" t="s">
        <v>411</v>
      </c>
      <c r="S9894" s="35">
        <v>1</v>
      </c>
      <c r="T9894" s="22">
        <v>1</v>
      </c>
      <c r="U9894" s="20" t="s">
        <v>62</v>
      </c>
      <c r="V9894" s="20">
        <v>45992</v>
      </c>
      <c r="W9894" s="21">
        <v>12</v>
      </c>
      <c r="X9894" s="20">
        <v>46009</v>
      </c>
      <c r="Y9894" s="20">
        <v>46003</v>
      </c>
      <c r="Z9894" s="48">
        <v>12</v>
      </c>
      <c r="AA9894">
        <v>2025</v>
      </c>
      <c r="AB9894" s="45">
        <v>45324</v>
      </c>
      <c r="AC9894" s="45">
        <v>45324</v>
      </c>
      <c r="AK9894" s="10"/>
    </row>
    <row r="9895" spans="1:37">
      <c r="A9895" t="s">
        <v>45</v>
      </c>
      <c r="B9895" t="s">
        <v>46</v>
      </c>
      <c r="C9895" t="s">
        <v>47</v>
      </c>
      <c r="D9895" t="s">
        <v>10365</v>
      </c>
      <c r="E9895" t="s">
        <v>88</v>
      </c>
      <c r="F9895" t="s">
        <v>79</v>
      </c>
      <c r="G9895" t="s">
        <v>51</v>
      </c>
      <c r="H9895" s="20" t="s">
        <v>52</v>
      </c>
      <c r="I9895" t="s">
        <v>53</v>
      </c>
      <c r="J9895" t="s">
        <v>54</v>
      </c>
      <c r="K9895">
        <v>3</v>
      </c>
      <c r="L9895" t="s">
        <v>55</v>
      </c>
      <c r="M9895" t="s">
        <v>77</v>
      </c>
      <c r="N9895" t="s">
        <v>89</v>
      </c>
      <c r="O9895" s="21" t="s">
        <v>58</v>
      </c>
      <c r="P9895" s="21" t="s">
        <v>119</v>
      </c>
      <c r="Q9895" s="20" t="s">
        <v>821</v>
      </c>
      <c r="R9895" s="21" t="s">
        <v>822</v>
      </c>
      <c r="S9895" s="35">
        <v>1</v>
      </c>
      <c r="T9895" s="22">
        <v>1</v>
      </c>
      <c r="U9895" s="20" t="s">
        <v>62</v>
      </c>
      <c r="V9895" s="20">
        <v>45992</v>
      </c>
      <c r="W9895" s="21">
        <v>12</v>
      </c>
      <c r="X9895" s="20">
        <v>46006</v>
      </c>
      <c r="Y9895" s="20">
        <v>46001</v>
      </c>
      <c r="Z9895" s="48">
        <v>12</v>
      </c>
      <c r="AA9895">
        <v>2025</v>
      </c>
      <c r="AB9895" s="45">
        <v>92854</v>
      </c>
      <c r="AC9895" s="45">
        <v>92854</v>
      </c>
      <c r="AK9895" s="10"/>
    </row>
    <row r="9896" spans="1:37">
      <c r="A9896" t="s">
        <v>45</v>
      </c>
      <c r="B9896" t="s">
        <v>46</v>
      </c>
      <c r="C9896" t="s">
        <v>47</v>
      </c>
      <c r="D9896" t="s">
        <v>10366</v>
      </c>
      <c r="E9896" t="s">
        <v>88</v>
      </c>
      <c r="F9896" t="s">
        <v>79</v>
      </c>
      <c r="G9896" t="s">
        <v>51</v>
      </c>
      <c r="H9896" s="20" t="s">
        <v>52</v>
      </c>
      <c r="I9896" t="s">
        <v>53</v>
      </c>
      <c r="J9896" t="s">
        <v>54</v>
      </c>
      <c r="K9896">
        <v>3</v>
      </c>
      <c r="L9896" t="s">
        <v>55</v>
      </c>
      <c r="M9896" t="s">
        <v>56</v>
      </c>
      <c r="N9896" t="s">
        <v>57</v>
      </c>
      <c r="O9896" s="21" t="s">
        <v>58</v>
      </c>
      <c r="P9896" s="21" t="s">
        <v>64</v>
      </c>
      <c r="Q9896" s="20" t="s">
        <v>588</v>
      </c>
      <c r="R9896" s="21" t="s">
        <v>589</v>
      </c>
      <c r="S9896" s="35">
        <v>1</v>
      </c>
      <c r="T9896" s="22">
        <v>1</v>
      </c>
      <c r="U9896" s="20" t="s">
        <v>62</v>
      </c>
      <c r="V9896" s="20">
        <v>45992</v>
      </c>
      <c r="W9896" s="21">
        <v>12</v>
      </c>
      <c r="X9896" s="20">
        <v>46009</v>
      </c>
      <c r="Y9896" s="20">
        <v>46003</v>
      </c>
      <c r="Z9896" s="48">
        <v>12</v>
      </c>
      <c r="AA9896">
        <v>2025</v>
      </c>
      <c r="AB9896" s="45">
        <v>45324</v>
      </c>
      <c r="AC9896" s="45">
        <v>45324</v>
      </c>
      <c r="AK9896" s="10"/>
    </row>
    <row r="9897" spans="1:37">
      <c r="A9897" t="s">
        <v>45</v>
      </c>
      <c r="B9897" t="s">
        <v>46</v>
      </c>
      <c r="C9897" t="s">
        <v>47</v>
      </c>
      <c r="D9897" t="s">
        <v>10367</v>
      </c>
      <c r="E9897" t="s">
        <v>88</v>
      </c>
      <c r="F9897" t="s">
        <v>79</v>
      </c>
      <c r="G9897" t="s">
        <v>51</v>
      </c>
      <c r="H9897" s="20" t="s">
        <v>52</v>
      </c>
      <c r="I9897" t="s">
        <v>53</v>
      </c>
      <c r="J9897" t="s">
        <v>54</v>
      </c>
      <c r="K9897">
        <v>3</v>
      </c>
      <c r="L9897" t="s">
        <v>55</v>
      </c>
      <c r="M9897" t="s">
        <v>77</v>
      </c>
      <c r="N9897" t="s">
        <v>89</v>
      </c>
      <c r="O9897" s="21" t="s">
        <v>58</v>
      </c>
      <c r="P9897" s="21" t="s">
        <v>119</v>
      </c>
      <c r="Q9897" s="20" t="s">
        <v>8682</v>
      </c>
      <c r="R9897" s="21" t="s">
        <v>8683</v>
      </c>
      <c r="S9897" s="35">
        <v>1</v>
      </c>
      <c r="T9897" s="22">
        <v>1</v>
      </c>
      <c r="U9897" s="20" t="s">
        <v>62</v>
      </c>
      <c r="V9897" s="20">
        <v>45992</v>
      </c>
      <c r="W9897" s="21">
        <v>12</v>
      </c>
      <c r="X9897" s="20">
        <v>46009</v>
      </c>
      <c r="Y9897" s="20">
        <v>46003</v>
      </c>
      <c r="Z9897" s="48">
        <v>12</v>
      </c>
      <c r="AA9897">
        <v>2025</v>
      </c>
      <c r="AB9897" s="45">
        <v>124985</v>
      </c>
      <c r="AC9897" s="45">
        <v>124985</v>
      </c>
      <c r="AK9897" s="10"/>
    </row>
    <row r="9898" spans="1:37">
      <c r="A9898" t="s">
        <v>45</v>
      </c>
      <c r="B9898" t="s">
        <v>46</v>
      </c>
      <c r="C9898" t="s">
        <v>47</v>
      </c>
      <c r="D9898" t="s">
        <v>10368</v>
      </c>
      <c r="E9898" t="s">
        <v>88</v>
      </c>
      <c r="F9898" t="s">
        <v>79</v>
      </c>
      <c r="G9898" t="s">
        <v>51</v>
      </c>
      <c r="H9898" s="20" t="s">
        <v>52</v>
      </c>
      <c r="I9898" t="s">
        <v>53</v>
      </c>
      <c r="J9898" t="s">
        <v>54</v>
      </c>
      <c r="K9898">
        <v>3</v>
      </c>
      <c r="L9898" t="s">
        <v>55</v>
      </c>
      <c r="M9898" t="s">
        <v>56</v>
      </c>
      <c r="N9898" t="s">
        <v>57</v>
      </c>
      <c r="O9898" s="21" t="s">
        <v>58</v>
      </c>
      <c r="P9898" s="21" t="s">
        <v>64</v>
      </c>
      <c r="Q9898" s="20" t="s">
        <v>596</v>
      </c>
      <c r="R9898" s="21" t="s">
        <v>597</v>
      </c>
      <c r="S9898" s="35">
        <v>1</v>
      </c>
      <c r="T9898" s="22">
        <v>1</v>
      </c>
      <c r="U9898" s="20" t="s">
        <v>62</v>
      </c>
      <c r="V9898" s="20">
        <v>45992</v>
      </c>
      <c r="W9898" s="21">
        <v>12</v>
      </c>
      <c r="X9898" s="20">
        <v>46006</v>
      </c>
      <c r="Y9898" s="20">
        <v>46001</v>
      </c>
      <c r="Z9898" s="48">
        <v>12</v>
      </c>
      <c r="AA9898">
        <v>2025</v>
      </c>
      <c r="AB9898" s="45">
        <v>103563</v>
      </c>
      <c r="AC9898" s="45">
        <v>103563</v>
      </c>
      <c r="AK9898" s="10"/>
    </row>
    <row r="9899" spans="1:37">
      <c r="A9899" t="s">
        <v>45</v>
      </c>
      <c r="B9899" t="s">
        <v>46</v>
      </c>
      <c r="C9899" t="s">
        <v>47</v>
      </c>
      <c r="D9899" t="s">
        <v>10369</v>
      </c>
      <c r="E9899" t="s">
        <v>88</v>
      </c>
      <c r="F9899" t="s">
        <v>79</v>
      </c>
      <c r="G9899" t="s">
        <v>51</v>
      </c>
      <c r="H9899" s="20" t="s">
        <v>52</v>
      </c>
      <c r="I9899" t="s">
        <v>53</v>
      </c>
      <c r="J9899" t="s">
        <v>54</v>
      </c>
      <c r="K9899">
        <v>3</v>
      </c>
      <c r="L9899" t="s">
        <v>55</v>
      </c>
      <c r="M9899" t="s">
        <v>77</v>
      </c>
      <c r="N9899" t="s">
        <v>89</v>
      </c>
      <c r="O9899" s="21" t="s">
        <v>58</v>
      </c>
      <c r="P9899" s="21" t="s">
        <v>119</v>
      </c>
      <c r="Q9899" s="20" t="s">
        <v>6539</v>
      </c>
      <c r="R9899" s="21" t="s">
        <v>6540</v>
      </c>
      <c r="S9899" s="35">
        <v>1</v>
      </c>
      <c r="T9899" s="22">
        <v>1</v>
      </c>
      <c r="U9899" s="20" t="s">
        <v>62</v>
      </c>
      <c r="V9899" s="20">
        <v>45992</v>
      </c>
      <c r="W9899" s="21">
        <v>12</v>
      </c>
      <c r="X9899" s="20">
        <v>46009</v>
      </c>
      <c r="Y9899" s="20">
        <v>46001</v>
      </c>
      <c r="Z9899" s="48">
        <v>12</v>
      </c>
      <c r="AA9899">
        <v>2025</v>
      </c>
      <c r="AB9899" s="45">
        <v>73565</v>
      </c>
      <c r="AC9899" s="45">
        <v>73565</v>
      </c>
      <c r="AK9899" s="10"/>
    </row>
    <row r="9900" spans="1:37">
      <c r="A9900" t="s">
        <v>45</v>
      </c>
      <c r="B9900" t="s">
        <v>46</v>
      </c>
      <c r="C9900" t="s">
        <v>47</v>
      </c>
      <c r="D9900" t="s">
        <v>10370</v>
      </c>
      <c r="E9900" t="s">
        <v>88</v>
      </c>
      <c r="F9900" t="s">
        <v>79</v>
      </c>
      <c r="G9900" t="s">
        <v>51</v>
      </c>
      <c r="H9900" s="20" t="s">
        <v>52</v>
      </c>
      <c r="I9900" t="s">
        <v>53</v>
      </c>
      <c r="J9900" t="s">
        <v>54</v>
      </c>
      <c r="K9900">
        <v>3</v>
      </c>
      <c r="L9900" t="s">
        <v>55</v>
      </c>
      <c r="M9900" t="s">
        <v>77</v>
      </c>
      <c r="N9900" t="s">
        <v>89</v>
      </c>
      <c r="O9900" s="21" t="s">
        <v>58</v>
      </c>
      <c r="P9900" s="21" t="s">
        <v>126</v>
      </c>
      <c r="Q9900" s="20" t="s">
        <v>3231</v>
      </c>
      <c r="R9900" s="21" t="s">
        <v>3232</v>
      </c>
      <c r="S9900" s="35">
        <v>1</v>
      </c>
      <c r="T9900" s="22">
        <v>1</v>
      </c>
      <c r="U9900" s="20" t="s">
        <v>62</v>
      </c>
      <c r="V9900" s="20">
        <v>45992</v>
      </c>
      <c r="W9900" s="21">
        <v>12</v>
      </c>
      <c r="X9900" s="20">
        <v>46006</v>
      </c>
      <c r="Y9900" s="20">
        <v>45996</v>
      </c>
      <c r="Z9900" s="48">
        <v>12</v>
      </c>
      <c r="AA9900">
        <v>2025</v>
      </c>
      <c r="AB9900" s="45">
        <v>49994</v>
      </c>
      <c r="AC9900" s="45">
        <v>49994</v>
      </c>
      <c r="AK9900" s="10"/>
    </row>
    <row r="9901" spans="1:37">
      <c r="A9901" t="s">
        <v>45</v>
      </c>
      <c r="B9901" t="s">
        <v>46</v>
      </c>
      <c r="C9901" t="s">
        <v>47</v>
      </c>
      <c r="D9901" t="s">
        <v>10371</v>
      </c>
      <c r="E9901" t="s">
        <v>88</v>
      </c>
      <c r="F9901" t="s">
        <v>79</v>
      </c>
      <c r="G9901" t="s">
        <v>51</v>
      </c>
      <c r="H9901" s="20" t="s">
        <v>52</v>
      </c>
      <c r="I9901" t="s">
        <v>53</v>
      </c>
      <c r="J9901" t="s">
        <v>54</v>
      </c>
      <c r="K9901">
        <v>3</v>
      </c>
      <c r="L9901" t="s">
        <v>55</v>
      </c>
      <c r="M9901" t="s">
        <v>56</v>
      </c>
      <c r="N9901" t="s">
        <v>57</v>
      </c>
      <c r="O9901" s="21" t="s">
        <v>58</v>
      </c>
      <c r="P9901" s="21" t="s">
        <v>207</v>
      </c>
      <c r="Q9901" s="20" t="s">
        <v>950</v>
      </c>
      <c r="R9901" s="21" t="s">
        <v>951</v>
      </c>
      <c r="S9901" s="35">
        <v>1</v>
      </c>
      <c r="T9901" s="22">
        <v>1</v>
      </c>
      <c r="U9901" s="20" t="s">
        <v>62</v>
      </c>
      <c r="V9901" s="20">
        <v>45992</v>
      </c>
      <c r="W9901" s="21">
        <v>12</v>
      </c>
      <c r="X9901" s="20">
        <v>46009</v>
      </c>
      <c r="Y9901" s="20">
        <v>46003</v>
      </c>
      <c r="Z9901" s="48">
        <v>12</v>
      </c>
      <c r="AA9901">
        <v>2025</v>
      </c>
      <c r="AB9901" s="45">
        <v>60705</v>
      </c>
      <c r="AC9901" s="45">
        <v>60705</v>
      </c>
      <c r="AK9901" s="10"/>
    </row>
    <row r="9902" spans="1:37">
      <c r="A9902" t="s">
        <v>45</v>
      </c>
      <c r="B9902" t="s">
        <v>46</v>
      </c>
      <c r="C9902" t="s">
        <v>47</v>
      </c>
      <c r="D9902" t="s">
        <v>10372</v>
      </c>
      <c r="E9902" t="s">
        <v>88</v>
      </c>
      <c r="F9902" t="s">
        <v>79</v>
      </c>
      <c r="G9902" t="s">
        <v>51</v>
      </c>
      <c r="H9902" s="20" t="s">
        <v>52</v>
      </c>
      <c r="I9902" t="s">
        <v>53</v>
      </c>
      <c r="J9902" t="s">
        <v>54</v>
      </c>
      <c r="K9902">
        <v>3</v>
      </c>
      <c r="L9902" t="s">
        <v>55</v>
      </c>
      <c r="M9902" t="s">
        <v>56</v>
      </c>
      <c r="N9902" t="s">
        <v>57</v>
      </c>
      <c r="O9902" s="21" t="s">
        <v>58</v>
      </c>
      <c r="P9902" s="21" t="s">
        <v>64</v>
      </c>
      <c r="Q9902" s="20" t="s">
        <v>230</v>
      </c>
      <c r="R9902" s="21" t="s">
        <v>231</v>
      </c>
      <c r="S9902" s="35">
        <v>1</v>
      </c>
      <c r="T9902" s="22">
        <v>1</v>
      </c>
      <c r="U9902" s="20" t="s">
        <v>62</v>
      </c>
      <c r="V9902" s="20">
        <v>45992</v>
      </c>
      <c r="W9902" s="21">
        <v>12</v>
      </c>
      <c r="X9902" s="20">
        <v>46009</v>
      </c>
      <c r="Y9902" s="20">
        <v>46003</v>
      </c>
      <c r="Z9902" s="48">
        <v>12</v>
      </c>
      <c r="AA9902">
        <v>2025</v>
      </c>
      <c r="AB9902" s="45">
        <v>46660</v>
      </c>
      <c r="AC9902" s="45">
        <v>46660</v>
      </c>
      <c r="AK9902" s="10"/>
    </row>
    <row r="9903" spans="1:37">
      <c r="A9903" t="s">
        <v>45</v>
      </c>
      <c r="B9903" t="s">
        <v>46</v>
      </c>
      <c r="C9903" t="s">
        <v>47</v>
      </c>
      <c r="D9903" t="s">
        <v>10373</v>
      </c>
      <c r="E9903" t="s">
        <v>88</v>
      </c>
      <c r="F9903" t="s">
        <v>79</v>
      </c>
      <c r="G9903" t="s">
        <v>51</v>
      </c>
      <c r="H9903" s="20" t="s">
        <v>52</v>
      </c>
      <c r="I9903" t="s">
        <v>53</v>
      </c>
      <c r="J9903" t="s">
        <v>54</v>
      </c>
      <c r="K9903">
        <v>3</v>
      </c>
      <c r="L9903" t="s">
        <v>55</v>
      </c>
      <c r="M9903" t="s">
        <v>56</v>
      </c>
      <c r="N9903" t="s">
        <v>57</v>
      </c>
      <c r="O9903" s="21" t="s">
        <v>58</v>
      </c>
      <c r="P9903" s="21" t="s">
        <v>64</v>
      </c>
      <c r="Q9903" s="20" t="s">
        <v>325</v>
      </c>
      <c r="R9903" s="21" t="s">
        <v>326</v>
      </c>
      <c r="S9903" s="35">
        <v>2</v>
      </c>
      <c r="T9903" s="22">
        <v>2</v>
      </c>
      <c r="U9903" s="20" t="s">
        <v>62</v>
      </c>
      <c r="V9903" s="20">
        <v>45992</v>
      </c>
      <c r="W9903" s="21">
        <v>12</v>
      </c>
      <c r="X9903" s="20">
        <v>46009</v>
      </c>
      <c r="Y9903" s="20">
        <v>46003</v>
      </c>
      <c r="Z9903" s="48">
        <v>12</v>
      </c>
      <c r="AA9903">
        <v>2025</v>
      </c>
      <c r="AB9903" s="45">
        <v>157316</v>
      </c>
      <c r="AC9903" s="45">
        <v>157316</v>
      </c>
      <c r="AK9903" s="10"/>
    </row>
    <row r="9904" spans="1:37">
      <c r="A9904" t="s">
        <v>45</v>
      </c>
      <c r="B9904" t="s">
        <v>46</v>
      </c>
      <c r="C9904" t="s">
        <v>47</v>
      </c>
      <c r="D9904" t="s">
        <v>10374</v>
      </c>
      <c r="E9904" t="s">
        <v>88</v>
      </c>
      <c r="F9904" t="s">
        <v>79</v>
      </c>
      <c r="G9904" t="s">
        <v>51</v>
      </c>
      <c r="H9904" s="20" t="s">
        <v>52</v>
      </c>
      <c r="I9904" t="s">
        <v>53</v>
      </c>
      <c r="J9904" t="s">
        <v>54</v>
      </c>
      <c r="K9904">
        <v>3</v>
      </c>
      <c r="L9904" t="s">
        <v>55</v>
      </c>
      <c r="M9904" t="s">
        <v>77</v>
      </c>
      <c r="N9904" t="s">
        <v>89</v>
      </c>
      <c r="O9904" s="21" t="s">
        <v>58</v>
      </c>
      <c r="P9904" s="21" t="s">
        <v>366</v>
      </c>
      <c r="Q9904" s="20" t="s">
        <v>542</v>
      </c>
      <c r="R9904" s="21" t="s">
        <v>543</v>
      </c>
      <c r="S9904" s="35">
        <v>1</v>
      </c>
      <c r="T9904" s="22">
        <v>1</v>
      </c>
      <c r="U9904" s="20" t="s">
        <v>62</v>
      </c>
      <c r="V9904" s="20">
        <v>45992</v>
      </c>
      <c r="W9904" s="21">
        <v>12</v>
      </c>
      <c r="X9904" s="20">
        <v>46006</v>
      </c>
      <c r="Y9904" s="20">
        <v>46001</v>
      </c>
      <c r="Z9904" s="48">
        <v>12</v>
      </c>
      <c r="AA9904">
        <v>2025</v>
      </c>
      <c r="AB9904" s="45">
        <v>43327</v>
      </c>
      <c r="AC9904" s="45">
        <v>43327</v>
      </c>
      <c r="AK9904" s="10"/>
    </row>
    <row r="9905" spans="1:37">
      <c r="A9905" t="s">
        <v>45</v>
      </c>
      <c r="B9905" t="s">
        <v>46</v>
      </c>
      <c r="C9905" t="s">
        <v>47</v>
      </c>
      <c r="D9905" t="s">
        <v>10375</v>
      </c>
      <c r="E9905" t="s">
        <v>88</v>
      </c>
      <c r="F9905" t="s">
        <v>79</v>
      </c>
      <c r="G9905" t="s">
        <v>51</v>
      </c>
      <c r="H9905" s="20" t="s">
        <v>52</v>
      </c>
      <c r="I9905" t="s">
        <v>53</v>
      </c>
      <c r="J9905" t="s">
        <v>54</v>
      </c>
      <c r="K9905">
        <v>3</v>
      </c>
      <c r="L9905" t="s">
        <v>55</v>
      </c>
      <c r="M9905" t="s">
        <v>77</v>
      </c>
      <c r="N9905" t="s">
        <v>89</v>
      </c>
      <c r="O9905" s="21" t="s">
        <v>58</v>
      </c>
      <c r="P9905" s="21" t="s">
        <v>97</v>
      </c>
      <c r="Q9905" s="20" t="s">
        <v>9242</v>
      </c>
      <c r="R9905" s="21" t="s">
        <v>9243</v>
      </c>
      <c r="S9905" s="35">
        <v>1</v>
      </c>
      <c r="T9905" s="22">
        <v>1</v>
      </c>
      <c r="U9905" s="20" t="s">
        <v>62</v>
      </c>
      <c r="V9905" s="20">
        <v>45992</v>
      </c>
      <c r="W9905" s="21">
        <v>12</v>
      </c>
      <c r="X9905" s="20">
        <v>46003</v>
      </c>
      <c r="Y9905" s="20">
        <v>46001</v>
      </c>
      <c r="Z9905" s="48">
        <v>12</v>
      </c>
      <c r="AA9905">
        <v>2025</v>
      </c>
      <c r="AB9905" s="45">
        <v>59995</v>
      </c>
      <c r="AC9905" s="45">
        <v>59995</v>
      </c>
      <c r="AK9905" s="10"/>
    </row>
    <row r="9906" spans="1:37">
      <c r="A9906" t="s">
        <v>45</v>
      </c>
      <c r="B9906" t="s">
        <v>46</v>
      </c>
      <c r="C9906" t="s">
        <v>47</v>
      </c>
      <c r="D9906" t="s">
        <v>10376</v>
      </c>
      <c r="E9906" t="s">
        <v>88</v>
      </c>
      <c r="F9906" t="s">
        <v>79</v>
      </c>
      <c r="G9906" t="s">
        <v>51</v>
      </c>
      <c r="H9906" s="20" t="s">
        <v>52</v>
      </c>
      <c r="I9906" t="s">
        <v>53</v>
      </c>
      <c r="J9906" t="s">
        <v>54</v>
      </c>
      <c r="K9906">
        <v>3</v>
      </c>
      <c r="L9906" t="s">
        <v>55</v>
      </c>
      <c r="M9906" t="s">
        <v>56</v>
      </c>
      <c r="N9906" t="s">
        <v>57</v>
      </c>
      <c r="O9906" s="21" t="s">
        <v>58</v>
      </c>
      <c r="P9906" s="21" t="s">
        <v>64</v>
      </c>
      <c r="Q9906" s="20" t="s">
        <v>230</v>
      </c>
      <c r="R9906" s="21" t="s">
        <v>231</v>
      </c>
      <c r="S9906" s="35">
        <v>1</v>
      </c>
      <c r="T9906" s="22">
        <v>1</v>
      </c>
      <c r="U9906" s="20" t="s">
        <v>62</v>
      </c>
      <c r="V9906" s="20">
        <v>45992</v>
      </c>
      <c r="W9906" s="21">
        <v>12</v>
      </c>
      <c r="X9906" s="20">
        <v>46010</v>
      </c>
      <c r="Y9906" s="20">
        <v>46003</v>
      </c>
      <c r="Z9906" s="48">
        <v>12</v>
      </c>
      <c r="AA9906">
        <v>2025</v>
      </c>
      <c r="AB9906" s="45">
        <v>46660</v>
      </c>
      <c r="AC9906" s="45">
        <v>46660</v>
      </c>
      <c r="AK9906" s="10"/>
    </row>
    <row r="9907" spans="1:37">
      <c r="A9907" t="s">
        <v>45</v>
      </c>
      <c r="B9907" t="s">
        <v>46</v>
      </c>
      <c r="C9907" t="s">
        <v>47</v>
      </c>
      <c r="D9907" t="s">
        <v>10377</v>
      </c>
      <c r="E9907" t="s">
        <v>88</v>
      </c>
      <c r="F9907" t="s">
        <v>79</v>
      </c>
      <c r="G9907" t="s">
        <v>51</v>
      </c>
      <c r="H9907" s="20" t="s">
        <v>52</v>
      </c>
      <c r="I9907" t="s">
        <v>53</v>
      </c>
      <c r="J9907" t="s">
        <v>54</v>
      </c>
      <c r="K9907">
        <v>3</v>
      </c>
      <c r="L9907" t="s">
        <v>55</v>
      </c>
      <c r="M9907" t="s">
        <v>77</v>
      </c>
      <c r="N9907" t="s">
        <v>89</v>
      </c>
      <c r="O9907" s="21" t="s">
        <v>58</v>
      </c>
      <c r="P9907" s="21" t="s">
        <v>90</v>
      </c>
      <c r="Q9907" s="20" t="s">
        <v>2723</v>
      </c>
      <c r="R9907" s="21" t="s">
        <v>2724</v>
      </c>
      <c r="S9907" s="35">
        <v>1</v>
      </c>
      <c r="T9907" s="22">
        <v>1</v>
      </c>
      <c r="U9907" s="20" t="s">
        <v>62</v>
      </c>
      <c r="V9907" s="20">
        <v>45992</v>
      </c>
      <c r="W9907" s="21">
        <v>12</v>
      </c>
      <c r="X9907" s="20">
        <v>46008</v>
      </c>
      <c r="Y9907" s="20">
        <v>46001</v>
      </c>
      <c r="Z9907" s="48">
        <v>12</v>
      </c>
      <c r="AA9907">
        <v>2025</v>
      </c>
      <c r="AB9907" s="45">
        <v>79995</v>
      </c>
      <c r="AC9907" s="45">
        <v>79995</v>
      </c>
      <c r="AK9907" s="10"/>
    </row>
    <row r="9908" spans="1:37">
      <c r="A9908" t="s">
        <v>45</v>
      </c>
      <c r="B9908" t="s">
        <v>46</v>
      </c>
      <c r="C9908" t="s">
        <v>47</v>
      </c>
      <c r="D9908" t="s">
        <v>10378</v>
      </c>
      <c r="E9908" t="s">
        <v>88</v>
      </c>
      <c r="F9908" t="s">
        <v>79</v>
      </c>
      <c r="G9908" t="s">
        <v>51</v>
      </c>
      <c r="H9908" s="20" t="s">
        <v>52</v>
      </c>
      <c r="I9908" t="s">
        <v>53</v>
      </c>
      <c r="J9908" t="s">
        <v>54</v>
      </c>
      <c r="K9908">
        <v>3</v>
      </c>
      <c r="L9908" t="s">
        <v>55</v>
      </c>
      <c r="M9908" t="s">
        <v>56</v>
      </c>
      <c r="N9908" t="s">
        <v>57</v>
      </c>
      <c r="O9908" s="21" t="s">
        <v>58</v>
      </c>
      <c r="P9908" s="21" t="s">
        <v>64</v>
      </c>
      <c r="Q9908" s="20" t="s">
        <v>410</v>
      </c>
      <c r="R9908" s="21" t="s">
        <v>411</v>
      </c>
      <c r="S9908" s="35">
        <v>1</v>
      </c>
      <c r="T9908" s="22">
        <v>1</v>
      </c>
      <c r="U9908" s="20" t="s">
        <v>62</v>
      </c>
      <c r="V9908" s="20">
        <v>45992</v>
      </c>
      <c r="W9908" s="21">
        <v>12</v>
      </c>
      <c r="X9908" s="20">
        <v>46007</v>
      </c>
      <c r="Y9908" s="20">
        <v>46001</v>
      </c>
      <c r="Z9908" s="48">
        <v>12</v>
      </c>
      <c r="AA9908">
        <v>2025</v>
      </c>
      <c r="AB9908" s="45">
        <v>45324</v>
      </c>
      <c r="AC9908" s="45">
        <v>45324</v>
      </c>
      <c r="AK9908" s="10"/>
    </row>
    <row r="9909" spans="1:37">
      <c r="A9909" t="s">
        <v>45</v>
      </c>
      <c r="B9909" t="s">
        <v>46</v>
      </c>
      <c r="C9909" t="s">
        <v>47</v>
      </c>
      <c r="D9909" t="s">
        <v>10379</v>
      </c>
      <c r="E9909" t="s">
        <v>88</v>
      </c>
      <c r="F9909" t="s">
        <v>79</v>
      </c>
      <c r="G9909" t="s">
        <v>51</v>
      </c>
      <c r="H9909" s="20" t="s">
        <v>52</v>
      </c>
      <c r="I9909" t="s">
        <v>53</v>
      </c>
      <c r="J9909" t="s">
        <v>54</v>
      </c>
      <c r="K9909">
        <v>3</v>
      </c>
      <c r="L9909" t="s">
        <v>55</v>
      </c>
      <c r="M9909" t="s">
        <v>77</v>
      </c>
      <c r="N9909" t="s">
        <v>89</v>
      </c>
      <c r="O9909" s="21" t="s">
        <v>58</v>
      </c>
      <c r="P9909" s="21" t="s">
        <v>119</v>
      </c>
      <c r="Q9909" s="20" t="s">
        <v>6589</v>
      </c>
      <c r="R9909" s="21" t="s">
        <v>6590</v>
      </c>
      <c r="S9909" s="35">
        <v>1</v>
      </c>
      <c r="T9909" s="22">
        <v>1</v>
      </c>
      <c r="U9909" s="20" t="s">
        <v>62</v>
      </c>
      <c r="V9909" s="20">
        <v>45992</v>
      </c>
      <c r="W9909" s="21">
        <v>12</v>
      </c>
      <c r="X9909" s="20">
        <v>46006</v>
      </c>
      <c r="Y9909" s="20">
        <v>46001</v>
      </c>
      <c r="Z9909" s="48">
        <v>12</v>
      </c>
      <c r="AA9909">
        <v>2025</v>
      </c>
      <c r="AB9909" s="45">
        <v>73565</v>
      </c>
      <c r="AC9909" s="45">
        <v>73565</v>
      </c>
      <c r="AK9909" s="10"/>
    </row>
    <row r="9910" spans="1:37">
      <c r="A9910" t="s">
        <v>45</v>
      </c>
      <c r="B9910" t="s">
        <v>46</v>
      </c>
      <c r="C9910" t="s">
        <v>47</v>
      </c>
      <c r="D9910" t="s">
        <v>10380</v>
      </c>
      <c r="E9910" t="s">
        <v>88</v>
      </c>
      <c r="F9910" t="s">
        <v>79</v>
      </c>
      <c r="G9910" t="s">
        <v>51</v>
      </c>
      <c r="H9910" s="20" t="s">
        <v>52</v>
      </c>
      <c r="I9910" t="s">
        <v>53</v>
      </c>
      <c r="J9910" t="s">
        <v>54</v>
      </c>
      <c r="K9910">
        <v>3</v>
      </c>
      <c r="L9910" t="s">
        <v>55</v>
      </c>
      <c r="M9910" t="s">
        <v>77</v>
      </c>
      <c r="N9910" t="s">
        <v>89</v>
      </c>
      <c r="O9910" s="21" t="s">
        <v>58</v>
      </c>
      <c r="P9910" s="21" t="s">
        <v>90</v>
      </c>
      <c r="Q9910" s="20" t="s">
        <v>5489</v>
      </c>
      <c r="R9910" s="21" t="s">
        <v>5490</v>
      </c>
      <c r="S9910" s="35">
        <v>1</v>
      </c>
      <c r="T9910" s="22">
        <v>1</v>
      </c>
      <c r="U9910" s="20" t="s">
        <v>62</v>
      </c>
      <c r="V9910" s="20">
        <v>45992</v>
      </c>
      <c r="W9910" s="21">
        <v>12</v>
      </c>
      <c r="X9910" s="20">
        <v>46007</v>
      </c>
      <c r="Y9910" s="20">
        <v>46001</v>
      </c>
      <c r="Z9910" s="48">
        <v>12</v>
      </c>
      <c r="AA9910">
        <v>2025</v>
      </c>
      <c r="AB9910" s="45">
        <v>106656</v>
      </c>
      <c r="AC9910" s="45">
        <v>106656</v>
      </c>
      <c r="AK9910" s="10"/>
    </row>
    <row r="9911" spans="1:37">
      <c r="A9911" t="s">
        <v>45</v>
      </c>
      <c r="B9911" t="s">
        <v>46</v>
      </c>
      <c r="C9911" t="s">
        <v>47</v>
      </c>
      <c r="D9911" t="s">
        <v>10381</v>
      </c>
      <c r="E9911" t="s">
        <v>88</v>
      </c>
      <c r="F9911" t="s">
        <v>79</v>
      </c>
      <c r="G9911" t="s">
        <v>51</v>
      </c>
      <c r="H9911" s="20" t="s">
        <v>52</v>
      </c>
      <c r="I9911" t="s">
        <v>53</v>
      </c>
      <c r="J9911" t="s">
        <v>54</v>
      </c>
      <c r="K9911">
        <v>3</v>
      </c>
      <c r="L9911" t="s">
        <v>55</v>
      </c>
      <c r="M9911" t="s">
        <v>56</v>
      </c>
      <c r="N9911" t="s">
        <v>57</v>
      </c>
      <c r="O9911" s="21" t="s">
        <v>58</v>
      </c>
      <c r="P9911" s="21" t="s">
        <v>64</v>
      </c>
      <c r="Q9911" s="20" t="s">
        <v>230</v>
      </c>
      <c r="R9911" s="21" t="s">
        <v>231</v>
      </c>
      <c r="S9911" s="35">
        <v>1</v>
      </c>
      <c r="T9911" s="22">
        <v>1</v>
      </c>
      <c r="U9911" s="20" t="s">
        <v>62</v>
      </c>
      <c r="V9911" s="20">
        <v>45992</v>
      </c>
      <c r="W9911" s="21">
        <v>12</v>
      </c>
      <c r="X9911" s="20">
        <v>46007</v>
      </c>
      <c r="Y9911" s="20">
        <v>46001</v>
      </c>
      <c r="Z9911" s="48">
        <v>12</v>
      </c>
      <c r="AA9911">
        <v>2025</v>
      </c>
      <c r="AB9911" s="45">
        <v>46660</v>
      </c>
      <c r="AC9911" s="45">
        <v>46660</v>
      </c>
      <c r="AK9911" s="10"/>
    </row>
    <row r="9912" spans="1:37">
      <c r="A9912" t="s">
        <v>45</v>
      </c>
      <c r="B9912" t="s">
        <v>46</v>
      </c>
      <c r="C9912" t="s">
        <v>47</v>
      </c>
      <c r="D9912" t="s">
        <v>10382</v>
      </c>
      <c r="E9912" t="s">
        <v>88</v>
      </c>
      <c r="F9912" t="s">
        <v>79</v>
      </c>
      <c r="G9912" t="s">
        <v>51</v>
      </c>
      <c r="H9912" s="20" t="s">
        <v>58</v>
      </c>
      <c r="I9912" t="s">
        <v>53</v>
      </c>
      <c r="J9912" t="s">
        <v>54</v>
      </c>
      <c r="K9912">
        <v>3</v>
      </c>
      <c r="L9912" t="s">
        <v>55</v>
      </c>
      <c r="M9912" t="s">
        <v>77</v>
      </c>
      <c r="N9912" t="s">
        <v>89</v>
      </c>
      <c r="O9912" s="21" t="s">
        <v>58</v>
      </c>
      <c r="P9912" s="21" t="s">
        <v>97</v>
      </c>
      <c r="Q9912" s="20" t="s">
        <v>260</v>
      </c>
      <c r="R9912" s="21" t="s">
        <v>261</v>
      </c>
      <c r="S9912" s="35">
        <v>1</v>
      </c>
      <c r="T9912" s="22">
        <v>0</v>
      </c>
      <c r="U9912" s="20" t="s">
        <v>62</v>
      </c>
      <c r="V9912" s="20">
        <v>45992</v>
      </c>
      <c r="W9912" s="21">
        <v>12</v>
      </c>
      <c r="X9912" s="20">
        <v>46007</v>
      </c>
      <c r="Z9912" s="48">
        <v>12</v>
      </c>
      <c r="AA9912">
        <v>2025</v>
      </c>
      <c r="AB9912" s="45">
        <v>43327</v>
      </c>
      <c r="AC9912" s="45">
        <v>0</v>
      </c>
      <c r="AK9912" s="10"/>
    </row>
    <row r="9913" spans="1:37">
      <c r="A9913" t="s">
        <v>45</v>
      </c>
      <c r="B9913" t="s">
        <v>46</v>
      </c>
      <c r="C9913" t="s">
        <v>47</v>
      </c>
      <c r="D9913" t="s">
        <v>10383</v>
      </c>
      <c r="E9913" t="s">
        <v>88</v>
      </c>
      <c r="F9913" t="s">
        <v>79</v>
      </c>
      <c r="G9913" t="s">
        <v>51</v>
      </c>
      <c r="H9913" s="20" t="s">
        <v>52</v>
      </c>
      <c r="I9913" t="s">
        <v>53</v>
      </c>
      <c r="J9913" t="s">
        <v>54</v>
      </c>
      <c r="K9913">
        <v>3</v>
      </c>
      <c r="L9913" t="s">
        <v>55</v>
      </c>
      <c r="M9913" t="s">
        <v>77</v>
      </c>
      <c r="N9913" t="s">
        <v>89</v>
      </c>
      <c r="O9913" s="21" t="s">
        <v>58</v>
      </c>
      <c r="P9913" s="21" t="s">
        <v>90</v>
      </c>
      <c r="Q9913" s="20" t="s">
        <v>163</v>
      </c>
      <c r="R9913" s="21" t="s">
        <v>164</v>
      </c>
      <c r="S9913" s="35">
        <v>1</v>
      </c>
      <c r="T9913" s="22">
        <v>1</v>
      </c>
      <c r="U9913" s="20" t="s">
        <v>62</v>
      </c>
      <c r="V9913" s="20">
        <v>45992</v>
      </c>
      <c r="W9913" s="21">
        <v>12</v>
      </c>
      <c r="X9913" s="20">
        <v>46003</v>
      </c>
      <c r="Y9913" s="20">
        <v>46001</v>
      </c>
      <c r="Z9913" s="48">
        <v>12</v>
      </c>
      <c r="AA9913">
        <v>2025</v>
      </c>
      <c r="AB9913" s="45">
        <v>39995</v>
      </c>
      <c r="AC9913" s="45">
        <v>39995</v>
      </c>
      <c r="AK9913" s="10"/>
    </row>
    <row r="9914" spans="1:37">
      <c r="A9914" t="s">
        <v>45</v>
      </c>
      <c r="B9914" t="s">
        <v>46</v>
      </c>
      <c r="C9914" t="s">
        <v>47</v>
      </c>
      <c r="D9914" t="s">
        <v>10384</v>
      </c>
      <c r="E9914" t="s">
        <v>88</v>
      </c>
      <c r="F9914" t="s">
        <v>79</v>
      </c>
      <c r="G9914" t="s">
        <v>51</v>
      </c>
      <c r="H9914" s="20" t="s">
        <v>52</v>
      </c>
      <c r="I9914" t="s">
        <v>53</v>
      </c>
      <c r="J9914" t="s">
        <v>54</v>
      </c>
      <c r="K9914">
        <v>3</v>
      </c>
      <c r="L9914" t="s">
        <v>55</v>
      </c>
      <c r="M9914" t="s">
        <v>77</v>
      </c>
      <c r="N9914" t="s">
        <v>89</v>
      </c>
      <c r="O9914" s="21" t="s">
        <v>58</v>
      </c>
      <c r="P9914" s="21" t="s">
        <v>119</v>
      </c>
      <c r="Q9914" s="20" t="s">
        <v>6589</v>
      </c>
      <c r="R9914" s="21" t="s">
        <v>6590</v>
      </c>
      <c r="S9914" s="35">
        <v>1</v>
      </c>
      <c r="T9914" s="22">
        <v>1</v>
      </c>
      <c r="U9914" s="20" t="s">
        <v>62</v>
      </c>
      <c r="V9914" s="20">
        <v>45992</v>
      </c>
      <c r="W9914" s="21">
        <v>12</v>
      </c>
      <c r="X9914" s="20">
        <v>46007</v>
      </c>
      <c r="Y9914" s="20">
        <v>46001</v>
      </c>
      <c r="Z9914" s="48">
        <v>12</v>
      </c>
      <c r="AA9914">
        <v>2025</v>
      </c>
      <c r="AB9914" s="45">
        <v>73565</v>
      </c>
      <c r="AC9914" s="45">
        <v>73565</v>
      </c>
      <c r="AK9914" s="10"/>
    </row>
    <row r="9915" spans="1:37">
      <c r="A9915" t="s">
        <v>45</v>
      </c>
      <c r="B9915" t="s">
        <v>46</v>
      </c>
      <c r="C9915" t="s">
        <v>47</v>
      </c>
      <c r="D9915" t="s">
        <v>10385</v>
      </c>
      <c r="E9915" t="s">
        <v>88</v>
      </c>
      <c r="F9915" t="s">
        <v>79</v>
      </c>
      <c r="G9915" t="s">
        <v>51</v>
      </c>
      <c r="H9915" s="20" t="s">
        <v>52</v>
      </c>
      <c r="I9915" t="s">
        <v>53</v>
      </c>
      <c r="J9915" t="s">
        <v>54</v>
      </c>
      <c r="K9915">
        <v>3</v>
      </c>
      <c r="L9915" t="s">
        <v>55</v>
      </c>
      <c r="M9915" t="s">
        <v>77</v>
      </c>
      <c r="N9915" t="s">
        <v>89</v>
      </c>
      <c r="O9915" s="21" t="s">
        <v>58</v>
      </c>
      <c r="P9915" s="21" t="s">
        <v>119</v>
      </c>
      <c r="Q9915" s="20" t="s">
        <v>1617</v>
      </c>
      <c r="R9915" s="21" t="s">
        <v>1618</v>
      </c>
      <c r="S9915" s="35">
        <v>1</v>
      </c>
      <c r="T9915" s="22">
        <v>1</v>
      </c>
      <c r="U9915" s="20" t="s">
        <v>62</v>
      </c>
      <c r="V9915" s="20">
        <v>45992</v>
      </c>
      <c r="W9915" s="21">
        <v>12</v>
      </c>
      <c r="X9915" s="20">
        <v>46007</v>
      </c>
      <c r="Y9915" s="20">
        <v>46001</v>
      </c>
      <c r="Z9915" s="48">
        <v>12</v>
      </c>
      <c r="AA9915">
        <v>2025</v>
      </c>
      <c r="AB9915" s="45">
        <v>99995</v>
      </c>
      <c r="AC9915" s="45">
        <v>99995</v>
      </c>
      <c r="AK9915" s="10"/>
    </row>
    <row r="9916" spans="1:37">
      <c r="A9916" t="s">
        <v>45</v>
      </c>
      <c r="B9916" t="s">
        <v>46</v>
      </c>
      <c r="C9916" t="s">
        <v>47</v>
      </c>
      <c r="D9916" t="s">
        <v>10386</v>
      </c>
      <c r="E9916" t="s">
        <v>88</v>
      </c>
      <c r="F9916" t="s">
        <v>79</v>
      </c>
      <c r="G9916" t="s">
        <v>51</v>
      </c>
      <c r="H9916" s="20" t="s">
        <v>52</v>
      </c>
      <c r="I9916" t="s">
        <v>53</v>
      </c>
      <c r="J9916" t="s">
        <v>54</v>
      </c>
      <c r="K9916">
        <v>3</v>
      </c>
      <c r="L9916" t="s">
        <v>55</v>
      </c>
      <c r="M9916" t="s">
        <v>77</v>
      </c>
      <c r="N9916" t="s">
        <v>89</v>
      </c>
      <c r="O9916" s="21" t="s">
        <v>58</v>
      </c>
      <c r="P9916" s="21" t="s">
        <v>119</v>
      </c>
      <c r="Q9916" s="20" t="s">
        <v>6589</v>
      </c>
      <c r="R9916" s="21" t="s">
        <v>6590</v>
      </c>
      <c r="S9916" s="35">
        <v>1</v>
      </c>
      <c r="T9916" s="22">
        <v>1</v>
      </c>
      <c r="U9916" s="20" t="s">
        <v>62</v>
      </c>
      <c r="V9916" s="20">
        <v>45992</v>
      </c>
      <c r="W9916" s="21">
        <v>12</v>
      </c>
      <c r="X9916" s="20">
        <v>46010</v>
      </c>
      <c r="Y9916" s="20">
        <v>46006</v>
      </c>
      <c r="Z9916" s="48">
        <v>12</v>
      </c>
      <c r="AA9916">
        <v>2025</v>
      </c>
      <c r="AB9916" s="45">
        <v>73565</v>
      </c>
      <c r="AC9916" s="45">
        <v>73565</v>
      </c>
      <c r="AK9916" s="10"/>
    </row>
    <row r="9917" spans="1:37">
      <c r="A9917" t="s">
        <v>45</v>
      </c>
      <c r="B9917" t="s">
        <v>46</v>
      </c>
      <c r="C9917" t="s">
        <v>47</v>
      </c>
      <c r="D9917" t="s">
        <v>10387</v>
      </c>
      <c r="E9917" t="s">
        <v>88</v>
      </c>
      <c r="F9917" t="s">
        <v>79</v>
      </c>
      <c r="G9917" t="s">
        <v>51</v>
      </c>
      <c r="H9917" s="20" t="s">
        <v>52</v>
      </c>
      <c r="I9917" t="s">
        <v>53</v>
      </c>
      <c r="J9917" t="s">
        <v>54</v>
      </c>
      <c r="K9917">
        <v>3</v>
      </c>
      <c r="L9917" t="s">
        <v>55</v>
      </c>
      <c r="M9917" t="s">
        <v>56</v>
      </c>
      <c r="N9917" t="s">
        <v>57</v>
      </c>
      <c r="O9917" s="21" t="s">
        <v>58</v>
      </c>
      <c r="P9917" s="21" t="s">
        <v>64</v>
      </c>
      <c r="Q9917" s="20" t="s">
        <v>230</v>
      </c>
      <c r="R9917" s="21" t="s">
        <v>231</v>
      </c>
      <c r="S9917" s="35">
        <v>1</v>
      </c>
      <c r="T9917" s="22">
        <v>1</v>
      </c>
      <c r="U9917" s="20" t="s">
        <v>62</v>
      </c>
      <c r="V9917" s="20">
        <v>45992</v>
      </c>
      <c r="W9917" s="21">
        <v>12</v>
      </c>
      <c r="X9917" s="20">
        <v>46008</v>
      </c>
      <c r="Y9917" s="20">
        <v>46003</v>
      </c>
      <c r="Z9917" s="48">
        <v>12</v>
      </c>
      <c r="AA9917">
        <v>2025</v>
      </c>
      <c r="AB9917" s="45">
        <v>46660</v>
      </c>
      <c r="AC9917" s="45">
        <v>46660</v>
      </c>
      <c r="AK9917" s="10"/>
    </row>
    <row r="9918" spans="1:37">
      <c r="A9918" t="s">
        <v>45</v>
      </c>
      <c r="B9918" t="s">
        <v>46</v>
      </c>
      <c r="C9918" t="s">
        <v>47</v>
      </c>
      <c r="D9918" t="s">
        <v>10388</v>
      </c>
      <c r="E9918" t="s">
        <v>88</v>
      </c>
      <c r="F9918" t="s">
        <v>79</v>
      </c>
      <c r="G9918" t="s">
        <v>51</v>
      </c>
      <c r="H9918" s="20" t="s">
        <v>58</v>
      </c>
      <c r="I9918" t="s">
        <v>53</v>
      </c>
      <c r="J9918" t="s">
        <v>54</v>
      </c>
      <c r="K9918">
        <v>3</v>
      </c>
      <c r="L9918" t="s">
        <v>55</v>
      </c>
      <c r="M9918" t="s">
        <v>77</v>
      </c>
      <c r="N9918" t="s">
        <v>89</v>
      </c>
      <c r="O9918" s="21" t="s">
        <v>58</v>
      </c>
      <c r="P9918" s="21" t="s">
        <v>119</v>
      </c>
      <c r="Q9918" s="20" t="s">
        <v>264</v>
      </c>
      <c r="R9918" s="21" t="s">
        <v>265</v>
      </c>
      <c r="S9918" s="35">
        <v>2</v>
      </c>
      <c r="T9918" s="22">
        <v>0</v>
      </c>
      <c r="U9918" s="20" t="s">
        <v>62</v>
      </c>
      <c r="V9918" s="20">
        <v>45992</v>
      </c>
      <c r="W9918" s="21">
        <v>12</v>
      </c>
      <c r="X9918" s="20">
        <v>46009</v>
      </c>
      <c r="Z9918" s="48">
        <v>12</v>
      </c>
      <c r="AA9918">
        <v>2025</v>
      </c>
      <c r="AB9918" s="45">
        <v>139984</v>
      </c>
      <c r="AC9918" s="45">
        <v>0</v>
      </c>
      <c r="AK9918" s="10"/>
    </row>
    <row r="9919" spans="1:37">
      <c r="A9919" t="s">
        <v>45</v>
      </c>
      <c r="B9919" t="s">
        <v>46</v>
      </c>
      <c r="C9919" t="s">
        <v>47</v>
      </c>
      <c r="D9919" t="s">
        <v>10389</v>
      </c>
      <c r="E9919" t="s">
        <v>88</v>
      </c>
      <c r="F9919" t="s">
        <v>79</v>
      </c>
      <c r="G9919" t="s">
        <v>51</v>
      </c>
      <c r="H9919" s="20" t="s">
        <v>52</v>
      </c>
      <c r="I9919" t="s">
        <v>53</v>
      </c>
      <c r="J9919" t="s">
        <v>54</v>
      </c>
      <c r="K9919">
        <v>3</v>
      </c>
      <c r="L9919" t="s">
        <v>55</v>
      </c>
      <c r="M9919" t="s">
        <v>56</v>
      </c>
      <c r="N9919" t="s">
        <v>57</v>
      </c>
      <c r="O9919" s="21" t="s">
        <v>58</v>
      </c>
      <c r="P9919" s="21" t="s">
        <v>64</v>
      </c>
      <c r="Q9919" s="20" t="s">
        <v>1691</v>
      </c>
      <c r="R9919" s="21" t="s">
        <v>1692</v>
      </c>
      <c r="S9919" s="35">
        <v>1</v>
      </c>
      <c r="T9919" s="22">
        <v>1</v>
      </c>
      <c r="U9919" s="20" t="s">
        <v>62</v>
      </c>
      <c r="V9919" s="20">
        <v>45992</v>
      </c>
      <c r="W9919" s="21">
        <v>12</v>
      </c>
      <c r="X9919" s="20">
        <v>46007</v>
      </c>
      <c r="Y9919" s="20">
        <v>46003</v>
      </c>
      <c r="Z9919" s="48">
        <v>12</v>
      </c>
      <c r="AA9919">
        <v>2025</v>
      </c>
      <c r="AB9919" s="45">
        <v>103559</v>
      </c>
      <c r="AC9919" s="45">
        <v>103559</v>
      </c>
      <c r="AK9919" s="10"/>
    </row>
    <row r="9920" spans="1:37">
      <c r="A9920" t="s">
        <v>45</v>
      </c>
      <c r="B9920" t="s">
        <v>46</v>
      </c>
      <c r="C9920" t="s">
        <v>47</v>
      </c>
      <c r="D9920" t="s">
        <v>10390</v>
      </c>
      <c r="E9920" t="s">
        <v>88</v>
      </c>
      <c r="F9920" t="s">
        <v>79</v>
      </c>
      <c r="G9920" t="s">
        <v>51</v>
      </c>
      <c r="H9920" s="20" t="s">
        <v>52</v>
      </c>
      <c r="I9920" t="s">
        <v>53</v>
      </c>
      <c r="J9920" t="s">
        <v>54</v>
      </c>
      <c r="K9920">
        <v>3</v>
      </c>
      <c r="L9920" t="s">
        <v>55</v>
      </c>
      <c r="M9920" t="s">
        <v>77</v>
      </c>
      <c r="N9920" t="s">
        <v>89</v>
      </c>
      <c r="O9920" s="21" t="s">
        <v>58</v>
      </c>
      <c r="P9920" s="21" t="s">
        <v>5970</v>
      </c>
      <c r="Q9920" s="20" t="s">
        <v>946</v>
      </c>
      <c r="R9920" s="21" t="s">
        <v>947</v>
      </c>
      <c r="S9920" s="35">
        <v>2</v>
      </c>
      <c r="T9920" s="22">
        <v>2</v>
      </c>
      <c r="U9920" s="20" t="s">
        <v>62</v>
      </c>
      <c r="V9920" s="20">
        <v>45992</v>
      </c>
      <c r="W9920" s="21">
        <v>12</v>
      </c>
      <c r="X9920" s="20">
        <v>46003</v>
      </c>
      <c r="Y9920" s="20">
        <v>46001</v>
      </c>
      <c r="Z9920" s="48">
        <v>12</v>
      </c>
      <c r="AA9920">
        <v>2025</v>
      </c>
      <c r="AB9920" s="45">
        <v>66654</v>
      </c>
      <c r="AC9920" s="45">
        <v>66654</v>
      </c>
      <c r="AK9920" s="10"/>
    </row>
    <row r="9921" spans="1:37">
      <c r="A9921" t="s">
        <v>45</v>
      </c>
      <c r="B9921" t="s">
        <v>46</v>
      </c>
      <c r="C9921" t="s">
        <v>47</v>
      </c>
      <c r="D9921" t="s">
        <v>10391</v>
      </c>
      <c r="E9921" t="s">
        <v>88</v>
      </c>
      <c r="F9921" t="s">
        <v>79</v>
      </c>
      <c r="G9921" t="s">
        <v>51</v>
      </c>
      <c r="H9921" s="20" t="s">
        <v>52</v>
      </c>
      <c r="I9921" t="s">
        <v>53</v>
      </c>
      <c r="J9921" t="s">
        <v>54</v>
      </c>
      <c r="K9921">
        <v>3</v>
      </c>
      <c r="L9921" t="s">
        <v>55</v>
      </c>
      <c r="M9921" t="s">
        <v>77</v>
      </c>
      <c r="N9921" t="s">
        <v>89</v>
      </c>
      <c r="O9921" s="21" t="s">
        <v>58</v>
      </c>
      <c r="P9921" s="21" t="s">
        <v>150</v>
      </c>
      <c r="Q9921" s="20" t="s">
        <v>1820</v>
      </c>
      <c r="R9921" s="21" t="s">
        <v>1821</v>
      </c>
      <c r="S9921" s="35">
        <v>1</v>
      </c>
      <c r="T9921" s="22">
        <v>1</v>
      </c>
      <c r="U9921" s="20" t="s">
        <v>62</v>
      </c>
      <c r="V9921" s="20">
        <v>45992</v>
      </c>
      <c r="W9921" s="21">
        <v>12</v>
      </c>
      <c r="X9921" s="20">
        <v>46007</v>
      </c>
      <c r="Y9921" s="20">
        <v>46001</v>
      </c>
      <c r="Z9921" s="48">
        <v>12</v>
      </c>
      <c r="AA9921">
        <v>2025</v>
      </c>
      <c r="AB9921" s="45">
        <v>92853</v>
      </c>
      <c r="AC9921" s="45">
        <v>92853</v>
      </c>
      <c r="AK9921" s="10"/>
    </row>
    <row r="9922" spans="1:37">
      <c r="A9922" t="s">
        <v>45</v>
      </c>
      <c r="B9922" t="s">
        <v>46</v>
      </c>
      <c r="C9922" t="s">
        <v>47</v>
      </c>
      <c r="D9922" t="s">
        <v>10392</v>
      </c>
      <c r="E9922" t="s">
        <v>88</v>
      </c>
      <c r="F9922" t="s">
        <v>79</v>
      </c>
      <c r="G9922" t="s">
        <v>51</v>
      </c>
      <c r="H9922" s="20" t="s">
        <v>52</v>
      </c>
      <c r="I9922" t="s">
        <v>53</v>
      </c>
      <c r="J9922" t="s">
        <v>54</v>
      </c>
      <c r="K9922">
        <v>3</v>
      </c>
      <c r="L9922" t="s">
        <v>55</v>
      </c>
      <c r="M9922" t="s">
        <v>56</v>
      </c>
      <c r="N9922" t="s">
        <v>57</v>
      </c>
      <c r="O9922" s="21" t="s">
        <v>58</v>
      </c>
      <c r="P9922" s="21" t="s">
        <v>207</v>
      </c>
      <c r="Q9922" s="20" t="s">
        <v>3356</v>
      </c>
      <c r="R9922" s="21" t="s">
        <v>3357</v>
      </c>
      <c r="S9922" s="35">
        <v>2</v>
      </c>
      <c r="T9922" s="22">
        <v>2</v>
      </c>
      <c r="U9922" s="20" t="s">
        <v>62</v>
      </c>
      <c r="V9922" s="20">
        <v>45992</v>
      </c>
      <c r="W9922" s="21">
        <v>12</v>
      </c>
      <c r="X9922" s="20">
        <v>46008</v>
      </c>
      <c r="Y9922" s="20">
        <v>46001</v>
      </c>
      <c r="Z9922" s="48">
        <v>12</v>
      </c>
      <c r="AA9922">
        <v>2025</v>
      </c>
      <c r="AB9922" s="45">
        <v>135696</v>
      </c>
      <c r="AC9922" s="45">
        <v>135696</v>
      </c>
      <c r="AK9922" s="10"/>
    </row>
    <row r="9923" spans="1:37">
      <c r="A9923" t="s">
        <v>45</v>
      </c>
      <c r="B9923" t="s">
        <v>46</v>
      </c>
      <c r="C9923" t="s">
        <v>47</v>
      </c>
      <c r="D9923" t="s">
        <v>10393</v>
      </c>
      <c r="E9923" t="s">
        <v>88</v>
      </c>
      <c r="F9923" t="s">
        <v>79</v>
      </c>
      <c r="G9923" t="s">
        <v>51</v>
      </c>
      <c r="H9923" s="20" t="s">
        <v>52</v>
      </c>
      <c r="I9923" t="s">
        <v>53</v>
      </c>
      <c r="J9923" t="s">
        <v>54</v>
      </c>
      <c r="K9923">
        <v>3</v>
      </c>
      <c r="L9923" t="s">
        <v>55</v>
      </c>
      <c r="M9923" t="s">
        <v>56</v>
      </c>
      <c r="N9923" t="s">
        <v>57</v>
      </c>
      <c r="O9923" s="21" t="s">
        <v>58</v>
      </c>
      <c r="P9923" s="21" t="s">
        <v>64</v>
      </c>
      <c r="Q9923" s="20" t="s">
        <v>230</v>
      </c>
      <c r="R9923" s="21" t="s">
        <v>231</v>
      </c>
      <c r="S9923" s="35">
        <v>1</v>
      </c>
      <c r="T9923" s="22">
        <v>1</v>
      </c>
      <c r="U9923" s="20" t="s">
        <v>62</v>
      </c>
      <c r="V9923" s="20">
        <v>45992</v>
      </c>
      <c r="W9923" s="21">
        <v>12</v>
      </c>
      <c r="X9923" s="20">
        <v>46010</v>
      </c>
      <c r="Y9923" s="20">
        <v>46006</v>
      </c>
      <c r="Z9923" s="48">
        <v>12</v>
      </c>
      <c r="AA9923">
        <v>2025</v>
      </c>
      <c r="AB9923" s="45">
        <v>46660</v>
      </c>
      <c r="AC9923" s="45">
        <v>46660</v>
      </c>
      <c r="AK9923" s="10"/>
    </row>
    <row r="9924" spans="1:37">
      <c r="A9924" t="s">
        <v>45</v>
      </c>
      <c r="B9924" t="s">
        <v>46</v>
      </c>
      <c r="C9924" t="s">
        <v>47</v>
      </c>
      <c r="D9924" t="s">
        <v>10394</v>
      </c>
      <c r="E9924" t="s">
        <v>88</v>
      </c>
      <c r="F9924" t="s">
        <v>79</v>
      </c>
      <c r="G9924" t="s">
        <v>51</v>
      </c>
      <c r="H9924" s="20" t="s">
        <v>52</v>
      </c>
      <c r="I9924" t="s">
        <v>53</v>
      </c>
      <c r="J9924" t="s">
        <v>54</v>
      </c>
      <c r="K9924">
        <v>3</v>
      </c>
      <c r="L9924" t="s">
        <v>55</v>
      </c>
      <c r="M9924" t="s">
        <v>56</v>
      </c>
      <c r="N9924" t="s">
        <v>57</v>
      </c>
      <c r="O9924" s="21" t="s">
        <v>58</v>
      </c>
      <c r="P9924" s="21" t="s">
        <v>64</v>
      </c>
      <c r="Q9924" s="20" t="s">
        <v>1691</v>
      </c>
      <c r="R9924" s="21" t="s">
        <v>1692</v>
      </c>
      <c r="S9924" s="35">
        <v>1</v>
      </c>
      <c r="T9924" s="22">
        <v>1</v>
      </c>
      <c r="U9924" s="20" t="s">
        <v>62</v>
      </c>
      <c r="V9924" s="20">
        <v>45992</v>
      </c>
      <c r="W9924" s="21">
        <v>12</v>
      </c>
      <c r="X9924" s="20">
        <v>46008</v>
      </c>
      <c r="Y9924" s="20">
        <v>46003</v>
      </c>
      <c r="Z9924" s="48">
        <v>12</v>
      </c>
      <c r="AA9924">
        <v>2025</v>
      </c>
      <c r="AB9924" s="45">
        <v>103559</v>
      </c>
      <c r="AC9924" s="45">
        <v>103559</v>
      </c>
      <c r="AK9924" s="10"/>
    </row>
    <row r="9925" spans="1:37">
      <c r="A9925" t="s">
        <v>45</v>
      </c>
      <c r="B9925" t="s">
        <v>46</v>
      </c>
      <c r="C9925" t="s">
        <v>47</v>
      </c>
      <c r="D9925" t="s">
        <v>10395</v>
      </c>
      <c r="E9925" t="s">
        <v>88</v>
      </c>
      <c r="F9925" t="s">
        <v>79</v>
      </c>
      <c r="G9925" t="s">
        <v>51</v>
      </c>
      <c r="H9925" s="20" t="s">
        <v>58</v>
      </c>
      <c r="I9925" t="s">
        <v>53</v>
      </c>
      <c r="J9925" t="s">
        <v>54</v>
      </c>
      <c r="K9925">
        <v>3</v>
      </c>
      <c r="L9925" t="s">
        <v>55</v>
      </c>
      <c r="M9925" t="s">
        <v>56</v>
      </c>
      <c r="N9925" t="s">
        <v>57</v>
      </c>
      <c r="O9925" s="21" t="s">
        <v>58</v>
      </c>
      <c r="P9925" s="21" t="s">
        <v>207</v>
      </c>
      <c r="Q9925" s="20" t="s">
        <v>462</v>
      </c>
      <c r="R9925" s="21" t="s">
        <v>463</v>
      </c>
      <c r="S9925" s="35">
        <v>1</v>
      </c>
      <c r="T9925" s="22">
        <v>0</v>
      </c>
      <c r="U9925" s="20" t="s">
        <v>62</v>
      </c>
      <c r="V9925" s="20">
        <v>45993</v>
      </c>
      <c r="W9925" s="21">
        <v>12</v>
      </c>
      <c r="X9925" s="20">
        <v>46007</v>
      </c>
      <c r="Z9925" s="48">
        <v>12</v>
      </c>
      <c r="AA9925">
        <v>2025</v>
      </c>
      <c r="AB9925" s="45">
        <v>79994</v>
      </c>
      <c r="AC9925" s="45">
        <v>0</v>
      </c>
      <c r="AK9925" s="10"/>
    </row>
    <row r="9926" spans="1:37">
      <c r="A9926" t="s">
        <v>45</v>
      </c>
      <c r="B9926" t="s">
        <v>46</v>
      </c>
      <c r="C9926" t="s">
        <v>47</v>
      </c>
      <c r="D9926" t="s">
        <v>10396</v>
      </c>
      <c r="E9926" t="s">
        <v>88</v>
      </c>
      <c r="F9926" t="s">
        <v>79</v>
      </c>
      <c r="G9926" t="s">
        <v>51</v>
      </c>
      <c r="H9926" s="20" t="s">
        <v>52</v>
      </c>
      <c r="I9926" t="s">
        <v>53</v>
      </c>
      <c r="J9926" t="s">
        <v>54</v>
      </c>
      <c r="K9926">
        <v>3</v>
      </c>
      <c r="L9926" t="s">
        <v>55</v>
      </c>
      <c r="M9926" t="s">
        <v>77</v>
      </c>
      <c r="N9926" t="s">
        <v>89</v>
      </c>
      <c r="O9926" s="21" t="s">
        <v>58</v>
      </c>
      <c r="P9926" s="21" t="s">
        <v>97</v>
      </c>
      <c r="Q9926" s="20" t="s">
        <v>108</v>
      </c>
      <c r="R9926" s="21" t="s">
        <v>3798</v>
      </c>
      <c r="S9926" s="35">
        <v>1</v>
      </c>
      <c r="T9926" s="22">
        <v>1</v>
      </c>
      <c r="U9926" s="20" t="s">
        <v>62</v>
      </c>
      <c r="V9926" s="20">
        <v>45993</v>
      </c>
      <c r="W9926" s="21">
        <v>12</v>
      </c>
      <c r="X9926" s="20">
        <v>46009</v>
      </c>
      <c r="Y9926" s="20">
        <v>46003</v>
      </c>
      <c r="Z9926" s="48">
        <v>12</v>
      </c>
      <c r="AA9926">
        <v>2025</v>
      </c>
      <c r="AB9926" s="45">
        <v>60705</v>
      </c>
      <c r="AC9926" s="45">
        <v>60705</v>
      </c>
      <c r="AK9926" s="10"/>
    </row>
    <row r="9927" spans="1:37">
      <c r="A9927" t="s">
        <v>45</v>
      </c>
      <c r="B9927" t="s">
        <v>46</v>
      </c>
      <c r="C9927" t="s">
        <v>47</v>
      </c>
      <c r="D9927" t="s">
        <v>10397</v>
      </c>
      <c r="E9927" t="s">
        <v>88</v>
      </c>
      <c r="F9927" t="s">
        <v>79</v>
      </c>
      <c r="G9927" t="s">
        <v>51</v>
      </c>
      <c r="H9927" s="20" t="s">
        <v>52</v>
      </c>
      <c r="I9927" t="s">
        <v>53</v>
      </c>
      <c r="J9927" t="s">
        <v>54</v>
      </c>
      <c r="K9927">
        <v>3</v>
      </c>
      <c r="L9927" t="s">
        <v>55</v>
      </c>
      <c r="M9927" t="s">
        <v>77</v>
      </c>
      <c r="N9927" t="s">
        <v>89</v>
      </c>
      <c r="O9927" s="21" t="s">
        <v>58</v>
      </c>
      <c r="P9927" s="21" t="s">
        <v>97</v>
      </c>
      <c r="Q9927" s="20" t="s">
        <v>2601</v>
      </c>
      <c r="R9927" s="21" t="s">
        <v>2602</v>
      </c>
      <c r="S9927" s="35">
        <v>1</v>
      </c>
      <c r="T9927" s="22">
        <v>1</v>
      </c>
      <c r="U9927" s="20" t="s">
        <v>62</v>
      </c>
      <c r="V9927" s="20">
        <v>45993</v>
      </c>
      <c r="W9927" s="21">
        <v>12</v>
      </c>
      <c r="X9927" s="20">
        <v>46007</v>
      </c>
      <c r="Y9927" s="20">
        <v>46003</v>
      </c>
      <c r="Z9927" s="48">
        <v>12</v>
      </c>
      <c r="AA9927">
        <v>2025</v>
      </c>
      <c r="AB9927" s="45">
        <v>60706</v>
      </c>
      <c r="AC9927" s="45">
        <v>60706</v>
      </c>
      <c r="AK9927" s="10"/>
    </row>
    <row r="9928" spans="1:37">
      <c r="A9928" t="s">
        <v>45</v>
      </c>
      <c r="B9928" t="s">
        <v>46</v>
      </c>
      <c r="C9928" t="s">
        <v>47</v>
      </c>
      <c r="D9928" t="s">
        <v>10398</v>
      </c>
      <c r="E9928" t="s">
        <v>88</v>
      </c>
      <c r="F9928" t="s">
        <v>79</v>
      </c>
      <c r="G9928" t="s">
        <v>51</v>
      </c>
      <c r="H9928" s="20" t="s">
        <v>52</v>
      </c>
      <c r="I9928" t="s">
        <v>53</v>
      </c>
      <c r="J9928" t="s">
        <v>54</v>
      </c>
      <c r="K9928">
        <v>3</v>
      </c>
      <c r="L9928" t="s">
        <v>55</v>
      </c>
      <c r="M9928" t="s">
        <v>56</v>
      </c>
      <c r="N9928" t="s">
        <v>57</v>
      </c>
      <c r="O9928" s="21" t="s">
        <v>58</v>
      </c>
      <c r="P9928" s="21" t="s">
        <v>64</v>
      </c>
      <c r="Q9928" s="20" t="s">
        <v>474</v>
      </c>
      <c r="R9928" s="21" t="s">
        <v>475</v>
      </c>
      <c r="S9928" s="35">
        <v>1</v>
      </c>
      <c r="T9928" s="22">
        <v>1</v>
      </c>
      <c r="U9928" s="20" t="s">
        <v>62</v>
      </c>
      <c r="V9928" s="20">
        <v>45992</v>
      </c>
      <c r="W9928" s="21">
        <v>12</v>
      </c>
      <c r="X9928" s="20">
        <v>46008</v>
      </c>
      <c r="Y9928" s="20">
        <v>46003</v>
      </c>
      <c r="Z9928" s="48">
        <v>12</v>
      </c>
      <c r="AA9928">
        <v>2025</v>
      </c>
      <c r="AB9928" s="45">
        <v>24659</v>
      </c>
      <c r="AC9928" s="45">
        <v>24659</v>
      </c>
      <c r="AK9928" s="10"/>
    </row>
    <row r="9929" spans="1:37">
      <c r="A9929" t="s">
        <v>45</v>
      </c>
      <c r="B9929" t="s">
        <v>46</v>
      </c>
      <c r="C9929" t="s">
        <v>47</v>
      </c>
      <c r="D9929" t="s">
        <v>10399</v>
      </c>
      <c r="E9929" t="s">
        <v>88</v>
      </c>
      <c r="F9929" t="s">
        <v>79</v>
      </c>
      <c r="G9929" t="s">
        <v>51</v>
      </c>
      <c r="H9929" s="20" t="s">
        <v>52</v>
      </c>
      <c r="I9929" t="s">
        <v>53</v>
      </c>
      <c r="J9929" t="s">
        <v>54</v>
      </c>
      <c r="K9929">
        <v>3</v>
      </c>
      <c r="L9929" t="s">
        <v>55</v>
      </c>
      <c r="M9929" t="s">
        <v>77</v>
      </c>
      <c r="N9929" t="s">
        <v>89</v>
      </c>
      <c r="O9929" s="21" t="s">
        <v>58</v>
      </c>
      <c r="P9929" s="21" t="s">
        <v>119</v>
      </c>
      <c r="Q9929" s="20" t="s">
        <v>968</v>
      </c>
      <c r="R9929" s="21" t="s">
        <v>969</v>
      </c>
      <c r="S9929" s="35">
        <v>1</v>
      </c>
      <c r="T9929" s="22">
        <v>1</v>
      </c>
      <c r="U9929" s="20" t="s">
        <v>62</v>
      </c>
      <c r="V9929" s="20">
        <v>45992</v>
      </c>
      <c r="W9929" s="21">
        <v>12</v>
      </c>
      <c r="X9929" s="20">
        <v>46010</v>
      </c>
      <c r="Y9929" s="20">
        <v>46003</v>
      </c>
      <c r="Z9929" s="48">
        <v>12</v>
      </c>
      <c r="AA9929">
        <v>2025</v>
      </c>
      <c r="AB9929" s="45">
        <v>92854</v>
      </c>
      <c r="AC9929" s="45">
        <v>92854</v>
      </c>
      <c r="AK9929" s="10"/>
    </row>
    <row r="9930" spans="1:37">
      <c r="A9930" t="s">
        <v>45</v>
      </c>
      <c r="B9930" t="s">
        <v>46</v>
      </c>
      <c r="C9930" t="s">
        <v>47</v>
      </c>
      <c r="D9930" t="s">
        <v>10400</v>
      </c>
      <c r="E9930" t="s">
        <v>88</v>
      </c>
      <c r="F9930" t="s">
        <v>79</v>
      </c>
      <c r="G9930" t="s">
        <v>51</v>
      </c>
      <c r="H9930" s="20" t="s">
        <v>52</v>
      </c>
      <c r="I9930" t="s">
        <v>53</v>
      </c>
      <c r="J9930" t="s">
        <v>54</v>
      </c>
      <c r="K9930">
        <v>3</v>
      </c>
      <c r="L9930" t="s">
        <v>55</v>
      </c>
      <c r="M9930" t="s">
        <v>77</v>
      </c>
      <c r="N9930" t="s">
        <v>89</v>
      </c>
      <c r="O9930" s="21" t="s">
        <v>58</v>
      </c>
      <c r="P9930" s="21" t="s">
        <v>90</v>
      </c>
      <c r="Q9930" s="20" t="s">
        <v>1025</v>
      </c>
      <c r="R9930" s="21" t="s">
        <v>1026</v>
      </c>
      <c r="S9930" s="35">
        <v>1</v>
      </c>
      <c r="T9930" s="22">
        <v>1</v>
      </c>
      <c r="U9930" s="20" t="s">
        <v>62</v>
      </c>
      <c r="V9930" s="20">
        <v>45992</v>
      </c>
      <c r="W9930" s="21">
        <v>12</v>
      </c>
      <c r="X9930" s="20">
        <v>46010</v>
      </c>
      <c r="Y9930" s="20">
        <v>46003</v>
      </c>
      <c r="Z9930" s="48">
        <v>12</v>
      </c>
      <c r="AA9930">
        <v>2025</v>
      </c>
      <c r="AB9930" s="45">
        <v>103563</v>
      </c>
      <c r="AC9930" s="45">
        <v>103563</v>
      </c>
      <c r="AK9930" s="10"/>
    </row>
    <row r="9931" spans="1:37">
      <c r="A9931" t="s">
        <v>45</v>
      </c>
      <c r="B9931" t="s">
        <v>46</v>
      </c>
      <c r="C9931" t="s">
        <v>47</v>
      </c>
      <c r="D9931" t="s">
        <v>10401</v>
      </c>
      <c r="E9931" t="s">
        <v>88</v>
      </c>
      <c r="F9931" t="s">
        <v>79</v>
      </c>
      <c r="G9931" t="s">
        <v>51</v>
      </c>
      <c r="H9931" s="20" t="s">
        <v>52</v>
      </c>
      <c r="I9931" t="s">
        <v>53</v>
      </c>
      <c r="J9931" t="s">
        <v>54</v>
      </c>
      <c r="K9931">
        <v>3</v>
      </c>
      <c r="L9931" t="s">
        <v>55</v>
      </c>
      <c r="M9931" t="s">
        <v>77</v>
      </c>
      <c r="N9931" t="s">
        <v>89</v>
      </c>
      <c r="O9931" s="21" t="s">
        <v>58</v>
      </c>
      <c r="P9931" s="21" t="s">
        <v>119</v>
      </c>
      <c r="Q9931" s="20" t="s">
        <v>1961</v>
      </c>
      <c r="R9931" s="21" t="s">
        <v>1962</v>
      </c>
      <c r="S9931" s="35">
        <v>1</v>
      </c>
      <c r="T9931" s="22">
        <v>1</v>
      </c>
      <c r="U9931" s="20" t="s">
        <v>62</v>
      </c>
      <c r="V9931" s="20">
        <v>45992</v>
      </c>
      <c r="W9931" s="21">
        <v>12</v>
      </c>
      <c r="X9931" s="20">
        <v>46010</v>
      </c>
      <c r="Y9931" s="20">
        <v>46006</v>
      </c>
      <c r="Z9931" s="48">
        <v>12</v>
      </c>
      <c r="AA9931">
        <v>2025</v>
      </c>
      <c r="AB9931" s="45">
        <v>92854</v>
      </c>
      <c r="AC9931" s="45">
        <v>92854</v>
      </c>
      <c r="AK9931" s="10"/>
    </row>
    <row r="9932" spans="1:37">
      <c r="A9932" t="s">
        <v>45</v>
      </c>
      <c r="B9932" t="s">
        <v>46</v>
      </c>
      <c r="C9932" t="s">
        <v>47</v>
      </c>
      <c r="D9932" t="s">
        <v>10402</v>
      </c>
      <c r="E9932" t="s">
        <v>88</v>
      </c>
      <c r="F9932" t="s">
        <v>79</v>
      </c>
      <c r="G9932" t="s">
        <v>51</v>
      </c>
      <c r="H9932" s="20" t="s">
        <v>52</v>
      </c>
      <c r="I9932" t="s">
        <v>53</v>
      </c>
      <c r="J9932" t="s">
        <v>54</v>
      </c>
      <c r="K9932">
        <v>3</v>
      </c>
      <c r="L9932" t="s">
        <v>55</v>
      </c>
      <c r="M9932" t="s">
        <v>77</v>
      </c>
      <c r="N9932" t="s">
        <v>89</v>
      </c>
      <c r="O9932" s="21" t="s">
        <v>58</v>
      </c>
      <c r="P9932" s="21" t="s">
        <v>90</v>
      </c>
      <c r="Q9932" s="20" t="s">
        <v>163</v>
      </c>
      <c r="R9932" s="21" t="s">
        <v>164</v>
      </c>
      <c r="S9932" s="35">
        <v>1</v>
      </c>
      <c r="T9932" s="22">
        <v>1</v>
      </c>
      <c r="U9932" s="20" t="s">
        <v>62</v>
      </c>
      <c r="V9932" s="20">
        <v>45993</v>
      </c>
      <c r="W9932" s="21">
        <v>12</v>
      </c>
      <c r="X9932" s="20">
        <v>46009</v>
      </c>
      <c r="Y9932" s="20">
        <v>46003</v>
      </c>
      <c r="Z9932" s="48">
        <v>12</v>
      </c>
      <c r="AA9932">
        <v>2025</v>
      </c>
      <c r="AB9932" s="45">
        <v>39995</v>
      </c>
      <c r="AC9932" s="45">
        <v>39995</v>
      </c>
      <c r="AK9932" s="10"/>
    </row>
    <row r="9933" spans="1:37">
      <c r="A9933" t="s">
        <v>45</v>
      </c>
      <c r="B9933" t="s">
        <v>46</v>
      </c>
      <c r="C9933" t="s">
        <v>47</v>
      </c>
      <c r="D9933" t="s">
        <v>10403</v>
      </c>
      <c r="E9933" t="s">
        <v>88</v>
      </c>
      <c r="F9933" t="s">
        <v>79</v>
      </c>
      <c r="G9933" t="s">
        <v>51</v>
      </c>
      <c r="H9933" s="20" t="s">
        <v>52</v>
      </c>
      <c r="I9933" t="s">
        <v>53</v>
      </c>
      <c r="J9933" t="s">
        <v>54</v>
      </c>
      <c r="K9933">
        <v>3</v>
      </c>
      <c r="L9933" t="s">
        <v>55</v>
      </c>
      <c r="M9933" t="s">
        <v>56</v>
      </c>
      <c r="N9933" t="s">
        <v>57</v>
      </c>
      <c r="O9933" s="21" t="s">
        <v>58</v>
      </c>
      <c r="P9933" s="21" t="s">
        <v>64</v>
      </c>
      <c r="Q9933" s="20" t="s">
        <v>230</v>
      </c>
      <c r="R9933" s="21" t="s">
        <v>231</v>
      </c>
      <c r="S9933" s="35">
        <v>1</v>
      </c>
      <c r="T9933" s="22">
        <v>1</v>
      </c>
      <c r="U9933" s="20" t="s">
        <v>62</v>
      </c>
      <c r="V9933" s="20">
        <v>45992</v>
      </c>
      <c r="W9933" s="21">
        <v>12</v>
      </c>
      <c r="X9933" s="20">
        <v>46006</v>
      </c>
      <c r="Y9933" s="20">
        <v>46001</v>
      </c>
      <c r="Z9933" s="48">
        <v>12</v>
      </c>
      <c r="AA9933">
        <v>2025</v>
      </c>
      <c r="AB9933" s="45">
        <v>46660</v>
      </c>
      <c r="AC9933" s="45">
        <v>46660</v>
      </c>
      <c r="AK9933" s="10"/>
    </row>
    <row r="9934" spans="1:37">
      <c r="A9934" t="s">
        <v>45</v>
      </c>
      <c r="B9934" t="s">
        <v>46</v>
      </c>
      <c r="C9934" t="s">
        <v>47</v>
      </c>
      <c r="D9934" t="s">
        <v>10404</v>
      </c>
      <c r="E9934" t="s">
        <v>88</v>
      </c>
      <c r="F9934" t="s">
        <v>79</v>
      </c>
      <c r="G9934" t="s">
        <v>51</v>
      </c>
      <c r="H9934" s="20" t="s">
        <v>52</v>
      </c>
      <c r="I9934" t="s">
        <v>53</v>
      </c>
      <c r="J9934" t="s">
        <v>54</v>
      </c>
      <c r="K9934">
        <v>3</v>
      </c>
      <c r="L9934" t="s">
        <v>55</v>
      </c>
      <c r="M9934" t="s">
        <v>77</v>
      </c>
      <c r="N9934" t="s">
        <v>89</v>
      </c>
      <c r="O9934" s="21" t="s">
        <v>58</v>
      </c>
      <c r="P9934" s="21" t="s">
        <v>119</v>
      </c>
      <c r="Q9934" s="20" t="s">
        <v>3415</v>
      </c>
      <c r="R9934" s="21" t="s">
        <v>3416</v>
      </c>
      <c r="S9934" s="35">
        <v>1</v>
      </c>
      <c r="T9934" s="22">
        <v>1</v>
      </c>
      <c r="U9934" s="20" t="s">
        <v>62</v>
      </c>
      <c r="V9934" s="20">
        <v>45993</v>
      </c>
      <c r="W9934" s="21">
        <v>12</v>
      </c>
      <c r="X9934" s="20">
        <v>46009</v>
      </c>
      <c r="Y9934" s="20">
        <v>46003</v>
      </c>
      <c r="Z9934" s="48">
        <v>12</v>
      </c>
      <c r="AA9934">
        <v>2025</v>
      </c>
      <c r="AB9934" s="45">
        <v>42851</v>
      </c>
      <c r="AC9934" s="45">
        <v>42851</v>
      </c>
      <c r="AK9934" s="10"/>
    </row>
    <row r="9935" spans="1:37">
      <c r="A9935" t="s">
        <v>45</v>
      </c>
      <c r="B9935" t="s">
        <v>46</v>
      </c>
      <c r="C9935" t="s">
        <v>47</v>
      </c>
      <c r="D9935" t="s">
        <v>10405</v>
      </c>
      <c r="E9935" t="s">
        <v>88</v>
      </c>
      <c r="F9935" t="s">
        <v>79</v>
      </c>
      <c r="G9935" t="s">
        <v>51</v>
      </c>
      <c r="H9935" s="20" t="s">
        <v>52</v>
      </c>
      <c r="I9935" t="s">
        <v>53</v>
      </c>
      <c r="J9935" t="s">
        <v>54</v>
      </c>
      <c r="K9935">
        <v>3</v>
      </c>
      <c r="L9935" t="s">
        <v>55</v>
      </c>
      <c r="M9935" t="s">
        <v>77</v>
      </c>
      <c r="N9935" t="s">
        <v>89</v>
      </c>
      <c r="O9935" s="21" t="s">
        <v>58</v>
      </c>
      <c r="P9935" s="21" t="s">
        <v>90</v>
      </c>
      <c r="Q9935" s="20" t="s">
        <v>9970</v>
      </c>
      <c r="R9935" s="21" t="s">
        <v>9971</v>
      </c>
      <c r="S9935" s="35">
        <v>1</v>
      </c>
      <c r="T9935" s="22">
        <v>1</v>
      </c>
      <c r="U9935" s="20" t="s">
        <v>62</v>
      </c>
      <c r="V9935" s="20">
        <v>45992</v>
      </c>
      <c r="W9935" s="21">
        <v>12</v>
      </c>
      <c r="X9935" s="20">
        <v>46007</v>
      </c>
      <c r="Y9935" s="20">
        <v>46001</v>
      </c>
      <c r="Z9935" s="48">
        <v>12</v>
      </c>
      <c r="AA9935">
        <v>2025</v>
      </c>
      <c r="AB9935" s="45">
        <v>43325</v>
      </c>
      <c r="AC9935" s="45">
        <v>43325</v>
      </c>
      <c r="AK9935" s="10"/>
    </row>
    <row r="9936" spans="1:37">
      <c r="A9936" t="s">
        <v>45</v>
      </c>
      <c r="B9936" t="s">
        <v>46</v>
      </c>
      <c r="C9936" t="s">
        <v>47</v>
      </c>
      <c r="D9936" t="s">
        <v>10406</v>
      </c>
      <c r="E9936" t="s">
        <v>88</v>
      </c>
      <c r="F9936" t="s">
        <v>79</v>
      </c>
      <c r="G9936" t="s">
        <v>51</v>
      </c>
      <c r="H9936" s="20" t="s">
        <v>52</v>
      </c>
      <c r="I9936" t="s">
        <v>53</v>
      </c>
      <c r="J9936" t="s">
        <v>54</v>
      </c>
      <c r="K9936">
        <v>3</v>
      </c>
      <c r="L9936" t="s">
        <v>55</v>
      </c>
      <c r="M9936" t="s">
        <v>77</v>
      </c>
      <c r="N9936" t="s">
        <v>89</v>
      </c>
      <c r="O9936" s="21" t="s">
        <v>58</v>
      </c>
      <c r="P9936" s="21" t="s">
        <v>97</v>
      </c>
      <c r="Q9936" s="20" t="s">
        <v>1652</v>
      </c>
      <c r="R9936" s="21" t="s">
        <v>1653</v>
      </c>
      <c r="S9936" s="35">
        <v>1</v>
      </c>
      <c r="T9936" s="22">
        <v>1</v>
      </c>
      <c r="U9936" s="20" t="s">
        <v>62</v>
      </c>
      <c r="V9936" s="20">
        <v>45993</v>
      </c>
      <c r="W9936" s="21">
        <v>12</v>
      </c>
      <c r="X9936" s="20">
        <v>46009</v>
      </c>
      <c r="Y9936" s="20">
        <v>46003</v>
      </c>
      <c r="Z9936" s="48">
        <v>12</v>
      </c>
      <c r="AA9936">
        <v>2025</v>
      </c>
      <c r="AB9936" s="45">
        <v>39992</v>
      </c>
      <c r="AC9936" s="45">
        <v>39992</v>
      </c>
      <c r="AK9936" s="10"/>
    </row>
    <row r="9937" spans="1:37">
      <c r="A9937" t="s">
        <v>45</v>
      </c>
      <c r="B9937" t="s">
        <v>46</v>
      </c>
      <c r="C9937" t="s">
        <v>47</v>
      </c>
      <c r="D9937" t="s">
        <v>10407</v>
      </c>
      <c r="E9937" t="s">
        <v>88</v>
      </c>
      <c r="F9937" t="s">
        <v>79</v>
      </c>
      <c r="G9937" t="s">
        <v>51</v>
      </c>
      <c r="H9937" s="20" t="s">
        <v>52</v>
      </c>
      <c r="I9937" t="s">
        <v>53</v>
      </c>
      <c r="J9937" t="s">
        <v>54</v>
      </c>
      <c r="K9937">
        <v>3</v>
      </c>
      <c r="L9937" t="s">
        <v>55</v>
      </c>
      <c r="M9937" t="s">
        <v>77</v>
      </c>
      <c r="N9937" t="s">
        <v>89</v>
      </c>
      <c r="O9937" s="21" t="s">
        <v>58</v>
      </c>
      <c r="P9937" s="21" t="s">
        <v>119</v>
      </c>
      <c r="Q9937" s="20" t="s">
        <v>233</v>
      </c>
      <c r="R9937" s="21" t="s">
        <v>234</v>
      </c>
      <c r="S9937" s="35">
        <v>1</v>
      </c>
      <c r="T9937" s="22">
        <v>1</v>
      </c>
      <c r="U9937" s="20" t="s">
        <v>62</v>
      </c>
      <c r="V9937" s="20">
        <v>45992</v>
      </c>
      <c r="W9937" s="21">
        <v>12</v>
      </c>
      <c r="X9937" s="20">
        <v>46006</v>
      </c>
      <c r="Y9937" s="20">
        <v>46001</v>
      </c>
      <c r="Z9937" s="48">
        <v>12</v>
      </c>
      <c r="AA9937">
        <v>2025</v>
      </c>
      <c r="AB9937" s="45">
        <v>49994</v>
      </c>
      <c r="AC9937" s="45">
        <v>49994</v>
      </c>
      <c r="AK9937" s="10"/>
    </row>
    <row r="9938" spans="1:37">
      <c r="A9938" t="s">
        <v>45</v>
      </c>
      <c r="B9938" t="s">
        <v>46</v>
      </c>
      <c r="C9938" t="s">
        <v>47</v>
      </c>
      <c r="D9938" t="s">
        <v>10408</v>
      </c>
      <c r="E9938" t="s">
        <v>88</v>
      </c>
      <c r="F9938" t="s">
        <v>79</v>
      </c>
      <c r="G9938" t="s">
        <v>51</v>
      </c>
      <c r="H9938" s="20" t="s">
        <v>52</v>
      </c>
      <c r="I9938" t="s">
        <v>53</v>
      </c>
      <c r="J9938" t="s">
        <v>54</v>
      </c>
      <c r="K9938">
        <v>3</v>
      </c>
      <c r="L9938" t="s">
        <v>55</v>
      </c>
      <c r="M9938" t="s">
        <v>77</v>
      </c>
      <c r="N9938" t="s">
        <v>89</v>
      </c>
      <c r="O9938" s="21" t="s">
        <v>58</v>
      </c>
      <c r="P9938" s="21" t="s">
        <v>126</v>
      </c>
      <c r="Q9938" s="20" t="s">
        <v>799</v>
      </c>
      <c r="R9938" s="21" t="s">
        <v>800</v>
      </c>
      <c r="S9938" s="35">
        <v>1</v>
      </c>
      <c r="T9938" s="22">
        <v>1</v>
      </c>
      <c r="U9938" s="20" t="s">
        <v>62</v>
      </c>
      <c r="V9938" s="20">
        <v>45993</v>
      </c>
      <c r="W9938" s="21">
        <v>12</v>
      </c>
      <c r="X9938" s="20">
        <v>46009</v>
      </c>
      <c r="Y9938" s="20">
        <v>46003</v>
      </c>
      <c r="Z9938" s="48">
        <v>12</v>
      </c>
      <c r="AA9938">
        <v>2025</v>
      </c>
      <c r="AB9938" s="45">
        <v>63325</v>
      </c>
      <c r="AC9938" s="45">
        <v>63325</v>
      </c>
      <c r="AK9938" s="10"/>
    </row>
    <row r="9939" spans="1:37">
      <c r="A9939" t="s">
        <v>45</v>
      </c>
      <c r="B9939" t="s">
        <v>46</v>
      </c>
      <c r="C9939" t="s">
        <v>47</v>
      </c>
      <c r="D9939" t="s">
        <v>10409</v>
      </c>
      <c r="E9939" t="s">
        <v>88</v>
      </c>
      <c r="F9939" t="s">
        <v>79</v>
      </c>
      <c r="G9939" t="s">
        <v>51</v>
      </c>
      <c r="H9939" s="20" t="s">
        <v>52</v>
      </c>
      <c r="I9939" t="s">
        <v>53</v>
      </c>
      <c r="J9939" t="s">
        <v>54</v>
      </c>
      <c r="K9939">
        <v>3</v>
      </c>
      <c r="L9939" t="s">
        <v>55</v>
      </c>
      <c r="M9939" t="s">
        <v>77</v>
      </c>
      <c r="N9939" t="s">
        <v>89</v>
      </c>
      <c r="O9939" s="21" t="s">
        <v>58</v>
      </c>
      <c r="P9939" s="21" t="s">
        <v>119</v>
      </c>
      <c r="Q9939" s="20" t="s">
        <v>6539</v>
      </c>
      <c r="R9939" s="21" t="s">
        <v>6540</v>
      </c>
      <c r="S9939" s="35">
        <v>1</v>
      </c>
      <c r="T9939" s="22">
        <v>1</v>
      </c>
      <c r="U9939" s="20" t="s">
        <v>62</v>
      </c>
      <c r="V9939" s="20">
        <v>45993</v>
      </c>
      <c r="W9939" s="21">
        <v>12</v>
      </c>
      <c r="X9939" s="20">
        <v>46009</v>
      </c>
      <c r="Y9939" s="20">
        <v>46003</v>
      </c>
      <c r="Z9939" s="48">
        <v>12</v>
      </c>
      <c r="AA9939">
        <v>2025</v>
      </c>
      <c r="AB9939" s="45">
        <v>73565</v>
      </c>
      <c r="AC9939" s="45">
        <v>73565</v>
      </c>
      <c r="AK9939" s="10"/>
    </row>
    <row r="9940" spans="1:37">
      <c r="A9940" t="s">
        <v>45</v>
      </c>
      <c r="B9940" t="s">
        <v>46</v>
      </c>
      <c r="C9940" t="s">
        <v>47</v>
      </c>
      <c r="D9940" t="s">
        <v>10410</v>
      </c>
      <c r="E9940" t="s">
        <v>88</v>
      </c>
      <c r="F9940" t="s">
        <v>79</v>
      </c>
      <c r="G9940" t="s">
        <v>51</v>
      </c>
      <c r="H9940" s="20" t="s">
        <v>52</v>
      </c>
      <c r="I9940" t="s">
        <v>53</v>
      </c>
      <c r="J9940" t="s">
        <v>54</v>
      </c>
      <c r="K9940">
        <v>3</v>
      </c>
      <c r="L9940" t="s">
        <v>55</v>
      </c>
      <c r="M9940" t="s">
        <v>56</v>
      </c>
      <c r="N9940" t="s">
        <v>57</v>
      </c>
      <c r="O9940" s="21" t="s">
        <v>58</v>
      </c>
      <c r="P9940" s="21" t="s">
        <v>64</v>
      </c>
      <c r="Q9940" s="20" t="s">
        <v>221</v>
      </c>
      <c r="R9940" s="21" t="s">
        <v>222</v>
      </c>
      <c r="S9940" s="35">
        <v>1</v>
      </c>
      <c r="T9940" s="22">
        <v>1</v>
      </c>
      <c r="U9940" s="20" t="s">
        <v>62</v>
      </c>
      <c r="V9940" s="20">
        <v>45993</v>
      </c>
      <c r="W9940" s="21">
        <v>12</v>
      </c>
      <c r="X9940" s="20">
        <v>46008</v>
      </c>
      <c r="Y9940" s="20">
        <v>46003</v>
      </c>
      <c r="Z9940" s="48">
        <v>12</v>
      </c>
      <c r="AA9940">
        <v>2025</v>
      </c>
      <c r="AB9940" s="45">
        <v>107136</v>
      </c>
      <c r="AC9940" s="45">
        <v>107136</v>
      </c>
      <c r="AK9940" s="10"/>
    </row>
    <row r="9941" spans="1:37">
      <c r="A9941" t="s">
        <v>45</v>
      </c>
      <c r="B9941" t="s">
        <v>46</v>
      </c>
      <c r="C9941" t="s">
        <v>47</v>
      </c>
      <c r="D9941" t="s">
        <v>10411</v>
      </c>
      <c r="E9941" t="s">
        <v>88</v>
      </c>
      <c r="F9941" t="s">
        <v>79</v>
      </c>
      <c r="G9941" t="s">
        <v>51</v>
      </c>
      <c r="H9941" s="20" t="s">
        <v>52</v>
      </c>
      <c r="I9941" t="s">
        <v>53</v>
      </c>
      <c r="J9941" t="s">
        <v>54</v>
      </c>
      <c r="K9941">
        <v>3</v>
      </c>
      <c r="L9941" t="s">
        <v>55</v>
      </c>
      <c r="M9941" t="s">
        <v>77</v>
      </c>
      <c r="N9941" t="s">
        <v>89</v>
      </c>
      <c r="O9941" s="21" t="s">
        <v>58</v>
      </c>
      <c r="P9941" s="21" t="s">
        <v>303</v>
      </c>
      <c r="Q9941" s="20" t="s">
        <v>631</v>
      </c>
      <c r="R9941" s="21" t="s">
        <v>632</v>
      </c>
      <c r="S9941" s="35">
        <v>1</v>
      </c>
      <c r="T9941" s="22">
        <v>1</v>
      </c>
      <c r="U9941" s="20" t="s">
        <v>62</v>
      </c>
      <c r="V9941" s="20">
        <v>45993</v>
      </c>
      <c r="W9941" s="21">
        <v>12</v>
      </c>
      <c r="X9941" s="20">
        <v>46007</v>
      </c>
      <c r="Y9941" s="20">
        <v>46003</v>
      </c>
      <c r="Z9941" s="48">
        <v>12</v>
      </c>
      <c r="AA9941">
        <v>2025</v>
      </c>
      <c r="AB9941" s="45">
        <v>59995</v>
      </c>
      <c r="AC9941" s="45">
        <v>59995</v>
      </c>
      <c r="AK9941" s="10"/>
    </row>
    <row r="9942" spans="1:37">
      <c r="A9942" t="s">
        <v>45</v>
      </c>
      <c r="B9942" t="s">
        <v>46</v>
      </c>
      <c r="C9942" t="s">
        <v>47</v>
      </c>
      <c r="D9942" t="s">
        <v>10412</v>
      </c>
      <c r="E9942" t="s">
        <v>88</v>
      </c>
      <c r="F9942" t="s">
        <v>79</v>
      </c>
      <c r="G9942" t="s">
        <v>51</v>
      </c>
      <c r="H9942" s="20" t="s">
        <v>52</v>
      </c>
      <c r="I9942" t="s">
        <v>53</v>
      </c>
      <c r="J9942" t="s">
        <v>54</v>
      </c>
      <c r="K9942">
        <v>3</v>
      </c>
      <c r="L9942" t="s">
        <v>55</v>
      </c>
      <c r="M9942" t="s">
        <v>56</v>
      </c>
      <c r="N9942" t="s">
        <v>57</v>
      </c>
      <c r="O9942" s="21" t="s">
        <v>58</v>
      </c>
      <c r="P9942" s="21" t="s">
        <v>64</v>
      </c>
      <c r="Q9942" s="20" t="s">
        <v>518</v>
      </c>
      <c r="R9942" s="21" t="s">
        <v>519</v>
      </c>
      <c r="S9942" s="35">
        <v>2</v>
      </c>
      <c r="T9942" s="22">
        <v>2</v>
      </c>
      <c r="U9942" s="20" t="s">
        <v>62</v>
      </c>
      <c r="V9942" s="20">
        <v>45992</v>
      </c>
      <c r="W9942" s="21">
        <v>12</v>
      </c>
      <c r="X9942" s="20">
        <v>46008</v>
      </c>
      <c r="Y9942" s="20">
        <v>46001</v>
      </c>
      <c r="Z9942" s="48">
        <v>12</v>
      </c>
      <c r="AA9942">
        <v>2025</v>
      </c>
      <c r="AB9942" s="45">
        <v>257130</v>
      </c>
      <c r="AC9942" s="45">
        <v>257130</v>
      </c>
      <c r="AK9942" s="10"/>
    </row>
    <row r="9943" spans="1:37">
      <c r="A9943" t="s">
        <v>45</v>
      </c>
      <c r="B9943" t="s">
        <v>46</v>
      </c>
      <c r="C9943" t="s">
        <v>47</v>
      </c>
      <c r="D9943" t="s">
        <v>10413</v>
      </c>
      <c r="E9943" t="s">
        <v>88</v>
      </c>
      <c r="F9943" t="s">
        <v>79</v>
      </c>
      <c r="G9943" t="s">
        <v>51</v>
      </c>
      <c r="H9943" s="20" t="s">
        <v>52</v>
      </c>
      <c r="I9943" t="s">
        <v>53</v>
      </c>
      <c r="J9943" t="s">
        <v>54</v>
      </c>
      <c r="K9943">
        <v>3</v>
      </c>
      <c r="L9943" t="s">
        <v>55</v>
      </c>
      <c r="M9943" t="s">
        <v>77</v>
      </c>
      <c r="N9943" t="s">
        <v>89</v>
      </c>
      <c r="O9943" s="21" t="s">
        <v>58</v>
      </c>
      <c r="P9943" s="21" t="s">
        <v>126</v>
      </c>
      <c r="Q9943" s="20" t="s">
        <v>217</v>
      </c>
      <c r="R9943" s="21" t="s">
        <v>218</v>
      </c>
      <c r="S9943" s="35">
        <v>1</v>
      </c>
      <c r="T9943" s="22">
        <v>1</v>
      </c>
      <c r="U9943" s="20" t="s">
        <v>62</v>
      </c>
      <c r="V9943" s="20">
        <v>45992</v>
      </c>
      <c r="W9943" s="21">
        <v>12</v>
      </c>
      <c r="X9943" s="20">
        <v>46007</v>
      </c>
      <c r="Y9943" s="20">
        <v>46001</v>
      </c>
      <c r="Z9943" s="48">
        <v>12</v>
      </c>
      <c r="AA9943">
        <v>2025</v>
      </c>
      <c r="AB9943" s="45">
        <v>69995</v>
      </c>
      <c r="AC9943" s="45">
        <v>69995</v>
      </c>
      <c r="AK9943" s="10"/>
    </row>
    <row r="9944" spans="1:37">
      <c r="A9944" t="s">
        <v>45</v>
      </c>
      <c r="B9944" t="s">
        <v>46</v>
      </c>
      <c r="C9944" t="s">
        <v>47</v>
      </c>
      <c r="D9944" t="s">
        <v>10414</v>
      </c>
      <c r="E9944" t="s">
        <v>88</v>
      </c>
      <c r="F9944" t="s">
        <v>79</v>
      </c>
      <c r="G9944" t="s">
        <v>51</v>
      </c>
      <c r="H9944" s="20" t="s">
        <v>52</v>
      </c>
      <c r="I9944" t="s">
        <v>53</v>
      </c>
      <c r="J9944" t="s">
        <v>54</v>
      </c>
      <c r="K9944">
        <v>3</v>
      </c>
      <c r="L9944" t="s">
        <v>55</v>
      </c>
      <c r="M9944" t="s">
        <v>56</v>
      </c>
      <c r="N9944" t="s">
        <v>57</v>
      </c>
      <c r="O9944" s="21" t="s">
        <v>58</v>
      </c>
      <c r="P9944" s="21" t="s">
        <v>64</v>
      </c>
      <c r="Q9944" s="20" t="s">
        <v>221</v>
      </c>
      <c r="R9944" s="21" t="s">
        <v>222</v>
      </c>
      <c r="S9944" s="35">
        <v>1</v>
      </c>
      <c r="T9944" s="22">
        <v>1</v>
      </c>
      <c r="U9944" s="20" t="s">
        <v>62</v>
      </c>
      <c r="V9944" s="20">
        <v>45993</v>
      </c>
      <c r="W9944" s="21">
        <v>12</v>
      </c>
      <c r="X9944" s="20">
        <v>46008</v>
      </c>
      <c r="Y9944" s="20">
        <v>46001</v>
      </c>
      <c r="Z9944" s="48">
        <v>12</v>
      </c>
      <c r="AA9944">
        <v>2025</v>
      </c>
      <c r="AB9944" s="45">
        <v>107136</v>
      </c>
      <c r="AC9944" s="45">
        <v>107136</v>
      </c>
      <c r="AK9944" s="10"/>
    </row>
    <row r="9945" spans="1:37">
      <c r="A9945" t="s">
        <v>45</v>
      </c>
      <c r="B9945" t="s">
        <v>46</v>
      </c>
      <c r="C9945" t="s">
        <v>47</v>
      </c>
      <c r="D9945" t="s">
        <v>10415</v>
      </c>
      <c r="E9945" t="s">
        <v>88</v>
      </c>
      <c r="F9945" t="s">
        <v>79</v>
      </c>
      <c r="G9945" t="s">
        <v>51</v>
      </c>
      <c r="H9945" s="20" t="s">
        <v>52</v>
      </c>
      <c r="I9945" t="s">
        <v>53</v>
      </c>
      <c r="J9945" t="s">
        <v>54</v>
      </c>
      <c r="K9945">
        <v>3</v>
      </c>
      <c r="L9945" t="s">
        <v>55</v>
      </c>
      <c r="M9945" t="s">
        <v>56</v>
      </c>
      <c r="N9945" t="s">
        <v>57</v>
      </c>
      <c r="O9945" s="21" t="s">
        <v>58</v>
      </c>
      <c r="P9945" s="21" t="s">
        <v>64</v>
      </c>
      <c r="Q9945" s="20" t="s">
        <v>1691</v>
      </c>
      <c r="R9945" s="21" t="s">
        <v>1692</v>
      </c>
      <c r="S9945" s="35">
        <v>1</v>
      </c>
      <c r="T9945" s="22">
        <v>1</v>
      </c>
      <c r="U9945" s="20" t="s">
        <v>62</v>
      </c>
      <c r="V9945" s="20">
        <v>45993</v>
      </c>
      <c r="W9945" s="21">
        <v>12</v>
      </c>
      <c r="X9945" s="20">
        <v>46010</v>
      </c>
      <c r="Y9945" s="20">
        <v>46006</v>
      </c>
      <c r="Z9945" s="48">
        <v>12</v>
      </c>
      <c r="AA9945">
        <v>2025</v>
      </c>
      <c r="AB9945" s="45">
        <v>103559</v>
      </c>
      <c r="AC9945" s="45">
        <v>103559</v>
      </c>
      <c r="AK9945" s="10"/>
    </row>
    <row r="9946" spans="1:37">
      <c r="A9946" t="s">
        <v>45</v>
      </c>
      <c r="B9946" t="s">
        <v>46</v>
      </c>
      <c r="C9946" t="s">
        <v>47</v>
      </c>
      <c r="D9946" t="s">
        <v>10416</v>
      </c>
      <c r="E9946" t="s">
        <v>88</v>
      </c>
      <c r="F9946" t="s">
        <v>79</v>
      </c>
      <c r="G9946" t="s">
        <v>51</v>
      </c>
      <c r="H9946" s="20" t="s">
        <v>52</v>
      </c>
      <c r="I9946" t="s">
        <v>53</v>
      </c>
      <c r="J9946" t="s">
        <v>54</v>
      </c>
      <c r="K9946">
        <v>3</v>
      </c>
      <c r="L9946" t="s">
        <v>55</v>
      </c>
      <c r="M9946" t="s">
        <v>56</v>
      </c>
      <c r="N9946" t="s">
        <v>57</v>
      </c>
      <c r="O9946" s="21" t="s">
        <v>58</v>
      </c>
      <c r="P9946" s="21" t="s">
        <v>64</v>
      </c>
      <c r="Q9946" s="20" t="s">
        <v>230</v>
      </c>
      <c r="R9946" s="21" t="s">
        <v>231</v>
      </c>
      <c r="S9946" s="35">
        <v>1</v>
      </c>
      <c r="T9946" s="22">
        <v>1</v>
      </c>
      <c r="U9946" s="20" t="s">
        <v>62</v>
      </c>
      <c r="V9946" s="20">
        <v>45993</v>
      </c>
      <c r="W9946" s="21">
        <v>12</v>
      </c>
      <c r="X9946" s="20">
        <v>46009</v>
      </c>
      <c r="Y9946" s="20">
        <v>46003</v>
      </c>
      <c r="Z9946" s="48">
        <v>12</v>
      </c>
      <c r="AA9946">
        <v>2025</v>
      </c>
      <c r="AB9946" s="45">
        <v>46660</v>
      </c>
      <c r="AC9946" s="45">
        <v>46660</v>
      </c>
      <c r="AK9946" s="10"/>
    </row>
    <row r="9947" spans="1:37">
      <c r="A9947" t="s">
        <v>45</v>
      </c>
      <c r="B9947" t="s">
        <v>46</v>
      </c>
      <c r="C9947" t="s">
        <v>47</v>
      </c>
      <c r="D9947" t="s">
        <v>10417</v>
      </c>
      <c r="E9947" t="s">
        <v>88</v>
      </c>
      <c r="F9947" t="s">
        <v>79</v>
      </c>
      <c r="G9947" t="s">
        <v>51</v>
      </c>
      <c r="H9947" s="20" t="s">
        <v>52</v>
      </c>
      <c r="I9947" t="s">
        <v>53</v>
      </c>
      <c r="J9947" t="s">
        <v>54</v>
      </c>
      <c r="K9947">
        <v>3</v>
      </c>
      <c r="L9947" t="s">
        <v>55</v>
      </c>
      <c r="M9947" t="s">
        <v>56</v>
      </c>
      <c r="N9947" t="s">
        <v>57</v>
      </c>
      <c r="O9947" s="21" t="s">
        <v>58</v>
      </c>
      <c r="P9947" s="21" t="s">
        <v>64</v>
      </c>
      <c r="Q9947" s="20" t="s">
        <v>230</v>
      </c>
      <c r="R9947" s="21" t="s">
        <v>231</v>
      </c>
      <c r="S9947" s="35">
        <v>1</v>
      </c>
      <c r="T9947" s="22">
        <v>1</v>
      </c>
      <c r="U9947" s="20" t="s">
        <v>62</v>
      </c>
      <c r="V9947" s="20">
        <v>45993</v>
      </c>
      <c r="W9947" s="21">
        <v>12</v>
      </c>
      <c r="X9947" s="20">
        <v>46009</v>
      </c>
      <c r="Y9947" s="20">
        <v>46006</v>
      </c>
      <c r="Z9947" s="48">
        <v>12</v>
      </c>
      <c r="AA9947">
        <v>2025</v>
      </c>
      <c r="AB9947" s="45">
        <v>46660</v>
      </c>
      <c r="AC9947" s="45">
        <v>46660</v>
      </c>
      <c r="AK9947" s="10"/>
    </row>
    <row r="9948" spans="1:37">
      <c r="A9948" t="s">
        <v>45</v>
      </c>
      <c r="B9948" t="s">
        <v>46</v>
      </c>
      <c r="C9948" t="s">
        <v>47</v>
      </c>
      <c r="D9948" t="s">
        <v>10418</v>
      </c>
      <c r="E9948" t="s">
        <v>88</v>
      </c>
      <c r="F9948" t="s">
        <v>79</v>
      </c>
      <c r="G9948" t="s">
        <v>51</v>
      </c>
      <c r="H9948" s="20" t="s">
        <v>52</v>
      </c>
      <c r="I9948" t="s">
        <v>53</v>
      </c>
      <c r="J9948" t="s">
        <v>54</v>
      </c>
      <c r="K9948">
        <v>3</v>
      </c>
      <c r="L9948" t="s">
        <v>55</v>
      </c>
      <c r="M9948" t="s">
        <v>77</v>
      </c>
      <c r="N9948" t="s">
        <v>89</v>
      </c>
      <c r="O9948" s="21" t="s">
        <v>58</v>
      </c>
      <c r="P9948" s="21" t="s">
        <v>119</v>
      </c>
      <c r="Q9948" s="20" t="s">
        <v>3712</v>
      </c>
      <c r="R9948" s="21" t="s">
        <v>3713</v>
      </c>
      <c r="S9948" s="35">
        <v>1</v>
      </c>
      <c r="T9948" s="22">
        <v>1</v>
      </c>
      <c r="U9948" s="20" t="s">
        <v>62</v>
      </c>
      <c r="V9948" s="20">
        <v>45992</v>
      </c>
      <c r="W9948" s="21">
        <v>12</v>
      </c>
      <c r="X9948" s="20">
        <v>46007</v>
      </c>
      <c r="Y9948" s="20">
        <v>46001</v>
      </c>
      <c r="Z9948" s="48">
        <v>12</v>
      </c>
      <c r="AA9948">
        <v>2025</v>
      </c>
      <c r="AB9948" s="45">
        <v>85705</v>
      </c>
      <c r="AC9948" s="45">
        <v>85705</v>
      </c>
      <c r="AK9948" s="10"/>
    </row>
    <row r="9949" spans="1:37">
      <c r="A9949" t="s">
        <v>45</v>
      </c>
      <c r="B9949" t="s">
        <v>46</v>
      </c>
      <c r="C9949" t="s">
        <v>47</v>
      </c>
      <c r="D9949" t="s">
        <v>10419</v>
      </c>
      <c r="E9949" t="s">
        <v>88</v>
      </c>
      <c r="F9949" t="s">
        <v>79</v>
      </c>
      <c r="G9949" t="s">
        <v>51</v>
      </c>
      <c r="H9949" s="20" t="s">
        <v>52</v>
      </c>
      <c r="I9949" t="s">
        <v>53</v>
      </c>
      <c r="J9949" t="s">
        <v>54</v>
      </c>
      <c r="K9949">
        <v>3</v>
      </c>
      <c r="L9949" t="s">
        <v>55</v>
      </c>
      <c r="M9949" t="s">
        <v>77</v>
      </c>
      <c r="N9949" t="s">
        <v>89</v>
      </c>
      <c r="O9949" s="21" t="s">
        <v>58</v>
      </c>
      <c r="P9949" s="21" t="s">
        <v>97</v>
      </c>
      <c r="Q9949" s="20" t="s">
        <v>9242</v>
      </c>
      <c r="R9949" s="21" t="s">
        <v>9243</v>
      </c>
      <c r="S9949" s="35">
        <v>1</v>
      </c>
      <c r="T9949" s="22">
        <v>1</v>
      </c>
      <c r="U9949" s="20" t="s">
        <v>62</v>
      </c>
      <c r="V9949" s="20">
        <v>45993</v>
      </c>
      <c r="W9949" s="21">
        <v>12</v>
      </c>
      <c r="X9949" s="20">
        <v>46007</v>
      </c>
      <c r="Y9949" s="20">
        <v>46001</v>
      </c>
      <c r="Z9949" s="48">
        <v>12</v>
      </c>
      <c r="AA9949">
        <v>2025</v>
      </c>
      <c r="AB9949" s="45">
        <v>59995</v>
      </c>
      <c r="AC9949" s="45">
        <v>59995</v>
      </c>
      <c r="AK9949" s="10"/>
    </row>
    <row r="9950" spans="1:37">
      <c r="A9950" t="s">
        <v>45</v>
      </c>
      <c r="B9950" t="s">
        <v>46</v>
      </c>
      <c r="C9950" t="s">
        <v>47</v>
      </c>
      <c r="D9950" t="s">
        <v>10420</v>
      </c>
      <c r="E9950" t="s">
        <v>88</v>
      </c>
      <c r="F9950" t="s">
        <v>79</v>
      </c>
      <c r="G9950" t="s">
        <v>51</v>
      </c>
      <c r="H9950" s="20" t="s">
        <v>52</v>
      </c>
      <c r="I9950" t="s">
        <v>53</v>
      </c>
      <c r="J9950" t="s">
        <v>54</v>
      </c>
      <c r="K9950">
        <v>3</v>
      </c>
      <c r="L9950" t="s">
        <v>55</v>
      </c>
      <c r="M9950" t="s">
        <v>77</v>
      </c>
      <c r="N9950" t="s">
        <v>89</v>
      </c>
      <c r="O9950" s="21" t="s">
        <v>58</v>
      </c>
      <c r="P9950" s="21" t="s">
        <v>119</v>
      </c>
      <c r="Q9950" s="20" t="s">
        <v>603</v>
      </c>
      <c r="R9950" s="21" t="s">
        <v>604</v>
      </c>
      <c r="S9950" s="35">
        <v>1</v>
      </c>
      <c r="T9950" s="22">
        <v>1</v>
      </c>
      <c r="U9950" s="20" t="s">
        <v>62</v>
      </c>
      <c r="V9950" s="20">
        <v>45993</v>
      </c>
      <c r="W9950" s="21">
        <v>12</v>
      </c>
      <c r="X9950" s="20">
        <v>46009</v>
      </c>
      <c r="Y9950" s="20">
        <v>46003</v>
      </c>
      <c r="Z9950" s="48">
        <v>12</v>
      </c>
      <c r="AA9950">
        <v>2025</v>
      </c>
      <c r="AB9950" s="45">
        <v>61424</v>
      </c>
      <c r="AC9950" s="45">
        <v>61424</v>
      </c>
      <c r="AK9950" s="10"/>
    </row>
    <row r="9951" spans="1:37">
      <c r="A9951" t="s">
        <v>45</v>
      </c>
      <c r="B9951" t="s">
        <v>46</v>
      </c>
      <c r="C9951" t="s">
        <v>47</v>
      </c>
      <c r="D9951" t="s">
        <v>10421</v>
      </c>
      <c r="E9951" t="s">
        <v>88</v>
      </c>
      <c r="F9951" t="s">
        <v>79</v>
      </c>
      <c r="G9951" t="s">
        <v>51</v>
      </c>
      <c r="H9951" s="20" t="s">
        <v>52</v>
      </c>
      <c r="I9951" t="s">
        <v>53</v>
      </c>
      <c r="J9951" t="s">
        <v>54</v>
      </c>
      <c r="K9951">
        <v>3</v>
      </c>
      <c r="L9951" t="s">
        <v>55</v>
      </c>
      <c r="M9951" t="s">
        <v>77</v>
      </c>
      <c r="N9951" t="s">
        <v>89</v>
      </c>
      <c r="O9951" s="21" t="s">
        <v>58</v>
      </c>
      <c r="P9951" s="21" t="s">
        <v>119</v>
      </c>
      <c r="Q9951" s="20" t="s">
        <v>968</v>
      </c>
      <c r="R9951" s="21" t="s">
        <v>969</v>
      </c>
      <c r="S9951" s="35">
        <v>1</v>
      </c>
      <c r="T9951" s="22">
        <v>1</v>
      </c>
      <c r="U9951" s="20" t="s">
        <v>62</v>
      </c>
      <c r="V9951" s="20">
        <v>45993</v>
      </c>
      <c r="W9951" s="21">
        <v>12</v>
      </c>
      <c r="X9951" s="20">
        <v>46014</v>
      </c>
      <c r="Y9951" s="20">
        <v>46006</v>
      </c>
      <c r="Z9951" s="48">
        <v>12</v>
      </c>
      <c r="AA9951">
        <v>2025</v>
      </c>
      <c r="AB9951" s="45">
        <v>92854</v>
      </c>
      <c r="AC9951" s="45">
        <v>92854</v>
      </c>
      <c r="AK9951" s="10"/>
    </row>
    <row r="9952" spans="1:37">
      <c r="A9952" t="s">
        <v>45</v>
      </c>
      <c r="B9952" t="s">
        <v>46</v>
      </c>
      <c r="C9952" t="s">
        <v>47</v>
      </c>
      <c r="D9952" t="s">
        <v>10422</v>
      </c>
      <c r="E9952" t="s">
        <v>88</v>
      </c>
      <c r="F9952" t="s">
        <v>79</v>
      </c>
      <c r="G9952" t="s">
        <v>51</v>
      </c>
      <c r="H9952" s="20" t="s">
        <v>52</v>
      </c>
      <c r="I9952" t="s">
        <v>53</v>
      </c>
      <c r="J9952" t="s">
        <v>54</v>
      </c>
      <c r="K9952">
        <v>3</v>
      </c>
      <c r="L9952" t="s">
        <v>55</v>
      </c>
      <c r="M9952" t="s">
        <v>56</v>
      </c>
      <c r="N9952" t="s">
        <v>57</v>
      </c>
      <c r="O9952" s="21" t="s">
        <v>58</v>
      </c>
      <c r="P9952" s="21" t="s">
        <v>64</v>
      </c>
      <c r="Q9952" s="20" t="s">
        <v>221</v>
      </c>
      <c r="R9952" s="21" t="s">
        <v>222</v>
      </c>
      <c r="S9952" s="35">
        <v>1</v>
      </c>
      <c r="T9952" s="22">
        <v>1</v>
      </c>
      <c r="U9952" s="20" t="s">
        <v>62</v>
      </c>
      <c r="V9952" s="20">
        <v>45993</v>
      </c>
      <c r="W9952" s="21">
        <v>12</v>
      </c>
      <c r="X9952" s="20">
        <v>46009</v>
      </c>
      <c r="Y9952" s="20">
        <v>46003</v>
      </c>
      <c r="Z9952" s="48">
        <v>12</v>
      </c>
      <c r="AA9952">
        <v>2025</v>
      </c>
      <c r="AB9952" s="45">
        <v>107136</v>
      </c>
      <c r="AC9952" s="45">
        <v>107136</v>
      </c>
      <c r="AK9952" s="10"/>
    </row>
    <row r="9953" spans="1:37">
      <c r="A9953" t="s">
        <v>45</v>
      </c>
      <c r="B9953" t="s">
        <v>46</v>
      </c>
      <c r="C9953" t="s">
        <v>47</v>
      </c>
      <c r="D9953" t="s">
        <v>10423</v>
      </c>
      <c r="E9953" t="s">
        <v>88</v>
      </c>
      <c r="F9953" t="s">
        <v>79</v>
      </c>
      <c r="G9953" t="s">
        <v>51</v>
      </c>
      <c r="H9953" s="20" t="s">
        <v>52</v>
      </c>
      <c r="I9953" t="s">
        <v>53</v>
      </c>
      <c r="J9953" t="s">
        <v>54</v>
      </c>
      <c r="K9953">
        <v>3</v>
      </c>
      <c r="L9953" t="s">
        <v>55</v>
      </c>
      <c r="M9953" t="s">
        <v>56</v>
      </c>
      <c r="N9953" t="s">
        <v>57</v>
      </c>
      <c r="O9953" s="21" t="s">
        <v>58</v>
      </c>
      <c r="P9953" s="21" t="s">
        <v>207</v>
      </c>
      <c r="Q9953" s="20" t="s">
        <v>3443</v>
      </c>
      <c r="R9953" s="21" t="s">
        <v>3444</v>
      </c>
      <c r="S9953" s="35">
        <v>1</v>
      </c>
      <c r="T9953" s="22">
        <v>1</v>
      </c>
      <c r="U9953" s="20" t="s">
        <v>62</v>
      </c>
      <c r="V9953" s="20">
        <v>45993</v>
      </c>
      <c r="W9953" s="21">
        <v>12</v>
      </c>
      <c r="X9953" s="20">
        <v>46009</v>
      </c>
      <c r="Y9953" s="20">
        <v>46003</v>
      </c>
      <c r="Z9953" s="48">
        <v>12</v>
      </c>
      <c r="AA9953">
        <v>2025</v>
      </c>
      <c r="AB9953" s="45">
        <v>53330</v>
      </c>
      <c r="AC9953" s="45">
        <v>53330</v>
      </c>
      <c r="AK9953" s="10"/>
    </row>
    <row r="9954" spans="1:37">
      <c r="A9954" t="s">
        <v>45</v>
      </c>
      <c r="B9954" t="s">
        <v>46</v>
      </c>
      <c r="C9954" t="s">
        <v>47</v>
      </c>
      <c r="D9954" t="s">
        <v>10424</v>
      </c>
      <c r="E9954" t="s">
        <v>88</v>
      </c>
      <c r="F9954" t="s">
        <v>79</v>
      </c>
      <c r="G9954" t="s">
        <v>51</v>
      </c>
      <c r="H9954" s="20" t="s">
        <v>52</v>
      </c>
      <c r="I9954" t="s">
        <v>53</v>
      </c>
      <c r="J9954" t="s">
        <v>54</v>
      </c>
      <c r="K9954">
        <v>3</v>
      </c>
      <c r="L9954" t="s">
        <v>55</v>
      </c>
      <c r="M9954" t="s">
        <v>77</v>
      </c>
      <c r="N9954" t="s">
        <v>89</v>
      </c>
      <c r="O9954" s="21" t="s">
        <v>58</v>
      </c>
      <c r="P9954" s="21" t="s">
        <v>119</v>
      </c>
      <c r="Q9954" s="20" t="s">
        <v>5692</v>
      </c>
      <c r="R9954" s="21" t="s">
        <v>5693</v>
      </c>
      <c r="S9954" s="35">
        <v>1</v>
      </c>
      <c r="T9954" s="22">
        <v>1</v>
      </c>
      <c r="U9954" s="20" t="s">
        <v>62</v>
      </c>
      <c r="V9954" s="20">
        <v>45993</v>
      </c>
      <c r="W9954" s="21">
        <v>12</v>
      </c>
      <c r="X9954" s="20">
        <v>46009</v>
      </c>
      <c r="Y9954" s="20">
        <v>46003</v>
      </c>
      <c r="Z9954" s="48">
        <v>12</v>
      </c>
      <c r="AA9954">
        <v>2025</v>
      </c>
      <c r="AB9954" s="45">
        <v>103563</v>
      </c>
      <c r="AC9954" s="45">
        <v>103563</v>
      </c>
      <c r="AK9954" s="10"/>
    </row>
    <row r="9955" spans="1:37">
      <c r="A9955" t="s">
        <v>45</v>
      </c>
      <c r="B9955" t="s">
        <v>46</v>
      </c>
      <c r="C9955" t="s">
        <v>47</v>
      </c>
      <c r="D9955" t="s">
        <v>10425</v>
      </c>
      <c r="E9955" t="s">
        <v>88</v>
      </c>
      <c r="F9955" t="s">
        <v>79</v>
      </c>
      <c r="G9955" t="s">
        <v>51</v>
      </c>
      <c r="H9955" s="20" t="s">
        <v>52</v>
      </c>
      <c r="I9955" t="s">
        <v>53</v>
      </c>
      <c r="J9955" t="s">
        <v>54</v>
      </c>
      <c r="K9955">
        <v>3</v>
      </c>
      <c r="L9955" t="s">
        <v>55</v>
      </c>
      <c r="M9955" t="s">
        <v>77</v>
      </c>
      <c r="N9955" t="s">
        <v>89</v>
      </c>
      <c r="O9955" s="21" t="s">
        <v>58</v>
      </c>
      <c r="P9955" s="21" t="s">
        <v>276</v>
      </c>
      <c r="Q9955" s="20" t="s">
        <v>315</v>
      </c>
      <c r="R9955" s="21" t="s">
        <v>316</v>
      </c>
      <c r="S9955" s="35">
        <v>1</v>
      </c>
      <c r="T9955" s="22">
        <v>1</v>
      </c>
      <c r="U9955" s="20" t="s">
        <v>62</v>
      </c>
      <c r="V9955" s="20">
        <v>45993</v>
      </c>
      <c r="W9955" s="21">
        <v>12</v>
      </c>
      <c r="X9955" s="20">
        <v>46009</v>
      </c>
      <c r="Y9955" s="20">
        <v>46003</v>
      </c>
      <c r="Z9955" s="48">
        <v>12</v>
      </c>
      <c r="AA9955">
        <v>2025</v>
      </c>
      <c r="AB9955" s="45">
        <v>12660</v>
      </c>
      <c r="AC9955" s="45">
        <v>12660</v>
      </c>
      <c r="AK9955" s="10"/>
    </row>
    <row r="9956" spans="1:37">
      <c r="A9956" t="s">
        <v>45</v>
      </c>
      <c r="B9956" t="s">
        <v>46</v>
      </c>
      <c r="C9956" t="s">
        <v>47</v>
      </c>
      <c r="D9956" t="s">
        <v>10426</v>
      </c>
      <c r="E9956" t="s">
        <v>88</v>
      </c>
      <c r="F9956" t="s">
        <v>79</v>
      </c>
      <c r="G9956" t="s">
        <v>51</v>
      </c>
      <c r="H9956" s="20" t="s">
        <v>52</v>
      </c>
      <c r="I9956" t="s">
        <v>53</v>
      </c>
      <c r="J9956" t="s">
        <v>54</v>
      </c>
      <c r="K9956">
        <v>3</v>
      </c>
      <c r="L9956" t="s">
        <v>55</v>
      </c>
      <c r="M9956" t="s">
        <v>77</v>
      </c>
      <c r="N9956" t="s">
        <v>89</v>
      </c>
      <c r="O9956" s="21" t="s">
        <v>58</v>
      </c>
      <c r="P9956" s="21" t="s">
        <v>150</v>
      </c>
      <c r="Q9956" s="20" t="s">
        <v>5656</v>
      </c>
      <c r="R9956" s="21" t="s">
        <v>5657</v>
      </c>
      <c r="S9956" s="35">
        <v>1</v>
      </c>
      <c r="T9956" s="22">
        <v>1</v>
      </c>
      <c r="U9956" s="20" t="s">
        <v>62</v>
      </c>
      <c r="V9956" s="20">
        <v>45993</v>
      </c>
      <c r="W9956" s="21">
        <v>12</v>
      </c>
      <c r="X9956" s="20">
        <v>46014</v>
      </c>
      <c r="Y9956" s="20">
        <v>46008</v>
      </c>
      <c r="Z9956" s="48">
        <v>12</v>
      </c>
      <c r="AA9956">
        <v>2025</v>
      </c>
      <c r="AB9956" s="45">
        <v>99996</v>
      </c>
      <c r="AC9956" s="45">
        <v>99996</v>
      </c>
      <c r="AK9956" s="10"/>
    </row>
    <row r="9957" spans="1:37">
      <c r="A9957" t="s">
        <v>45</v>
      </c>
      <c r="B9957" t="s">
        <v>46</v>
      </c>
      <c r="C9957" t="s">
        <v>47</v>
      </c>
      <c r="D9957" t="s">
        <v>10427</v>
      </c>
      <c r="E9957" t="s">
        <v>88</v>
      </c>
      <c r="F9957" t="s">
        <v>79</v>
      </c>
      <c r="G9957" t="s">
        <v>51</v>
      </c>
      <c r="H9957" s="20" t="s">
        <v>52</v>
      </c>
      <c r="I9957" t="s">
        <v>53</v>
      </c>
      <c r="J9957" t="s">
        <v>54</v>
      </c>
      <c r="K9957">
        <v>3</v>
      </c>
      <c r="L9957" t="s">
        <v>55</v>
      </c>
      <c r="M9957" t="s">
        <v>56</v>
      </c>
      <c r="N9957" t="s">
        <v>57</v>
      </c>
      <c r="O9957" s="21" t="s">
        <v>58</v>
      </c>
      <c r="P9957" s="21" t="s">
        <v>64</v>
      </c>
      <c r="Q9957" s="20" t="s">
        <v>94</v>
      </c>
      <c r="R9957" s="21" t="s">
        <v>95</v>
      </c>
      <c r="S9957" s="35">
        <v>1</v>
      </c>
      <c r="T9957" s="22">
        <v>1</v>
      </c>
      <c r="U9957" s="20" t="s">
        <v>62</v>
      </c>
      <c r="V9957" s="20">
        <v>45993</v>
      </c>
      <c r="W9957" s="21">
        <v>12</v>
      </c>
      <c r="X9957" s="20">
        <v>46010</v>
      </c>
      <c r="Y9957" s="20">
        <v>46006</v>
      </c>
      <c r="Z9957" s="48">
        <v>12</v>
      </c>
      <c r="AA9957">
        <v>2025</v>
      </c>
      <c r="AB9957" s="45">
        <v>28660</v>
      </c>
      <c r="AC9957" s="45">
        <v>28660</v>
      </c>
      <c r="AK9957" s="10"/>
    </row>
    <row r="9958" spans="1:37">
      <c r="A9958" t="s">
        <v>45</v>
      </c>
      <c r="B9958" t="s">
        <v>46</v>
      </c>
      <c r="C9958" t="s">
        <v>47</v>
      </c>
      <c r="D9958" t="s">
        <v>10428</v>
      </c>
      <c r="E9958" t="s">
        <v>88</v>
      </c>
      <c r="F9958" t="s">
        <v>79</v>
      </c>
      <c r="G9958" t="s">
        <v>51</v>
      </c>
      <c r="H9958" s="20" t="s">
        <v>52</v>
      </c>
      <c r="I9958" t="s">
        <v>53</v>
      </c>
      <c r="J9958" t="s">
        <v>54</v>
      </c>
      <c r="K9958">
        <v>3</v>
      </c>
      <c r="L9958" t="s">
        <v>55</v>
      </c>
      <c r="M9958" t="s">
        <v>77</v>
      </c>
      <c r="N9958" t="s">
        <v>89</v>
      </c>
      <c r="O9958" s="21" t="s">
        <v>58</v>
      </c>
      <c r="P9958" s="21" t="s">
        <v>150</v>
      </c>
      <c r="Q9958" s="20" t="s">
        <v>848</v>
      </c>
      <c r="R9958" s="21" t="s">
        <v>849</v>
      </c>
      <c r="S9958" s="35">
        <v>1</v>
      </c>
      <c r="T9958" s="22">
        <v>1</v>
      </c>
      <c r="U9958" s="20" t="s">
        <v>62</v>
      </c>
      <c r="V9958" s="20">
        <v>45992</v>
      </c>
      <c r="W9958" s="21">
        <v>12</v>
      </c>
      <c r="X9958" s="20">
        <v>46003</v>
      </c>
      <c r="Y9958" s="20">
        <v>46001</v>
      </c>
      <c r="Z9958" s="48">
        <v>12</v>
      </c>
      <c r="AA9958">
        <v>2025</v>
      </c>
      <c r="AB9958" s="45">
        <v>78568</v>
      </c>
      <c r="AC9958" s="45">
        <v>78568</v>
      </c>
      <c r="AK9958" s="10"/>
    </row>
    <row r="9959" spans="1:37">
      <c r="A9959" t="s">
        <v>45</v>
      </c>
      <c r="B9959" t="s">
        <v>46</v>
      </c>
      <c r="C9959" t="s">
        <v>47</v>
      </c>
      <c r="D9959" t="s">
        <v>10429</v>
      </c>
      <c r="E9959" t="s">
        <v>88</v>
      </c>
      <c r="F9959" t="s">
        <v>79</v>
      </c>
      <c r="G9959" t="s">
        <v>51</v>
      </c>
      <c r="H9959" s="20" t="s">
        <v>52</v>
      </c>
      <c r="I9959" t="s">
        <v>53</v>
      </c>
      <c r="J9959" t="s">
        <v>54</v>
      </c>
      <c r="K9959">
        <v>3</v>
      </c>
      <c r="L9959" t="s">
        <v>55</v>
      </c>
      <c r="M9959" t="s">
        <v>77</v>
      </c>
      <c r="N9959" t="s">
        <v>89</v>
      </c>
      <c r="O9959" s="21" t="s">
        <v>58</v>
      </c>
      <c r="P9959" s="21" t="s">
        <v>5970</v>
      </c>
      <c r="Q9959" s="20" t="s">
        <v>946</v>
      </c>
      <c r="R9959" s="21" t="s">
        <v>947</v>
      </c>
      <c r="S9959" s="35">
        <v>2</v>
      </c>
      <c r="T9959" s="22">
        <v>2</v>
      </c>
      <c r="U9959" s="20" t="s">
        <v>62</v>
      </c>
      <c r="V9959" s="20">
        <v>45992</v>
      </c>
      <c r="W9959" s="21">
        <v>12</v>
      </c>
      <c r="X9959" s="20">
        <v>46007</v>
      </c>
      <c r="Y9959" s="20">
        <v>46001</v>
      </c>
      <c r="Z9959" s="48">
        <v>12</v>
      </c>
      <c r="AA9959">
        <v>2025</v>
      </c>
      <c r="AB9959" s="45">
        <v>66654</v>
      </c>
      <c r="AC9959" s="45">
        <v>66654</v>
      </c>
      <c r="AK9959" s="10"/>
    </row>
    <row r="9960" spans="1:37">
      <c r="A9960" t="s">
        <v>45</v>
      </c>
      <c r="B9960" t="s">
        <v>46</v>
      </c>
      <c r="C9960" t="s">
        <v>47</v>
      </c>
      <c r="D9960" t="s">
        <v>10430</v>
      </c>
      <c r="E9960" t="s">
        <v>88</v>
      </c>
      <c r="F9960" t="s">
        <v>79</v>
      </c>
      <c r="G9960" t="s">
        <v>51</v>
      </c>
      <c r="H9960" s="20" t="s">
        <v>52</v>
      </c>
      <c r="I9960" t="s">
        <v>53</v>
      </c>
      <c r="J9960" t="s">
        <v>54</v>
      </c>
      <c r="K9960">
        <v>3</v>
      </c>
      <c r="L9960" t="s">
        <v>55</v>
      </c>
      <c r="M9960" t="s">
        <v>56</v>
      </c>
      <c r="N9960" t="s">
        <v>57</v>
      </c>
      <c r="O9960" s="21" t="s">
        <v>58</v>
      </c>
      <c r="P9960" s="21" t="s">
        <v>64</v>
      </c>
      <c r="Q9960" s="20" t="s">
        <v>474</v>
      </c>
      <c r="R9960" s="21" t="s">
        <v>475</v>
      </c>
      <c r="S9960" s="35">
        <v>1</v>
      </c>
      <c r="T9960" s="22">
        <v>1</v>
      </c>
      <c r="U9960" s="20" t="s">
        <v>62</v>
      </c>
      <c r="V9960" s="20">
        <v>45993</v>
      </c>
      <c r="W9960" s="21">
        <v>12</v>
      </c>
      <c r="X9960" s="20">
        <v>46027</v>
      </c>
      <c r="Y9960" s="20">
        <v>46020</v>
      </c>
      <c r="Z9960" s="48">
        <v>12</v>
      </c>
      <c r="AA9960">
        <v>2025</v>
      </c>
      <c r="AB9960" s="45">
        <v>24659</v>
      </c>
      <c r="AC9960" s="45">
        <v>24659</v>
      </c>
      <c r="AK9960" s="10"/>
    </row>
    <row r="9961" spans="1:37">
      <c r="A9961" t="s">
        <v>45</v>
      </c>
      <c r="B9961" t="s">
        <v>46</v>
      </c>
      <c r="C9961" t="s">
        <v>47</v>
      </c>
      <c r="D9961" t="s">
        <v>10431</v>
      </c>
      <c r="E9961" t="s">
        <v>88</v>
      </c>
      <c r="F9961" t="s">
        <v>79</v>
      </c>
      <c r="G9961" t="s">
        <v>51</v>
      </c>
      <c r="H9961" s="20" t="s">
        <v>52</v>
      </c>
      <c r="I9961" t="s">
        <v>53</v>
      </c>
      <c r="J9961" t="s">
        <v>54</v>
      </c>
      <c r="K9961">
        <v>3</v>
      </c>
      <c r="L9961" t="s">
        <v>55</v>
      </c>
      <c r="M9961" t="s">
        <v>77</v>
      </c>
      <c r="N9961" t="s">
        <v>89</v>
      </c>
      <c r="O9961" s="21" t="s">
        <v>58</v>
      </c>
      <c r="P9961" s="21" t="s">
        <v>119</v>
      </c>
      <c r="Q9961" s="20" t="s">
        <v>6539</v>
      </c>
      <c r="R9961" s="21" t="s">
        <v>6540</v>
      </c>
      <c r="S9961" s="35">
        <v>1</v>
      </c>
      <c r="T9961" s="22">
        <v>1</v>
      </c>
      <c r="U9961" s="20" t="s">
        <v>62</v>
      </c>
      <c r="V9961" s="20">
        <v>45993</v>
      </c>
      <c r="W9961" s="21">
        <v>12</v>
      </c>
      <c r="X9961" s="20">
        <v>46009</v>
      </c>
      <c r="Y9961" s="20">
        <v>46003</v>
      </c>
      <c r="Z9961" s="48">
        <v>12</v>
      </c>
      <c r="AA9961">
        <v>2025</v>
      </c>
      <c r="AB9961" s="45">
        <v>73565</v>
      </c>
      <c r="AC9961" s="45">
        <v>73565</v>
      </c>
      <c r="AK9961" s="10"/>
    </row>
    <row r="9962" spans="1:37">
      <c r="A9962" t="s">
        <v>45</v>
      </c>
      <c r="B9962" t="s">
        <v>46</v>
      </c>
      <c r="C9962" t="s">
        <v>47</v>
      </c>
      <c r="D9962" t="s">
        <v>10432</v>
      </c>
      <c r="E9962" t="s">
        <v>88</v>
      </c>
      <c r="F9962" t="s">
        <v>79</v>
      </c>
      <c r="G9962" t="s">
        <v>51</v>
      </c>
      <c r="H9962" s="20" t="s">
        <v>52</v>
      </c>
      <c r="I9962" t="s">
        <v>53</v>
      </c>
      <c r="J9962" t="s">
        <v>54</v>
      </c>
      <c r="K9962">
        <v>3</v>
      </c>
      <c r="L9962" t="s">
        <v>55</v>
      </c>
      <c r="M9962" t="s">
        <v>77</v>
      </c>
      <c r="N9962" t="s">
        <v>89</v>
      </c>
      <c r="O9962" s="21" t="s">
        <v>58</v>
      </c>
      <c r="P9962" s="21" t="s">
        <v>119</v>
      </c>
      <c r="Q9962" s="20" t="s">
        <v>3712</v>
      </c>
      <c r="R9962" s="21" t="s">
        <v>3713</v>
      </c>
      <c r="S9962" s="35">
        <v>1</v>
      </c>
      <c r="T9962" s="22">
        <v>1</v>
      </c>
      <c r="U9962" s="20" t="s">
        <v>62</v>
      </c>
      <c r="V9962" s="20">
        <v>45992</v>
      </c>
      <c r="W9962" s="21">
        <v>12</v>
      </c>
      <c r="X9962" s="20">
        <v>46006</v>
      </c>
      <c r="Y9962" s="20">
        <v>46001</v>
      </c>
      <c r="Z9962" s="48">
        <v>12</v>
      </c>
      <c r="AA9962">
        <v>2025</v>
      </c>
      <c r="AB9962" s="45">
        <v>85705</v>
      </c>
      <c r="AC9962" s="45">
        <v>85705</v>
      </c>
      <c r="AK9962" s="10"/>
    </row>
    <row r="9963" spans="1:37">
      <c r="A9963" t="s">
        <v>45</v>
      </c>
      <c r="B9963" t="s">
        <v>46</v>
      </c>
      <c r="C9963" t="s">
        <v>47</v>
      </c>
      <c r="D9963" t="s">
        <v>10433</v>
      </c>
      <c r="E9963" t="s">
        <v>88</v>
      </c>
      <c r="F9963" t="s">
        <v>79</v>
      </c>
      <c r="G9963" t="s">
        <v>51</v>
      </c>
      <c r="H9963" s="20" t="s">
        <v>52</v>
      </c>
      <c r="I9963" t="s">
        <v>53</v>
      </c>
      <c r="J9963" t="s">
        <v>54</v>
      </c>
      <c r="K9963">
        <v>3</v>
      </c>
      <c r="L9963" t="s">
        <v>55</v>
      </c>
      <c r="M9963" t="s">
        <v>56</v>
      </c>
      <c r="N9963" t="s">
        <v>57</v>
      </c>
      <c r="O9963" s="21" t="s">
        <v>58</v>
      </c>
      <c r="P9963" s="21" t="s">
        <v>522</v>
      </c>
      <c r="Q9963" s="20" t="s">
        <v>2013</v>
      </c>
      <c r="R9963" s="21" t="s">
        <v>2014</v>
      </c>
      <c r="S9963" s="35">
        <v>2</v>
      </c>
      <c r="T9963" s="22">
        <v>2</v>
      </c>
      <c r="U9963" s="20" t="s">
        <v>62</v>
      </c>
      <c r="V9963" s="20">
        <v>45992</v>
      </c>
      <c r="W9963" s="21">
        <v>12</v>
      </c>
      <c r="X9963" s="20">
        <v>46007</v>
      </c>
      <c r="Y9963" s="20">
        <v>46001</v>
      </c>
      <c r="Z9963" s="48">
        <v>12</v>
      </c>
      <c r="AA9963">
        <v>2025</v>
      </c>
      <c r="AB9963" s="45">
        <v>70576</v>
      </c>
      <c r="AC9963" s="45">
        <v>70576</v>
      </c>
      <c r="AK9963" s="10"/>
    </row>
    <row r="9964" spans="1:37">
      <c r="A9964" t="s">
        <v>45</v>
      </c>
      <c r="B9964" t="s">
        <v>46</v>
      </c>
      <c r="C9964" t="s">
        <v>47</v>
      </c>
      <c r="D9964" t="s">
        <v>10434</v>
      </c>
      <c r="E9964" t="s">
        <v>88</v>
      </c>
      <c r="F9964" t="s">
        <v>79</v>
      </c>
      <c r="G9964" t="s">
        <v>51</v>
      </c>
      <c r="H9964" s="20" t="s">
        <v>52</v>
      </c>
      <c r="I9964" t="s">
        <v>53</v>
      </c>
      <c r="J9964" t="s">
        <v>54</v>
      </c>
      <c r="K9964">
        <v>3</v>
      </c>
      <c r="L9964" t="s">
        <v>55</v>
      </c>
      <c r="M9964" t="s">
        <v>56</v>
      </c>
      <c r="N9964" t="s">
        <v>57</v>
      </c>
      <c r="O9964" s="21" t="s">
        <v>58</v>
      </c>
      <c r="P9964" s="21" t="s">
        <v>64</v>
      </c>
      <c r="Q9964" s="20" t="s">
        <v>1691</v>
      </c>
      <c r="R9964" s="21" t="s">
        <v>1692</v>
      </c>
      <c r="S9964" s="35">
        <v>1</v>
      </c>
      <c r="T9964" s="22">
        <v>1</v>
      </c>
      <c r="U9964" s="20" t="s">
        <v>62</v>
      </c>
      <c r="V9964" s="20">
        <v>45993</v>
      </c>
      <c r="W9964" s="21">
        <v>12</v>
      </c>
      <c r="X9964" s="20">
        <v>46009</v>
      </c>
      <c r="Y9964" s="20">
        <v>46003</v>
      </c>
      <c r="Z9964" s="48">
        <v>12</v>
      </c>
      <c r="AA9964">
        <v>2025</v>
      </c>
      <c r="AB9964" s="45">
        <v>103559</v>
      </c>
      <c r="AC9964" s="45">
        <v>103559</v>
      </c>
      <c r="AK9964" s="10"/>
    </row>
    <row r="9965" spans="1:37">
      <c r="A9965" t="s">
        <v>45</v>
      </c>
      <c r="B9965" t="s">
        <v>46</v>
      </c>
      <c r="C9965" t="s">
        <v>47</v>
      </c>
      <c r="D9965" t="s">
        <v>10435</v>
      </c>
      <c r="E9965" t="s">
        <v>88</v>
      </c>
      <c r="F9965" t="s">
        <v>79</v>
      </c>
      <c r="G9965" t="s">
        <v>51</v>
      </c>
      <c r="H9965" s="20" t="s">
        <v>52</v>
      </c>
      <c r="I9965" t="s">
        <v>53</v>
      </c>
      <c r="J9965" t="s">
        <v>54</v>
      </c>
      <c r="K9965">
        <v>3</v>
      </c>
      <c r="L9965" t="s">
        <v>55</v>
      </c>
      <c r="M9965" t="s">
        <v>77</v>
      </c>
      <c r="N9965" t="s">
        <v>89</v>
      </c>
      <c r="O9965" s="21" t="s">
        <v>58</v>
      </c>
      <c r="P9965" s="21" t="s">
        <v>276</v>
      </c>
      <c r="Q9965" s="20" t="s">
        <v>315</v>
      </c>
      <c r="R9965" s="21" t="s">
        <v>316</v>
      </c>
      <c r="S9965" s="35">
        <v>2</v>
      </c>
      <c r="T9965" s="22">
        <v>2</v>
      </c>
      <c r="U9965" s="20" t="s">
        <v>62</v>
      </c>
      <c r="V9965" s="20">
        <v>45993</v>
      </c>
      <c r="W9965" s="21">
        <v>12</v>
      </c>
      <c r="X9965" s="20">
        <v>46009</v>
      </c>
      <c r="Y9965" s="20">
        <v>46003</v>
      </c>
      <c r="Z9965" s="48">
        <v>12</v>
      </c>
      <c r="AA9965">
        <v>2025</v>
      </c>
      <c r="AB9965" s="45">
        <v>25319</v>
      </c>
      <c r="AC9965" s="45">
        <v>25319</v>
      </c>
      <c r="AK9965" s="10"/>
    </row>
    <row r="9966" spans="1:37">
      <c r="A9966" t="s">
        <v>45</v>
      </c>
      <c r="B9966" t="s">
        <v>46</v>
      </c>
      <c r="C9966" t="s">
        <v>47</v>
      </c>
      <c r="D9966" t="s">
        <v>10436</v>
      </c>
      <c r="E9966" t="s">
        <v>88</v>
      </c>
      <c r="F9966" t="s">
        <v>79</v>
      </c>
      <c r="G9966" t="s">
        <v>51</v>
      </c>
      <c r="H9966" s="20" t="s">
        <v>52</v>
      </c>
      <c r="I9966" t="s">
        <v>53</v>
      </c>
      <c r="J9966" t="s">
        <v>54</v>
      </c>
      <c r="K9966">
        <v>3</v>
      </c>
      <c r="L9966" t="s">
        <v>55</v>
      </c>
      <c r="M9966" t="s">
        <v>77</v>
      </c>
      <c r="N9966" t="s">
        <v>89</v>
      </c>
      <c r="O9966" s="21" t="s">
        <v>58</v>
      </c>
      <c r="P9966" s="21" t="s">
        <v>366</v>
      </c>
      <c r="Q9966" s="20" t="s">
        <v>2682</v>
      </c>
      <c r="R9966" s="21" t="s">
        <v>2683</v>
      </c>
      <c r="S9966" s="35">
        <v>1</v>
      </c>
      <c r="T9966" s="22">
        <v>1</v>
      </c>
      <c r="U9966" s="20" t="s">
        <v>62</v>
      </c>
      <c r="V9966" s="20">
        <v>45993</v>
      </c>
      <c r="W9966" s="21">
        <v>12</v>
      </c>
      <c r="X9966" s="20">
        <v>46007</v>
      </c>
      <c r="Y9966" s="20">
        <v>46003</v>
      </c>
      <c r="Z9966" s="48">
        <v>12</v>
      </c>
      <c r="AA9966">
        <v>2025</v>
      </c>
      <c r="AB9966" s="45">
        <v>63325</v>
      </c>
      <c r="AC9966" s="45">
        <v>63325</v>
      </c>
      <c r="AK9966" s="10"/>
    </row>
    <row r="9967" spans="1:37">
      <c r="A9967" t="s">
        <v>45</v>
      </c>
      <c r="B9967" t="s">
        <v>46</v>
      </c>
      <c r="C9967" t="s">
        <v>47</v>
      </c>
      <c r="D9967" t="s">
        <v>10437</v>
      </c>
      <c r="E9967" t="s">
        <v>88</v>
      </c>
      <c r="F9967" t="s">
        <v>79</v>
      </c>
      <c r="G9967" t="s">
        <v>51</v>
      </c>
      <c r="H9967" s="20" t="s">
        <v>52</v>
      </c>
      <c r="I9967" t="s">
        <v>53</v>
      </c>
      <c r="J9967" t="s">
        <v>54</v>
      </c>
      <c r="K9967">
        <v>3</v>
      </c>
      <c r="L9967" t="s">
        <v>55</v>
      </c>
      <c r="M9967" t="s">
        <v>56</v>
      </c>
      <c r="N9967" t="s">
        <v>57</v>
      </c>
      <c r="O9967" s="21" t="s">
        <v>58</v>
      </c>
      <c r="P9967" s="21" t="s">
        <v>207</v>
      </c>
      <c r="Q9967" s="20" t="s">
        <v>950</v>
      </c>
      <c r="R9967" s="21" t="s">
        <v>951</v>
      </c>
      <c r="S9967" s="35">
        <v>1</v>
      </c>
      <c r="T9967" s="22">
        <v>1</v>
      </c>
      <c r="U9967" s="20" t="s">
        <v>62</v>
      </c>
      <c r="V9967" s="20">
        <v>45993</v>
      </c>
      <c r="W9967" s="21">
        <v>12</v>
      </c>
      <c r="X9967" s="20">
        <v>46008</v>
      </c>
      <c r="Y9967" s="20">
        <v>46003</v>
      </c>
      <c r="Z9967" s="48">
        <v>12</v>
      </c>
      <c r="AA9967">
        <v>2025</v>
      </c>
      <c r="AB9967" s="45">
        <v>60705</v>
      </c>
      <c r="AC9967" s="45">
        <v>60705</v>
      </c>
      <c r="AK9967" s="10"/>
    </row>
    <row r="9968" spans="1:37">
      <c r="A9968" t="s">
        <v>45</v>
      </c>
      <c r="B9968" t="s">
        <v>46</v>
      </c>
      <c r="C9968" t="s">
        <v>47</v>
      </c>
      <c r="D9968" t="s">
        <v>10438</v>
      </c>
      <c r="E9968" t="s">
        <v>88</v>
      </c>
      <c r="F9968" t="s">
        <v>79</v>
      </c>
      <c r="G9968" t="s">
        <v>51</v>
      </c>
      <c r="H9968" s="20" t="s">
        <v>52</v>
      </c>
      <c r="I9968" t="s">
        <v>53</v>
      </c>
      <c r="J9968" t="s">
        <v>54</v>
      </c>
      <c r="K9968">
        <v>3</v>
      </c>
      <c r="L9968" t="s">
        <v>55</v>
      </c>
      <c r="M9968" t="s">
        <v>77</v>
      </c>
      <c r="N9968" t="s">
        <v>89</v>
      </c>
      <c r="O9968" s="21" t="s">
        <v>58</v>
      </c>
      <c r="P9968" s="21" t="s">
        <v>119</v>
      </c>
      <c r="Q9968" s="20" t="s">
        <v>6247</v>
      </c>
      <c r="R9968" s="21" t="s">
        <v>6248</v>
      </c>
      <c r="S9968" s="35">
        <v>1</v>
      </c>
      <c r="T9968" s="22">
        <v>1</v>
      </c>
      <c r="U9968" s="20" t="s">
        <v>62</v>
      </c>
      <c r="V9968" s="20">
        <v>45993</v>
      </c>
      <c r="W9968" s="21">
        <v>12</v>
      </c>
      <c r="X9968" s="20">
        <v>46009</v>
      </c>
      <c r="Y9968" s="20">
        <v>46003</v>
      </c>
      <c r="Z9968" s="48">
        <v>12</v>
      </c>
      <c r="AA9968">
        <v>2025</v>
      </c>
      <c r="AB9968" s="45">
        <v>73565</v>
      </c>
      <c r="AC9968" s="45">
        <v>73565</v>
      </c>
      <c r="AK9968" s="10"/>
    </row>
    <row r="9969" spans="1:37">
      <c r="A9969" t="s">
        <v>45</v>
      </c>
      <c r="B9969" t="s">
        <v>46</v>
      </c>
      <c r="C9969" t="s">
        <v>47</v>
      </c>
      <c r="D9969" t="s">
        <v>10439</v>
      </c>
      <c r="E9969" t="s">
        <v>88</v>
      </c>
      <c r="F9969" t="s">
        <v>79</v>
      </c>
      <c r="G9969" t="s">
        <v>51</v>
      </c>
      <c r="H9969" s="20" t="s">
        <v>52</v>
      </c>
      <c r="I9969" t="s">
        <v>53</v>
      </c>
      <c r="J9969" t="s">
        <v>54</v>
      </c>
      <c r="K9969">
        <v>3</v>
      </c>
      <c r="L9969" t="s">
        <v>55</v>
      </c>
      <c r="M9969" t="s">
        <v>77</v>
      </c>
      <c r="N9969" t="s">
        <v>89</v>
      </c>
      <c r="O9969" s="21" t="s">
        <v>58</v>
      </c>
      <c r="P9969" s="21" t="s">
        <v>366</v>
      </c>
      <c r="Q9969" s="20" t="s">
        <v>2386</v>
      </c>
      <c r="R9969" s="21" t="s">
        <v>2387</v>
      </c>
      <c r="S9969" s="35">
        <v>1</v>
      </c>
      <c r="T9969" s="22">
        <v>1</v>
      </c>
      <c r="U9969" s="20" t="s">
        <v>62</v>
      </c>
      <c r="V9969" s="20">
        <v>45993</v>
      </c>
      <c r="W9969" s="21">
        <v>12</v>
      </c>
      <c r="X9969" s="20">
        <v>46009</v>
      </c>
      <c r="Y9969" s="20">
        <v>46003</v>
      </c>
      <c r="Z9969" s="48">
        <v>12</v>
      </c>
      <c r="AA9969">
        <v>2025</v>
      </c>
      <c r="AB9969" s="45">
        <v>43327</v>
      </c>
      <c r="AC9969" s="45">
        <v>43327</v>
      </c>
      <c r="AK9969" s="10"/>
    </row>
    <row r="9970" spans="1:37">
      <c r="A9970" t="s">
        <v>45</v>
      </c>
      <c r="B9970" t="s">
        <v>46</v>
      </c>
      <c r="C9970" t="s">
        <v>47</v>
      </c>
      <c r="D9970" t="s">
        <v>10440</v>
      </c>
      <c r="E9970" t="s">
        <v>88</v>
      </c>
      <c r="F9970" t="s">
        <v>79</v>
      </c>
      <c r="G9970" t="s">
        <v>51</v>
      </c>
      <c r="H9970" s="20" t="s">
        <v>52</v>
      </c>
      <c r="I9970" t="s">
        <v>53</v>
      </c>
      <c r="J9970" t="s">
        <v>54</v>
      </c>
      <c r="K9970">
        <v>3</v>
      </c>
      <c r="L9970" t="s">
        <v>55</v>
      </c>
      <c r="M9970" t="s">
        <v>56</v>
      </c>
      <c r="N9970" t="s">
        <v>57</v>
      </c>
      <c r="O9970" s="21" t="s">
        <v>58</v>
      </c>
      <c r="P9970" s="21" t="s">
        <v>64</v>
      </c>
      <c r="Q9970" s="20" t="s">
        <v>518</v>
      </c>
      <c r="R9970" s="21" t="s">
        <v>519</v>
      </c>
      <c r="S9970" s="35">
        <v>1</v>
      </c>
      <c r="T9970" s="22">
        <v>1</v>
      </c>
      <c r="U9970" s="20" t="s">
        <v>62</v>
      </c>
      <c r="V9970" s="20">
        <v>45993</v>
      </c>
      <c r="W9970" s="21">
        <v>12</v>
      </c>
      <c r="X9970" s="20">
        <v>46010</v>
      </c>
      <c r="Y9970" s="20">
        <v>46006</v>
      </c>
      <c r="Z9970" s="48">
        <v>12</v>
      </c>
      <c r="AA9970">
        <v>2025</v>
      </c>
      <c r="AB9970" s="45">
        <v>128565</v>
      </c>
      <c r="AC9970" s="45">
        <v>128565</v>
      </c>
      <c r="AK9970" s="10"/>
    </row>
    <row r="9971" spans="1:37">
      <c r="A9971" t="s">
        <v>45</v>
      </c>
      <c r="B9971" t="s">
        <v>46</v>
      </c>
      <c r="C9971" t="s">
        <v>47</v>
      </c>
      <c r="D9971" t="s">
        <v>10441</v>
      </c>
      <c r="E9971" t="s">
        <v>88</v>
      </c>
      <c r="F9971" t="s">
        <v>79</v>
      </c>
      <c r="G9971" t="s">
        <v>51</v>
      </c>
      <c r="H9971" s="20" t="s">
        <v>52</v>
      </c>
      <c r="I9971" t="s">
        <v>53</v>
      </c>
      <c r="J9971" t="s">
        <v>54</v>
      </c>
      <c r="K9971">
        <v>3</v>
      </c>
      <c r="L9971" t="s">
        <v>55</v>
      </c>
      <c r="M9971" t="s">
        <v>77</v>
      </c>
      <c r="N9971" t="s">
        <v>89</v>
      </c>
      <c r="O9971" s="21" t="s">
        <v>58</v>
      </c>
      <c r="P9971" s="21" t="s">
        <v>366</v>
      </c>
      <c r="Q9971" s="20" t="s">
        <v>542</v>
      </c>
      <c r="R9971" s="21" t="s">
        <v>543</v>
      </c>
      <c r="S9971" s="35">
        <v>1</v>
      </c>
      <c r="T9971" s="22">
        <v>1</v>
      </c>
      <c r="U9971" s="20" t="s">
        <v>62</v>
      </c>
      <c r="V9971" s="20">
        <v>45993</v>
      </c>
      <c r="W9971" s="21">
        <v>12</v>
      </c>
      <c r="X9971" s="20">
        <v>46010</v>
      </c>
      <c r="Y9971" s="20">
        <v>46006</v>
      </c>
      <c r="Z9971" s="48">
        <v>12</v>
      </c>
      <c r="AA9971">
        <v>2025</v>
      </c>
      <c r="AB9971" s="45">
        <v>43327</v>
      </c>
      <c r="AC9971" s="45">
        <v>43327</v>
      </c>
      <c r="AK9971" s="10"/>
    </row>
    <row r="9972" spans="1:37">
      <c r="A9972" t="s">
        <v>45</v>
      </c>
      <c r="B9972" t="s">
        <v>46</v>
      </c>
      <c r="C9972" t="s">
        <v>47</v>
      </c>
      <c r="D9972" t="s">
        <v>10442</v>
      </c>
      <c r="E9972" t="s">
        <v>88</v>
      </c>
      <c r="F9972" t="s">
        <v>79</v>
      </c>
      <c r="G9972" t="s">
        <v>51</v>
      </c>
      <c r="H9972" s="20" t="s">
        <v>52</v>
      </c>
      <c r="I9972" t="s">
        <v>53</v>
      </c>
      <c r="J9972" t="s">
        <v>54</v>
      </c>
      <c r="K9972">
        <v>3</v>
      </c>
      <c r="L9972" t="s">
        <v>55</v>
      </c>
      <c r="M9972" t="s">
        <v>77</v>
      </c>
      <c r="N9972" t="s">
        <v>89</v>
      </c>
      <c r="O9972" s="21" t="s">
        <v>58</v>
      </c>
      <c r="P9972" s="21" t="s">
        <v>119</v>
      </c>
      <c r="Q9972" s="20" t="s">
        <v>968</v>
      </c>
      <c r="R9972" s="21" t="s">
        <v>969</v>
      </c>
      <c r="S9972" s="35">
        <v>1</v>
      </c>
      <c r="T9972" s="22">
        <v>1</v>
      </c>
      <c r="U9972" s="20" t="s">
        <v>62</v>
      </c>
      <c r="V9972" s="20">
        <v>45993</v>
      </c>
      <c r="W9972" s="21">
        <v>12</v>
      </c>
      <c r="X9972" s="20">
        <v>46009</v>
      </c>
      <c r="Y9972" s="20">
        <v>46003</v>
      </c>
      <c r="Z9972" s="48">
        <v>12</v>
      </c>
      <c r="AA9972">
        <v>2025</v>
      </c>
      <c r="AB9972" s="45">
        <v>92854</v>
      </c>
      <c r="AC9972" s="45">
        <v>92854</v>
      </c>
      <c r="AK9972" s="10"/>
    </row>
    <row r="9973" spans="1:37">
      <c r="A9973" t="s">
        <v>45</v>
      </c>
      <c r="B9973" t="s">
        <v>46</v>
      </c>
      <c r="C9973" t="s">
        <v>47</v>
      </c>
      <c r="D9973" t="s">
        <v>10443</v>
      </c>
      <c r="E9973" t="s">
        <v>88</v>
      </c>
      <c r="F9973" t="s">
        <v>79</v>
      </c>
      <c r="G9973" t="s">
        <v>51</v>
      </c>
      <c r="H9973" s="20" t="s">
        <v>52</v>
      </c>
      <c r="I9973" t="s">
        <v>53</v>
      </c>
      <c r="J9973" t="s">
        <v>54</v>
      </c>
      <c r="K9973">
        <v>3</v>
      </c>
      <c r="L9973" t="s">
        <v>55</v>
      </c>
      <c r="M9973" t="s">
        <v>56</v>
      </c>
      <c r="N9973" t="s">
        <v>57</v>
      </c>
      <c r="O9973" s="21" t="s">
        <v>58</v>
      </c>
      <c r="P9973" s="21" t="s">
        <v>64</v>
      </c>
      <c r="Q9973" s="20" t="s">
        <v>230</v>
      </c>
      <c r="R9973" s="21" t="s">
        <v>231</v>
      </c>
      <c r="S9973" s="35">
        <v>1</v>
      </c>
      <c r="T9973" s="22">
        <v>1</v>
      </c>
      <c r="U9973" s="20" t="s">
        <v>62</v>
      </c>
      <c r="V9973" s="20">
        <v>45993</v>
      </c>
      <c r="W9973" s="21">
        <v>12</v>
      </c>
      <c r="X9973" s="20">
        <v>46009</v>
      </c>
      <c r="Y9973" s="20">
        <v>46003</v>
      </c>
      <c r="Z9973" s="48">
        <v>12</v>
      </c>
      <c r="AA9973">
        <v>2025</v>
      </c>
      <c r="AB9973" s="45">
        <v>46660</v>
      </c>
      <c r="AC9973" s="45">
        <v>46660</v>
      </c>
      <c r="AK9973" s="10"/>
    </row>
    <row r="9974" spans="1:37">
      <c r="A9974" t="s">
        <v>45</v>
      </c>
      <c r="B9974" t="s">
        <v>46</v>
      </c>
      <c r="C9974" t="s">
        <v>47</v>
      </c>
      <c r="D9974" t="s">
        <v>10444</v>
      </c>
      <c r="E9974" t="s">
        <v>88</v>
      </c>
      <c r="F9974" t="s">
        <v>79</v>
      </c>
      <c r="G9974" t="s">
        <v>51</v>
      </c>
      <c r="H9974" s="20" t="s">
        <v>52</v>
      </c>
      <c r="I9974" t="s">
        <v>53</v>
      </c>
      <c r="J9974" t="s">
        <v>54</v>
      </c>
      <c r="K9974">
        <v>3</v>
      </c>
      <c r="L9974" t="s">
        <v>55</v>
      </c>
      <c r="M9974" t="s">
        <v>56</v>
      </c>
      <c r="N9974" t="s">
        <v>57</v>
      </c>
      <c r="O9974" s="21" t="s">
        <v>58</v>
      </c>
      <c r="P9974" s="21" t="s">
        <v>64</v>
      </c>
      <c r="Q9974" s="20" t="s">
        <v>807</v>
      </c>
      <c r="R9974" s="21" t="s">
        <v>808</v>
      </c>
      <c r="S9974" s="35">
        <v>1</v>
      </c>
      <c r="T9974" s="22">
        <v>1</v>
      </c>
      <c r="U9974" s="20" t="s">
        <v>62</v>
      </c>
      <c r="V9974" s="20">
        <v>45993</v>
      </c>
      <c r="W9974" s="21">
        <v>12</v>
      </c>
      <c r="X9974" s="20">
        <v>46010</v>
      </c>
      <c r="Y9974" s="20">
        <v>46008</v>
      </c>
      <c r="Z9974" s="48">
        <v>12</v>
      </c>
      <c r="AA9974">
        <v>2025</v>
      </c>
      <c r="AB9974" s="45">
        <v>99995</v>
      </c>
      <c r="AC9974" s="45">
        <v>99995</v>
      </c>
      <c r="AK9974" s="10"/>
    </row>
    <row r="9975" spans="1:37">
      <c r="A9975" t="s">
        <v>45</v>
      </c>
      <c r="B9975" t="s">
        <v>46</v>
      </c>
      <c r="C9975" t="s">
        <v>47</v>
      </c>
      <c r="D9975" t="s">
        <v>10445</v>
      </c>
      <c r="E9975" t="s">
        <v>88</v>
      </c>
      <c r="F9975" t="s">
        <v>79</v>
      </c>
      <c r="G9975" t="s">
        <v>51</v>
      </c>
      <c r="H9975" s="20" t="s">
        <v>52</v>
      </c>
      <c r="I9975" t="s">
        <v>53</v>
      </c>
      <c r="J9975" t="s">
        <v>54</v>
      </c>
      <c r="K9975">
        <v>3</v>
      </c>
      <c r="L9975" t="s">
        <v>55</v>
      </c>
      <c r="M9975" t="s">
        <v>77</v>
      </c>
      <c r="N9975" t="s">
        <v>89</v>
      </c>
      <c r="O9975" s="21" t="s">
        <v>58</v>
      </c>
      <c r="P9975" s="21" t="s">
        <v>90</v>
      </c>
      <c r="Q9975" s="20" t="s">
        <v>1775</v>
      </c>
      <c r="R9975" s="21" t="s">
        <v>1776</v>
      </c>
      <c r="S9975" s="35">
        <v>1</v>
      </c>
      <c r="T9975" s="22">
        <v>1</v>
      </c>
      <c r="U9975" s="20" t="s">
        <v>62</v>
      </c>
      <c r="V9975" s="20">
        <v>45993</v>
      </c>
      <c r="W9975" s="21">
        <v>12</v>
      </c>
      <c r="X9975" s="20">
        <v>46009</v>
      </c>
      <c r="Y9975" s="20">
        <v>46003</v>
      </c>
      <c r="Z9975" s="48">
        <v>12</v>
      </c>
      <c r="AA9975">
        <v>2025</v>
      </c>
      <c r="AB9975" s="45">
        <v>55325</v>
      </c>
      <c r="AC9975" s="45">
        <v>55325</v>
      </c>
      <c r="AK9975" s="10"/>
    </row>
    <row r="9976" spans="1:37">
      <c r="A9976" t="s">
        <v>45</v>
      </c>
      <c r="B9976" t="s">
        <v>46</v>
      </c>
      <c r="C9976" t="s">
        <v>47</v>
      </c>
      <c r="D9976" t="s">
        <v>10446</v>
      </c>
      <c r="E9976" t="s">
        <v>88</v>
      </c>
      <c r="F9976" t="s">
        <v>79</v>
      </c>
      <c r="G9976" t="s">
        <v>51</v>
      </c>
      <c r="H9976" s="20" t="s">
        <v>52</v>
      </c>
      <c r="I9976" t="s">
        <v>53</v>
      </c>
      <c r="J9976" t="s">
        <v>54</v>
      </c>
      <c r="K9976">
        <v>3</v>
      </c>
      <c r="L9976" t="s">
        <v>55</v>
      </c>
      <c r="M9976" t="s">
        <v>77</v>
      </c>
      <c r="N9976" t="s">
        <v>89</v>
      </c>
      <c r="O9976" s="21" t="s">
        <v>58</v>
      </c>
      <c r="P9976" s="21" t="s">
        <v>119</v>
      </c>
      <c r="Q9976" s="20" t="s">
        <v>6247</v>
      </c>
      <c r="R9976" s="21" t="s">
        <v>6248</v>
      </c>
      <c r="S9976" s="35">
        <v>1</v>
      </c>
      <c r="T9976" s="22">
        <v>1</v>
      </c>
      <c r="U9976" s="20" t="s">
        <v>62</v>
      </c>
      <c r="V9976" s="20">
        <v>45993</v>
      </c>
      <c r="W9976" s="21">
        <v>12</v>
      </c>
      <c r="X9976" s="20">
        <v>46009</v>
      </c>
      <c r="Y9976" s="20">
        <v>46003</v>
      </c>
      <c r="Z9976" s="48">
        <v>12</v>
      </c>
      <c r="AA9976">
        <v>2025</v>
      </c>
      <c r="AB9976" s="45">
        <v>73565</v>
      </c>
      <c r="AC9976" s="45">
        <v>73565</v>
      </c>
      <c r="AK9976" s="10"/>
    </row>
    <row r="9977" spans="1:37">
      <c r="A9977" t="s">
        <v>45</v>
      </c>
      <c r="B9977" t="s">
        <v>46</v>
      </c>
      <c r="C9977" t="s">
        <v>47</v>
      </c>
      <c r="D9977" t="s">
        <v>10447</v>
      </c>
      <c r="E9977" t="s">
        <v>88</v>
      </c>
      <c r="F9977" t="s">
        <v>79</v>
      </c>
      <c r="G9977" t="s">
        <v>51</v>
      </c>
      <c r="H9977" s="20" t="s">
        <v>52</v>
      </c>
      <c r="I9977" t="s">
        <v>53</v>
      </c>
      <c r="J9977" t="s">
        <v>54</v>
      </c>
      <c r="K9977">
        <v>3</v>
      </c>
      <c r="L9977" t="s">
        <v>55</v>
      </c>
      <c r="M9977" t="s">
        <v>56</v>
      </c>
      <c r="N9977" t="s">
        <v>57</v>
      </c>
      <c r="O9977" s="21" t="s">
        <v>58</v>
      </c>
      <c r="P9977" s="21" t="s">
        <v>9412</v>
      </c>
      <c r="Q9977" s="20" t="s">
        <v>9608</v>
      </c>
      <c r="R9977" s="21" t="s">
        <v>9609</v>
      </c>
      <c r="S9977" s="35">
        <v>1</v>
      </c>
      <c r="T9977" s="22">
        <v>1</v>
      </c>
      <c r="U9977" s="20" t="s">
        <v>62</v>
      </c>
      <c r="V9977" s="20">
        <v>45993</v>
      </c>
      <c r="W9977" s="21">
        <v>12</v>
      </c>
      <c r="X9977" s="20">
        <v>46009</v>
      </c>
      <c r="Y9977" s="20">
        <v>46003</v>
      </c>
      <c r="Z9977" s="48">
        <v>12</v>
      </c>
      <c r="AA9977">
        <v>2025</v>
      </c>
      <c r="AB9977" s="45">
        <v>73327</v>
      </c>
      <c r="AC9977" s="45">
        <v>73327</v>
      </c>
      <c r="AK9977" s="10"/>
    </row>
    <row r="9978" spans="1:37">
      <c r="A9978" t="s">
        <v>45</v>
      </c>
      <c r="B9978" t="s">
        <v>46</v>
      </c>
      <c r="C9978" t="s">
        <v>47</v>
      </c>
      <c r="D9978" t="s">
        <v>10448</v>
      </c>
      <c r="E9978" t="s">
        <v>88</v>
      </c>
      <c r="F9978" t="s">
        <v>79</v>
      </c>
      <c r="G9978" t="s">
        <v>51</v>
      </c>
      <c r="H9978" s="20" t="s">
        <v>52</v>
      </c>
      <c r="I9978" t="s">
        <v>53</v>
      </c>
      <c r="J9978" t="s">
        <v>54</v>
      </c>
      <c r="K9978">
        <v>3</v>
      </c>
      <c r="L9978" t="s">
        <v>55</v>
      </c>
      <c r="M9978" t="s">
        <v>77</v>
      </c>
      <c r="N9978" t="s">
        <v>89</v>
      </c>
      <c r="O9978" s="21" t="s">
        <v>58</v>
      </c>
      <c r="P9978" s="21" t="s">
        <v>276</v>
      </c>
      <c r="Q9978" s="20" t="s">
        <v>315</v>
      </c>
      <c r="R9978" s="21" t="s">
        <v>316</v>
      </c>
      <c r="S9978" s="35">
        <v>2</v>
      </c>
      <c r="T9978" s="22">
        <v>2</v>
      </c>
      <c r="U9978" s="20" t="s">
        <v>62</v>
      </c>
      <c r="V9978" s="20">
        <v>45993</v>
      </c>
      <c r="W9978" s="21">
        <v>12</v>
      </c>
      <c r="X9978" s="20">
        <v>46009</v>
      </c>
      <c r="Y9978" s="20">
        <v>46003</v>
      </c>
      <c r="Z9978" s="48">
        <v>12</v>
      </c>
      <c r="AA9978">
        <v>2025</v>
      </c>
      <c r="AB9978" s="45">
        <v>25319</v>
      </c>
      <c r="AC9978" s="45">
        <v>25319</v>
      </c>
      <c r="AK9978" s="10"/>
    </row>
    <row r="9979" spans="1:37">
      <c r="A9979" t="s">
        <v>45</v>
      </c>
      <c r="B9979" t="s">
        <v>46</v>
      </c>
      <c r="C9979" t="s">
        <v>47</v>
      </c>
      <c r="D9979" t="s">
        <v>10449</v>
      </c>
      <c r="E9979" t="s">
        <v>88</v>
      </c>
      <c r="F9979" t="s">
        <v>79</v>
      </c>
      <c r="G9979" t="s">
        <v>51</v>
      </c>
      <c r="H9979" s="20" t="s">
        <v>52</v>
      </c>
      <c r="I9979" t="s">
        <v>53</v>
      </c>
      <c r="J9979" t="s">
        <v>54</v>
      </c>
      <c r="K9979">
        <v>3</v>
      </c>
      <c r="L9979" t="s">
        <v>55</v>
      </c>
      <c r="M9979" t="s">
        <v>77</v>
      </c>
      <c r="N9979" t="s">
        <v>89</v>
      </c>
      <c r="O9979" s="21" t="s">
        <v>58</v>
      </c>
      <c r="P9979" s="21" t="s">
        <v>90</v>
      </c>
      <c r="Q9979" s="20" t="s">
        <v>2723</v>
      </c>
      <c r="R9979" s="21" t="s">
        <v>2724</v>
      </c>
      <c r="S9979" s="35">
        <v>1</v>
      </c>
      <c r="T9979" s="22">
        <v>1</v>
      </c>
      <c r="U9979" s="20" t="s">
        <v>62</v>
      </c>
      <c r="V9979" s="20">
        <v>45992</v>
      </c>
      <c r="W9979" s="21">
        <v>12</v>
      </c>
      <c r="X9979" s="20">
        <v>46007</v>
      </c>
      <c r="Y9979" s="20">
        <v>46001</v>
      </c>
      <c r="Z9979" s="48">
        <v>12</v>
      </c>
      <c r="AA9979">
        <v>2025</v>
      </c>
      <c r="AB9979" s="45">
        <v>79995</v>
      </c>
      <c r="AC9979" s="45">
        <v>79995</v>
      </c>
      <c r="AK9979" s="10"/>
    </row>
    <row r="9980" spans="1:37">
      <c r="A9980" t="s">
        <v>45</v>
      </c>
      <c r="B9980" t="s">
        <v>46</v>
      </c>
      <c r="C9980" t="s">
        <v>47</v>
      </c>
      <c r="D9980" t="s">
        <v>10450</v>
      </c>
      <c r="E9980" t="s">
        <v>88</v>
      </c>
      <c r="F9980" t="s">
        <v>79</v>
      </c>
      <c r="G9980" t="s">
        <v>51</v>
      </c>
      <c r="H9980" s="20" t="s">
        <v>52</v>
      </c>
      <c r="I9980" t="s">
        <v>53</v>
      </c>
      <c r="J9980" t="s">
        <v>54</v>
      </c>
      <c r="K9980">
        <v>3</v>
      </c>
      <c r="L9980" t="s">
        <v>55</v>
      </c>
      <c r="M9980" t="s">
        <v>56</v>
      </c>
      <c r="N9980" t="s">
        <v>57</v>
      </c>
      <c r="O9980" s="21" t="s">
        <v>58</v>
      </c>
      <c r="P9980" s="21" t="s">
        <v>64</v>
      </c>
      <c r="Q9980" s="20" t="s">
        <v>436</v>
      </c>
      <c r="R9980" s="21" t="s">
        <v>437</v>
      </c>
      <c r="S9980" s="35">
        <v>1</v>
      </c>
      <c r="T9980" s="22">
        <v>1</v>
      </c>
      <c r="U9980" s="20" t="s">
        <v>62</v>
      </c>
      <c r="V9980" s="20">
        <v>45993</v>
      </c>
      <c r="W9980" s="21">
        <v>12</v>
      </c>
      <c r="X9980" s="20">
        <v>46007</v>
      </c>
      <c r="Y9980" s="20">
        <v>46001</v>
      </c>
      <c r="Z9980" s="48">
        <v>12</v>
      </c>
      <c r="AA9980">
        <v>2025</v>
      </c>
      <c r="AB9980" s="45">
        <v>46660</v>
      </c>
      <c r="AC9980" s="45">
        <v>46660</v>
      </c>
      <c r="AK9980" s="10"/>
    </row>
    <row r="9981" spans="1:37">
      <c r="A9981" t="s">
        <v>45</v>
      </c>
      <c r="B9981" t="s">
        <v>46</v>
      </c>
      <c r="C9981" t="s">
        <v>47</v>
      </c>
      <c r="D9981" t="s">
        <v>10451</v>
      </c>
      <c r="E9981" t="s">
        <v>88</v>
      </c>
      <c r="F9981" t="s">
        <v>79</v>
      </c>
      <c r="G9981" t="s">
        <v>51</v>
      </c>
      <c r="H9981" s="20" t="s">
        <v>58</v>
      </c>
      <c r="I9981" t="s">
        <v>53</v>
      </c>
      <c r="J9981" t="s">
        <v>54</v>
      </c>
      <c r="K9981">
        <v>3</v>
      </c>
      <c r="L9981" t="s">
        <v>55</v>
      </c>
      <c r="M9981" t="s">
        <v>77</v>
      </c>
      <c r="N9981" t="s">
        <v>89</v>
      </c>
      <c r="O9981" s="21" t="s">
        <v>58</v>
      </c>
      <c r="P9981" s="21" t="s">
        <v>150</v>
      </c>
      <c r="Q9981" s="20" t="s">
        <v>151</v>
      </c>
      <c r="R9981" s="21" t="s">
        <v>152</v>
      </c>
      <c r="S9981" s="35">
        <v>2</v>
      </c>
      <c r="T9981" s="22">
        <v>0</v>
      </c>
      <c r="U9981" s="20" t="s">
        <v>62</v>
      </c>
      <c r="V9981" s="20">
        <v>45993</v>
      </c>
      <c r="W9981" s="21">
        <v>12</v>
      </c>
      <c r="X9981" s="20">
        <v>46010</v>
      </c>
      <c r="Z9981" s="48">
        <v>12</v>
      </c>
      <c r="AA9981">
        <v>2025</v>
      </c>
      <c r="AB9981" s="45">
        <v>157136</v>
      </c>
      <c r="AC9981" s="45">
        <v>0</v>
      </c>
      <c r="AK9981" s="10"/>
    </row>
    <row r="9982" spans="1:37">
      <c r="A9982" t="s">
        <v>45</v>
      </c>
      <c r="B9982" t="s">
        <v>46</v>
      </c>
      <c r="C9982" t="s">
        <v>47</v>
      </c>
      <c r="D9982" t="s">
        <v>10452</v>
      </c>
      <c r="E9982" t="s">
        <v>88</v>
      </c>
      <c r="F9982" t="s">
        <v>79</v>
      </c>
      <c r="G9982" t="s">
        <v>51</v>
      </c>
      <c r="H9982" s="20" t="s">
        <v>52</v>
      </c>
      <c r="I9982" t="s">
        <v>53</v>
      </c>
      <c r="J9982" t="s">
        <v>54</v>
      </c>
      <c r="K9982">
        <v>3</v>
      </c>
      <c r="L9982" t="s">
        <v>55</v>
      </c>
      <c r="M9982" t="s">
        <v>77</v>
      </c>
      <c r="N9982" t="s">
        <v>89</v>
      </c>
      <c r="O9982" s="21" t="s">
        <v>58</v>
      </c>
      <c r="P9982" s="21" t="s">
        <v>126</v>
      </c>
      <c r="Q9982" s="20" t="s">
        <v>4396</v>
      </c>
      <c r="R9982" s="21" t="s">
        <v>4397</v>
      </c>
      <c r="S9982" s="35">
        <v>1</v>
      </c>
      <c r="T9982" s="22">
        <v>1</v>
      </c>
      <c r="U9982" s="20" t="s">
        <v>62</v>
      </c>
      <c r="V9982" s="20">
        <v>45993</v>
      </c>
      <c r="W9982" s="21">
        <v>12</v>
      </c>
      <c r="X9982" s="20">
        <v>46006</v>
      </c>
      <c r="Y9982" s="20">
        <v>46001</v>
      </c>
      <c r="Z9982" s="48">
        <v>12</v>
      </c>
      <c r="AA9982">
        <v>2025</v>
      </c>
      <c r="AB9982" s="45">
        <v>96665</v>
      </c>
      <c r="AC9982" s="45">
        <v>96665</v>
      </c>
      <c r="AK9982" s="10"/>
    </row>
    <row r="9983" spans="1:37">
      <c r="A9983" t="s">
        <v>45</v>
      </c>
      <c r="B9983" t="s">
        <v>46</v>
      </c>
      <c r="C9983" t="s">
        <v>47</v>
      </c>
      <c r="D9983" t="s">
        <v>10453</v>
      </c>
      <c r="E9983" t="s">
        <v>88</v>
      </c>
      <c r="F9983" t="s">
        <v>79</v>
      </c>
      <c r="G9983" t="s">
        <v>51</v>
      </c>
      <c r="H9983" s="20" t="s">
        <v>52</v>
      </c>
      <c r="I9983" t="s">
        <v>53</v>
      </c>
      <c r="J9983" t="s">
        <v>54</v>
      </c>
      <c r="K9983">
        <v>3</v>
      </c>
      <c r="L9983" t="s">
        <v>55</v>
      </c>
      <c r="M9983" t="s">
        <v>77</v>
      </c>
      <c r="N9983" t="s">
        <v>89</v>
      </c>
      <c r="O9983" s="21" t="s">
        <v>58</v>
      </c>
      <c r="P9983" s="21" t="s">
        <v>119</v>
      </c>
      <c r="Q9983" s="20" t="s">
        <v>988</v>
      </c>
      <c r="R9983" s="21" t="s">
        <v>989</v>
      </c>
      <c r="S9983" s="35">
        <v>1</v>
      </c>
      <c r="T9983" s="22">
        <v>1</v>
      </c>
      <c r="U9983" s="20" t="s">
        <v>62</v>
      </c>
      <c r="V9983" s="20">
        <v>45993</v>
      </c>
      <c r="W9983" s="21">
        <v>12</v>
      </c>
      <c r="X9983" s="20">
        <v>46009</v>
      </c>
      <c r="Y9983" s="20">
        <v>46003</v>
      </c>
      <c r="Z9983" s="48">
        <v>12</v>
      </c>
      <c r="AA9983">
        <v>2025</v>
      </c>
      <c r="AB9983" s="45">
        <v>69992</v>
      </c>
      <c r="AC9983" s="45">
        <v>69992</v>
      </c>
      <c r="AK9983" s="10"/>
    </row>
    <row r="9984" spans="1:37">
      <c r="A9984" t="s">
        <v>45</v>
      </c>
      <c r="B9984" t="s">
        <v>46</v>
      </c>
      <c r="C9984" t="s">
        <v>47</v>
      </c>
      <c r="D9984" t="s">
        <v>10454</v>
      </c>
      <c r="E9984" t="s">
        <v>88</v>
      </c>
      <c r="F9984" t="s">
        <v>79</v>
      </c>
      <c r="G9984" t="s">
        <v>51</v>
      </c>
      <c r="H9984" s="20" t="s">
        <v>52</v>
      </c>
      <c r="I9984" t="s">
        <v>53</v>
      </c>
      <c r="J9984" t="s">
        <v>54</v>
      </c>
      <c r="K9984">
        <v>3</v>
      </c>
      <c r="L9984" t="s">
        <v>55</v>
      </c>
      <c r="M9984" t="s">
        <v>77</v>
      </c>
      <c r="N9984" t="s">
        <v>89</v>
      </c>
      <c r="O9984" s="21" t="s">
        <v>58</v>
      </c>
      <c r="P9984" s="21" t="s">
        <v>366</v>
      </c>
      <c r="Q9984" s="20" t="s">
        <v>542</v>
      </c>
      <c r="R9984" s="21" t="s">
        <v>543</v>
      </c>
      <c r="S9984" s="35">
        <v>1</v>
      </c>
      <c r="T9984" s="22">
        <v>1</v>
      </c>
      <c r="U9984" s="20" t="s">
        <v>62</v>
      </c>
      <c r="V9984" s="20">
        <v>45993</v>
      </c>
      <c r="W9984" s="21">
        <v>12</v>
      </c>
      <c r="X9984" s="20">
        <v>46009</v>
      </c>
      <c r="Y9984" s="20">
        <v>46003</v>
      </c>
      <c r="Z9984" s="48">
        <v>12</v>
      </c>
      <c r="AA9984">
        <v>2025</v>
      </c>
      <c r="AB9984" s="45">
        <v>43327</v>
      </c>
      <c r="AC9984" s="45">
        <v>43327</v>
      </c>
      <c r="AK9984" s="10"/>
    </row>
    <row r="9985" spans="1:37">
      <c r="A9985" t="s">
        <v>45</v>
      </c>
      <c r="B9985" t="s">
        <v>46</v>
      </c>
      <c r="C9985" t="s">
        <v>47</v>
      </c>
      <c r="D9985" t="s">
        <v>10455</v>
      </c>
      <c r="E9985" t="s">
        <v>88</v>
      </c>
      <c r="F9985" t="s">
        <v>79</v>
      </c>
      <c r="G9985" t="s">
        <v>51</v>
      </c>
      <c r="H9985" s="20" t="s">
        <v>52</v>
      </c>
      <c r="I9985" t="s">
        <v>53</v>
      </c>
      <c r="J9985" t="s">
        <v>54</v>
      </c>
      <c r="K9985">
        <v>3</v>
      </c>
      <c r="L9985" t="s">
        <v>55</v>
      </c>
      <c r="M9985" t="s">
        <v>56</v>
      </c>
      <c r="N9985" t="s">
        <v>57</v>
      </c>
      <c r="O9985" s="21" t="s">
        <v>58</v>
      </c>
      <c r="P9985" s="21" t="s">
        <v>522</v>
      </c>
      <c r="Q9985" s="20" t="s">
        <v>523</v>
      </c>
      <c r="R9985" s="21" t="s">
        <v>524</v>
      </c>
      <c r="S9985" s="35">
        <v>1</v>
      </c>
      <c r="T9985" s="22">
        <v>1</v>
      </c>
      <c r="U9985" s="20" t="s">
        <v>62</v>
      </c>
      <c r="V9985" s="20">
        <v>45993</v>
      </c>
      <c r="W9985" s="21">
        <v>12</v>
      </c>
      <c r="X9985" s="20">
        <v>46010</v>
      </c>
      <c r="Y9985" s="20">
        <v>46006</v>
      </c>
      <c r="Z9985" s="48">
        <v>12</v>
      </c>
      <c r="AA9985">
        <v>2025</v>
      </c>
      <c r="AB9985" s="45">
        <v>38229</v>
      </c>
      <c r="AC9985" s="45">
        <v>38229</v>
      </c>
      <c r="AK9985" s="10"/>
    </row>
    <row r="9986" spans="1:37">
      <c r="A9986" t="s">
        <v>45</v>
      </c>
      <c r="B9986" t="s">
        <v>46</v>
      </c>
      <c r="C9986" t="s">
        <v>47</v>
      </c>
      <c r="D9986" t="s">
        <v>10456</v>
      </c>
      <c r="E9986" t="s">
        <v>88</v>
      </c>
      <c r="F9986" t="s">
        <v>79</v>
      </c>
      <c r="G9986" t="s">
        <v>51</v>
      </c>
      <c r="H9986" s="20" t="s">
        <v>52</v>
      </c>
      <c r="I9986" t="s">
        <v>53</v>
      </c>
      <c r="J9986" t="s">
        <v>54</v>
      </c>
      <c r="K9986">
        <v>3</v>
      </c>
      <c r="L9986" t="s">
        <v>55</v>
      </c>
      <c r="M9986" t="s">
        <v>56</v>
      </c>
      <c r="N9986" t="s">
        <v>57</v>
      </c>
      <c r="O9986" s="21" t="s">
        <v>58</v>
      </c>
      <c r="P9986" s="21" t="s">
        <v>64</v>
      </c>
      <c r="Q9986" s="20" t="s">
        <v>94</v>
      </c>
      <c r="R9986" s="21" t="s">
        <v>95</v>
      </c>
      <c r="S9986" s="35">
        <v>1</v>
      </c>
      <c r="T9986" s="22">
        <v>1</v>
      </c>
      <c r="U9986" s="20" t="s">
        <v>62</v>
      </c>
      <c r="V9986" s="20">
        <v>45993</v>
      </c>
      <c r="W9986" s="21">
        <v>12</v>
      </c>
      <c r="X9986" s="20">
        <v>46008</v>
      </c>
      <c r="Y9986" s="20">
        <v>46001</v>
      </c>
      <c r="Z9986" s="48">
        <v>12</v>
      </c>
      <c r="AA9986">
        <v>2025</v>
      </c>
      <c r="AB9986" s="45">
        <v>28660</v>
      </c>
      <c r="AC9986" s="45">
        <v>28660</v>
      </c>
      <c r="AK9986" s="10"/>
    </row>
    <row r="9987" spans="1:37">
      <c r="A9987" t="s">
        <v>45</v>
      </c>
      <c r="B9987" t="s">
        <v>46</v>
      </c>
      <c r="C9987" t="s">
        <v>47</v>
      </c>
      <c r="D9987" t="s">
        <v>10457</v>
      </c>
      <c r="E9987" t="s">
        <v>88</v>
      </c>
      <c r="F9987" t="s">
        <v>79</v>
      </c>
      <c r="G9987" t="s">
        <v>51</v>
      </c>
      <c r="H9987" s="20" t="s">
        <v>52</v>
      </c>
      <c r="I9987" t="s">
        <v>53</v>
      </c>
      <c r="J9987" t="s">
        <v>54</v>
      </c>
      <c r="K9987">
        <v>3</v>
      </c>
      <c r="L9987" t="s">
        <v>55</v>
      </c>
      <c r="M9987" t="s">
        <v>77</v>
      </c>
      <c r="N9987" t="s">
        <v>89</v>
      </c>
      <c r="O9987" s="21" t="s">
        <v>58</v>
      </c>
      <c r="P9987" s="21" t="s">
        <v>97</v>
      </c>
      <c r="Q9987" s="20" t="s">
        <v>1012</v>
      </c>
      <c r="R9987" s="21" t="s">
        <v>1013</v>
      </c>
      <c r="S9987" s="35">
        <v>1</v>
      </c>
      <c r="T9987" s="22">
        <v>1</v>
      </c>
      <c r="U9987" s="20" t="s">
        <v>62</v>
      </c>
      <c r="V9987" s="20">
        <v>45993</v>
      </c>
      <c r="W9987" s="21">
        <v>12</v>
      </c>
      <c r="X9987" s="20">
        <v>46009</v>
      </c>
      <c r="Y9987" s="20">
        <v>46003</v>
      </c>
      <c r="Z9987" s="48">
        <v>12</v>
      </c>
      <c r="AA9987">
        <v>2025</v>
      </c>
      <c r="AB9987" s="45">
        <v>30662</v>
      </c>
      <c r="AC9987" s="45">
        <v>30662</v>
      </c>
      <c r="AK9987" s="10"/>
    </row>
    <row r="9988" spans="1:37">
      <c r="A9988" t="s">
        <v>45</v>
      </c>
      <c r="B9988" t="s">
        <v>46</v>
      </c>
      <c r="C9988" t="s">
        <v>47</v>
      </c>
      <c r="D9988" t="s">
        <v>10458</v>
      </c>
      <c r="E9988" t="s">
        <v>88</v>
      </c>
      <c r="F9988" t="s">
        <v>79</v>
      </c>
      <c r="G9988" t="s">
        <v>51</v>
      </c>
      <c r="H9988" s="20" t="s">
        <v>52</v>
      </c>
      <c r="I9988" t="s">
        <v>53</v>
      </c>
      <c r="J9988" t="s">
        <v>54</v>
      </c>
      <c r="K9988">
        <v>3</v>
      </c>
      <c r="L9988" t="s">
        <v>55</v>
      </c>
      <c r="M9988" t="s">
        <v>56</v>
      </c>
      <c r="N9988" t="s">
        <v>57</v>
      </c>
      <c r="O9988" s="21" t="s">
        <v>58</v>
      </c>
      <c r="P9988" s="21" t="s">
        <v>207</v>
      </c>
      <c r="Q9988" s="20" t="s">
        <v>3356</v>
      </c>
      <c r="R9988" s="21" t="s">
        <v>3357</v>
      </c>
      <c r="S9988" s="35">
        <v>1</v>
      </c>
      <c r="T9988" s="22">
        <v>1</v>
      </c>
      <c r="U9988" s="20" t="s">
        <v>62</v>
      </c>
      <c r="V9988" s="20">
        <v>45993</v>
      </c>
      <c r="W9988" s="21">
        <v>12</v>
      </c>
      <c r="X9988" s="20">
        <v>46007</v>
      </c>
      <c r="Y9988" s="20">
        <v>46003</v>
      </c>
      <c r="Z9988" s="48">
        <v>12</v>
      </c>
      <c r="AA9988">
        <v>2025</v>
      </c>
      <c r="AB9988" s="45">
        <v>67848</v>
      </c>
      <c r="AC9988" s="45">
        <v>67848</v>
      </c>
      <c r="AK9988" s="10"/>
    </row>
    <row r="9989" spans="1:37">
      <c r="A9989" t="s">
        <v>45</v>
      </c>
      <c r="B9989" t="s">
        <v>46</v>
      </c>
      <c r="C9989" t="s">
        <v>47</v>
      </c>
      <c r="D9989" t="s">
        <v>10459</v>
      </c>
      <c r="E9989" t="s">
        <v>88</v>
      </c>
      <c r="F9989" t="s">
        <v>79</v>
      </c>
      <c r="G9989" t="s">
        <v>51</v>
      </c>
      <c r="H9989" s="20" t="s">
        <v>52</v>
      </c>
      <c r="I9989" t="s">
        <v>53</v>
      </c>
      <c r="J9989" t="s">
        <v>54</v>
      </c>
      <c r="K9989">
        <v>3</v>
      </c>
      <c r="L9989" t="s">
        <v>55</v>
      </c>
      <c r="M9989" t="s">
        <v>77</v>
      </c>
      <c r="N9989" t="s">
        <v>89</v>
      </c>
      <c r="O9989" s="21" t="s">
        <v>58</v>
      </c>
      <c r="P9989" s="21" t="s">
        <v>90</v>
      </c>
      <c r="Q9989" s="20" t="s">
        <v>1685</v>
      </c>
      <c r="R9989" s="21" t="s">
        <v>1686</v>
      </c>
      <c r="S9989" s="35">
        <v>1</v>
      </c>
      <c r="T9989" s="22">
        <v>1</v>
      </c>
      <c r="U9989" s="20" t="s">
        <v>62</v>
      </c>
      <c r="V9989" s="20">
        <v>45993</v>
      </c>
      <c r="W9989" s="21">
        <v>12</v>
      </c>
      <c r="X9989" s="20">
        <v>46009</v>
      </c>
      <c r="Y9989" s="20">
        <v>46003</v>
      </c>
      <c r="Z9989" s="48">
        <v>12</v>
      </c>
      <c r="AA9989">
        <v>2025</v>
      </c>
      <c r="AB9989" s="45">
        <v>64275</v>
      </c>
      <c r="AC9989" s="45">
        <v>64275</v>
      </c>
      <c r="AK9989" s="10"/>
    </row>
    <row r="9990" spans="1:37">
      <c r="A9990" t="s">
        <v>45</v>
      </c>
      <c r="B9990" t="s">
        <v>46</v>
      </c>
      <c r="C9990" t="s">
        <v>47</v>
      </c>
      <c r="D9990" t="s">
        <v>10460</v>
      </c>
      <c r="E9990" t="s">
        <v>88</v>
      </c>
      <c r="F9990" t="s">
        <v>79</v>
      </c>
      <c r="G9990" t="s">
        <v>51</v>
      </c>
      <c r="H9990" s="20" t="s">
        <v>52</v>
      </c>
      <c r="I9990" t="s">
        <v>53</v>
      </c>
      <c r="J9990" t="s">
        <v>54</v>
      </c>
      <c r="K9990">
        <v>3</v>
      </c>
      <c r="L9990" t="s">
        <v>55</v>
      </c>
      <c r="M9990" t="s">
        <v>77</v>
      </c>
      <c r="N9990" t="s">
        <v>89</v>
      </c>
      <c r="O9990" s="21" t="s">
        <v>58</v>
      </c>
      <c r="P9990" s="21" t="s">
        <v>90</v>
      </c>
      <c r="Q9990" s="20" t="s">
        <v>1685</v>
      </c>
      <c r="R9990" s="21" t="s">
        <v>1686</v>
      </c>
      <c r="S9990" s="35">
        <v>1</v>
      </c>
      <c r="T9990" s="22">
        <v>1</v>
      </c>
      <c r="U9990" s="20" t="s">
        <v>62</v>
      </c>
      <c r="V9990" s="20">
        <v>45992</v>
      </c>
      <c r="W9990" s="21">
        <v>12</v>
      </c>
      <c r="X9990" s="20">
        <v>46008</v>
      </c>
      <c r="Y9990" s="20">
        <v>46001</v>
      </c>
      <c r="Z9990" s="48">
        <v>12</v>
      </c>
      <c r="AA9990">
        <v>2025</v>
      </c>
      <c r="AB9990" s="45">
        <v>64275</v>
      </c>
      <c r="AC9990" s="45">
        <v>64275</v>
      </c>
      <c r="AK9990" s="10"/>
    </row>
    <row r="9991" spans="1:37">
      <c r="A9991" t="s">
        <v>45</v>
      </c>
      <c r="B9991" t="s">
        <v>46</v>
      </c>
      <c r="C9991" t="s">
        <v>47</v>
      </c>
      <c r="D9991" t="s">
        <v>10461</v>
      </c>
      <c r="E9991" t="s">
        <v>88</v>
      </c>
      <c r="F9991" t="s">
        <v>79</v>
      </c>
      <c r="G9991" t="s">
        <v>51</v>
      </c>
      <c r="H9991" s="20" t="s">
        <v>52</v>
      </c>
      <c r="I9991" t="s">
        <v>53</v>
      </c>
      <c r="J9991" t="s">
        <v>54</v>
      </c>
      <c r="K9991">
        <v>3</v>
      </c>
      <c r="L9991" t="s">
        <v>55</v>
      </c>
      <c r="M9991" t="s">
        <v>77</v>
      </c>
      <c r="N9991" t="s">
        <v>89</v>
      </c>
      <c r="O9991" s="21" t="s">
        <v>58</v>
      </c>
      <c r="P9991" s="21" t="s">
        <v>119</v>
      </c>
      <c r="Q9991" s="20" t="s">
        <v>1961</v>
      </c>
      <c r="R9991" s="21" t="s">
        <v>1962</v>
      </c>
      <c r="S9991" s="35">
        <v>1</v>
      </c>
      <c r="T9991" s="22">
        <v>1</v>
      </c>
      <c r="U9991" s="20" t="s">
        <v>62</v>
      </c>
      <c r="V9991" s="20">
        <v>45992</v>
      </c>
      <c r="W9991" s="21">
        <v>12</v>
      </c>
      <c r="X9991" s="20">
        <v>46009</v>
      </c>
      <c r="Y9991" s="20">
        <v>46003</v>
      </c>
      <c r="Z9991" s="48">
        <v>12</v>
      </c>
      <c r="AA9991">
        <v>2025</v>
      </c>
      <c r="AB9991" s="45">
        <v>92854</v>
      </c>
      <c r="AC9991" s="45">
        <v>92854</v>
      </c>
      <c r="AK9991" s="10"/>
    </row>
    <row r="9992" spans="1:37">
      <c r="A9992" t="s">
        <v>45</v>
      </c>
      <c r="B9992" t="s">
        <v>46</v>
      </c>
      <c r="C9992" t="s">
        <v>47</v>
      </c>
      <c r="D9992" t="s">
        <v>10462</v>
      </c>
      <c r="E9992" t="s">
        <v>88</v>
      </c>
      <c r="F9992" t="s">
        <v>79</v>
      </c>
      <c r="G9992" t="s">
        <v>51</v>
      </c>
      <c r="H9992" s="20" t="s">
        <v>52</v>
      </c>
      <c r="I9992" t="s">
        <v>53</v>
      </c>
      <c r="J9992" t="s">
        <v>54</v>
      </c>
      <c r="K9992">
        <v>3</v>
      </c>
      <c r="L9992" t="s">
        <v>55</v>
      </c>
      <c r="M9992" t="s">
        <v>77</v>
      </c>
      <c r="N9992" t="s">
        <v>89</v>
      </c>
      <c r="O9992" s="21" t="s">
        <v>58</v>
      </c>
      <c r="P9992" s="21" t="s">
        <v>90</v>
      </c>
      <c r="Q9992" s="20" t="s">
        <v>1685</v>
      </c>
      <c r="R9992" s="21" t="s">
        <v>1686</v>
      </c>
      <c r="S9992" s="35">
        <v>1</v>
      </c>
      <c r="T9992" s="22">
        <v>1</v>
      </c>
      <c r="U9992" s="20" t="s">
        <v>62</v>
      </c>
      <c r="V9992" s="20">
        <v>45992</v>
      </c>
      <c r="W9992" s="21">
        <v>12</v>
      </c>
      <c r="X9992" s="20">
        <v>46008</v>
      </c>
      <c r="Y9992" s="20">
        <v>46001</v>
      </c>
      <c r="Z9992" s="48">
        <v>12</v>
      </c>
      <c r="AA9992">
        <v>2025</v>
      </c>
      <c r="AB9992" s="45">
        <v>64275</v>
      </c>
      <c r="AC9992" s="45">
        <v>64275</v>
      </c>
      <c r="AK9992" s="10"/>
    </row>
    <row r="9993" spans="1:37">
      <c r="A9993" t="s">
        <v>45</v>
      </c>
      <c r="B9993" t="s">
        <v>46</v>
      </c>
      <c r="C9993" t="s">
        <v>47</v>
      </c>
      <c r="D9993" t="s">
        <v>10463</v>
      </c>
      <c r="E9993" t="s">
        <v>88</v>
      </c>
      <c r="F9993" t="s">
        <v>79</v>
      </c>
      <c r="G9993" t="s">
        <v>51</v>
      </c>
      <c r="H9993" s="20" t="s">
        <v>52</v>
      </c>
      <c r="I9993" t="s">
        <v>53</v>
      </c>
      <c r="J9993" t="s">
        <v>54</v>
      </c>
      <c r="K9993">
        <v>3</v>
      </c>
      <c r="L9993" t="s">
        <v>55</v>
      </c>
      <c r="M9993" t="s">
        <v>77</v>
      </c>
      <c r="N9993" t="s">
        <v>89</v>
      </c>
      <c r="O9993" s="21" t="s">
        <v>58</v>
      </c>
      <c r="P9993" s="21" t="s">
        <v>90</v>
      </c>
      <c r="Q9993" s="20" t="s">
        <v>344</v>
      </c>
      <c r="R9993" s="21" t="s">
        <v>345</v>
      </c>
      <c r="S9993" s="35">
        <v>1</v>
      </c>
      <c r="T9993" s="22">
        <v>1</v>
      </c>
      <c r="U9993" s="20" t="s">
        <v>62</v>
      </c>
      <c r="V9993" s="20">
        <v>45992</v>
      </c>
      <c r="W9993" s="21">
        <v>12</v>
      </c>
      <c r="X9993" s="20">
        <v>46010</v>
      </c>
      <c r="Y9993" s="20">
        <v>46008</v>
      </c>
      <c r="Z9993" s="48">
        <v>12</v>
      </c>
      <c r="AA9993">
        <v>2025</v>
      </c>
      <c r="AB9993" s="45">
        <v>39995</v>
      </c>
      <c r="AC9993" s="45">
        <v>39995</v>
      </c>
      <c r="AK9993" s="10"/>
    </row>
    <row r="9994" spans="1:37">
      <c r="A9994" t="s">
        <v>45</v>
      </c>
      <c r="B9994" t="s">
        <v>46</v>
      </c>
      <c r="C9994" t="s">
        <v>47</v>
      </c>
      <c r="D9994" t="s">
        <v>10464</v>
      </c>
      <c r="E9994" t="s">
        <v>88</v>
      </c>
      <c r="F9994" t="s">
        <v>79</v>
      </c>
      <c r="G9994" t="s">
        <v>51</v>
      </c>
      <c r="H9994" s="20" t="s">
        <v>52</v>
      </c>
      <c r="I9994" t="s">
        <v>53</v>
      </c>
      <c r="J9994" t="s">
        <v>54</v>
      </c>
      <c r="K9994">
        <v>3</v>
      </c>
      <c r="L9994" t="s">
        <v>55</v>
      </c>
      <c r="M9994" t="s">
        <v>56</v>
      </c>
      <c r="N9994" t="s">
        <v>57</v>
      </c>
      <c r="O9994" s="21" t="s">
        <v>58</v>
      </c>
      <c r="P9994" s="21" t="s">
        <v>64</v>
      </c>
      <c r="Q9994" s="20" t="s">
        <v>637</v>
      </c>
      <c r="R9994" s="21" t="s">
        <v>638</v>
      </c>
      <c r="S9994" s="35">
        <v>1</v>
      </c>
      <c r="T9994" s="22">
        <v>1</v>
      </c>
      <c r="U9994" s="20" t="s">
        <v>62</v>
      </c>
      <c r="V9994" s="20">
        <v>45992</v>
      </c>
      <c r="W9994" s="21">
        <v>12</v>
      </c>
      <c r="X9994" s="20">
        <v>46003</v>
      </c>
      <c r="Y9994" s="20">
        <v>46001</v>
      </c>
      <c r="Z9994" s="48">
        <v>12</v>
      </c>
      <c r="AA9994">
        <v>2025</v>
      </c>
      <c r="AB9994" s="45">
        <v>39994</v>
      </c>
      <c r="AC9994" s="45">
        <v>39994</v>
      </c>
      <c r="AK9994" s="10"/>
    </row>
    <row r="9995" spans="1:37">
      <c r="A9995" t="s">
        <v>45</v>
      </c>
      <c r="B9995" t="s">
        <v>46</v>
      </c>
      <c r="C9995" t="s">
        <v>47</v>
      </c>
      <c r="D9995" t="s">
        <v>10465</v>
      </c>
      <c r="E9995" t="s">
        <v>88</v>
      </c>
      <c r="F9995" t="s">
        <v>79</v>
      </c>
      <c r="G9995" t="s">
        <v>51</v>
      </c>
      <c r="H9995" s="20" t="s">
        <v>52</v>
      </c>
      <c r="I9995" t="s">
        <v>53</v>
      </c>
      <c r="J9995" t="s">
        <v>54</v>
      </c>
      <c r="K9995">
        <v>3</v>
      </c>
      <c r="L9995" t="s">
        <v>55</v>
      </c>
      <c r="M9995" t="s">
        <v>77</v>
      </c>
      <c r="N9995" t="s">
        <v>89</v>
      </c>
      <c r="O9995" s="21" t="s">
        <v>58</v>
      </c>
      <c r="P9995" s="21" t="s">
        <v>97</v>
      </c>
      <c r="Q9995" s="20" t="s">
        <v>1652</v>
      </c>
      <c r="R9995" s="21" t="s">
        <v>1653</v>
      </c>
      <c r="S9995" s="35">
        <v>1</v>
      </c>
      <c r="T9995" s="22">
        <v>1</v>
      </c>
      <c r="U9995" s="20" t="s">
        <v>62</v>
      </c>
      <c r="V9995" s="20">
        <v>45992</v>
      </c>
      <c r="W9995" s="21">
        <v>12</v>
      </c>
      <c r="X9995" s="20">
        <v>46007</v>
      </c>
      <c r="Y9995" s="20">
        <v>46001</v>
      </c>
      <c r="Z9995" s="48">
        <v>12</v>
      </c>
      <c r="AA9995">
        <v>2025</v>
      </c>
      <c r="AB9995" s="45">
        <v>39992</v>
      </c>
      <c r="AC9995" s="45">
        <v>39992</v>
      </c>
      <c r="AK9995" s="10"/>
    </row>
    <row r="9996" spans="1:37">
      <c r="A9996" t="s">
        <v>45</v>
      </c>
      <c r="B9996" t="s">
        <v>46</v>
      </c>
      <c r="C9996" t="s">
        <v>47</v>
      </c>
      <c r="D9996" t="s">
        <v>10466</v>
      </c>
      <c r="E9996" t="s">
        <v>88</v>
      </c>
      <c r="F9996" t="s">
        <v>79</v>
      </c>
      <c r="G9996" t="s">
        <v>51</v>
      </c>
      <c r="H9996" s="20" t="s">
        <v>52</v>
      </c>
      <c r="I9996" t="s">
        <v>53</v>
      </c>
      <c r="J9996" t="s">
        <v>54</v>
      </c>
      <c r="K9996">
        <v>3</v>
      </c>
      <c r="L9996" t="s">
        <v>55</v>
      </c>
      <c r="M9996" t="s">
        <v>56</v>
      </c>
      <c r="N9996" t="s">
        <v>57</v>
      </c>
      <c r="O9996" s="21" t="s">
        <v>58</v>
      </c>
      <c r="P9996" s="21" t="s">
        <v>64</v>
      </c>
      <c r="Q9996" s="20" t="s">
        <v>94</v>
      </c>
      <c r="R9996" s="21" t="s">
        <v>95</v>
      </c>
      <c r="S9996" s="35">
        <v>1</v>
      </c>
      <c r="T9996" s="22">
        <v>1</v>
      </c>
      <c r="U9996" s="20" t="s">
        <v>62</v>
      </c>
      <c r="V9996" s="20">
        <v>45993</v>
      </c>
      <c r="W9996" s="21">
        <v>12</v>
      </c>
      <c r="X9996" s="20">
        <v>46008</v>
      </c>
      <c r="Y9996" s="20">
        <v>46001</v>
      </c>
      <c r="Z9996" s="48">
        <v>12</v>
      </c>
      <c r="AA9996">
        <v>2025</v>
      </c>
      <c r="AB9996" s="45">
        <v>28660</v>
      </c>
      <c r="AC9996" s="45">
        <v>28660</v>
      </c>
      <c r="AK9996" s="10"/>
    </row>
    <row r="9997" spans="1:37">
      <c r="A9997" t="s">
        <v>45</v>
      </c>
      <c r="B9997" t="s">
        <v>46</v>
      </c>
      <c r="C9997" t="s">
        <v>47</v>
      </c>
      <c r="D9997" t="s">
        <v>10467</v>
      </c>
      <c r="E9997" t="s">
        <v>88</v>
      </c>
      <c r="F9997" t="s">
        <v>79</v>
      </c>
      <c r="G9997" t="s">
        <v>51</v>
      </c>
      <c r="H9997" s="20" t="s">
        <v>52</v>
      </c>
      <c r="I9997" t="s">
        <v>53</v>
      </c>
      <c r="J9997" t="s">
        <v>54</v>
      </c>
      <c r="K9997">
        <v>3</v>
      </c>
      <c r="L9997" t="s">
        <v>55</v>
      </c>
      <c r="M9997" t="s">
        <v>56</v>
      </c>
      <c r="N9997" t="s">
        <v>57</v>
      </c>
      <c r="O9997" s="21" t="s">
        <v>58</v>
      </c>
      <c r="P9997" s="21" t="s">
        <v>64</v>
      </c>
      <c r="Q9997" s="20" t="s">
        <v>385</v>
      </c>
      <c r="R9997" s="21" t="s">
        <v>386</v>
      </c>
      <c r="S9997" s="35">
        <v>1</v>
      </c>
      <c r="T9997" s="22">
        <v>1</v>
      </c>
      <c r="U9997" s="20" t="s">
        <v>62</v>
      </c>
      <c r="V9997" s="20">
        <v>45993</v>
      </c>
      <c r="W9997" s="21">
        <v>12</v>
      </c>
      <c r="X9997" s="20">
        <v>46009</v>
      </c>
      <c r="Y9997" s="20">
        <v>46003</v>
      </c>
      <c r="Z9997" s="48">
        <v>12</v>
      </c>
      <c r="AA9997">
        <v>2025</v>
      </c>
      <c r="AB9997" s="45">
        <v>45328</v>
      </c>
      <c r="AC9997" s="45">
        <v>45328</v>
      </c>
      <c r="AK9997" s="10"/>
    </row>
    <row r="9998" spans="1:37">
      <c r="A9998" t="s">
        <v>45</v>
      </c>
      <c r="B9998" t="s">
        <v>46</v>
      </c>
      <c r="C9998" t="s">
        <v>47</v>
      </c>
      <c r="D9998" t="s">
        <v>10468</v>
      </c>
      <c r="E9998" t="s">
        <v>88</v>
      </c>
      <c r="F9998" t="s">
        <v>79</v>
      </c>
      <c r="G9998" t="s">
        <v>51</v>
      </c>
      <c r="H9998" s="20" t="s">
        <v>52</v>
      </c>
      <c r="I9998" t="s">
        <v>53</v>
      </c>
      <c r="J9998" t="s">
        <v>54</v>
      </c>
      <c r="K9998">
        <v>3</v>
      </c>
      <c r="L9998" t="s">
        <v>55</v>
      </c>
      <c r="M9998" t="s">
        <v>77</v>
      </c>
      <c r="N9998" t="s">
        <v>89</v>
      </c>
      <c r="O9998" s="21" t="s">
        <v>58</v>
      </c>
      <c r="P9998" s="21" t="s">
        <v>90</v>
      </c>
      <c r="Q9998" s="20" t="s">
        <v>344</v>
      </c>
      <c r="R9998" s="21" t="s">
        <v>345</v>
      </c>
      <c r="S9998" s="35">
        <v>1</v>
      </c>
      <c r="T9998" s="22">
        <v>1</v>
      </c>
      <c r="U9998" s="20" t="s">
        <v>62</v>
      </c>
      <c r="V9998" s="20">
        <v>45992</v>
      </c>
      <c r="W9998" s="21">
        <v>12</v>
      </c>
      <c r="X9998" s="20">
        <v>46007</v>
      </c>
      <c r="Y9998" s="20">
        <v>46001</v>
      </c>
      <c r="Z9998" s="48">
        <v>12</v>
      </c>
      <c r="AA9998">
        <v>2025</v>
      </c>
      <c r="AB9998" s="45">
        <v>39995</v>
      </c>
      <c r="AC9998" s="45">
        <v>39995</v>
      </c>
      <c r="AK9998" s="10"/>
    </row>
    <row r="9999" spans="1:37">
      <c r="A9999" t="s">
        <v>45</v>
      </c>
      <c r="B9999" t="s">
        <v>46</v>
      </c>
      <c r="C9999" t="s">
        <v>47</v>
      </c>
      <c r="D9999" t="s">
        <v>10469</v>
      </c>
      <c r="E9999" t="s">
        <v>88</v>
      </c>
      <c r="F9999" t="s">
        <v>79</v>
      </c>
      <c r="G9999" t="s">
        <v>51</v>
      </c>
      <c r="H9999" s="20" t="s">
        <v>52</v>
      </c>
      <c r="I9999" t="s">
        <v>53</v>
      </c>
      <c r="J9999" t="s">
        <v>54</v>
      </c>
      <c r="K9999">
        <v>3</v>
      </c>
      <c r="L9999" t="s">
        <v>55</v>
      </c>
      <c r="M9999" t="s">
        <v>77</v>
      </c>
      <c r="N9999" t="s">
        <v>89</v>
      </c>
      <c r="O9999" s="21" t="s">
        <v>58</v>
      </c>
      <c r="P9999" s="21" t="s">
        <v>10470</v>
      </c>
      <c r="Q9999" s="20" t="s">
        <v>10471</v>
      </c>
      <c r="R9999" s="21" t="s">
        <v>10472</v>
      </c>
      <c r="S9999" s="35">
        <v>1</v>
      </c>
      <c r="T9999" s="22">
        <v>1</v>
      </c>
      <c r="U9999" s="20" t="s">
        <v>62</v>
      </c>
      <c r="V9999" s="20">
        <v>45993</v>
      </c>
      <c r="W9999" s="21">
        <v>12</v>
      </c>
      <c r="X9999" s="20">
        <v>46008</v>
      </c>
      <c r="Y9999" s="20">
        <v>46001</v>
      </c>
      <c r="Z9999" s="48">
        <v>12</v>
      </c>
      <c r="AA9999">
        <v>2025</v>
      </c>
      <c r="AB9999" s="45">
        <v>27934</v>
      </c>
      <c r="AC9999" s="45">
        <v>27934</v>
      </c>
      <c r="AK9999" s="10"/>
    </row>
    <row r="10000" spans="1:37">
      <c r="A10000" t="s">
        <v>45</v>
      </c>
      <c r="B10000" t="s">
        <v>46</v>
      </c>
      <c r="C10000" t="s">
        <v>47</v>
      </c>
      <c r="D10000" t="s">
        <v>10473</v>
      </c>
      <c r="E10000" t="s">
        <v>88</v>
      </c>
      <c r="F10000" t="s">
        <v>79</v>
      </c>
      <c r="G10000" t="s">
        <v>51</v>
      </c>
      <c r="H10000" s="20" t="s">
        <v>52</v>
      </c>
      <c r="I10000" t="s">
        <v>53</v>
      </c>
      <c r="J10000" t="s">
        <v>54</v>
      </c>
      <c r="K10000">
        <v>3</v>
      </c>
      <c r="L10000" t="s">
        <v>55</v>
      </c>
      <c r="M10000" t="s">
        <v>77</v>
      </c>
      <c r="N10000" t="s">
        <v>89</v>
      </c>
      <c r="O10000" s="21" t="s">
        <v>58</v>
      </c>
      <c r="P10000" s="21" t="s">
        <v>126</v>
      </c>
      <c r="Q10000" s="20" t="s">
        <v>960</v>
      </c>
      <c r="R10000" s="21" t="s">
        <v>961</v>
      </c>
      <c r="S10000" s="35">
        <v>1</v>
      </c>
      <c r="T10000" s="22">
        <v>1</v>
      </c>
      <c r="U10000" s="20" t="s">
        <v>62</v>
      </c>
      <c r="V10000" s="20">
        <v>45992</v>
      </c>
      <c r="W10000" s="21">
        <v>12</v>
      </c>
      <c r="X10000" s="20">
        <v>46007</v>
      </c>
      <c r="Y10000" s="20">
        <v>46001</v>
      </c>
      <c r="Z10000" s="48">
        <v>12</v>
      </c>
      <c r="AA10000">
        <v>2025</v>
      </c>
      <c r="AB10000" s="45">
        <v>26660</v>
      </c>
      <c r="AC10000" s="45">
        <v>26660</v>
      </c>
      <c r="AK10000" s="10"/>
    </row>
    <row r="10001" spans="1:37">
      <c r="A10001" t="s">
        <v>45</v>
      </c>
      <c r="B10001" t="s">
        <v>46</v>
      </c>
      <c r="C10001" t="s">
        <v>47</v>
      </c>
      <c r="D10001" t="s">
        <v>10474</v>
      </c>
      <c r="E10001" t="s">
        <v>88</v>
      </c>
      <c r="F10001" t="s">
        <v>79</v>
      </c>
      <c r="G10001" t="s">
        <v>51</v>
      </c>
      <c r="H10001" s="20" t="s">
        <v>52</v>
      </c>
      <c r="I10001" t="s">
        <v>53</v>
      </c>
      <c r="J10001" t="s">
        <v>54</v>
      </c>
      <c r="K10001">
        <v>3</v>
      </c>
      <c r="L10001" t="s">
        <v>55</v>
      </c>
      <c r="M10001" t="s">
        <v>56</v>
      </c>
      <c r="N10001" t="s">
        <v>57</v>
      </c>
      <c r="O10001" s="21" t="s">
        <v>58</v>
      </c>
      <c r="P10001" s="21" t="s">
        <v>64</v>
      </c>
      <c r="Q10001" s="20" t="s">
        <v>325</v>
      </c>
      <c r="R10001" s="21" t="s">
        <v>326</v>
      </c>
      <c r="S10001" s="35">
        <v>1</v>
      </c>
      <c r="T10001" s="22">
        <v>1</v>
      </c>
      <c r="U10001" s="20" t="s">
        <v>62</v>
      </c>
      <c r="V10001" s="20">
        <v>45992</v>
      </c>
      <c r="W10001" s="21">
        <v>12</v>
      </c>
      <c r="X10001" s="20">
        <v>46009</v>
      </c>
      <c r="Y10001" s="20">
        <v>46003</v>
      </c>
      <c r="Z10001" s="48">
        <v>12</v>
      </c>
      <c r="AA10001">
        <v>2025</v>
      </c>
      <c r="AB10001" s="45">
        <v>78658</v>
      </c>
      <c r="AC10001" s="45">
        <v>78658</v>
      </c>
      <c r="AK10001" s="10"/>
    </row>
    <row r="10002" spans="1:37">
      <c r="A10002" t="s">
        <v>45</v>
      </c>
      <c r="B10002" t="s">
        <v>46</v>
      </c>
      <c r="C10002" t="s">
        <v>47</v>
      </c>
      <c r="D10002" t="s">
        <v>10475</v>
      </c>
      <c r="E10002" t="s">
        <v>88</v>
      </c>
      <c r="F10002" t="s">
        <v>79</v>
      </c>
      <c r="G10002" t="s">
        <v>51</v>
      </c>
      <c r="H10002" s="20" t="s">
        <v>52</v>
      </c>
      <c r="I10002" t="s">
        <v>53</v>
      </c>
      <c r="J10002" t="s">
        <v>54</v>
      </c>
      <c r="K10002">
        <v>3</v>
      </c>
      <c r="L10002" t="s">
        <v>55</v>
      </c>
      <c r="M10002" t="s">
        <v>56</v>
      </c>
      <c r="N10002" t="s">
        <v>57</v>
      </c>
      <c r="O10002" s="21" t="s">
        <v>58</v>
      </c>
      <c r="P10002" s="21" t="s">
        <v>64</v>
      </c>
      <c r="Q10002" s="20" t="s">
        <v>596</v>
      </c>
      <c r="R10002" s="21" t="s">
        <v>597</v>
      </c>
      <c r="S10002" s="35">
        <v>1</v>
      </c>
      <c r="T10002" s="22">
        <v>1</v>
      </c>
      <c r="U10002" s="20" t="s">
        <v>62</v>
      </c>
      <c r="V10002" s="20">
        <v>45993</v>
      </c>
      <c r="W10002" s="21">
        <v>12</v>
      </c>
      <c r="X10002" s="20">
        <v>46013</v>
      </c>
      <c r="Y10002" s="20">
        <v>46006</v>
      </c>
      <c r="Z10002" s="48">
        <v>12</v>
      </c>
      <c r="AA10002">
        <v>2025</v>
      </c>
      <c r="AB10002" s="45">
        <v>103563</v>
      </c>
      <c r="AC10002" s="45">
        <v>103563</v>
      </c>
      <c r="AK10002" s="10"/>
    </row>
    <row r="10003" spans="1:37">
      <c r="A10003" t="s">
        <v>45</v>
      </c>
      <c r="B10003" t="s">
        <v>46</v>
      </c>
      <c r="C10003" t="s">
        <v>47</v>
      </c>
      <c r="D10003" t="s">
        <v>10476</v>
      </c>
      <c r="E10003" t="s">
        <v>88</v>
      </c>
      <c r="F10003" t="s">
        <v>79</v>
      </c>
      <c r="G10003" t="s">
        <v>51</v>
      </c>
      <c r="H10003" s="20" t="s">
        <v>52</v>
      </c>
      <c r="I10003" t="s">
        <v>53</v>
      </c>
      <c r="J10003" t="s">
        <v>54</v>
      </c>
      <c r="K10003">
        <v>3</v>
      </c>
      <c r="L10003" t="s">
        <v>55</v>
      </c>
      <c r="M10003" t="s">
        <v>77</v>
      </c>
      <c r="N10003" t="s">
        <v>89</v>
      </c>
      <c r="O10003" s="21" t="s">
        <v>58</v>
      </c>
      <c r="P10003" s="21" t="s">
        <v>366</v>
      </c>
      <c r="Q10003" s="20" t="s">
        <v>542</v>
      </c>
      <c r="R10003" s="21" t="s">
        <v>543</v>
      </c>
      <c r="S10003" s="35">
        <v>1</v>
      </c>
      <c r="T10003" s="22">
        <v>1</v>
      </c>
      <c r="U10003" s="20" t="s">
        <v>62</v>
      </c>
      <c r="V10003" s="20">
        <v>45992</v>
      </c>
      <c r="W10003" s="21">
        <v>12</v>
      </c>
      <c r="X10003" s="20">
        <v>46008</v>
      </c>
      <c r="Y10003" s="20">
        <v>46001</v>
      </c>
      <c r="Z10003" s="48">
        <v>12</v>
      </c>
      <c r="AA10003">
        <v>2025</v>
      </c>
      <c r="AB10003" s="45">
        <v>43327</v>
      </c>
      <c r="AC10003" s="45">
        <v>43327</v>
      </c>
      <c r="AK10003" s="10"/>
    </row>
    <row r="10004" spans="1:37">
      <c r="A10004" t="s">
        <v>45</v>
      </c>
      <c r="B10004" t="s">
        <v>46</v>
      </c>
      <c r="C10004" t="s">
        <v>47</v>
      </c>
      <c r="D10004" t="s">
        <v>10477</v>
      </c>
      <c r="E10004" t="s">
        <v>88</v>
      </c>
      <c r="F10004" t="s">
        <v>79</v>
      </c>
      <c r="G10004" t="s">
        <v>51</v>
      </c>
      <c r="H10004" s="20" t="s">
        <v>52</v>
      </c>
      <c r="I10004" t="s">
        <v>53</v>
      </c>
      <c r="J10004" t="s">
        <v>54</v>
      </c>
      <c r="K10004">
        <v>3</v>
      </c>
      <c r="L10004" t="s">
        <v>55</v>
      </c>
      <c r="M10004" t="s">
        <v>56</v>
      </c>
      <c r="N10004" t="s">
        <v>57</v>
      </c>
      <c r="O10004" s="21" t="s">
        <v>58</v>
      </c>
      <c r="P10004" s="21" t="s">
        <v>64</v>
      </c>
      <c r="Q10004" s="20" t="s">
        <v>179</v>
      </c>
      <c r="R10004" s="21" t="s">
        <v>180</v>
      </c>
      <c r="S10004" s="35">
        <v>1</v>
      </c>
      <c r="T10004" s="22">
        <v>1</v>
      </c>
      <c r="U10004" s="20" t="s">
        <v>62</v>
      </c>
      <c r="V10004" s="20">
        <v>45993</v>
      </c>
      <c r="W10004" s="21">
        <v>12</v>
      </c>
      <c r="X10004" s="20">
        <v>46009</v>
      </c>
      <c r="Y10004" s="20">
        <v>46003</v>
      </c>
      <c r="Z10004" s="48">
        <v>12</v>
      </c>
      <c r="AA10004">
        <v>2025</v>
      </c>
      <c r="AB10004" s="45">
        <v>41995</v>
      </c>
      <c r="AC10004" s="45">
        <v>41995</v>
      </c>
      <c r="AK10004" s="10"/>
    </row>
    <row r="10005" spans="1:37">
      <c r="A10005" t="s">
        <v>45</v>
      </c>
      <c r="B10005" t="s">
        <v>46</v>
      </c>
      <c r="C10005" t="s">
        <v>47</v>
      </c>
      <c r="D10005" t="s">
        <v>10478</v>
      </c>
      <c r="E10005" t="s">
        <v>88</v>
      </c>
      <c r="F10005" t="s">
        <v>79</v>
      </c>
      <c r="G10005" t="s">
        <v>51</v>
      </c>
      <c r="H10005" s="20" t="s">
        <v>52</v>
      </c>
      <c r="I10005" t="s">
        <v>53</v>
      </c>
      <c r="J10005" t="s">
        <v>54</v>
      </c>
      <c r="K10005">
        <v>3</v>
      </c>
      <c r="L10005" t="s">
        <v>55</v>
      </c>
      <c r="M10005" t="s">
        <v>56</v>
      </c>
      <c r="N10005" t="s">
        <v>57</v>
      </c>
      <c r="O10005" s="21" t="s">
        <v>58</v>
      </c>
      <c r="P10005" s="21" t="s">
        <v>64</v>
      </c>
      <c r="Q10005" s="20" t="s">
        <v>230</v>
      </c>
      <c r="R10005" s="21" t="s">
        <v>231</v>
      </c>
      <c r="S10005" s="35">
        <v>1</v>
      </c>
      <c r="T10005" s="22">
        <v>1</v>
      </c>
      <c r="U10005" s="20" t="s">
        <v>62</v>
      </c>
      <c r="V10005" s="20">
        <v>45993</v>
      </c>
      <c r="W10005" s="21">
        <v>12</v>
      </c>
      <c r="X10005" s="20">
        <v>46009</v>
      </c>
      <c r="Y10005" s="20">
        <v>46003</v>
      </c>
      <c r="Z10005" s="48">
        <v>12</v>
      </c>
      <c r="AA10005">
        <v>2025</v>
      </c>
      <c r="AB10005" s="45">
        <v>46660</v>
      </c>
      <c r="AC10005" s="45">
        <v>46660</v>
      </c>
      <c r="AK10005" s="10"/>
    </row>
    <row r="10006" spans="1:37">
      <c r="A10006" t="s">
        <v>45</v>
      </c>
      <c r="B10006" t="s">
        <v>46</v>
      </c>
      <c r="C10006" t="s">
        <v>47</v>
      </c>
      <c r="D10006" t="s">
        <v>10479</v>
      </c>
      <c r="E10006" t="s">
        <v>88</v>
      </c>
      <c r="F10006" t="s">
        <v>79</v>
      </c>
      <c r="G10006" t="s">
        <v>51</v>
      </c>
      <c r="H10006" s="20" t="s">
        <v>52</v>
      </c>
      <c r="I10006" t="s">
        <v>53</v>
      </c>
      <c r="J10006" t="s">
        <v>54</v>
      </c>
      <c r="K10006">
        <v>3</v>
      </c>
      <c r="L10006" t="s">
        <v>55</v>
      </c>
      <c r="M10006" t="s">
        <v>56</v>
      </c>
      <c r="N10006" t="s">
        <v>57</v>
      </c>
      <c r="O10006" s="21" t="s">
        <v>58</v>
      </c>
      <c r="P10006" s="21" t="s">
        <v>64</v>
      </c>
      <c r="Q10006" s="20" t="s">
        <v>436</v>
      </c>
      <c r="R10006" s="21" t="s">
        <v>437</v>
      </c>
      <c r="S10006" s="35">
        <v>1</v>
      </c>
      <c r="T10006" s="22">
        <v>1</v>
      </c>
      <c r="U10006" s="20" t="s">
        <v>62</v>
      </c>
      <c r="V10006" s="20">
        <v>45993</v>
      </c>
      <c r="W10006" s="21">
        <v>12</v>
      </c>
      <c r="X10006" s="20">
        <v>46008</v>
      </c>
      <c r="Y10006" s="20">
        <v>46001</v>
      </c>
      <c r="Z10006" s="48">
        <v>12</v>
      </c>
      <c r="AA10006">
        <v>2025</v>
      </c>
      <c r="AB10006" s="45">
        <v>46660</v>
      </c>
      <c r="AC10006" s="45">
        <v>46660</v>
      </c>
      <c r="AK10006" s="10"/>
    </row>
    <row r="10007" spans="1:37">
      <c r="A10007" t="s">
        <v>45</v>
      </c>
      <c r="B10007" t="s">
        <v>46</v>
      </c>
      <c r="C10007" t="s">
        <v>47</v>
      </c>
      <c r="D10007" t="s">
        <v>10480</v>
      </c>
      <c r="E10007" t="s">
        <v>88</v>
      </c>
      <c r="F10007" t="s">
        <v>79</v>
      </c>
      <c r="G10007" t="s">
        <v>51</v>
      </c>
      <c r="H10007" s="20" t="s">
        <v>52</v>
      </c>
      <c r="I10007" t="s">
        <v>53</v>
      </c>
      <c r="J10007" t="s">
        <v>54</v>
      </c>
      <c r="K10007">
        <v>3</v>
      </c>
      <c r="L10007" t="s">
        <v>55</v>
      </c>
      <c r="M10007" t="s">
        <v>56</v>
      </c>
      <c r="N10007" t="s">
        <v>57</v>
      </c>
      <c r="O10007" s="21" t="s">
        <v>58</v>
      </c>
      <c r="P10007" s="21" t="s">
        <v>64</v>
      </c>
      <c r="Q10007" s="20" t="s">
        <v>94</v>
      </c>
      <c r="R10007" s="21" t="s">
        <v>95</v>
      </c>
      <c r="S10007" s="35">
        <v>1</v>
      </c>
      <c r="T10007" s="22">
        <v>1</v>
      </c>
      <c r="U10007" s="20" t="s">
        <v>62</v>
      </c>
      <c r="V10007" s="20">
        <v>45993</v>
      </c>
      <c r="W10007" s="21">
        <v>12</v>
      </c>
      <c r="X10007" s="20">
        <v>46008</v>
      </c>
      <c r="Y10007" s="20">
        <v>46001</v>
      </c>
      <c r="Z10007" s="48">
        <v>12</v>
      </c>
      <c r="AA10007">
        <v>2025</v>
      </c>
      <c r="AB10007" s="45">
        <v>28660</v>
      </c>
      <c r="AC10007" s="45">
        <v>28660</v>
      </c>
      <c r="AK10007" s="10"/>
    </row>
    <row r="10008" spans="1:37">
      <c r="A10008" t="s">
        <v>45</v>
      </c>
      <c r="B10008" t="s">
        <v>46</v>
      </c>
      <c r="C10008" t="s">
        <v>47</v>
      </c>
      <c r="D10008" t="s">
        <v>10481</v>
      </c>
      <c r="E10008" t="s">
        <v>88</v>
      </c>
      <c r="F10008" t="s">
        <v>79</v>
      </c>
      <c r="G10008" t="s">
        <v>51</v>
      </c>
      <c r="H10008" s="20" t="s">
        <v>52</v>
      </c>
      <c r="I10008" t="s">
        <v>53</v>
      </c>
      <c r="J10008" t="s">
        <v>54</v>
      </c>
      <c r="K10008">
        <v>3</v>
      </c>
      <c r="L10008" t="s">
        <v>55</v>
      </c>
      <c r="M10008" t="s">
        <v>56</v>
      </c>
      <c r="N10008" t="s">
        <v>57</v>
      </c>
      <c r="O10008" s="21" t="s">
        <v>58</v>
      </c>
      <c r="P10008" s="21" t="s">
        <v>64</v>
      </c>
      <c r="Q10008" s="20" t="s">
        <v>94</v>
      </c>
      <c r="R10008" s="21" t="s">
        <v>95</v>
      </c>
      <c r="S10008" s="35">
        <v>3</v>
      </c>
      <c r="T10008" s="22">
        <v>3</v>
      </c>
      <c r="U10008" s="20" t="s">
        <v>62</v>
      </c>
      <c r="V10008" s="20">
        <v>45993</v>
      </c>
      <c r="W10008" s="21">
        <v>12</v>
      </c>
      <c r="X10008" s="20">
        <v>46009</v>
      </c>
      <c r="Y10008" s="20">
        <v>46003</v>
      </c>
      <c r="Z10008" s="48">
        <v>12</v>
      </c>
      <c r="AA10008">
        <v>2025</v>
      </c>
      <c r="AB10008" s="45">
        <v>85979</v>
      </c>
      <c r="AC10008" s="45">
        <v>85979</v>
      </c>
      <c r="AK10008" s="10"/>
    </row>
    <row r="10009" spans="1:37">
      <c r="A10009" t="s">
        <v>45</v>
      </c>
      <c r="B10009" t="s">
        <v>46</v>
      </c>
      <c r="C10009" t="s">
        <v>47</v>
      </c>
      <c r="D10009" t="s">
        <v>10482</v>
      </c>
      <c r="E10009" t="s">
        <v>88</v>
      </c>
      <c r="F10009" t="s">
        <v>79</v>
      </c>
      <c r="G10009" t="s">
        <v>51</v>
      </c>
      <c r="H10009" s="20" t="s">
        <v>52</v>
      </c>
      <c r="I10009" t="s">
        <v>53</v>
      </c>
      <c r="J10009" t="s">
        <v>54</v>
      </c>
      <c r="K10009">
        <v>3</v>
      </c>
      <c r="L10009" t="s">
        <v>55</v>
      </c>
      <c r="M10009" t="s">
        <v>56</v>
      </c>
      <c r="N10009" t="s">
        <v>57</v>
      </c>
      <c r="O10009" s="21" t="s">
        <v>58</v>
      </c>
      <c r="P10009" s="21" t="s">
        <v>64</v>
      </c>
      <c r="Q10009" s="20" t="s">
        <v>518</v>
      </c>
      <c r="R10009" s="21" t="s">
        <v>519</v>
      </c>
      <c r="S10009" s="35">
        <v>1</v>
      </c>
      <c r="T10009" s="22">
        <v>1</v>
      </c>
      <c r="U10009" s="20" t="s">
        <v>62</v>
      </c>
      <c r="V10009" s="20">
        <v>45992</v>
      </c>
      <c r="W10009" s="21">
        <v>12</v>
      </c>
      <c r="X10009" s="20">
        <v>46010</v>
      </c>
      <c r="Y10009" s="20">
        <v>46003</v>
      </c>
      <c r="Z10009" s="48">
        <v>12</v>
      </c>
      <c r="AA10009">
        <v>2025</v>
      </c>
      <c r="AB10009" s="45">
        <v>128565</v>
      </c>
      <c r="AC10009" s="45">
        <v>128565</v>
      </c>
      <c r="AK10009" s="10"/>
    </row>
    <row r="10010" spans="1:37">
      <c r="A10010" t="s">
        <v>45</v>
      </c>
      <c r="B10010" t="s">
        <v>46</v>
      </c>
      <c r="C10010" t="s">
        <v>47</v>
      </c>
      <c r="D10010" t="s">
        <v>10483</v>
      </c>
      <c r="E10010" t="s">
        <v>88</v>
      </c>
      <c r="F10010" t="s">
        <v>79</v>
      </c>
      <c r="G10010" t="s">
        <v>51</v>
      </c>
      <c r="H10010" s="20" t="s">
        <v>52</v>
      </c>
      <c r="I10010" t="s">
        <v>53</v>
      </c>
      <c r="J10010" t="s">
        <v>54</v>
      </c>
      <c r="K10010">
        <v>3</v>
      </c>
      <c r="L10010" t="s">
        <v>55</v>
      </c>
      <c r="M10010" t="s">
        <v>77</v>
      </c>
      <c r="N10010" t="s">
        <v>89</v>
      </c>
      <c r="O10010" s="21" t="s">
        <v>58</v>
      </c>
      <c r="P10010" s="21" t="s">
        <v>126</v>
      </c>
      <c r="Q10010" s="20" t="s">
        <v>1044</v>
      </c>
      <c r="R10010" s="21" t="s">
        <v>1045</v>
      </c>
      <c r="S10010" s="35">
        <v>1</v>
      </c>
      <c r="T10010" s="22">
        <v>1</v>
      </c>
      <c r="U10010" s="20" t="s">
        <v>62</v>
      </c>
      <c r="V10010" s="20">
        <v>45993</v>
      </c>
      <c r="W10010" s="21">
        <v>12</v>
      </c>
      <c r="X10010" s="20">
        <v>46007</v>
      </c>
      <c r="Y10010" s="20">
        <v>46003</v>
      </c>
      <c r="Z10010" s="48">
        <v>12</v>
      </c>
      <c r="AA10010">
        <v>2025</v>
      </c>
      <c r="AB10010" s="45">
        <v>67854</v>
      </c>
      <c r="AC10010" s="45">
        <v>67854</v>
      </c>
      <c r="AK10010" s="10"/>
    </row>
    <row r="10011" spans="1:37">
      <c r="A10011" t="s">
        <v>45</v>
      </c>
      <c r="B10011" t="s">
        <v>46</v>
      </c>
      <c r="C10011" t="s">
        <v>47</v>
      </c>
      <c r="D10011" t="s">
        <v>10484</v>
      </c>
      <c r="E10011" t="s">
        <v>88</v>
      </c>
      <c r="F10011" t="s">
        <v>79</v>
      </c>
      <c r="G10011" t="s">
        <v>51</v>
      </c>
      <c r="H10011" s="20" t="s">
        <v>52</v>
      </c>
      <c r="I10011" t="s">
        <v>53</v>
      </c>
      <c r="J10011" t="s">
        <v>54</v>
      </c>
      <c r="K10011">
        <v>3</v>
      </c>
      <c r="L10011" t="s">
        <v>55</v>
      </c>
      <c r="M10011" t="s">
        <v>77</v>
      </c>
      <c r="N10011" t="s">
        <v>89</v>
      </c>
      <c r="O10011" s="21" t="s">
        <v>58</v>
      </c>
      <c r="P10011" s="21" t="s">
        <v>90</v>
      </c>
      <c r="Q10011" s="20" t="s">
        <v>91</v>
      </c>
      <c r="R10011" s="21" t="s">
        <v>92</v>
      </c>
      <c r="S10011" s="35">
        <v>1</v>
      </c>
      <c r="T10011" s="22">
        <v>1</v>
      </c>
      <c r="U10011" s="20" t="s">
        <v>62</v>
      </c>
      <c r="V10011" s="20">
        <v>45994</v>
      </c>
      <c r="W10011" s="21">
        <v>12</v>
      </c>
      <c r="X10011" s="20">
        <v>46010</v>
      </c>
      <c r="Y10011" s="20">
        <v>46006</v>
      </c>
      <c r="Z10011" s="48">
        <v>12</v>
      </c>
      <c r="AA10011">
        <v>2025</v>
      </c>
      <c r="AB10011" s="45">
        <v>46660</v>
      </c>
      <c r="AC10011" s="45">
        <v>46660</v>
      </c>
      <c r="AK10011" s="10"/>
    </row>
    <row r="10012" spans="1:37">
      <c r="A10012" t="s">
        <v>45</v>
      </c>
      <c r="B10012" t="s">
        <v>46</v>
      </c>
      <c r="C10012" t="s">
        <v>47</v>
      </c>
      <c r="D10012" t="s">
        <v>10485</v>
      </c>
      <c r="E10012" t="s">
        <v>88</v>
      </c>
      <c r="F10012" t="s">
        <v>79</v>
      </c>
      <c r="G10012" t="s">
        <v>51</v>
      </c>
      <c r="H10012" s="20" t="s">
        <v>52</v>
      </c>
      <c r="I10012" t="s">
        <v>53</v>
      </c>
      <c r="J10012" t="s">
        <v>54</v>
      </c>
      <c r="K10012">
        <v>3</v>
      </c>
      <c r="L10012" t="s">
        <v>55</v>
      </c>
      <c r="M10012" t="s">
        <v>56</v>
      </c>
      <c r="N10012" t="s">
        <v>57</v>
      </c>
      <c r="O10012" s="21" t="s">
        <v>58</v>
      </c>
      <c r="P10012" s="21" t="s">
        <v>64</v>
      </c>
      <c r="Q10012" s="20" t="s">
        <v>410</v>
      </c>
      <c r="R10012" s="21" t="s">
        <v>411</v>
      </c>
      <c r="S10012" s="35">
        <v>1</v>
      </c>
      <c r="T10012" s="22">
        <v>1</v>
      </c>
      <c r="U10012" s="20" t="s">
        <v>62</v>
      </c>
      <c r="V10012" s="20">
        <v>45994</v>
      </c>
      <c r="W10012" s="21">
        <v>12</v>
      </c>
      <c r="X10012" s="20">
        <v>46010</v>
      </c>
      <c r="Y10012" s="20">
        <v>46006</v>
      </c>
      <c r="Z10012" s="48">
        <v>12</v>
      </c>
      <c r="AA10012">
        <v>2025</v>
      </c>
      <c r="AB10012" s="45">
        <v>45324</v>
      </c>
      <c r="AC10012" s="45">
        <v>45324</v>
      </c>
      <c r="AK10012" s="10"/>
    </row>
    <row r="10013" spans="1:37">
      <c r="A10013" t="s">
        <v>45</v>
      </c>
      <c r="B10013" t="s">
        <v>46</v>
      </c>
      <c r="C10013" t="s">
        <v>47</v>
      </c>
      <c r="D10013" t="s">
        <v>10486</v>
      </c>
      <c r="E10013" t="s">
        <v>88</v>
      </c>
      <c r="F10013" t="s">
        <v>79</v>
      </c>
      <c r="G10013" t="s">
        <v>51</v>
      </c>
      <c r="H10013" s="20" t="s">
        <v>52</v>
      </c>
      <c r="I10013" t="s">
        <v>53</v>
      </c>
      <c r="J10013" t="s">
        <v>54</v>
      </c>
      <c r="K10013">
        <v>3</v>
      </c>
      <c r="L10013" t="s">
        <v>55</v>
      </c>
      <c r="M10013" t="s">
        <v>56</v>
      </c>
      <c r="N10013" t="s">
        <v>57</v>
      </c>
      <c r="O10013" s="21" t="s">
        <v>58</v>
      </c>
      <c r="P10013" s="21" t="s">
        <v>64</v>
      </c>
      <c r="Q10013" s="20" t="s">
        <v>474</v>
      </c>
      <c r="R10013" s="21" t="s">
        <v>475</v>
      </c>
      <c r="S10013" s="35">
        <v>1</v>
      </c>
      <c r="T10013" s="22">
        <v>1</v>
      </c>
      <c r="U10013" s="20" t="s">
        <v>62</v>
      </c>
      <c r="V10013" s="20">
        <v>45994</v>
      </c>
      <c r="W10013" s="21">
        <v>12</v>
      </c>
      <c r="X10013" s="20">
        <v>46009</v>
      </c>
      <c r="Y10013" s="20">
        <v>46006</v>
      </c>
      <c r="Z10013" s="48">
        <v>12</v>
      </c>
      <c r="AA10013">
        <v>2025</v>
      </c>
      <c r="AB10013" s="45">
        <v>24659</v>
      </c>
      <c r="AC10013" s="45">
        <v>24659</v>
      </c>
      <c r="AK10013" s="10"/>
    </row>
    <row r="10014" spans="1:37">
      <c r="A10014" t="s">
        <v>45</v>
      </c>
      <c r="B10014" t="s">
        <v>46</v>
      </c>
      <c r="C10014" t="s">
        <v>47</v>
      </c>
      <c r="D10014" t="s">
        <v>10487</v>
      </c>
      <c r="E10014" t="s">
        <v>88</v>
      </c>
      <c r="F10014" t="s">
        <v>79</v>
      </c>
      <c r="G10014" t="s">
        <v>51</v>
      </c>
      <c r="H10014" s="20" t="s">
        <v>52</v>
      </c>
      <c r="I10014" t="s">
        <v>53</v>
      </c>
      <c r="J10014" t="s">
        <v>54</v>
      </c>
      <c r="K10014">
        <v>3</v>
      </c>
      <c r="L10014" t="s">
        <v>55</v>
      </c>
      <c r="M10014" t="s">
        <v>77</v>
      </c>
      <c r="N10014" t="s">
        <v>89</v>
      </c>
      <c r="O10014" s="21" t="s">
        <v>58</v>
      </c>
      <c r="P10014" s="21" t="s">
        <v>5970</v>
      </c>
      <c r="Q10014" s="20" t="s">
        <v>1221</v>
      </c>
      <c r="R10014" s="21" t="s">
        <v>1222</v>
      </c>
      <c r="S10014" s="35">
        <v>1</v>
      </c>
      <c r="T10014" s="22">
        <v>1</v>
      </c>
      <c r="U10014" s="20" t="s">
        <v>62</v>
      </c>
      <c r="V10014" s="20">
        <v>45993</v>
      </c>
      <c r="W10014" s="21">
        <v>12</v>
      </c>
      <c r="X10014" s="20">
        <v>46009</v>
      </c>
      <c r="Y10014" s="20">
        <v>46003</v>
      </c>
      <c r="Z10014" s="48">
        <v>12</v>
      </c>
      <c r="AA10014">
        <v>2025</v>
      </c>
      <c r="AB10014" s="45">
        <v>33327</v>
      </c>
      <c r="AC10014" s="45">
        <v>33327</v>
      </c>
      <c r="AK10014" s="10"/>
    </row>
    <row r="10015" spans="1:37">
      <c r="A10015" t="s">
        <v>45</v>
      </c>
      <c r="B10015" t="s">
        <v>46</v>
      </c>
      <c r="C10015" t="s">
        <v>47</v>
      </c>
      <c r="D10015" t="s">
        <v>10488</v>
      </c>
      <c r="E10015" t="s">
        <v>88</v>
      </c>
      <c r="F10015" t="s">
        <v>79</v>
      </c>
      <c r="G10015" t="s">
        <v>51</v>
      </c>
      <c r="H10015" s="20" t="s">
        <v>52</v>
      </c>
      <c r="I10015" t="s">
        <v>53</v>
      </c>
      <c r="J10015" t="s">
        <v>54</v>
      </c>
      <c r="K10015">
        <v>3</v>
      </c>
      <c r="L10015" t="s">
        <v>55</v>
      </c>
      <c r="M10015" t="s">
        <v>77</v>
      </c>
      <c r="N10015" t="s">
        <v>89</v>
      </c>
      <c r="O10015" s="21" t="s">
        <v>58</v>
      </c>
      <c r="P10015" s="21" t="s">
        <v>119</v>
      </c>
      <c r="Q10015" s="20" t="s">
        <v>3415</v>
      </c>
      <c r="R10015" s="21" t="s">
        <v>3416</v>
      </c>
      <c r="S10015" s="35">
        <v>1</v>
      </c>
      <c r="T10015" s="22">
        <v>1</v>
      </c>
      <c r="U10015" s="20" t="s">
        <v>62</v>
      </c>
      <c r="V10015" s="20">
        <v>45993</v>
      </c>
      <c r="W10015" s="21">
        <v>12</v>
      </c>
      <c r="X10015" s="20">
        <v>46010</v>
      </c>
      <c r="Y10015" s="20">
        <v>46006</v>
      </c>
      <c r="Z10015" s="48">
        <v>12</v>
      </c>
      <c r="AA10015">
        <v>2025</v>
      </c>
      <c r="AB10015" s="45">
        <v>42851</v>
      </c>
      <c r="AC10015" s="45">
        <v>42851</v>
      </c>
      <c r="AK10015" s="10"/>
    </row>
    <row r="10016" spans="1:37">
      <c r="A10016" t="s">
        <v>45</v>
      </c>
      <c r="B10016" t="s">
        <v>46</v>
      </c>
      <c r="C10016" t="s">
        <v>47</v>
      </c>
      <c r="D10016" t="s">
        <v>10489</v>
      </c>
      <c r="E10016" t="s">
        <v>88</v>
      </c>
      <c r="F10016" t="s">
        <v>79</v>
      </c>
      <c r="G10016" t="s">
        <v>51</v>
      </c>
      <c r="H10016" s="20" t="s">
        <v>58</v>
      </c>
      <c r="I10016" t="s">
        <v>53</v>
      </c>
      <c r="J10016" t="s">
        <v>54</v>
      </c>
      <c r="K10016">
        <v>3</v>
      </c>
      <c r="L10016" t="s">
        <v>55</v>
      </c>
      <c r="M10016" t="s">
        <v>56</v>
      </c>
      <c r="N10016" t="s">
        <v>57</v>
      </c>
      <c r="O10016" s="21" t="s">
        <v>58</v>
      </c>
      <c r="P10016" s="21" t="s">
        <v>64</v>
      </c>
      <c r="Q10016" s="20" t="s">
        <v>385</v>
      </c>
      <c r="R10016" s="21" t="s">
        <v>386</v>
      </c>
      <c r="S10016" s="35">
        <v>1</v>
      </c>
      <c r="T10016" s="22">
        <v>0</v>
      </c>
      <c r="U10016" s="20" t="s">
        <v>62</v>
      </c>
      <c r="V10016" s="20">
        <v>45993</v>
      </c>
      <c r="W10016" s="21">
        <v>12</v>
      </c>
      <c r="X10016" s="20">
        <v>46007</v>
      </c>
      <c r="Z10016" s="48">
        <v>12</v>
      </c>
      <c r="AA10016">
        <v>2025</v>
      </c>
      <c r="AB10016" s="45">
        <v>45328</v>
      </c>
      <c r="AC10016" s="45">
        <v>0</v>
      </c>
      <c r="AK10016" s="10"/>
    </row>
    <row r="10017" spans="1:37">
      <c r="A10017" t="s">
        <v>45</v>
      </c>
      <c r="B10017" t="s">
        <v>46</v>
      </c>
      <c r="C10017" t="s">
        <v>47</v>
      </c>
      <c r="D10017" t="s">
        <v>10490</v>
      </c>
      <c r="E10017" t="s">
        <v>88</v>
      </c>
      <c r="F10017" t="s">
        <v>79</v>
      </c>
      <c r="G10017" t="s">
        <v>51</v>
      </c>
      <c r="H10017" s="20" t="s">
        <v>52</v>
      </c>
      <c r="I10017" t="s">
        <v>53</v>
      </c>
      <c r="J10017" t="s">
        <v>54</v>
      </c>
      <c r="K10017">
        <v>3</v>
      </c>
      <c r="L10017" t="s">
        <v>55</v>
      </c>
      <c r="M10017" t="s">
        <v>56</v>
      </c>
      <c r="N10017" t="s">
        <v>57</v>
      </c>
      <c r="O10017" s="21" t="s">
        <v>58</v>
      </c>
      <c r="P10017" s="21" t="s">
        <v>64</v>
      </c>
      <c r="Q10017" s="20" t="s">
        <v>1691</v>
      </c>
      <c r="R10017" s="21" t="s">
        <v>1692</v>
      </c>
      <c r="S10017" s="35">
        <v>1</v>
      </c>
      <c r="T10017" s="22">
        <v>1</v>
      </c>
      <c r="U10017" s="20" t="s">
        <v>62</v>
      </c>
      <c r="V10017" s="20">
        <v>45993</v>
      </c>
      <c r="W10017" s="21">
        <v>12</v>
      </c>
      <c r="X10017" s="20">
        <v>46007</v>
      </c>
      <c r="Y10017" s="20">
        <v>46001</v>
      </c>
      <c r="Z10017" s="48">
        <v>12</v>
      </c>
      <c r="AA10017">
        <v>2025</v>
      </c>
      <c r="AB10017" s="45">
        <v>103559</v>
      </c>
      <c r="AC10017" s="45">
        <v>103559</v>
      </c>
      <c r="AK10017" s="10"/>
    </row>
    <row r="10018" spans="1:37">
      <c r="A10018" t="s">
        <v>45</v>
      </c>
      <c r="B10018" t="s">
        <v>46</v>
      </c>
      <c r="C10018" t="s">
        <v>47</v>
      </c>
      <c r="D10018" t="s">
        <v>10491</v>
      </c>
      <c r="E10018" t="s">
        <v>88</v>
      </c>
      <c r="F10018" t="s">
        <v>79</v>
      </c>
      <c r="G10018" t="s">
        <v>51</v>
      </c>
      <c r="H10018" s="20" t="s">
        <v>52</v>
      </c>
      <c r="I10018" t="s">
        <v>53</v>
      </c>
      <c r="J10018" t="s">
        <v>54</v>
      </c>
      <c r="K10018">
        <v>3</v>
      </c>
      <c r="L10018" t="s">
        <v>55</v>
      </c>
      <c r="M10018" t="s">
        <v>77</v>
      </c>
      <c r="N10018" t="s">
        <v>89</v>
      </c>
      <c r="O10018" s="21" t="s">
        <v>58</v>
      </c>
      <c r="P10018" s="21" t="s">
        <v>119</v>
      </c>
      <c r="Q10018" s="20" t="s">
        <v>6247</v>
      </c>
      <c r="R10018" s="21" t="s">
        <v>6248</v>
      </c>
      <c r="S10018" s="35">
        <v>1</v>
      </c>
      <c r="T10018" s="22">
        <v>1</v>
      </c>
      <c r="U10018" s="20" t="s">
        <v>62</v>
      </c>
      <c r="V10018" s="20">
        <v>45993</v>
      </c>
      <c r="W10018" s="21">
        <v>12</v>
      </c>
      <c r="X10018" s="20">
        <v>46013</v>
      </c>
      <c r="Y10018" s="20">
        <v>46006</v>
      </c>
      <c r="Z10018" s="48">
        <v>12</v>
      </c>
      <c r="AA10018">
        <v>2025</v>
      </c>
      <c r="AB10018" s="45">
        <v>73565</v>
      </c>
      <c r="AC10018" s="45">
        <v>73565</v>
      </c>
      <c r="AK10018" s="10"/>
    </row>
    <row r="10019" spans="1:37">
      <c r="A10019" t="s">
        <v>45</v>
      </c>
      <c r="B10019" t="s">
        <v>46</v>
      </c>
      <c r="C10019" t="s">
        <v>47</v>
      </c>
      <c r="D10019" t="s">
        <v>10492</v>
      </c>
      <c r="E10019" t="s">
        <v>88</v>
      </c>
      <c r="F10019" t="s">
        <v>79</v>
      </c>
      <c r="G10019" t="s">
        <v>51</v>
      </c>
      <c r="H10019" s="20" t="s">
        <v>52</v>
      </c>
      <c r="I10019" t="s">
        <v>53</v>
      </c>
      <c r="J10019" t="s">
        <v>54</v>
      </c>
      <c r="K10019">
        <v>3</v>
      </c>
      <c r="L10019" t="s">
        <v>55</v>
      </c>
      <c r="M10019" t="s">
        <v>77</v>
      </c>
      <c r="N10019" t="s">
        <v>89</v>
      </c>
      <c r="O10019" s="21" t="s">
        <v>58</v>
      </c>
      <c r="P10019" s="21" t="s">
        <v>119</v>
      </c>
      <c r="Q10019" s="20" t="s">
        <v>6539</v>
      </c>
      <c r="R10019" s="21" t="s">
        <v>6540</v>
      </c>
      <c r="S10019" s="35">
        <v>2</v>
      </c>
      <c r="T10019" s="22">
        <v>2</v>
      </c>
      <c r="U10019" s="20" t="s">
        <v>62</v>
      </c>
      <c r="V10019" s="20">
        <v>45993</v>
      </c>
      <c r="W10019" s="21">
        <v>12</v>
      </c>
      <c r="X10019" s="20">
        <v>46010</v>
      </c>
      <c r="Y10019" s="20">
        <v>46006</v>
      </c>
      <c r="Z10019" s="48">
        <v>12</v>
      </c>
      <c r="AA10019">
        <v>2025</v>
      </c>
      <c r="AB10019" s="45">
        <v>147131</v>
      </c>
      <c r="AC10019" s="45">
        <v>147131</v>
      </c>
      <c r="AK10019" s="10"/>
    </row>
    <row r="10020" spans="1:37">
      <c r="A10020" t="s">
        <v>45</v>
      </c>
      <c r="B10020" t="s">
        <v>46</v>
      </c>
      <c r="C10020" t="s">
        <v>47</v>
      </c>
      <c r="D10020" t="s">
        <v>10493</v>
      </c>
      <c r="E10020" t="s">
        <v>88</v>
      </c>
      <c r="F10020" t="s">
        <v>79</v>
      </c>
      <c r="G10020" t="s">
        <v>51</v>
      </c>
      <c r="H10020" s="20" t="s">
        <v>52</v>
      </c>
      <c r="I10020" t="s">
        <v>53</v>
      </c>
      <c r="J10020" t="s">
        <v>54</v>
      </c>
      <c r="K10020">
        <v>3</v>
      </c>
      <c r="L10020" t="s">
        <v>55</v>
      </c>
      <c r="M10020" t="s">
        <v>77</v>
      </c>
      <c r="N10020" t="s">
        <v>89</v>
      </c>
      <c r="O10020" s="21" t="s">
        <v>58</v>
      </c>
      <c r="P10020" s="21" t="s">
        <v>119</v>
      </c>
      <c r="Q10020" s="20" t="s">
        <v>6539</v>
      </c>
      <c r="R10020" s="21" t="s">
        <v>6540</v>
      </c>
      <c r="S10020" s="35">
        <v>1</v>
      </c>
      <c r="T10020" s="22">
        <v>1</v>
      </c>
      <c r="U10020" s="20" t="s">
        <v>62</v>
      </c>
      <c r="V10020" s="20">
        <v>45993</v>
      </c>
      <c r="W10020" s="21">
        <v>12</v>
      </c>
      <c r="X10020" s="20">
        <v>46009</v>
      </c>
      <c r="Y10020" s="20">
        <v>46003</v>
      </c>
      <c r="Z10020" s="48">
        <v>12</v>
      </c>
      <c r="AA10020">
        <v>2025</v>
      </c>
      <c r="AB10020" s="45">
        <v>73565</v>
      </c>
      <c r="AC10020" s="45">
        <v>73565</v>
      </c>
      <c r="AK10020" s="10"/>
    </row>
    <row r="10021" spans="1:37">
      <c r="A10021" t="s">
        <v>45</v>
      </c>
      <c r="B10021" t="s">
        <v>46</v>
      </c>
      <c r="C10021" t="s">
        <v>47</v>
      </c>
      <c r="D10021" t="s">
        <v>10494</v>
      </c>
      <c r="E10021" t="s">
        <v>88</v>
      </c>
      <c r="F10021" t="s">
        <v>79</v>
      </c>
      <c r="G10021" t="s">
        <v>51</v>
      </c>
      <c r="H10021" s="20" t="s">
        <v>52</v>
      </c>
      <c r="I10021" t="s">
        <v>53</v>
      </c>
      <c r="J10021" t="s">
        <v>54</v>
      </c>
      <c r="K10021">
        <v>3</v>
      </c>
      <c r="L10021" t="s">
        <v>55</v>
      </c>
      <c r="M10021" t="s">
        <v>77</v>
      </c>
      <c r="N10021" t="s">
        <v>89</v>
      </c>
      <c r="O10021" s="21" t="s">
        <v>58</v>
      </c>
      <c r="P10021" s="21" t="s">
        <v>366</v>
      </c>
      <c r="Q10021" s="20" t="s">
        <v>3243</v>
      </c>
      <c r="R10021" s="21" t="s">
        <v>3244</v>
      </c>
      <c r="S10021" s="35">
        <v>2</v>
      </c>
      <c r="T10021" s="22">
        <v>2</v>
      </c>
      <c r="U10021" s="20" t="s">
        <v>62</v>
      </c>
      <c r="V10021" s="20">
        <v>45994</v>
      </c>
      <c r="W10021" s="21">
        <v>12</v>
      </c>
      <c r="X10021" s="20">
        <v>46014</v>
      </c>
      <c r="Y10021" s="20">
        <v>46008</v>
      </c>
      <c r="Z10021" s="48">
        <v>12</v>
      </c>
      <c r="AA10021">
        <v>2025</v>
      </c>
      <c r="AB10021" s="45">
        <v>97320</v>
      </c>
      <c r="AC10021" s="45">
        <v>97320</v>
      </c>
      <c r="AK10021" s="10"/>
    </row>
    <row r="10022" spans="1:37">
      <c r="A10022" t="s">
        <v>45</v>
      </c>
      <c r="B10022" t="s">
        <v>46</v>
      </c>
      <c r="C10022" t="s">
        <v>47</v>
      </c>
      <c r="D10022" t="s">
        <v>10495</v>
      </c>
      <c r="E10022" t="s">
        <v>88</v>
      </c>
      <c r="F10022" t="s">
        <v>79</v>
      </c>
      <c r="G10022" t="s">
        <v>51</v>
      </c>
      <c r="H10022" s="20" t="s">
        <v>52</v>
      </c>
      <c r="I10022" t="s">
        <v>53</v>
      </c>
      <c r="J10022" t="s">
        <v>54</v>
      </c>
      <c r="K10022">
        <v>3</v>
      </c>
      <c r="L10022" t="s">
        <v>55</v>
      </c>
      <c r="M10022" t="s">
        <v>56</v>
      </c>
      <c r="N10022" t="s">
        <v>57</v>
      </c>
      <c r="O10022" s="21" t="s">
        <v>58</v>
      </c>
      <c r="P10022" s="21" t="s">
        <v>64</v>
      </c>
      <c r="Q10022" s="20" t="s">
        <v>358</v>
      </c>
      <c r="R10022" s="21" t="s">
        <v>359</v>
      </c>
      <c r="S10022" s="35">
        <v>1</v>
      </c>
      <c r="T10022" s="22">
        <v>1</v>
      </c>
      <c r="U10022" s="20" t="s">
        <v>62</v>
      </c>
      <c r="V10022" s="20">
        <v>45993</v>
      </c>
      <c r="W10022" s="21">
        <v>12</v>
      </c>
      <c r="X10022" s="20">
        <v>46010</v>
      </c>
      <c r="Y10022" s="20">
        <v>46006</v>
      </c>
      <c r="Z10022" s="48">
        <v>12</v>
      </c>
      <c r="AA10022">
        <v>2025</v>
      </c>
      <c r="AB10022" s="45">
        <v>82135</v>
      </c>
      <c r="AC10022" s="45">
        <v>82135</v>
      </c>
      <c r="AK10022" s="10"/>
    </row>
    <row r="10023" spans="1:37">
      <c r="A10023" t="s">
        <v>45</v>
      </c>
      <c r="B10023" t="s">
        <v>46</v>
      </c>
      <c r="C10023" t="s">
        <v>47</v>
      </c>
      <c r="D10023" t="s">
        <v>10496</v>
      </c>
      <c r="E10023" t="s">
        <v>88</v>
      </c>
      <c r="F10023" t="s">
        <v>79</v>
      </c>
      <c r="G10023" t="s">
        <v>51</v>
      </c>
      <c r="H10023" s="20" t="s">
        <v>52</v>
      </c>
      <c r="I10023" t="s">
        <v>53</v>
      </c>
      <c r="J10023" t="s">
        <v>54</v>
      </c>
      <c r="K10023">
        <v>3</v>
      </c>
      <c r="L10023" t="s">
        <v>55</v>
      </c>
      <c r="M10023" t="s">
        <v>77</v>
      </c>
      <c r="N10023" t="s">
        <v>89</v>
      </c>
      <c r="O10023" s="21" t="s">
        <v>58</v>
      </c>
      <c r="P10023" s="21" t="s">
        <v>366</v>
      </c>
      <c r="Q10023" s="20" t="s">
        <v>531</v>
      </c>
      <c r="R10023" s="21" t="s">
        <v>532</v>
      </c>
      <c r="S10023" s="35">
        <v>1</v>
      </c>
      <c r="T10023" s="22">
        <v>1</v>
      </c>
      <c r="U10023" s="20" t="s">
        <v>62</v>
      </c>
      <c r="V10023" s="20">
        <v>45993</v>
      </c>
      <c r="W10023" s="21">
        <v>12</v>
      </c>
      <c r="X10023" s="20">
        <v>46009</v>
      </c>
      <c r="Y10023" s="20">
        <v>46003</v>
      </c>
      <c r="Z10023" s="48">
        <v>12</v>
      </c>
      <c r="AA10023">
        <v>2025</v>
      </c>
      <c r="AB10023" s="45">
        <v>43327</v>
      </c>
      <c r="AC10023" s="45">
        <v>43327</v>
      </c>
      <c r="AK10023" s="10"/>
    </row>
    <row r="10024" spans="1:37">
      <c r="A10024" t="s">
        <v>45</v>
      </c>
      <c r="B10024" t="s">
        <v>46</v>
      </c>
      <c r="C10024" t="s">
        <v>47</v>
      </c>
      <c r="D10024" t="s">
        <v>10497</v>
      </c>
      <c r="E10024" t="s">
        <v>88</v>
      </c>
      <c r="F10024" t="s">
        <v>79</v>
      </c>
      <c r="G10024" t="s">
        <v>51</v>
      </c>
      <c r="H10024" s="20" t="s">
        <v>52</v>
      </c>
      <c r="I10024" t="s">
        <v>53</v>
      </c>
      <c r="J10024" t="s">
        <v>54</v>
      </c>
      <c r="K10024">
        <v>3</v>
      </c>
      <c r="L10024" t="s">
        <v>55</v>
      </c>
      <c r="M10024" t="s">
        <v>56</v>
      </c>
      <c r="N10024" t="s">
        <v>57</v>
      </c>
      <c r="O10024" s="21" t="s">
        <v>58</v>
      </c>
      <c r="P10024" s="21" t="s">
        <v>207</v>
      </c>
      <c r="Q10024" s="20" t="s">
        <v>1325</v>
      </c>
      <c r="R10024" s="21" t="s">
        <v>1326</v>
      </c>
      <c r="S10024" s="35">
        <v>1</v>
      </c>
      <c r="T10024" s="22">
        <v>1</v>
      </c>
      <c r="U10024" s="20" t="s">
        <v>62</v>
      </c>
      <c r="V10024" s="20">
        <v>45993</v>
      </c>
      <c r="W10024" s="21">
        <v>12</v>
      </c>
      <c r="X10024" s="20">
        <v>46009</v>
      </c>
      <c r="Y10024" s="20">
        <v>46001</v>
      </c>
      <c r="Z10024" s="48">
        <v>12</v>
      </c>
      <c r="AA10024">
        <v>2025</v>
      </c>
      <c r="AB10024" s="45">
        <v>43325</v>
      </c>
      <c r="AC10024" s="45">
        <v>43325</v>
      </c>
      <c r="AK10024" s="10"/>
    </row>
    <row r="10025" spans="1:37">
      <c r="A10025" t="s">
        <v>45</v>
      </c>
      <c r="B10025" t="s">
        <v>46</v>
      </c>
      <c r="C10025" t="s">
        <v>47</v>
      </c>
      <c r="D10025" t="s">
        <v>10498</v>
      </c>
      <c r="E10025" t="s">
        <v>88</v>
      </c>
      <c r="F10025" t="s">
        <v>79</v>
      </c>
      <c r="G10025" t="s">
        <v>51</v>
      </c>
      <c r="H10025" s="20" t="s">
        <v>52</v>
      </c>
      <c r="I10025" t="s">
        <v>53</v>
      </c>
      <c r="J10025" t="s">
        <v>54</v>
      </c>
      <c r="K10025">
        <v>3</v>
      </c>
      <c r="L10025" t="s">
        <v>55</v>
      </c>
      <c r="M10025" t="s">
        <v>56</v>
      </c>
      <c r="N10025" t="s">
        <v>57</v>
      </c>
      <c r="O10025" s="21" t="s">
        <v>58</v>
      </c>
      <c r="P10025" s="21" t="s">
        <v>9412</v>
      </c>
      <c r="Q10025" s="20" t="s">
        <v>9772</v>
      </c>
      <c r="R10025" s="21" t="s">
        <v>9773</v>
      </c>
      <c r="S10025" s="35">
        <v>1</v>
      </c>
      <c r="T10025" s="22">
        <v>1</v>
      </c>
      <c r="U10025" s="20" t="s">
        <v>62</v>
      </c>
      <c r="V10025" s="20">
        <v>45994</v>
      </c>
      <c r="W10025" s="21">
        <v>12</v>
      </c>
      <c r="X10025" s="20">
        <v>46007</v>
      </c>
      <c r="Y10025" s="20">
        <v>46003</v>
      </c>
      <c r="Z10025" s="48">
        <v>12</v>
      </c>
      <c r="AA10025">
        <v>2025</v>
      </c>
      <c r="AB10025" s="45">
        <v>53326</v>
      </c>
      <c r="AC10025" s="45">
        <v>53326</v>
      </c>
      <c r="AK10025" s="10"/>
    </row>
    <row r="10026" spans="1:37">
      <c r="A10026" t="s">
        <v>45</v>
      </c>
      <c r="B10026" t="s">
        <v>46</v>
      </c>
      <c r="C10026" t="s">
        <v>47</v>
      </c>
      <c r="D10026" t="s">
        <v>10499</v>
      </c>
      <c r="E10026" t="s">
        <v>88</v>
      </c>
      <c r="F10026" t="s">
        <v>79</v>
      </c>
      <c r="G10026" t="s">
        <v>51</v>
      </c>
      <c r="H10026" s="20" t="s">
        <v>52</v>
      </c>
      <c r="I10026" t="s">
        <v>53</v>
      </c>
      <c r="J10026" t="s">
        <v>54</v>
      </c>
      <c r="K10026">
        <v>3</v>
      </c>
      <c r="L10026" t="s">
        <v>55</v>
      </c>
      <c r="M10026" t="s">
        <v>77</v>
      </c>
      <c r="N10026" t="s">
        <v>89</v>
      </c>
      <c r="O10026" s="21" t="s">
        <v>58</v>
      </c>
      <c r="P10026" s="21" t="s">
        <v>5970</v>
      </c>
      <c r="Q10026" s="20" t="s">
        <v>946</v>
      </c>
      <c r="R10026" s="21" t="s">
        <v>947</v>
      </c>
      <c r="S10026" s="35">
        <v>1</v>
      </c>
      <c r="T10026" s="22">
        <v>1</v>
      </c>
      <c r="U10026" s="20" t="s">
        <v>62</v>
      </c>
      <c r="V10026" s="20">
        <v>45994</v>
      </c>
      <c r="W10026" s="21">
        <v>12</v>
      </c>
      <c r="X10026" s="20">
        <v>46010</v>
      </c>
      <c r="Y10026" s="20">
        <v>46006</v>
      </c>
      <c r="Z10026" s="48">
        <v>12</v>
      </c>
      <c r="AA10026">
        <v>2025</v>
      </c>
      <c r="AB10026" s="45">
        <v>33327</v>
      </c>
      <c r="AC10026" s="45">
        <v>33327</v>
      </c>
      <c r="AK10026" s="10"/>
    </row>
    <row r="10027" spans="1:37">
      <c r="A10027" t="s">
        <v>45</v>
      </c>
      <c r="B10027" t="s">
        <v>46</v>
      </c>
      <c r="C10027" t="s">
        <v>47</v>
      </c>
      <c r="D10027" t="s">
        <v>10500</v>
      </c>
      <c r="E10027" t="s">
        <v>88</v>
      </c>
      <c r="F10027" t="s">
        <v>79</v>
      </c>
      <c r="G10027" t="s">
        <v>51</v>
      </c>
      <c r="H10027" s="20" t="s">
        <v>52</v>
      </c>
      <c r="I10027" t="s">
        <v>53</v>
      </c>
      <c r="J10027" t="s">
        <v>54</v>
      </c>
      <c r="K10027">
        <v>3</v>
      </c>
      <c r="L10027" t="s">
        <v>55</v>
      </c>
      <c r="M10027" t="s">
        <v>56</v>
      </c>
      <c r="N10027" t="s">
        <v>57</v>
      </c>
      <c r="O10027" s="21" t="s">
        <v>58</v>
      </c>
      <c r="P10027" s="21" t="s">
        <v>64</v>
      </c>
      <c r="Q10027" s="20" t="s">
        <v>1691</v>
      </c>
      <c r="R10027" s="21" t="s">
        <v>1692</v>
      </c>
      <c r="S10027" s="35">
        <v>1</v>
      </c>
      <c r="T10027" s="22">
        <v>1</v>
      </c>
      <c r="U10027" s="20" t="s">
        <v>62</v>
      </c>
      <c r="V10027" s="20">
        <v>45993</v>
      </c>
      <c r="W10027" s="21">
        <v>12</v>
      </c>
      <c r="X10027" s="20">
        <v>46008</v>
      </c>
      <c r="Y10027" s="20">
        <v>46003</v>
      </c>
      <c r="Z10027" s="48">
        <v>12</v>
      </c>
      <c r="AA10027">
        <v>2025</v>
      </c>
      <c r="AB10027" s="45">
        <v>103559</v>
      </c>
      <c r="AC10027" s="45">
        <v>103559</v>
      </c>
      <c r="AK10027" s="10"/>
    </row>
    <row r="10028" spans="1:37">
      <c r="A10028" t="s">
        <v>45</v>
      </c>
      <c r="B10028" t="s">
        <v>46</v>
      </c>
      <c r="C10028" t="s">
        <v>47</v>
      </c>
      <c r="D10028" t="s">
        <v>10501</v>
      </c>
      <c r="E10028" t="s">
        <v>88</v>
      </c>
      <c r="F10028" t="s">
        <v>79</v>
      </c>
      <c r="G10028" t="s">
        <v>51</v>
      </c>
      <c r="H10028" s="20" t="s">
        <v>52</v>
      </c>
      <c r="I10028" t="s">
        <v>53</v>
      </c>
      <c r="J10028" t="s">
        <v>54</v>
      </c>
      <c r="K10028">
        <v>3</v>
      </c>
      <c r="L10028" t="s">
        <v>55</v>
      </c>
      <c r="M10028" t="s">
        <v>77</v>
      </c>
      <c r="N10028" t="s">
        <v>89</v>
      </c>
      <c r="O10028" s="21" t="s">
        <v>58</v>
      </c>
      <c r="P10028" s="21" t="s">
        <v>119</v>
      </c>
      <c r="Q10028" s="20" t="s">
        <v>6989</v>
      </c>
      <c r="R10028" s="21" t="s">
        <v>6990</v>
      </c>
      <c r="S10028" s="35">
        <v>1</v>
      </c>
      <c r="T10028" s="22">
        <v>1</v>
      </c>
      <c r="U10028" s="20" t="s">
        <v>62</v>
      </c>
      <c r="V10028" s="20">
        <v>45993</v>
      </c>
      <c r="W10028" s="21">
        <v>12</v>
      </c>
      <c r="X10028" s="20">
        <v>46007</v>
      </c>
      <c r="Y10028" s="20">
        <v>46001</v>
      </c>
      <c r="Z10028" s="48">
        <v>12</v>
      </c>
      <c r="AA10028">
        <v>2025</v>
      </c>
      <c r="AB10028" s="45">
        <v>78560</v>
      </c>
      <c r="AC10028" s="45">
        <v>78560</v>
      </c>
      <c r="AK10028" s="10"/>
    </row>
    <row r="10029" spans="1:37">
      <c r="A10029" t="s">
        <v>45</v>
      </c>
      <c r="B10029" t="s">
        <v>46</v>
      </c>
      <c r="C10029" t="s">
        <v>47</v>
      </c>
      <c r="D10029" t="s">
        <v>10502</v>
      </c>
      <c r="E10029" t="s">
        <v>88</v>
      </c>
      <c r="F10029" t="s">
        <v>79</v>
      </c>
      <c r="G10029" t="s">
        <v>51</v>
      </c>
      <c r="H10029" s="20" t="s">
        <v>52</v>
      </c>
      <c r="I10029" t="s">
        <v>53</v>
      </c>
      <c r="J10029" t="s">
        <v>54</v>
      </c>
      <c r="K10029">
        <v>3</v>
      </c>
      <c r="L10029" t="s">
        <v>55</v>
      </c>
      <c r="M10029" t="s">
        <v>56</v>
      </c>
      <c r="N10029" t="s">
        <v>57</v>
      </c>
      <c r="O10029" s="21" t="s">
        <v>58</v>
      </c>
      <c r="P10029" s="21" t="s">
        <v>64</v>
      </c>
      <c r="Q10029" s="20" t="s">
        <v>1691</v>
      </c>
      <c r="R10029" s="21" t="s">
        <v>1692</v>
      </c>
      <c r="S10029" s="35">
        <v>1</v>
      </c>
      <c r="T10029" s="22">
        <v>1</v>
      </c>
      <c r="U10029" s="20" t="s">
        <v>62</v>
      </c>
      <c r="V10029" s="20">
        <v>45994</v>
      </c>
      <c r="W10029" s="21">
        <v>12</v>
      </c>
      <c r="X10029" s="20">
        <v>46008</v>
      </c>
      <c r="Y10029" s="20">
        <v>46006</v>
      </c>
      <c r="Z10029" s="48">
        <v>12</v>
      </c>
      <c r="AA10029">
        <v>2025</v>
      </c>
      <c r="AB10029" s="45">
        <v>103559</v>
      </c>
      <c r="AC10029" s="45">
        <v>103559</v>
      </c>
      <c r="AK10029" s="10"/>
    </row>
    <row r="10030" spans="1:37">
      <c r="A10030" t="s">
        <v>45</v>
      </c>
      <c r="B10030" t="s">
        <v>46</v>
      </c>
      <c r="C10030" t="s">
        <v>47</v>
      </c>
      <c r="D10030" t="s">
        <v>10503</v>
      </c>
      <c r="E10030" t="s">
        <v>88</v>
      </c>
      <c r="F10030" t="s">
        <v>79</v>
      </c>
      <c r="G10030" t="s">
        <v>51</v>
      </c>
      <c r="H10030" s="20" t="s">
        <v>58</v>
      </c>
      <c r="I10030" t="s">
        <v>53</v>
      </c>
      <c r="J10030" t="s">
        <v>54</v>
      </c>
      <c r="K10030">
        <v>3</v>
      </c>
      <c r="L10030" t="s">
        <v>55</v>
      </c>
      <c r="M10030" t="s">
        <v>56</v>
      </c>
      <c r="N10030" t="s">
        <v>57</v>
      </c>
      <c r="O10030" s="21" t="s">
        <v>58</v>
      </c>
      <c r="P10030" s="21" t="s">
        <v>207</v>
      </c>
      <c r="Q10030" s="20" t="s">
        <v>3356</v>
      </c>
      <c r="R10030" s="21" t="s">
        <v>3357</v>
      </c>
      <c r="S10030" s="35">
        <v>1</v>
      </c>
      <c r="T10030" s="22">
        <v>0</v>
      </c>
      <c r="U10030" s="20" t="s">
        <v>62</v>
      </c>
      <c r="V10030" s="20">
        <v>45994</v>
      </c>
      <c r="W10030" s="21">
        <v>12</v>
      </c>
      <c r="X10030" s="20">
        <v>46008</v>
      </c>
      <c r="Z10030" s="48">
        <v>12</v>
      </c>
      <c r="AA10030">
        <v>2025</v>
      </c>
      <c r="AB10030" s="45">
        <v>67848</v>
      </c>
      <c r="AC10030" s="45">
        <v>0</v>
      </c>
      <c r="AK10030" s="10"/>
    </row>
    <row r="10031" spans="1:37">
      <c r="A10031" t="s">
        <v>45</v>
      </c>
      <c r="B10031" t="s">
        <v>46</v>
      </c>
      <c r="C10031" t="s">
        <v>47</v>
      </c>
      <c r="D10031" t="s">
        <v>10504</v>
      </c>
      <c r="E10031" t="s">
        <v>88</v>
      </c>
      <c r="F10031" t="s">
        <v>79</v>
      </c>
      <c r="G10031" t="s">
        <v>51</v>
      </c>
      <c r="H10031" s="20" t="s">
        <v>52</v>
      </c>
      <c r="I10031" t="s">
        <v>53</v>
      </c>
      <c r="J10031" t="s">
        <v>54</v>
      </c>
      <c r="K10031">
        <v>3</v>
      </c>
      <c r="L10031" t="s">
        <v>55</v>
      </c>
      <c r="M10031" t="s">
        <v>77</v>
      </c>
      <c r="N10031" t="s">
        <v>89</v>
      </c>
      <c r="O10031" s="21" t="s">
        <v>58</v>
      </c>
      <c r="P10031" s="21" t="s">
        <v>366</v>
      </c>
      <c r="Q10031" s="20" t="s">
        <v>2386</v>
      </c>
      <c r="R10031" s="21" t="s">
        <v>2387</v>
      </c>
      <c r="S10031" s="35">
        <v>1</v>
      </c>
      <c r="T10031" s="22">
        <v>1</v>
      </c>
      <c r="U10031" s="20" t="s">
        <v>62</v>
      </c>
      <c r="V10031" s="20">
        <v>45993</v>
      </c>
      <c r="W10031" s="21">
        <v>12</v>
      </c>
      <c r="X10031" s="20">
        <v>46007</v>
      </c>
      <c r="Y10031" s="20">
        <v>46003</v>
      </c>
      <c r="Z10031" s="48">
        <v>12</v>
      </c>
      <c r="AA10031">
        <v>2025</v>
      </c>
      <c r="AB10031" s="45">
        <v>43327</v>
      </c>
      <c r="AC10031" s="45">
        <v>43327</v>
      </c>
      <c r="AK10031" s="10"/>
    </row>
    <row r="10032" spans="1:37">
      <c r="A10032" t="s">
        <v>45</v>
      </c>
      <c r="B10032" t="s">
        <v>46</v>
      </c>
      <c r="C10032" t="s">
        <v>47</v>
      </c>
      <c r="D10032" t="s">
        <v>10505</v>
      </c>
      <c r="E10032" t="s">
        <v>88</v>
      </c>
      <c r="F10032" t="s">
        <v>79</v>
      </c>
      <c r="G10032" t="s">
        <v>51</v>
      </c>
      <c r="H10032" s="20" t="s">
        <v>52</v>
      </c>
      <c r="I10032" t="s">
        <v>53</v>
      </c>
      <c r="J10032" t="s">
        <v>54</v>
      </c>
      <c r="K10032">
        <v>3</v>
      </c>
      <c r="L10032" t="s">
        <v>55</v>
      </c>
      <c r="M10032" t="s">
        <v>56</v>
      </c>
      <c r="N10032" t="s">
        <v>57</v>
      </c>
      <c r="O10032" s="21" t="s">
        <v>58</v>
      </c>
      <c r="P10032" s="21" t="s">
        <v>207</v>
      </c>
      <c r="Q10032" s="20" t="s">
        <v>950</v>
      </c>
      <c r="R10032" s="21" t="s">
        <v>951</v>
      </c>
      <c r="S10032" s="35">
        <v>1</v>
      </c>
      <c r="T10032" s="22">
        <v>1</v>
      </c>
      <c r="U10032" s="20" t="s">
        <v>62</v>
      </c>
      <c r="V10032" s="20">
        <v>45993</v>
      </c>
      <c r="W10032" s="21">
        <v>12</v>
      </c>
      <c r="X10032" s="20">
        <v>46009</v>
      </c>
      <c r="Y10032" s="20">
        <v>46003</v>
      </c>
      <c r="Z10032" s="48">
        <v>12</v>
      </c>
      <c r="AA10032">
        <v>2025</v>
      </c>
      <c r="AB10032" s="45">
        <v>60705</v>
      </c>
      <c r="AC10032" s="45">
        <v>60705</v>
      </c>
      <c r="AK10032" s="10"/>
    </row>
    <row r="10033" spans="1:37">
      <c r="A10033" t="s">
        <v>45</v>
      </c>
      <c r="B10033" t="s">
        <v>46</v>
      </c>
      <c r="C10033" t="s">
        <v>47</v>
      </c>
      <c r="D10033" t="s">
        <v>10506</v>
      </c>
      <c r="E10033" t="s">
        <v>88</v>
      </c>
      <c r="F10033" t="s">
        <v>79</v>
      </c>
      <c r="G10033" t="s">
        <v>51</v>
      </c>
      <c r="H10033" s="20" t="s">
        <v>52</v>
      </c>
      <c r="I10033" t="s">
        <v>53</v>
      </c>
      <c r="J10033" t="s">
        <v>54</v>
      </c>
      <c r="K10033">
        <v>3</v>
      </c>
      <c r="L10033" t="s">
        <v>55</v>
      </c>
      <c r="M10033" t="s">
        <v>77</v>
      </c>
      <c r="N10033" t="s">
        <v>89</v>
      </c>
      <c r="O10033" s="21" t="s">
        <v>58</v>
      </c>
      <c r="P10033" s="21" t="s">
        <v>276</v>
      </c>
      <c r="Q10033" s="20" t="s">
        <v>2562</v>
      </c>
      <c r="R10033" s="21" t="s">
        <v>2563</v>
      </c>
      <c r="S10033" s="35">
        <v>1</v>
      </c>
      <c r="T10033" s="22">
        <v>1</v>
      </c>
      <c r="U10033" s="20" t="s">
        <v>62</v>
      </c>
      <c r="V10033" s="20">
        <v>45994</v>
      </c>
      <c r="W10033" s="21">
        <v>12</v>
      </c>
      <c r="X10033" s="20">
        <v>46009</v>
      </c>
      <c r="Y10033" s="20">
        <v>46003</v>
      </c>
      <c r="Z10033" s="48">
        <v>12</v>
      </c>
      <c r="AA10033">
        <v>2025</v>
      </c>
      <c r="AB10033" s="45">
        <v>28661</v>
      </c>
      <c r="AC10033" s="45">
        <v>28661</v>
      </c>
      <c r="AK10033" s="10"/>
    </row>
    <row r="10034" spans="1:37">
      <c r="A10034" t="s">
        <v>45</v>
      </c>
      <c r="B10034" t="s">
        <v>46</v>
      </c>
      <c r="C10034" t="s">
        <v>47</v>
      </c>
      <c r="D10034" t="s">
        <v>10507</v>
      </c>
      <c r="E10034" t="s">
        <v>88</v>
      </c>
      <c r="F10034" t="s">
        <v>79</v>
      </c>
      <c r="G10034" t="s">
        <v>51</v>
      </c>
      <c r="H10034" s="20" t="s">
        <v>52</v>
      </c>
      <c r="I10034" t="s">
        <v>53</v>
      </c>
      <c r="J10034" t="s">
        <v>54</v>
      </c>
      <c r="K10034">
        <v>3</v>
      </c>
      <c r="L10034" t="s">
        <v>55</v>
      </c>
      <c r="M10034" t="s">
        <v>56</v>
      </c>
      <c r="N10034" t="s">
        <v>57</v>
      </c>
      <c r="O10034" s="21" t="s">
        <v>58</v>
      </c>
      <c r="P10034" s="21" t="s">
        <v>64</v>
      </c>
      <c r="Q10034" s="20" t="s">
        <v>474</v>
      </c>
      <c r="R10034" s="21" t="s">
        <v>475</v>
      </c>
      <c r="S10034" s="35">
        <v>1</v>
      </c>
      <c r="T10034" s="22">
        <v>1</v>
      </c>
      <c r="U10034" s="20" t="s">
        <v>62</v>
      </c>
      <c r="V10034" s="20">
        <v>45994</v>
      </c>
      <c r="W10034" s="21">
        <v>12</v>
      </c>
      <c r="X10034" s="20">
        <v>46007</v>
      </c>
      <c r="Y10034" s="20">
        <v>46003</v>
      </c>
      <c r="Z10034" s="48">
        <v>12</v>
      </c>
      <c r="AA10034">
        <v>2025</v>
      </c>
      <c r="AB10034" s="45">
        <v>24659</v>
      </c>
      <c r="AC10034" s="45">
        <v>24659</v>
      </c>
      <c r="AK10034" s="10"/>
    </row>
    <row r="10035" spans="1:37">
      <c r="A10035" t="s">
        <v>45</v>
      </c>
      <c r="B10035" t="s">
        <v>46</v>
      </c>
      <c r="C10035" t="s">
        <v>47</v>
      </c>
      <c r="D10035" t="s">
        <v>10508</v>
      </c>
      <c r="E10035" t="s">
        <v>88</v>
      </c>
      <c r="F10035" t="s">
        <v>79</v>
      </c>
      <c r="G10035" t="s">
        <v>51</v>
      </c>
      <c r="H10035" s="20" t="s">
        <v>52</v>
      </c>
      <c r="I10035" t="s">
        <v>53</v>
      </c>
      <c r="J10035" t="s">
        <v>54</v>
      </c>
      <c r="K10035">
        <v>3</v>
      </c>
      <c r="L10035" t="s">
        <v>55</v>
      </c>
      <c r="M10035" t="s">
        <v>77</v>
      </c>
      <c r="N10035" t="s">
        <v>89</v>
      </c>
      <c r="O10035" s="21" t="s">
        <v>58</v>
      </c>
      <c r="P10035" s="21" t="s">
        <v>126</v>
      </c>
      <c r="Q10035" s="20" t="s">
        <v>892</v>
      </c>
      <c r="R10035" s="21" t="s">
        <v>893</v>
      </c>
      <c r="S10035" s="35">
        <v>1</v>
      </c>
      <c r="T10035" s="22">
        <v>1</v>
      </c>
      <c r="U10035" s="20" t="s">
        <v>62</v>
      </c>
      <c r="V10035" s="20">
        <v>45994</v>
      </c>
      <c r="W10035" s="21">
        <v>12</v>
      </c>
      <c r="X10035" s="20">
        <v>46009</v>
      </c>
      <c r="Y10035" s="20">
        <v>46003</v>
      </c>
      <c r="Z10035" s="48">
        <v>12</v>
      </c>
      <c r="AA10035">
        <v>2025</v>
      </c>
      <c r="AB10035" s="45">
        <v>26660</v>
      </c>
      <c r="AC10035" s="45">
        <v>26660</v>
      </c>
      <c r="AK10035" s="10"/>
    </row>
    <row r="10036" spans="1:37">
      <c r="A10036" t="s">
        <v>45</v>
      </c>
      <c r="B10036" t="s">
        <v>46</v>
      </c>
      <c r="C10036" t="s">
        <v>47</v>
      </c>
      <c r="D10036" t="s">
        <v>10509</v>
      </c>
      <c r="E10036" t="s">
        <v>88</v>
      </c>
      <c r="F10036" t="s">
        <v>79</v>
      </c>
      <c r="G10036" t="s">
        <v>51</v>
      </c>
      <c r="H10036" s="20" t="s">
        <v>52</v>
      </c>
      <c r="I10036" t="s">
        <v>53</v>
      </c>
      <c r="J10036" t="s">
        <v>54</v>
      </c>
      <c r="K10036">
        <v>3</v>
      </c>
      <c r="L10036" t="s">
        <v>55</v>
      </c>
      <c r="M10036" t="s">
        <v>77</v>
      </c>
      <c r="N10036" t="s">
        <v>89</v>
      </c>
      <c r="O10036" s="21" t="s">
        <v>58</v>
      </c>
      <c r="P10036" s="21" t="s">
        <v>126</v>
      </c>
      <c r="Q10036" s="20" t="s">
        <v>318</v>
      </c>
      <c r="R10036" s="21" t="s">
        <v>319</v>
      </c>
      <c r="S10036" s="35">
        <v>1</v>
      </c>
      <c r="T10036" s="22">
        <v>1</v>
      </c>
      <c r="U10036" s="20" t="s">
        <v>62</v>
      </c>
      <c r="V10036" s="20">
        <v>45994</v>
      </c>
      <c r="W10036" s="21">
        <v>12</v>
      </c>
      <c r="X10036" s="20">
        <v>46008</v>
      </c>
      <c r="Y10036" s="20">
        <v>46006</v>
      </c>
      <c r="Z10036" s="48">
        <v>12</v>
      </c>
      <c r="AA10036">
        <v>2025</v>
      </c>
      <c r="AB10036" s="45">
        <v>63325</v>
      </c>
      <c r="AC10036" s="45">
        <v>63325</v>
      </c>
      <c r="AK10036" s="10"/>
    </row>
    <row r="10037" spans="1:37">
      <c r="A10037" t="s">
        <v>45</v>
      </c>
      <c r="B10037" t="s">
        <v>46</v>
      </c>
      <c r="C10037" t="s">
        <v>47</v>
      </c>
      <c r="D10037" t="s">
        <v>10510</v>
      </c>
      <c r="E10037" t="s">
        <v>88</v>
      </c>
      <c r="F10037" t="s">
        <v>79</v>
      </c>
      <c r="G10037" t="s">
        <v>51</v>
      </c>
      <c r="H10037" s="20" t="s">
        <v>52</v>
      </c>
      <c r="I10037" t="s">
        <v>53</v>
      </c>
      <c r="J10037" t="s">
        <v>54</v>
      </c>
      <c r="K10037">
        <v>3</v>
      </c>
      <c r="L10037" t="s">
        <v>55</v>
      </c>
      <c r="M10037" t="s">
        <v>77</v>
      </c>
      <c r="N10037" t="s">
        <v>89</v>
      </c>
      <c r="O10037" s="21" t="s">
        <v>58</v>
      </c>
      <c r="P10037" s="21" t="s">
        <v>126</v>
      </c>
      <c r="Q10037" s="20" t="s">
        <v>1746</v>
      </c>
      <c r="R10037" s="21" t="s">
        <v>1747</v>
      </c>
      <c r="S10037" s="35">
        <v>1</v>
      </c>
      <c r="T10037" s="22">
        <v>1</v>
      </c>
      <c r="U10037" s="20" t="s">
        <v>62</v>
      </c>
      <c r="V10037" s="20">
        <v>45994</v>
      </c>
      <c r="W10037" s="21">
        <v>12</v>
      </c>
      <c r="X10037" s="20">
        <v>46009</v>
      </c>
      <c r="Y10037" s="20">
        <v>46003</v>
      </c>
      <c r="Z10037" s="48">
        <v>12</v>
      </c>
      <c r="AA10037">
        <v>2025</v>
      </c>
      <c r="AB10037" s="45">
        <v>19992</v>
      </c>
      <c r="AC10037" s="45">
        <v>19992</v>
      </c>
      <c r="AK10037" s="10"/>
    </row>
    <row r="10038" spans="1:37">
      <c r="A10038" t="s">
        <v>45</v>
      </c>
      <c r="B10038" t="s">
        <v>46</v>
      </c>
      <c r="C10038" t="s">
        <v>47</v>
      </c>
      <c r="D10038" t="s">
        <v>10511</v>
      </c>
      <c r="E10038" t="s">
        <v>88</v>
      </c>
      <c r="F10038" t="s">
        <v>79</v>
      </c>
      <c r="G10038" t="s">
        <v>51</v>
      </c>
      <c r="H10038" s="20" t="s">
        <v>52</v>
      </c>
      <c r="I10038" t="s">
        <v>53</v>
      </c>
      <c r="J10038" t="s">
        <v>54</v>
      </c>
      <c r="K10038">
        <v>3</v>
      </c>
      <c r="L10038" t="s">
        <v>55</v>
      </c>
      <c r="M10038" t="s">
        <v>56</v>
      </c>
      <c r="N10038" t="s">
        <v>57</v>
      </c>
      <c r="O10038" s="21" t="s">
        <v>58</v>
      </c>
      <c r="P10038" s="21" t="s">
        <v>64</v>
      </c>
      <c r="Q10038" s="20" t="s">
        <v>385</v>
      </c>
      <c r="R10038" s="21" t="s">
        <v>386</v>
      </c>
      <c r="S10038" s="35">
        <v>1</v>
      </c>
      <c r="T10038" s="22">
        <v>1</v>
      </c>
      <c r="U10038" s="20" t="s">
        <v>62</v>
      </c>
      <c r="V10038" s="20">
        <v>45994</v>
      </c>
      <c r="W10038" s="21">
        <v>12</v>
      </c>
      <c r="X10038" s="20">
        <v>46010</v>
      </c>
      <c r="Y10038" s="20">
        <v>46006</v>
      </c>
      <c r="Z10038" s="48">
        <v>12</v>
      </c>
      <c r="AA10038">
        <v>2025</v>
      </c>
      <c r="AB10038" s="45">
        <v>45328</v>
      </c>
      <c r="AC10038" s="45">
        <v>45328</v>
      </c>
      <c r="AK10038" s="10"/>
    </row>
    <row r="10039" spans="1:37">
      <c r="A10039" t="s">
        <v>45</v>
      </c>
      <c r="B10039" t="s">
        <v>46</v>
      </c>
      <c r="C10039" t="s">
        <v>47</v>
      </c>
      <c r="D10039" t="s">
        <v>10512</v>
      </c>
      <c r="E10039" t="s">
        <v>88</v>
      </c>
      <c r="F10039" t="s">
        <v>79</v>
      </c>
      <c r="G10039" t="s">
        <v>51</v>
      </c>
      <c r="H10039" s="20" t="s">
        <v>52</v>
      </c>
      <c r="I10039" t="s">
        <v>53</v>
      </c>
      <c r="J10039" t="s">
        <v>54</v>
      </c>
      <c r="K10039">
        <v>3</v>
      </c>
      <c r="L10039" t="s">
        <v>55</v>
      </c>
      <c r="M10039" t="s">
        <v>56</v>
      </c>
      <c r="N10039" t="s">
        <v>57</v>
      </c>
      <c r="O10039" s="21" t="s">
        <v>58</v>
      </c>
      <c r="P10039" s="21" t="s">
        <v>64</v>
      </c>
      <c r="Q10039" s="20" t="s">
        <v>807</v>
      </c>
      <c r="R10039" s="21" t="s">
        <v>808</v>
      </c>
      <c r="S10039" s="35">
        <v>1</v>
      </c>
      <c r="T10039" s="22">
        <v>1</v>
      </c>
      <c r="U10039" s="20" t="s">
        <v>62</v>
      </c>
      <c r="V10039" s="20">
        <v>45994</v>
      </c>
      <c r="W10039" s="21">
        <v>12</v>
      </c>
      <c r="X10039" s="20">
        <v>46010</v>
      </c>
      <c r="Y10039" s="20">
        <v>46006</v>
      </c>
      <c r="Z10039" s="48">
        <v>12</v>
      </c>
      <c r="AA10039">
        <v>2025</v>
      </c>
      <c r="AB10039" s="45">
        <v>99995</v>
      </c>
      <c r="AC10039" s="45">
        <v>99995</v>
      </c>
      <c r="AK10039" s="10"/>
    </row>
    <row r="10040" spans="1:37">
      <c r="A10040" t="s">
        <v>45</v>
      </c>
      <c r="B10040" t="s">
        <v>46</v>
      </c>
      <c r="C10040" t="s">
        <v>47</v>
      </c>
      <c r="D10040" t="s">
        <v>10513</v>
      </c>
      <c r="E10040" t="s">
        <v>88</v>
      </c>
      <c r="F10040" t="s">
        <v>79</v>
      </c>
      <c r="G10040" t="s">
        <v>51</v>
      </c>
      <c r="H10040" s="20" t="s">
        <v>52</v>
      </c>
      <c r="I10040" t="s">
        <v>53</v>
      </c>
      <c r="J10040" t="s">
        <v>54</v>
      </c>
      <c r="K10040">
        <v>3</v>
      </c>
      <c r="L10040" t="s">
        <v>55</v>
      </c>
      <c r="M10040" t="s">
        <v>77</v>
      </c>
      <c r="N10040" t="s">
        <v>89</v>
      </c>
      <c r="O10040" s="21" t="s">
        <v>58</v>
      </c>
      <c r="P10040" s="21" t="s">
        <v>97</v>
      </c>
      <c r="Q10040" s="20" t="s">
        <v>260</v>
      </c>
      <c r="R10040" s="21" t="s">
        <v>261</v>
      </c>
      <c r="S10040" s="35">
        <v>1</v>
      </c>
      <c r="T10040" s="22">
        <v>1</v>
      </c>
      <c r="U10040" s="20" t="s">
        <v>62</v>
      </c>
      <c r="V10040" s="20">
        <v>45993</v>
      </c>
      <c r="W10040" s="21">
        <v>12</v>
      </c>
      <c r="X10040" s="20">
        <v>46009</v>
      </c>
      <c r="Y10040" s="20">
        <v>46003</v>
      </c>
      <c r="Z10040" s="48">
        <v>12</v>
      </c>
      <c r="AA10040">
        <v>2025</v>
      </c>
      <c r="AB10040" s="45">
        <v>43327</v>
      </c>
      <c r="AC10040" s="45">
        <v>43327</v>
      </c>
      <c r="AK10040" s="10"/>
    </row>
    <row r="10041" spans="1:37">
      <c r="A10041" t="s">
        <v>45</v>
      </c>
      <c r="B10041" t="s">
        <v>46</v>
      </c>
      <c r="C10041" t="s">
        <v>47</v>
      </c>
      <c r="D10041" t="s">
        <v>10514</v>
      </c>
      <c r="E10041" t="s">
        <v>88</v>
      </c>
      <c r="F10041" t="s">
        <v>79</v>
      </c>
      <c r="G10041" t="s">
        <v>51</v>
      </c>
      <c r="H10041" s="20" t="s">
        <v>52</v>
      </c>
      <c r="I10041" t="s">
        <v>53</v>
      </c>
      <c r="J10041" t="s">
        <v>54</v>
      </c>
      <c r="K10041">
        <v>3</v>
      </c>
      <c r="L10041" t="s">
        <v>55</v>
      </c>
      <c r="M10041" t="s">
        <v>56</v>
      </c>
      <c r="N10041" t="s">
        <v>57</v>
      </c>
      <c r="O10041" s="21" t="s">
        <v>58</v>
      </c>
      <c r="P10041" s="21" t="s">
        <v>64</v>
      </c>
      <c r="Q10041" s="20" t="s">
        <v>410</v>
      </c>
      <c r="R10041" s="21" t="s">
        <v>411</v>
      </c>
      <c r="S10041" s="35">
        <v>1</v>
      </c>
      <c r="T10041" s="22">
        <v>1</v>
      </c>
      <c r="U10041" s="20" t="s">
        <v>62</v>
      </c>
      <c r="V10041" s="20">
        <v>45994</v>
      </c>
      <c r="W10041" s="21">
        <v>12</v>
      </c>
      <c r="X10041" s="20">
        <v>46010</v>
      </c>
      <c r="Y10041" s="20">
        <v>46006</v>
      </c>
      <c r="Z10041" s="48">
        <v>12</v>
      </c>
      <c r="AA10041">
        <v>2025</v>
      </c>
      <c r="AB10041" s="45">
        <v>45324</v>
      </c>
      <c r="AC10041" s="45">
        <v>45324</v>
      </c>
      <c r="AK10041" s="10"/>
    </row>
    <row r="10042" spans="1:37">
      <c r="A10042" t="s">
        <v>45</v>
      </c>
      <c r="B10042" t="s">
        <v>46</v>
      </c>
      <c r="C10042" t="s">
        <v>47</v>
      </c>
      <c r="D10042" t="s">
        <v>10515</v>
      </c>
      <c r="E10042" t="s">
        <v>88</v>
      </c>
      <c r="F10042" t="s">
        <v>79</v>
      </c>
      <c r="G10042" t="s">
        <v>51</v>
      </c>
      <c r="H10042" s="20" t="s">
        <v>52</v>
      </c>
      <c r="I10042" t="s">
        <v>53</v>
      </c>
      <c r="J10042" t="s">
        <v>54</v>
      </c>
      <c r="K10042">
        <v>3</v>
      </c>
      <c r="L10042" t="s">
        <v>55</v>
      </c>
      <c r="M10042" t="s">
        <v>56</v>
      </c>
      <c r="N10042" t="s">
        <v>57</v>
      </c>
      <c r="O10042" s="21" t="s">
        <v>58</v>
      </c>
      <c r="P10042" s="21" t="s">
        <v>64</v>
      </c>
      <c r="Q10042" s="20" t="s">
        <v>1691</v>
      </c>
      <c r="R10042" s="21" t="s">
        <v>1692</v>
      </c>
      <c r="S10042" s="35">
        <v>1</v>
      </c>
      <c r="T10042" s="22">
        <v>1</v>
      </c>
      <c r="U10042" s="20" t="s">
        <v>62</v>
      </c>
      <c r="V10042" s="20">
        <v>45994</v>
      </c>
      <c r="W10042" s="21">
        <v>12</v>
      </c>
      <c r="X10042" s="20">
        <v>46010</v>
      </c>
      <c r="Y10042" s="20">
        <v>46006</v>
      </c>
      <c r="Z10042" s="48">
        <v>12</v>
      </c>
      <c r="AA10042">
        <v>2025</v>
      </c>
      <c r="AB10042" s="45">
        <v>103559</v>
      </c>
      <c r="AC10042" s="45">
        <v>103559</v>
      </c>
      <c r="AK10042" s="10"/>
    </row>
    <row r="10043" spans="1:37">
      <c r="A10043" t="s">
        <v>45</v>
      </c>
      <c r="B10043" t="s">
        <v>46</v>
      </c>
      <c r="C10043" t="s">
        <v>47</v>
      </c>
      <c r="D10043" t="s">
        <v>10516</v>
      </c>
      <c r="E10043" t="s">
        <v>88</v>
      </c>
      <c r="F10043" t="s">
        <v>79</v>
      </c>
      <c r="G10043" t="s">
        <v>51</v>
      </c>
      <c r="H10043" s="20" t="s">
        <v>52</v>
      </c>
      <c r="I10043" t="s">
        <v>53</v>
      </c>
      <c r="J10043" t="s">
        <v>54</v>
      </c>
      <c r="K10043">
        <v>3</v>
      </c>
      <c r="L10043" t="s">
        <v>55</v>
      </c>
      <c r="M10043" t="s">
        <v>56</v>
      </c>
      <c r="N10043" t="s">
        <v>57</v>
      </c>
      <c r="O10043" s="21" t="s">
        <v>58</v>
      </c>
      <c r="P10043" s="21" t="s">
        <v>64</v>
      </c>
      <c r="Q10043" s="20" t="s">
        <v>1691</v>
      </c>
      <c r="R10043" s="21" t="s">
        <v>1692</v>
      </c>
      <c r="S10043" s="35">
        <v>1</v>
      </c>
      <c r="T10043" s="22">
        <v>1</v>
      </c>
      <c r="U10043" s="20" t="s">
        <v>62</v>
      </c>
      <c r="V10043" s="20">
        <v>45994</v>
      </c>
      <c r="W10043" s="21">
        <v>12</v>
      </c>
      <c r="X10043" s="20">
        <v>46014</v>
      </c>
      <c r="Y10043" s="20">
        <v>46008</v>
      </c>
      <c r="Z10043" s="48">
        <v>12</v>
      </c>
      <c r="AA10043">
        <v>2025</v>
      </c>
      <c r="AB10043" s="45">
        <v>103559</v>
      </c>
      <c r="AC10043" s="45">
        <v>103559</v>
      </c>
      <c r="AK10043" s="10"/>
    </row>
    <row r="10044" spans="1:37">
      <c r="A10044" t="s">
        <v>45</v>
      </c>
      <c r="B10044" t="s">
        <v>46</v>
      </c>
      <c r="C10044" t="s">
        <v>47</v>
      </c>
      <c r="D10044" t="s">
        <v>10517</v>
      </c>
      <c r="E10044" t="s">
        <v>88</v>
      </c>
      <c r="F10044" t="s">
        <v>79</v>
      </c>
      <c r="G10044" t="s">
        <v>51</v>
      </c>
      <c r="H10044" s="20" t="s">
        <v>52</v>
      </c>
      <c r="I10044" t="s">
        <v>53</v>
      </c>
      <c r="J10044" t="s">
        <v>54</v>
      </c>
      <c r="K10044">
        <v>3</v>
      </c>
      <c r="L10044" t="s">
        <v>55</v>
      </c>
      <c r="M10044" t="s">
        <v>77</v>
      </c>
      <c r="N10044" t="s">
        <v>89</v>
      </c>
      <c r="O10044" s="21" t="s">
        <v>58</v>
      </c>
      <c r="P10044" s="21" t="s">
        <v>119</v>
      </c>
      <c r="Q10044" s="20" t="s">
        <v>6589</v>
      </c>
      <c r="R10044" s="21" t="s">
        <v>6590</v>
      </c>
      <c r="S10044" s="35">
        <v>1</v>
      </c>
      <c r="T10044" s="22">
        <v>1</v>
      </c>
      <c r="U10044" s="20" t="s">
        <v>62</v>
      </c>
      <c r="V10044" s="20">
        <v>45994</v>
      </c>
      <c r="W10044" s="21">
        <v>12</v>
      </c>
      <c r="X10044" s="20">
        <v>46008</v>
      </c>
      <c r="Y10044" s="20">
        <v>46006</v>
      </c>
      <c r="Z10044" s="48">
        <v>12</v>
      </c>
      <c r="AA10044">
        <v>2025</v>
      </c>
      <c r="AB10044" s="45">
        <v>73565</v>
      </c>
      <c r="AC10044" s="45">
        <v>73565</v>
      </c>
      <c r="AK10044" s="10"/>
    </row>
    <row r="10045" spans="1:37">
      <c r="A10045" t="s">
        <v>45</v>
      </c>
      <c r="B10045" t="s">
        <v>46</v>
      </c>
      <c r="C10045" t="s">
        <v>47</v>
      </c>
      <c r="D10045" t="s">
        <v>10518</v>
      </c>
      <c r="E10045" t="s">
        <v>88</v>
      </c>
      <c r="F10045" t="s">
        <v>79</v>
      </c>
      <c r="G10045" t="s">
        <v>51</v>
      </c>
      <c r="H10045" s="20" t="s">
        <v>52</v>
      </c>
      <c r="I10045" t="s">
        <v>53</v>
      </c>
      <c r="J10045" t="s">
        <v>54</v>
      </c>
      <c r="K10045">
        <v>3</v>
      </c>
      <c r="L10045" t="s">
        <v>55</v>
      </c>
      <c r="M10045" t="s">
        <v>77</v>
      </c>
      <c r="N10045" t="s">
        <v>89</v>
      </c>
      <c r="O10045" s="21" t="s">
        <v>58</v>
      </c>
      <c r="P10045" s="21" t="s">
        <v>119</v>
      </c>
      <c r="Q10045" s="20" t="s">
        <v>6539</v>
      </c>
      <c r="R10045" s="21" t="s">
        <v>6540</v>
      </c>
      <c r="S10045" s="35">
        <v>1</v>
      </c>
      <c r="T10045" s="22">
        <v>1</v>
      </c>
      <c r="U10045" s="20" t="s">
        <v>62</v>
      </c>
      <c r="V10045" s="20">
        <v>45994</v>
      </c>
      <c r="W10045" s="21">
        <v>12</v>
      </c>
      <c r="X10045" s="20">
        <v>46009</v>
      </c>
      <c r="Y10045" s="20">
        <v>46006</v>
      </c>
      <c r="Z10045" s="48">
        <v>12</v>
      </c>
      <c r="AA10045">
        <v>2025</v>
      </c>
      <c r="AB10045" s="45">
        <v>73565</v>
      </c>
      <c r="AC10045" s="45">
        <v>73565</v>
      </c>
      <c r="AK10045" s="10"/>
    </row>
    <row r="10046" spans="1:37">
      <c r="A10046" t="s">
        <v>45</v>
      </c>
      <c r="B10046" t="s">
        <v>46</v>
      </c>
      <c r="C10046" t="s">
        <v>47</v>
      </c>
      <c r="D10046" t="s">
        <v>10519</v>
      </c>
      <c r="E10046" t="s">
        <v>88</v>
      </c>
      <c r="F10046" t="s">
        <v>79</v>
      </c>
      <c r="G10046" t="s">
        <v>51</v>
      </c>
      <c r="H10046" s="20" t="s">
        <v>52</v>
      </c>
      <c r="I10046" t="s">
        <v>53</v>
      </c>
      <c r="J10046" t="s">
        <v>54</v>
      </c>
      <c r="K10046">
        <v>3</v>
      </c>
      <c r="L10046" t="s">
        <v>55</v>
      </c>
      <c r="M10046" t="s">
        <v>56</v>
      </c>
      <c r="N10046" t="s">
        <v>57</v>
      </c>
      <c r="O10046" s="21" t="s">
        <v>58</v>
      </c>
      <c r="P10046" s="21" t="s">
        <v>64</v>
      </c>
      <c r="Q10046" s="20" t="s">
        <v>474</v>
      </c>
      <c r="R10046" s="21" t="s">
        <v>475</v>
      </c>
      <c r="S10046" s="35">
        <v>1</v>
      </c>
      <c r="T10046" s="22">
        <v>1</v>
      </c>
      <c r="U10046" s="20" t="s">
        <v>62</v>
      </c>
      <c r="V10046" s="20">
        <v>45994</v>
      </c>
      <c r="W10046" s="21">
        <v>12</v>
      </c>
      <c r="X10046" s="20">
        <v>46007</v>
      </c>
      <c r="Y10046" s="20">
        <v>46003</v>
      </c>
      <c r="Z10046" s="48">
        <v>12</v>
      </c>
      <c r="AA10046">
        <v>2025</v>
      </c>
      <c r="AB10046" s="45">
        <v>24659</v>
      </c>
      <c r="AC10046" s="45">
        <v>24659</v>
      </c>
      <c r="AK10046" s="10"/>
    </row>
    <row r="10047" spans="1:37">
      <c r="A10047" t="s">
        <v>45</v>
      </c>
      <c r="B10047" t="s">
        <v>46</v>
      </c>
      <c r="C10047" t="s">
        <v>47</v>
      </c>
      <c r="D10047" t="s">
        <v>10520</v>
      </c>
      <c r="E10047" t="s">
        <v>88</v>
      </c>
      <c r="F10047" t="s">
        <v>79</v>
      </c>
      <c r="G10047" t="s">
        <v>51</v>
      </c>
      <c r="H10047" s="20" t="s">
        <v>52</v>
      </c>
      <c r="I10047" t="s">
        <v>53</v>
      </c>
      <c r="J10047" t="s">
        <v>54</v>
      </c>
      <c r="K10047">
        <v>3</v>
      </c>
      <c r="L10047" t="s">
        <v>55</v>
      </c>
      <c r="M10047" t="s">
        <v>56</v>
      </c>
      <c r="N10047" t="s">
        <v>57</v>
      </c>
      <c r="O10047" s="21" t="s">
        <v>58</v>
      </c>
      <c r="P10047" s="21" t="s">
        <v>64</v>
      </c>
      <c r="Q10047" s="20" t="s">
        <v>1691</v>
      </c>
      <c r="R10047" s="21" t="s">
        <v>1692</v>
      </c>
      <c r="S10047" s="35">
        <v>1</v>
      </c>
      <c r="T10047" s="22">
        <v>1</v>
      </c>
      <c r="U10047" s="20" t="s">
        <v>62</v>
      </c>
      <c r="V10047" s="20">
        <v>45994</v>
      </c>
      <c r="W10047" s="21">
        <v>12</v>
      </c>
      <c r="X10047" s="20">
        <v>46009</v>
      </c>
      <c r="Y10047" s="20">
        <v>46003</v>
      </c>
      <c r="Z10047" s="48">
        <v>12</v>
      </c>
      <c r="AA10047">
        <v>2025</v>
      </c>
      <c r="AB10047" s="45">
        <v>103559</v>
      </c>
      <c r="AC10047" s="45">
        <v>103559</v>
      </c>
      <c r="AK10047" s="10"/>
    </row>
    <row r="10048" spans="1:37">
      <c r="A10048" t="s">
        <v>45</v>
      </c>
      <c r="B10048" t="s">
        <v>46</v>
      </c>
      <c r="C10048" t="s">
        <v>47</v>
      </c>
      <c r="D10048" t="s">
        <v>10521</v>
      </c>
      <c r="E10048" t="s">
        <v>88</v>
      </c>
      <c r="F10048" t="s">
        <v>79</v>
      </c>
      <c r="G10048" t="s">
        <v>51</v>
      </c>
      <c r="H10048" s="20" t="s">
        <v>52</v>
      </c>
      <c r="I10048" t="s">
        <v>53</v>
      </c>
      <c r="J10048" t="s">
        <v>54</v>
      </c>
      <c r="K10048">
        <v>3</v>
      </c>
      <c r="L10048" t="s">
        <v>55</v>
      </c>
      <c r="M10048" t="s">
        <v>77</v>
      </c>
      <c r="N10048" t="s">
        <v>89</v>
      </c>
      <c r="O10048" s="21" t="s">
        <v>58</v>
      </c>
      <c r="P10048" s="21" t="s">
        <v>119</v>
      </c>
      <c r="Q10048" s="20" t="s">
        <v>939</v>
      </c>
      <c r="R10048" s="21" t="s">
        <v>940</v>
      </c>
      <c r="S10048" s="35">
        <v>1</v>
      </c>
      <c r="T10048" s="22">
        <v>1</v>
      </c>
      <c r="U10048" s="20" t="s">
        <v>62</v>
      </c>
      <c r="V10048" s="20">
        <v>45994</v>
      </c>
      <c r="W10048" s="21">
        <v>12</v>
      </c>
      <c r="X10048" s="20">
        <v>46010</v>
      </c>
      <c r="Y10048" s="20">
        <v>46006</v>
      </c>
      <c r="Z10048" s="48">
        <v>12</v>
      </c>
      <c r="AA10048">
        <v>2025</v>
      </c>
      <c r="AB10048" s="45">
        <v>92854</v>
      </c>
      <c r="AC10048" s="45">
        <v>92854</v>
      </c>
      <c r="AK10048" s="10"/>
    </row>
    <row r="10049" spans="1:37">
      <c r="A10049" t="s">
        <v>45</v>
      </c>
      <c r="B10049" t="s">
        <v>46</v>
      </c>
      <c r="C10049" t="s">
        <v>47</v>
      </c>
      <c r="D10049" t="s">
        <v>10522</v>
      </c>
      <c r="E10049" t="s">
        <v>88</v>
      </c>
      <c r="F10049" t="s">
        <v>79</v>
      </c>
      <c r="G10049" t="s">
        <v>51</v>
      </c>
      <c r="H10049" s="20" t="s">
        <v>52</v>
      </c>
      <c r="I10049" t="s">
        <v>53</v>
      </c>
      <c r="J10049" t="s">
        <v>54</v>
      </c>
      <c r="K10049">
        <v>3</v>
      </c>
      <c r="L10049" t="s">
        <v>55</v>
      </c>
      <c r="M10049" t="s">
        <v>77</v>
      </c>
      <c r="N10049" t="s">
        <v>89</v>
      </c>
      <c r="O10049" s="21" t="s">
        <v>58</v>
      </c>
      <c r="P10049" s="21" t="s">
        <v>90</v>
      </c>
      <c r="Q10049" s="20" t="s">
        <v>1775</v>
      </c>
      <c r="R10049" s="21" t="s">
        <v>1776</v>
      </c>
      <c r="S10049" s="35">
        <v>1</v>
      </c>
      <c r="T10049" s="22">
        <v>1</v>
      </c>
      <c r="U10049" s="20" t="s">
        <v>62</v>
      </c>
      <c r="V10049" s="20">
        <v>45994</v>
      </c>
      <c r="W10049" s="21">
        <v>12</v>
      </c>
      <c r="X10049" s="20">
        <v>46010</v>
      </c>
      <c r="Y10049" s="20">
        <v>46003</v>
      </c>
      <c r="Z10049" s="48">
        <v>12</v>
      </c>
      <c r="AA10049">
        <v>2025</v>
      </c>
      <c r="AB10049" s="45">
        <v>55325</v>
      </c>
      <c r="AC10049" s="45">
        <v>55325</v>
      </c>
      <c r="AK10049" s="10"/>
    </row>
    <row r="10050" spans="1:37">
      <c r="A10050" t="s">
        <v>45</v>
      </c>
      <c r="B10050" t="s">
        <v>46</v>
      </c>
      <c r="C10050" t="s">
        <v>47</v>
      </c>
      <c r="D10050" t="s">
        <v>10523</v>
      </c>
      <c r="E10050" t="s">
        <v>88</v>
      </c>
      <c r="F10050" t="s">
        <v>79</v>
      </c>
      <c r="G10050" t="s">
        <v>51</v>
      </c>
      <c r="H10050" s="20" t="s">
        <v>52</v>
      </c>
      <c r="I10050" t="s">
        <v>53</v>
      </c>
      <c r="J10050" t="s">
        <v>54</v>
      </c>
      <c r="K10050">
        <v>3</v>
      </c>
      <c r="L10050" t="s">
        <v>55</v>
      </c>
      <c r="M10050" t="s">
        <v>56</v>
      </c>
      <c r="N10050" t="s">
        <v>57</v>
      </c>
      <c r="O10050" s="21" t="s">
        <v>58</v>
      </c>
      <c r="P10050" s="21" t="s">
        <v>64</v>
      </c>
      <c r="Q10050" s="20" t="s">
        <v>385</v>
      </c>
      <c r="R10050" s="21" t="s">
        <v>386</v>
      </c>
      <c r="S10050" s="35">
        <v>1</v>
      </c>
      <c r="T10050" s="22">
        <v>1</v>
      </c>
      <c r="U10050" s="20" t="s">
        <v>62</v>
      </c>
      <c r="V10050" s="20">
        <v>45994</v>
      </c>
      <c r="W10050" s="21">
        <v>12</v>
      </c>
      <c r="X10050" s="20">
        <v>46009</v>
      </c>
      <c r="Y10050" s="20">
        <v>46003</v>
      </c>
      <c r="Z10050" s="48">
        <v>12</v>
      </c>
      <c r="AA10050">
        <v>2025</v>
      </c>
      <c r="AB10050" s="45">
        <v>45328</v>
      </c>
      <c r="AC10050" s="45">
        <v>45328</v>
      </c>
      <c r="AK10050" s="10"/>
    </row>
    <row r="10051" spans="1:37">
      <c r="A10051" t="s">
        <v>45</v>
      </c>
      <c r="B10051" t="s">
        <v>46</v>
      </c>
      <c r="C10051" t="s">
        <v>47</v>
      </c>
      <c r="D10051" t="s">
        <v>10524</v>
      </c>
      <c r="E10051" t="s">
        <v>88</v>
      </c>
      <c r="F10051" t="s">
        <v>79</v>
      </c>
      <c r="G10051" t="s">
        <v>51</v>
      </c>
      <c r="H10051" s="20" t="s">
        <v>52</v>
      </c>
      <c r="I10051" t="s">
        <v>53</v>
      </c>
      <c r="J10051" t="s">
        <v>54</v>
      </c>
      <c r="K10051">
        <v>3</v>
      </c>
      <c r="L10051" t="s">
        <v>55</v>
      </c>
      <c r="M10051" t="s">
        <v>56</v>
      </c>
      <c r="N10051" t="s">
        <v>57</v>
      </c>
      <c r="O10051" s="21" t="s">
        <v>58</v>
      </c>
      <c r="P10051" s="21" t="s">
        <v>133</v>
      </c>
      <c r="Q10051" s="20" t="s">
        <v>373</v>
      </c>
      <c r="R10051" s="21" t="s">
        <v>374</v>
      </c>
      <c r="S10051" s="35">
        <v>1</v>
      </c>
      <c r="T10051" s="22">
        <v>1</v>
      </c>
      <c r="U10051" s="20" t="s">
        <v>62</v>
      </c>
      <c r="V10051" s="20">
        <v>45994</v>
      </c>
      <c r="W10051" s="21">
        <v>12</v>
      </c>
      <c r="X10051" s="20">
        <v>46009</v>
      </c>
      <c r="Y10051" s="20">
        <v>46003</v>
      </c>
      <c r="Z10051" s="48">
        <v>12</v>
      </c>
      <c r="AA10051">
        <v>2025</v>
      </c>
      <c r="AB10051" s="45">
        <v>66661</v>
      </c>
      <c r="AC10051" s="45">
        <v>66661</v>
      </c>
      <c r="AK10051" s="10"/>
    </row>
    <row r="10052" spans="1:37">
      <c r="A10052" t="s">
        <v>45</v>
      </c>
      <c r="B10052" t="s">
        <v>46</v>
      </c>
      <c r="C10052" t="s">
        <v>47</v>
      </c>
      <c r="D10052" t="s">
        <v>10525</v>
      </c>
      <c r="E10052" t="s">
        <v>88</v>
      </c>
      <c r="F10052" t="s">
        <v>79</v>
      </c>
      <c r="G10052" t="s">
        <v>51</v>
      </c>
      <c r="H10052" s="20" t="s">
        <v>52</v>
      </c>
      <c r="I10052" t="s">
        <v>53</v>
      </c>
      <c r="J10052" t="s">
        <v>54</v>
      </c>
      <c r="K10052">
        <v>3</v>
      </c>
      <c r="L10052" t="s">
        <v>55</v>
      </c>
      <c r="M10052" t="s">
        <v>56</v>
      </c>
      <c r="N10052" t="s">
        <v>57</v>
      </c>
      <c r="O10052" s="21" t="s">
        <v>58</v>
      </c>
      <c r="P10052" s="21" t="s">
        <v>64</v>
      </c>
      <c r="Q10052" s="20" t="s">
        <v>637</v>
      </c>
      <c r="R10052" s="21" t="s">
        <v>638</v>
      </c>
      <c r="S10052" s="35">
        <v>1</v>
      </c>
      <c r="T10052" s="22">
        <v>1</v>
      </c>
      <c r="U10052" s="20" t="s">
        <v>62</v>
      </c>
      <c r="V10052" s="20">
        <v>45994</v>
      </c>
      <c r="W10052" s="21">
        <v>12</v>
      </c>
      <c r="X10052" s="20">
        <v>46009</v>
      </c>
      <c r="Y10052" s="20">
        <v>46003</v>
      </c>
      <c r="Z10052" s="48">
        <v>12</v>
      </c>
      <c r="AA10052">
        <v>2025</v>
      </c>
      <c r="AB10052" s="45">
        <v>39994</v>
      </c>
      <c r="AC10052" s="45">
        <v>39994</v>
      </c>
      <c r="AK10052" s="10"/>
    </row>
    <row r="10053" spans="1:37">
      <c r="A10053" t="s">
        <v>45</v>
      </c>
      <c r="B10053" t="s">
        <v>46</v>
      </c>
      <c r="C10053" t="s">
        <v>47</v>
      </c>
      <c r="D10053" t="s">
        <v>10526</v>
      </c>
      <c r="E10053" t="s">
        <v>88</v>
      </c>
      <c r="F10053" t="s">
        <v>79</v>
      </c>
      <c r="G10053" t="s">
        <v>51</v>
      </c>
      <c r="H10053" s="20" t="s">
        <v>52</v>
      </c>
      <c r="I10053" t="s">
        <v>53</v>
      </c>
      <c r="J10053" t="s">
        <v>54</v>
      </c>
      <c r="K10053">
        <v>3</v>
      </c>
      <c r="L10053" t="s">
        <v>55</v>
      </c>
      <c r="M10053" t="s">
        <v>56</v>
      </c>
      <c r="N10053" t="s">
        <v>57</v>
      </c>
      <c r="O10053" s="21" t="s">
        <v>58</v>
      </c>
      <c r="P10053" s="21" t="s">
        <v>64</v>
      </c>
      <c r="Q10053" s="20" t="s">
        <v>325</v>
      </c>
      <c r="R10053" s="21" t="s">
        <v>326</v>
      </c>
      <c r="S10053" s="35">
        <v>1</v>
      </c>
      <c r="T10053" s="22">
        <v>1</v>
      </c>
      <c r="U10053" s="20" t="s">
        <v>62</v>
      </c>
      <c r="V10053" s="20">
        <v>45994</v>
      </c>
      <c r="W10053" s="21">
        <v>12</v>
      </c>
      <c r="X10053" s="20">
        <v>46009</v>
      </c>
      <c r="Y10053" s="20">
        <v>46003</v>
      </c>
      <c r="Z10053" s="48">
        <v>12</v>
      </c>
      <c r="AA10053">
        <v>2025</v>
      </c>
      <c r="AB10053" s="45">
        <v>78658</v>
      </c>
      <c r="AC10053" s="45">
        <v>78658</v>
      </c>
      <c r="AK10053" s="10"/>
    </row>
    <row r="10054" spans="1:37">
      <c r="A10054" t="s">
        <v>45</v>
      </c>
      <c r="B10054" t="s">
        <v>46</v>
      </c>
      <c r="C10054" t="s">
        <v>47</v>
      </c>
      <c r="D10054" t="s">
        <v>10527</v>
      </c>
      <c r="E10054" t="s">
        <v>88</v>
      </c>
      <c r="F10054" t="s">
        <v>79</v>
      </c>
      <c r="G10054" t="s">
        <v>51</v>
      </c>
      <c r="H10054" s="20" t="s">
        <v>52</v>
      </c>
      <c r="I10054" t="s">
        <v>53</v>
      </c>
      <c r="J10054" t="s">
        <v>54</v>
      </c>
      <c r="K10054">
        <v>3</v>
      </c>
      <c r="L10054" t="s">
        <v>55</v>
      </c>
      <c r="M10054" t="s">
        <v>77</v>
      </c>
      <c r="N10054" t="s">
        <v>89</v>
      </c>
      <c r="O10054" s="21" t="s">
        <v>58</v>
      </c>
      <c r="P10054" s="21" t="s">
        <v>97</v>
      </c>
      <c r="Q10054" s="20" t="s">
        <v>428</v>
      </c>
      <c r="R10054" s="21" t="s">
        <v>429</v>
      </c>
      <c r="S10054" s="35">
        <v>1</v>
      </c>
      <c r="T10054" s="22">
        <v>1</v>
      </c>
      <c r="U10054" s="20" t="s">
        <v>62</v>
      </c>
      <c r="V10054" s="20">
        <v>45994</v>
      </c>
      <c r="W10054" s="21">
        <v>12</v>
      </c>
      <c r="X10054" s="20">
        <v>46010</v>
      </c>
      <c r="Y10054" s="20">
        <v>46006</v>
      </c>
      <c r="Z10054" s="48">
        <v>12</v>
      </c>
      <c r="AA10054">
        <v>2025</v>
      </c>
      <c r="AB10054" s="45">
        <v>59994</v>
      </c>
      <c r="AC10054" s="45">
        <v>59994</v>
      </c>
      <c r="AK10054" s="10"/>
    </row>
    <row r="10055" spans="1:37">
      <c r="A10055" t="s">
        <v>45</v>
      </c>
      <c r="B10055" t="s">
        <v>46</v>
      </c>
      <c r="C10055" t="s">
        <v>47</v>
      </c>
      <c r="D10055" t="s">
        <v>10528</v>
      </c>
      <c r="E10055" t="s">
        <v>88</v>
      </c>
      <c r="F10055" t="s">
        <v>79</v>
      </c>
      <c r="G10055" t="s">
        <v>51</v>
      </c>
      <c r="H10055" s="20" t="s">
        <v>52</v>
      </c>
      <c r="I10055" t="s">
        <v>53</v>
      </c>
      <c r="J10055" t="s">
        <v>54</v>
      </c>
      <c r="K10055">
        <v>3</v>
      </c>
      <c r="L10055" t="s">
        <v>55</v>
      </c>
      <c r="M10055" t="s">
        <v>77</v>
      </c>
      <c r="N10055" t="s">
        <v>89</v>
      </c>
      <c r="O10055" s="21" t="s">
        <v>58</v>
      </c>
      <c r="P10055" s="21" t="s">
        <v>119</v>
      </c>
      <c r="Q10055" s="20" t="s">
        <v>6589</v>
      </c>
      <c r="R10055" s="21" t="s">
        <v>6590</v>
      </c>
      <c r="S10055" s="35">
        <v>1</v>
      </c>
      <c r="T10055" s="22">
        <v>1</v>
      </c>
      <c r="U10055" s="20" t="s">
        <v>62</v>
      </c>
      <c r="V10055" s="20">
        <v>45994</v>
      </c>
      <c r="W10055" s="21">
        <v>12</v>
      </c>
      <c r="X10055" s="20">
        <v>46009</v>
      </c>
      <c r="Y10055" s="20">
        <v>46006</v>
      </c>
      <c r="Z10055" s="48">
        <v>12</v>
      </c>
      <c r="AA10055">
        <v>2025</v>
      </c>
      <c r="AB10055" s="45">
        <v>73565</v>
      </c>
      <c r="AC10055" s="45">
        <v>73565</v>
      </c>
      <c r="AK10055" s="10"/>
    </row>
    <row r="10056" spans="1:37">
      <c r="A10056" t="s">
        <v>45</v>
      </c>
      <c r="B10056" t="s">
        <v>46</v>
      </c>
      <c r="C10056" t="s">
        <v>47</v>
      </c>
      <c r="D10056" t="s">
        <v>10529</v>
      </c>
      <c r="E10056" t="s">
        <v>88</v>
      </c>
      <c r="F10056" t="s">
        <v>79</v>
      </c>
      <c r="G10056" t="s">
        <v>51</v>
      </c>
      <c r="H10056" s="20" t="s">
        <v>52</v>
      </c>
      <c r="I10056" t="s">
        <v>53</v>
      </c>
      <c r="J10056" t="s">
        <v>54</v>
      </c>
      <c r="K10056">
        <v>3</v>
      </c>
      <c r="L10056" t="s">
        <v>55</v>
      </c>
      <c r="M10056" t="s">
        <v>77</v>
      </c>
      <c r="N10056" t="s">
        <v>89</v>
      </c>
      <c r="O10056" s="21" t="s">
        <v>58</v>
      </c>
      <c r="P10056" s="21" t="s">
        <v>119</v>
      </c>
      <c r="Q10056" s="20" t="s">
        <v>3415</v>
      </c>
      <c r="R10056" s="21" t="s">
        <v>3416</v>
      </c>
      <c r="S10056" s="35">
        <v>1</v>
      </c>
      <c r="T10056" s="22">
        <v>1</v>
      </c>
      <c r="U10056" s="20" t="s">
        <v>62</v>
      </c>
      <c r="V10056" s="20">
        <v>45994</v>
      </c>
      <c r="W10056" s="21">
        <v>12</v>
      </c>
      <c r="X10056" s="20">
        <v>46015</v>
      </c>
      <c r="Y10056" s="20">
        <v>46010</v>
      </c>
      <c r="Z10056" s="48">
        <v>12</v>
      </c>
      <c r="AA10056">
        <v>2025</v>
      </c>
      <c r="AB10056" s="45">
        <v>42851</v>
      </c>
      <c r="AC10056" s="45">
        <v>42851</v>
      </c>
      <c r="AK10056" s="10"/>
    </row>
    <row r="10057" spans="1:37">
      <c r="A10057" t="s">
        <v>45</v>
      </c>
      <c r="B10057" t="s">
        <v>46</v>
      </c>
      <c r="C10057" t="s">
        <v>47</v>
      </c>
      <c r="D10057" t="s">
        <v>10530</v>
      </c>
      <c r="E10057" t="s">
        <v>88</v>
      </c>
      <c r="F10057" t="s">
        <v>79</v>
      </c>
      <c r="G10057" t="s">
        <v>51</v>
      </c>
      <c r="H10057" s="20" t="s">
        <v>52</v>
      </c>
      <c r="I10057" t="s">
        <v>53</v>
      </c>
      <c r="J10057" t="s">
        <v>54</v>
      </c>
      <c r="K10057">
        <v>3</v>
      </c>
      <c r="L10057" t="s">
        <v>55</v>
      </c>
      <c r="M10057" t="s">
        <v>77</v>
      </c>
      <c r="N10057" t="s">
        <v>89</v>
      </c>
      <c r="O10057" s="21" t="s">
        <v>58</v>
      </c>
      <c r="P10057" s="21" t="s">
        <v>119</v>
      </c>
      <c r="Q10057" s="20" t="s">
        <v>3415</v>
      </c>
      <c r="R10057" s="21" t="s">
        <v>3416</v>
      </c>
      <c r="S10057" s="35">
        <v>1</v>
      </c>
      <c r="T10057" s="22">
        <v>1</v>
      </c>
      <c r="U10057" s="20" t="s">
        <v>62</v>
      </c>
      <c r="V10057" s="20">
        <v>45994</v>
      </c>
      <c r="W10057" s="21">
        <v>12</v>
      </c>
      <c r="X10057" s="20">
        <v>46010</v>
      </c>
      <c r="Y10057" s="20">
        <v>46006</v>
      </c>
      <c r="Z10057" s="48">
        <v>12</v>
      </c>
      <c r="AA10057">
        <v>2025</v>
      </c>
      <c r="AB10057" s="45">
        <v>42851</v>
      </c>
      <c r="AC10057" s="45">
        <v>42851</v>
      </c>
      <c r="AK10057" s="10"/>
    </row>
    <row r="10058" spans="1:37">
      <c r="A10058" t="s">
        <v>45</v>
      </c>
      <c r="B10058" t="s">
        <v>46</v>
      </c>
      <c r="C10058" t="s">
        <v>47</v>
      </c>
      <c r="D10058" t="s">
        <v>10531</v>
      </c>
      <c r="E10058" t="s">
        <v>88</v>
      </c>
      <c r="F10058" t="s">
        <v>79</v>
      </c>
      <c r="G10058" t="s">
        <v>51</v>
      </c>
      <c r="H10058" s="20" t="s">
        <v>52</v>
      </c>
      <c r="I10058" t="s">
        <v>53</v>
      </c>
      <c r="J10058" t="s">
        <v>54</v>
      </c>
      <c r="K10058">
        <v>3</v>
      </c>
      <c r="L10058" t="s">
        <v>55</v>
      </c>
      <c r="M10058" t="s">
        <v>77</v>
      </c>
      <c r="N10058" t="s">
        <v>89</v>
      </c>
      <c r="O10058" s="21" t="s">
        <v>58</v>
      </c>
      <c r="P10058" s="21" t="s">
        <v>119</v>
      </c>
      <c r="Q10058" s="20" t="s">
        <v>120</v>
      </c>
      <c r="R10058" s="21" t="s">
        <v>121</v>
      </c>
      <c r="S10058" s="35">
        <v>1</v>
      </c>
      <c r="T10058" s="22">
        <v>1</v>
      </c>
      <c r="U10058" s="20" t="s">
        <v>62</v>
      </c>
      <c r="V10058" s="20">
        <v>45994</v>
      </c>
      <c r="W10058" s="21">
        <v>12</v>
      </c>
      <c r="X10058" s="20">
        <v>46009</v>
      </c>
      <c r="Y10058" s="20">
        <v>46003</v>
      </c>
      <c r="Z10058" s="48">
        <v>12</v>
      </c>
      <c r="AA10058">
        <v>2025</v>
      </c>
      <c r="AB10058" s="45">
        <v>92854</v>
      </c>
      <c r="AC10058" s="45">
        <v>92854</v>
      </c>
      <c r="AK10058" s="10"/>
    </row>
    <row r="10059" spans="1:37">
      <c r="A10059" t="s">
        <v>45</v>
      </c>
      <c r="B10059" t="s">
        <v>46</v>
      </c>
      <c r="C10059" t="s">
        <v>47</v>
      </c>
      <c r="D10059" t="s">
        <v>10532</v>
      </c>
      <c r="E10059" t="s">
        <v>88</v>
      </c>
      <c r="F10059" t="s">
        <v>79</v>
      </c>
      <c r="G10059" t="s">
        <v>51</v>
      </c>
      <c r="H10059" s="20" t="s">
        <v>52</v>
      </c>
      <c r="I10059" t="s">
        <v>53</v>
      </c>
      <c r="J10059" t="s">
        <v>54</v>
      </c>
      <c r="K10059">
        <v>3</v>
      </c>
      <c r="L10059" t="s">
        <v>55</v>
      </c>
      <c r="M10059" t="s">
        <v>56</v>
      </c>
      <c r="N10059" t="s">
        <v>57</v>
      </c>
      <c r="O10059" s="21" t="s">
        <v>58</v>
      </c>
      <c r="P10059" s="21" t="s">
        <v>64</v>
      </c>
      <c r="Q10059" s="20" t="s">
        <v>474</v>
      </c>
      <c r="R10059" s="21" t="s">
        <v>475</v>
      </c>
      <c r="S10059" s="35">
        <v>1</v>
      </c>
      <c r="T10059" s="22">
        <v>1</v>
      </c>
      <c r="U10059" s="20" t="s">
        <v>62</v>
      </c>
      <c r="V10059" s="20">
        <v>45993</v>
      </c>
      <c r="W10059" s="21">
        <v>12</v>
      </c>
      <c r="X10059" s="20">
        <v>46007</v>
      </c>
      <c r="Y10059" s="20">
        <v>46001</v>
      </c>
      <c r="Z10059" s="48">
        <v>12</v>
      </c>
      <c r="AA10059">
        <v>2025</v>
      </c>
      <c r="AB10059" s="45">
        <v>24659</v>
      </c>
      <c r="AC10059" s="45">
        <v>24659</v>
      </c>
      <c r="AK10059" s="10"/>
    </row>
    <row r="10060" spans="1:37">
      <c r="A10060" t="s">
        <v>45</v>
      </c>
      <c r="B10060" t="s">
        <v>46</v>
      </c>
      <c r="C10060" t="s">
        <v>47</v>
      </c>
      <c r="D10060" t="s">
        <v>10533</v>
      </c>
      <c r="E10060" t="s">
        <v>88</v>
      </c>
      <c r="F10060" t="s">
        <v>79</v>
      </c>
      <c r="G10060" t="s">
        <v>51</v>
      </c>
      <c r="H10060" s="20" t="s">
        <v>52</v>
      </c>
      <c r="I10060" t="s">
        <v>53</v>
      </c>
      <c r="J10060" t="s">
        <v>54</v>
      </c>
      <c r="K10060">
        <v>3</v>
      </c>
      <c r="L10060" t="s">
        <v>55</v>
      </c>
      <c r="M10060" t="s">
        <v>77</v>
      </c>
      <c r="N10060" t="s">
        <v>89</v>
      </c>
      <c r="O10060" s="21" t="s">
        <v>58</v>
      </c>
      <c r="P10060" s="21" t="s">
        <v>119</v>
      </c>
      <c r="Q10060" s="20" t="s">
        <v>6589</v>
      </c>
      <c r="R10060" s="21" t="s">
        <v>6590</v>
      </c>
      <c r="S10060" s="35">
        <v>1</v>
      </c>
      <c r="T10060" s="22">
        <v>1</v>
      </c>
      <c r="U10060" s="20" t="s">
        <v>62</v>
      </c>
      <c r="V10060" s="20">
        <v>45994</v>
      </c>
      <c r="W10060" s="21">
        <v>12</v>
      </c>
      <c r="X10060" s="20">
        <v>46009</v>
      </c>
      <c r="Y10060" s="20">
        <v>46003</v>
      </c>
      <c r="Z10060" s="48">
        <v>12</v>
      </c>
      <c r="AA10060">
        <v>2025</v>
      </c>
      <c r="AB10060" s="45">
        <v>73565</v>
      </c>
      <c r="AC10060" s="45">
        <v>73565</v>
      </c>
      <c r="AK10060" s="10"/>
    </row>
    <row r="10061" spans="1:37">
      <c r="A10061" t="s">
        <v>45</v>
      </c>
      <c r="B10061" t="s">
        <v>46</v>
      </c>
      <c r="C10061" t="s">
        <v>47</v>
      </c>
      <c r="D10061" t="s">
        <v>10534</v>
      </c>
      <c r="E10061" t="s">
        <v>88</v>
      </c>
      <c r="F10061" t="s">
        <v>79</v>
      </c>
      <c r="G10061" t="s">
        <v>51</v>
      </c>
      <c r="H10061" s="20" t="s">
        <v>52</v>
      </c>
      <c r="I10061" t="s">
        <v>53</v>
      </c>
      <c r="J10061" t="s">
        <v>54</v>
      </c>
      <c r="K10061">
        <v>3</v>
      </c>
      <c r="L10061" t="s">
        <v>55</v>
      </c>
      <c r="M10061" t="s">
        <v>56</v>
      </c>
      <c r="N10061" t="s">
        <v>57</v>
      </c>
      <c r="O10061" s="21" t="s">
        <v>58</v>
      </c>
      <c r="P10061" s="21" t="s">
        <v>64</v>
      </c>
      <c r="Q10061" s="20" t="s">
        <v>3774</v>
      </c>
      <c r="R10061" s="21" t="s">
        <v>3775</v>
      </c>
      <c r="S10061" s="35">
        <v>1</v>
      </c>
      <c r="T10061" s="22">
        <v>1</v>
      </c>
      <c r="U10061" s="20" t="s">
        <v>62</v>
      </c>
      <c r="V10061" s="20">
        <v>45993</v>
      </c>
      <c r="W10061" s="21">
        <v>12</v>
      </c>
      <c r="X10061" s="20">
        <v>46008</v>
      </c>
      <c r="Y10061" s="20">
        <v>46003</v>
      </c>
      <c r="Z10061" s="48">
        <v>12</v>
      </c>
      <c r="AA10061">
        <v>2025</v>
      </c>
      <c r="AB10061" s="45">
        <v>128565</v>
      </c>
      <c r="AC10061" s="45">
        <v>128565</v>
      </c>
      <c r="AK10061" s="10"/>
    </row>
    <row r="10062" spans="1:37">
      <c r="A10062" t="s">
        <v>45</v>
      </c>
      <c r="B10062" t="s">
        <v>46</v>
      </c>
      <c r="C10062" t="s">
        <v>47</v>
      </c>
      <c r="D10062" t="s">
        <v>10535</v>
      </c>
      <c r="E10062" t="s">
        <v>88</v>
      </c>
      <c r="F10062" t="s">
        <v>79</v>
      </c>
      <c r="G10062" t="s">
        <v>51</v>
      </c>
      <c r="H10062" s="20" t="s">
        <v>52</v>
      </c>
      <c r="I10062" t="s">
        <v>53</v>
      </c>
      <c r="J10062" t="s">
        <v>54</v>
      </c>
      <c r="K10062">
        <v>3</v>
      </c>
      <c r="L10062" t="s">
        <v>55</v>
      </c>
      <c r="M10062" t="s">
        <v>77</v>
      </c>
      <c r="N10062" t="s">
        <v>89</v>
      </c>
      <c r="O10062" s="21" t="s">
        <v>58</v>
      </c>
      <c r="P10062" s="21" t="s">
        <v>150</v>
      </c>
      <c r="Q10062" s="20" t="s">
        <v>8190</v>
      </c>
      <c r="R10062" s="21" t="s">
        <v>8191</v>
      </c>
      <c r="S10062" s="35">
        <v>1</v>
      </c>
      <c r="T10062" s="22">
        <v>1</v>
      </c>
      <c r="U10062" s="20" t="s">
        <v>62</v>
      </c>
      <c r="V10062" s="20">
        <v>45994</v>
      </c>
      <c r="W10062" s="21">
        <v>12</v>
      </c>
      <c r="X10062" s="20">
        <v>46009</v>
      </c>
      <c r="Y10062" s="20">
        <v>46003</v>
      </c>
      <c r="Z10062" s="48">
        <v>12</v>
      </c>
      <c r="AA10062">
        <v>2025</v>
      </c>
      <c r="AB10062" s="45">
        <v>123327</v>
      </c>
      <c r="AC10062" s="45">
        <v>123327</v>
      </c>
      <c r="AK10062" s="10"/>
    </row>
    <row r="10063" spans="1:37">
      <c r="A10063" t="s">
        <v>45</v>
      </c>
      <c r="B10063" t="s">
        <v>46</v>
      </c>
      <c r="C10063" t="s">
        <v>47</v>
      </c>
      <c r="D10063" t="s">
        <v>10536</v>
      </c>
      <c r="E10063" t="s">
        <v>88</v>
      </c>
      <c r="F10063" t="s">
        <v>79</v>
      </c>
      <c r="G10063" t="s">
        <v>51</v>
      </c>
      <c r="H10063" s="20" t="s">
        <v>52</v>
      </c>
      <c r="I10063" t="s">
        <v>53</v>
      </c>
      <c r="J10063" t="s">
        <v>54</v>
      </c>
      <c r="K10063">
        <v>3</v>
      </c>
      <c r="L10063" t="s">
        <v>55</v>
      </c>
      <c r="M10063" t="s">
        <v>77</v>
      </c>
      <c r="N10063" t="s">
        <v>89</v>
      </c>
      <c r="O10063" s="21" t="s">
        <v>58</v>
      </c>
      <c r="P10063" s="21" t="s">
        <v>126</v>
      </c>
      <c r="Q10063" s="20" t="s">
        <v>1044</v>
      </c>
      <c r="R10063" s="21" t="s">
        <v>1045</v>
      </c>
      <c r="S10063" s="35">
        <v>1</v>
      </c>
      <c r="T10063" s="22">
        <v>1</v>
      </c>
      <c r="U10063" s="20" t="s">
        <v>62</v>
      </c>
      <c r="V10063" s="20">
        <v>45994</v>
      </c>
      <c r="W10063" s="21">
        <v>12</v>
      </c>
      <c r="X10063" s="20">
        <v>46009</v>
      </c>
      <c r="Y10063" s="20">
        <v>46003</v>
      </c>
      <c r="Z10063" s="48">
        <v>12</v>
      </c>
      <c r="AA10063">
        <v>2025</v>
      </c>
      <c r="AB10063" s="45">
        <v>67854</v>
      </c>
      <c r="AC10063" s="45">
        <v>67854</v>
      </c>
      <c r="AK10063" s="10"/>
    </row>
    <row r="10064" spans="1:37">
      <c r="A10064" t="s">
        <v>45</v>
      </c>
      <c r="B10064" t="s">
        <v>46</v>
      </c>
      <c r="C10064" t="s">
        <v>47</v>
      </c>
      <c r="D10064" t="s">
        <v>10537</v>
      </c>
      <c r="E10064" t="s">
        <v>88</v>
      </c>
      <c r="F10064" t="s">
        <v>79</v>
      </c>
      <c r="G10064" t="s">
        <v>51</v>
      </c>
      <c r="H10064" s="20" t="s">
        <v>58</v>
      </c>
      <c r="I10064" t="s">
        <v>53</v>
      </c>
      <c r="J10064" t="s">
        <v>54</v>
      </c>
      <c r="K10064">
        <v>3</v>
      </c>
      <c r="L10064" t="s">
        <v>55</v>
      </c>
      <c r="M10064" t="s">
        <v>77</v>
      </c>
      <c r="N10064" t="s">
        <v>89</v>
      </c>
      <c r="O10064" s="21" t="s">
        <v>58</v>
      </c>
      <c r="P10064" s="21" t="s">
        <v>119</v>
      </c>
      <c r="Q10064" s="20" t="s">
        <v>903</v>
      </c>
      <c r="R10064" s="21" t="s">
        <v>904</v>
      </c>
      <c r="S10064" s="35">
        <v>1</v>
      </c>
      <c r="T10064" s="22">
        <v>0</v>
      </c>
      <c r="U10064" s="20" t="s">
        <v>62</v>
      </c>
      <c r="V10064" s="20">
        <v>45993</v>
      </c>
      <c r="W10064" s="21">
        <v>12</v>
      </c>
      <c r="X10064" s="20">
        <v>46008</v>
      </c>
      <c r="Z10064" s="48">
        <v>12</v>
      </c>
      <c r="AA10064">
        <v>2025</v>
      </c>
      <c r="AB10064" s="45">
        <v>99995</v>
      </c>
      <c r="AC10064" s="45">
        <v>0</v>
      </c>
      <c r="AK10064" s="10"/>
    </row>
    <row r="10065" spans="1:37">
      <c r="A10065" t="s">
        <v>45</v>
      </c>
      <c r="B10065" t="s">
        <v>46</v>
      </c>
      <c r="C10065" t="s">
        <v>47</v>
      </c>
      <c r="D10065" t="s">
        <v>10538</v>
      </c>
      <c r="E10065" t="s">
        <v>88</v>
      </c>
      <c r="F10065" t="s">
        <v>79</v>
      </c>
      <c r="G10065" t="s">
        <v>51</v>
      </c>
      <c r="H10065" s="20" t="s">
        <v>58</v>
      </c>
      <c r="I10065" t="s">
        <v>53</v>
      </c>
      <c r="J10065" t="s">
        <v>54</v>
      </c>
      <c r="K10065">
        <v>3</v>
      </c>
      <c r="L10065" t="s">
        <v>55</v>
      </c>
      <c r="M10065" t="s">
        <v>56</v>
      </c>
      <c r="N10065" t="s">
        <v>57</v>
      </c>
      <c r="O10065" s="21" t="s">
        <v>58</v>
      </c>
      <c r="P10065" s="21" t="s">
        <v>64</v>
      </c>
      <c r="Q10065" s="20" t="s">
        <v>1691</v>
      </c>
      <c r="R10065" s="21" t="s">
        <v>1692</v>
      </c>
      <c r="S10065" s="35">
        <v>1</v>
      </c>
      <c r="T10065" s="22">
        <v>0</v>
      </c>
      <c r="U10065" s="20" t="s">
        <v>62</v>
      </c>
      <c r="V10065" s="20">
        <v>45993</v>
      </c>
      <c r="W10065" s="21">
        <v>12</v>
      </c>
      <c r="X10065" s="20">
        <v>46006</v>
      </c>
      <c r="Z10065" s="48">
        <v>12</v>
      </c>
      <c r="AA10065">
        <v>2025</v>
      </c>
      <c r="AB10065" s="45">
        <v>103559</v>
      </c>
      <c r="AC10065" s="45">
        <v>0</v>
      </c>
      <c r="AK10065" s="10"/>
    </row>
    <row r="10066" spans="1:37">
      <c r="A10066" t="s">
        <v>45</v>
      </c>
      <c r="B10066" t="s">
        <v>46</v>
      </c>
      <c r="C10066" t="s">
        <v>47</v>
      </c>
      <c r="D10066" t="s">
        <v>10539</v>
      </c>
      <c r="E10066" t="s">
        <v>88</v>
      </c>
      <c r="F10066" t="s">
        <v>79</v>
      </c>
      <c r="G10066" t="s">
        <v>51</v>
      </c>
      <c r="H10066" s="20" t="s">
        <v>52</v>
      </c>
      <c r="I10066" t="s">
        <v>53</v>
      </c>
      <c r="J10066" t="s">
        <v>54</v>
      </c>
      <c r="K10066">
        <v>3</v>
      </c>
      <c r="L10066" t="s">
        <v>55</v>
      </c>
      <c r="M10066" t="s">
        <v>56</v>
      </c>
      <c r="N10066" t="s">
        <v>57</v>
      </c>
      <c r="O10066" s="21" t="s">
        <v>58</v>
      </c>
      <c r="P10066" s="21" t="s">
        <v>64</v>
      </c>
      <c r="Q10066" s="20" t="s">
        <v>596</v>
      </c>
      <c r="R10066" s="21" t="s">
        <v>597</v>
      </c>
      <c r="S10066" s="35">
        <v>1</v>
      </c>
      <c r="T10066" s="22">
        <v>1</v>
      </c>
      <c r="U10066" s="20" t="s">
        <v>62</v>
      </c>
      <c r="V10066" s="20">
        <v>45993</v>
      </c>
      <c r="W10066" s="21">
        <v>12</v>
      </c>
      <c r="X10066" s="20">
        <v>46007</v>
      </c>
      <c r="Y10066" s="20">
        <v>46003</v>
      </c>
      <c r="Z10066" s="48">
        <v>12</v>
      </c>
      <c r="AA10066">
        <v>2025</v>
      </c>
      <c r="AB10066" s="45">
        <v>103563</v>
      </c>
      <c r="AC10066" s="45">
        <v>103563</v>
      </c>
      <c r="AK10066" s="10"/>
    </row>
    <row r="10067" spans="1:37">
      <c r="A10067" t="s">
        <v>45</v>
      </c>
      <c r="B10067" t="s">
        <v>46</v>
      </c>
      <c r="C10067" t="s">
        <v>47</v>
      </c>
      <c r="D10067" t="s">
        <v>10540</v>
      </c>
      <c r="E10067" t="s">
        <v>88</v>
      </c>
      <c r="F10067" t="s">
        <v>79</v>
      </c>
      <c r="G10067" t="s">
        <v>51</v>
      </c>
      <c r="H10067" s="20" t="s">
        <v>52</v>
      </c>
      <c r="I10067" t="s">
        <v>53</v>
      </c>
      <c r="J10067" t="s">
        <v>54</v>
      </c>
      <c r="K10067">
        <v>3</v>
      </c>
      <c r="L10067" t="s">
        <v>55</v>
      </c>
      <c r="M10067" t="s">
        <v>77</v>
      </c>
      <c r="N10067" t="s">
        <v>89</v>
      </c>
      <c r="O10067" s="21" t="s">
        <v>58</v>
      </c>
      <c r="P10067" s="21" t="s">
        <v>150</v>
      </c>
      <c r="Q10067" s="20" t="s">
        <v>4755</v>
      </c>
      <c r="R10067" s="21" t="s">
        <v>4756</v>
      </c>
      <c r="S10067" s="35">
        <v>1</v>
      </c>
      <c r="T10067" s="22">
        <v>1</v>
      </c>
      <c r="U10067" s="20" t="s">
        <v>62</v>
      </c>
      <c r="V10067" s="20">
        <v>45993</v>
      </c>
      <c r="W10067" s="21">
        <v>12</v>
      </c>
      <c r="X10067" s="20">
        <v>46013</v>
      </c>
      <c r="Y10067" s="20">
        <v>46006</v>
      </c>
      <c r="Z10067" s="48">
        <v>12</v>
      </c>
      <c r="AA10067">
        <v>2025</v>
      </c>
      <c r="AB10067" s="45">
        <v>246648</v>
      </c>
      <c r="AC10067" s="45">
        <v>246648</v>
      </c>
      <c r="AK10067" s="10"/>
    </row>
    <row r="10068" spans="1:37">
      <c r="A10068" t="s">
        <v>45</v>
      </c>
      <c r="B10068" t="s">
        <v>46</v>
      </c>
      <c r="C10068" t="s">
        <v>47</v>
      </c>
      <c r="D10068" t="s">
        <v>10541</v>
      </c>
      <c r="E10068" t="s">
        <v>88</v>
      </c>
      <c r="F10068" t="s">
        <v>79</v>
      </c>
      <c r="G10068" t="s">
        <v>51</v>
      </c>
      <c r="H10068" s="20" t="s">
        <v>52</v>
      </c>
      <c r="I10068" t="s">
        <v>53</v>
      </c>
      <c r="J10068" t="s">
        <v>54</v>
      </c>
      <c r="K10068">
        <v>3</v>
      </c>
      <c r="L10068" t="s">
        <v>55</v>
      </c>
      <c r="M10068" t="s">
        <v>77</v>
      </c>
      <c r="N10068" t="s">
        <v>89</v>
      </c>
      <c r="O10068" s="21" t="s">
        <v>58</v>
      </c>
      <c r="P10068" s="21" t="s">
        <v>119</v>
      </c>
      <c r="Q10068" s="20" t="s">
        <v>334</v>
      </c>
      <c r="R10068" s="21" t="s">
        <v>335</v>
      </c>
      <c r="S10068" s="35">
        <v>1</v>
      </c>
      <c r="T10068" s="22">
        <v>1</v>
      </c>
      <c r="U10068" s="20" t="s">
        <v>62</v>
      </c>
      <c r="V10068" s="20">
        <v>45993</v>
      </c>
      <c r="W10068" s="21">
        <v>12</v>
      </c>
      <c r="X10068" s="20">
        <v>46010</v>
      </c>
      <c r="Y10068" s="20">
        <v>46006</v>
      </c>
      <c r="Z10068" s="48">
        <v>12</v>
      </c>
      <c r="AA10068">
        <v>2025</v>
      </c>
      <c r="AB10068" s="45">
        <v>39994</v>
      </c>
      <c r="AC10068" s="45">
        <v>39994</v>
      </c>
      <c r="AK10068" s="10"/>
    </row>
    <row r="10069" spans="1:37">
      <c r="A10069" t="s">
        <v>45</v>
      </c>
      <c r="B10069" t="s">
        <v>46</v>
      </c>
      <c r="C10069" t="s">
        <v>47</v>
      </c>
      <c r="D10069" t="s">
        <v>10542</v>
      </c>
      <c r="E10069" t="s">
        <v>88</v>
      </c>
      <c r="F10069" t="s">
        <v>79</v>
      </c>
      <c r="G10069" t="s">
        <v>51</v>
      </c>
      <c r="H10069" s="20" t="s">
        <v>52</v>
      </c>
      <c r="I10069" t="s">
        <v>53</v>
      </c>
      <c r="J10069" t="s">
        <v>54</v>
      </c>
      <c r="K10069">
        <v>3</v>
      </c>
      <c r="L10069" t="s">
        <v>55</v>
      </c>
      <c r="M10069" t="s">
        <v>56</v>
      </c>
      <c r="N10069" t="s">
        <v>57</v>
      </c>
      <c r="O10069" s="21" t="s">
        <v>58</v>
      </c>
      <c r="P10069" s="21" t="s">
        <v>64</v>
      </c>
      <c r="Q10069" s="20" t="s">
        <v>474</v>
      </c>
      <c r="R10069" s="21" t="s">
        <v>475</v>
      </c>
      <c r="S10069" s="35">
        <v>1</v>
      </c>
      <c r="T10069" s="22">
        <v>1</v>
      </c>
      <c r="U10069" s="20" t="s">
        <v>62</v>
      </c>
      <c r="V10069" s="20">
        <v>45994</v>
      </c>
      <c r="W10069" s="21">
        <v>12</v>
      </c>
      <c r="X10069" s="20">
        <v>46010</v>
      </c>
      <c r="Y10069" s="20">
        <v>46006</v>
      </c>
      <c r="Z10069" s="48">
        <v>12</v>
      </c>
      <c r="AA10069">
        <v>2025</v>
      </c>
      <c r="AB10069" s="45">
        <v>24659</v>
      </c>
      <c r="AC10069" s="45">
        <v>24659</v>
      </c>
      <c r="AK10069" s="10"/>
    </row>
    <row r="10070" spans="1:37">
      <c r="A10070" t="s">
        <v>45</v>
      </c>
      <c r="B10070" t="s">
        <v>46</v>
      </c>
      <c r="C10070" t="s">
        <v>47</v>
      </c>
      <c r="D10070" t="s">
        <v>10543</v>
      </c>
      <c r="E10070" t="s">
        <v>88</v>
      </c>
      <c r="F10070" t="s">
        <v>79</v>
      </c>
      <c r="G10070" t="s">
        <v>51</v>
      </c>
      <c r="H10070" s="20" t="s">
        <v>52</v>
      </c>
      <c r="I10070" t="s">
        <v>53</v>
      </c>
      <c r="J10070" t="s">
        <v>54</v>
      </c>
      <c r="K10070">
        <v>3</v>
      </c>
      <c r="L10070" t="s">
        <v>55</v>
      </c>
      <c r="M10070" t="s">
        <v>77</v>
      </c>
      <c r="N10070" t="s">
        <v>89</v>
      </c>
      <c r="O10070" s="21" t="s">
        <v>58</v>
      </c>
      <c r="P10070" s="21" t="s">
        <v>90</v>
      </c>
      <c r="Q10070" s="20" t="s">
        <v>163</v>
      </c>
      <c r="R10070" s="21" t="s">
        <v>164</v>
      </c>
      <c r="S10070" s="35">
        <v>1</v>
      </c>
      <c r="T10070" s="22">
        <v>1</v>
      </c>
      <c r="U10070" s="20" t="s">
        <v>62</v>
      </c>
      <c r="V10070" s="20">
        <v>45993</v>
      </c>
      <c r="W10070" s="21">
        <v>12</v>
      </c>
      <c r="X10070" s="20">
        <v>46007</v>
      </c>
      <c r="Y10070" s="20">
        <v>46003</v>
      </c>
      <c r="Z10070" s="48">
        <v>12</v>
      </c>
      <c r="AA10070">
        <v>2025</v>
      </c>
      <c r="AB10070" s="45">
        <v>39995</v>
      </c>
      <c r="AC10070" s="45">
        <v>39995</v>
      </c>
      <c r="AK10070" s="10"/>
    </row>
    <row r="10071" spans="1:37">
      <c r="A10071" t="s">
        <v>45</v>
      </c>
      <c r="B10071" t="s">
        <v>46</v>
      </c>
      <c r="C10071" t="s">
        <v>47</v>
      </c>
      <c r="D10071" t="s">
        <v>10544</v>
      </c>
      <c r="E10071" t="s">
        <v>88</v>
      </c>
      <c r="F10071" t="s">
        <v>79</v>
      </c>
      <c r="G10071" t="s">
        <v>51</v>
      </c>
      <c r="H10071" s="20" t="s">
        <v>52</v>
      </c>
      <c r="I10071" t="s">
        <v>53</v>
      </c>
      <c r="J10071" t="s">
        <v>54</v>
      </c>
      <c r="K10071">
        <v>3</v>
      </c>
      <c r="L10071" t="s">
        <v>55</v>
      </c>
      <c r="M10071" t="s">
        <v>56</v>
      </c>
      <c r="N10071" t="s">
        <v>57</v>
      </c>
      <c r="O10071" s="21" t="s">
        <v>58</v>
      </c>
      <c r="P10071" s="21" t="s">
        <v>64</v>
      </c>
      <c r="Q10071" s="20" t="s">
        <v>230</v>
      </c>
      <c r="R10071" s="21" t="s">
        <v>231</v>
      </c>
      <c r="S10071" s="35">
        <v>1</v>
      </c>
      <c r="T10071" s="22">
        <v>1</v>
      </c>
      <c r="U10071" s="20" t="s">
        <v>62</v>
      </c>
      <c r="V10071" s="20">
        <v>45993</v>
      </c>
      <c r="W10071" s="21">
        <v>12</v>
      </c>
      <c r="X10071" s="20">
        <v>46009</v>
      </c>
      <c r="Y10071" s="20">
        <v>46003</v>
      </c>
      <c r="Z10071" s="48">
        <v>12</v>
      </c>
      <c r="AA10071">
        <v>2025</v>
      </c>
      <c r="AB10071" s="45">
        <v>46660</v>
      </c>
      <c r="AC10071" s="45">
        <v>46660</v>
      </c>
      <c r="AK10071" s="10"/>
    </row>
    <row r="10072" spans="1:37">
      <c r="A10072" t="s">
        <v>45</v>
      </c>
      <c r="B10072" t="s">
        <v>46</v>
      </c>
      <c r="C10072" t="s">
        <v>47</v>
      </c>
      <c r="D10072" t="s">
        <v>10545</v>
      </c>
      <c r="E10072" t="s">
        <v>88</v>
      </c>
      <c r="F10072" t="s">
        <v>79</v>
      </c>
      <c r="G10072" t="s">
        <v>51</v>
      </c>
      <c r="H10072" s="20" t="s">
        <v>52</v>
      </c>
      <c r="I10072" t="s">
        <v>53</v>
      </c>
      <c r="J10072" t="s">
        <v>54</v>
      </c>
      <c r="K10072">
        <v>3</v>
      </c>
      <c r="L10072" t="s">
        <v>55</v>
      </c>
      <c r="M10072" t="s">
        <v>77</v>
      </c>
      <c r="N10072" t="s">
        <v>89</v>
      </c>
      <c r="O10072" s="21" t="s">
        <v>58</v>
      </c>
      <c r="P10072" s="21" t="s">
        <v>90</v>
      </c>
      <c r="Q10072" s="20" t="s">
        <v>191</v>
      </c>
      <c r="R10072" s="21" t="s">
        <v>192</v>
      </c>
      <c r="S10072" s="35">
        <v>1</v>
      </c>
      <c r="T10072" s="22">
        <v>1</v>
      </c>
      <c r="U10072" s="20" t="s">
        <v>62</v>
      </c>
      <c r="V10072" s="20">
        <v>45993</v>
      </c>
      <c r="W10072" s="21">
        <v>12</v>
      </c>
      <c r="X10072" s="20">
        <v>46009</v>
      </c>
      <c r="Y10072" s="20">
        <v>46003</v>
      </c>
      <c r="Z10072" s="48">
        <v>12</v>
      </c>
      <c r="AA10072">
        <v>2025</v>
      </c>
      <c r="AB10072" s="45">
        <v>103563</v>
      </c>
      <c r="AC10072" s="45">
        <v>103563</v>
      </c>
      <c r="AK10072" s="10"/>
    </row>
    <row r="10073" spans="1:37">
      <c r="A10073" t="s">
        <v>45</v>
      </c>
      <c r="B10073" t="s">
        <v>46</v>
      </c>
      <c r="C10073" t="s">
        <v>47</v>
      </c>
      <c r="D10073" t="s">
        <v>10546</v>
      </c>
      <c r="E10073" t="s">
        <v>88</v>
      </c>
      <c r="F10073" t="s">
        <v>79</v>
      </c>
      <c r="G10073" t="s">
        <v>51</v>
      </c>
      <c r="H10073" s="20" t="s">
        <v>52</v>
      </c>
      <c r="I10073" t="s">
        <v>53</v>
      </c>
      <c r="J10073" t="s">
        <v>54</v>
      </c>
      <c r="K10073">
        <v>3</v>
      </c>
      <c r="L10073" t="s">
        <v>55</v>
      </c>
      <c r="M10073" t="s">
        <v>77</v>
      </c>
      <c r="N10073" t="s">
        <v>89</v>
      </c>
      <c r="O10073" s="21" t="s">
        <v>58</v>
      </c>
      <c r="P10073" s="21" t="s">
        <v>303</v>
      </c>
      <c r="Q10073" s="20" t="s">
        <v>4085</v>
      </c>
      <c r="R10073" s="21" t="s">
        <v>4086</v>
      </c>
      <c r="S10073" s="35">
        <v>1</v>
      </c>
      <c r="T10073" s="22">
        <v>1</v>
      </c>
      <c r="U10073" s="20" t="s">
        <v>62</v>
      </c>
      <c r="V10073" s="20">
        <v>45992</v>
      </c>
      <c r="W10073" s="21">
        <v>12</v>
      </c>
      <c r="X10073" s="20">
        <v>46007</v>
      </c>
      <c r="Y10073" s="20">
        <v>46003</v>
      </c>
      <c r="Z10073" s="48">
        <v>12</v>
      </c>
      <c r="AA10073">
        <v>2025</v>
      </c>
      <c r="AB10073" s="45">
        <v>60708</v>
      </c>
      <c r="AC10073" s="45">
        <v>60708</v>
      </c>
      <c r="AK10073" s="10"/>
    </row>
    <row r="10074" spans="1:37">
      <c r="A10074" t="s">
        <v>45</v>
      </c>
      <c r="B10074" t="s">
        <v>46</v>
      </c>
      <c r="C10074" t="s">
        <v>47</v>
      </c>
      <c r="D10074" t="s">
        <v>10547</v>
      </c>
      <c r="E10074" t="s">
        <v>88</v>
      </c>
      <c r="F10074" t="s">
        <v>79</v>
      </c>
      <c r="G10074" t="s">
        <v>51</v>
      </c>
      <c r="H10074" s="20" t="s">
        <v>52</v>
      </c>
      <c r="I10074" t="s">
        <v>53</v>
      </c>
      <c r="J10074" t="s">
        <v>54</v>
      </c>
      <c r="K10074">
        <v>3</v>
      </c>
      <c r="L10074" t="s">
        <v>55</v>
      </c>
      <c r="M10074" t="s">
        <v>77</v>
      </c>
      <c r="N10074" t="s">
        <v>89</v>
      </c>
      <c r="O10074" s="21" t="s">
        <v>58</v>
      </c>
      <c r="P10074" s="21" t="s">
        <v>90</v>
      </c>
      <c r="Q10074" s="20" t="s">
        <v>163</v>
      </c>
      <c r="R10074" s="21" t="s">
        <v>164</v>
      </c>
      <c r="S10074" s="35">
        <v>1</v>
      </c>
      <c r="T10074" s="22">
        <v>1</v>
      </c>
      <c r="U10074" s="20" t="s">
        <v>62</v>
      </c>
      <c r="V10074" s="20">
        <v>45992</v>
      </c>
      <c r="W10074" s="21">
        <v>12</v>
      </c>
      <c r="X10074" s="20">
        <v>46009</v>
      </c>
      <c r="Y10074" s="20">
        <v>46003</v>
      </c>
      <c r="Z10074" s="48">
        <v>12</v>
      </c>
      <c r="AA10074">
        <v>2025</v>
      </c>
      <c r="AB10074" s="45">
        <v>39995</v>
      </c>
      <c r="AC10074" s="45">
        <v>39995</v>
      </c>
      <c r="AK10074" s="10"/>
    </row>
    <row r="10075" spans="1:37">
      <c r="A10075" t="s">
        <v>45</v>
      </c>
      <c r="B10075" t="s">
        <v>46</v>
      </c>
      <c r="C10075" t="s">
        <v>47</v>
      </c>
      <c r="D10075" t="s">
        <v>10548</v>
      </c>
      <c r="E10075" t="s">
        <v>88</v>
      </c>
      <c r="F10075" t="s">
        <v>79</v>
      </c>
      <c r="G10075" t="s">
        <v>51</v>
      </c>
      <c r="H10075" s="20" t="s">
        <v>52</v>
      </c>
      <c r="I10075" t="s">
        <v>53</v>
      </c>
      <c r="J10075" t="s">
        <v>54</v>
      </c>
      <c r="K10075">
        <v>3</v>
      </c>
      <c r="L10075" t="s">
        <v>55</v>
      </c>
      <c r="M10075" t="s">
        <v>77</v>
      </c>
      <c r="N10075" t="s">
        <v>89</v>
      </c>
      <c r="O10075" s="21" t="s">
        <v>58</v>
      </c>
      <c r="P10075" s="21" t="s">
        <v>119</v>
      </c>
      <c r="Q10075" s="20" t="s">
        <v>6539</v>
      </c>
      <c r="R10075" s="21" t="s">
        <v>6540</v>
      </c>
      <c r="S10075" s="35">
        <v>1</v>
      </c>
      <c r="T10075" s="22">
        <v>1</v>
      </c>
      <c r="U10075" s="20" t="s">
        <v>62</v>
      </c>
      <c r="V10075" s="20">
        <v>45994</v>
      </c>
      <c r="W10075" s="21">
        <v>12</v>
      </c>
      <c r="X10075" s="20">
        <v>46007</v>
      </c>
      <c r="Y10075" s="20">
        <v>46003</v>
      </c>
      <c r="Z10075" s="48">
        <v>12</v>
      </c>
      <c r="AA10075">
        <v>2025</v>
      </c>
      <c r="AB10075" s="45">
        <v>73565</v>
      </c>
      <c r="AC10075" s="45">
        <v>73565</v>
      </c>
      <c r="AK10075" s="10"/>
    </row>
    <row r="10076" spans="1:37">
      <c r="A10076" t="s">
        <v>45</v>
      </c>
      <c r="B10076" t="s">
        <v>46</v>
      </c>
      <c r="C10076" t="s">
        <v>47</v>
      </c>
      <c r="D10076" t="s">
        <v>10549</v>
      </c>
      <c r="E10076" t="s">
        <v>88</v>
      </c>
      <c r="F10076" t="s">
        <v>79</v>
      </c>
      <c r="G10076" t="s">
        <v>51</v>
      </c>
      <c r="H10076" s="20" t="s">
        <v>52</v>
      </c>
      <c r="I10076" t="s">
        <v>53</v>
      </c>
      <c r="J10076" t="s">
        <v>54</v>
      </c>
      <c r="K10076">
        <v>3</v>
      </c>
      <c r="L10076" t="s">
        <v>55</v>
      </c>
      <c r="M10076" t="s">
        <v>56</v>
      </c>
      <c r="N10076" t="s">
        <v>57</v>
      </c>
      <c r="O10076" s="21" t="s">
        <v>58</v>
      </c>
      <c r="P10076" s="21" t="s">
        <v>64</v>
      </c>
      <c r="Q10076" s="20" t="s">
        <v>596</v>
      </c>
      <c r="R10076" s="21" t="s">
        <v>597</v>
      </c>
      <c r="S10076" s="35">
        <v>1</v>
      </c>
      <c r="T10076" s="22">
        <v>1</v>
      </c>
      <c r="U10076" s="20" t="s">
        <v>62</v>
      </c>
      <c r="V10076" s="20">
        <v>45995</v>
      </c>
      <c r="W10076" s="21">
        <v>12</v>
      </c>
      <c r="X10076" s="20">
        <v>46010</v>
      </c>
      <c r="Y10076" s="20">
        <v>46008</v>
      </c>
      <c r="Z10076" s="48">
        <v>12</v>
      </c>
      <c r="AA10076">
        <v>2025</v>
      </c>
      <c r="AB10076" s="45">
        <v>103563</v>
      </c>
      <c r="AC10076" s="45">
        <v>103563</v>
      </c>
      <c r="AK10076" s="10"/>
    </row>
    <row r="10077" spans="1:37">
      <c r="A10077" t="s">
        <v>45</v>
      </c>
      <c r="B10077" t="s">
        <v>46</v>
      </c>
      <c r="C10077" t="s">
        <v>47</v>
      </c>
      <c r="D10077" t="s">
        <v>10550</v>
      </c>
      <c r="E10077" t="s">
        <v>88</v>
      </c>
      <c r="F10077" t="s">
        <v>79</v>
      </c>
      <c r="G10077" t="s">
        <v>51</v>
      </c>
      <c r="H10077" s="20" t="s">
        <v>52</v>
      </c>
      <c r="I10077" t="s">
        <v>53</v>
      </c>
      <c r="J10077" t="s">
        <v>54</v>
      </c>
      <c r="K10077">
        <v>3</v>
      </c>
      <c r="L10077" t="s">
        <v>55</v>
      </c>
      <c r="M10077" t="s">
        <v>77</v>
      </c>
      <c r="N10077" t="s">
        <v>89</v>
      </c>
      <c r="O10077" s="21" t="s">
        <v>58</v>
      </c>
      <c r="P10077" s="21" t="s">
        <v>119</v>
      </c>
      <c r="Q10077" s="20" t="s">
        <v>728</v>
      </c>
      <c r="R10077" s="21" t="s">
        <v>729</v>
      </c>
      <c r="S10077" s="35">
        <v>1</v>
      </c>
      <c r="T10077" s="22">
        <v>1</v>
      </c>
      <c r="U10077" s="20" t="s">
        <v>62</v>
      </c>
      <c r="V10077" s="20">
        <v>45995</v>
      </c>
      <c r="W10077" s="21">
        <v>12</v>
      </c>
      <c r="X10077" s="20">
        <v>46009</v>
      </c>
      <c r="Y10077" s="20">
        <v>46003</v>
      </c>
      <c r="Z10077" s="48">
        <v>12</v>
      </c>
      <c r="AA10077">
        <v>2025</v>
      </c>
      <c r="AB10077" s="45">
        <v>71421</v>
      </c>
      <c r="AC10077" s="45">
        <v>71421</v>
      </c>
      <c r="AK10077" s="10"/>
    </row>
    <row r="10078" spans="1:37">
      <c r="A10078" t="s">
        <v>45</v>
      </c>
      <c r="B10078" t="s">
        <v>46</v>
      </c>
      <c r="C10078" t="s">
        <v>47</v>
      </c>
      <c r="D10078" t="s">
        <v>10551</v>
      </c>
      <c r="E10078" t="s">
        <v>88</v>
      </c>
      <c r="F10078" t="s">
        <v>79</v>
      </c>
      <c r="G10078" t="s">
        <v>51</v>
      </c>
      <c r="H10078" s="20" t="s">
        <v>52</v>
      </c>
      <c r="I10078" t="s">
        <v>53</v>
      </c>
      <c r="J10078" t="s">
        <v>54</v>
      </c>
      <c r="K10078">
        <v>3</v>
      </c>
      <c r="L10078" t="s">
        <v>55</v>
      </c>
      <c r="M10078" t="s">
        <v>77</v>
      </c>
      <c r="N10078" t="s">
        <v>89</v>
      </c>
      <c r="O10078" s="21" t="s">
        <v>58</v>
      </c>
      <c r="P10078" s="21" t="s">
        <v>97</v>
      </c>
      <c r="Q10078" s="20" t="s">
        <v>428</v>
      </c>
      <c r="R10078" s="21" t="s">
        <v>429</v>
      </c>
      <c r="S10078" s="35">
        <v>3</v>
      </c>
      <c r="T10078" s="22">
        <v>3</v>
      </c>
      <c r="U10078" s="20" t="s">
        <v>62</v>
      </c>
      <c r="V10078" s="20">
        <v>45995</v>
      </c>
      <c r="W10078" s="21">
        <v>12</v>
      </c>
      <c r="X10078" s="20">
        <v>46013</v>
      </c>
      <c r="Y10078" s="20">
        <v>46006</v>
      </c>
      <c r="Z10078" s="48">
        <v>12</v>
      </c>
      <c r="AA10078">
        <v>2025</v>
      </c>
      <c r="AB10078" s="45">
        <v>179983</v>
      </c>
      <c r="AC10078" s="45">
        <v>179983</v>
      </c>
      <c r="AK10078" s="10"/>
    </row>
    <row r="10079" spans="1:37">
      <c r="A10079" t="s">
        <v>45</v>
      </c>
      <c r="B10079" t="s">
        <v>46</v>
      </c>
      <c r="C10079" t="s">
        <v>47</v>
      </c>
      <c r="D10079" t="s">
        <v>10552</v>
      </c>
      <c r="E10079" t="s">
        <v>88</v>
      </c>
      <c r="F10079" t="s">
        <v>79</v>
      </c>
      <c r="G10079" t="s">
        <v>51</v>
      </c>
      <c r="H10079" s="20" t="s">
        <v>52</v>
      </c>
      <c r="I10079" t="s">
        <v>53</v>
      </c>
      <c r="J10079" t="s">
        <v>54</v>
      </c>
      <c r="K10079">
        <v>3</v>
      </c>
      <c r="L10079" t="s">
        <v>55</v>
      </c>
      <c r="M10079" t="s">
        <v>56</v>
      </c>
      <c r="N10079" t="s">
        <v>57</v>
      </c>
      <c r="O10079" s="21" t="s">
        <v>58</v>
      </c>
      <c r="P10079" s="21" t="s">
        <v>9412</v>
      </c>
      <c r="Q10079" s="20" t="s">
        <v>9781</v>
      </c>
      <c r="R10079" s="21" t="s">
        <v>9782</v>
      </c>
      <c r="S10079" s="35">
        <v>1</v>
      </c>
      <c r="T10079" s="22">
        <v>1</v>
      </c>
      <c r="U10079" s="20" t="s">
        <v>62</v>
      </c>
      <c r="V10079" s="20">
        <v>45994</v>
      </c>
      <c r="W10079" s="21">
        <v>12</v>
      </c>
      <c r="X10079" s="20">
        <v>46010</v>
      </c>
      <c r="Y10079" s="20">
        <v>46006</v>
      </c>
      <c r="Z10079" s="48">
        <v>12</v>
      </c>
      <c r="AA10079">
        <v>2025</v>
      </c>
      <c r="AB10079" s="45">
        <v>53326</v>
      </c>
      <c r="AC10079" s="45">
        <v>53326</v>
      </c>
      <c r="AK10079" s="10"/>
    </row>
    <row r="10080" spans="1:37">
      <c r="A10080" t="s">
        <v>45</v>
      </c>
      <c r="B10080" t="s">
        <v>46</v>
      </c>
      <c r="C10080" t="s">
        <v>47</v>
      </c>
      <c r="D10080" t="s">
        <v>10553</v>
      </c>
      <c r="E10080" t="s">
        <v>88</v>
      </c>
      <c r="F10080" t="s">
        <v>79</v>
      </c>
      <c r="G10080" t="s">
        <v>51</v>
      </c>
      <c r="H10080" s="20" t="s">
        <v>52</v>
      </c>
      <c r="I10080" t="s">
        <v>53</v>
      </c>
      <c r="J10080" t="s">
        <v>54</v>
      </c>
      <c r="K10080">
        <v>3</v>
      </c>
      <c r="L10080" t="s">
        <v>55</v>
      </c>
      <c r="M10080" t="s">
        <v>56</v>
      </c>
      <c r="N10080" t="s">
        <v>57</v>
      </c>
      <c r="O10080" s="21" t="s">
        <v>58</v>
      </c>
      <c r="P10080" s="21" t="s">
        <v>64</v>
      </c>
      <c r="Q10080" s="20" t="s">
        <v>3774</v>
      </c>
      <c r="R10080" s="21" t="s">
        <v>3775</v>
      </c>
      <c r="S10080" s="35">
        <v>1</v>
      </c>
      <c r="T10080" s="22">
        <v>1</v>
      </c>
      <c r="U10080" s="20" t="s">
        <v>62</v>
      </c>
      <c r="V10080" s="20">
        <v>45993</v>
      </c>
      <c r="W10080" s="21">
        <v>12</v>
      </c>
      <c r="X10080" s="20">
        <v>46009</v>
      </c>
      <c r="Y10080" s="20">
        <v>46003</v>
      </c>
      <c r="Z10080" s="48">
        <v>12</v>
      </c>
      <c r="AA10080">
        <v>2025</v>
      </c>
      <c r="AB10080" s="45">
        <v>128565</v>
      </c>
      <c r="AC10080" s="45">
        <v>128565</v>
      </c>
      <c r="AK10080" s="10"/>
    </row>
    <row r="10081" spans="1:37">
      <c r="A10081" t="s">
        <v>45</v>
      </c>
      <c r="B10081" t="s">
        <v>46</v>
      </c>
      <c r="C10081" t="s">
        <v>47</v>
      </c>
      <c r="D10081" t="s">
        <v>10554</v>
      </c>
      <c r="E10081" t="s">
        <v>88</v>
      </c>
      <c r="F10081" t="s">
        <v>79</v>
      </c>
      <c r="G10081" t="s">
        <v>51</v>
      </c>
      <c r="H10081" s="20" t="s">
        <v>52</v>
      </c>
      <c r="I10081" t="s">
        <v>53</v>
      </c>
      <c r="J10081" t="s">
        <v>54</v>
      </c>
      <c r="K10081">
        <v>3</v>
      </c>
      <c r="L10081" t="s">
        <v>55</v>
      </c>
      <c r="M10081" t="s">
        <v>77</v>
      </c>
      <c r="N10081" t="s">
        <v>89</v>
      </c>
      <c r="O10081" s="21" t="s">
        <v>58</v>
      </c>
      <c r="P10081" s="21" t="s">
        <v>150</v>
      </c>
      <c r="Q10081" s="20" t="s">
        <v>5656</v>
      </c>
      <c r="R10081" s="21" t="s">
        <v>5657</v>
      </c>
      <c r="S10081" s="35">
        <v>1</v>
      </c>
      <c r="T10081" s="22">
        <v>1</v>
      </c>
      <c r="U10081" s="20" t="s">
        <v>62</v>
      </c>
      <c r="V10081" s="20">
        <v>45993</v>
      </c>
      <c r="W10081" s="21">
        <v>12</v>
      </c>
      <c r="X10081" s="20">
        <v>46007</v>
      </c>
      <c r="Y10081" s="20">
        <v>46001</v>
      </c>
      <c r="Z10081" s="48">
        <v>12</v>
      </c>
      <c r="AA10081">
        <v>2025</v>
      </c>
      <c r="AB10081" s="45">
        <v>99996</v>
      </c>
      <c r="AC10081" s="45">
        <v>99996</v>
      </c>
      <c r="AK10081" s="10"/>
    </row>
    <row r="10082" spans="1:37">
      <c r="A10082" t="s">
        <v>45</v>
      </c>
      <c r="B10082" t="s">
        <v>46</v>
      </c>
      <c r="C10082" t="s">
        <v>47</v>
      </c>
      <c r="D10082" t="s">
        <v>10555</v>
      </c>
      <c r="E10082" t="s">
        <v>88</v>
      </c>
      <c r="F10082" t="s">
        <v>79</v>
      </c>
      <c r="G10082" t="s">
        <v>51</v>
      </c>
      <c r="H10082" s="20" t="s">
        <v>52</v>
      </c>
      <c r="I10082" t="s">
        <v>53</v>
      </c>
      <c r="J10082" t="s">
        <v>54</v>
      </c>
      <c r="K10082">
        <v>3</v>
      </c>
      <c r="L10082" t="s">
        <v>55</v>
      </c>
      <c r="M10082" t="s">
        <v>77</v>
      </c>
      <c r="N10082" t="s">
        <v>89</v>
      </c>
      <c r="O10082" s="21" t="s">
        <v>58</v>
      </c>
      <c r="P10082" s="21" t="s">
        <v>119</v>
      </c>
      <c r="Q10082" s="20" t="s">
        <v>3415</v>
      </c>
      <c r="R10082" s="21" t="s">
        <v>3416</v>
      </c>
      <c r="S10082" s="35">
        <v>1</v>
      </c>
      <c r="T10082" s="22">
        <v>1</v>
      </c>
      <c r="U10082" s="20" t="s">
        <v>62</v>
      </c>
      <c r="V10082" s="20">
        <v>45993</v>
      </c>
      <c r="W10082" s="21">
        <v>12</v>
      </c>
      <c r="X10082" s="20">
        <v>46006</v>
      </c>
      <c r="Y10082" s="20">
        <v>46001</v>
      </c>
      <c r="Z10082" s="48">
        <v>12</v>
      </c>
      <c r="AA10082">
        <v>2025</v>
      </c>
      <c r="AB10082" s="45">
        <v>42851</v>
      </c>
      <c r="AC10082" s="45">
        <v>42851</v>
      </c>
      <c r="AK10082" s="10"/>
    </row>
    <row r="10083" spans="1:37">
      <c r="A10083" t="s">
        <v>45</v>
      </c>
      <c r="B10083" t="s">
        <v>46</v>
      </c>
      <c r="C10083" t="s">
        <v>47</v>
      </c>
      <c r="D10083" t="s">
        <v>10556</v>
      </c>
      <c r="E10083" t="s">
        <v>88</v>
      </c>
      <c r="F10083" t="s">
        <v>79</v>
      </c>
      <c r="G10083" t="s">
        <v>51</v>
      </c>
      <c r="H10083" s="20" t="s">
        <v>52</v>
      </c>
      <c r="I10083" t="s">
        <v>53</v>
      </c>
      <c r="J10083" t="s">
        <v>54</v>
      </c>
      <c r="K10083">
        <v>3</v>
      </c>
      <c r="L10083" t="s">
        <v>55</v>
      </c>
      <c r="M10083" t="s">
        <v>77</v>
      </c>
      <c r="N10083" t="s">
        <v>89</v>
      </c>
      <c r="O10083" s="21" t="s">
        <v>58</v>
      </c>
      <c r="P10083" s="21" t="s">
        <v>97</v>
      </c>
      <c r="Q10083" s="20" t="s">
        <v>2440</v>
      </c>
      <c r="R10083" s="21" t="s">
        <v>2441</v>
      </c>
      <c r="S10083" s="35">
        <v>1</v>
      </c>
      <c r="T10083" s="22">
        <v>1</v>
      </c>
      <c r="U10083" s="20" t="s">
        <v>62</v>
      </c>
      <c r="V10083" s="20">
        <v>45994</v>
      </c>
      <c r="W10083" s="21">
        <v>12</v>
      </c>
      <c r="X10083" s="20">
        <v>46007</v>
      </c>
      <c r="Y10083" s="20">
        <v>46003</v>
      </c>
      <c r="Z10083" s="48">
        <v>12</v>
      </c>
      <c r="AA10083">
        <v>2025</v>
      </c>
      <c r="AB10083" s="45">
        <v>30660</v>
      </c>
      <c r="AC10083" s="45">
        <v>30660</v>
      </c>
      <c r="AK10083" s="10"/>
    </row>
    <row r="10084" spans="1:37">
      <c r="A10084" t="s">
        <v>45</v>
      </c>
      <c r="B10084" t="s">
        <v>46</v>
      </c>
      <c r="C10084" t="s">
        <v>47</v>
      </c>
      <c r="D10084" t="s">
        <v>10557</v>
      </c>
      <c r="E10084" t="s">
        <v>88</v>
      </c>
      <c r="F10084" t="s">
        <v>79</v>
      </c>
      <c r="G10084" t="s">
        <v>51</v>
      </c>
      <c r="H10084" s="20" t="s">
        <v>52</v>
      </c>
      <c r="I10084" t="s">
        <v>53</v>
      </c>
      <c r="J10084" t="s">
        <v>54</v>
      </c>
      <c r="K10084">
        <v>3</v>
      </c>
      <c r="L10084" t="s">
        <v>55</v>
      </c>
      <c r="M10084" t="s">
        <v>77</v>
      </c>
      <c r="N10084" t="s">
        <v>89</v>
      </c>
      <c r="O10084" s="21" t="s">
        <v>58</v>
      </c>
      <c r="P10084" s="21" t="s">
        <v>97</v>
      </c>
      <c r="Q10084" s="20" t="s">
        <v>4266</v>
      </c>
      <c r="R10084" s="21" t="s">
        <v>4267</v>
      </c>
      <c r="S10084" s="35">
        <v>1</v>
      </c>
      <c r="T10084" s="22">
        <v>1</v>
      </c>
      <c r="U10084" s="20" t="s">
        <v>62</v>
      </c>
      <c r="V10084" s="20">
        <v>45994</v>
      </c>
      <c r="W10084" s="21">
        <v>12</v>
      </c>
      <c r="X10084" s="20">
        <v>46010</v>
      </c>
      <c r="Y10084" s="20">
        <v>46003</v>
      </c>
      <c r="Z10084" s="48">
        <v>12</v>
      </c>
      <c r="AA10084">
        <v>2025</v>
      </c>
      <c r="AB10084" s="45">
        <v>103124</v>
      </c>
      <c r="AC10084" s="45">
        <v>103124</v>
      </c>
      <c r="AK10084" s="10"/>
    </row>
    <row r="10085" spans="1:37">
      <c r="A10085" t="s">
        <v>45</v>
      </c>
      <c r="B10085" t="s">
        <v>46</v>
      </c>
      <c r="C10085" t="s">
        <v>47</v>
      </c>
      <c r="D10085" t="s">
        <v>10558</v>
      </c>
      <c r="E10085" t="s">
        <v>88</v>
      </c>
      <c r="F10085" t="s">
        <v>79</v>
      </c>
      <c r="G10085" t="s">
        <v>51</v>
      </c>
      <c r="H10085" s="20" t="s">
        <v>52</v>
      </c>
      <c r="I10085" t="s">
        <v>53</v>
      </c>
      <c r="J10085" t="s">
        <v>54</v>
      </c>
      <c r="K10085">
        <v>3</v>
      </c>
      <c r="L10085" t="s">
        <v>55</v>
      </c>
      <c r="M10085" t="s">
        <v>77</v>
      </c>
      <c r="N10085" t="s">
        <v>89</v>
      </c>
      <c r="O10085" s="21" t="s">
        <v>58</v>
      </c>
      <c r="P10085" s="21" t="s">
        <v>276</v>
      </c>
      <c r="Q10085" s="20" t="s">
        <v>315</v>
      </c>
      <c r="R10085" s="21" t="s">
        <v>316</v>
      </c>
      <c r="S10085" s="35">
        <v>1</v>
      </c>
      <c r="T10085" s="22">
        <v>1</v>
      </c>
      <c r="U10085" s="20" t="s">
        <v>62</v>
      </c>
      <c r="V10085" s="20">
        <v>45994</v>
      </c>
      <c r="W10085" s="21">
        <v>12</v>
      </c>
      <c r="X10085" s="20">
        <v>46014</v>
      </c>
      <c r="Y10085" s="20">
        <v>46008</v>
      </c>
      <c r="Z10085" s="48">
        <v>12</v>
      </c>
      <c r="AA10085">
        <v>2025</v>
      </c>
      <c r="AB10085" s="45">
        <v>12660</v>
      </c>
      <c r="AC10085" s="45">
        <v>12660</v>
      </c>
      <c r="AK10085" s="10"/>
    </row>
    <row r="10086" spans="1:37">
      <c r="A10086" t="s">
        <v>45</v>
      </c>
      <c r="B10086" t="s">
        <v>46</v>
      </c>
      <c r="C10086" t="s">
        <v>47</v>
      </c>
      <c r="D10086" t="s">
        <v>10559</v>
      </c>
      <c r="E10086" t="s">
        <v>88</v>
      </c>
      <c r="F10086" t="s">
        <v>79</v>
      </c>
      <c r="G10086" t="s">
        <v>51</v>
      </c>
      <c r="H10086" s="20" t="s">
        <v>52</v>
      </c>
      <c r="I10086" t="s">
        <v>53</v>
      </c>
      <c r="J10086" t="s">
        <v>54</v>
      </c>
      <c r="K10086">
        <v>3</v>
      </c>
      <c r="L10086" t="s">
        <v>55</v>
      </c>
      <c r="M10086" t="s">
        <v>56</v>
      </c>
      <c r="N10086" t="s">
        <v>57</v>
      </c>
      <c r="O10086" s="21" t="s">
        <v>58</v>
      </c>
      <c r="P10086" s="21" t="s">
        <v>64</v>
      </c>
      <c r="Q10086" s="20" t="s">
        <v>385</v>
      </c>
      <c r="R10086" s="21" t="s">
        <v>386</v>
      </c>
      <c r="S10086" s="35">
        <v>1</v>
      </c>
      <c r="T10086" s="22">
        <v>1</v>
      </c>
      <c r="U10086" s="20" t="s">
        <v>62</v>
      </c>
      <c r="V10086" s="20">
        <v>45993</v>
      </c>
      <c r="W10086" s="21">
        <v>12</v>
      </c>
      <c r="X10086" s="20">
        <v>46009</v>
      </c>
      <c r="Y10086" s="20">
        <v>46003</v>
      </c>
      <c r="Z10086" s="48">
        <v>12</v>
      </c>
      <c r="AA10086">
        <v>2025</v>
      </c>
      <c r="AB10086" s="45">
        <v>45328</v>
      </c>
      <c r="AC10086" s="45">
        <v>45328</v>
      </c>
      <c r="AK10086" s="10"/>
    </row>
    <row r="10087" spans="1:37">
      <c r="A10087" t="s">
        <v>45</v>
      </c>
      <c r="B10087" t="s">
        <v>46</v>
      </c>
      <c r="C10087" t="s">
        <v>47</v>
      </c>
      <c r="D10087" t="s">
        <v>10560</v>
      </c>
      <c r="E10087" t="s">
        <v>88</v>
      </c>
      <c r="F10087" t="s">
        <v>79</v>
      </c>
      <c r="G10087" t="s">
        <v>51</v>
      </c>
      <c r="H10087" s="20" t="s">
        <v>52</v>
      </c>
      <c r="I10087" t="s">
        <v>53</v>
      </c>
      <c r="J10087" t="s">
        <v>54</v>
      </c>
      <c r="K10087">
        <v>3</v>
      </c>
      <c r="L10087" t="s">
        <v>55</v>
      </c>
      <c r="M10087" t="s">
        <v>56</v>
      </c>
      <c r="N10087" t="s">
        <v>57</v>
      </c>
      <c r="O10087" s="21" t="s">
        <v>58</v>
      </c>
      <c r="P10087" s="21" t="s">
        <v>9412</v>
      </c>
      <c r="Q10087" s="20" t="s">
        <v>9781</v>
      </c>
      <c r="R10087" s="21" t="s">
        <v>9782</v>
      </c>
      <c r="S10087" s="35">
        <v>1</v>
      </c>
      <c r="T10087" s="22">
        <v>1</v>
      </c>
      <c r="U10087" s="20" t="s">
        <v>62</v>
      </c>
      <c r="V10087" s="20">
        <v>45994</v>
      </c>
      <c r="W10087" s="21">
        <v>12</v>
      </c>
      <c r="X10087" s="20">
        <v>46010</v>
      </c>
      <c r="Y10087" s="20">
        <v>46006</v>
      </c>
      <c r="Z10087" s="48">
        <v>12</v>
      </c>
      <c r="AA10087">
        <v>2025</v>
      </c>
      <c r="AB10087" s="45">
        <v>53326</v>
      </c>
      <c r="AC10087" s="45">
        <v>53326</v>
      </c>
      <c r="AK10087" s="10"/>
    </row>
    <row r="10088" spans="1:37">
      <c r="A10088" t="s">
        <v>45</v>
      </c>
      <c r="B10088" t="s">
        <v>46</v>
      </c>
      <c r="C10088" t="s">
        <v>47</v>
      </c>
      <c r="D10088" t="s">
        <v>10561</v>
      </c>
      <c r="E10088" t="s">
        <v>88</v>
      </c>
      <c r="F10088" t="s">
        <v>79</v>
      </c>
      <c r="G10088" t="s">
        <v>51</v>
      </c>
      <c r="H10088" s="20" t="s">
        <v>52</v>
      </c>
      <c r="I10088" t="s">
        <v>53</v>
      </c>
      <c r="J10088" t="s">
        <v>54</v>
      </c>
      <c r="K10088">
        <v>3</v>
      </c>
      <c r="L10088" t="s">
        <v>55</v>
      </c>
      <c r="M10088" t="s">
        <v>56</v>
      </c>
      <c r="N10088" t="s">
        <v>57</v>
      </c>
      <c r="O10088" s="21" t="s">
        <v>58</v>
      </c>
      <c r="P10088" s="21" t="s">
        <v>64</v>
      </c>
      <c r="Q10088" s="20" t="s">
        <v>474</v>
      </c>
      <c r="R10088" s="21" t="s">
        <v>475</v>
      </c>
      <c r="S10088" s="35">
        <v>1</v>
      </c>
      <c r="T10088" s="22">
        <v>1</v>
      </c>
      <c r="U10088" s="20" t="s">
        <v>62</v>
      </c>
      <c r="V10088" s="20">
        <v>45994</v>
      </c>
      <c r="W10088" s="21">
        <v>12</v>
      </c>
      <c r="X10088" s="20">
        <v>46007</v>
      </c>
      <c r="Y10088" s="20">
        <v>46003</v>
      </c>
      <c r="Z10088" s="48">
        <v>12</v>
      </c>
      <c r="AA10088">
        <v>2025</v>
      </c>
      <c r="AB10088" s="45">
        <v>24659</v>
      </c>
      <c r="AC10088" s="45">
        <v>24659</v>
      </c>
      <c r="AK10088" s="10"/>
    </row>
    <row r="10089" spans="1:37">
      <c r="A10089" t="s">
        <v>45</v>
      </c>
      <c r="B10089" t="s">
        <v>46</v>
      </c>
      <c r="C10089" t="s">
        <v>47</v>
      </c>
      <c r="D10089" t="s">
        <v>10562</v>
      </c>
      <c r="E10089" t="s">
        <v>88</v>
      </c>
      <c r="F10089" t="s">
        <v>79</v>
      </c>
      <c r="G10089" t="s">
        <v>51</v>
      </c>
      <c r="H10089" s="20" t="s">
        <v>52</v>
      </c>
      <c r="I10089" t="s">
        <v>53</v>
      </c>
      <c r="J10089" t="s">
        <v>54</v>
      </c>
      <c r="K10089">
        <v>3</v>
      </c>
      <c r="L10089" t="s">
        <v>55</v>
      </c>
      <c r="M10089" t="s">
        <v>56</v>
      </c>
      <c r="N10089" t="s">
        <v>57</v>
      </c>
      <c r="O10089" s="21" t="s">
        <v>58</v>
      </c>
      <c r="P10089" s="21" t="s">
        <v>64</v>
      </c>
      <c r="Q10089" s="20" t="s">
        <v>385</v>
      </c>
      <c r="R10089" s="21" t="s">
        <v>386</v>
      </c>
      <c r="S10089" s="35">
        <v>1</v>
      </c>
      <c r="T10089" s="22">
        <v>1</v>
      </c>
      <c r="U10089" s="20" t="s">
        <v>62</v>
      </c>
      <c r="V10089" s="20">
        <v>45995</v>
      </c>
      <c r="W10089" s="21">
        <v>12</v>
      </c>
      <c r="X10089" s="20">
        <v>46010</v>
      </c>
      <c r="Y10089" s="20">
        <v>46006</v>
      </c>
      <c r="Z10089" s="48">
        <v>12</v>
      </c>
      <c r="AA10089">
        <v>2025</v>
      </c>
      <c r="AB10089" s="45">
        <v>45328</v>
      </c>
      <c r="AC10089" s="45">
        <v>45328</v>
      </c>
      <c r="AK10089" s="10"/>
    </row>
    <row r="10090" spans="1:37">
      <c r="A10090" t="s">
        <v>45</v>
      </c>
      <c r="B10090" t="s">
        <v>46</v>
      </c>
      <c r="C10090" t="s">
        <v>47</v>
      </c>
      <c r="D10090" t="s">
        <v>10563</v>
      </c>
      <c r="E10090" t="s">
        <v>88</v>
      </c>
      <c r="F10090" t="s">
        <v>79</v>
      </c>
      <c r="G10090" t="s">
        <v>51</v>
      </c>
      <c r="H10090" s="20" t="s">
        <v>52</v>
      </c>
      <c r="I10090" t="s">
        <v>53</v>
      </c>
      <c r="J10090" t="s">
        <v>54</v>
      </c>
      <c r="K10090">
        <v>3</v>
      </c>
      <c r="L10090" t="s">
        <v>55</v>
      </c>
      <c r="M10090" t="s">
        <v>77</v>
      </c>
      <c r="N10090" t="s">
        <v>89</v>
      </c>
      <c r="O10090" s="21" t="s">
        <v>58</v>
      </c>
      <c r="P10090" s="21" t="s">
        <v>126</v>
      </c>
      <c r="Q10090" s="20" t="s">
        <v>1746</v>
      </c>
      <c r="R10090" s="21" t="s">
        <v>1747</v>
      </c>
      <c r="S10090" s="35">
        <v>1</v>
      </c>
      <c r="T10090" s="22">
        <v>1</v>
      </c>
      <c r="U10090" s="20" t="s">
        <v>62</v>
      </c>
      <c r="V10090" s="20">
        <v>45994</v>
      </c>
      <c r="W10090" s="21">
        <v>12</v>
      </c>
      <c r="X10090" s="20">
        <v>46009</v>
      </c>
      <c r="Y10090" s="20">
        <v>46003</v>
      </c>
      <c r="Z10090" s="48">
        <v>12</v>
      </c>
      <c r="AA10090">
        <v>2025</v>
      </c>
      <c r="AB10090" s="45">
        <v>19992</v>
      </c>
      <c r="AC10090" s="45">
        <v>19992</v>
      </c>
      <c r="AK10090" s="10"/>
    </row>
    <row r="10091" spans="1:37">
      <c r="A10091" t="s">
        <v>45</v>
      </c>
      <c r="B10091" t="s">
        <v>46</v>
      </c>
      <c r="C10091" t="s">
        <v>47</v>
      </c>
      <c r="D10091" t="s">
        <v>10564</v>
      </c>
      <c r="E10091" t="s">
        <v>88</v>
      </c>
      <c r="F10091" t="s">
        <v>79</v>
      </c>
      <c r="G10091" t="s">
        <v>51</v>
      </c>
      <c r="H10091" s="20" t="s">
        <v>52</v>
      </c>
      <c r="I10091" t="s">
        <v>53</v>
      </c>
      <c r="J10091" t="s">
        <v>54</v>
      </c>
      <c r="K10091">
        <v>3</v>
      </c>
      <c r="L10091" t="s">
        <v>55</v>
      </c>
      <c r="M10091" t="s">
        <v>77</v>
      </c>
      <c r="N10091" t="s">
        <v>89</v>
      </c>
      <c r="O10091" s="21" t="s">
        <v>58</v>
      </c>
      <c r="P10091" s="21" t="s">
        <v>126</v>
      </c>
      <c r="Q10091" s="20" t="s">
        <v>960</v>
      </c>
      <c r="R10091" s="21" t="s">
        <v>961</v>
      </c>
      <c r="S10091" s="35">
        <v>1</v>
      </c>
      <c r="T10091" s="22">
        <v>1</v>
      </c>
      <c r="U10091" s="20" t="s">
        <v>62</v>
      </c>
      <c r="V10091" s="20">
        <v>45994</v>
      </c>
      <c r="W10091" s="21">
        <v>12</v>
      </c>
      <c r="X10091" s="20">
        <v>46009</v>
      </c>
      <c r="Y10091" s="20">
        <v>46003</v>
      </c>
      <c r="Z10091" s="48">
        <v>12</v>
      </c>
      <c r="AA10091">
        <v>2025</v>
      </c>
      <c r="AB10091" s="45">
        <v>26660</v>
      </c>
      <c r="AC10091" s="45">
        <v>26660</v>
      </c>
      <c r="AK10091" s="10"/>
    </row>
    <row r="10092" spans="1:37">
      <c r="A10092" t="s">
        <v>45</v>
      </c>
      <c r="B10092" t="s">
        <v>46</v>
      </c>
      <c r="C10092" t="s">
        <v>47</v>
      </c>
      <c r="D10092" t="s">
        <v>10565</v>
      </c>
      <c r="E10092" t="s">
        <v>88</v>
      </c>
      <c r="F10092" t="s">
        <v>79</v>
      </c>
      <c r="G10092" t="s">
        <v>51</v>
      </c>
      <c r="H10092" s="20" t="s">
        <v>52</v>
      </c>
      <c r="I10092" t="s">
        <v>53</v>
      </c>
      <c r="J10092" t="s">
        <v>54</v>
      </c>
      <c r="K10092">
        <v>3</v>
      </c>
      <c r="L10092" t="s">
        <v>55</v>
      </c>
      <c r="M10092" t="s">
        <v>77</v>
      </c>
      <c r="N10092" t="s">
        <v>89</v>
      </c>
      <c r="O10092" s="21" t="s">
        <v>58</v>
      </c>
      <c r="P10092" s="21" t="s">
        <v>90</v>
      </c>
      <c r="Q10092" s="20" t="s">
        <v>344</v>
      </c>
      <c r="R10092" s="21" t="s">
        <v>345</v>
      </c>
      <c r="S10092" s="35">
        <v>1</v>
      </c>
      <c r="T10092" s="22">
        <v>1</v>
      </c>
      <c r="U10092" s="20" t="s">
        <v>62</v>
      </c>
      <c r="V10092" s="20">
        <v>45993</v>
      </c>
      <c r="W10092" s="21">
        <v>12</v>
      </c>
      <c r="X10092" s="20">
        <v>46009</v>
      </c>
      <c r="Y10092" s="20">
        <v>46006</v>
      </c>
      <c r="Z10092" s="48">
        <v>12</v>
      </c>
      <c r="AA10092">
        <v>2025</v>
      </c>
      <c r="AB10092" s="45">
        <v>39995</v>
      </c>
      <c r="AC10092" s="45">
        <v>39995</v>
      </c>
      <c r="AK10092" s="10"/>
    </row>
    <row r="10093" spans="1:37">
      <c r="A10093" t="s">
        <v>45</v>
      </c>
      <c r="B10093" t="s">
        <v>46</v>
      </c>
      <c r="C10093" t="s">
        <v>47</v>
      </c>
      <c r="D10093" t="s">
        <v>10566</v>
      </c>
      <c r="E10093" t="s">
        <v>88</v>
      </c>
      <c r="F10093" t="s">
        <v>79</v>
      </c>
      <c r="G10093" t="s">
        <v>51</v>
      </c>
      <c r="H10093" s="20" t="s">
        <v>52</v>
      </c>
      <c r="I10093" t="s">
        <v>53</v>
      </c>
      <c r="J10093" t="s">
        <v>54</v>
      </c>
      <c r="K10093">
        <v>3</v>
      </c>
      <c r="L10093" t="s">
        <v>55</v>
      </c>
      <c r="M10093" t="s">
        <v>77</v>
      </c>
      <c r="N10093" t="s">
        <v>89</v>
      </c>
      <c r="O10093" s="21" t="s">
        <v>58</v>
      </c>
      <c r="P10093" s="21" t="s">
        <v>366</v>
      </c>
      <c r="Q10093" s="20" t="s">
        <v>531</v>
      </c>
      <c r="R10093" s="21" t="s">
        <v>532</v>
      </c>
      <c r="S10093" s="35">
        <v>1</v>
      </c>
      <c r="T10093" s="22">
        <v>1</v>
      </c>
      <c r="U10093" s="20" t="s">
        <v>62</v>
      </c>
      <c r="V10093" s="20">
        <v>45993</v>
      </c>
      <c r="W10093" s="21">
        <v>12</v>
      </c>
      <c r="X10093" s="20">
        <v>46007</v>
      </c>
      <c r="Y10093" s="20">
        <v>46001</v>
      </c>
      <c r="Z10093" s="48">
        <v>12</v>
      </c>
      <c r="AA10093">
        <v>2025</v>
      </c>
      <c r="AB10093" s="45">
        <v>43327</v>
      </c>
      <c r="AC10093" s="45">
        <v>43327</v>
      </c>
      <c r="AK10093" s="10"/>
    </row>
    <row r="10094" spans="1:37">
      <c r="A10094" t="s">
        <v>45</v>
      </c>
      <c r="B10094" t="s">
        <v>46</v>
      </c>
      <c r="C10094" t="s">
        <v>47</v>
      </c>
      <c r="D10094" t="s">
        <v>10567</v>
      </c>
      <c r="E10094" t="s">
        <v>88</v>
      </c>
      <c r="F10094" t="s">
        <v>79</v>
      </c>
      <c r="G10094" t="s">
        <v>51</v>
      </c>
      <c r="H10094" s="20" t="s">
        <v>52</v>
      </c>
      <c r="I10094" t="s">
        <v>53</v>
      </c>
      <c r="J10094" t="s">
        <v>54</v>
      </c>
      <c r="K10094">
        <v>3</v>
      </c>
      <c r="L10094" t="s">
        <v>55</v>
      </c>
      <c r="M10094" t="s">
        <v>77</v>
      </c>
      <c r="N10094" t="s">
        <v>89</v>
      </c>
      <c r="O10094" s="21" t="s">
        <v>58</v>
      </c>
      <c r="P10094" s="21" t="s">
        <v>119</v>
      </c>
      <c r="Q10094" s="20" t="s">
        <v>3415</v>
      </c>
      <c r="R10094" s="21" t="s">
        <v>3416</v>
      </c>
      <c r="S10094" s="35">
        <v>1</v>
      </c>
      <c r="T10094" s="22">
        <v>1</v>
      </c>
      <c r="U10094" s="20" t="s">
        <v>62</v>
      </c>
      <c r="V10094" s="20">
        <v>45994</v>
      </c>
      <c r="W10094" s="21">
        <v>12</v>
      </c>
      <c r="X10094" s="20">
        <v>46010</v>
      </c>
      <c r="Y10094" s="20">
        <v>46006</v>
      </c>
      <c r="Z10094" s="48">
        <v>12</v>
      </c>
      <c r="AA10094">
        <v>2025</v>
      </c>
      <c r="AB10094" s="45">
        <v>42851</v>
      </c>
      <c r="AC10094" s="45">
        <v>42851</v>
      </c>
      <c r="AK10094" s="10"/>
    </row>
    <row r="10095" spans="1:37">
      <c r="A10095" t="s">
        <v>45</v>
      </c>
      <c r="B10095" t="s">
        <v>46</v>
      </c>
      <c r="C10095" t="s">
        <v>47</v>
      </c>
      <c r="D10095" t="s">
        <v>10568</v>
      </c>
      <c r="E10095" t="s">
        <v>88</v>
      </c>
      <c r="F10095" t="s">
        <v>79</v>
      </c>
      <c r="G10095" t="s">
        <v>51</v>
      </c>
      <c r="H10095" s="20" t="s">
        <v>52</v>
      </c>
      <c r="I10095" t="s">
        <v>53</v>
      </c>
      <c r="J10095" t="s">
        <v>54</v>
      </c>
      <c r="K10095">
        <v>3</v>
      </c>
      <c r="L10095" t="s">
        <v>55</v>
      </c>
      <c r="M10095" t="s">
        <v>77</v>
      </c>
      <c r="N10095" t="s">
        <v>89</v>
      </c>
      <c r="O10095" s="21" t="s">
        <v>58</v>
      </c>
      <c r="P10095" s="21" t="s">
        <v>126</v>
      </c>
      <c r="Q10095" s="20" t="s">
        <v>960</v>
      </c>
      <c r="R10095" s="21" t="s">
        <v>961</v>
      </c>
      <c r="S10095" s="35">
        <v>1</v>
      </c>
      <c r="T10095" s="22">
        <v>1</v>
      </c>
      <c r="U10095" s="20" t="s">
        <v>62</v>
      </c>
      <c r="V10095" s="20">
        <v>45994</v>
      </c>
      <c r="W10095" s="21">
        <v>12</v>
      </c>
      <c r="X10095" s="20">
        <v>46007</v>
      </c>
      <c r="Y10095" s="20">
        <v>46003</v>
      </c>
      <c r="Z10095" s="48">
        <v>12</v>
      </c>
      <c r="AA10095">
        <v>2025</v>
      </c>
      <c r="AB10095" s="45">
        <v>26660</v>
      </c>
      <c r="AC10095" s="45">
        <v>26660</v>
      </c>
      <c r="AK10095" s="10"/>
    </row>
    <row r="10096" spans="1:37">
      <c r="A10096" t="s">
        <v>45</v>
      </c>
      <c r="B10096" t="s">
        <v>46</v>
      </c>
      <c r="C10096" t="s">
        <v>47</v>
      </c>
      <c r="D10096" t="s">
        <v>10569</v>
      </c>
      <c r="E10096" t="s">
        <v>88</v>
      </c>
      <c r="F10096" t="s">
        <v>79</v>
      </c>
      <c r="G10096" t="s">
        <v>51</v>
      </c>
      <c r="H10096" s="20" t="s">
        <v>52</v>
      </c>
      <c r="I10096" t="s">
        <v>53</v>
      </c>
      <c r="J10096" t="s">
        <v>54</v>
      </c>
      <c r="K10096">
        <v>3</v>
      </c>
      <c r="L10096" t="s">
        <v>55</v>
      </c>
      <c r="M10096" t="s">
        <v>56</v>
      </c>
      <c r="N10096" t="s">
        <v>57</v>
      </c>
      <c r="O10096" s="21" t="s">
        <v>58</v>
      </c>
      <c r="P10096" s="21" t="s">
        <v>64</v>
      </c>
      <c r="Q10096" s="20" t="s">
        <v>325</v>
      </c>
      <c r="R10096" s="21" t="s">
        <v>326</v>
      </c>
      <c r="S10096" s="35">
        <v>1</v>
      </c>
      <c r="T10096" s="22">
        <v>1</v>
      </c>
      <c r="U10096" s="20" t="s">
        <v>62</v>
      </c>
      <c r="V10096" s="20">
        <v>45994</v>
      </c>
      <c r="W10096" s="21">
        <v>12</v>
      </c>
      <c r="X10096" s="20">
        <v>46010</v>
      </c>
      <c r="Y10096" s="20">
        <v>46008</v>
      </c>
      <c r="Z10096" s="48">
        <v>12</v>
      </c>
      <c r="AA10096">
        <v>2025</v>
      </c>
      <c r="AB10096" s="45">
        <v>78658</v>
      </c>
      <c r="AC10096" s="45">
        <v>78658</v>
      </c>
      <c r="AK10096" s="10"/>
    </row>
    <row r="10097" spans="1:37">
      <c r="A10097" t="s">
        <v>45</v>
      </c>
      <c r="B10097" t="s">
        <v>46</v>
      </c>
      <c r="C10097" t="s">
        <v>47</v>
      </c>
      <c r="D10097" t="s">
        <v>10570</v>
      </c>
      <c r="E10097" t="s">
        <v>88</v>
      </c>
      <c r="F10097" t="s">
        <v>79</v>
      </c>
      <c r="G10097" t="s">
        <v>51</v>
      </c>
      <c r="H10097" s="20" t="s">
        <v>52</v>
      </c>
      <c r="I10097" t="s">
        <v>53</v>
      </c>
      <c r="J10097" t="s">
        <v>54</v>
      </c>
      <c r="K10097">
        <v>3</v>
      </c>
      <c r="L10097" t="s">
        <v>55</v>
      </c>
      <c r="M10097" t="s">
        <v>77</v>
      </c>
      <c r="N10097" t="s">
        <v>89</v>
      </c>
      <c r="O10097" s="21" t="s">
        <v>58</v>
      </c>
      <c r="P10097" s="21" t="s">
        <v>90</v>
      </c>
      <c r="Q10097" s="20" t="s">
        <v>3708</v>
      </c>
      <c r="R10097" s="21" t="s">
        <v>3709</v>
      </c>
      <c r="S10097" s="35">
        <v>1</v>
      </c>
      <c r="T10097" s="22">
        <v>1</v>
      </c>
      <c r="U10097" s="20" t="s">
        <v>62</v>
      </c>
      <c r="V10097" s="20">
        <v>45995</v>
      </c>
      <c r="W10097" s="21">
        <v>12</v>
      </c>
      <c r="X10097" s="20">
        <v>46010</v>
      </c>
      <c r="Y10097" s="20">
        <v>46006</v>
      </c>
      <c r="Z10097" s="48">
        <v>12</v>
      </c>
      <c r="AA10097">
        <v>2025</v>
      </c>
      <c r="AB10097" s="45">
        <v>78560</v>
      </c>
      <c r="AC10097" s="45">
        <v>78560</v>
      </c>
      <c r="AK10097" s="10"/>
    </row>
    <row r="10098" spans="1:37">
      <c r="A10098" t="s">
        <v>45</v>
      </c>
      <c r="B10098" t="s">
        <v>46</v>
      </c>
      <c r="C10098" t="s">
        <v>47</v>
      </c>
      <c r="D10098" t="s">
        <v>10571</v>
      </c>
      <c r="E10098" t="s">
        <v>88</v>
      </c>
      <c r="F10098" t="s">
        <v>79</v>
      </c>
      <c r="G10098" t="s">
        <v>51</v>
      </c>
      <c r="H10098" s="20" t="s">
        <v>52</v>
      </c>
      <c r="I10098" t="s">
        <v>53</v>
      </c>
      <c r="J10098" t="s">
        <v>54</v>
      </c>
      <c r="K10098">
        <v>3</v>
      </c>
      <c r="L10098" t="s">
        <v>55</v>
      </c>
      <c r="M10098" t="s">
        <v>77</v>
      </c>
      <c r="N10098" t="s">
        <v>89</v>
      </c>
      <c r="O10098" s="21" t="s">
        <v>58</v>
      </c>
      <c r="P10098" s="21" t="s">
        <v>119</v>
      </c>
      <c r="Q10098" s="20" t="s">
        <v>728</v>
      </c>
      <c r="R10098" s="21" t="s">
        <v>729</v>
      </c>
      <c r="S10098" s="35">
        <v>1</v>
      </c>
      <c r="T10098" s="22">
        <v>1</v>
      </c>
      <c r="U10098" s="20" t="s">
        <v>62</v>
      </c>
      <c r="V10098" s="20">
        <v>45994</v>
      </c>
      <c r="W10098" s="21">
        <v>12</v>
      </c>
      <c r="X10098" s="20">
        <v>46010</v>
      </c>
      <c r="Y10098" s="20">
        <v>46006</v>
      </c>
      <c r="Z10098" s="48">
        <v>12</v>
      </c>
      <c r="AA10098">
        <v>2025</v>
      </c>
      <c r="AB10098" s="45">
        <v>71421</v>
      </c>
      <c r="AC10098" s="45">
        <v>71421</v>
      </c>
      <c r="AK10098" s="10"/>
    </row>
    <row r="10099" spans="1:37">
      <c r="A10099" t="s">
        <v>45</v>
      </c>
      <c r="B10099" t="s">
        <v>46</v>
      </c>
      <c r="C10099" t="s">
        <v>47</v>
      </c>
      <c r="D10099" t="s">
        <v>10572</v>
      </c>
      <c r="E10099" t="s">
        <v>88</v>
      </c>
      <c r="F10099" t="s">
        <v>79</v>
      </c>
      <c r="G10099" t="s">
        <v>51</v>
      </c>
      <c r="H10099" s="20" t="s">
        <v>52</v>
      </c>
      <c r="I10099" t="s">
        <v>53</v>
      </c>
      <c r="J10099" t="s">
        <v>54</v>
      </c>
      <c r="K10099">
        <v>3</v>
      </c>
      <c r="L10099" t="s">
        <v>55</v>
      </c>
      <c r="M10099" t="s">
        <v>77</v>
      </c>
      <c r="N10099" t="s">
        <v>89</v>
      </c>
      <c r="O10099" s="21" t="s">
        <v>58</v>
      </c>
      <c r="P10099" s="21" t="s">
        <v>119</v>
      </c>
      <c r="Q10099" s="20" t="s">
        <v>264</v>
      </c>
      <c r="R10099" s="21" t="s">
        <v>265</v>
      </c>
      <c r="S10099" s="35">
        <v>1</v>
      </c>
      <c r="T10099" s="22">
        <v>1</v>
      </c>
      <c r="U10099" s="20" t="s">
        <v>62</v>
      </c>
      <c r="V10099" s="20">
        <v>45995</v>
      </c>
      <c r="W10099" s="21">
        <v>12</v>
      </c>
      <c r="X10099" s="20">
        <v>46014</v>
      </c>
      <c r="Y10099" s="20">
        <v>46006</v>
      </c>
      <c r="Z10099" s="48">
        <v>12</v>
      </c>
      <c r="AA10099">
        <v>2025</v>
      </c>
      <c r="AB10099" s="45">
        <v>69992</v>
      </c>
      <c r="AC10099" s="45">
        <v>69992</v>
      </c>
      <c r="AK10099" s="10"/>
    </row>
    <row r="10100" spans="1:37">
      <c r="A10100" t="s">
        <v>45</v>
      </c>
      <c r="B10100" t="s">
        <v>46</v>
      </c>
      <c r="C10100" t="s">
        <v>47</v>
      </c>
      <c r="D10100" t="s">
        <v>10573</v>
      </c>
      <c r="E10100" t="s">
        <v>88</v>
      </c>
      <c r="F10100" t="s">
        <v>79</v>
      </c>
      <c r="G10100" t="s">
        <v>51</v>
      </c>
      <c r="H10100" s="20" t="s">
        <v>52</v>
      </c>
      <c r="I10100" t="s">
        <v>53</v>
      </c>
      <c r="J10100" t="s">
        <v>54</v>
      </c>
      <c r="K10100">
        <v>3</v>
      </c>
      <c r="L10100" t="s">
        <v>55</v>
      </c>
      <c r="M10100" t="s">
        <v>77</v>
      </c>
      <c r="N10100" t="s">
        <v>89</v>
      </c>
      <c r="O10100" s="21" t="s">
        <v>58</v>
      </c>
      <c r="P10100" s="21" t="s">
        <v>90</v>
      </c>
      <c r="Q10100" s="20" t="s">
        <v>2723</v>
      </c>
      <c r="R10100" s="21" t="s">
        <v>2724</v>
      </c>
      <c r="S10100" s="35">
        <v>1</v>
      </c>
      <c r="T10100" s="22">
        <v>1</v>
      </c>
      <c r="U10100" s="20" t="s">
        <v>62</v>
      </c>
      <c r="V10100" s="20">
        <v>45995</v>
      </c>
      <c r="W10100" s="21">
        <v>12</v>
      </c>
      <c r="X10100" s="20">
        <v>46010</v>
      </c>
      <c r="Y10100" s="20">
        <v>46006</v>
      </c>
      <c r="Z10100" s="48">
        <v>12</v>
      </c>
      <c r="AA10100">
        <v>2025</v>
      </c>
      <c r="AB10100" s="45">
        <v>79995</v>
      </c>
      <c r="AC10100" s="45">
        <v>79995</v>
      </c>
      <c r="AK10100" s="10"/>
    </row>
    <row r="10101" spans="1:37">
      <c r="A10101" t="s">
        <v>45</v>
      </c>
      <c r="B10101" t="s">
        <v>46</v>
      </c>
      <c r="C10101" t="s">
        <v>47</v>
      </c>
      <c r="D10101" t="s">
        <v>10574</v>
      </c>
      <c r="E10101" t="s">
        <v>88</v>
      </c>
      <c r="F10101" t="s">
        <v>79</v>
      </c>
      <c r="G10101" t="s">
        <v>51</v>
      </c>
      <c r="H10101" s="20" t="s">
        <v>52</v>
      </c>
      <c r="I10101" t="s">
        <v>53</v>
      </c>
      <c r="J10101" t="s">
        <v>54</v>
      </c>
      <c r="K10101">
        <v>3</v>
      </c>
      <c r="L10101" t="s">
        <v>55</v>
      </c>
      <c r="M10101" t="s">
        <v>77</v>
      </c>
      <c r="N10101" t="s">
        <v>89</v>
      </c>
      <c r="O10101" s="21" t="s">
        <v>58</v>
      </c>
      <c r="P10101" s="21" t="s">
        <v>366</v>
      </c>
      <c r="Q10101" s="20" t="s">
        <v>2386</v>
      </c>
      <c r="R10101" s="21" t="s">
        <v>2387</v>
      </c>
      <c r="S10101" s="35">
        <v>1</v>
      </c>
      <c r="T10101" s="22">
        <v>1</v>
      </c>
      <c r="U10101" s="20" t="s">
        <v>62</v>
      </c>
      <c r="V10101" s="20">
        <v>45995</v>
      </c>
      <c r="W10101" s="21">
        <v>12</v>
      </c>
      <c r="X10101" s="20">
        <v>46009</v>
      </c>
      <c r="Y10101" s="20">
        <v>46003</v>
      </c>
      <c r="Z10101" s="48">
        <v>12</v>
      </c>
      <c r="AA10101">
        <v>2025</v>
      </c>
      <c r="AB10101" s="45">
        <v>43327</v>
      </c>
      <c r="AC10101" s="45">
        <v>43327</v>
      </c>
      <c r="AK10101" s="10"/>
    </row>
    <row r="10102" spans="1:37">
      <c r="A10102" t="s">
        <v>45</v>
      </c>
      <c r="B10102" t="s">
        <v>46</v>
      </c>
      <c r="C10102" t="s">
        <v>47</v>
      </c>
      <c r="D10102" t="s">
        <v>10575</v>
      </c>
      <c r="E10102" t="s">
        <v>88</v>
      </c>
      <c r="F10102" t="s">
        <v>79</v>
      </c>
      <c r="G10102" t="s">
        <v>51</v>
      </c>
      <c r="H10102" s="20" t="s">
        <v>52</v>
      </c>
      <c r="I10102" t="s">
        <v>53</v>
      </c>
      <c r="J10102" t="s">
        <v>54</v>
      </c>
      <c r="K10102">
        <v>3</v>
      </c>
      <c r="L10102" t="s">
        <v>55</v>
      </c>
      <c r="M10102" t="s">
        <v>77</v>
      </c>
      <c r="N10102" t="s">
        <v>89</v>
      </c>
      <c r="O10102" s="21" t="s">
        <v>58</v>
      </c>
      <c r="P10102" s="21" t="s">
        <v>150</v>
      </c>
      <c r="Q10102" s="20" t="s">
        <v>5656</v>
      </c>
      <c r="R10102" s="21" t="s">
        <v>5657</v>
      </c>
      <c r="S10102" s="35">
        <v>1</v>
      </c>
      <c r="T10102" s="22">
        <v>1</v>
      </c>
      <c r="U10102" s="20" t="s">
        <v>62</v>
      </c>
      <c r="V10102" s="20">
        <v>45995</v>
      </c>
      <c r="W10102" s="21">
        <v>12</v>
      </c>
      <c r="X10102" s="20">
        <v>46009</v>
      </c>
      <c r="Y10102" s="20">
        <v>46003</v>
      </c>
      <c r="Z10102" s="48">
        <v>12</v>
      </c>
      <c r="AA10102">
        <v>2025</v>
      </c>
      <c r="AB10102" s="45">
        <v>99996</v>
      </c>
      <c r="AC10102" s="45">
        <v>99996</v>
      </c>
      <c r="AK10102" s="10"/>
    </row>
    <row r="10103" spans="1:37">
      <c r="A10103" t="s">
        <v>45</v>
      </c>
      <c r="B10103" t="s">
        <v>46</v>
      </c>
      <c r="C10103" t="s">
        <v>47</v>
      </c>
      <c r="D10103" t="s">
        <v>10576</v>
      </c>
      <c r="E10103" t="s">
        <v>88</v>
      </c>
      <c r="F10103" t="s">
        <v>79</v>
      </c>
      <c r="G10103" t="s">
        <v>51</v>
      </c>
      <c r="H10103" s="20" t="s">
        <v>52</v>
      </c>
      <c r="I10103" t="s">
        <v>53</v>
      </c>
      <c r="J10103" t="s">
        <v>54</v>
      </c>
      <c r="K10103">
        <v>3</v>
      </c>
      <c r="L10103" t="s">
        <v>55</v>
      </c>
      <c r="M10103" t="s">
        <v>77</v>
      </c>
      <c r="N10103" t="s">
        <v>89</v>
      </c>
      <c r="O10103" s="21" t="s">
        <v>58</v>
      </c>
      <c r="P10103" s="21" t="s">
        <v>97</v>
      </c>
      <c r="Q10103" s="20" t="s">
        <v>428</v>
      </c>
      <c r="R10103" s="21" t="s">
        <v>429</v>
      </c>
      <c r="S10103" s="35">
        <v>1</v>
      </c>
      <c r="T10103" s="22">
        <v>1</v>
      </c>
      <c r="U10103" s="20" t="s">
        <v>62</v>
      </c>
      <c r="V10103" s="20">
        <v>45993</v>
      </c>
      <c r="W10103" s="21">
        <v>12</v>
      </c>
      <c r="X10103" s="20">
        <v>46010</v>
      </c>
      <c r="Y10103" s="20">
        <v>46006</v>
      </c>
      <c r="Z10103" s="48">
        <v>12</v>
      </c>
      <c r="AA10103">
        <v>2025</v>
      </c>
      <c r="AB10103" s="45">
        <v>59994</v>
      </c>
      <c r="AC10103" s="45">
        <v>59994</v>
      </c>
      <c r="AK10103" s="10"/>
    </row>
    <row r="10104" spans="1:37">
      <c r="A10104" t="s">
        <v>45</v>
      </c>
      <c r="B10104" t="s">
        <v>46</v>
      </c>
      <c r="C10104" t="s">
        <v>47</v>
      </c>
      <c r="D10104" t="s">
        <v>10577</v>
      </c>
      <c r="E10104" t="s">
        <v>88</v>
      </c>
      <c r="F10104" t="s">
        <v>79</v>
      </c>
      <c r="G10104" t="s">
        <v>51</v>
      </c>
      <c r="H10104" s="20" t="s">
        <v>52</v>
      </c>
      <c r="I10104" t="s">
        <v>53</v>
      </c>
      <c r="J10104" t="s">
        <v>54</v>
      </c>
      <c r="K10104">
        <v>3</v>
      </c>
      <c r="L10104" t="s">
        <v>55</v>
      </c>
      <c r="M10104" t="s">
        <v>56</v>
      </c>
      <c r="N10104" t="s">
        <v>57</v>
      </c>
      <c r="O10104" s="21" t="s">
        <v>58</v>
      </c>
      <c r="P10104" s="21" t="s">
        <v>64</v>
      </c>
      <c r="Q10104" s="20" t="s">
        <v>474</v>
      </c>
      <c r="R10104" s="21" t="s">
        <v>475</v>
      </c>
      <c r="S10104" s="35">
        <v>1</v>
      </c>
      <c r="T10104" s="22">
        <v>1</v>
      </c>
      <c r="U10104" s="20" t="s">
        <v>62</v>
      </c>
      <c r="V10104" s="20">
        <v>45994</v>
      </c>
      <c r="W10104" s="21">
        <v>12</v>
      </c>
      <c r="X10104" s="20">
        <v>46010</v>
      </c>
      <c r="Y10104" s="20">
        <v>46006</v>
      </c>
      <c r="Z10104" s="48">
        <v>12</v>
      </c>
      <c r="AA10104">
        <v>2025</v>
      </c>
      <c r="AB10104" s="45">
        <v>24659</v>
      </c>
      <c r="AC10104" s="45">
        <v>24659</v>
      </c>
      <c r="AK10104" s="10"/>
    </row>
    <row r="10105" spans="1:37">
      <c r="A10105" t="s">
        <v>45</v>
      </c>
      <c r="B10105" t="s">
        <v>46</v>
      </c>
      <c r="C10105" t="s">
        <v>47</v>
      </c>
      <c r="D10105" t="s">
        <v>10578</v>
      </c>
      <c r="E10105" t="s">
        <v>88</v>
      </c>
      <c r="F10105" t="s">
        <v>79</v>
      </c>
      <c r="G10105" t="s">
        <v>51</v>
      </c>
      <c r="H10105" s="20" t="s">
        <v>52</v>
      </c>
      <c r="I10105" t="s">
        <v>53</v>
      </c>
      <c r="J10105" t="s">
        <v>54</v>
      </c>
      <c r="K10105">
        <v>3</v>
      </c>
      <c r="L10105" t="s">
        <v>55</v>
      </c>
      <c r="M10105" t="s">
        <v>77</v>
      </c>
      <c r="N10105" t="s">
        <v>89</v>
      </c>
      <c r="O10105" s="21" t="s">
        <v>58</v>
      </c>
      <c r="P10105" s="21" t="s">
        <v>126</v>
      </c>
      <c r="Q10105" s="20" t="s">
        <v>1746</v>
      </c>
      <c r="R10105" s="21" t="s">
        <v>1747</v>
      </c>
      <c r="S10105" s="35">
        <v>1</v>
      </c>
      <c r="T10105" s="22">
        <v>1</v>
      </c>
      <c r="U10105" s="20" t="s">
        <v>62</v>
      </c>
      <c r="V10105" s="20">
        <v>45995</v>
      </c>
      <c r="W10105" s="21">
        <v>12</v>
      </c>
      <c r="X10105" s="20">
        <v>46009</v>
      </c>
      <c r="Y10105" s="20">
        <v>46003</v>
      </c>
      <c r="Z10105" s="48">
        <v>12</v>
      </c>
      <c r="AA10105">
        <v>2025</v>
      </c>
      <c r="AB10105" s="45">
        <v>19992</v>
      </c>
      <c r="AC10105" s="45">
        <v>19992</v>
      </c>
      <c r="AK10105" s="10"/>
    </row>
    <row r="10106" spans="1:37">
      <c r="A10106" t="s">
        <v>45</v>
      </c>
      <c r="B10106" t="s">
        <v>46</v>
      </c>
      <c r="C10106" t="s">
        <v>47</v>
      </c>
      <c r="D10106" t="s">
        <v>10579</v>
      </c>
      <c r="E10106" t="s">
        <v>88</v>
      </c>
      <c r="F10106" t="s">
        <v>79</v>
      </c>
      <c r="G10106" t="s">
        <v>51</v>
      </c>
      <c r="H10106" s="20" t="s">
        <v>52</v>
      </c>
      <c r="I10106" t="s">
        <v>53</v>
      </c>
      <c r="J10106" t="s">
        <v>54</v>
      </c>
      <c r="K10106">
        <v>3</v>
      </c>
      <c r="L10106" t="s">
        <v>55</v>
      </c>
      <c r="M10106" t="s">
        <v>77</v>
      </c>
      <c r="N10106" t="s">
        <v>89</v>
      </c>
      <c r="O10106" s="21" t="s">
        <v>58</v>
      </c>
      <c r="P10106" s="21" t="s">
        <v>119</v>
      </c>
      <c r="Q10106" s="20" t="s">
        <v>264</v>
      </c>
      <c r="R10106" s="21" t="s">
        <v>265</v>
      </c>
      <c r="S10106" s="35">
        <v>1</v>
      </c>
      <c r="T10106" s="22">
        <v>1</v>
      </c>
      <c r="U10106" s="20" t="s">
        <v>62</v>
      </c>
      <c r="V10106" s="20">
        <v>45995</v>
      </c>
      <c r="W10106" s="21">
        <v>12</v>
      </c>
      <c r="X10106" s="20">
        <v>46010</v>
      </c>
      <c r="Y10106" s="20">
        <v>46006</v>
      </c>
      <c r="Z10106" s="48">
        <v>12</v>
      </c>
      <c r="AA10106">
        <v>2025</v>
      </c>
      <c r="AB10106" s="45">
        <v>69992</v>
      </c>
      <c r="AC10106" s="45">
        <v>69992</v>
      </c>
      <c r="AK10106" s="10"/>
    </row>
    <row r="10107" spans="1:37">
      <c r="A10107" t="s">
        <v>45</v>
      </c>
      <c r="B10107" t="s">
        <v>46</v>
      </c>
      <c r="C10107" t="s">
        <v>47</v>
      </c>
      <c r="D10107" t="s">
        <v>10580</v>
      </c>
      <c r="E10107" t="s">
        <v>88</v>
      </c>
      <c r="F10107" t="s">
        <v>79</v>
      </c>
      <c r="G10107" t="s">
        <v>51</v>
      </c>
      <c r="H10107" s="20" t="s">
        <v>52</v>
      </c>
      <c r="I10107" t="s">
        <v>53</v>
      </c>
      <c r="J10107" t="s">
        <v>54</v>
      </c>
      <c r="K10107">
        <v>3</v>
      </c>
      <c r="L10107" t="s">
        <v>55</v>
      </c>
      <c r="M10107" t="s">
        <v>56</v>
      </c>
      <c r="N10107" t="s">
        <v>57</v>
      </c>
      <c r="O10107" s="21" t="s">
        <v>58</v>
      </c>
      <c r="P10107" s="21" t="s">
        <v>64</v>
      </c>
      <c r="Q10107" s="20" t="s">
        <v>474</v>
      </c>
      <c r="R10107" s="21" t="s">
        <v>475</v>
      </c>
      <c r="S10107" s="35">
        <v>1</v>
      </c>
      <c r="T10107" s="22">
        <v>1</v>
      </c>
      <c r="U10107" s="20" t="s">
        <v>62</v>
      </c>
      <c r="V10107" s="20">
        <v>45995</v>
      </c>
      <c r="W10107" s="21">
        <v>12</v>
      </c>
      <c r="X10107" s="20">
        <v>46008</v>
      </c>
      <c r="Y10107" s="20">
        <v>46006</v>
      </c>
      <c r="Z10107" s="48">
        <v>12</v>
      </c>
      <c r="AA10107">
        <v>2025</v>
      </c>
      <c r="AB10107" s="45">
        <v>24659</v>
      </c>
      <c r="AC10107" s="45">
        <v>24659</v>
      </c>
      <c r="AK10107" s="10"/>
    </row>
    <row r="10108" spans="1:37">
      <c r="A10108" t="s">
        <v>45</v>
      </c>
      <c r="B10108" t="s">
        <v>46</v>
      </c>
      <c r="C10108" t="s">
        <v>47</v>
      </c>
      <c r="D10108" t="s">
        <v>10581</v>
      </c>
      <c r="E10108" t="s">
        <v>88</v>
      </c>
      <c r="F10108" t="s">
        <v>79</v>
      </c>
      <c r="G10108" t="s">
        <v>51</v>
      </c>
      <c r="H10108" s="20" t="s">
        <v>52</v>
      </c>
      <c r="I10108" t="s">
        <v>53</v>
      </c>
      <c r="J10108" t="s">
        <v>54</v>
      </c>
      <c r="K10108">
        <v>3</v>
      </c>
      <c r="L10108" t="s">
        <v>55</v>
      </c>
      <c r="M10108" t="s">
        <v>56</v>
      </c>
      <c r="N10108" t="s">
        <v>57</v>
      </c>
      <c r="O10108" s="21" t="s">
        <v>58</v>
      </c>
      <c r="P10108" s="21" t="s">
        <v>64</v>
      </c>
      <c r="Q10108" s="20" t="s">
        <v>385</v>
      </c>
      <c r="R10108" s="21" t="s">
        <v>386</v>
      </c>
      <c r="S10108" s="35">
        <v>1</v>
      </c>
      <c r="T10108" s="22">
        <v>1</v>
      </c>
      <c r="U10108" s="20" t="s">
        <v>62</v>
      </c>
      <c r="V10108" s="20">
        <v>45994</v>
      </c>
      <c r="W10108" s="21">
        <v>12</v>
      </c>
      <c r="X10108" s="20">
        <v>46014</v>
      </c>
      <c r="Y10108" s="20">
        <v>46006</v>
      </c>
      <c r="Z10108" s="48">
        <v>12</v>
      </c>
      <c r="AA10108">
        <v>2025</v>
      </c>
      <c r="AB10108" s="45">
        <v>45328</v>
      </c>
      <c r="AC10108" s="45">
        <v>45328</v>
      </c>
      <c r="AK10108" s="10"/>
    </row>
    <row r="10109" spans="1:37">
      <c r="A10109" t="s">
        <v>45</v>
      </c>
      <c r="B10109" t="s">
        <v>46</v>
      </c>
      <c r="C10109" t="s">
        <v>47</v>
      </c>
      <c r="D10109" t="s">
        <v>10582</v>
      </c>
      <c r="E10109" t="s">
        <v>88</v>
      </c>
      <c r="F10109" t="s">
        <v>79</v>
      </c>
      <c r="G10109" t="s">
        <v>51</v>
      </c>
      <c r="H10109" s="20" t="s">
        <v>52</v>
      </c>
      <c r="I10109" t="s">
        <v>53</v>
      </c>
      <c r="J10109" t="s">
        <v>54</v>
      </c>
      <c r="K10109">
        <v>3</v>
      </c>
      <c r="L10109" t="s">
        <v>55</v>
      </c>
      <c r="M10109" t="s">
        <v>77</v>
      </c>
      <c r="N10109" t="s">
        <v>89</v>
      </c>
      <c r="O10109" s="21" t="s">
        <v>58</v>
      </c>
      <c r="P10109" s="21" t="s">
        <v>90</v>
      </c>
      <c r="Q10109" s="20" t="s">
        <v>344</v>
      </c>
      <c r="R10109" s="21" t="s">
        <v>345</v>
      </c>
      <c r="S10109" s="35">
        <v>1</v>
      </c>
      <c r="T10109" s="22">
        <v>1</v>
      </c>
      <c r="U10109" s="20" t="s">
        <v>62</v>
      </c>
      <c r="V10109" s="20">
        <v>45994</v>
      </c>
      <c r="W10109" s="21">
        <v>12</v>
      </c>
      <c r="X10109" s="20">
        <v>46010</v>
      </c>
      <c r="Y10109" s="20">
        <v>46006</v>
      </c>
      <c r="Z10109" s="48">
        <v>12</v>
      </c>
      <c r="AA10109">
        <v>2025</v>
      </c>
      <c r="AB10109" s="45">
        <v>39995</v>
      </c>
      <c r="AC10109" s="45">
        <v>39995</v>
      </c>
      <c r="AK10109" s="10"/>
    </row>
    <row r="10110" spans="1:37">
      <c r="A10110" t="s">
        <v>45</v>
      </c>
      <c r="B10110" t="s">
        <v>46</v>
      </c>
      <c r="C10110" t="s">
        <v>47</v>
      </c>
      <c r="D10110" t="s">
        <v>10583</v>
      </c>
      <c r="E10110" t="s">
        <v>88</v>
      </c>
      <c r="F10110" t="s">
        <v>79</v>
      </c>
      <c r="G10110" t="s">
        <v>51</v>
      </c>
      <c r="H10110" s="20" t="s">
        <v>52</v>
      </c>
      <c r="I10110" t="s">
        <v>53</v>
      </c>
      <c r="J10110" t="s">
        <v>54</v>
      </c>
      <c r="K10110">
        <v>3</v>
      </c>
      <c r="L10110" t="s">
        <v>55</v>
      </c>
      <c r="M10110" t="s">
        <v>77</v>
      </c>
      <c r="N10110" t="s">
        <v>89</v>
      </c>
      <c r="O10110" s="21" t="s">
        <v>58</v>
      </c>
      <c r="P10110" s="21" t="s">
        <v>366</v>
      </c>
      <c r="Q10110" s="20" t="s">
        <v>542</v>
      </c>
      <c r="R10110" s="21" t="s">
        <v>543</v>
      </c>
      <c r="S10110" s="35">
        <v>1</v>
      </c>
      <c r="T10110" s="22">
        <v>1</v>
      </c>
      <c r="U10110" s="20" t="s">
        <v>62</v>
      </c>
      <c r="V10110" s="20">
        <v>45995</v>
      </c>
      <c r="W10110" s="21">
        <v>12</v>
      </c>
      <c r="X10110" s="20">
        <v>46007</v>
      </c>
      <c r="Y10110" s="20">
        <v>46003</v>
      </c>
      <c r="Z10110" s="48">
        <v>12</v>
      </c>
      <c r="AA10110">
        <v>2025</v>
      </c>
      <c r="AB10110" s="45">
        <v>43327</v>
      </c>
      <c r="AC10110" s="45">
        <v>43327</v>
      </c>
      <c r="AK10110" s="10"/>
    </row>
    <row r="10111" spans="1:37">
      <c r="A10111" t="s">
        <v>45</v>
      </c>
      <c r="B10111" t="s">
        <v>46</v>
      </c>
      <c r="C10111" t="s">
        <v>47</v>
      </c>
      <c r="D10111" t="s">
        <v>10584</v>
      </c>
      <c r="E10111" t="s">
        <v>88</v>
      </c>
      <c r="F10111" t="s">
        <v>79</v>
      </c>
      <c r="G10111" t="s">
        <v>51</v>
      </c>
      <c r="H10111" s="20" t="s">
        <v>52</v>
      </c>
      <c r="I10111" t="s">
        <v>53</v>
      </c>
      <c r="J10111" t="s">
        <v>54</v>
      </c>
      <c r="K10111">
        <v>3</v>
      </c>
      <c r="L10111" t="s">
        <v>55</v>
      </c>
      <c r="M10111" t="s">
        <v>77</v>
      </c>
      <c r="N10111" t="s">
        <v>89</v>
      </c>
      <c r="O10111" s="21" t="s">
        <v>58</v>
      </c>
      <c r="P10111" s="21" t="s">
        <v>119</v>
      </c>
      <c r="Q10111" s="20" t="s">
        <v>539</v>
      </c>
      <c r="R10111" s="21" t="s">
        <v>540</v>
      </c>
      <c r="S10111" s="35">
        <v>1</v>
      </c>
      <c r="T10111" s="22">
        <v>1</v>
      </c>
      <c r="U10111" s="20" t="s">
        <v>62</v>
      </c>
      <c r="V10111" s="20">
        <v>45995</v>
      </c>
      <c r="W10111" s="21">
        <v>12</v>
      </c>
      <c r="X10111" s="20">
        <v>46010</v>
      </c>
      <c r="Y10111" s="20">
        <v>46006</v>
      </c>
      <c r="Z10111" s="48">
        <v>12</v>
      </c>
      <c r="AA10111">
        <v>2025</v>
      </c>
      <c r="AB10111" s="45">
        <v>109989</v>
      </c>
      <c r="AC10111" s="45">
        <v>109989</v>
      </c>
      <c r="AK10111" s="10"/>
    </row>
    <row r="10112" spans="1:37">
      <c r="A10112" t="s">
        <v>45</v>
      </c>
      <c r="B10112" t="s">
        <v>46</v>
      </c>
      <c r="C10112" t="s">
        <v>47</v>
      </c>
      <c r="D10112" t="s">
        <v>10585</v>
      </c>
      <c r="E10112" t="s">
        <v>88</v>
      </c>
      <c r="F10112" t="s">
        <v>79</v>
      </c>
      <c r="G10112" t="s">
        <v>51</v>
      </c>
      <c r="H10112" s="20" t="s">
        <v>52</v>
      </c>
      <c r="I10112" t="s">
        <v>53</v>
      </c>
      <c r="J10112" t="s">
        <v>54</v>
      </c>
      <c r="K10112">
        <v>3</v>
      </c>
      <c r="L10112" t="s">
        <v>55</v>
      </c>
      <c r="M10112" t="s">
        <v>77</v>
      </c>
      <c r="N10112" t="s">
        <v>89</v>
      </c>
      <c r="O10112" s="21" t="s">
        <v>58</v>
      </c>
      <c r="P10112" s="21" t="s">
        <v>97</v>
      </c>
      <c r="Q10112" s="20" t="s">
        <v>108</v>
      </c>
      <c r="R10112" s="21" t="s">
        <v>3798</v>
      </c>
      <c r="S10112" s="35">
        <v>1</v>
      </c>
      <c r="T10112" s="22">
        <v>1</v>
      </c>
      <c r="U10112" s="20" t="s">
        <v>62</v>
      </c>
      <c r="V10112" s="20">
        <v>45995</v>
      </c>
      <c r="W10112" s="21">
        <v>12</v>
      </c>
      <c r="X10112" s="20">
        <v>46013</v>
      </c>
      <c r="Y10112" s="20">
        <v>46006</v>
      </c>
      <c r="Z10112" s="48">
        <v>12</v>
      </c>
      <c r="AA10112">
        <v>2025</v>
      </c>
      <c r="AB10112" s="45">
        <v>60705</v>
      </c>
      <c r="AC10112" s="45">
        <v>60705</v>
      </c>
      <c r="AK10112" s="10"/>
    </row>
    <row r="10113" spans="1:37">
      <c r="A10113" t="s">
        <v>45</v>
      </c>
      <c r="B10113" t="s">
        <v>46</v>
      </c>
      <c r="C10113" t="s">
        <v>47</v>
      </c>
      <c r="D10113" t="s">
        <v>10586</v>
      </c>
      <c r="E10113" t="s">
        <v>88</v>
      </c>
      <c r="F10113" t="s">
        <v>79</v>
      </c>
      <c r="G10113" t="s">
        <v>51</v>
      </c>
      <c r="H10113" s="20" t="s">
        <v>52</v>
      </c>
      <c r="I10113" t="s">
        <v>53</v>
      </c>
      <c r="J10113" t="s">
        <v>54</v>
      </c>
      <c r="K10113">
        <v>3</v>
      </c>
      <c r="L10113" t="s">
        <v>55</v>
      </c>
      <c r="M10113" t="s">
        <v>77</v>
      </c>
      <c r="N10113" t="s">
        <v>89</v>
      </c>
      <c r="O10113" s="21" t="s">
        <v>58</v>
      </c>
      <c r="P10113" s="21" t="s">
        <v>119</v>
      </c>
      <c r="Q10113" s="20" t="s">
        <v>3415</v>
      </c>
      <c r="R10113" s="21" t="s">
        <v>3416</v>
      </c>
      <c r="S10113" s="35">
        <v>1</v>
      </c>
      <c r="T10113" s="22">
        <v>1</v>
      </c>
      <c r="U10113" s="20" t="s">
        <v>62</v>
      </c>
      <c r="V10113" s="20">
        <v>45995</v>
      </c>
      <c r="W10113" s="21">
        <v>12</v>
      </c>
      <c r="X10113" s="20">
        <v>46007</v>
      </c>
      <c r="Y10113" s="20">
        <v>46003</v>
      </c>
      <c r="Z10113" s="48">
        <v>12</v>
      </c>
      <c r="AA10113">
        <v>2025</v>
      </c>
      <c r="AB10113" s="45">
        <v>42851</v>
      </c>
      <c r="AC10113" s="45">
        <v>42851</v>
      </c>
      <c r="AK10113" s="10"/>
    </row>
    <row r="10114" spans="1:37">
      <c r="A10114" t="s">
        <v>45</v>
      </c>
      <c r="B10114" t="s">
        <v>46</v>
      </c>
      <c r="C10114" t="s">
        <v>47</v>
      </c>
      <c r="D10114" t="s">
        <v>10587</v>
      </c>
      <c r="E10114" t="s">
        <v>88</v>
      </c>
      <c r="F10114" t="s">
        <v>79</v>
      </c>
      <c r="G10114" t="s">
        <v>51</v>
      </c>
      <c r="H10114" s="20" t="s">
        <v>52</v>
      </c>
      <c r="I10114" t="s">
        <v>53</v>
      </c>
      <c r="J10114" t="s">
        <v>54</v>
      </c>
      <c r="K10114">
        <v>3</v>
      </c>
      <c r="L10114" t="s">
        <v>55</v>
      </c>
      <c r="M10114" t="s">
        <v>77</v>
      </c>
      <c r="N10114" t="s">
        <v>89</v>
      </c>
      <c r="O10114" s="21" t="s">
        <v>58</v>
      </c>
      <c r="P10114" s="21" t="s">
        <v>119</v>
      </c>
      <c r="Q10114" s="20" t="s">
        <v>6589</v>
      </c>
      <c r="R10114" s="21" t="s">
        <v>6590</v>
      </c>
      <c r="S10114" s="35">
        <v>1</v>
      </c>
      <c r="T10114" s="22">
        <v>1</v>
      </c>
      <c r="U10114" s="20" t="s">
        <v>62</v>
      </c>
      <c r="V10114" s="20">
        <v>45995</v>
      </c>
      <c r="W10114" s="21">
        <v>12</v>
      </c>
      <c r="X10114" s="20">
        <v>46013</v>
      </c>
      <c r="Y10114" s="20">
        <v>46006</v>
      </c>
      <c r="Z10114" s="48">
        <v>12</v>
      </c>
      <c r="AA10114">
        <v>2025</v>
      </c>
      <c r="AB10114" s="45">
        <v>73565</v>
      </c>
      <c r="AC10114" s="45">
        <v>73565</v>
      </c>
      <c r="AK10114" s="10"/>
    </row>
    <row r="10115" spans="1:37">
      <c r="A10115" t="s">
        <v>45</v>
      </c>
      <c r="B10115" t="s">
        <v>46</v>
      </c>
      <c r="C10115" t="s">
        <v>47</v>
      </c>
      <c r="D10115" t="s">
        <v>10588</v>
      </c>
      <c r="E10115" t="s">
        <v>88</v>
      </c>
      <c r="F10115" t="s">
        <v>79</v>
      </c>
      <c r="G10115" t="s">
        <v>51</v>
      </c>
      <c r="H10115" s="20" t="s">
        <v>52</v>
      </c>
      <c r="I10115" t="s">
        <v>53</v>
      </c>
      <c r="J10115" t="s">
        <v>54</v>
      </c>
      <c r="K10115">
        <v>3</v>
      </c>
      <c r="L10115" t="s">
        <v>55</v>
      </c>
      <c r="M10115" t="s">
        <v>56</v>
      </c>
      <c r="N10115" t="s">
        <v>57</v>
      </c>
      <c r="O10115" s="21" t="s">
        <v>58</v>
      </c>
      <c r="P10115" s="21" t="s">
        <v>64</v>
      </c>
      <c r="Q10115" s="20" t="s">
        <v>637</v>
      </c>
      <c r="R10115" s="21" t="s">
        <v>638</v>
      </c>
      <c r="S10115" s="35">
        <v>1</v>
      </c>
      <c r="T10115" s="22">
        <v>1</v>
      </c>
      <c r="U10115" s="20" t="s">
        <v>62</v>
      </c>
      <c r="V10115" s="20">
        <v>45994</v>
      </c>
      <c r="W10115" s="21">
        <v>12</v>
      </c>
      <c r="X10115" s="20">
        <v>46009</v>
      </c>
      <c r="Y10115" s="20">
        <v>46003</v>
      </c>
      <c r="Z10115" s="48">
        <v>12</v>
      </c>
      <c r="AA10115">
        <v>2025</v>
      </c>
      <c r="AB10115" s="45">
        <v>39994</v>
      </c>
      <c r="AC10115" s="45">
        <v>39994</v>
      </c>
      <c r="AK10115" s="10"/>
    </row>
    <row r="10116" spans="1:37">
      <c r="A10116" t="s">
        <v>45</v>
      </c>
      <c r="B10116" t="s">
        <v>46</v>
      </c>
      <c r="C10116" t="s">
        <v>47</v>
      </c>
      <c r="D10116" t="s">
        <v>10589</v>
      </c>
      <c r="E10116" t="s">
        <v>88</v>
      </c>
      <c r="F10116" t="s">
        <v>79</v>
      </c>
      <c r="G10116" t="s">
        <v>51</v>
      </c>
      <c r="H10116" s="20" t="s">
        <v>52</v>
      </c>
      <c r="I10116" t="s">
        <v>53</v>
      </c>
      <c r="J10116" t="s">
        <v>54</v>
      </c>
      <c r="K10116">
        <v>3</v>
      </c>
      <c r="L10116" t="s">
        <v>55</v>
      </c>
      <c r="M10116" t="s">
        <v>77</v>
      </c>
      <c r="N10116" t="s">
        <v>89</v>
      </c>
      <c r="O10116" s="21" t="s">
        <v>58</v>
      </c>
      <c r="P10116" s="21" t="s">
        <v>150</v>
      </c>
      <c r="Q10116" s="20" t="s">
        <v>1137</v>
      </c>
      <c r="R10116" s="21" t="s">
        <v>1138</v>
      </c>
      <c r="S10116" s="35">
        <v>1</v>
      </c>
      <c r="T10116" s="22">
        <v>1</v>
      </c>
      <c r="U10116" s="20" t="s">
        <v>62</v>
      </c>
      <c r="V10116" s="20">
        <v>45994</v>
      </c>
      <c r="W10116" s="21">
        <v>12</v>
      </c>
      <c r="X10116" s="20">
        <v>46007</v>
      </c>
      <c r="Y10116" s="20">
        <v>46003</v>
      </c>
      <c r="Z10116" s="48">
        <v>12</v>
      </c>
      <c r="AA10116">
        <v>2025</v>
      </c>
      <c r="AB10116" s="45">
        <v>85705</v>
      </c>
      <c r="AC10116" s="45">
        <v>85705</v>
      </c>
      <c r="AK10116" s="10"/>
    </row>
    <row r="10117" spans="1:37">
      <c r="A10117" t="s">
        <v>45</v>
      </c>
      <c r="B10117" t="s">
        <v>46</v>
      </c>
      <c r="C10117" t="s">
        <v>47</v>
      </c>
      <c r="D10117" t="s">
        <v>10590</v>
      </c>
      <c r="E10117" t="s">
        <v>88</v>
      </c>
      <c r="F10117" t="s">
        <v>79</v>
      </c>
      <c r="G10117" t="s">
        <v>51</v>
      </c>
      <c r="H10117" s="20" t="s">
        <v>52</v>
      </c>
      <c r="I10117" t="s">
        <v>53</v>
      </c>
      <c r="J10117" t="s">
        <v>54</v>
      </c>
      <c r="K10117">
        <v>3</v>
      </c>
      <c r="L10117" t="s">
        <v>55</v>
      </c>
      <c r="M10117" t="s">
        <v>77</v>
      </c>
      <c r="N10117" t="s">
        <v>89</v>
      </c>
      <c r="O10117" s="21" t="s">
        <v>58</v>
      </c>
      <c r="P10117" s="21" t="s">
        <v>366</v>
      </c>
      <c r="Q10117" s="20" t="s">
        <v>2386</v>
      </c>
      <c r="R10117" s="21" t="s">
        <v>2387</v>
      </c>
      <c r="S10117" s="35">
        <v>1</v>
      </c>
      <c r="T10117" s="22">
        <v>1</v>
      </c>
      <c r="U10117" s="20" t="s">
        <v>62</v>
      </c>
      <c r="V10117" s="20">
        <v>45994</v>
      </c>
      <c r="W10117" s="21">
        <v>12</v>
      </c>
      <c r="X10117" s="20">
        <v>46010</v>
      </c>
      <c r="Y10117" s="20">
        <v>46006</v>
      </c>
      <c r="Z10117" s="48">
        <v>12</v>
      </c>
      <c r="AA10117">
        <v>2025</v>
      </c>
      <c r="AB10117" s="45">
        <v>43327</v>
      </c>
      <c r="AC10117" s="45">
        <v>43327</v>
      </c>
      <c r="AK10117" s="10"/>
    </row>
    <row r="10118" spans="1:37">
      <c r="A10118" t="s">
        <v>45</v>
      </c>
      <c r="B10118" t="s">
        <v>46</v>
      </c>
      <c r="C10118" t="s">
        <v>47</v>
      </c>
      <c r="D10118" t="s">
        <v>10591</v>
      </c>
      <c r="E10118" t="s">
        <v>88</v>
      </c>
      <c r="F10118" t="s">
        <v>79</v>
      </c>
      <c r="G10118" t="s">
        <v>51</v>
      </c>
      <c r="H10118" s="20" t="s">
        <v>52</v>
      </c>
      <c r="I10118" t="s">
        <v>53</v>
      </c>
      <c r="J10118" t="s">
        <v>54</v>
      </c>
      <c r="K10118">
        <v>3</v>
      </c>
      <c r="L10118" t="s">
        <v>55</v>
      </c>
      <c r="M10118" t="s">
        <v>56</v>
      </c>
      <c r="N10118" t="s">
        <v>57</v>
      </c>
      <c r="O10118" s="21" t="s">
        <v>58</v>
      </c>
      <c r="P10118" s="21" t="s">
        <v>64</v>
      </c>
      <c r="Q10118" s="20" t="s">
        <v>358</v>
      </c>
      <c r="R10118" s="21" t="s">
        <v>359</v>
      </c>
      <c r="S10118" s="35">
        <v>1</v>
      </c>
      <c r="T10118" s="22">
        <v>1</v>
      </c>
      <c r="U10118" s="20" t="s">
        <v>62</v>
      </c>
      <c r="V10118" s="20">
        <v>45994</v>
      </c>
      <c r="W10118" s="21">
        <v>12</v>
      </c>
      <c r="X10118" s="20">
        <v>46010</v>
      </c>
      <c r="Y10118" s="20">
        <v>46006</v>
      </c>
      <c r="Z10118" s="48">
        <v>12</v>
      </c>
      <c r="AA10118">
        <v>2025</v>
      </c>
      <c r="AB10118" s="45">
        <v>82135</v>
      </c>
      <c r="AC10118" s="45">
        <v>82135</v>
      </c>
      <c r="AK10118" s="10"/>
    </row>
    <row r="10119" spans="1:37">
      <c r="A10119" t="s">
        <v>45</v>
      </c>
      <c r="B10119" t="s">
        <v>46</v>
      </c>
      <c r="C10119" t="s">
        <v>47</v>
      </c>
      <c r="D10119" t="s">
        <v>10592</v>
      </c>
      <c r="E10119" t="s">
        <v>88</v>
      </c>
      <c r="F10119" t="s">
        <v>79</v>
      </c>
      <c r="G10119" t="s">
        <v>51</v>
      </c>
      <c r="H10119" s="20" t="s">
        <v>52</v>
      </c>
      <c r="I10119" t="s">
        <v>53</v>
      </c>
      <c r="J10119" t="s">
        <v>54</v>
      </c>
      <c r="K10119">
        <v>3</v>
      </c>
      <c r="L10119" t="s">
        <v>55</v>
      </c>
      <c r="M10119" t="s">
        <v>56</v>
      </c>
      <c r="N10119" t="s">
        <v>57</v>
      </c>
      <c r="O10119" s="21" t="s">
        <v>58</v>
      </c>
      <c r="P10119" s="21" t="s">
        <v>64</v>
      </c>
      <c r="Q10119" s="20" t="s">
        <v>588</v>
      </c>
      <c r="R10119" s="21" t="s">
        <v>589</v>
      </c>
      <c r="S10119" s="35">
        <v>1</v>
      </c>
      <c r="T10119" s="22">
        <v>1</v>
      </c>
      <c r="U10119" s="20" t="s">
        <v>62</v>
      </c>
      <c r="V10119" s="20">
        <v>45994</v>
      </c>
      <c r="W10119" s="21">
        <v>12</v>
      </c>
      <c r="X10119" s="20">
        <v>46010</v>
      </c>
      <c r="Y10119" s="20">
        <v>46006</v>
      </c>
      <c r="Z10119" s="48">
        <v>12</v>
      </c>
      <c r="AA10119">
        <v>2025</v>
      </c>
      <c r="AB10119" s="45">
        <v>45324</v>
      </c>
      <c r="AC10119" s="45">
        <v>45324</v>
      </c>
      <c r="AK10119" s="10"/>
    </row>
    <row r="10120" spans="1:37">
      <c r="A10120" t="s">
        <v>45</v>
      </c>
      <c r="B10120" t="s">
        <v>46</v>
      </c>
      <c r="C10120" t="s">
        <v>47</v>
      </c>
      <c r="D10120" t="s">
        <v>10593</v>
      </c>
      <c r="E10120" t="s">
        <v>88</v>
      </c>
      <c r="F10120" t="s">
        <v>79</v>
      </c>
      <c r="G10120" t="s">
        <v>51</v>
      </c>
      <c r="H10120" s="20" t="s">
        <v>52</v>
      </c>
      <c r="I10120" t="s">
        <v>53</v>
      </c>
      <c r="J10120" t="s">
        <v>54</v>
      </c>
      <c r="K10120">
        <v>3</v>
      </c>
      <c r="L10120" t="s">
        <v>55</v>
      </c>
      <c r="M10120" t="s">
        <v>56</v>
      </c>
      <c r="N10120" t="s">
        <v>57</v>
      </c>
      <c r="O10120" s="21" t="s">
        <v>58</v>
      </c>
      <c r="P10120" s="21" t="s">
        <v>59</v>
      </c>
      <c r="Q10120" s="20" t="s">
        <v>1806</v>
      </c>
      <c r="R10120" s="21" t="s">
        <v>1807</v>
      </c>
      <c r="S10120" s="35">
        <v>1</v>
      </c>
      <c r="T10120" s="22">
        <v>1</v>
      </c>
      <c r="U10120" s="20" t="s">
        <v>62</v>
      </c>
      <c r="V10120" s="20">
        <v>45994</v>
      </c>
      <c r="W10120" s="21">
        <v>12</v>
      </c>
      <c r="X10120" s="20">
        <v>46007</v>
      </c>
      <c r="Y10120" s="20">
        <v>46003</v>
      </c>
      <c r="Z10120" s="48">
        <v>12</v>
      </c>
      <c r="AA10120">
        <v>2025</v>
      </c>
      <c r="AB10120" s="45">
        <v>26660</v>
      </c>
      <c r="AC10120" s="45">
        <v>26660</v>
      </c>
      <c r="AK10120" s="10"/>
    </row>
    <row r="10121" spans="1:37">
      <c r="A10121" t="s">
        <v>45</v>
      </c>
      <c r="B10121" t="s">
        <v>46</v>
      </c>
      <c r="C10121" t="s">
        <v>47</v>
      </c>
      <c r="D10121" t="s">
        <v>10594</v>
      </c>
      <c r="E10121" t="s">
        <v>88</v>
      </c>
      <c r="F10121" t="s">
        <v>79</v>
      </c>
      <c r="G10121" t="s">
        <v>51</v>
      </c>
      <c r="H10121" s="20" t="s">
        <v>52</v>
      </c>
      <c r="I10121" t="s">
        <v>53</v>
      </c>
      <c r="J10121" t="s">
        <v>54</v>
      </c>
      <c r="K10121">
        <v>3</v>
      </c>
      <c r="L10121" t="s">
        <v>55</v>
      </c>
      <c r="M10121" t="s">
        <v>56</v>
      </c>
      <c r="N10121" t="s">
        <v>57</v>
      </c>
      <c r="O10121" s="21" t="s">
        <v>58</v>
      </c>
      <c r="P10121" s="21" t="s">
        <v>9412</v>
      </c>
      <c r="Q10121" s="20" t="s">
        <v>9772</v>
      </c>
      <c r="R10121" s="21" t="s">
        <v>9773</v>
      </c>
      <c r="S10121" s="35">
        <v>1</v>
      </c>
      <c r="T10121" s="22">
        <v>1</v>
      </c>
      <c r="U10121" s="20" t="s">
        <v>62</v>
      </c>
      <c r="V10121" s="20">
        <v>45994</v>
      </c>
      <c r="W10121" s="21">
        <v>12</v>
      </c>
      <c r="X10121" s="20">
        <v>46009</v>
      </c>
      <c r="Y10121" s="20">
        <v>46006</v>
      </c>
      <c r="Z10121" s="48">
        <v>12</v>
      </c>
      <c r="AA10121">
        <v>2025</v>
      </c>
      <c r="AB10121" s="45">
        <v>53326</v>
      </c>
      <c r="AC10121" s="45">
        <v>53326</v>
      </c>
      <c r="AK10121" s="10"/>
    </row>
    <row r="10122" spans="1:37">
      <c r="A10122" t="s">
        <v>45</v>
      </c>
      <c r="B10122" t="s">
        <v>46</v>
      </c>
      <c r="C10122" t="s">
        <v>47</v>
      </c>
      <c r="D10122" t="s">
        <v>10595</v>
      </c>
      <c r="E10122" t="s">
        <v>88</v>
      </c>
      <c r="F10122" t="s">
        <v>79</v>
      </c>
      <c r="G10122" t="s">
        <v>51</v>
      </c>
      <c r="H10122" s="20" t="s">
        <v>52</v>
      </c>
      <c r="I10122" t="s">
        <v>53</v>
      </c>
      <c r="J10122" t="s">
        <v>54</v>
      </c>
      <c r="K10122">
        <v>3</v>
      </c>
      <c r="L10122" t="s">
        <v>55</v>
      </c>
      <c r="M10122" t="s">
        <v>56</v>
      </c>
      <c r="N10122" t="s">
        <v>57</v>
      </c>
      <c r="O10122" s="21" t="s">
        <v>58</v>
      </c>
      <c r="P10122" s="21" t="s">
        <v>64</v>
      </c>
      <c r="Q10122" s="20" t="s">
        <v>720</v>
      </c>
      <c r="R10122" s="21" t="s">
        <v>721</v>
      </c>
      <c r="S10122" s="35">
        <v>1</v>
      </c>
      <c r="T10122" s="22">
        <v>1</v>
      </c>
      <c r="U10122" s="20" t="s">
        <v>62</v>
      </c>
      <c r="V10122" s="20">
        <v>45994</v>
      </c>
      <c r="W10122" s="21">
        <v>12</v>
      </c>
      <c r="X10122" s="20">
        <v>46014</v>
      </c>
      <c r="Y10122" s="20">
        <v>46008</v>
      </c>
      <c r="Z10122" s="48">
        <v>12</v>
      </c>
      <c r="AA10122">
        <v>2025</v>
      </c>
      <c r="AB10122" s="45">
        <v>59990</v>
      </c>
      <c r="AC10122" s="45">
        <v>59990</v>
      </c>
      <c r="AK10122" s="10"/>
    </row>
    <row r="10123" spans="1:37">
      <c r="A10123" t="s">
        <v>45</v>
      </c>
      <c r="B10123" t="s">
        <v>46</v>
      </c>
      <c r="C10123" t="s">
        <v>47</v>
      </c>
      <c r="D10123" t="s">
        <v>10596</v>
      </c>
      <c r="E10123" t="s">
        <v>88</v>
      </c>
      <c r="F10123" t="s">
        <v>79</v>
      </c>
      <c r="G10123" t="s">
        <v>51</v>
      </c>
      <c r="H10123" s="20" t="s">
        <v>52</v>
      </c>
      <c r="I10123" t="s">
        <v>53</v>
      </c>
      <c r="J10123" t="s">
        <v>54</v>
      </c>
      <c r="K10123">
        <v>3</v>
      </c>
      <c r="L10123" t="s">
        <v>55</v>
      </c>
      <c r="M10123" t="s">
        <v>77</v>
      </c>
      <c r="N10123" t="s">
        <v>89</v>
      </c>
      <c r="O10123" s="21" t="s">
        <v>58</v>
      </c>
      <c r="P10123" s="21" t="s">
        <v>366</v>
      </c>
      <c r="Q10123" s="20" t="s">
        <v>531</v>
      </c>
      <c r="R10123" s="21" t="s">
        <v>532</v>
      </c>
      <c r="S10123" s="35">
        <v>1</v>
      </c>
      <c r="T10123" s="22">
        <v>1</v>
      </c>
      <c r="U10123" s="20" t="s">
        <v>62</v>
      </c>
      <c r="V10123" s="20">
        <v>45994</v>
      </c>
      <c r="W10123" s="21">
        <v>12</v>
      </c>
      <c r="X10123" s="20">
        <v>46014</v>
      </c>
      <c r="Y10123" s="20">
        <v>46008</v>
      </c>
      <c r="Z10123" s="48">
        <v>12</v>
      </c>
      <c r="AA10123">
        <v>2025</v>
      </c>
      <c r="AB10123" s="45">
        <v>43327</v>
      </c>
      <c r="AC10123" s="45">
        <v>43327</v>
      </c>
      <c r="AK10123" s="10"/>
    </row>
    <row r="10124" spans="1:37">
      <c r="A10124" t="s">
        <v>45</v>
      </c>
      <c r="B10124" t="s">
        <v>46</v>
      </c>
      <c r="C10124" t="s">
        <v>47</v>
      </c>
      <c r="D10124" t="s">
        <v>10597</v>
      </c>
      <c r="E10124" t="s">
        <v>88</v>
      </c>
      <c r="F10124" t="s">
        <v>79</v>
      </c>
      <c r="G10124" t="s">
        <v>51</v>
      </c>
      <c r="H10124" s="20" t="s">
        <v>52</v>
      </c>
      <c r="I10124" t="s">
        <v>53</v>
      </c>
      <c r="J10124" t="s">
        <v>54</v>
      </c>
      <c r="K10124">
        <v>3</v>
      </c>
      <c r="L10124" t="s">
        <v>55</v>
      </c>
      <c r="M10124" t="s">
        <v>56</v>
      </c>
      <c r="N10124" t="s">
        <v>57</v>
      </c>
      <c r="O10124" s="21" t="s">
        <v>58</v>
      </c>
      <c r="P10124" s="21" t="s">
        <v>64</v>
      </c>
      <c r="Q10124" s="20" t="s">
        <v>505</v>
      </c>
      <c r="R10124" s="21" t="s">
        <v>506</v>
      </c>
      <c r="S10124" s="35">
        <v>1</v>
      </c>
      <c r="T10124" s="22">
        <v>1</v>
      </c>
      <c r="U10124" s="20" t="s">
        <v>62</v>
      </c>
      <c r="V10124" s="20">
        <v>45995</v>
      </c>
      <c r="W10124" s="21">
        <v>12</v>
      </c>
      <c r="X10124" s="20">
        <v>46010</v>
      </c>
      <c r="Y10124" s="20">
        <v>46006</v>
      </c>
      <c r="Z10124" s="48">
        <v>12</v>
      </c>
      <c r="AA10124">
        <v>2025</v>
      </c>
      <c r="AB10124" s="45">
        <v>24659</v>
      </c>
      <c r="AC10124" s="45">
        <v>24659</v>
      </c>
      <c r="AK10124" s="10"/>
    </row>
    <row r="10125" spans="1:37">
      <c r="A10125" t="s">
        <v>45</v>
      </c>
      <c r="B10125" t="s">
        <v>46</v>
      </c>
      <c r="C10125" t="s">
        <v>47</v>
      </c>
      <c r="D10125" t="s">
        <v>10598</v>
      </c>
      <c r="E10125" t="s">
        <v>88</v>
      </c>
      <c r="F10125" t="s">
        <v>79</v>
      </c>
      <c r="G10125" t="s">
        <v>51</v>
      </c>
      <c r="H10125" s="20" t="s">
        <v>52</v>
      </c>
      <c r="I10125" t="s">
        <v>53</v>
      </c>
      <c r="J10125" t="s">
        <v>54</v>
      </c>
      <c r="K10125">
        <v>3</v>
      </c>
      <c r="L10125" t="s">
        <v>55</v>
      </c>
      <c r="M10125" t="s">
        <v>56</v>
      </c>
      <c r="N10125" t="s">
        <v>57</v>
      </c>
      <c r="O10125" s="21" t="s">
        <v>58</v>
      </c>
      <c r="P10125" s="21" t="s">
        <v>64</v>
      </c>
      <c r="Q10125" s="20" t="s">
        <v>94</v>
      </c>
      <c r="R10125" s="21" t="s">
        <v>95</v>
      </c>
      <c r="S10125" s="35">
        <v>1</v>
      </c>
      <c r="T10125" s="22">
        <v>1</v>
      </c>
      <c r="U10125" s="20" t="s">
        <v>62</v>
      </c>
      <c r="V10125" s="20">
        <v>45995</v>
      </c>
      <c r="W10125" s="21">
        <v>12</v>
      </c>
      <c r="X10125" s="20">
        <v>46010</v>
      </c>
      <c r="Y10125" s="20">
        <v>46006</v>
      </c>
      <c r="Z10125" s="48">
        <v>12</v>
      </c>
      <c r="AA10125">
        <v>2025</v>
      </c>
      <c r="AB10125" s="45">
        <v>28660</v>
      </c>
      <c r="AC10125" s="45">
        <v>28660</v>
      </c>
      <c r="AK10125" s="10"/>
    </row>
    <row r="10126" spans="1:37">
      <c r="A10126" t="s">
        <v>45</v>
      </c>
      <c r="B10126" t="s">
        <v>46</v>
      </c>
      <c r="C10126" t="s">
        <v>47</v>
      </c>
      <c r="D10126" t="s">
        <v>10599</v>
      </c>
      <c r="E10126" t="s">
        <v>88</v>
      </c>
      <c r="F10126" t="s">
        <v>79</v>
      </c>
      <c r="G10126" t="s">
        <v>51</v>
      </c>
      <c r="H10126" s="20" t="s">
        <v>52</v>
      </c>
      <c r="I10126" t="s">
        <v>53</v>
      </c>
      <c r="J10126" t="s">
        <v>54</v>
      </c>
      <c r="K10126">
        <v>3</v>
      </c>
      <c r="L10126" t="s">
        <v>55</v>
      </c>
      <c r="M10126" t="s">
        <v>77</v>
      </c>
      <c r="N10126" t="s">
        <v>89</v>
      </c>
      <c r="O10126" s="21" t="s">
        <v>58</v>
      </c>
      <c r="P10126" s="21" t="s">
        <v>90</v>
      </c>
      <c r="Q10126" s="20" t="s">
        <v>1025</v>
      </c>
      <c r="R10126" s="21" t="s">
        <v>1026</v>
      </c>
      <c r="S10126" s="35">
        <v>1</v>
      </c>
      <c r="T10126" s="22">
        <v>1</v>
      </c>
      <c r="U10126" s="20" t="s">
        <v>62</v>
      </c>
      <c r="V10126" s="20">
        <v>45996</v>
      </c>
      <c r="W10126" s="21">
        <v>12</v>
      </c>
      <c r="X10126" s="20">
        <v>46010</v>
      </c>
      <c r="Y10126" s="20">
        <v>46006</v>
      </c>
      <c r="Z10126" s="48">
        <v>12</v>
      </c>
      <c r="AA10126">
        <v>2025</v>
      </c>
      <c r="AB10126" s="45">
        <v>103563</v>
      </c>
      <c r="AC10126" s="45">
        <v>103563</v>
      </c>
      <c r="AK10126" s="10"/>
    </row>
    <row r="10127" spans="1:37">
      <c r="A10127" t="s">
        <v>45</v>
      </c>
      <c r="B10127" t="s">
        <v>46</v>
      </c>
      <c r="C10127" t="s">
        <v>47</v>
      </c>
      <c r="D10127" t="s">
        <v>10600</v>
      </c>
      <c r="E10127" t="s">
        <v>88</v>
      </c>
      <c r="F10127" t="s">
        <v>79</v>
      </c>
      <c r="G10127" t="s">
        <v>51</v>
      </c>
      <c r="H10127" s="20" t="s">
        <v>52</v>
      </c>
      <c r="I10127" t="s">
        <v>53</v>
      </c>
      <c r="J10127" t="s">
        <v>54</v>
      </c>
      <c r="K10127">
        <v>3</v>
      </c>
      <c r="L10127" t="s">
        <v>55</v>
      </c>
      <c r="M10127" t="s">
        <v>56</v>
      </c>
      <c r="N10127" t="s">
        <v>57</v>
      </c>
      <c r="O10127" s="21" t="s">
        <v>58</v>
      </c>
      <c r="P10127" s="21" t="s">
        <v>64</v>
      </c>
      <c r="Q10127" s="20" t="s">
        <v>325</v>
      </c>
      <c r="R10127" s="21" t="s">
        <v>326</v>
      </c>
      <c r="S10127" s="35">
        <v>1</v>
      </c>
      <c r="T10127" s="22">
        <v>1</v>
      </c>
      <c r="U10127" s="20" t="s">
        <v>62</v>
      </c>
      <c r="V10127" s="20">
        <v>45995</v>
      </c>
      <c r="W10127" s="21">
        <v>12</v>
      </c>
      <c r="X10127" s="20">
        <v>46013</v>
      </c>
      <c r="Y10127" s="20">
        <v>46006</v>
      </c>
      <c r="Z10127" s="48">
        <v>12</v>
      </c>
      <c r="AA10127">
        <v>2025</v>
      </c>
      <c r="AB10127" s="45">
        <v>78658</v>
      </c>
      <c r="AC10127" s="45">
        <v>78658</v>
      </c>
      <c r="AK10127" s="10"/>
    </row>
    <row r="10128" spans="1:37">
      <c r="A10128" t="s">
        <v>45</v>
      </c>
      <c r="B10128" t="s">
        <v>46</v>
      </c>
      <c r="C10128" t="s">
        <v>47</v>
      </c>
      <c r="D10128" t="s">
        <v>10601</v>
      </c>
      <c r="E10128" t="s">
        <v>88</v>
      </c>
      <c r="F10128" t="s">
        <v>79</v>
      </c>
      <c r="G10128" t="s">
        <v>51</v>
      </c>
      <c r="H10128" s="20" t="s">
        <v>52</v>
      </c>
      <c r="I10128" t="s">
        <v>53</v>
      </c>
      <c r="J10128" t="s">
        <v>54</v>
      </c>
      <c r="K10128">
        <v>3</v>
      </c>
      <c r="L10128" t="s">
        <v>55</v>
      </c>
      <c r="M10128" t="s">
        <v>77</v>
      </c>
      <c r="N10128" t="s">
        <v>89</v>
      </c>
      <c r="O10128" s="21" t="s">
        <v>58</v>
      </c>
      <c r="P10128" s="21" t="s">
        <v>90</v>
      </c>
      <c r="Q10128" s="20" t="s">
        <v>879</v>
      </c>
      <c r="R10128" s="21" t="s">
        <v>880</v>
      </c>
      <c r="S10128" s="35">
        <v>1</v>
      </c>
      <c r="T10128" s="22">
        <v>1</v>
      </c>
      <c r="U10128" s="20" t="s">
        <v>62</v>
      </c>
      <c r="V10128" s="20">
        <v>45995</v>
      </c>
      <c r="W10128" s="21">
        <v>12</v>
      </c>
      <c r="X10128" s="20">
        <v>46014</v>
      </c>
      <c r="Y10128" s="20">
        <v>46006</v>
      </c>
      <c r="Z10128" s="48">
        <v>12</v>
      </c>
      <c r="AA10128">
        <v>2025</v>
      </c>
      <c r="AB10128" s="45">
        <v>81246</v>
      </c>
      <c r="AC10128" s="45">
        <v>81246</v>
      </c>
      <c r="AK10128" s="10"/>
    </row>
    <row r="10129" spans="1:37">
      <c r="A10129" t="s">
        <v>45</v>
      </c>
      <c r="B10129" t="s">
        <v>46</v>
      </c>
      <c r="C10129" t="s">
        <v>47</v>
      </c>
      <c r="D10129" t="s">
        <v>10602</v>
      </c>
      <c r="E10129" t="s">
        <v>88</v>
      </c>
      <c r="F10129" t="s">
        <v>79</v>
      </c>
      <c r="G10129" t="s">
        <v>51</v>
      </c>
      <c r="H10129" s="20" t="s">
        <v>52</v>
      </c>
      <c r="I10129" t="s">
        <v>53</v>
      </c>
      <c r="J10129" t="s">
        <v>54</v>
      </c>
      <c r="K10129">
        <v>3</v>
      </c>
      <c r="L10129" t="s">
        <v>55</v>
      </c>
      <c r="M10129" t="s">
        <v>77</v>
      </c>
      <c r="N10129" t="s">
        <v>89</v>
      </c>
      <c r="O10129" s="21" t="s">
        <v>58</v>
      </c>
      <c r="P10129" s="21" t="s">
        <v>126</v>
      </c>
      <c r="Q10129" s="20" t="s">
        <v>1111</v>
      </c>
      <c r="R10129" s="21" t="s">
        <v>1112</v>
      </c>
      <c r="S10129" s="35">
        <v>1</v>
      </c>
      <c r="T10129" s="22">
        <v>1</v>
      </c>
      <c r="U10129" s="20" t="s">
        <v>62</v>
      </c>
      <c r="V10129" s="20">
        <v>45996</v>
      </c>
      <c r="W10129" s="21">
        <v>12</v>
      </c>
      <c r="X10129" s="20">
        <v>46010</v>
      </c>
      <c r="Y10129" s="20">
        <v>46006</v>
      </c>
      <c r="Z10129" s="48">
        <v>12</v>
      </c>
      <c r="AA10129">
        <v>2025</v>
      </c>
      <c r="AB10129" s="45">
        <v>26660</v>
      </c>
      <c r="AC10129" s="45">
        <v>26660</v>
      </c>
      <c r="AK10129" s="10"/>
    </row>
    <row r="10130" spans="1:37">
      <c r="A10130" t="s">
        <v>45</v>
      </c>
      <c r="B10130" t="s">
        <v>46</v>
      </c>
      <c r="C10130" t="s">
        <v>47</v>
      </c>
      <c r="D10130" t="s">
        <v>10603</v>
      </c>
      <c r="E10130" t="s">
        <v>88</v>
      </c>
      <c r="F10130" t="s">
        <v>79</v>
      </c>
      <c r="G10130" t="s">
        <v>51</v>
      </c>
      <c r="H10130" s="20" t="s">
        <v>52</v>
      </c>
      <c r="I10130" t="s">
        <v>53</v>
      </c>
      <c r="J10130" t="s">
        <v>54</v>
      </c>
      <c r="K10130">
        <v>3</v>
      </c>
      <c r="L10130" t="s">
        <v>55</v>
      </c>
      <c r="M10130" t="s">
        <v>77</v>
      </c>
      <c r="N10130" t="s">
        <v>89</v>
      </c>
      <c r="O10130" s="21" t="s">
        <v>58</v>
      </c>
      <c r="P10130" s="21" t="s">
        <v>366</v>
      </c>
      <c r="Q10130" s="20" t="s">
        <v>2386</v>
      </c>
      <c r="R10130" s="21" t="s">
        <v>2387</v>
      </c>
      <c r="S10130" s="35">
        <v>1</v>
      </c>
      <c r="T10130" s="22">
        <v>1</v>
      </c>
      <c r="U10130" s="20" t="s">
        <v>62</v>
      </c>
      <c r="V10130" s="20">
        <v>45996</v>
      </c>
      <c r="W10130" s="21">
        <v>12</v>
      </c>
      <c r="X10130" s="20">
        <v>46008</v>
      </c>
      <c r="Y10130" s="20">
        <v>46006</v>
      </c>
      <c r="Z10130" s="48">
        <v>12</v>
      </c>
      <c r="AA10130">
        <v>2025</v>
      </c>
      <c r="AB10130" s="45">
        <v>43327</v>
      </c>
      <c r="AC10130" s="45">
        <v>43327</v>
      </c>
      <c r="AK10130" s="10"/>
    </row>
    <row r="10131" spans="1:37">
      <c r="A10131" t="s">
        <v>45</v>
      </c>
      <c r="B10131" t="s">
        <v>46</v>
      </c>
      <c r="C10131" t="s">
        <v>47</v>
      </c>
      <c r="D10131" t="s">
        <v>10604</v>
      </c>
      <c r="E10131" t="s">
        <v>88</v>
      </c>
      <c r="F10131" t="s">
        <v>79</v>
      </c>
      <c r="G10131" t="s">
        <v>51</v>
      </c>
      <c r="H10131" s="20" t="s">
        <v>52</v>
      </c>
      <c r="I10131" t="s">
        <v>53</v>
      </c>
      <c r="J10131" t="s">
        <v>54</v>
      </c>
      <c r="K10131">
        <v>3</v>
      </c>
      <c r="L10131" t="s">
        <v>55</v>
      </c>
      <c r="M10131" t="s">
        <v>56</v>
      </c>
      <c r="N10131" t="s">
        <v>57</v>
      </c>
      <c r="O10131" s="21" t="s">
        <v>58</v>
      </c>
      <c r="P10131" s="21" t="s">
        <v>64</v>
      </c>
      <c r="Q10131" s="20" t="s">
        <v>436</v>
      </c>
      <c r="R10131" s="21" t="s">
        <v>437</v>
      </c>
      <c r="S10131" s="35">
        <v>2</v>
      </c>
      <c r="T10131" s="22">
        <v>2</v>
      </c>
      <c r="U10131" s="20" t="s">
        <v>62</v>
      </c>
      <c r="V10131" s="20">
        <v>45996</v>
      </c>
      <c r="W10131" s="21">
        <v>12</v>
      </c>
      <c r="X10131" s="20">
        <v>46010</v>
      </c>
      <c r="Y10131" s="20">
        <v>46003</v>
      </c>
      <c r="Z10131" s="48">
        <v>12</v>
      </c>
      <c r="AA10131">
        <v>2025</v>
      </c>
      <c r="AB10131" s="45">
        <v>93319</v>
      </c>
      <c r="AC10131" s="45">
        <v>93319</v>
      </c>
      <c r="AK10131" s="10"/>
    </row>
    <row r="10132" spans="1:37">
      <c r="A10132" t="s">
        <v>45</v>
      </c>
      <c r="B10132" t="s">
        <v>46</v>
      </c>
      <c r="C10132" t="s">
        <v>47</v>
      </c>
      <c r="D10132" t="s">
        <v>10605</v>
      </c>
      <c r="E10132" t="s">
        <v>88</v>
      </c>
      <c r="F10132" t="s">
        <v>79</v>
      </c>
      <c r="G10132" t="s">
        <v>51</v>
      </c>
      <c r="H10132" s="20" t="s">
        <v>52</v>
      </c>
      <c r="I10132" t="s">
        <v>53</v>
      </c>
      <c r="J10132" t="s">
        <v>54</v>
      </c>
      <c r="K10132">
        <v>3</v>
      </c>
      <c r="L10132" t="s">
        <v>55</v>
      </c>
      <c r="M10132" t="s">
        <v>56</v>
      </c>
      <c r="N10132" t="s">
        <v>57</v>
      </c>
      <c r="O10132" s="21" t="s">
        <v>58</v>
      </c>
      <c r="P10132" s="21" t="s">
        <v>64</v>
      </c>
      <c r="Q10132" s="20" t="s">
        <v>94</v>
      </c>
      <c r="R10132" s="21" t="s">
        <v>95</v>
      </c>
      <c r="S10132" s="35">
        <v>2</v>
      </c>
      <c r="T10132" s="22">
        <v>2</v>
      </c>
      <c r="U10132" s="20" t="s">
        <v>62</v>
      </c>
      <c r="V10132" s="20">
        <v>45996</v>
      </c>
      <c r="W10132" s="21">
        <v>12</v>
      </c>
      <c r="X10132" s="20">
        <v>46010</v>
      </c>
      <c r="Y10132" s="20">
        <v>46003</v>
      </c>
      <c r="Z10132" s="48">
        <v>12</v>
      </c>
      <c r="AA10132">
        <v>2025</v>
      </c>
      <c r="AB10132" s="45">
        <v>57319</v>
      </c>
      <c r="AC10132" s="45">
        <v>57319</v>
      </c>
      <c r="AK10132" s="10"/>
    </row>
    <row r="10133" spans="1:37">
      <c r="A10133" t="s">
        <v>45</v>
      </c>
      <c r="B10133" t="s">
        <v>46</v>
      </c>
      <c r="C10133" t="s">
        <v>47</v>
      </c>
      <c r="D10133" t="s">
        <v>10606</v>
      </c>
      <c r="E10133" t="s">
        <v>88</v>
      </c>
      <c r="F10133" t="s">
        <v>79</v>
      </c>
      <c r="G10133" t="s">
        <v>51</v>
      </c>
      <c r="H10133" s="20" t="s">
        <v>52</v>
      </c>
      <c r="I10133" t="s">
        <v>53</v>
      </c>
      <c r="J10133" t="s">
        <v>54</v>
      </c>
      <c r="K10133">
        <v>3</v>
      </c>
      <c r="L10133" t="s">
        <v>55</v>
      </c>
      <c r="M10133" t="s">
        <v>77</v>
      </c>
      <c r="N10133" t="s">
        <v>89</v>
      </c>
      <c r="O10133" s="21" t="s">
        <v>58</v>
      </c>
      <c r="P10133" s="21" t="s">
        <v>90</v>
      </c>
      <c r="Q10133" s="20" t="s">
        <v>91</v>
      </c>
      <c r="R10133" s="21" t="s">
        <v>92</v>
      </c>
      <c r="S10133" s="35">
        <v>1</v>
      </c>
      <c r="T10133" s="22">
        <v>1</v>
      </c>
      <c r="U10133" s="20" t="s">
        <v>62</v>
      </c>
      <c r="V10133" s="20">
        <v>45995</v>
      </c>
      <c r="W10133" s="21">
        <v>12</v>
      </c>
      <c r="X10133" s="20">
        <v>46013</v>
      </c>
      <c r="Y10133" s="20">
        <v>46006</v>
      </c>
      <c r="Z10133" s="48">
        <v>12</v>
      </c>
      <c r="AA10133">
        <v>2025</v>
      </c>
      <c r="AB10133" s="45">
        <v>46660</v>
      </c>
      <c r="AC10133" s="45">
        <v>46660</v>
      </c>
      <c r="AK10133" s="10"/>
    </row>
    <row r="10134" spans="1:37">
      <c r="A10134" t="s">
        <v>45</v>
      </c>
      <c r="B10134" t="s">
        <v>46</v>
      </c>
      <c r="C10134" t="s">
        <v>47</v>
      </c>
      <c r="D10134" t="s">
        <v>10607</v>
      </c>
      <c r="E10134" t="s">
        <v>88</v>
      </c>
      <c r="F10134" t="s">
        <v>79</v>
      </c>
      <c r="G10134" t="s">
        <v>51</v>
      </c>
      <c r="H10134" s="20" t="s">
        <v>52</v>
      </c>
      <c r="I10134" t="s">
        <v>53</v>
      </c>
      <c r="J10134" t="s">
        <v>54</v>
      </c>
      <c r="K10134">
        <v>3</v>
      </c>
      <c r="L10134" t="s">
        <v>55</v>
      </c>
      <c r="M10134" t="s">
        <v>77</v>
      </c>
      <c r="N10134" t="s">
        <v>89</v>
      </c>
      <c r="O10134" s="21" t="s">
        <v>58</v>
      </c>
      <c r="P10134" s="21" t="s">
        <v>90</v>
      </c>
      <c r="Q10134" s="20" t="s">
        <v>163</v>
      </c>
      <c r="R10134" s="21" t="s">
        <v>164</v>
      </c>
      <c r="S10134" s="35">
        <v>1</v>
      </c>
      <c r="T10134" s="22">
        <v>1</v>
      </c>
      <c r="U10134" s="20" t="s">
        <v>62</v>
      </c>
      <c r="V10134" s="20">
        <v>45995</v>
      </c>
      <c r="W10134" s="21">
        <v>12</v>
      </c>
      <c r="X10134" s="20">
        <v>46009</v>
      </c>
      <c r="Y10134" s="20">
        <v>46006</v>
      </c>
      <c r="Z10134" s="48">
        <v>12</v>
      </c>
      <c r="AA10134">
        <v>2025</v>
      </c>
      <c r="AB10134" s="45">
        <v>39995</v>
      </c>
      <c r="AC10134" s="45">
        <v>39995</v>
      </c>
      <c r="AK10134" s="10"/>
    </row>
    <row r="10135" spans="1:37">
      <c r="A10135" t="s">
        <v>45</v>
      </c>
      <c r="B10135" t="s">
        <v>46</v>
      </c>
      <c r="C10135" t="s">
        <v>47</v>
      </c>
      <c r="D10135" t="s">
        <v>10608</v>
      </c>
      <c r="E10135" t="s">
        <v>88</v>
      </c>
      <c r="F10135" t="s">
        <v>79</v>
      </c>
      <c r="G10135" t="s">
        <v>51</v>
      </c>
      <c r="H10135" s="20" t="s">
        <v>52</v>
      </c>
      <c r="I10135" t="s">
        <v>53</v>
      </c>
      <c r="J10135" t="s">
        <v>54</v>
      </c>
      <c r="K10135">
        <v>3</v>
      </c>
      <c r="L10135" t="s">
        <v>55</v>
      </c>
      <c r="M10135" t="s">
        <v>77</v>
      </c>
      <c r="N10135" t="s">
        <v>89</v>
      </c>
      <c r="O10135" s="21" t="s">
        <v>58</v>
      </c>
      <c r="P10135" s="21" t="s">
        <v>90</v>
      </c>
      <c r="Q10135" s="20" t="s">
        <v>1156</v>
      </c>
      <c r="R10135" s="21" t="s">
        <v>1157</v>
      </c>
      <c r="S10135" s="35">
        <v>1</v>
      </c>
      <c r="T10135" s="22">
        <v>1</v>
      </c>
      <c r="U10135" s="20" t="s">
        <v>62</v>
      </c>
      <c r="V10135" s="20">
        <v>45996</v>
      </c>
      <c r="W10135" s="21">
        <v>12</v>
      </c>
      <c r="X10135" s="20">
        <v>46014</v>
      </c>
      <c r="Y10135" s="20">
        <v>46006</v>
      </c>
      <c r="Z10135" s="48">
        <v>12</v>
      </c>
      <c r="AA10135">
        <v>2025</v>
      </c>
      <c r="AB10135" s="45">
        <v>132141</v>
      </c>
      <c r="AC10135" s="45">
        <v>132141</v>
      </c>
      <c r="AK10135" s="10"/>
    </row>
    <row r="10136" spans="1:37">
      <c r="A10136" t="s">
        <v>45</v>
      </c>
      <c r="B10136" t="s">
        <v>46</v>
      </c>
      <c r="C10136" t="s">
        <v>47</v>
      </c>
      <c r="D10136" t="s">
        <v>10609</v>
      </c>
      <c r="E10136" t="s">
        <v>88</v>
      </c>
      <c r="F10136" t="s">
        <v>79</v>
      </c>
      <c r="G10136" t="s">
        <v>51</v>
      </c>
      <c r="H10136" s="20" t="s">
        <v>52</v>
      </c>
      <c r="I10136" t="s">
        <v>53</v>
      </c>
      <c r="J10136" t="s">
        <v>54</v>
      </c>
      <c r="K10136">
        <v>3</v>
      </c>
      <c r="L10136" t="s">
        <v>55</v>
      </c>
      <c r="M10136" t="s">
        <v>77</v>
      </c>
      <c r="N10136" t="s">
        <v>89</v>
      </c>
      <c r="O10136" s="21" t="s">
        <v>58</v>
      </c>
      <c r="P10136" s="21" t="s">
        <v>303</v>
      </c>
      <c r="Q10136" s="20" t="s">
        <v>818</v>
      </c>
      <c r="R10136" s="21" t="s">
        <v>819</v>
      </c>
      <c r="S10136" s="35">
        <v>1</v>
      </c>
      <c r="T10136" s="22">
        <v>1</v>
      </c>
      <c r="U10136" s="20" t="s">
        <v>62</v>
      </c>
      <c r="V10136" s="20">
        <v>45994</v>
      </c>
      <c r="W10136" s="21">
        <v>12</v>
      </c>
      <c r="X10136" s="20">
        <v>46010</v>
      </c>
      <c r="Y10136" s="20">
        <v>46006</v>
      </c>
      <c r="Z10136" s="48">
        <v>12</v>
      </c>
      <c r="AA10136">
        <v>2025</v>
      </c>
      <c r="AB10136" s="45">
        <v>119987</v>
      </c>
      <c r="AC10136" s="45">
        <v>119987</v>
      </c>
      <c r="AK10136" s="10"/>
    </row>
    <row r="10137" spans="1:37">
      <c r="A10137" t="s">
        <v>45</v>
      </c>
      <c r="B10137" t="s">
        <v>46</v>
      </c>
      <c r="C10137" t="s">
        <v>47</v>
      </c>
      <c r="D10137" t="s">
        <v>10610</v>
      </c>
      <c r="E10137" t="s">
        <v>88</v>
      </c>
      <c r="F10137" t="s">
        <v>79</v>
      </c>
      <c r="G10137" t="s">
        <v>51</v>
      </c>
      <c r="H10137" s="20" t="s">
        <v>52</v>
      </c>
      <c r="I10137" t="s">
        <v>53</v>
      </c>
      <c r="J10137" t="s">
        <v>54</v>
      </c>
      <c r="K10137">
        <v>3</v>
      </c>
      <c r="L10137" t="s">
        <v>55</v>
      </c>
      <c r="M10137" t="s">
        <v>77</v>
      </c>
      <c r="N10137" t="s">
        <v>89</v>
      </c>
      <c r="O10137" s="21" t="s">
        <v>58</v>
      </c>
      <c r="P10137" s="21" t="s">
        <v>90</v>
      </c>
      <c r="Q10137" s="20" t="s">
        <v>247</v>
      </c>
      <c r="R10137" s="21" t="s">
        <v>248</v>
      </c>
      <c r="S10137" s="35">
        <v>1</v>
      </c>
      <c r="T10137" s="22">
        <v>1</v>
      </c>
      <c r="U10137" s="20" t="s">
        <v>62</v>
      </c>
      <c r="V10137" s="20">
        <v>45994</v>
      </c>
      <c r="W10137" s="21">
        <v>12</v>
      </c>
      <c r="X10137" s="20">
        <v>46014</v>
      </c>
      <c r="Y10137" s="20">
        <v>46008</v>
      </c>
      <c r="Z10137" s="48">
        <v>12</v>
      </c>
      <c r="AA10137">
        <v>2025</v>
      </c>
      <c r="AB10137" s="45">
        <v>63325</v>
      </c>
      <c r="AC10137" s="45">
        <v>63325</v>
      </c>
      <c r="AK10137" s="10"/>
    </row>
    <row r="10138" spans="1:37">
      <c r="A10138" t="s">
        <v>45</v>
      </c>
      <c r="B10138" t="s">
        <v>46</v>
      </c>
      <c r="C10138" t="s">
        <v>47</v>
      </c>
      <c r="D10138" t="s">
        <v>10611</v>
      </c>
      <c r="E10138" t="s">
        <v>88</v>
      </c>
      <c r="F10138" t="s">
        <v>79</v>
      </c>
      <c r="G10138" t="s">
        <v>51</v>
      </c>
      <c r="H10138" s="20" t="s">
        <v>52</v>
      </c>
      <c r="I10138" t="s">
        <v>53</v>
      </c>
      <c r="J10138" t="s">
        <v>54</v>
      </c>
      <c r="K10138">
        <v>3</v>
      </c>
      <c r="L10138" t="s">
        <v>55</v>
      </c>
      <c r="M10138" t="s">
        <v>77</v>
      </c>
      <c r="N10138" t="s">
        <v>89</v>
      </c>
      <c r="O10138" s="21" t="s">
        <v>58</v>
      </c>
      <c r="P10138" s="21" t="s">
        <v>97</v>
      </c>
      <c r="Q10138" s="20" t="s">
        <v>1012</v>
      </c>
      <c r="R10138" s="21" t="s">
        <v>1013</v>
      </c>
      <c r="S10138" s="35">
        <v>1</v>
      </c>
      <c r="T10138" s="22">
        <v>1</v>
      </c>
      <c r="U10138" s="20" t="s">
        <v>62</v>
      </c>
      <c r="V10138" s="20">
        <v>45993</v>
      </c>
      <c r="W10138" s="21">
        <v>12</v>
      </c>
      <c r="X10138" s="20">
        <v>46009</v>
      </c>
      <c r="Y10138" s="20">
        <v>46003</v>
      </c>
      <c r="Z10138" s="48">
        <v>12</v>
      </c>
      <c r="AA10138">
        <v>2025</v>
      </c>
      <c r="AB10138" s="45">
        <v>30662</v>
      </c>
      <c r="AC10138" s="45">
        <v>30662</v>
      </c>
      <c r="AK10138" s="10"/>
    </row>
    <row r="10139" spans="1:37">
      <c r="A10139" t="s">
        <v>45</v>
      </c>
      <c r="B10139" t="s">
        <v>46</v>
      </c>
      <c r="C10139" t="s">
        <v>47</v>
      </c>
      <c r="D10139" t="s">
        <v>10612</v>
      </c>
      <c r="E10139" t="s">
        <v>88</v>
      </c>
      <c r="F10139" t="s">
        <v>79</v>
      </c>
      <c r="G10139" t="s">
        <v>51</v>
      </c>
      <c r="H10139" s="20" t="s">
        <v>52</v>
      </c>
      <c r="I10139" t="s">
        <v>53</v>
      </c>
      <c r="J10139" t="s">
        <v>54</v>
      </c>
      <c r="K10139">
        <v>3</v>
      </c>
      <c r="L10139" t="s">
        <v>55</v>
      </c>
      <c r="M10139" t="s">
        <v>56</v>
      </c>
      <c r="N10139" t="s">
        <v>57</v>
      </c>
      <c r="O10139" s="21" t="s">
        <v>58</v>
      </c>
      <c r="P10139" s="21" t="s">
        <v>64</v>
      </c>
      <c r="Q10139" s="20" t="s">
        <v>3774</v>
      </c>
      <c r="R10139" s="21" t="s">
        <v>3775</v>
      </c>
      <c r="S10139" s="35">
        <v>1</v>
      </c>
      <c r="T10139" s="22">
        <v>1</v>
      </c>
      <c r="U10139" s="20" t="s">
        <v>62</v>
      </c>
      <c r="V10139" s="20">
        <v>45993</v>
      </c>
      <c r="W10139" s="21">
        <v>12</v>
      </c>
      <c r="X10139" s="20">
        <v>46010</v>
      </c>
      <c r="Y10139" s="20">
        <v>46006</v>
      </c>
      <c r="Z10139" s="48">
        <v>12</v>
      </c>
      <c r="AA10139">
        <v>2025</v>
      </c>
      <c r="AB10139" s="45">
        <v>128565</v>
      </c>
      <c r="AC10139" s="45">
        <v>128565</v>
      </c>
      <c r="AK10139" s="10"/>
    </row>
    <row r="10140" spans="1:37">
      <c r="A10140" t="s">
        <v>45</v>
      </c>
      <c r="B10140" t="s">
        <v>46</v>
      </c>
      <c r="C10140" t="s">
        <v>47</v>
      </c>
      <c r="D10140" t="s">
        <v>10613</v>
      </c>
      <c r="E10140" t="s">
        <v>88</v>
      </c>
      <c r="F10140" t="s">
        <v>79</v>
      </c>
      <c r="G10140" t="s">
        <v>51</v>
      </c>
      <c r="H10140" s="20" t="s">
        <v>52</v>
      </c>
      <c r="I10140" t="s">
        <v>53</v>
      </c>
      <c r="J10140" t="s">
        <v>54</v>
      </c>
      <c r="K10140">
        <v>3</v>
      </c>
      <c r="L10140" t="s">
        <v>55</v>
      </c>
      <c r="M10140" t="s">
        <v>56</v>
      </c>
      <c r="N10140" t="s">
        <v>57</v>
      </c>
      <c r="O10140" s="21" t="s">
        <v>58</v>
      </c>
      <c r="P10140" s="21" t="s">
        <v>64</v>
      </c>
      <c r="Q10140" s="20" t="s">
        <v>1052</v>
      </c>
      <c r="R10140" s="21" t="s">
        <v>1053</v>
      </c>
      <c r="S10140" s="35">
        <v>1</v>
      </c>
      <c r="T10140" s="22">
        <v>1</v>
      </c>
      <c r="U10140" s="20" t="s">
        <v>62</v>
      </c>
      <c r="V10140" s="20">
        <v>45996</v>
      </c>
      <c r="W10140" s="21">
        <v>12</v>
      </c>
      <c r="X10140" s="20">
        <v>46009</v>
      </c>
      <c r="Y10140" s="20">
        <v>46006</v>
      </c>
      <c r="Z10140" s="48">
        <v>12</v>
      </c>
      <c r="AA10140">
        <v>2025</v>
      </c>
      <c r="AB10140" s="45">
        <v>53325</v>
      </c>
      <c r="AC10140" s="45">
        <v>53325</v>
      </c>
      <c r="AK10140" s="10"/>
    </row>
    <row r="10141" spans="1:37">
      <c r="A10141" t="s">
        <v>45</v>
      </c>
      <c r="B10141" t="s">
        <v>46</v>
      </c>
      <c r="C10141" t="s">
        <v>47</v>
      </c>
      <c r="D10141" t="s">
        <v>10614</v>
      </c>
      <c r="E10141" t="s">
        <v>88</v>
      </c>
      <c r="F10141" t="s">
        <v>79</v>
      </c>
      <c r="G10141" t="s">
        <v>51</v>
      </c>
      <c r="H10141" s="20" t="s">
        <v>52</v>
      </c>
      <c r="I10141" t="s">
        <v>53</v>
      </c>
      <c r="J10141" t="s">
        <v>54</v>
      </c>
      <c r="K10141">
        <v>3</v>
      </c>
      <c r="L10141" t="s">
        <v>55</v>
      </c>
      <c r="M10141" t="s">
        <v>56</v>
      </c>
      <c r="N10141" t="s">
        <v>57</v>
      </c>
      <c r="O10141" s="21" t="s">
        <v>58</v>
      </c>
      <c r="P10141" s="21" t="s">
        <v>64</v>
      </c>
      <c r="Q10141" s="20" t="s">
        <v>505</v>
      </c>
      <c r="R10141" s="21" t="s">
        <v>506</v>
      </c>
      <c r="S10141" s="35">
        <v>1</v>
      </c>
      <c r="T10141" s="22">
        <v>1</v>
      </c>
      <c r="U10141" s="20" t="s">
        <v>62</v>
      </c>
      <c r="V10141" s="20">
        <v>45996</v>
      </c>
      <c r="W10141" s="21">
        <v>12</v>
      </c>
      <c r="X10141" s="20">
        <v>46009</v>
      </c>
      <c r="Y10141" s="20">
        <v>46006</v>
      </c>
      <c r="Z10141" s="48">
        <v>12</v>
      </c>
      <c r="AA10141">
        <v>2025</v>
      </c>
      <c r="AB10141" s="45">
        <v>24659</v>
      </c>
      <c r="AC10141" s="45">
        <v>24659</v>
      </c>
      <c r="AK10141" s="10"/>
    </row>
    <row r="10142" spans="1:37">
      <c r="A10142" t="s">
        <v>45</v>
      </c>
      <c r="B10142" t="s">
        <v>46</v>
      </c>
      <c r="C10142" t="s">
        <v>47</v>
      </c>
      <c r="D10142" t="s">
        <v>10615</v>
      </c>
      <c r="E10142" t="s">
        <v>88</v>
      </c>
      <c r="F10142" t="s">
        <v>79</v>
      </c>
      <c r="G10142" t="s">
        <v>51</v>
      </c>
      <c r="H10142" s="20" t="s">
        <v>52</v>
      </c>
      <c r="I10142" t="s">
        <v>53</v>
      </c>
      <c r="J10142" t="s">
        <v>54</v>
      </c>
      <c r="K10142">
        <v>3</v>
      </c>
      <c r="L10142" t="s">
        <v>55</v>
      </c>
      <c r="M10142" t="s">
        <v>77</v>
      </c>
      <c r="N10142" t="s">
        <v>89</v>
      </c>
      <c r="O10142" s="21" t="s">
        <v>58</v>
      </c>
      <c r="P10142" s="21" t="s">
        <v>119</v>
      </c>
      <c r="Q10142" s="20" t="s">
        <v>6891</v>
      </c>
      <c r="R10142" s="21" t="s">
        <v>6892</v>
      </c>
      <c r="S10142" s="35">
        <v>1</v>
      </c>
      <c r="T10142" s="22">
        <v>1</v>
      </c>
      <c r="U10142" s="20" t="s">
        <v>62</v>
      </c>
      <c r="V10142" s="20">
        <v>45994</v>
      </c>
      <c r="W10142" s="21">
        <v>12</v>
      </c>
      <c r="X10142" s="20">
        <v>46007</v>
      </c>
      <c r="Y10142" s="20">
        <v>46003</v>
      </c>
      <c r="Z10142" s="48">
        <v>12</v>
      </c>
      <c r="AA10142">
        <v>2025</v>
      </c>
      <c r="AB10142" s="45">
        <v>157146</v>
      </c>
      <c r="AC10142" s="45">
        <v>157146</v>
      </c>
      <c r="AK10142" s="10"/>
    </row>
    <row r="10143" spans="1:37">
      <c r="A10143" t="s">
        <v>45</v>
      </c>
      <c r="B10143" t="s">
        <v>46</v>
      </c>
      <c r="C10143" t="s">
        <v>47</v>
      </c>
      <c r="D10143" t="s">
        <v>10616</v>
      </c>
      <c r="E10143" t="s">
        <v>88</v>
      </c>
      <c r="F10143" t="s">
        <v>79</v>
      </c>
      <c r="G10143" t="s">
        <v>51</v>
      </c>
      <c r="H10143" s="20" t="s">
        <v>52</v>
      </c>
      <c r="I10143" t="s">
        <v>53</v>
      </c>
      <c r="J10143" t="s">
        <v>54</v>
      </c>
      <c r="K10143">
        <v>3</v>
      </c>
      <c r="L10143" t="s">
        <v>55</v>
      </c>
      <c r="M10143" t="s">
        <v>56</v>
      </c>
      <c r="N10143" t="s">
        <v>57</v>
      </c>
      <c r="O10143" s="21" t="s">
        <v>58</v>
      </c>
      <c r="P10143" s="21" t="s">
        <v>207</v>
      </c>
      <c r="Q10143" s="20" t="s">
        <v>950</v>
      </c>
      <c r="R10143" s="21" t="s">
        <v>951</v>
      </c>
      <c r="S10143" s="35">
        <v>4</v>
      </c>
      <c r="T10143" s="22">
        <v>4</v>
      </c>
      <c r="U10143" s="20" t="s">
        <v>62</v>
      </c>
      <c r="V10143" s="20">
        <v>45994</v>
      </c>
      <c r="W10143" s="21">
        <v>12</v>
      </c>
      <c r="X10143" s="20">
        <v>46010</v>
      </c>
      <c r="Y10143" s="20">
        <v>46006</v>
      </c>
      <c r="Z10143" s="48">
        <v>12</v>
      </c>
      <c r="AA10143">
        <v>2025</v>
      </c>
      <c r="AB10143" s="45">
        <v>242819</v>
      </c>
      <c r="AC10143" s="45">
        <v>242819</v>
      </c>
      <c r="AK10143" s="10"/>
    </row>
    <row r="10144" spans="1:37">
      <c r="A10144" t="s">
        <v>45</v>
      </c>
      <c r="B10144" t="s">
        <v>46</v>
      </c>
      <c r="C10144" t="s">
        <v>47</v>
      </c>
      <c r="D10144" t="s">
        <v>10617</v>
      </c>
      <c r="E10144" t="s">
        <v>88</v>
      </c>
      <c r="F10144" t="s">
        <v>79</v>
      </c>
      <c r="G10144" t="s">
        <v>51</v>
      </c>
      <c r="H10144" s="20" t="s">
        <v>52</v>
      </c>
      <c r="I10144" t="s">
        <v>53</v>
      </c>
      <c r="J10144" t="s">
        <v>54</v>
      </c>
      <c r="K10144">
        <v>3</v>
      </c>
      <c r="L10144" t="s">
        <v>55</v>
      </c>
      <c r="M10144" t="s">
        <v>77</v>
      </c>
      <c r="N10144" t="s">
        <v>89</v>
      </c>
      <c r="O10144" s="21" t="s">
        <v>58</v>
      </c>
      <c r="P10144" s="21" t="s">
        <v>119</v>
      </c>
      <c r="Q10144" s="20" t="s">
        <v>3415</v>
      </c>
      <c r="R10144" s="21" t="s">
        <v>3416</v>
      </c>
      <c r="S10144" s="35">
        <v>1</v>
      </c>
      <c r="T10144" s="22">
        <v>1</v>
      </c>
      <c r="U10144" s="20" t="s">
        <v>62</v>
      </c>
      <c r="V10144" s="20">
        <v>45996</v>
      </c>
      <c r="W10144" s="21">
        <v>12</v>
      </c>
      <c r="X10144" s="20">
        <v>46013</v>
      </c>
      <c r="Y10144" s="20">
        <v>46006</v>
      </c>
      <c r="Z10144" s="48">
        <v>12</v>
      </c>
      <c r="AA10144">
        <v>2025</v>
      </c>
      <c r="AB10144" s="45">
        <v>42851</v>
      </c>
      <c r="AC10144" s="45">
        <v>42851</v>
      </c>
      <c r="AK10144" s="10"/>
    </row>
    <row r="10145" spans="1:37">
      <c r="A10145" t="s">
        <v>45</v>
      </c>
      <c r="B10145" t="s">
        <v>46</v>
      </c>
      <c r="C10145" t="s">
        <v>47</v>
      </c>
      <c r="D10145" t="s">
        <v>10618</v>
      </c>
      <c r="E10145" t="s">
        <v>88</v>
      </c>
      <c r="F10145" t="s">
        <v>79</v>
      </c>
      <c r="G10145" t="s">
        <v>51</v>
      </c>
      <c r="H10145" s="20" t="s">
        <v>52</v>
      </c>
      <c r="I10145" t="s">
        <v>53</v>
      </c>
      <c r="J10145" t="s">
        <v>54</v>
      </c>
      <c r="K10145">
        <v>3</v>
      </c>
      <c r="L10145" t="s">
        <v>55</v>
      </c>
      <c r="M10145" t="s">
        <v>77</v>
      </c>
      <c r="N10145" t="s">
        <v>89</v>
      </c>
      <c r="O10145" s="21" t="s">
        <v>58</v>
      </c>
      <c r="P10145" s="21" t="s">
        <v>119</v>
      </c>
      <c r="Q10145" s="20" t="s">
        <v>6589</v>
      </c>
      <c r="R10145" s="21" t="s">
        <v>6590</v>
      </c>
      <c r="S10145" s="35">
        <v>1</v>
      </c>
      <c r="T10145" s="22">
        <v>1</v>
      </c>
      <c r="U10145" s="20" t="s">
        <v>62</v>
      </c>
      <c r="V10145" s="20">
        <v>45996</v>
      </c>
      <c r="W10145" s="21">
        <v>12</v>
      </c>
      <c r="X10145" s="20">
        <v>46013</v>
      </c>
      <c r="Y10145" s="20">
        <v>46006</v>
      </c>
      <c r="Z10145" s="48">
        <v>12</v>
      </c>
      <c r="AA10145">
        <v>2025</v>
      </c>
      <c r="AB10145" s="45">
        <v>73565</v>
      </c>
      <c r="AC10145" s="45">
        <v>73565</v>
      </c>
      <c r="AK10145" s="10"/>
    </row>
    <row r="10146" spans="1:37">
      <c r="A10146" t="s">
        <v>45</v>
      </c>
      <c r="B10146" t="s">
        <v>46</v>
      </c>
      <c r="C10146" t="s">
        <v>47</v>
      </c>
      <c r="D10146" t="s">
        <v>10619</v>
      </c>
      <c r="E10146" t="s">
        <v>88</v>
      </c>
      <c r="F10146" t="s">
        <v>79</v>
      </c>
      <c r="G10146" t="s">
        <v>51</v>
      </c>
      <c r="H10146" s="20" t="s">
        <v>52</v>
      </c>
      <c r="I10146" t="s">
        <v>53</v>
      </c>
      <c r="J10146" t="s">
        <v>54</v>
      </c>
      <c r="K10146">
        <v>3</v>
      </c>
      <c r="L10146" t="s">
        <v>55</v>
      </c>
      <c r="M10146" t="s">
        <v>77</v>
      </c>
      <c r="N10146" t="s">
        <v>89</v>
      </c>
      <c r="O10146" s="21" t="s">
        <v>58</v>
      </c>
      <c r="P10146" s="21" t="s">
        <v>119</v>
      </c>
      <c r="Q10146" s="20" t="s">
        <v>3415</v>
      </c>
      <c r="R10146" s="21" t="s">
        <v>3416</v>
      </c>
      <c r="S10146" s="35">
        <v>1</v>
      </c>
      <c r="T10146" s="22">
        <v>1</v>
      </c>
      <c r="U10146" s="20" t="s">
        <v>62</v>
      </c>
      <c r="V10146" s="20">
        <v>45996</v>
      </c>
      <c r="W10146" s="21">
        <v>12</v>
      </c>
      <c r="X10146" s="20">
        <v>46013</v>
      </c>
      <c r="Y10146" s="20">
        <v>46006</v>
      </c>
      <c r="Z10146" s="48">
        <v>12</v>
      </c>
      <c r="AA10146">
        <v>2025</v>
      </c>
      <c r="AB10146" s="45">
        <v>42851</v>
      </c>
      <c r="AC10146" s="45">
        <v>42851</v>
      </c>
      <c r="AK10146" s="10"/>
    </row>
    <row r="10147" spans="1:37">
      <c r="A10147" t="s">
        <v>45</v>
      </c>
      <c r="B10147" t="s">
        <v>46</v>
      </c>
      <c r="C10147" t="s">
        <v>47</v>
      </c>
      <c r="D10147" t="s">
        <v>10620</v>
      </c>
      <c r="E10147" t="s">
        <v>88</v>
      </c>
      <c r="F10147" t="s">
        <v>79</v>
      </c>
      <c r="G10147" t="s">
        <v>51</v>
      </c>
      <c r="H10147" s="20" t="s">
        <v>52</v>
      </c>
      <c r="I10147" t="s">
        <v>53</v>
      </c>
      <c r="J10147" t="s">
        <v>54</v>
      </c>
      <c r="K10147">
        <v>3</v>
      </c>
      <c r="L10147" t="s">
        <v>55</v>
      </c>
      <c r="M10147" t="s">
        <v>77</v>
      </c>
      <c r="N10147" t="s">
        <v>89</v>
      </c>
      <c r="O10147" s="21" t="s">
        <v>58</v>
      </c>
      <c r="P10147" s="21" t="s">
        <v>119</v>
      </c>
      <c r="Q10147" s="20" t="s">
        <v>2056</v>
      </c>
      <c r="R10147" s="21" t="s">
        <v>2057</v>
      </c>
      <c r="S10147" s="35">
        <v>1</v>
      </c>
      <c r="T10147" s="22">
        <v>1</v>
      </c>
      <c r="U10147" s="20" t="s">
        <v>62</v>
      </c>
      <c r="V10147" s="20">
        <v>45996</v>
      </c>
      <c r="W10147" s="21">
        <v>12</v>
      </c>
      <c r="X10147" s="20">
        <v>46014</v>
      </c>
      <c r="Y10147" s="20">
        <v>46006</v>
      </c>
      <c r="Z10147" s="48">
        <v>12</v>
      </c>
      <c r="AA10147">
        <v>2025</v>
      </c>
      <c r="AB10147" s="45">
        <v>71421</v>
      </c>
      <c r="AC10147" s="45">
        <v>71421</v>
      </c>
      <c r="AK10147" s="10"/>
    </row>
    <row r="10148" spans="1:37">
      <c r="A10148" t="s">
        <v>45</v>
      </c>
      <c r="B10148" t="s">
        <v>46</v>
      </c>
      <c r="C10148" t="s">
        <v>47</v>
      </c>
      <c r="D10148" t="s">
        <v>10621</v>
      </c>
      <c r="E10148" t="s">
        <v>88</v>
      </c>
      <c r="F10148" t="s">
        <v>79</v>
      </c>
      <c r="G10148" t="s">
        <v>51</v>
      </c>
      <c r="H10148" s="20" t="s">
        <v>52</v>
      </c>
      <c r="I10148" t="s">
        <v>53</v>
      </c>
      <c r="J10148" t="s">
        <v>54</v>
      </c>
      <c r="K10148">
        <v>3</v>
      </c>
      <c r="L10148" t="s">
        <v>55</v>
      </c>
      <c r="M10148" t="s">
        <v>77</v>
      </c>
      <c r="N10148" t="s">
        <v>89</v>
      </c>
      <c r="O10148" s="21" t="s">
        <v>58</v>
      </c>
      <c r="P10148" s="21" t="s">
        <v>119</v>
      </c>
      <c r="Q10148" s="20" t="s">
        <v>264</v>
      </c>
      <c r="R10148" s="21" t="s">
        <v>265</v>
      </c>
      <c r="S10148" s="35">
        <v>1</v>
      </c>
      <c r="T10148" s="22">
        <v>1</v>
      </c>
      <c r="U10148" s="20" t="s">
        <v>62</v>
      </c>
      <c r="V10148" s="20">
        <v>45996</v>
      </c>
      <c r="W10148" s="21">
        <v>12</v>
      </c>
      <c r="X10148" s="20">
        <v>46013</v>
      </c>
      <c r="Y10148" s="20">
        <v>46006</v>
      </c>
      <c r="Z10148" s="48">
        <v>12</v>
      </c>
      <c r="AA10148">
        <v>2025</v>
      </c>
      <c r="AB10148" s="45">
        <v>69992</v>
      </c>
      <c r="AC10148" s="45">
        <v>69992</v>
      </c>
      <c r="AK10148" s="10"/>
    </row>
    <row r="10149" spans="1:37">
      <c r="A10149" t="s">
        <v>45</v>
      </c>
      <c r="B10149" t="s">
        <v>46</v>
      </c>
      <c r="C10149" t="s">
        <v>47</v>
      </c>
      <c r="D10149" t="s">
        <v>10622</v>
      </c>
      <c r="E10149" t="s">
        <v>88</v>
      </c>
      <c r="F10149" t="s">
        <v>79</v>
      </c>
      <c r="G10149" t="s">
        <v>51</v>
      </c>
      <c r="H10149" s="20" t="s">
        <v>52</v>
      </c>
      <c r="I10149" t="s">
        <v>53</v>
      </c>
      <c r="J10149" t="s">
        <v>54</v>
      </c>
      <c r="K10149">
        <v>3</v>
      </c>
      <c r="L10149" t="s">
        <v>55</v>
      </c>
      <c r="M10149" t="s">
        <v>77</v>
      </c>
      <c r="N10149" t="s">
        <v>89</v>
      </c>
      <c r="O10149" s="21" t="s">
        <v>58</v>
      </c>
      <c r="P10149" s="21" t="s">
        <v>119</v>
      </c>
      <c r="Q10149" s="20" t="s">
        <v>6539</v>
      </c>
      <c r="R10149" s="21" t="s">
        <v>6540</v>
      </c>
      <c r="S10149" s="35">
        <v>1</v>
      </c>
      <c r="T10149" s="22">
        <v>1</v>
      </c>
      <c r="U10149" s="20" t="s">
        <v>62</v>
      </c>
      <c r="V10149" s="20">
        <v>45994</v>
      </c>
      <c r="W10149" s="21">
        <v>12</v>
      </c>
      <c r="X10149" s="20">
        <v>46007</v>
      </c>
      <c r="Y10149" s="20">
        <v>46003</v>
      </c>
      <c r="Z10149" s="48">
        <v>12</v>
      </c>
      <c r="AA10149">
        <v>2025</v>
      </c>
      <c r="AB10149" s="45">
        <v>73565</v>
      </c>
      <c r="AC10149" s="45">
        <v>73565</v>
      </c>
      <c r="AK10149" s="10"/>
    </row>
    <row r="10150" spans="1:37">
      <c r="A10150" t="s">
        <v>45</v>
      </c>
      <c r="B10150" t="s">
        <v>46</v>
      </c>
      <c r="C10150" t="s">
        <v>47</v>
      </c>
      <c r="D10150" t="s">
        <v>10623</v>
      </c>
      <c r="E10150" t="s">
        <v>88</v>
      </c>
      <c r="F10150" t="s">
        <v>79</v>
      </c>
      <c r="G10150" t="s">
        <v>51</v>
      </c>
      <c r="H10150" s="20" t="s">
        <v>52</v>
      </c>
      <c r="I10150" t="s">
        <v>53</v>
      </c>
      <c r="J10150" t="s">
        <v>54</v>
      </c>
      <c r="K10150">
        <v>3</v>
      </c>
      <c r="L10150" t="s">
        <v>55</v>
      </c>
      <c r="M10150" t="s">
        <v>77</v>
      </c>
      <c r="N10150" t="s">
        <v>89</v>
      </c>
      <c r="O10150" s="21" t="s">
        <v>58</v>
      </c>
      <c r="P10150" s="21" t="s">
        <v>119</v>
      </c>
      <c r="Q10150" s="20" t="s">
        <v>273</v>
      </c>
      <c r="R10150" s="21" t="s">
        <v>274</v>
      </c>
      <c r="S10150" s="35">
        <v>1</v>
      </c>
      <c r="T10150" s="22">
        <v>1</v>
      </c>
      <c r="U10150" s="20" t="s">
        <v>62</v>
      </c>
      <c r="V10150" s="20">
        <v>45994</v>
      </c>
      <c r="W10150" s="21">
        <v>12</v>
      </c>
      <c r="X10150" s="20">
        <v>46007</v>
      </c>
      <c r="Y10150" s="20">
        <v>46003</v>
      </c>
      <c r="Z10150" s="48">
        <v>12</v>
      </c>
      <c r="AA10150">
        <v>2025</v>
      </c>
      <c r="AB10150" s="45">
        <v>85705</v>
      </c>
      <c r="AC10150" s="45">
        <v>85705</v>
      </c>
      <c r="AK10150" s="10"/>
    </row>
    <row r="10151" spans="1:37">
      <c r="A10151" t="s">
        <v>45</v>
      </c>
      <c r="B10151" t="s">
        <v>46</v>
      </c>
      <c r="C10151" t="s">
        <v>47</v>
      </c>
      <c r="D10151" t="s">
        <v>10624</v>
      </c>
      <c r="E10151" t="s">
        <v>88</v>
      </c>
      <c r="F10151" t="s">
        <v>79</v>
      </c>
      <c r="G10151" t="s">
        <v>51</v>
      </c>
      <c r="H10151" s="20" t="s">
        <v>52</v>
      </c>
      <c r="I10151" t="s">
        <v>53</v>
      </c>
      <c r="J10151" t="s">
        <v>54</v>
      </c>
      <c r="K10151">
        <v>3</v>
      </c>
      <c r="L10151" t="s">
        <v>55</v>
      </c>
      <c r="M10151" t="s">
        <v>77</v>
      </c>
      <c r="N10151" t="s">
        <v>89</v>
      </c>
      <c r="O10151" s="21" t="s">
        <v>58</v>
      </c>
      <c r="P10151" s="21" t="s">
        <v>150</v>
      </c>
      <c r="Q10151" s="20" t="s">
        <v>268</v>
      </c>
      <c r="R10151" s="21" t="s">
        <v>269</v>
      </c>
      <c r="S10151" s="35">
        <v>1</v>
      </c>
      <c r="T10151" s="22">
        <v>1</v>
      </c>
      <c r="U10151" s="20" t="s">
        <v>62</v>
      </c>
      <c r="V10151" s="20">
        <v>46007</v>
      </c>
      <c r="W10151" s="21">
        <v>12</v>
      </c>
      <c r="X10151" s="20">
        <v>46014</v>
      </c>
      <c r="Y10151" s="20">
        <v>46010</v>
      </c>
      <c r="Z10151" s="48">
        <v>12</v>
      </c>
      <c r="AA10151">
        <v>2025</v>
      </c>
      <c r="AB10151" s="45">
        <v>99990</v>
      </c>
      <c r="AC10151" s="45">
        <v>99990</v>
      </c>
      <c r="AK10151" s="10"/>
    </row>
    <row r="10152" spans="1:37">
      <c r="A10152" t="s">
        <v>45</v>
      </c>
      <c r="B10152" t="s">
        <v>46</v>
      </c>
      <c r="C10152" t="s">
        <v>47</v>
      </c>
      <c r="D10152" t="s">
        <v>10625</v>
      </c>
      <c r="E10152" t="s">
        <v>88</v>
      </c>
      <c r="F10152" t="s">
        <v>79</v>
      </c>
      <c r="G10152" t="s">
        <v>51</v>
      </c>
      <c r="H10152" s="20" t="s">
        <v>52</v>
      </c>
      <c r="I10152" t="s">
        <v>53</v>
      </c>
      <c r="J10152" t="s">
        <v>54</v>
      </c>
      <c r="K10152">
        <v>3</v>
      </c>
      <c r="L10152" t="s">
        <v>55</v>
      </c>
      <c r="M10152" t="s">
        <v>77</v>
      </c>
      <c r="N10152" t="s">
        <v>89</v>
      </c>
      <c r="O10152" s="21" t="s">
        <v>58</v>
      </c>
      <c r="P10152" s="21" t="s">
        <v>97</v>
      </c>
      <c r="Q10152" s="20" t="s">
        <v>108</v>
      </c>
      <c r="R10152" s="21" t="s">
        <v>3798</v>
      </c>
      <c r="S10152" s="35">
        <v>1</v>
      </c>
      <c r="T10152" s="22">
        <v>1</v>
      </c>
      <c r="U10152" s="20" t="s">
        <v>62</v>
      </c>
      <c r="V10152" s="20">
        <v>46008</v>
      </c>
      <c r="W10152" s="21">
        <v>12</v>
      </c>
      <c r="X10152" s="20">
        <v>46017</v>
      </c>
      <c r="Y10152" s="20">
        <v>46013</v>
      </c>
      <c r="Z10152" s="48">
        <v>12</v>
      </c>
      <c r="AA10152">
        <v>2025</v>
      </c>
      <c r="AB10152" s="45">
        <v>66661</v>
      </c>
      <c r="AC10152" s="45">
        <v>66661</v>
      </c>
      <c r="AK10152" s="10"/>
    </row>
    <row r="10153" spans="1:37">
      <c r="A10153" t="s">
        <v>45</v>
      </c>
      <c r="B10153" t="s">
        <v>46</v>
      </c>
      <c r="C10153" t="s">
        <v>47</v>
      </c>
      <c r="D10153" t="s">
        <v>10626</v>
      </c>
      <c r="E10153" t="s">
        <v>88</v>
      </c>
      <c r="F10153" t="s">
        <v>79</v>
      </c>
      <c r="G10153" t="s">
        <v>51</v>
      </c>
      <c r="H10153" s="20" t="s">
        <v>52</v>
      </c>
      <c r="I10153" t="s">
        <v>53</v>
      </c>
      <c r="J10153" t="s">
        <v>54</v>
      </c>
      <c r="K10153">
        <v>3</v>
      </c>
      <c r="L10153" t="s">
        <v>55</v>
      </c>
      <c r="M10153" t="s">
        <v>77</v>
      </c>
      <c r="N10153" t="s">
        <v>89</v>
      </c>
      <c r="O10153" s="21" t="s">
        <v>58</v>
      </c>
      <c r="P10153" s="21" t="s">
        <v>119</v>
      </c>
      <c r="Q10153" s="20" t="s">
        <v>6589</v>
      </c>
      <c r="R10153" s="21" t="s">
        <v>6590</v>
      </c>
      <c r="S10153" s="35">
        <v>1</v>
      </c>
      <c r="T10153" s="22">
        <v>1</v>
      </c>
      <c r="U10153" s="20" t="s">
        <v>62</v>
      </c>
      <c r="V10153" s="20">
        <v>46008</v>
      </c>
      <c r="W10153" s="21">
        <v>12</v>
      </c>
      <c r="X10153" s="20">
        <v>46014</v>
      </c>
      <c r="Y10153" s="20">
        <v>46010</v>
      </c>
      <c r="Z10153" s="48">
        <v>12</v>
      </c>
      <c r="AA10153">
        <v>2025</v>
      </c>
      <c r="AB10153" s="45">
        <v>79997</v>
      </c>
      <c r="AC10153" s="45">
        <v>79997</v>
      </c>
      <c r="AK10153" s="10"/>
    </row>
    <row r="10154" spans="1:37">
      <c r="A10154" t="s">
        <v>45</v>
      </c>
      <c r="B10154" t="s">
        <v>46</v>
      </c>
      <c r="C10154" t="s">
        <v>47</v>
      </c>
      <c r="D10154" t="s">
        <v>10627</v>
      </c>
      <c r="E10154" t="s">
        <v>88</v>
      </c>
      <c r="F10154" t="s">
        <v>79</v>
      </c>
      <c r="G10154" t="s">
        <v>51</v>
      </c>
      <c r="H10154" s="20" t="s">
        <v>52</v>
      </c>
      <c r="I10154" t="s">
        <v>53</v>
      </c>
      <c r="J10154" t="s">
        <v>54</v>
      </c>
      <c r="K10154">
        <v>3</v>
      </c>
      <c r="L10154" t="s">
        <v>55</v>
      </c>
      <c r="M10154" t="s">
        <v>77</v>
      </c>
      <c r="N10154" t="s">
        <v>89</v>
      </c>
      <c r="O10154" s="21" t="s">
        <v>58</v>
      </c>
      <c r="P10154" s="21" t="s">
        <v>276</v>
      </c>
      <c r="Q10154" s="20" t="s">
        <v>315</v>
      </c>
      <c r="R10154" s="21" t="s">
        <v>316</v>
      </c>
      <c r="S10154" s="35">
        <v>1</v>
      </c>
      <c r="T10154" s="22">
        <v>1</v>
      </c>
      <c r="U10154" s="20" t="s">
        <v>62</v>
      </c>
      <c r="V10154" s="20">
        <v>46008</v>
      </c>
      <c r="W10154" s="21">
        <v>12</v>
      </c>
      <c r="X10154" s="20">
        <v>46014</v>
      </c>
      <c r="Y10154" s="20">
        <v>46010</v>
      </c>
      <c r="Z10154" s="48">
        <v>12</v>
      </c>
      <c r="AA10154">
        <v>2025</v>
      </c>
      <c r="AB10154" s="45">
        <v>12642</v>
      </c>
      <c r="AC10154" s="45">
        <v>12642</v>
      </c>
      <c r="AK10154" s="10"/>
    </row>
    <row r="10155" spans="1:37">
      <c r="A10155" t="s">
        <v>45</v>
      </c>
      <c r="B10155" t="s">
        <v>46</v>
      </c>
      <c r="C10155" t="s">
        <v>47</v>
      </c>
      <c r="D10155" t="s">
        <v>10628</v>
      </c>
      <c r="E10155" t="s">
        <v>88</v>
      </c>
      <c r="F10155" t="s">
        <v>79</v>
      </c>
      <c r="G10155" t="s">
        <v>51</v>
      </c>
      <c r="H10155" s="20" t="s">
        <v>52</v>
      </c>
      <c r="I10155" t="s">
        <v>53</v>
      </c>
      <c r="J10155" t="s">
        <v>54</v>
      </c>
      <c r="K10155">
        <v>3</v>
      </c>
      <c r="L10155" t="s">
        <v>55</v>
      </c>
      <c r="M10155" t="s">
        <v>77</v>
      </c>
      <c r="N10155" t="s">
        <v>89</v>
      </c>
      <c r="O10155" s="21" t="s">
        <v>58</v>
      </c>
      <c r="P10155" s="21" t="s">
        <v>119</v>
      </c>
      <c r="Q10155" s="20" t="s">
        <v>6539</v>
      </c>
      <c r="R10155" s="21" t="s">
        <v>6540</v>
      </c>
      <c r="S10155" s="35">
        <v>1</v>
      </c>
      <c r="T10155" s="22">
        <v>1</v>
      </c>
      <c r="U10155" s="20" t="s">
        <v>62</v>
      </c>
      <c r="V10155" s="20">
        <v>46007</v>
      </c>
      <c r="W10155" s="21">
        <v>12</v>
      </c>
      <c r="X10155" s="20">
        <v>46017</v>
      </c>
      <c r="Y10155" s="20">
        <v>46010</v>
      </c>
      <c r="Z10155" s="48">
        <v>12</v>
      </c>
      <c r="AA10155">
        <v>2025</v>
      </c>
      <c r="AB10155" s="45">
        <v>79997</v>
      </c>
      <c r="AC10155" s="45">
        <v>79997</v>
      </c>
      <c r="AK10155" s="10"/>
    </row>
    <row r="10156" spans="1:37">
      <c r="A10156" t="s">
        <v>45</v>
      </c>
      <c r="B10156" t="s">
        <v>46</v>
      </c>
      <c r="C10156" t="s">
        <v>47</v>
      </c>
      <c r="D10156" t="s">
        <v>10629</v>
      </c>
      <c r="E10156" t="s">
        <v>88</v>
      </c>
      <c r="F10156" t="s">
        <v>79</v>
      </c>
      <c r="G10156" t="s">
        <v>51</v>
      </c>
      <c r="H10156" s="20" t="s">
        <v>52</v>
      </c>
      <c r="I10156" t="s">
        <v>53</v>
      </c>
      <c r="J10156" t="s">
        <v>54</v>
      </c>
      <c r="K10156">
        <v>3</v>
      </c>
      <c r="L10156" t="s">
        <v>55</v>
      </c>
      <c r="M10156" t="s">
        <v>56</v>
      </c>
      <c r="N10156" t="s">
        <v>57</v>
      </c>
      <c r="O10156" s="21" t="s">
        <v>58</v>
      </c>
      <c r="P10156" s="21" t="s">
        <v>207</v>
      </c>
      <c r="Q10156" s="20" t="s">
        <v>689</v>
      </c>
      <c r="R10156" s="21" t="s">
        <v>690</v>
      </c>
      <c r="S10156" s="35">
        <v>1</v>
      </c>
      <c r="T10156" s="22">
        <v>1</v>
      </c>
      <c r="U10156" s="20" t="s">
        <v>62</v>
      </c>
      <c r="V10156" s="20">
        <v>46007</v>
      </c>
      <c r="W10156" s="21">
        <v>12</v>
      </c>
      <c r="X10156" s="20">
        <v>46017</v>
      </c>
      <c r="Y10156" s="20">
        <v>46010</v>
      </c>
      <c r="Z10156" s="48">
        <v>12</v>
      </c>
      <c r="AA10156">
        <v>2025</v>
      </c>
      <c r="AB10156" s="45">
        <v>96425</v>
      </c>
      <c r="AC10156" s="45">
        <v>96425</v>
      </c>
      <c r="AK10156" s="10"/>
    </row>
    <row r="10157" spans="1:37">
      <c r="A10157" t="s">
        <v>45</v>
      </c>
      <c r="B10157" t="s">
        <v>46</v>
      </c>
      <c r="C10157" t="s">
        <v>47</v>
      </c>
      <c r="D10157" t="s">
        <v>10630</v>
      </c>
      <c r="E10157" t="s">
        <v>88</v>
      </c>
      <c r="F10157" t="s">
        <v>79</v>
      </c>
      <c r="G10157" t="s">
        <v>51</v>
      </c>
      <c r="H10157" s="20" t="s">
        <v>52</v>
      </c>
      <c r="I10157" t="s">
        <v>53</v>
      </c>
      <c r="J10157" t="s">
        <v>54</v>
      </c>
      <c r="K10157">
        <v>3</v>
      </c>
      <c r="L10157" t="s">
        <v>55</v>
      </c>
      <c r="M10157" t="s">
        <v>56</v>
      </c>
      <c r="N10157" t="s">
        <v>57</v>
      </c>
      <c r="O10157" s="21" t="s">
        <v>58</v>
      </c>
      <c r="P10157" s="21" t="s">
        <v>207</v>
      </c>
      <c r="Q10157" s="20" t="s">
        <v>3356</v>
      </c>
      <c r="R10157" s="21" t="s">
        <v>3357</v>
      </c>
      <c r="S10157" s="35">
        <v>1</v>
      </c>
      <c r="T10157" s="22">
        <v>1</v>
      </c>
      <c r="U10157" s="20" t="s">
        <v>62</v>
      </c>
      <c r="V10157" s="20">
        <v>46007</v>
      </c>
      <c r="W10157" s="21">
        <v>12</v>
      </c>
      <c r="X10157" s="20">
        <v>46013</v>
      </c>
      <c r="Y10157" s="20">
        <v>46010</v>
      </c>
      <c r="Z10157" s="48">
        <v>12</v>
      </c>
      <c r="AA10157">
        <v>2025</v>
      </c>
      <c r="AB10157" s="45">
        <v>73327</v>
      </c>
      <c r="AC10157" s="45">
        <v>73327</v>
      </c>
      <c r="AK10157" s="10"/>
    </row>
    <row r="10158" spans="1:37">
      <c r="A10158" t="s">
        <v>45</v>
      </c>
      <c r="B10158" t="s">
        <v>46</v>
      </c>
      <c r="C10158" t="s">
        <v>47</v>
      </c>
      <c r="D10158" t="s">
        <v>10631</v>
      </c>
      <c r="E10158" t="s">
        <v>88</v>
      </c>
      <c r="F10158" t="s">
        <v>79</v>
      </c>
      <c r="G10158" t="s">
        <v>51</v>
      </c>
      <c r="H10158" s="20" t="s">
        <v>52</v>
      </c>
      <c r="I10158" t="s">
        <v>53</v>
      </c>
      <c r="J10158" t="s">
        <v>54</v>
      </c>
      <c r="K10158">
        <v>3</v>
      </c>
      <c r="L10158" t="s">
        <v>55</v>
      </c>
      <c r="M10158" t="s">
        <v>77</v>
      </c>
      <c r="N10158" t="s">
        <v>89</v>
      </c>
      <c r="O10158" s="21" t="s">
        <v>58</v>
      </c>
      <c r="P10158" s="21" t="s">
        <v>97</v>
      </c>
      <c r="Q10158" s="20" t="s">
        <v>108</v>
      </c>
      <c r="R10158" s="21" t="s">
        <v>3798</v>
      </c>
      <c r="S10158" s="35">
        <v>1</v>
      </c>
      <c r="T10158" s="22">
        <v>1</v>
      </c>
      <c r="U10158" s="20" t="s">
        <v>62</v>
      </c>
      <c r="V10158" s="20">
        <v>46009</v>
      </c>
      <c r="W10158" s="21">
        <v>12</v>
      </c>
      <c r="X10158" s="20">
        <v>46020</v>
      </c>
      <c r="Y10158" s="20">
        <v>46010</v>
      </c>
      <c r="Z10158" s="48">
        <v>12</v>
      </c>
      <c r="AA10158">
        <v>2025</v>
      </c>
      <c r="AB10158" s="45">
        <v>66661</v>
      </c>
      <c r="AC10158" s="45">
        <v>66661</v>
      </c>
      <c r="AK10158" s="10"/>
    </row>
    <row r="10159" spans="1:37">
      <c r="A10159" t="s">
        <v>45</v>
      </c>
      <c r="B10159" t="s">
        <v>46</v>
      </c>
      <c r="C10159" t="s">
        <v>47</v>
      </c>
      <c r="D10159" t="s">
        <v>10632</v>
      </c>
      <c r="E10159" t="s">
        <v>88</v>
      </c>
      <c r="F10159" t="s">
        <v>79</v>
      </c>
      <c r="G10159" t="s">
        <v>51</v>
      </c>
      <c r="H10159" s="20" t="s">
        <v>52</v>
      </c>
      <c r="I10159" t="s">
        <v>53</v>
      </c>
      <c r="J10159" t="s">
        <v>54</v>
      </c>
      <c r="K10159">
        <v>3</v>
      </c>
      <c r="L10159" t="s">
        <v>55</v>
      </c>
      <c r="M10159" t="s">
        <v>77</v>
      </c>
      <c r="N10159" t="s">
        <v>89</v>
      </c>
      <c r="O10159" s="21" t="s">
        <v>58</v>
      </c>
      <c r="P10159" s="21" t="s">
        <v>119</v>
      </c>
      <c r="Q10159" s="20" t="s">
        <v>120</v>
      </c>
      <c r="R10159" s="21" t="s">
        <v>121</v>
      </c>
      <c r="S10159" s="35">
        <v>1</v>
      </c>
      <c r="T10159" s="22">
        <v>1</v>
      </c>
      <c r="U10159" s="20" t="s">
        <v>62</v>
      </c>
      <c r="V10159" s="20">
        <v>46009</v>
      </c>
      <c r="W10159" s="21">
        <v>12</v>
      </c>
      <c r="X10159" s="20">
        <v>46022</v>
      </c>
      <c r="Y10159" s="20">
        <v>46013</v>
      </c>
      <c r="Z10159" s="48">
        <v>12</v>
      </c>
      <c r="AA10159">
        <v>2025</v>
      </c>
      <c r="AB10159" s="45">
        <v>99995</v>
      </c>
      <c r="AC10159" s="45">
        <v>99995</v>
      </c>
      <c r="AK10159" s="10"/>
    </row>
    <row r="10160" spans="1:37">
      <c r="A10160" t="s">
        <v>45</v>
      </c>
      <c r="B10160" t="s">
        <v>46</v>
      </c>
      <c r="C10160" t="s">
        <v>47</v>
      </c>
      <c r="D10160" t="s">
        <v>10633</v>
      </c>
      <c r="E10160" t="s">
        <v>88</v>
      </c>
      <c r="F10160" t="s">
        <v>79</v>
      </c>
      <c r="G10160" t="s">
        <v>51</v>
      </c>
      <c r="H10160" s="20" t="s">
        <v>52</v>
      </c>
      <c r="I10160" t="s">
        <v>53</v>
      </c>
      <c r="J10160" t="s">
        <v>54</v>
      </c>
      <c r="K10160">
        <v>3</v>
      </c>
      <c r="L10160" t="s">
        <v>55</v>
      </c>
      <c r="M10160" t="s">
        <v>77</v>
      </c>
      <c r="N10160" t="s">
        <v>89</v>
      </c>
      <c r="O10160" s="21" t="s">
        <v>58</v>
      </c>
      <c r="P10160" s="21" t="s">
        <v>150</v>
      </c>
      <c r="Q10160" s="20" t="s">
        <v>244</v>
      </c>
      <c r="R10160" s="21" t="s">
        <v>245</v>
      </c>
      <c r="S10160" s="35">
        <v>1</v>
      </c>
      <c r="T10160" s="22">
        <v>1</v>
      </c>
      <c r="U10160" s="20" t="s">
        <v>62</v>
      </c>
      <c r="V10160" s="20">
        <v>46007</v>
      </c>
      <c r="W10160" s="21">
        <v>12</v>
      </c>
      <c r="X10160" s="20">
        <v>46020</v>
      </c>
      <c r="Y10160" s="20">
        <v>46010</v>
      </c>
      <c r="Z10160" s="48">
        <v>12</v>
      </c>
      <c r="AA10160">
        <v>2025</v>
      </c>
      <c r="AB10160" s="45">
        <v>103324</v>
      </c>
      <c r="AC10160" s="45">
        <v>103324</v>
      </c>
      <c r="AK10160" s="10"/>
    </row>
    <row r="10161" spans="1:37">
      <c r="A10161" t="s">
        <v>45</v>
      </c>
      <c r="B10161" t="s">
        <v>46</v>
      </c>
      <c r="C10161" t="s">
        <v>47</v>
      </c>
      <c r="D10161" t="s">
        <v>10634</v>
      </c>
      <c r="E10161" t="s">
        <v>88</v>
      </c>
      <c r="F10161" t="s">
        <v>79</v>
      </c>
      <c r="G10161" t="s">
        <v>51</v>
      </c>
      <c r="H10161" s="20" t="s">
        <v>52</v>
      </c>
      <c r="I10161" t="s">
        <v>53</v>
      </c>
      <c r="J10161" t="s">
        <v>54</v>
      </c>
      <c r="K10161">
        <v>3</v>
      </c>
      <c r="L10161" t="s">
        <v>55</v>
      </c>
      <c r="M10161" t="s">
        <v>56</v>
      </c>
      <c r="N10161" t="s">
        <v>57</v>
      </c>
      <c r="O10161" s="21" t="s">
        <v>58</v>
      </c>
      <c r="P10161" s="21" t="s">
        <v>64</v>
      </c>
      <c r="Q10161" s="20" t="s">
        <v>596</v>
      </c>
      <c r="R10161" s="21" t="s">
        <v>597</v>
      </c>
      <c r="S10161" s="35">
        <v>1</v>
      </c>
      <c r="T10161" s="22">
        <v>1</v>
      </c>
      <c r="U10161" s="20" t="s">
        <v>62</v>
      </c>
      <c r="V10161" s="20">
        <v>46008</v>
      </c>
      <c r="W10161" s="21">
        <v>12</v>
      </c>
      <c r="X10161" s="20">
        <v>46017</v>
      </c>
      <c r="Y10161" s="20">
        <v>46013</v>
      </c>
      <c r="Z10161" s="48">
        <v>12</v>
      </c>
      <c r="AA10161">
        <v>2025</v>
      </c>
      <c r="AB10161" s="45">
        <v>107135</v>
      </c>
      <c r="AC10161" s="45">
        <v>107135</v>
      </c>
      <c r="AK10161" s="10"/>
    </row>
    <row r="10162" spans="1:37">
      <c r="A10162" t="s">
        <v>45</v>
      </c>
      <c r="B10162" t="s">
        <v>46</v>
      </c>
      <c r="C10162" t="s">
        <v>47</v>
      </c>
      <c r="D10162" t="s">
        <v>10635</v>
      </c>
      <c r="E10162" t="s">
        <v>88</v>
      </c>
      <c r="F10162" t="s">
        <v>79</v>
      </c>
      <c r="G10162" t="s">
        <v>51</v>
      </c>
      <c r="H10162" s="20" t="s">
        <v>52</v>
      </c>
      <c r="I10162" t="s">
        <v>53</v>
      </c>
      <c r="J10162" t="s">
        <v>54</v>
      </c>
      <c r="K10162">
        <v>3</v>
      </c>
      <c r="L10162" t="s">
        <v>55</v>
      </c>
      <c r="M10162" t="s">
        <v>77</v>
      </c>
      <c r="N10162" t="s">
        <v>89</v>
      </c>
      <c r="O10162" s="21" t="s">
        <v>58</v>
      </c>
      <c r="P10162" s="21" t="s">
        <v>97</v>
      </c>
      <c r="Q10162" s="20" t="s">
        <v>260</v>
      </c>
      <c r="R10162" s="21" t="s">
        <v>261</v>
      </c>
      <c r="S10162" s="35">
        <v>1</v>
      </c>
      <c r="T10162" s="22">
        <v>1</v>
      </c>
      <c r="U10162" s="20" t="s">
        <v>62</v>
      </c>
      <c r="V10162" s="20">
        <v>46007</v>
      </c>
      <c r="W10162" s="21">
        <v>12</v>
      </c>
      <c r="X10162" s="20">
        <v>46017</v>
      </c>
      <c r="Y10162" s="20">
        <v>46010</v>
      </c>
      <c r="Z10162" s="48">
        <v>12</v>
      </c>
      <c r="AA10162">
        <v>2025</v>
      </c>
      <c r="AB10162" s="45">
        <v>43745</v>
      </c>
      <c r="AC10162" s="45">
        <v>43745</v>
      </c>
      <c r="AK10162" s="10"/>
    </row>
    <row r="10163" spans="1:37">
      <c r="A10163" t="s">
        <v>45</v>
      </c>
      <c r="B10163" t="s">
        <v>46</v>
      </c>
      <c r="C10163" t="s">
        <v>47</v>
      </c>
      <c r="D10163" t="s">
        <v>10636</v>
      </c>
      <c r="E10163" t="s">
        <v>88</v>
      </c>
      <c r="F10163" t="s">
        <v>79</v>
      </c>
      <c r="G10163" t="s">
        <v>51</v>
      </c>
      <c r="H10163" s="20" t="s">
        <v>52</v>
      </c>
      <c r="I10163" t="s">
        <v>53</v>
      </c>
      <c r="J10163" t="s">
        <v>54</v>
      </c>
      <c r="K10163">
        <v>3</v>
      </c>
      <c r="L10163" t="s">
        <v>55</v>
      </c>
      <c r="M10163" t="s">
        <v>56</v>
      </c>
      <c r="N10163" t="s">
        <v>57</v>
      </c>
      <c r="O10163" s="21" t="s">
        <v>58</v>
      </c>
      <c r="P10163" s="21" t="s">
        <v>9412</v>
      </c>
      <c r="Q10163" s="20" t="s">
        <v>9413</v>
      </c>
      <c r="R10163" s="21" t="s">
        <v>9414</v>
      </c>
      <c r="S10163" s="35">
        <v>1</v>
      </c>
      <c r="T10163" s="22">
        <v>1</v>
      </c>
      <c r="U10163" s="20" t="s">
        <v>62</v>
      </c>
      <c r="V10163" s="20">
        <v>46009</v>
      </c>
      <c r="W10163" s="21">
        <v>12</v>
      </c>
      <c r="X10163" s="20">
        <v>46017</v>
      </c>
      <c r="Y10163" s="20">
        <v>46013</v>
      </c>
      <c r="Z10163" s="48">
        <v>12</v>
      </c>
      <c r="AA10163">
        <v>2025</v>
      </c>
      <c r="AB10163" s="45">
        <v>85326</v>
      </c>
      <c r="AC10163" s="45">
        <v>85326</v>
      </c>
      <c r="AK10163" s="10"/>
    </row>
    <row r="10164" spans="1:37">
      <c r="A10164" t="s">
        <v>45</v>
      </c>
      <c r="B10164" t="s">
        <v>46</v>
      </c>
      <c r="C10164" t="s">
        <v>47</v>
      </c>
      <c r="D10164" t="s">
        <v>10637</v>
      </c>
      <c r="E10164" t="s">
        <v>88</v>
      </c>
      <c r="F10164" t="s">
        <v>79</v>
      </c>
      <c r="G10164" t="s">
        <v>51</v>
      </c>
      <c r="H10164" s="20" t="s">
        <v>52</v>
      </c>
      <c r="I10164" t="s">
        <v>53</v>
      </c>
      <c r="J10164" t="s">
        <v>54</v>
      </c>
      <c r="K10164">
        <v>3</v>
      </c>
      <c r="L10164" t="s">
        <v>55</v>
      </c>
      <c r="M10164" t="s">
        <v>77</v>
      </c>
      <c r="N10164" t="s">
        <v>89</v>
      </c>
      <c r="O10164" s="21" t="s">
        <v>58</v>
      </c>
      <c r="P10164" s="21" t="s">
        <v>119</v>
      </c>
      <c r="Q10164" s="20" t="s">
        <v>728</v>
      </c>
      <c r="R10164" s="21" t="s">
        <v>729</v>
      </c>
      <c r="S10164" s="35">
        <v>1</v>
      </c>
      <c r="T10164" s="22">
        <v>1</v>
      </c>
      <c r="U10164" s="20" t="s">
        <v>62</v>
      </c>
      <c r="V10164" s="20">
        <v>46009</v>
      </c>
      <c r="W10164" s="21">
        <v>12</v>
      </c>
      <c r="X10164" s="20">
        <v>46020</v>
      </c>
      <c r="Y10164" s="20">
        <v>46010</v>
      </c>
      <c r="Z10164" s="48">
        <v>12</v>
      </c>
      <c r="AA10164">
        <v>2025</v>
      </c>
      <c r="AB10164" s="45">
        <v>76662</v>
      </c>
      <c r="AC10164" s="45">
        <v>76662</v>
      </c>
      <c r="AK10164" s="10"/>
    </row>
    <row r="10165" spans="1:37">
      <c r="A10165" t="s">
        <v>45</v>
      </c>
      <c r="B10165" t="s">
        <v>46</v>
      </c>
      <c r="C10165" t="s">
        <v>47</v>
      </c>
      <c r="D10165" t="s">
        <v>10638</v>
      </c>
      <c r="E10165" t="s">
        <v>88</v>
      </c>
      <c r="F10165" t="s">
        <v>79</v>
      </c>
      <c r="G10165" t="s">
        <v>51</v>
      </c>
      <c r="H10165" s="20" t="s">
        <v>52</v>
      </c>
      <c r="I10165" t="s">
        <v>53</v>
      </c>
      <c r="J10165" t="s">
        <v>54</v>
      </c>
      <c r="K10165">
        <v>3</v>
      </c>
      <c r="L10165" t="s">
        <v>55</v>
      </c>
      <c r="M10165" t="s">
        <v>77</v>
      </c>
      <c r="N10165" t="s">
        <v>89</v>
      </c>
      <c r="O10165" s="21" t="s">
        <v>58</v>
      </c>
      <c r="P10165" s="21" t="s">
        <v>150</v>
      </c>
      <c r="Q10165" s="20" t="s">
        <v>151</v>
      </c>
      <c r="R10165" s="21" t="s">
        <v>152</v>
      </c>
      <c r="S10165" s="35">
        <v>1</v>
      </c>
      <c r="T10165" s="22">
        <v>1</v>
      </c>
      <c r="U10165" s="20" t="s">
        <v>62</v>
      </c>
      <c r="V10165" s="20">
        <v>46009</v>
      </c>
      <c r="W10165" s="21">
        <v>12</v>
      </c>
      <c r="X10165" s="20">
        <v>46014</v>
      </c>
      <c r="Y10165" s="20">
        <v>46010</v>
      </c>
      <c r="Z10165" s="48">
        <v>12</v>
      </c>
      <c r="AA10165">
        <v>2025</v>
      </c>
      <c r="AB10165" s="45">
        <v>83323</v>
      </c>
      <c r="AC10165" s="45">
        <v>83323</v>
      </c>
      <c r="AK10165" s="10"/>
    </row>
    <row r="10166" spans="1:37">
      <c r="A10166" t="s">
        <v>45</v>
      </c>
      <c r="B10166" t="s">
        <v>46</v>
      </c>
      <c r="C10166" t="s">
        <v>47</v>
      </c>
      <c r="D10166" t="s">
        <v>10639</v>
      </c>
      <c r="E10166" t="s">
        <v>88</v>
      </c>
      <c r="F10166" t="s">
        <v>79</v>
      </c>
      <c r="G10166" t="s">
        <v>51</v>
      </c>
      <c r="H10166" s="20" t="s">
        <v>52</v>
      </c>
      <c r="I10166" t="s">
        <v>53</v>
      </c>
      <c r="J10166" t="s">
        <v>54</v>
      </c>
      <c r="K10166">
        <v>3</v>
      </c>
      <c r="L10166" t="s">
        <v>55</v>
      </c>
      <c r="M10166" t="s">
        <v>77</v>
      </c>
      <c r="N10166" t="s">
        <v>89</v>
      </c>
      <c r="O10166" s="21" t="s">
        <v>58</v>
      </c>
      <c r="P10166" s="21" t="s">
        <v>150</v>
      </c>
      <c r="Q10166" s="20" t="s">
        <v>1137</v>
      </c>
      <c r="R10166" s="21" t="s">
        <v>1138</v>
      </c>
      <c r="S10166" s="35">
        <v>1</v>
      </c>
      <c r="T10166" s="22">
        <v>1</v>
      </c>
      <c r="U10166" s="20" t="s">
        <v>62</v>
      </c>
      <c r="V10166" s="20">
        <v>46009</v>
      </c>
      <c r="W10166" s="21">
        <v>12</v>
      </c>
      <c r="X10166" s="20">
        <v>46010</v>
      </c>
      <c r="Y10166" s="20">
        <v>46013</v>
      </c>
      <c r="Z10166" s="48">
        <v>12</v>
      </c>
      <c r="AA10166">
        <v>2025</v>
      </c>
      <c r="AB10166" s="45">
        <v>93324</v>
      </c>
      <c r="AC10166" s="45">
        <v>93324</v>
      </c>
      <c r="AK10166" s="10"/>
    </row>
    <row r="10167" spans="1:37">
      <c r="A10167" t="s">
        <v>45</v>
      </c>
      <c r="B10167" t="s">
        <v>46</v>
      </c>
      <c r="C10167" t="s">
        <v>47</v>
      </c>
      <c r="D10167" t="s">
        <v>10640</v>
      </c>
      <c r="E10167" t="s">
        <v>88</v>
      </c>
      <c r="F10167" t="s">
        <v>79</v>
      </c>
      <c r="G10167" t="s">
        <v>51</v>
      </c>
      <c r="H10167" s="20" t="s">
        <v>52</v>
      </c>
      <c r="I10167" t="s">
        <v>53</v>
      </c>
      <c r="J10167" t="s">
        <v>54</v>
      </c>
      <c r="K10167">
        <v>3</v>
      </c>
      <c r="L10167" t="s">
        <v>55</v>
      </c>
      <c r="M10167" t="s">
        <v>77</v>
      </c>
      <c r="N10167" t="s">
        <v>89</v>
      </c>
      <c r="O10167" s="21" t="s">
        <v>58</v>
      </c>
      <c r="P10167" s="21" t="s">
        <v>119</v>
      </c>
      <c r="Q10167" s="20" t="s">
        <v>515</v>
      </c>
      <c r="R10167" s="21" t="s">
        <v>516</v>
      </c>
      <c r="S10167" s="35">
        <v>1</v>
      </c>
      <c r="T10167" s="22">
        <v>1</v>
      </c>
      <c r="U10167" s="20" t="s">
        <v>62</v>
      </c>
      <c r="V10167" s="20">
        <v>46009</v>
      </c>
      <c r="W10167" s="21">
        <v>12</v>
      </c>
      <c r="X10167" s="20">
        <v>46021</v>
      </c>
      <c r="Y10167" s="20">
        <v>46013</v>
      </c>
      <c r="Z10167" s="48">
        <v>12</v>
      </c>
      <c r="AA10167">
        <v>2025</v>
      </c>
      <c r="AB10167" s="45">
        <v>90615</v>
      </c>
      <c r="AC10167" s="45">
        <v>90615</v>
      </c>
      <c r="AK10167" s="10"/>
    </row>
    <row r="10168" spans="1:37">
      <c r="A10168" t="s">
        <v>45</v>
      </c>
      <c r="B10168" t="s">
        <v>46</v>
      </c>
      <c r="C10168" t="s">
        <v>47</v>
      </c>
      <c r="D10168" t="s">
        <v>10641</v>
      </c>
      <c r="E10168" t="s">
        <v>88</v>
      </c>
      <c r="F10168" t="s">
        <v>79</v>
      </c>
      <c r="G10168" t="s">
        <v>51</v>
      </c>
      <c r="H10168" s="20" t="s">
        <v>52</v>
      </c>
      <c r="I10168" t="s">
        <v>53</v>
      </c>
      <c r="J10168" t="s">
        <v>54</v>
      </c>
      <c r="K10168">
        <v>3</v>
      </c>
      <c r="L10168" t="s">
        <v>55</v>
      </c>
      <c r="M10168" t="s">
        <v>56</v>
      </c>
      <c r="N10168" t="s">
        <v>57</v>
      </c>
      <c r="O10168" s="21" t="s">
        <v>58</v>
      </c>
      <c r="P10168" s="21" t="s">
        <v>207</v>
      </c>
      <c r="Q10168" s="20" t="s">
        <v>1325</v>
      </c>
      <c r="R10168" s="21" t="s">
        <v>1326</v>
      </c>
      <c r="S10168" s="35">
        <v>1</v>
      </c>
      <c r="T10168" s="22">
        <v>1</v>
      </c>
      <c r="U10168" s="20" t="s">
        <v>62</v>
      </c>
      <c r="V10168" s="20">
        <v>46008</v>
      </c>
      <c r="W10168" s="21">
        <v>12</v>
      </c>
      <c r="X10168" s="20">
        <v>46020</v>
      </c>
      <c r="Y10168" s="20">
        <v>46010</v>
      </c>
      <c r="Z10168" s="48">
        <v>12</v>
      </c>
      <c r="AA10168">
        <v>2025</v>
      </c>
      <c r="AB10168" s="45">
        <v>43325</v>
      </c>
      <c r="AC10168" s="45">
        <v>43325</v>
      </c>
      <c r="AK10168" s="10"/>
    </row>
    <row r="10169" spans="1:37">
      <c r="A10169" t="s">
        <v>45</v>
      </c>
      <c r="B10169" t="s">
        <v>46</v>
      </c>
      <c r="C10169" t="s">
        <v>47</v>
      </c>
      <c r="D10169" t="s">
        <v>10642</v>
      </c>
      <c r="E10169" t="s">
        <v>88</v>
      </c>
      <c r="F10169" t="s">
        <v>79</v>
      </c>
      <c r="G10169" t="s">
        <v>51</v>
      </c>
      <c r="H10169" s="20" t="s">
        <v>52</v>
      </c>
      <c r="I10169" t="s">
        <v>53</v>
      </c>
      <c r="J10169" t="s">
        <v>54</v>
      </c>
      <c r="K10169">
        <v>3</v>
      </c>
      <c r="L10169" t="s">
        <v>55</v>
      </c>
      <c r="M10169" t="s">
        <v>77</v>
      </c>
      <c r="N10169" t="s">
        <v>89</v>
      </c>
      <c r="O10169" s="21" t="s">
        <v>58</v>
      </c>
      <c r="P10169" s="21" t="s">
        <v>90</v>
      </c>
      <c r="Q10169" s="20" t="s">
        <v>344</v>
      </c>
      <c r="R10169" s="21" t="s">
        <v>345</v>
      </c>
      <c r="S10169" s="35">
        <v>1</v>
      </c>
      <c r="T10169" s="22">
        <v>1</v>
      </c>
      <c r="U10169" s="20" t="s">
        <v>62</v>
      </c>
      <c r="V10169" s="20">
        <v>46009</v>
      </c>
      <c r="W10169" s="21">
        <v>12</v>
      </c>
      <c r="X10169" s="20">
        <v>46021</v>
      </c>
      <c r="Y10169" s="20">
        <v>46013</v>
      </c>
      <c r="Z10169" s="48">
        <v>12</v>
      </c>
      <c r="AA10169">
        <v>2025</v>
      </c>
      <c r="AB10169" s="45">
        <v>40620</v>
      </c>
      <c r="AC10169" s="45">
        <v>40620</v>
      </c>
      <c r="AK10169" s="10"/>
    </row>
    <row r="10170" spans="1:37">
      <c r="A10170" t="s">
        <v>45</v>
      </c>
      <c r="B10170" t="s">
        <v>46</v>
      </c>
      <c r="C10170" t="s">
        <v>47</v>
      </c>
      <c r="D10170" t="s">
        <v>10643</v>
      </c>
      <c r="E10170" t="s">
        <v>88</v>
      </c>
      <c r="F10170" t="s">
        <v>79</v>
      </c>
      <c r="G10170" t="s">
        <v>51</v>
      </c>
      <c r="H10170" s="20" t="s">
        <v>52</v>
      </c>
      <c r="I10170" t="s">
        <v>53</v>
      </c>
      <c r="J10170" t="s">
        <v>54</v>
      </c>
      <c r="K10170">
        <v>3</v>
      </c>
      <c r="L10170" t="s">
        <v>55</v>
      </c>
      <c r="M10170" t="s">
        <v>56</v>
      </c>
      <c r="N10170" t="s">
        <v>57</v>
      </c>
      <c r="O10170" s="21" t="s">
        <v>58</v>
      </c>
      <c r="P10170" s="21" t="s">
        <v>64</v>
      </c>
      <c r="Q10170" s="20" t="s">
        <v>456</v>
      </c>
      <c r="R10170" s="21" t="s">
        <v>457</v>
      </c>
      <c r="S10170" s="35">
        <v>1</v>
      </c>
      <c r="T10170" s="22">
        <v>1</v>
      </c>
      <c r="U10170" s="20" t="s">
        <v>62</v>
      </c>
      <c r="V10170" s="20">
        <v>46007</v>
      </c>
      <c r="W10170" s="21">
        <v>12</v>
      </c>
      <c r="X10170" s="20">
        <v>46020</v>
      </c>
      <c r="Y10170" s="20">
        <v>46013</v>
      </c>
      <c r="Z10170" s="48">
        <v>12</v>
      </c>
      <c r="AA10170">
        <v>2025</v>
      </c>
      <c r="AB10170" s="45">
        <v>28660</v>
      </c>
      <c r="AC10170" s="45">
        <v>28660</v>
      </c>
      <c r="AK10170" s="10"/>
    </row>
    <row r="10171" spans="1:37">
      <c r="A10171" t="s">
        <v>45</v>
      </c>
      <c r="B10171" t="s">
        <v>46</v>
      </c>
      <c r="C10171" t="s">
        <v>47</v>
      </c>
      <c r="D10171" t="s">
        <v>10644</v>
      </c>
      <c r="E10171" t="s">
        <v>88</v>
      </c>
      <c r="F10171" t="s">
        <v>79</v>
      </c>
      <c r="G10171" t="s">
        <v>51</v>
      </c>
      <c r="H10171" s="20" t="s">
        <v>52</v>
      </c>
      <c r="I10171" t="s">
        <v>53</v>
      </c>
      <c r="J10171" t="s">
        <v>54</v>
      </c>
      <c r="K10171">
        <v>3</v>
      </c>
      <c r="L10171" t="s">
        <v>55</v>
      </c>
      <c r="M10171" t="s">
        <v>77</v>
      </c>
      <c r="N10171" t="s">
        <v>89</v>
      </c>
      <c r="O10171" s="21" t="s">
        <v>58</v>
      </c>
      <c r="P10171" s="21" t="s">
        <v>119</v>
      </c>
      <c r="Q10171" s="20" t="s">
        <v>728</v>
      </c>
      <c r="R10171" s="21" t="s">
        <v>729</v>
      </c>
      <c r="S10171" s="35">
        <v>1</v>
      </c>
      <c r="T10171" s="22">
        <v>1</v>
      </c>
      <c r="U10171" s="20" t="s">
        <v>62</v>
      </c>
      <c r="V10171" s="20">
        <v>46010</v>
      </c>
      <c r="W10171" s="21">
        <v>12</v>
      </c>
      <c r="X10171" s="20">
        <v>46017</v>
      </c>
      <c r="Y10171" s="20">
        <v>46013</v>
      </c>
      <c r="Z10171" s="48">
        <v>12</v>
      </c>
      <c r="AA10171">
        <v>2025</v>
      </c>
      <c r="AB10171" s="45">
        <v>76662</v>
      </c>
      <c r="AC10171" s="45">
        <v>76662</v>
      </c>
      <c r="AK10171" s="10"/>
    </row>
    <row r="10172" spans="1:37">
      <c r="A10172" t="s">
        <v>45</v>
      </c>
      <c r="B10172" t="s">
        <v>46</v>
      </c>
      <c r="C10172" t="s">
        <v>47</v>
      </c>
      <c r="D10172" t="s">
        <v>10645</v>
      </c>
      <c r="E10172" t="s">
        <v>88</v>
      </c>
      <c r="F10172" t="s">
        <v>79</v>
      </c>
      <c r="G10172" t="s">
        <v>51</v>
      </c>
      <c r="H10172" s="20" t="s">
        <v>52</v>
      </c>
      <c r="I10172" t="s">
        <v>53</v>
      </c>
      <c r="J10172" t="s">
        <v>54</v>
      </c>
      <c r="K10172">
        <v>3</v>
      </c>
      <c r="L10172" t="s">
        <v>55</v>
      </c>
      <c r="M10172" t="s">
        <v>56</v>
      </c>
      <c r="N10172" t="s">
        <v>57</v>
      </c>
      <c r="O10172" s="21" t="s">
        <v>58</v>
      </c>
      <c r="P10172" s="21" t="s">
        <v>9412</v>
      </c>
      <c r="Q10172" s="20" t="s">
        <v>9772</v>
      </c>
      <c r="R10172" s="21" t="s">
        <v>9773</v>
      </c>
      <c r="S10172" s="35">
        <v>1</v>
      </c>
      <c r="T10172" s="22">
        <v>1</v>
      </c>
      <c r="U10172" s="20" t="s">
        <v>62</v>
      </c>
      <c r="V10172" s="20">
        <v>46010</v>
      </c>
      <c r="W10172" s="21">
        <v>12</v>
      </c>
      <c r="X10172" s="20">
        <v>46021</v>
      </c>
      <c r="Y10172" s="20">
        <v>46013</v>
      </c>
      <c r="Z10172" s="48">
        <v>12</v>
      </c>
      <c r="AA10172">
        <v>2025</v>
      </c>
      <c r="AB10172" s="45">
        <v>62494</v>
      </c>
      <c r="AC10172" s="45">
        <v>62494</v>
      </c>
      <c r="AK10172" s="10"/>
    </row>
    <row r="10173" spans="1:37">
      <c r="A10173" t="s">
        <v>45</v>
      </c>
      <c r="B10173" t="s">
        <v>46</v>
      </c>
      <c r="C10173" t="s">
        <v>47</v>
      </c>
      <c r="D10173" t="s">
        <v>10646</v>
      </c>
      <c r="E10173" t="s">
        <v>88</v>
      </c>
      <c r="F10173" t="s">
        <v>79</v>
      </c>
      <c r="G10173" t="s">
        <v>51</v>
      </c>
      <c r="H10173" s="20" t="s">
        <v>52</v>
      </c>
      <c r="I10173" t="s">
        <v>53</v>
      </c>
      <c r="J10173" t="s">
        <v>54</v>
      </c>
      <c r="K10173">
        <v>3</v>
      </c>
      <c r="L10173" t="s">
        <v>55</v>
      </c>
      <c r="M10173" t="s">
        <v>56</v>
      </c>
      <c r="N10173" t="s">
        <v>57</v>
      </c>
      <c r="O10173" s="21" t="s">
        <v>58</v>
      </c>
      <c r="P10173" s="21" t="s">
        <v>64</v>
      </c>
      <c r="Q10173" s="20" t="s">
        <v>358</v>
      </c>
      <c r="R10173" s="21" t="s">
        <v>359</v>
      </c>
      <c r="S10173" s="35">
        <v>1</v>
      </c>
      <c r="T10173" s="22">
        <v>1</v>
      </c>
      <c r="U10173" s="20" t="s">
        <v>62</v>
      </c>
      <c r="V10173" s="20">
        <v>46010</v>
      </c>
      <c r="W10173" s="21">
        <v>12</v>
      </c>
      <c r="X10173" s="20">
        <v>46021</v>
      </c>
      <c r="Y10173" s="20">
        <v>46017</v>
      </c>
      <c r="Z10173" s="48">
        <v>12</v>
      </c>
      <c r="AA10173">
        <v>2025</v>
      </c>
      <c r="AB10173" s="45">
        <v>93324</v>
      </c>
      <c r="AC10173" s="45">
        <v>93324</v>
      </c>
      <c r="AK10173" s="10"/>
    </row>
    <row r="10174" spans="1:37">
      <c r="A10174" t="s">
        <v>45</v>
      </c>
      <c r="B10174" t="s">
        <v>46</v>
      </c>
      <c r="C10174" t="s">
        <v>47</v>
      </c>
      <c r="D10174" t="s">
        <v>10647</v>
      </c>
      <c r="E10174" t="s">
        <v>88</v>
      </c>
      <c r="F10174" t="s">
        <v>79</v>
      </c>
      <c r="G10174" t="s">
        <v>51</v>
      </c>
      <c r="H10174" s="20" t="s">
        <v>52</v>
      </c>
      <c r="I10174" t="s">
        <v>53</v>
      </c>
      <c r="J10174" t="s">
        <v>54</v>
      </c>
      <c r="K10174">
        <v>3</v>
      </c>
      <c r="L10174" t="s">
        <v>55</v>
      </c>
      <c r="M10174" t="s">
        <v>77</v>
      </c>
      <c r="N10174" t="s">
        <v>89</v>
      </c>
      <c r="O10174" s="21" t="s">
        <v>58</v>
      </c>
      <c r="P10174" s="21" t="s">
        <v>119</v>
      </c>
      <c r="Q10174" s="20" t="s">
        <v>1617</v>
      </c>
      <c r="R10174" s="21" t="s">
        <v>1618</v>
      </c>
      <c r="S10174" s="35">
        <v>1</v>
      </c>
      <c r="T10174" s="22">
        <v>1</v>
      </c>
      <c r="U10174" s="20" t="s">
        <v>62</v>
      </c>
      <c r="V10174" s="20">
        <v>46010</v>
      </c>
      <c r="W10174" s="21">
        <v>12</v>
      </c>
      <c r="X10174" s="20">
        <v>46021</v>
      </c>
      <c r="Y10174" s="20">
        <v>46017</v>
      </c>
      <c r="Z10174" s="48">
        <v>12</v>
      </c>
      <c r="AA10174">
        <v>2025</v>
      </c>
      <c r="AB10174" s="45">
        <v>106665</v>
      </c>
      <c r="AC10174" s="45">
        <v>106665</v>
      </c>
      <c r="AK10174" s="10"/>
    </row>
    <row r="10175" spans="1:37">
      <c r="A10175" t="s">
        <v>45</v>
      </c>
      <c r="B10175" t="s">
        <v>46</v>
      </c>
      <c r="C10175" t="s">
        <v>47</v>
      </c>
      <c r="D10175" t="s">
        <v>10648</v>
      </c>
      <c r="E10175" t="s">
        <v>88</v>
      </c>
      <c r="F10175" t="s">
        <v>79</v>
      </c>
      <c r="G10175" t="s">
        <v>51</v>
      </c>
      <c r="H10175" s="20" t="s">
        <v>52</v>
      </c>
      <c r="I10175" t="s">
        <v>53</v>
      </c>
      <c r="J10175" t="s">
        <v>54</v>
      </c>
      <c r="K10175">
        <v>3</v>
      </c>
      <c r="L10175" t="s">
        <v>55</v>
      </c>
      <c r="M10175" t="s">
        <v>77</v>
      </c>
      <c r="N10175" t="s">
        <v>89</v>
      </c>
      <c r="O10175" s="21" t="s">
        <v>58</v>
      </c>
      <c r="P10175" s="21" t="s">
        <v>126</v>
      </c>
      <c r="Q10175" s="20" t="s">
        <v>1002</v>
      </c>
      <c r="R10175" s="21" t="s">
        <v>1003</v>
      </c>
      <c r="S10175" s="35">
        <v>1</v>
      </c>
      <c r="T10175" s="22">
        <v>1</v>
      </c>
      <c r="U10175" s="20" t="s">
        <v>62</v>
      </c>
      <c r="V10175" s="20">
        <v>46010</v>
      </c>
      <c r="W10175" s="21">
        <v>12</v>
      </c>
      <c r="X10175" s="20">
        <v>46024</v>
      </c>
      <c r="Y10175" s="20">
        <v>46017</v>
      </c>
      <c r="Z10175" s="48">
        <v>12</v>
      </c>
      <c r="AA10175">
        <v>2025</v>
      </c>
      <c r="AB10175" s="45">
        <v>37494</v>
      </c>
      <c r="AC10175" s="45">
        <v>37494</v>
      </c>
      <c r="AK10175" s="10"/>
    </row>
    <row r="10176" spans="1:37">
      <c r="A10176" t="s">
        <v>45</v>
      </c>
      <c r="B10176" t="s">
        <v>46</v>
      </c>
      <c r="C10176" t="s">
        <v>47</v>
      </c>
      <c r="D10176" t="s">
        <v>10649</v>
      </c>
      <c r="E10176" t="s">
        <v>88</v>
      </c>
      <c r="F10176" t="s">
        <v>79</v>
      </c>
      <c r="G10176" t="s">
        <v>51</v>
      </c>
      <c r="H10176" s="20" t="s">
        <v>52</v>
      </c>
      <c r="I10176" t="s">
        <v>53</v>
      </c>
      <c r="J10176" t="s">
        <v>54</v>
      </c>
      <c r="K10176">
        <v>3</v>
      </c>
      <c r="L10176" t="s">
        <v>55</v>
      </c>
      <c r="M10176" t="s">
        <v>56</v>
      </c>
      <c r="N10176" t="s">
        <v>57</v>
      </c>
      <c r="O10176" s="21" t="s">
        <v>58</v>
      </c>
      <c r="P10176" s="21" t="s">
        <v>64</v>
      </c>
      <c r="Q10176" s="20" t="s">
        <v>385</v>
      </c>
      <c r="R10176" s="21" t="s">
        <v>386</v>
      </c>
      <c r="S10176" s="35">
        <v>1</v>
      </c>
      <c r="T10176" s="22">
        <v>1</v>
      </c>
      <c r="U10176" s="20" t="s">
        <v>62</v>
      </c>
      <c r="V10176" s="20">
        <v>46010</v>
      </c>
      <c r="W10176" s="21">
        <v>12</v>
      </c>
      <c r="X10176" s="20">
        <v>46022</v>
      </c>
      <c r="Y10176" s="20">
        <v>46020</v>
      </c>
      <c r="Z10176" s="48">
        <v>12</v>
      </c>
      <c r="AA10176">
        <v>2025</v>
      </c>
      <c r="AB10176" s="45">
        <v>49992</v>
      </c>
      <c r="AC10176" s="45">
        <v>49992</v>
      </c>
      <c r="AK10176" s="10"/>
    </row>
    <row r="10177" spans="1:37">
      <c r="A10177" t="s">
        <v>45</v>
      </c>
      <c r="B10177" t="s">
        <v>46</v>
      </c>
      <c r="C10177" t="s">
        <v>47</v>
      </c>
      <c r="D10177" t="s">
        <v>10650</v>
      </c>
      <c r="E10177" t="s">
        <v>88</v>
      </c>
      <c r="F10177" t="s">
        <v>79</v>
      </c>
      <c r="G10177" t="s">
        <v>51</v>
      </c>
      <c r="H10177" s="20" t="s">
        <v>52</v>
      </c>
      <c r="I10177" t="s">
        <v>53</v>
      </c>
      <c r="J10177" t="s">
        <v>54</v>
      </c>
      <c r="K10177">
        <v>3</v>
      </c>
      <c r="L10177" t="s">
        <v>55</v>
      </c>
      <c r="M10177" t="s">
        <v>77</v>
      </c>
      <c r="N10177" t="s">
        <v>89</v>
      </c>
      <c r="O10177" s="21" t="s">
        <v>58</v>
      </c>
      <c r="P10177" s="21" t="s">
        <v>366</v>
      </c>
      <c r="Q10177" s="20" t="s">
        <v>542</v>
      </c>
      <c r="R10177" s="21" t="s">
        <v>543</v>
      </c>
      <c r="S10177" s="35">
        <v>1</v>
      </c>
      <c r="T10177" s="22">
        <v>1</v>
      </c>
      <c r="U10177" s="20" t="s">
        <v>62</v>
      </c>
      <c r="V10177" s="20">
        <v>46010</v>
      </c>
      <c r="W10177" s="21">
        <v>12</v>
      </c>
      <c r="X10177" s="20">
        <v>46028</v>
      </c>
      <c r="Y10177" s="20">
        <v>46020</v>
      </c>
      <c r="Z10177" s="48">
        <v>12</v>
      </c>
      <c r="AA10177">
        <v>2025</v>
      </c>
      <c r="AB10177" s="45">
        <v>46869</v>
      </c>
      <c r="AC10177" s="45">
        <v>46869</v>
      </c>
      <c r="AK10177" s="10"/>
    </row>
    <row r="10178" spans="1:37">
      <c r="A10178" t="s">
        <v>45</v>
      </c>
      <c r="B10178" t="s">
        <v>46</v>
      </c>
      <c r="C10178" t="s">
        <v>47</v>
      </c>
      <c r="D10178" t="s">
        <v>10651</v>
      </c>
      <c r="E10178" t="s">
        <v>88</v>
      </c>
      <c r="F10178" t="s">
        <v>79</v>
      </c>
      <c r="G10178" t="s">
        <v>51</v>
      </c>
      <c r="H10178" s="20" t="s">
        <v>52</v>
      </c>
      <c r="I10178" t="s">
        <v>53</v>
      </c>
      <c r="J10178" t="s">
        <v>54</v>
      </c>
      <c r="K10178">
        <v>3</v>
      </c>
      <c r="L10178" t="s">
        <v>55</v>
      </c>
      <c r="M10178" t="s">
        <v>77</v>
      </c>
      <c r="N10178" t="s">
        <v>89</v>
      </c>
      <c r="O10178" s="21" t="s">
        <v>58</v>
      </c>
      <c r="P10178" s="21" t="s">
        <v>126</v>
      </c>
      <c r="Q10178" s="20" t="s">
        <v>892</v>
      </c>
      <c r="R10178" s="21" t="s">
        <v>893</v>
      </c>
      <c r="S10178" s="35">
        <v>1</v>
      </c>
      <c r="T10178" s="22">
        <v>1</v>
      </c>
      <c r="U10178" s="20" t="s">
        <v>62</v>
      </c>
      <c r="V10178" s="20">
        <v>46008</v>
      </c>
      <c r="W10178" s="21">
        <v>12</v>
      </c>
      <c r="X10178" s="20">
        <v>46020</v>
      </c>
      <c r="Y10178" s="20">
        <v>46010</v>
      </c>
      <c r="Z10178" s="48">
        <v>12</v>
      </c>
      <c r="AA10178">
        <v>2025</v>
      </c>
      <c r="AB10178" s="45">
        <v>28119</v>
      </c>
      <c r="AC10178" s="45">
        <v>28119</v>
      </c>
      <c r="AK10178" s="10"/>
    </row>
    <row r="10179" spans="1:37">
      <c r="A10179" t="s">
        <v>45</v>
      </c>
      <c r="B10179" t="s">
        <v>46</v>
      </c>
      <c r="C10179" t="s">
        <v>47</v>
      </c>
      <c r="D10179" t="s">
        <v>10652</v>
      </c>
      <c r="E10179" t="s">
        <v>88</v>
      </c>
      <c r="F10179" t="s">
        <v>79</v>
      </c>
      <c r="G10179" t="s">
        <v>51</v>
      </c>
      <c r="H10179" s="20" t="s">
        <v>52</v>
      </c>
      <c r="I10179" t="s">
        <v>53</v>
      </c>
      <c r="J10179" t="s">
        <v>54</v>
      </c>
      <c r="K10179">
        <v>3</v>
      </c>
      <c r="L10179" t="s">
        <v>55</v>
      </c>
      <c r="M10179" t="s">
        <v>77</v>
      </c>
      <c r="N10179" t="s">
        <v>89</v>
      </c>
      <c r="O10179" s="21" t="s">
        <v>58</v>
      </c>
      <c r="P10179" s="21" t="s">
        <v>119</v>
      </c>
      <c r="Q10179" s="20" t="s">
        <v>7744</v>
      </c>
      <c r="R10179" s="21" t="s">
        <v>7745</v>
      </c>
      <c r="S10179" s="35">
        <v>1</v>
      </c>
      <c r="T10179" s="22">
        <v>1</v>
      </c>
      <c r="U10179" s="20" t="s">
        <v>62</v>
      </c>
      <c r="V10179" s="20">
        <v>46008</v>
      </c>
      <c r="W10179" s="21">
        <v>12</v>
      </c>
      <c r="X10179" s="20">
        <v>46027</v>
      </c>
      <c r="Y10179" s="20">
        <v>46020</v>
      </c>
      <c r="Z10179" s="48">
        <v>12</v>
      </c>
      <c r="AA10179">
        <v>2025</v>
      </c>
      <c r="AB10179" s="45">
        <v>169999</v>
      </c>
      <c r="AC10179" s="45">
        <v>169999</v>
      </c>
      <c r="AK10179" s="10"/>
    </row>
    <row r="10180" spans="1:37">
      <c r="A10180" t="s">
        <v>45</v>
      </c>
      <c r="B10180" t="s">
        <v>46</v>
      </c>
      <c r="C10180" t="s">
        <v>47</v>
      </c>
      <c r="D10180" t="s">
        <v>10653</v>
      </c>
      <c r="E10180" t="s">
        <v>88</v>
      </c>
      <c r="F10180" t="s">
        <v>79</v>
      </c>
      <c r="G10180" t="s">
        <v>51</v>
      </c>
      <c r="H10180" s="20" t="s">
        <v>52</v>
      </c>
      <c r="I10180" t="s">
        <v>53</v>
      </c>
      <c r="J10180" t="s">
        <v>54</v>
      </c>
      <c r="K10180">
        <v>3</v>
      </c>
      <c r="L10180" t="s">
        <v>55</v>
      </c>
      <c r="M10180" t="s">
        <v>77</v>
      </c>
      <c r="N10180" t="s">
        <v>89</v>
      </c>
      <c r="O10180" s="21" t="s">
        <v>58</v>
      </c>
      <c r="P10180" s="21" t="s">
        <v>119</v>
      </c>
      <c r="Q10180" s="20" t="s">
        <v>653</v>
      </c>
      <c r="R10180" s="21" t="s">
        <v>654</v>
      </c>
      <c r="S10180" s="35">
        <v>1</v>
      </c>
      <c r="T10180" s="22">
        <v>1</v>
      </c>
      <c r="U10180" s="20" t="s">
        <v>62</v>
      </c>
      <c r="V10180" s="20">
        <v>46008</v>
      </c>
      <c r="W10180" s="21">
        <v>12</v>
      </c>
      <c r="X10180" s="20">
        <v>46021</v>
      </c>
      <c r="Y10180" s="20">
        <v>46013</v>
      </c>
      <c r="Z10180" s="48">
        <v>12</v>
      </c>
      <c r="AA10180">
        <v>2025</v>
      </c>
      <c r="AB10180" s="45">
        <v>131244</v>
      </c>
      <c r="AC10180" s="45">
        <v>131244</v>
      </c>
      <c r="AK10180" s="10"/>
    </row>
    <row r="10181" spans="1:37">
      <c r="A10181" t="s">
        <v>45</v>
      </c>
      <c r="B10181" t="s">
        <v>46</v>
      </c>
      <c r="C10181" t="s">
        <v>47</v>
      </c>
      <c r="D10181" t="s">
        <v>10654</v>
      </c>
      <c r="E10181" t="s">
        <v>88</v>
      </c>
      <c r="F10181" t="s">
        <v>79</v>
      </c>
      <c r="G10181" t="s">
        <v>51</v>
      </c>
      <c r="H10181" s="20" t="s">
        <v>52</v>
      </c>
      <c r="I10181" t="s">
        <v>53</v>
      </c>
      <c r="J10181" t="s">
        <v>54</v>
      </c>
      <c r="K10181">
        <v>3</v>
      </c>
      <c r="L10181" t="s">
        <v>55</v>
      </c>
      <c r="M10181" t="s">
        <v>56</v>
      </c>
      <c r="N10181" t="s">
        <v>57</v>
      </c>
      <c r="O10181" s="21" t="s">
        <v>58</v>
      </c>
      <c r="P10181" s="21" t="s">
        <v>207</v>
      </c>
      <c r="Q10181" s="20" t="s">
        <v>2921</v>
      </c>
      <c r="R10181" s="21" t="s">
        <v>2922</v>
      </c>
      <c r="S10181" s="35">
        <v>1</v>
      </c>
      <c r="T10181" s="22">
        <v>1</v>
      </c>
      <c r="U10181" s="20" t="s">
        <v>62</v>
      </c>
      <c r="V10181" s="20">
        <v>46011</v>
      </c>
      <c r="W10181" s="21">
        <v>12</v>
      </c>
      <c r="X10181" s="20">
        <v>46027</v>
      </c>
      <c r="Y10181" s="20">
        <v>46020</v>
      </c>
      <c r="Z10181" s="48">
        <v>12</v>
      </c>
      <c r="AA10181">
        <v>2025</v>
      </c>
      <c r="AB10181" s="45">
        <v>118742</v>
      </c>
      <c r="AC10181" s="45">
        <v>118742</v>
      </c>
      <c r="AK10181" s="10"/>
    </row>
    <row r="10182" spans="1:37">
      <c r="A10182" t="s">
        <v>45</v>
      </c>
      <c r="B10182" t="s">
        <v>46</v>
      </c>
      <c r="C10182" t="s">
        <v>47</v>
      </c>
      <c r="D10182" t="s">
        <v>10655</v>
      </c>
      <c r="E10182" t="s">
        <v>88</v>
      </c>
      <c r="F10182" t="s">
        <v>79</v>
      </c>
      <c r="G10182" t="s">
        <v>51</v>
      </c>
      <c r="H10182" s="20" t="s">
        <v>52</v>
      </c>
      <c r="I10182" t="s">
        <v>53</v>
      </c>
      <c r="J10182" t="s">
        <v>54</v>
      </c>
      <c r="K10182">
        <v>3</v>
      </c>
      <c r="L10182" t="s">
        <v>55</v>
      </c>
      <c r="M10182" t="s">
        <v>77</v>
      </c>
      <c r="N10182" t="s">
        <v>89</v>
      </c>
      <c r="O10182" s="21" t="s">
        <v>58</v>
      </c>
      <c r="P10182" s="21" t="s">
        <v>119</v>
      </c>
      <c r="Q10182" s="20" t="s">
        <v>603</v>
      </c>
      <c r="R10182" s="21" t="s">
        <v>604</v>
      </c>
      <c r="S10182" s="35">
        <v>1</v>
      </c>
      <c r="T10182" s="22">
        <v>1</v>
      </c>
      <c r="U10182" s="20" t="s">
        <v>62</v>
      </c>
      <c r="V10182" s="20">
        <v>46008</v>
      </c>
      <c r="W10182" s="21">
        <v>12</v>
      </c>
      <c r="X10182" s="20">
        <v>46014</v>
      </c>
      <c r="Y10182" s="20">
        <v>46010</v>
      </c>
      <c r="Z10182" s="48">
        <v>12</v>
      </c>
      <c r="AA10182">
        <v>2025</v>
      </c>
      <c r="AB10182" s="45">
        <v>66661</v>
      </c>
      <c r="AC10182" s="45">
        <v>66661</v>
      </c>
      <c r="AK10182" s="10"/>
    </row>
    <row r="10183" spans="1:37">
      <c r="A10183" t="s">
        <v>45</v>
      </c>
      <c r="B10183" t="s">
        <v>46</v>
      </c>
      <c r="C10183" t="s">
        <v>47</v>
      </c>
      <c r="D10183" t="s">
        <v>10656</v>
      </c>
      <c r="E10183" t="s">
        <v>88</v>
      </c>
      <c r="F10183" t="s">
        <v>79</v>
      </c>
      <c r="G10183" t="s">
        <v>51</v>
      </c>
      <c r="H10183" s="20" t="s">
        <v>52</v>
      </c>
      <c r="I10183" t="s">
        <v>53</v>
      </c>
      <c r="J10183" t="s">
        <v>54</v>
      </c>
      <c r="K10183">
        <v>3</v>
      </c>
      <c r="L10183" t="s">
        <v>55</v>
      </c>
      <c r="M10183" t="s">
        <v>77</v>
      </c>
      <c r="N10183" t="s">
        <v>89</v>
      </c>
      <c r="O10183" s="21" t="s">
        <v>58</v>
      </c>
      <c r="P10183" s="21" t="s">
        <v>126</v>
      </c>
      <c r="Q10183" s="20" t="s">
        <v>1002</v>
      </c>
      <c r="R10183" s="21" t="s">
        <v>1003</v>
      </c>
      <c r="S10183" s="35">
        <v>1</v>
      </c>
      <c r="T10183" s="22">
        <v>1</v>
      </c>
      <c r="U10183" s="20" t="s">
        <v>62</v>
      </c>
      <c r="V10183" s="20">
        <v>46009</v>
      </c>
      <c r="W10183" s="21">
        <v>12</v>
      </c>
      <c r="X10183" s="20">
        <v>46020</v>
      </c>
      <c r="Y10183" s="20">
        <v>46013</v>
      </c>
      <c r="Z10183" s="48">
        <v>12</v>
      </c>
      <c r="AA10183">
        <v>2025</v>
      </c>
      <c r="AB10183" s="45">
        <v>37494</v>
      </c>
      <c r="AC10183" s="45">
        <v>37494</v>
      </c>
      <c r="AK10183" s="10"/>
    </row>
    <row r="10184" spans="1:37">
      <c r="A10184" t="s">
        <v>45</v>
      </c>
      <c r="B10184" t="s">
        <v>46</v>
      </c>
      <c r="C10184" t="s">
        <v>47</v>
      </c>
      <c r="D10184" t="s">
        <v>10657</v>
      </c>
      <c r="E10184" t="s">
        <v>88</v>
      </c>
      <c r="F10184" t="s">
        <v>79</v>
      </c>
      <c r="G10184" t="s">
        <v>51</v>
      </c>
      <c r="H10184" s="20" t="s">
        <v>52</v>
      </c>
      <c r="I10184" t="s">
        <v>53</v>
      </c>
      <c r="J10184" t="s">
        <v>54</v>
      </c>
      <c r="K10184">
        <v>3</v>
      </c>
      <c r="L10184" t="s">
        <v>55</v>
      </c>
      <c r="M10184" t="s">
        <v>77</v>
      </c>
      <c r="N10184" t="s">
        <v>89</v>
      </c>
      <c r="O10184" s="21" t="s">
        <v>58</v>
      </c>
      <c r="P10184" s="21" t="s">
        <v>97</v>
      </c>
      <c r="Q10184" s="20" t="s">
        <v>260</v>
      </c>
      <c r="R10184" s="21" t="s">
        <v>261</v>
      </c>
      <c r="S10184" s="35">
        <v>1</v>
      </c>
      <c r="T10184" s="22">
        <v>1</v>
      </c>
      <c r="U10184" s="20" t="s">
        <v>62</v>
      </c>
      <c r="V10184" s="20">
        <v>46008</v>
      </c>
      <c r="W10184" s="21">
        <v>12</v>
      </c>
      <c r="X10184" s="20">
        <v>46021</v>
      </c>
      <c r="Y10184" s="20">
        <v>46010</v>
      </c>
      <c r="Z10184" s="48">
        <v>12</v>
      </c>
      <c r="AA10184">
        <v>2025</v>
      </c>
      <c r="AB10184" s="45">
        <v>43745</v>
      </c>
      <c r="AC10184" s="45">
        <v>43745</v>
      </c>
      <c r="AK10184" s="10"/>
    </row>
    <row r="10185" spans="1:37">
      <c r="A10185" t="s">
        <v>45</v>
      </c>
      <c r="B10185" t="s">
        <v>46</v>
      </c>
      <c r="C10185" t="s">
        <v>47</v>
      </c>
      <c r="D10185" t="s">
        <v>10658</v>
      </c>
      <c r="E10185" t="s">
        <v>88</v>
      </c>
      <c r="F10185" t="s">
        <v>79</v>
      </c>
      <c r="G10185" t="s">
        <v>51</v>
      </c>
      <c r="H10185" s="20" t="s">
        <v>52</v>
      </c>
      <c r="I10185" t="s">
        <v>53</v>
      </c>
      <c r="J10185" t="s">
        <v>54</v>
      </c>
      <c r="K10185">
        <v>3</v>
      </c>
      <c r="L10185" t="s">
        <v>55</v>
      </c>
      <c r="M10185" t="s">
        <v>77</v>
      </c>
      <c r="N10185" t="s">
        <v>89</v>
      </c>
      <c r="O10185" s="21" t="s">
        <v>58</v>
      </c>
      <c r="P10185" s="21" t="s">
        <v>119</v>
      </c>
      <c r="Q10185" s="20" t="s">
        <v>6589</v>
      </c>
      <c r="R10185" s="21" t="s">
        <v>6590</v>
      </c>
      <c r="S10185" s="35">
        <v>1</v>
      </c>
      <c r="T10185" s="22">
        <v>1</v>
      </c>
      <c r="U10185" s="20" t="s">
        <v>62</v>
      </c>
      <c r="V10185" s="20">
        <v>46008</v>
      </c>
      <c r="W10185" s="21">
        <v>12</v>
      </c>
      <c r="X10185" s="20">
        <v>46017</v>
      </c>
      <c r="Y10185" s="20">
        <v>46013</v>
      </c>
      <c r="Z10185" s="48">
        <v>12</v>
      </c>
      <c r="AA10185">
        <v>2025</v>
      </c>
      <c r="AB10185" s="45">
        <v>79997</v>
      </c>
      <c r="AC10185" s="45">
        <v>79997</v>
      </c>
      <c r="AK10185" s="10"/>
    </row>
    <row r="10186" spans="1:37">
      <c r="A10186" t="s">
        <v>45</v>
      </c>
      <c r="B10186" t="s">
        <v>46</v>
      </c>
      <c r="C10186" t="s">
        <v>47</v>
      </c>
      <c r="D10186" t="s">
        <v>10659</v>
      </c>
      <c r="E10186" t="s">
        <v>88</v>
      </c>
      <c r="F10186" t="s">
        <v>79</v>
      </c>
      <c r="G10186" t="s">
        <v>51</v>
      </c>
      <c r="H10186" s="20" t="s">
        <v>52</v>
      </c>
      <c r="I10186" t="s">
        <v>53</v>
      </c>
      <c r="J10186" t="s">
        <v>54</v>
      </c>
      <c r="K10186">
        <v>3</v>
      </c>
      <c r="L10186" t="s">
        <v>55</v>
      </c>
      <c r="M10186" t="s">
        <v>77</v>
      </c>
      <c r="N10186" t="s">
        <v>89</v>
      </c>
      <c r="O10186" s="21" t="s">
        <v>58</v>
      </c>
      <c r="P10186" s="21" t="s">
        <v>119</v>
      </c>
      <c r="Q10186" s="20" t="s">
        <v>821</v>
      </c>
      <c r="R10186" s="21" t="s">
        <v>822</v>
      </c>
      <c r="S10186" s="35">
        <v>1</v>
      </c>
      <c r="T10186" s="22">
        <v>1</v>
      </c>
      <c r="U10186" s="20" t="s">
        <v>62</v>
      </c>
      <c r="V10186" s="20">
        <v>46011</v>
      </c>
      <c r="W10186" s="21">
        <v>12</v>
      </c>
      <c r="X10186" s="20">
        <v>46021</v>
      </c>
      <c r="Y10186" s="20">
        <v>46017</v>
      </c>
      <c r="Z10186" s="48">
        <v>12</v>
      </c>
      <c r="AA10186">
        <v>2025</v>
      </c>
      <c r="AB10186" s="45">
        <v>99995</v>
      </c>
      <c r="AC10186" s="45">
        <v>99995</v>
      </c>
      <c r="AK10186" s="10"/>
    </row>
    <row r="10187" spans="1:37">
      <c r="A10187" t="s">
        <v>45</v>
      </c>
      <c r="B10187" t="s">
        <v>46</v>
      </c>
      <c r="C10187" t="s">
        <v>47</v>
      </c>
      <c r="D10187" t="s">
        <v>10660</v>
      </c>
      <c r="E10187" t="s">
        <v>88</v>
      </c>
      <c r="F10187" t="s">
        <v>79</v>
      </c>
      <c r="G10187" t="s">
        <v>51</v>
      </c>
      <c r="H10187" s="20" t="s">
        <v>52</v>
      </c>
      <c r="I10187" t="s">
        <v>53</v>
      </c>
      <c r="J10187" t="s">
        <v>54</v>
      </c>
      <c r="K10187">
        <v>3</v>
      </c>
      <c r="L10187" t="s">
        <v>55</v>
      </c>
      <c r="M10187" t="s">
        <v>77</v>
      </c>
      <c r="N10187" t="s">
        <v>89</v>
      </c>
      <c r="O10187" s="21" t="s">
        <v>58</v>
      </c>
      <c r="P10187" s="21" t="s">
        <v>126</v>
      </c>
      <c r="Q10187" s="20" t="s">
        <v>960</v>
      </c>
      <c r="R10187" s="21" t="s">
        <v>961</v>
      </c>
      <c r="S10187" s="35">
        <v>1</v>
      </c>
      <c r="T10187" s="22">
        <v>1</v>
      </c>
      <c r="U10187" s="20" t="s">
        <v>62</v>
      </c>
      <c r="V10187" s="20">
        <v>46010</v>
      </c>
      <c r="W10187" s="21">
        <v>12</v>
      </c>
      <c r="X10187" s="20">
        <v>46027</v>
      </c>
      <c r="Y10187" s="20">
        <v>46020</v>
      </c>
      <c r="Z10187" s="48">
        <v>12</v>
      </c>
      <c r="AA10187">
        <v>2025</v>
      </c>
      <c r="AB10187" s="45">
        <v>28119</v>
      </c>
      <c r="AC10187" s="45">
        <v>28119</v>
      </c>
      <c r="AK10187" s="10"/>
    </row>
    <row r="10188" spans="1:37">
      <c r="A10188" t="s">
        <v>45</v>
      </c>
      <c r="B10188" t="s">
        <v>46</v>
      </c>
      <c r="C10188" t="s">
        <v>47</v>
      </c>
      <c r="D10188" t="s">
        <v>10661</v>
      </c>
      <c r="E10188" t="s">
        <v>88</v>
      </c>
      <c r="F10188" t="s">
        <v>79</v>
      </c>
      <c r="G10188" t="s">
        <v>51</v>
      </c>
      <c r="H10188" s="20" t="s">
        <v>52</v>
      </c>
      <c r="I10188" t="s">
        <v>53</v>
      </c>
      <c r="J10188" t="s">
        <v>54</v>
      </c>
      <c r="K10188">
        <v>3</v>
      </c>
      <c r="L10188" t="s">
        <v>55</v>
      </c>
      <c r="M10188" t="s">
        <v>77</v>
      </c>
      <c r="N10188" t="s">
        <v>89</v>
      </c>
      <c r="O10188" s="21" t="s">
        <v>58</v>
      </c>
      <c r="P10188" s="21" t="s">
        <v>126</v>
      </c>
      <c r="Q10188" s="20" t="s">
        <v>960</v>
      </c>
      <c r="R10188" s="21" t="s">
        <v>961</v>
      </c>
      <c r="S10188" s="35">
        <v>1</v>
      </c>
      <c r="T10188" s="22">
        <v>1</v>
      </c>
      <c r="U10188" s="20" t="s">
        <v>62</v>
      </c>
      <c r="V10188" s="20">
        <v>46008</v>
      </c>
      <c r="W10188" s="21">
        <v>12</v>
      </c>
      <c r="X10188" s="20">
        <v>46014</v>
      </c>
      <c r="Y10188" s="20">
        <v>46010</v>
      </c>
      <c r="Z10188" s="48">
        <v>12</v>
      </c>
      <c r="AA10188">
        <v>2025</v>
      </c>
      <c r="AB10188" s="45">
        <v>28119</v>
      </c>
      <c r="AC10188" s="45">
        <v>28119</v>
      </c>
      <c r="AK10188" s="10"/>
    </row>
    <row r="10189" spans="1:37">
      <c r="A10189" t="s">
        <v>45</v>
      </c>
      <c r="B10189" t="s">
        <v>46</v>
      </c>
      <c r="C10189" t="s">
        <v>47</v>
      </c>
      <c r="D10189" t="s">
        <v>10662</v>
      </c>
      <c r="E10189" t="s">
        <v>88</v>
      </c>
      <c r="F10189" t="s">
        <v>79</v>
      </c>
      <c r="G10189" t="s">
        <v>51</v>
      </c>
      <c r="H10189" s="20" t="s">
        <v>52</v>
      </c>
      <c r="I10189" t="s">
        <v>53</v>
      </c>
      <c r="J10189" t="s">
        <v>54</v>
      </c>
      <c r="K10189">
        <v>3</v>
      </c>
      <c r="L10189" t="s">
        <v>55</v>
      </c>
      <c r="M10189" t="s">
        <v>56</v>
      </c>
      <c r="N10189" t="s">
        <v>57</v>
      </c>
      <c r="O10189" s="21" t="s">
        <v>58</v>
      </c>
      <c r="P10189" s="21" t="s">
        <v>207</v>
      </c>
      <c r="Q10189" s="20" t="s">
        <v>2437</v>
      </c>
      <c r="R10189" s="21" t="s">
        <v>2438</v>
      </c>
      <c r="S10189" s="35">
        <v>1</v>
      </c>
      <c r="T10189" s="22">
        <v>1</v>
      </c>
      <c r="U10189" s="20" t="s">
        <v>62</v>
      </c>
      <c r="V10189" s="20">
        <v>46010</v>
      </c>
      <c r="W10189" s="21">
        <v>12</v>
      </c>
      <c r="X10189" s="20">
        <v>46013</v>
      </c>
      <c r="Y10189" s="20">
        <v>46022</v>
      </c>
      <c r="Z10189" s="48">
        <v>12</v>
      </c>
      <c r="AA10189">
        <v>2025</v>
      </c>
      <c r="AB10189" s="45">
        <v>106242</v>
      </c>
      <c r="AC10189" s="45">
        <v>106242</v>
      </c>
      <c r="AK10189" s="10"/>
    </row>
    <row r="10190" spans="1:37">
      <c r="A10190" t="s">
        <v>45</v>
      </c>
      <c r="B10190" t="s">
        <v>46</v>
      </c>
      <c r="C10190" t="s">
        <v>47</v>
      </c>
      <c r="D10190" t="s">
        <v>10663</v>
      </c>
      <c r="E10190" t="s">
        <v>88</v>
      </c>
      <c r="F10190" t="s">
        <v>79</v>
      </c>
      <c r="G10190" t="s">
        <v>51</v>
      </c>
      <c r="H10190" s="20" t="s">
        <v>52</v>
      </c>
      <c r="I10190" t="s">
        <v>53</v>
      </c>
      <c r="J10190" t="s">
        <v>54</v>
      </c>
      <c r="K10190">
        <v>3</v>
      </c>
      <c r="L10190" t="s">
        <v>55</v>
      </c>
      <c r="M10190" t="s">
        <v>77</v>
      </c>
      <c r="N10190" t="s">
        <v>89</v>
      </c>
      <c r="O10190" s="21" t="s">
        <v>58</v>
      </c>
      <c r="P10190" s="21" t="s">
        <v>276</v>
      </c>
      <c r="Q10190" s="20" t="s">
        <v>315</v>
      </c>
      <c r="R10190" s="21" t="s">
        <v>316</v>
      </c>
      <c r="S10190" s="35">
        <v>6</v>
      </c>
      <c r="T10190" s="22">
        <v>6</v>
      </c>
      <c r="U10190" s="20" t="s">
        <v>62</v>
      </c>
      <c r="V10190" s="20">
        <v>46011</v>
      </c>
      <c r="W10190" s="21">
        <v>12</v>
      </c>
      <c r="X10190" s="20">
        <v>46024</v>
      </c>
      <c r="Y10190" s="20">
        <v>46020</v>
      </c>
      <c r="Z10190" s="48">
        <v>12</v>
      </c>
      <c r="AA10190">
        <v>2025</v>
      </c>
      <c r="AB10190" s="45">
        <v>75852</v>
      </c>
      <c r="AC10190" s="45">
        <v>75852</v>
      </c>
      <c r="AK10190" s="10"/>
    </row>
    <row r="10191" spans="1:37">
      <c r="A10191" t="s">
        <v>45</v>
      </c>
      <c r="B10191" t="s">
        <v>46</v>
      </c>
      <c r="C10191" t="s">
        <v>47</v>
      </c>
      <c r="D10191" t="s">
        <v>10664</v>
      </c>
      <c r="E10191" t="s">
        <v>88</v>
      </c>
      <c r="F10191" t="s">
        <v>79</v>
      </c>
      <c r="G10191" t="s">
        <v>51</v>
      </c>
      <c r="H10191" s="20" t="s">
        <v>52</v>
      </c>
      <c r="I10191" t="s">
        <v>53</v>
      </c>
      <c r="J10191" t="s">
        <v>54</v>
      </c>
      <c r="K10191">
        <v>3</v>
      </c>
      <c r="L10191" t="s">
        <v>55</v>
      </c>
      <c r="M10191" t="s">
        <v>77</v>
      </c>
      <c r="N10191" t="s">
        <v>89</v>
      </c>
      <c r="O10191" s="21" t="s">
        <v>58</v>
      </c>
      <c r="P10191" s="21" t="s">
        <v>203</v>
      </c>
      <c r="Q10191" s="20" t="s">
        <v>204</v>
      </c>
      <c r="R10191" s="21" t="s">
        <v>205</v>
      </c>
      <c r="S10191" s="35">
        <v>1</v>
      </c>
      <c r="T10191" s="22">
        <v>1</v>
      </c>
      <c r="U10191" s="20" t="s">
        <v>62</v>
      </c>
      <c r="V10191" s="20">
        <v>46011</v>
      </c>
      <c r="W10191" s="21">
        <v>12</v>
      </c>
      <c r="X10191" s="20">
        <v>46024</v>
      </c>
      <c r="Y10191" s="20">
        <v>46017</v>
      </c>
      <c r="Z10191" s="48">
        <v>12</v>
      </c>
      <c r="AA10191">
        <v>2025</v>
      </c>
      <c r="AB10191" s="45">
        <v>79995</v>
      </c>
      <c r="AC10191" s="45">
        <v>79995</v>
      </c>
      <c r="AK10191" s="10"/>
    </row>
    <row r="10192" spans="1:37">
      <c r="A10192" t="s">
        <v>45</v>
      </c>
      <c r="B10192" t="s">
        <v>46</v>
      </c>
      <c r="C10192" t="s">
        <v>47</v>
      </c>
      <c r="D10192" t="s">
        <v>10665</v>
      </c>
      <c r="E10192" t="s">
        <v>88</v>
      </c>
      <c r="F10192" t="s">
        <v>79</v>
      </c>
      <c r="G10192" t="s">
        <v>51</v>
      </c>
      <c r="H10192" s="20" t="s">
        <v>52</v>
      </c>
      <c r="I10192" t="s">
        <v>53</v>
      </c>
      <c r="J10192" t="s">
        <v>54</v>
      </c>
      <c r="K10192">
        <v>3</v>
      </c>
      <c r="L10192" t="s">
        <v>55</v>
      </c>
      <c r="M10192" t="s">
        <v>77</v>
      </c>
      <c r="N10192" t="s">
        <v>89</v>
      </c>
      <c r="O10192" s="21" t="s">
        <v>58</v>
      </c>
      <c r="P10192" s="21" t="s">
        <v>90</v>
      </c>
      <c r="Q10192" s="20" t="s">
        <v>1685</v>
      </c>
      <c r="R10192" s="21" t="s">
        <v>1686</v>
      </c>
      <c r="S10192" s="35">
        <v>1</v>
      </c>
      <c r="T10192" s="22">
        <v>1</v>
      </c>
      <c r="U10192" s="20" t="s">
        <v>62</v>
      </c>
      <c r="V10192" s="20">
        <v>46011</v>
      </c>
      <c r="W10192" s="21">
        <v>12</v>
      </c>
      <c r="X10192" s="20">
        <v>46024</v>
      </c>
      <c r="Y10192" s="20">
        <v>46017</v>
      </c>
      <c r="Z10192" s="48">
        <v>12</v>
      </c>
      <c r="AA10192">
        <v>2025</v>
      </c>
      <c r="AB10192" s="45">
        <v>68748</v>
      </c>
      <c r="AC10192" s="45">
        <v>68748</v>
      </c>
      <c r="AK10192" s="10"/>
    </row>
    <row r="10193" spans="1:37">
      <c r="A10193" t="s">
        <v>45</v>
      </c>
      <c r="B10193" t="s">
        <v>46</v>
      </c>
      <c r="C10193" t="s">
        <v>47</v>
      </c>
      <c r="D10193" t="s">
        <v>10666</v>
      </c>
      <c r="E10193" t="s">
        <v>88</v>
      </c>
      <c r="F10193" t="s">
        <v>79</v>
      </c>
      <c r="G10193" t="s">
        <v>51</v>
      </c>
      <c r="H10193" s="20" t="s">
        <v>52</v>
      </c>
      <c r="I10193" t="s">
        <v>53</v>
      </c>
      <c r="J10193" t="s">
        <v>54</v>
      </c>
      <c r="K10193">
        <v>3</v>
      </c>
      <c r="L10193" t="s">
        <v>55</v>
      </c>
      <c r="M10193" t="s">
        <v>77</v>
      </c>
      <c r="N10193" t="s">
        <v>89</v>
      </c>
      <c r="O10193" s="21" t="s">
        <v>58</v>
      </c>
      <c r="P10193" s="21" t="s">
        <v>126</v>
      </c>
      <c r="Q10193" s="20" t="s">
        <v>1746</v>
      </c>
      <c r="R10193" s="21" t="s">
        <v>1747</v>
      </c>
      <c r="S10193" s="35">
        <v>1</v>
      </c>
      <c r="T10193" s="22">
        <v>1</v>
      </c>
      <c r="U10193" s="20" t="s">
        <v>62</v>
      </c>
      <c r="V10193" s="20">
        <v>46008</v>
      </c>
      <c r="W10193" s="21">
        <v>12</v>
      </c>
      <c r="X10193" s="20">
        <v>46014</v>
      </c>
      <c r="Y10193" s="20">
        <v>46010</v>
      </c>
      <c r="Z10193" s="48">
        <v>12</v>
      </c>
      <c r="AA10193">
        <v>2025</v>
      </c>
      <c r="AB10193" s="45">
        <v>21869</v>
      </c>
      <c r="AC10193" s="45">
        <v>21869</v>
      </c>
      <c r="AK10193" s="10"/>
    </row>
    <row r="10194" spans="1:37">
      <c r="A10194" t="s">
        <v>45</v>
      </c>
      <c r="B10194" t="s">
        <v>46</v>
      </c>
      <c r="C10194" t="s">
        <v>47</v>
      </c>
      <c r="D10194" t="s">
        <v>10667</v>
      </c>
      <c r="E10194" t="s">
        <v>88</v>
      </c>
      <c r="F10194" t="s">
        <v>79</v>
      </c>
      <c r="G10194" t="s">
        <v>51</v>
      </c>
      <c r="H10194" s="20" t="s">
        <v>52</v>
      </c>
      <c r="I10194" t="s">
        <v>53</v>
      </c>
      <c r="J10194" t="s">
        <v>54</v>
      </c>
      <c r="K10194">
        <v>3</v>
      </c>
      <c r="L10194" t="s">
        <v>55</v>
      </c>
      <c r="M10194" t="s">
        <v>77</v>
      </c>
      <c r="N10194" t="s">
        <v>89</v>
      </c>
      <c r="O10194" s="21" t="s">
        <v>58</v>
      </c>
      <c r="P10194" s="21" t="s">
        <v>90</v>
      </c>
      <c r="Q10194" s="20" t="s">
        <v>1685</v>
      </c>
      <c r="R10194" s="21" t="s">
        <v>1686</v>
      </c>
      <c r="S10194" s="35">
        <v>1</v>
      </c>
      <c r="T10194" s="22">
        <v>1</v>
      </c>
      <c r="U10194" s="20" t="s">
        <v>62</v>
      </c>
      <c r="V10194" s="20">
        <v>46010</v>
      </c>
      <c r="W10194" s="21">
        <v>12</v>
      </c>
      <c r="X10194" s="20">
        <v>46024</v>
      </c>
      <c r="Y10194" s="20">
        <v>46020</v>
      </c>
      <c r="Z10194" s="48">
        <v>12</v>
      </c>
      <c r="AA10194">
        <v>2025</v>
      </c>
      <c r="AB10194" s="45">
        <v>68748</v>
      </c>
      <c r="AC10194" s="45">
        <v>68748</v>
      </c>
      <c r="AK10194" s="10"/>
    </row>
    <row r="10195" spans="1:37">
      <c r="A10195" t="s">
        <v>45</v>
      </c>
      <c r="B10195" t="s">
        <v>46</v>
      </c>
      <c r="C10195" t="s">
        <v>47</v>
      </c>
      <c r="D10195" t="s">
        <v>10668</v>
      </c>
      <c r="E10195" t="s">
        <v>88</v>
      </c>
      <c r="F10195" t="s">
        <v>79</v>
      </c>
      <c r="G10195" t="s">
        <v>51</v>
      </c>
      <c r="H10195" s="20" t="s">
        <v>52</v>
      </c>
      <c r="I10195" t="s">
        <v>53</v>
      </c>
      <c r="J10195" t="s">
        <v>54</v>
      </c>
      <c r="K10195">
        <v>3</v>
      </c>
      <c r="L10195" t="s">
        <v>55</v>
      </c>
      <c r="M10195" t="s">
        <v>56</v>
      </c>
      <c r="N10195" t="s">
        <v>57</v>
      </c>
      <c r="O10195" s="21" t="s">
        <v>58</v>
      </c>
      <c r="P10195" s="21" t="s">
        <v>64</v>
      </c>
      <c r="Q10195" s="20" t="s">
        <v>456</v>
      </c>
      <c r="R10195" s="21" t="s">
        <v>457</v>
      </c>
      <c r="S10195" s="35">
        <v>1</v>
      </c>
      <c r="T10195" s="22">
        <v>1</v>
      </c>
      <c r="U10195" s="20" t="s">
        <v>62</v>
      </c>
      <c r="V10195" s="20">
        <v>46010</v>
      </c>
      <c r="W10195" s="21">
        <v>12</v>
      </c>
      <c r="X10195" s="20">
        <v>46027</v>
      </c>
      <c r="Y10195" s="20">
        <v>46020</v>
      </c>
      <c r="Z10195" s="48">
        <v>12</v>
      </c>
      <c r="AA10195">
        <v>2025</v>
      </c>
      <c r="AB10195" s="45">
        <v>34368</v>
      </c>
      <c r="AC10195" s="45">
        <v>34368</v>
      </c>
      <c r="AK10195" s="10"/>
    </row>
    <row r="10196" spans="1:37">
      <c r="A10196" t="s">
        <v>45</v>
      </c>
      <c r="B10196" t="s">
        <v>46</v>
      </c>
      <c r="C10196" t="s">
        <v>47</v>
      </c>
      <c r="D10196" t="s">
        <v>10669</v>
      </c>
      <c r="E10196" t="s">
        <v>88</v>
      </c>
      <c r="F10196" t="s">
        <v>79</v>
      </c>
      <c r="G10196" t="s">
        <v>51</v>
      </c>
      <c r="H10196" s="20" t="s">
        <v>52</v>
      </c>
      <c r="I10196" t="s">
        <v>53</v>
      </c>
      <c r="J10196" t="s">
        <v>54</v>
      </c>
      <c r="K10196">
        <v>3</v>
      </c>
      <c r="L10196" t="s">
        <v>55</v>
      </c>
      <c r="M10196" t="s">
        <v>77</v>
      </c>
      <c r="N10196" t="s">
        <v>89</v>
      </c>
      <c r="O10196" s="21" t="s">
        <v>58</v>
      </c>
      <c r="P10196" s="21" t="s">
        <v>366</v>
      </c>
      <c r="Q10196" s="20" t="s">
        <v>2682</v>
      </c>
      <c r="R10196" s="21" t="s">
        <v>2683</v>
      </c>
      <c r="S10196" s="35">
        <v>1</v>
      </c>
      <c r="T10196" s="22">
        <v>1</v>
      </c>
      <c r="U10196" s="20" t="s">
        <v>62</v>
      </c>
      <c r="V10196" s="20">
        <v>46010</v>
      </c>
      <c r="W10196" s="21">
        <v>12</v>
      </c>
      <c r="X10196" s="20">
        <v>46021</v>
      </c>
      <c r="Y10196" s="20">
        <v>46020</v>
      </c>
      <c r="Z10196" s="48">
        <v>12</v>
      </c>
      <c r="AA10196">
        <v>2025</v>
      </c>
      <c r="AB10196" s="45">
        <v>68743</v>
      </c>
      <c r="AC10196" s="45">
        <v>68743</v>
      </c>
      <c r="AK10196" s="10"/>
    </row>
    <row r="10197" spans="1:37">
      <c r="A10197" t="s">
        <v>45</v>
      </c>
      <c r="B10197" t="s">
        <v>46</v>
      </c>
      <c r="C10197" t="s">
        <v>47</v>
      </c>
      <c r="D10197" t="s">
        <v>10670</v>
      </c>
      <c r="E10197" t="s">
        <v>88</v>
      </c>
      <c r="F10197" t="s">
        <v>79</v>
      </c>
      <c r="G10197" t="s">
        <v>51</v>
      </c>
      <c r="H10197" s="20" t="s">
        <v>52</v>
      </c>
      <c r="I10197" t="s">
        <v>53</v>
      </c>
      <c r="J10197" t="s">
        <v>54</v>
      </c>
      <c r="K10197">
        <v>3</v>
      </c>
      <c r="L10197" t="s">
        <v>55</v>
      </c>
      <c r="M10197" t="s">
        <v>56</v>
      </c>
      <c r="N10197" t="s">
        <v>57</v>
      </c>
      <c r="O10197" s="21" t="s">
        <v>58</v>
      </c>
      <c r="P10197" s="21" t="s">
        <v>207</v>
      </c>
      <c r="Q10197" s="20" t="s">
        <v>2921</v>
      </c>
      <c r="R10197" s="21" t="s">
        <v>2922</v>
      </c>
      <c r="S10197" s="35">
        <v>1</v>
      </c>
      <c r="T10197" s="22">
        <v>1</v>
      </c>
      <c r="U10197" s="20" t="s">
        <v>62</v>
      </c>
      <c r="V10197" s="20">
        <v>46010</v>
      </c>
      <c r="W10197" s="21">
        <v>12</v>
      </c>
      <c r="X10197" s="20">
        <v>46024</v>
      </c>
      <c r="Y10197" s="20">
        <v>46017</v>
      </c>
      <c r="Z10197" s="48">
        <v>12</v>
      </c>
      <c r="AA10197">
        <v>2025</v>
      </c>
      <c r="AB10197" s="45">
        <v>118742</v>
      </c>
      <c r="AC10197" s="45">
        <v>118742</v>
      </c>
      <c r="AK10197" s="10"/>
    </row>
    <row r="10198" spans="1:37">
      <c r="A10198" t="s">
        <v>45</v>
      </c>
      <c r="B10198" t="s">
        <v>46</v>
      </c>
      <c r="C10198" t="s">
        <v>47</v>
      </c>
      <c r="D10198" t="s">
        <v>10671</v>
      </c>
      <c r="E10198" t="s">
        <v>88</v>
      </c>
      <c r="F10198" t="s">
        <v>79</v>
      </c>
      <c r="G10198" t="s">
        <v>51</v>
      </c>
      <c r="H10198" s="20" t="s">
        <v>52</v>
      </c>
      <c r="I10198" t="s">
        <v>53</v>
      </c>
      <c r="J10198" t="s">
        <v>54</v>
      </c>
      <c r="K10198">
        <v>3</v>
      </c>
      <c r="L10198" t="s">
        <v>55</v>
      </c>
      <c r="M10198" t="s">
        <v>56</v>
      </c>
      <c r="N10198" t="s">
        <v>57</v>
      </c>
      <c r="O10198" s="21" t="s">
        <v>58</v>
      </c>
      <c r="P10198" s="21" t="s">
        <v>64</v>
      </c>
      <c r="Q10198" s="20" t="s">
        <v>456</v>
      </c>
      <c r="R10198" s="21" t="s">
        <v>457</v>
      </c>
      <c r="S10198" s="35">
        <v>1</v>
      </c>
      <c r="T10198" s="22">
        <v>1</v>
      </c>
      <c r="U10198" s="20" t="s">
        <v>62</v>
      </c>
      <c r="V10198" s="20">
        <v>46010</v>
      </c>
      <c r="W10198" s="21">
        <v>12</v>
      </c>
      <c r="X10198" s="20">
        <v>46028</v>
      </c>
      <c r="Y10198" s="20">
        <v>46020</v>
      </c>
      <c r="Z10198" s="48">
        <v>12</v>
      </c>
      <c r="AA10198">
        <v>2025</v>
      </c>
      <c r="AB10198" s="45">
        <v>34368</v>
      </c>
      <c r="AC10198" s="45">
        <v>34368</v>
      </c>
      <c r="AK10198" s="10"/>
    </row>
    <row r="10199" spans="1:37">
      <c r="A10199" t="s">
        <v>45</v>
      </c>
      <c r="B10199" t="s">
        <v>46</v>
      </c>
      <c r="C10199" t="s">
        <v>47</v>
      </c>
      <c r="D10199" t="s">
        <v>10672</v>
      </c>
      <c r="E10199" t="s">
        <v>88</v>
      </c>
      <c r="F10199" t="s">
        <v>79</v>
      </c>
      <c r="G10199" t="s">
        <v>51</v>
      </c>
      <c r="H10199" s="20" t="s">
        <v>52</v>
      </c>
      <c r="I10199" t="s">
        <v>53</v>
      </c>
      <c r="J10199" t="s">
        <v>54</v>
      </c>
      <c r="K10199">
        <v>3</v>
      </c>
      <c r="L10199" t="s">
        <v>55</v>
      </c>
      <c r="M10199" t="s">
        <v>77</v>
      </c>
      <c r="N10199" t="s">
        <v>89</v>
      </c>
      <c r="O10199" s="21" t="s">
        <v>58</v>
      </c>
      <c r="P10199" s="21" t="s">
        <v>150</v>
      </c>
      <c r="Q10199" s="20" t="s">
        <v>1820</v>
      </c>
      <c r="R10199" s="21" t="s">
        <v>1821</v>
      </c>
      <c r="S10199" s="35">
        <v>1</v>
      </c>
      <c r="T10199" s="22">
        <v>1</v>
      </c>
      <c r="U10199" s="20" t="s">
        <v>62</v>
      </c>
      <c r="V10199" s="20">
        <v>46010</v>
      </c>
      <c r="W10199" s="21">
        <v>12</v>
      </c>
      <c r="X10199" s="20">
        <v>46021</v>
      </c>
      <c r="Y10199" s="20">
        <v>46013</v>
      </c>
      <c r="Z10199" s="48">
        <v>12</v>
      </c>
      <c r="AA10199">
        <v>2025</v>
      </c>
      <c r="AB10199" s="45">
        <v>93330</v>
      </c>
      <c r="AC10199" s="45">
        <v>93330</v>
      </c>
      <c r="AK10199" s="10"/>
    </row>
    <row r="10200" spans="1:37">
      <c r="A10200" t="s">
        <v>45</v>
      </c>
      <c r="B10200" t="s">
        <v>46</v>
      </c>
      <c r="C10200" t="s">
        <v>47</v>
      </c>
      <c r="D10200" t="s">
        <v>10673</v>
      </c>
      <c r="E10200" t="s">
        <v>88</v>
      </c>
      <c r="F10200" t="s">
        <v>79</v>
      </c>
      <c r="G10200" t="s">
        <v>51</v>
      </c>
      <c r="H10200" s="20" t="s">
        <v>52</v>
      </c>
      <c r="I10200" t="s">
        <v>53</v>
      </c>
      <c r="J10200" t="s">
        <v>54</v>
      </c>
      <c r="K10200">
        <v>3</v>
      </c>
      <c r="L10200" t="s">
        <v>55</v>
      </c>
      <c r="M10200" t="s">
        <v>56</v>
      </c>
      <c r="N10200" t="s">
        <v>57</v>
      </c>
      <c r="O10200" s="21" t="s">
        <v>58</v>
      </c>
      <c r="P10200" s="21" t="s">
        <v>207</v>
      </c>
      <c r="Q10200" s="20" t="s">
        <v>484</v>
      </c>
      <c r="R10200" s="21" t="s">
        <v>485</v>
      </c>
      <c r="S10200" s="35">
        <v>1</v>
      </c>
      <c r="T10200" s="22">
        <v>1</v>
      </c>
      <c r="U10200" s="20" t="s">
        <v>62</v>
      </c>
      <c r="V10200" s="20">
        <v>46010</v>
      </c>
      <c r="W10200" s="21">
        <v>12</v>
      </c>
      <c r="X10200" s="20">
        <v>46028</v>
      </c>
      <c r="Y10200" s="20">
        <v>46020</v>
      </c>
      <c r="Z10200" s="48">
        <v>12</v>
      </c>
      <c r="AA10200">
        <v>2025</v>
      </c>
      <c r="AB10200" s="45">
        <v>63326</v>
      </c>
      <c r="AC10200" s="45">
        <v>63326</v>
      </c>
      <c r="AK10200" s="10"/>
    </row>
    <row r="10201" spans="1:37">
      <c r="A10201" t="s">
        <v>45</v>
      </c>
      <c r="B10201" t="s">
        <v>46</v>
      </c>
      <c r="C10201" t="s">
        <v>47</v>
      </c>
      <c r="D10201" t="s">
        <v>10674</v>
      </c>
      <c r="E10201" t="s">
        <v>88</v>
      </c>
      <c r="F10201" t="s">
        <v>79</v>
      </c>
      <c r="G10201" t="s">
        <v>51</v>
      </c>
      <c r="H10201" s="20" t="s">
        <v>52</v>
      </c>
      <c r="I10201" t="s">
        <v>53</v>
      </c>
      <c r="J10201" t="s">
        <v>54</v>
      </c>
      <c r="K10201">
        <v>3</v>
      </c>
      <c r="L10201" t="s">
        <v>55</v>
      </c>
      <c r="M10201" t="s">
        <v>77</v>
      </c>
      <c r="N10201" t="s">
        <v>89</v>
      </c>
      <c r="O10201" s="21" t="s">
        <v>58</v>
      </c>
      <c r="P10201" s="21" t="s">
        <v>119</v>
      </c>
      <c r="Q10201" s="20" t="s">
        <v>6589</v>
      </c>
      <c r="R10201" s="21" t="s">
        <v>6590</v>
      </c>
      <c r="S10201" s="35">
        <v>1</v>
      </c>
      <c r="T10201" s="22">
        <v>1</v>
      </c>
      <c r="U10201" s="20" t="s">
        <v>62</v>
      </c>
      <c r="V10201" s="20">
        <v>46008</v>
      </c>
      <c r="W10201" s="21">
        <v>12</v>
      </c>
      <c r="X10201" s="20">
        <v>46017</v>
      </c>
      <c r="Y10201" s="20">
        <v>46013</v>
      </c>
      <c r="Z10201" s="48">
        <v>12</v>
      </c>
      <c r="AA10201">
        <v>2025</v>
      </c>
      <c r="AB10201" s="45">
        <v>79997</v>
      </c>
      <c r="AC10201" s="45">
        <v>79997</v>
      </c>
      <c r="AK10201" s="10"/>
    </row>
    <row r="10202" spans="1:37">
      <c r="A10202" t="s">
        <v>45</v>
      </c>
      <c r="B10202" t="s">
        <v>46</v>
      </c>
      <c r="C10202" t="s">
        <v>47</v>
      </c>
      <c r="D10202" t="s">
        <v>10675</v>
      </c>
      <c r="E10202" t="s">
        <v>88</v>
      </c>
      <c r="F10202" t="s">
        <v>79</v>
      </c>
      <c r="G10202" t="s">
        <v>51</v>
      </c>
      <c r="H10202" s="20" t="s">
        <v>52</v>
      </c>
      <c r="I10202" t="s">
        <v>53</v>
      </c>
      <c r="J10202" t="s">
        <v>54</v>
      </c>
      <c r="K10202">
        <v>3</v>
      </c>
      <c r="L10202" t="s">
        <v>55</v>
      </c>
      <c r="M10202" t="s">
        <v>56</v>
      </c>
      <c r="N10202" t="s">
        <v>57</v>
      </c>
      <c r="O10202" s="21" t="s">
        <v>58</v>
      </c>
      <c r="P10202" s="21" t="s">
        <v>207</v>
      </c>
      <c r="Q10202" s="20" t="s">
        <v>1325</v>
      </c>
      <c r="R10202" s="21" t="s">
        <v>1326</v>
      </c>
      <c r="S10202" s="35">
        <v>2</v>
      </c>
      <c r="T10202" s="22">
        <v>2</v>
      </c>
      <c r="U10202" s="20" t="s">
        <v>62</v>
      </c>
      <c r="V10202" s="20">
        <v>46009</v>
      </c>
      <c r="W10202" s="21">
        <v>12</v>
      </c>
      <c r="X10202" s="20">
        <v>46017</v>
      </c>
      <c r="Y10202" s="20">
        <v>46010</v>
      </c>
      <c r="Z10202" s="48">
        <v>12</v>
      </c>
      <c r="AA10202">
        <v>2025</v>
      </c>
      <c r="AB10202" s="45">
        <v>86651</v>
      </c>
      <c r="AC10202" s="45">
        <v>86651</v>
      </c>
      <c r="AK10202" s="10"/>
    </row>
    <row r="10203" spans="1:37">
      <c r="A10203" t="s">
        <v>45</v>
      </c>
      <c r="B10203" t="s">
        <v>46</v>
      </c>
      <c r="C10203" t="s">
        <v>47</v>
      </c>
      <c r="D10203" t="s">
        <v>10676</v>
      </c>
      <c r="E10203" t="s">
        <v>88</v>
      </c>
      <c r="F10203" t="s">
        <v>79</v>
      </c>
      <c r="G10203" t="s">
        <v>51</v>
      </c>
      <c r="H10203" s="20" t="s">
        <v>52</v>
      </c>
      <c r="I10203" t="s">
        <v>53</v>
      </c>
      <c r="J10203" t="s">
        <v>54</v>
      </c>
      <c r="K10203">
        <v>3</v>
      </c>
      <c r="L10203" t="s">
        <v>55</v>
      </c>
      <c r="M10203" t="s">
        <v>77</v>
      </c>
      <c r="N10203" t="s">
        <v>89</v>
      </c>
      <c r="O10203" s="21" t="s">
        <v>58</v>
      </c>
      <c r="P10203" s="21" t="s">
        <v>366</v>
      </c>
      <c r="Q10203" s="20" t="s">
        <v>531</v>
      </c>
      <c r="R10203" s="21" t="s">
        <v>532</v>
      </c>
      <c r="S10203" s="35">
        <v>1</v>
      </c>
      <c r="T10203" s="22">
        <v>1</v>
      </c>
      <c r="U10203" s="20" t="s">
        <v>62</v>
      </c>
      <c r="V10203" s="20">
        <v>46008</v>
      </c>
      <c r="W10203" s="21">
        <v>12</v>
      </c>
      <c r="X10203" s="20">
        <v>46014</v>
      </c>
      <c r="Y10203" s="20">
        <v>46010</v>
      </c>
      <c r="Z10203" s="48">
        <v>12</v>
      </c>
      <c r="AA10203">
        <v>2025</v>
      </c>
      <c r="AB10203" s="45">
        <v>46869</v>
      </c>
      <c r="AC10203" s="45">
        <v>46869</v>
      </c>
      <c r="AK10203" s="10"/>
    </row>
    <row r="10204" spans="1:37">
      <c r="A10204" t="s">
        <v>45</v>
      </c>
      <c r="B10204" t="s">
        <v>46</v>
      </c>
      <c r="C10204" t="s">
        <v>47</v>
      </c>
      <c r="D10204" t="s">
        <v>10677</v>
      </c>
      <c r="E10204" t="s">
        <v>88</v>
      </c>
      <c r="F10204" t="s">
        <v>79</v>
      </c>
      <c r="G10204" t="s">
        <v>51</v>
      </c>
      <c r="H10204" s="20" t="s">
        <v>52</v>
      </c>
      <c r="I10204" t="s">
        <v>53</v>
      </c>
      <c r="J10204" t="s">
        <v>54</v>
      </c>
      <c r="K10204">
        <v>3</v>
      </c>
      <c r="L10204" t="s">
        <v>55</v>
      </c>
      <c r="M10204" t="s">
        <v>77</v>
      </c>
      <c r="N10204" t="s">
        <v>89</v>
      </c>
      <c r="O10204" s="21" t="s">
        <v>58</v>
      </c>
      <c r="P10204" s="21" t="s">
        <v>90</v>
      </c>
      <c r="Q10204" s="20" t="s">
        <v>1025</v>
      </c>
      <c r="R10204" s="21" t="s">
        <v>1026</v>
      </c>
      <c r="S10204" s="35">
        <v>1</v>
      </c>
      <c r="T10204" s="22">
        <v>1</v>
      </c>
      <c r="U10204" s="20" t="s">
        <v>62</v>
      </c>
      <c r="V10204" s="20">
        <v>46008</v>
      </c>
      <c r="W10204" s="21">
        <v>12</v>
      </c>
      <c r="X10204" s="20">
        <v>46014</v>
      </c>
      <c r="Y10204" s="20">
        <v>46013</v>
      </c>
      <c r="Z10204" s="48">
        <v>12</v>
      </c>
      <c r="AA10204">
        <v>2025</v>
      </c>
      <c r="AB10204" s="45">
        <v>106656</v>
      </c>
      <c r="AC10204" s="45">
        <v>106656</v>
      </c>
      <c r="AK10204" s="10"/>
    </row>
    <row r="10205" spans="1:37">
      <c r="A10205" t="s">
        <v>45</v>
      </c>
      <c r="B10205" t="s">
        <v>46</v>
      </c>
      <c r="C10205" t="s">
        <v>47</v>
      </c>
      <c r="D10205" t="s">
        <v>10678</v>
      </c>
      <c r="E10205" t="s">
        <v>88</v>
      </c>
      <c r="F10205" t="s">
        <v>79</v>
      </c>
      <c r="G10205" t="s">
        <v>51</v>
      </c>
      <c r="H10205" s="20" t="s">
        <v>52</v>
      </c>
      <c r="I10205" t="s">
        <v>53</v>
      </c>
      <c r="J10205" t="s">
        <v>54</v>
      </c>
      <c r="K10205">
        <v>3</v>
      </c>
      <c r="L10205" t="s">
        <v>55</v>
      </c>
      <c r="M10205" t="s">
        <v>77</v>
      </c>
      <c r="N10205" t="s">
        <v>89</v>
      </c>
      <c r="O10205" s="21" t="s">
        <v>58</v>
      </c>
      <c r="P10205" s="21" t="s">
        <v>150</v>
      </c>
      <c r="Q10205" s="20" t="s">
        <v>244</v>
      </c>
      <c r="R10205" s="21" t="s">
        <v>245</v>
      </c>
      <c r="S10205" s="35">
        <v>1</v>
      </c>
      <c r="T10205" s="22">
        <v>1</v>
      </c>
      <c r="U10205" s="20" t="s">
        <v>62</v>
      </c>
      <c r="V10205" s="20">
        <v>46009</v>
      </c>
      <c r="W10205" s="21">
        <v>12</v>
      </c>
      <c r="X10205" s="20">
        <v>46017</v>
      </c>
      <c r="Y10205" s="20">
        <v>46013</v>
      </c>
      <c r="Z10205" s="48">
        <v>12</v>
      </c>
      <c r="AA10205">
        <v>2025</v>
      </c>
      <c r="AB10205" s="45">
        <v>103324</v>
      </c>
      <c r="AC10205" s="45">
        <v>103324</v>
      </c>
      <c r="AK10205" s="10"/>
    </row>
    <row r="10206" spans="1:37">
      <c r="A10206" t="s">
        <v>45</v>
      </c>
      <c r="B10206" t="s">
        <v>46</v>
      </c>
      <c r="C10206" t="s">
        <v>47</v>
      </c>
      <c r="D10206" t="s">
        <v>10679</v>
      </c>
      <c r="E10206" t="s">
        <v>88</v>
      </c>
      <c r="F10206" t="s">
        <v>79</v>
      </c>
      <c r="G10206" t="s">
        <v>51</v>
      </c>
      <c r="H10206" s="20" t="s">
        <v>52</v>
      </c>
      <c r="I10206" t="s">
        <v>53</v>
      </c>
      <c r="J10206" t="s">
        <v>54</v>
      </c>
      <c r="K10206">
        <v>3</v>
      </c>
      <c r="L10206" t="s">
        <v>55</v>
      </c>
      <c r="M10206" t="s">
        <v>77</v>
      </c>
      <c r="N10206" t="s">
        <v>89</v>
      </c>
      <c r="O10206" s="21" t="s">
        <v>58</v>
      </c>
      <c r="P10206" s="21" t="s">
        <v>203</v>
      </c>
      <c r="Q10206" s="20" t="s">
        <v>204</v>
      </c>
      <c r="R10206" s="21" t="s">
        <v>205</v>
      </c>
      <c r="S10206" s="35">
        <v>1</v>
      </c>
      <c r="T10206" s="22">
        <v>1</v>
      </c>
      <c r="U10206" s="20" t="s">
        <v>62</v>
      </c>
      <c r="V10206" s="20">
        <v>46009</v>
      </c>
      <c r="W10206" s="21">
        <v>12</v>
      </c>
      <c r="X10206" s="20">
        <v>46017</v>
      </c>
      <c r="Y10206" s="20">
        <v>46013</v>
      </c>
      <c r="Z10206" s="48">
        <v>12</v>
      </c>
      <c r="AA10206">
        <v>2025</v>
      </c>
      <c r="AB10206" s="45">
        <v>79995</v>
      </c>
      <c r="AC10206" s="45">
        <v>79995</v>
      </c>
      <c r="AK10206" s="10"/>
    </row>
    <row r="10207" spans="1:37">
      <c r="A10207" t="s">
        <v>45</v>
      </c>
      <c r="B10207" t="s">
        <v>46</v>
      </c>
      <c r="C10207" t="s">
        <v>47</v>
      </c>
      <c r="D10207" t="s">
        <v>10680</v>
      </c>
      <c r="E10207" t="s">
        <v>88</v>
      </c>
      <c r="F10207" t="s">
        <v>79</v>
      </c>
      <c r="G10207" t="s">
        <v>51</v>
      </c>
      <c r="H10207" s="20" t="s">
        <v>52</v>
      </c>
      <c r="I10207" t="s">
        <v>53</v>
      </c>
      <c r="J10207" t="s">
        <v>54</v>
      </c>
      <c r="K10207">
        <v>3</v>
      </c>
      <c r="L10207" t="s">
        <v>55</v>
      </c>
      <c r="M10207" t="s">
        <v>77</v>
      </c>
      <c r="N10207" t="s">
        <v>89</v>
      </c>
      <c r="O10207" s="21" t="s">
        <v>58</v>
      </c>
      <c r="P10207" s="21" t="s">
        <v>119</v>
      </c>
      <c r="Q10207" s="20" t="s">
        <v>603</v>
      </c>
      <c r="R10207" s="21" t="s">
        <v>604</v>
      </c>
      <c r="S10207" s="35">
        <v>1</v>
      </c>
      <c r="T10207" s="22">
        <v>1</v>
      </c>
      <c r="U10207" s="20" t="s">
        <v>62</v>
      </c>
      <c r="V10207" s="20">
        <v>46008</v>
      </c>
      <c r="W10207" s="21">
        <v>12</v>
      </c>
      <c r="X10207" s="20">
        <v>45993</v>
      </c>
      <c r="Y10207" s="20">
        <v>46013</v>
      </c>
      <c r="Z10207" s="48">
        <v>12</v>
      </c>
      <c r="AA10207">
        <v>2025</v>
      </c>
      <c r="AB10207" s="45">
        <v>66661</v>
      </c>
      <c r="AC10207" s="45">
        <v>66661</v>
      </c>
      <c r="AK10207" s="10"/>
    </row>
    <row r="10208" spans="1:37">
      <c r="A10208" t="s">
        <v>45</v>
      </c>
      <c r="B10208" t="s">
        <v>46</v>
      </c>
      <c r="C10208" t="s">
        <v>47</v>
      </c>
      <c r="D10208" t="s">
        <v>10681</v>
      </c>
      <c r="E10208" t="s">
        <v>88</v>
      </c>
      <c r="F10208" t="s">
        <v>79</v>
      </c>
      <c r="G10208" t="s">
        <v>51</v>
      </c>
      <c r="H10208" s="20" t="s">
        <v>52</v>
      </c>
      <c r="I10208" t="s">
        <v>53</v>
      </c>
      <c r="J10208" t="s">
        <v>54</v>
      </c>
      <c r="K10208">
        <v>3</v>
      </c>
      <c r="L10208" t="s">
        <v>55</v>
      </c>
      <c r="M10208" t="s">
        <v>77</v>
      </c>
      <c r="N10208" t="s">
        <v>89</v>
      </c>
      <c r="O10208" s="21" t="s">
        <v>58</v>
      </c>
      <c r="P10208" s="21" t="s">
        <v>366</v>
      </c>
      <c r="Q10208" s="20" t="s">
        <v>2386</v>
      </c>
      <c r="R10208" s="21" t="s">
        <v>2387</v>
      </c>
      <c r="S10208" s="35">
        <v>1</v>
      </c>
      <c r="T10208" s="22">
        <v>1</v>
      </c>
      <c r="U10208" s="20" t="s">
        <v>62</v>
      </c>
      <c r="V10208" s="20">
        <v>46008</v>
      </c>
      <c r="W10208" s="21">
        <v>12</v>
      </c>
      <c r="X10208" s="20">
        <v>45995</v>
      </c>
      <c r="Y10208" s="20">
        <v>46013</v>
      </c>
      <c r="Z10208" s="48">
        <v>12</v>
      </c>
      <c r="AA10208">
        <v>2025</v>
      </c>
      <c r="AB10208" s="45">
        <v>46869</v>
      </c>
      <c r="AC10208" s="45">
        <v>46869</v>
      </c>
      <c r="AK10208" s="10"/>
    </row>
    <row r="10209" spans="1:37">
      <c r="A10209" t="s">
        <v>45</v>
      </c>
      <c r="B10209" t="s">
        <v>46</v>
      </c>
      <c r="C10209" t="s">
        <v>47</v>
      </c>
      <c r="D10209" t="s">
        <v>10682</v>
      </c>
      <c r="E10209" t="s">
        <v>88</v>
      </c>
      <c r="F10209" t="s">
        <v>79</v>
      </c>
      <c r="G10209" t="s">
        <v>51</v>
      </c>
      <c r="H10209" s="20" t="s">
        <v>52</v>
      </c>
      <c r="I10209" t="s">
        <v>53</v>
      </c>
      <c r="J10209" t="s">
        <v>54</v>
      </c>
      <c r="K10209">
        <v>3</v>
      </c>
      <c r="L10209" t="s">
        <v>55</v>
      </c>
      <c r="M10209" t="s">
        <v>77</v>
      </c>
      <c r="N10209" t="s">
        <v>89</v>
      </c>
      <c r="O10209" s="21" t="s">
        <v>58</v>
      </c>
      <c r="P10209" s="21" t="s">
        <v>90</v>
      </c>
      <c r="Q10209" s="20" t="s">
        <v>214</v>
      </c>
      <c r="R10209" s="21" t="s">
        <v>215</v>
      </c>
      <c r="S10209" s="35">
        <v>1</v>
      </c>
      <c r="T10209" s="22">
        <v>1</v>
      </c>
      <c r="U10209" s="20" t="s">
        <v>62</v>
      </c>
      <c r="V10209" s="20">
        <v>46008</v>
      </c>
      <c r="W10209" s="21">
        <v>12</v>
      </c>
      <c r="X10209" s="20">
        <v>46027</v>
      </c>
      <c r="Y10209" s="20">
        <v>46020</v>
      </c>
      <c r="Z10209" s="48">
        <v>12</v>
      </c>
      <c r="AA10209">
        <v>2025</v>
      </c>
      <c r="AB10209" s="45">
        <v>49994</v>
      </c>
      <c r="AC10209" s="45">
        <v>49994</v>
      </c>
      <c r="AK10209" s="10"/>
    </row>
    <row r="10210" spans="1:37">
      <c r="A10210" t="s">
        <v>45</v>
      </c>
      <c r="B10210" t="s">
        <v>46</v>
      </c>
      <c r="C10210" t="s">
        <v>47</v>
      </c>
      <c r="D10210" t="s">
        <v>10683</v>
      </c>
      <c r="E10210" t="s">
        <v>88</v>
      </c>
      <c r="F10210" t="s">
        <v>79</v>
      </c>
      <c r="G10210" t="s">
        <v>51</v>
      </c>
      <c r="H10210" s="20" t="s">
        <v>52</v>
      </c>
      <c r="I10210" t="s">
        <v>53</v>
      </c>
      <c r="J10210" t="s">
        <v>54</v>
      </c>
      <c r="K10210">
        <v>3</v>
      </c>
      <c r="L10210" t="s">
        <v>55</v>
      </c>
      <c r="M10210" t="s">
        <v>77</v>
      </c>
      <c r="N10210" t="s">
        <v>89</v>
      </c>
      <c r="O10210" s="21" t="s">
        <v>58</v>
      </c>
      <c r="P10210" s="21" t="s">
        <v>137</v>
      </c>
      <c r="Q10210" s="20" t="s">
        <v>138</v>
      </c>
      <c r="R10210" s="21" t="s">
        <v>139</v>
      </c>
      <c r="S10210" s="35">
        <v>1</v>
      </c>
      <c r="T10210" s="22">
        <v>1</v>
      </c>
      <c r="U10210" s="20" t="s">
        <v>62</v>
      </c>
      <c r="V10210" s="20">
        <v>46008</v>
      </c>
      <c r="W10210" s="21">
        <v>12</v>
      </c>
      <c r="X10210" s="20">
        <v>46017</v>
      </c>
      <c r="Y10210" s="20">
        <v>46010</v>
      </c>
      <c r="Z10210" s="48">
        <v>12</v>
      </c>
      <c r="AA10210">
        <v>2025</v>
      </c>
      <c r="AB10210" s="45">
        <v>139995</v>
      </c>
      <c r="AC10210" s="45">
        <v>139995</v>
      </c>
      <c r="AK10210" s="10"/>
    </row>
    <row r="10211" spans="1:37">
      <c r="A10211" t="s">
        <v>45</v>
      </c>
      <c r="B10211" t="s">
        <v>46</v>
      </c>
      <c r="C10211" t="s">
        <v>47</v>
      </c>
      <c r="D10211" t="s">
        <v>10684</v>
      </c>
      <c r="E10211" t="s">
        <v>88</v>
      </c>
      <c r="F10211" t="s">
        <v>79</v>
      </c>
      <c r="G10211" t="s">
        <v>51</v>
      </c>
      <c r="H10211" s="20" t="s">
        <v>52</v>
      </c>
      <c r="I10211" t="s">
        <v>53</v>
      </c>
      <c r="J10211" t="s">
        <v>54</v>
      </c>
      <c r="K10211">
        <v>3</v>
      </c>
      <c r="L10211" t="s">
        <v>55</v>
      </c>
      <c r="M10211" t="s">
        <v>77</v>
      </c>
      <c r="N10211" t="s">
        <v>89</v>
      </c>
      <c r="O10211" s="21" t="s">
        <v>58</v>
      </c>
      <c r="P10211" s="21" t="s">
        <v>424</v>
      </c>
      <c r="Q10211" s="20" t="s">
        <v>425</v>
      </c>
      <c r="R10211" s="21" t="s">
        <v>426</v>
      </c>
      <c r="S10211" s="35">
        <v>1</v>
      </c>
      <c r="T10211" s="22">
        <v>1</v>
      </c>
      <c r="U10211" s="20" t="s">
        <v>62</v>
      </c>
      <c r="V10211" s="20">
        <v>46008</v>
      </c>
      <c r="W10211" s="21">
        <v>12</v>
      </c>
      <c r="X10211" s="20">
        <v>46014</v>
      </c>
      <c r="Y10211" s="20">
        <v>46010</v>
      </c>
      <c r="Z10211" s="48">
        <v>12</v>
      </c>
      <c r="AA10211">
        <v>2025</v>
      </c>
      <c r="AB10211" s="45">
        <v>56247</v>
      </c>
      <c r="AC10211" s="45">
        <v>56247</v>
      </c>
      <c r="AK10211" s="10"/>
    </row>
    <row r="10212" spans="1:37">
      <c r="A10212" t="s">
        <v>45</v>
      </c>
      <c r="B10212" t="s">
        <v>46</v>
      </c>
      <c r="C10212" t="s">
        <v>47</v>
      </c>
      <c r="D10212" t="s">
        <v>10685</v>
      </c>
      <c r="E10212" t="s">
        <v>88</v>
      </c>
      <c r="F10212" t="s">
        <v>79</v>
      </c>
      <c r="G10212" t="s">
        <v>51</v>
      </c>
      <c r="H10212" s="20" t="s">
        <v>52</v>
      </c>
      <c r="I10212" t="s">
        <v>53</v>
      </c>
      <c r="J10212" t="s">
        <v>54</v>
      </c>
      <c r="K10212">
        <v>3</v>
      </c>
      <c r="L10212" t="s">
        <v>55</v>
      </c>
      <c r="M10212" t="s">
        <v>56</v>
      </c>
      <c r="N10212" t="s">
        <v>57</v>
      </c>
      <c r="O10212" s="21" t="s">
        <v>58</v>
      </c>
      <c r="P10212" s="21" t="s">
        <v>207</v>
      </c>
      <c r="Q10212" s="20" t="s">
        <v>462</v>
      </c>
      <c r="R10212" s="21" t="s">
        <v>463</v>
      </c>
      <c r="S10212" s="35">
        <v>1</v>
      </c>
      <c r="T10212" s="22">
        <v>1</v>
      </c>
      <c r="U10212" s="20" t="s">
        <v>62</v>
      </c>
      <c r="V10212" s="20">
        <v>46008</v>
      </c>
      <c r="W10212" s="21">
        <v>12</v>
      </c>
      <c r="X10212" s="20">
        <v>46017</v>
      </c>
      <c r="Y10212" s="20">
        <v>46010</v>
      </c>
      <c r="Z10212" s="48">
        <v>12</v>
      </c>
      <c r="AA10212">
        <v>2025</v>
      </c>
      <c r="AB10212" s="45">
        <v>79994</v>
      </c>
      <c r="AC10212" s="45">
        <v>79994</v>
      </c>
      <c r="AK10212" s="10"/>
    </row>
    <row r="10213" spans="1:37">
      <c r="A10213" t="s">
        <v>45</v>
      </c>
      <c r="B10213" t="s">
        <v>46</v>
      </c>
      <c r="C10213" t="s">
        <v>47</v>
      </c>
      <c r="D10213" t="s">
        <v>10686</v>
      </c>
      <c r="E10213" t="s">
        <v>88</v>
      </c>
      <c r="F10213" t="s">
        <v>79</v>
      </c>
      <c r="G10213" t="s">
        <v>51</v>
      </c>
      <c r="H10213" s="20" t="s">
        <v>52</v>
      </c>
      <c r="I10213" t="s">
        <v>53</v>
      </c>
      <c r="J10213" t="s">
        <v>54</v>
      </c>
      <c r="K10213">
        <v>3</v>
      </c>
      <c r="L10213" t="s">
        <v>55</v>
      </c>
      <c r="M10213" t="s">
        <v>56</v>
      </c>
      <c r="N10213" t="s">
        <v>57</v>
      </c>
      <c r="O10213" s="21" t="s">
        <v>58</v>
      </c>
      <c r="P10213" s="21" t="s">
        <v>64</v>
      </c>
      <c r="Q10213" s="20" t="s">
        <v>456</v>
      </c>
      <c r="R10213" s="21" t="s">
        <v>457</v>
      </c>
      <c r="S10213" s="35">
        <v>1</v>
      </c>
      <c r="T10213" s="22">
        <v>1</v>
      </c>
      <c r="U10213" s="20" t="s">
        <v>62</v>
      </c>
      <c r="V10213" s="20">
        <v>46011</v>
      </c>
      <c r="W10213" s="21">
        <v>12</v>
      </c>
      <c r="X10213" s="20">
        <v>46028</v>
      </c>
      <c r="Y10213" s="20">
        <v>46020</v>
      </c>
      <c r="Z10213" s="48">
        <v>12</v>
      </c>
      <c r="AA10213">
        <v>2025</v>
      </c>
      <c r="AB10213" s="45">
        <v>34368</v>
      </c>
      <c r="AC10213" s="45">
        <v>34368</v>
      </c>
      <c r="AK10213" s="10"/>
    </row>
    <row r="10214" spans="1:37">
      <c r="A10214" t="s">
        <v>45</v>
      </c>
      <c r="B10214" t="s">
        <v>46</v>
      </c>
      <c r="C10214" t="s">
        <v>47</v>
      </c>
      <c r="D10214" t="s">
        <v>10687</v>
      </c>
      <c r="E10214" t="s">
        <v>88</v>
      </c>
      <c r="F10214" t="s">
        <v>79</v>
      </c>
      <c r="G10214" t="s">
        <v>51</v>
      </c>
      <c r="H10214" s="20" t="s">
        <v>52</v>
      </c>
      <c r="I10214" t="s">
        <v>53</v>
      </c>
      <c r="J10214" t="s">
        <v>54</v>
      </c>
      <c r="K10214">
        <v>3</v>
      </c>
      <c r="L10214" t="s">
        <v>55</v>
      </c>
      <c r="M10214" t="s">
        <v>77</v>
      </c>
      <c r="N10214" t="s">
        <v>89</v>
      </c>
      <c r="O10214" s="21" t="s">
        <v>58</v>
      </c>
      <c r="P10214" s="21" t="s">
        <v>97</v>
      </c>
      <c r="Q10214" s="20" t="s">
        <v>754</v>
      </c>
      <c r="R10214" s="21" t="s">
        <v>755</v>
      </c>
      <c r="S10214" s="35">
        <v>1</v>
      </c>
      <c r="T10214" s="22">
        <v>1</v>
      </c>
      <c r="U10214" s="20" t="s">
        <v>62</v>
      </c>
      <c r="V10214" s="20">
        <v>46011</v>
      </c>
      <c r="W10214" s="21">
        <v>12</v>
      </c>
      <c r="X10214" s="20">
        <v>46024</v>
      </c>
      <c r="Y10214" s="20">
        <v>46020</v>
      </c>
      <c r="Z10214" s="48">
        <v>12</v>
      </c>
      <c r="AA10214">
        <v>2025</v>
      </c>
      <c r="AB10214" s="45">
        <v>62493</v>
      </c>
      <c r="AC10214" s="45">
        <v>62493</v>
      </c>
      <c r="AK10214" s="10"/>
    </row>
    <row r="10215" spans="1:37">
      <c r="A10215" t="s">
        <v>45</v>
      </c>
      <c r="B10215" t="s">
        <v>46</v>
      </c>
      <c r="C10215" t="s">
        <v>47</v>
      </c>
      <c r="D10215" t="s">
        <v>10688</v>
      </c>
      <c r="E10215" t="s">
        <v>88</v>
      </c>
      <c r="F10215" t="s">
        <v>79</v>
      </c>
      <c r="G10215" t="s">
        <v>51</v>
      </c>
      <c r="H10215" s="20" t="s">
        <v>52</v>
      </c>
      <c r="I10215" t="s">
        <v>53</v>
      </c>
      <c r="J10215" t="s">
        <v>54</v>
      </c>
      <c r="K10215">
        <v>3</v>
      </c>
      <c r="L10215" t="s">
        <v>55</v>
      </c>
      <c r="M10215" t="s">
        <v>77</v>
      </c>
      <c r="N10215" t="s">
        <v>89</v>
      </c>
      <c r="O10215" s="21" t="s">
        <v>58</v>
      </c>
      <c r="P10215" s="21" t="s">
        <v>137</v>
      </c>
      <c r="Q10215" s="20" t="s">
        <v>138</v>
      </c>
      <c r="R10215" s="21" t="s">
        <v>139</v>
      </c>
      <c r="S10215" s="35">
        <v>1</v>
      </c>
      <c r="T10215" s="22">
        <v>1</v>
      </c>
      <c r="U10215" s="20" t="s">
        <v>62</v>
      </c>
      <c r="V10215" s="20">
        <v>46011</v>
      </c>
      <c r="W10215" s="21">
        <v>12</v>
      </c>
      <c r="X10215" s="20">
        <v>46028</v>
      </c>
      <c r="Y10215" s="20">
        <v>46020</v>
      </c>
      <c r="Z10215" s="48">
        <v>12</v>
      </c>
      <c r="AA10215">
        <v>2025</v>
      </c>
      <c r="AB10215" s="45">
        <v>139995</v>
      </c>
      <c r="AC10215" s="45">
        <v>139995</v>
      </c>
      <c r="AK10215" s="10"/>
    </row>
    <row r="10216" spans="1:37">
      <c r="A10216" t="s">
        <v>45</v>
      </c>
      <c r="B10216" t="s">
        <v>46</v>
      </c>
      <c r="C10216" t="s">
        <v>47</v>
      </c>
      <c r="D10216" t="s">
        <v>10689</v>
      </c>
      <c r="E10216" t="s">
        <v>88</v>
      </c>
      <c r="F10216" t="s">
        <v>79</v>
      </c>
      <c r="G10216" t="s">
        <v>51</v>
      </c>
      <c r="H10216" s="20" t="s">
        <v>52</v>
      </c>
      <c r="I10216" t="s">
        <v>53</v>
      </c>
      <c r="J10216" t="s">
        <v>54</v>
      </c>
      <c r="K10216">
        <v>3</v>
      </c>
      <c r="L10216" t="s">
        <v>55</v>
      </c>
      <c r="M10216" t="s">
        <v>77</v>
      </c>
      <c r="N10216" t="s">
        <v>89</v>
      </c>
      <c r="O10216" s="21" t="s">
        <v>58</v>
      </c>
      <c r="P10216" s="21" t="s">
        <v>97</v>
      </c>
      <c r="Q10216" s="20" t="s">
        <v>2443</v>
      </c>
      <c r="R10216" s="21" t="s">
        <v>2444</v>
      </c>
      <c r="S10216" s="35">
        <v>1</v>
      </c>
      <c r="T10216" s="22">
        <v>1</v>
      </c>
      <c r="U10216" s="20" t="s">
        <v>62</v>
      </c>
      <c r="V10216" s="20">
        <v>46008</v>
      </c>
      <c r="W10216" s="21">
        <v>12</v>
      </c>
      <c r="X10216" s="20">
        <v>46014</v>
      </c>
      <c r="Y10216" s="20">
        <v>46010</v>
      </c>
      <c r="Z10216" s="48">
        <v>12</v>
      </c>
      <c r="AA10216">
        <v>2025</v>
      </c>
      <c r="AB10216" s="45">
        <v>43745</v>
      </c>
      <c r="AC10216" s="45">
        <v>43745</v>
      </c>
      <c r="AK10216" s="10"/>
    </row>
    <row r="10217" spans="1:37">
      <c r="A10217" t="s">
        <v>45</v>
      </c>
      <c r="B10217" t="s">
        <v>46</v>
      </c>
      <c r="C10217" t="s">
        <v>47</v>
      </c>
      <c r="D10217" t="s">
        <v>10690</v>
      </c>
      <c r="E10217" t="s">
        <v>88</v>
      </c>
      <c r="F10217" t="s">
        <v>79</v>
      </c>
      <c r="G10217" t="s">
        <v>51</v>
      </c>
      <c r="H10217" s="20" t="s">
        <v>52</v>
      </c>
      <c r="I10217" t="s">
        <v>53</v>
      </c>
      <c r="J10217" t="s">
        <v>54</v>
      </c>
      <c r="K10217">
        <v>3</v>
      </c>
      <c r="L10217" t="s">
        <v>55</v>
      </c>
      <c r="M10217" t="s">
        <v>77</v>
      </c>
      <c r="N10217" t="s">
        <v>89</v>
      </c>
      <c r="O10217" s="21" t="s">
        <v>58</v>
      </c>
      <c r="P10217" s="21" t="s">
        <v>303</v>
      </c>
      <c r="Q10217" s="20" t="s">
        <v>10691</v>
      </c>
      <c r="R10217" s="21" t="s">
        <v>10692</v>
      </c>
      <c r="S10217" s="35">
        <v>1</v>
      </c>
      <c r="T10217" s="22">
        <v>1</v>
      </c>
      <c r="U10217" s="20" t="s">
        <v>62</v>
      </c>
      <c r="V10217" s="20">
        <v>46008</v>
      </c>
      <c r="W10217" s="21">
        <v>12</v>
      </c>
      <c r="X10217" s="20">
        <v>46017</v>
      </c>
      <c r="Y10217" s="20">
        <v>46013</v>
      </c>
      <c r="Z10217" s="48">
        <v>12</v>
      </c>
      <c r="AA10217">
        <v>2025</v>
      </c>
      <c r="AB10217" s="45">
        <v>109994</v>
      </c>
      <c r="AC10217" s="45">
        <v>109994</v>
      </c>
      <c r="AK10217" s="10"/>
    </row>
    <row r="10218" spans="1:37">
      <c r="A10218" t="s">
        <v>45</v>
      </c>
      <c r="B10218" t="s">
        <v>46</v>
      </c>
      <c r="C10218" t="s">
        <v>47</v>
      </c>
      <c r="D10218" t="s">
        <v>10693</v>
      </c>
      <c r="E10218" t="s">
        <v>88</v>
      </c>
      <c r="F10218" t="s">
        <v>79</v>
      </c>
      <c r="G10218" t="s">
        <v>51</v>
      </c>
      <c r="H10218" s="20" t="s">
        <v>52</v>
      </c>
      <c r="I10218" t="s">
        <v>53</v>
      </c>
      <c r="J10218" t="s">
        <v>54</v>
      </c>
      <c r="K10218">
        <v>3</v>
      </c>
      <c r="L10218" t="s">
        <v>55</v>
      </c>
      <c r="M10218" t="s">
        <v>77</v>
      </c>
      <c r="N10218" t="s">
        <v>89</v>
      </c>
      <c r="O10218" s="21" t="s">
        <v>58</v>
      </c>
      <c r="P10218" s="21" t="s">
        <v>126</v>
      </c>
      <c r="Q10218" s="20" t="s">
        <v>960</v>
      </c>
      <c r="R10218" s="21" t="s">
        <v>961</v>
      </c>
      <c r="S10218" s="35">
        <v>1</v>
      </c>
      <c r="T10218" s="22">
        <v>1</v>
      </c>
      <c r="U10218" s="20" t="s">
        <v>62</v>
      </c>
      <c r="V10218" s="20">
        <v>46008</v>
      </c>
      <c r="W10218" s="21">
        <v>12</v>
      </c>
      <c r="X10218" s="20">
        <v>46014</v>
      </c>
      <c r="Y10218" s="20">
        <v>46010</v>
      </c>
      <c r="Z10218" s="48">
        <v>12</v>
      </c>
      <c r="AA10218">
        <v>2025</v>
      </c>
      <c r="AB10218" s="45">
        <v>28119</v>
      </c>
      <c r="AC10218" s="45">
        <v>28119</v>
      </c>
      <c r="AK10218" s="10"/>
    </row>
    <row r="10219" spans="1:37">
      <c r="A10219" t="s">
        <v>45</v>
      </c>
      <c r="B10219" t="s">
        <v>46</v>
      </c>
      <c r="C10219" t="s">
        <v>47</v>
      </c>
      <c r="D10219" t="s">
        <v>10694</v>
      </c>
      <c r="E10219" t="s">
        <v>88</v>
      </c>
      <c r="F10219" t="s">
        <v>79</v>
      </c>
      <c r="G10219" t="s">
        <v>51</v>
      </c>
      <c r="H10219" s="20" t="s">
        <v>52</v>
      </c>
      <c r="I10219" t="s">
        <v>53</v>
      </c>
      <c r="J10219" t="s">
        <v>54</v>
      </c>
      <c r="K10219">
        <v>3</v>
      </c>
      <c r="L10219" t="s">
        <v>55</v>
      </c>
      <c r="M10219" t="s">
        <v>77</v>
      </c>
      <c r="N10219" t="s">
        <v>89</v>
      </c>
      <c r="O10219" s="21" t="s">
        <v>58</v>
      </c>
      <c r="P10219" s="21" t="s">
        <v>90</v>
      </c>
      <c r="Q10219" s="20" t="s">
        <v>1025</v>
      </c>
      <c r="R10219" s="21" t="s">
        <v>1026</v>
      </c>
      <c r="S10219" s="35">
        <v>1</v>
      </c>
      <c r="T10219" s="22">
        <v>1</v>
      </c>
      <c r="U10219" s="20" t="s">
        <v>62</v>
      </c>
      <c r="V10219" s="20">
        <v>46011</v>
      </c>
      <c r="W10219" s="21">
        <v>12</v>
      </c>
      <c r="X10219" s="20">
        <v>46024</v>
      </c>
      <c r="Y10219" s="20">
        <v>46017</v>
      </c>
      <c r="Z10219" s="48">
        <v>12</v>
      </c>
      <c r="AA10219">
        <v>2025</v>
      </c>
      <c r="AB10219" s="45">
        <v>106656</v>
      </c>
      <c r="AC10219" s="45">
        <v>106656</v>
      </c>
      <c r="AK10219" s="10"/>
    </row>
    <row r="10220" spans="1:37">
      <c r="A10220" t="s">
        <v>45</v>
      </c>
      <c r="B10220" t="s">
        <v>46</v>
      </c>
      <c r="C10220" t="s">
        <v>47</v>
      </c>
      <c r="D10220" t="s">
        <v>10695</v>
      </c>
      <c r="E10220" t="s">
        <v>88</v>
      </c>
      <c r="F10220" t="s">
        <v>79</v>
      </c>
      <c r="G10220" t="s">
        <v>51</v>
      </c>
      <c r="H10220" s="20" t="s">
        <v>52</v>
      </c>
      <c r="I10220" t="s">
        <v>53</v>
      </c>
      <c r="J10220" t="s">
        <v>54</v>
      </c>
      <c r="K10220">
        <v>3</v>
      </c>
      <c r="L10220" t="s">
        <v>55</v>
      </c>
      <c r="M10220" t="s">
        <v>56</v>
      </c>
      <c r="N10220" t="s">
        <v>57</v>
      </c>
      <c r="O10220" s="21" t="s">
        <v>58</v>
      </c>
      <c r="P10220" s="21" t="s">
        <v>64</v>
      </c>
      <c r="Q10220" s="20" t="s">
        <v>385</v>
      </c>
      <c r="R10220" s="21" t="s">
        <v>386</v>
      </c>
      <c r="S10220" s="35">
        <v>1</v>
      </c>
      <c r="T10220" s="22">
        <v>1</v>
      </c>
      <c r="U10220" s="20" t="s">
        <v>62</v>
      </c>
      <c r="V10220" s="20">
        <v>46011</v>
      </c>
      <c r="W10220" s="21">
        <v>12</v>
      </c>
      <c r="X10220" s="20">
        <v>46027</v>
      </c>
      <c r="Y10220" s="20">
        <v>46020</v>
      </c>
      <c r="Z10220" s="48">
        <v>12</v>
      </c>
      <c r="AA10220">
        <v>2025</v>
      </c>
      <c r="AB10220" s="45">
        <v>49992</v>
      </c>
      <c r="AC10220" s="45">
        <v>49992</v>
      </c>
      <c r="AK10220" s="10"/>
    </row>
    <row r="10221" spans="1:37">
      <c r="A10221" t="s">
        <v>45</v>
      </c>
      <c r="B10221" t="s">
        <v>46</v>
      </c>
      <c r="C10221" t="s">
        <v>47</v>
      </c>
      <c r="D10221" t="s">
        <v>10696</v>
      </c>
      <c r="E10221" t="s">
        <v>88</v>
      </c>
      <c r="F10221" t="s">
        <v>79</v>
      </c>
      <c r="G10221" t="s">
        <v>51</v>
      </c>
      <c r="H10221" s="20" t="s">
        <v>52</v>
      </c>
      <c r="I10221" t="s">
        <v>53</v>
      </c>
      <c r="J10221" t="s">
        <v>54</v>
      </c>
      <c r="K10221">
        <v>3</v>
      </c>
      <c r="L10221" t="s">
        <v>55</v>
      </c>
      <c r="M10221" t="s">
        <v>77</v>
      </c>
      <c r="N10221" t="s">
        <v>89</v>
      </c>
      <c r="O10221" s="21" t="s">
        <v>58</v>
      </c>
      <c r="P10221" s="21" t="s">
        <v>276</v>
      </c>
      <c r="Q10221" s="20" t="s">
        <v>315</v>
      </c>
      <c r="R10221" s="21" t="s">
        <v>316</v>
      </c>
      <c r="S10221" s="35">
        <v>2</v>
      </c>
      <c r="T10221" s="22">
        <v>2</v>
      </c>
      <c r="U10221" s="20" t="s">
        <v>62</v>
      </c>
      <c r="V10221" s="20">
        <v>46011</v>
      </c>
      <c r="W10221" s="21">
        <v>12</v>
      </c>
      <c r="X10221" s="20">
        <v>46024</v>
      </c>
      <c r="Y10221" s="20">
        <v>46017</v>
      </c>
      <c r="Z10221" s="48">
        <v>12</v>
      </c>
      <c r="AA10221">
        <v>2025</v>
      </c>
      <c r="AB10221" s="45">
        <v>25284</v>
      </c>
      <c r="AC10221" s="45">
        <v>25284</v>
      </c>
      <c r="AK10221" s="10"/>
    </row>
    <row r="10222" spans="1:37">
      <c r="A10222" t="s">
        <v>45</v>
      </c>
      <c r="B10222" t="s">
        <v>46</v>
      </c>
      <c r="C10222" t="s">
        <v>47</v>
      </c>
      <c r="D10222" t="s">
        <v>10697</v>
      </c>
      <c r="E10222" t="s">
        <v>88</v>
      </c>
      <c r="F10222" t="s">
        <v>79</v>
      </c>
      <c r="G10222" t="s">
        <v>51</v>
      </c>
      <c r="H10222" s="20" t="s">
        <v>52</v>
      </c>
      <c r="I10222" t="s">
        <v>53</v>
      </c>
      <c r="J10222" t="s">
        <v>54</v>
      </c>
      <c r="K10222">
        <v>3</v>
      </c>
      <c r="L10222" t="s">
        <v>55</v>
      </c>
      <c r="M10222" t="s">
        <v>77</v>
      </c>
      <c r="N10222" t="s">
        <v>89</v>
      </c>
      <c r="O10222" s="21" t="s">
        <v>58</v>
      </c>
      <c r="P10222" s="21" t="s">
        <v>90</v>
      </c>
      <c r="Q10222" s="20" t="s">
        <v>344</v>
      </c>
      <c r="R10222" s="21" t="s">
        <v>345</v>
      </c>
      <c r="S10222" s="35">
        <v>1</v>
      </c>
      <c r="T10222" s="22">
        <v>1</v>
      </c>
      <c r="U10222" s="20" t="s">
        <v>62</v>
      </c>
      <c r="V10222" s="20">
        <v>46009</v>
      </c>
      <c r="W10222" s="21">
        <v>12</v>
      </c>
      <c r="X10222" s="20">
        <v>46021</v>
      </c>
      <c r="Y10222" s="20">
        <v>46013</v>
      </c>
      <c r="Z10222" s="48">
        <v>12</v>
      </c>
      <c r="AA10222">
        <v>2025</v>
      </c>
      <c r="AB10222" s="45">
        <v>40620</v>
      </c>
      <c r="AC10222" s="45">
        <v>40620</v>
      </c>
      <c r="AK10222" s="10"/>
    </row>
    <row r="10223" spans="1:37">
      <c r="A10223" t="s">
        <v>45</v>
      </c>
      <c r="B10223" t="s">
        <v>46</v>
      </c>
      <c r="C10223" t="s">
        <v>47</v>
      </c>
      <c r="D10223" t="s">
        <v>10698</v>
      </c>
      <c r="E10223" t="s">
        <v>88</v>
      </c>
      <c r="F10223" t="s">
        <v>79</v>
      </c>
      <c r="G10223" t="s">
        <v>51</v>
      </c>
      <c r="H10223" s="20" t="s">
        <v>52</v>
      </c>
      <c r="I10223" t="s">
        <v>53</v>
      </c>
      <c r="J10223" t="s">
        <v>54</v>
      </c>
      <c r="K10223">
        <v>3</v>
      </c>
      <c r="L10223" t="s">
        <v>55</v>
      </c>
      <c r="M10223" t="s">
        <v>56</v>
      </c>
      <c r="N10223" t="s">
        <v>57</v>
      </c>
      <c r="O10223" s="21" t="s">
        <v>58</v>
      </c>
      <c r="P10223" s="21" t="s">
        <v>64</v>
      </c>
      <c r="Q10223" s="20" t="s">
        <v>456</v>
      </c>
      <c r="R10223" s="21" t="s">
        <v>457</v>
      </c>
      <c r="S10223" s="35">
        <v>1</v>
      </c>
      <c r="T10223" s="22">
        <v>1</v>
      </c>
      <c r="U10223" s="20" t="s">
        <v>62</v>
      </c>
      <c r="V10223" s="20">
        <v>46012</v>
      </c>
      <c r="W10223" s="21">
        <v>12</v>
      </c>
      <c r="X10223" s="20">
        <v>46027</v>
      </c>
      <c r="Y10223" s="20">
        <v>46020</v>
      </c>
      <c r="Z10223" s="48">
        <v>12</v>
      </c>
      <c r="AA10223">
        <v>2025</v>
      </c>
      <c r="AB10223" s="45">
        <v>34368</v>
      </c>
      <c r="AC10223" s="45">
        <v>34368</v>
      </c>
      <c r="AK10223" s="10"/>
    </row>
    <row r="10224" spans="1:37">
      <c r="A10224" t="s">
        <v>45</v>
      </c>
      <c r="B10224" t="s">
        <v>46</v>
      </c>
      <c r="C10224" t="s">
        <v>47</v>
      </c>
      <c r="D10224" t="s">
        <v>10699</v>
      </c>
      <c r="E10224" t="s">
        <v>88</v>
      </c>
      <c r="F10224" t="s">
        <v>79</v>
      </c>
      <c r="G10224" t="s">
        <v>51</v>
      </c>
      <c r="H10224" s="20" t="s">
        <v>52</v>
      </c>
      <c r="I10224" t="s">
        <v>53</v>
      </c>
      <c r="J10224" t="s">
        <v>54</v>
      </c>
      <c r="K10224">
        <v>3</v>
      </c>
      <c r="L10224" t="s">
        <v>55</v>
      </c>
      <c r="M10224" t="s">
        <v>77</v>
      </c>
      <c r="N10224" t="s">
        <v>89</v>
      </c>
      <c r="O10224" s="21" t="s">
        <v>58</v>
      </c>
      <c r="P10224" s="21" t="s">
        <v>126</v>
      </c>
      <c r="Q10224" s="20" t="s">
        <v>960</v>
      </c>
      <c r="R10224" s="21" t="s">
        <v>961</v>
      </c>
      <c r="S10224" s="35">
        <v>1</v>
      </c>
      <c r="T10224" s="22">
        <v>1</v>
      </c>
      <c r="U10224" s="20" t="s">
        <v>62</v>
      </c>
      <c r="V10224" s="20">
        <v>46009</v>
      </c>
      <c r="W10224" s="21">
        <v>12</v>
      </c>
      <c r="X10224" s="20">
        <v>46021</v>
      </c>
      <c r="Y10224" s="20">
        <v>46013</v>
      </c>
      <c r="Z10224" s="48">
        <v>12</v>
      </c>
      <c r="AA10224">
        <v>2025</v>
      </c>
      <c r="AB10224" s="45">
        <v>28119</v>
      </c>
      <c r="AC10224" s="45">
        <v>28119</v>
      </c>
      <c r="AK10224" s="10"/>
    </row>
    <row r="10225" spans="1:37">
      <c r="A10225" t="s">
        <v>45</v>
      </c>
      <c r="B10225" t="s">
        <v>46</v>
      </c>
      <c r="C10225" t="s">
        <v>47</v>
      </c>
      <c r="D10225" t="s">
        <v>10700</v>
      </c>
      <c r="E10225" t="s">
        <v>88</v>
      </c>
      <c r="F10225" t="s">
        <v>79</v>
      </c>
      <c r="G10225" t="s">
        <v>51</v>
      </c>
      <c r="H10225" s="20" t="s">
        <v>52</v>
      </c>
      <c r="I10225" t="s">
        <v>53</v>
      </c>
      <c r="J10225" t="s">
        <v>54</v>
      </c>
      <c r="K10225">
        <v>3</v>
      </c>
      <c r="L10225" t="s">
        <v>55</v>
      </c>
      <c r="M10225" t="s">
        <v>56</v>
      </c>
      <c r="N10225" t="s">
        <v>57</v>
      </c>
      <c r="O10225" s="21" t="s">
        <v>58</v>
      </c>
      <c r="P10225" s="21" t="s">
        <v>64</v>
      </c>
      <c r="Q10225" s="20" t="s">
        <v>1691</v>
      </c>
      <c r="R10225" s="21" t="s">
        <v>1692</v>
      </c>
      <c r="S10225" s="35">
        <v>1</v>
      </c>
      <c r="T10225" s="22">
        <v>1</v>
      </c>
      <c r="U10225" s="20" t="s">
        <v>62</v>
      </c>
      <c r="V10225" s="20">
        <v>46008</v>
      </c>
      <c r="W10225" s="21">
        <v>12</v>
      </c>
      <c r="X10225" s="20">
        <v>45993</v>
      </c>
      <c r="Y10225" s="20">
        <v>46013</v>
      </c>
      <c r="Z10225" s="48">
        <v>12</v>
      </c>
      <c r="AA10225">
        <v>2025</v>
      </c>
      <c r="AB10225" s="45">
        <v>107136</v>
      </c>
      <c r="AC10225" s="45">
        <v>107136</v>
      </c>
      <c r="AK10225" s="10"/>
    </row>
    <row r="10226" spans="1:37">
      <c r="A10226" t="s">
        <v>45</v>
      </c>
      <c r="B10226" t="s">
        <v>46</v>
      </c>
      <c r="C10226" t="s">
        <v>47</v>
      </c>
      <c r="D10226" t="s">
        <v>10701</v>
      </c>
      <c r="E10226" t="s">
        <v>88</v>
      </c>
      <c r="F10226" t="s">
        <v>79</v>
      </c>
      <c r="G10226" t="s">
        <v>51</v>
      </c>
      <c r="H10226" s="20" t="s">
        <v>52</v>
      </c>
      <c r="I10226" t="s">
        <v>53</v>
      </c>
      <c r="J10226" t="s">
        <v>54</v>
      </c>
      <c r="K10226">
        <v>3</v>
      </c>
      <c r="L10226" t="s">
        <v>55</v>
      </c>
      <c r="M10226" t="s">
        <v>77</v>
      </c>
      <c r="N10226" t="s">
        <v>89</v>
      </c>
      <c r="O10226" s="21" t="s">
        <v>58</v>
      </c>
      <c r="P10226" s="21" t="s">
        <v>90</v>
      </c>
      <c r="Q10226" s="20" t="s">
        <v>1025</v>
      </c>
      <c r="R10226" s="21" t="s">
        <v>1026</v>
      </c>
      <c r="S10226" s="35">
        <v>1</v>
      </c>
      <c r="T10226" s="22">
        <v>1</v>
      </c>
      <c r="U10226" s="20" t="s">
        <v>62</v>
      </c>
      <c r="V10226" s="20">
        <v>46009</v>
      </c>
      <c r="W10226" s="21">
        <v>12</v>
      </c>
      <c r="X10226" s="20">
        <v>46021</v>
      </c>
      <c r="Y10226" s="20">
        <v>46013</v>
      </c>
      <c r="Z10226" s="48">
        <v>12</v>
      </c>
      <c r="AA10226">
        <v>2025</v>
      </c>
      <c r="AB10226" s="45">
        <v>106656</v>
      </c>
      <c r="AC10226" s="45">
        <v>106656</v>
      </c>
      <c r="AK10226" s="10"/>
    </row>
    <row r="10227" spans="1:37">
      <c r="A10227" t="s">
        <v>45</v>
      </c>
      <c r="B10227" t="s">
        <v>46</v>
      </c>
      <c r="C10227" t="s">
        <v>47</v>
      </c>
      <c r="D10227" t="s">
        <v>10702</v>
      </c>
      <c r="E10227" t="s">
        <v>88</v>
      </c>
      <c r="F10227" t="s">
        <v>79</v>
      </c>
      <c r="G10227" t="s">
        <v>51</v>
      </c>
      <c r="H10227" s="20" t="s">
        <v>52</v>
      </c>
      <c r="I10227" t="s">
        <v>53</v>
      </c>
      <c r="J10227" t="s">
        <v>54</v>
      </c>
      <c r="K10227">
        <v>3</v>
      </c>
      <c r="L10227" t="s">
        <v>55</v>
      </c>
      <c r="M10227" t="s">
        <v>56</v>
      </c>
      <c r="N10227" t="s">
        <v>57</v>
      </c>
      <c r="O10227" s="21" t="s">
        <v>58</v>
      </c>
      <c r="P10227" s="21" t="s">
        <v>64</v>
      </c>
      <c r="Q10227" s="20" t="s">
        <v>385</v>
      </c>
      <c r="R10227" s="21" t="s">
        <v>386</v>
      </c>
      <c r="S10227" s="35">
        <v>1</v>
      </c>
      <c r="T10227" s="22">
        <v>1</v>
      </c>
      <c r="U10227" s="20" t="s">
        <v>62</v>
      </c>
      <c r="V10227" s="20">
        <v>46009</v>
      </c>
      <c r="W10227" s="21">
        <v>12</v>
      </c>
      <c r="X10227" s="20">
        <v>46027</v>
      </c>
      <c r="Y10227" s="20">
        <v>46020</v>
      </c>
      <c r="Z10227" s="48">
        <v>12</v>
      </c>
      <c r="AA10227">
        <v>2025</v>
      </c>
      <c r="AB10227" s="45">
        <v>45328</v>
      </c>
      <c r="AC10227" s="45">
        <v>45328</v>
      </c>
      <c r="AK10227" s="10"/>
    </row>
    <row r="10228" spans="1:37">
      <c r="A10228" t="s">
        <v>45</v>
      </c>
      <c r="B10228" t="s">
        <v>46</v>
      </c>
      <c r="C10228" t="s">
        <v>47</v>
      </c>
      <c r="D10228" t="s">
        <v>10703</v>
      </c>
      <c r="E10228" t="s">
        <v>88</v>
      </c>
      <c r="F10228" t="s">
        <v>79</v>
      </c>
      <c r="G10228" t="s">
        <v>51</v>
      </c>
      <c r="H10228" s="20" t="s">
        <v>52</v>
      </c>
      <c r="I10228" t="s">
        <v>53</v>
      </c>
      <c r="J10228" t="s">
        <v>54</v>
      </c>
      <c r="K10228">
        <v>3</v>
      </c>
      <c r="L10228" t="s">
        <v>55</v>
      </c>
      <c r="M10228" t="s">
        <v>77</v>
      </c>
      <c r="N10228" t="s">
        <v>89</v>
      </c>
      <c r="O10228" s="21" t="s">
        <v>58</v>
      </c>
      <c r="P10228" s="21" t="s">
        <v>97</v>
      </c>
      <c r="Q10228" s="20" t="s">
        <v>2443</v>
      </c>
      <c r="R10228" s="21" t="s">
        <v>2444</v>
      </c>
      <c r="S10228" s="35">
        <v>1</v>
      </c>
      <c r="T10228" s="22">
        <v>1</v>
      </c>
      <c r="U10228" s="20" t="s">
        <v>62</v>
      </c>
      <c r="V10228" s="20">
        <v>46009</v>
      </c>
      <c r="W10228" s="21">
        <v>12</v>
      </c>
      <c r="X10228" s="20">
        <v>46021</v>
      </c>
      <c r="Y10228" s="20">
        <v>46013</v>
      </c>
      <c r="Z10228" s="48">
        <v>12</v>
      </c>
      <c r="AA10228">
        <v>2025</v>
      </c>
      <c r="AB10228" s="45">
        <v>43745</v>
      </c>
      <c r="AC10228" s="45">
        <v>43745</v>
      </c>
      <c r="AK10228" s="10"/>
    </row>
    <row r="10229" spans="1:37">
      <c r="A10229" t="s">
        <v>45</v>
      </c>
      <c r="B10229" t="s">
        <v>46</v>
      </c>
      <c r="C10229" t="s">
        <v>47</v>
      </c>
      <c r="D10229" t="s">
        <v>10704</v>
      </c>
      <c r="E10229" t="s">
        <v>88</v>
      </c>
      <c r="F10229" t="s">
        <v>79</v>
      </c>
      <c r="G10229" t="s">
        <v>51</v>
      </c>
      <c r="H10229" s="20" t="s">
        <v>52</v>
      </c>
      <c r="I10229" t="s">
        <v>53</v>
      </c>
      <c r="J10229" t="s">
        <v>54</v>
      </c>
      <c r="K10229">
        <v>3</v>
      </c>
      <c r="L10229" t="s">
        <v>55</v>
      </c>
      <c r="M10229" t="s">
        <v>77</v>
      </c>
      <c r="N10229" t="s">
        <v>89</v>
      </c>
      <c r="O10229" s="21" t="s">
        <v>58</v>
      </c>
      <c r="P10229" s="21" t="s">
        <v>366</v>
      </c>
      <c r="Q10229" s="20" t="s">
        <v>531</v>
      </c>
      <c r="R10229" s="21" t="s">
        <v>532</v>
      </c>
      <c r="S10229" s="35">
        <v>1</v>
      </c>
      <c r="T10229" s="22">
        <v>1</v>
      </c>
      <c r="U10229" s="20" t="s">
        <v>62</v>
      </c>
      <c r="V10229" s="20">
        <v>46011</v>
      </c>
      <c r="W10229" s="21">
        <v>12</v>
      </c>
      <c r="X10229" s="20">
        <v>46027</v>
      </c>
      <c r="Y10229" s="20">
        <v>46020</v>
      </c>
      <c r="Z10229" s="48">
        <v>12</v>
      </c>
      <c r="AA10229">
        <v>2025</v>
      </c>
      <c r="AB10229" s="45">
        <v>46869</v>
      </c>
      <c r="AC10229" s="45">
        <v>46869</v>
      </c>
      <c r="AK10229" s="10"/>
    </row>
    <row r="10230" spans="1:37">
      <c r="A10230" t="s">
        <v>45</v>
      </c>
      <c r="B10230" t="s">
        <v>46</v>
      </c>
      <c r="C10230" t="s">
        <v>47</v>
      </c>
      <c r="D10230" t="s">
        <v>10705</v>
      </c>
      <c r="E10230" t="s">
        <v>88</v>
      </c>
      <c r="F10230" t="s">
        <v>79</v>
      </c>
      <c r="G10230" t="s">
        <v>51</v>
      </c>
      <c r="H10230" s="20" t="s">
        <v>52</v>
      </c>
      <c r="I10230" t="s">
        <v>53</v>
      </c>
      <c r="J10230" t="s">
        <v>54</v>
      </c>
      <c r="K10230">
        <v>3</v>
      </c>
      <c r="L10230" t="s">
        <v>55</v>
      </c>
      <c r="M10230" t="s">
        <v>56</v>
      </c>
      <c r="N10230" t="s">
        <v>57</v>
      </c>
      <c r="O10230" s="21" t="s">
        <v>58</v>
      </c>
      <c r="P10230" s="21" t="s">
        <v>522</v>
      </c>
      <c r="Q10230" s="20" t="s">
        <v>523</v>
      </c>
      <c r="R10230" s="21" t="s">
        <v>524</v>
      </c>
      <c r="S10230" s="35">
        <v>1</v>
      </c>
      <c r="T10230" s="22">
        <v>1</v>
      </c>
      <c r="U10230" s="20" t="s">
        <v>62</v>
      </c>
      <c r="V10230" s="20">
        <v>46012</v>
      </c>
      <c r="W10230" s="21">
        <v>12</v>
      </c>
      <c r="X10230" s="20">
        <v>46021</v>
      </c>
      <c r="Y10230" s="20">
        <v>46017</v>
      </c>
      <c r="Z10230" s="48">
        <v>12</v>
      </c>
      <c r="AA10230">
        <v>2025</v>
      </c>
      <c r="AB10230" s="45">
        <v>34368</v>
      </c>
      <c r="AC10230" s="45">
        <v>34368</v>
      </c>
      <c r="AK10230" s="10"/>
    </row>
    <row r="10231" spans="1:37">
      <c r="A10231" t="s">
        <v>45</v>
      </c>
      <c r="B10231" t="s">
        <v>46</v>
      </c>
      <c r="C10231" t="s">
        <v>47</v>
      </c>
      <c r="D10231" t="s">
        <v>10706</v>
      </c>
      <c r="E10231" t="s">
        <v>88</v>
      </c>
      <c r="F10231" t="s">
        <v>79</v>
      </c>
      <c r="G10231" t="s">
        <v>51</v>
      </c>
      <c r="H10231" s="20" t="s">
        <v>52</v>
      </c>
      <c r="I10231" t="s">
        <v>53</v>
      </c>
      <c r="J10231" t="s">
        <v>54</v>
      </c>
      <c r="K10231">
        <v>3</v>
      </c>
      <c r="L10231" t="s">
        <v>55</v>
      </c>
      <c r="M10231" t="s">
        <v>56</v>
      </c>
      <c r="N10231" t="s">
        <v>57</v>
      </c>
      <c r="O10231" s="21" t="s">
        <v>58</v>
      </c>
      <c r="P10231" s="21" t="s">
        <v>64</v>
      </c>
      <c r="Q10231" s="20" t="s">
        <v>358</v>
      </c>
      <c r="R10231" s="21" t="s">
        <v>359</v>
      </c>
      <c r="S10231" s="35">
        <v>1</v>
      </c>
      <c r="T10231" s="22">
        <v>1</v>
      </c>
      <c r="U10231" s="20" t="s">
        <v>62</v>
      </c>
      <c r="V10231" s="20">
        <v>46010</v>
      </c>
      <c r="W10231" s="21">
        <v>12</v>
      </c>
      <c r="X10231" s="20">
        <v>46017</v>
      </c>
      <c r="Y10231" s="20">
        <v>46013</v>
      </c>
      <c r="Z10231" s="48">
        <v>12</v>
      </c>
      <c r="AA10231">
        <v>2025</v>
      </c>
      <c r="AB10231" s="45">
        <v>93324</v>
      </c>
      <c r="AC10231" s="45">
        <v>93324</v>
      </c>
      <c r="AK10231" s="10"/>
    </row>
    <row r="10232" spans="1:37">
      <c r="A10232" t="s">
        <v>45</v>
      </c>
      <c r="B10232" t="s">
        <v>46</v>
      </c>
      <c r="C10232" t="s">
        <v>47</v>
      </c>
      <c r="D10232" t="s">
        <v>10707</v>
      </c>
      <c r="E10232" t="s">
        <v>88</v>
      </c>
      <c r="F10232" t="s">
        <v>79</v>
      </c>
      <c r="G10232" t="s">
        <v>51</v>
      </c>
      <c r="H10232" s="20" t="s">
        <v>52</v>
      </c>
      <c r="I10232" t="s">
        <v>53</v>
      </c>
      <c r="J10232" t="s">
        <v>54</v>
      </c>
      <c r="K10232">
        <v>3</v>
      </c>
      <c r="L10232" t="s">
        <v>55</v>
      </c>
      <c r="M10232" t="s">
        <v>56</v>
      </c>
      <c r="N10232" t="s">
        <v>57</v>
      </c>
      <c r="O10232" s="21" t="s">
        <v>58</v>
      </c>
      <c r="P10232" s="21" t="s">
        <v>64</v>
      </c>
      <c r="Q10232" s="20" t="s">
        <v>221</v>
      </c>
      <c r="R10232" s="21" t="s">
        <v>222</v>
      </c>
      <c r="S10232" s="35">
        <v>1</v>
      </c>
      <c r="T10232" s="22">
        <v>1</v>
      </c>
      <c r="U10232" s="20" t="s">
        <v>62</v>
      </c>
      <c r="V10232" s="20">
        <v>46010</v>
      </c>
      <c r="W10232" s="21">
        <v>12</v>
      </c>
      <c r="X10232" s="20">
        <v>46029</v>
      </c>
      <c r="Y10232" s="20">
        <v>46020</v>
      </c>
      <c r="Z10232" s="48">
        <v>12</v>
      </c>
      <c r="AA10232">
        <v>2025</v>
      </c>
      <c r="AB10232" s="45">
        <v>113324</v>
      </c>
      <c r="AC10232" s="45">
        <v>113324</v>
      </c>
      <c r="AK10232" s="10"/>
    </row>
    <row r="10233" spans="1:37">
      <c r="A10233" t="s">
        <v>45</v>
      </c>
      <c r="B10233" t="s">
        <v>46</v>
      </c>
      <c r="C10233" t="s">
        <v>47</v>
      </c>
      <c r="D10233" t="s">
        <v>10708</v>
      </c>
      <c r="E10233" t="s">
        <v>88</v>
      </c>
      <c r="F10233" t="s">
        <v>79</v>
      </c>
      <c r="G10233" t="s">
        <v>51</v>
      </c>
      <c r="H10233" s="20" t="s">
        <v>52</v>
      </c>
      <c r="I10233" t="s">
        <v>53</v>
      </c>
      <c r="J10233" t="s">
        <v>54</v>
      </c>
      <c r="K10233">
        <v>3</v>
      </c>
      <c r="L10233" t="s">
        <v>55</v>
      </c>
      <c r="M10233" t="s">
        <v>77</v>
      </c>
      <c r="N10233" t="s">
        <v>89</v>
      </c>
      <c r="O10233" s="21" t="s">
        <v>58</v>
      </c>
      <c r="P10233" s="21" t="s">
        <v>303</v>
      </c>
      <c r="Q10233" s="20" t="s">
        <v>304</v>
      </c>
      <c r="R10233" s="21" t="s">
        <v>305</v>
      </c>
      <c r="S10233" s="35">
        <v>1</v>
      </c>
      <c r="T10233" s="22">
        <v>1</v>
      </c>
      <c r="U10233" s="20" t="s">
        <v>62</v>
      </c>
      <c r="V10233" s="20">
        <v>46010</v>
      </c>
      <c r="W10233" s="21">
        <v>12</v>
      </c>
      <c r="X10233" s="20">
        <v>46029</v>
      </c>
      <c r="Y10233" s="20">
        <v>46020</v>
      </c>
      <c r="Z10233" s="48">
        <v>12</v>
      </c>
      <c r="AA10233">
        <v>2025</v>
      </c>
      <c r="AB10233" s="45">
        <v>66661</v>
      </c>
      <c r="AC10233" s="45">
        <v>66661</v>
      </c>
      <c r="AK10233" s="10"/>
    </row>
    <row r="10234" spans="1:37">
      <c r="A10234" t="s">
        <v>45</v>
      </c>
      <c r="B10234" t="s">
        <v>46</v>
      </c>
      <c r="C10234" t="s">
        <v>47</v>
      </c>
      <c r="D10234" t="s">
        <v>10709</v>
      </c>
      <c r="E10234" t="s">
        <v>88</v>
      </c>
      <c r="F10234" t="s">
        <v>79</v>
      </c>
      <c r="G10234" t="s">
        <v>51</v>
      </c>
      <c r="H10234" s="20" t="s">
        <v>52</v>
      </c>
      <c r="I10234" t="s">
        <v>53</v>
      </c>
      <c r="J10234" t="s">
        <v>54</v>
      </c>
      <c r="K10234">
        <v>3</v>
      </c>
      <c r="L10234" t="s">
        <v>55</v>
      </c>
      <c r="M10234" t="s">
        <v>77</v>
      </c>
      <c r="N10234" t="s">
        <v>89</v>
      </c>
      <c r="O10234" s="21" t="s">
        <v>58</v>
      </c>
      <c r="P10234" s="21" t="s">
        <v>119</v>
      </c>
      <c r="Q10234" s="20" t="s">
        <v>6589</v>
      </c>
      <c r="R10234" s="21" t="s">
        <v>6590</v>
      </c>
      <c r="S10234" s="35">
        <v>1</v>
      </c>
      <c r="T10234" s="22">
        <v>1</v>
      </c>
      <c r="U10234" s="20" t="s">
        <v>62</v>
      </c>
      <c r="V10234" s="20">
        <v>46012</v>
      </c>
      <c r="W10234" s="21">
        <v>12</v>
      </c>
      <c r="X10234" s="20">
        <v>46021</v>
      </c>
      <c r="Y10234" s="20">
        <v>46017</v>
      </c>
      <c r="Z10234" s="48">
        <v>12</v>
      </c>
      <c r="AA10234">
        <v>2025</v>
      </c>
      <c r="AB10234" s="45">
        <v>79997</v>
      </c>
      <c r="AC10234" s="45">
        <v>79997</v>
      </c>
      <c r="AK10234" s="10"/>
    </row>
    <row r="10235" spans="1:37">
      <c r="A10235" t="s">
        <v>45</v>
      </c>
      <c r="B10235" t="s">
        <v>46</v>
      </c>
      <c r="C10235" t="s">
        <v>47</v>
      </c>
      <c r="D10235" t="s">
        <v>10710</v>
      </c>
      <c r="E10235" t="s">
        <v>88</v>
      </c>
      <c r="F10235" t="s">
        <v>79</v>
      </c>
      <c r="G10235" t="s">
        <v>51</v>
      </c>
      <c r="H10235" s="20" t="s">
        <v>52</v>
      </c>
      <c r="I10235" t="s">
        <v>53</v>
      </c>
      <c r="J10235" t="s">
        <v>54</v>
      </c>
      <c r="K10235">
        <v>3</v>
      </c>
      <c r="L10235" t="s">
        <v>55</v>
      </c>
      <c r="M10235" t="s">
        <v>77</v>
      </c>
      <c r="N10235" t="s">
        <v>89</v>
      </c>
      <c r="O10235" s="21" t="s">
        <v>58</v>
      </c>
      <c r="P10235" s="21" t="s">
        <v>150</v>
      </c>
      <c r="Q10235" s="20" t="s">
        <v>1322</v>
      </c>
      <c r="R10235" s="21" t="s">
        <v>1323</v>
      </c>
      <c r="S10235" s="35">
        <v>1</v>
      </c>
      <c r="T10235" s="22">
        <v>1</v>
      </c>
      <c r="U10235" s="20" t="s">
        <v>62</v>
      </c>
      <c r="V10235" s="20">
        <v>46012</v>
      </c>
      <c r="W10235" s="21">
        <v>12</v>
      </c>
      <c r="X10235" s="20">
        <v>46027</v>
      </c>
      <c r="Y10235" s="20">
        <v>46020</v>
      </c>
      <c r="Z10235" s="48">
        <v>12</v>
      </c>
      <c r="AA10235">
        <v>2025</v>
      </c>
      <c r="AB10235" s="45">
        <v>173327</v>
      </c>
      <c r="AC10235" s="45">
        <v>173327</v>
      </c>
      <c r="AK10235" s="10"/>
    </row>
    <row r="10236" spans="1:37">
      <c r="A10236" t="s">
        <v>45</v>
      </c>
      <c r="B10236" t="s">
        <v>46</v>
      </c>
      <c r="C10236" t="s">
        <v>47</v>
      </c>
      <c r="D10236" t="s">
        <v>10711</v>
      </c>
      <c r="E10236" t="s">
        <v>88</v>
      </c>
      <c r="F10236" t="s">
        <v>79</v>
      </c>
      <c r="G10236" t="s">
        <v>51</v>
      </c>
      <c r="H10236" s="20" t="s">
        <v>52</v>
      </c>
      <c r="I10236" t="s">
        <v>53</v>
      </c>
      <c r="J10236" t="s">
        <v>54</v>
      </c>
      <c r="K10236">
        <v>3</v>
      </c>
      <c r="L10236" t="s">
        <v>55</v>
      </c>
      <c r="M10236" t="s">
        <v>56</v>
      </c>
      <c r="N10236" t="s">
        <v>57</v>
      </c>
      <c r="O10236" s="21" t="s">
        <v>58</v>
      </c>
      <c r="P10236" s="21" t="s">
        <v>9412</v>
      </c>
      <c r="Q10236" s="20" t="s">
        <v>9781</v>
      </c>
      <c r="R10236" s="21" t="s">
        <v>9782</v>
      </c>
      <c r="S10236" s="35">
        <v>1</v>
      </c>
      <c r="T10236" s="22">
        <v>1</v>
      </c>
      <c r="U10236" s="20" t="s">
        <v>62</v>
      </c>
      <c r="V10236" s="20">
        <v>46010</v>
      </c>
      <c r="W10236" s="21">
        <v>12</v>
      </c>
      <c r="X10236" s="20">
        <v>46027</v>
      </c>
      <c r="Y10236" s="20">
        <v>46020</v>
      </c>
      <c r="Z10236" s="48">
        <v>12</v>
      </c>
      <c r="AA10236">
        <v>2025</v>
      </c>
      <c r="AB10236" s="45">
        <v>62494</v>
      </c>
      <c r="AC10236" s="45">
        <v>62494</v>
      </c>
      <c r="AK10236" s="10"/>
    </row>
    <row r="10237" spans="1:37">
      <c r="A10237" t="s">
        <v>45</v>
      </c>
      <c r="B10237" t="s">
        <v>46</v>
      </c>
      <c r="C10237" t="s">
        <v>47</v>
      </c>
      <c r="D10237" t="s">
        <v>10712</v>
      </c>
      <c r="E10237" t="s">
        <v>88</v>
      </c>
      <c r="F10237" t="s">
        <v>79</v>
      </c>
      <c r="G10237" t="s">
        <v>51</v>
      </c>
      <c r="H10237" s="20" t="s">
        <v>52</v>
      </c>
      <c r="I10237" t="s">
        <v>53</v>
      </c>
      <c r="J10237" t="s">
        <v>54</v>
      </c>
      <c r="K10237">
        <v>3</v>
      </c>
      <c r="L10237" t="s">
        <v>55</v>
      </c>
      <c r="M10237" t="s">
        <v>56</v>
      </c>
      <c r="N10237" t="s">
        <v>57</v>
      </c>
      <c r="O10237" s="21" t="s">
        <v>58</v>
      </c>
      <c r="P10237" s="21" t="s">
        <v>207</v>
      </c>
      <c r="Q10237" s="20" t="s">
        <v>2437</v>
      </c>
      <c r="R10237" s="21" t="s">
        <v>2438</v>
      </c>
      <c r="S10237" s="35">
        <v>1</v>
      </c>
      <c r="T10237" s="22">
        <v>1</v>
      </c>
      <c r="U10237" s="20" t="s">
        <v>62</v>
      </c>
      <c r="V10237" s="20">
        <v>46010</v>
      </c>
      <c r="W10237" s="21">
        <v>12</v>
      </c>
      <c r="X10237" s="20">
        <v>46013</v>
      </c>
      <c r="Y10237" s="20">
        <v>46017</v>
      </c>
      <c r="Z10237" s="48">
        <v>12</v>
      </c>
      <c r="AA10237">
        <v>2025</v>
      </c>
      <c r="AB10237" s="45">
        <v>106242</v>
      </c>
      <c r="AC10237" s="45">
        <v>106242</v>
      </c>
      <c r="AK10237" s="10"/>
    </row>
    <row r="10238" spans="1:37">
      <c r="A10238" t="s">
        <v>45</v>
      </c>
      <c r="B10238" t="s">
        <v>46</v>
      </c>
      <c r="C10238" t="s">
        <v>47</v>
      </c>
      <c r="D10238" t="s">
        <v>10713</v>
      </c>
      <c r="E10238" t="s">
        <v>88</v>
      </c>
      <c r="F10238" t="s">
        <v>79</v>
      </c>
      <c r="G10238" t="s">
        <v>51</v>
      </c>
      <c r="H10238" s="20" t="s">
        <v>52</v>
      </c>
      <c r="I10238" t="s">
        <v>53</v>
      </c>
      <c r="J10238" t="s">
        <v>54</v>
      </c>
      <c r="K10238">
        <v>3</v>
      </c>
      <c r="L10238" t="s">
        <v>55</v>
      </c>
      <c r="M10238" t="s">
        <v>77</v>
      </c>
      <c r="N10238" t="s">
        <v>89</v>
      </c>
      <c r="O10238" s="21" t="s">
        <v>58</v>
      </c>
      <c r="P10238" s="21" t="s">
        <v>119</v>
      </c>
      <c r="Q10238" s="20" t="s">
        <v>8465</v>
      </c>
      <c r="R10238" s="21" t="s">
        <v>8466</v>
      </c>
      <c r="S10238" s="35">
        <v>1</v>
      </c>
      <c r="T10238" s="22">
        <v>1</v>
      </c>
      <c r="U10238" s="20" t="s">
        <v>62</v>
      </c>
      <c r="V10238" s="20">
        <v>46010</v>
      </c>
      <c r="W10238" s="21">
        <v>12</v>
      </c>
      <c r="X10238" s="20">
        <v>46024</v>
      </c>
      <c r="Y10238" s="20">
        <v>46013</v>
      </c>
      <c r="Z10238" s="48">
        <v>12</v>
      </c>
      <c r="AA10238">
        <v>2025</v>
      </c>
      <c r="AB10238" s="45">
        <v>176654</v>
      </c>
      <c r="AC10238" s="45">
        <v>176654</v>
      </c>
      <c r="AK10238" s="10"/>
    </row>
    <row r="10239" spans="1:37">
      <c r="A10239" t="s">
        <v>45</v>
      </c>
      <c r="B10239" t="s">
        <v>46</v>
      </c>
      <c r="C10239" t="s">
        <v>47</v>
      </c>
      <c r="D10239" t="s">
        <v>10714</v>
      </c>
      <c r="E10239" t="s">
        <v>88</v>
      </c>
      <c r="F10239" t="s">
        <v>79</v>
      </c>
      <c r="G10239" t="s">
        <v>51</v>
      </c>
      <c r="H10239" s="20" t="s">
        <v>52</v>
      </c>
      <c r="I10239" t="s">
        <v>53</v>
      </c>
      <c r="J10239" t="s">
        <v>54</v>
      </c>
      <c r="K10239">
        <v>3</v>
      </c>
      <c r="L10239" t="s">
        <v>55</v>
      </c>
      <c r="M10239" t="s">
        <v>77</v>
      </c>
      <c r="N10239" t="s">
        <v>89</v>
      </c>
      <c r="O10239" s="21" t="s">
        <v>58</v>
      </c>
      <c r="P10239" s="21" t="s">
        <v>97</v>
      </c>
      <c r="Q10239" s="20" t="s">
        <v>754</v>
      </c>
      <c r="R10239" s="21" t="s">
        <v>755</v>
      </c>
      <c r="S10239" s="35">
        <v>1</v>
      </c>
      <c r="T10239" s="22">
        <v>1</v>
      </c>
      <c r="U10239" s="20" t="s">
        <v>62</v>
      </c>
      <c r="V10239" s="20">
        <v>46010</v>
      </c>
      <c r="W10239" s="21">
        <v>12</v>
      </c>
      <c r="X10239" s="20">
        <v>46021</v>
      </c>
      <c r="Y10239" s="20">
        <v>46013</v>
      </c>
      <c r="Z10239" s="48">
        <v>12</v>
      </c>
      <c r="AA10239">
        <v>2025</v>
      </c>
      <c r="AB10239" s="45">
        <v>62493</v>
      </c>
      <c r="AC10239" s="45">
        <v>62493</v>
      </c>
      <c r="AK10239" s="10"/>
    </row>
    <row r="10240" spans="1:37">
      <c r="A10240" t="s">
        <v>45</v>
      </c>
      <c r="B10240" t="s">
        <v>46</v>
      </c>
      <c r="C10240" t="s">
        <v>47</v>
      </c>
      <c r="D10240" t="s">
        <v>10715</v>
      </c>
      <c r="E10240" t="s">
        <v>88</v>
      </c>
      <c r="F10240" t="s">
        <v>79</v>
      </c>
      <c r="G10240" t="s">
        <v>51</v>
      </c>
      <c r="H10240" s="20" t="s">
        <v>52</v>
      </c>
      <c r="I10240" t="s">
        <v>53</v>
      </c>
      <c r="J10240" t="s">
        <v>54</v>
      </c>
      <c r="K10240">
        <v>3</v>
      </c>
      <c r="L10240" t="s">
        <v>55</v>
      </c>
      <c r="M10240" t="s">
        <v>77</v>
      </c>
      <c r="N10240" t="s">
        <v>89</v>
      </c>
      <c r="O10240" s="21" t="s">
        <v>58</v>
      </c>
      <c r="P10240" s="21" t="s">
        <v>119</v>
      </c>
      <c r="Q10240" s="20" t="s">
        <v>903</v>
      </c>
      <c r="R10240" s="21" t="s">
        <v>904</v>
      </c>
      <c r="S10240" s="35">
        <v>2</v>
      </c>
      <c r="T10240" s="22">
        <v>2</v>
      </c>
      <c r="U10240" s="20" t="s">
        <v>62</v>
      </c>
      <c r="V10240" s="20">
        <v>46010</v>
      </c>
      <c r="W10240" s="21">
        <v>12</v>
      </c>
      <c r="X10240" s="20">
        <v>46021</v>
      </c>
      <c r="Y10240" s="20">
        <v>46013</v>
      </c>
      <c r="Z10240" s="48">
        <v>12</v>
      </c>
      <c r="AA10240">
        <v>2025</v>
      </c>
      <c r="AB10240" s="45">
        <v>213330</v>
      </c>
      <c r="AC10240" s="45">
        <v>213330</v>
      </c>
      <c r="AK10240" s="10"/>
    </row>
    <row r="10241" spans="1:37">
      <c r="A10241" t="s">
        <v>45</v>
      </c>
      <c r="B10241" t="s">
        <v>46</v>
      </c>
      <c r="C10241" t="s">
        <v>47</v>
      </c>
      <c r="D10241" t="s">
        <v>10716</v>
      </c>
      <c r="E10241" t="s">
        <v>88</v>
      </c>
      <c r="F10241" t="s">
        <v>79</v>
      </c>
      <c r="G10241" t="s">
        <v>51</v>
      </c>
      <c r="H10241" s="20" t="s">
        <v>52</v>
      </c>
      <c r="I10241" t="s">
        <v>53</v>
      </c>
      <c r="J10241" t="s">
        <v>54</v>
      </c>
      <c r="K10241">
        <v>3</v>
      </c>
      <c r="L10241" t="s">
        <v>55</v>
      </c>
      <c r="M10241" t="s">
        <v>77</v>
      </c>
      <c r="N10241" t="s">
        <v>89</v>
      </c>
      <c r="O10241" s="21" t="s">
        <v>58</v>
      </c>
      <c r="P10241" s="21" t="s">
        <v>5970</v>
      </c>
      <c r="Q10241" s="20" t="s">
        <v>919</v>
      </c>
      <c r="R10241" s="21" t="s">
        <v>920</v>
      </c>
      <c r="S10241" s="35">
        <v>2</v>
      </c>
      <c r="T10241" s="22">
        <v>2</v>
      </c>
      <c r="U10241" s="20" t="s">
        <v>62</v>
      </c>
      <c r="V10241" s="20">
        <v>46011</v>
      </c>
      <c r="W10241" s="21">
        <v>12</v>
      </c>
      <c r="X10241" s="20">
        <v>46024</v>
      </c>
      <c r="Y10241" s="20">
        <v>46020</v>
      </c>
      <c r="Z10241" s="48">
        <v>12</v>
      </c>
      <c r="AA10241">
        <v>2025</v>
      </c>
      <c r="AB10241" s="45">
        <v>74987</v>
      </c>
      <c r="AC10241" s="45">
        <v>74987</v>
      </c>
      <c r="AK10241" s="10"/>
    </row>
    <row r="10242" spans="1:37">
      <c r="A10242" t="s">
        <v>45</v>
      </c>
      <c r="B10242" t="s">
        <v>46</v>
      </c>
      <c r="C10242" t="s">
        <v>47</v>
      </c>
      <c r="D10242" t="s">
        <v>10717</v>
      </c>
      <c r="E10242" t="s">
        <v>88</v>
      </c>
      <c r="F10242" t="s">
        <v>79</v>
      </c>
      <c r="G10242" t="s">
        <v>51</v>
      </c>
      <c r="H10242" s="20" t="s">
        <v>52</v>
      </c>
      <c r="I10242" t="s">
        <v>53</v>
      </c>
      <c r="J10242" t="s">
        <v>54</v>
      </c>
      <c r="K10242">
        <v>3</v>
      </c>
      <c r="L10242" t="s">
        <v>55</v>
      </c>
      <c r="M10242" t="s">
        <v>77</v>
      </c>
      <c r="N10242" t="s">
        <v>89</v>
      </c>
      <c r="O10242" s="21" t="s">
        <v>58</v>
      </c>
      <c r="P10242" s="21" t="s">
        <v>90</v>
      </c>
      <c r="Q10242" s="20" t="s">
        <v>1025</v>
      </c>
      <c r="R10242" s="21" t="s">
        <v>1026</v>
      </c>
      <c r="S10242" s="35">
        <v>1</v>
      </c>
      <c r="T10242" s="22">
        <v>1</v>
      </c>
      <c r="U10242" s="20" t="s">
        <v>62</v>
      </c>
      <c r="V10242" s="20">
        <v>46011</v>
      </c>
      <c r="W10242" s="21">
        <v>12</v>
      </c>
      <c r="X10242" s="20">
        <v>46024</v>
      </c>
      <c r="Y10242" s="20">
        <v>46020</v>
      </c>
      <c r="Z10242" s="48">
        <v>12</v>
      </c>
      <c r="AA10242">
        <v>2025</v>
      </c>
      <c r="AB10242" s="45">
        <v>106656</v>
      </c>
      <c r="AC10242" s="45">
        <v>106656</v>
      </c>
      <c r="AK10242" s="10"/>
    </row>
    <row r="10243" spans="1:37">
      <c r="A10243" t="s">
        <v>45</v>
      </c>
      <c r="B10243" t="s">
        <v>46</v>
      </c>
      <c r="C10243" t="s">
        <v>47</v>
      </c>
      <c r="D10243" t="s">
        <v>10718</v>
      </c>
      <c r="E10243" t="s">
        <v>88</v>
      </c>
      <c r="F10243" t="s">
        <v>79</v>
      </c>
      <c r="G10243" t="s">
        <v>51</v>
      </c>
      <c r="H10243" s="20" t="s">
        <v>52</v>
      </c>
      <c r="I10243" t="s">
        <v>53</v>
      </c>
      <c r="J10243" t="s">
        <v>54</v>
      </c>
      <c r="K10243">
        <v>3</v>
      </c>
      <c r="L10243" t="s">
        <v>55</v>
      </c>
      <c r="M10243" t="s">
        <v>77</v>
      </c>
      <c r="N10243" t="s">
        <v>89</v>
      </c>
      <c r="O10243" s="21" t="s">
        <v>58</v>
      </c>
      <c r="P10243" s="21" t="s">
        <v>137</v>
      </c>
      <c r="Q10243" s="20" t="s">
        <v>138</v>
      </c>
      <c r="R10243" s="21" t="s">
        <v>139</v>
      </c>
      <c r="S10243" s="35">
        <v>1</v>
      </c>
      <c r="T10243" s="22">
        <v>1</v>
      </c>
      <c r="U10243" s="20" t="s">
        <v>62</v>
      </c>
      <c r="V10243" s="20">
        <v>46011</v>
      </c>
      <c r="W10243" s="21">
        <v>12</v>
      </c>
      <c r="X10243" s="20">
        <v>46027</v>
      </c>
      <c r="Y10243" s="20">
        <v>46020</v>
      </c>
      <c r="Z10243" s="48">
        <v>12</v>
      </c>
      <c r="AA10243">
        <v>2025</v>
      </c>
      <c r="AB10243" s="45">
        <v>139995</v>
      </c>
      <c r="AC10243" s="45">
        <v>139995</v>
      </c>
      <c r="AK10243" s="10"/>
    </row>
    <row r="10244" spans="1:37">
      <c r="A10244" t="s">
        <v>45</v>
      </c>
      <c r="B10244" t="s">
        <v>46</v>
      </c>
      <c r="C10244" t="s">
        <v>47</v>
      </c>
      <c r="D10244" t="s">
        <v>10719</v>
      </c>
      <c r="E10244" t="s">
        <v>88</v>
      </c>
      <c r="F10244" t="s">
        <v>79</v>
      </c>
      <c r="G10244" t="s">
        <v>51</v>
      </c>
      <c r="H10244" s="20" t="s">
        <v>52</v>
      </c>
      <c r="I10244" t="s">
        <v>53</v>
      </c>
      <c r="J10244" t="s">
        <v>54</v>
      </c>
      <c r="K10244">
        <v>3</v>
      </c>
      <c r="L10244" t="s">
        <v>55</v>
      </c>
      <c r="M10244" t="s">
        <v>77</v>
      </c>
      <c r="N10244" t="s">
        <v>89</v>
      </c>
      <c r="O10244" s="21" t="s">
        <v>58</v>
      </c>
      <c r="P10244" s="21" t="s">
        <v>126</v>
      </c>
      <c r="Q10244" s="20" t="s">
        <v>960</v>
      </c>
      <c r="R10244" s="21" t="s">
        <v>961</v>
      </c>
      <c r="S10244" s="35">
        <v>1</v>
      </c>
      <c r="T10244" s="22">
        <v>1</v>
      </c>
      <c r="U10244" s="20" t="s">
        <v>62</v>
      </c>
      <c r="V10244" s="20">
        <v>46008</v>
      </c>
      <c r="W10244" s="21">
        <v>12</v>
      </c>
      <c r="X10244" s="20">
        <v>46014</v>
      </c>
      <c r="Y10244" s="20">
        <v>46010</v>
      </c>
      <c r="Z10244" s="48">
        <v>12</v>
      </c>
      <c r="AA10244">
        <v>2025</v>
      </c>
      <c r="AB10244" s="45">
        <v>28119</v>
      </c>
      <c r="AC10244" s="45">
        <v>28119</v>
      </c>
      <c r="AK10244" s="10"/>
    </row>
    <row r="10245" spans="1:37">
      <c r="A10245" t="s">
        <v>45</v>
      </c>
      <c r="B10245" t="s">
        <v>46</v>
      </c>
      <c r="C10245" t="s">
        <v>47</v>
      </c>
      <c r="D10245" t="s">
        <v>10720</v>
      </c>
      <c r="E10245" t="s">
        <v>88</v>
      </c>
      <c r="F10245" t="s">
        <v>79</v>
      </c>
      <c r="G10245" t="s">
        <v>51</v>
      </c>
      <c r="H10245" s="20" t="s">
        <v>52</v>
      </c>
      <c r="I10245" t="s">
        <v>53</v>
      </c>
      <c r="J10245" t="s">
        <v>54</v>
      </c>
      <c r="K10245">
        <v>3</v>
      </c>
      <c r="L10245" t="s">
        <v>55</v>
      </c>
      <c r="M10245" t="s">
        <v>77</v>
      </c>
      <c r="N10245" t="s">
        <v>89</v>
      </c>
      <c r="O10245" s="21" t="s">
        <v>58</v>
      </c>
      <c r="P10245" s="21" t="s">
        <v>90</v>
      </c>
      <c r="Q10245" s="20" t="s">
        <v>344</v>
      </c>
      <c r="R10245" s="21" t="s">
        <v>345</v>
      </c>
      <c r="S10245" s="35">
        <v>1</v>
      </c>
      <c r="T10245" s="22">
        <v>1</v>
      </c>
      <c r="U10245" s="20" t="s">
        <v>62</v>
      </c>
      <c r="V10245" s="20">
        <v>46011</v>
      </c>
      <c r="W10245" s="21">
        <v>12</v>
      </c>
      <c r="X10245" s="20">
        <v>46027</v>
      </c>
      <c r="Y10245" s="20">
        <v>46020</v>
      </c>
      <c r="Z10245" s="48">
        <v>12</v>
      </c>
      <c r="AA10245">
        <v>2025</v>
      </c>
      <c r="AB10245" s="45">
        <v>40620</v>
      </c>
      <c r="AC10245" s="45">
        <v>40620</v>
      </c>
      <c r="AK10245" s="10"/>
    </row>
    <row r="10246" spans="1:37">
      <c r="A10246" t="s">
        <v>45</v>
      </c>
      <c r="B10246" t="s">
        <v>46</v>
      </c>
      <c r="C10246" t="s">
        <v>47</v>
      </c>
      <c r="D10246" t="s">
        <v>10721</v>
      </c>
      <c r="E10246" t="s">
        <v>88</v>
      </c>
      <c r="F10246" t="s">
        <v>79</v>
      </c>
      <c r="G10246" t="s">
        <v>51</v>
      </c>
      <c r="H10246" s="20" t="s">
        <v>52</v>
      </c>
      <c r="I10246" t="s">
        <v>53</v>
      </c>
      <c r="J10246" t="s">
        <v>54</v>
      </c>
      <c r="K10246">
        <v>3</v>
      </c>
      <c r="L10246" t="s">
        <v>55</v>
      </c>
      <c r="M10246" t="s">
        <v>77</v>
      </c>
      <c r="N10246" t="s">
        <v>89</v>
      </c>
      <c r="O10246" s="21" t="s">
        <v>58</v>
      </c>
      <c r="P10246" s="21" t="s">
        <v>119</v>
      </c>
      <c r="Q10246" s="20" t="s">
        <v>6539</v>
      </c>
      <c r="R10246" s="21" t="s">
        <v>6540</v>
      </c>
      <c r="S10246" s="35">
        <v>1</v>
      </c>
      <c r="T10246" s="22">
        <v>1</v>
      </c>
      <c r="U10246" s="20" t="s">
        <v>62</v>
      </c>
      <c r="V10246" s="20">
        <v>46012</v>
      </c>
      <c r="W10246" s="21">
        <v>12</v>
      </c>
      <c r="X10246" s="20">
        <v>46021</v>
      </c>
      <c r="Y10246" s="20">
        <v>46017</v>
      </c>
      <c r="Z10246" s="48">
        <v>12</v>
      </c>
      <c r="AA10246">
        <v>2025</v>
      </c>
      <c r="AB10246" s="45">
        <v>79997</v>
      </c>
      <c r="AC10246" s="45">
        <v>79997</v>
      </c>
      <c r="AK10246" s="10"/>
    </row>
    <row r="10247" spans="1:37">
      <c r="A10247" t="s">
        <v>45</v>
      </c>
      <c r="B10247" t="s">
        <v>46</v>
      </c>
      <c r="C10247" t="s">
        <v>47</v>
      </c>
      <c r="D10247" t="s">
        <v>10722</v>
      </c>
      <c r="E10247" t="s">
        <v>88</v>
      </c>
      <c r="F10247" t="s">
        <v>79</v>
      </c>
      <c r="G10247" t="s">
        <v>51</v>
      </c>
      <c r="H10247" s="20" t="s">
        <v>52</v>
      </c>
      <c r="I10247" t="s">
        <v>53</v>
      </c>
      <c r="J10247" t="s">
        <v>54</v>
      </c>
      <c r="K10247">
        <v>3</v>
      </c>
      <c r="L10247" t="s">
        <v>55</v>
      </c>
      <c r="M10247" t="s">
        <v>56</v>
      </c>
      <c r="N10247" t="s">
        <v>57</v>
      </c>
      <c r="O10247" s="21" t="s">
        <v>58</v>
      </c>
      <c r="P10247" s="21" t="s">
        <v>207</v>
      </c>
      <c r="Q10247" s="20" t="s">
        <v>462</v>
      </c>
      <c r="R10247" s="21" t="s">
        <v>463</v>
      </c>
      <c r="S10247" s="35">
        <v>1</v>
      </c>
      <c r="T10247" s="22">
        <v>1</v>
      </c>
      <c r="U10247" s="20" t="s">
        <v>62</v>
      </c>
      <c r="V10247" s="20">
        <v>46012</v>
      </c>
      <c r="W10247" s="21">
        <v>12</v>
      </c>
      <c r="X10247" s="20">
        <v>46028</v>
      </c>
      <c r="Y10247" s="20">
        <v>46020</v>
      </c>
      <c r="Z10247" s="48">
        <v>12</v>
      </c>
      <c r="AA10247">
        <v>2025</v>
      </c>
      <c r="AB10247" s="45">
        <v>87495</v>
      </c>
      <c r="AC10247" s="45">
        <v>87495</v>
      </c>
      <c r="AK10247" s="10"/>
    </row>
    <row r="10248" spans="1:37">
      <c r="A10248" t="s">
        <v>45</v>
      </c>
      <c r="B10248" t="s">
        <v>46</v>
      </c>
      <c r="C10248" t="s">
        <v>47</v>
      </c>
      <c r="D10248" t="s">
        <v>10723</v>
      </c>
      <c r="E10248" t="s">
        <v>88</v>
      </c>
      <c r="F10248" t="s">
        <v>79</v>
      </c>
      <c r="G10248" t="s">
        <v>51</v>
      </c>
      <c r="H10248" s="20" t="s">
        <v>52</v>
      </c>
      <c r="I10248" t="s">
        <v>53</v>
      </c>
      <c r="J10248" t="s">
        <v>54</v>
      </c>
      <c r="K10248">
        <v>3</v>
      </c>
      <c r="L10248" t="s">
        <v>55</v>
      </c>
      <c r="M10248" t="s">
        <v>56</v>
      </c>
      <c r="N10248" t="s">
        <v>57</v>
      </c>
      <c r="O10248" s="21" t="s">
        <v>58</v>
      </c>
      <c r="P10248" s="21" t="s">
        <v>64</v>
      </c>
      <c r="Q10248" s="20" t="s">
        <v>436</v>
      </c>
      <c r="R10248" s="21" t="s">
        <v>437</v>
      </c>
      <c r="S10248" s="35">
        <v>2</v>
      </c>
      <c r="T10248" s="22">
        <v>2</v>
      </c>
      <c r="U10248" s="20" t="s">
        <v>62</v>
      </c>
      <c r="V10248" s="20">
        <v>46012</v>
      </c>
      <c r="W10248" s="21">
        <v>12</v>
      </c>
      <c r="X10248" s="20">
        <v>46021</v>
      </c>
      <c r="Y10248" s="20">
        <v>46017</v>
      </c>
      <c r="Z10248" s="48">
        <v>12</v>
      </c>
      <c r="AA10248">
        <v>2025</v>
      </c>
      <c r="AB10248" s="45">
        <v>99989</v>
      </c>
      <c r="AC10248" s="45">
        <v>99989</v>
      </c>
      <c r="AK10248" s="10"/>
    </row>
    <row r="10249" spans="1:37">
      <c r="A10249" t="s">
        <v>45</v>
      </c>
      <c r="B10249" t="s">
        <v>46</v>
      </c>
      <c r="C10249" t="s">
        <v>47</v>
      </c>
      <c r="D10249" t="s">
        <v>10724</v>
      </c>
      <c r="E10249" t="s">
        <v>88</v>
      </c>
      <c r="F10249" t="s">
        <v>79</v>
      </c>
      <c r="G10249" t="s">
        <v>51</v>
      </c>
      <c r="H10249" s="20" t="s">
        <v>52</v>
      </c>
      <c r="I10249" t="s">
        <v>53</v>
      </c>
      <c r="J10249" t="s">
        <v>54</v>
      </c>
      <c r="K10249">
        <v>3</v>
      </c>
      <c r="L10249" t="s">
        <v>55</v>
      </c>
      <c r="M10249" t="s">
        <v>56</v>
      </c>
      <c r="N10249" t="s">
        <v>57</v>
      </c>
      <c r="O10249" s="21" t="s">
        <v>58</v>
      </c>
      <c r="P10249" s="21" t="s">
        <v>64</v>
      </c>
      <c r="Q10249" s="20" t="s">
        <v>1052</v>
      </c>
      <c r="R10249" s="21" t="s">
        <v>1053</v>
      </c>
      <c r="S10249" s="35">
        <v>1</v>
      </c>
      <c r="T10249" s="22">
        <v>1</v>
      </c>
      <c r="U10249" s="20" t="s">
        <v>62</v>
      </c>
      <c r="V10249" s="20">
        <v>46012</v>
      </c>
      <c r="W10249" s="21">
        <v>12</v>
      </c>
      <c r="X10249" s="20">
        <v>46021</v>
      </c>
      <c r="Y10249" s="20">
        <v>46017</v>
      </c>
      <c r="Z10249" s="48">
        <v>12</v>
      </c>
      <c r="AA10249">
        <v>2025</v>
      </c>
      <c r="AB10249" s="45">
        <v>59367</v>
      </c>
      <c r="AC10249" s="45">
        <v>59367</v>
      </c>
      <c r="AK10249" s="10"/>
    </row>
    <row r="10250" spans="1:37">
      <c r="A10250" t="s">
        <v>45</v>
      </c>
      <c r="B10250" t="s">
        <v>46</v>
      </c>
      <c r="C10250" t="s">
        <v>47</v>
      </c>
      <c r="D10250" t="s">
        <v>10725</v>
      </c>
      <c r="E10250" t="s">
        <v>88</v>
      </c>
      <c r="F10250" t="s">
        <v>79</v>
      </c>
      <c r="G10250" t="s">
        <v>51</v>
      </c>
      <c r="H10250" s="20" t="s">
        <v>52</v>
      </c>
      <c r="I10250" t="s">
        <v>53</v>
      </c>
      <c r="J10250" t="s">
        <v>54</v>
      </c>
      <c r="K10250">
        <v>3</v>
      </c>
      <c r="L10250" t="s">
        <v>55</v>
      </c>
      <c r="M10250" t="s">
        <v>56</v>
      </c>
      <c r="N10250" t="s">
        <v>57</v>
      </c>
      <c r="O10250" s="21" t="s">
        <v>58</v>
      </c>
      <c r="P10250" s="21" t="s">
        <v>133</v>
      </c>
      <c r="Q10250" s="20" t="s">
        <v>134</v>
      </c>
      <c r="R10250" s="21" t="s">
        <v>135</v>
      </c>
      <c r="S10250" s="35">
        <v>2</v>
      </c>
      <c r="T10250" s="22">
        <v>2</v>
      </c>
      <c r="U10250" s="20" t="s">
        <v>62</v>
      </c>
      <c r="V10250" s="20">
        <v>46010</v>
      </c>
      <c r="W10250" s="21">
        <v>12</v>
      </c>
      <c r="X10250" s="20">
        <v>46021</v>
      </c>
      <c r="Y10250" s="20">
        <v>46017</v>
      </c>
      <c r="Z10250" s="48">
        <v>12</v>
      </c>
      <c r="AA10250">
        <v>2025</v>
      </c>
      <c r="AB10250" s="45">
        <v>62489</v>
      </c>
      <c r="AC10250" s="45">
        <v>62489</v>
      </c>
      <c r="AK10250" s="10"/>
    </row>
    <row r="10251" spans="1:37">
      <c r="A10251" t="s">
        <v>45</v>
      </c>
      <c r="B10251" t="s">
        <v>46</v>
      </c>
      <c r="C10251" t="s">
        <v>47</v>
      </c>
      <c r="D10251" t="s">
        <v>10726</v>
      </c>
      <c r="E10251" t="s">
        <v>88</v>
      </c>
      <c r="F10251" t="s">
        <v>79</v>
      </c>
      <c r="G10251" t="s">
        <v>51</v>
      </c>
      <c r="H10251" s="20" t="s">
        <v>52</v>
      </c>
      <c r="I10251" t="s">
        <v>53</v>
      </c>
      <c r="J10251" t="s">
        <v>54</v>
      </c>
      <c r="K10251">
        <v>3</v>
      </c>
      <c r="L10251" t="s">
        <v>55</v>
      </c>
      <c r="M10251" t="s">
        <v>77</v>
      </c>
      <c r="N10251" t="s">
        <v>89</v>
      </c>
      <c r="O10251" s="21" t="s">
        <v>58</v>
      </c>
      <c r="P10251" s="21" t="s">
        <v>97</v>
      </c>
      <c r="Q10251" s="20" t="s">
        <v>1012</v>
      </c>
      <c r="R10251" s="21" t="s">
        <v>1013</v>
      </c>
      <c r="S10251" s="35">
        <v>1</v>
      </c>
      <c r="T10251" s="22">
        <v>1</v>
      </c>
      <c r="U10251" s="20" t="s">
        <v>62</v>
      </c>
      <c r="V10251" s="20">
        <v>46012</v>
      </c>
      <c r="W10251" s="21">
        <v>12</v>
      </c>
      <c r="X10251" s="20">
        <v>46021</v>
      </c>
      <c r="Y10251" s="20">
        <v>46017</v>
      </c>
      <c r="Z10251" s="48">
        <v>12</v>
      </c>
      <c r="AA10251">
        <v>2025</v>
      </c>
      <c r="AB10251" s="45">
        <v>33326</v>
      </c>
      <c r="AC10251" s="45">
        <v>33326</v>
      </c>
      <c r="AK10251" s="10"/>
    </row>
    <row r="10252" spans="1:37">
      <c r="A10252" t="s">
        <v>45</v>
      </c>
      <c r="B10252" t="s">
        <v>46</v>
      </c>
      <c r="C10252" t="s">
        <v>47</v>
      </c>
      <c r="D10252" t="s">
        <v>10727</v>
      </c>
      <c r="E10252" t="s">
        <v>88</v>
      </c>
      <c r="F10252" t="s">
        <v>79</v>
      </c>
      <c r="G10252" t="s">
        <v>51</v>
      </c>
      <c r="H10252" s="20" t="s">
        <v>52</v>
      </c>
      <c r="I10252" t="s">
        <v>53</v>
      </c>
      <c r="J10252" t="s">
        <v>54</v>
      </c>
      <c r="K10252">
        <v>3</v>
      </c>
      <c r="L10252" t="s">
        <v>55</v>
      </c>
      <c r="M10252" t="s">
        <v>77</v>
      </c>
      <c r="N10252" t="s">
        <v>89</v>
      </c>
      <c r="O10252" s="21" t="s">
        <v>58</v>
      </c>
      <c r="P10252" s="21" t="s">
        <v>366</v>
      </c>
      <c r="Q10252" s="20" t="s">
        <v>531</v>
      </c>
      <c r="R10252" s="21" t="s">
        <v>532</v>
      </c>
      <c r="S10252" s="35">
        <v>1</v>
      </c>
      <c r="T10252" s="22">
        <v>1</v>
      </c>
      <c r="U10252" s="20" t="s">
        <v>62</v>
      </c>
      <c r="V10252" s="20">
        <v>46012</v>
      </c>
      <c r="W10252" s="21">
        <v>12</v>
      </c>
      <c r="X10252" s="20">
        <v>46027</v>
      </c>
      <c r="Y10252" s="20">
        <v>46020</v>
      </c>
      <c r="Z10252" s="48">
        <v>12</v>
      </c>
      <c r="AA10252">
        <v>2025</v>
      </c>
      <c r="AB10252" s="45">
        <v>46869</v>
      </c>
      <c r="AC10252" s="45">
        <v>46869</v>
      </c>
      <c r="AK10252" s="10"/>
    </row>
    <row r="10253" spans="1:37">
      <c r="A10253" t="s">
        <v>45</v>
      </c>
      <c r="B10253" t="s">
        <v>46</v>
      </c>
      <c r="C10253" t="s">
        <v>47</v>
      </c>
      <c r="D10253" t="s">
        <v>10728</v>
      </c>
      <c r="E10253" t="s">
        <v>88</v>
      </c>
      <c r="F10253" t="s">
        <v>79</v>
      </c>
      <c r="G10253" t="s">
        <v>51</v>
      </c>
      <c r="H10253" s="20" t="s">
        <v>52</v>
      </c>
      <c r="I10253" t="s">
        <v>53</v>
      </c>
      <c r="J10253" t="s">
        <v>54</v>
      </c>
      <c r="K10253">
        <v>3</v>
      </c>
      <c r="L10253" t="s">
        <v>55</v>
      </c>
      <c r="M10253" t="s">
        <v>77</v>
      </c>
      <c r="N10253" t="s">
        <v>89</v>
      </c>
      <c r="O10253" s="21" t="s">
        <v>58</v>
      </c>
      <c r="P10253" s="21" t="s">
        <v>150</v>
      </c>
      <c r="Q10253" s="20" t="s">
        <v>848</v>
      </c>
      <c r="R10253" s="21" t="s">
        <v>849</v>
      </c>
      <c r="S10253" s="35">
        <v>1</v>
      </c>
      <c r="T10253" s="22">
        <v>1</v>
      </c>
      <c r="U10253" s="20" t="s">
        <v>62</v>
      </c>
      <c r="V10253" s="20">
        <v>46012</v>
      </c>
      <c r="W10253" s="21">
        <v>12</v>
      </c>
      <c r="X10253" s="20">
        <v>46027</v>
      </c>
      <c r="Y10253" s="20">
        <v>46020</v>
      </c>
      <c r="Z10253" s="48">
        <v>12</v>
      </c>
      <c r="AA10253">
        <v>2025</v>
      </c>
      <c r="AB10253" s="45">
        <v>83323</v>
      </c>
      <c r="AC10253" s="45">
        <v>83323</v>
      </c>
      <c r="AK10253" s="10"/>
    </row>
    <row r="10254" spans="1:37">
      <c r="A10254" t="s">
        <v>45</v>
      </c>
      <c r="B10254" t="s">
        <v>46</v>
      </c>
      <c r="C10254" t="s">
        <v>47</v>
      </c>
      <c r="D10254" t="s">
        <v>10729</v>
      </c>
      <c r="E10254" t="s">
        <v>88</v>
      </c>
      <c r="F10254" t="s">
        <v>79</v>
      </c>
      <c r="G10254" t="s">
        <v>51</v>
      </c>
      <c r="H10254" s="20" t="s">
        <v>52</v>
      </c>
      <c r="I10254" t="s">
        <v>53</v>
      </c>
      <c r="J10254" t="s">
        <v>54</v>
      </c>
      <c r="K10254">
        <v>3</v>
      </c>
      <c r="L10254" t="s">
        <v>55</v>
      </c>
      <c r="M10254" t="s">
        <v>77</v>
      </c>
      <c r="N10254" t="s">
        <v>89</v>
      </c>
      <c r="O10254" s="21" t="s">
        <v>58</v>
      </c>
      <c r="P10254" s="21" t="s">
        <v>90</v>
      </c>
      <c r="Q10254" s="20" t="s">
        <v>5489</v>
      </c>
      <c r="R10254" s="21" t="s">
        <v>5490</v>
      </c>
      <c r="S10254" s="35">
        <v>1</v>
      </c>
      <c r="T10254" s="22">
        <v>1</v>
      </c>
      <c r="U10254" s="20" t="s">
        <v>62</v>
      </c>
      <c r="V10254" s="20">
        <v>46012</v>
      </c>
      <c r="W10254" s="21">
        <v>12</v>
      </c>
      <c r="X10254" s="20">
        <v>46024</v>
      </c>
      <c r="Y10254" s="20">
        <v>46017</v>
      </c>
      <c r="Z10254" s="48">
        <v>12</v>
      </c>
      <c r="AA10254">
        <v>2025</v>
      </c>
      <c r="AB10254" s="45">
        <v>112493</v>
      </c>
      <c r="AC10254" s="45">
        <v>112493</v>
      </c>
      <c r="AK10254" s="10"/>
    </row>
    <row r="10255" spans="1:37">
      <c r="A10255" t="s">
        <v>45</v>
      </c>
      <c r="B10255" t="s">
        <v>46</v>
      </c>
      <c r="C10255" t="s">
        <v>47</v>
      </c>
      <c r="D10255" t="s">
        <v>10730</v>
      </c>
      <c r="E10255" t="s">
        <v>88</v>
      </c>
      <c r="F10255" t="s">
        <v>79</v>
      </c>
      <c r="G10255" t="s">
        <v>51</v>
      </c>
      <c r="H10255" s="20" t="s">
        <v>52</v>
      </c>
      <c r="I10255" t="s">
        <v>53</v>
      </c>
      <c r="J10255" t="s">
        <v>54</v>
      </c>
      <c r="K10255">
        <v>3</v>
      </c>
      <c r="L10255" t="s">
        <v>55</v>
      </c>
      <c r="M10255" t="s">
        <v>56</v>
      </c>
      <c r="N10255" t="s">
        <v>57</v>
      </c>
      <c r="O10255" s="21" t="s">
        <v>58</v>
      </c>
      <c r="P10255" s="21" t="s">
        <v>64</v>
      </c>
      <c r="Q10255" s="20" t="s">
        <v>385</v>
      </c>
      <c r="R10255" s="21" t="s">
        <v>386</v>
      </c>
      <c r="S10255" s="35">
        <v>2</v>
      </c>
      <c r="T10255" s="22">
        <v>2</v>
      </c>
      <c r="U10255" s="20" t="s">
        <v>62</v>
      </c>
      <c r="V10255" s="20">
        <v>46010</v>
      </c>
      <c r="W10255" s="21">
        <v>12</v>
      </c>
      <c r="X10255" s="20">
        <v>46021</v>
      </c>
      <c r="Y10255" s="20">
        <v>46017</v>
      </c>
      <c r="Z10255" s="48">
        <v>12</v>
      </c>
      <c r="AA10255">
        <v>2025</v>
      </c>
      <c r="AB10255" s="45">
        <v>99984</v>
      </c>
      <c r="AC10255" s="45">
        <v>99984</v>
      </c>
      <c r="AK10255" s="10"/>
    </row>
    <row r="10256" spans="1:37">
      <c r="A10256" t="s">
        <v>45</v>
      </c>
      <c r="B10256" t="s">
        <v>46</v>
      </c>
      <c r="C10256" t="s">
        <v>47</v>
      </c>
      <c r="D10256" t="s">
        <v>10731</v>
      </c>
      <c r="E10256" t="s">
        <v>88</v>
      </c>
      <c r="F10256" t="s">
        <v>79</v>
      </c>
      <c r="G10256" t="s">
        <v>51</v>
      </c>
      <c r="H10256" s="20" t="s">
        <v>52</v>
      </c>
      <c r="I10256" t="s">
        <v>53</v>
      </c>
      <c r="J10256" t="s">
        <v>54</v>
      </c>
      <c r="K10256">
        <v>3</v>
      </c>
      <c r="L10256" t="s">
        <v>55</v>
      </c>
      <c r="M10256" t="s">
        <v>56</v>
      </c>
      <c r="N10256" t="s">
        <v>57</v>
      </c>
      <c r="O10256" s="21" t="s">
        <v>58</v>
      </c>
      <c r="P10256" s="21" t="s">
        <v>64</v>
      </c>
      <c r="Q10256" s="20" t="s">
        <v>456</v>
      </c>
      <c r="R10256" s="21" t="s">
        <v>457</v>
      </c>
      <c r="S10256" s="35">
        <v>1</v>
      </c>
      <c r="T10256" s="22">
        <v>1</v>
      </c>
      <c r="U10256" s="20" t="s">
        <v>62</v>
      </c>
      <c r="V10256" s="20">
        <v>46010</v>
      </c>
      <c r="W10256" s="21">
        <v>12</v>
      </c>
      <c r="X10256" s="20">
        <v>46028</v>
      </c>
      <c r="Y10256" s="20">
        <v>46020</v>
      </c>
      <c r="Z10256" s="48">
        <v>12</v>
      </c>
      <c r="AA10256">
        <v>2025</v>
      </c>
      <c r="AB10256" s="45">
        <v>34368</v>
      </c>
      <c r="AC10256" s="45">
        <v>34368</v>
      </c>
      <c r="AK10256" s="10"/>
    </row>
    <row r="10257" spans="1:37">
      <c r="A10257" t="s">
        <v>45</v>
      </c>
      <c r="B10257" t="s">
        <v>46</v>
      </c>
      <c r="C10257" t="s">
        <v>47</v>
      </c>
      <c r="D10257" t="s">
        <v>10732</v>
      </c>
      <c r="E10257" t="s">
        <v>88</v>
      </c>
      <c r="F10257" t="s">
        <v>79</v>
      </c>
      <c r="G10257" t="s">
        <v>51</v>
      </c>
      <c r="H10257" s="20" t="s">
        <v>52</v>
      </c>
      <c r="I10257" t="s">
        <v>53</v>
      </c>
      <c r="J10257" t="s">
        <v>54</v>
      </c>
      <c r="K10257">
        <v>3</v>
      </c>
      <c r="L10257" t="s">
        <v>55</v>
      </c>
      <c r="M10257" t="s">
        <v>56</v>
      </c>
      <c r="N10257" t="s">
        <v>57</v>
      </c>
      <c r="O10257" s="21" t="s">
        <v>58</v>
      </c>
      <c r="P10257" s="21" t="s">
        <v>64</v>
      </c>
      <c r="Q10257" s="20" t="s">
        <v>211</v>
      </c>
      <c r="R10257" s="21" t="s">
        <v>212</v>
      </c>
      <c r="S10257" s="35">
        <v>1</v>
      </c>
      <c r="T10257" s="22">
        <v>1</v>
      </c>
      <c r="U10257" s="20" t="s">
        <v>62</v>
      </c>
      <c r="V10257" s="20">
        <v>46012</v>
      </c>
      <c r="W10257" s="21">
        <v>12</v>
      </c>
      <c r="X10257" s="20">
        <v>46027</v>
      </c>
      <c r="Y10257" s="20">
        <v>46020</v>
      </c>
      <c r="Z10257" s="48">
        <v>12</v>
      </c>
      <c r="AA10257">
        <v>2025</v>
      </c>
      <c r="AB10257" s="45">
        <v>34368</v>
      </c>
      <c r="AC10257" s="45">
        <v>34368</v>
      </c>
      <c r="AK10257" s="10"/>
    </row>
    <row r="10258" spans="1:37">
      <c r="A10258" t="s">
        <v>45</v>
      </c>
      <c r="B10258" t="s">
        <v>46</v>
      </c>
      <c r="C10258" t="s">
        <v>47</v>
      </c>
      <c r="D10258" t="s">
        <v>10733</v>
      </c>
      <c r="E10258" t="s">
        <v>88</v>
      </c>
      <c r="F10258" t="s">
        <v>79</v>
      </c>
      <c r="G10258" t="s">
        <v>51</v>
      </c>
      <c r="H10258" s="20" t="s">
        <v>52</v>
      </c>
      <c r="I10258" t="s">
        <v>53</v>
      </c>
      <c r="J10258" t="s">
        <v>54</v>
      </c>
      <c r="K10258">
        <v>3</v>
      </c>
      <c r="L10258" t="s">
        <v>55</v>
      </c>
      <c r="M10258" t="s">
        <v>56</v>
      </c>
      <c r="N10258" t="s">
        <v>57</v>
      </c>
      <c r="O10258" s="21" t="s">
        <v>58</v>
      </c>
      <c r="P10258" s="21" t="s">
        <v>64</v>
      </c>
      <c r="Q10258" s="20" t="s">
        <v>456</v>
      </c>
      <c r="R10258" s="21" t="s">
        <v>457</v>
      </c>
      <c r="S10258" s="35">
        <v>2</v>
      </c>
      <c r="T10258" s="22">
        <v>2</v>
      </c>
      <c r="U10258" s="20" t="s">
        <v>62</v>
      </c>
      <c r="V10258" s="20">
        <v>46012</v>
      </c>
      <c r="W10258" s="21">
        <v>12</v>
      </c>
      <c r="X10258" s="20">
        <v>46028</v>
      </c>
      <c r="Y10258" s="20">
        <v>46020</v>
      </c>
      <c r="Z10258" s="48">
        <v>12</v>
      </c>
      <c r="AA10258">
        <v>2025</v>
      </c>
      <c r="AB10258" s="45">
        <v>68736</v>
      </c>
      <c r="AC10258" s="45">
        <v>68736</v>
      </c>
      <c r="AK10258" s="10"/>
    </row>
    <row r="10259" spans="1:37">
      <c r="A10259" t="s">
        <v>45</v>
      </c>
      <c r="B10259" t="s">
        <v>46</v>
      </c>
      <c r="C10259" t="s">
        <v>47</v>
      </c>
      <c r="D10259" t="s">
        <v>10734</v>
      </c>
      <c r="E10259" t="s">
        <v>88</v>
      </c>
      <c r="F10259" t="s">
        <v>79</v>
      </c>
      <c r="G10259" t="s">
        <v>51</v>
      </c>
      <c r="H10259" s="20" t="s">
        <v>52</v>
      </c>
      <c r="I10259" t="s">
        <v>53</v>
      </c>
      <c r="J10259" t="s">
        <v>54</v>
      </c>
      <c r="K10259">
        <v>3</v>
      </c>
      <c r="L10259" t="s">
        <v>55</v>
      </c>
      <c r="M10259" t="s">
        <v>77</v>
      </c>
      <c r="N10259" t="s">
        <v>89</v>
      </c>
      <c r="O10259" s="21" t="s">
        <v>58</v>
      </c>
      <c r="P10259" s="21" t="s">
        <v>97</v>
      </c>
      <c r="Q10259" s="20" t="s">
        <v>428</v>
      </c>
      <c r="R10259" s="21" t="s">
        <v>429</v>
      </c>
      <c r="S10259" s="35">
        <v>1</v>
      </c>
      <c r="T10259" s="22">
        <v>1</v>
      </c>
      <c r="U10259" s="20" t="s">
        <v>62</v>
      </c>
      <c r="V10259" s="20">
        <v>46012</v>
      </c>
      <c r="W10259" s="21">
        <v>12</v>
      </c>
      <c r="X10259" s="20">
        <v>46021</v>
      </c>
      <c r="Y10259" s="20">
        <v>46017</v>
      </c>
      <c r="Z10259" s="48">
        <v>12</v>
      </c>
      <c r="AA10259">
        <v>2025</v>
      </c>
      <c r="AB10259" s="45">
        <v>62495</v>
      </c>
      <c r="AC10259" s="45">
        <v>62495</v>
      </c>
      <c r="AK10259" s="10"/>
    </row>
    <row r="10260" spans="1:37">
      <c r="A10260" t="s">
        <v>45</v>
      </c>
      <c r="B10260" t="s">
        <v>46</v>
      </c>
      <c r="C10260" t="s">
        <v>47</v>
      </c>
      <c r="D10260" t="s">
        <v>10735</v>
      </c>
      <c r="E10260" t="s">
        <v>88</v>
      </c>
      <c r="F10260" t="s">
        <v>79</v>
      </c>
      <c r="G10260" t="s">
        <v>51</v>
      </c>
      <c r="H10260" s="20" t="s">
        <v>52</v>
      </c>
      <c r="I10260" t="s">
        <v>53</v>
      </c>
      <c r="J10260" t="s">
        <v>54</v>
      </c>
      <c r="K10260">
        <v>3</v>
      </c>
      <c r="L10260" t="s">
        <v>55</v>
      </c>
      <c r="M10260" t="s">
        <v>56</v>
      </c>
      <c r="N10260" t="s">
        <v>57</v>
      </c>
      <c r="O10260" s="21" t="s">
        <v>58</v>
      </c>
      <c r="P10260" s="21" t="s">
        <v>64</v>
      </c>
      <c r="Q10260" s="20" t="s">
        <v>94</v>
      </c>
      <c r="R10260" s="21" t="s">
        <v>95</v>
      </c>
      <c r="S10260" s="35">
        <v>2</v>
      </c>
      <c r="T10260" s="22">
        <v>2</v>
      </c>
      <c r="U10260" s="20" t="s">
        <v>62</v>
      </c>
      <c r="V10260" s="20">
        <v>46013</v>
      </c>
      <c r="W10260" s="21">
        <v>12</v>
      </c>
      <c r="X10260" s="20">
        <v>46024</v>
      </c>
      <c r="Y10260" s="20">
        <v>46020</v>
      </c>
      <c r="Z10260" s="48">
        <v>12</v>
      </c>
      <c r="AA10260">
        <v>2025</v>
      </c>
      <c r="AB10260" s="45">
        <v>68739</v>
      </c>
      <c r="AC10260" s="45">
        <v>68739</v>
      </c>
      <c r="AK10260" s="10"/>
    </row>
    <row r="10261" spans="1:37">
      <c r="A10261" t="s">
        <v>45</v>
      </c>
      <c r="B10261" t="s">
        <v>46</v>
      </c>
      <c r="C10261" t="s">
        <v>47</v>
      </c>
      <c r="D10261" t="s">
        <v>10736</v>
      </c>
      <c r="E10261" t="s">
        <v>88</v>
      </c>
      <c r="F10261" t="s">
        <v>79</v>
      </c>
      <c r="G10261" t="s">
        <v>51</v>
      </c>
      <c r="H10261" s="20" t="s">
        <v>52</v>
      </c>
      <c r="I10261" t="s">
        <v>53</v>
      </c>
      <c r="J10261" t="s">
        <v>54</v>
      </c>
      <c r="K10261">
        <v>3</v>
      </c>
      <c r="L10261" t="s">
        <v>55</v>
      </c>
      <c r="M10261" t="s">
        <v>77</v>
      </c>
      <c r="N10261" t="s">
        <v>89</v>
      </c>
      <c r="O10261" s="21" t="s">
        <v>58</v>
      </c>
      <c r="P10261" s="21" t="s">
        <v>150</v>
      </c>
      <c r="Q10261" s="20" t="s">
        <v>244</v>
      </c>
      <c r="R10261" s="21" t="s">
        <v>245</v>
      </c>
      <c r="S10261" s="35">
        <v>1</v>
      </c>
      <c r="T10261" s="22">
        <v>1</v>
      </c>
      <c r="U10261" s="20" t="s">
        <v>62</v>
      </c>
      <c r="V10261" s="20">
        <v>46012</v>
      </c>
      <c r="W10261" s="21">
        <v>12</v>
      </c>
      <c r="X10261" s="20">
        <v>46024</v>
      </c>
      <c r="Y10261" s="20">
        <v>46017</v>
      </c>
      <c r="Z10261" s="48">
        <v>12</v>
      </c>
      <c r="AA10261">
        <v>2025</v>
      </c>
      <c r="AB10261" s="45">
        <v>103324</v>
      </c>
      <c r="AC10261" s="45">
        <v>103324</v>
      </c>
      <c r="AK10261" s="10"/>
    </row>
    <row r="10262" spans="1:37">
      <c r="A10262" t="s">
        <v>45</v>
      </c>
      <c r="B10262" t="s">
        <v>46</v>
      </c>
      <c r="C10262" t="s">
        <v>47</v>
      </c>
      <c r="D10262" t="s">
        <v>10737</v>
      </c>
      <c r="E10262" t="s">
        <v>88</v>
      </c>
      <c r="F10262" t="s">
        <v>79</v>
      </c>
      <c r="G10262" t="s">
        <v>51</v>
      </c>
      <c r="H10262" s="20" t="s">
        <v>52</v>
      </c>
      <c r="I10262" t="s">
        <v>53</v>
      </c>
      <c r="J10262" t="s">
        <v>54</v>
      </c>
      <c r="K10262">
        <v>3</v>
      </c>
      <c r="L10262" t="s">
        <v>55</v>
      </c>
      <c r="M10262" t="s">
        <v>56</v>
      </c>
      <c r="N10262" t="s">
        <v>57</v>
      </c>
      <c r="O10262" s="21" t="s">
        <v>58</v>
      </c>
      <c r="P10262" s="21" t="s">
        <v>64</v>
      </c>
      <c r="Q10262" s="20" t="s">
        <v>221</v>
      </c>
      <c r="R10262" s="21" t="s">
        <v>222</v>
      </c>
      <c r="S10262" s="35">
        <v>1</v>
      </c>
      <c r="T10262" s="22">
        <v>1</v>
      </c>
      <c r="U10262" s="20" t="s">
        <v>62</v>
      </c>
      <c r="V10262" s="20">
        <v>46013</v>
      </c>
      <c r="W10262" s="21">
        <v>12</v>
      </c>
      <c r="X10262" s="20">
        <v>46024</v>
      </c>
      <c r="Y10262" s="20">
        <v>46020</v>
      </c>
      <c r="Z10262" s="48">
        <v>12</v>
      </c>
      <c r="AA10262">
        <v>2025</v>
      </c>
      <c r="AB10262" s="45">
        <v>113324</v>
      </c>
      <c r="AC10262" s="45">
        <v>113324</v>
      </c>
      <c r="AK10262" s="10"/>
    </row>
    <row r="10263" spans="1:37">
      <c r="A10263" t="s">
        <v>45</v>
      </c>
      <c r="B10263" t="s">
        <v>46</v>
      </c>
      <c r="C10263" t="s">
        <v>47</v>
      </c>
      <c r="D10263" t="s">
        <v>10738</v>
      </c>
      <c r="E10263" t="s">
        <v>88</v>
      </c>
      <c r="F10263" t="s">
        <v>79</v>
      </c>
      <c r="G10263" t="s">
        <v>51</v>
      </c>
      <c r="H10263" s="20" t="s">
        <v>52</v>
      </c>
      <c r="I10263" t="s">
        <v>53</v>
      </c>
      <c r="J10263" t="s">
        <v>54</v>
      </c>
      <c r="K10263">
        <v>3</v>
      </c>
      <c r="L10263" t="s">
        <v>55</v>
      </c>
      <c r="M10263" t="s">
        <v>77</v>
      </c>
      <c r="N10263" t="s">
        <v>89</v>
      </c>
      <c r="O10263" s="21" t="s">
        <v>58</v>
      </c>
      <c r="P10263" s="21" t="s">
        <v>97</v>
      </c>
      <c r="Q10263" s="20" t="s">
        <v>260</v>
      </c>
      <c r="R10263" s="21" t="s">
        <v>261</v>
      </c>
      <c r="S10263" s="35">
        <v>1</v>
      </c>
      <c r="T10263" s="22">
        <v>1</v>
      </c>
      <c r="U10263" s="20" t="s">
        <v>62</v>
      </c>
      <c r="V10263" s="20">
        <v>46013</v>
      </c>
      <c r="W10263" s="21">
        <v>12</v>
      </c>
      <c r="X10263" s="20">
        <v>46027</v>
      </c>
      <c r="Y10263" s="20">
        <v>46020</v>
      </c>
      <c r="Z10263" s="48">
        <v>12</v>
      </c>
      <c r="AA10263">
        <v>2025</v>
      </c>
      <c r="AB10263" s="45">
        <v>43745</v>
      </c>
      <c r="AC10263" s="45">
        <v>43745</v>
      </c>
      <c r="AK10263" s="10"/>
    </row>
    <row r="10264" spans="1:37">
      <c r="A10264" t="s">
        <v>45</v>
      </c>
      <c r="B10264" t="s">
        <v>46</v>
      </c>
      <c r="C10264" t="s">
        <v>47</v>
      </c>
      <c r="D10264" t="s">
        <v>10739</v>
      </c>
      <c r="E10264" t="s">
        <v>88</v>
      </c>
      <c r="F10264" t="s">
        <v>79</v>
      </c>
      <c r="G10264" t="s">
        <v>51</v>
      </c>
      <c r="H10264" s="20" t="s">
        <v>52</v>
      </c>
      <c r="I10264" t="s">
        <v>53</v>
      </c>
      <c r="J10264" t="s">
        <v>54</v>
      </c>
      <c r="K10264">
        <v>3</v>
      </c>
      <c r="L10264" t="s">
        <v>55</v>
      </c>
      <c r="M10264" t="s">
        <v>77</v>
      </c>
      <c r="N10264" t="s">
        <v>89</v>
      </c>
      <c r="O10264" s="21" t="s">
        <v>58</v>
      </c>
      <c r="P10264" s="21" t="s">
        <v>119</v>
      </c>
      <c r="Q10264" s="20" t="s">
        <v>233</v>
      </c>
      <c r="R10264" s="21" t="s">
        <v>234</v>
      </c>
      <c r="S10264" s="35">
        <v>1</v>
      </c>
      <c r="T10264" s="22">
        <v>1</v>
      </c>
      <c r="U10264" s="20" t="s">
        <v>62</v>
      </c>
      <c r="V10264" s="20">
        <v>46013</v>
      </c>
      <c r="W10264" s="21">
        <v>12</v>
      </c>
      <c r="X10264" s="20">
        <v>46027</v>
      </c>
      <c r="Y10264" s="20">
        <v>46020</v>
      </c>
      <c r="Z10264" s="48">
        <v>12</v>
      </c>
      <c r="AA10264">
        <v>2025</v>
      </c>
      <c r="AB10264" s="45">
        <v>53118</v>
      </c>
      <c r="AC10264" s="45">
        <v>53118</v>
      </c>
      <c r="AK10264" s="10"/>
    </row>
    <row r="10265" spans="1:37">
      <c r="A10265" t="s">
        <v>45</v>
      </c>
      <c r="B10265" t="s">
        <v>46</v>
      </c>
      <c r="C10265" t="s">
        <v>47</v>
      </c>
      <c r="D10265" t="s">
        <v>10740</v>
      </c>
      <c r="E10265" t="s">
        <v>88</v>
      </c>
      <c r="F10265" t="s">
        <v>79</v>
      </c>
      <c r="G10265" t="s">
        <v>51</v>
      </c>
      <c r="H10265" s="20" t="s">
        <v>52</v>
      </c>
      <c r="I10265" t="s">
        <v>53</v>
      </c>
      <c r="J10265" t="s">
        <v>54</v>
      </c>
      <c r="K10265">
        <v>3</v>
      </c>
      <c r="L10265" t="s">
        <v>55</v>
      </c>
      <c r="M10265" t="s">
        <v>77</v>
      </c>
      <c r="N10265" t="s">
        <v>89</v>
      </c>
      <c r="O10265" s="21" t="s">
        <v>58</v>
      </c>
      <c r="P10265" s="21" t="s">
        <v>119</v>
      </c>
      <c r="Q10265" s="20" t="s">
        <v>1141</v>
      </c>
      <c r="R10265" s="21" t="s">
        <v>1142</v>
      </c>
      <c r="S10265" s="35">
        <v>1</v>
      </c>
      <c r="T10265" s="22">
        <v>1</v>
      </c>
      <c r="U10265" s="20" t="s">
        <v>62</v>
      </c>
      <c r="V10265" s="20">
        <v>46013</v>
      </c>
      <c r="W10265" s="21">
        <v>12</v>
      </c>
      <c r="X10265" s="20">
        <v>46024</v>
      </c>
      <c r="Y10265" s="20">
        <v>46017</v>
      </c>
      <c r="Z10265" s="48">
        <v>12</v>
      </c>
      <c r="AA10265">
        <v>2025</v>
      </c>
      <c r="AB10265" s="45">
        <v>66661</v>
      </c>
      <c r="AC10265" s="45">
        <v>66661</v>
      </c>
      <c r="AK10265" s="10"/>
    </row>
    <row r="10266" spans="1:37">
      <c r="A10266" t="s">
        <v>45</v>
      </c>
      <c r="B10266" t="s">
        <v>46</v>
      </c>
      <c r="C10266" t="s">
        <v>47</v>
      </c>
      <c r="D10266" t="s">
        <v>10741</v>
      </c>
      <c r="E10266" t="s">
        <v>88</v>
      </c>
      <c r="F10266" t="s">
        <v>79</v>
      </c>
      <c r="G10266" t="s">
        <v>51</v>
      </c>
      <c r="H10266" s="20" t="s">
        <v>52</v>
      </c>
      <c r="I10266" t="s">
        <v>53</v>
      </c>
      <c r="J10266" t="s">
        <v>54</v>
      </c>
      <c r="K10266">
        <v>3</v>
      </c>
      <c r="L10266" t="s">
        <v>55</v>
      </c>
      <c r="M10266" t="s">
        <v>77</v>
      </c>
      <c r="N10266" t="s">
        <v>89</v>
      </c>
      <c r="O10266" s="21" t="s">
        <v>58</v>
      </c>
      <c r="P10266" s="21" t="s">
        <v>119</v>
      </c>
      <c r="Q10266" s="20" t="s">
        <v>1961</v>
      </c>
      <c r="R10266" s="21" t="s">
        <v>1962</v>
      </c>
      <c r="S10266" s="35">
        <v>1</v>
      </c>
      <c r="T10266" s="22">
        <v>1</v>
      </c>
      <c r="U10266" s="20" t="s">
        <v>62</v>
      </c>
      <c r="V10266" s="20">
        <v>46012</v>
      </c>
      <c r="W10266" s="21">
        <v>12</v>
      </c>
      <c r="X10266" s="20">
        <v>46028</v>
      </c>
      <c r="Y10266" s="20">
        <v>46020</v>
      </c>
      <c r="Z10266" s="48">
        <v>12</v>
      </c>
      <c r="AA10266">
        <v>2025</v>
      </c>
      <c r="AB10266" s="45">
        <v>99995</v>
      </c>
      <c r="AC10266" s="45">
        <v>99995</v>
      </c>
      <c r="AK10266" s="10"/>
    </row>
    <row r="10267" spans="1:37">
      <c r="A10267" t="s">
        <v>45</v>
      </c>
      <c r="B10267" t="s">
        <v>46</v>
      </c>
      <c r="C10267" t="s">
        <v>47</v>
      </c>
      <c r="D10267" t="s">
        <v>10742</v>
      </c>
      <c r="E10267" t="s">
        <v>88</v>
      </c>
      <c r="F10267" t="s">
        <v>79</v>
      </c>
      <c r="G10267" t="s">
        <v>51</v>
      </c>
      <c r="H10267" s="20" t="s">
        <v>52</v>
      </c>
      <c r="I10267" t="s">
        <v>53</v>
      </c>
      <c r="J10267" t="s">
        <v>54</v>
      </c>
      <c r="K10267">
        <v>3</v>
      </c>
      <c r="L10267" t="s">
        <v>55</v>
      </c>
      <c r="M10267" t="s">
        <v>77</v>
      </c>
      <c r="N10267" t="s">
        <v>89</v>
      </c>
      <c r="O10267" s="21" t="s">
        <v>58</v>
      </c>
      <c r="P10267" s="21" t="s">
        <v>126</v>
      </c>
      <c r="Q10267" s="20" t="s">
        <v>318</v>
      </c>
      <c r="R10267" s="21" t="s">
        <v>319</v>
      </c>
      <c r="S10267" s="35">
        <v>1</v>
      </c>
      <c r="T10267" s="22">
        <v>1</v>
      </c>
      <c r="U10267" s="20" t="s">
        <v>62</v>
      </c>
      <c r="V10267" s="20">
        <v>46014</v>
      </c>
      <c r="W10267" s="21">
        <v>12</v>
      </c>
      <c r="X10267" s="20">
        <v>46021</v>
      </c>
      <c r="Y10267" s="20">
        <v>46017</v>
      </c>
      <c r="Z10267" s="48">
        <v>12</v>
      </c>
      <c r="AA10267">
        <v>2025</v>
      </c>
      <c r="AB10267" s="45">
        <v>65622</v>
      </c>
      <c r="AC10267" s="45">
        <v>65622</v>
      </c>
      <c r="AK10267" s="10"/>
    </row>
    <row r="10268" spans="1:37">
      <c r="A10268" t="s">
        <v>45</v>
      </c>
      <c r="B10268" t="s">
        <v>46</v>
      </c>
      <c r="C10268" t="s">
        <v>47</v>
      </c>
      <c r="D10268" t="s">
        <v>10743</v>
      </c>
      <c r="E10268" t="s">
        <v>88</v>
      </c>
      <c r="F10268" t="s">
        <v>79</v>
      </c>
      <c r="G10268" t="s">
        <v>51</v>
      </c>
      <c r="H10268" s="20" t="s">
        <v>52</v>
      </c>
      <c r="I10268" t="s">
        <v>53</v>
      </c>
      <c r="J10268" t="s">
        <v>54</v>
      </c>
      <c r="K10268">
        <v>3</v>
      </c>
      <c r="L10268" t="s">
        <v>55</v>
      </c>
      <c r="M10268" t="s">
        <v>77</v>
      </c>
      <c r="N10268" t="s">
        <v>89</v>
      </c>
      <c r="O10268" s="21" t="s">
        <v>58</v>
      </c>
      <c r="P10268" s="21" t="s">
        <v>119</v>
      </c>
      <c r="Q10268" s="20" t="s">
        <v>1961</v>
      </c>
      <c r="R10268" s="21" t="s">
        <v>1962</v>
      </c>
      <c r="S10268" s="35">
        <v>1</v>
      </c>
      <c r="T10268" s="22">
        <v>1</v>
      </c>
      <c r="U10268" s="20" t="s">
        <v>62</v>
      </c>
      <c r="V10268" s="20">
        <v>46013</v>
      </c>
      <c r="W10268" s="21">
        <v>12</v>
      </c>
      <c r="X10268" s="20">
        <v>46027</v>
      </c>
      <c r="Y10268" s="20">
        <v>46020</v>
      </c>
      <c r="Z10268" s="48">
        <v>12</v>
      </c>
      <c r="AA10268">
        <v>2025</v>
      </c>
      <c r="AB10268" s="45">
        <v>99995</v>
      </c>
      <c r="AC10268" s="45">
        <v>99995</v>
      </c>
      <c r="AK10268" s="10"/>
    </row>
    <row r="10269" spans="1:37">
      <c r="A10269" t="s">
        <v>45</v>
      </c>
      <c r="B10269" t="s">
        <v>46</v>
      </c>
      <c r="C10269" t="s">
        <v>47</v>
      </c>
      <c r="D10269" t="s">
        <v>10744</v>
      </c>
      <c r="E10269" t="s">
        <v>88</v>
      </c>
      <c r="F10269" t="s">
        <v>79</v>
      </c>
      <c r="G10269" t="s">
        <v>51</v>
      </c>
      <c r="H10269" s="20" t="s">
        <v>52</v>
      </c>
      <c r="I10269" t="s">
        <v>53</v>
      </c>
      <c r="J10269" t="s">
        <v>54</v>
      </c>
      <c r="K10269">
        <v>3</v>
      </c>
      <c r="L10269" t="s">
        <v>55</v>
      </c>
      <c r="M10269" t="s">
        <v>56</v>
      </c>
      <c r="N10269" t="s">
        <v>57</v>
      </c>
      <c r="O10269" s="21" t="s">
        <v>58</v>
      </c>
      <c r="P10269" s="21" t="s">
        <v>64</v>
      </c>
      <c r="Q10269" s="20" t="s">
        <v>358</v>
      </c>
      <c r="R10269" s="21" t="s">
        <v>359</v>
      </c>
      <c r="S10269" s="35">
        <v>1</v>
      </c>
      <c r="T10269" s="22">
        <v>1</v>
      </c>
      <c r="U10269" s="20" t="s">
        <v>62</v>
      </c>
      <c r="V10269" s="20">
        <v>46012</v>
      </c>
      <c r="W10269" s="21">
        <v>12</v>
      </c>
      <c r="X10269" s="20">
        <v>46027</v>
      </c>
      <c r="Y10269" s="20">
        <v>46020</v>
      </c>
      <c r="Z10269" s="48">
        <v>12</v>
      </c>
      <c r="AA10269">
        <v>2025</v>
      </c>
      <c r="AB10269" s="45">
        <v>93324</v>
      </c>
      <c r="AC10269" s="45">
        <v>93324</v>
      </c>
      <c r="AK10269" s="10"/>
    </row>
    <row r="10270" spans="1:37">
      <c r="A10270" t="s">
        <v>45</v>
      </c>
      <c r="B10270" t="s">
        <v>46</v>
      </c>
      <c r="C10270" t="s">
        <v>47</v>
      </c>
      <c r="D10270" t="s">
        <v>10745</v>
      </c>
      <c r="E10270" t="s">
        <v>88</v>
      </c>
      <c r="F10270" t="s">
        <v>79</v>
      </c>
      <c r="G10270" t="s">
        <v>51</v>
      </c>
      <c r="H10270" s="20" t="s">
        <v>52</v>
      </c>
      <c r="I10270" t="s">
        <v>53</v>
      </c>
      <c r="J10270" t="s">
        <v>54</v>
      </c>
      <c r="K10270">
        <v>3</v>
      </c>
      <c r="L10270" t="s">
        <v>55</v>
      </c>
      <c r="M10270" t="s">
        <v>56</v>
      </c>
      <c r="N10270" t="s">
        <v>57</v>
      </c>
      <c r="O10270" s="21" t="s">
        <v>58</v>
      </c>
      <c r="P10270" s="21" t="s">
        <v>64</v>
      </c>
      <c r="Q10270" s="20" t="s">
        <v>436</v>
      </c>
      <c r="R10270" s="21" t="s">
        <v>437</v>
      </c>
      <c r="S10270" s="35">
        <v>1</v>
      </c>
      <c r="T10270" s="22">
        <v>1</v>
      </c>
      <c r="U10270" s="20" t="s">
        <v>62</v>
      </c>
      <c r="V10270" s="20">
        <v>46013</v>
      </c>
      <c r="W10270" s="21">
        <v>12</v>
      </c>
      <c r="X10270" s="20">
        <v>46024</v>
      </c>
      <c r="Y10270" s="20">
        <v>46020</v>
      </c>
      <c r="Z10270" s="48">
        <v>12</v>
      </c>
      <c r="AA10270">
        <v>2025</v>
      </c>
      <c r="AB10270" s="45">
        <v>49994</v>
      </c>
      <c r="AC10270" s="45">
        <v>49994</v>
      </c>
      <c r="AK10270" s="10"/>
    </row>
    <row r="10271" spans="1:37">
      <c r="A10271" t="s">
        <v>45</v>
      </c>
      <c r="B10271" t="s">
        <v>46</v>
      </c>
      <c r="C10271" t="s">
        <v>47</v>
      </c>
      <c r="D10271" t="s">
        <v>10746</v>
      </c>
      <c r="E10271" t="s">
        <v>88</v>
      </c>
      <c r="F10271" t="s">
        <v>79</v>
      </c>
      <c r="G10271" t="s">
        <v>51</v>
      </c>
      <c r="H10271" s="20" t="s">
        <v>52</v>
      </c>
      <c r="I10271" t="s">
        <v>53</v>
      </c>
      <c r="J10271" t="s">
        <v>54</v>
      </c>
      <c r="K10271">
        <v>3</v>
      </c>
      <c r="L10271" t="s">
        <v>55</v>
      </c>
      <c r="M10271" t="s">
        <v>77</v>
      </c>
      <c r="N10271" t="s">
        <v>89</v>
      </c>
      <c r="O10271" s="21" t="s">
        <v>58</v>
      </c>
      <c r="P10271" s="21" t="s">
        <v>150</v>
      </c>
      <c r="Q10271" s="20" t="s">
        <v>536</v>
      </c>
      <c r="R10271" s="21" t="s">
        <v>537</v>
      </c>
      <c r="S10271" s="35">
        <v>1</v>
      </c>
      <c r="T10271" s="22">
        <v>1</v>
      </c>
      <c r="U10271" s="20" t="s">
        <v>62</v>
      </c>
      <c r="V10271" s="20">
        <v>46013</v>
      </c>
      <c r="W10271" s="21">
        <v>12</v>
      </c>
      <c r="X10271" s="20">
        <v>46024</v>
      </c>
      <c r="Y10271" s="20">
        <v>46017</v>
      </c>
      <c r="Z10271" s="48">
        <v>12</v>
      </c>
      <c r="AA10271">
        <v>2025</v>
      </c>
      <c r="AB10271" s="45">
        <v>93330</v>
      </c>
      <c r="AC10271" s="45">
        <v>93330</v>
      </c>
      <c r="AK10271" s="10"/>
    </row>
    <row r="10272" spans="1:37">
      <c r="A10272" t="s">
        <v>45</v>
      </c>
      <c r="B10272" t="s">
        <v>46</v>
      </c>
      <c r="C10272" t="s">
        <v>47</v>
      </c>
      <c r="D10272" t="s">
        <v>10747</v>
      </c>
      <c r="E10272" t="s">
        <v>88</v>
      </c>
      <c r="F10272" t="s">
        <v>79</v>
      </c>
      <c r="G10272" t="s">
        <v>51</v>
      </c>
      <c r="H10272" s="20" t="s">
        <v>52</v>
      </c>
      <c r="I10272" t="s">
        <v>53</v>
      </c>
      <c r="J10272" t="s">
        <v>54</v>
      </c>
      <c r="K10272">
        <v>3</v>
      </c>
      <c r="L10272" t="s">
        <v>55</v>
      </c>
      <c r="M10272" t="s">
        <v>77</v>
      </c>
      <c r="N10272" t="s">
        <v>89</v>
      </c>
      <c r="O10272" s="21" t="s">
        <v>58</v>
      </c>
      <c r="P10272" s="21" t="s">
        <v>119</v>
      </c>
      <c r="Q10272" s="20" t="s">
        <v>1961</v>
      </c>
      <c r="R10272" s="21" t="s">
        <v>1962</v>
      </c>
      <c r="S10272" s="35">
        <v>1</v>
      </c>
      <c r="T10272" s="22">
        <v>1</v>
      </c>
      <c r="U10272" s="20" t="s">
        <v>62</v>
      </c>
      <c r="V10272" s="20">
        <v>46013</v>
      </c>
      <c r="W10272" s="21">
        <v>12</v>
      </c>
      <c r="X10272" s="20">
        <v>46021</v>
      </c>
      <c r="Y10272" s="20">
        <v>46017</v>
      </c>
      <c r="Z10272" s="48">
        <v>12</v>
      </c>
      <c r="AA10272">
        <v>2025</v>
      </c>
      <c r="AB10272" s="45">
        <v>99995</v>
      </c>
      <c r="AC10272" s="45">
        <v>99995</v>
      </c>
      <c r="AK10272" s="10"/>
    </row>
    <row r="10273" spans="1:37">
      <c r="A10273" t="s">
        <v>45</v>
      </c>
      <c r="B10273" t="s">
        <v>46</v>
      </c>
      <c r="C10273" t="s">
        <v>47</v>
      </c>
      <c r="D10273" t="s">
        <v>10748</v>
      </c>
      <c r="E10273" t="s">
        <v>88</v>
      </c>
      <c r="F10273" t="s">
        <v>79</v>
      </c>
      <c r="G10273" t="s">
        <v>51</v>
      </c>
      <c r="H10273" s="20" t="s">
        <v>52</v>
      </c>
      <c r="I10273" t="s">
        <v>53</v>
      </c>
      <c r="J10273" t="s">
        <v>54</v>
      </c>
      <c r="K10273">
        <v>3</v>
      </c>
      <c r="L10273" t="s">
        <v>55</v>
      </c>
      <c r="M10273" t="s">
        <v>77</v>
      </c>
      <c r="N10273" t="s">
        <v>89</v>
      </c>
      <c r="O10273" s="21" t="s">
        <v>58</v>
      </c>
      <c r="P10273" s="21" t="s">
        <v>150</v>
      </c>
      <c r="Q10273" s="20" t="s">
        <v>498</v>
      </c>
      <c r="R10273" s="21" t="s">
        <v>499</v>
      </c>
      <c r="S10273" s="35">
        <v>1</v>
      </c>
      <c r="T10273" s="22">
        <v>1</v>
      </c>
      <c r="U10273" s="20" t="s">
        <v>62</v>
      </c>
      <c r="V10273" s="20">
        <v>46012</v>
      </c>
      <c r="W10273" s="21">
        <v>12</v>
      </c>
      <c r="X10273" s="20">
        <v>46027</v>
      </c>
      <c r="Y10273" s="20">
        <v>46020</v>
      </c>
      <c r="Z10273" s="48">
        <v>12</v>
      </c>
      <c r="AA10273">
        <v>2025</v>
      </c>
      <c r="AB10273" s="45">
        <v>99995</v>
      </c>
      <c r="AC10273" s="45">
        <v>99995</v>
      </c>
      <c r="AK10273" s="10"/>
    </row>
    <row r="10274" spans="1:37">
      <c r="A10274" t="s">
        <v>45</v>
      </c>
      <c r="B10274" t="s">
        <v>46</v>
      </c>
      <c r="C10274" t="s">
        <v>47</v>
      </c>
      <c r="D10274" t="s">
        <v>10749</v>
      </c>
      <c r="E10274" t="s">
        <v>88</v>
      </c>
      <c r="F10274" t="s">
        <v>79</v>
      </c>
      <c r="G10274" t="s">
        <v>51</v>
      </c>
      <c r="H10274" s="20" t="s">
        <v>52</v>
      </c>
      <c r="I10274" t="s">
        <v>53</v>
      </c>
      <c r="J10274" t="s">
        <v>54</v>
      </c>
      <c r="K10274">
        <v>3</v>
      </c>
      <c r="L10274" t="s">
        <v>55</v>
      </c>
      <c r="M10274" t="s">
        <v>77</v>
      </c>
      <c r="N10274" t="s">
        <v>89</v>
      </c>
      <c r="O10274" s="21" t="s">
        <v>58</v>
      </c>
      <c r="P10274" s="21" t="s">
        <v>126</v>
      </c>
      <c r="Q10274" s="20" t="s">
        <v>980</v>
      </c>
      <c r="R10274" s="21" t="s">
        <v>981</v>
      </c>
      <c r="S10274" s="35">
        <v>1</v>
      </c>
      <c r="T10274" s="22">
        <v>1</v>
      </c>
      <c r="U10274" s="20" t="s">
        <v>62</v>
      </c>
      <c r="V10274" s="20">
        <v>46014</v>
      </c>
      <c r="W10274" s="21">
        <v>12</v>
      </c>
      <c r="X10274" s="20">
        <v>46021</v>
      </c>
      <c r="Y10274" s="20">
        <v>46017</v>
      </c>
      <c r="Z10274" s="48">
        <v>12</v>
      </c>
      <c r="AA10274">
        <v>2025</v>
      </c>
      <c r="AB10274" s="45">
        <v>71872</v>
      </c>
      <c r="AC10274" s="45">
        <v>71872</v>
      </c>
      <c r="AK10274" s="10"/>
    </row>
    <row r="10275" spans="1:37">
      <c r="A10275" t="s">
        <v>45</v>
      </c>
      <c r="B10275" t="s">
        <v>46</v>
      </c>
      <c r="C10275" t="s">
        <v>47</v>
      </c>
      <c r="D10275" t="s">
        <v>10750</v>
      </c>
      <c r="E10275" t="s">
        <v>88</v>
      </c>
      <c r="F10275" t="s">
        <v>79</v>
      </c>
      <c r="G10275" t="s">
        <v>51</v>
      </c>
      <c r="H10275" s="20" t="s">
        <v>52</v>
      </c>
      <c r="I10275" t="s">
        <v>53</v>
      </c>
      <c r="J10275" t="s">
        <v>54</v>
      </c>
      <c r="K10275">
        <v>3</v>
      </c>
      <c r="L10275" t="s">
        <v>55</v>
      </c>
      <c r="M10275" t="s">
        <v>77</v>
      </c>
      <c r="N10275" t="s">
        <v>89</v>
      </c>
      <c r="O10275" s="21" t="s">
        <v>58</v>
      </c>
      <c r="P10275" s="21" t="s">
        <v>5970</v>
      </c>
      <c r="Q10275" s="20" t="s">
        <v>919</v>
      </c>
      <c r="R10275" s="21" t="s">
        <v>920</v>
      </c>
      <c r="S10275" s="35">
        <v>2</v>
      </c>
      <c r="T10275" s="22">
        <v>2</v>
      </c>
      <c r="U10275" s="20" t="s">
        <v>62</v>
      </c>
      <c r="V10275" s="20">
        <v>46012</v>
      </c>
      <c r="W10275" s="21">
        <v>12</v>
      </c>
      <c r="X10275" s="20">
        <v>46021</v>
      </c>
      <c r="Y10275" s="20">
        <v>46017</v>
      </c>
      <c r="Z10275" s="48">
        <v>12</v>
      </c>
      <c r="AA10275">
        <v>2025</v>
      </c>
      <c r="AB10275" s="45">
        <v>74987</v>
      </c>
      <c r="AC10275" s="45">
        <v>74987</v>
      </c>
      <c r="AK10275" s="10"/>
    </row>
    <row r="10276" spans="1:37">
      <c r="A10276" t="s">
        <v>45</v>
      </c>
      <c r="B10276" t="s">
        <v>46</v>
      </c>
      <c r="C10276" t="s">
        <v>47</v>
      </c>
      <c r="D10276" t="s">
        <v>10751</v>
      </c>
      <c r="E10276" t="s">
        <v>88</v>
      </c>
      <c r="F10276" t="s">
        <v>79</v>
      </c>
      <c r="G10276" t="s">
        <v>51</v>
      </c>
      <c r="H10276" s="20" t="s">
        <v>52</v>
      </c>
      <c r="I10276" t="s">
        <v>53</v>
      </c>
      <c r="J10276" t="s">
        <v>54</v>
      </c>
      <c r="K10276">
        <v>3</v>
      </c>
      <c r="L10276" t="s">
        <v>55</v>
      </c>
      <c r="M10276" t="s">
        <v>77</v>
      </c>
      <c r="N10276" t="s">
        <v>89</v>
      </c>
      <c r="O10276" s="21" t="s">
        <v>58</v>
      </c>
      <c r="P10276" s="21" t="s">
        <v>150</v>
      </c>
      <c r="Q10276" s="20" t="s">
        <v>244</v>
      </c>
      <c r="R10276" s="21" t="s">
        <v>245</v>
      </c>
      <c r="S10276" s="35">
        <v>1</v>
      </c>
      <c r="T10276" s="22">
        <v>1</v>
      </c>
      <c r="U10276" s="20" t="s">
        <v>62</v>
      </c>
      <c r="V10276" s="20">
        <v>46013</v>
      </c>
      <c r="W10276" s="21">
        <v>12</v>
      </c>
      <c r="X10276" s="20">
        <v>46024</v>
      </c>
      <c r="Y10276" s="20">
        <v>46017</v>
      </c>
      <c r="Z10276" s="48">
        <v>12</v>
      </c>
      <c r="AA10276">
        <v>2025</v>
      </c>
      <c r="AB10276" s="45">
        <v>103324</v>
      </c>
      <c r="AC10276" s="45">
        <v>103324</v>
      </c>
      <c r="AK10276" s="10"/>
    </row>
    <row r="10277" spans="1:37">
      <c r="A10277" t="s">
        <v>45</v>
      </c>
      <c r="B10277" t="s">
        <v>46</v>
      </c>
      <c r="C10277" t="s">
        <v>47</v>
      </c>
      <c r="D10277" t="s">
        <v>10752</v>
      </c>
      <c r="E10277" t="s">
        <v>88</v>
      </c>
      <c r="F10277" t="s">
        <v>79</v>
      </c>
      <c r="G10277" t="s">
        <v>51</v>
      </c>
      <c r="H10277" s="20" t="s">
        <v>52</v>
      </c>
      <c r="I10277" t="s">
        <v>53</v>
      </c>
      <c r="J10277" t="s">
        <v>54</v>
      </c>
      <c r="K10277">
        <v>3</v>
      </c>
      <c r="L10277" t="s">
        <v>55</v>
      </c>
      <c r="M10277" t="s">
        <v>77</v>
      </c>
      <c r="N10277" t="s">
        <v>89</v>
      </c>
      <c r="O10277" s="21" t="s">
        <v>58</v>
      </c>
      <c r="P10277" s="21" t="s">
        <v>90</v>
      </c>
      <c r="Q10277" s="20" t="s">
        <v>1685</v>
      </c>
      <c r="R10277" s="21" t="s">
        <v>1686</v>
      </c>
      <c r="S10277" s="35">
        <v>1</v>
      </c>
      <c r="T10277" s="22">
        <v>1</v>
      </c>
      <c r="U10277" s="20" t="s">
        <v>62</v>
      </c>
      <c r="V10277" s="20">
        <v>46013</v>
      </c>
      <c r="W10277" s="21">
        <v>12</v>
      </c>
      <c r="X10277" s="20">
        <v>46021</v>
      </c>
      <c r="Y10277" s="20">
        <v>46017</v>
      </c>
      <c r="Z10277" s="48">
        <v>12</v>
      </c>
      <c r="AA10277">
        <v>2025</v>
      </c>
      <c r="AB10277" s="45">
        <v>68748</v>
      </c>
      <c r="AC10277" s="45">
        <v>68748</v>
      </c>
      <c r="AK10277" s="10"/>
    </row>
    <row r="10278" spans="1:37">
      <c r="A10278" t="s">
        <v>45</v>
      </c>
      <c r="B10278" t="s">
        <v>46</v>
      </c>
      <c r="C10278" t="s">
        <v>47</v>
      </c>
      <c r="D10278" t="s">
        <v>10753</v>
      </c>
      <c r="E10278" t="s">
        <v>88</v>
      </c>
      <c r="F10278" t="s">
        <v>79</v>
      </c>
      <c r="G10278" t="s">
        <v>51</v>
      </c>
      <c r="H10278" s="20" t="s">
        <v>52</v>
      </c>
      <c r="I10278" t="s">
        <v>53</v>
      </c>
      <c r="J10278" t="s">
        <v>54</v>
      </c>
      <c r="K10278">
        <v>3</v>
      </c>
      <c r="L10278" t="s">
        <v>55</v>
      </c>
      <c r="M10278" t="s">
        <v>77</v>
      </c>
      <c r="N10278" t="s">
        <v>89</v>
      </c>
      <c r="O10278" s="21" t="s">
        <v>58</v>
      </c>
      <c r="P10278" s="21" t="s">
        <v>90</v>
      </c>
      <c r="Q10278" s="20" t="s">
        <v>10754</v>
      </c>
      <c r="R10278" s="21" t="s">
        <v>10755</v>
      </c>
      <c r="S10278" s="35">
        <v>1</v>
      </c>
      <c r="T10278" s="22">
        <v>1</v>
      </c>
      <c r="U10278" s="20" t="s">
        <v>62</v>
      </c>
      <c r="V10278" s="20">
        <v>46014</v>
      </c>
      <c r="W10278" s="21">
        <v>12</v>
      </c>
      <c r="X10278" s="20">
        <v>46024</v>
      </c>
      <c r="Y10278" s="20">
        <v>46020</v>
      </c>
      <c r="Z10278" s="48">
        <v>12</v>
      </c>
      <c r="AA10278">
        <v>2025</v>
      </c>
      <c r="AB10278" s="45">
        <v>133332</v>
      </c>
      <c r="AC10278" s="45">
        <v>133332</v>
      </c>
      <c r="AK10278" s="10"/>
    </row>
    <row r="10279" spans="1:37">
      <c r="A10279" t="s">
        <v>45</v>
      </c>
      <c r="B10279" t="s">
        <v>46</v>
      </c>
      <c r="C10279" t="s">
        <v>47</v>
      </c>
      <c r="D10279" t="s">
        <v>10756</v>
      </c>
      <c r="E10279" t="s">
        <v>88</v>
      </c>
      <c r="F10279" t="s">
        <v>79</v>
      </c>
      <c r="G10279" t="s">
        <v>51</v>
      </c>
      <c r="H10279" s="20" t="s">
        <v>52</v>
      </c>
      <c r="I10279" t="s">
        <v>53</v>
      </c>
      <c r="J10279" t="s">
        <v>54</v>
      </c>
      <c r="K10279">
        <v>3</v>
      </c>
      <c r="L10279" t="s">
        <v>55</v>
      </c>
      <c r="M10279" t="s">
        <v>77</v>
      </c>
      <c r="N10279" t="s">
        <v>89</v>
      </c>
      <c r="O10279" s="21" t="s">
        <v>58</v>
      </c>
      <c r="P10279" s="21" t="s">
        <v>119</v>
      </c>
      <c r="Q10279" s="20" t="s">
        <v>2935</v>
      </c>
      <c r="R10279" s="21" t="s">
        <v>2936</v>
      </c>
      <c r="S10279" s="35">
        <v>1</v>
      </c>
      <c r="T10279" s="22">
        <v>1</v>
      </c>
      <c r="U10279" s="20" t="s">
        <v>62</v>
      </c>
      <c r="V10279" s="20">
        <v>46014</v>
      </c>
      <c r="W10279" s="21">
        <v>12</v>
      </c>
      <c r="X10279" s="20">
        <v>46024</v>
      </c>
      <c r="Y10279" s="20">
        <v>46020</v>
      </c>
      <c r="Z10279" s="48">
        <v>12</v>
      </c>
      <c r="AA10279">
        <v>2025</v>
      </c>
      <c r="AB10279" s="45">
        <v>124993</v>
      </c>
      <c r="AC10279" s="45">
        <v>124993</v>
      </c>
      <c r="AK10279" s="10"/>
    </row>
    <row r="10280" spans="1:37">
      <c r="A10280" t="s">
        <v>45</v>
      </c>
      <c r="B10280" t="s">
        <v>46</v>
      </c>
      <c r="C10280" t="s">
        <v>47</v>
      </c>
      <c r="D10280" t="s">
        <v>10757</v>
      </c>
      <c r="E10280" t="s">
        <v>88</v>
      </c>
      <c r="F10280" t="s">
        <v>79</v>
      </c>
      <c r="G10280" t="s">
        <v>51</v>
      </c>
      <c r="H10280" s="20" t="s">
        <v>52</v>
      </c>
      <c r="I10280" t="s">
        <v>53</v>
      </c>
      <c r="J10280" t="s">
        <v>54</v>
      </c>
      <c r="K10280">
        <v>3</v>
      </c>
      <c r="L10280" t="s">
        <v>55</v>
      </c>
      <c r="M10280" t="s">
        <v>56</v>
      </c>
      <c r="N10280" t="s">
        <v>57</v>
      </c>
      <c r="O10280" s="21" t="s">
        <v>58</v>
      </c>
      <c r="P10280" s="21" t="s">
        <v>64</v>
      </c>
      <c r="Q10280" s="20" t="s">
        <v>94</v>
      </c>
      <c r="R10280" s="21" t="s">
        <v>95</v>
      </c>
      <c r="S10280" s="35">
        <v>1</v>
      </c>
      <c r="T10280" s="22">
        <v>1</v>
      </c>
      <c r="U10280" s="20" t="s">
        <v>62</v>
      </c>
      <c r="V10280" s="20">
        <v>46013</v>
      </c>
      <c r="W10280" s="21">
        <v>12</v>
      </c>
      <c r="X10280" s="20">
        <v>46024</v>
      </c>
      <c r="Y10280" s="20">
        <v>46017</v>
      </c>
      <c r="Z10280" s="48">
        <v>12</v>
      </c>
      <c r="AA10280">
        <v>2025</v>
      </c>
      <c r="AB10280" s="45">
        <v>34369</v>
      </c>
      <c r="AC10280" s="45">
        <v>34369</v>
      </c>
      <c r="AK10280" s="10"/>
    </row>
    <row r="10281" spans="1:37">
      <c r="A10281" t="s">
        <v>45</v>
      </c>
      <c r="B10281" t="s">
        <v>46</v>
      </c>
      <c r="C10281" t="s">
        <v>47</v>
      </c>
      <c r="D10281" t="s">
        <v>10758</v>
      </c>
      <c r="E10281" t="s">
        <v>88</v>
      </c>
      <c r="F10281" t="s">
        <v>79</v>
      </c>
      <c r="G10281" t="s">
        <v>51</v>
      </c>
      <c r="H10281" s="20" t="s">
        <v>52</v>
      </c>
      <c r="I10281" t="s">
        <v>53</v>
      </c>
      <c r="J10281" t="s">
        <v>54</v>
      </c>
      <c r="K10281">
        <v>3</v>
      </c>
      <c r="L10281" t="s">
        <v>55</v>
      </c>
      <c r="M10281" t="s">
        <v>77</v>
      </c>
      <c r="N10281" t="s">
        <v>89</v>
      </c>
      <c r="O10281" s="21" t="s">
        <v>58</v>
      </c>
      <c r="P10281" s="21" t="s">
        <v>126</v>
      </c>
      <c r="Q10281" s="20" t="s">
        <v>892</v>
      </c>
      <c r="R10281" s="21" t="s">
        <v>893</v>
      </c>
      <c r="S10281" s="35">
        <v>1</v>
      </c>
      <c r="T10281" s="22">
        <v>1</v>
      </c>
      <c r="U10281" s="20" t="s">
        <v>62</v>
      </c>
      <c r="V10281" s="20">
        <v>46014</v>
      </c>
      <c r="W10281" s="21">
        <v>12</v>
      </c>
      <c r="X10281" s="20">
        <v>46027</v>
      </c>
      <c r="Y10281" s="20">
        <v>46020</v>
      </c>
      <c r="Z10281" s="48">
        <v>12</v>
      </c>
      <c r="AA10281">
        <v>2025</v>
      </c>
      <c r="AB10281" s="45">
        <v>28119</v>
      </c>
      <c r="AC10281" s="45">
        <v>28119</v>
      </c>
      <c r="AK10281" s="10"/>
    </row>
    <row r="10282" spans="1:37">
      <c r="A10282" t="s">
        <v>45</v>
      </c>
      <c r="B10282" t="s">
        <v>46</v>
      </c>
      <c r="C10282" t="s">
        <v>47</v>
      </c>
      <c r="D10282" t="s">
        <v>10759</v>
      </c>
      <c r="E10282" t="s">
        <v>88</v>
      </c>
      <c r="F10282" t="s">
        <v>79</v>
      </c>
      <c r="G10282" t="s">
        <v>51</v>
      </c>
      <c r="H10282" s="20" t="s">
        <v>52</v>
      </c>
      <c r="I10282" t="s">
        <v>53</v>
      </c>
      <c r="J10282" t="s">
        <v>54</v>
      </c>
      <c r="K10282">
        <v>3</v>
      </c>
      <c r="L10282" t="s">
        <v>55</v>
      </c>
      <c r="M10282" t="s">
        <v>77</v>
      </c>
      <c r="N10282" t="s">
        <v>89</v>
      </c>
      <c r="O10282" s="21" t="s">
        <v>58</v>
      </c>
      <c r="P10282" s="21" t="s">
        <v>119</v>
      </c>
      <c r="Q10282" s="20" t="s">
        <v>6539</v>
      </c>
      <c r="R10282" s="21" t="s">
        <v>6540</v>
      </c>
      <c r="S10282" s="35">
        <v>1</v>
      </c>
      <c r="T10282" s="22">
        <v>1</v>
      </c>
      <c r="U10282" s="20" t="s">
        <v>62</v>
      </c>
      <c r="V10282" s="20">
        <v>46014</v>
      </c>
      <c r="W10282" s="21">
        <v>12</v>
      </c>
      <c r="X10282" s="20">
        <v>46027</v>
      </c>
      <c r="Y10282" s="20">
        <v>46020</v>
      </c>
      <c r="Z10282" s="48">
        <v>12</v>
      </c>
      <c r="AA10282">
        <v>2025</v>
      </c>
      <c r="AB10282" s="45">
        <v>79997</v>
      </c>
      <c r="AC10282" s="45">
        <v>79997</v>
      </c>
      <c r="AK10282" s="10"/>
    </row>
    <row r="10283" spans="1:37">
      <c r="A10283" t="s">
        <v>45</v>
      </c>
      <c r="B10283" t="s">
        <v>46</v>
      </c>
      <c r="C10283" t="s">
        <v>47</v>
      </c>
      <c r="D10283" t="s">
        <v>10760</v>
      </c>
      <c r="E10283" t="s">
        <v>88</v>
      </c>
      <c r="F10283" t="s">
        <v>79</v>
      </c>
      <c r="G10283" t="s">
        <v>51</v>
      </c>
      <c r="H10283" s="20" t="s">
        <v>52</v>
      </c>
      <c r="I10283" t="s">
        <v>53</v>
      </c>
      <c r="J10283" t="s">
        <v>54</v>
      </c>
      <c r="K10283">
        <v>3</v>
      </c>
      <c r="L10283" t="s">
        <v>55</v>
      </c>
      <c r="M10283" t="s">
        <v>77</v>
      </c>
      <c r="N10283" t="s">
        <v>89</v>
      </c>
      <c r="O10283" s="21" t="s">
        <v>58</v>
      </c>
      <c r="P10283" s="21" t="s">
        <v>150</v>
      </c>
      <c r="Q10283" s="20" t="s">
        <v>151</v>
      </c>
      <c r="R10283" s="21" t="s">
        <v>152</v>
      </c>
      <c r="S10283" s="35">
        <v>1</v>
      </c>
      <c r="T10283" s="22">
        <v>1</v>
      </c>
      <c r="U10283" s="20" t="s">
        <v>62</v>
      </c>
      <c r="V10283" s="20">
        <v>46012</v>
      </c>
      <c r="W10283" s="21">
        <v>12</v>
      </c>
      <c r="X10283" s="20">
        <v>46028</v>
      </c>
      <c r="Y10283" s="20">
        <v>46020</v>
      </c>
      <c r="Z10283" s="48">
        <v>12</v>
      </c>
      <c r="AA10283">
        <v>2025</v>
      </c>
      <c r="AB10283" s="45">
        <v>83323</v>
      </c>
      <c r="AC10283" s="45">
        <v>83323</v>
      </c>
      <c r="AK10283" s="10"/>
    </row>
    <row r="10284" spans="1:37">
      <c r="A10284" t="s">
        <v>45</v>
      </c>
      <c r="B10284" t="s">
        <v>46</v>
      </c>
      <c r="C10284" t="s">
        <v>47</v>
      </c>
      <c r="D10284" t="s">
        <v>10761</v>
      </c>
      <c r="E10284" t="s">
        <v>88</v>
      </c>
      <c r="F10284" t="s">
        <v>79</v>
      </c>
      <c r="G10284" t="s">
        <v>51</v>
      </c>
      <c r="H10284" s="20" t="s">
        <v>52</v>
      </c>
      <c r="I10284" t="s">
        <v>53</v>
      </c>
      <c r="J10284" t="s">
        <v>54</v>
      </c>
      <c r="K10284">
        <v>3</v>
      </c>
      <c r="L10284" t="s">
        <v>55</v>
      </c>
      <c r="M10284" t="s">
        <v>77</v>
      </c>
      <c r="N10284" t="s">
        <v>89</v>
      </c>
      <c r="O10284" s="21" t="s">
        <v>58</v>
      </c>
      <c r="P10284" s="21" t="s">
        <v>150</v>
      </c>
      <c r="Q10284" s="20" t="s">
        <v>8252</v>
      </c>
      <c r="R10284" s="21" t="s">
        <v>8253</v>
      </c>
      <c r="S10284" s="35">
        <v>1</v>
      </c>
      <c r="T10284" s="22">
        <v>1</v>
      </c>
      <c r="U10284" s="20" t="s">
        <v>62</v>
      </c>
      <c r="V10284" s="20">
        <v>46014</v>
      </c>
      <c r="W10284" s="21">
        <v>12</v>
      </c>
      <c r="X10284" s="20">
        <v>46021</v>
      </c>
      <c r="Y10284" s="20">
        <v>46017</v>
      </c>
      <c r="Z10284" s="48">
        <v>12</v>
      </c>
      <c r="AA10284">
        <v>2025</v>
      </c>
      <c r="AB10284" s="45">
        <v>187491</v>
      </c>
      <c r="AC10284" s="45">
        <v>187491</v>
      </c>
      <c r="AK10284" s="10"/>
    </row>
    <row r="10285" spans="1:37">
      <c r="A10285" t="s">
        <v>45</v>
      </c>
      <c r="B10285" t="s">
        <v>46</v>
      </c>
      <c r="C10285" t="s">
        <v>47</v>
      </c>
      <c r="D10285" t="s">
        <v>10762</v>
      </c>
      <c r="E10285" t="s">
        <v>88</v>
      </c>
      <c r="F10285" t="s">
        <v>79</v>
      </c>
      <c r="G10285" t="s">
        <v>51</v>
      </c>
      <c r="H10285" s="20" t="s">
        <v>52</v>
      </c>
      <c r="I10285" t="s">
        <v>53</v>
      </c>
      <c r="J10285" t="s">
        <v>54</v>
      </c>
      <c r="K10285">
        <v>3</v>
      </c>
      <c r="L10285" t="s">
        <v>55</v>
      </c>
      <c r="M10285" t="s">
        <v>77</v>
      </c>
      <c r="N10285" t="s">
        <v>89</v>
      </c>
      <c r="O10285" s="21" t="s">
        <v>58</v>
      </c>
      <c r="P10285" s="21" t="s">
        <v>90</v>
      </c>
      <c r="Q10285" s="20" t="s">
        <v>1946</v>
      </c>
      <c r="R10285" s="21" t="s">
        <v>1947</v>
      </c>
      <c r="S10285" s="35">
        <v>1</v>
      </c>
      <c r="T10285" s="22">
        <v>1</v>
      </c>
      <c r="U10285" s="20" t="s">
        <v>62</v>
      </c>
      <c r="V10285" s="20">
        <v>46014</v>
      </c>
      <c r="W10285" s="21">
        <v>12</v>
      </c>
      <c r="X10285" s="20">
        <v>46021</v>
      </c>
      <c r="Y10285" s="20">
        <v>46017</v>
      </c>
      <c r="Z10285" s="48">
        <v>12</v>
      </c>
      <c r="AA10285">
        <v>2025</v>
      </c>
      <c r="AB10285" s="45">
        <v>81245</v>
      </c>
      <c r="AC10285" s="45">
        <v>81245</v>
      </c>
      <c r="AK10285" s="10"/>
    </row>
    <row r="10286" spans="1:37">
      <c r="A10286" t="s">
        <v>45</v>
      </c>
      <c r="B10286" t="s">
        <v>46</v>
      </c>
      <c r="C10286" t="s">
        <v>47</v>
      </c>
      <c r="D10286" t="s">
        <v>10763</v>
      </c>
      <c r="E10286" t="s">
        <v>88</v>
      </c>
      <c r="F10286" t="s">
        <v>79</v>
      </c>
      <c r="G10286" t="s">
        <v>51</v>
      </c>
      <c r="H10286" s="20" t="s">
        <v>52</v>
      </c>
      <c r="I10286" t="s">
        <v>53</v>
      </c>
      <c r="J10286" t="s">
        <v>54</v>
      </c>
      <c r="K10286">
        <v>3</v>
      </c>
      <c r="L10286" t="s">
        <v>55</v>
      </c>
      <c r="M10286" t="s">
        <v>77</v>
      </c>
      <c r="N10286" t="s">
        <v>89</v>
      </c>
      <c r="O10286" s="21" t="s">
        <v>58</v>
      </c>
      <c r="P10286" s="21" t="s">
        <v>119</v>
      </c>
      <c r="Q10286" s="20" t="s">
        <v>728</v>
      </c>
      <c r="R10286" s="21" t="s">
        <v>729</v>
      </c>
      <c r="S10286" s="35">
        <v>1</v>
      </c>
      <c r="T10286" s="22">
        <v>1</v>
      </c>
      <c r="U10286" s="20" t="s">
        <v>62</v>
      </c>
      <c r="V10286" s="20">
        <v>46014</v>
      </c>
      <c r="W10286" s="21">
        <v>12</v>
      </c>
      <c r="X10286" s="20">
        <v>46024</v>
      </c>
      <c r="Y10286" s="20">
        <v>46017</v>
      </c>
      <c r="Z10286" s="48">
        <v>12</v>
      </c>
      <c r="AA10286">
        <v>2025</v>
      </c>
      <c r="AB10286" s="45">
        <v>76662</v>
      </c>
      <c r="AC10286" s="45">
        <v>76662</v>
      </c>
      <c r="AK10286" s="10"/>
    </row>
    <row r="10287" spans="1:37">
      <c r="A10287" t="s">
        <v>45</v>
      </c>
      <c r="B10287" t="s">
        <v>46</v>
      </c>
      <c r="C10287" t="s">
        <v>47</v>
      </c>
      <c r="D10287" t="s">
        <v>10764</v>
      </c>
      <c r="E10287" t="s">
        <v>88</v>
      </c>
      <c r="F10287" t="s">
        <v>79</v>
      </c>
      <c r="G10287" t="s">
        <v>51</v>
      </c>
      <c r="H10287" s="20" t="s">
        <v>52</v>
      </c>
      <c r="I10287" t="s">
        <v>53</v>
      </c>
      <c r="J10287" t="s">
        <v>54</v>
      </c>
      <c r="K10287">
        <v>3</v>
      </c>
      <c r="L10287" t="s">
        <v>55</v>
      </c>
      <c r="M10287" t="s">
        <v>77</v>
      </c>
      <c r="N10287" t="s">
        <v>89</v>
      </c>
      <c r="O10287" s="21" t="s">
        <v>58</v>
      </c>
      <c r="P10287" s="21" t="s">
        <v>90</v>
      </c>
      <c r="Q10287" s="20" t="s">
        <v>344</v>
      </c>
      <c r="R10287" s="21" t="s">
        <v>345</v>
      </c>
      <c r="S10287" s="35">
        <v>1</v>
      </c>
      <c r="T10287" s="22">
        <v>1</v>
      </c>
      <c r="U10287" s="20" t="s">
        <v>62</v>
      </c>
      <c r="V10287" s="20">
        <v>46014</v>
      </c>
      <c r="W10287" s="21">
        <v>12</v>
      </c>
      <c r="X10287" s="20">
        <v>46024</v>
      </c>
      <c r="Y10287" s="20">
        <v>46017</v>
      </c>
      <c r="Z10287" s="48">
        <v>12</v>
      </c>
      <c r="AA10287">
        <v>2025</v>
      </c>
      <c r="AB10287" s="45">
        <v>40620</v>
      </c>
      <c r="AC10287" s="45">
        <v>40620</v>
      </c>
      <c r="AK10287" s="10"/>
    </row>
    <row r="10288" spans="1:37">
      <c r="A10288" t="s">
        <v>45</v>
      </c>
      <c r="B10288" t="s">
        <v>46</v>
      </c>
      <c r="C10288" t="s">
        <v>47</v>
      </c>
      <c r="D10288" t="s">
        <v>10765</v>
      </c>
      <c r="E10288" t="s">
        <v>88</v>
      </c>
      <c r="F10288" t="s">
        <v>79</v>
      </c>
      <c r="G10288" t="s">
        <v>51</v>
      </c>
      <c r="H10288" s="20" t="s">
        <v>52</v>
      </c>
      <c r="I10288" t="s">
        <v>53</v>
      </c>
      <c r="J10288" t="s">
        <v>54</v>
      </c>
      <c r="K10288">
        <v>3</v>
      </c>
      <c r="L10288" t="s">
        <v>55</v>
      </c>
      <c r="M10288" t="s">
        <v>77</v>
      </c>
      <c r="N10288" t="s">
        <v>89</v>
      </c>
      <c r="O10288" s="21" t="s">
        <v>58</v>
      </c>
      <c r="P10288" s="21" t="s">
        <v>126</v>
      </c>
      <c r="Q10288" s="20" t="s">
        <v>2578</v>
      </c>
      <c r="R10288" s="21" t="s">
        <v>2579</v>
      </c>
      <c r="S10288" s="35">
        <v>1</v>
      </c>
      <c r="T10288" s="22">
        <v>1</v>
      </c>
      <c r="U10288" s="20" t="s">
        <v>62</v>
      </c>
      <c r="V10288" s="20">
        <v>46015</v>
      </c>
      <c r="W10288" s="21">
        <v>12</v>
      </c>
      <c r="X10288" s="20">
        <v>46021</v>
      </c>
      <c r="Y10288" s="20">
        <v>46020</v>
      </c>
      <c r="Z10288" s="48">
        <v>12</v>
      </c>
      <c r="AA10288">
        <v>2025</v>
      </c>
      <c r="AB10288" s="45">
        <v>62494</v>
      </c>
      <c r="AC10288" s="45">
        <v>62494</v>
      </c>
      <c r="AK10288" s="10"/>
    </row>
    <row r="10289" spans="1:37">
      <c r="A10289" t="s">
        <v>45</v>
      </c>
      <c r="B10289" t="s">
        <v>46</v>
      </c>
      <c r="C10289" t="s">
        <v>47</v>
      </c>
      <c r="D10289" t="s">
        <v>10766</v>
      </c>
      <c r="E10289" t="s">
        <v>88</v>
      </c>
      <c r="F10289" t="s">
        <v>79</v>
      </c>
      <c r="G10289" t="s">
        <v>51</v>
      </c>
      <c r="H10289" s="20" t="s">
        <v>52</v>
      </c>
      <c r="I10289" t="s">
        <v>53</v>
      </c>
      <c r="J10289" t="s">
        <v>54</v>
      </c>
      <c r="K10289">
        <v>3</v>
      </c>
      <c r="L10289" t="s">
        <v>55</v>
      </c>
      <c r="M10289" t="s">
        <v>56</v>
      </c>
      <c r="N10289" t="s">
        <v>57</v>
      </c>
      <c r="O10289" s="21" t="s">
        <v>58</v>
      </c>
      <c r="P10289" s="21" t="s">
        <v>64</v>
      </c>
      <c r="Q10289" s="20" t="s">
        <v>94</v>
      </c>
      <c r="R10289" s="21" t="s">
        <v>95</v>
      </c>
      <c r="S10289" s="35">
        <v>1</v>
      </c>
      <c r="T10289" s="22">
        <v>1</v>
      </c>
      <c r="U10289" s="20" t="s">
        <v>62</v>
      </c>
      <c r="V10289" s="20">
        <v>46011</v>
      </c>
      <c r="W10289" s="21">
        <v>12</v>
      </c>
      <c r="X10289" s="20">
        <v>46027</v>
      </c>
      <c r="Y10289" s="20">
        <v>46020</v>
      </c>
      <c r="Z10289" s="48">
        <v>12</v>
      </c>
      <c r="AA10289">
        <v>2025</v>
      </c>
      <c r="AB10289" s="45">
        <v>34369</v>
      </c>
      <c r="AC10289" s="45">
        <v>34369</v>
      </c>
      <c r="AK10289" s="10"/>
    </row>
    <row r="10290" spans="1:37">
      <c r="A10290" t="s">
        <v>45</v>
      </c>
      <c r="B10290" t="s">
        <v>46</v>
      </c>
      <c r="C10290" t="s">
        <v>47</v>
      </c>
      <c r="D10290" t="s">
        <v>10767</v>
      </c>
      <c r="E10290" t="s">
        <v>88</v>
      </c>
      <c r="F10290" t="s">
        <v>79</v>
      </c>
      <c r="G10290" t="s">
        <v>51</v>
      </c>
      <c r="H10290" s="20" t="s">
        <v>52</v>
      </c>
      <c r="I10290" t="s">
        <v>53</v>
      </c>
      <c r="J10290" t="s">
        <v>54</v>
      </c>
      <c r="K10290">
        <v>3</v>
      </c>
      <c r="L10290" t="s">
        <v>55</v>
      </c>
      <c r="M10290" t="s">
        <v>56</v>
      </c>
      <c r="N10290" t="s">
        <v>57</v>
      </c>
      <c r="O10290" s="21" t="s">
        <v>58</v>
      </c>
      <c r="P10290" s="21" t="s">
        <v>64</v>
      </c>
      <c r="Q10290" s="20" t="s">
        <v>410</v>
      </c>
      <c r="R10290" s="21" t="s">
        <v>411</v>
      </c>
      <c r="S10290" s="35">
        <v>1</v>
      </c>
      <c r="T10290" s="22">
        <v>1</v>
      </c>
      <c r="U10290" s="20" t="s">
        <v>62</v>
      </c>
      <c r="V10290" s="20">
        <v>46009</v>
      </c>
      <c r="W10290" s="21">
        <v>12</v>
      </c>
      <c r="X10290" s="20">
        <v>46017</v>
      </c>
      <c r="Y10290" s="20">
        <v>46010</v>
      </c>
      <c r="Z10290" s="48">
        <v>12</v>
      </c>
      <c r="AA10290">
        <v>2025</v>
      </c>
      <c r="AB10290" s="45">
        <v>45324</v>
      </c>
      <c r="AC10290" s="45">
        <v>45324</v>
      </c>
      <c r="AK10290" s="10"/>
    </row>
    <row r="10291" spans="1:37">
      <c r="A10291" t="s">
        <v>45</v>
      </c>
      <c r="B10291" t="s">
        <v>46</v>
      </c>
      <c r="C10291" t="s">
        <v>47</v>
      </c>
      <c r="D10291" t="s">
        <v>10768</v>
      </c>
      <c r="E10291" t="s">
        <v>88</v>
      </c>
      <c r="F10291" t="s">
        <v>79</v>
      </c>
      <c r="G10291" t="s">
        <v>51</v>
      </c>
      <c r="H10291" s="20" t="s">
        <v>52</v>
      </c>
      <c r="I10291" t="s">
        <v>53</v>
      </c>
      <c r="J10291" t="s">
        <v>54</v>
      </c>
      <c r="K10291">
        <v>3</v>
      </c>
      <c r="L10291" t="s">
        <v>55</v>
      </c>
      <c r="M10291" t="s">
        <v>77</v>
      </c>
      <c r="N10291" t="s">
        <v>89</v>
      </c>
      <c r="O10291" s="21" t="s">
        <v>58</v>
      </c>
      <c r="P10291" s="21" t="s">
        <v>119</v>
      </c>
      <c r="Q10291" s="20" t="s">
        <v>6589</v>
      </c>
      <c r="R10291" s="21" t="s">
        <v>6590</v>
      </c>
      <c r="S10291" s="35">
        <v>1</v>
      </c>
      <c r="T10291" s="22">
        <v>1</v>
      </c>
      <c r="U10291" s="20" t="s">
        <v>62</v>
      </c>
      <c r="V10291" s="20">
        <v>46013</v>
      </c>
      <c r="W10291" s="21">
        <v>12</v>
      </c>
      <c r="X10291" s="20">
        <v>46021</v>
      </c>
      <c r="Y10291" s="20">
        <v>46020</v>
      </c>
      <c r="Z10291" s="48">
        <v>12</v>
      </c>
      <c r="AA10291">
        <v>2025</v>
      </c>
      <c r="AB10291" s="45">
        <v>79997</v>
      </c>
      <c r="AC10291" s="45">
        <v>79997</v>
      </c>
      <c r="AK10291" s="10"/>
    </row>
    <row r="10292" spans="1:37">
      <c r="A10292" t="s">
        <v>45</v>
      </c>
      <c r="B10292" t="s">
        <v>46</v>
      </c>
      <c r="C10292" t="s">
        <v>47</v>
      </c>
      <c r="D10292" t="s">
        <v>10769</v>
      </c>
      <c r="E10292" t="s">
        <v>88</v>
      </c>
      <c r="F10292" t="s">
        <v>79</v>
      </c>
      <c r="G10292" t="s">
        <v>51</v>
      </c>
      <c r="H10292" s="20" t="s">
        <v>52</v>
      </c>
      <c r="I10292" t="s">
        <v>53</v>
      </c>
      <c r="J10292" t="s">
        <v>54</v>
      </c>
      <c r="K10292">
        <v>3</v>
      </c>
      <c r="L10292" t="s">
        <v>55</v>
      </c>
      <c r="M10292" t="s">
        <v>77</v>
      </c>
      <c r="N10292" t="s">
        <v>89</v>
      </c>
      <c r="O10292" s="21" t="s">
        <v>58</v>
      </c>
      <c r="P10292" s="21" t="s">
        <v>90</v>
      </c>
      <c r="Q10292" s="20" t="s">
        <v>3854</v>
      </c>
      <c r="R10292" s="21" t="s">
        <v>3855</v>
      </c>
      <c r="S10292" s="35">
        <v>1</v>
      </c>
      <c r="T10292" s="22">
        <v>1</v>
      </c>
      <c r="U10292" s="20" t="s">
        <v>62</v>
      </c>
      <c r="V10292" s="20">
        <v>46013</v>
      </c>
      <c r="W10292" s="21">
        <v>12</v>
      </c>
      <c r="X10292" s="20">
        <v>46027</v>
      </c>
      <c r="Y10292" s="20">
        <v>46020</v>
      </c>
      <c r="Z10292" s="48">
        <v>12</v>
      </c>
      <c r="AA10292">
        <v>2025</v>
      </c>
      <c r="AB10292" s="45">
        <v>40621</v>
      </c>
      <c r="AC10292" s="45">
        <v>40621</v>
      </c>
      <c r="AK10292" s="10"/>
    </row>
    <row r="10293" spans="1:37">
      <c r="A10293" t="s">
        <v>45</v>
      </c>
      <c r="B10293" t="s">
        <v>46</v>
      </c>
      <c r="C10293" t="s">
        <v>47</v>
      </c>
      <c r="D10293" t="s">
        <v>10770</v>
      </c>
      <c r="E10293" t="s">
        <v>88</v>
      </c>
      <c r="F10293" t="s">
        <v>79</v>
      </c>
      <c r="G10293" t="s">
        <v>51</v>
      </c>
      <c r="H10293" s="20" t="s">
        <v>52</v>
      </c>
      <c r="I10293" t="s">
        <v>53</v>
      </c>
      <c r="J10293" t="s">
        <v>54</v>
      </c>
      <c r="K10293">
        <v>3</v>
      </c>
      <c r="L10293" t="s">
        <v>55</v>
      </c>
      <c r="M10293" t="s">
        <v>56</v>
      </c>
      <c r="N10293" t="s">
        <v>57</v>
      </c>
      <c r="O10293" s="21" t="s">
        <v>58</v>
      </c>
      <c r="P10293" s="21" t="s">
        <v>64</v>
      </c>
      <c r="Q10293" s="20" t="s">
        <v>94</v>
      </c>
      <c r="R10293" s="21" t="s">
        <v>95</v>
      </c>
      <c r="S10293" s="35">
        <v>1</v>
      </c>
      <c r="T10293" s="22">
        <v>1</v>
      </c>
      <c r="U10293" s="20" t="s">
        <v>62</v>
      </c>
      <c r="V10293" s="20">
        <v>46013</v>
      </c>
      <c r="W10293" s="21">
        <v>12</v>
      </c>
      <c r="X10293" s="20">
        <v>46027</v>
      </c>
      <c r="Y10293" s="20">
        <v>46020</v>
      </c>
      <c r="Z10293" s="48">
        <v>12</v>
      </c>
      <c r="AA10293">
        <v>2025</v>
      </c>
      <c r="AB10293" s="45">
        <v>34369</v>
      </c>
      <c r="AC10293" s="45">
        <v>34369</v>
      </c>
      <c r="AK10293" s="10"/>
    </row>
    <row r="10294" spans="1:37">
      <c r="A10294" t="s">
        <v>45</v>
      </c>
      <c r="B10294" t="s">
        <v>46</v>
      </c>
      <c r="C10294" t="s">
        <v>47</v>
      </c>
      <c r="D10294" t="s">
        <v>10771</v>
      </c>
      <c r="E10294" t="s">
        <v>88</v>
      </c>
      <c r="F10294" t="s">
        <v>79</v>
      </c>
      <c r="G10294" t="s">
        <v>51</v>
      </c>
      <c r="H10294" s="20" t="s">
        <v>52</v>
      </c>
      <c r="I10294" t="s">
        <v>53</v>
      </c>
      <c r="J10294" t="s">
        <v>54</v>
      </c>
      <c r="K10294">
        <v>3</v>
      </c>
      <c r="L10294" t="s">
        <v>55</v>
      </c>
      <c r="M10294" t="s">
        <v>77</v>
      </c>
      <c r="N10294" t="s">
        <v>89</v>
      </c>
      <c r="O10294" s="21" t="s">
        <v>58</v>
      </c>
      <c r="P10294" s="21" t="s">
        <v>119</v>
      </c>
      <c r="Q10294" s="20" t="s">
        <v>539</v>
      </c>
      <c r="R10294" s="21" t="s">
        <v>540</v>
      </c>
      <c r="S10294" s="35">
        <v>1</v>
      </c>
      <c r="T10294" s="22">
        <v>1</v>
      </c>
      <c r="U10294" s="20" t="s">
        <v>62</v>
      </c>
      <c r="V10294" s="20">
        <v>46013</v>
      </c>
      <c r="W10294" s="21">
        <v>12</v>
      </c>
      <c r="X10294" s="20">
        <v>46027</v>
      </c>
      <c r="Y10294" s="20">
        <v>46020</v>
      </c>
      <c r="Z10294" s="48">
        <v>12</v>
      </c>
      <c r="AA10294">
        <v>2025</v>
      </c>
      <c r="AB10294" s="45">
        <v>119987</v>
      </c>
      <c r="AC10294" s="45">
        <v>119987</v>
      </c>
      <c r="AK10294" s="10"/>
    </row>
    <row r="10295" spans="1:37">
      <c r="A10295" t="s">
        <v>45</v>
      </c>
      <c r="B10295" t="s">
        <v>46</v>
      </c>
      <c r="C10295" t="s">
        <v>47</v>
      </c>
      <c r="D10295" t="s">
        <v>10772</v>
      </c>
      <c r="E10295" t="s">
        <v>88</v>
      </c>
      <c r="F10295" t="s">
        <v>79</v>
      </c>
      <c r="G10295" t="s">
        <v>51</v>
      </c>
      <c r="H10295" s="20" t="s">
        <v>52</v>
      </c>
      <c r="I10295" t="s">
        <v>53</v>
      </c>
      <c r="J10295" t="s">
        <v>54</v>
      </c>
      <c r="K10295">
        <v>3</v>
      </c>
      <c r="L10295" t="s">
        <v>55</v>
      </c>
      <c r="M10295" t="s">
        <v>56</v>
      </c>
      <c r="N10295" t="s">
        <v>57</v>
      </c>
      <c r="O10295" s="21" t="s">
        <v>58</v>
      </c>
      <c r="P10295" s="21" t="s">
        <v>64</v>
      </c>
      <c r="Q10295" s="20" t="s">
        <v>325</v>
      </c>
      <c r="R10295" s="21" t="s">
        <v>326</v>
      </c>
      <c r="S10295" s="35">
        <v>1</v>
      </c>
      <c r="T10295" s="22">
        <v>1</v>
      </c>
      <c r="U10295" s="20" t="s">
        <v>62</v>
      </c>
      <c r="V10295" s="20">
        <v>46014</v>
      </c>
      <c r="W10295" s="21">
        <v>12</v>
      </c>
      <c r="X10295" s="20">
        <v>46027</v>
      </c>
      <c r="Y10295" s="20">
        <v>46020</v>
      </c>
      <c r="Z10295" s="48">
        <v>12</v>
      </c>
      <c r="AA10295">
        <v>2025</v>
      </c>
      <c r="AB10295" s="45">
        <v>87495</v>
      </c>
      <c r="AC10295" s="45">
        <v>87495</v>
      </c>
      <c r="AK10295" s="10"/>
    </row>
    <row r="10296" spans="1:37">
      <c r="A10296" t="s">
        <v>45</v>
      </c>
      <c r="B10296" t="s">
        <v>46</v>
      </c>
      <c r="C10296" t="s">
        <v>47</v>
      </c>
      <c r="D10296" t="s">
        <v>10773</v>
      </c>
      <c r="E10296" t="s">
        <v>88</v>
      </c>
      <c r="F10296" t="s">
        <v>79</v>
      </c>
      <c r="G10296" t="s">
        <v>51</v>
      </c>
      <c r="H10296" s="20" t="s">
        <v>52</v>
      </c>
      <c r="I10296" t="s">
        <v>53</v>
      </c>
      <c r="J10296" t="s">
        <v>54</v>
      </c>
      <c r="K10296">
        <v>3</v>
      </c>
      <c r="L10296" t="s">
        <v>55</v>
      </c>
      <c r="M10296" t="s">
        <v>77</v>
      </c>
      <c r="N10296" t="s">
        <v>89</v>
      </c>
      <c r="O10296" s="21" t="s">
        <v>58</v>
      </c>
      <c r="P10296" s="21" t="s">
        <v>119</v>
      </c>
      <c r="Q10296" s="20" t="s">
        <v>120</v>
      </c>
      <c r="R10296" s="21" t="s">
        <v>121</v>
      </c>
      <c r="S10296" s="35">
        <v>1</v>
      </c>
      <c r="T10296" s="22">
        <v>1</v>
      </c>
      <c r="U10296" s="20" t="s">
        <v>62</v>
      </c>
      <c r="V10296" s="20">
        <v>46014</v>
      </c>
      <c r="W10296" s="21">
        <v>12</v>
      </c>
      <c r="X10296" s="20">
        <v>46027</v>
      </c>
      <c r="Y10296" s="20">
        <v>46020</v>
      </c>
      <c r="Z10296" s="48">
        <v>12</v>
      </c>
      <c r="AA10296">
        <v>2025</v>
      </c>
      <c r="AB10296" s="45">
        <v>99995</v>
      </c>
      <c r="AC10296" s="45">
        <v>99995</v>
      </c>
      <c r="AK10296" s="10"/>
    </row>
    <row r="10297" spans="1:37">
      <c r="A10297" t="s">
        <v>45</v>
      </c>
      <c r="B10297" t="s">
        <v>46</v>
      </c>
      <c r="C10297" t="s">
        <v>47</v>
      </c>
      <c r="D10297" t="s">
        <v>10774</v>
      </c>
      <c r="E10297" t="s">
        <v>88</v>
      </c>
      <c r="F10297" t="s">
        <v>79</v>
      </c>
      <c r="G10297" t="s">
        <v>51</v>
      </c>
      <c r="H10297" s="20" t="s">
        <v>52</v>
      </c>
      <c r="I10297" t="s">
        <v>53</v>
      </c>
      <c r="J10297" t="s">
        <v>54</v>
      </c>
      <c r="K10297">
        <v>3</v>
      </c>
      <c r="L10297" t="s">
        <v>55</v>
      </c>
      <c r="M10297" t="s">
        <v>77</v>
      </c>
      <c r="N10297" t="s">
        <v>89</v>
      </c>
      <c r="O10297" s="21" t="s">
        <v>58</v>
      </c>
      <c r="P10297" s="21" t="s">
        <v>126</v>
      </c>
      <c r="Q10297" s="20" t="s">
        <v>892</v>
      </c>
      <c r="R10297" s="21" t="s">
        <v>893</v>
      </c>
      <c r="S10297" s="35">
        <v>1</v>
      </c>
      <c r="T10297" s="22">
        <v>1</v>
      </c>
      <c r="U10297" s="20" t="s">
        <v>62</v>
      </c>
      <c r="V10297" s="20">
        <v>46015</v>
      </c>
      <c r="W10297" s="21">
        <v>12</v>
      </c>
      <c r="X10297" s="20">
        <v>46024</v>
      </c>
      <c r="Y10297" s="20">
        <v>46017</v>
      </c>
      <c r="Z10297" s="48">
        <v>12</v>
      </c>
      <c r="AA10297">
        <v>2025</v>
      </c>
      <c r="AB10297" s="45">
        <v>28119</v>
      </c>
      <c r="AC10297" s="45">
        <v>28119</v>
      </c>
      <c r="AK10297" s="10"/>
    </row>
    <row r="10298" spans="1:37">
      <c r="A10298" t="s">
        <v>45</v>
      </c>
      <c r="B10298" t="s">
        <v>46</v>
      </c>
      <c r="C10298" t="s">
        <v>47</v>
      </c>
      <c r="D10298" t="s">
        <v>10775</v>
      </c>
      <c r="E10298" t="s">
        <v>88</v>
      </c>
      <c r="F10298" t="s">
        <v>79</v>
      </c>
      <c r="G10298" t="s">
        <v>51</v>
      </c>
      <c r="H10298" s="20" t="s">
        <v>52</v>
      </c>
      <c r="I10298" t="s">
        <v>53</v>
      </c>
      <c r="J10298" t="s">
        <v>54</v>
      </c>
      <c r="K10298">
        <v>3</v>
      </c>
      <c r="L10298" t="s">
        <v>55</v>
      </c>
      <c r="M10298" t="s">
        <v>77</v>
      </c>
      <c r="N10298" t="s">
        <v>89</v>
      </c>
      <c r="O10298" s="21" t="s">
        <v>58</v>
      </c>
      <c r="P10298" s="21" t="s">
        <v>150</v>
      </c>
      <c r="Q10298" s="20" t="s">
        <v>244</v>
      </c>
      <c r="R10298" s="21" t="s">
        <v>245</v>
      </c>
      <c r="S10298" s="35">
        <v>1</v>
      </c>
      <c r="T10298" s="22">
        <v>1</v>
      </c>
      <c r="U10298" s="20" t="s">
        <v>62</v>
      </c>
      <c r="V10298" s="20">
        <v>46015</v>
      </c>
      <c r="W10298" s="21">
        <v>12</v>
      </c>
      <c r="X10298" s="20">
        <v>46027</v>
      </c>
      <c r="Y10298" s="20">
        <v>46020</v>
      </c>
      <c r="Z10298" s="48">
        <v>12</v>
      </c>
      <c r="AA10298">
        <v>2025</v>
      </c>
      <c r="AB10298" s="45">
        <v>103324</v>
      </c>
      <c r="AC10298" s="45">
        <v>103324</v>
      </c>
      <c r="AK10298" s="10"/>
    </row>
    <row r="10299" spans="1:37">
      <c r="A10299" t="s">
        <v>45</v>
      </c>
      <c r="B10299" t="s">
        <v>46</v>
      </c>
      <c r="C10299" t="s">
        <v>47</v>
      </c>
      <c r="D10299" t="s">
        <v>10776</v>
      </c>
      <c r="E10299" t="s">
        <v>88</v>
      </c>
      <c r="F10299" t="s">
        <v>79</v>
      </c>
      <c r="G10299" t="s">
        <v>51</v>
      </c>
      <c r="H10299" s="20" t="s">
        <v>52</v>
      </c>
      <c r="I10299" t="s">
        <v>53</v>
      </c>
      <c r="J10299" t="s">
        <v>54</v>
      </c>
      <c r="K10299">
        <v>3</v>
      </c>
      <c r="L10299" t="s">
        <v>55</v>
      </c>
      <c r="M10299" t="s">
        <v>77</v>
      </c>
      <c r="N10299" t="s">
        <v>89</v>
      </c>
      <c r="O10299" s="21" t="s">
        <v>58</v>
      </c>
      <c r="P10299" s="21" t="s">
        <v>150</v>
      </c>
      <c r="Q10299" s="20" t="s">
        <v>1322</v>
      </c>
      <c r="R10299" s="21" t="s">
        <v>1323</v>
      </c>
      <c r="S10299" s="35">
        <v>1</v>
      </c>
      <c r="T10299" s="22">
        <v>1</v>
      </c>
      <c r="U10299" s="20" t="s">
        <v>62</v>
      </c>
      <c r="V10299" s="20">
        <v>46013</v>
      </c>
      <c r="W10299" s="21">
        <v>12</v>
      </c>
      <c r="X10299" s="20">
        <v>46024</v>
      </c>
      <c r="Y10299" s="20">
        <v>46017</v>
      </c>
      <c r="Z10299" s="48">
        <v>12</v>
      </c>
      <c r="AA10299">
        <v>2025</v>
      </c>
      <c r="AB10299" s="45">
        <v>173327</v>
      </c>
      <c r="AC10299" s="45">
        <v>173327</v>
      </c>
      <c r="AK10299" s="10"/>
    </row>
    <row r="10300" spans="1:37">
      <c r="A10300" t="s">
        <v>45</v>
      </c>
      <c r="B10300" t="s">
        <v>46</v>
      </c>
      <c r="C10300" t="s">
        <v>47</v>
      </c>
      <c r="D10300" t="s">
        <v>10777</v>
      </c>
      <c r="E10300" t="s">
        <v>88</v>
      </c>
      <c r="F10300" t="s">
        <v>79</v>
      </c>
      <c r="G10300" t="s">
        <v>51</v>
      </c>
      <c r="H10300" s="20" t="s">
        <v>52</v>
      </c>
      <c r="I10300" t="s">
        <v>53</v>
      </c>
      <c r="J10300" t="s">
        <v>54</v>
      </c>
      <c r="K10300">
        <v>3</v>
      </c>
      <c r="L10300" t="s">
        <v>55</v>
      </c>
      <c r="M10300" t="s">
        <v>77</v>
      </c>
      <c r="N10300" t="s">
        <v>89</v>
      </c>
      <c r="O10300" s="21" t="s">
        <v>58</v>
      </c>
      <c r="P10300" s="21" t="s">
        <v>203</v>
      </c>
      <c r="Q10300" s="20" t="s">
        <v>204</v>
      </c>
      <c r="R10300" s="21" t="s">
        <v>205</v>
      </c>
      <c r="S10300" s="35">
        <v>1</v>
      </c>
      <c r="T10300" s="22">
        <v>1</v>
      </c>
      <c r="U10300" s="20" t="s">
        <v>62</v>
      </c>
      <c r="V10300" s="20">
        <v>46015</v>
      </c>
      <c r="W10300" s="21">
        <v>12</v>
      </c>
      <c r="X10300" s="20">
        <v>46024</v>
      </c>
      <c r="Y10300" s="20">
        <v>46020</v>
      </c>
      <c r="Z10300" s="48">
        <v>12</v>
      </c>
      <c r="AA10300">
        <v>2025</v>
      </c>
      <c r="AB10300" s="45">
        <v>79995</v>
      </c>
      <c r="AC10300" s="45">
        <v>79995</v>
      </c>
      <c r="AK10300" s="10"/>
    </row>
    <row r="10301" spans="1:37">
      <c r="A10301" t="s">
        <v>45</v>
      </c>
      <c r="B10301" t="s">
        <v>46</v>
      </c>
      <c r="C10301" t="s">
        <v>47</v>
      </c>
      <c r="D10301" t="s">
        <v>10778</v>
      </c>
      <c r="E10301" t="s">
        <v>88</v>
      </c>
      <c r="F10301" t="s">
        <v>79</v>
      </c>
      <c r="G10301" t="s">
        <v>51</v>
      </c>
      <c r="H10301" s="20" t="s">
        <v>52</v>
      </c>
      <c r="I10301" t="s">
        <v>53</v>
      </c>
      <c r="J10301" t="s">
        <v>54</v>
      </c>
      <c r="K10301">
        <v>3</v>
      </c>
      <c r="L10301" t="s">
        <v>55</v>
      </c>
      <c r="M10301" t="s">
        <v>77</v>
      </c>
      <c r="N10301" t="s">
        <v>89</v>
      </c>
      <c r="O10301" s="21" t="s">
        <v>58</v>
      </c>
      <c r="P10301" s="21" t="s">
        <v>119</v>
      </c>
      <c r="Q10301" s="20" t="s">
        <v>6589</v>
      </c>
      <c r="R10301" s="21" t="s">
        <v>6590</v>
      </c>
      <c r="S10301" s="35">
        <v>1</v>
      </c>
      <c r="T10301" s="22">
        <v>1</v>
      </c>
      <c r="U10301" s="20" t="s">
        <v>62</v>
      </c>
      <c r="V10301" s="20">
        <v>46010</v>
      </c>
      <c r="W10301" s="21">
        <v>12</v>
      </c>
      <c r="X10301" s="20">
        <v>46022</v>
      </c>
      <c r="Y10301" s="20">
        <v>46013</v>
      </c>
      <c r="Z10301" s="48">
        <v>12</v>
      </c>
      <c r="AA10301">
        <v>2025</v>
      </c>
      <c r="AB10301" s="45">
        <v>79997</v>
      </c>
      <c r="AC10301" s="45">
        <v>79997</v>
      </c>
      <c r="AK10301" s="10"/>
    </row>
    <row r="10302" spans="1:37">
      <c r="A10302" t="s">
        <v>45</v>
      </c>
      <c r="B10302" t="s">
        <v>46</v>
      </c>
      <c r="C10302" t="s">
        <v>47</v>
      </c>
      <c r="D10302" t="s">
        <v>10779</v>
      </c>
      <c r="E10302" t="s">
        <v>88</v>
      </c>
      <c r="F10302" t="s">
        <v>79</v>
      </c>
      <c r="G10302" t="s">
        <v>51</v>
      </c>
      <c r="H10302" s="20" t="s">
        <v>52</v>
      </c>
      <c r="I10302" t="s">
        <v>53</v>
      </c>
      <c r="J10302" t="s">
        <v>54</v>
      </c>
      <c r="K10302">
        <v>3</v>
      </c>
      <c r="L10302" t="s">
        <v>55</v>
      </c>
      <c r="M10302" t="s">
        <v>77</v>
      </c>
      <c r="N10302" t="s">
        <v>89</v>
      </c>
      <c r="O10302" s="21" t="s">
        <v>58</v>
      </c>
      <c r="P10302" s="21" t="s">
        <v>119</v>
      </c>
      <c r="Q10302" s="20" t="s">
        <v>6247</v>
      </c>
      <c r="R10302" s="21" t="s">
        <v>6248</v>
      </c>
      <c r="S10302" s="35">
        <v>1</v>
      </c>
      <c r="T10302" s="22">
        <v>1</v>
      </c>
      <c r="U10302" s="20" t="s">
        <v>62</v>
      </c>
      <c r="V10302" s="20">
        <v>46011</v>
      </c>
      <c r="W10302" s="21">
        <v>12</v>
      </c>
      <c r="X10302" s="20">
        <v>46021</v>
      </c>
      <c r="Y10302" s="20">
        <v>46017</v>
      </c>
      <c r="Z10302" s="48">
        <v>12</v>
      </c>
      <c r="AA10302">
        <v>2025</v>
      </c>
      <c r="AB10302" s="45">
        <v>79997</v>
      </c>
      <c r="AC10302" s="45">
        <v>79997</v>
      </c>
      <c r="AK10302" s="10"/>
    </row>
    <row r="10303" spans="1:37">
      <c r="A10303" t="s">
        <v>45</v>
      </c>
      <c r="B10303" t="s">
        <v>46</v>
      </c>
      <c r="C10303" t="s">
        <v>47</v>
      </c>
      <c r="D10303" t="s">
        <v>10780</v>
      </c>
      <c r="E10303" t="s">
        <v>88</v>
      </c>
      <c r="F10303" t="s">
        <v>79</v>
      </c>
      <c r="G10303" t="s">
        <v>51</v>
      </c>
      <c r="H10303" s="20" t="s">
        <v>52</v>
      </c>
      <c r="I10303" t="s">
        <v>53</v>
      </c>
      <c r="J10303" t="s">
        <v>54</v>
      </c>
      <c r="K10303">
        <v>3</v>
      </c>
      <c r="L10303" t="s">
        <v>55</v>
      </c>
      <c r="M10303" t="s">
        <v>77</v>
      </c>
      <c r="N10303" t="s">
        <v>89</v>
      </c>
      <c r="O10303" s="21" t="s">
        <v>58</v>
      </c>
      <c r="P10303" s="21" t="s">
        <v>90</v>
      </c>
      <c r="Q10303" s="20" t="s">
        <v>91</v>
      </c>
      <c r="R10303" s="21" t="s">
        <v>92</v>
      </c>
      <c r="S10303" s="35">
        <v>1</v>
      </c>
      <c r="T10303" s="22">
        <v>1</v>
      </c>
      <c r="U10303" s="20" t="s">
        <v>62</v>
      </c>
      <c r="V10303" s="20">
        <v>46014</v>
      </c>
      <c r="W10303" s="21">
        <v>12</v>
      </c>
      <c r="X10303" s="20">
        <v>46021</v>
      </c>
      <c r="Y10303" s="20">
        <v>46017</v>
      </c>
      <c r="Z10303" s="48">
        <v>12</v>
      </c>
      <c r="AA10303">
        <v>2025</v>
      </c>
      <c r="AB10303" s="45">
        <v>49994</v>
      </c>
      <c r="AC10303" s="45">
        <v>49994</v>
      </c>
      <c r="AK10303" s="10"/>
    </row>
    <row r="10304" spans="1:37">
      <c r="A10304" t="s">
        <v>45</v>
      </c>
      <c r="B10304" t="s">
        <v>46</v>
      </c>
      <c r="C10304" t="s">
        <v>47</v>
      </c>
      <c r="D10304" t="s">
        <v>10781</v>
      </c>
      <c r="E10304" t="s">
        <v>88</v>
      </c>
      <c r="F10304" t="s">
        <v>79</v>
      </c>
      <c r="G10304" t="s">
        <v>51</v>
      </c>
      <c r="H10304" s="20" t="s">
        <v>52</v>
      </c>
      <c r="I10304" t="s">
        <v>53</v>
      </c>
      <c r="J10304" t="s">
        <v>54</v>
      </c>
      <c r="K10304">
        <v>3</v>
      </c>
      <c r="L10304" t="s">
        <v>55</v>
      </c>
      <c r="M10304" t="s">
        <v>56</v>
      </c>
      <c r="N10304" t="s">
        <v>57</v>
      </c>
      <c r="O10304" s="21" t="s">
        <v>58</v>
      </c>
      <c r="P10304" s="21" t="s">
        <v>64</v>
      </c>
      <c r="Q10304" s="20" t="s">
        <v>1691</v>
      </c>
      <c r="R10304" s="21" t="s">
        <v>1692</v>
      </c>
      <c r="S10304" s="35">
        <v>1</v>
      </c>
      <c r="T10304" s="22">
        <v>1</v>
      </c>
      <c r="U10304" s="20" t="s">
        <v>62</v>
      </c>
      <c r="V10304" s="20">
        <v>46015</v>
      </c>
      <c r="W10304" s="21">
        <v>12</v>
      </c>
      <c r="X10304" s="20">
        <v>46024</v>
      </c>
      <c r="Y10304" s="20">
        <v>46020</v>
      </c>
      <c r="Z10304" s="48">
        <v>12</v>
      </c>
      <c r="AA10304">
        <v>2025</v>
      </c>
      <c r="AB10304" s="45">
        <v>113324</v>
      </c>
      <c r="AC10304" s="45">
        <v>113324</v>
      </c>
      <c r="AK10304" s="10"/>
    </row>
    <row r="10305" spans="1:37">
      <c r="A10305" t="s">
        <v>45</v>
      </c>
      <c r="B10305" t="s">
        <v>46</v>
      </c>
      <c r="C10305" t="s">
        <v>47</v>
      </c>
      <c r="D10305" t="s">
        <v>10782</v>
      </c>
      <c r="E10305" t="s">
        <v>88</v>
      </c>
      <c r="F10305" t="s">
        <v>79</v>
      </c>
      <c r="G10305" t="s">
        <v>51</v>
      </c>
      <c r="H10305" s="20" t="s">
        <v>52</v>
      </c>
      <c r="I10305" t="s">
        <v>53</v>
      </c>
      <c r="J10305" t="s">
        <v>54</v>
      </c>
      <c r="K10305">
        <v>3</v>
      </c>
      <c r="L10305" t="s">
        <v>55</v>
      </c>
      <c r="M10305" t="s">
        <v>77</v>
      </c>
      <c r="N10305" t="s">
        <v>89</v>
      </c>
      <c r="O10305" s="21" t="s">
        <v>58</v>
      </c>
      <c r="P10305" s="21" t="s">
        <v>97</v>
      </c>
      <c r="Q10305" s="20" t="s">
        <v>101</v>
      </c>
      <c r="R10305" s="21" t="s">
        <v>102</v>
      </c>
      <c r="S10305" s="35">
        <v>1</v>
      </c>
      <c r="T10305" s="22">
        <v>1</v>
      </c>
      <c r="U10305" s="20" t="s">
        <v>62</v>
      </c>
      <c r="V10305" s="20">
        <v>46015</v>
      </c>
      <c r="W10305" s="21">
        <v>12</v>
      </c>
      <c r="X10305" s="20">
        <v>46024</v>
      </c>
      <c r="Y10305" s="20">
        <v>46020</v>
      </c>
      <c r="Z10305" s="48">
        <v>12</v>
      </c>
      <c r="AA10305">
        <v>2025</v>
      </c>
      <c r="AB10305" s="45">
        <v>43744</v>
      </c>
      <c r="AC10305" s="45">
        <v>43744</v>
      </c>
      <c r="AK10305" s="10"/>
    </row>
    <row r="10306" spans="1:37">
      <c r="A10306" t="s">
        <v>45</v>
      </c>
      <c r="B10306" t="s">
        <v>46</v>
      </c>
      <c r="C10306" t="s">
        <v>47</v>
      </c>
      <c r="D10306" t="s">
        <v>10783</v>
      </c>
      <c r="E10306" t="s">
        <v>88</v>
      </c>
      <c r="F10306" t="s">
        <v>79</v>
      </c>
      <c r="G10306" t="s">
        <v>51</v>
      </c>
      <c r="H10306" s="20" t="s">
        <v>52</v>
      </c>
      <c r="I10306" t="s">
        <v>53</v>
      </c>
      <c r="J10306" t="s">
        <v>54</v>
      </c>
      <c r="K10306">
        <v>3</v>
      </c>
      <c r="L10306" t="s">
        <v>55</v>
      </c>
      <c r="M10306" t="s">
        <v>77</v>
      </c>
      <c r="N10306" t="s">
        <v>89</v>
      </c>
      <c r="O10306" s="21" t="s">
        <v>58</v>
      </c>
      <c r="P10306" s="21" t="s">
        <v>126</v>
      </c>
      <c r="Q10306" s="20" t="s">
        <v>960</v>
      </c>
      <c r="R10306" s="21" t="s">
        <v>961</v>
      </c>
      <c r="S10306" s="35">
        <v>1</v>
      </c>
      <c r="T10306" s="22">
        <v>1</v>
      </c>
      <c r="U10306" s="20" t="s">
        <v>62</v>
      </c>
      <c r="V10306" s="20">
        <v>46015</v>
      </c>
      <c r="W10306" s="21">
        <v>12</v>
      </c>
      <c r="X10306" s="20">
        <v>46024</v>
      </c>
      <c r="Y10306" s="20">
        <v>46020</v>
      </c>
      <c r="Z10306" s="48">
        <v>12</v>
      </c>
      <c r="AA10306">
        <v>2025</v>
      </c>
      <c r="AB10306" s="45">
        <v>28119</v>
      </c>
      <c r="AC10306" s="45">
        <v>28119</v>
      </c>
      <c r="AK10306" s="10"/>
    </row>
    <row r="10307" spans="1:37">
      <c r="A10307" t="s">
        <v>45</v>
      </c>
      <c r="B10307" t="s">
        <v>46</v>
      </c>
      <c r="C10307" t="s">
        <v>47</v>
      </c>
      <c r="D10307" t="s">
        <v>10784</v>
      </c>
      <c r="E10307" t="s">
        <v>88</v>
      </c>
      <c r="F10307" t="s">
        <v>79</v>
      </c>
      <c r="G10307" t="s">
        <v>51</v>
      </c>
      <c r="H10307" s="20" t="s">
        <v>52</v>
      </c>
      <c r="I10307" t="s">
        <v>53</v>
      </c>
      <c r="J10307" t="s">
        <v>54</v>
      </c>
      <c r="K10307">
        <v>3</v>
      </c>
      <c r="L10307" t="s">
        <v>55</v>
      </c>
      <c r="M10307" t="s">
        <v>77</v>
      </c>
      <c r="N10307" t="s">
        <v>89</v>
      </c>
      <c r="O10307" s="21" t="s">
        <v>58</v>
      </c>
      <c r="P10307" s="21" t="s">
        <v>97</v>
      </c>
      <c r="Q10307" s="20" t="s">
        <v>754</v>
      </c>
      <c r="R10307" s="21" t="s">
        <v>755</v>
      </c>
      <c r="S10307" s="35">
        <v>1</v>
      </c>
      <c r="T10307" s="22">
        <v>1</v>
      </c>
      <c r="U10307" s="20" t="s">
        <v>62</v>
      </c>
      <c r="V10307" s="20">
        <v>46015</v>
      </c>
      <c r="W10307" s="21">
        <v>12</v>
      </c>
      <c r="X10307" s="20">
        <v>46024</v>
      </c>
      <c r="Y10307" s="20">
        <v>46020</v>
      </c>
      <c r="Z10307" s="48">
        <v>12</v>
      </c>
      <c r="AA10307">
        <v>2025</v>
      </c>
      <c r="AB10307" s="45">
        <v>62493</v>
      </c>
      <c r="AC10307" s="45">
        <v>62493</v>
      </c>
      <c r="AK10307" s="10"/>
    </row>
    <row r="10308" spans="1:37">
      <c r="A10308" t="s">
        <v>45</v>
      </c>
      <c r="B10308" t="s">
        <v>46</v>
      </c>
      <c r="C10308" t="s">
        <v>47</v>
      </c>
      <c r="D10308" t="s">
        <v>10785</v>
      </c>
      <c r="E10308" t="s">
        <v>88</v>
      </c>
      <c r="F10308" t="s">
        <v>79</v>
      </c>
      <c r="G10308" t="s">
        <v>51</v>
      </c>
      <c r="H10308" s="20" t="s">
        <v>52</v>
      </c>
      <c r="I10308" t="s">
        <v>53</v>
      </c>
      <c r="J10308" t="s">
        <v>54</v>
      </c>
      <c r="K10308">
        <v>3</v>
      </c>
      <c r="L10308" t="s">
        <v>55</v>
      </c>
      <c r="M10308" t="s">
        <v>77</v>
      </c>
      <c r="N10308" t="s">
        <v>89</v>
      </c>
      <c r="O10308" s="21" t="s">
        <v>58</v>
      </c>
      <c r="P10308" s="21" t="s">
        <v>97</v>
      </c>
      <c r="Q10308" s="20" t="s">
        <v>1012</v>
      </c>
      <c r="R10308" s="21" t="s">
        <v>1013</v>
      </c>
      <c r="S10308" s="35">
        <v>1</v>
      </c>
      <c r="T10308" s="22">
        <v>1</v>
      </c>
      <c r="U10308" s="20" t="s">
        <v>62</v>
      </c>
      <c r="V10308" s="20">
        <v>46014</v>
      </c>
      <c r="W10308" s="21">
        <v>12</v>
      </c>
      <c r="X10308" s="20">
        <v>46024</v>
      </c>
      <c r="Y10308" s="20">
        <v>46020</v>
      </c>
      <c r="Z10308" s="48">
        <v>12</v>
      </c>
      <c r="AA10308">
        <v>2025</v>
      </c>
      <c r="AB10308" s="45">
        <v>33326</v>
      </c>
      <c r="AC10308" s="45">
        <v>33326</v>
      </c>
      <c r="AK10308" s="10"/>
    </row>
    <row r="10309" spans="1:37">
      <c r="A10309" t="s">
        <v>45</v>
      </c>
      <c r="B10309" t="s">
        <v>46</v>
      </c>
      <c r="C10309" t="s">
        <v>47</v>
      </c>
      <c r="D10309" t="s">
        <v>10786</v>
      </c>
      <c r="E10309" t="s">
        <v>88</v>
      </c>
      <c r="F10309" t="s">
        <v>79</v>
      </c>
      <c r="G10309" t="s">
        <v>51</v>
      </c>
      <c r="H10309" s="20" t="s">
        <v>52</v>
      </c>
      <c r="I10309" t="s">
        <v>53</v>
      </c>
      <c r="J10309" t="s">
        <v>54</v>
      </c>
      <c r="K10309">
        <v>3</v>
      </c>
      <c r="L10309" t="s">
        <v>55</v>
      </c>
      <c r="M10309" t="s">
        <v>77</v>
      </c>
      <c r="N10309" t="s">
        <v>89</v>
      </c>
      <c r="O10309" s="21" t="s">
        <v>58</v>
      </c>
      <c r="P10309" s="21" t="s">
        <v>150</v>
      </c>
      <c r="Q10309" s="20" t="s">
        <v>151</v>
      </c>
      <c r="R10309" s="21" t="s">
        <v>152</v>
      </c>
      <c r="S10309" s="35">
        <v>1</v>
      </c>
      <c r="T10309" s="22">
        <v>1</v>
      </c>
      <c r="U10309" s="20" t="s">
        <v>62</v>
      </c>
      <c r="V10309" s="20">
        <v>46014</v>
      </c>
      <c r="W10309" s="21">
        <v>12</v>
      </c>
      <c r="X10309" s="20">
        <v>46024</v>
      </c>
      <c r="Y10309" s="20">
        <v>46020</v>
      </c>
      <c r="Z10309" s="48">
        <v>12</v>
      </c>
      <c r="AA10309">
        <v>2025</v>
      </c>
      <c r="AB10309" s="45">
        <v>83323</v>
      </c>
      <c r="AC10309" s="45">
        <v>83323</v>
      </c>
      <c r="AK10309" s="10"/>
    </row>
    <row r="10310" spans="1:37">
      <c r="A10310" t="s">
        <v>45</v>
      </c>
      <c r="B10310" t="s">
        <v>46</v>
      </c>
      <c r="C10310" t="s">
        <v>47</v>
      </c>
      <c r="D10310" t="s">
        <v>10787</v>
      </c>
      <c r="E10310" t="s">
        <v>88</v>
      </c>
      <c r="F10310" t="s">
        <v>79</v>
      </c>
      <c r="G10310" t="s">
        <v>51</v>
      </c>
      <c r="H10310" s="20" t="s">
        <v>52</v>
      </c>
      <c r="I10310" t="s">
        <v>53</v>
      </c>
      <c r="J10310" t="s">
        <v>54</v>
      </c>
      <c r="K10310">
        <v>3</v>
      </c>
      <c r="L10310" t="s">
        <v>55</v>
      </c>
      <c r="M10310" t="s">
        <v>77</v>
      </c>
      <c r="N10310" t="s">
        <v>89</v>
      </c>
      <c r="O10310" s="21" t="s">
        <v>58</v>
      </c>
      <c r="P10310" s="21" t="s">
        <v>90</v>
      </c>
      <c r="Q10310" s="20" t="s">
        <v>91</v>
      </c>
      <c r="R10310" s="21" t="s">
        <v>92</v>
      </c>
      <c r="S10310" s="35">
        <v>1</v>
      </c>
      <c r="T10310" s="22">
        <v>1</v>
      </c>
      <c r="U10310" s="20" t="s">
        <v>62</v>
      </c>
      <c r="V10310" s="20">
        <v>46014</v>
      </c>
      <c r="W10310" s="21">
        <v>12</v>
      </c>
      <c r="X10310" s="20">
        <v>46027</v>
      </c>
      <c r="Y10310" s="20">
        <v>46020</v>
      </c>
      <c r="Z10310" s="48">
        <v>12</v>
      </c>
      <c r="AA10310">
        <v>2025</v>
      </c>
      <c r="AB10310" s="45">
        <v>49994</v>
      </c>
      <c r="AC10310" s="45">
        <v>49994</v>
      </c>
      <c r="AK10310" s="10"/>
    </row>
    <row r="10311" spans="1:37">
      <c r="A10311" t="s">
        <v>45</v>
      </c>
      <c r="B10311" t="s">
        <v>46</v>
      </c>
      <c r="C10311" t="s">
        <v>47</v>
      </c>
      <c r="D10311" t="s">
        <v>10788</v>
      </c>
      <c r="E10311" t="s">
        <v>88</v>
      </c>
      <c r="F10311" t="s">
        <v>79</v>
      </c>
      <c r="G10311" t="s">
        <v>51</v>
      </c>
      <c r="H10311" s="20" t="s">
        <v>52</v>
      </c>
      <c r="I10311" t="s">
        <v>53</v>
      </c>
      <c r="J10311" t="s">
        <v>54</v>
      </c>
      <c r="K10311">
        <v>3</v>
      </c>
      <c r="L10311" t="s">
        <v>55</v>
      </c>
      <c r="M10311" t="s">
        <v>77</v>
      </c>
      <c r="N10311" t="s">
        <v>89</v>
      </c>
      <c r="O10311" s="21" t="s">
        <v>58</v>
      </c>
      <c r="P10311" s="21" t="s">
        <v>119</v>
      </c>
      <c r="Q10311" s="20" t="s">
        <v>1926</v>
      </c>
      <c r="R10311" s="21" t="s">
        <v>1927</v>
      </c>
      <c r="S10311" s="35">
        <v>1</v>
      </c>
      <c r="T10311" s="22">
        <v>1</v>
      </c>
      <c r="U10311" s="20" t="s">
        <v>62</v>
      </c>
      <c r="V10311" s="20">
        <v>46014</v>
      </c>
      <c r="W10311" s="21">
        <v>12</v>
      </c>
      <c r="X10311" s="20">
        <v>46024</v>
      </c>
      <c r="Y10311" s="20">
        <v>46020</v>
      </c>
      <c r="Z10311" s="48">
        <v>12</v>
      </c>
      <c r="AA10311">
        <v>2025</v>
      </c>
      <c r="AB10311" s="45">
        <v>199995</v>
      </c>
      <c r="AC10311" s="45">
        <v>199995</v>
      </c>
      <c r="AK10311" s="10"/>
    </row>
    <row r="10312" spans="1:37">
      <c r="A10312" t="s">
        <v>45</v>
      </c>
      <c r="B10312" t="s">
        <v>46</v>
      </c>
      <c r="C10312" t="s">
        <v>47</v>
      </c>
      <c r="D10312" t="s">
        <v>10789</v>
      </c>
      <c r="E10312" t="s">
        <v>88</v>
      </c>
      <c r="F10312" t="s">
        <v>79</v>
      </c>
      <c r="G10312" t="s">
        <v>51</v>
      </c>
      <c r="H10312" s="20" t="s">
        <v>52</v>
      </c>
      <c r="I10312" t="s">
        <v>53</v>
      </c>
      <c r="J10312" t="s">
        <v>54</v>
      </c>
      <c r="K10312">
        <v>3</v>
      </c>
      <c r="L10312" t="s">
        <v>55</v>
      </c>
      <c r="M10312" t="s">
        <v>77</v>
      </c>
      <c r="N10312" t="s">
        <v>89</v>
      </c>
      <c r="O10312" s="21" t="s">
        <v>58</v>
      </c>
      <c r="P10312" s="21" t="s">
        <v>150</v>
      </c>
      <c r="Q10312" s="20" t="s">
        <v>572</v>
      </c>
      <c r="R10312" s="21" t="s">
        <v>573</v>
      </c>
      <c r="S10312" s="35">
        <v>1</v>
      </c>
      <c r="T10312" s="22">
        <v>1</v>
      </c>
      <c r="U10312" s="20" t="s">
        <v>62</v>
      </c>
      <c r="V10312" s="20">
        <v>46011</v>
      </c>
      <c r="W10312" s="21">
        <v>12</v>
      </c>
      <c r="X10312" s="20">
        <v>46021</v>
      </c>
      <c r="Y10312" s="20">
        <v>46017</v>
      </c>
      <c r="Z10312" s="48">
        <v>12</v>
      </c>
      <c r="AA10312">
        <v>2025</v>
      </c>
      <c r="AB10312" s="45">
        <v>346671</v>
      </c>
      <c r="AC10312" s="45">
        <v>346671</v>
      </c>
      <c r="AK10312" s="10"/>
    </row>
    <row r="10313" spans="1:37">
      <c r="A10313" t="s">
        <v>45</v>
      </c>
      <c r="B10313" t="s">
        <v>46</v>
      </c>
      <c r="C10313" t="s">
        <v>47</v>
      </c>
      <c r="D10313" t="s">
        <v>10790</v>
      </c>
      <c r="E10313" t="s">
        <v>88</v>
      </c>
      <c r="F10313" t="s">
        <v>79</v>
      </c>
      <c r="G10313" t="s">
        <v>51</v>
      </c>
      <c r="H10313" s="20" t="s">
        <v>52</v>
      </c>
      <c r="I10313" t="s">
        <v>53</v>
      </c>
      <c r="J10313" t="s">
        <v>54</v>
      </c>
      <c r="K10313">
        <v>3</v>
      </c>
      <c r="L10313" t="s">
        <v>55</v>
      </c>
      <c r="M10313" t="s">
        <v>77</v>
      </c>
      <c r="N10313" t="s">
        <v>89</v>
      </c>
      <c r="O10313" s="21" t="s">
        <v>58</v>
      </c>
      <c r="P10313" s="21" t="s">
        <v>119</v>
      </c>
      <c r="Q10313" s="20" t="s">
        <v>903</v>
      </c>
      <c r="R10313" s="21" t="s">
        <v>904</v>
      </c>
      <c r="S10313" s="35">
        <v>1</v>
      </c>
      <c r="T10313" s="22">
        <v>1</v>
      </c>
      <c r="U10313" s="20" t="s">
        <v>62</v>
      </c>
      <c r="V10313" s="20">
        <v>46015</v>
      </c>
      <c r="W10313" s="21">
        <v>12</v>
      </c>
      <c r="X10313" s="20">
        <v>46027</v>
      </c>
      <c r="Y10313" s="20">
        <v>46020</v>
      </c>
      <c r="Z10313" s="48">
        <v>12</v>
      </c>
      <c r="AA10313">
        <v>2025</v>
      </c>
      <c r="AB10313" s="45">
        <v>106665</v>
      </c>
      <c r="AC10313" s="45">
        <v>106665</v>
      </c>
      <c r="AK10313" s="10"/>
    </row>
    <row r="10314" spans="1:37">
      <c r="A10314" t="s">
        <v>45</v>
      </c>
      <c r="B10314" t="s">
        <v>46</v>
      </c>
      <c r="C10314" t="s">
        <v>47</v>
      </c>
      <c r="D10314" t="s">
        <v>10791</v>
      </c>
      <c r="E10314" t="s">
        <v>88</v>
      </c>
      <c r="F10314" t="s">
        <v>79</v>
      </c>
      <c r="G10314" t="s">
        <v>51</v>
      </c>
      <c r="H10314" s="20" t="s">
        <v>52</v>
      </c>
      <c r="I10314" t="s">
        <v>53</v>
      </c>
      <c r="J10314" t="s">
        <v>54</v>
      </c>
      <c r="K10314">
        <v>3</v>
      </c>
      <c r="L10314" t="s">
        <v>55</v>
      </c>
      <c r="M10314" t="s">
        <v>77</v>
      </c>
      <c r="N10314" t="s">
        <v>89</v>
      </c>
      <c r="O10314" s="21" t="s">
        <v>58</v>
      </c>
      <c r="P10314" s="21" t="s">
        <v>126</v>
      </c>
      <c r="Q10314" s="20" t="s">
        <v>960</v>
      </c>
      <c r="R10314" s="21" t="s">
        <v>961</v>
      </c>
      <c r="S10314" s="35">
        <v>1</v>
      </c>
      <c r="T10314" s="22">
        <v>1</v>
      </c>
      <c r="U10314" s="20" t="s">
        <v>62</v>
      </c>
      <c r="V10314" s="20">
        <v>46015</v>
      </c>
      <c r="W10314" s="21">
        <v>12</v>
      </c>
      <c r="X10314" s="20">
        <v>46024</v>
      </c>
      <c r="Y10314" s="20">
        <v>46017</v>
      </c>
      <c r="Z10314" s="48">
        <v>12</v>
      </c>
      <c r="AA10314">
        <v>2025</v>
      </c>
      <c r="AB10314" s="45">
        <v>28119</v>
      </c>
      <c r="AC10314" s="45">
        <v>28119</v>
      </c>
      <c r="AK10314" s="10"/>
    </row>
    <row r="10315" spans="1:37">
      <c r="A10315" t="s">
        <v>45</v>
      </c>
      <c r="B10315" t="s">
        <v>46</v>
      </c>
      <c r="C10315" t="s">
        <v>47</v>
      </c>
      <c r="D10315" t="s">
        <v>10792</v>
      </c>
      <c r="E10315" t="s">
        <v>88</v>
      </c>
      <c r="F10315" t="s">
        <v>79</v>
      </c>
      <c r="G10315" t="s">
        <v>51</v>
      </c>
      <c r="H10315" s="20" t="s">
        <v>52</v>
      </c>
      <c r="I10315" t="s">
        <v>53</v>
      </c>
      <c r="J10315" t="s">
        <v>54</v>
      </c>
      <c r="K10315">
        <v>3</v>
      </c>
      <c r="L10315" t="s">
        <v>55</v>
      </c>
      <c r="M10315" t="s">
        <v>77</v>
      </c>
      <c r="N10315" t="s">
        <v>89</v>
      </c>
      <c r="O10315" s="21" t="s">
        <v>58</v>
      </c>
      <c r="P10315" s="21" t="s">
        <v>90</v>
      </c>
      <c r="Q10315" s="20" t="s">
        <v>214</v>
      </c>
      <c r="R10315" s="21" t="s">
        <v>215</v>
      </c>
      <c r="S10315" s="35">
        <v>1</v>
      </c>
      <c r="T10315" s="22">
        <v>1</v>
      </c>
      <c r="U10315" s="20" t="s">
        <v>62</v>
      </c>
      <c r="V10315" s="20">
        <v>46015</v>
      </c>
      <c r="W10315" s="21">
        <v>12</v>
      </c>
      <c r="X10315" s="20">
        <v>46024</v>
      </c>
      <c r="Y10315" s="20">
        <v>46020</v>
      </c>
      <c r="Z10315" s="48">
        <v>12</v>
      </c>
      <c r="AA10315">
        <v>2025</v>
      </c>
      <c r="AB10315" s="45">
        <v>49994</v>
      </c>
      <c r="AC10315" s="45">
        <v>49994</v>
      </c>
      <c r="AK10315" s="10"/>
    </row>
    <row r="10316" spans="1:37">
      <c r="A10316" t="s">
        <v>45</v>
      </c>
      <c r="B10316" t="s">
        <v>46</v>
      </c>
      <c r="C10316" t="s">
        <v>47</v>
      </c>
      <c r="D10316" t="s">
        <v>10793</v>
      </c>
      <c r="E10316" t="s">
        <v>88</v>
      </c>
      <c r="F10316" t="s">
        <v>79</v>
      </c>
      <c r="G10316" t="s">
        <v>51</v>
      </c>
      <c r="H10316" s="20" t="s">
        <v>52</v>
      </c>
      <c r="I10316" t="s">
        <v>53</v>
      </c>
      <c r="J10316" t="s">
        <v>54</v>
      </c>
      <c r="K10316">
        <v>3</v>
      </c>
      <c r="L10316" t="s">
        <v>55</v>
      </c>
      <c r="M10316" t="s">
        <v>56</v>
      </c>
      <c r="N10316" t="s">
        <v>57</v>
      </c>
      <c r="O10316" s="21" t="s">
        <v>58</v>
      </c>
      <c r="P10316" s="21" t="s">
        <v>64</v>
      </c>
      <c r="Q10316" s="20" t="s">
        <v>456</v>
      </c>
      <c r="R10316" s="21" t="s">
        <v>457</v>
      </c>
      <c r="S10316" s="35">
        <v>1</v>
      </c>
      <c r="T10316" s="22">
        <v>1</v>
      </c>
      <c r="U10316" s="20" t="s">
        <v>62</v>
      </c>
      <c r="V10316" s="20">
        <v>46011</v>
      </c>
      <c r="W10316" s="21">
        <v>12</v>
      </c>
      <c r="X10316" s="20">
        <v>46027</v>
      </c>
      <c r="Y10316" s="20">
        <v>46020</v>
      </c>
      <c r="Z10316" s="48">
        <v>12</v>
      </c>
      <c r="AA10316">
        <v>2025</v>
      </c>
      <c r="AB10316" s="45">
        <v>34368</v>
      </c>
      <c r="AC10316" s="45">
        <v>34368</v>
      </c>
      <c r="AK10316" s="10"/>
    </row>
    <row r="10317" spans="1:37">
      <c r="A10317" t="s">
        <v>45</v>
      </c>
      <c r="B10317" t="s">
        <v>46</v>
      </c>
      <c r="C10317" t="s">
        <v>47</v>
      </c>
      <c r="D10317" t="s">
        <v>10794</v>
      </c>
      <c r="E10317" t="s">
        <v>88</v>
      </c>
      <c r="F10317" t="s">
        <v>79</v>
      </c>
      <c r="G10317" t="s">
        <v>51</v>
      </c>
      <c r="H10317" s="20" t="s">
        <v>52</v>
      </c>
      <c r="I10317" t="s">
        <v>53</v>
      </c>
      <c r="J10317" t="s">
        <v>54</v>
      </c>
      <c r="K10317">
        <v>3</v>
      </c>
      <c r="L10317" t="s">
        <v>55</v>
      </c>
      <c r="M10317" t="s">
        <v>77</v>
      </c>
      <c r="N10317" t="s">
        <v>89</v>
      </c>
      <c r="O10317" s="21" t="s">
        <v>58</v>
      </c>
      <c r="P10317" s="21" t="s">
        <v>303</v>
      </c>
      <c r="Q10317" s="20" t="s">
        <v>1179</v>
      </c>
      <c r="R10317" s="21" t="s">
        <v>1180</v>
      </c>
      <c r="S10317" s="35">
        <v>1</v>
      </c>
      <c r="T10317" s="22">
        <v>1</v>
      </c>
      <c r="U10317" s="20" t="s">
        <v>62</v>
      </c>
      <c r="V10317" s="20">
        <v>46011</v>
      </c>
      <c r="W10317" s="21">
        <v>12</v>
      </c>
      <c r="X10317" s="20">
        <v>46021</v>
      </c>
      <c r="Y10317" s="20">
        <v>46017</v>
      </c>
      <c r="Z10317" s="48">
        <v>12</v>
      </c>
      <c r="AA10317">
        <v>2025</v>
      </c>
      <c r="AB10317" s="45">
        <v>87495</v>
      </c>
      <c r="AC10317" s="45">
        <v>87495</v>
      </c>
      <c r="AK10317" s="10"/>
    </row>
    <row r="10318" spans="1:37">
      <c r="A10318" t="s">
        <v>45</v>
      </c>
      <c r="B10318" t="s">
        <v>46</v>
      </c>
      <c r="C10318" t="s">
        <v>47</v>
      </c>
      <c r="D10318" t="s">
        <v>10795</v>
      </c>
      <c r="E10318" t="s">
        <v>88</v>
      </c>
      <c r="F10318" t="s">
        <v>79</v>
      </c>
      <c r="G10318" t="s">
        <v>51</v>
      </c>
      <c r="H10318" s="20" t="s">
        <v>52</v>
      </c>
      <c r="I10318" t="s">
        <v>53</v>
      </c>
      <c r="J10318" t="s">
        <v>54</v>
      </c>
      <c r="K10318">
        <v>3</v>
      </c>
      <c r="L10318" t="s">
        <v>55</v>
      </c>
      <c r="M10318" t="s">
        <v>56</v>
      </c>
      <c r="N10318" t="s">
        <v>57</v>
      </c>
      <c r="O10318" s="21" t="s">
        <v>58</v>
      </c>
      <c r="P10318" s="21" t="s">
        <v>64</v>
      </c>
      <c r="Q10318" s="20" t="s">
        <v>211</v>
      </c>
      <c r="R10318" s="21" t="s">
        <v>212</v>
      </c>
      <c r="S10318" s="35">
        <v>1</v>
      </c>
      <c r="T10318" s="22">
        <v>1</v>
      </c>
      <c r="U10318" s="20" t="s">
        <v>62</v>
      </c>
      <c r="V10318" s="20">
        <v>46012</v>
      </c>
      <c r="W10318" s="21">
        <v>12</v>
      </c>
      <c r="X10318" s="20">
        <v>46027</v>
      </c>
      <c r="Y10318" s="20">
        <v>46020</v>
      </c>
      <c r="Z10318" s="48">
        <v>12</v>
      </c>
      <c r="AA10318">
        <v>2025</v>
      </c>
      <c r="AB10318" s="45">
        <v>34368</v>
      </c>
      <c r="AC10318" s="45">
        <v>34368</v>
      </c>
      <c r="AK10318" s="10"/>
    </row>
    <row r="10319" spans="1:37">
      <c r="A10319" t="s">
        <v>45</v>
      </c>
      <c r="B10319" t="s">
        <v>46</v>
      </c>
      <c r="C10319" t="s">
        <v>47</v>
      </c>
      <c r="D10319" t="s">
        <v>10796</v>
      </c>
      <c r="E10319" t="s">
        <v>88</v>
      </c>
      <c r="F10319" t="s">
        <v>79</v>
      </c>
      <c r="G10319" t="s">
        <v>51</v>
      </c>
      <c r="H10319" s="20" t="s">
        <v>52</v>
      </c>
      <c r="I10319" t="s">
        <v>53</v>
      </c>
      <c r="J10319" t="s">
        <v>54</v>
      </c>
      <c r="K10319">
        <v>3</v>
      </c>
      <c r="L10319" t="s">
        <v>55</v>
      </c>
      <c r="M10319" t="s">
        <v>56</v>
      </c>
      <c r="N10319" t="s">
        <v>57</v>
      </c>
      <c r="O10319" s="21" t="s">
        <v>58</v>
      </c>
      <c r="P10319" s="21" t="s">
        <v>133</v>
      </c>
      <c r="Q10319" s="20" t="s">
        <v>134</v>
      </c>
      <c r="R10319" s="21" t="s">
        <v>135</v>
      </c>
      <c r="S10319" s="35">
        <v>1</v>
      </c>
      <c r="T10319" s="22">
        <v>1</v>
      </c>
      <c r="U10319" s="20" t="s">
        <v>62</v>
      </c>
      <c r="V10319" s="20">
        <v>46015</v>
      </c>
      <c r="W10319" s="21">
        <v>12</v>
      </c>
      <c r="X10319" s="20">
        <v>46027</v>
      </c>
      <c r="Y10319" s="20">
        <v>46020</v>
      </c>
      <c r="Z10319" s="48">
        <v>12</v>
      </c>
      <c r="AA10319">
        <v>2025</v>
      </c>
      <c r="AB10319" s="45">
        <v>31245</v>
      </c>
      <c r="AC10319" s="45">
        <v>31245</v>
      </c>
      <c r="AK10319" s="10"/>
    </row>
    <row r="10320" spans="1:37">
      <c r="A10320" t="s">
        <v>45</v>
      </c>
      <c r="B10320" t="s">
        <v>46</v>
      </c>
      <c r="C10320" t="s">
        <v>47</v>
      </c>
      <c r="D10320" t="s">
        <v>10797</v>
      </c>
      <c r="E10320" t="s">
        <v>88</v>
      </c>
      <c r="F10320" t="s">
        <v>79</v>
      </c>
      <c r="G10320" t="s">
        <v>51</v>
      </c>
      <c r="H10320" s="20" t="s">
        <v>52</v>
      </c>
      <c r="I10320" t="s">
        <v>53</v>
      </c>
      <c r="J10320" t="s">
        <v>54</v>
      </c>
      <c r="K10320">
        <v>3</v>
      </c>
      <c r="L10320" t="s">
        <v>55</v>
      </c>
      <c r="M10320" t="s">
        <v>77</v>
      </c>
      <c r="N10320" t="s">
        <v>89</v>
      </c>
      <c r="O10320" s="21" t="s">
        <v>58</v>
      </c>
      <c r="P10320" s="21" t="s">
        <v>366</v>
      </c>
      <c r="Q10320" s="20" t="s">
        <v>542</v>
      </c>
      <c r="R10320" s="21" t="s">
        <v>543</v>
      </c>
      <c r="S10320" s="35">
        <v>1</v>
      </c>
      <c r="T10320" s="22">
        <v>1</v>
      </c>
      <c r="U10320" s="20" t="s">
        <v>62</v>
      </c>
      <c r="V10320" s="20">
        <v>46016</v>
      </c>
      <c r="W10320" s="21">
        <v>12</v>
      </c>
      <c r="X10320" s="20">
        <v>46024</v>
      </c>
      <c r="Y10320" s="20">
        <v>46020</v>
      </c>
      <c r="Z10320" s="48">
        <v>12</v>
      </c>
      <c r="AA10320">
        <v>2025</v>
      </c>
      <c r="AB10320" s="45">
        <v>46869</v>
      </c>
      <c r="AC10320" s="45">
        <v>46869</v>
      </c>
      <c r="AK10320" s="10"/>
    </row>
    <row r="10321" spans="1:37">
      <c r="A10321" t="s">
        <v>45</v>
      </c>
      <c r="B10321" t="s">
        <v>46</v>
      </c>
      <c r="C10321" t="s">
        <v>47</v>
      </c>
      <c r="D10321" t="s">
        <v>10798</v>
      </c>
      <c r="E10321" t="s">
        <v>88</v>
      </c>
      <c r="F10321" t="s">
        <v>79</v>
      </c>
      <c r="G10321" t="s">
        <v>51</v>
      </c>
      <c r="H10321" s="20" t="s">
        <v>52</v>
      </c>
      <c r="I10321" t="s">
        <v>53</v>
      </c>
      <c r="J10321" t="s">
        <v>54</v>
      </c>
      <c r="K10321">
        <v>3</v>
      </c>
      <c r="L10321" t="s">
        <v>55</v>
      </c>
      <c r="M10321" t="s">
        <v>56</v>
      </c>
      <c r="N10321" t="s">
        <v>57</v>
      </c>
      <c r="O10321" s="21" t="s">
        <v>58</v>
      </c>
      <c r="P10321" s="21" t="s">
        <v>64</v>
      </c>
      <c r="Q10321" s="20" t="s">
        <v>94</v>
      </c>
      <c r="R10321" s="21" t="s">
        <v>95</v>
      </c>
      <c r="S10321" s="35">
        <v>1</v>
      </c>
      <c r="T10321" s="22">
        <v>1</v>
      </c>
      <c r="U10321" s="20" t="s">
        <v>62</v>
      </c>
      <c r="V10321" s="20">
        <v>46013</v>
      </c>
      <c r="W10321" s="21">
        <v>12</v>
      </c>
      <c r="X10321" s="20">
        <v>46027</v>
      </c>
      <c r="Y10321" s="20">
        <v>46020</v>
      </c>
      <c r="Z10321" s="48">
        <v>12</v>
      </c>
      <c r="AA10321">
        <v>2025</v>
      </c>
      <c r="AB10321" s="45">
        <v>34369</v>
      </c>
      <c r="AC10321" s="45">
        <v>34369</v>
      </c>
      <c r="AK10321" s="10"/>
    </row>
    <row r="10322" spans="1:37">
      <c r="A10322" t="s">
        <v>45</v>
      </c>
      <c r="B10322" t="s">
        <v>46</v>
      </c>
      <c r="C10322" t="s">
        <v>47</v>
      </c>
      <c r="D10322" t="s">
        <v>10799</v>
      </c>
      <c r="E10322" t="s">
        <v>88</v>
      </c>
      <c r="F10322" t="s">
        <v>79</v>
      </c>
      <c r="G10322" t="s">
        <v>51</v>
      </c>
      <c r="H10322" s="20" t="s">
        <v>52</v>
      </c>
      <c r="I10322" t="s">
        <v>53</v>
      </c>
      <c r="J10322" t="s">
        <v>54</v>
      </c>
      <c r="K10322">
        <v>3</v>
      </c>
      <c r="L10322" t="s">
        <v>55</v>
      </c>
      <c r="M10322" t="s">
        <v>77</v>
      </c>
      <c r="N10322" t="s">
        <v>89</v>
      </c>
      <c r="O10322" s="21" t="s">
        <v>58</v>
      </c>
      <c r="P10322" s="21" t="s">
        <v>90</v>
      </c>
      <c r="Q10322" s="20" t="s">
        <v>3430</v>
      </c>
      <c r="R10322" s="21" t="s">
        <v>3431</v>
      </c>
      <c r="S10322" s="35">
        <v>1</v>
      </c>
      <c r="T10322" s="22">
        <v>1</v>
      </c>
      <c r="U10322" s="20" t="s">
        <v>62</v>
      </c>
      <c r="V10322" s="20">
        <v>46017</v>
      </c>
      <c r="W10322" s="21">
        <v>12</v>
      </c>
      <c r="X10322" s="20">
        <v>46027</v>
      </c>
      <c r="Y10322" s="20">
        <v>46022</v>
      </c>
      <c r="Z10322" s="48">
        <v>12</v>
      </c>
      <c r="AA10322">
        <v>2025</v>
      </c>
      <c r="AB10322" s="45">
        <v>81246</v>
      </c>
      <c r="AC10322" s="45">
        <v>81246</v>
      </c>
      <c r="AK10322" s="10"/>
    </row>
    <row r="10323" spans="1:37">
      <c r="A10323" t="s">
        <v>45</v>
      </c>
      <c r="B10323" t="s">
        <v>46</v>
      </c>
      <c r="C10323" t="s">
        <v>47</v>
      </c>
      <c r="D10323" t="s">
        <v>10800</v>
      </c>
      <c r="E10323" t="s">
        <v>88</v>
      </c>
      <c r="F10323" t="s">
        <v>79</v>
      </c>
      <c r="G10323" t="s">
        <v>51</v>
      </c>
      <c r="H10323" s="20" t="s">
        <v>52</v>
      </c>
      <c r="I10323" t="s">
        <v>53</v>
      </c>
      <c r="J10323" t="s">
        <v>54</v>
      </c>
      <c r="K10323">
        <v>3</v>
      </c>
      <c r="L10323" t="s">
        <v>55</v>
      </c>
      <c r="M10323" t="s">
        <v>77</v>
      </c>
      <c r="N10323" t="s">
        <v>89</v>
      </c>
      <c r="O10323" s="21" t="s">
        <v>58</v>
      </c>
      <c r="P10323" s="21" t="s">
        <v>90</v>
      </c>
      <c r="Q10323" s="20" t="s">
        <v>1685</v>
      </c>
      <c r="R10323" s="21" t="s">
        <v>1686</v>
      </c>
      <c r="S10323" s="35">
        <v>1</v>
      </c>
      <c r="T10323" s="22">
        <v>1</v>
      </c>
      <c r="U10323" s="20" t="s">
        <v>62</v>
      </c>
      <c r="V10323" s="20">
        <v>46016</v>
      </c>
      <c r="W10323" s="21">
        <v>12</v>
      </c>
      <c r="X10323" s="20">
        <v>46028</v>
      </c>
      <c r="Y10323" s="20">
        <v>46020</v>
      </c>
      <c r="Z10323" s="48">
        <v>12</v>
      </c>
      <c r="AA10323">
        <v>2025</v>
      </c>
      <c r="AB10323" s="45">
        <v>68748</v>
      </c>
      <c r="AC10323" s="45">
        <v>68748</v>
      </c>
      <c r="AK10323" s="10"/>
    </row>
    <row r="10324" spans="1:37">
      <c r="A10324" t="s">
        <v>45</v>
      </c>
      <c r="B10324" t="s">
        <v>46</v>
      </c>
      <c r="C10324" t="s">
        <v>47</v>
      </c>
      <c r="D10324" t="s">
        <v>10801</v>
      </c>
      <c r="E10324" t="s">
        <v>88</v>
      </c>
      <c r="F10324" t="s">
        <v>79</v>
      </c>
      <c r="G10324" t="s">
        <v>51</v>
      </c>
      <c r="H10324" s="20" t="s">
        <v>52</v>
      </c>
      <c r="I10324" t="s">
        <v>53</v>
      </c>
      <c r="J10324" t="s">
        <v>54</v>
      </c>
      <c r="K10324">
        <v>3</v>
      </c>
      <c r="L10324" t="s">
        <v>55</v>
      </c>
      <c r="M10324" t="s">
        <v>77</v>
      </c>
      <c r="N10324" t="s">
        <v>89</v>
      </c>
      <c r="O10324" s="21" t="s">
        <v>58</v>
      </c>
      <c r="P10324" s="21" t="s">
        <v>126</v>
      </c>
      <c r="Q10324" s="20" t="s">
        <v>960</v>
      </c>
      <c r="R10324" s="21" t="s">
        <v>961</v>
      </c>
      <c r="S10324" s="35">
        <v>1</v>
      </c>
      <c r="T10324" s="22">
        <v>1</v>
      </c>
      <c r="U10324" s="20" t="s">
        <v>62</v>
      </c>
      <c r="V10324" s="20">
        <v>46016</v>
      </c>
      <c r="W10324" s="21">
        <v>12</v>
      </c>
      <c r="X10324" s="20">
        <v>46028</v>
      </c>
      <c r="Y10324" s="20">
        <v>46020</v>
      </c>
      <c r="Z10324" s="48">
        <v>12</v>
      </c>
      <c r="AA10324">
        <v>2025</v>
      </c>
      <c r="AB10324" s="45">
        <v>28119</v>
      </c>
      <c r="AC10324" s="45">
        <v>28119</v>
      </c>
      <c r="AK10324" s="10"/>
    </row>
    <row r="10325" spans="1:37">
      <c r="A10325" t="s">
        <v>45</v>
      </c>
      <c r="B10325" t="s">
        <v>46</v>
      </c>
      <c r="C10325" t="s">
        <v>47</v>
      </c>
      <c r="D10325" t="s">
        <v>10802</v>
      </c>
      <c r="E10325" t="s">
        <v>88</v>
      </c>
      <c r="F10325" t="s">
        <v>79</v>
      </c>
      <c r="G10325" t="s">
        <v>51</v>
      </c>
      <c r="H10325" s="20" t="s">
        <v>52</v>
      </c>
      <c r="I10325" t="s">
        <v>53</v>
      </c>
      <c r="J10325" t="s">
        <v>54</v>
      </c>
      <c r="K10325">
        <v>3</v>
      </c>
      <c r="L10325" t="s">
        <v>55</v>
      </c>
      <c r="M10325" t="s">
        <v>77</v>
      </c>
      <c r="N10325" t="s">
        <v>89</v>
      </c>
      <c r="O10325" s="21" t="s">
        <v>58</v>
      </c>
      <c r="P10325" s="21" t="s">
        <v>126</v>
      </c>
      <c r="Q10325" s="20" t="s">
        <v>960</v>
      </c>
      <c r="R10325" s="21" t="s">
        <v>961</v>
      </c>
      <c r="S10325" s="35">
        <v>1</v>
      </c>
      <c r="T10325" s="22">
        <v>1</v>
      </c>
      <c r="U10325" s="20" t="s">
        <v>62</v>
      </c>
      <c r="V10325" s="20">
        <v>46016</v>
      </c>
      <c r="W10325" s="21">
        <v>12</v>
      </c>
      <c r="X10325" s="20">
        <v>46024</v>
      </c>
      <c r="Y10325" s="20">
        <v>46020</v>
      </c>
      <c r="Z10325" s="48">
        <v>12</v>
      </c>
      <c r="AA10325">
        <v>2025</v>
      </c>
      <c r="AB10325" s="45">
        <v>28119</v>
      </c>
      <c r="AC10325" s="45">
        <v>28119</v>
      </c>
      <c r="AK10325" s="10"/>
    </row>
    <row r="10326" spans="1:37">
      <c r="A10326" t="s">
        <v>45</v>
      </c>
      <c r="B10326" t="s">
        <v>46</v>
      </c>
      <c r="C10326" t="s">
        <v>47</v>
      </c>
      <c r="D10326" t="s">
        <v>10803</v>
      </c>
      <c r="E10326" t="s">
        <v>88</v>
      </c>
      <c r="F10326" t="s">
        <v>79</v>
      </c>
      <c r="G10326" t="s">
        <v>51</v>
      </c>
      <c r="H10326" s="20" t="s">
        <v>52</v>
      </c>
      <c r="I10326" t="s">
        <v>53</v>
      </c>
      <c r="J10326" t="s">
        <v>54</v>
      </c>
      <c r="K10326">
        <v>3</v>
      </c>
      <c r="L10326" t="s">
        <v>55</v>
      </c>
      <c r="M10326" t="s">
        <v>56</v>
      </c>
      <c r="N10326" t="s">
        <v>57</v>
      </c>
      <c r="O10326" s="21" t="s">
        <v>58</v>
      </c>
      <c r="P10326" s="21" t="s">
        <v>522</v>
      </c>
      <c r="Q10326" s="20" t="s">
        <v>523</v>
      </c>
      <c r="R10326" s="21" t="s">
        <v>524</v>
      </c>
      <c r="S10326" s="35">
        <v>1</v>
      </c>
      <c r="T10326" s="22">
        <v>1</v>
      </c>
      <c r="U10326" s="20" t="s">
        <v>62</v>
      </c>
      <c r="V10326" s="20">
        <v>46013</v>
      </c>
      <c r="W10326" s="21">
        <v>12</v>
      </c>
      <c r="X10326" s="20">
        <v>46028</v>
      </c>
      <c r="Y10326" s="20">
        <v>46020</v>
      </c>
      <c r="Z10326" s="48">
        <v>12</v>
      </c>
      <c r="AA10326">
        <v>2025</v>
      </c>
      <c r="AB10326" s="45">
        <v>34368</v>
      </c>
      <c r="AC10326" s="45">
        <v>34368</v>
      </c>
      <c r="AK10326" s="10"/>
    </row>
    <row r="10327" spans="1:37">
      <c r="A10327" t="s">
        <v>45</v>
      </c>
      <c r="B10327" t="s">
        <v>46</v>
      </c>
      <c r="C10327" t="s">
        <v>47</v>
      </c>
      <c r="D10327" t="s">
        <v>10804</v>
      </c>
      <c r="E10327" t="s">
        <v>88</v>
      </c>
      <c r="F10327" t="s">
        <v>79</v>
      </c>
      <c r="G10327" t="s">
        <v>51</v>
      </c>
      <c r="H10327" s="20" t="s">
        <v>52</v>
      </c>
      <c r="I10327" t="s">
        <v>53</v>
      </c>
      <c r="J10327" t="s">
        <v>54</v>
      </c>
      <c r="K10327">
        <v>3</v>
      </c>
      <c r="L10327" t="s">
        <v>55</v>
      </c>
      <c r="M10327" t="s">
        <v>56</v>
      </c>
      <c r="N10327" t="s">
        <v>57</v>
      </c>
      <c r="O10327" s="21" t="s">
        <v>58</v>
      </c>
      <c r="P10327" s="21" t="s">
        <v>64</v>
      </c>
      <c r="Q10327" s="20" t="s">
        <v>4165</v>
      </c>
      <c r="R10327" s="21" t="s">
        <v>4166</v>
      </c>
      <c r="S10327" s="35">
        <v>1</v>
      </c>
      <c r="T10327" s="22">
        <v>1</v>
      </c>
      <c r="U10327" s="20" t="s">
        <v>62</v>
      </c>
      <c r="V10327" s="20">
        <v>46012</v>
      </c>
      <c r="W10327" s="21">
        <v>12</v>
      </c>
      <c r="X10327" s="20">
        <v>46027</v>
      </c>
      <c r="Y10327" s="20">
        <v>46020</v>
      </c>
      <c r="Z10327" s="48">
        <v>12</v>
      </c>
      <c r="AA10327">
        <v>2025</v>
      </c>
      <c r="AB10327" s="45">
        <v>113324</v>
      </c>
      <c r="AC10327" s="45">
        <v>113324</v>
      </c>
      <c r="AK10327" s="10"/>
    </row>
    <row r="10328" spans="1:37">
      <c r="A10328" t="s">
        <v>45</v>
      </c>
      <c r="B10328" t="s">
        <v>46</v>
      </c>
      <c r="C10328" t="s">
        <v>47</v>
      </c>
      <c r="D10328" t="s">
        <v>10805</v>
      </c>
      <c r="E10328" t="s">
        <v>88</v>
      </c>
      <c r="F10328" t="s">
        <v>79</v>
      </c>
      <c r="G10328" t="s">
        <v>51</v>
      </c>
      <c r="H10328" s="20" t="s">
        <v>52</v>
      </c>
      <c r="I10328" t="s">
        <v>53</v>
      </c>
      <c r="J10328" t="s">
        <v>54</v>
      </c>
      <c r="K10328">
        <v>3</v>
      </c>
      <c r="L10328" t="s">
        <v>55</v>
      </c>
      <c r="M10328" t="s">
        <v>77</v>
      </c>
      <c r="N10328" t="s">
        <v>89</v>
      </c>
      <c r="O10328" s="21" t="s">
        <v>58</v>
      </c>
      <c r="P10328" s="21" t="s">
        <v>97</v>
      </c>
      <c r="Q10328" s="20" t="s">
        <v>1012</v>
      </c>
      <c r="R10328" s="21" t="s">
        <v>1013</v>
      </c>
      <c r="S10328" s="35">
        <v>1</v>
      </c>
      <c r="T10328" s="22">
        <v>1</v>
      </c>
      <c r="U10328" s="20" t="s">
        <v>62</v>
      </c>
      <c r="V10328" s="20">
        <v>46016</v>
      </c>
      <c r="W10328" s="21">
        <v>12</v>
      </c>
      <c r="X10328" s="20">
        <v>46022</v>
      </c>
      <c r="Y10328" s="20">
        <v>46020</v>
      </c>
      <c r="Z10328" s="48">
        <v>12</v>
      </c>
      <c r="AA10328">
        <v>2025</v>
      </c>
      <c r="AB10328" s="45">
        <v>33326</v>
      </c>
      <c r="AC10328" s="45">
        <v>33326</v>
      </c>
      <c r="AK10328" s="10"/>
    </row>
    <row r="10329" spans="1:37">
      <c r="A10329" t="s">
        <v>45</v>
      </c>
      <c r="B10329" t="s">
        <v>46</v>
      </c>
      <c r="C10329" t="s">
        <v>47</v>
      </c>
      <c r="D10329" t="s">
        <v>10806</v>
      </c>
      <c r="E10329" t="s">
        <v>88</v>
      </c>
      <c r="F10329" t="s">
        <v>79</v>
      </c>
      <c r="G10329" t="s">
        <v>51</v>
      </c>
      <c r="H10329" s="20" t="s">
        <v>52</v>
      </c>
      <c r="I10329" t="s">
        <v>53</v>
      </c>
      <c r="J10329" t="s">
        <v>54</v>
      </c>
      <c r="K10329">
        <v>3</v>
      </c>
      <c r="L10329" t="s">
        <v>55</v>
      </c>
      <c r="M10329" t="s">
        <v>77</v>
      </c>
      <c r="N10329" t="s">
        <v>89</v>
      </c>
      <c r="O10329" s="21" t="s">
        <v>58</v>
      </c>
      <c r="P10329" s="21" t="s">
        <v>119</v>
      </c>
      <c r="Q10329" s="20" t="s">
        <v>6247</v>
      </c>
      <c r="R10329" s="21" t="s">
        <v>6248</v>
      </c>
      <c r="S10329" s="35">
        <v>1</v>
      </c>
      <c r="T10329" s="22">
        <v>1</v>
      </c>
      <c r="U10329" s="20" t="s">
        <v>62</v>
      </c>
      <c r="V10329" s="20">
        <v>46016</v>
      </c>
      <c r="W10329" s="21">
        <v>12</v>
      </c>
      <c r="X10329" s="20">
        <v>46028</v>
      </c>
      <c r="Y10329" s="20">
        <v>46020</v>
      </c>
      <c r="Z10329" s="48">
        <v>12</v>
      </c>
      <c r="AA10329">
        <v>2025</v>
      </c>
      <c r="AB10329" s="45">
        <v>79997</v>
      </c>
      <c r="AC10329" s="45">
        <v>79997</v>
      </c>
      <c r="AK10329" s="10"/>
    </row>
    <row r="10330" spans="1:37">
      <c r="A10330" t="s">
        <v>45</v>
      </c>
      <c r="B10330" t="s">
        <v>46</v>
      </c>
      <c r="C10330" t="s">
        <v>47</v>
      </c>
      <c r="D10330" t="s">
        <v>10807</v>
      </c>
      <c r="E10330" t="s">
        <v>88</v>
      </c>
      <c r="F10330" t="s">
        <v>79</v>
      </c>
      <c r="G10330" t="s">
        <v>51</v>
      </c>
      <c r="H10330" s="20" t="s">
        <v>52</v>
      </c>
      <c r="I10330" t="s">
        <v>53</v>
      </c>
      <c r="J10330" t="s">
        <v>54</v>
      </c>
      <c r="K10330">
        <v>3</v>
      </c>
      <c r="L10330" t="s">
        <v>55</v>
      </c>
      <c r="M10330" t="s">
        <v>77</v>
      </c>
      <c r="N10330" t="s">
        <v>89</v>
      </c>
      <c r="O10330" s="21" t="s">
        <v>58</v>
      </c>
      <c r="P10330" s="21" t="s">
        <v>366</v>
      </c>
      <c r="Q10330" s="20" t="s">
        <v>2682</v>
      </c>
      <c r="R10330" s="21" t="s">
        <v>2683</v>
      </c>
      <c r="S10330" s="35">
        <v>1</v>
      </c>
      <c r="T10330" s="22">
        <v>1</v>
      </c>
      <c r="U10330" s="20" t="s">
        <v>62</v>
      </c>
      <c r="V10330" s="20">
        <v>46016</v>
      </c>
      <c r="W10330" s="21">
        <v>12</v>
      </c>
      <c r="X10330" s="20">
        <v>46024</v>
      </c>
      <c r="Y10330" s="20">
        <v>46020</v>
      </c>
      <c r="Z10330" s="48">
        <v>12</v>
      </c>
      <c r="AA10330">
        <v>2025</v>
      </c>
      <c r="AB10330" s="45">
        <v>68743</v>
      </c>
      <c r="AC10330" s="45">
        <v>68743</v>
      </c>
      <c r="AK10330" s="10"/>
    </row>
    <row r="10331" spans="1:37">
      <c r="A10331" t="s">
        <v>45</v>
      </c>
      <c r="B10331" t="s">
        <v>46</v>
      </c>
      <c r="C10331" t="s">
        <v>47</v>
      </c>
      <c r="D10331" t="s">
        <v>10808</v>
      </c>
      <c r="E10331" t="s">
        <v>88</v>
      </c>
      <c r="F10331" t="s">
        <v>79</v>
      </c>
      <c r="G10331" t="s">
        <v>51</v>
      </c>
      <c r="H10331" s="20" t="s">
        <v>52</v>
      </c>
      <c r="I10331" t="s">
        <v>53</v>
      </c>
      <c r="J10331" t="s">
        <v>54</v>
      </c>
      <c r="K10331">
        <v>3</v>
      </c>
      <c r="L10331" t="s">
        <v>55</v>
      </c>
      <c r="M10331" t="s">
        <v>77</v>
      </c>
      <c r="N10331" t="s">
        <v>89</v>
      </c>
      <c r="O10331" s="21" t="s">
        <v>58</v>
      </c>
      <c r="P10331" s="21" t="s">
        <v>119</v>
      </c>
      <c r="Q10331" s="20" t="s">
        <v>2056</v>
      </c>
      <c r="R10331" s="21" t="s">
        <v>2057</v>
      </c>
      <c r="S10331" s="35">
        <v>1</v>
      </c>
      <c r="T10331" s="22">
        <v>1</v>
      </c>
      <c r="U10331" s="20" t="s">
        <v>62</v>
      </c>
      <c r="V10331" s="20">
        <v>46016</v>
      </c>
      <c r="W10331" s="21">
        <v>12</v>
      </c>
      <c r="X10331" s="20">
        <v>46024</v>
      </c>
      <c r="Y10331" s="20">
        <v>46020</v>
      </c>
      <c r="Z10331" s="48">
        <v>12</v>
      </c>
      <c r="AA10331">
        <v>2025</v>
      </c>
      <c r="AB10331" s="45">
        <v>76662</v>
      </c>
      <c r="AC10331" s="45">
        <v>76662</v>
      </c>
      <c r="AK10331" s="10"/>
    </row>
    <row r="10332" spans="1:37">
      <c r="A10332" t="s">
        <v>45</v>
      </c>
      <c r="B10332" t="s">
        <v>46</v>
      </c>
      <c r="C10332" t="s">
        <v>47</v>
      </c>
      <c r="D10332" t="s">
        <v>10809</v>
      </c>
      <c r="E10332" t="s">
        <v>88</v>
      </c>
      <c r="F10332" t="s">
        <v>79</v>
      </c>
      <c r="G10332" t="s">
        <v>51</v>
      </c>
      <c r="H10332" s="20" t="s">
        <v>52</v>
      </c>
      <c r="I10332" t="s">
        <v>53</v>
      </c>
      <c r="J10332" t="s">
        <v>54</v>
      </c>
      <c r="K10332">
        <v>3</v>
      </c>
      <c r="L10332" t="s">
        <v>55</v>
      </c>
      <c r="M10332" t="s">
        <v>77</v>
      </c>
      <c r="N10332" t="s">
        <v>89</v>
      </c>
      <c r="O10332" s="21" t="s">
        <v>58</v>
      </c>
      <c r="P10332" s="21" t="s">
        <v>90</v>
      </c>
      <c r="Q10332" s="20" t="s">
        <v>191</v>
      </c>
      <c r="R10332" s="21" t="s">
        <v>192</v>
      </c>
      <c r="S10332" s="35">
        <v>1</v>
      </c>
      <c r="T10332" s="22">
        <v>1</v>
      </c>
      <c r="U10332" s="20" t="s">
        <v>62</v>
      </c>
      <c r="V10332" s="20">
        <v>46015</v>
      </c>
      <c r="W10332" s="21">
        <v>12</v>
      </c>
      <c r="X10332" s="20">
        <v>46024</v>
      </c>
      <c r="Y10332" s="20">
        <v>46020</v>
      </c>
      <c r="Z10332" s="48">
        <v>12</v>
      </c>
      <c r="AA10332">
        <v>2025</v>
      </c>
      <c r="AB10332" s="45">
        <v>106656</v>
      </c>
      <c r="AC10332" s="45">
        <v>106656</v>
      </c>
      <c r="AK10332" s="10"/>
    </row>
    <row r="10333" spans="1:37">
      <c r="A10333" t="s">
        <v>45</v>
      </c>
      <c r="B10333" t="s">
        <v>46</v>
      </c>
      <c r="C10333" t="s">
        <v>47</v>
      </c>
      <c r="D10333" t="s">
        <v>10810</v>
      </c>
      <c r="E10333" t="s">
        <v>88</v>
      </c>
      <c r="F10333" t="s">
        <v>79</v>
      </c>
      <c r="G10333" t="s">
        <v>51</v>
      </c>
      <c r="H10333" s="20" t="s">
        <v>52</v>
      </c>
      <c r="I10333" t="s">
        <v>53</v>
      </c>
      <c r="J10333" t="s">
        <v>54</v>
      </c>
      <c r="K10333">
        <v>3</v>
      </c>
      <c r="L10333" t="s">
        <v>55</v>
      </c>
      <c r="M10333" t="s">
        <v>77</v>
      </c>
      <c r="N10333" t="s">
        <v>89</v>
      </c>
      <c r="O10333" s="21" t="s">
        <v>58</v>
      </c>
      <c r="P10333" s="21" t="s">
        <v>97</v>
      </c>
      <c r="Q10333" s="20" t="s">
        <v>2443</v>
      </c>
      <c r="R10333" s="21" t="s">
        <v>2444</v>
      </c>
      <c r="S10333" s="35">
        <v>1</v>
      </c>
      <c r="T10333" s="22">
        <v>1</v>
      </c>
      <c r="U10333" s="20" t="s">
        <v>62</v>
      </c>
      <c r="V10333" s="20">
        <v>46015</v>
      </c>
      <c r="W10333" s="21">
        <v>12</v>
      </c>
      <c r="X10333" s="20">
        <v>46021</v>
      </c>
      <c r="Y10333" s="20">
        <v>46020</v>
      </c>
      <c r="Z10333" s="48">
        <v>12</v>
      </c>
      <c r="AA10333">
        <v>2025</v>
      </c>
      <c r="AB10333" s="45">
        <v>43745</v>
      </c>
      <c r="AC10333" s="45">
        <v>43745</v>
      </c>
      <c r="AK10333" s="10"/>
    </row>
    <row r="10334" spans="1:37">
      <c r="A10334" t="s">
        <v>45</v>
      </c>
      <c r="B10334" t="s">
        <v>46</v>
      </c>
      <c r="C10334" t="s">
        <v>47</v>
      </c>
      <c r="D10334" t="s">
        <v>10811</v>
      </c>
      <c r="E10334" t="s">
        <v>88</v>
      </c>
      <c r="F10334" t="s">
        <v>79</v>
      </c>
      <c r="G10334" t="s">
        <v>51</v>
      </c>
      <c r="H10334" s="20" t="s">
        <v>52</v>
      </c>
      <c r="I10334" t="s">
        <v>53</v>
      </c>
      <c r="J10334" t="s">
        <v>54</v>
      </c>
      <c r="K10334">
        <v>3</v>
      </c>
      <c r="L10334" t="s">
        <v>55</v>
      </c>
      <c r="M10334" t="s">
        <v>77</v>
      </c>
      <c r="N10334" t="s">
        <v>89</v>
      </c>
      <c r="O10334" s="21" t="s">
        <v>58</v>
      </c>
      <c r="P10334" s="21" t="s">
        <v>97</v>
      </c>
      <c r="Q10334" s="20" t="s">
        <v>2440</v>
      </c>
      <c r="R10334" s="21" t="s">
        <v>2441</v>
      </c>
      <c r="S10334" s="35">
        <v>1</v>
      </c>
      <c r="T10334" s="22">
        <v>1</v>
      </c>
      <c r="U10334" s="20" t="s">
        <v>62</v>
      </c>
      <c r="V10334" s="20">
        <v>46016</v>
      </c>
      <c r="W10334" s="21">
        <v>12</v>
      </c>
      <c r="X10334" s="20">
        <v>46022</v>
      </c>
      <c r="Y10334" s="20">
        <v>46020</v>
      </c>
      <c r="Z10334" s="48">
        <v>12</v>
      </c>
      <c r="AA10334">
        <v>2025</v>
      </c>
      <c r="AB10334" s="45">
        <v>31245</v>
      </c>
      <c r="AC10334" s="45">
        <v>31245</v>
      </c>
      <c r="AK10334" s="10"/>
    </row>
    <row r="10335" spans="1:37">
      <c r="A10335" t="s">
        <v>45</v>
      </c>
      <c r="B10335" t="s">
        <v>46</v>
      </c>
      <c r="C10335" t="s">
        <v>47</v>
      </c>
      <c r="D10335" t="s">
        <v>10812</v>
      </c>
      <c r="E10335" t="s">
        <v>88</v>
      </c>
      <c r="F10335" t="s">
        <v>79</v>
      </c>
      <c r="G10335" t="s">
        <v>51</v>
      </c>
      <c r="H10335" s="20" t="s">
        <v>52</v>
      </c>
      <c r="I10335" t="s">
        <v>53</v>
      </c>
      <c r="J10335" t="s">
        <v>54</v>
      </c>
      <c r="K10335">
        <v>3</v>
      </c>
      <c r="L10335" t="s">
        <v>55</v>
      </c>
      <c r="M10335" t="s">
        <v>56</v>
      </c>
      <c r="N10335" t="s">
        <v>57</v>
      </c>
      <c r="O10335" s="21" t="s">
        <v>58</v>
      </c>
      <c r="P10335" s="21" t="s">
        <v>64</v>
      </c>
      <c r="Q10335" s="20" t="s">
        <v>436</v>
      </c>
      <c r="R10335" s="21" t="s">
        <v>437</v>
      </c>
      <c r="S10335" s="35">
        <v>1</v>
      </c>
      <c r="T10335" s="22">
        <v>1</v>
      </c>
      <c r="U10335" s="20" t="s">
        <v>62</v>
      </c>
      <c r="V10335" s="20">
        <v>46016</v>
      </c>
      <c r="W10335" s="21">
        <v>12</v>
      </c>
      <c r="X10335" s="20">
        <v>46024</v>
      </c>
      <c r="Y10335" s="20">
        <v>46020</v>
      </c>
      <c r="Z10335" s="48">
        <v>12</v>
      </c>
      <c r="AA10335">
        <v>2025</v>
      </c>
      <c r="AB10335" s="45">
        <v>49994</v>
      </c>
      <c r="AC10335" s="45">
        <v>49994</v>
      </c>
      <c r="AK10335" s="10"/>
    </row>
    <row r="10336" spans="1:37">
      <c r="A10336" t="s">
        <v>45</v>
      </c>
      <c r="B10336" t="s">
        <v>46</v>
      </c>
      <c r="C10336" t="s">
        <v>47</v>
      </c>
      <c r="D10336" t="s">
        <v>10813</v>
      </c>
      <c r="E10336" t="s">
        <v>88</v>
      </c>
      <c r="F10336" t="s">
        <v>79</v>
      </c>
      <c r="G10336" t="s">
        <v>51</v>
      </c>
      <c r="H10336" s="20" t="s">
        <v>52</v>
      </c>
      <c r="I10336" t="s">
        <v>53</v>
      </c>
      <c r="J10336" t="s">
        <v>54</v>
      </c>
      <c r="K10336">
        <v>3</v>
      </c>
      <c r="L10336" t="s">
        <v>55</v>
      </c>
      <c r="M10336" t="s">
        <v>77</v>
      </c>
      <c r="N10336" t="s">
        <v>89</v>
      </c>
      <c r="O10336" s="21" t="s">
        <v>58</v>
      </c>
      <c r="P10336" s="21" t="s">
        <v>97</v>
      </c>
      <c r="Q10336" s="20" t="s">
        <v>2443</v>
      </c>
      <c r="R10336" s="21" t="s">
        <v>2444</v>
      </c>
      <c r="S10336" s="35">
        <v>1</v>
      </c>
      <c r="T10336" s="22">
        <v>1</v>
      </c>
      <c r="U10336" s="20" t="s">
        <v>62</v>
      </c>
      <c r="V10336" s="20">
        <v>46016</v>
      </c>
      <c r="W10336" s="21">
        <v>12</v>
      </c>
      <c r="X10336" s="20">
        <v>46028</v>
      </c>
      <c r="Y10336" s="20">
        <v>46020</v>
      </c>
      <c r="Z10336" s="48">
        <v>12</v>
      </c>
      <c r="AA10336">
        <v>2025</v>
      </c>
      <c r="AB10336" s="45">
        <v>43745</v>
      </c>
      <c r="AC10336" s="45">
        <v>43745</v>
      </c>
      <c r="AK10336" s="10"/>
    </row>
    <row r="10337" spans="1:37">
      <c r="A10337" t="s">
        <v>45</v>
      </c>
      <c r="B10337" t="s">
        <v>46</v>
      </c>
      <c r="C10337" t="s">
        <v>47</v>
      </c>
      <c r="D10337" t="s">
        <v>10814</v>
      </c>
      <c r="E10337" t="s">
        <v>88</v>
      </c>
      <c r="F10337" t="s">
        <v>79</v>
      </c>
      <c r="G10337" t="s">
        <v>51</v>
      </c>
      <c r="H10337" s="20" t="s">
        <v>52</v>
      </c>
      <c r="I10337" t="s">
        <v>53</v>
      </c>
      <c r="J10337" t="s">
        <v>54</v>
      </c>
      <c r="K10337">
        <v>3</v>
      </c>
      <c r="L10337" t="s">
        <v>55</v>
      </c>
      <c r="M10337" t="s">
        <v>77</v>
      </c>
      <c r="N10337" t="s">
        <v>89</v>
      </c>
      <c r="O10337" s="21" t="s">
        <v>58</v>
      </c>
      <c r="P10337" s="21" t="s">
        <v>126</v>
      </c>
      <c r="Q10337" s="20" t="s">
        <v>1044</v>
      </c>
      <c r="R10337" s="21" t="s">
        <v>1045</v>
      </c>
      <c r="S10337" s="35">
        <v>1</v>
      </c>
      <c r="T10337" s="22">
        <v>1</v>
      </c>
      <c r="U10337" s="20" t="s">
        <v>62</v>
      </c>
      <c r="V10337" s="20">
        <v>46016</v>
      </c>
      <c r="W10337" s="21">
        <v>12</v>
      </c>
      <c r="X10337" s="20">
        <v>46024</v>
      </c>
      <c r="Y10337" s="20">
        <v>46020</v>
      </c>
      <c r="Z10337" s="48">
        <v>12</v>
      </c>
      <c r="AA10337">
        <v>2025</v>
      </c>
      <c r="AB10337" s="45">
        <v>71872</v>
      </c>
      <c r="AC10337" s="45">
        <v>71872</v>
      </c>
      <c r="AK10337" s="10"/>
    </row>
    <row r="10338" spans="1:37">
      <c r="A10338" t="s">
        <v>45</v>
      </c>
      <c r="B10338" t="s">
        <v>46</v>
      </c>
      <c r="C10338" t="s">
        <v>47</v>
      </c>
      <c r="D10338" t="s">
        <v>10815</v>
      </c>
      <c r="E10338" t="s">
        <v>88</v>
      </c>
      <c r="F10338" t="s">
        <v>79</v>
      </c>
      <c r="G10338" t="s">
        <v>51</v>
      </c>
      <c r="H10338" s="20" t="s">
        <v>52</v>
      </c>
      <c r="I10338" t="s">
        <v>53</v>
      </c>
      <c r="J10338" t="s">
        <v>54</v>
      </c>
      <c r="K10338">
        <v>3</v>
      </c>
      <c r="L10338" t="s">
        <v>55</v>
      </c>
      <c r="M10338" t="s">
        <v>56</v>
      </c>
      <c r="N10338" t="s">
        <v>57</v>
      </c>
      <c r="O10338" s="21" t="s">
        <v>58</v>
      </c>
      <c r="P10338" s="21" t="s">
        <v>522</v>
      </c>
      <c r="Q10338" s="20" t="s">
        <v>1078</v>
      </c>
      <c r="R10338" s="21" t="s">
        <v>1079</v>
      </c>
      <c r="S10338" s="35">
        <v>1</v>
      </c>
      <c r="T10338" s="22">
        <v>1</v>
      </c>
      <c r="U10338" s="20" t="s">
        <v>62</v>
      </c>
      <c r="V10338" s="20">
        <v>46013</v>
      </c>
      <c r="W10338" s="21">
        <v>12</v>
      </c>
      <c r="X10338" s="20">
        <v>46027</v>
      </c>
      <c r="Y10338" s="20">
        <v>46020</v>
      </c>
      <c r="Z10338" s="48">
        <v>12</v>
      </c>
      <c r="AA10338">
        <v>2025</v>
      </c>
      <c r="AB10338" s="45">
        <v>49995</v>
      </c>
      <c r="AC10338" s="45">
        <v>49995</v>
      </c>
      <c r="AK10338" s="10"/>
    </row>
    <row r="10339" spans="1:37">
      <c r="A10339" t="s">
        <v>45</v>
      </c>
      <c r="B10339" t="s">
        <v>46</v>
      </c>
      <c r="C10339" t="s">
        <v>47</v>
      </c>
      <c r="D10339" t="s">
        <v>10816</v>
      </c>
      <c r="E10339" t="s">
        <v>88</v>
      </c>
      <c r="F10339" t="s">
        <v>79</v>
      </c>
      <c r="G10339" t="s">
        <v>51</v>
      </c>
      <c r="H10339" s="20" t="s">
        <v>52</v>
      </c>
      <c r="I10339" t="s">
        <v>53</v>
      </c>
      <c r="J10339" t="s">
        <v>54</v>
      </c>
      <c r="K10339">
        <v>3</v>
      </c>
      <c r="L10339" t="s">
        <v>55</v>
      </c>
      <c r="M10339" t="s">
        <v>56</v>
      </c>
      <c r="N10339" t="s">
        <v>57</v>
      </c>
      <c r="O10339" s="21" t="s">
        <v>58</v>
      </c>
      <c r="P10339" s="21" t="s">
        <v>59</v>
      </c>
      <c r="Q10339" s="20" t="s">
        <v>716</v>
      </c>
      <c r="R10339" s="21" t="s">
        <v>717</v>
      </c>
      <c r="S10339" s="35">
        <v>1</v>
      </c>
      <c r="T10339" s="22">
        <v>1</v>
      </c>
      <c r="U10339" s="20" t="s">
        <v>62</v>
      </c>
      <c r="V10339" s="20">
        <v>46013</v>
      </c>
      <c r="W10339" s="21">
        <v>12</v>
      </c>
      <c r="X10339" s="20">
        <v>46021</v>
      </c>
      <c r="Y10339" s="20">
        <v>46020</v>
      </c>
      <c r="Z10339" s="48">
        <v>12</v>
      </c>
      <c r="AA10339">
        <v>2025</v>
      </c>
      <c r="AB10339" s="45">
        <v>46869</v>
      </c>
      <c r="AC10339" s="45">
        <v>46869</v>
      </c>
      <c r="AK10339" s="10"/>
    </row>
    <row r="10340" spans="1:37">
      <c r="A10340" t="s">
        <v>45</v>
      </c>
      <c r="B10340" t="s">
        <v>46</v>
      </c>
      <c r="C10340" t="s">
        <v>47</v>
      </c>
      <c r="D10340" t="s">
        <v>10817</v>
      </c>
      <c r="E10340" t="s">
        <v>88</v>
      </c>
      <c r="F10340" t="s">
        <v>79</v>
      </c>
      <c r="G10340" t="s">
        <v>51</v>
      </c>
      <c r="H10340" s="20" t="s">
        <v>52</v>
      </c>
      <c r="I10340" t="s">
        <v>53</v>
      </c>
      <c r="J10340" t="s">
        <v>54</v>
      </c>
      <c r="K10340">
        <v>3</v>
      </c>
      <c r="L10340" t="s">
        <v>55</v>
      </c>
      <c r="M10340" t="s">
        <v>77</v>
      </c>
      <c r="N10340" t="s">
        <v>89</v>
      </c>
      <c r="O10340" s="21" t="s">
        <v>58</v>
      </c>
      <c r="P10340" s="21" t="s">
        <v>90</v>
      </c>
      <c r="Q10340" s="20" t="s">
        <v>1685</v>
      </c>
      <c r="R10340" s="21" t="s">
        <v>1686</v>
      </c>
      <c r="S10340" s="35">
        <v>1</v>
      </c>
      <c r="T10340" s="22">
        <v>1</v>
      </c>
      <c r="U10340" s="20" t="s">
        <v>62</v>
      </c>
      <c r="V10340" s="20">
        <v>46016</v>
      </c>
      <c r="W10340" s="21">
        <v>12</v>
      </c>
      <c r="X10340" s="20">
        <v>46028</v>
      </c>
      <c r="Y10340" s="20">
        <v>46020</v>
      </c>
      <c r="Z10340" s="48">
        <v>12</v>
      </c>
      <c r="AA10340">
        <v>2025</v>
      </c>
      <c r="AB10340" s="45">
        <v>68748</v>
      </c>
      <c r="AC10340" s="45">
        <v>68748</v>
      </c>
      <c r="AK10340" s="10"/>
    </row>
    <row r="10341" spans="1:37">
      <c r="A10341" t="s">
        <v>45</v>
      </c>
      <c r="B10341" t="s">
        <v>46</v>
      </c>
      <c r="C10341" t="s">
        <v>47</v>
      </c>
      <c r="D10341" t="s">
        <v>10818</v>
      </c>
      <c r="E10341" t="s">
        <v>88</v>
      </c>
      <c r="F10341" t="s">
        <v>79</v>
      </c>
      <c r="G10341" t="s">
        <v>51</v>
      </c>
      <c r="H10341" s="20" t="s">
        <v>52</v>
      </c>
      <c r="I10341" t="s">
        <v>53</v>
      </c>
      <c r="J10341" t="s">
        <v>54</v>
      </c>
      <c r="K10341">
        <v>3</v>
      </c>
      <c r="L10341" t="s">
        <v>55</v>
      </c>
      <c r="M10341" t="s">
        <v>56</v>
      </c>
      <c r="N10341" t="s">
        <v>57</v>
      </c>
      <c r="O10341" s="21" t="s">
        <v>58</v>
      </c>
      <c r="P10341" s="21" t="s">
        <v>64</v>
      </c>
      <c r="Q10341" s="20" t="s">
        <v>1476</v>
      </c>
      <c r="R10341" s="21" t="s">
        <v>1477</v>
      </c>
      <c r="S10341" s="35">
        <v>2</v>
      </c>
      <c r="T10341" s="22">
        <v>2</v>
      </c>
      <c r="U10341" s="20" t="s">
        <v>62</v>
      </c>
      <c r="V10341" s="20">
        <v>46016</v>
      </c>
      <c r="W10341" s="21">
        <v>12</v>
      </c>
      <c r="X10341" s="20">
        <v>46028</v>
      </c>
      <c r="Y10341" s="20">
        <v>46020</v>
      </c>
      <c r="Z10341" s="48">
        <v>12</v>
      </c>
      <c r="AA10341">
        <v>2025</v>
      </c>
      <c r="AB10341" s="45">
        <v>99989</v>
      </c>
      <c r="AC10341" s="45">
        <v>99989</v>
      </c>
      <c r="AK10341" s="10"/>
    </row>
    <row r="10342" spans="1:37">
      <c r="A10342" t="s">
        <v>45</v>
      </c>
      <c r="B10342" t="s">
        <v>46</v>
      </c>
      <c r="C10342" t="s">
        <v>47</v>
      </c>
      <c r="D10342" t="s">
        <v>10819</v>
      </c>
      <c r="E10342" t="s">
        <v>88</v>
      </c>
      <c r="F10342" t="s">
        <v>79</v>
      </c>
      <c r="G10342" t="s">
        <v>51</v>
      </c>
      <c r="H10342" s="20" t="s">
        <v>52</v>
      </c>
      <c r="I10342" t="s">
        <v>53</v>
      </c>
      <c r="J10342" t="s">
        <v>54</v>
      </c>
      <c r="K10342">
        <v>3</v>
      </c>
      <c r="L10342" t="s">
        <v>55</v>
      </c>
      <c r="M10342" t="s">
        <v>77</v>
      </c>
      <c r="N10342" t="s">
        <v>89</v>
      </c>
      <c r="O10342" s="21" t="s">
        <v>58</v>
      </c>
      <c r="P10342" s="21" t="s">
        <v>90</v>
      </c>
      <c r="Q10342" s="20" t="s">
        <v>191</v>
      </c>
      <c r="R10342" s="21" t="s">
        <v>192</v>
      </c>
      <c r="S10342" s="35">
        <v>1</v>
      </c>
      <c r="T10342" s="22">
        <v>1</v>
      </c>
      <c r="U10342" s="20" t="s">
        <v>62</v>
      </c>
      <c r="V10342" s="20">
        <v>46017</v>
      </c>
      <c r="W10342" s="21">
        <v>12</v>
      </c>
      <c r="X10342" s="20">
        <v>46024</v>
      </c>
      <c r="Y10342" s="20">
        <v>46020</v>
      </c>
      <c r="Z10342" s="48">
        <v>12</v>
      </c>
      <c r="AA10342">
        <v>2025</v>
      </c>
      <c r="AB10342" s="45">
        <v>106656</v>
      </c>
      <c r="AC10342" s="45">
        <v>106656</v>
      </c>
      <c r="AK10342" s="10"/>
    </row>
    <row r="10343" spans="1:37">
      <c r="A10343" t="s">
        <v>45</v>
      </c>
      <c r="B10343" t="s">
        <v>46</v>
      </c>
      <c r="C10343" t="s">
        <v>47</v>
      </c>
      <c r="D10343" t="s">
        <v>10820</v>
      </c>
      <c r="E10343" t="s">
        <v>88</v>
      </c>
      <c r="F10343" t="s">
        <v>79</v>
      </c>
      <c r="G10343" t="s">
        <v>51</v>
      </c>
      <c r="H10343" s="20" t="s">
        <v>52</v>
      </c>
      <c r="I10343" t="s">
        <v>53</v>
      </c>
      <c r="J10343" t="s">
        <v>54</v>
      </c>
      <c r="K10343">
        <v>3</v>
      </c>
      <c r="L10343" t="s">
        <v>55</v>
      </c>
      <c r="M10343" t="s">
        <v>77</v>
      </c>
      <c r="N10343" t="s">
        <v>89</v>
      </c>
      <c r="O10343" s="21" t="s">
        <v>58</v>
      </c>
      <c r="P10343" s="21" t="s">
        <v>119</v>
      </c>
      <c r="Q10343" s="20" t="s">
        <v>988</v>
      </c>
      <c r="R10343" s="21" t="s">
        <v>989</v>
      </c>
      <c r="S10343" s="35">
        <v>1</v>
      </c>
      <c r="T10343" s="22">
        <v>1</v>
      </c>
      <c r="U10343" s="20" t="s">
        <v>62</v>
      </c>
      <c r="V10343" s="20">
        <v>46017</v>
      </c>
      <c r="W10343" s="21">
        <v>12</v>
      </c>
      <c r="X10343" s="20">
        <v>46028</v>
      </c>
      <c r="Y10343" s="20">
        <v>46020</v>
      </c>
      <c r="Z10343" s="48">
        <v>12</v>
      </c>
      <c r="AA10343">
        <v>2025</v>
      </c>
      <c r="AB10343" s="45">
        <v>73327</v>
      </c>
      <c r="AC10343" s="45">
        <v>73327</v>
      </c>
      <c r="AK10343" s="10"/>
    </row>
    <row r="10344" spans="1:37">
      <c r="A10344" t="s">
        <v>45</v>
      </c>
      <c r="B10344" t="s">
        <v>46</v>
      </c>
      <c r="C10344" t="s">
        <v>47</v>
      </c>
      <c r="D10344" t="s">
        <v>10821</v>
      </c>
      <c r="E10344" t="s">
        <v>88</v>
      </c>
      <c r="F10344" t="s">
        <v>79</v>
      </c>
      <c r="G10344" t="s">
        <v>51</v>
      </c>
      <c r="H10344" s="20" t="s">
        <v>52</v>
      </c>
      <c r="I10344" t="s">
        <v>53</v>
      </c>
      <c r="J10344" t="s">
        <v>54</v>
      </c>
      <c r="K10344">
        <v>3</v>
      </c>
      <c r="L10344" t="s">
        <v>55</v>
      </c>
      <c r="M10344" t="s">
        <v>77</v>
      </c>
      <c r="N10344" t="s">
        <v>89</v>
      </c>
      <c r="O10344" s="21" t="s">
        <v>58</v>
      </c>
      <c r="P10344" s="21" t="s">
        <v>126</v>
      </c>
      <c r="Q10344" s="20" t="s">
        <v>318</v>
      </c>
      <c r="R10344" s="21" t="s">
        <v>319</v>
      </c>
      <c r="S10344" s="35">
        <v>1</v>
      </c>
      <c r="T10344" s="22">
        <v>1</v>
      </c>
      <c r="U10344" s="20" t="s">
        <v>62</v>
      </c>
      <c r="V10344" s="20">
        <v>46017</v>
      </c>
      <c r="W10344" s="21">
        <v>12</v>
      </c>
      <c r="X10344" s="20">
        <v>46028</v>
      </c>
      <c r="Y10344" s="20">
        <v>46020</v>
      </c>
      <c r="Z10344" s="48">
        <v>12</v>
      </c>
      <c r="AA10344">
        <v>2025</v>
      </c>
      <c r="AB10344" s="45">
        <v>65622</v>
      </c>
      <c r="AC10344" s="45">
        <v>65622</v>
      </c>
      <c r="AK10344" s="10"/>
    </row>
    <row r="10345" spans="1:37">
      <c r="A10345" t="s">
        <v>45</v>
      </c>
      <c r="B10345" t="s">
        <v>46</v>
      </c>
      <c r="C10345" t="s">
        <v>47</v>
      </c>
      <c r="D10345" t="s">
        <v>10822</v>
      </c>
      <c r="E10345" t="s">
        <v>88</v>
      </c>
      <c r="F10345" t="s">
        <v>79</v>
      </c>
      <c r="G10345" t="s">
        <v>51</v>
      </c>
      <c r="H10345" s="20" t="s">
        <v>52</v>
      </c>
      <c r="I10345" t="s">
        <v>53</v>
      </c>
      <c r="J10345" t="s">
        <v>54</v>
      </c>
      <c r="K10345">
        <v>3</v>
      </c>
      <c r="L10345" t="s">
        <v>55</v>
      </c>
      <c r="M10345" t="s">
        <v>77</v>
      </c>
      <c r="N10345" t="s">
        <v>89</v>
      </c>
      <c r="O10345" s="21" t="s">
        <v>58</v>
      </c>
      <c r="P10345" s="21" t="s">
        <v>303</v>
      </c>
      <c r="Q10345" s="20" t="s">
        <v>631</v>
      </c>
      <c r="R10345" s="21" t="s">
        <v>632</v>
      </c>
      <c r="S10345" s="35">
        <v>1</v>
      </c>
      <c r="T10345" s="22">
        <v>1</v>
      </c>
      <c r="U10345" s="20" t="s">
        <v>62</v>
      </c>
      <c r="V10345" s="20">
        <v>46017</v>
      </c>
      <c r="W10345" s="21">
        <v>12</v>
      </c>
      <c r="X10345" s="20">
        <v>46027</v>
      </c>
      <c r="Y10345" s="20">
        <v>46020</v>
      </c>
      <c r="Z10345" s="48">
        <v>12</v>
      </c>
      <c r="AA10345">
        <v>2025</v>
      </c>
      <c r="AB10345" s="45">
        <v>62493</v>
      </c>
      <c r="AC10345" s="45">
        <v>62493</v>
      </c>
      <c r="AK10345" s="10"/>
    </row>
    <row r="10346" spans="1:37">
      <c r="A10346" t="s">
        <v>45</v>
      </c>
      <c r="B10346" t="s">
        <v>46</v>
      </c>
      <c r="C10346" t="s">
        <v>47</v>
      </c>
      <c r="D10346" t="s">
        <v>10823</v>
      </c>
      <c r="E10346" t="s">
        <v>88</v>
      </c>
      <c r="F10346" t="s">
        <v>79</v>
      </c>
      <c r="G10346" t="s">
        <v>51</v>
      </c>
      <c r="H10346" s="20" t="s">
        <v>52</v>
      </c>
      <c r="I10346" t="s">
        <v>53</v>
      </c>
      <c r="J10346" t="s">
        <v>54</v>
      </c>
      <c r="K10346">
        <v>3</v>
      </c>
      <c r="L10346" t="s">
        <v>55</v>
      </c>
      <c r="M10346" t="s">
        <v>56</v>
      </c>
      <c r="N10346" t="s">
        <v>57</v>
      </c>
      <c r="O10346" s="21" t="s">
        <v>58</v>
      </c>
      <c r="P10346" s="21" t="s">
        <v>207</v>
      </c>
      <c r="Q10346" s="20" t="s">
        <v>3356</v>
      </c>
      <c r="R10346" s="21" t="s">
        <v>3357</v>
      </c>
      <c r="S10346" s="35">
        <v>1</v>
      </c>
      <c r="T10346" s="22">
        <v>1</v>
      </c>
      <c r="U10346" s="20" t="s">
        <v>62</v>
      </c>
      <c r="V10346" s="20">
        <v>46013</v>
      </c>
      <c r="W10346" s="21">
        <v>12</v>
      </c>
      <c r="X10346" s="20">
        <v>46014</v>
      </c>
      <c r="Y10346" s="20">
        <v>46017</v>
      </c>
      <c r="Z10346" s="48">
        <v>12</v>
      </c>
      <c r="AA10346">
        <v>2025</v>
      </c>
      <c r="AB10346" s="45">
        <v>79997</v>
      </c>
      <c r="AC10346" s="45">
        <v>79997</v>
      </c>
      <c r="AK10346" s="10"/>
    </row>
    <row r="10347" spans="1:37">
      <c r="A10347" t="s">
        <v>45</v>
      </c>
      <c r="B10347" t="s">
        <v>46</v>
      </c>
      <c r="C10347" t="s">
        <v>47</v>
      </c>
      <c r="D10347" t="s">
        <v>10824</v>
      </c>
      <c r="E10347" t="s">
        <v>88</v>
      </c>
      <c r="F10347" t="s">
        <v>79</v>
      </c>
      <c r="G10347" t="s">
        <v>51</v>
      </c>
      <c r="H10347" s="20" t="s">
        <v>52</v>
      </c>
      <c r="I10347" t="s">
        <v>53</v>
      </c>
      <c r="J10347" t="s">
        <v>54</v>
      </c>
      <c r="K10347">
        <v>3</v>
      </c>
      <c r="L10347" t="s">
        <v>55</v>
      </c>
      <c r="M10347" t="s">
        <v>77</v>
      </c>
      <c r="N10347" t="s">
        <v>89</v>
      </c>
      <c r="O10347" s="21" t="s">
        <v>58</v>
      </c>
      <c r="P10347" s="21" t="s">
        <v>137</v>
      </c>
      <c r="Q10347" s="20" t="s">
        <v>138</v>
      </c>
      <c r="R10347" s="21" t="s">
        <v>139</v>
      </c>
      <c r="S10347" s="35">
        <v>1</v>
      </c>
      <c r="T10347" s="22">
        <v>1</v>
      </c>
      <c r="U10347" s="20" t="s">
        <v>62</v>
      </c>
      <c r="V10347" s="20">
        <v>46013</v>
      </c>
      <c r="W10347" s="21">
        <v>12</v>
      </c>
      <c r="X10347" s="20">
        <v>46021</v>
      </c>
      <c r="Y10347" s="20">
        <v>46017</v>
      </c>
      <c r="Z10347" s="48">
        <v>12</v>
      </c>
      <c r="AA10347">
        <v>2025</v>
      </c>
      <c r="AB10347" s="45">
        <v>139995</v>
      </c>
      <c r="AC10347" s="45">
        <v>139995</v>
      </c>
      <c r="AK10347" s="10"/>
    </row>
    <row r="10348" spans="1:37">
      <c r="A10348" t="s">
        <v>45</v>
      </c>
      <c r="B10348" t="s">
        <v>46</v>
      </c>
      <c r="C10348" t="s">
        <v>47</v>
      </c>
      <c r="D10348" t="s">
        <v>10825</v>
      </c>
      <c r="E10348" t="s">
        <v>88</v>
      </c>
      <c r="F10348" t="s">
        <v>79</v>
      </c>
      <c r="G10348" t="s">
        <v>51</v>
      </c>
      <c r="H10348" s="20" t="s">
        <v>52</v>
      </c>
      <c r="I10348" t="s">
        <v>53</v>
      </c>
      <c r="J10348" t="s">
        <v>54</v>
      </c>
      <c r="K10348">
        <v>3</v>
      </c>
      <c r="L10348" t="s">
        <v>55</v>
      </c>
      <c r="M10348" t="s">
        <v>77</v>
      </c>
      <c r="N10348" t="s">
        <v>89</v>
      </c>
      <c r="O10348" s="21" t="s">
        <v>58</v>
      </c>
      <c r="P10348" s="21" t="s">
        <v>126</v>
      </c>
      <c r="Q10348" s="20" t="s">
        <v>892</v>
      </c>
      <c r="R10348" s="21" t="s">
        <v>893</v>
      </c>
      <c r="S10348" s="35">
        <v>1</v>
      </c>
      <c r="T10348" s="22">
        <v>1</v>
      </c>
      <c r="U10348" s="20" t="s">
        <v>62</v>
      </c>
      <c r="V10348" s="20">
        <v>46013</v>
      </c>
      <c r="W10348" s="21">
        <v>12</v>
      </c>
      <c r="X10348" s="20">
        <v>46027</v>
      </c>
      <c r="Y10348" s="20">
        <v>46020</v>
      </c>
      <c r="Z10348" s="48">
        <v>12</v>
      </c>
      <c r="AA10348">
        <v>2025</v>
      </c>
      <c r="AB10348" s="45">
        <v>28119</v>
      </c>
      <c r="AC10348" s="45">
        <v>28119</v>
      </c>
      <c r="AK10348" s="10"/>
    </row>
    <row r="10349" spans="1:37">
      <c r="A10349" t="s">
        <v>45</v>
      </c>
      <c r="B10349" t="s">
        <v>46</v>
      </c>
      <c r="C10349" t="s">
        <v>47</v>
      </c>
      <c r="D10349" t="s">
        <v>10826</v>
      </c>
      <c r="E10349" t="s">
        <v>88</v>
      </c>
      <c r="F10349" t="s">
        <v>79</v>
      </c>
      <c r="G10349" t="s">
        <v>51</v>
      </c>
      <c r="H10349" s="20" t="s">
        <v>52</v>
      </c>
      <c r="I10349" t="s">
        <v>53</v>
      </c>
      <c r="J10349" t="s">
        <v>54</v>
      </c>
      <c r="K10349">
        <v>3</v>
      </c>
      <c r="L10349" t="s">
        <v>55</v>
      </c>
      <c r="M10349" t="s">
        <v>77</v>
      </c>
      <c r="N10349" t="s">
        <v>89</v>
      </c>
      <c r="O10349" s="21" t="s">
        <v>58</v>
      </c>
      <c r="P10349" s="21" t="s">
        <v>150</v>
      </c>
      <c r="Q10349" s="20" t="s">
        <v>848</v>
      </c>
      <c r="R10349" s="21" t="s">
        <v>849</v>
      </c>
      <c r="S10349" s="35">
        <v>1</v>
      </c>
      <c r="T10349" s="22">
        <v>1</v>
      </c>
      <c r="U10349" s="20" t="s">
        <v>62</v>
      </c>
      <c r="V10349" s="20">
        <v>46013</v>
      </c>
      <c r="W10349" s="21">
        <v>12</v>
      </c>
      <c r="X10349" s="20">
        <v>46028</v>
      </c>
      <c r="Y10349" s="20">
        <v>46020</v>
      </c>
      <c r="Z10349" s="48">
        <v>12</v>
      </c>
      <c r="AA10349">
        <v>2025</v>
      </c>
      <c r="AB10349" s="45">
        <v>83323</v>
      </c>
      <c r="AC10349" s="45">
        <v>83323</v>
      </c>
      <c r="AK10349" s="10"/>
    </row>
    <row r="10350" spans="1:37">
      <c r="A10350" t="s">
        <v>45</v>
      </c>
      <c r="B10350" t="s">
        <v>46</v>
      </c>
      <c r="C10350" t="s">
        <v>47</v>
      </c>
      <c r="D10350" t="s">
        <v>10827</v>
      </c>
      <c r="E10350" t="s">
        <v>88</v>
      </c>
      <c r="F10350" t="s">
        <v>79</v>
      </c>
      <c r="G10350" t="s">
        <v>51</v>
      </c>
      <c r="H10350" s="20" t="s">
        <v>52</v>
      </c>
      <c r="I10350" t="s">
        <v>53</v>
      </c>
      <c r="J10350" t="s">
        <v>54</v>
      </c>
      <c r="K10350">
        <v>3</v>
      </c>
      <c r="L10350" t="s">
        <v>55</v>
      </c>
      <c r="M10350" t="s">
        <v>77</v>
      </c>
      <c r="N10350" t="s">
        <v>89</v>
      </c>
      <c r="O10350" s="21" t="s">
        <v>58</v>
      </c>
      <c r="P10350" s="21" t="s">
        <v>5970</v>
      </c>
      <c r="Q10350" s="20" t="s">
        <v>919</v>
      </c>
      <c r="R10350" s="21" t="s">
        <v>920</v>
      </c>
      <c r="S10350" s="35">
        <v>1</v>
      </c>
      <c r="T10350" s="22">
        <v>1</v>
      </c>
      <c r="U10350" s="20" t="s">
        <v>62</v>
      </c>
      <c r="V10350" s="20">
        <v>46015</v>
      </c>
      <c r="W10350" s="21">
        <v>12</v>
      </c>
      <c r="X10350" s="20">
        <v>46021</v>
      </c>
      <c r="Y10350" s="20">
        <v>46020</v>
      </c>
      <c r="Z10350" s="48">
        <v>12</v>
      </c>
      <c r="AA10350">
        <v>2025</v>
      </c>
      <c r="AB10350" s="45">
        <v>37494</v>
      </c>
      <c r="AC10350" s="45">
        <v>37494</v>
      </c>
      <c r="AK10350" s="10"/>
    </row>
    <row r="10351" spans="1:37">
      <c r="A10351" t="s">
        <v>45</v>
      </c>
      <c r="B10351" t="s">
        <v>46</v>
      </c>
      <c r="C10351" t="s">
        <v>47</v>
      </c>
      <c r="D10351" t="s">
        <v>10828</v>
      </c>
      <c r="E10351" t="s">
        <v>88</v>
      </c>
      <c r="F10351" t="s">
        <v>79</v>
      </c>
      <c r="G10351" t="s">
        <v>51</v>
      </c>
      <c r="H10351" s="20" t="s">
        <v>52</v>
      </c>
      <c r="I10351" t="s">
        <v>53</v>
      </c>
      <c r="J10351" t="s">
        <v>54</v>
      </c>
      <c r="K10351">
        <v>3</v>
      </c>
      <c r="L10351" t="s">
        <v>55</v>
      </c>
      <c r="M10351" t="s">
        <v>56</v>
      </c>
      <c r="N10351" t="s">
        <v>57</v>
      </c>
      <c r="O10351" s="21" t="s">
        <v>58</v>
      </c>
      <c r="P10351" s="21" t="s">
        <v>64</v>
      </c>
      <c r="Q10351" s="20" t="s">
        <v>456</v>
      </c>
      <c r="R10351" s="21" t="s">
        <v>457</v>
      </c>
      <c r="S10351" s="35">
        <v>1</v>
      </c>
      <c r="T10351" s="22">
        <v>1</v>
      </c>
      <c r="U10351" s="20" t="s">
        <v>62</v>
      </c>
      <c r="V10351" s="20">
        <v>46014</v>
      </c>
      <c r="W10351" s="21">
        <v>12</v>
      </c>
      <c r="X10351" s="20">
        <v>46024</v>
      </c>
      <c r="Y10351" s="20">
        <v>46020</v>
      </c>
      <c r="Z10351" s="48">
        <v>12</v>
      </c>
      <c r="AA10351">
        <v>2025</v>
      </c>
      <c r="AB10351" s="45">
        <v>34368</v>
      </c>
      <c r="AC10351" s="45">
        <v>34368</v>
      </c>
      <c r="AK10351" s="10"/>
    </row>
    <row r="10352" spans="1:37">
      <c r="A10352" t="s">
        <v>45</v>
      </c>
      <c r="B10352" t="s">
        <v>46</v>
      </c>
      <c r="C10352" t="s">
        <v>47</v>
      </c>
      <c r="D10352" t="s">
        <v>10829</v>
      </c>
      <c r="E10352" t="s">
        <v>88</v>
      </c>
      <c r="F10352" t="s">
        <v>79</v>
      </c>
      <c r="G10352" t="s">
        <v>51</v>
      </c>
      <c r="H10352" s="20" t="s">
        <v>52</v>
      </c>
      <c r="I10352" t="s">
        <v>53</v>
      </c>
      <c r="J10352" t="s">
        <v>54</v>
      </c>
      <c r="K10352">
        <v>3</v>
      </c>
      <c r="L10352" t="s">
        <v>55</v>
      </c>
      <c r="M10352" t="s">
        <v>56</v>
      </c>
      <c r="N10352" t="s">
        <v>57</v>
      </c>
      <c r="O10352" s="21" t="s">
        <v>58</v>
      </c>
      <c r="P10352" s="21" t="s">
        <v>64</v>
      </c>
      <c r="Q10352" s="20" t="s">
        <v>807</v>
      </c>
      <c r="R10352" s="21" t="s">
        <v>808</v>
      </c>
      <c r="S10352" s="35">
        <v>1</v>
      </c>
      <c r="T10352" s="22">
        <v>1</v>
      </c>
      <c r="U10352" s="20" t="s">
        <v>62</v>
      </c>
      <c r="V10352" s="20">
        <v>46017</v>
      </c>
      <c r="W10352" s="21">
        <v>12</v>
      </c>
      <c r="X10352" s="20">
        <v>46020</v>
      </c>
      <c r="Y10352" s="20">
        <v>46022</v>
      </c>
      <c r="Z10352" s="48">
        <v>12</v>
      </c>
      <c r="AA10352">
        <v>2025</v>
      </c>
      <c r="AB10352" s="45">
        <v>106665</v>
      </c>
      <c r="AC10352" s="45">
        <v>106665</v>
      </c>
      <c r="AK10352" s="10"/>
    </row>
    <row r="10353" spans="1:37">
      <c r="A10353" t="s">
        <v>45</v>
      </c>
      <c r="B10353" t="s">
        <v>46</v>
      </c>
      <c r="C10353" t="s">
        <v>47</v>
      </c>
      <c r="D10353" t="s">
        <v>10830</v>
      </c>
      <c r="E10353" t="s">
        <v>88</v>
      </c>
      <c r="F10353" t="s">
        <v>79</v>
      </c>
      <c r="G10353" t="s">
        <v>51</v>
      </c>
      <c r="H10353" s="20" t="s">
        <v>52</v>
      </c>
      <c r="I10353" t="s">
        <v>53</v>
      </c>
      <c r="J10353" t="s">
        <v>54</v>
      </c>
      <c r="K10353">
        <v>3</v>
      </c>
      <c r="L10353" t="s">
        <v>55</v>
      </c>
      <c r="M10353" t="s">
        <v>56</v>
      </c>
      <c r="N10353" t="s">
        <v>57</v>
      </c>
      <c r="O10353" s="21" t="s">
        <v>58</v>
      </c>
      <c r="P10353" s="21" t="s">
        <v>64</v>
      </c>
      <c r="Q10353" s="20" t="s">
        <v>807</v>
      </c>
      <c r="R10353" s="21" t="s">
        <v>808</v>
      </c>
      <c r="S10353" s="35">
        <v>1</v>
      </c>
      <c r="T10353" s="22">
        <v>1</v>
      </c>
      <c r="U10353" s="20" t="s">
        <v>62</v>
      </c>
      <c r="V10353" s="20">
        <v>46016</v>
      </c>
      <c r="W10353" s="21">
        <v>12</v>
      </c>
      <c r="X10353" s="20">
        <v>46029</v>
      </c>
      <c r="Y10353" s="20">
        <v>46020</v>
      </c>
      <c r="Z10353" s="48">
        <v>12</v>
      </c>
      <c r="AA10353">
        <v>2025</v>
      </c>
      <c r="AB10353" s="45">
        <v>106665</v>
      </c>
      <c r="AC10353" s="45">
        <v>106665</v>
      </c>
      <c r="AK10353" s="10"/>
    </row>
    <row r="10354" spans="1:37">
      <c r="A10354" t="s">
        <v>45</v>
      </c>
      <c r="B10354" t="s">
        <v>46</v>
      </c>
      <c r="C10354" t="s">
        <v>47</v>
      </c>
      <c r="D10354" t="s">
        <v>10831</v>
      </c>
      <c r="E10354" t="s">
        <v>88</v>
      </c>
      <c r="F10354" t="s">
        <v>79</v>
      </c>
      <c r="G10354" t="s">
        <v>51</v>
      </c>
      <c r="H10354" s="20" t="s">
        <v>52</v>
      </c>
      <c r="I10354" t="s">
        <v>53</v>
      </c>
      <c r="J10354" t="s">
        <v>54</v>
      </c>
      <c r="K10354">
        <v>3</v>
      </c>
      <c r="L10354" t="s">
        <v>55</v>
      </c>
      <c r="M10354" t="s">
        <v>77</v>
      </c>
      <c r="N10354" t="s">
        <v>89</v>
      </c>
      <c r="O10354" s="21" t="s">
        <v>58</v>
      </c>
      <c r="P10354" s="21" t="s">
        <v>119</v>
      </c>
      <c r="Q10354" s="20" t="s">
        <v>6891</v>
      </c>
      <c r="R10354" s="21" t="s">
        <v>6892</v>
      </c>
      <c r="S10354" s="35">
        <v>1</v>
      </c>
      <c r="T10354" s="22">
        <v>1</v>
      </c>
      <c r="U10354" s="20" t="s">
        <v>62</v>
      </c>
      <c r="V10354" s="20">
        <v>46017</v>
      </c>
      <c r="W10354" s="21">
        <v>12</v>
      </c>
      <c r="X10354" s="20">
        <v>46020</v>
      </c>
      <c r="Y10354" s="20">
        <v>46022</v>
      </c>
      <c r="Z10354" s="48">
        <v>12</v>
      </c>
      <c r="AA10354">
        <v>2025</v>
      </c>
      <c r="AB10354" s="45">
        <v>169999</v>
      </c>
      <c r="AC10354" s="45">
        <v>169999</v>
      </c>
      <c r="AK10354" s="10"/>
    </row>
    <row r="10355" spans="1:37">
      <c r="A10355" t="s">
        <v>45</v>
      </c>
      <c r="B10355" t="s">
        <v>46</v>
      </c>
      <c r="C10355" t="s">
        <v>47</v>
      </c>
      <c r="D10355" t="s">
        <v>10832</v>
      </c>
      <c r="E10355" t="s">
        <v>88</v>
      </c>
      <c r="F10355" t="s">
        <v>79</v>
      </c>
      <c r="G10355" t="s">
        <v>51</v>
      </c>
      <c r="H10355" s="20" t="s">
        <v>52</v>
      </c>
      <c r="I10355" t="s">
        <v>53</v>
      </c>
      <c r="J10355" t="s">
        <v>54</v>
      </c>
      <c r="K10355">
        <v>3</v>
      </c>
      <c r="L10355" t="s">
        <v>55</v>
      </c>
      <c r="M10355" t="s">
        <v>77</v>
      </c>
      <c r="N10355" t="s">
        <v>89</v>
      </c>
      <c r="O10355" s="21" t="s">
        <v>58</v>
      </c>
      <c r="P10355" s="21" t="s">
        <v>366</v>
      </c>
      <c r="Q10355" s="20" t="s">
        <v>2386</v>
      </c>
      <c r="R10355" s="21" t="s">
        <v>2387</v>
      </c>
      <c r="S10355" s="35">
        <v>1</v>
      </c>
      <c r="T10355" s="22">
        <v>1</v>
      </c>
      <c r="U10355" s="20" t="s">
        <v>62</v>
      </c>
      <c r="V10355" s="20">
        <v>46015</v>
      </c>
      <c r="W10355" s="21">
        <v>12</v>
      </c>
      <c r="X10355" s="20">
        <v>46024</v>
      </c>
      <c r="Y10355" s="20">
        <v>46020</v>
      </c>
      <c r="Z10355" s="48">
        <v>12</v>
      </c>
      <c r="AA10355">
        <v>2025</v>
      </c>
      <c r="AB10355" s="45">
        <v>46869</v>
      </c>
      <c r="AC10355" s="45">
        <v>46869</v>
      </c>
      <c r="AK10355" s="10"/>
    </row>
    <row r="10356" spans="1:37">
      <c r="A10356" t="s">
        <v>45</v>
      </c>
      <c r="B10356" t="s">
        <v>46</v>
      </c>
      <c r="C10356" t="s">
        <v>47</v>
      </c>
      <c r="D10356" t="s">
        <v>10833</v>
      </c>
      <c r="E10356" t="s">
        <v>88</v>
      </c>
      <c r="F10356" t="s">
        <v>79</v>
      </c>
      <c r="G10356" t="s">
        <v>51</v>
      </c>
      <c r="H10356" s="20" t="s">
        <v>52</v>
      </c>
      <c r="I10356" t="s">
        <v>53</v>
      </c>
      <c r="J10356" t="s">
        <v>54</v>
      </c>
      <c r="K10356">
        <v>3</v>
      </c>
      <c r="L10356" t="s">
        <v>55</v>
      </c>
      <c r="M10356" t="s">
        <v>77</v>
      </c>
      <c r="N10356" t="s">
        <v>89</v>
      </c>
      <c r="O10356" s="21" t="s">
        <v>58</v>
      </c>
      <c r="P10356" s="21" t="s">
        <v>276</v>
      </c>
      <c r="Q10356" s="20" t="s">
        <v>315</v>
      </c>
      <c r="R10356" s="21" t="s">
        <v>316</v>
      </c>
      <c r="S10356" s="35">
        <v>1</v>
      </c>
      <c r="T10356" s="22">
        <v>1</v>
      </c>
      <c r="U10356" s="20" t="s">
        <v>62</v>
      </c>
      <c r="V10356" s="20">
        <v>46015</v>
      </c>
      <c r="W10356" s="21">
        <v>12</v>
      </c>
      <c r="X10356" s="20">
        <v>46021</v>
      </c>
      <c r="Y10356" s="20">
        <v>46020</v>
      </c>
      <c r="Z10356" s="48">
        <v>12</v>
      </c>
      <c r="AA10356">
        <v>2025</v>
      </c>
      <c r="AB10356" s="45">
        <v>12642</v>
      </c>
      <c r="AC10356" s="45">
        <v>12642</v>
      </c>
      <c r="AK10356" s="10"/>
    </row>
    <row r="10357" spans="1:37">
      <c r="A10357" t="s">
        <v>45</v>
      </c>
      <c r="B10357" t="s">
        <v>46</v>
      </c>
      <c r="C10357" t="s">
        <v>47</v>
      </c>
      <c r="D10357" t="s">
        <v>10834</v>
      </c>
      <c r="E10357" t="s">
        <v>88</v>
      </c>
      <c r="F10357" t="s">
        <v>79</v>
      </c>
      <c r="G10357" t="s">
        <v>51</v>
      </c>
      <c r="H10357" s="20" t="s">
        <v>52</v>
      </c>
      <c r="I10357" t="s">
        <v>53</v>
      </c>
      <c r="J10357" t="s">
        <v>54</v>
      </c>
      <c r="K10357">
        <v>3</v>
      </c>
      <c r="L10357" t="s">
        <v>55</v>
      </c>
      <c r="M10357" t="s">
        <v>77</v>
      </c>
      <c r="N10357" t="s">
        <v>89</v>
      </c>
      <c r="O10357" s="21" t="s">
        <v>58</v>
      </c>
      <c r="P10357" s="21" t="s">
        <v>366</v>
      </c>
      <c r="Q10357" s="20" t="s">
        <v>3243</v>
      </c>
      <c r="R10357" s="21" t="s">
        <v>3244</v>
      </c>
      <c r="S10357" s="35">
        <v>1</v>
      </c>
      <c r="T10357" s="22">
        <v>1</v>
      </c>
      <c r="U10357" s="20" t="s">
        <v>62</v>
      </c>
      <c r="V10357" s="20">
        <v>46018</v>
      </c>
      <c r="W10357" s="21">
        <v>12</v>
      </c>
      <c r="X10357" s="20">
        <v>46027</v>
      </c>
      <c r="Y10357" s="20">
        <v>46022</v>
      </c>
      <c r="Z10357" s="48">
        <v>12</v>
      </c>
      <c r="AA10357">
        <v>2025</v>
      </c>
      <c r="AB10357" s="45">
        <v>49995</v>
      </c>
      <c r="AC10357" s="45">
        <v>49995</v>
      </c>
      <c r="AK10357" s="10"/>
    </row>
    <row r="10358" spans="1:37">
      <c r="A10358" t="s">
        <v>45</v>
      </c>
      <c r="B10358" t="s">
        <v>46</v>
      </c>
      <c r="C10358" t="s">
        <v>47</v>
      </c>
      <c r="D10358" t="s">
        <v>10835</v>
      </c>
      <c r="E10358" t="s">
        <v>88</v>
      </c>
      <c r="F10358" t="s">
        <v>79</v>
      </c>
      <c r="G10358" t="s">
        <v>51</v>
      </c>
      <c r="H10358" s="20" t="s">
        <v>52</v>
      </c>
      <c r="I10358" t="s">
        <v>53</v>
      </c>
      <c r="J10358" t="s">
        <v>54</v>
      </c>
      <c r="K10358">
        <v>3</v>
      </c>
      <c r="L10358" t="s">
        <v>55</v>
      </c>
      <c r="M10358" t="s">
        <v>77</v>
      </c>
      <c r="N10358" t="s">
        <v>89</v>
      </c>
      <c r="O10358" s="21" t="s">
        <v>58</v>
      </c>
      <c r="P10358" s="21" t="s">
        <v>97</v>
      </c>
      <c r="Q10358" s="20" t="s">
        <v>754</v>
      </c>
      <c r="R10358" s="21" t="s">
        <v>755</v>
      </c>
      <c r="S10358" s="35">
        <v>1</v>
      </c>
      <c r="T10358" s="22">
        <v>1</v>
      </c>
      <c r="U10358" s="20" t="s">
        <v>62</v>
      </c>
      <c r="V10358" s="20">
        <v>46018</v>
      </c>
      <c r="W10358" s="21">
        <v>12</v>
      </c>
      <c r="X10358" s="20">
        <v>46028</v>
      </c>
      <c r="Y10358" s="20">
        <v>46022</v>
      </c>
      <c r="Z10358" s="48">
        <v>12</v>
      </c>
      <c r="AA10358">
        <v>2025</v>
      </c>
      <c r="AB10358" s="45">
        <v>62493</v>
      </c>
      <c r="AC10358" s="45">
        <v>62493</v>
      </c>
      <c r="AK10358" s="10"/>
    </row>
    <row r="10359" spans="1:37">
      <c r="A10359" t="s">
        <v>45</v>
      </c>
      <c r="B10359" t="s">
        <v>46</v>
      </c>
      <c r="C10359" t="s">
        <v>47</v>
      </c>
      <c r="D10359" t="s">
        <v>10836</v>
      </c>
      <c r="E10359" t="s">
        <v>88</v>
      </c>
      <c r="F10359" t="s">
        <v>79</v>
      </c>
      <c r="G10359" t="s">
        <v>51</v>
      </c>
      <c r="H10359" s="20" t="s">
        <v>52</v>
      </c>
      <c r="I10359" t="s">
        <v>53</v>
      </c>
      <c r="J10359" t="s">
        <v>54</v>
      </c>
      <c r="K10359">
        <v>3</v>
      </c>
      <c r="L10359" t="s">
        <v>55</v>
      </c>
      <c r="M10359" t="s">
        <v>56</v>
      </c>
      <c r="N10359" t="s">
        <v>57</v>
      </c>
      <c r="O10359" s="21" t="s">
        <v>58</v>
      </c>
      <c r="P10359" s="21" t="s">
        <v>64</v>
      </c>
      <c r="Q10359" s="20" t="s">
        <v>4165</v>
      </c>
      <c r="R10359" s="21" t="s">
        <v>4166</v>
      </c>
      <c r="S10359" s="35">
        <v>1</v>
      </c>
      <c r="T10359" s="22">
        <v>1</v>
      </c>
      <c r="U10359" s="20" t="s">
        <v>62</v>
      </c>
      <c r="V10359" s="20">
        <v>46013</v>
      </c>
      <c r="W10359" s="21">
        <v>12</v>
      </c>
      <c r="X10359" s="20">
        <v>46024</v>
      </c>
      <c r="Y10359" s="20">
        <v>46020</v>
      </c>
      <c r="Z10359" s="48">
        <v>12</v>
      </c>
      <c r="AA10359">
        <v>2025</v>
      </c>
      <c r="AB10359" s="45">
        <v>113324</v>
      </c>
      <c r="AC10359" s="45">
        <v>113324</v>
      </c>
      <c r="AK10359" s="10"/>
    </row>
    <row r="10360" spans="1:37">
      <c r="A10360" t="s">
        <v>45</v>
      </c>
      <c r="B10360" t="s">
        <v>46</v>
      </c>
      <c r="C10360" t="s">
        <v>47</v>
      </c>
      <c r="D10360" t="s">
        <v>10837</v>
      </c>
      <c r="E10360" t="s">
        <v>88</v>
      </c>
      <c r="F10360" t="s">
        <v>79</v>
      </c>
      <c r="G10360" t="s">
        <v>51</v>
      </c>
      <c r="H10360" s="20" t="s">
        <v>52</v>
      </c>
      <c r="I10360" t="s">
        <v>53</v>
      </c>
      <c r="J10360" t="s">
        <v>54</v>
      </c>
      <c r="K10360">
        <v>3</v>
      </c>
      <c r="L10360" t="s">
        <v>55</v>
      </c>
      <c r="M10360" t="s">
        <v>77</v>
      </c>
      <c r="N10360" t="s">
        <v>89</v>
      </c>
      <c r="O10360" s="21" t="s">
        <v>58</v>
      </c>
      <c r="P10360" s="21" t="s">
        <v>150</v>
      </c>
      <c r="Q10360" s="20" t="s">
        <v>268</v>
      </c>
      <c r="R10360" s="21" t="s">
        <v>269</v>
      </c>
      <c r="S10360" s="35">
        <v>1</v>
      </c>
      <c r="T10360" s="22">
        <v>1</v>
      </c>
      <c r="U10360" s="20" t="s">
        <v>62</v>
      </c>
      <c r="V10360" s="20">
        <v>46013</v>
      </c>
      <c r="W10360" s="21">
        <v>12</v>
      </c>
      <c r="X10360" s="20">
        <v>46027</v>
      </c>
      <c r="Y10360" s="20">
        <v>46020</v>
      </c>
      <c r="Z10360" s="48">
        <v>12</v>
      </c>
      <c r="AA10360">
        <v>2025</v>
      </c>
      <c r="AB10360" s="45">
        <v>99990</v>
      </c>
      <c r="AC10360" s="45">
        <v>99990</v>
      </c>
      <c r="AK10360" s="10"/>
    </row>
    <row r="10361" spans="1:37">
      <c r="A10361" t="s">
        <v>45</v>
      </c>
      <c r="B10361" t="s">
        <v>46</v>
      </c>
      <c r="C10361" t="s">
        <v>47</v>
      </c>
      <c r="D10361" t="s">
        <v>10838</v>
      </c>
      <c r="E10361" t="s">
        <v>88</v>
      </c>
      <c r="F10361" t="s">
        <v>79</v>
      </c>
      <c r="G10361" t="s">
        <v>51</v>
      </c>
      <c r="H10361" s="20" t="s">
        <v>52</v>
      </c>
      <c r="I10361" t="s">
        <v>53</v>
      </c>
      <c r="J10361" t="s">
        <v>54</v>
      </c>
      <c r="K10361">
        <v>3</v>
      </c>
      <c r="L10361" t="s">
        <v>55</v>
      </c>
      <c r="M10361" t="s">
        <v>77</v>
      </c>
      <c r="N10361" t="s">
        <v>89</v>
      </c>
      <c r="O10361" s="21" t="s">
        <v>58</v>
      </c>
      <c r="P10361" s="21" t="s">
        <v>90</v>
      </c>
      <c r="Q10361" s="20" t="s">
        <v>9970</v>
      </c>
      <c r="R10361" s="21" t="s">
        <v>9971</v>
      </c>
      <c r="S10361" s="35">
        <v>1</v>
      </c>
      <c r="T10361" s="22">
        <v>1</v>
      </c>
      <c r="U10361" s="20" t="s">
        <v>62</v>
      </c>
      <c r="V10361" s="20">
        <v>46018</v>
      </c>
      <c r="W10361" s="21">
        <v>12</v>
      </c>
      <c r="X10361" s="20">
        <v>46028</v>
      </c>
      <c r="Y10361" s="20">
        <v>46022</v>
      </c>
      <c r="Z10361" s="48">
        <v>12</v>
      </c>
      <c r="AA10361">
        <v>2025</v>
      </c>
      <c r="AB10361" s="45">
        <v>43744</v>
      </c>
      <c r="AC10361" s="45">
        <v>43744</v>
      </c>
      <c r="AK10361" s="10"/>
    </row>
    <row r="10362" spans="1:37">
      <c r="A10362" t="s">
        <v>45</v>
      </c>
      <c r="B10362" t="s">
        <v>46</v>
      </c>
      <c r="C10362" t="s">
        <v>47</v>
      </c>
      <c r="D10362" t="s">
        <v>10839</v>
      </c>
      <c r="E10362" t="s">
        <v>88</v>
      </c>
      <c r="F10362" t="s">
        <v>79</v>
      </c>
      <c r="G10362" t="s">
        <v>51</v>
      </c>
      <c r="H10362" s="20" t="s">
        <v>52</v>
      </c>
      <c r="I10362" t="s">
        <v>53</v>
      </c>
      <c r="J10362" t="s">
        <v>54</v>
      </c>
      <c r="K10362">
        <v>3</v>
      </c>
      <c r="L10362" t="s">
        <v>55</v>
      </c>
      <c r="M10362" t="s">
        <v>56</v>
      </c>
      <c r="N10362" t="s">
        <v>57</v>
      </c>
      <c r="O10362" s="21" t="s">
        <v>58</v>
      </c>
      <c r="P10362" s="21" t="s">
        <v>64</v>
      </c>
      <c r="Q10362" s="20" t="s">
        <v>456</v>
      </c>
      <c r="R10362" s="21" t="s">
        <v>457</v>
      </c>
      <c r="S10362" s="35">
        <v>1</v>
      </c>
      <c r="T10362" s="22">
        <v>1</v>
      </c>
      <c r="U10362" s="20" t="s">
        <v>62</v>
      </c>
      <c r="V10362" s="20">
        <v>46018</v>
      </c>
      <c r="W10362" s="21">
        <v>12</v>
      </c>
      <c r="X10362" s="20">
        <v>46028</v>
      </c>
      <c r="Y10362" s="20">
        <v>46022</v>
      </c>
      <c r="Z10362" s="48">
        <v>12</v>
      </c>
      <c r="AA10362">
        <v>2025</v>
      </c>
      <c r="AB10362" s="45">
        <v>34368</v>
      </c>
      <c r="AC10362" s="45">
        <v>34368</v>
      </c>
      <c r="AK10362" s="10"/>
    </row>
    <row r="10363" spans="1:37">
      <c r="A10363" t="s">
        <v>45</v>
      </c>
      <c r="B10363" t="s">
        <v>46</v>
      </c>
      <c r="C10363" t="s">
        <v>47</v>
      </c>
      <c r="D10363" t="s">
        <v>10840</v>
      </c>
      <c r="E10363" t="s">
        <v>88</v>
      </c>
      <c r="F10363" t="s">
        <v>79</v>
      </c>
      <c r="G10363" t="s">
        <v>51</v>
      </c>
      <c r="H10363" s="20" t="s">
        <v>52</v>
      </c>
      <c r="I10363" t="s">
        <v>53</v>
      </c>
      <c r="J10363" t="s">
        <v>54</v>
      </c>
      <c r="K10363">
        <v>3</v>
      </c>
      <c r="L10363" t="s">
        <v>55</v>
      </c>
      <c r="M10363" t="s">
        <v>56</v>
      </c>
      <c r="N10363" t="s">
        <v>57</v>
      </c>
      <c r="O10363" s="21" t="s">
        <v>58</v>
      </c>
      <c r="P10363" s="21" t="s">
        <v>64</v>
      </c>
      <c r="Q10363" s="20" t="s">
        <v>436</v>
      </c>
      <c r="R10363" s="21" t="s">
        <v>437</v>
      </c>
      <c r="S10363" s="35">
        <v>1</v>
      </c>
      <c r="T10363" s="22">
        <v>1</v>
      </c>
      <c r="U10363" s="20" t="s">
        <v>62</v>
      </c>
      <c r="V10363" s="20">
        <v>46013</v>
      </c>
      <c r="W10363" s="21">
        <v>12</v>
      </c>
      <c r="X10363" s="20">
        <v>46024</v>
      </c>
      <c r="Y10363" s="20">
        <v>46017</v>
      </c>
      <c r="Z10363" s="48">
        <v>12</v>
      </c>
      <c r="AA10363">
        <v>2025</v>
      </c>
      <c r="AB10363" s="45">
        <v>49994</v>
      </c>
      <c r="AC10363" s="45">
        <v>49994</v>
      </c>
      <c r="AK10363" s="10"/>
    </row>
    <row r="10364" spans="1:37">
      <c r="A10364" t="s">
        <v>45</v>
      </c>
      <c r="B10364" t="s">
        <v>46</v>
      </c>
      <c r="C10364" t="s">
        <v>47</v>
      </c>
      <c r="D10364" t="s">
        <v>10841</v>
      </c>
      <c r="E10364" t="s">
        <v>88</v>
      </c>
      <c r="F10364" t="s">
        <v>79</v>
      </c>
      <c r="G10364" t="s">
        <v>51</v>
      </c>
      <c r="H10364" s="20" t="s">
        <v>52</v>
      </c>
      <c r="I10364" t="s">
        <v>53</v>
      </c>
      <c r="J10364" t="s">
        <v>54</v>
      </c>
      <c r="K10364">
        <v>3</v>
      </c>
      <c r="L10364" t="s">
        <v>55</v>
      </c>
      <c r="M10364" t="s">
        <v>56</v>
      </c>
      <c r="N10364" t="s">
        <v>57</v>
      </c>
      <c r="O10364" s="21" t="s">
        <v>58</v>
      </c>
      <c r="P10364" s="21" t="s">
        <v>64</v>
      </c>
      <c r="Q10364" s="20" t="s">
        <v>505</v>
      </c>
      <c r="R10364" s="21" t="s">
        <v>506</v>
      </c>
      <c r="S10364" s="35">
        <v>1</v>
      </c>
      <c r="T10364" s="22">
        <v>1</v>
      </c>
      <c r="U10364" s="20" t="s">
        <v>62</v>
      </c>
      <c r="V10364" s="20">
        <v>46013</v>
      </c>
      <c r="W10364" s="21">
        <v>12</v>
      </c>
      <c r="X10364" s="20">
        <v>46024</v>
      </c>
      <c r="Y10364" s="20">
        <v>46017</v>
      </c>
      <c r="Z10364" s="48">
        <v>12</v>
      </c>
      <c r="AA10364">
        <v>2025</v>
      </c>
      <c r="AB10364" s="45">
        <v>28120</v>
      </c>
      <c r="AC10364" s="45">
        <v>28120</v>
      </c>
      <c r="AK10364" s="10"/>
    </row>
    <row r="10365" spans="1:37">
      <c r="A10365" t="s">
        <v>45</v>
      </c>
      <c r="B10365" t="s">
        <v>46</v>
      </c>
      <c r="C10365" t="s">
        <v>47</v>
      </c>
      <c r="D10365" t="s">
        <v>10842</v>
      </c>
      <c r="E10365" t="s">
        <v>88</v>
      </c>
      <c r="F10365" t="s">
        <v>79</v>
      </c>
      <c r="G10365" t="s">
        <v>51</v>
      </c>
      <c r="H10365" s="20" t="s">
        <v>52</v>
      </c>
      <c r="I10365" t="s">
        <v>53</v>
      </c>
      <c r="J10365" t="s">
        <v>54</v>
      </c>
      <c r="K10365">
        <v>3</v>
      </c>
      <c r="L10365" t="s">
        <v>55</v>
      </c>
      <c r="M10365" t="s">
        <v>77</v>
      </c>
      <c r="N10365" t="s">
        <v>89</v>
      </c>
      <c r="O10365" s="21" t="s">
        <v>58</v>
      </c>
      <c r="P10365" s="21" t="s">
        <v>119</v>
      </c>
      <c r="Q10365" s="20" t="s">
        <v>968</v>
      </c>
      <c r="R10365" s="21" t="s">
        <v>969</v>
      </c>
      <c r="S10365" s="35">
        <v>1</v>
      </c>
      <c r="T10365" s="22">
        <v>1</v>
      </c>
      <c r="U10365" s="20" t="s">
        <v>62</v>
      </c>
      <c r="V10365" s="20">
        <v>46011</v>
      </c>
      <c r="W10365" s="21">
        <v>12</v>
      </c>
      <c r="X10365" s="20">
        <v>46024</v>
      </c>
      <c r="Y10365" s="20">
        <v>46017</v>
      </c>
      <c r="Z10365" s="48">
        <v>12</v>
      </c>
      <c r="AA10365">
        <v>2025</v>
      </c>
      <c r="AB10365" s="45">
        <v>99995</v>
      </c>
      <c r="AC10365" s="45">
        <v>99995</v>
      </c>
      <c r="AK10365" s="10"/>
    </row>
    <row r="10366" spans="1:37">
      <c r="A10366" t="s">
        <v>45</v>
      </c>
      <c r="B10366" t="s">
        <v>46</v>
      </c>
      <c r="C10366" t="s">
        <v>47</v>
      </c>
      <c r="D10366" t="s">
        <v>10843</v>
      </c>
      <c r="E10366" t="s">
        <v>88</v>
      </c>
      <c r="F10366" t="s">
        <v>79</v>
      </c>
      <c r="G10366" t="s">
        <v>51</v>
      </c>
      <c r="H10366" s="20" t="s">
        <v>52</v>
      </c>
      <c r="I10366" t="s">
        <v>53</v>
      </c>
      <c r="J10366" t="s">
        <v>54</v>
      </c>
      <c r="K10366">
        <v>3</v>
      </c>
      <c r="L10366" t="s">
        <v>55</v>
      </c>
      <c r="M10366" t="s">
        <v>77</v>
      </c>
      <c r="N10366" t="s">
        <v>89</v>
      </c>
      <c r="O10366" s="21" t="s">
        <v>58</v>
      </c>
      <c r="P10366" s="21" t="s">
        <v>97</v>
      </c>
      <c r="Q10366" s="20" t="s">
        <v>754</v>
      </c>
      <c r="R10366" s="21" t="s">
        <v>755</v>
      </c>
      <c r="S10366" s="35">
        <v>1</v>
      </c>
      <c r="T10366" s="22">
        <v>1</v>
      </c>
      <c r="U10366" s="20" t="s">
        <v>62</v>
      </c>
      <c r="V10366" s="20">
        <v>46011</v>
      </c>
      <c r="W10366" s="21">
        <v>12</v>
      </c>
      <c r="X10366" s="20">
        <v>46024</v>
      </c>
      <c r="Y10366" s="20">
        <v>46020</v>
      </c>
      <c r="Z10366" s="48">
        <v>12</v>
      </c>
      <c r="AA10366">
        <v>2025</v>
      </c>
      <c r="AB10366" s="45">
        <v>62493</v>
      </c>
      <c r="AC10366" s="45">
        <v>62493</v>
      </c>
      <c r="AK10366" s="10"/>
    </row>
    <row r="10367" spans="1:37">
      <c r="A10367" t="s">
        <v>45</v>
      </c>
      <c r="B10367" t="s">
        <v>46</v>
      </c>
      <c r="C10367" t="s">
        <v>47</v>
      </c>
      <c r="D10367" t="s">
        <v>10844</v>
      </c>
      <c r="E10367" t="s">
        <v>88</v>
      </c>
      <c r="F10367" t="s">
        <v>79</v>
      </c>
      <c r="G10367" t="s">
        <v>51</v>
      </c>
      <c r="H10367" s="20" t="s">
        <v>52</v>
      </c>
      <c r="I10367" t="s">
        <v>53</v>
      </c>
      <c r="J10367" t="s">
        <v>54</v>
      </c>
      <c r="K10367">
        <v>3</v>
      </c>
      <c r="L10367" t="s">
        <v>55</v>
      </c>
      <c r="M10367" t="s">
        <v>77</v>
      </c>
      <c r="N10367" t="s">
        <v>89</v>
      </c>
      <c r="O10367" s="21" t="s">
        <v>58</v>
      </c>
      <c r="P10367" s="21" t="s">
        <v>119</v>
      </c>
      <c r="Q10367" s="20" t="s">
        <v>7770</v>
      </c>
      <c r="R10367" s="21" t="s">
        <v>7771</v>
      </c>
      <c r="S10367" s="35">
        <v>1</v>
      </c>
      <c r="T10367" s="22">
        <v>1</v>
      </c>
      <c r="U10367" s="20" t="s">
        <v>62</v>
      </c>
      <c r="V10367" s="20">
        <v>46015</v>
      </c>
      <c r="W10367" s="21">
        <v>12</v>
      </c>
      <c r="X10367" s="20">
        <v>46017</v>
      </c>
      <c r="Y10367" s="20">
        <v>46020</v>
      </c>
      <c r="Z10367" s="48">
        <v>12</v>
      </c>
      <c r="AA10367">
        <v>2025</v>
      </c>
      <c r="AB10367" s="45">
        <v>176654</v>
      </c>
      <c r="AC10367" s="45">
        <v>176654</v>
      </c>
      <c r="AK10367" s="10"/>
    </row>
    <row r="10368" spans="1:37">
      <c r="A10368" t="s">
        <v>45</v>
      </c>
      <c r="B10368" t="s">
        <v>46</v>
      </c>
      <c r="C10368" t="s">
        <v>47</v>
      </c>
      <c r="D10368" t="s">
        <v>10845</v>
      </c>
      <c r="E10368" t="s">
        <v>88</v>
      </c>
      <c r="F10368" t="s">
        <v>79</v>
      </c>
      <c r="G10368" t="s">
        <v>51</v>
      </c>
      <c r="H10368" s="20" t="s">
        <v>52</v>
      </c>
      <c r="I10368" t="s">
        <v>53</v>
      </c>
      <c r="J10368" t="s">
        <v>54</v>
      </c>
      <c r="K10368">
        <v>3</v>
      </c>
      <c r="L10368" t="s">
        <v>55</v>
      </c>
      <c r="M10368" t="s">
        <v>56</v>
      </c>
      <c r="N10368" t="s">
        <v>57</v>
      </c>
      <c r="O10368" s="21" t="s">
        <v>58</v>
      </c>
      <c r="P10368" s="21" t="s">
        <v>64</v>
      </c>
      <c r="Q10368" s="20" t="s">
        <v>456</v>
      </c>
      <c r="R10368" s="21" t="s">
        <v>457</v>
      </c>
      <c r="S10368" s="35">
        <v>1</v>
      </c>
      <c r="T10368" s="22">
        <v>1</v>
      </c>
      <c r="U10368" s="20" t="s">
        <v>62</v>
      </c>
      <c r="V10368" s="20">
        <v>46015</v>
      </c>
      <c r="W10368" s="21">
        <v>12</v>
      </c>
      <c r="X10368" s="20">
        <v>46024</v>
      </c>
      <c r="Y10368" s="20">
        <v>46020</v>
      </c>
      <c r="Z10368" s="48">
        <v>12</v>
      </c>
      <c r="AA10368">
        <v>2025</v>
      </c>
      <c r="AB10368" s="45">
        <v>34368</v>
      </c>
      <c r="AC10368" s="45">
        <v>34368</v>
      </c>
      <c r="AK10368" s="10"/>
    </row>
    <row r="10369" spans="1:37">
      <c r="A10369" t="s">
        <v>45</v>
      </c>
      <c r="B10369" t="s">
        <v>46</v>
      </c>
      <c r="C10369" t="s">
        <v>47</v>
      </c>
      <c r="D10369" t="s">
        <v>10846</v>
      </c>
      <c r="E10369" t="s">
        <v>88</v>
      </c>
      <c r="F10369" t="s">
        <v>79</v>
      </c>
      <c r="G10369" t="s">
        <v>51</v>
      </c>
      <c r="H10369" s="20" t="s">
        <v>52</v>
      </c>
      <c r="I10369" t="s">
        <v>53</v>
      </c>
      <c r="J10369" t="s">
        <v>54</v>
      </c>
      <c r="K10369">
        <v>3</v>
      </c>
      <c r="L10369" t="s">
        <v>55</v>
      </c>
      <c r="M10369" t="s">
        <v>77</v>
      </c>
      <c r="N10369" t="s">
        <v>89</v>
      </c>
      <c r="O10369" s="21" t="s">
        <v>58</v>
      </c>
      <c r="P10369" s="21" t="s">
        <v>5970</v>
      </c>
      <c r="Q10369" s="20" t="s">
        <v>919</v>
      </c>
      <c r="R10369" s="21" t="s">
        <v>920</v>
      </c>
      <c r="S10369" s="35">
        <v>1</v>
      </c>
      <c r="T10369" s="22">
        <v>1</v>
      </c>
      <c r="U10369" s="20" t="s">
        <v>62</v>
      </c>
      <c r="V10369" s="20">
        <v>46015</v>
      </c>
      <c r="W10369" s="21">
        <v>12</v>
      </c>
      <c r="X10369" s="20">
        <v>46021</v>
      </c>
      <c r="Y10369" s="20">
        <v>46020</v>
      </c>
      <c r="Z10369" s="48">
        <v>12</v>
      </c>
      <c r="AA10369">
        <v>2025</v>
      </c>
      <c r="AB10369" s="45">
        <v>37494</v>
      </c>
      <c r="AC10369" s="45">
        <v>37494</v>
      </c>
      <c r="AK10369" s="10"/>
    </row>
    <row r="10370" spans="1:37">
      <c r="A10370" t="s">
        <v>45</v>
      </c>
      <c r="B10370" t="s">
        <v>46</v>
      </c>
      <c r="C10370" t="s">
        <v>47</v>
      </c>
      <c r="D10370" t="s">
        <v>10847</v>
      </c>
      <c r="E10370" t="s">
        <v>88</v>
      </c>
      <c r="F10370" t="s">
        <v>79</v>
      </c>
      <c r="G10370" t="s">
        <v>51</v>
      </c>
      <c r="H10370" s="20" t="s">
        <v>52</v>
      </c>
      <c r="I10370" t="s">
        <v>53</v>
      </c>
      <c r="J10370" t="s">
        <v>54</v>
      </c>
      <c r="K10370">
        <v>3</v>
      </c>
      <c r="L10370" t="s">
        <v>55</v>
      </c>
      <c r="M10370" t="s">
        <v>77</v>
      </c>
      <c r="N10370" t="s">
        <v>89</v>
      </c>
      <c r="O10370" s="21" t="s">
        <v>58</v>
      </c>
      <c r="P10370" s="21" t="s">
        <v>150</v>
      </c>
      <c r="Q10370" s="20" t="s">
        <v>268</v>
      </c>
      <c r="R10370" s="21" t="s">
        <v>269</v>
      </c>
      <c r="S10370" s="35">
        <v>1</v>
      </c>
      <c r="T10370" s="22">
        <v>1</v>
      </c>
      <c r="U10370" s="20" t="s">
        <v>62</v>
      </c>
      <c r="V10370" s="20">
        <v>46016</v>
      </c>
      <c r="W10370" s="21">
        <v>12</v>
      </c>
      <c r="X10370" s="20">
        <v>46024</v>
      </c>
      <c r="Y10370" s="20">
        <v>46020</v>
      </c>
      <c r="Z10370" s="48">
        <v>12</v>
      </c>
      <c r="AA10370">
        <v>2025</v>
      </c>
      <c r="AB10370" s="45">
        <v>99990</v>
      </c>
      <c r="AC10370" s="45">
        <v>99990</v>
      </c>
      <c r="AK10370" s="10"/>
    </row>
    <row r="10371" spans="1:37">
      <c r="A10371" t="s">
        <v>45</v>
      </c>
      <c r="B10371" t="s">
        <v>46</v>
      </c>
      <c r="C10371" t="s">
        <v>47</v>
      </c>
      <c r="D10371" t="s">
        <v>10848</v>
      </c>
      <c r="E10371" t="s">
        <v>88</v>
      </c>
      <c r="F10371" t="s">
        <v>79</v>
      </c>
      <c r="G10371" t="s">
        <v>51</v>
      </c>
      <c r="H10371" s="20" t="s">
        <v>52</v>
      </c>
      <c r="I10371" t="s">
        <v>53</v>
      </c>
      <c r="J10371" t="s">
        <v>54</v>
      </c>
      <c r="K10371">
        <v>3</v>
      </c>
      <c r="L10371" t="s">
        <v>55</v>
      </c>
      <c r="M10371" t="s">
        <v>56</v>
      </c>
      <c r="N10371" t="s">
        <v>57</v>
      </c>
      <c r="O10371" s="21" t="s">
        <v>58</v>
      </c>
      <c r="P10371" s="21" t="s">
        <v>64</v>
      </c>
      <c r="Q10371" s="20" t="s">
        <v>474</v>
      </c>
      <c r="R10371" s="21" t="s">
        <v>475</v>
      </c>
      <c r="S10371" s="35">
        <v>1</v>
      </c>
      <c r="T10371" s="22">
        <v>1</v>
      </c>
      <c r="U10371" s="20" t="s">
        <v>62</v>
      </c>
      <c r="V10371" s="20">
        <v>46019</v>
      </c>
      <c r="W10371" s="21">
        <v>12</v>
      </c>
      <c r="X10371" s="20">
        <v>46027</v>
      </c>
      <c r="Y10371" s="20">
        <v>46022</v>
      </c>
      <c r="Z10371" s="48">
        <v>12</v>
      </c>
      <c r="AA10371">
        <v>2025</v>
      </c>
      <c r="AB10371" s="45">
        <v>28120</v>
      </c>
      <c r="AC10371" s="45">
        <v>28120</v>
      </c>
      <c r="AK10371" s="10"/>
    </row>
    <row r="10372" spans="1:37">
      <c r="A10372" t="s">
        <v>45</v>
      </c>
      <c r="B10372" t="s">
        <v>46</v>
      </c>
      <c r="C10372" t="s">
        <v>47</v>
      </c>
      <c r="D10372" t="s">
        <v>10849</v>
      </c>
      <c r="E10372" t="s">
        <v>88</v>
      </c>
      <c r="F10372" t="s">
        <v>79</v>
      </c>
      <c r="G10372" t="s">
        <v>51</v>
      </c>
      <c r="H10372" s="20" t="s">
        <v>52</v>
      </c>
      <c r="I10372" t="s">
        <v>53</v>
      </c>
      <c r="J10372" t="s">
        <v>54</v>
      </c>
      <c r="K10372">
        <v>3</v>
      </c>
      <c r="L10372" t="s">
        <v>55</v>
      </c>
      <c r="M10372" t="s">
        <v>56</v>
      </c>
      <c r="N10372" t="s">
        <v>57</v>
      </c>
      <c r="O10372" s="21" t="s">
        <v>58</v>
      </c>
      <c r="P10372" s="21" t="s">
        <v>64</v>
      </c>
      <c r="Q10372" s="20" t="s">
        <v>221</v>
      </c>
      <c r="R10372" s="21" t="s">
        <v>222</v>
      </c>
      <c r="S10372" s="35">
        <v>1</v>
      </c>
      <c r="T10372" s="22">
        <v>1</v>
      </c>
      <c r="U10372" s="20" t="s">
        <v>62</v>
      </c>
      <c r="V10372" s="20">
        <v>46019</v>
      </c>
      <c r="W10372" s="21">
        <v>12</v>
      </c>
      <c r="X10372" s="20">
        <v>46027</v>
      </c>
      <c r="Y10372" s="20">
        <v>46022</v>
      </c>
      <c r="Z10372" s="48">
        <v>12</v>
      </c>
      <c r="AA10372">
        <v>2025</v>
      </c>
      <c r="AB10372" s="45">
        <v>113324</v>
      </c>
      <c r="AC10372" s="45">
        <v>113324</v>
      </c>
      <c r="AK10372" s="10"/>
    </row>
    <row r="10373" spans="1:37">
      <c r="A10373" t="s">
        <v>45</v>
      </c>
      <c r="B10373" t="s">
        <v>46</v>
      </c>
      <c r="C10373" t="s">
        <v>47</v>
      </c>
      <c r="D10373" t="s">
        <v>10850</v>
      </c>
      <c r="E10373" t="s">
        <v>88</v>
      </c>
      <c r="F10373" t="s">
        <v>79</v>
      </c>
      <c r="G10373" t="s">
        <v>51</v>
      </c>
      <c r="H10373" s="20" t="s">
        <v>52</v>
      </c>
      <c r="I10373" t="s">
        <v>53</v>
      </c>
      <c r="J10373" t="s">
        <v>54</v>
      </c>
      <c r="K10373">
        <v>3</v>
      </c>
      <c r="L10373" t="s">
        <v>55</v>
      </c>
      <c r="M10373" t="s">
        <v>77</v>
      </c>
      <c r="N10373" t="s">
        <v>89</v>
      </c>
      <c r="O10373" s="21" t="s">
        <v>58</v>
      </c>
      <c r="P10373" s="21" t="s">
        <v>119</v>
      </c>
      <c r="Q10373" s="20" t="s">
        <v>120</v>
      </c>
      <c r="R10373" s="21" t="s">
        <v>121</v>
      </c>
      <c r="S10373" s="35">
        <v>1</v>
      </c>
      <c r="T10373" s="22">
        <v>1</v>
      </c>
      <c r="U10373" s="20" t="s">
        <v>62</v>
      </c>
      <c r="V10373" s="20">
        <v>46019</v>
      </c>
      <c r="W10373" s="21">
        <v>12</v>
      </c>
      <c r="X10373" s="20">
        <v>46029</v>
      </c>
      <c r="Y10373" s="20">
        <v>46022</v>
      </c>
      <c r="Z10373" s="48">
        <v>12</v>
      </c>
      <c r="AA10373">
        <v>2025</v>
      </c>
      <c r="AB10373" s="45">
        <v>99995</v>
      </c>
      <c r="AC10373" s="45">
        <v>99995</v>
      </c>
      <c r="AK10373" s="10"/>
    </row>
    <row r="10374" spans="1:37">
      <c r="A10374" t="s">
        <v>45</v>
      </c>
      <c r="B10374" t="s">
        <v>46</v>
      </c>
      <c r="C10374" t="s">
        <v>47</v>
      </c>
      <c r="D10374" t="s">
        <v>10851</v>
      </c>
      <c r="E10374" t="s">
        <v>88</v>
      </c>
      <c r="F10374" t="s">
        <v>79</v>
      </c>
      <c r="G10374" t="s">
        <v>51</v>
      </c>
      <c r="H10374" s="20" t="s">
        <v>52</v>
      </c>
      <c r="I10374" t="s">
        <v>53</v>
      </c>
      <c r="J10374" t="s">
        <v>54</v>
      </c>
      <c r="K10374">
        <v>3</v>
      </c>
      <c r="L10374" t="s">
        <v>55</v>
      </c>
      <c r="M10374" t="s">
        <v>56</v>
      </c>
      <c r="N10374" t="s">
        <v>57</v>
      </c>
      <c r="O10374" s="21" t="s">
        <v>58</v>
      </c>
      <c r="P10374" s="21" t="s">
        <v>64</v>
      </c>
      <c r="Q10374" s="20" t="s">
        <v>358</v>
      </c>
      <c r="R10374" s="21" t="s">
        <v>359</v>
      </c>
      <c r="S10374" s="35">
        <v>1</v>
      </c>
      <c r="T10374" s="22">
        <v>1</v>
      </c>
      <c r="U10374" s="20" t="s">
        <v>62</v>
      </c>
      <c r="V10374" s="20">
        <v>46014</v>
      </c>
      <c r="W10374" s="21">
        <v>12</v>
      </c>
      <c r="X10374" s="20">
        <v>46024</v>
      </c>
      <c r="Y10374" s="20">
        <v>46017</v>
      </c>
      <c r="Z10374" s="48">
        <v>12</v>
      </c>
      <c r="AA10374">
        <v>2025</v>
      </c>
      <c r="AB10374" s="45">
        <v>93324</v>
      </c>
      <c r="AC10374" s="45">
        <v>93324</v>
      </c>
      <c r="AK10374" s="10"/>
    </row>
    <row r="10375" spans="1:37">
      <c r="A10375" t="s">
        <v>45</v>
      </c>
      <c r="B10375" t="s">
        <v>46</v>
      </c>
      <c r="C10375" t="s">
        <v>47</v>
      </c>
      <c r="D10375" t="s">
        <v>10852</v>
      </c>
      <c r="E10375" t="s">
        <v>88</v>
      </c>
      <c r="F10375" t="s">
        <v>79</v>
      </c>
      <c r="G10375" t="s">
        <v>51</v>
      </c>
      <c r="H10375" s="20" t="s">
        <v>52</v>
      </c>
      <c r="I10375" t="s">
        <v>53</v>
      </c>
      <c r="J10375" t="s">
        <v>54</v>
      </c>
      <c r="K10375">
        <v>3</v>
      </c>
      <c r="L10375" t="s">
        <v>55</v>
      </c>
      <c r="M10375" t="s">
        <v>77</v>
      </c>
      <c r="N10375" t="s">
        <v>89</v>
      </c>
      <c r="O10375" s="21" t="s">
        <v>58</v>
      </c>
      <c r="P10375" s="21" t="s">
        <v>276</v>
      </c>
      <c r="Q10375" s="20" t="s">
        <v>2562</v>
      </c>
      <c r="R10375" s="21" t="s">
        <v>2563</v>
      </c>
      <c r="S10375" s="35">
        <v>2</v>
      </c>
      <c r="T10375" s="22">
        <v>2</v>
      </c>
      <c r="U10375" s="20" t="s">
        <v>62</v>
      </c>
      <c r="V10375" s="20">
        <v>46016</v>
      </c>
      <c r="W10375" s="21">
        <v>12</v>
      </c>
      <c r="X10375" s="20">
        <v>46027</v>
      </c>
      <c r="Y10375" s="20">
        <v>46020</v>
      </c>
      <c r="Z10375" s="48">
        <v>12</v>
      </c>
      <c r="AA10375">
        <v>2025</v>
      </c>
      <c r="AB10375" s="45">
        <v>62488</v>
      </c>
      <c r="AC10375" s="45">
        <v>62488</v>
      </c>
      <c r="AK10375" s="10"/>
    </row>
    <row r="10376" spans="1:37">
      <c r="A10376" t="s">
        <v>45</v>
      </c>
      <c r="B10376" t="s">
        <v>46</v>
      </c>
      <c r="C10376" t="s">
        <v>47</v>
      </c>
      <c r="D10376" t="s">
        <v>10853</v>
      </c>
      <c r="E10376" t="s">
        <v>88</v>
      </c>
      <c r="F10376" t="s">
        <v>79</v>
      </c>
      <c r="G10376" t="s">
        <v>51</v>
      </c>
      <c r="H10376" s="20" t="s">
        <v>52</v>
      </c>
      <c r="I10376" t="s">
        <v>53</v>
      </c>
      <c r="J10376" t="s">
        <v>54</v>
      </c>
      <c r="K10376">
        <v>3</v>
      </c>
      <c r="L10376" t="s">
        <v>55</v>
      </c>
      <c r="M10376" t="s">
        <v>77</v>
      </c>
      <c r="N10376" t="s">
        <v>89</v>
      </c>
      <c r="O10376" s="21" t="s">
        <v>58</v>
      </c>
      <c r="P10376" s="21" t="s">
        <v>119</v>
      </c>
      <c r="Q10376" s="20" t="s">
        <v>728</v>
      </c>
      <c r="R10376" s="21" t="s">
        <v>729</v>
      </c>
      <c r="S10376" s="35">
        <v>1</v>
      </c>
      <c r="T10376" s="22">
        <v>1</v>
      </c>
      <c r="U10376" s="20" t="s">
        <v>62</v>
      </c>
      <c r="V10376" s="20">
        <v>46016</v>
      </c>
      <c r="W10376" s="21">
        <v>12</v>
      </c>
      <c r="X10376" s="20">
        <v>46024</v>
      </c>
      <c r="Y10376" s="20">
        <v>46020</v>
      </c>
      <c r="Z10376" s="48">
        <v>12</v>
      </c>
      <c r="AA10376">
        <v>2025</v>
      </c>
      <c r="AB10376" s="45">
        <v>76662</v>
      </c>
      <c r="AC10376" s="45">
        <v>76662</v>
      </c>
      <c r="AK10376" s="10"/>
    </row>
    <row r="10377" spans="1:37">
      <c r="A10377" t="s">
        <v>45</v>
      </c>
      <c r="B10377" t="s">
        <v>46</v>
      </c>
      <c r="C10377" t="s">
        <v>47</v>
      </c>
      <c r="D10377" t="s">
        <v>10854</v>
      </c>
      <c r="E10377" t="s">
        <v>88</v>
      </c>
      <c r="F10377" t="s">
        <v>79</v>
      </c>
      <c r="G10377" t="s">
        <v>51</v>
      </c>
      <c r="H10377" s="20" t="s">
        <v>52</v>
      </c>
      <c r="I10377" t="s">
        <v>53</v>
      </c>
      <c r="J10377" t="s">
        <v>54</v>
      </c>
      <c r="K10377">
        <v>3</v>
      </c>
      <c r="L10377" t="s">
        <v>55</v>
      </c>
      <c r="M10377" t="s">
        <v>77</v>
      </c>
      <c r="N10377" t="s">
        <v>89</v>
      </c>
      <c r="O10377" s="21" t="s">
        <v>58</v>
      </c>
      <c r="P10377" s="21" t="s">
        <v>90</v>
      </c>
      <c r="Q10377" s="20" t="s">
        <v>196</v>
      </c>
      <c r="R10377" s="21" t="s">
        <v>197</v>
      </c>
      <c r="S10377" s="35">
        <v>1</v>
      </c>
      <c r="T10377" s="22">
        <v>1</v>
      </c>
      <c r="U10377" s="20" t="s">
        <v>62</v>
      </c>
      <c r="V10377" s="20">
        <v>46016</v>
      </c>
      <c r="W10377" s="21">
        <v>12</v>
      </c>
      <c r="X10377" s="20">
        <v>46028</v>
      </c>
      <c r="Y10377" s="20">
        <v>46020</v>
      </c>
      <c r="Z10377" s="48">
        <v>12</v>
      </c>
      <c r="AA10377">
        <v>2025</v>
      </c>
      <c r="AB10377" s="45">
        <v>68741</v>
      </c>
      <c r="AC10377" s="45">
        <v>68741</v>
      </c>
      <c r="AK10377" s="10"/>
    </row>
    <row r="10378" spans="1:37">
      <c r="A10378" t="s">
        <v>45</v>
      </c>
      <c r="B10378" t="s">
        <v>46</v>
      </c>
      <c r="C10378" t="s">
        <v>47</v>
      </c>
      <c r="D10378" t="s">
        <v>10855</v>
      </c>
      <c r="E10378" t="s">
        <v>88</v>
      </c>
      <c r="F10378" t="s">
        <v>79</v>
      </c>
      <c r="G10378" t="s">
        <v>51</v>
      </c>
      <c r="H10378" s="20" t="s">
        <v>52</v>
      </c>
      <c r="I10378" t="s">
        <v>53</v>
      </c>
      <c r="J10378" t="s">
        <v>54</v>
      </c>
      <c r="K10378">
        <v>3</v>
      </c>
      <c r="L10378" t="s">
        <v>55</v>
      </c>
      <c r="M10378" t="s">
        <v>77</v>
      </c>
      <c r="N10378" t="s">
        <v>89</v>
      </c>
      <c r="O10378" s="21" t="s">
        <v>58</v>
      </c>
      <c r="P10378" s="21" t="s">
        <v>126</v>
      </c>
      <c r="Q10378" s="20" t="s">
        <v>960</v>
      </c>
      <c r="R10378" s="21" t="s">
        <v>961</v>
      </c>
      <c r="S10378" s="35">
        <v>1</v>
      </c>
      <c r="T10378" s="22">
        <v>1</v>
      </c>
      <c r="U10378" s="20" t="s">
        <v>62</v>
      </c>
      <c r="V10378" s="20">
        <v>46015</v>
      </c>
      <c r="W10378" s="21">
        <v>12</v>
      </c>
      <c r="X10378" s="20">
        <v>46021</v>
      </c>
      <c r="Y10378" s="20">
        <v>46020</v>
      </c>
      <c r="Z10378" s="48">
        <v>12</v>
      </c>
      <c r="AA10378">
        <v>2025</v>
      </c>
      <c r="AB10378" s="45">
        <v>28119</v>
      </c>
      <c r="AC10378" s="45">
        <v>28119</v>
      </c>
      <c r="AK10378" s="10"/>
    </row>
    <row r="10379" spans="1:37">
      <c r="A10379" t="s">
        <v>45</v>
      </c>
      <c r="B10379" t="s">
        <v>46</v>
      </c>
      <c r="C10379" t="s">
        <v>47</v>
      </c>
      <c r="D10379" t="s">
        <v>10856</v>
      </c>
      <c r="E10379" t="s">
        <v>88</v>
      </c>
      <c r="F10379" t="s">
        <v>79</v>
      </c>
      <c r="G10379" t="s">
        <v>51</v>
      </c>
      <c r="H10379" s="20" t="s">
        <v>52</v>
      </c>
      <c r="I10379" t="s">
        <v>53</v>
      </c>
      <c r="J10379" t="s">
        <v>54</v>
      </c>
      <c r="K10379">
        <v>3</v>
      </c>
      <c r="L10379" t="s">
        <v>55</v>
      </c>
      <c r="M10379" t="s">
        <v>77</v>
      </c>
      <c r="N10379" t="s">
        <v>89</v>
      </c>
      <c r="O10379" s="21" t="s">
        <v>58</v>
      </c>
      <c r="P10379" s="21" t="s">
        <v>276</v>
      </c>
      <c r="Q10379" s="20" t="s">
        <v>6311</v>
      </c>
      <c r="R10379" s="21" t="s">
        <v>6312</v>
      </c>
      <c r="S10379" s="35">
        <v>1</v>
      </c>
      <c r="T10379" s="22">
        <v>1</v>
      </c>
      <c r="U10379" s="20" t="s">
        <v>62</v>
      </c>
      <c r="V10379" s="20">
        <v>46018</v>
      </c>
      <c r="W10379" s="21">
        <v>12</v>
      </c>
      <c r="X10379" s="20">
        <v>46029</v>
      </c>
      <c r="Y10379" s="20">
        <v>46022</v>
      </c>
      <c r="Z10379" s="48">
        <v>12</v>
      </c>
      <c r="AA10379">
        <v>2025</v>
      </c>
      <c r="AB10379" s="45">
        <v>31244</v>
      </c>
      <c r="AC10379" s="45">
        <v>31244</v>
      </c>
      <c r="AK10379" s="10"/>
    </row>
    <row r="10380" spans="1:37">
      <c r="A10380" t="s">
        <v>45</v>
      </c>
      <c r="B10380" t="s">
        <v>46</v>
      </c>
      <c r="C10380" t="s">
        <v>47</v>
      </c>
      <c r="D10380" t="s">
        <v>10857</v>
      </c>
      <c r="E10380" t="s">
        <v>88</v>
      </c>
      <c r="F10380" t="s">
        <v>79</v>
      </c>
      <c r="G10380" t="s">
        <v>51</v>
      </c>
      <c r="H10380" s="20" t="s">
        <v>52</v>
      </c>
      <c r="I10380" t="s">
        <v>53</v>
      </c>
      <c r="J10380" t="s">
        <v>54</v>
      </c>
      <c r="K10380">
        <v>3</v>
      </c>
      <c r="L10380" t="s">
        <v>55</v>
      </c>
      <c r="M10380" t="s">
        <v>56</v>
      </c>
      <c r="N10380" t="s">
        <v>57</v>
      </c>
      <c r="O10380" s="21" t="s">
        <v>58</v>
      </c>
      <c r="P10380" s="21" t="s">
        <v>64</v>
      </c>
      <c r="Q10380" s="20" t="s">
        <v>456</v>
      </c>
      <c r="R10380" s="21" t="s">
        <v>457</v>
      </c>
      <c r="S10380" s="35">
        <v>1</v>
      </c>
      <c r="T10380" s="22">
        <v>1</v>
      </c>
      <c r="U10380" s="20" t="s">
        <v>62</v>
      </c>
      <c r="V10380" s="20">
        <v>46014</v>
      </c>
      <c r="W10380" s="21">
        <v>12</v>
      </c>
      <c r="X10380" s="20">
        <v>46024</v>
      </c>
      <c r="Y10380" s="20">
        <v>46017</v>
      </c>
      <c r="Z10380" s="48">
        <v>12</v>
      </c>
      <c r="AA10380">
        <v>2025</v>
      </c>
      <c r="AB10380" s="45">
        <v>34368</v>
      </c>
      <c r="AC10380" s="45">
        <v>34368</v>
      </c>
      <c r="AK10380" s="10"/>
    </row>
    <row r="10381" spans="1:37">
      <c r="A10381" t="s">
        <v>45</v>
      </c>
      <c r="B10381" t="s">
        <v>46</v>
      </c>
      <c r="C10381" t="s">
        <v>47</v>
      </c>
      <c r="D10381" t="s">
        <v>10858</v>
      </c>
      <c r="E10381" t="s">
        <v>88</v>
      </c>
      <c r="F10381" t="s">
        <v>79</v>
      </c>
      <c r="G10381" t="s">
        <v>51</v>
      </c>
      <c r="H10381" s="20" t="s">
        <v>52</v>
      </c>
      <c r="I10381" t="s">
        <v>53</v>
      </c>
      <c r="J10381" t="s">
        <v>54</v>
      </c>
      <c r="K10381">
        <v>3</v>
      </c>
      <c r="L10381" t="s">
        <v>55</v>
      </c>
      <c r="M10381" t="s">
        <v>56</v>
      </c>
      <c r="N10381" t="s">
        <v>57</v>
      </c>
      <c r="O10381" s="21" t="s">
        <v>58</v>
      </c>
      <c r="P10381" s="21" t="s">
        <v>64</v>
      </c>
      <c r="Q10381" s="20" t="s">
        <v>1691</v>
      </c>
      <c r="R10381" s="21" t="s">
        <v>1692</v>
      </c>
      <c r="S10381" s="35">
        <v>1</v>
      </c>
      <c r="T10381" s="22">
        <v>1</v>
      </c>
      <c r="U10381" s="20" t="s">
        <v>62</v>
      </c>
      <c r="V10381" s="20">
        <v>46015</v>
      </c>
      <c r="W10381" s="21">
        <v>12</v>
      </c>
      <c r="X10381" s="20">
        <v>46024</v>
      </c>
      <c r="Y10381" s="20">
        <v>46020</v>
      </c>
      <c r="Z10381" s="48">
        <v>12</v>
      </c>
      <c r="AA10381">
        <v>2025</v>
      </c>
      <c r="AB10381" s="45">
        <v>113324</v>
      </c>
      <c r="AC10381" s="45">
        <v>113324</v>
      </c>
      <c r="AK10381" s="10"/>
    </row>
    <row r="10382" spans="1:37">
      <c r="A10382" t="s">
        <v>45</v>
      </c>
      <c r="B10382" t="s">
        <v>46</v>
      </c>
      <c r="C10382" t="s">
        <v>47</v>
      </c>
      <c r="D10382" t="s">
        <v>10859</v>
      </c>
      <c r="E10382" t="s">
        <v>88</v>
      </c>
      <c r="F10382" t="s">
        <v>79</v>
      </c>
      <c r="G10382" t="s">
        <v>51</v>
      </c>
      <c r="H10382" s="20" t="s">
        <v>52</v>
      </c>
      <c r="I10382" t="s">
        <v>53</v>
      </c>
      <c r="J10382" t="s">
        <v>54</v>
      </c>
      <c r="K10382">
        <v>3</v>
      </c>
      <c r="L10382" t="s">
        <v>55</v>
      </c>
      <c r="M10382" t="s">
        <v>77</v>
      </c>
      <c r="N10382" t="s">
        <v>89</v>
      </c>
      <c r="O10382" s="21" t="s">
        <v>58</v>
      </c>
      <c r="P10382" s="21" t="s">
        <v>119</v>
      </c>
      <c r="Q10382" s="20" t="s">
        <v>939</v>
      </c>
      <c r="R10382" s="21" t="s">
        <v>940</v>
      </c>
      <c r="S10382" s="35">
        <v>1</v>
      </c>
      <c r="T10382" s="22">
        <v>1</v>
      </c>
      <c r="U10382" s="20" t="s">
        <v>62</v>
      </c>
      <c r="V10382" s="20">
        <v>46019</v>
      </c>
      <c r="W10382" s="21">
        <v>12</v>
      </c>
      <c r="X10382" s="20">
        <v>46027</v>
      </c>
      <c r="Y10382" s="20">
        <v>46022</v>
      </c>
      <c r="Z10382" s="48">
        <v>12</v>
      </c>
      <c r="AA10382">
        <v>2025</v>
      </c>
      <c r="AB10382" s="45">
        <v>99995</v>
      </c>
      <c r="AC10382" s="45">
        <v>99995</v>
      </c>
      <c r="AK10382" s="10"/>
    </row>
    <row r="10383" spans="1:37">
      <c r="A10383" t="s">
        <v>45</v>
      </c>
      <c r="B10383" t="s">
        <v>46</v>
      </c>
      <c r="C10383" t="s">
        <v>47</v>
      </c>
      <c r="D10383" t="s">
        <v>10860</v>
      </c>
      <c r="E10383" t="s">
        <v>88</v>
      </c>
      <c r="F10383" t="s">
        <v>79</v>
      </c>
      <c r="G10383" t="s">
        <v>51</v>
      </c>
      <c r="H10383" s="20" t="s">
        <v>52</v>
      </c>
      <c r="I10383" t="s">
        <v>53</v>
      </c>
      <c r="J10383" t="s">
        <v>54</v>
      </c>
      <c r="K10383">
        <v>3</v>
      </c>
      <c r="L10383" t="s">
        <v>55</v>
      </c>
      <c r="M10383" t="s">
        <v>77</v>
      </c>
      <c r="N10383" t="s">
        <v>89</v>
      </c>
      <c r="O10383" s="21" t="s">
        <v>58</v>
      </c>
      <c r="P10383" s="21" t="s">
        <v>119</v>
      </c>
      <c r="Q10383" s="20" t="s">
        <v>264</v>
      </c>
      <c r="R10383" s="21" t="s">
        <v>265</v>
      </c>
      <c r="S10383" s="35">
        <v>1</v>
      </c>
      <c r="T10383" s="22">
        <v>1</v>
      </c>
      <c r="U10383" s="20" t="s">
        <v>62</v>
      </c>
      <c r="V10383" s="20">
        <v>46007</v>
      </c>
      <c r="W10383" s="21">
        <v>12</v>
      </c>
      <c r="X10383" s="20">
        <v>46014</v>
      </c>
      <c r="Y10383" s="20">
        <v>46010</v>
      </c>
      <c r="Z10383" s="48">
        <v>12</v>
      </c>
      <c r="AA10383">
        <v>2025</v>
      </c>
      <c r="AB10383" s="45">
        <v>73327</v>
      </c>
      <c r="AC10383" s="45">
        <v>73327</v>
      </c>
      <c r="AK10383" s="10"/>
    </row>
    <row r="10384" spans="1:37">
      <c r="A10384" t="s">
        <v>45</v>
      </c>
      <c r="B10384" t="s">
        <v>46</v>
      </c>
      <c r="C10384" t="s">
        <v>47</v>
      </c>
      <c r="D10384" t="s">
        <v>10861</v>
      </c>
      <c r="E10384" t="s">
        <v>88</v>
      </c>
      <c r="F10384" t="s">
        <v>79</v>
      </c>
      <c r="G10384" t="s">
        <v>51</v>
      </c>
      <c r="H10384" s="20" t="s">
        <v>52</v>
      </c>
      <c r="I10384" t="s">
        <v>53</v>
      </c>
      <c r="J10384" t="s">
        <v>54</v>
      </c>
      <c r="K10384">
        <v>3</v>
      </c>
      <c r="L10384" t="s">
        <v>55</v>
      </c>
      <c r="M10384" t="s">
        <v>77</v>
      </c>
      <c r="N10384" t="s">
        <v>89</v>
      </c>
      <c r="O10384" s="21" t="s">
        <v>58</v>
      </c>
      <c r="P10384" s="21" t="s">
        <v>126</v>
      </c>
      <c r="Q10384" s="20" t="s">
        <v>1746</v>
      </c>
      <c r="R10384" s="21" t="s">
        <v>1747</v>
      </c>
      <c r="S10384" s="35">
        <v>1</v>
      </c>
      <c r="T10384" s="22">
        <v>1</v>
      </c>
      <c r="U10384" s="20" t="s">
        <v>62</v>
      </c>
      <c r="V10384" s="20">
        <v>46007</v>
      </c>
      <c r="W10384" s="21">
        <v>12</v>
      </c>
      <c r="X10384" s="20">
        <v>46014</v>
      </c>
      <c r="Y10384" s="20">
        <v>46010</v>
      </c>
      <c r="Z10384" s="48">
        <v>12</v>
      </c>
      <c r="AA10384">
        <v>2025</v>
      </c>
      <c r="AB10384" s="45">
        <v>21869</v>
      </c>
      <c r="AC10384" s="45">
        <v>21869</v>
      </c>
      <c r="AK10384" s="10"/>
    </row>
    <row r="10385" spans="1:37">
      <c r="A10385" t="s">
        <v>45</v>
      </c>
      <c r="B10385" t="s">
        <v>46</v>
      </c>
      <c r="C10385" t="s">
        <v>47</v>
      </c>
      <c r="D10385" t="s">
        <v>10862</v>
      </c>
      <c r="E10385" t="s">
        <v>88</v>
      </c>
      <c r="F10385" t="s">
        <v>79</v>
      </c>
      <c r="G10385" t="s">
        <v>51</v>
      </c>
      <c r="H10385" s="20" t="s">
        <v>52</v>
      </c>
      <c r="I10385" t="s">
        <v>53</v>
      </c>
      <c r="J10385" t="s">
        <v>54</v>
      </c>
      <c r="K10385">
        <v>3</v>
      </c>
      <c r="L10385" t="s">
        <v>55</v>
      </c>
      <c r="M10385" t="s">
        <v>77</v>
      </c>
      <c r="N10385" t="s">
        <v>89</v>
      </c>
      <c r="O10385" s="21" t="s">
        <v>58</v>
      </c>
      <c r="P10385" s="21" t="s">
        <v>150</v>
      </c>
      <c r="Q10385" s="20" t="s">
        <v>268</v>
      </c>
      <c r="R10385" s="21" t="s">
        <v>269</v>
      </c>
      <c r="S10385" s="35">
        <v>1</v>
      </c>
      <c r="T10385" s="22">
        <v>1</v>
      </c>
      <c r="U10385" s="20" t="s">
        <v>62</v>
      </c>
      <c r="V10385" s="20">
        <v>46008</v>
      </c>
      <c r="W10385" s="21">
        <v>12</v>
      </c>
      <c r="X10385" s="20">
        <v>46020</v>
      </c>
      <c r="Y10385" s="20">
        <v>46010</v>
      </c>
      <c r="Z10385" s="48">
        <v>12</v>
      </c>
      <c r="AA10385">
        <v>2025</v>
      </c>
      <c r="AB10385" s="45">
        <v>99990</v>
      </c>
      <c r="AC10385" s="45">
        <v>99990</v>
      </c>
      <c r="AK10385" s="10"/>
    </row>
    <row r="10386" spans="1:37">
      <c r="A10386" t="s">
        <v>45</v>
      </c>
      <c r="B10386" t="s">
        <v>46</v>
      </c>
      <c r="C10386" t="s">
        <v>47</v>
      </c>
      <c r="D10386" t="s">
        <v>10863</v>
      </c>
      <c r="E10386" t="s">
        <v>88</v>
      </c>
      <c r="F10386" t="s">
        <v>79</v>
      </c>
      <c r="G10386" t="s">
        <v>51</v>
      </c>
      <c r="H10386" s="20" t="s">
        <v>52</v>
      </c>
      <c r="I10386" t="s">
        <v>53</v>
      </c>
      <c r="J10386" t="s">
        <v>54</v>
      </c>
      <c r="K10386">
        <v>3</v>
      </c>
      <c r="L10386" t="s">
        <v>55</v>
      </c>
      <c r="M10386" t="s">
        <v>77</v>
      </c>
      <c r="N10386" t="s">
        <v>89</v>
      </c>
      <c r="O10386" s="21" t="s">
        <v>58</v>
      </c>
      <c r="P10386" s="21" t="s">
        <v>366</v>
      </c>
      <c r="Q10386" s="20" t="s">
        <v>2386</v>
      </c>
      <c r="R10386" s="21" t="s">
        <v>2387</v>
      </c>
      <c r="S10386" s="35">
        <v>1</v>
      </c>
      <c r="T10386" s="22">
        <v>1</v>
      </c>
      <c r="U10386" s="20" t="s">
        <v>62</v>
      </c>
      <c r="V10386" s="20">
        <v>46008</v>
      </c>
      <c r="W10386" s="21">
        <v>12</v>
      </c>
      <c r="X10386" s="20">
        <v>45993</v>
      </c>
      <c r="Y10386" s="20">
        <v>46013</v>
      </c>
      <c r="Z10386" s="48">
        <v>12</v>
      </c>
      <c r="AA10386">
        <v>2025</v>
      </c>
      <c r="AB10386" s="45">
        <v>46869</v>
      </c>
      <c r="AC10386" s="45">
        <v>46869</v>
      </c>
      <c r="AK10386" s="10"/>
    </row>
    <row r="10387" spans="1:37">
      <c r="A10387" t="s">
        <v>45</v>
      </c>
      <c r="B10387" t="s">
        <v>46</v>
      </c>
      <c r="C10387" t="s">
        <v>47</v>
      </c>
      <c r="D10387" t="s">
        <v>10864</v>
      </c>
      <c r="E10387" t="s">
        <v>88</v>
      </c>
      <c r="F10387" t="s">
        <v>79</v>
      </c>
      <c r="G10387" t="s">
        <v>51</v>
      </c>
      <c r="H10387" s="20" t="s">
        <v>52</v>
      </c>
      <c r="I10387" t="s">
        <v>53</v>
      </c>
      <c r="J10387" t="s">
        <v>54</v>
      </c>
      <c r="K10387">
        <v>3</v>
      </c>
      <c r="L10387" t="s">
        <v>55</v>
      </c>
      <c r="M10387" t="s">
        <v>77</v>
      </c>
      <c r="N10387" t="s">
        <v>89</v>
      </c>
      <c r="O10387" s="21" t="s">
        <v>58</v>
      </c>
      <c r="P10387" s="21" t="s">
        <v>119</v>
      </c>
      <c r="Q10387" s="20" t="s">
        <v>6247</v>
      </c>
      <c r="R10387" s="21" t="s">
        <v>6248</v>
      </c>
      <c r="S10387" s="35">
        <v>2</v>
      </c>
      <c r="T10387" s="22">
        <v>2</v>
      </c>
      <c r="U10387" s="20" t="s">
        <v>62</v>
      </c>
      <c r="V10387" s="20">
        <v>46008</v>
      </c>
      <c r="W10387" s="21">
        <v>12</v>
      </c>
      <c r="X10387" s="20">
        <v>46020</v>
      </c>
      <c r="Y10387" s="20">
        <v>46010</v>
      </c>
      <c r="Z10387" s="48">
        <v>12</v>
      </c>
      <c r="AA10387">
        <v>2025</v>
      </c>
      <c r="AB10387" s="45">
        <v>159994</v>
      </c>
      <c r="AC10387" s="45">
        <v>159994</v>
      </c>
      <c r="AK10387" s="10"/>
    </row>
    <row r="10388" spans="1:37">
      <c r="A10388" t="s">
        <v>45</v>
      </c>
      <c r="B10388" t="s">
        <v>46</v>
      </c>
      <c r="C10388" t="s">
        <v>47</v>
      </c>
      <c r="D10388" t="s">
        <v>10865</v>
      </c>
      <c r="E10388" t="s">
        <v>88</v>
      </c>
      <c r="F10388" t="s">
        <v>79</v>
      </c>
      <c r="G10388" t="s">
        <v>51</v>
      </c>
      <c r="H10388" s="20" t="s">
        <v>52</v>
      </c>
      <c r="I10388" t="s">
        <v>53</v>
      </c>
      <c r="J10388" t="s">
        <v>54</v>
      </c>
      <c r="K10388">
        <v>3</v>
      </c>
      <c r="L10388" t="s">
        <v>55</v>
      </c>
      <c r="M10388" t="s">
        <v>77</v>
      </c>
      <c r="N10388" t="s">
        <v>89</v>
      </c>
      <c r="O10388" s="21" t="s">
        <v>58</v>
      </c>
      <c r="P10388" s="21" t="s">
        <v>150</v>
      </c>
      <c r="Q10388" s="20" t="s">
        <v>5128</v>
      </c>
      <c r="R10388" s="21" t="s">
        <v>5129</v>
      </c>
      <c r="S10388" s="35">
        <v>1</v>
      </c>
      <c r="T10388" s="22">
        <v>1</v>
      </c>
      <c r="U10388" s="20" t="s">
        <v>62</v>
      </c>
      <c r="V10388" s="20">
        <v>46008</v>
      </c>
      <c r="W10388" s="21">
        <v>12</v>
      </c>
      <c r="X10388" s="20">
        <v>46017</v>
      </c>
      <c r="Y10388" s="20">
        <v>46010</v>
      </c>
      <c r="Z10388" s="48">
        <v>12</v>
      </c>
      <c r="AA10388">
        <v>2025</v>
      </c>
      <c r="AB10388" s="45">
        <v>287483</v>
      </c>
      <c r="AC10388" s="45">
        <v>287483</v>
      </c>
      <c r="AK10388" s="10"/>
    </row>
    <row r="10389" spans="1:37">
      <c r="A10389" t="s">
        <v>45</v>
      </c>
      <c r="B10389" t="s">
        <v>46</v>
      </c>
      <c r="C10389" t="s">
        <v>47</v>
      </c>
      <c r="D10389" t="s">
        <v>10866</v>
      </c>
      <c r="E10389" t="s">
        <v>88</v>
      </c>
      <c r="F10389" t="s">
        <v>79</v>
      </c>
      <c r="G10389" t="s">
        <v>51</v>
      </c>
      <c r="H10389" s="20" t="s">
        <v>52</v>
      </c>
      <c r="I10389" t="s">
        <v>53</v>
      </c>
      <c r="J10389" t="s">
        <v>54</v>
      </c>
      <c r="K10389">
        <v>3</v>
      </c>
      <c r="L10389" t="s">
        <v>55</v>
      </c>
      <c r="M10389" t="s">
        <v>77</v>
      </c>
      <c r="N10389" t="s">
        <v>89</v>
      </c>
      <c r="O10389" s="21" t="s">
        <v>58</v>
      </c>
      <c r="P10389" s="21" t="s">
        <v>150</v>
      </c>
      <c r="Q10389" s="20" t="s">
        <v>244</v>
      </c>
      <c r="R10389" s="21" t="s">
        <v>245</v>
      </c>
      <c r="S10389" s="35">
        <v>1</v>
      </c>
      <c r="T10389" s="22">
        <v>1</v>
      </c>
      <c r="U10389" s="20" t="s">
        <v>62</v>
      </c>
      <c r="V10389" s="20">
        <v>46008</v>
      </c>
      <c r="W10389" s="21">
        <v>12</v>
      </c>
      <c r="X10389" s="20">
        <v>46017</v>
      </c>
      <c r="Y10389" s="20">
        <v>46010</v>
      </c>
      <c r="Z10389" s="48">
        <v>12</v>
      </c>
      <c r="AA10389">
        <v>2025</v>
      </c>
      <c r="AB10389" s="45">
        <v>103324</v>
      </c>
      <c r="AC10389" s="45">
        <v>103324</v>
      </c>
      <c r="AK10389" s="10"/>
    </row>
    <row r="10390" spans="1:37">
      <c r="A10390" t="s">
        <v>45</v>
      </c>
      <c r="B10390" t="s">
        <v>46</v>
      </c>
      <c r="C10390" t="s">
        <v>47</v>
      </c>
      <c r="D10390" t="s">
        <v>10867</v>
      </c>
      <c r="E10390" t="s">
        <v>88</v>
      </c>
      <c r="F10390" t="s">
        <v>79</v>
      </c>
      <c r="G10390" t="s">
        <v>51</v>
      </c>
      <c r="H10390" s="20" t="s">
        <v>58</v>
      </c>
      <c r="I10390" t="s">
        <v>53</v>
      </c>
      <c r="J10390" t="s">
        <v>54</v>
      </c>
      <c r="K10390">
        <v>3</v>
      </c>
      <c r="L10390" t="s">
        <v>55</v>
      </c>
      <c r="M10390" t="s">
        <v>77</v>
      </c>
      <c r="N10390" t="s">
        <v>89</v>
      </c>
      <c r="O10390" s="21" t="s">
        <v>58</v>
      </c>
      <c r="P10390" s="21" t="s">
        <v>90</v>
      </c>
      <c r="Q10390" s="20" t="s">
        <v>191</v>
      </c>
      <c r="R10390" s="21" t="s">
        <v>192</v>
      </c>
      <c r="S10390" s="35">
        <v>1</v>
      </c>
      <c r="T10390" s="22">
        <v>0</v>
      </c>
      <c r="U10390" s="20" t="s">
        <v>62</v>
      </c>
      <c r="V10390" s="20">
        <v>46007</v>
      </c>
      <c r="W10390" s="21">
        <v>12</v>
      </c>
      <c r="X10390" s="20">
        <v>46015</v>
      </c>
      <c r="Z10390" s="48">
        <v>12</v>
      </c>
      <c r="AA10390">
        <v>2025</v>
      </c>
      <c r="AB10390" s="45">
        <v>106656</v>
      </c>
      <c r="AC10390" s="45">
        <v>0</v>
      </c>
      <c r="AK10390" s="10"/>
    </row>
    <row r="10391" spans="1:37">
      <c r="A10391" t="s">
        <v>45</v>
      </c>
      <c r="B10391" t="s">
        <v>46</v>
      </c>
      <c r="C10391" t="s">
        <v>47</v>
      </c>
      <c r="D10391" t="s">
        <v>10868</v>
      </c>
      <c r="E10391" t="s">
        <v>88</v>
      </c>
      <c r="F10391" t="s">
        <v>79</v>
      </c>
      <c r="G10391" t="s">
        <v>51</v>
      </c>
      <c r="H10391" s="20" t="s">
        <v>52</v>
      </c>
      <c r="I10391" t="s">
        <v>53</v>
      </c>
      <c r="J10391" t="s">
        <v>54</v>
      </c>
      <c r="K10391">
        <v>3</v>
      </c>
      <c r="L10391" t="s">
        <v>55</v>
      </c>
      <c r="M10391" t="s">
        <v>77</v>
      </c>
      <c r="N10391" t="s">
        <v>89</v>
      </c>
      <c r="O10391" s="21" t="s">
        <v>58</v>
      </c>
      <c r="P10391" s="21" t="s">
        <v>126</v>
      </c>
      <c r="Q10391" s="20" t="s">
        <v>960</v>
      </c>
      <c r="R10391" s="21" t="s">
        <v>961</v>
      </c>
      <c r="S10391" s="35">
        <v>1</v>
      </c>
      <c r="T10391" s="22">
        <v>1</v>
      </c>
      <c r="U10391" s="20" t="s">
        <v>62</v>
      </c>
      <c r="V10391" s="20">
        <v>46007</v>
      </c>
      <c r="W10391" s="21">
        <v>12</v>
      </c>
      <c r="X10391" s="20">
        <v>46014</v>
      </c>
      <c r="Y10391" s="20">
        <v>46010</v>
      </c>
      <c r="Z10391" s="48">
        <v>12</v>
      </c>
      <c r="AA10391">
        <v>2025</v>
      </c>
      <c r="AB10391" s="45">
        <v>28119</v>
      </c>
      <c r="AC10391" s="45">
        <v>28119</v>
      </c>
      <c r="AK10391" s="10"/>
    </row>
    <row r="10392" spans="1:37">
      <c r="A10392" t="s">
        <v>45</v>
      </c>
      <c r="B10392" t="s">
        <v>46</v>
      </c>
      <c r="C10392" t="s">
        <v>47</v>
      </c>
      <c r="D10392" t="s">
        <v>10869</v>
      </c>
      <c r="E10392" t="s">
        <v>88</v>
      </c>
      <c r="F10392" t="s">
        <v>79</v>
      </c>
      <c r="G10392" t="s">
        <v>51</v>
      </c>
      <c r="H10392" s="20" t="s">
        <v>52</v>
      </c>
      <c r="I10392" t="s">
        <v>53</v>
      </c>
      <c r="J10392" t="s">
        <v>54</v>
      </c>
      <c r="K10392">
        <v>3</v>
      </c>
      <c r="L10392" t="s">
        <v>55</v>
      </c>
      <c r="M10392" t="s">
        <v>56</v>
      </c>
      <c r="N10392" t="s">
        <v>57</v>
      </c>
      <c r="O10392" s="21" t="s">
        <v>58</v>
      </c>
      <c r="P10392" s="21" t="s">
        <v>64</v>
      </c>
      <c r="Q10392" s="20" t="s">
        <v>385</v>
      </c>
      <c r="R10392" s="21" t="s">
        <v>386</v>
      </c>
      <c r="S10392" s="35">
        <v>1</v>
      </c>
      <c r="T10392" s="22">
        <v>1</v>
      </c>
      <c r="U10392" s="20" t="s">
        <v>62</v>
      </c>
      <c r="V10392" s="20">
        <v>46007</v>
      </c>
      <c r="W10392" s="21">
        <v>12</v>
      </c>
      <c r="X10392" s="20">
        <v>46020</v>
      </c>
      <c r="Y10392" s="20">
        <v>46010</v>
      </c>
      <c r="Z10392" s="48">
        <v>12</v>
      </c>
      <c r="AA10392">
        <v>2025</v>
      </c>
      <c r="AB10392" s="45">
        <v>45328</v>
      </c>
      <c r="AC10392" s="45">
        <v>45328</v>
      </c>
      <c r="AK10392" s="10"/>
    </row>
    <row r="10393" spans="1:37">
      <c r="A10393" t="s">
        <v>45</v>
      </c>
      <c r="B10393" t="s">
        <v>46</v>
      </c>
      <c r="C10393" t="s">
        <v>47</v>
      </c>
      <c r="D10393" t="s">
        <v>10870</v>
      </c>
      <c r="E10393" t="s">
        <v>88</v>
      </c>
      <c r="F10393" t="s">
        <v>79</v>
      </c>
      <c r="G10393" t="s">
        <v>51</v>
      </c>
      <c r="H10393" s="20" t="s">
        <v>52</v>
      </c>
      <c r="I10393" t="s">
        <v>53</v>
      </c>
      <c r="J10393" t="s">
        <v>54</v>
      </c>
      <c r="K10393">
        <v>3</v>
      </c>
      <c r="L10393" t="s">
        <v>55</v>
      </c>
      <c r="M10393" t="s">
        <v>56</v>
      </c>
      <c r="N10393" t="s">
        <v>57</v>
      </c>
      <c r="O10393" s="21" t="s">
        <v>58</v>
      </c>
      <c r="P10393" s="21" t="s">
        <v>64</v>
      </c>
      <c r="Q10393" s="20" t="s">
        <v>474</v>
      </c>
      <c r="R10393" s="21" t="s">
        <v>475</v>
      </c>
      <c r="S10393" s="35">
        <v>1</v>
      </c>
      <c r="T10393" s="22">
        <v>1</v>
      </c>
      <c r="U10393" s="20" t="s">
        <v>62</v>
      </c>
      <c r="V10393" s="20">
        <v>46007</v>
      </c>
      <c r="W10393" s="21">
        <v>12</v>
      </c>
      <c r="X10393" s="20">
        <v>46017</v>
      </c>
      <c r="Y10393" s="20">
        <v>46010</v>
      </c>
      <c r="Z10393" s="48">
        <v>12</v>
      </c>
      <c r="AA10393">
        <v>2025</v>
      </c>
      <c r="AB10393" s="45">
        <v>24659</v>
      </c>
      <c r="AC10393" s="45">
        <v>24659</v>
      </c>
      <c r="AK10393" s="10"/>
    </row>
    <row r="10394" spans="1:37">
      <c r="A10394" t="s">
        <v>45</v>
      </c>
      <c r="B10394" t="s">
        <v>46</v>
      </c>
      <c r="C10394" t="s">
        <v>47</v>
      </c>
      <c r="D10394" t="s">
        <v>10871</v>
      </c>
      <c r="E10394" t="s">
        <v>88</v>
      </c>
      <c r="F10394" t="s">
        <v>79</v>
      </c>
      <c r="G10394" t="s">
        <v>51</v>
      </c>
      <c r="H10394" s="20" t="s">
        <v>52</v>
      </c>
      <c r="I10394" t="s">
        <v>53</v>
      </c>
      <c r="J10394" t="s">
        <v>54</v>
      </c>
      <c r="K10394">
        <v>3</v>
      </c>
      <c r="L10394" t="s">
        <v>55</v>
      </c>
      <c r="M10394" t="s">
        <v>77</v>
      </c>
      <c r="N10394" t="s">
        <v>89</v>
      </c>
      <c r="O10394" s="21" t="s">
        <v>58</v>
      </c>
      <c r="P10394" s="21" t="s">
        <v>126</v>
      </c>
      <c r="Q10394" s="20" t="s">
        <v>960</v>
      </c>
      <c r="R10394" s="21" t="s">
        <v>961</v>
      </c>
      <c r="S10394" s="35">
        <v>1</v>
      </c>
      <c r="T10394" s="22">
        <v>1</v>
      </c>
      <c r="U10394" s="20" t="s">
        <v>62</v>
      </c>
      <c r="V10394" s="20">
        <v>46008</v>
      </c>
      <c r="W10394" s="21">
        <v>12</v>
      </c>
      <c r="X10394" s="20">
        <v>46014</v>
      </c>
      <c r="Y10394" s="20">
        <v>46010</v>
      </c>
      <c r="Z10394" s="48">
        <v>12</v>
      </c>
      <c r="AA10394">
        <v>2025</v>
      </c>
      <c r="AB10394" s="45">
        <v>28119</v>
      </c>
      <c r="AC10394" s="45">
        <v>28119</v>
      </c>
      <c r="AK10394" s="10"/>
    </row>
    <row r="10395" spans="1:37">
      <c r="A10395" t="s">
        <v>45</v>
      </c>
      <c r="B10395" t="s">
        <v>46</v>
      </c>
      <c r="C10395" t="s">
        <v>47</v>
      </c>
      <c r="D10395" t="s">
        <v>10872</v>
      </c>
      <c r="E10395" t="s">
        <v>88</v>
      </c>
      <c r="F10395" t="s">
        <v>79</v>
      </c>
      <c r="G10395" t="s">
        <v>51</v>
      </c>
      <c r="H10395" s="20" t="s">
        <v>52</v>
      </c>
      <c r="I10395" t="s">
        <v>53</v>
      </c>
      <c r="J10395" t="s">
        <v>54</v>
      </c>
      <c r="K10395">
        <v>3</v>
      </c>
      <c r="L10395" t="s">
        <v>55</v>
      </c>
      <c r="M10395" t="s">
        <v>56</v>
      </c>
      <c r="N10395" t="s">
        <v>57</v>
      </c>
      <c r="O10395" s="21" t="s">
        <v>58</v>
      </c>
      <c r="P10395" s="21" t="s">
        <v>64</v>
      </c>
      <c r="Q10395" s="20" t="s">
        <v>1691</v>
      </c>
      <c r="R10395" s="21" t="s">
        <v>1692</v>
      </c>
      <c r="S10395" s="35">
        <v>1</v>
      </c>
      <c r="T10395" s="22">
        <v>1</v>
      </c>
      <c r="U10395" s="20" t="s">
        <v>62</v>
      </c>
      <c r="V10395" s="20">
        <v>46008</v>
      </c>
      <c r="W10395" s="21">
        <v>12</v>
      </c>
      <c r="X10395" s="20">
        <v>46020</v>
      </c>
      <c r="Y10395" s="20">
        <v>46013</v>
      </c>
      <c r="Z10395" s="48">
        <v>12</v>
      </c>
      <c r="AA10395">
        <v>2025</v>
      </c>
      <c r="AB10395" s="45">
        <v>107136</v>
      </c>
      <c r="AC10395" s="45">
        <v>107136</v>
      </c>
      <c r="AK10395" s="10"/>
    </row>
    <row r="10396" spans="1:37">
      <c r="A10396" t="s">
        <v>45</v>
      </c>
      <c r="B10396" t="s">
        <v>46</v>
      </c>
      <c r="C10396" t="s">
        <v>47</v>
      </c>
      <c r="D10396" t="s">
        <v>10873</v>
      </c>
      <c r="E10396" t="s">
        <v>88</v>
      </c>
      <c r="F10396" t="s">
        <v>79</v>
      </c>
      <c r="G10396" t="s">
        <v>51</v>
      </c>
      <c r="H10396" s="20" t="s">
        <v>52</v>
      </c>
      <c r="I10396" t="s">
        <v>53</v>
      </c>
      <c r="J10396" t="s">
        <v>54</v>
      </c>
      <c r="K10396">
        <v>3</v>
      </c>
      <c r="L10396" t="s">
        <v>55</v>
      </c>
      <c r="M10396" t="s">
        <v>56</v>
      </c>
      <c r="N10396" t="s">
        <v>57</v>
      </c>
      <c r="O10396" s="21" t="s">
        <v>58</v>
      </c>
      <c r="P10396" s="21" t="s">
        <v>59</v>
      </c>
      <c r="Q10396" s="20" t="s">
        <v>1806</v>
      </c>
      <c r="R10396" s="21" t="s">
        <v>1807</v>
      </c>
      <c r="S10396" s="35">
        <v>1</v>
      </c>
      <c r="T10396" s="22">
        <v>1</v>
      </c>
      <c r="U10396" s="20" t="s">
        <v>62</v>
      </c>
      <c r="V10396" s="20">
        <v>46007</v>
      </c>
      <c r="W10396" s="21">
        <v>12</v>
      </c>
      <c r="X10396" s="20">
        <v>46017</v>
      </c>
      <c r="Y10396" s="20">
        <v>46013</v>
      </c>
      <c r="Z10396" s="48">
        <v>12</v>
      </c>
      <c r="AA10396">
        <v>2025</v>
      </c>
      <c r="AB10396" s="45">
        <v>26660</v>
      </c>
      <c r="AC10396" s="45">
        <v>26660</v>
      </c>
      <c r="AK10396" s="10"/>
    </row>
    <row r="10397" spans="1:37">
      <c r="A10397" t="s">
        <v>45</v>
      </c>
      <c r="B10397" t="s">
        <v>46</v>
      </c>
      <c r="C10397" t="s">
        <v>47</v>
      </c>
      <c r="D10397" t="s">
        <v>10874</v>
      </c>
      <c r="E10397" t="s">
        <v>88</v>
      </c>
      <c r="F10397" t="s">
        <v>79</v>
      </c>
      <c r="G10397" t="s">
        <v>51</v>
      </c>
      <c r="H10397" s="20" t="s">
        <v>52</v>
      </c>
      <c r="I10397" t="s">
        <v>53</v>
      </c>
      <c r="J10397" t="s">
        <v>54</v>
      </c>
      <c r="K10397">
        <v>3</v>
      </c>
      <c r="L10397" t="s">
        <v>55</v>
      </c>
      <c r="M10397" t="s">
        <v>77</v>
      </c>
      <c r="N10397" t="s">
        <v>89</v>
      </c>
      <c r="O10397" s="21" t="s">
        <v>58</v>
      </c>
      <c r="P10397" s="21" t="s">
        <v>150</v>
      </c>
      <c r="Q10397" s="20" t="s">
        <v>268</v>
      </c>
      <c r="R10397" s="21" t="s">
        <v>269</v>
      </c>
      <c r="S10397" s="35">
        <v>1</v>
      </c>
      <c r="T10397" s="22">
        <v>1</v>
      </c>
      <c r="U10397" s="20" t="s">
        <v>62</v>
      </c>
      <c r="V10397" s="20">
        <v>46007</v>
      </c>
      <c r="W10397" s="21">
        <v>12</v>
      </c>
      <c r="X10397" s="20">
        <v>46014</v>
      </c>
      <c r="Y10397" s="20">
        <v>46010</v>
      </c>
      <c r="Z10397" s="48">
        <v>12</v>
      </c>
      <c r="AA10397">
        <v>2025</v>
      </c>
      <c r="AB10397" s="45">
        <v>99990</v>
      </c>
      <c r="AC10397" s="45">
        <v>99990</v>
      </c>
      <c r="AK10397" s="10"/>
    </row>
    <row r="10398" spans="1:37">
      <c r="A10398" t="s">
        <v>45</v>
      </c>
      <c r="B10398" t="s">
        <v>46</v>
      </c>
      <c r="C10398" t="s">
        <v>47</v>
      </c>
      <c r="D10398" t="s">
        <v>10875</v>
      </c>
      <c r="E10398" t="s">
        <v>88</v>
      </c>
      <c r="F10398" t="s">
        <v>79</v>
      </c>
      <c r="G10398" t="s">
        <v>51</v>
      </c>
      <c r="H10398" s="20" t="s">
        <v>52</v>
      </c>
      <c r="I10398" t="s">
        <v>53</v>
      </c>
      <c r="J10398" t="s">
        <v>54</v>
      </c>
      <c r="K10398">
        <v>3</v>
      </c>
      <c r="L10398" t="s">
        <v>55</v>
      </c>
      <c r="M10398" t="s">
        <v>77</v>
      </c>
      <c r="N10398" t="s">
        <v>89</v>
      </c>
      <c r="O10398" s="21" t="s">
        <v>58</v>
      </c>
      <c r="P10398" s="21" t="s">
        <v>119</v>
      </c>
      <c r="Q10398" s="20" t="s">
        <v>120</v>
      </c>
      <c r="R10398" s="21" t="s">
        <v>121</v>
      </c>
      <c r="S10398" s="35">
        <v>1</v>
      </c>
      <c r="T10398" s="22">
        <v>1</v>
      </c>
      <c r="U10398" s="20" t="s">
        <v>62</v>
      </c>
      <c r="V10398" s="20">
        <v>46007</v>
      </c>
      <c r="W10398" s="21">
        <v>12</v>
      </c>
      <c r="X10398" s="20">
        <v>46017</v>
      </c>
      <c r="Y10398" s="20">
        <v>46010</v>
      </c>
      <c r="Z10398" s="48">
        <v>12</v>
      </c>
      <c r="AA10398">
        <v>2025</v>
      </c>
      <c r="AB10398" s="45">
        <v>99995</v>
      </c>
      <c r="AC10398" s="45">
        <v>99995</v>
      </c>
      <c r="AK10398" s="10"/>
    </row>
    <row r="10399" spans="1:37">
      <c r="A10399" t="s">
        <v>45</v>
      </c>
      <c r="B10399" t="s">
        <v>46</v>
      </c>
      <c r="C10399" t="s">
        <v>47</v>
      </c>
      <c r="D10399" t="s">
        <v>10876</v>
      </c>
      <c r="E10399" t="s">
        <v>88</v>
      </c>
      <c r="F10399" t="s">
        <v>79</v>
      </c>
      <c r="G10399" t="s">
        <v>51</v>
      </c>
      <c r="H10399" s="20" t="s">
        <v>52</v>
      </c>
      <c r="I10399" t="s">
        <v>53</v>
      </c>
      <c r="J10399" t="s">
        <v>54</v>
      </c>
      <c r="K10399">
        <v>3</v>
      </c>
      <c r="L10399" t="s">
        <v>55</v>
      </c>
      <c r="M10399" t="s">
        <v>77</v>
      </c>
      <c r="N10399" t="s">
        <v>89</v>
      </c>
      <c r="O10399" s="21" t="s">
        <v>58</v>
      </c>
      <c r="P10399" s="21" t="s">
        <v>126</v>
      </c>
      <c r="Q10399" s="20" t="s">
        <v>892</v>
      </c>
      <c r="R10399" s="21" t="s">
        <v>893</v>
      </c>
      <c r="S10399" s="35">
        <v>1</v>
      </c>
      <c r="T10399" s="22">
        <v>1</v>
      </c>
      <c r="U10399" s="20" t="s">
        <v>62</v>
      </c>
      <c r="V10399" s="20">
        <v>46007</v>
      </c>
      <c r="W10399" s="21">
        <v>12</v>
      </c>
      <c r="X10399" s="20">
        <v>46017</v>
      </c>
      <c r="Y10399" s="20">
        <v>46010</v>
      </c>
      <c r="Z10399" s="48">
        <v>12</v>
      </c>
      <c r="AA10399">
        <v>2025</v>
      </c>
      <c r="AB10399" s="45">
        <v>28119</v>
      </c>
      <c r="AC10399" s="45">
        <v>28119</v>
      </c>
      <c r="AK10399" s="10"/>
    </row>
    <row r="10400" spans="1:37">
      <c r="A10400" t="s">
        <v>45</v>
      </c>
      <c r="B10400" t="s">
        <v>46</v>
      </c>
      <c r="C10400" t="s">
        <v>47</v>
      </c>
      <c r="D10400" t="s">
        <v>10877</v>
      </c>
      <c r="E10400" t="s">
        <v>88</v>
      </c>
      <c r="F10400" t="s">
        <v>79</v>
      </c>
      <c r="G10400" t="s">
        <v>51</v>
      </c>
      <c r="H10400" s="20" t="s">
        <v>52</v>
      </c>
      <c r="I10400" t="s">
        <v>53</v>
      </c>
      <c r="J10400" t="s">
        <v>54</v>
      </c>
      <c r="K10400">
        <v>3</v>
      </c>
      <c r="L10400" t="s">
        <v>55</v>
      </c>
      <c r="M10400" t="s">
        <v>77</v>
      </c>
      <c r="N10400" t="s">
        <v>89</v>
      </c>
      <c r="O10400" s="21" t="s">
        <v>58</v>
      </c>
      <c r="P10400" s="21" t="s">
        <v>303</v>
      </c>
      <c r="Q10400" s="20" t="s">
        <v>1179</v>
      </c>
      <c r="R10400" s="21" t="s">
        <v>1180</v>
      </c>
      <c r="S10400" s="35">
        <v>1</v>
      </c>
      <c r="T10400" s="22">
        <v>1</v>
      </c>
      <c r="U10400" s="20" t="s">
        <v>62</v>
      </c>
      <c r="V10400" s="20">
        <v>46007</v>
      </c>
      <c r="W10400" s="21">
        <v>12</v>
      </c>
      <c r="X10400" s="20">
        <v>46014</v>
      </c>
      <c r="Y10400" s="20">
        <v>46010</v>
      </c>
      <c r="Z10400" s="48">
        <v>12</v>
      </c>
      <c r="AA10400">
        <v>2025</v>
      </c>
      <c r="AB10400" s="45">
        <v>87495</v>
      </c>
      <c r="AC10400" s="45">
        <v>87495</v>
      </c>
      <c r="AK10400" s="10"/>
    </row>
    <row r="10401" spans="1:37">
      <c r="A10401" t="s">
        <v>45</v>
      </c>
      <c r="B10401" t="s">
        <v>46</v>
      </c>
      <c r="C10401" t="s">
        <v>47</v>
      </c>
      <c r="D10401" t="s">
        <v>10878</v>
      </c>
      <c r="E10401" t="s">
        <v>88</v>
      </c>
      <c r="F10401" t="s">
        <v>79</v>
      </c>
      <c r="G10401" t="s">
        <v>51</v>
      </c>
      <c r="H10401" s="20" t="s">
        <v>52</v>
      </c>
      <c r="I10401" t="s">
        <v>53</v>
      </c>
      <c r="J10401" t="s">
        <v>54</v>
      </c>
      <c r="K10401">
        <v>3</v>
      </c>
      <c r="L10401" t="s">
        <v>55</v>
      </c>
      <c r="M10401" t="s">
        <v>56</v>
      </c>
      <c r="N10401" t="s">
        <v>57</v>
      </c>
      <c r="O10401" s="21" t="s">
        <v>58</v>
      </c>
      <c r="P10401" s="21" t="s">
        <v>207</v>
      </c>
      <c r="Q10401" s="20" t="s">
        <v>10879</v>
      </c>
      <c r="R10401" s="21" t="s">
        <v>10880</v>
      </c>
      <c r="S10401" s="35">
        <v>1</v>
      </c>
      <c r="T10401" s="22">
        <v>1</v>
      </c>
      <c r="U10401" s="20" t="s">
        <v>62</v>
      </c>
      <c r="V10401" s="20">
        <v>46007</v>
      </c>
      <c r="W10401" s="21">
        <v>12</v>
      </c>
      <c r="X10401" s="20">
        <v>46013</v>
      </c>
      <c r="Y10401" s="20">
        <v>46010</v>
      </c>
      <c r="Z10401" s="48">
        <v>12</v>
      </c>
      <c r="AA10401">
        <v>2025</v>
      </c>
      <c r="AB10401" s="45">
        <v>43483</v>
      </c>
      <c r="AC10401" s="45">
        <v>43483</v>
      </c>
      <c r="AK10401" s="10"/>
    </row>
    <row r="10402" spans="1:37">
      <c r="A10402" t="s">
        <v>45</v>
      </c>
      <c r="B10402" t="s">
        <v>46</v>
      </c>
      <c r="C10402" t="s">
        <v>47</v>
      </c>
      <c r="D10402" t="s">
        <v>10881</v>
      </c>
      <c r="E10402" t="s">
        <v>88</v>
      </c>
      <c r="F10402" t="s">
        <v>79</v>
      </c>
      <c r="G10402" t="s">
        <v>51</v>
      </c>
      <c r="H10402" s="20" t="s">
        <v>52</v>
      </c>
      <c r="I10402" t="s">
        <v>53</v>
      </c>
      <c r="J10402" t="s">
        <v>54</v>
      </c>
      <c r="K10402">
        <v>3</v>
      </c>
      <c r="L10402" t="s">
        <v>55</v>
      </c>
      <c r="M10402" t="s">
        <v>56</v>
      </c>
      <c r="N10402" t="s">
        <v>57</v>
      </c>
      <c r="O10402" s="21" t="s">
        <v>58</v>
      </c>
      <c r="P10402" s="21" t="s">
        <v>64</v>
      </c>
      <c r="Q10402" s="20" t="s">
        <v>358</v>
      </c>
      <c r="R10402" s="21" t="s">
        <v>359</v>
      </c>
      <c r="S10402" s="35">
        <v>1</v>
      </c>
      <c r="T10402" s="22">
        <v>1</v>
      </c>
      <c r="U10402" s="20" t="s">
        <v>62</v>
      </c>
      <c r="V10402" s="20">
        <v>46007</v>
      </c>
      <c r="W10402" s="21">
        <v>12</v>
      </c>
      <c r="X10402" s="20">
        <v>46014</v>
      </c>
      <c r="Y10402" s="20">
        <v>46010</v>
      </c>
      <c r="Z10402" s="48">
        <v>12</v>
      </c>
      <c r="AA10402">
        <v>2025</v>
      </c>
      <c r="AB10402" s="45">
        <v>85705</v>
      </c>
      <c r="AC10402" s="45">
        <v>85705</v>
      </c>
      <c r="AK10402" s="10"/>
    </row>
    <row r="10403" spans="1:37">
      <c r="A10403" t="s">
        <v>45</v>
      </c>
      <c r="B10403" t="s">
        <v>46</v>
      </c>
      <c r="C10403" t="s">
        <v>47</v>
      </c>
      <c r="D10403" t="s">
        <v>10882</v>
      </c>
      <c r="E10403" t="s">
        <v>88</v>
      </c>
      <c r="F10403" t="s">
        <v>79</v>
      </c>
      <c r="G10403" t="s">
        <v>51</v>
      </c>
      <c r="H10403" s="20" t="s">
        <v>52</v>
      </c>
      <c r="I10403" t="s">
        <v>53</v>
      </c>
      <c r="J10403" t="s">
        <v>54</v>
      </c>
      <c r="K10403">
        <v>3</v>
      </c>
      <c r="L10403" t="s">
        <v>55</v>
      </c>
      <c r="M10403" t="s">
        <v>77</v>
      </c>
      <c r="N10403" t="s">
        <v>89</v>
      </c>
      <c r="O10403" s="21" t="s">
        <v>58</v>
      </c>
      <c r="P10403" s="21" t="s">
        <v>97</v>
      </c>
      <c r="Q10403" s="20" t="s">
        <v>2443</v>
      </c>
      <c r="R10403" s="21" t="s">
        <v>2444</v>
      </c>
      <c r="S10403" s="35">
        <v>1</v>
      </c>
      <c r="T10403" s="22">
        <v>1</v>
      </c>
      <c r="U10403" s="20" t="s">
        <v>62</v>
      </c>
      <c r="V10403" s="20">
        <v>46007</v>
      </c>
      <c r="W10403" s="21">
        <v>12</v>
      </c>
      <c r="X10403" s="20">
        <v>46017</v>
      </c>
      <c r="Y10403" s="20">
        <v>46010</v>
      </c>
      <c r="Z10403" s="48">
        <v>12</v>
      </c>
      <c r="AA10403">
        <v>2025</v>
      </c>
      <c r="AB10403" s="45">
        <v>43745</v>
      </c>
      <c r="AC10403" s="45">
        <v>43745</v>
      </c>
      <c r="AK10403" s="10"/>
    </row>
    <row r="10404" spans="1:37">
      <c r="A10404" t="s">
        <v>45</v>
      </c>
      <c r="B10404" t="s">
        <v>46</v>
      </c>
      <c r="C10404" t="s">
        <v>47</v>
      </c>
      <c r="D10404" t="s">
        <v>10883</v>
      </c>
      <c r="E10404" t="s">
        <v>88</v>
      </c>
      <c r="F10404" t="s">
        <v>79</v>
      </c>
      <c r="G10404" t="s">
        <v>51</v>
      </c>
      <c r="H10404" s="20" t="s">
        <v>58</v>
      </c>
      <c r="I10404" t="s">
        <v>53</v>
      </c>
      <c r="J10404" t="s">
        <v>54</v>
      </c>
      <c r="K10404">
        <v>3</v>
      </c>
      <c r="L10404" t="s">
        <v>55</v>
      </c>
      <c r="M10404" t="s">
        <v>56</v>
      </c>
      <c r="N10404" t="s">
        <v>57</v>
      </c>
      <c r="O10404" s="21" t="s">
        <v>58</v>
      </c>
      <c r="P10404" s="21" t="s">
        <v>522</v>
      </c>
      <c r="Q10404" s="20" t="s">
        <v>1078</v>
      </c>
      <c r="R10404" s="21" t="s">
        <v>1079</v>
      </c>
      <c r="S10404" s="35">
        <v>1</v>
      </c>
      <c r="T10404" s="22">
        <v>0</v>
      </c>
      <c r="U10404" s="20" t="s">
        <v>62</v>
      </c>
      <c r="V10404" s="20">
        <v>45937</v>
      </c>
      <c r="W10404" s="21">
        <v>10</v>
      </c>
      <c r="X10404" s="20">
        <v>46009</v>
      </c>
      <c r="Z10404" s="48">
        <v>12</v>
      </c>
      <c r="AA10404">
        <v>2025</v>
      </c>
      <c r="AB10404" s="45">
        <v>45325</v>
      </c>
      <c r="AC10404" s="45">
        <v>0</v>
      </c>
      <c r="AK10404" s="10"/>
    </row>
    <row r="10405" spans="1:37">
      <c r="A10405" t="s">
        <v>45</v>
      </c>
      <c r="B10405" t="s">
        <v>46</v>
      </c>
      <c r="C10405" t="s">
        <v>47</v>
      </c>
      <c r="D10405" t="s">
        <v>10884</v>
      </c>
      <c r="E10405" t="s">
        <v>88</v>
      </c>
      <c r="F10405" t="s">
        <v>79</v>
      </c>
      <c r="G10405" t="s">
        <v>51</v>
      </c>
      <c r="H10405" s="20" t="s">
        <v>52</v>
      </c>
      <c r="I10405" t="s">
        <v>53</v>
      </c>
      <c r="J10405" t="s">
        <v>54</v>
      </c>
      <c r="K10405">
        <v>3</v>
      </c>
      <c r="L10405" t="s">
        <v>55</v>
      </c>
      <c r="M10405" t="s">
        <v>56</v>
      </c>
      <c r="N10405" t="s">
        <v>57</v>
      </c>
      <c r="O10405" s="21" t="s">
        <v>58</v>
      </c>
      <c r="P10405" s="21" t="s">
        <v>207</v>
      </c>
      <c r="Q10405" s="20" t="s">
        <v>8208</v>
      </c>
      <c r="R10405" s="21" t="s">
        <v>8209</v>
      </c>
      <c r="S10405" s="35">
        <v>1</v>
      </c>
      <c r="T10405" s="22">
        <v>1</v>
      </c>
      <c r="U10405" s="20" t="s">
        <v>62</v>
      </c>
      <c r="V10405" s="20">
        <v>46007</v>
      </c>
      <c r="W10405" s="21">
        <v>12</v>
      </c>
      <c r="X10405" s="20">
        <v>46041</v>
      </c>
      <c r="Y10405" s="20">
        <v>46034</v>
      </c>
      <c r="Z10405" s="48">
        <v>1</v>
      </c>
      <c r="AA10405">
        <v>2026</v>
      </c>
      <c r="AB10405" s="45">
        <v>53326</v>
      </c>
      <c r="AC10405" s="45">
        <v>53326</v>
      </c>
      <c r="AK10405" s="10"/>
    </row>
    <row r="10406" spans="1:37">
      <c r="A10406" t="s">
        <v>45</v>
      </c>
      <c r="B10406" t="s">
        <v>46</v>
      </c>
      <c r="C10406" t="s">
        <v>47</v>
      </c>
      <c r="D10406" t="s">
        <v>10885</v>
      </c>
      <c r="E10406" t="s">
        <v>88</v>
      </c>
      <c r="F10406" t="s">
        <v>79</v>
      </c>
      <c r="G10406" t="s">
        <v>51</v>
      </c>
      <c r="H10406" s="20" t="s">
        <v>52</v>
      </c>
      <c r="I10406" t="s">
        <v>53</v>
      </c>
      <c r="J10406" t="s">
        <v>54</v>
      </c>
      <c r="K10406">
        <v>3</v>
      </c>
      <c r="L10406" t="s">
        <v>55</v>
      </c>
      <c r="M10406" t="s">
        <v>77</v>
      </c>
      <c r="N10406" t="s">
        <v>89</v>
      </c>
      <c r="O10406" s="21" t="s">
        <v>58</v>
      </c>
      <c r="P10406" s="21" t="s">
        <v>119</v>
      </c>
      <c r="Q10406" s="20" t="s">
        <v>1617</v>
      </c>
      <c r="R10406" s="21" t="s">
        <v>1618</v>
      </c>
      <c r="S10406" s="35">
        <v>1</v>
      </c>
      <c r="T10406" s="22">
        <v>1</v>
      </c>
      <c r="U10406" s="20" t="s">
        <v>62</v>
      </c>
      <c r="V10406" s="20">
        <v>46020</v>
      </c>
      <c r="W10406" s="21">
        <v>12</v>
      </c>
      <c r="X10406" s="20">
        <v>46030</v>
      </c>
      <c r="Y10406" s="20">
        <v>46024</v>
      </c>
      <c r="Z10406" s="48">
        <v>1</v>
      </c>
      <c r="AA10406">
        <v>2026</v>
      </c>
      <c r="AB10406" s="45">
        <v>106665</v>
      </c>
      <c r="AC10406" s="45">
        <v>106665</v>
      </c>
      <c r="AK10406" s="10"/>
    </row>
    <row r="10407" spans="1:37">
      <c r="A10407" t="s">
        <v>45</v>
      </c>
      <c r="B10407" t="s">
        <v>46</v>
      </c>
      <c r="C10407" t="s">
        <v>47</v>
      </c>
      <c r="D10407" t="s">
        <v>10886</v>
      </c>
      <c r="E10407" t="s">
        <v>88</v>
      </c>
      <c r="F10407" t="s">
        <v>79</v>
      </c>
      <c r="G10407" t="s">
        <v>51</v>
      </c>
      <c r="H10407" s="20" t="s">
        <v>52</v>
      </c>
      <c r="I10407" t="s">
        <v>53</v>
      </c>
      <c r="J10407" t="s">
        <v>54</v>
      </c>
      <c r="K10407">
        <v>3</v>
      </c>
      <c r="L10407" t="s">
        <v>55</v>
      </c>
      <c r="M10407" t="s">
        <v>56</v>
      </c>
      <c r="N10407" t="s">
        <v>57</v>
      </c>
      <c r="O10407" s="21" t="s">
        <v>58</v>
      </c>
      <c r="P10407" s="21" t="s">
        <v>64</v>
      </c>
      <c r="Q10407" s="20" t="s">
        <v>456</v>
      </c>
      <c r="R10407" s="21" t="s">
        <v>457</v>
      </c>
      <c r="S10407" s="35">
        <v>1</v>
      </c>
      <c r="T10407" s="22">
        <v>1</v>
      </c>
      <c r="U10407" s="20" t="s">
        <v>62</v>
      </c>
      <c r="V10407" s="20">
        <v>46020</v>
      </c>
      <c r="W10407" s="21">
        <v>12</v>
      </c>
      <c r="X10407" s="20">
        <v>46031</v>
      </c>
      <c r="Y10407" s="20">
        <v>46027</v>
      </c>
      <c r="Z10407" s="48">
        <v>1</v>
      </c>
      <c r="AA10407">
        <v>2026</v>
      </c>
      <c r="AB10407" s="45">
        <v>34368</v>
      </c>
      <c r="AC10407" s="45">
        <v>34368</v>
      </c>
      <c r="AK10407" s="10"/>
    </row>
    <row r="10408" spans="1:37">
      <c r="A10408" t="s">
        <v>45</v>
      </c>
      <c r="B10408" t="s">
        <v>46</v>
      </c>
      <c r="C10408" t="s">
        <v>47</v>
      </c>
      <c r="D10408" t="s">
        <v>10887</v>
      </c>
      <c r="E10408" t="s">
        <v>88</v>
      </c>
      <c r="F10408" t="s">
        <v>79</v>
      </c>
      <c r="G10408" t="s">
        <v>51</v>
      </c>
      <c r="H10408" s="20" t="s">
        <v>52</v>
      </c>
      <c r="I10408" t="s">
        <v>53</v>
      </c>
      <c r="J10408" t="s">
        <v>54</v>
      </c>
      <c r="K10408">
        <v>3</v>
      </c>
      <c r="L10408" t="s">
        <v>55</v>
      </c>
      <c r="M10408" t="s">
        <v>77</v>
      </c>
      <c r="N10408" t="s">
        <v>89</v>
      </c>
      <c r="O10408" s="21" t="s">
        <v>58</v>
      </c>
      <c r="P10408" s="21" t="s">
        <v>126</v>
      </c>
      <c r="Q10408" s="20" t="s">
        <v>1739</v>
      </c>
      <c r="R10408" s="21" t="s">
        <v>1740</v>
      </c>
      <c r="S10408" s="35">
        <v>1</v>
      </c>
      <c r="T10408" s="22">
        <v>1</v>
      </c>
      <c r="U10408" s="20" t="s">
        <v>62</v>
      </c>
      <c r="V10408" s="20">
        <v>46021</v>
      </c>
      <c r="W10408" s="21">
        <v>12</v>
      </c>
      <c r="X10408" s="20">
        <v>46034</v>
      </c>
      <c r="Y10408" s="20">
        <v>46027</v>
      </c>
      <c r="Z10408" s="48">
        <v>1</v>
      </c>
      <c r="AA10408">
        <v>2026</v>
      </c>
      <c r="AB10408" s="45">
        <v>37494</v>
      </c>
      <c r="AC10408" s="45">
        <v>37494</v>
      </c>
      <c r="AK10408" s="10"/>
    </row>
    <row r="10409" spans="1:37">
      <c r="A10409" t="s">
        <v>45</v>
      </c>
      <c r="B10409" t="s">
        <v>46</v>
      </c>
      <c r="C10409" t="s">
        <v>47</v>
      </c>
      <c r="D10409" t="s">
        <v>10888</v>
      </c>
      <c r="E10409" t="s">
        <v>88</v>
      </c>
      <c r="F10409" t="s">
        <v>79</v>
      </c>
      <c r="G10409" t="s">
        <v>51</v>
      </c>
      <c r="H10409" s="20" t="s">
        <v>52</v>
      </c>
      <c r="I10409" t="s">
        <v>53</v>
      </c>
      <c r="J10409" t="s">
        <v>54</v>
      </c>
      <c r="K10409">
        <v>3</v>
      </c>
      <c r="L10409" t="s">
        <v>55</v>
      </c>
      <c r="M10409" t="s">
        <v>56</v>
      </c>
      <c r="N10409" t="s">
        <v>57</v>
      </c>
      <c r="O10409" s="21" t="s">
        <v>58</v>
      </c>
      <c r="P10409" s="21" t="s">
        <v>64</v>
      </c>
      <c r="Q10409" s="20" t="s">
        <v>1691</v>
      </c>
      <c r="R10409" s="21" t="s">
        <v>1692</v>
      </c>
      <c r="S10409" s="35">
        <v>1</v>
      </c>
      <c r="T10409" s="22">
        <v>1</v>
      </c>
      <c r="U10409" s="20" t="s">
        <v>62</v>
      </c>
      <c r="V10409" s="20">
        <v>46021</v>
      </c>
      <c r="W10409" s="21">
        <v>12</v>
      </c>
      <c r="X10409" s="20">
        <v>46029</v>
      </c>
      <c r="Y10409" s="20">
        <v>46027</v>
      </c>
      <c r="Z10409" s="48">
        <v>1</v>
      </c>
      <c r="AA10409">
        <v>2026</v>
      </c>
      <c r="AB10409" s="45">
        <v>113324</v>
      </c>
      <c r="AC10409" s="45">
        <v>113324</v>
      </c>
      <c r="AK10409" s="10"/>
    </row>
    <row r="10410" spans="1:37">
      <c r="A10410" t="s">
        <v>45</v>
      </c>
      <c r="B10410" t="s">
        <v>46</v>
      </c>
      <c r="C10410" t="s">
        <v>47</v>
      </c>
      <c r="D10410" t="s">
        <v>10889</v>
      </c>
      <c r="E10410" t="s">
        <v>88</v>
      </c>
      <c r="F10410" t="s">
        <v>79</v>
      </c>
      <c r="G10410" t="s">
        <v>51</v>
      </c>
      <c r="H10410" s="20" t="s">
        <v>52</v>
      </c>
      <c r="I10410" t="s">
        <v>53</v>
      </c>
      <c r="J10410" t="s">
        <v>54</v>
      </c>
      <c r="K10410">
        <v>3</v>
      </c>
      <c r="L10410" t="s">
        <v>55</v>
      </c>
      <c r="M10410" t="s">
        <v>56</v>
      </c>
      <c r="N10410" t="s">
        <v>57</v>
      </c>
      <c r="O10410" s="21" t="s">
        <v>58</v>
      </c>
      <c r="P10410" s="21" t="s">
        <v>64</v>
      </c>
      <c r="Q10410" s="20" t="s">
        <v>456</v>
      </c>
      <c r="R10410" s="21" t="s">
        <v>457</v>
      </c>
      <c r="S10410" s="35">
        <v>1</v>
      </c>
      <c r="T10410" s="22">
        <v>1</v>
      </c>
      <c r="U10410" s="20" t="s">
        <v>62</v>
      </c>
      <c r="V10410" s="20">
        <v>46021</v>
      </c>
      <c r="W10410" s="21">
        <v>12</v>
      </c>
      <c r="X10410" s="20">
        <v>46029</v>
      </c>
      <c r="Y10410" s="20">
        <v>46027</v>
      </c>
      <c r="Z10410" s="48">
        <v>1</v>
      </c>
      <c r="AA10410">
        <v>2026</v>
      </c>
      <c r="AB10410" s="45">
        <v>34368</v>
      </c>
      <c r="AC10410" s="45">
        <v>34368</v>
      </c>
      <c r="AK10410" s="10"/>
    </row>
    <row r="10411" spans="1:37">
      <c r="A10411" t="s">
        <v>45</v>
      </c>
      <c r="B10411" t="s">
        <v>46</v>
      </c>
      <c r="C10411" t="s">
        <v>47</v>
      </c>
      <c r="D10411" t="s">
        <v>10890</v>
      </c>
      <c r="E10411" t="s">
        <v>88</v>
      </c>
      <c r="F10411" t="s">
        <v>79</v>
      </c>
      <c r="G10411" t="s">
        <v>51</v>
      </c>
      <c r="H10411" s="20" t="s">
        <v>52</v>
      </c>
      <c r="I10411" t="s">
        <v>53</v>
      </c>
      <c r="J10411" t="s">
        <v>54</v>
      </c>
      <c r="K10411">
        <v>3</v>
      </c>
      <c r="L10411" t="s">
        <v>55</v>
      </c>
      <c r="M10411" t="s">
        <v>77</v>
      </c>
      <c r="N10411" t="s">
        <v>89</v>
      </c>
      <c r="O10411" s="21" t="s">
        <v>58</v>
      </c>
      <c r="P10411" s="21" t="s">
        <v>366</v>
      </c>
      <c r="Q10411" s="20" t="s">
        <v>542</v>
      </c>
      <c r="R10411" s="21" t="s">
        <v>543</v>
      </c>
      <c r="S10411" s="35">
        <v>1</v>
      </c>
      <c r="T10411" s="22">
        <v>1</v>
      </c>
      <c r="U10411" s="20" t="s">
        <v>62</v>
      </c>
      <c r="V10411" s="20">
        <v>46019</v>
      </c>
      <c r="W10411" s="21">
        <v>12</v>
      </c>
      <c r="X10411" s="20">
        <v>46030</v>
      </c>
      <c r="Y10411" s="20">
        <v>46024</v>
      </c>
      <c r="Z10411" s="48">
        <v>1</v>
      </c>
      <c r="AA10411">
        <v>2026</v>
      </c>
      <c r="AB10411" s="45">
        <v>46869</v>
      </c>
      <c r="AC10411" s="45">
        <v>46869</v>
      </c>
      <c r="AK10411" s="10"/>
    </row>
    <row r="10412" spans="1:37">
      <c r="A10412" t="s">
        <v>45</v>
      </c>
      <c r="B10412" t="s">
        <v>46</v>
      </c>
      <c r="C10412" t="s">
        <v>47</v>
      </c>
      <c r="D10412" t="s">
        <v>10891</v>
      </c>
      <c r="E10412" t="s">
        <v>88</v>
      </c>
      <c r="F10412" t="s">
        <v>79</v>
      </c>
      <c r="G10412" t="s">
        <v>51</v>
      </c>
      <c r="H10412" s="20" t="s">
        <v>52</v>
      </c>
      <c r="I10412" t="s">
        <v>53</v>
      </c>
      <c r="J10412" t="s">
        <v>54</v>
      </c>
      <c r="K10412">
        <v>3</v>
      </c>
      <c r="L10412" t="s">
        <v>55</v>
      </c>
      <c r="M10412" t="s">
        <v>77</v>
      </c>
      <c r="N10412" t="s">
        <v>89</v>
      </c>
      <c r="O10412" s="21" t="s">
        <v>58</v>
      </c>
      <c r="P10412" s="21" t="s">
        <v>119</v>
      </c>
      <c r="Q10412" s="20" t="s">
        <v>1961</v>
      </c>
      <c r="R10412" s="21" t="s">
        <v>1962</v>
      </c>
      <c r="S10412" s="35">
        <v>2</v>
      </c>
      <c r="T10412" s="22">
        <v>2</v>
      </c>
      <c r="U10412" s="20" t="s">
        <v>62</v>
      </c>
      <c r="V10412" s="20">
        <v>46020</v>
      </c>
      <c r="W10412" s="21">
        <v>12</v>
      </c>
      <c r="X10412" s="20">
        <v>46031</v>
      </c>
      <c r="Y10412" s="20">
        <v>46027</v>
      </c>
      <c r="Z10412" s="48">
        <v>1</v>
      </c>
      <c r="AA10412">
        <v>2026</v>
      </c>
      <c r="AB10412" s="45">
        <v>199990</v>
      </c>
      <c r="AC10412" s="45">
        <v>199990</v>
      </c>
      <c r="AK10412" s="10"/>
    </row>
    <row r="10413" spans="1:37">
      <c r="A10413" t="s">
        <v>45</v>
      </c>
      <c r="B10413" t="s">
        <v>46</v>
      </c>
      <c r="C10413" t="s">
        <v>47</v>
      </c>
      <c r="D10413" t="s">
        <v>10892</v>
      </c>
      <c r="E10413" t="s">
        <v>88</v>
      </c>
      <c r="F10413" t="s">
        <v>79</v>
      </c>
      <c r="G10413" t="s">
        <v>51</v>
      </c>
      <c r="H10413" s="20" t="s">
        <v>52</v>
      </c>
      <c r="I10413" t="s">
        <v>53</v>
      </c>
      <c r="J10413" t="s">
        <v>54</v>
      </c>
      <c r="K10413">
        <v>3</v>
      </c>
      <c r="L10413" t="s">
        <v>55</v>
      </c>
      <c r="M10413" t="s">
        <v>77</v>
      </c>
      <c r="N10413" t="s">
        <v>89</v>
      </c>
      <c r="O10413" s="21" t="s">
        <v>58</v>
      </c>
      <c r="P10413" s="21" t="s">
        <v>150</v>
      </c>
      <c r="Q10413" s="20" t="s">
        <v>244</v>
      </c>
      <c r="R10413" s="21" t="s">
        <v>245</v>
      </c>
      <c r="S10413" s="35">
        <v>1</v>
      </c>
      <c r="T10413" s="22">
        <v>1</v>
      </c>
      <c r="U10413" s="20" t="s">
        <v>62</v>
      </c>
      <c r="V10413" s="20">
        <v>46020</v>
      </c>
      <c r="W10413" s="21">
        <v>12</v>
      </c>
      <c r="X10413" s="20">
        <v>46031</v>
      </c>
      <c r="Y10413" s="20">
        <v>46027</v>
      </c>
      <c r="Z10413" s="48">
        <v>1</v>
      </c>
      <c r="AA10413">
        <v>2026</v>
      </c>
      <c r="AB10413" s="45">
        <v>103324</v>
      </c>
      <c r="AC10413" s="45">
        <v>103324</v>
      </c>
      <c r="AK10413" s="10"/>
    </row>
    <row r="10414" spans="1:37">
      <c r="A10414" t="s">
        <v>45</v>
      </c>
      <c r="B10414" t="s">
        <v>46</v>
      </c>
      <c r="C10414" t="s">
        <v>47</v>
      </c>
      <c r="D10414" t="s">
        <v>10893</v>
      </c>
      <c r="E10414" t="s">
        <v>88</v>
      </c>
      <c r="F10414" t="s">
        <v>79</v>
      </c>
      <c r="G10414" t="s">
        <v>51</v>
      </c>
      <c r="H10414" s="20" t="s">
        <v>52</v>
      </c>
      <c r="I10414" t="s">
        <v>53</v>
      </c>
      <c r="J10414" t="s">
        <v>54</v>
      </c>
      <c r="K10414">
        <v>3</v>
      </c>
      <c r="L10414" t="s">
        <v>55</v>
      </c>
      <c r="M10414" t="s">
        <v>77</v>
      </c>
      <c r="N10414" t="s">
        <v>89</v>
      </c>
      <c r="O10414" s="21" t="s">
        <v>58</v>
      </c>
      <c r="P10414" s="21" t="s">
        <v>119</v>
      </c>
      <c r="Q10414" s="20" t="s">
        <v>6891</v>
      </c>
      <c r="R10414" s="21" t="s">
        <v>6892</v>
      </c>
      <c r="S10414" s="35">
        <v>1</v>
      </c>
      <c r="T10414" s="22">
        <v>1</v>
      </c>
      <c r="U10414" s="20" t="s">
        <v>62</v>
      </c>
      <c r="V10414" s="20">
        <v>46020</v>
      </c>
      <c r="W10414" s="21">
        <v>12</v>
      </c>
      <c r="X10414" s="20">
        <v>46031</v>
      </c>
      <c r="Y10414" s="20">
        <v>46027</v>
      </c>
      <c r="Z10414" s="48">
        <v>1</v>
      </c>
      <c r="AA10414">
        <v>2026</v>
      </c>
      <c r="AB10414" s="45">
        <v>169999</v>
      </c>
      <c r="AC10414" s="45">
        <v>169999</v>
      </c>
      <c r="AK10414" s="10"/>
    </row>
    <row r="10415" spans="1:37">
      <c r="A10415" t="s">
        <v>45</v>
      </c>
      <c r="B10415" t="s">
        <v>46</v>
      </c>
      <c r="C10415" t="s">
        <v>47</v>
      </c>
      <c r="D10415" t="s">
        <v>10894</v>
      </c>
      <c r="E10415" t="s">
        <v>88</v>
      </c>
      <c r="F10415" t="s">
        <v>79</v>
      </c>
      <c r="G10415" t="s">
        <v>51</v>
      </c>
      <c r="H10415" s="20" t="s">
        <v>52</v>
      </c>
      <c r="I10415" t="s">
        <v>53</v>
      </c>
      <c r="J10415" t="s">
        <v>54</v>
      </c>
      <c r="K10415">
        <v>3</v>
      </c>
      <c r="L10415" t="s">
        <v>55</v>
      </c>
      <c r="M10415" t="s">
        <v>77</v>
      </c>
      <c r="N10415" t="s">
        <v>89</v>
      </c>
      <c r="O10415" s="21" t="s">
        <v>58</v>
      </c>
      <c r="P10415" s="21" t="s">
        <v>119</v>
      </c>
      <c r="Q10415" s="20" t="s">
        <v>968</v>
      </c>
      <c r="R10415" s="21" t="s">
        <v>969</v>
      </c>
      <c r="S10415" s="35">
        <v>1</v>
      </c>
      <c r="T10415" s="22">
        <v>1</v>
      </c>
      <c r="U10415" s="20" t="s">
        <v>62</v>
      </c>
      <c r="V10415" s="20">
        <v>46021</v>
      </c>
      <c r="W10415" s="21">
        <v>12</v>
      </c>
      <c r="X10415" s="20">
        <v>46031</v>
      </c>
      <c r="Y10415" s="20">
        <v>46027</v>
      </c>
      <c r="Z10415" s="48">
        <v>1</v>
      </c>
      <c r="AA10415">
        <v>2026</v>
      </c>
      <c r="AB10415" s="45">
        <v>99995</v>
      </c>
      <c r="AC10415" s="45">
        <v>99995</v>
      </c>
      <c r="AK10415" s="10"/>
    </row>
    <row r="10416" spans="1:37">
      <c r="A10416" t="s">
        <v>45</v>
      </c>
      <c r="B10416" t="s">
        <v>46</v>
      </c>
      <c r="C10416" t="s">
        <v>47</v>
      </c>
      <c r="D10416" t="s">
        <v>10895</v>
      </c>
      <c r="E10416" t="s">
        <v>88</v>
      </c>
      <c r="F10416" t="s">
        <v>79</v>
      </c>
      <c r="G10416" t="s">
        <v>51</v>
      </c>
      <c r="H10416" s="20" t="s">
        <v>52</v>
      </c>
      <c r="I10416" t="s">
        <v>53</v>
      </c>
      <c r="J10416" t="s">
        <v>54</v>
      </c>
      <c r="K10416">
        <v>3</v>
      </c>
      <c r="L10416" t="s">
        <v>55</v>
      </c>
      <c r="M10416" t="s">
        <v>77</v>
      </c>
      <c r="N10416" t="s">
        <v>89</v>
      </c>
      <c r="O10416" s="21" t="s">
        <v>58</v>
      </c>
      <c r="P10416" s="21" t="s">
        <v>90</v>
      </c>
      <c r="Q10416" s="20" t="s">
        <v>3422</v>
      </c>
      <c r="R10416" s="21" t="s">
        <v>3423</v>
      </c>
      <c r="S10416" s="35">
        <v>1</v>
      </c>
      <c r="T10416" s="22">
        <v>1</v>
      </c>
      <c r="U10416" s="20" t="s">
        <v>62</v>
      </c>
      <c r="V10416" s="20">
        <v>46019</v>
      </c>
      <c r="W10416" s="21">
        <v>12</v>
      </c>
      <c r="X10416" s="20">
        <v>46030</v>
      </c>
      <c r="Y10416" s="20">
        <v>46027</v>
      </c>
      <c r="Z10416" s="48">
        <v>1</v>
      </c>
      <c r="AA10416">
        <v>2026</v>
      </c>
      <c r="AB10416" s="45">
        <v>79995</v>
      </c>
      <c r="AC10416" s="45">
        <v>79995</v>
      </c>
      <c r="AK10416" s="10"/>
    </row>
    <row r="10417" spans="1:37">
      <c r="A10417" t="s">
        <v>45</v>
      </c>
      <c r="B10417" t="s">
        <v>46</v>
      </c>
      <c r="C10417" t="s">
        <v>47</v>
      </c>
      <c r="D10417" t="s">
        <v>10896</v>
      </c>
      <c r="E10417" t="s">
        <v>88</v>
      </c>
      <c r="F10417" t="s">
        <v>79</v>
      </c>
      <c r="G10417" t="s">
        <v>51</v>
      </c>
      <c r="H10417" s="20" t="s">
        <v>52</v>
      </c>
      <c r="I10417" t="s">
        <v>53</v>
      </c>
      <c r="J10417" t="s">
        <v>54</v>
      </c>
      <c r="K10417">
        <v>3</v>
      </c>
      <c r="L10417" t="s">
        <v>55</v>
      </c>
      <c r="M10417" t="s">
        <v>56</v>
      </c>
      <c r="N10417" t="s">
        <v>57</v>
      </c>
      <c r="O10417" s="21" t="s">
        <v>58</v>
      </c>
      <c r="P10417" s="21" t="s">
        <v>64</v>
      </c>
      <c r="Q10417" s="20" t="s">
        <v>481</v>
      </c>
      <c r="R10417" s="21" t="s">
        <v>482</v>
      </c>
      <c r="S10417" s="35">
        <v>1</v>
      </c>
      <c r="T10417" s="22">
        <v>1</v>
      </c>
      <c r="U10417" s="20" t="s">
        <v>62</v>
      </c>
      <c r="V10417" s="20">
        <v>46019</v>
      </c>
      <c r="W10417" s="21">
        <v>12</v>
      </c>
      <c r="X10417" s="20">
        <v>46034</v>
      </c>
      <c r="Y10417" s="20">
        <v>46027</v>
      </c>
      <c r="Z10417" s="48">
        <v>1</v>
      </c>
      <c r="AA10417">
        <v>2026</v>
      </c>
      <c r="AB10417" s="45">
        <v>79997</v>
      </c>
      <c r="AC10417" s="45">
        <v>79997</v>
      </c>
      <c r="AK10417" s="10"/>
    </row>
    <row r="10418" spans="1:37">
      <c r="A10418" t="s">
        <v>45</v>
      </c>
      <c r="B10418" t="s">
        <v>46</v>
      </c>
      <c r="C10418" t="s">
        <v>47</v>
      </c>
      <c r="D10418" t="s">
        <v>10897</v>
      </c>
      <c r="E10418" t="s">
        <v>88</v>
      </c>
      <c r="F10418" t="s">
        <v>79</v>
      </c>
      <c r="G10418" t="s">
        <v>51</v>
      </c>
      <c r="H10418" s="20" t="s">
        <v>52</v>
      </c>
      <c r="I10418" t="s">
        <v>53</v>
      </c>
      <c r="J10418" t="s">
        <v>54</v>
      </c>
      <c r="K10418">
        <v>3</v>
      </c>
      <c r="L10418" t="s">
        <v>55</v>
      </c>
      <c r="M10418" t="s">
        <v>77</v>
      </c>
      <c r="N10418" t="s">
        <v>89</v>
      </c>
      <c r="O10418" s="21" t="s">
        <v>58</v>
      </c>
      <c r="P10418" s="21" t="s">
        <v>97</v>
      </c>
      <c r="Q10418" s="20" t="s">
        <v>1012</v>
      </c>
      <c r="R10418" s="21" t="s">
        <v>1013</v>
      </c>
      <c r="S10418" s="35">
        <v>1</v>
      </c>
      <c r="T10418" s="22">
        <v>1</v>
      </c>
      <c r="U10418" s="20" t="s">
        <v>62</v>
      </c>
      <c r="V10418" s="20">
        <v>46019</v>
      </c>
      <c r="W10418" s="21">
        <v>12</v>
      </c>
      <c r="X10418" s="20">
        <v>46029</v>
      </c>
      <c r="Y10418" s="20">
        <v>46027</v>
      </c>
      <c r="Z10418" s="48">
        <v>1</v>
      </c>
      <c r="AA10418">
        <v>2026</v>
      </c>
      <c r="AB10418" s="45">
        <v>33326</v>
      </c>
      <c r="AC10418" s="45">
        <v>33326</v>
      </c>
      <c r="AK10418" s="10"/>
    </row>
    <row r="10419" spans="1:37">
      <c r="A10419" t="s">
        <v>45</v>
      </c>
      <c r="B10419" t="s">
        <v>46</v>
      </c>
      <c r="C10419" t="s">
        <v>47</v>
      </c>
      <c r="D10419" t="s">
        <v>10898</v>
      </c>
      <c r="E10419" t="s">
        <v>88</v>
      </c>
      <c r="F10419" t="s">
        <v>79</v>
      </c>
      <c r="G10419" t="s">
        <v>51</v>
      </c>
      <c r="H10419" s="20" t="s">
        <v>58</v>
      </c>
      <c r="I10419" t="s">
        <v>53</v>
      </c>
      <c r="J10419" t="s">
        <v>54</v>
      </c>
      <c r="K10419">
        <v>3</v>
      </c>
      <c r="L10419" t="s">
        <v>55</v>
      </c>
      <c r="M10419" t="s">
        <v>56</v>
      </c>
      <c r="N10419" t="s">
        <v>57</v>
      </c>
      <c r="O10419" s="21" t="s">
        <v>58</v>
      </c>
      <c r="P10419" s="21" t="s">
        <v>64</v>
      </c>
      <c r="Q10419" s="20" t="s">
        <v>456</v>
      </c>
      <c r="R10419" s="21" t="s">
        <v>457</v>
      </c>
      <c r="S10419" s="35">
        <v>1</v>
      </c>
      <c r="T10419" s="22">
        <v>0</v>
      </c>
      <c r="U10419" s="20" t="s">
        <v>62</v>
      </c>
      <c r="V10419" s="20">
        <v>46019</v>
      </c>
      <c r="W10419" s="21">
        <v>12</v>
      </c>
      <c r="X10419" s="20">
        <v>46030</v>
      </c>
      <c r="Z10419" s="48">
        <v>1</v>
      </c>
      <c r="AA10419">
        <v>2026</v>
      </c>
      <c r="AB10419" s="45">
        <v>34368</v>
      </c>
      <c r="AC10419" s="45">
        <v>0</v>
      </c>
      <c r="AK10419" s="10"/>
    </row>
    <row r="10420" spans="1:37">
      <c r="A10420" t="s">
        <v>45</v>
      </c>
      <c r="B10420" t="s">
        <v>46</v>
      </c>
      <c r="C10420" t="s">
        <v>47</v>
      </c>
      <c r="D10420" t="s">
        <v>10899</v>
      </c>
      <c r="E10420" t="s">
        <v>88</v>
      </c>
      <c r="F10420" t="s">
        <v>79</v>
      </c>
      <c r="G10420" t="s">
        <v>51</v>
      </c>
      <c r="H10420" s="20" t="s">
        <v>52</v>
      </c>
      <c r="I10420" t="s">
        <v>53</v>
      </c>
      <c r="J10420" t="s">
        <v>54</v>
      </c>
      <c r="K10420">
        <v>3</v>
      </c>
      <c r="L10420" t="s">
        <v>55</v>
      </c>
      <c r="M10420" t="s">
        <v>56</v>
      </c>
      <c r="N10420" t="s">
        <v>57</v>
      </c>
      <c r="O10420" s="21" t="s">
        <v>58</v>
      </c>
      <c r="P10420" s="21" t="s">
        <v>133</v>
      </c>
      <c r="Q10420" s="20" t="s">
        <v>10900</v>
      </c>
      <c r="R10420" s="21" t="s">
        <v>10901</v>
      </c>
      <c r="S10420" s="35">
        <v>1</v>
      </c>
      <c r="T10420" s="22">
        <v>1</v>
      </c>
      <c r="U10420" s="20" t="s">
        <v>62</v>
      </c>
      <c r="V10420" s="20">
        <v>46021</v>
      </c>
      <c r="W10420" s="21">
        <v>12</v>
      </c>
      <c r="X10420" s="20">
        <v>46029</v>
      </c>
      <c r="Y10420" s="20">
        <v>46027</v>
      </c>
      <c r="Z10420" s="48">
        <v>1</v>
      </c>
      <c r="AA10420">
        <v>2026</v>
      </c>
      <c r="AB10420" s="45">
        <v>47053</v>
      </c>
      <c r="AC10420" s="45">
        <v>47053</v>
      </c>
      <c r="AK10420" s="10"/>
    </row>
    <row r="10421" spans="1:37">
      <c r="A10421" t="s">
        <v>45</v>
      </c>
      <c r="B10421" t="s">
        <v>46</v>
      </c>
      <c r="C10421" t="s">
        <v>47</v>
      </c>
      <c r="D10421" t="s">
        <v>10902</v>
      </c>
      <c r="E10421" t="s">
        <v>88</v>
      </c>
      <c r="F10421" t="s">
        <v>79</v>
      </c>
      <c r="G10421" t="s">
        <v>51</v>
      </c>
      <c r="H10421" s="20" t="s">
        <v>52</v>
      </c>
      <c r="I10421" t="s">
        <v>53</v>
      </c>
      <c r="J10421" t="s">
        <v>54</v>
      </c>
      <c r="K10421">
        <v>3</v>
      </c>
      <c r="L10421" t="s">
        <v>55</v>
      </c>
      <c r="M10421" t="s">
        <v>77</v>
      </c>
      <c r="N10421" t="s">
        <v>89</v>
      </c>
      <c r="O10421" s="21" t="s">
        <v>58</v>
      </c>
      <c r="P10421" s="21" t="s">
        <v>150</v>
      </c>
      <c r="Q10421" s="20" t="s">
        <v>6984</v>
      </c>
      <c r="R10421" s="21" t="s">
        <v>6985</v>
      </c>
      <c r="S10421" s="35">
        <v>1</v>
      </c>
      <c r="T10421" s="22">
        <v>1</v>
      </c>
      <c r="U10421" s="20" t="s">
        <v>62</v>
      </c>
      <c r="V10421" s="20">
        <v>46021</v>
      </c>
      <c r="W10421" s="21">
        <v>12</v>
      </c>
      <c r="X10421" s="20">
        <v>46031</v>
      </c>
      <c r="Y10421" s="20">
        <v>46027</v>
      </c>
      <c r="Z10421" s="48">
        <v>1</v>
      </c>
      <c r="AA10421">
        <v>2026</v>
      </c>
      <c r="AB10421" s="45">
        <v>153319</v>
      </c>
      <c r="AC10421" s="45">
        <v>153319</v>
      </c>
      <c r="AK10421" s="10"/>
    </row>
    <row r="10422" spans="1:37">
      <c r="A10422" t="s">
        <v>45</v>
      </c>
      <c r="B10422" t="s">
        <v>46</v>
      </c>
      <c r="C10422" t="s">
        <v>47</v>
      </c>
      <c r="D10422" t="s">
        <v>10903</v>
      </c>
      <c r="E10422" t="s">
        <v>88</v>
      </c>
      <c r="F10422" t="s">
        <v>79</v>
      </c>
      <c r="G10422" t="s">
        <v>51</v>
      </c>
      <c r="H10422" s="20" t="s">
        <v>52</v>
      </c>
      <c r="I10422" t="s">
        <v>53</v>
      </c>
      <c r="J10422" t="s">
        <v>54</v>
      </c>
      <c r="K10422">
        <v>3</v>
      </c>
      <c r="L10422" t="s">
        <v>55</v>
      </c>
      <c r="M10422" t="s">
        <v>77</v>
      </c>
      <c r="N10422" t="s">
        <v>89</v>
      </c>
      <c r="O10422" s="21" t="s">
        <v>58</v>
      </c>
      <c r="P10422" s="21" t="s">
        <v>90</v>
      </c>
      <c r="Q10422" s="20" t="s">
        <v>3422</v>
      </c>
      <c r="R10422" s="21" t="s">
        <v>3423</v>
      </c>
      <c r="S10422" s="35">
        <v>1</v>
      </c>
      <c r="T10422" s="22">
        <v>1</v>
      </c>
      <c r="U10422" s="20" t="s">
        <v>62</v>
      </c>
      <c r="V10422" s="20">
        <v>46020</v>
      </c>
      <c r="W10422" s="21">
        <v>12</v>
      </c>
      <c r="X10422" s="20">
        <v>46029</v>
      </c>
      <c r="Y10422" s="20">
        <v>46027</v>
      </c>
      <c r="Z10422" s="48">
        <v>1</v>
      </c>
      <c r="AA10422">
        <v>2026</v>
      </c>
      <c r="AB10422" s="45">
        <v>79995</v>
      </c>
      <c r="AC10422" s="45">
        <v>79995</v>
      </c>
      <c r="AK10422" s="10"/>
    </row>
    <row r="10423" spans="1:37">
      <c r="A10423" t="s">
        <v>45</v>
      </c>
      <c r="B10423" t="s">
        <v>46</v>
      </c>
      <c r="C10423" t="s">
        <v>47</v>
      </c>
      <c r="D10423" t="s">
        <v>10904</v>
      </c>
      <c r="E10423" t="s">
        <v>88</v>
      </c>
      <c r="F10423" t="s">
        <v>79</v>
      </c>
      <c r="G10423" t="s">
        <v>51</v>
      </c>
      <c r="H10423" s="20" t="s">
        <v>52</v>
      </c>
      <c r="I10423" t="s">
        <v>53</v>
      </c>
      <c r="J10423" t="s">
        <v>54</v>
      </c>
      <c r="K10423">
        <v>3</v>
      </c>
      <c r="L10423" t="s">
        <v>55</v>
      </c>
      <c r="M10423" t="s">
        <v>56</v>
      </c>
      <c r="N10423" t="s">
        <v>57</v>
      </c>
      <c r="O10423" s="21" t="s">
        <v>58</v>
      </c>
      <c r="P10423" s="21" t="s">
        <v>64</v>
      </c>
      <c r="Q10423" s="20" t="s">
        <v>385</v>
      </c>
      <c r="R10423" s="21" t="s">
        <v>386</v>
      </c>
      <c r="S10423" s="35">
        <v>1</v>
      </c>
      <c r="T10423" s="22">
        <v>1</v>
      </c>
      <c r="U10423" s="20" t="s">
        <v>62</v>
      </c>
      <c r="V10423" s="20">
        <v>46019</v>
      </c>
      <c r="W10423" s="21">
        <v>12</v>
      </c>
      <c r="X10423" s="20">
        <v>46030</v>
      </c>
      <c r="Y10423" s="20">
        <v>46027</v>
      </c>
      <c r="Z10423" s="48">
        <v>1</v>
      </c>
      <c r="AA10423">
        <v>2026</v>
      </c>
      <c r="AB10423" s="45">
        <v>49992</v>
      </c>
      <c r="AC10423" s="45">
        <v>49992</v>
      </c>
      <c r="AK10423" s="10"/>
    </row>
    <row r="10424" spans="1:37">
      <c r="A10424" t="s">
        <v>45</v>
      </c>
      <c r="B10424" t="s">
        <v>46</v>
      </c>
      <c r="C10424" t="s">
        <v>47</v>
      </c>
      <c r="D10424" t="s">
        <v>10905</v>
      </c>
      <c r="E10424" t="s">
        <v>88</v>
      </c>
      <c r="F10424" t="s">
        <v>79</v>
      </c>
      <c r="G10424" t="s">
        <v>51</v>
      </c>
      <c r="H10424" s="20" t="s">
        <v>52</v>
      </c>
      <c r="I10424" t="s">
        <v>53</v>
      </c>
      <c r="J10424" t="s">
        <v>54</v>
      </c>
      <c r="K10424">
        <v>3</v>
      </c>
      <c r="L10424" t="s">
        <v>55</v>
      </c>
      <c r="M10424" t="s">
        <v>77</v>
      </c>
      <c r="N10424" t="s">
        <v>89</v>
      </c>
      <c r="O10424" s="21" t="s">
        <v>58</v>
      </c>
      <c r="P10424" s="21" t="s">
        <v>97</v>
      </c>
      <c r="Q10424" s="20" t="s">
        <v>108</v>
      </c>
      <c r="R10424" s="21" t="s">
        <v>3798</v>
      </c>
      <c r="S10424" s="35">
        <v>1</v>
      </c>
      <c r="T10424" s="22">
        <v>1</v>
      </c>
      <c r="U10424" s="20" t="s">
        <v>62</v>
      </c>
      <c r="V10424" s="20">
        <v>46019</v>
      </c>
      <c r="W10424" s="21">
        <v>12</v>
      </c>
      <c r="X10424" s="20">
        <v>46029</v>
      </c>
      <c r="Y10424" s="20">
        <v>46027</v>
      </c>
      <c r="Z10424" s="48">
        <v>1</v>
      </c>
      <c r="AA10424">
        <v>2026</v>
      </c>
      <c r="AB10424" s="45">
        <v>66661</v>
      </c>
      <c r="AC10424" s="45">
        <v>66661</v>
      </c>
      <c r="AK10424" s="10"/>
    </row>
    <row r="10425" spans="1:37">
      <c r="A10425" t="s">
        <v>45</v>
      </c>
      <c r="B10425" t="s">
        <v>46</v>
      </c>
      <c r="C10425" t="s">
        <v>47</v>
      </c>
      <c r="D10425" t="s">
        <v>10906</v>
      </c>
      <c r="E10425" t="s">
        <v>88</v>
      </c>
      <c r="F10425" t="s">
        <v>79</v>
      </c>
      <c r="G10425" t="s">
        <v>51</v>
      </c>
      <c r="H10425" s="20" t="s">
        <v>52</v>
      </c>
      <c r="I10425" t="s">
        <v>53</v>
      </c>
      <c r="J10425" t="s">
        <v>54</v>
      </c>
      <c r="K10425">
        <v>3</v>
      </c>
      <c r="L10425" t="s">
        <v>55</v>
      </c>
      <c r="M10425" t="s">
        <v>77</v>
      </c>
      <c r="N10425" t="s">
        <v>89</v>
      </c>
      <c r="O10425" s="21" t="s">
        <v>58</v>
      </c>
      <c r="P10425" s="21" t="s">
        <v>119</v>
      </c>
      <c r="Q10425" s="20" t="s">
        <v>6247</v>
      </c>
      <c r="R10425" s="21" t="s">
        <v>6248</v>
      </c>
      <c r="S10425" s="35">
        <v>1</v>
      </c>
      <c r="T10425" s="22">
        <v>1</v>
      </c>
      <c r="U10425" s="20" t="s">
        <v>62</v>
      </c>
      <c r="V10425" s="20">
        <v>46021</v>
      </c>
      <c r="W10425" s="21">
        <v>12</v>
      </c>
      <c r="X10425" s="20">
        <v>46034</v>
      </c>
      <c r="Y10425" s="20">
        <v>46027</v>
      </c>
      <c r="Z10425" s="48">
        <v>1</v>
      </c>
      <c r="AA10425">
        <v>2026</v>
      </c>
      <c r="AB10425" s="45">
        <v>79997</v>
      </c>
      <c r="AC10425" s="45">
        <v>79997</v>
      </c>
      <c r="AK10425" s="10"/>
    </row>
    <row r="10426" spans="1:37">
      <c r="A10426" t="s">
        <v>45</v>
      </c>
      <c r="B10426" t="s">
        <v>46</v>
      </c>
      <c r="C10426" t="s">
        <v>47</v>
      </c>
      <c r="D10426" t="s">
        <v>10907</v>
      </c>
      <c r="E10426" t="s">
        <v>88</v>
      </c>
      <c r="F10426" t="s">
        <v>79</v>
      </c>
      <c r="G10426" t="s">
        <v>51</v>
      </c>
      <c r="H10426" s="20" t="s">
        <v>52</v>
      </c>
      <c r="I10426" t="s">
        <v>53</v>
      </c>
      <c r="J10426" t="s">
        <v>54</v>
      </c>
      <c r="K10426">
        <v>3</v>
      </c>
      <c r="L10426" t="s">
        <v>55</v>
      </c>
      <c r="M10426" t="s">
        <v>77</v>
      </c>
      <c r="N10426" t="s">
        <v>89</v>
      </c>
      <c r="O10426" s="21" t="s">
        <v>58</v>
      </c>
      <c r="P10426" s="21" t="s">
        <v>97</v>
      </c>
      <c r="Q10426" s="20" t="s">
        <v>260</v>
      </c>
      <c r="R10426" s="21" t="s">
        <v>261</v>
      </c>
      <c r="S10426" s="35">
        <v>1</v>
      </c>
      <c r="T10426" s="22">
        <v>1</v>
      </c>
      <c r="U10426" s="20" t="s">
        <v>62</v>
      </c>
      <c r="V10426" s="20">
        <v>46021</v>
      </c>
      <c r="W10426" s="21">
        <v>12</v>
      </c>
      <c r="X10426" s="20">
        <v>46031</v>
      </c>
      <c r="Y10426" s="20">
        <v>46027</v>
      </c>
      <c r="Z10426" s="48">
        <v>1</v>
      </c>
      <c r="AA10426">
        <v>2026</v>
      </c>
      <c r="AB10426" s="45">
        <v>43745</v>
      </c>
      <c r="AC10426" s="45">
        <v>43745</v>
      </c>
      <c r="AK10426" s="10"/>
    </row>
    <row r="10427" spans="1:37">
      <c r="A10427" t="s">
        <v>45</v>
      </c>
      <c r="B10427" t="s">
        <v>46</v>
      </c>
      <c r="C10427" t="s">
        <v>47</v>
      </c>
      <c r="D10427" t="s">
        <v>10908</v>
      </c>
      <c r="E10427" t="s">
        <v>88</v>
      </c>
      <c r="F10427" t="s">
        <v>79</v>
      </c>
      <c r="G10427" t="s">
        <v>51</v>
      </c>
      <c r="H10427" s="20" t="s">
        <v>52</v>
      </c>
      <c r="I10427" t="s">
        <v>53</v>
      </c>
      <c r="J10427" t="s">
        <v>54</v>
      </c>
      <c r="K10427">
        <v>3</v>
      </c>
      <c r="L10427" t="s">
        <v>55</v>
      </c>
      <c r="M10427" t="s">
        <v>77</v>
      </c>
      <c r="N10427" t="s">
        <v>89</v>
      </c>
      <c r="O10427" s="21" t="s">
        <v>58</v>
      </c>
      <c r="P10427" s="21" t="s">
        <v>119</v>
      </c>
      <c r="Q10427" s="20" t="s">
        <v>6589</v>
      </c>
      <c r="R10427" s="21" t="s">
        <v>6590</v>
      </c>
      <c r="S10427" s="35">
        <v>1</v>
      </c>
      <c r="T10427" s="22">
        <v>1</v>
      </c>
      <c r="U10427" s="20" t="s">
        <v>62</v>
      </c>
      <c r="V10427" s="20">
        <v>46021</v>
      </c>
      <c r="W10427" s="21">
        <v>12</v>
      </c>
      <c r="X10427" s="20">
        <v>46030</v>
      </c>
      <c r="Y10427" s="20">
        <v>46024</v>
      </c>
      <c r="Z10427" s="48">
        <v>1</v>
      </c>
      <c r="AA10427">
        <v>2026</v>
      </c>
      <c r="AB10427" s="45">
        <v>79997</v>
      </c>
      <c r="AC10427" s="45">
        <v>79997</v>
      </c>
      <c r="AK10427" s="10"/>
    </row>
    <row r="10428" spans="1:37">
      <c r="A10428" t="s">
        <v>45</v>
      </c>
      <c r="B10428" t="s">
        <v>46</v>
      </c>
      <c r="C10428" t="s">
        <v>47</v>
      </c>
      <c r="D10428" t="s">
        <v>10909</v>
      </c>
      <c r="E10428" t="s">
        <v>88</v>
      </c>
      <c r="F10428" t="s">
        <v>79</v>
      </c>
      <c r="G10428" t="s">
        <v>51</v>
      </c>
      <c r="H10428" s="20" t="s">
        <v>52</v>
      </c>
      <c r="I10428" t="s">
        <v>53</v>
      </c>
      <c r="J10428" t="s">
        <v>54</v>
      </c>
      <c r="K10428">
        <v>3</v>
      </c>
      <c r="L10428" t="s">
        <v>55</v>
      </c>
      <c r="M10428" t="s">
        <v>77</v>
      </c>
      <c r="N10428" t="s">
        <v>89</v>
      </c>
      <c r="O10428" s="21" t="s">
        <v>58</v>
      </c>
      <c r="P10428" s="21" t="s">
        <v>150</v>
      </c>
      <c r="Q10428" s="20" t="s">
        <v>244</v>
      </c>
      <c r="R10428" s="21" t="s">
        <v>245</v>
      </c>
      <c r="S10428" s="35">
        <v>1</v>
      </c>
      <c r="T10428" s="22">
        <v>1</v>
      </c>
      <c r="U10428" s="20" t="s">
        <v>62</v>
      </c>
      <c r="V10428" s="20">
        <v>46021</v>
      </c>
      <c r="W10428" s="21">
        <v>12</v>
      </c>
      <c r="X10428" s="20">
        <v>46034</v>
      </c>
      <c r="Y10428" s="20">
        <v>46027</v>
      </c>
      <c r="Z10428" s="48">
        <v>1</v>
      </c>
      <c r="AA10428">
        <v>2026</v>
      </c>
      <c r="AB10428" s="45">
        <v>106665</v>
      </c>
      <c r="AC10428" s="45">
        <v>106665</v>
      </c>
      <c r="AK10428" s="10"/>
    </row>
    <row r="10429" spans="1:37">
      <c r="A10429" t="s">
        <v>45</v>
      </c>
      <c r="B10429" t="s">
        <v>46</v>
      </c>
      <c r="C10429" t="s">
        <v>47</v>
      </c>
      <c r="D10429" t="s">
        <v>10910</v>
      </c>
      <c r="E10429" t="s">
        <v>88</v>
      </c>
      <c r="F10429" t="s">
        <v>79</v>
      </c>
      <c r="G10429" t="s">
        <v>51</v>
      </c>
      <c r="H10429" s="20" t="s">
        <v>52</v>
      </c>
      <c r="I10429" t="s">
        <v>53</v>
      </c>
      <c r="J10429" t="s">
        <v>54</v>
      </c>
      <c r="K10429">
        <v>3</v>
      </c>
      <c r="L10429" t="s">
        <v>55</v>
      </c>
      <c r="M10429" t="s">
        <v>77</v>
      </c>
      <c r="N10429" t="s">
        <v>89</v>
      </c>
      <c r="O10429" s="21" t="s">
        <v>58</v>
      </c>
      <c r="P10429" s="21" t="s">
        <v>119</v>
      </c>
      <c r="Q10429" s="20" t="s">
        <v>908</v>
      </c>
      <c r="R10429" s="21" t="s">
        <v>909</v>
      </c>
      <c r="S10429" s="35">
        <v>1</v>
      </c>
      <c r="T10429" s="22">
        <v>1</v>
      </c>
      <c r="U10429" s="20" t="s">
        <v>62</v>
      </c>
      <c r="V10429" s="20">
        <v>46021</v>
      </c>
      <c r="W10429" s="21">
        <v>12</v>
      </c>
      <c r="X10429" s="20">
        <v>46031</v>
      </c>
      <c r="Y10429" s="20">
        <v>46024</v>
      </c>
      <c r="Z10429" s="48">
        <v>1</v>
      </c>
      <c r="AA10429">
        <v>2026</v>
      </c>
      <c r="AB10429" s="45">
        <v>73327</v>
      </c>
      <c r="AC10429" s="45">
        <v>73327</v>
      </c>
      <c r="AK10429" s="10"/>
    </row>
    <row r="10430" spans="1:37">
      <c r="A10430" t="s">
        <v>45</v>
      </c>
      <c r="B10430" t="s">
        <v>46</v>
      </c>
      <c r="C10430" t="s">
        <v>47</v>
      </c>
      <c r="D10430" t="s">
        <v>10911</v>
      </c>
      <c r="E10430" t="s">
        <v>88</v>
      </c>
      <c r="F10430" t="s">
        <v>79</v>
      </c>
      <c r="G10430" t="s">
        <v>51</v>
      </c>
      <c r="H10430" s="20" t="s">
        <v>52</v>
      </c>
      <c r="I10430" t="s">
        <v>53</v>
      </c>
      <c r="J10430" t="s">
        <v>54</v>
      </c>
      <c r="K10430">
        <v>3</v>
      </c>
      <c r="L10430" t="s">
        <v>55</v>
      </c>
      <c r="M10430" t="s">
        <v>56</v>
      </c>
      <c r="N10430" t="s">
        <v>57</v>
      </c>
      <c r="O10430" s="21" t="s">
        <v>58</v>
      </c>
      <c r="P10430" s="21" t="s">
        <v>133</v>
      </c>
      <c r="Q10430" s="20" t="s">
        <v>134</v>
      </c>
      <c r="R10430" s="21" t="s">
        <v>135</v>
      </c>
      <c r="S10430" s="35">
        <v>1</v>
      </c>
      <c r="T10430" s="22">
        <v>1</v>
      </c>
      <c r="U10430" s="20" t="s">
        <v>62</v>
      </c>
      <c r="V10430" s="20">
        <v>46021</v>
      </c>
      <c r="W10430" s="21">
        <v>12</v>
      </c>
      <c r="X10430" s="20">
        <v>46030</v>
      </c>
      <c r="Y10430" s="20">
        <v>46024</v>
      </c>
      <c r="Z10430" s="48">
        <v>1</v>
      </c>
      <c r="AA10430">
        <v>2026</v>
      </c>
      <c r="AB10430" s="45">
        <v>31245</v>
      </c>
      <c r="AC10430" s="45">
        <v>31245</v>
      </c>
      <c r="AK10430" s="10"/>
    </row>
    <row r="10431" spans="1:37">
      <c r="A10431" t="s">
        <v>45</v>
      </c>
      <c r="B10431" t="s">
        <v>46</v>
      </c>
      <c r="C10431" t="s">
        <v>47</v>
      </c>
      <c r="D10431" t="s">
        <v>10912</v>
      </c>
      <c r="E10431" t="s">
        <v>88</v>
      </c>
      <c r="F10431" t="s">
        <v>79</v>
      </c>
      <c r="G10431" t="s">
        <v>51</v>
      </c>
      <c r="H10431" s="20" t="s">
        <v>52</v>
      </c>
      <c r="I10431" t="s">
        <v>53</v>
      </c>
      <c r="J10431" t="s">
        <v>54</v>
      </c>
      <c r="K10431">
        <v>3</v>
      </c>
      <c r="L10431" t="s">
        <v>55</v>
      </c>
      <c r="M10431" t="s">
        <v>77</v>
      </c>
      <c r="N10431" t="s">
        <v>89</v>
      </c>
      <c r="O10431" s="21" t="s">
        <v>58</v>
      </c>
      <c r="P10431" s="21" t="s">
        <v>119</v>
      </c>
      <c r="Q10431" s="20" t="s">
        <v>1617</v>
      </c>
      <c r="R10431" s="21" t="s">
        <v>1618</v>
      </c>
      <c r="S10431" s="35">
        <v>1</v>
      </c>
      <c r="T10431" s="22">
        <v>1</v>
      </c>
      <c r="U10431" s="20" t="s">
        <v>62</v>
      </c>
      <c r="V10431" s="20">
        <v>46021</v>
      </c>
      <c r="W10431" s="21">
        <v>12</v>
      </c>
      <c r="X10431" s="20">
        <v>46031</v>
      </c>
      <c r="Y10431" s="20">
        <v>46027</v>
      </c>
      <c r="Z10431" s="48">
        <v>1</v>
      </c>
      <c r="AA10431">
        <v>2026</v>
      </c>
      <c r="AB10431" s="45">
        <v>106665</v>
      </c>
      <c r="AC10431" s="45">
        <v>106665</v>
      </c>
      <c r="AK10431" s="10"/>
    </row>
    <row r="10432" spans="1:37">
      <c r="A10432" t="s">
        <v>45</v>
      </c>
      <c r="B10432" t="s">
        <v>46</v>
      </c>
      <c r="C10432" t="s">
        <v>47</v>
      </c>
      <c r="D10432" t="s">
        <v>10913</v>
      </c>
      <c r="E10432" t="s">
        <v>88</v>
      </c>
      <c r="F10432" t="s">
        <v>79</v>
      </c>
      <c r="G10432" t="s">
        <v>51</v>
      </c>
      <c r="H10432" s="20" t="s">
        <v>52</v>
      </c>
      <c r="I10432" t="s">
        <v>53</v>
      </c>
      <c r="J10432" t="s">
        <v>54</v>
      </c>
      <c r="K10432">
        <v>3</v>
      </c>
      <c r="L10432" t="s">
        <v>55</v>
      </c>
      <c r="M10432" t="s">
        <v>77</v>
      </c>
      <c r="N10432" t="s">
        <v>89</v>
      </c>
      <c r="O10432" s="21" t="s">
        <v>58</v>
      </c>
      <c r="P10432" s="21" t="s">
        <v>366</v>
      </c>
      <c r="Q10432" s="20" t="s">
        <v>862</v>
      </c>
      <c r="R10432" s="21" t="s">
        <v>863</v>
      </c>
      <c r="S10432" s="35">
        <v>1</v>
      </c>
      <c r="T10432" s="22">
        <v>1</v>
      </c>
      <c r="U10432" s="20" t="s">
        <v>62</v>
      </c>
      <c r="V10432" s="20">
        <v>46021</v>
      </c>
      <c r="W10432" s="21">
        <v>12</v>
      </c>
      <c r="X10432" s="20">
        <v>46031</v>
      </c>
      <c r="Y10432" s="20">
        <v>46027</v>
      </c>
      <c r="Z10432" s="48">
        <v>1</v>
      </c>
      <c r="AA10432">
        <v>2026</v>
      </c>
      <c r="AB10432" s="45">
        <v>34369</v>
      </c>
      <c r="AC10432" s="45">
        <v>34369</v>
      </c>
      <c r="AK10432" s="10"/>
    </row>
    <row r="10433" spans="1:37">
      <c r="A10433" t="s">
        <v>45</v>
      </c>
      <c r="B10433" t="s">
        <v>46</v>
      </c>
      <c r="C10433" t="s">
        <v>47</v>
      </c>
      <c r="D10433" t="s">
        <v>10914</v>
      </c>
      <c r="E10433" t="s">
        <v>88</v>
      </c>
      <c r="F10433" t="s">
        <v>79</v>
      </c>
      <c r="G10433" t="s">
        <v>51</v>
      </c>
      <c r="H10433" s="20" t="s">
        <v>52</v>
      </c>
      <c r="I10433" t="s">
        <v>53</v>
      </c>
      <c r="J10433" t="s">
        <v>54</v>
      </c>
      <c r="K10433">
        <v>3</v>
      </c>
      <c r="L10433" t="s">
        <v>55</v>
      </c>
      <c r="M10433" t="s">
        <v>77</v>
      </c>
      <c r="N10433" t="s">
        <v>89</v>
      </c>
      <c r="O10433" s="21" t="s">
        <v>58</v>
      </c>
      <c r="P10433" s="21" t="s">
        <v>366</v>
      </c>
      <c r="Q10433" s="20" t="s">
        <v>531</v>
      </c>
      <c r="R10433" s="21" t="s">
        <v>532</v>
      </c>
      <c r="S10433" s="35">
        <v>1</v>
      </c>
      <c r="T10433" s="22">
        <v>1</v>
      </c>
      <c r="U10433" s="20" t="s">
        <v>62</v>
      </c>
      <c r="V10433" s="20">
        <v>46019</v>
      </c>
      <c r="W10433" s="21">
        <v>12</v>
      </c>
      <c r="X10433" s="20">
        <v>46030</v>
      </c>
      <c r="Y10433" s="20">
        <v>46024</v>
      </c>
      <c r="Z10433" s="48">
        <v>1</v>
      </c>
      <c r="AA10433">
        <v>2026</v>
      </c>
      <c r="AB10433" s="45">
        <v>46869</v>
      </c>
      <c r="AC10433" s="45">
        <v>46869</v>
      </c>
      <c r="AK10433" s="10"/>
    </row>
    <row r="10434" spans="1:37">
      <c r="A10434" t="s">
        <v>45</v>
      </c>
      <c r="B10434" t="s">
        <v>46</v>
      </c>
      <c r="C10434" t="s">
        <v>47</v>
      </c>
      <c r="D10434" t="s">
        <v>10915</v>
      </c>
      <c r="E10434" t="s">
        <v>88</v>
      </c>
      <c r="F10434" t="s">
        <v>79</v>
      </c>
      <c r="G10434" t="s">
        <v>51</v>
      </c>
      <c r="H10434" s="20" t="s">
        <v>52</v>
      </c>
      <c r="I10434" t="s">
        <v>53</v>
      </c>
      <c r="J10434" t="s">
        <v>54</v>
      </c>
      <c r="K10434">
        <v>3</v>
      </c>
      <c r="L10434" t="s">
        <v>55</v>
      </c>
      <c r="M10434" t="s">
        <v>77</v>
      </c>
      <c r="N10434" t="s">
        <v>89</v>
      </c>
      <c r="O10434" s="21" t="s">
        <v>58</v>
      </c>
      <c r="P10434" s="21" t="s">
        <v>119</v>
      </c>
      <c r="Q10434" s="20" t="s">
        <v>7106</v>
      </c>
      <c r="R10434" s="21" t="s">
        <v>7107</v>
      </c>
      <c r="S10434" s="35">
        <v>1</v>
      </c>
      <c r="T10434" s="22">
        <v>1</v>
      </c>
      <c r="U10434" s="20" t="s">
        <v>62</v>
      </c>
      <c r="V10434" s="20">
        <v>46022</v>
      </c>
      <c r="W10434" s="21">
        <v>12</v>
      </c>
      <c r="X10434" s="20">
        <v>46031</v>
      </c>
      <c r="Y10434" s="20">
        <v>46027</v>
      </c>
      <c r="Z10434" s="48">
        <v>1</v>
      </c>
      <c r="AA10434">
        <v>2026</v>
      </c>
      <c r="AB10434" s="45">
        <v>113332</v>
      </c>
      <c r="AC10434" s="45">
        <v>113332</v>
      </c>
      <c r="AK10434" s="10"/>
    </row>
    <row r="10435" spans="1:37">
      <c r="A10435" t="s">
        <v>45</v>
      </c>
      <c r="B10435" t="s">
        <v>46</v>
      </c>
      <c r="C10435" t="s">
        <v>47</v>
      </c>
      <c r="D10435" t="s">
        <v>10916</v>
      </c>
      <c r="E10435" t="s">
        <v>88</v>
      </c>
      <c r="F10435" t="s">
        <v>79</v>
      </c>
      <c r="G10435" t="s">
        <v>51</v>
      </c>
      <c r="H10435" s="20" t="s">
        <v>52</v>
      </c>
      <c r="I10435" t="s">
        <v>53</v>
      </c>
      <c r="J10435" t="s">
        <v>54</v>
      </c>
      <c r="K10435">
        <v>3</v>
      </c>
      <c r="L10435" t="s">
        <v>55</v>
      </c>
      <c r="M10435" t="s">
        <v>77</v>
      </c>
      <c r="N10435" t="s">
        <v>89</v>
      </c>
      <c r="O10435" s="21" t="s">
        <v>58</v>
      </c>
      <c r="P10435" s="21" t="s">
        <v>90</v>
      </c>
      <c r="Q10435" s="20" t="s">
        <v>1727</v>
      </c>
      <c r="R10435" s="21" t="s">
        <v>1728</v>
      </c>
      <c r="S10435" s="35">
        <v>1</v>
      </c>
      <c r="T10435" s="22">
        <v>1</v>
      </c>
      <c r="U10435" s="20" t="s">
        <v>62</v>
      </c>
      <c r="V10435" s="20">
        <v>46021</v>
      </c>
      <c r="W10435" s="21">
        <v>12</v>
      </c>
      <c r="X10435" s="20">
        <v>46030</v>
      </c>
      <c r="Y10435" s="20">
        <v>46027</v>
      </c>
      <c r="Z10435" s="48">
        <v>1</v>
      </c>
      <c r="AA10435">
        <v>2026</v>
      </c>
      <c r="AB10435" s="45">
        <v>68741</v>
      </c>
      <c r="AC10435" s="45">
        <v>68741</v>
      </c>
      <c r="AK10435" s="10"/>
    </row>
    <row r="10436" spans="1:37">
      <c r="A10436" t="s">
        <v>45</v>
      </c>
      <c r="B10436" t="s">
        <v>46</v>
      </c>
      <c r="C10436" t="s">
        <v>47</v>
      </c>
      <c r="D10436" t="s">
        <v>10917</v>
      </c>
      <c r="E10436" t="s">
        <v>88</v>
      </c>
      <c r="F10436" t="s">
        <v>79</v>
      </c>
      <c r="G10436" t="s">
        <v>51</v>
      </c>
      <c r="H10436" s="20" t="s">
        <v>52</v>
      </c>
      <c r="I10436" t="s">
        <v>53</v>
      </c>
      <c r="J10436" t="s">
        <v>54</v>
      </c>
      <c r="K10436">
        <v>3</v>
      </c>
      <c r="L10436" t="s">
        <v>55</v>
      </c>
      <c r="M10436" t="s">
        <v>77</v>
      </c>
      <c r="N10436" t="s">
        <v>89</v>
      </c>
      <c r="O10436" s="21" t="s">
        <v>58</v>
      </c>
      <c r="P10436" s="21" t="s">
        <v>119</v>
      </c>
      <c r="Q10436" s="20" t="s">
        <v>7770</v>
      </c>
      <c r="R10436" s="21" t="s">
        <v>7771</v>
      </c>
      <c r="S10436" s="35">
        <v>1</v>
      </c>
      <c r="T10436" s="22">
        <v>1</v>
      </c>
      <c r="U10436" s="20" t="s">
        <v>62</v>
      </c>
      <c r="V10436" s="20">
        <v>46021</v>
      </c>
      <c r="W10436" s="21">
        <v>12</v>
      </c>
      <c r="X10436" s="20">
        <v>46031</v>
      </c>
      <c r="Y10436" s="20">
        <v>46027</v>
      </c>
      <c r="Z10436" s="48">
        <v>1</v>
      </c>
      <c r="AA10436">
        <v>2026</v>
      </c>
      <c r="AB10436" s="45">
        <v>176654</v>
      </c>
      <c r="AC10436" s="45">
        <v>176654</v>
      </c>
      <c r="AK10436" s="10"/>
    </row>
    <row r="10437" spans="1:37">
      <c r="A10437" t="s">
        <v>45</v>
      </c>
      <c r="B10437" t="s">
        <v>46</v>
      </c>
      <c r="C10437" t="s">
        <v>47</v>
      </c>
      <c r="D10437" t="s">
        <v>10918</v>
      </c>
      <c r="E10437" t="s">
        <v>88</v>
      </c>
      <c r="F10437" t="s">
        <v>79</v>
      </c>
      <c r="G10437" t="s">
        <v>51</v>
      </c>
      <c r="H10437" s="20" t="s">
        <v>52</v>
      </c>
      <c r="I10437" t="s">
        <v>53</v>
      </c>
      <c r="J10437" t="s">
        <v>54</v>
      </c>
      <c r="K10437">
        <v>3</v>
      </c>
      <c r="L10437" t="s">
        <v>55</v>
      </c>
      <c r="M10437" t="s">
        <v>56</v>
      </c>
      <c r="N10437" t="s">
        <v>57</v>
      </c>
      <c r="O10437" s="21" t="s">
        <v>58</v>
      </c>
      <c r="P10437" s="21" t="s">
        <v>64</v>
      </c>
      <c r="Q10437" s="20" t="s">
        <v>505</v>
      </c>
      <c r="R10437" s="21" t="s">
        <v>506</v>
      </c>
      <c r="S10437" s="35">
        <v>1</v>
      </c>
      <c r="T10437" s="22">
        <v>1</v>
      </c>
      <c r="U10437" s="20" t="s">
        <v>62</v>
      </c>
      <c r="V10437" s="20">
        <v>46021</v>
      </c>
      <c r="W10437" s="21">
        <v>12</v>
      </c>
      <c r="X10437" s="20">
        <v>46031</v>
      </c>
      <c r="Y10437" s="20">
        <v>46027</v>
      </c>
      <c r="Z10437" s="48">
        <v>1</v>
      </c>
      <c r="AA10437">
        <v>2026</v>
      </c>
      <c r="AB10437" s="45">
        <v>28120</v>
      </c>
      <c r="AC10437" s="45">
        <v>28120</v>
      </c>
      <c r="AK10437" s="10"/>
    </row>
    <row r="10438" spans="1:37">
      <c r="A10438" t="s">
        <v>45</v>
      </c>
      <c r="B10438" t="s">
        <v>46</v>
      </c>
      <c r="C10438" t="s">
        <v>47</v>
      </c>
      <c r="D10438" t="s">
        <v>10919</v>
      </c>
      <c r="E10438" t="s">
        <v>88</v>
      </c>
      <c r="F10438" t="s">
        <v>79</v>
      </c>
      <c r="G10438" t="s">
        <v>51</v>
      </c>
      <c r="H10438" s="20" t="s">
        <v>52</v>
      </c>
      <c r="I10438" t="s">
        <v>53</v>
      </c>
      <c r="J10438" t="s">
        <v>54</v>
      </c>
      <c r="K10438">
        <v>3</v>
      </c>
      <c r="L10438" t="s">
        <v>55</v>
      </c>
      <c r="M10438" t="s">
        <v>77</v>
      </c>
      <c r="N10438" t="s">
        <v>89</v>
      </c>
      <c r="O10438" s="21" t="s">
        <v>58</v>
      </c>
      <c r="P10438" s="21" t="s">
        <v>97</v>
      </c>
      <c r="Q10438" s="20" t="s">
        <v>428</v>
      </c>
      <c r="R10438" s="21" t="s">
        <v>429</v>
      </c>
      <c r="S10438" s="35">
        <v>1</v>
      </c>
      <c r="T10438" s="22">
        <v>1</v>
      </c>
      <c r="U10438" s="20" t="s">
        <v>62</v>
      </c>
      <c r="V10438" s="20">
        <v>46021</v>
      </c>
      <c r="W10438" s="21">
        <v>12</v>
      </c>
      <c r="X10438" s="20">
        <v>46031</v>
      </c>
      <c r="Y10438" s="20">
        <v>46027</v>
      </c>
      <c r="Z10438" s="48">
        <v>1</v>
      </c>
      <c r="AA10438">
        <v>2026</v>
      </c>
      <c r="AB10438" s="45">
        <v>62495</v>
      </c>
      <c r="AC10438" s="45">
        <v>62495</v>
      </c>
      <c r="AK10438" s="10"/>
    </row>
    <row r="10439" spans="1:37">
      <c r="A10439" t="s">
        <v>45</v>
      </c>
      <c r="B10439" t="s">
        <v>46</v>
      </c>
      <c r="C10439" t="s">
        <v>47</v>
      </c>
      <c r="D10439" t="s">
        <v>10920</v>
      </c>
      <c r="E10439" t="s">
        <v>88</v>
      </c>
      <c r="F10439" t="s">
        <v>79</v>
      </c>
      <c r="G10439" t="s">
        <v>51</v>
      </c>
      <c r="H10439" s="20" t="s">
        <v>52</v>
      </c>
      <c r="I10439" t="s">
        <v>53</v>
      </c>
      <c r="J10439" t="s">
        <v>54</v>
      </c>
      <c r="K10439">
        <v>3</v>
      </c>
      <c r="L10439" t="s">
        <v>55</v>
      </c>
      <c r="M10439" t="s">
        <v>77</v>
      </c>
      <c r="N10439" t="s">
        <v>89</v>
      </c>
      <c r="O10439" s="21" t="s">
        <v>58</v>
      </c>
      <c r="P10439" s="21" t="s">
        <v>276</v>
      </c>
      <c r="Q10439" s="20" t="s">
        <v>315</v>
      </c>
      <c r="R10439" s="21" t="s">
        <v>316</v>
      </c>
      <c r="S10439" s="35">
        <v>1</v>
      </c>
      <c r="T10439" s="22">
        <v>1</v>
      </c>
      <c r="U10439" s="20" t="s">
        <v>62</v>
      </c>
      <c r="V10439" s="20">
        <v>46021</v>
      </c>
      <c r="W10439" s="21">
        <v>12</v>
      </c>
      <c r="X10439" s="20">
        <v>46030</v>
      </c>
      <c r="Y10439" s="20">
        <v>46024</v>
      </c>
      <c r="Z10439" s="48">
        <v>1</v>
      </c>
      <c r="AA10439">
        <v>2026</v>
      </c>
      <c r="AB10439" s="45">
        <v>12642</v>
      </c>
      <c r="AC10439" s="45">
        <v>12642</v>
      </c>
      <c r="AK10439" s="10"/>
    </row>
    <row r="10440" spans="1:37">
      <c r="A10440" t="s">
        <v>45</v>
      </c>
      <c r="B10440" t="s">
        <v>46</v>
      </c>
      <c r="C10440" t="s">
        <v>47</v>
      </c>
      <c r="D10440" t="s">
        <v>10921</v>
      </c>
      <c r="E10440" t="s">
        <v>88</v>
      </c>
      <c r="F10440" t="s">
        <v>79</v>
      </c>
      <c r="G10440" t="s">
        <v>51</v>
      </c>
      <c r="H10440" s="20" t="s">
        <v>52</v>
      </c>
      <c r="I10440" t="s">
        <v>53</v>
      </c>
      <c r="J10440" t="s">
        <v>54</v>
      </c>
      <c r="K10440">
        <v>3</v>
      </c>
      <c r="L10440" t="s">
        <v>55</v>
      </c>
      <c r="M10440" t="s">
        <v>56</v>
      </c>
      <c r="N10440" t="s">
        <v>57</v>
      </c>
      <c r="O10440" s="21" t="s">
        <v>58</v>
      </c>
      <c r="P10440" s="21" t="s">
        <v>64</v>
      </c>
      <c r="Q10440" s="20" t="s">
        <v>680</v>
      </c>
      <c r="R10440" s="21" t="s">
        <v>681</v>
      </c>
      <c r="S10440" s="35">
        <v>1</v>
      </c>
      <c r="T10440" s="22">
        <v>1</v>
      </c>
      <c r="U10440" s="20" t="s">
        <v>62</v>
      </c>
      <c r="V10440" s="20">
        <v>46019</v>
      </c>
      <c r="W10440" s="21">
        <v>12</v>
      </c>
      <c r="X10440" s="20">
        <v>46050</v>
      </c>
      <c r="Y10440" s="20">
        <v>46043</v>
      </c>
      <c r="Z10440" s="48">
        <v>1</v>
      </c>
      <c r="AA10440">
        <v>2026</v>
      </c>
      <c r="AB10440" s="45">
        <v>43744</v>
      </c>
      <c r="AC10440" s="45">
        <v>43744</v>
      </c>
      <c r="AK10440" s="10"/>
    </row>
    <row r="10441" spans="1:37">
      <c r="A10441" t="s">
        <v>45</v>
      </c>
      <c r="B10441" t="s">
        <v>46</v>
      </c>
      <c r="C10441" t="s">
        <v>47</v>
      </c>
      <c r="D10441" t="s">
        <v>10922</v>
      </c>
      <c r="E10441" t="s">
        <v>88</v>
      </c>
      <c r="F10441" t="s">
        <v>79</v>
      </c>
      <c r="G10441" t="s">
        <v>51</v>
      </c>
      <c r="H10441" s="20" t="s">
        <v>52</v>
      </c>
      <c r="I10441" t="s">
        <v>53</v>
      </c>
      <c r="J10441" t="s">
        <v>54</v>
      </c>
      <c r="K10441">
        <v>3</v>
      </c>
      <c r="L10441" t="s">
        <v>55</v>
      </c>
      <c r="M10441" t="s">
        <v>77</v>
      </c>
      <c r="N10441" t="s">
        <v>89</v>
      </c>
      <c r="O10441" s="21" t="s">
        <v>58</v>
      </c>
      <c r="P10441" s="21" t="s">
        <v>97</v>
      </c>
      <c r="Q10441" s="20" t="s">
        <v>754</v>
      </c>
      <c r="R10441" s="21" t="s">
        <v>755</v>
      </c>
      <c r="S10441" s="35">
        <v>1</v>
      </c>
      <c r="T10441" s="22">
        <v>1</v>
      </c>
      <c r="U10441" s="20" t="s">
        <v>62</v>
      </c>
      <c r="V10441" s="20">
        <v>46019</v>
      </c>
      <c r="W10441" s="21">
        <v>12</v>
      </c>
      <c r="X10441" s="20">
        <v>46030</v>
      </c>
      <c r="Y10441" s="20">
        <v>46024</v>
      </c>
      <c r="Z10441" s="48">
        <v>1</v>
      </c>
      <c r="AA10441">
        <v>2026</v>
      </c>
      <c r="AB10441" s="45">
        <v>62493</v>
      </c>
      <c r="AC10441" s="45">
        <v>62493</v>
      </c>
      <c r="AK10441" s="10"/>
    </row>
    <row r="10442" spans="1:37">
      <c r="A10442" t="s">
        <v>45</v>
      </c>
      <c r="B10442" t="s">
        <v>46</v>
      </c>
      <c r="C10442" t="s">
        <v>47</v>
      </c>
      <c r="D10442" t="s">
        <v>10923</v>
      </c>
      <c r="E10442" t="s">
        <v>88</v>
      </c>
      <c r="F10442" t="s">
        <v>79</v>
      </c>
      <c r="G10442" t="s">
        <v>51</v>
      </c>
      <c r="H10442" s="20" t="s">
        <v>52</v>
      </c>
      <c r="I10442" t="s">
        <v>53</v>
      </c>
      <c r="J10442" t="s">
        <v>54</v>
      </c>
      <c r="K10442">
        <v>3</v>
      </c>
      <c r="L10442" t="s">
        <v>55</v>
      </c>
      <c r="M10442" t="s">
        <v>77</v>
      </c>
      <c r="N10442" t="s">
        <v>89</v>
      </c>
      <c r="O10442" s="21" t="s">
        <v>58</v>
      </c>
      <c r="P10442" s="21" t="s">
        <v>90</v>
      </c>
      <c r="Q10442" s="20" t="s">
        <v>1025</v>
      </c>
      <c r="R10442" s="21" t="s">
        <v>1026</v>
      </c>
      <c r="S10442" s="35">
        <v>1</v>
      </c>
      <c r="T10442" s="22">
        <v>1</v>
      </c>
      <c r="U10442" s="20" t="s">
        <v>62</v>
      </c>
      <c r="V10442" s="20">
        <v>46021</v>
      </c>
      <c r="W10442" s="21">
        <v>12</v>
      </c>
      <c r="X10442" s="20">
        <v>46022</v>
      </c>
      <c r="Y10442" s="20">
        <v>46024</v>
      </c>
      <c r="Z10442" s="48">
        <v>1</v>
      </c>
      <c r="AA10442">
        <v>2026</v>
      </c>
      <c r="AB10442" s="45">
        <v>109994</v>
      </c>
      <c r="AC10442" s="45">
        <v>109994</v>
      </c>
      <c r="AK10442" s="10"/>
    </row>
    <row r="10443" spans="1:37">
      <c r="A10443" t="s">
        <v>45</v>
      </c>
      <c r="B10443" t="s">
        <v>46</v>
      </c>
      <c r="C10443" t="s">
        <v>47</v>
      </c>
      <c r="D10443" t="s">
        <v>10924</v>
      </c>
      <c r="E10443" t="s">
        <v>88</v>
      </c>
      <c r="F10443" t="s">
        <v>79</v>
      </c>
      <c r="G10443" t="s">
        <v>51</v>
      </c>
      <c r="H10443" s="20" t="s">
        <v>52</v>
      </c>
      <c r="I10443" t="s">
        <v>53</v>
      </c>
      <c r="J10443" t="s">
        <v>54</v>
      </c>
      <c r="K10443">
        <v>3</v>
      </c>
      <c r="L10443" t="s">
        <v>55</v>
      </c>
      <c r="M10443" t="s">
        <v>77</v>
      </c>
      <c r="N10443" t="s">
        <v>89</v>
      </c>
      <c r="O10443" s="21" t="s">
        <v>58</v>
      </c>
      <c r="P10443" s="21" t="s">
        <v>119</v>
      </c>
      <c r="Q10443" s="20" t="s">
        <v>2742</v>
      </c>
      <c r="R10443" s="21" t="s">
        <v>2743</v>
      </c>
      <c r="S10443" s="35">
        <v>1</v>
      </c>
      <c r="T10443" s="22">
        <v>1</v>
      </c>
      <c r="U10443" s="20" t="s">
        <v>62</v>
      </c>
      <c r="V10443" s="20">
        <v>46021</v>
      </c>
      <c r="W10443" s="21">
        <v>12</v>
      </c>
      <c r="X10443" s="20">
        <v>46031</v>
      </c>
      <c r="Y10443" s="20">
        <v>46027</v>
      </c>
      <c r="Z10443" s="48">
        <v>1</v>
      </c>
      <c r="AA10443">
        <v>2026</v>
      </c>
      <c r="AB10443" s="45">
        <v>62495</v>
      </c>
      <c r="AC10443" s="45">
        <v>62495</v>
      </c>
      <c r="AK10443" s="10"/>
    </row>
    <row r="10444" spans="1:37">
      <c r="A10444" t="s">
        <v>45</v>
      </c>
      <c r="B10444" t="s">
        <v>46</v>
      </c>
      <c r="C10444" t="s">
        <v>47</v>
      </c>
      <c r="D10444" t="s">
        <v>10925</v>
      </c>
      <c r="E10444" t="s">
        <v>88</v>
      </c>
      <c r="F10444" t="s">
        <v>79</v>
      </c>
      <c r="G10444" t="s">
        <v>51</v>
      </c>
      <c r="H10444" s="20" t="s">
        <v>52</v>
      </c>
      <c r="I10444" t="s">
        <v>53</v>
      </c>
      <c r="J10444" t="s">
        <v>54</v>
      </c>
      <c r="K10444">
        <v>3</v>
      </c>
      <c r="L10444" t="s">
        <v>55</v>
      </c>
      <c r="M10444" t="s">
        <v>77</v>
      </c>
      <c r="N10444" t="s">
        <v>89</v>
      </c>
      <c r="O10444" s="21" t="s">
        <v>58</v>
      </c>
      <c r="P10444" s="21" t="s">
        <v>97</v>
      </c>
      <c r="Q10444" s="20" t="s">
        <v>428</v>
      </c>
      <c r="R10444" s="21" t="s">
        <v>429</v>
      </c>
      <c r="S10444" s="35">
        <v>1</v>
      </c>
      <c r="T10444" s="22">
        <v>1</v>
      </c>
      <c r="U10444" s="20" t="s">
        <v>62</v>
      </c>
      <c r="V10444" s="20">
        <v>46021</v>
      </c>
      <c r="W10444" s="21">
        <v>12</v>
      </c>
      <c r="X10444" s="20">
        <v>46030</v>
      </c>
      <c r="Y10444" s="20">
        <v>46027</v>
      </c>
      <c r="Z10444" s="48">
        <v>1</v>
      </c>
      <c r="AA10444">
        <v>2026</v>
      </c>
      <c r="AB10444" s="45">
        <v>62495</v>
      </c>
      <c r="AC10444" s="45">
        <v>62495</v>
      </c>
      <c r="AK10444" s="10"/>
    </row>
    <row r="10445" spans="1:37">
      <c r="A10445" t="s">
        <v>45</v>
      </c>
      <c r="B10445" t="s">
        <v>46</v>
      </c>
      <c r="C10445" t="s">
        <v>47</v>
      </c>
      <c r="D10445" t="s">
        <v>10926</v>
      </c>
      <c r="E10445" t="s">
        <v>88</v>
      </c>
      <c r="F10445" t="s">
        <v>79</v>
      </c>
      <c r="G10445" t="s">
        <v>51</v>
      </c>
      <c r="H10445" s="20" t="s">
        <v>52</v>
      </c>
      <c r="I10445" t="s">
        <v>53</v>
      </c>
      <c r="J10445" t="s">
        <v>54</v>
      </c>
      <c r="K10445">
        <v>3</v>
      </c>
      <c r="L10445" t="s">
        <v>55</v>
      </c>
      <c r="M10445" t="s">
        <v>77</v>
      </c>
      <c r="N10445" t="s">
        <v>89</v>
      </c>
      <c r="O10445" s="21" t="s">
        <v>58</v>
      </c>
      <c r="P10445" s="21" t="s">
        <v>5970</v>
      </c>
      <c r="Q10445" s="20" t="s">
        <v>919</v>
      </c>
      <c r="R10445" s="21" t="s">
        <v>920</v>
      </c>
      <c r="S10445" s="35">
        <v>1</v>
      </c>
      <c r="T10445" s="22">
        <v>1</v>
      </c>
      <c r="U10445" s="20" t="s">
        <v>62</v>
      </c>
      <c r="V10445" s="20">
        <v>46022</v>
      </c>
      <c r="W10445" s="21">
        <v>12</v>
      </c>
      <c r="X10445" s="20">
        <v>46030</v>
      </c>
      <c r="Y10445" s="20">
        <v>46024</v>
      </c>
      <c r="Z10445" s="48">
        <v>1</v>
      </c>
      <c r="AA10445">
        <v>2026</v>
      </c>
      <c r="AB10445" s="45">
        <v>37494</v>
      </c>
      <c r="AC10445" s="45">
        <v>37494</v>
      </c>
      <c r="AK10445" s="10"/>
    </row>
    <row r="10446" spans="1:37">
      <c r="A10446" t="s">
        <v>45</v>
      </c>
      <c r="B10446" t="s">
        <v>46</v>
      </c>
      <c r="C10446" t="s">
        <v>47</v>
      </c>
      <c r="D10446" t="s">
        <v>10927</v>
      </c>
      <c r="E10446" t="s">
        <v>88</v>
      </c>
      <c r="F10446" t="s">
        <v>79</v>
      </c>
      <c r="G10446" t="s">
        <v>51</v>
      </c>
      <c r="H10446" s="20" t="s">
        <v>52</v>
      </c>
      <c r="I10446" t="s">
        <v>53</v>
      </c>
      <c r="J10446" t="s">
        <v>54</v>
      </c>
      <c r="K10446">
        <v>3</v>
      </c>
      <c r="L10446" t="s">
        <v>55</v>
      </c>
      <c r="M10446" t="s">
        <v>56</v>
      </c>
      <c r="N10446" t="s">
        <v>57</v>
      </c>
      <c r="O10446" s="21" t="s">
        <v>58</v>
      </c>
      <c r="P10446" s="21" t="s">
        <v>207</v>
      </c>
      <c r="Q10446" s="20" t="s">
        <v>1284</v>
      </c>
      <c r="R10446" s="21" t="s">
        <v>1285</v>
      </c>
      <c r="S10446" s="35">
        <v>2</v>
      </c>
      <c r="T10446" s="22">
        <v>2</v>
      </c>
      <c r="U10446" s="20" t="s">
        <v>62</v>
      </c>
      <c r="V10446" s="20">
        <v>46022</v>
      </c>
      <c r="W10446" s="21">
        <v>12</v>
      </c>
      <c r="X10446" s="20">
        <v>46034</v>
      </c>
      <c r="Y10446" s="20">
        <v>46027</v>
      </c>
      <c r="Z10446" s="48">
        <v>1</v>
      </c>
      <c r="AA10446">
        <v>2026</v>
      </c>
      <c r="AB10446" s="45">
        <v>118737</v>
      </c>
      <c r="AC10446" s="45">
        <v>118737</v>
      </c>
      <c r="AK10446" s="10"/>
    </row>
    <row r="10447" spans="1:37">
      <c r="A10447" t="s">
        <v>45</v>
      </c>
      <c r="B10447" t="s">
        <v>46</v>
      </c>
      <c r="C10447" t="s">
        <v>47</v>
      </c>
      <c r="D10447" t="s">
        <v>10928</v>
      </c>
      <c r="E10447" t="s">
        <v>88</v>
      </c>
      <c r="F10447" t="s">
        <v>79</v>
      </c>
      <c r="G10447" t="s">
        <v>51</v>
      </c>
      <c r="H10447" s="20" t="s">
        <v>52</v>
      </c>
      <c r="I10447" t="s">
        <v>53</v>
      </c>
      <c r="J10447" t="s">
        <v>54</v>
      </c>
      <c r="K10447">
        <v>3</v>
      </c>
      <c r="L10447" t="s">
        <v>55</v>
      </c>
      <c r="M10447" t="s">
        <v>56</v>
      </c>
      <c r="N10447" t="s">
        <v>57</v>
      </c>
      <c r="O10447" s="21" t="s">
        <v>58</v>
      </c>
      <c r="P10447" s="21" t="s">
        <v>64</v>
      </c>
      <c r="Q10447" s="20" t="s">
        <v>807</v>
      </c>
      <c r="R10447" s="21" t="s">
        <v>808</v>
      </c>
      <c r="S10447" s="35">
        <v>1</v>
      </c>
      <c r="T10447" s="22">
        <v>1</v>
      </c>
      <c r="U10447" s="20" t="s">
        <v>62</v>
      </c>
      <c r="V10447" s="20">
        <v>46022</v>
      </c>
      <c r="W10447" s="21">
        <v>12</v>
      </c>
      <c r="X10447" s="20">
        <v>46038</v>
      </c>
      <c r="Y10447" s="20">
        <v>46034</v>
      </c>
      <c r="Z10447" s="48">
        <v>1</v>
      </c>
      <c r="AA10447">
        <v>2026</v>
      </c>
      <c r="AB10447" s="45">
        <v>106665</v>
      </c>
      <c r="AC10447" s="45">
        <v>106665</v>
      </c>
      <c r="AK10447" s="10"/>
    </row>
    <row r="10448" spans="1:37">
      <c r="A10448" t="s">
        <v>45</v>
      </c>
      <c r="B10448" t="s">
        <v>46</v>
      </c>
      <c r="C10448" t="s">
        <v>47</v>
      </c>
      <c r="D10448" t="s">
        <v>10929</v>
      </c>
      <c r="E10448" t="s">
        <v>88</v>
      </c>
      <c r="F10448" t="s">
        <v>79</v>
      </c>
      <c r="G10448" t="s">
        <v>51</v>
      </c>
      <c r="H10448" s="20" t="s">
        <v>52</v>
      </c>
      <c r="I10448" t="s">
        <v>53</v>
      </c>
      <c r="J10448" t="s">
        <v>54</v>
      </c>
      <c r="K10448">
        <v>3</v>
      </c>
      <c r="L10448" t="s">
        <v>55</v>
      </c>
      <c r="M10448" t="s">
        <v>56</v>
      </c>
      <c r="N10448" t="s">
        <v>57</v>
      </c>
      <c r="O10448" s="21" t="s">
        <v>58</v>
      </c>
      <c r="P10448" s="21" t="s">
        <v>64</v>
      </c>
      <c r="Q10448" s="20" t="s">
        <v>385</v>
      </c>
      <c r="R10448" s="21" t="s">
        <v>386</v>
      </c>
      <c r="S10448" s="35">
        <v>1</v>
      </c>
      <c r="T10448" s="22">
        <v>1</v>
      </c>
      <c r="U10448" s="20" t="s">
        <v>62</v>
      </c>
      <c r="V10448" s="20">
        <v>46022</v>
      </c>
      <c r="W10448" s="21">
        <v>12</v>
      </c>
      <c r="X10448" s="20">
        <v>46038</v>
      </c>
      <c r="Y10448" s="20">
        <v>46034</v>
      </c>
      <c r="Z10448" s="48">
        <v>1</v>
      </c>
      <c r="AA10448">
        <v>2026</v>
      </c>
      <c r="AB10448" s="45">
        <v>49992</v>
      </c>
      <c r="AC10448" s="45">
        <v>49992</v>
      </c>
      <c r="AK10448" s="10"/>
    </row>
    <row r="10449" spans="1:37">
      <c r="A10449" t="s">
        <v>45</v>
      </c>
      <c r="B10449" t="s">
        <v>46</v>
      </c>
      <c r="C10449" t="s">
        <v>47</v>
      </c>
      <c r="D10449" t="s">
        <v>10930</v>
      </c>
      <c r="E10449" t="s">
        <v>88</v>
      </c>
      <c r="F10449" t="s">
        <v>79</v>
      </c>
      <c r="G10449" t="s">
        <v>51</v>
      </c>
      <c r="H10449" s="20" t="s">
        <v>52</v>
      </c>
      <c r="I10449" t="s">
        <v>53</v>
      </c>
      <c r="J10449" t="s">
        <v>54</v>
      </c>
      <c r="K10449">
        <v>3</v>
      </c>
      <c r="L10449" t="s">
        <v>55</v>
      </c>
      <c r="M10449" t="s">
        <v>77</v>
      </c>
      <c r="N10449" t="s">
        <v>89</v>
      </c>
      <c r="O10449" s="21" t="s">
        <v>58</v>
      </c>
      <c r="P10449" s="21" t="s">
        <v>90</v>
      </c>
      <c r="Q10449" s="20" t="s">
        <v>3708</v>
      </c>
      <c r="R10449" s="21" t="s">
        <v>3709</v>
      </c>
      <c r="S10449" s="35">
        <v>1</v>
      </c>
      <c r="T10449" s="22">
        <v>1</v>
      </c>
      <c r="U10449" s="20" t="s">
        <v>62</v>
      </c>
      <c r="V10449" s="20">
        <v>46022</v>
      </c>
      <c r="W10449" s="21">
        <v>12</v>
      </c>
      <c r="X10449" s="20">
        <v>46031</v>
      </c>
      <c r="Y10449" s="20">
        <v>46027</v>
      </c>
      <c r="Z10449" s="48">
        <v>1</v>
      </c>
      <c r="AA10449">
        <v>2026</v>
      </c>
      <c r="AB10449" s="45">
        <v>86660</v>
      </c>
      <c r="AC10449" s="45">
        <v>86660</v>
      </c>
      <c r="AK10449" s="10"/>
    </row>
    <row r="10450" spans="1:37">
      <c r="A10450" t="s">
        <v>45</v>
      </c>
      <c r="B10450" t="s">
        <v>46</v>
      </c>
      <c r="C10450" t="s">
        <v>47</v>
      </c>
      <c r="D10450" t="s">
        <v>10931</v>
      </c>
      <c r="E10450" t="s">
        <v>88</v>
      </c>
      <c r="F10450" t="s">
        <v>79</v>
      </c>
      <c r="G10450" t="s">
        <v>51</v>
      </c>
      <c r="H10450" s="20" t="s">
        <v>52</v>
      </c>
      <c r="I10450" t="s">
        <v>53</v>
      </c>
      <c r="J10450" t="s">
        <v>54</v>
      </c>
      <c r="K10450">
        <v>3</v>
      </c>
      <c r="L10450" t="s">
        <v>55</v>
      </c>
      <c r="M10450" t="s">
        <v>77</v>
      </c>
      <c r="N10450" t="s">
        <v>89</v>
      </c>
      <c r="O10450" s="21" t="s">
        <v>58</v>
      </c>
      <c r="P10450" s="21" t="s">
        <v>126</v>
      </c>
      <c r="Q10450" s="20" t="s">
        <v>960</v>
      </c>
      <c r="R10450" s="21" t="s">
        <v>961</v>
      </c>
      <c r="S10450" s="35">
        <v>1</v>
      </c>
      <c r="T10450" s="22">
        <v>1</v>
      </c>
      <c r="U10450" s="20" t="s">
        <v>62</v>
      </c>
      <c r="V10450" s="20">
        <v>46022</v>
      </c>
      <c r="W10450" s="21">
        <v>12</v>
      </c>
      <c r="X10450" s="20">
        <v>46035</v>
      </c>
      <c r="Y10450" s="20">
        <v>46027</v>
      </c>
      <c r="Z10450" s="48">
        <v>1</v>
      </c>
      <c r="AA10450">
        <v>2026</v>
      </c>
      <c r="AB10450" s="45">
        <v>28119</v>
      </c>
      <c r="AC10450" s="45">
        <v>28119</v>
      </c>
      <c r="AK10450" s="10"/>
    </row>
    <row r="10451" spans="1:37">
      <c r="A10451" t="s">
        <v>45</v>
      </c>
      <c r="B10451" t="s">
        <v>46</v>
      </c>
      <c r="C10451" t="s">
        <v>47</v>
      </c>
      <c r="D10451" t="s">
        <v>10932</v>
      </c>
      <c r="E10451" t="s">
        <v>88</v>
      </c>
      <c r="F10451" t="s">
        <v>79</v>
      </c>
      <c r="G10451" t="s">
        <v>51</v>
      </c>
      <c r="H10451" s="20" t="s">
        <v>52</v>
      </c>
      <c r="I10451" t="s">
        <v>53</v>
      </c>
      <c r="J10451" t="s">
        <v>54</v>
      </c>
      <c r="K10451">
        <v>3</v>
      </c>
      <c r="L10451" t="s">
        <v>55</v>
      </c>
      <c r="M10451" t="s">
        <v>77</v>
      </c>
      <c r="N10451" t="s">
        <v>89</v>
      </c>
      <c r="O10451" s="21" t="s">
        <v>58</v>
      </c>
      <c r="P10451" s="21" t="s">
        <v>137</v>
      </c>
      <c r="Q10451" s="20" t="s">
        <v>138</v>
      </c>
      <c r="R10451" s="21" t="s">
        <v>139</v>
      </c>
      <c r="S10451" s="35">
        <v>1</v>
      </c>
      <c r="T10451" s="22">
        <v>1</v>
      </c>
      <c r="U10451" s="20" t="s">
        <v>62</v>
      </c>
      <c r="V10451" s="20">
        <v>46017</v>
      </c>
      <c r="W10451" s="21">
        <v>12</v>
      </c>
      <c r="X10451" s="20">
        <v>46030</v>
      </c>
      <c r="Y10451" s="20">
        <v>46024</v>
      </c>
      <c r="Z10451" s="48">
        <v>1</v>
      </c>
      <c r="AA10451">
        <v>2026</v>
      </c>
      <c r="AB10451" s="45">
        <v>139995</v>
      </c>
      <c r="AC10451" s="45">
        <v>139995</v>
      </c>
      <c r="AK10451" s="10"/>
    </row>
    <row r="10452" spans="1:37">
      <c r="A10452" t="s">
        <v>45</v>
      </c>
      <c r="B10452" t="s">
        <v>46</v>
      </c>
      <c r="C10452" t="s">
        <v>47</v>
      </c>
      <c r="D10452" t="s">
        <v>10933</v>
      </c>
      <c r="E10452" t="s">
        <v>88</v>
      </c>
      <c r="F10452" t="s">
        <v>79</v>
      </c>
      <c r="G10452" t="s">
        <v>51</v>
      </c>
      <c r="H10452" s="20" t="s">
        <v>52</v>
      </c>
      <c r="I10452" t="s">
        <v>53</v>
      </c>
      <c r="J10452" t="s">
        <v>54</v>
      </c>
      <c r="K10452">
        <v>3</v>
      </c>
      <c r="L10452" t="s">
        <v>55</v>
      </c>
      <c r="M10452" t="s">
        <v>56</v>
      </c>
      <c r="N10452" t="s">
        <v>57</v>
      </c>
      <c r="O10452" s="21" t="s">
        <v>58</v>
      </c>
      <c r="P10452" s="21" t="s">
        <v>64</v>
      </c>
      <c r="Q10452" s="20" t="s">
        <v>436</v>
      </c>
      <c r="R10452" s="21" t="s">
        <v>437</v>
      </c>
      <c r="S10452" s="35">
        <v>2</v>
      </c>
      <c r="T10452" s="22">
        <v>2</v>
      </c>
      <c r="U10452" s="20" t="s">
        <v>62</v>
      </c>
      <c r="V10452" s="20">
        <v>46022</v>
      </c>
      <c r="W10452" s="21">
        <v>12</v>
      </c>
      <c r="X10452" s="20">
        <v>46030</v>
      </c>
      <c r="Y10452" s="20">
        <v>46027</v>
      </c>
      <c r="Z10452" s="48">
        <v>1</v>
      </c>
      <c r="AA10452">
        <v>2026</v>
      </c>
      <c r="AB10452" s="45">
        <v>99989</v>
      </c>
      <c r="AC10452" s="45">
        <v>99989</v>
      </c>
      <c r="AK10452" s="10"/>
    </row>
    <row r="10453" spans="1:37">
      <c r="A10453" t="s">
        <v>45</v>
      </c>
      <c r="B10453" t="s">
        <v>46</v>
      </c>
      <c r="C10453" t="s">
        <v>47</v>
      </c>
      <c r="D10453" t="s">
        <v>10934</v>
      </c>
      <c r="E10453" t="s">
        <v>88</v>
      </c>
      <c r="F10453" t="s">
        <v>79</v>
      </c>
      <c r="G10453" t="s">
        <v>51</v>
      </c>
      <c r="H10453" s="20" t="s">
        <v>52</v>
      </c>
      <c r="I10453" t="s">
        <v>53</v>
      </c>
      <c r="J10453" t="s">
        <v>54</v>
      </c>
      <c r="K10453">
        <v>3</v>
      </c>
      <c r="L10453" t="s">
        <v>55</v>
      </c>
      <c r="M10453" t="s">
        <v>77</v>
      </c>
      <c r="N10453" t="s">
        <v>89</v>
      </c>
      <c r="O10453" s="21" t="s">
        <v>58</v>
      </c>
      <c r="P10453" s="21" t="s">
        <v>126</v>
      </c>
      <c r="Q10453" s="20" t="s">
        <v>892</v>
      </c>
      <c r="R10453" s="21" t="s">
        <v>893</v>
      </c>
      <c r="S10453" s="35">
        <v>1</v>
      </c>
      <c r="T10453" s="22">
        <v>1</v>
      </c>
      <c r="U10453" s="20" t="s">
        <v>62</v>
      </c>
      <c r="V10453" s="20">
        <v>46017</v>
      </c>
      <c r="W10453" s="21">
        <v>12</v>
      </c>
      <c r="X10453" s="20">
        <v>46030</v>
      </c>
      <c r="Y10453" s="20">
        <v>46024</v>
      </c>
      <c r="Z10453" s="48">
        <v>1</v>
      </c>
      <c r="AA10453">
        <v>2026</v>
      </c>
      <c r="AB10453" s="45">
        <v>28119</v>
      </c>
      <c r="AC10453" s="45">
        <v>28119</v>
      </c>
      <c r="AK10453" s="10"/>
    </row>
    <row r="10454" spans="1:37">
      <c r="A10454" t="s">
        <v>45</v>
      </c>
      <c r="B10454" t="s">
        <v>46</v>
      </c>
      <c r="C10454" t="s">
        <v>47</v>
      </c>
      <c r="D10454" t="s">
        <v>10935</v>
      </c>
      <c r="E10454" t="s">
        <v>88</v>
      </c>
      <c r="F10454" t="s">
        <v>79</v>
      </c>
      <c r="G10454" t="s">
        <v>51</v>
      </c>
      <c r="H10454" s="20" t="s">
        <v>52</v>
      </c>
      <c r="I10454" t="s">
        <v>53</v>
      </c>
      <c r="J10454" t="s">
        <v>54</v>
      </c>
      <c r="K10454">
        <v>3</v>
      </c>
      <c r="L10454" t="s">
        <v>55</v>
      </c>
      <c r="M10454" t="s">
        <v>77</v>
      </c>
      <c r="N10454" t="s">
        <v>89</v>
      </c>
      <c r="O10454" s="21" t="s">
        <v>58</v>
      </c>
      <c r="P10454" s="21" t="s">
        <v>119</v>
      </c>
      <c r="Q10454" s="20" t="s">
        <v>3415</v>
      </c>
      <c r="R10454" s="21" t="s">
        <v>3416</v>
      </c>
      <c r="S10454" s="35">
        <v>2</v>
      </c>
      <c r="T10454" s="22">
        <v>2</v>
      </c>
      <c r="U10454" s="20" t="s">
        <v>62</v>
      </c>
      <c r="V10454" s="20">
        <v>46017</v>
      </c>
      <c r="W10454" s="21">
        <v>12</v>
      </c>
      <c r="X10454" s="20">
        <v>46030</v>
      </c>
      <c r="Y10454" s="20">
        <v>46024</v>
      </c>
      <c r="Z10454" s="48">
        <v>1</v>
      </c>
      <c r="AA10454">
        <v>2026</v>
      </c>
      <c r="AB10454" s="45">
        <v>93324</v>
      </c>
      <c r="AC10454" s="45">
        <v>93324</v>
      </c>
      <c r="AK10454" s="10"/>
    </row>
    <row r="10455" spans="1:37">
      <c r="A10455" t="s">
        <v>45</v>
      </c>
      <c r="B10455" t="s">
        <v>46</v>
      </c>
      <c r="C10455" t="s">
        <v>47</v>
      </c>
      <c r="D10455" t="s">
        <v>10936</v>
      </c>
      <c r="E10455" t="s">
        <v>88</v>
      </c>
      <c r="F10455" t="s">
        <v>79</v>
      </c>
      <c r="G10455" t="s">
        <v>51</v>
      </c>
      <c r="H10455" s="20" t="s">
        <v>52</v>
      </c>
      <c r="I10455" t="s">
        <v>53</v>
      </c>
      <c r="J10455" t="s">
        <v>54</v>
      </c>
      <c r="K10455">
        <v>3</v>
      </c>
      <c r="L10455" t="s">
        <v>55</v>
      </c>
      <c r="M10455" t="s">
        <v>77</v>
      </c>
      <c r="N10455" t="s">
        <v>89</v>
      </c>
      <c r="O10455" s="21" t="s">
        <v>58</v>
      </c>
      <c r="P10455" s="21" t="s">
        <v>4700</v>
      </c>
      <c r="Q10455" s="20" t="s">
        <v>4701</v>
      </c>
      <c r="R10455" s="21" t="s">
        <v>4702</v>
      </c>
      <c r="S10455" s="35">
        <v>1</v>
      </c>
      <c r="T10455" s="22">
        <v>1</v>
      </c>
      <c r="U10455" s="20" t="s">
        <v>62</v>
      </c>
      <c r="V10455" s="20">
        <v>46019</v>
      </c>
      <c r="W10455" s="21">
        <v>12</v>
      </c>
      <c r="X10455" s="20">
        <v>46031</v>
      </c>
      <c r="Y10455" s="20">
        <v>46024</v>
      </c>
      <c r="Z10455" s="48">
        <v>1</v>
      </c>
      <c r="AA10455">
        <v>2026</v>
      </c>
      <c r="AB10455" s="45">
        <v>124994</v>
      </c>
      <c r="AC10455" s="45">
        <v>124994</v>
      </c>
      <c r="AK10455" s="10"/>
    </row>
    <row r="10456" spans="1:37">
      <c r="A10456" t="s">
        <v>45</v>
      </c>
      <c r="B10456" t="s">
        <v>46</v>
      </c>
      <c r="C10456" t="s">
        <v>47</v>
      </c>
      <c r="D10456" t="s">
        <v>10937</v>
      </c>
      <c r="E10456" t="s">
        <v>88</v>
      </c>
      <c r="F10456" t="s">
        <v>79</v>
      </c>
      <c r="G10456" t="s">
        <v>51</v>
      </c>
      <c r="H10456" s="20" t="s">
        <v>52</v>
      </c>
      <c r="I10456" t="s">
        <v>53</v>
      </c>
      <c r="J10456" t="s">
        <v>54</v>
      </c>
      <c r="K10456">
        <v>3</v>
      </c>
      <c r="L10456" t="s">
        <v>55</v>
      </c>
      <c r="M10456" t="s">
        <v>56</v>
      </c>
      <c r="N10456" t="s">
        <v>57</v>
      </c>
      <c r="O10456" s="21" t="s">
        <v>58</v>
      </c>
      <c r="P10456" s="21" t="s">
        <v>64</v>
      </c>
      <c r="Q10456" s="20" t="s">
        <v>456</v>
      </c>
      <c r="R10456" s="21" t="s">
        <v>457</v>
      </c>
      <c r="S10456" s="35">
        <v>1</v>
      </c>
      <c r="T10456" s="22">
        <v>1</v>
      </c>
      <c r="U10456" s="20" t="s">
        <v>62</v>
      </c>
      <c r="V10456" s="20">
        <v>46020</v>
      </c>
      <c r="W10456" s="21">
        <v>12</v>
      </c>
      <c r="X10456" s="20">
        <v>46029</v>
      </c>
      <c r="Y10456" s="20">
        <v>46027</v>
      </c>
      <c r="Z10456" s="48">
        <v>1</v>
      </c>
      <c r="AA10456">
        <v>2026</v>
      </c>
      <c r="AB10456" s="45">
        <v>34368</v>
      </c>
      <c r="AC10456" s="45">
        <v>34368</v>
      </c>
      <c r="AK10456" s="10"/>
    </row>
    <row r="10457" spans="1:37">
      <c r="A10457" t="s">
        <v>45</v>
      </c>
      <c r="B10457" t="s">
        <v>46</v>
      </c>
      <c r="C10457" t="s">
        <v>47</v>
      </c>
      <c r="D10457" t="s">
        <v>10938</v>
      </c>
      <c r="E10457" t="s">
        <v>88</v>
      </c>
      <c r="F10457" t="s">
        <v>79</v>
      </c>
      <c r="G10457" t="s">
        <v>51</v>
      </c>
      <c r="H10457" s="20" t="s">
        <v>52</v>
      </c>
      <c r="I10457" t="s">
        <v>53</v>
      </c>
      <c r="J10457" t="s">
        <v>54</v>
      </c>
      <c r="K10457">
        <v>3</v>
      </c>
      <c r="L10457" t="s">
        <v>55</v>
      </c>
      <c r="M10457" t="s">
        <v>77</v>
      </c>
      <c r="N10457" t="s">
        <v>89</v>
      </c>
      <c r="O10457" s="21" t="s">
        <v>58</v>
      </c>
      <c r="P10457" s="21" t="s">
        <v>119</v>
      </c>
      <c r="Q10457" s="20" t="s">
        <v>2056</v>
      </c>
      <c r="R10457" s="21" t="s">
        <v>2057</v>
      </c>
      <c r="S10457" s="35">
        <v>1</v>
      </c>
      <c r="T10457" s="22">
        <v>1</v>
      </c>
      <c r="U10457" s="20" t="s">
        <v>62</v>
      </c>
      <c r="V10457" s="20">
        <v>46020</v>
      </c>
      <c r="W10457" s="21">
        <v>12</v>
      </c>
      <c r="X10457" s="20">
        <v>46029</v>
      </c>
      <c r="Y10457" s="20">
        <v>46027</v>
      </c>
      <c r="Z10457" s="48">
        <v>1</v>
      </c>
      <c r="AA10457">
        <v>2026</v>
      </c>
      <c r="AB10457" s="45">
        <v>76662</v>
      </c>
      <c r="AC10457" s="45">
        <v>76662</v>
      </c>
      <c r="AK10457" s="10"/>
    </row>
    <row r="10458" spans="1:37">
      <c r="A10458" t="s">
        <v>45</v>
      </c>
      <c r="B10458" t="s">
        <v>46</v>
      </c>
      <c r="C10458" t="s">
        <v>47</v>
      </c>
      <c r="D10458" t="s">
        <v>10939</v>
      </c>
      <c r="E10458" t="s">
        <v>88</v>
      </c>
      <c r="F10458" t="s">
        <v>79</v>
      </c>
      <c r="G10458" t="s">
        <v>51</v>
      </c>
      <c r="H10458" s="20" t="s">
        <v>52</v>
      </c>
      <c r="I10458" t="s">
        <v>53</v>
      </c>
      <c r="J10458" t="s">
        <v>54</v>
      </c>
      <c r="K10458">
        <v>3</v>
      </c>
      <c r="L10458" t="s">
        <v>55</v>
      </c>
      <c r="M10458" t="s">
        <v>77</v>
      </c>
      <c r="N10458" t="s">
        <v>89</v>
      </c>
      <c r="O10458" s="21" t="s">
        <v>58</v>
      </c>
      <c r="P10458" s="21" t="s">
        <v>97</v>
      </c>
      <c r="Q10458" s="20" t="s">
        <v>428</v>
      </c>
      <c r="R10458" s="21" t="s">
        <v>429</v>
      </c>
      <c r="S10458" s="35">
        <v>1</v>
      </c>
      <c r="T10458" s="22">
        <v>1</v>
      </c>
      <c r="U10458" s="20" t="s">
        <v>62</v>
      </c>
      <c r="V10458" s="20">
        <v>46020</v>
      </c>
      <c r="W10458" s="21">
        <v>12</v>
      </c>
      <c r="X10458" s="20">
        <v>46028</v>
      </c>
      <c r="Y10458" s="20">
        <v>46027</v>
      </c>
      <c r="Z10458" s="48">
        <v>1</v>
      </c>
      <c r="AA10458">
        <v>2026</v>
      </c>
      <c r="AB10458" s="45">
        <v>62495</v>
      </c>
      <c r="AC10458" s="45">
        <v>62495</v>
      </c>
      <c r="AK10458" s="10"/>
    </row>
    <row r="10459" spans="1:37">
      <c r="A10459" t="s">
        <v>45</v>
      </c>
      <c r="B10459" t="s">
        <v>46</v>
      </c>
      <c r="C10459" t="s">
        <v>47</v>
      </c>
      <c r="D10459" t="s">
        <v>10940</v>
      </c>
      <c r="E10459" t="s">
        <v>88</v>
      </c>
      <c r="F10459" t="s">
        <v>79</v>
      </c>
      <c r="G10459" t="s">
        <v>51</v>
      </c>
      <c r="H10459" s="20" t="s">
        <v>52</v>
      </c>
      <c r="I10459" t="s">
        <v>53</v>
      </c>
      <c r="J10459" t="s">
        <v>54</v>
      </c>
      <c r="K10459">
        <v>3</v>
      </c>
      <c r="L10459" t="s">
        <v>55</v>
      </c>
      <c r="M10459" t="s">
        <v>56</v>
      </c>
      <c r="N10459" t="s">
        <v>57</v>
      </c>
      <c r="O10459" s="21" t="s">
        <v>58</v>
      </c>
      <c r="P10459" s="21" t="s">
        <v>64</v>
      </c>
      <c r="Q10459" s="20" t="s">
        <v>211</v>
      </c>
      <c r="R10459" s="21" t="s">
        <v>212</v>
      </c>
      <c r="S10459" s="35">
        <v>1</v>
      </c>
      <c r="T10459" s="22">
        <v>1</v>
      </c>
      <c r="U10459" s="20" t="s">
        <v>62</v>
      </c>
      <c r="V10459" s="20">
        <v>46020</v>
      </c>
      <c r="W10459" s="21">
        <v>12</v>
      </c>
      <c r="X10459" s="20">
        <v>46031</v>
      </c>
      <c r="Y10459" s="20">
        <v>46027</v>
      </c>
      <c r="Z10459" s="48">
        <v>1</v>
      </c>
      <c r="AA10459">
        <v>2026</v>
      </c>
      <c r="AB10459" s="45">
        <v>34368</v>
      </c>
      <c r="AC10459" s="45">
        <v>34368</v>
      </c>
      <c r="AK10459" s="10"/>
    </row>
    <row r="10460" spans="1:37">
      <c r="A10460" t="s">
        <v>45</v>
      </c>
      <c r="B10460" t="s">
        <v>46</v>
      </c>
      <c r="C10460" t="s">
        <v>47</v>
      </c>
      <c r="D10460" t="s">
        <v>10941</v>
      </c>
      <c r="E10460" t="s">
        <v>88</v>
      </c>
      <c r="F10460" t="s">
        <v>79</v>
      </c>
      <c r="G10460" t="s">
        <v>51</v>
      </c>
      <c r="H10460" s="20" t="s">
        <v>52</v>
      </c>
      <c r="I10460" t="s">
        <v>53</v>
      </c>
      <c r="J10460" t="s">
        <v>54</v>
      </c>
      <c r="K10460">
        <v>3</v>
      </c>
      <c r="L10460" t="s">
        <v>55</v>
      </c>
      <c r="M10460" t="s">
        <v>77</v>
      </c>
      <c r="N10460" t="s">
        <v>89</v>
      </c>
      <c r="O10460" s="21" t="s">
        <v>58</v>
      </c>
      <c r="P10460" s="21" t="s">
        <v>126</v>
      </c>
      <c r="Q10460" s="20" t="s">
        <v>1746</v>
      </c>
      <c r="R10460" s="21" t="s">
        <v>1747</v>
      </c>
      <c r="S10460" s="35">
        <v>1</v>
      </c>
      <c r="T10460" s="22">
        <v>1</v>
      </c>
      <c r="U10460" s="20" t="s">
        <v>62</v>
      </c>
      <c r="V10460" s="20">
        <v>46020</v>
      </c>
      <c r="W10460" s="21">
        <v>12</v>
      </c>
      <c r="X10460" s="20">
        <v>46030</v>
      </c>
      <c r="Y10460" s="20">
        <v>46027</v>
      </c>
      <c r="Z10460" s="48">
        <v>1</v>
      </c>
      <c r="AA10460">
        <v>2026</v>
      </c>
      <c r="AB10460" s="45">
        <v>21869</v>
      </c>
      <c r="AC10460" s="45">
        <v>21869</v>
      </c>
      <c r="AK10460" s="10"/>
    </row>
    <row r="10461" spans="1:37">
      <c r="A10461" t="s">
        <v>45</v>
      </c>
      <c r="B10461" t="s">
        <v>46</v>
      </c>
      <c r="C10461" t="s">
        <v>47</v>
      </c>
      <c r="D10461" t="s">
        <v>10942</v>
      </c>
      <c r="E10461" t="s">
        <v>88</v>
      </c>
      <c r="F10461" t="s">
        <v>79</v>
      </c>
      <c r="G10461" t="s">
        <v>51</v>
      </c>
      <c r="H10461" s="20" t="s">
        <v>52</v>
      </c>
      <c r="I10461" t="s">
        <v>53</v>
      </c>
      <c r="J10461" t="s">
        <v>54</v>
      </c>
      <c r="K10461">
        <v>3</v>
      </c>
      <c r="L10461" t="s">
        <v>55</v>
      </c>
      <c r="M10461" t="s">
        <v>77</v>
      </c>
      <c r="N10461" t="s">
        <v>89</v>
      </c>
      <c r="O10461" s="21" t="s">
        <v>58</v>
      </c>
      <c r="P10461" s="21" t="s">
        <v>90</v>
      </c>
      <c r="Q10461" s="20" t="s">
        <v>9970</v>
      </c>
      <c r="R10461" s="21" t="s">
        <v>9971</v>
      </c>
      <c r="S10461" s="35">
        <v>2</v>
      </c>
      <c r="T10461" s="22">
        <v>2</v>
      </c>
      <c r="U10461" s="20" t="s">
        <v>62</v>
      </c>
      <c r="V10461" s="20">
        <v>46020</v>
      </c>
      <c r="W10461" s="21">
        <v>12</v>
      </c>
      <c r="X10461" s="20">
        <v>46031</v>
      </c>
      <c r="Y10461" s="20">
        <v>46027</v>
      </c>
      <c r="Z10461" s="48">
        <v>1</v>
      </c>
      <c r="AA10461">
        <v>2026</v>
      </c>
      <c r="AB10461" s="45">
        <v>87488</v>
      </c>
      <c r="AC10461" s="45">
        <v>87488</v>
      </c>
      <c r="AK10461" s="10"/>
    </row>
    <row r="10462" spans="1:37">
      <c r="A10462" t="s">
        <v>45</v>
      </c>
      <c r="B10462" t="s">
        <v>46</v>
      </c>
      <c r="C10462" t="s">
        <v>47</v>
      </c>
      <c r="D10462" t="s">
        <v>10943</v>
      </c>
      <c r="E10462" t="s">
        <v>88</v>
      </c>
      <c r="F10462" t="s">
        <v>79</v>
      </c>
      <c r="G10462" t="s">
        <v>51</v>
      </c>
      <c r="H10462" s="20" t="s">
        <v>52</v>
      </c>
      <c r="I10462" t="s">
        <v>53</v>
      </c>
      <c r="J10462" t="s">
        <v>54</v>
      </c>
      <c r="K10462">
        <v>3</v>
      </c>
      <c r="L10462" t="s">
        <v>55</v>
      </c>
      <c r="M10462" t="s">
        <v>77</v>
      </c>
      <c r="N10462" t="s">
        <v>89</v>
      </c>
      <c r="O10462" s="21" t="s">
        <v>58</v>
      </c>
      <c r="P10462" s="21" t="s">
        <v>119</v>
      </c>
      <c r="Q10462" s="20" t="s">
        <v>3415</v>
      </c>
      <c r="R10462" s="21" t="s">
        <v>3416</v>
      </c>
      <c r="S10462" s="35">
        <v>1</v>
      </c>
      <c r="T10462" s="22">
        <v>1</v>
      </c>
      <c r="U10462" s="20" t="s">
        <v>62</v>
      </c>
      <c r="V10462" s="20">
        <v>46020</v>
      </c>
      <c r="W10462" s="21">
        <v>12</v>
      </c>
      <c r="X10462" s="20">
        <v>46029</v>
      </c>
      <c r="Y10462" s="20">
        <v>46027</v>
      </c>
      <c r="Z10462" s="48">
        <v>1</v>
      </c>
      <c r="AA10462">
        <v>2026</v>
      </c>
      <c r="AB10462" s="45">
        <v>46662</v>
      </c>
      <c r="AC10462" s="45">
        <v>46662</v>
      </c>
      <c r="AK10462" s="10"/>
    </row>
    <row r="10463" spans="1:37">
      <c r="A10463" t="s">
        <v>45</v>
      </c>
      <c r="B10463" t="s">
        <v>46</v>
      </c>
      <c r="C10463" t="s">
        <v>47</v>
      </c>
      <c r="D10463" t="s">
        <v>10944</v>
      </c>
      <c r="E10463" t="s">
        <v>88</v>
      </c>
      <c r="F10463" t="s">
        <v>79</v>
      </c>
      <c r="G10463" t="s">
        <v>51</v>
      </c>
      <c r="H10463" s="20" t="s">
        <v>52</v>
      </c>
      <c r="I10463" t="s">
        <v>53</v>
      </c>
      <c r="J10463" t="s">
        <v>54</v>
      </c>
      <c r="K10463">
        <v>3</v>
      </c>
      <c r="L10463" t="s">
        <v>55</v>
      </c>
      <c r="M10463" t="s">
        <v>56</v>
      </c>
      <c r="N10463" t="s">
        <v>57</v>
      </c>
      <c r="O10463" s="21" t="s">
        <v>58</v>
      </c>
      <c r="P10463" s="21" t="s">
        <v>64</v>
      </c>
      <c r="Q10463" s="20" t="s">
        <v>358</v>
      </c>
      <c r="R10463" s="21" t="s">
        <v>359</v>
      </c>
      <c r="S10463" s="35">
        <v>1</v>
      </c>
      <c r="T10463" s="22">
        <v>1</v>
      </c>
      <c r="U10463" s="20" t="s">
        <v>62</v>
      </c>
      <c r="V10463" s="20">
        <v>46021</v>
      </c>
      <c r="W10463" s="21">
        <v>12</v>
      </c>
      <c r="X10463" s="20">
        <v>46030</v>
      </c>
      <c r="Y10463" s="20">
        <v>46024</v>
      </c>
      <c r="Z10463" s="48">
        <v>1</v>
      </c>
      <c r="AA10463">
        <v>2026</v>
      </c>
      <c r="AB10463" s="45">
        <v>93324</v>
      </c>
      <c r="AC10463" s="45">
        <v>93324</v>
      </c>
      <c r="AK10463" s="10"/>
    </row>
    <row r="10464" spans="1:37">
      <c r="A10464" t="s">
        <v>45</v>
      </c>
      <c r="B10464" t="s">
        <v>46</v>
      </c>
      <c r="C10464" t="s">
        <v>47</v>
      </c>
      <c r="D10464" t="s">
        <v>10945</v>
      </c>
      <c r="E10464" t="s">
        <v>88</v>
      </c>
      <c r="F10464" t="s">
        <v>79</v>
      </c>
      <c r="G10464" t="s">
        <v>51</v>
      </c>
      <c r="H10464" s="20" t="s">
        <v>52</v>
      </c>
      <c r="I10464" t="s">
        <v>53</v>
      </c>
      <c r="J10464" t="s">
        <v>54</v>
      </c>
      <c r="K10464">
        <v>3</v>
      </c>
      <c r="L10464" t="s">
        <v>55</v>
      </c>
      <c r="M10464" t="s">
        <v>56</v>
      </c>
      <c r="N10464" t="s">
        <v>57</v>
      </c>
      <c r="O10464" s="21" t="s">
        <v>58</v>
      </c>
      <c r="P10464" s="21" t="s">
        <v>64</v>
      </c>
      <c r="Q10464" s="20" t="s">
        <v>505</v>
      </c>
      <c r="R10464" s="21" t="s">
        <v>506</v>
      </c>
      <c r="S10464" s="35">
        <v>1</v>
      </c>
      <c r="T10464" s="22">
        <v>1</v>
      </c>
      <c r="U10464" s="20" t="s">
        <v>62</v>
      </c>
      <c r="V10464" s="20">
        <v>46020</v>
      </c>
      <c r="W10464" s="21">
        <v>12</v>
      </c>
      <c r="X10464" s="20">
        <v>46031</v>
      </c>
      <c r="Y10464" s="20">
        <v>46027</v>
      </c>
      <c r="Z10464" s="48">
        <v>1</v>
      </c>
      <c r="AA10464">
        <v>2026</v>
      </c>
      <c r="AB10464" s="45">
        <v>28120</v>
      </c>
      <c r="AC10464" s="45">
        <v>28120</v>
      </c>
      <c r="AK10464" s="10"/>
    </row>
    <row r="10465" spans="1:37">
      <c r="A10465" t="s">
        <v>45</v>
      </c>
      <c r="B10465" t="s">
        <v>46</v>
      </c>
      <c r="C10465" t="s">
        <v>47</v>
      </c>
      <c r="D10465" t="s">
        <v>10946</v>
      </c>
      <c r="E10465" t="s">
        <v>88</v>
      </c>
      <c r="F10465" t="s">
        <v>79</v>
      </c>
      <c r="G10465" t="s">
        <v>51</v>
      </c>
      <c r="H10465" s="20" t="s">
        <v>52</v>
      </c>
      <c r="I10465" t="s">
        <v>53</v>
      </c>
      <c r="J10465" t="s">
        <v>54</v>
      </c>
      <c r="K10465">
        <v>3</v>
      </c>
      <c r="L10465" t="s">
        <v>55</v>
      </c>
      <c r="M10465" t="s">
        <v>77</v>
      </c>
      <c r="N10465" t="s">
        <v>89</v>
      </c>
      <c r="O10465" s="21" t="s">
        <v>58</v>
      </c>
      <c r="P10465" s="21" t="s">
        <v>90</v>
      </c>
      <c r="Q10465" s="20" t="s">
        <v>1156</v>
      </c>
      <c r="R10465" s="21" t="s">
        <v>1157</v>
      </c>
      <c r="S10465" s="35">
        <v>1</v>
      </c>
      <c r="T10465" s="22">
        <v>1</v>
      </c>
      <c r="U10465" s="20" t="s">
        <v>62</v>
      </c>
      <c r="V10465" s="20">
        <v>46020</v>
      </c>
      <c r="W10465" s="21">
        <v>12</v>
      </c>
      <c r="X10465" s="20">
        <v>46030</v>
      </c>
      <c r="Y10465" s="20">
        <v>46024</v>
      </c>
      <c r="Z10465" s="48">
        <v>1</v>
      </c>
      <c r="AA10465">
        <v>2026</v>
      </c>
      <c r="AB10465" s="45">
        <v>133332</v>
      </c>
      <c r="AC10465" s="45">
        <v>133332</v>
      </c>
      <c r="AK10465" s="10"/>
    </row>
    <row r="10466" spans="1:37">
      <c r="A10466" t="s">
        <v>45</v>
      </c>
      <c r="B10466" t="s">
        <v>46</v>
      </c>
      <c r="C10466" t="s">
        <v>47</v>
      </c>
      <c r="D10466" t="s">
        <v>10947</v>
      </c>
      <c r="E10466" t="s">
        <v>88</v>
      </c>
      <c r="F10466" t="s">
        <v>79</v>
      </c>
      <c r="G10466" t="s">
        <v>51</v>
      </c>
      <c r="H10466" s="20" t="s">
        <v>52</v>
      </c>
      <c r="I10466" t="s">
        <v>53</v>
      </c>
      <c r="J10466" t="s">
        <v>54</v>
      </c>
      <c r="K10466">
        <v>3</v>
      </c>
      <c r="L10466" t="s">
        <v>55</v>
      </c>
      <c r="M10466" t="s">
        <v>77</v>
      </c>
      <c r="N10466" t="s">
        <v>89</v>
      </c>
      <c r="O10466" s="21" t="s">
        <v>58</v>
      </c>
      <c r="P10466" s="21" t="s">
        <v>97</v>
      </c>
      <c r="Q10466" s="20" t="s">
        <v>2440</v>
      </c>
      <c r="R10466" s="21" t="s">
        <v>2441</v>
      </c>
      <c r="S10466" s="35">
        <v>1</v>
      </c>
      <c r="T10466" s="22">
        <v>1</v>
      </c>
      <c r="U10466" s="20" t="s">
        <v>62</v>
      </c>
      <c r="V10466" s="20">
        <v>46021</v>
      </c>
      <c r="W10466" s="21">
        <v>12</v>
      </c>
      <c r="X10466" s="20">
        <v>46031</v>
      </c>
      <c r="Y10466" s="20">
        <v>46027</v>
      </c>
      <c r="Z10466" s="48">
        <v>1</v>
      </c>
      <c r="AA10466">
        <v>2026</v>
      </c>
      <c r="AB10466" s="45">
        <v>31245</v>
      </c>
      <c r="AC10466" s="45">
        <v>31245</v>
      </c>
      <c r="AK10466" s="10"/>
    </row>
    <row r="10467" spans="1:37">
      <c r="A10467" t="s">
        <v>45</v>
      </c>
      <c r="B10467" t="s">
        <v>46</v>
      </c>
      <c r="C10467" t="s">
        <v>47</v>
      </c>
      <c r="D10467" t="s">
        <v>10948</v>
      </c>
      <c r="E10467" t="s">
        <v>88</v>
      </c>
      <c r="F10467" t="s">
        <v>79</v>
      </c>
      <c r="G10467" t="s">
        <v>51</v>
      </c>
      <c r="H10467" s="20" t="s">
        <v>52</v>
      </c>
      <c r="I10467" t="s">
        <v>53</v>
      </c>
      <c r="J10467" t="s">
        <v>54</v>
      </c>
      <c r="K10467">
        <v>3</v>
      </c>
      <c r="L10467" t="s">
        <v>55</v>
      </c>
      <c r="M10467" t="s">
        <v>56</v>
      </c>
      <c r="N10467" t="s">
        <v>57</v>
      </c>
      <c r="O10467" s="21" t="s">
        <v>58</v>
      </c>
      <c r="P10467" s="21" t="s">
        <v>133</v>
      </c>
      <c r="Q10467" s="20" t="s">
        <v>134</v>
      </c>
      <c r="R10467" s="21" t="s">
        <v>135</v>
      </c>
      <c r="S10467" s="35">
        <v>1</v>
      </c>
      <c r="T10467" s="22">
        <v>1</v>
      </c>
      <c r="U10467" s="20" t="s">
        <v>62</v>
      </c>
      <c r="V10467" s="20">
        <v>46021</v>
      </c>
      <c r="W10467" s="21">
        <v>12</v>
      </c>
      <c r="X10467" s="20">
        <v>46031</v>
      </c>
      <c r="Y10467" s="20">
        <v>46027</v>
      </c>
      <c r="Z10467" s="48">
        <v>1</v>
      </c>
      <c r="AA10467">
        <v>2026</v>
      </c>
      <c r="AB10467" s="45">
        <v>31245</v>
      </c>
      <c r="AC10467" s="45">
        <v>31245</v>
      </c>
      <c r="AK10467" s="10"/>
    </row>
    <row r="10468" spans="1:37">
      <c r="A10468" t="s">
        <v>45</v>
      </c>
      <c r="B10468" t="s">
        <v>46</v>
      </c>
      <c r="C10468" t="s">
        <v>47</v>
      </c>
      <c r="D10468" t="s">
        <v>10949</v>
      </c>
      <c r="E10468" t="s">
        <v>88</v>
      </c>
      <c r="F10468" t="s">
        <v>79</v>
      </c>
      <c r="G10468" t="s">
        <v>51</v>
      </c>
      <c r="H10468" s="20" t="s">
        <v>52</v>
      </c>
      <c r="I10468" t="s">
        <v>53</v>
      </c>
      <c r="J10468" t="s">
        <v>54</v>
      </c>
      <c r="K10468">
        <v>3</v>
      </c>
      <c r="L10468" t="s">
        <v>55</v>
      </c>
      <c r="M10468" t="s">
        <v>77</v>
      </c>
      <c r="N10468" t="s">
        <v>89</v>
      </c>
      <c r="O10468" s="21" t="s">
        <v>58</v>
      </c>
      <c r="P10468" s="21" t="s">
        <v>119</v>
      </c>
      <c r="Q10468" s="20" t="s">
        <v>968</v>
      </c>
      <c r="R10468" s="21" t="s">
        <v>969</v>
      </c>
      <c r="S10468" s="35">
        <v>1</v>
      </c>
      <c r="T10468" s="22">
        <v>1</v>
      </c>
      <c r="U10468" s="20" t="s">
        <v>62</v>
      </c>
      <c r="V10468" s="20">
        <v>46021</v>
      </c>
      <c r="W10468" s="21">
        <v>12</v>
      </c>
      <c r="X10468" s="20">
        <v>46029</v>
      </c>
      <c r="Y10468" s="20">
        <v>46027</v>
      </c>
      <c r="Z10468" s="48">
        <v>1</v>
      </c>
      <c r="AA10468">
        <v>2026</v>
      </c>
      <c r="AB10468" s="45">
        <v>99995</v>
      </c>
      <c r="AC10468" s="45">
        <v>99995</v>
      </c>
      <c r="AK10468" s="10"/>
    </row>
    <row r="10469" spans="1:37">
      <c r="A10469" t="s">
        <v>45</v>
      </c>
      <c r="B10469" t="s">
        <v>46</v>
      </c>
      <c r="C10469" t="s">
        <v>47</v>
      </c>
      <c r="D10469" t="s">
        <v>10950</v>
      </c>
      <c r="E10469" t="s">
        <v>88</v>
      </c>
      <c r="F10469" t="s">
        <v>79</v>
      </c>
      <c r="G10469" t="s">
        <v>51</v>
      </c>
      <c r="H10469" s="20" t="s">
        <v>52</v>
      </c>
      <c r="I10469" t="s">
        <v>53</v>
      </c>
      <c r="J10469" t="s">
        <v>54</v>
      </c>
      <c r="K10469">
        <v>3</v>
      </c>
      <c r="L10469" t="s">
        <v>55</v>
      </c>
      <c r="M10469" t="s">
        <v>77</v>
      </c>
      <c r="N10469" t="s">
        <v>89</v>
      </c>
      <c r="O10469" s="21" t="s">
        <v>58</v>
      </c>
      <c r="P10469" s="21" t="s">
        <v>126</v>
      </c>
      <c r="Q10469" s="20" t="s">
        <v>1044</v>
      </c>
      <c r="R10469" s="21" t="s">
        <v>1045</v>
      </c>
      <c r="S10469" s="35">
        <v>1</v>
      </c>
      <c r="T10469" s="22">
        <v>1</v>
      </c>
      <c r="U10469" s="20" t="s">
        <v>62</v>
      </c>
      <c r="V10469" s="20">
        <v>46021</v>
      </c>
      <c r="W10469" s="21">
        <v>12</v>
      </c>
      <c r="X10469" s="20">
        <v>46029</v>
      </c>
      <c r="Y10469" s="20">
        <v>46027</v>
      </c>
      <c r="Z10469" s="48">
        <v>1</v>
      </c>
      <c r="AA10469">
        <v>2026</v>
      </c>
      <c r="AB10469" s="45">
        <v>71872</v>
      </c>
      <c r="AC10469" s="45">
        <v>71872</v>
      </c>
      <c r="AK10469" s="10"/>
    </row>
    <row r="10470" spans="1:37">
      <c r="A10470" t="s">
        <v>45</v>
      </c>
      <c r="B10470" t="s">
        <v>46</v>
      </c>
      <c r="C10470" t="s">
        <v>47</v>
      </c>
      <c r="D10470" t="s">
        <v>10951</v>
      </c>
      <c r="E10470" t="s">
        <v>88</v>
      </c>
      <c r="F10470" t="s">
        <v>79</v>
      </c>
      <c r="G10470" t="s">
        <v>51</v>
      </c>
      <c r="H10470" s="20" t="s">
        <v>52</v>
      </c>
      <c r="I10470" t="s">
        <v>53</v>
      </c>
      <c r="J10470" t="s">
        <v>54</v>
      </c>
      <c r="K10470">
        <v>3</v>
      </c>
      <c r="L10470" t="s">
        <v>55</v>
      </c>
      <c r="M10470" t="s">
        <v>77</v>
      </c>
      <c r="N10470" t="s">
        <v>89</v>
      </c>
      <c r="O10470" s="21" t="s">
        <v>58</v>
      </c>
      <c r="P10470" s="21" t="s">
        <v>5970</v>
      </c>
      <c r="Q10470" s="20" t="s">
        <v>946</v>
      </c>
      <c r="R10470" s="21" t="s">
        <v>947</v>
      </c>
      <c r="S10470" s="35">
        <v>1</v>
      </c>
      <c r="T10470" s="22">
        <v>1</v>
      </c>
      <c r="U10470" s="20" t="s">
        <v>62</v>
      </c>
      <c r="V10470" s="20">
        <v>46021</v>
      </c>
      <c r="W10470" s="21">
        <v>12</v>
      </c>
      <c r="X10470" s="20">
        <v>46029</v>
      </c>
      <c r="Y10470" s="20">
        <v>46027</v>
      </c>
      <c r="Z10470" s="48">
        <v>1</v>
      </c>
      <c r="AA10470">
        <v>2026</v>
      </c>
      <c r="AB10470" s="45">
        <v>37494</v>
      </c>
      <c r="AC10470" s="45">
        <v>37494</v>
      </c>
      <c r="AK10470" s="10"/>
    </row>
    <row r="10471" spans="1:37">
      <c r="A10471" t="s">
        <v>45</v>
      </c>
      <c r="B10471" t="s">
        <v>46</v>
      </c>
      <c r="C10471" t="s">
        <v>47</v>
      </c>
      <c r="D10471" t="s">
        <v>10952</v>
      </c>
      <c r="E10471" t="s">
        <v>88</v>
      </c>
      <c r="F10471" t="s">
        <v>79</v>
      </c>
      <c r="G10471" t="s">
        <v>51</v>
      </c>
      <c r="H10471" s="20" t="s">
        <v>52</v>
      </c>
      <c r="I10471" t="s">
        <v>53</v>
      </c>
      <c r="J10471" t="s">
        <v>54</v>
      </c>
      <c r="K10471">
        <v>3</v>
      </c>
      <c r="L10471" t="s">
        <v>55</v>
      </c>
      <c r="M10471" t="s">
        <v>77</v>
      </c>
      <c r="N10471" t="s">
        <v>89</v>
      </c>
      <c r="O10471" s="21" t="s">
        <v>58</v>
      </c>
      <c r="P10471" s="21" t="s">
        <v>90</v>
      </c>
      <c r="Q10471" s="20" t="s">
        <v>1025</v>
      </c>
      <c r="R10471" s="21" t="s">
        <v>1026</v>
      </c>
      <c r="S10471" s="35">
        <v>1</v>
      </c>
      <c r="T10471" s="22">
        <v>1</v>
      </c>
      <c r="U10471" s="20" t="s">
        <v>62</v>
      </c>
      <c r="V10471" s="20">
        <v>46022</v>
      </c>
      <c r="W10471" s="21">
        <v>12</v>
      </c>
      <c r="X10471" s="20">
        <v>46030</v>
      </c>
      <c r="Y10471" s="20">
        <v>46024</v>
      </c>
      <c r="Z10471" s="48">
        <v>1</v>
      </c>
      <c r="AA10471">
        <v>2026</v>
      </c>
      <c r="AB10471" s="45">
        <v>109994</v>
      </c>
      <c r="AC10471" s="45">
        <v>109994</v>
      </c>
      <c r="AK10471" s="10"/>
    </row>
    <row r="10472" spans="1:37">
      <c r="A10472" t="s">
        <v>45</v>
      </c>
      <c r="B10472" t="s">
        <v>46</v>
      </c>
      <c r="C10472" t="s">
        <v>47</v>
      </c>
      <c r="D10472" t="s">
        <v>10953</v>
      </c>
      <c r="E10472" t="s">
        <v>88</v>
      </c>
      <c r="F10472" t="s">
        <v>79</v>
      </c>
      <c r="G10472" t="s">
        <v>51</v>
      </c>
      <c r="H10472" s="20" t="s">
        <v>52</v>
      </c>
      <c r="I10472" t="s">
        <v>53</v>
      </c>
      <c r="J10472" t="s">
        <v>54</v>
      </c>
      <c r="K10472">
        <v>3</v>
      </c>
      <c r="L10472" t="s">
        <v>55</v>
      </c>
      <c r="M10472" t="s">
        <v>77</v>
      </c>
      <c r="N10472" t="s">
        <v>89</v>
      </c>
      <c r="O10472" s="21" t="s">
        <v>58</v>
      </c>
      <c r="P10472" s="21" t="s">
        <v>4170</v>
      </c>
      <c r="Q10472" s="20" t="s">
        <v>2888</v>
      </c>
      <c r="R10472" s="21" t="s">
        <v>2889</v>
      </c>
      <c r="S10472" s="35">
        <v>1</v>
      </c>
      <c r="T10472" s="22">
        <v>1</v>
      </c>
      <c r="U10472" s="20" t="s">
        <v>62</v>
      </c>
      <c r="V10472" s="20">
        <v>46022</v>
      </c>
      <c r="W10472" s="21">
        <v>12</v>
      </c>
      <c r="X10472" s="20">
        <v>46034</v>
      </c>
      <c r="Y10472" s="20">
        <v>46027</v>
      </c>
      <c r="Z10472" s="48">
        <v>1</v>
      </c>
      <c r="AA10472">
        <v>2026</v>
      </c>
      <c r="AB10472" s="45">
        <v>112493</v>
      </c>
      <c r="AC10472" s="45">
        <v>112493</v>
      </c>
      <c r="AK10472" s="10"/>
    </row>
    <row r="10473" spans="1:37">
      <c r="A10473" t="s">
        <v>45</v>
      </c>
      <c r="B10473" t="s">
        <v>46</v>
      </c>
      <c r="C10473" t="s">
        <v>47</v>
      </c>
      <c r="D10473" t="s">
        <v>10954</v>
      </c>
      <c r="E10473" t="s">
        <v>88</v>
      </c>
      <c r="F10473" t="s">
        <v>79</v>
      </c>
      <c r="G10473" t="s">
        <v>51</v>
      </c>
      <c r="H10473" s="20" t="s">
        <v>52</v>
      </c>
      <c r="I10473" t="s">
        <v>53</v>
      </c>
      <c r="J10473" t="s">
        <v>54</v>
      </c>
      <c r="K10473">
        <v>3</v>
      </c>
      <c r="L10473" t="s">
        <v>55</v>
      </c>
      <c r="M10473" t="s">
        <v>56</v>
      </c>
      <c r="N10473" t="s">
        <v>57</v>
      </c>
      <c r="O10473" s="21" t="s">
        <v>58</v>
      </c>
      <c r="P10473" s="21" t="s">
        <v>64</v>
      </c>
      <c r="Q10473" s="20" t="s">
        <v>1691</v>
      </c>
      <c r="R10473" s="21" t="s">
        <v>1692</v>
      </c>
      <c r="S10473" s="35">
        <v>1</v>
      </c>
      <c r="T10473" s="22">
        <v>1</v>
      </c>
      <c r="U10473" s="20" t="s">
        <v>62</v>
      </c>
      <c r="V10473" s="20">
        <v>46022</v>
      </c>
      <c r="W10473" s="21">
        <v>12</v>
      </c>
      <c r="X10473" s="20">
        <v>46031</v>
      </c>
      <c r="Y10473" s="20">
        <v>46027</v>
      </c>
      <c r="Z10473" s="48">
        <v>1</v>
      </c>
      <c r="AA10473">
        <v>2026</v>
      </c>
      <c r="AB10473" s="45">
        <v>113324</v>
      </c>
      <c r="AC10473" s="45">
        <v>113324</v>
      </c>
      <c r="AK10473" s="10"/>
    </row>
    <row r="10474" spans="1:37">
      <c r="A10474" t="s">
        <v>45</v>
      </c>
      <c r="B10474" t="s">
        <v>46</v>
      </c>
      <c r="C10474" t="s">
        <v>47</v>
      </c>
      <c r="D10474" t="s">
        <v>10955</v>
      </c>
      <c r="E10474" t="s">
        <v>88</v>
      </c>
      <c r="F10474" t="s">
        <v>79</v>
      </c>
      <c r="G10474" t="s">
        <v>51</v>
      </c>
      <c r="H10474" s="20" t="s">
        <v>52</v>
      </c>
      <c r="I10474" t="s">
        <v>53</v>
      </c>
      <c r="J10474" t="s">
        <v>54</v>
      </c>
      <c r="K10474">
        <v>3</v>
      </c>
      <c r="L10474" t="s">
        <v>55</v>
      </c>
      <c r="M10474" t="s">
        <v>77</v>
      </c>
      <c r="N10474" t="s">
        <v>89</v>
      </c>
      <c r="O10474" s="21" t="s">
        <v>58</v>
      </c>
      <c r="P10474" s="21" t="s">
        <v>97</v>
      </c>
      <c r="Q10474" s="20" t="s">
        <v>754</v>
      </c>
      <c r="R10474" s="21" t="s">
        <v>755</v>
      </c>
      <c r="S10474" s="35">
        <v>1</v>
      </c>
      <c r="T10474" s="22">
        <v>1</v>
      </c>
      <c r="U10474" s="20" t="s">
        <v>62</v>
      </c>
      <c r="V10474" s="20">
        <v>46019</v>
      </c>
      <c r="W10474" s="21">
        <v>12</v>
      </c>
      <c r="X10474" s="20">
        <v>46031</v>
      </c>
      <c r="Y10474" s="20">
        <v>46027</v>
      </c>
      <c r="Z10474" s="48">
        <v>1</v>
      </c>
      <c r="AA10474">
        <v>2026</v>
      </c>
      <c r="AB10474" s="45">
        <v>62493</v>
      </c>
      <c r="AC10474" s="45">
        <v>62493</v>
      </c>
      <c r="AK10474" s="10"/>
    </row>
    <row r="10475" spans="1:37">
      <c r="A10475" t="s">
        <v>45</v>
      </c>
      <c r="B10475" t="s">
        <v>46</v>
      </c>
      <c r="C10475" t="s">
        <v>47</v>
      </c>
      <c r="D10475" t="s">
        <v>10956</v>
      </c>
      <c r="E10475" t="s">
        <v>88</v>
      </c>
      <c r="F10475" t="s">
        <v>79</v>
      </c>
      <c r="G10475" t="s">
        <v>51</v>
      </c>
      <c r="H10475" s="20" t="s">
        <v>52</v>
      </c>
      <c r="I10475" t="s">
        <v>53</v>
      </c>
      <c r="J10475" t="s">
        <v>54</v>
      </c>
      <c r="K10475">
        <v>3</v>
      </c>
      <c r="L10475" t="s">
        <v>55</v>
      </c>
      <c r="M10475" t="s">
        <v>77</v>
      </c>
      <c r="N10475" t="s">
        <v>89</v>
      </c>
      <c r="O10475" s="21" t="s">
        <v>58</v>
      </c>
      <c r="P10475" s="21" t="s">
        <v>90</v>
      </c>
      <c r="Q10475" s="20" t="s">
        <v>341</v>
      </c>
      <c r="R10475" s="21" t="s">
        <v>342</v>
      </c>
      <c r="S10475" s="35">
        <v>1</v>
      </c>
      <c r="T10475" s="22">
        <v>1</v>
      </c>
      <c r="U10475" s="20" t="s">
        <v>62</v>
      </c>
      <c r="V10475" s="20">
        <v>46019</v>
      </c>
      <c r="W10475" s="21">
        <v>12</v>
      </c>
      <c r="X10475" s="20">
        <v>46031</v>
      </c>
      <c r="Y10475" s="20">
        <v>46027</v>
      </c>
      <c r="Z10475" s="48">
        <v>1</v>
      </c>
      <c r="AA10475">
        <v>2026</v>
      </c>
      <c r="AB10475" s="45">
        <v>106662</v>
      </c>
      <c r="AC10475" s="45">
        <v>106662</v>
      </c>
      <c r="AK10475" s="10"/>
    </row>
    <row r="10476" spans="1:37">
      <c r="A10476" t="s">
        <v>45</v>
      </c>
      <c r="B10476" t="s">
        <v>46</v>
      </c>
      <c r="C10476" t="s">
        <v>47</v>
      </c>
      <c r="D10476" t="s">
        <v>10957</v>
      </c>
      <c r="E10476" t="s">
        <v>88</v>
      </c>
      <c r="F10476" t="s">
        <v>79</v>
      </c>
      <c r="G10476" t="s">
        <v>51</v>
      </c>
      <c r="H10476" s="20" t="s">
        <v>52</v>
      </c>
      <c r="I10476" t="s">
        <v>53</v>
      </c>
      <c r="J10476" t="s">
        <v>54</v>
      </c>
      <c r="K10476">
        <v>3</v>
      </c>
      <c r="L10476" t="s">
        <v>55</v>
      </c>
      <c r="M10476" t="s">
        <v>77</v>
      </c>
      <c r="N10476" t="s">
        <v>89</v>
      </c>
      <c r="O10476" s="21" t="s">
        <v>58</v>
      </c>
      <c r="P10476" s="21" t="s">
        <v>119</v>
      </c>
      <c r="Q10476" s="20" t="s">
        <v>120</v>
      </c>
      <c r="R10476" s="21" t="s">
        <v>121</v>
      </c>
      <c r="S10476" s="35">
        <v>1</v>
      </c>
      <c r="T10476" s="22">
        <v>1</v>
      </c>
      <c r="U10476" s="20" t="s">
        <v>62</v>
      </c>
      <c r="V10476" s="20">
        <v>46022</v>
      </c>
      <c r="W10476" s="21">
        <v>12</v>
      </c>
      <c r="X10476" s="20">
        <v>46031</v>
      </c>
      <c r="Y10476" s="20">
        <v>46024</v>
      </c>
      <c r="Z10476" s="48">
        <v>1</v>
      </c>
      <c r="AA10476">
        <v>2026</v>
      </c>
      <c r="AB10476" s="45">
        <v>99995</v>
      </c>
      <c r="AC10476" s="45">
        <v>99995</v>
      </c>
      <c r="AK10476" s="10"/>
    </row>
    <row r="10477" spans="1:37">
      <c r="A10477" t="s">
        <v>45</v>
      </c>
      <c r="B10477" t="s">
        <v>46</v>
      </c>
      <c r="C10477" t="s">
        <v>47</v>
      </c>
      <c r="D10477" t="s">
        <v>10958</v>
      </c>
      <c r="E10477" t="s">
        <v>88</v>
      </c>
      <c r="F10477" t="s">
        <v>79</v>
      </c>
      <c r="G10477" t="s">
        <v>51</v>
      </c>
      <c r="H10477" s="20" t="s">
        <v>52</v>
      </c>
      <c r="I10477" t="s">
        <v>53</v>
      </c>
      <c r="J10477" t="s">
        <v>54</v>
      </c>
      <c r="K10477">
        <v>3</v>
      </c>
      <c r="L10477" t="s">
        <v>55</v>
      </c>
      <c r="M10477" t="s">
        <v>56</v>
      </c>
      <c r="N10477" t="s">
        <v>57</v>
      </c>
      <c r="O10477" s="21" t="s">
        <v>58</v>
      </c>
      <c r="P10477" s="21" t="s">
        <v>207</v>
      </c>
      <c r="Q10477" s="20" t="s">
        <v>2921</v>
      </c>
      <c r="R10477" s="21" t="s">
        <v>2922</v>
      </c>
      <c r="S10477" s="35">
        <v>1</v>
      </c>
      <c r="T10477" s="22">
        <v>1</v>
      </c>
      <c r="U10477" s="20" t="s">
        <v>62</v>
      </c>
      <c r="V10477" s="20">
        <v>46022</v>
      </c>
      <c r="W10477" s="21">
        <v>12</v>
      </c>
      <c r="X10477" s="20">
        <v>46038</v>
      </c>
      <c r="Y10477" s="20">
        <v>46034</v>
      </c>
      <c r="Z10477" s="48">
        <v>1</v>
      </c>
      <c r="AA10477">
        <v>2026</v>
      </c>
      <c r="AB10477" s="45">
        <v>118742</v>
      </c>
      <c r="AC10477" s="45">
        <v>118742</v>
      </c>
      <c r="AK10477" s="10"/>
    </row>
    <row r="10478" spans="1:37">
      <c r="A10478" t="s">
        <v>45</v>
      </c>
      <c r="B10478" t="s">
        <v>46</v>
      </c>
      <c r="C10478" t="s">
        <v>47</v>
      </c>
      <c r="D10478" t="s">
        <v>10959</v>
      </c>
      <c r="E10478" t="s">
        <v>88</v>
      </c>
      <c r="F10478" t="s">
        <v>79</v>
      </c>
      <c r="G10478" t="s">
        <v>51</v>
      </c>
      <c r="H10478" s="20" t="s">
        <v>52</v>
      </c>
      <c r="I10478" t="s">
        <v>53</v>
      </c>
      <c r="J10478" t="s">
        <v>54</v>
      </c>
      <c r="K10478">
        <v>3</v>
      </c>
      <c r="L10478" t="s">
        <v>55</v>
      </c>
      <c r="M10478" t="s">
        <v>56</v>
      </c>
      <c r="N10478" t="s">
        <v>57</v>
      </c>
      <c r="O10478" s="21" t="s">
        <v>58</v>
      </c>
      <c r="P10478" s="21" t="s">
        <v>64</v>
      </c>
      <c r="Q10478" s="20" t="s">
        <v>358</v>
      </c>
      <c r="R10478" s="21" t="s">
        <v>359</v>
      </c>
      <c r="S10478" s="35">
        <v>1</v>
      </c>
      <c r="T10478" s="22">
        <v>1</v>
      </c>
      <c r="U10478" s="20" t="s">
        <v>62</v>
      </c>
      <c r="V10478" s="20">
        <v>46022</v>
      </c>
      <c r="W10478" s="21">
        <v>12</v>
      </c>
      <c r="X10478" s="20">
        <v>46034</v>
      </c>
      <c r="Y10478" s="20">
        <v>46027</v>
      </c>
      <c r="Z10478" s="48">
        <v>1</v>
      </c>
      <c r="AA10478">
        <v>2026</v>
      </c>
      <c r="AB10478" s="45">
        <v>93324</v>
      </c>
      <c r="AC10478" s="45">
        <v>93324</v>
      </c>
      <c r="AK10478" s="10"/>
    </row>
    <row r="10479" spans="1:37">
      <c r="A10479" t="s">
        <v>45</v>
      </c>
      <c r="B10479" t="s">
        <v>46</v>
      </c>
      <c r="C10479" t="s">
        <v>47</v>
      </c>
      <c r="D10479" t="s">
        <v>10960</v>
      </c>
      <c r="E10479" t="s">
        <v>88</v>
      </c>
      <c r="F10479" t="s">
        <v>79</v>
      </c>
      <c r="G10479" t="s">
        <v>51</v>
      </c>
      <c r="H10479" s="20" t="s">
        <v>52</v>
      </c>
      <c r="I10479" t="s">
        <v>53</v>
      </c>
      <c r="J10479" t="s">
        <v>54</v>
      </c>
      <c r="K10479">
        <v>3</v>
      </c>
      <c r="L10479" t="s">
        <v>55</v>
      </c>
      <c r="M10479" t="s">
        <v>77</v>
      </c>
      <c r="N10479" t="s">
        <v>89</v>
      </c>
      <c r="O10479" s="21" t="s">
        <v>58</v>
      </c>
      <c r="P10479" s="21" t="s">
        <v>90</v>
      </c>
      <c r="Q10479" s="20" t="s">
        <v>3708</v>
      </c>
      <c r="R10479" s="21" t="s">
        <v>3709</v>
      </c>
      <c r="S10479" s="35">
        <v>1</v>
      </c>
      <c r="T10479" s="22">
        <v>1</v>
      </c>
      <c r="U10479" s="20" t="s">
        <v>62</v>
      </c>
      <c r="V10479" s="20">
        <v>46018</v>
      </c>
      <c r="W10479" s="21">
        <v>12</v>
      </c>
      <c r="X10479" s="20">
        <v>46029</v>
      </c>
      <c r="Y10479" s="20">
        <v>46027</v>
      </c>
      <c r="Z10479" s="48">
        <v>1</v>
      </c>
      <c r="AA10479">
        <v>2026</v>
      </c>
      <c r="AB10479" s="45">
        <v>86660</v>
      </c>
      <c r="AC10479" s="45">
        <v>86660</v>
      </c>
      <c r="AK10479" s="10"/>
    </row>
    <row r="10480" spans="1:37">
      <c r="A10480" t="s">
        <v>45</v>
      </c>
      <c r="B10480" t="s">
        <v>46</v>
      </c>
      <c r="C10480" t="s">
        <v>47</v>
      </c>
      <c r="D10480" t="s">
        <v>10961</v>
      </c>
      <c r="E10480" t="s">
        <v>88</v>
      </c>
      <c r="F10480" t="s">
        <v>79</v>
      </c>
      <c r="G10480" t="s">
        <v>51</v>
      </c>
      <c r="H10480" s="20" t="s">
        <v>52</v>
      </c>
      <c r="I10480" t="s">
        <v>53</v>
      </c>
      <c r="J10480" t="s">
        <v>54</v>
      </c>
      <c r="K10480">
        <v>3</v>
      </c>
      <c r="L10480" t="s">
        <v>55</v>
      </c>
      <c r="M10480" t="s">
        <v>77</v>
      </c>
      <c r="N10480" t="s">
        <v>89</v>
      </c>
      <c r="O10480" s="21" t="s">
        <v>58</v>
      </c>
      <c r="P10480" s="21" t="s">
        <v>97</v>
      </c>
      <c r="Q10480" s="20" t="s">
        <v>754</v>
      </c>
      <c r="R10480" s="21" t="s">
        <v>755</v>
      </c>
      <c r="S10480" s="35">
        <v>1</v>
      </c>
      <c r="T10480" s="22">
        <v>1</v>
      </c>
      <c r="U10480" s="20" t="s">
        <v>62</v>
      </c>
      <c r="V10480" s="20">
        <v>46018</v>
      </c>
      <c r="W10480" s="21">
        <v>12</v>
      </c>
      <c r="X10480" s="20">
        <v>46029</v>
      </c>
      <c r="Y10480" s="20">
        <v>46024</v>
      </c>
      <c r="Z10480" s="48">
        <v>1</v>
      </c>
      <c r="AA10480">
        <v>2026</v>
      </c>
      <c r="AB10480" s="45">
        <v>62493</v>
      </c>
      <c r="AC10480" s="45">
        <v>62493</v>
      </c>
      <c r="AK10480" s="10"/>
    </row>
    <row r="10481" spans="1:37">
      <c r="A10481" t="s">
        <v>45</v>
      </c>
      <c r="B10481" t="s">
        <v>46</v>
      </c>
      <c r="C10481" t="s">
        <v>47</v>
      </c>
      <c r="D10481" t="s">
        <v>10962</v>
      </c>
      <c r="E10481" t="s">
        <v>88</v>
      </c>
      <c r="F10481" t="s">
        <v>79</v>
      </c>
      <c r="G10481" t="s">
        <v>51</v>
      </c>
      <c r="H10481" s="20" t="s">
        <v>52</v>
      </c>
      <c r="I10481" t="s">
        <v>53</v>
      </c>
      <c r="J10481" t="s">
        <v>54</v>
      </c>
      <c r="K10481">
        <v>3</v>
      </c>
      <c r="L10481" t="s">
        <v>55</v>
      </c>
      <c r="M10481" t="s">
        <v>56</v>
      </c>
      <c r="N10481" t="s">
        <v>57</v>
      </c>
      <c r="O10481" s="21" t="s">
        <v>58</v>
      </c>
      <c r="P10481" s="21" t="s">
        <v>64</v>
      </c>
      <c r="Q10481" s="20" t="s">
        <v>10963</v>
      </c>
      <c r="R10481" s="21" t="s">
        <v>10964</v>
      </c>
      <c r="S10481" s="35">
        <v>1</v>
      </c>
      <c r="T10481" s="22">
        <v>1</v>
      </c>
      <c r="U10481" s="20" t="s">
        <v>62</v>
      </c>
      <c r="V10481" s="20">
        <v>46020</v>
      </c>
      <c r="W10481" s="21">
        <v>12</v>
      </c>
      <c r="X10481" s="20">
        <v>46031</v>
      </c>
      <c r="Y10481" s="20">
        <v>46024</v>
      </c>
      <c r="Z10481" s="48">
        <v>1</v>
      </c>
      <c r="AA10481">
        <v>2026</v>
      </c>
      <c r="AB10481" s="45">
        <v>49992</v>
      </c>
      <c r="AC10481" s="45">
        <v>49992</v>
      </c>
      <c r="AK10481" s="10"/>
    </row>
    <row r="10482" spans="1:37">
      <c r="A10482" t="s">
        <v>45</v>
      </c>
      <c r="B10482" t="s">
        <v>46</v>
      </c>
      <c r="C10482" t="s">
        <v>47</v>
      </c>
      <c r="D10482" t="s">
        <v>10965</v>
      </c>
      <c r="E10482" t="s">
        <v>88</v>
      </c>
      <c r="F10482" t="s">
        <v>79</v>
      </c>
      <c r="G10482" t="s">
        <v>51</v>
      </c>
      <c r="H10482" s="20" t="s">
        <v>52</v>
      </c>
      <c r="I10482" t="s">
        <v>53</v>
      </c>
      <c r="J10482" t="s">
        <v>54</v>
      </c>
      <c r="K10482">
        <v>3</v>
      </c>
      <c r="L10482" t="s">
        <v>55</v>
      </c>
      <c r="M10482" t="s">
        <v>56</v>
      </c>
      <c r="N10482" t="s">
        <v>57</v>
      </c>
      <c r="O10482" s="21" t="s">
        <v>58</v>
      </c>
      <c r="P10482" s="21" t="s">
        <v>64</v>
      </c>
      <c r="Q10482" s="20" t="s">
        <v>94</v>
      </c>
      <c r="R10482" s="21" t="s">
        <v>95</v>
      </c>
      <c r="S10482" s="35">
        <v>1</v>
      </c>
      <c r="T10482" s="22">
        <v>1</v>
      </c>
      <c r="U10482" s="20" t="s">
        <v>62</v>
      </c>
      <c r="V10482" s="20">
        <v>46020</v>
      </c>
      <c r="W10482" s="21">
        <v>12</v>
      </c>
      <c r="X10482" s="20">
        <v>46030</v>
      </c>
      <c r="Y10482" s="20">
        <v>46024</v>
      </c>
      <c r="Z10482" s="48">
        <v>1</v>
      </c>
      <c r="AA10482">
        <v>2026</v>
      </c>
      <c r="AB10482" s="45">
        <v>34369</v>
      </c>
      <c r="AC10482" s="45">
        <v>34369</v>
      </c>
      <c r="AK10482" s="10"/>
    </row>
    <row r="10483" spans="1:37">
      <c r="A10483" t="s">
        <v>45</v>
      </c>
      <c r="B10483" t="s">
        <v>46</v>
      </c>
      <c r="C10483" t="s">
        <v>47</v>
      </c>
      <c r="D10483" t="s">
        <v>10966</v>
      </c>
      <c r="E10483" t="s">
        <v>88</v>
      </c>
      <c r="F10483" t="s">
        <v>79</v>
      </c>
      <c r="G10483" t="s">
        <v>51</v>
      </c>
      <c r="H10483" s="20" t="s">
        <v>52</v>
      </c>
      <c r="I10483" t="s">
        <v>53</v>
      </c>
      <c r="J10483" t="s">
        <v>54</v>
      </c>
      <c r="K10483">
        <v>3</v>
      </c>
      <c r="L10483" t="s">
        <v>55</v>
      </c>
      <c r="M10483" t="s">
        <v>77</v>
      </c>
      <c r="N10483" t="s">
        <v>89</v>
      </c>
      <c r="O10483" s="21" t="s">
        <v>58</v>
      </c>
      <c r="P10483" s="21" t="s">
        <v>119</v>
      </c>
      <c r="Q10483" s="20" t="s">
        <v>3415</v>
      </c>
      <c r="R10483" s="21" t="s">
        <v>3416</v>
      </c>
      <c r="S10483" s="35">
        <v>1</v>
      </c>
      <c r="T10483" s="22">
        <v>1</v>
      </c>
      <c r="U10483" s="20" t="s">
        <v>62</v>
      </c>
      <c r="V10483" s="20">
        <v>46020</v>
      </c>
      <c r="W10483" s="21">
        <v>12</v>
      </c>
      <c r="X10483" s="20">
        <v>46034</v>
      </c>
      <c r="Y10483" s="20">
        <v>46027</v>
      </c>
      <c r="Z10483" s="48">
        <v>1</v>
      </c>
      <c r="AA10483">
        <v>2026</v>
      </c>
      <c r="AB10483" s="45">
        <v>46662</v>
      </c>
      <c r="AC10483" s="45">
        <v>46662</v>
      </c>
      <c r="AK10483" s="10"/>
    </row>
    <row r="10484" spans="1:37">
      <c r="A10484" t="s">
        <v>45</v>
      </c>
      <c r="B10484" t="s">
        <v>46</v>
      </c>
      <c r="C10484" t="s">
        <v>47</v>
      </c>
      <c r="D10484" t="s">
        <v>10967</v>
      </c>
      <c r="E10484" t="s">
        <v>88</v>
      </c>
      <c r="F10484" t="s">
        <v>79</v>
      </c>
      <c r="G10484" t="s">
        <v>51</v>
      </c>
      <c r="H10484" s="20" t="s">
        <v>58</v>
      </c>
      <c r="I10484" t="s">
        <v>53</v>
      </c>
      <c r="J10484" t="s">
        <v>54</v>
      </c>
      <c r="K10484">
        <v>3</v>
      </c>
      <c r="L10484" t="s">
        <v>55</v>
      </c>
      <c r="M10484" t="s">
        <v>77</v>
      </c>
      <c r="N10484" t="s">
        <v>89</v>
      </c>
      <c r="O10484" s="21" t="s">
        <v>58</v>
      </c>
      <c r="P10484" s="21" t="s">
        <v>126</v>
      </c>
      <c r="Q10484" s="20" t="s">
        <v>2518</v>
      </c>
      <c r="R10484" s="21" t="s">
        <v>2519</v>
      </c>
      <c r="S10484" s="35">
        <v>1</v>
      </c>
      <c r="T10484" s="22">
        <v>0</v>
      </c>
      <c r="U10484" s="20" t="s">
        <v>62</v>
      </c>
      <c r="V10484" s="20">
        <v>46019</v>
      </c>
      <c r="W10484" s="21">
        <v>12</v>
      </c>
      <c r="X10484" s="20">
        <v>46028</v>
      </c>
      <c r="Z10484" s="48">
        <v>1</v>
      </c>
      <c r="AA10484">
        <v>2026</v>
      </c>
      <c r="AB10484" s="45">
        <v>31244</v>
      </c>
      <c r="AC10484" s="45">
        <v>0</v>
      </c>
      <c r="AK10484" s="10"/>
    </row>
    <row r="10485" spans="1:37">
      <c r="A10485" t="s">
        <v>45</v>
      </c>
      <c r="B10485" t="s">
        <v>46</v>
      </c>
      <c r="C10485" t="s">
        <v>47</v>
      </c>
      <c r="D10485" t="s">
        <v>10968</v>
      </c>
      <c r="E10485" t="s">
        <v>88</v>
      </c>
      <c r="F10485" t="s">
        <v>79</v>
      </c>
      <c r="G10485" t="s">
        <v>51</v>
      </c>
      <c r="H10485" s="20" t="s">
        <v>52</v>
      </c>
      <c r="I10485" t="s">
        <v>53</v>
      </c>
      <c r="J10485" t="s">
        <v>54</v>
      </c>
      <c r="K10485">
        <v>3</v>
      </c>
      <c r="L10485" t="s">
        <v>55</v>
      </c>
      <c r="M10485" t="s">
        <v>77</v>
      </c>
      <c r="N10485" t="s">
        <v>89</v>
      </c>
      <c r="O10485" s="21" t="s">
        <v>58</v>
      </c>
      <c r="P10485" s="21" t="s">
        <v>119</v>
      </c>
      <c r="Q10485" s="20" t="s">
        <v>2537</v>
      </c>
      <c r="R10485" s="21" t="s">
        <v>2538</v>
      </c>
      <c r="S10485" s="35">
        <v>1</v>
      </c>
      <c r="T10485" s="22">
        <v>1</v>
      </c>
      <c r="U10485" s="20" t="s">
        <v>62</v>
      </c>
      <c r="V10485" s="20">
        <v>46020</v>
      </c>
      <c r="W10485" s="21">
        <v>12</v>
      </c>
      <c r="X10485" s="20">
        <v>46031</v>
      </c>
      <c r="Y10485" s="20">
        <v>46027</v>
      </c>
      <c r="Z10485" s="48">
        <v>1</v>
      </c>
      <c r="AA10485">
        <v>2026</v>
      </c>
      <c r="AB10485" s="45">
        <v>153330</v>
      </c>
      <c r="AC10485" s="45">
        <v>153330</v>
      </c>
      <c r="AK10485" s="10"/>
    </row>
    <row r="10486" spans="1:37">
      <c r="A10486" t="s">
        <v>45</v>
      </c>
      <c r="B10486" t="s">
        <v>46</v>
      </c>
      <c r="C10486" t="s">
        <v>47</v>
      </c>
      <c r="D10486" t="s">
        <v>10969</v>
      </c>
      <c r="E10486" t="s">
        <v>88</v>
      </c>
      <c r="F10486" t="s">
        <v>79</v>
      </c>
      <c r="G10486" t="s">
        <v>51</v>
      </c>
      <c r="H10486" s="20" t="s">
        <v>52</v>
      </c>
      <c r="I10486" t="s">
        <v>53</v>
      </c>
      <c r="J10486" t="s">
        <v>54</v>
      </c>
      <c r="K10486">
        <v>3</v>
      </c>
      <c r="L10486" t="s">
        <v>55</v>
      </c>
      <c r="M10486" t="s">
        <v>77</v>
      </c>
      <c r="N10486" t="s">
        <v>89</v>
      </c>
      <c r="O10486" s="21" t="s">
        <v>58</v>
      </c>
      <c r="P10486" s="21" t="s">
        <v>90</v>
      </c>
      <c r="Q10486" s="20" t="s">
        <v>1685</v>
      </c>
      <c r="R10486" s="21" t="s">
        <v>1686</v>
      </c>
      <c r="S10486" s="35">
        <v>1</v>
      </c>
      <c r="T10486" s="22">
        <v>1</v>
      </c>
      <c r="U10486" s="20" t="s">
        <v>62</v>
      </c>
      <c r="V10486" s="20">
        <v>46020</v>
      </c>
      <c r="W10486" s="21">
        <v>12</v>
      </c>
      <c r="X10486" s="20">
        <v>46031</v>
      </c>
      <c r="Y10486" s="20">
        <v>46027</v>
      </c>
      <c r="Z10486" s="48">
        <v>1</v>
      </c>
      <c r="AA10486">
        <v>2026</v>
      </c>
      <c r="AB10486" s="45">
        <v>68748</v>
      </c>
      <c r="AC10486" s="45">
        <v>68748</v>
      </c>
      <c r="AK10486" s="10"/>
    </row>
    <row r="10487" spans="1:37">
      <c r="A10487" t="s">
        <v>45</v>
      </c>
      <c r="B10487" t="s">
        <v>46</v>
      </c>
      <c r="C10487" t="s">
        <v>47</v>
      </c>
      <c r="D10487" t="s">
        <v>10970</v>
      </c>
      <c r="E10487" t="s">
        <v>88</v>
      </c>
      <c r="F10487" t="s">
        <v>79</v>
      </c>
      <c r="G10487" t="s">
        <v>51</v>
      </c>
      <c r="H10487" s="20" t="s">
        <v>52</v>
      </c>
      <c r="I10487" t="s">
        <v>53</v>
      </c>
      <c r="J10487" t="s">
        <v>54</v>
      </c>
      <c r="K10487">
        <v>3</v>
      </c>
      <c r="L10487" t="s">
        <v>55</v>
      </c>
      <c r="M10487" t="s">
        <v>56</v>
      </c>
      <c r="N10487" t="s">
        <v>57</v>
      </c>
      <c r="O10487" s="21" t="s">
        <v>58</v>
      </c>
      <c r="P10487" s="21" t="s">
        <v>64</v>
      </c>
      <c r="Q10487" s="20" t="s">
        <v>385</v>
      </c>
      <c r="R10487" s="21" t="s">
        <v>386</v>
      </c>
      <c r="S10487" s="35">
        <v>1</v>
      </c>
      <c r="T10487" s="22">
        <v>1</v>
      </c>
      <c r="U10487" s="20" t="s">
        <v>62</v>
      </c>
      <c r="V10487" s="20">
        <v>46020</v>
      </c>
      <c r="W10487" s="21">
        <v>12</v>
      </c>
      <c r="X10487" s="20">
        <v>46029</v>
      </c>
      <c r="Y10487" s="20">
        <v>46027</v>
      </c>
      <c r="Z10487" s="48">
        <v>1</v>
      </c>
      <c r="AA10487">
        <v>2026</v>
      </c>
      <c r="AB10487" s="45">
        <v>49992</v>
      </c>
      <c r="AC10487" s="45">
        <v>49992</v>
      </c>
      <c r="AK10487" s="10"/>
    </row>
    <row r="10488" spans="1:37">
      <c r="A10488" t="s">
        <v>45</v>
      </c>
      <c r="B10488" t="s">
        <v>46</v>
      </c>
      <c r="C10488" t="s">
        <v>47</v>
      </c>
      <c r="D10488" t="s">
        <v>10971</v>
      </c>
      <c r="E10488" t="s">
        <v>88</v>
      </c>
      <c r="F10488" t="s">
        <v>79</v>
      </c>
      <c r="G10488" t="s">
        <v>51</v>
      </c>
      <c r="H10488" s="20" t="s">
        <v>52</v>
      </c>
      <c r="I10488" t="s">
        <v>53</v>
      </c>
      <c r="J10488" t="s">
        <v>54</v>
      </c>
      <c r="K10488">
        <v>3</v>
      </c>
      <c r="L10488" t="s">
        <v>55</v>
      </c>
      <c r="M10488" t="s">
        <v>56</v>
      </c>
      <c r="N10488" t="s">
        <v>57</v>
      </c>
      <c r="O10488" s="21" t="s">
        <v>58</v>
      </c>
      <c r="P10488" s="21" t="s">
        <v>133</v>
      </c>
      <c r="Q10488" s="20" t="s">
        <v>10900</v>
      </c>
      <c r="R10488" s="21" t="s">
        <v>10901</v>
      </c>
      <c r="S10488" s="35">
        <v>1</v>
      </c>
      <c r="T10488" s="22">
        <v>1</v>
      </c>
      <c r="U10488" s="20" t="s">
        <v>62</v>
      </c>
      <c r="V10488" s="20">
        <v>46021</v>
      </c>
      <c r="W10488" s="21">
        <v>12</v>
      </c>
      <c r="X10488" s="20">
        <v>46029</v>
      </c>
      <c r="Y10488" s="20">
        <v>46024</v>
      </c>
      <c r="Z10488" s="48">
        <v>1</v>
      </c>
      <c r="AA10488">
        <v>2026</v>
      </c>
      <c r="AB10488" s="45">
        <v>47053</v>
      </c>
      <c r="AC10488" s="45">
        <v>47053</v>
      </c>
      <c r="AK10488" s="10"/>
    </row>
    <row r="10489" spans="1:37">
      <c r="A10489" t="s">
        <v>45</v>
      </c>
      <c r="B10489" t="s">
        <v>46</v>
      </c>
      <c r="C10489" t="s">
        <v>47</v>
      </c>
      <c r="D10489" t="s">
        <v>10972</v>
      </c>
      <c r="E10489" t="s">
        <v>88</v>
      </c>
      <c r="F10489" t="s">
        <v>79</v>
      </c>
      <c r="G10489" t="s">
        <v>51</v>
      </c>
      <c r="H10489" s="20" t="s">
        <v>52</v>
      </c>
      <c r="I10489" t="s">
        <v>53</v>
      </c>
      <c r="J10489" t="s">
        <v>54</v>
      </c>
      <c r="K10489">
        <v>3</v>
      </c>
      <c r="L10489" t="s">
        <v>55</v>
      </c>
      <c r="M10489" t="s">
        <v>77</v>
      </c>
      <c r="N10489" t="s">
        <v>89</v>
      </c>
      <c r="O10489" s="21" t="s">
        <v>58</v>
      </c>
      <c r="P10489" s="21" t="s">
        <v>119</v>
      </c>
      <c r="Q10489" s="20" t="s">
        <v>903</v>
      </c>
      <c r="R10489" s="21" t="s">
        <v>904</v>
      </c>
      <c r="S10489" s="35">
        <v>1</v>
      </c>
      <c r="T10489" s="22">
        <v>1</v>
      </c>
      <c r="U10489" s="20" t="s">
        <v>62</v>
      </c>
      <c r="V10489" s="20">
        <v>46019</v>
      </c>
      <c r="W10489" s="21">
        <v>12</v>
      </c>
      <c r="X10489" s="20">
        <v>46029</v>
      </c>
      <c r="Y10489" s="20">
        <v>46027</v>
      </c>
      <c r="Z10489" s="48">
        <v>1</v>
      </c>
      <c r="AA10489">
        <v>2026</v>
      </c>
      <c r="AB10489" s="45">
        <v>106665</v>
      </c>
      <c r="AC10489" s="45">
        <v>106665</v>
      </c>
      <c r="AK10489" s="10"/>
    </row>
    <row r="10490" spans="1:37">
      <c r="A10490" t="s">
        <v>45</v>
      </c>
      <c r="B10490" t="s">
        <v>46</v>
      </c>
      <c r="C10490" t="s">
        <v>47</v>
      </c>
      <c r="D10490" t="s">
        <v>10973</v>
      </c>
      <c r="E10490" t="s">
        <v>88</v>
      </c>
      <c r="F10490" t="s">
        <v>79</v>
      </c>
      <c r="G10490" t="s">
        <v>51</v>
      </c>
      <c r="H10490" s="20" t="s">
        <v>52</v>
      </c>
      <c r="I10490" t="s">
        <v>53</v>
      </c>
      <c r="J10490" t="s">
        <v>54</v>
      </c>
      <c r="K10490">
        <v>3</v>
      </c>
      <c r="L10490" t="s">
        <v>55</v>
      </c>
      <c r="M10490" t="s">
        <v>77</v>
      </c>
      <c r="N10490" t="s">
        <v>89</v>
      </c>
      <c r="O10490" s="21" t="s">
        <v>58</v>
      </c>
      <c r="P10490" s="21" t="s">
        <v>126</v>
      </c>
      <c r="Q10490" s="20" t="s">
        <v>1746</v>
      </c>
      <c r="R10490" s="21" t="s">
        <v>1747</v>
      </c>
      <c r="S10490" s="35">
        <v>1</v>
      </c>
      <c r="T10490" s="22">
        <v>1</v>
      </c>
      <c r="U10490" s="20" t="s">
        <v>62</v>
      </c>
      <c r="V10490" s="20">
        <v>46020</v>
      </c>
      <c r="W10490" s="21">
        <v>12</v>
      </c>
      <c r="X10490" s="20">
        <v>46031</v>
      </c>
      <c r="Y10490" s="20">
        <v>46027</v>
      </c>
      <c r="Z10490" s="48">
        <v>1</v>
      </c>
      <c r="AA10490">
        <v>2026</v>
      </c>
      <c r="AB10490" s="45">
        <v>21869</v>
      </c>
      <c r="AC10490" s="45">
        <v>21869</v>
      </c>
      <c r="AK10490" s="10"/>
    </row>
    <row r="10491" spans="1:37">
      <c r="A10491" t="s">
        <v>45</v>
      </c>
      <c r="B10491" t="s">
        <v>46</v>
      </c>
      <c r="C10491" t="s">
        <v>47</v>
      </c>
      <c r="D10491" t="s">
        <v>10974</v>
      </c>
      <c r="E10491" t="s">
        <v>88</v>
      </c>
      <c r="F10491" t="s">
        <v>79</v>
      </c>
      <c r="G10491" t="s">
        <v>51</v>
      </c>
      <c r="H10491" s="20" t="s">
        <v>52</v>
      </c>
      <c r="I10491" t="s">
        <v>53</v>
      </c>
      <c r="J10491" t="s">
        <v>54</v>
      </c>
      <c r="K10491">
        <v>3</v>
      </c>
      <c r="L10491" t="s">
        <v>55</v>
      </c>
      <c r="M10491" t="s">
        <v>56</v>
      </c>
      <c r="N10491" t="s">
        <v>57</v>
      </c>
      <c r="O10491" s="21" t="s">
        <v>58</v>
      </c>
      <c r="P10491" s="21" t="s">
        <v>64</v>
      </c>
      <c r="Q10491" s="20" t="s">
        <v>505</v>
      </c>
      <c r="R10491" s="21" t="s">
        <v>506</v>
      </c>
      <c r="S10491" s="35">
        <v>1</v>
      </c>
      <c r="T10491" s="22">
        <v>1</v>
      </c>
      <c r="U10491" s="20" t="s">
        <v>62</v>
      </c>
      <c r="V10491" s="20">
        <v>46020</v>
      </c>
      <c r="W10491" s="21">
        <v>12</v>
      </c>
      <c r="X10491" s="20">
        <v>46029</v>
      </c>
      <c r="Y10491" s="20">
        <v>46027</v>
      </c>
      <c r="Z10491" s="48">
        <v>1</v>
      </c>
      <c r="AA10491">
        <v>2026</v>
      </c>
      <c r="AB10491" s="45">
        <v>28120</v>
      </c>
      <c r="AC10491" s="45">
        <v>28120</v>
      </c>
      <c r="AK10491" s="10"/>
    </row>
    <row r="10492" spans="1:37">
      <c r="A10492" t="s">
        <v>45</v>
      </c>
      <c r="B10492" t="s">
        <v>46</v>
      </c>
      <c r="C10492" t="s">
        <v>47</v>
      </c>
      <c r="D10492" t="s">
        <v>10975</v>
      </c>
      <c r="E10492" t="s">
        <v>88</v>
      </c>
      <c r="F10492" t="s">
        <v>79</v>
      </c>
      <c r="G10492" t="s">
        <v>51</v>
      </c>
      <c r="H10492" s="20" t="s">
        <v>52</v>
      </c>
      <c r="I10492" t="s">
        <v>53</v>
      </c>
      <c r="J10492" t="s">
        <v>54</v>
      </c>
      <c r="K10492">
        <v>3</v>
      </c>
      <c r="L10492" t="s">
        <v>55</v>
      </c>
      <c r="M10492" t="s">
        <v>77</v>
      </c>
      <c r="N10492" t="s">
        <v>89</v>
      </c>
      <c r="O10492" s="21" t="s">
        <v>58</v>
      </c>
      <c r="P10492" s="21" t="s">
        <v>119</v>
      </c>
      <c r="Q10492" s="20" t="s">
        <v>939</v>
      </c>
      <c r="R10492" s="21" t="s">
        <v>940</v>
      </c>
      <c r="S10492" s="35">
        <v>1</v>
      </c>
      <c r="T10492" s="22">
        <v>1</v>
      </c>
      <c r="U10492" s="20" t="s">
        <v>62</v>
      </c>
      <c r="V10492" s="20">
        <v>46020</v>
      </c>
      <c r="W10492" s="21">
        <v>12</v>
      </c>
      <c r="X10492" s="20">
        <v>46029</v>
      </c>
      <c r="Y10492" s="20">
        <v>46027</v>
      </c>
      <c r="Z10492" s="48">
        <v>1</v>
      </c>
      <c r="AA10492">
        <v>2026</v>
      </c>
      <c r="AB10492" s="45">
        <v>99995</v>
      </c>
      <c r="AC10492" s="45">
        <v>99995</v>
      </c>
      <c r="AK10492" s="10"/>
    </row>
    <row r="10493" spans="1:37">
      <c r="A10493" t="s">
        <v>45</v>
      </c>
      <c r="B10493" t="s">
        <v>46</v>
      </c>
      <c r="C10493" t="s">
        <v>47</v>
      </c>
      <c r="D10493" t="s">
        <v>10976</v>
      </c>
      <c r="E10493" t="s">
        <v>88</v>
      </c>
      <c r="F10493" t="s">
        <v>79</v>
      </c>
      <c r="G10493" t="s">
        <v>51</v>
      </c>
      <c r="H10493" s="20" t="s">
        <v>52</v>
      </c>
      <c r="I10493" t="s">
        <v>53</v>
      </c>
      <c r="J10493" t="s">
        <v>54</v>
      </c>
      <c r="K10493">
        <v>3</v>
      </c>
      <c r="L10493" t="s">
        <v>55</v>
      </c>
      <c r="M10493" t="s">
        <v>77</v>
      </c>
      <c r="N10493" t="s">
        <v>89</v>
      </c>
      <c r="O10493" s="21" t="s">
        <v>58</v>
      </c>
      <c r="P10493" s="21" t="s">
        <v>97</v>
      </c>
      <c r="Q10493" s="20" t="s">
        <v>2443</v>
      </c>
      <c r="R10493" s="21" t="s">
        <v>2444</v>
      </c>
      <c r="S10493" s="35">
        <v>1</v>
      </c>
      <c r="T10493" s="22">
        <v>1</v>
      </c>
      <c r="U10493" s="20" t="s">
        <v>62</v>
      </c>
      <c r="V10493" s="20">
        <v>46020</v>
      </c>
      <c r="W10493" s="21">
        <v>12</v>
      </c>
      <c r="X10493" s="20">
        <v>46031</v>
      </c>
      <c r="Y10493" s="20">
        <v>46027</v>
      </c>
      <c r="Z10493" s="48">
        <v>1</v>
      </c>
      <c r="AA10493">
        <v>2026</v>
      </c>
      <c r="AB10493" s="45">
        <v>43745</v>
      </c>
      <c r="AC10493" s="45">
        <v>43745</v>
      </c>
      <c r="AK10493" s="10"/>
    </row>
    <row r="10494" spans="1:37">
      <c r="A10494" t="s">
        <v>45</v>
      </c>
      <c r="B10494" t="s">
        <v>46</v>
      </c>
      <c r="C10494" t="s">
        <v>47</v>
      </c>
      <c r="D10494" t="s">
        <v>10977</v>
      </c>
      <c r="E10494" t="s">
        <v>88</v>
      </c>
      <c r="F10494" t="s">
        <v>79</v>
      </c>
      <c r="G10494" t="s">
        <v>51</v>
      </c>
      <c r="H10494" s="20" t="s">
        <v>52</v>
      </c>
      <c r="I10494" t="s">
        <v>53</v>
      </c>
      <c r="J10494" t="s">
        <v>54</v>
      </c>
      <c r="K10494">
        <v>3</v>
      </c>
      <c r="L10494" t="s">
        <v>55</v>
      </c>
      <c r="M10494" t="s">
        <v>77</v>
      </c>
      <c r="N10494" t="s">
        <v>89</v>
      </c>
      <c r="O10494" s="21" t="s">
        <v>58</v>
      </c>
      <c r="P10494" s="21" t="s">
        <v>97</v>
      </c>
      <c r="Q10494" s="20" t="s">
        <v>108</v>
      </c>
      <c r="R10494" s="21" t="s">
        <v>3798</v>
      </c>
      <c r="S10494" s="35">
        <v>1</v>
      </c>
      <c r="T10494" s="22">
        <v>1</v>
      </c>
      <c r="U10494" s="20" t="s">
        <v>62</v>
      </c>
      <c r="V10494" s="20">
        <v>46021</v>
      </c>
      <c r="W10494" s="21">
        <v>12</v>
      </c>
      <c r="X10494" s="20">
        <v>46031</v>
      </c>
      <c r="Y10494" s="20">
        <v>46027</v>
      </c>
      <c r="Z10494" s="48">
        <v>1</v>
      </c>
      <c r="AA10494">
        <v>2026</v>
      </c>
      <c r="AB10494" s="45">
        <v>66661</v>
      </c>
      <c r="AC10494" s="45">
        <v>66661</v>
      </c>
      <c r="AK10494" s="10"/>
    </row>
    <row r="10495" spans="1:37">
      <c r="A10495" t="s">
        <v>45</v>
      </c>
      <c r="B10495" t="s">
        <v>46</v>
      </c>
      <c r="C10495" t="s">
        <v>47</v>
      </c>
      <c r="D10495" t="s">
        <v>10978</v>
      </c>
      <c r="E10495" t="s">
        <v>88</v>
      </c>
      <c r="F10495" t="s">
        <v>79</v>
      </c>
      <c r="G10495" t="s">
        <v>51</v>
      </c>
      <c r="H10495" s="20" t="s">
        <v>52</v>
      </c>
      <c r="I10495" t="s">
        <v>53</v>
      </c>
      <c r="J10495" t="s">
        <v>54</v>
      </c>
      <c r="K10495">
        <v>3</v>
      </c>
      <c r="L10495" t="s">
        <v>55</v>
      </c>
      <c r="M10495" t="s">
        <v>56</v>
      </c>
      <c r="N10495" t="s">
        <v>57</v>
      </c>
      <c r="O10495" s="21" t="s">
        <v>58</v>
      </c>
      <c r="P10495" s="21" t="s">
        <v>133</v>
      </c>
      <c r="Q10495" s="20" t="s">
        <v>10900</v>
      </c>
      <c r="R10495" s="21" t="s">
        <v>10901</v>
      </c>
      <c r="S10495" s="35">
        <v>1</v>
      </c>
      <c r="T10495" s="22">
        <v>1</v>
      </c>
      <c r="U10495" s="20" t="s">
        <v>62</v>
      </c>
      <c r="V10495" s="20">
        <v>46021</v>
      </c>
      <c r="W10495" s="21">
        <v>12</v>
      </c>
      <c r="X10495" s="20">
        <v>46029</v>
      </c>
      <c r="Y10495" s="20">
        <v>46024</v>
      </c>
      <c r="Z10495" s="48">
        <v>1</v>
      </c>
      <c r="AA10495">
        <v>2026</v>
      </c>
      <c r="AB10495" s="45">
        <v>47053</v>
      </c>
      <c r="AC10495" s="45">
        <v>47053</v>
      </c>
      <c r="AK10495" s="10"/>
    </row>
    <row r="10496" spans="1:37">
      <c r="A10496" t="s">
        <v>45</v>
      </c>
      <c r="B10496" t="s">
        <v>46</v>
      </c>
      <c r="C10496" t="s">
        <v>47</v>
      </c>
      <c r="D10496" t="s">
        <v>10979</v>
      </c>
      <c r="E10496" t="s">
        <v>88</v>
      </c>
      <c r="F10496" t="s">
        <v>79</v>
      </c>
      <c r="G10496" t="s">
        <v>51</v>
      </c>
      <c r="H10496" s="20" t="s">
        <v>52</v>
      </c>
      <c r="I10496" t="s">
        <v>53</v>
      </c>
      <c r="J10496" t="s">
        <v>54</v>
      </c>
      <c r="K10496">
        <v>3</v>
      </c>
      <c r="L10496" t="s">
        <v>55</v>
      </c>
      <c r="M10496" t="s">
        <v>77</v>
      </c>
      <c r="N10496" t="s">
        <v>89</v>
      </c>
      <c r="O10496" s="21" t="s">
        <v>58</v>
      </c>
      <c r="P10496" s="21" t="s">
        <v>10010</v>
      </c>
      <c r="Q10496" s="20" t="s">
        <v>10980</v>
      </c>
      <c r="R10496" s="21" t="s">
        <v>10981</v>
      </c>
      <c r="S10496" s="35">
        <v>1</v>
      </c>
      <c r="T10496" s="22">
        <v>1</v>
      </c>
      <c r="U10496" s="20" t="s">
        <v>62</v>
      </c>
      <c r="V10496" s="20">
        <v>46021</v>
      </c>
      <c r="W10496" s="21">
        <v>12</v>
      </c>
      <c r="X10496" s="20">
        <v>46029</v>
      </c>
      <c r="Y10496" s="20">
        <v>46027</v>
      </c>
      <c r="Z10496" s="48">
        <v>1</v>
      </c>
      <c r="AA10496">
        <v>2026</v>
      </c>
      <c r="AB10496" s="45">
        <v>40621</v>
      </c>
      <c r="AC10496" s="45">
        <v>40621</v>
      </c>
      <c r="AK10496" s="10"/>
    </row>
    <row r="10497" spans="1:37">
      <c r="A10497" t="s">
        <v>45</v>
      </c>
      <c r="B10497" t="s">
        <v>46</v>
      </c>
      <c r="C10497" t="s">
        <v>47</v>
      </c>
      <c r="D10497" t="s">
        <v>10982</v>
      </c>
      <c r="E10497" t="s">
        <v>88</v>
      </c>
      <c r="F10497" t="s">
        <v>79</v>
      </c>
      <c r="G10497" t="s">
        <v>51</v>
      </c>
      <c r="H10497" s="20" t="s">
        <v>52</v>
      </c>
      <c r="I10497" t="s">
        <v>53</v>
      </c>
      <c r="J10497" t="s">
        <v>54</v>
      </c>
      <c r="K10497">
        <v>3</v>
      </c>
      <c r="L10497" t="s">
        <v>55</v>
      </c>
      <c r="M10497" t="s">
        <v>77</v>
      </c>
      <c r="N10497" t="s">
        <v>89</v>
      </c>
      <c r="O10497" s="21" t="s">
        <v>58</v>
      </c>
      <c r="P10497" s="21" t="s">
        <v>119</v>
      </c>
      <c r="Q10497" s="20" t="s">
        <v>8465</v>
      </c>
      <c r="R10497" s="21" t="s">
        <v>8466</v>
      </c>
      <c r="S10497" s="35">
        <v>1</v>
      </c>
      <c r="T10497" s="22">
        <v>1</v>
      </c>
      <c r="U10497" s="20" t="s">
        <v>62</v>
      </c>
      <c r="V10497" s="20">
        <v>46021</v>
      </c>
      <c r="W10497" s="21">
        <v>12</v>
      </c>
      <c r="X10497" s="20">
        <v>46031</v>
      </c>
      <c r="Y10497" s="20">
        <v>46027</v>
      </c>
      <c r="Z10497" s="48">
        <v>1</v>
      </c>
      <c r="AA10497">
        <v>2026</v>
      </c>
      <c r="AB10497" s="45">
        <v>176654</v>
      </c>
      <c r="AC10497" s="45">
        <v>176654</v>
      </c>
      <c r="AK10497" s="10"/>
    </row>
    <row r="10498" spans="1:37">
      <c r="A10498" t="s">
        <v>45</v>
      </c>
      <c r="B10498" t="s">
        <v>46</v>
      </c>
      <c r="C10498" t="s">
        <v>47</v>
      </c>
      <c r="D10498" t="s">
        <v>10983</v>
      </c>
      <c r="E10498" t="s">
        <v>88</v>
      </c>
      <c r="F10498" t="s">
        <v>79</v>
      </c>
      <c r="G10498" t="s">
        <v>51</v>
      </c>
      <c r="H10498" s="20" t="s">
        <v>52</v>
      </c>
      <c r="I10498" t="s">
        <v>53</v>
      </c>
      <c r="J10498" t="s">
        <v>54</v>
      </c>
      <c r="K10498">
        <v>3</v>
      </c>
      <c r="L10498" t="s">
        <v>55</v>
      </c>
      <c r="M10498" t="s">
        <v>77</v>
      </c>
      <c r="N10498" t="s">
        <v>89</v>
      </c>
      <c r="O10498" s="21" t="s">
        <v>58</v>
      </c>
      <c r="P10498" s="21" t="s">
        <v>97</v>
      </c>
      <c r="Q10498" s="20" t="s">
        <v>1012</v>
      </c>
      <c r="R10498" s="21" t="s">
        <v>1013</v>
      </c>
      <c r="S10498" s="35">
        <v>1</v>
      </c>
      <c r="T10498" s="22">
        <v>1</v>
      </c>
      <c r="U10498" s="20" t="s">
        <v>62</v>
      </c>
      <c r="V10498" s="20">
        <v>46020</v>
      </c>
      <c r="W10498" s="21">
        <v>12</v>
      </c>
      <c r="X10498" s="20">
        <v>46027</v>
      </c>
      <c r="Y10498" s="20">
        <v>46027</v>
      </c>
      <c r="Z10498" s="48">
        <v>1</v>
      </c>
      <c r="AA10498">
        <v>2026</v>
      </c>
      <c r="AB10498" s="45">
        <v>33326</v>
      </c>
      <c r="AC10498" s="45">
        <v>33326</v>
      </c>
      <c r="AK10498" s="10"/>
    </row>
    <row r="10499" spans="1:37">
      <c r="A10499" t="s">
        <v>45</v>
      </c>
      <c r="B10499" t="s">
        <v>46</v>
      </c>
      <c r="C10499" t="s">
        <v>47</v>
      </c>
      <c r="D10499" t="s">
        <v>10984</v>
      </c>
      <c r="E10499" t="s">
        <v>88</v>
      </c>
      <c r="F10499" t="s">
        <v>79</v>
      </c>
      <c r="G10499" t="s">
        <v>51</v>
      </c>
      <c r="H10499" s="20" t="s">
        <v>52</v>
      </c>
      <c r="I10499" t="s">
        <v>53</v>
      </c>
      <c r="J10499" t="s">
        <v>54</v>
      </c>
      <c r="K10499">
        <v>3</v>
      </c>
      <c r="L10499" t="s">
        <v>55</v>
      </c>
      <c r="M10499" t="s">
        <v>56</v>
      </c>
      <c r="N10499" t="s">
        <v>57</v>
      </c>
      <c r="O10499" s="21" t="s">
        <v>58</v>
      </c>
      <c r="P10499" s="21" t="s">
        <v>64</v>
      </c>
      <c r="Q10499" s="20" t="s">
        <v>221</v>
      </c>
      <c r="R10499" s="21" t="s">
        <v>222</v>
      </c>
      <c r="S10499" s="35">
        <v>1</v>
      </c>
      <c r="T10499" s="22">
        <v>1</v>
      </c>
      <c r="U10499" s="20" t="s">
        <v>62</v>
      </c>
      <c r="V10499" s="20">
        <v>46020</v>
      </c>
      <c r="W10499" s="21">
        <v>12</v>
      </c>
      <c r="X10499" s="20">
        <v>46027</v>
      </c>
      <c r="Y10499" s="20">
        <v>46027</v>
      </c>
      <c r="Z10499" s="48">
        <v>1</v>
      </c>
      <c r="AA10499">
        <v>2026</v>
      </c>
      <c r="AB10499" s="45">
        <v>113324</v>
      </c>
      <c r="AC10499" s="45">
        <v>113324</v>
      </c>
      <c r="AK10499" s="10"/>
    </row>
    <row r="10500" spans="1:37">
      <c r="A10500" t="s">
        <v>45</v>
      </c>
      <c r="B10500" t="s">
        <v>46</v>
      </c>
      <c r="C10500" t="s">
        <v>47</v>
      </c>
      <c r="D10500" t="s">
        <v>10985</v>
      </c>
      <c r="E10500" t="s">
        <v>88</v>
      </c>
      <c r="F10500" t="s">
        <v>79</v>
      </c>
      <c r="G10500" t="s">
        <v>51</v>
      </c>
      <c r="H10500" s="20" t="s">
        <v>52</v>
      </c>
      <c r="I10500" t="s">
        <v>53</v>
      </c>
      <c r="J10500" t="s">
        <v>54</v>
      </c>
      <c r="K10500">
        <v>3</v>
      </c>
      <c r="L10500" t="s">
        <v>55</v>
      </c>
      <c r="M10500" t="s">
        <v>77</v>
      </c>
      <c r="N10500" t="s">
        <v>89</v>
      </c>
      <c r="O10500" s="21" t="s">
        <v>58</v>
      </c>
      <c r="P10500" s="21" t="s">
        <v>119</v>
      </c>
      <c r="Q10500" s="20" t="s">
        <v>968</v>
      </c>
      <c r="R10500" s="21" t="s">
        <v>969</v>
      </c>
      <c r="S10500" s="35">
        <v>1</v>
      </c>
      <c r="T10500" s="22">
        <v>1</v>
      </c>
      <c r="U10500" s="20" t="s">
        <v>62</v>
      </c>
      <c r="V10500" s="20">
        <v>46020</v>
      </c>
      <c r="W10500" s="21">
        <v>12</v>
      </c>
      <c r="X10500" s="20">
        <v>46031</v>
      </c>
      <c r="Y10500" s="20">
        <v>46024</v>
      </c>
      <c r="Z10500" s="48">
        <v>1</v>
      </c>
      <c r="AA10500">
        <v>2026</v>
      </c>
      <c r="AB10500" s="45">
        <v>99995</v>
      </c>
      <c r="AC10500" s="45">
        <v>99995</v>
      </c>
      <c r="AK10500" s="10"/>
    </row>
    <row r="10501" spans="1:37">
      <c r="A10501" t="s">
        <v>45</v>
      </c>
      <c r="B10501" t="s">
        <v>46</v>
      </c>
      <c r="C10501" t="s">
        <v>47</v>
      </c>
      <c r="D10501" t="s">
        <v>10986</v>
      </c>
      <c r="E10501" t="s">
        <v>88</v>
      </c>
      <c r="F10501" t="s">
        <v>79</v>
      </c>
      <c r="G10501" t="s">
        <v>51</v>
      </c>
      <c r="H10501" s="20" t="s">
        <v>52</v>
      </c>
      <c r="I10501" t="s">
        <v>53</v>
      </c>
      <c r="J10501" t="s">
        <v>54</v>
      </c>
      <c r="K10501">
        <v>3</v>
      </c>
      <c r="L10501" t="s">
        <v>55</v>
      </c>
      <c r="M10501" t="s">
        <v>77</v>
      </c>
      <c r="N10501" t="s">
        <v>89</v>
      </c>
      <c r="O10501" s="21" t="s">
        <v>58</v>
      </c>
      <c r="P10501" s="21" t="s">
        <v>90</v>
      </c>
      <c r="Q10501" s="20" t="s">
        <v>2004</v>
      </c>
      <c r="R10501" s="21" t="s">
        <v>2005</v>
      </c>
      <c r="S10501" s="35">
        <v>1</v>
      </c>
      <c r="T10501" s="22">
        <v>1</v>
      </c>
      <c r="U10501" s="20" t="s">
        <v>62</v>
      </c>
      <c r="V10501" s="20">
        <v>46020</v>
      </c>
      <c r="W10501" s="21">
        <v>12</v>
      </c>
      <c r="X10501" s="20">
        <v>46029</v>
      </c>
      <c r="Y10501" s="20">
        <v>46024</v>
      </c>
      <c r="Z10501" s="48">
        <v>1</v>
      </c>
      <c r="AA10501">
        <v>2026</v>
      </c>
      <c r="AB10501" s="45">
        <v>106656</v>
      </c>
      <c r="AC10501" s="45">
        <v>106656</v>
      </c>
      <c r="AK10501" s="10"/>
    </row>
    <row r="10502" spans="1:37">
      <c r="A10502" t="s">
        <v>45</v>
      </c>
      <c r="B10502" t="s">
        <v>46</v>
      </c>
      <c r="C10502" t="s">
        <v>47</v>
      </c>
      <c r="D10502" t="s">
        <v>10987</v>
      </c>
      <c r="E10502" t="s">
        <v>88</v>
      </c>
      <c r="F10502" t="s">
        <v>79</v>
      </c>
      <c r="G10502" t="s">
        <v>51</v>
      </c>
      <c r="H10502" s="20" t="s">
        <v>52</v>
      </c>
      <c r="I10502" t="s">
        <v>53</v>
      </c>
      <c r="J10502" t="s">
        <v>54</v>
      </c>
      <c r="K10502">
        <v>3</v>
      </c>
      <c r="L10502" t="s">
        <v>55</v>
      </c>
      <c r="M10502" t="s">
        <v>77</v>
      </c>
      <c r="N10502" t="s">
        <v>89</v>
      </c>
      <c r="O10502" s="21" t="s">
        <v>58</v>
      </c>
      <c r="P10502" s="21" t="s">
        <v>119</v>
      </c>
      <c r="Q10502" s="20" t="s">
        <v>2056</v>
      </c>
      <c r="R10502" s="21" t="s">
        <v>2057</v>
      </c>
      <c r="S10502" s="35">
        <v>2</v>
      </c>
      <c r="T10502" s="22">
        <v>2</v>
      </c>
      <c r="U10502" s="20" t="s">
        <v>62</v>
      </c>
      <c r="V10502" s="20">
        <v>46020</v>
      </c>
      <c r="W10502" s="21">
        <v>12</v>
      </c>
      <c r="X10502" s="20">
        <v>46031</v>
      </c>
      <c r="Y10502" s="20">
        <v>46027</v>
      </c>
      <c r="Z10502" s="48">
        <v>1</v>
      </c>
      <c r="AA10502">
        <v>2026</v>
      </c>
      <c r="AB10502" s="45">
        <v>153324</v>
      </c>
      <c r="AC10502" s="45">
        <v>153324</v>
      </c>
      <c r="AK10502" s="10"/>
    </row>
    <row r="10503" spans="1:37">
      <c r="A10503" t="s">
        <v>45</v>
      </c>
      <c r="B10503" t="s">
        <v>46</v>
      </c>
      <c r="C10503" t="s">
        <v>47</v>
      </c>
      <c r="D10503" t="s">
        <v>10988</v>
      </c>
      <c r="E10503" t="s">
        <v>88</v>
      </c>
      <c r="F10503" t="s">
        <v>79</v>
      </c>
      <c r="G10503" t="s">
        <v>51</v>
      </c>
      <c r="H10503" s="20" t="s">
        <v>52</v>
      </c>
      <c r="I10503" t="s">
        <v>53</v>
      </c>
      <c r="J10503" t="s">
        <v>54</v>
      </c>
      <c r="K10503">
        <v>3</v>
      </c>
      <c r="L10503" t="s">
        <v>55</v>
      </c>
      <c r="M10503" t="s">
        <v>77</v>
      </c>
      <c r="N10503" t="s">
        <v>89</v>
      </c>
      <c r="O10503" s="21" t="s">
        <v>58</v>
      </c>
      <c r="P10503" s="21" t="s">
        <v>126</v>
      </c>
      <c r="Q10503" s="20" t="s">
        <v>1044</v>
      </c>
      <c r="R10503" s="21" t="s">
        <v>1045</v>
      </c>
      <c r="S10503" s="35">
        <v>1</v>
      </c>
      <c r="T10503" s="22">
        <v>1</v>
      </c>
      <c r="U10503" s="20" t="s">
        <v>62</v>
      </c>
      <c r="V10503" s="20">
        <v>46020</v>
      </c>
      <c r="W10503" s="21">
        <v>12</v>
      </c>
      <c r="X10503" s="20">
        <v>46031</v>
      </c>
      <c r="Y10503" s="20">
        <v>46027</v>
      </c>
      <c r="Z10503" s="48">
        <v>1</v>
      </c>
      <c r="AA10503">
        <v>2026</v>
      </c>
      <c r="AB10503" s="45">
        <v>71872</v>
      </c>
      <c r="AC10503" s="45">
        <v>71872</v>
      </c>
      <c r="AK10503" s="10"/>
    </row>
    <row r="10504" spans="1:37">
      <c r="A10504" t="s">
        <v>45</v>
      </c>
      <c r="B10504" t="s">
        <v>46</v>
      </c>
      <c r="C10504" t="s">
        <v>47</v>
      </c>
      <c r="D10504" t="s">
        <v>10989</v>
      </c>
      <c r="E10504" t="s">
        <v>88</v>
      </c>
      <c r="F10504" t="s">
        <v>79</v>
      </c>
      <c r="G10504" t="s">
        <v>51</v>
      </c>
      <c r="H10504" s="20" t="s">
        <v>52</v>
      </c>
      <c r="I10504" t="s">
        <v>53</v>
      </c>
      <c r="J10504" t="s">
        <v>54</v>
      </c>
      <c r="K10504">
        <v>3</v>
      </c>
      <c r="L10504" t="s">
        <v>55</v>
      </c>
      <c r="M10504" t="s">
        <v>77</v>
      </c>
      <c r="N10504" t="s">
        <v>89</v>
      </c>
      <c r="O10504" s="21" t="s">
        <v>58</v>
      </c>
      <c r="P10504" s="21" t="s">
        <v>97</v>
      </c>
      <c r="Q10504" s="20" t="s">
        <v>2440</v>
      </c>
      <c r="R10504" s="21" t="s">
        <v>2441</v>
      </c>
      <c r="S10504" s="35">
        <v>1</v>
      </c>
      <c r="T10504" s="22">
        <v>1</v>
      </c>
      <c r="U10504" s="20" t="s">
        <v>62</v>
      </c>
      <c r="V10504" s="20">
        <v>46018</v>
      </c>
      <c r="W10504" s="21">
        <v>12</v>
      </c>
      <c r="X10504" s="20">
        <v>46029</v>
      </c>
      <c r="Y10504" s="20">
        <v>46027</v>
      </c>
      <c r="Z10504" s="48">
        <v>1</v>
      </c>
      <c r="AA10504">
        <v>2026</v>
      </c>
      <c r="AB10504" s="45">
        <v>31245</v>
      </c>
      <c r="AC10504" s="45">
        <v>31245</v>
      </c>
      <c r="AK10504" s="10"/>
    </row>
    <row r="10505" spans="1:37">
      <c r="A10505" t="s">
        <v>45</v>
      </c>
      <c r="B10505" t="s">
        <v>46</v>
      </c>
      <c r="C10505" t="s">
        <v>47</v>
      </c>
      <c r="D10505" t="s">
        <v>10990</v>
      </c>
      <c r="E10505" t="s">
        <v>88</v>
      </c>
      <c r="F10505" t="s">
        <v>79</v>
      </c>
      <c r="G10505" t="s">
        <v>51</v>
      </c>
      <c r="H10505" s="20" t="s">
        <v>52</v>
      </c>
      <c r="I10505" t="s">
        <v>53</v>
      </c>
      <c r="J10505" t="s">
        <v>54</v>
      </c>
      <c r="K10505">
        <v>3</v>
      </c>
      <c r="L10505" t="s">
        <v>55</v>
      </c>
      <c r="M10505" t="s">
        <v>77</v>
      </c>
      <c r="N10505" t="s">
        <v>89</v>
      </c>
      <c r="O10505" s="21" t="s">
        <v>58</v>
      </c>
      <c r="P10505" s="21" t="s">
        <v>119</v>
      </c>
      <c r="Q10505" s="20" t="s">
        <v>988</v>
      </c>
      <c r="R10505" s="21" t="s">
        <v>989</v>
      </c>
      <c r="S10505" s="35">
        <v>1</v>
      </c>
      <c r="T10505" s="22">
        <v>1</v>
      </c>
      <c r="U10505" s="20" t="s">
        <v>62</v>
      </c>
      <c r="V10505" s="20">
        <v>46019</v>
      </c>
      <c r="W10505" s="21">
        <v>12</v>
      </c>
      <c r="X10505" s="20">
        <v>46030</v>
      </c>
      <c r="Y10505" s="20">
        <v>46024</v>
      </c>
      <c r="Z10505" s="48">
        <v>1</v>
      </c>
      <c r="AA10505">
        <v>2026</v>
      </c>
      <c r="AB10505" s="45">
        <v>73327</v>
      </c>
      <c r="AC10505" s="45">
        <v>73327</v>
      </c>
      <c r="AK10505" s="10"/>
    </row>
    <row r="10506" spans="1:37">
      <c r="A10506" t="s">
        <v>45</v>
      </c>
      <c r="B10506" t="s">
        <v>46</v>
      </c>
      <c r="C10506" t="s">
        <v>47</v>
      </c>
      <c r="D10506" t="s">
        <v>10991</v>
      </c>
      <c r="E10506" t="s">
        <v>88</v>
      </c>
      <c r="F10506" t="s">
        <v>79</v>
      </c>
      <c r="G10506" t="s">
        <v>51</v>
      </c>
      <c r="H10506" s="20" t="s">
        <v>52</v>
      </c>
      <c r="I10506" t="s">
        <v>53</v>
      </c>
      <c r="J10506" t="s">
        <v>54</v>
      </c>
      <c r="K10506">
        <v>3</v>
      </c>
      <c r="L10506" t="s">
        <v>55</v>
      </c>
      <c r="M10506" t="s">
        <v>77</v>
      </c>
      <c r="N10506" t="s">
        <v>89</v>
      </c>
      <c r="O10506" s="21" t="s">
        <v>58</v>
      </c>
      <c r="P10506" s="21" t="s">
        <v>90</v>
      </c>
      <c r="Q10506" s="20" t="s">
        <v>163</v>
      </c>
      <c r="R10506" s="21" t="s">
        <v>164</v>
      </c>
      <c r="S10506" s="35">
        <v>1</v>
      </c>
      <c r="T10506" s="22">
        <v>1</v>
      </c>
      <c r="U10506" s="20" t="s">
        <v>62</v>
      </c>
      <c r="V10506" s="20">
        <v>46021</v>
      </c>
      <c r="W10506" s="21">
        <v>12</v>
      </c>
      <c r="X10506" s="20">
        <v>46031</v>
      </c>
      <c r="Y10506" s="20">
        <v>46027</v>
      </c>
      <c r="Z10506" s="48">
        <v>1</v>
      </c>
      <c r="AA10506">
        <v>2026</v>
      </c>
      <c r="AB10506" s="45">
        <v>39995</v>
      </c>
      <c r="AC10506" s="45">
        <v>39995</v>
      </c>
      <c r="AK10506" s="10"/>
    </row>
    <row r="10507" spans="1:37">
      <c r="A10507" t="s">
        <v>45</v>
      </c>
      <c r="B10507" t="s">
        <v>46</v>
      </c>
      <c r="C10507" t="s">
        <v>47</v>
      </c>
      <c r="D10507" t="s">
        <v>10992</v>
      </c>
      <c r="E10507" t="s">
        <v>88</v>
      </c>
      <c r="F10507" t="s">
        <v>79</v>
      </c>
      <c r="G10507" t="s">
        <v>51</v>
      </c>
      <c r="H10507" s="20" t="s">
        <v>52</v>
      </c>
      <c r="I10507" t="s">
        <v>53</v>
      </c>
      <c r="J10507" t="s">
        <v>54</v>
      </c>
      <c r="K10507">
        <v>3</v>
      </c>
      <c r="L10507" t="s">
        <v>55</v>
      </c>
      <c r="M10507" t="s">
        <v>77</v>
      </c>
      <c r="N10507" t="s">
        <v>89</v>
      </c>
      <c r="O10507" s="21" t="s">
        <v>58</v>
      </c>
      <c r="P10507" s="21" t="s">
        <v>97</v>
      </c>
      <c r="Q10507" s="20" t="s">
        <v>754</v>
      </c>
      <c r="R10507" s="21" t="s">
        <v>755</v>
      </c>
      <c r="S10507" s="35">
        <v>1</v>
      </c>
      <c r="T10507" s="22">
        <v>1</v>
      </c>
      <c r="U10507" s="20" t="s">
        <v>62</v>
      </c>
      <c r="V10507" s="20">
        <v>46020</v>
      </c>
      <c r="W10507" s="21">
        <v>12</v>
      </c>
      <c r="X10507" s="20">
        <v>46030</v>
      </c>
      <c r="Y10507" s="20">
        <v>46024</v>
      </c>
      <c r="Z10507" s="48">
        <v>1</v>
      </c>
      <c r="AA10507">
        <v>2026</v>
      </c>
      <c r="AB10507" s="45">
        <v>62493</v>
      </c>
      <c r="AC10507" s="45">
        <v>62493</v>
      </c>
      <c r="AK10507" s="10"/>
    </row>
    <row r="10508" spans="1:37">
      <c r="A10508" t="s">
        <v>45</v>
      </c>
      <c r="B10508" t="s">
        <v>46</v>
      </c>
      <c r="C10508" t="s">
        <v>47</v>
      </c>
      <c r="D10508" t="s">
        <v>10993</v>
      </c>
      <c r="E10508" t="s">
        <v>88</v>
      </c>
      <c r="F10508" t="s">
        <v>79</v>
      </c>
      <c r="G10508" t="s">
        <v>51</v>
      </c>
      <c r="H10508" s="20" t="s">
        <v>52</v>
      </c>
      <c r="I10508" t="s">
        <v>53</v>
      </c>
      <c r="J10508" t="s">
        <v>54</v>
      </c>
      <c r="K10508">
        <v>3</v>
      </c>
      <c r="L10508" t="s">
        <v>55</v>
      </c>
      <c r="M10508" t="s">
        <v>56</v>
      </c>
      <c r="N10508" t="s">
        <v>57</v>
      </c>
      <c r="O10508" s="21" t="s">
        <v>58</v>
      </c>
      <c r="P10508" s="21" t="s">
        <v>64</v>
      </c>
      <c r="Q10508" s="20" t="s">
        <v>505</v>
      </c>
      <c r="R10508" s="21" t="s">
        <v>506</v>
      </c>
      <c r="S10508" s="35">
        <v>1</v>
      </c>
      <c r="T10508" s="22">
        <v>1</v>
      </c>
      <c r="U10508" s="20" t="s">
        <v>62</v>
      </c>
      <c r="V10508" s="20">
        <v>46014</v>
      </c>
      <c r="W10508" s="21">
        <v>12</v>
      </c>
      <c r="X10508" s="20">
        <v>46035</v>
      </c>
      <c r="Y10508" s="20">
        <v>46029</v>
      </c>
      <c r="Z10508" s="48">
        <v>1</v>
      </c>
      <c r="AA10508">
        <v>2026</v>
      </c>
      <c r="AB10508" s="45">
        <v>28120</v>
      </c>
      <c r="AC10508" s="45">
        <v>28120</v>
      </c>
      <c r="AK10508" s="10"/>
    </row>
    <row r="10509" spans="1:37">
      <c r="A10509" t="s">
        <v>45</v>
      </c>
      <c r="B10509" t="s">
        <v>46</v>
      </c>
      <c r="C10509" t="s">
        <v>47</v>
      </c>
      <c r="D10509" t="s">
        <v>10994</v>
      </c>
      <c r="E10509" t="s">
        <v>88</v>
      </c>
      <c r="F10509" t="s">
        <v>79</v>
      </c>
      <c r="G10509" t="s">
        <v>51</v>
      </c>
      <c r="H10509" s="20" t="s">
        <v>52</v>
      </c>
      <c r="I10509" t="s">
        <v>53</v>
      </c>
      <c r="J10509" t="s">
        <v>54</v>
      </c>
      <c r="K10509">
        <v>3</v>
      </c>
      <c r="L10509" t="s">
        <v>55</v>
      </c>
      <c r="M10509" t="s">
        <v>77</v>
      </c>
      <c r="N10509" t="s">
        <v>89</v>
      </c>
      <c r="O10509" s="21" t="s">
        <v>58</v>
      </c>
      <c r="P10509" s="21" t="s">
        <v>424</v>
      </c>
      <c r="Q10509" s="20" t="s">
        <v>425</v>
      </c>
      <c r="R10509" s="21" t="s">
        <v>426</v>
      </c>
      <c r="S10509" s="35">
        <v>1</v>
      </c>
      <c r="T10509" s="22">
        <v>1</v>
      </c>
      <c r="U10509" s="20" t="s">
        <v>62</v>
      </c>
      <c r="V10509" s="20">
        <v>46020</v>
      </c>
      <c r="W10509" s="21">
        <v>12</v>
      </c>
      <c r="X10509" s="20">
        <v>46027</v>
      </c>
      <c r="Y10509" s="20">
        <v>46027</v>
      </c>
      <c r="Z10509" s="48">
        <v>1</v>
      </c>
      <c r="AA10509">
        <v>2026</v>
      </c>
      <c r="AB10509" s="45">
        <v>56247</v>
      </c>
      <c r="AC10509" s="45">
        <v>56247</v>
      </c>
      <c r="AK10509" s="10"/>
    </row>
    <row r="10510" spans="1:37">
      <c r="A10510" t="s">
        <v>45</v>
      </c>
      <c r="B10510" t="s">
        <v>46</v>
      </c>
      <c r="C10510" t="s">
        <v>47</v>
      </c>
      <c r="D10510" t="s">
        <v>10995</v>
      </c>
      <c r="E10510" t="s">
        <v>88</v>
      </c>
      <c r="F10510" t="s">
        <v>79</v>
      </c>
      <c r="G10510" t="s">
        <v>51</v>
      </c>
      <c r="H10510" s="20" t="s">
        <v>52</v>
      </c>
      <c r="I10510" t="s">
        <v>53</v>
      </c>
      <c r="J10510" t="s">
        <v>54</v>
      </c>
      <c r="K10510">
        <v>3</v>
      </c>
      <c r="L10510" t="s">
        <v>55</v>
      </c>
      <c r="M10510" t="s">
        <v>56</v>
      </c>
      <c r="N10510" t="s">
        <v>57</v>
      </c>
      <c r="O10510" s="21" t="s">
        <v>58</v>
      </c>
      <c r="P10510" s="21" t="s">
        <v>207</v>
      </c>
      <c r="Q10510" s="20" t="s">
        <v>2437</v>
      </c>
      <c r="R10510" s="21" t="s">
        <v>2438</v>
      </c>
      <c r="S10510" s="35">
        <v>1</v>
      </c>
      <c r="T10510" s="22">
        <v>1</v>
      </c>
      <c r="U10510" s="20" t="s">
        <v>62</v>
      </c>
      <c r="V10510" s="20">
        <v>46017</v>
      </c>
      <c r="W10510" s="21">
        <v>12</v>
      </c>
      <c r="X10510" s="20">
        <v>46030</v>
      </c>
      <c r="Y10510" s="20">
        <v>46024</v>
      </c>
      <c r="Z10510" s="48">
        <v>1</v>
      </c>
      <c r="AA10510">
        <v>2026</v>
      </c>
      <c r="AB10510" s="45">
        <v>106242</v>
      </c>
      <c r="AC10510" s="45">
        <v>106242</v>
      </c>
      <c r="AK10510" s="10"/>
    </row>
    <row r="10511" spans="1:37">
      <c r="A10511" t="s">
        <v>45</v>
      </c>
      <c r="B10511" t="s">
        <v>46</v>
      </c>
      <c r="C10511" t="s">
        <v>47</v>
      </c>
      <c r="D10511" t="s">
        <v>10996</v>
      </c>
      <c r="E10511" t="s">
        <v>88</v>
      </c>
      <c r="F10511" t="s">
        <v>79</v>
      </c>
      <c r="G10511" t="s">
        <v>51</v>
      </c>
      <c r="H10511" s="20" t="s">
        <v>52</v>
      </c>
      <c r="I10511" t="s">
        <v>53</v>
      </c>
      <c r="J10511" t="s">
        <v>54</v>
      </c>
      <c r="K10511">
        <v>3</v>
      </c>
      <c r="L10511" t="s">
        <v>55</v>
      </c>
      <c r="M10511" t="s">
        <v>77</v>
      </c>
      <c r="N10511" t="s">
        <v>89</v>
      </c>
      <c r="O10511" s="21" t="s">
        <v>58</v>
      </c>
      <c r="P10511" s="21" t="s">
        <v>119</v>
      </c>
      <c r="Q10511" s="20" t="s">
        <v>3415</v>
      </c>
      <c r="R10511" s="21" t="s">
        <v>3416</v>
      </c>
      <c r="S10511" s="35">
        <v>1</v>
      </c>
      <c r="T10511" s="22">
        <v>1</v>
      </c>
      <c r="U10511" s="20" t="s">
        <v>62</v>
      </c>
      <c r="V10511" s="20">
        <v>46017</v>
      </c>
      <c r="W10511" s="21">
        <v>12</v>
      </c>
      <c r="X10511" s="20">
        <v>46044</v>
      </c>
      <c r="Y10511" s="20">
        <v>46041</v>
      </c>
      <c r="Z10511" s="48">
        <v>1</v>
      </c>
      <c r="AA10511">
        <v>2026</v>
      </c>
      <c r="AB10511" s="45">
        <v>46662</v>
      </c>
      <c r="AC10511" s="45">
        <v>46662</v>
      </c>
      <c r="AK10511" s="10"/>
    </row>
    <row r="10512" spans="1:37">
      <c r="A10512" t="s">
        <v>45</v>
      </c>
      <c r="B10512" t="s">
        <v>46</v>
      </c>
      <c r="C10512" t="s">
        <v>47</v>
      </c>
      <c r="D10512" t="s">
        <v>10997</v>
      </c>
      <c r="E10512" t="s">
        <v>88</v>
      </c>
      <c r="F10512" t="s">
        <v>79</v>
      </c>
      <c r="G10512" t="s">
        <v>51</v>
      </c>
      <c r="H10512" s="20" t="s">
        <v>52</v>
      </c>
      <c r="I10512" t="s">
        <v>53</v>
      </c>
      <c r="J10512" t="s">
        <v>54</v>
      </c>
      <c r="K10512">
        <v>3</v>
      </c>
      <c r="L10512" t="s">
        <v>55</v>
      </c>
      <c r="M10512" t="s">
        <v>77</v>
      </c>
      <c r="N10512" t="s">
        <v>89</v>
      </c>
      <c r="O10512" s="21" t="s">
        <v>58</v>
      </c>
      <c r="P10512" s="21" t="s">
        <v>119</v>
      </c>
      <c r="Q10512" s="20" t="s">
        <v>3415</v>
      </c>
      <c r="R10512" s="21" t="s">
        <v>3416</v>
      </c>
      <c r="S10512" s="35">
        <v>1</v>
      </c>
      <c r="T10512" s="22">
        <v>1</v>
      </c>
      <c r="U10512" s="20" t="s">
        <v>62</v>
      </c>
      <c r="V10512" s="20">
        <v>46019</v>
      </c>
      <c r="W10512" s="21">
        <v>12</v>
      </c>
      <c r="X10512" s="20">
        <v>46030</v>
      </c>
      <c r="Y10512" s="20">
        <v>46024</v>
      </c>
      <c r="Z10512" s="48">
        <v>1</v>
      </c>
      <c r="AA10512">
        <v>2026</v>
      </c>
      <c r="AB10512" s="45">
        <v>46662</v>
      </c>
      <c r="AC10512" s="45">
        <v>46662</v>
      </c>
      <c r="AK10512" s="10"/>
    </row>
    <row r="10513" spans="1:37">
      <c r="A10513" t="s">
        <v>45</v>
      </c>
      <c r="B10513" t="s">
        <v>46</v>
      </c>
      <c r="C10513" t="s">
        <v>47</v>
      </c>
      <c r="D10513" t="s">
        <v>10998</v>
      </c>
      <c r="E10513" t="s">
        <v>88</v>
      </c>
      <c r="F10513" t="s">
        <v>79</v>
      </c>
      <c r="G10513" t="s">
        <v>51</v>
      </c>
      <c r="H10513" s="20" t="s">
        <v>52</v>
      </c>
      <c r="I10513" t="s">
        <v>53</v>
      </c>
      <c r="J10513" t="s">
        <v>54</v>
      </c>
      <c r="K10513">
        <v>3</v>
      </c>
      <c r="L10513" t="s">
        <v>55</v>
      </c>
      <c r="M10513" t="s">
        <v>77</v>
      </c>
      <c r="N10513" t="s">
        <v>89</v>
      </c>
      <c r="O10513" s="21" t="s">
        <v>58</v>
      </c>
      <c r="P10513" s="21" t="s">
        <v>90</v>
      </c>
      <c r="Q10513" s="20" t="s">
        <v>1025</v>
      </c>
      <c r="R10513" s="21" t="s">
        <v>1026</v>
      </c>
      <c r="S10513" s="35">
        <v>1</v>
      </c>
      <c r="T10513" s="22">
        <v>1</v>
      </c>
      <c r="U10513" s="20" t="s">
        <v>62</v>
      </c>
      <c r="V10513" s="20">
        <v>46020</v>
      </c>
      <c r="W10513" s="21">
        <v>12</v>
      </c>
      <c r="X10513" s="20">
        <v>46029</v>
      </c>
      <c r="Y10513" s="20">
        <v>46027</v>
      </c>
      <c r="Z10513" s="48">
        <v>1</v>
      </c>
      <c r="AA10513">
        <v>2026</v>
      </c>
      <c r="AB10513" s="45">
        <v>106656</v>
      </c>
      <c r="AC10513" s="45">
        <v>106656</v>
      </c>
      <c r="AK10513" s="10"/>
    </row>
    <row r="10514" spans="1:37">
      <c r="A10514" t="s">
        <v>45</v>
      </c>
      <c r="B10514" t="s">
        <v>46</v>
      </c>
      <c r="C10514" t="s">
        <v>47</v>
      </c>
      <c r="D10514" t="s">
        <v>10999</v>
      </c>
      <c r="E10514" t="s">
        <v>88</v>
      </c>
      <c r="F10514" t="s">
        <v>79</v>
      </c>
      <c r="G10514" t="s">
        <v>51</v>
      </c>
      <c r="H10514" s="20" t="s">
        <v>52</v>
      </c>
      <c r="I10514" t="s">
        <v>53</v>
      </c>
      <c r="J10514" t="s">
        <v>54</v>
      </c>
      <c r="K10514">
        <v>3</v>
      </c>
      <c r="L10514" t="s">
        <v>55</v>
      </c>
      <c r="M10514" t="s">
        <v>56</v>
      </c>
      <c r="N10514" t="s">
        <v>57</v>
      </c>
      <c r="O10514" s="21" t="s">
        <v>58</v>
      </c>
      <c r="P10514" s="21" t="s">
        <v>207</v>
      </c>
      <c r="Q10514" s="20" t="s">
        <v>950</v>
      </c>
      <c r="R10514" s="21" t="s">
        <v>951</v>
      </c>
      <c r="S10514" s="35">
        <v>1</v>
      </c>
      <c r="T10514" s="22">
        <v>1</v>
      </c>
      <c r="U10514" s="20" t="s">
        <v>62</v>
      </c>
      <c r="V10514" s="20">
        <v>46019</v>
      </c>
      <c r="W10514" s="21">
        <v>12</v>
      </c>
      <c r="X10514" s="20">
        <v>46031</v>
      </c>
      <c r="Y10514" s="20">
        <v>46027</v>
      </c>
      <c r="Z10514" s="48">
        <v>1</v>
      </c>
      <c r="AA10514">
        <v>2026</v>
      </c>
      <c r="AB10514" s="45">
        <v>66661</v>
      </c>
      <c r="AC10514" s="45">
        <v>66661</v>
      </c>
      <c r="AK10514" s="10"/>
    </row>
    <row r="10515" spans="1:37">
      <c r="A10515" t="s">
        <v>45</v>
      </c>
      <c r="B10515" t="s">
        <v>46</v>
      </c>
      <c r="C10515" t="s">
        <v>47</v>
      </c>
      <c r="D10515" t="s">
        <v>11000</v>
      </c>
      <c r="E10515" t="s">
        <v>88</v>
      </c>
      <c r="F10515" t="s">
        <v>79</v>
      </c>
      <c r="G10515" t="s">
        <v>51</v>
      </c>
      <c r="H10515" s="20" t="s">
        <v>52</v>
      </c>
      <c r="I10515" t="s">
        <v>53</v>
      </c>
      <c r="J10515" t="s">
        <v>54</v>
      </c>
      <c r="K10515">
        <v>3</v>
      </c>
      <c r="L10515" t="s">
        <v>55</v>
      </c>
      <c r="M10515" t="s">
        <v>77</v>
      </c>
      <c r="N10515" t="s">
        <v>89</v>
      </c>
      <c r="O10515" s="21" t="s">
        <v>58</v>
      </c>
      <c r="P10515" s="21" t="s">
        <v>119</v>
      </c>
      <c r="Q10515" s="20" t="s">
        <v>968</v>
      </c>
      <c r="R10515" s="21" t="s">
        <v>969</v>
      </c>
      <c r="S10515" s="35">
        <v>2</v>
      </c>
      <c r="T10515" s="22">
        <v>2</v>
      </c>
      <c r="U10515" s="20" t="s">
        <v>62</v>
      </c>
      <c r="V10515" s="20">
        <v>46018</v>
      </c>
      <c r="W10515" s="21">
        <v>12</v>
      </c>
      <c r="X10515" s="20">
        <v>46031</v>
      </c>
      <c r="Y10515" s="20">
        <v>46027</v>
      </c>
      <c r="Z10515" s="48">
        <v>1</v>
      </c>
      <c r="AA10515">
        <v>2026</v>
      </c>
      <c r="AB10515" s="45">
        <v>199990</v>
      </c>
      <c r="AC10515" s="45">
        <v>199990</v>
      </c>
      <c r="AK10515" s="10"/>
    </row>
    <row r="10516" spans="1:37">
      <c r="A10516" t="s">
        <v>45</v>
      </c>
      <c r="B10516" t="s">
        <v>46</v>
      </c>
      <c r="C10516" t="s">
        <v>47</v>
      </c>
      <c r="D10516" t="s">
        <v>11001</v>
      </c>
      <c r="E10516" t="s">
        <v>88</v>
      </c>
      <c r="F10516" t="s">
        <v>79</v>
      </c>
      <c r="G10516" t="s">
        <v>51</v>
      </c>
      <c r="H10516" s="20" t="s">
        <v>52</v>
      </c>
      <c r="I10516" t="s">
        <v>53</v>
      </c>
      <c r="J10516" t="s">
        <v>54</v>
      </c>
      <c r="K10516">
        <v>3</v>
      </c>
      <c r="L10516" t="s">
        <v>55</v>
      </c>
      <c r="M10516" t="s">
        <v>56</v>
      </c>
      <c r="N10516" t="s">
        <v>57</v>
      </c>
      <c r="O10516" s="21" t="s">
        <v>58</v>
      </c>
      <c r="P10516" s="21" t="s">
        <v>64</v>
      </c>
      <c r="Q10516" s="20" t="s">
        <v>325</v>
      </c>
      <c r="R10516" s="21" t="s">
        <v>326</v>
      </c>
      <c r="S10516" s="35">
        <v>1</v>
      </c>
      <c r="T10516" s="22">
        <v>1</v>
      </c>
      <c r="U10516" s="20" t="s">
        <v>62</v>
      </c>
      <c r="V10516" s="20">
        <v>46019</v>
      </c>
      <c r="W10516" s="21">
        <v>12</v>
      </c>
      <c r="X10516" s="20">
        <v>46030</v>
      </c>
      <c r="Y10516" s="20">
        <v>46024</v>
      </c>
      <c r="Z10516" s="48">
        <v>1</v>
      </c>
      <c r="AA10516">
        <v>2026</v>
      </c>
      <c r="AB10516" s="45">
        <v>87495</v>
      </c>
      <c r="AC10516" s="45">
        <v>87495</v>
      </c>
      <c r="AK10516" s="10"/>
    </row>
    <row r="10517" spans="1:37">
      <c r="A10517" t="s">
        <v>45</v>
      </c>
      <c r="B10517" t="s">
        <v>46</v>
      </c>
      <c r="C10517" t="s">
        <v>47</v>
      </c>
      <c r="D10517" t="s">
        <v>11002</v>
      </c>
      <c r="E10517" t="s">
        <v>88</v>
      </c>
      <c r="F10517" t="s">
        <v>79</v>
      </c>
      <c r="G10517" t="s">
        <v>51</v>
      </c>
      <c r="H10517" s="20" t="s">
        <v>52</v>
      </c>
      <c r="I10517" t="s">
        <v>53</v>
      </c>
      <c r="J10517" t="s">
        <v>54</v>
      </c>
      <c r="K10517">
        <v>3</v>
      </c>
      <c r="L10517" t="s">
        <v>55</v>
      </c>
      <c r="M10517" t="s">
        <v>77</v>
      </c>
      <c r="N10517" t="s">
        <v>89</v>
      </c>
      <c r="O10517" s="21" t="s">
        <v>58</v>
      </c>
      <c r="P10517" s="21" t="s">
        <v>366</v>
      </c>
      <c r="Q10517" s="20" t="s">
        <v>3418</v>
      </c>
      <c r="R10517" s="21" t="s">
        <v>3419</v>
      </c>
      <c r="S10517" s="35">
        <v>1</v>
      </c>
      <c r="T10517" s="22">
        <v>1</v>
      </c>
      <c r="U10517" s="20" t="s">
        <v>62</v>
      </c>
      <c r="V10517" s="20">
        <v>46019</v>
      </c>
      <c r="W10517" s="21">
        <v>12</v>
      </c>
      <c r="X10517" s="20">
        <v>46034</v>
      </c>
      <c r="Y10517" s="20">
        <v>46027</v>
      </c>
      <c r="Z10517" s="48">
        <v>1</v>
      </c>
      <c r="AA10517">
        <v>2026</v>
      </c>
      <c r="AB10517" s="45">
        <v>82347</v>
      </c>
      <c r="AC10517" s="45">
        <v>82347</v>
      </c>
      <c r="AK10517" s="10"/>
    </row>
    <row r="10518" spans="1:37">
      <c r="A10518" t="s">
        <v>45</v>
      </c>
      <c r="B10518" t="s">
        <v>46</v>
      </c>
      <c r="C10518" t="s">
        <v>47</v>
      </c>
      <c r="D10518" t="s">
        <v>11003</v>
      </c>
      <c r="E10518" t="s">
        <v>88</v>
      </c>
      <c r="F10518" t="s">
        <v>79</v>
      </c>
      <c r="G10518" t="s">
        <v>51</v>
      </c>
      <c r="H10518" s="20" t="s">
        <v>52</v>
      </c>
      <c r="I10518" t="s">
        <v>53</v>
      </c>
      <c r="J10518" t="s">
        <v>54</v>
      </c>
      <c r="K10518">
        <v>3</v>
      </c>
      <c r="L10518" t="s">
        <v>55</v>
      </c>
      <c r="M10518" t="s">
        <v>77</v>
      </c>
      <c r="N10518" t="s">
        <v>89</v>
      </c>
      <c r="O10518" s="21" t="s">
        <v>58</v>
      </c>
      <c r="P10518" s="21" t="s">
        <v>97</v>
      </c>
      <c r="Q10518" s="20" t="s">
        <v>754</v>
      </c>
      <c r="R10518" s="21" t="s">
        <v>755</v>
      </c>
      <c r="S10518" s="35">
        <v>1</v>
      </c>
      <c r="T10518" s="22">
        <v>1</v>
      </c>
      <c r="U10518" s="20" t="s">
        <v>62</v>
      </c>
      <c r="V10518" s="20">
        <v>46019</v>
      </c>
      <c r="W10518" s="21">
        <v>12</v>
      </c>
      <c r="X10518" s="20">
        <v>46030</v>
      </c>
      <c r="Y10518" s="20">
        <v>46024</v>
      </c>
      <c r="Z10518" s="48">
        <v>1</v>
      </c>
      <c r="AA10518">
        <v>2026</v>
      </c>
      <c r="AB10518" s="45">
        <v>62493</v>
      </c>
      <c r="AC10518" s="45">
        <v>62493</v>
      </c>
      <c r="AK10518" s="10"/>
    </row>
    <row r="10519" spans="1:37">
      <c r="A10519" t="s">
        <v>45</v>
      </c>
      <c r="B10519" t="s">
        <v>46</v>
      </c>
      <c r="C10519" t="s">
        <v>47</v>
      </c>
      <c r="D10519" t="s">
        <v>11004</v>
      </c>
      <c r="E10519" t="s">
        <v>88</v>
      </c>
      <c r="F10519" t="s">
        <v>79</v>
      </c>
      <c r="G10519" t="s">
        <v>51</v>
      </c>
      <c r="H10519" s="20" t="s">
        <v>52</v>
      </c>
      <c r="I10519" t="s">
        <v>53</v>
      </c>
      <c r="J10519" t="s">
        <v>54</v>
      </c>
      <c r="K10519">
        <v>3</v>
      </c>
      <c r="L10519" t="s">
        <v>55</v>
      </c>
      <c r="M10519" t="s">
        <v>77</v>
      </c>
      <c r="N10519" t="s">
        <v>89</v>
      </c>
      <c r="O10519" s="21" t="s">
        <v>58</v>
      </c>
      <c r="P10519" s="21" t="s">
        <v>90</v>
      </c>
      <c r="Q10519" s="20" t="s">
        <v>731</v>
      </c>
      <c r="R10519" s="21" t="s">
        <v>732</v>
      </c>
      <c r="S10519" s="35">
        <v>1</v>
      </c>
      <c r="T10519" s="22">
        <v>1</v>
      </c>
      <c r="U10519" s="20" t="s">
        <v>62</v>
      </c>
      <c r="V10519" s="20">
        <v>46019</v>
      </c>
      <c r="W10519" s="21">
        <v>12</v>
      </c>
      <c r="X10519" s="20">
        <v>46035</v>
      </c>
      <c r="Y10519" s="20">
        <v>46029</v>
      </c>
      <c r="Z10519" s="48">
        <v>1</v>
      </c>
      <c r="AA10519">
        <v>2026</v>
      </c>
      <c r="AB10519" s="45">
        <v>78348</v>
      </c>
      <c r="AC10519" s="45">
        <v>78348</v>
      </c>
      <c r="AK10519" s="10"/>
    </row>
    <row r="10520" spans="1:37">
      <c r="A10520" t="s">
        <v>45</v>
      </c>
      <c r="B10520" t="s">
        <v>46</v>
      </c>
      <c r="C10520" t="s">
        <v>47</v>
      </c>
      <c r="D10520" t="s">
        <v>11005</v>
      </c>
      <c r="E10520" t="s">
        <v>88</v>
      </c>
      <c r="F10520" t="s">
        <v>79</v>
      </c>
      <c r="G10520" t="s">
        <v>51</v>
      </c>
      <c r="H10520" s="20" t="s">
        <v>52</v>
      </c>
      <c r="I10520" t="s">
        <v>53</v>
      </c>
      <c r="J10520" t="s">
        <v>54</v>
      </c>
      <c r="K10520">
        <v>3</v>
      </c>
      <c r="L10520" t="s">
        <v>55</v>
      </c>
      <c r="M10520" t="s">
        <v>77</v>
      </c>
      <c r="N10520" t="s">
        <v>89</v>
      </c>
      <c r="O10520" s="21" t="s">
        <v>58</v>
      </c>
      <c r="P10520" s="21" t="s">
        <v>126</v>
      </c>
      <c r="Q10520" s="20" t="s">
        <v>892</v>
      </c>
      <c r="R10520" s="21" t="s">
        <v>893</v>
      </c>
      <c r="S10520" s="35">
        <v>1</v>
      </c>
      <c r="T10520" s="22">
        <v>1</v>
      </c>
      <c r="U10520" s="20" t="s">
        <v>62</v>
      </c>
      <c r="V10520" s="20">
        <v>46020</v>
      </c>
      <c r="W10520" s="21">
        <v>12</v>
      </c>
      <c r="X10520" s="20">
        <v>46029</v>
      </c>
      <c r="Y10520" s="20">
        <v>46027</v>
      </c>
      <c r="Z10520" s="48">
        <v>1</v>
      </c>
      <c r="AA10520">
        <v>2026</v>
      </c>
      <c r="AB10520" s="45">
        <v>28119</v>
      </c>
      <c r="AC10520" s="45">
        <v>28119</v>
      </c>
      <c r="AK10520" s="10"/>
    </row>
    <row r="10521" spans="1:37">
      <c r="A10521" t="s">
        <v>45</v>
      </c>
      <c r="B10521" t="s">
        <v>46</v>
      </c>
      <c r="C10521" t="s">
        <v>47</v>
      </c>
      <c r="D10521" t="s">
        <v>11006</v>
      </c>
      <c r="E10521" t="s">
        <v>88</v>
      </c>
      <c r="F10521" t="s">
        <v>79</v>
      </c>
      <c r="G10521" t="s">
        <v>51</v>
      </c>
      <c r="H10521" s="20" t="s">
        <v>52</v>
      </c>
      <c r="I10521" t="s">
        <v>53</v>
      </c>
      <c r="J10521" t="s">
        <v>54</v>
      </c>
      <c r="K10521">
        <v>3</v>
      </c>
      <c r="L10521" t="s">
        <v>55</v>
      </c>
      <c r="M10521" t="s">
        <v>56</v>
      </c>
      <c r="N10521" t="s">
        <v>57</v>
      </c>
      <c r="O10521" s="21" t="s">
        <v>58</v>
      </c>
      <c r="P10521" s="21" t="s">
        <v>64</v>
      </c>
      <c r="Q10521" s="20" t="s">
        <v>4165</v>
      </c>
      <c r="R10521" s="21" t="s">
        <v>4166</v>
      </c>
      <c r="S10521" s="35">
        <v>1</v>
      </c>
      <c r="T10521" s="22">
        <v>1</v>
      </c>
      <c r="U10521" s="20" t="s">
        <v>62</v>
      </c>
      <c r="V10521" s="20">
        <v>46020</v>
      </c>
      <c r="W10521" s="21">
        <v>12</v>
      </c>
      <c r="X10521" s="20">
        <v>46034</v>
      </c>
      <c r="Y10521" s="20">
        <v>46027</v>
      </c>
      <c r="Z10521" s="48">
        <v>1</v>
      </c>
      <c r="AA10521">
        <v>2026</v>
      </c>
      <c r="AB10521" s="45">
        <v>113324</v>
      </c>
      <c r="AC10521" s="45">
        <v>113324</v>
      </c>
      <c r="AK10521" s="10"/>
    </row>
    <row r="10522" spans="1:37">
      <c r="A10522" t="s">
        <v>45</v>
      </c>
      <c r="B10522" t="s">
        <v>46</v>
      </c>
      <c r="C10522" t="s">
        <v>47</v>
      </c>
      <c r="D10522" t="s">
        <v>11007</v>
      </c>
      <c r="E10522" t="s">
        <v>88</v>
      </c>
      <c r="F10522" t="s">
        <v>79</v>
      </c>
      <c r="G10522" t="s">
        <v>51</v>
      </c>
      <c r="H10522" s="20" t="s">
        <v>52</v>
      </c>
      <c r="I10522" t="s">
        <v>53</v>
      </c>
      <c r="J10522" t="s">
        <v>54</v>
      </c>
      <c r="K10522">
        <v>3</v>
      </c>
      <c r="L10522" t="s">
        <v>55</v>
      </c>
      <c r="M10522" t="s">
        <v>77</v>
      </c>
      <c r="N10522" t="s">
        <v>89</v>
      </c>
      <c r="O10522" s="21" t="s">
        <v>58</v>
      </c>
      <c r="P10522" s="21" t="s">
        <v>203</v>
      </c>
      <c r="Q10522" s="20" t="s">
        <v>204</v>
      </c>
      <c r="R10522" s="21" t="s">
        <v>205</v>
      </c>
      <c r="S10522" s="35">
        <v>1</v>
      </c>
      <c r="T10522" s="22">
        <v>1</v>
      </c>
      <c r="U10522" s="20" t="s">
        <v>62</v>
      </c>
      <c r="V10522" s="20">
        <v>46020</v>
      </c>
      <c r="W10522" s="21">
        <v>12</v>
      </c>
      <c r="X10522" s="20">
        <v>46029</v>
      </c>
      <c r="Y10522" s="20">
        <v>46027</v>
      </c>
      <c r="Z10522" s="48">
        <v>1</v>
      </c>
      <c r="AA10522">
        <v>2026</v>
      </c>
      <c r="AB10522" s="45">
        <v>79995</v>
      </c>
      <c r="AC10522" s="45">
        <v>79995</v>
      </c>
      <c r="AK10522" s="10"/>
    </row>
    <row r="10523" spans="1:37">
      <c r="A10523" t="s">
        <v>45</v>
      </c>
      <c r="B10523" t="s">
        <v>46</v>
      </c>
      <c r="C10523" t="s">
        <v>47</v>
      </c>
      <c r="D10523" t="s">
        <v>11008</v>
      </c>
      <c r="E10523" t="s">
        <v>88</v>
      </c>
      <c r="F10523" t="s">
        <v>79</v>
      </c>
      <c r="G10523" t="s">
        <v>51</v>
      </c>
      <c r="H10523" s="20" t="s">
        <v>52</v>
      </c>
      <c r="I10523" t="s">
        <v>53</v>
      </c>
      <c r="J10523" t="s">
        <v>54</v>
      </c>
      <c r="K10523">
        <v>3</v>
      </c>
      <c r="L10523" t="s">
        <v>55</v>
      </c>
      <c r="M10523" t="s">
        <v>77</v>
      </c>
      <c r="N10523" t="s">
        <v>89</v>
      </c>
      <c r="O10523" s="21" t="s">
        <v>58</v>
      </c>
      <c r="P10523" s="21" t="s">
        <v>119</v>
      </c>
      <c r="Q10523" s="20" t="s">
        <v>6589</v>
      </c>
      <c r="R10523" s="21" t="s">
        <v>6590</v>
      </c>
      <c r="S10523" s="35">
        <v>1</v>
      </c>
      <c r="T10523" s="22">
        <v>1</v>
      </c>
      <c r="U10523" s="20" t="s">
        <v>62</v>
      </c>
      <c r="V10523" s="20">
        <v>46019</v>
      </c>
      <c r="W10523" s="21">
        <v>12</v>
      </c>
      <c r="X10523" s="20">
        <v>46030</v>
      </c>
      <c r="Y10523" s="20">
        <v>46024</v>
      </c>
      <c r="Z10523" s="48">
        <v>1</v>
      </c>
      <c r="AA10523">
        <v>2026</v>
      </c>
      <c r="AB10523" s="45">
        <v>79997</v>
      </c>
      <c r="AC10523" s="45">
        <v>79997</v>
      </c>
      <c r="AK10523" s="10"/>
    </row>
    <row r="10524" spans="1:37">
      <c r="A10524" t="s">
        <v>45</v>
      </c>
      <c r="B10524" t="s">
        <v>46</v>
      </c>
      <c r="C10524" t="s">
        <v>47</v>
      </c>
      <c r="D10524" t="s">
        <v>11009</v>
      </c>
      <c r="E10524" t="s">
        <v>88</v>
      </c>
      <c r="F10524" t="s">
        <v>79</v>
      </c>
      <c r="G10524" t="s">
        <v>51</v>
      </c>
      <c r="H10524" s="20" t="s">
        <v>52</v>
      </c>
      <c r="I10524" t="s">
        <v>53</v>
      </c>
      <c r="J10524" t="s">
        <v>54</v>
      </c>
      <c r="K10524">
        <v>3</v>
      </c>
      <c r="L10524" t="s">
        <v>55</v>
      </c>
      <c r="M10524" t="s">
        <v>77</v>
      </c>
      <c r="N10524" t="s">
        <v>89</v>
      </c>
      <c r="O10524" s="21" t="s">
        <v>58</v>
      </c>
      <c r="P10524" s="21" t="s">
        <v>303</v>
      </c>
      <c r="Q10524" s="20" t="s">
        <v>1179</v>
      </c>
      <c r="R10524" s="21" t="s">
        <v>1180</v>
      </c>
      <c r="S10524" s="35">
        <v>1</v>
      </c>
      <c r="T10524" s="22">
        <v>1</v>
      </c>
      <c r="U10524" s="20" t="s">
        <v>62</v>
      </c>
      <c r="V10524" s="20">
        <v>46019</v>
      </c>
      <c r="W10524" s="21">
        <v>12</v>
      </c>
      <c r="X10524" s="20">
        <v>46031</v>
      </c>
      <c r="Y10524" s="20">
        <v>46027</v>
      </c>
      <c r="Z10524" s="48">
        <v>1</v>
      </c>
      <c r="AA10524">
        <v>2026</v>
      </c>
      <c r="AB10524" s="45">
        <v>87495</v>
      </c>
      <c r="AC10524" s="45">
        <v>87495</v>
      </c>
      <c r="AK10524" s="10"/>
    </row>
    <row r="10525" spans="1:37">
      <c r="A10525" t="s">
        <v>45</v>
      </c>
      <c r="B10525" t="s">
        <v>46</v>
      </c>
      <c r="C10525" t="s">
        <v>47</v>
      </c>
      <c r="D10525" t="s">
        <v>11010</v>
      </c>
      <c r="E10525" t="s">
        <v>88</v>
      </c>
      <c r="F10525" t="s">
        <v>79</v>
      </c>
      <c r="G10525" t="s">
        <v>51</v>
      </c>
      <c r="H10525" s="20" t="s">
        <v>52</v>
      </c>
      <c r="I10525" t="s">
        <v>53</v>
      </c>
      <c r="J10525" t="s">
        <v>54</v>
      </c>
      <c r="K10525">
        <v>3</v>
      </c>
      <c r="L10525" t="s">
        <v>55</v>
      </c>
      <c r="M10525" t="s">
        <v>77</v>
      </c>
      <c r="N10525" t="s">
        <v>89</v>
      </c>
      <c r="O10525" s="21" t="s">
        <v>58</v>
      </c>
      <c r="P10525" s="21" t="s">
        <v>119</v>
      </c>
      <c r="Q10525" s="20" t="s">
        <v>908</v>
      </c>
      <c r="R10525" s="21" t="s">
        <v>909</v>
      </c>
      <c r="S10525" s="35">
        <v>1</v>
      </c>
      <c r="T10525" s="22">
        <v>1</v>
      </c>
      <c r="U10525" s="20" t="s">
        <v>62</v>
      </c>
      <c r="V10525" s="20">
        <v>46019</v>
      </c>
      <c r="W10525" s="21">
        <v>12</v>
      </c>
      <c r="X10525" s="20">
        <v>46030</v>
      </c>
      <c r="Y10525" s="20">
        <v>46024</v>
      </c>
      <c r="Z10525" s="48">
        <v>1</v>
      </c>
      <c r="AA10525">
        <v>2026</v>
      </c>
      <c r="AB10525" s="45">
        <v>73327</v>
      </c>
      <c r="AC10525" s="45">
        <v>73327</v>
      </c>
      <c r="AK10525" s="10"/>
    </row>
    <row r="10526" spans="1:37">
      <c r="A10526" t="s">
        <v>45</v>
      </c>
      <c r="B10526" t="s">
        <v>46</v>
      </c>
      <c r="C10526" t="s">
        <v>47</v>
      </c>
      <c r="D10526" t="s">
        <v>11011</v>
      </c>
      <c r="E10526" t="s">
        <v>88</v>
      </c>
      <c r="F10526" t="s">
        <v>79</v>
      </c>
      <c r="G10526" t="s">
        <v>51</v>
      </c>
      <c r="H10526" s="20" t="s">
        <v>52</v>
      </c>
      <c r="I10526" t="s">
        <v>53</v>
      </c>
      <c r="J10526" t="s">
        <v>54</v>
      </c>
      <c r="K10526">
        <v>3</v>
      </c>
      <c r="L10526" t="s">
        <v>55</v>
      </c>
      <c r="M10526" t="s">
        <v>77</v>
      </c>
      <c r="N10526" t="s">
        <v>89</v>
      </c>
      <c r="O10526" s="21" t="s">
        <v>58</v>
      </c>
      <c r="P10526" s="21" t="s">
        <v>119</v>
      </c>
      <c r="Q10526" s="20" t="s">
        <v>6589</v>
      </c>
      <c r="R10526" s="21" t="s">
        <v>6590</v>
      </c>
      <c r="S10526" s="35">
        <v>1</v>
      </c>
      <c r="T10526" s="22">
        <v>1</v>
      </c>
      <c r="U10526" s="20" t="s">
        <v>62</v>
      </c>
      <c r="V10526" s="20">
        <v>46019</v>
      </c>
      <c r="W10526" s="21">
        <v>12</v>
      </c>
      <c r="X10526" s="20">
        <v>46035</v>
      </c>
      <c r="Y10526" s="20">
        <v>46029</v>
      </c>
      <c r="Z10526" s="48">
        <v>1</v>
      </c>
      <c r="AA10526">
        <v>2026</v>
      </c>
      <c r="AB10526" s="45">
        <v>79997</v>
      </c>
      <c r="AC10526" s="45">
        <v>79997</v>
      </c>
      <c r="AK10526" s="10"/>
    </row>
    <row r="10527" spans="1:37">
      <c r="A10527" t="s">
        <v>45</v>
      </c>
      <c r="B10527" t="s">
        <v>46</v>
      </c>
      <c r="C10527" t="s">
        <v>47</v>
      </c>
      <c r="D10527" t="s">
        <v>11012</v>
      </c>
      <c r="E10527" t="s">
        <v>88</v>
      </c>
      <c r="F10527" t="s">
        <v>79</v>
      </c>
      <c r="G10527" t="s">
        <v>51</v>
      </c>
      <c r="H10527" s="20" t="s">
        <v>52</v>
      </c>
      <c r="I10527" t="s">
        <v>53</v>
      </c>
      <c r="J10527" t="s">
        <v>54</v>
      </c>
      <c r="K10527">
        <v>3</v>
      </c>
      <c r="L10527" t="s">
        <v>55</v>
      </c>
      <c r="M10527" t="s">
        <v>77</v>
      </c>
      <c r="N10527" t="s">
        <v>89</v>
      </c>
      <c r="O10527" s="21" t="s">
        <v>58</v>
      </c>
      <c r="P10527" s="21" t="s">
        <v>126</v>
      </c>
      <c r="Q10527" s="20" t="s">
        <v>1006</v>
      </c>
      <c r="R10527" s="21" t="s">
        <v>1007</v>
      </c>
      <c r="S10527" s="35">
        <v>1</v>
      </c>
      <c r="T10527" s="22">
        <v>1</v>
      </c>
      <c r="U10527" s="20" t="s">
        <v>62</v>
      </c>
      <c r="V10527" s="20">
        <v>46020</v>
      </c>
      <c r="W10527" s="21">
        <v>12</v>
      </c>
      <c r="X10527" s="20">
        <v>46030</v>
      </c>
      <c r="Y10527" s="20">
        <v>46024</v>
      </c>
      <c r="Z10527" s="48">
        <v>1</v>
      </c>
      <c r="AA10527">
        <v>2026</v>
      </c>
      <c r="AB10527" s="45">
        <v>56243</v>
      </c>
      <c r="AC10527" s="45">
        <v>56243</v>
      </c>
      <c r="AK10527" s="10"/>
    </row>
    <row r="10528" spans="1:37">
      <c r="A10528" t="s">
        <v>45</v>
      </c>
      <c r="B10528" t="s">
        <v>46</v>
      </c>
      <c r="C10528" t="s">
        <v>47</v>
      </c>
      <c r="D10528" t="s">
        <v>11013</v>
      </c>
      <c r="E10528" t="s">
        <v>88</v>
      </c>
      <c r="F10528" t="s">
        <v>79</v>
      </c>
      <c r="G10528" t="s">
        <v>51</v>
      </c>
      <c r="H10528" s="20" t="s">
        <v>52</v>
      </c>
      <c r="I10528" t="s">
        <v>53</v>
      </c>
      <c r="J10528" t="s">
        <v>54</v>
      </c>
      <c r="K10528">
        <v>3</v>
      </c>
      <c r="L10528" t="s">
        <v>55</v>
      </c>
      <c r="M10528" t="s">
        <v>56</v>
      </c>
      <c r="N10528" t="s">
        <v>57</v>
      </c>
      <c r="O10528" s="21" t="s">
        <v>58</v>
      </c>
      <c r="P10528" s="21" t="s">
        <v>522</v>
      </c>
      <c r="Q10528" s="20" t="s">
        <v>1078</v>
      </c>
      <c r="R10528" s="21" t="s">
        <v>1079</v>
      </c>
      <c r="S10528" s="35">
        <v>1</v>
      </c>
      <c r="T10528" s="22">
        <v>1</v>
      </c>
      <c r="U10528" s="20" t="s">
        <v>62</v>
      </c>
      <c r="V10528" s="20">
        <v>46020</v>
      </c>
      <c r="W10528" s="21">
        <v>12</v>
      </c>
      <c r="X10528" s="20">
        <v>46031</v>
      </c>
      <c r="Y10528" s="20">
        <v>46027</v>
      </c>
      <c r="Z10528" s="48">
        <v>1</v>
      </c>
      <c r="AA10528">
        <v>2026</v>
      </c>
      <c r="AB10528" s="45">
        <v>49995</v>
      </c>
      <c r="AC10528" s="45">
        <v>49995</v>
      </c>
      <c r="AK10528" s="10"/>
    </row>
    <row r="10529" spans="1:37">
      <c r="A10529" t="s">
        <v>45</v>
      </c>
      <c r="B10529" t="s">
        <v>46</v>
      </c>
      <c r="C10529" t="s">
        <v>47</v>
      </c>
      <c r="D10529" t="s">
        <v>11014</v>
      </c>
      <c r="E10529" t="s">
        <v>88</v>
      </c>
      <c r="F10529" t="s">
        <v>79</v>
      </c>
      <c r="G10529" t="s">
        <v>51</v>
      </c>
      <c r="H10529" s="20" t="s">
        <v>52</v>
      </c>
      <c r="I10529" t="s">
        <v>53</v>
      </c>
      <c r="J10529" t="s">
        <v>54</v>
      </c>
      <c r="K10529">
        <v>3</v>
      </c>
      <c r="L10529" t="s">
        <v>55</v>
      </c>
      <c r="M10529" t="s">
        <v>77</v>
      </c>
      <c r="N10529" t="s">
        <v>89</v>
      </c>
      <c r="O10529" s="21" t="s">
        <v>58</v>
      </c>
      <c r="P10529" s="21" t="s">
        <v>90</v>
      </c>
      <c r="Q10529" s="20" t="s">
        <v>191</v>
      </c>
      <c r="R10529" s="21" t="s">
        <v>192</v>
      </c>
      <c r="S10529" s="35">
        <v>1</v>
      </c>
      <c r="T10529" s="22">
        <v>1</v>
      </c>
      <c r="U10529" s="20" t="s">
        <v>62</v>
      </c>
      <c r="V10529" s="20">
        <v>46020</v>
      </c>
      <c r="W10529" s="21">
        <v>12</v>
      </c>
      <c r="X10529" s="20">
        <v>46030</v>
      </c>
      <c r="Y10529" s="20">
        <v>46024</v>
      </c>
      <c r="Z10529" s="48">
        <v>1</v>
      </c>
      <c r="AA10529">
        <v>2026</v>
      </c>
      <c r="AB10529" s="45">
        <v>106656</v>
      </c>
      <c r="AC10529" s="45">
        <v>106656</v>
      </c>
      <c r="AK10529" s="10"/>
    </row>
    <row r="10530" spans="1:37">
      <c r="A10530" t="s">
        <v>45</v>
      </c>
      <c r="B10530" t="s">
        <v>46</v>
      </c>
      <c r="C10530" t="s">
        <v>47</v>
      </c>
      <c r="D10530" t="s">
        <v>11015</v>
      </c>
      <c r="E10530" t="s">
        <v>88</v>
      </c>
      <c r="F10530" t="s">
        <v>79</v>
      </c>
      <c r="G10530" t="s">
        <v>51</v>
      </c>
      <c r="H10530" s="20" t="s">
        <v>52</v>
      </c>
      <c r="I10530" t="s">
        <v>53</v>
      </c>
      <c r="J10530" t="s">
        <v>54</v>
      </c>
      <c r="K10530">
        <v>3</v>
      </c>
      <c r="L10530" t="s">
        <v>55</v>
      </c>
      <c r="M10530" t="s">
        <v>77</v>
      </c>
      <c r="N10530" t="s">
        <v>89</v>
      </c>
      <c r="O10530" s="21" t="s">
        <v>58</v>
      </c>
      <c r="P10530" s="21" t="s">
        <v>203</v>
      </c>
      <c r="Q10530" s="20" t="s">
        <v>204</v>
      </c>
      <c r="R10530" s="21" t="s">
        <v>205</v>
      </c>
      <c r="S10530" s="35">
        <v>1</v>
      </c>
      <c r="T10530" s="22">
        <v>1</v>
      </c>
      <c r="U10530" s="20" t="s">
        <v>62</v>
      </c>
      <c r="V10530" s="20">
        <v>46020</v>
      </c>
      <c r="W10530" s="21">
        <v>12</v>
      </c>
      <c r="X10530" s="20">
        <v>46028</v>
      </c>
      <c r="Y10530" s="20">
        <v>46024</v>
      </c>
      <c r="Z10530" s="48">
        <v>1</v>
      </c>
      <c r="AA10530">
        <v>2026</v>
      </c>
      <c r="AB10530" s="45">
        <v>79995</v>
      </c>
      <c r="AC10530" s="45">
        <v>79995</v>
      </c>
      <c r="AK10530" s="10"/>
    </row>
    <row r="10531" spans="1:37">
      <c r="A10531" t="s">
        <v>45</v>
      </c>
      <c r="B10531" t="s">
        <v>46</v>
      </c>
      <c r="C10531" t="s">
        <v>47</v>
      </c>
      <c r="D10531" t="s">
        <v>11016</v>
      </c>
      <c r="E10531" t="s">
        <v>88</v>
      </c>
      <c r="F10531" t="s">
        <v>79</v>
      </c>
      <c r="G10531" t="s">
        <v>51</v>
      </c>
      <c r="H10531" s="20" t="s">
        <v>52</v>
      </c>
      <c r="I10531" t="s">
        <v>53</v>
      </c>
      <c r="J10531" t="s">
        <v>54</v>
      </c>
      <c r="K10531">
        <v>3</v>
      </c>
      <c r="L10531" t="s">
        <v>55</v>
      </c>
      <c r="M10531" t="s">
        <v>56</v>
      </c>
      <c r="N10531" t="s">
        <v>57</v>
      </c>
      <c r="O10531" s="21" t="s">
        <v>58</v>
      </c>
      <c r="P10531" s="21" t="s">
        <v>64</v>
      </c>
      <c r="Q10531" s="20" t="s">
        <v>1052</v>
      </c>
      <c r="R10531" s="21" t="s">
        <v>1053</v>
      </c>
      <c r="S10531" s="35">
        <v>1</v>
      </c>
      <c r="T10531" s="22">
        <v>1</v>
      </c>
      <c r="U10531" s="20" t="s">
        <v>62</v>
      </c>
      <c r="V10531" s="20">
        <v>46019</v>
      </c>
      <c r="W10531" s="21">
        <v>12</v>
      </c>
      <c r="X10531" s="20">
        <v>46030</v>
      </c>
      <c r="Y10531" s="20">
        <v>46024</v>
      </c>
      <c r="Z10531" s="48">
        <v>1</v>
      </c>
      <c r="AA10531">
        <v>2026</v>
      </c>
      <c r="AB10531" s="45">
        <v>59367</v>
      </c>
      <c r="AC10531" s="45">
        <v>59367</v>
      </c>
      <c r="AK10531" s="10"/>
    </row>
    <row r="10532" spans="1:37">
      <c r="A10532" t="s">
        <v>45</v>
      </c>
      <c r="B10532" t="s">
        <v>46</v>
      </c>
      <c r="C10532" t="s">
        <v>47</v>
      </c>
      <c r="D10532" t="s">
        <v>11017</v>
      </c>
      <c r="E10532" t="s">
        <v>88</v>
      </c>
      <c r="F10532" t="s">
        <v>79</v>
      </c>
      <c r="G10532" t="s">
        <v>51</v>
      </c>
      <c r="H10532" s="20" t="s">
        <v>52</v>
      </c>
      <c r="I10532" t="s">
        <v>53</v>
      </c>
      <c r="J10532" t="s">
        <v>54</v>
      </c>
      <c r="K10532">
        <v>3</v>
      </c>
      <c r="L10532" t="s">
        <v>55</v>
      </c>
      <c r="M10532" t="s">
        <v>56</v>
      </c>
      <c r="N10532" t="s">
        <v>57</v>
      </c>
      <c r="O10532" s="21" t="s">
        <v>58</v>
      </c>
      <c r="P10532" s="21" t="s">
        <v>133</v>
      </c>
      <c r="Q10532" s="20" t="s">
        <v>134</v>
      </c>
      <c r="R10532" s="21" t="s">
        <v>135</v>
      </c>
      <c r="S10532" s="35">
        <v>2</v>
      </c>
      <c r="T10532" s="22">
        <v>2</v>
      </c>
      <c r="U10532" s="20" t="s">
        <v>62</v>
      </c>
      <c r="V10532" s="20">
        <v>46017</v>
      </c>
      <c r="W10532" s="21">
        <v>12</v>
      </c>
      <c r="X10532" s="20">
        <v>46031</v>
      </c>
      <c r="Y10532" s="20">
        <v>46027</v>
      </c>
      <c r="Z10532" s="48">
        <v>1</v>
      </c>
      <c r="AA10532">
        <v>2026</v>
      </c>
      <c r="AB10532" s="45">
        <v>62489</v>
      </c>
      <c r="AC10532" s="45">
        <v>62489</v>
      </c>
      <c r="AK10532" s="10"/>
    </row>
    <row r="10533" spans="1:37">
      <c r="A10533" t="s">
        <v>45</v>
      </c>
      <c r="B10533" t="s">
        <v>46</v>
      </c>
      <c r="C10533" t="s">
        <v>47</v>
      </c>
      <c r="D10533" t="s">
        <v>11018</v>
      </c>
      <c r="E10533" t="s">
        <v>88</v>
      </c>
      <c r="F10533" t="s">
        <v>79</v>
      </c>
      <c r="G10533" t="s">
        <v>51</v>
      </c>
      <c r="H10533" s="20" t="s">
        <v>52</v>
      </c>
      <c r="I10533" t="s">
        <v>53</v>
      </c>
      <c r="J10533" t="s">
        <v>54</v>
      </c>
      <c r="K10533">
        <v>3</v>
      </c>
      <c r="L10533" t="s">
        <v>55</v>
      </c>
      <c r="M10533" t="s">
        <v>77</v>
      </c>
      <c r="N10533" t="s">
        <v>89</v>
      </c>
      <c r="O10533" s="21" t="s">
        <v>58</v>
      </c>
      <c r="P10533" s="21" t="s">
        <v>126</v>
      </c>
      <c r="Q10533" s="20" t="s">
        <v>892</v>
      </c>
      <c r="R10533" s="21" t="s">
        <v>893</v>
      </c>
      <c r="S10533" s="35">
        <v>1</v>
      </c>
      <c r="T10533" s="22">
        <v>1</v>
      </c>
      <c r="U10533" s="20" t="s">
        <v>62</v>
      </c>
      <c r="V10533" s="20">
        <v>46017</v>
      </c>
      <c r="W10533" s="21">
        <v>12</v>
      </c>
      <c r="X10533" s="20">
        <v>46029</v>
      </c>
      <c r="Y10533" s="20">
        <v>46027</v>
      </c>
      <c r="Z10533" s="48">
        <v>1</v>
      </c>
      <c r="AA10533">
        <v>2026</v>
      </c>
      <c r="AB10533" s="45">
        <v>28119</v>
      </c>
      <c r="AC10533" s="45">
        <v>28119</v>
      </c>
      <c r="AK10533" s="10"/>
    </row>
    <row r="10534" spans="1:37">
      <c r="A10534" t="s">
        <v>45</v>
      </c>
      <c r="B10534" t="s">
        <v>46</v>
      </c>
      <c r="C10534" t="s">
        <v>47</v>
      </c>
      <c r="D10534" t="s">
        <v>11019</v>
      </c>
      <c r="E10534" t="s">
        <v>88</v>
      </c>
      <c r="F10534" t="s">
        <v>79</v>
      </c>
      <c r="G10534" t="s">
        <v>51</v>
      </c>
      <c r="H10534" s="20" t="s">
        <v>52</v>
      </c>
      <c r="I10534" t="s">
        <v>53</v>
      </c>
      <c r="J10534" t="s">
        <v>54</v>
      </c>
      <c r="K10534">
        <v>3</v>
      </c>
      <c r="L10534" t="s">
        <v>55</v>
      </c>
      <c r="M10534" t="s">
        <v>77</v>
      </c>
      <c r="N10534" t="s">
        <v>89</v>
      </c>
      <c r="O10534" s="21" t="s">
        <v>58</v>
      </c>
      <c r="P10534" s="21" t="s">
        <v>90</v>
      </c>
      <c r="Q10534" s="20" t="s">
        <v>214</v>
      </c>
      <c r="R10534" s="21" t="s">
        <v>215</v>
      </c>
      <c r="S10534" s="35">
        <v>1</v>
      </c>
      <c r="T10534" s="22">
        <v>1</v>
      </c>
      <c r="U10534" s="20" t="s">
        <v>62</v>
      </c>
      <c r="V10534" s="20">
        <v>46018</v>
      </c>
      <c r="W10534" s="21">
        <v>12</v>
      </c>
      <c r="X10534" s="20">
        <v>46029</v>
      </c>
      <c r="Y10534" s="20">
        <v>46027</v>
      </c>
      <c r="Z10534" s="48">
        <v>1</v>
      </c>
      <c r="AA10534">
        <v>2026</v>
      </c>
      <c r="AB10534" s="45">
        <v>49994</v>
      </c>
      <c r="AC10534" s="45">
        <v>49994</v>
      </c>
      <c r="AK10534" s="10"/>
    </row>
    <row r="10535" spans="1:37">
      <c r="A10535" t="s">
        <v>45</v>
      </c>
      <c r="B10535" t="s">
        <v>46</v>
      </c>
      <c r="C10535" t="s">
        <v>47</v>
      </c>
      <c r="D10535" t="s">
        <v>11020</v>
      </c>
      <c r="E10535" t="s">
        <v>88</v>
      </c>
      <c r="F10535" t="s">
        <v>79</v>
      </c>
      <c r="G10535" t="s">
        <v>51</v>
      </c>
      <c r="H10535" s="20" t="s">
        <v>52</v>
      </c>
      <c r="I10535" t="s">
        <v>53</v>
      </c>
      <c r="J10535" t="s">
        <v>54</v>
      </c>
      <c r="K10535">
        <v>3</v>
      </c>
      <c r="L10535" t="s">
        <v>55</v>
      </c>
      <c r="M10535" t="s">
        <v>56</v>
      </c>
      <c r="N10535" t="s">
        <v>57</v>
      </c>
      <c r="O10535" s="21" t="s">
        <v>58</v>
      </c>
      <c r="P10535" s="21" t="s">
        <v>64</v>
      </c>
      <c r="Q10535" s="20" t="s">
        <v>505</v>
      </c>
      <c r="R10535" s="21" t="s">
        <v>506</v>
      </c>
      <c r="S10535" s="35">
        <v>1</v>
      </c>
      <c r="T10535" s="22">
        <v>1</v>
      </c>
      <c r="U10535" s="20" t="s">
        <v>62</v>
      </c>
      <c r="V10535" s="20">
        <v>46018</v>
      </c>
      <c r="W10535" s="21">
        <v>12</v>
      </c>
      <c r="X10535" s="20">
        <v>46030</v>
      </c>
      <c r="Y10535" s="20">
        <v>46024</v>
      </c>
      <c r="Z10535" s="48">
        <v>1</v>
      </c>
      <c r="AA10535">
        <v>2026</v>
      </c>
      <c r="AB10535" s="45">
        <v>28120</v>
      </c>
      <c r="AC10535" s="45">
        <v>28120</v>
      </c>
      <c r="AK10535" s="10"/>
    </row>
    <row r="10536" spans="1:37">
      <c r="A10536" t="s">
        <v>45</v>
      </c>
      <c r="B10536" t="s">
        <v>46</v>
      </c>
      <c r="C10536" t="s">
        <v>47</v>
      </c>
      <c r="D10536" t="s">
        <v>11021</v>
      </c>
      <c r="E10536" t="s">
        <v>88</v>
      </c>
      <c r="F10536" t="s">
        <v>79</v>
      </c>
      <c r="G10536" t="s">
        <v>51</v>
      </c>
      <c r="H10536" s="20" t="s">
        <v>52</v>
      </c>
      <c r="I10536" t="s">
        <v>53</v>
      </c>
      <c r="J10536" t="s">
        <v>54</v>
      </c>
      <c r="K10536">
        <v>3</v>
      </c>
      <c r="L10536" t="s">
        <v>55</v>
      </c>
      <c r="M10536" t="s">
        <v>77</v>
      </c>
      <c r="N10536" t="s">
        <v>89</v>
      </c>
      <c r="O10536" s="21" t="s">
        <v>58</v>
      </c>
      <c r="P10536" s="21" t="s">
        <v>119</v>
      </c>
      <c r="Q10536" s="20" t="s">
        <v>728</v>
      </c>
      <c r="R10536" s="21" t="s">
        <v>729</v>
      </c>
      <c r="S10536" s="35">
        <v>1</v>
      </c>
      <c r="T10536" s="22">
        <v>1</v>
      </c>
      <c r="U10536" s="20" t="s">
        <v>62</v>
      </c>
      <c r="V10536" s="20">
        <v>46018</v>
      </c>
      <c r="W10536" s="21">
        <v>12</v>
      </c>
      <c r="X10536" s="20">
        <v>46029</v>
      </c>
      <c r="Y10536" s="20">
        <v>46024</v>
      </c>
      <c r="Z10536" s="48">
        <v>1</v>
      </c>
      <c r="AA10536">
        <v>2026</v>
      </c>
      <c r="AB10536" s="45">
        <v>76662</v>
      </c>
      <c r="AC10536" s="45">
        <v>76662</v>
      </c>
      <c r="AK10536" s="10"/>
    </row>
    <row r="10537" spans="1:37">
      <c r="A10537" t="s">
        <v>45</v>
      </c>
      <c r="B10537" t="s">
        <v>46</v>
      </c>
      <c r="C10537" t="s">
        <v>47</v>
      </c>
      <c r="D10537" t="s">
        <v>11022</v>
      </c>
      <c r="E10537" t="s">
        <v>88</v>
      </c>
      <c r="F10537" t="s">
        <v>79</v>
      </c>
      <c r="G10537" t="s">
        <v>51</v>
      </c>
      <c r="H10537" s="20" t="s">
        <v>52</v>
      </c>
      <c r="I10537" t="s">
        <v>53</v>
      </c>
      <c r="J10537" t="s">
        <v>54</v>
      </c>
      <c r="K10537">
        <v>3</v>
      </c>
      <c r="L10537" t="s">
        <v>55</v>
      </c>
      <c r="M10537" t="s">
        <v>77</v>
      </c>
      <c r="N10537" t="s">
        <v>89</v>
      </c>
      <c r="O10537" s="21" t="s">
        <v>58</v>
      </c>
      <c r="P10537" s="21" t="s">
        <v>90</v>
      </c>
      <c r="Q10537" s="20" t="s">
        <v>214</v>
      </c>
      <c r="R10537" s="21" t="s">
        <v>215</v>
      </c>
      <c r="S10537" s="35">
        <v>1</v>
      </c>
      <c r="T10537" s="22">
        <v>1</v>
      </c>
      <c r="U10537" s="20" t="s">
        <v>62</v>
      </c>
      <c r="V10537" s="20">
        <v>46019</v>
      </c>
      <c r="W10537" s="21">
        <v>12</v>
      </c>
      <c r="X10537" s="20">
        <v>46030</v>
      </c>
      <c r="Y10537" s="20">
        <v>46024</v>
      </c>
      <c r="Z10537" s="48">
        <v>1</v>
      </c>
      <c r="AA10537">
        <v>2026</v>
      </c>
      <c r="AB10537" s="45">
        <v>49994</v>
      </c>
      <c r="AC10537" s="45">
        <v>49994</v>
      </c>
      <c r="AK10537" s="10"/>
    </row>
    <row r="10538" spans="1:37">
      <c r="A10538" t="s">
        <v>45</v>
      </c>
      <c r="B10538" t="s">
        <v>46</v>
      </c>
      <c r="C10538" t="s">
        <v>47</v>
      </c>
      <c r="D10538" t="s">
        <v>11023</v>
      </c>
      <c r="E10538" t="s">
        <v>88</v>
      </c>
      <c r="F10538" t="s">
        <v>79</v>
      </c>
      <c r="G10538" t="s">
        <v>51</v>
      </c>
      <c r="H10538" s="20" t="s">
        <v>52</v>
      </c>
      <c r="I10538" t="s">
        <v>53</v>
      </c>
      <c r="J10538" t="s">
        <v>54</v>
      </c>
      <c r="K10538">
        <v>3</v>
      </c>
      <c r="L10538" t="s">
        <v>55</v>
      </c>
      <c r="M10538" t="s">
        <v>77</v>
      </c>
      <c r="N10538" t="s">
        <v>89</v>
      </c>
      <c r="O10538" s="21" t="s">
        <v>58</v>
      </c>
      <c r="P10538" s="21" t="s">
        <v>126</v>
      </c>
      <c r="Q10538" s="20" t="s">
        <v>1746</v>
      </c>
      <c r="R10538" s="21" t="s">
        <v>1747</v>
      </c>
      <c r="S10538" s="35">
        <v>1</v>
      </c>
      <c r="T10538" s="22">
        <v>1</v>
      </c>
      <c r="U10538" s="20" t="s">
        <v>62</v>
      </c>
      <c r="V10538" s="20">
        <v>46019</v>
      </c>
      <c r="W10538" s="21">
        <v>12</v>
      </c>
      <c r="X10538" s="20">
        <v>46030</v>
      </c>
      <c r="Y10538" s="20">
        <v>46024</v>
      </c>
      <c r="Z10538" s="48">
        <v>1</v>
      </c>
      <c r="AA10538">
        <v>2026</v>
      </c>
      <c r="AB10538" s="45">
        <v>21869</v>
      </c>
      <c r="AC10538" s="45">
        <v>21869</v>
      </c>
      <c r="AK10538" s="10"/>
    </row>
    <row r="10539" spans="1:37">
      <c r="A10539" t="s">
        <v>45</v>
      </c>
      <c r="B10539" t="s">
        <v>46</v>
      </c>
      <c r="C10539" t="s">
        <v>47</v>
      </c>
      <c r="D10539" t="s">
        <v>11024</v>
      </c>
      <c r="E10539" t="s">
        <v>88</v>
      </c>
      <c r="F10539" t="s">
        <v>79</v>
      </c>
      <c r="G10539" t="s">
        <v>51</v>
      </c>
      <c r="H10539" s="20" t="s">
        <v>52</v>
      </c>
      <c r="I10539" t="s">
        <v>53</v>
      </c>
      <c r="J10539" t="s">
        <v>54</v>
      </c>
      <c r="K10539">
        <v>3</v>
      </c>
      <c r="L10539" t="s">
        <v>55</v>
      </c>
      <c r="M10539" t="s">
        <v>77</v>
      </c>
      <c r="N10539" t="s">
        <v>89</v>
      </c>
      <c r="O10539" s="21" t="s">
        <v>58</v>
      </c>
      <c r="P10539" s="21" t="s">
        <v>276</v>
      </c>
      <c r="Q10539" s="20" t="s">
        <v>315</v>
      </c>
      <c r="R10539" s="21" t="s">
        <v>316</v>
      </c>
      <c r="S10539" s="35">
        <v>1</v>
      </c>
      <c r="T10539" s="22">
        <v>1</v>
      </c>
      <c r="U10539" s="20" t="s">
        <v>62</v>
      </c>
      <c r="V10539" s="20">
        <v>46018</v>
      </c>
      <c r="W10539" s="21">
        <v>12</v>
      </c>
      <c r="X10539" s="20">
        <v>46030</v>
      </c>
      <c r="Y10539" s="20">
        <v>46024</v>
      </c>
      <c r="Z10539" s="48">
        <v>1</v>
      </c>
      <c r="AA10539">
        <v>2026</v>
      </c>
      <c r="AB10539" s="45">
        <v>12642</v>
      </c>
      <c r="AC10539" s="45">
        <v>12642</v>
      </c>
      <c r="AK10539" s="10"/>
    </row>
    <row r="10540" spans="1:37">
      <c r="A10540" t="s">
        <v>45</v>
      </c>
      <c r="B10540" t="s">
        <v>46</v>
      </c>
      <c r="C10540" t="s">
        <v>47</v>
      </c>
      <c r="D10540" t="s">
        <v>11025</v>
      </c>
      <c r="E10540" t="s">
        <v>88</v>
      </c>
      <c r="F10540" t="s">
        <v>79</v>
      </c>
      <c r="G10540" t="s">
        <v>51</v>
      </c>
      <c r="H10540" s="20" t="s">
        <v>52</v>
      </c>
      <c r="I10540" t="s">
        <v>53</v>
      </c>
      <c r="J10540" t="s">
        <v>54</v>
      </c>
      <c r="K10540">
        <v>3</v>
      </c>
      <c r="L10540" t="s">
        <v>55</v>
      </c>
      <c r="M10540" t="s">
        <v>77</v>
      </c>
      <c r="N10540" t="s">
        <v>89</v>
      </c>
      <c r="O10540" s="21" t="s">
        <v>58</v>
      </c>
      <c r="P10540" s="21" t="s">
        <v>303</v>
      </c>
      <c r="Q10540" s="20" t="s">
        <v>631</v>
      </c>
      <c r="R10540" s="21" t="s">
        <v>632</v>
      </c>
      <c r="S10540" s="35">
        <v>1</v>
      </c>
      <c r="T10540" s="22">
        <v>1</v>
      </c>
      <c r="U10540" s="20" t="s">
        <v>62</v>
      </c>
      <c r="V10540" s="20">
        <v>46019</v>
      </c>
      <c r="W10540" s="21">
        <v>12</v>
      </c>
      <c r="X10540" s="20">
        <v>46030</v>
      </c>
      <c r="Y10540" s="20">
        <v>46027</v>
      </c>
      <c r="Z10540" s="48">
        <v>1</v>
      </c>
      <c r="AA10540">
        <v>2026</v>
      </c>
      <c r="AB10540" s="45">
        <v>62493</v>
      </c>
      <c r="AC10540" s="45">
        <v>62493</v>
      </c>
      <c r="AK10540" s="10"/>
    </row>
    <row r="10541" spans="1:37">
      <c r="A10541" t="s">
        <v>45</v>
      </c>
      <c r="B10541" t="s">
        <v>46</v>
      </c>
      <c r="C10541" t="s">
        <v>47</v>
      </c>
      <c r="D10541" t="s">
        <v>11026</v>
      </c>
      <c r="E10541" t="s">
        <v>88</v>
      </c>
      <c r="F10541" t="s">
        <v>79</v>
      </c>
      <c r="G10541" t="s">
        <v>51</v>
      </c>
      <c r="H10541" s="20" t="s">
        <v>52</v>
      </c>
      <c r="I10541" t="s">
        <v>53</v>
      </c>
      <c r="J10541" t="s">
        <v>54</v>
      </c>
      <c r="K10541">
        <v>3</v>
      </c>
      <c r="L10541" t="s">
        <v>55</v>
      </c>
      <c r="M10541" t="s">
        <v>77</v>
      </c>
      <c r="N10541" t="s">
        <v>89</v>
      </c>
      <c r="O10541" s="21" t="s">
        <v>58</v>
      </c>
      <c r="P10541" s="21" t="s">
        <v>126</v>
      </c>
      <c r="Q10541" s="20" t="s">
        <v>318</v>
      </c>
      <c r="R10541" s="21" t="s">
        <v>319</v>
      </c>
      <c r="S10541" s="35">
        <v>3</v>
      </c>
      <c r="T10541" s="22">
        <v>3</v>
      </c>
      <c r="U10541" s="20" t="s">
        <v>62</v>
      </c>
      <c r="V10541" s="20">
        <v>46017</v>
      </c>
      <c r="W10541" s="21">
        <v>12</v>
      </c>
      <c r="X10541" s="20">
        <v>46030</v>
      </c>
      <c r="Y10541" s="20">
        <v>46024</v>
      </c>
      <c r="Z10541" s="48">
        <v>1</v>
      </c>
      <c r="AA10541">
        <v>2026</v>
      </c>
      <c r="AB10541" s="45">
        <v>196867</v>
      </c>
      <c r="AC10541" s="45">
        <v>196867</v>
      </c>
      <c r="AK10541" s="10"/>
    </row>
    <row r="10542" spans="1:37">
      <c r="A10542" t="s">
        <v>45</v>
      </c>
      <c r="B10542" t="s">
        <v>46</v>
      </c>
      <c r="C10542" t="s">
        <v>47</v>
      </c>
      <c r="D10542" t="s">
        <v>11027</v>
      </c>
      <c r="E10542" t="s">
        <v>88</v>
      </c>
      <c r="F10542" t="s">
        <v>79</v>
      </c>
      <c r="G10542" t="s">
        <v>51</v>
      </c>
      <c r="H10542" s="20" t="s">
        <v>52</v>
      </c>
      <c r="I10542" t="s">
        <v>53</v>
      </c>
      <c r="J10542" t="s">
        <v>54</v>
      </c>
      <c r="K10542">
        <v>3</v>
      </c>
      <c r="L10542" t="s">
        <v>55</v>
      </c>
      <c r="M10542" t="s">
        <v>77</v>
      </c>
      <c r="N10542" t="s">
        <v>89</v>
      </c>
      <c r="O10542" s="21" t="s">
        <v>58</v>
      </c>
      <c r="P10542" s="21" t="s">
        <v>97</v>
      </c>
      <c r="Q10542" s="20" t="s">
        <v>2443</v>
      </c>
      <c r="R10542" s="21" t="s">
        <v>2444</v>
      </c>
      <c r="S10542" s="35">
        <v>1</v>
      </c>
      <c r="T10542" s="22">
        <v>1</v>
      </c>
      <c r="U10542" s="20" t="s">
        <v>62</v>
      </c>
      <c r="V10542" s="20">
        <v>46018</v>
      </c>
      <c r="W10542" s="21">
        <v>12</v>
      </c>
      <c r="X10542" s="20">
        <v>46031</v>
      </c>
      <c r="Y10542" s="20">
        <v>46027</v>
      </c>
      <c r="Z10542" s="48">
        <v>1</v>
      </c>
      <c r="AA10542">
        <v>2026</v>
      </c>
      <c r="AB10542" s="45">
        <v>43745</v>
      </c>
      <c r="AC10542" s="45">
        <v>43745</v>
      </c>
      <c r="AK10542" s="10"/>
    </row>
    <row r="10543" spans="1:37">
      <c r="A10543" t="s">
        <v>45</v>
      </c>
      <c r="B10543" t="s">
        <v>46</v>
      </c>
      <c r="C10543" t="s">
        <v>47</v>
      </c>
      <c r="D10543" t="s">
        <v>11028</v>
      </c>
      <c r="E10543" t="s">
        <v>88</v>
      </c>
      <c r="F10543" t="s">
        <v>79</v>
      </c>
      <c r="G10543" t="s">
        <v>51</v>
      </c>
      <c r="H10543" s="20" t="s">
        <v>52</v>
      </c>
      <c r="I10543" t="s">
        <v>53</v>
      </c>
      <c r="J10543" t="s">
        <v>54</v>
      </c>
      <c r="K10543">
        <v>3</v>
      </c>
      <c r="L10543" t="s">
        <v>55</v>
      </c>
      <c r="M10543" t="s">
        <v>56</v>
      </c>
      <c r="N10543" t="s">
        <v>57</v>
      </c>
      <c r="O10543" s="21" t="s">
        <v>58</v>
      </c>
      <c r="P10543" s="21" t="s">
        <v>64</v>
      </c>
      <c r="Q10543" s="20" t="s">
        <v>358</v>
      </c>
      <c r="R10543" s="21" t="s">
        <v>359</v>
      </c>
      <c r="S10543" s="35">
        <v>1</v>
      </c>
      <c r="T10543" s="22">
        <v>1</v>
      </c>
      <c r="U10543" s="20" t="s">
        <v>62</v>
      </c>
      <c r="V10543" s="20">
        <v>46018</v>
      </c>
      <c r="W10543" s="21">
        <v>12</v>
      </c>
      <c r="X10543" s="20">
        <v>46030</v>
      </c>
      <c r="Y10543" s="20">
        <v>46024</v>
      </c>
      <c r="Z10543" s="48">
        <v>1</v>
      </c>
      <c r="AA10543">
        <v>2026</v>
      </c>
      <c r="AB10543" s="45">
        <v>93324</v>
      </c>
      <c r="AC10543" s="45">
        <v>93324</v>
      </c>
      <c r="AK10543" s="10"/>
    </row>
    <row r="10544" spans="1:37">
      <c r="A10544" t="s">
        <v>45</v>
      </c>
      <c r="B10544" t="s">
        <v>46</v>
      </c>
      <c r="C10544" t="s">
        <v>47</v>
      </c>
      <c r="D10544" t="s">
        <v>11029</v>
      </c>
      <c r="E10544" t="s">
        <v>88</v>
      </c>
      <c r="F10544" t="s">
        <v>79</v>
      </c>
      <c r="G10544" t="s">
        <v>51</v>
      </c>
      <c r="H10544" s="20" t="s">
        <v>52</v>
      </c>
      <c r="I10544" t="s">
        <v>53</v>
      </c>
      <c r="J10544" t="s">
        <v>54</v>
      </c>
      <c r="K10544">
        <v>3</v>
      </c>
      <c r="L10544" t="s">
        <v>55</v>
      </c>
      <c r="M10544" t="s">
        <v>77</v>
      </c>
      <c r="N10544" t="s">
        <v>89</v>
      </c>
      <c r="O10544" s="21" t="s">
        <v>58</v>
      </c>
      <c r="P10544" s="21" t="s">
        <v>97</v>
      </c>
      <c r="Q10544" s="20" t="s">
        <v>2443</v>
      </c>
      <c r="R10544" s="21" t="s">
        <v>2444</v>
      </c>
      <c r="S10544" s="35">
        <v>1</v>
      </c>
      <c r="T10544" s="22">
        <v>1</v>
      </c>
      <c r="U10544" s="20" t="s">
        <v>62</v>
      </c>
      <c r="V10544" s="20">
        <v>46018</v>
      </c>
      <c r="W10544" s="21">
        <v>12</v>
      </c>
      <c r="X10544" s="20">
        <v>46030</v>
      </c>
      <c r="Y10544" s="20">
        <v>46024</v>
      </c>
      <c r="Z10544" s="48">
        <v>1</v>
      </c>
      <c r="AA10544">
        <v>2026</v>
      </c>
      <c r="AB10544" s="45">
        <v>43745</v>
      </c>
      <c r="AC10544" s="45">
        <v>43745</v>
      </c>
      <c r="AK10544" s="10"/>
    </row>
    <row r="10545" spans="1:37">
      <c r="A10545" t="s">
        <v>45</v>
      </c>
      <c r="B10545" t="s">
        <v>46</v>
      </c>
      <c r="C10545" t="s">
        <v>47</v>
      </c>
      <c r="D10545" t="s">
        <v>11030</v>
      </c>
      <c r="E10545" t="s">
        <v>88</v>
      </c>
      <c r="F10545" t="s">
        <v>79</v>
      </c>
      <c r="G10545" t="s">
        <v>51</v>
      </c>
      <c r="H10545" s="20" t="s">
        <v>52</v>
      </c>
      <c r="I10545" t="s">
        <v>53</v>
      </c>
      <c r="J10545" t="s">
        <v>54</v>
      </c>
      <c r="K10545">
        <v>3</v>
      </c>
      <c r="L10545" t="s">
        <v>55</v>
      </c>
      <c r="M10545" t="s">
        <v>56</v>
      </c>
      <c r="N10545" t="s">
        <v>57</v>
      </c>
      <c r="O10545" s="21" t="s">
        <v>58</v>
      </c>
      <c r="P10545" s="21" t="s">
        <v>64</v>
      </c>
      <c r="Q10545" s="20" t="s">
        <v>456</v>
      </c>
      <c r="R10545" s="21" t="s">
        <v>457</v>
      </c>
      <c r="S10545" s="35">
        <v>1</v>
      </c>
      <c r="T10545" s="22">
        <v>1</v>
      </c>
      <c r="U10545" s="20" t="s">
        <v>62</v>
      </c>
      <c r="V10545" s="20">
        <v>46018</v>
      </c>
      <c r="W10545" s="21">
        <v>12</v>
      </c>
      <c r="X10545" s="20">
        <v>46030</v>
      </c>
      <c r="Y10545" s="20">
        <v>46024</v>
      </c>
      <c r="Z10545" s="48">
        <v>1</v>
      </c>
      <c r="AA10545">
        <v>2026</v>
      </c>
      <c r="AB10545" s="45">
        <v>34368</v>
      </c>
      <c r="AC10545" s="45">
        <v>34368</v>
      </c>
      <c r="AK10545" s="10"/>
    </row>
    <row r="10546" spans="1:37">
      <c r="A10546" t="s">
        <v>45</v>
      </c>
      <c r="B10546" t="s">
        <v>46</v>
      </c>
      <c r="C10546" t="s">
        <v>47</v>
      </c>
      <c r="D10546" t="s">
        <v>11031</v>
      </c>
      <c r="E10546" t="s">
        <v>88</v>
      </c>
      <c r="F10546" t="s">
        <v>79</v>
      </c>
      <c r="G10546" t="s">
        <v>51</v>
      </c>
      <c r="H10546" s="20" t="s">
        <v>52</v>
      </c>
      <c r="I10546" t="s">
        <v>53</v>
      </c>
      <c r="J10546" t="s">
        <v>54</v>
      </c>
      <c r="K10546">
        <v>3</v>
      </c>
      <c r="L10546" t="s">
        <v>55</v>
      </c>
      <c r="M10546" t="s">
        <v>56</v>
      </c>
      <c r="N10546" t="s">
        <v>57</v>
      </c>
      <c r="O10546" s="21" t="s">
        <v>58</v>
      </c>
      <c r="P10546" s="21" t="s">
        <v>64</v>
      </c>
      <c r="Q10546" s="20" t="s">
        <v>358</v>
      </c>
      <c r="R10546" s="21" t="s">
        <v>359</v>
      </c>
      <c r="S10546" s="35">
        <v>1</v>
      </c>
      <c r="T10546" s="22">
        <v>1</v>
      </c>
      <c r="U10546" s="20" t="s">
        <v>62</v>
      </c>
      <c r="V10546" s="20">
        <v>46015</v>
      </c>
      <c r="W10546" s="21">
        <v>12</v>
      </c>
      <c r="X10546" s="20">
        <v>46031</v>
      </c>
      <c r="Y10546" s="20">
        <v>46027</v>
      </c>
      <c r="Z10546" s="48">
        <v>1</v>
      </c>
      <c r="AA10546">
        <v>2026</v>
      </c>
      <c r="AB10546" s="45">
        <v>93324</v>
      </c>
      <c r="AC10546" s="45">
        <v>93324</v>
      </c>
      <c r="AK10546" s="10"/>
    </row>
    <row r="10547" spans="1:37">
      <c r="A10547" t="s">
        <v>45</v>
      </c>
      <c r="B10547" t="s">
        <v>46</v>
      </c>
      <c r="C10547" t="s">
        <v>47</v>
      </c>
      <c r="D10547" t="s">
        <v>11032</v>
      </c>
      <c r="E10547" t="s">
        <v>88</v>
      </c>
      <c r="F10547" t="s">
        <v>79</v>
      </c>
      <c r="G10547" t="s">
        <v>51</v>
      </c>
      <c r="H10547" s="20" t="s">
        <v>52</v>
      </c>
      <c r="I10547" t="s">
        <v>53</v>
      </c>
      <c r="J10547" t="s">
        <v>54</v>
      </c>
      <c r="K10547">
        <v>3</v>
      </c>
      <c r="L10547" t="s">
        <v>55</v>
      </c>
      <c r="M10547" t="s">
        <v>77</v>
      </c>
      <c r="N10547" t="s">
        <v>89</v>
      </c>
      <c r="O10547" s="21" t="s">
        <v>58</v>
      </c>
      <c r="P10547" s="21" t="s">
        <v>126</v>
      </c>
      <c r="Q10547" s="20" t="s">
        <v>960</v>
      </c>
      <c r="R10547" s="21" t="s">
        <v>961</v>
      </c>
      <c r="S10547" s="35">
        <v>1</v>
      </c>
      <c r="T10547" s="22">
        <v>1</v>
      </c>
      <c r="U10547" s="20" t="s">
        <v>62</v>
      </c>
      <c r="V10547" s="20">
        <v>46018</v>
      </c>
      <c r="W10547" s="21">
        <v>12</v>
      </c>
      <c r="X10547" s="20">
        <v>46030</v>
      </c>
      <c r="Y10547" s="20">
        <v>46024</v>
      </c>
      <c r="Z10547" s="48">
        <v>1</v>
      </c>
      <c r="AA10547">
        <v>2026</v>
      </c>
      <c r="AB10547" s="45">
        <v>28119</v>
      </c>
      <c r="AC10547" s="45">
        <v>28119</v>
      </c>
      <c r="AK10547" s="10"/>
    </row>
    <row r="10548" spans="1:37">
      <c r="A10548" t="s">
        <v>45</v>
      </c>
      <c r="B10548" t="s">
        <v>46</v>
      </c>
      <c r="C10548" t="s">
        <v>47</v>
      </c>
      <c r="D10548" t="s">
        <v>11033</v>
      </c>
      <c r="E10548" t="s">
        <v>88</v>
      </c>
      <c r="F10548" t="s">
        <v>79</v>
      </c>
      <c r="G10548" t="s">
        <v>51</v>
      </c>
      <c r="H10548" s="20" t="s">
        <v>52</v>
      </c>
      <c r="I10548" t="s">
        <v>53</v>
      </c>
      <c r="J10548" t="s">
        <v>54</v>
      </c>
      <c r="K10548">
        <v>3</v>
      </c>
      <c r="L10548" t="s">
        <v>55</v>
      </c>
      <c r="M10548" t="s">
        <v>77</v>
      </c>
      <c r="N10548" t="s">
        <v>89</v>
      </c>
      <c r="O10548" s="21" t="s">
        <v>58</v>
      </c>
      <c r="P10548" s="21" t="s">
        <v>276</v>
      </c>
      <c r="Q10548" s="20" t="s">
        <v>315</v>
      </c>
      <c r="R10548" s="21" t="s">
        <v>316</v>
      </c>
      <c r="S10548" s="35">
        <v>1</v>
      </c>
      <c r="T10548" s="22">
        <v>1</v>
      </c>
      <c r="U10548" s="20" t="s">
        <v>62</v>
      </c>
      <c r="V10548" s="20">
        <v>46017</v>
      </c>
      <c r="W10548" s="21">
        <v>12</v>
      </c>
      <c r="X10548" s="20">
        <v>46030</v>
      </c>
      <c r="Y10548" s="20">
        <v>46024</v>
      </c>
      <c r="Z10548" s="48">
        <v>1</v>
      </c>
      <c r="AA10548">
        <v>2026</v>
      </c>
      <c r="AB10548" s="45">
        <v>12642</v>
      </c>
      <c r="AC10548" s="45">
        <v>12642</v>
      </c>
      <c r="AK10548" s="10"/>
    </row>
    <row r="10549" spans="1:37">
      <c r="A10549" t="s">
        <v>45</v>
      </c>
      <c r="B10549" t="s">
        <v>46</v>
      </c>
      <c r="C10549" t="s">
        <v>47</v>
      </c>
      <c r="D10549" t="s">
        <v>11034</v>
      </c>
      <c r="E10549" t="s">
        <v>88</v>
      </c>
      <c r="F10549" t="s">
        <v>79</v>
      </c>
      <c r="G10549" t="s">
        <v>51</v>
      </c>
      <c r="H10549" s="20" t="s">
        <v>52</v>
      </c>
      <c r="I10549" t="s">
        <v>53</v>
      </c>
      <c r="J10549" t="s">
        <v>54</v>
      </c>
      <c r="K10549">
        <v>3</v>
      </c>
      <c r="L10549" t="s">
        <v>55</v>
      </c>
      <c r="M10549" t="s">
        <v>77</v>
      </c>
      <c r="N10549" t="s">
        <v>89</v>
      </c>
      <c r="O10549" s="21" t="s">
        <v>58</v>
      </c>
      <c r="P10549" s="21" t="s">
        <v>366</v>
      </c>
      <c r="Q10549" s="20" t="s">
        <v>2386</v>
      </c>
      <c r="R10549" s="21" t="s">
        <v>2387</v>
      </c>
      <c r="S10549" s="35">
        <v>1</v>
      </c>
      <c r="T10549" s="22">
        <v>1</v>
      </c>
      <c r="U10549" s="20" t="s">
        <v>62</v>
      </c>
      <c r="V10549" s="20">
        <v>46017</v>
      </c>
      <c r="W10549" s="21">
        <v>12</v>
      </c>
      <c r="X10549" s="20">
        <v>46029</v>
      </c>
      <c r="Y10549" s="20">
        <v>46027</v>
      </c>
      <c r="Z10549" s="48">
        <v>1</v>
      </c>
      <c r="AA10549">
        <v>2026</v>
      </c>
      <c r="AB10549" s="45">
        <v>46869</v>
      </c>
      <c r="AC10549" s="45">
        <v>46869</v>
      </c>
      <c r="AK10549" s="10"/>
    </row>
    <row r="10550" spans="1:37">
      <c r="A10550" t="s">
        <v>45</v>
      </c>
      <c r="B10550" t="s">
        <v>46</v>
      </c>
      <c r="C10550" t="s">
        <v>47</v>
      </c>
      <c r="D10550" t="s">
        <v>11035</v>
      </c>
      <c r="E10550" t="s">
        <v>88</v>
      </c>
      <c r="F10550" t="s">
        <v>79</v>
      </c>
      <c r="G10550" t="s">
        <v>51</v>
      </c>
      <c r="H10550" s="20" t="s">
        <v>52</v>
      </c>
      <c r="I10550" t="s">
        <v>53</v>
      </c>
      <c r="J10550" t="s">
        <v>54</v>
      </c>
      <c r="K10550">
        <v>3</v>
      </c>
      <c r="L10550" t="s">
        <v>55</v>
      </c>
      <c r="M10550" t="s">
        <v>77</v>
      </c>
      <c r="N10550" t="s">
        <v>89</v>
      </c>
      <c r="O10550" s="21" t="s">
        <v>58</v>
      </c>
      <c r="P10550" s="21" t="s">
        <v>119</v>
      </c>
      <c r="Q10550" s="20" t="s">
        <v>5692</v>
      </c>
      <c r="R10550" s="21" t="s">
        <v>5693</v>
      </c>
      <c r="S10550" s="35">
        <v>1</v>
      </c>
      <c r="T10550" s="22">
        <v>1</v>
      </c>
      <c r="U10550" s="20" t="s">
        <v>62</v>
      </c>
      <c r="V10550" s="20">
        <v>46017</v>
      </c>
      <c r="W10550" s="21">
        <v>12</v>
      </c>
      <c r="X10550" s="20">
        <v>46030</v>
      </c>
      <c r="Y10550" s="20">
        <v>46024</v>
      </c>
      <c r="Z10550" s="48">
        <v>1</v>
      </c>
      <c r="AA10550">
        <v>2026</v>
      </c>
      <c r="AB10550" s="45">
        <v>113332</v>
      </c>
      <c r="AC10550" s="45">
        <v>113332</v>
      </c>
      <c r="AK10550" s="10"/>
    </row>
    <row r="10551" spans="1:37">
      <c r="A10551" t="s">
        <v>45</v>
      </c>
      <c r="B10551" t="s">
        <v>46</v>
      </c>
      <c r="C10551" t="s">
        <v>47</v>
      </c>
      <c r="D10551" t="s">
        <v>11036</v>
      </c>
      <c r="E10551" t="s">
        <v>88</v>
      </c>
      <c r="F10551" t="s">
        <v>79</v>
      </c>
      <c r="G10551" t="s">
        <v>51</v>
      </c>
      <c r="H10551" s="20" t="s">
        <v>52</v>
      </c>
      <c r="I10551" t="s">
        <v>53</v>
      </c>
      <c r="J10551" t="s">
        <v>54</v>
      </c>
      <c r="K10551">
        <v>3</v>
      </c>
      <c r="L10551" t="s">
        <v>55</v>
      </c>
      <c r="M10551" t="s">
        <v>77</v>
      </c>
      <c r="N10551" t="s">
        <v>89</v>
      </c>
      <c r="O10551" s="21" t="s">
        <v>58</v>
      </c>
      <c r="P10551" s="21" t="s">
        <v>119</v>
      </c>
      <c r="Q10551" s="20" t="s">
        <v>968</v>
      </c>
      <c r="R10551" s="21" t="s">
        <v>969</v>
      </c>
      <c r="S10551" s="35">
        <v>1</v>
      </c>
      <c r="T10551" s="22">
        <v>1</v>
      </c>
      <c r="U10551" s="20" t="s">
        <v>62</v>
      </c>
      <c r="V10551" s="20">
        <v>46018</v>
      </c>
      <c r="W10551" s="21">
        <v>12</v>
      </c>
      <c r="X10551" s="20">
        <v>46030</v>
      </c>
      <c r="Y10551" s="20">
        <v>46024</v>
      </c>
      <c r="Z10551" s="48">
        <v>1</v>
      </c>
      <c r="AA10551">
        <v>2026</v>
      </c>
      <c r="AB10551" s="45">
        <v>99995</v>
      </c>
      <c r="AC10551" s="45">
        <v>99995</v>
      </c>
      <c r="AK10551" s="10"/>
    </row>
    <row r="10552" spans="1:37">
      <c r="A10552" t="s">
        <v>45</v>
      </c>
      <c r="B10552" t="s">
        <v>46</v>
      </c>
      <c r="C10552" t="s">
        <v>47</v>
      </c>
      <c r="D10552" t="s">
        <v>11037</v>
      </c>
      <c r="E10552" t="s">
        <v>88</v>
      </c>
      <c r="F10552" t="s">
        <v>79</v>
      </c>
      <c r="G10552" t="s">
        <v>51</v>
      </c>
      <c r="H10552" s="20" t="s">
        <v>52</v>
      </c>
      <c r="I10552" t="s">
        <v>53</v>
      </c>
      <c r="J10552" t="s">
        <v>54</v>
      </c>
      <c r="K10552">
        <v>3</v>
      </c>
      <c r="L10552" t="s">
        <v>55</v>
      </c>
      <c r="M10552" t="s">
        <v>77</v>
      </c>
      <c r="N10552" t="s">
        <v>89</v>
      </c>
      <c r="O10552" s="21" t="s">
        <v>58</v>
      </c>
      <c r="P10552" s="21" t="s">
        <v>119</v>
      </c>
      <c r="Q10552" s="20" t="s">
        <v>988</v>
      </c>
      <c r="R10552" s="21" t="s">
        <v>989</v>
      </c>
      <c r="S10552" s="35">
        <v>1</v>
      </c>
      <c r="T10552" s="22">
        <v>1</v>
      </c>
      <c r="U10552" s="20" t="s">
        <v>62</v>
      </c>
      <c r="V10552" s="20">
        <v>46018</v>
      </c>
      <c r="W10552" s="21">
        <v>12</v>
      </c>
      <c r="X10552" s="20">
        <v>46030</v>
      </c>
      <c r="Y10552" s="20">
        <v>46024</v>
      </c>
      <c r="Z10552" s="48">
        <v>1</v>
      </c>
      <c r="AA10552">
        <v>2026</v>
      </c>
      <c r="AB10552" s="45">
        <v>73327</v>
      </c>
      <c r="AC10552" s="45">
        <v>73327</v>
      </c>
      <c r="AK10552" s="10"/>
    </row>
    <row r="10553" spans="1:37">
      <c r="A10553" t="s">
        <v>45</v>
      </c>
      <c r="B10553" t="s">
        <v>46</v>
      </c>
      <c r="C10553" t="s">
        <v>47</v>
      </c>
      <c r="D10553" t="s">
        <v>11038</v>
      </c>
      <c r="E10553" t="s">
        <v>88</v>
      </c>
      <c r="F10553" t="s">
        <v>79</v>
      </c>
      <c r="G10553" t="s">
        <v>51</v>
      </c>
      <c r="H10553" s="20" t="s">
        <v>52</v>
      </c>
      <c r="I10553" t="s">
        <v>53</v>
      </c>
      <c r="J10553" t="s">
        <v>54</v>
      </c>
      <c r="K10553">
        <v>3</v>
      </c>
      <c r="L10553" t="s">
        <v>55</v>
      </c>
      <c r="M10553" t="s">
        <v>77</v>
      </c>
      <c r="N10553" t="s">
        <v>89</v>
      </c>
      <c r="O10553" s="21" t="s">
        <v>58</v>
      </c>
      <c r="P10553" s="21" t="s">
        <v>90</v>
      </c>
      <c r="Q10553" s="20" t="s">
        <v>166</v>
      </c>
      <c r="R10553" s="21" t="s">
        <v>167</v>
      </c>
      <c r="S10553" s="35">
        <v>1</v>
      </c>
      <c r="T10553" s="22">
        <v>1</v>
      </c>
      <c r="U10553" s="20" t="s">
        <v>62</v>
      </c>
      <c r="V10553" s="20">
        <v>46018</v>
      </c>
      <c r="W10553" s="21">
        <v>12</v>
      </c>
      <c r="X10553" s="20">
        <v>46028</v>
      </c>
      <c r="Y10553" s="20">
        <v>46024</v>
      </c>
      <c r="Z10553" s="48">
        <v>1</v>
      </c>
      <c r="AA10553">
        <v>2026</v>
      </c>
      <c r="AB10553" s="45">
        <v>43744</v>
      </c>
      <c r="AC10553" s="45">
        <v>43744</v>
      </c>
      <c r="AK10553" s="10"/>
    </row>
    <row r="10554" spans="1:37">
      <c r="A10554" t="s">
        <v>45</v>
      </c>
      <c r="B10554" t="s">
        <v>46</v>
      </c>
      <c r="C10554" t="s">
        <v>47</v>
      </c>
      <c r="D10554" t="s">
        <v>11039</v>
      </c>
      <c r="E10554" t="s">
        <v>88</v>
      </c>
      <c r="F10554" t="s">
        <v>79</v>
      </c>
      <c r="G10554" t="s">
        <v>51</v>
      </c>
      <c r="H10554" s="20" t="s">
        <v>52</v>
      </c>
      <c r="I10554" t="s">
        <v>53</v>
      </c>
      <c r="J10554" t="s">
        <v>54</v>
      </c>
      <c r="K10554">
        <v>3</v>
      </c>
      <c r="L10554" t="s">
        <v>55</v>
      </c>
      <c r="M10554" t="s">
        <v>77</v>
      </c>
      <c r="N10554" t="s">
        <v>89</v>
      </c>
      <c r="O10554" s="21" t="s">
        <v>58</v>
      </c>
      <c r="P10554" s="21" t="s">
        <v>90</v>
      </c>
      <c r="Q10554" s="20" t="s">
        <v>191</v>
      </c>
      <c r="R10554" s="21" t="s">
        <v>192</v>
      </c>
      <c r="S10554" s="35">
        <v>1</v>
      </c>
      <c r="T10554" s="22">
        <v>1</v>
      </c>
      <c r="U10554" s="20" t="s">
        <v>62</v>
      </c>
      <c r="V10554" s="20">
        <v>46019</v>
      </c>
      <c r="W10554" s="21">
        <v>12</v>
      </c>
      <c r="X10554" s="20">
        <v>46030</v>
      </c>
      <c r="Y10554" s="20">
        <v>46024</v>
      </c>
      <c r="Z10554" s="48">
        <v>1</v>
      </c>
      <c r="AA10554">
        <v>2026</v>
      </c>
      <c r="AB10554" s="45">
        <v>106656</v>
      </c>
      <c r="AC10554" s="45">
        <v>106656</v>
      </c>
      <c r="AK10554" s="10"/>
    </row>
    <row r="10555" spans="1:37">
      <c r="A10555" t="s">
        <v>45</v>
      </c>
      <c r="B10555" t="s">
        <v>46</v>
      </c>
      <c r="C10555" t="s">
        <v>47</v>
      </c>
      <c r="D10555" t="s">
        <v>11040</v>
      </c>
      <c r="E10555" t="s">
        <v>88</v>
      </c>
      <c r="F10555" t="s">
        <v>79</v>
      </c>
      <c r="G10555" t="s">
        <v>51</v>
      </c>
      <c r="H10555" s="20" t="s">
        <v>52</v>
      </c>
      <c r="I10555" t="s">
        <v>53</v>
      </c>
      <c r="J10555" t="s">
        <v>54</v>
      </c>
      <c r="K10555">
        <v>3</v>
      </c>
      <c r="L10555" t="s">
        <v>55</v>
      </c>
      <c r="M10555" t="s">
        <v>77</v>
      </c>
      <c r="N10555" t="s">
        <v>89</v>
      </c>
      <c r="O10555" s="21" t="s">
        <v>58</v>
      </c>
      <c r="P10555" s="21" t="s">
        <v>150</v>
      </c>
      <c r="Q10555" s="20" t="s">
        <v>268</v>
      </c>
      <c r="R10555" s="21" t="s">
        <v>269</v>
      </c>
      <c r="S10555" s="35">
        <v>1</v>
      </c>
      <c r="T10555" s="22">
        <v>1</v>
      </c>
      <c r="U10555" s="20" t="s">
        <v>62</v>
      </c>
      <c r="V10555" s="20">
        <v>46018</v>
      </c>
      <c r="W10555" s="21">
        <v>12</v>
      </c>
      <c r="X10555" s="20">
        <v>46030</v>
      </c>
      <c r="Y10555" s="20">
        <v>46024</v>
      </c>
      <c r="Z10555" s="48">
        <v>1</v>
      </c>
      <c r="AA10555">
        <v>2026</v>
      </c>
      <c r="AB10555" s="45">
        <v>99990</v>
      </c>
      <c r="AC10555" s="45">
        <v>99990</v>
      </c>
      <c r="AK10555" s="10"/>
    </row>
    <row r="10556" spans="1:37">
      <c r="A10556" t="s">
        <v>45</v>
      </c>
      <c r="B10556" t="s">
        <v>46</v>
      </c>
      <c r="C10556" t="s">
        <v>47</v>
      </c>
      <c r="D10556" t="s">
        <v>11041</v>
      </c>
      <c r="E10556" t="s">
        <v>88</v>
      </c>
      <c r="F10556" t="s">
        <v>79</v>
      </c>
      <c r="G10556" t="s">
        <v>51</v>
      </c>
      <c r="H10556" s="20" t="s">
        <v>52</v>
      </c>
      <c r="I10556" t="s">
        <v>53</v>
      </c>
      <c r="J10556" t="s">
        <v>54</v>
      </c>
      <c r="K10556">
        <v>3</v>
      </c>
      <c r="L10556" t="s">
        <v>55</v>
      </c>
      <c r="M10556" t="s">
        <v>77</v>
      </c>
      <c r="N10556" t="s">
        <v>89</v>
      </c>
      <c r="O10556" s="21" t="s">
        <v>58</v>
      </c>
      <c r="P10556" s="21" t="s">
        <v>126</v>
      </c>
      <c r="Q10556" s="20" t="s">
        <v>960</v>
      </c>
      <c r="R10556" s="21" t="s">
        <v>961</v>
      </c>
      <c r="S10556" s="35">
        <v>1</v>
      </c>
      <c r="T10556" s="22">
        <v>1</v>
      </c>
      <c r="U10556" s="20" t="s">
        <v>62</v>
      </c>
      <c r="V10556" s="20">
        <v>46017</v>
      </c>
      <c r="W10556" s="21">
        <v>12</v>
      </c>
      <c r="X10556" s="20">
        <v>46030</v>
      </c>
      <c r="Y10556" s="20">
        <v>46024</v>
      </c>
      <c r="Z10556" s="48">
        <v>1</v>
      </c>
      <c r="AA10556">
        <v>2026</v>
      </c>
      <c r="AB10556" s="45">
        <v>28119</v>
      </c>
      <c r="AC10556" s="45">
        <v>28119</v>
      </c>
      <c r="AK10556" s="10"/>
    </row>
    <row r="10557" spans="1:37">
      <c r="A10557" t="s">
        <v>45</v>
      </c>
      <c r="B10557" t="s">
        <v>46</v>
      </c>
      <c r="C10557" t="s">
        <v>47</v>
      </c>
      <c r="D10557" t="s">
        <v>11042</v>
      </c>
      <c r="E10557" t="s">
        <v>88</v>
      </c>
      <c r="F10557" t="s">
        <v>79</v>
      </c>
      <c r="G10557" t="s">
        <v>51</v>
      </c>
      <c r="H10557" s="20" t="s">
        <v>52</v>
      </c>
      <c r="I10557" t="s">
        <v>53</v>
      </c>
      <c r="J10557" t="s">
        <v>54</v>
      </c>
      <c r="K10557">
        <v>3</v>
      </c>
      <c r="L10557" t="s">
        <v>55</v>
      </c>
      <c r="M10557" t="s">
        <v>77</v>
      </c>
      <c r="N10557" t="s">
        <v>89</v>
      </c>
      <c r="O10557" s="21" t="s">
        <v>58</v>
      </c>
      <c r="P10557" s="21" t="s">
        <v>119</v>
      </c>
      <c r="Q10557" s="20" t="s">
        <v>968</v>
      </c>
      <c r="R10557" s="21" t="s">
        <v>969</v>
      </c>
      <c r="S10557" s="35">
        <v>1</v>
      </c>
      <c r="T10557" s="22">
        <v>1</v>
      </c>
      <c r="U10557" s="20" t="s">
        <v>62</v>
      </c>
      <c r="V10557" s="20">
        <v>46017</v>
      </c>
      <c r="W10557" s="21">
        <v>12</v>
      </c>
      <c r="X10557" s="20">
        <v>46030</v>
      </c>
      <c r="Y10557" s="20">
        <v>46024</v>
      </c>
      <c r="Z10557" s="48">
        <v>1</v>
      </c>
      <c r="AA10557">
        <v>2026</v>
      </c>
      <c r="AB10557" s="45">
        <v>99995</v>
      </c>
      <c r="AC10557" s="45">
        <v>99995</v>
      </c>
      <c r="AK10557" s="10"/>
    </row>
    <row r="10558" spans="1:37">
      <c r="A10558" t="s">
        <v>45</v>
      </c>
      <c r="B10558" t="s">
        <v>46</v>
      </c>
      <c r="C10558" t="s">
        <v>47</v>
      </c>
      <c r="D10558" t="s">
        <v>11043</v>
      </c>
      <c r="E10558" t="s">
        <v>88</v>
      </c>
      <c r="F10558" t="s">
        <v>79</v>
      </c>
      <c r="G10558" t="s">
        <v>51</v>
      </c>
      <c r="H10558" s="20" t="s">
        <v>52</v>
      </c>
      <c r="I10558" t="s">
        <v>53</v>
      </c>
      <c r="J10558" t="s">
        <v>54</v>
      </c>
      <c r="K10558">
        <v>3</v>
      </c>
      <c r="L10558" t="s">
        <v>55</v>
      </c>
      <c r="M10558" t="s">
        <v>77</v>
      </c>
      <c r="N10558" t="s">
        <v>89</v>
      </c>
      <c r="O10558" s="21" t="s">
        <v>58</v>
      </c>
      <c r="P10558" s="21" t="s">
        <v>119</v>
      </c>
      <c r="Q10558" s="20" t="s">
        <v>1961</v>
      </c>
      <c r="R10558" s="21" t="s">
        <v>1962</v>
      </c>
      <c r="S10558" s="35">
        <v>1</v>
      </c>
      <c r="T10558" s="22">
        <v>1</v>
      </c>
      <c r="U10558" s="20" t="s">
        <v>62</v>
      </c>
      <c r="V10558" s="20">
        <v>46017</v>
      </c>
      <c r="W10558" s="21">
        <v>12</v>
      </c>
      <c r="X10558" s="20">
        <v>46030</v>
      </c>
      <c r="Y10558" s="20">
        <v>46024</v>
      </c>
      <c r="Z10558" s="48">
        <v>1</v>
      </c>
      <c r="AA10558">
        <v>2026</v>
      </c>
      <c r="AB10558" s="45">
        <v>99995</v>
      </c>
      <c r="AC10558" s="45">
        <v>99995</v>
      </c>
      <c r="AK10558" s="10"/>
    </row>
    <row r="10559" spans="1:37">
      <c r="A10559" t="s">
        <v>45</v>
      </c>
      <c r="B10559" t="s">
        <v>46</v>
      </c>
      <c r="C10559" t="s">
        <v>47</v>
      </c>
      <c r="D10559" t="s">
        <v>11044</v>
      </c>
      <c r="E10559" t="s">
        <v>88</v>
      </c>
      <c r="F10559" t="s">
        <v>79</v>
      </c>
      <c r="G10559" t="s">
        <v>51</v>
      </c>
      <c r="H10559" s="20" t="s">
        <v>52</v>
      </c>
      <c r="I10559" t="s">
        <v>53</v>
      </c>
      <c r="J10559" t="s">
        <v>54</v>
      </c>
      <c r="K10559">
        <v>3</v>
      </c>
      <c r="L10559" t="s">
        <v>55</v>
      </c>
      <c r="M10559" t="s">
        <v>77</v>
      </c>
      <c r="N10559" t="s">
        <v>89</v>
      </c>
      <c r="O10559" s="21" t="s">
        <v>58</v>
      </c>
      <c r="P10559" s="21" t="s">
        <v>90</v>
      </c>
      <c r="Q10559" s="20" t="s">
        <v>1775</v>
      </c>
      <c r="R10559" s="21" t="s">
        <v>1776</v>
      </c>
      <c r="S10559" s="35">
        <v>1</v>
      </c>
      <c r="T10559" s="22">
        <v>1</v>
      </c>
      <c r="U10559" s="20" t="s">
        <v>62</v>
      </c>
      <c r="V10559" s="20">
        <v>46017</v>
      </c>
      <c r="W10559" s="21">
        <v>12</v>
      </c>
      <c r="X10559" s="20">
        <v>46030</v>
      </c>
      <c r="Y10559" s="20">
        <v>46024</v>
      </c>
      <c r="Z10559" s="48">
        <v>1</v>
      </c>
      <c r="AA10559">
        <v>2026</v>
      </c>
      <c r="AB10559" s="45">
        <v>62494</v>
      </c>
      <c r="AC10559" s="45">
        <v>62494</v>
      </c>
      <c r="AK10559" s="10"/>
    </row>
    <row r="10560" spans="1:37">
      <c r="A10560" t="s">
        <v>45</v>
      </c>
      <c r="B10560" t="s">
        <v>46</v>
      </c>
      <c r="C10560" t="s">
        <v>47</v>
      </c>
      <c r="D10560" t="s">
        <v>11045</v>
      </c>
      <c r="E10560" t="s">
        <v>88</v>
      </c>
      <c r="F10560" t="s">
        <v>79</v>
      </c>
      <c r="G10560" t="s">
        <v>51</v>
      </c>
      <c r="H10560" s="20" t="s">
        <v>52</v>
      </c>
      <c r="I10560" t="s">
        <v>53</v>
      </c>
      <c r="J10560" t="s">
        <v>54</v>
      </c>
      <c r="K10560">
        <v>3</v>
      </c>
      <c r="L10560" t="s">
        <v>55</v>
      </c>
      <c r="M10560" t="s">
        <v>77</v>
      </c>
      <c r="N10560" t="s">
        <v>89</v>
      </c>
      <c r="O10560" s="21" t="s">
        <v>58</v>
      </c>
      <c r="P10560" s="21" t="s">
        <v>90</v>
      </c>
      <c r="Q10560" s="20" t="s">
        <v>1025</v>
      </c>
      <c r="R10560" s="21" t="s">
        <v>1026</v>
      </c>
      <c r="S10560" s="35">
        <v>1</v>
      </c>
      <c r="T10560" s="22">
        <v>1</v>
      </c>
      <c r="U10560" s="20" t="s">
        <v>62</v>
      </c>
      <c r="V10560" s="20">
        <v>46017</v>
      </c>
      <c r="W10560" s="21">
        <v>12</v>
      </c>
      <c r="X10560" s="20">
        <v>46029</v>
      </c>
      <c r="Y10560" s="20">
        <v>46027</v>
      </c>
      <c r="Z10560" s="48">
        <v>1</v>
      </c>
      <c r="AA10560">
        <v>2026</v>
      </c>
      <c r="AB10560" s="45">
        <v>106656</v>
      </c>
      <c r="AC10560" s="45">
        <v>106656</v>
      </c>
      <c r="AK10560" s="10"/>
    </row>
    <row r="10561" spans="1:37">
      <c r="A10561" t="s">
        <v>45</v>
      </c>
      <c r="B10561" t="s">
        <v>46</v>
      </c>
      <c r="C10561" t="s">
        <v>47</v>
      </c>
      <c r="D10561" t="s">
        <v>11046</v>
      </c>
      <c r="E10561" t="s">
        <v>88</v>
      </c>
      <c r="F10561" t="s">
        <v>79</v>
      </c>
      <c r="G10561" t="s">
        <v>51</v>
      </c>
      <c r="H10561" s="20" t="s">
        <v>52</v>
      </c>
      <c r="I10561" t="s">
        <v>53</v>
      </c>
      <c r="J10561" t="s">
        <v>54</v>
      </c>
      <c r="K10561">
        <v>3</v>
      </c>
      <c r="L10561" t="s">
        <v>55</v>
      </c>
      <c r="M10561" t="s">
        <v>56</v>
      </c>
      <c r="N10561" t="s">
        <v>57</v>
      </c>
      <c r="O10561" s="21" t="s">
        <v>58</v>
      </c>
      <c r="P10561" s="21" t="s">
        <v>522</v>
      </c>
      <c r="Q10561" s="20" t="s">
        <v>1078</v>
      </c>
      <c r="R10561" s="21" t="s">
        <v>1079</v>
      </c>
      <c r="S10561" s="35">
        <v>1</v>
      </c>
      <c r="T10561" s="22">
        <v>1</v>
      </c>
      <c r="U10561" s="20" t="s">
        <v>62</v>
      </c>
      <c r="V10561" s="20">
        <v>46017</v>
      </c>
      <c r="W10561" s="21">
        <v>12</v>
      </c>
      <c r="X10561" s="20">
        <v>46030</v>
      </c>
      <c r="Y10561" s="20">
        <v>46024</v>
      </c>
      <c r="Z10561" s="48">
        <v>1</v>
      </c>
      <c r="AA10561">
        <v>2026</v>
      </c>
      <c r="AB10561" s="45">
        <v>49995</v>
      </c>
      <c r="AC10561" s="45">
        <v>49995</v>
      </c>
      <c r="AK10561" s="10"/>
    </row>
    <row r="10562" spans="1:37">
      <c r="A10562" t="s">
        <v>45</v>
      </c>
      <c r="B10562" t="s">
        <v>46</v>
      </c>
      <c r="C10562" t="s">
        <v>47</v>
      </c>
      <c r="D10562" t="s">
        <v>11047</v>
      </c>
      <c r="E10562" t="s">
        <v>88</v>
      </c>
      <c r="F10562" t="s">
        <v>79</v>
      </c>
      <c r="G10562" t="s">
        <v>51</v>
      </c>
      <c r="H10562" s="20" t="s">
        <v>58</v>
      </c>
      <c r="I10562" t="s">
        <v>53</v>
      </c>
      <c r="J10562" t="s">
        <v>54</v>
      </c>
      <c r="K10562">
        <v>3</v>
      </c>
      <c r="L10562" t="s">
        <v>55</v>
      </c>
      <c r="M10562" t="s">
        <v>77</v>
      </c>
      <c r="N10562" t="s">
        <v>89</v>
      </c>
      <c r="O10562" s="21" t="s">
        <v>58</v>
      </c>
      <c r="P10562" s="21" t="s">
        <v>150</v>
      </c>
      <c r="Q10562" s="20" t="s">
        <v>268</v>
      </c>
      <c r="R10562" s="21" t="s">
        <v>269</v>
      </c>
      <c r="S10562" s="35">
        <v>1</v>
      </c>
      <c r="T10562" s="22">
        <v>0</v>
      </c>
      <c r="U10562" s="20" t="s">
        <v>62</v>
      </c>
      <c r="V10562" s="20">
        <v>46016</v>
      </c>
      <c r="W10562" s="21">
        <v>12</v>
      </c>
      <c r="X10562" s="20">
        <v>46024</v>
      </c>
      <c r="Z10562" s="48">
        <v>1</v>
      </c>
      <c r="AA10562">
        <v>2026</v>
      </c>
      <c r="AB10562" s="45">
        <v>99990</v>
      </c>
      <c r="AC10562" s="45">
        <v>0</v>
      </c>
      <c r="AK10562" s="10"/>
    </row>
    <row r="10563" spans="1:37">
      <c r="A10563" t="s">
        <v>45</v>
      </c>
      <c r="B10563" t="s">
        <v>46</v>
      </c>
      <c r="C10563" t="s">
        <v>47</v>
      </c>
      <c r="D10563" t="s">
        <v>11048</v>
      </c>
      <c r="E10563" t="s">
        <v>88</v>
      </c>
      <c r="F10563" t="s">
        <v>79</v>
      </c>
      <c r="G10563" t="s">
        <v>51</v>
      </c>
      <c r="H10563" s="20" t="s">
        <v>52</v>
      </c>
      <c r="I10563" t="s">
        <v>53</v>
      </c>
      <c r="J10563" t="s">
        <v>54</v>
      </c>
      <c r="K10563">
        <v>3</v>
      </c>
      <c r="L10563" t="s">
        <v>55</v>
      </c>
      <c r="M10563" t="s">
        <v>56</v>
      </c>
      <c r="N10563" t="s">
        <v>57</v>
      </c>
      <c r="O10563" s="21" t="s">
        <v>58</v>
      </c>
      <c r="P10563" s="21" t="s">
        <v>64</v>
      </c>
      <c r="Q10563" s="20" t="s">
        <v>221</v>
      </c>
      <c r="R10563" s="21" t="s">
        <v>222</v>
      </c>
      <c r="S10563" s="35">
        <v>1</v>
      </c>
      <c r="T10563" s="22">
        <v>1</v>
      </c>
      <c r="U10563" s="20" t="s">
        <v>62</v>
      </c>
      <c r="V10563" s="20">
        <v>46016</v>
      </c>
      <c r="W10563" s="21">
        <v>12</v>
      </c>
      <c r="X10563" s="20">
        <v>46031</v>
      </c>
      <c r="Y10563" s="20">
        <v>46027</v>
      </c>
      <c r="Z10563" s="48">
        <v>1</v>
      </c>
      <c r="AA10563">
        <v>2026</v>
      </c>
      <c r="AB10563" s="45">
        <v>113324</v>
      </c>
      <c r="AC10563" s="45">
        <v>113324</v>
      </c>
      <c r="AK10563" s="10"/>
    </row>
    <row r="10564" spans="1:37">
      <c r="A10564" t="s">
        <v>45</v>
      </c>
      <c r="B10564" t="s">
        <v>46</v>
      </c>
      <c r="C10564" t="s">
        <v>47</v>
      </c>
      <c r="D10564" t="s">
        <v>11049</v>
      </c>
      <c r="E10564" t="s">
        <v>88</v>
      </c>
      <c r="F10564" t="s">
        <v>79</v>
      </c>
      <c r="G10564" t="s">
        <v>51</v>
      </c>
      <c r="H10564" s="20" t="s">
        <v>52</v>
      </c>
      <c r="I10564" t="s">
        <v>53</v>
      </c>
      <c r="J10564" t="s">
        <v>54</v>
      </c>
      <c r="K10564">
        <v>3</v>
      </c>
      <c r="L10564" t="s">
        <v>55</v>
      </c>
      <c r="M10564" t="s">
        <v>77</v>
      </c>
      <c r="N10564" t="s">
        <v>89</v>
      </c>
      <c r="O10564" s="21" t="s">
        <v>58</v>
      </c>
      <c r="P10564" s="21" t="s">
        <v>90</v>
      </c>
      <c r="Q10564" s="20" t="s">
        <v>191</v>
      </c>
      <c r="R10564" s="21" t="s">
        <v>192</v>
      </c>
      <c r="S10564" s="35">
        <v>1</v>
      </c>
      <c r="T10564" s="22">
        <v>1</v>
      </c>
      <c r="U10564" s="20" t="s">
        <v>62</v>
      </c>
      <c r="V10564" s="20">
        <v>46017</v>
      </c>
      <c r="W10564" s="21">
        <v>12</v>
      </c>
      <c r="X10564" s="20">
        <v>46030</v>
      </c>
      <c r="Y10564" s="20">
        <v>46024</v>
      </c>
      <c r="Z10564" s="48">
        <v>1</v>
      </c>
      <c r="AA10564">
        <v>2026</v>
      </c>
      <c r="AB10564" s="45">
        <v>106656</v>
      </c>
      <c r="AC10564" s="45">
        <v>106656</v>
      </c>
      <c r="AK10564" s="10"/>
    </row>
    <row r="10565" spans="1:37">
      <c r="A10565" t="s">
        <v>45</v>
      </c>
      <c r="B10565" t="s">
        <v>46</v>
      </c>
      <c r="C10565" t="s">
        <v>47</v>
      </c>
      <c r="D10565" t="s">
        <v>11050</v>
      </c>
      <c r="E10565" t="s">
        <v>88</v>
      </c>
      <c r="F10565" t="s">
        <v>79</v>
      </c>
      <c r="G10565" t="s">
        <v>51</v>
      </c>
      <c r="H10565" s="20" t="s">
        <v>52</v>
      </c>
      <c r="I10565" t="s">
        <v>53</v>
      </c>
      <c r="J10565" t="s">
        <v>54</v>
      </c>
      <c r="K10565">
        <v>3</v>
      </c>
      <c r="L10565" t="s">
        <v>55</v>
      </c>
      <c r="M10565" t="s">
        <v>77</v>
      </c>
      <c r="N10565" t="s">
        <v>89</v>
      </c>
      <c r="O10565" s="21" t="s">
        <v>58</v>
      </c>
      <c r="P10565" s="21" t="s">
        <v>90</v>
      </c>
      <c r="Q10565" s="20" t="s">
        <v>11051</v>
      </c>
      <c r="R10565" s="21" t="s">
        <v>11052</v>
      </c>
      <c r="S10565" s="35">
        <v>1</v>
      </c>
      <c r="T10565" s="22">
        <v>1</v>
      </c>
      <c r="U10565" s="20" t="s">
        <v>62</v>
      </c>
      <c r="V10565" s="20">
        <v>46015</v>
      </c>
      <c r="W10565" s="21">
        <v>12</v>
      </c>
      <c r="X10565" s="20">
        <v>46024</v>
      </c>
      <c r="Y10565" s="20">
        <v>46024</v>
      </c>
      <c r="Z10565" s="48">
        <v>1</v>
      </c>
      <c r="AA10565">
        <v>2026</v>
      </c>
      <c r="AB10565" s="45">
        <v>68741</v>
      </c>
      <c r="AC10565" s="45">
        <v>68741</v>
      </c>
      <c r="AK10565" s="10"/>
    </row>
    <row r="10566" spans="1:37">
      <c r="A10566" t="s">
        <v>45</v>
      </c>
      <c r="B10566" t="s">
        <v>46</v>
      </c>
      <c r="C10566" t="s">
        <v>47</v>
      </c>
      <c r="D10566" t="s">
        <v>11053</v>
      </c>
      <c r="E10566" t="s">
        <v>88</v>
      </c>
      <c r="F10566" t="s">
        <v>79</v>
      </c>
      <c r="G10566" t="s">
        <v>51</v>
      </c>
      <c r="H10566" s="20" t="s">
        <v>52</v>
      </c>
      <c r="I10566" t="s">
        <v>53</v>
      </c>
      <c r="J10566" t="s">
        <v>54</v>
      </c>
      <c r="K10566">
        <v>3</v>
      </c>
      <c r="L10566" t="s">
        <v>55</v>
      </c>
      <c r="M10566" t="s">
        <v>77</v>
      </c>
      <c r="N10566" t="s">
        <v>89</v>
      </c>
      <c r="O10566" s="21" t="s">
        <v>58</v>
      </c>
      <c r="P10566" s="21" t="s">
        <v>10010</v>
      </c>
      <c r="Q10566" s="20" t="s">
        <v>4379</v>
      </c>
      <c r="R10566" s="21" t="s">
        <v>4380</v>
      </c>
      <c r="S10566" s="35">
        <v>1</v>
      </c>
      <c r="T10566" s="22">
        <v>1</v>
      </c>
      <c r="U10566" s="20" t="s">
        <v>62</v>
      </c>
      <c r="V10566" s="20">
        <v>46014</v>
      </c>
      <c r="W10566" s="21">
        <v>12</v>
      </c>
      <c r="X10566" s="20">
        <v>46030</v>
      </c>
      <c r="Y10566" s="20">
        <v>46024</v>
      </c>
      <c r="Z10566" s="48">
        <v>1</v>
      </c>
      <c r="AA10566">
        <v>2026</v>
      </c>
      <c r="AB10566" s="45">
        <v>93743</v>
      </c>
      <c r="AC10566" s="45">
        <v>93743</v>
      </c>
      <c r="AK10566" s="10"/>
    </row>
    <row r="10567" spans="1:37">
      <c r="A10567" t="s">
        <v>45</v>
      </c>
      <c r="B10567" t="s">
        <v>46</v>
      </c>
      <c r="C10567" t="s">
        <v>47</v>
      </c>
      <c r="D10567" t="s">
        <v>11054</v>
      </c>
      <c r="E10567" t="s">
        <v>88</v>
      </c>
      <c r="F10567" t="s">
        <v>79</v>
      </c>
      <c r="G10567" t="s">
        <v>51</v>
      </c>
      <c r="H10567" s="20" t="s">
        <v>52</v>
      </c>
      <c r="I10567" t="s">
        <v>53</v>
      </c>
      <c r="J10567" t="s">
        <v>54</v>
      </c>
      <c r="K10567">
        <v>3</v>
      </c>
      <c r="L10567" t="s">
        <v>55</v>
      </c>
      <c r="M10567" t="s">
        <v>56</v>
      </c>
      <c r="N10567" t="s">
        <v>57</v>
      </c>
      <c r="O10567" s="21" t="s">
        <v>58</v>
      </c>
      <c r="P10567" s="21" t="s">
        <v>9412</v>
      </c>
      <c r="Q10567" s="20" t="s">
        <v>9413</v>
      </c>
      <c r="R10567" s="21" t="s">
        <v>9414</v>
      </c>
      <c r="S10567" s="35">
        <v>2</v>
      </c>
      <c r="T10567" s="22">
        <v>2</v>
      </c>
      <c r="U10567" s="20" t="s">
        <v>62</v>
      </c>
      <c r="V10567" s="20">
        <v>46012</v>
      </c>
      <c r="W10567" s="21">
        <v>12</v>
      </c>
      <c r="X10567" s="20">
        <v>46031</v>
      </c>
      <c r="Y10567" s="20">
        <v>46024</v>
      </c>
      <c r="Z10567" s="48">
        <v>1</v>
      </c>
      <c r="AA10567">
        <v>2026</v>
      </c>
      <c r="AB10567" s="45">
        <v>170653</v>
      </c>
      <c r="AC10567" s="45">
        <v>170653</v>
      </c>
      <c r="AK10567" s="10"/>
    </row>
    <row r="10568" spans="1:37">
      <c r="A10568" t="s">
        <v>45</v>
      </c>
      <c r="B10568" t="s">
        <v>46</v>
      </c>
      <c r="C10568" t="s">
        <v>47</v>
      </c>
      <c r="D10568" t="s">
        <v>11055</v>
      </c>
      <c r="E10568" t="s">
        <v>88</v>
      </c>
      <c r="F10568" t="s">
        <v>79</v>
      </c>
      <c r="G10568" t="s">
        <v>51</v>
      </c>
      <c r="H10568" s="20" t="s">
        <v>58</v>
      </c>
      <c r="I10568" t="s">
        <v>53</v>
      </c>
      <c r="J10568" t="s">
        <v>54</v>
      </c>
      <c r="K10568">
        <v>3</v>
      </c>
      <c r="L10568" t="s">
        <v>55</v>
      </c>
      <c r="M10568" t="s">
        <v>77</v>
      </c>
      <c r="N10568" t="s">
        <v>89</v>
      </c>
      <c r="O10568" s="21" t="s">
        <v>58</v>
      </c>
      <c r="P10568" s="21" t="s">
        <v>150</v>
      </c>
      <c r="Q10568" s="20" t="s">
        <v>536</v>
      </c>
      <c r="R10568" s="21" t="s">
        <v>537</v>
      </c>
      <c r="S10568" s="35">
        <v>1</v>
      </c>
      <c r="T10568" s="22">
        <v>0</v>
      </c>
      <c r="U10568" s="20" t="s">
        <v>62</v>
      </c>
      <c r="V10568" s="20">
        <v>46013</v>
      </c>
      <c r="W10568" s="21">
        <v>12</v>
      </c>
      <c r="X10568" s="20">
        <v>46024</v>
      </c>
      <c r="Z10568" s="48">
        <v>1</v>
      </c>
      <c r="AA10568">
        <v>2026</v>
      </c>
      <c r="AB10568" s="45">
        <v>93330</v>
      </c>
      <c r="AC10568" s="45">
        <v>0</v>
      </c>
      <c r="AK10568" s="10"/>
    </row>
    <row r="10569" spans="1:37">
      <c r="A10569" t="s">
        <v>45</v>
      </c>
      <c r="B10569" t="s">
        <v>46</v>
      </c>
      <c r="C10569" t="s">
        <v>47</v>
      </c>
      <c r="D10569" t="s">
        <v>11056</v>
      </c>
      <c r="E10569" t="s">
        <v>88</v>
      </c>
      <c r="F10569" t="s">
        <v>79</v>
      </c>
      <c r="G10569" t="s">
        <v>51</v>
      </c>
      <c r="H10569" s="20" t="s">
        <v>58</v>
      </c>
      <c r="I10569" t="s">
        <v>53</v>
      </c>
      <c r="J10569" t="s">
        <v>54</v>
      </c>
      <c r="K10569">
        <v>3</v>
      </c>
      <c r="L10569" t="s">
        <v>55</v>
      </c>
      <c r="M10569" t="s">
        <v>77</v>
      </c>
      <c r="N10569" t="s">
        <v>89</v>
      </c>
      <c r="O10569" s="21" t="s">
        <v>58</v>
      </c>
      <c r="P10569" s="21" t="s">
        <v>126</v>
      </c>
      <c r="Q10569" s="20" t="s">
        <v>960</v>
      </c>
      <c r="R10569" s="21" t="s">
        <v>961</v>
      </c>
      <c r="S10569" s="35">
        <v>1</v>
      </c>
      <c r="T10569" s="22">
        <v>0</v>
      </c>
      <c r="U10569" s="20" t="s">
        <v>62</v>
      </c>
      <c r="V10569" s="20">
        <v>46014</v>
      </c>
      <c r="W10569" s="21">
        <v>12</v>
      </c>
      <c r="X10569" s="20">
        <v>46027</v>
      </c>
      <c r="Z10569" s="48">
        <v>1</v>
      </c>
      <c r="AA10569">
        <v>2026</v>
      </c>
      <c r="AB10569" s="45">
        <v>28119</v>
      </c>
      <c r="AC10569" s="45">
        <v>0</v>
      </c>
      <c r="AK10569" s="10"/>
    </row>
    <row r="10570" spans="1:37">
      <c r="A10570" t="s">
        <v>45</v>
      </c>
      <c r="B10570" t="s">
        <v>46</v>
      </c>
      <c r="C10570" t="s">
        <v>47</v>
      </c>
      <c r="D10570" t="s">
        <v>11057</v>
      </c>
      <c r="E10570" t="s">
        <v>88</v>
      </c>
      <c r="F10570" t="s">
        <v>79</v>
      </c>
      <c r="G10570" t="s">
        <v>51</v>
      </c>
      <c r="H10570" s="20" t="s">
        <v>58</v>
      </c>
      <c r="I10570" t="s">
        <v>53</v>
      </c>
      <c r="J10570" t="s">
        <v>54</v>
      </c>
      <c r="K10570">
        <v>3</v>
      </c>
      <c r="L10570" t="s">
        <v>55</v>
      </c>
      <c r="M10570" t="s">
        <v>77</v>
      </c>
      <c r="N10570" t="s">
        <v>89</v>
      </c>
      <c r="O10570" s="21" t="s">
        <v>58</v>
      </c>
      <c r="P10570" s="21" t="s">
        <v>424</v>
      </c>
      <c r="Q10570" s="20" t="s">
        <v>425</v>
      </c>
      <c r="R10570" s="21" t="s">
        <v>426</v>
      </c>
      <c r="S10570" s="35">
        <v>1</v>
      </c>
      <c r="T10570" s="22">
        <v>0</v>
      </c>
      <c r="U10570" s="20" t="s">
        <v>62</v>
      </c>
      <c r="V10570" s="20">
        <v>46013</v>
      </c>
      <c r="W10570" s="21">
        <v>12</v>
      </c>
      <c r="X10570" s="20">
        <v>46031</v>
      </c>
      <c r="Z10570" s="48">
        <v>1</v>
      </c>
      <c r="AA10570">
        <v>2026</v>
      </c>
      <c r="AB10570" s="45">
        <v>56247</v>
      </c>
      <c r="AC10570" s="45">
        <v>0</v>
      </c>
      <c r="AK10570" s="10"/>
    </row>
    <row r="10571" spans="1:37">
      <c r="A10571" t="s">
        <v>45</v>
      </c>
      <c r="B10571" t="s">
        <v>46</v>
      </c>
      <c r="C10571" t="s">
        <v>47</v>
      </c>
      <c r="D10571" t="s">
        <v>11058</v>
      </c>
      <c r="E10571" t="s">
        <v>88</v>
      </c>
      <c r="F10571" t="s">
        <v>79</v>
      </c>
      <c r="G10571" t="s">
        <v>51</v>
      </c>
      <c r="H10571" s="20" t="s">
        <v>52</v>
      </c>
      <c r="I10571" t="s">
        <v>53</v>
      </c>
      <c r="J10571" t="s">
        <v>54</v>
      </c>
      <c r="K10571">
        <v>3</v>
      </c>
      <c r="L10571" t="s">
        <v>55</v>
      </c>
      <c r="M10571" t="s">
        <v>77</v>
      </c>
      <c r="N10571" t="s">
        <v>89</v>
      </c>
      <c r="O10571" s="21" t="s">
        <v>58</v>
      </c>
      <c r="P10571" s="21" t="s">
        <v>97</v>
      </c>
      <c r="Q10571" s="20" t="s">
        <v>2483</v>
      </c>
      <c r="R10571" s="21" t="s">
        <v>2484</v>
      </c>
      <c r="S10571" s="35">
        <v>1</v>
      </c>
      <c r="T10571" s="22">
        <v>1</v>
      </c>
      <c r="U10571" s="20" t="s">
        <v>62</v>
      </c>
      <c r="V10571" s="20">
        <v>46010</v>
      </c>
      <c r="W10571" s="21">
        <v>12</v>
      </c>
      <c r="X10571" s="20">
        <v>46031</v>
      </c>
      <c r="Y10571" s="20">
        <v>46027</v>
      </c>
      <c r="Z10571" s="48">
        <v>1</v>
      </c>
      <c r="AA10571">
        <v>2026</v>
      </c>
      <c r="AB10571" s="45">
        <v>43745</v>
      </c>
      <c r="AC10571" s="45">
        <v>43745</v>
      </c>
      <c r="AK10571" s="10"/>
    </row>
    <row r="10572" spans="1:37">
      <c r="A10572" t="s">
        <v>45</v>
      </c>
      <c r="B10572" t="s">
        <v>46</v>
      </c>
      <c r="C10572" t="s">
        <v>47</v>
      </c>
      <c r="D10572" t="s">
        <v>11059</v>
      </c>
      <c r="E10572" t="s">
        <v>88</v>
      </c>
      <c r="F10572" t="s">
        <v>79</v>
      </c>
      <c r="G10572" t="s">
        <v>51</v>
      </c>
      <c r="H10572" s="20" t="s">
        <v>52</v>
      </c>
      <c r="I10572" t="s">
        <v>53</v>
      </c>
      <c r="J10572" t="s">
        <v>54</v>
      </c>
      <c r="K10572">
        <v>3</v>
      </c>
      <c r="L10572" t="s">
        <v>55</v>
      </c>
      <c r="M10572" t="s">
        <v>77</v>
      </c>
      <c r="N10572" t="s">
        <v>89</v>
      </c>
      <c r="O10572" s="21" t="s">
        <v>58</v>
      </c>
      <c r="P10572" s="21" t="s">
        <v>366</v>
      </c>
      <c r="Q10572" s="20" t="s">
        <v>2617</v>
      </c>
      <c r="R10572" s="21" t="s">
        <v>2618</v>
      </c>
      <c r="S10572" s="35">
        <v>1</v>
      </c>
      <c r="T10572" s="22">
        <v>1</v>
      </c>
      <c r="U10572" s="20" t="s">
        <v>62</v>
      </c>
      <c r="V10572" s="20">
        <v>46011</v>
      </c>
      <c r="W10572" s="21">
        <v>12</v>
      </c>
      <c r="X10572" s="20">
        <v>46035</v>
      </c>
      <c r="Y10572" s="20">
        <v>46029</v>
      </c>
      <c r="Z10572" s="48">
        <v>1</v>
      </c>
      <c r="AA10572">
        <v>2026</v>
      </c>
      <c r="AB10572" s="45">
        <v>34370</v>
      </c>
      <c r="AC10572" s="45">
        <v>34370</v>
      </c>
      <c r="AK10572" s="10"/>
    </row>
    <row r="10573" spans="1:37">
      <c r="A10573" t="s">
        <v>45</v>
      </c>
      <c r="B10573" t="s">
        <v>46</v>
      </c>
      <c r="C10573" t="s">
        <v>47</v>
      </c>
      <c r="D10573" t="s">
        <v>11060</v>
      </c>
      <c r="E10573" t="s">
        <v>88</v>
      </c>
      <c r="F10573" t="s">
        <v>79</v>
      </c>
      <c r="G10573" t="s">
        <v>51</v>
      </c>
      <c r="H10573" s="20" t="s">
        <v>52</v>
      </c>
      <c r="I10573" t="s">
        <v>53</v>
      </c>
      <c r="J10573" t="s">
        <v>54</v>
      </c>
      <c r="K10573">
        <v>3</v>
      </c>
      <c r="L10573" t="s">
        <v>55</v>
      </c>
      <c r="M10573" t="s">
        <v>77</v>
      </c>
      <c r="N10573" t="s">
        <v>89</v>
      </c>
      <c r="O10573" s="21" t="s">
        <v>58</v>
      </c>
      <c r="P10573" s="21" t="s">
        <v>126</v>
      </c>
      <c r="Q10573" s="20" t="s">
        <v>1044</v>
      </c>
      <c r="R10573" s="21" t="s">
        <v>1045</v>
      </c>
      <c r="S10573" s="35">
        <v>1</v>
      </c>
      <c r="T10573" s="22">
        <v>1</v>
      </c>
      <c r="U10573" s="20" t="s">
        <v>62</v>
      </c>
      <c r="V10573" s="20">
        <v>46010</v>
      </c>
      <c r="W10573" s="21">
        <v>12</v>
      </c>
      <c r="X10573" s="20">
        <v>46030</v>
      </c>
      <c r="Y10573" s="20">
        <v>46024</v>
      </c>
      <c r="Z10573" s="48">
        <v>1</v>
      </c>
      <c r="AA10573">
        <v>2026</v>
      </c>
      <c r="AB10573" s="45">
        <v>71872</v>
      </c>
      <c r="AC10573" s="45">
        <v>71872</v>
      </c>
      <c r="AK10573" s="10"/>
    </row>
    <row r="10574" spans="1:37">
      <c r="A10574" t="s">
        <v>45</v>
      </c>
      <c r="B10574" t="s">
        <v>46</v>
      </c>
      <c r="C10574" t="s">
        <v>47</v>
      </c>
      <c r="D10574" t="s">
        <v>11061</v>
      </c>
      <c r="E10574" t="s">
        <v>88</v>
      </c>
      <c r="F10574" t="s">
        <v>79</v>
      </c>
      <c r="G10574" t="s">
        <v>51</v>
      </c>
      <c r="H10574" s="20" t="s">
        <v>58</v>
      </c>
      <c r="I10574" t="s">
        <v>53</v>
      </c>
      <c r="J10574" t="s">
        <v>54</v>
      </c>
      <c r="K10574">
        <v>3</v>
      </c>
      <c r="L10574" t="s">
        <v>55</v>
      </c>
      <c r="M10574" t="s">
        <v>77</v>
      </c>
      <c r="N10574" t="s">
        <v>89</v>
      </c>
      <c r="O10574" s="21" t="s">
        <v>58</v>
      </c>
      <c r="P10574" s="21" t="s">
        <v>119</v>
      </c>
      <c r="Q10574" s="20" t="s">
        <v>233</v>
      </c>
      <c r="R10574" s="21" t="s">
        <v>234</v>
      </c>
      <c r="S10574" s="35">
        <v>1</v>
      </c>
      <c r="T10574" s="22">
        <v>0</v>
      </c>
      <c r="U10574" s="20" t="s">
        <v>62</v>
      </c>
      <c r="V10574" s="20">
        <v>45994</v>
      </c>
      <c r="W10574" s="21">
        <v>12</v>
      </c>
      <c r="X10574" s="20">
        <v>46037</v>
      </c>
      <c r="Z10574" s="48">
        <v>1</v>
      </c>
      <c r="AA10574">
        <v>2026</v>
      </c>
      <c r="AB10574" s="45">
        <v>49994</v>
      </c>
      <c r="AC10574" s="45">
        <v>0</v>
      </c>
      <c r="AK10574" s="10"/>
    </row>
    <row r="10575" spans="1:37">
      <c r="A10575" t="s">
        <v>45</v>
      </c>
      <c r="B10575" t="s">
        <v>46</v>
      </c>
      <c r="C10575" t="s">
        <v>47</v>
      </c>
      <c r="D10575" t="s">
        <v>11062</v>
      </c>
      <c r="E10575" t="s">
        <v>88</v>
      </c>
      <c r="F10575" t="s">
        <v>79</v>
      </c>
      <c r="G10575" t="s">
        <v>51</v>
      </c>
      <c r="H10575" s="20" t="s">
        <v>58</v>
      </c>
      <c r="I10575" t="s">
        <v>53</v>
      </c>
      <c r="J10575" t="s">
        <v>54</v>
      </c>
      <c r="K10575">
        <v>3</v>
      </c>
      <c r="L10575" t="s">
        <v>55</v>
      </c>
      <c r="M10575" t="s">
        <v>56</v>
      </c>
      <c r="N10575" t="s">
        <v>57</v>
      </c>
      <c r="O10575" s="21" t="s">
        <v>58</v>
      </c>
      <c r="P10575" s="21" t="s">
        <v>64</v>
      </c>
      <c r="Q10575" s="20" t="s">
        <v>179</v>
      </c>
      <c r="R10575" s="21" t="s">
        <v>180</v>
      </c>
      <c r="S10575" s="35">
        <v>2</v>
      </c>
      <c r="T10575" s="22">
        <v>0</v>
      </c>
      <c r="U10575" s="20" t="s">
        <v>62</v>
      </c>
      <c r="V10575" s="20">
        <v>45989</v>
      </c>
      <c r="W10575" s="21">
        <v>11</v>
      </c>
      <c r="X10575" s="20">
        <v>46027</v>
      </c>
      <c r="Z10575" s="48">
        <v>1</v>
      </c>
      <c r="AA10575">
        <v>2026</v>
      </c>
      <c r="AB10575" s="45">
        <v>83990</v>
      </c>
      <c r="AC10575" s="45">
        <v>0</v>
      </c>
      <c r="AK10575" s="10"/>
    </row>
    <row r="10576" spans="1:37">
      <c r="A10576" t="s">
        <v>45</v>
      </c>
      <c r="B10576" t="s">
        <v>46</v>
      </c>
      <c r="C10576" t="s">
        <v>47</v>
      </c>
      <c r="D10576" t="s">
        <v>11063</v>
      </c>
      <c r="E10576" t="s">
        <v>88</v>
      </c>
      <c r="F10576" t="s">
        <v>79</v>
      </c>
      <c r="G10576" t="s">
        <v>51</v>
      </c>
      <c r="H10576" s="20" t="s">
        <v>58</v>
      </c>
      <c r="I10576" t="s">
        <v>53</v>
      </c>
      <c r="J10576" t="s">
        <v>54</v>
      </c>
      <c r="K10576">
        <v>3</v>
      </c>
      <c r="L10576" t="s">
        <v>55</v>
      </c>
      <c r="M10576" t="s">
        <v>56</v>
      </c>
      <c r="N10576" t="s">
        <v>57</v>
      </c>
      <c r="O10576" s="21" t="s">
        <v>58</v>
      </c>
      <c r="P10576" s="21" t="s">
        <v>207</v>
      </c>
      <c r="Q10576" s="20" t="s">
        <v>1284</v>
      </c>
      <c r="R10576" s="21" t="s">
        <v>1285</v>
      </c>
      <c r="S10576" s="35">
        <v>1</v>
      </c>
      <c r="T10576" s="22">
        <v>0</v>
      </c>
      <c r="U10576" s="20" t="s">
        <v>62</v>
      </c>
      <c r="V10576" s="20">
        <v>46004</v>
      </c>
      <c r="W10576" s="21">
        <v>12</v>
      </c>
      <c r="X10576" s="20">
        <v>46024</v>
      </c>
      <c r="Z10576" s="48">
        <v>1</v>
      </c>
      <c r="AA10576">
        <v>2026</v>
      </c>
      <c r="AB10576" s="45">
        <v>56658</v>
      </c>
      <c r="AC10576" s="45">
        <v>0</v>
      </c>
      <c r="AK10576" s="10"/>
    </row>
    <row r="10577" spans="1:37">
      <c r="A10577" t="s">
        <v>45</v>
      </c>
      <c r="B10577" t="s">
        <v>46</v>
      </c>
      <c r="C10577" t="s">
        <v>47</v>
      </c>
      <c r="D10577" t="s">
        <v>11064</v>
      </c>
      <c r="E10577" t="s">
        <v>88</v>
      </c>
      <c r="F10577" t="s">
        <v>79</v>
      </c>
      <c r="G10577" t="s">
        <v>51</v>
      </c>
      <c r="H10577" s="20" t="s">
        <v>52</v>
      </c>
      <c r="I10577" t="s">
        <v>53</v>
      </c>
      <c r="J10577" t="s">
        <v>54</v>
      </c>
      <c r="K10577">
        <v>3</v>
      </c>
      <c r="L10577" t="s">
        <v>55</v>
      </c>
      <c r="M10577" t="s">
        <v>77</v>
      </c>
      <c r="N10577" t="s">
        <v>89</v>
      </c>
      <c r="O10577" s="21" t="s">
        <v>58</v>
      </c>
      <c r="P10577" s="21" t="s">
        <v>150</v>
      </c>
      <c r="Q10577" s="20" t="s">
        <v>8252</v>
      </c>
      <c r="R10577" s="21" t="s">
        <v>8253</v>
      </c>
      <c r="S10577" s="35">
        <v>1</v>
      </c>
      <c r="T10577" s="22">
        <v>1</v>
      </c>
      <c r="U10577" s="20" t="s">
        <v>62</v>
      </c>
      <c r="V10577" s="20">
        <v>45992</v>
      </c>
      <c r="W10577" s="21">
        <v>12</v>
      </c>
      <c r="X10577" s="20">
        <v>46031</v>
      </c>
      <c r="Y10577" s="20">
        <v>46029</v>
      </c>
      <c r="Z10577" s="48">
        <v>1</v>
      </c>
      <c r="AA10577">
        <v>2026</v>
      </c>
      <c r="AB10577" s="45">
        <v>179997</v>
      </c>
      <c r="AC10577" s="45">
        <v>179997</v>
      </c>
      <c r="AK10577" s="10"/>
    </row>
    <row r="10578" spans="1:37">
      <c r="AK10578" s="10"/>
    </row>
    <row r="10579" spans="1:37">
      <c r="AK10579" s="10"/>
    </row>
    <row r="10580" spans="1:37">
      <c r="AK10580" s="10"/>
    </row>
    <row r="10581" spans="1:37">
      <c r="AK10581" s="10"/>
    </row>
    <row r="10582" spans="1:37">
      <c r="AK10582" s="10"/>
    </row>
    <row r="10583" spans="1:37">
      <c r="AK10583" s="10"/>
    </row>
    <row r="10584" spans="1:37">
      <c r="AK10584" s="10"/>
    </row>
    <row r="10585" spans="1:37">
      <c r="AK10585" s="10"/>
    </row>
    <row r="10586" spans="1:37">
      <c r="AK10586" s="10"/>
    </row>
    <row r="10587" spans="1:37">
      <c r="AK10587" s="10"/>
    </row>
    <row r="10588" spans="1:37">
      <c r="AK10588" s="10"/>
    </row>
    <row r="10589" spans="1:37">
      <c r="AK10589" s="10"/>
    </row>
    <row r="10590" spans="1:37">
      <c r="AK10590" s="10"/>
    </row>
    <row r="10591" spans="1:37">
      <c r="AK10591" s="10"/>
    </row>
    <row r="10592" spans="1:37">
      <c r="AK10592" s="10"/>
    </row>
    <row r="10593" spans="37:37">
      <c r="AK10593" s="10"/>
    </row>
    <row r="10594" spans="37:37">
      <c r="AK10594" s="10"/>
    </row>
    <row r="10595" spans="37:37">
      <c r="AK10595" s="10"/>
    </row>
    <row r="10596" spans="37:37">
      <c r="AK10596" s="10"/>
    </row>
    <row r="10597" spans="37:37">
      <c r="AK10597" s="10"/>
    </row>
    <row r="10598" spans="37:37">
      <c r="AK10598" s="10"/>
    </row>
    <row r="10599" spans="37:37">
      <c r="AK10599" s="10"/>
    </row>
    <row r="10600" spans="37:37">
      <c r="AK10600" s="10"/>
    </row>
    <row r="10601" spans="37:37">
      <c r="AK10601" s="10"/>
    </row>
    <row r="10602" spans="37:37">
      <c r="AK10602" s="10"/>
    </row>
    <row r="10603" spans="37:37">
      <c r="AK10603" s="10"/>
    </row>
    <row r="10604" spans="37:37">
      <c r="AK10604" s="10"/>
    </row>
    <row r="10605" spans="37:37">
      <c r="AK10605" s="10"/>
    </row>
    <row r="10606" spans="37:37">
      <c r="AK10606" s="10"/>
    </row>
    <row r="10607" spans="37:37">
      <c r="AK10607" s="10"/>
    </row>
    <row r="10608" spans="37:37">
      <c r="AK10608" s="10"/>
    </row>
    <row r="10609" spans="37:37">
      <c r="AK10609" s="10"/>
    </row>
    <row r="10610" spans="37:37">
      <c r="AK10610" s="10"/>
    </row>
    <row r="10611" spans="37:37">
      <c r="AK10611" s="10"/>
    </row>
    <row r="10612" spans="37:37">
      <c r="AK10612" s="10"/>
    </row>
    <row r="10613" spans="37:37">
      <c r="AK10613" s="10"/>
    </row>
    <row r="10614" spans="37:37">
      <c r="AK10614" s="10"/>
    </row>
    <row r="10615" spans="37:37">
      <c r="AK10615" s="10"/>
    </row>
    <row r="10616" spans="37:37">
      <c r="AK10616" s="10"/>
    </row>
    <row r="10617" spans="37:37">
      <c r="AK10617" s="10"/>
    </row>
    <row r="10618" spans="37:37">
      <c r="AK10618" s="10"/>
    </row>
    <row r="10619" spans="37:37">
      <c r="AK10619" s="10"/>
    </row>
    <row r="10620" spans="37:37">
      <c r="AK10620" s="10"/>
    </row>
    <row r="10621" spans="37:37">
      <c r="AK10621" s="10"/>
    </row>
    <row r="10622" spans="37:37">
      <c r="AK10622" s="10"/>
    </row>
    <row r="10623" spans="37:37">
      <c r="AK10623" s="10"/>
    </row>
    <row r="10624" spans="37:37">
      <c r="AK10624" s="10"/>
    </row>
    <row r="10625" spans="37:37">
      <c r="AK10625" s="10"/>
    </row>
    <row r="10626" spans="37:37">
      <c r="AK10626" s="10"/>
    </row>
    <row r="10627" spans="37:37">
      <c r="AK10627" s="10"/>
    </row>
    <row r="10628" spans="37:37">
      <c r="AK10628" s="10"/>
    </row>
    <row r="10629" spans="37:37">
      <c r="AK10629" s="10"/>
    </row>
    <row r="10630" spans="37:37">
      <c r="AK10630" s="10"/>
    </row>
    <row r="10631" spans="37:37">
      <c r="AK10631" s="10"/>
    </row>
    <row r="10632" spans="37:37">
      <c r="AK10632" s="10"/>
    </row>
    <row r="10633" spans="37:37">
      <c r="AK10633" s="10"/>
    </row>
    <row r="10634" spans="37:37">
      <c r="AK10634" s="10"/>
    </row>
    <row r="10635" spans="37:37">
      <c r="AK10635" s="10"/>
    </row>
    <row r="10636" spans="37:37">
      <c r="AK10636" s="10"/>
    </row>
    <row r="10637" spans="37:37">
      <c r="AK10637" s="10"/>
    </row>
    <row r="10638" spans="37:37">
      <c r="AK10638" s="10"/>
    </row>
    <row r="10639" spans="37:37">
      <c r="AK10639" s="10"/>
    </row>
    <row r="10640" spans="37:37">
      <c r="AK10640" s="10"/>
    </row>
    <row r="10641" spans="37:37">
      <c r="AK10641" s="10"/>
    </row>
    <row r="10642" spans="37:37">
      <c r="AK10642" s="10"/>
    </row>
    <row r="10643" spans="37:37">
      <c r="AK10643" s="10"/>
    </row>
    <row r="10644" spans="37:37">
      <c r="AK10644" s="10"/>
    </row>
    <row r="10645" spans="37:37">
      <c r="AK10645" s="10"/>
    </row>
    <row r="10646" spans="37:37">
      <c r="AK10646" s="10"/>
    </row>
    <row r="10647" spans="37:37">
      <c r="AK10647" s="10"/>
    </row>
    <row r="10648" spans="37:37">
      <c r="AK10648" s="10"/>
    </row>
    <row r="10649" spans="37:37">
      <c r="AK10649" s="10"/>
    </row>
    <row r="10650" spans="37:37">
      <c r="AK10650" s="10"/>
    </row>
    <row r="10651" spans="37:37">
      <c r="AK10651" s="10"/>
    </row>
    <row r="10652" spans="37:37">
      <c r="AK10652" s="10"/>
    </row>
    <row r="10653" spans="37:37">
      <c r="AK10653" s="10"/>
    </row>
    <row r="10654" spans="37:37">
      <c r="AK10654" s="10"/>
    </row>
    <row r="10655" spans="37:37">
      <c r="AK10655" s="10"/>
    </row>
    <row r="10656" spans="37:37">
      <c r="AK10656" s="10"/>
    </row>
    <row r="10657" spans="37:37">
      <c r="AK10657" s="10"/>
    </row>
    <row r="10658" spans="37:37">
      <c r="AK10658" s="10"/>
    </row>
    <row r="10659" spans="37:37">
      <c r="AK10659" s="10"/>
    </row>
    <row r="10660" spans="37:37">
      <c r="AK10660" s="10"/>
    </row>
    <row r="10661" spans="37:37">
      <c r="AK10661" s="10"/>
    </row>
    <row r="10662" spans="37:37">
      <c r="AK10662" s="10"/>
    </row>
    <row r="10663" spans="37:37">
      <c r="AK10663" s="10"/>
    </row>
    <row r="10664" spans="37:37">
      <c r="AK10664" s="10"/>
    </row>
    <row r="10665" spans="37:37">
      <c r="AK10665" s="10"/>
    </row>
    <row r="10666" spans="37:37">
      <c r="AK10666" s="10"/>
    </row>
    <row r="10667" spans="37:37">
      <c r="AK10667" s="10"/>
    </row>
    <row r="10668" spans="37:37">
      <c r="AK10668" s="10"/>
    </row>
    <row r="10669" spans="37:37">
      <c r="AK10669" s="10"/>
    </row>
    <row r="10670" spans="37:37">
      <c r="AK10670" s="10"/>
    </row>
    <row r="10671" spans="37:37">
      <c r="AK10671" s="10"/>
    </row>
    <row r="10672" spans="37:37">
      <c r="AK10672" s="10"/>
    </row>
    <row r="10673" spans="37:37">
      <c r="AK10673" s="10"/>
    </row>
    <row r="10674" spans="37:37">
      <c r="AK10674" s="10"/>
    </row>
    <row r="10675" spans="37:37">
      <c r="AK10675" s="10"/>
    </row>
    <row r="10676" spans="37:37">
      <c r="AK10676" s="10"/>
    </row>
    <row r="10677" spans="37:37">
      <c r="AK10677" s="10"/>
    </row>
    <row r="10678" spans="37:37">
      <c r="AK10678" s="10"/>
    </row>
    <row r="10679" spans="37:37">
      <c r="AK10679" s="10"/>
    </row>
    <row r="10680" spans="37:37">
      <c r="AK10680" s="10"/>
    </row>
    <row r="10681" spans="37:37">
      <c r="AK10681" s="10"/>
    </row>
    <row r="10682" spans="37:37">
      <c r="AK10682" s="10"/>
    </row>
    <row r="10683" spans="37:37">
      <c r="AK10683" s="10"/>
    </row>
    <row r="10684" spans="37:37">
      <c r="AK10684" s="10"/>
    </row>
    <row r="10685" spans="37:37">
      <c r="AK10685" s="10"/>
    </row>
    <row r="10686" spans="37:37">
      <c r="AK10686" s="10"/>
    </row>
    <row r="10687" spans="37:37">
      <c r="AK10687" s="10"/>
    </row>
    <row r="10688" spans="37:37">
      <c r="AK10688" s="10"/>
    </row>
    <row r="10689" spans="37:37">
      <c r="AK10689" s="10"/>
    </row>
    <row r="10690" spans="37:37">
      <c r="AK10690" s="10"/>
    </row>
    <row r="10691" spans="37:37">
      <c r="AK10691" s="10"/>
    </row>
    <row r="10692" spans="37:37">
      <c r="AK10692" s="10"/>
    </row>
    <row r="10693" spans="37:37">
      <c r="AK10693" s="10"/>
    </row>
    <row r="10694" spans="37:37">
      <c r="AK10694" s="10"/>
    </row>
    <row r="10695" spans="37:37">
      <c r="AK10695" s="10"/>
    </row>
    <row r="10696" spans="37:37">
      <c r="AK10696" s="10"/>
    </row>
    <row r="10697" spans="37:37">
      <c r="AK10697" s="10"/>
    </row>
    <row r="10698" spans="37:37">
      <c r="AK10698" s="10"/>
    </row>
    <row r="10699" spans="37:37">
      <c r="AK10699" s="10"/>
    </row>
    <row r="10700" spans="37:37">
      <c r="AK10700" s="10"/>
    </row>
    <row r="10701" spans="37:37">
      <c r="AK10701" s="10"/>
    </row>
    <row r="10702" spans="37:37">
      <c r="AK10702" s="10"/>
    </row>
    <row r="10703" spans="37:37">
      <c r="AK10703" s="10"/>
    </row>
    <row r="10704" spans="37:37">
      <c r="AK10704" s="10"/>
    </row>
    <row r="10705" spans="37:37">
      <c r="AK10705" s="10"/>
    </row>
    <row r="10706" spans="37:37">
      <c r="AK10706" s="10"/>
    </row>
    <row r="10707" spans="37:37">
      <c r="AK10707" s="10"/>
    </row>
    <row r="10708" spans="37:37">
      <c r="AK10708" s="10"/>
    </row>
    <row r="10709" spans="37:37">
      <c r="AK10709" s="10"/>
    </row>
    <row r="10710" spans="37:37">
      <c r="AK10710" s="10"/>
    </row>
    <row r="10711" spans="37:37">
      <c r="AK10711" s="10"/>
    </row>
    <row r="10712" spans="37:37">
      <c r="AK10712" s="10"/>
    </row>
    <row r="10713" spans="37:37">
      <c r="AK10713" s="10"/>
    </row>
    <row r="10714" spans="37:37">
      <c r="AK10714" s="10"/>
    </row>
    <row r="10715" spans="37:37">
      <c r="AK10715" s="10"/>
    </row>
    <row r="10716" spans="37:37">
      <c r="AK10716" s="10"/>
    </row>
    <row r="10717" spans="37:37">
      <c r="AK10717" s="10"/>
    </row>
    <row r="10718" spans="37:37">
      <c r="AK10718" s="10"/>
    </row>
    <row r="10719" spans="37:37">
      <c r="AK10719" s="10"/>
    </row>
    <row r="10720" spans="37:37">
      <c r="AK10720" s="10"/>
    </row>
    <row r="10721" spans="37:37">
      <c r="AK10721" s="10"/>
    </row>
    <row r="10722" spans="37:37">
      <c r="AK10722" s="10"/>
    </row>
    <row r="10723" spans="37:37">
      <c r="AK10723" s="10"/>
    </row>
    <row r="10724" spans="37:37">
      <c r="AK10724" s="10"/>
    </row>
    <row r="10725" spans="37:37">
      <c r="AK10725" s="10"/>
    </row>
    <row r="10726" spans="37:37">
      <c r="AK10726" s="10"/>
    </row>
    <row r="10727" spans="37:37">
      <c r="AK10727" s="10"/>
    </row>
    <row r="10728" spans="37:37">
      <c r="AK10728" s="10"/>
    </row>
    <row r="10729" spans="37:37">
      <c r="AK10729" s="10"/>
    </row>
    <row r="10730" spans="37:37">
      <c r="AK10730" s="10"/>
    </row>
    <row r="10731" spans="37:37">
      <c r="AK10731" s="10"/>
    </row>
    <row r="10732" spans="37:37">
      <c r="AK10732" s="10"/>
    </row>
    <row r="10733" spans="37:37">
      <c r="AK10733" s="10"/>
    </row>
    <row r="10734" spans="37:37">
      <c r="AK10734" s="10"/>
    </row>
    <row r="10735" spans="37:37">
      <c r="AK10735" s="10"/>
    </row>
    <row r="10736" spans="37:37">
      <c r="AK10736" s="10"/>
    </row>
    <row r="10737" spans="37:37">
      <c r="AK10737" s="10"/>
    </row>
    <row r="10738" spans="37:37">
      <c r="AK10738" s="10"/>
    </row>
    <row r="10739" spans="37:37">
      <c r="AK10739" s="10"/>
    </row>
    <row r="10740" spans="37:37">
      <c r="AK10740" s="10"/>
    </row>
    <row r="10741" spans="37:37">
      <c r="AK10741" s="10"/>
    </row>
    <row r="10742" spans="37:37">
      <c r="AK10742" s="10"/>
    </row>
    <row r="10743" spans="37:37">
      <c r="AK10743" s="10"/>
    </row>
    <row r="10744" spans="37:37">
      <c r="AK10744" s="10"/>
    </row>
    <row r="10745" spans="37:37">
      <c r="AK10745" s="10"/>
    </row>
    <row r="10746" spans="37:37">
      <c r="AK10746" s="10"/>
    </row>
    <row r="10747" spans="37:37">
      <c r="AK10747" s="10"/>
    </row>
    <row r="10748" spans="37:37">
      <c r="AK10748" s="10"/>
    </row>
    <row r="10749" spans="37:37">
      <c r="AK10749" s="10"/>
    </row>
    <row r="10750" spans="37:37">
      <c r="AK10750" s="10"/>
    </row>
    <row r="10751" spans="37:37">
      <c r="AK10751" s="10"/>
    </row>
    <row r="10752" spans="37:37">
      <c r="AK10752" s="10"/>
    </row>
    <row r="10753" spans="37:37">
      <c r="AK10753" s="10"/>
    </row>
    <row r="10754" spans="37:37">
      <c r="AK10754" s="10"/>
    </row>
    <row r="10755" spans="37:37">
      <c r="AK10755" s="10"/>
    </row>
    <row r="10756" spans="37:37">
      <c r="AK10756" s="10"/>
    </row>
    <row r="10757" spans="37:37">
      <c r="AK10757" s="10"/>
    </row>
    <row r="10758" spans="37:37">
      <c r="AK10758" s="10"/>
    </row>
    <row r="10759" spans="37:37">
      <c r="AK10759" s="10"/>
    </row>
    <row r="10760" spans="37:37">
      <c r="AK10760" s="10"/>
    </row>
    <row r="10761" spans="37:37">
      <c r="AK10761" s="10"/>
    </row>
    <row r="10762" spans="37:37">
      <c r="AK10762" s="10"/>
    </row>
    <row r="10763" spans="37:37">
      <c r="AK10763" s="10"/>
    </row>
    <row r="10764" spans="37:37">
      <c r="AK10764" s="10"/>
    </row>
    <row r="10765" spans="37:37">
      <c r="AK10765" s="10"/>
    </row>
    <row r="10766" spans="37:37">
      <c r="AK10766" s="10"/>
    </row>
    <row r="10767" spans="37:37">
      <c r="AK10767" s="10"/>
    </row>
    <row r="10768" spans="37:37">
      <c r="AK10768" s="10"/>
    </row>
    <row r="10769" spans="37:37">
      <c r="AK10769" s="10"/>
    </row>
    <row r="10770" spans="37:37">
      <c r="AK10770" s="10"/>
    </row>
    <row r="10771" spans="37:37">
      <c r="AK10771" s="10"/>
    </row>
    <row r="10772" spans="37:37">
      <c r="AK10772" s="10"/>
    </row>
    <row r="10773" spans="37:37">
      <c r="AK10773" s="10"/>
    </row>
    <row r="10774" spans="37:37">
      <c r="AK10774" s="10"/>
    </row>
    <row r="10775" spans="37:37">
      <c r="AK10775" s="10"/>
    </row>
    <row r="10776" spans="37:37">
      <c r="AK10776" s="10"/>
    </row>
    <row r="10777" spans="37:37">
      <c r="AK10777" s="10"/>
    </row>
    <row r="10778" spans="37:37">
      <c r="AK10778" s="10"/>
    </row>
    <row r="10779" spans="37:37">
      <c r="AK10779" s="10"/>
    </row>
    <row r="10780" spans="37:37">
      <c r="AK10780" s="10"/>
    </row>
    <row r="10781" spans="37:37">
      <c r="AK10781" s="10"/>
    </row>
    <row r="10782" spans="37:37">
      <c r="AK10782" s="10"/>
    </row>
    <row r="10783" spans="37:37">
      <c r="AK10783" s="10"/>
    </row>
    <row r="10784" spans="37:37">
      <c r="AK10784" s="10"/>
    </row>
    <row r="10785" spans="37:37">
      <c r="AK10785" s="10"/>
    </row>
    <row r="10786" spans="37:37">
      <c r="AK10786" s="10"/>
    </row>
    <row r="10787" spans="37:37">
      <c r="AK10787" s="10"/>
    </row>
    <row r="10788" spans="37:37">
      <c r="AK10788" s="10"/>
    </row>
    <row r="10789" spans="37:37">
      <c r="AK10789" s="10"/>
    </row>
    <row r="10790" spans="37:37">
      <c r="AK10790" s="10"/>
    </row>
    <row r="10791" spans="37:37">
      <c r="AK10791" s="10"/>
    </row>
    <row r="10792" spans="37:37">
      <c r="AK10792" s="10"/>
    </row>
    <row r="10793" spans="37:37">
      <c r="AK10793" s="10"/>
    </row>
    <row r="10794" spans="37:37">
      <c r="AK10794" s="10"/>
    </row>
    <row r="10795" spans="37:37">
      <c r="AK10795" s="10"/>
    </row>
    <row r="10796" spans="37:37">
      <c r="AK10796" s="10"/>
    </row>
    <row r="10797" spans="37:37">
      <c r="AK10797" s="10"/>
    </row>
    <row r="10798" spans="37:37">
      <c r="AK10798" s="10"/>
    </row>
    <row r="10799" spans="37:37">
      <c r="AK10799" s="10"/>
    </row>
    <row r="10800" spans="37:37">
      <c r="AK10800" s="10"/>
    </row>
    <row r="10801" spans="37:37">
      <c r="AK10801" s="10"/>
    </row>
    <row r="10802" spans="37:37">
      <c r="AK10802" s="10"/>
    </row>
    <row r="10803" spans="37:37">
      <c r="AK10803" s="10"/>
    </row>
    <row r="10804" spans="37:37">
      <c r="AK10804" s="10"/>
    </row>
    <row r="10805" spans="37:37">
      <c r="AK10805" s="10"/>
    </row>
    <row r="10806" spans="37:37">
      <c r="AK10806" s="10"/>
    </row>
    <row r="10807" spans="37:37">
      <c r="AK10807" s="10"/>
    </row>
    <row r="10808" spans="37:37">
      <c r="AK10808" s="10"/>
    </row>
    <row r="10809" spans="37:37">
      <c r="AK10809" s="10"/>
    </row>
    <row r="10810" spans="37:37">
      <c r="AK10810" s="10"/>
    </row>
    <row r="10811" spans="37:37">
      <c r="AK10811" s="10"/>
    </row>
    <row r="10812" spans="37:37">
      <c r="AK10812" s="10"/>
    </row>
    <row r="10813" spans="37:37">
      <c r="AK10813" s="10"/>
    </row>
    <row r="10814" spans="37:37">
      <c r="AK10814" s="10"/>
    </row>
    <row r="10815" spans="37:37">
      <c r="AK10815" s="10"/>
    </row>
    <row r="10816" spans="37:37">
      <c r="AK10816" s="10"/>
    </row>
    <row r="10817" spans="37:37">
      <c r="AK10817" s="10"/>
    </row>
    <row r="10818" spans="37:37">
      <c r="AK10818" s="10"/>
    </row>
    <row r="10819" spans="37:37">
      <c r="AK10819" s="10"/>
    </row>
    <row r="10820" spans="37:37">
      <c r="AK10820" s="10"/>
    </row>
    <row r="10821" spans="37:37">
      <c r="AK10821" s="10"/>
    </row>
    <row r="10822" spans="37:37">
      <c r="AK10822" s="10"/>
    </row>
    <row r="10823" spans="37:37">
      <c r="AK10823" s="10"/>
    </row>
    <row r="10824" spans="37:37">
      <c r="AK10824" s="10"/>
    </row>
    <row r="10825" spans="37:37">
      <c r="AK10825" s="10"/>
    </row>
    <row r="10826" spans="37:37">
      <c r="AK10826" s="10"/>
    </row>
    <row r="10827" spans="37:37">
      <c r="AK10827" s="10"/>
    </row>
    <row r="10828" spans="37:37">
      <c r="AK10828" s="10"/>
    </row>
    <row r="10829" spans="37:37">
      <c r="AK10829" s="10"/>
    </row>
    <row r="10830" spans="37:37">
      <c r="AK10830" s="10"/>
    </row>
    <row r="10831" spans="37:37">
      <c r="AK10831" s="10"/>
    </row>
    <row r="10832" spans="37:37">
      <c r="AK10832" s="10"/>
    </row>
    <row r="10833" spans="37:37">
      <c r="AK10833" s="10"/>
    </row>
    <row r="10834" spans="37:37">
      <c r="AK10834" s="10"/>
    </row>
    <row r="10835" spans="37:37">
      <c r="AK10835" s="10"/>
    </row>
    <row r="10836" spans="37:37">
      <c r="AK10836" s="10"/>
    </row>
    <row r="10837" spans="37:37">
      <c r="AK10837" s="10"/>
    </row>
    <row r="10838" spans="37:37">
      <c r="AK10838" s="10"/>
    </row>
    <row r="10839" spans="37:37">
      <c r="AK10839" s="10"/>
    </row>
    <row r="10840" spans="37:37">
      <c r="AK10840" s="10"/>
    </row>
    <row r="10841" spans="37:37">
      <c r="AK10841" s="10"/>
    </row>
    <row r="10842" spans="37:37">
      <c r="AK10842" s="10"/>
    </row>
    <row r="10843" spans="37:37">
      <c r="AK10843" s="10"/>
    </row>
    <row r="10844" spans="37:37">
      <c r="AK10844" s="10"/>
    </row>
    <row r="10845" spans="37:37">
      <c r="AK10845" s="10"/>
    </row>
    <row r="10846" spans="37:37">
      <c r="AK10846" s="10"/>
    </row>
    <row r="10847" spans="37:37">
      <c r="AK10847" s="10"/>
    </row>
    <row r="10848" spans="37:37">
      <c r="AK10848" s="10"/>
    </row>
    <row r="10849" spans="37:37">
      <c r="AK10849" s="10"/>
    </row>
    <row r="10850" spans="37:37">
      <c r="AK10850" s="10"/>
    </row>
    <row r="10851" spans="37:37">
      <c r="AK10851" s="10"/>
    </row>
    <row r="10852" spans="37:37">
      <c r="AK10852" s="10"/>
    </row>
    <row r="10853" spans="37:37">
      <c r="AK10853" s="10"/>
    </row>
    <row r="10854" spans="37:37">
      <c r="AK10854" s="10"/>
    </row>
    <row r="10855" spans="37:37">
      <c r="AK10855" s="10"/>
    </row>
    <row r="10856" spans="37:37">
      <c r="AK10856" s="10"/>
    </row>
    <row r="10857" spans="37:37">
      <c r="AK10857" s="10"/>
    </row>
    <row r="10858" spans="37:37">
      <c r="AK10858" s="10"/>
    </row>
    <row r="10859" spans="37:37">
      <c r="AK10859" s="10"/>
    </row>
    <row r="10860" spans="37:37">
      <c r="AK10860" s="10"/>
    </row>
    <row r="10861" spans="37:37">
      <c r="AK10861" s="10"/>
    </row>
    <row r="10862" spans="37:37">
      <c r="AK10862" s="10"/>
    </row>
    <row r="10863" spans="37:37">
      <c r="AK10863" s="10"/>
    </row>
    <row r="10864" spans="37:37">
      <c r="AK10864" s="10"/>
    </row>
    <row r="10865" spans="37:37">
      <c r="AK10865" s="10"/>
    </row>
    <row r="10866" spans="37:37">
      <c r="AK10866" s="10"/>
    </row>
    <row r="10867" spans="37:37">
      <c r="AK10867" s="10"/>
    </row>
    <row r="10868" spans="37:37">
      <c r="AK10868" s="10"/>
    </row>
    <row r="10869" spans="37:37">
      <c r="AK10869" s="10"/>
    </row>
    <row r="10870" spans="37:37">
      <c r="AK10870" s="10"/>
    </row>
    <row r="10871" spans="37:37">
      <c r="AK10871" s="10"/>
    </row>
    <row r="10872" spans="37:37">
      <c r="AK10872" s="10"/>
    </row>
    <row r="10873" spans="37:37">
      <c r="AK10873" s="10"/>
    </row>
    <row r="10874" spans="37:37">
      <c r="AK10874" s="10"/>
    </row>
    <row r="10875" spans="37:37">
      <c r="AK10875" s="10"/>
    </row>
    <row r="10876" spans="37:37">
      <c r="AK10876" s="10"/>
    </row>
    <row r="10877" spans="37:37">
      <c r="AK10877" s="10"/>
    </row>
    <row r="10878" spans="37:37">
      <c r="AK10878" s="10"/>
    </row>
    <row r="10879" spans="37:37">
      <c r="AK10879" s="10"/>
    </row>
    <row r="10880" spans="37:37">
      <c r="AK10880" s="10"/>
    </row>
    <row r="10881" spans="37:37">
      <c r="AK10881" s="10"/>
    </row>
    <row r="10882" spans="37:37">
      <c r="AK10882" s="10"/>
    </row>
    <row r="10883" spans="37:37">
      <c r="AK10883" s="10"/>
    </row>
    <row r="10884" spans="37:37">
      <c r="AK10884" s="10"/>
    </row>
    <row r="10885" spans="37:37">
      <c r="AK10885" s="10"/>
    </row>
    <row r="10886" spans="37:37">
      <c r="AK10886" s="10"/>
    </row>
    <row r="10887" spans="37:37">
      <c r="AK10887" s="10"/>
    </row>
    <row r="10888" spans="37:37">
      <c r="AK10888" s="10"/>
    </row>
    <row r="10889" spans="37:37">
      <c r="AK10889" s="10"/>
    </row>
    <row r="10890" spans="37:37">
      <c r="AK10890" s="10"/>
    </row>
    <row r="10891" spans="37:37">
      <c r="AK10891" s="10"/>
    </row>
    <row r="10892" spans="37:37">
      <c r="AK10892" s="10"/>
    </row>
    <row r="10893" spans="37:37">
      <c r="AK10893" s="10"/>
    </row>
    <row r="10894" spans="37:37">
      <c r="AK10894" s="10"/>
    </row>
    <row r="10895" spans="37:37">
      <c r="AK10895" s="10"/>
    </row>
    <row r="10896" spans="37:37">
      <c r="AK10896" s="10"/>
    </row>
    <row r="10897" spans="37:37">
      <c r="AK10897" s="10"/>
    </row>
    <row r="10898" spans="37:37">
      <c r="AK10898" s="10"/>
    </row>
    <row r="10899" spans="37:37">
      <c r="AK10899" s="10"/>
    </row>
    <row r="10900" spans="37:37">
      <c r="AK10900" s="10"/>
    </row>
    <row r="10901" spans="37:37">
      <c r="AK10901" s="10"/>
    </row>
    <row r="10902" spans="37:37">
      <c r="AK10902" s="10"/>
    </row>
    <row r="10903" spans="37:37">
      <c r="AK10903" s="10"/>
    </row>
    <row r="10904" spans="37:37">
      <c r="AK10904" s="10"/>
    </row>
    <row r="10905" spans="37:37">
      <c r="AK10905" s="10"/>
    </row>
    <row r="10906" spans="37:37">
      <c r="AK10906" s="10"/>
    </row>
    <row r="10907" spans="37:37">
      <c r="AK10907" s="10"/>
    </row>
    <row r="10908" spans="37:37">
      <c r="AK10908" s="10"/>
    </row>
    <row r="10909" spans="37:37">
      <c r="AK10909" s="10"/>
    </row>
    <row r="10910" spans="37:37">
      <c r="AK10910" s="10"/>
    </row>
    <row r="10911" spans="37:37">
      <c r="AK10911" s="10"/>
    </row>
    <row r="10912" spans="37:37">
      <c r="AK10912" s="10"/>
    </row>
    <row r="10913" spans="37:37">
      <c r="AK10913" s="10"/>
    </row>
    <row r="10914" spans="37:37">
      <c r="AK10914" s="10"/>
    </row>
    <row r="10915" spans="37:37">
      <c r="AK10915" s="10"/>
    </row>
    <row r="10916" spans="37:37">
      <c r="AK10916" s="10"/>
    </row>
    <row r="10917" spans="37:37">
      <c r="AK10917" s="10"/>
    </row>
    <row r="10918" spans="37:37">
      <c r="AK10918" s="10"/>
    </row>
    <row r="10919" spans="37:37">
      <c r="AK10919" s="10"/>
    </row>
    <row r="10920" spans="37:37">
      <c r="AK10920" s="10"/>
    </row>
    <row r="10921" spans="37:37">
      <c r="AK10921" s="10"/>
    </row>
    <row r="10922" spans="37:37">
      <c r="AK10922" s="10"/>
    </row>
    <row r="10923" spans="37:37">
      <c r="AK10923" s="10"/>
    </row>
    <row r="10924" spans="37:37">
      <c r="AK10924" s="10"/>
    </row>
    <row r="10925" spans="37:37">
      <c r="AK10925" s="10"/>
    </row>
    <row r="10926" spans="37:37">
      <c r="AK10926" s="10"/>
    </row>
    <row r="10927" spans="37:37">
      <c r="AK10927" s="10"/>
    </row>
    <row r="10928" spans="37:37">
      <c r="AK10928" s="10"/>
    </row>
    <row r="10929" spans="37:37">
      <c r="AK10929" s="10"/>
    </row>
    <row r="10930" spans="37:37">
      <c r="AK10930" s="10"/>
    </row>
    <row r="10931" spans="37:37">
      <c r="AK10931" s="10"/>
    </row>
    <row r="10932" spans="37:37">
      <c r="AK10932" s="10"/>
    </row>
    <row r="10933" spans="37:37">
      <c r="AK10933" s="10"/>
    </row>
    <row r="10934" spans="37:37">
      <c r="AK10934" s="10"/>
    </row>
    <row r="10935" spans="37:37">
      <c r="AK10935" s="10"/>
    </row>
    <row r="10936" spans="37:37">
      <c r="AK10936" s="10"/>
    </row>
    <row r="10937" spans="37:37">
      <c r="AK10937" s="10"/>
    </row>
    <row r="10938" spans="37:37">
      <c r="AK10938" s="10"/>
    </row>
    <row r="10939" spans="37:37">
      <c r="AK10939" s="10"/>
    </row>
    <row r="10940" spans="37:37">
      <c r="AK10940" s="10"/>
    </row>
    <row r="10941" spans="37:37">
      <c r="AK10941" s="10"/>
    </row>
    <row r="10942" spans="37:37">
      <c r="AK10942" s="10"/>
    </row>
    <row r="10943" spans="37:37">
      <c r="AK10943" s="10"/>
    </row>
    <row r="10944" spans="37:37">
      <c r="AK10944" s="10"/>
    </row>
    <row r="10945" spans="37:37">
      <c r="AK10945" s="10"/>
    </row>
    <row r="10946" spans="37:37">
      <c r="AK10946" s="10"/>
    </row>
    <row r="10947" spans="37:37">
      <c r="AK10947" s="10"/>
    </row>
    <row r="10948" spans="37:37">
      <c r="AK10948" s="10"/>
    </row>
    <row r="10949" spans="37:37">
      <c r="AK10949" s="10"/>
    </row>
    <row r="10950" spans="37:37">
      <c r="AK10950" s="10"/>
    </row>
    <row r="10951" spans="37:37">
      <c r="AK10951" s="10"/>
    </row>
    <row r="10952" spans="37:37">
      <c r="AK10952" s="10"/>
    </row>
    <row r="10953" spans="37:37">
      <c r="AK10953" s="10"/>
    </row>
    <row r="10954" spans="37:37">
      <c r="AK10954" s="10"/>
    </row>
    <row r="10955" spans="37:37">
      <c r="AK10955" s="10"/>
    </row>
    <row r="10956" spans="37:37">
      <c r="AK10956" s="10"/>
    </row>
    <row r="10957" spans="37:37">
      <c r="AK10957" s="10"/>
    </row>
    <row r="10958" spans="37:37">
      <c r="AK10958" s="10"/>
    </row>
    <row r="10959" spans="37:37">
      <c r="AK10959" s="10"/>
    </row>
    <row r="10960" spans="37:37">
      <c r="AK10960" s="10"/>
    </row>
    <row r="10961" spans="37:37">
      <c r="AK10961" s="10"/>
    </row>
    <row r="10962" spans="37:37">
      <c r="AK10962" s="10"/>
    </row>
    <row r="10963" spans="37:37">
      <c r="AK10963" s="10"/>
    </row>
    <row r="10964" spans="37:37">
      <c r="AK10964" s="10"/>
    </row>
    <row r="10965" spans="37:37">
      <c r="AK10965" s="10"/>
    </row>
    <row r="10966" spans="37:37">
      <c r="AK10966" s="10"/>
    </row>
    <row r="10967" spans="37:37">
      <c r="AK10967" s="10"/>
    </row>
    <row r="10968" spans="37:37">
      <c r="AK10968" s="10"/>
    </row>
    <row r="10969" spans="37:37">
      <c r="AK10969" s="10"/>
    </row>
    <row r="10970" spans="37:37">
      <c r="AK10970" s="10"/>
    </row>
    <row r="10971" spans="37:37">
      <c r="AK10971" s="10"/>
    </row>
    <row r="10972" spans="37:37">
      <c r="AK10972" s="10"/>
    </row>
    <row r="10973" spans="37:37">
      <c r="AK10973" s="10"/>
    </row>
    <row r="10974" spans="37:37">
      <c r="AK10974" s="10"/>
    </row>
    <row r="10975" spans="37:37">
      <c r="AK10975" s="10"/>
    </row>
    <row r="10976" spans="37:37">
      <c r="AK10976" s="10"/>
    </row>
    <row r="10977" spans="37:37">
      <c r="AK10977" s="10"/>
    </row>
    <row r="10978" spans="37:37">
      <c r="AK10978" s="10"/>
    </row>
    <row r="10979" spans="37:37">
      <c r="AK10979" s="10"/>
    </row>
    <row r="10980" spans="37:37">
      <c r="AK10980" s="10"/>
    </row>
    <row r="10981" spans="37:37">
      <c r="AK10981" s="10"/>
    </row>
    <row r="10982" spans="37:37">
      <c r="AK10982" s="10"/>
    </row>
    <row r="10983" spans="37:37">
      <c r="AK10983" s="10"/>
    </row>
    <row r="10984" spans="37:37">
      <c r="AK10984" s="10"/>
    </row>
    <row r="10985" spans="37:37">
      <c r="AK10985" s="10"/>
    </row>
    <row r="10986" spans="37:37">
      <c r="AK10986" s="10"/>
    </row>
    <row r="10987" spans="37:37">
      <c r="AK10987" s="10"/>
    </row>
    <row r="10988" spans="37:37">
      <c r="AK10988" s="10"/>
    </row>
    <row r="10989" spans="37:37">
      <c r="AK10989" s="10"/>
    </row>
    <row r="10990" spans="37:37">
      <c r="AK10990" s="10"/>
    </row>
    <row r="10991" spans="37:37">
      <c r="AK10991" s="10"/>
    </row>
    <row r="10992" spans="37:37">
      <c r="AK10992" s="10"/>
    </row>
    <row r="10993" spans="37:37">
      <c r="AK10993" s="10"/>
    </row>
    <row r="10994" spans="37:37">
      <c r="AK10994" s="10"/>
    </row>
    <row r="10995" spans="37:37">
      <c r="AK10995" s="10"/>
    </row>
    <row r="10996" spans="37:37">
      <c r="AK10996" s="10"/>
    </row>
    <row r="10997" spans="37:37">
      <c r="AK10997" s="10"/>
    </row>
    <row r="10998" spans="37:37">
      <c r="AK10998" s="10"/>
    </row>
    <row r="10999" spans="37:37">
      <c r="AK10999" s="10"/>
    </row>
    <row r="11000" spans="37:37">
      <c r="AK11000" s="10"/>
    </row>
    <row r="11001" spans="37:37">
      <c r="AK11001" s="10"/>
    </row>
    <row r="11002" spans="37:37">
      <c r="AK11002" s="10"/>
    </row>
    <row r="11003" spans="37:37">
      <c r="AK11003" s="10"/>
    </row>
    <row r="11004" spans="37:37">
      <c r="AK11004" s="10"/>
    </row>
    <row r="11005" spans="37:37">
      <c r="AK11005" s="10"/>
    </row>
    <row r="11006" spans="37:37">
      <c r="AK11006" s="10"/>
    </row>
    <row r="11007" spans="37:37">
      <c r="AK11007" s="10"/>
    </row>
    <row r="11008" spans="37:37">
      <c r="AK11008" s="10"/>
    </row>
    <row r="11009" spans="37:37">
      <c r="AK11009" s="10"/>
    </row>
    <row r="11010" spans="37:37">
      <c r="AK11010" s="10"/>
    </row>
    <row r="11011" spans="37:37">
      <c r="AK11011" s="10"/>
    </row>
    <row r="11012" spans="37:37">
      <c r="AK11012" s="10"/>
    </row>
    <row r="11013" spans="37:37">
      <c r="AK11013" s="10"/>
    </row>
    <row r="11014" spans="37:37">
      <c r="AK11014" s="10"/>
    </row>
    <row r="11015" spans="37:37">
      <c r="AK11015" s="10"/>
    </row>
    <row r="11016" spans="37:37">
      <c r="AK11016" s="10"/>
    </row>
    <row r="11017" spans="37:37">
      <c r="AK11017" s="10"/>
    </row>
    <row r="11018" spans="37:37">
      <c r="AK11018" s="10"/>
    </row>
    <row r="11019" spans="37:37">
      <c r="AK11019" s="10"/>
    </row>
    <row r="11020" spans="37:37">
      <c r="AK11020" s="10"/>
    </row>
    <row r="11021" spans="37:37">
      <c r="AK11021" s="10"/>
    </row>
    <row r="11022" spans="37:37">
      <c r="AK11022" s="10"/>
    </row>
    <row r="11023" spans="37:37">
      <c r="AK11023" s="10"/>
    </row>
    <row r="11024" spans="37:37">
      <c r="AK11024" s="10"/>
    </row>
    <row r="11025" spans="37:37">
      <c r="AK11025" s="10"/>
    </row>
    <row r="11026" spans="37:37">
      <c r="AK11026" s="10"/>
    </row>
    <row r="11027" spans="37:37">
      <c r="AK11027" s="10"/>
    </row>
    <row r="11028" spans="37:37">
      <c r="AK11028" s="10"/>
    </row>
    <row r="11029" spans="37:37">
      <c r="AK11029" s="10"/>
    </row>
    <row r="11030" spans="37:37">
      <c r="AK11030" s="10"/>
    </row>
    <row r="11031" spans="37:37">
      <c r="AK11031" s="10"/>
    </row>
    <row r="11032" spans="37:37">
      <c r="AK11032" s="10"/>
    </row>
    <row r="11033" spans="37:37">
      <c r="AK11033" s="10"/>
    </row>
    <row r="11034" spans="37:37">
      <c r="AK11034" s="10"/>
    </row>
    <row r="11035" spans="37:37">
      <c r="AK11035" s="10"/>
    </row>
    <row r="11036" spans="37:37">
      <c r="AK11036" s="10"/>
    </row>
    <row r="11037" spans="37:37">
      <c r="AK11037" s="10"/>
    </row>
    <row r="11038" spans="37:37">
      <c r="AK11038" s="10"/>
    </row>
    <row r="11039" spans="37:37">
      <c r="AK11039" s="10"/>
    </row>
    <row r="11040" spans="37:37">
      <c r="AK11040" s="10"/>
    </row>
    <row r="11041" spans="37:37">
      <c r="AK11041" s="10"/>
    </row>
    <row r="11042" spans="37:37">
      <c r="AK11042" s="10"/>
    </row>
    <row r="11043" spans="37:37">
      <c r="AK11043" s="10"/>
    </row>
    <row r="11044" spans="37:37">
      <c r="AK11044" s="10"/>
    </row>
    <row r="11045" spans="37:37">
      <c r="AK11045" s="10"/>
    </row>
    <row r="11046" spans="37:37">
      <c r="AK11046" s="10"/>
    </row>
    <row r="11047" spans="37:37">
      <c r="AK11047" s="10"/>
    </row>
    <row r="11048" spans="37:37">
      <c r="AK11048" s="10"/>
    </row>
    <row r="11049" spans="37:37">
      <c r="AK11049" s="10"/>
    </row>
    <row r="11050" spans="37:37">
      <c r="AK11050" s="10"/>
    </row>
    <row r="11051" spans="37:37">
      <c r="AK11051" s="10"/>
    </row>
    <row r="11052" spans="37:37">
      <c r="AK11052" s="10"/>
    </row>
    <row r="11053" spans="37:37">
      <c r="AK11053" s="10"/>
    </row>
    <row r="11054" spans="37:37">
      <c r="AK11054" s="10"/>
    </row>
    <row r="11055" spans="37:37">
      <c r="AK11055" s="10"/>
    </row>
    <row r="11056" spans="37:37">
      <c r="AK11056" s="10"/>
    </row>
    <row r="11057" spans="37:37">
      <c r="AK11057" s="10"/>
    </row>
    <row r="11058" spans="37:37">
      <c r="AK11058" s="10"/>
    </row>
    <row r="11059" spans="37:37">
      <c r="AK11059" s="10"/>
    </row>
    <row r="11060" spans="37:37">
      <c r="AK11060" s="10"/>
    </row>
    <row r="11061" spans="37:37">
      <c r="AK11061" s="10"/>
    </row>
    <row r="11062" spans="37:37">
      <c r="AK11062" s="10"/>
    </row>
    <row r="11063" spans="37:37">
      <c r="AK11063" s="10"/>
    </row>
    <row r="11064" spans="37:37">
      <c r="AK11064" s="10"/>
    </row>
    <row r="11065" spans="37:37">
      <c r="AK11065" s="10"/>
    </row>
    <row r="11066" spans="37:37">
      <c r="AK11066" s="10"/>
    </row>
    <row r="11067" spans="37:37">
      <c r="AK11067" s="10"/>
    </row>
    <row r="11068" spans="37:37">
      <c r="AK11068" s="10"/>
    </row>
    <row r="11069" spans="37:37">
      <c r="AK11069" s="10"/>
    </row>
    <row r="11070" spans="37:37">
      <c r="AK11070" s="10"/>
    </row>
    <row r="11071" spans="37:37">
      <c r="AK11071" s="10"/>
    </row>
    <row r="11072" spans="37:37">
      <c r="AK11072" s="10"/>
    </row>
    <row r="11073" spans="37:37">
      <c r="AK11073" s="10"/>
    </row>
    <row r="11074" spans="37:37">
      <c r="AK11074" s="10"/>
    </row>
    <row r="11075" spans="37:37">
      <c r="AK11075" s="10"/>
    </row>
    <row r="11076" spans="37:37">
      <c r="AK11076" s="10"/>
    </row>
    <row r="11077" spans="37:37">
      <c r="AK11077" s="10"/>
    </row>
    <row r="11078" spans="37:37">
      <c r="AK11078" s="10"/>
    </row>
    <row r="11079" spans="37:37">
      <c r="AK11079" s="10"/>
    </row>
    <row r="11080" spans="37:37">
      <c r="AK11080" s="10"/>
    </row>
    <row r="11081" spans="37:37">
      <c r="AK11081" s="10"/>
    </row>
    <row r="11082" spans="37:37">
      <c r="AK11082" s="10"/>
    </row>
    <row r="11083" spans="37:37">
      <c r="AK11083" s="10"/>
    </row>
    <row r="11084" spans="37:37">
      <c r="AK11084" s="10"/>
    </row>
    <row r="11085" spans="37:37">
      <c r="AK11085" s="10"/>
    </row>
    <row r="11086" spans="37:37">
      <c r="AK11086" s="10"/>
    </row>
    <row r="11087" spans="37:37">
      <c r="AK11087" s="10"/>
    </row>
    <row r="11088" spans="37:37">
      <c r="AK11088" s="10"/>
    </row>
    <row r="11089" spans="37:37">
      <c r="AK11089" s="10"/>
    </row>
    <row r="11090" spans="37:37">
      <c r="AK11090" s="10"/>
    </row>
    <row r="11091" spans="37:37">
      <c r="AK11091" s="10"/>
    </row>
    <row r="11092" spans="37:37">
      <c r="AK11092" s="10"/>
    </row>
    <row r="11093" spans="37:37">
      <c r="AK11093" s="10"/>
    </row>
    <row r="11094" spans="37:37">
      <c r="AK11094" s="10"/>
    </row>
    <row r="11095" spans="37:37">
      <c r="AK11095" s="10"/>
    </row>
    <row r="11096" spans="37:37">
      <c r="AK11096" s="10"/>
    </row>
    <row r="11097" spans="37:37">
      <c r="AK11097" s="10"/>
    </row>
    <row r="11098" spans="37:37">
      <c r="AK11098" s="10"/>
    </row>
    <row r="11099" spans="37:37">
      <c r="AK11099" s="10"/>
    </row>
    <row r="11100" spans="37:37">
      <c r="AK11100" s="10"/>
    </row>
    <row r="11101" spans="37:37">
      <c r="AK11101" s="10"/>
    </row>
    <row r="11102" spans="37:37">
      <c r="AK11102" s="10"/>
    </row>
    <row r="11103" spans="37:37">
      <c r="AK11103" s="10"/>
    </row>
    <row r="11104" spans="37:37">
      <c r="AK11104" s="10"/>
    </row>
    <row r="11105" spans="37:37">
      <c r="AK11105" s="10"/>
    </row>
    <row r="11106" spans="37:37">
      <c r="AK11106" s="10"/>
    </row>
    <row r="11107" spans="37:37">
      <c r="AK11107" s="10"/>
    </row>
    <row r="11108" spans="37:37">
      <c r="AK11108" s="10"/>
    </row>
    <row r="11109" spans="37:37">
      <c r="AK11109" s="10"/>
    </row>
    <row r="11110" spans="37:37">
      <c r="AK11110" s="10"/>
    </row>
    <row r="11111" spans="37:37">
      <c r="AK11111" s="10"/>
    </row>
    <row r="11112" spans="37:37">
      <c r="AK11112" s="10"/>
    </row>
    <row r="11113" spans="37:37">
      <c r="AK11113" s="10"/>
    </row>
    <row r="11114" spans="37:37">
      <c r="AK11114" s="10"/>
    </row>
    <row r="11115" spans="37:37">
      <c r="AK11115" s="10"/>
    </row>
    <row r="11116" spans="37:37">
      <c r="AK11116" s="10"/>
    </row>
    <row r="11117" spans="37:37">
      <c r="AK11117" s="10"/>
    </row>
    <row r="11118" spans="37:37">
      <c r="AK11118" s="10"/>
    </row>
    <row r="11119" spans="37:37">
      <c r="AK11119" s="10"/>
    </row>
    <row r="11120" spans="37:37">
      <c r="AK11120" s="10"/>
    </row>
    <row r="11121" spans="37:37">
      <c r="AK11121" s="10"/>
    </row>
    <row r="11122" spans="37:37">
      <c r="AK11122" s="10"/>
    </row>
    <row r="11123" spans="37:37">
      <c r="AK11123" s="10"/>
    </row>
    <row r="11124" spans="37:37">
      <c r="AK11124" s="10"/>
    </row>
    <row r="11125" spans="37:37">
      <c r="AK11125" s="10"/>
    </row>
    <row r="11126" spans="37:37">
      <c r="AK11126" s="10"/>
    </row>
    <row r="11127" spans="37:37">
      <c r="AK11127" s="10"/>
    </row>
    <row r="11128" spans="37:37">
      <c r="AK11128" s="10"/>
    </row>
    <row r="11129" spans="37:37">
      <c r="AK11129" s="10"/>
    </row>
    <row r="11130" spans="37:37">
      <c r="AK11130" s="10"/>
    </row>
    <row r="11131" spans="37:37">
      <c r="AK11131" s="10"/>
    </row>
    <row r="11132" spans="37:37">
      <c r="AK11132" s="10"/>
    </row>
    <row r="11133" spans="37:37">
      <c r="AK11133" s="10"/>
    </row>
    <row r="11134" spans="37:37">
      <c r="AK11134" s="10"/>
    </row>
    <row r="11135" spans="37:37">
      <c r="AK11135" s="10"/>
    </row>
    <row r="11136" spans="37:37">
      <c r="AK11136" s="10"/>
    </row>
    <row r="11137" spans="37:37">
      <c r="AK11137" s="10"/>
    </row>
    <row r="11138" spans="37:37">
      <c r="AK11138" s="10"/>
    </row>
    <row r="11139" spans="37:37">
      <c r="AK11139" s="10"/>
    </row>
    <row r="11140" spans="37:37">
      <c r="AK11140" s="10"/>
    </row>
    <row r="11141" spans="37:37">
      <c r="AK11141" s="10"/>
    </row>
    <row r="11142" spans="37:37">
      <c r="AK11142" s="10"/>
    </row>
    <row r="11143" spans="37:37">
      <c r="AK11143" s="10"/>
    </row>
    <row r="11144" spans="37:37">
      <c r="AK11144" s="10"/>
    </row>
    <row r="11145" spans="37:37">
      <c r="AK11145" s="10"/>
    </row>
    <row r="11146" spans="37:37">
      <c r="AK11146" s="10"/>
    </row>
    <row r="11147" spans="37:37">
      <c r="AK11147" s="10"/>
    </row>
    <row r="11148" spans="37:37">
      <c r="AK11148" s="10"/>
    </row>
    <row r="11149" spans="37:37">
      <c r="AK11149" s="10"/>
    </row>
    <row r="11150" spans="37:37">
      <c r="AK11150" s="10"/>
    </row>
    <row r="11151" spans="37:37">
      <c r="AK11151" s="10"/>
    </row>
    <row r="11152" spans="37:37">
      <c r="AK11152" s="10"/>
    </row>
    <row r="11153" spans="37:37">
      <c r="AK11153" s="10"/>
    </row>
    <row r="11154" spans="37:37">
      <c r="AK11154" s="10"/>
    </row>
    <row r="11155" spans="37:37">
      <c r="AK11155" s="10"/>
    </row>
    <row r="11156" spans="37:37">
      <c r="AK11156" s="10"/>
    </row>
    <row r="11157" spans="37:37">
      <c r="AK11157" s="10"/>
    </row>
    <row r="11158" spans="37:37">
      <c r="AK11158" s="10"/>
    </row>
    <row r="11159" spans="37:37">
      <c r="AK11159" s="10"/>
    </row>
    <row r="11160" spans="37:37">
      <c r="AK11160" s="10"/>
    </row>
    <row r="11161" spans="37:37">
      <c r="AK11161" s="10"/>
    </row>
    <row r="11162" spans="37:37">
      <c r="AK11162" s="10"/>
    </row>
    <row r="11163" spans="37:37">
      <c r="AK11163" s="10"/>
    </row>
    <row r="11164" spans="37:37">
      <c r="AK11164" s="10"/>
    </row>
    <row r="11165" spans="37:37">
      <c r="AK11165" s="10"/>
    </row>
    <row r="11166" spans="37:37">
      <c r="AK11166" s="10"/>
    </row>
    <row r="11167" spans="37:37">
      <c r="AK11167" s="10"/>
    </row>
    <row r="11168" spans="37:37">
      <c r="AK11168" s="10"/>
    </row>
    <row r="11169" spans="37:37">
      <c r="AK11169" s="10"/>
    </row>
    <row r="11170" spans="37:37">
      <c r="AK11170" s="10"/>
    </row>
    <row r="11171" spans="37:37">
      <c r="AK11171" s="10"/>
    </row>
    <row r="11172" spans="37:37">
      <c r="AK11172" s="10"/>
    </row>
    <row r="11173" spans="37:37">
      <c r="AK11173" s="10"/>
    </row>
    <row r="11174" spans="37:37">
      <c r="AK11174" s="10"/>
    </row>
    <row r="11175" spans="37:37">
      <c r="AK11175" s="10"/>
    </row>
    <row r="11176" spans="37:37">
      <c r="AK11176" s="10"/>
    </row>
    <row r="11177" spans="37:37">
      <c r="AK11177" s="10"/>
    </row>
    <row r="11178" spans="37:37">
      <c r="AK11178" s="10"/>
    </row>
    <row r="11179" spans="37:37">
      <c r="AK11179" s="10"/>
    </row>
    <row r="11180" spans="37:37">
      <c r="AK11180" s="10"/>
    </row>
    <row r="11181" spans="37:37">
      <c r="AK11181" s="10"/>
    </row>
    <row r="11182" spans="37:37">
      <c r="AK11182" s="10"/>
    </row>
    <row r="11183" spans="37:37">
      <c r="AK11183" s="10"/>
    </row>
    <row r="11184" spans="37:37">
      <c r="AK11184" s="10"/>
    </row>
    <row r="11185" spans="37:37">
      <c r="AK11185" s="10"/>
    </row>
    <row r="11186" spans="37:37">
      <c r="AK11186" s="10"/>
    </row>
    <row r="11187" spans="37:37">
      <c r="AK11187" s="10"/>
    </row>
    <row r="11188" spans="37:37">
      <c r="AK11188" s="10"/>
    </row>
    <row r="11189" spans="37:37">
      <c r="AK11189" s="10"/>
    </row>
    <row r="11190" spans="37:37">
      <c r="AK11190" s="10"/>
    </row>
    <row r="11191" spans="37:37">
      <c r="AK11191" s="10"/>
    </row>
    <row r="11192" spans="37:37">
      <c r="AK11192" s="10"/>
    </row>
    <row r="11193" spans="37:37">
      <c r="AK11193" s="10"/>
    </row>
    <row r="11194" spans="37:37">
      <c r="AK11194" s="10"/>
    </row>
    <row r="11195" spans="37:37">
      <c r="AK11195" s="10"/>
    </row>
    <row r="11196" spans="37:37">
      <c r="AK11196" s="10"/>
    </row>
    <row r="11197" spans="37:37">
      <c r="AK11197" s="10"/>
    </row>
    <row r="11198" spans="37:37">
      <c r="AK11198" s="10"/>
    </row>
    <row r="11199" spans="37:37">
      <c r="AK11199" s="10"/>
    </row>
    <row r="11200" spans="37:37">
      <c r="AK11200" s="10"/>
    </row>
    <row r="11201" spans="37:37">
      <c r="AK11201" s="10"/>
    </row>
    <row r="11202" spans="37:37">
      <c r="AK11202" s="10"/>
    </row>
    <row r="11203" spans="37:37">
      <c r="AK11203" s="10"/>
    </row>
    <row r="11204" spans="37:37">
      <c r="AK11204" s="10"/>
    </row>
    <row r="11205" spans="37:37">
      <c r="AK11205" s="10"/>
    </row>
    <row r="11206" spans="37:37">
      <c r="AK11206" s="10"/>
    </row>
    <row r="11207" spans="37:37">
      <c r="AK11207" s="10"/>
    </row>
    <row r="11208" spans="37:37">
      <c r="AK11208" s="10"/>
    </row>
    <row r="11209" spans="37:37">
      <c r="AK11209" s="10"/>
    </row>
    <row r="11210" spans="37:37">
      <c r="AK11210" s="10"/>
    </row>
    <row r="11211" spans="37:37">
      <c r="AK11211" s="10"/>
    </row>
    <row r="11212" spans="37:37">
      <c r="AK11212" s="10"/>
    </row>
    <row r="11213" spans="37:37">
      <c r="AK11213" s="10"/>
    </row>
    <row r="11214" spans="37:37">
      <c r="AK11214" s="10"/>
    </row>
    <row r="11215" spans="37:37">
      <c r="AK11215" s="10"/>
    </row>
    <row r="11216" spans="37:37">
      <c r="AK11216" s="10"/>
    </row>
    <row r="11217" spans="37:37">
      <c r="AK11217" s="10"/>
    </row>
    <row r="11218" spans="37:37">
      <c r="AK11218" s="10"/>
    </row>
    <row r="11219" spans="37:37">
      <c r="AK11219" s="10"/>
    </row>
    <row r="11220" spans="37:37">
      <c r="AK11220" s="10"/>
    </row>
    <row r="11221" spans="37:37">
      <c r="AK11221" s="10"/>
    </row>
    <row r="11222" spans="37:37">
      <c r="AK11222" s="10"/>
    </row>
    <row r="11223" spans="37:37">
      <c r="AK11223" s="10"/>
    </row>
    <row r="11224" spans="37:37">
      <c r="AK11224" s="10"/>
    </row>
    <row r="11225" spans="37:37">
      <c r="AK11225" s="10"/>
    </row>
    <row r="11226" spans="37:37">
      <c r="AK11226" s="10"/>
    </row>
    <row r="11227" spans="37:37">
      <c r="AK11227" s="10"/>
    </row>
    <row r="11228" spans="37:37">
      <c r="AK11228" s="10"/>
    </row>
    <row r="11229" spans="37:37">
      <c r="AK11229" s="10"/>
    </row>
    <row r="11230" spans="37:37">
      <c r="AK11230" s="10"/>
    </row>
    <row r="11231" spans="37:37">
      <c r="AK11231" s="10"/>
    </row>
    <row r="11232" spans="37:37">
      <c r="AK11232" s="10"/>
    </row>
    <row r="11233" spans="37:37">
      <c r="AK11233" s="10"/>
    </row>
    <row r="11234" spans="37:37">
      <c r="AK11234" s="10"/>
    </row>
    <row r="11235" spans="37:37">
      <c r="AK11235" s="10"/>
    </row>
    <row r="11236" spans="37:37">
      <c r="AK11236" s="10"/>
    </row>
    <row r="11237" spans="37:37">
      <c r="AK11237" s="10"/>
    </row>
    <row r="11238" spans="37:37">
      <c r="AK11238" s="10"/>
    </row>
    <row r="11239" spans="37:37">
      <c r="AK11239" s="10"/>
    </row>
    <row r="11240" spans="37:37">
      <c r="AK11240" s="10"/>
    </row>
    <row r="11241" spans="37:37">
      <c r="AK11241" s="10"/>
    </row>
    <row r="11242" spans="37:37">
      <c r="AK11242" s="10"/>
    </row>
    <row r="11243" spans="37:37">
      <c r="AK11243" s="10"/>
    </row>
    <row r="11244" spans="37:37">
      <c r="AK11244" s="10"/>
    </row>
    <row r="11245" spans="37:37">
      <c r="AK11245" s="10"/>
    </row>
    <row r="11246" spans="37:37">
      <c r="AK11246" s="10"/>
    </row>
    <row r="11247" spans="37:37">
      <c r="AK11247" s="10"/>
    </row>
    <row r="11248" spans="37:37">
      <c r="AK11248" s="10"/>
    </row>
    <row r="11249" spans="37:37">
      <c r="AK11249" s="10"/>
    </row>
    <row r="11250" spans="37:37">
      <c r="AK11250" s="10"/>
    </row>
    <row r="11251" spans="37:37">
      <c r="AK11251" s="10"/>
    </row>
    <row r="11252" spans="37:37">
      <c r="AK11252" s="10"/>
    </row>
    <row r="11253" spans="37:37">
      <c r="AK11253" s="10"/>
    </row>
    <row r="11254" spans="37:37">
      <c r="AK11254" s="10"/>
    </row>
    <row r="11255" spans="37:37">
      <c r="AK11255" s="10"/>
    </row>
    <row r="11256" spans="37:37">
      <c r="AK11256" s="10"/>
    </row>
    <row r="11257" spans="37:37">
      <c r="AK11257" s="10"/>
    </row>
    <row r="11258" spans="37:37">
      <c r="AK11258" s="10"/>
    </row>
    <row r="11259" spans="37:37">
      <c r="AK11259" s="10"/>
    </row>
    <row r="11260" spans="37:37">
      <c r="AK11260" s="10"/>
    </row>
    <row r="11261" spans="37:37">
      <c r="AK11261" s="10"/>
    </row>
    <row r="11262" spans="37:37">
      <c r="AK11262" s="10"/>
    </row>
    <row r="11263" spans="37:37">
      <c r="AK11263" s="10"/>
    </row>
    <row r="11264" spans="37:37">
      <c r="AK11264" s="10"/>
    </row>
    <row r="11265" spans="37:37">
      <c r="AK11265" s="10"/>
    </row>
    <row r="11266" spans="37:37">
      <c r="AK11266" s="10"/>
    </row>
    <row r="11267" spans="37:37">
      <c r="AK11267" s="10"/>
    </row>
    <row r="11268" spans="37:37">
      <c r="AK11268" s="10"/>
    </row>
    <row r="11269" spans="37:37">
      <c r="AK11269" s="10"/>
    </row>
    <row r="11270" spans="37:37">
      <c r="AK11270" s="10"/>
    </row>
    <row r="11271" spans="37:37">
      <c r="AK11271" s="10"/>
    </row>
    <row r="11272" spans="37:37">
      <c r="AK11272" s="10"/>
    </row>
    <row r="11273" spans="37:37">
      <c r="AK11273" s="10"/>
    </row>
    <row r="11274" spans="37:37">
      <c r="AK11274" s="10"/>
    </row>
    <row r="11275" spans="37:37">
      <c r="AK11275" s="10"/>
    </row>
    <row r="11276" spans="37:37">
      <c r="AK11276" s="10"/>
    </row>
    <row r="11277" spans="37:37">
      <c r="AK11277" s="10"/>
    </row>
    <row r="11278" spans="37:37">
      <c r="AK11278" s="10"/>
    </row>
    <row r="11279" spans="37:37">
      <c r="AK11279" s="10"/>
    </row>
    <row r="11280" spans="37:37">
      <c r="AK11280" s="10"/>
    </row>
    <row r="11281" spans="37:37">
      <c r="AK11281" s="10"/>
    </row>
    <row r="11282" spans="37:37">
      <c r="AK11282" s="10"/>
    </row>
    <row r="11283" spans="37:37">
      <c r="AK11283" s="10"/>
    </row>
    <row r="11284" spans="37:37">
      <c r="AK11284" s="10"/>
    </row>
    <row r="11285" spans="37:37">
      <c r="AK11285" s="10"/>
    </row>
    <row r="11286" spans="37:37">
      <c r="AK11286" s="10"/>
    </row>
    <row r="11287" spans="37:37">
      <c r="AK11287" s="10"/>
    </row>
    <row r="11288" spans="37:37">
      <c r="AK11288" s="10"/>
    </row>
    <row r="11289" spans="37:37">
      <c r="AK11289" s="10"/>
    </row>
    <row r="11290" spans="37:37">
      <c r="AK11290" s="10"/>
    </row>
    <row r="11291" spans="37:37">
      <c r="AK11291" s="10"/>
    </row>
    <row r="11292" spans="37:37">
      <c r="AK11292" s="10"/>
    </row>
    <row r="11293" spans="37:37">
      <c r="AK11293" s="10"/>
    </row>
    <row r="11294" spans="37:37">
      <c r="AK11294" s="10"/>
    </row>
    <row r="11295" spans="37:37">
      <c r="AK11295" s="10"/>
    </row>
    <row r="11296" spans="37:37">
      <c r="AK11296" s="10"/>
    </row>
    <row r="11297" spans="37:37">
      <c r="AK11297" s="10"/>
    </row>
    <row r="11298" spans="37:37">
      <c r="AK11298" s="10"/>
    </row>
    <row r="11299" spans="37:37">
      <c r="AK11299" s="10"/>
    </row>
    <row r="11300" spans="37:37">
      <c r="AK11300" s="10"/>
    </row>
    <row r="11301" spans="37:37">
      <c r="AK11301" s="10"/>
    </row>
    <row r="11302" spans="37:37">
      <c r="AK11302" s="10"/>
    </row>
    <row r="11303" spans="37:37">
      <c r="AK11303" s="10"/>
    </row>
    <row r="11304" spans="37:37">
      <c r="AK11304" s="10"/>
    </row>
    <row r="11305" spans="37:37">
      <c r="AK11305" s="10"/>
    </row>
    <row r="11306" spans="37:37">
      <c r="AK11306" s="10"/>
    </row>
    <row r="11307" spans="37:37">
      <c r="AK11307" s="10"/>
    </row>
    <row r="11308" spans="37:37">
      <c r="AK11308" s="10"/>
    </row>
    <row r="11309" spans="37:37">
      <c r="AK11309" s="10"/>
    </row>
    <row r="11310" spans="37:37">
      <c r="AK11310" s="10"/>
    </row>
    <row r="11311" spans="37:37">
      <c r="AK11311" s="10"/>
    </row>
    <row r="11312" spans="37:37">
      <c r="AK11312" s="10"/>
    </row>
    <row r="11313" spans="37:37">
      <c r="AK11313" s="10"/>
    </row>
    <row r="11314" spans="37:37">
      <c r="AK11314" s="10"/>
    </row>
    <row r="11315" spans="37:37">
      <c r="AK11315" s="10"/>
    </row>
    <row r="11316" spans="37:37">
      <c r="AK11316" s="10"/>
    </row>
    <row r="11317" spans="37:37">
      <c r="AK11317" s="10"/>
    </row>
    <row r="11318" spans="37:37">
      <c r="AK11318" s="10"/>
    </row>
    <row r="11319" spans="37:37">
      <c r="AK11319" s="10"/>
    </row>
    <row r="11320" spans="37:37">
      <c r="AK11320" s="10"/>
    </row>
    <row r="11321" spans="37:37">
      <c r="AK11321" s="10"/>
    </row>
    <row r="11322" spans="37:37">
      <c r="AK11322" s="10"/>
    </row>
    <row r="11323" spans="37:37">
      <c r="AK11323" s="10"/>
    </row>
    <row r="11324" spans="37:37">
      <c r="AK11324" s="10"/>
    </row>
    <row r="11325" spans="37:37">
      <c r="AK11325" s="10"/>
    </row>
    <row r="11326" spans="37:37">
      <c r="AK11326" s="10"/>
    </row>
    <row r="11327" spans="37:37">
      <c r="AK11327" s="10"/>
    </row>
    <row r="11328" spans="37:37">
      <c r="AK11328" s="10"/>
    </row>
    <row r="11329" spans="37:37">
      <c r="AK11329" s="10"/>
    </row>
    <row r="11330" spans="37:37">
      <c r="AK11330" s="10"/>
    </row>
    <row r="11331" spans="37:37">
      <c r="AK11331" s="10"/>
    </row>
    <row r="11332" spans="37:37">
      <c r="AK11332" s="10"/>
    </row>
    <row r="11333" spans="37:37">
      <c r="AK11333" s="10"/>
    </row>
    <row r="11334" spans="37:37">
      <c r="AK11334" s="10"/>
    </row>
    <row r="11335" spans="37:37">
      <c r="AK11335" s="10"/>
    </row>
    <row r="11336" spans="37:37">
      <c r="AK11336" s="10"/>
    </row>
    <row r="11337" spans="37:37">
      <c r="AK11337" s="10"/>
    </row>
    <row r="11338" spans="37:37">
      <c r="AK11338" s="10"/>
    </row>
    <row r="11339" spans="37:37">
      <c r="AK11339" s="10"/>
    </row>
    <row r="11340" spans="37:37">
      <c r="AK11340" s="10"/>
    </row>
    <row r="11341" spans="37:37">
      <c r="AK11341" s="10"/>
    </row>
    <row r="11342" spans="37:37">
      <c r="AK11342" s="10"/>
    </row>
    <row r="11343" spans="37:37">
      <c r="AK11343" s="10"/>
    </row>
    <row r="11344" spans="37:37">
      <c r="AK11344" s="10"/>
    </row>
    <row r="11345" spans="37:37">
      <c r="AK11345" s="10"/>
    </row>
    <row r="11346" spans="37:37">
      <c r="AK11346" s="10"/>
    </row>
    <row r="11347" spans="37:37">
      <c r="AK11347" s="10"/>
    </row>
    <row r="11348" spans="37:37">
      <c r="AK11348" s="10"/>
    </row>
    <row r="11349" spans="37:37">
      <c r="AK11349" s="10"/>
    </row>
    <row r="11350" spans="37:37">
      <c r="AK11350" s="10"/>
    </row>
    <row r="11351" spans="37:37">
      <c r="AK11351" s="10"/>
    </row>
    <row r="11352" spans="37:37">
      <c r="AK11352" s="10"/>
    </row>
    <row r="11353" spans="37:37">
      <c r="AK11353" s="10"/>
    </row>
    <row r="11354" spans="37:37">
      <c r="AK11354" s="10"/>
    </row>
    <row r="11355" spans="37:37">
      <c r="AK11355" s="10"/>
    </row>
    <row r="11356" spans="37:37">
      <c r="AK11356" s="10"/>
    </row>
    <row r="11357" spans="37:37">
      <c r="AK11357" s="10"/>
    </row>
    <row r="11358" spans="37:37">
      <c r="AK11358" s="10"/>
    </row>
    <row r="11359" spans="37:37">
      <c r="AK11359" s="10"/>
    </row>
    <row r="11360" spans="37:37">
      <c r="AK11360" s="10"/>
    </row>
    <row r="11361" spans="37:37">
      <c r="AK11361" s="10"/>
    </row>
    <row r="11362" spans="37:37">
      <c r="AK11362" s="10"/>
    </row>
    <row r="11363" spans="37:37">
      <c r="AK11363" s="10"/>
    </row>
    <row r="11364" spans="37:37">
      <c r="AK11364" s="10"/>
    </row>
    <row r="11365" spans="37:37">
      <c r="AK11365" s="10"/>
    </row>
    <row r="11366" spans="37:37">
      <c r="AK11366" s="10"/>
    </row>
    <row r="11367" spans="37:37">
      <c r="AK11367" s="10"/>
    </row>
    <row r="11368" spans="37:37">
      <c r="AK11368" s="10"/>
    </row>
    <row r="11369" spans="37:37">
      <c r="AK11369" s="10"/>
    </row>
    <row r="11370" spans="37:37">
      <c r="AK11370" s="10"/>
    </row>
    <row r="11371" spans="37:37">
      <c r="AK11371" s="10"/>
    </row>
    <row r="11372" spans="37:37">
      <c r="AK11372" s="10"/>
    </row>
    <row r="11373" spans="37:37">
      <c r="AK11373" s="10"/>
    </row>
    <row r="11374" spans="37:37">
      <c r="AK11374" s="10"/>
    </row>
    <row r="11375" spans="37:37">
      <c r="AK11375" s="10"/>
    </row>
    <row r="11376" spans="37:37">
      <c r="AK11376" s="10"/>
    </row>
    <row r="11377" spans="37:37">
      <c r="AK11377" s="10"/>
    </row>
    <row r="11378" spans="37:37">
      <c r="AK11378" s="10"/>
    </row>
    <row r="11379" spans="37:37">
      <c r="AK11379" s="10"/>
    </row>
    <row r="11380" spans="37:37">
      <c r="AK11380" s="10"/>
    </row>
    <row r="11381" spans="37:37">
      <c r="AK11381" s="10"/>
    </row>
    <row r="11382" spans="37:37">
      <c r="AK11382" s="10"/>
    </row>
    <row r="11383" spans="37:37">
      <c r="AK11383" s="10"/>
    </row>
    <row r="11384" spans="37:37">
      <c r="AK11384" s="10"/>
    </row>
    <row r="11385" spans="37:37">
      <c r="AK11385" s="10"/>
    </row>
    <row r="11386" spans="37:37">
      <c r="AK11386" s="10"/>
    </row>
    <row r="11387" spans="37:37">
      <c r="AK11387" s="10"/>
    </row>
    <row r="11388" spans="37:37">
      <c r="AK11388" s="10"/>
    </row>
    <row r="11389" spans="37:37">
      <c r="AK11389" s="10"/>
    </row>
    <row r="11390" spans="37:37">
      <c r="AK11390" s="10"/>
    </row>
    <row r="11391" spans="37:37">
      <c r="AK11391" s="10"/>
    </row>
    <row r="11392" spans="37:37">
      <c r="AK11392" s="10"/>
    </row>
    <row r="11393" spans="37:37">
      <c r="AK11393" s="10"/>
    </row>
    <row r="11394" spans="37:37">
      <c r="AK11394" s="10"/>
    </row>
    <row r="11395" spans="37:37">
      <c r="AK11395" s="10"/>
    </row>
    <row r="11396" spans="37:37">
      <c r="AK11396" s="10"/>
    </row>
    <row r="11397" spans="37:37">
      <c r="AK11397" s="10"/>
    </row>
    <row r="11398" spans="37:37">
      <c r="AK11398" s="10"/>
    </row>
    <row r="11399" spans="37:37">
      <c r="AK11399" s="10"/>
    </row>
    <row r="11400" spans="37:37">
      <c r="AK11400" s="10"/>
    </row>
    <row r="11401" spans="37:37">
      <c r="AK11401" s="10"/>
    </row>
    <row r="11402" spans="37:37">
      <c r="AK11402" s="10"/>
    </row>
    <row r="11403" spans="37:37">
      <c r="AK11403" s="10"/>
    </row>
    <row r="11404" spans="37:37">
      <c r="AK11404" s="10"/>
    </row>
    <row r="11405" spans="37:37">
      <c r="AK11405" s="10"/>
    </row>
    <row r="11406" spans="37:37">
      <c r="AK11406" s="10"/>
    </row>
    <row r="11407" spans="37:37">
      <c r="AK11407" s="10"/>
    </row>
    <row r="11408" spans="37:37">
      <c r="AK11408" s="10"/>
    </row>
    <row r="11409" spans="37:37">
      <c r="AK11409" s="10"/>
    </row>
    <row r="11410" spans="37:37">
      <c r="AK11410" s="10"/>
    </row>
    <row r="11411" spans="37:37">
      <c r="AK11411" s="10"/>
    </row>
    <row r="11412" spans="37:37">
      <c r="AK11412" s="10"/>
    </row>
    <row r="11413" spans="37:37">
      <c r="AK11413" s="10"/>
    </row>
    <row r="11414" spans="37:37">
      <c r="AK11414" s="10"/>
    </row>
    <row r="11415" spans="37:37">
      <c r="AK11415" s="10"/>
    </row>
    <row r="11416" spans="37:37">
      <c r="AK11416" s="10"/>
    </row>
    <row r="11417" spans="37:37">
      <c r="AK11417" s="10"/>
    </row>
    <row r="11418" spans="37:37">
      <c r="AK11418" s="10"/>
    </row>
    <row r="11419" spans="37:37">
      <c r="AK11419" s="10"/>
    </row>
    <row r="11420" spans="37:37">
      <c r="AK11420" s="10"/>
    </row>
    <row r="11421" spans="37:37">
      <c r="AK11421" s="10"/>
    </row>
    <row r="11422" spans="37:37">
      <c r="AK11422" s="10"/>
    </row>
    <row r="11423" spans="37:37">
      <c r="AK11423" s="10"/>
    </row>
    <row r="11424" spans="37:37">
      <c r="AK11424" s="10"/>
    </row>
    <row r="11425" spans="37:37">
      <c r="AK11425" s="10"/>
    </row>
    <row r="11426" spans="37:37">
      <c r="AK11426" s="10"/>
    </row>
    <row r="11427" spans="37:37">
      <c r="AK11427" s="10"/>
    </row>
    <row r="11428" spans="37:37">
      <c r="AK11428" s="10"/>
    </row>
    <row r="11429" spans="37:37">
      <c r="AK11429" s="10"/>
    </row>
    <row r="11430" spans="37:37">
      <c r="AK11430" s="10"/>
    </row>
    <row r="11431" spans="37:37">
      <c r="AK11431" s="10"/>
    </row>
    <row r="11432" spans="37:37">
      <c r="AK11432" s="10"/>
    </row>
    <row r="11433" spans="37:37">
      <c r="AK11433" s="10"/>
    </row>
    <row r="11434" spans="37:37">
      <c r="AK11434" s="10"/>
    </row>
    <row r="11435" spans="37:37">
      <c r="AK11435" s="10"/>
    </row>
    <row r="11436" spans="37:37">
      <c r="AK11436" s="10"/>
    </row>
    <row r="11437" spans="37:37">
      <c r="AK11437" s="10"/>
    </row>
    <row r="11438" spans="37:37">
      <c r="AK11438" s="10"/>
    </row>
    <row r="11439" spans="37:37">
      <c r="AK11439" s="10"/>
    </row>
    <row r="11440" spans="37:37">
      <c r="AK11440" s="10"/>
    </row>
    <row r="11441" spans="37:37">
      <c r="AK11441" s="10"/>
    </row>
    <row r="11442" spans="37:37">
      <c r="AK11442" s="10"/>
    </row>
    <row r="11443" spans="37:37">
      <c r="AK11443" s="10"/>
    </row>
    <row r="11444" spans="37:37">
      <c r="AK11444" s="10"/>
    </row>
    <row r="11445" spans="37:37">
      <c r="AK11445" s="10"/>
    </row>
    <row r="11446" spans="37:37">
      <c r="AK11446" s="10"/>
    </row>
    <row r="11447" spans="37:37">
      <c r="AK11447" s="10"/>
    </row>
    <row r="11448" spans="37:37">
      <c r="AK11448" s="10"/>
    </row>
    <row r="11449" spans="37:37">
      <c r="AK11449" s="10"/>
    </row>
    <row r="11450" spans="37:37">
      <c r="AK11450" s="10"/>
    </row>
    <row r="11451" spans="37:37">
      <c r="AK11451" s="10"/>
    </row>
    <row r="11452" spans="37:37">
      <c r="AK11452" s="10"/>
    </row>
    <row r="11453" spans="37:37">
      <c r="AK11453" s="10"/>
    </row>
    <row r="11454" spans="37:37">
      <c r="AK11454" s="10"/>
    </row>
    <row r="11455" spans="37:37">
      <c r="AK11455" s="10"/>
    </row>
    <row r="11456" spans="37:37">
      <c r="AK11456" s="10"/>
    </row>
    <row r="11457" spans="37:37">
      <c r="AK11457" s="10"/>
    </row>
    <row r="11458" spans="37:37">
      <c r="AK11458" s="10"/>
    </row>
    <row r="11459" spans="37:37">
      <c r="AK11459" s="10"/>
    </row>
    <row r="11460" spans="37:37">
      <c r="AK11460" s="10"/>
    </row>
    <row r="11461" spans="37:37">
      <c r="AK11461" s="10"/>
    </row>
    <row r="11462" spans="37:37">
      <c r="AK11462" s="10"/>
    </row>
    <row r="11463" spans="37:37">
      <c r="AK11463" s="10"/>
    </row>
    <row r="11464" spans="37:37">
      <c r="AK11464" s="10"/>
    </row>
    <row r="11465" spans="37:37">
      <c r="AK11465" s="10"/>
    </row>
    <row r="11466" spans="37:37">
      <c r="AK11466" s="10"/>
    </row>
    <row r="11467" spans="37:37">
      <c r="AK11467" s="10"/>
    </row>
    <row r="11468" spans="37:37">
      <c r="AK11468" s="10"/>
    </row>
    <row r="11469" spans="37:37">
      <c r="AK11469" s="10"/>
    </row>
    <row r="11470" spans="37:37">
      <c r="AK11470" s="10"/>
    </row>
    <row r="11471" spans="37:37">
      <c r="AK11471" s="10"/>
    </row>
    <row r="11472" spans="37:37">
      <c r="AK11472" s="10"/>
    </row>
    <row r="11473" spans="37:37">
      <c r="AK11473" s="10"/>
    </row>
    <row r="11474" spans="37:37">
      <c r="AK11474" s="10"/>
    </row>
    <row r="11475" spans="37:37">
      <c r="AK11475" s="10"/>
    </row>
    <row r="11476" spans="37:37">
      <c r="AK11476" s="10"/>
    </row>
    <row r="11477" spans="37:37">
      <c r="AK11477" s="10"/>
    </row>
    <row r="11478" spans="37:37">
      <c r="AK11478" s="10"/>
    </row>
    <row r="11479" spans="37:37">
      <c r="AK11479" s="10"/>
    </row>
    <row r="11480" spans="37:37">
      <c r="AK11480" s="10"/>
    </row>
    <row r="11481" spans="37:37">
      <c r="AK11481" s="10"/>
    </row>
    <row r="11482" spans="37:37">
      <c r="AK11482" s="10"/>
    </row>
    <row r="11483" spans="37:37">
      <c r="AK11483" s="10"/>
    </row>
    <row r="11484" spans="37:37">
      <c r="AK11484" s="10"/>
    </row>
    <row r="11485" spans="37:37">
      <c r="AK11485" s="10"/>
    </row>
    <row r="11486" spans="37:37">
      <c r="AK11486" s="10"/>
    </row>
    <row r="11487" spans="37:37">
      <c r="AK11487" s="10"/>
    </row>
    <row r="11488" spans="37:37">
      <c r="AK11488" s="10"/>
    </row>
    <row r="11489" spans="37:37">
      <c r="AK11489" s="10"/>
    </row>
    <row r="11490" spans="37:37">
      <c r="AK11490" s="10"/>
    </row>
    <row r="11491" spans="37:37">
      <c r="AK11491" s="10"/>
    </row>
    <row r="11492" spans="37:37">
      <c r="AK11492" s="10"/>
    </row>
    <row r="11493" spans="37:37">
      <c r="AK11493" s="10"/>
    </row>
    <row r="11494" spans="37:37">
      <c r="AK11494" s="10"/>
    </row>
    <row r="11495" spans="37:37">
      <c r="AK11495" s="10"/>
    </row>
    <row r="11496" spans="37:37">
      <c r="AK11496" s="10"/>
    </row>
    <row r="11497" spans="37:37">
      <c r="AK11497" s="10"/>
    </row>
    <row r="11498" spans="37:37">
      <c r="AK11498" s="10"/>
    </row>
    <row r="11499" spans="37:37">
      <c r="AK11499" s="10"/>
    </row>
    <row r="11500" spans="37:37">
      <c r="AK11500" s="10"/>
    </row>
    <row r="11501" spans="37:37">
      <c r="AK11501" s="10"/>
    </row>
    <row r="11502" spans="37:37">
      <c r="AK11502" s="10"/>
    </row>
    <row r="11503" spans="37:37">
      <c r="AK11503" s="10"/>
    </row>
    <row r="11504" spans="37:37">
      <c r="AK11504" s="10"/>
    </row>
    <row r="11505" spans="37:37">
      <c r="AK11505" s="10"/>
    </row>
    <row r="11506" spans="37:37">
      <c r="AK11506" s="10"/>
    </row>
    <row r="11507" spans="37:37">
      <c r="AK11507" s="10"/>
    </row>
    <row r="11508" spans="37:37">
      <c r="AK11508" s="10"/>
    </row>
    <row r="11509" spans="37:37">
      <c r="AK11509" s="10"/>
    </row>
    <row r="11510" spans="37:37">
      <c r="AK11510" s="10"/>
    </row>
    <row r="11511" spans="37:37">
      <c r="AK11511" s="10"/>
    </row>
    <row r="11512" spans="37:37">
      <c r="AK11512" s="10"/>
    </row>
    <row r="11513" spans="37:37">
      <c r="AK11513" s="10"/>
    </row>
    <row r="11514" spans="37:37">
      <c r="AK11514" s="10"/>
    </row>
    <row r="11515" spans="37:37">
      <c r="AK11515" s="10"/>
    </row>
    <row r="11516" spans="37:37">
      <c r="AK11516" s="10"/>
    </row>
    <row r="11517" spans="37:37">
      <c r="AK11517" s="10"/>
    </row>
    <row r="11518" spans="37:37">
      <c r="AK11518" s="10"/>
    </row>
    <row r="11519" spans="37:37">
      <c r="AK11519" s="10"/>
    </row>
    <row r="11520" spans="37:37">
      <c r="AK11520" s="10"/>
    </row>
    <row r="11521" spans="37:37">
      <c r="AK11521" s="10"/>
    </row>
    <row r="11522" spans="37:37">
      <c r="AK11522" s="10"/>
    </row>
    <row r="11523" spans="37:37">
      <c r="AK11523" s="10"/>
    </row>
    <row r="11524" spans="37:37">
      <c r="AK11524" s="10"/>
    </row>
    <row r="11525" spans="37:37">
      <c r="AK11525" s="10"/>
    </row>
    <row r="11526" spans="37:37">
      <c r="AK11526" s="10"/>
    </row>
    <row r="11527" spans="37:37">
      <c r="AK11527" s="10"/>
    </row>
    <row r="11528" spans="37:37">
      <c r="AK11528" s="10"/>
    </row>
    <row r="11529" spans="37:37">
      <c r="AK11529" s="10"/>
    </row>
    <row r="11530" spans="37:37">
      <c r="AK11530" s="10"/>
    </row>
    <row r="11531" spans="37:37">
      <c r="AK11531" s="10"/>
    </row>
    <row r="11532" spans="37:37">
      <c r="AK11532" s="10"/>
    </row>
    <row r="11533" spans="37:37">
      <c r="AK11533" s="10"/>
    </row>
    <row r="11534" spans="37:37">
      <c r="AK11534" s="10"/>
    </row>
    <row r="11535" spans="37:37">
      <c r="AK11535" s="10"/>
    </row>
    <row r="11536" spans="37:37">
      <c r="AK11536" s="10"/>
    </row>
    <row r="11537" spans="37:37">
      <c r="AK11537" s="10"/>
    </row>
    <row r="11538" spans="37:37">
      <c r="AK11538" s="10"/>
    </row>
    <row r="11539" spans="37:37">
      <c r="AK11539" s="10"/>
    </row>
    <row r="11540" spans="37:37">
      <c r="AK11540" s="10"/>
    </row>
    <row r="11541" spans="37:37">
      <c r="AK11541" s="10"/>
    </row>
    <row r="11542" spans="37:37">
      <c r="AK11542" s="10"/>
    </row>
    <row r="11543" spans="37:37">
      <c r="AK11543" s="10"/>
    </row>
    <row r="11544" spans="37:37">
      <c r="AK11544" s="10"/>
    </row>
    <row r="11545" spans="37:37">
      <c r="AK11545" s="10"/>
    </row>
    <row r="11546" spans="37:37">
      <c r="AK11546" s="10"/>
    </row>
    <row r="11547" spans="37:37">
      <c r="AK11547" s="10"/>
    </row>
    <row r="11548" spans="37:37">
      <c r="AK11548" s="10"/>
    </row>
    <row r="11549" spans="37:37">
      <c r="AK11549" s="10"/>
    </row>
    <row r="11550" spans="37:37">
      <c r="AK11550" s="10"/>
    </row>
    <row r="11551" spans="37:37">
      <c r="AK11551" s="10"/>
    </row>
    <row r="11552" spans="37:37">
      <c r="AK11552" s="10"/>
    </row>
    <row r="11553" spans="37:37">
      <c r="AK11553" s="10"/>
    </row>
    <row r="11554" spans="37:37">
      <c r="AK11554" s="10"/>
    </row>
    <row r="11555" spans="37:37">
      <c r="AK11555" s="10"/>
    </row>
    <row r="11556" spans="37:37">
      <c r="AK11556" s="10"/>
    </row>
    <row r="11557" spans="37:37">
      <c r="AK11557" s="10"/>
    </row>
    <row r="11558" spans="37:37">
      <c r="AK11558" s="10"/>
    </row>
    <row r="11559" spans="37:37">
      <c r="AK11559" s="10"/>
    </row>
    <row r="11560" spans="37:37">
      <c r="AK11560" s="10"/>
    </row>
    <row r="11561" spans="37:37">
      <c r="AK11561" s="10"/>
    </row>
    <row r="11562" spans="37:37">
      <c r="AK11562" s="10"/>
    </row>
    <row r="11563" spans="37:37">
      <c r="AK11563" s="10"/>
    </row>
    <row r="11564" spans="37:37">
      <c r="AK11564" s="10"/>
    </row>
    <row r="11565" spans="37:37">
      <c r="AK11565" s="10"/>
    </row>
    <row r="11566" spans="37:37">
      <c r="AK11566" s="10"/>
    </row>
    <row r="11567" spans="37:37">
      <c r="AK11567" s="10"/>
    </row>
    <row r="11568" spans="37:37">
      <c r="AK11568" s="10"/>
    </row>
    <row r="11569" spans="37:37">
      <c r="AK11569" s="10"/>
    </row>
    <row r="11570" spans="37:37">
      <c r="AK11570" s="10"/>
    </row>
    <row r="11571" spans="37:37">
      <c r="AK11571" s="10"/>
    </row>
    <row r="11572" spans="37:37">
      <c r="AK11572" s="10"/>
    </row>
    <row r="11573" spans="37:37">
      <c r="AK11573" s="10"/>
    </row>
    <row r="11574" spans="37:37">
      <c r="AK11574" s="10"/>
    </row>
    <row r="11575" spans="37:37">
      <c r="AK11575" s="10"/>
    </row>
    <row r="11576" spans="37:37">
      <c r="AK11576" s="10"/>
    </row>
    <row r="11577" spans="37:37">
      <c r="AK11577" s="10"/>
    </row>
    <row r="11578" spans="37:37">
      <c r="AK11578" s="10"/>
    </row>
    <row r="11579" spans="37:37">
      <c r="AK11579" s="10"/>
    </row>
    <row r="11580" spans="37:37">
      <c r="AK11580" s="10"/>
    </row>
    <row r="11581" spans="37:37">
      <c r="AK11581" s="10"/>
    </row>
    <row r="11582" spans="37:37">
      <c r="AK11582" s="10"/>
    </row>
    <row r="11583" spans="37:37">
      <c r="AK11583" s="10"/>
    </row>
    <row r="11584" spans="37:37">
      <c r="AK11584" s="10"/>
    </row>
    <row r="11585" spans="37:37">
      <c r="AK11585" s="10"/>
    </row>
    <row r="11586" spans="37:37">
      <c r="AK11586" s="10"/>
    </row>
    <row r="11587" spans="37:37">
      <c r="AK11587" s="10"/>
    </row>
    <row r="11588" spans="37:37">
      <c r="AK11588" s="10"/>
    </row>
    <row r="11589" spans="37:37">
      <c r="AK11589" s="10"/>
    </row>
    <row r="11590" spans="37:37">
      <c r="AK11590" s="10"/>
    </row>
    <row r="11591" spans="37:37">
      <c r="AK11591" s="10"/>
    </row>
    <row r="11592" spans="37:37">
      <c r="AK11592" s="10"/>
    </row>
    <row r="11593" spans="37:37">
      <c r="AK11593" s="10"/>
    </row>
    <row r="11594" spans="37:37">
      <c r="AK11594" s="10"/>
    </row>
    <row r="11595" spans="37:37">
      <c r="AK11595" s="10"/>
    </row>
    <row r="11596" spans="37:37">
      <c r="AK11596" s="10"/>
    </row>
    <row r="11597" spans="37:37">
      <c r="AK11597" s="10"/>
    </row>
    <row r="11598" spans="37:37">
      <c r="AK11598" s="10"/>
    </row>
    <row r="11599" spans="37:37">
      <c r="AK11599" s="10"/>
    </row>
    <row r="11600" spans="37:37">
      <c r="AK11600" s="10"/>
    </row>
    <row r="11601" spans="37:37">
      <c r="AK11601" s="10"/>
    </row>
    <row r="11602" spans="37:37">
      <c r="AK11602" s="10"/>
    </row>
    <row r="11603" spans="37:37">
      <c r="AK11603" s="10"/>
    </row>
    <row r="11604" spans="37:37">
      <c r="AK11604" s="10"/>
    </row>
    <row r="11605" spans="37:37">
      <c r="AK11605" s="10"/>
    </row>
    <row r="11606" spans="37:37">
      <c r="AK11606" s="10"/>
    </row>
    <row r="11607" spans="37:37">
      <c r="AK11607" s="10"/>
    </row>
    <row r="11608" spans="37:37">
      <c r="AK11608" s="10"/>
    </row>
    <row r="11609" spans="37:37">
      <c r="AK11609" s="10"/>
    </row>
    <row r="11610" spans="37:37">
      <c r="AK11610" s="10"/>
    </row>
    <row r="11611" spans="37:37">
      <c r="AK11611" s="10"/>
    </row>
    <row r="11612" spans="37:37">
      <c r="AK11612" s="10"/>
    </row>
    <row r="11613" spans="37:37">
      <c r="AK11613" s="10"/>
    </row>
    <row r="11614" spans="37:37">
      <c r="AK11614" s="10"/>
    </row>
    <row r="11615" spans="37:37">
      <c r="AK11615" s="10"/>
    </row>
    <row r="11616" spans="37:37">
      <c r="AK11616" s="10"/>
    </row>
    <row r="11617" spans="37:37">
      <c r="AK11617" s="10"/>
    </row>
    <row r="11618" spans="37:37">
      <c r="AK11618" s="10"/>
    </row>
    <row r="11619" spans="37:37">
      <c r="AK11619" s="10"/>
    </row>
    <row r="11620" spans="37:37">
      <c r="AK11620" s="10"/>
    </row>
    <row r="11621" spans="37:37">
      <c r="AK11621" s="10"/>
    </row>
    <row r="11622" spans="37:37">
      <c r="AK11622" s="10"/>
    </row>
    <row r="11623" spans="37:37">
      <c r="AK11623" s="10"/>
    </row>
    <row r="11624" spans="37:37">
      <c r="AK11624" s="10"/>
    </row>
    <row r="11625" spans="37:37">
      <c r="AK11625" s="10"/>
    </row>
    <row r="11626" spans="37:37">
      <c r="AK11626" s="10"/>
    </row>
    <row r="11627" spans="37:37">
      <c r="AK11627" s="10"/>
    </row>
    <row r="11628" spans="37:37">
      <c r="AK11628" s="10"/>
    </row>
    <row r="11629" spans="37:37">
      <c r="AK11629" s="10"/>
    </row>
    <row r="11630" spans="37:37">
      <c r="AK11630" s="10"/>
    </row>
    <row r="11631" spans="37:37">
      <c r="AK11631" s="10"/>
    </row>
    <row r="11632" spans="37:37">
      <c r="AK11632" s="10"/>
    </row>
    <row r="11633" spans="37:37">
      <c r="AK11633" s="10"/>
    </row>
    <row r="11634" spans="37:37">
      <c r="AK11634" s="10"/>
    </row>
    <row r="11635" spans="37:37">
      <c r="AK11635" s="10"/>
    </row>
    <row r="11636" spans="37:37">
      <c r="AK11636" s="10"/>
    </row>
    <row r="11637" spans="37:37">
      <c r="AK11637" s="10"/>
    </row>
    <row r="11638" spans="37:37">
      <c r="AK11638" s="10"/>
    </row>
    <row r="11639" spans="37:37">
      <c r="AK11639" s="10"/>
    </row>
    <row r="11640" spans="37:37">
      <c r="AK11640" s="10"/>
    </row>
    <row r="11641" spans="37:37">
      <c r="AK11641" s="10"/>
    </row>
    <row r="11642" spans="37:37">
      <c r="AK11642" s="10"/>
    </row>
    <row r="11643" spans="37:37">
      <c r="AK11643" s="10"/>
    </row>
    <row r="11644" spans="37:37">
      <c r="AK11644" s="10"/>
    </row>
    <row r="11645" spans="37:37">
      <c r="AK11645" s="10"/>
    </row>
    <row r="11646" spans="37:37">
      <c r="AK11646" s="10"/>
    </row>
    <row r="11647" spans="37:37">
      <c r="AK11647" s="10"/>
    </row>
    <row r="11648" spans="37:37">
      <c r="AK11648" s="10"/>
    </row>
    <row r="11649" spans="37:37">
      <c r="AK11649" s="10"/>
    </row>
    <row r="11650" spans="37:37">
      <c r="AK11650" s="10"/>
    </row>
    <row r="11651" spans="37:37">
      <c r="AK11651" s="10"/>
    </row>
    <row r="11652" spans="37:37">
      <c r="AK11652" s="10"/>
    </row>
    <row r="11653" spans="37:37">
      <c r="AK11653" s="10"/>
    </row>
    <row r="11654" spans="37:37">
      <c r="AK11654" s="10"/>
    </row>
    <row r="11655" spans="37:37">
      <c r="AK11655" s="10"/>
    </row>
    <row r="11656" spans="37:37">
      <c r="AK11656" s="10"/>
    </row>
    <row r="11657" spans="37:37">
      <c r="AK11657" s="10"/>
    </row>
    <row r="11658" spans="37:37">
      <c r="AK11658" s="10"/>
    </row>
    <row r="11659" spans="37:37">
      <c r="AK11659" s="10"/>
    </row>
    <row r="11660" spans="37:37">
      <c r="AK11660" s="10"/>
    </row>
    <row r="11661" spans="37:37">
      <c r="AK11661" s="10"/>
    </row>
    <row r="11662" spans="37:37">
      <c r="AK11662" s="10"/>
    </row>
    <row r="11663" spans="37:37">
      <c r="AK11663" s="10"/>
    </row>
    <row r="11664" spans="37:37">
      <c r="AK11664" s="10"/>
    </row>
    <row r="11665" spans="37:37">
      <c r="AK11665" s="10"/>
    </row>
    <row r="11666" spans="37:37">
      <c r="AK11666" s="10"/>
    </row>
    <row r="11667" spans="37:37">
      <c r="AK11667" s="10"/>
    </row>
    <row r="11668" spans="37:37">
      <c r="AK11668" s="10"/>
    </row>
    <row r="11669" spans="37:37">
      <c r="AK11669" s="10"/>
    </row>
    <row r="11670" spans="37:37">
      <c r="AK11670" s="10"/>
    </row>
    <row r="11671" spans="37:37">
      <c r="AK11671" s="10"/>
    </row>
    <row r="11672" spans="37:37">
      <c r="AK11672" s="10"/>
    </row>
    <row r="11673" spans="37:37">
      <c r="AK11673" s="10"/>
    </row>
    <row r="11674" spans="37:37">
      <c r="AK11674" s="10"/>
    </row>
    <row r="11675" spans="37:37">
      <c r="AK11675" s="10"/>
    </row>
    <row r="11676" spans="37:37">
      <c r="AK11676" s="10"/>
    </row>
    <row r="11677" spans="37:37">
      <c r="AK11677" s="10"/>
    </row>
    <row r="11678" spans="37:37">
      <c r="AK11678" s="10"/>
    </row>
    <row r="11679" spans="37:37">
      <c r="AK11679" s="10"/>
    </row>
    <row r="11680" spans="37:37">
      <c r="AK11680" s="10"/>
    </row>
    <row r="11681" spans="37:37">
      <c r="AK11681" s="10"/>
    </row>
    <row r="11682" spans="37:37">
      <c r="AK11682" s="10"/>
    </row>
    <row r="11683" spans="37:37">
      <c r="AK11683" s="10"/>
    </row>
    <row r="11684" spans="37:37">
      <c r="AK11684" s="10"/>
    </row>
    <row r="11685" spans="37:37">
      <c r="AK11685" s="10"/>
    </row>
    <row r="11686" spans="37:37">
      <c r="AK11686" s="10"/>
    </row>
    <row r="11687" spans="37:37">
      <c r="AK11687" s="10"/>
    </row>
    <row r="11688" spans="37:37">
      <c r="AK11688" s="10"/>
    </row>
    <row r="11689" spans="37:37">
      <c r="AK11689" s="10"/>
    </row>
    <row r="11690" spans="37:37">
      <c r="AK11690" s="10"/>
    </row>
    <row r="11691" spans="37:37">
      <c r="AK11691" s="10"/>
    </row>
    <row r="11692" spans="37:37">
      <c r="AK11692" s="10"/>
    </row>
    <row r="11693" spans="37:37">
      <c r="AK11693" s="10"/>
    </row>
    <row r="11694" spans="37:37">
      <c r="AK11694" s="10"/>
    </row>
    <row r="11695" spans="37:37">
      <c r="AK11695" s="10"/>
    </row>
    <row r="11696" spans="37:37">
      <c r="AK11696" s="10"/>
    </row>
    <row r="11697" spans="37:37">
      <c r="AK11697" s="10"/>
    </row>
    <row r="11698" spans="37:37">
      <c r="AK11698" s="10"/>
    </row>
    <row r="11699" spans="37:37">
      <c r="AK11699" s="10"/>
    </row>
    <row r="11700" spans="37:37">
      <c r="AK11700" s="10"/>
    </row>
    <row r="11701" spans="37:37">
      <c r="AK11701" s="10"/>
    </row>
    <row r="11702" spans="37:37">
      <c r="AK11702" s="10"/>
    </row>
    <row r="11703" spans="37:37">
      <c r="AK11703" s="10"/>
    </row>
    <row r="11704" spans="37:37">
      <c r="AK11704" s="10"/>
    </row>
    <row r="11705" spans="37:37">
      <c r="AK11705" s="10"/>
    </row>
    <row r="11706" spans="37:37">
      <c r="AK11706" s="10"/>
    </row>
    <row r="11707" spans="37:37">
      <c r="AK11707" s="10"/>
    </row>
    <row r="11708" spans="37:37">
      <c r="AK11708" s="10"/>
    </row>
    <row r="11709" spans="37:37">
      <c r="AK11709" s="10"/>
    </row>
    <row r="11710" spans="37:37">
      <c r="AK11710" s="10"/>
    </row>
    <row r="11711" spans="37:37">
      <c r="AK11711" s="10"/>
    </row>
    <row r="11712" spans="37:37">
      <c r="AK11712" s="10"/>
    </row>
    <row r="11713" spans="37:37">
      <c r="AK11713" s="10"/>
    </row>
    <row r="11714" spans="37:37">
      <c r="AK11714" s="10"/>
    </row>
    <row r="11715" spans="37:37">
      <c r="AK11715" s="10"/>
    </row>
    <row r="11716" spans="37:37">
      <c r="AK11716" s="10"/>
    </row>
    <row r="11717" spans="37:37">
      <c r="AK11717" s="10"/>
    </row>
    <row r="11718" spans="37:37">
      <c r="AK11718" s="10"/>
    </row>
    <row r="11719" spans="37:37">
      <c r="AK11719" s="10"/>
    </row>
    <row r="11720" spans="37:37">
      <c r="AK11720" s="10"/>
    </row>
    <row r="11721" spans="37:37">
      <c r="AK11721" s="10"/>
    </row>
    <row r="11722" spans="37:37">
      <c r="AK11722" s="10"/>
    </row>
    <row r="11723" spans="37:37">
      <c r="AK11723" s="10"/>
    </row>
    <row r="11724" spans="37:37">
      <c r="AK11724" s="10"/>
    </row>
    <row r="11725" spans="37:37">
      <c r="AK11725" s="10"/>
    </row>
    <row r="11726" spans="37:37">
      <c r="AK11726" s="10"/>
    </row>
    <row r="11727" spans="37:37">
      <c r="AK11727" s="10"/>
    </row>
    <row r="11728" spans="37:37">
      <c r="AK11728" s="10"/>
    </row>
    <row r="11729" spans="37:37">
      <c r="AK11729" s="10"/>
    </row>
    <row r="11730" spans="37:37">
      <c r="AK11730" s="10"/>
    </row>
    <row r="11731" spans="37:37">
      <c r="AK11731" s="10"/>
    </row>
    <row r="11732" spans="37:37">
      <c r="AK11732" s="10"/>
    </row>
    <row r="11733" spans="37:37">
      <c r="AK11733" s="10"/>
    </row>
    <row r="11734" spans="37:37">
      <c r="AK11734" s="10"/>
    </row>
    <row r="11735" spans="37:37">
      <c r="AK11735" s="10"/>
    </row>
    <row r="11736" spans="37:37">
      <c r="AK11736" s="10"/>
    </row>
    <row r="11737" spans="37:37">
      <c r="AK11737" s="10"/>
    </row>
    <row r="11738" spans="37:37">
      <c r="AK11738" s="10"/>
    </row>
    <row r="11739" spans="37:37">
      <c r="AK11739" s="10"/>
    </row>
    <row r="11740" spans="37:37">
      <c r="AK11740" s="10"/>
    </row>
    <row r="11741" spans="37:37">
      <c r="AK11741" s="10"/>
    </row>
    <row r="11742" spans="37:37">
      <c r="AK11742" s="10"/>
    </row>
    <row r="11743" spans="37:37">
      <c r="AK11743" s="10"/>
    </row>
    <row r="11744" spans="37:37">
      <c r="AK11744" s="10"/>
    </row>
    <row r="11745" spans="37:37">
      <c r="AK11745" s="10"/>
    </row>
    <row r="11746" spans="37:37">
      <c r="AK11746" s="10"/>
    </row>
    <row r="11747" spans="37:37">
      <c r="AK11747" s="10"/>
    </row>
    <row r="11748" spans="37:37">
      <c r="AK11748" s="10"/>
    </row>
    <row r="11749" spans="37:37">
      <c r="AK11749" s="10"/>
    </row>
    <row r="11750" spans="37:37">
      <c r="AK11750" s="10"/>
    </row>
    <row r="11751" spans="37:37">
      <c r="AK11751" s="10"/>
    </row>
    <row r="11752" spans="37:37">
      <c r="AK11752" s="10"/>
    </row>
    <row r="11753" spans="37:37">
      <c r="AK11753" s="10"/>
    </row>
    <row r="11754" spans="37:37">
      <c r="AK11754" s="10"/>
    </row>
    <row r="11755" spans="37:37">
      <c r="AK11755" s="10"/>
    </row>
    <row r="11756" spans="37:37">
      <c r="AK11756" s="10"/>
    </row>
    <row r="11757" spans="37:37">
      <c r="AK11757" s="10"/>
    </row>
    <row r="11758" spans="37:37">
      <c r="AK11758" s="10"/>
    </row>
    <row r="11759" spans="37:37">
      <c r="AK11759" s="10"/>
    </row>
    <row r="11760" spans="37:37">
      <c r="AK11760" s="10"/>
    </row>
    <row r="11761" spans="37:37">
      <c r="AK11761" s="10"/>
    </row>
    <row r="11762" spans="37:37">
      <c r="AK11762" s="10"/>
    </row>
    <row r="11763" spans="37:37">
      <c r="AK11763" s="10"/>
    </row>
    <row r="11764" spans="37:37">
      <c r="AK11764" s="10"/>
    </row>
    <row r="11765" spans="37:37">
      <c r="AK11765" s="10"/>
    </row>
    <row r="11766" spans="37:37">
      <c r="AK11766" s="10"/>
    </row>
    <row r="11767" spans="37:37">
      <c r="AK11767" s="10"/>
    </row>
    <row r="11768" spans="37:37">
      <c r="AK11768" s="10"/>
    </row>
    <row r="11769" spans="37:37">
      <c r="AK11769" s="10"/>
    </row>
    <row r="11770" spans="37:37">
      <c r="AK11770" s="10"/>
    </row>
    <row r="11771" spans="37:37">
      <c r="AK11771" s="10"/>
    </row>
    <row r="11772" spans="37:37">
      <c r="AK11772" s="10"/>
    </row>
    <row r="11773" spans="37:37">
      <c r="AK11773" s="10"/>
    </row>
    <row r="11774" spans="37:37">
      <c r="AK11774" s="10"/>
    </row>
    <row r="11775" spans="37:37">
      <c r="AK11775" s="10"/>
    </row>
    <row r="11776" spans="37:37">
      <c r="AK11776" s="10"/>
    </row>
    <row r="11777" spans="37:37">
      <c r="AK11777" s="10"/>
    </row>
    <row r="11778" spans="37:37">
      <c r="AK11778" s="10"/>
    </row>
    <row r="11779" spans="37:37">
      <c r="AK11779" s="10"/>
    </row>
    <row r="11780" spans="37:37">
      <c r="AK11780" s="10"/>
    </row>
    <row r="11781" spans="37:37">
      <c r="AK11781" s="10"/>
    </row>
    <row r="11782" spans="37:37">
      <c r="AK11782" s="10"/>
    </row>
    <row r="11783" spans="37:37">
      <c r="AK11783" s="10"/>
    </row>
    <row r="11784" spans="37:37">
      <c r="AK11784" s="10"/>
    </row>
    <row r="11785" spans="37:37">
      <c r="AK11785" s="10"/>
    </row>
    <row r="11786" spans="37:37">
      <c r="AK11786" s="10"/>
    </row>
    <row r="11787" spans="37:37">
      <c r="AK11787" s="10"/>
    </row>
    <row r="11788" spans="37:37">
      <c r="AK11788" s="10"/>
    </row>
    <row r="11789" spans="37:37">
      <c r="AK11789" s="10"/>
    </row>
    <row r="11790" spans="37:37">
      <c r="AK11790" s="10"/>
    </row>
    <row r="11791" spans="37:37">
      <c r="AK11791" s="10"/>
    </row>
    <row r="11792" spans="37:37">
      <c r="AK11792" s="10"/>
    </row>
    <row r="11793" spans="37:37">
      <c r="AK11793" s="10"/>
    </row>
    <row r="11794" spans="37:37">
      <c r="AK11794" s="10"/>
    </row>
    <row r="11795" spans="37:37">
      <c r="AK11795" s="10"/>
    </row>
    <row r="11796" spans="37:37">
      <c r="AK11796" s="10"/>
    </row>
    <row r="11797" spans="37:37">
      <c r="AK11797" s="10"/>
    </row>
    <row r="11798" spans="37:37">
      <c r="AK11798" s="10"/>
    </row>
    <row r="11799" spans="37:37">
      <c r="AK11799" s="10"/>
    </row>
    <row r="11800" spans="37:37">
      <c r="AK11800" s="10"/>
    </row>
    <row r="11801" spans="37:37">
      <c r="AK11801" s="10"/>
    </row>
    <row r="11802" spans="37:37">
      <c r="AK11802" s="10"/>
    </row>
    <row r="11803" spans="37:37">
      <c r="AK11803" s="10"/>
    </row>
    <row r="11804" spans="37:37">
      <c r="AK11804" s="10"/>
    </row>
    <row r="11805" spans="37:37">
      <c r="AK11805" s="10"/>
    </row>
    <row r="11806" spans="37:37">
      <c r="AK11806" s="10"/>
    </row>
    <row r="11807" spans="37:37">
      <c r="AK11807" s="10"/>
    </row>
    <row r="11808" spans="37:37">
      <c r="AK11808" s="10"/>
    </row>
    <row r="11809" spans="37:37">
      <c r="AK11809" s="10"/>
    </row>
    <row r="11810" spans="37:37">
      <c r="AK11810" s="10"/>
    </row>
    <row r="11811" spans="37:37">
      <c r="AK11811" s="10"/>
    </row>
    <row r="11812" spans="37:37">
      <c r="AK11812" s="10"/>
    </row>
    <row r="11813" spans="37:37">
      <c r="AK11813" s="10"/>
    </row>
    <row r="11814" spans="37:37">
      <c r="AK11814" s="10"/>
    </row>
    <row r="11815" spans="37:37">
      <c r="AK11815" s="10"/>
    </row>
    <row r="11816" spans="37:37">
      <c r="AK11816" s="10"/>
    </row>
    <row r="11817" spans="37:37">
      <c r="AK11817" s="10"/>
    </row>
    <row r="11818" spans="37:37">
      <c r="AK11818" s="10"/>
    </row>
    <row r="11819" spans="37:37">
      <c r="AK11819" s="10"/>
    </row>
    <row r="11820" spans="37:37">
      <c r="AK11820" s="10"/>
    </row>
    <row r="11821" spans="37:37">
      <c r="AK11821" s="10"/>
    </row>
    <row r="11822" spans="37:37">
      <c r="AK11822" s="10"/>
    </row>
    <row r="11823" spans="37:37">
      <c r="AK11823" s="10"/>
    </row>
    <row r="11824" spans="37:37">
      <c r="AK11824" s="10"/>
    </row>
    <row r="11825" spans="37:37">
      <c r="AK11825" s="10"/>
    </row>
    <row r="11826" spans="37:37">
      <c r="AK11826" s="10"/>
    </row>
    <row r="11827" spans="37:37">
      <c r="AK11827" s="10"/>
    </row>
    <row r="11828" spans="37:37">
      <c r="AK11828" s="10"/>
    </row>
    <row r="11829" spans="37:37">
      <c r="AK11829" s="10"/>
    </row>
    <row r="11830" spans="37:37">
      <c r="AK11830" s="10"/>
    </row>
    <row r="11831" spans="37:37">
      <c r="AK11831" s="10"/>
    </row>
    <row r="11832" spans="37:37">
      <c r="AK11832" s="10"/>
    </row>
    <row r="11833" spans="37:37">
      <c r="AK11833" s="10"/>
    </row>
    <row r="11834" spans="37:37">
      <c r="AK11834" s="10"/>
    </row>
    <row r="11835" spans="37:37">
      <c r="AK11835" s="10"/>
    </row>
    <row r="11836" spans="37:37">
      <c r="AK11836" s="10"/>
    </row>
    <row r="11837" spans="37:37">
      <c r="AK11837" s="10"/>
    </row>
    <row r="11838" spans="37:37">
      <c r="AK11838" s="10"/>
    </row>
    <row r="11839" spans="37:37">
      <c r="AK11839" s="10"/>
    </row>
    <row r="11840" spans="37:37">
      <c r="AK11840" s="10"/>
    </row>
    <row r="11841" spans="37:37">
      <c r="AK11841" s="10"/>
    </row>
    <row r="11842" spans="37:37">
      <c r="AK11842" s="10"/>
    </row>
    <row r="11843" spans="37:37">
      <c r="AK11843" s="10"/>
    </row>
    <row r="11844" spans="37:37">
      <c r="AK11844" s="10"/>
    </row>
    <row r="11845" spans="37:37">
      <c r="AK11845" s="10"/>
    </row>
    <row r="11846" spans="37:37">
      <c r="AK11846" s="10"/>
    </row>
    <row r="11847" spans="37:37">
      <c r="AK11847" s="10"/>
    </row>
    <row r="11848" spans="37:37">
      <c r="AK11848" s="10"/>
    </row>
    <row r="11849" spans="37:37">
      <c r="AK11849" s="10"/>
    </row>
    <row r="11850" spans="37:37">
      <c r="AK11850" s="10"/>
    </row>
    <row r="11851" spans="37:37">
      <c r="AK11851" s="10"/>
    </row>
    <row r="11852" spans="37:37">
      <c r="AK11852" s="10"/>
    </row>
    <row r="11853" spans="37:37">
      <c r="AK11853" s="10"/>
    </row>
    <row r="11854" spans="37:37">
      <c r="AK11854" s="10"/>
    </row>
    <row r="11855" spans="37:37">
      <c r="AK11855" s="10"/>
    </row>
    <row r="11856" spans="37:37">
      <c r="AK11856" s="10"/>
    </row>
    <row r="11857" spans="37:37">
      <c r="AK11857" s="10"/>
    </row>
    <row r="11858" spans="37:37">
      <c r="AK11858" s="10"/>
    </row>
    <row r="11859" spans="37:37">
      <c r="AK11859" s="10"/>
    </row>
    <row r="11860" spans="37:37">
      <c r="AK11860" s="10"/>
    </row>
    <row r="11861" spans="37:37">
      <c r="AK11861" s="10"/>
    </row>
    <row r="11862" spans="37:37">
      <c r="AK11862" s="10"/>
    </row>
    <row r="11863" spans="37:37">
      <c r="AK11863" s="10"/>
    </row>
    <row r="11864" spans="37:37">
      <c r="AK11864" s="10"/>
    </row>
    <row r="11865" spans="37:37">
      <c r="AK11865" s="10"/>
    </row>
    <row r="11866" spans="37:37">
      <c r="AK11866" s="10"/>
    </row>
    <row r="11867" spans="37:37">
      <c r="AK11867" s="10"/>
    </row>
    <row r="11868" spans="37:37">
      <c r="AK11868" s="10"/>
    </row>
    <row r="11869" spans="37:37">
      <c r="AK11869" s="10"/>
    </row>
    <row r="11870" spans="37:37">
      <c r="AK11870" s="10"/>
    </row>
    <row r="11871" spans="37:37">
      <c r="AK11871" s="10"/>
    </row>
    <row r="11872" spans="37:37">
      <c r="AK11872" s="10"/>
    </row>
    <row r="11873" spans="37:37">
      <c r="AK11873" s="10"/>
    </row>
    <row r="11874" spans="37:37">
      <c r="AK11874" s="10"/>
    </row>
    <row r="11875" spans="37:37">
      <c r="AK11875" s="10"/>
    </row>
    <row r="11876" spans="37:37">
      <c r="AK11876" s="10"/>
    </row>
    <row r="11877" spans="37:37">
      <c r="AK11877" s="10"/>
    </row>
    <row r="11878" spans="37:37">
      <c r="AK11878" s="10"/>
    </row>
    <row r="11879" spans="37:37">
      <c r="AK11879" s="10"/>
    </row>
    <row r="11880" spans="37:37">
      <c r="AK11880" s="10"/>
    </row>
    <row r="11881" spans="37:37">
      <c r="AK11881" s="10"/>
    </row>
    <row r="11882" spans="37:37">
      <c r="AK11882" s="10"/>
    </row>
    <row r="11883" spans="37:37">
      <c r="AK11883" s="10"/>
    </row>
    <row r="11884" spans="37:37">
      <c r="AK11884" s="10"/>
    </row>
    <row r="11885" spans="37:37">
      <c r="AK11885" s="10"/>
    </row>
    <row r="11886" spans="37:37">
      <c r="AK11886" s="10"/>
    </row>
    <row r="11887" spans="37:37">
      <c r="AK11887" s="10"/>
    </row>
    <row r="11888" spans="37:37">
      <c r="AK11888" s="10"/>
    </row>
    <row r="11889" spans="37:37">
      <c r="AK11889" s="10"/>
    </row>
    <row r="11890" spans="37:37">
      <c r="AK11890" s="10"/>
    </row>
    <row r="11891" spans="37:37">
      <c r="AK11891" s="10"/>
    </row>
    <row r="11892" spans="37:37">
      <c r="AK11892" s="10"/>
    </row>
    <row r="11893" spans="37:37">
      <c r="AK11893" s="10"/>
    </row>
    <row r="11894" spans="37:37">
      <c r="AK11894" s="10"/>
    </row>
    <row r="11895" spans="37:37">
      <c r="AK11895" s="10"/>
    </row>
    <row r="11896" spans="37:37">
      <c r="AK11896" s="10"/>
    </row>
    <row r="11897" spans="37:37">
      <c r="AK11897" s="10"/>
    </row>
    <row r="11898" spans="37:37">
      <c r="AK11898" s="10"/>
    </row>
    <row r="11899" spans="37:37">
      <c r="AK11899" s="10"/>
    </row>
    <row r="11900" spans="37:37">
      <c r="AK11900" s="10"/>
    </row>
    <row r="11901" spans="37:37">
      <c r="AK11901" s="10"/>
    </row>
    <row r="11902" spans="37:37">
      <c r="AK11902" s="10"/>
    </row>
    <row r="11903" spans="37:37">
      <c r="AK11903" s="10"/>
    </row>
    <row r="11904" spans="37:37">
      <c r="AK11904" s="10"/>
    </row>
    <row r="11905" spans="37:37">
      <c r="AK11905" s="10"/>
    </row>
    <row r="11906" spans="37:37">
      <c r="AK11906" s="10"/>
    </row>
    <row r="11907" spans="37:37">
      <c r="AK11907" s="10"/>
    </row>
    <row r="11908" spans="37:37">
      <c r="AK11908" s="10"/>
    </row>
    <row r="11909" spans="37:37">
      <c r="AK11909" s="10"/>
    </row>
    <row r="11910" spans="37:37">
      <c r="AK11910" s="10"/>
    </row>
    <row r="11911" spans="37:37">
      <c r="AK11911" s="10"/>
    </row>
    <row r="11912" spans="37:37">
      <c r="AK11912" s="10"/>
    </row>
    <row r="11913" spans="37:37">
      <c r="AK11913" s="10"/>
    </row>
    <row r="11914" spans="37:37">
      <c r="AK11914" s="10"/>
    </row>
    <row r="11915" spans="37:37">
      <c r="AK11915" s="10"/>
    </row>
    <row r="11916" spans="37:37">
      <c r="AK11916" s="10"/>
    </row>
    <row r="11917" spans="37:37">
      <c r="AK11917" s="10"/>
    </row>
    <row r="11918" spans="37:37">
      <c r="AK11918" s="10"/>
    </row>
    <row r="11919" spans="37:37">
      <c r="AK11919" s="10"/>
    </row>
    <row r="11920" spans="37:37">
      <c r="AK11920" s="10"/>
    </row>
    <row r="11921" spans="37:37">
      <c r="AK11921" s="10"/>
    </row>
    <row r="11922" spans="37:37">
      <c r="AK11922" s="10"/>
    </row>
    <row r="11923" spans="37:37">
      <c r="AK11923" s="10"/>
    </row>
    <row r="11924" spans="37:37">
      <c r="AK11924" s="10"/>
    </row>
    <row r="11925" spans="37:37">
      <c r="AK11925" s="10"/>
    </row>
    <row r="11926" spans="37:37">
      <c r="AK11926" s="10"/>
    </row>
    <row r="11927" spans="37:37">
      <c r="AK11927" s="10"/>
    </row>
    <row r="11928" spans="37:37">
      <c r="AK11928" s="10"/>
    </row>
    <row r="11929" spans="37:37">
      <c r="AK11929" s="10"/>
    </row>
    <row r="11930" spans="37:37">
      <c r="AK11930" s="10"/>
    </row>
    <row r="11931" spans="37:37">
      <c r="AK11931" s="10"/>
    </row>
    <row r="11932" spans="37:37">
      <c r="AK11932" s="10"/>
    </row>
    <row r="11933" spans="37:37">
      <c r="AK11933" s="10"/>
    </row>
    <row r="11934" spans="37:37">
      <c r="AK11934" s="10"/>
    </row>
    <row r="11935" spans="37:37">
      <c r="AK11935" s="10"/>
    </row>
    <row r="11936" spans="37:37">
      <c r="AK11936" s="10"/>
    </row>
    <row r="11937" spans="37:37">
      <c r="AK11937" s="10"/>
    </row>
    <row r="11938" spans="37:37">
      <c r="AK11938" s="10"/>
    </row>
    <row r="11939" spans="37:37">
      <c r="AK11939" s="10"/>
    </row>
    <row r="11940" spans="37:37">
      <c r="AK11940" s="10"/>
    </row>
    <row r="11941" spans="37:37">
      <c r="AK11941" s="10"/>
    </row>
    <row r="11942" spans="37:37">
      <c r="AK11942" s="10"/>
    </row>
    <row r="11943" spans="37:37">
      <c r="AK11943" s="10"/>
    </row>
    <row r="11944" spans="37:37">
      <c r="AK11944" s="10"/>
    </row>
    <row r="11945" spans="37:37">
      <c r="AK11945" s="10"/>
    </row>
    <row r="11946" spans="37:37">
      <c r="AK11946" s="10"/>
    </row>
    <row r="11947" spans="37:37">
      <c r="AK11947" s="10"/>
    </row>
    <row r="11948" spans="37:37">
      <c r="AK11948" s="10"/>
    </row>
    <row r="11949" spans="37:37">
      <c r="AK11949" s="10"/>
    </row>
    <row r="11950" spans="37:37">
      <c r="AK11950" s="10"/>
    </row>
    <row r="11951" spans="37:37">
      <c r="AK11951" s="10"/>
    </row>
    <row r="11952" spans="37:37">
      <c r="AK11952" s="10"/>
    </row>
    <row r="11953" spans="37:37">
      <c r="AK11953" s="10"/>
    </row>
    <row r="11954" spans="37:37">
      <c r="AK11954" s="10"/>
    </row>
    <row r="11955" spans="37:37">
      <c r="AK11955" s="10"/>
    </row>
    <row r="11956" spans="37:37">
      <c r="AK11956" s="10"/>
    </row>
    <row r="11957" spans="37:37">
      <c r="AK11957" s="10"/>
    </row>
    <row r="11958" spans="37:37">
      <c r="AK11958" s="10"/>
    </row>
    <row r="11959" spans="37:37">
      <c r="AK11959" s="10"/>
    </row>
    <row r="11960" spans="37:37">
      <c r="AK11960" s="10"/>
    </row>
    <row r="11961" spans="37:37">
      <c r="AK11961" s="10"/>
    </row>
    <row r="11962" spans="37:37">
      <c r="AK11962" s="10"/>
    </row>
    <row r="11963" spans="37:37">
      <c r="AK11963" s="10"/>
    </row>
    <row r="11964" spans="37:37">
      <c r="AK11964" s="10"/>
    </row>
    <row r="11965" spans="37:37">
      <c r="AK11965" s="10"/>
    </row>
    <row r="11966" spans="37:37">
      <c r="AK11966" s="10"/>
    </row>
    <row r="11967" spans="37:37">
      <c r="AK11967" s="10"/>
    </row>
    <row r="11968" spans="37:37">
      <c r="AK11968" s="10"/>
    </row>
    <row r="11969" spans="37:37">
      <c r="AK11969" s="10"/>
    </row>
    <row r="11970" spans="37:37">
      <c r="AK11970" s="10"/>
    </row>
    <row r="11971" spans="37:37">
      <c r="AK11971" s="10"/>
    </row>
    <row r="11972" spans="37:37">
      <c r="AK11972" s="10"/>
    </row>
    <row r="11973" spans="37:37">
      <c r="AK11973" s="10"/>
    </row>
    <row r="11974" spans="37:37">
      <c r="AK11974" s="10"/>
    </row>
    <row r="11975" spans="37:37">
      <c r="AK11975" s="10"/>
    </row>
    <row r="11976" spans="37:37">
      <c r="AK11976" s="10"/>
    </row>
    <row r="11977" spans="37:37">
      <c r="AK11977" s="10"/>
    </row>
    <row r="11978" spans="37:37">
      <c r="AK11978" s="10"/>
    </row>
    <row r="11979" spans="37:37">
      <c r="AK11979" s="10"/>
    </row>
    <row r="11980" spans="37:37">
      <c r="AK11980" s="10"/>
    </row>
    <row r="11981" spans="37:37">
      <c r="AK11981" s="10"/>
    </row>
    <row r="11982" spans="37:37">
      <c r="AK11982" s="10"/>
    </row>
    <row r="11983" spans="37:37">
      <c r="AK11983" s="10"/>
    </row>
    <row r="11984" spans="37:37">
      <c r="AK11984" s="10"/>
    </row>
    <row r="11985" spans="37:37">
      <c r="AK11985" s="10"/>
    </row>
    <row r="11986" spans="37:37">
      <c r="AK11986" s="10"/>
    </row>
    <row r="11987" spans="37:37">
      <c r="AK11987" s="10"/>
    </row>
    <row r="11988" spans="37:37">
      <c r="AK11988" s="10"/>
    </row>
    <row r="11989" spans="37:37">
      <c r="AK11989" s="10"/>
    </row>
    <row r="11990" spans="37:37">
      <c r="AK11990" s="10"/>
    </row>
    <row r="11991" spans="37:37">
      <c r="AK11991" s="10"/>
    </row>
    <row r="11992" spans="37:37">
      <c r="AK11992" s="10"/>
    </row>
    <row r="11993" spans="37:37">
      <c r="AK11993" s="10"/>
    </row>
    <row r="11994" spans="37:37">
      <c r="AK11994" s="10"/>
    </row>
    <row r="11995" spans="37:37">
      <c r="AK11995" s="10"/>
    </row>
    <row r="11996" spans="37:37">
      <c r="AK11996" s="10"/>
    </row>
    <row r="11997" spans="37:37">
      <c r="AK11997" s="10"/>
    </row>
    <row r="11998" spans="37:37">
      <c r="AK11998" s="10"/>
    </row>
    <row r="11999" spans="37:37">
      <c r="AK11999" s="10"/>
    </row>
    <row r="12000" spans="37:37">
      <c r="AK12000" s="10"/>
    </row>
    <row r="12001" spans="37:37">
      <c r="AK12001" s="10"/>
    </row>
    <row r="12002" spans="37:37">
      <c r="AK12002" s="10"/>
    </row>
    <row r="12003" spans="37:37">
      <c r="AK12003" s="10"/>
    </row>
    <row r="12004" spans="37:37">
      <c r="AK12004" s="10"/>
    </row>
    <row r="12005" spans="37:37">
      <c r="AK12005" s="10"/>
    </row>
    <row r="12006" spans="37:37">
      <c r="AK12006" s="10"/>
    </row>
    <row r="12007" spans="37:37">
      <c r="AK12007" s="10"/>
    </row>
    <row r="12008" spans="37:37">
      <c r="AK12008" s="10"/>
    </row>
    <row r="12009" spans="37:37">
      <c r="AK12009" s="10"/>
    </row>
    <row r="12010" spans="37:37">
      <c r="AK12010" s="10"/>
    </row>
    <row r="12011" spans="37:37">
      <c r="AK12011" s="10"/>
    </row>
    <row r="12012" spans="37:37">
      <c r="AK12012" s="10"/>
    </row>
    <row r="12013" spans="37:37">
      <c r="AK12013" s="10"/>
    </row>
    <row r="12014" spans="37:37">
      <c r="AK12014" s="10"/>
    </row>
    <row r="12015" spans="37:37">
      <c r="AK12015" s="10"/>
    </row>
    <row r="12016" spans="37:37">
      <c r="AK12016" s="10"/>
    </row>
    <row r="12017" spans="37:37">
      <c r="AK12017" s="10"/>
    </row>
    <row r="12018" spans="37:37">
      <c r="AK12018" s="10"/>
    </row>
    <row r="12019" spans="37:37">
      <c r="AK12019" s="10"/>
    </row>
    <row r="12020" spans="37:37">
      <c r="AK12020" s="10"/>
    </row>
    <row r="12021" spans="37:37">
      <c r="AK12021" s="10"/>
    </row>
    <row r="12022" spans="37:37">
      <c r="AK12022" s="10"/>
    </row>
    <row r="12023" spans="37:37">
      <c r="AK12023" s="10"/>
    </row>
    <row r="12024" spans="37:37">
      <c r="AK12024" s="10"/>
    </row>
    <row r="12025" spans="37:37">
      <c r="AK12025" s="10"/>
    </row>
    <row r="12026" spans="37:37">
      <c r="AK12026" s="10"/>
    </row>
    <row r="12027" spans="37:37">
      <c r="AK12027" s="10"/>
    </row>
    <row r="12028" spans="37:37">
      <c r="AK12028" s="10"/>
    </row>
    <row r="12029" spans="37:37">
      <c r="AK12029" s="10"/>
    </row>
    <row r="12030" spans="37:37">
      <c r="AK12030" s="10"/>
    </row>
    <row r="12031" spans="37:37">
      <c r="AK12031" s="10"/>
    </row>
    <row r="12032" spans="37:37">
      <c r="AK12032" s="10"/>
    </row>
    <row r="12033" spans="37:37">
      <c r="AK12033" s="10"/>
    </row>
    <row r="12034" spans="37:37">
      <c r="AK12034" s="10"/>
    </row>
    <row r="12035" spans="37:37">
      <c r="AK12035" s="10"/>
    </row>
    <row r="12036" spans="37:37">
      <c r="AK12036" s="10"/>
    </row>
    <row r="12037" spans="37:37">
      <c r="AK12037" s="10"/>
    </row>
    <row r="12038" spans="37:37">
      <c r="AK12038" s="10"/>
    </row>
    <row r="12039" spans="37:37">
      <c r="AK12039" s="10"/>
    </row>
    <row r="12040" spans="37:37">
      <c r="AK12040" s="10"/>
    </row>
    <row r="12041" spans="37:37">
      <c r="AK12041" s="10"/>
    </row>
    <row r="12042" spans="37:37">
      <c r="AK12042" s="10"/>
    </row>
    <row r="12043" spans="37:37">
      <c r="AK12043" s="10"/>
    </row>
    <row r="12044" spans="37:37">
      <c r="AK12044" s="10"/>
    </row>
    <row r="12045" spans="37:37">
      <c r="AK12045" s="10"/>
    </row>
    <row r="12046" spans="37:37">
      <c r="AK12046" s="10"/>
    </row>
    <row r="12047" spans="37:37">
      <c r="AK12047" s="10"/>
    </row>
    <row r="12048" spans="37:37">
      <c r="AK12048" s="10"/>
    </row>
    <row r="12049" spans="37:37">
      <c r="AK12049" s="10"/>
    </row>
    <row r="12050" spans="37:37">
      <c r="AK12050" s="10"/>
    </row>
    <row r="12051" spans="37:37">
      <c r="AK12051" s="10"/>
    </row>
    <row r="12052" spans="37:37">
      <c r="AK12052" s="10"/>
    </row>
    <row r="12053" spans="37:37">
      <c r="AK12053" s="10"/>
    </row>
    <row r="12054" spans="37:37">
      <c r="AK12054" s="10"/>
    </row>
    <row r="12055" spans="37:37">
      <c r="AK12055" s="10"/>
    </row>
    <row r="12056" spans="37:37">
      <c r="AK12056" s="10"/>
    </row>
    <row r="12057" spans="37:37">
      <c r="AK12057" s="10"/>
    </row>
    <row r="12058" spans="37:37">
      <c r="AK12058" s="10"/>
    </row>
    <row r="12059" spans="37:37">
      <c r="AK12059" s="10"/>
    </row>
    <row r="12060" spans="37:37">
      <c r="AK12060" s="10"/>
    </row>
    <row r="12061" spans="37:37">
      <c r="AK12061" s="10"/>
    </row>
    <row r="12062" spans="37:37">
      <c r="AK12062" s="10"/>
    </row>
    <row r="12063" spans="37:37">
      <c r="AK12063" s="10"/>
    </row>
    <row r="12064" spans="37:37">
      <c r="AK12064" s="10"/>
    </row>
    <row r="12065" spans="37:37">
      <c r="AK12065" s="10"/>
    </row>
    <row r="12066" spans="37:37">
      <c r="AK12066" s="10"/>
    </row>
    <row r="12067" spans="37:37">
      <c r="AK12067" s="10"/>
    </row>
    <row r="12068" spans="37:37">
      <c r="AK12068" s="10"/>
    </row>
    <row r="12069" spans="37:37">
      <c r="AK12069" s="10"/>
    </row>
    <row r="12070" spans="37:37">
      <c r="AK12070" s="10"/>
    </row>
    <row r="12071" spans="37:37">
      <c r="AK12071" s="10"/>
    </row>
    <row r="12072" spans="37:37">
      <c r="AK12072" s="10"/>
    </row>
    <row r="12073" spans="37:37">
      <c r="AK12073" s="10"/>
    </row>
    <row r="12074" spans="37:37">
      <c r="AK12074" s="10"/>
    </row>
    <row r="12075" spans="37:37">
      <c r="AK12075" s="10"/>
    </row>
    <row r="12076" spans="37:37">
      <c r="AK12076" s="10"/>
    </row>
    <row r="12077" spans="37:37">
      <c r="AK12077" s="10"/>
    </row>
    <row r="12078" spans="37:37">
      <c r="AK12078" s="10"/>
    </row>
    <row r="12079" spans="37:37">
      <c r="AK12079" s="10"/>
    </row>
    <row r="12080" spans="37:37">
      <c r="AK12080" s="10"/>
    </row>
    <row r="12081" spans="37:37">
      <c r="AK12081" s="10"/>
    </row>
    <row r="12082" spans="37:37">
      <c r="AK12082" s="10"/>
    </row>
    <row r="12083" spans="37:37">
      <c r="AK12083" s="10"/>
    </row>
    <row r="12084" spans="37:37">
      <c r="AK12084" s="10"/>
    </row>
    <row r="12085" spans="37:37">
      <c r="AK12085" s="10"/>
    </row>
    <row r="12086" spans="37:37">
      <c r="AK12086" s="10"/>
    </row>
    <row r="12087" spans="37:37">
      <c r="AK12087" s="10"/>
    </row>
    <row r="12088" spans="37:37">
      <c r="AK12088" s="10"/>
    </row>
    <row r="12089" spans="37:37">
      <c r="AK12089" s="10"/>
    </row>
    <row r="12090" spans="37:37">
      <c r="AK12090" s="10"/>
    </row>
    <row r="12091" spans="37:37">
      <c r="AK12091" s="10"/>
    </row>
    <row r="12092" spans="37:37">
      <c r="AK12092" s="10"/>
    </row>
    <row r="12093" spans="37:37">
      <c r="AK12093" s="10"/>
    </row>
    <row r="12094" spans="37:37">
      <c r="AK12094" s="10"/>
    </row>
    <row r="12095" spans="37:37">
      <c r="AK12095" s="10"/>
    </row>
    <row r="12096" spans="37:37">
      <c r="AK12096" s="10"/>
    </row>
    <row r="12097" spans="37:37">
      <c r="AK12097" s="10"/>
    </row>
    <row r="12098" spans="37:37">
      <c r="AK12098" s="10"/>
    </row>
    <row r="12099" spans="37:37">
      <c r="AK12099" s="10"/>
    </row>
    <row r="12100" spans="37:37">
      <c r="AK12100" s="10"/>
    </row>
    <row r="12101" spans="37:37">
      <c r="AK12101" s="10"/>
    </row>
    <row r="12102" spans="37:37">
      <c r="AK12102" s="10"/>
    </row>
    <row r="12103" spans="37:37">
      <c r="AK12103" s="10"/>
    </row>
    <row r="12104" spans="37:37">
      <c r="AK12104" s="10"/>
    </row>
    <row r="12105" spans="37:37">
      <c r="AK12105" s="10"/>
    </row>
    <row r="12106" spans="37:37">
      <c r="AK12106" s="10"/>
    </row>
    <row r="12107" spans="37:37">
      <c r="AK12107" s="10"/>
    </row>
    <row r="12108" spans="37:37">
      <c r="AK12108" s="10"/>
    </row>
    <row r="12109" spans="37:37">
      <c r="AK12109" s="10"/>
    </row>
    <row r="12110" spans="37:37">
      <c r="AK12110" s="10"/>
    </row>
    <row r="12111" spans="37:37">
      <c r="AK12111" s="10"/>
    </row>
    <row r="12112" spans="37:37">
      <c r="AK12112" s="10"/>
    </row>
    <row r="12113" spans="37:37">
      <c r="AK12113" s="10"/>
    </row>
    <row r="12114" spans="37:37">
      <c r="AK12114" s="10"/>
    </row>
    <row r="12115" spans="37:37">
      <c r="AK12115" s="10"/>
    </row>
    <row r="12116" spans="37:37">
      <c r="AK12116" s="10"/>
    </row>
    <row r="12117" spans="37:37">
      <c r="AK12117" s="10"/>
    </row>
    <row r="12118" spans="37:37">
      <c r="AK12118" s="10"/>
    </row>
    <row r="12119" spans="37:37">
      <c r="AK12119" s="10"/>
    </row>
    <row r="12120" spans="37:37">
      <c r="AK12120" s="10"/>
    </row>
    <row r="12121" spans="37:37">
      <c r="AK12121" s="10"/>
    </row>
    <row r="12122" spans="37:37">
      <c r="AK12122" s="10"/>
    </row>
    <row r="12123" spans="37:37">
      <c r="AK12123" s="10"/>
    </row>
    <row r="12124" spans="37:37">
      <c r="AK12124" s="10"/>
    </row>
    <row r="12125" spans="37:37">
      <c r="AK12125" s="10"/>
    </row>
    <row r="12126" spans="37:37">
      <c r="AK12126" s="10"/>
    </row>
    <row r="12127" spans="37:37">
      <c r="AK12127" s="10"/>
    </row>
    <row r="12128" spans="37:37">
      <c r="AK12128" s="10"/>
    </row>
    <row r="12129" spans="37:37">
      <c r="AK12129" s="10"/>
    </row>
    <row r="12130" spans="37:37">
      <c r="AK12130" s="10"/>
    </row>
    <row r="12131" spans="37:37">
      <c r="AK12131" s="10"/>
    </row>
    <row r="12132" spans="37:37">
      <c r="AK12132" s="10"/>
    </row>
    <row r="12133" spans="37:37">
      <c r="AK12133" s="10"/>
    </row>
    <row r="12134" spans="37:37">
      <c r="AK12134" s="10"/>
    </row>
    <row r="12135" spans="37:37">
      <c r="AK12135" s="10"/>
    </row>
    <row r="12136" spans="37:37">
      <c r="AK12136" s="10"/>
    </row>
    <row r="12137" spans="37:37">
      <c r="AK12137" s="10"/>
    </row>
    <row r="12138" spans="37:37">
      <c r="AK12138" s="10"/>
    </row>
    <row r="12139" spans="37:37">
      <c r="AK12139" s="10"/>
    </row>
    <row r="12140" spans="37:37">
      <c r="AK12140" s="10"/>
    </row>
    <row r="12141" spans="37:37">
      <c r="AK12141" s="10"/>
    </row>
    <row r="12142" spans="37:37">
      <c r="AK12142" s="10"/>
    </row>
    <row r="12143" spans="37:37">
      <c r="AK12143" s="10"/>
    </row>
    <row r="12144" spans="37:37">
      <c r="AK12144" s="10"/>
    </row>
    <row r="12145" spans="37:37">
      <c r="AK12145" s="10"/>
    </row>
    <row r="12146" spans="37:37">
      <c r="AK12146" s="10"/>
    </row>
    <row r="12147" spans="37:37">
      <c r="AK12147" s="10"/>
    </row>
    <row r="12148" spans="37:37">
      <c r="AK12148" s="10"/>
    </row>
    <row r="12149" spans="37:37">
      <c r="AK12149" s="10"/>
    </row>
    <row r="12150" spans="37:37">
      <c r="AK12150" s="10"/>
    </row>
    <row r="12151" spans="37:37">
      <c r="AK12151" s="10"/>
    </row>
    <row r="12152" spans="37:37">
      <c r="AK12152" s="10"/>
    </row>
    <row r="12153" spans="37:37">
      <c r="AK12153" s="10"/>
    </row>
    <row r="12154" spans="37:37">
      <c r="AK12154" s="10"/>
    </row>
    <row r="12155" spans="37:37">
      <c r="AK12155" s="10"/>
    </row>
    <row r="12156" spans="37:37">
      <c r="AK12156" s="10"/>
    </row>
    <row r="12157" spans="37:37">
      <c r="AK12157" s="10"/>
    </row>
    <row r="12158" spans="37:37">
      <c r="AK12158" s="10"/>
    </row>
    <row r="12159" spans="37:37">
      <c r="AK12159" s="10"/>
    </row>
    <row r="12160" spans="37:37">
      <c r="AK12160" s="10"/>
    </row>
    <row r="12161" spans="37:37">
      <c r="AK12161" s="10"/>
    </row>
    <row r="12162" spans="37:37">
      <c r="AK12162" s="10"/>
    </row>
    <row r="12163" spans="37:37">
      <c r="AK12163" s="10"/>
    </row>
    <row r="12164" spans="37:37">
      <c r="AK12164" s="10"/>
    </row>
    <row r="12165" spans="37:37">
      <c r="AK12165" s="10"/>
    </row>
    <row r="12166" spans="37:37">
      <c r="AK12166" s="10"/>
    </row>
    <row r="12167" spans="37:37">
      <c r="AK12167" s="10"/>
    </row>
    <row r="12168" spans="37:37">
      <c r="AK12168" s="10"/>
    </row>
    <row r="12169" spans="37:37">
      <c r="AK12169" s="10"/>
    </row>
    <row r="12170" spans="37:37">
      <c r="AK12170" s="10"/>
    </row>
    <row r="12171" spans="37:37">
      <c r="AK12171" s="10"/>
    </row>
    <row r="12172" spans="37:37">
      <c r="AK12172" s="10"/>
    </row>
    <row r="12173" spans="37:37">
      <c r="AK12173" s="10"/>
    </row>
    <row r="12174" spans="37:37">
      <c r="AK12174" s="10"/>
    </row>
    <row r="12175" spans="37:37">
      <c r="AK12175" s="10"/>
    </row>
    <row r="12176" spans="37:37">
      <c r="AK12176" s="10"/>
    </row>
    <row r="12177" spans="37:37">
      <c r="AK12177" s="10"/>
    </row>
    <row r="12178" spans="37:37">
      <c r="AK12178" s="10"/>
    </row>
    <row r="12179" spans="37:37">
      <c r="AK12179" s="10"/>
    </row>
    <row r="12180" spans="37:37">
      <c r="AK12180" s="10"/>
    </row>
    <row r="12181" spans="37:37">
      <c r="AK12181" s="10"/>
    </row>
    <row r="12182" spans="37:37">
      <c r="AK12182" s="10"/>
    </row>
    <row r="12183" spans="37:37">
      <c r="AK12183" s="10"/>
    </row>
    <row r="12184" spans="37:37">
      <c r="AK12184" s="10"/>
    </row>
    <row r="12185" spans="37:37">
      <c r="AK12185" s="10"/>
    </row>
    <row r="12186" spans="37:37">
      <c r="AK12186" s="10"/>
    </row>
    <row r="12187" spans="37:37">
      <c r="AK12187" s="10"/>
    </row>
    <row r="12188" spans="37:37">
      <c r="AK12188" s="10"/>
    </row>
    <row r="12189" spans="37:37">
      <c r="AK12189" s="10"/>
    </row>
    <row r="12190" spans="37:37">
      <c r="AK12190" s="10"/>
    </row>
    <row r="12191" spans="37:37">
      <c r="AK12191" s="10"/>
    </row>
    <row r="12192" spans="37:37">
      <c r="AK12192" s="10"/>
    </row>
    <row r="12193" spans="37:37">
      <c r="AK12193" s="10"/>
    </row>
    <row r="12194" spans="37:37">
      <c r="AK12194" s="10"/>
    </row>
    <row r="12195" spans="37:37">
      <c r="AK12195" s="10"/>
    </row>
    <row r="12196" spans="37:37">
      <c r="AK12196" s="10"/>
    </row>
    <row r="12197" spans="37:37">
      <c r="AK12197" s="10"/>
    </row>
    <row r="12198" spans="37:37">
      <c r="AK12198" s="10"/>
    </row>
    <row r="12199" spans="37:37">
      <c r="AK12199" s="10"/>
    </row>
    <row r="12200" spans="37:37">
      <c r="AK12200" s="10"/>
    </row>
    <row r="12201" spans="37:37">
      <c r="AK12201" s="10"/>
    </row>
    <row r="12202" spans="37:37">
      <c r="AK12202" s="10"/>
    </row>
    <row r="12203" spans="37:37">
      <c r="AK12203" s="10"/>
    </row>
    <row r="12204" spans="37:37">
      <c r="AK12204" s="10"/>
    </row>
    <row r="12205" spans="37:37">
      <c r="AK12205" s="10"/>
    </row>
    <row r="12206" spans="37:37">
      <c r="AK12206" s="10"/>
    </row>
    <row r="12207" spans="37:37">
      <c r="AK12207" s="10"/>
    </row>
    <row r="12208" spans="37:37">
      <c r="AK12208" s="10"/>
    </row>
    <row r="12209" spans="37:37">
      <c r="AK12209" s="10"/>
    </row>
    <row r="12210" spans="37:37">
      <c r="AK12210" s="10"/>
    </row>
    <row r="12211" spans="37:37">
      <c r="AK12211" s="10"/>
    </row>
    <row r="12212" spans="37:37">
      <c r="AK12212" s="10"/>
    </row>
    <row r="12213" spans="37:37">
      <c r="AK12213" s="10"/>
    </row>
    <row r="12214" spans="37:37">
      <c r="AK12214" s="10"/>
    </row>
    <row r="12215" spans="37:37">
      <c r="AK12215" s="10"/>
    </row>
    <row r="12216" spans="37:37">
      <c r="AK12216" s="10"/>
    </row>
    <row r="12217" spans="37:37">
      <c r="AK12217" s="10"/>
    </row>
    <row r="12218" spans="37:37">
      <c r="AK12218" s="10"/>
    </row>
    <row r="12219" spans="37:37">
      <c r="AK12219" s="10"/>
    </row>
    <row r="12220" spans="37:37">
      <c r="AK12220" s="10"/>
    </row>
    <row r="12221" spans="37:37">
      <c r="AK12221" s="10"/>
    </row>
    <row r="12222" spans="37:37">
      <c r="AK12222" s="10"/>
    </row>
    <row r="12223" spans="37:37">
      <c r="AK12223" s="10"/>
    </row>
    <row r="12224" spans="37:37">
      <c r="AK12224" s="10"/>
    </row>
    <row r="12225" spans="37:37">
      <c r="AK12225" s="10"/>
    </row>
    <row r="12226" spans="37:37">
      <c r="AK12226" s="10"/>
    </row>
    <row r="12227" spans="37:37">
      <c r="AK12227" s="10"/>
    </row>
    <row r="12228" spans="37:37">
      <c r="AK12228" s="10"/>
    </row>
    <row r="12229" spans="37:37">
      <c r="AK12229" s="10"/>
    </row>
    <row r="12230" spans="37:37">
      <c r="AK12230" s="10"/>
    </row>
    <row r="12231" spans="37:37">
      <c r="AK12231" s="10"/>
    </row>
    <row r="12232" spans="37:37">
      <c r="AK12232" s="10"/>
    </row>
    <row r="12233" spans="37:37">
      <c r="AK12233" s="10"/>
    </row>
    <row r="12234" spans="37:37">
      <c r="AK12234" s="10"/>
    </row>
    <row r="12235" spans="37:37">
      <c r="AK12235" s="10"/>
    </row>
    <row r="12236" spans="37:37">
      <c r="AK12236" s="10"/>
    </row>
    <row r="12237" spans="37:37">
      <c r="AK12237" s="10"/>
    </row>
    <row r="12238" spans="37:37">
      <c r="AK12238" s="10"/>
    </row>
    <row r="12239" spans="37:37">
      <c r="AK12239" s="10"/>
    </row>
    <row r="12240" spans="37:37">
      <c r="AK12240" s="10"/>
    </row>
    <row r="12241" spans="37:37">
      <c r="AK12241" s="10"/>
    </row>
    <row r="12242" spans="37:37">
      <c r="AK12242" s="10"/>
    </row>
    <row r="12243" spans="37:37">
      <c r="AK12243" s="10"/>
    </row>
    <row r="12244" spans="37:37">
      <c r="AK12244" s="10"/>
    </row>
    <row r="12245" spans="37:37">
      <c r="AK12245" s="10"/>
    </row>
    <row r="12246" spans="37:37">
      <c r="AK12246" s="10"/>
    </row>
    <row r="12247" spans="37:37">
      <c r="AK12247" s="10"/>
    </row>
    <row r="12248" spans="37:37">
      <c r="AK12248" s="10"/>
    </row>
    <row r="12249" spans="37:37">
      <c r="AK12249" s="10"/>
    </row>
    <row r="12250" spans="37:37">
      <c r="AK12250" s="10"/>
    </row>
    <row r="12251" spans="37:37">
      <c r="AK12251" s="10"/>
    </row>
    <row r="12252" spans="37:37">
      <c r="AK12252" s="10"/>
    </row>
    <row r="12253" spans="37:37">
      <c r="AK12253" s="10"/>
    </row>
    <row r="12254" spans="37:37">
      <c r="AK12254" s="10"/>
    </row>
    <row r="12255" spans="37:37">
      <c r="AK12255" s="10"/>
    </row>
    <row r="12256" spans="37:37">
      <c r="AK12256" s="10"/>
    </row>
    <row r="12257" spans="37:37">
      <c r="AK12257" s="10"/>
    </row>
    <row r="12258" spans="37:37">
      <c r="AK12258" s="10"/>
    </row>
    <row r="12259" spans="37:37">
      <c r="AK12259" s="10"/>
    </row>
    <row r="12260" spans="37:37">
      <c r="AK12260" s="10"/>
    </row>
    <row r="12261" spans="37:37">
      <c r="AK12261" s="10"/>
    </row>
    <row r="12262" spans="37:37">
      <c r="AK12262" s="10"/>
    </row>
    <row r="12263" spans="37:37">
      <c r="AK12263" s="10"/>
    </row>
    <row r="12264" spans="37:37">
      <c r="AK12264" s="10"/>
    </row>
    <row r="12265" spans="37:37">
      <c r="AK12265" s="10"/>
    </row>
    <row r="12266" spans="37:37">
      <c r="AK12266" s="10"/>
    </row>
    <row r="12267" spans="37:37">
      <c r="AK12267" s="10"/>
    </row>
    <row r="12268" spans="37:37">
      <c r="AK12268" s="10"/>
    </row>
    <row r="12269" spans="37:37">
      <c r="AK12269" s="10"/>
    </row>
    <row r="12270" spans="37:37">
      <c r="AK12270" s="10"/>
    </row>
    <row r="12271" spans="37:37">
      <c r="AK12271" s="10"/>
    </row>
    <row r="12272" spans="37:37">
      <c r="AK12272" s="10"/>
    </row>
    <row r="12273" spans="37:37">
      <c r="AK12273" s="10"/>
    </row>
    <row r="12274" spans="37:37">
      <c r="AK12274" s="10"/>
    </row>
    <row r="12275" spans="37:37">
      <c r="AK12275" s="10"/>
    </row>
    <row r="12276" spans="37:37">
      <c r="AK12276" s="10"/>
    </row>
    <row r="12277" spans="37:37">
      <c r="AK12277" s="10"/>
    </row>
    <row r="12278" spans="37:37">
      <c r="AK12278" s="10"/>
    </row>
    <row r="12279" spans="37:37">
      <c r="AK12279" s="10"/>
    </row>
    <row r="12280" spans="37:37">
      <c r="AK12280" s="10"/>
    </row>
    <row r="12281" spans="37:37">
      <c r="AK12281" s="10"/>
    </row>
    <row r="12282" spans="37:37">
      <c r="AK12282" s="10"/>
    </row>
    <row r="12283" spans="37:37">
      <c r="AK12283" s="10"/>
    </row>
    <row r="12284" spans="37:37">
      <c r="AK12284" s="10"/>
    </row>
    <row r="12285" spans="37:37">
      <c r="AK12285" s="10"/>
    </row>
    <row r="12286" spans="37:37">
      <c r="AK12286" s="10"/>
    </row>
    <row r="12287" spans="37:37">
      <c r="AK12287" s="10"/>
    </row>
    <row r="12288" spans="37:37">
      <c r="AK12288" s="10"/>
    </row>
    <row r="12289" spans="37:37">
      <c r="AK12289" s="10"/>
    </row>
    <row r="12290" spans="37:37">
      <c r="AK12290" s="10"/>
    </row>
    <row r="12291" spans="37:37">
      <c r="AK12291" s="10"/>
    </row>
    <row r="12292" spans="37:37">
      <c r="AK12292" s="10"/>
    </row>
    <row r="12293" spans="37:37">
      <c r="AK12293" s="10"/>
    </row>
    <row r="12294" spans="37:37">
      <c r="AK12294" s="10"/>
    </row>
    <row r="12295" spans="37:37">
      <c r="AK12295" s="10"/>
    </row>
    <row r="12296" spans="37:37">
      <c r="AK12296" s="10"/>
    </row>
    <row r="12297" spans="37:37">
      <c r="AK12297" s="10"/>
    </row>
    <row r="12298" spans="37:37">
      <c r="AK12298" s="10"/>
    </row>
    <row r="12299" spans="37:37">
      <c r="AK12299" s="10"/>
    </row>
    <row r="12300" spans="37:37">
      <c r="AK12300" s="10"/>
    </row>
    <row r="12301" spans="37:37">
      <c r="AK12301" s="10"/>
    </row>
    <row r="12302" spans="37:37">
      <c r="AK12302" s="10"/>
    </row>
    <row r="12303" spans="37:37">
      <c r="AK12303" s="10"/>
    </row>
    <row r="12304" spans="37:37">
      <c r="AK12304" s="10"/>
    </row>
    <row r="12305" spans="37:37">
      <c r="AK12305" s="10"/>
    </row>
    <row r="12306" spans="37:37">
      <c r="AK12306" s="10"/>
    </row>
    <row r="12307" spans="37:37">
      <c r="AK12307" s="10"/>
    </row>
    <row r="12308" spans="37:37">
      <c r="AK12308" s="10"/>
    </row>
    <row r="12309" spans="37:37">
      <c r="AK12309" s="10"/>
    </row>
    <row r="12310" spans="37:37">
      <c r="AK12310" s="10"/>
    </row>
    <row r="12311" spans="37:37">
      <c r="AK12311" s="10"/>
    </row>
    <row r="12312" spans="37:37">
      <c r="AK12312" s="10"/>
    </row>
    <row r="12313" spans="37:37">
      <c r="AK12313" s="10"/>
    </row>
    <row r="12314" spans="37:37">
      <c r="AK12314" s="10"/>
    </row>
    <row r="12315" spans="37:37">
      <c r="AK12315" s="10"/>
    </row>
    <row r="12316" spans="37:37">
      <c r="AK12316" s="10"/>
    </row>
    <row r="12317" spans="37:37">
      <c r="AK12317" s="10"/>
    </row>
    <row r="12318" spans="37:37">
      <c r="AK12318" s="10"/>
    </row>
    <row r="12319" spans="37:37">
      <c r="AK12319" s="10"/>
    </row>
    <row r="12320" spans="37:37">
      <c r="AK12320" s="10"/>
    </row>
    <row r="12321" spans="37:37">
      <c r="AK12321" s="10"/>
    </row>
    <row r="12322" spans="37:37">
      <c r="AK12322" s="10"/>
    </row>
    <row r="12323" spans="37:37">
      <c r="AK12323" s="10"/>
    </row>
    <row r="12324" spans="37:37">
      <c r="AK12324" s="10"/>
    </row>
    <row r="12325" spans="37:37">
      <c r="AK12325" s="10"/>
    </row>
    <row r="12326" spans="37:37">
      <c r="AK12326" s="10"/>
    </row>
    <row r="12327" spans="37:37">
      <c r="AK12327" s="10"/>
    </row>
    <row r="12328" spans="37:37">
      <c r="AK12328" s="10"/>
    </row>
    <row r="12329" spans="37:37">
      <c r="AK12329" s="10"/>
    </row>
    <row r="12330" spans="37:37">
      <c r="AK12330" s="10"/>
    </row>
    <row r="12331" spans="37:37">
      <c r="AK12331" s="10"/>
    </row>
    <row r="12332" spans="37:37">
      <c r="AK12332" s="10"/>
    </row>
    <row r="12333" spans="37:37">
      <c r="AK12333" s="10"/>
    </row>
    <row r="12334" spans="37:37">
      <c r="AK12334" s="10"/>
    </row>
    <row r="12335" spans="37:37">
      <c r="AK12335" s="10"/>
    </row>
    <row r="12336" spans="37:37">
      <c r="AK12336" s="10"/>
    </row>
    <row r="12337" spans="37:37">
      <c r="AK12337" s="10"/>
    </row>
    <row r="12338" spans="37:37">
      <c r="AK12338" s="10"/>
    </row>
    <row r="12339" spans="37:37">
      <c r="AK12339" s="10"/>
    </row>
    <row r="12340" spans="37:37">
      <c r="AK12340" s="10"/>
    </row>
    <row r="12341" spans="37:37">
      <c r="AK12341" s="10"/>
    </row>
    <row r="12342" spans="37:37">
      <c r="AK12342" s="10"/>
    </row>
    <row r="12343" spans="37:37">
      <c r="AK12343" s="10"/>
    </row>
    <row r="12344" spans="37:37">
      <c r="AK12344" s="10"/>
    </row>
    <row r="12345" spans="37:37">
      <c r="AK12345" s="10"/>
    </row>
    <row r="12346" spans="37:37">
      <c r="AK12346" s="10"/>
    </row>
    <row r="12347" spans="37:37">
      <c r="AK12347" s="10"/>
    </row>
    <row r="12348" spans="37:37">
      <c r="AK12348" s="10"/>
    </row>
    <row r="12349" spans="37:37">
      <c r="AK12349" s="10"/>
    </row>
    <row r="12350" spans="37:37">
      <c r="AK12350" s="10"/>
    </row>
    <row r="12351" spans="37:37">
      <c r="AK12351" s="10"/>
    </row>
    <row r="12352" spans="37:37">
      <c r="AK12352" s="10"/>
    </row>
    <row r="12353" spans="37:37">
      <c r="AK12353" s="10"/>
    </row>
    <row r="12354" spans="37:37">
      <c r="AK12354" s="10"/>
    </row>
    <row r="12355" spans="37:37">
      <c r="AK12355" s="10"/>
    </row>
    <row r="12356" spans="37:37">
      <c r="AK12356" s="10"/>
    </row>
    <row r="12357" spans="37:37">
      <c r="AK12357" s="10"/>
    </row>
    <row r="12358" spans="37:37">
      <c r="AK12358" s="10"/>
    </row>
    <row r="12359" spans="37:37">
      <c r="AK12359" s="10"/>
    </row>
    <row r="12360" spans="37:37">
      <c r="AK12360" s="10"/>
    </row>
    <row r="12361" spans="37:37">
      <c r="AK12361" s="10"/>
    </row>
    <row r="12362" spans="37:37">
      <c r="AK12362" s="10"/>
    </row>
    <row r="12363" spans="37:37">
      <c r="AK12363" s="10"/>
    </row>
    <row r="12364" spans="37:37">
      <c r="AK12364" s="10"/>
    </row>
    <row r="12365" spans="37:37">
      <c r="AK12365" s="10"/>
    </row>
    <row r="12366" spans="37:37">
      <c r="AK12366" s="10"/>
    </row>
    <row r="12367" spans="37:37">
      <c r="AK12367" s="10"/>
    </row>
    <row r="12368" spans="37:37">
      <c r="AK12368" s="10"/>
    </row>
    <row r="12369" spans="37:37">
      <c r="AK12369" s="10"/>
    </row>
    <row r="12370" spans="37:37">
      <c r="AK12370" s="10"/>
    </row>
    <row r="12371" spans="37:37">
      <c r="AK12371" s="10"/>
    </row>
    <row r="12372" spans="37:37">
      <c r="AK12372" s="10"/>
    </row>
    <row r="12373" spans="37:37">
      <c r="AK12373" s="10"/>
    </row>
    <row r="12374" spans="37:37">
      <c r="AK12374" s="10"/>
    </row>
    <row r="12375" spans="37:37">
      <c r="AK12375" s="10"/>
    </row>
    <row r="12376" spans="37:37">
      <c r="AK12376" s="10"/>
    </row>
    <row r="12377" spans="37:37">
      <c r="AK12377" s="10"/>
    </row>
    <row r="12378" spans="37:37">
      <c r="AK12378" s="10"/>
    </row>
    <row r="12379" spans="37:37">
      <c r="AK12379" s="10"/>
    </row>
    <row r="12380" spans="37:37">
      <c r="AK12380" s="10"/>
    </row>
    <row r="12381" spans="37:37">
      <c r="AK12381" s="10"/>
    </row>
    <row r="12382" spans="37:37">
      <c r="AK12382" s="10"/>
    </row>
    <row r="12383" spans="37:37">
      <c r="AK12383" s="10"/>
    </row>
    <row r="12384" spans="37:37">
      <c r="AK12384" s="10"/>
    </row>
    <row r="12385" spans="37:37">
      <c r="AK12385" s="10"/>
    </row>
    <row r="12386" spans="37:37">
      <c r="AK12386" s="10"/>
    </row>
    <row r="12387" spans="37:37">
      <c r="AK12387" s="10"/>
    </row>
    <row r="12388" spans="37:37">
      <c r="AK12388" s="10"/>
    </row>
    <row r="12389" spans="37:37">
      <c r="AK12389" s="10"/>
    </row>
    <row r="12390" spans="37:37">
      <c r="AK12390" s="10"/>
    </row>
    <row r="12391" spans="37:37">
      <c r="AK12391" s="10"/>
    </row>
    <row r="12392" spans="37:37">
      <c r="AK12392" s="10"/>
    </row>
    <row r="12393" spans="37:37">
      <c r="AK12393" s="10"/>
    </row>
    <row r="12394" spans="37:37">
      <c r="AK12394" s="10"/>
    </row>
    <row r="12395" spans="37:37">
      <c r="AK12395" s="10"/>
    </row>
    <row r="12396" spans="37:37">
      <c r="AK12396" s="10"/>
    </row>
    <row r="12397" spans="37:37">
      <c r="AK12397" s="10"/>
    </row>
    <row r="12398" spans="37:37">
      <c r="AK12398" s="10"/>
    </row>
    <row r="12399" spans="37:37">
      <c r="AK12399" s="10"/>
    </row>
    <row r="12400" spans="37:37">
      <c r="AK12400" s="10"/>
    </row>
    <row r="12401" spans="37:37">
      <c r="AK12401" s="10"/>
    </row>
    <row r="12402" spans="37:37">
      <c r="AK12402" s="10"/>
    </row>
    <row r="12403" spans="37:37">
      <c r="AK12403" s="10"/>
    </row>
    <row r="12404" spans="37:37">
      <c r="AK12404" s="10"/>
    </row>
    <row r="12405" spans="37:37">
      <c r="AK12405" s="10"/>
    </row>
    <row r="12406" spans="37:37">
      <c r="AK12406" s="10"/>
    </row>
    <row r="12407" spans="37:37">
      <c r="AK12407" s="10"/>
    </row>
    <row r="12408" spans="37:37">
      <c r="AK12408" s="10"/>
    </row>
    <row r="12409" spans="37:37">
      <c r="AK12409" s="10"/>
    </row>
    <row r="12410" spans="37:37">
      <c r="AK12410" s="10"/>
    </row>
    <row r="12411" spans="37:37">
      <c r="AK12411" s="10"/>
    </row>
    <row r="12412" spans="37:37">
      <c r="AK12412" s="10"/>
    </row>
    <row r="12413" spans="37:37">
      <c r="AK12413" s="10"/>
    </row>
    <row r="12414" spans="37:37">
      <c r="AK12414" s="10"/>
    </row>
    <row r="12415" spans="37:37">
      <c r="AK12415" s="10"/>
    </row>
    <row r="12416" spans="37:37">
      <c r="AK12416" s="10"/>
    </row>
    <row r="12417" spans="37:37">
      <c r="AK12417" s="10"/>
    </row>
    <row r="12418" spans="37:37">
      <c r="AK12418" s="10"/>
    </row>
    <row r="12419" spans="37:37">
      <c r="AK12419" s="10"/>
    </row>
    <row r="12420" spans="37:37">
      <c r="AK12420" s="10"/>
    </row>
    <row r="12421" spans="37:37">
      <c r="AK12421" s="10"/>
    </row>
    <row r="12422" spans="37:37">
      <c r="AK12422" s="10"/>
    </row>
    <row r="12423" spans="37:37">
      <c r="AK12423" s="10"/>
    </row>
    <row r="12424" spans="37:37">
      <c r="AK12424" s="10"/>
    </row>
    <row r="12425" spans="37:37">
      <c r="AK12425" s="10"/>
    </row>
    <row r="12426" spans="37:37">
      <c r="AK12426" s="10"/>
    </row>
    <row r="12427" spans="37:37">
      <c r="AK12427" s="10"/>
    </row>
    <row r="12428" spans="37:37">
      <c r="AK12428" s="10"/>
    </row>
    <row r="12429" spans="37:37">
      <c r="AK12429" s="10"/>
    </row>
    <row r="12430" spans="37:37">
      <c r="AK12430" s="10"/>
    </row>
    <row r="12431" spans="37:37">
      <c r="AK12431" s="10"/>
    </row>
    <row r="12432" spans="37:37">
      <c r="AK12432" s="10"/>
    </row>
    <row r="12433" spans="37:37">
      <c r="AK12433" s="10"/>
    </row>
    <row r="12434" spans="37:37">
      <c r="AK12434" s="10"/>
    </row>
    <row r="12435" spans="37:37">
      <c r="AK12435" s="10"/>
    </row>
    <row r="12436" spans="37:37">
      <c r="AK12436" s="10"/>
    </row>
    <row r="12437" spans="37:37">
      <c r="AK12437" s="10"/>
    </row>
    <row r="12438" spans="37:37">
      <c r="AK12438" s="10"/>
    </row>
    <row r="12439" spans="37:37">
      <c r="AK12439" s="10"/>
    </row>
    <row r="12440" spans="37:37">
      <c r="AK12440" s="10"/>
    </row>
    <row r="12441" spans="37:37">
      <c r="AK12441" s="10"/>
    </row>
    <row r="12442" spans="37:37">
      <c r="AK12442" s="10"/>
    </row>
    <row r="12443" spans="37:37">
      <c r="AK12443" s="10"/>
    </row>
    <row r="12444" spans="37:37">
      <c r="AK12444" s="10"/>
    </row>
    <row r="12445" spans="37:37">
      <c r="AK12445" s="10"/>
    </row>
    <row r="12446" spans="37:37">
      <c r="AK12446" s="10"/>
    </row>
    <row r="12447" spans="37:37">
      <c r="AK12447" s="10"/>
    </row>
    <row r="12448" spans="37:37">
      <c r="AK12448" s="10"/>
    </row>
    <row r="12449" spans="37:37">
      <c r="AK12449" s="10"/>
    </row>
    <row r="12450" spans="37:37">
      <c r="AK12450" s="10"/>
    </row>
    <row r="12451" spans="37:37">
      <c r="AK12451" s="10"/>
    </row>
    <row r="12452" spans="37:37">
      <c r="AK12452" s="10"/>
    </row>
    <row r="12453" spans="37:37">
      <c r="AK12453" s="10"/>
    </row>
    <row r="12454" spans="37:37">
      <c r="AK12454" s="10"/>
    </row>
    <row r="12455" spans="37:37">
      <c r="AK12455" s="10"/>
    </row>
    <row r="12456" spans="37:37">
      <c r="AK12456" s="10"/>
    </row>
    <row r="12457" spans="37:37">
      <c r="AK12457" s="10"/>
    </row>
    <row r="12458" spans="37:37">
      <c r="AK12458" s="10"/>
    </row>
    <row r="12459" spans="37:37">
      <c r="AK12459" s="10"/>
    </row>
    <row r="12460" spans="37:37">
      <c r="AK12460" s="10"/>
    </row>
    <row r="12461" spans="37:37">
      <c r="AK12461" s="10"/>
    </row>
    <row r="12462" spans="37:37">
      <c r="AK12462" s="10"/>
    </row>
    <row r="12463" spans="37:37">
      <c r="AK12463" s="10"/>
    </row>
    <row r="12464" spans="37:37">
      <c r="AK12464" s="10"/>
    </row>
    <row r="12465" spans="37:37">
      <c r="AK12465" s="10"/>
    </row>
    <row r="12466" spans="37:37">
      <c r="AK12466" s="10"/>
    </row>
    <row r="12467" spans="37:37">
      <c r="AK12467" s="10"/>
    </row>
    <row r="12468" spans="37:37">
      <c r="AK12468" s="10"/>
    </row>
    <row r="12469" spans="37:37">
      <c r="AK12469" s="10"/>
    </row>
    <row r="12470" spans="37:37">
      <c r="AK12470" s="10"/>
    </row>
    <row r="12471" spans="37:37">
      <c r="AK12471" s="10"/>
    </row>
    <row r="12472" spans="37:37">
      <c r="AK12472" s="10"/>
    </row>
    <row r="12473" spans="37:37">
      <c r="AK12473" s="10"/>
    </row>
    <row r="12474" spans="37:37">
      <c r="AK12474" s="10"/>
    </row>
    <row r="12475" spans="37:37">
      <c r="AK12475" s="10"/>
    </row>
    <row r="12476" spans="37:37">
      <c r="AK12476" s="10"/>
    </row>
    <row r="12477" spans="37:37">
      <c r="AK12477" s="10"/>
    </row>
    <row r="12478" spans="37:37">
      <c r="AK12478" s="10"/>
    </row>
    <row r="12479" spans="37:37">
      <c r="AK12479" s="10"/>
    </row>
    <row r="12480" spans="37:37">
      <c r="AK12480" s="10"/>
    </row>
    <row r="12481" spans="37:37">
      <c r="AK12481" s="10"/>
    </row>
    <row r="12482" spans="37:37">
      <c r="AK12482" s="10"/>
    </row>
    <row r="12483" spans="37:37">
      <c r="AK12483" s="10"/>
    </row>
    <row r="12484" spans="37:37">
      <c r="AK12484" s="10"/>
    </row>
    <row r="12485" spans="37:37">
      <c r="AK12485" s="10"/>
    </row>
    <row r="12486" spans="37:37">
      <c r="AK12486" s="10"/>
    </row>
    <row r="12487" spans="37:37">
      <c r="AK12487" s="10"/>
    </row>
    <row r="12488" spans="37:37">
      <c r="AK12488" s="10"/>
    </row>
    <row r="12489" spans="37:37">
      <c r="AK12489" s="10"/>
    </row>
    <row r="12490" spans="37:37">
      <c r="AK12490" s="10"/>
    </row>
    <row r="12491" spans="37:37">
      <c r="AK12491" s="10"/>
    </row>
    <row r="12492" spans="37:37">
      <c r="AK12492" s="10"/>
    </row>
    <row r="12493" spans="37:37">
      <c r="AK12493" s="10"/>
    </row>
    <row r="12494" spans="37:37">
      <c r="AK12494" s="10"/>
    </row>
    <row r="12495" spans="37:37">
      <c r="AK12495" s="10"/>
    </row>
    <row r="12496" spans="37:37">
      <c r="AK12496" s="10"/>
    </row>
    <row r="12497" spans="37:37">
      <c r="AK12497" s="10"/>
    </row>
    <row r="12498" spans="37:37">
      <c r="AK12498" s="10"/>
    </row>
    <row r="12499" spans="37:37">
      <c r="AK12499" s="10"/>
    </row>
    <row r="12500" spans="37:37">
      <c r="AK12500" s="10"/>
    </row>
    <row r="12501" spans="37:37">
      <c r="AK12501" s="10"/>
    </row>
    <row r="12502" spans="37:37">
      <c r="AK12502" s="10"/>
    </row>
    <row r="12503" spans="37:37">
      <c r="AK12503" s="10"/>
    </row>
    <row r="12504" spans="37:37">
      <c r="AK12504" s="10"/>
    </row>
    <row r="12505" spans="37:37">
      <c r="AK12505" s="10"/>
    </row>
    <row r="12506" spans="37:37">
      <c r="AK12506" s="10"/>
    </row>
    <row r="12507" spans="37:37">
      <c r="AK12507" s="10"/>
    </row>
    <row r="12508" spans="37:37">
      <c r="AK12508" s="10"/>
    </row>
    <row r="12509" spans="37:37">
      <c r="AK12509" s="10"/>
    </row>
    <row r="12510" spans="37:37">
      <c r="AK12510" s="10"/>
    </row>
    <row r="12511" spans="37:37">
      <c r="AK12511" s="10"/>
    </row>
    <row r="12512" spans="37:37">
      <c r="AK12512" s="10"/>
    </row>
    <row r="12513" spans="37:37">
      <c r="AK12513" s="10"/>
    </row>
    <row r="12514" spans="37:37">
      <c r="AK12514" s="10"/>
    </row>
    <row r="12515" spans="37:37">
      <c r="AK12515" s="10"/>
    </row>
    <row r="12516" spans="37:37">
      <c r="AK12516" s="10"/>
    </row>
    <row r="12517" spans="37:37">
      <c r="AK12517" s="10"/>
    </row>
    <row r="12518" spans="37:37">
      <c r="AK12518" s="10"/>
    </row>
    <row r="12519" spans="37:37">
      <c r="AK12519" s="10"/>
    </row>
    <row r="12520" spans="37:37">
      <c r="AK12520" s="10"/>
    </row>
    <row r="12521" spans="37:37">
      <c r="AK12521" s="10"/>
    </row>
    <row r="12522" spans="37:37">
      <c r="AK12522" s="10"/>
    </row>
    <row r="12523" spans="37:37">
      <c r="AK12523" s="10"/>
    </row>
    <row r="12524" spans="37:37">
      <c r="AK12524" s="10"/>
    </row>
    <row r="12525" spans="37:37">
      <c r="AK12525" s="10"/>
    </row>
    <row r="12526" spans="37:37">
      <c r="AK12526" s="10"/>
    </row>
    <row r="12527" spans="37:37">
      <c r="AK12527" s="10"/>
    </row>
    <row r="12528" spans="37:37">
      <c r="AK12528" s="10"/>
    </row>
    <row r="12529" spans="37:37">
      <c r="AK12529" s="10"/>
    </row>
    <row r="12530" spans="37:37">
      <c r="AK12530" s="10"/>
    </row>
    <row r="12531" spans="37:37">
      <c r="AK12531" s="10"/>
    </row>
    <row r="12532" spans="37:37">
      <c r="AK12532" s="10"/>
    </row>
    <row r="12533" spans="37:37">
      <c r="AK12533" s="10"/>
    </row>
    <row r="12534" spans="37:37">
      <c r="AK12534" s="10"/>
    </row>
    <row r="12535" spans="37:37">
      <c r="AK12535" s="10"/>
    </row>
    <row r="12536" spans="37:37">
      <c r="AK12536" s="10"/>
    </row>
    <row r="12537" spans="37:37">
      <c r="AK12537" s="10"/>
    </row>
    <row r="12538" spans="37:37">
      <c r="AK12538" s="10"/>
    </row>
    <row r="12539" spans="37:37">
      <c r="AK12539" s="10"/>
    </row>
    <row r="12540" spans="37:37">
      <c r="AK12540" s="10"/>
    </row>
    <row r="12541" spans="37:37">
      <c r="AK12541" s="10"/>
    </row>
    <row r="12542" spans="37:37">
      <c r="AK12542" s="10"/>
    </row>
    <row r="12543" spans="37:37">
      <c r="AK12543" s="10"/>
    </row>
    <row r="12544" spans="37:37">
      <c r="AK12544" s="10"/>
    </row>
    <row r="12545" spans="37:37">
      <c r="AK12545" s="10"/>
    </row>
    <row r="12546" spans="37:37">
      <c r="AK12546" s="10"/>
    </row>
    <row r="12547" spans="37:37">
      <c r="AK12547" s="10"/>
    </row>
    <row r="12548" spans="37:37">
      <c r="AK12548" s="10"/>
    </row>
    <row r="12549" spans="37:37">
      <c r="AK12549" s="10"/>
    </row>
    <row r="12550" spans="37:37">
      <c r="AK12550" s="10"/>
    </row>
    <row r="12551" spans="37:37">
      <c r="AK12551" s="10"/>
    </row>
    <row r="12552" spans="37:37">
      <c r="AK12552" s="10"/>
    </row>
    <row r="12553" spans="37:37">
      <c r="AK12553" s="10"/>
    </row>
    <row r="12554" spans="37:37">
      <c r="AK12554" s="10"/>
    </row>
    <row r="12555" spans="37:37">
      <c r="AK12555" s="10"/>
    </row>
    <row r="12556" spans="37:37">
      <c r="AK12556" s="10"/>
    </row>
    <row r="12557" spans="37:37">
      <c r="AK12557" s="10"/>
    </row>
    <row r="12558" spans="37:37">
      <c r="AK12558" s="10"/>
    </row>
    <row r="12559" spans="37:37">
      <c r="AK12559" s="10"/>
    </row>
    <row r="12560" spans="37:37">
      <c r="AK12560" s="10"/>
    </row>
    <row r="12561" spans="37:37">
      <c r="AK12561" s="10"/>
    </row>
    <row r="12562" spans="37:37">
      <c r="AK12562" s="10"/>
    </row>
    <row r="12563" spans="37:37">
      <c r="AK12563" s="10"/>
    </row>
    <row r="12564" spans="37:37">
      <c r="AK12564" s="10"/>
    </row>
    <row r="12565" spans="37:37">
      <c r="AK12565" s="10"/>
    </row>
    <row r="12566" spans="37:37">
      <c r="AK12566" s="10"/>
    </row>
    <row r="12567" spans="37:37">
      <c r="AK12567" s="10"/>
    </row>
    <row r="12568" spans="37:37">
      <c r="AK12568" s="10"/>
    </row>
    <row r="12569" spans="37:37">
      <c r="AK12569" s="10"/>
    </row>
    <row r="12570" spans="37:37">
      <c r="AK12570" s="10"/>
    </row>
    <row r="12571" spans="37:37">
      <c r="AK12571" s="10"/>
    </row>
    <row r="12572" spans="37:37">
      <c r="AK12572" s="10"/>
    </row>
    <row r="12573" spans="37:37">
      <c r="AK12573" s="10"/>
    </row>
    <row r="12574" spans="37:37">
      <c r="AK12574" s="10"/>
    </row>
    <row r="12575" spans="37:37">
      <c r="AK12575" s="10"/>
    </row>
    <row r="12576" spans="37:37">
      <c r="AK12576" s="10"/>
    </row>
    <row r="12577" spans="37:37">
      <c r="AK12577" s="10"/>
    </row>
    <row r="12578" spans="37:37">
      <c r="AK12578" s="10"/>
    </row>
    <row r="12579" spans="37:37">
      <c r="AK12579" s="10"/>
    </row>
    <row r="12580" spans="37:37">
      <c r="AK12580" s="10"/>
    </row>
    <row r="12581" spans="37:37">
      <c r="AK12581" s="10"/>
    </row>
    <row r="12582" spans="37:37">
      <c r="AK12582" s="10"/>
    </row>
    <row r="12583" spans="37:37">
      <c r="AK12583" s="10"/>
    </row>
    <row r="12584" spans="37:37">
      <c r="AK12584" s="10"/>
    </row>
    <row r="12585" spans="37:37">
      <c r="AK12585" s="10"/>
    </row>
    <row r="12586" spans="37:37">
      <c r="AK12586" s="10"/>
    </row>
    <row r="12587" spans="37:37">
      <c r="AK12587" s="10"/>
    </row>
    <row r="12588" spans="37:37">
      <c r="AK12588" s="10"/>
    </row>
    <row r="12589" spans="37:37">
      <c r="AK12589" s="10"/>
    </row>
    <row r="12590" spans="37:37">
      <c r="AK12590" s="10"/>
    </row>
    <row r="12591" spans="37:37">
      <c r="AK12591" s="10"/>
    </row>
    <row r="12592" spans="37:37">
      <c r="AK12592" s="10"/>
    </row>
    <row r="12593" spans="37:37">
      <c r="AK12593" s="10"/>
    </row>
    <row r="12594" spans="37:37">
      <c r="AK12594" s="10"/>
    </row>
    <row r="12595" spans="37:37">
      <c r="AK12595" s="10"/>
    </row>
    <row r="12596" spans="37:37">
      <c r="AK12596" s="10"/>
    </row>
    <row r="12597" spans="37:37">
      <c r="AK12597" s="10"/>
    </row>
    <row r="12598" spans="37:37">
      <c r="AK12598" s="10"/>
    </row>
    <row r="12599" spans="37:37">
      <c r="AK12599" s="10"/>
    </row>
    <row r="12600" spans="37:37">
      <c r="AK12600" s="10"/>
    </row>
    <row r="12601" spans="37:37">
      <c r="AK12601" s="10"/>
    </row>
    <row r="12602" spans="37:37">
      <c r="AK12602" s="10"/>
    </row>
    <row r="12603" spans="37:37">
      <c r="AK12603" s="10"/>
    </row>
    <row r="12604" spans="37:37">
      <c r="AK12604" s="10"/>
    </row>
    <row r="12605" spans="37:37">
      <c r="AK12605" s="10"/>
    </row>
    <row r="12606" spans="37:37">
      <c r="AK12606" s="10"/>
    </row>
    <row r="12607" spans="37:37">
      <c r="AK12607" s="10"/>
    </row>
    <row r="12608" spans="37:37">
      <c r="AK12608" s="10"/>
    </row>
    <row r="12609" spans="37:37">
      <c r="AK12609" s="10"/>
    </row>
    <row r="12610" spans="37:37">
      <c r="AK12610" s="10"/>
    </row>
    <row r="12611" spans="37:37">
      <c r="AK12611" s="10"/>
    </row>
    <row r="12612" spans="37:37">
      <c r="AK12612" s="10"/>
    </row>
    <row r="12613" spans="37:37">
      <c r="AK12613" s="10"/>
    </row>
    <row r="12614" spans="37:37">
      <c r="AK12614" s="10"/>
    </row>
    <row r="12615" spans="37:37">
      <c r="AK12615" s="10"/>
    </row>
    <row r="12616" spans="37:37">
      <c r="AK12616" s="10"/>
    </row>
    <row r="12617" spans="37:37">
      <c r="AK12617" s="10"/>
    </row>
    <row r="12618" spans="37:37">
      <c r="AK12618" s="10"/>
    </row>
    <row r="12619" spans="37:37">
      <c r="AK12619" s="10"/>
    </row>
    <row r="12620" spans="37:37">
      <c r="AK12620" s="10"/>
    </row>
    <row r="12621" spans="37:37">
      <c r="AK12621" s="10"/>
    </row>
    <row r="12622" spans="37:37">
      <c r="AK12622" s="10"/>
    </row>
    <row r="12623" spans="37:37">
      <c r="AK12623" s="10"/>
    </row>
    <row r="12624" spans="37:37">
      <c r="AK12624" s="10"/>
    </row>
    <row r="12625" spans="37:37">
      <c r="AK12625" s="10"/>
    </row>
    <row r="12626" spans="37:37">
      <c r="AK12626" s="10"/>
    </row>
    <row r="12627" spans="37:37">
      <c r="AK12627" s="10"/>
    </row>
    <row r="12628" spans="37:37">
      <c r="AK12628" s="10"/>
    </row>
    <row r="12629" spans="37:37">
      <c r="AK12629" s="10"/>
    </row>
    <row r="12630" spans="37:37">
      <c r="AK12630" s="10"/>
    </row>
    <row r="12631" spans="37:37">
      <c r="AK12631" s="10"/>
    </row>
    <row r="12632" spans="37:37">
      <c r="AK12632" s="10"/>
    </row>
    <row r="12633" spans="37:37">
      <c r="AK12633" s="10"/>
    </row>
    <row r="12634" spans="37:37">
      <c r="AK12634" s="10"/>
    </row>
    <row r="12635" spans="37:37">
      <c r="AK12635" s="10"/>
    </row>
    <row r="12636" spans="37:37">
      <c r="AK12636" s="10"/>
    </row>
    <row r="12637" spans="37:37">
      <c r="AK12637" s="10"/>
    </row>
    <row r="12638" spans="37:37">
      <c r="AK12638" s="10"/>
    </row>
    <row r="12639" spans="37:37">
      <c r="AK12639" s="10"/>
    </row>
    <row r="12640" spans="37:37">
      <c r="AK12640" s="10"/>
    </row>
    <row r="12641" spans="37:37">
      <c r="AK12641" s="10"/>
    </row>
    <row r="12642" spans="37:37">
      <c r="AK12642" s="10"/>
    </row>
    <row r="12643" spans="37:37">
      <c r="AK12643" s="10"/>
    </row>
    <row r="12644" spans="37:37">
      <c r="AK12644" s="10"/>
    </row>
    <row r="12645" spans="37:37">
      <c r="AK12645" s="10"/>
    </row>
    <row r="12646" spans="37:37">
      <c r="AK12646" s="10"/>
    </row>
    <row r="12647" spans="37:37">
      <c r="AK12647" s="10"/>
    </row>
    <row r="12648" spans="37:37">
      <c r="AK12648" s="10"/>
    </row>
    <row r="12649" spans="37:37">
      <c r="AK12649" s="10"/>
    </row>
    <row r="12650" spans="37:37">
      <c r="AK12650" s="10"/>
    </row>
    <row r="12651" spans="37:37">
      <c r="AK12651" s="10"/>
    </row>
    <row r="12652" spans="37:37">
      <c r="AK12652" s="10"/>
    </row>
    <row r="12653" spans="37:37">
      <c r="AK12653" s="10"/>
    </row>
    <row r="12654" spans="37:37">
      <c r="AK12654" s="10"/>
    </row>
    <row r="12655" spans="37:37">
      <c r="AK12655" s="10"/>
    </row>
    <row r="12656" spans="37:37">
      <c r="AK12656" s="10"/>
    </row>
    <row r="12657" spans="37:37">
      <c r="AK12657" s="10"/>
    </row>
    <row r="12658" spans="37:37">
      <c r="AK12658" s="10"/>
    </row>
    <row r="12659" spans="37:37">
      <c r="AK12659" s="10"/>
    </row>
    <row r="12660" spans="37:37">
      <c r="AK12660" s="10"/>
    </row>
    <row r="12661" spans="37:37">
      <c r="AK12661" s="10"/>
    </row>
    <row r="12662" spans="37:37">
      <c r="AK12662" s="10"/>
    </row>
    <row r="12663" spans="37:37">
      <c r="AK12663" s="10"/>
    </row>
    <row r="12664" spans="37:37">
      <c r="AK12664" s="10"/>
    </row>
    <row r="12665" spans="37:37">
      <c r="AK12665" s="10"/>
    </row>
    <row r="12666" spans="37:37">
      <c r="AK12666" s="10"/>
    </row>
    <row r="12667" spans="37:37">
      <c r="AK12667" s="10"/>
    </row>
    <row r="12668" spans="37:37">
      <c r="AK12668" s="10"/>
    </row>
    <row r="12669" spans="37:37">
      <c r="AK12669" s="10"/>
    </row>
    <row r="12670" spans="37:37">
      <c r="AK12670" s="10"/>
    </row>
    <row r="12671" spans="37:37">
      <c r="AK12671" s="10"/>
    </row>
    <row r="12672" spans="37:37">
      <c r="AK12672" s="10"/>
    </row>
    <row r="12673" spans="37:37">
      <c r="AK12673" s="10"/>
    </row>
    <row r="12674" spans="37:37">
      <c r="AK12674" s="10"/>
    </row>
    <row r="12675" spans="37:37">
      <c r="AK12675" s="10"/>
    </row>
    <row r="12676" spans="37:37">
      <c r="AK12676" s="10"/>
    </row>
    <row r="12677" spans="37:37">
      <c r="AK12677" s="10"/>
    </row>
    <row r="12678" spans="37:37">
      <c r="AK12678" s="10"/>
    </row>
    <row r="12679" spans="37:37">
      <c r="AK12679" s="10"/>
    </row>
    <row r="12680" spans="37:37">
      <c r="AK12680" s="10"/>
    </row>
    <row r="12681" spans="37:37">
      <c r="AK12681" s="10"/>
    </row>
    <row r="12682" spans="37:37">
      <c r="AK12682" s="10"/>
    </row>
    <row r="12683" spans="37:37">
      <c r="AK12683" s="10"/>
    </row>
    <row r="12684" spans="37:37">
      <c r="AK12684" s="10"/>
    </row>
    <row r="12685" spans="37:37">
      <c r="AK12685" s="10"/>
    </row>
    <row r="12686" spans="37:37">
      <c r="AK12686" s="10"/>
    </row>
    <row r="12687" spans="37:37">
      <c r="AK12687" s="10"/>
    </row>
    <row r="12688" spans="37:37">
      <c r="AK12688" s="10"/>
    </row>
    <row r="12689" spans="37:37">
      <c r="AK12689" s="10"/>
    </row>
    <row r="12690" spans="37:37">
      <c r="AK12690" s="10"/>
    </row>
    <row r="12691" spans="37:37">
      <c r="AK12691" s="10"/>
    </row>
    <row r="12692" spans="37:37">
      <c r="AK12692" s="10"/>
    </row>
    <row r="12693" spans="37:37">
      <c r="AK12693" s="10"/>
    </row>
    <row r="12694" spans="37:37">
      <c r="AK12694" s="10"/>
    </row>
    <row r="12695" spans="37:37">
      <c r="AK12695" s="10"/>
    </row>
    <row r="12696" spans="37:37">
      <c r="AK12696" s="10"/>
    </row>
    <row r="12697" spans="37:37">
      <c r="AK12697" s="10"/>
    </row>
    <row r="12698" spans="37:37">
      <c r="AK12698" s="10"/>
    </row>
    <row r="12699" spans="37:37">
      <c r="AK12699" s="10"/>
    </row>
    <row r="12700" spans="37:37">
      <c r="AK12700" s="10"/>
    </row>
    <row r="12701" spans="37:37">
      <c r="AK12701" s="10"/>
    </row>
    <row r="12702" spans="37:37">
      <c r="AK12702" s="10"/>
    </row>
    <row r="12703" spans="37:37">
      <c r="AK12703" s="10"/>
    </row>
    <row r="12704" spans="37:37">
      <c r="AK12704" s="10"/>
    </row>
    <row r="12705" spans="37:37">
      <c r="AK12705" s="10"/>
    </row>
    <row r="12706" spans="37:37">
      <c r="AK12706" s="10"/>
    </row>
    <row r="12707" spans="37:37">
      <c r="AK12707" s="10"/>
    </row>
    <row r="12708" spans="37:37">
      <c r="AK12708" s="10"/>
    </row>
    <row r="12709" spans="37:37">
      <c r="AK12709" s="10"/>
    </row>
    <row r="12710" spans="37:37">
      <c r="AK12710" s="10"/>
    </row>
    <row r="12711" spans="37:37">
      <c r="AK12711" s="10"/>
    </row>
    <row r="12712" spans="37:37">
      <c r="AK12712" s="10"/>
    </row>
    <row r="12713" spans="37:37">
      <c r="AK12713" s="10"/>
    </row>
    <row r="12714" spans="37:37">
      <c r="AK12714" s="10"/>
    </row>
    <row r="12715" spans="37:37">
      <c r="AK12715" s="10"/>
    </row>
    <row r="12716" spans="37:37">
      <c r="AK12716" s="10"/>
    </row>
    <row r="12717" spans="37:37">
      <c r="AK12717" s="10"/>
    </row>
    <row r="12718" spans="37:37">
      <c r="AK12718" s="10"/>
    </row>
    <row r="12719" spans="37:37">
      <c r="AK12719" s="10"/>
    </row>
    <row r="12720" spans="37:37">
      <c r="AK12720" s="10"/>
    </row>
    <row r="12721" spans="37:37">
      <c r="AK12721" s="10"/>
    </row>
    <row r="12722" spans="37:37">
      <c r="AK12722" s="10"/>
    </row>
    <row r="12723" spans="37:37">
      <c r="AK12723" s="10"/>
    </row>
    <row r="12724" spans="37:37">
      <c r="AK12724" s="10"/>
    </row>
    <row r="12725" spans="37:37">
      <c r="AK12725" s="10"/>
    </row>
    <row r="12726" spans="37:37">
      <c r="AK12726" s="10"/>
    </row>
    <row r="12727" spans="37:37">
      <c r="AK12727" s="10"/>
    </row>
    <row r="12728" spans="37:37">
      <c r="AK12728" s="10"/>
    </row>
    <row r="12729" spans="37:37">
      <c r="AK12729" s="10"/>
    </row>
    <row r="12730" spans="37:37">
      <c r="AK12730" s="10"/>
    </row>
    <row r="12731" spans="37:37">
      <c r="AK12731" s="10"/>
    </row>
    <row r="12732" spans="37:37">
      <c r="AK12732" s="10"/>
    </row>
    <row r="12733" spans="37:37">
      <c r="AK12733" s="10"/>
    </row>
    <row r="12734" spans="37:37">
      <c r="AK12734" s="10"/>
    </row>
    <row r="12735" spans="37:37">
      <c r="AK12735" s="10"/>
    </row>
    <row r="12736" spans="37:37">
      <c r="AK12736" s="10"/>
    </row>
    <row r="12737" spans="37:37">
      <c r="AK12737" s="10"/>
    </row>
    <row r="12738" spans="37:37">
      <c r="AK12738" s="10"/>
    </row>
    <row r="12739" spans="37:37">
      <c r="AK12739" s="10"/>
    </row>
    <row r="12740" spans="37:37">
      <c r="AK12740" s="10"/>
    </row>
    <row r="12741" spans="37:37">
      <c r="AK12741" s="10"/>
    </row>
    <row r="12742" spans="37:37">
      <c r="AK12742" s="10"/>
    </row>
    <row r="12743" spans="37:37">
      <c r="AK12743" s="10"/>
    </row>
    <row r="12744" spans="37:37">
      <c r="AK12744" s="10"/>
    </row>
    <row r="12745" spans="37:37">
      <c r="AK12745" s="10"/>
    </row>
    <row r="12746" spans="37:37">
      <c r="AK12746" s="10"/>
    </row>
    <row r="12747" spans="37:37">
      <c r="AK12747" s="10"/>
    </row>
    <row r="12748" spans="37:37">
      <c r="AK12748" s="10"/>
    </row>
    <row r="12749" spans="37:37">
      <c r="AK12749" s="10"/>
    </row>
    <row r="12750" spans="37:37">
      <c r="AK12750" s="10"/>
    </row>
    <row r="12751" spans="37:37">
      <c r="AK12751" s="10"/>
    </row>
    <row r="12752" spans="37:37">
      <c r="AK12752" s="10"/>
    </row>
    <row r="12753" spans="37:37">
      <c r="AK12753" s="10"/>
    </row>
    <row r="12754" spans="37:37">
      <c r="AK12754" s="10"/>
    </row>
    <row r="12755" spans="37:37">
      <c r="AK12755" s="10"/>
    </row>
    <row r="12756" spans="37:37">
      <c r="AK12756" s="10"/>
    </row>
    <row r="12757" spans="37:37">
      <c r="AK12757" s="10"/>
    </row>
    <row r="12758" spans="37:37">
      <c r="AK12758" s="10"/>
    </row>
    <row r="12759" spans="37:37">
      <c r="AK12759" s="10"/>
    </row>
    <row r="12760" spans="37:37">
      <c r="AK12760" s="10"/>
    </row>
    <row r="12761" spans="37:37">
      <c r="AK12761" s="10"/>
    </row>
    <row r="12762" spans="37:37">
      <c r="AK12762" s="10"/>
    </row>
    <row r="12763" spans="37:37">
      <c r="AK12763" s="10"/>
    </row>
    <row r="12764" spans="37:37">
      <c r="AK12764" s="10"/>
    </row>
    <row r="12765" spans="37:37">
      <c r="AK12765" s="10"/>
    </row>
    <row r="12766" spans="37:37">
      <c r="AK12766" s="10"/>
    </row>
    <row r="12767" spans="37:37">
      <c r="AK12767" s="10"/>
    </row>
    <row r="12768" spans="37:37">
      <c r="AK12768" s="10"/>
    </row>
    <row r="12769" spans="37:37">
      <c r="AK12769" s="10"/>
    </row>
    <row r="12770" spans="37:37">
      <c r="AK12770" s="10"/>
    </row>
    <row r="12771" spans="37:37">
      <c r="AK12771" s="10"/>
    </row>
    <row r="12772" spans="37:37">
      <c r="AK12772" s="10"/>
    </row>
    <row r="12773" spans="37:37">
      <c r="AK12773" s="10"/>
    </row>
    <row r="12774" spans="37:37">
      <c r="AK12774" s="10"/>
    </row>
    <row r="12775" spans="37:37">
      <c r="AK12775" s="10"/>
    </row>
    <row r="12776" spans="37:37">
      <c r="AK12776" s="10"/>
    </row>
    <row r="12777" spans="37:37">
      <c r="AK12777" s="10"/>
    </row>
    <row r="12778" spans="37:37">
      <c r="AK12778" s="10"/>
    </row>
    <row r="12779" spans="37:37">
      <c r="AK12779" s="10"/>
    </row>
    <row r="12780" spans="37:37">
      <c r="AK12780" s="10"/>
    </row>
    <row r="12781" spans="37:37">
      <c r="AK12781" s="10"/>
    </row>
    <row r="12782" spans="37:37">
      <c r="AK12782" s="10"/>
    </row>
    <row r="12783" spans="37:37">
      <c r="AK12783" s="10"/>
    </row>
    <row r="12784" spans="37:37">
      <c r="AK12784" s="10"/>
    </row>
    <row r="12785" spans="37:37">
      <c r="AK12785" s="10"/>
    </row>
    <row r="12786" spans="37:37">
      <c r="AK12786" s="10"/>
    </row>
    <row r="12787" spans="37:37">
      <c r="AK12787" s="10"/>
    </row>
    <row r="12788" spans="37:37">
      <c r="AK12788" s="10"/>
    </row>
    <row r="12789" spans="37:37">
      <c r="AK12789" s="10"/>
    </row>
    <row r="12790" spans="37:37">
      <c r="AK12790" s="10"/>
    </row>
    <row r="12791" spans="37:37">
      <c r="AK12791" s="10"/>
    </row>
    <row r="12792" spans="37:37">
      <c r="AK12792" s="10"/>
    </row>
    <row r="12793" spans="37:37">
      <c r="AK12793" s="10"/>
    </row>
    <row r="12794" spans="37:37">
      <c r="AK12794" s="10"/>
    </row>
    <row r="12795" spans="37:37">
      <c r="AK12795" s="10"/>
    </row>
    <row r="12796" spans="37:37">
      <c r="AK12796" s="10"/>
    </row>
    <row r="12797" spans="37:37">
      <c r="AK12797" s="10"/>
    </row>
    <row r="12798" spans="37:37">
      <c r="AK12798" s="10"/>
    </row>
    <row r="12799" spans="37:37">
      <c r="AK12799" s="10"/>
    </row>
    <row r="12800" spans="37:37">
      <c r="AK12800" s="10"/>
    </row>
    <row r="12801" spans="37:37">
      <c r="AK12801" s="10"/>
    </row>
    <row r="12802" spans="37:37">
      <c r="AK12802" s="10"/>
    </row>
    <row r="12803" spans="37:37">
      <c r="AK12803" s="10"/>
    </row>
    <row r="12804" spans="37:37">
      <c r="AK12804" s="10"/>
    </row>
    <row r="12805" spans="37:37">
      <c r="AK12805" s="10"/>
    </row>
    <row r="12806" spans="37:37">
      <c r="AK12806" s="10"/>
    </row>
    <row r="12807" spans="37:37">
      <c r="AK12807" s="10"/>
    </row>
    <row r="12808" spans="37:37">
      <c r="AK12808" s="10"/>
    </row>
    <row r="12809" spans="37:37">
      <c r="AK12809" s="10"/>
    </row>
    <row r="12810" spans="37:37">
      <c r="AK12810" s="10"/>
    </row>
    <row r="12811" spans="37:37">
      <c r="AK12811" s="10"/>
    </row>
    <row r="12812" spans="37:37">
      <c r="AK12812" s="10"/>
    </row>
    <row r="12813" spans="37:37">
      <c r="AK12813" s="10"/>
    </row>
    <row r="12814" spans="37:37">
      <c r="AK12814" s="10"/>
    </row>
    <row r="12815" spans="37:37">
      <c r="AK12815" s="10"/>
    </row>
    <row r="12816" spans="37:37">
      <c r="AK12816" s="10"/>
    </row>
    <row r="12817" spans="37:37">
      <c r="AK12817" s="10"/>
    </row>
    <row r="12818" spans="37:37">
      <c r="AK12818" s="10"/>
    </row>
    <row r="12819" spans="37:37">
      <c r="AK12819" s="10"/>
    </row>
    <row r="12820" spans="37:37">
      <c r="AK12820" s="10"/>
    </row>
    <row r="12821" spans="37:37">
      <c r="AK12821" s="10"/>
    </row>
    <row r="12822" spans="37:37">
      <c r="AK12822" s="10"/>
    </row>
    <row r="12823" spans="37:37">
      <c r="AK12823" s="10"/>
    </row>
    <row r="12824" spans="37:37">
      <c r="AK12824" s="10"/>
    </row>
    <row r="12825" spans="37:37">
      <c r="AK12825" s="10"/>
    </row>
    <row r="12826" spans="37:37">
      <c r="AK12826" s="10"/>
    </row>
    <row r="12827" spans="37:37">
      <c r="AK12827" s="10"/>
    </row>
    <row r="12828" spans="37:37">
      <c r="AK12828" s="10"/>
    </row>
    <row r="12829" spans="37:37">
      <c r="AK12829" s="10"/>
    </row>
    <row r="12830" spans="37:37">
      <c r="AK12830" s="10"/>
    </row>
    <row r="12831" spans="37:37">
      <c r="AK12831" s="10"/>
    </row>
    <row r="12832" spans="37:37">
      <c r="AK12832" s="10"/>
    </row>
    <row r="12833" spans="37:37">
      <c r="AK12833" s="10"/>
    </row>
    <row r="12834" spans="37:37">
      <c r="AK12834" s="10"/>
    </row>
    <row r="12835" spans="37:37">
      <c r="AK12835" s="10"/>
    </row>
    <row r="12836" spans="37:37">
      <c r="AK12836" s="10"/>
    </row>
    <row r="12837" spans="37:37">
      <c r="AK12837" s="10"/>
    </row>
    <row r="12838" spans="37:37">
      <c r="AK12838" s="10"/>
    </row>
    <row r="12839" spans="37:37">
      <c r="AK12839" s="10"/>
    </row>
    <row r="12840" spans="37:37">
      <c r="AK12840" s="10"/>
    </row>
    <row r="12841" spans="37:37">
      <c r="AK12841" s="10"/>
    </row>
    <row r="12842" spans="37:37">
      <c r="AK12842" s="10"/>
    </row>
    <row r="12843" spans="37:37">
      <c r="AK12843" s="10"/>
    </row>
    <row r="12844" spans="37:37">
      <c r="AK12844" s="10"/>
    </row>
    <row r="12845" spans="37:37">
      <c r="AK12845" s="10"/>
    </row>
    <row r="12846" spans="37:37">
      <c r="AK12846" s="10"/>
    </row>
    <row r="12847" spans="37:37">
      <c r="AK12847" s="10"/>
    </row>
    <row r="12848" spans="37:37">
      <c r="AK12848" s="10"/>
    </row>
    <row r="12849" spans="37:37">
      <c r="AK12849" s="10"/>
    </row>
    <row r="12850" spans="37:37">
      <c r="AK12850" s="10"/>
    </row>
    <row r="12851" spans="37:37">
      <c r="AK12851" s="10"/>
    </row>
    <row r="12852" spans="37:37">
      <c r="AK12852" s="10"/>
    </row>
    <row r="12853" spans="37:37">
      <c r="AK12853" s="10"/>
    </row>
    <row r="12854" spans="37:37">
      <c r="AK12854" s="10"/>
    </row>
    <row r="12855" spans="37:37">
      <c r="AK12855" s="10"/>
    </row>
    <row r="12856" spans="37:37">
      <c r="AK12856" s="10"/>
    </row>
    <row r="12857" spans="37:37">
      <c r="AK12857" s="10"/>
    </row>
    <row r="12858" spans="37:37">
      <c r="AK12858" s="10"/>
    </row>
    <row r="12859" spans="37:37">
      <c r="AK12859" s="10"/>
    </row>
    <row r="12860" spans="37:37">
      <c r="AK12860" s="10"/>
    </row>
    <row r="12861" spans="37:37">
      <c r="AK12861" s="10"/>
    </row>
    <row r="12862" spans="37:37">
      <c r="AK12862" s="10"/>
    </row>
    <row r="12863" spans="37:37">
      <c r="AK12863" s="10"/>
    </row>
    <row r="12864" spans="37:37">
      <c r="AK12864" s="10"/>
    </row>
    <row r="12865" spans="37:37">
      <c r="AK12865" s="10"/>
    </row>
    <row r="12866" spans="37:37">
      <c r="AK12866" s="10"/>
    </row>
    <row r="12867" spans="37:37">
      <c r="AK12867" s="10"/>
    </row>
    <row r="12868" spans="37:37">
      <c r="AK12868" s="10"/>
    </row>
    <row r="12869" spans="37:37">
      <c r="AK12869" s="10"/>
    </row>
    <row r="12870" spans="37:37">
      <c r="AK12870" s="10"/>
    </row>
    <row r="12871" spans="37:37">
      <c r="AK12871" s="10"/>
    </row>
    <row r="12872" spans="37:37">
      <c r="AK12872" s="10"/>
    </row>
    <row r="12873" spans="37:37">
      <c r="AK12873" s="10"/>
    </row>
    <row r="12874" spans="37:37">
      <c r="AK12874" s="10"/>
    </row>
    <row r="12875" spans="37:37">
      <c r="AK12875" s="10"/>
    </row>
    <row r="12876" spans="37:37">
      <c r="AK12876" s="10"/>
    </row>
    <row r="12877" spans="37:37">
      <c r="AK12877" s="10"/>
    </row>
    <row r="12878" spans="37:37">
      <c r="AK12878" s="10"/>
    </row>
    <row r="12879" spans="37:37">
      <c r="AK12879" s="10"/>
    </row>
    <row r="12880" spans="37:37">
      <c r="AK12880" s="10"/>
    </row>
    <row r="12881" spans="37:37">
      <c r="AK12881" s="10"/>
    </row>
    <row r="12882" spans="37:37">
      <c r="AK12882" s="10"/>
    </row>
    <row r="12883" spans="37:37">
      <c r="AK12883" s="10"/>
    </row>
    <row r="12884" spans="37:37">
      <c r="AK12884" s="10"/>
    </row>
    <row r="12885" spans="37:37">
      <c r="AK12885" s="10"/>
    </row>
    <row r="12886" spans="37:37">
      <c r="AK12886" s="10"/>
    </row>
    <row r="12887" spans="37:37">
      <c r="AK12887" s="10"/>
    </row>
    <row r="12888" spans="37:37">
      <c r="AK12888" s="10"/>
    </row>
    <row r="12889" spans="37:37">
      <c r="AK12889" s="10"/>
    </row>
    <row r="12890" spans="37:37">
      <c r="AK12890" s="10"/>
    </row>
    <row r="12891" spans="37:37">
      <c r="AK12891" s="10"/>
    </row>
    <row r="12892" spans="37:37">
      <c r="AK12892" s="10"/>
    </row>
    <row r="12893" spans="37:37">
      <c r="AK12893" s="10"/>
    </row>
    <row r="12894" spans="37:37">
      <c r="AK12894" s="10"/>
    </row>
    <row r="12895" spans="37:37">
      <c r="AK12895" s="10"/>
    </row>
    <row r="12896" spans="37:37">
      <c r="AK12896" s="10"/>
    </row>
    <row r="12897" spans="37:37">
      <c r="AK12897" s="10"/>
    </row>
    <row r="12898" spans="37:37">
      <c r="AK12898" s="10"/>
    </row>
    <row r="12899" spans="37:37">
      <c r="AK12899" s="10"/>
    </row>
    <row r="12900" spans="37:37">
      <c r="AK12900" s="10"/>
    </row>
    <row r="12901" spans="37:37">
      <c r="AK12901" s="10"/>
    </row>
    <row r="12902" spans="37:37">
      <c r="AK12902" s="10"/>
    </row>
    <row r="12903" spans="37:37">
      <c r="AK12903" s="10"/>
    </row>
    <row r="12904" spans="37:37">
      <c r="AK12904" s="10"/>
    </row>
    <row r="12905" spans="37:37">
      <c r="AK12905" s="10"/>
    </row>
    <row r="12906" spans="37:37">
      <c r="AK12906" s="10"/>
    </row>
    <row r="12907" spans="37:37">
      <c r="AK12907" s="10"/>
    </row>
    <row r="12908" spans="37:37">
      <c r="AK12908" s="10"/>
    </row>
    <row r="12909" spans="37:37">
      <c r="AK12909" s="10"/>
    </row>
    <row r="12910" spans="37:37">
      <c r="AK12910" s="10"/>
    </row>
    <row r="12911" spans="37:37">
      <c r="AK12911" s="10"/>
    </row>
    <row r="12912" spans="37:37">
      <c r="AK12912" s="10"/>
    </row>
    <row r="12913" spans="37:37">
      <c r="AK12913" s="10"/>
    </row>
    <row r="12914" spans="37:37">
      <c r="AK12914" s="10"/>
    </row>
    <row r="12915" spans="37:37">
      <c r="AK12915" s="10"/>
    </row>
    <row r="12916" spans="37:37">
      <c r="AK12916" s="10"/>
    </row>
    <row r="12917" spans="37:37">
      <c r="AK12917" s="10"/>
    </row>
    <row r="12918" spans="37:37">
      <c r="AK12918" s="10"/>
    </row>
    <row r="12919" spans="37:37">
      <c r="AK12919" s="10"/>
    </row>
    <row r="12920" spans="37:37">
      <c r="AK12920" s="10"/>
    </row>
    <row r="12921" spans="37:37">
      <c r="AK12921" s="10"/>
    </row>
    <row r="12922" spans="37:37">
      <c r="AK12922" s="10"/>
    </row>
    <row r="12923" spans="37:37">
      <c r="AK12923" s="10"/>
    </row>
    <row r="12924" spans="37:37">
      <c r="AK12924" s="10"/>
    </row>
    <row r="12925" spans="37:37">
      <c r="AK12925" s="10"/>
    </row>
    <row r="12926" spans="37:37">
      <c r="AK12926" s="10"/>
    </row>
    <row r="12927" spans="37:37">
      <c r="AK12927" s="10"/>
    </row>
    <row r="12928" spans="37:37">
      <c r="AK12928" s="10"/>
    </row>
    <row r="12929" spans="37:37">
      <c r="AK12929" s="10"/>
    </row>
    <row r="12930" spans="37:37">
      <c r="AK12930" s="10"/>
    </row>
    <row r="12931" spans="37:37">
      <c r="AK12931" s="10"/>
    </row>
    <row r="12932" spans="37:37">
      <c r="AK12932" s="10"/>
    </row>
    <row r="12933" spans="37:37">
      <c r="AK12933" s="10"/>
    </row>
    <row r="12934" spans="37:37">
      <c r="AK12934" s="10"/>
    </row>
    <row r="12935" spans="37:37">
      <c r="AK12935" s="10"/>
    </row>
    <row r="12936" spans="37:37">
      <c r="AK12936" s="10"/>
    </row>
    <row r="12937" spans="37:37">
      <c r="AK12937" s="10"/>
    </row>
    <row r="12938" spans="37:37">
      <c r="AK12938" s="10"/>
    </row>
    <row r="12939" spans="37:37">
      <c r="AK12939" s="10"/>
    </row>
    <row r="12940" spans="37:37">
      <c r="AK12940" s="10"/>
    </row>
    <row r="12941" spans="37:37">
      <c r="AK12941" s="10"/>
    </row>
    <row r="12942" spans="37:37">
      <c r="AK12942" s="10"/>
    </row>
    <row r="12943" spans="37:37">
      <c r="AK12943" s="10"/>
    </row>
    <row r="12944" spans="37:37">
      <c r="AK12944" s="10"/>
    </row>
    <row r="12945" spans="37:37">
      <c r="AK12945" s="10"/>
    </row>
    <row r="12946" spans="37:37">
      <c r="AK12946" s="10"/>
    </row>
    <row r="12947" spans="37:37">
      <c r="AK12947" s="10"/>
    </row>
    <row r="12948" spans="37:37">
      <c r="AK12948" s="10"/>
    </row>
    <row r="12949" spans="37:37">
      <c r="AK12949" s="10"/>
    </row>
    <row r="12950" spans="37:37">
      <c r="AK12950" s="10"/>
    </row>
    <row r="12951" spans="37:37">
      <c r="AK12951" s="10"/>
    </row>
    <row r="12952" spans="37:37">
      <c r="AK12952" s="10"/>
    </row>
    <row r="12953" spans="37:37">
      <c r="AK12953" s="10"/>
    </row>
    <row r="12954" spans="37:37">
      <c r="AK12954" s="10"/>
    </row>
    <row r="12955" spans="37:37">
      <c r="AK12955" s="10"/>
    </row>
    <row r="12956" spans="37:37">
      <c r="AK12956" s="10"/>
    </row>
    <row r="12957" spans="37:37">
      <c r="AK12957" s="10"/>
    </row>
    <row r="12958" spans="37:37">
      <c r="AK12958" s="10"/>
    </row>
    <row r="12959" spans="37:37">
      <c r="AK12959" s="10"/>
    </row>
    <row r="12960" spans="37:37">
      <c r="AK12960" s="10"/>
    </row>
    <row r="12961" spans="37:37">
      <c r="AK12961" s="10"/>
    </row>
    <row r="12962" spans="37:37">
      <c r="AK12962" s="10"/>
    </row>
    <row r="12963" spans="37:37">
      <c r="AK12963" s="10"/>
    </row>
    <row r="12964" spans="37:37">
      <c r="AK12964" s="10"/>
    </row>
    <row r="12965" spans="37:37">
      <c r="AK12965" s="10"/>
    </row>
    <row r="12966" spans="37:37">
      <c r="AK12966" s="10"/>
    </row>
    <row r="12967" spans="37:37">
      <c r="AK12967" s="10"/>
    </row>
    <row r="12968" spans="37:37">
      <c r="AK12968" s="10"/>
    </row>
    <row r="12969" spans="37:37">
      <c r="AK12969" s="10"/>
    </row>
    <row r="12970" spans="37:37">
      <c r="AK12970" s="10"/>
    </row>
    <row r="12971" spans="37:37">
      <c r="AK12971" s="10"/>
    </row>
    <row r="12972" spans="37:37">
      <c r="AK12972" s="10"/>
    </row>
    <row r="12973" spans="37:37">
      <c r="AK12973" s="10"/>
    </row>
    <row r="12974" spans="37:37">
      <c r="AK12974" s="10"/>
    </row>
    <row r="12975" spans="37:37">
      <c r="AK12975" s="10"/>
    </row>
    <row r="12976" spans="37:37">
      <c r="AK12976" s="10"/>
    </row>
    <row r="12977" spans="37:37">
      <c r="AK12977" s="10"/>
    </row>
    <row r="12978" spans="37:37">
      <c r="AK12978" s="10"/>
    </row>
    <row r="12979" spans="37:37">
      <c r="AK12979" s="10"/>
    </row>
    <row r="12980" spans="37:37">
      <c r="AK12980" s="10"/>
    </row>
    <row r="12981" spans="37:37">
      <c r="AK12981" s="10"/>
    </row>
    <row r="12982" spans="37:37">
      <c r="AK12982" s="10"/>
    </row>
    <row r="12983" spans="37:37">
      <c r="AK12983" s="10"/>
    </row>
    <row r="12984" spans="37:37">
      <c r="AK12984" s="10"/>
    </row>
    <row r="12985" spans="37:37">
      <c r="AK12985" s="10"/>
    </row>
    <row r="12986" spans="37:37">
      <c r="AK12986" s="10"/>
    </row>
    <row r="12987" spans="37:37">
      <c r="AK12987" s="10"/>
    </row>
    <row r="12988" spans="37:37">
      <c r="AK12988" s="10"/>
    </row>
    <row r="12989" spans="37:37">
      <c r="AK12989" s="10"/>
    </row>
    <row r="12990" spans="37:37">
      <c r="AK12990" s="10"/>
    </row>
    <row r="12991" spans="37:37">
      <c r="AK12991" s="10"/>
    </row>
    <row r="12992" spans="37:37">
      <c r="AK12992" s="10"/>
    </row>
    <row r="12993" spans="37:37">
      <c r="AK12993" s="10"/>
    </row>
    <row r="12994" spans="37:37">
      <c r="AK12994" s="10"/>
    </row>
    <row r="12995" spans="37:37">
      <c r="AK12995" s="10"/>
    </row>
    <row r="12996" spans="37:37">
      <c r="AK12996" s="10"/>
    </row>
    <row r="12997" spans="37:37">
      <c r="AK12997" s="10"/>
    </row>
    <row r="12998" spans="37:37">
      <c r="AK12998" s="10"/>
    </row>
    <row r="12999" spans="37:37">
      <c r="AK12999" s="10"/>
    </row>
    <row r="13000" spans="37:37">
      <c r="AK13000" s="10"/>
    </row>
    <row r="13001" spans="37:37">
      <c r="AK13001" s="10"/>
    </row>
    <row r="13002" spans="37:37">
      <c r="AK13002" s="10"/>
    </row>
    <row r="13003" spans="37:37">
      <c r="AK13003" s="10"/>
    </row>
    <row r="13004" spans="37:37">
      <c r="AK13004" s="10"/>
    </row>
    <row r="13005" spans="37:37">
      <c r="AK13005" s="10"/>
    </row>
    <row r="13006" spans="37:37">
      <c r="AK13006" s="10"/>
    </row>
    <row r="13007" spans="37:37">
      <c r="AK13007" s="10"/>
    </row>
    <row r="13008" spans="37:37">
      <c r="AK13008" s="10"/>
    </row>
    <row r="13009" spans="37:37">
      <c r="AK13009" s="10"/>
    </row>
    <row r="13010" spans="37:37">
      <c r="AK13010" s="10"/>
    </row>
    <row r="13011" spans="37:37">
      <c r="AK13011" s="10"/>
    </row>
    <row r="13012" spans="37:37">
      <c r="AK13012" s="10"/>
    </row>
    <row r="13013" spans="37:37">
      <c r="AK13013" s="10"/>
    </row>
    <row r="13014" spans="37:37">
      <c r="AK13014" s="10"/>
    </row>
    <row r="13015" spans="37:37">
      <c r="AK13015" s="10"/>
    </row>
    <row r="13016" spans="37:37">
      <c r="AK13016" s="10"/>
    </row>
    <row r="13017" spans="37:37">
      <c r="AK13017" s="10"/>
    </row>
    <row r="13018" spans="37:37">
      <c r="AK13018" s="10"/>
    </row>
    <row r="13019" spans="37:37">
      <c r="AK13019" s="10"/>
    </row>
    <row r="13020" spans="37:37">
      <c r="AK13020" s="10"/>
    </row>
    <row r="13021" spans="37:37">
      <c r="AK13021" s="10"/>
    </row>
    <row r="13022" spans="37:37">
      <c r="AK13022" s="10"/>
    </row>
    <row r="13023" spans="37:37">
      <c r="AK13023" s="10"/>
    </row>
    <row r="13024" spans="37:37">
      <c r="AK13024" s="10"/>
    </row>
    <row r="13025" spans="37:37">
      <c r="AK13025" s="10"/>
    </row>
    <row r="13026" spans="37:37">
      <c r="AK13026" s="10"/>
    </row>
    <row r="13027" spans="37:37">
      <c r="AK13027" s="10"/>
    </row>
    <row r="13028" spans="37:37">
      <c r="AK13028" s="10"/>
    </row>
    <row r="13029" spans="37:37">
      <c r="AK13029" s="10"/>
    </row>
    <row r="13030" spans="37:37">
      <c r="AK13030" s="10"/>
    </row>
    <row r="13031" spans="37:37">
      <c r="AK13031" s="10"/>
    </row>
    <row r="13032" spans="37:37">
      <c r="AK13032" s="10"/>
    </row>
    <row r="13033" spans="37:37">
      <c r="AK13033" s="10"/>
    </row>
    <row r="13034" spans="37:37">
      <c r="AK13034" s="10"/>
    </row>
    <row r="13035" spans="37:37">
      <c r="AK13035" s="10"/>
    </row>
    <row r="13036" spans="37:37">
      <c r="AK13036" s="10"/>
    </row>
    <row r="13037" spans="37:37">
      <c r="AK13037" s="10"/>
    </row>
    <row r="13038" spans="37:37">
      <c r="AK13038" s="10"/>
    </row>
    <row r="13039" spans="37:37">
      <c r="AK13039" s="10"/>
    </row>
    <row r="13040" spans="37:37">
      <c r="AK13040" s="10"/>
    </row>
    <row r="13041" spans="37:37">
      <c r="AK13041" s="10"/>
    </row>
    <row r="13042" spans="37:37">
      <c r="AK13042" s="10"/>
    </row>
    <row r="13043" spans="37:37">
      <c r="AK13043" s="10"/>
    </row>
    <row r="13044" spans="37:37">
      <c r="AK13044" s="10"/>
    </row>
    <row r="13045" spans="37:37">
      <c r="AK13045" s="10"/>
    </row>
    <row r="13046" spans="37:37">
      <c r="AK13046" s="10"/>
    </row>
    <row r="13047" spans="37:37">
      <c r="AK13047" s="10"/>
    </row>
    <row r="13048" spans="37:37">
      <c r="AK13048" s="10"/>
    </row>
    <row r="13049" spans="37:37">
      <c r="AK13049" s="10"/>
    </row>
    <row r="13050" spans="37:37">
      <c r="AK13050" s="10"/>
    </row>
    <row r="13051" spans="37:37">
      <c r="AK13051" s="10"/>
    </row>
    <row r="13052" spans="37:37">
      <c r="AK13052" s="10"/>
    </row>
    <row r="13053" spans="37:37">
      <c r="AK13053" s="10"/>
    </row>
    <row r="13054" spans="37:37">
      <c r="AK13054" s="10"/>
    </row>
    <row r="13055" spans="37:37">
      <c r="AK13055" s="10"/>
    </row>
    <row r="13056" spans="37:37">
      <c r="AK13056" s="10"/>
    </row>
    <row r="13057" spans="37:37">
      <c r="AK13057" s="10"/>
    </row>
    <row r="13058" spans="37:37">
      <c r="AK13058" s="10"/>
    </row>
    <row r="13059" spans="37:37">
      <c r="AK13059" s="10"/>
    </row>
    <row r="13060" spans="37:37">
      <c r="AK13060" s="10"/>
    </row>
    <row r="13061" spans="37:37">
      <c r="AK13061" s="10"/>
    </row>
    <row r="13062" spans="37:37">
      <c r="AK13062" s="10"/>
    </row>
    <row r="13063" spans="37:37">
      <c r="AK13063" s="10"/>
    </row>
    <row r="13064" spans="37:37">
      <c r="AK13064" s="10"/>
    </row>
    <row r="13065" spans="37:37">
      <c r="AK13065" s="10"/>
    </row>
    <row r="13066" spans="37:37">
      <c r="AK13066" s="10"/>
    </row>
    <row r="13067" spans="37:37">
      <c r="AK13067" s="10"/>
    </row>
    <row r="13068" spans="37:37">
      <c r="AK13068" s="10"/>
    </row>
    <row r="13069" spans="37:37">
      <c r="AK13069" s="10"/>
    </row>
    <row r="13070" spans="37:37">
      <c r="AK13070" s="10"/>
    </row>
    <row r="13071" spans="37:37">
      <c r="AK13071" s="10"/>
    </row>
    <row r="13072" spans="37:37">
      <c r="AK13072" s="10"/>
    </row>
    <row r="13073" spans="37:37">
      <c r="AK13073" s="10"/>
    </row>
    <row r="13074" spans="37:37">
      <c r="AK13074" s="10"/>
    </row>
    <row r="13075" spans="37:37">
      <c r="AK13075" s="10"/>
    </row>
    <row r="13076" spans="37:37">
      <c r="AK13076" s="10"/>
    </row>
    <row r="13077" spans="37:37">
      <c r="AK13077" s="10"/>
    </row>
    <row r="13078" spans="37:37">
      <c r="AK13078" s="10"/>
    </row>
    <row r="13079" spans="37:37">
      <c r="AK13079" s="10"/>
    </row>
    <row r="13080" spans="37:37">
      <c r="AK13080" s="10"/>
    </row>
    <row r="13081" spans="37:37">
      <c r="AK13081" s="10"/>
    </row>
    <row r="13082" spans="37:37">
      <c r="AK13082" s="10"/>
    </row>
    <row r="13083" spans="37:37">
      <c r="AK13083" s="10"/>
    </row>
    <row r="13084" spans="37:37">
      <c r="AK13084" s="10"/>
    </row>
    <row r="13085" spans="37:37">
      <c r="AK13085" s="10"/>
    </row>
    <row r="13086" spans="37:37">
      <c r="AK13086" s="10"/>
    </row>
    <row r="13087" spans="37:37">
      <c r="AK13087" s="10"/>
    </row>
    <row r="13088" spans="37:37">
      <c r="AK13088" s="10"/>
    </row>
    <row r="13089" spans="37:37">
      <c r="AK13089" s="10"/>
    </row>
    <row r="13090" spans="37:37">
      <c r="AK13090" s="10"/>
    </row>
    <row r="13091" spans="37:37">
      <c r="AK13091" s="10"/>
    </row>
    <row r="13092" spans="37:37">
      <c r="AK13092" s="10"/>
    </row>
    <row r="13093" spans="37:37">
      <c r="AK13093" s="10"/>
    </row>
    <row r="13094" spans="37:37">
      <c r="AK13094" s="10"/>
    </row>
    <row r="13095" spans="37:37">
      <c r="AK13095" s="10"/>
    </row>
    <row r="13096" spans="37:37">
      <c r="AK13096" s="10"/>
    </row>
    <row r="13097" spans="37:37">
      <c r="AK13097" s="10"/>
    </row>
    <row r="13098" spans="37:37">
      <c r="AK13098" s="10"/>
    </row>
    <row r="13099" spans="37:37">
      <c r="AK13099" s="10"/>
    </row>
    <row r="13100" spans="37:37">
      <c r="AK13100" s="10"/>
    </row>
    <row r="13101" spans="37:37">
      <c r="AK13101" s="10"/>
    </row>
    <row r="13102" spans="37:37">
      <c r="AK13102" s="10"/>
    </row>
    <row r="13103" spans="37:37">
      <c r="AK13103" s="10"/>
    </row>
    <row r="13104" spans="37:37">
      <c r="AK13104" s="10"/>
    </row>
    <row r="13105" spans="37:37">
      <c r="AK13105" s="10"/>
    </row>
    <row r="13106" spans="37:37">
      <c r="AK13106" s="10"/>
    </row>
    <row r="13107" spans="37:37">
      <c r="AK13107" s="10"/>
    </row>
    <row r="13108" spans="37:37">
      <c r="AK13108" s="10"/>
    </row>
    <row r="13109" spans="37:37">
      <c r="AK13109" s="10"/>
    </row>
    <row r="13110" spans="37:37">
      <c r="AK13110" s="10"/>
    </row>
    <row r="13111" spans="37:37">
      <c r="AK13111" s="10"/>
    </row>
    <row r="13112" spans="37:37">
      <c r="AK13112" s="10"/>
    </row>
    <row r="13113" spans="37:37">
      <c r="AK13113" s="10"/>
    </row>
    <row r="13114" spans="37:37">
      <c r="AK13114" s="10"/>
    </row>
    <row r="13115" spans="37:37">
      <c r="AK13115" s="10"/>
    </row>
    <row r="13116" spans="37:37">
      <c r="AK13116" s="10"/>
    </row>
    <row r="13117" spans="37:37">
      <c r="AK13117" s="10"/>
    </row>
    <row r="13118" spans="37:37">
      <c r="AK13118" s="10"/>
    </row>
    <row r="13119" spans="37:37">
      <c r="AK13119" s="10"/>
    </row>
    <row r="13120" spans="37:37">
      <c r="AK13120" s="10"/>
    </row>
    <row r="13121" spans="37:37">
      <c r="AK13121" s="10"/>
    </row>
    <row r="13122" spans="37:37">
      <c r="AK13122" s="10"/>
    </row>
    <row r="13123" spans="37:37">
      <c r="AK13123" s="10"/>
    </row>
    <row r="13124" spans="37:37">
      <c r="AK13124" s="10"/>
    </row>
    <row r="13125" spans="37:37">
      <c r="AK13125" s="10"/>
    </row>
    <row r="13126" spans="37:37">
      <c r="AK13126" s="10"/>
    </row>
    <row r="13127" spans="37:37">
      <c r="AK13127" s="10"/>
    </row>
    <row r="13128" spans="37:37">
      <c r="AK13128" s="10"/>
    </row>
    <row r="13129" spans="37:37">
      <c r="AK13129" s="10"/>
    </row>
    <row r="13130" spans="37:37">
      <c r="AK13130" s="10"/>
    </row>
    <row r="13131" spans="37:37">
      <c r="AK13131" s="10"/>
    </row>
    <row r="13132" spans="37:37">
      <c r="AK13132" s="10"/>
    </row>
    <row r="13133" spans="37:37">
      <c r="AK13133" s="10"/>
    </row>
    <row r="13134" spans="37:37">
      <c r="AK13134" s="10"/>
    </row>
    <row r="13135" spans="37:37">
      <c r="AK13135" s="10"/>
    </row>
    <row r="13136" spans="37:37">
      <c r="AK13136" s="10"/>
    </row>
    <row r="13137" spans="37:37">
      <c r="AK13137" s="10"/>
    </row>
    <row r="13138" spans="37:37">
      <c r="AK13138" s="10"/>
    </row>
    <row r="13139" spans="37:37">
      <c r="AK13139" s="10"/>
    </row>
    <row r="13140" spans="37:37">
      <c r="AK13140" s="10"/>
    </row>
    <row r="13141" spans="37:37">
      <c r="AK13141" s="10"/>
    </row>
    <row r="13142" spans="37:37">
      <c r="AK13142" s="10"/>
    </row>
    <row r="13143" spans="37:37">
      <c r="AK13143" s="10"/>
    </row>
    <row r="13144" spans="37:37">
      <c r="AK13144" s="10"/>
    </row>
    <row r="13145" spans="37:37">
      <c r="AK13145" s="10"/>
    </row>
    <row r="13146" spans="37:37">
      <c r="AK13146" s="10"/>
    </row>
    <row r="13147" spans="37:37">
      <c r="AK13147" s="10"/>
    </row>
    <row r="13148" spans="37:37">
      <c r="AK13148" s="10"/>
    </row>
    <row r="13149" spans="37:37">
      <c r="AK13149" s="10"/>
    </row>
    <row r="13150" spans="37:37">
      <c r="AK13150" s="10"/>
    </row>
    <row r="13151" spans="37:37">
      <c r="AK13151" s="10"/>
    </row>
    <row r="13152" spans="37:37">
      <c r="AK13152" s="10"/>
    </row>
    <row r="13153" spans="37:37">
      <c r="AK13153" s="10"/>
    </row>
    <row r="13154" spans="37:37">
      <c r="AK13154" s="10"/>
    </row>
    <row r="13155" spans="37:37">
      <c r="AK13155" s="10"/>
    </row>
    <row r="13156" spans="37:37">
      <c r="AK13156" s="10"/>
    </row>
    <row r="13157" spans="37:37">
      <c r="AK13157" s="10"/>
    </row>
    <row r="13158" spans="37:37">
      <c r="AK13158" s="10"/>
    </row>
    <row r="13159" spans="37:37">
      <c r="AK13159" s="10"/>
    </row>
    <row r="13160" spans="37:37">
      <c r="AK13160" s="10"/>
    </row>
    <row r="13161" spans="37:37">
      <c r="AK13161" s="10"/>
    </row>
    <row r="13162" spans="37:37">
      <c r="AK13162" s="10"/>
    </row>
    <row r="13163" spans="37:37">
      <c r="AK13163" s="10"/>
    </row>
    <row r="13164" spans="37:37">
      <c r="AK13164" s="10"/>
    </row>
    <row r="13165" spans="37:37">
      <c r="AK13165" s="10"/>
    </row>
    <row r="13166" spans="37:37">
      <c r="AK13166" s="10"/>
    </row>
    <row r="13167" spans="37:37">
      <c r="AK13167" s="10"/>
    </row>
    <row r="13168" spans="37:37">
      <c r="AK13168" s="10"/>
    </row>
    <row r="13169" spans="37:37">
      <c r="AK13169" s="10"/>
    </row>
    <row r="13170" spans="37:37">
      <c r="AK13170" s="10"/>
    </row>
    <row r="13171" spans="37:37">
      <c r="AK13171" s="10"/>
    </row>
    <row r="13172" spans="37:37">
      <c r="AK13172" s="10"/>
    </row>
    <row r="13173" spans="37:37">
      <c r="AK13173" s="10"/>
    </row>
    <row r="13174" spans="37:37">
      <c r="AK13174" s="10"/>
    </row>
    <row r="13175" spans="37:37">
      <c r="AK13175" s="10"/>
    </row>
    <row r="13176" spans="37:37">
      <c r="AK13176" s="10"/>
    </row>
    <row r="13177" spans="37:37">
      <c r="AK13177" s="10"/>
    </row>
    <row r="13178" spans="37:37">
      <c r="AK13178" s="10"/>
    </row>
    <row r="13179" spans="37:37">
      <c r="AK13179" s="10"/>
    </row>
    <row r="13180" spans="37:37">
      <c r="AK13180" s="10"/>
    </row>
    <row r="13181" spans="37:37">
      <c r="AK13181" s="10"/>
    </row>
    <row r="13182" spans="37:37">
      <c r="AK13182" s="10"/>
    </row>
    <row r="13183" spans="37:37">
      <c r="AK13183" s="10"/>
    </row>
    <row r="13184" spans="37:37">
      <c r="AK13184" s="10"/>
    </row>
    <row r="13185" spans="37:37">
      <c r="AK13185" s="10"/>
    </row>
    <row r="13186" spans="37:37">
      <c r="AK13186" s="10"/>
    </row>
    <row r="13187" spans="37:37">
      <c r="AK13187" s="10"/>
    </row>
    <row r="13188" spans="37:37">
      <c r="AK13188" s="10"/>
    </row>
    <row r="13189" spans="37:37">
      <c r="AK13189" s="10"/>
    </row>
    <row r="13190" spans="37:37">
      <c r="AK13190" s="10"/>
    </row>
    <row r="13191" spans="37:37">
      <c r="AK13191" s="10"/>
    </row>
    <row r="13192" spans="37:37">
      <c r="AK13192" s="10"/>
    </row>
    <row r="13193" spans="37:37">
      <c r="AK13193" s="10"/>
    </row>
    <row r="13194" spans="37:37">
      <c r="AK13194" s="10"/>
    </row>
    <row r="13195" spans="37:37">
      <c r="AK13195" s="10"/>
    </row>
    <row r="13196" spans="37:37">
      <c r="AK13196" s="10"/>
    </row>
    <row r="13197" spans="37:37">
      <c r="AK13197" s="10"/>
    </row>
    <row r="13198" spans="37:37">
      <c r="AK13198" s="10"/>
    </row>
    <row r="13199" spans="37:37">
      <c r="AK13199" s="10"/>
    </row>
    <row r="13200" spans="37:37">
      <c r="AK13200" s="10"/>
    </row>
    <row r="13201" spans="37:37">
      <c r="AK13201" s="10"/>
    </row>
    <row r="13202" spans="37:37">
      <c r="AK13202" s="10"/>
    </row>
    <row r="13203" spans="37:37">
      <c r="AK13203" s="10"/>
    </row>
    <row r="13204" spans="37:37">
      <c r="AK13204" s="10"/>
    </row>
    <row r="13205" spans="37:37">
      <c r="AK13205" s="10"/>
    </row>
    <row r="13206" spans="37:37">
      <c r="AK13206" s="10"/>
    </row>
    <row r="13207" spans="37:37">
      <c r="AK13207" s="10"/>
    </row>
    <row r="13208" spans="37:37">
      <c r="AK13208" s="10"/>
    </row>
    <row r="13209" spans="37:37">
      <c r="AK13209" s="10"/>
    </row>
    <row r="13210" spans="37:37">
      <c r="AK13210" s="10"/>
    </row>
    <row r="13211" spans="37:37">
      <c r="AK13211" s="10"/>
    </row>
    <row r="13212" spans="37:37">
      <c r="AK13212" s="10"/>
    </row>
    <row r="13213" spans="37:37">
      <c r="AK13213" s="10"/>
    </row>
    <row r="13214" spans="37:37">
      <c r="AK13214" s="10"/>
    </row>
    <row r="13215" spans="37:37">
      <c r="AK13215" s="10"/>
    </row>
    <row r="13216" spans="37:37">
      <c r="AK13216" s="10"/>
    </row>
    <row r="13217" spans="37:37">
      <c r="AK13217" s="10"/>
    </row>
    <row r="13218" spans="37:37">
      <c r="AK13218" s="10"/>
    </row>
    <row r="13219" spans="37:37">
      <c r="AK13219" s="10"/>
    </row>
    <row r="13220" spans="37:37">
      <c r="AK13220" s="10"/>
    </row>
    <row r="13221" spans="37:37">
      <c r="AK13221" s="10"/>
    </row>
    <row r="13222" spans="37:37">
      <c r="AK13222" s="10"/>
    </row>
    <row r="13223" spans="37:37">
      <c r="AK13223" s="10"/>
    </row>
    <row r="13224" spans="37:37">
      <c r="AK13224" s="10"/>
    </row>
    <row r="13225" spans="37:37">
      <c r="AK13225" s="10"/>
    </row>
    <row r="13226" spans="37:37">
      <c r="AK13226" s="10"/>
    </row>
    <row r="13227" spans="37:37">
      <c r="AK13227" s="10"/>
    </row>
    <row r="13228" spans="37:37">
      <c r="AK13228" s="10"/>
    </row>
    <row r="13229" spans="37:37">
      <c r="AK13229" s="10"/>
    </row>
    <row r="13230" spans="37:37">
      <c r="AK13230" s="10"/>
    </row>
    <row r="13231" spans="37:37">
      <c r="AK13231" s="10"/>
    </row>
    <row r="13232" spans="37:37">
      <c r="AK13232" s="10"/>
    </row>
    <row r="13233" spans="37:37">
      <c r="AK13233" s="10"/>
    </row>
    <row r="13234" spans="37:37">
      <c r="AK13234" s="10"/>
    </row>
    <row r="13235" spans="37:37">
      <c r="AK13235" s="10"/>
    </row>
    <row r="13236" spans="37:37">
      <c r="AK13236" s="10"/>
    </row>
    <row r="13237" spans="37:37">
      <c r="AK13237" s="10"/>
    </row>
    <row r="13238" spans="37:37">
      <c r="AK13238" s="10"/>
    </row>
    <row r="13239" spans="37:37">
      <c r="AK13239" s="10"/>
    </row>
    <row r="13240" spans="37:37">
      <c r="AK13240" s="10"/>
    </row>
    <row r="13241" spans="37:37">
      <c r="AK13241" s="10"/>
    </row>
    <row r="13242" spans="37:37">
      <c r="AK13242" s="10"/>
    </row>
    <row r="13243" spans="37:37">
      <c r="AK13243" s="10"/>
    </row>
    <row r="13244" spans="37:37">
      <c r="AK13244" s="10"/>
    </row>
    <row r="13245" spans="37:37">
      <c r="AK13245" s="10"/>
    </row>
    <row r="13246" spans="37:37">
      <c r="AK13246" s="10"/>
    </row>
    <row r="13247" spans="37:37">
      <c r="AK13247" s="10"/>
    </row>
    <row r="13248" spans="37:37">
      <c r="AK13248" s="10"/>
    </row>
    <row r="13249" spans="37:37">
      <c r="AK13249" s="10"/>
    </row>
    <row r="13250" spans="37:37">
      <c r="AK13250" s="10"/>
    </row>
    <row r="13251" spans="37:37">
      <c r="AK13251" s="10"/>
    </row>
    <row r="13252" spans="37:37">
      <c r="AK13252" s="10"/>
    </row>
    <row r="13253" spans="37:37">
      <c r="AK13253" s="10"/>
    </row>
    <row r="13254" spans="37:37">
      <c r="AK13254" s="10"/>
    </row>
    <row r="13255" spans="37:37">
      <c r="AK13255" s="10"/>
    </row>
    <row r="13256" spans="37:37">
      <c r="AK13256" s="10"/>
    </row>
    <row r="13257" spans="37:37">
      <c r="AK13257" s="10"/>
    </row>
    <row r="13258" spans="37:37">
      <c r="AK13258" s="10"/>
    </row>
    <row r="13259" spans="37:37">
      <c r="AK13259" s="10"/>
    </row>
    <row r="13260" spans="37:37">
      <c r="AK13260" s="10"/>
    </row>
    <row r="13261" spans="37:37">
      <c r="AK13261" s="10"/>
    </row>
    <row r="13262" spans="37:37">
      <c r="AK13262" s="10"/>
    </row>
    <row r="13263" spans="37:37">
      <c r="AK13263" s="10"/>
    </row>
    <row r="13264" spans="37:37">
      <c r="AK13264" s="10"/>
    </row>
    <row r="13265" spans="37:37">
      <c r="AK13265" s="10"/>
    </row>
    <row r="13266" spans="37:37">
      <c r="AK13266" s="10"/>
    </row>
    <row r="13267" spans="37:37">
      <c r="AK13267" s="10"/>
    </row>
    <row r="13268" spans="37:37">
      <c r="AK13268" s="10"/>
    </row>
    <row r="13269" spans="37:37">
      <c r="AK13269" s="10"/>
    </row>
    <row r="13270" spans="37:37">
      <c r="AK13270" s="10"/>
    </row>
    <row r="13271" spans="37:37">
      <c r="AK13271" s="10"/>
    </row>
    <row r="13272" spans="37:37">
      <c r="AK13272" s="10"/>
    </row>
    <row r="13273" spans="37:37">
      <c r="AK13273" s="10"/>
    </row>
    <row r="13274" spans="37:37">
      <c r="AK13274" s="10"/>
    </row>
    <row r="13275" spans="37:37">
      <c r="AK13275" s="10"/>
    </row>
    <row r="13276" spans="37:37">
      <c r="AK13276" s="10"/>
    </row>
    <row r="13277" spans="37:37">
      <c r="AK13277" s="10"/>
    </row>
    <row r="13278" spans="37:37">
      <c r="AK13278" s="10"/>
    </row>
    <row r="13279" spans="37:37">
      <c r="AK13279" s="10"/>
    </row>
    <row r="13280" spans="37:37">
      <c r="AK13280" s="10"/>
    </row>
    <row r="13281" spans="37:37">
      <c r="AK13281" s="10"/>
    </row>
    <row r="13282" spans="37:37">
      <c r="AK13282" s="10"/>
    </row>
    <row r="13283" spans="37:37">
      <c r="AK13283" s="10"/>
    </row>
    <row r="13284" spans="37:37">
      <c r="AK13284" s="10"/>
    </row>
    <row r="13285" spans="37:37">
      <c r="AK13285" s="10"/>
    </row>
    <row r="13286" spans="37:37">
      <c r="AK13286" s="10"/>
    </row>
    <row r="13287" spans="37:37">
      <c r="AK13287" s="10"/>
    </row>
    <row r="13288" spans="37:37">
      <c r="AK13288" s="10"/>
    </row>
    <row r="13289" spans="37:37">
      <c r="AK13289" s="10"/>
    </row>
    <row r="13290" spans="37:37">
      <c r="AK13290" s="10"/>
    </row>
    <row r="13291" spans="37:37">
      <c r="AK13291" s="10"/>
    </row>
    <row r="13292" spans="37:37">
      <c r="AK13292" s="10"/>
    </row>
    <row r="13293" spans="37:37">
      <c r="AK13293" s="10"/>
    </row>
    <row r="13294" spans="37:37">
      <c r="AK13294" s="10"/>
    </row>
    <row r="13295" spans="37:37">
      <c r="AK13295" s="10"/>
    </row>
    <row r="13296" spans="37:37">
      <c r="AK13296" s="10"/>
    </row>
    <row r="13297" spans="37:37">
      <c r="AK13297" s="10"/>
    </row>
    <row r="13298" spans="37:37">
      <c r="AK13298" s="10"/>
    </row>
    <row r="13299" spans="37:37">
      <c r="AK13299" s="10"/>
    </row>
    <row r="13300" spans="37:37">
      <c r="AK13300" s="10"/>
    </row>
    <row r="13301" spans="37:37">
      <c r="AK13301" s="10"/>
    </row>
    <row r="13302" spans="37:37">
      <c r="AK13302" s="10"/>
    </row>
    <row r="13303" spans="37:37">
      <c r="AK13303" s="10"/>
    </row>
    <row r="13304" spans="37:37">
      <c r="AK13304" s="10"/>
    </row>
    <row r="13305" spans="37:37">
      <c r="AK13305" s="10"/>
    </row>
    <row r="13306" spans="37:37">
      <c r="AK13306" s="10"/>
    </row>
    <row r="13307" spans="37:37">
      <c r="AK13307" s="10"/>
    </row>
    <row r="13308" spans="37:37">
      <c r="AK13308" s="10"/>
    </row>
    <row r="13309" spans="37:37">
      <c r="AK13309" s="10"/>
    </row>
    <row r="13310" spans="37:37">
      <c r="AK13310" s="10"/>
    </row>
    <row r="13311" spans="37:37">
      <c r="AK13311" s="10"/>
    </row>
    <row r="13312" spans="37:37">
      <c r="AK13312" s="10"/>
    </row>
    <row r="13313" spans="37:37">
      <c r="AK13313" s="10"/>
    </row>
    <row r="13314" spans="37:37">
      <c r="AK13314" s="10"/>
    </row>
    <row r="13315" spans="37:37">
      <c r="AK13315" s="10"/>
    </row>
    <row r="13316" spans="37:37">
      <c r="AK13316" s="10"/>
    </row>
    <row r="13317" spans="37:37">
      <c r="AK13317" s="10"/>
    </row>
    <row r="13318" spans="37:37">
      <c r="AK13318" s="10"/>
    </row>
    <row r="13319" spans="37:37">
      <c r="AK13319" s="10"/>
    </row>
    <row r="13320" spans="37:37">
      <c r="AK13320" s="10"/>
    </row>
    <row r="13321" spans="37:37">
      <c r="AK13321" s="10"/>
    </row>
    <row r="13322" spans="37:37">
      <c r="AK13322" s="10"/>
    </row>
    <row r="13323" spans="37:37">
      <c r="AK13323" s="10"/>
    </row>
    <row r="13324" spans="37:37">
      <c r="AK13324" s="10"/>
    </row>
    <row r="13325" spans="37:37">
      <c r="AK13325" s="10"/>
    </row>
    <row r="13326" spans="37:37">
      <c r="AK13326" s="10"/>
    </row>
    <row r="13327" spans="37:37">
      <c r="AK13327" s="10"/>
    </row>
    <row r="13328" spans="37:37">
      <c r="AK13328" s="10"/>
    </row>
    <row r="13329" spans="37:37">
      <c r="AK13329" s="10"/>
    </row>
    <row r="13330" spans="37:37">
      <c r="AK13330" s="10"/>
    </row>
    <row r="13331" spans="37:37">
      <c r="AK13331" s="10"/>
    </row>
    <row r="13332" spans="37:37">
      <c r="AK13332" s="10"/>
    </row>
    <row r="13333" spans="37:37">
      <c r="AK13333" s="10"/>
    </row>
    <row r="13334" spans="37:37">
      <c r="AK13334" s="10"/>
    </row>
    <row r="13335" spans="37:37">
      <c r="AK13335" s="10"/>
    </row>
    <row r="13336" spans="37:37">
      <c r="AK13336" s="10"/>
    </row>
    <row r="13337" spans="37:37">
      <c r="AK13337" s="10"/>
    </row>
    <row r="13338" spans="37:37">
      <c r="AK13338" s="10"/>
    </row>
    <row r="13339" spans="37:37">
      <c r="AK13339" s="10"/>
    </row>
    <row r="13340" spans="37:37">
      <c r="AK13340" s="10"/>
    </row>
    <row r="13341" spans="37:37">
      <c r="AK13341" s="10"/>
    </row>
    <row r="13342" spans="37:37">
      <c r="AK13342" s="10"/>
    </row>
    <row r="13343" spans="37:37">
      <c r="AK13343" s="10"/>
    </row>
    <row r="13344" spans="37:37">
      <c r="AK13344" s="10"/>
    </row>
    <row r="13345" spans="37:37">
      <c r="AK13345" s="10"/>
    </row>
    <row r="13346" spans="37:37">
      <c r="AK13346" s="10"/>
    </row>
    <row r="13347" spans="37:37">
      <c r="AK13347" s="10"/>
    </row>
    <row r="13348" spans="37:37">
      <c r="AK13348" s="10"/>
    </row>
    <row r="13349" spans="37:37">
      <c r="AK13349" s="10"/>
    </row>
    <row r="13350" spans="37:37">
      <c r="AK13350" s="10"/>
    </row>
    <row r="13351" spans="37:37">
      <c r="AK13351" s="10"/>
    </row>
    <row r="13352" spans="37:37">
      <c r="AK13352" s="10"/>
    </row>
    <row r="13353" spans="37:37">
      <c r="AK13353" s="10"/>
    </row>
    <row r="13354" spans="37:37">
      <c r="AK13354" s="10"/>
    </row>
    <row r="13355" spans="37:37">
      <c r="AK13355" s="10"/>
    </row>
    <row r="13356" spans="37:37">
      <c r="AK13356" s="10"/>
    </row>
    <row r="13357" spans="37:37">
      <c r="AK13357" s="10"/>
    </row>
    <row r="13358" spans="37:37">
      <c r="AK13358" s="10"/>
    </row>
    <row r="13359" spans="37:37">
      <c r="AK13359" s="10"/>
    </row>
    <row r="13360" spans="37:37">
      <c r="AK13360" s="10"/>
    </row>
    <row r="13361" spans="37:37">
      <c r="AK13361" s="10"/>
    </row>
    <row r="13362" spans="37:37">
      <c r="AK13362" s="10"/>
    </row>
    <row r="13363" spans="37:37">
      <c r="AK13363" s="10"/>
    </row>
    <row r="13364" spans="37:37">
      <c r="AK13364" s="10"/>
    </row>
    <row r="13365" spans="37:37">
      <c r="AK13365" s="10"/>
    </row>
    <row r="13366" spans="37:37">
      <c r="AK13366" s="10"/>
    </row>
    <row r="13367" spans="37:37">
      <c r="AK13367" s="10"/>
    </row>
    <row r="13368" spans="37:37">
      <c r="AK13368" s="10"/>
    </row>
    <row r="13369" spans="37:37">
      <c r="AK13369" s="10"/>
    </row>
    <row r="13370" spans="37:37">
      <c r="AK13370" s="10"/>
    </row>
    <row r="13371" spans="37:37">
      <c r="AK13371" s="10"/>
    </row>
    <row r="13372" spans="37:37">
      <c r="AK13372" s="10"/>
    </row>
    <row r="13373" spans="37:37">
      <c r="AK13373" s="10"/>
    </row>
    <row r="13374" spans="37:37">
      <c r="AK13374" s="10"/>
    </row>
    <row r="13375" spans="37:37">
      <c r="AK13375" s="10"/>
    </row>
    <row r="13376" spans="37:37">
      <c r="AK13376" s="10"/>
    </row>
    <row r="13377" spans="37:37">
      <c r="AK13377" s="10"/>
    </row>
    <row r="13378" spans="37:37">
      <c r="AK13378" s="10"/>
    </row>
    <row r="13379" spans="37:37">
      <c r="AK13379" s="10"/>
    </row>
    <row r="13380" spans="37:37">
      <c r="AK13380" s="10"/>
    </row>
    <row r="13381" spans="37:37">
      <c r="AK13381" s="10"/>
    </row>
    <row r="13382" spans="37:37">
      <c r="AK13382" s="10"/>
    </row>
    <row r="13383" spans="37:37">
      <c r="AK13383" s="10"/>
    </row>
    <row r="13384" spans="37:37">
      <c r="AK13384" s="10"/>
    </row>
    <row r="13385" spans="37:37">
      <c r="AK13385" s="10"/>
    </row>
    <row r="13386" spans="37:37">
      <c r="AK13386" s="10"/>
    </row>
    <row r="13387" spans="37:37">
      <c r="AK13387" s="10"/>
    </row>
    <row r="13388" spans="37:37">
      <c r="AK13388" s="10"/>
    </row>
    <row r="13389" spans="37:37">
      <c r="AK13389" s="10"/>
    </row>
    <row r="13390" spans="37:37">
      <c r="AK13390" s="10"/>
    </row>
    <row r="13391" spans="37:37">
      <c r="AK13391" s="10"/>
    </row>
    <row r="13392" spans="37:37">
      <c r="AK13392" s="10"/>
    </row>
    <row r="13393" spans="37:37">
      <c r="AK13393" s="10"/>
    </row>
    <row r="13394" spans="37:37">
      <c r="AK13394" s="10"/>
    </row>
    <row r="13395" spans="37:37">
      <c r="AK13395" s="10"/>
    </row>
    <row r="13396" spans="37:37">
      <c r="AK13396" s="10"/>
    </row>
    <row r="13397" spans="37:37">
      <c r="AK13397" s="10"/>
    </row>
    <row r="13398" spans="37:37">
      <c r="AK13398" s="10"/>
    </row>
    <row r="13399" spans="37:37">
      <c r="AK13399" s="10"/>
    </row>
    <row r="13400" spans="37:37">
      <c r="AK13400" s="10"/>
    </row>
    <row r="13401" spans="37:37">
      <c r="AK13401" s="10"/>
    </row>
    <row r="13402" spans="37:37">
      <c r="AK13402" s="10"/>
    </row>
    <row r="13403" spans="37:37">
      <c r="AK13403" s="10"/>
    </row>
    <row r="13404" spans="37:37">
      <c r="AK13404" s="10"/>
    </row>
    <row r="13405" spans="37:37">
      <c r="AK13405" s="10"/>
    </row>
    <row r="13406" spans="37:37">
      <c r="AK13406" s="10"/>
    </row>
    <row r="13407" spans="37:37">
      <c r="AK13407" s="10"/>
    </row>
    <row r="13408" spans="37:37">
      <c r="AK13408" s="10"/>
    </row>
    <row r="13409" spans="37:37">
      <c r="AK13409" s="10"/>
    </row>
    <row r="13410" spans="37:37">
      <c r="AK13410" s="10"/>
    </row>
    <row r="13411" spans="37:37">
      <c r="AK13411" s="10"/>
    </row>
    <row r="13412" spans="37:37">
      <c r="AK13412" s="10"/>
    </row>
    <row r="13413" spans="37:37">
      <c r="AK13413" s="10"/>
    </row>
    <row r="13414" spans="37:37">
      <c r="AK13414" s="10"/>
    </row>
    <row r="13415" spans="37:37">
      <c r="AK13415" s="10"/>
    </row>
    <row r="13416" spans="37:37">
      <c r="AK13416" s="10"/>
    </row>
    <row r="13417" spans="37:37">
      <c r="AK13417" s="10"/>
    </row>
    <row r="13418" spans="37:37">
      <c r="AK13418" s="10"/>
    </row>
    <row r="13419" spans="37:37">
      <c r="AK13419" s="10"/>
    </row>
    <row r="13420" spans="37:37">
      <c r="AK13420" s="10"/>
    </row>
    <row r="13421" spans="37:37">
      <c r="AK13421" s="10"/>
    </row>
    <row r="13422" spans="37:37">
      <c r="AK13422" s="10"/>
    </row>
    <row r="13423" spans="37:37">
      <c r="AK13423" s="10"/>
    </row>
    <row r="13424" spans="37:37">
      <c r="AK13424" s="10"/>
    </row>
    <row r="13425" spans="37:37">
      <c r="AK13425" s="10"/>
    </row>
    <row r="13426" spans="37:37">
      <c r="AK13426" s="10"/>
    </row>
    <row r="13427" spans="37:37">
      <c r="AK13427" s="10"/>
    </row>
    <row r="13428" spans="37:37">
      <c r="AK13428" s="10"/>
    </row>
    <row r="13429" spans="37:37">
      <c r="AK13429" s="10"/>
    </row>
    <row r="13430" spans="37:37">
      <c r="AK13430" s="10"/>
    </row>
    <row r="13431" spans="37:37">
      <c r="AK13431" s="10"/>
    </row>
    <row r="13432" spans="37:37">
      <c r="AK13432" s="10"/>
    </row>
    <row r="13433" spans="37:37">
      <c r="AK13433" s="10"/>
    </row>
    <row r="13434" spans="37:37">
      <c r="AK13434" s="10"/>
    </row>
    <row r="13435" spans="37:37">
      <c r="AK13435" s="10"/>
    </row>
    <row r="13436" spans="37:37">
      <c r="AK13436" s="10"/>
    </row>
    <row r="13437" spans="37:37">
      <c r="AK13437" s="10"/>
    </row>
    <row r="13438" spans="37:37">
      <c r="AK13438" s="10"/>
    </row>
    <row r="13439" spans="37:37">
      <c r="AK13439" s="10"/>
    </row>
    <row r="13440" spans="37:37">
      <c r="AK13440" s="10"/>
    </row>
    <row r="13441" spans="37:37">
      <c r="AK13441" s="10"/>
    </row>
    <row r="13442" spans="37:37">
      <c r="AK13442" s="10"/>
    </row>
    <row r="13443" spans="37:37">
      <c r="AK13443" s="10"/>
    </row>
    <row r="13444" spans="37:37">
      <c r="AK13444" s="10"/>
    </row>
    <row r="13445" spans="37:37">
      <c r="AK13445" s="10"/>
    </row>
    <row r="13446" spans="37:37">
      <c r="AK13446" s="10"/>
    </row>
    <row r="13447" spans="37:37">
      <c r="AK13447" s="10"/>
    </row>
    <row r="13448" spans="37:37">
      <c r="AK13448" s="10"/>
    </row>
    <row r="13449" spans="37:37">
      <c r="AK13449" s="10"/>
    </row>
    <row r="13450" spans="37:37">
      <c r="AK13450" s="10"/>
    </row>
    <row r="13451" spans="37:37">
      <c r="AK13451" s="10"/>
    </row>
    <row r="13452" spans="37:37">
      <c r="AK13452" s="10"/>
    </row>
    <row r="13453" spans="37:37">
      <c r="AK13453" s="10"/>
    </row>
    <row r="13454" spans="37:37">
      <c r="AK13454" s="10"/>
    </row>
    <row r="13455" spans="37:37">
      <c r="AK13455" s="10"/>
    </row>
    <row r="13456" spans="37:37">
      <c r="AK13456" s="10"/>
    </row>
    <row r="13457" spans="37:37">
      <c r="AK13457" s="10"/>
    </row>
    <row r="13458" spans="37:37">
      <c r="AK13458" s="10"/>
    </row>
    <row r="13459" spans="37:37">
      <c r="AK13459" s="10"/>
    </row>
    <row r="13460" spans="37:37">
      <c r="AK13460" s="10"/>
    </row>
    <row r="13461" spans="37:37">
      <c r="AK13461" s="10"/>
    </row>
    <row r="13462" spans="37:37">
      <c r="AK13462" s="10"/>
    </row>
    <row r="13463" spans="37:37">
      <c r="AK13463" s="10"/>
    </row>
    <row r="13464" spans="37:37">
      <c r="AK13464" s="10"/>
    </row>
    <row r="13465" spans="37:37">
      <c r="AK13465" s="10"/>
    </row>
    <row r="13466" spans="37:37">
      <c r="AK13466" s="10"/>
    </row>
    <row r="13467" spans="37:37">
      <c r="AK13467" s="10"/>
    </row>
    <row r="13468" spans="37:37">
      <c r="AK13468" s="10"/>
    </row>
    <row r="13469" spans="37:37">
      <c r="AK13469" s="10"/>
    </row>
    <row r="13470" spans="37:37">
      <c r="AK13470" s="10"/>
    </row>
    <row r="13471" spans="37:37">
      <c r="AK13471" s="10"/>
    </row>
    <row r="13472" spans="37:37">
      <c r="AK13472" s="10"/>
    </row>
    <row r="13473" spans="37:37">
      <c r="AK13473" s="10"/>
    </row>
    <row r="13474" spans="37:37">
      <c r="AK13474" s="10"/>
    </row>
    <row r="13475" spans="37:37">
      <c r="AK13475" s="10"/>
    </row>
    <row r="13476" spans="37:37">
      <c r="AK13476" s="10"/>
    </row>
    <row r="13477" spans="37:37">
      <c r="AK13477" s="10"/>
    </row>
    <row r="13478" spans="37:37">
      <c r="AK13478" s="10"/>
    </row>
    <row r="13479" spans="37:37">
      <c r="AK13479" s="10"/>
    </row>
    <row r="13480" spans="37:37">
      <c r="AK13480" s="10"/>
    </row>
    <row r="13481" spans="37:37">
      <c r="AK13481" s="10"/>
    </row>
    <row r="13482" spans="37:37">
      <c r="AK13482" s="10"/>
    </row>
    <row r="13483" spans="37:37">
      <c r="AK13483" s="10"/>
    </row>
    <row r="13484" spans="37:37">
      <c r="AK13484" s="10"/>
    </row>
    <row r="13485" spans="37:37">
      <c r="AK13485" s="10"/>
    </row>
    <row r="13486" spans="37:37">
      <c r="AK13486" s="10"/>
    </row>
    <row r="13487" spans="37:37">
      <c r="AK13487" s="10"/>
    </row>
    <row r="13488" spans="37:37">
      <c r="AK13488" s="10"/>
    </row>
    <row r="13489" spans="37:37">
      <c r="AK13489" s="10"/>
    </row>
    <row r="13490" spans="37:37">
      <c r="AK13490" s="10"/>
    </row>
    <row r="13491" spans="37:37">
      <c r="AK13491" s="10"/>
    </row>
    <row r="13492" spans="37:37">
      <c r="AK13492" s="10"/>
    </row>
    <row r="13493" spans="37:37">
      <c r="AK13493" s="10"/>
    </row>
    <row r="13494" spans="37:37">
      <c r="AK13494" s="10"/>
    </row>
    <row r="13495" spans="37:37">
      <c r="AK13495" s="10"/>
    </row>
    <row r="13496" spans="37:37">
      <c r="AK13496" s="10"/>
    </row>
    <row r="13497" spans="37:37">
      <c r="AK13497" s="10"/>
    </row>
    <row r="13498" spans="37:37">
      <c r="AK13498" s="10"/>
    </row>
    <row r="13499" spans="37:37">
      <c r="AK13499" s="10"/>
    </row>
    <row r="13500" spans="37:37">
      <c r="AK13500" s="10"/>
    </row>
    <row r="13501" spans="37:37">
      <c r="AK13501" s="10"/>
    </row>
    <row r="13502" spans="37:37">
      <c r="AK13502" s="10"/>
    </row>
    <row r="13503" spans="37:37">
      <c r="AK13503" s="10"/>
    </row>
    <row r="13504" spans="37:37">
      <c r="AK13504" s="10"/>
    </row>
    <row r="13505" spans="37:37">
      <c r="AK13505" s="10"/>
    </row>
    <row r="13506" spans="37:37">
      <c r="AK13506" s="10"/>
    </row>
    <row r="13507" spans="37:37">
      <c r="AK13507" s="10"/>
    </row>
    <row r="13508" spans="37:37">
      <c r="AK13508" s="10"/>
    </row>
    <row r="13509" spans="37:37">
      <c r="AK13509" s="10"/>
    </row>
    <row r="13510" spans="37:37">
      <c r="AK13510" s="10"/>
    </row>
    <row r="13511" spans="37:37">
      <c r="AK13511" s="10"/>
    </row>
    <row r="13512" spans="37:37">
      <c r="AK13512" s="10"/>
    </row>
    <row r="13513" spans="37:37">
      <c r="AK13513" s="10"/>
    </row>
    <row r="13514" spans="37:37">
      <c r="AK13514" s="10"/>
    </row>
    <row r="13515" spans="37:37">
      <c r="AK13515" s="10"/>
    </row>
    <row r="13516" spans="37:37">
      <c r="AK13516" s="10"/>
    </row>
    <row r="13517" spans="37:37">
      <c r="AK13517" s="10"/>
    </row>
    <row r="13518" spans="37:37">
      <c r="AK13518" s="10"/>
    </row>
    <row r="13519" spans="37:37">
      <c r="AK13519" s="10"/>
    </row>
    <row r="13520" spans="37:37">
      <c r="AK13520" s="10"/>
    </row>
    <row r="13521" spans="37:37">
      <c r="AK13521" s="10"/>
    </row>
    <row r="13522" spans="37:37">
      <c r="AK13522" s="10"/>
    </row>
    <row r="13523" spans="37:37">
      <c r="AK13523" s="10"/>
    </row>
    <row r="13524" spans="37:37">
      <c r="AK13524" s="10"/>
    </row>
    <row r="13525" spans="37:37">
      <c r="AK13525" s="10"/>
    </row>
    <row r="13526" spans="37:37">
      <c r="AK13526" s="10"/>
    </row>
    <row r="13527" spans="37:37">
      <c r="AK13527" s="10"/>
    </row>
    <row r="13528" spans="37:37">
      <c r="AK13528" s="10"/>
    </row>
    <row r="13529" spans="37:37">
      <c r="AK13529" s="10"/>
    </row>
    <row r="13530" spans="37:37">
      <c r="AK13530" s="10"/>
    </row>
    <row r="13531" spans="37:37">
      <c r="AK13531" s="10"/>
    </row>
    <row r="13532" spans="37:37">
      <c r="AK13532" s="10"/>
    </row>
    <row r="13533" spans="37:37">
      <c r="AK13533" s="10"/>
    </row>
    <row r="13534" spans="37:37">
      <c r="AK13534" s="10"/>
    </row>
    <row r="13535" spans="37:37">
      <c r="AK13535" s="10"/>
    </row>
    <row r="13536" spans="37:37">
      <c r="AK13536" s="10"/>
    </row>
    <row r="13537" spans="37:37">
      <c r="AK13537" s="10"/>
    </row>
    <row r="13538" spans="37:37">
      <c r="AK13538" s="10"/>
    </row>
    <row r="13539" spans="37:37">
      <c r="AK13539" s="10"/>
    </row>
    <row r="13540" spans="37:37">
      <c r="AK13540" s="10"/>
    </row>
    <row r="13541" spans="37:37">
      <c r="AK13541" s="10"/>
    </row>
    <row r="13542" spans="37:37">
      <c r="AK13542" s="10"/>
    </row>
    <row r="13543" spans="37:37">
      <c r="AK13543" s="10"/>
    </row>
    <row r="13544" spans="37:37">
      <c r="AK13544" s="10"/>
    </row>
    <row r="13545" spans="37:37">
      <c r="AK13545" s="10"/>
    </row>
    <row r="13546" spans="37:37">
      <c r="AK13546" s="10"/>
    </row>
    <row r="13547" spans="37:37">
      <c r="AK13547" s="10"/>
    </row>
    <row r="13548" spans="37:37">
      <c r="AK13548" s="10"/>
    </row>
    <row r="13549" spans="37:37">
      <c r="AK13549" s="10"/>
    </row>
    <row r="13550" spans="37:37">
      <c r="AK13550" s="10"/>
    </row>
    <row r="13551" spans="37:37">
      <c r="AK13551" s="10"/>
    </row>
    <row r="13552" spans="37:37">
      <c r="AK13552" s="10"/>
    </row>
    <row r="13553" spans="37:37">
      <c r="AK13553" s="10"/>
    </row>
    <row r="13554" spans="37:37">
      <c r="AK13554" s="10"/>
    </row>
    <row r="13555" spans="37:37">
      <c r="AK13555" s="10"/>
    </row>
    <row r="13556" spans="37:37">
      <c r="AK13556" s="10"/>
    </row>
    <row r="13557" spans="37:37">
      <c r="AK13557" s="10"/>
    </row>
    <row r="13558" spans="37:37">
      <c r="AK13558" s="10"/>
    </row>
    <row r="13559" spans="37:37">
      <c r="AK13559" s="10"/>
    </row>
    <row r="13560" spans="37:37">
      <c r="AK13560" s="10"/>
    </row>
    <row r="13561" spans="37:37">
      <c r="AK13561" s="10"/>
    </row>
    <row r="13562" spans="37:37">
      <c r="AK13562" s="10"/>
    </row>
    <row r="13563" spans="37:37">
      <c r="AK13563" s="10"/>
    </row>
    <row r="13564" spans="37:37">
      <c r="AK13564" s="10"/>
    </row>
    <row r="13565" spans="37:37">
      <c r="AK13565" s="10"/>
    </row>
    <row r="13566" spans="37:37">
      <c r="AK13566" s="10"/>
    </row>
    <row r="13567" spans="37:37">
      <c r="AK13567" s="10"/>
    </row>
    <row r="13568" spans="37:37">
      <c r="AK13568" s="10"/>
    </row>
    <row r="13569" spans="37:37">
      <c r="AK13569" s="10"/>
    </row>
    <row r="13570" spans="37:37">
      <c r="AK13570" s="10"/>
    </row>
    <row r="13571" spans="37:37">
      <c r="AK13571" s="10"/>
    </row>
    <row r="13572" spans="37:37">
      <c r="AK13572" s="10"/>
    </row>
    <row r="13573" spans="37:37">
      <c r="AK13573" s="10"/>
    </row>
    <row r="13574" spans="37:37">
      <c r="AK13574" s="10"/>
    </row>
    <row r="13575" spans="37:37">
      <c r="AK13575" s="10"/>
    </row>
    <row r="13576" spans="37:37">
      <c r="AK13576" s="10"/>
    </row>
    <row r="13577" spans="37:37">
      <c r="AK13577" s="10"/>
    </row>
    <row r="13578" spans="37:37">
      <c r="AK13578" s="10"/>
    </row>
    <row r="13579" spans="37:37">
      <c r="AK13579" s="10"/>
    </row>
    <row r="13580" spans="37:37">
      <c r="AK13580" s="10"/>
    </row>
    <row r="13581" spans="37:37">
      <c r="AK13581" s="10"/>
    </row>
    <row r="13582" spans="37:37">
      <c r="AK13582" s="10"/>
    </row>
    <row r="13583" spans="37:37">
      <c r="AK13583" s="10"/>
    </row>
    <row r="13584" spans="37:37">
      <c r="AK13584" s="10"/>
    </row>
    <row r="13585" spans="37:37">
      <c r="AK13585" s="10"/>
    </row>
    <row r="13586" spans="37:37">
      <c r="AK13586" s="10"/>
    </row>
    <row r="13587" spans="37:37">
      <c r="AK13587" s="10"/>
    </row>
    <row r="13588" spans="37:37">
      <c r="AK13588" s="10"/>
    </row>
    <row r="13589" spans="37:37">
      <c r="AK13589" s="10"/>
    </row>
    <row r="13590" spans="37:37">
      <c r="AK13590" s="10"/>
    </row>
    <row r="13591" spans="37:37">
      <c r="AK13591" s="10"/>
    </row>
    <row r="13592" spans="37:37">
      <c r="AK13592" s="10"/>
    </row>
    <row r="13593" spans="37:37">
      <c r="AK13593" s="10"/>
    </row>
    <row r="13594" spans="37:37">
      <c r="AK13594" s="10"/>
    </row>
    <row r="13595" spans="37:37">
      <c r="AK13595" s="10"/>
    </row>
    <row r="13596" spans="37:37">
      <c r="AK13596" s="10"/>
    </row>
    <row r="13597" spans="37:37">
      <c r="AK13597" s="10"/>
    </row>
    <row r="13598" spans="37:37">
      <c r="AK13598" s="10"/>
    </row>
    <row r="13599" spans="37:37">
      <c r="AK13599" s="10"/>
    </row>
    <row r="13600" spans="37:37">
      <c r="AK13600" s="10"/>
    </row>
    <row r="13601" spans="37:37">
      <c r="AK13601" s="10"/>
    </row>
    <row r="13602" spans="37:37">
      <c r="AK13602" s="10"/>
    </row>
    <row r="13603" spans="37:37">
      <c r="AK13603" s="10"/>
    </row>
    <row r="13604" spans="37:37">
      <c r="AK13604" s="10"/>
    </row>
    <row r="13605" spans="37:37">
      <c r="AK13605" s="10"/>
    </row>
    <row r="13606" spans="37:37">
      <c r="AK13606" s="10"/>
    </row>
    <row r="13607" spans="37:37">
      <c r="AK13607" s="10"/>
    </row>
    <row r="13608" spans="37:37">
      <c r="AK13608" s="10"/>
    </row>
    <row r="13609" spans="37:37">
      <c r="AK13609" s="10"/>
    </row>
    <row r="13610" spans="37:37">
      <c r="AK13610" s="10"/>
    </row>
    <row r="13611" spans="37:37">
      <c r="AK13611" s="10"/>
    </row>
    <row r="13612" spans="37:37">
      <c r="AK13612" s="10"/>
    </row>
    <row r="13613" spans="37:37">
      <c r="AK13613" s="10"/>
    </row>
    <row r="13614" spans="37:37">
      <c r="AK13614" s="10"/>
    </row>
    <row r="13615" spans="37:37">
      <c r="AK13615" s="10"/>
    </row>
    <row r="13616" spans="37:37">
      <c r="AK13616" s="10"/>
    </row>
    <row r="13617" spans="37:37">
      <c r="AK13617" s="10"/>
    </row>
    <row r="13618" spans="37:37">
      <c r="AK13618" s="10"/>
    </row>
    <row r="13619" spans="37:37">
      <c r="AK13619" s="10"/>
    </row>
    <row r="13620" spans="37:37">
      <c r="AK13620" s="10"/>
    </row>
    <row r="13621" spans="37:37">
      <c r="AK13621" s="10"/>
    </row>
    <row r="13622" spans="37:37">
      <c r="AK13622" s="10"/>
    </row>
    <row r="13623" spans="37:37">
      <c r="AK13623" s="10"/>
    </row>
    <row r="13624" spans="37:37">
      <c r="AK13624" s="10"/>
    </row>
    <row r="13625" spans="37:37">
      <c r="AK13625" s="10"/>
    </row>
    <row r="13626" spans="37:37">
      <c r="AK13626" s="10"/>
    </row>
    <row r="13627" spans="37:37">
      <c r="AK13627" s="10"/>
    </row>
    <row r="13628" spans="37:37">
      <c r="AK13628" s="10"/>
    </row>
    <row r="13629" spans="37:37">
      <c r="AK13629" s="10"/>
    </row>
    <row r="13630" spans="37:37">
      <c r="AK13630" s="10"/>
    </row>
    <row r="13631" spans="37:37">
      <c r="AK13631" s="10"/>
    </row>
    <row r="13632" spans="37:37">
      <c r="AK13632" s="10"/>
    </row>
    <row r="13633" spans="37:37">
      <c r="AK13633" s="10"/>
    </row>
    <row r="13634" spans="37:37">
      <c r="AK13634" s="10"/>
    </row>
    <row r="13635" spans="37:37">
      <c r="AK13635" s="10"/>
    </row>
    <row r="13636" spans="37:37">
      <c r="AK13636" s="10"/>
    </row>
    <row r="13637" spans="37:37">
      <c r="AK13637" s="10"/>
    </row>
    <row r="13638" spans="37:37">
      <c r="AK13638" s="10"/>
    </row>
    <row r="13639" spans="37:37">
      <c r="AK13639" s="10"/>
    </row>
    <row r="13640" spans="37:37">
      <c r="AK13640" s="10"/>
    </row>
    <row r="13641" spans="37:37">
      <c r="AK13641" s="10"/>
    </row>
    <row r="13642" spans="37:37">
      <c r="AK13642" s="10"/>
    </row>
    <row r="13643" spans="37:37">
      <c r="AK13643" s="10"/>
    </row>
    <row r="13644" spans="37:37">
      <c r="AK13644" s="10"/>
    </row>
    <row r="13645" spans="37:37">
      <c r="AK13645" s="10"/>
    </row>
    <row r="13646" spans="37:37">
      <c r="AK13646" s="10"/>
    </row>
    <row r="13647" spans="37:37">
      <c r="AK13647" s="10"/>
    </row>
    <row r="13648" spans="37:37">
      <c r="AK13648" s="10"/>
    </row>
    <row r="13649" spans="37:37">
      <c r="AK13649" s="10"/>
    </row>
    <row r="13650" spans="37:37">
      <c r="AK13650" s="10"/>
    </row>
    <row r="13651" spans="37:37">
      <c r="AK13651" s="10"/>
    </row>
    <row r="13652" spans="37:37">
      <c r="AK13652" s="10"/>
    </row>
    <row r="13653" spans="37:37">
      <c r="AK13653" s="10"/>
    </row>
    <row r="13654" spans="37:37">
      <c r="AK13654" s="10"/>
    </row>
    <row r="13655" spans="37:37">
      <c r="AK13655" s="10"/>
    </row>
    <row r="13656" spans="37:37">
      <c r="AK13656" s="10"/>
    </row>
    <row r="13657" spans="37:37">
      <c r="AK13657" s="10"/>
    </row>
    <row r="13658" spans="37:37">
      <c r="AK13658" s="10"/>
    </row>
    <row r="13659" spans="37:37">
      <c r="AK13659" s="10"/>
    </row>
    <row r="13660" spans="37:37">
      <c r="AK13660" s="10"/>
    </row>
    <row r="13661" spans="37:37">
      <c r="AK13661" s="10"/>
    </row>
    <row r="13662" spans="37:37">
      <c r="AK13662" s="10"/>
    </row>
    <row r="13663" spans="37:37">
      <c r="AK13663" s="10"/>
    </row>
    <row r="13664" spans="37:37">
      <c r="AK13664" s="10"/>
    </row>
    <row r="13665" spans="37:37">
      <c r="AK13665" s="10"/>
    </row>
    <row r="13666" spans="37:37">
      <c r="AK13666" s="10"/>
    </row>
    <row r="13667" spans="37:37">
      <c r="AK13667" s="10"/>
    </row>
    <row r="13668" spans="37:37">
      <c r="AK13668" s="10"/>
    </row>
    <row r="13669" spans="37:37">
      <c r="AK13669" s="10"/>
    </row>
    <row r="13670" spans="37:37">
      <c r="AK13670" s="10"/>
    </row>
    <row r="13671" spans="37:37">
      <c r="AK13671" s="10"/>
    </row>
    <row r="13672" spans="37:37">
      <c r="AK13672" s="10"/>
    </row>
    <row r="13673" spans="37:37">
      <c r="AK13673" s="10"/>
    </row>
    <row r="13674" spans="37:37">
      <c r="AK13674" s="10"/>
    </row>
    <row r="13675" spans="37:37">
      <c r="AK13675" s="10"/>
    </row>
    <row r="13676" spans="37:37">
      <c r="AK13676" s="10"/>
    </row>
    <row r="13677" spans="37:37">
      <c r="AK13677" s="10"/>
    </row>
    <row r="13678" spans="37:37">
      <c r="AK13678" s="10"/>
    </row>
    <row r="13679" spans="37:37">
      <c r="AK13679" s="10"/>
    </row>
    <row r="13680" spans="37:37">
      <c r="AK13680" s="10"/>
    </row>
    <row r="13681" spans="37:37">
      <c r="AK13681" s="10"/>
    </row>
    <row r="13682" spans="37:37">
      <c r="AK13682" s="10"/>
    </row>
    <row r="13683" spans="37:37">
      <c r="AK13683" s="10"/>
    </row>
    <row r="13684" spans="37:37">
      <c r="AK13684" s="10"/>
    </row>
    <row r="13685" spans="37:37">
      <c r="AK13685" s="10"/>
    </row>
    <row r="13686" spans="37:37">
      <c r="AK13686" s="10"/>
    </row>
    <row r="13687" spans="37:37">
      <c r="AK13687" s="10"/>
    </row>
    <row r="13688" spans="37:37">
      <c r="AK13688" s="10"/>
    </row>
    <row r="13689" spans="37:37">
      <c r="AK13689" s="10"/>
    </row>
    <row r="13690" spans="37:37">
      <c r="AK13690" s="10"/>
    </row>
    <row r="13691" spans="37:37">
      <c r="AK13691" s="10"/>
    </row>
    <row r="13692" spans="37:37">
      <c r="AK13692" s="10"/>
    </row>
    <row r="13693" spans="37:37">
      <c r="AK13693" s="10"/>
    </row>
    <row r="13694" spans="37:37">
      <c r="AK13694" s="10"/>
    </row>
    <row r="13695" spans="37:37">
      <c r="AK13695" s="10"/>
    </row>
    <row r="13696" spans="37:37">
      <c r="AK13696" s="10"/>
    </row>
    <row r="13697" spans="37:37">
      <c r="AK13697" s="10"/>
    </row>
    <row r="13698" spans="37:37">
      <c r="AK13698" s="10"/>
    </row>
    <row r="13699" spans="37:37">
      <c r="AK13699" s="10"/>
    </row>
    <row r="13700" spans="37:37">
      <c r="AK13700" s="10"/>
    </row>
    <row r="13701" spans="37:37">
      <c r="AK13701" s="10"/>
    </row>
    <row r="13702" spans="37:37">
      <c r="AK13702" s="10"/>
    </row>
    <row r="13703" spans="37:37">
      <c r="AK13703" s="10"/>
    </row>
    <row r="13704" spans="37:37">
      <c r="AK13704" s="10"/>
    </row>
    <row r="13705" spans="37:37">
      <c r="AK13705" s="10"/>
    </row>
    <row r="13706" spans="37:37">
      <c r="AK13706" s="10"/>
    </row>
    <row r="13707" spans="37:37">
      <c r="AK13707" s="10"/>
    </row>
    <row r="13708" spans="37:37">
      <c r="AK13708" s="10"/>
    </row>
    <row r="13709" spans="37:37">
      <c r="AK13709" s="10"/>
    </row>
    <row r="13710" spans="37:37">
      <c r="AK13710" s="10"/>
    </row>
    <row r="13711" spans="37:37">
      <c r="AK13711" s="10"/>
    </row>
    <row r="13712" spans="37:37">
      <c r="AK13712" s="10"/>
    </row>
    <row r="13713" spans="37:37">
      <c r="AK13713" s="10"/>
    </row>
    <row r="13714" spans="37:37">
      <c r="AK13714" s="10"/>
    </row>
    <row r="13715" spans="37:37">
      <c r="AK13715" s="10"/>
    </row>
    <row r="13716" spans="37:37">
      <c r="AK13716" s="10"/>
    </row>
    <row r="13717" spans="37:37">
      <c r="AK13717" s="10"/>
    </row>
    <row r="13718" spans="37:37">
      <c r="AK13718" s="10"/>
    </row>
    <row r="13719" spans="37:37">
      <c r="AK13719" s="10"/>
    </row>
    <row r="13720" spans="37:37">
      <c r="AK13720" s="10"/>
    </row>
    <row r="13721" spans="37:37">
      <c r="AK13721" s="10"/>
    </row>
    <row r="13722" spans="37:37">
      <c r="AK13722" s="10"/>
    </row>
    <row r="13723" spans="37:37">
      <c r="AK13723" s="10"/>
    </row>
    <row r="13724" spans="37:37">
      <c r="AK13724" s="10"/>
    </row>
    <row r="13725" spans="37:37">
      <c r="AK13725" s="10"/>
    </row>
    <row r="13726" spans="37:37">
      <c r="AK13726" s="10"/>
    </row>
    <row r="13727" spans="37:37">
      <c r="AK13727" s="10"/>
    </row>
    <row r="13728" spans="37:37">
      <c r="AK13728" s="10"/>
    </row>
    <row r="13729" spans="37:37">
      <c r="AK13729" s="10"/>
    </row>
    <row r="13730" spans="37:37">
      <c r="AK13730" s="10"/>
    </row>
    <row r="13731" spans="37:37">
      <c r="AK13731" s="10"/>
    </row>
    <row r="13732" spans="37:37">
      <c r="AK13732" s="10"/>
    </row>
    <row r="13733" spans="37:37">
      <c r="AK13733" s="10"/>
    </row>
    <row r="13734" spans="37:37">
      <c r="AK13734" s="10"/>
    </row>
    <row r="13735" spans="37:37">
      <c r="AK13735" s="10"/>
    </row>
    <row r="13736" spans="37:37">
      <c r="AK13736" s="10"/>
    </row>
    <row r="13737" spans="37:37">
      <c r="AK13737" s="10"/>
    </row>
    <row r="13738" spans="37:37">
      <c r="AK13738" s="10"/>
    </row>
    <row r="13739" spans="37:37">
      <c r="AK13739" s="10"/>
    </row>
    <row r="13740" spans="37:37">
      <c r="AK13740" s="10"/>
    </row>
    <row r="13741" spans="37:37">
      <c r="AK13741" s="10"/>
    </row>
    <row r="13742" spans="37:37">
      <c r="AK13742" s="10"/>
    </row>
    <row r="13743" spans="37:37">
      <c r="AK13743" s="10"/>
    </row>
    <row r="13744" spans="37:37">
      <c r="AK13744" s="10"/>
    </row>
    <row r="13745" spans="37:37">
      <c r="AK13745" s="10"/>
    </row>
    <row r="13746" spans="37:37">
      <c r="AK13746" s="10"/>
    </row>
    <row r="13747" spans="37:37">
      <c r="AK13747" s="10"/>
    </row>
    <row r="13748" spans="37:37">
      <c r="AK13748" s="10"/>
    </row>
    <row r="13749" spans="37:37">
      <c r="AK13749" s="10"/>
    </row>
    <row r="13750" spans="37:37">
      <c r="AK13750" s="10"/>
    </row>
    <row r="13751" spans="37:37">
      <c r="AK13751" s="10"/>
    </row>
    <row r="13752" spans="37:37">
      <c r="AK13752" s="10"/>
    </row>
    <row r="13753" spans="37:37">
      <c r="AK13753" s="10"/>
    </row>
    <row r="13754" spans="37:37">
      <c r="AK13754" s="10"/>
    </row>
    <row r="13755" spans="37:37">
      <c r="AK13755" s="10"/>
    </row>
    <row r="13756" spans="37:37">
      <c r="AK13756" s="10"/>
    </row>
    <row r="13757" spans="37:37">
      <c r="AK13757" s="10"/>
    </row>
    <row r="13758" spans="37:37">
      <c r="AK13758" s="10"/>
    </row>
    <row r="13759" spans="37:37">
      <c r="AK13759" s="10"/>
    </row>
    <row r="13760" spans="37:37">
      <c r="AK13760" s="10"/>
    </row>
    <row r="13761" spans="37:37">
      <c r="AK13761" s="10"/>
    </row>
    <row r="13762" spans="37:37">
      <c r="AK13762" s="10"/>
    </row>
    <row r="13763" spans="37:37">
      <c r="AK13763" s="10"/>
    </row>
    <row r="13764" spans="37:37">
      <c r="AK13764" s="10"/>
    </row>
    <row r="13765" spans="37:37">
      <c r="AK13765" s="10"/>
    </row>
    <row r="13766" spans="37:37">
      <c r="AK13766" s="10"/>
    </row>
    <row r="13767" spans="37:37">
      <c r="AK13767" s="10"/>
    </row>
    <row r="13768" spans="37:37">
      <c r="AK13768" s="10"/>
    </row>
    <row r="13769" spans="37:37">
      <c r="AK13769" s="10"/>
    </row>
    <row r="13770" spans="37:37">
      <c r="AK13770" s="10"/>
    </row>
    <row r="13771" spans="37:37">
      <c r="AK13771" s="10"/>
    </row>
    <row r="13772" spans="37:37">
      <c r="AK13772" s="10"/>
    </row>
    <row r="13773" spans="37:37">
      <c r="AK13773" s="10"/>
    </row>
    <row r="13774" spans="37:37">
      <c r="AK13774" s="10"/>
    </row>
    <row r="13775" spans="37:37">
      <c r="AK13775" s="10"/>
    </row>
    <row r="13776" spans="37:37">
      <c r="AK13776" s="10"/>
    </row>
    <row r="13777" spans="37:37">
      <c r="AK13777" s="10"/>
    </row>
    <row r="13778" spans="37:37">
      <c r="AK13778" s="10"/>
    </row>
    <row r="13779" spans="37:37">
      <c r="AK13779" s="10"/>
    </row>
    <row r="13780" spans="37:37">
      <c r="AK13780" s="10"/>
    </row>
    <row r="13781" spans="37:37">
      <c r="AK13781" s="10"/>
    </row>
    <row r="13782" spans="37:37">
      <c r="AK13782" s="10"/>
    </row>
    <row r="13783" spans="37:37">
      <c r="AK13783" s="10"/>
    </row>
    <row r="13784" spans="37:37">
      <c r="AK13784" s="10"/>
    </row>
    <row r="13785" spans="37:37">
      <c r="AK13785" s="10"/>
    </row>
    <row r="13786" spans="37:37">
      <c r="AK13786" s="10"/>
    </row>
    <row r="13787" spans="37:37">
      <c r="AK13787" s="10"/>
    </row>
    <row r="13788" spans="37:37">
      <c r="AK13788" s="10"/>
    </row>
    <row r="13789" spans="37:37">
      <c r="AK13789" s="10"/>
    </row>
    <row r="13790" spans="37:37">
      <c r="AK13790" s="10"/>
    </row>
    <row r="13791" spans="37:37">
      <c r="AK13791" s="10"/>
    </row>
    <row r="13792" spans="37:37">
      <c r="AK13792" s="10"/>
    </row>
    <row r="13793" spans="37:37">
      <c r="AK13793" s="10"/>
    </row>
    <row r="13794" spans="37:37">
      <c r="AK13794" s="10"/>
    </row>
    <row r="13795" spans="37:37">
      <c r="AK13795" s="10"/>
    </row>
    <row r="13796" spans="37:37">
      <c r="AK13796" s="10"/>
    </row>
    <row r="13797" spans="37:37">
      <c r="AK13797" s="10"/>
    </row>
    <row r="13798" spans="37:37">
      <c r="AK13798" s="10"/>
    </row>
    <row r="13799" spans="37:37">
      <c r="AK13799" s="10"/>
    </row>
    <row r="13800" spans="37:37">
      <c r="AK13800" s="10"/>
    </row>
    <row r="13801" spans="37:37">
      <c r="AK13801" s="10"/>
    </row>
    <row r="13802" spans="37:37">
      <c r="AK13802" s="10"/>
    </row>
    <row r="13803" spans="37:37">
      <c r="AK13803" s="10"/>
    </row>
    <row r="13804" spans="37:37">
      <c r="AK13804" s="10"/>
    </row>
    <row r="13805" spans="37:37">
      <c r="AK13805" s="10"/>
    </row>
    <row r="13806" spans="37:37">
      <c r="AK13806" s="10"/>
    </row>
    <row r="13807" spans="37:37">
      <c r="AK13807" s="10"/>
    </row>
    <row r="13808" spans="37:37">
      <c r="AK13808" s="10"/>
    </row>
    <row r="13809" spans="37:37">
      <c r="AK13809" s="10"/>
    </row>
    <row r="13810" spans="37:37">
      <c r="AK13810" s="10"/>
    </row>
    <row r="13811" spans="37:37">
      <c r="AK13811" s="10"/>
    </row>
    <row r="13812" spans="37:37">
      <c r="AK13812" s="10"/>
    </row>
    <row r="13813" spans="37:37">
      <c r="AK13813" s="10"/>
    </row>
    <row r="13814" spans="37:37">
      <c r="AK13814" s="10"/>
    </row>
    <row r="13815" spans="37:37">
      <c r="AK13815" s="10"/>
    </row>
    <row r="13816" spans="37:37">
      <c r="AK13816" s="10"/>
    </row>
    <row r="13817" spans="37:37">
      <c r="AK13817" s="10"/>
    </row>
    <row r="13818" spans="37:37">
      <c r="AK13818" s="10"/>
    </row>
    <row r="13819" spans="37:37">
      <c r="AK13819" s="10"/>
    </row>
    <row r="13820" spans="37:37">
      <c r="AK13820" s="10"/>
    </row>
    <row r="13821" spans="37:37">
      <c r="AK13821" s="10"/>
    </row>
    <row r="13822" spans="37:37">
      <c r="AK13822" s="10"/>
    </row>
    <row r="13823" spans="37:37">
      <c r="AK13823" s="10"/>
    </row>
    <row r="13824" spans="37:37">
      <c r="AK13824" s="10"/>
    </row>
    <row r="13825" spans="37:37">
      <c r="AK13825" s="10"/>
    </row>
    <row r="13826" spans="37:37">
      <c r="AK13826" s="10"/>
    </row>
    <row r="13827" spans="37:37">
      <c r="AK13827" s="10"/>
    </row>
    <row r="13828" spans="37:37">
      <c r="AK13828" s="10"/>
    </row>
    <row r="13829" spans="37:37">
      <c r="AK13829" s="10"/>
    </row>
    <row r="13830" spans="37:37">
      <c r="AK13830" s="10"/>
    </row>
    <row r="13831" spans="37:37">
      <c r="AK13831" s="10"/>
    </row>
    <row r="13832" spans="37:37">
      <c r="AK13832" s="10"/>
    </row>
    <row r="13833" spans="37:37">
      <c r="AK13833" s="10"/>
    </row>
    <row r="13834" spans="37:37">
      <c r="AK13834" s="10"/>
    </row>
    <row r="13835" spans="37:37">
      <c r="AK13835" s="10"/>
    </row>
    <row r="13836" spans="37:37">
      <c r="AK13836" s="10"/>
    </row>
    <row r="13837" spans="37:37">
      <c r="AK13837" s="10"/>
    </row>
    <row r="13838" spans="37:37">
      <c r="AK13838" s="10"/>
    </row>
    <row r="13839" spans="37:37">
      <c r="AK13839" s="10"/>
    </row>
    <row r="13840" spans="37:37">
      <c r="AK13840" s="10"/>
    </row>
    <row r="13841" spans="37:37">
      <c r="AK13841" s="10"/>
    </row>
    <row r="13842" spans="37:37">
      <c r="AK13842" s="10"/>
    </row>
    <row r="13843" spans="37:37">
      <c r="AK13843" s="10"/>
    </row>
    <row r="13844" spans="37:37">
      <c r="AK13844" s="10"/>
    </row>
    <row r="13845" spans="37:37">
      <c r="AK13845" s="10"/>
    </row>
    <row r="13846" spans="37:37">
      <c r="AK13846" s="10"/>
    </row>
    <row r="13847" spans="37:37">
      <c r="AK13847" s="10"/>
    </row>
    <row r="13848" spans="37:37">
      <c r="AK13848" s="10"/>
    </row>
    <row r="13849" spans="37:37">
      <c r="AK13849" s="10"/>
    </row>
    <row r="13850" spans="37:37">
      <c r="AK13850" s="10"/>
    </row>
    <row r="13851" spans="37:37">
      <c r="AK13851" s="10"/>
    </row>
    <row r="13852" spans="37:37">
      <c r="AK13852" s="10"/>
    </row>
    <row r="13853" spans="37:37">
      <c r="AK13853" s="10"/>
    </row>
    <row r="13854" spans="37:37">
      <c r="AK13854" s="10"/>
    </row>
    <row r="13855" spans="37:37">
      <c r="AK13855" s="10"/>
    </row>
    <row r="13856" spans="37:37">
      <c r="AK13856" s="10"/>
    </row>
    <row r="13857" spans="37:37">
      <c r="AK13857" s="10"/>
    </row>
    <row r="13858" spans="37:37">
      <c r="AK13858" s="10"/>
    </row>
    <row r="13859" spans="37:37">
      <c r="AK13859" s="10"/>
    </row>
    <row r="13860" spans="37:37">
      <c r="AK13860" s="10"/>
    </row>
    <row r="13861" spans="37:37">
      <c r="AK13861" s="10"/>
    </row>
    <row r="13862" spans="37:37">
      <c r="AK13862" s="10"/>
    </row>
    <row r="13863" spans="37:37">
      <c r="AK13863" s="10"/>
    </row>
    <row r="13864" spans="37:37">
      <c r="AK13864" s="10"/>
    </row>
    <row r="13865" spans="37:37">
      <c r="AK13865" s="10"/>
    </row>
    <row r="13866" spans="37:37">
      <c r="AK13866" s="10"/>
    </row>
    <row r="13867" spans="37:37">
      <c r="AK13867" s="10"/>
    </row>
    <row r="13868" spans="37:37">
      <c r="AK13868" s="10"/>
    </row>
    <row r="13869" spans="37:37">
      <c r="AK13869" s="10"/>
    </row>
    <row r="13870" spans="37:37">
      <c r="AK13870" s="10"/>
    </row>
    <row r="13871" spans="37:37">
      <c r="AK13871" s="10"/>
    </row>
    <row r="13872" spans="37:37">
      <c r="AK13872" s="10"/>
    </row>
    <row r="13873" spans="37:37">
      <c r="AK13873" s="10"/>
    </row>
    <row r="13874" spans="37:37">
      <c r="AK13874" s="10"/>
    </row>
    <row r="13875" spans="37:37">
      <c r="AK13875" s="10"/>
    </row>
    <row r="13876" spans="37:37">
      <c r="AK13876" s="10"/>
    </row>
    <row r="13877" spans="37:37">
      <c r="AK13877" s="10"/>
    </row>
    <row r="13878" spans="37:37">
      <c r="AK13878" s="10"/>
    </row>
    <row r="13879" spans="37:37">
      <c r="AK13879" s="10"/>
    </row>
    <row r="13880" spans="37:37">
      <c r="AK13880" s="10"/>
    </row>
    <row r="13881" spans="37:37">
      <c r="AK13881" s="10"/>
    </row>
    <row r="13882" spans="37:37">
      <c r="AK13882" s="10"/>
    </row>
    <row r="13883" spans="37:37">
      <c r="AK13883" s="10"/>
    </row>
    <row r="13884" spans="37:37">
      <c r="AK13884" s="10"/>
    </row>
    <row r="13885" spans="37:37">
      <c r="AK13885" s="10"/>
    </row>
    <row r="13886" spans="37:37">
      <c r="AK13886" s="10"/>
    </row>
    <row r="13887" spans="37:37">
      <c r="AK13887" s="10"/>
    </row>
    <row r="13888" spans="37:37">
      <c r="AK13888" s="10"/>
    </row>
    <row r="13889" spans="37:37">
      <c r="AK13889" s="10"/>
    </row>
    <row r="13890" spans="37:37">
      <c r="AK13890" s="10"/>
    </row>
    <row r="13891" spans="37:37">
      <c r="AK13891" s="10"/>
    </row>
    <row r="13892" spans="37:37">
      <c r="AK13892" s="10"/>
    </row>
    <row r="13893" spans="37:37">
      <c r="AK13893" s="10"/>
    </row>
    <row r="13894" spans="37:37">
      <c r="AK13894" s="10"/>
    </row>
    <row r="13895" spans="37:37">
      <c r="AK13895" s="10"/>
    </row>
    <row r="13896" spans="37:37">
      <c r="AK13896" s="10"/>
    </row>
    <row r="13897" spans="37:37">
      <c r="AK13897" s="10"/>
    </row>
    <row r="13898" spans="37:37">
      <c r="AK13898" s="10"/>
    </row>
    <row r="13899" spans="37:37">
      <c r="AK13899" s="10"/>
    </row>
    <row r="13900" spans="37:37">
      <c r="AK13900" s="10"/>
    </row>
    <row r="13901" spans="37:37">
      <c r="AK13901" s="10"/>
    </row>
    <row r="13902" spans="37:37">
      <c r="AK13902" s="10"/>
    </row>
    <row r="13903" spans="37:37">
      <c r="AK13903" s="10"/>
    </row>
    <row r="13904" spans="37:37">
      <c r="AK13904" s="10"/>
    </row>
    <row r="13905" spans="37:37">
      <c r="AK13905" s="10"/>
    </row>
    <row r="13906" spans="37:37">
      <c r="AK13906" s="10"/>
    </row>
    <row r="13907" spans="37:37">
      <c r="AK13907" s="10"/>
    </row>
    <row r="13908" spans="37:37">
      <c r="AK13908" s="10"/>
    </row>
    <row r="13909" spans="37:37">
      <c r="AK13909" s="10"/>
    </row>
    <row r="13910" spans="37:37">
      <c r="AK13910" s="10"/>
    </row>
    <row r="13911" spans="37:37">
      <c r="AK13911" s="10"/>
    </row>
    <row r="13912" spans="37:37">
      <c r="AK13912" s="10"/>
    </row>
    <row r="13913" spans="37:37">
      <c r="AK13913" s="10"/>
    </row>
    <row r="13914" spans="37:37">
      <c r="AK13914" s="10"/>
    </row>
    <row r="13915" spans="37:37">
      <c r="AK13915" s="10"/>
    </row>
    <row r="13916" spans="37:37">
      <c r="AK13916" s="10"/>
    </row>
    <row r="13917" spans="37:37">
      <c r="AK13917" s="10"/>
    </row>
    <row r="13918" spans="37:37">
      <c r="AK13918" s="10"/>
    </row>
    <row r="13919" spans="37:37">
      <c r="AK13919" s="10"/>
    </row>
    <row r="13920" spans="37:37">
      <c r="AK13920" s="10"/>
    </row>
    <row r="13921" spans="37:37">
      <c r="AK13921" s="10"/>
    </row>
    <row r="13922" spans="37:37">
      <c r="AK13922" s="10"/>
    </row>
    <row r="13923" spans="37:37">
      <c r="AK13923" s="10"/>
    </row>
    <row r="13924" spans="37:37">
      <c r="AK13924" s="10"/>
    </row>
    <row r="13925" spans="37:37">
      <c r="AK13925" s="10"/>
    </row>
    <row r="13926" spans="37:37">
      <c r="AK13926" s="10"/>
    </row>
    <row r="13927" spans="37:37">
      <c r="AK13927" s="10"/>
    </row>
    <row r="13928" spans="37:37">
      <c r="AK13928" s="10"/>
    </row>
    <row r="13929" spans="37:37">
      <c r="AK13929" s="10"/>
    </row>
    <row r="13930" spans="37:37">
      <c r="AK13930" s="10"/>
    </row>
    <row r="13931" spans="37:37">
      <c r="AK13931" s="10"/>
    </row>
    <row r="13932" spans="37:37">
      <c r="AK13932" s="10"/>
    </row>
    <row r="13933" spans="37:37">
      <c r="AK13933" s="10"/>
    </row>
    <row r="13934" spans="37:37">
      <c r="AK13934" s="10"/>
    </row>
    <row r="13935" spans="37:37">
      <c r="AK13935" s="10"/>
    </row>
    <row r="13936" spans="37:37">
      <c r="AK13936" s="10"/>
    </row>
    <row r="13937" spans="37:37">
      <c r="AK13937" s="10"/>
    </row>
    <row r="13938" spans="37:37">
      <c r="AK13938" s="10"/>
    </row>
    <row r="13939" spans="37:37">
      <c r="AK13939" s="10"/>
    </row>
    <row r="13940" spans="37:37">
      <c r="AK13940" s="10"/>
    </row>
    <row r="13941" spans="37:37">
      <c r="AK13941" s="10"/>
    </row>
    <row r="13942" spans="37:37">
      <c r="AK13942" s="10"/>
    </row>
    <row r="13943" spans="37:37">
      <c r="AK13943" s="10"/>
    </row>
    <row r="13944" spans="37:37">
      <c r="AK13944" s="10"/>
    </row>
    <row r="13945" spans="37:37">
      <c r="AK13945" s="10"/>
    </row>
    <row r="13946" spans="37:37">
      <c r="AK13946" s="10"/>
    </row>
    <row r="13947" spans="37:37">
      <c r="AK13947" s="10"/>
    </row>
    <row r="13948" spans="37:37">
      <c r="AK13948" s="10"/>
    </row>
    <row r="13949" spans="37:37">
      <c r="AK13949" s="10"/>
    </row>
    <row r="13950" spans="37:37">
      <c r="AK13950" s="10"/>
    </row>
    <row r="13951" spans="37:37">
      <c r="AK13951" s="10"/>
    </row>
    <row r="13952" spans="37:37">
      <c r="AK13952" s="10"/>
    </row>
    <row r="13953" spans="37:37">
      <c r="AK13953" s="10"/>
    </row>
    <row r="13954" spans="37:37">
      <c r="AK13954" s="10"/>
    </row>
    <row r="13955" spans="37:37">
      <c r="AK13955" s="10"/>
    </row>
    <row r="13956" spans="37:37">
      <c r="AK13956" s="10"/>
    </row>
    <row r="13957" spans="37:37">
      <c r="AK13957" s="10"/>
    </row>
    <row r="13958" spans="37:37">
      <c r="AK13958" s="10"/>
    </row>
    <row r="13959" spans="37:37">
      <c r="AK13959" s="10"/>
    </row>
    <row r="13960" spans="37:37">
      <c r="AK13960" s="10"/>
    </row>
    <row r="13961" spans="37:37">
      <c r="AK13961" s="10"/>
    </row>
    <row r="13962" spans="37:37">
      <c r="AK13962" s="10"/>
    </row>
    <row r="13963" spans="37:37">
      <c r="AK13963" s="10"/>
    </row>
    <row r="13964" spans="37:37">
      <c r="AK13964" s="10"/>
    </row>
    <row r="13965" spans="37:37">
      <c r="AK13965" s="10"/>
    </row>
    <row r="13966" spans="37:37">
      <c r="AK13966" s="10"/>
    </row>
    <row r="13967" spans="37:37">
      <c r="AK13967" s="10"/>
    </row>
    <row r="13968" spans="37:37">
      <c r="AK13968" s="10"/>
    </row>
    <row r="13969" spans="37:37">
      <c r="AK13969" s="10"/>
    </row>
    <row r="13970" spans="37:37">
      <c r="AK13970" s="10"/>
    </row>
    <row r="13971" spans="37:37">
      <c r="AK13971" s="10"/>
    </row>
    <row r="13972" spans="37:37">
      <c r="AK13972" s="10"/>
    </row>
    <row r="13973" spans="37:37">
      <c r="AK13973" s="10"/>
    </row>
    <row r="13974" spans="37:37">
      <c r="AK13974" s="10"/>
    </row>
    <row r="13975" spans="37:37">
      <c r="AK13975" s="10"/>
    </row>
    <row r="13976" spans="37:37">
      <c r="AK13976" s="10"/>
    </row>
    <row r="13977" spans="37:37">
      <c r="AK13977" s="10"/>
    </row>
    <row r="13978" spans="37:37">
      <c r="AK13978" s="10"/>
    </row>
    <row r="13979" spans="37:37">
      <c r="AK13979" s="10"/>
    </row>
    <row r="13980" spans="37:37">
      <c r="AK13980" s="10"/>
    </row>
    <row r="13981" spans="37:37">
      <c r="AK13981" s="10"/>
    </row>
    <row r="13982" spans="37:37">
      <c r="AK13982" s="10"/>
    </row>
    <row r="13983" spans="37:37">
      <c r="AK13983" s="10"/>
    </row>
    <row r="13984" spans="37:37">
      <c r="AK13984" s="10"/>
    </row>
    <row r="13985" spans="37:37">
      <c r="AK13985" s="10"/>
    </row>
    <row r="13986" spans="37:37">
      <c r="AK13986" s="10"/>
    </row>
    <row r="13987" spans="37:37">
      <c r="AK13987" s="10"/>
    </row>
    <row r="13988" spans="37:37">
      <c r="AK13988" s="10"/>
    </row>
    <row r="13989" spans="37:37">
      <c r="AK13989" s="10"/>
    </row>
    <row r="13990" spans="37:37">
      <c r="AK13990" s="10"/>
    </row>
    <row r="13991" spans="37:37">
      <c r="AK13991" s="10"/>
    </row>
    <row r="13992" spans="37:37">
      <c r="AK13992" s="10"/>
    </row>
    <row r="13993" spans="37:37">
      <c r="AK13993" s="10"/>
    </row>
    <row r="13994" spans="37:37">
      <c r="AK13994" s="10"/>
    </row>
    <row r="13995" spans="37:37">
      <c r="AK13995" s="10"/>
    </row>
    <row r="13996" spans="37:37">
      <c r="AK13996" s="10"/>
    </row>
    <row r="13997" spans="37:37">
      <c r="AK13997" s="10"/>
    </row>
    <row r="13998" spans="37:37">
      <c r="AK13998" s="10"/>
    </row>
    <row r="13999" spans="37:37">
      <c r="AK13999" s="10"/>
    </row>
    <row r="14000" spans="37:37">
      <c r="AK14000" s="10"/>
    </row>
    <row r="14001" spans="37:37">
      <c r="AK14001" s="10"/>
    </row>
    <row r="14002" spans="37:37">
      <c r="AK14002" s="10"/>
    </row>
    <row r="14003" spans="37:37">
      <c r="AK14003" s="10"/>
    </row>
    <row r="14004" spans="37:37">
      <c r="AK14004" s="10"/>
    </row>
    <row r="14005" spans="37:37">
      <c r="AK14005" s="10"/>
    </row>
    <row r="14006" spans="37:37">
      <c r="AK14006" s="10"/>
    </row>
    <row r="14007" spans="37:37">
      <c r="AK14007" s="10"/>
    </row>
    <row r="14008" spans="37:37">
      <c r="AK14008" s="10"/>
    </row>
    <row r="14009" spans="37:37">
      <c r="AK14009" s="10"/>
    </row>
    <row r="14010" spans="37:37">
      <c r="AK14010" s="10"/>
    </row>
    <row r="14011" spans="37:37">
      <c r="AK14011" s="10"/>
    </row>
    <row r="14012" spans="37:37">
      <c r="AK14012" s="10"/>
    </row>
    <row r="14013" spans="37:37">
      <c r="AK14013" s="10"/>
    </row>
    <row r="14014" spans="37:37">
      <c r="AK14014" s="10"/>
    </row>
    <row r="14015" spans="37:37">
      <c r="AK14015" s="10"/>
    </row>
    <row r="14016" spans="37:37">
      <c r="AK14016" s="10"/>
    </row>
    <row r="14017" spans="37:37">
      <c r="AK14017" s="10"/>
    </row>
    <row r="14018" spans="37:37">
      <c r="AK14018" s="10"/>
    </row>
    <row r="14019" spans="37:37">
      <c r="AK14019" s="10"/>
    </row>
    <row r="14020" spans="37:37">
      <c r="AK14020" s="10"/>
    </row>
    <row r="14021" spans="37:37">
      <c r="AK14021" s="10"/>
    </row>
    <row r="14022" spans="37:37">
      <c r="AK14022" s="10"/>
    </row>
    <row r="14023" spans="37:37">
      <c r="AK14023" s="10"/>
    </row>
    <row r="14024" spans="37:37">
      <c r="AK14024" s="10"/>
    </row>
    <row r="14025" spans="37:37">
      <c r="AK14025" s="10"/>
    </row>
    <row r="14026" spans="37:37">
      <c r="AK14026" s="10"/>
    </row>
    <row r="14027" spans="37:37">
      <c r="AK14027" s="10"/>
    </row>
    <row r="14028" spans="37:37">
      <c r="AK14028" s="10"/>
    </row>
    <row r="14029" spans="37:37">
      <c r="AK14029" s="10"/>
    </row>
    <row r="14030" spans="37:37">
      <c r="AK14030" s="10"/>
    </row>
    <row r="14031" spans="37:37">
      <c r="AK14031" s="10"/>
    </row>
    <row r="14032" spans="37:37">
      <c r="AK14032" s="10"/>
    </row>
    <row r="14033" spans="37:37">
      <c r="AK14033" s="10"/>
    </row>
    <row r="14034" spans="37:37">
      <c r="AK14034" s="10"/>
    </row>
    <row r="14035" spans="37:37">
      <c r="AK14035" s="10"/>
    </row>
    <row r="14036" spans="37:37">
      <c r="AK14036" s="10"/>
    </row>
    <row r="14037" spans="37:37">
      <c r="AK14037" s="10"/>
    </row>
    <row r="14038" spans="37:37">
      <c r="AK14038" s="10"/>
    </row>
    <row r="14039" spans="37:37">
      <c r="AK14039" s="10"/>
    </row>
    <row r="14040" spans="37:37">
      <c r="AK14040" s="10"/>
    </row>
    <row r="14041" spans="37:37">
      <c r="AK14041" s="10"/>
    </row>
    <row r="14042" spans="37:37">
      <c r="AK14042" s="10"/>
    </row>
    <row r="14043" spans="37:37">
      <c r="AK14043" s="10"/>
    </row>
    <row r="14044" spans="37:37">
      <c r="AK14044" s="10"/>
    </row>
    <row r="14045" spans="37:37">
      <c r="AK14045" s="10"/>
    </row>
    <row r="14046" spans="37:37">
      <c r="AK14046" s="10"/>
    </row>
    <row r="14047" spans="37:37">
      <c r="AK14047" s="10"/>
    </row>
    <row r="14048" spans="37:37">
      <c r="AK14048" s="10"/>
    </row>
    <row r="14049" spans="37:37">
      <c r="AK14049" s="10"/>
    </row>
    <row r="14050" spans="37:37">
      <c r="AK14050" s="10"/>
    </row>
    <row r="14051" spans="37:37">
      <c r="AK14051" s="10"/>
    </row>
    <row r="14052" spans="37:37">
      <c r="AK14052" s="10"/>
    </row>
    <row r="14053" spans="37:37">
      <c r="AK14053" s="10"/>
    </row>
    <row r="14054" spans="37:37">
      <c r="AK14054" s="10"/>
    </row>
    <row r="14055" spans="37:37">
      <c r="AK14055" s="10"/>
    </row>
    <row r="14056" spans="37:37">
      <c r="AK14056" s="10"/>
    </row>
    <row r="14057" spans="37:37">
      <c r="AK14057" s="10"/>
    </row>
    <row r="14058" spans="37:37">
      <c r="AK14058" s="10"/>
    </row>
    <row r="14059" spans="37:37">
      <c r="AK14059" s="10"/>
    </row>
    <row r="14060" spans="37:37">
      <c r="AK14060" s="10"/>
    </row>
    <row r="14061" spans="37:37">
      <c r="AK14061" s="10"/>
    </row>
    <row r="14062" spans="37:37">
      <c r="AK14062" s="10"/>
    </row>
    <row r="14063" spans="37:37">
      <c r="AK14063" s="10"/>
    </row>
    <row r="14064" spans="37:37">
      <c r="AK14064" s="10"/>
    </row>
    <row r="14065" spans="37:37">
      <c r="AK14065" s="10"/>
    </row>
    <row r="14066" spans="37:37">
      <c r="AK14066" s="10"/>
    </row>
    <row r="14067" spans="37:37">
      <c r="AK14067" s="10"/>
    </row>
    <row r="14068" spans="37:37">
      <c r="AK14068" s="10"/>
    </row>
    <row r="14069" spans="37:37">
      <c r="AK14069" s="10"/>
    </row>
    <row r="14070" spans="37:37">
      <c r="AK14070" s="10"/>
    </row>
    <row r="14071" spans="37:37">
      <c r="AK14071" s="10"/>
    </row>
    <row r="14072" spans="37:37">
      <c r="AK14072" s="10"/>
    </row>
    <row r="14073" spans="37:37">
      <c r="AK14073" s="10"/>
    </row>
    <row r="14074" spans="37:37">
      <c r="AK14074" s="10"/>
    </row>
    <row r="14075" spans="37:37">
      <c r="AK14075" s="10"/>
    </row>
    <row r="14076" spans="37:37">
      <c r="AK14076" s="10"/>
    </row>
    <row r="14077" spans="37:37">
      <c r="AK14077" s="10"/>
    </row>
    <row r="14078" spans="37:37">
      <c r="AK14078" s="10"/>
    </row>
    <row r="14079" spans="37:37">
      <c r="AK14079" s="10"/>
    </row>
    <row r="14080" spans="37:37">
      <c r="AK14080" s="10"/>
    </row>
    <row r="14081" spans="37:37">
      <c r="AK14081" s="10"/>
    </row>
    <row r="14082" spans="37:37">
      <c r="AK14082" s="10"/>
    </row>
    <row r="14083" spans="37:37">
      <c r="AK14083" s="10"/>
    </row>
    <row r="14084" spans="37:37">
      <c r="AK14084" s="10"/>
    </row>
    <row r="14085" spans="37:37">
      <c r="AK14085" s="10"/>
    </row>
    <row r="14086" spans="37:37">
      <c r="AK14086" s="10"/>
    </row>
    <row r="14087" spans="37:37">
      <c r="AK14087" s="10"/>
    </row>
    <row r="14088" spans="37:37">
      <c r="AK14088" s="10"/>
    </row>
    <row r="14089" spans="37:37">
      <c r="AK14089" s="10"/>
    </row>
    <row r="14090" spans="37:37">
      <c r="AK14090" s="10"/>
    </row>
    <row r="14091" spans="37:37">
      <c r="AK14091" s="10"/>
    </row>
    <row r="14092" spans="37:37">
      <c r="AK14092" s="10"/>
    </row>
    <row r="14093" spans="37:37">
      <c r="AK14093" s="10"/>
    </row>
    <row r="14094" spans="37:37">
      <c r="AK14094" s="10"/>
    </row>
    <row r="14095" spans="37:37">
      <c r="AK14095" s="10"/>
    </row>
    <row r="14096" spans="37:37">
      <c r="AK14096" s="10"/>
    </row>
    <row r="14097" spans="37:37">
      <c r="AK14097" s="10"/>
    </row>
    <row r="14098" spans="37:37">
      <c r="AK14098" s="10"/>
    </row>
    <row r="14099" spans="37:37">
      <c r="AK14099" s="10"/>
    </row>
    <row r="14100" spans="37:37">
      <c r="AK14100" s="10"/>
    </row>
    <row r="14101" spans="37:37">
      <c r="AK14101" s="10"/>
    </row>
    <row r="14102" spans="37:37">
      <c r="AK14102" s="10"/>
    </row>
    <row r="14103" spans="37:37">
      <c r="AK14103" s="10"/>
    </row>
    <row r="14104" spans="37:37">
      <c r="AK14104" s="10"/>
    </row>
    <row r="14105" spans="37:37">
      <c r="AK14105" s="10"/>
    </row>
    <row r="14106" spans="37:37">
      <c r="AK14106" s="10"/>
    </row>
    <row r="14107" spans="37:37">
      <c r="AK14107" s="10"/>
    </row>
    <row r="14108" spans="37:37">
      <c r="AK14108" s="10"/>
    </row>
    <row r="14109" spans="37:37">
      <c r="AK14109" s="10"/>
    </row>
    <row r="14110" spans="37:37">
      <c r="AK14110" s="10"/>
    </row>
    <row r="14111" spans="37:37">
      <c r="AK14111" s="10"/>
    </row>
    <row r="14112" spans="37:37">
      <c r="AK14112" s="10"/>
    </row>
    <row r="14113" spans="37:37">
      <c r="AK14113" s="10"/>
    </row>
    <row r="14114" spans="37:37">
      <c r="AK14114" s="10"/>
    </row>
    <row r="14115" spans="37:37">
      <c r="AK14115" s="10"/>
    </row>
    <row r="14116" spans="37:37">
      <c r="AK14116" s="10"/>
    </row>
    <row r="14117" spans="37:37">
      <c r="AK14117" s="10"/>
    </row>
    <row r="14118" spans="37:37">
      <c r="AK14118" s="10"/>
    </row>
    <row r="14119" spans="37:37">
      <c r="AK14119" s="10"/>
    </row>
    <row r="14120" spans="37:37">
      <c r="AK14120" s="10"/>
    </row>
    <row r="14121" spans="37:37">
      <c r="AK14121" s="10"/>
    </row>
    <row r="14122" spans="37:37">
      <c r="AK14122" s="10"/>
    </row>
    <row r="14123" spans="37:37">
      <c r="AK14123" s="10"/>
    </row>
    <row r="14124" spans="37:37">
      <c r="AK14124" s="10"/>
    </row>
    <row r="14125" spans="37:37">
      <c r="AK14125" s="10"/>
    </row>
    <row r="14126" spans="37:37">
      <c r="AK14126" s="10"/>
    </row>
    <row r="14127" spans="37:37">
      <c r="AK14127" s="10"/>
    </row>
    <row r="14128" spans="37:37">
      <c r="AK14128" s="10"/>
    </row>
    <row r="14129" spans="37:37">
      <c r="AK14129" s="10"/>
    </row>
    <row r="14130" spans="37:37">
      <c r="AK14130" s="10"/>
    </row>
    <row r="14131" spans="37:37">
      <c r="AK14131" s="10"/>
    </row>
    <row r="14132" spans="37:37">
      <c r="AK14132" s="10"/>
    </row>
    <row r="14133" spans="37:37">
      <c r="AK14133" s="10"/>
    </row>
    <row r="14134" spans="37:37">
      <c r="AK14134" s="10"/>
    </row>
    <row r="14135" spans="37:37">
      <c r="AK14135" s="10"/>
    </row>
    <row r="14136" spans="37:37">
      <c r="AK14136" s="10"/>
    </row>
    <row r="14137" spans="37:37">
      <c r="AK14137" s="10"/>
    </row>
    <row r="14138" spans="37:37">
      <c r="AK14138" s="10"/>
    </row>
    <row r="14139" spans="37:37">
      <c r="AK14139" s="10"/>
    </row>
    <row r="14140" spans="37:37">
      <c r="AK14140" s="10"/>
    </row>
    <row r="14141" spans="37:37">
      <c r="AK14141" s="10"/>
    </row>
    <row r="14142" spans="37:37">
      <c r="AK14142" s="10"/>
    </row>
    <row r="14143" spans="37:37">
      <c r="AK14143" s="10"/>
    </row>
    <row r="14144" spans="37:37">
      <c r="AK14144" s="10"/>
    </row>
    <row r="14145" spans="37:37">
      <c r="AK14145" s="10"/>
    </row>
    <row r="14146" spans="37:37">
      <c r="AK14146" s="10"/>
    </row>
    <row r="14147" spans="37:37">
      <c r="AK14147" s="10"/>
    </row>
    <row r="14148" spans="37:37">
      <c r="AK14148" s="10"/>
    </row>
    <row r="14149" spans="37:37">
      <c r="AK14149" s="10"/>
    </row>
    <row r="14150" spans="37:37">
      <c r="AK14150" s="10"/>
    </row>
    <row r="14151" spans="37:37">
      <c r="AK14151" s="10"/>
    </row>
    <row r="14152" spans="37:37">
      <c r="AK14152" s="10"/>
    </row>
    <row r="14153" spans="37:37">
      <c r="AK14153" s="10"/>
    </row>
    <row r="14154" spans="37:37">
      <c r="AK14154" s="10"/>
    </row>
    <row r="14155" spans="37:37">
      <c r="AK14155" s="10"/>
    </row>
    <row r="14156" spans="37:37">
      <c r="AK14156" s="10"/>
    </row>
    <row r="14157" spans="37:37">
      <c r="AK14157" s="10"/>
    </row>
    <row r="14158" spans="37:37">
      <c r="AK14158" s="10"/>
    </row>
    <row r="14159" spans="37:37">
      <c r="AK14159" s="10"/>
    </row>
    <row r="14160" spans="37:37">
      <c r="AK14160" s="10"/>
    </row>
    <row r="14161" spans="37:37">
      <c r="AK14161" s="10"/>
    </row>
    <row r="14162" spans="37:37">
      <c r="AK14162" s="10"/>
    </row>
    <row r="14163" spans="37:37">
      <c r="AK14163" s="10"/>
    </row>
    <row r="14164" spans="37:37">
      <c r="AK14164" s="10"/>
    </row>
    <row r="14165" spans="37:37">
      <c r="AK14165" s="10"/>
    </row>
    <row r="14166" spans="37:37">
      <c r="AK14166" s="10"/>
    </row>
    <row r="14167" spans="37:37">
      <c r="AK14167" s="10"/>
    </row>
    <row r="14168" spans="37:37">
      <c r="AK14168" s="10"/>
    </row>
    <row r="14169" spans="37:37">
      <c r="AK14169" s="10"/>
    </row>
    <row r="14170" spans="37:37">
      <c r="AK14170" s="10"/>
    </row>
    <row r="14171" spans="37:37">
      <c r="AK14171" s="10"/>
    </row>
    <row r="14172" spans="37:37">
      <c r="AK14172" s="10"/>
    </row>
    <row r="14173" spans="37:37">
      <c r="AK14173" s="10"/>
    </row>
    <row r="14174" spans="37:37">
      <c r="AK14174" s="10"/>
    </row>
    <row r="14175" spans="37:37">
      <c r="AK14175" s="10"/>
    </row>
    <row r="14176" spans="37:37">
      <c r="AK14176" s="10"/>
    </row>
    <row r="14177" spans="37:37">
      <c r="AK14177" s="10"/>
    </row>
    <row r="14178" spans="37:37">
      <c r="AK14178" s="10"/>
    </row>
    <row r="14179" spans="37:37">
      <c r="AK14179" s="10"/>
    </row>
    <row r="14180" spans="37:37">
      <c r="AK14180" s="10"/>
    </row>
    <row r="14181" spans="37:37">
      <c r="AK14181" s="10"/>
    </row>
    <row r="14182" spans="37:37">
      <c r="AK14182" s="10"/>
    </row>
    <row r="14183" spans="37:37">
      <c r="AK14183" s="10"/>
    </row>
    <row r="14184" spans="37:37">
      <c r="AK14184" s="10"/>
    </row>
    <row r="14185" spans="37:37">
      <c r="AK14185" s="10"/>
    </row>
    <row r="14186" spans="37:37">
      <c r="AK14186" s="10"/>
    </row>
    <row r="14187" spans="37:37">
      <c r="AK14187" s="10"/>
    </row>
    <row r="14188" spans="37:37">
      <c r="AK14188" s="10"/>
    </row>
    <row r="14189" spans="37:37">
      <c r="AK14189" s="10"/>
    </row>
    <row r="14190" spans="37:37">
      <c r="AK14190" s="10"/>
    </row>
    <row r="14191" spans="37:37">
      <c r="AK14191" s="10"/>
    </row>
    <row r="14192" spans="37:37">
      <c r="AK14192" s="10"/>
    </row>
    <row r="14193" spans="37:37">
      <c r="AK14193" s="10"/>
    </row>
    <row r="14194" spans="37:37">
      <c r="AK14194" s="10"/>
    </row>
    <row r="14195" spans="37:37">
      <c r="AK14195" s="10"/>
    </row>
    <row r="14196" spans="37:37">
      <c r="AK14196" s="10"/>
    </row>
    <row r="14197" spans="37:37">
      <c r="AK14197" s="10"/>
    </row>
    <row r="14198" spans="37:37">
      <c r="AK14198" s="10"/>
    </row>
    <row r="14199" spans="37:37">
      <c r="AK14199" s="10"/>
    </row>
    <row r="14200" spans="37:37">
      <c r="AK14200" s="10"/>
    </row>
    <row r="14201" spans="37:37">
      <c r="AK14201" s="10"/>
    </row>
    <row r="14202" spans="37:37">
      <c r="AK14202" s="10"/>
    </row>
    <row r="14203" spans="37:37">
      <c r="AK14203" s="10"/>
    </row>
    <row r="14204" spans="37:37">
      <c r="AK14204" s="10"/>
    </row>
    <row r="14205" spans="37:37">
      <c r="AK14205" s="10"/>
    </row>
    <row r="14206" spans="37:37">
      <c r="AK14206" s="10"/>
    </row>
    <row r="14207" spans="37:37">
      <c r="AK14207" s="10"/>
    </row>
    <row r="14208" spans="37:37">
      <c r="AK14208" s="10"/>
    </row>
    <row r="14209" spans="37:37">
      <c r="AK14209" s="10"/>
    </row>
    <row r="14210" spans="37:37">
      <c r="AK14210" s="10"/>
    </row>
    <row r="14211" spans="37:37">
      <c r="AK14211" s="10"/>
    </row>
    <row r="14212" spans="37:37">
      <c r="AK14212" s="10"/>
    </row>
    <row r="14213" spans="37:37">
      <c r="AK14213" s="10"/>
    </row>
    <row r="14214" spans="37:37">
      <c r="AK14214" s="10"/>
    </row>
    <row r="14215" spans="37:37">
      <c r="AK14215" s="10"/>
    </row>
    <row r="14216" spans="37:37">
      <c r="AK14216" s="10"/>
    </row>
    <row r="14217" spans="37:37">
      <c r="AK14217" s="10"/>
    </row>
    <row r="14218" spans="37:37">
      <c r="AK14218" s="10"/>
    </row>
    <row r="14219" spans="37:37">
      <c r="AK14219" s="10"/>
    </row>
    <row r="14220" spans="37:37">
      <c r="AK14220" s="10"/>
    </row>
    <row r="14221" spans="37:37">
      <c r="AK14221" s="10"/>
    </row>
    <row r="14222" spans="37:37">
      <c r="AK14222" s="10"/>
    </row>
    <row r="14223" spans="37:37">
      <c r="AK14223" s="10"/>
    </row>
    <row r="14224" spans="37:37">
      <c r="AK14224" s="10"/>
    </row>
    <row r="14225" spans="37:37">
      <c r="AK14225" s="10"/>
    </row>
    <row r="14226" spans="37:37">
      <c r="AK14226" s="10"/>
    </row>
    <row r="14227" spans="37:37">
      <c r="AK14227" s="10"/>
    </row>
    <row r="14228" spans="37:37">
      <c r="AK14228" s="10"/>
    </row>
    <row r="14229" spans="37:37">
      <c r="AK14229" s="10"/>
    </row>
    <row r="14230" spans="37:37">
      <c r="AK14230" s="10"/>
    </row>
    <row r="14231" spans="37:37">
      <c r="AK14231" s="10"/>
    </row>
    <row r="14232" spans="37:37">
      <c r="AK14232" s="10"/>
    </row>
    <row r="14233" spans="37:37">
      <c r="AK14233" s="10"/>
    </row>
    <row r="14234" spans="37:37">
      <c r="AK14234" s="10"/>
    </row>
    <row r="14235" spans="37:37">
      <c r="AK14235" s="10"/>
    </row>
    <row r="14236" spans="37:37">
      <c r="AK14236" s="10"/>
    </row>
    <row r="14237" spans="37:37">
      <c r="AK14237" s="10"/>
    </row>
    <row r="14238" spans="37:37">
      <c r="AK14238" s="10"/>
    </row>
    <row r="14239" spans="37:37">
      <c r="AK14239" s="10"/>
    </row>
    <row r="14240" spans="37:37">
      <c r="AK14240" s="10"/>
    </row>
    <row r="14241" spans="37:37">
      <c r="AK14241" s="10"/>
    </row>
    <row r="14242" spans="37:37">
      <c r="AK14242" s="10"/>
    </row>
    <row r="14243" spans="37:37">
      <c r="AK14243" s="10"/>
    </row>
    <row r="14244" spans="37:37">
      <c r="AK14244" s="10"/>
    </row>
    <row r="14245" spans="37:37">
      <c r="AK14245" s="10"/>
    </row>
    <row r="14246" spans="37:37">
      <c r="AK14246" s="10"/>
    </row>
    <row r="14247" spans="37:37">
      <c r="AK14247" s="10"/>
    </row>
    <row r="14248" spans="37:37">
      <c r="AK14248" s="10"/>
    </row>
    <row r="14249" spans="37:37">
      <c r="AK14249" s="10"/>
    </row>
    <row r="14250" spans="37:37">
      <c r="AK14250" s="10"/>
    </row>
    <row r="14251" spans="37:37">
      <c r="AK14251" s="10"/>
    </row>
    <row r="14252" spans="37:37">
      <c r="AK14252" s="10"/>
    </row>
    <row r="14253" spans="37:37">
      <c r="AK14253" s="10"/>
    </row>
    <row r="14254" spans="37:37">
      <c r="AK14254" s="10"/>
    </row>
    <row r="14255" spans="37:37">
      <c r="AK14255" s="10"/>
    </row>
    <row r="14256" spans="37:37">
      <c r="AK14256" s="10"/>
    </row>
    <row r="14257" spans="37:37">
      <c r="AK14257" s="10"/>
    </row>
    <row r="14258" spans="37:37">
      <c r="AK14258" s="10"/>
    </row>
    <row r="14259" spans="37:37">
      <c r="AK14259" s="10"/>
    </row>
    <row r="14260" spans="37:37">
      <c r="AK14260" s="10"/>
    </row>
    <row r="14261" spans="37:37">
      <c r="AK14261" s="10"/>
    </row>
    <row r="14262" spans="37:37">
      <c r="AK14262" s="10"/>
    </row>
    <row r="14263" spans="37:37">
      <c r="AK14263" s="10"/>
    </row>
    <row r="14264" spans="37:37">
      <c r="AK14264" s="10"/>
    </row>
    <row r="14265" spans="37:37">
      <c r="AK14265" s="10"/>
    </row>
    <row r="14266" spans="37:37">
      <c r="AK14266" s="10"/>
    </row>
    <row r="14267" spans="37:37">
      <c r="AK14267" s="10"/>
    </row>
    <row r="14268" spans="37:37">
      <c r="AK14268" s="10"/>
    </row>
    <row r="14269" spans="37:37">
      <c r="AK14269" s="10"/>
    </row>
    <row r="14270" spans="37:37">
      <c r="AK14270" s="10"/>
    </row>
    <row r="14271" spans="37:37">
      <c r="AK14271" s="10"/>
    </row>
    <row r="14272" spans="37:37">
      <c r="AK14272" s="10"/>
    </row>
    <row r="14273" spans="37:37">
      <c r="AK14273" s="10"/>
    </row>
    <row r="14274" spans="37:37">
      <c r="AK14274" s="10"/>
    </row>
    <row r="14275" spans="37:37">
      <c r="AK14275" s="10"/>
    </row>
    <row r="14276" spans="37:37">
      <c r="AK14276" s="10"/>
    </row>
    <row r="14277" spans="37:37">
      <c r="AK14277" s="10"/>
    </row>
    <row r="14278" spans="37:37">
      <c r="AK14278" s="10"/>
    </row>
    <row r="14279" spans="37:37">
      <c r="AK14279" s="10"/>
    </row>
    <row r="14280" spans="37:37">
      <c r="AK14280" s="10"/>
    </row>
    <row r="14281" spans="37:37">
      <c r="AK14281" s="10"/>
    </row>
    <row r="14282" spans="37:37">
      <c r="AK14282" s="10"/>
    </row>
    <row r="14283" spans="37:37">
      <c r="AK14283" s="10"/>
    </row>
    <row r="14284" spans="37:37">
      <c r="AK14284" s="10"/>
    </row>
    <row r="14285" spans="37:37">
      <c r="AK14285" s="10"/>
    </row>
    <row r="14286" spans="37:37">
      <c r="AK14286" s="10"/>
    </row>
    <row r="14287" spans="37:37">
      <c r="AK14287" s="10"/>
    </row>
    <row r="14288" spans="37:37">
      <c r="AK14288" s="10"/>
    </row>
    <row r="14289" spans="37:37">
      <c r="AK14289" s="10"/>
    </row>
    <row r="14290" spans="37:37">
      <c r="AK14290" s="10"/>
    </row>
    <row r="14291" spans="37:37">
      <c r="AK14291" s="10"/>
    </row>
    <row r="14292" spans="37:37">
      <c r="AK14292" s="10"/>
    </row>
    <row r="14293" spans="37:37">
      <c r="AK14293" s="10"/>
    </row>
    <row r="14294" spans="37:37">
      <c r="AK14294" s="10"/>
    </row>
    <row r="14295" spans="37:37">
      <c r="AK14295" s="10"/>
    </row>
    <row r="14296" spans="37:37">
      <c r="AK14296" s="10"/>
    </row>
    <row r="14297" spans="37:37">
      <c r="AK14297" s="10"/>
    </row>
    <row r="14298" spans="37:37">
      <c r="AK14298" s="10"/>
    </row>
    <row r="14299" spans="37:37">
      <c r="AK14299" s="10"/>
    </row>
    <row r="14300" spans="37:37">
      <c r="AK14300" s="10"/>
    </row>
    <row r="14301" spans="37:37">
      <c r="AK14301" s="10"/>
    </row>
    <row r="14302" spans="37:37">
      <c r="AK14302" s="10"/>
    </row>
    <row r="14303" spans="37:37">
      <c r="AK14303" s="10"/>
    </row>
    <row r="14304" spans="37:37">
      <c r="AK14304" s="10"/>
    </row>
    <row r="14305" spans="37:37">
      <c r="AK14305" s="10"/>
    </row>
    <row r="14306" spans="37:37">
      <c r="AK14306" s="10"/>
    </row>
    <row r="14307" spans="37:37">
      <c r="AK14307" s="10"/>
    </row>
    <row r="14308" spans="37:37">
      <c r="AK14308" s="10"/>
    </row>
    <row r="14309" spans="37:37">
      <c r="AK14309" s="10"/>
    </row>
    <row r="14310" spans="37:37">
      <c r="AK14310" s="10"/>
    </row>
    <row r="14311" spans="37:37">
      <c r="AK14311" s="10"/>
    </row>
    <row r="14312" spans="37:37">
      <c r="AK14312" s="10"/>
    </row>
    <row r="14313" spans="37:37">
      <c r="AK14313" s="10"/>
    </row>
    <row r="14314" spans="37:37">
      <c r="AK14314" s="10"/>
    </row>
    <row r="14315" spans="37:37">
      <c r="AK14315" s="10"/>
    </row>
    <row r="14316" spans="37:37">
      <c r="AK14316" s="10"/>
    </row>
    <row r="14317" spans="37:37">
      <c r="AK14317" s="10"/>
    </row>
    <row r="14318" spans="37:37">
      <c r="AK14318" s="10"/>
    </row>
    <row r="14319" spans="37:37">
      <c r="AK14319" s="10"/>
    </row>
    <row r="14320" spans="37:37">
      <c r="AK14320" s="10"/>
    </row>
    <row r="14321" spans="37:37">
      <c r="AK14321" s="10"/>
    </row>
    <row r="14322" spans="37:37">
      <c r="AK14322" s="10"/>
    </row>
    <row r="14323" spans="37:37">
      <c r="AK14323" s="10"/>
    </row>
    <row r="14324" spans="37:37">
      <c r="AK14324" s="10"/>
    </row>
    <row r="14325" spans="37:37">
      <c r="AK14325" s="10"/>
    </row>
    <row r="14326" spans="37:37">
      <c r="AK14326" s="10"/>
    </row>
    <row r="14327" spans="37:37">
      <c r="AK14327" s="10"/>
    </row>
    <row r="14328" spans="37:37">
      <c r="AK14328" s="10"/>
    </row>
    <row r="14329" spans="37:37">
      <c r="AK14329" s="10"/>
    </row>
    <row r="14330" spans="37:37">
      <c r="AK14330" s="10"/>
    </row>
    <row r="14331" spans="37:37">
      <c r="AK14331" s="10"/>
    </row>
    <row r="14332" spans="37:37">
      <c r="AK14332" s="10"/>
    </row>
    <row r="14333" spans="37:37">
      <c r="AK14333" s="10"/>
    </row>
    <row r="14334" spans="37:37">
      <c r="AK14334" s="10"/>
    </row>
    <row r="14335" spans="37:37">
      <c r="AK14335" s="10"/>
    </row>
    <row r="14336" spans="37:37">
      <c r="AK14336" s="10"/>
    </row>
    <row r="14337" spans="37:37">
      <c r="AK14337" s="10"/>
    </row>
    <row r="14338" spans="37:37">
      <c r="AK14338" s="10"/>
    </row>
    <row r="14339" spans="37:37">
      <c r="AK14339" s="10"/>
    </row>
    <row r="14340" spans="37:37">
      <c r="AK14340" s="10"/>
    </row>
    <row r="14341" spans="37:37">
      <c r="AK14341" s="10"/>
    </row>
    <row r="14342" spans="37:37">
      <c r="AK14342" s="10"/>
    </row>
    <row r="14343" spans="37:37">
      <c r="AK14343" s="10"/>
    </row>
    <row r="14344" spans="37:37">
      <c r="AK14344" s="10"/>
    </row>
    <row r="14345" spans="37:37">
      <c r="AK14345" s="10"/>
    </row>
    <row r="14346" spans="37:37">
      <c r="AK14346" s="10"/>
    </row>
    <row r="14347" spans="37:37">
      <c r="AK14347" s="10"/>
    </row>
    <row r="14348" spans="37:37">
      <c r="AK14348" s="10"/>
    </row>
    <row r="14349" spans="37:37">
      <c r="AK14349" s="10"/>
    </row>
    <row r="14350" spans="37:37">
      <c r="AK14350" s="10"/>
    </row>
    <row r="14351" spans="37:37">
      <c r="AK14351" s="10"/>
    </row>
    <row r="14352" spans="37:37">
      <c r="AK14352" s="10"/>
    </row>
    <row r="14353" spans="37:37">
      <c r="AK14353" s="10"/>
    </row>
    <row r="14354" spans="37:37">
      <c r="AK14354" s="10"/>
    </row>
    <row r="14355" spans="37:37">
      <c r="AK14355" s="10"/>
    </row>
    <row r="14356" spans="37:37">
      <c r="AK14356" s="10"/>
    </row>
    <row r="14357" spans="37:37">
      <c r="AK14357" s="10"/>
    </row>
    <row r="14358" spans="37:37">
      <c r="AK14358" s="10"/>
    </row>
    <row r="14359" spans="37:37">
      <c r="AK14359" s="10"/>
    </row>
    <row r="14360" spans="37:37">
      <c r="AK14360" s="10"/>
    </row>
    <row r="14361" spans="37:37">
      <c r="AK14361" s="10"/>
    </row>
    <row r="14362" spans="37:37">
      <c r="AK14362" s="10"/>
    </row>
    <row r="14363" spans="37:37">
      <c r="AK14363" s="10"/>
    </row>
    <row r="14364" spans="37:37">
      <c r="AK14364" s="10"/>
    </row>
    <row r="14365" spans="37:37">
      <c r="AK14365" s="10"/>
    </row>
    <row r="14366" spans="37:37">
      <c r="AK14366" s="10"/>
    </row>
    <row r="14367" spans="37:37">
      <c r="AK14367" s="10"/>
    </row>
    <row r="14368" spans="37:37">
      <c r="AK14368" s="10"/>
    </row>
    <row r="14369" spans="37:37">
      <c r="AK14369" s="10"/>
    </row>
    <row r="14370" spans="37:37">
      <c r="AK14370" s="10"/>
    </row>
    <row r="14371" spans="37:37">
      <c r="AK14371" s="10"/>
    </row>
    <row r="14372" spans="37:37">
      <c r="AK14372" s="10"/>
    </row>
    <row r="14373" spans="37:37">
      <c r="AK14373" s="10"/>
    </row>
    <row r="14374" spans="37:37">
      <c r="AK14374" s="10"/>
    </row>
    <row r="14375" spans="37:37">
      <c r="AK14375" s="10"/>
    </row>
    <row r="14376" spans="37:37">
      <c r="AK14376" s="10"/>
    </row>
    <row r="14377" spans="37:37">
      <c r="AK14377" s="10"/>
    </row>
    <row r="14378" spans="37:37">
      <c r="AK14378" s="10"/>
    </row>
    <row r="14379" spans="37:37">
      <c r="AK14379" s="10"/>
    </row>
    <row r="14380" spans="37:37">
      <c r="AK14380" s="10"/>
    </row>
    <row r="14381" spans="37:37">
      <c r="AK14381" s="10"/>
    </row>
    <row r="14382" spans="37:37">
      <c r="AK14382" s="10"/>
    </row>
    <row r="14383" spans="37:37">
      <c r="AK14383" s="10"/>
    </row>
    <row r="14384" spans="37:37">
      <c r="AK14384" s="10"/>
    </row>
    <row r="14385" spans="37:37">
      <c r="AK14385" s="10"/>
    </row>
    <row r="14386" spans="37:37">
      <c r="AK14386" s="10"/>
    </row>
    <row r="14387" spans="37:37">
      <c r="AK14387" s="10"/>
    </row>
    <row r="14388" spans="37:37">
      <c r="AK14388" s="10"/>
    </row>
    <row r="14389" spans="37:37">
      <c r="AK14389" s="10"/>
    </row>
    <row r="14390" spans="37:37">
      <c r="AK14390" s="10"/>
    </row>
    <row r="14391" spans="37:37">
      <c r="AK14391" s="10"/>
    </row>
    <row r="14392" spans="37:37">
      <c r="AK14392" s="10"/>
    </row>
    <row r="14393" spans="37:37">
      <c r="AK14393" s="10"/>
    </row>
    <row r="14394" spans="37:37">
      <c r="AK14394" s="10"/>
    </row>
    <row r="14395" spans="37:37">
      <c r="AK14395" s="10"/>
    </row>
    <row r="14396" spans="37:37">
      <c r="AK14396" s="10"/>
    </row>
    <row r="14397" spans="37:37">
      <c r="AK14397" s="10"/>
    </row>
    <row r="14398" spans="37:37">
      <c r="AK14398" s="10"/>
    </row>
    <row r="14399" spans="37:37">
      <c r="AK14399" s="10"/>
    </row>
    <row r="14400" spans="37:37">
      <c r="AK14400" s="10"/>
    </row>
    <row r="14401" spans="37:37">
      <c r="AK14401" s="10"/>
    </row>
    <row r="14402" spans="37:37">
      <c r="AK14402" s="10"/>
    </row>
    <row r="14403" spans="37:37">
      <c r="AK14403" s="10"/>
    </row>
    <row r="14404" spans="37:37">
      <c r="AK14404" s="10"/>
    </row>
    <row r="14405" spans="37:37">
      <c r="AK14405" s="10"/>
    </row>
    <row r="14406" spans="37:37">
      <c r="AK14406" s="10"/>
    </row>
    <row r="14407" spans="37:37">
      <c r="AK14407" s="10"/>
    </row>
    <row r="14408" spans="37:37">
      <c r="AK14408" s="10"/>
    </row>
    <row r="14409" spans="37:37">
      <c r="AK14409" s="10"/>
    </row>
    <row r="14410" spans="37:37">
      <c r="AK14410" s="10"/>
    </row>
    <row r="14411" spans="37:37">
      <c r="AK14411" s="10"/>
    </row>
    <row r="14412" spans="37:37">
      <c r="AK14412" s="10"/>
    </row>
    <row r="14413" spans="37:37">
      <c r="AK14413" s="10"/>
    </row>
    <row r="14414" spans="37:37">
      <c r="AK14414" s="10"/>
    </row>
    <row r="14415" spans="37:37">
      <c r="AK14415" s="10"/>
    </row>
    <row r="14416" spans="37:37">
      <c r="AK14416" s="10"/>
    </row>
    <row r="14417" spans="37:37">
      <c r="AK14417" s="10"/>
    </row>
    <row r="14418" spans="37:37">
      <c r="AK14418" s="10"/>
    </row>
    <row r="14419" spans="37:37">
      <c r="AK14419" s="10"/>
    </row>
    <row r="14420" spans="37:37">
      <c r="AK14420" s="10"/>
    </row>
    <row r="14421" spans="37:37">
      <c r="AK14421" s="10"/>
    </row>
    <row r="14422" spans="37:37">
      <c r="AK14422" s="10"/>
    </row>
    <row r="14423" spans="37:37">
      <c r="AK14423" s="10"/>
    </row>
    <row r="14424" spans="37:37">
      <c r="AK14424" s="10"/>
    </row>
    <row r="14425" spans="37:37">
      <c r="AK14425" s="10"/>
    </row>
    <row r="14426" spans="37:37">
      <c r="AK14426" s="10"/>
    </row>
    <row r="14427" spans="37:37">
      <c r="AK14427" s="10"/>
    </row>
    <row r="14428" spans="37:37">
      <c r="AK14428" s="10"/>
    </row>
    <row r="14429" spans="37:37">
      <c r="AK14429" s="10"/>
    </row>
    <row r="14430" spans="37:37">
      <c r="AK14430" s="10"/>
    </row>
    <row r="14431" spans="37:37">
      <c r="AK14431" s="10"/>
    </row>
    <row r="14432" spans="37:37">
      <c r="AK14432" s="10"/>
    </row>
    <row r="14433" spans="37:37">
      <c r="AK14433" s="10"/>
    </row>
    <row r="14434" spans="37:37">
      <c r="AK14434" s="10"/>
    </row>
    <row r="14435" spans="37:37">
      <c r="AK14435" s="10"/>
    </row>
    <row r="14436" spans="37:37">
      <c r="AK14436" s="10"/>
    </row>
    <row r="14437" spans="37:37">
      <c r="AK14437" s="10"/>
    </row>
    <row r="14438" spans="37:37">
      <c r="AK14438" s="10"/>
    </row>
    <row r="14439" spans="37:37">
      <c r="AK14439" s="10"/>
    </row>
    <row r="14440" spans="37:37">
      <c r="AK14440" s="10"/>
    </row>
    <row r="14441" spans="37:37">
      <c r="AK14441" s="10"/>
    </row>
    <row r="14442" spans="37:37">
      <c r="AK14442" s="10"/>
    </row>
    <row r="14443" spans="37:37">
      <c r="AK14443" s="10"/>
    </row>
    <row r="14444" spans="37:37">
      <c r="AK14444" s="10"/>
    </row>
    <row r="14445" spans="37:37">
      <c r="AK14445" s="10"/>
    </row>
    <row r="14446" spans="37:37">
      <c r="AK14446" s="10"/>
    </row>
    <row r="14447" spans="37:37">
      <c r="AK14447" s="10"/>
    </row>
    <row r="14448" spans="37:37">
      <c r="AK14448" s="10"/>
    </row>
    <row r="14449" spans="37:37">
      <c r="AK14449" s="10"/>
    </row>
    <row r="14450" spans="37:37">
      <c r="AK14450" s="10"/>
    </row>
    <row r="14451" spans="37:37">
      <c r="AK14451" s="10"/>
    </row>
    <row r="14452" spans="37:37">
      <c r="AK14452" s="10"/>
    </row>
    <row r="14453" spans="37:37">
      <c r="AK14453" s="10"/>
    </row>
    <row r="14454" spans="37:37">
      <c r="AK14454" s="10"/>
    </row>
    <row r="14455" spans="37:37">
      <c r="AK14455" s="10"/>
    </row>
    <row r="14456" spans="37:37">
      <c r="AK14456" s="10"/>
    </row>
    <row r="14457" spans="37:37">
      <c r="AK14457" s="10"/>
    </row>
    <row r="14458" spans="37:37">
      <c r="AK14458" s="10"/>
    </row>
    <row r="14459" spans="37:37">
      <c r="AK14459" s="10"/>
    </row>
    <row r="14460" spans="37:37">
      <c r="AK14460" s="10"/>
    </row>
    <row r="14461" spans="37:37">
      <c r="AK14461" s="10"/>
    </row>
    <row r="14462" spans="37:37">
      <c r="AK14462" s="10"/>
    </row>
    <row r="14463" spans="37:37">
      <c r="AK14463" s="10"/>
    </row>
    <row r="14464" spans="37:37">
      <c r="AK14464" s="10"/>
    </row>
    <row r="14465" spans="37:37">
      <c r="AK14465" s="10"/>
    </row>
    <row r="14466" spans="37:37">
      <c r="AK14466" s="10"/>
    </row>
    <row r="14467" spans="37:37">
      <c r="AK14467" s="10"/>
    </row>
    <row r="14468" spans="37:37">
      <c r="AK14468" s="10"/>
    </row>
    <row r="14469" spans="37:37">
      <c r="AK14469" s="10"/>
    </row>
    <row r="14470" spans="37:37">
      <c r="AK14470" s="10"/>
    </row>
    <row r="14471" spans="37:37">
      <c r="AK14471" s="10"/>
    </row>
    <row r="14472" spans="37:37">
      <c r="AK14472" s="10"/>
    </row>
    <row r="14473" spans="37:37">
      <c r="AK14473" s="10"/>
    </row>
    <row r="14474" spans="37:37">
      <c r="AK14474" s="10"/>
    </row>
    <row r="14475" spans="37:37">
      <c r="AK14475" s="10"/>
    </row>
    <row r="14476" spans="37:37">
      <c r="AK14476" s="10"/>
    </row>
    <row r="14477" spans="37:37">
      <c r="AK14477" s="10"/>
    </row>
    <row r="14478" spans="37:37">
      <c r="AK14478" s="10"/>
    </row>
    <row r="14479" spans="37:37">
      <c r="AK14479" s="10"/>
    </row>
    <row r="14480" spans="37:37">
      <c r="AK14480" s="10"/>
    </row>
    <row r="14481" spans="37:37">
      <c r="AK14481" s="10"/>
    </row>
    <row r="14482" spans="37:37">
      <c r="AK14482" s="10"/>
    </row>
    <row r="14483" spans="37:37">
      <c r="AK14483" s="10"/>
    </row>
    <row r="14484" spans="37:37">
      <c r="AK14484" s="10"/>
    </row>
    <row r="14485" spans="37:37">
      <c r="AK14485" s="10"/>
    </row>
    <row r="14486" spans="37:37">
      <c r="AK14486" s="10"/>
    </row>
    <row r="14487" spans="37:37">
      <c r="AK14487" s="10"/>
    </row>
    <row r="14488" spans="37:37">
      <c r="AK14488" s="10"/>
    </row>
    <row r="14489" spans="37:37">
      <c r="AK14489" s="10"/>
    </row>
    <row r="14490" spans="37:37">
      <c r="AK14490" s="10"/>
    </row>
    <row r="14491" spans="37:37">
      <c r="AK14491" s="10"/>
    </row>
    <row r="14492" spans="37:37">
      <c r="AK14492" s="10"/>
    </row>
    <row r="14493" spans="37:37">
      <c r="AK14493" s="10"/>
    </row>
    <row r="14494" spans="37:37">
      <c r="AK14494" s="10"/>
    </row>
    <row r="14495" spans="37:37">
      <c r="AK14495" s="10"/>
    </row>
    <row r="14496" spans="37:37">
      <c r="AK14496" s="10"/>
    </row>
    <row r="14497" spans="37:37">
      <c r="AK14497" s="10"/>
    </row>
    <row r="14498" spans="37:37">
      <c r="AK14498" s="10"/>
    </row>
    <row r="14499" spans="37:37">
      <c r="AK14499" s="10"/>
    </row>
    <row r="14500" spans="37:37">
      <c r="AK14500" s="10"/>
    </row>
    <row r="14501" spans="37:37">
      <c r="AK14501" s="10"/>
    </row>
    <row r="14502" spans="37:37">
      <c r="AK14502" s="10"/>
    </row>
    <row r="14503" spans="37:37">
      <c r="AK14503" s="10"/>
    </row>
    <row r="14504" spans="37:37">
      <c r="AK14504" s="10"/>
    </row>
    <row r="14505" spans="37:37">
      <c r="AK14505" s="10"/>
    </row>
    <row r="14506" spans="37:37">
      <c r="AK14506" s="10"/>
    </row>
    <row r="14507" spans="37:37">
      <c r="AK14507" s="10"/>
    </row>
    <row r="14508" spans="37:37">
      <c r="AK14508" s="10"/>
    </row>
    <row r="14509" spans="37:37">
      <c r="AK14509" s="10"/>
    </row>
    <row r="14510" spans="37:37">
      <c r="AK14510" s="10"/>
    </row>
    <row r="14511" spans="37:37">
      <c r="AK14511" s="10"/>
    </row>
    <row r="14512" spans="37:37">
      <c r="AK14512" s="10"/>
    </row>
    <row r="14513" spans="37:37">
      <c r="AK14513" s="10"/>
    </row>
    <row r="14514" spans="37:37">
      <c r="AK14514" s="10"/>
    </row>
    <row r="14515" spans="37:37">
      <c r="AK14515" s="10"/>
    </row>
    <row r="14516" spans="37:37">
      <c r="AK14516" s="10"/>
    </row>
    <row r="14517" spans="37:37">
      <c r="AK14517" s="10"/>
    </row>
    <row r="14518" spans="37:37">
      <c r="AK14518" s="10"/>
    </row>
    <row r="14519" spans="37:37">
      <c r="AK14519" s="10"/>
    </row>
    <row r="14520" spans="37:37">
      <c r="AK14520" s="10"/>
    </row>
    <row r="14521" spans="37:37">
      <c r="AK14521" s="10"/>
    </row>
    <row r="14522" spans="37:37">
      <c r="AK14522" s="10"/>
    </row>
    <row r="14523" spans="37:37">
      <c r="AK14523" s="10"/>
    </row>
    <row r="14524" spans="37:37">
      <c r="AK14524" s="10"/>
    </row>
    <row r="14525" spans="37:37">
      <c r="AK14525" s="10"/>
    </row>
    <row r="14526" spans="37:37">
      <c r="AK14526" s="10"/>
    </row>
    <row r="14527" spans="37:37">
      <c r="AK14527" s="10"/>
    </row>
    <row r="14528" spans="37:37">
      <c r="AK14528" s="10"/>
    </row>
    <row r="14529" spans="37:37">
      <c r="AK14529" s="10"/>
    </row>
    <row r="14530" spans="37:37">
      <c r="AK14530" s="10"/>
    </row>
    <row r="14531" spans="37:37">
      <c r="AK14531" s="10"/>
    </row>
    <row r="14532" spans="37:37">
      <c r="AK14532" s="10"/>
    </row>
    <row r="14533" spans="37:37">
      <c r="AK14533" s="10"/>
    </row>
    <row r="14534" spans="37:37">
      <c r="AK14534" s="10"/>
    </row>
    <row r="14535" spans="37:37">
      <c r="AK14535" s="10"/>
    </row>
    <row r="14536" spans="37:37">
      <c r="AK14536" s="10"/>
    </row>
    <row r="14537" spans="37:37">
      <c r="AK14537" s="10"/>
    </row>
    <row r="14538" spans="37:37">
      <c r="AK14538" s="10"/>
    </row>
    <row r="14539" spans="37:37">
      <c r="AK14539" s="10"/>
    </row>
    <row r="14540" spans="37:37">
      <c r="AK14540" s="10"/>
    </row>
    <row r="14541" spans="37:37">
      <c r="AK14541" s="10"/>
    </row>
    <row r="14542" spans="37:37">
      <c r="AK14542" s="10"/>
    </row>
    <row r="14543" spans="37:37">
      <c r="AK14543" s="10"/>
    </row>
    <row r="14544" spans="37:37">
      <c r="AK14544" s="10"/>
    </row>
    <row r="14545" spans="37:37">
      <c r="AK14545" s="10"/>
    </row>
    <row r="14546" spans="37:37">
      <c r="AK14546" s="10"/>
    </row>
    <row r="14547" spans="37:37">
      <c r="AK14547" s="10"/>
    </row>
    <row r="14548" spans="37:37">
      <c r="AK14548" s="10"/>
    </row>
    <row r="14549" spans="37:37">
      <c r="AK14549" s="10"/>
    </row>
    <row r="14550" spans="37:37">
      <c r="AK14550" s="10"/>
    </row>
    <row r="14551" spans="37:37">
      <c r="AK14551" s="10"/>
    </row>
    <row r="14552" spans="37:37">
      <c r="AK14552" s="10"/>
    </row>
    <row r="14553" spans="37:37">
      <c r="AK14553" s="10"/>
    </row>
    <row r="14554" spans="37:37">
      <c r="AK14554" s="10"/>
    </row>
    <row r="14555" spans="37:37">
      <c r="AK14555" s="10"/>
    </row>
    <row r="14556" spans="37:37">
      <c r="AK14556" s="10"/>
    </row>
    <row r="14557" spans="37:37">
      <c r="AK14557" s="10"/>
    </row>
    <row r="14558" spans="37:37">
      <c r="AK14558" s="10"/>
    </row>
    <row r="14559" spans="37:37">
      <c r="AK14559" s="10"/>
    </row>
    <row r="14560" spans="37:37">
      <c r="AK14560" s="10"/>
    </row>
    <row r="14561" spans="37:37">
      <c r="AK14561" s="10"/>
    </row>
    <row r="14562" spans="37:37">
      <c r="AK14562" s="10"/>
    </row>
    <row r="14563" spans="37:37">
      <c r="AK14563" s="10"/>
    </row>
    <row r="14564" spans="37:37">
      <c r="AK14564" s="10"/>
    </row>
    <row r="14565" spans="37:37">
      <c r="AK14565" s="10"/>
    </row>
    <row r="14566" spans="37:37">
      <c r="AK14566" s="10"/>
    </row>
    <row r="14567" spans="37:37">
      <c r="AK14567" s="10"/>
    </row>
    <row r="14568" spans="37:37">
      <c r="AK14568" s="10"/>
    </row>
    <row r="14569" spans="37:37">
      <c r="AK14569" s="10"/>
    </row>
    <row r="14570" spans="37:37">
      <c r="AK14570" s="10"/>
    </row>
    <row r="14571" spans="37:37">
      <c r="AK14571" s="10"/>
    </row>
    <row r="14572" spans="37:37">
      <c r="AK14572" s="10"/>
    </row>
    <row r="14573" spans="37:37">
      <c r="AK14573" s="10"/>
    </row>
    <row r="14574" spans="37:37">
      <c r="AK14574" s="10"/>
    </row>
    <row r="14575" spans="37:37">
      <c r="AK14575" s="10"/>
    </row>
    <row r="14576" spans="37:37">
      <c r="AK14576" s="10"/>
    </row>
    <row r="14577" spans="37:37">
      <c r="AK14577" s="10"/>
    </row>
    <row r="14578" spans="37:37">
      <c r="AK14578" s="10"/>
    </row>
    <row r="14579" spans="37:37">
      <c r="AK14579" s="10"/>
    </row>
    <row r="14580" spans="37:37">
      <c r="AK14580" s="10"/>
    </row>
    <row r="14581" spans="37:37">
      <c r="AK14581" s="10"/>
    </row>
    <row r="14582" spans="37:37">
      <c r="AK14582" s="10"/>
    </row>
    <row r="14583" spans="37:37">
      <c r="AK14583" s="10"/>
    </row>
    <row r="14584" spans="37:37">
      <c r="AK14584" s="10"/>
    </row>
    <row r="14585" spans="37:37">
      <c r="AK14585" s="10"/>
    </row>
    <row r="14586" spans="37:37">
      <c r="AK14586" s="10"/>
    </row>
    <row r="14587" spans="37:37">
      <c r="AK14587" s="10"/>
    </row>
    <row r="14588" spans="37:37">
      <c r="AK14588" s="10"/>
    </row>
    <row r="14589" spans="37:37">
      <c r="AK14589" s="10"/>
    </row>
    <row r="14590" spans="37:37">
      <c r="AK14590" s="10"/>
    </row>
    <row r="14591" spans="37:37">
      <c r="AK14591" s="10"/>
    </row>
    <row r="14592" spans="37:37">
      <c r="AK14592" s="10"/>
    </row>
    <row r="14593" spans="37:37">
      <c r="AK14593" s="10"/>
    </row>
    <row r="14594" spans="37:37">
      <c r="AK14594" s="10"/>
    </row>
    <row r="14595" spans="37:37">
      <c r="AK14595" s="10"/>
    </row>
    <row r="14596" spans="37:37">
      <c r="AK14596" s="10"/>
    </row>
    <row r="14597" spans="37:37">
      <c r="AK14597" s="10"/>
    </row>
    <row r="14598" spans="37:37">
      <c r="AK14598" s="10"/>
    </row>
    <row r="14599" spans="37:37">
      <c r="AK14599" s="10"/>
    </row>
    <row r="14600" spans="37:37">
      <c r="AK14600" s="10"/>
    </row>
    <row r="14601" spans="37:37">
      <c r="AK14601" s="10"/>
    </row>
    <row r="14602" spans="37:37">
      <c r="AK14602" s="10"/>
    </row>
    <row r="14603" spans="37:37">
      <c r="AK14603" s="10"/>
    </row>
    <row r="14604" spans="37:37">
      <c r="AK14604" s="10"/>
    </row>
    <row r="14605" spans="37:37">
      <c r="AK14605" s="10"/>
    </row>
    <row r="14606" spans="37:37">
      <c r="AK14606" s="10"/>
    </row>
    <row r="14607" spans="37:37">
      <c r="AK14607" s="10"/>
    </row>
    <row r="14608" spans="37:37">
      <c r="AK14608" s="10"/>
    </row>
    <row r="14609" spans="37:37">
      <c r="AK14609" s="10"/>
    </row>
    <row r="14610" spans="37:37">
      <c r="AK14610" s="10"/>
    </row>
    <row r="14611" spans="37:37">
      <c r="AK14611" s="10"/>
    </row>
    <row r="14612" spans="37:37">
      <c r="AK14612" s="10"/>
    </row>
    <row r="14613" spans="37:37">
      <c r="AK14613" s="10"/>
    </row>
    <row r="14614" spans="37:37">
      <c r="AK14614" s="10"/>
    </row>
    <row r="14615" spans="37:37">
      <c r="AK14615" s="10"/>
    </row>
    <row r="14616" spans="37:37">
      <c r="AK14616" s="10"/>
    </row>
    <row r="14617" spans="37:37">
      <c r="AK14617" s="10"/>
    </row>
    <row r="14618" spans="37:37">
      <c r="AK14618" s="10"/>
    </row>
    <row r="14619" spans="37:37">
      <c r="AK14619" s="10"/>
    </row>
    <row r="14620" spans="37:37">
      <c r="AK14620" s="10"/>
    </row>
    <row r="14621" spans="37:37">
      <c r="AK14621" s="10"/>
    </row>
    <row r="14622" spans="37:37">
      <c r="AK14622" s="10"/>
    </row>
    <row r="14623" spans="37:37">
      <c r="AK14623" s="10"/>
    </row>
    <row r="14624" spans="37:37">
      <c r="AK14624" s="10"/>
    </row>
    <row r="14625" spans="37:37">
      <c r="AK14625" s="10"/>
    </row>
    <row r="14626" spans="37:37">
      <c r="AK14626" s="10"/>
    </row>
    <row r="14627" spans="37:37">
      <c r="AK14627" s="10"/>
    </row>
    <row r="14628" spans="37:37">
      <c r="AK14628" s="10"/>
    </row>
    <row r="14629" spans="37:37">
      <c r="AK14629" s="10"/>
    </row>
    <row r="14630" spans="37:37">
      <c r="AK14630" s="10"/>
    </row>
    <row r="14631" spans="37:37">
      <c r="AK14631" s="10"/>
    </row>
    <row r="14632" spans="37:37">
      <c r="AK14632" s="10"/>
    </row>
    <row r="14633" spans="37:37">
      <c r="AK14633" s="10"/>
    </row>
    <row r="14634" spans="37:37">
      <c r="AK14634" s="10"/>
    </row>
    <row r="14635" spans="37:37">
      <c r="AK14635" s="10"/>
    </row>
    <row r="14636" spans="37:37">
      <c r="AK14636" s="10"/>
    </row>
    <row r="14637" spans="37:37">
      <c r="AK14637" s="10"/>
    </row>
    <row r="14638" spans="37:37">
      <c r="AK14638" s="10"/>
    </row>
    <row r="14639" spans="37:37">
      <c r="AK14639" s="10"/>
    </row>
    <row r="14640" spans="37:37">
      <c r="AK14640" s="10"/>
    </row>
    <row r="14641" spans="37:37">
      <c r="AK14641" s="10"/>
    </row>
    <row r="14642" spans="37:37">
      <c r="AK14642" s="10"/>
    </row>
    <row r="14643" spans="37:37">
      <c r="AK14643" s="10"/>
    </row>
    <row r="14644" spans="37:37">
      <c r="AK14644" s="10"/>
    </row>
    <row r="14645" spans="37:37">
      <c r="AK14645" s="10"/>
    </row>
    <row r="14646" spans="37:37">
      <c r="AK14646" s="10"/>
    </row>
    <row r="14647" spans="37:37">
      <c r="AK14647" s="10"/>
    </row>
    <row r="14648" spans="37:37">
      <c r="AK14648" s="10"/>
    </row>
    <row r="14649" spans="37:37">
      <c r="AK14649" s="10"/>
    </row>
    <row r="14650" spans="37:37">
      <c r="AK14650" s="10"/>
    </row>
    <row r="14651" spans="37:37">
      <c r="AK14651" s="10"/>
    </row>
    <row r="14652" spans="37:37">
      <c r="AK14652" s="10"/>
    </row>
    <row r="14653" spans="37:37">
      <c r="AK14653" s="10"/>
    </row>
    <row r="14654" spans="37:37">
      <c r="AK14654" s="10"/>
    </row>
    <row r="14655" spans="37:37">
      <c r="AK14655" s="10"/>
    </row>
    <row r="14656" spans="37:37">
      <c r="AK14656" s="10"/>
    </row>
    <row r="14657" spans="37:37">
      <c r="AK14657" s="10"/>
    </row>
    <row r="14658" spans="37:37">
      <c r="AK14658" s="10"/>
    </row>
    <row r="14659" spans="37:37">
      <c r="AK14659" s="10"/>
    </row>
    <row r="14660" spans="37:37">
      <c r="AK14660" s="10"/>
    </row>
    <row r="14661" spans="37:37">
      <c r="AK14661" s="10"/>
    </row>
    <row r="14662" spans="37:37">
      <c r="AK14662" s="10"/>
    </row>
    <row r="14663" spans="37:37">
      <c r="AK14663" s="10"/>
    </row>
    <row r="14664" spans="37:37">
      <c r="AK14664" s="10"/>
    </row>
    <row r="14665" spans="37:37">
      <c r="AK14665" s="10"/>
    </row>
    <row r="14666" spans="37:37">
      <c r="AK14666" s="10"/>
    </row>
    <row r="14667" spans="37:37">
      <c r="AK14667" s="10"/>
    </row>
    <row r="14668" spans="37:37">
      <c r="AK14668" s="10"/>
    </row>
    <row r="14669" spans="37:37">
      <c r="AK14669" s="10"/>
    </row>
    <row r="14670" spans="37:37">
      <c r="AK14670" s="10"/>
    </row>
    <row r="14671" spans="37:37">
      <c r="AK14671" s="10"/>
    </row>
    <row r="14672" spans="37:37">
      <c r="AK14672" s="10"/>
    </row>
    <row r="14673" spans="37:37">
      <c r="AK14673" s="10"/>
    </row>
    <row r="14674" spans="37:37">
      <c r="AK14674" s="10"/>
    </row>
    <row r="14675" spans="37:37">
      <c r="AK14675" s="10"/>
    </row>
    <row r="14676" spans="37:37">
      <c r="AK14676" s="10"/>
    </row>
    <row r="14677" spans="37:37">
      <c r="AK14677" s="10"/>
    </row>
    <row r="14678" spans="37:37">
      <c r="AK14678" s="10"/>
    </row>
    <row r="14679" spans="37:37">
      <c r="AK14679" s="10"/>
    </row>
    <row r="14680" spans="37:37">
      <c r="AK14680" s="10"/>
    </row>
    <row r="14681" spans="37:37">
      <c r="AK14681" s="10"/>
    </row>
    <row r="14682" spans="37:37">
      <c r="AK14682" s="10"/>
    </row>
    <row r="14683" spans="37:37">
      <c r="AK14683" s="10"/>
    </row>
    <row r="14684" spans="37:37">
      <c r="AK14684" s="10"/>
    </row>
    <row r="14685" spans="37:37">
      <c r="AK14685" s="10"/>
    </row>
    <row r="14686" spans="37:37">
      <c r="AK14686" s="10"/>
    </row>
    <row r="14687" spans="37:37">
      <c r="AK14687" s="10"/>
    </row>
    <row r="14688" spans="37:37">
      <c r="AK14688" s="10"/>
    </row>
    <row r="14689" spans="37:37">
      <c r="AK14689" s="10"/>
    </row>
    <row r="14690" spans="37:37">
      <c r="AK14690" s="10"/>
    </row>
    <row r="14691" spans="37:37">
      <c r="AK14691" s="10"/>
    </row>
    <row r="14692" spans="37:37">
      <c r="AK14692" s="10"/>
    </row>
    <row r="14693" spans="37:37">
      <c r="AK14693" s="10"/>
    </row>
    <row r="14694" spans="37:37">
      <c r="AK14694" s="10"/>
    </row>
    <row r="14695" spans="37:37">
      <c r="AK14695" s="10"/>
    </row>
    <row r="14696" spans="37:37">
      <c r="AK14696" s="10"/>
    </row>
    <row r="14697" spans="37:37">
      <c r="AK14697" s="10"/>
    </row>
    <row r="14698" spans="37:37">
      <c r="AK14698" s="10"/>
    </row>
    <row r="14699" spans="37:37">
      <c r="AK14699" s="10"/>
    </row>
    <row r="14700" spans="37:37">
      <c r="AK14700" s="10"/>
    </row>
    <row r="14701" spans="37:37">
      <c r="AK14701" s="10"/>
    </row>
    <row r="14702" spans="37:37">
      <c r="AK14702" s="10"/>
    </row>
    <row r="14703" spans="37:37">
      <c r="AK14703" s="10"/>
    </row>
    <row r="14704" spans="37:37">
      <c r="AK14704" s="10"/>
    </row>
    <row r="14705" spans="37:37">
      <c r="AK14705" s="10"/>
    </row>
    <row r="14706" spans="37:37">
      <c r="AK14706" s="10"/>
    </row>
    <row r="14707" spans="37:37">
      <c r="AK14707" s="10"/>
    </row>
    <row r="14708" spans="37:37">
      <c r="AK14708" s="10"/>
    </row>
    <row r="14709" spans="37:37">
      <c r="AK14709" s="10"/>
    </row>
    <row r="14710" spans="37:37">
      <c r="AK14710" s="10"/>
    </row>
    <row r="14711" spans="37:37">
      <c r="AK14711" s="10"/>
    </row>
    <row r="14712" spans="37:37">
      <c r="AK14712" s="10"/>
    </row>
    <row r="14713" spans="37:37">
      <c r="AK14713" s="10"/>
    </row>
    <row r="14714" spans="37:37">
      <c r="AK14714" s="10"/>
    </row>
    <row r="14715" spans="37:37">
      <c r="AK14715" s="10"/>
    </row>
    <row r="14716" spans="37:37">
      <c r="AK14716" s="10"/>
    </row>
    <row r="14717" spans="37:37">
      <c r="AK14717" s="10"/>
    </row>
    <row r="14718" spans="37:37">
      <c r="AK14718" s="10"/>
    </row>
    <row r="14719" spans="37:37">
      <c r="AK14719" s="10"/>
    </row>
    <row r="14720" spans="37:37">
      <c r="AK14720" s="10"/>
    </row>
    <row r="14721" spans="37:37">
      <c r="AK14721" s="10"/>
    </row>
    <row r="14722" spans="37:37">
      <c r="AK14722" s="10"/>
    </row>
    <row r="14723" spans="37:37">
      <c r="AK14723" s="10"/>
    </row>
    <row r="14724" spans="37:37">
      <c r="AK14724" s="10"/>
    </row>
    <row r="14725" spans="37:37">
      <c r="AK14725" s="10"/>
    </row>
    <row r="14726" spans="37:37">
      <c r="AK14726" s="10"/>
    </row>
    <row r="14727" spans="37:37">
      <c r="AK14727" s="10"/>
    </row>
    <row r="14728" spans="37:37">
      <c r="AK14728" s="10"/>
    </row>
    <row r="14729" spans="37:37">
      <c r="AK14729" s="10"/>
    </row>
    <row r="14730" spans="37:37">
      <c r="AK14730" s="10"/>
    </row>
    <row r="14731" spans="37:37">
      <c r="AK14731" s="10"/>
    </row>
    <row r="14732" spans="37:37">
      <c r="AK14732" s="10"/>
    </row>
    <row r="14733" spans="37:37">
      <c r="AK14733" s="10"/>
    </row>
    <row r="14734" spans="37:37">
      <c r="AK14734" s="10"/>
    </row>
    <row r="14735" spans="37:37">
      <c r="AK14735" s="10"/>
    </row>
    <row r="14736" spans="37:37">
      <c r="AK14736" s="10"/>
    </row>
    <row r="14737" spans="37:37">
      <c r="AK14737" s="10"/>
    </row>
    <row r="14738" spans="37:37">
      <c r="AK14738" s="10"/>
    </row>
    <row r="14739" spans="37:37">
      <c r="AK14739" s="10"/>
    </row>
    <row r="14740" spans="37:37">
      <c r="AK14740" s="10"/>
    </row>
    <row r="14741" spans="37:37">
      <c r="AK14741" s="10"/>
    </row>
    <row r="14742" spans="37:37">
      <c r="AK14742" s="10"/>
    </row>
    <row r="14743" spans="37:37">
      <c r="AK14743" s="10"/>
    </row>
    <row r="14744" spans="37:37">
      <c r="AK14744" s="10"/>
    </row>
    <row r="14745" spans="37:37">
      <c r="AK14745" s="10"/>
    </row>
    <row r="14746" spans="37:37">
      <c r="AK14746" s="10"/>
    </row>
    <row r="14747" spans="37:37">
      <c r="AK14747" s="10"/>
    </row>
    <row r="14748" spans="37:37">
      <c r="AK14748" s="10"/>
    </row>
    <row r="14749" spans="37:37">
      <c r="AK14749" s="10"/>
    </row>
    <row r="14750" spans="37:37">
      <c r="AK14750" s="10"/>
    </row>
    <row r="14751" spans="37:37">
      <c r="AK14751" s="10"/>
    </row>
    <row r="14752" spans="37:37">
      <c r="AK14752" s="10"/>
    </row>
    <row r="14753" spans="37:37">
      <c r="AK14753" s="10"/>
    </row>
    <row r="14754" spans="37:37">
      <c r="AK14754" s="10"/>
    </row>
    <row r="14755" spans="37:37">
      <c r="AK14755" s="10"/>
    </row>
    <row r="14756" spans="37:37">
      <c r="AK14756" s="10"/>
    </row>
    <row r="14757" spans="37:37">
      <c r="AK14757" s="10"/>
    </row>
    <row r="14758" spans="37:37">
      <c r="AK14758" s="10"/>
    </row>
    <row r="14759" spans="37:37">
      <c r="AK14759" s="10"/>
    </row>
    <row r="14760" spans="37:37">
      <c r="AK14760" s="10"/>
    </row>
    <row r="14761" spans="37:37">
      <c r="AK14761" s="10"/>
    </row>
    <row r="14762" spans="37:37">
      <c r="AK14762" s="10"/>
    </row>
    <row r="14763" spans="37:37">
      <c r="AK14763" s="10"/>
    </row>
    <row r="14764" spans="37:37">
      <c r="AK14764" s="10"/>
    </row>
    <row r="14765" spans="37:37">
      <c r="AK14765" s="10"/>
    </row>
    <row r="14766" spans="37:37">
      <c r="AK14766" s="10"/>
    </row>
    <row r="14767" spans="37:37">
      <c r="AK14767" s="10"/>
    </row>
    <row r="14768" spans="37:37">
      <c r="AK14768" s="10"/>
    </row>
    <row r="14769" spans="37:37">
      <c r="AK14769" s="10"/>
    </row>
    <row r="14770" spans="37:37">
      <c r="AK14770" s="10"/>
    </row>
    <row r="14771" spans="37:37">
      <c r="AK14771" s="10"/>
    </row>
    <row r="14772" spans="37:37">
      <c r="AK14772" s="10"/>
    </row>
    <row r="14773" spans="37:37">
      <c r="AK14773" s="10"/>
    </row>
    <row r="14774" spans="37:37">
      <c r="AK14774" s="10"/>
    </row>
    <row r="14775" spans="37:37">
      <c r="AK14775" s="10"/>
    </row>
    <row r="14776" spans="37:37">
      <c r="AK14776" s="10"/>
    </row>
    <row r="14777" spans="37:37">
      <c r="AK14777" s="10"/>
    </row>
    <row r="14778" spans="37:37">
      <c r="AK14778" s="10"/>
    </row>
    <row r="14779" spans="37:37">
      <c r="AK14779" s="10"/>
    </row>
    <row r="14780" spans="37:37">
      <c r="AK14780" s="10"/>
    </row>
    <row r="14781" spans="37:37">
      <c r="AK14781" s="10"/>
    </row>
    <row r="14782" spans="37:37">
      <c r="AK14782" s="10"/>
    </row>
    <row r="14783" spans="37:37">
      <c r="AK14783" s="10"/>
    </row>
    <row r="14784" spans="37:37">
      <c r="AK14784" s="10"/>
    </row>
    <row r="14785" spans="37:37">
      <c r="AK14785" s="10"/>
    </row>
    <row r="14786" spans="37:37">
      <c r="AK14786" s="10"/>
    </row>
    <row r="14787" spans="37:37">
      <c r="AK14787" s="10"/>
    </row>
    <row r="14788" spans="37:37">
      <c r="AK14788" s="10"/>
    </row>
    <row r="14789" spans="37:37">
      <c r="AK14789" s="10"/>
    </row>
    <row r="14790" spans="37:37">
      <c r="AK14790" s="10"/>
    </row>
    <row r="14791" spans="37:37">
      <c r="AK14791" s="10"/>
    </row>
    <row r="14792" spans="37:37">
      <c r="AK14792" s="10"/>
    </row>
    <row r="14793" spans="37:37">
      <c r="AK14793" s="10"/>
    </row>
    <row r="14794" spans="37:37">
      <c r="AK14794" s="10"/>
    </row>
    <row r="14795" spans="37:37">
      <c r="AK14795" s="10"/>
    </row>
    <row r="14796" spans="37:37">
      <c r="AK14796" s="10"/>
    </row>
    <row r="14797" spans="37:37">
      <c r="AK14797" s="10"/>
    </row>
    <row r="14798" spans="37:37">
      <c r="AK14798" s="10"/>
    </row>
    <row r="14799" spans="37:37">
      <c r="AK14799" s="10"/>
    </row>
    <row r="14800" spans="37:37">
      <c r="AK14800" s="10"/>
    </row>
    <row r="14801" spans="37:37">
      <c r="AK14801" s="10"/>
    </row>
    <row r="14802" spans="37:37">
      <c r="AK14802" s="10"/>
    </row>
    <row r="14803" spans="37:37">
      <c r="AK14803" s="10"/>
    </row>
    <row r="14804" spans="37:37">
      <c r="AK14804" s="10"/>
    </row>
    <row r="14805" spans="37:37">
      <c r="AK14805" s="10"/>
    </row>
    <row r="14806" spans="37:37">
      <c r="AK14806" s="10"/>
    </row>
    <row r="14807" spans="37:37">
      <c r="AK14807" s="10"/>
    </row>
    <row r="14808" spans="37:37">
      <c r="AK14808" s="10"/>
    </row>
    <row r="14809" spans="37:37">
      <c r="AK14809" s="10"/>
    </row>
    <row r="14810" spans="37:37">
      <c r="AK14810" s="10"/>
    </row>
    <row r="14811" spans="37:37">
      <c r="AK14811" s="10"/>
    </row>
    <row r="14812" spans="37:37">
      <c r="AK14812" s="10"/>
    </row>
    <row r="14813" spans="37:37">
      <c r="AK14813" s="10"/>
    </row>
    <row r="14814" spans="37:37">
      <c r="AK14814" s="10"/>
    </row>
    <row r="14815" spans="37:37">
      <c r="AK14815" s="10"/>
    </row>
    <row r="14816" spans="37:37">
      <c r="AK14816" s="10"/>
    </row>
    <row r="14817" spans="37:37">
      <c r="AK14817" s="10"/>
    </row>
    <row r="14818" spans="37:37">
      <c r="AK14818" s="10"/>
    </row>
    <row r="14819" spans="37:37">
      <c r="AK14819" s="10"/>
    </row>
    <row r="14820" spans="37:37">
      <c r="AK14820" s="10"/>
    </row>
    <row r="14821" spans="37:37">
      <c r="AK14821" s="10"/>
    </row>
    <row r="14822" spans="37:37">
      <c r="AK14822" s="10"/>
    </row>
    <row r="14823" spans="37:37">
      <c r="AK14823" s="10"/>
    </row>
    <row r="14824" spans="37:37">
      <c r="AK14824" s="10"/>
    </row>
    <row r="14825" spans="37:37">
      <c r="AK14825" s="10"/>
    </row>
    <row r="14826" spans="37:37">
      <c r="AK14826" s="10"/>
    </row>
    <row r="14827" spans="37:37">
      <c r="AK14827" s="10"/>
    </row>
    <row r="14828" spans="37:37">
      <c r="AK14828" s="10"/>
    </row>
    <row r="14829" spans="37:37">
      <c r="AK14829" s="10"/>
    </row>
    <row r="14830" spans="37:37">
      <c r="AK14830" s="10"/>
    </row>
    <row r="14831" spans="37:37">
      <c r="AK14831" s="10"/>
    </row>
    <row r="14832" spans="37:37">
      <c r="AK14832" s="10"/>
    </row>
    <row r="14833" spans="37:37">
      <c r="AK14833" s="10"/>
    </row>
    <row r="14834" spans="37:37">
      <c r="AK14834" s="10"/>
    </row>
    <row r="14835" spans="37:37">
      <c r="AK14835" s="10"/>
    </row>
    <row r="14836" spans="37:37">
      <c r="AK14836" s="10"/>
    </row>
    <row r="14837" spans="37:37">
      <c r="AK14837" s="10"/>
    </row>
    <row r="14838" spans="37:37">
      <c r="AK14838" s="10"/>
    </row>
    <row r="14839" spans="37:37">
      <c r="AK14839" s="10"/>
    </row>
    <row r="14840" spans="37:37">
      <c r="AK14840" s="10"/>
    </row>
    <row r="14841" spans="37:37">
      <c r="AK14841" s="10"/>
    </row>
    <row r="14842" spans="37:37">
      <c r="AK14842" s="10"/>
    </row>
    <row r="14843" spans="37:37">
      <c r="AK14843" s="10"/>
    </row>
    <row r="14844" spans="37:37">
      <c r="AK14844" s="10"/>
    </row>
    <row r="14845" spans="37:37">
      <c r="AK14845" s="10"/>
    </row>
    <row r="14846" spans="37:37">
      <c r="AK14846" s="10"/>
    </row>
    <row r="14847" spans="37:37">
      <c r="AK14847" s="10"/>
    </row>
    <row r="14848" spans="37:37">
      <c r="AK14848" s="10"/>
    </row>
    <row r="14849" spans="37:37">
      <c r="AK14849" s="10"/>
    </row>
    <row r="14850" spans="37:37">
      <c r="AK14850" s="10"/>
    </row>
    <row r="14851" spans="37:37">
      <c r="AK14851" s="10"/>
    </row>
    <row r="14852" spans="37:37">
      <c r="AK14852" s="10"/>
    </row>
    <row r="14853" spans="37:37">
      <c r="AK14853" s="10"/>
    </row>
    <row r="14854" spans="37:37">
      <c r="AK14854" s="10"/>
    </row>
    <row r="14855" spans="37:37">
      <c r="AK14855" s="10"/>
    </row>
    <row r="14856" spans="37:37">
      <c r="AK14856" s="10"/>
    </row>
    <row r="14857" spans="37:37">
      <c r="AK14857" s="10"/>
    </row>
    <row r="14858" spans="37:37">
      <c r="AK14858" s="10"/>
    </row>
    <row r="14859" spans="37:37">
      <c r="AK14859" s="10"/>
    </row>
    <row r="14860" spans="37:37">
      <c r="AK14860" s="10"/>
    </row>
    <row r="14861" spans="37:37">
      <c r="AK14861" s="10"/>
    </row>
    <row r="14862" spans="37:37">
      <c r="AK14862" s="10"/>
    </row>
    <row r="14863" spans="37:37">
      <c r="AK14863" s="10"/>
    </row>
    <row r="14864" spans="37:37">
      <c r="AK14864" s="10"/>
    </row>
    <row r="14865" spans="37:37">
      <c r="AK14865" s="10"/>
    </row>
    <row r="14866" spans="37:37">
      <c r="AK14866" s="10"/>
    </row>
    <row r="14867" spans="37:37">
      <c r="AK14867" s="10"/>
    </row>
    <row r="14868" spans="37:37">
      <c r="AK14868" s="10"/>
    </row>
    <row r="14869" spans="37:37">
      <c r="AK14869" s="10"/>
    </row>
    <row r="14870" spans="37:37">
      <c r="AK14870" s="10"/>
    </row>
    <row r="14871" spans="37:37">
      <c r="AK14871" s="10"/>
    </row>
    <row r="14872" spans="37:37">
      <c r="AK14872" s="10"/>
    </row>
    <row r="14873" spans="37:37">
      <c r="AK14873" s="10"/>
    </row>
    <row r="14874" spans="37:37">
      <c r="AK14874" s="10"/>
    </row>
    <row r="14875" spans="37:37">
      <c r="AK14875" s="10"/>
    </row>
    <row r="14876" spans="37:37">
      <c r="AK14876" s="10"/>
    </row>
    <row r="14877" spans="37:37">
      <c r="AK14877" s="10"/>
    </row>
    <row r="14878" spans="37:37">
      <c r="AK14878" s="10"/>
    </row>
    <row r="14879" spans="37:37">
      <c r="AK14879" s="10"/>
    </row>
    <row r="14880" spans="37:37">
      <c r="AK14880" s="10"/>
    </row>
    <row r="14881" spans="37:37">
      <c r="AK14881" s="10"/>
    </row>
    <row r="14882" spans="37:37">
      <c r="AK14882" s="10"/>
    </row>
    <row r="14883" spans="37:37">
      <c r="AK14883" s="10"/>
    </row>
    <row r="14884" spans="37:37">
      <c r="AK14884" s="10"/>
    </row>
    <row r="14885" spans="37:37">
      <c r="AK14885" s="10"/>
    </row>
    <row r="14886" spans="37:37">
      <c r="AK14886" s="10"/>
    </row>
    <row r="14887" spans="37:37">
      <c r="AK14887" s="10"/>
    </row>
    <row r="14888" spans="37:37">
      <c r="AK14888" s="10"/>
    </row>
    <row r="14889" spans="37:37">
      <c r="AK14889" s="10"/>
    </row>
    <row r="14890" spans="37:37">
      <c r="AK14890" s="10"/>
    </row>
    <row r="14891" spans="37:37">
      <c r="AK14891" s="10"/>
    </row>
    <row r="14892" spans="37:37">
      <c r="AK14892" s="10"/>
    </row>
    <row r="14893" spans="37:37">
      <c r="AK14893" s="10"/>
    </row>
    <row r="14894" spans="37:37">
      <c r="AK14894" s="10"/>
    </row>
    <row r="14895" spans="37:37">
      <c r="AK14895" s="10"/>
    </row>
    <row r="14896" spans="37:37">
      <c r="AK14896" s="10"/>
    </row>
    <row r="14897" spans="37:37">
      <c r="AK14897" s="10"/>
    </row>
    <row r="14898" spans="37:37">
      <c r="AK14898" s="10"/>
    </row>
    <row r="14899" spans="37:37">
      <c r="AK14899" s="10"/>
    </row>
    <row r="14900" spans="37:37">
      <c r="AK14900" s="10"/>
    </row>
    <row r="14901" spans="37:37">
      <c r="AK14901" s="10"/>
    </row>
    <row r="14902" spans="37:37">
      <c r="AK14902" s="10"/>
    </row>
    <row r="14903" spans="37:37">
      <c r="AK14903" s="10"/>
    </row>
    <row r="14904" spans="37:37">
      <c r="AK14904" s="10"/>
    </row>
    <row r="14905" spans="37:37">
      <c r="AK14905" s="10"/>
    </row>
    <row r="14906" spans="37:37">
      <c r="AK14906" s="10"/>
    </row>
    <row r="14907" spans="37:37">
      <c r="AK14907" s="10"/>
    </row>
    <row r="14908" spans="37:37">
      <c r="AK14908" s="10"/>
    </row>
    <row r="14909" spans="37:37">
      <c r="AK14909" s="10"/>
    </row>
    <row r="14910" spans="37:37">
      <c r="AK14910" s="10"/>
    </row>
    <row r="14911" spans="37:37">
      <c r="AK14911" s="10"/>
    </row>
    <row r="14912" spans="37:37">
      <c r="AK14912" s="10"/>
    </row>
    <row r="14913" spans="37:37">
      <c r="AK14913" s="10"/>
    </row>
    <row r="14914" spans="37:37">
      <c r="AK14914" s="10"/>
    </row>
    <row r="14915" spans="37:37">
      <c r="AK14915" s="10"/>
    </row>
    <row r="14916" spans="37:37">
      <c r="AK14916" s="10"/>
    </row>
    <row r="14917" spans="37:37">
      <c r="AK14917" s="10"/>
    </row>
    <row r="14918" spans="37:37">
      <c r="AK14918" s="10"/>
    </row>
    <row r="14919" spans="37:37">
      <c r="AK14919" s="10"/>
    </row>
    <row r="14920" spans="37:37">
      <c r="AK14920" s="10"/>
    </row>
    <row r="14921" spans="37:37">
      <c r="AK14921" s="10"/>
    </row>
    <row r="14922" spans="37:37">
      <c r="AK14922" s="10"/>
    </row>
    <row r="14923" spans="37:37">
      <c r="AK14923" s="10"/>
    </row>
    <row r="14924" spans="37:37">
      <c r="AK14924" s="10"/>
    </row>
    <row r="14925" spans="37:37">
      <c r="AK14925" s="10"/>
    </row>
    <row r="14926" spans="37:37">
      <c r="AK14926" s="10"/>
    </row>
    <row r="14927" spans="37:37">
      <c r="AK14927" s="10"/>
    </row>
    <row r="14928" spans="37:37">
      <c r="AK14928" s="10"/>
    </row>
    <row r="14929" spans="37:37">
      <c r="AK14929" s="10"/>
    </row>
    <row r="14930" spans="37:37">
      <c r="AK14930" s="10"/>
    </row>
    <row r="14931" spans="37:37">
      <c r="AK14931" s="10"/>
    </row>
    <row r="14932" spans="37:37">
      <c r="AK14932" s="10"/>
    </row>
    <row r="14933" spans="37:37">
      <c r="AK14933" s="10"/>
    </row>
    <row r="14934" spans="37:37">
      <c r="AK14934" s="10"/>
    </row>
    <row r="14935" spans="37:37">
      <c r="AK14935" s="10"/>
    </row>
    <row r="14936" spans="37:37">
      <c r="AK14936" s="10"/>
    </row>
    <row r="14937" spans="37:37">
      <c r="AK14937" s="10"/>
    </row>
    <row r="14938" spans="37:37">
      <c r="AK14938" s="10"/>
    </row>
    <row r="14939" spans="37:37">
      <c r="AK14939" s="10"/>
    </row>
    <row r="14940" spans="37:37">
      <c r="AK14940" s="10"/>
    </row>
    <row r="14941" spans="37:37">
      <c r="AK14941" s="10"/>
    </row>
    <row r="14942" spans="37:37">
      <c r="AK14942" s="10"/>
    </row>
    <row r="14943" spans="37:37">
      <c r="AK14943" s="10"/>
    </row>
    <row r="14944" spans="37:37">
      <c r="AK14944" s="10"/>
    </row>
    <row r="14945" spans="37:37">
      <c r="AK14945" s="10"/>
    </row>
    <row r="14946" spans="37:37">
      <c r="AK14946" s="10"/>
    </row>
    <row r="14947" spans="37:37">
      <c r="AK14947" s="10"/>
    </row>
    <row r="14948" spans="37:37">
      <c r="AK14948" s="10"/>
    </row>
    <row r="14949" spans="37:37">
      <c r="AK14949" s="10"/>
    </row>
    <row r="14950" spans="37:37">
      <c r="AK14950" s="10"/>
    </row>
    <row r="14951" spans="37:37">
      <c r="AK14951" s="10"/>
    </row>
    <row r="14952" spans="37:37">
      <c r="AK14952" s="10"/>
    </row>
    <row r="14953" spans="37:37">
      <c r="AK14953" s="10"/>
    </row>
    <row r="14954" spans="37:37">
      <c r="AK14954" s="10"/>
    </row>
    <row r="14955" spans="37:37">
      <c r="AK14955" s="10"/>
    </row>
    <row r="14956" spans="37:37">
      <c r="AK14956" s="10"/>
    </row>
    <row r="14957" spans="37:37">
      <c r="AK14957" s="10"/>
    </row>
    <row r="14958" spans="37:37">
      <c r="AK14958" s="10"/>
    </row>
    <row r="14959" spans="37:37">
      <c r="AK14959" s="10"/>
    </row>
    <row r="14960" spans="37:37">
      <c r="AK14960" s="10"/>
    </row>
    <row r="14961" spans="37:37">
      <c r="AK14961" s="10"/>
    </row>
    <row r="14962" spans="37:37">
      <c r="AK14962" s="10"/>
    </row>
    <row r="14963" spans="37:37">
      <c r="AK14963" s="10"/>
    </row>
    <row r="14964" spans="37:37">
      <c r="AK14964" s="10"/>
    </row>
    <row r="14965" spans="37:37">
      <c r="AK14965" s="10"/>
    </row>
    <row r="14966" spans="37:37">
      <c r="AK14966" s="10"/>
    </row>
    <row r="14967" spans="37:37">
      <c r="AK14967" s="10"/>
    </row>
    <row r="14968" spans="37:37">
      <c r="AK14968" s="10"/>
    </row>
    <row r="14969" spans="37:37">
      <c r="AK14969" s="10"/>
    </row>
    <row r="14970" spans="37:37">
      <c r="AK14970" s="10"/>
    </row>
    <row r="14971" spans="37:37">
      <c r="AK14971" s="10"/>
    </row>
    <row r="14972" spans="37:37">
      <c r="AK14972" s="10"/>
    </row>
    <row r="14973" spans="37:37">
      <c r="AK14973" s="10"/>
    </row>
    <row r="14974" spans="37:37">
      <c r="AK14974" s="10"/>
    </row>
    <row r="14975" spans="37:37">
      <c r="AK14975" s="10"/>
    </row>
    <row r="14976" spans="37:37">
      <c r="AK14976" s="10"/>
    </row>
    <row r="14977" spans="37:37">
      <c r="AK14977" s="10"/>
    </row>
    <row r="14978" spans="37:37">
      <c r="AK14978" s="10"/>
    </row>
    <row r="14979" spans="37:37">
      <c r="AK14979" s="10"/>
    </row>
    <row r="14980" spans="37:37">
      <c r="AK14980" s="10"/>
    </row>
    <row r="14981" spans="37:37">
      <c r="AK14981" s="10"/>
    </row>
    <row r="14982" spans="37:37">
      <c r="AK14982" s="10"/>
    </row>
    <row r="14983" spans="37:37">
      <c r="AK14983" s="10"/>
    </row>
    <row r="14984" spans="37:37">
      <c r="AK14984" s="10"/>
    </row>
    <row r="14985" spans="37:37">
      <c r="AK14985" s="10"/>
    </row>
    <row r="14986" spans="37:37">
      <c r="AK14986" s="10"/>
    </row>
    <row r="14987" spans="37:37">
      <c r="AK14987" s="10"/>
    </row>
    <row r="14988" spans="37:37">
      <c r="AK14988" s="10"/>
    </row>
    <row r="14989" spans="37:37">
      <c r="AK14989" s="10"/>
    </row>
    <row r="14990" spans="37:37">
      <c r="AK14990" s="10"/>
    </row>
    <row r="14991" spans="37:37">
      <c r="AK14991" s="10"/>
    </row>
    <row r="14992" spans="37:37">
      <c r="AK14992" s="10"/>
    </row>
    <row r="14993" spans="37:37">
      <c r="AK14993" s="10"/>
    </row>
    <row r="14994" spans="37:37">
      <c r="AK14994" s="10"/>
    </row>
    <row r="14995" spans="37:37">
      <c r="AK14995" s="10"/>
    </row>
    <row r="14996" spans="37:37">
      <c r="AK14996" s="10"/>
    </row>
    <row r="14997" spans="37:37">
      <c r="AK14997" s="10"/>
    </row>
    <row r="14998" spans="37:37">
      <c r="AK14998" s="10"/>
    </row>
    <row r="14999" spans="37:37">
      <c r="AK14999" s="10"/>
    </row>
    <row r="15000" spans="37:37">
      <c r="AK15000" s="10"/>
    </row>
    <row r="15001" spans="37:37">
      <c r="AK15001" s="10"/>
    </row>
    <row r="15002" spans="37:37">
      <c r="AK15002" s="10"/>
    </row>
    <row r="15003" spans="37:37">
      <c r="AK15003" s="10"/>
    </row>
    <row r="15004" spans="37:37">
      <c r="AK15004" s="10"/>
    </row>
    <row r="15005" spans="37:37">
      <c r="AK15005" s="10"/>
    </row>
    <row r="15006" spans="37:37">
      <c r="AK15006" s="10"/>
    </row>
    <row r="15007" spans="37:37">
      <c r="AK15007" s="10"/>
    </row>
    <row r="15008" spans="37:37">
      <c r="AK15008" s="10"/>
    </row>
    <row r="15009" spans="37:37">
      <c r="AK15009" s="10"/>
    </row>
    <row r="15010" spans="37:37">
      <c r="AK15010" s="10"/>
    </row>
    <row r="15011" spans="37:37">
      <c r="AK15011" s="10"/>
    </row>
    <row r="15012" spans="37:37">
      <c r="AK15012" s="10"/>
    </row>
    <row r="15013" spans="37:37">
      <c r="AK15013" s="10"/>
    </row>
    <row r="15014" spans="37:37">
      <c r="AK15014" s="10"/>
    </row>
    <row r="15015" spans="37:37">
      <c r="AK15015" s="10"/>
    </row>
    <row r="15016" spans="37:37">
      <c r="AK15016" s="10"/>
    </row>
    <row r="15017" spans="37:37">
      <c r="AK15017" s="10"/>
    </row>
    <row r="15018" spans="37:37">
      <c r="AK15018" s="10"/>
    </row>
    <row r="15019" spans="37:37">
      <c r="AK15019" s="10"/>
    </row>
    <row r="15020" spans="37:37">
      <c r="AK15020" s="10"/>
    </row>
    <row r="15021" spans="37:37">
      <c r="AK15021" s="10"/>
    </row>
    <row r="15022" spans="37:37">
      <c r="AK15022" s="10"/>
    </row>
    <row r="15023" spans="37:37">
      <c r="AK15023" s="10"/>
    </row>
    <row r="15024" spans="37:37">
      <c r="AK15024" s="10"/>
    </row>
    <row r="15025" spans="37:37">
      <c r="AK15025" s="10"/>
    </row>
    <row r="15026" spans="37:37">
      <c r="AK15026" s="10"/>
    </row>
    <row r="15027" spans="37:37">
      <c r="AK15027" s="10"/>
    </row>
    <row r="15028" spans="37:37">
      <c r="AK15028" s="10"/>
    </row>
    <row r="15029" spans="37:37">
      <c r="AK15029" s="10"/>
    </row>
    <row r="15030" spans="37:37">
      <c r="AK15030" s="10"/>
    </row>
    <row r="15031" spans="37:37">
      <c r="AK15031" s="10"/>
    </row>
    <row r="15032" spans="37:37">
      <c r="AK15032" s="10"/>
    </row>
    <row r="15033" spans="37:37">
      <c r="AK15033" s="10"/>
    </row>
    <row r="15034" spans="37:37">
      <c r="AK15034" s="10"/>
    </row>
    <row r="15035" spans="37:37">
      <c r="AK15035" s="10"/>
    </row>
    <row r="15036" spans="37:37">
      <c r="AK15036" s="10"/>
    </row>
    <row r="15037" spans="37:37">
      <c r="AK15037" s="10"/>
    </row>
    <row r="15038" spans="37:37">
      <c r="AK15038" s="10"/>
    </row>
    <row r="15039" spans="37:37">
      <c r="AK15039" s="10"/>
    </row>
    <row r="15040" spans="37:37">
      <c r="AK15040" s="10"/>
    </row>
    <row r="15041" spans="37:37">
      <c r="AK15041" s="10"/>
    </row>
    <row r="15042" spans="37:37">
      <c r="AK15042" s="10"/>
    </row>
    <row r="15043" spans="37:37">
      <c r="AK15043" s="10"/>
    </row>
    <row r="15044" spans="37:37">
      <c r="AK15044" s="10"/>
    </row>
    <row r="15045" spans="37:37">
      <c r="AK15045" s="10"/>
    </row>
    <row r="15046" spans="37:37">
      <c r="AK15046" s="10"/>
    </row>
    <row r="15047" spans="37:37">
      <c r="AK15047" s="10"/>
    </row>
    <row r="15048" spans="37:37">
      <c r="AK15048" s="10"/>
    </row>
    <row r="15049" spans="37:37">
      <c r="AK15049" s="10"/>
    </row>
    <row r="15050" spans="37:37">
      <c r="AK15050" s="10"/>
    </row>
    <row r="15051" spans="37:37">
      <c r="AK15051" s="10"/>
    </row>
    <row r="15052" spans="37:37">
      <c r="AK15052" s="10"/>
    </row>
    <row r="15053" spans="37:37">
      <c r="AK15053" s="10"/>
    </row>
    <row r="15054" spans="37:37">
      <c r="AK15054" s="10"/>
    </row>
    <row r="15055" spans="37:37">
      <c r="AK15055" s="10"/>
    </row>
    <row r="15056" spans="37:37">
      <c r="AK15056" s="10"/>
    </row>
    <row r="15057" spans="37:37">
      <c r="AK15057" s="10"/>
    </row>
    <row r="15058" spans="37:37">
      <c r="AK15058" s="10"/>
    </row>
    <row r="15059" spans="37:37">
      <c r="AK15059" s="10"/>
    </row>
    <row r="15060" spans="37:37">
      <c r="AK15060" s="10"/>
    </row>
    <row r="15061" spans="37:37">
      <c r="AK15061" s="10"/>
    </row>
    <row r="15062" spans="37:37">
      <c r="AK15062" s="10"/>
    </row>
    <row r="15063" spans="37:37">
      <c r="AK15063" s="10"/>
    </row>
    <row r="15064" spans="37:37">
      <c r="AK15064" s="10"/>
    </row>
    <row r="15065" spans="37:37">
      <c r="AK15065" s="10"/>
    </row>
    <row r="15066" spans="37:37">
      <c r="AK15066" s="10"/>
    </row>
    <row r="15067" spans="37:37">
      <c r="AK15067" s="10"/>
    </row>
    <row r="15068" spans="37:37">
      <c r="AK15068" s="10"/>
    </row>
    <row r="15069" spans="37:37">
      <c r="AK15069" s="10"/>
    </row>
    <row r="15070" spans="37:37">
      <c r="AK15070" s="10"/>
    </row>
    <row r="15071" spans="37:37">
      <c r="AK15071" s="10"/>
    </row>
    <row r="15072" spans="37:37">
      <c r="AK15072" s="10"/>
    </row>
    <row r="15073" spans="37:37">
      <c r="AK15073" s="10"/>
    </row>
    <row r="15074" spans="37:37">
      <c r="AK15074" s="10"/>
    </row>
    <row r="15075" spans="37:37">
      <c r="AK15075" s="10"/>
    </row>
    <row r="15076" spans="37:37">
      <c r="AK15076" s="10"/>
    </row>
    <row r="15077" spans="37:37">
      <c r="AK15077" s="10"/>
    </row>
    <row r="15078" spans="37:37">
      <c r="AK15078" s="10"/>
    </row>
    <row r="15079" spans="37:37">
      <c r="AK15079" s="10"/>
    </row>
    <row r="15080" spans="37:37">
      <c r="AK15080" s="10"/>
    </row>
    <row r="15081" spans="37:37">
      <c r="AK15081" s="10"/>
    </row>
    <row r="15082" spans="37:37">
      <c r="AK15082" s="10"/>
    </row>
    <row r="15083" spans="37:37">
      <c r="AK15083" s="10"/>
    </row>
    <row r="15084" spans="37:37">
      <c r="AK15084" s="10"/>
    </row>
    <row r="15085" spans="37:37">
      <c r="AK15085" s="10"/>
    </row>
    <row r="15086" spans="37:37">
      <c r="AK15086" s="10"/>
    </row>
    <row r="15087" spans="37:37">
      <c r="AK15087" s="10"/>
    </row>
    <row r="15088" spans="37:37">
      <c r="AK15088" s="10"/>
    </row>
    <row r="15089" spans="37:37">
      <c r="AK15089" s="10"/>
    </row>
    <row r="15090" spans="37:37">
      <c r="AK15090" s="10"/>
    </row>
    <row r="15091" spans="37:37">
      <c r="AK15091" s="10"/>
    </row>
    <row r="15092" spans="37:37">
      <c r="AK15092" s="10"/>
    </row>
    <row r="15093" spans="37:37">
      <c r="AK15093" s="10"/>
    </row>
    <row r="15094" spans="37:37">
      <c r="AK15094" s="10"/>
    </row>
    <row r="15095" spans="37:37">
      <c r="AK15095" s="10"/>
    </row>
    <row r="15096" spans="37:37">
      <c r="AK15096" s="10"/>
    </row>
    <row r="15097" spans="37:37">
      <c r="AK15097" s="10"/>
    </row>
    <row r="15098" spans="37:37">
      <c r="AK15098" s="10"/>
    </row>
    <row r="15099" spans="37:37">
      <c r="AK15099" s="10"/>
    </row>
    <row r="15100" spans="37:37">
      <c r="AK15100" s="10"/>
    </row>
    <row r="15101" spans="37:37">
      <c r="AK15101" s="10"/>
    </row>
    <row r="15102" spans="37:37">
      <c r="AK15102" s="10"/>
    </row>
    <row r="15103" spans="37:37">
      <c r="AK15103" s="10"/>
    </row>
    <row r="15104" spans="37:37">
      <c r="AK15104" s="10"/>
    </row>
    <row r="15105" spans="37:37">
      <c r="AK15105" s="10"/>
    </row>
    <row r="15106" spans="37:37">
      <c r="AK15106" s="10"/>
    </row>
    <row r="15107" spans="37:37">
      <c r="AK15107" s="10"/>
    </row>
    <row r="15108" spans="37:37">
      <c r="AK15108" s="10"/>
    </row>
    <row r="15109" spans="37:37">
      <c r="AK15109" s="10"/>
    </row>
    <row r="15110" spans="37:37">
      <c r="AK15110" s="10"/>
    </row>
    <row r="15111" spans="37:37">
      <c r="AK15111" s="10"/>
    </row>
    <row r="15112" spans="37:37">
      <c r="AK15112" s="10"/>
    </row>
    <row r="15113" spans="37:37">
      <c r="AK15113" s="10"/>
    </row>
    <row r="15114" spans="37:37">
      <c r="AK15114" s="10"/>
    </row>
    <row r="15115" spans="37:37">
      <c r="AK15115" s="10"/>
    </row>
    <row r="15116" spans="37:37">
      <c r="AK15116" s="10"/>
    </row>
    <row r="15117" spans="37:37">
      <c r="AK15117" s="10"/>
    </row>
    <row r="15118" spans="37:37">
      <c r="AK15118" s="10"/>
    </row>
    <row r="15119" spans="37:37">
      <c r="AK15119" s="10"/>
    </row>
    <row r="15120" spans="37:37">
      <c r="AK15120" s="10"/>
    </row>
    <row r="15121" spans="37:37">
      <c r="AK15121" s="10"/>
    </row>
    <row r="15122" spans="37:37">
      <c r="AK15122" s="10"/>
    </row>
    <row r="15123" spans="37:37">
      <c r="AK15123" s="10"/>
    </row>
    <row r="15124" spans="37:37">
      <c r="AK15124" s="10"/>
    </row>
    <row r="15125" spans="37:37">
      <c r="AK15125" s="10"/>
    </row>
    <row r="15126" spans="37:37">
      <c r="AK15126" s="10"/>
    </row>
    <row r="15127" spans="37:37">
      <c r="AK15127" s="10"/>
    </row>
    <row r="15128" spans="37:37">
      <c r="AK15128" s="10"/>
    </row>
    <row r="15129" spans="37:37">
      <c r="AK15129" s="10"/>
    </row>
    <row r="15130" spans="37:37">
      <c r="AK15130" s="10"/>
    </row>
    <row r="15131" spans="37:37">
      <c r="AK15131" s="10"/>
    </row>
    <row r="15132" spans="37:37">
      <c r="AK15132" s="10"/>
    </row>
    <row r="15133" spans="37:37">
      <c r="AK15133" s="10"/>
    </row>
    <row r="15134" spans="37:37">
      <c r="AK15134" s="10"/>
    </row>
    <row r="15135" spans="37:37">
      <c r="AK15135" s="10"/>
    </row>
    <row r="15136" spans="37:37">
      <c r="AK15136" s="10"/>
    </row>
    <row r="15137" spans="37:37">
      <c r="AK15137" s="10"/>
    </row>
    <row r="15138" spans="37:37">
      <c r="AK15138" s="10"/>
    </row>
    <row r="15139" spans="37:37">
      <c r="AK15139" s="10"/>
    </row>
    <row r="15140" spans="37:37">
      <c r="AK15140" s="10"/>
    </row>
    <row r="15141" spans="37:37">
      <c r="AK15141" s="10"/>
    </row>
    <row r="15142" spans="37:37">
      <c r="AK15142" s="10"/>
    </row>
    <row r="15143" spans="37:37">
      <c r="AK15143" s="10"/>
    </row>
    <row r="15144" spans="37:37">
      <c r="AK15144" s="10"/>
    </row>
    <row r="15145" spans="37:37">
      <c r="AK15145" s="10"/>
    </row>
    <row r="15146" spans="37:37">
      <c r="AK15146" s="10"/>
    </row>
    <row r="15147" spans="37:37">
      <c r="AK15147" s="10"/>
    </row>
    <row r="15148" spans="37:37">
      <c r="AK15148" s="10"/>
    </row>
    <row r="15149" spans="37:37">
      <c r="AK15149" s="10"/>
    </row>
    <row r="15150" spans="37:37">
      <c r="AK15150" s="10"/>
    </row>
    <row r="15151" spans="37:37">
      <c r="AK15151" s="10"/>
    </row>
    <row r="15152" spans="37:37">
      <c r="AK15152" s="10"/>
    </row>
    <row r="15153" spans="37:37">
      <c r="AK15153" s="10"/>
    </row>
    <row r="15154" spans="37:37">
      <c r="AK15154" s="10"/>
    </row>
    <row r="15155" spans="37:37">
      <c r="AK15155" s="10"/>
    </row>
    <row r="15156" spans="37:37">
      <c r="AK15156" s="10"/>
    </row>
    <row r="15157" spans="37:37">
      <c r="AK15157" s="10"/>
    </row>
    <row r="15158" spans="37:37">
      <c r="AK15158" s="10"/>
    </row>
    <row r="15159" spans="37:37">
      <c r="AK15159" s="10"/>
    </row>
    <row r="15160" spans="37:37">
      <c r="AK15160" s="10"/>
    </row>
    <row r="15161" spans="37:37">
      <c r="AK15161" s="10"/>
    </row>
    <row r="15162" spans="37:37">
      <c r="AK15162" s="10"/>
    </row>
    <row r="15163" spans="37:37">
      <c r="AK15163" s="10"/>
    </row>
    <row r="15164" spans="37:37">
      <c r="AK15164" s="10"/>
    </row>
    <row r="15165" spans="37:37">
      <c r="AK15165" s="10"/>
    </row>
    <row r="15166" spans="37:37">
      <c r="AK15166" s="10"/>
    </row>
    <row r="15167" spans="37:37">
      <c r="AK15167" s="10"/>
    </row>
    <row r="15168" spans="37:37">
      <c r="AK15168" s="10"/>
    </row>
    <row r="15169" spans="37:37">
      <c r="AK15169" s="10"/>
    </row>
    <row r="15170" spans="37:37">
      <c r="AK15170" s="10"/>
    </row>
    <row r="15171" spans="37:37">
      <c r="AK15171" s="10"/>
    </row>
    <row r="15172" spans="37:37">
      <c r="AK15172" s="10"/>
    </row>
    <row r="15173" spans="37:37">
      <c r="AK15173" s="10"/>
    </row>
    <row r="15174" spans="37:37">
      <c r="AK15174" s="10"/>
    </row>
    <row r="15175" spans="37:37">
      <c r="AK15175" s="10"/>
    </row>
    <row r="15176" spans="37:37">
      <c r="AK15176" s="10"/>
    </row>
    <row r="15177" spans="37:37">
      <c r="AK15177" s="10"/>
    </row>
    <row r="15178" spans="37:37">
      <c r="AK15178" s="10"/>
    </row>
    <row r="15179" spans="37:37">
      <c r="AK15179" s="10"/>
    </row>
    <row r="15180" spans="37:37">
      <c r="AK15180" s="10"/>
    </row>
    <row r="15181" spans="37:37">
      <c r="AK15181" s="10"/>
    </row>
    <row r="15182" spans="37:37">
      <c r="AK15182" s="10"/>
    </row>
    <row r="15183" spans="37:37">
      <c r="AK15183" s="10"/>
    </row>
    <row r="15184" spans="37:37">
      <c r="AK15184" s="10"/>
    </row>
    <row r="15185" spans="37:37">
      <c r="AK15185" s="10"/>
    </row>
    <row r="15186" spans="37:37">
      <c r="AK15186" s="10"/>
    </row>
    <row r="15187" spans="37:37">
      <c r="AK15187" s="10"/>
    </row>
    <row r="15188" spans="37:37">
      <c r="AK15188" s="10"/>
    </row>
    <row r="15189" spans="37:37">
      <c r="AK15189" s="10"/>
    </row>
    <row r="15190" spans="37:37">
      <c r="AK15190" s="10"/>
    </row>
    <row r="15191" spans="37:37">
      <c r="AK15191" s="10"/>
    </row>
    <row r="15192" spans="37:37">
      <c r="AK15192" s="10"/>
    </row>
    <row r="15193" spans="37:37">
      <c r="AK15193" s="10"/>
    </row>
    <row r="15194" spans="37:37">
      <c r="AK15194" s="10"/>
    </row>
    <row r="15195" spans="37:37">
      <c r="AK15195" s="10"/>
    </row>
    <row r="15196" spans="37:37">
      <c r="AK15196" s="10"/>
    </row>
    <row r="15197" spans="37:37">
      <c r="AK15197" s="10"/>
    </row>
    <row r="15198" spans="37:37">
      <c r="AK15198" s="10"/>
    </row>
    <row r="15199" spans="37:37">
      <c r="AK15199" s="10"/>
    </row>
    <row r="15200" spans="37:37">
      <c r="AK15200" s="10"/>
    </row>
    <row r="15201" spans="37:37">
      <c r="AK15201" s="10"/>
    </row>
    <row r="15202" spans="37:37">
      <c r="AK15202" s="10"/>
    </row>
    <row r="15203" spans="37:37">
      <c r="AK15203" s="10"/>
    </row>
    <row r="15204" spans="37:37">
      <c r="AK15204" s="10"/>
    </row>
    <row r="15205" spans="37:37">
      <c r="AK15205" s="10"/>
    </row>
    <row r="15206" spans="37:37">
      <c r="AK15206" s="10"/>
    </row>
    <row r="15207" spans="37:37">
      <c r="AK15207" s="10"/>
    </row>
    <row r="15208" spans="37:37">
      <c r="AK15208" s="10"/>
    </row>
    <row r="15209" spans="37:37">
      <c r="AK15209" s="10"/>
    </row>
    <row r="15210" spans="37:37">
      <c r="AK15210" s="10"/>
    </row>
    <row r="15211" spans="37:37">
      <c r="AK15211" s="10"/>
    </row>
    <row r="15212" spans="37:37">
      <c r="AK15212" s="10"/>
    </row>
    <row r="15213" spans="37:37">
      <c r="AK15213" s="10"/>
    </row>
    <row r="15214" spans="37:37">
      <c r="AK15214" s="10"/>
    </row>
    <row r="15215" spans="37:37">
      <c r="AK15215" s="10"/>
    </row>
    <row r="15216" spans="37:37">
      <c r="AK15216" s="10"/>
    </row>
    <row r="15217" spans="37:37">
      <c r="AK15217" s="10"/>
    </row>
    <row r="15218" spans="37:37">
      <c r="AK15218" s="10"/>
    </row>
    <row r="15219" spans="37:37">
      <c r="AK15219" s="10"/>
    </row>
    <row r="15220" spans="37:37">
      <c r="AK15220" s="10"/>
    </row>
    <row r="15221" spans="37:37">
      <c r="AK15221" s="10"/>
    </row>
    <row r="15222" spans="37:37">
      <c r="AK15222" s="10"/>
    </row>
    <row r="15223" spans="37:37">
      <c r="AK15223" s="10"/>
    </row>
    <row r="15224" spans="37:37">
      <c r="AK15224" s="10"/>
    </row>
    <row r="15225" spans="37:37">
      <c r="AK15225" s="10"/>
    </row>
    <row r="15226" spans="37:37">
      <c r="AK15226" s="10"/>
    </row>
    <row r="15227" spans="37:37">
      <c r="AK15227" s="10"/>
    </row>
    <row r="15228" spans="37:37">
      <c r="AK15228" s="10"/>
    </row>
    <row r="15229" spans="37:37">
      <c r="AK15229" s="10"/>
    </row>
    <row r="15230" spans="37:37">
      <c r="AK15230" s="10"/>
    </row>
    <row r="15231" spans="37:37">
      <c r="AK15231" s="10"/>
    </row>
    <row r="15232" spans="37:37">
      <c r="AK15232" s="10"/>
    </row>
    <row r="15233" spans="37:37">
      <c r="AK15233" s="10"/>
    </row>
    <row r="15234" spans="37:37">
      <c r="AK15234" s="10"/>
    </row>
    <row r="15235" spans="37:37">
      <c r="AK15235" s="10"/>
    </row>
    <row r="15236" spans="37:37">
      <c r="AK15236" s="10"/>
    </row>
    <row r="15237" spans="37:37">
      <c r="AK15237" s="10"/>
    </row>
    <row r="15238" spans="37:37">
      <c r="AK15238" s="10"/>
    </row>
    <row r="15239" spans="37:37">
      <c r="AK15239" s="10"/>
    </row>
    <row r="15240" spans="37:37">
      <c r="AK15240" s="10"/>
    </row>
    <row r="15241" spans="37:37">
      <c r="AK15241" s="10"/>
    </row>
    <row r="15242" spans="37:37">
      <c r="AK15242" s="10"/>
    </row>
    <row r="15243" spans="37:37">
      <c r="AK15243" s="10"/>
    </row>
    <row r="15244" spans="37:37">
      <c r="AK15244" s="10"/>
    </row>
    <row r="15245" spans="37:37">
      <c r="AK15245" s="10"/>
    </row>
    <row r="15246" spans="37:37">
      <c r="AK15246" s="10"/>
    </row>
    <row r="15247" spans="37:37">
      <c r="AK15247" s="10"/>
    </row>
    <row r="15248" spans="37:37">
      <c r="AK15248" s="10"/>
    </row>
    <row r="15249" spans="37:37">
      <c r="AK15249" s="10"/>
    </row>
    <row r="15250" spans="37:37">
      <c r="AK15250" s="10"/>
    </row>
    <row r="15251" spans="37:37">
      <c r="AK15251" s="10"/>
    </row>
    <row r="15252" spans="37:37">
      <c r="AK15252" s="10"/>
    </row>
    <row r="15253" spans="37:37">
      <c r="AK15253" s="10"/>
    </row>
    <row r="15254" spans="37:37">
      <c r="AK15254" s="10"/>
    </row>
    <row r="15255" spans="37:37">
      <c r="AK15255" s="10"/>
    </row>
    <row r="15256" spans="37:37">
      <c r="AK15256" s="10"/>
    </row>
    <row r="15257" spans="37:37">
      <c r="AK15257" s="10"/>
    </row>
    <row r="15258" spans="37:37">
      <c r="AK15258" s="10"/>
    </row>
    <row r="15259" spans="37:37">
      <c r="AK15259" s="10"/>
    </row>
    <row r="15260" spans="37:37">
      <c r="AK15260" s="10"/>
    </row>
    <row r="15261" spans="37:37">
      <c r="AK15261" s="10"/>
    </row>
    <row r="15262" spans="37:37">
      <c r="AK15262" s="10"/>
    </row>
    <row r="15263" spans="37:37">
      <c r="AK15263" s="10"/>
    </row>
    <row r="15264" spans="37:37">
      <c r="AK15264" s="10"/>
    </row>
    <row r="15265" spans="37:37">
      <c r="AK15265" s="10"/>
    </row>
    <row r="15266" spans="37:37">
      <c r="AK15266" s="10"/>
    </row>
    <row r="15267" spans="37:37">
      <c r="AK15267" s="10"/>
    </row>
    <row r="15268" spans="37:37">
      <c r="AK15268" s="10"/>
    </row>
    <row r="15269" spans="37:37">
      <c r="AK15269" s="10"/>
    </row>
    <row r="15270" spans="37:37">
      <c r="AK15270" s="10"/>
    </row>
    <row r="15271" spans="37:37">
      <c r="AK15271" s="10"/>
    </row>
    <row r="15272" spans="37:37">
      <c r="AK15272" s="10"/>
    </row>
    <row r="15273" spans="37:37">
      <c r="AK15273" s="10"/>
    </row>
    <row r="15274" spans="37:37">
      <c r="AK15274" s="10"/>
    </row>
    <row r="15275" spans="37:37">
      <c r="AK15275" s="10"/>
    </row>
    <row r="15276" spans="37:37">
      <c r="AK15276" s="10"/>
    </row>
    <row r="15277" spans="37:37">
      <c r="AK15277" s="10"/>
    </row>
    <row r="15278" spans="37:37">
      <c r="AK15278" s="10"/>
    </row>
    <row r="15279" spans="37:37">
      <c r="AK15279" s="10"/>
    </row>
    <row r="15280" spans="37:37">
      <c r="AK15280" s="10"/>
    </row>
    <row r="15281" spans="37:37">
      <c r="AK15281" s="10"/>
    </row>
    <row r="15282" spans="37:37">
      <c r="AK15282" s="10"/>
    </row>
    <row r="15283" spans="37:37">
      <c r="AK15283" s="10"/>
    </row>
    <row r="15284" spans="37:37">
      <c r="AK15284" s="10"/>
    </row>
    <row r="15285" spans="37:37">
      <c r="AK15285" s="10"/>
    </row>
    <row r="15286" spans="37:37">
      <c r="AK15286" s="10"/>
    </row>
    <row r="15287" spans="37:37">
      <c r="AK15287" s="10"/>
    </row>
    <row r="15288" spans="37:37">
      <c r="AK15288" s="10"/>
    </row>
    <row r="15289" spans="37:37">
      <c r="AK15289" s="10"/>
    </row>
    <row r="15290" spans="37:37">
      <c r="AK15290" s="10"/>
    </row>
    <row r="15291" spans="37:37">
      <c r="AK15291" s="10"/>
    </row>
    <row r="15292" spans="37:37">
      <c r="AK15292" s="10"/>
    </row>
    <row r="15293" spans="37:37">
      <c r="AK15293" s="10"/>
    </row>
    <row r="15294" spans="37:37">
      <c r="AK15294" s="10"/>
    </row>
    <row r="15295" spans="37:37">
      <c r="AK15295" s="10"/>
    </row>
    <row r="15296" spans="37:37">
      <c r="AK15296" s="10"/>
    </row>
    <row r="15297" spans="37:37">
      <c r="AK15297" s="10"/>
    </row>
    <row r="15298" spans="37:37">
      <c r="AK15298" s="10"/>
    </row>
    <row r="15299" spans="37:37">
      <c r="AK15299" s="10"/>
    </row>
    <row r="15300" spans="37:37">
      <c r="AK15300" s="10"/>
    </row>
    <row r="15301" spans="37:37">
      <c r="AK15301" s="10"/>
    </row>
    <row r="15302" spans="37:37">
      <c r="AK15302" s="10"/>
    </row>
    <row r="15303" spans="37:37">
      <c r="AK15303" s="10"/>
    </row>
    <row r="15304" spans="37:37">
      <c r="AK15304" s="10"/>
    </row>
    <row r="15305" spans="37:37">
      <c r="AK15305" s="10"/>
    </row>
    <row r="15306" spans="37:37">
      <c r="AK15306" s="10"/>
    </row>
    <row r="15307" spans="37:37">
      <c r="AK15307" s="10"/>
    </row>
    <row r="15308" spans="37:37">
      <c r="AK15308" s="10"/>
    </row>
    <row r="15309" spans="37:37">
      <c r="AK15309" s="10"/>
    </row>
    <row r="15310" spans="37:37">
      <c r="AK15310" s="10"/>
    </row>
    <row r="15311" spans="37:37">
      <c r="AK15311" s="10"/>
    </row>
    <row r="15312" spans="37:37">
      <c r="AK15312" s="10"/>
    </row>
    <row r="15313" spans="37:37">
      <c r="AK15313" s="10"/>
    </row>
    <row r="15314" spans="37:37">
      <c r="AK15314" s="10"/>
    </row>
    <row r="15315" spans="37:37">
      <c r="AK15315" s="10"/>
    </row>
    <row r="15316" spans="37:37">
      <c r="AK15316" s="10"/>
    </row>
    <row r="15317" spans="37:37">
      <c r="AK15317" s="10"/>
    </row>
    <row r="15318" spans="37:37">
      <c r="AK15318" s="10"/>
    </row>
    <row r="15319" spans="37:37">
      <c r="AK15319" s="10"/>
    </row>
    <row r="15320" spans="37:37">
      <c r="AK15320" s="10"/>
    </row>
    <row r="15321" spans="37:37">
      <c r="AK15321" s="10"/>
    </row>
    <row r="15322" spans="37:37">
      <c r="AK15322" s="10"/>
    </row>
    <row r="15323" spans="37:37">
      <c r="AK15323" s="10"/>
    </row>
    <row r="15324" spans="37:37">
      <c r="AK15324" s="10"/>
    </row>
    <row r="15325" spans="37:37">
      <c r="AK15325" s="10"/>
    </row>
    <row r="15326" spans="37:37">
      <c r="AK15326" s="10"/>
    </row>
    <row r="15327" spans="37:37">
      <c r="AK15327" s="10"/>
    </row>
    <row r="15328" spans="37:37">
      <c r="AK15328" s="10"/>
    </row>
    <row r="15329" spans="37:37">
      <c r="AK15329" s="10"/>
    </row>
    <row r="15330" spans="37:37">
      <c r="AK15330" s="10"/>
    </row>
    <row r="15331" spans="37:37">
      <c r="AK15331" s="10"/>
    </row>
    <row r="15332" spans="37:37">
      <c r="AK15332" s="10"/>
    </row>
    <row r="15333" spans="37:37">
      <c r="AK15333" s="10"/>
    </row>
    <row r="15334" spans="37:37">
      <c r="AK15334" s="10"/>
    </row>
    <row r="15335" spans="37:37">
      <c r="AK15335" s="10"/>
    </row>
    <row r="15336" spans="37:37">
      <c r="AK15336" s="10"/>
    </row>
    <row r="15337" spans="37:37">
      <c r="AK15337" s="10"/>
    </row>
    <row r="15338" spans="37:37">
      <c r="AK15338" s="10"/>
    </row>
    <row r="15339" spans="37:37">
      <c r="AK15339" s="10"/>
    </row>
    <row r="15340" spans="37:37">
      <c r="AK15340" s="10"/>
    </row>
    <row r="15341" spans="37:37">
      <c r="AK15341" s="10"/>
    </row>
    <row r="15342" spans="37:37">
      <c r="AK15342" s="10"/>
    </row>
    <row r="15343" spans="37:37">
      <c r="AK15343" s="10"/>
    </row>
    <row r="15344" spans="37:37">
      <c r="AK15344" s="10"/>
    </row>
    <row r="15345" spans="37:37">
      <c r="AK15345" s="10"/>
    </row>
    <row r="15346" spans="37:37">
      <c r="AK15346" s="10"/>
    </row>
    <row r="15347" spans="37:37">
      <c r="AK15347" s="10"/>
    </row>
    <row r="15348" spans="37:37">
      <c r="AK15348" s="10"/>
    </row>
    <row r="15349" spans="37:37">
      <c r="AK15349" s="10"/>
    </row>
    <row r="15350" spans="37:37">
      <c r="AK15350" s="10"/>
    </row>
    <row r="15351" spans="37:37">
      <c r="AK15351" s="10"/>
    </row>
    <row r="15352" spans="37:37">
      <c r="AK15352" s="10"/>
    </row>
    <row r="15353" spans="37:37">
      <c r="AK15353" s="10"/>
    </row>
    <row r="15354" spans="37:37">
      <c r="AK15354" s="10"/>
    </row>
    <row r="15355" spans="37:37">
      <c r="AK15355" s="10"/>
    </row>
    <row r="15356" spans="37:37">
      <c r="AK15356" s="10"/>
    </row>
    <row r="15357" spans="37:37">
      <c r="AK15357" s="10"/>
    </row>
    <row r="15358" spans="37:37">
      <c r="AK15358" s="10"/>
    </row>
    <row r="15359" spans="37:37">
      <c r="AK15359" s="10"/>
    </row>
    <row r="15360" spans="37:37">
      <c r="AK15360" s="10"/>
    </row>
    <row r="15361" spans="37:37">
      <c r="AK15361" s="10"/>
    </row>
    <row r="15362" spans="37:37">
      <c r="AK15362" s="10"/>
    </row>
    <row r="15363" spans="37:37">
      <c r="AK15363" s="10"/>
    </row>
    <row r="15364" spans="37:37">
      <c r="AK15364" s="10"/>
    </row>
    <row r="15365" spans="37:37">
      <c r="AK15365" s="10"/>
    </row>
    <row r="15366" spans="37:37">
      <c r="AK15366" s="10"/>
    </row>
    <row r="15367" spans="37:37">
      <c r="AK15367" s="10"/>
    </row>
    <row r="15368" spans="37:37">
      <c r="AK15368" s="10"/>
    </row>
    <row r="15369" spans="37:37">
      <c r="AK15369" s="10"/>
    </row>
    <row r="15370" spans="37:37">
      <c r="AK15370" s="10"/>
    </row>
    <row r="15371" spans="37:37">
      <c r="AK15371" s="10"/>
    </row>
    <row r="15372" spans="37:37">
      <c r="AK15372" s="10"/>
    </row>
    <row r="15373" spans="37:37">
      <c r="AK15373" s="10"/>
    </row>
    <row r="15374" spans="37:37">
      <c r="AK15374" s="10"/>
    </row>
    <row r="15375" spans="37:37">
      <c r="AK15375" s="10"/>
    </row>
    <row r="15376" spans="37:37">
      <c r="AK15376" s="10"/>
    </row>
    <row r="15377" spans="37:37">
      <c r="AK15377" s="10"/>
    </row>
    <row r="15378" spans="37:37">
      <c r="AK15378" s="10"/>
    </row>
    <row r="15379" spans="37:37">
      <c r="AK15379" s="10"/>
    </row>
    <row r="15380" spans="37:37">
      <c r="AK15380" s="10"/>
    </row>
    <row r="15381" spans="37:37">
      <c r="AK15381" s="10"/>
    </row>
    <row r="15382" spans="37:37">
      <c r="AK15382" s="10"/>
    </row>
    <row r="15383" spans="37:37">
      <c r="AK15383" s="10"/>
    </row>
    <row r="15384" spans="37:37">
      <c r="AK15384" s="10"/>
    </row>
    <row r="15385" spans="37:37">
      <c r="AK15385" s="10"/>
    </row>
    <row r="15386" spans="37:37">
      <c r="AK15386" s="10"/>
    </row>
    <row r="15387" spans="37:37">
      <c r="AK15387" s="10"/>
    </row>
    <row r="15388" spans="37:37">
      <c r="AK15388" s="10"/>
    </row>
    <row r="15389" spans="37:37">
      <c r="AK15389" s="10"/>
    </row>
    <row r="15390" spans="37:37">
      <c r="AK15390" s="10"/>
    </row>
    <row r="15391" spans="37:37">
      <c r="AK15391" s="10"/>
    </row>
    <row r="15392" spans="37:37">
      <c r="AK15392" s="10"/>
    </row>
    <row r="15393" spans="37:37">
      <c r="AK15393" s="10"/>
    </row>
    <row r="15394" spans="37:37">
      <c r="AK15394" s="10"/>
    </row>
    <row r="15395" spans="37:37">
      <c r="AK15395" s="10"/>
    </row>
    <row r="15396" spans="37:37">
      <c r="AK15396" s="10"/>
    </row>
    <row r="15397" spans="37:37">
      <c r="AK15397" s="10"/>
    </row>
    <row r="15398" spans="37:37">
      <c r="AK15398" s="10"/>
    </row>
    <row r="15399" spans="37:37">
      <c r="AK15399" s="10"/>
    </row>
    <row r="15400" spans="37:37">
      <c r="AK15400" s="10"/>
    </row>
    <row r="15401" spans="37:37">
      <c r="AK15401" s="10"/>
    </row>
    <row r="15402" spans="37:37">
      <c r="AK15402" s="10"/>
    </row>
    <row r="15403" spans="37:37">
      <c r="AK15403" s="10"/>
    </row>
    <row r="15404" spans="37:37">
      <c r="AK15404" s="10"/>
    </row>
    <row r="15405" spans="37:37">
      <c r="AK15405" s="10"/>
    </row>
    <row r="15406" spans="37:37">
      <c r="AK15406" s="10"/>
    </row>
    <row r="15407" spans="37:37">
      <c r="AK15407" s="10"/>
    </row>
    <row r="15408" spans="37:37">
      <c r="AK15408" s="10"/>
    </row>
    <row r="15409" spans="37:37">
      <c r="AK15409" s="10"/>
    </row>
    <row r="15410" spans="37:37">
      <c r="AK15410" s="10"/>
    </row>
    <row r="15411" spans="37:37">
      <c r="AK15411" s="10"/>
    </row>
    <row r="15412" spans="37:37">
      <c r="AK15412" s="10"/>
    </row>
    <row r="15413" spans="37:37">
      <c r="AK15413" s="10"/>
    </row>
    <row r="15414" spans="37:37">
      <c r="AK15414" s="10"/>
    </row>
    <row r="15415" spans="37:37">
      <c r="AK15415" s="10"/>
    </row>
    <row r="15416" spans="37:37">
      <c r="AK15416" s="10"/>
    </row>
    <row r="15417" spans="37:37">
      <c r="AK15417" s="10"/>
    </row>
    <row r="15418" spans="37:37">
      <c r="AK15418" s="10"/>
    </row>
    <row r="15419" spans="37:37">
      <c r="AK15419" s="10"/>
    </row>
    <row r="15420" spans="37:37">
      <c r="AK15420" s="10"/>
    </row>
    <row r="15421" spans="37:37">
      <c r="AK15421" s="10"/>
    </row>
    <row r="15422" spans="37:37">
      <c r="AK15422" s="10"/>
    </row>
    <row r="15423" spans="37:37">
      <c r="AK15423" s="10"/>
    </row>
    <row r="15424" spans="37:37">
      <c r="AK15424" s="10"/>
    </row>
    <row r="15425" spans="37:37">
      <c r="AK15425" s="10"/>
    </row>
    <row r="15426" spans="37:37">
      <c r="AK15426" s="10"/>
    </row>
    <row r="15427" spans="37:37">
      <c r="AK15427" s="10"/>
    </row>
    <row r="15428" spans="37:37">
      <c r="AK15428" s="10"/>
    </row>
    <row r="15429" spans="37:37">
      <c r="AK15429" s="10"/>
    </row>
    <row r="15430" spans="37:37">
      <c r="AK15430" s="10"/>
    </row>
    <row r="15431" spans="37:37">
      <c r="AK15431" s="10"/>
    </row>
    <row r="15432" spans="37:37">
      <c r="AK15432" s="10"/>
    </row>
    <row r="15433" spans="37:37">
      <c r="AK15433" s="10"/>
    </row>
    <row r="15434" spans="37:37">
      <c r="AK15434" s="10"/>
    </row>
    <row r="15435" spans="37:37">
      <c r="AK15435" s="10"/>
    </row>
    <row r="15436" spans="37:37">
      <c r="AK15436" s="10"/>
    </row>
    <row r="15437" spans="37:37">
      <c r="AK15437" s="10"/>
    </row>
    <row r="15438" spans="37:37">
      <c r="AK15438" s="10"/>
    </row>
    <row r="15439" spans="37:37">
      <c r="AK15439" s="10"/>
    </row>
    <row r="15440" spans="37:37">
      <c r="AK15440" s="10"/>
    </row>
    <row r="15441" spans="37:37">
      <c r="AK15441" s="10"/>
    </row>
    <row r="15442" spans="37:37">
      <c r="AK15442" s="10"/>
    </row>
    <row r="15443" spans="37:37">
      <c r="AK15443" s="10"/>
    </row>
    <row r="15444" spans="37:37">
      <c r="AK15444" s="10"/>
    </row>
    <row r="15445" spans="37:37">
      <c r="AK15445" s="10"/>
    </row>
    <row r="15446" spans="37:37">
      <c r="AK15446" s="10"/>
    </row>
    <row r="15447" spans="37:37">
      <c r="AK15447" s="10"/>
    </row>
    <row r="15448" spans="37:37">
      <c r="AK15448" s="10"/>
    </row>
    <row r="15449" spans="37:37">
      <c r="AK15449" s="10"/>
    </row>
    <row r="15450" spans="37:37">
      <c r="AK15450" s="10"/>
    </row>
    <row r="15451" spans="37:37">
      <c r="AK15451" s="10"/>
    </row>
    <row r="15452" spans="37:37">
      <c r="AK15452" s="10"/>
    </row>
    <row r="15453" spans="37:37">
      <c r="AK15453" s="10"/>
    </row>
    <row r="15454" spans="37:37">
      <c r="AK15454" s="10"/>
    </row>
    <row r="15455" spans="37:37">
      <c r="AK15455" s="10"/>
    </row>
    <row r="15456" spans="37:37">
      <c r="AK15456" s="10"/>
    </row>
    <row r="15457" spans="37:37">
      <c r="AK15457" s="10"/>
    </row>
    <row r="15458" spans="37:37">
      <c r="AK15458" s="10"/>
    </row>
    <row r="15459" spans="37:37">
      <c r="AK15459" s="10"/>
    </row>
    <row r="15460" spans="37:37">
      <c r="AK15460" s="10"/>
    </row>
    <row r="15461" spans="37:37">
      <c r="AK15461" s="10"/>
    </row>
    <row r="15462" spans="37:37">
      <c r="AK15462" s="10"/>
    </row>
    <row r="15463" spans="37:37">
      <c r="AK15463" s="10"/>
    </row>
    <row r="15464" spans="37:37">
      <c r="AK15464" s="10"/>
    </row>
    <row r="15465" spans="37:37">
      <c r="AK15465" s="10"/>
    </row>
    <row r="15466" spans="37:37">
      <c r="AK15466" s="10"/>
    </row>
    <row r="15467" spans="37:37">
      <c r="AK15467" s="10"/>
    </row>
    <row r="15468" spans="37:37">
      <c r="AK15468" s="10"/>
    </row>
    <row r="15469" spans="37:37">
      <c r="AK15469" s="10"/>
    </row>
    <row r="15470" spans="37:37">
      <c r="AK15470" s="10"/>
    </row>
    <row r="15471" spans="37:37">
      <c r="AK15471" s="10"/>
    </row>
    <row r="15472" spans="37:37">
      <c r="AK15472" s="10"/>
    </row>
    <row r="15473" spans="37:37">
      <c r="AK15473" s="10"/>
    </row>
    <row r="15474" spans="37:37">
      <c r="AK15474" s="10"/>
    </row>
    <row r="15475" spans="37:37">
      <c r="AK15475" s="10"/>
    </row>
    <row r="15476" spans="37:37">
      <c r="AK15476" s="10"/>
    </row>
    <row r="15477" spans="37:37">
      <c r="AK15477" s="10"/>
    </row>
    <row r="15478" spans="37:37">
      <c r="AK15478" s="10"/>
    </row>
    <row r="15479" spans="37:37">
      <c r="AK15479" s="10"/>
    </row>
    <row r="15480" spans="37:37">
      <c r="AK15480" s="10"/>
    </row>
    <row r="15481" spans="37:37">
      <c r="AK15481" s="10"/>
    </row>
    <row r="15482" spans="37:37">
      <c r="AK15482" s="10"/>
    </row>
    <row r="15483" spans="37:37">
      <c r="AK15483" s="10"/>
    </row>
    <row r="15484" spans="37:37">
      <c r="AK15484" s="10"/>
    </row>
    <row r="15485" spans="37:37">
      <c r="AK15485" s="10"/>
    </row>
    <row r="15486" spans="37:37">
      <c r="AK15486" s="10"/>
    </row>
    <row r="15487" spans="37:37">
      <c r="AK15487" s="10"/>
    </row>
    <row r="15488" spans="37:37">
      <c r="AK15488" s="10"/>
    </row>
    <row r="15489" spans="37:37">
      <c r="AK15489" s="10"/>
    </row>
    <row r="15490" spans="37:37">
      <c r="AK15490" s="10"/>
    </row>
    <row r="15491" spans="37:37">
      <c r="AK15491" s="10"/>
    </row>
    <row r="15492" spans="37:37">
      <c r="AK15492" s="10"/>
    </row>
    <row r="15493" spans="37:37">
      <c r="AK15493" s="10"/>
    </row>
    <row r="15494" spans="37:37">
      <c r="AK15494" s="10"/>
    </row>
    <row r="15495" spans="37:37">
      <c r="AK15495" s="10"/>
    </row>
    <row r="15496" spans="37:37">
      <c r="AK15496" s="10"/>
    </row>
    <row r="15497" spans="37:37">
      <c r="AK15497" s="10"/>
    </row>
    <row r="15498" spans="37:37">
      <c r="AK15498" s="10"/>
    </row>
    <row r="15499" spans="37:37">
      <c r="AK15499" s="10"/>
    </row>
    <row r="15500" spans="37:37">
      <c r="AK15500" s="10"/>
    </row>
    <row r="15501" spans="37:37">
      <c r="AK15501" s="10"/>
    </row>
    <row r="15502" spans="37:37">
      <c r="AK15502" s="10"/>
    </row>
    <row r="15503" spans="37:37">
      <c r="AK15503" s="10"/>
    </row>
    <row r="15504" spans="37:37">
      <c r="AK15504" s="10"/>
    </row>
    <row r="15505" spans="37:37">
      <c r="AK15505" s="10"/>
    </row>
    <row r="15506" spans="37:37">
      <c r="AK15506" s="10"/>
    </row>
    <row r="15507" spans="37:37">
      <c r="AK15507" s="10"/>
    </row>
    <row r="15508" spans="37:37">
      <c r="AK15508" s="10"/>
    </row>
    <row r="15509" spans="37:37">
      <c r="AK15509" s="10"/>
    </row>
    <row r="15510" spans="37:37">
      <c r="AK15510" s="10"/>
    </row>
    <row r="15511" spans="37:37">
      <c r="AK15511" s="10"/>
    </row>
    <row r="15512" spans="37:37">
      <c r="AK15512" s="10"/>
    </row>
    <row r="15513" spans="37:37">
      <c r="AK15513" s="10"/>
    </row>
    <row r="15514" spans="37:37">
      <c r="AK15514" s="10"/>
    </row>
    <row r="15515" spans="37:37">
      <c r="AK15515" s="10"/>
    </row>
    <row r="15516" spans="37:37">
      <c r="AK15516" s="10"/>
    </row>
    <row r="15517" spans="37:37">
      <c r="AK15517" s="10"/>
    </row>
    <row r="15518" spans="37:37">
      <c r="AK15518" s="10"/>
    </row>
    <row r="15519" spans="37:37">
      <c r="AK15519" s="10"/>
    </row>
    <row r="15520" spans="37:37">
      <c r="AK15520" s="10"/>
    </row>
    <row r="15521" spans="37:37">
      <c r="AK15521" s="10"/>
    </row>
    <row r="15522" spans="37:37">
      <c r="AK15522" s="10"/>
    </row>
    <row r="15523" spans="37:37">
      <c r="AK15523" s="10"/>
    </row>
    <row r="15524" spans="37:37">
      <c r="AK15524" s="10"/>
    </row>
    <row r="15525" spans="37:37">
      <c r="AK15525" s="10"/>
    </row>
    <row r="15526" spans="37:37">
      <c r="AK15526" s="10"/>
    </row>
    <row r="15527" spans="37:37">
      <c r="AK15527" s="10"/>
    </row>
    <row r="15528" spans="37:37">
      <c r="AK15528" s="10"/>
    </row>
    <row r="15529" spans="37:37">
      <c r="AK15529" s="10"/>
    </row>
    <row r="15530" spans="37:37">
      <c r="AK15530" s="10"/>
    </row>
    <row r="15531" spans="37:37">
      <c r="AK15531" s="10"/>
    </row>
    <row r="15532" spans="37:37">
      <c r="AK15532" s="10"/>
    </row>
    <row r="15533" spans="37:37">
      <c r="AK15533" s="10"/>
    </row>
    <row r="15534" spans="37:37">
      <c r="AK15534" s="10"/>
    </row>
    <row r="15535" spans="37:37">
      <c r="AK15535" s="10"/>
    </row>
    <row r="15536" spans="37:37">
      <c r="AK15536" s="10"/>
    </row>
    <row r="15537" spans="37:37">
      <c r="AK15537" s="10"/>
    </row>
    <row r="15538" spans="37:37">
      <c r="AK15538" s="10"/>
    </row>
    <row r="15539" spans="37:37">
      <c r="AK15539" s="10"/>
    </row>
    <row r="15540" spans="37:37">
      <c r="AK15540" s="10"/>
    </row>
    <row r="15541" spans="37:37">
      <c r="AK15541" s="10"/>
    </row>
    <row r="15542" spans="37:37">
      <c r="AK15542" s="10"/>
    </row>
    <row r="15543" spans="37:37">
      <c r="AK15543" s="10"/>
    </row>
    <row r="15544" spans="37:37">
      <c r="AK15544" s="10"/>
    </row>
    <row r="15545" spans="37:37">
      <c r="AK15545" s="10"/>
    </row>
    <row r="15546" spans="37:37">
      <c r="AK15546" s="10"/>
    </row>
    <row r="15547" spans="37:37">
      <c r="AK15547" s="10"/>
    </row>
    <row r="15548" spans="37:37">
      <c r="AK15548" s="10"/>
    </row>
    <row r="15549" spans="37:37">
      <c r="AK15549" s="10"/>
    </row>
    <row r="15550" spans="37:37">
      <c r="AK15550" s="10"/>
    </row>
    <row r="15551" spans="37:37">
      <c r="AK15551" s="10"/>
    </row>
    <row r="15552" spans="37:37">
      <c r="AK15552" s="10"/>
    </row>
    <row r="15553" spans="37:37">
      <c r="AK15553" s="10"/>
    </row>
    <row r="15554" spans="37:37">
      <c r="AK15554" s="10"/>
    </row>
    <row r="15555" spans="37:37">
      <c r="AK15555" s="10"/>
    </row>
    <row r="15556" spans="37:37">
      <c r="AK15556" s="10"/>
    </row>
    <row r="15557" spans="37:37">
      <c r="AK15557" s="10"/>
    </row>
    <row r="15558" spans="37:37">
      <c r="AK15558" s="10"/>
    </row>
    <row r="15559" spans="37:37">
      <c r="AK15559" s="10"/>
    </row>
    <row r="15560" spans="37:37">
      <c r="AK15560" s="10"/>
    </row>
    <row r="15561" spans="37:37">
      <c r="AK15561" s="10"/>
    </row>
    <row r="15562" spans="37:37">
      <c r="AK15562" s="10"/>
    </row>
    <row r="15563" spans="37:37">
      <c r="AK15563" s="10"/>
    </row>
    <row r="15564" spans="37:37">
      <c r="AK15564" s="10"/>
    </row>
    <row r="15565" spans="37:37">
      <c r="AK15565" s="10"/>
    </row>
    <row r="15566" spans="37:37">
      <c r="AK15566" s="10"/>
    </row>
    <row r="15567" spans="37:37">
      <c r="AK15567" s="10"/>
    </row>
    <row r="15568" spans="37:37">
      <c r="AK15568" s="10"/>
    </row>
    <row r="15569" spans="37:37">
      <c r="AK15569" s="10"/>
    </row>
    <row r="15570" spans="37:37">
      <c r="AK15570" s="10"/>
    </row>
    <row r="15571" spans="37:37">
      <c r="AK15571" s="10"/>
    </row>
    <row r="15572" spans="37:37">
      <c r="AK15572" s="10"/>
    </row>
    <row r="15573" spans="37:37">
      <c r="AK15573" s="10"/>
    </row>
    <row r="15574" spans="37:37">
      <c r="AK15574" s="10"/>
    </row>
    <row r="15575" spans="37:37">
      <c r="AK15575" s="10"/>
    </row>
    <row r="15576" spans="37:37">
      <c r="AK15576" s="10"/>
    </row>
    <row r="15577" spans="37:37">
      <c r="AK15577" s="10"/>
    </row>
    <row r="15578" spans="37:37">
      <c r="AK15578" s="10"/>
    </row>
    <row r="15579" spans="37:37">
      <c r="AK15579" s="10"/>
    </row>
    <row r="15580" spans="37:37">
      <c r="AK15580" s="10"/>
    </row>
    <row r="15581" spans="37:37">
      <c r="AK15581" s="10"/>
    </row>
    <row r="15582" spans="37:37">
      <c r="AK15582" s="10"/>
    </row>
    <row r="15583" spans="37:37">
      <c r="AK15583" s="10"/>
    </row>
    <row r="15584" spans="37:37">
      <c r="AK15584" s="10"/>
    </row>
    <row r="15585" spans="37:37">
      <c r="AK15585" s="10"/>
    </row>
    <row r="15586" spans="37:37">
      <c r="AK15586" s="10"/>
    </row>
    <row r="15587" spans="37:37">
      <c r="AK15587" s="10"/>
    </row>
    <row r="15588" spans="37:37">
      <c r="AK15588" s="10"/>
    </row>
    <row r="15589" spans="37:37">
      <c r="AK15589" s="10"/>
    </row>
    <row r="15590" spans="37:37">
      <c r="AK15590" s="10"/>
    </row>
    <row r="15591" spans="37:37">
      <c r="AK15591" s="10"/>
    </row>
    <row r="15592" spans="37:37">
      <c r="AK15592" s="10"/>
    </row>
    <row r="15593" spans="37:37">
      <c r="AK15593" s="10"/>
    </row>
    <row r="15594" spans="37:37">
      <c r="AK15594" s="10"/>
    </row>
    <row r="15595" spans="37:37">
      <c r="AK15595" s="10"/>
    </row>
    <row r="15596" spans="37:37">
      <c r="AK15596" s="10"/>
    </row>
    <row r="15597" spans="37:37">
      <c r="AK15597" s="10"/>
    </row>
    <row r="15598" spans="37:37">
      <c r="AK15598" s="10"/>
    </row>
    <row r="15599" spans="37:37">
      <c r="AK15599" s="10"/>
    </row>
    <row r="15600" spans="37:37">
      <c r="AK15600" s="10"/>
    </row>
    <row r="15601" spans="37:37">
      <c r="AK15601" s="10"/>
    </row>
    <row r="15602" spans="37:37">
      <c r="AK15602" s="10"/>
    </row>
    <row r="15603" spans="37:37">
      <c r="AK15603" s="10"/>
    </row>
    <row r="15604" spans="37:37">
      <c r="AK15604" s="10"/>
    </row>
    <row r="15605" spans="37:37">
      <c r="AK15605" s="10"/>
    </row>
    <row r="15606" spans="37:37">
      <c r="AK15606" s="10"/>
    </row>
    <row r="15607" spans="37:37">
      <c r="AK15607" s="10"/>
    </row>
    <row r="15608" spans="37:37">
      <c r="AK15608" s="10"/>
    </row>
    <row r="15609" spans="37:37">
      <c r="AK15609" s="10"/>
    </row>
    <row r="15610" spans="37:37">
      <c r="AK15610" s="10"/>
    </row>
    <row r="15611" spans="37:37">
      <c r="AK15611" s="10"/>
    </row>
    <row r="15612" spans="37:37">
      <c r="AK15612" s="10"/>
    </row>
    <row r="15613" spans="37:37">
      <c r="AK15613" s="10"/>
    </row>
    <row r="15614" spans="37:37">
      <c r="AK15614" s="10"/>
    </row>
    <row r="15615" spans="37:37">
      <c r="AK15615" s="10"/>
    </row>
    <row r="15616" spans="37:37">
      <c r="AK15616" s="10"/>
    </row>
    <row r="15617" spans="37:37">
      <c r="AK15617" s="10"/>
    </row>
    <row r="15618" spans="37:37">
      <c r="AK15618" s="10"/>
    </row>
    <row r="15619" spans="37:37">
      <c r="AK15619" s="10"/>
    </row>
    <row r="15620" spans="37:37">
      <c r="AK15620" s="10"/>
    </row>
    <row r="15621" spans="37:37">
      <c r="AK15621" s="10"/>
    </row>
    <row r="15622" spans="37:37">
      <c r="AK15622" s="10"/>
    </row>
    <row r="15623" spans="37:37">
      <c r="AK15623" s="10"/>
    </row>
    <row r="15624" spans="37:37">
      <c r="AK15624" s="10"/>
    </row>
    <row r="15625" spans="37:37">
      <c r="AK15625" s="10"/>
    </row>
    <row r="15626" spans="37:37">
      <c r="AK15626" s="10"/>
    </row>
    <row r="15627" spans="37:37">
      <c r="AK15627" s="10"/>
    </row>
    <row r="15628" spans="37:37">
      <c r="AK15628" s="10"/>
    </row>
    <row r="15629" spans="37:37">
      <c r="AK15629" s="10"/>
    </row>
    <row r="15630" spans="37:37">
      <c r="AK15630" s="10"/>
    </row>
    <row r="15631" spans="37:37">
      <c r="AK15631" s="10"/>
    </row>
    <row r="15632" spans="37:37">
      <c r="AK15632" s="10"/>
    </row>
    <row r="15633" spans="37:37">
      <c r="AK15633" s="10"/>
    </row>
    <row r="15634" spans="37:37">
      <c r="AK15634" s="10"/>
    </row>
    <row r="15635" spans="37:37">
      <c r="AK15635" s="10"/>
    </row>
    <row r="15636" spans="37:37">
      <c r="AK15636" s="10"/>
    </row>
    <row r="15637" spans="37:37">
      <c r="AK15637" s="10"/>
    </row>
    <row r="15638" spans="37:37">
      <c r="AK15638" s="10"/>
    </row>
    <row r="15639" spans="37:37">
      <c r="AK15639" s="10"/>
    </row>
    <row r="15640" spans="37:37">
      <c r="AK15640" s="10"/>
    </row>
    <row r="15641" spans="37:37">
      <c r="AK15641" s="10"/>
    </row>
    <row r="15642" spans="37:37">
      <c r="AK15642" s="10"/>
    </row>
    <row r="15643" spans="37:37">
      <c r="AK15643" s="10"/>
    </row>
    <row r="15644" spans="37:37">
      <c r="AK15644" s="10"/>
    </row>
    <row r="15645" spans="37:37">
      <c r="AK15645" s="10"/>
    </row>
    <row r="15646" spans="37:37">
      <c r="AK15646" s="10"/>
    </row>
    <row r="15647" spans="37:37">
      <c r="AK15647" s="10"/>
    </row>
    <row r="15648" spans="37:37">
      <c r="AK15648" s="10"/>
    </row>
    <row r="15649" spans="37:37">
      <c r="AK15649" s="10"/>
    </row>
    <row r="15650" spans="37:37">
      <c r="AK15650" s="10"/>
    </row>
    <row r="15651" spans="37:37">
      <c r="AK15651" s="10"/>
    </row>
    <row r="15652" spans="37:37">
      <c r="AK15652" s="10"/>
    </row>
    <row r="15653" spans="37:37">
      <c r="AK15653" s="10"/>
    </row>
    <row r="15654" spans="37:37">
      <c r="AK15654" s="10"/>
    </row>
    <row r="15655" spans="37:37">
      <c r="AK15655" s="10"/>
    </row>
    <row r="15656" spans="37:37">
      <c r="AK15656" s="10"/>
    </row>
    <row r="15657" spans="37:37">
      <c r="AK15657" s="10"/>
    </row>
    <row r="15658" spans="37:37">
      <c r="AK15658" s="10"/>
    </row>
    <row r="15659" spans="37:37">
      <c r="AK15659" s="10"/>
    </row>
    <row r="15660" spans="37:37">
      <c r="AK15660" s="10"/>
    </row>
    <row r="15661" spans="37:37">
      <c r="AK15661" s="10"/>
    </row>
    <row r="15662" spans="37:37">
      <c r="AK15662" s="10"/>
    </row>
    <row r="15663" spans="37:37">
      <c r="AK15663" s="10"/>
    </row>
    <row r="15664" spans="37:37">
      <c r="AK15664" s="10"/>
    </row>
    <row r="15665" spans="37:37">
      <c r="AK15665" s="10"/>
    </row>
    <row r="15666" spans="37:37">
      <c r="AK15666" s="10"/>
    </row>
    <row r="15667" spans="37:37">
      <c r="AK15667" s="10"/>
    </row>
    <row r="15668" spans="37:37">
      <c r="AK15668" s="10"/>
    </row>
    <row r="15669" spans="37:37">
      <c r="AK15669" s="10"/>
    </row>
    <row r="15670" spans="37:37">
      <c r="AK15670" s="10"/>
    </row>
    <row r="15671" spans="37:37">
      <c r="AK15671" s="10"/>
    </row>
    <row r="15672" spans="37:37">
      <c r="AK15672" s="10"/>
    </row>
    <row r="15673" spans="37:37">
      <c r="AK15673" s="10"/>
    </row>
    <row r="15674" spans="37:37">
      <c r="AK15674" s="10"/>
    </row>
    <row r="15675" spans="37:37">
      <c r="AK15675" s="10"/>
    </row>
    <row r="15676" spans="37:37">
      <c r="AK15676" s="10"/>
    </row>
    <row r="15677" spans="37:37">
      <c r="AK15677" s="10"/>
    </row>
    <row r="15678" spans="37:37">
      <c r="AK15678" s="10"/>
    </row>
    <row r="15679" spans="37:37">
      <c r="AK15679" s="10"/>
    </row>
    <row r="15680" spans="37:37">
      <c r="AK15680" s="10"/>
    </row>
    <row r="15681" spans="37:37">
      <c r="AK15681" s="10"/>
    </row>
    <row r="15682" spans="37:37">
      <c r="AK15682" s="10"/>
    </row>
    <row r="15683" spans="37:37">
      <c r="AK15683" s="10"/>
    </row>
    <row r="15684" spans="37:37">
      <c r="AK15684" s="10"/>
    </row>
    <row r="15685" spans="37:37">
      <c r="AK15685" s="10"/>
    </row>
    <row r="15686" spans="37:37">
      <c r="AK15686" s="10"/>
    </row>
    <row r="15687" spans="37:37">
      <c r="AK15687" s="10"/>
    </row>
    <row r="15688" spans="37:37">
      <c r="AK15688" s="10"/>
    </row>
    <row r="15689" spans="37:37">
      <c r="AK15689" s="10"/>
    </row>
    <row r="15690" spans="37:37">
      <c r="AK15690" s="10"/>
    </row>
    <row r="15691" spans="37:37">
      <c r="AK15691" s="10"/>
    </row>
    <row r="15692" spans="37:37">
      <c r="AK15692" s="10"/>
    </row>
    <row r="15693" spans="37:37">
      <c r="AK15693" s="10"/>
    </row>
    <row r="15694" spans="37:37">
      <c r="AK15694" s="10"/>
    </row>
    <row r="15695" spans="37:37">
      <c r="AK15695" s="10"/>
    </row>
    <row r="15696" spans="37:37">
      <c r="AK15696" s="10"/>
    </row>
    <row r="15697" spans="37:37">
      <c r="AK15697" s="10"/>
    </row>
    <row r="15698" spans="37:37">
      <c r="AK15698" s="10"/>
    </row>
    <row r="15699" spans="37:37">
      <c r="AK15699" s="10"/>
    </row>
    <row r="15700" spans="37:37">
      <c r="AK15700" s="10"/>
    </row>
    <row r="15701" spans="37:37">
      <c r="AK15701" s="10"/>
    </row>
    <row r="15702" spans="37:37">
      <c r="AK15702" s="10"/>
    </row>
    <row r="15703" spans="37:37">
      <c r="AK15703" s="10"/>
    </row>
    <row r="15704" spans="37:37">
      <c r="AK15704" s="10"/>
    </row>
    <row r="15705" spans="37:37">
      <c r="AK15705" s="10"/>
    </row>
    <row r="15706" spans="37:37">
      <c r="AK15706" s="10"/>
    </row>
    <row r="15707" spans="37:37">
      <c r="AK15707" s="10"/>
    </row>
    <row r="15708" spans="37:37">
      <c r="AK15708" s="10"/>
    </row>
    <row r="15709" spans="37:37">
      <c r="AK15709" s="10"/>
    </row>
    <row r="15710" spans="37:37">
      <c r="AK15710" s="10"/>
    </row>
    <row r="15711" spans="37:37">
      <c r="AK15711" s="10"/>
    </row>
    <row r="15712" spans="37:37">
      <c r="AK15712" s="10"/>
    </row>
    <row r="15713" spans="37:37">
      <c r="AK15713" s="10"/>
    </row>
    <row r="15714" spans="37:37">
      <c r="AK15714" s="10"/>
    </row>
    <row r="15715" spans="37:37">
      <c r="AK15715" s="10"/>
    </row>
    <row r="15716" spans="37:37">
      <c r="AK15716" s="10"/>
    </row>
    <row r="15717" spans="37:37">
      <c r="AK15717" s="10"/>
    </row>
    <row r="15718" spans="37:37">
      <c r="AK15718" s="10"/>
    </row>
    <row r="15719" spans="37:37">
      <c r="AK15719" s="10"/>
    </row>
    <row r="15720" spans="37:37">
      <c r="AK15720" s="10"/>
    </row>
    <row r="15721" spans="37:37">
      <c r="AK15721" s="10"/>
    </row>
    <row r="15722" spans="37:37">
      <c r="AK15722" s="10"/>
    </row>
    <row r="15723" spans="37:37">
      <c r="AK15723" s="10"/>
    </row>
    <row r="15724" spans="37:37">
      <c r="AK15724" s="10"/>
    </row>
    <row r="15725" spans="37:37">
      <c r="AK15725" s="10"/>
    </row>
    <row r="15726" spans="37:37">
      <c r="AK15726" s="10"/>
    </row>
    <row r="15727" spans="37:37">
      <c r="AK15727" s="10"/>
    </row>
    <row r="15728" spans="37:37">
      <c r="AK15728" s="10"/>
    </row>
    <row r="15729" spans="37:37">
      <c r="AK15729" s="10"/>
    </row>
    <row r="15730" spans="37:37">
      <c r="AK15730" s="10"/>
    </row>
    <row r="15731" spans="37:37">
      <c r="AK15731" s="10"/>
    </row>
    <row r="15732" spans="37:37">
      <c r="AK15732" s="10"/>
    </row>
    <row r="15733" spans="37:37">
      <c r="AK15733" s="10"/>
    </row>
    <row r="15734" spans="37:37">
      <c r="AK15734" s="10"/>
    </row>
    <row r="15735" spans="37:37">
      <c r="AK15735" s="10"/>
    </row>
    <row r="15736" spans="37:37">
      <c r="AK15736" s="10"/>
    </row>
    <row r="15737" spans="37:37">
      <c r="AK15737" s="10"/>
    </row>
    <row r="15738" spans="37:37">
      <c r="AK15738" s="10"/>
    </row>
    <row r="15739" spans="37:37">
      <c r="AK15739" s="10"/>
    </row>
    <row r="15740" spans="37:37">
      <c r="AK15740" s="10"/>
    </row>
    <row r="15741" spans="37:37">
      <c r="AK15741" s="10"/>
    </row>
    <row r="15742" spans="37:37">
      <c r="AK15742" s="10"/>
    </row>
    <row r="15743" spans="37:37">
      <c r="AK15743" s="10"/>
    </row>
    <row r="15744" spans="37:37">
      <c r="AK15744" s="10"/>
    </row>
    <row r="15745" spans="37:37">
      <c r="AK15745" s="10"/>
    </row>
    <row r="15746" spans="37:37">
      <c r="AK15746" s="10"/>
    </row>
    <row r="15747" spans="37:37">
      <c r="AK15747" s="10"/>
    </row>
    <row r="15748" spans="37:37">
      <c r="AK15748" s="10"/>
    </row>
    <row r="15749" spans="37:37">
      <c r="AK15749" s="10"/>
    </row>
    <row r="15750" spans="37:37">
      <c r="AK15750" s="10"/>
    </row>
    <row r="15751" spans="37:37">
      <c r="AK15751" s="10"/>
    </row>
    <row r="15752" spans="37:37">
      <c r="AK15752" s="10"/>
    </row>
    <row r="15753" spans="37:37">
      <c r="AK15753" s="10"/>
    </row>
    <row r="15754" spans="37:37">
      <c r="AK15754" s="10"/>
    </row>
    <row r="15755" spans="37:37">
      <c r="AK15755" s="10"/>
    </row>
    <row r="15756" spans="37:37">
      <c r="AK15756" s="10"/>
    </row>
    <row r="15757" spans="37:37">
      <c r="AK15757" s="10"/>
    </row>
    <row r="15758" spans="37:37">
      <c r="AK15758" s="10"/>
    </row>
    <row r="15759" spans="37:37">
      <c r="AK15759" s="10"/>
    </row>
    <row r="15760" spans="37:37">
      <c r="AK15760" s="10"/>
    </row>
    <row r="15761" spans="37:37">
      <c r="AK15761" s="10"/>
    </row>
    <row r="15762" spans="37:37">
      <c r="AK15762" s="10"/>
    </row>
    <row r="15763" spans="37:37">
      <c r="AK15763" s="10"/>
    </row>
    <row r="15764" spans="37:37">
      <c r="AK15764" s="10"/>
    </row>
    <row r="15765" spans="37:37">
      <c r="AK15765" s="10"/>
    </row>
    <row r="15766" spans="37:37">
      <c r="AK15766" s="10"/>
    </row>
    <row r="15767" spans="37:37">
      <c r="AK15767" s="10"/>
    </row>
    <row r="15768" spans="37:37">
      <c r="AK15768" s="10"/>
    </row>
    <row r="15769" spans="37:37">
      <c r="AK15769" s="10"/>
    </row>
    <row r="15770" spans="37:37">
      <c r="AK15770" s="10"/>
    </row>
    <row r="15771" spans="37:37">
      <c r="AK15771" s="10"/>
    </row>
    <row r="15772" spans="37:37">
      <c r="AK15772" s="10"/>
    </row>
    <row r="15773" spans="37:37">
      <c r="AK15773" s="10"/>
    </row>
    <row r="15774" spans="37:37">
      <c r="AK15774" s="10"/>
    </row>
    <row r="15775" spans="37:37">
      <c r="AK15775" s="10"/>
    </row>
    <row r="15776" spans="37:37">
      <c r="AK15776" s="10"/>
    </row>
    <row r="15777" spans="37:37">
      <c r="AK15777" s="10"/>
    </row>
    <row r="15778" spans="37:37">
      <c r="AK15778" s="10"/>
    </row>
    <row r="15779" spans="37:37">
      <c r="AK15779" s="10"/>
    </row>
    <row r="15780" spans="37:37">
      <c r="AK15780" s="10"/>
    </row>
    <row r="15781" spans="37:37">
      <c r="AK15781" s="10"/>
    </row>
    <row r="15782" spans="37:37">
      <c r="AK15782" s="10"/>
    </row>
    <row r="15783" spans="37:37">
      <c r="AK15783" s="10"/>
    </row>
    <row r="15784" spans="37:37">
      <c r="AK15784" s="10"/>
    </row>
    <row r="15785" spans="37:37">
      <c r="AK15785" s="10"/>
    </row>
    <row r="15786" spans="37:37">
      <c r="AK15786" s="10"/>
    </row>
    <row r="15787" spans="37:37">
      <c r="AK15787" s="10"/>
    </row>
    <row r="15788" spans="37:37">
      <c r="AK15788" s="10"/>
    </row>
    <row r="15789" spans="37:37">
      <c r="AK15789" s="10"/>
    </row>
    <row r="15790" spans="37:37">
      <c r="AK15790" s="10"/>
    </row>
    <row r="15791" spans="37:37">
      <c r="AK15791" s="10"/>
    </row>
    <row r="15792" spans="37:37">
      <c r="AK15792" s="10"/>
    </row>
    <row r="15793" spans="37:37">
      <c r="AK15793" s="10"/>
    </row>
    <row r="15794" spans="37:37">
      <c r="AK15794" s="10"/>
    </row>
    <row r="15795" spans="37:37">
      <c r="AK15795" s="10"/>
    </row>
    <row r="15796" spans="37:37">
      <c r="AK15796" s="10"/>
    </row>
    <row r="15797" spans="37:37">
      <c r="AK15797" s="10"/>
    </row>
    <row r="15798" spans="37:37">
      <c r="AK15798" s="10"/>
    </row>
    <row r="15799" spans="37:37">
      <c r="AK15799" s="10"/>
    </row>
    <row r="15800" spans="37:37">
      <c r="AK15800" s="10"/>
    </row>
    <row r="15801" spans="37:37">
      <c r="AK15801" s="10"/>
    </row>
    <row r="15802" spans="37:37">
      <c r="AK15802" s="10"/>
    </row>
    <row r="15803" spans="37:37">
      <c r="AK15803" s="10"/>
    </row>
    <row r="15804" spans="37:37">
      <c r="AK15804" s="10"/>
    </row>
    <row r="15805" spans="37:37">
      <c r="AK15805" s="10"/>
    </row>
    <row r="15806" spans="37:37">
      <c r="AK15806" s="10"/>
    </row>
    <row r="15807" spans="37:37">
      <c r="AK15807" s="10"/>
    </row>
    <row r="15808" spans="37:37">
      <c r="AK15808" s="10"/>
    </row>
    <row r="15809" spans="37:37">
      <c r="AK15809" s="10"/>
    </row>
    <row r="15810" spans="37:37">
      <c r="AK15810" s="10"/>
    </row>
    <row r="15811" spans="37:37">
      <c r="AK15811" s="10"/>
    </row>
    <row r="15812" spans="37:37">
      <c r="AK15812" s="10"/>
    </row>
    <row r="15813" spans="37:37">
      <c r="AK15813" s="10"/>
    </row>
    <row r="15814" spans="37:37">
      <c r="AK15814" s="10"/>
    </row>
    <row r="15815" spans="37:37">
      <c r="AK15815" s="10"/>
    </row>
    <row r="15816" spans="37:37">
      <c r="AK15816" s="10"/>
    </row>
    <row r="15817" spans="37:37">
      <c r="AK15817" s="10"/>
    </row>
    <row r="15818" spans="37:37">
      <c r="AK15818" s="10"/>
    </row>
    <row r="15819" spans="37:37">
      <c r="AK15819" s="10"/>
    </row>
    <row r="15820" spans="37:37">
      <c r="AK15820" s="10"/>
    </row>
    <row r="15821" spans="37:37">
      <c r="AK15821" s="10"/>
    </row>
    <row r="15822" spans="37:37">
      <c r="AK15822" s="10"/>
    </row>
    <row r="15823" spans="37:37">
      <c r="AK15823" s="10"/>
    </row>
    <row r="15824" spans="37:37">
      <c r="AK15824" s="10"/>
    </row>
    <row r="15825" spans="37:37">
      <c r="AK15825" s="10"/>
    </row>
    <row r="15826" spans="37:37">
      <c r="AK15826" s="10"/>
    </row>
    <row r="15827" spans="37:37">
      <c r="AK15827" s="10"/>
    </row>
    <row r="15828" spans="37:37">
      <c r="AK15828" s="10"/>
    </row>
    <row r="15829" spans="37:37">
      <c r="AK15829" s="10"/>
    </row>
    <row r="15830" spans="37:37">
      <c r="AK15830" s="10"/>
    </row>
    <row r="15831" spans="37:37">
      <c r="AK15831" s="10"/>
    </row>
    <row r="15832" spans="37:37">
      <c r="AK15832" s="10"/>
    </row>
    <row r="15833" spans="37:37">
      <c r="AK15833" s="10"/>
    </row>
    <row r="15834" spans="37:37">
      <c r="AK15834" s="10"/>
    </row>
    <row r="15835" spans="37:37">
      <c r="AK15835" s="10"/>
    </row>
    <row r="15836" spans="37:37">
      <c r="AK15836" s="10"/>
    </row>
    <row r="15837" spans="37:37">
      <c r="AK15837" s="10"/>
    </row>
    <row r="15838" spans="37:37">
      <c r="AK15838" s="10"/>
    </row>
    <row r="15839" spans="37:37">
      <c r="AK15839" s="10"/>
    </row>
    <row r="15840" spans="37:37">
      <c r="AK15840" s="10"/>
    </row>
    <row r="15841" spans="37:37">
      <c r="AK15841" s="10"/>
    </row>
    <row r="15842" spans="37:37">
      <c r="AK15842" s="10"/>
    </row>
    <row r="15843" spans="37:37">
      <c r="AK15843" s="10"/>
    </row>
    <row r="15844" spans="37:37">
      <c r="AK15844" s="10"/>
    </row>
    <row r="15845" spans="37:37">
      <c r="AK15845" s="10"/>
    </row>
    <row r="15846" spans="37:37">
      <c r="AK15846" s="10"/>
    </row>
    <row r="15847" spans="37:37">
      <c r="AK15847" s="10"/>
    </row>
    <row r="15848" spans="37:37">
      <c r="AK15848" s="10"/>
    </row>
    <row r="15849" spans="37:37">
      <c r="AK15849" s="10"/>
    </row>
    <row r="15850" spans="37:37">
      <c r="AK15850" s="10"/>
    </row>
    <row r="15851" spans="37:37">
      <c r="AK15851" s="10"/>
    </row>
    <row r="15852" spans="37:37">
      <c r="AK15852" s="10"/>
    </row>
    <row r="15853" spans="37:37">
      <c r="AK15853" s="10"/>
    </row>
    <row r="15854" spans="37:37">
      <c r="AK15854" s="10"/>
    </row>
    <row r="15855" spans="37:37">
      <c r="AK15855" s="10"/>
    </row>
    <row r="15856" spans="37:37">
      <c r="AK15856" s="10"/>
    </row>
    <row r="15857" spans="37:37">
      <c r="AK15857" s="10"/>
    </row>
    <row r="15858" spans="37:37">
      <c r="AK15858" s="10"/>
    </row>
    <row r="15859" spans="37:37">
      <c r="AK15859" s="10"/>
    </row>
    <row r="15860" spans="37:37">
      <c r="AK15860" s="10"/>
    </row>
    <row r="15861" spans="37:37">
      <c r="AK15861" s="10"/>
    </row>
    <row r="15862" spans="37:37">
      <c r="AK15862" s="10"/>
    </row>
    <row r="15863" spans="37:37">
      <c r="AK15863" s="10"/>
    </row>
    <row r="15864" spans="37:37">
      <c r="AK15864" s="10"/>
    </row>
    <row r="15865" spans="37:37">
      <c r="AK15865" s="10"/>
    </row>
    <row r="15866" spans="37:37">
      <c r="AK15866" s="10"/>
    </row>
    <row r="15867" spans="37:37">
      <c r="AK15867" s="10"/>
    </row>
    <row r="15868" spans="37:37">
      <c r="AK15868" s="10"/>
    </row>
    <row r="15869" spans="37:37">
      <c r="AK15869" s="10"/>
    </row>
    <row r="15870" spans="37:37">
      <c r="AK15870" s="10"/>
    </row>
    <row r="15871" spans="37:37">
      <c r="AK15871" s="10"/>
    </row>
    <row r="15872" spans="37:37">
      <c r="AK15872" s="10"/>
    </row>
    <row r="15873" spans="37:37">
      <c r="AK15873" s="10"/>
    </row>
    <row r="15874" spans="37:37">
      <c r="AK15874" s="10"/>
    </row>
    <row r="15875" spans="37:37">
      <c r="AK15875" s="10"/>
    </row>
    <row r="15876" spans="37:37">
      <c r="AK15876" s="10"/>
    </row>
    <row r="15877" spans="37:37">
      <c r="AK15877" s="10"/>
    </row>
    <row r="15878" spans="37:37">
      <c r="AK15878" s="10"/>
    </row>
    <row r="15879" spans="37:37">
      <c r="AK15879" s="10"/>
    </row>
    <row r="15880" spans="37:37">
      <c r="AK15880" s="10"/>
    </row>
    <row r="15881" spans="37:37">
      <c r="AK15881" s="10"/>
    </row>
    <row r="15882" spans="37:37">
      <c r="AK15882" s="10"/>
    </row>
    <row r="15883" spans="37:37">
      <c r="AK15883" s="10"/>
    </row>
    <row r="15884" spans="37:37">
      <c r="AK15884" s="10"/>
    </row>
    <row r="15885" spans="37:37">
      <c r="AK15885" s="10"/>
    </row>
    <row r="15886" spans="37:37">
      <c r="AK15886" s="10"/>
    </row>
    <row r="15887" spans="37:37">
      <c r="AK15887" s="10"/>
    </row>
    <row r="15888" spans="37:37">
      <c r="AK15888" s="10"/>
    </row>
    <row r="15889" spans="37:37">
      <c r="AK15889" s="10"/>
    </row>
    <row r="15890" spans="37:37">
      <c r="AK15890" s="10"/>
    </row>
    <row r="15891" spans="37:37">
      <c r="AK15891" s="10"/>
    </row>
    <row r="15892" spans="37:37">
      <c r="AK15892" s="10"/>
    </row>
    <row r="15893" spans="37:37">
      <c r="AK15893" s="10"/>
    </row>
    <row r="15894" spans="37:37">
      <c r="AK15894" s="10"/>
    </row>
    <row r="15895" spans="37:37">
      <c r="AK15895" s="10"/>
    </row>
    <row r="15896" spans="37:37">
      <c r="AK15896" s="10"/>
    </row>
    <row r="15897" spans="37:37">
      <c r="AK15897" s="10"/>
    </row>
    <row r="15898" spans="37:37">
      <c r="AK15898" s="10"/>
    </row>
    <row r="15899" spans="37:37">
      <c r="AK15899" s="10"/>
    </row>
    <row r="15900" spans="37:37">
      <c r="AK15900" s="10"/>
    </row>
    <row r="15901" spans="37:37">
      <c r="AK15901" s="10"/>
    </row>
    <row r="15902" spans="37:37">
      <c r="AK15902" s="10"/>
    </row>
    <row r="15903" spans="37:37">
      <c r="AK15903" s="10"/>
    </row>
    <row r="15904" spans="37:37">
      <c r="AK15904" s="10"/>
    </row>
    <row r="15905" spans="37:37">
      <c r="AK15905" s="10"/>
    </row>
    <row r="15906" spans="37:37">
      <c r="AK15906" s="10"/>
    </row>
    <row r="15907" spans="37:37">
      <c r="AK15907" s="10"/>
    </row>
    <row r="15908" spans="37:37">
      <c r="AK15908" s="10"/>
    </row>
    <row r="15909" spans="37:37">
      <c r="AK15909" s="10"/>
    </row>
    <row r="15910" spans="37:37">
      <c r="AK15910" s="10"/>
    </row>
    <row r="15911" spans="37:37">
      <c r="AK15911" s="10"/>
    </row>
    <row r="15912" spans="37:37">
      <c r="AK15912" s="10"/>
    </row>
    <row r="15913" spans="37:37">
      <c r="AK15913" s="10"/>
    </row>
    <row r="15914" spans="37:37">
      <c r="AK15914" s="10"/>
    </row>
    <row r="15915" spans="37:37">
      <c r="AK15915" s="10"/>
    </row>
    <row r="15916" spans="37:37">
      <c r="AK15916" s="10"/>
    </row>
    <row r="15917" spans="37:37">
      <c r="AK15917" s="10"/>
    </row>
    <row r="15918" spans="37:37">
      <c r="AK15918" s="10"/>
    </row>
    <row r="15919" spans="37:37">
      <c r="AK15919" s="10"/>
    </row>
    <row r="15920" spans="37:37">
      <c r="AK15920" s="10"/>
    </row>
    <row r="15921" spans="37:37">
      <c r="AK15921" s="10"/>
    </row>
    <row r="15922" spans="37:37">
      <c r="AK15922" s="10"/>
    </row>
    <row r="15923" spans="37:37">
      <c r="AK15923" s="10"/>
    </row>
    <row r="15924" spans="37:37">
      <c r="AK15924" s="10"/>
    </row>
    <row r="15925" spans="37:37">
      <c r="AK15925" s="10"/>
    </row>
    <row r="15926" spans="37:37">
      <c r="AK15926" s="10"/>
    </row>
    <row r="15927" spans="37:37">
      <c r="AK15927" s="10"/>
    </row>
    <row r="15928" spans="37:37">
      <c r="AK15928" s="10"/>
    </row>
    <row r="15929" spans="37:37">
      <c r="AK15929" s="10"/>
    </row>
    <row r="15930" spans="37:37">
      <c r="AK15930" s="10"/>
    </row>
    <row r="15931" spans="37:37">
      <c r="AK15931" s="10"/>
    </row>
    <row r="15932" spans="37:37">
      <c r="AK15932" s="10"/>
    </row>
    <row r="15933" spans="37:37">
      <c r="AK15933" s="10"/>
    </row>
    <row r="15934" spans="37:37">
      <c r="AK15934" s="10"/>
    </row>
    <row r="15935" spans="37:37">
      <c r="AK15935" s="10"/>
    </row>
    <row r="15936" spans="37:37">
      <c r="AK15936" s="10"/>
    </row>
    <row r="15937" spans="37:37">
      <c r="AK15937" s="10"/>
    </row>
    <row r="15938" spans="37:37">
      <c r="AK15938" s="10"/>
    </row>
    <row r="15939" spans="37:37">
      <c r="AK15939" s="10"/>
    </row>
    <row r="15940" spans="37:37">
      <c r="AK15940" s="10"/>
    </row>
    <row r="15941" spans="37:37">
      <c r="AK15941" s="10"/>
    </row>
    <row r="15942" spans="37:37">
      <c r="AK15942" s="10"/>
    </row>
    <row r="15943" spans="37:37">
      <c r="AK15943" s="10"/>
    </row>
    <row r="15944" spans="37:37">
      <c r="AK15944" s="10"/>
    </row>
    <row r="15945" spans="37:37">
      <c r="AK15945" s="10"/>
    </row>
    <row r="15946" spans="37:37">
      <c r="AK15946" s="10"/>
    </row>
    <row r="15947" spans="37:37">
      <c r="AK15947" s="10"/>
    </row>
    <row r="15948" spans="37:37">
      <c r="AK15948" s="10"/>
    </row>
    <row r="15949" spans="37:37">
      <c r="AK15949" s="10"/>
    </row>
    <row r="15950" spans="37:37">
      <c r="AK15950" s="10"/>
    </row>
    <row r="15951" spans="37:37">
      <c r="AK15951" s="10"/>
    </row>
    <row r="15952" spans="37:37">
      <c r="AK15952" s="10"/>
    </row>
    <row r="15953" spans="37:37">
      <c r="AK15953" s="10"/>
    </row>
    <row r="15954" spans="37:37">
      <c r="AK15954" s="10"/>
    </row>
    <row r="15955" spans="37:37">
      <c r="AK15955" s="10"/>
    </row>
    <row r="15956" spans="37:37">
      <c r="AK15956" s="10"/>
    </row>
    <row r="15957" spans="37:37">
      <c r="AK15957" s="10"/>
    </row>
    <row r="15958" spans="37:37">
      <c r="AK15958" s="10"/>
    </row>
    <row r="15959" spans="37:37">
      <c r="AK15959" s="10"/>
    </row>
    <row r="15960" spans="37:37">
      <c r="AK15960" s="10"/>
    </row>
    <row r="15961" spans="37:37">
      <c r="AK15961" s="10"/>
    </row>
    <row r="15962" spans="37:37">
      <c r="AK15962" s="10"/>
    </row>
    <row r="15963" spans="37:37">
      <c r="AK15963" s="10"/>
    </row>
    <row r="15964" spans="37:37">
      <c r="AK15964" s="10"/>
    </row>
    <row r="15965" spans="37:37">
      <c r="AK15965" s="10"/>
    </row>
    <row r="15966" spans="37:37">
      <c r="AK15966" s="10"/>
    </row>
    <row r="15967" spans="37:37">
      <c r="AK15967" s="10"/>
    </row>
    <row r="15968" spans="37:37">
      <c r="AK15968" s="10"/>
    </row>
    <row r="15969" spans="37:37">
      <c r="AK15969" s="10"/>
    </row>
    <row r="15970" spans="37:37">
      <c r="AK15970" s="10"/>
    </row>
    <row r="15971" spans="37:37">
      <c r="AK15971" s="10"/>
    </row>
    <row r="15972" spans="37:37">
      <c r="AK15972" s="10"/>
    </row>
    <row r="15973" spans="37:37">
      <c r="AK15973" s="10"/>
    </row>
    <row r="15974" spans="37:37">
      <c r="AK15974" s="10"/>
    </row>
    <row r="15975" spans="37:37">
      <c r="AK15975" s="10"/>
    </row>
    <row r="15976" spans="37:37">
      <c r="AK15976" s="10"/>
    </row>
    <row r="15977" spans="37:37">
      <c r="AK15977" s="10"/>
    </row>
    <row r="15978" spans="37:37">
      <c r="AK15978" s="10"/>
    </row>
    <row r="15979" spans="37:37">
      <c r="AK15979" s="10"/>
    </row>
    <row r="15980" spans="37:37">
      <c r="AK15980" s="10"/>
    </row>
    <row r="15981" spans="37:37">
      <c r="AK15981" s="10"/>
    </row>
    <row r="15982" spans="37:37">
      <c r="AK15982" s="10"/>
    </row>
    <row r="15983" spans="37:37">
      <c r="AK15983" s="10"/>
    </row>
    <row r="15984" spans="37:37">
      <c r="AK15984" s="10"/>
    </row>
    <row r="15985" spans="37:37">
      <c r="AK15985" s="10"/>
    </row>
    <row r="15986" spans="37:37">
      <c r="AK15986" s="10"/>
    </row>
    <row r="15987" spans="37:37">
      <c r="AK15987" s="10"/>
    </row>
    <row r="15988" spans="37:37">
      <c r="AK15988" s="10"/>
    </row>
    <row r="15989" spans="37:37">
      <c r="AK15989" s="10"/>
    </row>
    <row r="15990" spans="37:37">
      <c r="AK15990" s="10"/>
    </row>
    <row r="15991" spans="37:37">
      <c r="AK15991" s="10"/>
    </row>
    <row r="15992" spans="37:37">
      <c r="AK15992" s="10"/>
    </row>
    <row r="15993" spans="37:37">
      <c r="AK15993" s="10"/>
    </row>
    <row r="15994" spans="37:37">
      <c r="AK15994" s="10"/>
    </row>
    <row r="15995" spans="37:37">
      <c r="AK15995" s="10"/>
    </row>
    <row r="15996" spans="37:37">
      <c r="AK15996" s="10"/>
    </row>
    <row r="15997" spans="37:37">
      <c r="AK15997" s="10"/>
    </row>
    <row r="15998" spans="37:37">
      <c r="AK15998" s="10"/>
    </row>
    <row r="15999" spans="37:37">
      <c r="AK15999" s="10"/>
    </row>
    <row r="16000" spans="37:37">
      <c r="AK16000" s="10"/>
    </row>
    <row r="16001" spans="37:37">
      <c r="AK16001" s="10"/>
    </row>
    <row r="16002" spans="37:37">
      <c r="AK16002" s="10"/>
    </row>
    <row r="16003" spans="37:37">
      <c r="AK16003" s="10"/>
    </row>
    <row r="16004" spans="37:37">
      <c r="AK16004" s="10"/>
    </row>
    <row r="16005" spans="37:37">
      <c r="AK16005" s="10"/>
    </row>
    <row r="16006" spans="37:37">
      <c r="AK16006" s="10"/>
    </row>
    <row r="16007" spans="37:37">
      <c r="AK16007" s="10"/>
    </row>
    <row r="16008" spans="37:37">
      <c r="AK16008" s="10"/>
    </row>
    <row r="16009" spans="37:37">
      <c r="AK16009" s="10"/>
    </row>
    <row r="16010" spans="37:37">
      <c r="AK16010" s="10"/>
    </row>
    <row r="16011" spans="37:37">
      <c r="AK16011" s="10"/>
    </row>
    <row r="16012" spans="37:37">
      <c r="AK16012" s="10"/>
    </row>
    <row r="16013" spans="37:37">
      <c r="AK16013" s="10"/>
    </row>
    <row r="16014" spans="37:37">
      <c r="AK16014" s="10"/>
    </row>
    <row r="16015" spans="37:37">
      <c r="AK16015" s="10"/>
    </row>
    <row r="16016" spans="37:37">
      <c r="AK16016" s="10"/>
    </row>
    <row r="16017" spans="37:37">
      <c r="AK16017" s="10"/>
    </row>
    <row r="16018" spans="37:37">
      <c r="AK16018" s="10"/>
    </row>
    <row r="16019" spans="37:37">
      <c r="AK16019" s="10"/>
    </row>
    <row r="16020" spans="37:37">
      <c r="AK16020" s="10"/>
    </row>
    <row r="16021" spans="37:37">
      <c r="AK16021" s="10"/>
    </row>
    <row r="16022" spans="37:37">
      <c r="AK16022" s="10"/>
    </row>
    <row r="16023" spans="37:37">
      <c r="AK16023" s="10"/>
    </row>
    <row r="16024" spans="37:37">
      <c r="AK16024" s="10"/>
    </row>
    <row r="16025" spans="37:37">
      <c r="AK16025" s="10"/>
    </row>
    <row r="16026" spans="37:37">
      <c r="AK16026" s="10"/>
    </row>
    <row r="16027" spans="37:37">
      <c r="AK16027" s="10"/>
    </row>
    <row r="16028" spans="37:37">
      <c r="AK16028" s="10"/>
    </row>
    <row r="16029" spans="37:37">
      <c r="AK16029" s="10"/>
    </row>
    <row r="16030" spans="37:37">
      <c r="AK16030" s="10"/>
    </row>
    <row r="16031" spans="37:37">
      <c r="AK16031" s="10"/>
    </row>
    <row r="16032" spans="37:37">
      <c r="AK16032" s="10"/>
    </row>
    <row r="16033" spans="37:37">
      <c r="AK16033" s="10"/>
    </row>
    <row r="16034" spans="37:37">
      <c r="AK16034" s="10"/>
    </row>
    <row r="16035" spans="37:37">
      <c r="AK16035" s="10"/>
    </row>
    <row r="16036" spans="37:37">
      <c r="AK16036" s="10"/>
    </row>
    <row r="16037" spans="37:37">
      <c r="AK16037" s="10"/>
    </row>
    <row r="16038" spans="37:37">
      <c r="AK16038" s="10"/>
    </row>
    <row r="16039" spans="37:37">
      <c r="AK16039" s="10"/>
    </row>
    <row r="16040" spans="37:37">
      <c r="AK16040" s="10"/>
    </row>
    <row r="16041" spans="37:37">
      <c r="AK16041" s="10"/>
    </row>
    <row r="16042" spans="37:37">
      <c r="AK16042" s="10"/>
    </row>
    <row r="16043" spans="37:37">
      <c r="AK16043" s="10"/>
    </row>
    <row r="16044" spans="37:37">
      <c r="AK16044" s="10"/>
    </row>
    <row r="16045" spans="37:37">
      <c r="AK16045" s="10"/>
    </row>
    <row r="16046" spans="37:37">
      <c r="AK16046" s="10"/>
    </row>
    <row r="16047" spans="37:37">
      <c r="AK16047" s="10"/>
    </row>
    <row r="16048" spans="37:37">
      <c r="AK16048" s="10"/>
    </row>
    <row r="16049" spans="37:37">
      <c r="AK16049" s="10"/>
    </row>
    <row r="16050" spans="37:37">
      <c r="AK16050" s="10"/>
    </row>
    <row r="16051" spans="37:37">
      <c r="AK16051" s="10"/>
    </row>
    <row r="16052" spans="37:37">
      <c r="AK16052" s="10"/>
    </row>
    <row r="16053" spans="37:37">
      <c r="AK16053" s="10"/>
    </row>
    <row r="16054" spans="37:37">
      <c r="AK16054" s="10"/>
    </row>
    <row r="16055" spans="37:37">
      <c r="AK16055" s="10"/>
    </row>
    <row r="16056" spans="37:37">
      <c r="AK16056" s="10"/>
    </row>
    <row r="16057" spans="37:37">
      <c r="AK16057" s="10"/>
    </row>
    <row r="16058" spans="37:37">
      <c r="AK16058" s="10"/>
    </row>
    <row r="16059" spans="37:37">
      <c r="AK16059" s="10"/>
    </row>
    <row r="16060" spans="37:37">
      <c r="AK16060" s="10"/>
    </row>
    <row r="16061" spans="37:37">
      <c r="AK16061" s="10"/>
    </row>
    <row r="16062" spans="37:37">
      <c r="AK16062" s="10"/>
    </row>
    <row r="16063" spans="37:37">
      <c r="AK16063" s="10"/>
    </row>
    <row r="16064" spans="37:37">
      <c r="AK16064" s="10"/>
    </row>
    <row r="16065" spans="37:37">
      <c r="AK16065" s="10"/>
    </row>
    <row r="16066" spans="37:37">
      <c r="AK16066" s="10"/>
    </row>
    <row r="16067" spans="37:37">
      <c r="AK16067" s="10"/>
    </row>
    <row r="16068" spans="37:37">
      <c r="AK16068" s="10"/>
    </row>
    <row r="16069" spans="37:37">
      <c r="AK16069" s="10"/>
    </row>
    <row r="16070" spans="37:37">
      <c r="AK16070" s="10"/>
    </row>
    <row r="16071" spans="37:37">
      <c r="AK16071" s="10"/>
    </row>
    <row r="16072" spans="37:37">
      <c r="AK16072" s="10"/>
    </row>
    <row r="16073" spans="37:37">
      <c r="AK16073" s="10"/>
    </row>
    <row r="16074" spans="37:37">
      <c r="AK16074" s="10"/>
    </row>
    <row r="16075" spans="37:37">
      <c r="AK16075" s="10"/>
    </row>
    <row r="16076" spans="37:37">
      <c r="AK16076" s="10"/>
    </row>
    <row r="16077" spans="37:37">
      <c r="AK16077" s="10"/>
    </row>
    <row r="16078" spans="37:37">
      <c r="AK16078" s="10"/>
    </row>
    <row r="16079" spans="37:37">
      <c r="AK16079" s="10"/>
    </row>
    <row r="16080" spans="37:37">
      <c r="AK16080" s="10"/>
    </row>
    <row r="16081" spans="37:37">
      <c r="AK16081" s="10"/>
    </row>
    <row r="16082" spans="37:37">
      <c r="AK16082" s="10"/>
    </row>
    <row r="16083" spans="37:37">
      <c r="AK16083" s="10"/>
    </row>
    <row r="16084" spans="37:37">
      <c r="AK16084" s="10"/>
    </row>
    <row r="16085" spans="37:37">
      <c r="AK16085" s="10"/>
    </row>
    <row r="16086" spans="37:37">
      <c r="AK16086" s="10"/>
    </row>
    <row r="16087" spans="37:37">
      <c r="AK16087" s="10"/>
    </row>
    <row r="16088" spans="37:37">
      <c r="AK16088" s="10"/>
    </row>
    <row r="16089" spans="37:37">
      <c r="AK16089" s="10"/>
    </row>
    <row r="16090" spans="37:37">
      <c r="AK16090" s="10"/>
    </row>
    <row r="16091" spans="37:37">
      <c r="AK16091" s="10"/>
    </row>
    <row r="16092" spans="37:37">
      <c r="AK16092" s="10"/>
    </row>
    <row r="16093" spans="37:37">
      <c r="AK16093" s="10"/>
    </row>
    <row r="16094" spans="37:37">
      <c r="AK16094" s="10"/>
    </row>
    <row r="16095" spans="37:37">
      <c r="AK16095" s="10"/>
    </row>
    <row r="16096" spans="37:37">
      <c r="AK16096" s="10"/>
    </row>
    <row r="16097" spans="37:37">
      <c r="AK16097" s="10"/>
    </row>
    <row r="16098" spans="37:37">
      <c r="AK16098" s="10"/>
    </row>
    <row r="16099" spans="37:37">
      <c r="AK16099" s="10"/>
    </row>
    <row r="16100" spans="37:37">
      <c r="AK16100" s="10"/>
    </row>
    <row r="16101" spans="37:37">
      <c r="AK16101" s="10"/>
    </row>
    <row r="16102" spans="37:37">
      <c r="AK16102" s="10"/>
    </row>
    <row r="16103" spans="37:37">
      <c r="AK16103" s="10"/>
    </row>
    <row r="16104" spans="37:37">
      <c r="AK16104" s="10"/>
    </row>
    <row r="16105" spans="37:37">
      <c r="AK16105" s="10"/>
    </row>
    <row r="16106" spans="37:37">
      <c r="AK16106" s="10"/>
    </row>
    <row r="16107" spans="37:37">
      <c r="AK16107" s="10"/>
    </row>
    <row r="16108" spans="37:37">
      <c r="AK16108" s="10"/>
    </row>
    <row r="16109" spans="37:37">
      <c r="AK16109" s="10"/>
    </row>
    <row r="16110" spans="37:37">
      <c r="AK16110" s="10"/>
    </row>
    <row r="16111" spans="37:37">
      <c r="AK16111" s="10"/>
    </row>
    <row r="16112" spans="37:37">
      <c r="AK16112" s="10"/>
    </row>
    <row r="16113" spans="37:37">
      <c r="AK16113" s="10"/>
    </row>
    <row r="16114" spans="37:37">
      <c r="AK16114" s="10"/>
    </row>
    <row r="16115" spans="37:37">
      <c r="AK16115" s="10"/>
    </row>
    <row r="16116" spans="37:37">
      <c r="AK16116" s="10"/>
    </row>
    <row r="16117" spans="37:37">
      <c r="AK16117" s="10"/>
    </row>
    <row r="16118" spans="37:37">
      <c r="AK16118" s="10"/>
    </row>
    <row r="16119" spans="37:37">
      <c r="AK16119" s="10"/>
    </row>
    <row r="16120" spans="37:37">
      <c r="AK16120" s="10"/>
    </row>
    <row r="16121" spans="37:37">
      <c r="AK16121" s="10"/>
    </row>
    <row r="16122" spans="37:37">
      <c r="AK16122" s="10"/>
    </row>
    <row r="16123" spans="37:37">
      <c r="AK16123" s="10"/>
    </row>
    <row r="16124" spans="37:37">
      <c r="AK16124" s="10"/>
    </row>
    <row r="16125" spans="37:37">
      <c r="AK16125" s="10"/>
    </row>
    <row r="16126" spans="37:37">
      <c r="AK16126" s="10"/>
    </row>
    <row r="16127" spans="37:37">
      <c r="AK16127" s="10"/>
    </row>
    <row r="16128" spans="37:37">
      <c r="AK16128" s="10"/>
    </row>
    <row r="16129" spans="37:37">
      <c r="AK16129" s="10"/>
    </row>
    <row r="16130" spans="37:37">
      <c r="AK16130" s="10"/>
    </row>
    <row r="16131" spans="37:37">
      <c r="AK16131" s="10"/>
    </row>
    <row r="16132" spans="37:37">
      <c r="AK16132" s="10"/>
    </row>
    <row r="16133" spans="37:37">
      <c r="AK16133" s="10"/>
    </row>
    <row r="16134" spans="37:37">
      <c r="AK16134" s="10"/>
    </row>
    <row r="16135" spans="37:37">
      <c r="AK16135" s="10"/>
    </row>
    <row r="16136" spans="37:37">
      <c r="AK16136" s="10"/>
    </row>
    <row r="16137" spans="37:37">
      <c r="AK16137" s="10"/>
    </row>
    <row r="16138" spans="37:37">
      <c r="AK16138" s="10"/>
    </row>
    <row r="16139" spans="37:37">
      <c r="AK16139" s="10"/>
    </row>
    <row r="16140" spans="37:37">
      <c r="AK16140" s="10"/>
    </row>
    <row r="16141" spans="37:37">
      <c r="AK16141" s="10"/>
    </row>
    <row r="16142" spans="37:37">
      <c r="AK16142" s="10"/>
    </row>
    <row r="16143" spans="37:37">
      <c r="AK16143" s="10"/>
    </row>
    <row r="16144" spans="37:37">
      <c r="AK16144" s="10"/>
    </row>
    <row r="16145" spans="37:37">
      <c r="AK16145" s="10"/>
    </row>
    <row r="16146" spans="37:37">
      <c r="AK16146" s="10"/>
    </row>
    <row r="16147" spans="37:37">
      <c r="AK16147" s="10"/>
    </row>
    <row r="16148" spans="37:37">
      <c r="AK16148" s="10"/>
    </row>
    <row r="16149" spans="37:37">
      <c r="AK16149" s="10"/>
    </row>
    <row r="16150" spans="37:37">
      <c r="AK16150" s="10"/>
    </row>
    <row r="16151" spans="37:37">
      <c r="AK16151" s="10"/>
    </row>
    <row r="16152" spans="37:37">
      <c r="AK16152" s="10"/>
    </row>
    <row r="16153" spans="37:37">
      <c r="AK16153" s="10"/>
    </row>
    <row r="16154" spans="37:37">
      <c r="AK16154" s="10"/>
    </row>
    <row r="16155" spans="37:37">
      <c r="AK16155" s="10"/>
    </row>
    <row r="16156" spans="37:37">
      <c r="AK16156" s="10"/>
    </row>
    <row r="16157" spans="37:37">
      <c r="AK16157" s="10"/>
    </row>
    <row r="16158" spans="37:37">
      <c r="AK16158" s="10"/>
    </row>
    <row r="16159" spans="37:37">
      <c r="AK16159" s="10"/>
    </row>
    <row r="16160" spans="37:37">
      <c r="AK16160" s="10"/>
    </row>
    <row r="16161" spans="37:37">
      <c r="AK16161" s="10"/>
    </row>
    <row r="16162" spans="37:37">
      <c r="AK16162" s="10"/>
    </row>
    <row r="16163" spans="37:37">
      <c r="AK16163" s="10"/>
    </row>
    <row r="16164" spans="37:37">
      <c r="AK16164" s="10"/>
    </row>
    <row r="16165" spans="37:37">
      <c r="AK16165" s="10"/>
    </row>
    <row r="16166" spans="37:37">
      <c r="AK16166" s="10"/>
    </row>
    <row r="16167" spans="37:37">
      <c r="AK16167" s="10"/>
    </row>
    <row r="16168" spans="37:37">
      <c r="AK16168" s="10"/>
    </row>
    <row r="16169" spans="37:37">
      <c r="AK16169" s="10"/>
    </row>
    <row r="16170" spans="37:37">
      <c r="AK16170" s="10"/>
    </row>
    <row r="16171" spans="37:37">
      <c r="AK16171" s="10"/>
    </row>
    <row r="16172" spans="37:37">
      <c r="AK16172" s="10"/>
    </row>
    <row r="16173" spans="37:37">
      <c r="AK16173" s="10"/>
    </row>
    <row r="16174" spans="37:37">
      <c r="AK16174" s="10"/>
    </row>
    <row r="16175" spans="37:37">
      <c r="AK16175" s="10"/>
    </row>
    <row r="16176" spans="37:37">
      <c r="AK16176" s="10"/>
    </row>
    <row r="16177" spans="37:37">
      <c r="AK16177" s="10"/>
    </row>
    <row r="16178" spans="37:37">
      <c r="AK16178" s="10"/>
    </row>
    <row r="16179" spans="37:37">
      <c r="AK16179" s="10"/>
    </row>
    <row r="16180" spans="37:37">
      <c r="AK16180" s="10"/>
    </row>
    <row r="16181" spans="37:37">
      <c r="AK16181" s="10"/>
    </row>
    <row r="16182" spans="37:37">
      <c r="AK16182" s="10"/>
    </row>
    <row r="16183" spans="37:37">
      <c r="AK16183" s="10"/>
    </row>
    <row r="16184" spans="37:37">
      <c r="AK16184" s="10"/>
    </row>
    <row r="16185" spans="37:37">
      <c r="AK16185" s="10"/>
    </row>
    <row r="16186" spans="37:37">
      <c r="AK16186" s="10"/>
    </row>
    <row r="16187" spans="37:37">
      <c r="AK16187" s="10"/>
    </row>
    <row r="16188" spans="37:37">
      <c r="AK16188" s="10"/>
    </row>
    <row r="16189" spans="37:37">
      <c r="AK16189" s="10"/>
    </row>
    <row r="16190" spans="37:37">
      <c r="AK16190" s="10"/>
    </row>
    <row r="16191" spans="37:37">
      <c r="AK16191" s="10"/>
    </row>
    <row r="16192" spans="37:37">
      <c r="AK16192" s="10"/>
    </row>
    <row r="16193" spans="37:37">
      <c r="AK16193" s="10"/>
    </row>
    <row r="16194" spans="37:37">
      <c r="AK16194" s="10"/>
    </row>
    <row r="16195" spans="37:37">
      <c r="AK16195" s="10"/>
    </row>
    <row r="16196" spans="37:37">
      <c r="AK16196" s="10"/>
    </row>
    <row r="16197" spans="37:37">
      <c r="AK16197" s="10"/>
    </row>
    <row r="16198" spans="37:37">
      <c r="AK16198" s="10"/>
    </row>
    <row r="16199" spans="37:37">
      <c r="AK16199" s="10"/>
    </row>
    <row r="16200" spans="37:37">
      <c r="AK16200" s="10"/>
    </row>
    <row r="16201" spans="37:37">
      <c r="AK16201" s="10"/>
    </row>
    <row r="16202" spans="37:37">
      <c r="AK16202" s="10"/>
    </row>
    <row r="16203" spans="37:37">
      <c r="AK16203" s="10"/>
    </row>
    <row r="16204" spans="37:37">
      <c r="AK16204" s="10"/>
    </row>
    <row r="16205" spans="37:37">
      <c r="AK16205" s="10"/>
    </row>
    <row r="16206" spans="37:37">
      <c r="AK16206" s="10"/>
    </row>
    <row r="16207" spans="37:37">
      <c r="AK16207" s="10"/>
    </row>
    <row r="16208" spans="37:37">
      <c r="AK16208" s="10"/>
    </row>
    <row r="16209" spans="37:37">
      <c r="AK16209" s="10"/>
    </row>
    <row r="16210" spans="37:37">
      <c r="AK16210" s="10"/>
    </row>
    <row r="16211" spans="37:37">
      <c r="AK16211" s="10"/>
    </row>
    <row r="16212" spans="37:37">
      <c r="AK16212" s="10"/>
    </row>
    <row r="16213" spans="37:37">
      <c r="AK16213" s="10"/>
    </row>
    <row r="16214" spans="37:37">
      <c r="AK16214" s="10"/>
    </row>
    <row r="16215" spans="37:37">
      <c r="AK16215" s="10"/>
    </row>
    <row r="16216" spans="37:37">
      <c r="AK16216" s="10"/>
    </row>
    <row r="16217" spans="37:37">
      <c r="AK16217" s="10"/>
    </row>
    <row r="16218" spans="37:37">
      <c r="AK16218" s="10"/>
    </row>
    <row r="16219" spans="37:37">
      <c r="AK16219" s="10"/>
    </row>
    <row r="16220" spans="37:37">
      <c r="AK16220" s="10"/>
    </row>
    <row r="16221" spans="37:37">
      <c r="AK16221" s="10"/>
    </row>
    <row r="16222" spans="37:37">
      <c r="AK16222" s="10"/>
    </row>
    <row r="16223" spans="37:37">
      <c r="AK16223" s="10"/>
    </row>
    <row r="16224" spans="37:37">
      <c r="AK16224" s="10"/>
    </row>
    <row r="16225" spans="37:37">
      <c r="AK16225" s="10"/>
    </row>
    <row r="16226" spans="37:37">
      <c r="AK16226" s="10"/>
    </row>
    <row r="16227" spans="37:37">
      <c r="AK16227" s="10"/>
    </row>
    <row r="16228" spans="37:37">
      <c r="AK16228" s="10"/>
    </row>
    <row r="16229" spans="37:37">
      <c r="AK16229" s="10"/>
    </row>
    <row r="16230" spans="37:37">
      <c r="AK16230" s="10"/>
    </row>
    <row r="16231" spans="37:37">
      <c r="AK16231" s="10"/>
    </row>
    <row r="16232" spans="37:37">
      <c r="AK16232" s="10"/>
    </row>
    <row r="16233" spans="37:37">
      <c r="AK16233" s="10"/>
    </row>
    <row r="16234" spans="37:37">
      <c r="AK16234" s="10"/>
    </row>
    <row r="16235" spans="37:37">
      <c r="AK16235" s="10"/>
    </row>
    <row r="16236" spans="37:37">
      <c r="AK16236" s="10"/>
    </row>
    <row r="16237" spans="37:37">
      <c r="AK16237" s="10"/>
    </row>
    <row r="16238" spans="37:37">
      <c r="AK16238" s="10"/>
    </row>
    <row r="16239" spans="37:37">
      <c r="AK16239" s="10"/>
    </row>
    <row r="16240" spans="37:37">
      <c r="AK16240" s="10"/>
    </row>
    <row r="16241" spans="37:37">
      <c r="AK16241" s="10"/>
    </row>
    <row r="16242" spans="37:37">
      <c r="AK16242" s="10"/>
    </row>
    <row r="16243" spans="37:37">
      <c r="AK16243" s="10"/>
    </row>
    <row r="16244" spans="37:37">
      <c r="AK16244" s="10"/>
    </row>
    <row r="16245" spans="37:37">
      <c r="AK16245" s="10"/>
    </row>
    <row r="16246" spans="37:37">
      <c r="AK16246" s="10"/>
    </row>
    <row r="16247" spans="37:37">
      <c r="AK16247" s="10"/>
    </row>
    <row r="16248" spans="37:37">
      <c r="AK16248" s="10"/>
    </row>
    <row r="16249" spans="37:37">
      <c r="AK16249" s="10"/>
    </row>
    <row r="16250" spans="37:37">
      <c r="AK16250" s="10"/>
    </row>
    <row r="16251" spans="37:37">
      <c r="AK16251" s="10"/>
    </row>
    <row r="16252" spans="37:37">
      <c r="AK16252" s="10"/>
    </row>
    <row r="16253" spans="37:37">
      <c r="AK16253" s="10"/>
    </row>
    <row r="16254" spans="37:37">
      <c r="AK16254" s="10"/>
    </row>
    <row r="16255" spans="37:37">
      <c r="AK16255" s="10"/>
    </row>
    <row r="16256" spans="37:37">
      <c r="AK16256" s="10"/>
    </row>
    <row r="16257" spans="37:37">
      <c r="AK16257" s="10"/>
    </row>
    <row r="16258" spans="37:37">
      <c r="AK16258" s="10"/>
    </row>
    <row r="16259" spans="37:37">
      <c r="AK16259" s="10"/>
    </row>
    <row r="16260" spans="37:37">
      <c r="AK16260" s="10"/>
    </row>
    <row r="16261" spans="37:37">
      <c r="AK16261" s="10"/>
    </row>
    <row r="16262" spans="37:37">
      <c r="AK16262" s="10"/>
    </row>
    <row r="16263" spans="37:37">
      <c r="AK16263" s="10"/>
    </row>
    <row r="16264" spans="37:37">
      <c r="AK16264" s="10"/>
    </row>
    <row r="16265" spans="37:37">
      <c r="AK16265" s="10"/>
    </row>
    <row r="16266" spans="37:37">
      <c r="AK16266" s="10"/>
    </row>
    <row r="16267" spans="37:37">
      <c r="AK16267" s="10"/>
    </row>
    <row r="16268" spans="37:37">
      <c r="AK16268" s="10"/>
    </row>
    <row r="16269" spans="37:37">
      <c r="AK16269" s="10"/>
    </row>
    <row r="16270" spans="37:37">
      <c r="AK16270" s="10"/>
    </row>
    <row r="16271" spans="37:37">
      <c r="AK16271" s="10"/>
    </row>
    <row r="16272" spans="37:37">
      <c r="AK16272" s="10"/>
    </row>
    <row r="16273" spans="37:37">
      <c r="AK16273" s="10"/>
    </row>
    <row r="16274" spans="37:37">
      <c r="AK16274" s="10"/>
    </row>
    <row r="16275" spans="37:37">
      <c r="AK16275" s="10"/>
    </row>
    <row r="16276" spans="37:37">
      <c r="AK16276" s="10"/>
    </row>
    <row r="16277" spans="37:37">
      <c r="AK16277" s="10"/>
    </row>
    <row r="16278" spans="37:37">
      <c r="AK16278" s="10"/>
    </row>
    <row r="16279" spans="37:37">
      <c r="AK16279" s="10"/>
    </row>
    <row r="16280" spans="37:37">
      <c r="AK16280" s="10"/>
    </row>
    <row r="16281" spans="37:37">
      <c r="AK16281" s="10"/>
    </row>
    <row r="16282" spans="37:37">
      <c r="AK16282" s="10"/>
    </row>
    <row r="16283" spans="37:37">
      <c r="AK16283" s="10"/>
    </row>
    <row r="16284" spans="37:37">
      <c r="AK16284" s="10"/>
    </row>
    <row r="16285" spans="37:37">
      <c r="AK16285" s="10"/>
    </row>
    <row r="16286" spans="37:37">
      <c r="AK16286" s="10"/>
    </row>
    <row r="16287" spans="37:37">
      <c r="AK16287" s="10"/>
    </row>
    <row r="16288" spans="37:37">
      <c r="AK16288" s="10"/>
    </row>
    <row r="16289" spans="37:37">
      <c r="AK16289" s="10"/>
    </row>
    <row r="16290" spans="37:37">
      <c r="AK16290" s="10"/>
    </row>
    <row r="16291" spans="37:37">
      <c r="AK16291" s="10"/>
    </row>
    <row r="16292" spans="37:37">
      <c r="AK16292" s="10"/>
    </row>
    <row r="16293" spans="37:37">
      <c r="AK16293" s="10"/>
    </row>
    <row r="16294" spans="37:37">
      <c r="AK16294" s="10"/>
    </row>
    <row r="16295" spans="37:37">
      <c r="AK16295" s="10"/>
    </row>
    <row r="16296" spans="37:37">
      <c r="AK16296" s="10"/>
    </row>
    <row r="16297" spans="37:37">
      <c r="AK16297" s="10"/>
    </row>
    <row r="16298" spans="37:37">
      <c r="AK16298" s="10"/>
    </row>
    <row r="16299" spans="37:37">
      <c r="AK16299" s="10"/>
    </row>
    <row r="16300" spans="37:37">
      <c r="AK16300" s="10"/>
    </row>
    <row r="16301" spans="37:37">
      <c r="AK16301" s="10"/>
    </row>
    <row r="16302" spans="37:37">
      <c r="AK16302" s="10"/>
    </row>
    <row r="16303" spans="37:37">
      <c r="AK16303" s="10"/>
    </row>
    <row r="16304" spans="37:37">
      <c r="AK16304" s="10"/>
    </row>
    <row r="16305" spans="37:37">
      <c r="AK16305" s="10"/>
    </row>
    <row r="16306" spans="37:37">
      <c r="AK16306" s="10"/>
    </row>
    <row r="16307" spans="37:37">
      <c r="AK16307" s="10"/>
    </row>
    <row r="16308" spans="37:37">
      <c r="AK16308" s="10"/>
    </row>
    <row r="16309" spans="37:37">
      <c r="AK16309" s="10"/>
    </row>
    <row r="16310" spans="37:37">
      <c r="AK16310" s="10"/>
    </row>
    <row r="16311" spans="37:37">
      <c r="AK16311" s="10"/>
    </row>
    <row r="16312" spans="37:37">
      <c r="AK16312" s="10"/>
    </row>
    <row r="16313" spans="37:37">
      <c r="AK16313" s="10"/>
    </row>
    <row r="16314" spans="37:37">
      <c r="AK16314" s="10"/>
    </row>
    <row r="16315" spans="37:37">
      <c r="AK16315" s="10"/>
    </row>
    <row r="16316" spans="37:37">
      <c r="AK16316" s="10"/>
    </row>
    <row r="16317" spans="37:37">
      <c r="AK16317" s="10"/>
    </row>
    <row r="16318" spans="37:37">
      <c r="AK16318" s="10"/>
    </row>
    <row r="16319" spans="37:37">
      <c r="AK16319" s="10"/>
    </row>
    <row r="16320" spans="37:37">
      <c r="AK16320" s="10"/>
    </row>
    <row r="16321" spans="37:37">
      <c r="AK16321" s="10"/>
    </row>
    <row r="16322" spans="37:37">
      <c r="AK16322" s="10"/>
    </row>
    <row r="16323" spans="37:37">
      <c r="AK16323" s="10"/>
    </row>
    <row r="16324" spans="37:37">
      <c r="AK16324" s="10"/>
    </row>
    <row r="16325" spans="37:37">
      <c r="AK16325" s="10"/>
    </row>
    <row r="16326" spans="37:37">
      <c r="AK16326" s="10"/>
    </row>
    <row r="16327" spans="37:37">
      <c r="AK16327" s="10"/>
    </row>
    <row r="16328" spans="37:37">
      <c r="AK16328" s="10"/>
    </row>
    <row r="16329" spans="37:37">
      <c r="AK16329" s="10"/>
    </row>
    <row r="16330" spans="37:37">
      <c r="AK16330" s="10"/>
    </row>
    <row r="16331" spans="37:37">
      <c r="AK16331" s="10"/>
    </row>
    <row r="16332" spans="37:37">
      <c r="AK16332" s="10"/>
    </row>
    <row r="16333" spans="37:37">
      <c r="AK16333" s="10"/>
    </row>
    <row r="16334" spans="37:37">
      <c r="AK16334" s="10"/>
    </row>
    <row r="16335" spans="37:37">
      <c r="AK16335" s="10"/>
    </row>
    <row r="16336" spans="37:37">
      <c r="AK16336" s="10"/>
    </row>
    <row r="16337" spans="37:37">
      <c r="AK16337" s="10"/>
    </row>
    <row r="16338" spans="37:37">
      <c r="AK16338" s="10"/>
    </row>
    <row r="16339" spans="37:37">
      <c r="AK16339" s="10"/>
    </row>
    <row r="16340" spans="37:37">
      <c r="AK16340" s="10"/>
    </row>
    <row r="16341" spans="37:37">
      <c r="AK16341" s="10"/>
    </row>
    <row r="16342" spans="37:37">
      <c r="AK16342" s="10"/>
    </row>
    <row r="16343" spans="37:37">
      <c r="AK16343" s="10"/>
    </row>
    <row r="16344" spans="37:37">
      <c r="AK16344" s="10"/>
    </row>
    <row r="16345" spans="37:37">
      <c r="AK16345" s="10"/>
    </row>
    <row r="16346" spans="37:37">
      <c r="AK16346" s="10"/>
    </row>
    <row r="16347" spans="37:37">
      <c r="AK16347" s="10"/>
    </row>
    <row r="16348" spans="37:37">
      <c r="AK16348" s="10"/>
    </row>
    <row r="16349" spans="37:37">
      <c r="AK16349" s="10"/>
    </row>
    <row r="16350" spans="37:37">
      <c r="AK16350" s="10"/>
    </row>
    <row r="16351" spans="37:37">
      <c r="AK16351" s="10"/>
    </row>
    <row r="16352" spans="37:37">
      <c r="AK16352" s="10"/>
    </row>
    <row r="16353" spans="37:37">
      <c r="AK16353" s="10"/>
    </row>
    <row r="16354" spans="37:37">
      <c r="AK16354" s="10"/>
    </row>
    <row r="16355" spans="37:37">
      <c r="AK16355" s="10"/>
    </row>
    <row r="16356" spans="37:37">
      <c r="AK16356" s="10"/>
    </row>
    <row r="16357" spans="37:37">
      <c r="AK16357" s="10"/>
    </row>
    <row r="16358" spans="37:37">
      <c r="AK16358" s="10"/>
    </row>
    <row r="16359" spans="37:37">
      <c r="AK16359" s="10"/>
    </row>
    <row r="16360" spans="37:37">
      <c r="AK16360" s="10"/>
    </row>
    <row r="16361" spans="37:37">
      <c r="AK16361" s="10"/>
    </row>
    <row r="16362" spans="37:37">
      <c r="AK16362" s="10"/>
    </row>
    <row r="16363" spans="37:37">
      <c r="AK16363" s="10"/>
    </row>
    <row r="16364" spans="37:37">
      <c r="AK16364" s="10"/>
    </row>
    <row r="16365" spans="37:37">
      <c r="AK16365" s="10"/>
    </row>
    <row r="16366" spans="37:37">
      <c r="AK16366" s="10"/>
    </row>
    <row r="16367" spans="37:37">
      <c r="AK16367" s="10"/>
    </row>
    <row r="16368" spans="37:37">
      <c r="AK16368" s="10"/>
    </row>
    <row r="16369" spans="37:37">
      <c r="AK16369" s="10"/>
    </row>
    <row r="16370" spans="37:37">
      <c r="AK16370" s="10"/>
    </row>
    <row r="16371" spans="37:37">
      <c r="AK16371" s="10"/>
    </row>
    <row r="16372" spans="37:37">
      <c r="AK16372" s="10"/>
    </row>
    <row r="16373" spans="37:37">
      <c r="AK16373" s="10"/>
    </row>
    <row r="16374" spans="37:37">
      <c r="AK16374" s="10"/>
    </row>
    <row r="16375" spans="37:37">
      <c r="AK16375" s="10"/>
    </row>
    <row r="16376" spans="37:37">
      <c r="AK16376" s="10"/>
    </row>
    <row r="16377" spans="37:37">
      <c r="AK16377" s="10"/>
    </row>
    <row r="16378" spans="37:37">
      <c r="AK16378" s="10"/>
    </row>
    <row r="16379" spans="37:37">
      <c r="AK16379" s="10"/>
    </row>
    <row r="16380" spans="37:37">
      <c r="AK16380" s="10"/>
    </row>
    <row r="16381" spans="37:37">
      <c r="AK16381" s="10"/>
    </row>
    <row r="16382" spans="37:37">
      <c r="AK16382" s="10"/>
    </row>
    <row r="16383" spans="37:37">
      <c r="AK16383" s="10"/>
    </row>
    <row r="16384" spans="37:37">
      <c r="AK16384" s="10"/>
    </row>
    <row r="16385" spans="37:37">
      <c r="AK16385" s="10"/>
    </row>
    <row r="16386" spans="37:37">
      <c r="AK16386" s="10"/>
    </row>
    <row r="16387" spans="37:37">
      <c r="AK16387" s="10"/>
    </row>
    <row r="16388" spans="37:37">
      <c r="AK16388" s="10"/>
    </row>
    <row r="16389" spans="37:37">
      <c r="AK16389" s="10"/>
    </row>
    <row r="16390" spans="37:37">
      <c r="AK16390" s="10"/>
    </row>
    <row r="16391" spans="37:37">
      <c r="AK16391" s="10"/>
    </row>
    <row r="16392" spans="37:37">
      <c r="AK16392" s="10"/>
    </row>
    <row r="16393" spans="37:37">
      <c r="AK16393" s="10"/>
    </row>
    <row r="16394" spans="37:37">
      <c r="AK16394" s="10"/>
    </row>
    <row r="16395" spans="37:37">
      <c r="AK16395" s="10"/>
    </row>
    <row r="16396" spans="37:37">
      <c r="AK16396" s="10"/>
    </row>
    <row r="16397" spans="37:37">
      <c r="AK16397" s="10"/>
    </row>
    <row r="16398" spans="37:37">
      <c r="AK16398" s="10"/>
    </row>
    <row r="16399" spans="37:37">
      <c r="AK16399" s="10"/>
    </row>
    <row r="16400" spans="37:37">
      <c r="AK16400" s="10"/>
    </row>
    <row r="16401" spans="37:37">
      <c r="AK16401" s="10"/>
    </row>
    <row r="16402" spans="37:37">
      <c r="AK16402" s="10"/>
    </row>
    <row r="16403" spans="37:37">
      <c r="AK16403" s="10"/>
    </row>
    <row r="16404" spans="37:37">
      <c r="AK16404" s="10"/>
    </row>
    <row r="16405" spans="37:37">
      <c r="AK16405" s="10"/>
    </row>
    <row r="16406" spans="37:37">
      <c r="AK16406" s="10"/>
    </row>
    <row r="16407" spans="37:37">
      <c r="AK16407" s="10"/>
    </row>
    <row r="16408" spans="37:37">
      <c r="AK16408" s="10"/>
    </row>
    <row r="16409" spans="37:37">
      <c r="AK16409" s="10"/>
    </row>
    <row r="16410" spans="37:37">
      <c r="AK16410" s="10"/>
    </row>
    <row r="16411" spans="37:37">
      <c r="AK16411" s="10"/>
    </row>
    <row r="16412" spans="37:37">
      <c r="AK16412" s="10"/>
    </row>
    <row r="16413" spans="37:37">
      <c r="AK16413" s="10"/>
    </row>
    <row r="16414" spans="37:37">
      <c r="AK16414" s="10"/>
    </row>
    <row r="16415" spans="37:37">
      <c r="AK16415" s="10"/>
    </row>
    <row r="16416" spans="37:37">
      <c r="AK16416" s="10"/>
    </row>
    <row r="16417" spans="37:37">
      <c r="AK16417" s="10"/>
    </row>
    <row r="16418" spans="37:37">
      <c r="AK16418" s="10"/>
    </row>
    <row r="16419" spans="37:37">
      <c r="AK16419" s="10"/>
    </row>
    <row r="16420" spans="37:37">
      <c r="AK16420" s="10"/>
    </row>
    <row r="16421" spans="37:37">
      <c r="AK16421" s="10"/>
    </row>
    <row r="16422" spans="37:37">
      <c r="AK16422" s="10"/>
    </row>
    <row r="16423" spans="37:37">
      <c r="AK16423" s="10"/>
    </row>
    <row r="16424" spans="37:37">
      <c r="AK16424" s="10"/>
    </row>
    <row r="16425" spans="37:37">
      <c r="AK16425" s="10"/>
    </row>
    <row r="16426" spans="37:37">
      <c r="AK16426" s="10"/>
    </row>
    <row r="16427" spans="37:37">
      <c r="AK16427" s="10"/>
    </row>
    <row r="16428" spans="37:37">
      <c r="AK16428" s="10"/>
    </row>
    <row r="16429" spans="37:37">
      <c r="AK16429" s="10"/>
    </row>
    <row r="16430" spans="37:37">
      <c r="AK16430" s="10"/>
    </row>
    <row r="16431" spans="37:37">
      <c r="AK16431" s="10"/>
    </row>
    <row r="16432" spans="37:37">
      <c r="AK16432" s="10"/>
    </row>
    <row r="16433" spans="37:37">
      <c r="AK16433" s="10"/>
    </row>
    <row r="16434" spans="37:37">
      <c r="AK16434" s="10"/>
    </row>
    <row r="16435" spans="37:37">
      <c r="AK16435" s="10"/>
    </row>
    <row r="16436" spans="37:37">
      <c r="AK16436" s="10"/>
    </row>
    <row r="16437" spans="37:37">
      <c r="AK16437" s="10"/>
    </row>
    <row r="16438" spans="37:37">
      <c r="AK16438" s="10"/>
    </row>
    <row r="16439" spans="37:37">
      <c r="AK16439" s="10"/>
    </row>
    <row r="16440" spans="37:37">
      <c r="AK16440" s="10"/>
    </row>
    <row r="16441" spans="37:37">
      <c r="AK16441" s="10"/>
    </row>
    <row r="16442" spans="37:37">
      <c r="AK16442" s="10"/>
    </row>
    <row r="16443" spans="37:37">
      <c r="AK16443" s="10"/>
    </row>
    <row r="16444" spans="37:37">
      <c r="AK16444" s="10"/>
    </row>
    <row r="16445" spans="37:37">
      <c r="AK16445" s="10"/>
    </row>
    <row r="16446" spans="37:37">
      <c r="AK16446" s="10"/>
    </row>
    <row r="16447" spans="37:37">
      <c r="AK16447" s="10"/>
    </row>
    <row r="16448" spans="37:37">
      <c r="AK16448" s="10"/>
    </row>
    <row r="16449" spans="37:37">
      <c r="AK16449" s="10"/>
    </row>
    <row r="16450" spans="37:37">
      <c r="AK16450" s="10"/>
    </row>
    <row r="16451" spans="37:37">
      <c r="AK16451" s="10"/>
    </row>
    <row r="16452" spans="37:37">
      <c r="AK16452" s="10"/>
    </row>
    <row r="16453" spans="37:37">
      <c r="AK16453" s="10"/>
    </row>
    <row r="16454" spans="37:37">
      <c r="AK16454" s="10"/>
    </row>
    <row r="16455" spans="37:37">
      <c r="AK16455" s="10"/>
    </row>
    <row r="16456" spans="37:37">
      <c r="AK16456" s="10"/>
    </row>
    <row r="16457" spans="37:37">
      <c r="AK16457" s="10"/>
    </row>
    <row r="16458" spans="37:37">
      <c r="AK16458" s="10"/>
    </row>
    <row r="16459" spans="37:37">
      <c r="AK16459" s="10"/>
    </row>
    <row r="16460" spans="37:37">
      <c r="AK16460" s="10"/>
    </row>
    <row r="16461" spans="37:37">
      <c r="AK16461" s="10"/>
    </row>
    <row r="16462" spans="37:37">
      <c r="AK16462" s="10"/>
    </row>
    <row r="16463" spans="37:37">
      <c r="AK16463" s="10"/>
    </row>
    <row r="16464" spans="37:37">
      <c r="AK16464" s="10"/>
    </row>
    <row r="16465" spans="37:37">
      <c r="AK16465" s="10"/>
    </row>
    <row r="16466" spans="37:37">
      <c r="AK16466" s="10"/>
    </row>
    <row r="16467" spans="37:37">
      <c r="AK16467" s="10"/>
    </row>
    <row r="16468" spans="37:37">
      <c r="AK16468" s="10"/>
    </row>
    <row r="16469" spans="37:37">
      <c r="AK16469" s="10"/>
    </row>
    <row r="16470" spans="37:37">
      <c r="AK16470" s="10"/>
    </row>
    <row r="16471" spans="37:37">
      <c r="AK16471" s="10"/>
    </row>
    <row r="16472" spans="37:37">
      <c r="AK16472" s="10"/>
    </row>
    <row r="16473" spans="37:37">
      <c r="AK16473" s="10"/>
    </row>
    <row r="16474" spans="37:37">
      <c r="AK16474" s="10"/>
    </row>
    <row r="16475" spans="37:37">
      <c r="AK16475" s="10"/>
    </row>
    <row r="16476" spans="37:37">
      <c r="AK16476" s="10"/>
    </row>
    <row r="16477" spans="37:37">
      <c r="AK16477" s="10"/>
    </row>
    <row r="16478" spans="37:37">
      <c r="AK16478" s="10"/>
    </row>
    <row r="16479" spans="37:37">
      <c r="AK16479" s="10"/>
    </row>
    <row r="16480" spans="37:37">
      <c r="AK16480" s="10"/>
    </row>
    <row r="16481" spans="37:37">
      <c r="AK16481" s="10"/>
    </row>
    <row r="16482" spans="37:37">
      <c r="AK16482" s="10"/>
    </row>
    <row r="16483" spans="37:37">
      <c r="AK16483" s="10"/>
    </row>
    <row r="16484" spans="37:37">
      <c r="AK16484" s="10"/>
    </row>
    <row r="16485" spans="37:37">
      <c r="AK16485" s="10"/>
    </row>
    <row r="16486" spans="37:37">
      <c r="AK16486" s="10"/>
    </row>
    <row r="16487" spans="37:37">
      <c r="AK16487" s="10"/>
    </row>
    <row r="16488" spans="37:37">
      <c r="AK16488" s="10"/>
    </row>
    <row r="16489" spans="37:37">
      <c r="AK16489" s="10"/>
    </row>
    <row r="16490" spans="37:37">
      <c r="AK16490" s="10"/>
    </row>
    <row r="16491" spans="37:37">
      <c r="AK16491" s="10"/>
    </row>
    <row r="16492" spans="37:37">
      <c r="AK16492" s="10"/>
    </row>
    <row r="16493" spans="37:37">
      <c r="AK16493" s="10"/>
    </row>
    <row r="16494" spans="37:37">
      <c r="AK16494" s="10"/>
    </row>
    <row r="16495" spans="37:37">
      <c r="AK16495" s="10"/>
    </row>
    <row r="16496" spans="37:37">
      <c r="AK16496" s="10"/>
    </row>
    <row r="16497" spans="37:37">
      <c r="AK16497" s="10"/>
    </row>
    <row r="16498" spans="37:37">
      <c r="AK16498" s="10"/>
    </row>
    <row r="16499" spans="37:37">
      <c r="AK16499" s="10"/>
    </row>
    <row r="16500" spans="37:37">
      <c r="AK16500" s="10"/>
    </row>
    <row r="16501" spans="37:37">
      <c r="AK16501" s="10"/>
    </row>
    <row r="16502" spans="37:37">
      <c r="AK16502" s="10"/>
    </row>
    <row r="16503" spans="37:37">
      <c r="AK16503" s="10"/>
    </row>
    <row r="16504" spans="37:37">
      <c r="AK16504" s="10"/>
    </row>
    <row r="16505" spans="37:37">
      <c r="AK16505" s="10"/>
    </row>
    <row r="16506" spans="37:37">
      <c r="AK16506" s="10"/>
    </row>
    <row r="16507" spans="37:37">
      <c r="AK16507" s="10"/>
    </row>
    <row r="16508" spans="37:37">
      <c r="AK16508" s="10"/>
    </row>
    <row r="16509" spans="37:37">
      <c r="AK16509" s="10"/>
    </row>
    <row r="16510" spans="37:37">
      <c r="AK16510" s="10"/>
    </row>
    <row r="16511" spans="37:37">
      <c r="AK16511" s="10"/>
    </row>
    <row r="16512" spans="37:37">
      <c r="AK16512" s="10"/>
    </row>
    <row r="16513" spans="37:37">
      <c r="AK16513" s="10"/>
    </row>
    <row r="16514" spans="37:37">
      <c r="AK16514" s="10"/>
    </row>
    <row r="16515" spans="37:37">
      <c r="AK16515" s="10"/>
    </row>
    <row r="16516" spans="37:37">
      <c r="AK16516" s="10"/>
    </row>
    <row r="16517" spans="37:37">
      <c r="AK16517" s="10"/>
    </row>
    <row r="16518" spans="37:37">
      <c r="AK16518" s="10"/>
    </row>
    <row r="16519" spans="37:37">
      <c r="AK16519" s="10"/>
    </row>
    <row r="16520" spans="37:37">
      <c r="AK16520" s="10"/>
    </row>
    <row r="16521" spans="37:37">
      <c r="AK16521" s="10"/>
    </row>
    <row r="16522" spans="37:37">
      <c r="AK16522" s="10"/>
    </row>
    <row r="16523" spans="37:37">
      <c r="AK16523" s="10"/>
    </row>
    <row r="16524" spans="37:37">
      <c r="AK16524" s="10"/>
    </row>
    <row r="16525" spans="37:37">
      <c r="AK16525" s="10"/>
    </row>
    <row r="16526" spans="37:37">
      <c r="AK16526" s="10"/>
    </row>
    <row r="16527" spans="37:37">
      <c r="AK16527" s="10"/>
    </row>
    <row r="16528" spans="37:37">
      <c r="AK16528" s="10"/>
    </row>
    <row r="16529" spans="37:37">
      <c r="AK16529" s="10"/>
    </row>
    <row r="16530" spans="37:37">
      <c r="AK16530" s="10"/>
    </row>
    <row r="16531" spans="37:37">
      <c r="AK16531" s="10"/>
    </row>
    <row r="16532" spans="37:37">
      <c r="AK16532" s="10"/>
    </row>
    <row r="16533" spans="37:37">
      <c r="AK16533" s="10"/>
    </row>
    <row r="16534" spans="37:37">
      <c r="AK16534" s="10"/>
    </row>
    <row r="16535" spans="37:37">
      <c r="AK16535" s="10"/>
    </row>
    <row r="16536" spans="37:37">
      <c r="AK16536" s="10"/>
    </row>
    <row r="16537" spans="37:37">
      <c r="AK16537" s="10"/>
    </row>
    <row r="16538" spans="37:37">
      <c r="AK16538" s="10"/>
    </row>
    <row r="16539" spans="37:37">
      <c r="AK16539" s="10"/>
    </row>
    <row r="16540" spans="37:37">
      <c r="AK16540" s="10"/>
    </row>
    <row r="16541" spans="37:37">
      <c r="AK16541" s="10"/>
    </row>
    <row r="16542" spans="37:37">
      <c r="AK16542" s="10"/>
    </row>
    <row r="16543" spans="37:37">
      <c r="AK16543" s="10"/>
    </row>
    <row r="16544" spans="37:37">
      <c r="AK16544" s="10"/>
    </row>
    <row r="16545" spans="37:37">
      <c r="AK16545" s="10"/>
    </row>
    <row r="16546" spans="37:37">
      <c r="AK16546" s="10"/>
    </row>
    <row r="16547" spans="37:37">
      <c r="AK16547" s="10"/>
    </row>
    <row r="16548" spans="37:37">
      <c r="AK16548" s="10"/>
    </row>
    <row r="16549" spans="37:37">
      <c r="AK16549" s="10"/>
    </row>
    <row r="16550" spans="37:37">
      <c r="AK16550" s="10"/>
    </row>
    <row r="16551" spans="37:37">
      <c r="AK16551" s="10"/>
    </row>
    <row r="16552" spans="37:37">
      <c r="AK16552" s="10"/>
    </row>
    <row r="16553" spans="37:37">
      <c r="AK16553" s="10"/>
    </row>
    <row r="16554" spans="37:37">
      <c r="AK16554" s="10"/>
    </row>
    <row r="16555" spans="37:37">
      <c r="AK16555" s="10"/>
    </row>
    <row r="16556" spans="37:37">
      <c r="AK16556" s="10"/>
    </row>
    <row r="16557" spans="37:37">
      <c r="AK16557" s="10"/>
    </row>
    <row r="16558" spans="37:37">
      <c r="AK16558" s="10"/>
    </row>
    <row r="16559" spans="37:37">
      <c r="AK16559" s="10"/>
    </row>
    <row r="16560" spans="37:37">
      <c r="AK16560" s="10"/>
    </row>
    <row r="16561" spans="37:37">
      <c r="AK16561" s="10"/>
    </row>
    <row r="16562" spans="37:37">
      <c r="AK16562" s="10"/>
    </row>
    <row r="16563" spans="37:37">
      <c r="AK16563" s="10"/>
    </row>
    <row r="16564" spans="37:37">
      <c r="AK16564" s="10"/>
    </row>
    <row r="16565" spans="37:37">
      <c r="AK16565" s="10"/>
    </row>
    <row r="16566" spans="37:37">
      <c r="AK16566" s="10"/>
    </row>
    <row r="16567" spans="37:37">
      <c r="AK16567" s="10"/>
    </row>
    <row r="16568" spans="37:37">
      <c r="AK16568" s="10"/>
    </row>
    <row r="16569" spans="37:37">
      <c r="AK16569" s="10"/>
    </row>
    <row r="16570" spans="37:37">
      <c r="AK16570" s="10"/>
    </row>
    <row r="16571" spans="37:37">
      <c r="AK16571" s="10"/>
    </row>
    <row r="16572" spans="37:37">
      <c r="AK16572" s="10"/>
    </row>
    <row r="16573" spans="37:37">
      <c r="AK16573" s="10"/>
    </row>
    <row r="16574" spans="37:37">
      <c r="AK16574" s="10"/>
    </row>
    <row r="16575" spans="37:37">
      <c r="AK16575" s="10"/>
    </row>
    <row r="16576" spans="37:37">
      <c r="AK16576" s="10"/>
    </row>
    <row r="16577" spans="37:37">
      <c r="AK16577" s="10"/>
    </row>
    <row r="16578" spans="37:37">
      <c r="AK16578" s="10"/>
    </row>
    <row r="16579" spans="37:37">
      <c r="AK16579" s="10"/>
    </row>
    <row r="16580" spans="37:37">
      <c r="AK16580" s="10"/>
    </row>
    <row r="16581" spans="37:37">
      <c r="AK16581" s="10"/>
    </row>
    <row r="16582" spans="37:37">
      <c r="AK16582" s="10"/>
    </row>
    <row r="16583" spans="37:37">
      <c r="AK16583" s="10"/>
    </row>
    <row r="16584" spans="37:37">
      <c r="AK16584" s="10"/>
    </row>
    <row r="16585" spans="37:37">
      <c r="AK16585" s="10"/>
    </row>
    <row r="16586" spans="37:37">
      <c r="AK16586" s="10"/>
    </row>
    <row r="16587" spans="37:37">
      <c r="AK16587" s="10"/>
    </row>
    <row r="16588" spans="37:37">
      <c r="AK16588" s="10"/>
    </row>
    <row r="16589" spans="37:37">
      <c r="AK16589" s="10"/>
    </row>
    <row r="16590" spans="37:37">
      <c r="AK16590" s="10"/>
    </row>
    <row r="16591" spans="37:37">
      <c r="AK16591" s="10"/>
    </row>
    <row r="16592" spans="37:37">
      <c r="AK16592" s="10"/>
    </row>
    <row r="16593" spans="37:37">
      <c r="AK16593" s="10"/>
    </row>
    <row r="16594" spans="37:37">
      <c r="AK16594" s="10"/>
    </row>
    <row r="16595" spans="37:37">
      <c r="AK16595" s="10"/>
    </row>
    <row r="16596" spans="37:37">
      <c r="AK16596" s="10"/>
    </row>
    <row r="16597" spans="37:37">
      <c r="AK16597" s="10"/>
    </row>
    <row r="16598" spans="37:37">
      <c r="AK16598" s="10"/>
    </row>
    <row r="16599" spans="37:37">
      <c r="AK16599" s="10"/>
    </row>
    <row r="16600" spans="37:37">
      <c r="AK16600" s="10"/>
    </row>
    <row r="16601" spans="37:37">
      <c r="AK16601" s="10"/>
    </row>
    <row r="16602" spans="37:37">
      <c r="AK16602" s="10"/>
    </row>
    <row r="16603" spans="37:37">
      <c r="AK16603" s="10"/>
    </row>
    <row r="16604" spans="37:37">
      <c r="AK16604" s="10"/>
    </row>
    <row r="16605" spans="37:37">
      <c r="AK16605" s="10"/>
    </row>
    <row r="16606" spans="37:37">
      <c r="AK16606" s="10"/>
    </row>
    <row r="16607" spans="37:37">
      <c r="AK16607" s="10"/>
    </row>
    <row r="16608" spans="37:37">
      <c r="AK16608" s="10"/>
    </row>
    <row r="16609" spans="37:37">
      <c r="AK16609" s="10"/>
    </row>
    <row r="16610" spans="37:37">
      <c r="AK16610" s="10"/>
    </row>
    <row r="16611" spans="37:37">
      <c r="AK16611" s="10"/>
    </row>
    <row r="16612" spans="37:37">
      <c r="AK16612" s="10"/>
    </row>
    <row r="16613" spans="37:37">
      <c r="AK16613" s="10"/>
    </row>
    <row r="16614" spans="37:37">
      <c r="AK16614" s="10"/>
    </row>
    <row r="16615" spans="37:37">
      <c r="AK16615" s="10"/>
    </row>
    <row r="16616" spans="37:37">
      <c r="AK16616" s="10"/>
    </row>
    <row r="16617" spans="37:37">
      <c r="AK16617" s="10"/>
    </row>
    <row r="16618" spans="37:37">
      <c r="AK16618" s="10"/>
    </row>
    <row r="16619" spans="37:37">
      <c r="AK16619" s="10"/>
    </row>
    <row r="16620" spans="37:37">
      <c r="AK16620" s="10"/>
    </row>
    <row r="16621" spans="37:37">
      <c r="AK16621" s="10"/>
    </row>
    <row r="16622" spans="37:37">
      <c r="AK16622" s="10"/>
    </row>
    <row r="16623" spans="37:37">
      <c r="AK16623" s="10"/>
    </row>
    <row r="16624" spans="37:37">
      <c r="AK16624" s="10"/>
    </row>
    <row r="16625" spans="37:37">
      <c r="AK16625" s="10"/>
    </row>
    <row r="16626" spans="37:37">
      <c r="AK16626" s="10"/>
    </row>
    <row r="16627" spans="37:37">
      <c r="AK16627" s="10"/>
    </row>
    <row r="16628" spans="37:37">
      <c r="AK16628" s="10"/>
    </row>
    <row r="16629" spans="37:37">
      <c r="AK16629" s="10"/>
    </row>
    <row r="16630" spans="37:37">
      <c r="AK16630" s="10"/>
    </row>
    <row r="16631" spans="37:37">
      <c r="AK16631" s="10"/>
    </row>
    <row r="16632" spans="37:37">
      <c r="AK16632" s="10"/>
    </row>
    <row r="16633" spans="37:37">
      <c r="AK16633" s="10"/>
    </row>
    <row r="16634" spans="37:37">
      <c r="AK16634" s="10"/>
    </row>
    <row r="16635" spans="37:37">
      <c r="AK16635" s="10"/>
    </row>
    <row r="16636" spans="37:37">
      <c r="AK16636" s="10"/>
    </row>
    <row r="16637" spans="37:37">
      <c r="AK16637" s="10"/>
    </row>
    <row r="16638" spans="37:37">
      <c r="AK16638" s="10"/>
    </row>
    <row r="16639" spans="37:37">
      <c r="AK16639" s="10"/>
    </row>
    <row r="16640" spans="37:37">
      <c r="AK16640" s="10"/>
    </row>
    <row r="16641" spans="37:37">
      <c r="AK16641" s="10"/>
    </row>
    <row r="16642" spans="37:37">
      <c r="AK16642" s="10"/>
    </row>
    <row r="16643" spans="37:37">
      <c r="AK16643" s="10"/>
    </row>
    <row r="16644" spans="37:37">
      <c r="AK16644" s="10"/>
    </row>
    <row r="16645" spans="37:37">
      <c r="AK16645" s="10"/>
    </row>
    <row r="16646" spans="37:37">
      <c r="AK16646" s="10"/>
    </row>
    <row r="16647" spans="37:37">
      <c r="AK16647" s="10"/>
    </row>
    <row r="16648" spans="37:37">
      <c r="AK16648" s="10"/>
    </row>
    <row r="16649" spans="37:37">
      <c r="AK16649" s="10"/>
    </row>
    <row r="16650" spans="37:37">
      <c r="AK16650" s="10"/>
    </row>
    <row r="16651" spans="37:37">
      <c r="AK16651" s="10"/>
    </row>
    <row r="16652" spans="37:37">
      <c r="AK16652" s="10"/>
    </row>
    <row r="16653" spans="37:37">
      <c r="AK16653" s="10"/>
    </row>
    <row r="16654" spans="37:37">
      <c r="AK16654" s="10"/>
    </row>
    <row r="16655" spans="37:37">
      <c r="AK16655" s="10"/>
    </row>
    <row r="16656" spans="37:37">
      <c r="AK16656" s="10"/>
    </row>
    <row r="16657" spans="37:37">
      <c r="AK16657" s="10"/>
    </row>
    <row r="16658" spans="37:37">
      <c r="AK16658" s="10"/>
    </row>
    <row r="16659" spans="37:37">
      <c r="AK16659" s="10"/>
    </row>
    <row r="16660" spans="37:37">
      <c r="AK16660" s="10"/>
    </row>
    <row r="16661" spans="37:37">
      <c r="AK16661" s="10"/>
    </row>
    <row r="16662" spans="37:37">
      <c r="AK16662" s="10"/>
    </row>
    <row r="16663" spans="37:37">
      <c r="AK16663" s="10"/>
    </row>
    <row r="16664" spans="37:37">
      <c r="AK16664" s="10"/>
    </row>
    <row r="16665" spans="37:37">
      <c r="AK16665" s="10"/>
    </row>
    <row r="16666" spans="37:37">
      <c r="AK16666" s="10"/>
    </row>
    <row r="16667" spans="37:37">
      <c r="AK16667" s="10"/>
    </row>
    <row r="16668" spans="37:37">
      <c r="AK16668" s="10"/>
    </row>
    <row r="16669" spans="37:37">
      <c r="AK16669" s="10"/>
    </row>
    <row r="16670" spans="37:37">
      <c r="AK16670" s="10"/>
    </row>
    <row r="16671" spans="37:37">
      <c r="AK16671" s="10"/>
    </row>
    <row r="16672" spans="37:37">
      <c r="AK16672" s="10"/>
    </row>
    <row r="16673" spans="37:37">
      <c r="AK16673" s="10"/>
    </row>
    <row r="16674" spans="37:37">
      <c r="AK16674" s="10"/>
    </row>
    <row r="16675" spans="37:37">
      <c r="AK16675" s="10"/>
    </row>
    <row r="16676" spans="37:37">
      <c r="AK16676" s="10"/>
    </row>
    <row r="16677" spans="37:37">
      <c r="AK16677" s="10"/>
    </row>
    <row r="16678" spans="37:37">
      <c r="AK16678" s="10"/>
    </row>
    <row r="16679" spans="37:37">
      <c r="AK16679" s="10"/>
    </row>
    <row r="16680" spans="37:37">
      <c r="AK16680" s="10"/>
    </row>
    <row r="16681" spans="37:37">
      <c r="AK16681" s="10"/>
    </row>
    <row r="16682" spans="37:37">
      <c r="AK16682" s="10"/>
    </row>
    <row r="16683" spans="37:37">
      <c r="AK16683" s="10"/>
    </row>
    <row r="16684" spans="37:37">
      <c r="AK16684" s="10"/>
    </row>
    <row r="16685" spans="37:37">
      <c r="AK16685" s="10"/>
    </row>
    <row r="16686" spans="37:37">
      <c r="AK16686" s="10"/>
    </row>
    <row r="16687" spans="37:37">
      <c r="AK16687" s="10"/>
    </row>
    <row r="16688" spans="37:37">
      <c r="AK16688" s="10"/>
    </row>
    <row r="16689" spans="37:37">
      <c r="AK16689" s="10"/>
    </row>
    <row r="16690" spans="37:37">
      <c r="AK16690" s="10"/>
    </row>
    <row r="16691" spans="37:37">
      <c r="AK16691" s="10"/>
    </row>
    <row r="16692" spans="37:37">
      <c r="AK16692" s="10"/>
    </row>
    <row r="16693" spans="37:37">
      <c r="AK16693" s="10"/>
    </row>
    <row r="16694" spans="37:37">
      <c r="AK16694" s="10"/>
    </row>
    <row r="16695" spans="37:37">
      <c r="AK16695" s="10"/>
    </row>
    <row r="16696" spans="37:37">
      <c r="AK16696" s="10"/>
    </row>
    <row r="16697" spans="37:37">
      <c r="AK16697" s="10"/>
    </row>
    <row r="16698" spans="37:37">
      <c r="AK16698" s="10"/>
    </row>
    <row r="16699" spans="37:37">
      <c r="AK16699" s="10"/>
    </row>
    <row r="16700" spans="37:37">
      <c r="AK16700" s="10"/>
    </row>
    <row r="16701" spans="37:37">
      <c r="AK16701" s="10"/>
    </row>
    <row r="16702" spans="37:37">
      <c r="AK16702" s="10"/>
    </row>
    <row r="16703" spans="37:37">
      <c r="AK16703" s="10"/>
    </row>
    <row r="16704" spans="37:37">
      <c r="AK16704" s="10"/>
    </row>
    <row r="16705" spans="37:37">
      <c r="AK16705" s="10"/>
    </row>
    <row r="16706" spans="37:37">
      <c r="AK16706" s="10"/>
    </row>
    <row r="16707" spans="37:37">
      <c r="AK16707" s="10"/>
    </row>
    <row r="16708" spans="37:37">
      <c r="AK16708" s="10"/>
    </row>
    <row r="16709" spans="37:37">
      <c r="AK16709" s="10"/>
    </row>
    <row r="16710" spans="37:37">
      <c r="AK16710" s="10"/>
    </row>
    <row r="16711" spans="37:37">
      <c r="AK16711" s="10"/>
    </row>
    <row r="16712" spans="37:37">
      <c r="AK16712" s="10"/>
    </row>
    <row r="16713" spans="37:37">
      <c r="AK16713" s="10"/>
    </row>
    <row r="16714" spans="37:37">
      <c r="AK16714" s="10"/>
    </row>
    <row r="16715" spans="37:37">
      <c r="AK16715" s="10"/>
    </row>
    <row r="16716" spans="37:37">
      <c r="AK16716" s="10"/>
    </row>
    <row r="16717" spans="37:37">
      <c r="AK16717" s="10"/>
    </row>
    <row r="16718" spans="37:37">
      <c r="AK16718" s="10"/>
    </row>
    <row r="16719" spans="37:37">
      <c r="AK16719" s="10"/>
    </row>
    <row r="16720" spans="37:37">
      <c r="AK16720" s="10"/>
    </row>
    <row r="16721" spans="37:37">
      <c r="AK16721" s="10"/>
    </row>
    <row r="16722" spans="37:37">
      <c r="AK16722" s="10"/>
    </row>
    <row r="16723" spans="37:37">
      <c r="AK16723" s="10"/>
    </row>
    <row r="16724" spans="37:37">
      <c r="AK16724" s="10"/>
    </row>
    <row r="16725" spans="37:37">
      <c r="AK16725" s="10"/>
    </row>
    <row r="16726" spans="37:37">
      <c r="AK16726" s="10"/>
    </row>
    <row r="16727" spans="37:37">
      <c r="AK16727" s="10"/>
    </row>
    <row r="16728" spans="37:37">
      <c r="AK16728" s="10"/>
    </row>
    <row r="16729" spans="37:37">
      <c r="AK16729" s="10"/>
    </row>
    <row r="16730" spans="37:37">
      <c r="AK16730" s="10"/>
    </row>
    <row r="16731" spans="37:37">
      <c r="AK16731" s="10"/>
    </row>
    <row r="16732" spans="37:37">
      <c r="AK16732" s="10"/>
    </row>
    <row r="16733" spans="37:37">
      <c r="AK16733" s="10"/>
    </row>
    <row r="16734" spans="37:37">
      <c r="AK16734" s="10"/>
    </row>
    <row r="16735" spans="37:37">
      <c r="AK16735" s="10"/>
    </row>
    <row r="16736" spans="37:37">
      <c r="AK16736" s="10"/>
    </row>
    <row r="16737" spans="37:37">
      <c r="AK16737" s="10"/>
    </row>
    <row r="16738" spans="37:37">
      <c r="AK16738" s="10"/>
    </row>
    <row r="16739" spans="37:37">
      <c r="AK16739" s="10"/>
    </row>
    <row r="16740" spans="37:37">
      <c r="AK16740" s="10"/>
    </row>
    <row r="16741" spans="37:37">
      <c r="AK16741" s="10"/>
    </row>
    <row r="16742" spans="37:37">
      <c r="AK16742" s="10"/>
    </row>
    <row r="16743" spans="37:37">
      <c r="AK16743" s="10"/>
    </row>
    <row r="16744" spans="37:37">
      <c r="AK16744" s="10"/>
    </row>
    <row r="16745" spans="37:37">
      <c r="AK16745" s="10"/>
    </row>
    <row r="16746" spans="37:37">
      <c r="AK16746" s="10"/>
    </row>
    <row r="16747" spans="37:37">
      <c r="AK16747" s="10"/>
    </row>
    <row r="16748" spans="37:37">
      <c r="AK16748" s="10"/>
    </row>
    <row r="16749" spans="37:37">
      <c r="AK16749" s="10"/>
    </row>
    <row r="16750" spans="37:37">
      <c r="AK16750" s="10"/>
    </row>
    <row r="16751" spans="37:37">
      <c r="AK16751" s="10"/>
    </row>
    <row r="16752" spans="37:37">
      <c r="AK16752" s="10"/>
    </row>
    <row r="16753" spans="37:37">
      <c r="AK16753" s="10"/>
    </row>
    <row r="16754" spans="37:37">
      <c r="AK16754" s="10"/>
    </row>
    <row r="16755" spans="37:37">
      <c r="AK16755" s="10"/>
    </row>
    <row r="16756" spans="37:37">
      <c r="AK16756" s="10"/>
    </row>
    <row r="16757" spans="37:37">
      <c r="AK16757" s="10"/>
    </row>
    <row r="16758" spans="37:37">
      <c r="AK16758" s="10"/>
    </row>
    <row r="16759" spans="37:37">
      <c r="AK16759" s="10"/>
    </row>
    <row r="16760" spans="37:37">
      <c r="AK16760" s="10"/>
    </row>
    <row r="16761" spans="37:37">
      <c r="AK16761" s="10"/>
    </row>
    <row r="16762" spans="37:37">
      <c r="AK16762" s="10"/>
    </row>
    <row r="16763" spans="37:37">
      <c r="AK16763" s="10"/>
    </row>
    <row r="16764" spans="37:37">
      <c r="AK16764" s="10"/>
    </row>
    <row r="16765" spans="37:37">
      <c r="AK16765" s="10"/>
    </row>
    <row r="16766" spans="37:37">
      <c r="AK16766" s="10"/>
    </row>
    <row r="16767" spans="37:37">
      <c r="AK16767" s="10"/>
    </row>
    <row r="16768" spans="37:37">
      <c r="AK16768" s="10"/>
    </row>
    <row r="16769" spans="37:37">
      <c r="AK16769" s="10"/>
    </row>
    <row r="16770" spans="37:37">
      <c r="AK16770" s="10"/>
    </row>
    <row r="16771" spans="37:37">
      <c r="AK16771" s="10"/>
    </row>
    <row r="16772" spans="37:37">
      <c r="AK16772" s="10"/>
    </row>
    <row r="16773" spans="37:37">
      <c r="AK16773" s="10"/>
    </row>
    <row r="16774" spans="37:37">
      <c r="AK16774" s="10"/>
    </row>
    <row r="16775" spans="37:37">
      <c r="AK16775" s="10"/>
    </row>
    <row r="16776" spans="37:37">
      <c r="AK16776" s="10"/>
    </row>
    <row r="16777" spans="37:37">
      <c r="AK16777" s="10"/>
    </row>
    <row r="16778" spans="37:37">
      <c r="AK16778" s="10"/>
    </row>
    <row r="16779" spans="37:37">
      <c r="AK16779" s="10"/>
    </row>
    <row r="16780" spans="37:37">
      <c r="AK16780" s="10"/>
    </row>
    <row r="16781" spans="37:37">
      <c r="AK16781" s="10"/>
    </row>
    <row r="16782" spans="37:37">
      <c r="AK16782" s="10"/>
    </row>
    <row r="16783" spans="37:37">
      <c r="AK16783" s="10"/>
    </row>
    <row r="16784" spans="37:37">
      <c r="AK16784" s="10"/>
    </row>
    <row r="16785" spans="37:37">
      <c r="AK16785" s="10"/>
    </row>
    <row r="16786" spans="37:37">
      <c r="AK16786" s="10"/>
    </row>
    <row r="16787" spans="37:37">
      <c r="AK16787" s="10"/>
    </row>
    <row r="16788" spans="37:37">
      <c r="AK16788" s="10"/>
    </row>
    <row r="16789" spans="37:37">
      <c r="AK16789" s="10"/>
    </row>
    <row r="16790" spans="37:37">
      <c r="AK16790" s="10"/>
    </row>
    <row r="16791" spans="37:37">
      <c r="AK16791" s="10"/>
    </row>
    <row r="16792" spans="37:37">
      <c r="AK16792" s="10"/>
    </row>
    <row r="16793" spans="37:37">
      <c r="AK16793" s="10"/>
    </row>
    <row r="16794" spans="37:37">
      <c r="AK16794" s="10"/>
    </row>
    <row r="16795" spans="37:37">
      <c r="AK16795" s="10"/>
    </row>
    <row r="16796" spans="37:37">
      <c r="AK16796" s="10"/>
    </row>
    <row r="16797" spans="37:37">
      <c r="AK16797" s="10"/>
    </row>
    <row r="16798" spans="37:37">
      <c r="AK16798" s="10"/>
    </row>
    <row r="16799" spans="37:37">
      <c r="AK16799" s="10"/>
    </row>
    <row r="16800" spans="37:37">
      <c r="AK16800" s="10"/>
    </row>
    <row r="16801" spans="37:37">
      <c r="AK16801" s="10"/>
    </row>
    <row r="16802" spans="37:37">
      <c r="AK16802" s="10"/>
    </row>
    <row r="16803" spans="37:37">
      <c r="AK16803" s="10"/>
    </row>
    <row r="16804" spans="37:37">
      <c r="AK16804" s="10"/>
    </row>
    <row r="16805" spans="37:37">
      <c r="AK16805" s="10"/>
    </row>
    <row r="16806" spans="37:37">
      <c r="AK16806" s="10"/>
    </row>
    <row r="16807" spans="37:37">
      <c r="AK16807" s="10"/>
    </row>
    <row r="16808" spans="37:37">
      <c r="AK16808" s="10"/>
    </row>
    <row r="16809" spans="37:37">
      <c r="AK16809" s="10"/>
    </row>
    <row r="16810" spans="37:37">
      <c r="AK16810" s="10"/>
    </row>
    <row r="16811" spans="37:37">
      <c r="AK16811" s="10"/>
    </row>
    <row r="16812" spans="37:37">
      <c r="AK16812" s="10"/>
    </row>
    <row r="16813" spans="37:37">
      <c r="AK16813" s="10"/>
    </row>
    <row r="16814" spans="37:37">
      <c r="AK16814" s="10"/>
    </row>
    <row r="16815" spans="37:37">
      <c r="AK16815" s="10"/>
    </row>
    <row r="16816" spans="37:37">
      <c r="AK16816" s="10"/>
    </row>
    <row r="16817" spans="37:37">
      <c r="AK16817" s="10"/>
    </row>
    <row r="16818" spans="37:37">
      <c r="AK16818" s="10"/>
    </row>
    <row r="16819" spans="37:37">
      <c r="AK16819" s="10"/>
    </row>
    <row r="16820" spans="37:37">
      <c r="AK16820" s="10"/>
    </row>
    <row r="16821" spans="37:37">
      <c r="AK16821" s="10"/>
    </row>
    <row r="16822" spans="37:37">
      <c r="AK16822" s="10"/>
    </row>
    <row r="16823" spans="37:37">
      <c r="AK16823" s="10"/>
    </row>
    <row r="16824" spans="37:37">
      <c r="AK16824" s="10"/>
    </row>
    <row r="16825" spans="37:37">
      <c r="AK16825" s="10"/>
    </row>
    <row r="16826" spans="37:37">
      <c r="AK16826" s="10"/>
    </row>
    <row r="16827" spans="37:37">
      <c r="AK16827" s="10"/>
    </row>
    <row r="16828" spans="37:37">
      <c r="AK16828" s="10"/>
    </row>
    <row r="16829" spans="37:37">
      <c r="AK16829" s="10"/>
    </row>
    <row r="16830" spans="37:37">
      <c r="AK16830" s="10"/>
    </row>
    <row r="16831" spans="37:37">
      <c r="AK16831" s="10"/>
    </row>
    <row r="16832" spans="37:37">
      <c r="AK16832" s="10"/>
    </row>
    <row r="16833" spans="37:37">
      <c r="AK16833" s="10"/>
    </row>
    <row r="16834" spans="37:37">
      <c r="AK16834" s="10"/>
    </row>
    <row r="16835" spans="37:37">
      <c r="AK16835" s="10"/>
    </row>
    <row r="16836" spans="37:37">
      <c r="AK16836" s="10"/>
    </row>
    <row r="16837" spans="37:37">
      <c r="AK16837" s="10"/>
    </row>
    <row r="16838" spans="37:37">
      <c r="AK16838" s="10"/>
    </row>
    <row r="16839" spans="37:37">
      <c r="AK16839" s="10"/>
    </row>
    <row r="16840" spans="37:37">
      <c r="AK16840" s="10"/>
    </row>
    <row r="16841" spans="37:37">
      <c r="AK16841" s="10"/>
    </row>
    <row r="16842" spans="37:37">
      <c r="AK16842" s="10"/>
    </row>
    <row r="16843" spans="37:37">
      <c r="AK16843" s="10"/>
    </row>
    <row r="16844" spans="37:37">
      <c r="AK16844" s="10"/>
    </row>
    <row r="16845" spans="37:37">
      <c r="AK16845" s="10"/>
    </row>
    <row r="16846" spans="37:37">
      <c r="AK16846" s="10"/>
    </row>
    <row r="16847" spans="37:37">
      <c r="AK16847" s="10"/>
    </row>
    <row r="16848" spans="37:37">
      <c r="AK16848" s="10"/>
    </row>
    <row r="16849" spans="37:37">
      <c r="AK16849" s="10"/>
    </row>
    <row r="16850" spans="37:37">
      <c r="AK16850" s="10"/>
    </row>
    <row r="16851" spans="37:37">
      <c r="AK16851" s="10"/>
    </row>
    <row r="16852" spans="37:37">
      <c r="AK16852" s="10"/>
    </row>
    <row r="16853" spans="37:37">
      <c r="AK16853" s="10"/>
    </row>
    <row r="16854" spans="37:37">
      <c r="AK16854" s="10"/>
    </row>
    <row r="16855" spans="37:37">
      <c r="AK16855" s="10"/>
    </row>
    <row r="16856" spans="37:37">
      <c r="AK16856" s="10"/>
    </row>
    <row r="16857" spans="37:37">
      <c r="AK16857" s="10"/>
    </row>
    <row r="16858" spans="37:37">
      <c r="AK16858" s="10"/>
    </row>
    <row r="16859" spans="37:37">
      <c r="AK16859" s="10"/>
    </row>
    <row r="16860" spans="37:37">
      <c r="AK16860" s="10"/>
    </row>
    <row r="16861" spans="37:37">
      <c r="AK16861" s="10"/>
    </row>
    <row r="16862" spans="37:37">
      <c r="AK16862" s="10"/>
    </row>
    <row r="16863" spans="37:37">
      <c r="AK16863" s="10"/>
    </row>
    <row r="16864" spans="37:37">
      <c r="AK16864" s="10"/>
    </row>
    <row r="16865" spans="37:37">
      <c r="AK16865" s="10"/>
    </row>
    <row r="16866" spans="37:37">
      <c r="AK16866" s="10"/>
    </row>
    <row r="16867" spans="37:37">
      <c r="AK16867" s="10"/>
    </row>
    <row r="16868" spans="37:37">
      <c r="AK16868" s="10"/>
    </row>
    <row r="16869" spans="37:37">
      <c r="AK16869" s="10"/>
    </row>
    <row r="16870" spans="37:37">
      <c r="AK16870" s="10"/>
    </row>
    <row r="16871" spans="37:37">
      <c r="AK16871" s="10"/>
    </row>
    <row r="16872" spans="37:37">
      <c r="AK16872" s="10"/>
    </row>
    <row r="16873" spans="37:37">
      <c r="AK16873" s="10"/>
    </row>
    <row r="16874" spans="37:37">
      <c r="AK16874" s="10"/>
    </row>
    <row r="16875" spans="37:37">
      <c r="AK16875" s="10"/>
    </row>
    <row r="16876" spans="37:37">
      <c r="AK16876" s="10"/>
    </row>
    <row r="16877" spans="37:37">
      <c r="AK16877" s="10"/>
    </row>
    <row r="16878" spans="37:37">
      <c r="AK16878" s="10"/>
    </row>
    <row r="16879" spans="37:37">
      <c r="AK16879" s="10"/>
    </row>
    <row r="16880" spans="37:37">
      <c r="AK16880" s="10"/>
    </row>
    <row r="16881" spans="37:37">
      <c r="AK16881" s="10"/>
    </row>
    <row r="16882" spans="37:37">
      <c r="AK16882" s="10"/>
    </row>
    <row r="16883" spans="37:37">
      <c r="AK16883" s="10"/>
    </row>
    <row r="16884" spans="37:37">
      <c r="AK16884" s="10"/>
    </row>
    <row r="16885" spans="37:37">
      <c r="AK16885" s="10"/>
    </row>
    <row r="16886" spans="37:37">
      <c r="AK16886" s="10"/>
    </row>
    <row r="16887" spans="37:37">
      <c r="AK16887" s="10"/>
    </row>
    <row r="16888" spans="37:37">
      <c r="AK16888" s="10"/>
    </row>
    <row r="16889" spans="37:37">
      <c r="AK16889" s="10"/>
    </row>
    <row r="16890" spans="37:37">
      <c r="AK16890" s="10"/>
    </row>
    <row r="16891" spans="37:37">
      <c r="AK16891" s="10"/>
    </row>
    <row r="16892" spans="37:37">
      <c r="AK16892" s="10"/>
    </row>
    <row r="16893" spans="37:37">
      <c r="AK16893" s="10"/>
    </row>
    <row r="16894" spans="37:37">
      <c r="AK16894" s="10"/>
    </row>
    <row r="16895" spans="37:37">
      <c r="AK16895" s="10"/>
    </row>
    <row r="16896" spans="37:37">
      <c r="AK16896" s="10"/>
    </row>
    <row r="16897" spans="37:37">
      <c r="AK16897" s="10"/>
    </row>
    <row r="16898" spans="37:37">
      <c r="AK16898" s="10"/>
    </row>
    <row r="16899" spans="37:37">
      <c r="AK16899" s="10"/>
    </row>
    <row r="16900" spans="37:37">
      <c r="AK16900" s="10"/>
    </row>
    <row r="16901" spans="37:37">
      <c r="AK16901" s="10"/>
    </row>
    <row r="16902" spans="37:37">
      <c r="AK16902" s="10"/>
    </row>
    <row r="16903" spans="37:37">
      <c r="AK16903" s="10"/>
    </row>
    <row r="16904" spans="37:37">
      <c r="AK16904" s="10"/>
    </row>
    <row r="16905" spans="37:37">
      <c r="AK16905" s="10"/>
    </row>
    <row r="16906" spans="37:37">
      <c r="AK16906" s="10"/>
    </row>
    <row r="16907" spans="37:37">
      <c r="AK16907" s="10"/>
    </row>
    <row r="16908" spans="37:37">
      <c r="AK16908" s="10"/>
    </row>
    <row r="16909" spans="37:37">
      <c r="AK16909" s="10"/>
    </row>
    <row r="16910" spans="37:37">
      <c r="AK16910" s="10"/>
    </row>
    <row r="16911" spans="37:37">
      <c r="AK16911" s="10"/>
    </row>
    <row r="16912" spans="37:37">
      <c r="AK16912" s="10"/>
    </row>
    <row r="16913" spans="37:37">
      <c r="AK16913" s="10"/>
    </row>
    <row r="16914" spans="37:37">
      <c r="AK16914" s="10"/>
    </row>
    <row r="16915" spans="37:37">
      <c r="AK16915" s="10"/>
    </row>
    <row r="16916" spans="37:37">
      <c r="AK16916" s="10"/>
    </row>
    <row r="16917" spans="37:37">
      <c r="AK16917" s="10"/>
    </row>
    <row r="16918" spans="37:37">
      <c r="AK16918" s="10"/>
    </row>
    <row r="16919" spans="37:37">
      <c r="AK16919" s="10"/>
    </row>
    <row r="16920" spans="37:37">
      <c r="AK16920" s="10"/>
    </row>
    <row r="16921" spans="37:37">
      <c r="AK16921" s="10"/>
    </row>
    <row r="16922" spans="37:37">
      <c r="AK16922" s="10"/>
    </row>
    <row r="16923" spans="37:37">
      <c r="AK16923" s="10"/>
    </row>
    <row r="16924" spans="37:37">
      <c r="AK16924" s="10"/>
    </row>
    <row r="16925" spans="37:37">
      <c r="AK16925" s="10"/>
    </row>
    <row r="16926" spans="37:37">
      <c r="AK16926" s="10"/>
    </row>
    <row r="16927" spans="37:37">
      <c r="AK16927" s="10"/>
    </row>
    <row r="16928" spans="37:37">
      <c r="AK16928" s="10"/>
    </row>
    <row r="16929" spans="37:37">
      <c r="AK16929" s="10"/>
    </row>
    <row r="16930" spans="37:37">
      <c r="AK16930" s="10"/>
    </row>
    <row r="16931" spans="37:37">
      <c r="AK16931" s="10"/>
    </row>
    <row r="16932" spans="37:37">
      <c r="AK16932" s="10"/>
    </row>
    <row r="16933" spans="37:37">
      <c r="AK16933" s="10"/>
    </row>
    <row r="16934" spans="37:37">
      <c r="AK16934" s="10"/>
    </row>
    <row r="16935" spans="37:37">
      <c r="AK16935" s="10"/>
    </row>
    <row r="16936" spans="37:37">
      <c r="AK16936" s="10"/>
    </row>
    <row r="16937" spans="37:37">
      <c r="AK16937" s="10"/>
    </row>
    <row r="16938" spans="37:37">
      <c r="AK16938" s="10"/>
    </row>
    <row r="16939" spans="37:37">
      <c r="AK16939" s="10"/>
    </row>
    <row r="16940" spans="37:37">
      <c r="AK16940" s="10"/>
    </row>
    <row r="16941" spans="37:37">
      <c r="AK16941" s="10"/>
    </row>
    <row r="16942" spans="37:37">
      <c r="AK16942" s="10"/>
    </row>
    <row r="16943" spans="37:37">
      <c r="AK16943" s="10"/>
    </row>
    <row r="16944" spans="37:37">
      <c r="AK16944" s="10"/>
    </row>
    <row r="16945" spans="37:37">
      <c r="AK16945" s="10"/>
    </row>
    <row r="16946" spans="37:37">
      <c r="AK16946" s="10"/>
    </row>
    <row r="16947" spans="37:37">
      <c r="AK16947" s="10"/>
    </row>
    <row r="16948" spans="37:37">
      <c r="AK16948" s="10"/>
    </row>
    <row r="16949" spans="37:37">
      <c r="AK16949" s="10"/>
    </row>
    <row r="16950" spans="37:37">
      <c r="AK16950" s="10"/>
    </row>
    <row r="16951" spans="37:37">
      <c r="AK16951" s="10"/>
    </row>
    <row r="16952" spans="37:37">
      <c r="AK16952" s="10"/>
    </row>
    <row r="16953" spans="37:37">
      <c r="AK16953" s="10"/>
    </row>
    <row r="16954" spans="37:37">
      <c r="AK16954" s="10"/>
    </row>
    <row r="16955" spans="37:37">
      <c r="AK16955" s="10"/>
    </row>
    <row r="16956" spans="37:37">
      <c r="AK16956" s="10"/>
    </row>
    <row r="16957" spans="37:37">
      <c r="AK16957" s="10"/>
    </row>
    <row r="16958" spans="37:37">
      <c r="AK16958" s="10"/>
    </row>
    <row r="16959" spans="37:37">
      <c r="AK16959" s="10"/>
    </row>
    <row r="16960" spans="37:37">
      <c r="AK16960" s="10"/>
    </row>
    <row r="16961" spans="37:37">
      <c r="AK16961" s="10"/>
    </row>
    <row r="16962" spans="37:37">
      <c r="AK16962" s="10"/>
    </row>
    <row r="16963" spans="37:37">
      <c r="AK16963" s="10"/>
    </row>
    <row r="16964" spans="37:37">
      <c r="AK16964" s="10"/>
    </row>
    <row r="16965" spans="37:37">
      <c r="AK16965" s="10"/>
    </row>
    <row r="16966" spans="37:37">
      <c r="AK16966" s="10"/>
    </row>
    <row r="16967" spans="37:37">
      <c r="AK16967" s="10"/>
    </row>
    <row r="16968" spans="37:37">
      <c r="AK16968" s="10"/>
    </row>
    <row r="16969" spans="37:37">
      <c r="AK16969" s="10"/>
    </row>
    <row r="16970" spans="37:37">
      <c r="AK16970" s="10"/>
    </row>
    <row r="16971" spans="37:37">
      <c r="AK16971" s="10"/>
    </row>
    <row r="16972" spans="37:37">
      <c r="AK16972" s="10"/>
    </row>
    <row r="16973" spans="37:37">
      <c r="AK16973" s="10"/>
    </row>
    <row r="16974" spans="37:37">
      <c r="AK16974" s="10"/>
    </row>
    <row r="16975" spans="37:37">
      <c r="AK16975" s="10"/>
    </row>
    <row r="16976" spans="37:37">
      <c r="AK16976" s="10"/>
    </row>
    <row r="16977" spans="37:37">
      <c r="AK16977" s="10"/>
    </row>
    <row r="16978" spans="37:37">
      <c r="AK16978" s="10"/>
    </row>
    <row r="16979" spans="37:37">
      <c r="AK16979" s="10"/>
    </row>
    <row r="16980" spans="37:37">
      <c r="AK16980" s="10"/>
    </row>
    <row r="16981" spans="37:37">
      <c r="AK16981" s="10"/>
    </row>
    <row r="16982" spans="37:37">
      <c r="AK16982" s="10"/>
    </row>
    <row r="16983" spans="37:37">
      <c r="AK16983" s="10"/>
    </row>
    <row r="16984" spans="37:37">
      <c r="AK16984" s="10"/>
    </row>
    <row r="16985" spans="37:37">
      <c r="AK16985" s="10"/>
    </row>
    <row r="16986" spans="37:37">
      <c r="AK16986" s="10"/>
    </row>
    <row r="16987" spans="37:37">
      <c r="AK16987" s="10"/>
    </row>
    <row r="16988" spans="37:37">
      <c r="AK16988" s="10"/>
    </row>
    <row r="16989" spans="37:37">
      <c r="AK16989" s="10"/>
    </row>
    <row r="16990" spans="37:37">
      <c r="AK16990" s="10"/>
    </row>
    <row r="16991" spans="37:37">
      <c r="AK16991" s="10"/>
    </row>
    <row r="16992" spans="37:37">
      <c r="AK16992" s="10"/>
    </row>
    <row r="16993" spans="37:37">
      <c r="AK16993" s="10"/>
    </row>
    <row r="16994" spans="37:37">
      <c r="AK16994" s="10"/>
    </row>
    <row r="16995" spans="37:37">
      <c r="AK16995" s="10"/>
    </row>
    <row r="16996" spans="37:37">
      <c r="AK16996" s="10"/>
    </row>
    <row r="16997" spans="37:37">
      <c r="AK16997" s="10"/>
    </row>
    <row r="16998" spans="37:37">
      <c r="AK16998" s="10"/>
    </row>
    <row r="16999" spans="37:37">
      <c r="AK16999" s="10"/>
    </row>
    <row r="17000" spans="37:37">
      <c r="AK17000" s="10"/>
    </row>
    <row r="17001" spans="37:37">
      <c r="AK17001" s="10"/>
    </row>
    <row r="17002" spans="37:37">
      <c r="AK17002" s="10"/>
    </row>
    <row r="17003" spans="37:37">
      <c r="AK17003" s="10"/>
    </row>
    <row r="17004" spans="37:37">
      <c r="AK17004" s="10"/>
    </row>
    <row r="17005" spans="37:37">
      <c r="AK17005" s="10"/>
    </row>
    <row r="17006" spans="37:37">
      <c r="AK17006" s="10"/>
    </row>
    <row r="17007" spans="37:37">
      <c r="AK17007" s="10"/>
    </row>
    <row r="17008" spans="37:37">
      <c r="AK17008" s="10"/>
    </row>
    <row r="17009" spans="37:37">
      <c r="AK17009" s="10"/>
    </row>
    <row r="17010" spans="37:37">
      <c r="AK17010" s="10"/>
    </row>
    <row r="17011" spans="37:37">
      <c r="AK17011" s="10"/>
    </row>
    <row r="17012" spans="37:37">
      <c r="AK17012" s="10"/>
    </row>
    <row r="17013" spans="37:37">
      <c r="AK17013" s="10"/>
    </row>
    <row r="17014" spans="37:37">
      <c r="AK17014" s="10"/>
    </row>
    <row r="17015" spans="37:37">
      <c r="AK17015" s="10"/>
    </row>
    <row r="17016" spans="37:37">
      <c r="AK17016" s="10"/>
    </row>
    <row r="17017" spans="37:37">
      <c r="AK17017" s="10"/>
    </row>
    <row r="17018" spans="37:37">
      <c r="AK17018" s="10"/>
    </row>
    <row r="17019" spans="37:37">
      <c r="AK17019" s="10"/>
    </row>
    <row r="17020" spans="37:37">
      <c r="AK17020" s="10"/>
    </row>
    <row r="17021" spans="37:37">
      <c r="AK17021" s="10"/>
    </row>
    <row r="17022" spans="37:37">
      <c r="AK17022" s="10"/>
    </row>
    <row r="17023" spans="37:37">
      <c r="AK17023" s="10"/>
    </row>
    <row r="17024" spans="37:37">
      <c r="AK17024" s="10"/>
    </row>
    <row r="17025" spans="37:37">
      <c r="AK17025" s="10"/>
    </row>
    <row r="17026" spans="37:37">
      <c r="AK17026" s="10"/>
    </row>
    <row r="17027" spans="37:37">
      <c r="AK17027" s="10"/>
    </row>
    <row r="17028" spans="37:37">
      <c r="AK17028" s="10"/>
    </row>
    <row r="17029" spans="37:37">
      <c r="AK17029" s="10"/>
    </row>
    <row r="17030" spans="37:37">
      <c r="AK17030" s="10"/>
    </row>
    <row r="17031" spans="37:37">
      <c r="AK17031" s="10"/>
    </row>
    <row r="17032" spans="37:37">
      <c r="AK17032" s="10"/>
    </row>
    <row r="17033" spans="37:37">
      <c r="AK17033" s="10"/>
    </row>
    <row r="17034" spans="37:37">
      <c r="AK17034" s="10"/>
    </row>
    <row r="17035" spans="37:37">
      <c r="AK17035" s="10"/>
    </row>
    <row r="17036" spans="37:37">
      <c r="AK17036" s="10"/>
    </row>
    <row r="17037" spans="37:37">
      <c r="AK17037" s="10"/>
    </row>
    <row r="17038" spans="37:37">
      <c r="AK17038" s="10"/>
    </row>
    <row r="17039" spans="37:37">
      <c r="AK17039" s="10"/>
    </row>
    <row r="17040" spans="37:37">
      <c r="AK17040" s="10"/>
    </row>
    <row r="17041" spans="37:37">
      <c r="AK17041" s="10"/>
    </row>
    <row r="17042" spans="37:37">
      <c r="AK17042" s="10"/>
    </row>
    <row r="17043" spans="37:37">
      <c r="AK17043" s="10"/>
    </row>
    <row r="17044" spans="37:37">
      <c r="AK17044" s="10"/>
    </row>
    <row r="17045" spans="37:37">
      <c r="AK17045" s="10"/>
    </row>
    <row r="17046" spans="37:37">
      <c r="AK17046" s="10"/>
    </row>
    <row r="17047" spans="37:37">
      <c r="AK17047" s="10"/>
    </row>
    <row r="17048" spans="37:37">
      <c r="AK17048" s="10"/>
    </row>
    <row r="17049" spans="37:37">
      <c r="AK17049" s="10"/>
    </row>
    <row r="17050" spans="37:37">
      <c r="AK17050" s="10"/>
    </row>
    <row r="17051" spans="37:37">
      <c r="AK17051" s="10"/>
    </row>
    <row r="17052" spans="37:37">
      <c r="AK17052" s="10"/>
    </row>
    <row r="17053" spans="37:37">
      <c r="AK17053" s="10"/>
    </row>
    <row r="17054" spans="37:37">
      <c r="AK17054" s="10"/>
    </row>
    <row r="17055" spans="37:37">
      <c r="AK17055" s="10"/>
    </row>
    <row r="17056" spans="37:37">
      <c r="AK17056" s="10"/>
    </row>
    <row r="17057" spans="37:37">
      <c r="AK17057" s="10"/>
    </row>
    <row r="17058" spans="37:37">
      <c r="AK17058" s="10"/>
    </row>
    <row r="17059" spans="37:37">
      <c r="AK17059" s="10"/>
    </row>
    <row r="17060" spans="37:37">
      <c r="AK17060" s="10"/>
    </row>
    <row r="17061" spans="37:37">
      <c r="AK17061" s="10"/>
    </row>
    <row r="17062" spans="37:37">
      <c r="AK17062" s="10"/>
    </row>
    <row r="17063" spans="37:37">
      <c r="AK17063" s="10"/>
    </row>
    <row r="17064" spans="37:37">
      <c r="AK17064" s="10"/>
    </row>
    <row r="17065" spans="37:37">
      <c r="AK17065" s="10"/>
    </row>
    <row r="17066" spans="37:37">
      <c r="AK17066" s="10"/>
    </row>
    <row r="17067" spans="37:37">
      <c r="AK17067" s="10"/>
    </row>
    <row r="17068" spans="37:37">
      <c r="AK17068" s="10"/>
    </row>
    <row r="17069" spans="37:37">
      <c r="AK17069" s="10"/>
    </row>
    <row r="17070" spans="37:37">
      <c r="AK17070" s="10"/>
    </row>
    <row r="17071" spans="37:37">
      <c r="AK17071" s="10"/>
    </row>
    <row r="17072" spans="37:37">
      <c r="AK17072" s="10"/>
    </row>
    <row r="17073" spans="37:37">
      <c r="AK17073" s="10"/>
    </row>
    <row r="17074" spans="37:37">
      <c r="AK17074" s="10"/>
    </row>
    <row r="17075" spans="37:37">
      <c r="AK17075" s="10"/>
    </row>
    <row r="17076" spans="37:37">
      <c r="AK17076" s="10"/>
    </row>
    <row r="17077" spans="37:37">
      <c r="AK17077" s="10"/>
    </row>
    <row r="17078" spans="37:37">
      <c r="AK17078" s="10"/>
    </row>
    <row r="17079" spans="37:37">
      <c r="AK17079" s="10"/>
    </row>
    <row r="17080" spans="37:37">
      <c r="AK17080" s="10"/>
    </row>
    <row r="17081" spans="37:37">
      <c r="AK17081" s="10"/>
    </row>
    <row r="17082" spans="37:37">
      <c r="AK17082" s="10"/>
    </row>
    <row r="17083" spans="37:37">
      <c r="AK17083" s="10"/>
    </row>
    <row r="17084" spans="37:37">
      <c r="AK17084" s="10"/>
    </row>
    <row r="17085" spans="37:37">
      <c r="AK17085" s="10"/>
    </row>
    <row r="17086" spans="37:37">
      <c r="AK17086" s="10"/>
    </row>
    <row r="17087" spans="37:37">
      <c r="AK17087" s="10"/>
    </row>
    <row r="17088" spans="37:37">
      <c r="AK17088" s="10"/>
    </row>
    <row r="17089" spans="37:37">
      <c r="AK17089" s="10"/>
    </row>
    <row r="17090" spans="37:37">
      <c r="AK17090" s="10"/>
    </row>
    <row r="17091" spans="37:37">
      <c r="AK17091" s="10"/>
    </row>
    <row r="17092" spans="37:37">
      <c r="AK17092" s="10"/>
    </row>
    <row r="17093" spans="37:37">
      <c r="AK17093" s="10"/>
    </row>
    <row r="17094" spans="37:37">
      <c r="AK17094" s="10"/>
    </row>
    <row r="17095" spans="37:37">
      <c r="AK17095" s="10"/>
    </row>
    <row r="17096" spans="37:37">
      <c r="AK17096" s="10"/>
    </row>
    <row r="17097" spans="37:37">
      <c r="AK17097" s="10"/>
    </row>
    <row r="17098" spans="37:37">
      <c r="AK17098" s="10"/>
    </row>
    <row r="17099" spans="37:37">
      <c r="AK17099" s="10"/>
    </row>
    <row r="17100" spans="37:37">
      <c r="AK17100" s="10"/>
    </row>
    <row r="17101" spans="37:37">
      <c r="AK17101" s="10"/>
    </row>
    <row r="17102" spans="37:37">
      <c r="AK17102" s="10"/>
    </row>
    <row r="17103" spans="37:37">
      <c r="AK17103" s="10"/>
    </row>
    <row r="17104" spans="37:37">
      <c r="AK17104" s="10"/>
    </row>
    <row r="17105" spans="37:37">
      <c r="AK17105" s="10"/>
    </row>
    <row r="17106" spans="37:37">
      <c r="AK17106" s="10"/>
    </row>
    <row r="17107" spans="37:37">
      <c r="AK17107" s="10"/>
    </row>
    <row r="17108" spans="37:37">
      <c r="AK17108" s="10"/>
    </row>
    <row r="17109" spans="37:37">
      <c r="AK17109" s="10"/>
    </row>
    <row r="17110" spans="37:37">
      <c r="AK17110" s="10"/>
    </row>
    <row r="17111" spans="37:37">
      <c r="AK17111" s="10"/>
    </row>
    <row r="17112" spans="37:37">
      <c r="AK17112" s="10"/>
    </row>
    <row r="17113" spans="37:37">
      <c r="AK17113" s="10"/>
    </row>
    <row r="17114" spans="37:37">
      <c r="AK17114" s="10"/>
    </row>
    <row r="17115" spans="37:37">
      <c r="AK17115" s="10"/>
    </row>
    <row r="17116" spans="37:37">
      <c r="AK17116" s="10"/>
    </row>
    <row r="17117" spans="37:37">
      <c r="AK17117" s="10"/>
    </row>
    <row r="17118" spans="37:37">
      <c r="AK17118" s="10"/>
    </row>
    <row r="17119" spans="37:37">
      <c r="AK17119" s="10"/>
    </row>
    <row r="17120" spans="37:37">
      <c r="AK17120" s="10"/>
    </row>
    <row r="17121" spans="37:37">
      <c r="AK17121" s="10"/>
    </row>
    <row r="17122" spans="37:37">
      <c r="AK17122" s="10"/>
    </row>
    <row r="17123" spans="37:37">
      <c r="AK17123" s="10"/>
    </row>
    <row r="17124" spans="37:37">
      <c r="AK17124" s="10"/>
    </row>
    <row r="17125" spans="37:37">
      <c r="AK17125" s="10"/>
    </row>
    <row r="17126" spans="37:37">
      <c r="AK17126" s="10"/>
    </row>
    <row r="17127" spans="37:37">
      <c r="AK17127" s="10"/>
    </row>
    <row r="17128" spans="37:37">
      <c r="AK17128" s="10"/>
    </row>
    <row r="17129" spans="37:37">
      <c r="AK17129" s="10"/>
    </row>
    <row r="17130" spans="37:37">
      <c r="AK17130" s="10"/>
    </row>
    <row r="17131" spans="37:37">
      <c r="AK17131" s="10"/>
    </row>
    <row r="17132" spans="37:37">
      <c r="AK17132" s="10"/>
    </row>
    <row r="17133" spans="37:37">
      <c r="AK17133" s="10"/>
    </row>
    <row r="17134" spans="37:37">
      <c r="AK17134" s="10"/>
    </row>
    <row r="17135" spans="37:37">
      <c r="AK17135" s="10"/>
    </row>
    <row r="17136" spans="37:37">
      <c r="AK17136" s="10"/>
    </row>
    <row r="17137" spans="37:37">
      <c r="AK17137" s="10"/>
    </row>
    <row r="17138" spans="37:37">
      <c r="AK17138" s="10"/>
    </row>
    <row r="17139" spans="37:37">
      <c r="AK17139" s="10"/>
    </row>
    <row r="17140" spans="37:37">
      <c r="AK17140" s="10"/>
    </row>
    <row r="17141" spans="37:37">
      <c r="AK17141" s="10"/>
    </row>
    <row r="17142" spans="37:37">
      <c r="AK17142" s="10"/>
    </row>
    <row r="17143" spans="37:37">
      <c r="AK17143" s="10"/>
    </row>
    <row r="17144" spans="37:37">
      <c r="AK17144" s="10"/>
    </row>
    <row r="17145" spans="37:37">
      <c r="AK17145" s="10"/>
    </row>
    <row r="17146" spans="37:37">
      <c r="AK17146" s="10"/>
    </row>
    <row r="17147" spans="37:37">
      <c r="AK17147" s="10"/>
    </row>
    <row r="17148" spans="37:37">
      <c r="AK17148" s="10"/>
    </row>
    <row r="17149" spans="37:37">
      <c r="AK17149" s="10"/>
    </row>
    <row r="17150" spans="37:37">
      <c r="AK17150" s="10"/>
    </row>
    <row r="17151" spans="37:37">
      <c r="AK17151" s="10"/>
    </row>
    <row r="17152" spans="37:37">
      <c r="AK17152" s="10"/>
    </row>
    <row r="17153" spans="37:37">
      <c r="AK17153" s="10"/>
    </row>
    <row r="17154" spans="37:37">
      <c r="AK17154" s="10"/>
    </row>
    <row r="17155" spans="37:37">
      <c r="AK17155" s="10"/>
    </row>
    <row r="17156" spans="37:37">
      <c r="AK17156" s="10"/>
    </row>
    <row r="17157" spans="37:37">
      <c r="AK17157" s="10"/>
    </row>
    <row r="17158" spans="37:37">
      <c r="AK17158" s="10"/>
    </row>
    <row r="17159" spans="37:37">
      <c r="AK17159" s="10"/>
    </row>
    <row r="17160" spans="37:37">
      <c r="AK17160" s="10"/>
    </row>
    <row r="17161" spans="37:37">
      <c r="AK17161" s="10"/>
    </row>
    <row r="17162" spans="37:37">
      <c r="AK17162" s="10"/>
    </row>
    <row r="17163" spans="37:37">
      <c r="AK17163" s="10"/>
    </row>
    <row r="17164" spans="37:37">
      <c r="AK17164" s="10"/>
    </row>
    <row r="17165" spans="37:37">
      <c r="AK17165" s="10"/>
    </row>
    <row r="17166" spans="37:37">
      <c r="AK17166" s="10"/>
    </row>
    <row r="17167" spans="37:37">
      <c r="AK17167" s="10"/>
    </row>
    <row r="17168" spans="37:37">
      <c r="AK17168" s="10"/>
    </row>
    <row r="17169" spans="37:37">
      <c r="AK17169" s="10"/>
    </row>
    <row r="17170" spans="37:37">
      <c r="AK17170" s="10"/>
    </row>
    <row r="17171" spans="37:37">
      <c r="AK17171" s="10"/>
    </row>
    <row r="17172" spans="37:37">
      <c r="AK17172" s="10"/>
    </row>
    <row r="17173" spans="37:37">
      <c r="AK17173" s="10"/>
    </row>
    <row r="17174" spans="37:37">
      <c r="AK17174" s="10"/>
    </row>
    <row r="17175" spans="37:37">
      <c r="AK17175" s="10"/>
    </row>
    <row r="17176" spans="37:37">
      <c r="AK17176" s="10"/>
    </row>
    <row r="17177" spans="37:37">
      <c r="AK17177" s="10"/>
    </row>
    <row r="17178" spans="37:37">
      <c r="AK17178" s="10"/>
    </row>
    <row r="17179" spans="37:37">
      <c r="AK17179" s="10"/>
    </row>
    <row r="17180" spans="37:37">
      <c r="AK17180" s="10"/>
    </row>
    <row r="17181" spans="37:37">
      <c r="AK17181" s="10"/>
    </row>
    <row r="17182" spans="37:37">
      <c r="AK17182" s="10"/>
    </row>
    <row r="17183" spans="37:37">
      <c r="AK17183" s="10"/>
    </row>
    <row r="17184" spans="37:37">
      <c r="AK17184" s="10"/>
    </row>
    <row r="17185" spans="37:37">
      <c r="AK17185" s="10"/>
    </row>
    <row r="17186" spans="37:37">
      <c r="AK17186" s="10"/>
    </row>
    <row r="17187" spans="37:37">
      <c r="AK17187" s="10"/>
    </row>
    <row r="17188" spans="37:37">
      <c r="AK17188" s="10"/>
    </row>
    <row r="17189" spans="37:37">
      <c r="AK17189" s="10"/>
    </row>
    <row r="17190" spans="37:37">
      <c r="AK17190" s="10"/>
    </row>
    <row r="17191" spans="37:37">
      <c r="AK17191" s="10"/>
    </row>
    <row r="17192" spans="37:37">
      <c r="AK17192" s="10"/>
    </row>
    <row r="17193" spans="37:37">
      <c r="AK17193" s="10"/>
    </row>
    <row r="17194" spans="37:37">
      <c r="AK17194" s="10"/>
    </row>
    <row r="17195" spans="37:37">
      <c r="AK17195" s="10"/>
    </row>
    <row r="17196" spans="37:37">
      <c r="AK17196" s="10"/>
    </row>
    <row r="17197" spans="37:37">
      <c r="AK17197" s="10"/>
    </row>
    <row r="17198" spans="37:37">
      <c r="AK17198" s="10"/>
    </row>
    <row r="17199" spans="37:37">
      <c r="AK17199" s="10"/>
    </row>
    <row r="17200" spans="37:37">
      <c r="AK17200" s="10"/>
    </row>
    <row r="17201" spans="37:37">
      <c r="AK17201" s="10"/>
    </row>
    <row r="17202" spans="37:37">
      <c r="AK17202" s="10"/>
    </row>
    <row r="17203" spans="37:37">
      <c r="AK17203" s="10"/>
    </row>
    <row r="17204" spans="37:37">
      <c r="AK17204" s="10"/>
    </row>
    <row r="17205" spans="37:37">
      <c r="AK17205" s="10"/>
    </row>
    <row r="17206" spans="37:37">
      <c r="AK17206" s="10"/>
    </row>
    <row r="17207" spans="37:37">
      <c r="AK17207" s="10"/>
    </row>
    <row r="17208" spans="37:37">
      <c r="AK17208" s="10"/>
    </row>
    <row r="17209" spans="37:37">
      <c r="AK17209" s="10"/>
    </row>
    <row r="17210" spans="37:37">
      <c r="AK17210" s="10"/>
    </row>
    <row r="17211" spans="37:37">
      <c r="AK17211" s="10"/>
    </row>
    <row r="17212" spans="37:37">
      <c r="AK17212" s="10"/>
    </row>
    <row r="17213" spans="37:37">
      <c r="AK17213" s="10"/>
    </row>
    <row r="17214" spans="37:37">
      <c r="AK17214" s="10"/>
    </row>
    <row r="17215" spans="37:37">
      <c r="AK17215" s="10"/>
    </row>
    <row r="17216" spans="37:37">
      <c r="AK17216" s="10"/>
    </row>
    <row r="17217" spans="37:37">
      <c r="AK17217" s="10"/>
    </row>
    <row r="17218" spans="37:37">
      <c r="AK17218" s="10"/>
    </row>
    <row r="17219" spans="37:37">
      <c r="AK17219" s="10"/>
    </row>
    <row r="17220" spans="37:37">
      <c r="AK17220" s="10"/>
    </row>
    <row r="17221" spans="37:37">
      <c r="AK17221" s="10"/>
    </row>
    <row r="17222" spans="37:37">
      <c r="AK17222" s="10"/>
    </row>
    <row r="17223" spans="37:37">
      <c r="AK17223" s="10"/>
    </row>
    <row r="17224" spans="37:37">
      <c r="AK17224" s="10"/>
    </row>
    <row r="17225" spans="37:37">
      <c r="AK17225" s="10"/>
    </row>
    <row r="17226" spans="37:37">
      <c r="AK17226" s="10"/>
    </row>
    <row r="17227" spans="37:37">
      <c r="AK17227" s="10"/>
    </row>
    <row r="17228" spans="37:37">
      <c r="AK17228" s="10"/>
    </row>
    <row r="17229" spans="37:37">
      <c r="AK17229" s="10"/>
    </row>
    <row r="17230" spans="37:37">
      <c r="AK17230" s="10"/>
    </row>
    <row r="17231" spans="37:37">
      <c r="AK17231" s="10"/>
    </row>
    <row r="17232" spans="37:37">
      <c r="AK17232" s="10"/>
    </row>
    <row r="17233" spans="37:37">
      <c r="AK17233" s="10"/>
    </row>
    <row r="17234" spans="37:37">
      <c r="AK17234" s="10"/>
    </row>
    <row r="17235" spans="37:37">
      <c r="AK17235" s="10"/>
    </row>
    <row r="17236" spans="37:37">
      <c r="AK17236" s="10"/>
    </row>
    <row r="17237" spans="37:37">
      <c r="AK17237" s="10"/>
    </row>
    <row r="17238" spans="37:37">
      <c r="AK17238" s="10"/>
    </row>
    <row r="17239" spans="37:37">
      <c r="AK17239" s="10"/>
    </row>
    <row r="17240" spans="37:37">
      <c r="AK17240" s="10"/>
    </row>
    <row r="17241" spans="37:37">
      <c r="AK17241" s="10"/>
    </row>
    <row r="17242" spans="37:37">
      <c r="AK17242" s="10"/>
    </row>
    <row r="17243" spans="37:37">
      <c r="AK17243" s="10"/>
    </row>
    <row r="17244" spans="37:37">
      <c r="AK17244" s="10"/>
    </row>
    <row r="17245" spans="37:37">
      <c r="AK17245" s="10"/>
    </row>
    <row r="17246" spans="37:37">
      <c r="AK17246" s="10"/>
    </row>
    <row r="17247" spans="37:37">
      <c r="AK17247" s="10"/>
    </row>
    <row r="17248" spans="37:37">
      <c r="AK17248" s="10"/>
    </row>
    <row r="17249" spans="37:37">
      <c r="AK17249" s="10"/>
    </row>
    <row r="17250" spans="37:37">
      <c r="AK17250" s="10"/>
    </row>
    <row r="17251" spans="37:37">
      <c r="AK17251" s="10"/>
    </row>
    <row r="17252" spans="37:37">
      <c r="AK17252" s="10"/>
    </row>
    <row r="17253" spans="37:37">
      <c r="AK17253" s="10"/>
    </row>
    <row r="17254" spans="37:37">
      <c r="AK17254" s="10"/>
    </row>
    <row r="17255" spans="37:37">
      <c r="AK17255" s="10"/>
    </row>
    <row r="17256" spans="37:37">
      <c r="AK17256" s="10"/>
    </row>
    <row r="17257" spans="37:37">
      <c r="AK17257" s="10"/>
    </row>
    <row r="17258" spans="37:37">
      <c r="AK17258" s="10"/>
    </row>
    <row r="17259" spans="37:37">
      <c r="AK17259" s="10"/>
    </row>
    <row r="17260" spans="37:37">
      <c r="AK17260" s="10"/>
    </row>
    <row r="17261" spans="37:37">
      <c r="AK17261" s="10"/>
    </row>
    <row r="17262" spans="37:37">
      <c r="AK17262" s="10"/>
    </row>
    <row r="17263" spans="37:37">
      <c r="AK17263" s="10"/>
    </row>
    <row r="17264" spans="37:37">
      <c r="AK17264" s="10"/>
    </row>
    <row r="17265" spans="37:37">
      <c r="AK17265" s="10"/>
    </row>
    <row r="17266" spans="37:37">
      <c r="AK17266" s="10"/>
    </row>
    <row r="17267" spans="37:37">
      <c r="AK17267" s="10"/>
    </row>
    <row r="17268" spans="37:37">
      <c r="AK17268" s="10"/>
    </row>
    <row r="17269" spans="37:37">
      <c r="AK17269" s="10"/>
    </row>
    <row r="17270" spans="37:37">
      <c r="AK17270" s="10"/>
    </row>
    <row r="17271" spans="37:37">
      <c r="AK17271" s="10"/>
    </row>
    <row r="17272" spans="37:37">
      <c r="AK17272" s="10"/>
    </row>
    <row r="17273" spans="37:37">
      <c r="AK17273" s="10"/>
    </row>
    <row r="17274" spans="37:37">
      <c r="AK17274" s="10"/>
    </row>
    <row r="17275" spans="37:37">
      <c r="AK17275" s="10"/>
    </row>
    <row r="17276" spans="37:37">
      <c r="AK17276" s="10"/>
    </row>
    <row r="17277" spans="37:37">
      <c r="AK17277" s="10"/>
    </row>
    <row r="17278" spans="37:37">
      <c r="AK17278" s="10"/>
    </row>
    <row r="17279" spans="37:37">
      <c r="AK17279" s="10"/>
    </row>
    <row r="17280" spans="37:37">
      <c r="AK17280" s="10"/>
    </row>
    <row r="17281" spans="37:37">
      <c r="AK17281" s="10"/>
    </row>
    <row r="17282" spans="37:37">
      <c r="AK17282" s="10"/>
    </row>
    <row r="17283" spans="37:37">
      <c r="AK17283" s="10"/>
    </row>
    <row r="17284" spans="37:37">
      <c r="AK17284" s="10"/>
    </row>
    <row r="17285" spans="37:37">
      <c r="AK17285" s="10"/>
    </row>
    <row r="17286" spans="37:37">
      <c r="AK17286" s="10"/>
    </row>
    <row r="17287" spans="37:37">
      <c r="AK17287" s="10"/>
    </row>
    <row r="17288" spans="37:37">
      <c r="AK17288" s="10"/>
    </row>
    <row r="17289" spans="37:37">
      <c r="AK17289" s="10"/>
    </row>
    <row r="17290" spans="37:37">
      <c r="AK17290" s="10"/>
    </row>
    <row r="17291" spans="37:37">
      <c r="AK17291" s="10"/>
    </row>
    <row r="17292" spans="37:37">
      <c r="AK17292" s="10"/>
    </row>
    <row r="17293" spans="37:37">
      <c r="AK17293" s="10"/>
    </row>
    <row r="17294" spans="37:37">
      <c r="AK17294" s="10"/>
    </row>
    <row r="17295" spans="37:37">
      <c r="AK17295" s="10"/>
    </row>
    <row r="17296" spans="37:37">
      <c r="AK17296" s="10"/>
    </row>
    <row r="17297" spans="37:37">
      <c r="AK17297" s="10"/>
    </row>
    <row r="17298" spans="37:37">
      <c r="AK17298" s="10"/>
    </row>
    <row r="17299" spans="37:37">
      <c r="AK17299" s="10"/>
    </row>
    <row r="17300" spans="37:37">
      <c r="AK17300" s="10"/>
    </row>
    <row r="17301" spans="37:37">
      <c r="AK17301" s="10"/>
    </row>
    <row r="17302" spans="37:37">
      <c r="AK17302" s="10"/>
    </row>
    <row r="17303" spans="37:37">
      <c r="AK17303" s="10"/>
    </row>
    <row r="17304" spans="37:37">
      <c r="AK17304" s="10"/>
    </row>
    <row r="17305" spans="37:37">
      <c r="AK17305" s="10"/>
    </row>
    <row r="17306" spans="37:37">
      <c r="AK17306" s="10"/>
    </row>
    <row r="17307" spans="37:37">
      <c r="AK17307" s="10"/>
    </row>
    <row r="17308" spans="37:37">
      <c r="AK17308" s="10"/>
    </row>
    <row r="17309" spans="37:37">
      <c r="AK17309" s="10"/>
    </row>
    <row r="17310" spans="37:37">
      <c r="AK17310" s="10"/>
    </row>
    <row r="17311" spans="37:37">
      <c r="AK17311" s="10"/>
    </row>
    <row r="17312" spans="37:37">
      <c r="AK17312" s="10"/>
    </row>
    <row r="17313" spans="37:37">
      <c r="AK17313" s="10"/>
    </row>
    <row r="17314" spans="37:37">
      <c r="AK17314" s="10"/>
    </row>
    <row r="17315" spans="37:37">
      <c r="AK17315" s="10"/>
    </row>
    <row r="17316" spans="37:37">
      <c r="AK17316" s="10"/>
    </row>
    <row r="17317" spans="37:37">
      <c r="AK17317" s="10"/>
    </row>
    <row r="17318" spans="37:37">
      <c r="AK17318" s="10"/>
    </row>
    <row r="17319" spans="37:37">
      <c r="AK17319" s="10"/>
    </row>
    <row r="17320" spans="37:37">
      <c r="AK17320" s="10"/>
    </row>
    <row r="17321" spans="37:37">
      <c r="AK17321" s="10"/>
    </row>
    <row r="17322" spans="37:37">
      <c r="AK17322" s="10"/>
    </row>
    <row r="17323" spans="37:37">
      <c r="AK17323" s="10"/>
    </row>
    <row r="17324" spans="37:37">
      <c r="AK17324" s="10"/>
    </row>
    <row r="17325" spans="37:37">
      <c r="AK17325" s="10"/>
    </row>
    <row r="17326" spans="37:37">
      <c r="AK17326" s="10"/>
    </row>
    <row r="17327" spans="37:37">
      <c r="AK17327" s="10"/>
    </row>
    <row r="17328" spans="37:37">
      <c r="AK17328" s="10"/>
    </row>
    <row r="17329" spans="37:37">
      <c r="AK17329" s="10"/>
    </row>
    <row r="17330" spans="37:37">
      <c r="AK17330" s="10"/>
    </row>
    <row r="17331" spans="37:37">
      <c r="AK17331" s="10"/>
    </row>
    <row r="17332" spans="37:37">
      <c r="AK17332" s="10"/>
    </row>
    <row r="17333" spans="37:37">
      <c r="AK17333" s="10"/>
    </row>
    <row r="17334" spans="37:37">
      <c r="AK17334" s="10"/>
    </row>
    <row r="17335" spans="37:37">
      <c r="AK17335" s="10"/>
    </row>
    <row r="17336" spans="37:37">
      <c r="AK17336" s="10"/>
    </row>
    <row r="17337" spans="37:37">
      <c r="AK17337" s="10"/>
    </row>
    <row r="17338" spans="37:37">
      <c r="AK17338" s="10"/>
    </row>
    <row r="17339" spans="37:37">
      <c r="AK17339" s="10"/>
    </row>
    <row r="17340" spans="37:37">
      <c r="AK17340" s="10"/>
    </row>
    <row r="17341" spans="37:37">
      <c r="AK17341" s="10"/>
    </row>
    <row r="17342" spans="37:37">
      <c r="AK17342" s="10"/>
    </row>
    <row r="17343" spans="37:37">
      <c r="AK17343" s="10"/>
    </row>
    <row r="17344" spans="37:37">
      <c r="AK17344" s="10"/>
    </row>
    <row r="17345" spans="37:37">
      <c r="AK17345" s="10"/>
    </row>
    <row r="17346" spans="37:37">
      <c r="AK17346" s="10"/>
    </row>
    <row r="17347" spans="37:37">
      <c r="AK17347" s="10"/>
    </row>
    <row r="17348" spans="37:37">
      <c r="AK17348" s="10"/>
    </row>
    <row r="17349" spans="37:37">
      <c r="AK17349" s="10"/>
    </row>
    <row r="17350" spans="37:37">
      <c r="AK17350" s="10"/>
    </row>
    <row r="17351" spans="37:37">
      <c r="AK17351" s="10"/>
    </row>
    <row r="17352" spans="37:37">
      <c r="AK17352" s="10"/>
    </row>
    <row r="17353" spans="37:37">
      <c r="AK17353" s="10"/>
    </row>
    <row r="17354" spans="37:37">
      <c r="AK17354" s="10"/>
    </row>
    <row r="17355" spans="37:37">
      <c r="AK17355" s="10"/>
    </row>
    <row r="17356" spans="37:37">
      <c r="AK17356" s="10"/>
    </row>
    <row r="17357" spans="37:37">
      <c r="AK17357" s="10"/>
    </row>
    <row r="17358" spans="37:37">
      <c r="AK17358" s="10"/>
    </row>
    <row r="17359" spans="37:37">
      <c r="AK17359" s="10"/>
    </row>
    <row r="17360" spans="37:37">
      <c r="AK17360" s="10"/>
    </row>
    <row r="17361" spans="37:37">
      <c r="AK17361" s="10"/>
    </row>
    <row r="17362" spans="37:37">
      <c r="AK17362" s="10"/>
    </row>
    <row r="17363" spans="37:37">
      <c r="AK17363" s="10"/>
    </row>
    <row r="17364" spans="37:37">
      <c r="AK17364" s="10"/>
    </row>
    <row r="17365" spans="37:37">
      <c r="AK17365" s="10"/>
    </row>
    <row r="17366" spans="37:37">
      <c r="AK17366" s="10"/>
    </row>
    <row r="17367" spans="37:37">
      <c r="AK17367" s="10"/>
    </row>
    <row r="17368" spans="37:37">
      <c r="AK17368" s="10"/>
    </row>
    <row r="17369" spans="37:37">
      <c r="AK17369" s="10"/>
    </row>
    <row r="17370" spans="37:37">
      <c r="AK17370" s="10"/>
    </row>
    <row r="17371" spans="37:37">
      <c r="AK17371" s="10"/>
    </row>
    <row r="17372" spans="37:37">
      <c r="AK17372" s="10"/>
    </row>
    <row r="17373" spans="37:37">
      <c r="AK17373" s="10"/>
    </row>
    <row r="17374" spans="37:37">
      <c r="AK17374" s="10"/>
    </row>
    <row r="17375" spans="37:37">
      <c r="AK17375" s="10"/>
    </row>
    <row r="17376" spans="37:37">
      <c r="AK17376" s="10"/>
    </row>
    <row r="17377" spans="37:37">
      <c r="AK17377" s="10"/>
    </row>
    <row r="17378" spans="37:37">
      <c r="AK17378" s="10"/>
    </row>
    <row r="17379" spans="37:37">
      <c r="AK17379" s="10"/>
    </row>
    <row r="17380" spans="37:37">
      <c r="AK17380" s="10"/>
    </row>
    <row r="17381" spans="37:37">
      <c r="AK17381" s="10"/>
    </row>
    <row r="17382" spans="37:37">
      <c r="AK17382" s="10"/>
    </row>
    <row r="17383" spans="37:37">
      <c r="AK17383" s="10"/>
    </row>
    <row r="17384" spans="37:37">
      <c r="AK17384" s="10"/>
    </row>
    <row r="17385" spans="37:37">
      <c r="AK17385" s="10"/>
    </row>
    <row r="17386" spans="37:37">
      <c r="AK17386" s="10"/>
    </row>
    <row r="17387" spans="37:37">
      <c r="AK17387" s="10"/>
    </row>
    <row r="17388" spans="37:37">
      <c r="AK17388" s="10"/>
    </row>
    <row r="17389" spans="37:37">
      <c r="AK17389" s="10"/>
    </row>
    <row r="17390" spans="37:37">
      <c r="AK17390" s="10"/>
    </row>
    <row r="17391" spans="37:37">
      <c r="AK17391" s="10"/>
    </row>
    <row r="17392" spans="37:37">
      <c r="AK17392" s="10"/>
    </row>
    <row r="17393" spans="37:37">
      <c r="AK17393" s="10"/>
    </row>
    <row r="17394" spans="37:37">
      <c r="AK17394" s="10"/>
    </row>
    <row r="17395" spans="37:37">
      <c r="AK17395" s="10"/>
    </row>
    <row r="17396" spans="37:37">
      <c r="AK17396" s="10"/>
    </row>
    <row r="17397" spans="37:37">
      <c r="AK17397" s="10"/>
    </row>
    <row r="17398" spans="37:37">
      <c r="AK17398" s="10"/>
    </row>
    <row r="17399" spans="37:37">
      <c r="AK17399" s="10"/>
    </row>
    <row r="17400" spans="37:37">
      <c r="AK17400" s="10"/>
    </row>
    <row r="17401" spans="37:37">
      <c r="AK17401" s="10"/>
    </row>
    <row r="17402" spans="37:37">
      <c r="AK17402" s="10"/>
    </row>
    <row r="17403" spans="37:37">
      <c r="AK17403" s="10"/>
    </row>
    <row r="17404" spans="37:37">
      <c r="AK17404" s="10"/>
    </row>
    <row r="17405" spans="37:37">
      <c r="AK17405" s="10"/>
    </row>
    <row r="17406" spans="37:37">
      <c r="AK17406" s="10"/>
    </row>
    <row r="17407" spans="37:37">
      <c r="AK17407" s="10"/>
    </row>
    <row r="17408" spans="37:37">
      <c r="AK17408" s="10"/>
    </row>
    <row r="17409" spans="37:37">
      <c r="AK17409" s="10"/>
    </row>
    <row r="17410" spans="37:37">
      <c r="AK17410" s="10"/>
    </row>
    <row r="17411" spans="37:37">
      <c r="AK17411" s="10"/>
    </row>
    <row r="17412" spans="37:37">
      <c r="AK17412" s="10"/>
    </row>
    <row r="17413" spans="37:37">
      <c r="AK17413" s="10"/>
    </row>
    <row r="17414" spans="37:37">
      <c r="AK17414" s="10"/>
    </row>
    <row r="17415" spans="37:37">
      <c r="AK17415" s="10"/>
    </row>
    <row r="17416" spans="37:37">
      <c r="AK17416" s="10"/>
    </row>
    <row r="17417" spans="37:37">
      <c r="AK17417" s="10"/>
    </row>
    <row r="17418" spans="37:37">
      <c r="AK17418" s="10"/>
    </row>
    <row r="17419" spans="37:37">
      <c r="AK17419" s="10"/>
    </row>
    <row r="17420" spans="37:37">
      <c r="AK17420" s="10"/>
    </row>
    <row r="17421" spans="37:37">
      <c r="AK17421" s="10"/>
    </row>
    <row r="17422" spans="37:37">
      <c r="AK17422" s="10"/>
    </row>
    <row r="17423" spans="37:37">
      <c r="AK17423" s="10"/>
    </row>
    <row r="17424" spans="37:37">
      <c r="AK17424" s="10"/>
    </row>
    <row r="17425" spans="37:37">
      <c r="AK17425" s="10"/>
    </row>
    <row r="17426" spans="37:37">
      <c r="AK17426" s="10"/>
    </row>
    <row r="17427" spans="37:37">
      <c r="AK17427" s="10"/>
    </row>
    <row r="17428" spans="37:37">
      <c r="AK17428" s="10"/>
    </row>
    <row r="17429" spans="37:37">
      <c r="AK17429" s="10"/>
    </row>
    <row r="17430" spans="37:37">
      <c r="AK17430" s="10"/>
    </row>
    <row r="17431" spans="37:37">
      <c r="AK17431" s="10"/>
    </row>
    <row r="17432" spans="37:37">
      <c r="AK17432" s="10"/>
    </row>
    <row r="17433" spans="37:37">
      <c r="AK17433" s="10"/>
    </row>
    <row r="17434" spans="37:37">
      <c r="AK17434" s="10"/>
    </row>
    <row r="17435" spans="37:37">
      <c r="AK17435" s="10"/>
    </row>
    <row r="17436" spans="37:37">
      <c r="AK17436" s="10"/>
    </row>
    <row r="17437" spans="37:37">
      <c r="AK17437" s="10"/>
    </row>
    <row r="17438" spans="37:37">
      <c r="AK17438" s="10"/>
    </row>
    <row r="17439" spans="37:37">
      <c r="AK17439" s="10"/>
    </row>
    <row r="17440" spans="37:37">
      <c r="AK17440" s="10"/>
    </row>
    <row r="17441" spans="37:37">
      <c r="AK17441" s="10"/>
    </row>
    <row r="17442" spans="37:37">
      <c r="AK17442" s="10"/>
    </row>
    <row r="17443" spans="37:37">
      <c r="AK17443" s="10"/>
    </row>
    <row r="17444" spans="37:37">
      <c r="AK17444" s="10"/>
    </row>
    <row r="17445" spans="37:37">
      <c r="AK17445" s="10"/>
    </row>
    <row r="17446" spans="37:37">
      <c r="AK17446" s="10"/>
    </row>
    <row r="17447" spans="37:37">
      <c r="AK17447" s="10"/>
    </row>
    <row r="17448" spans="37:37">
      <c r="AK17448" s="10"/>
    </row>
    <row r="17449" spans="37:37">
      <c r="AK17449" s="10"/>
    </row>
    <row r="17450" spans="37:37">
      <c r="AK17450" s="10"/>
    </row>
    <row r="17451" spans="37:37">
      <c r="AK17451" s="10"/>
    </row>
    <row r="17452" spans="37:37">
      <c r="AK17452" s="10"/>
    </row>
    <row r="17453" spans="37:37">
      <c r="AK17453" s="10"/>
    </row>
    <row r="17454" spans="37:37">
      <c r="AK17454" s="10"/>
    </row>
    <row r="17455" spans="37:37">
      <c r="AK17455" s="10"/>
    </row>
    <row r="17456" spans="37:37">
      <c r="AK17456" s="10"/>
    </row>
    <row r="17457" spans="37:37">
      <c r="AK17457" s="10"/>
    </row>
    <row r="17458" spans="37:37">
      <c r="AK17458" s="10"/>
    </row>
    <row r="17459" spans="37:37">
      <c r="AK17459" s="10"/>
    </row>
    <row r="17460" spans="37:37">
      <c r="AK17460" s="10"/>
    </row>
    <row r="17461" spans="37:37">
      <c r="AK17461" s="10"/>
    </row>
    <row r="17462" spans="37:37">
      <c r="AK17462" s="10"/>
    </row>
    <row r="17463" spans="37:37">
      <c r="AK17463" s="10"/>
    </row>
    <row r="17464" spans="37:37">
      <c r="AK17464" s="10"/>
    </row>
    <row r="17465" spans="37:37">
      <c r="AK17465" s="10"/>
    </row>
    <row r="17466" spans="37:37">
      <c r="AK17466" s="10"/>
    </row>
    <row r="17467" spans="37:37">
      <c r="AK17467" s="10"/>
    </row>
    <row r="17468" spans="37:37">
      <c r="AK17468" s="10"/>
    </row>
    <row r="17469" spans="37:37">
      <c r="AK17469" s="10"/>
    </row>
    <row r="17470" spans="37:37">
      <c r="AK17470" s="10"/>
    </row>
    <row r="17471" spans="37:37">
      <c r="AK17471" s="10"/>
    </row>
    <row r="17472" spans="37:37">
      <c r="AK17472" s="10"/>
    </row>
    <row r="17473" spans="37:37">
      <c r="AK17473" s="10"/>
    </row>
    <row r="17474" spans="37:37">
      <c r="AK17474" s="10"/>
    </row>
    <row r="17475" spans="37:37">
      <c r="AK17475" s="10"/>
    </row>
    <row r="17476" spans="37:37">
      <c r="AK17476" s="10"/>
    </row>
    <row r="17477" spans="37:37">
      <c r="AK17477" s="10"/>
    </row>
    <row r="17478" spans="37:37">
      <c r="AK17478" s="10"/>
    </row>
    <row r="17479" spans="37:37">
      <c r="AK17479" s="10"/>
    </row>
    <row r="17480" spans="37:37">
      <c r="AK17480" s="10"/>
    </row>
    <row r="17481" spans="37:37">
      <c r="AK17481" s="10"/>
    </row>
    <row r="17482" spans="37:37">
      <c r="AK17482" s="10"/>
    </row>
    <row r="17483" spans="37:37">
      <c r="AK17483" s="10"/>
    </row>
    <row r="17484" spans="37:37">
      <c r="AK17484" s="10"/>
    </row>
    <row r="17485" spans="37:37">
      <c r="AK17485" s="10"/>
    </row>
    <row r="17486" spans="37:37">
      <c r="AK17486" s="10"/>
    </row>
    <row r="17487" spans="37:37">
      <c r="AK17487" s="10"/>
    </row>
    <row r="17488" spans="37:37">
      <c r="AK17488" s="10"/>
    </row>
    <row r="17489" spans="37:37">
      <c r="AK17489" s="10"/>
    </row>
    <row r="17490" spans="37:37">
      <c r="AK17490" s="10"/>
    </row>
    <row r="17491" spans="37:37">
      <c r="AK17491" s="10"/>
    </row>
    <row r="17492" spans="37:37">
      <c r="AK17492" s="10"/>
    </row>
    <row r="17493" spans="37:37">
      <c r="AK17493" s="10"/>
    </row>
    <row r="17494" spans="37:37">
      <c r="AK17494" s="10"/>
    </row>
    <row r="17495" spans="37:37">
      <c r="AK17495" s="10"/>
    </row>
    <row r="17496" spans="37:37">
      <c r="AK17496" s="10"/>
    </row>
    <row r="17497" spans="37:37">
      <c r="AK17497" s="10"/>
    </row>
    <row r="17498" spans="37:37">
      <c r="AK17498" s="10"/>
    </row>
    <row r="17499" spans="37:37">
      <c r="AK17499" s="10"/>
    </row>
    <row r="17500" spans="37:37">
      <c r="AK17500" s="10"/>
    </row>
    <row r="17501" spans="37:37">
      <c r="AK17501" s="10"/>
    </row>
    <row r="17502" spans="37:37">
      <c r="AK17502" s="10"/>
    </row>
    <row r="17503" spans="37:37">
      <c r="AK17503" s="10"/>
    </row>
    <row r="17504" spans="37:37">
      <c r="AK17504" s="10"/>
    </row>
    <row r="17505" spans="37:37">
      <c r="AK17505" s="10"/>
    </row>
    <row r="17506" spans="37:37">
      <c r="AK17506" s="10"/>
    </row>
    <row r="17507" spans="37:37">
      <c r="AK17507" s="10"/>
    </row>
    <row r="17508" spans="37:37">
      <c r="AK17508" s="10"/>
    </row>
    <row r="17509" spans="37:37">
      <c r="AK17509" s="10"/>
    </row>
    <row r="17510" spans="37:37">
      <c r="AK17510" s="10"/>
    </row>
    <row r="17511" spans="37:37">
      <c r="AK17511" s="10"/>
    </row>
    <row r="17512" spans="37:37">
      <c r="AK17512" s="10"/>
    </row>
    <row r="17513" spans="37:37">
      <c r="AK17513" s="10"/>
    </row>
    <row r="17514" spans="37:37">
      <c r="AK17514" s="10"/>
    </row>
    <row r="17515" spans="37:37">
      <c r="AK17515" s="10"/>
    </row>
    <row r="17516" spans="37:37">
      <c r="AK17516" s="10"/>
    </row>
    <row r="17517" spans="37:37">
      <c r="AK17517" s="10"/>
    </row>
    <row r="17518" spans="37:37">
      <c r="AK17518" s="10"/>
    </row>
    <row r="17519" spans="37:37">
      <c r="AK17519" s="10"/>
    </row>
    <row r="17520" spans="37:37">
      <c r="AK17520" s="10"/>
    </row>
    <row r="17521" spans="37:37">
      <c r="AK17521" s="10"/>
    </row>
    <row r="17522" spans="37:37">
      <c r="AK17522" s="10"/>
    </row>
    <row r="17523" spans="37:37">
      <c r="AK17523" s="10"/>
    </row>
    <row r="17524" spans="37:37">
      <c r="AK17524" s="10"/>
    </row>
    <row r="17525" spans="37:37">
      <c r="AK17525" s="10"/>
    </row>
    <row r="17526" spans="37:37">
      <c r="AK17526" s="10"/>
    </row>
    <row r="17527" spans="37:37">
      <c r="AK17527" s="10"/>
    </row>
    <row r="17528" spans="37:37">
      <c r="AK17528" s="10"/>
    </row>
    <row r="17529" spans="37:37">
      <c r="AK17529" s="10"/>
    </row>
    <row r="17530" spans="37:37">
      <c r="AK17530" s="10"/>
    </row>
    <row r="17531" spans="37:37">
      <c r="AK17531" s="10"/>
    </row>
    <row r="17532" spans="37:37">
      <c r="AK17532" s="10"/>
    </row>
    <row r="17533" spans="37:37">
      <c r="AK17533" s="10"/>
    </row>
    <row r="17534" spans="37:37">
      <c r="AK17534" s="10"/>
    </row>
    <row r="17535" spans="37:37">
      <c r="AK17535" s="10"/>
    </row>
    <row r="17536" spans="37:37">
      <c r="AK17536" s="10"/>
    </row>
    <row r="17537" spans="37:37">
      <c r="AK17537" s="10"/>
    </row>
    <row r="17538" spans="37:37">
      <c r="AK17538" s="10"/>
    </row>
    <row r="17539" spans="37:37">
      <c r="AK17539" s="10"/>
    </row>
    <row r="17540" spans="37:37">
      <c r="AK17540" s="10"/>
    </row>
    <row r="17541" spans="37:37">
      <c r="AK17541" s="10"/>
    </row>
    <row r="17542" spans="37:37">
      <c r="AK17542" s="10"/>
    </row>
    <row r="17543" spans="37:37">
      <c r="AK17543" s="10"/>
    </row>
    <row r="17544" spans="37:37">
      <c r="AK17544" s="10"/>
    </row>
    <row r="17545" spans="37:37">
      <c r="AK17545" s="10"/>
    </row>
    <row r="17546" spans="37:37">
      <c r="AK17546" s="10"/>
    </row>
    <row r="17547" spans="37:37">
      <c r="AK17547" s="10"/>
    </row>
    <row r="17548" spans="37:37">
      <c r="AK17548" s="10"/>
    </row>
    <row r="17549" spans="37:37">
      <c r="AK17549" s="10"/>
    </row>
    <row r="17550" spans="37:37">
      <c r="AK17550" s="10"/>
    </row>
    <row r="17551" spans="37:37">
      <c r="AK17551" s="10"/>
    </row>
    <row r="17552" spans="37:37">
      <c r="AK17552" s="10"/>
    </row>
    <row r="17553" spans="37:37">
      <c r="AK17553" s="10"/>
    </row>
    <row r="17554" spans="37:37">
      <c r="AK17554" s="10"/>
    </row>
    <row r="17555" spans="37:37">
      <c r="AK17555" s="10"/>
    </row>
    <row r="17556" spans="37:37">
      <c r="AK17556" s="10"/>
    </row>
    <row r="17557" spans="37:37">
      <c r="AK17557" s="10"/>
    </row>
    <row r="17558" spans="37:37">
      <c r="AK17558" s="10"/>
    </row>
    <row r="17559" spans="37:37">
      <c r="AK17559" s="10"/>
    </row>
    <row r="17560" spans="37:37">
      <c r="AK17560" s="10"/>
    </row>
    <row r="17561" spans="37:37">
      <c r="AK17561" s="10"/>
    </row>
    <row r="17562" spans="37:37">
      <c r="AK17562" s="10"/>
    </row>
    <row r="17563" spans="37:37">
      <c r="AK17563" s="10"/>
    </row>
    <row r="17564" spans="37:37">
      <c r="AK17564" s="10"/>
    </row>
    <row r="17565" spans="37:37">
      <c r="AK17565" s="10"/>
    </row>
    <row r="17566" spans="37:37">
      <c r="AK17566" s="10"/>
    </row>
    <row r="17567" spans="37:37">
      <c r="AK17567" s="10"/>
    </row>
    <row r="17568" spans="37:37">
      <c r="AK17568" s="10"/>
    </row>
    <row r="17569" spans="37:37">
      <c r="AK17569" s="10"/>
    </row>
    <row r="17570" spans="37:37">
      <c r="AK17570" s="10"/>
    </row>
    <row r="17571" spans="37:37">
      <c r="AK17571" s="10"/>
    </row>
    <row r="17572" spans="37:37">
      <c r="AK17572" s="10"/>
    </row>
    <row r="17573" spans="37:37">
      <c r="AK17573" s="10"/>
    </row>
    <row r="17574" spans="37:37">
      <c r="AK17574" s="10"/>
    </row>
    <row r="17575" spans="37:37">
      <c r="AK17575" s="10"/>
    </row>
    <row r="17576" spans="37:37">
      <c r="AK17576" s="10"/>
    </row>
    <row r="17577" spans="37:37">
      <c r="AK17577" s="10"/>
    </row>
    <row r="17578" spans="37:37">
      <c r="AK17578" s="10"/>
    </row>
    <row r="17579" spans="37:37">
      <c r="AK17579" s="10"/>
    </row>
    <row r="17580" spans="37:37">
      <c r="AK17580" s="10"/>
    </row>
    <row r="17581" spans="37:37">
      <c r="AK17581" s="10"/>
    </row>
    <row r="17582" spans="37:37">
      <c r="AK17582" s="10"/>
    </row>
    <row r="17583" spans="37:37">
      <c r="AK17583" s="10"/>
    </row>
    <row r="17584" spans="37:37">
      <c r="AK17584" s="10"/>
    </row>
    <row r="17585" spans="37:37">
      <c r="AK17585" s="10"/>
    </row>
    <row r="17586" spans="37:37">
      <c r="AK17586" s="10"/>
    </row>
    <row r="17587" spans="37:37">
      <c r="AK17587" s="10"/>
    </row>
    <row r="17588" spans="37:37">
      <c r="AK17588" s="10"/>
    </row>
    <row r="17589" spans="37:37">
      <c r="AK17589" s="10"/>
    </row>
    <row r="17590" spans="37:37">
      <c r="AK17590" s="10"/>
    </row>
    <row r="17591" spans="37:37">
      <c r="AK17591" s="10"/>
    </row>
    <row r="17592" spans="37:37">
      <c r="AK17592" s="10"/>
    </row>
    <row r="17593" spans="37:37">
      <c r="AK17593" s="10"/>
    </row>
    <row r="17594" spans="37:37">
      <c r="AK17594" s="10"/>
    </row>
    <row r="17595" spans="37:37">
      <c r="AK17595" s="10"/>
    </row>
    <row r="17596" spans="37:37">
      <c r="AK17596" s="10"/>
    </row>
    <row r="17597" spans="37:37">
      <c r="AK17597" s="10"/>
    </row>
    <row r="17598" spans="37:37">
      <c r="AK17598" s="10"/>
    </row>
    <row r="17599" spans="37:37">
      <c r="AK17599" s="10"/>
    </row>
    <row r="17600" spans="37:37">
      <c r="AK17600" s="10"/>
    </row>
    <row r="17601" spans="37:37">
      <c r="AK17601" s="10"/>
    </row>
    <row r="17602" spans="37:37">
      <c r="AK17602" s="10"/>
    </row>
    <row r="17603" spans="37:37">
      <c r="AK17603" s="10"/>
    </row>
    <row r="17604" spans="37:37">
      <c r="AK17604" s="10"/>
    </row>
    <row r="17605" spans="37:37">
      <c r="AK17605" s="10"/>
    </row>
    <row r="17606" spans="37:37">
      <c r="AK17606" s="10"/>
    </row>
    <row r="17607" spans="37:37">
      <c r="AK17607" s="10"/>
    </row>
    <row r="17608" spans="37:37">
      <c r="AK17608" s="10"/>
    </row>
    <row r="17609" spans="37:37">
      <c r="AK17609" s="10"/>
    </row>
    <row r="17610" spans="37:37">
      <c r="AK17610" s="10"/>
    </row>
    <row r="17611" spans="37:37">
      <c r="AK17611" s="10"/>
    </row>
    <row r="17612" spans="37:37">
      <c r="AK17612" s="10"/>
    </row>
    <row r="17613" spans="37:37">
      <c r="AK17613" s="10"/>
    </row>
    <row r="17614" spans="37:37">
      <c r="AK17614" s="10"/>
    </row>
    <row r="17615" spans="37:37">
      <c r="AK17615" s="10"/>
    </row>
    <row r="17616" spans="37:37">
      <c r="AK17616" s="10"/>
    </row>
    <row r="17617" spans="37:37">
      <c r="AK17617" s="10"/>
    </row>
    <row r="17618" spans="37:37">
      <c r="AK17618" s="10"/>
    </row>
    <row r="17619" spans="37:37">
      <c r="AK17619" s="10"/>
    </row>
    <row r="17620" spans="37:37">
      <c r="AK17620" s="10"/>
    </row>
    <row r="17621" spans="37:37">
      <c r="AK17621" s="10"/>
    </row>
    <row r="17622" spans="37:37">
      <c r="AK17622" s="10"/>
    </row>
    <row r="17623" spans="37:37">
      <c r="AK17623" s="10"/>
    </row>
    <row r="17624" spans="37:37">
      <c r="AK17624" s="10"/>
    </row>
    <row r="17625" spans="37:37">
      <c r="AK17625" s="10"/>
    </row>
    <row r="17626" spans="37:37">
      <c r="AK17626" s="10"/>
    </row>
    <row r="17627" spans="37:37">
      <c r="AK17627" s="10"/>
    </row>
    <row r="17628" spans="37:37">
      <c r="AK17628" s="10"/>
    </row>
    <row r="17629" spans="37:37">
      <c r="AK17629" s="10"/>
    </row>
    <row r="17630" spans="37:37">
      <c r="AK17630" s="10"/>
    </row>
    <row r="17631" spans="37:37">
      <c r="AK17631" s="10"/>
    </row>
    <row r="17632" spans="37:37">
      <c r="AK17632" s="10"/>
    </row>
    <row r="17633" spans="37:37">
      <c r="AK17633" s="10"/>
    </row>
    <row r="17634" spans="37:37">
      <c r="AK17634" s="10"/>
    </row>
    <row r="17635" spans="37:37">
      <c r="AK17635" s="10"/>
    </row>
    <row r="17636" spans="37:37">
      <c r="AK17636" s="10"/>
    </row>
    <row r="17637" spans="37:37">
      <c r="AK17637" s="10"/>
    </row>
    <row r="17638" spans="37:37">
      <c r="AK17638" s="10"/>
    </row>
    <row r="17639" spans="37:37">
      <c r="AK17639" s="10"/>
    </row>
    <row r="17640" spans="37:37">
      <c r="AK17640" s="10"/>
    </row>
    <row r="17641" spans="37:37">
      <c r="AK17641" s="10"/>
    </row>
    <row r="17642" spans="37:37">
      <c r="AK17642" s="10"/>
    </row>
    <row r="17643" spans="37:37">
      <c r="AK17643" s="10"/>
    </row>
    <row r="17644" spans="37:37">
      <c r="AK17644" s="10"/>
    </row>
    <row r="17645" spans="37:37">
      <c r="AK17645" s="10"/>
    </row>
    <row r="17646" spans="37:37">
      <c r="AK17646" s="10"/>
    </row>
    <row r="17647" spans="37:37">
      <c r="AK17647" s="10"/>
    </row>
    <row r="17648" spans="37:37">
      <c r="AK17648" s="10"/>
    </row>
    <row r="17649" spans="37:37">
      <c r="AK17649" s="10"/>
    </row>
    <row r="17650" spans="37:37">
      <c r="AK17650" s="10"/>
    </row>
    <row r="17651" spans="37:37">
      <c r="AK17651" s="10"/>
    </row>
    <row r="17652" spans="37:37">
      <c r="AK17652" s="10"/>
    </row>
    <row r="17653" spans="37:37">
      <c r="AK17653" s="10"/>
    </row>
    <row r="17654" spans="37:37">
      <c r="AK17654" s="10"/>
    </row>
    <row r="17655" spans="37:37">
      <c r="AK17655" s="10"/>
    </row>
    <row r="17656" spans="37:37">
      <c r="AK17656" s="10"/>
    </row>
    <row r="17657" spans="37:37">
      <c r="AK17657" s="10"/>
    </row>
    <row r="17658" spans="37:37">
      <c r="AK17658" s="10"/>
    </row>
    <row r="17659" spans="37:37">
      <c r="AK17659" s="10"/>
    </row>
    <row r="17660" spans="37:37">
      <c r="AK17660" s="10"/>
    </row>
    <row r="17661" spans="37:37">
      <c r="AK17661" s="10"/>
    </row>
    <row r="17662" spans="37:37">
      <c r="AK17662" s="10"/>
    </row>
    <row r="17663" spans="37:37">
      <c r="AK17663" s="10"/>
    </row>
    <row r="17664" spans="37:37">
      <c r="AK17664" s="10"/>
    </row>
    <row r="17665" spans="37:37">
      <c r="AK17665" s="10"/>
    </row>
    <row r="17666" spans="37:37">
      <c r="AK17666" s="10"/>
    </row>
    <row r="17667" spans="37:37">
      <c r="AK17667" s="10"/>
    </row>
    <row r="17668" spans="37:37">
      <c r="AK17668" s="10"/>
    </row>
    <row r="17669" spans="37:37">
      <c r="AK17669" s="10"/>
    </row>
    <row r="17670" spans="37:37">
      <c r="AK17670" s="10"/>
    </row>
    <row r="17671" spans="37:37">
      <c r="AK17671" s="10"/>
    </row>
    <row r="17672" spans="37:37">
      <c r="AK17672" s="10"/>
    </row>
    <row r="17673" spans="37:37">
      <c r="AK17673" s="10"/>
    </row>
    <row r="17674" spans="37:37">
      <c r="AK17674" s="10"/>
    </row>
    <row r="17675" spans="37:37">
      <c r="AK17675" s="10"/>
    </row>
    <row r="17676" spans="37:37">
      <c r="AK17676" s="10"/>
    </row>
    <row r="17677" spans="37:37">
      <c r="AK17677" s="10"/>
    </row>
    <row r="17678" spans="37:37">
      <c r="AK17678" s="10"/>
    </row>
    <row r="17679" spans="37:37">
      <c r="AK17679" s="10"/>
    </row>
    <row r="17680" spans="37:37">
      <c r="AK17680" s="10"/>
    </row>
    <row r="17681" spans="37:37">
      <c r="AK17681" s="10"/>
    </row>
    <row r="17682" spans="37:37">
      <c r="AK17682" s="10"/>
    </row>
    <row r="17683" spans="37:37">
      <c r="AK17683" s="10"/>
    </row>
    <row r="17684" spans="37:37">
      <c r="AK17684" s="10"/>
    </row>
    <row r="17685" spans="37:37">
      <c r="AK17685" s="10"/>
    </row>
    <row r="17686" spans="37:37">
      <c r="AK17686" s="10"/>
    </row>
    <row r="17687" spans="37:37">
      <c r="AK17687" s="10"/>
    </row>
    <row r="17688" spans="37:37">
      <c r="AK17688" s="10"/>
    </row>
    <row r="17689" spans="37:37">
      <c r="AK17689" s="10"/>
    </row>
    <row r="17690" spans="37:37">
      <c r="AK17690" s="10"/>
    </row>
    <row r="17691" spans="37:37">
      <c r="AK17691" s="10"/>
    </row>
    <row r="17692" spans="37:37">
      <c r="AK17692" s="10"/>
    </row>
    <row r="17693" spans="37:37">
      <c r="AK17693" s="10"/>
    </row>
    <row r="17694" spans="37:37">
      <c r="AK17694" s="10"/>
    </row>
    <row r="17695" spans="37:37">
      <c r="AK17695" s="10"/>
    </row>
    <row r="17696" spans="37:37">
      <c r="AK17696" s="10"/>
    </row>
    <row r="17697" spans="37:37">
      <c r="AK17697" s="10"/>
    </row>
    <row r="17698" spans="37:37">
      <c r="AK17698" s="10"/>
    </row>
    <row r="17699" spans="37:37">
      <c r="AK17699" s="10"/>
    </row>
    <row r="17700" spans="37:37">
      <c r="AK17700" s="10"/>
    </row>
    <row r="17701" spans="37:37">
      <c r="AK17701" s="10"/>
    </row>
    <row r="17702" spans="37:37">
      <c r="AK17702" s="10"/>
    </row>
    <row r="17703" spans="37:37">
      <c r="AK17703" s="10"/>
    </row>
    <row r="17704" spans="37:37">
      <c r="AK17704" s="10"/>
    </row>
    <row r="17705" spans="37:37">
      <c r="AK17705" s="10"/>
    </row>
    <row r="17706" spans="37:37">
      <c r="AK17706" s="10"/>
    </row>
    <row r="17707" spans="37:37">
      <c r="AK17707" s="10"/>
    </row>
    <row r="17708" spans="37:37">
      <c r="AK17708" s="10"/>
    </row>
    <row r="17709" spans="37:37">
      <c r="AK17709" s="10"/>
    </row>
    <row r="17710" spans="37:37">
      <c r="AK17710" s="10"/>
    </row>
    <row r="17711" spans="37:37">
      <c r="AK17711" s="10"/>
    </row>
    <row r="17712" spans="37:37">
      <c r="AK17712" s="10"/>
    </row>
    <row r="17713" spans="37:37">
      <c r="AK17713" s="10"/>
    </row>
    <row r="17714" spans="37:37">
      <c r="AK17714" s="10"/>
    </row>
    <row r="17715" spans="37:37">
      <c r="AK17715" s="10"/>
    </row>
    <row r="17716" spans="37:37">
      <c r="AK17716" s="10"/>
    </row>
    <row r="17717" spans="37:37">
      <c r="AK17717" s="10"/>
    </row>
    <row r="17718" spans="37:37">
      <c r="AK17718" s="10"/>
    </row>
    <row r="17719" spans="37:37">
      <c r="AK17719" s="10"/>
    </row>
    <row r="17720" spans="37:37">
      <c r="AK17720" s="10"/>
    </row>
    <row r="17721" spans="37:37">
      <c r="AK17721" s="10"/>
    </row>
    <row r="17722" spans="37:37">
      <c r="AK17722" s="10"/>
    </row>
    <row r="17723" spans="37:37">
      <c r="AK17723" s="10"/>
    </row>
    <row r="17724" spans="37:37">
      <c r="AK17724" s="10"/>
    </row>
    <row r="17725" spans="37:37">
      <c r="AK17725" s="10"/>
    </row>
    <row r="17726" spans="37:37">
      <c r="AK17726" s="10"/>
    </row>
    <row r="17727" spans="37:37">
      <c r="AK17727" s="10"/>
    </row>
    <row r="17728" spans="37:37">
      <c r="AK17728" s="10"/>
    </row>
    <row r="17729" spans="37:37">
      <c r="AK17729" s="10"/>
    </row>
    <row r="17730" spans="37:37">
      <c r="AK17730" s="10"/>
    </row>
    <row r="17731" spans="37:37">
      <c r="AK17731" s="10"/>
    </row>
    <row r="17732" spans="37:37">
      <c r="AK17732" s="10"/>
    </row>
    <row r="17733" spans="37:37">
      <c r="AK17733" s="10"/>
    </row>
    <row r="17734" spans="37:37">
      <c r="AK17734" s="10"/>
    </row>
    <row r="17735" spans="37:37">
      <c r="AK17735" s="10"/>
    </row>
    <row r="17736" spans="37:37">
      <c r="AK17736" s="10"/>
    </row>
    <row r="17737" spans="37:37">
      <c r="AK17737" s="10"/>
    </row>
    <row r="17738" spans="37:37">
      <c r="AK17738" s="10"/>
    </row>
    <row r="17739" spans="37:37">
      <c r="AK17739" s="10"/>
    </row>
    <row r="17740" spans="37:37">
      <c r="AK17740" s="10"/>
    </row>
    <row r="17741" spans="37:37">
      <c r="AK17741" s="10"/>
    </row>
    <row r="17742" spans="37:37">
      <c r="AK17742" s="10"/>
    </row>
    <row r="17743" spans="37:37">
      <c r="AK17743" s="10"/>
    </row>
    <row r="17744" spans="37:37">
      <c r="AK17744" s="10"/>
    </row>
    <row r="17745" spans="37:37">
      <c r="AK17745" s="10"/>
    </row>
    <row r="17746" spans="37:37">
      <c r="AK17746" s="10"/>
    </row>
    <row r="17747" spans="37:37">
      <c r="AK17747" s="10"/>
    </row>
    <row r="17748" spans="37:37">
      <c r="AK17748" s="10"/>
    </row>
    <row r="17749" spans="37:37">
      <c r="AK17749" s="10"/>
    </row>
    <row r="17750" spans="37:37">
      <c r="AK17750" s="10"/>
    </row>
    <row r="17751" spans="37:37">
      <c r="AK17751" s="10"/>
    </row>
    <row r="17752" spans="37:37">
      <c r="AK17752" s="10"/>
    </row>
    <row r="17753" spans="37:37">
      <c r="AK17753" s="10"/>
    </row>
    <row r="17754" spans="37:37">
      <c r="AK17754" s="10"/>
    </row>
    <row r="17755" spans="37:37">
      <c r="AK17755" s="10"/>
    </row>
    <row r="17756" spans="37:37">
      <c r="AK17756" s="10"/>
    </row>
    <row r="17757" spans="37:37">
      <c r="AK17757" s="10"/>
    </row>
    <row r="17758" spans="37:37">
      <c r="AK17758" s="10"/>
    </row>
    <row r="17759" spans="37:37">
      <c r="AK17759" s="10"/>
    </row>
    <row r="17760" spans="37:37">
      <c r="AK17760" s="10"/>
    </row>
    <row r="17761" spans="37:37">
      <c r="AK17761" s="10"/>
    </row>
    <row r="17762" spans="37:37">
      <c r="AK17762" s="10"/>
    </row>
    <row r="17763" spans="37:37">
      <c r="AK17763" s="10"/>
    </row>
    <row r="17764" spans="37:37">
      <c r="AK17764" s="10"/>
    </row>
    <row r="17765" spans="37:37">
      <c r="AK17765" s="10"/>
    </row>
    <row r="17766" spans="37:37">
      <c r="AK17766" s="10"/>
    </row>
    <row r="17767" spans="37:37">
      <c r="AK17767" s="10"/>
    </row>
    <row r="17768" spans="37:37">
      <c r="AK17768" s="10"/>
    </row>
    <row r="17769" spans="37:37">
      <c r="AK17769" s="10"/>
    </row>
    <row r="17770" spans="37:37">
      <c r="AK17770" s="10"/>
    </row>
    <row r="17771" spans="37:37">
      <c r="AK17771" s="10"/>
    </row>
    <row r="17772" spans="37:37">
      <c r="AK17772" s="10"/>
    </row>
    <row r="17773" spans="37:37">
      <c r="AK17773" s="10"/>
    </row>
    <row r="17774" spans="37:37">
      <c r="AK17774" s="10"/>
    </row>
    <row r="17775" spans="37:37">
      <c r="AK17775" s="10"/>
    </row>
    <row r="17776" spans="37:37">
      <c r="AK17776" s="10"/>
    </row>
    <row r="17777" spans="37:37">
      <c r="AK17777" s="10"/>
    </row>
    <row r="17778" spans="37:37">
      <c r="AK17778" s="10"/>
    </row>
    <row r="17779" spans="37:37">
      <c r="AK17779" s="10"/>
    </row>
    <row r="17780" spans="37:37">
      <c r="AK17780" s="10"/>
    </row>
    <row r="17781" spans="37:37">
      <c r="AK17781" s="10"/>
    </row>
    <row r="17782" spans="37:37">
      <c r="AK17782" s="10"/>
    </row>
    <row r="17783" spans="37:37">
      <c r="AK17783" s="10"/>
    </row>
    <row r="17784" spans="37:37">
      <c r="AK17784" s="10"/>
    </row>
    <row r="17785" spans="37:37">
      <c r="AK17785" s="10"/>
    </row>
    <row r="17786" spans="37:37">
      <c r="AK17786" s="10"/>
    </row>
    <row r="17787" spans="37:37">
      <c r="AK17787" s="10"/>
    </row>
    <row r="17788" spans="37:37">
      <c r="AK17788" s="10"/>
    </row>
    <row r="17789" spans="37:37">
      <c r="AK17789" s="10"/>
    </row>
    <row r="17790" spans="37:37">
      <c r="AK17790" s="10"/>
    </row>
    <row r="17791" spans="37:37">
      <c r="AK17791" s="10"/>
    </row>
    <row r="17792" spans="37:37">
      <c r="AK17792" s="10"/>
    </row>
    <row r="17793" spans="37:37">
      <c r="AK17793" s="10"/>
    </row>
    <row r="17794" spans="37:37">
      <c r="AK17794" s="10"/>
    </row>
    <row r="17795" spans="37:37">
      <c r="AK17795" s="10"/>
    </row>
    <row r="17796" spans="37:37">
      <c r="AK17796" s="10"/>
    </row>
    <row r="17797" spans="37:37">
      <c r="AK17797" s="10"/>
    </row>
    <row r="17798" spans="37:37">
      <c r="AK17798" s="10"/>
    </row>
    <row r="17799" spans="37:37">
      <c r="AK17799" s="10"/>
    </row>
    <row r="17800" spans="37:37">
      <c r="AK17800" s="10"/>
    </row>
    <row r="17801" spans="37:37">
      <c r="AK17801" s="10"/>
    </row>
    <row r="17802" spans="37:37">
      <c r="AK17802" s="10"/>
    </row>
    <row r="17803" spans="37:37">
      <c r="AK17803" s="10"/>
    </row>
    <row r="17804" spans="37:37">
      <c r="AK17804" s="10"/>
    </row>
    <row r="17805" spans="37:37">
      <c r="AK17805" s="10"/>
    </row>
    <row r="17806" spans="37:37">
      <c r="AK17806" s="10"/>
    </row>
    <row r="17807" spans="37:37">
      <c r="AK17807" s="10"/>
    </row>
    <row r="17808" spans="37:37">
      <c r="AK17808" s="10"/>
    </row>
    <row r="17809" spans="37:37">
      <c r="AK17809" s="10"/>
    </row>
    <row r="17810" spans="37:37">
      <c r="AK17810" s="10"/>
    </row>
    <row r="17811" spans="37:37">
      <c r="AK17811" s="10"/>
    </row>
    <row r="17812" spans="37:37">
      <c r="AK17812" s="10"/>
    </row>
    <row r="17813" spans="37:37">
      <c r="AK17813" s="10"/>
    </row>
    <row r="17814" spans="37:37">
      <c r="AK17814" s="10"/>
    </row>
    <row r="17815" spans="37:37">
      <c r="AK17815" s="10"/>
    </row>
    <row r="17816" spans="37:37">
      <c r="AK17816" s="10"/>
    </row>
    <row r="17817" spans="37:37">
      <c r="AK17817" s="10"/>
    </row>
    <row r="17818" spans="37:37">
      <c r="AK17818" s="10"/>
    </row>
    <row r="17819" spans="37:37">
      <c r="AK17819" s="10"/>
    </row>
    <row r="17820" spans="37:37">
      <c r="AK17820" s="10"/>
    </row>
    <row r="17821" spans="37:37">
      <c r="AK17821" s="10"/>
    </row>
    <row r="17822" spans="37:37">
      <c r="AK17822" s="10"/>
    </row>
    <row r="17823" spans="37:37">
      <c r="AK17823" s="10"/>
    </row>
    <row r="17824" spans="37:37">
      <c r="AK17824" s="10"/>
    </row>
    <row r="17825" spans="37:37">
      <c r="AK17825" s="10"/>
    </row>
    <row r="17826" spans="37:37">
      <c r="AK17826" s="10"/>
    </row>
    <row r="17827" spans="37:37">
      <c r="AK17827" s="10"/>
    </row>
    <row r="17828" spans="37:37">
      <c r="AK17828" s="10"/>
    </row>
    <row r="17829" spans="37:37">
      <c r="AK17829" s="10"/>
    </row>
    <row r="17830" spans="37:37">
      <c r="AK17830" s="10"/>
    </row>
    <row r="17831" spans="37:37">
      <c r="AK17831" s="10"/>
    </row>
    <row r="17832" spans="37:37">
      <c r="AK17832" s="10"/>
    </row>
    <row r="17833" spans="37:37">
      <c r="AK17833" s="10"/>
    </row>
    <row r="17834" spans="37:37">
      <c r="AK17834" s="10"/>
    </row>
    <row r="17835" spans="37:37">
      <c r="AK17835" s="10"/>
    </row>
    <row r="17836" spans="37:37">
      <c r="AK17836" s="10"/>
    </row>
    <row r="17837" spans="37:37">
      <c r="AK17837" s="10"/>
    </row>
    <row r="17838" spans="37:37">
      <c r="AK17838" s="10"/>
    </row>
    <row r="17839" spans="37:37">
      <c r="AK17839" s="10"/>
    </row>
    <row r="17840" spans="37:37">
      <c r="AK17840" s="10"/>
    </row>
    <row r="17841" spans="37:37">
      <c r="AK17841" s="10"/>
    </row>
    <row r="17842" spans="37:37">
      <c r="AK17842" s="10"/>
    </row>
    <row r="17843" spans="37:37">
      <c r="AK17843" s="10"/>
    </row>
    <row r="17844" spans="37:37">
      <c r="AK17844" s="10"/>
    </row>
    <row r="17845" spans="37:37">
      <c r="AK17845" s="10"/>
    </row>
    <row r="17846" spans="37:37">
      <c r="AK17846" s="10"/>
    </row>
    <row r="17847" spans="37:37">
      <c r="AK17847" s="10"/>
    </row>
    <row r="17848" spans="37:37">
      <c r="AK17848" s="10"/>
    </row>
    <row r="17849" spans="37:37">
      <c r="AK17849" s="10"/>
    </row>
    <row r="17850" spans="37:37">
      <c r="AK17850" s="10"/>
    </row>
    <row r="17851" spans="37:37">
      <c r="AK17851" s="10"/>
    </row>
    <row r="17852" spans="37:37">
      <c r="AK17852" s="10"/>
    </row>
    <row r="17853" spans="37:37">
      <c r="AK17853" s="10"/>
    </row>
    <row r="17854" spans="37:37">
      <c r="AK17854" s="10"/>
    </row>
    <row r="17855" spans="37:37">
      <c r="AK17855" s="10"/>
    </row>
    <row r="17856" spans="37:37">
      <c r="AK17856" s="10"/>
    </row>
    <row r="17857" spans="37:37">
      <c r="AK17857" s="10"/>
    </row>
    <row r="17858" spans="37:37">
      <c r="AK17858" s="10"/>
    </row>
    <row r="17859" spans="37:37">
      <c r="AK17859" s="10"/>
    </row>
    <row r="17860" spans="37:37">
      <c r="AK17860" s="10"/>
    </row>
    <row r="17861" spans="37:37">
      <c r="AK17861" s="10"/>
    </row>
    <row r="17862" spans="37:37">
      <c r="AK17862" s="10"/>
    </row>
    <row r="17863" spans="37:37">
      <c r="AK17863" s="10"/>
    </row>
    <row r="17864" spans="37:37">
      <c r="AK17864" s="10"/>
    </row>
    <row r="17865" spans="37:37">
      <c r="AK17865" s="10"/>
    </row>
    <row r="17866" spans="37:37">
      <c r="AK17866" s="10"/>
    </row>
    <row r="17867" spans="37:37">
      <c r="AK17867" s="10"/>
    </row>
    <row r="17868" spans="37:37">
      <c r="AK17868" s="10"/>
    </row>
    <row r="17869" spans="37:37">
      <c r="AK17869" s="10"/>
    </row>
    <row r="17870" spans="37:37">
      <c r="AK17870" s="10"/>
    </row>
    <row r="17871" spans="37:37">
      <c r="AK17871" s="10"/>
    </row>
    <row r="17872" spans="37:37">
      <c r="AK17872" s="10"/>
    </row>
    <row r="17873" spans="37:37">
      <c r="AK17873" s="10"/>
    </row>
    <row r="17874" spans="37:37">
      <c r="AK17874" s="10"/>
    </row>
    <row r="17875" spans="37:37">
      <c r="AK17875" s="10"/>
    </row>
    <row r="17876" spans="37:37">
      <c r="AK17876" s="10"/>
    </row>
    <row r="17877" spans="37:37">
      <c r="AK17877" s="10"/>
    </row>
    <row r="17878" spans="37:37">
      <c r="AK17878" s="10"/>
    </row>
    <row r="17879" spans="37:37">
      <c r="AK17879" s="10"/>
    </row>
    <row r="17880" spans="37:37">
      <c r="AK17880" s="10"/>
    </row>
    <row r="17881" spans="37:37">
      <c r="AK17881" s="10"/>
    </row>
    <row r="17882" spans="37:37">
      <c r="AK17882" s="10"/>
    </row>
    <row r="17883" spans="37:37">
      <c r="AK17883" s="10"/>
    </row>
    <row r="17884" spans="37:37">
      <c r="AK17884" s="10"/>
    </row>
    <row r="17885" spans="37:37">
      <c r="AK17885" s="10"/>
    </row>
    <row r="17886" spans="37:37">
      <c r="AK17886" s="10"/>
    </row>
    <row r="17887" spans="37:37">
      <c r="AK17887" s="10"/>
    </row>
    <row r="17888" spans="37:37">
      <c r="AK17888" s="10"/>
    </row>
    <row r="17889" spans="37:37">
      <c r="AK17889" s="10"/>
    </row>
    <row r="17890" spans="37:37">
      <c r="AK17890" s="10"/>
    </row>
    <row r="17891" spans="37:37">
      <c r="AK17891" s="10"/>
    </row>
    <row r="17892" spans="37:37">
      <c r="AK17892" s="10"/>
    </row>
    <row r="17893" spans="37:37">
      <c r="AK17893" s="10"/>
    </row>
    <row r="17894" spans="37:37">
      <c r="AK17894" s="10"/>
    </row>
    <row r="17895" spans="37:37">
      <c r="AK17895" s="10"/>
    </row>
    <row r="17896" spans="37:37">
      <c r="AK17896" s="10"/>
    </row>
    <row r="17897" spans="37:37">
      <c r="AK17897" s="10"/>
    </row>
    <row r="17898" spans="37:37">
      <c r="AK17898" s="10"/>
    </row>
    <row r="17899" spans="37:37">
      <c r="AK17899" s="10"/>
    </row>
    <row r="17900" spans="37:37">
      <c r="AK17900" s="10"/>
    </row>
    <row r="17901" spans="37:37">
      <c r="AK17901" s="10"/>
    </row>
    <row r="17902" spans="37:37">
      <c r="AK17902" s="10"/>
    </row>
    <row r="17903" spans="37:37">
      <c r="AK17903" s="10"/>
    </row>
    <row r="17904" spans="37:37">
      <c r="AK17904" s="10"/>
    </row>
    <row r="17905" spans="37:37">
      <c r="AK17905" s="10"/>
    </row>
    <row r="17906" spans="37:37">
      <c r="AK17906" s="10"/>
    </row>
    <row r="17907" spans="37:37">
      <c r="AK17907" s="10"/>
    </row>
    <row r="17908" spans="37:37">
      <c r="AK17908" s="10"/>
    </row>
    <row r="17909" spans="37:37">
      <c r="AK17909" s="10"/>
    </row>
    <row r="17910" spans="37:37">
      <c r="AK17910" s="10"/>
    </row>
    <row r="17911" spans="37:37">
      <c r="AK17911" s="10"/>
    </row>
    <row r="17912" spans="37:37">
      <c r="AK17912" s="10"/>
    </row>
    <row r="17913" spans="37:37">
      <c r="AK17913" s="10"/>
    </row>
    <row r="17914" spans="37:37">
      <c r="AK17914" s="10"/>
    </row>
    <row r="17915" spans="37:37">
      <c r="AK17915" s="10"/>
    </row>
    <row r="17916" spans="37:37">
      <c r="AK17916" s="10"/>
    </row>
    <row r="17917" spans="37:37">
      <c r="AK17917" s="10"/>
    </row>
    <row r="17918" spans="37:37">
      <c r="AK17918" s="10"/>
    </row>
    <row r="17919" spans="37:37">
      <c r="AK17919" s="10"/>
    </row>
    <row r="17920" spans="37:37">
      <c r="AK17920" s="10"/>
    </row>
    <row r="17921" spans="37:37">
      <c r="AK17921" s="10"/>
    </row>
    <row r="17922" spans="37:37">
      <c r="AK17922" s="10"/>
    </row>
    <row r="17923" spans="37:37">
      <c r="AK17923" s="10"/>
    </row>
    <row r="17924" spans="37:37">
      <c r="AK17924" s="10"/>
    </row>
    <row r="17925" spans="37:37">
      <c r="AK17925" s="10"/>
    </row>
    <row r="17926" spans="37:37">
      <c r="AK17926" s="10"/>
    </row>
    <row r="17927" spans="37:37">
      <c r="AK17927" s="10"/>
    </row>
    <row r="17928" spans="37:37">
      <c r="AK17928" s="10"/>
    </row>
    <row r="17929" spans="37:37">
      <c r="AK17929" s="10"/>
    </row>
    <row r="17930" spans="37:37">
      <c r="AK17930" s="10"/>
    </row>
    <row r="17931" spans="37:37">
      <c r="AK17931" s="10"/>
    </row>
    <row r="17932" spans="37:37">
      <c r="AK17932" s="10"/>
    </row>
    <row r="17933" spans="37:37">
      <c r="AK17933" s="10"/>
    </row>
    <row r="17934" spans="37:37">
      <c r="AK17934" s="10"/>
    </row>
    <row r="17935" spans="37:37">
      <c r="AK17935" s="10"/>
    </row>
    <row r="17936" spans="37:37">
      <c r="AK17936" s="10"/>
    </row>
    <row r="17937" spans="37:37">
      <c r="AK17937" s="10"/>
    </row>
    <row r="17938" spans="37:37">
      <c r="AK17938" s="10"/>
    </row>
    <row r="17939" spans="37:37">
      <c r="AK17939" s="10"/>
    </row>
    <row r="17940" spans="37:37">
      <c r="AK17940" s="10"/>
    </row>
    <row r="17941" spans="37:37">
      <c r="AK17941" s="10"/>
    </row>
    <row r="17942" spans="37:37">
      <c r="AK17942" s="10"/>
    </row>
    <row r="17943" spans="37:37">
      <c r="AK17943" s="10"/>
    </row>
    <row r="17944" spans="37:37">
      <c r="AK17944" s="10"/>
    </row>
    <row r="17945" spans="37:37">
      <c r="AK17945" s="10"/>
    </row>
    <row r="17946" spans="37:37">
      <c r="AK17946" s="10"/>
    </row>
    <row r="17947" spans="37:37">
      <c r="AK17947" s="10"/>
    </row>
    <row r="17948" spans="37:37">
      <c r="AK17948" s="10"/>
    </row>
    <row r="17949" spans="37:37">
      <c r="AK17949" s="10"/>
    </row>
    <row r="17950" spans="37:37">
      <c r="AK17950" s="10"/>
    </row>
    <row r="17951" spans="37:37">
      <c r="AK17951" s="10"/>
    </row>
    <row r="17952" spans="37:37">
      <c r="AK17952" s="10"/>
    </row>
    <row r="17953" spans="37:37">
      <c r="AK17953" s="10"/>
    </row>
    <row r="17954" spans="37:37">
      <c r="AK17954" s="10"/>
    </row>
    <row r="17955" spans="37:37">
      <c r="AK17955" s="10"/>
    </row>
    <row r="17956" spans="37:37">
      <c r="AK17956" s="10"/>
    </row>
    <row r="17957" spans="37:37">
      <c r="AK17957" s="10"/>
    </row>
    <row r="17958" spans="37:37">
      <c r="AK17958" s="10"/>
    </row>
    <row r="17959" spans="37:37">
      <c r="AK17959" s="10"/>
    </row>
    <row r="17960" spans="37:37">
      <c r="AK17960" s="10"/>
    </row>
    <row r="17961" spans="37:37">
      <c r="AK17961" s="10"/>
    </row>
    <row r="17962" spans="37:37">
      <c r="AK17962" s="10"/>
    </row>
    <row r="17963" spans="37:37">
      <c r="AK17963" s="10"/>
    </row>
    <row r="17964" spans="37:37">
      <c r="AK17964" s="10"/>
    </row>
    <row r="17965" spans="37:37">
      <c r="AK17965" s="10"/>
    </row>
    <row r="17966" spans="37:37">
      <c r="AK17966" s="10"/>
    </row>
    <row r="17967" spans="37:37">
      <c r="AK17967" s="10"/>
    </row>
    <row r="17968" spans="37:37">
      <c r="AK17968" s="10"/>
    </row>
    <row r="17969" spans="37:37">
      <c r="AK17969" s="10"/>
    </row>
    <row r="17970" spans="37:37">
      <c r="AK17970" s="10"/>
    </row>
    <row r="17971" spans="37:37">
      <c r="AK17971" s="10"/>
    </row>
    <row r="17972" spans="37:37">
      <c r="AK17972" s="10"/>
    </row>
    <row r="17973" spans="37:37">
      <c r="AK17973" s="10"/>
    </row>
    <row r="17974" spans="37:37">
      <c r="AK17974" s="10"/>
    </row>
    <row r="17975" spans="37:37">
      <c r="AK17975" s="10"/>
    </row>
    <row r="17976" spans="37:37">
      <c r="AK17976" s="10"/>
    </row>
    <row r="17977" spans="37:37">
      <c r="AK17977" s="10"/>
    </row>
    <row r="17978" spans="37:37">
      <c r="AK17978" s="10"/>
    </row>
    <row r="17979" spans="37:37">
      <c r="AK17979" s="10"/>
    </row>
    <row r="17980" spans="37:37">
      <c r="AK17980" s="10"/>
    </row>
    <row r="17981" spans="37:37">
      <c r="AK17981" s="10"/>
    </row>
    <row r="17982" spans="37:37">
      <c r="AK17982" s="10"/>
    </row>
    <row r="17983" spans="37:37">
      <c r="AK17983" s="10"/>
    </row>
    <row r="17984" spans="37:37">
      <c r="AK17984" s="10"/>
    </row>
    <row r="17985" spans="37:37">
      <c r="AK17985" s="10"/>
    </row>
    <row r="17986" spans="37:37">
      <c r="AK17986" s="10"/>
    </row>
    <row r="17987" spans="37:37">
      <c r="AK17987" s="10"/>
    </row>
    <row r="17988" spans="37:37">
      <c r="AK17988" s="10"/>
    </row>
    <row r="17989" spans="37:37">
      <c r="AK17989" s="10"/>
    </row>
    <row r="17990" spans="37:37">
      <c r="AK17990" s="10"/>
    </row>
    <row r="17991" spans="37:37">
      <c r="AK17991" s="10"/>
    </row>
    <row r="17992" spans="37:37">
      <c r="AK17992" s="10"/>
    </row>
    <row r="17993" spans="37:37">
      <c r="AK17993" s="10"/>
    </row>
    <row r="17994" spans="37:37">
      <c r="AK17994" s="10"/>
    </row>
    <row r="17995" spans="37:37">
      <c r="AK17995" s="10"/>
    </row>
    <row r="17996" spans="37:37">
      <c r="AK17996" s="10"/>
    </row>
    <row r="17997" spans="37:37">
      <c r="AK17997" s="10"/>
    </row>
    <row r="17998" spans="37:37">
      <c r="AK17998" s="10"/>
    </row>
    <row r="17999" spans="37:37">
      <c r="AK17999" s="10"/>
    </row>
    <row r="18000" spans="37:37">
      <c r="AK18000" s="10"/>
    </row>
    <row r="18001" spans="37:37">
      <c r="AK18001" s="10"/>
    </row>
    <row r="18002" spans="37:37">
      <c r="AK18002" s="10"/>
    </row>
    <row r="18003" spans="37:37">
      <c r="AK18003" s="10"/>
    </row>
    <row r="18004" spans="37:37">
      <c r="AK18004" s="10"/>
    </row>
    <row r="18005" spans="37:37">
      <c r="AK18005" s="10"/>
    </row>
    <row r="18006" spans="37:37">
      <c r="AK18006" s="10"/>
    </row>
    <row r="18007" spans="37:37">
      <c r="AK18007" s="10"/>
    </row>
    <row r="18008" spans="37:37">
      <c r="AK18008" s="10"/>
    </row>
    <row r="18009" spans="37:37">
      <c r="AK18009" s="10"/>
    </row>
    <row r="18010" spans="37:37">
      <c r="AK18010" s="10"/>
    </row>
    <row r="18011" spans="37:37">
      <c r="AK18011" s="10"/>
    </row>
    <row r="18012" spans="37:37">
      <c r="AK18012" s="10"/>
    </row>
    <row r="18013" spans="37:37">
      <c r="AK18013" s="10"/>
    </row>
    <row r="18014" spans="37:37">
      <c r="AK18014" s="10"/>
    </row>
    <row r="18015" spans="37:37">
      <c r="AK18015" s="10"/>
    </row>
    <row r="18016" spans="37:37">
      <c r="AK18016" s="10"/>
    </row>
    <row r="18017" spans="37:37">
      <c r="AK18017" s="10"/>
    </row>
    <row r="18018" spans="37:37">
      <c r="AK18018" s="10"/>
    </row>
    <row r="18019" spans="37:37">
      <c r="AK18019" s="10"/>
    </row>
    <row r="18020" spans="37:37">
      <c r="AK18020" s="10"/>
    </row>
    <row r="18021" spans="37:37">
      <c r="AK18021" s="10"/>
    </row>
    <row r="18022" spans="37:37">
      <c r="AK18022" s="10"/>
    </row>
    <row r="18023" spans="37:37">
      <c r="AK18023" s="10"/>
    </row>
    <row r="18024" spans="37:37">
      <c r="AK18024" s="10"/>
    </row>
    <row r="18025" spans="37:37">
      <c r="AK18025" s="10"/>
    </row>
    <row r="18026" spans="37:37">
      <c r="AK18026" s="10"/>
    </row>
    <row r="18027" spans="37:37">
      <c r="AK18027" s="10"/>
    </row>
    <row r="18028" spans="37:37">
      <c r="AK18028" s="10"/>
    </row>
    <row r="18029" spans="37:37">
      <c r="AK18029" s="10"/>
    </row>
    <row r="18030" spans="37:37">
      <c r="AK18030" s="10"/>
    </row>
    <row r="18031" spans="37:37">
      <c r="AK18031" s="10"/>
    </row>
    <row r="18032" spans="37:37">
      <c r="AK18032" s="10"/>
    </row>
    <row r="18033" spans="37:37">
      <c r="AK18033" s="10"/>
    </row>
    <row r="18034" spans="37:37">
      <c r="AK18034" s="10"/>
    </row>
    <row r="18035" spans="37:37">
      <c r="AK18035" s="10"/>
    </row>
    <row r="18036" spans="37:37">
      <c r="AK18036" s="10"/>
    </row>
    <row r="18037" spans="37:37">
      <c r="AK18037" s="10"/>
    </row>
    <row r="18038" spans="37:37">
      <c r="AK18038" s="10"/>
    </row>
    <row r="18039" spans="37:37">
      <c r="AK18039" s="10"/>
    </row>
    <row r="18040" spans="37:37">
      <c r="AK18040" s="10"/>
    </row>
    <row r="18041" spans="37:37">
      <c r="AK18041" s="10"/>
    </row>
    <row r="18042" spans="37:37">
      <c r="AK18042" s="10"/>
    </row>
    <row r="18043" spans="37:37">
      <c r="AK18043" s="10"/>
    </row>
    <row r="18044" spans="37:37">
      <c r="AK18044" s="10"/>
    </row>
    <row r="18045" spans="37:37">
      <c r="AK18045" s="10"/>
    </row>
    <row r="18046" spans="37:37">
      <c r="AK18046" s="10"/>
    </row>
    <row r="18047" spans="37:37">
      <c r="AK18047" s="10"/>
    </row>
    <row r="18048" spans="37:37">
      <c r="AK18048" s="10"/>
    </row>
    <row r="18049" spans="37:37">
      <c r="AK18049" s="10"/>
    </row>
    <row r="18050" spans="37:37">
      <c r="AK18050" s="10"/>
    </row>
    <row r="18051" spans="37:37">
      <c r="AK18051" s="10"/>
    </row>
    <row r="18052" spans="37:37">
      <c r="AK18052" s="10"/>
    </row>
    <row r="18053" spans="37:37">
      <c r="AK18053" s="10"/>
    </row>
    <row r="18054" spans="37:37">
      <c r="AK18054" s="10"/>
    </row>
    <row r="18055" spans="37:37">
      <c r="AK18055" s="10"/>
    </row>
    <row r="18056" spans="37:37">
      <c r="AK18056" s="10"/>
    </row>
    <row r="18057" spans="37:37">
      <c r="AK18057" s="10"/>
    </row>
    <row r="18058" spans="37:37">
      <c r="AK18058" s="10"/>
    </row>
    <row r="18059" spans="37:37">
      <c r="AK18059" s="10"/>
    </row>
    <row r="18060" spans="37:37">
      <c r="AK18060" s="10"/>
    </row>
    <row r="18061" spans="37:37">
      <c r="AK18061" s="10"/>
    </row>
    <row r="18062" spans="37:37">
      <c r="AK18062" s="10"/>
    </row>
    <row r="18063" spans="37:37">
      <c r="AK18063" s="10"/>
    </row>
    <row r="18064" spans="37:37">
      <c r="AK18064" s="10"/>
    </row>
    <row r="18065" spans="37:37">
      <c r="AK18065" s="10"/>
    </row>
    <row r="18066" spans="37:37">
      <c r="AK18066" s="10"/>
    </row>
    <row r="18067" spans="37:37">
      <c r="AK18067" s="10"/>
    </row>
    <row r="18068" spans="37:37">
      <c r="AK18068" s="10"/>
    </row>
    <row r="18069" spans="37:37">
      <c r="AK18069" s="10"/>
    </row>
    <row r="18070" spans="37:37">
      <c r="AK18070" s="10"/>
    </row>
    <row r="18071" spans="37:37">
      <c r="AK18071" s="10"/>
    </row>
    <row r="18072" spans="37:37">
      <c r="AK18072" s="10"/>
    </row>
    <row r="18073" spans="37:37">
      <c r="AK18073" s="10"/>
    </row>
    <row r="18074" spans="37:37">
      <c r="AK18074" s="10"/>
    </row>
    <row r="18075" spans="37:37">
      <c r="AK18075" s="10"/>
    </row>
    <row r="18076" spans="37:37">
      <c r="AK18076" s="10"/>
    </row>
    <row r="18077" spans="37:37">
      <c r="AK18077" s="10"/>
    </row>
    <row r="18078" spans="37:37">
      <c r="AK18078" s="10"/>
    </row>
    <row r="18079" spans="37:37">
      <c r="AK18079" s="10"/>
    </row>
    <row r="18080" spans="37:37">
      <c r="AK18080" s="10"/>
    </row>
    <row r="18081" spans="37:37">
      <c r="AK18081" s="10"/>
    </row>
    <row r="18082" spans="37:37">
      <c r="AK18082" s="10"/>
    </row>
    <row r="18083" spans="37:37">
      <c r="AK18083" s="10"/>
    </row>
    <row r="18084" spans="37:37">
      <c r="AK18084" s="10"/>
    </row>
    <row r="18085" spans="37:37">
      <c r="AK18085" s="10"/>
    </row>
    <row r="18086" spans="37:37">
      <c r="AK18086" s="10"/>
    </row>
    <row r="18087" spans="37:37">
      <c r="AK18087" s="10"/>
    </row>
    <row r="18088" spans="37:37">
      <c r="AK18088" s="10"/>
    </row>
    <row r="18089" spans="37:37">
      <c r="AK18089" s="10"/>
    </row>
    <row r="18090" spans="37:37">
      <c r="AK18090" s="10"/>
    </row>
    <row r="18091" spans="37:37">
      <c r="AK18091" s="10"/>
    </row>
    <row r="18092" spans="37:37">
      <c r="AK18092" s="10"/>
    </row>
    <row r="18093" spans="37:37">
      <c r="AK18093" s="10"/>
    </row>
    <row r="18094" spans="37:37">
      <c r="AK18094" s="10"/>
    </row>
    <row r="18095" spans="37:37">
      <c r="AK18095" s="10"/>
    </row>
    <row r="18096" spans="37:37">
      <c r="AK18096" s="10"/>
    </row>
    <row r="18097" spans="37:37">
      <c r="AK18097" s="10"/>
    </row>
    <row r="18098" spans="37:37">
      <c r="AK18098" s="10"/>
    </row>
    <row r="18099" spans="37:37">
      <c r="AK18099" s="10"/>
    </row>
    <row r="18100" spans="37:37">
      <c r="AK18100" s="10"/>
    </row>
    <row r="18101" spans="37:37">
      <c r="AK18101" s="10"/>
    </row>
    <row r="18102" spans="37:37">
      <c r="AK18102" s="10"/>
    </row>
    <row r="18103" spans="37:37">
      <c r="AK18103" s="10"/>
    </row>
    <row r="18104" spans="37:37">
      <c r="AK18104" s="10"/>
    </row>
    <row r="18105" spans="37:37">
      <c r="AK18105" s="10"/>
    </row>
    <row r="18106" spans="37:37">
      <c r="AK18106" s="10"/>
    </row>
    <row r="18107" spans="37:37">
      <c r="AK18107" s="10"/>
    </row>
    <row r="18108" spans="37:37">
      <c r="AK18108" s="10"/>
    </row>
    <row r="18109" spans="37:37">
      <c r="AK18109" s="10"/>
    </row>
    <row r="18110" spans="37:37">
      <c r="AK18110" s="10"/>
    </row>
    <row r="18111" spans="37:37">
      <c r="AK18111" s="10"/>
    </row>
    <row r="18112" spans="37:37">
      <c r="AK18112" s="10"/>
    </row>
    <row r="18113" spans="37:37">
      <c r="AK18113" s="10"/>
    </row>
    <row r="18114" spans="37:37">
      <c r="AK18114" s="10"/>
    </row>
    <row r="18115" spans="37:37">
      <c r="AK18115" s="10"/>
    </row>
    <row r="18116" spans="37:37">
      <c r="AK18116" s="10"/>
    </row>
    <row r="18117" spans="37:37">
      <c r="AK18117" s="10"/>
    </row>
    <row r="18118" spans="37:37">
      <c r="AK18118" s="10"/>
    </row>
    <row r="18119" spans="37:37">
      <c r="AK18119" s="10"/>
    </row>
    <row r="18120" spans="37:37">
      <c r="AK18120" s="10"/>
    </row>
    <row r="18121" spans="37:37">
      <c r="AK18121" s="10"/>
    </row>
    <row r="18122" spans="37:37">
      <c r="AK18122" s="10"/>
    </row>
    <row r="18123" spans="37:37">
      <c r="AK18123" s="10"/>
    </row>
    <row r="18124" spans="37:37">
      <c r="AK18124" s="10"/>
    </row>
    <row r="18125" spans="37:37">
      <c r="AK18125" s="10"/>
    </row>
    <row r="18126" spans="37:37">
      <c r="AK18126" s="10"/>
    </row>
    <row r="18127" spans="37:37">
      <c r="AK18127" s="10"/>
    </row>
    <row r="18128" spans="37:37">
      <c r="AK18128" s="10"/>
    </row>
    <row r="18129" spans="37:37">
      <c r="AK18129" s="10"/>
    </row>
    <row r="18130" spans="37:37">
      <c r="AK18130" s="10"/>
    </row>
    <row r="18131" spans="37:37">
      <c r="AK18131" s="10"/>
    </row>
    <row r="18132" spans="37:37">
      <c r="AK18132" s="10"/>
    </row>
    <row r="18133" spans="37:37">
      <c r="AK18133" s="10"/>
    </row>
    <row r="18134" spans="37:37">
      <c r="AK18134" s="10"/>
    </row>
    <row r="18135" spans="37:37">
      <c r="AK18135" s="10"/>
    </row>
    <row r="18136" spans="37:37">
      <c r="AK18136" s="10"/>
    </row>
    <row r="18137" spans="37:37">
      <c r="AK18137" s="10"/>
    </row>
    <row r="18138" spans="37:37">
      <c r="AK18138" s="10"/>
    </row>
    <row r="18139" spans="37:37">
      <c r="AK18139" s="10"/>
    </row>
    <row r="18140" spans="37:37">
      <c r="AK18140" s="10"/>
    </row>
    <row r="18141" spans="37:37">
      <c r="AK18141" s="10"/>
    </row>
    <row r="18142" spans="37:37">
      <c r="AK18142" s="10"/>
    </row>
    <row r="18143" spans="37:37">
      <c r="AK18143" s="10"/>
    </row>
    <row r="18144" spans="37:37">
      <c r="AK18144" s="10"/>
    </row>
    <row r="18145" spans="37:37">
      <c r="AK18145" s="10"/>
    </row>
    <row r="18146" spans="37:37">
      <c r="AK18146" s="10"/>
    </row>
    <row r="18147" spans="37:37">
      <c r="AK18147" s="10"/>
    </row>
    <row r="18148" spans="37:37">
      <c r="AK18148" s="10"/>
    </row>
    <row r="18149" spans="37:37">
      <c r="AK18149" s="10"/>
    </row>
    <row r="18150" spans="37:37">
      <c r="AK18150" s="10"/>
    </row>
    <row r="18151" spans="37:37">
      <c r="AK18151" s="10"/>
    </row>
    <row r="18152" spans="37:37">
      <c r="AK18152" s="10"/>
    </row>
    <row r="18153" spans="37:37">
      <c r="AK18153" s="10"/>
    </row>
    <row r="18154" spans="37:37">
      <c r="AK18154" s="10"/>
    </row>
    <row r="18155" spans="37:37">
      <c r="AK18155" s="10"/>
    </row>
    <row r="18156" spans="37:37">
      <c r="AK18156" s="10"/>
    </row>
    <row r="18157" spans="37:37">
      <c r="AK18157" s="10"/>
    </row>
    <row r="18158" spans="37:37">
      <c r="AK18158" s="10"/>
    </row>
    <row r="18159" spans="37:37">
      <c r="AK18159" s="10"/>
    </row>
    <row r="18160" spans="37:37">
      <c r="AK18160" s="10"/>
    </row>
    <row r="18161" spans="37:37">
      <c r="AK18161" s="10"/>
    </row>
    <row r="18162" spans="37:37">
      <c r="AK18162" s="10"/>
    </row>
    <row r="18163" spans="37:37">
      <c r="AK18163" s="10"/>
    </row>
    <row r="18164" spans="37:37">
      <c r="AK18164" s="10"/>
    </row>
    <row r="18165" spans="37:37">
      <c r="AK18165" s="10"/>
    </row>
    <row r="18166" spans="37:37">
      <c r="AK18166" s="10"/>
    </row>
    <row r="18167" spans="37:37">
      <c r="AK18167" s="10"/>
    </row>
    <row r="18168" spans="37:37">
      <c r="AK18168" s="10"/>
    </row>
    <row r="18169" spans="37:37">
      <c r="AK18169" s="10"/>
    </row>
    <row r="18170" spans="37:37">
      <c r="AK18170" s="10"/>
    </row>
    <row r="18171" spans="37:37">
      <c r="AK18171" s="10"/>
    </row>
    <row r="18172" spans="37:37">
      <c r="AK18172" s="10"/>
    </row>
    <row r="18173" spans="37:37">
      <c r="AK18173" s="10"/>
    </row>
    <row r="18174" spans="37:37">
      <c r="AK18174" s="10"/>
    </row>
    <row r="18175" spans="37:37">
      <c r="AK18175" s="10"/>
    </row>
    <row r="18176" spans="37:37">
      <c r="AK18176" s="10"/>
    </row>
    <row r="18177" spans="37:37">
      <c r="AK18177" s="10"/>
    </row>
    <row r="18178" spans="37:37">
      <c r="AK18178" s="10"/>
    </row>
    <row r="18179" spans="37:37">
      <c r="AK18179" s="10"/>
    </row>
    <row r="18180" spans="37:37">
      <c r="AK18180" s="10"/>
    </row>
    <row r="18181" spans="37:37">
      <c r="AK18181" s="10"/>
    </row>
    <row r="18182" spans="37:37">
      <c r="AK18182" s="10"/>
    </row>
    <row r="18183" spans="37:37">
      <c r="AK18183" s="10"/>
    </row>
    <row r="18184" spans="37:37">
      <c r="AK18184" s="10"/>
    </row>
    <row r="18185" spans="37:37">
      <c r="AK18185" s="10"/>
    </row>
    <row r="18186" spans="37:37">
      <c r="AK18186" s="10"/>
    </row>
    <row r="18187" spans="37:37">
      <c r="AK18187" s="10"/>
    </row>
    <row r="18188" spans="37:37">
      <c r="AK18188" s="10"/>
    </row>
    <row r="18189" spans="37:37">
      <c r="AK18189" s="10"/>
    </row>
    <row r="18190" spans="37:37">
      <c r="AK18190" s="10"/>
    </row>
    <row r="18191" spans="37:37">
      <c r="AK18191" s="10"/>
    </row>
    <row r="18192" spans="37:37">
      <c r="AK18192" s="10"/>
    </row>
    <row r="18193" spans="37:37">
      <c r="AK18193" s="10"/>
    </row>
    <row r="18194" spans="37:37">
      <c r="AK18194" s="10"/>
    </row>
    <row r="18195" spans="37:37">
      <c r="AK18195" s="10"/>
    </row>
    <row r="18196" spans="37:37">
      <c r="AK18196" s="10"/>
    </row>
    <row r="18197" spans="37:37">
      <c r="AK18197" s="10"/>
    </row>
    <row r="18198" spans="37:37">
      <c r="AK18198" s="10"/>
    </row>
    <row r="18199" spans="37:37">
      <c r="AK18199" s="10"/>
    </row>
    <row r="18200" spans="37:37">
      <c r="AK18200" s="10"/>
    </row>
    <row r="18201" spans="37:37">
      <c r="AK18201" s="10"/>
    </row>
    <row r="18202" spans="37:37">
      <c r="AK18202" s="10"/>
    </row>
    <row r="18203" spans="37:37">
      <c r="AK18203" s="10"/>
    </row>
    <row r="18204" spans="37:37">
      <c r="AK18204" s="10"/>
    </row>
    <row r="18205" spans="37:37">
      <c r="AK18205" s="10"/>
    </row>
    <row r="18206" spans="37:37">
      <c r="AK18206" s="10"/>
    </row>
    <row r="18207" spans="37:37">
      <c r="AK18207" s="10"/>
    </row>
    <row r="18208" spans="37:37">
      <c r="AK18208" s="10"/>
    </row>
    <row r="18209" spans="37:37">
      <c r="AK18209" s="10"/>
    </row>
    <row r="18210" spans="37:37">
      <c r="AK18210" s="10"/>
    </row>
    <row r="18211" spans="37:37">
      <c r="AK18211" s="10"/>
    </row>
    <row r="18212" spans="37:37">
      <c r="AK18212" s="10"/>
    </row>
    <row r="18213" spans="37:37">
      <c r="AK18213" s="10"/>
    </row>
    <row r="18214" spans="37:37">
      <c r="AK18214" s="10"/>
    </row>
    <row r="18215" spans="37:37">
      <c r="AK18215" s="10"/>
    </row>
    <row r="18216" spans="37:37">
      <c r="AK18216" s="10"/>
    </row>
    <row r="18217" spans="37:37">
      <c r="AK18217" s="10"/>
    </row>
    <row r="18218" spans="37:37">
      <c r="AK18218" s="10"/>
    </row>
    <row r="18219" spans="37:37">
      <c r="AK18219" s="10"/>
    </row>
    <row r="18220" spans="37:37">
      <c r="AK18220" s="10"/>
    </row>
    <row r="18221" spans="37:37">
      <c r="AK18221" s="10"/>
    </row>
    <row r="18222" spans="37:37">
      <c r="AK18222" s="10"/>
    </row>
    <row r="18223" spans="37:37">
      <c r="AK18223" s="10"/>
    </row>
    <row r="18224" spans="37:37">
      <c r="AK18224" s="10"/>
    </row>
    <row r="18225" spans="37:37">
      <c r="AK18225" s="10"/>
    </row>
    <row r="18226" spans="37:37">
      <c r="AK18226" s="10"/>
    </row>
    <row r="18227" spans="37:37">
      <c r="AK18227" s="10"/>
    </row>
    <row r="18228" spans="37:37">
      <c r="AK18228" s="10"/>
    </row>
    <row r="18229" spans="37:37">
      <c r="AK18229" s="10"/>
    </row>
    <row r="18230" spans="37:37">
      <c r="AK18230" s="10"/>
    </row>
    <row r="18231" spans="37:37">
      <c r="AK18231" s="10"/>
    </row>
    <row r="18232" spans="37:37">
      <c r="AK18232" s="10"/>
    </row>
    <row r="18233" spans="37:37">
      <c r="AK18233" s="10"/>
    </row>
    <row r="18234" spans="37:37">
      <c r="AK18234" s="10"/>
    </row>
    <row r="18235" spans="37:37">
      <c r="AK18235" s="10"/>
    </row>
    <row r="18236" spans="37:37">
      <c r="AK18236" s="10"/>
    </row>
    <row r="18237" spans="37:37">
      <c r="AK18237" s="10"/>
    </row>
    <row r="18238" spans="37:37">
      <c r="AK18238" s="10"/>
    </row>
    <row r="18239" spans="37:37">
      <c r="AK18239" s="10"/>
    </row>
    <row r="18240" spans="37:37">
      <c r="AK18240" s="10"/>
    </row>
    <row r="18241" spans="37:37">
      <c r="AK18241" s="10"/>
    </row>
    <row r="18242" spans="37:37">
      <c r="AK18242" s="10"/>
    </row>
    <row r="18243" spans="37:37">
      <c r="AK18243" s="10"/>
    </row>
    <row r="18244" spans="37:37">
      <c r="AK18244" s="10"/>
    </row>
    <row r="18245" spans="37:37">
      <c r="AK18245" s="10"/>
    </row>
    <row r="18246" spans="37:37">
      <c r="AK18246" s="10"/>
    </row>
    <row r="18247" spans="37:37">
      <c r="AK18247" s="10"/>
    </row>
    <row r="18248" spans="37:37">
      <c r="AK18248" s="10"/>
    </row>
    <row r="18249" spans="37:37">
      <c r="AK18249" s="10"/>
    </row>
    <row r="18250" spans="37:37">
      <c r="AK18250" s="10"/>
    </row>
    <row r="18251" spans="37:37">
      <c r="AK18251" s="10"/>
    </row>
    <row r="18252" spans="37:37">
      <c r="AK18252" s="10"/>
    </row>
    <row r="18253" spans="37:37">
      <c r="AK18253" s="10"/>
    </row>
    <row r="18254" spans="37:37">
      <c r="AK18254" s="10"/>
    </row>
    <row r="18255" spans="37:37">
      <c r="AK18255" s="10"/>
    </row>
    <row r="18256" spans="37:37">
      <c r="AK18256" s="10"/>
    </row>
    <row r="18257" spans="37:37">
      <c r="AK18257" s="10"/>
    </row>
    <row r="18258" spans="37:37">
      <c r="AK18258" s="10"/>
    </row>
    <row r="18259" spans="37:37">
      <c r="AK18259" s="10"/>
    </row>
    <row r="18260" spans="37:37">
      <c r="AK18260" s="10"/>
    </row>
    <row r="18261" spans="37:37">
      <c r="AK18261" s="10"/>
    </row>
    <row r="18262" spans="37:37">
      <c r="AK18262" s="10"/>
    </row>
    <row r="18263" spans="37:37">
      <c r="AK18263" s="10"/>
    </row>
    <row r="18264" spans="37:37">
      <c r="AK18264" s="10"/>
    </row>
    <row r="18265" spans="37:37">
      <c r="AK18265" s="10"/>
    </row>
    <row r="18266" spans="37:37">
      <c r="AK18266" s="10"/>
    </row>
    <row r="18267" spans="37:37">
      <c r="AK18267" s="10"/>
    </row>
    <row r="18268" spans="37:37">
      <c r="AK18268" s="10"/>
    </row>
    <row r="18269" spans="37:37">
      <c r="AK18269" s="10"/>
    </row>
    <row r="18270" spans="37:37">
      <c r="AK18270" s="10"/>
    </row>
    <row r="18271" spans="37:37">
      <c r="AK18271" s="10"/>
    </row>
    <row r="18272" spans="37:37">
      <c r="AK18272" s="10"/>
    </row>
    <row r="18273" spans="37:37">
      <c r="AK18273" s="10"/>
    </row>
    <row r="18274" spans="37:37">
      <c r="AK18274" s="10"/>
    </row>
    <row r="18275" spans="37:37">
      <c r="AK18275" s="10"/>
    </row>
    <row r="18276" spans="37:37">
      <c r="AK18276" s="10"/>
    </row>
    <row r="18277" spans="37:37">
      <c r="AK18277" s="10"/>
    </row>
    <row r="18278" spans="37:37">
      <c r="AK18278" s="10"/>
    </row>
    <row r="18279" spans="37:37">
      <c r="AK18279" s="10"/>
    </row>
    <row r="18280" spans="37:37">
      <c r="AK18280" s="10"/>
    </row>
    <row r="18281" spans="37:37">
      <c r="AK18281" s="10"/>
    </row>
    <row r="18282" spans="37:37">
      <c r="AK18282" s="10"/>
    </row>
    <row r="18283" spans="37:37">
      <c r="AK18283" s="10"/>
    </row>
    <row r="18284" spans="37:37">
      <c r="AK18284" s="10"/>
    </row>
    <row r="18285" spans="37:37">
      <c r="AK18285" s="10"/>
    </row>
    <row r="18286" spans="37:37">
      <c r="AK18286" s="10"/>
    </row>
    <row r="18287" spans="37:37">
      <c r="AK18287" s="10"/>
    </row>
    <row r="18288" spans="37:37">
      <c r="AK18288" s="10"/>
    </row>
    <row r="18289" spans="37:37">
      <c r="AK18289" s="10"/>
    </row>
    <row r="18290" spans="37:37">
      <c r="AK18290" s="10"/>
    </row>
    <row r="18291" spans="37:37">
      <c r="AK18291" s="10"/>
    </row>
    <row r="18292" spans="37:37">
      <c r="AK18292" s="10"/>
    </row>
    <row r="18293" spans="37:37">
      <c r="AK18293" s="10"/>
    </row>
    <row r="18294" spans="37:37">
      <c r="AK18294" s="10"/>
    </row>
    <row r="18295" spans="37:37">
      <c r="AK18295" s="10"/>
    </row>
    <row r="18296" spans="37:37">
      <c r="AK18296" s="10"/>
    </row>
    <row r="18297" spans="37:37">
      <c r="AK18297" s="10"/>
    </row>
    <row r="18298" spans="37:37">
      <c r="AK18298" s="10"/>
    </row>
    <row r="18299" spans="37:37">
      <c r="AK18299" s="10"/>
    </row>
    <row r="18300" spans="37:37">
      <c r="AK18300" s="10"/>
    </row>
    <row r="18301" spans="37:37">
      <c r="AK18301" s="10"/>
    </row>
    <row r="18302" spans="37:37">
      <c r="AK18302" s="10"/>
    </row>
    <row r="18303" spans="37:37">
      <c r="AK18303" s="10"/>
    </row>
    <row r="18304" spans="37:37">
      <c r="AK18304" s="10"/>
    </row>
    <row r="18305" spans="37:37">
      <c r="AK18305" s="10"/>
    </row>
    <row r="18306" spans="37:37">
      <c r="AK18306" s="10"/>
    </row>
    <row r="18307" spans="37:37">
      <c r="AK18307" s="10"/>
    </row>
    <row r="18308" spans="37:37">
      <c r="AK18308" s="10"/>
    </row>
    <row r="18309" spans="37:37">
      <c r="AK18309" s="10"/>
    </row>
    <row r="18310" spans="37:37">
      <c r="AK18310" s="10"/>
    </row>
    <row r="18311" spans="37:37">
      <c r="AK18311" s="10"/>
    </row>
    <row r="18312" spans="37:37">
      <c r="AK18312" s="10"/>
    </row>
    <row r="18313" spans="37:37">
      <c r="AK18313" s="10"/>
    </row>
    <row r="18314" spans="37:37">
      <c r="AK18314" s="10"/>
    </row>
    <row r="18315" spans="37:37">
      <c r="AK18315" s="10"/>
    </row>
    <row r="18316" spans="37:37">
      <c r="AK18316" s="10"/>
    </row>
    <row r="18317" spans="37:37">
      <c r="AK18317" s="10"/>
    </row>
    <row r="18318" spans="37:37">
      <c r="AK18318" s="10"/>
    </row>
    <row r="18319" spans="37:37">
      <c r="AK18319" s="10"/>
    </row>
    <row r="18320" spans="37:37">
      <c r="AK18320" s="10"/>
    </row>
    <row r="18321" spans="37:37">
      <c r="AK18321" s="10"/>
    </row>
    <row r="18322" spans="37:37">
      <c r="AK18322" s="10"/>
    </row>
    <row r="18323" spans="37:37">
      <c r="AK18323" s="10"/>
    </row>
    <row r="18324" spans="37:37">
      <c r="AK18324" s="10"/>
    </row>
    <row r="18325" spans="37:37">
      <c r="AK18325" s="10"/>
    </row>
    <row r="18326" spans="37:37">
      <c r="AK18326" s="10"/>
    </row>
    <row r="18327" spans="37:37">
      <c r="AK18327" s="10"/>
    </row>
    <row r="18328" spans="37:37">
      <c r="AK18328" s="10"/>
    </row>
    <row r="18329" spans="37:37">
      <c r="AK18329" s="10"/>
    </row>
    <row r="18330" spans="37:37">
      <c r="AK18330" s="10"/>
    </row>
    <row r="18331" spans="37:37">
      <c r="AK18331" s="10"/>
    </row>
    <row r="18332" spans="37:37">
      <c r="AK18332" s="10"/>
    </row>
    <row r="18333" spans="37:37">
      <c r="AK18333" s="10"/>
    </row>
    <row r="18334" spans="37:37">
      <c r="AK18334" s="10"/>
    </row>
    <row r="18335" spans="37:37">
      <c r="AK18335" s="10"/>
    </row>
    <row r="18336" spans="37:37">
      <c r="AK18336" s="10"/>
    </row>
    <row r="18337" spans="37:37">
      <c r="AK18337" s="10"/>
    </row>
    <row r="18338" spans="37:37">
      <c r="AK18338" s="10"/>
    </row>
    <row r="18339" spans="37:37">
      <c r="AK18339" s="10"/>
    </row>
    <row r="18340" spans="37:37">
      <c r="AK18340" s="10"/>
    </row>
    <row r="18341" spans="37:37">
      <c r="AK18341" s="10"/>
    </row>
    <row r="18342" spans="37:37">
      <c r="AK18342" s="10"/>
    </row>
    <row r="18343" spans="37:37">
      <c r="AK18343" s="10"/>
    </row>
    <row r="18344" spans="37:37">
      <c r="AK18344" s="10"/>
    </row>
    <row r="18345" spans="37:37">
      <c r="AK18345" s="10"/>
    </row>
    <row r="18346" spans="37:37">
      <c r="AK18346" s="10"/>
    </row>
    <row r="18347" spans="37:37">
      <c r="AK18347" s="10"/>
    </row>
    <row r="18348" spans="37:37">
      <c r="AK18348" s="10"/>
    </row>
    <row r="18349" spans="37:37">
      <c r="AK18349" s="10"/>
    </row>
    <row r="18350" spans="37:37">
      <c r="AK18350" s="10"/>
    </row>
    <row r="18351" spans="37:37">
      <c r="AK18351" s="10"/>
    </row>
    <row r="18352" spans="37:37">
      <c r="AK18352" s="10"/>
    </row>
    <row r="18353" spans="37:37">
      <c r="AK18353" s="10"/>
    </row>
    <row r="18354" spans="37:37">
      <c r="AK18354" s="10"/>
    </row>
    <row r="18355" spans="37:37">
      <c r="AK18355" s="10"/>
    </row>
    <row r="18356" spans="37:37">
      <c r="AK18356" s="10"/>
    </row>
    <row r="18357" spans="37:37">
      <c r="AK18357" s="10"/>
    </row>
    <row r="18358" spans="37:37">
      <c r="AK18358" s="10"/>
    </row>
    <row r="18359" spans="37:37">
      <c r="AK18359" s="10"/>
    </row>
    <row r="18360" spans="37:37">
      <c r="AK18360" s="10"/>
    </row>
    <row r="18361" spans="37:37">
      <c r="AK18361" s="10"/>
    </row>
    <row r="18362" spans="37:37">
      <c r="AK18362" s="10"/>
    </row>
    <row r="18363" spans="37:37">
      <c r="AK18363" s="10"/>
    </row>
    <row r="18364" spans="37:37">
      <c r="AK18364" s="10"/>
    </row>
    <row r="18365" spans="37:37">
      <c r="AK18365" s="10"/>
    </row>
    <row r="18366" spans="37:37">
      <c r="AK18366" s="10"/>
    </row>
    <row r="18367" spans="37:37">
      <c r="AK18367" s="10"/>
    </row>
    <row r="18368" spans="37:37">
      <c r="AK18368" s="10"/>
    </row>
    <row r="18369" spans="37:37">
      <c r="AK18369" s="10"/>
    </row>
    <row r="18370" spans="37:37">
      <c r="AK18370" s="10"/>
    </row>
    <row r="18371" spans="37:37">
      <c r="AK18371" s="10"/>
    </row>
    <row r="18372" spans="37:37">
      <c r="AK18372" s="10"/>
    </row>
    <row r="18373" spans="37:37">
      <c r="AK18373" s="10"/>
    </row>
    <row r="18374" spans="37:37">
      <c r="AK18374" s="10"/>
    </row>
    <row r="18375" spans="37:37">
      <c r="AK18375" s="10"/>
    </row>
    <row r="18376" spans="37:37">
      <c r="AK18376" s="10"/>
    </row>
    <row r="18377" spans="37:37">
      <c r="AK18377" s="10"/>
    </row>
    <row r="18378" spans="37:37">
      <c r="AK18378" s="10"/>
    </row>
    <row r="18379" spans="37:37">
      <c r="AK18379" s="10"/>
    </row>
    <row r="18380" spans="37:37">
      <c r="AK18380" s="10"/>
    </row>
    <row r="18381" spans="37:37">
      <c r="AK18381" s="10"/>
    </row>
    <row r="18382" spans="37:37">
      <c r="AK18382" s="10"/>
    </row>
    <row r="18383" spans="37:37">
      <c r="AK18383" s="10"/>
    </row>
    <row r="18384" spans="37:37">
      <c r="AK18384" s="10"/>
    </row>
    <row r="18385" spans="37:37">
      <c r="AK18385" s="10"/>
    </row>
    <row r="18386" spans="37:37">
      <c r="AK18386" s="10"/>
    </row>
    <row r="18387" spans="37:37">
      <c r="AK18387" s="10"/>
    </row>
    <row r="18388" spans="37:37">
      <c r="AK18388" s="10"/>
    </row>
    <row r="18389" spans="37:37">
      <c r="AK18389" s="10"/>
    </row>
    <row r="18390" spans="37:37">
      <c r="AK18390" s="10"/>
    </row>
    <row r="18391" spans="37:37">
      <c r="AK18391" s="10"/>
    </row>
    <row r="18392" spans="37:37">
      <c r="AK18392" s="10"/>
    </row>
    <row r="18393" spans="37:37">
      <c r="AK18393" s="10"/>
    </row>
    <row r="18394" spans="37:37">
      <c r="AK18394" s="10"/>
    </row>
    <row r="18395" spans="37:37">
      <c r="AK18395" s="10"/>
    </row>
    <row r="18396" spans="37:37">
      <c r="AK18396" s="10"/>
    </row>
    <row r="18397" spans="37:37">
      <c r="AK18397" s="10"/>
    </row>
    <row r="18398" spans="37:37">
      <c r="AK18398" s="10"/>
    </row>
    <row r="18399" spans="37:37">
      <c r="AK18399" s="10"/>
    </row>
    <row r="18400" spans="37:37">
      <c r="AK18400" s="10"/>
    </row>
    <row r="18401" spans="37:37">
      <c r="AK18401" s="10"/>
    </row>
    <row r="18402" spans="37:37">
      <c r="AK18402" s="10"/>
    </row>
    <row r="18403" spans="37:37">
      <c r="AK18403" s="10"/>
    </row>
    <row r="18404" spans="37:37">
      <c r="AK18404" s="10"/>
    </row>
    <row r="18405" spans="37:37">
      <c r="AK18405" s="10"/>
    </row>
    <row r="18406" spans="37:37">
      <c r="AK18406" s="10"/>
    </row>
    <row r="18407" spans="37:37">
      <c r="AK18407" s="10"/>
    </row>
    <row r="18408" spans="37:37">
      <c r="AK18408" s="10"/>
    </row>
    <row r="18409" spans="37:37">
      <c r="AK18409" s="10"/>
    </row>
    <row r="18410" spans="37:37">
      <c r="AK18410" s="10"/>
    </row>
    <row r="18411" spans="37:37">
      <c r="AK18411" s="10"/>
    </row>
    <row r="18412" spans="37:37">
      <c r="AK18412" s="10"/>
    </row>
    <row r="18413" spans="37:37">
      <c r="AK18413" s="10"/>
    </row>
    <row r="18414" spans="37:37">
      <c r="AK18414" s="10"/>
    </row>
    <row r="18415" spans="37:37">
      <c r="AK18415" s="10"/>
    </row>
    <row r="18416" spans="37:37">
      <c r="AK18416" s="10"/>
    </row>
    <row r="18417" spans="37:37">
      <c r="AK18417" s="10"/>
    </row>
    <row r="18418" spans="37:37">
      <c r="AK18418" s="10"/>
    </row>
    <row r="18419" spans="37:37">
      <c r="AK18419" s="10"/>
    </row>
    <row r="18420" spans="37:37">
      <c r="AK18420" s="10"/>
    </row>
    <row r="18421" spans="37:37">
      <c r="AK18421" s="10"/>
    </row>
    <row r="18422" spans="37:37">
      <c r="AK18422" s="10"/>
    </row>
    <row r="18423" spans="37:37">
      <c r="AK18423" s="10"/>
    </row>
    <row r="18424" spans="37:37">
      <c r="AK18424" s="10"/>
    </row>
    <row r="18425" spans="37:37">
      <c r="AK18425" s="10"/>
    </row>
    <row r="18426" spans="37:37">
      <c r="AK18426" s="10"/>
    </row>
    <row r="18427" spans="37:37">
      <c r="AK18427" s="10"/>
    </row>
    <row r="18428" spans="37:37">
      <c r="AK18428" s="10"/>
    </row>
    <row r="18429" spans="37:37">
      <c r="AK18429" s="10"/>
    </row>
    <row r="18430" spans="37:37">
      <c r="AK18430" s="10"/>
    </row>
    <row r="18431" spans="37:37">
      <c r="AK18431" s="10"/>
    </row>
    <row r="18432" spans="37:37">
      <c r="AK18432" s="10"/>
    </row>
    <row r="18433" spans="37:37">
      <c r="AK18433" s="10"/>
    </row>
    <row r="18434" spans="37:37">
      <c r="AK18434" s="10"/>
    </row>
    <row r="18435" spans="37:37">
      <c r="AK18435" s="10"/>
    </row>
    <row r="18436" spans="37:37">
      <c r="AK18436" s="10"/>
    </row>
    <row r="18437" spans="37:37">
      <c r="AK18437" s="10"/>
    </row>
    <row r="18438" spans="37:37">
      <c r="AK18438" s="10"/>
    </row>
    <row r="18439" spans="37:37">
      <c r="AK18439" s="10"/>
    </row>
    <row r="18440" spans="37:37">
      <c r="AK18440" s="10"/>
    </row>
    <row r="18441" spans="37:37">
      <c r="AK18441" s="10"/>
    </row>
    <row r="18442" spans="37:37">
      <c r="AK18442" s="10"/>
    </row>
    <row r="18443" spans="37:37">
      <c r="AK18443" s="10"/>
    </row>
    <row r="18444" spans="37:37">
      <c r="AK18444" s="10"/>
    </row>
    <row r="18445" spans="37:37">
      <c r="AK18445" s="10"/>
    </row>
    <row r="18446" spans="37:37">
      <c r="AK18446" s="10"/>
    </row>
    <row r="18447" spans="37:37">
      <c r="AK18447" s="10"/>
    </row>
    <row r="18448" spans="37:37">
      <c r="AK18448" s="10"/>
    </row>
    <row r="18449" spans="37:37">
      <c r="AK18449" s="10"/>
    </row>
    <row r="18450" spans="37:37">
      <c r="AK18450" s="10"/>
    </row>
    <row r="18451" spans="37:37">
      <c r="AK18451" s="10"/>
    </row>
    <row r="18452" spans="37:37">
      <c r="AK18452" s="10"/>
    </row>
    <row r="18453" spans="37:37">
      <c r="AK18453" s="10"/>
    </row>
    <row r="18454" spans="37:37">
      <c r="AK18454" s="10"/>
    </row>
    <row r="18455" spans="37:37">
      <c r="AK18455" s="10"/>
    </row>
    <row r="18456" spans="37:37">
      <c r="AK18456" s="10"/>
    </row>
    <row r="18457" spans="37:37">
      <c r="AK18457" s="10"/>
    </row>
    <row r="18458" spans="37:37">
      <c r="AK18458" s="10"/>
    </row>
    <row r="18459" spans="37:37">
      <c r="AK18459" s="10"/>
    </row>
    <row r="18460" spans="37:37">
      <c r="AK18460" s="10"/>
    </row>
    <row r="18461" spans="37:37">
      <c r="AK18461" s="10"/>
    </row>
    <row r="18462" spans="37:37">
      <c r="AK18462" s="10"/>
    </row>
    <row r="18463" spans="37:37">
      <c r="AK18463" s="10"/>
    </row>
    <row r="18464" spans="37:37">
      <c r="AK18464" s="10"/>
    </row>
    <row r="18465" spans="37:37">
      <c r="AK18465" s="10"/>
    </row>
    <row r="18466" spans="37:37">
      <c r="AK18466" s="10"/>
    </row>
    <row r="18467" spans="37:37">
      <c r="AK18467" s="10"/>
    </row>
    <row r="18468" spans="37:37">
      <c r="AK18468" s="10"/>
    </row>
    <row r="18469" spans="37:37">
      <c r="AK18469" s="10"/>
    </row>
    <row r="18470" spans="37:37">
      <c r="AK18470" s="10"/>
    </row>
    <row r="18471" spans="37:37">
      <c r="AK18471" s="10"/>
    </row>
    <row r="18472" spans="37:37">
      <c r="AK18472" s="10"/>
    </row>
    <row r="18473" spans="37:37">
      <c r="AK18473" s="10"/>
    </row>
    <row r="18474" spans="37:37">
      <c r="AK18474" s="10"/>
    </row>
    <row r="18475" spans="37:37">
      <c r="AK18475" s="10"/>
    </row>
    <row r="18476" spans="37:37">
      <c r="AK18476" s="10"/>
    </row>
    <row r="18477" spans="37:37">
      <c r="AK18477" s="10"/>
    </row>
    <row r="18478" spans="37:37">
      <c r="AK18478" s="10"/>
    </row>
    <row r="18479" spans="37:37">
      <c r="AK18479" s="10"/>
    </row>
    <row r="18480" spans="37:37">
      <c r="AK18480" s="10"/>
    </row>
    <row r="18481" spans="37:37">
      <c r="AK18481" s="10"/>
    </row>
    <row r="18482" spans="37:37">
      <c r="AK18482" s="10"/>
    </row>
    <row r="18483" spans="37:37">
      <c r="AK18483" s="10"/>
    </row>
    <row r="18484" spans="37:37">
      <c r="AK18484" s="10"/>
    </row>
    <row r="18485" spans="37:37">
      <c r="AK18485" s="10"/>
    </row>
    <row r="18486" spans="37:37">
      <c r="AK18486" s="10"/>
    </row>
    <row r="18487" spans="37:37">
      <c r="AK18487" s="10"/>
    </row>
    <row r="18488" spans="37:37">
      <c r="AK18488" s="10"/>
    </row>
    <row r="18489" spans="37:37">
      <c r="AK18489" s="10"/>
    </row>
    <row r="18490" spans="37:37">
      <c r="AK18490" s="10"/>
    </row>
    <row r="18491" spans="37:37">
      <c r="AK18491" s="10"/>
    </row>
    <row r="18492" spans="37:37">
      <c r="AK18492" s="10"/>
    </row>
    <row r="18493" spans="37:37">
      <c r="AK18493" s="10"/>
    </row>
    <row r="18494" spans="37:37">
      <c r="AK18494" s="10"/>
    </row>
    <row r="18495" spans="37:37">
      <c r="AK18495" s="10"/>
    </row>
    <row r="18496" spans="37:37">
      <c r="AK18496" s="10"/>
    </row>
    <row r="18497" spans="37:37">
      <c r="AK18497" s="10"/>
    </row>
    <row r="18498" spans="37:37">
      <c r="AK18498" s="10"/>
    </row>
    <row r="18499" spans="37:37">
      <c r="AK18499" s="10"/>
    </row>
    <row r="18500" spans="37:37">
      <c r="AK18500" s="10"/>
    </row>
    <row r="18501" spans="37:37">
      <c r="AK18501" s="10"/>
    </row>
    <row r="18502" spans="37:37">
      <c r="AK18502" s="10"/>
    </row>
    <row r="18503" spans="37:37">
      <c r="AK18503" s="10"/>
    </row>
    <row r="18504" spans="37:37">
      <c r="AK18504" s="10"/>
    </row>
    <row r="18505" spans="37:37">
      <c r="AK18505" s="10"/>
    </row>
    <row r="18506" spans="37:37">
      <c r="AK18506" s="10"/>
    </row>
    <row r="18507" spans="37:37">
      <c r="AK18507" s="10"/>
    </row>
    <row r="18508" spans="37:37">
      <c r="AK18508" s="10"/>
    </row>
    <row r="18509" spans="37:37">
      <c r="AK18509" s="10"/>
    </row>
    <row r="18510" spans="37:37">
      <c r="AK18510" s="10"/>
    </row>
    <row r="18511" spans="37:37">
      <c r="AK18511" s="10"/>
    </row>
    <row r="18512" spans="37:37">
      <c r="AK18512" s="10"/>
    </row>
    <row r="18513" spans="37:37">
      <c r="AK18513" s="10"/>
    </row>
    <row r="18514" spans="37:37">
      <c r="AK18514" s="10"/>
    </row>
    <row r="18515" spans="37:37">
      <c r="AK18515" s="10"/>
    </row>
    <row r="18516" spans="37:37">
      <c r="AK18516" s="10"/>
    </row>
    <row r="18517" spans="37:37">
      <c r="AK18517" s="10"/>
    </row>
    <row r="18518" spans="37:37">
      <c r="AK18518" s="10"/>
    </row>
    <row r="18519" spans="37:37">
      <c r="AK18519" s="10"/>
    </row>
    <row r="18520" spans="37:37">
      <c r="AK18520" s="10"/>
    </row>
    <row r="18521" spans="37:37">
      <c r="AK18521" s="10"/>
    </row>
    <row r="18522" spans="37:37">
      <c r="AK18522" s="10"/>
    </row>
    <row r="18523" spans="37:37">
      <c r="AK18523" s="10"/>
    </row>
    <row r="18524" spans="37:37">
      <c r="AK18524" s="10"/>
    </row>
    <row r="18525" spans="37:37">
      <c r="AK18525" s="10"/>
    </row>
    <row r="18526" spans="37:37">
      <c r="AK18526" s="10"/>
    </row>
    <row r="18527" spans="37:37">
      <c r="AK18527" s="10"/>
    </row>
    <row r="18528" spans="37:37">
      <c r="AK18528" s="10"/>
    </row>
    <row r="18529" spans="37:37">
      <c r="AK18529" s="10"/>
    </row>
    <row r="18530" spans="37:37">
      <c r="AK18530" s="10"/>
    </row>
    <row r="18531" spans="37:37">
      <c r="AK18531" s="10"/>
    </row>
    <row r="18532" spans="37:37">
      <c r="AK18532" s="10"/>
    </row>
    <row r="18533" spans="37:37">
      <c r="AK18533" s="10"/>
    </row>
    <row r="18534" spans="37:37">
      <c r="AK18534" s="10"/>
    </row>
    <row r="18535" spans="37:37">
      <c r="AK18535" s="10"/>
    </row>
    <row r="18536" spans="37:37">
      <c r="AK18536" s="10"/>
    </row>
    <row r="18537" spans="37:37">
      <c r="AK18537" s="10"/>
    </row>
    <row r="18538" spans="37:37">
      <c r="AK18538" s="10"/>
    </row>
    <row r="18539" spans="37:37">
      <c r="AK18539" s="10"/>
    </row>
    <row r="18540" spans="37:37">
      <c r="AK18540" s="10"/>
    </row>
    <row r="18541" spans="37:37">
      <c r="AK18541" s="10"/>
    </row>
    <row r="18542" spans="37:37">
      <c r="AK18542" s="10"/>
    </row>
    <row r="18543" spans="37:37">
      <c r="AK18543" s="10"/>
    </row>
    <row r="18544" spans="37:37">
      <c r="AK18544" s="10"/>
    </row>
    <row r="18545" spans="37:37">
      <c r="AK18545" s="10"/>
    </row>
    <row r="18546" spans="37:37">
      <c r="AK18546" s="10"/>
    </row>
    <row r="18547" spans="37:37">
      <c r="AK18547" s="10"/>
    </row>
    <row r="18548" spans="37:37">
      <c r="AK18548" s="10"/>
    </row>
    <row r="18549" spans="37:37">
      <c r="AK18549" s="10"/>
    </row>
    <row r="18550" spans="37:37">
      <c r="AK18550" s="10"/>
    </row>
    <row r="18551" spans="37:37">
      <c r="AK18551" s="10"/>
    </row>
    <row r="18552" spans="37:37">
      <c r="AK18552" s="10"/>
    </row>
    <row r="18553" spans="37:37">
      <c r="AK18553" s="10"/>
    </row>
    <row r="18554" spans="37:37">
      <c r="AK18554" s="10"/>
    </row>
    <row r="18555" spans="37:37">
      <c r="AK18555" s="10"/>
    </row>
    <row r="18556" spans="37:37">
      <c r="AK18556" s="10"/>
    </row>
    <row r="18557" spans="37:37">
      <c r="AK18557" s="10"/>
    </row>
    <row r="18558" spans="37:37">
      <c r="AK18558" s="10"/>
    </row>
    <row r="18559" spans="37:37">
      <c r="AK18559" s="10"/>
    </row>
    <row r="18560" spans="37:37">
      <c r="AK18560" s="10"/>
    </row>
    <row r="18561" spans="37:37">
      <c r="AK18561" s="10"/>
    </row>
    <row r="18562" spans="37:37">
      <c r="AK18562" s="10"/>
    </row>
    <row r="18563" spans="37:37">
      <c r="AK18563" s="10"/>
    </row>
    <row r="18564" spans="37:37">
      <c r="AK18564" s="10"/>
    </row>
    <row r="18565" spans="37:37">
      <c r="AK18565" s="10"/>
    </row>
    <row r="18566" spans="37:37">
      <c r="AK18566" s="10"/>
    </row>
    <row r="18567" spans="37:37">
      <c r="AK18567" s="10"/>
    </row>
    <row r="18568" spans="37:37">
      <c r="AK18568" s="10"/>
    </row>
    <row r="18569" spans="37:37">
      <c r="AK18569" s="10"/>
    </row>
    <row r="18570" spans="37:37">
      <c r="AK18570" s="10"/>
    </row>
    <row r="18571" spans="37:37">
      <c r="AK18571" s="10"/>
    </row>
    <row r="18572" spans="37:37">
      <c r="AK18572" s="10"/>
    </row>
    <row r="18573" spans="37:37">
      <c r="AK18573" s="10"/>
    </row>
    <row r="18574" spans="37:37">
      <c r="AK18574" s="10"/>
    </row>
    <row r="18575" spans="37:37">
      <c r="AK18575" s="10"/>
    </row>
    <row r="18576" spans="37:37">
      <c r="AK18576" s="10"/>
    </row>
    <row r="18577" spans="37:37">
      <c r="AK18577" s="10"/>
    </row>
    <row r="18578" spans="37:37">
      <c r="AK18578" s="10"/>
    </row>
    <row r="18579" spans="37:37">
      <c r="AK18579" s="10"/>
    </row>
    <row r="18580" spans="37:37">
      <c r="AK18580" s="10"/>
    </row>
    <row r="18581" spans="37:37">
      <c r="AK18581" s="10"/>
    </row>
    <row r="18582" spans="37:37">
      <c r="AK18582" s="10"/>
    </row>
    <row r="18583" spans="37:37">
      <c r="AK18583" s="10"/>
    </row>
    <row r="18584" spans="37:37">
      <c r="AK18584" s="10"/>
    </row>
    <row r="18585" spans="37:37">
      <c r="AK18585" s="10"/>
    </row>
    <row r="18586" spans="37:37">
      <c r="AK18586" s="10"/>
    </row>
    <row r="18587" spans="37:37">
      <c r="AK18587" s="10"/>
    </row>
    <row r="18588" spans="37:37">
      <c r="AK18588" s="10"/>
    </row>
    <row r="18589" spans="37:37">
      <c r="AK18589" s="10"/>
    </row>
    <row r="18590" spans="37:37">
      <c r="AK18590" s="10"/>
    </row>
    <row r="18591" spans="37:37">
      <c r="AK18591" s="10"/>
    </row>
    <row r="18592" spans="37:37">
      <c r="AK18592" s="10"/>
    </row>
    <row r="18593" spans="37:37">
      <c r="AK18593" s="10"/>
    </row>
    <row r="18594" spans="37:37">
      <c r="AK18594" s="10"/>
    </row>
    <row r="18595" spans="37:37">
      <c r="AK18595" s="10"/>
    </row>
    <row r="18596" spans="37:37">
      <c r="AK18596" s="10"/>
    </row>
    <row r="18597" spans="37:37">
      <c r="AK18597" s="10"/>
    </row>
    <row r="18598" spans="37:37">
      <c r="AK18598" s="10"/>
    </row>
    <row r="18599" spans="37:37">
      <c r="AK18599" s="10"/>
    </row>
    <row r="18600" spans="37:37">
      <c r="AK18600" s="10"/>
    </row>
    <row r="18601" spans="37:37">
      <c r="AK18601" s="10"/>
    </row>
    <row r="18602" spans="37:37">
      <c r="AK18602" s="10"/>
    </row>
    <row r="18603" spans="37:37">
      <c r="AK18603" s="10"/>
    </row>
    <row r="18604" spans="37:37">
      <c r="AK18604" s="10"/>
    </row>
    <row r="18605" spans="37:37">
      <c r="AK18605" s="10"/>
    </row>
    <row r="18606" spans="37:37">
      <c r="AK18606" s="10"/>
    </row>
    <row r="18607" spans="37:37">
      <c r="AK18607" s="10"/>
    </row>
    <row r="18608" spans="37:37">
      <c r="AK18608" s="10"/>
    </row>
    <row r="18609" spans="37:37">
      <c r="AK18609" s="10"/>
    </row>
    <row r="18610" spans="37:37">
      <c r="AK18610" s="10"/>
    </row>
    <row r="18611" spans="37:37">
      <c r="AK18611" s="10"/>
    </row>
    <row r="18612" spans="37:37">
      <c r="AK18612" s="10"/>
    </row>
    <row r="18613" spans="37:37">
      <c r="AK18613" s="10"/>
    </row>
    <row r="18614" spans="37:37">
      <c r="AK18614" s="10"/>
    </row>
    <row r="18615" spans="37:37">
      <c r="AK18615" s="10"/>
    </row>
    <row r="18616" spans="37:37">
      <c r="AK18616" s="10"/>
    </row>
    <row r="18617" spans="37:37">
      <c r="AK18617" s="10"/>
    </row>
    <row r="18618" spans="37:37">
      <c r="AK18618" s="10"/>
    </row>
    <row r="18619" spans="37:37">
      <c r="AK18619" s="10"/>
    </row>
    <row r="18620" spans="37:37">
      <c r="AK18620" s="10"/>
    </row>
    <row r="18621" spans="37:37">
      <c r="AK18621" s="10"/>
    </row>
    <row r="18622" spans="37:37">
      <c r="AK18622" s="10"/>
    </row>
    <row r="18623" spans="37:37">
      <c r="AK18623" s="10"/>
    </row>
    <row r="18624" spans="37:37">
      <c r="AK18624" s="10"/>
    </row>
    <row r="18625" spans="37:37">
      <c r="AK18625" s="10"/>
    </row>
    <row r="18626" spans="37:37">
      <c r="AK18626" s="10"/>
    </row>
    <row r="18627" spans="37:37">
      <c r="AK18627" s="10"/>
    </row>
    <row r="18628" spans="37:37">
      <c r="AK18628" s="10"/>
    </row>
    <row r="18629" spans="37:37">
      <c r="AK18629" s="10"/>
    </row>
    <row r="18630" spans="37:37">
      <c r="AK18630" s="10"/>
    </row>
    <row r="18631" spans="37:37">
      <c r="AK18631" s="10"/>
    </row>
    <row r="18632" spans="37:37">
      <c r="AK18632" s="10"/>
    </row>
    <row r="18633" spans="37:37">
      <c r="AK18633" s="10"/>
    </row>
    <row r="18634" spans="37:37">
      <c r="AK18634" s="10"/>
    </row>
    <row r="18635" spans="37:37">
      <c r="AK18635" s="10"/>
    </row>
    <row r="18636" spans="37:37">
      <c r="AK18636" s="10"/>
    </row>
    <row r="18637" spans="37:37">
      <c r="AK18637" s="10"/>
    </row>
    <row r="18638" spans="37:37">
      <c r="AK18638" s="10"/>
    </row>
    <row r="18639" spans="37:37">
      <c r="AK18639" s="10"/>
    </row>
    <row r="18640" spans="37:37">
      <c r="AK18640" s="10"/>
    </row>
    <row r="18641" spans="37:37">
      <c r="AK18641" s="10"/>
    </row>
    <row r="18642" spans="37:37">
      <c r="AK18642" s="10"/>
    </row>
    <row r="18643" spans="37:37">
      <c r="AK18643" s="10"/>
    </row>
    <row r="18644" spans="37:37">
      <c r="AK18644" s="10"/>
    </row>
    <row r="18645" spans="37:37">
      <c r="AK18645" s="10"/>
    </row>
    <row r="18646" spans="37:37">
      <c r="AK18646" s="10"/>
    </row>
    <row r="18647" spans="37:37">
      <c r="AK18647" s="10"/>
    </row>
    <row r="18648" spans="37:37">
      <c r="AK18648" s="10"/>
    </row>
    <row r="18649" spans="37:37">
      <c r="AK18649" s="10"/>
    </row>
    <row r="18650" spans="37:37">
      <c r="AK18650" s="10"/>
    </row>
    <row r="18651" spans="37:37">
      <c r="AK18651" s="10"/>
    </row>
    <row r="18652" spans="37:37">
      <c r="AK18652" s="10"/>
    </row>
    <row r="18653" spans="37:37">
      <c r="AK18653" s="10"/>
    </row>
    <row r="18654" spans="37:37">
      <c r="AK18654" s="10"/>
    </row>
    <row r="18655" spans="37:37">
      <c r="AK18655" s="10"/>
    </row>
    <row r="18656" spans="37:37">
      <c r="AK18656" s="10"/>
    </row>
    <row r="18657" spans="37:38">
      <c r="AK18657" s="10"/>
    </row>
    <row r="18658" spans="37:38">
      <c r="AK18658" s="10"/>
    </row>
    <row r="18659" spans="37:38">
      <c r="AK18659" s="10"/>
      <c r="AL18659" s="10"/>
    </row>
    <row r="18660" spans="37:38">
      <c r="AK18660" s="10"/>
    </row>
    <row r="18661" spans="37:38">
      <c r="AK18661" s="10"/>
    </row>
    <row r="18662" spans="37:38">
      <c r="AK18662" s="10"/>
    </row>
    <row r="18663" spans="37:38">
      <c r="AK18663" s="10"/>
    </row>
    <row r="18664" spans="37:38">
      <c r="AK18664" s="10"/>
    </row>
    <row r="18665" spans="37:38">
      <c r="AK18665" s="10"/>
    </row>
    <row r="18666" spans="37:38">
      <c r="AK18666" s="10"/>
    </row>
    <row r="18667" spans="37:38">
      <c r="AK18667" s="10"/>
    </row>
    <row r="18668" spans="37:38">
      <c r="AK18668" s="10"/>
    </row>
    <row r="18669" spans="37:38">
      <c r="AK18669" s="10"/>
    </row>
    <row r="18670" spans="37:38">
      <c r="AK18670" s="10"/>
    </row>
    <row r="18671" spans="37:38">
      <c r="AK18671" s="10"/>
    </row>
    <row r="18672" spans="37:38">
      <c r="AK18672" s="10"/>
    </row>
    <row r="18673" spans="37:37">
      <c r="AK18673" s="10"/>
    </row>
    <row r="18674" spans="37:37">
      <c r="AK18674" s="10"/>
    </row>
    <row r="18675" spans="37:37">
      <c r="AK18675" s="10"/>
    </row>
    <row r="18676" spans="37:37">
      <c r="AK18676" s="10"/>
    </row>
    <row r="18677" spans="37:37">
      <c r="AK18677" s="10"/>
    </row>
    <row r="18678" spans="37:37">
      <c r="AK18678" s="10"/>
    </row>
    <row r="18679" spans="37:37">
      <c r="AK18679" s="10"/>
    </row>
    <row r="18680" spans="37:37">
      <c r="AK18680" s="10"/>
    </row>
  </sheetData>
  <autoFilter ref="A1:AC10577" xr:uid="{00000000-0001-0000-0100-000000000000}"/>
  <sortState xmlns:xlrd2="http://schemas.microsoft.com/office/spreadsheetml/2017/richdata2" ref="A2:AG210529">
    <sortCondition ref="H2"/>
  </sortState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0" tint="-0.249977111117893"/>
  </sheetPr>
  <dimension ref="A1:Q15"/>
  <sheetViews>
    <sheetView showGridLines="0" zoomScale="80" zoomScaleNormal="80" workbookViewId="0">
      <selection activeCell="B1" sqref="B1"/>
    </sheetView>
  </sheetViews>
  <sheetFormatPr baseColWidth="10" defaultColWidth="13.6640625" defaultRowHeight="14.4"/>
  <cols>
    <col min="1" max="2" width="13.6640625" customWidth="1"/>
    <col min="3" max="3" width="40.6640625" customWidth="1"/>
    <col min="4" max="4" width="13.6640625" customWidth="1"/>
    <col min="5" max="17" width="13.6640625" style="22" customWidth="1"/>
    <col min="18" max="18" width="13.6640625" customWidth="1"/>
  </cols>
  <sheetData>
    <row r="1" spans="1:17">
      <c r="A1" s="123">
        <f>III_Compras_Detalladas!X2</f>
        <v>45674</v>
      </c>
      <c r="B1" s="50" t="s">
        <v>0</v>
      </c>
      <c r="C1" s="50" t="s">
        <v>1</v>
      </c>
      <c r="D1" s="50" t="s">
        <v>2</v>
      </c>
      <c r="E1" s="50" t="s">
        <v>3</v>
      </c>
      <c r="F1" s="50" t="s">
        <v>4</v>
      </c>
      <c r="G1" s="50" t="s">
        <v>5</v>
      </c>
      <c r="H1" s="50" t="s">
        <v>6</v>
      </c>
      <c r="I1" s="50" t="s">
        <v>7</v>
      </c>
      <c r="J1" s="50" t="s">
        <v>8</v>
      </c>
      <c r="K1" s="50" t="s">
        <v>9</v>
      </c>
      <c r="L1" s="50" t="s">
        <v>10</v>
      </c>
      <c r="M1" s="50" t="s">
        <v>11</v>
      </c>
      <c r="N1" s="50" t="s">
        <v>12</v>
      </c>
      <c r="O1" s="50" t="s">
        <v>13</v>
      </c>
      <c r="P1" s="50" t="s">
        <v>14</v>
      </c>
      <c r="Q1" s="50" t="s">
        <v>15</v>
      </c>
    </row>
    <row r="2" spans="1:17">
      <c r="A2" s="124"/>
      <c r="B2" s="36" t="str">
        <f>IF(IV_Compras_Totales_Base!A2="","",IV_Compras_Totales_Base!A2)</f>
        <v>4000008837</v>
      </c>
      <c r="C2" s="36" t="str">
        <f>IF(IV_Compras_Totales_Base!B2="","",IV_Compras_Totales_Base!B2)</f>
        <v>PIMARES SPA</v>
      </c>
      <c r="D2" s="36" t="str">
        <f>IF(IV_Compras_Totales_Base!C2="","",IV_Compras_Totales_Base!C2)</f>
        <v>41</v>
      </c>
      <c r="E2" s="36">
        <f>IF(IV_Compras_Totales_Base!D2="","",IV_Compras_Totales_Base!D2)</f>
        <v>365956152</v>
      </c>
      <c r="F2" s="6">
        <f>IF(IV_Compras_Totales_Base!E2="","",IV_Compras_Totales_Base!E2)</f>
        <v>21640855</v>
      </c>
      <c r="G2" s="6">
        <f>IF(IV_Compras_Totales_Base!F2="","",IV_Compras_Totales_Base!F2)</f>
        <v>23553919</v>
      </c>
      <c r="H2" s="6">
        <f>IF(IV_Compras_Totales_Base!G2="","",IV_Compras_Totales_Base!G2)</f>
        <v>16986758</v>
      </c>
      <c r="I2" s="6">
        <f>IF(IV_Compras_Totales_Base!H2="","",IV_Compras_Totales_Base!H2)</f>
        <v>22440211</v>
      </c>
      <c r="J2" s="6">
        <f>IF(IV_Compras_Totales_Base!I2="","",IV_Compras_Totales_Base!I2)</f>
        <v>89202209</v>
      </c>
      <c r="K2" s="6">
        <f>IF(IV_Compras_Totales_Base!J2="","",IV_Compras_Totales_Base!J2)</f>
        <v>30282848</v>
      </c>
      <c r="L2" s="6">
        <f>IF(IV_Compras_Totales_Base!K2="","",IV_Compras_Totales_Base!K2)</f>
        <v>14490334</v>
      </c>
      <c r="M2" s="6">
        <f>IF(IV_Compras_Totales_Base!L2="","",IV_Compras_Totales_Base!L2)</f>
        <v>27821801</v>
      </c>
      <c r="N2" s="6">
        <f>IF(IV_Compras_Totales_Base!M2="","",IV_Compras_Totales_Base!M2)</f>
        <v>51124006</v>
      </c>
      <c r="O2" s="6">
        <f>IF(IV_Compras_Totales_Base!N2="","",IV_Compras_Totales_Base!N2)</f>
        <v>30611655</v>
      </c>
      <c r="P2" s="6">
        <f>IF(IV_Compras_Totales_Base!O2="","",IV_Compras_Totales_Base!O2)</f>
        <v>5400463</v>
      </c>
      <c r="Q2" s="6">
        <f>IF(IV_Compras_Totales_Base!P2="","",IV_Compras_Totales_Base!P2)</f>
        <v>32401093</v>
      </c>
    </row>
    <row r="3" spans="1:17">
      <c r="A3" s="124"/>
      <c r="B3" s="36" t="str">
        <f>IF(IV_Compras_Totales_Base!A3="","",IV_Compras_Totales_Base!A3)</f>
        <v>4000008837</v>
      </c>
      <c r="C3" s="36" t="str">
        <f>IF(IV_Compras_Totales_Base!B3="","",IV_Compras_Totales_Base!B3)</f>
        <v>PIMARES SPA</v>
      </c>
      <c r="D3" s="36" t="str">
        <f>IF(IV_Compras_Totales_Base!C3="","",IV_Compras_Totales_Base!C3)</f>
        <v>47</v>
      </c>
      <c r="E3" s="36">
        <f>IF(IV_Compras_Totales_Base!D3="","",IV_Compras_Totales_Base!D3)</f>
        <v>483950076</v>
      </c>
      <c r="F3" s="6">
        <f>IF(IV_Compras_Totales_Base!E3="","",IV_Compras_Totales_Base!E3)</f>
        <v>21301078</v>
      </c>
      <c r="G3" s="6">
        <f>IF(IV_Compras_Totales_Base!F3="","",IV_Compras_Totales_Base!F3)</f>
        <v>27034685</v>
      </c>
      <c r="H3" s="6">
        <f>IF(IV_Compras_Totales_Base!G3="","",IV_Compras_Totales_Base!G3)</f>
        <v>30602027</v>
      </c>
      <c r="I3" s="6">
        <f>IF(IV_Compras_Totales_Base!H3="","",IV_Compras_Totales_Base!H3)</f>
        <v>39334123</v>
      </c>
      <c r="J3" s="6">
        <f>IF(IV_Compras_Totales_Base!I3="","",IV_Compras_Totales_Base!I3)</f>
        <v>36949784</v>
      </c>
      <c r="K3" s="6">
        <f>IF(IV_Compras_Totales_Base!J3="","",IV_Compras_Totales_Base!J3)</f>
        <v>65035549</v>
      </c>
      <c r="L3" s="6">
        <f>IF(IV_Compras_Totales_Base!K3="","",IV_Compras_Totales_Base!K3)</f>
        <v>30244406</v>
      </c>
      <c r="M3" s="6">
        <f>IF(IV_Compras_Totales_Base!L3="","",IV_Compras_Totales_Base!L3)</f>
        <v>35542171</v>
      </c>
      <c r="N3" s="6">
        <f>IF(IV_Compras_Totales_Base!M3="","",IV_Compras_Totales_Base!M3)</f>
        <v>26244376</v>
      </c>
      <c r="O3" s="6">
        <f>IF(IV_Compras_Totales_Base!N3="","",IV_Compras_Totales_Base!N3)</f>
        <v>71637328</v>
      </c>
      <c r="P3" s="6">
        <f>IF(IV_Compras_Totales_Base!O3="","",IV_Compras_Totales_Base!O3)</f>
        <v>27359334</v>
      </c>
      <c r="Q3" s="6">
        <f>IF(IV_Compras_Totales_Base!P3="","",IV_Compras_Totales_Base!P3)</f>
        <v>72665215</v>
      </c>
    </row>
    <row r="4" spans="1:17">
      <c r="D4" s="22"/>
      <c r="Q4"/>
    </row>
    <row r="5" spans="1:17">
      <c r="D5" s="22"/>
      <c r="Q5"/>
    </row>
    <row r="6" spans="1:17">
      <c r="D6" s="22"/>
      <c r="Q6"/>
    </row>
    <row r="7" spans="1:17">
      <c r="D7" s="22"/>
      <c r="Q7"/>
    </row>
    <row r="8" spans="1:17">
      <c r="D8" s="22"/>
      <c r="Q8"/>
    </row>
    <row r="9" spans="1:17">
      <c r="D9" s="22"/>
      <c r="Q9"/>
    </row>
    <row r="10" spans="1:17">
      <c r="D10" s="22"/>
      <c r="Q10"/>
    </row>
    <row r="11" spans="1:17">
      <c r="D11" s="22"/>
      <c r="Q11"/>
    </row>
    <row r="12" spans="1:17">
      <c r="D12" s="22"/>
      <c r="Q12"/>
    </row>
    <row r="13" spans="1:17">
      <c r="D13" s="22"/>
      <c r="Q13"/>
    </row>
    <row r="14" spans="1:17">
      <c r="D14" s="22"/>
      <c r="Q14"/>
    </row>
    <row r="15" spans="1:17">
      <c r="D15" s="22"/>
      <c r="Q15"/>
    </row>
  </sheetData>
  <mergeCells count="1">
    <mergeCell ref="A1:A3"/>
  </mergeCell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Q3"/>
  <sheetViews>
    <sheetView zoomScale="80" zoomScaleNormal="80" workbookViewId="0">
      <selection activeCell="B1" sqref="B1"/>
    </sheetView>
  </sheetViews>
  <sheetFormatPr baseColWidth="10" defaultColWidth="13.6640625" defaultRowHeight="14.4"/>
  <cols>
    <col min="1" max="2" width="13.6640625" style="37" customWidth="1"/>
    <col min="3" max="3" width="40.6640625" style="37" customWidth="1"/>
    <col min="4" max="4" width="13.6640625" style="37" customWidth="1"/>
    <col min="5" max="17" width="13.6640625" style="38" customWidth="1"/>
    <col min="18" max="18" width="13.6640625" style="37" customWidth="1"/>
    <col min="19" max="16384" width="13.6640625" style="37"/>
  </cols>
  <sheetData>
    <row r="1" spans="1:17">
      <c r="A1" s="123">
        <f>III_Compras_Detalladas!X2</f>
        <v>45674</v>
      </c>
      <c r="B1" s="49" t="s">
        <v>0</v>
      </c>
      <c r="C1" s="49" t="s">
        <v>1</v>
      </c>
      <c r="D1" s="49" t="s">
        <v>2</v>
      </c>
      <c r="E1" s="49" t="s">
        <v>3</v>
      </c>
      <c r="F1" s="49" t="s">
        <v>4</v>
      </c>
      <c r="G1" s="49" t="s">
        <v>5</v>
      </c>
      <c r="H1" s="49" t="s">
        <v>6</v>
      </c>
      <c r="I1" s="49" t="s">
        <v>7</v>
      </c>
      <c r="J1" s="49" t="s">
        <v>8</v>
      </c>
      <c r="K1" s="49" t="s">
        <v>9</v>
      </c>
      <c r="L1" s="49" t="s">
        <v>10</v>
      </c>
      <c r="M1" s="49" t="s">
        <v>11</v>
      </c>
      <c r="N1" s="49" t="s">
        <v>12</v>
      </c>
      <c r="O1" s="49" t="s">
        <v>13</v>
      </c>
      <c r="P1" s="49" t="s">
        <v>14</v>
      </c>
      <c r="Q1" s="49" t="s">
        <v>15</v>
      </c>
    </row>
    <row r="2" spans="1:17">
      <c r="A2" s="124"/>
      <c r="B2" s="36" t="str">
        <f>IF(V_Compras_Logistica_Base!A2="","",V_Compras_Logistica_Base!A2)</f>
        <v>4000008837</v>
      </c>
      <c r="C2" s="36" t="str">
        <f>IF(V_Compras_Logistica_Base!B2="","",V_Compras_Logistica_Base!B2)</f>
        <v>PIMARES SPA</v>
      </c>
      <c r="D2" s="36" t="str">
        <f>IF(V_Compras_Logistica_Base!C2="","",V_Compras_Logistica_Base!C2)</f>
        <v>41</v>
      </c>
      <c r="E2" s="36">
        <f>IF(V_Compras_Logistica_Base!D2="","",V_Compras_Logistica_Base!D2)</f>
        <v>365956152</v>
      </c>
      <c r="F2" s="36">
        <f>IF(V_Compras_Logistica_Base!E2="","",V_Compras_Logistica_Base!E2)</f>
        <v>21640855</v>
      </c>
      <c r="G2" s="36">
        <f>IF(V_Compras_Logistica_Base!F2="","",V_Compras_Logistica_Base!F2)</f>
        <v>23553919</v>
      </c>
      <c r="H2" s="36">
        <f>IF(V_Compras_Logistica_Base!G2="","",V_Compras_Logistica_Base!G2)</f>
        <v>16986758</v>
      </c>
      <c r="I2" s="36">
        <f>IF(V_Compras_Logistica_Base!H2="","",V_Compras_Logistica_Base!H2)</f>
        <v>22440211</v>
      </c>
      <c r="J2" s="36">
        <f>IF(V_Compras_Logistica_Base!I2="","",V_Compras_Logistica_Base!I2)</f>
        <v>89202209</v>
      </c>
      <c r="K2" s="36">
        <f>IF(V_Compras_Logistica_Base!J2="","",V_Compras_Logistica_Base!J2)</f>
        <v>30282848</v>
      </c>
      <c r="L2" s="36">
        <f>IF(V_Compras_Logistica_Base!K2="","",V_Compras_Logistica_Base!K2)</f>
        <v>14490334</v>
      </c>
      <c r="M2" s="36">
        <f>IF(V_Compras_Logistica_Base!L2="","",V_Compras_Logistica_Base!L2)</f>
        <v>27821801</v>
      </c>
      <c r="N2" s="36">
        <f>IF(V_Compras_Logistica_Base!M2="","",V_Compras_Logistica_Base!M2)</f>
        <v>51124006</v>
      </c>
      <c r="O2" s="36">
        <f>IF(V_Compras_Logistica_Base!N2="","",V_Compras_Logistica_Base!N2)</f>
        <v>30611655</v>
      </c>
      <c r="P2" s="36">
        <f>IF(V_Compras_Logistica_Base!O2="","",V_Compras_Logistica_Base!O2)</f>
        <v>5400463</v>
      </c>
      <c r="Q2" s="36">
        <f>IF(V_Compras_Logistica_Base!P2="","",V_Compras_Logistica_Base!P2)</f>
        <v>32401093</v>
      </c>
    </row>
    <row r="3" spans="1:17">
      <c r="A3" s="124"/>
      <c r="B3" s="36" t="str">
        <f>IF(V_Compras_Logistica_Base!A3="","",V_Compras_Logistica_Base!A3)</f>
        <v>4000008837</v>
      </c>
      <c r="C3" s="36" t="str">
        <f>IF(V_Compras_Logistica_Base!B3="","",V_Compras_Logistica_Base!B3)</f>
        <v>PIMARES SPA</v>
      </c>
      <c r="D3" s="36" t="str">
        <f>IF(V_Compras_Logistica_Base!C3="","",V_Compras_Logistica_Base!C3)</f>
        <v>47</v>
      </c>
      <c r="E3" s="36">
        <f>IF(V_Compras_Logistica_Base!D3="","",V_Compras_Logistica_Base!D3)</f>
        <v>483405715</v>
      </c>
      <c r="F3" s="36">
        <f>IF(V_Compras_Logistica_Base!E3="","",V_Compras_Logistica_Base!E3)</f>
        <v>21301078</v>
      </c>
      <c r="G3" s="36">
        <f>IF(V_Compras_Logistica_Base!F3="","",V_Compras_Logistica_Base!F3)</f>
        <v>27034685</v>
      </c>
      <c r="H3" s="36">
        <f>IF(V_Compras_Logistica_Base!G3="","",V_Compras_Logistica_Base!G3)</f>
        <v>30317198</v>
      </c>
      <c r="I3" s="36">
        <f>IF(V_Compras_Logistica_Base!H3="","",V_Compras_Logistica_Base!H3)</f>
        <v>39267071</v>
      </c>
      <c r="J3" s="36">
        <f>IF(V_Compras_Logistica_Base!I3="","",V_Compras_Logistica_Base!I3)</f>
        <v>36882290</v>
      </c>
      <c r="K3" s="36">
        <f>IF(V_Compras_Logistica_Base!J3="","",V_Compras_Logistica_Base!J3)</f>
        <v>65035549</v>
      </c>
      <c r="L3" s="36">
        <f>IF(V_Compras_Logistica_Base!K3="","",V_Compras_Logistica_Base!K3)</f>
        <v>30244406</v>
      </c>
      <c r="M3" s="36">
        <f>IF(V_Compras_Logistica_Base!L3="","",V_Compras_Logistica_Base!L3)</f>
        <v>35417185</v>
      </c>
      <c r="N3" s="36">
        <f>IF(V_Compras_Logistica_Base!M3="","",V_Compras_Logistica_Base!M3)</f>
        <v>26244376</v>
      </c>
      <c r="O3" s="36">
        <f>IF(V_Compras_Logistica_Base!N3="","",V_Compras_Logistica_Base!N3)</f>
        <v>71637328</v>
      </c>
      <c r="P3" s="36">
        <f>IF(V_Compras_Logistica_Base!O3="","",V_Compras_Logistica_Base!O3)</f>
        <v>27359334</v>
      </c>
      <c r="Q3" s="36">
        <f>IF(V_Compras_Logistica_Base!P3="","",V_Compras_Logistica_Base!P3)</f>
        <v>72665215</v>
      </c>
    </row>
  </sheetData>
  <mergeCells count="1">
    <mergeCell ref="A1:A3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>
    <tabColor theme="0" tint="-0.249977111117893"/>
  </sheetPr>
  <dimension ref="A1:Z307"/>
  <sheetViews>
    <sheetView topLeftCell="L1" zoomScale="80" zoomScaleNormal="80" workbookViewId="0">
      <pane ySplit="1" topLeftCell="A79" activePane="bottomLeft" state="frozen"/>
      <selection activeCell="J25" sqref="J25"/>
      <selection pane="bottomLeft" activeCell="V305" sqref="V305:V306"/>
    </sheetView>
  </sheetViews>
  <sheetFormatPr baseColWidth="10" defaultColWidth="13.6640625" defaultRowHeight="14.4"/>
  <cols>
    <col min="1" max="2" width="13.6640625" style="20" customWidth="1"/>
    <col min="3" max="3" width="13.6640625" style="39" customWidth="1"/>
    <col min="4" max="8" width="13.6640625" customWidth="1"/>
    <col min="9" max="9" width="23.6640625" customWidth="1"/>
    <col min="10" max="10" width="13.6640625" customWidth="1"/>
    <col min="11" max="11" width="20.6640625" style="10" customWidth="1"/>
    <col min="12" max="12" width="13.6640625" style="10" customWidth="1"/>
    <col min="13" max="13" width="13.6640625" style="20" customWidth="1"/>
    <col min="14" max="15" width="36.6640625" customWidth="1"/>
    <col min="16" max="16" width="16" style="20" bestFit="1" customWidth="1"/>
    <col min="17" max="17" width="13.6640625" style="21" customWidth="1"/>
    <col min="18" max="20" width="13.6640625" customWidth="1"/>
    <col min="21" max="21" width="17.44140625" bestFit="1" customWidth="1"/>
    <col min="22" max="22" width="13.6640625" style="108" customWidth="1"/>
    <col min="23" max="23" width="23.6640625" style="45" customWidth="1"/>
    <col min="24" max="24" width="13.6640625" style="45" customWidth="1"/>
    <col min="25" max="25" width="13.6640625" customWidth="1"/>
  </cols>
  <sheetData>
    <row r="1" spans="1:26">
      <c r="A1" s="23" t="s">
        <v>11110</v>
      </c>
      <c r="B1" s="23" t="s">
        <v>11116</v>
      </c>
      <c r="C1" s="23" t="s">
        <v>11184</v>
      </c>
      <c r="D1" s="23" t="s">
        <v>11185</v>
      </c>
      <c r="E1" s="23" t="s">
        <v>11186</v>
      </c>
      <c r="F1" s="23" t="s">
        <v>11105</v>
      </c>
      <c r="G1" s="23" t="s">
        <v>11187</v>
      </c>
      <c r="H1" s="23" t="s">
        <v>2</v>
      </c>
      <c r="I1" s="23" t="s">
        <v>11188</v>
      </c>
      <c r="J1" s="23" t="s">
        <v>11189</v>
      </c>
      <c r="K1" s="23" t="s">
        <v>11190</v>
      </c>
      <c r="L1" s="23" t="s">
        <v>11191</v>
      </c>
      <c r="M1" s="23" t="s">
        <v>11192</v>
      </c>
      <c r="N1" s="23" t="s">
        <v>11193</v>
      </c>
      <c r="O1" s="23" t="s">
        <v>11194</v>
      </c>
      <c r="P1" s="23" t="s">
        <v>11195</v>
      </c>
      <c r="Q1" s="23" t="s">
        <v>11196</v>
      </c>
      <c r="R1" s="23" t="s">
        <v>11197</v>
      </c>
      <c r="S1" s="23" t="s">
        <v>11198</v>
      </c>
      <c r="T1" s="23" t="s">
        <v>11199</v>
      </c>
      <c r="U1" s="23" t="s">
        <v>11200</v>
      </c>
      <c r="V1" s="107" t="s">
        <v>11201</v>
      </c>
      <c r="W1" s="56" t="s">
        <v>11111</v>
      </c>
      <c r="X1" s="23" t="s">
        <v>11202</v>
      </c>
      <c r="Y1" s="23" t="s">
        <v>11203</v>
      </c>
      <c r="Z1" s="23" t="s">
        <v>11139</v>
      </c>
    </row>
    <row r="2" spans="1:26">
      <c r="A2" s="20" t="s">
        <v>11204</v>
      </c>
      <c r="B2" s="20">
        <v>45669</v>
      </c>
      <c r="D2" t="s">
        <v>11205</v>
      </c>
      <c r="E2" t="s">
        <v>11206</v>
      </c>
      <c r="F2" t="s">
        <v>53</v>
      </c>
      <c r="G2" t="s">
        <v>11207</v>
      </c>
      <c r="H2" t="s">
        <v>56</v>
      </c>
      <c r="J2" t="s">
        <v>11208</v>
      </c>
      <c r="K2" s="10" t="s">
        <v>11209</v>
      </c>
      <c r="L2" s="10" t="s">
        <v>11210</v>
      </c>
      <c r="M2" s="20" t="s">
        <v>11211</v>
      </c>
      <c r="N2" t="s">
        <v>47</v>
      </c>
      <c r="O2" t="s">
        <v>11212</v>
      </c>
      <c r="P2" s="20">
        <v>45669</v>
      </c>
      <c r="Q2" s="21">
        <v>1</v>
      </c>
      <c r="R2">
        <v>2025</v>
      </c>
      <c r="S2" t="s">
        <v>11213</v>
      </c>
      <c r="T2" t="s">
        <v>11101</v>
      </c>
      <c r="U2" t="s">
        <v>11214</v>
      </c>
      <c r="V2" s="108">
        <v>-25122</v>
      </c>
      <c r="W2" s="45" t="s">
        <v>11215</v>
      </c>
      <c r="Y2">
        <v>1</v>
      </c>
      <c r="Z2">
        <v>2025</v>
      </c>
    </row>
    <row r="3" spans="1:26">
      <c r="A3" s="20" t="s">
        <v>11204</v>
      </c>
      <c r="B3" s="20">
        <v>45669</v>
      </c>
      <c r="C3" s="9"/>
      <c r="D3" t="s">
        <v>11205</v>
      </c>
      <c r="E3" s="9" t="s">
        <v>11206</v>
      </c>
      <c r="F3" t="s">
        <v>53</v>
      </c>
      <c r="G3" t="s">
        <v>11216</v>
      </c>
      <c r="H3" t="s">
        <v>77</v>
      </c>
      <c r="J3" t="s">
        <v>11208</v>
      </c>
      <c r="K3" s="10" t="s">
        <v>11209</v>
      </c>
      <c r="L3" s="10" t="s">
        <v>11210</v>
      </c>
      <c r="M3" s="20" t="s">
        <v>11211</v>
      </c>
      <c r="N3" s="12" t="s">
        <v>47</v>
      </c>
      <c r="O3" t="s">
        <v>11212</v>
      </c>
      <c r="P3" s="20">
        <v>45669</v>
      </c>
      <c r="Q3" s="21">
        <v>1</v>
      </c>
      <c r="R3">
        <v>2025</v>
      </c>
      <c r="S3" t="s">
        <v>11213</v>
      </c>
      <c r="T3" t="s">
        <v>11101</v>
      </c>
      <c r="U3" t="s">
        <v>11214</v>
      </c>
      <c r="V3" s="108">
        <v>-104944</v>
      </c>
      <c r="W3" s="45" t="s">
        <v>11215</v>
      </c>
      <c r="Y3">
        <v>1</v>
      </c>
      <c r="Z3">
        <v>2025</v>
      </c>
    </row>
    <row r="4" spans="1:26" hidden="1">
      <c r="A4" s="20" t="s">
        <v>11217</v>
      </c>
      <c r="B4" s="20">
        <v>45669</v>
      </c>
      <c r="C4" s="9"/>
      <c r="D4" t="s">
        <v>11218</v>
      </c>
      <c r="E4" t="s">
        <v>11206</v>
      </c>
      <c r="F4" t="s">
        <v>53</v>
      </c>
      <c r="G4" t="s">
        <v>11207</v>
      </c>
      <c r="H4" t="s">
        <v>56</v>
      </c>
      <c r="J4" t="s">
        <v>11219</v>
      </c>
      <c r="K4" s="10" t="s">
        <v>11220</v>
      </c>
      <c r="L4" s="10" t="s">
        <v>11210</v>
      </c>
      <c r="M4" s="20" t="s">
        <v>11211</v>
      </c>
      <c r="N4" s="12" t="s">
        <v>47</v>
      </c>
      <c r="O4" t="s">
        <v>11221</v>
      </c>
      <c r="P4" s="20">
        <v>45669</v>
      </c>
      <c r="Q4" s="21">
        <v>12</v>
      </c>
      <c r="R4">
        <v>2024</v>
      </c>
      <c r="S4" t="s">
        <v>11222</v>
      </c>
      <c r="T4" t="s">
        <v>11103</v>
      </c>
      <c r="U4" t="s">
        <v>11214</v>
      </c>
      <c r="V4" s="108">
        <v>-11921</v>
      </c>
      <c r="W4" s="45" t="s">
        <v>11223</v>
      </c>
      <c r="Y4">
        <v>1</v>
      </c>
      <c r="Z4">
        <v>2025</v>
      </c>
    </row>
    <row r="5" spans="1:26" hidden="1">
      <c r="A5" s="20" t="s">
        <v>11217</v>
      </c>
      <c r="B5" s="20">
        <v>45669</v>
      </c>
      <c r="C5" s="9"/>
      <c r="D5" t="s">
        <v>11218</v>
      </c>
      <c r="E5" t="s">
        <v>11206</v>
      </c>
      <c r="F5" t="s">
        <v>53</v>
      </c>
      <c r="G5" t="s">
        <v>11216</v>
      </c>
      <c r="H5" t="s">
        <v>77</v>
      </c>
      <c r="J5" t="s">
        <v>11219</v>
      </c>
      <c r="K5" s="10" t="s">
        <v>11220</v>
      </c>
      <c r="L5" s="10" t="s">
        <v>11210</v>
      </c>
      <c r="M5" s="20" t="s">
        <v>11211</v>
      </c>
      <c r="N5" s="12" t="s">
        <v>47</v>
      </c>
      <c r="O5" t="s">
        <v>11221</v>
      </c>
      <c r="P5" s="20">
        <v>45669</v>
      </c>
      <c r="Q5" s="21">
        <v>12</v>
      </c>
      <c r="R5">
        <v>2024</v>
      </c>
      <c r="S5" t="s">
        <v>11222</v>
      </c>
      <c r="T5" t="s">
        <v>11103</v>
      </c>
      <c r="U5" t="s">
        <v>11214</v>
      </c>
      <c r="V5" s="108">
        <v>-12209</v>
      </c>
      <c r="W5" s="45" t="s">
        <v>11223</v>
      </c>
      <c r="Y5">
        <v>1</v>
      </c>
      <c r="Z5">
        <v>2025</v>
      </c>
    </row>
    <row r="6" spans="1:26" hidden="1">
      <c r="A6" s="20" t="s">
        <v>11224</v>
      </c>
      <c r="B6" s="20">
        <v>45669</v>
      </c>
      <c r="C6" s="9"/>
      <c r="D6" t="s">
        <v>11225</v>
      </c>
      <c r="E6" t="s">
        <v>11206</v>
      </c>
      <c r="F6" t="s">
        <v>53</v>
      </c>
      <c r="G6" t="s">
        <v>11226</v>
      </c>
      <c r="H6" t="s">
        <v>77</v>
      </c>
      <c r="J6" t="s">
        <v>11219</v>
      </c>
      <c r="K6" s="10" t="s">
        <v>11220</v>
      </c>
      <c r="L6" s="10" t="s">
        <v>11210</v>
      </c>
      <c r="M6" s="20" t="s">
        <v>11211</v>
      </c>
      <c r="N6" s="12" t="s">
        <v>47</v>
      </c>
      <c r="O6" t="s">
        <v>11221</v>
      </c>
      <c r="P6" s="20">
        <v>45669</v>
      </c>
      <c r="Q6" s="21">
        <v>12</v>
      </c>
      <c r="R6">
        <v>2024</v>
      </c>
      <c r="S6" t="s">
        <v>11222</v>
      </c>
      <c r="T6" t="s">
        <v>11103</v>
      </c>
      <c r="U6" t="s">
        <v>11214</v>
      </c>
      <c r="V6" s="108">
        <v>-44</v>
      </c>
      <c r="W6" s="45" t="s">
        <v>11227</v>
      </c>
      <c r="Y6">
        <v>1</v>
      </c>
      <c r="Z6">
        <v>2025</v>
      </c>
    </row>
    <row r="7" spans="1:26" hidden="1">
      <c r="A7" s="20" t="s">
        <v>11224</v>
      </c>
      <c r="B7" s="20">
        <v>45669</v>
      </c>
      <c r="C7" s="9"/>
      <c r="D7" t="s">
        <v>11225</v>
      </c>
      <c r="E7" t="s">
        <v>11206</v>
      </c>
      <c r="F7" t="s">
        <v>53</v>
      </c>
      <c r="G7" t="s">
        <v>11228</v>
      </c>
      <c r="H7" t="s">
        <v>77</v>
      </c>
      <c r="J7" t="s">
        <v>11219</v>
      </c>
      <c r="K7" s="10" t="s">
        <v>11220</v>
      </c>
      <c r="L7" s="10" t="s">
        <v>11210</v>
      </c>
      <c r="M7" s="20" t="s">
        <v>11211</v>
      </c>
      <c r="N7" s="12" t="s">
        <v>47</v>
      </c>
      <c r="O7" t="s">
        <v>11221</v>
      </c>
      <c r="P7" s="20">
        <v>45669</v>
      </c>
      <c r="Q7" s="21">
        <v>12</v>
      </c>
      <c r="R7">
        <v>2024</v>
      </c>
      <c r="S7" t="s">
        <v>11222</v>
      </c>
      <c r="T7" t="s">
        <v>11103</v>
      </c>
      <c r="U7" t="s">
        <v>11214</v>
      </c>
      <c r="V7" s="108">
        <v>-168</v>
      </c>
      <c r="W7" s="45" t="s">
        <v>11227</v>
      </c>
      <c r="Y7">
        <v>1</v>
      </c>
      <c r="Z7">
        <v>2025</v>
      </c>
    </row>
    <row r="8" spans="1:26" hidden="1">
      <c r="A8" s="20" t="s">
        <v>11229</v>
      </c>
      <c r="B8" s="20">
        <v>45669</v>
      </c>
      <c r="C8" s="9"/>
      <c r="D8" t="s">
        <v>11230</v>
      </c>
      <c r="E8" t="s">
        <v>11206</v>
      </c>
      <c r="F8" t="s">
        <v>53</v>
      </c>
      <c r="G8" t="s">
        <v>11207</v>
      </c>
      <c r="H8" t="s">
        <v>56</v>
      </c>
      <c r="J8" t="s">
        <v>11208</v>
      </c>
      <c r="K8" s="10" t="s">
        <v>11209</v>
      </c>
      <c r="L8" s="10" t="s">
        <v>11210</v>
      </c>
      <c r="M8" s="20" t="s">
        <v>11211</v>
      </c>
      <c r="N8" s="12" t="s">
        <v>47</v>
      </c>
      <c r="O8" t="s">
        <v>11231</v>
      </c>
      <c r="P8" s="20">
        <v>45669</v>
      </c>
      <c r="Q8" s="21">
        <v>12</v>
      </c>
      <c r="R8">
        <v>2024</v>
      </c>
      <c r="S8" t="s">
        <v>11232</v>
      </c>
      <c r="T8" t="s">
        <v>11101</v>
      </c>
      <c r="U8" t="s">
        <v>11214</v>
      </c>
      <c r="V8" s="108">
        <v>-158942</v>
      </c>
      <c r="W8" s="45" t="s">
        <v>11233</v>
      </c>
      <c r="Y8">
        <v>1</v>
      </c>
      <c r="Z8">
        <v>2025</v>
      </c>
    </row>
    <row r="9" spans="1:26" hidden="1">
      <c r="A9" s="20" t="s">
        <v>11229</v>
      </c>
      <c r="B9" s="20">
        <v>45669</v>
      </c>
      <c r="C9" s="9"/>
      <c r="D9" t="s">
        <v>11230</v>
      </c>
      <c r="E9" t="s">
        <v>11206</v>
      </c>
      <c r="F9" t="s">
        <v>53</v>
      </c>
      <c r="G9" t="s">
        <v>11216</v>
      </c>
      <c r="H9" t="s">
        <v>77</v>
      </c>
      <c r="J9" t="s">
        <v>11208</v>
      </c>
      <c r="K9" s="10" t="s">
        <v>11209</v>
      </c>
      <c r="L9" s="10" t="s">
        <v>11210</v>
      </c>
      <c r="M9" s="20" t="s">
        <v>11211</v>
      </c>
      <c r="N9" s="12" t="s">
        <v>47</v>
      </c>
      <c r="O9" t="s">
        <v>11231</v>
      </c>
      <c r="P9" s="20">
        <v>45669</v>
      </c>
      <c r="Q9" s="21">
        <v>12</v>
      </c>
      <c r="R9">
        <v>2024</v>
      </c>
      <c r="S9" t="s">
        <v>11232</v>
      </c>
      <c r="T9" t="s">
        <v>11101</v>
      </c>
      <c r="U9" t="s">
        <v>11214</v>
      </c>
      <c r="V9" s="108">
        <v>-162789</v>
      </c>
      <c r="W9" s="45" t="s">
        <v>11233</v>
      </c>
      <c r="Y9">
        <v>1</v>
      </c>
      <c r="Z9">
        <v>2025</v>
      </c>
    </row>
    <row r="10" spans="1:26" hidden="1">
      <c r="A10" s="20" t="s">
        <v>11234</v>
      </c>
      <c r="B10" s="20">
        <v>45669</v>
      </c>
      <c r="C10" s="9"/>
      <c r="D10" t="s">
        <v>11235</v>
      </c>
      <c r="E10" t="s">
        <v>11206</v>
      </c>
      <c r="F10" t="s">
        <v>53</v>
      </c>
      <c r="G10" t="s">
        <v>11226</v>
      </c>
      <c r="H10" t="s">
        <v>77</v>
      </c>
      <c r="J10" t="s">
        <v>11208</v>
      </c>
      <c r="K10" s="10" t="s">
        <v>11209</v>
      </c>
      <c r="L10" s="10" t="s">
        <v>11210</v>
      </c>
      <c r="M10" s="20" t="s">
        <v>11211</v>
      </c>
      <c r="N10" s="12" t="s">
        <v>47</v>
      </c>
      <c r="O10" t="s">
        <v>11231</v>
      </c>
      <c r="P10" s="20">
        <v>45669</v>
      </c>
      <c r="Q10" s="21">
        <v>12</v>
      </c>
      <c r="R10">
        <v>2024</v>
      </c>
      <c r="S10" t="s">
        <v>11232</v>
      </c>
      <c r="T10" t="s">
        <v>11101</v>
      </c>
      <c r="U10" t="s">
        <v>11214</v>
      </c>
      <c r="V10" s="108">
        <v>-588</v>
      </c>
      <c r="W10" s="45" t="s">
        <v>11236</v>
      </c>
      <c r="Y10">
        <v>1</v>
      </c>
      <c r="Z10">
        <v>2025</v>
      </c>
    </row>
    <row r="11" spans="1:26" hidden="1">
      <c r="A11" s="20" t="s">
        <v>11234</v>
      </c>
      <c r="B11" s="20">
        <v>45669</v>
      </c>
      <c r="C11" s="9"/>
      <c r="D11" t="s">
        <v>11235</v>
      </c>
      <c r="E11" t="s">
        <v>11206</v>
      </c>
      <c r="F11" t="s">
        <v>53</v>
      </c>
      <c r="G11" t="s">
        <v>11228</v>
      </c>
      <c r="H11" t="s">
        <v>77</v>
      </c>
      <c r="J11" t="s">
        <v>11208</v>
      </c>
      <c r="K11" s="10" t="s">
        <v>11209</v>
      </c>
      <c r="L11" s="10" t="s">
        <v>11210</v>
      </c>
      <c r="M11" s="20" t="s">
        <v>11211</v>
      </c>
      <c r="N11" s="12" t="s">
        <v>47</v>
      </c>
      <c r="O11" t="s">
        <v>11231</v>
      </c>
      <c r="P11" s="20">
        <v>45669</v>
      </c>
      <c r="Q11" s="21">
        <v>12</v>
      </c>
      <c r="R11">
        <v>2024</v>
      </c>
      <c r="S11" t="s">
        <v>11232</v>
      </c>
      <c r="T11" t="s">
        <v>11101</v>
      </c>
      <c r="U11" t="s">
        <v>11214</v>
      </c>
      <c r="V11" s="108">
        <v>-2235</v>
      </c>
      <c r="W11" s="45" t="s">
        <v>11236</v>
      </c>
      <c r="Y11">
        <v>1</v>
      </c>
      <c r="Z11">
        <v>2025</v>
      </c>
    </row>
    <row r="12" spans="1:26">
      <c r="A12" s="20" t="s">
        <v>11237</v>
      </c>
      <c r="B12" s="20">
        <v>45676</v>
      </c>
      <c r="C12" s="9"/>
      <c r="D12" t="s">
        <v>11238</v>
      </c>
      <c r="E12" t="s">
        <v>11206</v>
      </c>
      <c r="F12" t="s">
        <v>53</v>
      </c>
      <c r="G12" t="s">
        <v>11207</v>
      </c>
      <c r="H12" t="s">
        <v>56</v>
      </c>
      <c r="J12" t="s">
        <v>11208</v>
      </c>
      <c r="K12" s="10" t="s">
        <v>11209</v>
      </c>
      <c r="L12" s="10" t="s">
        <v>11210</v>
      </c>
      <c r="M12" s="20" t="s">
        <v>11211</v>
      </c>
      <c r="N12" s="12" t="s">
        <v>47</v>
      </c>
      <c r="O12" t="s">
        <v>11239</v>
      </c>
      <c r="P12" s="20">
        <v>45676</v>
      </c>
      <c r="Q12" s="21">
        <v>1</v>
      </c>
      <c r="R12">
        <v>2025</v>
      </c>
      <c r="S12" t="s">
        <v>11213</v>
      </c>
      <c r="T12" t="s">
        <v>11101</v>
      </c>
      <c r="U12" t="s">
        <v>11214</v>
      </c>
      <c r="V12" s="108">
        <v>-109625</v>
      </c>
      <c r="W12" s="45" t="s">
        <v>11240</v>
      </c>
      <c r="Y12">
        <v>1</v>
      </c>
      <c r="Z12">
        <v>2025</v>
      </c>
    </row>
    <row r="13" spans="1:26">
      <c r="A13" s="20" t="s">
        <v>11237</v>
      </c>
      <c r="B13" s="20">
        <v>45676</v>
      </c>
      <c r="C13" s="9"/>
      <c r="D13" t="s">
        <v>11238</v>
      </c>
      <c r="E13" t="s">
        <v>11206</v>
      </c>
      <c r="F13" t="s">
        <v>53</v>
      </c>
      <c r="G13" t="s">
        <v>11216</v>
      </c>
      <c r="H13" t="s">
        <v>77</v>
      </c>
      <c r="J13" t="s">
        <v>11208</v>
      </c>
      <c r="K13" s="10" t="s">
        <v>11209</v>
      </c>
      <c r="L13" s="10" t="s">
        <v>11210</v>
      </c>
      <c r="M13" s="20" t="s">
        <v>11211</v>
      </c>
      <c r="N13" s="12" t="s">
        <v>47</v>
      </c>
      <c r="O13" t="s">
        <v>11239</v>
      </c>
      <c r="P13" s="20">
        <v>45676</v>
      </c>
      <c r="Q13" s="21">
        <v>1</v>
      </c>
      <c r="R13">
        <v>2025</v>
      </c>
      <c r="S13" t="s">
        <v>11213</v>
      </c>
      <c r="T13" t="s">
        <v>11101</v>
      </c>
      <c r="U13" t="s">
        <v>11214</v>
      </c>
      <c r="V13" s="108">
        <v>-173280</v>
      </c>
      <c r="W13" s="45" t="s">
        <v>11240</v>
      </c>
      <c r="Y13">
        <v>1</v>
      </c>
      <c r="Z13">
        <v>2025</v>
      </c>
    </row>
    <row r="14" spans="1:26" hidden="1">
      <c r="A14" s="20" t="s">
        <v>11241</v>
      </c>
      <c r="B14" s="20">
        <v>45676</v>
      </c>
      <c r="C14" s="9"/>
      <c r="D14" t="s">
        <v>11242</v>
      </c>
      <c r="E14" t="s">
        <v>11206</v>
      </c>
      <c r="F14" t="s">
        <v>53</v>
      </c>
      <c r="G14" t="s">
        <v>11207</v>
      </c>
      <c r="H14" t="s">
        <v>56</v>
      </c>
      <c r="J14" t="s">
        <v>11219</v>
      </c>
      <c r="K14" s="10" t="s">
        <v>11220</v>
      </c>
      <c r="L14" s="10" t="s">
        <v>11210</v>
      </c>
      <c r="M14" s="20" t="s">
        <v>11211</v>
      </c>
      <c r="N14" s="12" t="s">
        <v>47</v>
      </c>
      <c r="O14" t="s">
        <v>11243</v>
      </c>
      <c r="P14" s="20">
        <v>45676</v>
      </c>
      <c r="Q14" s="21">
        <v>12</v>
      </c>
      <c r="R14">
        <v>2024</v>
      </c>
      <c r="S14" t="s">
        <v>11222</v>
      </c>
      <c r="T14" t="s">
        <v>11103</v>
      </c>
      <c r="U14" t="s">
        <v>11214</v>
      </c>
      <c r="V14" s="108">
        <v>-300</v>
      </c>
      <c r="W14" s="45" t="s">
        <v>11244</v>
      </c>
      <c r="Y14">
        <v>1</v>
      </c>
      <c r="Z14">
        <v>2025</v>
      </c>
    </row>
    <row r="15" spans="1:26" hidden="1">
      <c r="A15" s="20" t="s">
        <v>11241</v>
      </c>
      <c r="B15" s="20">
        <v>45676</v>
      </c>
      <c r="C15" s="9"/>
      <c r="D15" t="s">
        <v>11242</v>
      </c>
      <c r="E15" t="s">
        <v>11206</v>
      </c>
      <c r="F15" t="s">
        <v>53</v>
      </c>
      <c r="G15" t="s">
        <v>11216</v>
      </c>
      <c r="H15" t="s">
        <v>77</v>
      </c>
      <c r="J15" t="s">
        <v>11219</v>
      </c>
      <c r="K15" s="10" t="s">
        <v>11220</v>
      </c>
      <c r="L15" s="10" t="s">
        <v>11210</v>
      </c>
      <c r="M15" s="20" t="s">
        <v>11211</v>
      </c>
      <c r="N15" s="12" t="s">
        <v>47</v>
      </c>
      <c r="O15" t="s">
        <v>11243</v>
      </c>
      <c r="P15" s="20">
        <v>45676</v>
      </c>
      <c r="Q15" s="21">
        <v>12</v>
      </c>
      <c r="R15">
        <v>2024</v>
      </c>
      <c r="S15" t="s">
        <v>11222</v>
      </c>
      <c r="T15" t="s">
        <v>11103</v>
      </c>
      <c r="U15" t="s">
        <v>11214</v>
      </c>
      <c r="V15" s="108">
        <v>-308</v>
      </c>
      <c r="W15" s="45" t="s">
        <v>11244</v>
      </c>
      <c r="Y15">
        <v>1</v>
      </c>
      <c r="Z15">
        <v>2025</v>
      </c>
    </row>
    <row r="16" spans="1:26" hidden="1">
      <c r="A16" s="20" t="s">
        <v>11245</v>
      </c>
      <c r="B16" s="20">
        <v>45676</v>
      </c>
      <c r="C16" s="9"/>
      <c r="D16" t="s">
        <v>11246</v>
      </c>
      <c r="E16" t="s">
        <v>11206</v>
      </c>
      <c r="F16" t="s">
        <v>53</v>
      </c>
      <c r="G16" t="s">
        <v>11207</v>
      </c>
      <c r="H16" t="s">
        <v>56</v>
      </c>
      <c r="J16" t="s">
        <v>11208</v>
      </c>
      <c r="K16" s="10" t="s">
        <v>11209</v>
      </c>
      <c r="L16" s="10" t="s">
        <v>11210</v>
      </c>
      <c r="M16" s="20" t="s">
        <v>11211</v>
      </c>
      <c r="N16" s="12" t="s">
        <v>47</v>
      </c>
      <c r="O16" t="s">
        <v>11247</v>
      </c>
      <c r="P16" s="20">
        <v>45676</v>
      </c>
      <c r="Q16" s="21">
        <v>12</v>
      </c>
      <c r="R16">
        <v>2024</v>
      </c>
      <c r="S16" t="s">
        <v>11232</v>
      </c>
      <c r="T16" t="s">
        <v>11101</v>
      </c>
      <c r="U16" t="s">
        <v>11214</v>
      </c>
      <c r="V16" s="108">
        <v>-4011</v>
      </c>
      <c r="W16" s="45" t="s">
        <v>11248</v>
      </c>
      <c r="Y16">
        <v>1</v>
      </c>
      <c r="Z16">
        <v>2025</v>
      </c>
    </row>
    <row r="17" spans="1:26" hidden="1">
      <c r="A17" s="20" t="s">
        <v>11245</v>
      </c>
      <c r="B17" s="20">
        <v>45676</v>
      </c>
      <c r="C17" s="9"/>
      <c r="D17" t="s">
        <v>11246</v>
      </c>
      <c r="E17" t="s">
        <v>11206</v>
      </c>
      <c r="F17" t="s">
        <v>53</v>
      </c>
      <c r="G17" t="s">
        <v>11216</v>
      </c>
      <c r="H17" t="s">
        <v>77</v>
      </c>
      <c r="J17" t="s">
        <v>11208</v>
      </c>
      <c r="K17" s="10" t="s">
        <v>11209</v>
      </c>
      <c r="L17" s="10" t="s">
        <v>11210</v>
      </c>
      <c r="M17" s="20" t="s">
        <v>11211</v>
      </c>
      <c r="N17" s="12" t="s">
        <v>47</v>
      </c>
      <c r="O17" t="s">
        <v>11247</v>
      </c>
      <c r="P17" s="20">
        <v>45676</v>
      </c>
      <c r="Q17" s="21">
        <v>12</v>
      </c>
      <c r="R17">
        <v>2024</v>
      </c>
      <c r="S17" t="s">
        <v>11232</v>
      </c>
      <c r="T17" t="s">
        <v>11101</v>
      </c>
      <c r="U17" t="s">
        <v>11214</v>
      </c>
      <c r="V17" s="108">
        <v>-4107</v>
      </c>
      <c r="W17" s="45" t="s">
        <v>11248</v>
      </c>
      <c r="Y17">
        <v>1</v>
      </c>
      <c r="Z17">
        <v>2025</v>
      </c>
    </row>
    <row r="18" spans="1:26">
      <c r="A18" s="20" t="s">
        <v>11249</v>
      </c>
      <c r="B18" s="20">
        <v>45683</v>
      </c>
      <c r="C18" s="9"/>
      <c r="D18" t="s">
        <v>11250</v>
      </c>
      <c r="E18" t="s">
        <v>11206</v>
      </c>
      <c r="F18" t="s">
        <v>53</v>
      </c>
      <c r="G18" t="s">
        <v>11207</v>
      </c>
      <c r="H18" t="s">
        <v>56</v>
      </c>
      <c r="J18" t="s">
        <v>11208</v>
      </c>
      <c r="K18" s="10" t="s">
        <v>11209</v>
      </c>
      <c r="L18" s="10" t="s">
        <v>11210</v>
      </c>
      <c r="M18" s="20" t="s">
        <v>11211</v>
      </c>
      <c r="N18" s="12" t="s">
        <v>47</v>
      </c>
      <c r="O18" t="s">
        <v>11251</v>
      </c>
      <c r="P18" s="20">
        <v>45683</v>
      </c>
      <c r="Q18" s="21">
        <v>1</v>
      </c>
      <c r="R18">
        <v>2025</v>
      </c>
      <c r="S18" t="s">
        <v>11213</v>
      </c>
      <c r="T18" t="s">
        <v>11101</v>
      </c>
      <c r="U18" t="s">
        <v>11214</v>
      </c>
      <c r="V18" s="108">
        <v>-103197</v>
      </c>
      <c r="W18" s="45" t="s">
        <v>11252</v>
      </c>
      <c r="Y18">
        <v>1</v>
      </c>
      <c r="Z18">
        <v>2025</v>
      </c>
    </row>
    <row r="19" spans="1:26">
      <c r="A19" s="20" t="s">
        <v>11249</v>
      </c>
      <c r="B19" s="20">
        <v>45683</v>
      </c>
      <c r="C19" s="9"/>
      <c r="D19" t="s">
        <v>11250</v>
      </c>
      <c r="E19" t="s">
        <v>11206</v>
      </c>
      <c r="F19" t="s">
        <v>53</v>
      </c>
      <c r="G19" t="s">
        <v>11216</v>
      </c>
      <c r="H19" t="s">
        <v>77</v>
      </c>
      <c r="J19" t="s">
        <v>11208</v>
      </c>
      <c r="K19" s="10" t="s">
        <v>11209</v>
      </c>
      <c r="L19" s="10" t="s">
        <v>11210</v>
      </c>
      <c r="M19" s="20" t="s">
        <v>11211</v>
      </c>
      <c r="N19" s="12" t="s">
        <v>47</v>
      </c>
      <c r="O19" t="s">
        <v>11251</v>
      </c>
      <c r="P19" s="20">
        <v>45683</v>
      </c>
      <c r="Q19" s="21">
        <v>1</v>
      </c>
      <c r="R19">
        <v>2025</v>
      </c>
      <c r="S19" t="s">
        <v>11213</v>
      </c>
      <c r="T19" t="s">
        <v>11101</v>
      </c>
      <c r="U19" t="s">
        <v>11214</v>
      </c>
      <c r="V19" s="108">
        <v>-98546</v>
      </c>
      <c r="W19" s="45" t="s">
        <v>11252</v>
      </c>
      <c r="Y19">
        <v>1</v>
      </c>
      <c r="Z19">
        <v>2025</v>
      </c>
    </row>
    <row r="20" spans="1:26" hidden="1">
      <c r="A20" s="20" t="s">
        <v>11253</v>
      </c>
      <c r="B20" s="20">
        <v>45687</v>
      </c>
      <c r="C20" s="9"/>
      <c r="D20" t="s">
        <v>11254</v>
      </c>
      <c r="E20" t="s">
        <v>11206</v>
      </c>
      <c r="F20" t="s">
        <v>53</v>
      </c>
      <c r="G20" t="s">
        <v>11207</v>
      </c>
      <c r="H20" t="s">
        <v>56</v>
      </c>
      <c r="J20" t="s">
        <v>11255</v>
      </c>
      <c r="K20" s="10" t="s">
        <v>11256</v>
      </c>
      <c r="L20" s="10" t="s">
        <v>11210</v>
      </c>
      <c r="M20" s="20" t="s">
        <v>11211</v>
      </c>
      <c r="N20" s="12" t="s">
        <v>47</v>
      </c>
      <c r="O20" t="s">
        <v>11257</v>
      </c>
      <c r="P20" s="20">
        <v>45687</v>
      </c>
      <c r="Q20" s="21">
        <v>12</v>
      </c>
      <c r="R20">
        <v>2024</v>
      </c>
      <c r="S20" t="s">
        <v>11258</v>
      </c>
      <c r="T20" t="s">
        <v>11098</v>
      </c>
      <c r="U20" t="s">
        <v>11214</v>
      </c>
      <c r="V20" s="108">
        <v>-452419</v>
      </c>
      <c r="W20" s="45" t="s">
        <v>11259</v>
      </c>
      <c r="Y20">
        <v>1</v>
      </c>
      <c r="Z20">
        <v>2025</v>
      </c>
    </row>
    <row r="21" spans="1:26" hidden="1">
      <c r="A21" s="20" t="s">
        <v>11253</v>
      </c>
      <c r="B21" s="20">
        <v>45687</v>
      </c>
      <c r="C21" s="9"/>
      <c r="D21" t="s">
        <v>11254</v>
      </c>
      <c r="E21" t="s">
        <v>11206</v>
      </c>
      <c r="F21" t="s">
        <v>53</v>
      </c>
      <c r="G21" t="s">
        <v>11216</v>
      </c>
      <c r="H21" t="s">
        <v>77</v>
      </c>
      <c r="J21" t="s">
        <v>11255</v>
      </c>
      <c r="K21" s="10" t="s">
        <v>11256</v>
      </c>
      <c r="L21" s="10" t="s">
        <v>11210</v>
      </c>
      <c r="M21" s="20" t="s">
        <v>11211</v>
      </c>
      <c r="N21" s="12" t="s">
        <v>47</v>
      </c>
      <c r="O21" t="s">
        <v>11257</v>
      </c>
      <c r="P21" s="20">
        <v>45687</v>
      </c>
      <c r="Q21" s="21">
        <v>12</v>
      </c>
      <c r="R21">
        <v>2024</v>
      </c>
      <c r="S21" t="s">
        <v>11258</v>
      </c>
      <c r="T21" t="s">
        <v>11098</v>
      </c>
      <c r="U21" t="s">
        <v>11214</v>
      </c>
      <c r="V21" s="108">
        <v>-463316</v>
      </c>
      <c r="W21" s="45" t="s">
        <v>11259</v>
      </c>
      <c r="Y21">
        <v>1</v>
      </c>
      <c r="Z21">
        <v>2025</v>
      </c>
    </row>
    <row r="22" spans="1:26" hidden="1">
      <c r="A22" s="20" t="s">
        <v>11260</v>
      </c>
      <c r="B22" s="20">
        <v>45688</v>
      </c>
      <c r="C22" s="9"/>
      <c r="D22" t="s">
        <v>11261</v>
      </c>
      <c r="E22" t="s">
        <v>11206</v>
      </c>
      <c r="F22" t="s">
        <v>53</v>
      </c>
      <c r="G22" t="s">
        <v>11207</v>
      </c>
      <c r="H22" t="s">
        <v>56</v>
      </c>
      <c r="J22" t="s">
        <v>11219</v>
      </c>
      <c r="K22" s="10" t="s">
        <v>11220</v>
      </c>
      <c r="L22" s="10" t="s">
        <v>11210</v>
      </c>
      <c r="M22" s="20" t="s">
        <v>11211</v>
      </c>
      <c r="N22" s="12" t="s">
        <v>47</v>
      </c>
      <c r="O22" t="s">
        <v>11262</v>
      </c>
      <c r="P22" s="20">
        <v>45688</v>
      </c>
      <c r="Q22" s="21">
        <v>1</v>
      </c>
      <c r="R22">
        <v>2025</v>
      </c>
      <c r="S22" t="s">
        <v>11263</v>
      </c>
      <c r="T22" t="s">
        <v>11103</v>
      </c>
      <c r="U22" t="s">
        <v>11214</v>
      </c>
      <c r="V22" s="108">
        <v>-32461</v>
      </c>
      <c r="W22" s="45" t="s">
        <v>11264</v>
      </c>
      <c r="Y22">
        <v>1</v>
      </c>
      <c r="Z22">
        <v>2025</v>
      </c>
    </row>
    <row r="23" spans="1:26" hidden="1">
      <c r="A23" s="20" t="s">
        <v>11260</v>
      </c>
      <c r="B23" s="20">
        <v>45688</v>
      </c>
      <c r="C23" s="9"/>
      <c r="D23" t="s">
        <v>11261</v>
      </c>
      <c r="E23" t="s">
        <v>11206</v>
      </c>
      <c r="F23" t="s">
        <v>53</v>
      </c>
      <c r="G23" t="s">
        <v>11216</v>
      </c>
      <c r="H23" t="s">
        <v>77</v>
      </c>
      <c r="J23" t="s">
        <v>11219</v>
      </c>
      <c r="K23" s="10" t="s">
        <v>11220</v>
      </c>
      <c r="L23" s="10" t="s">
        <v>11210</v>
      </c>
      <c r="M23" s="20" t="s">
        <v>11211</v>
      </c>
      <c r="N23" s="12" t="s">
        <v>47</v>
      </c>
      <c r="O23" t="s">
        <v>11262</v>
      </c>
      <c r="P23" s="20">
        <v>45688</v>
      </c>
      <c r="Q23" s="21">
        <v>1</v>
      </c>
      <c r="R23">
        <v>2025</v>
      </c>
      <c r="S23" t="s">
        <v>11263</v>
      </c>
      <c r="T23" t="s">
        <v>11103</v>
      </c>
      <c r="U23" t="s">
        <v>11214</v>
      </c>
      <c r="V23" s="108">
        <v>-31952</v>
      </c>
      <c r="W23" s="45" t="s">
        <v>11264</v>
      </c>
      <c r="Y23">
        <v>1</v>
      </c>
      <c r="Z23">
        <v>2025</v>
      </c>
    </row>
    <row r="24" spans="1:26">
      <c r="A24" s="20" t="s">
        <v>11265</v>
      </c>
      <c r="B24" s="20">
        <v>45688</v>
      </c>
      <c r="C24" s="9"/>
      <c r="D24" t="s">
        <v>11266</v>
      </c>
      <c r="E24" t="s">
        <v>11206</v>
      </c>
      <c r="F24" t="s">
        <v>53</v>
      </c>
      <c r="G24" t="s">
        <v>11207</v>
      </c>
      <c r="H24" t="s">
        <v>56</v>
      </c>
      <c r="J24" t="s">
        <v>11208</v>
      </c>
      <c r="K24" s="10" t="s">
        <v>11209</v>
      </c>
      <c r="L24" s="10" t="s">
        <v>11210</v>
      </c>
      <c r="M24" s="20" t="s">
        <v>11211</v>
      </c>
      <c r="N24" s="12" t="s">
        <v>47</v>
      </c>
      <c r="O24" t="s">
        <v>11267</v>
      </c>
      <c r="P24" s="20">
        <v>45688</v>
      </c>
      <c r="Q24" s="21">
        <v>1</v>
      </c>
      <c r="R24">
        <v>2025</v>
      </c>
      <c r="S24" t="s">
        <v>11213</v>
      </c>
      <c r="T24" t="s">
        <v>11101</v>
      </c>
      <c r="U24" t="s">
        <v>11214</v>
      </c>
      <c r="V24" s="108">
        <v>-123028</v>
      </c>
      <c r="W24" s="45" t="s">
        <v>11268</v>
      </c>
      <c r="Y24">
        <v>1</v>
      </c>
      <c r="Z24">
        <v>2025</v>
      </c>
    </row>
    <row r="25" spans="1:26">
      <c r="A25" s="20" t="s">
        <v>11265</v>
      </c>
      <c r="B25" s="20">
        <v>45688</v>
      </c>
      <c r="C25" s="9"/>
      <c r="D25" t="s">
        <v>11266</v>
      </c>
      <c r="E25" t="s">
        <v>11206</v>
      </c>
      <c r="F25" t="s">
        <v>53</v>
      </c>
      <c r="G25" t="s">
        <v>11216</v>
      </c>
      <c r="H25" t="s">
        <v>77</v>
      </c>
      <c r="J25" t="s">
        <v>11208</v>
      </c>
      <c r="K25" s="10" t="s">
        <v>11209</v>
      </c>
      <c r="L25" s="10" t="s">
        <v>11210</v>
      </c>
      <c r="M25" s="20" t="s">
        <v>11211</v>
      </c>
      <c r="N25" s="12" t="s">
        <v>47</v>
      </c>
      <c r="O25" t="s">
        <v>11267</v>
      </c>
      <c r="P25" s="20">
        <v>45688</v>
      </c>
      <c r="Q25" s="21">
        <v>1</v>
      </c>
      <c r="R25">
        <v>2025</v>
      </c>
      <c r="S25" t="s">
        <v>11213</v>
      </c>
      <c r="T25" t="s">
        <v>11101</v>
      </c>
      <c r="U25" t="s">
        <v>11214</v>
      </c>
      <c r="V25" s="108">
        <v>-121097</v>
      </c>
      <c r="W25" s="45" t="s">
        <v>11268</v>
      </c>
      <c r="Y25">
        <v>1</v>
      </c>
      <c r="Z25">
        <v>2025</v>
      </c>
    </row>
    <row r="26" spans="1:26">
      <c r="A26" s="20" t="s">
        <v>11269</v>
      </c>
      <c r="B26" s="20">
        <v>45697</v>
      </c>
      <c r="C26" s="9"/>
      <c r="D26" t="s">
        <v>11270</v>
      </c>
      <c r="E26" t="s">
        <v>11206</v>
      </c>
      <c r="F26" t="s">
        <v>53</v>
      </c>
      <c r="G26" t="s">
        <v>11207</v>
      </c>
      <c r="H26" t="s">
        <v>56</v>
      </c>
      <c r="J26" t="s">
        <v>11208</v>
      </c>
      <c r="K26" s="10" t="s">
        <v>11209</v>
      </c>
      <c r="L26" s="10" t="s">
        <v>11210</v>
      </c>
      <c r="M26" s="20" t="s">
        <v>11211</v>
      </c>
      <c r="N26" s="12" t="s">
        <v>47</v>
      </c>
      <c r="O26" t="s">
        <v>11271</v>
      </c>
      <c r="P26" s="20">
        <v>45697</v>
      </c>
      <c r="Q26" s="21">
        <v>2</v>
      </c>
      <c r="R26">
        <v>2025</v>
      </c>
      <c r="S26" t="s">
        <v>11213</v>
      </c>
      <c r="T26" t="s">
        <v>11101</v>
      </c>
      <c r="U26" t="s">
        <v>11214</v>
      </c>
      <c r="V26" s="108">
        <v>-158846</v>
      </c>
      <c r="W26" s="45" t="s">
        <v>11272</v>
      </c>
      <c r="Y26">
        <v>2</v>
      </c>
      <c r="Z26">
        <v>2025</v>
      </c>
    </row>
    <row r="27" spans="1:26">
      <c r="A27" s="20" t="s">
        <v>11269</v>
      </c>
      <c r="B27" s="20">
        <v>45697</v>
      </c>
      <c r="C27" s="9"/>
      <c r="D27" t="s">
        <v>11270</v>
      </c>
      <c r="E27" t="s">
        <v>11206</v>
      </c>
      <c r="F27" t="s">
        <v>53</v>
      </c>
      <c r="G27" t="s">
        <v>11216</v>
      </c>
      <c r="H27" t="s">
        <v>77</v>
      </c>
      <c r="J27" t="s">
        <v>11208</v>
      </c>
      <c r="K27" s="10" t="s">
        <v>11209</v>
      </c>
      <c r="L27" s="10" t="s">
        <v>11210</v>
      </c>
      <c r="M27" s="20" t="s">
        <v>11211</v>
      </c>
      <c r="N27" s="12" t="s">
        <v>47</v>
      </c>
      <c r="O27" t="s">
        <v>11271</v>
      </c>
      <c r="P27" s="20">
        <v>45697</v>
      </c>
      <c r="Q27" s="21">
        <v>2</v>
      </c>
      <c r="R27">
        <v>2025</v>
      </c>
      <c r="S27" t="s">
        <v>11213</v>
      </c>
      <c r="T27" t="s">
        <v>11101</v>
      </c>
      <c r="U27" t="s">
        <v>11214</v>
      </c>
      <c r="V27" s="108">
        <v>-164542</v>
      </c>
      <c r="W27" s="45" t="s">
        <v>11272</v>
      </c>
      <c r="Y27">
        <v>2</v>
      </c>
      <c r="Z27">
        <v>2025</v>
      </c>
    </row>
    <row r="28" spans="1:26">
      <c r="A28" s="20" t="s">
        <v>11273</v>
      </c>
      <c r="B28" s="20">
        <v>45704</v>
      </c>
      <c r="C28" s="9"/>
      <c r="D28" t="s">
        <v>11274</v>
      </c>
      <c r="E28" t="s">
        <v>11206</v>
      </c>
      <c r="F28" t="s">
        <v>53</v>
      </c>
      <c r="G28" t="s">
        <v>11207</v>
      </c>
      <c r="H28" t="s">
        <v>56</v>
      </c>
      <c r="J28" t="s">
        <v>11208</v>
      </c>
      <c r="K28" s="10" t="s">
        <v>11209</v>
      </c>
      <c r="L28" s="10" t="s">
        <v>11210</v>
      </c>
      <c r="M28" s="20" t="s">
        <v>11211</v>
      </c>
      <c r="N28" s="12" t="s">
        <v>47</v>
      </c>
      <c r="O28" t="s">
        <v>11275</v>
      </c>
      <c r="P28" s="20">
        <v>45704</v>
      </c>
      <c r="Q28" s="21">
        <v>2</v>
      </c>
      <c r="R28">
        <v>2025</v>
      </c>
      <c r="S28" t="s">
        <v>11213</v>
      </c>
      <c r="T28" t="s">
        <v>11101</v>
      </c>
      <c r="U28" t="s">
        <v>11214</v>
      </c>
      <c r="V28" s="108">
        <v>-128123</v>
      </c>
      <c r="W28" s="45" t="s">
        <v>11276</v>
      </c>
      <c r="Y28">
        <v>2</v>
      </c>
      <c r="Z28">
        <v>2025</v>
      </c>
    </row>
    <row r="29" spans="1:26">
      <c r="A29" s="20" t="s">
        <v>11273</v>
      </c>
      <c r="B29" s="20">
        <v>45704</v>
      </c>
      <c r="C29" s="9"/>
      <c r="D29" t="s">
        <v>11274</v>
      </c>
      <c r="E29" t="s">
        <v>11206</v>
      </c>
      <c r="F29" t="s">
        <v>53</v>
      </c>
      <c r="G29" t="s">
        <v>11216</v>
      </c>
      <c r="H29" t="s">
        <v>77</v>
      </c>
      <c r="J29" t="s">
        <v>11208</v>
      </c>
      <c r="K29" s="10" t="s">
        <v>11209</v>
      </c>
      <c r="L29" s="10" t="s">
        <v>11210</v>
      </c>
      <c r="M29" s="20" t="s">
        <v>11211</v>
      </c>
      <c r="N29" s="12" t="s">
        <v>47</v>
      </c>
      <c r="O29" t="s">
        <v>11275</v>
      </c>
      <c r="P29" s="20">
        <v>45704</v>
      </c>
      <c r="Q29" s="21">
        <v>2</v>
      </c>
      <c r="R29">
        <v>2025</v>
      </c>
      <c r="S29" t="s">
        <v>11213</v>
      </c>
      <c r="T29" t="s">
        <v>11101</v>
      </c>
      <c r="U29" t="s">
        <v>11214</v>
      </c>
      <c r="V29" s="108">
        <v>-142654</v>
      </c>
      <c r="W29" s="45" t="s">
        <v>11276</v>
      </c>
      <c r="Y29">
        <v>2</v>
      </c>
      <c r="Z29">
        <v>2025</v>
      </c>
    </row>
    <row r="30" spans="1:26">
      <c r="A30" s="20" t="s">
        <v>11277</v>
      </c>
      <c r="B30" s="20">
        <v>45711</v>
      </c>
      <c r="C30" s="9"/>
      <c r="D30" t="s">
        <v>11278</v>
      </c>
      <c r="E30" t="s">
        <v>11206</v>
      </c>
      <c r="F30" t="s">
        <v>53</v>
      </c>
      <c r="G30" t="s">
        <v>11207</v>
      </c>
      <c r="H30" t="s">
        <v>56</v>
      </c>
      <c r="J30" t="s">
        <v>11208</v>
      </c>
      <c r="K30" s="10" t="s">
        <v>11209</v>
      </c>
      <c r="L30" s="10" t="s">
        <v>11210</v>
      </c>
      <c r="M30" s="20" t="s">
        <v>11211</v>
      </c>
      <c r="N30" s="12" t="s">
        <v>47</v>
      </c>
      <c r="O30" t="s">
        <v>11279</v>
      </c>
      <c r="P30" s="20">
        <v>45711</v>
      </c>
      <c r="Q30" s="21">
        <v>2</v>
      </c>
      <c r="R30">
        <v>2025</v>
      </c>
      <c r="S30" t="s">
        <v>11213</v>
      </c>
      <c r="T30" t="s">
        <v>11101</v>
      </c>
      <c r="U30" t="s">
        <v>11214</v>
      </c>
      <c r="V30" s="108">
        <v>-142228</v>
      </c>
      <c r="W30" s="45" t="s">
        <v>11280</v>
      </c>
      <c r="Y30">
        <v>2</v>
      </c>
      <c r="Z30">
        <v>2025</v>
      </c>
    </row>
    <row r="31" spans="1:26">
      <c r="A31" s="20" t="s">
        <v>11277</v>
      </c>
      <c r="B31" s="20">
        <v>45711</v>
      </c>
      <c r="C31" s="9"/>
      <c r="D31" t="s">
        <v>11278</v>
      </c>
      <c r="E31" t="s">
        <v>11206</v>
      </c>
      <c r="F31" t="s">
        <v>53</v>
      </c>
      <c r="G31" t="s">
        <v>11216</v>
      </c>
      <c r="H31" t="s">
        <v>77</v>
      </c>
      <c r="J31" t="s">
        <v>11208</v>
      </c>
      <c r="K31" s="10" t="s">
        <v>11209</v>
      </c>
      <c r="L31" s="10" t="s">
        <v>11210</v>
      </c>
      <c r="M31" s="20" t="s">
        <v>11211</v>
      </c>
      <c r="N31" s="12" t="s">
        <v>47</v>
      </c>
      <c r="O31" t="s">
        <v>11279</v>
      </c>
      <c r="P31" s="20">
        <v>45711</v>
      </c>
      <c r="Q31" s="21">
        <v>2</v>
      </c>
      <c r="R31">
        <v>2025</v>
      </c>
      <c r="S31" t="s">
        <v>11213</v>
      </c>
      <c r="T31" t="s">
        <v>11101</v>
      </c>
      <c r="U31" t="s">
        <v>11214</v>
      </c>
      <c r="V31" s="108">
        <v>-147981</v>
      </c>
      <c r="W31" s="45" t="s">
        <v>11280</v>
      </c>
      <c r="Y31">
        <v>2</v>
      </c>
      <c r="Z31">
        <v>2025</v>
      </c>
    </row>
    <row r="32" spans="1:26" hidden="1">
      <c r="A32" s="20" t="s">
        <v>11281</v>
      </c>
      <c r="B32" s="20">
        <v>45713</v>
      </c>
      <c r="C32" s="9"/>
      <c r="D32" t="s">
        <v>11282</v>
      </c>
      <c r="E32" t="s">
        <v>11206</v>
      </c>
      <c r="F32" t="s">
        <v>53</v>
      </c>
      <c r="G32" t="s">
        <v>11207</v>
      </c>
      <c r="H32" t="s">
        <v>56</v>
      </c>
      <c r="J32" t="s">
        <v>11255</v>
      </c>
      <c r="K32" s="10" t="s">
        <v>11256</v>
      </c>
      <c r="L32" s="10" t="s">
        <v>11210</v>
      </c>
      <c r="M32" s="20" t="s">
        <v>11211</v>
      </c>
      <c r="N32" s="12" t="s">
        <v>47</v>
      </c>
      <c r="O32" t="s">
        <v>11283</v>
      </c>
      <c r="P32" s="20">
        <v>45713</v>
      </c>
      <c r="Q32" s="21">
        <v>1</v>
      </c>
      <c r="R32">
        <v>2025</v>
      </c>
      <c r="S32" t="s">
        <v>11284</v>
      </c>
      <c r="T32" t="s">
        <v>11098</v>
      </c>
      <c r="U32" t="s">
        <v>11214</v>
      </c>
      <c r="V32" s="108">
        <v>-219682</v>
      </c>
      <c r="W32" s="45" t="s">
        <v>11285</v>
      </c>
      <c r="Y32">
        <v>2</v>
      </c>
      <c r="Z32">
        <v>2025</v>
      </c>
    </row>
    <row r="33" spans="1:26" hidden="1">
      <c r="A33" s="20" t="s">
        <v>11281</v>
      </c>
      <c r="B33" s="20">
        <v>45713</v>
      </c>
      <c r="C33" s="9"/>
      <c r="D33" t="s">
        <v>11282</v>
      </c>
      <c r="E33" t="s">
        <v>11206</v>
      </c>
      <c r="F33" t="s">
        <v>53</v>
      </c>
      <c r="G33" t="s">
        <v>11216</v>
      </c>
      <c r="H33" t="s">
        <v>77</v>
      </c>
      <c r="J33" t="s">
        <v>11255</v>
      </c>
      <c r="K33" s="10" t="s">
        <v>11256</v>
      </c>
      <c r="L33" s="10" t="s">
        <v>11210</v>
      </c>
      <c r="M33" s="20" t="s">
        <v>11211</v>
      </c>
      <c r="N33" s="12" t="s">
        <v>47</v>
      </c>
      <c r="O33" t="s">
        <v>11283</v>
      </c>
      <c r="P33" s="20">
        <v>45713</v>
      </c>
      <c r="Q33" s="21">
        <v>1</v>
      </c>
      <c r="R33">
        <v>2025</v>
      </c>
      <c r="S33" t="s">
        <v>11284</v>
      </c>
      <c r="T33" t="s">
        <v>11098</v>
      </c>
      <c r="U33" t="s">
        <v>11214</v>
      </c>
      <c r="V33" s="108">
        <v>-236643</v>
      </c>
      <c r="W33" s="45" t="s">
        <v>11285</v>
      </c>
      <c r="Y33">
        <v>2</v>
      </c>
      <c r="Z33">
        <v>2025</v>
      </c>
    </row>
    <row r="34" spans="1:26" hidden="1">
      <c r="A34" s="20" t="s">
        <v>11286</v>
      </c>
      <c r="B34" s="20">
        <v>45715</v>
      </c>
      <c r="C34" s="9"/>
      <c r="D34" t="s">
        <v>11287</v>
      </c>
      <c r="E34" t="s">
        <v>11288</v>
      </c>
      <c r="F34" t="s">
        <v>53</v>
      </c>
      <c r="G34" t="s">
        <v>11216</v>
      </c>
      <c r="H34" t="s">
        <v>77</v>
      </c>
      <c r="J34" t="s">
        <v>11255</v>
      </c>
      <c r="K34" s="10" t="s">
        <v>11256</v>
      </c>
      <c r="L34" s="10" t="s">
        <v>11210</v>
      </c>
      <c r="M34" s="20" t="s">
        <v>11211</v>
      </c>
      <c r="N34" s="12" t="s">
        <v>47</v>
      </c>
      <c r="O34" t="s">
        <v>58</v>
      </c>
      <c r="P34" s="20">
        <v>45715</v>
      </c>
      <c r="Q34" s="21">
        <v>2</v>
      </c>
      <c r="R34">
        <v>2025</v>
      </c>
      <c r="T34" t="s">
        <v>11104</v>
      </c>
      <c r="U34" t="s">
        <v>11104</v>
      </c>
      <c r="V34" s="108">
        <v>-1294</v>
      </c>
      <c r="W34" s="45" t="s">
        <v>11289</v>
      </c>
      <c r="Y34">
        <v>2</v>
      </c>
      <c r="Z34">
        <v>2025</v>
      </c>
    </row>
    <row r="35" spans="1:26" hidden="1">
      <c r="A35" s="20" t="s">
        <v>11290</v>
      </c>
      <c r="B35" s="20">
        <v>45716</v>
      </c>
      <c r="C35" s="9"/>
      <c r="D35" t="s">
        <v>11291</v>
      </c>
      <c r="E35" t="s">
        <v>11206</v>
      </c>
      <c r="F35" t="s">
        <v>53</v>
      </c>
      <c r="G35" t="s">
        <v>11207</v>
      </c>
      <c r="H35" t="s">
        <v>56</v>
      </c>
      <c r="J35" t="s">
        <v>11219</v>
      </c>
      <c r="K35" s="10" t="s">
        <v>11220</v>
      </c>
      <c r="L35" s="10" t="s">
        <v>11210</v>
      </c>
      <c r="M35" s="20" t="s">
        <v>11211</v>
      </c>
      <c r="N35" s="12" t="s">
        <v>47</v>
      </c>
      <c r="O35" t="s">
        <v>11292</v>
      </c>
      <c r="P35" s="20">
        <v>45716</v>
      </c>
      <c r="Q35" s="21">
        <v>2</v>
      </c>
      <c r="R35">
        <v>2025</v>
      </c>
      <c r="S35" t="s">
        <v>11263</v>
      </c>
      <c r="T35" t="s">
        <v>11103</v>
      </c>
      <c r="U35" t="s">
        <v>11214</v>
      </c>
      <c r="V35" s="108">
        <v>-36783</v>
      </c>
      <c r="W35" s="45" t="s">
        <v>11293</v>
      </c>
      <c r="Y35">
        <v>2</v>
      </c>
      <c r="Z35">
        <v>2025</v>
      </c>
    </row>
    <row r="36" spans="1:26" hidden="1">
      <c r="A36" s="20" t="s">
        <v>11290</v>
      </c>
      <c r="B36" s="20">
        <v>45716</v>
      </c>
      <c r="C36" s="9"/>
      <c r="D36" t="s">
        <v>11291</v>
      </c>
      <c r="E36" t="s">
        <v>11206</v>
      </c>
      <c r="F36" t="s">
        <v>53</v>
      </c>
      <c r="G36" t="s">
        <v>11216</v>
      </c>
      <c r="H36" t="s">
        <v>77</v>
      </c>
      <c r="J36" t="s">
        <v>11219</v>
      </c>
      <c r="K36" s="10" t="s">
        <v>11220</v>
      </c>
      <c r="L36" s="10" t="s">
        <v>11210</v>
      </c>
      <c r="M36" s="20" t="s">
        <v>11211</v>
      </c>
      <c r="N36" s="12" t="s">
        <v>47</v>
      </c>
      <c r="O36" t="s">
        <v>11292</v>
      </c>
      <c r="P36" s="20">
        <v>45716</v>
      </c>
      <c r="Q36" s="21">
        <v>2</v>
      </c>
      <c r="R36">
        <v>2025</v>
      </c>
      <c r="S36" t="s">
        <v>11263</v>
      </c>
      <c r="T36" t="s">
        <v>11103</v>
      </c>
      <c r="U36" t="s">
        <v>11214</v>
      </c>
      <c r="V36" s="108">
        <v>-39100</v>
      </c>
      <c r="W36" s="45" t="s">
        <v>11293</v>
      </c>
      <c r="Y36">
        <v>2</v>
      </c>
      <c r="Z36">
        <v>2025</v>
      </c>
    </row>
    <row r="37" spans="1:26">
      <c r="A37" s="20" t="s">
        <v>11294</v>
      </c>
      <c r="B37" s="20">
        <v>45716</v>
      </c>
      <c r="C37" s="9"/>
      <c r="D37" t="s">
        <v>11295</v>
      </c>
      <c r="E37" t="s">
        <v>11206</v>
      </c>
      <c r="F37" t="s">
        <v>53</v>
      </c>
      <c r="G37" t="s">
        <v>11207</v>
      </c>
      <c r="H37" t="s">
        <v>56</v>
      </c>
      <c r="J37" t="s">
        <v>11208</v>
      </c>
      <c r="K37" s="10" t="s">
        <v>11209</v>
      </c>
      <c r="L37" s="10" t="s">
        <v>11210</v>
      </c>
      <c r="M37" s="20" t="s">
        <v>11211</v>
      </c>
      <c r="N37" s="12" t="s">
        <v>47</v>
      </c>
      <c r="O37" t="s">
        <v>11296</v>
      </c>
      <c r="P37" s="20">
        <v>45716</v>
      </c>
      <c r="Q37" s="21">
        <v>2</v>
      </c>
      <c r="R37">
        <v>2025</v>
      </c>
      <c r="S37" t="s">
        <v>11213</v>
      </c>
      <c r="T37" t="s">
        <v>11101</v>
      </c>
      <c r="U37" t="s">
        <v>11214</v>
      </c>
      <c r="V37" s="108">
        <v>-61777</v>
      </c>
      <c r="W37" s="45" t="s">
        <v>11297</v>
      </c>
      <c r="Y37">
        <v>2</v>
      </c>
      <c r="Z37">
        <v>2025</v>
      </c>
    </row>
    <row r="38" spans="1:26">
      <c r="A38" s="20" t="s">
        <v>11294</v>
      </c>
      <c r="B38" s="20">
        <v>45716</v>
      </c>
      <c r="C38" s="9"/>
      <c r="D38" t="s">
        <v>11295</v>
      </c>
      <c r="E38" t="s">
        <v>11206</v>
      </c>
      <c r="F38" t="s">
        <v>53</v>
      </c>
      <c r="G38" t="s">
        <v>11216</v>
      </c>
      <c r="H38" t="s">
        <v>77</v>
      </c>
      <c r="J38" t="s">
        <v>11208</v>
      </c>
      <c r="K38" s="10" t="s">
        <v>11209</v>
      </c>
      <c r="L38" s="10" t="s">
        <v>11210</v>
      </c>
      <c r="M38" s="20" t="s">
        <v>11211</v>
      </c>
      <c r="N38" s="12" t="s">
        <v>47</v>
      </c>
      <c r="O38" t="s">
        <v>11296</v>
      </c>
      <c r="P38" s="20">
        <v>45716</v>
      </c>
      <c r="Q38" s="21">
        <v>2</v>
      </c>
      <c r="R38">
        <v>2025</v>
      </c>
      <c r="S38" t="s">
        <v>11213</v>
      </c>
      <c r="T38" t="s">
        <v>11101</v>
      </c>
      <c r="U38" t="s">
        <v>11214</v>
      </c>
      <c r="V38" s="108">
        <v>-65621</v>
      </c>
      <c r="W38" s="45" t="s">
        <v>11297</v>
      </c>
      <c r="Y38">
        <v>2</v>
      </c>
      <c r="Z38">
        <v>2025</v>
      </c>
    </row>
    <row r="39" spans="1:26">
      <c r="A39" s="20" t="s">
        <v>11298</v>
      </c>
      <c r="B39" s="20">
        <v>45725</v>
      </c>
      <c r="C39" s="9"/>
      <c r="D39" t="s">
        <v>11299</v>
      </c>
      <c r="E39" t="s">
        <v>11206</v>
      </c>
      <c r="F39" t="s">
        <v>53</v>
      </c>
      <c r="G39" t="s">
        <v>11207</v>
      </c>
      <c r="H39" t="s">
        <v>56</v>
      </c>
      <c r="J39" t="s">
        <v>11208</v>
      </c>
      <c r="K39" s="10" t="s">
        <v>11300</v>
      </c>
      <c r="L39" s="10" t="s">
        <v>11210</v>
      </c>
      <c r="M39" s="20" t="s">
        <v>11211</v>
      </c>
      <c r="N39" s="12" t="s">
        <v>47</v>
      </c>
      <c r="O39" t="s">
        <v>11301</v>
      </c>
      <c r="P39" s="20">
        <v>45725</v>
      </c>
      <c r="Q39" s="21">
        <v>3</v>
      </c>
      <c r="R39">
        <v>2025</v>
      </c>
      <c r="S39" t="s">
        <v>11213</v>
      </c>
      <c r="T39" t="s">
        <v>11101</v>
      </c>
      <c r="U39" t="s">
        <v>11214</v>
      </c>
      <c r="V39" s="108">
        <v>-104428</v>
      </c>
      <c r="W39" s="45" t="s">
        <v>11302</v>
      </c>
      <c r="Y39">
        <v>3</v>
      </c>
      <c r="Z39">
        <v>2025</v>
      </c>
    </row>
    <row r="40" spans="1:26">
      <c r="A40" s="20" t="s">
        <v>11298</v>
      </c>
      <c r="B40" s="20">
        <v>45725</v>
      </c>
      <c r="C40" s="9"/>
      <c r="D40" t="s">
        <v>11299</v>
      </c>
      <c r="E40" t="s">
        <v>11206</v>
      </c>
      <c r="F40" t="s">
        <v>53</v>
      </c>
      <c r="G40" t="s">
        <v>11216</v>
      </c>
      <c r="H40" t="s">
        <v>77</v>
      </c>
      <c r="J40" t="s">
        <v>11208</v>
      </c>
      <c r="K40" s="10" t="s">
        <v>11300</v>
      </c>
      <c r="L40" s="10" t="s">
        <v>11210</v>
      </c>
      <c r="M40" s="20" t="s">
        <v>11211</v>
      </c>
      <c r="N40" s="12" t="s">
        <v>47</v>
      </c>
      <c r="O40" t="s">
        <v>11301</v>
      </c>
      <c r="P40" s="20">
        <v>45725</v>
      </c>
      <c r="Q40" s="21">
        <v>3</v>
      </c>
      <c r="R40">
        <v>2025</v>
      </c>
      <c r="S40" t="s">
        <v>11213</v>
      </c>
      <c r="T40" t="s">
        <v>11101</v>
      </c>
      <c r="U40" t="s">
        <v>11214</v>
      </c>
      <c r="V40" s="108">
        <v>-69089</v>
      </c>
      <c r="W40" s="45" t="s">
        <v>11302</v>
      </c>
      <c r="Y40">
        <v>3</v>
      </c>
      <c r="Z40">
        <v>2025</v>
      </c>
    </row>
    <row r="41" spans="1:26">
      <c r="A41" s="20" t="s">
        <v>11303</v>
      </c>
      <c r="B41" s="20">
        <v>45725</v>
      </c>
      <c r="C41" s="9"/>
      <c r="D41" t="s">
        <v>11304</v>
      </c>
      <c r="E41" t="s">
        <v>11206</v>
      </c>
      <c r="F41" t="s">
        <v>53</v>
      </c>
      <c r="G41" t="s">
        <v>11305</v>
      </c>
      <c r="H41" t="s">
        <v>77</v>
      </c>
      <c r="J41" t="s">
        <v>11208</v>
      </c>
      <c r="K41" s="10" t="s">
        <v>11300</v>
      </c>
      <c r="L41" s="10" t="s">
        <v>11210</v>
      </c>
      <c r="M41" s="20" t="s">
        <v>11211</v>
      </c>
      <c r="N41" s="12" t="s">
        <v>47</v>
      </c>
      <c r="O41" t="s">
        <v>11301</v>
      </c>
      <c r="P41" s="20">
        <v>45725</v>
      </c>
      <c r="Q41" s="21">
        <v>3</v>
      </c>
      <c r="R41">
        <v>2025</v>
      </c>
      <c r="S41" t="s">
        <v>11213</v>
      </c>
      <c r="T41" t="s">
        <v>11101</v>
      </c>
      <c r="U41" t="s">
        <v>11214</v>
      </c>
      <c r="V41" s="108">
        <v>-1647</v>
      </c>
      <c r="W41" s="45" t="s">
        <v>11306</v>
      </c>
      <c r="Y41">
        <v>3</v>
      </c>
      <c r="Z41">
        <v>2025</v>
      </c>
    </row>
    <row r="42" spans="1:26">
      <c r="A42" s="20" t="s">
        <v>11307</v>
      </c>
      <c r="B42" s="20">
        <v>45732</v>
      </c>
      <c r="C42" s="9"/>
      <c r="D42" t="s">
        <v>11308</v>
      </c>
      <c r="E42" t="s">
        <v>11206</v>
      </c>
      <c r="F42" t="s">
        <v>53</v>
      </c>
      <c r="G42" t="s">
        <v>11216</v>
      </c>
      <c r="H42" t="s">
        <v>77</v>
      </c>
      <c r="J42" t="s">
        <v>11208</v>
      </c>
      <c r="K42" s="10" t="s">
        <v>11300</v>
      </c>
      <c r="L42" s="10" t="s">
        <v>11210</v>
      </c>
      <c r="M42" s="20" t="s">
        <v>11211</v>
      </c>
      <c r="N42" s="12" t="s">
        <v>47</v>
      </c>
      <c r="O42" t="s">
        <v>11309</v>
      </c>
      <c r="P42" s="20">
        <v>45732</v>
      </c>
      <c r="Q42" s="21">
        <v>3</v>
      </c>
      <c r="R42">
        <v>2025</v>
      </c>
      <c r="S42" t="s">
        <v>11213</v>
      </c>
      <c r="T42" t="s">
        <v>11101</v>
      </c>
      <c r="U42" t="s">
        <v>11214</v>
      </c>
      <c r="V42" s="108">
        <v>-119892</v>
      </c>
      <c r="W42" s="45" t="s">
        <v>11310</v>
      </c>
      <c r="Y42">
        <v>3</v>
      </c>
      <c r="Z42">
        <v>2025</v>
      </c>
    </row>
    <row r="43" spans="1:26">
      <c r="A43" s="20" t="s">
        <v>11307</v>
      </c>
      <c r="B43" s="20">
        <v>45732</v>
      </c>
      <c r="C43" s="9"/>
      <c r="D43" t="s">
        <v>11308</v>
      </c>
      <c r="E43" t="s">
        <v>11206</v>
      </c>
      <c r="F43" t="s">
        <v>53</v>
      </c>
      <c r="G43" t="s">
        <v>11207</v>
      </c>
      <c r="H43" t="s">
        <v>56</v>
      </c>
      <c r="J43" t="s">
        <v>11208</v>
      </c>
      <c r="K43" s="10" t="s">
        <v>11300</v>
      </c>
      <c r="L43" s="10" t="s">
        <v>11210</v>
      </c>
      <c r="M43" s="20" t="s">
        <v>11211</v>
      </c>
      <c r="N43" s="12" t="s">
        <v>47</v>
      </c>
      <c r="O43" t="s">
        <v>11309</v>
      </c>
      <c r="P43" s="20">
        <v>45732</v>
      </c>
      <c r="Q43" s="21">
        <v>3</v>
      </c>
      <c r="R43">
        <v>2025</v>
      </c>
      <c r="S43" t="s">
        <v>11213</v>
      </c>
      <c r="T43" t="s">
        <v>11101</v>
      </c>
      <c r="U43" t="s">
        <v>11214</v>
      </c>
      <c r="V43" s="108">
        <v>-100405</v>
      </c>
      <c r="W43" s="45" t="s">
        <v>11310</v>
      </c>
      <c r="Y43">
        <v>3</v>
      </c>
      <c r="Z43">
        <v>2025</v>
      </c>
    </row>
    <row r="44" spans="1:26">
      <c r="A44" s="20" t="s">
        <v>11311</v>
      </c>
      <c r="B44" s="20">
        <v>45739</v>
      </c>
      <c r="C44" s="9"/>
      <c r="D44" t="s">
        <v>11312</v>
      </c>
      <c r="E44" t="s">
        <v>11206</v>
      </c>
      <c r="F44" t="s">
        <v>53</v>
      </c>
      <c r="G44" t="s">
        <v>11216</v>
      </c>
      <c r="H44" t="s">
        <v>77</v>
      </c>
      <c r="J44" t="s">
        <v>11208</v>
      </c>
      <c r="K44" s="10" t="s">
        <v>11300</v>
      </c>
      <c r="L44" s="10" t="s">
        <v>11210</v>
      </c>
      <c r="M44" s="20" t="s">
        <v>11211</v>
      </c>
      <c r="N44" s="12" t="s">
        <v>47</v>
      </c>
      <c r="O44" t="s">
        <v>11313</v>
      </c>
      <c r="P44" s="20">
        <v>45739</v>
      </c>
      <c r="Q44" s="21">
        <v>3</v>
      </c>
      <c r="R44">
        <v>2025</v>
      </c>
      <c r="S44" t="s">
        <v>11213</v>
      </c>
      <c r="T44" t="s">
        <v>11101</v>
      </c>
      <c r="U44" t="s">
        <v>11214</v>
      </c>
      <c r="V44" s="108">
        <v>-134609</v>
      </c>
      <c r="W44" s="45" t="s">
        <v>11314</v>
      </c>
      <c r="Y44">
        <v>3</v>
      </c>
      <c r="Z44">
        <v>2025</v>
      </c>
    </row>
    <row r="45" spans="1:26">
      <c r="A45" s="20" t="s">
        <v>11311</v>
      </c>
      <c r="B45" s="20">
        <v>45739</v>
      </c>
      <c r="C45" s="9"/>
      <c r="D45" t="s">
        <v>11312</v>
      </c>
      <c r="E45" t="s">
        <v>11206</v>
      </c>
      <c r="F45" t="s">
        <v>53</v>
      </c>
      <c r="G45" t="s">
        <v>11207</v>
      </c>
      <c r="H45" t="s">
        <v>56</v>
      </c>
      <c r="J45" t="s">
        <v>11208</v>
      </c>
      <c r="K45" s="10" t="s">
        <v>11300</v>
      </c>
      <c r="L45" s="10" t="s">
        <v>11210</v>
      </c>
      <c r="M45" s="20" t="s">
        <v>11211</v>
      </c>
      <c r="N45" s="12" t="s">
        <v>47</v>
      </c>
      <c r="O45" t="s">
        <v>11313</v>
      </c>
      <c r="P45" s="20">
        <v>45739</v>
      </c>
      <c r="Q45" s="21">
        <v>3</v>
      </c>
      <c r="R45">
        <v>2025</v>
      </c>
      <c r="S45" t="s">
        <v>11213</v>
      </c>
      <c r="T45" t="s">
        <v>11101</v>
      </c>
      <c r="U45" t="s">
        <v>11214</v>
      </c>
      <c r="V45" s="108">
        <v>-91681</v>
      </c>
      <c r="W45" s="45" t="s">
        <v>11314</v>
      </c>
      <c r="Y45">
        <v>3</v>
      </c>
      <c r="Z45">
        <v>2025</v>
      </c>
    </row>
    <row r="46" spans="1:26" hidden="1">
      <c r="A46" s="20" t="s">
        <v>11315</v>
      </c>
      <c r="B46" s="20">
        <v>45742</v>
      </c>
      <c r="C46" s="9"/>
      <c r="D46" t="s">
        <v>11316</v>
      </c>
      <c r="E46" t="s">
        <v>11206</v>
      </c>
      <c r="F46" t="s">
        <v>53</v>
      </c>
      <c r="G46" t="s">
        <v>11207</v>
      </c>
      <c r="H46" t="s">
        <v>56</v>
      </c>
      <c r="J46" t="s">
        <v>11255</v>
      </c>
      <c r="K46" s="10" t="s">
        <v>11256</v>
      </c>
      <c r="L46" s="10" t="s">
        <v>11210</v>
      </c>
      <c r="M46" s="20" t="s">
        <v>11211</v>
      </c>
      <c r="N46" s="12" t="s">
        <v>47</v>
      </c>
      <c r="O46" t="s">
        <v>11317</v>
      </c>
      <c r="P46" s="20">
        <v>45742</v>
      </c>
      <c r="Q46" s="21">
        <v>2</v>
      </c>
      <c r="R46">
        <v>2025</v>
      </c>
      <c r="S46" t="s">
        <v>11284</v>
      </c>
      <c r="T46" t="s">
        <v>11098</v>
      </c>
      <c r="U46" t="s">
        <v>11214</v>
      </c>
      <c r="V46" s="108">
        <v>-237350</v>
      </c>
      <c r="W46" s="45" t="s">
        <v>11318</v>
      </c>
      <c r="Y46">
        <v>3</v>
      </c>
      <c r="Z46">
        <v>2025</v>
      </c>
    </row>
    <row r="47" spans="1:26" hidden="1">
      <c r="A47" s="20" t="s">
        <v>11315</v>
      </c>
      <c r="B47" s="20">
        <v>45742</v>
      </c>
      <c r="C47" s="9"/>
      <c r="D47" t="s">
        <v>11316</v>
      </c>
      <c r="E47" t="s">
        <v>11206</v>
      </c>
      <c r="F47" t="s">
        <v>53</v>
      </c>
      <c r="G47" t="s">
        <v>11216</v>
      </c>
      <c r="H47" t="s">
        <v>77</v>
      </c>
      <c r="J47" t="s">
        <v>11255</v>
      </c>
      <c r="K47" s="10" t="s">
        <v>11256</v>
      </c>
      <c r="L47" s="10" t="s">
        <v>11210</v>
      </c>
      <c r="M47" s="20" t="s">
        <v>11211</v>
      </c>
      <c r="N47" s="12" t="s">
        <v>47</v>
      </c>
      <c r="O47" t="s">
        <v>11317</v>
      </c>
      <c r="P47" s="20">
        <v>45742</v>
      </c>
      <c r="Q47" s="21">
        <v>2</v>
      </c>
      <c r="R47">
        <v>2025</v>
      </c>
      <c r="S47" t="s">
        <v>11284</v>
      </c>
      <c r="T47" t="s">
        <v>11098</v>
      </c>
      <c r="U47" t="s">
        <v>11214</v>
      </c>
      <c r="V47" s="108">
        <v>-262815</v>
      </c>
      <c r="W47" s="45" t="s">
        <v>11318</v>
      </c>
      <c r="Y47">
        <v>3</v>
      </c>
      <c r="Z47">
        <v>2025</v>
      </c>
    </row>
    <row r="48" spans="1:26" hidden="1">
      <c r="A48" s="20" t="s">
        <v>11319</v>
      </c>
      <c r="B48" s="20">
        <v>45747</v>
      </c>
      <c r="D48" t="s">
        <v>11320</v>
      </c>
      <c r="E48" t="s">
        <v>11206</v>
      </c>
      <c r="F48" t="s">
        <v>53</v>
      </c>
      <c r="G48" t="s">
        <v>11207</v>
      </c>
      <c r="H48" t="s">
        <v>56</v>
      </c>
      <c r="J48" t="s">
        <v>11219</v>
      </c>
      <c r="K48" s="10" t="s">
        <v>11220</v>
      </c>
      <c r="L48" s="10" t="s">
        <v>11210</v>
      </c>
      <c r="M48" s="20" t="s">
        <v>11211</v>
      </c>
      <c r="N48" t="s">
        <v>47</v>
      </c>
      <c r="O48" t="s">
        <v>11321</v>
      </c>
      <c r="P48" s="20">
        <v>45747</v>
      </c>
      <c r="Q48" s="21">
        <v>3</v>
      </c>
      <c r="R48">
        <v>2025</v>
      </c>
      <c r="S48" t="s">
        <v>11263</v>
      </c>
      <c r="T48" t="s">
        <v>11103</v>
      </c>
      <c r="U48" t="s">
        <v>11214</v>
      </c>
      <c r="V48" s="108">
        <v>-26225</v>
      </c>
      <c r="W48" s="45" t="s">
        <v>11322</v>
      </c>
      <c r="Y48">
        <v>3</v>
      </c>
      <c r="Z48">
        <v>2025</v>
      </c>
    </row>
    <row r="49" spans="1:26" hidden="1">
      <c r="A49" s="20" t="s">
        <v>11319</v>
      </c>
      <c r="B49" s="20">
        <v>45747</v>
      </c>
      <c r="D49" t="s">
        <v>11320</v>
      </c>
      <c r="E49" t="s">
        <v>11206</v>
      </c>
      <c r="F49" t="s">
        <v>53</v>
      </c>
      <c r="G49" t="s">
        <v>11216</v>
      </c>
      <c r="H49" t="s">
        <v>77</v>
      </c>
      <c r="J49" t="s">
        <v>11219</v>
      </c>
      <c r="K49" s="10" t="s">
        <v>11220</v>
      </c>
      <c r="L49" s="10" t="s">
        <v>11210</v>
      </c>
      <c r="M49" s="20" t="s">
        <v>11211</v>
      </c>
      <c r="N49" t="s">
        <v>47</v>
      </c>
      <c r="O49" t="s">
        <v>11321</v>
      </c>
      <c r="P49" s="20">
        <v>45747</v>
      </c>
      <c r="Q49" s="21">
        <v>3</v>
      </c>
      <c r="R49">
        <v>2025</v>
      </c>
      <c r="S49" t="s">
        <v>11263</v>
      </c>
      <c r="T49" t="s">
        <v>11103</v>
      </c>
      <c r="U49" t="s">
        <v>11214</v>
      </c>
      <c r="V49" s="108">
        <v>-44730</v>
      </c>
      <c r="W49" s="45" t="s">
        <v>11322</v>
      </c>
      <c r="Y49">
        <v>3</v>
      </c>
      <c r="Z49">
        <v>2025</v>
      </c>
    </row>
    <row r="50" spans="1:26" hidden="1">
      <c r="A50" s="20" t="s">
        <v>11323</v>
      </c>
      <c r="B50" s="20">
        <v>45747</v>
      </c>
      <c r="D50" t="s">
        <v>11324</v>
      </c>
      <c r="E50" t="s">
        <v>11206</v>
      </c>
      <c r="F50" t="s">
        <v>53</v>
      </c>
      <c r="G50" t="s">
        <v>11305</v>
      </c>
      <c r="H50" t="s">
        <v>77</v>
      </c>
      <c r="J50" t="s">
        <v>11219</v>
      </c>
      <c r="K50" s="10" t="s">
        <v>11220</v>
      </c>
      <c r="L50" s="10" t="s">
        <v>11210</v>
      </c>
      <c r="M50" s="20" t="s">
        <v>11211</v>
      </c>
      <c r="N50" t="s">
        <v>47</v>
      </c>
      <c r="O50" t="s">
        <v>11321</v>
      </c>
      <c r="P50" s="20">
        <v>45747</v>
      </c>
      <c r="Q50" s="21">
        <v>3</v>
      </c>
      <c r="R50">
        <v>2025</v>
      </c>
      <c r="S50" t="s">
        <v>11263</v>
      </c>
      <c r="T50" t="s">
        <v>11103</v>
      </c>
      <c r="U50" t="s">
        <v>11214</v>
      </c>
      <c r="V50" s="108">
        <v>-124</v>
      </c>
      <c r="W50" s="45" t="s">
        <v>11325</v>
      </c>
      <c r="Y50">
        <v>3</v>
      </c>
      <c r="Z50">
        <v>2025</v>
      </c>
    </row>
    <row r="51" spans="1:26" hidden="1">
      <c r="A51" s="20" t="s">
        <v>11323</v>
      </c>
      <c r="B51" s="20">
        <v>45747</v>
      </c>
      <c r="D51" t="s">
        <v>11324</v>
      </c>
      <c r="E51" t="s">
        <v>11206</v>
      </c>
      <c r="F51" t="s">
        <v>53</v>
      </c>
      <c r="G51" t="s">
        <v>11326</v>
      </c>
      <c r="H51" t="s">
        <v>77</v>
      </c>
      <c r="J51" t="s">
        <v>11219</v>
      </c>
      <c r="K51" s="10" t="s">
        <v>11220</v>
      </c>
      <c r="L51" s="10" t="s">
        <v>11210</v>
      </c>
      <c r="M51" s="20" t="s">
        <v>11211</v>
      </c>
      <c r="N51" t="s">
        <v>47</v>
      </c>
      <c r="O51" t="s">
        <v>11321</v>
      </c>
      <c r="P51" s="20">
        <v>45747</v>
      </c>
      <c r="Q51" s="21">
        <v>3</v>
      </c>
      <c r="R51">
        <v>2025</v>
      </c>
      <c r="S51" t="s">
        <v>11263</v>
      </c>
      <c r="T51" t="s">
        <v>11103</v>
      </c>
      <c r="U51" t="s">
        <v>11214</v>
      </c>
      <c r="V51" s="108">
        <v>-304</v>
      </c>
      <c r="W51" s="45" t="s">
        <v>11325</v>
      </c>
      <c r="Y51">
        <v>3</v>
      </c>
      <c r="Z51">
        <v>2025</v>
      </c>
    </row>
    <row r="52" spans="1:26">
      <c r="A52" s="20" t="s">
        <v>11327</v>
      </c>
      <c r="B52" s="20">
        <v>45747</v>
      </c>
      <c r="D52" t="s">
        <v>11328</v>
      </c>
      <c r="E52" t="s">
        <v>11206</v>
      </c>
      <c r="F52" t="s">
        <v>53</v>
      </c>
      <c r="G52" t="s">
        <v>11216</v>
      </c>
      <c r="H52" t="s">
        <v>77</v>
      </c>
      <c r="J52" t="s">
        <v>11208</v>
      </c>
      <c r="K52" s="10" t="s">
        <v>11300</v>
      </c>
      <c r="L52" s="10" t="s">
        <v>11210</v>
      </c>
      <c r="M52" s="20" t="s">
        <v>11211</v>
      </c>
      <c r="N52" t="s">
        <v>47</v>
      </c>
      <c r="O52" t="s">
        <v>11329</v>
      </c>
      <c r="P52" s="20">
        <v>45747</v>
      </c>
      <c r="Q52" s="21">
        <v>3</v>
      </c>
      <c r="R52">
        <v>2025</v>
      </c>
      <c r="S52" t="s">
        <v>11213</v>
      </c>
      <c r="T52" t="s">
        <v>11101</v>
      </c>
      <c r="U52" t="s">
        <v>11214</v>
      </c>
      <c r="V52" s="108">
        <v>-207098</v>
      </c>
      <c r="W52" s="45" t="s">
        <v>11330</v>
      </c>
      <c r="Y52">
        <v>3</v>
      </c>
      <c r="Z52">
        <v>2025</v>
      </c>
    </row>
    <row r="53" spans="1:26">
      <c r="A53" s="20" t="s">
        <v>11327</v>
      </c>
      <c r="B53" s="20">
        <v>45747</v>
      </c>
      <c r="D53" t="s">
        <v>11328</v>
      </c>
      <c r="E53" t="s">
        <v>11206</v>
      </c>
      <c r="F53" t="s">
        <v>53</v>
      </c>
      <c r="G53" t="s">
        <v>11207</v>
      </c>
      <c r="H53" t="s">
        <v>56</v>
      </c>
      <c r="J53" t="s">
        <v>11208</v>
      </c>
      <c r="K53" s="10" t="s">
        <v>11300</v>
      </c>
      <c r="L53" s="10" t="s">
        <v>11210</v>
      </c>
      <c r="M53" s="20" t="s">
        <v>11211</v>
      </c>
      <c r="N53" t="s">
        <v>47</v>
      </c>
      <c r="O53" t="s">
        <v>11329</v>
      </c>
      <c r="P53" s="20">
        <v>45747</v>
      </c>
      <c r="Q53" s="21">
        <v>3</v>
      </c>
      <c r="R53">
        <v>2025</v>
      </c>
      <c r="S53" t="s">
        <v>11213</v>
      </c>
      <c r="T53" t="s">
        <v>11101</v>
      </c>
      <c r="U53" t="s">
        <v>11214</v>
      </c>
      <c r="V53" s="108">
        <v>-118877</v>
      </c>
      <c r="W53" s="45" t="s">
        <v>11330</v>
      </c>
      <c r="Y53">
        <v>3</v>
      </c>
      <c r="Z53">
        <v>2025</v>
      </c>
    </row>
    <row r="54" spans="1:26" hidden="1">
      <c r="A54" s="20" t="s">
        <v>11331</v>
      </c>
      <c r="B54" s="20">
        <v>45747</v>
      </c>
      <c r="D54" t="s">
        <v>11332</v>
      </c>
      <c r="E54" t="s">
        <v>11206</v>
      </c>
      <c r="F54" t="s">
        <v>53</v>
      </c>
      <c r="G54" t="s">
        <v>11326</v>
      </c>
      <c r="H54" t="s">
        <v>77</v>
      </c>
      <c r="J54" t="s">
        <v>11333</v>
      </c>
      <c r="K54" s="10" t="s">
        <v>11334</v>
      </c>
      <c r="L54" s="10" t="s">
        <v>11210</v>
      </c>
      <c r="M54" s="20" t="s">
        <v>11211</v>
      </c>
      <c r="N54" t="s">
        <v>47</v>
      </c>
      <c r="O54" t="s">
        <v>11335</v>
      </c>
      <c r="P54" s="20">
        <v>45747</v>
      </c>
      <c r="Q54" s="21">
        <v>3</v>
      </c>
      <c r="R54">
        <v>2025</v>
      </c>
      <c r="S54" t="s">
        <v>11336</v>
      </c>
      <c r="T54" t="s">
        <v>11097</v>
      </c>
      <c r="U54" t="s">
        <v>11214</v>
      </c>
      <c r="V54" s="108">
        <v>-4050</v>
      </c>
      <c r="W54" s="45" t="s">
        <v>11337</v>
      </c>
      <c r="Y54">
        <v>3</v>
      </c>
      <c r="Z54">
        <v>2025</v>
      </c>
    </row>
    <row r="55" spans="1:26">
      <c r="A55" s="20" t="s">
        <v>11338</v>
      </c>
      <c r="B55" s="20">
        <v>45753</v>
      </c>
      <c r="D55" t="s">
        <v>11339</v>
      </c>
      <c r="E55" t="s">
        <v>11206</v>
      </c>
      <c r="F55" t="s">
        <v>53</v>
      </c>
      <c r="G55" t="s">
        <v>11216</v>
      </c>
      <c r="H55" t="s">
        <v>77</v>
      </c>
      <c r="J55" t="s">
        <v>11208</v>
      </c>
      <c r="K55" s="10" t="s">
        <v>11209</v>
      </c>
      <c r="L55" s="10" t="s">
        <v>11210</v>
      </c>
      <c r="M55" s="20" t="s">
        <v>11211</v>
      </c>
      <c r="N55" t="s">
        <v>47</v>
      </c>
      <c r="O55" t="s">
        <v>11340</v>
      </c>
      <c r="P55" s="20">
        <v>45753</v>
      </c>
      <c r="Q55" s="21">
        <v>4</v>
      </c>
      <c r="R55">
        <v>2025</v>
      </c>
      <c r="S55" t="s">
        <v>11213</v>
      </c>
      <c r="T55" t="s">
        <v>11101</v>
      </c>
      <c r="U55" t="s">
        <v>11214</v>
      </c>
      <c r="V55" s="108">
        <v>-142894</v>
      </c>
      <c r="W55" s="45" t="s">
        <v>11341</v>
      </c>
      <c r="Y55">
        <v>4</v>
      </c>
      <c r="Z55">
        <v>2025</v>
      </c>
    </row>
    <row r="56" spans="1:26">
      <c r="A56" s="20" t="s">
        <v>11338</v>
      </c>
      <c r="B56" s="20">
        <v>45753</v>
      </c>
      <c r="D56" t="s">
        <v>11339</v>
      </c>
      <c r="E56" t="s">
        <v>11206</v>
      </c>
      <c r="F56" t="s">
        <v>53</v>
      </c>
      <c r="G56" t="s">
        <v>11207</v>
      </c>
      <c r="H56" t="s">
        <v>56</v>
      </c>
      <c r="J56" t="s">
        <v>11208</v>
      </c>
      <c r="K56" s="10" t="s">
        <v>11209</v>
      </c>
      <c r="L56" s="10" t="s">
        <v>11210</v>
      </c>
      <c r="M56" s="20" t="s">
        <v>11211</v>
      </c>
      <c r="N56" t="s">
        <v>47</v>
      </c>
      <c r="O56" t="s">
        <v>11340</v>
      </c>
      <c r="P56" s="20">
        <v>45753</v>
      </c>
      <c r="Q56" s="21">
        <v>4</v>
      </c>
      <c r="R56">
        <v>2025</v>
      </c>
      <c r="S56" t="s">
        <v>11213</v>
      </c>
      <c r="T56" t="s">
        <v>11101</v>
      </c>
      <c r="U56" t="s">
        <v>11214</v>
      </c>
      <c r="V56" s="108">
        <v>-71964</v>
      </c>
      <c r="W56" s="45" t="s">
        <v>11341</v>
      </c>
      <c r="Y56">
        <v>4</v>
      </c>
      <c r="Z56">
        <v>2025</v>
      </c>
    </row>
    <row r="57" spans="1:26" hidden="1">
      <c r="A57" s="20" t="s">
        <v>11342</v>
      </c>
      <c r="B57" s="20">
        <v>45753</v>
      </c>
      <c r="D57" t="s">
        <v>11343</v>
      </c>
      <c r="E57" t="s">
        <v>11206</v>
      </c>
      <c r="F57" t="s">
        <v>53</v>
      </c>
      <c r="G57" t="s">
        <v>11326</v>
      </c>
      <c r="H57" t="s">
        <v>77</v>
      </c>
      <c r="J57" t="s">
        <v>11333</v>
      </c>
      <c r="K57" s="10" t="s">
        <v>11334</v>
      </c>
      <c r="L57" s="10" t="s">
        <v>11210</v>
      </c>
      <c r="M57" s="20" t="s">
        <v>11211</v>
      </c>
      <c r="N57" t="s">
        <v>47</v>
      </c>
      <c r="O57" t="s">
        <v>11344</v>
      </c>
      <c r="P57" s="20">
        <v>45753</v>
      </c>
      <c r="Q57" s="21">
        <v>4</v>
      </c>
      <c r="R57">
        <v>2025</v>
      </c>
      <c r="S57" t="s">
        <v>11336</v>
      </c>
      <c r="T57" t="s">
        <v>11097</v>
      </c>
      <c r="U57" t="s">
        <v>11214</v>
      </c>
      <c r="V57" s="108">
        <v>-1341</v>
      </c>
      <c r="W57" s="45" t="s">
        <v>11345</v>
      </c>
      <c r="Y57">
        <v>4</v>
      </c>
      <c r="Z57">
        <v>2025</v>
      </c>
    </row>
    <row r="58" spans="1:26">
      <c r="A58" s="20" t="s">
        <v>11346</v>
      </c>
      <c r="B58" s="20">
        <v>45760</v>
      </c>
      <c r="D58" t="s">
        <v>11347</v>
      </c>
      <c r="E58" t="s">
        <v>11206</v>
      </c>
      <c r="F58" t="s">
        <v>53</v>
      </c>
      <c r="G58" t="s">
        <v>11216</v>
      </c>
      <c r="H58" t="s">
        <v>77</v>
      </c>
      <c r="J58" t="s">
        <v>11208</v>
      </c>
      <c r="K58" s="10" t="s">
        <v>11209</v>
      </c>
      <c r="L58" s="10" t="s">
        <v>11210</v>
      </c>
      <c r="M58" s="20" t="s">
        <v>11211</v>
      </c>
      <c r="N58" t="s">
        <v>47</v>
      </c>
      <c r="O58" t="s">
        <v>11348</v>
      </c>
      <c r="P58" s="20">
        <v>45760</v>
      </c>
      <c r="Q58" s="21">
        <v>4</v>
      </c>
      <c r="R58">
        <v>2025</v>
      </c>
      <c r="S58" t="s">
        <v>11213</v>
      </c>
      <c r="T58" t="s">
        <v>11101</v>
      </c>
      <c r="U58" t="s">
        <v>11214</v>
      </c>
      <c r="V58" s="108">
        <v>-229677</v>
      </c>
      <c r="W58" s="45" t="s">
        <v>11349</v>
      </c>
      <c r="Y58">
        <v>4</v>
      </c>
      <c r="Z58">
        <v>2025</v>
      </c>
    </row>
    <row r="59" spans="1:26">
      <c r="A59" s="20" t="s">
        <v>11346</v>
      </c>
      <c r="B59" s="20">
        <v>45760</v>
      </c>
      <c r="D59" t="s">
        <v>11347</v>
      </c>
      <c r="E59" t="s">
        <v>11206</v>
      </c>
      <c r="F59" t="s">
        <v>53</v>
      </c>
      <c r="G59" t="s">
        <v>11207</v>
      </c>
      <c r="H59" t="s">
        <v>56</v>
      </c>
      <c r="J59" t="s">
        <v>11208</v>
      </c>
      <c r="K59" s="10" t="s">
        <v>11209</v>
      </c>
      <c r="L59" s="10" t="s">
        <v>11210</v>
      </c>
      <c r="M59" s="20" t="s">
        <v>11211</v>
      </c>
      <c r="N59" t="s">
        <v>47</v>
      </c>
      <c r="O59" t="s">
        <v>11348</v>
      </c>
      <c r="P59" s="20">
        <v>45760</v>
      </c>
      <c r="Q59" s="21">
        <v>4</v>
      </c>
      <c r="R59">
        <v>2025</v>
      </c>
      <c r="S59" t="s">
        <v>11213</v>
      </c>
      <c r="T59" t="s">
        <v>11101</v>
      </c>
      <c r="U59" t="s">
        <v>11214</v>
      </c>
      <c r="V59" s="108">
        <v>-135573</v>
      </c>
      <c r="W59" s="45" t="s">
        <v>11349</v>
      </c>
      <c r="Y59">
        <v>4</v>
      </c>
      <c r="Z59">
        <v>2025</v>
      </c>
    </row>
    <row r="60" spans="1:26">
      <c r="A60" s="20" t="s">
        <v>11350</v>
      </c>
      <c r="B60" s="20">
        <v>45767</v>
      </c>
      <c r="D60" t="s">
        <v>11351</v>
      </c>
      <c r="E60" t="s">
        <v>11206</v>
      </c>
      <c r="F60" t="s">
        <v>53</v>
      </c>
      <c r="G60" t="s">
        <v>11216</v>
      </c>
      <c r="H60" t="s">
        <v>77</v>
      </c>
      <c r="J60" t="s">
        <v>11208</v>
      </c>
      <c r="K60" s="10" t="s">
        <v>11209</v>
      </c>
      <c r="L60" s="10" t="s">
        <v>11210</v>
      </c>
      <c r="M60" s="20" t="s">
        <v>11211</v>
      </c>
      <c r="N60" t="s">
        <v>47</v>
      </c>
      <c r="O60" t="s">
        <v>11352</v>
      </c>
      <c r="P60" s="20">
        <v>45767</v>
      </c>
      <c r="Q60" s="21">
        <v>4</v>
      </c>
      <c r="R60">
        <v>2025</v>
      </c>
      <c r="S60" t="s">
        <v>11213</v>
      </c>
      <c r="T60" t="s">
        <v>11101</v>
      </c>
      <c r="U60" t="s">
        <v>11214</v>
      </c>
      <c r="V60" s="108">
        <v>-159085</v>
      </c>
      <c r="W60" s="45" t="s">
        <v>11353</v>
      </c>
      <c r="Y60">
        <v>4</v>
      </c>
      <c r="Z60">
        <v>2025</v>
      </c>
    </row>
    <row r="61" spans="1:26">
      <c r="A61" s="20" t="s">
        <v>11350</v>
      </c>
      <c r="B61" s="20">
        <v>45767</v>
      </c>
      <c r="D61" t="s">
        <v>11351</v>
      </c>
      <c r="E61" t="s">
        <v>11206</v>
      </c>
      <c r="F61" t="s">
        <v>53</v>
      </c>
      <c r="G61" t="s">
        <v>11207</v>
      </c>
      <c r="H61" t="s">
        <v>56</v>
      </c>
      <c r="J61" t="s">
        <v>11208</v>
      </c>
      <c r="K61" s="10" t="s">
        <v>11209</v>
      </c>
      <c r="L61" s="10" t="s">
        <v>11210</v>
      </c>
      <c r="M61" s="20" t="s">
        <v>11211</v>
      </c>
      <c r="N61" t="s">
        <v>47</v>
      </c>
      <c r="O61" t="s">
        <v>11352</v>
      </c>
      <c r="P61" s="20">
        <v>45767</v>
      </c>
      <c r="Q61" s="21">
        <v>4</v>
      </c>
      <c r="R61">
        <v>2025</v>
      </c>
      <c r="S61" t="s">
        <v>11213</v>
      </c>
      <c r="T61" t="s">
        <v>11101</v>
      </c>
      <c r="U61" t="s">
        <v>11214</v>
      </c>
      <c r="V61" s="108">
        <v>-90224</v>
      </c>
      <c r="W61" s="45" t="s">
        <v>11353</v>
      </c>
      <c r="Y61">
        <v>4</v>
      </c>
      <c r="Z61">
        <v>2025</v>
      </c>
    </row>
    <row r="62" spans="1:26">
      <c r="A62" s="20" t="s">
        <v>11354</v>
      </c>
      <c r="B62" s="20">
        <v>45774</v>
      </c>
      <c r="D62" t="s">
        <v>11355</v>
      </c>
      <c r="E62" t="s">
        <v>11206</v>
      </c>
      <c r="F62" t="s">
        <v>53</v>
      </c>
      <c r="G62" t="s">
        <v>11216</v>
      </c>
      <c r="H62" t="s">
        <v>77</v>
      </c>
      <c r="J62" t="s">
        <v>11208</v>
      </c>
      <c r="K62" s="10" t="s">
        <v>11209</v>
      </c>
      <c r="L62" s="10" t="s">
        <v>11210</v>
      </c>
      <c r="M62" s="20" t="s">
        <v>11211</v>
      </c>
      <c r="N62" t="s">
        <v>47</v>
      </c>
      <c r="O62" t="s">
        <v>11356</v>
      </c>
      <c r="P62" s="20">
        <v>45774</v>
      </c>
      <c r="Q62" s="21">
        <v>4</v>
      </c>
      <c r="R62">
        <v>2025</v>
      </c>
      <c r="S62" t="s">
        <v>11213</v>
      </c>
      <c r="T62" t="s">
        <v>11101</v>
      </c>
      <c r="U62" t="s">
        <v>11214</v>
      </c>
      <c r="V62" s="108">
        <v>-203092</v>
      </c>
      <c r="W62" s="45" t="s">
        <v>11357</v>
      </c>
      <c r="Y62">
        <v>4</v>
      </c>
      <c r="Z62">
        <v>2025</v>
      </c>
    </row>
    <row r="63" spans="1:26">
      <c r="A63" s="20" t="s">
        <v>11354</v>
      </c>
      <c r="B63" s="20">
        <v>45774</v>
      </c>
      <c r="D63" t="s">
        <v>11355</v>
      </c>
      <c r="E63" t="s">
        <v>11206</v>
      </c>
      <c r="F63" t="s">
        <v>53</v>
      </c>
      <c r="G63" t="s">
        <v>11207</v>
      </c>
      <c r="H63" t="s">
        <v>56</v>
      </c>
      <c r="J63" t="s">
        <v>11208</v>
      </c>
      <c r="K63" s="10" t="s">
        <v>11209</v>
      </c>
      <c r="L63" s="10" t="s">
        <v>11210</v>
      </c>
      <c r="M63" s="20" t="s">
        <v>11211</v>
      </c>
      <c r="N63" t="s">
        <v>47</v>
      </c>
      <c r="O63" t="s">
        <v>11356</v>
      </c>
      <c r="P63" s="20">
        <v>45774</v>
      </c>
      <c r="Q63" s="21">
        <v>4</v>
      </c>
      <c r="R63">
        <v>2025</v>
      </c>
      <c r="S63" t="s">
        <v>11213</v>
      </c>
      <c r="T63" t="s">
        <v>11101</v>
      </c>
      <c r="U63" t="s">
        <v>11214</v>
      </c>
      <c r="V63" s="108">
        <v>-111641</v>
      </c>
      <c r="W63" s="45" t="s">
        <v>11357</v>
      </c>
      <c r="Y63">
        <v>4</v>
      </c>
      <c r="Z63">
        <v>2025</v>
      </c>
    </row>
    <row r="64" spans="1:26" hidden="1">
      <c r="A64" s="20" t="s">
        <v>11358</v>
      </c>
      <c r="B64" s="20">
        <v>45776</v>
      </c>
      <c r="D64" t="s">
        <v>11359</v>
      </c>
      <c r="E64" t="s">
        <v>11206</v>
      </c>
      <c r="F64" t="s">
        <v>53</v>
      </c>
      <c r="G64" t="s">
        <v>11216</v>
      </c>
      <c r="H64" t="s">
        <v>77</v>
      </c>
      <c r="J64" t="s">
        <v>11255</v>
      </c>
      <c r="K64" s="10" t="s">
        <v>11256</v>
      </c>
      <c r="L64" s="10" t="s">
        <v>11210</v>
      </c>
      <c r="M64" s="20" t="s">
        <v>11211</v>
      </c>
      <c r="N64" t="s">
        <v>47</v>
      </c>
      <c r="O64" t="s">
        <v>11360</v>
      </c>
      <c r="P64" s="20">
        <v>45776</v>
      </c>
      <c r="Q64" s="21">
        <v>3</v>
      </c>
      <c r="R64">
        <v>2025</v>
      </c>
      <c r="S64" t="s">
        <v>11284</v>
      </c>
      <c r="T64" t="s">
        <v>11098</v>
      </c>
      <c r="U64" t="s">
        <v>11214</v>
      </c>
      <c r="V64" s="108">
        <v>-287072</v>
      </c>
      <c r="W64" s="45" t="s">
        <v>11361</v>
      </c>
      <c r="Y64">
        <v>4</v>
      </c>
      <c r="Z64">
        <v>2025</v>
      </c>
    </row>
    <row r="65" spans="1:26" hidden="1">
      <c r="A65" s="20" t="s">
        <v>11358</v>
      </c>
      <c r="B65" s="20">
        <v>45776</v>
      </c>
      <c r="D65" t="s">
        <v>11359</v>
      </c>
      <c r="E65" t="s">
        <v>11206</v>
      </c>
      <c r="F65" t="s">
        <v>53</v>
      </c>
      <c r="G65" t="s">
        <v>11207</v>
      </c>
      <c r="H65" t="s">
        <v>56</v>
      </c>
      <c r="J65" t="s">
        <v>11255</v>
      </c>
      <c r="K65" s="10" t="s">
        <v>11256</v>
      </c>
      <c r="L65" s="10" t="s">
        <v>11210</v>
      </c>
      <c r="M65" s="20" t="s">
        <v>11211</v>
      </c>
      <c r="N65" t="s">
        <v>47</v>
      </c>
      <c r="O65" t="s">
        <v>11360</v>
      </c>
      <c r="P65" s="20">
        <v>45776</v>
      </c>
      <c r="Q65" s="21">
        <v>3</v>
      </c>
      <c r="R65">
        <v>2025</v>
      </c>
      <c r="S65" t="s">
        <v>11284</v>
      </c>
      <c r="T65" t="s">
        <v>11098</v>
      </c>
      <c r="U65" t="s">
        <v>11214</v>
      </c>
      <c r="V65" s="108">
        <v>-164783</v>
      </c>
      <c r="W65" s="45" t="s">
        <v>11361</v>
      </c>
      <c r="Y65">
        <v>4</v>
      </c>
      <c r="Z65">
        <v>2025</v>
      </c>
    </row>
    <row r="66" spans="1:26" hidden="1">
      <c r="A66" s="20" t="s">
        <v>11362</v>
      </c>
      <c r="B66" s="20">
        <v>45777</v>
      </c>
      <c r="D66" t="s">
        <v>11363</v>
      </c>
      <c r="E66" t="s">
        <v>11206</v>
      </c>
      <c r="F66" t="s">
        <v>53</v>
      </c>
      <c r="G66" t="s">
        <v>11207</v>
      </c>
      <c r="H66" t="s">
        <v>56</v>
      </c>
      <c r="J66" t="s">
        <v>11219</v>
      </c>
      <c r="K66" s="10" t="s">
        <v>11220</v>
      </c>
      <c r="L66" s="10" t="s">
        <v>11210</v>
      </c>
      <c r="M66" s="20" t="s">
        <v>11211</v>
      </c>
      <c r="N66" t="s">
        <v>47</v>
      </c>
      <c r="O66" t="s">
        <v>11364</v>
      </c>
      <c r="P66" s="20">
        <v>45777</v>
      </c>
      <c r="Q66" s="21">
        <v>4</v>
      </c>
      <c r="R66">
        <v>2025</v>
      </c>
      <c r="S66" t="s">
        <v>11263</v>
      </c>
      <c r="T66" t="s">
        <v>11103</v>
      </c>
      <c r="U66" t="s">
        <v>11214</v>
      </c>
      <c r="V66" s="108">
        <v>-33705</v>
      </c>
      <c r="W66" s="45" t="s">
        <v>11365</v>
      </c>
      <c r="Y66">
        <v>4</v>
      </c>
      <c r="Z66">
        <v>2025</v>
      </c>
    </row>
    <row r="67" spans="1:26" hidden="1">
      <c r="A67" s="20" t="s">
        <v>11362</v>
      </c>
      <c r="B67" s="20">
        <v>45777</v>
      </c>
      <c r="D67" t="s">
        <v>11363</v>
      </c>
      <c r="E67" t="s">
        <v>11206</v>
      </c>
      <c r="F67" t="s">
        <v>53</v>
      </c>
      <c r="G67" t="s">
        <v>11216</v>
      </c>
      <c r="H67" t="s">
        <v>77</v>
      </c>
      <c r="J67" t="s">
        <v>11219</v>
      </c>
      <c r="K67" s="10" t="s">
        <v>11220</v>
      </c>
      <c r="L67" s="10" t="s">
        <v>11210</v>
      </c>
      <c r="M67" s="20" t="s">
        <v>11211</v>
      </c>
      <c r="N67" t="s">
        <v>47</v>
      </c>
      <c r="O67" t="s">
        <v>11364</v>
      </c>
      <c r="P67" s="20">
        <v>45777</v>
      </c>
      <c r="Q67" s="21">
        <v>4</v>
      </c>
      <c r="R67">
        <v>2025</v>
      </c>
      <c r="S67" t="s">
        <v>11263</v>
      </c>
      <c r="T67" t="s">
        <v>11103</v>
      </c>
      <c r="U67" t="s">
        <v>11214</v>
      </c>
      <c r="V67" s="108">
        <v>-59482</v>
      </c>
      <c r="W67" s="45" t="s">
        <v>11365</v>
      </c>
      <c r="Y67">
        <v>4</v>
      </c>
      <c r="Z67">
        <v>2025</v>
      </c>
    </row>
    <row r="68" spans="1:26" hidden="1">
      <c r="A68" s="20" t="s">
        <v>11366</v>
      </c>
      <c r="B68" s="20">
        <v>45777</v>
      </c>
      <c r="D68" t="s">
        <v>11367</v>
      </c>
      <c r="E68" t="s">
        <v>11206</v>
      </c>
      <c r="F68" t="s">
        <v>53</v>
      </c>
      <c r="G68" t="s">
        <v>11326</v>
      </c>
      <c r="H68" t="s">
        <v>77</v>
      </c>
      <c r="J68" t="s">
        <v>11219</v>
      </c>
      <c r="K68" s="10" t="s">
        <v>11220</v>
      </c>
      <c r="L68" s="10" t="s">
        <v>11210</v>
      </c>
      <c r="M68" s="20" t="s">
        <v>11211</v>
      </c>
      <c r="N68" t="s">
        <v>47</v>
      </c>
      <c r="O68" t="s">
        <v>11364</v>
      </c>
      <c r="P68" s="20">
        <v>45777</v>
      </c>
      <c r="Q68" s="21">
        <v>4</v>
      </c>
      <c r="R68">
        <v>2025</v>
      </c>
      <c r="S68" t="s">
        <v>11263</v>
      </c>
      <c r="T68" t="s">
        <v>11103</v>
      </c>
      <c r="U68" t="s">
        <v>11214</v>
      </c>
      <c r="V68" s="108">
        <v>-101</v>
      </c>
      <c r="W68" s="45" t="s">
        <v>11368</v>
      </c>
      <c r="Y68">
        <v>4</v>
      </c>
      <c r="Z68">
        <v>2025</v>
      </c>
    </row>
    <row r="69" spans="1:26">
      <c r="A69" s="20" t="s">
        <v>11369</v>
      </c>
      <c r="B69" s="20">
        <v>45777</v>
      </c>
      <c r="D69" t="s">
        <v>11370</v>
      </c>
      <c r="E69" t="s">
        <v>11206</v>
      </c>
      <c r="F69" t="s">
        <v>53</v>
      </c>
      <c r="G69" t="s">
        <v>11216</v>
      </c>
      <c r="H69" t="s">
        <v>77</v>
      </c>
      <c r="J69" t="s">
        <v>11208</v>
      </c>
      <c r="K69" s="10" t="s">
        <v>11209</v>
      </c>
      <c r="L69" s="10" t="s">
        <v>11210</v>
      </c>
      <c r="M69" s="20" t="s">
        <v>11211</v>
      </c>
      <c r="N69" t="s">
        <v>47</v>
      </c>
      <c r="O69" t="s">
        <v>11371</v>
      </c>
      <c r="P69" s="20">
        <v>45777</v>
      </c>
      <c r="Q69" s="21">
        <v>4</v>
      </c>
      <c r="R69">
        <v>2025</v>
      </c>
      <c r="S69" t="s">
        <v>11213</v>
      </c>
      <c r="T69" t="s">
        <v>11101</v>
      </c>
      <c r="U69" t="s">
        <v>11214</v>
      </c>
      <c r="V69" s="108">
        <v>-62775</v>
      </c>
      <c r="W69" s="45" t="s">
        <v>11372</v>
      </c>
      <c r="Y69">
        <v>4</v>
      </c>
      <c r="Z69">
        <v>2025</v>
      </c>
    </row>
    <row r="70" spans="1:26" hidden="1">
      <c r="A70" s="20" t="s">
        <v>11373</v>
      </c>
      <c r="B70" s="20">
        <v>45777</v>
      </c>
      <c r="D70" t="s">
        <v>11374</v>
      </c>
      <c r="E70" t="s">
        <v>11288</v>
      </c>
      <c r="F70" t="s">
        <v>53</v>
      </c>
      <c r="G70" t="s">
        <v>11216</v>
      </c>
      <c r="H70" t="s">
        <v>77</v>
      </c>
      <c r="J70" t="s">
        <v>11255</v>
      </c>
      <c r="K70" s="10" t="s">
        <v>11256</v>
      </c>
      <c r="L70" s="10" t="s">
        <v>11210</v>
      </c>
      <c r="M70" s="20" t="s">
        <v>11211</v>
      </c>
      <c r="N70" t="s">
        <v>47</v>
      </c>
      <c r="O70" t="s">
        <v>58</v>
      </c>
      <c r="P70" s="20">
        <v>45777</v>
      </c>
      <c r="Q70" s="21">
        <v>4</v>
      </c>
      <c r="R70">
        <v>2025</v>
      </c>
      <c r="T70" t="s">
        <v>11104</v>
      </c>
      <c r="U70" t="s">
        <v>11104</v>
      </c>
      <c r="V70" s="108">
        <v>-3518</v>
      </c>
      <c r="W70" s="45" t="s">
        <v>11375</v>
      </c>
      <c r="Y70">
        <v>4</v>
      </c>
      <c r="Z70">
        <v>2025</v>
      </c>
    </row>
    <row r="71" spans="1:26">
      <c r="A71" s="20" t="s">
        <v>11376</v>
      </c>
      <c r="B71" s="20">
        <v>45788</v>
      </c>
      <c r="D71" t="s">
        <v>11377</v>
      </c>
      <c r="E71" t="s">
        <v>11206</v>
      </c>
      <c r="F71" t="s">
        <v>53</v>
      </c>
      <c r="G71" t="s">
        <v>11207</v>
      </c>
      <c r="H71" t="s">
        <v>56</v>
      </c>
      <c r="J71" t="s">
        <v>11208</v>
      </c>
      <c r="K71" s="10" t="s">
        <v>11209</v>
      </c>
      <c r="L71" s="10" t="s">
        <v>11210</v>
      </c>
      <c r="M71" s="20" t="s">
        <v>11211</v>
      </c>
      <c r="N71" t="s">
        <v>47</v>
      </c>
      <c r="O71" t="s">
        <v>11378</v>
      </c>
      <c r="P71" s="20">
        <v>45788</v>
      </c>
      <c r="Q71" s="21">
        <v>5</v>
      </c>
      <c r="R71">
        <v>2025</v>
      </c>
      <c r="S71" t="s">
        <v>11213</v>
      </c>
      <c r="T71" t="s">
        <v>11101</v>
      </c>
      <c r="U71" t="s">
        <v>11214</v>
      </c>
      <c r="V71" s="108">
        <v>-118479</v>
      </c>
      <c r="W71" s="45" t="s">
        <v>11379</v>
      </c>
      <c r="Y71">
        <v>5</v>
      </c>
      <c r="Z71">
        <v>2025</v>
      </c>
    </row>
    <row r="72" spans="1:26">
      <c r="A72" s="20" t="s">
        <v>11376</v>
      </c>
      <c r="B72" s="20">
        <v>45788</v>
      </c>
      <c r="D72" t="s">
        <v>11377</v>
      </c>
      <c r="E72" t="s">
        <v>11206</v>
      </c>
      <c r="F72" t="s">
        <v>53</v>
      </c>
      <c r="G72" t="s">
        <v>11216</v>
      </c>
      <c r="H72" t="s">
        <v>77</v>
      </c>
      <c r="J72" t="s">
        <v>11208</v>
      </c>
      <c r="K72" s="10" t="s">
        <v>11209</v>
      </c>
      <c r="L72" s="10" t="s">
        <v>11210</v>
      </c>
      <c r="M72" s="20" t="s">
        <v>11211</v>
      </c>
      <c r="N72" t="s">
        <v>47</v>
      </c>
      <c r="O72" t="s">
        <v>11378</v>
      </c>
      <c r="P72" s="20">
        <v>45788</v>
      </c>
      <c r="Q72" s="21">
        <v>5</v>
      </c>
      <c r="R72">
        <v>2025</v>
      </c>
      <c r="S72" t="s">
        <v>11213</v>
      </c>
      <c r="T72" t="s">
        <v>11101</v>
      </c>
      <c r="U72" t="s">
        <v>11214</v>
      </c>
      <c r="V72" s="108">
        <v>-210552</v>
      </c>
      <c r="W72" s="45" t="s">
        <v>11379</v>
      </c>
      <c r="Y72">
        <v>5</v>
      </c>
      <c r="Z72">
        <v>2025</v>
      </c>
    </row>
    <row r="73" spans="1:26" hidden="1">
      <c r="A73" s="20" t="s">
        <v>11380</v>
      </c>
      <c r="B73" s="20">
        <v>45788</v>
      </c>
      <c r="D73" t="s">
        <v>11381</v>
      </c>
      <c r="E73" t="s">
        <v>11206</v>
      </c>
      <c r="F73" t="s">
        <v>53</v>
      </c>
      <c r="G73" t="s">
        <v>11326</v>
      </c>
      <c r="H73" t="s">
        <v>77</v>
      </c>
      <c r="J73" t="s">
        <v>11333</v>
      </c>
      <c r="K73" s="10" t="s">
        <v>11334</v>
      </c>
      <c r="L73" s="10" t="s">
        <v>11210</v>
      </c>
      <c r="M73" s="20" t="s">
        <v>11211</v>
      </c>
      <c r="N73" t="s">
        <v>47</v>
      </c>
      <c r="O73" t="s">
        <v>11382</v>
      </c>
      <c r="P73" s="20">
        <v>45788</v>
      </c>
      <c r="Q73" s="21">
        <v>5</v>
      </c>
      <c r="R73">
        <v>2025</v>
      </c>
      <c r="S73" t="s">
        <v>11336</v>
      </c>
      <c r="T73" t="s">
        <v>11097</v>
      </c>
      <c r="U73" t="s">
        <v>11214</v>
      </c>
      <c r="V73" s="108">
        <v>-1350</v>
      </c>
      <c r="W73" s="45" t="s">
        <v>11383</v>
      </c>
      <c r="Y73">
        <v>5</v>
      </c>
      <c r="Z73">
        <v>2025</v>
      </c>
    </row>
    <row r="74" spans="1:26" hidden="1">
      <c r="A74" s="20" t="s">
        <v>11384</v>
      </c>
      <c r="B74" s="20">
        <v>45791</v>
      </c>
      <c r="D74" t="s">
        <v>11385</v>
      </c>
      <c r="E74" t="s">
        <v>11206</v>
      </c>
      <c r="F74" t="s">
        <v>53</v>
      </c>
      <c r="G74" t="s">
        <v>11207</v>
      </c>
      <c r="H74" t="s">
        <v>56</v>
      </c>
      <c r="J74" t="s">
        <v>11255</v>
      </c>
      <c r="K74" s="10" t="s">
        <v>11256</v>
      </c>
      <c r="L74" s="10" t="s">
        <v>11210</v>
      </c>
      <c r="M74" s="20" t="s">
        <v>11211</v>
      </c>
      <c r="N74" t="s">
        <v>47</v>
      </c>
      <c r="O74" t="s">
        <v>11386</v>
      </c>
      <c r="P74" s="20">
        <v>45791</v>
      </c>
      <c r="Q74" s="21">
        <v>4</v>
      </c>
      <c r="R74">
        <v>2025</v>
      </c>
      <c r="S74" t="s">
        <v>11284</v>
      </c>
      <c r="T74" t="s">
        <v>11098</v>
      </c>
      <c r="U74" t="s">
        <v>11214</v>
      </c>
      <c r="V74" s="108">
        <v>-237179</v>
      </c>
      <c r="W74" s="45" t="s">
        <v>11387</v>
      </c>
      <c r="Y74">
        <v>5</v>
      </c>
      <c r="Z74">
        <v>2025</v>
      </c>
    </row>
    <row r="75" spans="1:26" hidden="1">
      <c r="A75" s="20" t="s">
        <v>11384</v>
      </c>
      <c r="B75" s="20">
        <v>45791</v>
      </c>
      <c r="D75" t="s">
        <v>11385</v>
      </c>
      <c r="E75" t="s">
        <v>11206</v>
      </c>
      <c r="F75" t="s">
        <v>53</v>
      </c>
      <c r="G75" t="s">
        <v>11216</v>
      </c>
      <c r="H75" t="s">
        <v>77</v>
      </c>
      <c r="J75" t="s">
        <v>11255</v>
      </c>
      <c r="K75" s="10" t="s">
        <v>11256</v>
      </c>
      <c r="L75" s="10" t="s">
        <v>11210</v>
      </c>
      <c r="M75" s="20" t="s">
        <v>11211</v>
      </c>
      <c r="N75" t="s">
        <v>47</v>
      </c>
      <c r="O75" t="s">
        <v>11386</v>
      </c>
      <c r="P75" s="20">
        <v>45791</v>
      </c>
      <c r="Q75" s="21">
        <v>4</v>
      </c>
      <c r="R75">
        <v>2025</v>
      </c>
      <c r="S75" t="s">
        <v>11284</v>
      </c>
      <c r="T75" t="s">
        <v>11098</v>
      </c>
      <c r="U75" t="s">
        <v>11214</v>
      </c>
      <c r="V75" s="108">
        <v>-422967</v>
      </c>
      <c r="W75" s="45" t="s">
        <v>11387</v>
      </c>
      <c r="Y75">
        <v>5</v>
      </c>
      <c r="Z75">
        <v>2025</v>
      </c>
    </row>
    <row r="76" spans="1:26">
      <c r="A76" s="20" t="s">
        <v>11388</v>
      </c>
      <c r="B76" s="20">
        <v>45795</v>
      </c>
      <c r="D76" t="s">
        <v>11389</v>
      </c>
      <c r="E76" t="s">
        <v>11206</v>
      </c>
      <c r="F76" t="s">
        <v>53</v>
      </c>
      <c r="G76" t="s">
        <v>11207</v>
      </c>
      <c r="H76" t="s">
        <v>56</v>
      </c>
      <c r="J76" t="s">
        <v>11208</v>
      </c>
      <c r="K76" s="10" t="s">
        <v>11209</v>
      </c>
      <c r="L76" s="10" t="s">
        <v>11210</v>
      </c>
      <c r="M76" s="20" t="s">
        <v>11211</v>
      </c>
      <c r="N76" t="s">
        <v>47</v>
      </c>
      <c r="O76" t="s">
        <v>11390</v>
      </c>
      <c r="P76" s="20">
        <v>45795</v>
      </c>
      <c r="Q76" s="21">
        <v>5</v>
      </c>
      <c r="R76">
        <v>2025</v>
      </c>
      <c r="S76" t="s">
        <v>11213</v>
      </c>
      <c r="T76" t="s">
        <v>11101</v>
      </c>
      <c r="U76" t="s">
        <v>11214</v>
      </c>
      <c r="V76" s="108">
        <v>-90579</v>
      </c>
      <c r="W76" s="45" t="s">
        <v>11391</v>
      </c>
      <c r="Y76">
        <v>5</v>
      </c>
      <c r="Z76">
        <v>2025</v>
      </c>
    </row>
    <row r="77" spans="1:26">
      <c r="A77" s="20" t="s">
        <v>11388</v>
      </c>
      <c r="B77" s="20">
        <v>45795</v>
      </c>
      <c r="D77" t="s">
        <v>11389</v>
      </c>
      <c r="E77" t="s">
        <v>11206</v>
      </c>
      <c r="F77" t="s">
        <v>53</v>
      </c>
      <c r="G77" t="s">
        <v>11216</v>
      </c>
      <c r="H77" t="s">
        <v>77</v>
      </c>
      <c r="J77" t="s">
        <v>11208</v>
      </c>
      <c r="K77" s="10" t="s">
        <v>11209</v>
      </c>
      <c r="L77" s="10" t="s">
        <v>11210</v>
      </c>
      <c r="M77" s="20" t="s">
        <v>11211</v>
      </c>
      <c r="N77" t="s">
        <v>47</v>
      </c>
      <c r="O77" t="s">
        <v>11390</v>
      </c>
      <c r="P77" s="20">
        <v>45795</v>
      </c>
      <c r="Q77" s="21">
        <v>5</v>
      </c>
      <c r="R77">
        <v>2025</v>
      </c>
      <c r="S77" t="s">
        <v>11213</v>
      </c>
      <c r="T77" t="s">
        <v>11101</v>
      </c>
      <c r="U77" t="s">
        <v>11214</v>
      </c>
      <c r="V77" s="108">
        <v>-172976</v>
      </c>
      <c r="W77" s="45" t="s">
        <v>11391</v>
      </c>
      <c r="Y77">
        <v>5</v>
      </c>
      <c r="Z77">
        <v>2025</v>
      </c>
    </row>
    <row r="78" spans="1:26">
      <c r="A78" s="20" t="s">
        <v>11392</v>
      </c>
      <c r="B78" s="20">
        <v>45802</v>
      </c>
      <c r="D78" t="s">
        <v>11393</v>
      </c>
      <c r="E78" t="s">
        <v>11206</v>
      </c>
      <c r="F78" t="s">
        <v>53</v>
      </c>
      <c r="G78" t="s">
        <v>11207</v>
      </c>
      <c r="H78" t="s">
        <v>56</v>
      </c>
      <c r="J78" t="s">
        <v>11208</v>
      </c>
      <c r="K78" s="10" t="s">
        <v>11209</v>
      </c>
      <c r="L78" s="10" t="s">
        <v>11210</v>
      </c>
      <c r="M78" s="20" t="s">
        <v>11211</v>
      </c>
      <c r="N78" t="s">
        <v>47</v>
      </c>
      <c r="O78" t="s">
        <v>11394</v>
      </c>
      <c r="P78" s="20">
        <v>45802</v>
      </c>
      <c r="Q78" s="21">
        <v>5</v>
      </c>
      <c r="R78">
        <v>2025</v>
      </c>
      <c r="S78" t="s">
        <v>11213</v>
      </c>
      <c r="T78" t="s">
        <v>11101</v>
      </c>
      <c r="U78" t="s">
        <v>11214</v>
      </c>
      <c r="V78" s="108">
        <v>-282459</v>
      </c>
      <c r="W78" s="45" t="s">
        <v>11395</v>
      </c>
      <c r="Y78">
        <v>5</v>
      </c>
      <c r="Z78">
        <v>2025</v>
      </c>
    </row>
    <row r="79" spans="1:26">
      <c r="A79" s="20" t="s">
        <v>11392</v>
      </c>
      <c r="B79" s="20">
        <v>45802</v>
      </c>
      <c r="D79" t="s">
        <v>11393</v>
      </c>
      <c r="E79" t="s">
        <v>11206</v>
      </c>
      <c r="F79" t="s">
        <v>53</v>
      </c>
      <c r="G79" t="s">
        <v>11216</v>
      </c>
      <c r="H79" t="s">
        <v>77</v>
      </c>
      <c r="J79" t="s">
        <v>11208</v>
      </c>
      <c r="K79" s="10" t="s">
        <v>11209</v>
      </c>
      <c r="L79" s="10" t="s">
        <v>11210</v>
      </c>
      <c r="M79" s="20" t="s">
        <v>11211</v>
      </c>
      <c r="N79" t="s">
        <v>47</v>
      </c>
      <c r="O79" t="s">
        <v>11394</v>
      </c>
      <c r="P79" s="20">
        <v>45802</v>
      </c>
      <c r="Q79" s="21">
        <v>5</v>
      </c>
      <c r="R79">
        <v>2025</v>
      </c>
      <c r="S79" t="s">
        <v>11213</v>
      </c>
      <c r="T79" t="s">
        <v>11101</v>
      </c>
      <c r="U79" t="s">
        <v>11214</v>
      </c>
      <c r="V79" s="108">
        <v>-227327</v>
      </c>
      <c r="W79" s="45" t="s">
        <v>11395</v>
      </c>
      <c r="Y79">
        <v>5</v>
      </c>
      <c r="Z79">
        <v>2025</v>
      </c>
    </row>
    <row r="80" spans="1:26" hidden="1">
      <c r="A80" s="20" t="s">
        <v>11396</v>
      </c>
      <c r="B80" s="20">
        <v>45808</v>
      </c>
      <c r="D80" t="s">
        <v>11397</v>
      </c>
      <c r="E80" t="s">
        <v>11206</v>
      </c>
      <c r="F80" t="s">
        <v>53</v>
      </c>
      <c r="G80" t="s">
        <v>11207</v>
      </c>
      <c r="H80" t="s">
        <v>56</v>
      </c>
      <c r="J80" t="s">
        <v>11219</v>
      </c>
      <c r="K80" s="10" t="s">
        <v>11220</v>
      </c>
      <c r="L80" s="10" t="s">
        <v>11210</v>
      </c>
      <c r="M80" s="20" t="s">
        <v>11211</v>
      </c>
      <c r="N80" t="s">
        <v>47</v>
      </c>
      <c r="O80" t="s">
        <v>11398</v>
      </c>
      <c r="P80" s="20">
        <v>45808</v>
      </c>
      <c r="Q80" s="21">
        <v>5</v>
      </c>
      <c r="R80">
        <v>2025</v>
      </c>
      <c r="S80" t="s">
        <v>11263</v>
      </c>
      <c r="T80" t="s">
        <v>11103</v>
      </c>
      <c r="U80" t="s">
        <v>11214</v>
      </c>
      <c r="V80" s="108">
        <v>-134028</v>
      </c>
      <c r="W80" s="45" t="s">
        <v>11399</v>
      </c>
      <c r="Y80">
        <v>5</v>
      </c>
      <c r="Z80">
        <v>2025</v>
      </c>
    </row>
    <row r="81" spans="1:26" hidden="1">
      <c r="A81" s="20" t="s">
        <v>11396</v>
      </c>
      <c r="B81" s="20">
        <v>45808</v>
      </c>
      <c r="D81" t="s">
        <v>11397</v>
      </c>
      <c r="E81" t="s">
        <v>11206</v>
      </c>
      <c r="F81" t="s">
        <v>53</v>
      </c>
      <c r="G81" t="s">
        <v>11216</v>
      </c>
      <c r="H81" t="s">
        <v>77</v>
      </c>
      <c r="J81" t="s">
        <v>11219</v>
      </c>
      <c r="K81" s="10" t="s">
        <v>11220</v>
      </c>
      <c r="L81" s="10" t="s">
        <v>11210</v>
      </c>
      <c r="M81" s="20" t="s">
        <v>11211</v>
      </c>
      <c r="N81" t="s">
        <v>47</v>
      </c>
      <c r="O81" t="s">
        <v>11398</v>
      </c>
      <c r="P81" s="20">
        <v>45808</v>
      </c>
      <c r="Q81" s="21">
        <v>5</v>
      </c>
      <c r="R81">
        <v>2025</v>
      </c>
      <c r="S81" t="s">
        <v>11263</v>
      </c>
      <c r="T81" t="s">
        <v>11103</v>
      </c>
      <c r="U81" t="s">
        <v>11214</v>
      </c>
      <c r="V81" s="108">
        <v>-55099</v>
      </c>
      <c r="W81" s="45" t="s">
        <v>11399</v>
      </c>
      <c r="Y81">
        <v>5</v>
      </c>
      <c r="Z81">
        <v>2025</v>
      </c>
    </row>
    <row r="82" spans="1:26" hidden="1">
      <c r="A82" s="20" t="s">
        <v>11400</v>
      </c>
      <c r="B82" s="20">
        <v>45808</v>
      </c>
      <c r="D82" t="s">
        <v>11401</v>
      </c>
      <c r="E82" t="s">
        <v>11206</v>
      </c>
      <c r="F82" t="s">
        <v>53</v>
      </c>
      <c r="G82" t="s">
        <v>11326</v>
      </c>
      <c r="H82" t="s">
        <v>77</v>
      </c>
      <c r="J82" t="s">
        <v>11219</v>
      </c>
      <c r="K82" s="10" t="s">
        <v>11220</v>
      </c>
      <c r="L82" s="10" t="s">
        <v>11210</v>
      </c>
      <c r="M82" s="20" t="s">
        <v>11211</v>
      </c>
      <c r="N82" t="s">
        <v>47</v>
      </c>
      <c r="O82" t="s">
        <v>11398</v>
      </c>
      <c r="P82" s="20">
        <v>45808</v>
      </c>
      <c r="Q82" s="21">
        <v>5</v>
      </c>
      <c r="R82">
        <v>2025</v>
      </c>
      <c r="S82" t="s">
        <v>11263</v>
      </c>
      <c r="T82" t="s">
        <v>11103</v>
      </c>
      <c r="U82" t="s">
        <v>11214</v>
      </c>
      <c r="V82" s="108">
        <v>-101</v>
      </c>
      <c r="W82" s="45" t="s">
        <v>11402</v>
      </c>
      <c r="Y82">
        <v>5</v>
      </c>
      <c r="Z82">
        <v>2025</v>
      </c>
    </row>
    <row r="83" spans="1:26">
      <c r="A83" s="20" t="s">
        <v>11403</v>
      </c>
      <c r="B83" s="20">
        <v>45808</v>
      </c>
      <c r="D83" t="s">
        <v>11404</v>
      </c>
      <c r="E83" t="s">
        <v>11206</v>
      </c>
      <c r="F83" t="s">
        <v>53</v>
      </c>
      <c r="G83" t="s">
        <v>11207</v>
      </c>
      <c r="H83" t="s">
        <v>56</v>
      </c>
      <c r="J83" t="s">
        <v>11208</v>
      </c>
      <c r="K83" s="10" t="s">
        <v>11209</v>
      </c>
      <c r="L83" s="10" t="s">
        <v>11210</v>
      </c>
      <c r="M83" s="20" t="s">
        <v>11211</v>
      </c>
      <c r="N83" t="s">
        <v>47</v>
      </c>
      <c r="O83" t="s">
        <v>11405</v>
      </c>
      <c r="P83" s="20">
        <v>45808</v>
      </c>
      <c r="Q83" s="21">
        <v>5</v>
      </c>
      <c r="R83">
        <v>2025</v>
      </c>
      <c r="S83" t="s">
        <v>11213</v>
      </c>
      <c r="T83" t="s">
        <v>11101</v>
      </c>
      <c r="U83" t="s">
        <v>11214</v>
      </c>
      <c r="V83" s="108">
        <v>-1021610</v>
      </c>
      <c r="W83" s="45" t="s">
        <v>11406</v>
      </c>
      <c r="Y83">
        <v>5</v>
      </c>
      <c r="Z83">
        <v>2025</v>
      </c>
    </row>
    <row r="84" spans="1:26">
      <c r="A84" s="20" t="s">
        <v>11403</v>
      </c>
      <c r="B84" s="20">
        <v>45808</v>
      </c>
      <c r="D84" t="s">
        <v>11404</v>
      </c>
      <c r="E84" t="s">
        <v>11206</v>
      </c>
      <c r="F84" t="s">
        <v>53</v>
      </c>
      <c r="G84" t="s">
        <v>11216</v>
      </c>
      <c r="H84" t="s">
        <v>77</v>
      </c>
      <c r="J84" t="s">
        <v>11208</v>
      </c>
      <c r="K84" s="10" t="s">
        <v>11209</v>
      </c>
      <c r="L84" s="10" t="s">
        <v>11210</v>
      </c>
      <c r="M84" s="20" t="s">
        <v>11211</v>
      </c>
      <c r="N84" t="s">
        <v>47</v>
      </c>
      <c r="O84" t="s">
        <v>11405</v>
      </c>
      <c r="P84" s="20">
        <v>45808</v>
      </c>
      <c r="Q84" s="21">
        <v>5</v>
      </c>
      <c r="R84">
        <v>2025</v>
      </c>
      <c r="S84" t="s">
        <v>11213</v>
      </c>
      <c r="T84" t="s">
        <v>11101</v>
      </c>
      <c r="U84" t="s">
        <v>11214</v>
      </c>
      <c r="V84" s="108">
        <v>-397708</v>
      </c>
      <c r="W84" s="45" t="s">
        <v>11406</v>
      </c>
      <c r="Y84">
        <v>5</v>
      </c>
      <c r="Z84">
        <v>2025</v>
      </c>
    </row>
    <row r="85" spans="1:26">
      <c r="A85" s="20" t="s">
        <v>11407</v>
      </c>
      <c r="B85" s="20">
        <v>45816</v>
      </c>
      <c r="D85" t="s">
        <v>11408</v>
      </c>
      <c r="E85" t="s">
        <v>11206</v>
      </c>
      <c r="F85" t="s">
        <v>53</v>
      </c>
      <c r="G85" t="s">
        <v>11207</v>
      </c>
      <c r="H85" t="s">
        <v>56</v>
      </c>
      <c r="J85" t="s">
        <v>11208</v>
      </c>
      <c r="K85" s="10" t="s">
        <v>11209</v>
      </c>
      <c r="L85" s="10" t="s">
        <v>11210</v>
      </c>
      <c r="M85" s="20" t="s">
        <v>11211</v>
      </c>
      <c r="N85" t="s">
        <v>47</v>
      </c>
      <c r="O85" t="s">
        <v>11409</v>
      </c>
      <c r="P85" s="20">
        <v>45816</v>
      </c>
      <c r="Q85" s="21">
        <v>6</v>
      </c>
      <c r="R85">
        <v>2025</v>
      </c>
      <c r="S85" t="s">
        <v>11213</v>
      </c>
      <c r="T85" t="s">
        <v>11101</v>
      </c>
      <c r="U85" t="s">
        <v>11214</v>
      </c>
      <c r="V85" s="108">
        <v>-57412</v>
      </c>
      <c r="W85" s="45" t="s">
        <v>11410</v>
      </c>
      <c r="Y85">
        <v>6</v>
      </c>
      <c r="Z85">
        <v>2025</v>
      </c>
    </row>
    <row r="86" spans="1:26">
      <c r="A86" s="20" t="s">
        <v>11407</v>
      </c>
      <c r="B86" s="20">
        <v>45816</v>
      </c>
      <c r="D86" t="s">
        <v>11408</v>
      </c>
      <c r="E86" t="s">
        <v>11206</v>
      </c>
      <c r="F86" t="s">
        <v>53</v>
      </c>
      <c r="G86" t="s">
        <v>11216</v>
      </c>
      <c r="H86" t="s">
        <v>77</v>
      </c>
      <c r="J86" t="s">
        <v>11208</v>
      </c>
      <c r="K86" s="10" t="s">
        <v>11209</v>
      </c>
      <c r="L86" s="10" t="s">
        <v>11210</v>
      </c>
      <c r="M86" s="20" t="s">
        <v>11211</v>
      </c>
      <c r="N86" t="s">
        <v>47</v>
      </c>
      <c r="O86" t="s">
        <v>11409</v>
      </c>
      <c r="P86" s="20">
        <v>45816</v>
      </c>
      <c r="Q86" s="21">
        <v>6</v>
      </c>
      <c r="R86">
        <v>2025</v>
      </c>
      <c r="S86" t="s">
        <v>11213</v>
      </c>
      <c r="T86" t="s">
        <v>11101</v>
      </c>
      <c r="U86" t="s">
        <v>11214</v>
      </c>
      <c r="V86" s="108">
        <v>-98167</v>
      </c>
      <c r="W86" s="45" t="s">
        <v>11410</v>
      </c>
      <c r="Y86">
        <v>6</v>
      </c>
      <c r="Z86">
        <v>2025</v>
      </c>
    </row>
    <row r="87" spans="1:26">
      <c r="A87" s="20" t="s">
        <v>11411</v>
      </c>
      <c r="B87" s="20">
        <v>45823</v>
      </c>
      <c r="D87" t="s">
        <v>11412</v>
      </c>
      <c r="E87" t="s">
        <v>11206</v>
      </c>
      <c r="F87" t="s">
        <v>53</v>
      </c>
      <c r="G87" t="s">
        <v>11216</v>
      </c>
      <c r="H87" t="s">
        <v>77</v>
      </c>
      <c r="J87" t="s">
        <v>11208</v>
      </c>
      <c r="K87" s="10" t="s">
        <v>11209</v>
      </c>
      <c r="L87" s="10" t="s">
        <v>11210</v>
      </c>
      <c r="M87" s="20" t="s">
        <v>11211</v>
      </c>
      <c r="N87" t="s">
        <v>47</v>
      </c>
      <c r="O87" t="s">
        <v>11413</v>
      </c>
      <c r="P87" s="20">
        <v>45823</v>
      </c>
      <c r="Q87" s="21">
        <v>6</v>
      </c>
      <c r="R87">
        <v>2025</v>
      </c>
      <c r="S87" t="s">
        <v>11213</v>
      </c>
      <c r="T87" t="s">
        <v>11101</v>
      </c>
      <c r="U87" t="s">
        <v>11214</v>
      </c>
      <c r="V87" s="108">
        <v>-595445</v>
      </c>
      <c r="W87" s="45" t="s">
        <v>11414</v>
      </c>
      <c r="Y87">
        <v>6</v>
      </c>
      <c r="Z87">
        <v>2025</v>
      </c>
    </row>
    <row r="88" spans="1:26">
      <c r="A88" s="20" t="s">
        <v>11411</v>
      </c>
      <c r="B88" s="20">
        <v>45823</v>
      </c>
      <c r="D88" t="s">
        <v>11412</v>
      </c>
      <c r="E88" t="s">
        <v>11206</v>
      </c>
      <c r="F88" t="s">
        <v>53</v>
      </c>
      <c r="G88" t="s">
        <v>11207</v>
      </c>
      <c r="H88" t="s">
        <v>56</v>
      </c>
      <c r="J88" t="s">
        <v>11208</v>
      </c>
      <c r="K88" s="10" t="s">
        <v>11209</v>
      </c>
      <c r="L88" s="10" t="s">
        <v>11210</v>
      </c>
      <c r="M88" s="20" t="s">
        <v>11211</v>
      </c>
      <c r="N88" t="s">
        <v>47</v>
      </c>
      <c r="O88" t="s">
        <v>11413</v>
      </c>
      <c r="P88" s="20">
        <v>45823</v>
      </c>
      <c r="Q88" s="21">
        <v>6</v>
      </c>
      <c r="R88">
        <v>2025</v>
      </c>
      <c r="S88" t="s">
        <v>11213</v>
      </c>
      <c r="T88" t="s">
        <v>11101</v>
      </c>
      <c r="U88" t="s">
        <v>11214</v>
      </c>
      <c r="V88" s="108">
        <v>-280350</v>
      </c>
      <c r="W88" s="45" t="s">
        <v>11414</v>
      </c>
      <c r="Y88">
        <v>6</v>
      </c>
      <c r="Z88">
        <v>2025</v>
      </c>
    </row>
    <row r="89" spans="1:26" hidden="1">
      <c r="A89" s="20" t="s">
        <v>11415</v>
      </c>
      <c r="B89" s="20">
        <v>45824</v>
      </c>
      <c r="D89" t="s">
        <v>11416</v>
      </c>
      <c r="E89" t="s">
        <v>11206</v>
      </c>
      <c r="F89" t="s">
        <v>53</v>
      </c>
      <c r="G89" t="s">
        <v>11207</v>
      </c>
      <c r="H89" t="s">
        <v>56</v>
      </c>
      <c r="J89" t="s">
        <v>11255</v>
      </c>
      <c r="K89" s="10" t="s">
        <v>11256</v>
      </c>
      <c r="L89" s="10" t="s">
        <v>11210</v>
      </c>
      <c r="M89" s="20" t="s">
        <v>11211</v>
      </c>
      <c r="N89" t="s">
        <v>47</v>
      </c>
      <c r="O89" t="s">
        <v>11417</v>
      </c>
      <c r="P89" s="20">
        <v>45824</v>
      </c>
      <c r="Q89" s="21">
        <v>5</v>
      </c>
      <c r="R89">
        <v>2025</v>
      </c>
      <c r="S89" t="s">
        <v>11284</v>
      </c>
      <c r="T89" t="s">
        <v>11098</v>
      </c>
      <c r="U89" t="s">
        <v>11214</v>
      </c>
      <c r="V89" s="108">
        <v>-889205</v>
      </c>
      <c r="W89" s="45" t="s">
        <v>11418</v>
      </c>
      <c r="Y89">
        <v>6</v>
      </c>
      <c r="Z89">
        <v>2025</v>
      </c>
    </row>
    <row r="90" spans="1:26" hidden="1">
      <c r="A90" s="20" t="s">
        <v>11415</v>
      </c>
      <c r="B90" s="20">
        <v>45824</v>
      </c>
      <c r="D90" t="s">
        <v>11416</v>
      </c>
      <c r="E90" t="s">
        <v>11206</v>
      </c>
      <c r="F90" t="s">
        <v>53</v>
      </c>
      <c r="G90" t="s">
        <v>11216</v>
      </c>
      <c r="H90" t="s">
        <v>77</v>
      </c>
      <c r="J90" t="s">
        <v>11255</v>
      </c>
      <c r="K90" s="10" t="s">
        <v>11256</v>
      </c>
      <c r="L90" s="10" t="s">
        <v>11210</v>
      </c>
      <c r="M90" s="20" t="s">
        <v>11211</v>
      </c>
      <c r="N90" t="s">
        <v>47</v>
      </c>
      <c r="O90" t="s">
        <v>11417</v>
      </c>
      <c r="P90" s="20">
        <v>45824</v>
      </c>
      <c r="Q90" s="21">
        <v>5</v>
      </c>
      <c r="R90">
        <v>2025</v>
      </c>
      <c r="S90" t="s">
        <v>11284</v>
      </c>
      <c r="T90" t="s">
        <v>11098</v>
      </c>
      <c r="U90" t="s">
        <v>11214</v>
      </c>
      <c r="V90" s="108">
        <v>-355420</v>
      </c>
      <c r="W90" s="45" t="s">
        <v>11418</v>
      </c>
      <c r="Y90">
        <v>6</v>
      </c>
      <c r="Z90">
        <v>2025</v>
      </c>
    </row>
    <row r="91" spans="1:26">
      <c r="A91" s="20" t="s">
        <v>11419</v>
      </c>
      <c r="B91" s="20">
        <v>45830</v>
      </c>
      <c r="D91" t="s">
        <v>11420</v>
      </c>
      <c r="E91" t="s">
        <v>11206</v>
      </c>
      <c r="F91" t="s">
        <v>53</v>
      </c>
      <c r="G91" t="s">
        <v>11216</v>
      </c>
      <c r="H91" t="s">
        <v>77</v>
      </c>
      <c r="J91" t="s">
        <v>11208</v>
      </c>
      <c r="K91" s="10" t="s">
        <v>11209</v>
      </c>
      <c r="L91" s="10" t="s">
        <v>11210</v>
      </c>
      <c r="M91" s="20" t="s">
        <v>11211</v>
      </c>
      <c r="N91" t="s">
        <v>47</v>
      </c>
      <c r="O91" t="s">
        <v>11421</v>
      </c>
      <c r="P91" s="20">
        <v>45830</v>
      </c>
      <c r="Q91" s="21">
        <v>6</v>
      </c>
      <c r="R91">
        <v>2025</v>
      </c>
      <c r="S91" t="s">
        <v>11213</v>
      </c>
      <c r="T91" t="s">
        <v>11101</v>
      </c>
      <c r="U91" t="s">
        <v>11214</v>
      </c>
      <c r="V91" s="108">
        <v>-257445</v>
      </c>
      <c r="W91" s="45" t="s">
        <v>11422</v>
      </c>
      <c r="Y91">
        <v>6</v>
      </c>
      <c r="Z91">
        <v>2025</v>
      </c>
    </row>
    <row r="92" spans="1:26">
      <c r="A92" s="20" t="s">
        <v>11419</v>
      </c>
      <c r="B92" s="20">
        <v>45830</v>
      </c>
      <c r="D92" t="s">
        <v>11420</v>
      </c>
      <c r="E92" t="s">
        <v>11206</v>
      </c>
      <c r="F92" t="s">
        <v>53</v>
      </c>
      <c r="G92" t="s">
        <v>11207</v>
      </c>
      <c r="H92" t="s">
        <v>56</v>
      </c>
      <c r="J92" t="s">
        <v>11208</v>
      </c>
      <c r="K92" s="10" t="s">
        <v>11209</v>
      </c>
      <c r="L92" s="10" t="s">
        <v>11210</v>
      </c>
      <c r="M92" s="20" t="s">
        <v>11211</v>
      </c>
      <c r="N92" t="s">
        <v>47</v>
      </c>
      <c r="O92" t="s">
        <v>11421</v>
      </c>
      <c r="P92" s="20">
        <v>45830</v>
      </c>
      <c r="Q92" s="21">
        <v>6</v>
      </c>
      <c r="R92">
        <v>2025</v>
      </c>
      <c r="S92" t="s">
        <v>11213</v>
      </c>
      <c r="T92" t="s">
        <v>11101</v>
      </c>
      <c r="U92" t="s">
        <v>11214</v>
      </c>
      <c r="V92" s="108">
        <v>-127426</v>
      </c>
      <c r="W92" s="45" t="s">
        <v>11422</v>
      </c>
      <c r="Y92">
        <v>6</v>
      </c>
      <c r="Z92">
        <v>2025</v>
      </c>
    </row>
    <row r="93" spans="1:26" hidden="1">
      <c r="A93" s="20" t="s">
        <v>11423</v>
      </c>
      <c r="B93" s="20">
        <v>45838</v>
      </c>
      <c r="D93" t="s">
        <v>11424</v>
      </c>
      <c r="E93" t="s">
        <v>11206</v>
      </c>
      <c r="F93" t="s">
        <v>53</v>
      </c>
      <c r="G93" t="s">
        <v>11207</v>
      </c>
      <c r="H93" t="s">
        <v>56</v>
      </c>
      <c r="J93" t="s">
        <v>11219</v>
      </c>
      <c r="K93" s="10" t="s">
        <v>11220</v>
      </c>
      <c r="L93" s="10" t="s">
        <v>11210</v>
      </c>
      <c r="M93" s="20" t="s">
        <v>11211</v>
      </c>
      <c r="N93" t="s">
        <v>47</v>
      </c>
      <c r="O93" t="s">
        <v>11425</v>
      </c>
      <c r="P93" s="20">
        <v>45838</v>
      </c>
      <c r="Q93" s="21">
        <v>6</v>
      </c>
      <c r="R93">
        <v>2025</v>
      </c>
      <c r="S93" t="s">
        <v>11263</v>
      </c>
      <c r="T93" t="s">
        <v>11103</v>
      </c>
      <c r="U93" t="s">
        <v>11214</v>
      </c>
      <c r="V93" s="108">
        <v>-46406</v>
      </c>
      <c r="W93" s="45" t="s">
        <v>11426</v>
      </c>
      <c r="Y93">
        <v>6</v>
      </c>
      <c r="Z93">
        <v>2025</v>
      </c>
    </row>
    <row r="94" spans="1:26" hidden="1">
      <c r="A94" s="20" t="s">
        <v>11423</v>
      </c>
      <c r="B94" s="20">
        <v>45838</v>
      </c>
      <c r="D94" t="s">
        <v>11424</v>
      </c>
      <c r="E94" t="s">
        <v>11206</v>
      </c>
      <c r="F94" t="s">
        <v>53</v>
      </c>
      <c r="G94" t="s">
        <v>11216</v>
      </c>
      <c r="H94" t="s">
        <v>77</v>
      </c>
      <c r="J94" t="s">
        <v>11219</v>
      </c>
      <c r="K94" s="10" t="s">
        <v>11220</v>
      </c>
      <c r="L94" s="10" t="s">
        <v>11210</v>
      </c>
      <c r="M94" s="20" t="s">
        <v>11211</v>
      </c>
      <c r="N94" t="s">
        <v>47</v>
      </c>
      <c r="O94" t="s">
        <v>11425</v>
      </c>
      <c r="P94" s="20">
        <v>45838</v>
      </c>
      <c r="Q94" s="21">
        <v>6</v>
      </c>
      <c r="R94">
        <v>2025</v>
      </c>
      <c r="S94" t="s">
        <v>11263</v>
      </c>
      <c r="T94" t="s">
        <v>11103</v>
      </c>
      <c r="U94" t="s">
        <v>11214</v>
      </c>
      <c r="V94" s="108">
        <v>-96572</v>
      </c>
      <c r="W94" s="45" t="s">
        <v>11426</v>
      </c>
      <c r="Y94">
        <v>6</v>
      </c>
      <c r="Z94">
        <v>2025</v>
      </c>
    </row>
    <row r="95" spans="1:26">
      <c r="A95" s="20" t="s">
        <v>11427</v>
      </c>
      <c r="B95" s="20">
        <v>45838</v>
      </c>
      <c r="D95" t="s">
        <v>11428</v>
      </c>
      <c r="E95" t="s">
        <v>11206</v>
      </c>
      <c r="F95" t="s">
        <v>53</v>
      </c>
      <c r="G95" t="s">
        <v>11216</v>
      </c>
      <c r="H95" t="s">
        <v>77</v>
      </c>
      <c r="J95" t="s">
        <v>11208</v>
      </c>
      <c r="K95" s="10" t="s">
        <v>11209</v>
      </c>
      <c r="L95" s="10" t="s">
        <v>11210</v>
      </c>
      <c r="M95" s="20" t="s">
        <v>11211</v>
      </c>
      <c r="N95" t="s">
        <v>47</v>
      </c>
      <c r="O95" t="s">
        <v>11429</v>
      </c>
      <c r="P95" s="20">
        <v>45838</v>
      </c>
      <c r="Q95" s="21">
        <v>6</v>
      </c>
      <c r="R95">
        <v>2025</v>
      </c>
      <c r="S95" t="s">
        <v>11213</v>
      </c>
      <c r="T95" t="s">
        <v>11101</v>
      </c>
      <c r="U95" t="s">
        <v>11214</v>
      </c>
      <c r="V95" s="108">
        <v>-335703</v>
      </c>
      <c r="W95" s="45" t="s">
        <v>11430</v>
      </c>
      <c r="Y95">
        <v>6</v>
      </c>
      <c r="Z95">
        <v>2025</v>
      </c>
    </row>
    <row r="96" spans="1:26">
      <c r="A96" s="20" t="s">
        <v>11427</v>
      </c>
      <c r="B96" s="20">
        <v>45838</v>
      </c>
      <c r="D96" t="s">
        <v>11428</v>
      </c>
      <c r="E96" t="s">
        <v>11206</v>
      </c>
      <c r="F96" t="s">
        <v>53</v>
      </c>
      <c r="G96" t="s">
        <v>11207</v>
      </c>
      <c r="H96" t="s">
        <v>56</v>
      </c>
      <c r="J96" t="s">
        <v>11208</v>
      </c>
      <c r="K96" s="10" t="s">
        <v>11209</v>
      </c>
      <c r="L96" s="10" t="s">
        <v>11210</v>
      </c>
      <c r="M96" s="20" t="s">
        <v>11211</v>
      </c>
      <c r="N96" t="s">
        <v>47</v>
      </c>
      <c r="O96" t="s">
        <v>11429</v>
      </c>
      <c r="P96" s="20">
        <v>45838</v>
      </c>
      <c r="Q96" s="21">
        <v>6</v>
      </c>
      <c r="R96">
        <v>2025</v>
      </c>
      <c r="S96" t="s">
        <v>11213</v>
      </c>
      <c r="T96" t="s">
        <v>11101</v>
      </c>
      <c r="U96" t="s">
        <v>11214</v>
      </c>
      <c r="V96" s="108">
        <v>-154419</v>
      </c>
      <c r="W96" s="45" t="s">
        <v>11430</v>
      </c>
      <c r="Y96">
        <v>6</v>
      </c>
      <c r="Z96">
        <v>2025</v>
      </c>
    </row>
    <row r="97" spans="1:26">
      <c r="A97" s="20" t="s">
        <v>11431</v>
      </c>
      <c r="B97" s="20">
        <v>45844</v>
      </c>
      <c r="D97" t="s">
        <v>11432</v>
      </c>
      <c r="E97" t="s">
        <v>11206</v>
      </c>
      <c r="F97" t="s">
        <v>53</v>
      </c>
      <c r="G97" t="s">
        <v>11216</v>
      </c>
      <c r="H97" t="s">
        <v>77</v>
      </c>
      <c r="J97" t="s">
        <v>11208</v>
      </c>
      <c r="K97" s="10" t="s">
        <v>11209</v>
      </c>
      <c r="L97" s="10" t="s">
        <v>11210</v>
      </c>
      <c r="M97" s="20" t="s">
        <v>11211</v>
      </c>
      <c r="N97" t="s">
        <v>47</v>
      </c>
      <c r="O97" t="s">
        <v>11433</v>
      </c>
      <c r="P97" s="20">
        <v>45844</v>
      </c>
      <c r="Q97" s="21">
        <v>7</v>
      </c>
      <c r="R97">
        <v>2025</v>
      </c>
      <c r="S97" t="s">
        <v>11213</v>
      </c>
      <c r="T97" t="s">
        <v>11101</v>
      </c>
      <c r="U97" t="s">
        <v>11214</v>
      </c>
      <c r="V97" s="108">
        <v>-158412</v>
      </c>
      <c r="W97" s="45" t="s">
        <v>11434</v>
      </c>
      <c r="Y97">
        <v>7</v>
      </c>
      <c r="Z97">
        <v>2025</v>
      </c>
    </row>
    <row r="98" spans="1:26">
      <c r="A98" s="20" t="s">
        <v>11431</v>
      </c>
      <c r="B98" s="20">
        <v>45844</v>
      </c>
      <c r="D98" t="s">
        <v>11432</v>
      </c>
      <c r="E98" t="s">
        <v>11206</v>
      </c>
      <c r="F98" t="s">
        <v>53</v>
      </c>
      <c r="G98" t="s">
        <v>11207</v>
      </c>
      <c r="H98" t="s">
        <v>56</v>
      </c>
      <c r="J98" t="s">
        <v>11208</v>
      </c>
      <c r="K98" s="10" t="s">
        <v>11209</v>
      </c>
      <c r="L98" s="10" t="s">
        <v>11210</v>
      </c>
      <c r="M98" s="20" t="s">
        <v>11211</v>
      </c>
      <c r="N98" t="s">
        <v>47</v>
      </c>
      <c r="O98" t="s">
        <v>11433</v>
      </c>
      <c r="P98" s="20">
        <v>45844</v>
      </c>
      <c r="Q98" s="21">
        <v>7</v>
      </c>
      <c r="R98">
        <v>2025</v>
      </c>
      <c r="S98" t="s">
        <v>11213</v>
      </c>
      <c r="T98" t="s">
        <v>11101</v>
      </c>
      <c r="U98" t="s">
        <v>11214</v>
      </c>
      <c r="V98" s="108">
        <v>-54418</v>
      </c>
      <c r="W98" s="45" t="s">
        <v>11434</v>
      </c>
      <c r="Y98">
        <v>7</v>
      </c>
      <c r="Z98">
        <v>2025</v>
      </c>
    </row>
    <row r="99" spans="1:26" hidden="1">
      <c r="A99" s="20" t="s">
        <v>11435</v>
      </c>
      <c r="B99" s="20">
        <v>45848</v>
      </c>
      <c r="D99" t="s">
        <v>11436</v>
      </c>
      <c r="E99" t="s">
        <v>11206</v>
      </c>
      <c r="F99" t="s">
        <v>53</v>
      </c>
      <c r="G99" t="s">
        <v>11216</v>
      </c>
      <c r="H99" t="s">
        <v>77</v>
      </c>
      <c r="J99" t="s">
        <v>11255</v>
      </c>
      <c r="K99" s="10" t="s">
        <v>11256</v>
      </c>
      <c r="L99" s="10" t="s">
        <v>11210</v>
      </c>
      <c r="M99" s="20" t="s">
        <v>11211</v>
      </c>
      <c r="N99" t="s">
        <v>47</v>
      </c>
      <c r="O99" t="s">
        <v>11437</v>
      </c>
      <c r="P99" s="20">
        <v>45848</v>
      </c>
      <c r="Q99" s="21">
        <v>6</v>
      </c>
      <c r="R99">
        <v>2025</v>
      </c>
      <c r="S99" t="s">
        <v>11284</v>
      </c>
      <c r="T99" t="s">
        <v>11098</v>
      </c>
      <c r="U99" t="s">
        <v>11214</v>
      </c>
      <c r="V99" s="108">
        <v>-637338</v>
      </c>
      <c r="W99" s="45" t="s">
        <v>11438</v>
      </c>
      <c r="Y99">
        <v>7</v>
      </c>
      <c r="Z99">
        <v>2025</v>
      </c>
    </row>
    <row r="100" spans="1:26">
      <c r="A100" s="20" t="s">
        <v>11439</v>
      </c>
      <c r="B100" s="20">
        <v>45851</v>
      </c>
      <c r="D100" t="s">
        <v>11440</v>
      </c>
      <c r="E100" t="s">
        <v>11206</v>
      </c>
      <c r="F100" t="s">
        <v>53</v>
      </c>
      <c r="G100" t="s">
        <v>11216</v>
      </c>
      <c r="H100" t="s">
        <v>77</v>
      </c>
      <c r="J100" t="s">
        <v>11208</v>
      </c>
      <c r="K100" s="10" t="s">
        <v>11209</v>
      </c>
      <c r="L100" s="10" t="s">
        <v>11210</v>
      </c>
      <c r="M100" s="20" t="s">
        <v>11211</v>
      </c>
      <c r="N100" t="s">
        <v>47</v>
      </c>
      <c r="O100" t="s">
        <v>11441</v>
      </c>
      <c r="P100" s="20">
        <v>45851</v>
      </c>
      <c r="Q100" s="21">
        <v>7</v>
      </c>
      <c r="R100">
        <v>2025</v>
      </c>
      <c r="S100" t="s">
        <v>11213</v>
      </c>
      <c r="T100" t="s">
        <v>11101</v>
      </c>
      <c r="U100" t="s">
        <v>11214</v>
      </c>
      <c r="V100" s="108">
        <v>-124808</v>
      </c>
      <c r="W100" s="45" t="s">
        <v>11442</v>
      </c>
      <c r="Y100">
        <v>7</v>
      </c>
      <c r="Z100">
        <v>2025</v>
      </c>
    </row>
    <row r="101" spans="1:26">
      <c r="A101" s="20" t="s">
        <v>11439</v>
      </c>
      <c r="B101" s="20">
        <v>45851</v>
      </c>
      <c r="D101" t="s">
        <v>11440</v>
      </c>
      <c r="E101" t="s">
        <v>11206</v>
      </c>
      <c r="F101" t="s">
        <v>53</v>
      </c>
      <c r="G101" t="s">
        <v>11207</v>
      </c>
      <c r="H101" t="s">
        <v>56</v>
      </c>
      <c r="J101" t="s">
        <v>11208</v>
      </c>
      <c r="K101" s="10" t="s">
        <v>11209</v>
      </c>
      <c r="L101" s="10" t="s">
        <v>11210</v>
      </c>
      <c r="M101" s="20" t="s">
        <v>11211</v>
      </c>
      <c r="N101" t="s">
        <v>47</v>
      </c>
      <c r="O101" t="s">
        <v>11441</v>
      </c>
      <c r="P101" s="20">
        <v>45851</v>
      </c>
      <c r="Q101" s="21">
        <v>7</v>
      </c>
      <c r="R101">
        <v>2025</v>
      </c>
      <c r="S101" t="s">
        <v>11213</v>
      </c>
      <c r="T101" t="s">
        <v>11101</v>
      </c>
      <c r="U101" t="s">
        <v>11214</v>
      </c>
      <c r="V101" s="108">
        <v>-51383</v>
      </c>
      <c r="W101" s="45" t="s">
        <v>11442</v>
      </c>
      <c r="Y101">
        <v>7</v>
      </c>
      <c r="Z101">
        <v>2025</v>
      </c>
    </row>
    <row r="102" spans="1:26" hidden="1">
      <c r="A102" s="20" t="s">
        <v>11443</v>
      </c>
      <c r="B102" s="20">
        <v>45856</v>
      </c>
      <c r="D102" t="s">
        <v>11444</v>
      </c>
      <c r="E102" t="s">
        <v>11288</v>
      </c>
      <c r="F102" t="s">
        <v>53</v>
      </c>
      <c r="G102" t="s">
        <v>11445</v>
      </c>
      <c r="H102" t="s">
        <v>56</v>
      </c>
      <c r="J102" t="s">
        <v>11446</v>
      </c>
      <c r="K102" s="10" t="s">
        <v>11447</v>
      </c>
      <c r="L102" s="10" t="s">
        <v>11210</v>
      </c>
      <c r="M102" s="20" t="s">
        <v>11211</v>
      </c>
      <c r="N102" t="s">
        <v>47</v>
      </c>
      <c r="O102" t="s">
        <v>58</v>
      </c>
      <c r="P102" s="20">
        <v>45856</v>
      </c>
      <c r="Q102" s="21">
        <v>7</v>
      </c>
      <c r="R102">
        <v>2025</v>
      </c>
      <c r="T102" t="s">
        <v>11104</v>
      </c>
      <c r="U102" t="s">
        <v>11104</v>
      </c>
      <c r="V102" s="108">
        <v>-1205</v>
      </c>
      <c r="W102" s="45" t="s">
        <v>11448</v>
      </c>
      <c r="Y102">
        <v>7</v>
      </c>
      <c r="Z102">
        <v>2025</v>
      </c>
    </row>
    <row r="103" spans="1:26" hidden="1">
      <c r="A103" s="20" t="s">
        <v>11443</v>
      </c>
      <c r="B103" s="20">
        <v>45856</v>
      </c>
      <c r="D103" t="s">
        <v>11444</v>
      </c>
      <c r="E103" t="s">
        <v>11288</v>
      </c>
      <c r="F103" t="s">
        <v>53</v>
      </c>
      <c r="G103" t="s">
        <v>11449</v>
      </c>
      <c r="H103" t="s">
        <v>56</v>
      </c>
      <c r="J103" t="s">
        <v>11446</v>
      </c>
      <c r="K103" s="10" t="s">
        <v>11447</v>
      </c>
      <c r="L103" s="10" t="s">
        <v>11210</v>
      </c>
      <c r="M103" s="20" t="s">
        <v>11211</v>
      </c>
      <c r="N103" t="s">
        <v>47</v>
      </c>
      <c r="O103" t="s">
        <v>58</v>
      </c>
      <c r="P103" s="20">
        <v>45856</v>
      </c>
      <c r="Q103" s="21">
        <v>7</v>
      </c>
      <c r="R103">
        <v>2025</v>
      </c>
      <c r="T103" t="s">
        <v>11104</v>
      </c>
      <c r="U103" t="s">
        <v>11104</v>
      </c>
      <c r="V103" s="108">
        <v>-8502</v>
      </c>
      <c r="W103" s="45" t="s">
        <v>11448</v>
      </c>
      <c r="Y103">
        <v>7</v>
      </c>
      <c r="Z103">
        <v>2025</v>
      </c>
    </row>
    <row r="104" spans="1:26" hidden="1">
      <c r="A104" s="20" t="s">
        <v>11443</v>
      </c>
      <c r="B104" s="20">
        <v>45856</v>
      </c>
      <c r="D104" t="s">
        <v>11444</v>
      </c>
      <c r="E104" t="s">
        <v>11288</v>
      </c>
      <c r="F104" t="s">
        <v>53</v>
      </c>
      <c r="G104" t="s">
        <v>11450</v>
      </c>
      <c r="H104" t="s">
        <v>56</v>
      </c>
      <c r="J104" t="s">
        <v>11446</v>
      </c>
      <c r="K104" s="10" t="s">
        <v>11447</v>
      </c>
      <c r="L104" s="10" t="s">
        <v>11210</v>
      </c>
      <c r="M104" s="20" t="s">
        <v>11211</v>
      </c>
      <c r="N104" t="s">
        <v>47</v>
      </c>
      <c r="O104" t="s">
        <v>58</v>
      </c>
      <c r="P104" s="20">
        <v>45856</v>
      </c>
      <c r="Q104" s="21">
        <v>7</v>
      </c>
      <c r="R104">
        <v>2025</v>
      </c>
      <c r="T104" t="s">
        <v>11104</v>
      </c>
      <c r="U104" t="s">
        <v>11104</v>
      </c>
      <c r="V104" s="108">
        <v>-15477</v>
      </c>
      <c r="W104" s="45" t="s">
        <v>11448</v>
      </c>
      <c r="Y104">
        <v>7</v>
      </c>
      <c r="Z104">
        <v>2025</v>
      </c>
    </row>
    <row r="105" spans="1:26" hidden="1">
      <c r="A105" s="20" t="s">
        <v>11443</v>
      </c>
      <c r="B105" s="20">
        <v>45856</v>
      </c>
      <c r="D105" t="s">
        <v>11444</v>
      </c>
      <c r="E105" t="s">
        <v>11288</v>
      </c>
      <c r="F105" t="s">
        <v>53</v>
      </c>
      <c r="G105" t="s">
        <v>11451</v>
      </c>
      <c r="H105" t="s">
        <v>56</v>
      </c>
      <c r="J105" t="s">
        <v>11446</v>
      </c>
      <c r="K105" s="10" t="s">
        <v>11447</v>
      </c>
      <c r="L105" s="10" t="s">
        <v>11210</v>
      </c>
      <c r="M105" s="20" t="s">
        <v>11211</v>
      </c>
      <c r="N105" t="s">
        <v>47</v>
      </c>
      <c r="O105" t="s">
        <v>58</v>
      </c>
      <c r="P105" s="20">
        <v>45856</v>
      </c>
      <c r="Q105" s="21">
        <v>7</v>
      </c>
      <c r="R105">
        <v>2025</v>
      </c>
      <c r="T105" t="s">
        <v>11104</v>
      </c>
      <c r="U105" t="s">
        <v>11104</v>
      </c>
      <c r="V105" s="108">
        <v>-217</v>
      </c>
      <c r="W105" s="45" t="s">
        <v>11448</v>
      </c>
      <c r="Y105">
        <v>7</v>
      </c>
      <c r="Z105">
        <v>2025</v>
      </c>
    </row>
    <row r="106" spans="1:26" hidden="1">
      <c r="A106" s="20" t="s">
        <v>11443</v>
      </c>
      <c r="B106" s="20">
        <v>45856</v>
      </c>
      <c r="D106" t="s">
        <v>11444</v>
      </c>
      <c r="E106" t="s">
        <v>11288</v>
      </c>
      <c r="F106" t="s">
        <v>53</v>
      </c>
      <c r="G106" t="s">
        <v>11452</v>
      </c>
      <c r="H106" t="s">
        <v>56</v>
      </c>
      <c r="J106" t="s">
        <v>11446</v>
      </c>
      <c r="K106" s="10" t="s">
        <v>11447</v>
      </c>
      <c r="L106" s="10" t="s">
        <v>11210</v>
      </c>
      <c r="M106" s="20" t="s">
        <v>11211</v>
      </c>
      <c r="N106" t="s">
        <v>47</v>
      </c>
      <c r="O106" t="s">
        <v>58</v>
      </c>
      <c r="P106" s="20">
        <v>45856</v>
      </c>
      <c r="Q106" s="21">
        <v>7</v>
      </c>
      <c r="R106">
        <v>2025</v>
      </c>
      <c r="T106" t="s">
        <v>11104</v>
      </c>
      <c r="U106" t="s">
        <v>11104</v>
      </c>
      <c r="V106" s="108">
        <v>-6719</v>
      </c>
      <c r="W106" s="45" t="s">
        <v>11448</v>
      </c>
      <c r="Y106">
        <v>7</v>
      </c>
      <c r="Z106">
        <v>2025</v>
      </c>
    </row>
    <row r="107" spans="1:26" hidden="1">
      <c r="A107" s="20" t="s">
        <v>11443</v>
      </c>
      <c r="B107" s="20">
        <v>45856</v>
      </c>
      <c r="D107" t="s">
        <v>11444</v>
      </c>
      <c r="E107" t="s">
        <v>11288</v>
      </c>
      <c r="F107" t="s">
        <v>53</v>
      </c>
      <c r="G107" t="s">
        <v>11453</v>
      </c>
      <c r="H107" t="s">
        <v>56</v>
      </c>
      <c r="J107" t="s">
        <v>11446</v>
      </c>
      <c r="K107" s="10" t="s">
        <v>11447</v>
      </c>
      <c r="L107" s="10" t="s">
        <v>11210</v>
      </c>
      <c r="M107" s="20" t="s">
        <v>11211</v>
      </c>
      <c r="N107" t="s">
        <v>47</v>
      </c>
      <c r="O107" t="s">
        <v>58</v>
      </c>
      <c r="P107" s="20">
        <v>45856</v>
      </c>
      <c r="Q107" s="21">
        <v>7</v>
      </c>
      <c r="R107">
        <v>2025</v>
      </c>
      <c r="T107" t="s">
        <v>11104</v>
      </c>
      <c r="U107" t="s">
        <v>11104</v>
      </c>
      <c r="V107" s="108">
        <v>-6991</v>
      </c>
      <c r="W107" s="45" t="s">
        <v>11448</v>
      </c>
      <c r="Y107">
        <v>7</v>
      </c>
      <c r="Z107">
        <v>2025</v>
      </c>
    </row>
    <row r="108" spans="1:26" hidden="1">
      <c r="A108" s="20" t="s">
        <v>11443</v>
      </c>
      <c r="B108" s="20">
        <v>45856</v>
      </c>
      <c r="D108" t="s">
        <v>11444</v>
      </c>
      <c r="E108" t="s">
        <v>11288</v>
      </c>
      <c r="F108" t="s">
        <v>53</v>
      </c>
      <c r="G108" t="s">
        <v>11454</v>
      </c>
      <c r="H108" t="s">
        <v>56</v>
      </c>
      <c r="J108" t="s">
        <v>11446</v>
      </c>
      <c r="K108" s="10" t="s">
        <v>11447</v>
      </c>
      <c r="L108" s="10" t="s">
        <v>11210</v>
      </c>
      <c r="M108" s="20" t="s">
        <v>11211</v>
      </c>
      <c r="N108" t="s">
        <v>47</v>
      </c>
      <c r="O108" t="s">
        <v>58</v>
      </c>
      <c r="P108" s="20">
        <v>45856</v>
      </c>
      <c r="Q108" s="21">
        <v>7</v>
      </c>
      <c r="R108">
        <v>2025</v>
      </c>
      <c r="T108" t="s">
        <v>11104</v>
      </c>
      <c r="U108" t="s">
        <v>11104</v>
      </c>
      <c r="V108" s="108">
        <v>-4643</v>
      </c>
      <c r="W108" s="45" t="s">
        <v>11448</v>
      </c>
      <c r="Y108">
        <v>7</v>
      </c>
      <c r="Z108">
        <v>2025</v>
      </c>
    </row>
    <row r="109" spans="1:26" hidden="1">
      <c r="A109" s="20" t="s">
        <v>11443</v>
      </c>
      <c r="B109" s="20">
        <v>45856</v>
      </c>
      <c r="D109" t="s">
        <v>11444</v>
      </c>
      <c r="E109" t="s">
        <v>11288</v>
      </c>
      <c r="F109" t="s">
        <v>53</v>
      </c>
      <c r="G109" t="s">
        <v>11455</v>
      </c>
      <c r="H109" t="s">
        <v>56</v>
      </c>
      <c r="J109" t="s">
        <v>11446</v>
      </c>
      <c r="K109" s="10" t="s">
        <v>11447</v>
      </c>
      <c r="L109" s="10" t="s">
        <v>11210</v>
      </c>
      <c r="M109" s="20" t="s">
        <v>11211</v>
      </c>
      <c r="N109" t="s">
        <v>47</v>
      </c>
      <c r="O109" t="s">
        <v>58</v>
      </c>
      <c r="P109" s="20">
        <v>45856</v>
      </c>
      <c r="Q109" s="21">
        <v>7</v>
      </c>
      <c r="R109">
        <v>2025</v>
      </c>
      <c r="T109" t="s">
        <v>11104</v>
      </c>
      <c r="U109" t="s">
        <v>11104</v>
      </c>
      <c r="V109" s="108">
        <v>-2896</v>
      </c>
      <c r="W109" s="45" t="s">
        <v>11448</v>
      </c>
      <c r="Y109">
        <v>7</v>
      </c>
      <c r="Z109">
        <v>2025</v>
      </c>
    </row>
    <row r="110" spans="1:26" hidden="1">
      <c r="A110" s="20" t="s">
        <v>11443</v>
      </c>
      <c r="B110" s="20">
        <v>45856</v>
      </c>
      <c r="D110" t="s">
        <v>11444</v>
      </c>
      <c r="E110" t="s">
        <v>11288</v>
      </c>
      <c r="F110" t="s">
        <v>53</v>
      </c>
      <c r="G110" t="s">
        <v>11456</v>
      </c>
      <c r="H110" t="s">
        <v>56</v>
      </c>
      <c r="J110" t="s">
        <v>11446</v>
      </c>
      <c r="K110" s="10" t="s">
        <v>11447</v>
      </c>
      <c r="L110" s="10" t="s">
        <v>11210</v>
      </c>
      <c r="M110" s="20" t="s">
        <v>11211</v>
      </c>
      <c r="N110" t="s">
        <v>47</v>
      </c>
      <c r="O110" t="s">
        <v>58</v>
      </c>
      <c r="P110" s="20">
        <v>45856</v>
      </c>
      <c r="Q110" s="21">
        <v>7</v>
      </c>
      <c r="R110">
        <v>2025</v>
      </c>
      <c r="T110" t="s">
        <v>11104</v>
      </c>
      <c r="U110" t="s">
        <v>11104</v>
      </c>
      <c r="V110" s="108">
        <v>-5321</v>
      </c>
      <c r="W110" s="45" t="s">
        <v>11448</v>
      </c>
      <c r="Y110">
        <v>7</v>
      </c>
      <c r="Z110">
        <v>2025</v>
      </c>
    </row>
    <row r="111" spans="1:26" hidden="1">
      <c r="A111" s="20" t="s">
        <v>11443</v>
      </c>
      <c r="B111" s="20">
        <v>45856</v>
      </c>
      <c r="D111" t="s">
        <v>11444</v>
      </c>
      <c r="E111" t="s">
        <v>11288</v>
      </c>
      <c r="F111" t="s">
        <v>53</v>
      </c>
      <c r="G111" t="s">
        <v>11457</v>
      </c>
      <c r="H111" t="s">
        <v>56</v>
      </c>
      <c r="J111" t="s">
        <v>11446</v>
      </c>
      <c r="K111" s="10" t="s">
        <v>11447</v>
      </c>
      <c r="L111" s="10" t="s">
        <v>11210</v>
      </c>
      <c r="M111" s="20" t="s">
        <v>11211</v>
      </c>
      <c r="N111" t="s">
        <v>47</v>
      </c>
      <c r="O111" t="s">
        <v>58</v>
      </c>
      <c r="P111" s="20">
        <v>45856</v>
      </c>
      <c r="Q111" s="21">
        <v>7</v>
      </c>
      <c r="R111">
        <v>2025</v>
      </c>
      <c r="T111" t="s">
        <v>11104</v>
      </c>
      <c r="U111" t="s">
        <v>11104</v>
      </c>
      <c r="V111" s="108">
        <v>-963</v>
      </c>
      <c r="W111" s="45" t="s">
        <v>11448</v>
      </c>
      <c r="Y111">
        <v>7</v>
      </c>
      <c r="Z111">
        <v>2025</v>
      </c>
    </row>
    <row r="112" spans="1:26" hidden="1">
      <c r="A112" s="20" t="s">
        <v>11443</v>
      </c>
      <c r="B112" s="20">
        <v>45856</v>
      </c>
      <c r="D112" t="s">
        <v>11444</v>
      </c>
      <c r="E112" t="s">
        <v>11288</v>
      </c>
      <c r="F112" t="s">
        <v>53</v>
      </c>
      <c r="G112" t="s">
        <v>11458</v>
      </c>
      <c r="H112" t="s">
        <v>56</v>
      </c>
      <c r="J112" t="s">
        <v>11446</v>
      </c>
      <c r="K112" s="10" t="s">
        <v>11447</v>
      </c>
      <c r="L112" s="10" t="s">
        <v>11210</v>
      </c>
      <c r="M112" s="20" t="s">
        <v>11211</v>
      </c>
      <c r="N112" t="s">
        <v>47</v>
      </c>
      <c r="O112" t="s">
        <v>58</v>
      </c>
      <c r="P112" s="20">
        <v>45856</v>
      </c>
      <c r="Q112" s="21">
        <v>7</v>
      </c>
      <c r="R112">
        <v>2025</v>
      </c>
      <c r="T112" t="s">
        <v>11104</v>
      </c>
      <c r="U112" t="s">
        <v>11104</v>
      </c>
      <c r="V112" s="108">
        <v>-5783</v>
      </c>
      <c r="W112" s="45" t="s">
        <v>11448</v>
      </c>
      <c r="Y112">
        <v>7</v>
      </c>
      <c r="Z112">
        <v>2025</v>
      </c>
    </row>
    <row r="113" spans="1:26" hidden="1">
      <c r="A113" s="20" t="s">
        <v>11443</v>
      </c>
      <c r="B113" s="20">
        <v>45856</v>
      </c>
      <c r="D113" t="s">
        <v>11444</v>
      </c>
      <c r="E113" t="s">
        <v>11288</v>
      </c>
      <c r="F113" t="s">
        <v>53</v>
      </c>
      <c r="G113" t="s">
        <v>11459</v>
      </c>
      <c r="H113" t="s">
        <v>56</v>
      </c>
      <c r="J113" t="s">
        <v>11446</v>
      </c>
      <c r="K113" s="10" t="s">
        <v>11447</v>
      </c>
      <c r="L113" s="10" t="s">
        <v>11210</v>
      </c>
      <c r="M113" s="20" t="s">
        <v>11211</v>
      </c>
      <c r="N113" t="s">
        <v>47</v>
      </c>
      <c r="O113" t="s">
        <v>58</v>
      </c>
      <c r="P113" s="20">
        <v>45856</v>
      </c>
      <c r="Q113" s="21">
        <v>7</v>
      </c>
      <c r="R113">
        <v>2025</v>
      </c>
      <c r="T113" t="s">
        <v>11104</v>
      </c>
      <c r="U113" t="s">
        <v>11104</v>
      </c>
      <c r="V113" s="108">
        <v>-10845</v>
      </c>
      <c r="W113" s="45" t="s">
        <v>11448</v>
      </c>
      <c r="Y113">
        <v>7</v>
      </c>
      <c r="Z113">
        <v>2025</v>
      </c>
    </row>
    <row r="114" spans="1:26" hidden="1">
      <c r="A114" s="20" t="s">
        <v>11443</v>
      </c>
      <c r="B114" s="20">
        <v>45856</v>
      </c>
      <c r="D114" t="s">
        <v>11444</v>
      </c>
      <c r="E114" t="s">
        <v>11288</v>
      </c>
      <c r="F114" t="s">
        <v>53</v>
      </c>
      <c r="G114" t="s">
        <v>11460</v>
      </c>
      <c r="H114" t="s">
        <v>56</v>
      </c>
      <c r="J114" t="s">
        <v>11446</v>
      </c>
      <c r="K114" s="10" t="s">
        <v>11447</v>
      </c>
      <c r="L114" s="10" t="s">
        <v>11210</v>
      </c>
      <c r="M114" s="20" t="s">
        <v>11211</v>
      </c>
      <c r="N114" t="s">
        <v>47</v>
      </c>
      <c r="O114" t="s">
        <v>58</v>
      </c>
      <c r="P114" s="20">
        <v>45856</v>
      </c>
      <c r="Q114" s="21">
        <v>7</v>
      </c>
      <c r="R114">
        <v>2025</v>
      </c>
      <c r="T114" t="s">
        <v>11104</v>
      </c>
      <c r="U114" t="s">
        <v>11104</v>
      </c>
      <c r="V114" s="108">
        <v>-4919</v>
      </c>
      <c r="W114" s="45" t="s">
        <v>11448</v>
      </c>
      <c r="Y114">
        <v>7</v>
      </c>
      <c r="Z114">
        <v>2025</v>
      </c>
    </row>
    <row r="115" spans="1:26" hidden="1">
      <c r="A115" s="20" t="s">
        <v>11443</v>
      </c>
      <c r="B115" s="20">
        <v>45856</v>
      </c>
      <c r="D115" t="s">
        <v>11444</v>
      </c>
      <c r="E115" t="s">
        <v>11288</v>
      </c>
      <c r="F115" t="s">
        <v>53</v>
      </c>
      <c r="G115" t="s">
        <v>11461</v>
      </c>
      <c r="H115" t="s">
        <v>56</v>
      </c>
      <c r="J115" t="s">
        <v>11446</v>
      </c>
      <c r="K115" s="10" t="s">
        <v>11447</v>
      </c>
      <c r="L115" s="10" t="s">
        <v>11210</v>
      </c>
      <c r="M115" s="20" t="s">
        <v>11211</v>
      </c>
      <c r="N115" t="s">
        <v>47</v>
      </c>
      <c r="O115" t="s">
        <v>58</v>
      </c>
      <c r="P115" s="20">
        <v>45856</v>
      </c>
      <c r="Q115" s="21">
        <v>7</v>
      </c>
      <c r="R115">
        <v>2025</v>
      </c>
      <c r="T115" t="s">
        <v>11104</v>
      </c>
      <c r="U115" t="s">
        <v>11104</v>
      </c>
      <c r="V115" s="108">
        <v>-4045</v>
      </c>
      <c r="W115" s="45" t="s">
        <v>11448</v>
      </c>
      <c r="Y115">
        <v>7</v>
      </c>
      <c r="Z115">
        <v>2025</v>
      </c>
    </row>
    <row r="116" spans="1:26" hidden="1">
      <c r="A116" s="20" t="s">
        <v>11443</v>
      </c>
      <c r="B116" s="20">
        <v>45856</v>
      </c>
      <c r="D116" t="s">
        <v>11444</v>
      </c>
      <c r="E116" t="s">
        <v>11288</v>
      </c>
      <c r="F116" t="s">
        <v>53</v>
      </c>
      <c r="G116" t="s">
        <v>11462</v>
      </c>
      <c r="H116" t="s">
        <v>56</v>
      </c>
      <c r="J116" t="s">
        <v>11446</v>
      </c>
      <c r="K116" s="10" t="s">
        <v>11447</v>
      </c>
      <c r="L116" s="10" t="s">
        <v>11210</v>
      </c>
      <c r="M116" s="20" t="s">
        <v>11211</v>
      </c>
      <c r="N116" t="s">
        <v>47</v>
      </c>
      <c r="O116" t="s">
        <v>58</v>
      </c>
      <c r="P116" s="20">
        <v>45856</v>
      </c>
      <c r="Q116" s="21">
        <v>7</v>
      </c>
      <c r="R116">
        <v>2025</v>
      </c>
      <c r="T116" t="s">
        <v>11104</v>
      </c>
      <c r="U116" t="s">
        <v>11104</v>
      </c>
      <c r="V116" s="108">
        <v>-5891</v>
      </c>
      <c r="W116" s="45" t="s">
        <v>11448</v>
      </c>
      <c r="Y116">
        <v>7</v>
      </c>
      <c r="Z116">
        <v>2025</v>
      </c>
    </row>
    <row r="117" spans="1:26" hidden="1">
      <c r="A117" s="20" t="s">
        <v>11443</v>
      </c>
      <c r="B117" s="20">
        <v>45856</v>
      </c>
      <c r="D117" t="s">
        <v>11444</v>
      </c>
      <c r="E117" t="s">
        <v>11288</v>
      </c>
      <c r="F117" t="s">
        <v>53</v>
      </c>
      <c r="G117" t="s">
        <v>11463</v>
      </c>
      <c r="H117" t="s">
        <v>56</v>
      </c>
      <c r="J117" t="s">
        <v>11446</v>
      </c>
      <c r="K117" s="10" t="s">
        <v>11447</v>
      </c>
      <c r="L117" s="10" t="s">
        <v>11210</v>
      </c>
      <c r="M117" s="20" t="s">
        <v>11211</v>
      </c>
      <c r="N117" t="s">
        <v>47</v>
      </c>
      <c r="O117" t="s">
        <v>58</v>
      </c>
      <c r="P117" s="20">
        <v>45856</v>
      </c>
      <c r="Q117" s="21">
        <v>7</v>
      </c>
      <c r="R117">
        <v>2025</v>
      </c>
      <c r="T117" t="s">
        <v>11104</v>
      </c>
      <c r="U117" t="s">
        <v>11104</v>
      </c>
      <c r="V117" s="108">
        <v>-12770</v>
      </c>
      <c r="W117" s="45" t="s">
        <v>11448</v>
      </c>
      <c r="Y117">
        <v>7</v>
      </c>
      <c r="Z117">
        <v>2025</v>
      </c>
    </row>
    <row r="118" spans="1:26" hidden="1">
      <c r="A118" s="20" t="s">
        <v>11443</v>
      </c>
      <c r="B118" s="20">
        <v>45856</v>
      </c>
      <c r="D118" t="s">
        <v>11444</v>
      </c>
      <c r="E118" t="s">
        <v>11288</v>
      </c>
      <c r="F118" t="s">
        <v>53</v>
      </c>
      <c r="G118" t="s">
        <v>11464</v>
      </c>
      <c r="H118" t="s">
        <v>56</v>
      </c>
      <c r="J118" t="s">
        <v>11446</v>
      </c>
      <c r="K118" s="10" t="s">
        <v>11447</v>
      </c>
      <c r="L118" s="10" t="s">
        <v>11210</v>
      </c>
      <c r="M118" s="20" t="s">
        <v>11211</v>
      </c>
      <c r="N118" t="s">
        <v>47</v>
      </c>
      <c r="O118" t="s">
        <v>58</v>
      </c>
      <c r="P118" s="20">
        <v>45856</v>
      </c>
      <c r="Q118" s="21">
        <v>7</v>
      </c>
      <c r="R118">
        <v>2025</v>
      </c>
      <c r="T118" t="s">
        <v>11104</v>
      </c>
      <c r="U118" t="s">
        <v>11104</v>
      </c>
      <c r="V118" s="108">
        <v>-4958</v>
      </c>
      <c r="W118" s="45" t="s">
        <v>11448</v>
      </c>
      <c r="Y118">
        <v>7</v>
      </c>
      <c r="Z118">
        <v>2025</v>
      </c>
    </row>
    <row r="119" spans="1:26" hidden="1">
      <c r="A119" s="20" t="s">
        <v>11443</v>
      </c>
      <c r="B119" s="20">
        <v>45856</v>
      </c>
      <c r="D119" t="s">
        <v>11444</v>
      </c>
      <c r="E119" t="s">
        <v>11288</v>
      </c>
      <c r="F119" t="s">
        <v>53</v>
      </c>
      <c r="G119" t="s">
        <v>11465</v>
      </c>
      <c r="H119" t="s">
        <v>56</v>
      </c>
      <c r="J119" t="s">
        <v>11446</v>
      </c>
      <c r="K119" s="10" t="s">
        <v>11447</v>
      </c>
      <c r="L119" s="10" t="s">
        <v>11210</v>
      </c>
      <c r="M119" s="20" t="s">
        <v>11211</v>
      </c>
      <c r="N119" t="s">
        <v>47</v>
      </c>
      <c r="O119" t="s">
        <v>58</v>
      </c>
      <c r="P119" s="20">
        <v>45856</v>
      </c>
      <c r="Q119" s="21">
        <v>7</v>
      </c>
      <c r="R119">
        <v>2025</v>
      </c>
      <c r="T119" t="s">
        <v>11104</v>
      </c>
      <c r="U119" t="s">
        <v>11104</v>
      </c>
      <c r="V119" s="108">
        <v>-12844</v>
      </c>
      <c r="W119" s="45" t="s">
        <v>11448</v>
      </c>
      <c r="Y119">
        <v>7</v>
      </c>
      <c r="Z119">
        <v>2025</v>
      </c>
    </row>
    <row r="120" spans="1:26" hidden="1">
      <c r="A120" s="20" t="s">
        <v>11443</v>
      </c>
      <c r="B120" s="20">
        <v>45856</v>
      </c>
      <c r="D120" t="s">
        <v>11444</v>
      </c>
      <c r="E120" t="s">
        <v>11288</v>
      </c>
      <c r="F120" t="s">
        <v>53</v>
      </c>
      <c r="G120" t="s">
        <v>11466</v>
      </c>
      <c r="H120" t="s">
        <v>56</v>
      </c>
      <c r="J120" t="s">
        <v>11446</v>
      </c>
      <c r="K120" s="10" t="s">
        <v>11447</v>
      </c>
      <c r="L120" s="10" t="s">
        <v>11210</v>
      </c>
      <c r="M120" s="20" t="s">
        <v>11211</v>
      </c>
      <c r="N120" t="s">
        <v>47</v>
      </c>
      <c r="O120" t="s">
        <v>58</v>
      </c>
      <c r="P120" s="20">
        <v>45856</v>
      </c>
      <c r="Q120" s="21">
        <v>7</v>
      </c>
      <c r="R120">
        <v>2025</v>
      </c>
      <c r="T120" t="s">
        <v>11104</v>
      </c>
      <c r="U120" t="s">
        <v>11104</v>
      </c>
      <c r="V120" s="108">
        <v>-6397</v>
      </c>
      <c r="W120" s="45" t="s">
        <v>11448</v>
      </c>
      <c r="Y120">
        <v>7</v>
      </c>
      <c r="Z120">
        <v>2025</v>
      </c>
    </row>
    <row r="121" spans="1:26" hidden="1">
      <c r="A121" s="20" t="s">
        <v>11443</v>
      </c>
      <c r="B121" s="20">
        <v>45856</v>
      </c>
      <c r="D121" t="s">
        <v>11444</v>
      </c>
      <c r="E121" t="s">
        <v>11288</v>
      </c>
      <c r="F121" t="s">
        <v>53</v>
      </c>
      <c r="G121" t="s">
        <v>11467</v>
      </c>
      <c r="H121" t="s">
        <v>56</v>
      </c>
      <c r="J121" t="s">
        <v>11446</v>
      </c>
      <c r="K121" s="10" t="s">
        <v>11447</v>
      </c>
      <c r="L121" s="10" t="s">
        <v>11210</v>
      </c>
      <c r="M121" s="20" t="s">
        <v>11211</v>
      </c>
      <c r="N121" t="s">
        <v>47</v>
      </c>
      <c r="O121" t="s">
        <v>58</v>
      </c>
      <c r="P121" s="20">
        <v>45856</v>
      </c>
      <c r="Q121" s="21">
        <v>7</v>
      </c>
      <c r="R121">
        <v>2025</v>
      </c>
      <c r="T121" t="s">
        <v>11104</v>
      </c>
      <c r="U121" t="s">
        <v>11104</v>
      </c>
      <c r="V121" s="108">
        <v>-3843</v>
      </c>
      <c r="W121" s="45" t="s">
        <v>11448</v>
      </c>
      <c r="Y121">
        <v>7</v>
      </c>
      <c r="Z121">
        <v>2025</v>
      </c>
    </row>
    <row r="122" spans="1:26" hidden="1">
      <c r="A122" s="20" t="s">
        <v>11443</v>
      </c>
      <c r="B122" s="20">
        <v>45856</v>
      </c>
      <c r="D122" t="s">
        <v>11444</v>
      </c>
      <c r="E122" t="s">
        <v>11288</v>
      </c>
      <c r="F122" t="s">
        <v>53</v>
      </c>
      <c r="G122" t="s">
        <v>11468</v>
      </c>
      <c r="H122" t="s">
        <v>56</v>
      </c>
      <c r="J122" t="s">
        <v>11446</v>
      </c>
      <c r="K122" s="10" t="s">
        <v>11447</v>
      </c>
      <c r="L122" s="10" t="s">
        <v>11210</v>
      </c>
      <c r="M122" s="20" t="s">
        <v>11211</v>
      </c>
      <c r="N122" t="s">
        <v>47</v>
      </c>
      <c r="O122" t="s">
        <v>58</v>
      </c>
      <c r="P122" s="20">
        <v>45856</v>
      </c>
      <c r="Q122" s="21">
        <v>7</v>
      </c>
      <c r="R122">
        <v>2025</v>
      </c>
      <c r="T122" t="s">
        <v>11104</v>
      </c>
      <c r="U122" t="s">
        <v>11104</v>
      </c>
      <c r="V122" s="108">
        <v>-4775</v>
      </c>
      <c r="W122" s="45" t="s">
        <v>11448</v>
      </c>
      <c r="Y122">
        <v>7</v>
      </c>
      <c r="Z122">
        <v>2025</v>
      </c>
    </row>
    <row r="123" spans="1:26" hidden="1">
      <c r="A123" s="20" t="s">
        <v>11443</v>
      </c>
      <c r="B123" s="20">
        <v>45856</v>
      </c>
      <c r="D123" t="s">
        <v>11444</v>
      </c>
      <c r="E123" t="s">
        <v>11288</v>
      </c>
      <c r="F123" t="s">
        <v>53</v>
      </c>
      <c r="G123" t="s">
        <v>11469</v>
      </c>
      <c r="H123" t="s">
        <v>56</v>
      </c>
      <c r="J123" t="s">
        <v>11446</v>
      </c>
      <c r="K123" s="10" t="s">
        <v>11447</v>
      </c>
      <c r="L123" s="10" t="s">
        <v>11210</v>
      </c>
      <c r="M123" s="20" t="s">
        <v>11211</v>
      </c>
      <c r="N123" t="s">
        <v>47</v>
      </c>
      <c r="O123" t="s">
        <v>58</v>
      </c>
      <c r="P123" s="20">
        <v>45856</v>
      </c>
      <c r="Q123" s="21">
        <v>7</v>
      </c>
      <c r="R123">
        <v>2025</v>
      </c>
      <c r="T123" t="s">
        <v>11104</v>
      </c>
      <c r="U123" t="s">
        <v>11104</v>
      </c>
      <c r="V123" s="108">
        <v>-5497</v>
      </c>
      <c r="W123" s="45" t="s">
        <v>11448</v>
      </c>
      <c r="Y123">
        <v>7</v>
      </c>
      <c r="Z123">
        <v>2025</v>
      </c>
    </row>
    <row r="124" spans="1:26" hidden="1">
      <c r="A124" s="20" t="s">
        <v>11443</v>
      </c>
      <c r="B124" s="20">
        <v>45856</v>
      </c>
      <c r="D124" t="s">
        <v>11444</v>
      </c>
      <c r="E124" t="s">
        <v>11288</v>
      </c>
      <c r="F124" t="s">
        <v>53</v>
      </c>
      <c r="G124" t="s">
        <v>11470</v>
      </c>
      <c r="H124" t="s">
        <v>56</v>
      </c>
      <c r="J124" t="s">
        <v>11446</v>
      </c>
      <c r="K124" s="10" t="s">
        <v>11447</v>
      </c>
      <c r="L124" s="10" t="s">
        <v>11210</v>
      </c>
      <c r="M124" s="20" t="s">
        <v>11211</v>
      </c>
      <c r="N124" t="s">
        <v>47</v>
      </c>
      <c r="O124" t="s">
        <v>58</v>
      </c>
      <c r="P124" s="20">
        <v>45856</v>
      </c>
      <c r="Q124" s="21">
        <v>7</v>
      </c>
      <c r="R124">
        <v>2025</v>
      </c>
      <c r="T124" t="s">
        <v>11104</v>
      </c>
      <c r="U124" t="s">
        <v>11104</v>
      </c>
      <c r="V124" s="108">
        <v>-5266</v>
      </c>
      <c r="W124" s="45" t="s">
        <v>11448</v>
      </c>
      <c r="Y124">
        <v>7</v>
      </c>
      <c r="Z124">
        <v>2025</v>
      </c>
    </row>
    <row r="125" spans="1:26" hidden="1">
      <c r="A125" s="20" t="s">
        <v>11443</v>
      </c>
      <c r="B125" s="20">
        <v>45856</v>
      </c>
      <c r="D125" t="s">
        <v>11444</v>
      </c>
      <c r="E125" t="s">
        <v>11288</v>
      </c>
      <c r="F125" t="s">
        <v>53</v>
      </c>
      <c r="G125" t="s">
        <v>11471</v>
      </c>
      <c r="H125" t="s">
        <v>56</v>
      </c>
      <c r="J125" t="s">
        <v>11446</v>
      </c>
      <c r="K125" s="10" t="s">
        <v>11447</v>
      </c>
      <c r="L125" s="10" t="s">
        <v>11210</v>
      </c>
      <c r="M125" s="20" t="s">
        <v>11211</v>
      </c>
      <c r="N125" t="s">
        <v>47</v>
      </c>
      <c r="O125" t="s">
        <v>58</v>
      </c>
      <c r="P125" s="20">
        <v>45856</v>
      </c>
      <c r="Q125" s="21">
        <v>7</v>
      </c>
      <c r="R125">
        <v>2025</v>
      </c>
      <c r="T125" t="s">
        <v>11104</v>
      </c>
      <c r="U125" t="s">
        <v>11104</v>
      </c>
      <c r="V125" s="108">
        <v>-5880</v>
      </c>
      <c r="W125" s="45" t="s">
        <v>11448</v>
      </c>
      <c r="Y125">
        <v>7</v>
      </c>
      <c r="Z125">
        <v>2025</v>
      </c>
    </row>
    <row r="126" spans="1:26" hidden="1">
      <c r="A126" s="20" t="s">
        <v>11443</v>
      </c>
      <c r="B126" s="20">
        <v>45856</v>
      </c>
      <c r="D126" t="s">
        <v>11444</v>
      </c>
      <c r="E126" t="s">
        <v>11288</v>
      </c>
      <c r="F126" t="s">
        <v>53</v>
      </c>
      <c r="G126" t="s">
        <v>11472</v>
      </c>
      <c r="H126" t="s">
        <v>56</v>
      </c>
      <c r="J126" t="s">
        <v>11446</v>
      </c>
      <c r="K126" s="10" t="s">
        <v>11447</v>
      </c>
      <c r="L126" s="10" t="s">
        <v>11210</v>
      </c>
      <c r="M126" s="20" t="s">
        <v>11211</v>
      </c>
      <c r="N126" t="s">
        <v>47</v>
      </c>
      <c r="O126" t="s">
        <v>58</v>
      </c>
      <c r="P126" s="20">
        <v>45856</v>
      </c>
      <c r="Q126" s="21">
        <v>7</v>
      </c>
      <c r="R126">
        <v>2025</v>
      </c>
      <c r="T126" t="s">
        <v>11104</v>
      </c>
      <c r="U126" t="s">
        <v>11104</v>
      </c>
      <c r="V126" s="108">
        <v>-2807</v>
      </c>
      <c r="W126" s="45" t="s">
        <v>11448</v>
      </c>
      <c r="Y126">
        <v>7</v>
      </c>
      <c r="Z126">
        <v>2025</v>
      </c>
    </row>
    <row r="127" spans="1:26" hidden="1">
      <c r="A127" s="20" t="s">
        <v>11443</v>
      </c>
      <c r="B127" s="20">
        <v>45856</v>
      </c>
      <c r="D127" t="s">
        <v>11444</v>
      </c>
      <c r="E127" t="s">
        <v>11288</v>
      </c>
      <c r="F127" t="s">
        <v>53</v>
      </c>
      <c r="G127" t="s">
        <v>11473</v>
      </c>
      <c r="H127" t="s">
        <v>56</v>
      </c>
      <c r="J127" t="s">
        <v>11446</v>
      </c>
      <c r="K127" s="10" t="s">
        <v>11447</v>
      </c>
      <c r="L127" s="10" t="s">
        <v>11210</v>
      </c>
      <c r="M127" s="20" t="s">
        <v>11211</v>
      </c>
      <c r="N127" t="s">
        <v>47</v>
      </c>
      <c r="O127" t="s">
        <v>58</v>
      </c>
      <c r="P127" s="20">
        <v>45856</v>
      </c>
      <c r="Q127" s="21">
        <v>7</v>
      </c>
      <c r="R127">
        <v>2025</v>
      </c>
      <c r="T127" t="s">
        <v>11104</v>
      </c>
      <c r="U127" t="s">
        <v>11104</v>
      </c>
      <c r="V127" s="108">
        <v>-7362</v>
      </c>
      <c r="W127" s="45" t="s">
        <v>11448</v>
      </c>
      <c r="Y127">
        <v>7</v>
      </c>
      <c r="Z127">
        <v>2025</v>
      </c>
    </row>
    <row r="128" spans="1:26" hidden="1">
      <c r="A128" s="20" t="s">
        <v>11443</v>
      </c>
      <c r="B128" s="20">
        <v>45856</v>
      </c>
      <c r="D128" t="s">
        <v>11444</v>
      </c>
      <c r="E128" t="s">
        <v>11288</v>
      </c>
      <c r="F128" t="s">
        <v>53</v>
      </c>
      <c r="G128" t="s">
        <v>11474</v>
      </c>
      <c r="H128" t="s">
        <v>56</v>
      </c>
      <c r="J128" t="s">
        <v>11446</v>
      </c>
      <c r="K128" s="10" t="s">
        <v>11447</v>
      </c>
      <c r="L128" s="10" t="s">
        <v>11210</v>
      </c>
      <c r="M128" s="20" t="s">
        <v>11211</v>
      </c>
      <c r="N128" t="s">
        <v>47</v>
      </c>
      <c r="O128" t="s">
        <v>58</v>
      </c>
      <c r="P128" s="20">
        <v>45856</v>
      </c>
      <c r="Q128" s="21">
        <v>7</v>
      </c>
      <c r="R128">
        <v>2025</v>
      </c>
      <c r="T128" t="s">
        <v>11104</v>
      </c>
      <c r="U128" t="s">
        <v>11104</v>
      </c>
      <c r="V128" s="108">
        <v>-2623</v>
      </c>
      <c r="W128" s="45" t="s">
        <v>11448</v>
      </c>
      <c r="Y128">
        <v>7</v>
      </c>
      <c r="Z128">
        <v>2025</v>
      </c>
    </row>
    <row r="129" spans="1:26" hidden="1">
      <c r="A129" s="20" t="s">
        <v>11443</v>
      </c>
      <c r="B129" s="20">
        <v>45856</v>
      </c>
      <c r="D129" t="s">
        <v>11444</v>
      </c>
      <c r="E129" t="s">
        <v>11288</v>
      </c>
      <c r="F129" t="s">
        <v>53</v>
      </c>
      <c r="G129" t="s">
        <v>11475</v>
      </c>
      <c r="H129" t="s">
        <v>56</v>
      </c>
      <c r="J129" t="s">
        <v>11446</v>
      </c>
      <c r="K129" s="10" t="s">
        <v>11447</v>
      </c>
      <c r="L129" s="10" t="s">
        <v>11210</v>
      </c>
      <c r="M129" s="20" t="s">
        <v>11211</v>
      </c>
      <c r="N129" t="s">
        <v>47</v>
      </c>
      <c r="O129" t="s">
        <v>58</v>
      </c>
      <c r="P129" s="20">
        <v>45856</v>
      </c>
      <c r="Q129" s="21">
        <v>7</v>
      </c>
      <c r="R129">
        <v>2025</v>
      </c>
      <c r="T129" t="s">
        <v>11104</v>
      </c>
      <c r="U129" t="s">
        <v>11104</v>
      </c>
      <c r="V129" s="108">
        <v>-2788</v>
      </c>
      <c r="W129" s="45" t="s">
        <v>11448</v>
      </c>
      <c r="Y129">
        <v>7</v>
      </c>
      <c r="Z129">
        <v>2025</v>
      </c>
    </row>
    <row r="130" spans="1:26" hidden="1">
      <c r="A130" s="20" t="s">
        <v>11443</v>
      </c>
      <c r="B130" s="20">
        <v>45856</v>
      </c>
      <c r="D130" t="s">
        <v>11444</v>
      </c>
      <c r="E130" t="s">
        <v>11288</v>
      </c>
      <c r="F130" t="s">
        <v>53</v>
      </c>
      <c r="G130" t="s">
        <v>11476</v>
      </c>
      <c r="H130" t="s">
        <v>56</v>
      </c>
      <c r="J130" t="s">
        <v>11446</v>
      </c>
      <c r="K130" s="10" t="s">
        <v>11447</v>
      </c>
      <c r="L130" s="10" t="s">
        <v>11210</v>
      </c>
      <c r="M130" s="20" t="s">
        <v>11211</v>
      </c>
      <c r="N130" t="s">
        <v>47</v>
      </c>
      <c r="O130" t="s">
        <v>58</v>
      </c>
      <c r="P130" s="20">
        <v>45856</v>
      </c>
      <c r="Q130" s="21">
        <v>7</v>
      </c>
      <c r="R130">
        <v>2025</v>
      </c>
      <c r="T130" t="s">
        <v>11104</v>
      </c>
      <c r="U130" t="s">
        <v>11104</v>
      </c>
      <c r="V130" s="108">
        <v>-4926</v>
      </c>
      <c r="W130" s="45" t="s">
        <v>11448</v>
      </c>
      <c r="Y130">
        <v>7</v>
      </c>
      <c r="Z130">
        <v>2025</v>
      </c>
    </row>
    <row r="131" spans="1:26" hidden="1">
      <c r="A131" s="20" t="s">
        <v>11443</v>
      </c>
      <c r="B131" s="20">
        <v>45856</v>
      </c>
      <c r="D131" t="s">
        <v>11444</v>
      </c>
      <c r="E131" t="s">
        <v>11288</v>
      </c>
      <c r="F131" t="s">
        <v>53</v>
      </c>
      <c r="G131" t="s">
        <v>11477</v>
      </c>
      <c r="H131" t="s">
        <v>56</v>
      </c>
      <c r="J131" t="s">
        <v>11446</v>
      </c>
      <c r="K131" s="10" t="s">
        <v>11447</v>
      </c>
      <c r="L131" s="10" t="s">
        <v>11210</v>
      </c>
      <c r="M131" s="20" t="s">
        <v>11211</v>
      </c>
      <c r="N131" t="s">
        <v>47</v>
      </c>
      <c r="O131" t="s">
        <v>58</v>
      </c>
      <c r="P131" s="20">
        <v>45856</v>
      </c>
      <c r="Q131" s="21">
        <v>7</v>
      </c>
      <c r="R131">
        <v>2025</v>
      </c>
      <c r="T131" t="s">
        <v>11104</v>
      </c>
      <c r="U131" t="s">
        <v>11104</v>
      </c>
      <c r="V131" s="108">
        <v>-4500</v>
      </c>
      <c r="W131" s="45" t="s">
        <v>11448</v>
      </c>
      <c r="Y131">
        <v>7</v>
      </c>
      <c r="Z131">
        <v>2025</v>
      </c>
    </row>
    <row r="132" spans="1:26" hidden="1">
      <c r="A132" s="20" t="s">
        <v>11443</v>
      </c>
      <c r="B132" s="20">
        <v>45856</v>
      </c>
      <c r="D132" t="s">
        <v>11444</v>
      </c>
      <c r="E132" t="s">
        <v>11288</v>
      </c>
      <c r="F132" t="s">
        <v>53</v>
      </c>
      <c r="G132" t="s">
        <v>11478</v>
      </c>
      <c r="H132" t="s">
        <v>56</v>
      </c>
      <c r="J132" t="s">
        <v>11446</v>
      </c>
      <c r="K132" s="10" t="s">
        <v>11447</v>
      </c>
      <c r="L132" s="10" t="s">
        <v>11210</v>
      </c>
      <c r="M132" s="20" t="s">
        <v>11211</v>
      </c>
      <c r="N132" t="s">
        <v>47</v>
      </c>
      <c r="O132" t="s">
        <v>58</v>
      </c>
      <c r="P132" s="20">
        <v>45856</v>
      </c>
      <c r="Q132" s="21">
        <v>7</v>
      </c>
      <c r="R132">
        <v>2025</v>
      </c>
      <c r="T132" t="s">
        <v>11104</v>
      </c>
      <c r="U132" t="s">
        <v>11104</v>
      </c>
      <c r="V132" s="108">
        <v>-179</v>
      </c>
      <c r="W132" s="45" t="s">
        <v>11448</v>
      </c>
      <c r="Y132">
        <v>7</v>
      </c>
      <c r="Z132">
        <v>2025</v>
      </c>
    </row>
    <row r="133" spans="1:26" hidden="1">
      <c r="A133" s="20" t="s">
        <v>11443</v>
      </c>
      <c r="B133" s="20">
        <v>45856</v>
      </c>
      <c r="D133" t="s">
        <v>11444</v>
      </c>
      <c r="E133" t="s">
        <v>11288</v>
      </c>
      <c r="F133" t="s">
        <v>53</v>
      </c>
      <c r="G133" t="s">
        <v>11479</v>
      </c>
      <c r="H133" t="s">
        <v>56</v>
      </c>
      <c r="J133" t="s">
        <v>11446</v>
      </c>
      <c r="K133" s="10" t="s">
        <v>11447</v>
      </c>
      <c r="L133" s="10" t="s">
        <v>11210</v>
      </c>
      <c r="M133" s="20" t="s">
        <v>11211</v>
      </c>
      <c r="N133" t="s">
        <v>47</v>
      </c>
      <c r="O133" t="s">
        <v>58</v>
      </c>
      <c r="P133" s="20">
        <v>45856</v>
      </c>
      <c r="Q133" s="21">
        <v>7</v>
      </c>
      <c r="R133">
        <v>2025</v>
      </c>
      <c r="T133" t="s">
        <v>11104</v>
      </c>
      <c r="U133" t="s">
        <v>11104</v>
      </c>
      <c r="V133" s="108">
        <v>-4010</v>
      </c>
      <c r="W133" s="45" t="s">
        <v>11448</v>
      </c>
      <c r="Y133">
        <v>7</v>
      </c>
      <c r="Z133">
        <v>2025</v>
      </c>
    </row>
    <row r="134" spans="1:26" hidden="1">
      <c r="A134" s="20" t="s">
        <v>11443</v>
      </c>
      <c r="B134" s="20">
        <v>45856</v>
      </c>
      <c r="D134" t="s">
        <v>11444</v>
      </c>
      <c r="E134" t="s">
        <v>11288</v>
      </c>
      <c r="F134" t="s">
        <v>53</v>
      </c>
      <c r="G134" t="s">
        <v>11480</v>
      </c>
      <c r="H134" t="s">
        <v>56</v>
      </c>
      <c r="J134" t="s">
        <v>11446</v>
      </c>
      <c r="K134" s="10" t="s">
        <v>11447</v>
      </c>
      <c r="L134" s="10" t="s">
        <v>11210</v>
      </c>
      <c r="M134" s="20" t="s">
        <v>11211</v>
      </c>
      <c r="N134" t="s">
        <v>47</v>
      </c>
      <c r="O134" t="s">
        <v>58</v>
      </c>
      <c r="P134" s="20">
        <v>45856</v>
      </c>
      <c r="Q134" s="21">
        <v>7</v>
      </c>
      <c r="R134">
        <v>2025</v>
      </c>
      <c r="T134" t="s">
        <v>11104</v>
      </c>
      <c r="U134" t="s">
        <v>11104</v>
      </c>
      <c r="V134" s="108">
        <v>-569</v>
      </c>
      <c r="W134" s="45" t="s">
        <v>11448</v>
      </c>
      <c r="Y134">
        <v>7</v>
      </c>
      <c r="Z134">
        <v>2025</v>
      </c>
    </row>
    <row r="135" spans="1:26" hidden="1">
      <c r="A135" s="20" t="s">
        <v>11443</v>
      </c>
      <c r="B135" s="20">
        <v>45856</v>
      </c>
      <c r="D135" t="s">
        <v>11444</v>
      </c>
      <c r="E135" t="s">
        <v>11288</v>
      </c>
      <c r="F135" t="s">
        <v>53</v>
      </c>
      <c r="G135" t="s">
        <v>11481</v>
      </c>
      <c r="H135" t="s">
        <v>56</v>
      </c>
      <c r="J135" t="s">
        <v>11446</v>
      </c>
      <c r="K135" s="10" t="s">
        <v>11447</v>
      </c>
      <c r="L135" s="10" t="s">
        <v>11210</v>
      </c>
      <c r="M135" s="20" t="s">
        <v>11211</v>
      </c>
      <c r="N135" t="s">
        <v>47</v>
      </c>
      <c r="O135" t="s">
        <v>58</v>
      </c>
      <c r="P135" s="20">
        <v>45856</v>
      </c>
      <c r="Q135" s="21">
        <v>7</v>
      </c>
      <c r="R135">
        <v>2025</v>
      </c>
      <c r="T135" t="s">
        <v>11104</v>
      </c>
      <c r="U135" t="s">
        <v>11104</v>
      </c>
      <c r="V135" s="108">
        <v>-4315</v>
      </c>
      <c r="W135" s="45" t="s">
        <v>11448</v>
      </c>
      <c r="Y135">
        <v>7</v>
      </c>
      <c r="Z135">
        <v>2025</v>
      </c>
    </row>
    <row r="136" spans="1:26" hidden="1">
      <c r="A136" s="20" t="s">
        <v>11443</v>
      </c>
      <c r="B136" s="20">
        <v>45856</v>
      </c>
      <c r="D136" t="s">
        <v>11444</v>
      </c>
      <c r="E136" t="s">
        <v>11288</v>
      </c>
      <c r="F136" t="s">
        <v>53</v>
      </c>
      <c r="G136" t="s">
        <v>11482</v>
      </c>
      <c r="H136" t="s">
        <v>56</v>
      </c>
      <c r="J136" t="s">
        <v>11446</v>
      </c>
      <c r="K136" s="10" t="s">
        <v>11447</v>
      </c>
      <c r="L136" s="10" t="s">
        <v>11210</v>
      </c>
      <c r="M136" s="20" t="s">
        <v>11211</v>
      </c>
      <c r="N136" t="s">
        <v>47</v>
      </c>
      <c r="O136" t="s">
        <v>58</v>
      </c>
      <c r="P136" s="20">
        <v>45856</v>
      </c>
      <c r="Q136" s="21">
        <v>7</v>
      </c>
      <c r="R136">
        <v>2025</v>
      </c>
      <c r="T136" t="s">
        <v>11104</v>
      </c>
      <c r="U136" t="s">
        <v>11104</v>
      </c>
      <c r="V136" s="108">
        <v>-30080</v>
      </c>
      <c r="W136" s="45" t="s">
        <v>11448</v>
      </c>
      <c r="Y136">
        <v>7</v>
      </c>
      <c r="Z136">
        <v>2025</v>
      </c>
    </row>
    <row r="137" spans="1:26" hidden="1">
      <c r="A137" s="20" t="s">
        <v>11443</v>
      </c>
      <c r="B137" s="20">
        <v>45856</v>
      </c>
      <c r="D137" t="s">
        <v>11444</v>
      </c>
      <c r="E137" t="s">
        <v>11288</v>
      </c>
      <c r="F137" t="s">
        <v>53</v>
      </c>
      <c r="G137" t="s">
        <v>11483</v>
      </c>
      <c r="H137" t="s">
        <v>56</v>
      </c>
      <c r="J137" t="s">
        <v>11446</v>
      </c>
      <c r="K137" s="10" t="s">
        <v>11447</v>
      </c>
      <c r="L137" s="10" t="s">
        <v>11210</v>
      </c>
      <c r="M137" s="20" t="s">
        <v>11211</v>
      </c>
      <c r="N137" t="s">
        <v>47</v>
      </c>
      <c r="O137" t="s">
        <v>58</v>
      </c>
      <c r="P137" s="20">
        <v>45856</v>
      </c>
      <c r="Q137" s="21">
        <v>7</v>
      </c>
      <c r="R137">
        <v>2025</v>
      </c>
      <c r="T137" t="s">
        <v>11104</v>
      </c>
      <c r="U137" t="s">
        <v>11104</v>
      </c>
      <c r="V137" s="108">
        <v>-5275</v>
      </c>
      <c r="W137" s="45" t="s">
        <v>11448</v>
      </c>
      <c r="Y137">
        <v>7</v>
      </c>
      <c r="Z137">
        <v>2025</v>
      </c>
    </row>
    <row r="138" spans="1:26" hidden="1">
      <c r="A138" s="20" t="s">
        <v>11443</v>
      </c>
      <c r="B138" s="20">
        <v>45856</v>
      </c>
      <c r="D138" t="s">
        <v>11444</v>
      </c>
      <c r="E138" t="s">
        <v>11288</v>
      </c>
      <c r="F138" t="s">
        <v>53</v>
      </c>
      <c r="G138" t="s">
        <v>11484</v>
      </c>
      <c r="H138" t="s">
        <v>56</v>
      </c>
      <c r="J138" t="s">
        <v>11446</v>
      </c>
      <c r="K138" s="10" t="s">
        <v>11447</v>
      </c>
      <c r="L138" s="10" t="s">
        <v>11210</v>
      </c>
      <c r="M138" s="20" t="s">
        <v>11211</v>
      </c>
      <c r="N138" t="s">
        <v>47</v>
      </c>
      <c r="O138" t="s">
        <v>58</v>
      </c>
      <c r="P138" s="20">
        <v>45856</v>
      </c>
      <c r="Q138" s="21">
        <v>7</v>
      </c>
      <c r="R138">
        <v>2025</v>
      </c>
      <c r="T138" t="s">
        <v>11104</v>
      </c>
      <c r="U138" t="s">
        <v>11104</v>
      </c>
      <c r="V138" s="108">
        <v>-2691</v>
      </c>
      <c r="W138" s="45" t="s">
        <v>11448</v>
      </c>
      <c r="Y138">
        <v>7</v>
      </c>
      <c r="Z138">
        <v>2025</v>
      </c>
    </row>
    <row r="139" spans="1:26" hidden="1">
      <c r="A139" s="20" t="s">
        <v>11443</v>
      </c>
      <c r="B139" s="20">
        <v>45856</v>
      </c>
      <c r="D139" t="s">
        <v>11444</v>
      </c>
      <c r="E139" t="s">
        <v>11288</v>
      </c>
      <c r="F139" t="s">
        <v>53</v>
      </c>
      <c r="G139" t="s">
        <v>11485</v>
      </c>
      <c r="H139" t="s">
        <v>56</v>
      </c>
      <c r="J139" t="s">
        <v>11446</v>
      </c>
      <c r="K139" s="10" t="s">
        <v>11447</v>
      </c>
      <c r="L139" s="10" t="s">
        <v>11210</v>
      </c>
      <c r="M139" s="20" t="s">
        <v>11211</v>
      </c>
      <c r="N139" t="s">
        <v>47</v>
      </c>
      <c r="O139" t="s">
        <v>58</v>
      </c>
      <c r="P139" s="20">
        <v>45856</v>
      </c>
      <c r="Q139" s="21">
        <v>7</v>
      </c>
      <c r="R139">
        <v>2025</v>
      </c>
      <c r="T139" t="s">
        <v>11104</v>
      </c>
      <c r="U139" t="s">
        <v>11104</v>
      </c>
      <c r="V139" s="108">
        <v>-6198</v>
      </c>
      <c r="W139" s="45" t="s">
        <v>11448</v>
      </c>
      <c r="Y139">
        <v>7</v>
      </c>
      <c r="Z139">
        <v>2025</v>
      </c>
    </row>
    <row r="140" spans="1:26" hidden="1">
      <c r="A140" s="20" t="s">
        <v>11443</v>
      </c>
      <c r="B140" s="20">
        <v>45856</v>
      </c>
      <c r="D140" t="s">
        <v>11444</v>
      </c>
      <c r="E140" t="s">
        <v>11288</v>
      </c>
      <c r="F140" t="s">
        <v>53</v>
      </c>
      <c r="G140" t="s">
        <v>11486</v>
      </c>
      <c r="H140" t="s">
        <v>56</v>
      </c>
      <c r="J140" t="s">
        <v>11446</v>
      </c>
      <c r="K140" s="10" t="s">
        <v>11447</v>
      </c>
      <c r="L140" s="10" t="s">
        <v>11210</v>
      </c>
      <c r="M140" s="20" t="s">
        <v>11211</v>
      </c>
      <c r="N140" t="s">
        <v>47</v>
      </c>
      <c r="O140" t="s">
        <v>58</v>
      </c>
      <c r="P140" s="20">
        <v>45856</v>
      </c>
      <c r="Q140" s="21">
        <v>7</v>
      </c>
      <c r="R140">
        <v>2025</v>
      </c>
      <c r="T140" t="s">
        <v>11104</v>
      </c>
      <c r="U140" t="s">
        <v>11104</v>
      </c>
      <c r="V140" s="108">
        <v>-3628</v>
      </c>
      <c r="W140" s="45" t="s">
        <v>11448</v>
      </c>
      <c r="Y140">
        <v>7</v>
      </c>
      <c r="Z140">
        <v>2025</v>
      </c>
    </row>
    <row r="141" spans="1:26">
      <c r="A141" s="20" t="s">
        <v>11487</v>
      </c>
      <c r="B141" s="20">
        <v>45858</v>
      </c>
      <c r="D141" t="s">
        <v>11488</v>
      </c>
      <c r="E141" t="s">
        <v>11206</v>
      </c>
      <c r="F141" t="s">
        <v>53</v>
      </c>
      <c r="G141" t="s">
        <v>11216</v>
      </c>
      <c r="H141" t="s">
        <v>77</v>
      </c>
      <c r="J141" t="s">
        <v>11208</v>
      </c>
      <c r="K141" s="10" t="s">
        <v>11209</v>
      </c>
      <c r="L141" s="10" t="s">
        <v>11210</v>
      </c>
      <c r="M141" s="20" t="s">
        <v>11211</v>
      </c>
      <c r="N141" t="s">
        <v>47</v>
      </c>
      <c r="O141" t="s">
        <v>11489</v>
      </c>
      <c r="P141" s="20">
        <v>45858</v>
      </c>
      <c r="Q141" s="21">
        <v>7</v>
      </c>
      <c r="R141">
        <v>2025</v>
      </c>
      <c r="S141" t="s">
        <v>11213</v>
      </c>
      <c r="T141" t="s">
        <v>11101</v>
      </c>
      <c r="U141" t="s">
        <v>11214</v>
      </c>
      <c r="V141" s="108">
        <v>-75188</v>
      </c>
      <c r="W141" s="45" t="s">
        <v>11490</v>
      </c>
      <c r="Y141">
        <v>7</v>
      </c>
      <c r="Z141">
        <v>2025</v>
      </c>
    </row>
    <row r="142" spans="1:26">
      <c r="A142" s="20" t="s">
        <v>11487</v>
      </c>
      <c r="B142" s="20">
        <v>45858</v>
      </c>
      <c r="D142" t="s">
        <v>11488</v>
      </c>
      <c r="E142" t="s">
        <v>11206</v>
      </c>
      <c r="F142" t="s">
        <v>53</v>
      </c>
      <c r="G142" t="s">
        <v>11207</v>
      </c>
      <c r="H142" t="s">
        <v>56</v>
      </c>
      <c r="J142" t="s">
        <v>11208</v>
      </c>
      <c r="K142" s="10" t="s">
        <v>11209</v>
      </c>
      <c r="L142" s="10" t="s">
        <v>11210</v>
      </c>
      <c r="M142" s="20" t="s">
        <v>11211</v>
      </c>
      <c r="N142" t="s">
        <v>47</v>
      </c>
      <c r="O142" t="s">
        <v>11489</v>
      </c>
      <c r="P142" s="20">
        <v>45858</v>
      </c>
      <c r="Q142" s="21">
        <v>7</v>
      </c>
      <c r="R142">
        <v>2025</v>
      </c>
      <c r="S142" t="s">
        <v>11213</v>
      </c>
      <c r="T142" t="s">
        <v>11101</v>
      </c>
      <c r="U142" t="s">
        <v>11214</v>
      </c>
      <c r="V142" s="108">
        <v>-34216</v>
      </c>
      <c r="W142" s="45" t="s">
        <v>11490</v>
      </c>
      <c r="Y142">
        <v>7</v>
      </c>
      <c r="Z142">
        <v>2025</v>
      </c>
    </row>
    <row r="143" spans="1:26">
      <c r="A143" s="20" t="s">
        <v>11491</v>
      </c>
      <c r="B143" s="20">
        <v>45865</v>
      </c>
      <c r="D143" t="s">
        <v>11492</v>
      </c>
      <c r="E143" t="s">
        <v>11206</v>
      </c>
      <c r="F143" t="s">
        <v>53</v>
      </c>
      <c r="G143" t="s">
        <v>11216</v>
      </c>
      <c r="H143" t="s">
        <v>77</v>
      </c>
      <c r="J143" t="s">
        <v>11208</v>
      </c>
      <c r="K143" s="10" t="s">
        <v>11209</v>
      </c>
      <c r="L143" s="10" t="s">
        <v>11210</v>
      </c>
      <c r="M143" s="20" t="s">
        <v>11211</v>
      </c>
      <c r="N143" t="s">
        <v>47</v>
      </c>
      <c r="O143" t="s">
        <v>11493</v>
      </c>
      <c r="P143" s="20">
        <v>45865</v>
      </c>
      <c r="Q143" s="21">
        <v>7</v>
      </c>
      <c r="R143">
        <v>2025</v>
      </c>
      <c r="S143" t="s">
        <v>11213</v>
      </c>
      <c r="T143" t="s">
        <v>11101</v>
      </c>
      <c r="U143" t="s">
        <v>11214</v>
      </c>
      <c r="V143" s="108">
        <v>-158344</v>
      </c>
      <c r="W143" s="45" t="s">
        <v>11494</v>
      </c>
      <c r="Y143">
        <v>7</v>
      </c>
      <c r="Z143">
        <v>2025</v>
      </c>
    </row>
    <row r="144" spans="1:26">
      <c r="A144" s="20" t="s">
        <v>11491</v>
      </c>
      <c r="B144" s="20">
        <v>45865</v>
      </c>
      <c r="D144" t="s">
        <v>11492</v>
      </c>
      <c r="E144" t="s">
        <v>11206</v>
      </c>
      <c r="F144" t="s">
        <v>53</v>
      </c>
      <c r="G144" t="s">
        <v>11207</v>
      </c>
      <c r="H144" t="s">
        <v>56</v>
      </c>
      <c r="J144" t="s">
        <v>11208</v>
      </c>
      <c r="K144" s="10" t="s">
        <v>11209</v>
      </c>
      <c r="L144" s="10" t="s">
        <v>11210</v>
      </c>
      <c r="M144" s="20" t="s">
        <v>11211</v>
      </c>
      <c r="N144" t="s">
        <v>47</v>
      </c>
      <c r="O144" t="s">
        <v>11493</v>
      </c>
      <c r="P144" s="20">
        <v>45865</v>
      </c>
      <c r="Q144" s="21">
        <v>7</v>
      </c>
      <c r="R144">
        <v>2025</v>
      </c>
      <c r="S144" t="s">
        <v>11213</v>
      </c>
      <c r="T144" t="s">
        <v>11101</v>
      </c>
      <c r="U144" t="s">
        <v>11214</v>
      </c>
      <c r="V144" s="108">
        <v>-68810</v>
      </c>
      <c r="W144" s="45" t="s">
        <v>11494</v>
      </c>
      <c r="Y144">
        <v>7</v>
      </c>
      <c r="Z144">
        <v>2025</v>
      </c>
    </row>
    <row r="145" spans="1:26" hidden="1">
      <c r="A145" s="20" t="s">
        <v>11495</v>
      </c>
      <c r="B145" s="20">
        <v>45869</v>
      </c>
      <c r="D145" t="s">
        <v>11496</v>
      </c>
      <c r="E145" t="s">
        <v>11206</v>
      </c>
      <c r="F145" t="s">
        <v>53</v>
      </c>
      <c r="G145" t="s">
        <v>11216</v>
      </c>
      <c r="H145" t="s">
        <v>77</v>
      </c>
      <c r="J145" t="s">
        <v>11219</v>
      </c>
      <c r="K145" s="10" t="s">
        <v>11220</v>
      </c>
      <c r="L145" s="10" t="s">
        <v>11210</v>
      </c>
      <c r="M145" s="20" t="s">
        <v>11211</v>
      </c>
      <c r="N145" t="s">
        <v>47</v>
      </c>
      <c r="O145" t="s">
        <v>11497</v>
      </c>
      <c r="P145" s="20">
        <v>45869</v>
      </c>
      <c r="Q145" s="21">
        <v>7</v>
      </c>
      <c r="R145">
        <v>2025</v>
      </c>
      <c r="S145" t="s">
        <v>11263</v>
      </c>
      <c r="T145" t="s">
        <v>11103</v>
      </c>
      <c r="U145" t="s">
        <v>11214</v>
      </c>
      <c r="V145" s="108">
        <v>-45367</v>
      </c>
      <c r="W145" s="45" t="s">
        <v>11498</v>
      </c>
      <c r="Y145">
        <v>7</v>
      </c>
      <c r="Z145">
        <v>2025</v>
      </c>
    </row>
    <row r="146" spans="1:26" hidden="1">
      <c r="A146" s="20" t="s">
        <v>11495</v>
      </c>
      <c r="B146" s="20">
        <v>45869</v>
      </c>
      <c r="D146" t="s">
        <v>11496</v>
      </c>
      <c r="E146" t="s">
        <v>11206</v>
      </c>
      <c r="F146" t="s">
        <v>53</v>
      </c>
      <c r="G146" t="s">
        <v>11207</v>
      </c>
      <c r="H146" t="s">
        <v>56</v>
      </c>
      <c r="J146" t="s">
        <v>11219</v>
      </c>
      <c r="K146" s="10" t="s">
        <v>11220</v>
      </c>
      <c r="L146" s="10" t="s">
        <v>11210</v>
      </c>
      <c r="M146" s="20" t="s">
        <v>11211</v>
      </c>
      <c r="N146" t="s">
        <v>47</v>
      </c>
      <c r="O146" t="s">
        <v>11497</v>
      </c>
      <c r="P146" s="20">
        <v>45869</v>
      </c>
      <c r="Q146" s="21">
        <v>7</v>
      </c>
      <c r="R146">
        <v>2025</v>
      </c>
      <c r="S146" t="s">
        <v>11263</v>
      </c>
      <c r="T146" t="s">
        <v>11103</v>
      </c>
      <c r="U146" t="s">
        <v>11214</v>
      </c>
      <c r="V146" s="108">
        <v>-21735</v>
      </c>
      <c r="W146" s="45" t="s">
        <v>11498</v>
      </c>
      <c r="Y146">
        <v>7</v>
      </c>
      <c r="Z146">
        <v>2025</v>
      </c>
    </row>
    <row r="147" spans="1:26">
      <c r="A147" s="20" t="s">
        <v>11499</v>
      </c>
      <c r="B147" s="20">
        <v>45869</v>
      </c>
      <c r="D147" t="s">
        <v>11500</v>
      </c>
      <c r="E147" t="s">
        <v>11206</v>
      </c>
      <c r="F147" t="s">
        <v>53</v>
      </c>
      <c r="G147" t="s">
        <v>11216</v>
      </c>
      <c r="H147" t="s">
        <v>77</v>
      </c>
      <c r="J147" t="s">
        <v>11208</v>
      </c>
      <c r="K147" s="10" t="s">
        <v>11209</v>
      </c>
      <c r="L147" s="10" t="s">
        <v>11210</v>
      </c>
      <c r="M147" s="20" t="s">
        <v>11211</v>
      </c>
      <c r="N147" t="s">
        <v>47</v>
      </c>
      <c r="O147" t="s">
        <v>11501</v>
      </c>
      <c r="P147" s="20">
        <v>45869</v>
      </c>
      <c r="Q147" s="21">
        <v>7</v>
      </c>
      <c r="R147">
        <v>2025</v>
      </c>
      <c r="S147" t="s">
        <v>11213</v>
      </c>
      <c r="T147" t="s">
        <v>11101</v>
      </c>
      <c r="U147" t="s">
        <v>11214</v>
      </c>
      <c r="V147" s="108">
        <v>-114336</v>
      </c>
      <c r="W147" s="45" t="s">
        <v>11502</v>
      </c>
      <c r="Y147">
        <v>7</v>
      </c>
      <c r="Z147">
        <v>2025</v>
      </c>
    </row>
    <row r="148" spans="1:26">
      <c r="A148" s="20" t="s">
        <v>11499</v>
      </c>
      <c r="B148" s="20">
        <v>45869</v>
      </c>
      <c r="D148" t="s">
        <v>11500</v>
      </c>
      <c r="E148" t="s">
        <v>11206</v>
      </c>
      <c r="F148" t="s">
        <v>53</v>
      </c>
      <c r="G148" t="s">
        <v>11207</v>
      </c>
      <c r="H148" t="s">
        <v>56</v>
      </c>
      <c r="J148" t="s">
        <v>11208</v>
      </c>
      <c r="K148" s="10" t="s">
        <v>11209</v>
      </c>
      <c r="L148" s="10" t="s">
        <v>11210</v>
      </c>
      <c r="M148" s="20" t="s">
        <v>11211</v>
      </c>
      <c r="N148" t="s">
        <v>47</v>
      </c>
      <c r="O148" t="s">
        <v>11501</v>
      </c>
      <c r="P148" s="20">
        <v>45869</v>
      </c>
      <c r="Q148" s="21">
        <v>7</v>
      </c>
      <c r="R148">
        <v>2025</v>
      </c>
      <c r="S148" t="s">
        <v>11213</v>
      </c>
      <c r="T148" t="s">
        <v>11101</v>
      </c>
      <c r="U148" t="s">
        <v>11214</v>
      </c>
      <c r="V148" s="108">
        <v>-54780</v>
      </c>
      <c r="W148" s="45" t="s">
        <v>11502</v>
      </c>
      <c r="Y148">
        <v>7</v>
      </c>
      <c r="Z148">
        <v>2025</v>
      </c>
    </row>
    <row r="149" spans="1:26">
      <c r="A149" s="20" t="s">
        <v>11503</v>
      </c>
      <c r="B149" s="20">
        <v>45879</v>
      </c>
      <c r="D149" t="s">
        <v>11504</v>
      </c>
      <c r="E149" t="s">
        <v>11206</v>
      </c>
      <c r="F149" t="s">
        <v>53</v>
      </c>
      <c r="G149" t="s">
        <v>11216</v>
      </c>
      <c r="H149" t="s">
        <v>77</v>
      </c>
      <c r="J149" t="s">
        <v>11208</v>
      </c>
      <c r="K149" s="10" t="s">
        <v>11209</v>
      </c>
      <c r="L149" s="10" t="s">
        <v>11210</v>
      </c>
      <c r="M149" s="20" t="s">
        <v>11211</v>
      </c>
      <c r="N149" t="s">
        <v>47</v>
      </c>
      <c r="O149" t="s">
        <v>11505</v>
      </c>
      <c r="P149" s="20">
        <v>45879</v>
      </c>
      <c r="Q149" s="21">
        <v>8</v>
      </c>
      <c r="R149">
        <v>2025</v>
      </c>
      <c r="S149" t="s">
        <v>11213</v>
      </c>
      <c r="T149" t="s">
        <v>11101</v>
      </c>
      <c r="U149" t="s">
        <v>11214</v>
      </c>
      <c r="V149" s="108">
        <v>-256374</v>
      </c>
      <c r="W149" s="45" t="s">
        <v>11506</v>
      </c>
      <c r="Y149">
        <v>8</v>
      </c>
      <c r="Z149">
        <v>2025</v>
      </c>
    </row>
    <row r="150" spans="1:26" hidden="1">
      <c r="A150" s="20" t="s">
        <v>11507</v>
      </c>
      <c r="B150" s="20">
        <v>45883</v>
      </c>
      <c r="D150" t="s">
        <v>11508</v>
      </c>
      <c r="E150" t="s">
        <v>11206</v>
      </c>
      <c r="F150" t="s">
        <v>53</v>
      </c>
      <c r="G150" t="s">
        <v>11216</v>
      </c>
      <c r="H150" t="s">
        <v>77</v>
      </c>
      <c r="J150" t="s">
        <v>11255</v>
      </c>
      <c r="K150" s="10" t="s">
        <v>11256</v>
      </c>
      <c r="L150" s="10" t="s">
        <v>11210</v>
      </c>
      <c r="M150" s="20" t="s">
        <v>11211</v>
      </c>
      <c r="N150" t="s">
        <v>47</v>
      </c>
      <c r="O150" t="s">
        <v>11509</v>
      </c>
      <c r="P150" s="20">
        <v>45883</v>
      </c>
      <c r="Q150" s="21">
        <v>7</v>
      </c>
      <c r="R150">
        <v>2025</v>
      </c>
      <c r="S150" t="s">
        <v>11284</v>
      </c>
      <c r="T150" t="s">
        <v>11098</v>
      </c>
      <c r="U150" t="s">
        <v>11214</v>
      </c>
      <c r="V150" s="108">
        <v>-326663</v>
      </c>
      <c r="W150" s="45" t="s">
        <v>11510</v>
      </c>
      <c r="Y150">
        <v>8</v>
      </c>
      <c r="Z150">
        <v>2025</v>
      </c>
    </row>
    <row r="151" spans="1:26" hidden="1">
      <c r="A151" s="20" t="s">
        <v>11507</v>
      </c>
      <c r="B151" s="20">
        <v>45883</v>
      </c>
      <c r="D151" t="s">
        <v>11508</v>
      </c>
      <c r="E151" t="s">
        <v>11206</v>
      </c>
      <c r="F151" t="s">
        <v>53</v>
      </c>
      <c r="G151" t="s">
        <v>11207</v>
      </c>
      <c r="H151" t="s">
        <v>56</v>
      </c>
      <c r="J151" t="s">
        <v>11255</v>
      </c>
      <c r="K151" s="10" t="s">
        <v>11256</v>
      </c>
      <c r="L151" s="10" t="s">
        <v>11210</v>
      </c>
      <c r="M151" s="20" t="s">
        <v>11211</v>
      </c>
      <c r="N151" t="s">
        <v>47</v>
      </c>
      <c r="O151" t="s">
        <v>11509</v>
      </c>
      <c r="P151" s="20">
        <v>45883</v>
      </c>
      <c r="Q151" s="21">
        <v>7</v>
      </c>
      <c r="R151">
        <v>2025</v>
      </c>
      <c r="S151" t="s">
        <v>11284</v>
      </c>
      <c r="T151" t="s">
        <v>11098</v>
      </c>
      <c r="U151" t="s">
        <v>11214</v>
      </c>
      <c r="V151" s="108">
        <v>-161556</v>
      </c>
      <c r="W151" s="45" t="s">
        <v>11510</v>
      </c>
      <c r="Y151">
        <v>8</v>
      </c>
      <c r="Z151">
        <v>2025</v>
      </c>
    </row>
    <row r="152" spans="1:26">
      <c r="A152" s="20" t="s">
        <v>11511</v>
      </c>
      <c r="B152" s="20">
        <v>45886</v>
      </c>
      <c r="D152" t="s">
        <v>11512</v>
      </c>
      <c r="E152" t="s">
        <v>11206</v>
      </c>
      <c r="F152" t="s">
        <v>53</v>
      </c>
      <c r="G152" t="s">
        <v>11216</v>
      </c>
      <c r="H152" t="s">
        <v>77</v>
      </c>
      <c r="J152" t="s">
        <v>11208</v>
      </c>
      <c r="K152" s="10" t="s">
        <v>11209</v>
      </c>
      <c r="L152" s="10" t="s">
        <v>11210</v>
      </c>
      <c r="M152" s="20" t="s">
        <v>11211</v>
      </c>
      <c r="N152" t="s">
        <v>47</v>
      </c>
      <c r="O152" t="s">
        <v>11513</v>
      </c>
      <c r="P152" s="20">
        <v>45886</v>
      </c>
      <c r="Q152" s="21">
        <v>8</v>
      </c>
      <c r="R152">
        <v>2025</v>
      </c>
      <c r="S152" t="s">
        <v>11213</v>
      </c>
      <c r="T152" t="s">
        <v>11101</v>
      </c>
      <c r="U152" t="s">
        <v>11214</v>
      </c>
      <c r="V152" s="108">
        <v>-110417</v>
      </c>
      <c r="W152" s="45" t="s">
        <v>11514</v>
      </c>
      <c r="Y152">
        <v>8</v>
      </c>
      <c r="Z152">
        <v>2025</v>
      </c>
    </row>
    <row r="153" spans="1:26">
      <c r="A153" s="20" t="s">
        <v>11511</v>
      </c>
      <c r="B153" s="20">
        <v>45886</v>
      </c>
      <c r="D153" t="s">
        <v>11512</v>
      </c>
      <c r="E153" t="s">
        <v>11206</v>
      </c>
      <c r="F153" t="s">
        <v>53</v>
      </c>
      <c r="G153" t="s">
        <v>11207</v>
      </c>
      <c r="H153" t="s">
        <v>56</v>
      </c>
      <c r="J153" t="s">
        <v>11208</v>
      </c>
      <c r="K153" s="10" t="s">
        <v>11209</v>
      </c>
      <c r="L153" s="10" t="s">
        <v>11210</v>
      </c>
      <c r="M153" s="20" t="s">
        <v>11211</v>
      </c>
      <c r="N153" t="s">
        <v>47</v>
      </c>
      <c r="O153" t="s">
        <v>11513</v>
      </c>
      <c r="P153" s="20">
        <v>45886</v>
      </c>
      <c r="Q153" s="21">
        <v>8</v>
      </c>
      <c r="R153">
        <v>2025</v>
      </c>
      <c r="S153" t="s">
        <v>11213</v>
      </c>
      <c r="T153" t="s">
        <v>11101</v>
      </c>
      <c r="U153" t="s">
        <v>11214</v>
      </c>
      <c r="V153" s="108">
        <v>-84351</v>
      </c>
      <c r="W153" s="45" t="s">
        <v>11514</v>
      </c>
      <c r="Y153">
        <v>8</v>
      </c>
      <c r="Z153">
        <v>2025</v>
      </c>
    </row>
    <row r="154" spans="1:26" hidden="1">
      <c r="A154" s="20" t="s">
        <v>11515</v>
      </c>
      <c r="B154" s="20">
        <v>45886</v>
      </c>
      <c r="D154" t="s">
        <v>11516</v>
      </c>
      <c r="E154" t="s">
        <v>11206</v>
      </c>
      <c r="F154" t="s">
        <v>53</v>
      </c>
      <c r="G154" t="s">
        <v>11517</v>
      </c>
      <c r="H154" t="s">
        <v>77</v>
      </c>
      <c r="J154" t="s">
        <v>11333</v>
      </c>
      <c r="K154" s="10" t="s">
        <v>11334</v>
      </c>
      <c r="L154" s="10" t="s">
        <v>11210</v>
      </c>
      <c r="M154" s="20" t="s">
        <v>11211</v>
      </c>
      <c r="N154" t="s">
        <v>47</v>
      </c>
      <c r="O154" t="s">
        <v>11518</v>
      </c>
      <c r="P154" s="20">
        <v>45886</v>
      </c>
      <c r="Q154" s="21">
        <v>8</v>
      </c>
      <c r="R154">
        <v>2025</v>
      </c>
      <c r="S154" t="s">
        <v>11336</v>
      </c>
      <c r="T154" t="s">
        <v>11097</v>
      </c>
      <c r="U154" t="s">
        <v>11214</v>
      </c>
      <c r="V154" s="108">
        <v>-3460</v>
      </c>
      <c r="W154" s="45" t="s">
        <v>11519</v>
      </c>
      <c r="Y154">
        <v>8</v>
      </c>
      <c r="Z154">
        <v>2025</v>
      </c>
    </row>
    <row r="155" spans="1:26" hidden="1">
      <c r="A155" s="20" t="s">
        <v>11520</v>
      </c>
      <c r="B155" s="20">
        <v>45891</v>
      </c>
      <c r="D155" t="s">
        <v>11521</v>
      </c>
      <c r="E155" t="s">
        <v>11288</v>
      </c>
      <c r="F155" t="s">
        <v>53</v>
      </c>
      <c r="G155" t="s">
        <v>11445</v>
      </c>
      <c r="H155" t="s">
        <v>56</v>
      </c>
      <c r="J155" t="s">
        <v>11446</v>
      </c>
      <c r="K155" s="10" t="s">
        <v>11447</v>
      </c>
      <c r="L155" s="10" t="s">
        <v>11210</v>
      </c>
      <c r="M155" s="20" t="s">
        <v>11211</v>
      </c>
      <c r="N155" t="s">
        <v>47</v>
      </c>
      <c r="O155" t="s">
        <v>58</v>
      </c>
      <c r="P155" s="20">
        <v>45891</v>
      </c>
      <c r="Q155" s="21">
        <v>8</v>
      </c>
      <c r="R155">
        <v>2025</v>
      </c>
      <c r="T155" t="s">
        <v>11104</v>
      </c>
      <c r="U155" t="s">
        <v>11104</v>
      </c>
      <c r="V155" s="108">
        <v>-3504</v>
      </c>
      <c r="W155" s="45" t="s">
        <v>11522</v>
      </c>
      <c r="Y155">
        <v>8</v>
      </c>
      <c r="Z155">
        <v>2025</v>
      </c>
    </row>
    <row r="156" spans="1:26" hidden="1">
      <c r="A156" s="20" t="s">
        <v>11520</v>
      </c>
      <c r="B156" s="20">
        <v>45891</v>
      </c>
      <c r="D156" t="s">
        <v>11521</v>
      </c>
      <c r="E156" t="s">
        <v>11288</v>
      </c>
      <c r="F156" t="s">
        <v>53</v>
      </c>
      <c r="G156" t="s">
        <v>11449</v>
      </c>
      <c r="H156" t="s">
        <v>56</v>
      </c>
      <c r="J156" t="s">
        <v>11446</v>
      </c>
      <c r="K156" s="10" t="s">
        <v>11447</v>
      </c>
      <c r="L156" s="10" t="s">
        <v>11210</v>
      </c>
      <c r="M156" s="20" t="s">
        <v>11211</v>
      </c>
      <c r="N156" t="s">
        <v>47</v>
      </c>
      <c r="O156" t="s">
        <v>58</v>
      </c>
      <c r="P156" s="20">
        <v>45891</v>
      </c>
      <c r="Q156" s="21">
        <v>8</v>
      </c>
      <c r="R156">
        <v>2025</v>
      </c>
      <c r="T156" t="s">
        <v>11104</v>
      </c>
      <c r="U156" t="s">
        <v>11104</v>
      </c>
      <c r="V156" s="108">
        <v>-24736</v>
      </c>
      <c r="W156" s="45" t="s">
        <v>11522</v>
      </c>
      <c r="Y156">
        <v>8</v>
      </c>
      <c r="Z156">
        <v>2025</v>
      </c>
    </row>
    <row r="157" spans="1:26" hidden="1">
      <c r="A157" s="20" t="s">
        <v>11520</v>
      </c>
      <c r="B157" s="20">
        <v>45891</v>
      </c>
      <c r="D157" t="s">
        <v>11521</v>
      </c>
      <c r="E157" t="s">
        <v>11288</v>
      </c>
      <c r="F157" t="s">
        <v>53</v>
      </c>
      <c r="G157" t="s">
        <v>11450</v>
      </c>
      <c r="H157" t="s">
        <v>56</v>
      </c>
      <c r="J157" t="s">
        <v>11446</v>
      </c>
      <c r="K157" s="10" t="s">
        <v>11447</v>
      </c>
      <c r="L157" s="10" t="s">
        <v>11210</v>
      </c>
      <c r="M157" s="20" t="s">
        <v>11211</v>
      </c>
      <c r="N157" t="s">
        <v>47</v>
      </c>
      <c r="O157" t="s">
        <v>58</v>
      </c>
      <c r="P157" s="20">
        <v>45891</v>
      </c>
      <c r="Q157" s="21">
        <v>8</v>
      </c>
      <c r="R157">
        <v>2025</v>
      </c>
      <c r="T157" t="s">
        <v>11104</v>
      </c>
      <c r="U157" t="s">
        <v>11104</v>
      </c>
      <c r="V157" s="108">
        <v>-45028</v>
      </c>
      <c r="W157" s="45" t="s">
        <v>11522</v>
      </c>
      <c r="Y157">
        <v>8</v>
      </c>
      <c r="Z157">
        <v>2025</v>
      </c>
    </row>
    <row r="158" spans="1:26" hidden="1">
      <c r="A158" s="20" t="s">
        <v>11520</v>
      </c>
      <c r="B158" s="20">
        <v>45891</v>
      </c>
      <c r="D158" t="s">
        <v>11521</v>
      </c>
      <c r="E158" t="s">
        <v>11288</v>
      </c>
      <c r="F158" t="s">
        <v>53</v>
      </c>
      <c r="G158" t="s">
        <v>11451</v>
      </c>
      <c r="H158" t="s">
        <v>56</v>
      </c>
      <c r="J158" t="s">
        <v>11446</v>
      </c>
      <c r="K158" s="10" t="s">
        <v>11447</v>
      </c>
      <c r="L158" s="10" t="s">
        <v>11210</v>
      </c>
      <c r="M158" s="20" t="s">
        <v>11211</v>
      </c>
      <c r="N158" t="s">
        <v>47</v>
      </c>
      <c r="O158" t="s">
        <v>58</v>
      </c>
      <c r="P158" s="20">
        <v>45891</v>
      </c>
      <c r="Q158" s="21">
        <v>8</v>
      </c>
      <c r="R158">
        <v>2025</v>
      </c>
      <c r="T158" t="s">
        <v>11104</v>
      </c>
      <c r="U158" t="s">
        <v>11104</v>
      </c>
      <c r="V158" s="108">
        <v>-11188</v>
      </c>
      <c r="W158" s="45" t="s">
        <v>11522</v>
      </c>
      <c r="Y158">
        <v>8</v>
      </c>
      <c r="Z158">
        <v>2025</v>
      </c>
    </row>
    <row r="159" spans="1:26" hidden="1">
      <c r="A159" s="20" t="s">
        <v>11520</v>
      </c>
      <c r="B159" s="20">
        <v>45891</v>
      </c>
      <c r="D159" t="s">
        <v>11521</v>
      </c>
      <c r="E159" t="s">
        <v>11288</v>
      </c>
      <c r="F159" t="s">
        <v>53</v>
      </c>
      <c r="G159" t="s">
        <v>11452</v>
      </c>
      <c r="H159" t="s">
        <v>56</v>
      </c>
      <c r="J159" t="s">
        <v>11446</v>
      </c>
      <c r="K159" s="10" t="s">
        <v>11447</v>
      </c>
      <c r="L159" s="10" t="s">
        <v>11210</v>
      </c>
      <c r="M159" s="20" t="s">
        <v>11211</v>
      </c>
      <c r="N159" t="s">
        <v>47</v>
      </c>
      <c r="O159" t="s">
        <v>58</v>
      </c>
      <c r="P159" s="20">
        <v>45891</v>
      </c>
      <c r="Q159" s="21">
        <v>8</v>
      </c>
      <c r="R159">
        <v>2025</v>
      </c>
      <c r="T159" t="s">
        <v>11104</v>
      </c>
      <c r="U159" t="s">
        <v>11104</v>
      </c>
      <c r="V159" s="108">
        <v>-19548</v>
      </c>
      <c r="W159" s="45" t="s">
        <v>11522</v>
      </c>
      <c r="Y159">
        <v>8</v>
      </c>
      <c r="Z159">
        <v>2025</v>
      </c>
    </row>
    <row r="160" spans="1:26" hidden="1">
      <c r="A160" s="20" t="s">
        <v>11520</v>
      </c>
      <c r="B160" s="20">
        <v>45891</v>
      </c>
      <c r="D160" t="s">
        <v>11521</v>
      </c>
      <c r="E160" t="s">
        <v>11288</v>
      </c>
      <c r="F160" t="s">
        <v>53</v>
      </c>
      <c r="G160" t="s">
        <v>11453</v>
      </c>
      <c r="H160" t="s">
        <v>56</v>
      </c>
      <c r="J160" t="s">
        <v>11446</v>
      </c>
      <c r="K160" s="10" t="s">
        <v>11447</v>
      </c>
      <c r="L160" s="10" t="s">
        <v>11210</v>
      </c>
      <c r="M160" s="20" t="s">
        <v>11211</v>
      </c>
      <c r="N160" t="s">
        <v>47</v>
      </c>
      <c r="O160" t="s">
        <v>58</v>
      </c>
      <c r="P160" s="20">
        <v>45891</v>
      </c>
      <c r="Q160" s="21">
        <v>8</v>
      </c>
      <c r="R160">
        <v>2025</v>
      </c>
      <c r="T160" t="s">
        <v>11104</v>
      </c>
      <c r="U160" t="s">
        <v>11104</v>
      </c>
      <c r="V160" s="108">
        <v>-20339</v>
      </c>
      <c r="W160" s="45" t="s">
        <v>11522</v>
      </c>
      <c r="Y160">
        <v>8</v>
      </c>
      <c r="Z160">
        <v>2025</v>
      </c>
    </row>
    <row r="161" spans="1:26" hidden="1">
      <c r="A161" s="20" t="s">
        <v>11520</v>
      </c>
      <c r="B161" s="20">
        <v>45891</v>
      </c>
      <c r="D161" t="s">
        <v>11521</v>
      </c>
      <c r="E161" t="s">
        <v>11288</v>
      </c>
      <c r="F161" t="s">
        <v>53</v>
      </c>
      <c r="G161" t="s">
        <v>11454</v>
      </c>
      <c r="H161" t="s">
        <v>56</v>
      </c>
      <c r="J161" t="s">
        <v>11446</v>
      </c>
      <c r="K161" s="10" t="s">
        <v>11447</v>
      </c>
      <c r="L161" s="10" t="s">
        <v>11210</v>
      </c>
      <c r="M161" s="20" t="s">
        <v>11211</v>
      </c>
      <c r="N161" t="s">
        <v>47</v>
      </c>
      <c r="O161" t="s">
        <v>58</v>
      </c>
      <c r="P161" s="20">
        <v>45891</v>
      </c>
      <c r="Q161" s="21">
        <v>8</v>
      </c>
      <c r="R161">
        <v>2025</v>
      </c>
      <c r="T161" t="s">
        <v>11104</v>
      </c>
      <c r="U161" t="s">
        <v>11104</v>
      </c>
      <c r="V161" s="108">
        <v>-13508</v>
      </c>
      <c r="W161" s="45" t="s">
        <v>11522</v>
      </c>
      <c r="Y161">
        <v>8</v>
      </c>
      <c r="Z161">
        <v>2025</v>
      </c>
    </row>
    <row r="162" spans="1:26" hidden="1">
      <c r="A162" s="20" t="s">
        <v>11520</v>
      </c>
      <c r="B162" s="20">
        <v>45891</v>
      </c>
      <c r="D162" t="s">
        <v>11521</v>
      </c>
      <c r="E162" t="s">
        <v>11288</v>
      </c>
      <c r="F162" t="s">
        <v>53</v>
      </c>
      <c r="G162" t="s">
        <v>11455</v>
      </c>
      <c r="H162" t="s">
        <v>56</v>
      </c>
      <c r="J162" t="s">
        <v>11446</v>
      </c>
      <c r="K162" s="10" t="s">
        <v>11447</v>
      </c>
      <c r="L162" s="10" t="s">
        <v>11210</v>
      </c>
      <c r="M162" s="20" t="s">
        <v>11211</v>
      </c>
      <c r="N162" t="s">
        <v>47</v>
      </c>
      <c r="O162" t="s">
        <v>58</v>
      </c>
      <c r="P162" s="20">
        <v>45891</v>
      </c>
      <c r="Q162" s="21">
        <v>8</v>
      </c>
      <c r="R162">
        <v>2025</v>
      </c>
      <c r="T162" t="s">
        <v>11104</v>
      </c>
      <c r="U162" t="s">
        <v>11104</v>
      </c>
      <c r="V162" s="108">
        <v>-8426</v>
      </c>
      <c r="W162" s="45" t="s">
        <v>11522</v>
      </c>
      <c r="Y162">
        <v>8</v>
      </c>
      <c r="Z162">
        <v>2025</v>
      </c>
    </row>
    <row r="163" spans="1:26" hidden="1">
      <c r="A163" s="20" t="s">
        <v>11520</v>
      </c>
      <c r="B163" s="20">
        <v>45891</v>
      </c>
      <c r="D163" t="s">
        <v>11521</v>
      </c>
      <c r="E163" t="s">
        <v>11288</v>
      </c>
      <c r="F163" t="s">
        <v>53</v>
      </c>
      <c r="G163" t="s">
        <v>11456</v>
      </c>
      <c r="H163" t="s">
        <v>56</v>
      </c>
      <c r="J163" t="s">
        <v>11446</v>
      </c>
      <c r="K163" s="10" t="s">
        <v>11447</v>
      </c>
      <c r="L163" s="10" t="s">
        <v>11210</v>
      </c>
      <c r="M163" s="20" t="s">
        <v>11211</v>
      </c>
      <c r="N163" t="s">
        <v>47</v>
      </c>
      <c r="O163" t="s">
        <v>58</v>
      </c>
      <c r="P163" s="20">
        <v>45891</v>
      </c>
      <c r="Q163" s="21">
        <v>8</v>
      </c>
      <c r="R163">
        <v>2025</v>
      </c>
      <c r="T163" t="s">
        <v>11104</v>
      </c>
      <c r="U163" t="s">
        <v>11104</v>
      </c>
      <c r="V163" s="108">
        <v>-15480</v>
      </c>
      <c r="W163" s="45" t="s">
        <v>11522</v>
      </c>
      <c r="Y163">
        <v>8</v>
      </c>
      <c r="Z163">
        <v>2025</v>
      </c>
    </row>
    <row r="164" spans="1:26" hidden="1">
      <c r="A164" s="20" t="s">
        <v>11520</v>
      </c>
      <c r="B164" s="20">
        <v>45891</v>
      </c>
      <c r="D164" t="s">
        <v>11521</v>
      </c>
      <c r="E164" t="s">
        <v>11288</v>
      </c>
      <c r="F164" t="s">
        <v>53</v>
      </c>
      <c r="G164" t="s">
        <v>11457</v>
      </c>
      <c r="H164" t="s">
        <v>56</v>
      </c>
      <c r="J164" t="s">
        <v>11446</v>
      </c>
      <c r="K164" s="10" t="s">
        <v>11447</v>
      </c>
      <c r="L164" s="10" t="s">
        <v>11210</v>
      </c>
      <c r="M164" s="20" t="s">
        <v>11211</v>
      </c>
      <c r="N164" t="s">
        <v>47</v>
      </c>
      <c r="O164" t="s">
        <v>58</v>
      </c>
      <c r="P164" s="20">
        <v>45891</v>
      </c>
      <c r="Q164" s="21">
        <v>8</v>
      </c>
      <c r="R164">
        <v>2025</v>
      </c>
      <c r="T164" t="s">
        <v>11104</v>
      </c>
      <c r="U164" t="s">
        <v>11104</v>
      </c>
      <c r="V164" s="108">
        <v>-2802</v>
      </c>
      <c r="W164" s="45" t="s">
        <v>11522</v>
      </c>
      <c r="Y164">
        <v>8</v>
      </c>
      <c r="Z164">
        <v>2025</v>
      </c>
    </row>
    <row r="165" spans="1:26" hidden="1">
      <c r="A165" s="20" t="s">
        <v>11520</v>
      </c>
      <c r="B165" s="20">
        <v>45891</v>
      </c>
      <c r="D165" t="s">
        <v>11521</v>
      </c>
      <c r="E165" t="s">
        <v>11288</v>
      </c>
      <c r="F165" t="s">
        <v>53</v>
      </c>
      <c r="G165" t="s">
        <v>11458</v>
      </c>
      <c r="H165" t="s">
        <v>56</v>
      </c>
      <c r="J165" t="s">
        <v>11446</v>
      </c>
      <c r="K165" s="10" t="s">
        <v>11447</v>
      </c>
      <c r="L165" s="10" t="s">
        <v>11210</v>
      </c>
      <c r="M165" s="20" t="s">
        <v>11211</v>
      </c>
      <c r="N165" t="s">
        <v>47</v>
      </c>
      <c r="O165" t="s">
        <v>58</v>
      </c>
      <c r="P165" s="20">
        <v>45891</v>
      </c>
      <c r="Q165" s="21">
        <v>8</v>
      </c>
      <c r="R165">
        <v>2025</v>
      </c>
      <c r="T165" t="s">
        <v>11104</v>
      </c>
      <c r="U165" t="s">
        <v>11104</v>
      </c>
      <c r="V165" s="108">
        <v>-16826</v>
      </c>
      <c r="W165" s="45" t="s">
        <v>11522</v>
      </c>
      <c r="Y165">
        <v>8</v>
      </c>
      <c r="Z165">
        <v>2025</v>
      </c>
    </row>
    <row r="166" spans="1:26" hidden="1">
      <c r="A166" s="20" t="s">
        <v>11520</v>
      </c>
      <c r="B166" s="20">
        <v>45891</v>
      </c>
      <c r="D166" t="s">
        <v>11521</v>
      </c>
      <c r="E166" t="s">
        <v>11288</v>
      </c>
      <c r="F166" t="s">
        <v>53</v>
      </c>
      <c r="G166" t="s">
        <v>11459</v>
      </c>
      <c r="H166" t="s">
        <v>56</v>
      </c>
      <c r="J166" t="s">
        <v>11446</v>
      </c>
      <c r="K166" s="10" t="s">
        <v>11447</v>
      </c>
      <c r="L166" s="10" t="s">
        <v>11210</v>
      </c>
      <c r="M166" s="20" t="s">
        <v>11211</v>
      </c>
      <c r="N166" t="s">
        <v>47</v>
      </c>
      <c r="O166" t="s">
        <v>58</v>
      </c>
      <c r="P166" s="20">
        <v>45891</v>
      </c>
      <c r="Q166" s="21">
        <v>8</v>
      </c>
      <c r="R166">
        <v>2025</v>
      </c>
      <c r="T166" t="s">
        <v>11104</v>
      </c>
      <c r="U166" t="s">
        <v>11104</v>
      </c>
      <c r="V166" s="108">
        <v>-31553</v>
      </c>
      <c r="W166" s="45" t="s">
        <v>11522</v>
      </c>
      <c r="Y166">
        <v>8</v>
      </c>
      <c r="Z166">
        <v>2025</v>
      </c>
    </row>
    <row r="167" spans="1:26" hidden="1">
      <c r="A167" s="20" t="s">
        <v>11520</v>
      </c>
      <c r="B167" s="20">
        <v>45891</v>
      </c>
      <c r="D167" t="s">
        <v>11521</v>
      </c>
      <c r="E167" t="s">
        <v>11288</v>
      </c>
      <c r="F167" t="s">
        <v>53</v>
      </c>
      <c r="G167" t="s">
        <v>11460</v>
      </c>
      <c r="H167" t="s">
        <v>56</v>
      </c>
      <c r="J167" t="s">
        <v>11446</v>
      </c>
      <c r="K167" s="10" t="s">
        <v>11447</v>
      </c>
      <c r="L167" s="10" t="s">
        <v>11210</v>
      </c>
      <c r="M167" s="20" t="s">
        <v>11211</v>
      </c>
      <c r="N167" t="s">
        <v>47</v>
      </c>
      <c r="O167" t="s">
        <v>58</v>
      </c>
      <c r="P167" s="20">
        <v>45891</v>
      </c>
      <c r="Q167" s="21">
        <v>8</v>
      </c>
      <c r="R167">
        <v>2025</v>
      </c>
      <c r="T167" t="s">
        <v>11104</v>
      </c>
      <c r="U167" t="s">
        <v>11104</v>
      </c>
      <c r="V167" s="108">
        <v>-14310</v>
      </c>
      <c r="W167" s="45" t="s">
        <v>11522</v>
      </c>
      <c r="Y167">
        <v>8</v>
      </c>
      <c r="Z167">
        <v>2025</v>
      </c>
    </row>
    <row r="168" spans="1:26" hidden="1">
      <c r="A168" s="20" t="s">
        <v>11520</v>
      </c>
      <c r="B168" s="20">
        <v>45891</v>
      </c>
      <c r="D168" t="s">
        <v>11521</v>
      </c>
      <c r="E168" t="s">
        <v>11288</v>
      </c>
      <c r="F168" t="s">
        <v>53</v>
      </c>
      <c r="G168" t="s">
        <v>11461</v>
      </c>
      <c r="H168" t="s">
        <v>56</v>
      </c>
      <c r="J168" t="s">
        <v>11446</v>
      </c>
      <c r="K168" s="10" t="s">
        <v>11447</v>
      </c>
      <c r="L168" s="10" t="s">
        <v>11210</v>
      </c>
      <c r="M168" s="20" t="s">
        <v>11211</v>
      </c>
      <c r="N168" t="s">
        <v>47</v>
      </c>
      <c r="O168" t="s">
        <v>58</v>
      </c>
      <c r="P168" s="20">
        <v>45891</v>
      </c>
      <c r="Q168" s="21">
        <v>8</v>
      </c>
      <c r="R168">
        <v>2025</v>
      </c>
      <c r="T168" t="s">
        <v>11104</v>
      </c>
      <c r="U168" t="s">
        <v>11104</v>
      </c>
      <c r="V168" s="108">
        <v>-11768</v>
      </c>
      <c r="W168" s="45" t="s">
        <v>11522</v>
      </c>
      <c r="Y168">
        <v>8</v>
      </c>
      <c r="Z168">
        <v>2025</v>
      </c>
    </row>
    <row r="169" spans="1:26" hidden="1">
      <c r="A169" s="20" t="s">
        <v>11520</v>
      </c>
      <c r="B169" s="20">
        <v>45891</v>
      </c>
      <c r="D169" t="s">
        <v>11521</v>
      </c>
      <c r="E169" t="s">
        <v>11288</v>
      </c>
      <c r="F169" t="s">
        <v>53</v>
      </c>
      <c r="G169" t="s">
        <v>11462</v>
      </c>
      <c r="H169" t="s">
        <v>56</v>
      </c>
      <c r="J169" t="s">
        <v>11446</v>
      </c>
      <c r="K169" s="10" t="s">
        <v>11447</v>
      </c>
      <c r="L169" s="10" t="s">
        <v>11210</v>
      </c>
      <c r="M169" s="20" t="s">
        <v>11211</v>
      </c>
      <c r="N169" t="s">
        <v>47</v>
      </c>
      <c r="O169" t="s">
        <v>58</v>
      </c>
      <c r="P169" s="20">
        <v>45891</v>
      </c>
      <c r="Q169" s="21">
        <v>8</v>
      </c>
      <c r="R169">
        <v>2025</v>
      </c>
      <c r="T169" t="s">
        <v>11104</v>
      </c>
      <c r="U169" t="s">
        <v>11104</v>
      </c>
      <c r="V169" s="108">
        <v>-17138</v>
      </c>
      <c r="W169" s="45" t="s">
        <v>11522</v>
      </c>
      <c r="Y169">
        <v>8</v>
      </c>
      <c r="Z169">
        <v>2025</v>
      </c>
    </row>
    <row r="170" spans="1:26" hidden="1">
      <c r="A170" s="20" t="s">
        <v>11520</v>
      </c>
      <c r="B170" s="20">
        <v>45891</v>
      </c>
      <c r="D170" t="s">
        <v>11521</v>
      </c>
      <c r="E170" t="s">
        <v>11288</v>
      </c>
      <c r="F170" t="s">
        <v>53</v>
      </c>
      <c r="G170" t="s">
        <v>11463</v>
      </c>
      <c r="H170" t="s">
        <v>56</v>
      </c>
      <c r="J170" t="s">
        <v>11446</v>
      </c>
      <c r="K170" s="10" t="s">
        <v>11447</v>
      </c>
      <c r="L170" s="10" t="s">
        <v>11210</v>
      </c>
      <c r="M170" s="20" t="s">
        <v>11211</v>
      </c>
      <c r="N170" t="s">
        <v>47</v>
      </c>
      <c r="O170" t="s">
        <v>58</v>
      </c>
      <c r="P170" s="20">
        <v>45891</v>
      </c>
      <c r="Q170" s="21">
        <v>8</v>
      </c>
      <c r="R170">
        <v>2025</v>
      </c>
      <c r="T170" t="s">
        <v>11104</v>
      </c>
      <c r="U170" t="s">
        <v>11104</v>
      </c>
      <c r="V170" s="108">
        <v>-37152</v>
      </c>
      <c r="W170" s="45" t="s">
        <v>11522</v>
      </c>
      <c r="Y170">
        <v>8</v>
      </c>
      <c r="Z170">
        <v>2025</v>
      </c>
    </row>
    <row r="171" spans="1:26" hidden="1">
      <c r="A171" s="20" t="s">
        <v>11520</v>
      </c>
      <c r="B171" s="20">
        <v>45891</v>
      </c>
      <c r="D171" t="s">
        <v>11521</v>
      </c>
      <c r="E171" t="s">
        <v>11288</v>
      </c>
      <c r="F171" t="s">
        <v>53</v>
      </c>
      <c r="G171" t="s">
        <v>11464</v>
      </c>
      <c r="H171" t="s">
        <v>56</v>
      </c>
      <c r="J171" t="s">
        <v>11446</v>
      </c>
      <c r="K171" s="10" t="s">
        <v>11447</v>
      </c>
      <c r="L171" s="10" t="s">
        <v>11210</v>
      </c>
      <c r="M171" s="20" t="s">
        <v>11211</v>
      </c>
      <c r="N171" t="s">
        <v>47</v>
      </c>
      <c r="O171" t="s">
        <v>58</v>
      </c>
      <c r="P171" s="20">
        <v>45891</v>
      </c>
      <c r="Q171" s="21">
        <v>8</v>
      </c>
      <c r="R171">
        <v>2025</v>
      </c>
      <c r="T171" t="s">
        <v>11104</v>
      </c>
      <c r="U171" t="s">
        <v>11104</v>
      </c>
      <c r="V171" s="108">
        <v>-14424</v>
      </c>
      <c r="W171" s="45" t="s">
        <v>11522</v>
      </c>
      <c r="Y171">
        <v>8</v>
      </c>
      <c r="Z171">
        <v>2025</v>
      </c>
    </row>
    <row r="172" spans="1:26" hidden="1">
      <c r="A172" s="20" t="s">
        <v>11520</v>
      </c>
      <c r="B172" s="20">
        <v>45891</v>
      </c>
      <c r="D172" t="s">
        <v>11521</v>
      </c>
      <c r="E172" t="s">
        <v>11288</v>
      </c>
      <c r="F172" t="s">
        <v>53</v>
      </c>
      <c r="G172" t="s">
        <v>11465</v>
      </c>
      <c r="H172" t="s">
        <v>56</v>
      </c>
      <c r="J172" t="s">
        <v>11446</v>
      </c>
      <c r="K172" s="10" t="s">
        <v>11447</v>
      </c>
      <c r="L172" s="10" t="s">
        <v>11210</v>
      </c>
      <c r="M172" s="20" t="s">
        <v>11211</v>
      </c>
      <c r="N172" t="s">
        <v>47</v>
      </c>
      <c r="O172" t="s">
        <v>58</v>
      </c>
      <c r="P172" s="20">
        <v>45891</v>
      </c>
      <c r="Q172" s="21">
        <v>8</v>
      </c>
      <c r="R172">
        <v>2025</v>
      </c>
      <c r="T172" t="s">
        <v>11104</v>
      </c>
      <c r="U172" t="s">
        <v>11104</v>
      </c>
      <c r="V172" s="108">
        <v>-37368</v>
      </c>
      <c r="W172" s="45" t="s">
        <v>11522</v>
      </c>
      <c r="Y172">
        <v>8</v>
      </c>
      <c r="Z172">
        <v>2025</v>
      </c>
    </row>
    <row r="173" spans="1:26" hidden="1">
      <c r="A173" s="20" t="s">
        <v>11520</v>
      </c>
      <c r="B173" s="20">
        <v>45891</v>
      </c>
      <c r="D173" t="s">
        <v>11521</v>
      </c>
      <c r="E173" t="s">
        <v>11288</v>
      </c>
      <c r="F173" t="s">
        <v>53</v>
      </c>
      <c r="G173" t="s">
        <v>11466</v>
      </c>
      <c r="H173" t="s">
        <v>56</v>
      </c>
      <c r="J173" t="s">
        <v>11446</v>
      </c>
      <c r="K173" s="10" t="s">
        <v>11447</v>
      </c>
      <c r="L173" s="10" t="s">
        <v>11210</v>
      </c>
      <c r="M173" s="20" t="s">
        <v>11211</v>
      </c>
      <c r="N173" t="s">
        <v>47</v>
      </c>
      <c r="O173" t="s">
        <v>58</v>
      </c>
      <c r="P173" s="20">
        <v>45891</v>
      </c>
      <c r="Q173" s="21">
        <v>8</v>
      </c>
      <c r="R173">
        <v>2025</v>
      </c>
      <c r="T173" t="s">
        <v>11104</v>
      </c>
      <c r="U173" t="s">
        <v>11104</v>
      </c>
      <c r="V173" s="108">
        <v>-18610</v>
      </c>
      <c r="W173" s="45" t="s">
        <v>11522</v>
      </c>
      <c r="Y173">
        <v>8</v>
      </c>
      <c r="Z173">
        <v>2025</v>
      </c>
    </row>
    <row r="174" spans="1:26" hidden="1">
      <c r="A174" s="20" t="s">
        <v>11520</v>
      </c>
      <c r="B174" s="20">
        <v>45891</v>
      </c>
      <c r="D174" t="s">
        <v>11521</v>
      </c>
      <c r="E174" t="s">
        <v>11288</v>
      </c>
      <c r="F174" t="s">
        <v>53</v>
      </c>
      <c r="G174" t="s">
        <v>11467</v>
      </c>
      <c r="H174" t="s">
        <v>56</v>
      </c>
      <c r="J174" t="s">
        <v>11446</v>
      </c>
      <c r="K174" s="10" t="s">
        <v>11447</v>
      </c>
      <c r="L174" s="10" t="s">
        <v>11210</v>
      </c>
      <c r="M174" s="20" t="s">
        <v>11211</v>
      </c>
      <c r="N174" t="s">
        <v>47</v>
      </c>
      <c r="O174" t="s">
        <v>58</v>
      </c>
      <c r="P174" s="20">
        <v>45891</v>
      </c>
      <c r="Q174" s="21">
        <v>8</v>
      </c>
      <c r="R174">
        <v>2025</v>
      </c>
      <c r="T174" t="s">
        <v>11104</v>
      </c>
      <c r="U174" t="s">
        <v>11104</v>
      </c>
      <c r="V174" s="108">
        <v>-11182</v>
      </c>
      <c r="W174" s="45" t="s">
        <v>11522</v>
      </c>
      <c r="Y174">
        <v>8</v>
      </c>
      <c r="Z174">
        <v>2025</v>
      </c>
    </row>
    <row r="175" spans="1:26" hidden="1">
      <c r="A175" s="20" t="s">
        <v>11520</v>
      </c>
      <c r="B175" s="20">
        <v>45891</v>
      </c>
      <c r="D175" t="s">
        <v>11521</v>
      </c>
      <c r="E175" t="s">
        <v>11288</v>
      </c>
      <c r="F175" t="s">
        <v>53</v>
      </c>
      <c r="G175" t="s">
        <v>11468</v>
      </c>
      <c r="H175" t="s">
        <v>56</v>
      </c>
      <c r="J175" t="s">
        <v>11446</v>
      </c>
      <c r="K175" s="10" t="s">
        <v>11447</v>
      </c>
      <c r="L175" s="10" t="s">
        <v>11210</v>
      </c>
      <c r="M175" s="20" t="s">
        <v>11211</v>
      </c>
      <c r="N175" t="s">
        <v>47</v>
      </c>
      <c r="O175" t="s">
        <v>58</v>
      </c>
      <c r="P175" s="20">
        <v>45891</v>
      </c>
      <c r="Q175" s="21">
        <v>8</v>
      </c>
      <c r="R175">
        <v>2025</v>
      </c>
      <c r="T175" t="s">
        <v>11104</v>
      </c>
      <c r="U175" t="s">
        <v>11104</v>
      </c>
      <c r="V175" s="108">
        <v>-13893</v>
      </c>
      <c r="W175" s="45" t="s">
        <v>11522</v>
      </c>
      <c r="Y175">
        <v>8</v>
      </c>
      <c r="Z175">
        <v>2025</v>
      </c>
    </row>
    <row r="176" spans="1:26" hidden="1">
      <c r="A176" s="20" t="s">
        <v>11520</v>
      </c>
      <c r="B176" s="20">
        <v>45891</v>
      </c>
      <c r="D176" t="s">
        <v>11521</v>
      </c>
      <c r="E176" t="s">
        <v>11288</v>
      </c>
      <c r="F176" t="s">
        <v>53</v>
      </c>
      <c r="G176" t="s">
        <v>11469</v>
      </c>
      <c r="H176" t="s">
        <v>56</v>
      </c>
      <c r="J176" t="s">
        <v>11446</v>
      </c>
      <c r="K176" s="10" t="s">
        <v>11447</v>
      </c>
      <c r="L176" s="10" t="s">
        <v>11210</v>
      </c>
      <c r="M176" s="20" t="s">
        <v>11211</v>
      </c>
      <c r="N176" t="s">
        <v>47</v>
      </c>
      <c r="O176" t="s">
        <v>58</v>
      </c>
      <c r="P176" s="20">
        <v>45891</v>
      </c>
      <c r="Q176" s="21">
        <v>8</v>
      </c>
      <c r="R176">
        <v>2025</v>
      </c>
      <c r="T176" t="s">
        <v>11104</v>
      </c>
      <c r="U176" t="s">
        <v>11104</v>
      </c>
      <c r="V176" s="108">
        <v>-15992</v>
      </c>
      <c r="W176" s="45" t="s">
        <v>11522</v>
      </c>
      <c r="Y176">
        <v>8</v>
      </c>
      <c r="Z176">
        <v>2025</v>
      </c>
    </row>
    <row r="177" spans="1:26" hidden="1">
      <c r="A177" s="20" t="s">
        <v>11520</v>
      </c>
      <c r="B177" s="20">
        <v>45891</v>
      </c>
      <c r="D177" t="s">
        <v>11521</v>
      </c>
      <c r="E177" t="s">
        <v>11288</v>
      </c>
      <c r="F177" t="s">
        <v>53</v>
      </c>
      <c r="G177" t="s">
        <v>11471</v>
      </c>
      <c r="H177" t="s">
        <v>56</v>
      </c>
      <c r="J177" t="s">
        <v>11446</v>
      </c>
      <c r="K177" s="10" t="s">
        <v>11447</v>
      </c>
      <c r="L177" s="10" t="s">
        <v>11210</v>
      </c>
      <c r="M177" s="20" t="s">
        <v>11211</v>
      </c>
      <c r="N177" t="s">
        <v>47</v>
      </c>
      <c r="O177" t="s">
        <v>58</v>
      </c>
      <c r="P177" s="20">
        <v>45891</v>
      </c>
      <c r="Q177" s="21">
        <v>8</v>
      </c>
      <c r="R177">
        <v>2025</v>
      </c>
      <c r="T177" t="s">
        <v>11104</v>
      </c>
      <c r="U177" t="s">
        <v>11104</v>
      </c>
      <c r="V177" s="108">
        <v>-17108</v>
      </c>
      <c r="W177" s="45" t="s">
        <v>11522</v>
      </c>
      <c r="Y177">
        <v>8</v>
      </c>
      <c r="Z177">
        <v>2025</v>
      </c>
    </row>
    <row r="178" spans="1:26" hidden="1">
      <c r="A178" s="20" t="s">
        <v>11520</v>
      </c>
      <c r="B178" s="20">
        <v>45891</v>
      </c>
      <c r="D178" t="s">
        <v>11521</v>
      </c>
      <c r="E178" t="s">
        <v>11288</v>
      </c>
      <c r="F178" t="s">
        <v>53</v>
      </c>
      <c r="G178" t="s">
        <v>11472</v>
      </c>
      <c r="H178" t="s">
        <v>56</v>
      </c>
      <c r="J178" t="s">
        <v>11446</v>
      </c>
      <c r="K178" s="10" t="s">
        <v>11447</v>
      </c>
      <c r="L178" s="10" t="s">
        <v>11210</v>
      </c>
      <c r="M178" s="20" t="s">
        <v>11211</v>
      </c>
      <c r="N178" t="s">
        <v>47</v>
      </c>
      <c r="O178" t="s">
        <v>58</v>
      </c>
      <c r="P178" s="20">
        <v>45891</v>
      </c>
      <c r="Q178" s="21">
        <v>8</v>
      </c>
      <c r="R178">
        <v>2025</v>
      </c>
      <c r="T178" t="s">
        <v>11104</v>
      </c>
      <c r="U178" t="s">
        <v>11104</v>
      </c>
      <c r="V178" s="108">
        <v>-8168</v>
      </c>
      <c r="W178" s="45" t="s">
        <v>11522</v>
      </c>
      <c r="Y178">
        <v>8</v>
      </c>
      <c r="Z178">
        <v>2025</v>
      </c>
    </row>
    <row r="179" spans="1:26" hidden="1">
      <c r="A179" s="20" t="s">
        <v>11520</v>
      </c>
      <c r="B179" s="20">
        <v>45891</v>
      </c>
      <c r="D179" t="s">
        <v>11521</v>
      </c>
      <c r="E179" t="s">
        <v>11288</v>
      </c>
      <c r="F179" t="s">
        <v>53</v>
      </c>
      <c r="G179" t="s">
        <v>11473</v>
      </c>
      <c r="H179" t="s">
        <v>56</v>
      </c>
      <c r="J179" t="s">
        <v>11446</v>
      </c>
      <c r="K179" s="10" t="s">
        <v>11447</v>
      </c>
      <c r="L179" s="10" t="s">
        <v>11210</v>
      </c>
      <c r="M179" s="20" t="s">
        <v>11211</v>
      </c>
      <c r="N179" t="s">
        <v>47</v>
      </c>
      <c r="O179" t="s">
        <v>58</v>
      </c>
      <c r="P179" s="20">
        <v>45891</v>
      </c>
      <c r="Q179" s="21">
        <v>8</v>
      </c>
      <c r="R179">
        <v>2025</v>
      </c>
      <c r="T179" t="s">
        <v>11104</v>
      </c>
      <c r="U179" t="s">
        <v>11104</v>
      </c>
      <c r="V179" s="108">
        <v>-21419</v>
      </c>
      <c r="W179" s="45" t="s">
        <v>11522</v>
      </c>
      <c r="Y179">
        <v>8</v>
      </c>
      <c r="Z179">
        <v>2025</v>
      </c>
    </row>
    <row r="180" spans="1:26" hidden="1">
      <c r="A180" s="20" t="s">
        <v>11520</v>
      </c>
      <c r="B180" s="20">
        <v>45891</v>
      </c>
      <c r="D180" t="s">
        <v>11521</v>
      </c>
      <c r="E180" t="s">
        <v>11288</v>
      </c>
      <c r="F180" t="s">
        <v>53</v>
      </c>
      <c r="G180" t="s">
        <v>11474</v>
      </c>
      <c r="H180" t="s">
        <v>56</v>
      </c>
      <c r="J180" t="s">
        <v>11446</v>
      </c>
      <c r="K180" s="10" t="s">
        <v>11447</v>
      </c>
      <c r="L180" s="10" t="s">
        <v>11210</v>
      </c>
      <c r="M180" s="20" t="s">
        <v>11211</v>
      </c>
      <c r="N180" t="s">
        <v>47</v>
      </c>
      <c r="O180" t="s">
        <v>58</v>
      </c>
      <c r="P180" s="20">
        <v>45891</v>
      </c>
      <c r="Q180" s="21">
        <v>8</v>
      </c>
      <c r="R180">
        <v>2025</v>
      </c>
      <c r="T180" t="s">
        <v>11104</v>
      </c>
      <c r="U180" t="s">
        <v>11104</v>
      </c>
      <c r="V180" s="108">
        <v>-7632</v>
      </c>
      <c r="W180" s="45" t="s">
        <v>11522</v>
      </c>
      <c r="Y180">
        <v>8</v>
      </c>
      <c r="Z180">
        <v>2025</v>
      </c>
    </row>
    <row r="181" spans="1:26" hidden="1">
      <c r="A181" s="20" t="s">
        <v>11520</v>
      </c>
      <c r="B181" s="20">
        <v>45891</v>
      </c>
      <c r="D181" t="s">
        <v>11521</v>
      </c>
      <c r="E181" t="s">
        <v>11288</v>
      </c>
      <c r="F181" t="s">
        <v>53</v>
      </c>
      <c r="G181" t="s">
        <v>11475</v>
      </c>
      <c r="H181" t="s">
        <v>56</v>
      </c>
      <c r="J181" t="s">
        <v>11446</v>
      </c>
      <c r="K181" s="10" t="s">
        <v>11447</v>
      </c>
      <c r="L181" s="10" t="s">
        <v>11210</v>
      </c>
      <c r="M181" s="20" t="s">
        <v>11211</v>
      </c>
      <c r="N181" t="s">
        <v>47</v>
      </c>
      <c r="O181" t="s">
        <v>58</v>
      </c>
      <c r="P181" s="20">
        <v>45891</v>
      </c>
      <c r="Q181" s="21">
        <v>8</v>
      </c>
      <c r="R181">
        <v>2025</v>
      </c>
      <c r="T181" t="s">
        <v>11104</v>
      </c>
      <c r="U181" t="s">
        <v>11104</v>
      </c>
      <c r="V181" s="108">
        <v>-8112</v>
      </c>
      <c r="W181" s="45" t="s">
        <v>11522</v>
      </c>
      <c r="Y181">
        <v>8</v>
      </c>
      <c r="Z181">
        <v>2025</v>
      </c>
    </row>
    <row r="182" spans="1:26" hidden="1">
      <c r="A182" s="20" t="s">
        <v>11520</v>
      </c>
      <c r="B182" s="20">
        <v>45891</v>
      </c>
      <c r="D182" t="s">
        <v>11521</v>
      </c>
      <c r="E182" t="s">
        <v>11288</v>
      </c>
      <c r="F182" t="s">
        <v>53</v>
      </c>
      <c r="G182" t="s">
        <v>11476</v>
      </c>
      <c r="H182" t="s">
        <v>56</v>
      </c>
      <c r="J182" t="s">
        <v>11446</v>
      </c>
      <c r="K182" s="10" t="s">
        <v>11447</v>
      </c>
      <c r="L182" s="10" t="s">
        <v>11210</v>
      </c>
      <c r="M182" s="20" t="s">
        <v>11211</v>
      </c>
      <c r="N182" t="s">
        <v>47</v>
      </c>
      <c r="O182" t="s">
        <v>58</v>
      </c>
      <c r="P182" s="20">
        <v>45891</v>
      </c>
      <c r="Q182" s="21">
        <v>8</v>
      </c>
      <c r="R182">
        <v>2025</v>
      </c>
      <c r="T182" t="s">
        <v>11104</v>
      </c>
      <c r="U182" t="s">
        <v>11104</v>
      </c>
      <c r="V182" s="108">
        <v>-87513</v>
      </c>
      <c r="W182" s="45" t="s">
        <v>11522</v>
      </c>
      <c r="Y182">
        <v>8</v>
      </c>
      <c r="Z182">
        <v>2025</v>
      </c>
    </row>
    <row r="183" spans="1:26" hidden="1">
      <c r="A183" s="20" t="s">
        <v>11520</v>
      </c>
      <c r="B183" s="20">
        <v>45891</v>
      </c>
      <c r="D183" t="s">
        <v>11521</v>
      </c>
      <c r="E183" t="s">
        <v>11288</v>
      </c>
      <c r="F183" t="s">
        <v>53</v>
      </c>
      <c r="G183" t="s">
        <v>11477</v>
      </c>
      <c r="H183" t="s">
        <v>56</v>
      </c>
      <c r="J183" t="s">
        <v>11446</v>
      </c>
      <c r="K183" s="10" t="s">
        <v>11447</v>
      </c>
      <c r="L183" s="10" t="s">
        <v>11210</v>
      </c>
      <c r="M183" s="20" t="s">
        <v>11211</v>
      </c>
      <c r="N183" t="s">
        <v>47</v>
      </c>
      <c r="O183" t="s">
        <v>58</v>
      </c>
      <c r="P183" s="20">
        <v>45891</v>
      </c>
      <c r="Q183" s="21">
        <v>8</v>
      </c>
      <c r="R183">
        <v>2025</v>
      </c>
      <c r="T183" t="s">
        <v>11104</v>
      </c>
      <c r="U183" t="s">
        <v>11104</v>
      </c>
      <c r="V183" s="108">
        <v>-14333</v>
      </c>
      <c r="W183" s="45" t="s">
        <v>11522</v>
      </c>
      <c r="Y183">
        <v>8</v>
      </c>
      <c r="Z183">
        <v>2025</v>
      </c>
    </row>
    <row r="184" spans="1:26" hidden="1">
      <c r="A184" s="20" t="s">
        <v>11520</v>
      </c>
      <c r="B184" s="20">
        <v>45891</v>
      </c>
      <c r="D184" t="s">
        <v>11521</v>
      </c>
      <c r="E184" t="s">
        <v>11288</v>
      </c>
      <c r="F184" t="s">
        <v>53</v>
      </c>
      <c r="G184" t="s">
        <v>11478</v>
      </c>
      <c r="H184" t="s">
        <v>56</v>
      </c>
      <c r="J184" t="s">
        <v>11446</v>
      </c>
      <c r="K184" s="10" t="s">
        <v>11447</v>
      </c>
      <c r="L184" s="10" t="s">
        <v>11210</v>
      </c>
      <c r="M184" s="20" t="s">
        <v>11211</v>
      </c>
      <c r="N184" t="s">
        <v>47</v>
      </c>
      <c r="O184" t="s">
        <v>58</v>
      </c>
      <c r="P184" s="20">
        <v>45891</v>
      </c>
      <c r="Q184" s="21">
        <v>8</v>
      </c>
      <c r="R184">
        <v>2025</v>
      </c>
      <c r="T184" t="s">
        <v>11104</v>
      </c>
      <c r="U184" t="s">
        <v>11104</v>
      </c>
      <c r="V184" s="108">
        <v>-13091</v>
      </c>
      <c r="W184" s="45" t="s">
        <v>11522</v>
      </c>
      <c r="Y184">
        <v>8</v>
      </c>
      <c r="Z184">
        <v>2025</v>
      </c>
    </row>
    <row r="185" spans="1:26" hidden="1">
      <c r="A185" s="20" t="s">
        <v>11520</v>
      </c>
      <c r="B185" s="20">
        <v>45891</v>
      </c>
      <c r="D185" t="s">
        <v>11521</v>
      </c>
      <c r="E185" t="s">
        <v>11288</v>
      </c>
      <c r="F185" t="s">
        <v>53</v>
      </c>
      <c r="G185" t="s">
        <v>11479</v>
      </c>
      <c r="H185" t="s">
        <v>56</v>
      </c>
      <c r="J185" t="s">
        <v>11446</v>
      </c>
      <c r="K185" s="10" t="s">
        <v>11447</v>
      </c>
      <c r="L185" s="10" t="s">
        <v>11210</v>
      </c>
      <c r="M185" s="20" t="s">
        <v>11211</v>
      </c>
      <c r="N185" t="s">
        <v>47</v>
      </c>
      <c r="O185" t="s">
        <v>58</v>
      </c>
      <c r="P185" s="20">
        <v>45891</v>
      </c>
      <c r="Q185" s="21">
        <v>8</v>
      </c>
      <c r="R185">
        <v>2025</v>
      </c>
      <c r="T185" t="s">
        <v>11104</v>
      </c>
      <c r="U185" t="s">
        <v>11104</v>
      </c>
      <c r="V185" s="108">
        <v>-522</v>
      </c>
      <c r="W185" s="45" t="s">
        <v>11522</v>
      </c>
      <c r="Y185">
        <v>8</v>
      </c>
      <c r="Z185">
        <v>2025</v>
      </c>
    </row>
    <row r="186" spans="1:26" hidden="1">
      <c r="A186" s="20" t="s">
        <v>11520</v>
      </c>
      <c r="B186" s="20">
        <v>45891</v>
      </c>
      <c r="D186" t="s">
        <v>11521</v>
      </c>
      <c r="E186" t="s">
        <v>11288</v>
      </c>
      <c r="F186" t="s">
        <v>53</v>
      </c>
      <c r="G186" t="s">
        <v>11523</v>
      </c>
      <c r="H186" t="s">
        <v>56</v>
      </c>
      <c r="J186" t="s">
        <v>11446</v>
      </c>
      <c r="K186" s="10" t="s">
        <v>11447</v>
      </c>
      <c r="L186" s="10" t="s">
        <v>11210</v>
      </c>
      <c r="M186" s="20" t="s">
        <v>11211</v>
      </c>
      <c r="N186" t="s">
        <v>47</v>
      </c>
      <c r="O186" t="s">
        <v>58</v>
      </c>
      <c r="P186" s="20">
        <v>45891</v>
      </c>
      <c r="Q186" s="21">
        <v>8</v>
      </c>
      <c r="R186">
        <v>2025</v>
      </c>
      <c r="T186" t="s">
        <v>11104</v>
      </c>
      <c r="U186" t="s">
        <v>11104</v>
      </c>
      <c r="V186" s="108">
        <v>-11668</v>
      </c>
      <c r="W186" s="45" t="s">
        <v>11522</v>
      </c>
      <c r="Y186">
        <v>8</v>
      </c>
      <c r="Z186">
        <v>2025</v>
      </c>
    </row>
    <row r="187" spans="1:26" hidden="1">
      <c r="A187" s="20" t="s">
        <v>11520</v>
      </c>
      <c r="B187" s="20">
        <v>45891</v>
      </c>
      <c r="D187" t="s">
        <v>11521</v>
      </c>
      <c r="E187" t="s">
        <v>11288</v>
      </c>
      <c r="F187" t="s">
        <v>53</v>
      </c>
      <c r="G187" t="s">
        <v>11480</v>
      </c>
      <c r="H187" t="s">
        <v>56</v>
      </c>
      <c r="J187" t="s">
        <v>11446</v>
      </c>
      <c r="K187" s="10" t="s">
        <v>11447</v>
      </c>
      <c r="L187" s="10" t="s">
        <v>11210</v>
      </c>
      <c r="M187" s="20" t="s">
        <v>11211</v>
      </c>
      <c r="N187" t="s">
        <v>47</v>
      </c>
      <c r="O187" t="s">
        <v>58</v>
      </c>
      <c r="P187" s="20">
        <v>45891</v>
      </c>
      <c r="Q187" s="21">
        <v>8</v>
      </c>
      <c r="R187">
        <v>2025</v>
      </c>
      <c r="T187" t="s">
        <v>11104</v>
      </c>
      <c r="U187" t="s">
        <v>11104</v>
      </c>
      <c r="V187" s="108">
        <v>-1654</v>
      </c>
      <c r="W187" s="45" t="s">
        <v>11522</v>
      </c>
      <c r="Y187">
        <v>8</v>
      </c>
      <c r="Z187">
        <v>2025</v>
      </c>
    </row>
    <row r="188" spans="1:26" hidden="1">
      <c r="A188" s="20" t="s">
        <v>11520</v>
      </c>
      <c r="B188" s="20">
        <v>45891</v>
      </c>
      <c r="D188" t="s">
        <v>11521</v>
      </c>
      <c r="E188" t="s">
        <v>11288</v>
      </c>
      <c r="F188" t="s">
        <v>53</v>
      </c>
      <c r="G188" t="s">
        <v>11481</v>
      </c>
      <c r="H188" t="s">
        <v>56</v>
      </c>
      <c r="J188" t="s">
        <v>11446</v>
      </c>
      <c r="K188" s="10" t="s">
        <v>11447</v>
      </c>
      <c r="L188" s="10" t="s">
        <v>11210</v>
      </c>
      <c r="M188" s="20" t="s">
        <v>11211</v>
      </c>
      <c r="N188" t="s">
        <v>47</v>
      </c>
      <c r="O188" t="s">
        <v>58</v>
      </c>
      <c r="P188" s="20">
        <v>45891</v>
      </c>
      <c r="Q188" s="21">
        <v>8</v>
      </c>
      <c r="R188">
        <v>2025</v>
      </c>
      <c r="T188" t="s">
        <v>11104</v>
      </c>
      <c r="U188" t="s">
        <v>11104</v>
      </c>
      <c r="V188" s="108">
        <v>-16828</v>
      </c>
      <c r="W188" s="45" t="s">
        <v>11522</v>
      </c>
      <c r="Y188">
        <v>8</v>
      </c>
      <c r="Z188">
        <v>2025</v>
      </c>
    </row>
    <row r="189" spans="1:26" hidden="1">
      <c r="A189" s="20" t="s">
        <v>11520</v>
      </c>
      <c r="B189" s="20">
        <v>45891</v>
      </c>
      <c r="D189" t="s">
        <v>11521</v>
      </c>
      <c r="E189" t="s">
        <v>11288</v>
      </c>
      <c r="F189" t="s">
        <v>53</v>
      </c>
      <c r="G189" t="s">
        <v>11482</v>
      </c>
      <c r="H189" t="s">
        <v>56</v>
      </c>
      <c r="J189" t="s">
        <v>11446</v>
      </c>
      <c r="K189" s="10" t="s">
        <v>11447</v>
      </c>
      <c r="L189" s="10" t="s">
        <v>11210</v>
      </c>
      <c r="M189" s="20" t="s">
        <v>11211</v>
      </c>
      <c r="N189" t="s">
        <v>47</v>
      </c>
      <c r="O189" t="s">
        <v>58</v>
      </c>
      <c r="P189" s="20">
        <v>45891</v>
      </c>
      <c r="Q189" s="21">
        <v>8</v>
      </c>
      <c r="R189">
        <v>2025</v>
      </c>
      <c r="T189" t="s">
        <v>11104</v>
      </c>
      <c r="U189" t="s">
        <v>11104</v>
      </c>
      <c r="V189" s="108">
        <v>-12554</v>
      </c>
      <c r="W189" s="45" t="s">
        <v>11522</v>
      </c>
      <c r="Y189">
        <v>8</v>
      </c>
      <c r="Z189">
        <v>2025</v>
      </c>
    </row>
    <row r="190" spans="1:26" hidden="1">
      <c r="A190" s="20" t="s">
        <v>11520</v>
      </c>
      <c r="B190" s="20">
        <v>45891</v>
      </c>
      <c r="D190" t="s">
        <v>11521</v>
      </c>
      <c r="E190" t="s">
        <v>11288</v>
      </c>
      <c r="F190" t="s">
        <v>53</v>
      </c>
      <c r="G190" t="s">
        <v>11483</v>
      </c>
      <c r="H190" t="s">
        <v>56</v>
      </c>
      <c r="J190" t="s">
        <v>11446</v>
      </c>
      <c r="K190" s="10" t="s">
        <v>11447</v>
      </c>
      <c r="L190" s="10" t="s">
        <v>11210</v>
      </c>
      <c r="M190" s="20" t="s">
        <v>11211</v>
      </c>
      <c r="N190" t="s">
        <v>47</v>
      </c>
      <c r="O190" t="s">
        <v>58</v>
      </c>
      <c r="P190" s="20">
        <v>45891</v>
      </c>
      <c r="Q190" s="21">
        <v>8</v>
      </c>
      <c r="R190">
        <v>2025</v>
      </c>
      <c r="T190" t="s">
        <v>11104</v>
      </c>
      <c r="U190" t="s">
        <v>11104</v>
      </c>
      <c r="V190" s="108">
        <v>-15346</v>
      </c>
      <c r="W190" s="45" t="s">
        <v>11522</v>
      </c>
      <c r="Y190">
        <v>8</v>
      </c>
      <c r="Z190">
        <v>2025</v>
      </c>
    </row>
    <row r="191" spans="1:26" hidden="1">
      <c r="A191" s="20" t="s">
        <v>11520</v>
      </c>
      <c r="B191" s="20">
        <v>45891</v>
      </c>
      <c r="D191" t="s">
        <v>11521</v>
      </c>
      <c r="E191" t="s">
        <v>11288</v>
      </c>
      <c r="F191" t="s">
        <v>53</v>
      </c>
      <c r="G191" t="s">
        <v>11484</v>
      </c>
      <c r="H191" t="s">
        <v>56</v>
      </c>
      <c r="J191" t="s">
        <v>11446</v>
      </c>
      <c r="K191" s="10" t="s">
        <v>11447</v>
      </c>
      <c r="L191" s="10" t="s">
        <v>11210</v>
      </c>
      <c r="M191" s="20" t="s">
        <v>11211</v>
      </c>
      <c r="N191" t="s">
        <v>47</v>
      </c>
      <c r="O191" t="s">
        <v>58</v>
      </c>
      <c r="P191" s="20">
        <v>45891</v>
      </c>
      <c r="Q191" s="21">
        <v>8</v>
      </c>
      <c r="R191">
        <v>2025</v>
      </c>
      <c r="T191" t="s">
        <v>11104</v>
      </c>
      <c r="U191" t="s">
        <v>11104</v>
      </c>
      <c r="V191" s="108">
        <v>-7829</v>
      </c>
      <c r="W191" s="45" t="s">
        <v>11522</v>
      </c>
      <c r="Y191">
        <v>8</v>
      </c>
      <c r="Z191">
        <v>2025</v>
      </c>
    </row>
    <row r="192" spans="1:26" hidden="1">
      <c r="A192" s="20" t="s">
        <v>11520</v>
      </c>
      <c r="B192" s="20">
        <v>45891</v>
      </c>
      <c r="D192" t="s">
        <v>11521</v>
      </c>
      <c r="E192" t="s">
        <v>11288</v>
      </c>
      <c r="F192" t="s">
        <v>53</v>
      </c>
      <c r="G192" t="s">
        <v>11485</v>
      </c>
      <c r="H192" t="s">
        <v>56</v>
      </c>
      <c r="J192" t="s">
        <v>11446</v>
      </c>
      <c r="K192" s="10" t="s">
        <v>11447</v>
      </c>
      <c r="L192" s="10" t="s">
        <v>11210</v>
      </c>
      <c r="M192" s="20" t="s">
        <v>11211</v>
      </c>
      <c r="N192" t="s">
        <v>47</v>
      </c>
      <c r="O192" t="s">
        <v>58</v>
      </c>
      <c r="P192" s="20">
        <v>45891</v>
      </c>
      <c r="Q192" s="21">
        <v>8</v>
      </c>
      <c r="R192">
        <v>2025</v>
      </c>
      <c r="T192" t="s">
        <v>11104</v>
      </c>
      <c r="U192" t="s">
        <v>11104</v>
      </c>
      <c r="V192" s="108">
        <v>-18033</v>
      </c>
      <c r="W192" s="45" t="s">
        <v>11522</v>
      </c>
      <c r="Y192">
        <v>8</v>
      </c>
      <c r="Z192">
        <v>2025</v>
      </c>
    </row>
    <row r="193" spans="1:26" hidden="1">
      <c r="A193" s="20" t="s">
        <v>11524</v>
      </c>
      <c r="B193" s="20">
        <v>45900</v>
      </c>
      <c r="D193" t="s">
        <v>11525</v>
      </c>
      <c r="E193" t="s">
        <v>11206</v>
      </c>
      <c r="F193" t="s">
        <v>53</v>
      </c>
      <c r="G193" t="s">
        <v>11216</v>
      </c>
      <c r="H193" t="s">
        <v>77</v>
      </c>
      <c r="J193" t="s">
        <v>11219</v>
      </c>
      <c r="K193" s="10" t="s">
        <v>11220</v>
      </c>
      <c r="L193" s="10" t="s">
        <v>11210</v>
      </c>
      <c r="M193" s="20" t="s">
        <v>11211</v>
      </c>
      <c r="N193" t="s">
        <v>47</v>
      </c>
      <c r="O193" t="s">
        <v>11526</v>
      </c>
      <c r="P193" s="20">
        <v>45900</v>
      </c>
      <c r="Q193" s="21">
        <v>8</v>
      </c>
      <c r="R193">
        <v>2025</v>
      </c>
      <c r="S193" t="s">
        <v>11263</v>
      </c>
      <c r="T193" t="s">
        <v>11103</v>
      </c>
      <c r="U193" t="s">
        <v>11214</v>
      </c>
      <c r="V193" s="108">
        <v>-53595</v>
      </c>
      <c r="W193" s="45" t="s">
        <v>11527</v>
      </c>
      <c r="Y193">
        <v>8</v>
      </c>
      <c r="Z193">
        <v>2025</v>
      </c>
    </row>
    <row r="194" spans="1:26" hidden="1">
      <c r="A194" s="20" t="s">
        <v>11524</v>
      </c>
      <c r="B194" s="20">
        <v>45900</v>
      </c>
      <c r="D194" t="s">
        <v>11525</v>
      </c>
      <c r="E194" t="s">
        <v>11206</v>
      </c>
      <c r="F194" t="s">
        <v>53</v>
      </c>
      <c r="G194" t="s">
        <v>11207</v>
      </c>
      <c r="H194" t="s">
        <v>56</v>
      </c>
      <c r="J194" t="s">
        <v>11219</v>
      </c>
      <c r="K194" s="10" t="s">
        <v>11220</v>
      </c>
      <c r="L194" s="10" t="s">
        <v>11210</v>
      </c>
      <c r="M194" s="20" t="s">
        <v>11211</v>
      </c>
      <c r="N194" t="s">
        <v>47</v>
      </c>
      <c r="O194" t="s">
        <v>11526</v>
      </c>
      <c r="P194" s="20">
        <v>45900</v>
      </c>
      <c r="Q194" s="21">
        <v>8</v>
      </c>
      <c r="R194">
        <v>2025</v>
      </c>
      <c r="S194" t="s">
        <v>11263</v>
      </c>
      <c r="T194" t="s">
        <v>11103</v>
      </c>
      <c r="U194" t="s">
        <v>11214</v>
      </c>
      <c r="V194" s="108">
        <v>-41264</v>
      </c>
      <c r="W194" s="45" t="s">
        <v>11527</v>
      </c>
      <c r="Y194">
        <v>8</v>
      </c>
      <c r="Z194">
        <v>2025</v>
      </c>
    </row>
    <row r="195" spans="1:26" hidden="1">
      <c r="A195" s="20" t="s">
        <v>11528</v>
      </c>
      <c r="B195" s="20">
        <v>45900</v>
      </c>
      <c r="D195" t="s">
        <v>11529</v>
      </c>
      <c r="E195" t="s">
        <v>11206</v>
      </c>
      <c r="F195" t="s">
        <v>53</v>
      </c>
      <c r="G195" t="s">
        <v>11517</v>
      </c>
      <c r="H195" t="s">
        <v>77</v>
      </c>
      <c r="J195" t="s">
        <v>11219</v>
      </c>
      <c r="K195" s="10" t="s">
        <v>11220</v>
      </c>
      <c r="L195" s="10" t="s">
        <v>11210</v>
      </c>
      <c r="M195" s="20" t="s">
        <v>11211</v>
      </c>
      <c r="N195" t="s">
        <v>47</v>
      </c>
      <c r="O195" t="s">
        <v>11526</v>
      </c>
      <c r="P195" s="20">
        <v>45900</v>
      </c>
      <c r="Q195" s="21">
        <v>8</v>
      </c>
      <c r="R195">
        <v>2025</v>
      </c>
      <c r="S195" t="s">
        <v>11263</v>
      </c>
      <c r="T195" t="s">
        <v>11103</v>
      </c>
      <c r="U195" t="s">
        <v>11214</v>
      </c>
      <c r="V195" s="108">
        <v>-259</v>
      </c>
      <c r="W195" s="45" t="s">
        <v>11530</v>
      </c>
      <c r="Y195">
        <v>8</v>
      </c>
      <c r="Z195">
        <v>2025</v>
      </c>
    </row>
    <row r="196" spans="1:26" hidden="1">
      <c r="A196" s="20" t="s">
        <v>11531</v>
      </c>
      <c r="B196" s="20">
        <v>45911</v>
      </c>
      <c r="D196" t="s">
        <v>11532</v>
      </c>
      <c r="E196" t="s">
        <v>11206</v>
      </c>
      <c r="F196" t="s">
        <v>53</v>
      </c>
      <c r="G196" t="s">
        <v>11216</v>
      </c>
      <c r="H196" t="s">
        <v>77</v>
      </c>
      <c r="J196" t="s">
        <v>11255</v>
      </c>
      <c r="K196" s="10" t="s">
        <v>11256</v>
      </c>
      <c r="L196" s="10" t="s">
        <v>11210</v>
      </c>
      <c r="M196" s="20" t="s">
        <v>11211</v>
      </c>
      <c r="N196" t="s">
        <v>47</v>
      </c>
      <c r="O196" t="s">
        <v>11533</v>
      </c>
      <c r="P196" s="20">
        <v>45911</v>
      </c>
      <c r="Q196" s="21">
        <v>8</v>
      </c>
      <c r="R196">
        <v>2025</v>
      </c>
      <c r="S196" t="s">
        <v>11284</v>
      </c>
      <c r="T196" t="s">
        <v>11098</v>
      </c>
      <c r="U196" t="s">
        <v>11214</v>
      </c>
      <c r="V196" s="108">
        <v>-340308</v>
      </c>
      <c r="W196" s="45" t="s">
        <v>11534</v>
      </c>
      <c r="Y196">
        <v>9</v>
      </c>
      <c r="Z196">
        <v>2025</v>
      </c>
    </row>
    <row r="197" spans="1:26" hidden="1">
      <c r="A197" s="20" t="s">
        <v>11531</v>
      </c>
      <c r="B197" s="20">
        <v>45911</v>
      </c>
      <c r="D197" t="s">
        <v>11532</v>
      </c>
      <c r="E197" t="s">
        <v>11206</v>
      </c>
      <c r="F197" t="s">
        <v>53</v>
      </c>
      <c r="G197" t="s">
        <v>11207</v>
      </c>
      <c r="H197" t="s">
        <v>56</v>
      </c>
      <c r="J197" t="s">
        <v>11255</v>
      </c>
      <c r="K197" s="10" t="s">
        <v>11256</v>
      </c>
      <c r="L197" s="10" t="s">
        <v>11210</v>
      </c>
      <c r="M197" s="20" t="s">
        <v>11211</v>
      </c>
      <c r="N197" t="s">
        <v>47</v>
      </c>
      <c r="O197" t="s">
        <v>11533</v>
      </c>
      <c r="P197" s="20">
        <v>45911</v>
      </c>
      <c r="Q197" s="21">
        <v>8</v>
      </c>
      <c r="R197">
        <v>2025</v>
      </c>
      <c r="S197" t="s">
        <v>11284</v>
      </c>
      <c r="T197" t="s">
        <v>11098</v>
      </c>
      <c r="U197" t="s">
        <v>11214</v>
      </c>
      <c r="V197" s="108">
        <v>-272147</v>
      </c>
      <c r="W197" s="45" t="s">
        <v>11534</v>
      </c>
      <c r="Y197">
        <v>9</v>
      </c>
      <c r="Z197">
        <v>2025</v>
      </c>
    </row>
    <row r="198" spans="1:26" hidden="1">
      <c r="A198" s="20" t="s">
        <v>11535</v>
      </c>
      <c r="B198" s="20">
        <v>45930</v>
      </c>
      <c r="D198" t="s">
        <v>11536</v>
      </c>
      <c r="E198" t="s">
        <v>11288</v>
      </c>
      <c r="F198" t="s">
        <v>53</v>
      </c>
      <c r="G198" t="s">
        <v>11445</v>
      </c>
      <c r="H198" t="s">
        <v>56</v>
      </c>
      <c r="J198" t="s">
        <v>11446</v>
      </c>
      <c r="K198" s="10" t="s">
        <v>11447</v>
      </c>
      <c r="L198" s="10" t="s">
        <v>11210</v>
      </c>
      <c r="M198" s="20" t="s">
        <v>11211</v>
      </c>
      <c r="N198" t="s">
        <v>47</v>
      </c>
      <c r="O198" t="s">
        <v>58</v>
      </c>
      <c r="P198" s="20">
        <v>45930</v>
      </c>
      <c r="Q198" s="21">
        <v>9</v>
      </c>
      <c r="R198">
        <v>2025</v>
      </c>
      <c r="T198" t="s">
        <v>11104</v>
      </c>
      <c r="U198" t="s">
        <v>11104</v>
      </c>
      <c r="V198" s="108">
        <v>-993</v>
      </c>
      <c r="W198" s="45" t="s">
        <v>11537</v>
      </c>
      <c r="Y198">
        <v>9</v>
      </c>
      <c r="Z198">
        <v>2025</v>
      </c>
    </row>
    <row r="199" spans="1:26" hidden="1">
      <c r="A199" s="20" t="s">
        <v>11535</v>
      </c>
      <c r="B199" s="20">
        <v>45930</v>
      </c>
      <c r="D199" t="s">
        <v>11536</v>
      </c>
      <c r="E199" t="s">
        <v>11288</v>
      </c>
      <c r="F199" t="s">
        <v>53</v>
      </c>
      <c r="G199" t="s">
        <v>11449</v>
      </c>
      <c r="H199" t="s">
        <v>56</v>
      </c>
      <c r="J199" t="s">
        <v>11446</v>
      </c>
      <c r="K199" s="10" t="s">
        <v>11447</v>
      </c>
      <c r="L199" s="10" t="s">
        <v>11210</v>
      </c>
      <c r="M199" s="20" t="s">
        <v>11211</v>
      </c>
      <c r="N199" t="s">
        <v>47</v>
      </c>
      <c r="O199" t="s">
        <v>58</v>
      </c>
      <c r="P199" s="20">
        <v>45930</v>
      </c>
      <c r="Q199" s="21">
        <v>9</v>
      </c>
      <c r="R199">
        <v>2025</v>
      </c>
      <c r="T199" t="s">
        <v>11104</v>
      </c>
      <c r="U199" t="s">
        <v>11104</v>
      </c>
      <c r="V199" s="108">
        <v>-7012</v>
      </c>
      <c r="W199" s="45" t="s">
        <v>11537</v>
      </c>
      <c r="Y199">
        <v>9</v>
      </c>
      <c r="Z199">
        <v>2025</v>
      </c>
    </row>
    <row r="200" spans="1:26" hidden="1">
      <c r="A200" s="20" t="s">
        <v>11535</v>
      </c>
      <c r="B200" s="20">
        <v>45930</v>
      </c>
      <c r="D200" t="s">
        <v>11536</v>
      </c>
      <c r="E200" t="s">
        <v>11288</v>
      </c>
      <c r="F200" t="s">
        <v>53</v>
      </c>
      <c r="G200" t="s">
        <v>11450</v>
      </c>
      <c r="H200" t="s">
        <v>56</v>
      </c>
      <c r="J200" t="s">
        <v>11446</v>
      </c>
      <c r="K200" s="10" t="s">
        <v>11447</v>
      </c>
      <c r="L200" s="10" t="s">
        <v>11210</v>
      </c>
      <c r="M200" s="20" t="s">
        <v>11211</v>
      </c>
      <c r="N200" t="s">
        <v>47</v>
      </c>
      <c r="O200" t="s">
        <v>58</v>
      </c>
      <c r="P200" s="20">
        <v>45930</v>
      </c>
      <c r="Q200" s="21">
        <v>9</v>
      </c>
      <c r="R200">
        <v>2025</v>
      </c>
      <c r="T200" t="s">
        <v>11104</v>
      </c>
      <c r="U200" t="s">
        <v>11104</v>
      </c>
      <c r="V200" s="108">
        <v>-12765</v>
      </c>
      <c r="W200" s="45" t="s">
        <v>11537</v>
      </c>
      <c r="Y200">
        <v>9</v>
      </c>
      <c r="Z200">
        <v>2025</v>
      </c>
    </row>
    <row r="201" spans="1:26" hidden="1">
      <c r="A201" s="20" t="s">
        <v>11535</v>
      </c>
      <c r="B201" s="20">
        <v>45930</v>
      </c>
      <c r="D201" t="s">
        <v>11536</v>
      </c>
      <c r="E201" t="s">
        <v>11288</v>
      </c>
      <c r="F201" t="s">
        <v>53</v>
      </c>
      <c r="G201" t="s">
        <v>11451</v>
      </c>
      <c r="H201" t="s">
        <v>56</v>
      </c>
      <c r="J201" t="s">
        <v>11446</v>
      </c>
      <c r="K201" s="10" t="s">
        <v>11447</v>
      </c>
      <c r="L201" s="10" t="s">
        <v>11210</v>
      </c>
      <c r="M201" s="20" t="s">
        <v>11211</v>
      </c>
      <c r="N201" t="s">
        <v>47</v>
      </c>
      <c r="O201" t="s">
        <v>58</v>
      </c>
      <c r="P201" s="20">
        <v>45930</v>
      </c>
      <c r="Q201" s="21">
        <v>9</v>
      </c>
      <c r="R201">
        <v>2025</v>
      </c>
      <c r="T201" t="s">
        <v>11104</v>
      </c>
      <c r="U201" t="s">
        <v>11104</v>
      </c>
      <c r="V201" s="108">
        <v>-179</v>
      </c>
      <c r="W201" s="45" t="s">
        <v>11537</v>
      </c>
      <c r="Y201">
        <v>9</v>
      </c>
      <c r="Z201">
        <v>2025</v>
      </c>
    </row>
    <row r="202" spans="1:26" hidden="1">
      <c r="A202" s="20" t="s">
        <v>11535</v>
      </c>
      <c r="B202" s="20">
        <v>45930</v>
      </c>
      <c r="D202" t="s">
        <v>11536</v>
      </c>
      <c r="E202" t="s">
        <v>11288</v>
      </c>
      <c r="F202" t="s">
        <v>53</v>
      </c>
      <c r="G202" t="s">
        <v>11452</v>
      </c>
      <c r="H202" t="s">
        <v>56</v>
      </c>
      <c r="J202" t="s">
        <v>11446</v>
      </c>
      <c r="K202" s="10" t="s">
        <v>11447</v>
      </c>
      <c r="L202" s="10" t="s">
        <v>11210</v>
      </c>
      <c r="M202" s="20" t="s">
        <v>11211</v>
      </c>
      <c r="N202" t="s">
        <v>47</v>
      </c>
      <c r="O202" t="s">
        <v>58</v>
      </c>
      <c r="P202" s="20">
        <v>45930</v>
      </c>
      <c r="Q202" s="21">
        <v>9</v>
      </c>
      <c r="R202">
        <v>2025</v>
      </c>
      <c r="T202" t="s">
        <v>11104</v>
      </c>
      <c r="U202" t="s">
        <v>11104</v>
      </c>
      <c r="V202" s="108">
        <v>-5542</v>
      </c>
      <c r="W202" s="45" t="s">
        <v>11537</v>
      </c>
      <c r="Y202">
        <v>9</v>
      </c>
      <c r="Z202">
        <v>2025</v>
      </c>
    </row>
    <row r="203" spans="1:26" hidden="1">
      <c r="A203" s="20" t="s">
        <v>11535</v>
      </c>
      <c r="B203" s="20">
        <v>45930</v>
      </c>
      <c r="D203" t="s">
        <v>11536</v>
      </c>
      <c r="E203" t="s">
        <v>11288</v>
      </c>
      <c r="F203" t="s">
        <v>53</v>
      </c>
      <c r="G203" t="s">
        <v>11453</v>
      </c>
      <c r="H203" t="s">
        <v>56</v>
      </c>
      <c r="J203" t="s">
        <v>11446</v>
      </c>
      <c r="K203" s="10" t="s">
        <v>11447</v>
      </c>
      <c r="L203" s="10" t="s">
        <v>11210</v>
      </c>
      <c r="M203" s="20" t="s">
        <v>11211</v>
      </c>
      <c r="N203" t="s">
        <v>47</v>
      </c>
      <c r="O203" t="s">
        <v>58</v>
      </c>
      <c r="P203" s="20">
        <v>45930</v>
      </c>
      <c r="Q203" s="21">
        <v>9</v>
      </c>
      <c r="R203">
        <v>2025</v>
      </c>
      <c r="T203" t="s">
        <v>11104</v>
      </c>
      <c r="U203" t="s">
        <v>11104</v>
      </c>
      <c r="V203" s="108">
        <v>-5766</v>
      </c>
      <c r="W203" s="45" t="s">
        <v>11537</v>
      </c>
      <c r="Y203">
        <v>9</v>
      </c>
      <c r="Z203">
        <v>2025</v>
      </c>
    </row>
    <row r="204" spans="1:26" hidden="1">
      <c r="A204" s="20" t="s">
        <v>11535</v>
      </c>
      <c r="B204" s="20">
        <v>45930</v>
      </c>
      <c r="D204" t="s">
        <v>11536</v>
      </c>
      <c r="E204" t="s">
        <v>11288</v>
      </c>
      <c r="F204" t="s">
        <v>53</v>
      </c>
      <c r="G204" t="s">
        <v>11454</v>
      </c>
      <c r="H204" t="s">
        <v>56</v>
      </c>
      <c r="J204" t="s">
        <v>11446</v>
      </c>
      <c r="K204" s="10" t="s">
        <v>11447</v>
      </c>
      <c r="L204" s="10" t="s">
        <v>11210</v>
      </c>
      <c r="M204" s="20" t="s">
        <v>11211</v>
      </c>
      <c r="N204" t="s">
        <v>47</v>
      </c>
      <c r="O204" t="s">
        <v>58</v>
      </c>
      <c r="P204" s="20">
        <v>45930</v>
      </c>
      <c r="Q204" s="21">
        <v>9</v>
      </c>
      <c r="R204">
        <v>2025</v>
      </c>
      <c r="T204" t="s">
        <v>11104</v>
      </c>
      <c r="U204" t="s">
        <v>11104</v>
      </c>
      <c r="V204" s="108">
        <v>-3829</v>
      </c>
      <c r="W204" s="45" t="s">
        <v>11537</v>
      </c>
      <c r="Y204">
        <v>9</v>
      </c>
      <c r="Z204">
        <v>2025</v>
      </c>
    </row>
    <row r="205" spans="1:26" hidden="1">
      <c r="A205" s="20" t="s">
        <v>11535</v>
      </c>
      <c r="B205" s="20">
        <v>45930</v>
      </c>
      <c r="D205" t="s">
        <v>11536</v>
      </c>
      <c r="E205" t="s">
        <v>11288</v>
      </c>
      <c r="F205" t="s">
        <v>53</v>
      </c>
      <c r="G205" t="s">
        <v>11455</v>
      </c>
      <c r="H205" t="s">
        <v>56</v>
      </c>
      <c r="J205" t="s">
        <v>11446</v>
      </c>
      <c r="K205" s="10" t="s">
        <v>11447</v>
      </c>
      <c r="L205" s="10" t="s">
        <v>11210</v>
      </c>
      <c r="M205" s="20" t="s">
        <v>11211</v>
      </c>
      <c r="N205" t="s">
        <v>47</v>
      </c>
      <c r="O205" t="s">
        <v>58</v>
      </c>
      <c r="P205" s="20">
        <v>45930</v>
      </c>
      <c r="Q205" s="21">
        <v>9</v>
      </c>
      <c r="R205">
        <v>2025</v>
      </c>
      <c r="T205" t="s">
        <v>11104</v>
      </c>
      <c r="U205" t="s">
        <v>11104</v>
      </c>
      <c r="V205" s="108">
        <v>-2389</v>
      </c>
      <c r="W205" s="45" t="s">
        <v>11537</v>
      </c>
      <c r="Y205">
        <v>9</v>
      </c>
      <c r="Z205">
        <v>2025</v>
      </c>
    </row>
    <row r="206" spans="1:26" hidden="1">
      <c r="A206" s="20" t="s">
        <v>11535</v>
      </c>
      <c r="B206" s="20">
        <v>45930</v>
      </c>
      <c r="D206" t="s">
        <v>11536</v>
      </c>
      <c r="E206" t="s">
        <v>11288</v>
      </c>
      <c r="F206" t="s">
        <v>53</v>
      </c>
      <c r="G206" t="s">
        <v>11456</v>
      </c>
      <c r="H206" t="s">
        <v>56</v>
      </c>
      <c r="J206" t="s">
        <v>11446</v>
      </c>
      <c r="K206" s="10" t="s">
        <v>11447</v>
      </c>
      <c r="L206" s="10" t="s">
        <v>11210</v>
      </c>
      <c r="M206" s="20" t="s">
        <v>11211</v>
      </c>
      <c r="N206" t="s">
        <v>47</v>
      </c>
      <c r="O206" t="s">
        <v>58</v>
      </c>
      <c r="P206" s="20">
        <v>45930</v>
      </c>
      <c r="Q206" s="21">
        <v>9</v>
      </c>
      <c r="R206">
        <v>2025</v>
      </c>
      <c r="T206" t="s">
        <v>11104</v>
      </c>
      <c r="U206" t="s">
        <v>11104</v>
      </c>
      <c r="V206" s="108">
        <v>-4388</v>
      </c>
      <c r="W206" s="45" t="s">
        <v>11537</v>
      </c>
      <c r="Y206">
        <v>9</v>
      </c>
      <c r="Z206">
        <v>2025</v>
      </c>
    </row>
    <row r="207" spans="1:26" hidden="1">
      <c r="A207" s="20" t="s">
        <v>11535</v>
      </c>
      <c r="B207" s="20">
        <v>45930</v>
      </c>
      <c r="D207" t="s">
        <v>11536</v>
      </c>
      <c r="E207" t="s">
        <v>11288</v>
      </c>
      <c r="F207" t="s">
        <v>53</v>
      </c>
      <c r="G207" t="s">
        <v>11457</v>
      </c>
      <c r="H207" t="s">
        <v>56</v>
      </c>
      <c r="J207" t="s">
        <v>11446</v>
      </c>
      <c r="K207" s="10" t="s">
        <v>11447</v>
      </c>
      <c r="L207" s="10" t="s">
        <v>11210</v>
      </c>
      <c r="M207" s="20" t="s">
        <v>11211</v>
      </c>
      <c r="N207" t="s">
        <v>47</v>
      </c>
      <c r="O207" t="s">
        <v>58</v>
      </c>
      <c r="P207" s="20">
        <v>45930</v>
      </c>
      <c r="Q207" s="21">
        <v>9</v>
      </c>
      <c r="R207">
        <v>2025</v>
      </c>
      <c r="T207" t="s">
        <v>11104</v>
      </c>
      <c r="U207" t="s">
        <v>11104</v>
      </c>
      <c r="V207" s="108">
        <v>-794</v>
      </c>
      <c r="W207" s="45" t="s">
        <v>11537</v>
      </c>
      <c r="Y207">
        <v>9</v>
      </c>
      <c r="Z207">
        <v>2025</v>
      </c>
    </row>
    <row r="208" spans="1:26" hidden="1">
      <c r="A208" s="20" t="s">
        <v>11535</v>
      </c>
      <c r="B208" s="20">
        <v>45930</v>
      </c>
      <c r="D208" t="s">
        <v>11536</v>
      </c>
      <c r="E208" t="s">
        <v>11288</v>
      </c>
      <c r="F208" t="s">
        <v>53</v>
      </c>
      <c r="G208" t="s">
        <v>11458</v>
      </c>
      <c r="H208" t="s">
        <v>56</v>
      </c>
      <c r="J208" t="s">
        <v>11446</v>
      </c>
      <c r="K208" s="10" t="s">
        <v>11447</v>
      </c>
      <c r="L208" s="10" t="s">
        <v>11210</v>
      </c>
      <c r="M208" s="20" t="s">
        <v>11211</v>
      </c>
      <c r="N208" t="s">
        <v>47</v>
      </c>
      <c r="O208" t="s">
        <v>58</v>
      </c>
      <c r="P208" s="20">
        <v>45930</v>
      </c>
      <c r="Q208" s="21">
        <v>9</v>
      </c>
      <c r="R208">
        <v>2025</v>
      </c>
      <c r="T208" t="s">
        <v>11104</v>
      </c>
      <c r="U208" t="s">
        <v>11104</v>
      </c>
      <c r="V208" s="108">
        <v>-4770</v>
      </c>
      <c r="W208" s="45" t="s">
        <v>11537</v>
      </c>
      <c r="Y208">
        <v>9</v>
      </c>
      <c r="Z208">
        <v>2025</v>
      </c>
    </row>
    <row r="209" spans="1:26" hidden="1">
      <c r="A209" s="20" t="s">
        <v>11535</v>
      </c>
      <c r="B209" s="20">
        <v>45930</v>
      </c>
      <c r="D209" t="s">
        <v>11536</v>
      </c>
      <c r="E209" t="s">
        <v>11288</v>
      </c>
      <c r="F209" t="s">
        <v>53</v>
      </c>
      <c r="G209" t="s">
        <v>11459</v>
      </c>
      <c r="H209" t="s">
        <v>56</v>
      </c>
      <c r="J209" t="s">
        <v>11446</v>
      </c>
      <c r="K209" s="10" t="s">
        <v>11447</v>
      </c>
      <c r="L209" s="10" t="s">
        <v>11210</v>
      </c>
      <c r="M209" s="20" t="s">
        <v>11211</v>
      </c>
      <c r="N209" t="s">
        <v>47</v>
      </c>
      <c r="O209" t="s">
        <v>58</v>
      </c>
      <c r="P209" s="20">
        <v>45930</v>
      </c>
      <c r="Q209" s="21">
        <v>9</v>
      </c>
      <c r="R209">
        <v>2025</v>
      </c>
      <c r="T209" t="s">
        <v>11104</v>
      </c>
      <c r="U209" t="s">
        <v>11104</v>
      </c>
      <c r="V209" s="108">
        <v>-8945</v>
      </c>
      <c r="W209" s="45" t="s">
        <v>11537</v>
      </c>
      <c r="Y209">
        <v>9</v>
      </c>
      <c r="Z209">
        <v>2025</v>
      </c>
    </row>
    <row r="210" spans="1:26" hidden="1">
      <c r="A210" s="20" t="s">
        <v>11535</v>
      </c>
      <c r="B210" s="20">
        <v>45930</v>
      </c>
      <c r="D210" t="s">
        <v>11536</v>
      </c>
      <c r="E210" t="s">
        <v>11288</v>
      </c>
      <c r="F210" t="s">
        <v>53</v>
      </c>
      <c r="G210" t="s">
        <v>11460</v>
      </c>
      <c r="H210" t="s">
        <v>56</v>
      </c>
      <c r="J210" t="s">
        <v>11446</v>
      </c>
      <c r="K210" s="10" t="s">
        <v>11447</v>
      </c>
      <c r="L210" s="10" t="s">
        <v>11210</v>
      </c>
      <c r="M210" s="20" t="s">
        <v>11211</v>
      </c>
      <c r="N210" t="s">
        <v>47</v>
      </c>
      <c r="O210" t="s">
        <v>58</v>
      </c>
      <c r="P210" s="20">
        <v>45930</v>
      </c>
      <c r="Q210" s="21">
        <v>9</v>
      </c>
      <c r="R210">
        <v>2025</v>
      </c>
      <c r="T210" t="s">
        <v>11104</v>
      </c>
      <c r="U210" t="s">
        <v>11104</v>
      </c>
      <c r="V210" s="108">
        <v>-4057</v>
      </c>
      <c r="W210" s="45" t="s">
        <v>11537</v>
      </c>
      <c r="Y210">
        <v>9</v>
      </c>
      <c r="Z210">
        <v>2025</v>
      </c>
    </row>
    <row r="211" spans="1:26" hidden="1">
      <c r="A211" s="20" t="s">
        <v>11535</v>
      </c>
      <c r="B211" s="20">
        <v>45930</v>
      </c>
      <c r="D211" t="s">
        <v>11536</v>
      </c>
      <c r="E211" t="s">
        <v>11288</v>
      </c>
      <c r="F211" t="s">
        <v>53</v>
      </c>
      <c r="G211" t="s">
        <v>11461</v>
      </c>
      <c r="H211" t="s">
        <v>56</v>
      </c>
      <c r="J211" t="s">
        <v>11446</v>
      </c>
      <c r="K211" s="10" t="s">
        <v>11447</v>
      </c>
      <c r="L211" s="10" t="s">
        <v>11210</v>
      </c>
      <c r="M211" s="20" t="s">
        <v>11211</v>
      </c>
      <c r="N211" t="s">
        <v>47</v>
      </c>
      <c r="O211" t="s">
        <v>58</v>
      </c>
      <c r="P211" s="20">
        <v>45930</v>
      </c>
      <c r="Q211" s="21">
        <v>9</v>
      </c>
      <c r="R211">
        <v>2025</v>
      </c>
      <c r="T211" t="s">
        <v>11104</v>
      </c>
      <c r="U211" t="s">
        <v>11104</v>
      </c>
      <c r="V211" s="108">
        <v>-3336</v>
      </c>
      <c r="W211" s="45" t="s">
        <v>11537</v>
      </c>
      <c r="Y211">
        <v>9</v>
      </c>
      <c r="Z211">
        <v>2025</v>
      </c>
    </row>
    <row r="212" spans="1:26" hidden="1">
      <c r="A212" s="20" t="s">
        <v>11535</v>
      </c>
      <c r="B212" s="20">
        <v>45930</v>
      </c>
      <c r="D212" t="s">
        <v>11536</v>
      </c>
      <c r="E212" t="s">
        <v>11288</v>
      </c>
      <c r="F212" t="s">
        <v>53</v>
      </c>
      <c r="G212" t="s">
        <v>11462</v>
      </c>
      <c r="H212" t="s">
        <v>56</v>
      </c>
      <c r="J212" t="s">
        <v>11446</v>
      </c>
      <c r="K212" s="10" t="s">
        <v>11447</v>
      </c>
      <c r="L212" s="10" t="s">
        <v>11210</v>
      </c>
      <c r="M212" s="20" t="s">
        <v>11211</v>
      </c>
      <c r="N212" t="s">
        <v>47</v>
      </c>
      <c r="O212" t="s">
        <v>58</v>
      </c>
      <c r="P212" s="20">
        <v>45930</v>
      </c>
      <c r="Q212" s="21">
        <v>9</v>
      </c>
      <c r="R212">
        <v>2025</v>
      </c>
      <c r="T212" t="s">
        <v>11104</v>
      </c>
      <c r="U212" t="s">
        <v>11104</v>
      </c>
      <c r="V212" s="108">
        <v>-4859</v>
      </c>
      <c r="W212" s="45" t="s">
        <v>11537</v>
      </c>
      <c r="Y212">
        <v>9</v>
      </c>
      <c r="Z212">
        <v>2025</v>
      </c>
    </row>
    <row r="213" spans="1:26" hidden="1">
      <c r="A213" s="20" t="s">
        <v>11535</v>
      </c>
      <c r="B213" s="20">
        <v>45930</v>
      </c>
      <c r="D213" t="s">
        <v>11536</v>
      </c>
      <c r="E213" t="s">
        <v>11288</v>
      </c>
      <c r="F213" t="s">
        <v>53</v>
      </c>
      <c r="G213" t="s">
        <v>11463</v>
      </c>
      <c r="H213" t="s">
        <v>56</v>
      </c>
      <c r="J213" t="s">
        <v>11446</v>
      </c>
      <c r="K213" s="10" t="s">
        <v>11447</v>
      </c>
      <c r="L213" s="10" t="s">
        <v>11210</v>
      </c>
      <c r="M213" s="20" t="s">
        <v>11211</v>
      </c>
      <c r="N213" t="s">
        <v>47</v>
      </c>
      <c r="O213" t="s">
        <v>58</v>
      </c>
      <c r="P213" s="20">
        <v>45930</v>
      </c>
      <c r="Q213" s="21">
        <v>9</v>
      </c>
      <c r="R213">
        <v>2025</v>
      </c>
      <c r="T213" t="s">
        <v>11104</v>
      </c>
      <c r="U213" t="s">
        <v>11104</v>
      </c>
      <c r="V213" s="108">
        <v>-10532</v>
      </c>
      <c r="W213" s="45" t="s">
        <v>11537</v>
      </c>
      <c r="Y213">
        <v>9</v>
      </c>
      <c r="Z213">
        <v>2025</v>
      </c>
    </row>
    <row r="214" spans="1:26" hidden="1">
      <c r="A214" s="20" t="s">
        <v>11535</v>
      </c>
      <c r="B214" s="20">
        <v>45930</v>
      </c>
      <c r="D214" t="s">
        <v>11536</v>
      </c>
      <c r="E214" t="s">
        <v>11288</v>
      </c>
      <c r="F214" t="s">
        <v>53</v>
      </c>
      <c r="G214" t="s">
        <v>11464</v>
      </c>
      <c r="H214" t="s">
        <v>56</v>
      </c>
      <c r="J214" t="s">
        <v>11446</v>
      </c>
      <c r="K214" s="10" t="s">
        <v>11447</v>
      </c>
      <c r="L214" s="10" t="s">
        <v>11210</v>
      </c>
      <c r="M214" s="20" t="s">
        <v>11211</v>
      </c>
      <c r="N214" t="s">
        <v>47</v>
      </c>
      <c r="O214" t="s">
        <v>58</v>
      </c>
      <c r="P214" s="20">
        <v>45930</v>
      </c>
      <c r="Q214" s="21">
        <v>9</v>
      </c>
      <c r="R214">
        <v>2025</v>
      </c>
      <c r="T214" t="s">
        <v>11104</v>
      </c>
      <c r="U214" t="s">
        <v>11104</v>
      </c>
      <c r="V214" s="108">
        <v>-4089</v>
      </c>
      <c r="W214" s="45" t="s">
        <v>11537</v>
      </c>
      <c r="Y214">
        <v>9</v>
      </c>
      <c r="Z214">
        <v>2025</v>
      </c>
    </row>
    <row r="215" spans="1:26" hidden="1">
      <c r="A215" s="20" t="s">
        <v>11535</v>
      </c>
      <c r="B215" s="20">
        <v>45930</v>
      </c>
      <c r="D215" t="s">
        <v>11536</v>
      </c>
      <c r="E215" t="s">
        <v>11288</v>
      </c>
      <c r="F215" t="s">
        <v>53</v>
      </c>
      <c r="G215" t="s">
        <v>11465</v>
      </c>
      <c r="H215" t="s">
        <v>56</v>
      </c>
      <c r="J215" t="s">
        <v>11446</v>
      </c>
      <c r="K215" s="10" t="s">
        <v>11447</v>
      </c>
      <c r="L215" s="10" t="s">
        <v>11210</v>
      </c>
      <c r="M215" s="20" t="s">
        <v>11211</v>
      </c>
      <c r="N215" t="s">
        <v>47</v>
      </c>
      <c r="O215" t="s">
        <v>58</v>
      </c>
      <c r="P215" s="20">
        <v>45930</v>
      </c>
      <c r="Q215" s="21">
        <v>9</v>
      </c>
      <c r="R215">
        <v>2025</v>
      </c>
      <c r="T215" t="s">
        <v>11104</v>
      </c>
      <c r="U215" t="s">
        <v>11104</v>
      </c>
      <c r="V215" s="108">
        <v>-10594</v>
      </c>
      <c r="W215" s="45" t="s">
        <v>11537</v>
      </c>
      <c r="Y215">
        <v>9</v>
      </c>
      <c r="Z215">
        <v>2025</v>
      </c>
    </row>
    <row r="216" spans="1:26" hidden="1">
      <c r="A216" s="20" t="s">
        <v>11535</v>
      </c>
      <c r="B216" s="20">
        <v>45930</v>
      </c>
      <c r="D216" t="s">
        <v>11536</v>
      </c>
      <c r="E216" t="s">
        <v>11288</v>
      </c>
      <c r="F216" t="s">
        <v>53</v>
      </c>
      <c r="G216" t="s">
        <v>11466</v>
      </c>
      <c r="H216" t="s">
        <v>56</v>
      </c>
      <c r="J216" t="s">
        <v>11446</v>
      </c>
      <c r="K216" s="10" t="s">
        <v>11447</v>
      </c>
      <c r="L216" s="10" t="s">
        <v>11210</v>
      </c>
      <c r="M216" s="20" t="s">
        <v>11211</v>
      </c>
      <c r="N216" t="s">
        <v>47</v>
      </c>
      <c r="O216" t="s">
        <v>58</v>
      </c>
      <c r="P216" s="20">
        <v>45930</v>
      </c>
      <c r="Q216" s="21">
        <v>9</v>
      </c>
      <c r="R216">
        <v>2025</v>
      </c>
      <c r="T216" t="s">
        <v>11104</v>
      </c>
      <c r="U216" t="s">
        <v>11104</v>
      </c>
      <c r="V216" s="108">
        <v>-5276</v>
      </c>
      <c r="W216" s="45" t="s">
        <v>11537</v>
      </c>
      <c r="Y216">
        <v>9</v>
      </c>
      <c r="Z216">
        <v>2025</v>
      </c>
    </row>
    <row r="217" spans="1:26" hidden="1">
      <c r="A217" s="20" t="s">
        <v>11535</v>
      </c>
      <c r="B217" s="20">
        <v>45930</v>
      </c>
      <c r="D217" t="s">
        <v>11536</v>
      </c>
      <c r="E217" t="s">
        <v>11288</v>
      </c>
      <c r="F217" t="s">
        <v>53</v>
      </c>
      <c r="G217" t="s">
        <v>11467</v>
      </c>
      <c r="H217" t="s">
        <v>56</v>
      </c>
      <c r="J217" t="s">
        <v>11446</v>
      </c>
      <c r="K217" s="10" t="s">
        <v>11447</v>
      </c>
      <c r="L217" s="10" t="s">
        <v>11210</v>
      </c>
      <c r="M217" s="20" t="s">
        <v>11211</v>
      </c>
      <c r="N217" t="s">
        <v>47</v>
      </c>
      <c r="O217" t="s">
        <v>58</v>
      </c>
      <c r="P217" s="20">
        <v>45930</v>
      </c>
      <c r="Q217" s="21">
        <v>9</v>
      </c>
      <c r="R217">
        <v>2025</v>
      </c>
      <c r="T217" t="s">
        <v>11104</v>
      </c>
      <c r="U217" t="s">
        <v>11104</v>
      </c>
      <c r="V217" s="108">
        <v>-3170</v>
      </c>
      <c r="W217" s="45" t="s">
        <v>11537</v>
      </c>
      <c r="Y217">
        <v>9</v>
      </c>
      <c r="Z217">
        <v>2025</v>
      </c>
    </row>
    <row r="218" spans="1:26" hidden="1">
      <c r="A218" s="20" t="s">
        <v>11535</v>
      </c>
      <c r="B218" s="20">
        <v>45930</v>
      </c>
      <c r="D218" t="s">
        <v>11536</v>
      </c>
      <c r="E218" t="s">
        <v>11288</v>
      </c>
      <c r="F218" t="s">
        <v>53</v>
      </c>
      <c r="G218" t="s">
        <v>11468</v>
      </c>
      <c r="H218" t="s">
        <v>56</v>
      </c>
      <c r="J218" t="s">
        <v>11446</v>
      </c>
      <c r="K218" s="10" t="s">
        <v>11447</v>
      </c>
      <c r="L218" s="10" t="s">
        <v>11210</v>
      </c>
      <c r="M218" s="20" t="s">
        <v>11211</v>
      </c>
      <c r="N218" t="s">
        <v>47</v>
      </c>
      <c r="O218" t="s">
        <v>58</v>
      </c>
      <c r="P218" s="20">
        <v>45930</v>
      </c>
      <c r="Q218" s="21">
        <v>9</v>
      </c>
      <c r="R218">
        <v>2025</v>
      </c>
      <c r="T218" t="s">
        <v>11104</v>
      </c>
      <c r="U218" t="s">
        <v>11104</v>
      </c>
      <c r="V218" s="108">
        <v>-3939</v>
      </c>
      <c r="W218" s="45" t="s">
        <v>11537</v>
      </c>
      <c r="Y218">
        <v>9</v>
      </c>
      <c r="Z218">
        <v>2025</v>
      </c>
    </row>
    <row r="219" spans="1:26" hidden="1">
      <c r="A219" s="20" t="s">
        <v>11535</v>
      </c>
      <c r="B219" s="20">
        <v>45930</v>
      </c>
      <c r="D219" t="s">
        <v>11536</v>
      </c>
      <c r="E219" t="s">
        <v>11288</v>
      </c>
      <c r="F219" t="s">
        <v>53</v>
      </c>
      <c r="G219" t="s">
        <v>11469</v>
      </c>
      <c r="H219" t="s">
        <v>56</v>
      </c>
      <c r="J219" t="s">
        <v>11446</v>
      </c>
      <c r="K219" s="10" t="s">
        <v>11447</v>
      </c>
      <c r="L219" s="10" t="s">
        <v>11210</v>
      </c>
      <c r="M219" s="20" t="s">
        <v>11211</v>
      </c>
      <c r="N219" t="s">
        <v>47</v>
      </c>
      <c r="O219" t="s">
        <v>58</v>
      </c>
      <c r="P219" s="20">
        <v>45930</v>
      </c>
      <c r="Q219" s="21">
        <v>9</v>
      </c>
      <c r="R219">
        <v>2025</v>
      </c>
      <c r="T219" t="s">
        <v>11104</v>
      </c>
      <c r="U219" t="s">
        <v>11104</v>
      </c>
      <c r="V219" s="108">
        <v>-4534</v>
      </c>
      <c r="W219" s="45" t="s">
        <v>11537</v>
      </c>
      <c r="Y219">
        <v>9</v>
      </c>
      <c r="Z219">
        <v>2025</v>
      </c>
    </row>
    <row r="220" spans="1:26" hidden="1">
      <c r="A220" s="20" t="s">
        <v>11535</v>
      </c>
      <c r="B220" s="20">
        <v>45930</v>
      </c>
      <c r="D220" t="s">
        <v>11536</v>
      </c>
      <c r="E220" t="s">
        <v>11288</v>
      </c>
      <c r="F220" t="s">
        <v>53</v>
      </c>
      <c r="G220" t="s">
        <v>11470</v>
      </c>
      <c r="H220" t="s">
        <v>56</v>
      </c>
      <c r="J220" t="s">
        <v>11446</v>
      </c>
      <c r="K220" s="10" t="s">
        <v>11447</v>
      </c>
      <c r="L220" s="10" t="s">
        <v>11210</v>
      </c>
      <c r="M220" s="20" t="s">
        <v>11211</v>
      </c>
      <c r="N220" t="s">
        <v>47</v>
      </c>
      <c r="O220" t="s">
        <v>58</v>
      </c>
      <c r="P220" s="20">
        <v>45930</v>
      </c>
      <c r="Q220" s="21">
        <v>9</v>
      </c>
      <c r="R220">
        <v>2025</v>
      </c>
      <c r="T220" t="s">
        <v>11104</v>
      </c>
      <c r="U220" t="s">
        <v>11104</v>
      </c>
      <c r="V220" s="108">
        <v>-4343</v>
      </c>
      <c r="W220" s="45" t="s">
        <v>11537</v>
      </c>
      <c r="Y220">
        <v>9</v>
      </c>
      <c r="Z220">
        <v>2025</v>
      </c>
    </row>
    <row r="221" spans="1:26" hidden="1">
      <c r="A221" s="20" t="s">
        <v>11535</v>
      </c>
      <c r="B221" s="20">
        <v>45930</v>
      </c>
      <c r="D221" t="s">
        <v>11536</v>
      </c>
      <c r="E221" t="s">
        <v>11288</v>
      </c>
      <c r="F221" t="s">
        <v>53</v>
      </c>
      <c r="G221" t="s">
        <v>11471</v>
      </c>
      <c r="H221" t="s">
        <v>56</v>
      </c>
      <c r="J221" t="s">
        <v>11446</v>
      </c>
      <c r="K221" s="10" t="s">
        <v>11447</v>
      </c>
      <c r="L221" s="10" t="s">
        <v>11210</v>
      </c>
      <c r="M221" s="20" t="s">
        <v>11211</v>
      </c>
      <c r="N221" t="s">
        <v>47</v>
      </c>
      <c r="O221" t="s">
        <v>58</v>
      </c>
      <c r="P221" s="20">
        <v>45930</v>
      </c>
      <c r="Q221" s="21">
        <v>9</v>
      </c>
      <c r="R221">
        <v>2025</v>
      </c>
      <c r="T221" t="s">
        <v>11104</v>
      </c>
      <c r="U221" t="s">
        <v>11104</v>
      </c>
      <c r="V221" s="108">
        <v>-4850</v>
      </c>
      <c r="W221" s="45" t="s">
        <v>11537</v>
      </c>
      <c r="Y221">
        <v>9</v>
      </c>
      <c r="Z221">
        <v>2025</v>
      </c>
    </row>
    <row r="222" spans="1:26" hidden="1">
      <c r="A222" s="20" t="s">
        <v>11535</v>
      </c>
      <c r="B222" s="20">
        <v>45930</v>
      </c>
      <c r="D222" t="s">
        <v>11536</v>
      </c>
      <c r="E222" t="s">
        <v>11288</v>
      </c>
      <c r="F222" t="s">
        <v>53</v>
      </c>
      <c r="G222" t="s">
        <v>11472</v>
      </c>
      <c r="H222" t="s">
        <v>56</v>
      </c>
      <c r="J222" t="s">
        <v>11446</v>
      </c>
      <c r="K222" s="10" t="s">
        <v>11447</v>
      </c>
      <c r="L222" s="10" t="s">
        <v>11210</v>
      </c>
      <c r="M222" s="20" t="s">
        <v>11211</v>
      </c>
      <c r="N222" t="s">
        <v>47</v>
      </c>
      <c r="O222" t="s">
        <v>58</v>
      </c>
      <c r="P222" s="20">
        <v>45930</v>
      </c>
      <c r="Q222" s="21">
        <v>9</v>
      </c>
      <c r="R222">
        <v>2025</v>
      </c>
      <c r="T222" t="s">
        <v>11104</v>
      </c>
      <c r="U222" t="s">
        <v>11104</v>
      </c>
      <c r="V222" s="108">
        <v>-2316</v>
      </c>
      <c r="W222" s="45" t="s">
        <v>11537</v>
      </c>
      <c r="Y222">
        <v>9</v>
      </c>
      <c r="Z222">
        <v>2025</v>
      </c>
    </row>
    <row r="223" spans="1:26" hidden="1">
      <c r="A223" s="20" t="s">
        <v>11535</v>
      </c>
      <c r="B223" s="20">
        <v>45930</v>
      </c>
      <c r="D223" t="s">
        <v>11536</v>
      </c>
      <c r="E223" t="s">
        <v>11288</v>
      </c>
      <c r="F223" t="s">
        <v>53</v>
      </c>
      <c r="G223" t="s">
        <v>11473</v>
      </c>
      <c r="H223" t="s">
        <v>56</v>
      </c>
      <c r="J223" t="s">
        <v>11446</v>
      </c>
      <c r="K223" s="10" t="s">
        <v>11447</v>
      </c>
      <c r="L223" s="10" t="s">
        <v>11210</v>
      </c>
      <c r="M223" s="20" t="s">
        <v>11211</v>
      </c>
      <c r="N223" t="s">
        <v>47</v>
      </c>
      <c r="O223" t="s">
        <v>58</v>
      </c>
      <c r="P223" s="20">
        <v>45930</v>
      </c>
      <c r="Q223" s="21">
        <v>9</v>
      </c>
      <c r="R223">
        <v>2025</v>
      </c>
      <c r="T223" t="s">
        <v>11104</v>
      </c>
      <c r="U223" t="s">
        <v>11104</v>
      </c>
      <c r="V223" s="108">
        <v>-6072</v>
      </c>
      <c r="W223" s="45" t="s">
        <v>11537</v>
      </c>
      <c r="Y223">
        <v>9</v>
      </c>
      <c r="Z223">
        <v>2025</v>
      </c>
    </row>
    <row r="224" spans="1:26" hidden="1">
      <c r="A224" s="20" t="s">
        <v>11535</v>
      </c>
      <c r="B224" s="20">
        <v>45930</v>
      </c>
      <c r="D224" t="s">
        <v>11536</v>
      </c>
      <c r="E224" t="s">
        <v>11288</v>
      </c>
      <c r="F224" t="s">
        <v>53</v>
      </c>
      <c r="G224" t="s">
        <v>11474</v>
      </c>
      <c r="H224" t="s">
        <v>56</v>
      </c>
      <c r="J224" t="s">
        <v>11446</v>
      </c>
      <c r="K224" s="10" t="s">
        <v>11447</v>
      </c>
      <c r="L224" s="10" t="s">
        <v>11210</v>
      </c>
      <c r="M224" s="20" t="s">
        <v>11211</v>
      </c>
      <c r="N224" t="s">
        <v>47</v>
      </c>
      <c r="O224" t="s">
        <v>58</v>
      </c>
      <c r="P224" s="20">
        <v>45930</v>
      </c>
      <c r="Q224" s="21">
        <v>9</v>
      </c>
      <c r="R224">
        <v>2025</v>
      </c>
      <c r="T224" t="s">
        <v>11104</v>
      </c>
      <c r="U224" t="s">
        <v>11104</v>
      </c>
      <c r="V224" s="108">
        <v>-2164</v>
      </c>
      <c r="W224" s="45" t="s">
        <v>11537</v>
      </c>
      <c r="Y224">
        <v>9</v>
      </c>
      <c r="Z224">
        <v>2025</v>
      </c>
    </row>
    <row r="225" spans="1:26" hidden="1">
      <c r="A225" s="20" t="s">
        <v>11535</v>
      </c>
      <c r="B225" s="20">
        <v>45930</v>
      </c>
      <c r="D225" t="s">
        <v>11536</v>
      </c>
      <c r="E225" t="s">
        <v>11288</v>
      </c>
      <c r="F225" t="s">
        <v>53</v>
      </c>
      <c r="G225" t="s">
        <v>11475</v>
      </c>
      <c r="H225" t="s">
        <v>56</v>
      </c>
      <c r="J225" t="s">
        <v>11446</v>
      </c>
      <c r="K225" s="10" t="s">
        <v>11447</v>
      </c>
      <c r="L225" s="10" t="s">
        <v>11210</v>
      </c>
      <c r="M225" s="20" t="s">
        <v>11211</v>
      </c>
      <c r="N225" t="s">
        <v>47</v>
      </c>
      <c r="O225" t="s">
        <v>58</v>
      </c>
      <c r="P225" s="20">
        <v>45930</v>
      </c>
      <c r="Q225" s="21">
        <v>9</v>
      </c>
      <c r="R225">
        <v>2025</v>
      </c>
      <c r="T225" t="s">
        <v>11104</v>
      </c>
      <c r="U225" t="s">
        <v>11104</v>
      </c>
      <c r="V225" s="108">
        <v>-2300</v>
      </c>
      <c r="W225" s="45" t="s">
        <v>11537</v>
      </c>
      <c r="Y225">
        <v>9</v>
      </c>
      <c r="Z225">
        <v>2025</v>
      </c>
    </row>
    <row r="226" spans="1:26" hidden="1">
      <c r="A226" s="20" t="s">
        <v>11535</v>
      </c>
      <c r="B226" s="20">
        <v>45930</v>
      </c>
      <c r="D226" t="s">
        <v>11536</v>
      </c>
      <c r="E226" t="s">
        <v>11288</v>
      </c>
      <c r="F226" t="s">
        <v>53</v>
      </c>
      <c r="G226" t="s">
        <v>11476</v>
      </c>
      <c r="H226" t="s">
        <v>56</v>
      </c>
      <c r="J226" t="s">
        <v>11446</v>
      </c>
      <c r="K226" s="10" t="s">
        <v>11447</v>
      </c>
      <c r="L226" s="10" t="s">
        <v>11210</v>
      </c>
      <c r="M226" s="20" t="s">
        <v>11211</v>
      </c>
      <c r="N226" t="s">
        <v>47</v>
      </c>
      <c r="O226" t="s">
        <v>58</v>
      </c>
      <c r="P226" s="20">
        <v>45930</v>
      </c>
      <c r="Q226" s="21">
        <v>9</v>
      </c>
      <c r="R226">
        <v>2025</v>
      </c>
      <c r="T226" t="s">
        <v>11104</v>
      </c>
      <c r="U226" t="s">
        <v>11104</v>
      </c>
      <c r="V226" s="108">
        <v>-24810</v>
      </c>
      <c r="W226" s="45" t="s">
        <v>11537</v>
      </c>
      <c r="Y226">
        <v>9</v>
      </c>
      <c r="Z226">
        <v>2025</v>
      </c>
    </row>
    <row r="227" spans="1:26" hidden="1">
      <c r="A227" s="20" t="s">
        <v>11535</v>
      </c>
      <c r="B227" s="20">
        <v>45930</v>
      </c>
      <c r="D227" t="s">
        <v>11536</v>
      </c>
      <c r="E227" t="s">
        <v>11288</v>
      </c>
      <c r="F227" t="s">
        <v>53</v>
      </c>
      <c r="G227" t="s">
        <v>11477</v>
      </c>
      <c r="H227" t="s">
        <v>56</v>
      </c>
      <c r="J227" t="s">
        <v>11446</v>
      </c>
      <c r="K227" s="10" t="s">
        <v>11447</v>
      </c>
      <c r="L227" s="10" t="s">
        <v>11210</v>
      </c>
      <c r="M227" s="20" t="s">
        <v>11211</v>
      </c>
      <c r="N227" t="s">
        <v>47</v>
      </c>
      <c r="O227" t="s">
        <v>58</v>
      </c>
      <c r="P227" s="20">
        <v>45930</v>
      </c>
      <c r="Q227" s="21">
        <v>9</v>
      </c>
      <c r="R227">
        <v>2025</v>
      </c>
      <c r="T227" t="s">
        <v>11104</v>
      </c>
      <c r="U227" t="s">
        <v>11104</v>
      </c>
      <c r="V227" s="108">
        <v>-4063</v>
      </c>
      <c r="W227" s="45" t="s">
        <v>11537</v>
      </c>
      <c r="Y227">
        <v>9</v>
      </c>
      <c r="Z227">
        <v>2025</v>
      </c>
    </row>
    <row r="228" spans="1:26" hidden="1">
      <c r="A228" s="20" t="s">
        <v>11535</v>
      </c>
      <c r="B228" s="20">
        <v>45930</v>
      </c>
      <c r="D228" t="s">
        <v>11536</v>
      </c>
      <c r="E228" t="s">
        <v>11288</v>
      </c>
      <c r="F228" t="s">
        <v>53</v>
      </c>
      <c r="G228" t="s">
        <v>11478</v>
      </c>
      <c r="H228" t="s">
        <v>56</v>
      </c>
      <c r="J228" t="s">
        <v>11446</v>
      </c>
      <c r="K228" s="10" t="s">
        <v>11447</v>
      </c>
      <c r="L228" s="10" t="s">
        <v>11210</v>
      </c>
      <c r="M228" s="20" t="s">
        <v>11211</v>
      </c>
      <c r="N228" t="s">
        <v>47</v>
      </c>
      <c r="O228" t="s">
        <v>58</v>
      </c>
      <c r="P228" s="20">
        <v>45930</v>
      </c>
      <c r="Q228" s="21">
        <v>9</v>
      </c>
      <c r="R228">
        <v>2025</v>
      </c>
      <c r="T228" t="s">
        <v>11104</v>
      </c>
      <c r="U228" t="s">
        <v>11104</v>
      </c>
      <c r="V228" s="108">
        <v>-3711</v>
      </c>
      <c r="W228" s="45" t="s">
        <v>11537</v>
      </c>
      <c r="Y228">
        <v>9</v>
      </c>
      <c r="Z228">
        <v>2025</v>
      </c>
    </row>
    <row r="229" spans="1:26" hidden="1">
      <c r="A229" s="20" t="s">
        <v>11535</v>
      </c>
      <c r="B229" s="20">
        <v>45930</v>
      </c>
      <c r="D229" t="s">
        <v>11536</v>
      </c>
      <c r="E229" t="s">
        <v>11288</v>
      </c>
      <c r="F229" t="s">
        <v>53</v>
      </c>
      <c r="G229" t="s">
        <v>11523</v>
      </c>
      <c r="H229" t="s">
        <v>56</v>
      </c>
      <c r="J229" t="s">
        <v>11446</v>
      </c>
      <c r="K229" s="10" t="s">
        <v>11447</v>
      </c>
      <c r="L229" s="10" t="s">
        <v>11210</v>
      </c>
      <c r="M229" s="20" t="s">
        <v>11211</v>
      </c>
      <c r="N229" t="s">
        <v>47</v>
      </c>
      <c r="O229" t="s">
        <v>58</v>
      </c>
      <c r="P229" s="20">
        <v>45930</v>
      </c>
      <c r="Q229" s="21">
        <v>9</v>
      </c>
      <c r="R229">
        <v>2025</v>
      </c>
      <c r="T229" t="s">
        <v>11104</v>
      </c>
      <c r="U229" t="s">
        <v>11104</v>
      </c>
      <c r="V229" s="108">
        <v>-3456</v>
      </c>
      <c r="W229" s="45" t="s">
        <v>11537</v>
      </c>
      <c r="Y229">
        <v>9</v>
      </c>
      <c r="Z229">
        <v>2025</v>
      </c>
    </row>
    <row r="230" spans="1:26" hidden="1">
      <c r="A230" s="20" t="s">
        <v>11535</v>
      </c>
      <c r="B230" s="20">
        <v>45930</v>
      </c>
      <c r="D230" t="s">
        <v>11536</v>
      </c>
      <c r="E230" t="s">
        <v>11288</v>
      </c>
      <c r="F230" t="s">
        <v>53</v>
      </c>
      <c r="G230" t="s">
        <v>11480</v>
      </c>
      <c r="H230" t="s">
        <v>56</v>
      </c>
      <c r="J230" t="s">
        <v>11446</v>
      </c>
      <c r="K230" s="10" t="s">
        <v>11447</v>
      </c>
      <c r="L230" s="10" t="s">
        <v>11210</v>
      </c>
      <c r="M230" s="20" t="s">
        <v>11211</v>
      </c>
      <c r="N230" t="s">
        <v>47</v>
      </c>
      <c r="O230" t="s">
        <v>58</v>
      </c>
      <c r="P230" s="20">
        <v>45930</v>
      </c>
      <c r="Q230" s="21">
        <v>9</v>
      </c>
      <c r="R230">
        <v>2025</v>
      </c>
      <c r="T230" t="s">
        <v>11104</v>
      </c>
      <c r="U230" t="s">
        <v>11104</v>
      </c>
      <c r="V230" s="108">
        <v>-469</v>
      </c>
      <c r="W230" s="45" t="s">
        <v>11537</v>
      </c>
      <c r="Y230">
        <v>9</v>
      </c>
      <c r="Z230">
        <v>2025</v>
      </c>
    </row>
    <row r="231" spans="1:26" hidden="1">
      <c r="A231" s="20" t="s">
        <v>11535</v>
      </c>
      <c r="B231" s="20">
        <v>45930</v>
      </c>
      <c r="D231" t="s">
        <v>11536</v>
      </c>
      <c r="E231" t="s">
        <v>11288</v>
      </c>
      <c r="F231" t="s">
        <v>53</v>
      </c>
      <c r="G231" t="s">
        <v>11481</v>
      </c>
      <c r="H231" t="s">
        <v>56</v>
      </c>
      <c r="J231" t="s">
        <v>11446</v>
      </c>
      <c r="K231" s="10" t="s">
        <v>11447</v>
      </c>
      <c r="L231" s="10" t="s">
        <v>11210</v>
      </c>
      <c r="M231" s="20" t="s">
        <v>11211</v>
      </c>
      <c r="N231" t="s">
        <v>47</v>
      </c>
      <c r="O231" t="s">
        <v>58</v>
      </c>
      <c r="P231" s="20">
        <v>45930</v>
      </c>
      <c r="Q231" s="21">
        <v>9</v>
      </c>
      <c r="R231">
        <v>2025</v>
      </c>
      <c r="T231" t="s">
        <v>11104</v>
      </c>
      <c r="U231" t="s">
        <v>11104</v>
      </c>
      <c r="V231" s="108">
        <v>-4771</v>
      </c>
      <c r="W231" s="45" t="s">
        <v>11537</v>
      </c>
      <c r="Y231">
        <v>9</v>
      </c>
      <c r="Z231">
        <v>2025</v>
      </c>
    </row>
    <row r="232" spans="1:26" hidden="1">
      <c r="A232" s="20" t="s">
        <v>11535</v>
      </c>
      <c r="B232" s="20">
        <v>45930</v>
      </c>
      <c r="D232" t="s">
        <v>11536</v>
      </c>
      <c r="E232" t="s">
        <v>11288</v>
      </c>
      <c r="F232" t="s">
        <v>53</v>
      </c>
      <c r="G232" t="s">
        <v>11482</v>
      </c>
      <c r="H232" t="s">
        <v>56</v>
      </c>
      <c r="J232" t="s">
        <v>11446</v>
      </c>
      <c r="K232" s="10" t="s">
        <v>11447</v>
      </c>
      <c r="L232" s="10" t="s">
        <v>11210</v>
      </c>
      <c r="M232" s="20" t="s">
        <v>11211</v>
      </c>
      <c r="N232" t="s">
        <v>47</v>
      </c>
      <c r="O232" t="s">
        <v>58</v>
      </c>
      <c r="P232" s="20">
        <v>45930</v>
      </c>
      <c r="Q232" s="21">
        <v>9</v>
      </c>
      <c r="R232">
        <v>2025</v>
      </c>
      <c r="T232" t="s">
        <v>11104</v>
      </c>
      <c r="U232" t="s">
        <v>11104</v>
      </c>
      <c r="V232" s="108">
        <v>-3559</v>
      </c>
      <c r="W232" s="45" t="s">
        <v>11537</v>
      </c>
      <c r="Y232">
        <v>9</v>
      </c>
      <c r="Z232">
        <v>2025</v>
      </c>
    </row>
    <row r="233" spans="1:26" hidden="1">
      <c r="A233" s="20" t="s">
        <v>11535</v>
      </c>
      <c r="B233" s="20">
        <v>45930</v>
      </c>
      <c r="D233" t="s">
        <v>11536</v>
      </c>
      <c r="E233" t="s">
        <v>11288</v>
      </c>
      <c r="F233" t="s">
        <v>53</v>
      </c>
      <c r="G233" t="s">
        <v>11483</v>
      </c>
      <c r="H233" t="s">
        <v>56</v>
      </c>
      <c r="J233" t="s">
        <v>11446</v>
      </c>
      <c r="K233" s="10" t="s">
        <v>11447</v>
      </c>
      <c r="L233" s="10" t="s">
        <v>11210</v>
      </c>
      <c r="M233" s="20" t="s">
        <v>11211</v>
      </c>
      <c r="N233" t="s">
        <v>47</v>
      </c>
      <c r="O233" t="s">
        <v>58</v>
      </c>
      <c r="P233" s="20">
        <v>45930</v>
      </c>
      <c r="Q233" s="21">
        <v>9</v>
      </c>
      <c r="R233">
        <v>2025</v>
      </c>
      <c r="T233" t="s">
        <v>11104</v>
      </c>
      <c r="U233" t="s">
        <v>11104</v>
      </c>
      <c r="V233" s="108">
        <v>-4351</v>
      </c>
      <c r="W233" s="45" t="s">
        <v>11537</v>
      </c>
      <c r="Y233">
        <v>9</v>
      </c>
      <c r="Z233">
        <v>2025</v>
      </c>
    </row>
    <row r="234" spans="1:26" hidden="1">
      <c r="A234" s="20" t="s">
        <v>11535</v>
      </c>
      <c r="B234" s="20">
        <v>45930</v>
      </c>
      <c r="D234" t="s">
        <v>11536</v>
      </c>
      <c r="E234" t="s">
        <v>11288</v>
      </c>
      <c r="F234" t="s">
        <v>53</v>
      </c>
      <c r="G234" t="s">
        <v>11484</v>
      </c>
      <c r="H234" t="s">
        <v>56</v>
      </c>
      <c r="J234" t="s">
        <v>11446</v>
      </c>
      <c r="K234" s="10" t="s">
        <v>11447</v>
      </c>
      <c r="L234" s="10" t="s">
        <v>11210</v>
      </c>
      <c r="M234" s="20" t="s">
        <v>11211</v>
      </c>
      <c r="N234" t="s">
        <v>47</v>
      </c>
      <c r="O234" t="s">
        <v>58</v>
      </c>
      <c r="P234" s="20">
        <v>45930</v>
      </c>
      <c r="Q234" s="21">
        <v>9</v>
      </c>
      <c r="R234">
        <v>2025</v>
      </c>
      <c r="T234" t="s">
        <v>11104</v>
      </c>
      <c r="U234" t="s">
        <v>11104</v>
      </c>
      <c r="V234" s="108">
        <v>-2220</v>
      </c>
      <c r="W234" s="45" t="s">
        <v>11537</v>
      </c>
      <c r="Y234">
        <v>9</v>
      </c>
      <c r="Z234">
        <v>2025</v>
      </c>
    </row>
    <row r="235" spans="1:26" hidden="1">
      <c r="A235" s="20" t="s">
        <v>11535</v>
      </c>
      <c r="B235" s="20">
        <v>45930</v>
      </c>
      <c r="D235" t="s">
        <v>11536</v>
      </c>
      <c r="E235" t="s">
        <v>11288</v>
      </c>
      <c r="F235" t="s">
        <v>53</v>
      </c>
      <c r="G235" t="s">
        <v>11485</v>
      </c>
      <c r="H235" t="s">
        <v>56</v>
      </c>
      <c r="J235" t="s">
        <v>11446</v>
      </c>
      <c r="K235" s="10" t="s">
        <v>11447</v>
      </c>
      <c r="L235" s="10" t="s">
        <v>11210</v>
      </c>
      <c r="M235" s="20" t="s">
        <v>11211</v>
      </c>
      <c r="N235" t="s">
        <v>47</v>
      </c>
      <c r="O235" t="s">
        <v>58</v>
      </c>
      <c r="P235" s="20">
        <v>45930</v>
      </c>
      <c r="Q235" s="21">
        <v>9</v>
      </c>
      <c r="R235">
        <v>2025</v>
      </c>
      <c r="T235" t="s">
        <v>11104</v>
      </c>
      <c r="U235" t="s">
        <v>11104</v>
      </c>
      <c r="V235" s="108">
        <v>-8105</v>
      </c>
      <c r="W235" s="45" t="s">
        <v>11537</v>
      </c>
      <c r="Y235">
        <v>9</v>
      </c>
      <c r="Z235">
        <v>2025</v>
      </c>
    </row>
    <row r="236" spans="1:26" hidden="1">
      <c r="A236" s="20" t="s">
        <v>11538</v>
      </c>
      <c r="B236" s="20">
        <v>45930</v>
      </c>
      <c r="D236" t="s">
        <v>11539</v>
      </c>
      <c r="E236" t="s">
        <v>11206</v>
      </c>
      <c r="F236" t="s">
        <v>53</v>
      </c>
      <c r="G236" t="s">
        <v>11216</v>
      </c>
      <c r="H236" t="s">
        <v>77</v>
      </c>
      <c r="J236" t="s">
        <v>11219</v>
      </c>
      <c r="K236" s="10" t="s">
        <v>11220</v>
      </c>
      <c r="L236" s="10" t="s">
        <v>11210</v>
      </c>
      <c r="M236" s="20" t="s">
        <v>11211</v>
      </c>
      <c r="N236" t="s">
        <v>47</v>
      </c>
      <c r="O236" t="s">
        <v>11540</v>
      </c>
      <c r="P236" s="20">
        <v>45930</v>
      </c>
      <c r="Q236" s="21">
        <v>9</v>
      </c>
      <c r="R236">
        <v>2025</v>
      </c>
      <c r="S236" t="s">
        <v>11263</v>
      </c>
      <c r="T236" t="s">
        <v>11103</v>
      </c>
      <c r="U236" t="s">
        <v>11214</v>
      </c>
      <c r="V236" s="108">
        <v>-39558</v>
      </c>
      <c r="W236" s="45" t="s">
        <v>11541</v>
      </c>
      <c r="Y236">
        <v>9</v>
      </c>
      <c r="Z236">
        <v>2025</v>
      </c>
    </row>
    <row r="237" spans="1:26" hidden="1">
      <c r="A237" s="20" t="s">
        <v>11538</v>
      </c>
      <c r="B237" s="20">
        <v>45930</v>
      </c>
      <c r="D237" t="s">
        <v>11539</v>
      </c>
      <c r="E237" t="s">
        <v>11206</v>
      </c>
      <c r="F237" t="s">
        <v>53</v>
      </c>
      <c r="G237" t="s">
        <v>11207</v>
      </c>
      <c r="H237" t="s">
        <v>56</v>
      </c>
      <c r="J237" t="s">
        <v>11219</v>
      </c>
      <c r="K237" s="10" t="s">
        <v>11220</v>
      </c>
      <c r="L237" s="10" t="s">
        <v>11210</v>
      </c>
      <c r="M237" s="20" t="s">
        <v>11211</v>
      </c>
      <c r="N237" t="s">
        <v>47</v>
      </c>
      <c r="O237" t="s">
        <v>11540</v>
      </c>
      <c r="P237" s="20">
        <v>45930</v>
      </c>
      <c r="Q237" s="21">
        <v>9</v>
      </c>
      <c r="R237">
        <v>2025</v>
      </c>
      <c r="S237" t="s">
        <v>11263</v>
      </c>
      <c r="T237" t="s">
        <v>11103</v>
      </c>
      <c r="U237" t="s">
        <v>11214</v>
      </c>
      <c r="V237" s="108">
        <v>-76495</v>
      </c>
      <c r="W237" s="45" t="s">
        <v>11541</v>
      </c>
      <c r="Y237">
        <v>9</v>
      </c>
      <c r="Z237">
        <v>2025</v>
      </c>
    </row>
    <row r="238" spans="1:26" hidden="1">
      <c r="A238" s="20" t="s">
        <v>11542</v>
      </c>
      <c r="B238" s="20">
        <v>45946</v>
      </c>
      <c r="D238" t="s">
        <v>11543</v>
      </c>
      <c r="E238" t="s">
        <v>11206</v>
      </c>
      <c r="F238" t="s">
        <v>53</v>
      </c>
      <c r="G238" t="s">
        <v>11207</v>
      </c>
      <c r="H238" t="s">
        <v>56</v>
      </c>
      <c r="J238" t="s">
        <v>11255</v>
      </c>
      <c r="K238" s="10" t="s">
        <v>11256</v>
      </c>
      <c r="L238" s="10" t="s">
        <v>11210</v>
      </c>
      <c r="M238" s="20" t="s">
        <v>11211</v>
      </c>
      <c r="N238" t="s">
        <v>47</v>
      </c>
      <c r="O238" t="s">
        <v>11544</v>
      </c>
      <c r="P238" s="20">
        <v>45946</v>
      </c>
      <c r="Q238" s="21">
        <v>9</v>
      </c>
      <c r="R238">
        <v>2025</v>
      </c>
      <c r="S238" t="s">
        <v>11284</v>
      </c>
      <c r="T238" t="s">
        <v>11098</v>
      </c>
      <c r="U238" t="s">
        <v>11214</v>
      </c>
      <c r="V238" s="108">
        <v>-523895</v>
      </c>
      <c r="W238" s="45" t="s">
        <v>11545</v>
      </c>
      <c r="Y238">
        <v>10</v>
      </c>
      <c r="Z238">
        <v>2025</v>
      </c>
    </row>
    <row r="239" spans="1:26" hidden="1">
      <c r="A239" s="20" t="s">
        <v>11542</v>
      </c>
      <c r="B239" s="20">
        <v>45946</v>
      </c>
      <c r="D239" t="s">
        <v>11543</v>
      </c>
      <c r="E239" t="s">
        <v>11206</v>
      </c>
      <c r="F239" t="s">
        <v>53</v>
      </c>
      <c r="G239" t="s">
        <v>11216</v>
      </c>
      <c r="H239" t="s">
        <v>77</v>
      </c>
      <c r="J239" t="s">
        <v>11255</v>
      </c>
      <c r="K239" s="10" t="s">
        <v>11256</v>
      </c>
      <c r="L239" s="10" t="s">
        <v>11210</v>
      </c>
      <c r="M239" s="20" t="s">
        <v>11211</v>
      </c>
      <c r="N239" t="s">
        <v>47</v>
      </c>
      <c r="O239" t="s">
        <v>11544</v>
      </c>
      <c r="P239" s="20">
        <v>45946</v>
      </c>
      <c r="Q239" s="21">
        <v>9</v>
      </c>
      <c r="R239">
        <v>2025</v>
      </c>
      <c r="S239" t="s">
        <v>11284</v>
      </c>
      <c r="T239" t="s">
        <v>11098</v>
      </c>
      <c r="U239" t="s">
        <v>11214</v>
      </c>
      <c r="V239" s="108">
        <v>-305637</v>
      </c>
      <c r="W239" s="45" t="s">
        <v>11545</v>
      </c>
      <c r="Y239">
        <v>10</v>
      </c>
      <c r="Z239">
        <v>2025</v>
      </c>
    </row>
    <row r="240" spans="1:26" hidden="1">
      <c r="A240" s="20" t="s">
        <v>11546</v>
      </c>
      <c r="B240" s="20">
        <v>45960</v>
      </c>
      <c r="D240" t="s">
        <v>11547</v>
      </c>
      <c r="E240" t="s">
        <v>11288</v>
      </c>
      <c r="F240" t="s">
        <v>53</v>
      </c>
      <c r="G240" t="s">
        <v>11445</v>
      </c>
      <c r="H240" t="s">
        <v>56</v>
      </c>
      <c r="J240" t="s">
        <v>11446</v>
      </c>
      <c r="K240" s="10" t="s">
        <v>11447</v>
      </c>
      <c r="L240" s="10" t="s">
        <v>11210</v>
      </c>
      <c r="M240" s="20" t="s">
        <v>11211</v>
      </c>
      <c r="N240" t="s">
        <v>47</v>
      </c>
      <c r="O240" t="s">
        <v>58</v>
      </c>
      <c r="P240" s="20">
        <v>45960</v>
      </c>
      <c r="Q240" s="21">
        <v>10</v>
      </c>
      <c r="R240">
        <v>2025</v>
      </c>
      <c r="T240" t="s">
        <v>11104</v>
      </c>
      <c r="U240" t="s">
        <v>11104</v>
      </c>
      <c r="V240" s="108">
        <v>-31528</v>
      </c>
      <c r="W240" s="45" t="s">
        <v>11548</v>
      </c>
      <c r="Y240">
        <v>10</v>
      </c>
      <c r="Z240">
        <v>2025</v>
      </c>
    </row>
    <row r="241" spans="1:26" hidden="1">
      <c r="A241" s="20" t="s">
        <v>11546</v>
      </c>
      <c r="B241" s="20">
        <v>45960</v>
      </c>
      <c r="D241" t="s">
        <v>11547</v>
      </c>
      <c r="E241" t="s">
        <v>11288</v>
      </c>
      <c r="F241" t="s">
        <v>53</v>
      </c>
      <c r="G241" t="s">
        <v>11449</v>
      </c>
      <c r="H241" t="s">
        <v>56</v>
      </c>
      <c r="J241" t="s">
        <v>11446</v>
      </c>
      <c r="K241" s="10" t="s">
        <v>11447</v>
      </c>
      <c r="L241" s="10" t="s">
        <v>11210</v>
      </c>
      <c r="M241" s="20" t="s">
        <v>11211</v>
      </c>
      <c r="N241" t="s">
        <v>47</v>
      </c>
      <c r="O241" t="s">
        <v>58</v>
      </c>
      <c r="P241" s="20">
        <v>45960</v>
      </c>
      <c r="Q241" s="21">
        <v>10</v>
      </c>
      <c r="R241">
        <v>2025</v>
      </c>
      <c r="T241" t="s">
        <v>11104</v>
      </c>
      <c r="U241" t="s">
        <v>11104</v>
      </c>
      <c r="V241" s="108">
        <v>-222542</v>
      </c>
      <c r="W241" s="45" t="s">
        <v>11548</v>
      </c>
      <c r="Y241">
        <v>10</v>
      </c>
      <c r="Z241">
        <v>2025</v>
      </c>
    </row>
    <row r="242" spans="1:26" hidden="1">
      <c r="A242" s="20" t="s">
        <v>11546</v>
      </c>
      <c r="B242" s="20">
        <v>45960</v>
      </c>
      <c r="D242" t="s">
        <v>11547</v>
      </c>
      <c r="E242" t="s">
        <v>11288</v>
      </c>
      <c r="F242" t="s">
        <v>53</v>
      </c>
      <c r="G242" t="s">
        <v>11450</v>
      </c>
      <c r="H242" t="s">
        <v>56</v>
      </c>
      <c r="J242" t="s">
        <v>11446</v>
      </c>
      <c r="K242" s="10" t="s">
        <v>11447</v>
      </c>
      <c r="L242" s="10" t="s">
        <v>11210</v>
      </c>
      <c r="M242" s="20" t="s">
        <v>11211</v>
      </c>
      <c r="N242" t="s">
        <v>47</v>
      </c>
      <c r="O242" t="s">
        <v>58</v>
      </c>
      <c r="P242" s="20">
        <v>45960</v>
      </c>
      <c r="Q242" s="21">
        <v>10</v>
      </c>
      <c r="R242">
        <v>2025</v>
      </c>
      <c r="T242" t="s">
        <v>11104</v>
      </c>
      <c r="U242" t="s">
        <v>11104</v>
      </c>
      <c r="V242" s="108">
        <v>-405107</v>
      </c>
      <c r="W242" s="45" t="s">
        <v>11548</v>
      </c>
      <c r="Y242">
        <v>10</v>
      </c>
      <c r="Z242">
        <v>2025</v>
      </c>
    </row>
    <row r="243" spans="1:26" hidden="1">
      <c r="A243" s="20" t="s">
        <v>11546</v>
      </c>
      <c r="B243" s="20">
        <v>45960</v>
      </c>
      <c r="D243" t="s">
        <v>11547</v>
      </c>
      <c r="E243" t="s">
        <v>11288</v>
      </c>
      <c r="F243" t="s">
        <v>53</v>
      </c>
      <c r="G243" t="s">
        <v>11451</v>
      </c>
      <c r="H243" t="s">
        <v>56</v>
      </c>
      <c r="J243" t="s">
        <v>11446</v>
      </c>
      <c r="K243" s="10" t="s">
        <v>11447</v>
      </c>
      <c r="L243" s="10" t="s">
        <v>11210</v>
      </c>
      <c r="M243" s="20" t="s">
        <v>11211</v>
      </c>
      <c r="N243" t="s">
        <v>47</v>
      </c>
      <c r="O243" t="s">
        <v>58</v>
      </c>
      <c r="P243" s="20">
        <v>45960</v>
      </c>
      <c r="Q243" s="21">
        <v>10</v>
      </c>
      <c r="R243">
        <v>2025</v>
      </c>
      <c r="T243" t="s">
        <v>11104</v>
      </c>
      <c r="U243" t="s">
        <v>11104</v>
      </c>
      <c r="V243" s="108">
        <v>-5670</v>
      </c>
      <c r="W243" s="45" t="s">
        <v>11548</v>
      </c>
      <c r="Y243">
        <v>10</v>
      </c>
      <c r="Z243">
        <v>2025</v>
      </c>
    </row>
    <row r="244" spans="1:26" hidden="1">
      <c r="A244" s="20" t="s">
        <v>11546</v>
      </c>
      <c r="B244" s="20">
        <v>45960</v>
      </c>
      <c r="D244" t="s">
        <v>11547</v>
      </c>
      <c r="E244" t="s">
        <v>11288</v>
      </c>
      <c r="F244" t="s">
        <v>53</v>
      </c>
      <c r="G244" t="s">
        <v>11452</v>
      </c>
      <c r="H244" t="s">
        <v>56</v>
      </c>
      <c r="J244" t="s">
        <v>11446</v>
      </c>
      <c r="K244" s="10" t="s">
        <v>11447</v>
      </c>
      <c r="L244" s="10" t="s">
        <v>11210</v>
      </c>
      <c r="M244" s="20" t="s">
        <v>11211</v>
      </c>
      <c r="N244" t="s">
        <v>47</v>
      </c>
      <c r="O244" t="s">
        <v>58</v>
      </c>
      <c r="P244" s="20">
        <v>45960</v>
      </c>
      <c r="Q244" s="21">
        <v>10</v>
      </c>
      <c r="R244">
        <v>2025</v>
      </c>
      <c r="T244" t="s">
        <v>11104</v>
      </c>
      <c r="U244" t="s">
        <v>11104</v>
      </c>
      <c r="V244" s="108">
        <v>-175871</v>
      </c>
      <c r="W244" s="45" t="s">
        <v>11548</v>
      </c>
      <c r="Y244">
        <v>10</v>
      </c>
      <c r="Z244">
        <v>2025</v>
      </c>
    </row>
    <row r="245" spans="1:26" hidden="1">
      <c r="A245" s="20" t="s">
        <v>11546</v>
      </c>
      <c r="B245" s="20">
        <v>45960</v>
      </c>
      <c r="D245" t="s">
        <v>11547</v>
      </c>
      <c r="E245" t="s">
        <v>11288</v>
      </c>
      <c r="F245" t="s">
        <v>53</v>
      </c>
      <c r="G245" t="s">
        <v>11453</v>
      </c>
      <c r="H245" t="s">
        <v>56</v>
      </c>
      <c r="J245" t="s">
        <v>11446</v>
      </c>
      <c r="K245" s="10" t="s">
        <v>11447</v>
      </c>
      <c r="L245" s="10" t="s">
        <v>11210</v>
      </c>
      <c r="M245" s="20" t="s">
        <v>11211</v>
      </c>
      <c r="N245" t="s">
        <v>47</v>
      </c>
      <c r="O245" t="s">
        <v>58</v>
      </c>
      <c r="P245" s="20">
        <v>45960</v>
      </c>
      <c r="Q245" s="21">
        <v>10</v>
      </c>
      <c r="R245">
        <v>2025</v>
      </c>
      <c r="T245" t="s">
        <v>11104</v>
      </c>
      <c r="U245" t="s">
        <v>11104</v>
      </c>
      <c r="V245" s="108">
        <v>-182986</v>
      </c>
      <c r="W245" s="45" t="s">
        <v>11548</v>
      </c>
      <c r="Y245">
        <v>10</v>
      </c>
      <c r="Z245">
        <v>2025</v>
      </c>
    </row>
    <row r="246" spans="1:26" hidden="1">
      <c r="A246" s="20" t="s">
        <v>11546</v>
      </c>
      <c r="B246" s="20">
        <v>45960</v>
      </c>
      <c r="D246" t="s">
        <v>11547</v>
      </c>
      <c r="E246" t="s">
        <v>11288</v>
      </c>
      <c r="F246" t="s">
        <v>53</v>
      </c>
      <c r="G246" t="s">
        <v>11454</v>
      </c>
      <c r="H246" t="s">
        <v>56</v>
      </c>
      <c r="J246" t="s">
        <v>11446</v>
      </c>
      <c r="K246" s="10" t="s">
        <v>11447</v>
      </c>
      <c r="L246" s="10" t="s">
        <v>11210</v>
      </c>
      <c r="M246" s="20" t="s">
        <v>11211</v>
      </c>
      <c r="N246" t="s">
        <v>47</v>
      </c>
      <c r="O246" t="s">
        <v>58</v>
      </c>
      <c r="P246" s="20">
        <v>45960</v>
      </c>
      <c r="Q246" s="21">
        <v>10</v>
      </c>
      <c r="R246">
        <v>2025</v>
      </c>
      <c r="T246" t="s">
        <v>11104</v>
      </c>
      <c r="U246" t="s">
        <v>11104</v>
      </c>
      <c r="V246" s="108">
        <v>-121527</v>
      </c>
      <c r="W246" s="45" t="s">
        <v>11548</v>
      </c>
      <c r="Y246">
        <v>10</v>
      </c>
      <c r="Z246">
        <v>2025</v>
      </c>
    </row>
    <row r="247" spans="1:26" hidden="1">
      <c r="A247" s="20" t="s">
        <v>11546</v>
      </c>
      <c r="B247" s="20">
        <v>45960</v>
      </c>
      <c r="D247" t="s">
        <v>11547</v>
      </c>
      <c r="E247" t="s">
        <v>11288</v>
      </c>
      <c r="F247" t="s">
        <v>53</v>
      </c>
      <c r="G247" t="s">
        <v>11455</v>
      </c>
      <c r="H247" t="s">
        <v>56</v>
      </c>
      <c r="J247" t="s">
        <v>11446</v>
      </c>
      <c r="K247" s="10" t="s">
        <v>11447</v>
      </c>
      <c r="L247" s="10" t="s">
        <v>11210</v>
      </c>
      <c r="M247" s="20" t="s">
        <v>11211</v>
      </c>
      <c r="N247" t="s">
        <v>47</v>
      </c>
      <c r="O247" t="s">
        <v>58</v>
      </c>
      <c r="P247" s="20">
        <v>45960</v>
      </c>
      <c r="Q247" s="21">
        <v>10</v>
      </c>
      <c r="R247">
        <v>2025</v>
      </c>
      <c r="T247" t="s">
        <v>11104</v>
      </c>
      <c r="U247" t="s">
        <v>11104</v>
      </c>
      <c r="V247" s="108">
        <v>-75809</v>
      </c>
      <c r="W247" s="45" t="s">
        <v>11548</v>
      </c>
      <c r="Y247">
        <v>10</v>
      </c>
      <c r="Z247">
        <v>2025</v>
      </c>
    </row>
    <row r="248" spans="1:26" hidden="1">
      <c r="A248" s="20" t="s">
        <v>11546</v>
      </c>
      <c r="B248" s="20">
        <v>45960</v>
      </c>
      <c r="D248" t="s">
        <v>11547</v>
      </c>
      <c r="E248" t="s">
        <v>11288</v>
      </c>
      <c r="F248" t="s">
        <v>53</v>
      </c>
      <c r="G248" t="s">
        <v>11456</v>
      </c>
      <c r="H248" t="s">
        <v>56</v>
      </c>
      <c r="J248" t="s">
        <v>11446</v>
      </c>
      <c r="K248" s="10" t="s">
        <v>11447</v>
      </c>
      <c r="L248" s="10" t="s">
        <v>11210</v>
      </c>
      <c r="M248" s="20" t="s">
        <v>11211</v>
      </c>
      <c r="N248" t="s">
        <v>47</v>
      </c>
      <c r="O248" t="s">
        <v>58</v>
      </c>
      <c r="P248" s="20">
        <v>45960</v>
      </c>
      <c r="Q248" s="21">
        <v>10</v>
      </c>
      <c r="R248">
        <v>2025</v>
      </c>
      <c r="T248" t="s">
        <v>11104</v>
      </c>
      <c r="U248" t="s">
        <v>11104</v>
      </c>
      <c r="V248" s="108">
        <v>-139269</v>
      </c>
      <c r="W248" s="45" t="s">
        <v>11548</v>
      </c>
      <c r="Y248">
        <v>10</v>
      </c>
      <c r="Z248">
        <v>2025</v>
      </c>
    </row>
    <row r="249" spans="1:26" hidden="1">
      <c r="A249" s="20" t="s">
        <v>11546</v>
      </c>
      <c r="B249" s="20">
        <v>45960</v>
      </c>
      <c r="D249" t="s">
        <v>11547</v>
      </c>
      <c r="E249" t="s">
        <v>11288</v>
      </c>
      <c r="F249" t="s">
        <v>53</v>
      </c>
      <c r="G249" t="s">
        <v>11457</v>
      </c>
      <c r="H249" t="s">
        <v>56</v>
      </c>
      <c r="J249" t="s">
        <v>11446</v>
      </c>
      <c r="K249" s="10" t="s">
        <v>11447</v>
      </c>
      <c r="L249" s="10" t="s">
        <v>11210</v>
      </c>
      <c r="M249" s="20" t="s">
        <v>11211</v>
      </c>
      <c r="N249" t="s">
        <v>47</v>
      </c>
      <c r="O249" t="s">
        <v>58</v>
      </c>
      <c r="P249" s="20">
        <v>45960</v>
      </c>
      <c r="Q249" s="21">
        <v>10</v>
      </c>
      <c r="R249">
        <v>2025</v>
      </c>
      <c r="T249" t="s">
        <v>11104</v>
      </c>
      <c r="U249" t="s">
        <v>11104</v>
      </c>
      <c r="V249" s="108">
        <v>-25207</v>
      </c>
      <c r="W249" s="45" t="s">
        <v>11548</v>
      </c>
      <c r="Y249">
        <v>10</v>
      </c>
      <c r="Z249">
        <v>2025</v>
      </c>
    </row>
    <row r="250" spans="1:26" hidden="1">
      <c r="A250" s="20" t="s">
        <v>11546</v>
      </c>
      <c r="B250" s="20">
        <v>45960</v>
      </c>
      <c r="D250" t="s">
        <v>11547</v>
      </c>
      <c r="E250" t="s">
        <v>11288</v>
      </c>
      <c r="F250" t="s">
        <v>53</v>
      </c>
      <c r="G250" t="s">
        <v>11458</v>
      </c>
      <c r="H250" t="s">
        <v>56</v>
      </c>
      <c r="J250" t="s">
        <v>11446</v>
      </c>
      <c r="K250" s="10" t="s">
        <v>11447</v>
      </c>
      <c r="L250" s="10" t="s">
        <v>11210</v>
      </c>
      <c r="M250" s="20" t="s">
        <v>11211</v>
      </c>
      <c r="N250" t="s">
        <v>47</v>
      </c>
      <c r="O250" t="s">
        <v>58</v>
      </c>
      <c r="P250" s="20">
        <v>45960</v>
      </c>
      <c r="Q250" s="21">
        <v>10</v>
      </c>
      <c r="R250">
        <v>2025</v>
      </c>
      <c r="T250" t="s">
        <v>11104</v>
      </c>
      <c r="U250" t="s">
        <v>11104</v>
      </c>
      <c r="V250" s="108">
        <v>-151378</v>
      </c>
      <c r="W250" s="45" t="s">
        <v>11548</v>
      </c>
      <c r="Y250">
        <v>10</v>
      </c>
      <c r="Z250">
        <v>2025</v>
      </c>
    </row>
    <row r="251" spans="1:26" hidden="1">
      <c r="A251" s="20" t="s">
        <v>11546</v>
      </c>
      <c r="B251" s="20">
        <v>45960</v>
      </c>
      <c r="D251" t="s">
        <v>11547</v>
      </c>
      <c r="E251" t="s">
        <v>11288</v>
      </c>
      <c r="F251" t="s">
        <v>53</v>
      </c>
      <c r="G251" t="s">
        <v>11459</v>
      </c>
      <c r="H251" t="s">
        <v>56</v>
      </c>
      <c r="J251" t="s">
        <v>11446</v>
      </c>
      <c r="K251" s="10" t="s">
        <v>11447</v>
      </c>
      <c r="L251" s="10" t="s">
        <v>11210</v>
      </c>
      <c r="M251" s="20" t="s">
        <v>11211</v>
      </c>
      <c r="N251" t="s">
        <v>47</v>
      </c>
      <c r="O251" t="s">
        <v>58</v>
      </c>
      <c r="P251" s="20">
        <v>45960</v>
      </c>
      <c r="Q251" s="21">
        <v>10</v>
      </c>
      <c r="R251">
        <v>2025</v>
      </c>
      <c r="T251" t="s">
        <v>11104</v>
      </c>
      <c r="U251" t="s">
        <v>11104</v>
      </c>
      <c r="V251" s="108">
        <v>-283878</v>
      </c>
      <c r="W251" s="45" t="s">
        <v>11548</v>
      </c>
      <c r="Y251">
        <v>10</v>
      </c>
      <c r="Z251">
        <v>2025</v>
      </c>
    </row>
    <row r="252" spans="1:26" hidden="1">
      <c r="A252" s="20" t="s">
        <v>11546</v>
      </c>
      <c r="B252" s="20">
        <v>45960</v>
      </c>
      <c r="D252" t="s">
        <v>11547</v>
      </c>
      <c r="E252" t="s">
        <v>11288</v>
      </c>
      <c r="F252" t="s">
        <v>53</v>
      </c>
      <c r="G252" t="s">
        <v>11460</v>
      </c>
      <c r="H252" t="s">
        <v>56</v>
      </c>
      <c r="J252" t="s">
        <v>11446</v>
      </c>
      <c r="K252" s="10" t="s">
        <v>11447</v>
      </c>
      <c r="L252" s="10" t="s">
        <v>11210</v>
      </c>
      <c r="M252" s="20" t="s">
        <v>11211</v>
      </c>
      <c r="N252" t="s">
        <v>47</v>
      </c>
      <c r="O252" t="s">
        <v>58</v>
      </c>
      <c r="P252" s="20">
        <v>45960</v>
      </c>
      <c r="Q252" s="21">
        <v>10</v>
      </c>
      <c r="R252">
        <v>2025</v>
      </c>
      <c r="T252" t="s">
        <v>11104</v>
      </c>
      <c r="U252" t="s">
        <v>11104</v>
      </c>
      <c r="V252" s="108">
        <v>-128748</v>
      </c>
      <c r="W252" s="45" t="s">
        <v>11548</v>
      </c>
      <c r="Y252">
        <v>10</v>
      </c>
      <c r="Z252">
        <v>2025</v>
      </c>
    </row>
    <row r="253" spans="1:26" hidden="1">
      <c r="A253" s="20" t="s">
        <v>11546</v>
      </c>
      <c r="B253" s="20">
        <v>45960</v>
      </c>
      <c r="D253" t="s">
        <v>11547</v>
      </c>
      <c r="E253" t="s">
        <v>11288</v>
      </c>
      <c r="F253" t="s">
        <v>53</v>
      </c>
      <c r="G253" t="s">
        <v>11461</v>
      </c>
      <c r="H253" t="s">
        <v>56</v>
      </c>
      <c r="J253" t="s">
        <v>11446</v>
      </c>
      <c r="K253" s="10" t="s">
        <v>11447</v>
      </c>
      <c r="L253" s="10" t="s">
        <v>11210</v>
      </c>
      <c r="M253" s="20" t="s">
        <v>11211</v>
      </c>
      <c r="N253" t="s">
        <v>47</v>
      </c>
      <c r="O253" t="s">
        <v>58</v>
      </c>
      <c r="P253" s="20">
        <v>45960</v>
      </c>
      <c r="Q253" s="21">
        <v>10</v>
      </c>
      <c r="R253">
        <v>2025</v>
      </c>
      <c r="T253" t="s">
        <v>11104</v>
      </c>
      <c r="U253" t="s">
        <v>11104</v>
      </c>
      <c r="V253" s="108">
        <v>-105878</v>
      </c>
      <c r="W253" s="45" t="s">
        <v>11548</v>
      </c>
      <c r="Y253">
        <v>10</v>
      </c>
      <c r="Z253">
        <v>2025</v>
      </c>
    </row>
    <row r="254" spans="1:26" hidden="1">
      <c r="A254" s="20" t="s">
        <v>11546</v>
      </c>
      <c r="B254" s="20">
        <v>45960</v>
      </c>
      <c r="D254" t="s">
        <v>11547</v>
      </c>
      <c r="E254" t="s">
        <v>11288</v>
      </c>
      <c r="F254" t="s">
        <v>53</v>
      </c>
      <c r="G254" t="s">
        <v>11462</v>
      </c>
      <c r="H254" t="s">
        <v>56</v>
      </c>
      <c r="J254" t="s">
        <v>11446</v>
      </c>
      <c r="K254" s="10" t="s">
        <v>11447</v>
      </c>
      <c r="L254" s="10" t="s">
        <v>11210</v>
      </c>
      <c r="M254" s="20" t="s">
        <v>11211</v>
      </c>
      <c r="N254" t="s">
        <v>47</v>
      </c>
      <c r="O254" t="s">
        <v>58</v>
      </c>
      <c r="P254" s="20">
        <v>45960</v>
      </c>
      <c r="Q254" s="21">
        <v>10</v>
      </c>
      <c r="R254">
        <v>2025</v>
      </c>
      <c r="T254" t="s">
        <v>11104</v>
      </c>
      <c r="U254" t="s">
        <v>11104</v>
      </c>
      <c r="V254" s="108">
        <v>-154191</v>
      </c>
      <c r="W254" s="45" t="s">
        <v>11548</v>
      </c>
      <c r="Y254">
        <v>10</v>
      </c>
      <c r="Z254">
        <v>2025</v>
      </c>
    </row>
    <row r="255" spans="1:26" hidden="1">
      <c r="A255" s="20" t="s">
        <v>11546</v>
      </c>
      <c r="B255" s="20">
        <v>45960</v>
      </c>
      <c r="D255" t="s">
        <v>11547</v>
      </c>
      <c r="E255" t="s">
        <v>11288</v>
      </c>
      <c r="F255" t="s">
        <v>53</v>
      </c>
      <c r="G255" t="s">
        <v>11463</v>
      </c>
      <c r="H255" t="s">
        <v>56</v>
      </c>
      <c r="J255" t="s">
        <v>11446</v>
      </c>
      <c r="K255" s="10" t="s">
        <v>11447</v>
      </c>
      <c r="L255" s="10" t="s">
        <v>11210</v>
      </c>
      <c r="M255" s="20" t="s">
        <v>11211</v>
      </c>
      <c r="N255" t="s">
        <v>47</v>
      </c>
      <c r="O255" t="s">
        <v>58</v>
      </c>
      <c r="P255" s="20">
        <v>45960</v>
      </c>
      <c r="Q255" s="21">
        <v>10</v>
      </c>
      <c r="R255">
        <v>2025</v>
      </c>
      <c r="T255" t="s">
        <v>11104</v>
      </c>
      <c r="U255" t="s">
        <v>11104</v>
      </c>
      <c r="V255" s="108">
        <v>-334248</v>
      </c>
      <c r="W255" s="45" t="s">
        <v>11548</v>
      </c>
      <c r="Y255">
        <v>10</v>
      </c>
      <c r="Z255">
        <v>2025</v>
      </c>
    </row>
    <row r="256" spans="1:26" hidden="1">
      <c r="A256" s="20" t="s">
        <v>11546</v>
      </c>
      <c r="B256" s="20">
        <v>45960</v>
      </c>
      <c r="D256" t="s">
        <v>11547</v>
      </c>
      <c r="E256" t="s">
        <v>11288</v>
      </c>
      <c r="F256" t="s">
        <v>53</v>
      </c>
      <c r="G256" t="s">
        <v>11464</v>
      </c>
      <c r="H256" t="s">
        <v>56</v>
      </c>
      <c r="J256" t="s">
        <v>11446</v>
      </c>
      <c r="K256" s="10" t="s">
        <v>11447</v>
      </c>
      <c r="L256" s="10" t="s">
        <v>11210</v>
      </c>
      <c r="M256" s="20" t="s">
        <v>11211</v>
      </c>
      <c r="N256" t="s">
        <v>47</v>
      </c>
      <c r="O256" t="s">
        <v>58</v>
      </c>
      <c r="P256" s="20">
        <v>45960</v>
      </c>
      <c r="Q256" s="21">
        <v>10</v>
      </c>
      <c r="R256">
        <v>2025</v>
      </c>
      <c r="T256" t="s">
        <v>11104</v>
      </c>
      <c r="U256" t="s">
        <v>11104</v>
      </c>
      <c r="V256" s="108">
        <v>-129772</v>
      </c>
      <c r="W256" s="45" t="s">
        <v>11548</v>
      </c>
      <c r="Y256">
        <v>10</v>
      </c>
      <c r="Z256">
        <v>2025</v>
      </c>
    </row>
    <row r="257" spans="1:26" hidden="1">
      <c r="A257" s="20" t="s">
        <v>11546</v>
      </c>
      <c r="B257" s="20">
        <v>45960</v>
      </c>
      <c r="D257" t="s">
        <v>11547</v>
      </c>
      <c r="E257" t="s">
        <v>11288</v>
      </c>
      <c r="F257" t="s">
        <v>53</v>
      </c>
      <c r="G257" t="s">
        <v>11465</v>
      </c>
      <c r="H257" t="s">
        <v>56</v>
      </c>
      <c r="J257" t="s">
        <v>11446</v>
      </c>
      <c r="K257" s="10" t="s">
        <v>11447</v>
      </c>
      <c r="L257" s="10" t="s">
        <v>11210</v>
      </c>
      <c r="M257" s="20" t="s">
        <v>11211</v>
      </c>
      <c r="N257" t="s">
        <v>47</v>
      </c>
      <c r="O257" t="s">
        <v>58</v>
      </c>
      <c r="P257" s="20">
        <v>45960</v>
      </c>
      <c r="Q257" s="21">
        <v>10</v>
      </c>
      <c r="R257">
        <v>2025</v>
      </c>
      <c r="T257" t="s">
        <v>11104</v>
      </c>
      <c r="U257" t="s">
        <v>11104</v>
      </c>
      <c r="V257" s="108">
        <v>-336194</v>
      </c>
      <c r="W257" s="45" t="s">
        <v>11548</v>
      </c>
      <c r="Y257">
        <v>10</v>
      </c>
      <c r="Z257">
        <v>2025</v>
      </c>
    </row>
    <row r="258" spans="1:26" hidden="1">
      <c r="A258" s="20" t="s">
        <v>11546</v>
      </c>
      <c r="B258" s="20">
        <v>45960</v>
      </c>
      <c r="D258" t="s">
        <v>11547</v>
      </c>
      <c r="E258" t="s">
        <v>11288</v>
      </c>
      <c r="F258" t="s">
        <v>53</v>
      </c>
      <c r="G258" t="s">
        <v>11466</v>
      </c>
      <c r="H258" t="s">
        <v>56</v>
      </c>
      <c r="J258" t="s">
        <v>11446</v>
      </c>
      <c r="K258" s="10" t="s">
        <v>11447</v>
      </c>
      <c r="L258" s="10" t="s">
        <v>11210</v>
      </c>
      <c r="M258" s="20" t="s">
        <v>11211</v>
      </c>
      <c r="N258" t="s">
        <v>47</v>
      </c>
      <c r="O258" t="s">
        <v>58</v>
      </c>
      <c r="P258" s="20">
        <v>45960</v>
      </c>
      <c r="Q258" s="21">
        <v>10</v>
      </c>
      <c r="R258">
        <v>2025</v>
      </c>
      <c r="T258" t="s">
        <v>11104</v>
      </c>
      <c r="U258" t="s">
        <v>11104</v>
      </c>
      <c r="V258" s="108">
        <v>-167433</v>
      </c>
      <c r="W258" s="45" t="s">
        <v>11548</v>
      </c>
      <c r="Y258">
        <v>10</v>
      </c>
      <c r="Z258">
        <v>2025</v>
      </c>
    </row>
    <row r="259" spans="1:26" hidden="1">
      <c r="A259" s="20" t="s">
        <v>11546</v>
      </c>
      <c r="B259" s="20">
        <v>45960</v>
      </c>
      <c r="D259" t="s">
        <v>11547</v>
      </c>
      <c r="E259" t="s">
        <v>11288</v>
      </c>
      <c r="F259" t="s">
        <v>53</v>
      </c>
      <c r="G259" t="s">
        <v>11467</v>
      </c>
      <c r="H259" t="s">
        <v>56</v>
      </c>
      <c r="J259" t="s">
        <v>11446</v>
      </c>
      <c r="K259" s="10" t="s">
        <v>11447</v>
      </c>
      <c r="L259" s="10" t="s">
        <v>11210</v>
      </c>
      <c r="M259" s="20" t="s">
        <v>11211</v>
      </c>
      <c r="N259" t="s">
        <v>47</v>
      </c>
      <c r="O259" t="s">
        <v>58</v>
      </c>
      <c r="P259" s="20">
        <v>45960</v>
      </c>
      <c r="Q259" s="21">
        <v>10</v>
      </c>
      <c r="R259">
        <v>2025</v>
      </c>
      <c r="T259" t="s">
        <v>11104</v>
      </c>
      <c r="U259" t="s">
        <v>11104</v>
      </c>
      <c r="V259" s="108">
        <v>-100599</v>
      </c>
      <c r="W259" s="45" t="s">
        <v>11548</v>
      </c>
      <c r="Y259">
        <v>10</v>
      </c>
      <c r="Z259">
        <v>2025</v>
      </c>
    </row>
    <row r="260" spans="1:26" hidden="1">
      <c r="A260" s="20" t="s">
        <v>11546</v>
      </c>
      <c r="B260" s="20">
        <v>45960</v>
      </c>
      <c r="D260" t="s">
        <v>11547</v>
      </c>
      <c r="E260" t="s">
        <v>11288</v>
      </c>
      <c r="F260" t="s">
        <v>53</v>
      </c>
      <c r="G260" t="s">
        <v>11468</v>
      </c>
      <c r="H260" t="s">
        <v>56</v>
      </c>
      <c r="J260" t="s">
        <v>11446</v>
      </c>
      <c r="K260" s="10" t="s">
        <v>11447</v>
      </c>
      <c r="L260" s="10" t="s">
        <v>11210</v>
      </c>
      <c r="M260" s="20" t="s">
        <v>11211</v>
      </c>
      <c r="N260" t="s">
        <v>47</v>
      </c>
      <c r="O260" t="s">
        <v>58</v>
      </c>
      <c r="P260" s="20">
        <v>45960</v>
      </c>
      <c r="Q260" s="21">
        <v>10</v>
      </c>
      <c r="R260">
        <v>2025</v>
      </c>
      <c r="T260" t="s">
        <v>11104</v>
      </c>
      <c r="U260" t="s">
        <v>11104</v>
      </c>
      <c r="V260" s="108">
        <v>-124994</v>
      </c>
      <c r="W260" s="45" t="s">
        <v>11548</v>
      </c>
      <c r="Y260">
        <v>10</v>
      </c>
      <c r="Z260">
        <v>2025</v>
      </c>
    </row>
    <row r="261" spans="1:26" hidden="1">
      <c r="A261" s="20" t="s">
        <v>11546</v>
      </c>
      <c r="B261" s="20">
        <v>45960</v>
      </c>
      <c r="D261" t="s">
        <v>11547</v>
      </c>
      <c r="E261" t="s">
        <v>11288</v>
      </c>
      <c r="F261" t="s">
        <v>53</v>
      </c>
      <c r="G261" t="s">
        <v>11469</v>
      </c>
      <c r="H261" t="s">
        <v>56</v>
      </c>
      <c r="J261" t="s">
        <v>11446</v>
      </c>
      <c r="K261" s="10" t="s">
        <v>11447</v>
      </c>
      <c r="L261" s="10" t="s">
        <v>11210</v>
      </c>
      <c r="M261" s="20" t="s">
        <v>11211</v>
      </c>
      <c r="N261" t="s">
        <v>47</v>
      </c>
      <c r="O261" t="s">
        <v>58</v>
      </c>
      <c r="P261" s="20">
        <v>45960</v>
      </c>
      <c r="Q261" s="21">
        <v>10</v>
      </c>
      <c r="R261">
        <v>2025</v>
      </c>
      <c r="T261" t="s">
        <v>11104</v>
      </c>
      <c r="U261" t="s">
        <v>11104</v>
      </c>
      <c r="V261" s="108">
        <v>-143881</v>
      </c>
      <c r="W261" s="45" t="s">
        <v>11548</v>
      </c>
      <c r="Y261">
        <v>10</v>
      </c>
      <c r="Z261">
        <v>2025</v>
      </c>
    </row>
    <row r="262" spans="1:26" hidden="1">
      <c r="A262" s="20" t="s">
        <v>11546</v>
      </c>
      <c r="B262" s="20">
        <v>45960</v>
      </c>
      <c r="D262" t="s">
        <v>11547</v>
      </c>
      <c r="E262" t="s">
        <v>11288</v>
      </c>
      <c r="F262" t="s">
        <v>53</v>
      </c>
      <c r="G262" t="s">
        <v>11470</v>
      </c>
      <c r="H262" t="s">
        <v>56</v>
      </c>
      <c r="J262" t="s">
        <v>11446</v>
      </c>
      <c r="K262" s="10" t="s">
        <v>11447</v>
      </c>
      <c r="L262" s="10" t="s">
        <v>11210</v>
      </c>
      <c r="M262" s="20" t="s">
        <v>11211</v>
      </c>
      <c r="N262" t="s">
        <v>47</v>
      </c>
      <c r="O262" t="s">
        <v>58</v>
      </c>
      <c r="P262" s="20">
        <v>45960</v>
      </c>
      <c r="Q262" s="21">
        <v>10</v>
      </c>
      <c r="R262">
        <v>2025</v>
      </c>
      <c r="T262" t="s">
        <v>11104</v>
      </c>
      <c r="U262" t="s">
        <v>11104</v>
      </c>
      <c r="V262" s="108">
        <v>-137826</v>
      </c>
      <c r="W262" s="45" t="s">
        <v>11548</v>
      </c>
      <c r="Y262">
        <v>10</v>
      </c>
      <c r="Z262">
        <v>2025</v>
      </c>
    </row>
    <row r="263" spans="1:26" hidden="1">
      <c r="A263" s="20" t="s">
        <v>11546</v>
      </c>
      <c r="B263" s="20">
        <v>45960</v>
      </c>
      <c r="D263" t="s">
        <v>11547</v>
      </c>
      <c r="E263" t="s">
        <v>11288</v>
      </c>
      <c r="F263" t="s">
        <v>53</v>
      </c>
      <c r="G263" t="s">
        <v>11471</v>
      </c>
      <c r="H263" t="s">
        <v>56</v>
      </c>
      <c r="J263" t="s">
        <v>11446</v>
      </c>
      <c r="K263" s="10" t="s">
        <v>11447</v>
      </c>
      <c r="L263" s="10" t="s">
        <v>11210</v>
      </c>
      <c r="M263" s="20" t="s">
        <v>11211</v>
      </c>
      <c r="N263" t="s">
        <v>47</v>
      </c>
      <c r="O263" t="s">
        <v>58</v>
      </c>
      <c r="P263" s="20">
        <v>45960</v>
      </c>
      <c r="Q263" s="21">
        <v>10</v>
      </c>
      <c r="R263">
        <v>2025</v>
      </c>
      <c r="T263" t="s">
        <v>11104</v>
      </c>
      <c r="U263" t="s">
        <v>11104</v>
      </c>
      <c r="V263" s="108">
        <v>-153918</v>
      </c>
      <c r="W263" s="45" t="s">
        <v>11548</v>
      </c>
      <c r="Y263">
        <v>10</v>
      </c>
      <c r="Z263">
        <v>2025</v>
      </c>
    </row>
    <row r="264" spans="1:26" hidden="1">
      <c r="A264" s="20" t="s">
        <v>11546</v>
      </c>
      <c r="B264" s="20">
        <v>45960</v>
      </c>
      <c r="D264" t="s">
        <v>11547</v>
      </c>
      <c r="E264" t="s">
        <v>11288</v>
      </c>
      <c r="F264" t="s">
        <v>53</v>
      </c>
      <c r="G264" t="s">
        <v>11472</v>
      </c>
      <c r="H264" t="s">
        <v>56</v>
      </c>
      <c r="J264" t="s">
        <v>11446</v>
      </c>
      <c r="K264" s="10" t="s">
        <v>11447</v>
      </c>
      <c r="L264" s="10" t="s">
        <v>11210</v>
      </c>
      <c r="M264" s="20" t="s">
        <v>11211</v>
      </c>
      <c r="N264" t="s">
        <v>47</v>
      </c>
      <c r="O264" t="s">
        <v>58</v>
      </c>
      <c r="P264" s="20">
        <v>45960</v>
      </c>
      <c r="Q264" s="21">
        <v>10</v>
      </c>
      <c r="R264">
        <v>2025</v>
      </c>
      <c r="T264" t="s">
        <v>11104</v>
      </c>
      <c r="U264" t="s">
        <v>11104</v>
      </c>
      <c r="V264" s="108">
        <v>-73485</v>
      </c>
      <c r="W264" s="45" t="s">
        <v>11548</v>
      </c>
      <c r="Y264">
        <v>10</v>
      </c>
      <c r="Z264">
        <v>2025</v>
      </c>
    </row>
    <row r="265" spans="1:26" hidden="1">
      <c r="A265" s="20" t="s">
        <v>11546</v>
      </c>
      <c r="B265" s="20">
        <v>45960</v>
      </c>
      <c r="D265" t="s">
        <v>11547</v>
      </c>
      <c r="E265" t="s">
        <v>11288</v>
      </c>
      <c r="F265" t="s">
        <v>53</v>
      </c>
      <c r="G265" t="s">
        <v>11473</v>
      </c>
      <c r="H265" t="s">
        <v>56</v>
      </c>
      <c r="J265" t="s">
        <v>11446</v>
      </c>
      <c r="K265" s="10" t="s">
        <v>11447</v>
      </c>
      <c r="L265" s="10" t="s">
        <v>11210</v>
      </c>
      <c r="M265" s="20" t="s">
        <v>11211</v>
      </c>
      <c r="N265" t="s">
        <v>47</v>
      </c>
      <c r="O265" t="s">
        <v>58</v>
      </c>
      <c r="P265" s="20">
        <v>45960</v>
      </c>
      <c r="Q265" s="21">
        <v>10</v>
      </c>
      <c r="R265">
        <v>2025</v>
      </c>
      <c r="T265" t="s">
        <v>11104</v>
      </c>
      <c r="U265" t="s">
        <v>11104</v>
      </c>
      <c r="V265" s="108">
        <v>-192704</v>
      </c>
      <c r="W265" s="45" t="s">
        <v>11548</v>
      </c>
      <c r="Y265">
        <v>10</v>
      </c>
      <c r="Z265">
        <v>2025</v>
      </c>
    </row>
    <row r="266" spans="1:26" hidden="1">
      <c r="A266" s="20" t="s">
        <v>11546</v>
      </c>
      <c r="B266" s="20">
        <v>45960</v>
      </c>
      <c r="D266" t="s">
        <v>11547</v>
      </c>
      <c r="E266" t="s">
        <v>11288</v>
      </c>
      <c r="F266" t="s">
        <v>53</v>
      </c>
      <c r="G266" t="s">
        <v>11474</v>
      </c>
      <c r="H266" t="s">
        <v>56</v>
      </c>
      <c r="J266" t="s">
        <v>11446</v>
      </c>
      <c r="K266" s="10" t="s">
        <v>11447</v>
      </c>
      <c r="L266" s="10" t="s">
        <v>11210</v>
      </c>
      <c r="M266" s="20" t="s">
        <v>11211</v>
      </c>
      <c r="N266" t="s">
        <v>47</v>
      </c>
      <c r="O266" t="s">
        <v>58</v>
      </c>
      <c r="P266" s="20">
        <v>45960</v>
      </c>
      <c r="Q266" s="21">
        <v>10</v>
      </c>
      <c r="R266">
        <v>2025</v>
      </c>
      <c r="T266" t="s">
        <v>11104</v>
      </c>
      <c r="U266" t="s">
        <v>11104</v>
      </c>
      <c r="V266" s="108">
        <v>-68668</v>
      </c>
      <c r="W266" s="45" t="s">
        <v>11548</v>
      </c>
      <c r="Y266">
        <v>10</v>
      </c>
      <c r="Z266">
        <v>2025</v>
      </c>
    </row>
    <row r="267" spans="1:26" hidden="1">
      <c r="A267" s="20" t="s">
        <v>11546</v>
      </c>
      <c r="B267" s="20">
        <v>45960</v>
      </c>
      <c r="D267" t="s">
        <v>11547</v>
      </c>
      <c r="E267" t="s">
        <v>11288</v>
      </c>
      <c r="F267" t="s">
        <v>53</v>
      </c>
      <c r="G267" t="s">
        <v>11475</v>
      </c>
      <c r="H267" t="s">
        <v>56</v>
      </c>
      <c r="J267" t="s">
        <v>11446</v>
      </c>
      <c r="K267" s="10" t="s">
        <v>11447</v>
      </c>
      <c r="L267" s="10" t="s">
        <v>11210</v>
      </c>
      <c r="M267" s="20" t="s">
        <v>11211</v>
      </c>
      <c r="N267" t="s">
        <v>47</v>
      </c>
      <c r="O267" t="s">
        <v>58</v>
      </c>
      <c r="P267" s="20">
        <v>45960</v>
      </c>
      <c r="Q267" s="21">
        <v>10</v>
      </c>
      <c r="R267">
        <v>2025</v>
      </c>
      <c r="T267" t="s">
        <v>11104</v>
      </c>
      <c r="U267" t="s">
        <v>11104</v>
      </c>
      <c r="V267" s="108">
        <v>-72982</v>
      </c>
      <c r="W267" s="45" t="s">
        <v>11548</v>
      </c>
      <c r="Y267">
        <v>10</v>
      </c>
      <c r="Z267">
        <v>2025</v>
      </c>
    </row>
    <row r="268" spans="1:26" hidden="1">
      <c r="A268" s="20" t="s">
        <v>11546</v>
      </c>
      <c r="B268" s="20">
        <v>45960</v>
      </c>
      <c r="D268" t="s">
        <v>11547</v>
      </c>
      <c r="E268" t="s">
        <v>11288</v>
      </c>
      <c r="F268" t="s">
        <v>53</v>
      </c>
      <c r="G268" t="s">
        <v>11549</v>
      </c>
      <c r="H268" t="s">
        <v>56</v>
      </c>
      <c r="J268" t="s">
        <v>11446</v>
      </c>
      <c r="K268" s="10" t="s">
        <v>11447</v>
      </c>
      <c r="L268" s="10" t="s">
        <v>11210</v>
      </c>
      <c r="M268" s="20" t="s">
        <v>11211</v>
      </c>
      <c r="N268" t="s">
        <v>47</v>
      </c>
      <c r="O268" t="s">
        <v>58</v>
      </c>
      <c r="P268" s="20">
        <v>45960</v>
      </c>
      <c r="Q268" s="21">
        <v>10</v>
      </c>
      <c r="R268">
        <v>2025</v>
      </c>
      <c r="T268" t="s">
        <v>11104</v>
      </c>
      <c r="U268" t="s">
        <v>11104</v>
      </c>
      <c r="V268" s="108">
        <v>-787344</v>
      </c>
      <c r="W268" s="45" t="s">
        <v>11548</v>
      </c>
      <c r="Y268">
        <v>10</v>
      </c>
      <c r="Z268">
        <v>2025</v>
      </c>
    </row>
    <row r="269" spans="1:26" hidden="1">
      <c r="A269" s="20" t="s">
        <v>11546</v>
      </c>
      <c r="B269" s="20">
        <v>45960</v>
      </c>
      <c r="D269" t="s">
        <v>11547</v>
      </c>
      <c r="E269" t="s">
        <v>11288</v>
      </c>
      <c r="F269" t="s">
        <v>53</v>
      </c>
      <c r="G269" t="s">
        <v>11476</v>
      </c>
      <c r="H269" t="s">
        <v>56</v>
      </c>
      <c r="J269" t="s">
        <v>11446</v>
      </c>
      <c r="K269" s="10" t="s">
        <v>11447</v>
      </c>
      <c r="L269" s="10" t="s">
        <v>11210</v>
      </c>
      <c r="M269" s="20" t="s">
        <v>11211</v>
      </c>
      <c r="N269" t="s">
        <v>47</v>
      </c>
      <c r="O269" t="s">
        <v>58</v>
      </c>
      <c r="P269" s="20">
        <v>45960</v>
      </c>
      <c r="Q269" s="21">
        <v>10</v>
      </c>
      <c r="R269">
        <v>2025</v>
      </c>
      <c r="T269" t="s">
        <v>11104</v>
      </c>
      <c r="U269" t="s">
        <v>11104</v>
      </c>
      <c r="V269" s="108">
        <v>-128949</v>
      </c>
      <c r="W269" s="45" t="s">
        <v>11548</v>
      </c>
      <c r="Y269">
        <v>10</v>
      </c>
      <c r="Z269">
        <v>2025</v>
      </c>
    </row>
    <row r="270" spans="1:26" hidden="1">
      <c r="A270" s="20" t="s">
        <v>11546</v>
      </c>
      <c r="B270" s="20">
        <v>45960</v>
      </c>
      <c r="D270" t="s">
        <v>11547</v>
      </c>
      <c r="E270" t="s">
        <v>11288</v>
      </c>
      <c r="F270" t="s">
        <v>53</v>
      </c>
      <c r="G270" t="s">
        <v>11477</v>
      </c>
      <c r="H270" t="s">
        <v>56</v>
      </c>
      <c r="J270" t="s">
        <v>11446</v>
      </c>
      <c r="K270" s="10" t="s">
        <v>11447</v>
      </c>
      <c r="L270" s="10" t="s">
        <v>11210</v>
      </c>
      <c r="M270" s="20" t="s">
        <v>11211</v>
      </c>
      <c r="N270" t="s">
        <v>47</v>
      </c>
      <c r="O270" t="s">
        <v>58</v>
      </c>
      <c r="P270" s="20">
        <v>45960</v>
      </c>
      <c r="Q270" s="21">
        <v>10</v>
      </c>
      <c r="R270">
        <v>2025</v>
      </c>
      <c r="T270" t="s">
        <v>11104</v>
      </c>
      <c r="U270" t="s">
        <v>11104</v>
      </c>
      <c r="V270" s="108">
        <v>-117781</v>
      </c>
      <c r="W270" s="45" t="s">
        <v>11548</v>
      </c>
      <c r="Y270">
        <v>10</v>
      </c>
      <c r="Z270">
        <v>2025</v>
      </c>
    </row>
    <row r="271" spans="1:26" hidden="1">
      <c r="A271" s="20" t="s">
        <v>11546</v>
      </c>
      <c r="B271" s="20">
        <v>45960</v>
      </c>
      <c r="D271" t="s">
        <v>11547</v>
      </c>
      <c r="E271" t="s">
        <v>11288</v>
      </c>
      <c r="F271" t="s">
        <v>53</v>
      </c>
      <c r="G271" t="s">
        <v>11478</v>
      </c>
      <c r="H271" t="s">
        <v>56</v>
      </c>
      <c r="J271" t="s">
        <v>11446</v>
      </c>
      <c r="K271" s="10" t="s">
        <v>11447</v>
      </c>
      <c r="L271" s="10" t="s">
        <v>11210</v>
      </c>
      <c r="M271" s="20" t="s">
        <v>11211</v>
      </c>
      <c r="N271" t="s">
        <v>47</v>
      </c>
      <c r="O271" t="s">
        <v>58</v>
      </c>
      <c r="P271" s="20">
        <v>45960</v>
      </c>
      <c r="Q271" s="21">
        <v>10</v>
      </c>
      <c r="R271">
        <v>2025</v>
      </c>
      <c r="T271" t="s">
        <v>11104</v>
      </c>
      <c r="U271" t="s">
        <v>11104</v>
      </c>
      <c r="V271" s="108">
        <v>-4696</v>
      </c>
      <c r="W271" s="45" t="s">
        <v>11548</v>
      </c>
      <c r="Y271">
        <v>10</v>
      </c>
      <c r="Z271">
        <v>2025</v>
      </c>
    </row>
    <row r="272" spans="1:26" hidden="1">
      <c r="A272" s="20" t="s">
        <v>11546</v>
      </c>
      <c r="B272" s="20">
        <v>45960</v>
      </c>
      <c r="D272" t="s">
        <v>11547</v>
      </c>
      <c r="E272" t="s">
        <v>11288</v>
      </c>
      <c r="F272" t="s">
        <v>53</v>
      </c>
      <c r="G272" t="s">
        <v>11479</v>
      </c>
      <c r="H272" t="s">
        <v>56</v>
      </c>
      <c r="J272" t="s">
        <v>11446</v>
      </c>
      <c r="K272" s="10" t="s">
        <v>11447</v>
      </c>
      <c r="L272" s="10" t="s">
        <v>11210</v>
      </c>
      <c r="M272" s="20" t="s">
        <v>11211</v>
      </c>
      <c r="N272" t="s">
        <v>47</v>
      </c>
      <c r="O272" t="s">
        <v>58</v>
      </c>
      <c r="P272" s="20">
        <v>45960</v>
      </c>
      <c r="Q272" s="21">
        <v>10</v>
      </c>
      <c r="R272">
        <v>2025</v>
      </c>
      <c r="T272" t="s">
        <v>11104</v>
      </c>
      <c r="U272" t="s">
        <v>11104</v>
      </c>
      <c r="V272" s="108">
        <v>-104971</v>
      </c>
      <c r="W272" s="45" t="s">
        <v>11548</v>
      </c>
      <c r="Y272">
        <v>10</v>
      </c>
      <c r="Z272">
        <v>2025</v>
      </c>
    </row>
    <row r="273" spans="1:26" hidden="1">
      <c r="A273" s="20" t="s">
        <v>11546</v>
      </c>
      <c r="B273" s="20">
        <v>45960</v>
      </c>
      <c r="D273" t="s">
        <v>11547</v>
      </c>
      <c r="E273" t="s">
        <v>11288</v>
      </c>
      <c r="F273" t="s">
        <v>53</v>
      </c>
      <c r="G273" t="s">
        <v>11523</v>
      </c>
      <c r="H273" t="s">
        <v>56</v>
      </c>
      <c r="J273" t="s">
        <v>11446</v>
      </c>
      <c r="K273" s="10" t="s">
        <v>11447</v>
      </c>
      <c r="L273" s="10" t="s">
        <v>11210</v>
      </c>
      <c r="M273" s="20" t="s">
        <v>11211</v>
      </c>
      <c r="N273" t="s">
        <v>47</v>
      </c>
      <c r="O273" t="s">
        <v>58</v>
      </c>
      <c r="P273" s="20">
        <v>45960</v>
      </c>
      <c r="Q273" s="21">
        <v>10</v>
      </c>
      <c r="R273">
        <v>2025</v>
      </c>
      <c r="T273" t="s">
        <v>11104</v>
      </c>
      <c r="U273" t="s">
        <v>11104</v>
      </c>
      <c r="V273" s="108">
        <v>-151396</v>
      </c>
      <c r="W273" s="45" t="s">
        <v>11548</v>
      </c>
      <c r="Y273">
        <v>10</v>
      </c>
      <c r="Z273">
        <v>2025</v>
      </c>
    </row>
    <row r="274" spans="1:26" hidden="1">
      <c r="A274" s="20" t="s">
        <v>11546</v>
      </c>
      <c r="B274" s="20">
        <v>45960</v>
      </c>
      <c r="D274" t="s">
        <v>11547</v>
      </c>
      <c r="E274" t="s">
        <v>11288</v>
      </c>
      <c r="F274" t="s">
        <v>53</v>
      </c>
      <c r="G274" t="s">
        <v>11480</v>
      </c>
      <c r="H274" t="s">
        <v>56</v>
      </c>
      <c r="J274" t="s">
        <v>11446</v>
      </c>
      <c r="K274" s="10" t="s">
        <v>11447</v>
      </c>
      <c r="L274" s="10" t="s">
        <v>11210</v>
      </c>
      <c r="M274" s="20" t="s">
        <v>11211</v>
      </c>
      <c r="N274" t="s">
        <v>47</v>
      </c>
      <c r="O274" t="s">
        <v>58</v>
      </c>
      <c r="P274" s="20">
        <v>45960</v>
      </c>
      <c r="Q274" s="21">
        <v>10</v>
      </c>
      <c r="R274">
        <v>2025</v>
      </c>
      <c r="T274" t="s">
        <v>11104</v>
      </c>
      <c r="U274" t="s">
        <v>11104</v>
      </c>
      <c r="V274" s="108">
        <v>-14884</v>
      </c>
      <c r="W274" s="45" t="s">
        <v>11548</v>
      </c>
      <c r="Y274">
        <v>10</v>
      </c>
      <c r="Z274">
        <v>2025</v>
      </c>
    </row>
    <row r="275" spans="1:26" hidden="1">
      <c r="A275" s="20" t="s">
        <v>11546</v>
      </c>
      <c r="B275" s="20">
        <v>45960</v>
      </c>
      <c r="D275" t="s">
        <v>11547</v>
      </c>
      <c r="E275" t="s">
        <v>11288</v>
      </c>
      <c r="F275" t="s">
        <v>53</v>
      </c>
      <c r="G275" t="s">
        <v>11481</v>
      </c>
      <c r="H275" t="s">
        <v>56</v>
      </c>
      <c r="J275" t="s">
        <v>11446</v>
      </c>
      <c r="K275" s="10" t="s">
        <v>11447</v>
      </c>
      <c r="L275" s="10" t="s">
        <v>11210</v>
      </c>
      <c r="M275" s="20" t="s">
        <v>11211</v>
      </c>
      <c r="N275" t="s">
        <v>47</v>
      </c>
      <c r="O275" t="s">
        <v>58</v>
      </c>
      <c r="P275" s="20">
        <v>45960</v>
      </c>
      <c r="Q275" s="21">
        <v>10</v>
      </c>
      <c r="R275">
        <v>2025</v>
      </c>
      <c r="T275" t="s">
        <v>11104</v>
      </c>
      <c r="U275" t="s">
        <v>11104</v>
      </c>
      <c r="V275" s="108">
        <v>-112945</v>
      </c>
      <c r="W275" s="45" t="s">
        <v>11548</v>
      </c>
      <c r="Y275">
        <v>10</v>
      </c>
      <c r="Z275">
        <v>2025</v>
      </c>
    </row>
    <row r="276" spans="1:26" hidden="1">
      <c r="A276" s="20" t="s">
        <v>11546</v>
      </c>
      <c r="B276" s="20">
        <v>45960</v>
      </c>
      <c r="D276" t="s">
        <v>11547</v>
      </c>
      <c r="E276" t="s">
        <v>11288</v>
      </c>
      <c r="F276" t="s">
        <v>53</v>
      </c>
      <c r="G276" t="s">
        <v>11483</v>
      </c>
      <c r="H276" t="s">
        <v>56</v>
      </c>
      <c r="J276" t="s">
        <v>11446</v>
      </c>
      <c r="K276" s="10" t="s">
        <v>11447</v>
      </c>
      <c r="L276" s="10" t="s">
        <v>11210</v>
      </c>
      <c r="M276" s="20" t="s">
        <v>11211</v>
      </c>
      <c r="N276" t="s">
        <v>47</v>
      </c>
      <c r="O276" t="s">
        <v>58</v>
      </c>
      <c r="P276" s="20">
        <v>45960</v>
      </c>
      <c r="Q276" s="21">
        <v>10</v>
      </c>
      <c r="R276">
        <v>2025</v>
      </c>
      <c r="T276" t="s">
        <v>11104</v>
      </c>
      <c r="U276" t="s">
        <v>11104</v>
      </c>
      <c r="V276" s="108">
        <v>-138068</v>
      </c>
      <c r="W276" s="45" t="s">
        <v>11548</v>
      </c>
      <c r="Y276">
        <v>10</v>
      </c>
      <c r="Z276">
        <v>2025</v>
      </c>
    </row>
    <row r="277" spans="1:26" hidden="1">
      <c r="A277" s="20" t="s">
        <v>11546</v>
      </c>
      <c r="B277" s="20">
        <v>45960</v>
      </c>
      <c r="D277" t="s">
        <v>11547</v>
      </c>
      <c r="E277" t="s">
        <v>11288</v>
      </c>
      <c r="F277" t="s">
        <v>53</v>
      </c>
      <c r="G277" t="s">
        <v>11484</v>
      </c>
      <c r="H277" t="s">
        <v>56</v>
      </c>
      <c r="J277" t="s">
        <v>11446</v>
      </c>
      <c r="K277" s="10" t="s">
        <v>11447</v>
      </c>
      <c r="L277" s="10" t="s">
        <v>11210</v>
      </c>
      <c r="M277" s="20" t="s">
        <v>11211</v>
      </c>
      <c r="N277" t="s">
        <v>47</v>
      </c>
      <c r="O277" t="s">
        <v>58</v>
      </c>
      <c r="P277" s="20">
        <v>45960</v>
      </c>
      <c r="Q277" s="21">
        <v>10</v>
      </c>
      <c r="R277">
        <v>2025</v>
      </c>
      <c r="T277" t="s">
        <v>11104</v>
      </c>
      <c r="U277" t="s">
        <v>11104</v>
      </c>
      <c r="V277" s="108">
        <v>-70438</v>
      </c>
      <c r="W277" s="45" t="s">
        <v>11548</v>
      </c>
      <c r="Y277">
        <v>10</v>
      </c>
      <c r="Z277">
        <v>2025</v>
      </c>
    </row>
    <row r="278" spans="1:26" hidden="1">
      <c r="A278" s="20" t="s">
        <v>11546</v>
      </c>
      <c r="B278" s="20">
        <v>45960</v>
      </c>
      <c r="D278" t="s">
        <v>11547</v>
      </c>
      <c r="E278" t="s">
        <v>11288</v>
      </c>
      <c r="F278" t="s">
        <v>53</v>
      </c>
      <c r="G278" t="s">
        <v>11485</v>
      </c>
      <c r="H278" t="s">
        <v>56</v>
      </c>
      <c r="J278" t="s">
        <v>11446</v>
      </c>
      <c r="K278" s="10" t="s">
        <v>11447</v>
      </c>
      <c r="L278" s="10" t="s">
        <v>11210</v>
      </c>
      <c r="M278" s="20" t="s">
        <v>11211</v>
      </c>
      <c r="N278" t="s">
        <v>47</v>
      </c>
      <c r="O278" t="s">
        <v>58</v>
      </c>
      <c r="P278" s="20">
        <v>45960</v>
      </c>
      <c r="Q278" s="21">
        <v>10</v>
      </c>
      <c r="R278">
        <v>2025</v>
      </c>
      <c r="T278" t="s">
        <v>11104</v>
      </c>
      <c r="U278" t="s">
        <v>11104</v>
      </c>
      <c r="V278" s="108">
        <v>-162244</v>
      </c>
      <c r="W278" s="45" t="s">
        <v>11548</v>
      </c>
      <c r="Y278">
        <v>10</v>
      </c>
      <c r="Z278">
        <v>2025</v>
      </c>
    </row>
    <row r="279" spans="1:26" hidden="1">
      <c r="A279" s="20" t="s">
        <v>11546</v>
      </c>
      <c r="B279" s="20">
        <v>45960</v>
      </c>
      <c r="D279" t="s">
        <v>11547</v>
      </c>
      <c r="E279" t="s">
        <v>11288</v>
      </c>
      <c r="F279" t="s">
        <v>53</v>
      </c>
      <c r="G279" t="s">
        <v>11486</v>
      </c>
      <c r="H279" t="s">
        <v>56</v>
      </c>
      <c r="J279" t="s">
        <v>11446</v>
      </c>
      <c r="K279" s="10" t="s">
        <v>11447</v>
      </c>
      <c r="L279" s="10" t="s">
        <v>11210</v>
      </c>
      <c r="M279" s="20" t="s">
        <v>11211</v>
      </c>
      <c r="N279" t="s">
        <v>47</v>
      </c>
      <c r="O279" t="s">
        <v>58</v>
      </c>
      <c r="P279" s="20">
        <v>45960</v>
      </c>
      <c r="Q279" s="21">
        <v>10</v>
      </c>
      <c r="R279">
        <v>2025</v>
      </c>
      <c r="T279" t="s">
        <v>11104</v>
      </c>
      <c r="U279" t="s">
        <v>11104</v>
      </c>
      <c r="V279" s="108">
        <v>-94980</v>
      </c>
      <c r="W279" s="45" t="s">
        <v>11548</v>
      </c>
      <c r="Y279">
        <v>10</v>
      </c>
      <c r="Z279">
        <v>2025</v>
      </c>
    </row>
    <row r="280" spans="1:26" hidden="1">
      <c r="A280" s="20" t="s">
        <v>11550</v>
      </c>
      <c r="B280" s="20">
        <v>45961</v>
      </c>
      <c r="D280" t="s">
        <v>11551</v>
      </c>
      <c r="E280" t="s">
        <v>11206</v>
      </c>
      <c r="F280" t="s">
        <v>53</v>
      </c>
      <c r="G280" t="s">
        <v>11207</v>
      </c>
      <c r="H280" t="s">
        <v>56</v>
      </c>
      <c r="J280" t="s">
        <v>11219</v>
      </c>
      <c r="K280" s="10" t="s">
        <v>11220</v>
      </c>
      <c r="L280" s="10" t="s">
        <v>11210</v>
      </c>
      <c r="M280" s="20" t="s">
        <v>11211</v>
      </c>
      <c r="N280" t="s">
        <v>47</v>
      </c>
      <c r="O280" t="s">
        <v>11552</v>
      </c>
      <c r="P280" s="20">
        <v>45961</v>
      </c>
      <c r="Q280" s="21">
        <v>10</v>
      </c>
      <c r="R280">
        <v>2025</v>
      </c>
      <c r="S280" t="s">
        <v>11263</v>
      </c>
      <c r="T280" t="s">
        <v>11103</v>
      </c>
      <c r="U280" t="s">
        <v>11214</v>
      </c>
      <c r="V280" s="108">
        <v>-49706</v>
      </c>
      <c r="W280" s="45" t="s">
        <v>11553</v>
      </c>
      <c r="Y280">
        <v>10</v>
      </c>
      <c r="Z280">
        <v>2025</v>
      </c>
    </row>
    <row r="281" spans="1:26" hidden="1">
      <c r="A281" s="20" t="s">
        <v>11550</v>
      </c>
      <c r="B281" s="20">
        <v>45961</v>
      </c>
      <c r="D281" t="s">
        <v>11551</v>
      </c>
      <c r="E281" t="s">
        <v>11206</v>
      </c>
      <c r="F281" t="s">
        <v>53</v>
      </c>
      <c r="G281" t="s">
        <v>11216</v>
      </c>
      <c r="H281" t="s">
        <v>77</v>
      </c>
      <c r="J281" t="s">
        <v>11219</v>
      </c>
      <c r="K281" s="10" t="s">
        <v>11220</v>
      </c>
      <c r="L281" s="10" t="s">
        <v>11210</v>
      </c>
      <c r="M281" s="20" t="s">
        <v>11211</v>
      </c>
      <c r="N281" t="s">
        <v>47</v>
      </c>
      <c r="O281" t="s">
        <v>11552</v>
      </c>
      <c r="P281" s="20">
        <v>45961</v>
      </c>
      <c r="Q281" s="21">
        <v>10</v>
      </c>
      <c r="R281">
        <v>2025</v>
      </c>
      <c r="S281" t="s">
        <v>11263</v>
      </c>
      <c r="T281" t="s">
        <v>11103</v>
      </c>
      <c r="U281" t="s">
        <v>11214</v>
      </c>
      <c r="V281" s="108">
        <v>-103668</v>
      </c>
      <c r="W281" s="45" t="s">
        <v>11553</v>
      </c>
      <c r="Y281">
        <v>10</v>
      </c>
      <c r="Z281">
        <v>2025</v>
      </c>
    </row>
    <row r="282" spans="1:26" hidden="1">
      <c r="A282" s="20" t="s">
        <v>11554</v>
      </c>
      <c r="B282" s="20">
        <v>45978</v>
      </c>
      <c r="D282" t="s">
        <v>11555</v>
      </c>
      <c r="E282" t="s">
        <v>11206</v>
      </c>
      <c r="F282" t="s">
        <v>53</v>
      </c>
      <c r="G282" t="s">
        <v>11216</v>
      </c>
      <c r="H282" t="s">
        <v>77</v>
      </c>
      <c r="J282" t="s">
        <v>11255</v>
      </c>
      <c r="K282" s="10" t="s">
        <v>11256</v>
      </c>
      <c r="L282" s="10" t="s">
        <v>11210</v>
      </c>
      <c r="M282" s="20" t="s">
        <v>11211</v>
      </c>
      <c r="N282" t="s">
        <v>47</v>
      </c>
      <c r="O282" t="s">
        <v>11556</v>
      </c>
      <c r="P282" s="20">
        <v>45978</v>
      </c>
      <c r="Q282" s="21">
        <v>10</v>
      </c>
      <c r="R282">
        <v>2025</v>
      </c>
      <c r="S282" t="s">
        <v>11284</v>
      </c>
      <c r="T282" t="s">
        <v>11098</v>
      </c>
      <c r="U282" t="s">
        <v>11214</v>
      </c>
      <c r="V282" s="108">
        <v>-688725</v>
      </c>
      <c r="W282" s="45" t="s">
        <v>11557</v>
      </c>
      <c r="Y282">
        <v>11</v>
      </c>
      <c r="Z282">
        <v>2025</v>
      </c>
    </row>
    <row r="283" spans="1:26" hidden="1">
      <c r="A283" s="20" t="s">
        <v>11554</v>
      </c>
      <c r="B283" s="20">
        <v>45978</v>
      </c>
      <c r="D283" t="s">
        <v>11555</v>
      </c>
      <c r="E283" t="s">
        <v>11206</v>
      </c>
      <c r="F283" t="s">
        <v>53</v>
      </c>
      <c r="G283" t="s">
        <v>11207</v>
      </c>
      <c r="H283" t="s">
        <v>56</v>
      </c>
      <c r="J283" t="s">
        <v>11255</v>
      </c>
      <c r="K283" s="10" t="s">
        <v>11256</v>
      </c>
      <c r="L283" s="10" t="s">
        <v>11210</v>
      </c>
      <c r="M283" s="20" t="s">
        <v>11211</v>
      </c>
      <c r="N283" t="s">
        <v>47</v>
      </c>
      <c r="O283" t="s">
        <v>11556</v>
      </c>
      <c r="P283" s="20">
        <v>45978</v>
      </c>
      <c r="Q283" s="21">
        <v>10</v>
      </c>
      <c r="R283">
        <v>2025</v>
      </c>
      <c r="S283" t="s">
        <v>11284</v>
      </c>
      <c r="T283" t="s">
        <v>11098</v>
      </c>
      <c r="U283" t="s">
        <v>11214</v>
      </c>
      <c r="V283" s="108">
        <v>-284014</v>
      </c>
      <c r="W283" s="45" t="s">
        <v>11557</v>
      </c>
      <c r="Y283">
        <v>11</v>
      </c>
      <c r="Z283">
        <v>2025</v>
      </c>
    </row>
    <row r="284" spans="1:26" hidden="1">
      <c r="A284" s="20" t="s">
        <v>11558</v>
      </c>
      <c r="B284" s="20">
        <v>45991</v>
      </c>
      <c r="D284" t="s">
        <v>11559</v>
      </c>
      <c r="E284" t="s">
        <v>11206</v>
      </c>
      <c r="F284" t="s">
        <v>53</v>
      </c>
      <c r="G284" t="s">
        <v>11216</v>
      </c>
      <c r="H284" t="s">
        <v>77</v>
      </c>
      <c r="J284" t="s">
        <v>11219</v>
      </c>
      <c r="K284" s="10" t="s">
        <v>11220</v>
      </c>
      <c r="L284" s="10" t="s">
        <v>11210</v>
      </c>
      <c r="M284" s="20" t="s">
        <v>11211</v>
      </c>
      <c r="N284" t="s">
        <v>47</v>
      </c>
      <c r="O284" t="s">
        <v>11560</v>
      </c>
      <c r="P284" s="20">
        <v>45991</v>
      </c>
      <c r="Q284" s="21">
        <v>11</v>
      </c>
      <c r="R284">
        <v>2025</v>
      </c>
      <c r="S284" t="s">
        <v>11263</v>
      </c>
      <c r="T284" t="s">
        <v>11103</v>
      </c>
      <c r="U284" t="s">
        <v>11214</v>
      </c>
      <c r="V284" s="108">
        <v>-40025</v>
      </c>
      <c r="W284" s="45" t="s">
        <v>11561</v>
      </c>
      <c r="Y284">
        <v>11</v>
      </c>
      <c r="Z284">
        <v>2025</v>
      </c>
    </row>
    <row r="285" spans="1:26" hidden="1">
      <c r="A285" s="20" t="s">
        <v>11558</v>
      </c>
      <c r="B285" s="20">
        <v>45991</v>
      </c>
      <c r="D285" t="s">
        <v>11559</v>
      </c>
      <c r="E285" t="s">
        <v>11206</v>
      </c>
      <c r="F285" t="s">
        <v>53</v>
      </c>
      <c r="G285" t="s">
        <v>11207</v>
      </c>
      <c r="H285" t="s">
        <v>56</v>
      </c>
      <c r="J285" t="s">
        <v>11219</v>
      </c>
      <c r="K285" s="10" t="s">
        <v>11220</v>
      </c>
      <c r="L285" s="10" t="s">
        <v>11210</v>
      </c>
      <c r="M285" s="20" t="s">
        <v>11211</v>
      </c>
      <c r="N285" t="s">
        <v>47</v>
      </c>
      <c r="O285" t="s">
        <v>11560</v>
      </c>
      <c r="P285" s="20">
        <v>45991</v>
      </c>
      <c r="Q285" s="21">
        <v>11</v>
      </c>
      <c r="R285">
        <v>2025</v>
      </c>
      <c r="S285" t="s">
        <v>11263</v>
      </c>
      <c r="T285" t="s">
        <v>11103</v>
      </c>
      <c r="U285" t="s">
        <v>11214</v>
      </c>
      <c r="V285" s="108">
        <v>-9115</v>
      </c>
      <c r="W285" s="45" t="s">
        <v>11561</v>
      </c>
      <c r="Y285">
        <v>11</v>
      </c>
      <c r="Z285">
        <v>2025</v>
      </c>
    </row>
    <row r="286" spans="1:26" hidden="1">
      <c r="A286" s="20" t="s">
        <v>11562</v>
      </c>
      <c r="B286" s="20">
        <v>46002</v>
      </c>
      <c r="D286" t="s">
        <v>11563</v>
      </c>
      <c r="E286" t="s">
        <v>11206</v>
      </c>
      <c r="F286" t="s">
        <v>53</v>
      </c>
      <c r="G286" t="s">
        <v>11216</v>
      </c>
      <c r="H286" t="s">
        <v>77</v>
      </c>
      <c r="J286" t="s">
        <v>11255</v>
      </c>
      <c r="K286" s="10" t="s">
        <v>11256</v>
      </c>
      <c r="L286" s="10" t="s">
        <v>11210</v>
      </c>
      <c r="M286" s="20" t="s">
        <v>11211</v>
      </c>
      <c r="N286" t="s">
        <v>47</v>
      </c>
      <c r="O286" t="s">
        <v>11564</v>
      </c>
      <c r="P286" s="20">
        <v>46002</v>
      </c>
      <c r="Q286" s="21">
        <v>11</v>
      </c>
      <c r="R286">
        <v>2025</v>
      </c>
      <c r="S286" t="s">
        <v>11284</v>
      </c>
      <c r="T286" t="s">
        <v>11098</v>
      </c>
      <c r="U286" t="s">
        <v>11214</v>
      </c>
      <c r="V286" s="108">
        <v>-264737</v>
      </c>
      <c r="W286" s="45" t="s">
        <v>11565</v>
      </c>
      <c r="Y286">
        <v>12</v>
      </c>
      <c r="Z286">
        <v>2025</v>
      </c>
    </row>
    <row r="287" spans="1:26" hidden="1">
      <c r="A287" s="20" t="s">
        <v>11562</v>
      </c>
      <c r="B287" s="20">
        <v>46002</v>
      </c>
      <c r="D287" t="s">
        <v>11563</v>
      </c>
      <c r="E287" t="s">
        <v>11206</v>
      </c>
      <c r="F287" t="s">
        <v>53</v>
      </c>
      <c r="G287" t="s">
        <v>11207</v>
      </c>
      <c r="H287" t="s">
        <v>56</v>
      </c>
      <c r="J287" t="s">
        <v>11255</v>
      </c>
      <c r="K287" s="10" t="s">
        <v>11256</v>
      </c>
      <c r="L287" s="10" t="s">
        <v>11210</v>
      </c>
      <c r="M287" s="20" t="s">
        <v>11211</v>
      </c>
      <c r="N287" t="s">
        <v>47</v>
      </c>
      <c r="O287" t="s">
        <v>11564</v>
      </c>
      <c r="P287" s="20">
        <v>46002</v>
      </c>
      <c r="Q287" s="21">
        <v>11</v>
      </c>
      <c r="R287">
        <v>2025</v>
      </c>
      <c r="S287" t="s">
        <v>11284</v>
      </c>
      <c r="T287" t="s">
        <v>11098</v>
      </c>
      <c r="U287" t="s">
        <v>11214</v>
      </c>
      <c r="V287" s="108">
        <v>-53778</v>
      </c>
      <c r="W287" s="45" t="s">
        <v>11565</v>
      </c>
      <c r="Y287">
        <v>12</v>
      </c>
      <c r="Z287">
        <v>2025</v>
      </c>
    </row>
    <row r="288" spans="1:26" hidden="1">
      <c r="A288" s="20" t="s">
        <v>11566</v>
      </c>
      <c r="B288" s="20">
        <v>46022</v>
      </c>
      <c r="D288" t="s">
        <v>11567</v>
      </c>
      <c r="E288" t="s">
        <v>11206</v>
      </c>
      <c r="F288" t="s">
        <v>53</v>
      </c>
      <c r="G288" t="s">
        <v>11216</v>
      </c>
      <c r="H288" t="s">
        <v>77</v>
      </c>
      <c r="J288" t="s">
        <v>11219</v>
      </c>
      <c r="K288" s="10" t="s">
        <v>11220</v>
      </c>
      <c r="L288" s="10" t="s">
        <v>11210</v>
      </c>
      <c r="M288" s="20" t="s">
        <v>11211</v>
      </c>
      <c r="N288" t="s">
        <v>47</v>
      </c>
      <c r="O288" t="s">
        <v>11568</v>
      </c>
      <c r="P288" s="20">
        <v>46022</v>
      </c>
      <c r="Q288" s="21">
        <v>12</v>
      </c>
      <c r="R288">
        <v>2025</v>
      </c>
      <c r="S288" t="s">
        <v>11263</v>
      </c>
      <c r="T288" t="s">
        <v>11103</v>
      </c>
      <c r="U288" t="s">
        <v>11214</v>
      </c>
      <c r="V288" s="108">
        <v>-94601</v>
      </c>
      <c r="W288" s="45" t="s">
        <v>11569</v>
      </c>
      <c r="Y288">
        <v>12</v>
      </c>
      <c r="Z288">
        <v>2025</v>
      </c>
    </row>
    <row r="289" spans="1:26" hidden="1">
      <c r="A289" s="20" t="s">
        <v>11566</v>
      </c>
      <c r="B289" s="20">
        <v>46022</v>
      </c>
      <c r="D289" t="s">
        <v>11567</v>
      </c>
      <c r="E289" t="s">
        <v>11206</v>
      </c>
      <c r="F289" t="s">
        <v>53</v>
      </c>
      <c r="G289" t="s">
        <v>11207</v>
      </c>
      <c r="H289" t="s">
        <v>56</v>
      </c>
      <c r="J289" t="s">
        <v>11219</v>
      </c>
      <c r="K289" s="10" t="s">
        <v>11220</v>
      </c>
      <c r="L289" s="10" t="s">
        <v>11210</v>
      </c>
      <c r="M289" s="20" t="s">
        <v>11211</v>
      </c>
      <c r="N289" t="s">
        <v>47</v>
      </c>
      <c r="O289" t="s">
        <v>11568</v>
      </c>
      <c r="P289" s="20">
        <v>46022</v>
      </c>
      <c r="Q289" s="21">
        <v>12</v>
      </c>
      <c r="R289">
        <v>2025</v>
      </c>
      <c r="S289" t="s">
        <v>11263</v>
      </c>
      <c r="T289" t="s">
        <v>11103</v>
      </c>
      <c r="U289" t="s">
        <v>11214</v>
      </c>
      <c r="V289" s="108">
        <v>-44474</v>
      </c>
      <c r="W289" s="45" t="s">
        <v>11569</v>
      </c>
      <c r="Y289">
        <v>12</v>
      </c>
      <c r="Z289">
        <v>2025</v>
      </c>
    </row>
    <row r="290" spans="1:26" hidden="1">
      <c r="A290" s="20" t="s">
        <v>11570</v>
      </c>
      <c r="B290" s="20">
        <v>46050</v>
      </c>
      <c r="D290" t="s">
        <v>11571</v>
      </c>
      <c r="E290" t="s">
        <v>11206</v>
      </c>
      <c r="F290" t="s">
        <v>53</v>
      </c>
      <c r="G290" t="s">
        <v>11216</v>
      </c>
      <c r="H290" t="s">
        <v>77</v>
      </c>
      <c r="J290" t="s">
        <v>11255</v>
      </c>
      <c r="K290" s="10" t="s">
        <v>11256</v>
      </c>
      <c r="L290" s="10" t="s">
        <v>11210</v>
      </c>
      <c r="M290" s="20" t="s">
        <v>11211</v>
      </c>
      <c r="N290" t="s">
        <v>47</v>
      </c>
      <c r="O290" t="s">
        <v>11572</v>
      </c>
      <c r="P290" s="20">
        <v>46050</v>
      </c>
      <c r="Q290" s="21">
        <v>12</v>
      </c>
      <c r="R290">
        <v>2025</v>
      </c>
      <c r="S290" t="s">
        <v>11284</v>
      </c>
      <c r="T290" t="s">
        <v>11098</v>
      </c>
      <c r="U290" t="s">
        <v>11214</v>
      </c>
      <c r="V290" s="108">
        <v>-709609</v>
      </c>
      <c r="W290" s="45" t="s">
        <v>11573</v>
      </c>
      <c r="Y290">
        <v>1</v>
      </c>
      <c r="Z290">
        <v>2026</v>
      </c>
    </row>
    <row r="291" spans="1:26" hidden="1">
      <c r="A291" s="20" t="s">
        <v>11570</v>
      </c>
      <c r="B291" s="20">
        <v>46050</v>
      </c>
      <c r="D291" t="s">
        <v>11571</v>
      </c>
      <c r="E291" t="s">
        <v>11206</v>
      </c>
      <c r="F291" t="s">
        <v>53</v>
      </c>
      <c r="G291" t="s">
        <v>11207</v>
      </c>
      <c r="H291" t="s">
        <v>56</v>
      </c>
      <c r="J291" t="s">
        <v>11255</v>
      </c>
      <c r="K291" s="10" t="s">
        <v>11256</v>
      </c>
      <c r="L291" s="10" t="s">
        <v>11210</v>
      </c>
      <c r="M291" s="20" t="s">
        <v>11211</v>
      </c>
      <c r="N291" t="s">
        <v>47</v>
      </c>
      <c r="O291" t="s">
        <v>11572</v>
      </c>
      <c r="P291" s="20">
        <v>46050</v>
      </c>
      <c r="Q291" s="21">
        <v>12</v>
      </c>
      <c r="R291">
        <v>2025</v>
      </c>
      <c r="S291" t="s">
        <v>11284</v>
      </c>
      <c r="T291" t="s">
        <v>11098</v>
      </c>
      <c r="U291" t="s">
        <v>11214</v>
      </c>
      <c r="V291" s="108">
        <v>-323104</v>
      </c>
      <c r="W291" s="45" t="s">
        <v>11573</v>
      </c>
      <c r="Y291">
        <v>1</v>
      </c>
      <c r="Z291">
        <v>2026</v>
      </c>
    </row>
    <row r="292" spans="1:26" hidden="1">
      <c r="A292" s="20" t="s">
        <v>11574</v>
      </c>
      <c r="B292" s="20">
        <v>46053</v>
      </c>
      <c r="D292" t="s">
        <v>11575</v>
      </c>
      <c r="E292" t="s">
        <v>11206</v>
      </c>
      <c r="F292" t="s">
        <v>53</v>
      </c>
      <c r="G292" t="s">
        <v>11216</v>
      </c>
      <c r="H292" t="s">
        <v>77</v>
      </c>
      <c r="J292" t="s">
        <v>11219</v>
      </c>
      <c r="K292" s="10" t="s">
        <v>11220</v>
      </c>
      <c r="L292" s="10" t="s">
        <v>11210</v>
      </c>
      <c r="M292" s="20" t="s">
        <v>11211</v>
      </c>
      <c r="N292" t="s">
        <v>47</v>
      </c>
      <c r="O292" t="s">
        <v>11576</v>
      </c>
      <c r="P292" s="20">
        <v>46053</v>
      </c>
      <c r="Q292" s="21">
        <v>1</v>
      </c>
      <c r="R292">
        <v>2026</v>
      </c>
      <c r="S292" t="s">
        <v>11577</v>
      </c>
      <c r="T292" t="s">
        <v>11103</v>
      </c>
      <c r="U292" t="s">
        <v>11214</v>
      </c>
      <c r="V292" s="108">
        <v>-37617</v>
      </c>
      <c r="W292" s="45" t="s">
        <v>11578</v>
      </c>
      <c r="Y292">
        <v>1</v>
      </c>
      <c r="Z292">
        <v>2026</v>
      </c>
    </row>
    <row r="293" spans="1:26" hidden="1">
      <c r="A293" s="20" t="s">
        <v>11574</v>
      </c>
      <c r="B293" s="20">
        <v>46053</v>
      </c>
      <c r="D293" t="s">
        <v>11575</v>
      </c>
      <c r="E293" t="s">
        <v>11206</v>
      </c>
      <c r="F293" t="s">
        <v>53</v>
      </c>
      <c r="G293" t="s">
        <v>11207</v>
      </c>
      <c r="H293" t="s">
        <v>56</v>
      </c>
      <c r="J293" t="s">
        <v>11219</v>
      </c>
      <c r="K293" s="10" t="s">
        <v>11220</v>
      </c>
      <c r="L293" s="10" t="s">
        <v>11210</v>
      </c>
      <c r="M293" s="20" t="s">
        <v>11211</v>
      </c>
      <c r="N293" t="s">
        <v>47</v>
      </c>
      <c r="O293" t="s">
        <v>11576</v>
      </c>
      <c r="P293" s="20">
        <v>46053</v>
      </c>
      <c r="Q293" s="21">
        <v>1</v>
      </c>
      <c r="R293">
        <v>2026</v>
      </c>
      <c r="S293" t="s">
        <v>11577</v>
      </c>
      <c r="T293" t="s">
        <v>11103</v>
      </c>
      <c r="U293" t="s">
        <v>11214</v>
      </c>
      <c r="V293" s="108">
        <v>-24676</v>
      </c>
      <c r="W293" s="45" t="s">
        <v>11578</v>
      </c>
      <c r="Y293">
        <v>1</v>
      </c>
      <c r="Z293">
        <v>2026</v>
      </c>
    </row>
    <row r="294" spans="1:26" hidden="1">
      <c r="A294" s="20" t="s">
        <v>11574</v>
      </c>
      <c r="B294" s="20">
        <v>46053</v>
      </c>
      <c r="D294" t="s">
        <v>11575</v>
      </c>
      <c r="E294" t="s">
        <v>11206</v>
      </c>
      <c r="F294" t="s">
        <v>53</v>
      </c>
      <c r="G294" t="s">
        <v>11579</v>
      </c>
      <c r="H294" t="s">
        <v>1114</v>
      </c>
      <c r="J294" t="s">
        <v>11219</v>
      </c>
      <c r="K294" s="10" t="s">
        <v>11220</v>
      </c>
      <c r="L294" s="10" t="s">
        <v>11210</v>
      </c>
      <c r="M294" s="20" t="s">
        <v>11211</v>
      </c>
      <c r="N294" t="s">
        <v>47</v>
      </c>
      <c r="O294" t="s">
        <v>11576</v>
      </c>
      <c r="P294" s="20">
        <v>46053</v>
      </c>
      <c r="Q294" s="21">
        <v>1</v>
      </c>
      <c r="R294">
        <v>2026</v>
      </c>
      <c r="S294" t="s">
        <v>11577</v>
      </c>
      <c r="T294" t="s">
        <v>11103</v>
      </c>
      <c r="U294" t="s">
        <v>11214</v>
      </c>
      <c r="V294" s="108">
        <v>-54</v>
      </c>
      <c r="W294" s="45" t="s">
        <v>11578</v>
      </c>
      <c r="Y294">
        <v>1</v>
      </c>
      <c r="Z294">
        <v>2026</v>
      </c>
    </row>
    <row r="295" spans="1:26" hidden="1">
      <c r="A295" s="20" t="s">
        <v>11580</v>
      </c>
      <c r="B295" s="20">
        <v>46053</v>
      </c>
      <c r="D295" t="s">
        <v>11581</v>
      </c>
      <c r="E295" t="s">
        <v>11206</v>
      </c>
      <c r="F295" t="s">
        <v>53</v>
      </c>
      <c r="G295" t="s">
        <v>11216</v>
      </c>
      <c r="H295" t="s">
        <v>77</v>
      </c>
      <c r="J295" t="s">
        <v>11219</v>
      </c>
      <c r="K295" s="10" t="s">
        <v>11220</v>
      </c>
      <c r="L295" s="10" t="s">
        <v>11210</v>
      </c>
      <c r="M295" s="20" t="s">
        <v>11211</v>
      </c>
      <c r="N295" t="s">
        <v>47</v>
      </c>
      <c r="O295" t="s">
        <v>11582</v>
      </c>
      <c r="P295" s="20">
        <v>46053</v>
      </c>
      <c r="Q295" s="21">
        <v>12</v>
      </c>
      <c r="R295">
        <v>2025</v>
      </c>
      <c r="S295" t="s">
        <v>11263</v>
      </c>
      <c r="T295" t="s">
        <v>11103</v>
      </c>
      <c r="U295" t="s">
        <v>11214</v>
      </c>
      <c r="V295" s="108">
        <v>-12728</v>
      </c>
      <c r="W295" s="45" t="s">
        <v>11583</v>
      </c>
      <c r="Y295">
        <v>1</v>
      </c>
      <c r="Z295">
        <v>2026</v>
      </c>
    </row>
    <row r="296" spans="1:26" hidden="1">
      <c r="A296" s="20" t="s">
        <v>11580</v>
      </c>
      <c r="B296" s="20">
        <v>46053</v>
      </c>
      <c r="D296" t="s">
        <v>11581</v>
      </c>
      <c r="E296" t="s">
        <v>11206</v>
      </c>
      <c r="F296" t="s">
        <v>53</v>
      </c>
      <c r="G296" t="s">
        <v>11207</v>
      </c>
      <c r="H296" t="s">
        <v>56</v>
      </c>
      <c r="J296" t="s">
        <v>11219</v>
      </c>
      <c r="K296" s="10" t="s">
        <v>11220</v>
      </c>
      <c r="L296" s="10" t="s">
        <v>11210</v>
      </c>
      <c r="M296" s="20" t="s">
        <v>11211</v>
      </c>
      <c r="N296" t="s">
        <v>47</v>
      </c>
      <c r="O296" t="s">
        <v>11582</v>
      </c>
      <c r="P296" s="20">
        <v>46053</v>
      </c>
      <c r="Q296" s="21">
        <v>12</v>
      </c>
      <c r="R296">
        <v>2025</v>
      </c>
      <c r="S296" t="s">
        <v>11263</v>
      </c>
      <c r="T296" t="s">
        <v>11103</v>
      </c>
      <c r="U296" t="s">
        <v>11214</v>
      </c>
      <c r="V296" s="108">
        <v>-5796</v>
      </c>
      <c r="W296" s="45" t="s">
        <v>11583</v>
      </c>
      <c r="Y296">
        <v>1</v>
      </c>
      <c r="Z296">
        <v>2026</v>
      </c>
    </row>
    <row r="297" spans="1:26" hidden="1">
      <c r="A297" s="20" t="s">
        <v>11584</v>
      </c>
      <c r="B297" s="20">
        <v>46078</v>
      </c>
      <c r="D297" t="s">
        <v>11585</v>
      </c>
      <c r="E297" t="s">
        <v>11206</v>
      </c>
      <c r="F297" t="s">
        <v>53</v>
      </c>
      <c r="G297" t="s">
        <v>11216</v>
      </c>
      <c r="H297" t="s">
        <v>77</v>
      </c>
      <c r="J297" t="s">
        <v>11255</v>
      </c>
      <c r="K297" s="10" t="s">
        <v>11256</v>
      </c>
      <c r="L297" s="10" t="s">
        <v>11210</v>
      </c>
      <c r="M297" s="20" t="s">
        <v>11211</v>
      </c>
      <c r="N297" t="s">
        <v>47</v>
      </c>
      <c r="O297" t="s">
        <v>11586</v>
      </c>
      <c r="P297" s="20">
        <v>46078</v>
      </c>
      <c r="Q297" s="21">
        <v>1</v>
      </c>
      <c r="R297">
        <v>2026</v>
      </c>
      <c r="S297" t="s">
        <v>11587</v>
      </c>
      <c r="T297" t="s">
        <v>11098</v>
      </c>
      <c r="U297" t="s">
        <v>11214</v>
      </c>
      <c r="V297" s="108">
        <v>-273981</v>
      </c>
      <c r="W297" s="45" t="s">
        <v>11588</v>
      </c>
      <c r="Y297">
        <v>2</v>
      </c>
      <c r="Z297">
        <v>2026</v>
      </c>
    </row>
    <row r="298" spans="1:26" hidden="1">
      <c r="A298" s="20" t="s">
        <v>11584</v>
      </c>
      <c r="B298" s="20">
        <v>46078</v>
      </c>
      <c r="D298" t="s">
        <v>11585</v>
      </c>
      <c r="E298" t="s">
        <v>11206</v>
      </c>
      <c r="F298" t="s">
        <v>53</v>
      </c>
      <c r="G298" t="s">
        <v>11207</v>
      </c>
      <c r="H298" t="s">
        <v>56</v>
      </c>
      <c r="J298" t="s">
        <v>11255</v>
      </c>
      <c r="K298" s="10" t="s">
        <v>11256</v>
      </c>
      <c r="L298" s="10" t="s">
        <v>11210</v>
      </c>
      <c r="M298" s="20" t="s">
        <v>11211</v>
      </c>
      <c r="N298" t="s">
        <v>47</v>
      </c>
      <c r="O298" t="s">
        <v>11586</v>
      </c>
      <c r="P298" s="20">
        <v>46078</v>
      </c>
      <c r="Q298" s="21">
        <v>1</v>
      </c>
      <c r="R298">
        <v>2026</v>
      </c>
      <c r="S298" t="s">
        <v>11587</v>
      </c>
      <c r="T298" t="s">
        <v>11098</v>
      </c>
      <c r="U298" t="s">
        <v>11214</v>
      </c>
      <c r="V298" s="108">
        <v>-175784</v>
      </c>
      <c r="W298" s="45" t="s">
        <v>11588</v>
      </c>
      <c r="Y298">
        <v>2</v>
      </c>
      <c r="Z298">
        <v>2026</v>
      </c>
    </row>
    <row r="299" spans="1:26" hidden="1">
      <c r="A299" s="20" t="s">
        <v>11584</v>
      </c>
      <c r="B299" s="20">
        <v>46078</v>
      </c>
      <c r="D299" t="s">
        <v>11585</v>
      </c>
      <c r="E299" t="s">
        <v>11206</v>
      </c>
      <c r="F299" t="s">
        <v>53</v>
      </c>
      <c r="G299" t="s">
        <v>11579</v>
      </c>
      <c r="H299" t="s">
        <v>1114</v>
      </c>
      <c r="J299" t="s">
        <v>11255</v>
      </c>
      <c r="K299" s="10" t="s">
        <v>11256</v>
      </c>
      <c r="L299" s="10" t="s">
        <v>11210</v>
      </c>
      <c r="M299" s="20" t="s">
        <v>11211</v>
      </c>
      <c r="N299" t="s">
        <v>47</v>
      </c>
      <c r="O299" t="s">
        <v>11586</v>
      </c>
      <c r="P299" s="20">
        <v>46078</v>
      </c>
      <c r="Q299" s="21">
        <v>1</v>
      </c>
      <c r="R299">
        <v>2026</v>
      </c>
      <c r="S299" t="s">
        <v>11587</v>
      </c>
      <c r="T299" t="s">
        <v>11098</v>
      </c>
      <c r="U299" t="s">
        <v>11214</v>
      </c>
      <c r="V299" s="108">
        <v>-362</v>
      </c>
      <c r="W299" s="45" t="s">
        <v>11588</v>
      </c>
      <c r="Y299">
        <v>2</v>
      </c>
      <c r="Z299">
        <v>2026</v>
      </c>
    </row>
    <row r="300" spans="1:26" hidden="1">
      <c r="A300" s="20" t="s">
        <v>11589</v>
      </c>
      <c r="B300" s="20">
        <v>46081</v>
      </c>
      <c r="D300" t="s">
        <v>11590</v>
      </c>
      <c r="E300" t="s">
        <v>11206</v>
      </c>
      <c r="F300" t="s">
        <v>53</v>
      </c>
      <c r="G300" t="s">
        <v>11579</v>
      </c>
      <c r="H300" t="s">
        <v>1114</v>
      </c>
      <c r="J300" t="s">
        <v>11219</v>
      </c>
      <c r="K300" s="10" t="s">
        <v>11220</v>
      </c>
      <c r="L300" s="10" t="s">
        <v>11210</v>
      </c>
      <c r="M300" s="20" t="s">
        <v>11211</v>
      </c>
      <c r="N300" t="s">
        <v>47</v>
      </c>
      <c r="O300" t="s">
        <v>11591</v>
      </c>
      <c r="P300" s="20">
        <v>46081</v>
      </c>
      <c r="Q300" s="21">
        <v>2</v>
      </c>
      <c r="R300">
        <v>2026</v>
      </c>
      <c r="S300" t="s">
        <v>11577</v>
      </c>
      <c r="T300" t="s">
        <v>11103</v>
      </c>
      <c r="U300" t="s">
        <v>11214</v>
      </c>
      <c r="V300" s="108">
        <v>-4</v>
      </c>
      <c r="W300" s="45" t="s">
        <v>11592</v>
      </c>
      <c r="Y300">
        <v>2</v>
      </c>
      <c r="Z300">
        <v>2026</v>
      </c>
    </row>
    <row r="301" spans="1:26" hidden="1">
      <c r="A301" s="20" t="s">
        <v>11593</v>
      </c>
      <c r="B301" s="20">
        <v>46106</v>
      </c>
      <c r="D301" t="s">
        <v>11594</v>
      </c>
      <c r="E301" t="s">
        <v>11206</v>
      </c>
      <c r="F301" t="s">
        <v>53</v>
      </c>
      <c r="G301" t="s">
        <v>11216</v>
      </c>
      <c r="H301" t="s">
        <v>77</v>
      </c>
      <c r="J301" t="s">
        <v>11255</v>
      </c>
      <c r="K301" s="10" t="s">
        <v>11256</v>
      </c>
      <c r="L301" s="10" t="s">
        <v>11210</v>
      </c>
      <c r="M301" s="20" t="s">
        <v>11211</v>
      </c>
      <c r="N301" t="s">
        <v>47</v>
      </c>
      <c r="O301" t="s">
        <v>11595</v>
      </c>
      <c r="P301" s="20">
        <v>46106</v>
      </c>
      <c r="Q301" s="21">
        <v>2</v>
      </c>
      <c r="R301">
        <v>2026</v>
      </c>
      <c r="S301" t="s">
        <v>11587</v>
      </c>
      <c r="T301" t="s">
        <v>11098</v>
      </c>
      <c r="U301" t="s">
        <v>11214</v>
      </c>
      <c r="V301" s="108">
        <v>-331356</v>
      </c>
      <c r="W301" s="45" t="s">
        <v>11596</v>
      </c>
      <c r="Y301">
        <v>3</v>
      </c>
      <c r="Z301">
        <v>2026</v>
      </c>
    </row>
    <row r="302" spans="1:26" hidden="1">
      <c r="A302" s="20" t="s">
        <v>11593</v>
      </c>
      <c r="B302" s="20">
        <v>46106</v>
      </c>
      <c r="D302" t="s">
        <v>11594</v>
      </c>
      <c r="E302" t="s">
        <v>11206</v>
      </c>
      <c r="F302" t="s">
        <v>53</v>
      </c>
      <c r="G302" t="s">
        <v>11207</v>
      </c>
      <c r="H302" t="s">
        <v>56</v>
      </c>
      <c r="J302" t="s">
        <v>11255</v>
      </c>
      <c r="K302" s="10" t="s">
        <v>11256</v>
      </c>
      <c r="L302" s="10" t="s">
        <v>11210</v>
      </c>
      <c r="M302" s="20" t="s">
        <v>11211</v>
      </c>
      <c r="N302" t="s">
        <v>47</v>
      </c>
      <c r="O302" t="s">
        <v>11595</v>
      </c>
      <c r="P302" s="20">
        <v>46106</v>
      </c>
      <c r="Q302" s="21">
        <v>2</v>
      </c>
      <c r="R302">
        <v>2026</v>
      </c>
      <c r="S302" t="s">
        <v>11587</v>
      </c>
      <c r="T302" t="s">
        <v>11098</v>
      </c>
      <c r="U302" t="s">
        <v>11214</v>
      </c>
      <c r="V302" s="108">
        <v>-195442</v>
      </c>
      <c r="W302" s="45" t="s">
        <v>11596</v>
      </c>
      <c r="Y302">
        <v>3</v>
      </c>
      <c r="Z302">
        <v>2026</v>
      </c>
    </row>
    <row r="303" spans="1:26" hidden="1">
      <c r="A303" s="20" t="s">
        <v>11597</v>
      </c>
      <c r="B303" s="20">
        <v>46112</v>
      </c>
      <c r="D303" t="s">
        <v>11598</v>
      </c>
      <c r="E303" t="s">
        <v>11206</v>
      </c>
      <c r="F303" t="s">
        <v>53</v>
      </c>
      <c r="G303" t="s">
        <v>11216</v>
      </c>
      <c r="H303" t="s">
        <v>77</v>
      </c>
      <c r="J303" t="s">
        <v>11219</v>
      </c>
      <c r="K303" s="10" t="s">
        <v>11220</v>
      </c>
      <c r="L303" s="10" t="s">
        <v>11210</v>
      </c>
      <c r="M303" s="20" t="s">
        <v>11211</v>
      </c>
      <c r="N303" t="s">
        <v>47</v>
      </c>
      <c r="O303" t="s">
        <v>11599</v>
      </c>
      <c r="P303" s="20">
        <v>46112</v>
      </c>
      <c r="Q303" s="21">
        <v>3</v>
      </c>
      <c r="R303">
        <v>2026</v>
      </c>
      <c r="S303" t="s">
        <v>11577</v>
      </c>
      <c r="T303" t="s">
        <v>11103</v>
      </c>
      <c r="U303" t="s">
        <v>11214</v>
      </c>
      <c r="V303" s="108">
        <v>-79039</v>
      </c>
      <c r="W303" s="45" t="s">
        <v>11600</v>
      </c>
      <c r="Y303">
        <v>3</v>
      </c>
      <c r="Z303">
        <v>2026</v>
      </c>
    </row>
    <row r="304" spans="1:26" hidden="1">
      <c r="A304" s="20" t="s">
        <v>11597</v>
      </c>
      <c r="B304" s="20">
        <v>46112</v>
      </c>
      <c r="D304" t="s">
        <v>11598</v>
      </c>
      <c r="E304" t="s">
        <v>11206</v>
      </c>
      <c r="F304" t="s">
        <v>53</v>
      </c>
      <c r="G304" t="s">
        <v>11207</v>
      </c>
      <c r="H304" t="s">
        <v>56</v>
      </c>
      <c r="J304" t="s">
        <v>11219</v>
      </c>
      <c r="K304" s="10" t="s">
        <v>11220</v>
      </c>
      <c r="L304" s="10" t="s">
        <v>11210</v>
      </c>
      <c r="M304" s="20" t="s">
        <v>11211</v>
      </c>
      <c r="N304" t="s">
        <v>47</v>
      </c>
      <c r="O304" t="s">
        <v>11599</v>
      </c>
      <c r="P304" s="20">
        <v>46112</v>
      </c>
      <c r="Q304" s="21">
        <v>3</v>
      </c>
      <c r="R304">
        <v>2026</v>
      </c>
      <c r="S304" t="s">
        <v>11577</v>
      </c>
      <c r="T304" t="s">
        <v>11103</v>
      </c>
      <c r="U304" t="s">
        <v>11214</v>
      </c>
      <c r="V304" s="108">
        <v>-28034</v>
      </c>
      <c r="W304" s="45" t="s">
        <v>11600</v>
      </c>
      <c r="Y304">
        <v>3</v>
      </c>
      <c r="Z304">
        <v>2026</v>
      </c>
    </row>
    <row r="305" spans="1:26">
      <c r="A305" s="144" t="s">
        <v>11369</v>
      </c>
      <c r="B305" s="153" t="s">
        <v>11715</v>
      </c>
      <c r="C305" s="146"/>
      <c r="D305" s="147" t="s">
        <v>11370</v>
      </c>
      <c r="E305" s="148" t="s">
        <v>11206</v>
      </c>
      <c r="F305" s="148" t="s">
        <v>53</v>
      </c>
      <c r="G305" s="148" t="s">
        <v>11207</v>
      </c>
      <c r="H305" s="147" t="s">
        <v>56</v>
      </c>
      <c r="I305" s="148"/>
      <c r="J305" s="148">
        <v>4112340</v>
      </c>
      <c r="K305" s="149" t="s">
        <v>11658</v>
      </c>
      <c r="L305" s="149" t="s">
        <v>11210</v>
      </c>
      <c r="M305" s="144" t="s">
        <v>11211</v>
      </c>
      <c r="N305" s="148"/>
      <c r="O305" s="148" t="s">
        <v>11717</v>
      </c>
      <c r="P305" s="145" t="s">
        <v>11715</v>
      </c>
      <c r="Q305" s="150">
        <v>12</v>
      </c>
      <c r="R305" s="148">
        <v>2025</v>
      </c>
      <c r="S305" s="148" t="s">
        <v>11213</v>
      </c>
      <c r="T305" s="148" t="s">
        <v>11101</v>
      </c>
      <c r="U305" s="148" t="s">
        <v>11214</v>
      </c>
      <c r="V305" s="154">
        <v>-35572</v>
      </c>
      <c r="W305" s="151" t="s">
        <v>11372</v>
      </c>
      <c r="X305" s="152"/>
      <c r="Y305" s="148">
        <v>12</v>
      </c>
      <c r="Z305" s="148">
        <v>2025</v>
      </c>
    </row>
    <row r="306" spans="1:26">
      <c r="A306" s="144" t="s">
        <v>11503</v>
      </c>
      <c r="B306" s="153" t="s">
        <v>11756</v>
      </c>
      <c r="C306" s="146"/>
      <c r="D306" s="147" t="s">
        <v>11504</v>
      </c>
      <c r="E306" s="148" t="s">
        <v>11206</v>
      </c>
      <c r="F306" s="148" t="s">
        <v>53</v>
      </c>
      <c r="G306" s="148" t="s">
        <v>11207</v>
      </c>
      <c r="H306" s="147" t="s">
        <v>56</v>
      </c>
      <c r="I306" s="148"/>
      <c r="J306" s="148">
        <v>4112340</v>
      </c>
      <c r="K306" s="149" t="s">
        <v>11658</v>
      </c>
      <c r="L306" s="149" t="s">
        <v>11210</v>
      </c>
      <c r="M306" s="144" t="s">
        <v>11211</v>
      </c>
      <c r="N306" s="148"/>
      <c r="O306" s="148" t="s">
        <v>11757</v>
      </c>
      <c r="P306" s="145" t="s">
        <v>11756</v>
      </c>
      <c r="Q306" s="150">
        <v>12</v>
      </c>
      <c r="R306" s="148">
        <v>2025</v>
      </c>
      <c r="S306" s="148" t="s">
        <v>11213</v>
      </c>
      <c r="T306" s="148" t="s">
        <v>11101</v>
      </c>
      <c r="U306" s="148" t="s">
        <v>11214</v>
      </c>
      <c r="V306" s="154">
        <v>-177194</v>
      </c>
      <c r="W306" s="151" t="s">
        <v>11506</v>
      </c>
      <c r="X306" s="152"/>
      <c r="Y306" s="148">
        <v>12</v>
      </c>
      <c r="Z306" s="148">
        <v>2025</v>
      </c>
    </row>
    <row r="307" spans="1:26" hidden="1">
      <c r="A307" s="144" t="s">
        <v>11435</v>
      </c>
      <c r="B307" s="153" t="s">
        <v>11743</v>
      </c>
      <c r="C307" s="146"/>
      <c r="D307" s="147" t="s">
        <v>11436</v>
      </c>
      <c r="E307" s="148" t="s">
        <v>11206</v>
      </c>
      <c r="F307" s="148" t="s">
        <v>53</v>
      </c>
      <c r="G307" s="148" t="s">
        <v>11207</v>
      </c>
      <c r="H307" s="147" t="s">
        <v>56</v>
      </c>
      <c r="I307" s="148"/>
      <c r="J307" s="148">
        <v>4112402</v>
      </c>
      <c r="K307" s="149" t="s">
        <v>11672</v>
      </c>
      <c r="L307" s="149" t="s">
        <v>11210</v>
      </c>
      <c r="M307" s="144" t="s">
        <v>11211</v>
      </c>
      <c r="N307" s="148"/>
      <c r="O307" s="148" t="s">
        <v>11744</v>
      </c>
      <c r="P307" s="145" t="s">
        <v>11743</v>
      </c>
      <c r="Q307" s="150">
        <v>12</v>
      </c>
      <c r="R307" s="148">
        <v>2025</v>
      </c>
      <c r="S307" s="148" t="s">
        <v>11284</v>
      </c>
      <c r="T307" s="148" t="s">
        <v>11098</v>
      </c>
      <c r="U307" s="148" t="s">
        <v>11214</v>
      </c>
      <c r="V307" s="154">
        <v>-293168</v>
      </c>
      <c r="W307" s="151" t="s">
        <v>11438</v>
      </c>
      <c r="X307" s="152"/>
      <c r="Y307" s="148">
        <v>12</v>
      </c>
      <c r="Z307" s="148">
        <v>2025</v>
      </c>
    </row>
  </sheetData>
  <autoFilter ref="A1:Z307" xr:uid="{00000000-0001-0000-0400-000000000000}">
    <filterColumn colId="10">
      <filters>
        <filter val="Bonificaci?n Fi"/>
        <filter val="Bonificación Fi"/>
        <filter val="Bonificación Fija Ra"/>
      </filters>
    </filterColumn>
    <filterColumn colId="17">
      <filters>
        <filter val="2025"/>
      </filters>
    </filterColumn>
  </autoFilter>
  <sortState xmlns:xlrd2="http://schemas.microsoft.com/office/spreadsheetml/2017/richdata2" ref="A2:R299">
    <sortCondition ref="G2"/>
  </sortState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05187-444F-40D9-B6AC-621A13B1A53F}">
  <sheetPr codeName="Hoja14">
    <tabColor theme="0" tint="-0.249977111117893"/>
  </sheetPr>
  <dimension ref="A1:Z306"/>
  <sheetViews>
    <sheetView topLeftCell="H1" zoomScale="80" zoomScaleNormal="80" workbookViewId="0">
      <pane ySplit="1" topLeftCell="A2" activePane="bottomLeft" state="frozen"/>
      <selection activeCell="J25" sqref="J25"/>
      <selection pane="bottomLeft" activeCell="S3" sqref="S3"/>
    </sheetView>
  </sheetViews>
  <sheetFormatPr baseColWidth="10" defaultColWidth="13.6640625" defaultRowHeight="14.4"/>
  <cols>
    <col min="1" max="2" width="13.6640625" style="20" customWidth="1"/>
    <col min="3" max="3" width="13.6640625" style="39" customWidth="1"/>
    <col min="4" max="8" width="13.6640625" customWidth="1"/>
    <col min="9" max="9" width="23.6640625" customWidth="1"/>
    <col min="10" max="10" width="13.6640625" customWidth="1"/>
    <col min="11" max="11" width="20.6640625" style="10" customWidth="1"/>
    <col min="12" max="12" width="13.6640625" style="10" customWidth="1"/>
    <col min="13" max="13" width="13.6640625" style="20" customWidth="1"/>
    <col min="14" max="15" width="36.6640625" customWidth="1"/>
    <col min="16" max="16" width="16" style="20" bestFit="1" customWidth="1"/>
    <col min="17" max="17" width="13.6640625" style="21" customWidth="1"/>
    <col min="18" max="20" width="13.6640625" customWidth="1"/>
    <col min="21" max="21" width="17.44140625" bestFit="1" customWidth="1"/>
    <col min="22" max="22" width="13.6640625" style="108" customWidth="1"/>
    <col min="23" max="23" width="23.6640625" style="45" customWidth="1"/>
    <col min="24" max="24" width="13.6640625" style="45" customWidth="1"/>
    <col min="25" max="25" width="13.6640625" customWidth="1"/>
  </cols>
  <sheetData>
    <row r="1" spans="1:26">
      <c r="A1" s="23" t="s">
        <v>11110</v>
      </c>
      <c r="B1" s="23" t="s">
        <v>11116</v>
      </c>
      <c r="C1" s="23" t="s">
        <v>11184</v>
      </c>
      <c r="D1" s="23" t="s">
        <v>11185</v>
      </c>
      <c r="E1" s="23" t="s">
        <v>11186</v>
      </c>
      <c r="F1" s="23" t="s">
        <v>11105</v>
      </c>
      <c r="G1" s="23" t="s">
        <v>11187</v>
      </c>
      <c r="H1" s="23" t="s">
        <v>2</v>
      </c>
      <c r="I1" s="23" t="s">
        <v>11188</v>
      </c>
      <c r="J1" s="23" t="s">
        <v>11189</v>
      </c>
      <c r="K1" s="23" t="s">
        <v>11190</v>
      </c>
      <c r="L1" s="23" t="s">
        <v>11191</v>
      </c>
      <c r="M1" s="23" t="s">
        <v>11192</v>
      </c>
      <c r="N1" s="23" t="s">
        <v>11193</v>
      </c>
      <c r="O1" s="23" t="s">
        <v>11194</v>
      </c>
      <c r="P1" s="23" t="s">
        <v>11195</v>
      </c>
      <c r="Q1" s="23" t="s">
        <v>11196</v>
      </c>
      <c r="R1" s="23" t="s">
        <v>11197</v>
      </c>
      <c r="S1" s="23" t="s">
        <v>11198</v>
      </c>
      <c r="T1" s="23" t="s">
        <v>11199</v>
      </c>
      <c r="U1" s="23" t="s">
        <v>11200</v>
      </c>
      <c r="V1" s="107" t="s">
        <v>11201</v>
      </c>
      <c r="W1" s="56" t="s">
        <v>11111</v>
      </c>
      <c r="X1" s="23" t="s">
        <v>11202</v>
      </c>
      <c r="Y1" s="23" t="s">
        <v>11203</v>
      </c>
      <c r="Z1" s="23" t="s">
        <v>11139</v>
      </c>
    </row>
    <row r="2" spans="1:26">
      <c r="A2" s="20" t="s">
        <v>11204</v>
      </c>
      <c r="B2" s="20">
        <v>45669</v>
      </c>
      <c r="D2" t="s">
        <v>11205</v>
      </c>
      <c r="E2" t="s">
        <v>11206</v>
      </c>
      <c r="F2" t="s">
        <v>53</v>
      </c>
      <c r="G2" t="s">
        <v>11207</v>
      </c>
      <c r="H2" t="s">
        <v>56</v>
      </c>
      <c r="J2" t="s">
        <v>11208</v>
      </c>
      <c r="K2" s="10" t="s">
        <v>11209</v>
      </c>
      <c r="L2" s="10" t="s">
        <v>11210</v>
      </c>
      <c r="M2" s="20" t="s">
        <v>11211</v>
      </c>
      <c r="N2" t="s">
        <v>47</v>
      </c>
      <c r="O2" t="s">
        <v>11212</v>
      </c>
      <c r="P2" s="20">
        <v>45669</v>
      </c>
      <c r="Q2" s="21">
        <v>1</v>
      </c>
      <c r="R2">
        <v>2025</v>
      </c>
      <c r="S2" t="s">
        <v>11213</v>
      </c>
      <c r="T2" t="s">
        <v>11101</v>
      </c>
      <c r="U2" t="s">
        <v>11214</v>
      </c>
      <c r="V2" s="108">
        <v>-25122</v>
      </c>
      <c r="W2" s="45" t="s">
        <v>11215</v>
      </c>
      <c r="Y2">
        <v>1</v>
      </c>
      <c r="Z2">
        <v>2025</v>
      </c>
    </row>
    <row r="3" spans="1:26">
      <c r="A3" s="20" t="s">
        <v>11204</v>
      </c>
      <c r="B3" s="20">
        <v>45669</v>
      </c>
      <c r="C3" s="9"/>
      <c r="D3" t="s">
        <v>11205</v>
      </c>
      <c r="E3" s="9" t="s">
        <v>11206</v>
      </c>
      <c r="F3" t="s">
        <v>53</v>
      </c>
      <c r="G3" t="s">
        <v>11216</v>
      </c>
      <c r="H3" t="s">
        <v>77</v>
      </c>
      <c r="J3" t="s">
        <v>11208</v>
      </c>
      <c r="K3" s="10" t="s">
        <v>11209</v>
      </c>
      <c r="L3" s="10" t="s">
        <v>11210</v>
      </c>
      <c r="M3" s="20" t="s">
        <v>11211</v>
      </c>
      <c r="N3" s="12" t="s">
        <v>47</v>
      </c>
      <c r="O3" t="s">
        <v>11212</v>
      </c>
      <c r="P3" s="20">
        <v>45669</v>
      </c>
      <c r="Q3" s="21">
        <v>1</v>
      </c>
      <c r="R3">
        <v>2025</v>
      </c>
      <c r="S3" t="s">
        <v>11213</v>
      </c>
      <c r="T3" t="s">
        <v>11101</v>
      </c>
      <c r="U3" t="s">
        <v>11214</v>
      </c>
      <c r="V3" s="108">
        <v>-104944</v>
      </c>
      <c r="W3" s="45" t="s">
        <v>11215</v>
      </c>
      <c r="Y3">
        <v>1</v>
      </c>
      <c r="Z3">
        <v>2025</v>
      </c>
    </row>
    <row r="4" spans="1:26">
      <c r="A4" s="20" t="s">
        <v>11217</v>
      </c>
      <c r="B4" s="20">
        <v>45669</v>
      </c>
      <c r="C4" s="9"/>
      <c r="D4" t="s">
        <v>11218</v>
      </c>
      <c r="E4" t="s">
        <v>11206</v>
      </c>
      <c r="F4" t="s">
        <v>53</v>
      </c>
      <c r="G4" t="s">
        <v>11207</v>
      </c>
      <c r="H4" t="s">
        <v>56</v>
      </c>
      <c r="J4" t="s">
        <v>11219</v>
      </c>
      <c r="K4" s="10" t="s">
        <v>11220</v>
      </c>
      <c r="L4" s="10" t="s">
        <v>11210</v>
      </c>
      <c r="M4" s="20" t="s">
        <v>11211</v>
      </c>
      <c r="N4" s="12" t="s">
        <v>47</v>
      </c>
      <c r="O4" t="s">
        <v>11221</v>
      </c>
      <c r="P4" s="20">
        <v>45669</v>
      </c>
      <c r="Q4" s="21">
        <v>12</v>
      </c>
      <c r="R4">
        <v>2024</v>
      </c>
      <c r="S4" t="s">
        <v>11222</v>
      </c>
      <c r="T4" t="s">
        <v>11103</v>
      </c>
      <c r="U4" t="s">
        <v>11214</v>
      </c>
      <c r="V4" s="108">
        <v>-11921</v>
      </c>
      <c r="W4" s="45" t="s">
        <v>11223</v>
      </c>
      <c r="Y4">
        <v>1</v>
      </c>
      <c r="Z4">
        <v>2025</v>
      </c>
    </row>
    <row r="5" spans="1:26">
      <c r="A5" s="20" t="s">
        <v>11217</v>
      </c>
      <c r="B5" s="20">
        <v>45669</v>
      </c>
      <c r="C5" s="9"/>
      <c r="D5" t="s">
        <v>11218</v>
      </c>
      <c r="E5" t="s">
        <v>11206</v>
      </c>
      <c r="F5" t="s">
        <v>53</v>
      </c>
      <c r="G5" t="s">
        <v>11216</v>
      </c>
      <c r="H5" t="s">
        <v>77</v>
      </c>
      <c r="J5" t="s">
        <v>11219</v>
      </c>
      <c r="K5" s="10" t="s">
        <v>11220</v>
      </c>
      <c r="L5" s="10" t="s">
        <v>11210</v>
      </c>
      <c r="M5" s="20" t="s">
        <v>11211</v>
      </c>
      <c r="N5" s="12" t="s">
        <v>47</v>
      </c>
      <c r="O5" t="s">
        <v>11221</v>
      </c>
      <c r="P5" s="20">
        <v>45669</v>
      </c>
      <c r="Q5" s="21">
        <v>12</v>
      </c>
      <c r="R5">
        <v>2024</v>
      </c>
      <c r="S5" t="s">
        <v>11222</v>
      </c>
      <c r="T5" t="s">
        <v>11103</v>
      </c>
      <c r="U5" t="s">
        <v>11214</v>
      </c>
      <c r="V5" s="108">
        <v>-12209</v>
      </c>
      <c r="W5" s="45" t="s">
        <v>11223</v>
      </c>
      <c r="Y5">
        <v>1</v>
      </c>
      <c r="Z5">
        <v>2025</v>
      </c>
    </row>
    <row r="6" spans="1:26">
      <c r="A6" s="20" t="s">
        <v>11224</v>
      </c>
      <c r="B6" s="20">
        <v>45669</v>
      </c>
      <c r="C6" s="9"/>
      <c r="D6" t="s">
        <v>11225</v>
      </c>
      <c r="E6" t="s">
        <v>11206</v>
      </c>
      <c r="F6" t="s">
        <v>53</v>
      </c>
      <c r="G6" t="s">
        <v>11226</v>
      </c>
      <c r="H6" t="s">
        <v>77</v>
      </c>
      <c r="J6" t="s">
        <v>11219</v>
      </c>
      <c r="K6" s="10" t="s">
        <v>11220</v>
      </c>
      <c r="L6" s="10" t="s">
        <v>11210</v>
      </c>
      <c r="M6" s="20" t="s">
        <v>11211</v>
      </c>
      <c r="N6" s="12" t="s">
        <v>47</v>
      </c>
      <c r="O6" t="s">
        <v>11221</v>
      </c>
      <c r="P6" s="20">
        <v>45669</v>
      </c>
      <c r="Q6" s="21">
        <v>12</v>
      </c>
      <c r="R6">
        <v>2024</v>
      </c>
      <c r="S6" t="s">
        <v>11222</v>
      </c>
      <c r="T6" t="s">
        <v>11103</v>
      </c>
      <c r="U6" t="s">
        <v>11214</v>
      </c>
      <c r="V6" s="108">
        <v>-44</v>
      </c>
      <c r="W6" s="45" t="s">
        <v>11227</v>
      </c>
      <c r="Y6">
        <v>1</v>
      </c>
      <c r="Z6">
        <v>2025</v>
      </c>
    </row>
    <row r="7" spans="1:26">
      <c r="A7" s="20" t="s">
        <v>11224</v>
      </c>
      <c r="B7" s="20">
        <v>45669</v>
      </c>
      <c r="C7" s="9"/>
      <c r="D7" t="s">
        <v>11225</v>
      </c>
      <c r="E7" t="s">
        <v>11206</v>
      </c>
      <c r="F7" t="s">
        <v>53</v>
      </c>
      <c r="G7" t="s">
        <v>11228</v>
      </c>
      <c r="H7" t="s">
        <v>77</v>
      </c>
      <c r="J7" t="s">
        <v>11219</v>
      </c>
      <c r="K7" s="10" t="s">
        <v>11220</v>
      </c>
      <c r="L7" s="10" t="s">
        <v>11210</v>
      </c>
      <c r="M7" s="20" t="s">
        <v>11211</v>
      </c>
      <c r="N7" s="12" t="s">
        <v>47</v>
      </c>
      <c r="O7" t="s">
        <v>11221</v>
      </c>
      <c r="P7" s="20">
        <v>45669</v>
      </c>
      <c r="Q7" s="21">
        <v>12</v>
      </c>
      <c r="R7">
        <v>2024</v>
      </c>
      <c r="S7" t="s">
        <v>11222</v>
      </c>
      <c r="T7" t="s">
        <v>11103</v>
      </c>
      <c r="U7" t="s">
        <v>11214</v>
      </c>
      <c r="V7" s="108">
        <v>-168</v>
      </c>
      <c r="W7" s="45" t="s">
        <v>11227</v>
      </c>
      <c r="Y7">
        <v>1</v>
      </c>
      <c r="Z7">
        <v>2025</v>
      </c>
    </row>
    <row r="8" spans="1:26">
      <c r="A8" s="20" t="s">
        <v>11229</v>
      </c>
      <c r="B8" s="20">
        <v>45669</v>
      </c>
      <c r="C8" s="9"/>
      <c r="D8" t="s">
        <v>11230</v>
      </c>
      <c r="E8" t="s">
        <v>11206</v>
      </c>
      <c r="F8" t="s">
        <v>53</v>
      </c>
      <c r="G8" t="s">
        <v>11207</v>
      </c>
      <c r="H8" t="s">
        <v>56</v>
      </c>
      <c r="J8" t="s">
        <v>11208</v>
      </c>
      <c r="K8" s="10" t="s">
        <v>11209</v>
      </c>
      <c r="L8" s="10" t="s">
        <v>11210</v>
      </c>
      <c r="M8" s="20" t="s">
        <v>11211</v>
      </c>
      <c r="N8" s="12" t="s">
        <v>47</v>
      </c>
      <c r="O8" t="s">
        <v>11231</v>
      </c>
      <c r="P8" s="20">
        <v>45669</v>
      </c>
      <c r="Q8" s="21">
        <v>12</v>
      </c>
      <c r="R8">
        <v>2024</v>
      </c>
      <c r="S8" t="s">
        <v>11232</v>
      </c>
      <c r="T8" t="s">
        <v>11101</v>
      </c>
      <c r="U8" t="s">
        <v>11214</v>
      </c>
      <c r="V8" s="108">
        <v>-158942</v>
      </c>
      <c r="W8" s="45" t="s">
        <v>11233</v>
      </c>
      <c r="Y8">
        <v>1</v>
      </c>
      <c r="Z8">
        <v>2025</v>
      </c>
    </row>
    <row r="9" spans="1:26">
      <c r="A9" s="20" t="s">
        <v>11229</v>
      </c>
      <c r="B9" s="20">
        <v>45669</v>
      </c>
      <c r="C9" s="9"/>
      <c r="D9" t="s">
        <v>11230</v>
      </c>
      <c r="E9" t="s">
        <v>11206</v>
      </c>
      <c r="F9" t="s">
        <v>53</v>
      </c>
      <c r="G9" t="s">
        <v>11216</v>
      </c>
      <c r="H9" t="s">
        <v>77</v>
      </c>
      <c r="J9" t="s">
        <v>11208</v>
      </c>
      <c r="K9" s="10" t="s">
        <v>11209</v>
      </c>
      <c r="L9" s="10" t="s">
        <v>11210</v>
      </c>
      <c r="M9" s="20" t="s">
        <v>11211</v>
      </c>
      <c r="N9" s="12" t="s">
        <v>47</v>
      </c>
      <c r="O9" t="s">
        <v>11231</v>
      </c>
      <c r="P9" s="20">
        <v>45669</v>
      </c>
      <c r="Q9" s="21">
        <v>12</v>
      </c>
      <c r="R9">
        <v>2024</v>
      </c>
      <c r="S9" t="s">
        <v>11232</v>
      </c>
      <c r="T9" t="s">
        <v>11101</v>
      </c>
      <c r="U9" t="s">
        <v>11214</v>
      </c>
      <c r="V9" s="108">
        <v>-162789</v>
      </c>
      <c r="W9" s="45" t="s">
        <v>11233</v>
      </c>
      <c r="Y9">
        <v>1</v>
      </c>
      <c r="Z9">
        <v>2025</v>
      </c>
    </row>
    <row r="10" spans="1:26">
      <c r="A10" s="20" t="s">
        <v>11234</v>
      </c>
      <c r="B10" s="20">
        <v>45669</v>
      </c>
      <c r="C10" s="9"/>
      <c r="D10" t="s">
        <v>11235</v>
      </c>
      <c r="E10" t="s">
        <v>11206</v>
      </c>
      <c r="F10" t="s">
        <v>53</v>
      </c>
      <c r="G10" t="s">
        <v>11226</v>
      </c>
      <c r="H10" t="s">
        <v>77</v>
      </c>
      <c r="J10" t="s">
        <v>11208</v>
      </c>
      <c r="K10" s="10" t="s">
        <v>11209</v>
      </c>
      <c r="L10" s="10" t="s">
        <v>11210</v>
      </c>
      <c r="M10" s="20" t="s">
        <v>11211</v>
      </c>
      <c r="N10" s="12" t="s">
        <v>47</v>
      </c>
      <c r="O10" t="s">
        <v>11231</v>
      </c>
      <c r="P10" s="20">
        <v>45669</v>
      </c>
      <c r="Q10" s="21">
        <v>12</v>
      </c>
      <c r="R10">
        <v>2024</v>
      </c>
      <c r="S10" t="s">
        <v>11232</v>
      </c>
      <c r="T10" t="s">
        <v>11101</v>
      </c>
      <c r="U10" t="s">
        <v>11214</v>
      </c>
      <c r="V10" s="108">
        <v>-588</v>
      </c>
      <c r="W10" s="45" t="s">
        <v>11236</v>
      </c>
      <c r="Y10">
        <v>1</v>
      </c>
      <c r="Z10">
        <v>2025</v>
      </c>
    </row>
    <row r="11" spans="1:26">
      <c r="A11" s="20" t="s">
        <v>11234</v>
      </c>
      <c r="B11" s="20">
        <v>45669</v>
      </c>
      <c r="C11" s="9"/>
      <c r="D11" t="s">
        <v>11235</v>
      </c>
      <c r="E11" t="s">
        <v>11206</v>
      </c>
      <c r="F11" t="s">
        <v>53</v>
      </c>
      <c r="G11" t="s">
        <v>11228</v>
      </c>
      <c r="H11" t="s">
        <v>77</v>
      </c>
      <c r="J11" t="s">
        <v>11208</v>
      </c>
      <c r="K11" s="10" t="s">
        <v>11209</v>
      </c>
      <c r="L11" s="10" t="s">
        <v>11210</v>
      </c>
      <c r="M11" s="20" t="s">
        <v>11211</v>
      </c>
      <c r="N11" s="12" t="s">
        <v>47</v>
      </c>
      <c r="O11" t="s">
        <v>11231</v>
      </c>
      <c r="P11" s="20">
        <v>45669</v>
      </c>
      <c r="Q11" s="21">
        <v>12</v>
      </c>
      <c r="R11">
        <v>2024</v>
      </c>
      <c r="S11" t="s">
        <v>11232</v>
      </c>
      <c r="T11" t="s">
        <v>11101</v>
      </c>
      <c r="U11" t="s">
        <v>11214</v>
      </c>
      <c r="V11" s="108">
        <v>-2235</v>
      </c>
      <c r="W11" s="45" t="s">
        <v>11236</v>
      </c>
      <c r="Y11">
        <v>1</v>
      </c>
      <c r="Z11">
        <v>2025</v>
      </c>
    </row>
    <row r="12" spans="1:26">
      <c r="A12" s="20" t="s">
        <v>11237</v>
      </c>
      <c r="B12" s="20">
        <v>45676</v>
      </c>
      <c r="C12" s="9"/>
      <c r="D12" t="s">
        <v>11238</v>
      </c>
      <c r="E12" t="s">
        <v>11206</v>
      </c>
      <c r="F12" t="s">
        <v>53</v>
      </c>
      <c r="G12" t="s">
        <v>11207</v>
      </c>
      <c r="H12" t="s">
        <v>56</v>
      </c>
      <c r="J12" t="s">
        <v>11208</v>
      </c>
      <c r="K12" s="10" t="s">
        <v>11209</v>
      </c>
      <c r="L12" s="10" t="s">
        <v>11210</v>
      </c>
      <c r="M12" s="20" t="s">
        <v>11211</v>
      </c>
      <c r="N12" s="12" t="s">
        <v>47</v>
      </c>
      <c r="O12" t="s">
        <v>11239</v>
      </c>
      <c r="P12" s="20">
        <v>45676</v>
      </c>
      <c r="Q12" s="21">
        <v>1</v>
      </c>
      <c r="R12">
        <v>2025</v>
      </c>
      <c r="S12" t="s">
        <v>11213</v>
      </c>
      <c r="T12" t="s">
        <v>11101</v>
      </c>
      <c r="U12" t="s">
        <v>11214</v>
      </c>
      <c r="V12" s="108">
        <v>-109625</v>
      </c>
      <c r="W12" s="45" t="s">
        <v>11240</v>
      </c>
      <c r="Y12">
        <v>1</v>
      </c>
      <c r="Z12">
        <v>2025</v>
      </c>
    </row>
    <row r="13" spans="1:26">
      <c r="A13" s="20" t="s">
        <v>11237</v>
      </c>
      <c r="B13" s="20">
        <v>45676</v>
      </c>
      <c r="C13" s="9"/>
      <c r="D13" t="s">
        <v>11238</v>
      </c>
      <c r="E13" t="s">
        <v>11206</v>
      </c>
      <c r="F13" t="s">
        <v>53</v>
      </c>
      <c r="G13" t="s">
        <v>11216</v>
      </c>
      <c r="H13" t="s">
        <v>77</v>
      </c>
      <c r="J13" t="s">
        <v>11208</v>
      </c>
      <c r="K13" s="10" t="s">
        <v>11209</v>
      </c>
      <c r="L13" s="10" t="s">
        <v>11210</v>
      </c>
      <c r="M13" s="20" t="s">
        <v>11211</v>
      </c>
      <c r="N13" s="12" t="s">
        <v>47</v>
      </c>
      <c r="O13" t="s">
        <v>11239</v>
      </c>
      <c r="P13" s="20">
        <v>45676</v>
      </c>
      <c r="Q13" s="21">
        <v>1</v>
      </c>
      <c r="R13">
        <v>2025</v>
      </c>
      <c r="S13" t="s">
        <v>11213</v>
      </c>
      <c r="T13" t="s">
        <v>11101</v>
      </c>
      <c r="U13" t="s">
        <v>11214</v>
      </c>
      <c r="V13" s="108">
        <v>-173280</v>
      </c>
      <c r="W13" s="45" t="s">
        <v>11240</v>
      </c>
      <c r="Y13">
        <v>1</v>
      </c>
      <c r="Z13">
        <v>2025</v>
      </c>
    </row>
    <row r="14" spans="1:26">
      <c r="A14" s="20" t="s">
        <v>11241</v>
      </c>
      <c r="B14" s="20">
        <v>45676</v>
      </c>
      <c r="C14" s="9"/>
      <c r="D14" t="s">
        <v>11242</v>
      </c>
      <c r="E14" t="s">
        <v>11206</v>
      </c>
      <c r="F14" t="s">
        <v>53</v>
      </c>
      <c r="G14" t="s">
        <v>11207</v>
      </c>
      <c r="H14" t="s">
        <v>56</v>
      </c>
      <c r="J14" t="s">
        <v>11219</v>
      </c>
      <c r="K14" s="10" t="s">
        <v>11220</v>
      </c>
      <c r="L14" s="10" t="s">
        <v>11210</v>
      </c>
      <c r="M14" s="20" t="s">
        <v>11211</v>
      </c>
      <c r="N14" s="12" t="s">
        <v>47</v>
      </c>
      <c r="O14" t="s">
        <v>11243</v>
      </c>
      <c r="P14" s="20">
        <v>45676</v>
      </c>
      <c r="Q14" s="21">
        <v>12</v>
      </c>
      <c r="R14">
        <v>2024</v>
      </c>
      <c r="S14" t="s">
        <v>11222</v>
      </c>
      <c r="T14" t="s">
        <v>11103</v>
      </c>
      <c r="U14" t="s">
        <v>11214</v>
      </c>
      <c r="V14" s="108">
        <v>-300</v>
      </c>
      <c r="W14" s="45" t="s">
        <v>11244</v>
      </c>
      <c r="Y14">
        <v>1</v>
      </c>
      <c r="Z14">
        <v>2025</v>
      </c>
    </row>
    <row r="15" spans="1:26">
      <c r="A15" s="20" t="s">
        <v>11241</v>
      </c>
      <c r="B15" s="20">
        <v>45676</v>
      </c>
      <c r="C15" s="9"/>
      <c r="D15" t="s">
        <v>11242</v>
      </c>
      <c r="E15" t="s">
        <v>11206</v>
      </c>
      <c r="F15" t="s">
        <v>53</v>
      </c>
      <c r="G15" t="s">
        <v>11216</v>
      </c>
      <c r="H15" t="s">
        <v>77</v>
      </c>
      <c r="J15" t="s">
        <v>11219</v>
      </c>
      <c r="K15" s="10" t="s">
        <v>11220</v>
      </c>
      <c r="L15" s="10" t="s">
        <v>11210</v>
      </c>
      <c r="M15" s="20" t="s">
        <v>11211</v>
      </c>
      <c r="N15" s="12" t="s">
        <v>47</v>
      </c>
      <c r="O15" t="s">
        <v>11243</v>
      </c>
      <c r="P15" s="20">
        <v>45676</v>
      </c>
      <c r="Q15" s="21">
        <v>12</v>
      </c>
      <c r="R15">
        <v>2024</v>
      </c>
      <c r="S15" t="s">
        <v>11222</v>
      </c>
      <c r="T15" t="s">
        <v>11103</v>
      </c>
      <c r="U15" t="s">
        <v>11214</v>
      </c>
      <c r="V15" s="108">
        <v>-308</v>
      </c>
      <c r="W15" s="45" t="s">
        <v>11244</v>
      </c>
      <c r="Y15">
        <v>1</v>
      </c>
      <c r="Z15">
        <v>2025</v>
      </c>
    </row>
    <row r="16" spans="1:26">
      <c r="A16" s="20" t="s">
        <v>11245</v>
      </c>
      <c r="B16" s="20">
        <v>45676</v>
      </c>
      <c r="C16" s="9"/>
      <c r="D16" t="s">
        <v>11246</v>
      </c>
      <c r="E16" t="s">
        <v>11206</v>
      </c>
      <c r="F16" t="s">
        <v>53</v>
      </c>
      <c r="G16" t="s">
        <v>11207</v>
      </c>
      <c r="H16" t="s">
        <v>56</v>
      </c>
      <c r="J16" t="s">
        <v>11208</v>
      </c>
      <c r="K16" s="10" t="s">
        <v>11209</v>
      </c>
      <c r="L16" s="10" t="s">
        <v>11210</v>
      </c>
      <c r="M16" s="20" t="s">
        <v>11211</v>
      </c>
      <c r="N16" s="12" t="s">
        <v>47</v>
      </c>
      <c r="O16" t="s">
        <v>11247</v>
      </c>
      <c r="P16" s="20">
        <v>45676</v>
      </c>
      <c r="Q16" s="21">
        <v>12</v>
      </c>
      <c r="R16">
        <v>2024</v>
      </c>
      <c r="S16" t="s">
        <v>11232</v>
      </c>
      <c r="T16" t="s">
        <v>11101</v>
      </c>
      <c r="U16" t="s">
        <v>11214</v>
      </c>
      <c r="V16" s="108">
        <v>-4011</v>
      </c>
      <c r="W16" s="45" t="s">
        <v>11248</v>
      </c>
      <c r="Y16">
        <v>1</v>
      </c>
      <c r="Z16">
        <v>2025</v>
      </c>
    </row>
    <row r="17" spans="1:26">
      <c r="A17" s="20" t="s">
        <v>11245</v>
      </c>
      <c r="B17" s="20">
        <v>45676</v>
      </c>
      <c r="C17" s="9"/>
      <c r="D17" t="s">
        <v>11246</v>
      </c>
      <c r="E17" t="s">
        <v>11206</v>
      </c>
      <c r="F17" t="s">
        <v>53</v>
      </c>
      <c r="G17" t="s">
        <v>11216</v>
      </c>
      <c r="H17" t="s">
        <v>77</v>
      </c>
      <c r="J17" t="s">
        <v>11208</v>
      </c>
      <c r="K17" s="10" t="s">
        <v>11209</v>
      </c>
      <c r="L17" s="10" t="s">
        <v>11210</v>
      </c>
      <c r="M17" s="20" t="s">
        <v>11211</v>
      </c>
      <c r="N17" s="12" t="s">
        <v>47</v>
      </c>
      <c r="O17" t="s">
        <v>11247</v>
      </c>
      <c r="P17" s="20">
        <v>45676</v>
      </c>
      <c r="Q17" s="21">
        <v>12</v>
      </c>
      <c r="R17">
        <v>2024</v>
      </c>
      <c r="S17" t="s">
        <v>11232</v>
      </c>
      <c r="T17" t="s">
        <v>11101</v>
      </c>
      <c r="U17" t="s">
        <v>11214</v>
      </c>
      <c r="V17" s="108">
        <v>-4107</v>
      </c>
      <c r="W17" s="45" t="s">
        <v>11248</v>
      </c>
      <c r="Y17">
        <v>1</v>
      </c>
      <c r="Z17">
        <v>2025</v>
      </c>
    </row>
    <row r="18" spans="1:26">
      <c r="A18" s="20" t="s">
        <v>11249</v>
      </c>
      <c r="B18" s="20">
        <v>45683</v>
      </c>
      <c r="C18" s="9"/>
      <c r="D18" t="s">
        <v>11250</v>
      </c>
      <c r="E18" t="s">
        <v>11206</v>
      </c>
      <c r="F18" t="s">
        <v>53</v>
      </c>
      <c r="G18" t="s">
        <v>11207</v>
      </c>
      <c r="H18" t="s">
        <v>56</v>
      </c>
      <c r="J18" t="s">
        <v>11208</v>
      </c>
      <c r="K18" s="10" t="s">
        <v>11209</v>
      </c>
      <c r="L18" s="10" t="s">
        <v>11210</v>
      </c>
      <c r="M18" s="20" t="s">
        <v>11211</v>
      </c>
      <c r="N18" s="12" t="s">
        <v>47</v>
      </c>
      <c r="O18" t="s">
        <v>11251</v>
      </c>
      <c r="P18" s="20">
        <v>45683</v>
      </c>
      <c r="Q18" s="21">
        <v>1</v>
      </c>
      <c r="R18">
        <v>2025</v>
      </c>
      <c r="S18" t="s">
        <v>11213</v>
      </c>
      <c r="T18" t="s">
        <v>11101</v>
      </c>
      <c r="U18" t="s">
        <v>11214</v>
      </c>
      <c r="V18" s="108">
        <v>-103197</v>
      </c>
      <c r="W18" s="45" t="s">
        <v>11252</v>
      </c>
      <c r="Y18">
        <v>1</v>
      </c>
      <c r="Z18">
        <v>2025</v>
      </c>
    </row>
    <row r="19" spans="1:26">
      <c r="A19" s="20" t="s">
        <v>11249</v>
      </c>
      <c r="B19" s="20">
        <v>45683</v>
      </c>
      <c r="C19" s="9"/>
      <c r="D19" t="s">
        <v>11250</v>
      </c>
      <c r="E19" t="s">
        <v>11206</v>
      </c>
      <c r="F19" t="s">
        <v>53</v>
      </c>
      <c r="G19" t="s">
        <v>11216</v>
      </c>
      <c r="H19" t="s">
        <v>77</v>
      </c>
      <c r="J19" t="s">
        <v>11208</v>
      </c>
      <c r="K19" s="10" t="s">
        <v>11209</v>
      </c>
      <c r="L19" s="10" t="s">
        <v>11210</v>
      </c>
      <c r="M19" s="20" t="s">
        <v>11211</v>
      </c>
      <c r="N19" s="12" t="s">
        <v>47</v>
      </c>
      <c r="O19" t="s">
        <v>11251</v>
      </c>
      <c r="P19" s="20">
        <v>45683</v>
      </c>
      <c r="Q19" s="21">
        <v>1</v>
      </c>
      <c r="R19">
        <v>2025</v>
      </c>
      <c r="S19" t="s">
        <v>11213</v>
      </c>
      <c r="T19" t="s">
        <v>11101</v>
      </c>
      <c r="U19" t="s">
        <v>11214</v>
      </c>
      <c r="V19" s="108">
        <v>-98546</v>
      </c>
      <c r="W19" s="45" t="s">
        <v>11252</v>
      </c>
      <c r="Y19">
        <v>1</v>
      </c>
      <c r="Z19">
        <v>2025</v>
      </c>
    </row>
    <row r="20" spans="1:26">
      <c r="A20" s="20" t="s">
        <v>11253</v>
      </c>
      <c r="B20" s="20">
        <v>45687</v>
      </c>
      <c r="C20" s="9"/>
      <c r="D20" t="s">
        <v>11254</v>
      </c>
      <c r="E20" t="s">
        <v>11206</v>
      </c>
      <c r="F20" t="s">
        <v>53</v>
      </c>
      <c r="G20" t="s">
        <v>11207</v>
      </c>
      <c r="H20" t="s">
        <v>56</v>
      </c>
      <c r="J20" t="s">
        <v>11255</v>
      </c>
      <c r="K20" s="10" t="s">
        <v>11256</v>
      </c>
      <c r="L20" s="10" t="s">
        <v>11210</v>
      </c>
      <c r="M20" s="20" t="s">
        <v>11211</v>
      </c>
      <c r="N20" s="12" t="s">
        <v>47</v>
      </c>
      <c r="O20" t="s">
        <v>11257</v>
      </c>
      <c r="P20" s="20">
        <v>45687</v>
      </c>
      <c r="Q20" s="21">
        <v>12</v>
      </c>
      <c r="R20">
        <v>2024</v>
      </c>
      <c r="S20" t="s">
        <v>11258</v>
      </c>
      <c r="T20" t="s">
        <v>11098</v>
      </c>
      <c r="U20" t="s">
        <v>11214</v>
      </c>
      <c r="V20" s="108">
        <v>-452419</v>
      </c>
      <c r="W20" s="45" t="s">
        <v>11259</v>
      </c>
      <c r="Y20">
        <v>1</v>
      </c>
      <c r="Z20">
        <v>2025</v>
      </c>
    </row>
    <row r="21" spans="1:26">
      <c r="A21" s="20" t="s">
        <v>11253</v>
      </c>
      <c r="B21" s="20">
        <v>45687</v>
      </c>
      <c r="C21" s="9"/>
      <c r="D21" t="s">
        <v>11254</v>
      </c>
      <c r="E21" t="s">
        <v>11206</v>
      </c>
      <c r="F21" t="s">
        <v>53</v>
      </c>
      <c r="G21" t="s">
        <v>11216</v>
      </c>
      <c r="H21" t="s">
        <v>77</v>
      </c>
      <c r="J21" t="s">
        <v>11255</v>
      </c>
      <c r="K21" s="10" t="s">
        <v>11256</v>
      </c>
      <c r="L21" s="10" t="s">
        <v>11210</v>
      </c>
      <c r="M21" s="20" t="s">
        <v>11211</v>
      </c>
      <c r="N21" s="12" t="s">
        <v>47</v>
      </c>
      <c r="O21" t="s">
        <v>11257</v>
      </c>
      <c r="P21" s="20">
        <v>45687</v>
      </c>
      <c r="Q21" s="21">
        <v>12</v>
      </c>
      <c r="R21">
        <v>2024</v>
      </c>
      <c r="S21" t="s">
        <v>11258</v>
      </c>
      <c r="T21" t="s">
        <v>11098</v>
      </c>
      <c r="U21" t="s">
        <v>11214</v>
      </c>
      <c r="V21" s="108">
        <v>-463316</v>
      </c>
      <c r="W21" s="45" t="s">
        <v>11259</v>
      </c>
      <c r="Y21">
        <v>1</v>
      </c>
      <c r="Z21">
        <v>2025</v>
      </c>
    </row>
    <row r="22" spans="1:26">
      <c r="A22" s="20" t="s">
        <v>11260</v>
      </c>
      <c r="B22" s="20">
        <v>45688</v>
      </c>
      <c r="C22" s="9"/>
      <c r="D22" t="s">
        <v>11261</v>
      </c>
      <c r="E22" t="s">
        <v>11206</v>
      </c>
      <c r="F22" t="s">
        <v>53</v>
      </c>
      <c r="G22" t="s">
        <v>11207</v>
      </c>
      <c r="H22" t="s">
        <v>56</v>
      </c>
      <c r="J22" t="s">
        <v>11219</v>
      </c>
      <c r="K22" s="10" t="s">
        <v>11220</v>
      </c>
      <c r="L22" s="10" t="s">
        <v>11210</v>
      </c>
      <c r="M22" s="20" t="s">
        <v>11211</v>
      </c>
      <c r="N22" s="12" t="s">
        <v>47</v>
      </c>
      <c r="O22" t="s">
        <v>11262</v>
      </c>
      <c r="P22" s="20">
        <v>45688</v>
      </c>
      <c r="Q22" s="21">
        <v>1</v>
      </c>
      <c r="R22">
        <v>2025</v>
      </c>
      <c r="S22" t="s">
        <v>11263</v>
      </c>
      <c r="T22" t="s">
        <v>11103</v>
      </c>
      <c r="U22" t="s">
        <v>11214</v>
      </c>
      <c r="V22" s="108">
        <v>-32461</v>
      </c>
      <c r="W22" s="45" t="s">
        <v>11264</v>
      </c>
      <c r="Y22">
        <v>1</v>
      </c>
      <c r="Z22">
        <v>2025</v>
      </c>
    </row>
    <row r="23" spans="1:26">
      <c r="A23" s="20" t="s">
        <v>11260</v>
      </c>
      <c r="B23" s="20">
        <v>45688</v>
      </c>
      <c r="C23" s="9"/>
      <c r="D23" t="s">
        <v>11261</v>
      </c>
      <c r="E23" t="s">
        <v>11206</v>
      </c>
      <c r="F23" t="s">
        <v>53</v>
      </c>
      <c r="G23" t="s">
        <v>11216</v>
      </c>
      <c r="H23" t="s">
        <v>77</v>
      </c>
      <c r="J23" t="s">
        <v>11219</v>
      </c>
      <c r="K23" s="10" t="s">
        <v>11220</v>
      </c>
      <c r="L23" s="10" t="s">
        <v>11210</v>
      </c>
      <c r="M23" s="20" t="s">
        <v>11211</v>
      </c>
      <c r="N23" s="12" t="s">
        <v>47</v>
      </c>
      <c r="O23" t="s">
        <v>11262</v>
      </c>
      <c r="P23" s="20">
        <v>45688</v>
      </c>
      <c r="Q23" s="21">
        <v>1</v>
      </c>
      <c r="R23">
        <v>2025</v>
      </c>
      <c r="S23" t="s">
        <v>11263</v>
      </c>
      <c r="T23" t="s">
        <v>11103</v>
      </c>
      <c r="U23" t="s">
        <v>11214</v>
      </c>
      <c r="V23" s="108">
        <v>-31952</v>
      </c>
      <c r="W23" s="45" t="s">
        <v>11264</v>
      </c>
      <c r="Y23">
        <v>1</v>
      </c>
      <c r="Z23">
        <v>2025</v>
      </c>
    </row>
    <row r="24" spans="1:26">
      <c r="A24" s="20" t="s">
        <v>11265</v>
      </c>
      <c r="B24" s="20">
        <v>45688</v>
      </c>
      <c r="C24" s="9"/>
      <c r="D24" t="s">
        <v>11266</v>
      </c>
      <c r="E24" t="s">
        <v>11206</v>
      </c>
      <c r="F24" t="s">
        <v>53</v>
      </c>
      <c r="G24" t="s">
        <v>11207</v>
      </c>
      <c r="H24" t="s">
        <v>56</v>
      </c>
      <c r="J24" t="s">
        <v>11208</v>
      </c>
      <c r="K24" s="10" t="s">
        <v>11209</v>
      </c>
      <c r="L24" s="10" t="s">
        <v>11210</v>
      </c>
      <c r="M24" s="20" t="s">
        <v>11211</v>
      </c>
      <c r="N24" s="12" t="s">
        <v>47</v>
      </c>
      <c r="O24" t="s">
        <v>11267</v>
      </c>
      <c r="P24" s="20">
        <v>45688</v>
      </c>
      <c r="Q24" s="21">
        <v>1</v>
      </c>
      <c r="R24">
        <v>2025</v>
      </c>
      <c r="S24" t="s">
        <v>11213</v>
      </c>
      <c r="T24" t="s">
        <v>11101</v>
      </c>
      <c r="U24" t="s">
        <v>11214</v>
      </c>
      <c r="V24" s="108">
        <v>-123028</v>
      </c>
      <c r="W24" s="45" t="s">
        <v>11268</v>
      </c>
      <c r="Y24">
        <v>1</v>
      </c>
      <c r="Z24">
        <v>2025</v>
      </c>
    </row>
    <row r="25" spans="1:26">
      <c r="A25" s="20" t="s">
        <v>11265</v>
      </c>
      <c r="B25" s="20">
        <v>45688</v>
      </c>
      <c r="C25" s="9"/>
      <c r="D25" t="s">
        <v>11266</v>
      </c>
      <c r="E25" t="s">
        <v>11206</v>
      </c>
      <c r="F25" t="s">
        <v>53</v>
      </c>
      <c r="G25" t="s">
        <v>11216</v>
      </c>
      <c r="H25" t="s">
        <v>77</v>
      </c>
      <c r="J25" t="s">
        <v>11208</v>
      </c>
      <c r="K25" s="10" t="s">
        <v>11209</v>
      </c>
      <c r="L25" s="10" t="s">
        <v>11210</v>
      </c>
      <c r="M25" s="20" t="s">
        <v>11211</v>
      </c>
      <c r="N25" s="12" t="s">
        <v>47</v>
      </c>
      <c r="O25" t="s">
        <v>11267</v>
      </c>
      <c r="P25" s="20">
        <v>45688</v>
      </c>
      <c r="Q25" s="21">
        <v>1</v>
      </c>
      <c r="R25">
        <v>2025</v>
      </c>
      <c r="S25" t="s">
        <v>11213</v>
      </c>
      <c r="T25" t="s">
        <v>11101</v>
      </c>
      <c r="U25" t="s">
        <v>11214</v>
      </c>
      <c r="V25" s="108">
        <v>-121097</v>
      </c>
      <c r="W25" s="45" t="s">
        <v>11268</v>
      </c>
      <c r="Y25">
        <v>1</v>
      </c>
      <c r="Z25">
        <v>2025</v>
      </c>
    </row>
    <row r="26" spans="1:26">
      <c r="A26" s="20" t="s">
        <v>11269</v>
      </c>
      <c r="B26" s="20">
        <v>45697</v>
      </c>
      <c r="C26" s="9"/>
      <c r="D26" t="s">
        <v>11270</v>
      </c>
      <c r="E26" t="s">
        <v>11206</v>
      </c>
      <c r="F26" t="s">
        <v>53</v>
      </c>
      <c r="G26" t="s">
        <v>11207</v>
      </c>
      <c r="H26" t="s">
        <v>56</v>
      </c>
      <c r="J26" t="s">
        <v>11208</v>
      </c>
      <c r="K26" s="10" t="s">
        <v>11209</v>
      </c>
      <c r="L26" s="10" t="s">
        <v>11210</v>
      </c>
      <c r="M26" s="20" t="s">
        <v>11211</v>
      </c>
      <c r="N26" s="12" t="s">
        <v>47</v>
      </c>
      <c r="O26" t="s">
        <v>11271</v>
      </c>
      <c r="P26" s="20">
        <v>45697</v>
      </c>
      <c r="Q26" s="21">
        <v>2</v>
      </c>
      <c r="R26">
        <v>2025</v>
      </c>
      <c r="S26" t="s">
        <v>11213</v>
      </c>
      <c r="T26" t="s">
        <v>11101</v>
      </c>
      <c r="U26" t="s">
        <v>11214</v>
      </c>
      <c r="V26" s="108">
        <v>-158846</v>
      </c>
      <c r="W26" s="45" t="s">
        <v>11272</v>
      </c>
      <c r="Y26">
        <v>2</v>
      </c>
      <c r="Z26">
        <v>2025</v>
      </c>
    </row>
    <row r="27" spans="1:26">
      <c r="A27" s="20" t="s">
        <v>11269</v>
      </c>
      <c r="B27" s="20">
        <v>45697</v>
      </c>
      <c r="C27" s="9"/>
      <c r="D27" t="s">
        <v>11270</v>
      </c>
      <c r="E27" t="s">
        <v>11206</v>
      </c>
      <c r="F27" t="s">
        <v>53</v>
      </c>
      <c r="G27" t="s">
        <v>11216</v>
      </c>
      <c r="H27" t="s">
        <v>77</v>
      </c>
      <c r="J27" t="s">
        <v>11208</v>
      </c>
      <c r="K27" s="10" t="s">
        <v>11209</v>
      </c>
      <c r="L27" s="10" t="s">
        <v>11210</v>
      </c>
      <c r="M27" s="20" t="s">
        <v>11211</v>
      </c>
      <c r="N27" s="12" t="s">
        <v>47</v>
      </c>
      <c r="O27" t="s">
        <v>11271</v>
      </c>
      <c r="P27" s="20">
        <v>45697</v>
      </c>
      <c r="Q27" s="21">
        <v>2</v>
      </c>
      <c r="R27">
        <v>2025</v>
      </c>
      <c r="S27" t="s">
        <v>11213</v>
      </c>
      <c r="T27" t="s">
        <v>11101</v>
      </c>
      <c r="U27" t="s">
        <v>11214</v>
      </c>
      <c r="V27" s="108">
        <v>-164542</v>
      </c>
      <c r="W27" s="45" t="s">
        <v>11272</v>
      </c>
      <c r="Y27">
        <v>2</v>
      </c>
      <c r="Z27">
        <v>2025</v>
      </c>
    </row>
    <row r="28" spans="1:26">
      <c r="A28" s="20" t="s">
        <v>11273</v>
      </c>
      <c r="B28" s="20">
        <v>45704</v>
      </c>
      <c r="C28" s="9"/>
      <c r="D28" t="s">
        <v>11274</v>
      </c>
      <c r="E28" t="s">
        <v>11206</v>
      </c>
      <c r="F28" t="s">
        <v>53</v>
      </c>
      <c r="G28" t="s">
        <v>11207</v>
      </c>
      <c r="H28" t="s">
        <v>56</v>
      </c>
      <c r="J28" t="s">
        <v>11208</v>
      </c>
      <c r="K28" s="10" t="s">
        <v>11209</v>
      </c>
      <c r="L28" s="10" t="s">
        <v>11210</v>
      </c>
      <c r="M28" s="20" t="s">
        <v>11211</v>
      </c>
      <c r="N28" s="12" t="s">
        <v>47</v>
      </c>
      <c r="O28" t="s">
        <v>11275</v>
      </c>
      <c r="P28" s="20">
        <v>45704</v>
      </c>
      <c r="Q28" s="21">
        <v>2</v>
      </c>
      <c r="R28">
        <v>2025</v>
      </c>
      <c r="S28" t="s">
        <v>11213</v>
      </c>
      <c r="T28" t="s">
        <v>11101</v>
      </c>
      <c r="U28" t="s">
        <v>11214</v>
      </c>
      <c r="V28" s="108">
        <v>-128123</v>
      </c>
      <c r="W28" s="45" t="s">
        <v>11276</v>
      </c>
      <c r="Y28">
        <v>2</v>
      </c>
      <c r="Z28">
        <v>2025</v>
      </c>
    </row>
    <row r="29" spans="1:26">
      <c r="A29" s="20" t="s">
        <v>11273</v>
      </c>
      <c r="B29" s="20">
        <v>45704</v>
      </c>
      <c r="C29" s="9"/>
      <c r="D29" t="s">
        <v>11274</v>
      </c>
      <c r="E29" t="s">
        <v>11206</v>
      </c>
      <c r="F29" t="s">
        <v>53</v>
      </c>
      <c r="G29" t="s">
        <v>11216</v>
      </c>
      <c r="H29" t="s">
        <v>77</v>
      </c>
      <c r="J29" t="s">
        <v>11208</v>
      </c>
      <c r="K29" s="10" t="s">
        <v>11209</v>
      </c>
      <c r="L29" s="10" t="s">
        <v>11210</v>
      </c>
      <c r="M29" s="20" t="s">
        <v>11211</v>
      </c>
      <c r="N29" s="12" t="s">
        <v>47</v>
      </c>
      <c r="O29" t="s">
        <v>11275</v>
      </c>
      <c r="P29" s="20">
        <v>45704</v>
      </c>
      <c r="Q29" s="21">
        <v>2</v>
      </c>
      <c r="R29">
        <v>2025</v>
      </c>
      <c r="S29" t="s">
        <v>11213</v>
      </c>
      <c r="T29" t="s">
        <v>11101</v>
      </c>
      <c r="U29" t="s">
        <v>11214</v>
      </c>
      <c r="V29" s="108">
        <v>-142654</v>
      </c>
      <c r="W29" s="45" t="s">
        <v>11276</v>
      </c>
      <c r="Y29">
        <v>2</v>
      </c>
      <c r="Z29">
        <v>2025</v>
      </c>
    </row>
    <row r="30" spans="1:26">
      <c r="A30" s="20" t="s">
        <v>11277</v>
      </c>
      <c r="B30" s="20">
        <v>45711</v>
      </c>
      <c r="C30" s="9"/>
      <c r="D30" t="s">
        <v>11278</v>
      </c>
      <c r="E30" t="s">
        <v>11206</v>
      </c>
      <c r="F30" t="s">
        <v>53</v>
      </c>
      <c r="G30" t="s">
        <v>11207</v>
      </c>
      <c r="H30" t="s">
        <v>56</v>
      </c>
      <c r="J30" t="s">
        <v>11208</v>
      </c>
      <c r="K30" s="10" t="s">
        <v>11209</v>
      </c>
      <c r="L30" s="10" t="s">
        <v>11210</v>
      </c>
      <c r="M30" s="20" t="s">
        <v>11211</v>
      </c>
      <c r="N30" s="12" t="s">
        <v>47</v>
      </c>
      <c r="O30" t="s">
        <v>11279</v>
      </c>
      <c r="P30" s="20">
        <v>45711</v>
      </c>
      <c r="Q30" s="21">
        <v>2</v>
      </c>
      <c r="R30">
        <v>2025</v>
      </c>
      <c r="S30" t="s">
        <v>11213</v>
      </c>
      <c r="T30" t="s">
        <v>11101</v>
      </c>
      <c r="U30" t="s">
        <v>11214</v>
      </c>
      <c r="V30" s="108">
        <v>-142228</v>
      </c>
      <c r="W30" s="45" t="s">
        <v>11280</v>
      </c>
      <c r="Y30">
        <v>2</v>
      </c>
      <c r="Z30">
        <v>2025</v>
      </c>
    </row>
    <row r="31" spans="1:26">
      <c r="A31" s="20" t="s">
        <v>11277</v>
      </c>
      <c r="B31" s="20">
        <v>45711</v>
      </c>
      <c r="C31" s="9"/>
      <c r="D31" t="s">
        <v>11278</v>
      </c>
      <c r="E31" t="s">
        <v>11206</v>
      </c>
      <c r="F31" t="s">
        <v>53</v>
      </c>
      <c r="G31" t="s">
        <v>11216</v>
      </c>
      <c r="H31" t="s">
        <v>77</v>
      </c>
      <c r="J31" t="s">
        <v>11208</v>
      </c>
      <c r="K31" s="10" t="s">
        <v>11209</v>
      </c>
      <c r="L31" s="10" t="s">
        <v>11210</v>
      </c>
      <c r="M31" s="20" t="s">
        <v>11211</v>
      </c>
      <c r="N31" s="12" t="s">
        <v>47</v>
      </c>
      <c r="O31" t="s">
        <v>11279</v>
      </c>
      <c r="P31" s="20">
        <v>45711</v>
      </c>
      <c r="Q31" s="21">
        <v>2</v>
      </c>
      <c r="R31">
        <v>2025</v>
      </c>
      <c r="S31" t="s">
        <v>11213</v>
      </c>
      <c r="T31" t="s">
        <v>11101</v>
      </c>
      <c r="U31" t="s">
        <v>11214</v>
      </c>
      <c r="V31" s="108">
        <v>-147981</v>
      </c>
      <c r="W31" s="45" t="s">
        <v>11280</v>
      </c>
      <c r="Y31">
        <v>2</v>
      </c>
      <c r="Z31">
        <v>2025</v>
      </c>
    </row>
    <row r="32" spans="1:26">
      <c r="A32" s="20" t="s">
        <v>11281</v>
      </c>
      <c r="B32" s="20">
        <v>45713</v>
      </c>
      <c r="C32" s="9"/>
      <c r="D32" t="s">
        <v>11282</v>
      </c>
      <c r="E32" t="s">
        <v>11206</v>
      </c>
      <c r="F32" t="s">
        <v>53</v>
      </c>
      <c r="G32" t="s">
        <v>11207</v>
      </c>
      <c r="H32" t="s">
        <v>56</v>
      </c>
      <c r="J32" t="s">
        <v>11255</v>
      </c>
      <c r="K32" s="10" t="s">
        <v>11256</v>
      </c>
      <c r="L32" s="10" t="s">
        <v>11210</v>
      </c>
      <c r="M32" s="20" t="s">
        <v>11211</v>
      </c>
      <c r="N32" s="12" t="s">
        <v>47</v>
      </c>
      <c r="O32" t="s">
        <v>11283</v>
      </c>
      <c r="P32" s="20">
        <v>45713</v>
      </c>
      <c r="Q32" s="21">
        <v>1</v>
      </c>
      <c r="R32">
        <v>2025</v>
      </c>
      <c r="S32" t="s">
        <v>11284</v>
      </c>
      <c r="T32" t="s">
        <v>11098</v>
      </c>
      <c r="U32" t="s">
        <v>11214</v>
      </c>
      <c r="V32" s="108">
        <v>-219682</v>
      </c>
      <c r="W32" s="45" t="s">
        <v>11285</v>
      </c>
      <c r="Y32">
        <v>2</v>
      </c>
      <c r="Z32">
        <v>2025</v>
      </c>
    </row>
    <row r="33" spans="1:26">
      <c r="A33" s="20" t="s">
        <v>11281</v>
      </c>
      <c r="B33" s="20">
        <v>45713</v>
      </c>
      <c r="C33" s="9"/>
      <c r="D33" t="s">
        <v>11282</v>
      </c>
      <c r="E33" t="s">
        <v>11206</v>
      </c>
      <c r="F33" t="s">
        <v>53</v>
      </c>
      <c r="G33" t="s">
        <v>11216</v>
      </c>
      <c r="H33" t="s">
        <v>77</v>
      </c>
      <c r="J33" t="s">
        <v>11255</v>
      </c>
      <c r="K33" s="10" t="s">
        <v>11256</v>
      </c>
      <c r="L33" s="10" t="s">
        <v>11210</v>
      </c>
      <c r="M33" s="20" t="s">
        <v>11211</v>
      </c>
      <c r="N33" s="12" t="s">
        <v>47</v>
      </c>
      <c r="O33" t="s">
        <v>11283</v>
      </c>
      <c r="P33" s="20">
        <v>45713</v>
      </c>
      <c r="Q33" s="21">
        <v>1</v>
      </c>
      <c r="R33">
        <v>2025</v>
      </c>
      <c r="S33" t="s">
        <v>11284</v>
      </c>
      <c r="T33" t="s">
        <v>11098</v>
      </c>
      <c r="U33" t="s">
        <v>11214</v>
      </c>
      <c r="V33" s="108">
        <v>-236643</v>
      </c>
      <c r="W33" s="45" t="s">
        <v>11285</v>
      </c>
      <c r="Y33">
        <v>2</v>
      </c>
      <c r="Z33">
        <v>2025</v>
      </c>
    </row>
    <row r="34" spans="1:26">
      <c r="A34" s="20" t="s">
        <v>11286</v>
      </c>
      <c r="B34" s="20">
        <v>45715</v>
      </c>
      <c r="C34" s="9"/>
      <c r="D34" t="s">
        <v>11287</v>
      </c>
      <c r="E34" t="s">
        <v>11288</v>
      </c>
      <c r="F34" t="s">
        <v>53</v>
      </c>
      <c r="G34" t="s">
        <v>11216</v>
      </c>
      <c r="H34" t="s">
        <v>77</v>
      </c>
      <c r="J34" t="s">
        <v>11255</v>
      </c>
      <c r="K34" s="10" t="s">
        <v>11256</v>
      </c>
      <c r="L34" s="10" t="s">
        <v>11210</v>
      </c>
      <c r="M34" s="20" t="s">
        <v>11211</v>
      </c>
      <c r="N34" s="12" t="s">
        <v>47</v>
      </c>
      <c r="O34" t="s">
        <v>58</v>
      </c>
      <c r="P34" s="20">
        <v>45715</v>
      </c>
      <c r="Q34" s="21">
        <v>2</v>
      </c>
      <c r="R34">
        <v>2025</v>
      </c>
      <c r="T34" t="s">
        <v>11104</v>
      </c>
      <c r="U34" t="s">
        <v>11104</v>
      </c>
      <c r="V34" s="108">
        <v>-1294</v>
      </c>
      <c r="W34" s="45" t="s">
        <v>11289</v>
      </c>
      <c r="Y34">
        <v>2</v>
      </c>
      <c r="Z34">
        <v>2025</v>
      </c>
    </row>
    <row r="35" spans="1:26">
      <c r="A35" s="20" t="s">
        <v>11290</v>
      </c>
      <c r="B35" s="20">
        <v>45716</v>
      </c>
      <c r="C35" s="9"/>
      <c r="D35" t="s">
        <v>11291</v>
      </c>
      <c r="E35" t="s">
        <v>11206</v>
      </c>
      <c r="F35" t="s">
        <v>53</v>
      </c>
      <c r="G35" t="s">
        <v>11207</v>
      </c>
      <c r="H35" t="s">
        <v>56</v>
      </c>
      <c r="J35" t="s">
        <v>11219</v>
      </c>
      <c r="K35" s="10" t="s">
        <v>11220</v>
      </c>
      <c r="L35" s="10" t="s">
        <v>11210</v>
      </c>
      <c r="M35" s="20" t="s">
        <v>11211</v>
      </c>
      <c r="N35" s="12" t="s">
        <v>47</v>
      </c>
      <c r="O35" t="s">
        <v>11292</v>
      </c>
      <c r="P35" s="20">
        <v>45716</v>
      </c>
      <c r="Q35" s="21">
        <v>2</v>
      </c>
      <c r="R35">
        <v>2025</v>
      </c>
      <c r="S35" t="s">
        <v>11263</v>
      </c>
      <c r="T35" t="s">
        <v>11103</v>
      </c>
      <c r="U35" t="s">
        <v>11214</v>
      </c>
      <c r="V35" s="108">
        <v>-36783</v>
      </c>
      <c r="W35" s="45" t="s">
        <v>11293</v>
      </c>
      <c r="Y35">
        <v>2</v>
      </c>
      <c r="Z35">
        <v>2025</v>
      </c>
    </row>
    <row r="36" spans="1:26">
      <c r="A36" s="20" t="s">
        <v>11290</v>
      </c>
      <c r="B36" s="20">
        <v>45716</v>
      </c>
      <c r="C36" s="9"/>
      <c r="D36" t="s">
        <v>11291</v>
      </c>
      <c r="E36" t="s">
        <v>11206</v>
      </c>
      <c r="F36" t="s">
        <v>53</v>
      </c>
      <c r="G36" t="s">
        <v>11216</v>
      </c>
      <c r="H36" t="s">
        <v>77</v>
      </c>
      <c r="J36" t="s">
        <v>11219</v>
      </c>
      <c r="K36" s="10" t="s">
        <v>11220</v>
      </c>
      <c r="L36" s="10" t="s">
        <v>11210</v>
      </c>
      <c r="M36" s="20" t="s">
        <v>11211</v>
      </c>
      <c r="N36" s="12" t="s">
        <v>47</v>
      </c>
      <c r="O36" t="s">
        <v>11292</v>
      </c>
      <c r="P36" s="20">
        <v>45716</v>
      </c>
      <c r="Q36" s="21">
        <v>2</v>
      </c>
      <c r="R36">
        <v>2025</v>
      </c>
      <c r="S36" t="s">
        <v>11263</v>
      </c>
      <c r="T36" t="s">
        <v>11103</v>
      </c>
      <c r="U36" t="s">
        <v>11214</v>
      </c>
      <c r="V36" s="108">
        <v>-39100</v>
      </c>
      <c r="W36" s="45" t="s">
        <v>11293</v>
      </c>
      <c r="Y36">
        <v>2</v>
      </c>
      <c r="Z36">
        <v>2025</v>
      </c>
    </row>
    <row r="37" spans="1:26">
      <c r="A37" s="20" t="s">
        <v>11294</v>
      </c>
      <c r="B37" s="20">
        <v>45716</v>
      </c>
      <c r="C37" s="9"/>
      <c r="D37" t="s">
        <v>11295</v>
      </c>
      <c r="E37" t="s">
        <v>11206</v>
      </c>
      <c r="F37" t="s">
        <v>53</v>
      </c>
      <c r="G37" t="s">
        <v>11207</v>
      </c>
      <c r="H37" t="s">
        <v>56</v>
      </c>
      <c r="J37" t="s">
        <v>11208</v>
      </c>
      <c r="K37" s="10" t="s">
        <v>11209</v>
      </c>
      <c r="L37" s="10" t="s">
        <v>11210</v>
      </c>
      <c r="M37" s="20" t="s">
        <v>11211</v>
      </c>
      <c r="N37" s="12" t="s">
        <v>47</v>
      </c>
      <c r="O37" t="s">
        <v>11296</v>
      </c>
      <c r="P37" s="20">
        <v>45716</v>
      </c>
      <c r="Q37" s="21">
        <v>2</v>
      </c>
      <c r="R37">
        <v>2025</v>
      </c>
      <c r="S37" t="s">
        <v>11213</v>
      </c>
      <c r="T37" t="s">
        <v>11101</v>
      </c>
      <c r="U37" t="s">
        <v>11214</v>
      </c>
      <c r="V37" s="108">
        <v>-61777</v>
      </c>
      <c r="W37" s="45" t="s">
        <v>11297</v>
      </c>
      <c r="Y37">
        <v>2</v>
      </c>
      <c r="Z37">
        <v>2025</v>
      </c>
    </row>
    <row r="38" spans="1:26">
      <c r="A38" s="20" t="s">
        <v>11294</v>
      </c>
      <c r="B38" s="20">
        <v>45716</v>
      </c>
      <c r="C38" s="9"/>
      <c r="D38" t="s">
        <v>11295</v>
      </c>
      <c r="E38" t="s">
        <v>11206</v>
      </c>
      <c r="F38" t="s">
        <v>53</v>
      </c>
      <c r="G38" t="s">
        <v>11216</v>
      </c>
      <c r="H38" t="s">
        <v>77</v>
      </c>
      <c r="J38" t="s">
        <v>11208</v>
      </c>
      <c r="K38" s="10" t="s">
        <v>11209</v>
      </c>
      <c r="L38" s="10" t="s">
        <v>11210</v>
      </c>
      <c r="M38" s="20" t="s">
        <v>11211</v>
      </c>
      <c r="N38" s="12" t="s">
        <v>47</v>
      </c>
      <c r="O38" t="s">
        <v>11296</v>
      </c>
      <c r="P38" s="20">
        <v>45716</v>
      </c>
      <c r="Q38" s="21">
        <v>2</v>
      </c>
      <c r="R38">
        <v>2025</v>
      </c>
      <c r="S38" t="s">
        <v>11213</v>
      </c>
      <c r="T38" t="s">
        <v>11101</v>
      </c>
      <c r="U38" t="s">
        <v>11214</v>
      </c>
      <c r="V38" s="108">
        <v>-65621</v>
      </c>
      <c r="W38" s="45" t="s">
        <v>11297</v>
      </c>
      <c r="Y38">
        <v>2</v>
      </c>
      <c r="Z38">
        <v>2025</v>
      </c>
    </row>
    <row r="39" spans="1:26">
      <c r="A39" s="20" t="s">
        <v>11298</v>
      </c>
      <c r="B39" s="20">
        <v>45725</v>
      </c>
      <c r="C39" s="9"/>
      <c r="D39" t="s">
        <v>11299</v>
      </c>
      <c r="E39" t="s">
        <v>11206</v>
      </c>
      <c r="F39" t="s">
        <v>53</v>
      </c>
      <c r="G39" t="s">
        <v>11207</v>
      </c>
      <c r="H39" t="s">
        <v>56</v>
      </c>
      <c r="J39" t="s">
        <v>11208</v>
      </c>
      <c r="K39" s="10" t="s">
        <v>11300</v>
      </c>
      <c r="L39" s="10" t="s">
        <v>11210</v>
      </c>
      <c r="M39" s="20" t="s">
        <v>11211</v>
      </c>
      <c r="N39" s="12" t="s">
        <v>47</v>
      </c>
      <c r="O39" t="s">
        <v>11301</v>
      </c>
      <c r="P39" s="20">
        <v>45725</v>
      </c>
      <c r="Q39" s="21">
        <v>3</v>
      </c>
      <c r="R39">
        <v>2025</v>
      </c>
      <c r="S39" t="s">
        <v>11213</v>
      </c>
      <c r="T39" t="s">
        <v>11101</v>
      </c>
      <c r="U39" t="s">
        <v>11214</v>
      </c>
      <c r="V39" s="108">
        <v>-104428</v>
      </c>
      <c r="W39" s="45" t="s">
        <v>11302</v>
      </c>
      <c r="Y39">
        <v>3</v>
      </c>
      <c r="Z39">
        <v>2025</v>
      </c>
    </row>
    <row r="40" spans="1:26">
      <c r="A40" s="20" t="s">
        <v>11298</v>
      </c>
      <c r="B40" s="20">
        <v>45725</v>
      </c>
      <c r="C40" s="9"/>
      <c r="D40" t="s">
        <v>11299</v>
      </c>
      <c r="E40" t="s">
        <v>11206</v>
      </c>
      <c r="F40" t="s">
        <v>53</v>
      </c>
      <c r="G40" t="s">
        <v>11216</v>
      </c>
      <c r="H40" t="s">
        <v>77</v>
      </c>
      <c r="J40" t="s">
        <v>11208</v>
      </c>
      <c r="K40" s="10" t="s">
        <v>11300</v>
      </c>
      <c r="L40" s="10" t="s">
        <v>11210</v>
      </c>
      <c r="M40" s="20" t="s">
        <v>11211</v>
      </c>
      <c r="N40" s="12" t="s">
        <v>47</v>
      </c>
      <c r="O40" t="s">
        <v>11301</v>
      </c>
      <c r="P40" s="20">
        <v>45725</v>
      </c>
      <c r="Q40" s="21">
        <v>3</v>
      </c>
      <c r="R40">
        <v>2025</v>
      </c>
      <c r="S40" t="s">
        <v>11213</v>
      </c>
      <c r="T40" t="s">
        <v>11101</v>
      </c>
      <c r="U40" t="s">
        <v>11214</v>
      </c>
      <c r="V40" s="108">
        <v>-69089</v>
      </c>
      <c r="W40" s="45" t="s">
        <v>11302</v>
      </c>
      <c r="Y40">
        <v>3</v>
      </c>
      <c r="Z40">
        <v>2025</v>
      </c>
    </row>
    <row r="41" spans="1:26">
      <c r="A41" s="20" t="s">
        <v>11303</v>
      </c>
      <c r="B41" s="20">
        <v>45725</v>
      </c>
      <c r="C41" s="9"/>
      <c r="D41" t="s">
        <v>11304</v>
      </c>
      <c r="E41" t="s">
        <v>11206</v>
      </c>
      <c r="F41" t="s">
        <v>53</v>
      </c>
      <c r="G41" t="s">
        <v>11305</v>
      </c>
      <c r="H41" t="s">
        <v>77</v>
      </c>
      <c r="J41" t="s">
        <v>11208</v>
      </c>
      <c r="K41" s="10" t="s">
        <v>11300</v>
      </c>
      <c r="L41" s="10" t="s">
        <v>11210</v>
      </c>
      <c r="M41" s="20" t="s">
        <v>11211</v>
      </c>
      <c r="N41" s="12" t="s">
        <v>47</v>
      </c>
      <c r="O41" t="s">
        <v>11301</v>
      </c>
      <c r="P41" s="20">
        <v>45725</v>
      </c>
      <c r="Q41" s="21">
        <v>3</v>
      </c>
      <c r="R41">
        <v>2025</v>
      </c>
      <c r="S41" t="s">
        <v>11213</v>
      </c>
      <c r="T41" t="s">
        <v>11101</v>
      </c>
      <c r="U41" t="s">
        <v>11214</v>
      </c>
      <c r="V41" s="108">
        <v>-1647</v>
      </c>
      <c r="W41" s="45" t="s">
        <v>11306</v>
      </c>
      <c r="Y41">
        <v>3</v>
      </c>
      <c r="Z41">
        <v>2025</v>
      </c>
    </row>
    <row r="42" spans="1:26">
      <c r="A42" s="20" t="s">
        <v>11307</v>
      </c>
      <c r="B42" s="20">
        <v>45732</v>
      </c>
      <c r="C42" s="9"/>
      <c r="D42" t="s">
        <v>11308</v>
      </c>
      <c r="E42" t="s">
        <v>11206</v>
      </c>
      <c r="F42" t="s">
        <v>53</v>
      </c>
      <c r="G42" t="s">
        <v>11216</v>
      </c>
      <c r="H42" t="s">
        <v>77</v>
      </c>
      <c r="J42" t="s">
        <v>11208</v>
      </c>
      <c r="K42" s="10" t="s">
        <v>11300</v>
      </c>
      <c r="L42" s="10" t="s">
        <v>11210</v>
      </c>
      <c r="M42" s="20" t="s">
        <v>11211</v>
      </c>
      <c r="N42" s="12" t="s">
        <v>47</v>
      </c>
      <c r="O42" t="s">
        <v>11309</v>
      </c>
      <c r="P42" s="20">
        <v>45732</v>
      </c>
      <c r="Q42" s="21">
        <v>3</v>
      </c>
      <c r="R42">
        <v>2025</v>
      </c>
      <c r="S42" t="s">
        <v>11213</v>
      </c>
      <c r="T42" t="s">
        <v>11101</v>
      </c>
      <c r="U42" t="s">
        <v>11214</v>
      </c>
      <c r="V42" s="108">
        <v>-119892</v>
      </c>
      <c r="W42" s="45" t="s">
        <v>11310</v>
      </c>
      <c r="Y42">
        <v>3</v>
      </c>
      <c r="Z42">
        <v>2025</v>
      </c>
    </row>
    <row r="43" spans="1:26">
      <c r="A43" s="20" t="s">
        <v>11307</v>
      </c>
      <c r="B43" s="20">
        <v>45732</v>
      </c>
      <c r="C43" s="9"/>
      <c r="D43" t="s">
        <v>11308</v>
      </c>
      <c r="E43" t="s">
        <v>11206</v>
      </c>
      <c r="F43" t="s">
        <v>53</v>
      </c>
      <c r="G43" t="s">
        <v>11207</v>
      </c>
      <c r="H43" t="s">
        <v>56</v>
      </c>
      <c r="J43" t="s">
        <v>11208</v>
      </c>
      <c r="K43" s="10" t="s">
        <v>11300</v>
      </c>
      <c r="L43" s="10" t="s">
        <v>11210</v>
      </c>
      <c r="M43" s="20" t="s">
        <v>11211</v>
      </c>
      <c r="N43" s="12" t="s">
        <v>47</v>
      </c>
      <c r="O43" t="s">
        <v>11309</v>
      </c>
      <c r="P43" s="20">
        <v>45732</v>
      </c>
      <c r="Q43" s="21">
        <v>3</v>
      </c>
      <c r="R43">
        <v>2025</v>
      </c>
      <c r="S43" t="s">
        <v>11213</v>
      </c>
      <c r="T43" t="s">
        <v>11101</v>
      </c>
      <c r="U43" t="s">
        <v>11214</v>
      </c>
      <c r="V43" s="108">
        <v>-100405</v>
      </c>
      <c r="W43" s="45" t="s">
        <v>11310</v>
      </c>
      <c r="Y43">
        <v>3</v>
      </c>
      <c r="Z43">
        <v>2025</v>
      </c>
    </row>
    <row r="44" spans="1:26">
      <c r="A44" s="20" t="s">
        <v>11311</v>
      </c>
      <c r="B44" s="20">
        <v>45739</v>
      </c>
      <c r="C44" s="9"/>
      <c r="D44" t="s">
        <v>11312</v>
      </c>
      <c r="E44" t="s">
        <v>11206</v>
      </c>
      <c r="F44" t="s">
        <v>53</v>
      </c>
      <c r="G44" t="s">
        <v>11216</v>
      </c>
      <c r="H44" t="s">
        <v>77</v>
      </c>
      <c r="J44" t="s">
        <v>11208</v>
      </c>
      <c r="K44" s="10" t="s">
        <v>11300</v>
      </c>
      <c r="L44" s="10" t="s">
        <v>11210</v>
      </c>
      <c r="M44" s="20" t="s">
        <v>11211</v>
      </c>
      <c r="N44" s="12" t="s">
        <v>47</v>
      </c>
      <c r="O44" t="s">
        <v>11313</v>
      </c>
      <c r="P44" s="20">
        <v>45739</v>
      </c>
      <c r="Q44" s="21">
        <v>3</v>
      </c>
      <c r="R44">
        <v>2025</v>
      </c>
      <c r="S44" t="s">
        <v>11213</v>
      </c>
      <c r="T44" t="s">
        <v>11101</v>
      </c>
      <c r="U44" t="s">
        <v>11214</v>
      </c>
      <c r="V44" s="108">
        <v>-134609</v>
      </c>
      <c r="W44" s="45" t="s">
        <v>11314</v>
      </c>
      <c r="Y44">
        <v>3</v>
      </c>
      <c r="Z44">
        <v>2025</v>
      </c>
    </row>
    <row r="45" spans="1:26">
      <c r="A45" s="20" t="s">
        <v>11311</v>
      </c>
      <c r="B45" s="20">
        <v>45739</v>
      </c>
      <c r="C45" s="9"/>
      <c r="D45" t="s">
        <v>11312</v>
      </c>
      <c r="E45" t="s">
        <v>11206</v>
      </c>
      <c r="F45" t="s">
        <v>53</v>
      </c>
      <c r="G45" t="s">
        <v>11207</v>
      </c>
      <c r="H45" t="s">
        <v>56</v>
      </c>
      <c r="J45" t="s">
        <v>11208</v>
      </c>
      <c r="K45" s="10" t="s">
        <v>11300</v>
      </c>
      <c r="L45" s="10" t="s">
        <v>11210</v>
      </c>
      <c r="M45" s="20" t="s">
        <v>11211</v>
      </c>
      <c r="N45" s="12" t="s">
        <v>47</v>
      </c>
      <c r="O45" t="s">
        <v>11313</v>
      </c>
      <c r="P45" s="20">
        <v>45739</v>
      </c>
      <c r="Q45" s="21">
        <v>3</v>
      </c>
      <c r="R45">
        <v>2025</v>
      </c>
      <c r="S45" t="s">
        <v>11213</v>
      </c>
      <c r="T45" t="s">
        <v>11101</v>
      </c>
      <c r="U45" t="s">
        <v>11214</v>
      </c>
      <c r="V45" s="108">
        <v>-91681</v>
      </c>
      <c r="W45" s="45" t="s">
        <v>11314</v>
      </c>
      <c r="Y45">
        <v>3</v>
      </c>
      <c r="Z45">
        <v>2025</v>
      </c>
    </row>
    <row r="46" spans="1:26">
      <c r="A46" s="20" t="s">
        <v>11315</v>
      </c>
      <c r="B46" s="20">
        <v>45742</v>
      </c>
      <c r="C46" s="9"/>
      <c r="D46" t="s">
        <v>11316</v>
      </c>
      <c r="E46" t="s">
        <v>11206</v>
      </c>
      <c r="F46" t="s">
        <v>53</v>
      </c>
      <c r="G46" t="s">
        <v>11207</v>
      </c>
      <c r="H46" t="s">
        <v>56</v>
      </c>
      <c r="J46" t="s">
        <v>11255</v>
      </c>
      <c r="K46" s="10" t="s">
        <v>11256</v>
      </c>
      <c r="L46" s="10" t="s">
        <v>11210</v>
      </c>
      <c r="M46" s="20" t="s">
        <v>11211</v>
      </c>
      <c r="N46" s="12" t="s">
        <v>47</v>
      </c>
      <c r="O46" t="s">
        <v>11317</v>
      </c>
      <c r="P46" s="20">
        <v>45742</v>
      </c>
      <c r="Q46" s="21">
        <v>2</v>
      </c>
      <c r="R46">
        <v>2025</v>
      </c>
      <c r="S46" t="s">
        <v>11284</v>
      </c>
      <c r="T46" t="s">
        <v>11098</v>
      </c>
      <c r="U46" t="s">
        <v>11214</v>
      </c>
      <c r="V46" s="108">
        <v>-237350</v>
      </c>
      <c r="W46" s="45" t="s">
        <v>11318</v>
      </c>
      <c r="Y46">
        <v>3</v>
      </c>
      <c r="Z46">
        <v>2025</v>
      </c>
    </row>
    <row r="47" spans="1:26">
      <c r="A47" s="20" t="s">
        <v>11315</v>
      </c>
      <c r="B47" s="20">
        <v>45742</v>
      </c>
      <c r="C47" s="9"/>
      <c r="D47" t="s">
        <v>11316</v>
      </c>
      <c r="E47" t="s">
        <v>11206</v>
      </c>
      <c r="F47" t="s">
        <v>53</v>
      </c>
      <c r="G47" t="s">
        <v>11216</v>
      </c>
      <c r="H47" t="s">
        <v>77</v>
      </c>
      <c r="J47" t="s">
        <v>11255</v>
      </c>
      <c r="K47" s="10" t="s">
        <v>11256</v>
      </c>
      <c r="L47" s="10" t="s">
        <v>11210</v>
      </c>
      <c r="M47" s="20" t="s">
        <v>11211</v>
      </c>
      <c r="N47" s="12" t="s">
        <v>47</v>
      </c>
      <c r="O47" t="s">
        <v>11317</v>
      </c>
      <c r="P47" s="20">
        <v>45742</v>
      </c>
      <c r="Q47" s="21">
        <v>2</v>
      </c>
      <c r="R47">
        <v>2025</v>
      </c>
      <c r="S47" t="s">
        <v>11284</v>
      </c>
      <c r="T47" t="s">
        <v>11098</v>
      </c>
      <c r="U47" t="s">
        <v>11214</v>
      </c>
      <c r="V47" s="108">
        <v>-262815</v>
      </c>
      <c r="W47" s="45" t="s">
        <v>11318</v>
      </c>
      <c r="Y47">
        <v>3</v>
      </c>
      <c r="Z47">
        <v>2025</v>
      </c>
    </row>
    <row r="48" spans="1:26">
      <c r="A48" s="20" t="s">
        <v>11319</v>
      </c>
      <c r="B48" s="20">
        <v>45747</v>
      </c>
      <c r="D48" t="s">
        <v>11320</v>
      </c>
      <c r="E48" t="s">
        <v>11206</v>
      </c>
      <c r="F48" t="s">
        <v>53</v>
      </c>
      <c r="G48" t="s">
        <v>11207</v>
      </c>
      <c r="H48" t="s">
        <v>56</v>
      </c>
      <c r="J48" t="s">
        <v>11219</v>
      </c>
      <c r="K48" s="10" t="s">
        <v>11220</v>
      </c>
      <c r="L48" s="10" t="s">
        <v>11210</v>
      </c>
      <c r="M48" s="20" t="s">
        <v>11211</v>
      </c>
      <c r="N48" t="s">
        <v>47</v>
      </c>
      <c r="O48" t="s">
        <v>11321</v>
      </c>
      <c r="P48" s="20">
        <v>45747</v>
      </c>
      <c r="Q48" s="21">
        <v>3</v>
      </c>
      <c r="R48">
        <v>2025</v>
      </c>
      <c r="S48" t="s">
        <v>11263</v>
      </c>
      <c r="T48" t="s">
        <v>11103</v>
      </c>
      <c r="U48" t="s">
        <v>11214</v>
      </c>
      <c r="V48" s="108">
        <v>-26225</v>
      </c>
      <c r="W48" s="45" t="s">
        <v>11322</v>
      </c>
      <c r="Y48">
        <v>3</v>
      </c>
      <c r="Z48">
        <v>2025</v>
      </c>
    </row>
    <row r="49" spans="1:26">
      <c r="A49" s="20" t="s">
        <v>11319</v>
      </c>
      <c r="B49" s="20">
        <v>45747</v>
      </c>
      <c r="D49" t="s">
        <v>11320</v>
      </c>
      <c r="E49" t="s">
        <v>11206</v>
      </c>
      <c r="F49" t="s">
        <v>53</v>
      </c>
      <c r="G49" t="s">
        <v>11216</v>
      </c>
      <c r="H49" t="s">
        <v>77</v>
      </c>
      <c r="J49" t="s">
        <v>11219</v>
      </c>
      <c r="K49" s="10" t="s">
        <v>11220</v>
      </c>
      <c r="L49" s="10" t="s">
        <v>11210</v>
      </c>
      <c r="M49" s="20" t="s">
        <v>11211</v>
      </c>
      <c r="N49" t="s">
        <v>47</v>
      </c>
      <c r="O49" t="s">
        <v>11321</v>
      </c>
      <c r="P49" s="20">
        <v>45747</v>
      </c>
      <c r="Q49" s="21">
        <v>3</v>
      </c>
      <c r="R49">
        <v>2025</v>
      </c>
      <c r="S49" t="s">
        <v>11263</v>
      </c>
      <c r="T49" t="s">
        <v>11103</v>
      </c>
      <c r="U49" t="s">
        <v>11214</v>
      </c>
      <c r="V49" s="108">
        <v>-44730</v>
      </c>
      <c r="W49" s="45" t="s">
        <v>11322</v>
      </c>
      <c r="Y49">
        <v>3</v>
      </c>
      <c r="Z49">
        <v>2025</v>
      </c>
    </row>
    <row r="50" spans="1:26">
      <c r="A50" s="20" t="s">
        <v>11323</v>
      </c>
      <c r="B50" s="20">
        <v>45747</v>
      </c>
      <c r="D50" t="s">
        <v>11324</v>
      </c>
      <c r="E50" t="s">
        <v>11206</v>
      </c>
      <c r="F50" t="s">
        <v>53</v>
      </c>
      <c r="G50" t="s">
        <v>11305</v>
      </c>
      <c r="H50" t="s">
        <v>77</v>
      </c>
      <c r="J50" t="s">
        <v>11219</v>
      </c>
      <c r="K50" s="10" t="s">
        <v>11220</v>
      </c>
      <c r="L50" s="10" t="s">
        <v>11210</v>
      </c>
      <c r="M50" s="20" t="s">
        <v>11211</v>
      </c>
      <c r="N50" t="s">
        <v>47</v>
      </c>
      <c r="O50" t="s">
        <v>11321</v>
      </c>
      <c r="P50" s="20">
        <v>45747</v>
      </c>
      <c r="Q50" s="21">
        <v>3</v>
      </c>
      <c r="R50">
        <v>2025</v>
      </c>
      <c r="S50" t="s">
        <v>11263</v>
      </c>
      <c r="T50" t="s">
        <v>11103</v>
      </c>
      <c r="U50" t="s">
        <v>11214</v>
      </c>
      <c r="V50" s="108">
        <v>-124</v>
      </c>
      <c r="W50" s="45" t="s">
        <v>11325</v>
      </c>
      <c r="Y50">
        <v>3</v>
      </c>
      <c r="Z50">
        <v>2025</v>
      </c>
    </row>
    <row r="51" spans="1:26">
      <c r="A51" s="20" t="s">
        <v>11323</v>
      </c>
      <c r="B51" s="20">
        <v>45747</v>
      </c>
      <c r="D51" t="s">
        <v>11324</v>
      </c>
      <c r="E51" t="s">
        <v>11206</v>
      </c>
      <c r="F51" t="s">
        <v>53</v>
      </c>
      <c r="G51" t="s">
        <v>11326</v>
      </c>
      <c r="H51" t="s">
        <v>77</v>
      </c>
      <c r="J51" t="s">
        <v>11219</v>
      </c>
      <c r="K51" s="10" t="s">
        <v>11220</v>
      </c>
      <c r="L51" s="10" t="s">
        <v>11210</v>
      </c>
      <c r="M51" s="20" t="s">
        <v>11211</v>
      </c>
      <c r="N51" t="s">
        <v>47</v>
      </c>
      <c r="O51" t="s">
        <v>11321</v>
      </c>
      <c r="P51" s="20">
        <v>45747</v>
      </c>
      <c r="Q51" s="21">
        <v>3</v>
      </c>
      <c r="R51">
        <v>2025</v>
      </c>
      <c r="S51" t="s">
        <v>11263</v>
      </c>
      <c r="T51" t="s">
        <v>11103</v>
      </c>
      <c r="U51" t="s">
        <v>11214</v>
      </c>
      <c r="V51" s="108">
        <v>-304</v>
      </c>
      <c r="W51" s="45" t="s">
        <v>11325</v>
      </c>
      <c r="Y51">
        <v>3</v>
      </c>
      <c r="Z51">
        <v>2025</v>
      </c>
    </row>
    <row r="52" spans="1:26">
      <c r="A52" s="20" t="s">
        <v>11327</v>
      </c>
      <c r="B52" s="20">
        <v>45747</v>
      </c>
      <c r="D52" t="s">
        <v>11328</v>
      </c>
      <c r="E52" t="s">
        <v>11206</v>
      </c>
      <c r="F52" t="s">
        <v>53</v>
      </c>
      <c r="G52" t="s">
        <v>11216</v>
      </c>
      <c r="H52" t="s">
        <v>77</v>
      </c>
      <c r="J52" t="s">
        <v>11208</v>
      </c>
      <c r="K52" s="10" t="s">
        <v>11300</v>
      </c>
      <c r="L52" s="10" t="s">
        <v>11210</v>
      </c>
      <c r="M52" s="20" t="s">
        <v>11211</v>
      </c>
      <c r="N52" t="s">
        <v>47</v>
      </c>
      <c r="O52" t="s">
        <v>11329</v>
      </c>
      <c r="P52" s="20">
        <v>45747</v>
      </c>
      <c r="Q52" s="21">
        <v>3</v>
      </c>
      <c r="R52">
        <v>2025</v>
      </c>
      <c r="S52" t="s">
        <v>11213</v>
      </c>
      <c r="T52" t="s">
        <v>11101</v>
      </c>
      <c r="U52" t="s">
        <v>11214</v>
      </c>
      <c r="V52" s="108">
        <v>-207098</v>
      </c>
      <c r="W52" s="45" t="s">
        <v>11330</v>
      </c>
      <c r="Y52">
        <v>3</v>
      </c>
      <c r="Z52">
        <v>2025</v>
      </c>
    </row>
    <row r="53" spans="1:26">
      <c r="A53" s="20" t="s">
        <v>11327</v>
      </c>
      <c r="B53" s="20">
        <v>45747</v>
      </c>
      <c r="D53" t="s">
        <v>11328</v>
      </c>
      <c r="E53" t="s">
        <v>11206</v>
      </c>
      <c r="F53" t="s">
        <v>53</v>
      </c>
      <c r="G53" t="s">
        <v>11207</v>
      </c>
      <c r="H53" t="s">
        <v>56</v>
      </c>
      <c r="J53" t="s">
        <v>11208</v>
      </c>
      <c r="K53" s="10" t="s">
        <v>11300</v>
      </c>
      <c r="L53" s="10" t="s">
        <v>11210</v>
      </c>
      <c r="M53" s="20" t="s">
        <v>11211</v>
      </c>
      <c r="N53" t="s">
        <v>47</v>
      </c>
      <c r="O53" t="s">
        <v>11329</v>
      </c>
      <c r="P53" s="20">
        <v>45747</v>
      </c>
      <c r="Q53" s="21">
        <v>3</v>
      </c>
      <c r="R53">
        <v>2025</v>
      </c>
      <c r="S53" t="s">
        <v>11213</v>
      </c>
      <c r="T53" t="s">
        <v>11101</v>
      </c>
      <c r="U53" t="s">
        <v>11214</v>
      </c>
      <c r="V53" s="108">
        <v>-118877</v>
      </c>
      <c r="W53" s="45" t="s">
        <v>11330</v>
      </c>
      <c r="Y53">
        <v>3</v>
      </c>
      <c r="Z53">
        <v>2025</v>
      </c>
    </row>
    <row r="54" spans="1:26">
      <c r="A54" s="20" t="s">
        <v>11331</v>
      </c>
      <c r="B54" s="20">
        <v>45747</v>
      </c>
      <c r="D54" t="s">
        <v>11332</v>
      </c>
      <c r="E54" t="s">
        <v>11206</v>
      </c>
      <c r="F54" t="s">
        <v>53</v>
      </c>
      <c r="G54" t="s">
        <v>11326</v>
      </c>
      <c r="H54" t="s">
        <v>77</v>
      </c>
      <c r="J54" t="s">
        <v>11333</v>
      </c>
      <c r="K54" s="10" t="s">
        <v>11334</v>
      </c>
      <c r="L54" s="10" t="s">
        <v>11210</v>
      </c>
      <c r="M54" s="20" t="s">
        <v>11211</v>
      </c>
      <c r="N54" t="s">
        <v>47</v>
      </c>
      <c r="O54" t="s">
        <v>11335</v>
      </c>
      <c r="P54" s="20">
        <v>45747</v>
      </c>
      <c r="Q54" s="21">
        <v>3</v>
      </c>
      <c r="R54">
        <v>2025</v>
      </c>
      <c r="S54" t="s">
        <v>11336</v>
      </c>
      <c r="T54" t="s">
        <v>11097</v>
      </c>
      <c r="U54" t="s">
        <v>11214</v>
      </c>
      <c r="V54" s="108">
        <v>-4050</v>
      </c>
      <c r="W54" s="45" t="s">
        <v>11337</v>
      </c>
      <c r="Y54">
        <v>3</v>
      </c>
      <c r="Z54">
        <v>2025</v>
      </c>
    </row>
    <row r="55" spans="1:26">
      <c r="A55" s="20" t="s">
        <v>11338</v>
      </c>
      <c r="B55" s="20">
        <v>45753</v>
      </c>
      <c r="D55" t="s">
        <v>11339</v>
      </c>
      <c r="E55" t="s">
        <v>11206</v>
      </c>
      <c r="F55" t="s">
        <v>53</v>
      </c>
      <c r="G55" t="s">
        <v>11216</v>
      </c>
      <c r="H55" t="s">
        <v>77</v>
      </c>
      <c r="J55" t="s">
        <v>11208</v>
      </c>
      <c r="K55" s="10" t="s">
        <v>11209</v>
      </c>
      <c r="L55" s="10" t="s">
        <v>11210</v>
      </c>
      <c r="M55" s="20" t="s">
        <v>11211</v>
      </c>
      <c r="N55" t="s">
        <v>47</v>
      </c>
      <c r="O55" t="s">
        <v>11340</v>
      </c>
      <c r="P55" s="20">
        <v>45753</v>
      </c>
      <c r="Q55" s="21">
        <v>4</v>
      </c>
      <c r="R55">
        <v>2025</v>
      </c>
      <c r="S55" t="s">
        <v>11213</v>
      </c>
      <c r="T55" t="s">
        <v>11101</v>
      </c>
      <c r="U55" t="s">
        <v>11214</v>
      </c>
      <c r="V55" s="108">
        <v>-142894</v>
      </c>
      <c r="W55" s="45" t="s">
        <v>11341</v>
      </c>
      <c r="Y55">
        <v>4</v>
      </c>
      <c r="Z55">
        <v>2025</v>
      </c>
    </row>
    <row r="56" spans="1:26">
      <c r="A56" s="20" t="s">
        <v>11338</v>
      </c>
      <c r="B56" s="20">
        <v>45753</v>
      </c>
      <c r="D56" t="s">
        <v>11339</v>
      </c>
      <c r="E56" t="s">
        <v>11206</v>
      </c>
      <c r="F56" t="s">
        <v>53</v>
      </c>
      <c r="G56" t="s">
        <v>11207</v>
      </c>
      <c r="H56" t="s">
        <v>56</v>
      </c>
      <c r="J56" t="s">
        <v>11208</v>
      </c>
      <c r="K56" s="10" t="s">
        <v>11209</v>
      </c>
      <c r="L56" s="10" t="s">
        <v>11210</v>
      </c>
      <c r="M56" s="20" t="s">
        <v>11211</v>
      </c>
      <c r="N56" t="s">
        <v>47</v>
      </c>
      <c r="O56" t="s">
        <v>11340</v>
      </c>
      <c r="P56" s="20">
        <v>45753</v>
      </c>
      <c r="Q56" s="21">
        <v>4</v>
      </c>
      <c r="R56">
        <v>2025</v>
      </c>
      <c r="S56" t="s">
        <v>11213</v>
      </c>
      <c r="T56" t="s">
        <v>11101</v>
      </c>
      <c r="U56" t="s">
        <v>11214</v>
      </c>
      <c r="V56" s="108">
        <v>-71964</v>
      </c>
      <c r="W56" s="45" t="s">
        <v>11341</v>
      </c>
      <c r="Y56">
        <v>4</v>
      </c>
      <c r="Z56">
        <v>2025</v>
      </c>
    </row>
    <row r="57" spans="1:26">
      <c r="A57" s="20" t="s">
        <v>11342</v>
      </c>
      <c r="B57" s="20">
        <v>45753</v>
      </c>
      <c r="D57" t="s">
        <v>11343</v>
      </c>
      <c r="E57" t="s">
        <v>11206</v>
      </c>
      <c r="F57" t="s">
        <v>53</v>
      </c>
      <c r="G57" t="s">
        <v>11326</v>
      </c>
      <c r="H57" t="s">
        <v>77</v>
      </c>
      <c r="J57" t="s">
        <v>11333</v>
      </c>
      <c r="K57" s="10" t="s">
        <v>11334</v>
      </c>
      <c r="L57" s="10" t="s">
        <v>11210</v>
      </c>
      <c r="M57" s="20" t="s">
        <v>11211</v>
      </c>
      <c r="N57" t="s">
        <v>47</v>
      </c>
      <c r="O57" t="s">
        <v>11344</v>
      </c>
      <c r="P57" s="20">
        <v>45753</v>
      </c>
      <c r="Q57" s="21">
        <v>4</v>
      </c>
      <c r="R57">
        <v>2025</v>
      </c>
      <c r="S57" t="s">
        <v>11336</v>
      </c>
      <c r="T57" t="s">
        <v>11097</v>
      </c>
      <c r="U57" t="s">
        <v>11214</v>
      </c>
      <c r="V57" s="108">
        <v>-1341</v>
      </c>
      <c r="W57" s="45" t="s">
        <v>11345</v>
      </c>
      <c r="Y57">
        <v>4</v>
      </c>
      <c r="Z57">
        <v>2025</v>
      </c>
    </row>
    <row r="58" spans="1:26">
      <c r="A58" s="20" t="s">
        <v>11346</v>
      </c>
      <c r="B58" s="20">
        <v>45760</v>
      </c>
      <c r="D58" t="s">
        <v>11347</v>
      </c>
      <c r="E58" t="s">
        <v>11206</v>
      </c>
      <c r="F58" t="s">
        <v>53</v>
      </c>
      <c r="G58" t="s">
        <v>11216</v>
      </c>
      <c r="H58" t="s">
        <v>77</v>
      </c>
      <c r="J58" t="s">
        <v>11208</v>
      </c>
      <c r="K58" s="10" t="s">
        <v>11209</v>
      </c>
      <c r="L58" s="10" t="s">
        <v>11210</v>
      </c>
      <c r="M58" s="20" t="s">
        <v>11211</v>
      </c>
      <c r="N58" t="s">
        <v>47</v>
      </c>
      <c r="O58" t="s">
        <v>11348</v>
      </c>
      <c r="P58" s="20">
        <v>45760</v>
      </c>
      <c r="Q58" s="21">
        <v>4</v>
      </c>
      <c r="R58">
        <v>2025</v>
      </c>
      <c r="S58" t="s">
        <v>11213</v>
      </c>
      <c r="T58" t="s">
        <v>11101</v>
      </c>
      <c r="U58" t="s">
        <v>11214</v>
      </c>
      <c r="V58" s="108">
        <v>-229677</v>
      </c>
      <c r="W58" s="45" t="s">
        <v>11349</v>
      </c>
      <c r="Y58">
        <v>4</v>
      </c>
      <c r="Z58">
        <v>2025</v>
      </c>
    </row>
    <row r="59" spans="1:26">
      <c r="A59" s="20" t="s">
        <v>11346</v>
      </c>
      <c r="B59" s="20">
        <v>45760</v>
      </c>
      <c r="D59" t="s">
        <v>11347</v>
      </c>
      <c r="E59" t="s">
        <v>11206</v>
      </c>
      <c r="F59" t="s">
        <v>53</v>
      </c>
      <c r="G59" t="s">
        <v>11207</v>
      </c>
      <c r="H59" t="s">
        <v>56</v>
      </c>
      <c r="J59" t="s">
        <v>11208</v>
      </c>
      <c r="K59" s="10" t="s">
        <v>11209</v>
      </c>
      <c r="L59" s="10" t="s">
        <v>11210</v>
      </c>
      <c r="M59" s="20" t="s">
        <v>11211</v>
      </c>
      <c r="N59" t="s">
        <v>47</v>
      </c>
      <c r="O59" t="s">
        <v>11348</v>
      </c>
      <c r="P59" s="20">
        <v>45760</v>
      </c>
      <c r="Q59" s="21">
        <v>4</v>
      </c>
      <c r="R59">
        <v>2025</v>
      </c>
      <c r="S59" t="s">
        <v>11213</v>
      </c>
      <c r="T59" t="s">
        <v>11101</v>
      </c>
      <c r="U59" t="s">
        <v>11214</v>
      </c>
      <c r="V59" s="108">
        <v>-135573</v>
      </c>
      <c r="W59" s="45" t="s">
        <v>11349</v>
      </c>
      <c r="Y59">
        <v>4</v>
      </c>
      <c r="Z59">
        <v>2025</v>
      </c>
    </row>
    <row r="60" spans="1:26">
      <c r="A60" s="20" t="s">
        <v>11350</v>
      </c>
      <c r="B60" s="20">
        <v>45767</v>
      </c>
      <c r="D60" t="s">
        <v>11351</v>
      </c>
      <c r="E60" t="s">
        <v>11206</v>
      </c>
      <c r="F60" t="s">
        <v>53</v>
      </c>
      <c r="G60" t="s">
        <v>11216</v>
      </c>
      <c r="H60" t="s">
        <v>77</v>
      </c>
      <c r="J60" t="s">
        <v>11208</v>
      </c>
      <c r="K60" s="10" t="s">
        <v>11209</v>
      </c>
      <c r="L60" s="10" t="s">
        <v>11210</v>
      </c>
      <c r="M60" s="20" t="s">
        <v>11211</v>
      </c>
      <c r="N60" t="s">
        <v>47</v>
      </c>
      <c r="O60" t="s">
        <v>11352</v>
      </c>
      <c r="P60" s="20">
        <v>45767</v>
      </c>
      <c r="Q60" s="21">
        <v>4</v>
      </c>
      <c r="R60">
        <v>2025</v>
      </c>
      <c r="S60" t="s">
        <v>11213</v>
      </c>
      <c r="T60" t="s">
        <v>11101</v>
      </c>
      <c r="U60" t="s">
        <v>11214</v>
      </c>
      <c r="V60" s="108">
        <v>-159085</v>
      </c>
      <c r="W60" s="45" t="s">
        <v>11353</v>
      </c>
      <c r="Y60">
        <v>4</v>
      </c>
      <c r="Z60">
        <v>2025</v>
      </c>
    </row>
    <row r="61" spans="1:26">
      <c r="A61" s="20" t="s">
        <v>11350</v>
      </c>
      <c r="B61" s="20">
        <v>45767</v>
      </c>
      <c r="D61" t="s">
        <v>11351</v>
      </c>
      <c r="E61" t="s">
        <v>11206</v>
      </c>
      <c r="F61" t="s">
        <v>53</v>
      </c>
      <c r="G61" t="s">
        <v>11207</v>
      </c>
      <c r="H61" t="s">
        <v>56</v>
      </c>
      <c r="J61" t="s">
        <v>11208</v>
      </c>
      <c r="K61" s="10" t="s">
        <v>11209</v>
      </c>
      <c r="L61" s="10" t="s">
        <v>11210</v>
      </c>
      <c r="M61" s="20" t="s">
        <v>11211</v>
      </c>
      <c r="N61" t="s">
        <v>47</v>
      </c>
      <c r="O61" t="s">
        <v>11352</v>
      </c>
      <c r="P61" s="20">
        <v>45767</v>
      </c>
      <c r="Q61" s="21">
        <v>4</v>
      </c>
      <c r="R61">
        <v>2025</v>
      </c>
      <c r="S61" t="s">
        <v>11213</v>
      </c>
      <c r="T61" t="s">
        <v>11101</v>
      </c>
      <c r="U61" t="s">
        <v>11214</v>
      </c>
      <c r="V61" s="108">
        <v>-90224</v>
      </c>
      <c r="W61" s="45" t="s">
        <v>11353</v>
      </c>
      <c r="Y61">
        <v>4</v>
      </c>
      <c r="Z61">
        <v>2025</v>
      </c>
    </row>
    <row r="62" spans="1:26">
      <c r="A62" s="20" t="s">
        <v>11354</v>
      </c>
      <c r="B62" s="20">
        <v>45774</v>
      </c>
      <c r="D62" t="s">
        <v>11355</v>
      </c>
      <c r="E62" t="s">
        <v>11206</v>
      </c>
      <c r="F62" t="s">
        <v>53</v>
      </c>
      <c r="G62" t="s">
        <v>11216</v>
      </c>
      <c r="H62" t="s">
        <v>77</v>
      </c>
      <c r="J62" t="s">
        <v>11208</v>
      </c>
      <c r="K62" s="10" t="s">
        <v>11209</v>
      </c>
      <c r="L62" s="10" t="s">
        <v>11210</v>
      </c>
      <c r="M62" s="20" t="s">
        <v>11211</v>
      </c>
      <c r="N62" t="s">
        <v>47</v>
      </c>
      <c r="O62" t="s">
        <v>11356</v>
      </c>
      <c r="P62" s="20">
        <v>45774</v>
      </c>
      <c r="Q62" s="21">
        <v>4</v>
      </c>
      <c r="R62">
        <v>2025</v>
      </c>
      <c r="S62" t="s">
        <v>11213</v>
      </c>
      <c r="T62" t="s">
        <v>11101</v>
      </c>
      <c r="U62" t="s">
        <v>11214</v>
      </c>
      <c r="V62" s="108">
        <v>-203092</v>
      </c>
      <c r="W62" s="45" t="s">
        <v>11357</v>
      </c>
      <c r="Y62">
        <v>4</v>
      </c>
      <c r="Z62">
        <v>2025</v>
      </c>
    </row>
    <row r="63" spans="1:26">
      <c r="A63" s="20" t="s">
        <v>11354</v>
      </c>
      <c r="B63" s="20">
        <v>45774</v>
      </c>
      <c r="D63" t="s">
        <v>11355</v>
      </c>
      <c r="E63" t="s">
        <v>11206</v>
      </c>
      <c r="F63" t="s">
        <v>53</v>
      </c>
      <c r="G63" t="s">
        <v>11207</v>
      </c>
      <c r="H63" t="s">
        <v>56</v>
      </c>
      <c r="J63" t="s">
        <v>11208</v>
      </c>
      <c r="K63" s="10" t="s">
        <v>11209</v>
      </c>
      <c r="L63" s="10" t="s">
        <v>11210</v>
      </c>
      <c r="M63" s="20" t="s">
        <v>11211</v>
      </c>
      <c r="N63" t="s">
        <v>47</v>
      </c>
      <c r="O63" t="s">
        <v>11356</v>
      </c>
      <c r="P63" s="20">
        <v>45774</v>
      </c>
      <c r="Q63" s="21">
        <v>4</v>
      </c>
      <c r="R63">
        <v>2025</v>
      </c>
      <c r="S63" t="s">
        <v>11213</v>
      </c>
      <c r="T63" t="s">
        <v>11101</v>
      </c>
      <c r="U63" t="s">
        <v>11214</v>
      </c>
      <c r="V63" s="108">
        <v>-111641</v>
      </c>
      <c r="W63" s="45" t="s">
        <v>11357</v>
      </c>
      <c r="Y63">
        <v>4</v>
      </c>
      <c r="Z63">
        <v>2025</v>
      </c>
    </row>
    <row r="64" spans="1:26">
      <c r="A64" s="20" t="s">
        <v>11358</v>
      </c>
      <c r="B64" s="20">
        <v>45776</v>
      </c>
      <c r="D64" t="s">
        <v>11359</v>
      </c>
      <c r="E64" t="s">
        <v>11206</v>
      </c>
      <c r="F64" t="s">
        <v>53</v>
      </c>
      <c r="G64" t="s">
        <v>11216</v>
      </c>
      <c r="H64" t="s">
        <v>77</v>
      </c>
      <c r="J64" t="s">
        <v>11255</v>
      </c>
      <c r="K64" s="10" t="s">
        <v>11256</v>
      </c>
      <c r="L64" s="10" t="s">
        <v>11210</v>
      </c>
      <c r="M64" s="20" t="s">
        <v>11211</v>
      </c>
      <c r="N64" t="s">
        <v>47</v>
      </c>
      <c r="O64" t="s">
        <v>11360</v>
      </c>
      <c r="P64" s="20">
        <v>45776</v>
      </c>
      <c r="Q64" s="21">
        <v>3</v>
      </c>
      <c r="R64">
        <v>2025</v>
      </c>
      <c r="S64" t="s">
        <v>11284</v>
      </c>
      <c r="T64" t="s">
        <v>11098</v>
      </c>
      <c r="U64" t="s">
        <v>11214</v>
      </c>
      <c r="V64" s="108">
        <v>-287072</v>
      </c>
      <c r="W64" s="45" t="s">
        <v>11361</v>
      </c>
      <c r="Y64">
        <v>4</v>
      </c>
      <c r="Z64">
        <v>2025</v>
      </c>
    </row>
    <row r="65" spans="1:26">
      <c r="A65" s="20" t="s">
        <v>11358</v>
      </c>
      <c r="B65" s="20">
        <v>45776</v>
      </c>
      <c r="D65" t="s">
        <v>11359</v>
      </c>
      <c r="E65" t="s">
        <v>11206</v>
      </c>
      <c r="F65" t="s">
        <v>53</v>
      </c>
      <c r="G65" t="s">
        <v>11207</v>
      </c>
      <c r="H65" t="s">
        <v>56</v>
      </c>
      <c r="J65" t="s">
        <v>11255</v>
      </c>
      <c r="K65" s="10" t="s">
        <v>11256</v>
      </c>
      <c r="L65" s="10" t="s">
        <v>11210</v>
      </c>
      <c r="M65" s="20" t="s">
        <v>11211</v>
      </c>
      <c r="N65" t="s">
        <v>47</v>
      </c>
      <c r="O65" t="s">
        <v>11360</v>
      </c>
      <c r="P65" s="20">
        <v>45776</v>
      </c>
      <c r="Q65" s="21">
        <v>3</v>
      </c>
      <c r="R65">
        <v>2025</v>
      </c>
      <c r="S65" t="s">
        <v>11284</v>
      </c>
      <c r="T65" t="s">
        <v>11098</v>
      </c>
      <c r="U65" t="s">
        <v>11214</v>
      </c>
      <c r="V65" s="108">
        <v>-164783</v>
      </c>
      <c r="W65" s="45" t="s">
        <v>11361</v>
      </c>
      <c r="Y65">
        <v>4</v>
      </c>
      <c r="Z65">
        <v>2025</v>
      </c>
    </row>
    <row r="66" spans="1:26">
      <c r="A66" s="20" t="s">
        <v>11362</v>
      </c>
      <c r="B66" s="20">
        <v>45777</v>
      </c>
      <c r="D66" t="s">
        <v>11363</v>
      </c>
      <c r="E66" t="s">
        <v>11206</v>
      </c>
      <c r="F66" t="s">
        <v>53</v>
      </c>
      <c r="G66" t="s">
        <v>11207</v>
      </c>
      <c r="H66" t="s">
        <v>56</v>
      </c>
      <c r="J66" t="s">
        <v>11219</v>
      </c>
      <c r="K66" s="10" t="s">
        <v>11220</v>
      </c>
      <c r="L66" s="10" t="s">
        <v>11210</v>
      </c>
      <c r="M66" s="20" t="s">
        <v>11211</v>
      </c>
      <c r="N66" t="s">
        <v>47</v>
      </c>
      <c r="O66" t="s">
        <v>11364</v>
      </c>
      <c r="P66" s="20">
        <v>45777</v>
      </c>
      <c r="Q66" s="21">
        <v>4</v>
      </c>
      <c r="R66">
        <v>2025</v>
      </c>
      <c r="S66" t="s">
        <v>11263</v>
      </c>
      <c r="T66" t="s">
        <v>11103</v>
      </c>
      <c r="U66" t="s">
        <v>11214</v>
      </c>
      <c r="V66" s="108">
        <v>-33705</v>
      </c>
      <c r="W66" s="45" t="s">
        <v>11365</v>
      </c>
      <c r="Y66">
        <v>4</v>
      </c>
      <c r="Z66">
        <v>2025</v>
      </c>
    </row>
    <row r="67" spans="1:26">
      <c r="A67" s="20" t="s">
        <v>11362</v>
      </c>
      <c r="B67" s="20">
        <v>45777</v>
      </c>
      <c r="D67" t="s">
        <v>11363</v>
      </c>
      <c r="E67" t="s">
        <v>11206</v>
      </c>
      <c r="F67" t="s">
        <v>53</v>
      </c>
      <c r="G67" t="s">
        <v>11216</v>
      </c>
      <c r="H67" t="s">
        <v>77</v>
      </c>
      <c r="J67" t="s">
        <v>11219</v>
      </c>
      <c r="K67" s="10" t="s">
        <v>11220</v>
      </c>
      <c r="L67" s="10" t="s">
        <v>11210</v>
      </c>
      <c r="M67" s="20" t="s">
        <v>11211</v>
      </c>
      <c r="N67" t="s">
        <v>47</v>
      </c>
      <c r="O67" t="s">
        <v>11364</v>
      </c>
      <c r="P67" s="20">
        <v>45777</v>
      </c>
      <c r="Q67" s="21">
        <v>4</v>
      </c>
      <c r="R67">
        <v>2025</v>
      </c>
      <c r="S67" t="s">
        <v>11263</v>
      </c>
      <c r="T67" t="s">
        <v>11103</v>
      </c>
      <c r="U67" t="s">
        <v>11214</v>
      </c>
      <c r="V67" s="108">
        <v>-59482</v>
      </c>
      <c r="W67" s="45" t="s">
        <v>11365</v>
      </c>
      <c r="Y67">
        <v>4</v>
      </c>
      <c r="Z67">
        <v>2025</v>
      </c>
    </row>
    <row r="68" spans="1:26">
      <c r="A68" s="20" t="s">
        <v>11366</v>
      </c>
      <c r="B68" s="20">
        <v>45777</v>
      </c>
      <c r="D68" t="s">
        <v>11367</v>
      </c>
      <c r="E68" t="s">
        <v>11206</v>
      </c>
      <c r="F68" t="s">
        <v>53</v>
      </c>
      <c r="G68" t="s">
        <v>11326</v>
      </c>
      <c r="H68" t="s">
        <v>77</v>
      </c>
      <c r="J68" t="s">
        <v>11219</v>
      </c>
      <c r="K68" s="10" t="s">
        <v>11220</v>
      </c>
      <c r="L68" s="10" t="s">
        <v>11210</v>
      </c>
      <c r="M68" s="20" t="s">
        <v>11211</v>
      </c>
      <c r="N68" t="s">
        <v>47</v>
      </c>
      <c r="O68" t="s">
        <v>11364</v>
      </c>
      <c r="P68" s="20">
        <v>45777</v>
      </c>
      <c r="Q68" s="21">
        <v>4</v>
      </c>
      <c r="R68">
        <v>2025</v>
      </c>
      <c r="S68" t="s">
        <v>11263</v>
      </c>
      <c r="T68" t="s">
        <v>11103</v>
      </c>
      <c r="U68" t="s">
        <v>11214</v>
      </c>
      <c r="V68" s="108">
        <v>-101</v>
      </c>
      <c r="W68" s="45" t="s">
        <v>11368</v>
      </c>
      <c r="Y68">
        <v>4</v>
      </c>
      <c r="Z68">
        <v>2025</v>
      </c>
    </row>
    <row r="69" spans="1:26">
      <c r="A69" s="20" t="s">
        <v>11369</v>
      </c>
      <c r="B69" s="20">
        <v>45777</v>
      </c>
      <c r="D69" t="s">
        <v>11370</v>
      </c>
      <c r="E69" t="s">
        <v>11206</v>
      </c>
      <c r="F69" t="s">
        <v>53</v>
      </c>
      <c r="G69" t="s">
        <v>11216</v>
      </c>
      <c r="H69" t="s">
        <v>77</v>
      </c>
      <c r="J69" t="s">
        <v>11208</v>
      </c>
      <c r="K69" s="10" t="s">
        <v>11209</v>
      </c>
      <c r="L69" s="10" t="s">
        <v>11210</v>
      </c>
      <c r="M69" s="20" t="s">
        <v>11211</v>
      </c>
      <c r="N69" t="s">
        <v>47</v>
      </c>
      <c r="O69" t="s">
        <v>11371</v>
      </c>
      <c r="P69" s="20">
        <v>45777</v>
      </c>
      <c r="Q69" s="21">
        <v>4</v>
      </c>
      <c r="R69">
        <v>2025</v>
      </c>
      <c r="S69" t="s">
        <v>11213</v>
      </c>
      <c r="T69" t="s">
        <v>11101</v>
      </c>
      <c r="U69" t="s">
        <v>11214</v>
      </c>
      <c r="V69" s="108">
        <v>-62775</v>
      </c>
      <c r="W69" s="45" t="s">
        <v>11372</v>
      </c>
      <c r="Y69">
        <v>4</v>
      </c>
      <c r="Z69">
        <v>2025</v>
      </c>
    </row>
    <row r="70" spans="1:26">
      <c r="A70" s="20" t="s">
        <v>11373</v>
      </c>
      <c r="B70" s="20">
        <v>45777</v>
      </c>
      <c r="D70" t="s">
        <v>11374</v>
      </c>
      <c r="E70" t="s">
        <v>11288</v>
      </c>
      <c r="F70" t="s">
        <v>53</v>
      </c>
      <c r="G70" t="s">
        <v>11216</v>
      </c>
      <c r="H70" t="s">
        <v>77</v>
      </c>
      <c r="J70" t="s">
        <v>11255</v>
      </c>
      <c r="K70" s="10" t="s">
        <v>11256</v>
      </c>
      <c r="L70" s="10" t="s">
        <v>11210</v>
      </c>
      <c r="M70" s="20" t="s">
        <v>11211</v>
      </c>
      <c r="N70" t="s">
        <v>47</v>
      </c>
      <c r="O70" t="s">
        <v>58</v>
      </c>
      <c r="P70" s="20">
        <v>45777</v>
      </c>
      <c r="Q70" s="21">
        <v>4</v>
      </c>
      <c r="R70">
        <v>2025</v>
      </c>
      <c r="T70" t="s">
        <v>11104</v>
      </c>
      <c r="U70" t="s">
        <v>11104</v>
      </c>
      <c r="V70" s="108">
        <v>-3518</v>
      </c>
      <c r="W70" s="45" t="s">
        <v>11375</v>
      </c>
      <c r="Y70">
        <v>4</v>
      </c>
      <c r="Z70">
        <v>2025</v>
      </c>
    </row>
    <row r="71" spans="1:26">
      <c r="A71" s="20" t="s">
        <v>11376</v>
      </c>
      <c r="B71" s="20">
        <v>45788</v>
      </c>
      <c r="D71" t="s">
        <v>11377</v>
      </c>
      <c r="E71" t="s">
        <v>11206</v>
      </c>
      <c r="F71" t="s">
        <v>53</v>
      </c>
      <c r="G71" t="s">
        <v>11207</v>
      </c>
      <c r="H71" t="s">
        <v>56</v>
      </c>
      <c r="J71" t="s">
        <v>11208</v>
      </c>
      <c r="K71" s="10" t="s">
        <v>11209</v>
      </c>
      <c r="L71" s="10" t="s">
        <v>11210</v>
      </c>
      <c r="M71" s="20" t="s">
        <v>11211</v>
      </c>
      <c r="N71" t="s">
        <v>47</v>
      </c>
      <c r="O71" t="s">
        <v>11378</v>
      </c>
      <c r="P71" s="20">
        <v>45788</v>
      </c>
      <c r="Q71" s="21">
        <v>5</v>
      </c>
      <c r="R71">
        <v>2025</v>
      </c>
      <c r="S71" t="s">
        <v>11213</v>
      </c>
      <c r="T71" t="s">
        <v>11101</v>
      </c>
      <c r="U71" t="s">
        <v>11214</v>
      </c>
      <c r="V71" s="108">
        <v>-118479</v>
      </c>
      <c r="W71" s="45" t="s">
        <v>11379</v>
      </c>
      <c r="Y71">
        <v>5</v>
      </c>
      <c r="Z71">
        <v>2025</v>
      </c>
    </row>
    <row r="72" spans="1:26">
      <c r="A72" s="20" t="s">
        <v>11376</v>
      </c>
      <c r="B72" s="20">
        <v>45788</v>
      </c>
      <c r="D72" t="s">
        <v>11377</v>
      </c>
      <c r="E72" t="s">
        <v>11206</v>
      </c>
      <c r="F72" t="s">
        <v>53</v>
      </c>
      <c r="G72" t="s">
        <v>11216</v>
      </c>
      <c r="H72" t="s">
        <v>77</v>
      </c>
      <c r="J72" t="s">
        <v>11208</v>
      </c>
      <c r="K72" s="10" t="s">
        <v>11209</v>
      </c>
      <c r="L72" s="10" t="s">
        <v>11210</v>
      </c>
      <c r="M72" s="20" t="s">
        <v>11211</v>
      </c>
      <c r="N72" t="s">
        <v>47</v>
      </c>
      <c r="O72" t="s">
        <v>11378</v>
      </c>
      <c r="P72" s="20">
        <v>45788</v>
      </c>
      <c r="Q72" s="21">
        <v>5</v>
      </c>
      <c r="R72">
        <v>2025</v>
      </c>
      <c r="S72" t="s">
        <v>11213</v>
      </c>
      <c r="T72" t="s">
        <v>11101</v>
      </c>
      <c r="U72" t="s">
        <v>11214</v>
      </c>
      <c r="V72" s="108">
        <v>-210552</v>
      </c>
      <c r="W72" s="45" t="s">
        <v>11379</v>
      </c>
      <c r="Y72">
        <v>5</v>
      </c>
      <c r="Z72">
        <v>2025</v>
      </c>
    </row>
    <row r="73" spans="1:26">
      <c r="A73" s="20" t="s">
        <v>11380</v>
      </c>
      <c r="B73" s="20">
        <v>45788</v>
      </c>
      <c r="D73" t="s">
        <v>11381</v>
      </c>
      <c r="E73" t="s">
        <v>11206</v>
      </c>
      <c r="F73" t="s">
        <v>53</v>
      </c>
      <c r="G73" t="s">
        <v>11326</v>
      </c>
      <c r="H73" t="s">
        <v>77</v>
      </c>
      <c r="J73" t="s">
        <v>11333</v>
      </c>
      <c r="K73" s="10" t="s">
        <v>11334</v>
      </c>
      <c r="L73" s="10" t="s">
        <v>11210</v>
      </c>
      <c r="M73" s="20" t="s">
        <v>11211</v>
      </c>
      <c r="N73" t="s">
        <v>47</v>
      </c>
      <c r="O73" t="s">
        <v>11382</v>
      </c>
      <c r="P73" s="20">
        <v>45788</v>
      </c>
      <c r="Q73" s="21">
        <v>5</v>
      </c>
      <c r="R73">
        <v>2025</v>
      </c>
      <c r="S73" t="s">
        <v>11336</v>
      </c>
      <c r="T73" t="s">
        <v>11097</v>
      </c>
      <c r="U73" t="s">
        <v>11214</v>
      </c>
      <c r="V73" s="108">
        <v>-1350</v>
      </c>
      <c r="W73" s="45" t="s">
        <v>11383</v>
      </c>
      <c r="Y73">
        <v>5</v>
      </c>
      <c r="Z73">
        <v>2025</v>
      </c>
    </row>
    <row r="74" spans="1:26">
      <c r="A74" s="20" t="s">
        <v>11384</v>
      </c>
      <c r="B74" s="20">
        <v>45791</v>
      </c>
      <c r="D74" t="s">
        <v>11385</v>
      </c>
      <c r="E74" t="s">
        <v>11206</v>
      </c>
      <c r="F74" t="s">
        <v>53</v>
      </c>
      <c r="G74" t="s">
        <v>11207</v>
      </c>
      <c r="H74" t="s">
        <v>56</v>
      </c>
      <c r="J74" t="s">
        <v>11255</v>
      </c>
      <c r="K74" s="10" t="s">
        <v>11256</v>
      </c>
      <c r="L74" s="10" t="s">
        <v>11210</v>
      </c>
      <c r="M74" s="20" t="s">
        <v>11211</v>
      </c>
      <c r="N74" t="s">
        <v>47</v>
      </c>
      <c r="O74" t="s">
        <v>11386</v>
      </c>
      <c r="P74" s="20">
        <v>45791</v>
      </c>
      <c r="Q74" s="21">
        <v>4</v>
      </c>
      <c r="R74">
        <v>2025</v>
      </c>
      <c r="S74" t="s">
        <v>11284</v>
      </c>
      <c r="T74" t="s">
        <v>11098</v>
      </c>
      <c r="U74" t="s">
        <v>11214</v>
      </c>
      <c r="V74" s="108">
        <v>-237179</v>
      </c>
      <c r="W74" s="45" t="s">
        <v>11387</v>
      </c>
      <c r="Y74">
        <v>5</v>
      </c>
      <c r="Z74">
        <v>2025</v>
      </c>
    </row>
    <row r="75" spans="1:26">
      <c r="A75" s="20" t="s">
        <v>11384</v>
      </c>
      <c r="B75" s="20">
        <v>45791</v>
      </c>
      <c r="D75" t="s">
        <v>11385</v>
      </c>
      <c r="E75" t="s">
        <v>11206</v>
      </c>
      <c r="F75" t="s">
        <v>53</v>
      </c>
      <c r="G75" t="s">
        <v>11216</v>
      </c>
      <c r="H75" t="s">
        <v>77</v>
      </c>
      <c r="J75" t="s">
        <v>11255</v>
      </c>
      <c r="K75" s="10" t="s">
        <v>11256</v>
      </c>
      <c r="L75" s="10" t="s">
        <v>11210</v>
      </c>
      <c r="M75" s="20" t="s">
        <v>11211</v>
      </c>
      <c r="N75" t="s">
        <v>47</v>
      </c>
      <c r="O75" t="s">
        <v>11386</v>
      </c>
      <c r="P75" s="20">
        <v>45791</v>
      </c>
      <c r="Q75" s="21">
        <v>4</v>
      </c>
      <c r="R75">
        <v>2025</v>
      </c>
      <c r="S75" t="s">
        <v>11284</v>
      </c>
      <c r="T75" t="s">
        <v>11098</v>
      </c>
      <c r="U75" t="s">
        <v>11214</v>
      </c>
      <c r="V75" s="108">
        <v>-422967</v>
      </c>
      <c r="W75" s="45" t="s">
        <v>11387</v>
      </c>
      <c r="Y75">
        <v>5</v>
      </c>
      <c r="Z75">
        <v>2025</v>
      </c>
    </row>
    <row r="76" spans="1:26">
      <c r="A76" s="20" t="s">
        <v>11388</v>
      </c>
      <c r="B76" s="20">
        <v>45795</v>
      </c>
      <c r="D76" t="s">
        <v>11389</v>
      </c>
      <c r="E76" t="s">
        <v>11206</v>
      </c>
      <c r="F76" t="s">
        <v>53</v>
      </c>
      <c r="G76" t="s">
        <v>11207</v>
      </c>
      <c r="H76" t="s">
        <v>56</v>
      </c>
      <c r="J76" t="s">
        <v>11208</v>
      </c>
      <c r="K76" s="10" t="s">
        <v>11209</v>
      </c>
      <c r="L76" s="10" t="s">
        <v>11210</v>
      </c>
      <c r="M76" s="20" t="s">
        <v>11211</v>
      </c>
      <c r="N76" t="s">
        <v>47</v>
      </c>
      <c r="O76" t="s">
        <v>11390</v>
      </c>
      <c r="P76" s="20">
        <v>45795</v>
      </c>
      <c r="Q76" s="21">
        <v>5</v>
      </c>
      <c r="R76">
        <v>2025</v>
      </c>
      <c r="S76" t="s">
        <v>11213</v>
      </c>
      <c r="T76" t="s">
        <v>11101</v>
      </c>
      <c r="U76" t="s">
        <v>11214</v>
      </c>
      <c r="V76" s="108">
        <v>-90579</v>
      </c>
      <c r="W76" s="45" t="s">
        <v>11391</v>
      </c>
      <c r="Y76">
        <v>5</v>
      </c>
      <c r="Z76">
        <v>2025</v>
      </c>
    </row>
    <row r="77" spans="1:26">
      <c r="A77" s="20" t="s">
        <v>11388</v>
      </c>
      <c r="B77" s="20">
        <v>45795</v>
      </c>
      <c r="D77" t="s">
        <v>11389</v>
      </c>
      <c r="E77" t="s">
        <v>11206</v>
      </c>
      <c r="F77" t="s">
        <v>53</v>
      </c>
      <c r="G77" t="s">
        <v>11216</v>
      </c>
      <c r="H77" t="s">
        <v>77</v>
      </c>
      <c r="J77" t="s">
        <v>11208</v>
      </c>
      <c r="K77" s="10" t="s">
        <v>11209</v>
      </c>
      <c r="L77" s="10" t="s">
        <v>11210</v>
      </c>
      <c r="M77" s="20" t="s">
        <v>11211</v>
      </c>
      <c r="N77" t="s">
        <v>47</v>
      </c>
      <c r="O77" t="s">
        <v>11390</v>
      </c>
      <c r="P77" s="20">
        <v>45795</v>
      </c>
      <c r="Q77" s="21">
        <v>5</v>
      </c>
      <c r="R77">
        <v>2025</v>
      </c>
      <c r="S77" t="s">
        <v>11213</v>
      </c>
      <c r="T77" t="s">
        <v>11101</v>
      </c>
      <c r="U77" t="s">
        <v>11214</v>
      </c>
      <c r="V77" s="108">
        <v>-172976</v>
      </c>
      <c r="W77" s="45" t="s">
        <v>11391</v>
      </c>
      <c r="Y77">
        <v>5</v>
      </c>
      <c r="Z77">
        <v>2025</v>
      </c>
    </row>
    <row r="78" spans="1:26">
      <c r="A78" s="20" t="s">
        <v>11392</v>
      </c>
      <c r="B78" s="20">
        <v>45802</v>
      </c>
      <c r="D78" t="s">
        <v>11393</v>
      </c>
      <c r="E78" t="s">
        <v>11206</v>
      </c>
      <c r="F78" t="s">
        <v>53</v>
      </c>
      <c r="G78" t="s">
        <v>11207</v>
      </c>
      <c r="H78" t="s">
        <v>56</v>
      </c>
      <c r="J78" t="s">
        <v>11208</v>
      </c>
      <c r="K78" s="10" t="s">
        <v>11209</v>
      </c>
      <c r="L78" s="10" t="s">
        <v>11210</v>
      </c>
      <c r="M78" s="20" t="s">
        <v>11211</v>
      </c>
      <c r="N78" t="s">
        <v>47</v>
      </c>
      <c r="O78" t="s">
        <v>11394</v>
      </c>
      <c r="P78" s="20">
        <v>45802</v>
      </c>
      <c r="Q78" s="21">
        <v>5</v>
      </c>
      <c r="R78">
        <v>2025</v>
      </c>
      <c r="S78" t="s">
        <v>11213</v>
      </c>
      <c r="T78" t="s">
        <v>11101</v>
      </c>
      <c r="U78" t="s">
        <v>11214</v>
      </c>
      <c r="V78" s="108">
        <v>-282459</v>
      </c>
      <c r="W78" s="45" t="s">
        <v>11395</v>
      </c>
      <c r="Y78">
        <v>5</v>
      </c>
      <c r="Z78">
        <v>2025</v>
      </c>
    </row>
    <row r="79" spans="1:26">
      <c r="A79" s="20" t="s">
        <v>11392</v>
      </c>
      <c r="B79" s="20">
        <v>45802</v>
      </c>
      <c r="D79" t="s">
        <v>11393</v>
      </c>
      <c r="E79" t="s">
        <v>11206</v>
      </c>
      <c r="F79" t="s">
        <v>53</v>
      </c>
      <c r="G79" t="s">
        <v>11216</v>
      </c>
      <c r="H79" t="s">
        <v>77</v>
      </c>
      <c r="J79" t="s">
        <v>11208</v>
      </c>
      <c r="K79" s="10" t="s">
        <v>11209</v>
      </c>
      <c r="L79" s="10" t="s">
        <v>11210</v>
      </c>
      <c r="M79" s="20" t="s">
        <v>11211</v>
      </c>
      <c r="N79" t="s">
        <v>47</v>
      </c>
      <c r="O79" t="s">
        <v>11394</v>
      </c>
      <c r="P79" s="20">
        <v>45802</v>
      </c>
      <c r="Q79" s="21">
        <v>5</v>
      </c>
      <c r="R79">
        <v>2025</v>
      </c>
      <c r="S79" t="s">
        <v>11213</v>
      </c>
      <c r="T79" t="s">
        <v>11101</v>
      </c>
      <c r="U79" t="s">
        <v>11214</v>
      </c>
      <c r="V79" s="108">
        <v>-227327</v>
      </c>
      <c r="W79" s="45" t="s">
        <v>11395</v>
      </c>
      <c r="Y79">
        <v>5</v>
      </c>
      <c r="Z79">
        <v>2025</v>
      </c>
    </row>
    <row r="80" spans="1:26">
      <c r="A80" s="20" t="s">
        <v>11396</v>
      </c>
      <c r="B80" s="20">
        <v>45808</v>
      </c>
      <c r="D80" t="s">
        <v>11397</v>
      </c>
      <c r="E80" t="s">
        <v>11206</v>
      </c>
      <c r="F80" t="s">
        <v>53</v>
      </c>
      <c r="G80" t="s">
        <v>11207</v>
      </c>
      <c r="H80" t="s">
        <v>56</v>
      </c>
      <c r="J80" t="s">
        <v>11219</v>
      </c>
      <c r="K80" s="10" t="s">
        <v>11220</v>
      </c>
      <c r="L80" s="10" t="s">
        <v>11210</v>
      </c>
      <c r="M80" s="20" t="s">
        <v>11211</v>
      </c>
      <c r="N80" t="s">
        <v>47</v>
      </c>
      <c r="O80" t="s">
        <v>11398</v>
      </c>
      <c r="P80" s="20">
        <v>45808</v>
      </c>
      <c r="Q80" s="21">
        <v>5</v>
      </c>
      <c r="R80">
        <v>2025</v>
      </c>
      <c r="S80" t="s">
        <v>11263</v>
      </c>
      <c r="T80" t="s">
        <v>11103</v>
      </c>
      <c r="U80" t="s">
        <v>11214</v>
      </c>
      <c r="V80" s="108">
        <v>-134028</v>
      </c>
      <c r="W80" s="45" t="s">
        <v>11399</v>
      </c>
      <c r="Y80">
        <v>5</v>
      </c>
      <c r="Z80">
        <v>2025</v>
      </c>
    </row>
    <row r="81" spans="1:26">
      <c r="A81" s="20" t="s">
        <v>11396</v>
      </c>
      <c r="B81" s="20">
        <v>45808</v>
      </c>
      <c r="D81" t="s">
        <v>11397</v>
      </c>
      <c r="E81" t="s">
        <v>11206</v>
      </c>
      <c r="F81" t="s">
        <v>53</v>
      </c>
      <c r="G81" t="s">
        <v>11216</v>
      </c>
      <c r="H81" t="s">
        <v>77</v>
      </c>
      <c r="J81" t="s">
        <v>11219</v>
      </c>
      <c r="K81" s="10" t="s">
        <v>11220</v>
      </c>
      <c r="L81" s="10" t="s">
        <v>11210</v>
      </c>
      <c r="M81" s="20" t="s">
        <v>11211</v>
      </c>
      <c r="N81" t="s">
        <v>47</v>
      </c>
      <c r="O81" t="s">
        <v>11398</v>
      </c>
      <c r="P81" s="20">
        <v>45808</v>
      </c>
      <c r="Q81" s="21">
        <v>5</v>
      </c>
      <c r="R81">
        <v>2025</v>
      </c>
      <c r="S81" t="s">
        <v>11263</v>
      </c>
      <c r="T81" t="s">
        <v>11103</v>
      </c>
      <c r="U81" t="s">
        <v>11214</v>
      </c>
      <c r="V81" s="108">
        <v>-55099</v>
      </c>
      <c r="W81" s="45" t="s">
        <v>11399</v>
      </c>
      <c r="Y81">
        <v>5</v>
      </c>
      <c r="Z81">
        <v>2025</v>
      </c>
    </row>
    <row r="82" spans="1:26">
      <c r="A82" s="20" t="s">
        <v>11400</v>
      </c>
      <c r="B82" s="20">
        <v>45808</v>
      </c>
      <c r="D82" t="s">
        <v>11401</v>
      </c>
      <c r="E82" t="s">
        <v>11206</v>
      </c>
      <c r="F82" t="s">
        <v>53</v>
      </c>
      <c r="G82" t="s">
        <v>11326</v>
      </c>
      <c r="H82" t="s">
        <v>77</v>
      </c>
      <c r="J82" t="s">
        <v>11219</v>
      </c>
      <c r="K82" s="10" t="s">
        <v>11220</v>
      </c>
      <c r="L82" s="10" t="s">
        <v>11210</v>
      </c>
      <c r="M82" s="20" t="s">
        <v>11211</v>
      </c>
      <c r="N82" t="s">
        <v>47</v>
      </c>
      <c r="O82" t="s">
        <v>11398</v>
      </c>
      <c r="P82" s="20">
        <v>45808</v>
      </c>
      <c r="Q82" s="21">
        <v>5</v>
      </c>
      <c r="R82">
        <v>2025</v>
      </c>
      <c r="S82" t="s">
        <v>11263</v>
      </c>
      <c r="T82" t="s">
        <v>11103</v>
      </c>
      <c r="U82" t="s">
        <v>11214</v>
      </c>
      <c r="V82" s="108">
        <v>-101</v>
      </c>
      <c r="W82" s="45" t="s">
        <v>11402</v>
      </c>
      <c r="Y82">
        <v>5</v>
      </c>
      <c r="Z82">
        <v>2025</v>
      </c>
    </row>
    <row r="83" spans="1:26">
      <c r="A83" s="20" t="s">
        <v>11403</v>
      </c>
      <c r="B83" s="20">
        <v>45808</v>
      </c>
      <c r="D83" t="s">
        <v>11404</v>
      </c>
      <c r="E83" t="s">
        <v>11206</v>
      </c>
      <c r="F83" t="s">
        <v>53</v>
      </c>
      <c r="G83" t="s">
        <v>11207</v>
      </c>
      <c r="H83" t="s">
        <v>56</v>
      </c>
      <c r="J83" t="s">
        <v>11208</v>
      </c>
      <c r="K83" s="10" t="s">
        <v>11209</v>
      </c>
      <c r="L83" s="10" t="s">
        <v>11210</v>
      </c>
      <c r="M83" s="20" t="s">
        <v>11211</v>
      </c>
      <c r="N83" t="s">
        <v>47</v>
      </c>
      <c r="O83" t="s">
        <v>11405</v>
      </c>
      <c r="P83" s="20">
        <v>45808</v>
      </c>
      <c r="Q83" s="21">
        <v>5</v>
      </c>
      <c r="R83">
        <v>2025</v>
      </c>
      <c r="S83" t="s">
        <v>11213</v>
      </c>
      <c r="T83" t="s">
        <v>11101</v>
      </c>
      <c r="U83" t="s">
        <v>11214</v>
      </c>
      <c r="V83" s="108">
        <v>-1021610</v>
      </c>
      <c r="W83" s="45" t="s">
        <v>11406</v>
      </c>
      <c r="Y83">
        <v>5</v>
      </c>
      <c r="Z83">
        <v>2025</v>
      </c>
    </row>
    <row r="84" spans="1:26">
      <c r="A84" s="20" t="s">
        <v>11403</v>
      </c>
      <c r="B84" s="20">
        <v>45808</v>
      </c>
      <c r="D84" t="s">
        <v>11404</v>
      </c>
      <c r="E84" t="s">
        <v>11206</v>
      </c>
      <c r="F84" t="s">
        <v>53</v>
      </c>
      <c r="G84" t="s">
        <v>11216</v>
      </c>
      <c r="H84" t="s">
        <v>77</v>
      </c>
      <c r="J84" t="s">
        <v>11208</v>
      </c>
      <c r="K84" s="10" t="s">
        <v>11209</v>
      </c>
      <c r="L84" s="10" t="s">
        <v>11210</v>
      </c>
      <c r="M84" s="20" t="s">
        <v>11211</v>
      </c>
      <c r="N84" t="s">
        <v>47</v>
      </c>
      <c r="O84" t="s">
        <v>11405</v>
      </c>
      <c r="P84" s="20">
        <v>45808</v>
      </c>
      <c r="Q84" s="21">
        <v>5</v>
      </c>
      <c r="R84">
        <v>2025</v>
      </c>
      <c r="S84" t="s">
        <v>11213</v>
      </c>
      <c r="T84" t="s">
        <v>11101</v>
      </c>
      <c r="U84" t="s">
        <v>11214</v>
      </c>
      <c r="V84" s="108">
        <v>-397708</v>
      </c>
      <c r="W84" s="45" t="s">
        <v>11406</v>
      </c>
      <c r="Y84">
        <v>5</v>
      </c>
      <c r="Z84">
        <v>2025</v>
      </c>
    </row>
    <row r="85" spans="1:26">
      <c r="A85" s="20" t="s">
        <v>11407</v>
      </c>
      <c r="B85" s="20">
        <v>45816</v>
      </c>
      <c r="D85" t="s">
        <v>11408</v>
      </c>
      <c r="E85" t="s">
        <v>11206</v>
      </c>
      <c r="F85" t="s">
        <v>53</v>
      </c>
      <c r="G85" t="s">
        <v>11207</v>
      </c>
      <c r="H85" t="s">
        <v>56</v>
      </c>
      <c r="J85" t="s">
        <v>11208</v>
      </c>
      <c r="K85" s="10" t="s">
        <v>11209</v>
      </c>
      <c r="L85" s="10" t="s">
        <v>11210</v>
      </c>
      <c r="M85" s="20" t="s">
        <v>11211</v>
      </c>
      <c r="N85" t="s">
        <v>47</v>
      </c>
      <c r="O85" t="s">
        <v>11409</v>
      </c>
      <c r="P85" s="20">
        <v>45816</v>
      </c>
      <c r="Q85" s="21">
        <v>6</v>
      </c>
      <c r="R85">
        <v>2025</v>
      </c>
      <c r="S85" t="s">
        <v>11213</v>
      </c>
      <c r="T85" t="s">
        <v>11101</v>
      </c>
      <c r="U85" t="s">
        <v>11214</v>
      </c>
      <c r="V85" s="108">
        <v>-57412</v>
      </c>
      <c r="W85" s="45" t="s">
        <v>11410</v>
      </c>
      <c r="Y85">
        <v>6</v>
      </c>
      <c r="Z85">
        <v>2025</v>
      </c>
    </row>
    <row r="86" spans="1:26">
      <c r="A86" s="20" t="s">
        <v>11407</v>
      </c>
      <c r="B86" s="20">
        <v>45816</v>
      </c>
      <c r="D86" t="s">
        <v>11408</v>
      </c>
      <c r="E86" t="s">
        <v>11206</v>
      </c>
      <c r="F86" t="s">
        <v>53</v>
      </c>
      <c r="G86" t="s">
        <v>11216</v>
      </c>
      <c r="H86" t="s">
        <v>77</v>
      </c>
      <c r="J86" t="s">
        <v>11208</v>
      </c>
      <c r="K86" s="10" t="s">
        <v>11209</v>
      </c>
      <c r="L86" s="10" t="s">
        <v>11210</v>
      </c>
      <c r="M86" s="20" t="s">
        <v>11211</v>
      </c>
      <c r="N86" t="s">
        <v>47</v>
      </c>
      <c r="O86" t="s">
        <v>11409</v>
      </c>
      <c r="P86" s="20">
        <v>45816</v>
      </c>
      <c r="Q86" s="21">
        <v>6</v>
      </c>
      <c r="R86">
        <v>2025</v>
      </c>
      <c r="S86" t="s">
        <v>11213</v>
      </c>
      <c r="T86" t="s">
        <v>11101</v>
      </c>
      <c r="U86" t="s">
        <v>11214</v>
      </c>
      <c r="V86" s="108">
        <v>-98167</v>
      </c>
      <c r="W86" s="45" t="s">
        <v>11410</v>
      </c>
      <c r="Y86">
        <v>6</v>
      </c>
      <c r="Z86">
        <v>2025</v>
      </c>
    </row>
    <row r="87" spans="1:26">
      <c r="A87" s="20" t="s">
        <v>11411</v>
      </c>
      <c r="B87" s="20">
        <v>45823</v>
      </c>
      <c r="D87" t="s">
        <v>11412</v>
      </c>
      <c r="E87" t="s">
        <v>11206</v>
      </c>
      <c r="F87" t="s">
        <v>53</v>
      </c>
      <c r="G87" t="s">
        <v>11216</v>
      </c>
      <c r="H87" t="s">
        <v>77</v>
      </c>
      <c r="J87" t="s">
        <v>11208</v>
      </c>
      <c r="K87" s="10" t="s">
        <v>11209</v>
      </c>
      <c r="L87" s="10" t="s">
        <v>11210</v>
      </c>
      <c r="M87" s="20" t="s">
        <v>11211</v>
      </c>
      <c r="N87" t="s">
        <v>47</v>
      </c>
      <c r="O87" t="s">
        <v>11413</v>
      </c>
      <c r="P87" s="20">
        <v>45823</v>
      </c>
      <c r="Q87" s="21">
        <v>6</v>
      </c>
      <c r="R87">
        <v>2025</v>
      </c>
      <c r="S87" t="s">
        <v>11213</v>
      </c>
      <c r="T87" t="s">
        <v>11101</v>
      </c>
      <c r="U87" t="s">
        <v>11214</v>
      </c>
      <c r="V87" s="108">
        <v>-595445</v>
      </c>
      <c r="W87" s="45" t="s">
        <v>11414</v>
      </c>
      <c r="Y87">
        <v>6</v>
      </c>
      <c r="Z87">
        <v>2025</v>
      </c>
    </row>
    <row r="88" spans="1:26">
      <c r="A88" s="20" t="s">
        <v>11411</v>
      </c>
      <c r="B88" s="20">
        <v>45823</v>
      </c>
      <c r="D88" t="s">
        <v>11412</v>
      </c>
      <c r="E88" t="s">
        <v>11206</v>
      </c>
      <c r="F88" t="s">
        <v>53</v>
      </c>
      <c r="G88" t="s">
        <v>11207</v>
      </c>
      <c r="H88" t="s">
        <v>56</v>
      </c>
      <c r="J88" t="s">
        <v>11208</v>
      </c>
      <c r="K88" s="10" t="s">
        <v>11209</v>
      </c>
      <c r="L88" s="10" t="s">
        <v>11210</v>
      </c>
      <c r="M88" s="20" t="s">
        <v>11211</v>
      </c>
      <c r="N88" t="s">
        <v>47</v>
      </c>
      <c r="O88" t="s">
        <v>11413</v>
      </c>
      <c r="P88" s="20">
        <v>45823</v>
      </c>
      <c r="Q88" s="21">
        <v>6</v>
      </c>
      <c r="R88">
        <v>2025</v>
      </c>
      <c r="S88" t="s">
        <v>11213</v>
      </c>
      <c r="T88" t="s">
        <v>11101</v>
      </c>
      <c r="U88" t="s">
        <v>11214</v>
      </c>
      <c r="V88" s="108">
        <v>-280350</v>
      </c>
      <c r="W88" s="45" t="s">
        <v>11414</v>
      </c>
      <c r="Y88">
        <v>6</v>
      </c>
      <c r="Z88">
        <v>2025</v>
      </c>
    </row>
    <row r="89" spans="1:26">
      <c r="A89" s="20" t="s">
        <v>11415</v>
      </c>
      <c r="B89" s="20">
        <v>45824</v>
      </c>
      <c r="D89" t="s">
        <v>11416</v>
      </c>
      <c r="E89" t="s">
        <v>11206</v>
      </c>
      <c r="F89" t="s">
        <v>53</v>
      </c>
      <c r="G89" t="s">
        <v>11207</v>
      </c>
      <c r="H89" t="s">
        <v>56</v>
      </c>
      <c r="J89" t="s">
        <v>11255</v>
      </c>
      <c r="K89" s="10" t="s">
        <v>11256</v>
      </c>
      <c r="L89" s="10" t="s">
        <v>11210</v>
      </c>
      <c r="M89" s="20" t="s">
        <v>11211</v>
      </c>
      <c r="N89" t="s">
        <v>47</v>
      </c>
      <c r="O89" t="s">
        <v>11417</v>
      </c>
      <c r="P89" s="20">
        <v>45824</v>
      </c>
      <c r="Q89" s="21">
        <v>5</v>
      </c>
      <c r="R89">
        <v>2025</v>
      </c>
      <c r="S89" t="s">
        <v>11284</v>
      </c>
      <c r="T89" t="s">
        <v>11098</v>
      </c>
      <c r="U89" t="s">
        <v>11214</v>
      </c>
      <c r="V89" s="108">
        <v>-889205</v>
      </c>
      <c r="W89" s="45" t="s">
        <v>11418</v>
      </c>
      <c r="Y89">
        <v>6</v>
      </c>
      <c r="Z89">
        <v>2025</v>
      </c>
    </row>
    <row r="90" spans="1:26">
      <c r="A90" s="20" t="s">
        <v>11415</v>
      </c>
      <c r="B90" s="20">
        <v>45824</v>
      </c>
      <c r="D90" t="s">
        <v>11416</v>
      </c>
      <c r="E90" t="s">
        <v>11206</v>
      </c>
      <c r="F90" t="s">
        <v>53</v>
      </c>
      <c r="G90" t="s">
        <v>11216</v>
      </c>
      <c r="H90" t="s">
        <v>77</v>
      </c>
      <c r="J90" t="s">
        <v>11255</v>
      </c>
      <c r="K90" s="10" t="s">
        <v>11256</v>
      </c>
      <c r="L90" s="10" t="s">
        <v>11210</v>
      </c>
      <c r="M90" s="20" t="s">
        <v>11211</v>
      </c>
      <c r="N90" t="s">
        <v>47</v>
      </c>
      <c r="O90" t="s">
        <v>11417</v>
      </c>
      <c r="P90" s="20">
        <v>45824</v>
      </c>
      <c r="Q90" s="21">
        <v>5</v>
      </c>
      <c r="R90">
        <v>2025</v>
      </c>
      <c r="S90" t="s">
        <v>11284</v>
      </c>
      <c r="T90" t="s">
        <v>11098</v>
      </c>
      <c r="U90" t="s">
        <v>11214</v>
      </c>
      <c r="V90" s="108">
        <v>-355420</v>
      </c>
      <c r="W90" s="45" t="s">
        <v>11418</v>
      </c>
      <c r="Y90">
        <v>6</v>
      </c>
      <c r="Z90">
        <v>2025</v>
      </c>
    </row>
    <row r="91" spans="1:26">
      <c r="A91" s="20" t="s">
        <v>11419</v>
      </c>
      <c r="B91" s="20">
        <v>45830</v>
      </c>
      <c r="D91" t="s">
        <v>11420</v>
      </c>
      <c r="E91" t="s">
        <v>11206</v>
      </c>
      <c r="F91" t="s">
        <v>53</v>
      </c>
      <c r="G91" t="s">
        <v>11216</v>
      </c>
      <c r="H91" t="s">
        <v>77</v>
      </c>
      <c r="J91" t="s">
        <v>11208</v>
      </c>
      <c r="K91" s="10" t="s">
        <v>11209</v>
      </c>
      <c r="L91" s="10" t="s">
        <v>11210</v>
      </c>
      <c r="M91" s="20" t="s">
        <v>11211</v>
      </c>
      <c r="N91" t="s">
        <v>47</v>
      </c>
      <c r="O91" t="s">
        <v>11421</v>
      </c>
      <c r="P91" s="20">
        <v>45830</v>
      </c>
      <c r="Q91" s="21">
        <v>6</v>
      </c>
      <c r="R91">
        <v>2025</v>
      </c>
      <c r="S91" t="s">
        <v>11213</v>
      </c>
      <c r="T91" t="s">
        <v>11101</v>
      </c>
      <c r="U91" t="s">
        <v>11214</v>
      </c>
      <c r="V91" s="108">
        <v>-257445</v>
      </c>
      <c r="W91" s="45" t="s">
        <v>11422</v>
      </c>
      <c r="Y91">
        <v>6</v>
      </c>
      <c r="Z91">
        <v>2025</v>
      </c>
    </row>
    <row r="92" spans="1:26">
      <c r="A92" s="20" t="s">
        <v>11419</v>
      </c>
      <c r="B92" s="20">
        <v>45830</v>
      </c>
      <c r="D92" t="s">
        <v>11420</v>
      </c>
      <c r="E92" t="s">
        <v>11206</v>
      </c>
      <c r="F92" t="s">
        <v>53</v>
      </c>
      <c r="G92" t="s">
        <v>11207</v>
      </c>
      <c r="H92" t="s">
        <v>56</v>
      </c>
      <c r="J92" t="s">
        <v>11208</v>
      </c>
      <c r="K92" s="10" t="s">
        <v>11209</v>
      </c>
      <c r="L92" s="10" t="s">
        <v>11210</v>
      </c>
      <c r="M92" s="20" t="s">
        <v>11211</v>
      </c>
      <c r="N92" t="s">
        <v>47</v>
      </c>
      <c r="O92" t="s">
        <v>11421</v>
      </c>
      <c r="P92" s="20">
        <v>45830</v>
      </c>
      <c r="Q92" s="21">
        <v>6</v>
      </c>
      <c r="R92">
        <v>2025</v>
      </c>
      <c r="S92" t="s">
        <v>11213</v>
      </c>
      <c r="T92" t="s">
        <v>11101</v>
      </c>
      <c r="U92" t="s">
        <v>11214</v>
      </c>
      <c r="V92" s="108">
        <v>-127426</v>
      </c>
      <c r="W92" s="45" t="s">
        <v>11422</v>
      </c>
      <c r="Y92">
        <v>6</v>
      </c>
      <c r="Z92">
        <v>2025</v>
      </c>
    </row>
    <row r="93" spans="1:26">
      <c r="A93" s="20" t="s">
        <v>11423</v>
      </c>
      <c r="B93" s="20">
        <v>45838</v>
      </c>
      <c r="D93" t="s">
        <v>11424</v>
      </c>
      <c r="E93" t="s">
        <v>11206</v>
      </c>
      <c r="F93" t="s">
        <v>53</v>
      </c>
      <c r="G93" t="s">
        <v>11207</v>
      </c>
      <c r="H93" t="s">
        <v>56</v>
      </c>
      <c r="J93" t="s">
        <v>11219</v>
      </c>
      <c r="K93" s="10" t="s">
        <v>11220</v>
      </c>
      <c r="L93" s="10" t="s">
        <v>11210</v>
      </c>
      <c r="M93" s="20" t="s">
        <v>11211</v>
      </c>
      <c r="N93" t="s">
        <v>47</v>
      </c>
      <c r="O93" t="s">
        <v>11425</v>
      </c>
      <c r="P93" s="20">
        <v>45838</v>
      </c>
      <c r="Q93" s="21">
        <v>6</v>
      </c>
      <c r="R93">
        <v>2025</v>
      </c>
      <c r="S93" t="s">
        <v>11263</v>
      </c>
      <c r="T93" t="s">
        <v>11103</v>
      </c>
      <c r="U93" t="s">
        <v>11214</v>
      </c>
      <c r="V93" s="108">
        <v>-46406</v>
      </c>
      <c r="W93" s="45" t="s">
        <v>11426</v>
      </c>
      <c r="Y93">
        <v>6</v>
      </c>
      <c r="Z93">
        <v>2025</v>
      </c>
    </row>
    <row r="94" spans="1:26">
      <c r="A94" s="20" t="s">
        <v>11423</v>
      </c>
      <c r="B94" s="20">
        <v>45838</v>
      </c>
      <c r="D94" t="s">
        <v>11424</v>
      </c>
      <c r="E94" t="s">
        <v>11206</v>
      </c>
      <c r="F94" t="s">
        <v>53</v>
      </c>
      <c r="G94" t="s">
        <v>11216</v>
      </c>
      <c r="H94" t="s">
        <v>77</v>
      </c>
      <c r="J94" t="s">
        <v>11219</v>
      </c>
      <c r="K94" s="10" t="s">
        <v>11220</v>
      </c>
      <c r="L94" s="10" t="s">
        <v>11210</v>
      </c>
      <c r="M94" s="20" t="s">
        <v>11211</v>
      </c>
      <c r="N94" t="s">
        <v>47</v>
      </c>
      <c r="O94" t="s">
        <v>11425</v>
      </c>
      <c r="P94" s="20">
        <v>45838</v>
      </c>
      <c r="Q94" s="21">
        <v>6</v>
      </c>
      <c r="R94">
        <v>2025</v>
      </c>
      <c r="S94" t="s">
        <v>11263</v>
      </c>
      <c r="T94" t="s">
        <v>11103</v>
      </c>
      <c r="U94" t="s">
        <v>11214</v>
      </c>
      <c r="V94" s="108">
        <v>-96572</v>
      </c>
      <c r="W94" s="45" t="s">
        <v>11426</v>
      </c>
      <c r="Y94">
        <v>6</v>
      </c>
      <c r="Z94">
        <v>2025</v>
      </c>
    </row>
    <row r="95" spans="1:26">
      <c r="A95" s="20" t="s">
        <v>11427</v>
      </c>
      <c r="B95" s="20">
        <v>45838</v>
      </c>
      <c r="D95" t="s">
        <v>11428</v>
      </c>
      <c r="E95" t="s">
        <v>11206</v>
      </c>
      <c r="F95" t="s">
        <v>53</v>
      </c>
      <c r="G95" t="s">
        <v>11216</v>
      </c>
      <c r="H95" t="s">
        <v>77</v>
      </c>
      <c r="J95" t="s">
        <v>11208</v>
      </c>
      <c r="K95" s="10" t="s">
        <v>11209</v>
      </c>
      <c r="L95" s="10" t="s">
        <v>11210</v>
      </c>
      <c r="M95" s="20" t="s">
        <v>11211</v>
      </c>
      <c r="N95" t="s">
        <v>47</v>
      </c>
      <c r="O95" t="s">
        <v>11429</v>
      </c>
      <c r="P95" s="20">
        <v>45838</v>
      </c>
      <c r="Q95" s="21">
        <v>6</v>
      </c>
      <c r="R95">
        <v>2025</v>
      </c>
      <c r="S95" t="s">
        <v>11213</v>
      </c>
      <c r="T95" t="s">
        <v>11101</v>
      </c>
      <c r="U95" t="s">
        <v>11214</v>
      </c>
      <c r="V95" s="108">
        <v>-335703</v>
      </c>
      <c r="W95" s="45" t="s">
        <v>11430</v>
      </c>
      <c r="Y95">
        <v>6</v>
      </c>
      <c r="Z95">
        <v>2025</v>
      </c>
    </row>
    <row r="96" spans="1:26">
      <c r="A96" s="20" t="s">
        <v>11427</v>
      </c>
      <c r="B96" s="20">
        <v>45838</v>
      </c>
      <c r="D96" t="s">
        <v>11428</v>
      </c>
      <c r="E96" t="s">
        <v>11206</v>
      </c>
      <c r="F96" t="s">
        <v>53</v>
      </c>
      <c r="G96" t="s">
        <v>11207</v>
      </c>
      <c r="H96" t="s">
        <v>56</v>
      </c>
      <c r="J96" t="s">
        <v>11208</v>
      </c>
      <c r="K96" s="10" t="s">
        <v>11209</v>
      </c>
      <c r="L96" s="10" t="s">
        <v>11210</v>
      </c>
      <c r="M96" s="20" t="s">
        <v>11211</v>
      </c>
      <c r="N96" t="s">
        <v>47</v>
      </c>
      <c r="O96" t="s">
        <v>11429</v>
      </c>
      <c r="P96" s="20">
        <v>45838</v>
      </c>
      <c r="Q96" s="21">
        <v>6</v>
      </c>
      <c r="R96">
        <v>2025</v>
      </c>
      <c r="S96" t="s">
        <v>11213</v>
      </c>
      <c r="T96" t="s">
        <v>11101</v>
      </c>
      <c r="U96" t="s">
        <v>11214</v>
      </c>
      <c r="V96" s="108">
        <v>-154419</v>
      </c>
      <c r="W96" s="45" t="s">
        <v>11430</v>
      </c>
      <c r="Y96">
        <v>6</v>
      </c>
      <c r="Z96">
        <v>2025</v>
      </c>
    </row>
    <row r="97" spans="1:26">
      <c r="A97" s="20" t="s">
        <v>11431</v>
      </c>
      <c r="B97" s="20">
        <v>45844</v>
      </c>
      <c r="D97" t="s">
        <v>11432</v>
      </c>
      <c r="E97" t="s">
        <v>11206</v>
      </c>
      <c r="F97" t="s">
        <v>53</v>
      </c>
      <c r="G97" t="s">
        <v>11216</v>
      </c>
      <c r="H97" t="s">
        <v>77</v>
      </c>
      <c r="J97" t="s">
        <v>11208</v>
      </c>
      <c r="K97" s="10" t="s">
        <v>11209</v>
      </c>
      <c r="L97" s="10" t="s">
        <v>11210</v>
      </c>
      <c r="M97" s="20" t="s">
        <v>11211</v>
      </c>
      <c r="N97" t="s">
        <v>47</v>
      </c>
      <c r="O97" t="s">
        <v>11433</v>
      </c>
      <c r="P97" s="20">
        <v>45844</v>
      </c>
      <c r="Q97" s="21">
        <v>7</v>
      </c>
      <c r="R97">
        <v>2025</v>
      </c>
      <c r="S97" t="s">
        <v>11213</v>
      </c>
      <c r="T97" t="s">
        <v>11101</v>
      </c>
      <c r="U97" t="s">
        <v>11214</v>
      </c>
      <c r="V97" s="108">
        <v>-158412</v>
      </c>
      <c r="W97" s="45" t="s">
        <v>11434</v>
      </c>
      <c r="Y97">
        <v>7</v>
      </c>
      <c r="Z97">
        <v>2025</v>
      </c>
    </row>
    <row r="98" spans="1:26">
      <c r="A98" s="20" t="s">
        <v>11431</v>
      </c>
      <c r="B98" s="20">
        <v>45844</v>
      </c>
      <c r="D98" t="s">
        <v>11432</v>
      </c>
      <c r="E98" t="s">
        <v>11206</v>
      </c>
      <c r="F98" t="s">
        <v>53</v>
      </c>
      <c r="G98" t="s">
        <v>11207</v>
      </c>
      <c r="H98" t="s">
        <v>56</v>
      </c>
      <c r="J98" t="s">
        <v>11208</v>
      </c>
      <c r="K98" s="10" t="s">
        <v>11209</v>
      </c>
      <c r="L98" s="10" t="s">
        <v>11210</v>
      </c>
      <c r="M98" s="20" t="s">
        <v>11211</v>
      </c>
      <c r="N98" t="s">
        <v>47</v>
      </c>
      <c r="O98" t="s">
        <v>11433</v>
      </c>
      <c r="P98" s="20">
        <v>45844</v>
      </c>
      <c r="Q98" s="21">
        <v>7</v>
      </c>
      <c r="R98">
        <v>2025</v>
      </c>
      <c r="S98" t="s">
        <v>11213</v>
      </c>
      <c r="T98" t="s">
        <v>11101</v>
      </c>
      <c r="U98" t="s">
        <v>11214</v>
      </c>
      <c r="V98" s="108">
        <v>-54418</v>
      </c>
      <c r="W98" s="45" t="s">
        <v>11434</v>
      </c>
      <c r="Y98">
        <v>7</v>
      </c>
      <c r="Z98">
        <v>2025</v>
      </c>
    </row>
    <row r="99" spans="1:26">
      <c r="A99" s="20" t="s">
        <v>11435</v>
      </c>
      <c r="B99" s="20">
        <v>45848</v>
      </c>
      <c r="D99" t="s">
        <v>11436</v>
      </c>
      <c r="E99" t="s">
        <v>11206</v>
      </c>
      <c r="F99" t="s">
        <v>53</v>
      </c>
      <c r="G99" t="s">
        <v>11216</v>
      </c>
      <c r="H99" t="s">
        <v>77</v>
      </c>
      <c r="J99" t="s">
        <v>11255</v>
      </c>
      <c r="K99" s="10" t="s">
        <v>11256</v>
      </c>
      <c r="L99" s="10" t="s">
        <v>11210</v>
      </c>
      <c r="M99" s="20" t="s">
        <v>11211</v>
      </c>
      <c r="N99" t="s">
        <v>47</v>
      </c>
      <c r="O99" t="s">
        <v>11437</v>
      </c>
      <c r="P99" s="20">
        <v>45848</v>
      </c>
      <c r="Q99" s="21">
        <v>6</v>
      </c>
      <c r="R99">
        <v>2025</v>
      </c>
      <c r="S99" t="s">
        <v>11284</v>
      </c>
      <c r="T99" t="s">
        <v>11098</v>
      </c>
      <c r="U99" t="s">
        <v>11214</v>
      </c>
      <c r="V99" s="108">
        <v>-637338</v>
      </c>
      <c r="W99" s="45" t="s">
        <v>11438</v>
      </c>
      <c r="Y99">
        <v>7</v>
      </c>
      <c r="Z99">
        <v>2025</v>
      </c>
    </row>
    <row r="100" spans="1:26">
      <c r="A100" s="20" t="s">
        <v>11439</v>
      </c>
      <c r="B100" s="20">
        <v>45851</v>
      </c>
      <c r="D100" t="s">
        <v>11440</v>
      </c>
      <c r="E100" t="s">
        <v>11206</v>
      </c>
      <c r="F100" t="s">
        <v>53</v>
      </c>
      <c r="G100" t="s">
        <v>11216</v>
      </c>
      <c r="H100" t="s">
        <v>77</v>
      </c>
      <c r="J100" t="s">
        <v>11208</v>
      </c>
      <c r="K100" s="10" t="s">
        <v>11209</v>
      </c>
      <c r="L100" s="10" t="s">
        <v>11210</v>
      </c>
      <c r="M100" s="20" t="s">
        <v>11211</v>
      </c>
      <c r="N100" t="s">
        <v>47</v>
      </c>
      <c r="O100" t="s">
        <v>11441</v>
      </c>
      <c r="P100" s="20">
        <v>45851</v>
      </c>
      <c r="Q100" s="21">
        <v>7</v>
      </c>
      <c r="R100">
        <v>2025</v>
      </c>
      <c r="S100" t="s">
        <v>11213</v>
      </c>
      <c r="T100" t="s">
        <v>11101</v>
      </c>
      <c r="U100" t="s">
        <v>11214</v>
      </c>
      <c r="V100" s="108">
        <v>-124808</v>
      </c>
      <c r="W100" s="45" t="s">
        <v>11442</v>
      </c>
      <c r="Y100">
        <v>7</v>
      </c>
      <c r="Z100">
        <v>2025</v>
      </c>
    </row>
    <row r="101" spans="1:26">
      <c r="A101" s="20" t="s">
        <v>11439</v>
      </c>
      <c r="B101" s="20">
        <v>45851</v>
      </c>
      <c r="D101" t="s">
        <v>11440</v>
      </c>
      <c r="E101" t="s">
        <v>11206</v>
      </c>
      <c r="F101" t="s">
        <v>53</v>
      </c>
      <c r="G101" t="s">
        <v>11207</v>
      </c>
      <c r="H101" t="s">
        <v>56</v>
      </c>
      <c r="J101" t="s">
        <v>11208</v>
      </c>
      <c r="K101" s="10" t="s">
        <v>11209</v>
      </c>
      <c r="L101" s="10" t="s">
        <v>11210</v>
      </c>
      <c r="M101" s="20" t="s">
        <v>11211</v>
      </c>
      <c r="N101" t="s">
        <v>47</v>
      </c>
      <c r="O101" t="s">
        <v>11441</v>
      </c>
      <c r="P101" s="20">
        <v>45851</v>
      </c>
      <c r="Q101" s="21">
        <v>7</v>
      </c>
      <c r="R101">
        <v>2025</v>
      </c>
      <c r="S101" t="s">
        <v>11213</v>
      </c>
      <c r="T101" t="s">
        <v>11101</v>
      </c>
      <c r="U101" t="s">
        <v>11214</v>
      </c>
      <c r="V101" s="108">
        <v>-51383</v>
      </c>
      <c r="W101" s="45" t="s">
        <v>11442</v>
      </c>
      <c r="Y101">
        <v>7</v>
      </c>
      <c r="Z101">
        <v>2025</v>
      </c>
    </row>
    <row r="102" spans="1:26">
      <c r="A102" s="20" t="s">
        <v>11443</v>
      </c>
      <c r="B102" s="20">
        <v>45856</v>
      </c>
      <c r="D102" t="s">
        <v>11444</v>
      </c>
      <c r="E102" t="s">
        <v>11288</v>
      </c>
      <c r="F102" t="s">
        <v>53</v>
      </c>
      <c r="G102" t="s">
        <v>11445</v>
      </c>
      <c r="H102" t="s">
        <v>56</v>
      </c>
      <c r="J102" t="s">
        <v>11446</v>
      </c>
      <c r="K102" s="10" t="s">
        <v>11447</v>
      </c>
      <c r="L102" s="10" t="s">
        <v>11210</v>
      </c>
      <c r="M102" s="20" t="s">
        <v>11211</v>
      </c>
      <c r="N102" t="s">
        <v>47</v>
      </c>
      <c r="O102" t="s">
        <v>58</v>
      </c>
      <c r="P102" s="20">
        <v>45856</v>
      </c>
      <c r="Q102" s="21">
        <v>7</v>
      </c>
      <c r="R102">
        <v>2025</v>
      </c>
      <c r="T102" t="s">
        <v>11104</v>
      </c>
      <c r="U102" t="s">
        <v>11104</v>
      </c>
      <c r="V102" s="108">
        <v>-1205</v>
      </c>
      <c r="W102" s="45" t="s">
        <v>11448</v>
      </c>
      <c r="Y102">
        <v>7</v>
      </c>
      <c r="Z102">
        <v>2025</v>
      </c>
    </row>
    <row r="103" spans="1:26">
      <c r="A103" s="20" t="s">
        <v>11443</v>
      </c>
      <c r="B103" s="20">
        <v>45856</v>
      </c>
      <c r="D103" t="s">
        <v>11444</v>
      </c>
      <c r="E103" t="s">
        <v>11288</v>
      </c>
      <c r="F103" t="s">
        <v>53</v>
      </c>
      <c r="G103" t="s">
        <v>11449</v>
      </c>
      <c r="H103" t="s">
        <v>56</v>
      </c>
      <c r="J103" t="s">
        <v>11446</v>
      </c>
      <c r="K103" s="10" t="s">
        <v>11447</v>
      </c>
      <c r="L103" s="10" t="s">
        <v>11210</v>
      </c>
      <c r="M103" s="20" t="s">
        <v>11211</v>
      </c>
      <c r="N103" t="s">
        <v>47</v>
      </c>
      <c r="O103" t="s">
        <v>58</v>
      </c>
      <c r="P103" s="20">
        <v>45856</v>
      </c>
      <c r="Q103" s="21">
        <v>7</v>
      </c>
      <c r="R103">
        <v>2025</v>
      </c>
      <c r="T103" t="s">
        <v>11104</v>
      </c>
      <c r="U103" t="s">
        <v>11104</v>
      </c>
      <c r="V103" s="108">
        <v>-8502</v>
      </c>
      <c r="W103" s="45" t="s">
        <v>11448</v>
      </c>
      <c r="Y103">
        <v>7</v>
      </c>
      <c r="Z103">
        <v>2025</v>
      </c>
    </row>
    <row r="104" spans="1:26">
      <c r="A104" s="20" t="s">
        <v>11443</v>
      </c>
      <c r="B104" s="20">
        <v>45856</v>
      </c>
      <c r="D104" t="s">
        <v>11444</v>
      </c>
      <c r="E104" t="s">
        <v>11288</v>
      </c>
      <c r="F104" t="s">
        <v>53</v>
      </c>
      <c r="G104" t="s">
        <v>11450</v>
      </c>
      <c r="H104" t="s">
        <v>56</v>
      </c>
      <c r="J104" t="s">
        <v>11446</v>
      </c>
      <c r="K104" s="10" t="s">
        <v>11447</v>
      </c>
      <c r="L104" s="10" t="s">
        <v>11210</v>
      </c>
      <c r="M104" s="20" t="s">
        <v>11211</v>
      </c>
      <c r="N104" t="s">
        <v>47</v>
      </c>
      <c r="O104" t="s">
        <v>58</v>
      </c>
      <c r="P104" s="20">
        <v>45856</v>
      </c>
      <c r="Q104" s="21">
        <v>7</v>
      </c>
      <c r="R104">
        <v>2025</v>
      </c>
      <c r="T104" t="s">
        <v>11104</v>
      </c>
      <c r="U104" t="s">
        <v>11104</v>
      </c>
      <c r="V104" s="108">
        <v>-15477</v>
      </c>
      <c r="W104" s="45" t="s">
        <v>11448</v>
      </c>
      <c r="Y104">
        <v>7</v>
      </c>
      <c r="Z104">
        <v>2025</v>
      </c>
    </row>
    <row r="105" spans="1:26">
      <c r="A105" s="20" t="s">
        <v>11443</v>
      </c>
      <c r="B105" s="20">
        <v>45856</v>
      </c>
      <c r="D105" t="s">
        <v>11444</v>
      </c>
      <c r="E105" t="s">
        <v>11288</v>
      </c>
      <c r="F105" t="s">
        <v>53</v>
      </c>
      <c r="G105" t="s">
        <v>11451</v>
      </c>
      <c r="H105" t="s">
        <v>56</v>
      </c>
      <c r="J105" t="s">
        <v>11446</v>
      </c>
      <c r="K105" s="10" t="s">
        <v>11447</v>
      </c>
      <c r="L105" s="10" t="s">
        <v>11210</v>
      </c>
      <c r="M105" s="20" t="s">
        <v>11211</v>
      </c>
      <c r="N105" t="s">
        <v>47</v>
      </c>
      <c r="O105" t="s">
        <v>58</v>
      </c>
      <c r="P105" s="20">
        <v>45856</v>
      </c>
      <c r="Q105" s="21">
        <v>7</v>
      </c>
      <c r="R105">
        <v>2025</v>
      </c>
      <c r="T105" t="s">
        <v>11104</v>
      </c>
      <c r="U105" t="s">
        <v>11104</v>
      </c>
      <c r="V105" s="108">
        <v>-217</v>
      </c>
      <c r="W105" s="45" t="s">
        <v>11448</v>
      </c>
      <c r="Y105">
        <v>7</v>
      </c>
      <c r="Z105">
        <v>2025</v>
      </c>
    </row>
    <row r="106" spans="1:26">
      <c r="A106" s="20" t="s">
        <v>11443</v>
      </c>
      <c r="B106" s="20">
        <v>45856</v>
      </c>
      <c r="D106" t="s">
        <v>11444</v>
      </c>
      <c r="E106" t="s">
        <v>11288</v>
      </c>
      <c r="F106" t="s">
        <v>53</v>
      </c>
      <c r="G106" t="s">
        <v>11452</v>
      </c>
      <c r="H106" t="s">
        <v>56</v>
      </c>
      <c r="J106" t="s">
        <v>11446</v>
      </c>
      <c r="K106" s="10" t="s">
        <v>11447</v>
      </c>
      <c r="L106" s="10" t="s">
        <v>11210</v>
      </c>
      <c r="M106" s="20" t="s">
        <v>11211</v>
      </c>
      <c r="N106" t="s">
        <v>47</v>
      </c>
      <c r="O106" t="s">
        <v>58</v>
      </c>
      <c r="P106" s="20">
        <v>45856</v>
      </c>
      <c r="Q106" s="21">
        <v>7</v>
      </c>
      <c r="R106">
        <v>2025</v>
      </c>
      <c r="T106" t="s">
        <v>11104</v>
      </c>
      <c r="U106" t="s">
        <v>11104</v>
      </c>
      <c r="V106" s="108">
        <v>-6719</v>
      </c>
      <c r="W106" s="45" t="s">
        <v>11448</v>
      </c>
      <c r="Y106">
        <v>7</v>
      </c>
      <c r="Z106">
        <v>2025</v>
      </c>
    </row>
    <row r="107" spans="1:26">
      <c r="A107" s="20" t="s">
        <v>11443</v>
      </c>
      <c r="B107" s="20">
        <v>45856</v>
      </c>
      <c r="D107" t="s">
        <v>11444</v>
      </c>
      <c r="E107" t="s">
        <v>11288</v>
      </c>
      <c r="F107" t="s">
        <v>53</v>
      </c>
      <c r="G107" t="s">
        <v>11453</v>
      </c>
      <c r="H107" t="s">
        <v>56</v>
      </c>
      <c r="J107" t="s">
        <v>11446</v>
      </c>
      <c r="K107" s="10" t="s">
        <v>11447</v>
      </c>
      <c r="L107" s="10" t="s">
        <v>11210</v>
      </c>
      <c r="M107" s="20" t="s">
        <v>11211</v>
      </c>
      <c r="N107" t="s">
        <v>47</v>
      </c>
      <c r="O107" t="s">
        <v>58</v>
      </c>
      <c r="P107" s="20">
        <v>45856</v>
      </c>
      <c r="Q107" s="21">
        <v>7</v>
      </c>
      <c r="R107">
        <v>2025</v>
      </c>
      <c r="T107" t="s">
        <v>11104</v>
      </c>
      <c r="U107" t="s">
        <v>11104</v>
      </c>
      <c r="V107" s="108">
        <v>-6991</v>
      </c>
      <c r="W107" s="45" t="s">
        <v>11448</v>
      </c>
      <c r="Y107">
        <v>7</v>
      </c>
      <c r="Z107">
        <v>2025</v>
      </c>
    </row>
    <row r="108" spans="1:26">
      <c r="A108" s="20" t="s">
        <v>11443</v>
      </c>
      <c r="B108" s="20">
        <v>45856</v>
      </c>
      <c r="D108" t="s">
        <v>11444</v>
      </c>
      <c r="E108" t="s">
        <v>11288</v>
      </c>
      <c r="F108" t="s">
        <v>53</v>
      </c>
      <c r="G108" t="s">
        <v>11454</v>
      </c>
      <c r="H108" t="s">
        <v>56</v>
      </c>
      <c r="J108" t="s">
        <v>11446</v>
      </c>
      <c r="K108" s="10" t="s">
        <v>11447</v>
      </c>
      <c r="L108" s="10" t="s">
        <v>11210</v>
      </c>
      <c r="M108" s="20" t="s">
        <v>11211</v>
      </c>
      <c r="N108" t="s">
        <v>47</v>
      </c>
      <c r="O108" t="s">
        <v>58</v>
      </c>
      <c r="P108" s="20">
        <v>45856</v>
      </c>
      <c r="Q108" s="21">
        <v>7</v>
      </c>
      <c r="R108">
        <v>2025</v>
      </c>
      <c r="T108" t="s">
        <v>11104</v>
      </c>
      <c r="U108" t="s">
        <v>11104</v>
      </c>
      <c r="V108" s="108">
        <v>-4643</v>
      </c>
      <c r="W108" s="45" t="s">
        <v>11448</v>
      </c>
      <c r="Y108">
        <v>7</v>
      </c>
      <c r="Z108">
        <v>2025</v>
      </c>
    </row>
    <row r="109" spans="1:26">
      <c r="A109" s="20" t="s">
        <v>11443</v>
      </c>
      <c r="B109" s="20">
        <v>45856</v>
      </c>
      <c r="D109" t="s">
        <v>11444</v>
      </c>
      <c r="E109" t="s">
        <v>11288</v>
      </c>
      <c r="F109" t="s">
        <v>53</v>
      </c>
      <c r="G109" t="s">
        <v>11455</v>
      </c>
      <c r="H109" t="s">
        <v>56</v>
      </c>
      <c r="J109" t="s">
        <v>11446</v>
      </c>
      <c r="K109" s="10" t="s">
        <v>11447</v>
      </c>
      <c r="L109" s="10" t="s">
        <v>11210</v>
      </c>
      <c r="M109" s="20" t="s">
        <v>11211</v>
      </c>
      <c r="N109" t="s">
        <v>47</v>
      </c>
      <c r="O109" t="s">
        <v>58</v>
      </c>
      <c r="P109" s="20">
        <v>45856</v>
      </c>
      <c r="Q109" s="21">
        <v>7</v>
      </c>
      <c r="R109">
        <v>2025</v>
      </c>
      <c r="T109" t="s">
        <v>11104</v>
      </c>
      <c r="U109" t="s">
        <v>11104</v>
      </c>
      <c r="V109" s="108">
        <v>-2896</v>
      </c>
      <c r="W109" s="45" t="s">
        <v>11448</v>
      </c>
      <c r="Y109">
        <v>7</v>
      </c>
      <c r="Z109">
        <v>2025</v>
      </c>
    </row>
    <row r="110" spans="1:26">
      <c r="A110" s="20" t="s">
        <v>11443</v>
      </c>
      <c r="B110" s="20">
        <v>45856</v>
      </c>
      <c r="D110" t="s">
        <v>11444</v>
      </c>
      <c r="E110" t="s">
        <v>11288</v>
      </c>
      <c r="F110" t="s">
        <v>53</v>
      </c>
      <c r="G110" t="s">
        <v>11456</v>
      </c>
      <c r="H110" t="s">
        <v>56</v>
      </c>
      <c r="J110" t="s">
        <v>11446</v>
      </c>
      <c r="K110" s="10" t="s">
        <v>11447</v>
      </c>
      <c r="L110" s="10" t="s">
        <v>11210</v>
      </c>
      <c r="M110" s="20" t="s">
        <v>11211</v>
      </c>
      <c r="N110" t="s">
        <v>47</v>
      </c>
      <c r="O110" t="s">
        <v>58</v>
      </c>
      <c r="P110" s="20">
        <v>45856</v>
      </c>
      <c r="Q110" s="21">
        <v>7</v>
      </c>
      <c r="R110">
        <v>2025</v>
      </c>
      <c r="T110" t="s">
        <v>11104</v>
      </c>
      <c r="U110" t="s">
        <v>11104</v>
      </c>
      <c r="V110" s="108">
        <v>-5321</v>
      </c>
      <c r="W110" s="45" t="s">
        <v>11448</v>
      </c>
      <c r="Y110">
        <v>7</v>
      </c>
      <c r="Z110">
        <v>2025</v>
      </c>
    </row>
    <row r="111" spans="1:26">
      <c r="A111" s="20" t="s">
        <v>11443</v>
      </c>
      <c r="B111" s="20">
        <v>45856</v>
      </c>
      <c r="D111" t="s">
        <v>11444</v>
      </c>
      <c r="E111" t="s">
        <v>11288</v>
      </c>
      <c r="F111" t="s">
        <v>53</v>
      </c>
      <c r="G111" t="s">
        <v>11457</v>
      </c>
      <c r="H111" t="s">
        <v>56</v>
      </c>
      <c r="J111" t="s">
        <v>11446</v>
      </c>
      <c r="K111" s="10" t="s">
        <v>11447</v>
      </c>
      <c r="L111" s="10" t="s">
        <v>11210</v>
      </c>
      <c r="M111" s="20" t="s">
        <v>11211</v>
      </c>
      <c r="N111" t="s">
        <v>47</v>
      </c>
      <c r="O111" t="s">
        <v>58</v>
      </c>
      <c r="P111" s="20">
        <v>45856</v>
      </c>
      <c r="Q111" s="21">
        <v>7</v>
      </c>
      <c r="R111">
        <v>2025</v>
      </c>
      <c r="T111" t="s">
        <v>11104</v>
      </c>
      <c r="U111" t="s">
        <v>11104</v>
      </c>
      <c r="V111" s="108">
        <v>-963</v>
      </c>
      <c r="W111" s="45" t="s">
        <v>11448</v>
      </c>
      <c r="Y111">
        <v>7</v>
      </c>
      <c r="Z111">
        <v>2025</v>
      </c>
    </row>
    <row r="112" spans="1:26">
      <c r="A112" s="20" t="s">
        <v>11443</v>
      </c>
      <c r="B112" s="20">
        <v>45856</v>
      </c>
      <c r="D112" t="s">
        <v>11444</v>
      </c>
      <c r="E112" t="s">
        <v>11288</v>
      </c>
      <c r="F112" t="s">
        <v>53</v>
      </c>
      <c r="G112" t="s">
        <v>11458</v>
      </c>
      <c r="H112" t="s">
        <v>56</v>
      </c>
      <c r="J112" t="s">
        <v>11446</v>
      </c>
      <c r="K112" s="10" t="s">
        <v>11447</v>
      </c>
      <c r="L112" s="10" t="s">
        <v>11210</v>
      </c>
      <c r="M112" s="20" t="s">
        <v>11211</v>
      </c>
      <c r="N112" t="s">
        <v>47</v>
      </c>
      <c r="O112" t="s">
        <v>58</v>
      </c>
      <c r="P112" s="20">
        <v>45856</v>
      </c>
      <c r="Q112" s="21">
        <v>7</v>
      </c>
      <c r="R112">
        <v>2025</v>
      </c>
      <c r="T112" t="s">
        <v>11104</v>
      </c>
      <c r="U112" t="s">
        <v>11104</v>
      </c>
      <c r="V112" s="108">
        <v>-5783</v>
      </c>
      <c r="W112" s="45" t="s">
        <v>11448</v>
      </c>
      <c r="Y112">
        <v>7</v>
      </c>
      <c r="Z112">
        <v>2025</v>
      </c>
    </row>
    <row r="113" spans="1:26">
      <c r="A113" s="20" t="s">
        <v>11443</v>
      </c>
      <c r="B113" s="20">
        <v>45856</v>
      </c>
      <c r="D113" t="s">
        <v>11444</v>
      </c>
      <c r="E113" t="s">
        <v>11288</v>
      </c>
      <c r="F113" t="s">
        <v>53</v>
      </c>
      <c r="G113" t="s">
        <v>11459</v>
      </c>
      <c r="H113" t="s">
        <v>56</v>
      </c>
      <c r="J113" t="s">
        <v>11446</v>
      </c>
      <c r="K113" s="10" t="s">
        <v>11447</v>
      </c>
      <c r="L113" s="10" t="s">
        <v>11210</v>
      </c>
      <c r="M113" s="20" t="s">
        <v>11211</v>
      </c>
      <c r="N113" t="s">
        <v>47</v>
      </c>
      <c r="O113" t="s">
        <v>58</v>
      </c>
      <c r="P113" s="20">
        <v>45856</v>
      </c>
      <c r="Q113" s="21">
        <v>7</v>
      </c>
      <c r="R113">
        <v>2025</v>
      </c>
      <c r="T113" t="s">
        <v>11104</v>
      </c>
      <c r="U113" t="s">
        <v>11104</v>
      </c>
      <c r="V113" s="108">
        <v>-10845</v>
      </c>
      <c r="W113" s="45" t="s">
        <v>11448</v>
      </c>
      <c r="Y113">
        <v>7</v>
      </c>
      <c r="Z113">
        <v>2025</v>
      </c>
    </row>
    <row r="114" spans="1:26">
      <c r="A114" s="20" t="s">
        <v>11443</v>
      </c>
      <c r="B114" s="20">
        <v>45856</v>
      </c>
      <c r="D114" t="s">
        <v>11444</v>
      </c>
      <c r="E114" t="s">
        <v>11288</v>
      </c>
      <c r="F114" t="s">
        <v>53</v>
      </c>
      <c r="G114" t="s">
        <v>11460</v>
      </c>
      <c r="H114" t="s">
        <v>56</v>
      </c>
      <c r="J114" t="s">
        <v>11446</v>
      </c>
      <c r="K114" s="10" t="s">
        <v>11447</v>
      </c>
      <c r="L114" s="10" t="s">
        <v>11210</v>
      </c>
      <c r="M114" s="20" t="s">
        <v>11211</v>
      </c>
      <c r="N114" t="s">
        <v>47</v>
      </c>
      <c r="O114" t="s">
        <v>58</v>
      </c>
      <c r="P114" s="20">
        <v>45856</v>
      </c>
      <c r="Q114" s="21">
        <v>7</v>
      </c>
      <c r="R114">
        <v>2025</v>
      </c>
      <c r="T114" t="s">
        <v>11104</v>
      </c>
      <c r="U114" t="s">
        <v>11104</v>
      </c>
      <c r="V114" s="108">
        <v>-4919</v>
      </c>
      <c r="W114" s="45" t="s">
        <v>11448</v>
      </c>
      <c r="Y114">
        <v>7</v>
      </c>
      <c r="Z114">
        <v>2025</v>
      </c>
    </row>
    <row r="115" spans="1:26">
      <c r="A115" s="20" t="s">
        <v>11443</v>
      </c>
      <c r="B115" s="20">
        <v>45856</v>
      </c>
      <c r="D115" t="s">
        <v>11444</v>
      </c>
      <c r="E115" t="s">
        <v>11288</v>
      </c>
      <c r="F115" t="s">
        <v>53</v>
      </c>
      <c r="G115" t="s">
        <v>11461</v>
      </c>
      <c r="H115" t="s">
        <v>56</v>
      </c>
      <c r="J115" t="s">
        <v>11446</v>
      </c>
      <c r="K115" s="10" t="s">
        <v>11447</v>
      </c>
      <c r="L115" s="10" t="s">
        <v>11210</v>
      </c>
      <c r="M115" s="20" t="s">
        <v>11211</v>
      </c>
      <c r="N115" t="s">
        <v>47</v>
      </c>
      <c r="O115" t="s">
        <v>58</v>
      </c>
      <c r="P115" s="20">
        <v>45856</v>
      </c>
      <c r="Q115" s="21">
        <v>7</v>
      </c>
      <c r="R115">
        <v>2025</v>
      </c>
      <c r="T115" t="s">
        <v>11104</v>
      </c>
      <c r="U115" t="s">
        <v>11104</v>
      </c>
      <c r="V115" s="108">
        <v>-4045</v>
      </c>
      <c r="W115" s="45" t="s">
        <v>11448</v>
      </c>
      <c r="Y115">
        <v>7</v>
      </c>
      <c r="Z115">
        <v>2025</v>
      </c>
    </row>
    <row r="116" spans="1:26">
      <c r="A116" s="20" t="s">
        <v>11443</v>
      </c>
      <c r="B116" s="20">
        <v>45856</v>
      </c>
      <c r="D116" t="s">
        <v>11444</v>
      </c>
      <c r="E116" t="s">
        <v>11288</v>
      </c>
      <c r="F116" t="s">
        <v>53</v>
      </c>
      <c r="G116" t="s">
        <v>11462</v>
      </c>
      <c r="H116" t="s">
        <v>56</v>
      </c>
      <c r="J116" t="s">
        <v>11446</v>
      </c>
      <c r="K116" s="10" t="s">
        <v>11447</v>
      </c>
      <c r="L116" s="10" t="s">
        <v>11210</v>
      </c>
      <c r="M116" s="20" t="s">
        <v>11211</v>
      </c>
      <c r="N116" t="s">
        <v>47</v>
      </c>
      <c r="O116" t="s">
        <v>58</v>
      </c>
      <c r="P116" s="20">
        <v>45856</v>
      </c>
      <c r="Q116" s="21">
        <v>7</v>
      </c>
      <c r="R116">
        <v>2025</v>
      </c>
      <c r="T116" t="s">
        <v>11104</v>
      </c>
      <c r="U116" t="s">
        <v>11104</v>
      </c>
      <c r="V116" s="108">
        <v>-5891</v>
      </c>
      <c r="W116" s="45" t="s">
        <v>11448</v>
      </c>
      <c r="Y116">
        <v>7</v>
      </c>
      <c r="Z116">
        <v>2025</v>
      </c>
    </row>
    <row r="117" spans="1:26">
      <c r="A117" s="20" t="s">
        <v>11443</v>
      </c>
      <c r="B117" s="20">
        <v>45856</v>
      </c>
      <c r="D117" t="s">
        <v>11444</v>
      </c>
      <c r="E117" t="s">
        <v>11288</v>
      </c>
      <c r="F117" t="s">
        <v>53</v>
      </c>
      <c r="G117" t="s">
        <v>11463</v>
      </c>
      <c r="H117" t="s">
        <v>56</v>
      </c>
      <c r="J117" t="s">
        <v>11446</v>
      </c>
      <c r="K117" s="10" t="s">
        <v>11447</v>
      </c>
      <c r="L117" s="10" t="s">
        <v>11210</v>
      </c>
      <c r="M117" s="20" t="s">
        <v>11211</v>
      </c>
      <c r="N117" t="s">
        <v>47</v>
      </c>
      <c r="O117" t="s">
        <v>58</v>
      </c>
      <c r="P117" s="20">
        <v>45856</v>
      </c>
      <c r="Q117" s="21">
        <v>7</v>
      </c>
      <c r="R117">
        <v>2025</v>
      </c>
      <c r="T117" t="s">
        <v>11104</v>
      </c>
      <c r="U117" t="s">
        <v>11104</v>
      </c>
      <c r="V117" s="108">
        <v>-12770</v>
      </c>
      <c r="W117" s="45" t="s">
        <v>11448</v>
      </c>
      <c r="Y117">
        <v>7</v>
      </c>
      <c r="Z117">
        <v>2025</v>
      </c>
    </row>
    <row r="118" spans="1:26">
      <c r="A118" s="20" t="s">
        <v>11443</v>
      </c>
      <c r="B118" s="20">
        <v>45856</v>
      </c>
      <c r="D118" t="s">
        <v>11444</v>
      </c>
      <c r="E118" t="s">
        <v>11288</v>
      </c>
      <c r="F118" t="s">
        <v>53</v>
      </c>
      <c r="G118" t="s">
        <v>11464</v>
      </c>
      <c r="H118" t="s">
        <v>56</v>
      </c>
      <c r="J118" t="s">
        <v>11446</v>
      </c>
      <c r="K118" s="10" t="s">
        <v>11447</v>
      </c>
      <c r="L118" s="10" t="s">
        <v>11210</v>
      </c>
      <c r="M118" s="20" t="s">
        <v>11211</v>
      </c>
      <c r="N118" t="s">
        <v>47</v>
      </c>
      <c r="O118" t="s">
        <v>58</v>
      </c>
      <c r="P118" s="20">
        <v>45856</v>
      </c>
      <c r="Q118" s="21">
        <v>7</v>
      </c>
      <c r="R118">
        <v>2025</v>
      </c>
      <c r="T118" t="s">
        <v>11104</v>
      </c>
      <c r="U118" t="s">
        <v>11104</v>
      </c>
      <c r="V118" s="108">
        <v>-4958</v>
      </c>
      <c r="W118" s="45" t="s">
        <v>11448</v>
      </c>
      <c r="Y118">
        <v>7</v>
      </c>
      <c r="Z118">
        <v>2025</v>
      </c>
    </row>
    <row r="119" spans="1:26">
      <c r="A119" s="20" t="s">
        <v>11443</v>
      </c>
      <c r="B119" s="20">
        <v>45856</v>
      </c>
      <c r="D119" t="s">
        <v>11444</v>
      </c>
      <c r="E119" t="s">
        <v>11288</v>
      </c>
      <c r="F119" t="s">
        <v>53</v>
      </c>
      <c r="G119" t="s">
        <v>11465</v>
      </c>
      <c r="H119" t="s">
        <v>56</v>
      </c>
      <c r="J119" t="s">
        <v>11446</v>
      </c>
      <c r="K119" s="10" t="s">
        <v>11447</v>
      </c>
      <c r="L119" s="10" t="s">
        <v>11210</v>
      </c>
      <c r="M119" s="20" t="s">
        <v>11211</v>
      </c>
      <c r="N119" t="s">
        <v>47</v>
      </c>
      <c r="O119" t="s">
        <v>58</v>
      </c>
      <c r="P119" s="20">
        <v>45856</v>
      </c>
      <c r="Q119" s="21">
        <v>7</v>
      </c>
      <c r="R119">
        <v>2025</v>
      </c>
      <c r="T119" t="s">
        <v>11104</v>
      </c>
      <c r="U119" t="s">
        <v>11104</v>
      </c>
      <c r="V119" s="108">
        <v>-12844</v>
      </c>
      <c r="W119" s="45" t="s">
        <v>11448</v>
      </c>
      <c r="Y119">
        <v>7</v>
      </c>
      <c r="Z119">
        <v>2025</v>
      </c>
    </row>
    <row r="120" spans="1:26">
      <c r="A120" s="20" t="s">
        <v>11443</v>
      </c>
      <c r="B120" s="20">
        <v>45856</v>
      </c>
      <c r="D120" t="s">
        <v>11444</v>
      </c>
      <c r="E120" t="s">
        <v>11288</v>
      </c>
      <c r="F120" t="s">
        <v>53</v>
      </c>
      <c r="G120" t="s">
        <v>11466</v>
      </c>
      <c r="H120" t="s">
        <v>56</v>
      </c>
      <c r="J120" t="s">
        <v>11446</v>
      </c>
      <c r="K120" s="10" t="s">
        <v>11447</v>
      </c>
      <c r="L120" s="10" t="s">
        <v>11210</v>
      </c>
      <c r="M120" s="20" t="s">
        <v>11211</v>
      </c>
      <c r="N120" t="s">
        <v>47</v>
      </c>
      <c r="O120" t="s">
        <v>58</v>
      </c>
      <c r="P120" s="20">
        <v>45856</v>
      </c>
      <c r="Q120" s="21">
        <v>7</v>
      </c>
      <c r="R120">
        <v>2025</v>
      </c>
      <c r="T120" t="s">
        <v>11104</v>
      </c>
      <c r="U120" t="s">
        <v>11104</v>
      </c>
      <c r="V120" s="108">
        <v>-6397</v>
      </c>
      <c r="W120" s="45" t="s">
        <v>11448</v>
      </c>
      <c r="Y120">
        <v>7</v>
      </c>
      <c r="Z120">
        <v>2025</v>
      </c>
    </row>
    <row r="121" spans="1:26">
      <c r="A121" s="20" t="s">
        <v>11443</v>
      </c>
      <c r="B121" s="20">
        <v>45856</v>
      </c>
      <c r="D121" t="s">
        <v>11444</v>
      </c>
      <c r="E121" t="s">
        <v>11288</v>
      </c>
      <c r="F121" t="s">
        <v>53</v>
      </c>
      <c r="G121" t="s">
        <v>11467</v>
      </c>
      <c r="H121" t="s">
        <v>56</v>
      </c>
      <c r="J121" t="s">
        <v>11446</v>
      </c>
      <c r="K121" s="10" t="s">
        <v>11447</v>
      </c>
      <c r="L121" s="10" t="s">
        <v>11210</v>
      </c>
      <c r="M121" s="20" t="s">
        <v>11211</v>
      </c>
      <c r="N121" t="s">
        <v>47</v>
      </c>
      <c r="O121" t="s">
        <v>58</v>
      </c>
      <c r="P121" s="20">
        <v>45856</v>
      </c>
      <c r="Q121" s="21">
        <v>7</v>
      </c>
      <c r="R121">
        <v>2025</v>
      </c>
      <c r="T121" t="s">
        <v>11104</v>
      </c>
      <c r="U121" t="s">
        <v>11104</v>
      </c>
      <c r="V121" s="108">
        <v>-3843</v>
      </c>
      <c r="W121" s="45" t="s">
        <v>11448</v>
      </c>
      <c r="Y121">
        <v>7</v>
      </c>
      <c r="Z121">
        <v>2025</v>
      </c>
    </row>
    <row r="122" spans="1:26">
      <c r="A122" s="20" t="s">
        <v>11443</v>
      </c>
      <c r="B122" s="20">
        <v>45856</v>
      </c>
      <c r="D122" t="s">
        <v>11444</v>
      </c>
      <c r="E122" t="s">
        <v>11288</v>
      </c>
      <c r="F122" t="s">
        <v>53</v>
      </c>
      <c r="G122" t="s">
        <v>11468</v>
      </c>
      <c r="H122" t="s">
        <v>56</v>
      </c>
      <c r="J122" t="s">
        <v>11446</v>
      </c>
      <c r="K122" s="10" t="s">
        <v>11447</v>
      </c>
      <c r="L122" s="10" t="s">
        <v>11210</v>
      </c>
      <c r="M122" s="20" t="s">
        <v>11211</v>
      </c>
      <c r="N122" t="s">
        <v>47</v>
      </c>
      <c r="O122" t="s">
        <v>58</v>
      </c>
      <c r="P122" s="20">
        <v>45856</v>
      </c>
      <c r="Q122" s="21">
        <v>7</v>
      </c>
      <c r="R122">
        <v>2025</v>
      </c>
      <c r="T122" t="s">
        <v>11104</v>
      </c>
      <c r="U122" t="s">
        <v>11104</v>
      </c>
      <c r="V122" s="108">
        <v>-4775</v>
      </c>
      <c r="W122" s="45" t="s">
        <v>11448</v>
      </c>
      <c r="Y122">
        <v>7</v>
      </c>
      <c r="Z122">
        <v>2025</v>
      </c>
    </row>
    <row r="123" spans="1:26">
      <c r="A123" s="20" t="s">
        <v>11443</v>
      </c>
      <c r="B123" s="20">
        <v>45856</v>
      </c>
      <c r="D123" t="s">
        <v>11444</v>
      </c>
      <c r="E123" t="s">
        <v>11288</v>
      </c>
      <c r="F123" t="s">
        <v>53</v>
      </c>
      <c r="G123" t="s">
        <v>11469</v>
      </c>
      <c r="H123" t="s">
        <v>56</v>
      </c>
      <c r="J123" t="s">
        <v>11446</v>
      </c>
      <c r="K123" s="10" t="s">
        <v>11447</v>
      </c>
      <c r="L123" s="10" t="s">
        <v>11210</v>
      </c>
      <c r="M123" s="20" t="s">
        <v>11211</v>
      </c>
      <c r="N123" t="s">
        <v>47</v>
      </c>
      <c r="O123" t="s">
        <v>58</v>
      </c>
      <c r="P123" s="20">
        <v>45856</v>
      </c>
      <c r="Q123" s="21">
        <v>7</v>
      </c>
      <c r="R123">
        <v>2025</v>
      </c>
      <c r="T123" t="s">
        <v>11104</v>
      </c>
      <c r="U123" t="s">
        <v>11104</v>
      </c>
      <c r="V123" s="108">
        <v>-5497</v>
      </c>
      <c r="W123" s="45" t="s">
        <v>11448</v>
      </c>
      <c r="Y123">
        <v>7</v>
      </c>
      <c r="Z123">
        <v>2025</v>
      </c>
    </row>
    <row r="124" spans="1:26">
      <c r="A124" s="20" t="s">
        <v>11443</v>
      </c>
      <c r="B124" s="20">
        <v>45856</v>
      </c>
      <c r="D124" t="s">
        <v>11444</v>
      </c>
      <c r="E124" t="s">
        <v>11288</v>
      </c>
      <c r="F124" t="s">
        <v>53</v>
      </c>
      <c r="G124" t="s">
        <v>11470</v>
      </c>
      <c r="H124" t="s">
        <v>56</v>
      </c>
      <c r="J124" t="s">
        <v>11446</v>
      </c>
      <c r="K124" s="10" t="s">
        <v>11447</v>
      </c>
      <c r="L124" s="10" t="s">
        <v>11210</v>
      </c>
      <c r="M124" s="20" t="s">
        <v>11211</v>
      </c>
      <c r="N124" t="s">
        <v>47</v>
      </c>
      <c r="O124" t="s">
        <v>58</v>
      </c>
      <c r="P124" s="20">
        <v>45856</v>
      </c>
      <c r="Q124" s="21">
        <v>7</v>
      </c>
      <c r="R124">
        <v>2025</v>
      </c>
      <c r="T124" t="s">
        <v>11104</v>
      </c>
      <c r="U124" t="s">
        <v>11104</v>
      </c>
      <c r="V124" s="108">
        <v>-5266</v>
      </c>
      <c r="W124" s="45" t="s">
        <v>11448</v>
      </c>
      <c r="Y124">
        <v>7</v>
      </c>
      <c r="Z124">
        <v>2025</v>
      </c>
    </row>
    <row r="125" spans="1:26">
      <c r="A125" s="20" t="s">
        <v>11443</v>
      </c>
      <c r="B125" s="20">
        <v>45856</v>
      </c>
      <c r="D125" t="s">
        <v>11444</v>
      </c>
      <c r="E125" t="s">
        <v>11288</v>
      </c>
      <c r="F125" t="s">
        <v>53</v>
      </c>
      <c r="G125" t="s">
        <v>11471</v>
      </c>
      <c r="H125" t="s">
        <v>56</v>
      </c>
      <c r="J125" t="s">
        <v>11446</v>
      </c>
      <c r="K125" s="10" t="s">
        <v>11447</v>
      </c>
      <c r="L125" s="10" t="s">
        <v>11210</v>
      </c>
      <c r="M125" s="20" t="s">
        <v>11211</v>
      </c>
      <c r="N125" t="s">
        <v>47</v>
      </c>
      <c r="O125" t="s">
        <v>58</v>
      </c>
      <c r="P125" s="20">
        <v>45856</v>
      </c>
      <c r="Q125" s="21">
        <v>7</v>
      </c>
      <c r="R125">
        <v>2025</v>
      </c>
      <c r="T125" t="s">
        <v>11104</v>
      </c>
      <c r="U125" t="s">
        <v>11104</v>
      </c>
      <c r="V125" s="108">
        <v>-5880</v>
      </c>
      <c r="W125" s="45" t="s">
        <v>11448</v>
      </c>
      <c r="Y125">
        <v>7</v>
      </c>
      <c r="Z125">
        <v>2025</v>
      </c>
    </row>
    <row r="126" spans="1:26">
      <c r="A126" s="20" t="s">
        <v>11443</v>
      </c>
      <c r="B126" s="20">
        <v>45856</v>
      </c>
      <c r="D126" t="s">
        <v>11444</v>
      </c>
      <c r="E126" t="s">
        <v>11288</v>
      </c>
      <c r="F126" t="s">
        <v>53</v>
      </c>
      <c r="G126" t="s">
        <v>11472</v>
      </c>
      <c r="H126" t="s">
        <v>56</v>
      </c>
      <c r="J126" t="s">
        <v>11446</v>
      </c>
      <c r="K126" s="10" t="s">
        <v>11447</v>
      </c>
      <c r="L126" s="10" t="s">
        <v>11210</v>
      </c>
      <c r="M126" s="20" t="s">
        <v>11211</v>
      </c>
      <c r="N126" t="s">
        <v>47</v>
      </c>
      <c r="O126" t="s">
        <v>58</v>
      </c>
      <c r="P126" s="20">
        <v>45856</v>
      </c>
      <c r="Q126" s="21">
        <v>7</v>
      </c>
      <c r="R126">
        <v>2025</v>
      </c>
      <c r="T126" t="s">
        <v>11104</v>
      </c>
      <c r="U126" t="s">
        <v>11104</v>
      </c>
      <c r="V126" s="108">
        <v>-2807</v>
      </c>
      <c r="W126" s="45" t="s">
        <v>11448</v>
      </c>
      <c r="Y126">
        <v>7</v>
      </c>
      <c r="Z126">
        <v>2025</v>
      </c>
    </row>
    <row r="127" spans="1:26">
      <c r="A127" s="20" t="s">
        <v>11443</v>
      </c>
      <c r="B127" s="20">
        <v>45856</v>
      </c>
      <c r="D127" t="s">
        <v>11444</v>
      </c>
      <c r="E127" t="s">
        <v>11288</v>
      </c>
      <c r="F127" t="s">
        <v>53</v>
      </c>
      <c r="G127" t="s">
        <v>11473</v>
      </c>
      <c r="H127" t="s">
        <v>56</v>
      </c>
      <c r="J127" t="s">
        <v>11446</v>
      </c>
      <c r="K127" s="10" t="s">
        <v>11447</v>
      </c>
      <c r="L127" s="10" t="s">
        <v>11210</v>
      </c>
      <c r="M127" s="20" t="s">
        <v>11211</v>
      </c>
      <c r="N127" t="s">
        <v>47</v>
      </c>
      <c r="O127" t="s">
        <v>58</v>
      </c>
      <c r="P127" s="20">
        <v>45856</v>
      </c>
      <c r="Q127" s="21">
        <v>7</v>
      </c>
      <c r="R127">
        <v>2025</v>
      </c>
      <c r="T127" t="s">
        <v>11104</v>
      </c>
      <c r="U127" t="s">
        <v>11104</v>
      </c>
      <c r="V127" s="108">
        <v>-7362</v>
      </c>
      <c r="W127" s="45" t="s">
        <v>11448</v>
      </c>
      <c r="Y127">
        <v>7</v>
      </c>
      <c r="Z127">
        <v>2025</v>
      </c>
    </row>
    <row r="128" spans="1:26">
      <c r="A128" s="20" t="s">
        <v>11443</v>
      </c>
      <c r="B128" s="20">
        <v>45856</v>
      </c>
      <c r="D128" t="s">
        <v>11444</v>
      </c>
      <c r="E128" t="s">
        <v>11288</v>
      </c>
      <c r="F128" t="s">
        <v>53</v>
      </c>
      <c r="G128" t="s">
        <v>11474</v>
      </c>
      <c r="H128" t="s">
        <v>56</v>
      </c>
      <c r="J128" t="s">
        <v>11446</v>
      </c>
      <c r="K128" s="10" t="s">
        <v>11447</v>
      </c>
      <c r="L128" s="10" t="s">
        <v>11210</v>
      </c>
      <c r="M128" s="20" t="s">
        <v>11211</v>
      </c>
      <c r="N128" t="s">
        <v>47</v>
      </c>
      <c r="O128" t="s">
        <v>58</v>
      </c>
      <c r="P128" s="20">
        <v>45856</v>
      </c>
      <c r="Q128" s="21">
        <v>7</v>
      </c>
      <c r="R128">
        <v>2025</v>
      </c>
      <c r="T128" t="s">
        <v>11104</v>
      </c>
      <c r="U128" t="s">
        <v>11104</v>
      </c>
      <c r="V128" s="108">
        <v>-2623</v>
      </c>
      <c r="W128" s="45" t="s">
        <v>11448</v>
      </c>
      <c r="Y128">
        <v>7</v>
      </c>
      <c r="Z128">
        <v>2025</v>
      </c>
    </row>
    <row r="129" spans="1:26">
      <c r="A129" s="20" t="s">
        <v>11443</v>
      </c>
      <c r="B129" s="20">
        <v>45856</v>
      </c>
      <c r="D129" t="s">
        <v>11444</v>
      </c>
      <c r="E129" t="s">
        <v>11288</v>
      </c>
      <c r="F129" t="s">
        <v>53</v>
      </c>
      <c r="G129" t="s">
        <v>11475</v>
      </c>
      <c r="H129" t="s">
        <v>56</v>
      </c>
      <c r="J129" t="s">
        <v>11446</v>
      </c>
      <c r="K129" s="10" t="s">
        <v>11447</v>
      </c>
      <c r="L129" s="10" t="s">
        <v>11210</v>
      </c>
      <c r="M129" s="20" t="s">
        <v>11211</v>
      </c>
      <c r="N129" t="s">
        <v>47</v>
      </c>
      <c r="O129" t="s">
        <v>58</v>
      </c>
      <c r="P129" s="20">
        <v>45856</v>
      </c>
      <c r="Q129" s="21">
        <v>7</v>
      </c>
      <c r="R129">
        <v>2025</v>
      </c>
      <c r="T129" t="s">
        <v>11104</v>
      </c>
      <c r="U129" t="s">
        <v>11104</v>
      </c>
      <c r="V129" s="108">
        <v>-2788</v>
      </c>
      <c r="W129" s="45" t="s">
        <v>11448</v>
      </c>
      <c r="Y129">
        <v>7</v>
      </c>
      <c r="Z129">
        <v>2025</v>
      </c>
    </row>
    <row r="130" spans="1:26">
      <c r="A130" s="20" t="s">
        <v>11443</v>
      </c>
      <c r="B130" s="20">
        <v>45856</v>
      </c>
      <c r="D130" t="s">
        <v>11444</v>
      </c>
      <c r="E130" t="s">
        <v>11288</v>
      </c>
      <c r="F130" t="s">
        <v>53</v>
      </c>
      <c r="G130" t="s">
        <v>11476</v>
      </c>
      <c r="H130" t="s">
        <v>56</v>
      </c>
      <c r="J130" t="s">
        <v>11446</v>
      </c>
      <c r="K130" s="10" t="s">
        <v>11447</v>
      </c>
      <c r="L130" s="10" t="s">
        <v>11210</v>
      </c>
      <c r="M130" s="20" t="s">
        <v>11211</v>
      </c>
      <c r="N130" t="s">
        <v>47</v>
      </c>
      <c r="O130" t="s">
        <v>58</v>
      </c>
      <c r="P130" s="20">
        <v>45856</v>
      </c>
      <c r="Q130" s="21">
        <v>7</v>
      </c>
      <c r="R130">
        <v>2025</v>
      </c>
      <c r="T130" t="s">
        <v>11104</v>
      </c>
      <c r="U130" t="s">
        <v>11104</v>
      </c>
      <c r="V130" s="108">
        <v>-4926</v>
      </c>
      <c r="W130" s="45" t="s">
        <v>11448</v>
      </c>
      <c r="Y130">
        <v>7</v>
      </c>
      <c r="Z130">
        <v>2025</v>
      </c>
    </row>
    <row r="131" spans="1:26">
      <c r="A131" s="20" t="s">
        <v>11443</v>
      </c>
      <c r="B131" s="20">
        <v>45856</v>
      </c>
      <c r="D131" t="s">
        <v>11444</v>
      </c>
      <c r="E131" t="s">
        <v>11288</v>
      </c>
      <c r="F131" t="s">
        <v>53</v>
      </c>
      <c r="G131" t="s">
        <v>11477</v>
      </c>
      <c r="H131" t="s">
        <v>56</v>
      </c>
      <c r="J131" t="s">
        <v>11446</v>
      </c>
      <c r="K131" s="10" t="s">
        <v>11447</v>
      </c>
      <c r="L131" s="10" t="s">
        <v>11210</v>
      </c>
      <c r="M131" s="20" t="s">
        <v>11211</v>
      </c>
      <c r="N131" t="s">
        <v>47</v>
      </c>
      <c r="O131" t="s">
        <v>58</v>
      </c>
      <c r="P131" s="20">
        <v>45856</v>
      </c>
      <c r="Q131" s="21">
        <v>7</v>
      </c>
      <c r="R131">
        <v>2025</v>
      </c>
      <c r="T131" t="s">
        <v>11104</v>
      </c>
      <c r="U131" t="s">
        <v>11104</v>
      </c>
      <c r="V131" s="108">
        <v>-4500</v>
      </c>
      <c r="W131" s="45" t="s">
        <v>11448</v>
      </c>
      <c r="Y131">
        <v>7</v>
      </c>
      <c r="Z131">
        <v>2025</v>
      </c>
    </row>
    <row r="132" spans="1:26">
      <c r="A132" s="20" t="s">
        <v>11443</v>
      </c>
      <c r="B132" s="20">
        <v>45856</v>
      </c>
      <c r="D132" t="s">
        <v>11444</v>
      </c>
      <c r="E132" t="s">
        <v>11288</v>
      </c>
      <c r="F132" t="s">
        <v>53</v>
      </c>
      <c r="G132" t="s">
        <v>11478</v>
      </c>
      <c r="H132" t="s">
        <v>56</v>
      </c>
      <c r="J132" t="s">
        <v>11446</v>
      </c>
      <c r="K132" s="10" t="s">
        <v>11447</v>
      </c>
      <c r="L132" s="10" t="s">
        <v>11210</v>
      </c>
      <c r="M132" s="20" t="s">
        <v>11211</v>
      </c>
      <c r="N132" t="s">
        <v>47</v>
      </c>
      <c r="O132" t="s">
        <v>58</v>
      </c>
      <c r="P132" s="20">
        <v>45856</v>
      </c>
      <c r="Q132" s="21">
        <v>7</v>
      </c>
      <c r="R132">
        <v>2025</v>
      </c>
      <c r="T132" t="s">
        <v>11104</v>
      </c>
      <c r="U132" t="s">
        <v>11104</v>
      </c>
      <c r="V132" s="108">
        <v>-179</v>
      </c>
      <c r="W132" s="45" t="s">
        <v>11448</v>
      </c>
      <c r="Y132">
        <v>7</v>
      </c>
      <c r="Z132">
        <v>2025</v>
      </c>
    </row>
    <row r="133" spans="1:26">
      <c r="A133" s="20" t="s">
        <v>11443</v>
      </c>
      <c r="B133" s="20">
        <v>45856</v>
      </c>
      <c r="D133" t="s">
        <v>11444</v>
      </c>
      <c r="E133" t="s">
        <v>11288</v>
      </c>
      <c r="F133" t="s">
        <v>53</v>
      </c>
      <c r="G133" t="s">
        <v>11479</v>
      </c>
      <c r="H133" t="s">
        <v>56</v>
      </c>
      <c r="J133" t="s">
        <v>11446</v>
      </c>
      <c r="K133" s="10" t="s">
        <v>11447</v>
      </c>
      <c r="L133" s="10" t="s">
        <v>11210</v>
      </c>
      <c r="M133" s="20" t="s">
        <v>11211</v>
      </c>
      <c r="N133" t="s">
        <v>47</v>
      </c>
      <c r="O133" t="s">
        <v>58</v>
      </c>
      <c r="P133" s="20">
        <v>45856</v>
      </c>
      <c r="Q133" s="21">
        <v>7</v>
      </c>
      <c r="R133">
        <v>2025</v>
      </c>
      <c r="T133" t="s">
        <v>11104</v>
      </c>
      <c r="U133" t="s">
        <v>11104</v>
      </c>
      <c r="V133" s="108">
        <v>-4010</v>
      </c>
      <c r="W133" s="45" t="s">
        <v>11448</v>
      </c>
      <c r="Y133">
        <v>7</v>
      </c>
      <c r="Z133">
        <v>2025</v>
      </c>
    </row>
    <row r="134" spans="1:26">
      <c r="A134" s="20" t="s">
        <v>11443</v>
      </c>
      <c r="B134" s="20">
        <v>45856</v>
      </c>
      <c r="D134" t="s">
        <v>11444</v>
      </c>
      <c r="E134" t="s">
        <v>11288</v>
      </c>
      <c r="F134" t="s">
        <v>53</v>
      </c>
      <c r="G134" t="s">
        <v>11480</v>
      </c>
      <c r="H134" t="s">
        <v>56</v>
      </c>
      <c r="J134" t="s">
        <v>11446</v>
      </c>
      <c r="K134" s="10" t="s">
        <v>11447</v>
      </c>
      <c r="L134" s="10" t="s">
        <v>11210</v>
      </c>
      <c r="M134" s="20" t="s">
        <v>11211</v>
      </c>
      <c r="N134" t="s">
        <v>47</v>
      </c>
      <c r="O134" t="s">
        <v>58</v>
      </c>
      <c r="P134" s="20">
        <v>45856</v>
      </c>
      <c r="Q134" s="21">
        <v>7</v>
      </c>
      <c r="R134">
        <v>2025</v>
      </c>
      <c r="T134" t="s">
        <v>11104</v>
      </c>
      <c r="U134" t="s">
        <v>11104</v>
      </c>
      <c r="V134" s="108">
        <v>-569</v>
      </c>
      <c r="W134" s="45" t="s">
        <v>11448</v>
      </c>
      <c r="Y134">
        <v>7</v>
      </c>
      <c r="Z134">
        <v>2025</v>
      </c>
    </row>
    <row r="135" spans="1:26">
      <c r="A135" s="20" t="s">
        <v>11443</v>
      </c>
      <c r="B135" s="20">
        <v>45856</v>
      </c>
      <c r="D135" t="s">
        <v>11444</v>
      </c>
      <c r="E135" t="s">
        <v>11288</v>
      </c>
      <c r="F135" t="s">
        <v>53</v>
      </c>
      <c r="G135" t="s">
        <v>11481</v>
      </c>
      <c r="H135" t="s">
        <v>56</v>
      </c>
      <c r="J135" t="s">
        <v>11446</v>
      </c>
      <c r="K135" s="10" t="s">
        <v>11447</v>
      </c>
      <c r="L135" s="10" t="s">
        <v>11210</v>
      </c>
      <c r="M135" s="20" t="s">
        <v>11211</v>
      </c>
      <c r="N135" t="s">
        <v>47</v>
      </c>
      <c r="O135" t="s">
        <v>58</v>
      </c>
      <c r="P135" s="20">
        <v>45856</v>
      </c>
      <c r="Q135" s="21">
        <v>7</v>
      </c>
      <c r="R135">
        <v>2025</v>
      </c>
      <c r="T135" t="s">
        <v>11104</v>
      </c>
      <c r="U135" t="s">
        <v>11104</v>
      </c>
      <c r="V135" s="108">
        <v>-4315</v>
      </c>
      <c r="W135" s="45" t="s">
        <v>11448</v>
      </c>
      <c r="Y135">
        <v>7</v>
      </c>
      <c r="Z135">
        <v>2025</v>
      </c>
    </row>
    <row r="136" spans="1:26">
      <c r="A136" s="20" t="s">
        <v>11443</v>
      </c>
      <c r="B136" s="20">
        <v>45856</v>
      </c>
      <c r="D136" t="s">
        <v>11444</v>
      </c>
      <c r="E136" t="s">
        <v>11288</v>
      </c>
      <c r="F136" t="s">
        <v>53</v>
      </c>
      <c r="G136" t="s">
        <v>11482</v>
      </c>
      <c r="H136" t="s">
        <v>56</v>
      </c>
      <c r="J136" t="s">
        <v>11446</v>
      </c>
      <c r="K136" s="10" t="s">
        <v>11447</v>
      </c>
      <c r="L136" s="10" t="s">
        <v>11210</v>
      </c>
      <c r="M136" s="20" t="s">
        <v>11211</v>
      </c>
      <c r="N136" t="s">
        <v>47</v>
      </c>
      <c r="O136" t="s">
        <v>58</v>
      </c>
      <c r="P136" s="20">
        <v>45856</v>
      </c>
      <c r="Q136" s="21">
        <v>7</v>
      </c>
      <c r="R136">
        <v>2025</v>
      </c>
      <c r="T136" t="s">
        <v>11104</v>
      </c>
      <c r="U136" t="s">
        <v>11104</v>
      </c>
      <c r="V136" s="108">
        <v>-30080</v>
      </c>
      <c r="W136" s="45" t="s">
        <v>11448</v>
      </c>
      <c r="Y136">
        <v>7</v>
      </c>
      <c r="Z136">
        <v>2025</v>
      </c>
    </row>
    <row r="137" spans="1:26">
      <c r="A137" s="20" t="s">
        <v>11443</v>
      </c>
      <c r="B137" s="20">
        <v>45856</v>
      </c>
      <c r="D137" t="s">
        <v>11444</v>
      </c>
      <c r="E137" t="s">
        <v>11288</v>
      </c>
      <c r="F137" t="s">
        <v>53</v>
      </c>
      <c r="G137" t="s">
        <v>11483</v>
      </c>
      <c r="H137" t="s">
        <v>56</v>
      </c>
      <c r="J137" t="s">
        <v>11446</v>
      </c>
      <c r="K137" s="10" t="s">
        <v>11447</v>
      </c>
      <c r="L137" s="10" t="s">
        <v>11210</v>
      </c>
      <c r="M137" s="20" t="s">
        <v>11211</v>
      </c>
      <c r="N137" t="s">
        <v>47</v>
      </c>
      <c r="O137" t="s">
        <v>58</v>
      </c>
      <c r="P137" s="20">
        <v>45856</v>
      </c>
      <c r="Q137" s="21">
        <v>7</v>
      </c>
      <c r="R137">
        <v>2025</v>
      </c>
      <c r="T137" t="s">
        <v>11104</v>
      </c>
      <c r="U137" t="s">
        <v>11104</v>
      </c>
      <c r="V137" s="108">
        <v>-5275</v>
      </c>
      <c r="W137" s="45" t="s">
        <v>11448</v>
      </c>
      <c r="Y137">
        <v>7</v>
      </c>
      <c r="Z137">
        <v>2025</v>
      </c>
    </row>
    <row r="138" spans="1:26">
      <c r="A138" s="20" t="s">
        <v>11443</v>
      </c>
      <c r="B138" s="20">
        <v>45856</v>
      </c>
      <c r="D138" t="s">
        <v>11444</v>
      </c>
      <c r="E138" t="s">
        <v>11288</v>
      </c>
      <c r="F138" t="s">
        <v>53</v>
      </c>
      <c r="G138" t="s">
        <v>11484</v>
      </c>
      <c r="H138" t="s">
        <v>56</v>
      </c>
      <c r="J138" t="s">
        <v>11446</v>
      </c>
      <c r="K138" s="10" t="s">
        <v>11447</v>
      </c>
      <c r="L138" s="10" t="s">
        <v>11210</v>
      </c>
      <c r="M138" s="20" t="s">
        <v>11211</v>
      </c>
      <c r="N138" t="s">
        <v>47</v>
      </c>
      <c r="O138" t="s">
        <v>58</v>
      </c>
      <c r="P138" s="20">
        <v>45856</v>
      </c>
      <c r="Q138" s="21">
        <v>7</v>
      </c>
      <c r="R138">
        <v>2025</v>
      </c>
      <c r="T138" t="s">
        <v>11104</v>
      </c>
      <c r="U138" t="s">
        <v>11104</v>
      </c>
      <c r="V138" s="108">
        <v>-2691</v>
      </c>
      <c r="W138" s="45" t="s">
        <v>11448</v>
      </c>
      <c r="Y138">
        <v>7</v>
      </c>
      <c r="Z138">
        <v>2025</v>
      </c>
    </row>
    <row r="139" spans="1:26">
      <c r="A139" s="20" t="s">
        <v>11443</v>
      </c>
      <c r="B139" s="20">
        <v>45856</v>
      </c>
      <c r="D139" t="s">
        <v>11444</v>
      </c>
      <c r="E139" t="s">
        <v>11288</v>
      </c>
      <c r="F139" t="s">
        <v>53</v>
      </c>
      <c r="G139" t="s">
        <v>11485</v>
      </c>
      <c r="H139" t="s">
        <v>56</v>
      </c>
      <c r="J139" t="s">
        <v>11446</v>
      </c>
      <c r="K139" s="10" t="s">
        <v>11447</v>
      </c>
      <c r="L139" s="10" t="s">
        <v>11210</v>
      </c>
      <c r="M139" s="20" t="s">
        <v>11211</v>
      </c>
      <c r="N139" t="s">
        <v>47</v>
      </c>
      <c r="O139" t="s">
        <v>58</v>
      </c>
      <c r="P139" s="20">
        <v>45856</v>
      </c>
      <c r="Q139" s="21">
        <v>7</v>
      </c>
      <c r="R139">
        <v>2025</v>
      </c>
      <c r="T139" t="s">
        <v>11104</v>
      </c>
      <c r="U139" t="s">
        <v>11104</v>
      </c>
      <c r="V139" s="108">
        <v>-6198</v>
      </c>
      <c r="W139" s="45" t="s">
        <v>11448</v>
      </c>
      <c r="Y139">
        <v>7</v>
      </c>
      <c r="Z139">
        <v>2025</v>
      </c>
    </row>
    <row r="140" spans="1:26">
      <c r="A140" s="20" t="s">
        <v>11443</v>
      </c>
      <c r="B140" s="20">
        <v>45856</v>
      </c>
      <c r="D140" t="s">
        <v>11444</v>
      </c>
      <c r="E140" t="s">
        <v>11288</v>
      </c>
      <c r="F140" t="s">
        <v>53</v>
      </c>
      <c r="G140" t="s">
        <v>11486</v>
      </c>
      <c r="H140" t="s">
        <v>56</v>
      </c>
      <c r="J140" t="s">
        <v>11446</v>
      </c>
      <c r="K140" s="10" t="s">
        <v>11447</v>
      </c>
      <c r="L140" s="10" t="s">
        <v>11210</v>
      </c>
      <c r="M140" s="20" t="s">
        <v>11211</v>
      </c>
      <c r="N140" t="s">
        <v>47</v>
      </c>
      <c r="O140" t="s">
        <v>58</v>
      </c>
      <c r="P140" s="20">
        <v>45856</v>
      </c>
      <c r="Q140" s="21">
        <v>7</v>
      </c>
      <c r="R140">
        <v>2025</v>
      </c>
      <c r="T140" t="s">
        <v>11104</v>
      </c>
      <c r="U140" t="s">
        <v>11104</v>
      </c>
      <c r="V140" s="108">
        <v>-3628</v>
      </c>
      <c r="W140" s="45" t="s">
        <v>11448</v>
      </c>
      <c r="Y140">
        <v>7</v>
      </c>
      <c r="Z140">
        <v>2025</v>
      </c>
    </row>
    <row r="141" spans="1:26">
      <c r="A141" s="20" t="s">
        <v>11487</v>
      </c>
      <c r="B141" s="20">
        <v>45858</v>
      </c>
      <c r="D141" t="s">
        <v>11488</v>
      </c>
      <c r="E141" t="s">
        <v>11206</v>
      </c>
      <c r="F141" t="s">
        <v>53</v>
      </c>
      <c r="G141" t="s">
        <v>11216</v>
      </c>
      <c r="H141" t="s">
        <v>77</v>
      </c>
      <c r="J141" t="s">
        <v>11208</v>
      </c>
      <c r="K141" s="10" t="s">
        <v>11209</v>
      </c>
      <c r="L141" s="10" t="s">
        <v>11210</v>
      </c>
      <c r="M141" s="20" t="s">
        <v>11211</v>
      </c>
      <c r="N141" t="s">
        <v>47</v>
      </c>
      <c r="O141" t="s">
        <v>11489</v>
      </c>
      <c r="P141" s="20">
        <v>45858</v>
      </c>
      <c r="Q141" s="21">
        <v>7</v>
      </c>
      <c r="R141">
        <v>2025</v>
      </c>
      <c r="S141" t="s">
        <v>11213</v>
      </c>
      <c r="T141" t="s">
        <v>11101</v>
      </c>
      <c r="U141" t="s">
        <v>11214</v>
      </c>
      <c r="V141" s="108">
        <v>-75188</v>
      </c>
      <c r="W141" s="45" t="s">
        <v>11490</v>
      </c>
      <c r="Y141">
        <v>7</v>
      </c>
      <c r="Z141">
        <v>2025</v>
      </c>
    </row>
    <row r="142" spans="1:26">
      <c r="A142" s="20" t="s">
        <v>11487</v>
      </c>
      <c r="B142" s="20">
        <v>45858</v>
      </c>
      <c r="D142" t="s">
        <v>11488</v>
      </c>
      <c r="E142" t="s">
        <v>11206</v>
      </c>
      <c r="F142" t="s">
        <v>53</v>
      </c>
      <c r="G142" t="s">
        <v>11207</v>
      </c>
      <c r="H142" t="s">
        <v>56</v>
      </c>
      <c r="J142" t="s">
        <v>11208</v>
      </c>
      <c r="K142" s="10" t="s">
        <v>11209</v>
      </c>
      <c r="L142" s="10" t="s">
        <v>11210</v>
      </c>
      <c r="M142" s="20" t="s">
        <v>11211</v>
      </c>
      <c r="N142" t="s">
        <v>47</v>
      </c>
      <c r="O142" t="s">
        <v>11489</v>
      </c>
      <c r="P142" s="20">
        <v>45858</v>
      </c>
      <c r="Q142" s="21">
        <v>7</v>
      </c>
      <c r="R142">
        <v>2025</v>
      </c>
      <c r="S142" t="s">
        <v>11213</v>
      </c>
      <c r="T142" t="s">
        <v>11101</v>
      </c>
      <c r="U142" t="s">
        <v>11214</v>
      </c>
      <c r="V142" s="108">
        <v>-34216</v>
      </c>
      <c r="W142" s="45" t="s">
        <v>11490</v>
      </c>
      <c r="Y142">
        <v>7</v>
      </c>
      <c r="Z142">
        <v>2025</v>
      </c>
    </row>
    <row r="143" spans="1:26">
      <c r="A143" s="20" t="s">
        <v>11491</v>
      </c>
      <c r="B143" s="20">
        <v>45865</v>
      </c>
      <c r="D143" t="s">
        <v>11492</v>
      </c>
      <c r="E143" t="s">
        <v>11206</v>
      </c>
      <c r="F143" t="s">
        <v>53</v>
      </c>
      <c r="G143" t="s">
        <v>11216</v>
      </c>
      <c r="H143" t="s">
        <v>77</v>
      </c>
      <c r="J143" t="s">
        <v>11208</v>
      </c>
      <c r="K143" s="10" t="s">
        <v>11209</v>
      </c>
      <c r="L143" s="10" t="s">
        <v>11210</v>
      </c>
      <c r="M143" s="20" t="s">
        <v>11211</v>
      </c>
      <c r="N143" t="s">
        <v>47</v>
      </c>
      <c r="O143" t="s">
        <v>11493</v>
      </c>
      <c r="P143" s="20">
        <v>45865</v>
      </c>
      <c r="Q143" s="21">
        <v>7</v>
      </c>
      <c r="R143">
        <v>2025</v>
      </c>
      <c r="S143" t="s">
        <v>11213</v>
      </c>
      <c r="T143" t="s">
        <v>11101</v>
      </c>
      <c r="U143" t="s">
        <v>11214</v>
      </c>
      <c r="V143" s="108">
        <v>-158344</v>
      </c>
      <c r="W143" s="45" t="s">
        <v>11494</v>
      </c>
      <c r="Y143">
        <v>7</v>
      </c>
      <c r="Z143">
        <v>2025</v>
      </c>
    </row>
    <row r="144" spans="1:26">
      <c r="A144" s="20" t="s">
        <v>11491</v>
      </c>
      <c r="B144" s="20">
        <v>45865</v>
      </c>
      <c r="D144" t="s">
        <v>11492</v>
      </c>
      <c r="E144" t="s">
        <v>11206</v>
      </c>
      <c r="F144" t="s">
        <v>53</v>
      </c>
      <c r="G144" t="s">
        <v>11207</v>
      </c>
      <c r="H144" t="s">
        <v>56</v>
      </c>
      <c r="J144" t="s">
        <v>11208</v>
      </c>
      <c r="K144" s="10" t="s">
        <v>11209</v>
      </c>
      <c r="L144" s="10" t="s">
        <v>11210</v>
      </c>
      <c r="M144" s="20" t="s">
        <v>11211</v>
      </c>
      <c r="N144" t="s">
        <v>47</v>
      </c>
      <c r="O144" t="s">
        <v>11493</v>
      </c>
      <c r="P144" s="20">
        <v>45865</v>
      </c>
      <c r="Q144" s="21">
        <v>7</v>
      </c>
      <c r="R144">
        <v>2025</v>
      </c>
      <c r="S144" t="s">
        <v>11213</v>
      </c>
      <c r="T144" t="s">
        <v>11101</v>
      </c>
      <c r="U144" t="s">
        <v>11214</v>
      </c>
      <c r="V144" s="108">
        <v>-68810</v>
      </c>
      <c r="W144" s="45" t="s">
        <v>11494</v>
      </c>
      <c r="Y144">
        <v>7</v>
      </c>
      <c r="Z144">
        <v>2025</v>
      </c>
    </row>
    <row r="145" spans="1:26">
      <c r="A145" s="20" t="s">
        <v>11495</v>
      </c>
      <c r="B145" s="20">
        <v>45869</v>
      </c>
      <c r="D145" t="s">
        <v>11496</v>
      </c>
      <c r="E145" t="s">
        <v>11206</v>
      </c>
      <c r="F145" t="s">
        <v>53</v>
      </c>
      <c r="G145" t="s">
        <v>11216</v>
      </c>
      <c r="H145" t="s">
        <v>77</v>
      </c>
      <c r="J145" t="s">
        <v>11219</v>
      </c>
      <c r="K145" s="10" t="s">
        <v>11220</v>
      </c>
      <c r="L145" s="10" t="s">
        <v>11210</v>
      </c>
      <c r="M145" s="20" t="s">
        <v>11211</v>
      </c>
      <c r="N145" t="s">
        <v>47</v>
      </c>
      <c r="O145" t="s">
        <v>11497</v>
      </c>
      <c r="P145" s="20">
        <v>45869</v>
      </c>
      <c r="Q145" s="21">
        <v>7</v>
      </c>
      <c r="R145">
        <v>2025</v>
      </c>
      <c r="S145" t="s">
        <v>11263</v>
      </c>
      <c r="T145" t="s">
        <v>11103</v>
      </c>
      <c r="U145" t="s">
        <v>11214</v>
      </c>
      <c r="V145" s="108">
        <v>-45367</v>
      </c>
      <c r="W145" s="45" t="s">
        <v>11498</v>
      </c>
      <c r="Y145">
        <v>7</v>
      </c>
      <c r="Z145">
        <v>2025</v>
      </c>
    </row>
    <row r="146" spans="1:26">
      <c r="A146" s="20" t="s">
        <v>11495</v>
      </c>
      <c r="B146" s="20">
        <v>45869</v>
      </c>
      <c r="D146" t="s">
        <v>11496</v>
      </c>
      <c r="E146" t="s">
        <v>11206</v>
      </c>
      <c r="F146" t="s">
        <v>53</v>
      </c>
      <c r="G146" t="s">
        <v>11207</v>
      </c>
      <c r="H146" t="s">
        <v>56</v>
      </c>
      <c r="J146" t="s">
        <v>11219</v>
      </c>
      <c r="K146" s="10" t="s">
        <v>11220</v>
      </c>
      <c r="L146" s="10" t="s">
        <v>11210</v>
      </c>
      <c r="M146" s="20" t="s">
        <v>11211</v>
      </c>
      <c r="N146" t="s">
        <v>47</v>
      </c>
      <c r="O146" t="s">
        <v>11497</v>
      </c>
      <c r="P146" s="20">
        <v>45869</v>
      </c>
      <c r="Q146" s="21">
        <v>7</v>
      </c>
      <c r="R146">
        <v>2025</v>
      </c>
      <c r="S146" t="s">
        <v>11263</v>
      </c>
      <c r="T146" t="s">
        <v>11103</v>
      </c>
      <c r="U146" t="s">
        <v>11214</v>
      </c>
      <c r="V146" s="108">
        <v>-21735</v>
      </c>
      <c r="W146" s="45" t="s">
        <v>11498</v>
      </c>
      <c r="Y146">
        <v>7</v>
      </c>
      <c r="Z146">
        <v>2025</v>
      </c>
    </row>
    <row r="147" spans="1:26">
      <c r="A147" s="20" t="s">
        <v>11499</v>
      </c>
      <c r="B147" s="20">
        <v>45869</v>
      </c>
      <c r="D147" t="s">
        <v>11500</v>
      </c>
      <c r="E147" t="s">
        <v>11206</v>
      </c>
      <c r="F147" t="s">
        <v>53</v>
      </c>
      <c r="G147" t="s">
        <v>11216</v>
      </c>
      <c r="H147" t="s">
        <v>77</v>
      </c>
      <c r="J147" t="s">
        <v>11208</v>
      </c>
      <c r="K147" s="10" t="s">
        <v>11209</v>
      </c>
      <c r="L147" s="10" t="s">
        <v>11210</v>
      </c>
      <c r="M147" s="20" t="s">
        <v>11211</v>
      </c>
      <c r="N147" t="s">
        <v>47</v>
      </c>
      <c r="O147" t="s">
        <v>11501</v>
      </c>
      <c r="P147" s="20">
        <v>45869</v>
      </c>
      <c r="Q147" s="21">
        <v>7</v>
      </c>
      <c r="R147">
        <v>2025</v>
      </c>
      <c r="S147" t="s">
        <v>11213</v>
      </c>
      <c r="T147" t="s">
        <v>11101</v>
      </c>
      <c r="U147" t="s">
        <v>11214</v>
      </c>
      <c r="V147" s="108">
        <v>-114336</v>
      </c>
      <c r="W147" s="45" t="s">
        <v>11502</v>
      </c>
      <c r="Y147">
        <v>7</v>
      </c>
      <c r="Z147">
        <v>2025</v>
      </c>
    </row>
    <row r="148" spans="1:26">
      <c r="A148" s="20" t="s">
        <v>11499</v>
      </c>
      <c r="B148" s="20">
        <v>45869</v>
      </c>
      <c r="D148" t="s">
        <v>11500</v>
      </c>
      <c r="E148" t="s">
        <v>11206</v>
      </c>
      <c r="F148" t="s">
        <v>53</v>
      </c>
      <c r="G148" t="s">
        <v>11207</v>
      </c>
      <c r="H148" t="s">
        <v>56</v>
      </c>
      <c r="J148" t="s">
        <v>11208</v>
      </c>
      <c r="K148" s="10" t="s">
        <v>11209</v>
      </c>
      <c r="L148" s="10" t="s">
        <v>11210</v>
      </c>
      <c r="M148" s="20" t="s">
        <v>11211</v>
      </c>
      <c r="N148" t="s">
        <v>47</v>
      </c>
      <c r="O148" t="s">
        <v>11501</v>
      </c>
      <c r="P148" s="20">
        <v>45869</v>
      </c>
      <c r="Q148" s="21">
        <v>7</v>
      </c>
      <c r="R148">
        <v>2025</v>
      </c>
      <c r="S148" t="s">
        <v>11213</v>
      </c>
      <c r="T148" t="s">
        <v>11101</v>
      </c>
      <c r="U148" t="s">
        <v>11214</v>
      </c>
      <c r="V148" s="108">
        <v>-54780</v>
      </c>
      <c r="W148" s="45" t="s">
        <v>11502</v>
      </c>
      <c r="Y148">
        <v>7</v>
      </c>
      <c r="Z148">
        <v>2025</v>
      </c>
    </row>
    <row r="149" spans="1:26">
      <c r="A149" s="20" t="s">
        <v>11503</v>
      </c>
      <c r="B149" s="20">
        <v>45879</v>
      </c>
      <c r="D149" t="s">
        <v>11504</v>
      </c>
      <c r="E149" t="s">
        <v>11206</v>
      </c>
      <c r="F149" t="s">
        <v>53</v>
      </c>
      <c r="G149" t="s">
        <v>11216</v>
      </c>
      <c r="H149" t="s">
        <v>77</v>
      </c>
      <c r="J149" t="s">
        <v>11208</v>
      </c>
      <c r="K149" s="10" t="s">
        <v>11209</v>
      </c>
      <c r="L149" s="10" t="s">
        <v>11210</v>
      </c>
      <c r="M149" s="20" t="s">
        <v>11211</v>
      </c>
      <c r="N149" t="s">
        <v>47</v>
      </c>
      <c r="O149" t="s">
        <v>11505</v>
      </c>
      <c r="P149" s="20">
        <v>45879</v>
      </c>
      <c r="Q149" s="21">
        <v>8</v>
      </c>
      <c r="R149">
        <v>2025</v>
      </c>
      <c r="S149" t="s">
        <v>11213</v>
      </c>
      <c r="T149" t="s">
        <v>11101</v>
      </c>
      <c r="U149" t="s">
        <v>11214</v>
      </c>
      <c r="V149" s="108">
        <v>-256374</v>
      </c>
      <c r="W149" s="45" t="s">
        <v>11506</v>
      </c>
      <c r="Y149">
        <v>8</v>
      </c>
      <c r="Z149">
        <v>2025</v>
      </c>
    </row>
    <row r="150" spans="1:26">
      <c r="A150" s="20" t="s">
        <v>11507</v>
      </c>
      <c r="B150" s="20">
        <v>45883</v>
      </c>
      <c r="D150" t="s">
        <v>11508</v>
      </c>
      <c r="E150" t="s">
        <v>11206</v>
      </c>
      <c r="F150" t="s">
        <v>53</v>
      </c>
      <c r="G150" t="s">
        <v>11216</v>
      </c>
      <c r="H150" t="s">
        <v>77</v>
      </c>
      <c r="J150" t="s">
        <v>11255</v>
      </c>
      <c r="K150" s="10" t="s">
        <v>11256</v>
      </c>
      <c r="L150" s="10" t="s">
        <v>11210</v>
      </c>
      <c r="M150" s="20" t="s">
        <v>11211</v>
      </c>
      <c r="N150" t="s">
        <v>47</v>
      </c>
      <c r="O150" t="s">
        <v>11509</v>
      </c>
      <c r="P150" s="20">
        <v>45883</v>
      </c>
      <c r="Q150" s="21">
        <v>7</v>
      </c>
      <c r="R150">
        <v>2025</v>
      </c>
      <c r="S150" t="s">
        <v>11284</v>
      </c>
      <c r="T150" t="s">
        <v>11098</v>
      </c>
      <c r="U150" t="s">
        <v>11214</v>
      </c>
      <c r="V150" s="108">
        <v>-326663</v>
      </c>
      <c r="W150" s="45" t="s">
        <v>11510</v>
      </c>
      <c r="Y150">
        <v>8</v>
      </c>
      <c r="Z150">
        <v>2025</v>
      </c>
    </row>
    <row r="151" spans="1:26">
      <c r="A151" s="20" t="s">
        <v>11507</v>
      </c>
      <c r="B151" s="20">
        <v>45883</v>
      </c>
      <c r="D151" t="s">
        <v>11508</v>
      </c>
      <c r="E151" t="s">
        <v>11206</v>
      </c>
      <c r="F151" t="s">
        <v>53</v>
      </c>
      <c r="G151" t="s">
        <v>11207</v>
      </c>
      <c r="H151" t="s">
        <v>56</v>
      </c>
      <c r="J151" t="s">
        <v>11255</v>
      </c>
      <c r="K151" s="10" t="s">
        <v>11256</v>
      </c>
      <c r="L151" s="10" t="s">
        <v>11210</v>
      </c>
      <c r="M151" s="20" t="s">
        <v>11211</v>
      </c>
      <c r="N151" t="s">
        <v>47</v>
      </c>
      <c r="O151" t="s">
        <v>11509</v>
      </c>
      <c r="P151" s="20">
        <v>45883</v>
      </c>
      <c r="Q151" s="21">
        <v>7</v>
      </c>
      <c r="R151">
        <v>2025</v>
      </c>
      <c r="S151" t="s">
        <v>11284</v>
      </c>
      <c r="T151" t="s">
        <v>11098</v>
      </c>
      <c r="U151" t="s">
        <v>11214</v>
      </c>
      <c r="V151" s="108">
        <v>-161556</v>
      </c>
      <c r="W151" s="45" t="s">
        <v>11510</v>
      </c>
      <c r="Y151">
        <v>8</v>
      </c>
      <c r="Z151">
        <v>2025</v>
      </c>
    </row>
    <row r="152" spans="1:26">
      <c r="A152" s="20" t="s">
        <v>11511</v>
      </c>
      <c r="B152" s="20">
        <v>45886</v>
      </c>
      <c r="D152" t="s">
        <v>11512</v>
      </c>
      <c r="E152" t="s">
        <v>11206</v>
      </c>
      <c r="F152" t="s">
        <v>53</v>
      </c>
      <c r="G152" t="s">
        <v>11216</v>
      </c>
      <c r="H152" t="s">
        <v>77</v>
      </c>
      <c r="J152" t="s">
        <v>11208</v>
      </c>
      <c r="K152" s="10" t="s">
        <v>11209</v>
      </c>
      <c r="L152" s="10" t="s">
        <v>11210</v>
      </c>
      <c r="M152" s="20" t="s">
        <v>11211</v>
      </c>
      <c r="N152" t="s">
        <v>47</v>
      </c>
      <c r="O152" t="s">
        <v>11513</v>
      </c>
      <c r="P152" s="20">
        <v>45886</v>
      </c>
      <c r="Q152" s="21">
        <v>8</v>
      </c>
      <c r="R152">
        <v>2025</v>
      </c>
      <c r="S152" t="s">
        <v>11213</v>
      </c>
      <c r="T152" t="s">
        <v>11101</v>
      </c>
      <c r="U152" t="s">
        <v>11214</v>
      </c>
      <c r="V152" s="108">
        <v>-110417</v>
      </c>
      <c r="W152" s="45" t="s">
        <v>11514</v>
      </c>
      <c r="Y152">
        <v>8</v>
      </c>
      <c r="Z152">
        <v>2025</v>
      </c>
    </row>
    <row r="153" spans="1:26">
      <c r="A153" s="20" t="s">
        <v>11511</v>
      </c>
      <c r="B153" s="20">
        <v>45886</v>
      </c>
      <c r="D153" t="s">
        <v>11512</v>
      </c>
      <c r="E153" t="s">
        <v>11206</v>
      </c>
      <c r="F153" t="s">
        <v>53</v>
      </c>
      <c r="G153" t="s">
        <v>11207</v>
      </c>
      <c r="H153" t="s">
        <v>56</v>
      </c>
      <c r="J153" t="s">
        <v>11208</v>
      </c>
      <c r="K153" s="10" t="s">
        <v>11209</v>
      </c>
      <c r="L153" s="10" t="s">
        <v>11210</v>
      </c>
      <c r="M153" s="20" t="s">
        <v>11211</v>
      </c>
      <c r="N153" t="s">
        <v>47</v>
      </c>
      <c r="O153" t="s">
        <v>11513</v>
      </c>
      <c r="P153" s="20">
        <v>45886</v>
      </c>
      <c r="Q153" s="21">
        <v>8</v>
      </c>
      <c r="R153">
        <v>2025</v>
      </c>
      <c r="S153" t="s">
        <v>11213</v>
      </c>
      <c r="T153" t="s">
        <v>11101</v>
      </c>
      <c r="U153" t="s">
        <v>11214</v>
      </c>
      <c r="V153" s="108">
        <v>-84351</v>
      </c>
      <c r="W153" s="45" t="s">
        <v>11514</v>
      </c>
      <c r="Y153">
        <v>8</v>
      </c>
      <c r="Z153">
        <v>2025</v>
      </c>
    </row>
    <row r="154" spans="1:26">
      <c r="A154" s="20" t="s">
        <v>11515</v>
      </c>
      <c r="B154" s="20">
        <v>45886</v>
      </c>
      <c r="D154" t="s">
        <v>11516</v>
      </c>
      <c r="E154" t="s">
        <v>11206</v>
      </c>
      <c r="F154" t="s">
        <v>53</v>
      </c>
      <c r="G154" t="s">
        <v>11517</v>
      </c>
      <c r="H154" t="s">
        <v>77</v>
      </c>
      <c r="J154" t="s">
        <v>11333</v>
      </c>
      <c r="K154" s="10" t="s">
        <v>11334</v>
      </c>
      <c r="L154" s="10" t="s">
        <v>11210</v>
      </c>
      <c r="M154" s="20" t="s">
        <v>11211</v>
      </c>
      <c r="N154" t="s">
        <v>47</v>
      </c>
      <c r="O154" t="s">
        <v>11518</v>
      </c>
      <c r="P154" s="20">
        <v>45886</v>
      </c>
      <c r="Q154" s="21">
        <v>8</v>
      </c>
      <c r="R154">
        <v>2025</v>
      </c>
      <c r="S154" t="s">
        <v>11336</v>
      </c>
      <c r="T154" t="s">
        <v>11097</v>
      </c>
      <c r="U154" t="s">
        <v>11214</v>
      </c>
      <c r="V154" s="108">
        <v>-3460</v>
      </c>
      <c r="W154" s="45" t="s">
        <v>11519</v>
      </c>
      <c r="Y154">
        <v>8</v>
      </c>
      <c r="Z154">
        <v>2025</v>
      </c>
    </row>
    <row r="155" spans="1:26">
      <c r="A155" s="20" t="s">
        <v>11520</v>
      </c>
      <c r="B155" s="20">
        <v>45891</v>
      </c>
      <c r="D155" t="s">
        <v>11521</v>
      </c>
      <c r="E155" t="s">
        <v>11288</v>
      </c>
      <c r="F155" t="s">
        <v>53</v>
      </c>
      <c r="G155" t="s">
        <v>11445</v>
      </c>
      <c r="H155" t="s">
        <v>56</v>
      </c>
      <c r="J155" t="s">
        <v>11446</v>
      </c>
      <c r="K155" s="10" t="s">
        <v>11447</v>
      </c>
      <c r="L155" s="10" t="s">
        <v>11210</v>
      </c>
      <c r="M155" s="20" t="s">
        <v>11211</v>
      </c>
      <c r="N155" t="s">
        <v>47</v>
      </c>
      <c r="O155" t="s">
        <v>58</v>
      </c>
      <c r="P155" s="20">
        <v>45891</v>
      </c>
      <c r="Q155" s="21">
        <v>8</v>
      </c>
      <c r="R155">
        <v>2025</v>
      </c>
      <c r="T155" t="s">
        <v>11104</v>
      </c>
      <c r="U155" t="s">
        <v>11104</v>
      </c>
      <c r="V155" s="108">
        <v>-3504</v>
      </c>
      <c r="W155" s="45" t="s">
        <v>11522</v>
      </c>
      <c r="Y155">
        <v>8</v>
      </c>
      <c r="Z155">
        <v>2025</v>
      </c>
    </row>
    <row r="156" spans="1:26">
      <c r="A156" s="20" t="s">
        <v>11520</v>
      </c>
      <c r="B156" s="20">
        <v>45891</v>
      </c>
      <c r="D156" t="s">
        <v>11521</v>
      </c>
      <c r="E156" t="s">
        <v>11288</v>
      </c>
      <c r="F156" t="s">
        <v>53</v>
      </c>
      <c r="G156" t="s">
        <v>11449</v>
      </c>
      <c r="H156" t="s">
        <v>56</v>
      </c>
      <c r="J156" t="s">
        <v>11446</v>
      </c>
      <c r="K156" s="10" t="s">
        <v>11447</v>
      </c>
      <c r="L156" s="10" t="s">
        <v>11210</v>
      </c>
      <c r="M156" s="20" t="s">
        <v>11211</v>
      </c>
      <c r="N156" t="s">
        <v>47</v>
      </c>
      <c r="O156" t="s">
        <v>58</v>
      </c>
      <c r="P156" s="20">
        <v>45891</v>
      </c>
      <c r="Q156" s="21">
        <v>8</v>
      </c>
      <c r="R156">
        <v>2025</v>
      </c>
      <c r="T156" t="s">
        <v>11104</v>
      </c>
      <c r="U156" t="s">
        <v>11104</v>
      </c>
      <c r="V156" s="108">
        <v>-24736</v>
      </c>
      <c r="W156" s="45" t="s">
        <v>11522</v>
      </c>
      <c r="Y156">
        <v>8</v>
      </c>
      <c r="Z156">
        <v>2025</v>
      </c>
    </row>
    <row r="157" spans="1:26">
      <c r="A157" s="20" t="s">
        <v>11520</v>
      </c>
      <c r="B157" s="20">
        <v>45891</v>
      </c>
      <c r="D157" t="s">
        <v>11521</v>
      </c>
      <c r="E157" t="s">
        <v>11288</v>
      </c>
      <c r="F157" t="s">
        <v>53</v>
      </c>
      <c r="G157" t="s">
        <v>11450</v>
      </c>
      <c r="H157" t="s">
        <v>56</v>
      </c>
      <c r="J157" t="s">
        <v>11446</v>
      </c>
      <c r="K157" s="10" t="s">
        <v>11447</v>
      </c>
      <c r="L157" s="10" t="s">
        <v>11210</v>
      </c>
      <c r="M157" s="20" t="s">
        <v>11211</v>
      </c>
      <c r="N157" t="s">
        <v>47</v>
      </c>
      <c r="O157" t="s">
        <v>58</v>
      </c>
      <c r="P157" s="20">
        <v>45891</v>
      </c>
      <c r="Q157" s="21">
        <v>8</v>
      </c>
      <c r="R157">
        <v>2025</v>
      </c>
      <c r="T157" t="s">
        <v>11104</v>
      </c>
      <c r="U157" t="s">
        <v>11104</v>
      </c>
      <c r="V157" s="108">
        <v>-45028</v>
      </c>
      <c r="W157" s="45" t="s">
        <v>11522</v>
      </c>
      <c r="Y157">
        <v>8</v>
      </c>
      <c r="Z157">
        <v>2025</v>
      </c>
    </row>
    <row r="158" spans="1:26">
      <c r="A158" s="20" t="s">
        <v>11520</v>
      </c>
      <c r="B158" s="20">
        <v>45891</v>
      </c>
      <c r="D158" t="s">
        <v>11521</v>
      </c>
      <c r="E158" t="s">
        <v>11288</v>
      </c>
      <c r="F158" t="s">
        <v>53</v>
      </c>
      <c r="G158" t="s">
        <v>11451</v>
      </c>
      <c r="H158" t="s">
        <v>56</v>
      </c>
      <c r="J158" t="s">
        <v>11446</v>
      </c>
      <c r="K158" s="10" t="s">
        <v>11447</v>
      </c>
      <c r="L158" s="10" t="s">
        <v>11210</v>
      </c>
      <c r="M158" s="20" t="s">
        <v>11211</v>
      </c>
      <c r="N158" t="s">
        <v>47</v>
      </c>
      <c r="O158" t="s">
        <v>58</v>
      </c>
      <c r="P158" s="20">
        <v>45891</v>
      </c>
      <c r="Q158" s="21">
        <v>8</v>
      </c>
      <c r="R158">
        <v>2025</v>
      </c>
      <c r="T158" t="s">
        <v>11104</v>
      </c>
      <c r="U158" t="s">
        <v>11104</v>
      </c>
      <c r="V158" s="108">
        <v>-11188</v>
      </c>
      <c r="W158" s="45" t="s">
        <v>11522</v>
      </c>
      <c r="Y158">
        <v>8</v>
      </c>
      <c r="Z158">
        <v>2025</v>
      </c>
    </row>
    <row r="159" spans="1:26">
      <c r="A159" s="20" t="s">
        <v>11520</v>
      </c>
      <c r="B159" s="20">
        <v>45891</v>
      </c>
      <c r="D159" t="s">
        <v>11521</v>
      </c>
      <c r="E159" t="s">
        <v>11288</v>
      </c>
      <c r="F159" t="s">
        <v>53</v>
      </c>
      <c r="G159" t="s">
        <v>11452</v>
      </c>
      <c r="H159" t="s">
        <v>56</v>
      </c>
      <c r="J159" t="s">
        <v>11446</v>
      </c>
      <c r="K159" s="10" t="s">
        <v>11447</v>
      </c>
      <c r="L159" s="10" t="s">
        <v>11210</v>
      </c>
      <c r="M159" s="20" t="s">
        <v>11211</v>
      </c>
      <c r="N159" t="s">
        <v>47</v>
      </c>
      <c r="O159" t="s">
        <v>58</v>
      </c>
      <c r="P159" s="20">
        <v>45891</v>
      </c>
      <c r="Q159" s="21">
        <v>8</v>
      </c>
      <c r="R159">
        <v>2025</v>
      </c>
      <c r="T159" t="s">
        <v>11104</v>
      </c>
      <c r="U159" t="s">
        <v>11104</v>
      </c>
      <c r="V159" s="108">
        <v>-19548</v>
      </c>
      <c r="W159" s="45" t="s">
        <v>11522</v>
      </c>
      <c r="Y159">
        <v>8</v>
      </c>
      <c r="Z159">
        <v>2025</v>
      </c>
    </row>
    <row r="160" spans="1:26">
      <c r="A160" s="20" t="s">
        <v>11520</v>
      </c>
      <c r="B160" s="20">
        <v>45891</v>
      </c>
      <c r="D160" t="s">
        <v>11521</v>
      </c>
      <c r="E160" t="s">
        <v>11288</v>
      </c>
      <c r="F160" t="s">
        <v>53</v>
      </c>
      <c r="G160" t="s">
        <v>11453</v>
      </c>
      <c r="H160" t="s">
        <v>56</v>
      </c>
      <c r="J160" t="s">
        <v>11446</v>
      </c>
      <c r="K160" s="10" t="s">
        <v>11447</v>
      </c>
      <c r="L160" s="10" t="s">
        <v>11210</v>
      </c>
      <c r="M160" s="20" t="s">
        <v>11211</v>
      </c>
      <c r="N160" t="s">
        <v>47</v>
      </c>
      <c r="O160" t="s">
        <v>58</v>
      </c>
      <c r="P160" s="20">
        <v>45891</v>
      </c>
      <c r="Q160" s="21">
        <v>8</v>
      </c>
      <c r="R160">
        <v>2025</v>
      </c>
      <c r="T160" t="s">
        <v>11104</v>
      </c>
      <c r="U160" t="s">
        <v>11104</v>
      </c>
      <c r="V160" s="108">
        <v>-20339</v>
      </c>
      <c r="W160" s="45" t="s">
        <v>11522</v>
      </c>
      <c r="Y160">
        <v>8</v>
      </c>
      <c r="Z160">
        <v>2025</v>
      </c>
    </row>
    <row r="161" spans="1:26">
      <c r="A161" s="20" t="s">
        <v>11520</v>
      </c>
      <c r="B161" s="20">
        <v>45891</v>
      </c>
      <c r="D161" t="s">
        <v>11521</v>
      </c>
      <c r="E161" t="s">
        <v>11288</v>
      </c>
      <c r="F161" t="s">
        <v>53</v>
      </c>
      <c r="G161" t="s">
        <v>11454</v>
      </c>
      <c r="H161" t="s">
        <v>56</v>
      </c>
      <c r="J161" t="s">
        <v>11446</v>
      </c>
      <c r="K161" s="10" t="s">
        <v>11447</v>
      </c>
      <c r="L161" s="10" t="s">
        <v>11210</v>
      </c>
      <c r="M161" s="20" t="s">
        <v>11211</v>
      </c>
      <c r="N161" t="s">
        <v>47</v>
      </c>
      <c r="O161" t="s">
        <v>58</v>
      </c>
      <c r="P161" s="20">
        <v>45891</v>
      </c>
      <c r="Q161" s="21">
        <v>8</v>
      </c>
      <c r="R161">
        <v>2025</v>
      </c>
      <c r="T161" t="s">
        <v>11104</v>
      </c>
      <c r="U161" t="s">
        <v>11104</v>
      </c>
      <c r="V161" s="108">
        <v>-13508</v>
      </c>
      <c r="W161" s="45" t="s">
        <v>11522</v>
      </c>
      <c r="Y161">
        <v>8</v>
      </c>
      <c r="Z161">
        <v>2025</v>
      </c>
    </row>
    <row r="162" spans="1:26">
      <c r="A162" s="20" t="s">
        <v>11520</v>
      </c>
      <c r="B162" s="20">
        <v>45891</v>
      </c>
      <c r="D162" t="s">
        <v>11521</v>
      </c>
      <c r="E162" t="s">
        <v>11288</v>
      </c>
      <c r="F162" t="s">
        <v>53</v>
      </c>
      <c r="G162" t="s">
        <v>11455</v>
      </c>
      <c r="H162" t="s">
        <v>56</v>
      </c>
      <c r="J162" t="s">
        <v>11446</v>
      </c>
      <c r="K162" s="10" t="s">
        <v>11447</v>
      </c>
      <c r="L162" s="10" t="s">
        <v>11210</v>
      </c>
      <c r="M162" s="20" t="s">
        <v>11211</v>
      </c>
      <c r="N162" t="s">
        <v>47</v>
      </c>
      <c r="O162" t="s">
        <v>58</v>
      </c>
      <c r="P162" s="20">
        <v>45891</v>
      </c>
      <c r="Q162" s="21">
        <v>8</v>
      </c>
      <c r="R162">
        <v>2025</v>
      </c>
      <c r="T162" t="s">
        <v>11104</v>
      </c>
      <c r="U162" t="s">
        <v>11104</v>
      </c>
      <c r="V162" s="108">
        <v>-8426</v>
      </c>
      <c r="W162" s="45" t="s">
        <v>11522</v>
      </c>
      <c r="Y162">
        <v>8</v>
      </c>
      <c r="Z162">
        <v>2025</v>
      </c>
    </row>
    <row r="163" spans="1:26">
      <c r="A163" s="20" t="s">
        <v>11520</v>
      </c>
      <c r="B163" s="20">
        <v>45891</v>
      </c>
      <c r="D163" t="s">
        <v>11521</v>
      </c>
      <c r="E163" t="s">
        <v>11288</v>
      </c>
      <c r="F163" t="s">
        <v>53</v>
      </c>
      <c r="G163" t="s">
        <v>11456</v>
      </c>
      <c r="H163" t="s">
        <v>56</v>
      </c>
      <c r="J163" t="s">
        <v>11446</v>
      </c>
      <c r="K163" s="10" t="s">
        <v>11447</v>
      </c>
      <c r="L163" s="10" t="s">
        <v>11210</v>
      </c>
      <c r="M163" s="20" t="s">
        <v>11211</v>
      </c>
      <c r="N163" t="s">
        <v>47</v>
      </c>
      <c r="O163" t="s">
        <v>58</v>
      </c>
      <c r="P163" s="20">
        <v>45891</v>
      </c>
      <c r="Q163" s="21">
        <v>8</v>
      </c>
      <c r="R163">
        <v>2025</v>
      </c>
      <c r="T163" t="s">
        <v>11104</v>
      </c>
      <c r="U163" t="s">
        <v>11104</v>
      </c>
      <c r="V163" s="108">
        <v>-15480</v>
      </c>
      <c r="W163" s="45" t="s">
        <v>11522</v>
      </c>
      <c r="Y163">
        <v>8</v>
      </c>
      <c r="Z163">
        <v>2025</v>
      </c>
    </row>
    <row r="164" spans="1:26">
      <c r="A164" s="20" t="s">
        <v>11520</v>
      </c>
      <c r="B164" s="20">
        <v>45891</v>
      </c>
      <c r="D164" t="s">
        <v>11521</v>
      </c>
      <c r="E164" t="s">
        <v>11288</v>
      </c>
      <c r="F164" t="s">
        <v>53</v>
      </c>
      <c r="G164" t="s">
        <v>11457</v>
      </c>
      <c r="H164" t="s">
        <v>56</v>
      </c>
      <c r="J164" t="s">
        <v>11446</v>
      </c>
      <c r="K164" s="10" t="s">
        <v>11447</v>
      </c>
      <c r="L164" s="10" t="s">
        <v>11210</v>
      </c>
      <c r="M164" s="20" t="s">
        <v>11211</v>
      </c>
      <c r="N164" t="s">
        <v>47</v>
      </c>
      <c r="O164" t="s">
        <v>58</v>
      </c>
      <c r="P164" s="20">
        <v>45891</v>
      </c>
      <c r="Q164" s="21">
        <v>8</v>
      </c>
      <c r="R164">
        <v>2025</v>
      </c>
      <c r="T164" t="s">
        <v>11104</v>
      </c>
      <c r="U164" t="s">
        <v>11104</v>
      </c>
      <c r="V164" s="108">
        <v>-2802</v>
      </c>
      <c r="W164" s="45" t="s">
        <v>11522</v>
      </c>
      <c r="Y164">
        <v>8</v>
      </c>
      <c r="Z164">
        <v>2025</v>
      </c>
    </row>
    <row r="165" spans="1:26">
      <c r="A165" s="20" t="s">
        <v>11520</v>
      </c>
      <c r="B165" s="20">
        <v>45891</v>
      </c>
      <c r="D165" t="s">
        <v>11521</v>
      </c>
      <c r="E165" t="s">
        <v>11288</v>
      </c>
      <c r="F165" t="s">
        <v>53</v>
      </c>
      <c r="G165" t="s">
        <v>11458</v>
      </c>
      <c r="H165" t="s">
        <v>56</v>
      </c>
      <c r="J165" t="s">
        <v>11446</v>
      </c>
      <c r="K165" s="10" t="s">
        <v>11447</v>
      </c>
      <c r="L165" s="10" t="s">
        <v>11210</v>
      </c>
      <c r="M165" s="20" t="s">
        <v>11211</v>
      </c>
      <c r="N165" t="s">
        <v>47</v>
      </c>
      <c r="O165" t="s">
        <v>58</v>
      </c>
      <c r="P165" s="20">
        <v>45891</v>
      </c>
      <c r="Q165" s="21">
        <v>8</v>
      </c>
      <c r="R165">
        <v>2025</v>
      </c>
      <c r="T165" t="s">
        <v>11104</v>
      </c>
      <c r="U165" t="s">
        <v>11104</v>
      </c>
      <c r="V165" s="108">
        <v>-16826</v>
      </c>
      <c r="W165" s="45" t="s">
        <v>11522</v>
      </c>
      <c r="Y165">
        <v>8</v>
      </c>
      <c r="Z165">
        <v>2025</v>
      </c>
    </row>
    <row r="166" spans="1:26">
      <c r="A166" s="20" t="s">
        <v>11520</v>
      </c>
      <c r="B166" s="20">
        <v>45891</v>
      </c>
      <c r="D166" t="s">
        <v>11521</v>
      </c>
      <c r="E166" t="s">
        <v>11288</v>
      </c>
      <c r="F166" t="s">
        <v>53</v>
      </c>
      <c r="G166" t="s">
        <v>11459</v>
      </c>
      <c r="H166" t="s">
        <v>56</v>
      </c>
      <c r="J166" t="s">
        <v>11446</v>
      </c>
      <c r="K166" s="10" t="s">
        <v>11447</v>
      </c>
      <c r="L166" s="10" t="s">
        <v>11210</v>
      </c>
      <c r="M166" s="20" t="s">
        <v>11211</v>
      </c>
      <c r="N166" t="s">
        <v>47</v>
      </c>
      <c r="O166" t="s">
        <v>58</v>
      </c>
      <c r="P166" s="20">
        <v>45891</v>
      </c>
      <c r="Q166" s="21">
        <v>8</v>
      </c>
      <c r="R166">
        <v>2025</v>
      </c>
      <c r="T166" t="s">
        <v>11104</v>
      </c>
      <c r="U166" t="s">
        <v>11104</v>
      </c>
      <c r="V166" s="108">
        <v>-31553</v>
      </c>
      <c r="W166" s="45" t="s">
        <v>11522</v>
      </c>
      <c r="Y166">
        <v>8</v>
      </c>
      <c r="Z166">
        <v>2025</v>
      </c>
    </row>
    <row r="167" spans="1:26">
      <c r="A167" s="20" t="s">
        <v>11520</v>
      </c>
      <c r="B167" s="20">
        <v>45891</v>
      </c>
      <c r="D167" t="s">
        <v>11521</v>
      </c>
      <c r="E167" t="s">
        <v>11288</v>
      </c>
      <c r="F167" t="s">
        <v>53</v>
      </c>
      <c r="G167" t="s">
        <v>11460</v>
      </c>
      <c r="H167" t="s">
        <v>56</v>
      </c>
      <c r="J167" t="s">
        <v>11446</v>
      </c>
      <c r="K167" s="10" t="s">
        <v>11447</v>
      </c>
      <c r="L167" s="10" t="s">
        <v>11210</v>
      </c>
      <c r="M167" s="20" t="s">
        <v>11211</v>
      </c>
      <c r="N167" t="s">
        <v>47</v>
      </c>
      <c r="O167" t="s">
        <v>58</v>
      </c>
      <c r="P167" s="20">
        <v>45891</v>
      </c>
      <c r="Q167" s="21">
        <v>8</v>
      </c>
      <c r="R167">
        <v>2025</v>
      </c>
      <c r="T167" t="s">
        <v>11104</v>
      </c>
      <c r="U167" t="s">
        <v>11104</v>
      </c>
      <c r="V167" s="108">
        <v>-14310</v>
      </c>
      <c r="W167" s="45" t="s">
        <v>11522</v>
      </c>
      <c r="Y167">
        <v>8</v>
      </c>
      <c r="Z167">
        <v>2025</v>
      </c>
    </row>
    <row r="168" spans="1:26">
      <c r="A168" s="20" t="s">
        <v>11520</v>
      </c>
      <c r="B168" s="20">
        <v>45891</v>
      </c>
      <c r="D168" t="s">
        <v>11521</v>
      </c>
      <c r="E168" t="s">
        <v>11288</v>
      </c>
      <c r="F168" t="s">
        <v>53</v>
      </c>
      <c r="G168" t="s">
        <v>11461</v>
      </c>
      <c r="H168" t="s">
        <v>56</v>
      </c>
      <c r="J168" t="s">
        <v>11446</v>
      </c>
      <c r="K168" s="10" t="s">
        <v>11447</v>
      </c>
      <c r="L168" s="10" t="s">
        <v>11210</v>
      </c>
      <c r="M168" s="20" t="s">
        <v>11211</v>
      </c>
      <c r="N168" t="s">
        <v>47</v>
      </c>
      <c r="O168" t="s">
        <v>58</v>
      </c>
      <c r="P168" s="20">
        <v>45891</v>
      </c>
      <c r="Q168" s="21">
        <v>8</v>
      </c>
      <c r="R168">
        <v>2025</v>
      </c>
      <c r="T168" t="s">
        <v>11104</v>
      </c>
      <c r="U168" t="s">
        <v>11104</v>
      </c>
      <c r="V168" s="108">
        <v>-11768</v>
      </c>
      <c r="W168" s="45" t="s">
        <v>11522</v>
      </c>
      <c r="Y168">
        <v>8</v>
      </c>
      <c r="Z168">
        <v>2025</v>
      </c>
    </row>
    <row r="169" spans="1:26">
      <c r="A169" s="20" t="s">
        <v>11520</v>
      </c>
      <c r="B169" s="20">
        <v>45891</v>
      </c>
      <c r="D169" t="s">
        <v>11521</v>
      </c>
      <c r="E169" t="s">
        <v>11288</v>
      </c>
      <c r="F169" t="s">
        <v>53</v>
      </c>
      <c r="G169" t="s">
        <v>11462</v>
      </c>
      <c r="H169" t="s">
        <v>56</v>
      </c>
      <c r="J169" t="s">
        <v>11446</v>
      </c>
      <c r="K169" s="10" t="s">
        <v>11447</v>
      </c>
      <c r="L169" s="10" t="s">
        <v>11210</v>
      </c>
      <c r="M169" s="20" t="s">
        <v>11211</v>
      </c>
      <c r="N169" t="s">
        <v>47</v>
      </c>
      <c r="O169" t="s">
        <v>58</v>
      </c>
      <c r="P169" s="20">
        <v>45891</v>
      </c>
      <c r="Q169" s="21">
        <v>8</v>
      </c>
      <c r="R169">
        <v>2025</v>
      </c>
      <c r="T169" t="s">
        <v>11104</v>
      </c>
      <c r="U169" t="s">
        <v>11104</v>
      </c>
      <c r="V169" s="108">
        <v>-17138</v>
      </c>
      <c r="W169" s="45" t="s">
        <v>11522</v>
      </c>
      <c r="Y169">
        <v>8</v>
      </c>
      <c r="Z169">
        <v>2025</v>
      </c>
    </row>
    <row r="170" spans="1:26">
      <c r="A170" s="20" t="s">
        <v>11520</v>
      </c>
      <c r="B170" s="20">
        <v>45891</v>
      </c>
      <c r="D170" t="s">
        <v>11521</v>
      </c>
      <c r="E170" t="s">
        <v>11288</v>
      </c>
      <c r="F170" t="s">
        <v>53</v>
      </c>
      <c r="G170" t="s">
        <v>11463</v>
      </c>
      <c r="H170" t="s">
        <v>56</v>
      </c>
      <c r="J170" t="s">
        <v>11446</v>
      </c>
      <c r="K170" s="10" t="s">
        <v>11447</v>
      </c>
      <c r="L170" s="10" t="s">
        <v>11210</v>
      </c>
      <c r="M170" s="20" t="s">
        <v>11211</v>
      </c>
      <c r="N170" t="s">
        <v>47</v>
      </c>
      <c r="O170" t="s">
        <v>58</v>
      </c>
      <c r="P170" s="20">
        <v>45891</v>
      </c>
      <c r="Q170" s="21">
        <v>8</v>
      </c>
      <c r="R170">
        <v>2025</v>
      </c>
      <c r="T170" t="s">
        <v>11104</v>
      </c>
      <c r="U170" t="s">
        <v>11104</v>
      </c>
      <c r="V170" s="108">
        <v>-37152</v>
      </c>
      <c r="W170" s="45" t="s">
        <v>11522</v>
      </c>
      <c r="Y170">
        <v>8</v>
      </c>
      <c r="Z170">
        <v>2025</v>
      </c>
    </row>
    <row r="171" spans="1:26">
      <c r="A171" s="20" t="s">
        <v>11520</v>
      </c>
      <c r="B171" s="20">
        <v>45891</v>
      </c>
      <c r="D171" t="s">
        <v>11521</v>
      </c>
      <c r="E171" t="s">
        <v>11288</v>
      </c>
      <c r="F171" t="s">
        <v>53</v>
      </c>
      <c r="G171" t="s">
        <v>11464</v>
      </c>
      <c r="H171" t="s">
        <v>56</v>
      </c>
      <c r="J171" t="s">
        <v>11446</v>
      </c>
      <c r="K171" s="10" t="s">
        <v>11447</v>
      </c>
      <c r="L171" s="10" t="s">
        <v>11210</v>
      </c>
      <c r="M171" s="20" t="s">
        <v>11211</v>
      </c>
      <c r="N171" t="s">
        <v>47</v>
      </c>
      <c r="O171" t="s">
        <v>58</v>
      </c>
      <c r="P171" s="20">
        <v>45891</v>
      </c>
      <c r="Q171" s="21">
        <v>8</v>
      </c>
      <c r="R171">
        <v>2025</v>
      </c>
      <c r="T171" t="s">
        <v>11104</v>
      </c>
      <c r="U171" t="s">
        <v>11104</v>
      </c>
      <c r="V171" s="108">
        <v>-14424</v>
      </c>
      <c r="W171" s="45" t="s">
        <v>11522</v>
      </c>
      <c r="Y171">
        <v>8</v>
      </c>
      <c r="Z171">
        <v>2025</v>
      </c>
    </row>
    <row r="172" spans="1:26">
      <c r="A172" s="20" t="s">
        <v>11520</v>
      </c>
      <c r="B172" s="20">
        <v>45891</v>
      </c>
      <c r="D172" t="s">
        <v>11521</v>
      </c>
      <c r="E172" t="s">
        <v>11288</v>
      </c>
      <c r="F172" t="s">
        <v>53</v>
      </c>
      <c r="G172" t="s">
        <v>11465</v>
      </c>
      <c r="H172" t="s">
        <v>56</v>
      </c>
      <c r="J172" t="s">
        <v>11446</v>
      </c>
      <c r="K172" s="10" t="s">
        <v>11447</v>
      </c>
      <c r="L172" s="10" t="s">
        <v>11210</v>
      </c>
      <c r="M172" s="20" t="s">
        <v>11211</v>
      </c>
      <c r="N172" t="s">
        <v>47</v>
      </c>
      <c r="O172" t="s">
        <v>58</v>
      </c>
      <c r="P172" s="20">
        <v>45891</v>
      </c>
      <c r="Q172" s="21">
        <v>8</v>
      </c>
      <c r="R172">
        <v>2025</v>
      </c>
      <c r="T172" t="s">
        <v>11104</v>
      </c>
      <c r="U172" t="s">
        <v>11104</v>
      </c>
      <c r="V172" s="108">
        <v>-37368</v>
      </c>
      <c r="W172" s="45" t="s">
        <v>11522</v>
      </c>
      <c r="Y172">
        <v>8</v>
      </c>
      <c r="Z172">
        <v>2025</v>
      </c>
    </row>
    <row r="173" spans="1:26">
      <c r="A173" s="20" t="s">
        <v>11520</v>
      </c>
      <c r="B173" s="20">
        <v>45891</v>
      </c>
      <c r="D173" t="s">
        <v>11521</v>
      </c>
      <c r="E173" t="s">
        <v>11288</v>
      </c>
      <c r="F173" t="s">
        <v>53</v>
      </c>
      <c r="G173" t="s">
        <v>11466</v>
      </c>
      <c r="H173" t="s">
        <v>56</v>
      </c>
      <c r="J173" t="s">
        <v>11446</v>
      </c>
      <c r="K173" s="10" t="s">
        <v>11447</v>
      </c>
      <c r="L173" s="10" t="s">
        <v>11210</v>
      </c>
      <c r="M173" s="20" t="s">
        <v>11211</v>
      </c>
      <c r="N173" t="s">
        <v>47</v>
      </c>
      <c r="O173" t="s">
        <v>58</v>
      </c>
      <c r="P173" s="20">
        <v>45891</v>
      </c>
      <c r="Q173" s="21">
        <v>8</v>
      </c>
      <c r="R173">
        <v>2025</v>
      </c>
      <c r="T173" t="s">
        <v>11104</v>
      </c>
      <c r="U173" t="s">
        <v>11104</v>
      </c>
      <c r="V173" s="108">
        <v>-18610</v>
      </c>
      <c r="W173" s="45" t="s">
        <v>11522</v>
      </c>
      <c r="Y173">
        <v>8</v>
      </c>
      <c r="Z173">
        <v>2025</v>
      </c>
    </row>
    <row r="174" spans="1:26">
      <c r="A174" s="20" t="s">
        <v>11520</v>
      </c>
      <c r="B174" s="20">
        <v>45891</v>
      </c>
      <c r="D174" t="s">
        <v>11521</v>
      </c>
      <c r="E174" t="s">
        <v>11288</v>
      </c>
      <c r="F174" t="s">
        <v>53</v>
      </c>
      <c r="G174" t="s">
        <v>11467</v>
      </c>
      <c r="H174" t="s">
        <v>56</v>
      </c>
      <c r="J174" t="s">
        <v>11446</v>
      </c>
      <c r="K174" s="10" t="s">
        <v>11447</v>
      </c>
      <c r="L174" s="10" t="s">
        <v>11210</v>
      </c>
      <c r="M174" s="20" t="s">
        <v>11211</v>
      </c>
      <c r="N174" t="s">
        <v>47</v>
      </c>
      <c r="O174" t="s">
        <v>58</v>
      </c>
      <c r="P174" s="20">
        <v>45891</v>
      </c>
      <c r="Q174" s="21">
        <v>8</v>
      </c>
      <c r="R174">
        <v>2025</v>
      </c>
      <c r="T174" t="s">
        <v>11104</v>
      </c>
      <c r="U174" t="s">
        <v>11104</v>
      </c>
      <c r="V174" s="108">
        <v>-11182</v>
      </c>
      <c r="W174" s="45" t="s">
        <v>11522</v>
      </c>
      <c r="Y174">
        <v>8</v>
      </c>
      <c r="Z174">
        <v>2025</v>
      </c>
    </row>
    <row r="175" spans="1:26">
      <c r="A175" s="20" t="s">
        <v>11520</v>
      </c>
      <c r="B175" s="20">
        <v>45891</v>
      </c>
      <c r="D175" t="s">
        <v>11521</v>
      </c>
      <c r="E175" t="s">
        <v>11288</v>
      </c>
      <c r="F175" t="s">
        <v>53</v>
      </c>
      <c r="G175" t="s">
        <v>11468</v>
      </c>
      <c r="H175" t="s">
        <v>56</v>
      </c>
      <c r="J175" t="s">
        <v>11446</v>
      </c>
      <c r="K175" s="10" t="s">
        <v>11447</v>
      </c>
      <c r="L175" s="10" t="s">
        <v>11210</v>
      </c>
      <c r="M175" s="20" t="s">
        <v>11211</v>
      </c>
      <c r="N175" t="s">
        <v>47</v>
      </c>
      <c r="O175" t="s">
        <v>58</v>
      </c>
      <c r="P175" s="20">
        <v>45891</v>
      </c>
      <c r="Q175" s="21">
        <v>8</v>
      </c>
      <c r="R175">
        <v>2025</v>
      </c>
      <c r="T175" t="s">
        <v>11104</v>
      </c>
      <c r="U175" t="s">
        <v>11104</v>
      </c>
      <c r="V175" s="108">
        <v>-13893</v>
      </c>
      <c r="W175" s="45" t="s">
        <v>11522</v>
      </c>
      <c r="Y175">
        <v>8</v>
      </c>
      <c r="Z175">
        <v>2025</v>
      </c>
    </row>
    <row r="176" spans="1:26">
      <c r="A176" s="20" t="s">
        <v>11520</v>
      </c>
      <c r="B176" s="20">
        <v>45891</v>
      </c>
      <c r="D176" t="s">
        <v>11521</v>
      </c>
      <c r="E176" t="s">
        <v>11288</v>
      </c>
      <c r="F176" t="s">
        <v>53</v>
      </c>
      <c r="G176" t="s">
        <v>11469</v>
      </c>
      <c r="H176" t="s">
        <v>56</v>
      </c>
      <c r="J176" t="s">
        <v>11446</v>
      </c>
      <c r="K176" s="10" t="s">
        <v>11447</v>
      </c>
      <c r="L176" s="10" t="s">
        <v>11210</v>
      </c>
      <c r="M176" s="20" t="s">
        <v>11211</v>
      </c>
      <c r="N176" t="s">
        <v>47</v>
      </c>
      <c r="O176" t="s">
        <v>58</v>
      </c>
      <c r="P176" s="20">
        <v>45891</v>
      </c>
      <c r="Q176" s="21">
        <v>8</v>
      </c>
      <c r="R176">
        <v>2025</v>
      </c>
      <c r="T176" t="s">
        <v>11104</v>
      </c>
      <c r="U176" t="s">
        <v>11104</v>
      </c>
      <c r="V176" s="108">
        <v>-15992</v>
      </c>
      <c r="W176" s="45" t="s">
        <v>11522</v>
      </c>
      <c r="Y176">
        <v>8</v>
      </c>
      <c r="Z176">
        <v>2025</v>
      </c>
    </row>
    <row r="177" spans="1:26">
      <c r="A177" s="20" t="s">
        <v>11520</v>
      </c>
      <c r="B177" s="20">
        <v>45891</v>
      </c>
      <c r="D177" t="s">
        <v>11521</v>
      </c>
      <c r="E177" t="s">
        <v>11288</v>
      </c>
      <c r="F177" t="s">
        <v>53</v>
      </c>
      <c r="G177" t="s">
        <v>11471</v>
      </c>
      <c r="H177" t="s">
        <v>56</v>
      </c>
      <c r="J177" t="s">
        <v>11446</v>
      </c>
      <c r="K177" s="10" t="s">
        <v>11447</v>
      </c>
      <c r="L177" s="10" t="s">
        <v>11210</v>
      </c>
      <c r="M177" s="20" t="s">
        <v>11211</v>
      </c>
      <c r="N177" t="s">
        <v>47</v>
      </c>
      <c r="O177" t="s">
        <v>58</v>
      </c>
      <c r="P177" s="20">
        <v>45891</v>
      </c>
      <c r="Q177" s="21">
        <v>8</v>
      </c>
      <c r="R177">
        <v>2025</v>
      </c>
      <c r="T177" t="s">
        <v>11104</v>
      </c>
      <c r="U177" t="s">
        <v>11104</v>
      </c>
      <c r="V177" s="108">
        <v>-17108</v>
      </c>
      <c r="W177" s="45" t="s">
        <v>11522</v>
      </c>
      <c r="Y177">
        <v>8</v>
      </c>
      <c r="Z177">
        <v>2025</v>
      </c>
    </row>
    <row r="178" spans="1:26">
      <c r="A178" s="20" t="s">
        <v>11520</v>
      </c>
      <c r="B178" s="20">
        <v>45891</v>
      </c>
      <c r="D178" t="s">
        <v>11521</v>
      </c>
      <c r="E178" t="s">
        <v>11288</v>
      </c>
      <c r="F178" t="s">
        <v>53</v>
      </c>
      <c r="G178" t="s">
        <v>11472</v>
      </c>
      <c r="H178" t="s">
        <v>56</v>
      </c>
      <c r="J178" t="s">
        <v>11446</v>
      </c>
      <c r="K178" s="10" t="s">
        <v>11447</v>
      </c>
      <c r="L178" s="10" t="s">
        <v>11210</v>
      </c>
      <c r="M178" s="20" t="s">
        <v>11211</v>
      </c>
      <c r="N178" t="s">
        <v>47</v>
      </c>
      <c r="O178" t="s">
        <v>58</v>
      </c>
      <c r="P178" s="20">
        <v>45891</v>
      </c>
      <c r="Q178" s="21">
        <v>8</v>
      </c>
      <c r="R178">
        <v>2025</v>
      </c>
      <c r="T178" t="s">
        <v>11104</v>
      </c>
      <c r="U178" t="s">
        <v>11104</v>
      </c>
      <c r="V178" s="108">
        <v>-8168</v>
      </c>
      <c r="W178" s="45" t="s">
        <v>11522</v>
      </c>
      <c r="Y178">
        <v>8</v>
      </c>
      <c r="Z178">
        <v>2025</v>
      </c>
    </row>
    <row r="179" spans="1:26">
      <c r="A179" s="20" t="s">
        <v>11520</v>
      </c>
      <c r="B179" s="20">
        <v>45891</v>
      </c>
      <c r="D179" t="s">
        <v>11521</v>
      </c>
      <c r="E179" t="s">
        <v>11288</v>
      </c>
      <c r="F179" t="s">
        <v>53</v>
      </c>
      <c r="G179" t="s">
        <v>11473</v>
      </c>
      <c r="H179" t="s">
        <v>56</v>
      </c>
      <c r="J179" t="s">
        <v>11446</v>
      </c>
      <c r="K179" s="10" t="s">
        <v>11447</v>
      </c>
      <c r="L179" s="10" t="s">
        <v>11210</v>
      </c>
      <c r="M179" s="20" t="s">
        <v>11211</v>
      </c>
      <c r="N179" t="s">
        <v>47</v>
      </c>
      <c r="O179" t="s">
        <v>58</v>
      </c>
      <c r="P179" s="20">
        <v>45891</v>
      </c>
      <c r="Q179" s="21">
        <v>8</v>
      </c>
      <c r="R179">
        <v>2025</v>
      </c>
      <c r="T179" t="s">
        <v>11104</v>
      </c>
      <c r="U179" t="s">
        <v>11104</v>
      </c>
      <c r="V179" s="108">
        <v>-21419</v>
      </c>
      <c r="W179" s="45" t="s">
        <v>11522</v>
      </c>
      <c r="Y179">
        <v>8</v>
      </c>
      <c r="Z179">
        <v>2025</v>
      </c>
    </row>
    <row r="180" spans="1:26">
      <c r="A180" s="20" t="s">
        <v>11520</v>
      </c>
      <c r="B180" s="20">
        <v>45891</v>
      </c>
      <c r="D180" t="s">
        <v>11521</v>
      </c>
      <c r="E180" t="s">
        <v>11288</v>
      </c>
      <c r="F180" t="s">
        <v>53</v>
      </c>
      <c r="G180" t="s">
        <v>11474</v>
      </c>
      <c r="H180" t="s">
        <v>56</v>
      </c>
      <c r="J180" t="s">
        <v>11446</v>
      </c>
      <c r="K180" s="10" t="s">
        <v>11447</v>
      </c>
      <c r="L180" s="10" t="s">
        <v>11210</v>
      </c>
      <c r="M180" s="20" t="s">
        <v>11211</v>
      </c>
      <c r="N180" t="s">
        <v>47</v>
      </c>
      <c r="O180" t="s">
        <v>58</v>
      </c>
      <c r="P180" s="20">
        <v>45891</v>
      </c>
      <c r="Q180" s="21">
        <v>8</v>
      </c>
      <c r="R180">
        <v>2025</v>
      </c>
      <c r="T180" t="s">
        <v>11104</v>
      </c>
      <c r="U180" t="s">
        <v>11104</v>
      </c>
      <c r="V180" s="108">
        <v>-7632</v>
      </c>
      <c r="W180" s="45" t="s">
        <v>11522</v>
      </c>
      <c r="Y180">
        <v>8</v>
      </c>
      <c r="Z180">
        <v>2025</v>
      </c>
    </row>
    <row r="181" spans="1:26">
      <c r="A181" s="20" t="s">
        <v>11520</v>
      </c>
      <c r="B181" s="20">
        <v>45891</v>
      </c>
      <c r="D181" t="s">
        <v>11521</v>
      </c>
      <c r="E181" t="s">
        <v>11288</v>
      </c>
      <c r="F181" t="s">
        <v>53</v>
      </c>
      <c r="G181" t="s">
        <v>11475</v>
      </c>
      <c r="H181" t="s">
        <v>56</v>
      </c>
      <c r="J181" t="s">
        <v>11446</v>
      </c>
      <c r="K181" s="10" t="s">
        <v>11447</v>
      </c>
      <c r="L181" s="10" t="s">
        <v>11210</v>
      </c>
      <c r="M181" s="20" t="s">
        <v>11211</v>
      </c>
      <c r="N181" t="s">
        <v>47</v>
      </c>
      <c r="O181" t="s">
        <v>58</v>
      </c>
      <c r="P181" s="20">
        <v>45891</v>
      </c>
      <c r="Q181" s="21">
        <v>8</v>
      </c>
      <c r="R181">
        <v>2025</v>
      </c>
      <c r="T181" t="s">
        <v>11104</v>
      </c>
      <c r="U181" t="s">
        <v>11104</v>
      </c>
      <c r="V181" s="108">
        <v>-8112</v>
      </c>
      <c r="W181" s="45" t="s">
        <v>11522</v>
      </c>
      <c r="Y181">
        <v>8</v>
      </c>
      <c r="Z181">
        <v>2025</v>
      </c>
    </row>
    <row r="182" spans="1:26">
      <c r="A182" s="20" t="s">
        <v>11520</v>
      </c>
      <c r="B182" s="20">
        <v>45891</v>
      </c>
      <c r="D182" t="s">
        <v>11521</v>
      </c>
      <c r="E182" t="s">
        <v>11288</v>
      </c>
      <c r="F182" t="s">
        <v>53</v>
      </c>
      <c r="G182" t="s">
        <v>11476</v>
      </c>
      <c r="H182" t="s">
        <v>56</v>
      </c>
      <c r="J182" t="s">
        <v>11446</v>
      </c>
      <c r="K182" s="10" t="s">
        <v>11447</v>
      </c>
      <c r="L182" s="10" t="s">
        <v>11210</v>
      </c>
      <c r="M182" s="20" t="s">
        <v>11211</v>
      </c>
      <c r="N182" t="s">
        <v>47</v>
      </c>
      <c r="O182" t="s">
        <v>58</v>
      </c>
      <c r="P182" s="20">
        <v>45891</v>
      </c>
      <c r="Q182" s="21">
        <v>8</v>
      </c>
      <c r="R182">
        <v>2025</v>
      </c>
      <c r="T182" t="s">
        <v>11104</v>
      </c>
      <c r="U182" t="s">
        <v>11104</v>
      </c>
      <c r="V182" s="108">
        <v>-87513</v>
      </c>
      <c r="W182" s="45" t="s">
        <v>11522</v>
      </c>
      <c r="Y182">
        <v>8</v>
      </c>
      <c r="Z182">
        <v>2025</v>
      </c>
    </row>
    <row r="183" spans="1:26">
      <c r="A183" s="20" t="s">
        <v>11520</v>
      </c>
      <c r="B183" s="20">
        <v>45891</v>
      </c>
      <c r="D183" t="s">
        <v>11521</v>
      </c>
      <c r="E183" t="s">
        <v>11288</v>
      </c>
      <c r="F183" t="s">
        <v>53</v>
      </c>
      <c r="G183" t="s">
        <v>11477</v>
      </c>
      <c r="H183" t="s">
        <v>56</v>
      </c>
      <c r="J183" t="s">
        <v>11446</v>
      </c>
      <c r="K183" s="10" t="s">
        <v>11447</v>
      </c>
      <c r="L183" s="10" t="s">
        <v>11210</v>
      </c>
      <c r="M183" s="20" t="s">
        <v>11211</v>
      </c>
      <c r="N183" t="s">
        <v>47</v>
      </c>
      <c r="O183" t="s">
        <v>58</v>
      </c>
      <c r="P183" s="20">
        <v>45891</v>
      </c>
      <c r="Q183" s="21">
        <v>8</v>
      </c>
      <c r="R183">
        <v>2025</v>
      </c>
      <c r="T183" t="s">
        <v>11104</v>
      </c>
      <c r="U183" t="s">
        <v>11104</v>
      </c>
      <c r="V183" s="108">
        <v>-14333</v>
      </c>
      <c r="W183" s="45" t="s">
        <v>11522</v>
      </c>
      <c r="Y183">
        <v>8</v>
      </c>
      <c r="Z183">
        <v>2025</v>
      </c>
    </row>
    <row r="184" spans="1:26">
      <c r="A184" s="20" t="s">
        <v>11520</v>
      </c>
      <c r="B184" s="20">
        <v>45891</v>
      </c>
      <c r="D184" t="s">
        <v>11521</v>
      </c>
      <c r="E184" t="s">
        <v>11288</v>
      </c>
      <c r="F184" t="s">
        <v>53</v>
      </c>
      <c r="G184" t="s">
        <v>11478</v>
      </c>
      <c r="H184" t="s">
        <v>56</v>
      </c>
      <c r="J184" t="s">
        <v>11446</v>
      </c>
      <c r="K184" s="10" t="s">
        <v>11447</v>
      </c>
      <c r="L184" s="10" t="s">
        <v>11210</v>
      </c>
      <c r="M184" s="20" t="s">
        <v>11211</v>
      </c>
      <c r="N184" t="s">
        <v>47</v>
      </c>
      <c r="O184" t="s">
        <v>58</v>
      </c>
      <c r="P184" s="20">
        <v>45891</v>
      </c>
      <c r="Q184" s="21">
        <v>8</v>
      </c>
      <c r="R184">
        <v>2025</v>
      </c>
      <c r="T184" t="s">
        <v>11104</v>
      </c>
      <c r="U184" t="s">
        <v>11104</v>
      </c>
      <c r="V184" s="108">
        <v>-13091</v>
      </c>
      <c r="W184" s="45" t="s">
        <v>11522</v>
      </c>
      <c r="Y184">
        <v>8</v>
      </c>
      <c r="Z184">
        <v>2025</v>
      </c>
    </row>
    <row r="185" spans="1:26">
      <c r="A185" s="20" t="s">
        <v>11520</v>
      </c>
      <c r="B185" s="20">
        <v>45891</v>
      </c>
      <c r="D185" t="s">
        <v>11521</v>
      </c>
      <c r="E185" t="s">
        <v>11288</v>
      </c>
      <c r="F185" t="s">
        <v>53</v>
      </c>
      <c r="G185" t="s">
        <v>11479</v>
      </c>
      <c r="H185" t="s">
        <v>56</v>
      </c>
      <c r="J185" t="s">
        <v>11446</v>
      </c>
      <c r="K185" s="10" t="s">
        <v>11447</v>
      </c>
      <c r="L185" s="10" t="s">
        <v>11210</v>
      </c>
      <c r="M185" s="20" t="s">
        <v>11211</v>
      </c>
      <c r="N185" t="s">
        <v>47</v>
      </c>
      <c r="O185" t="s">
        <v>58</v>
      </c>
      <c r="P185" s="20">
        <v>45891</v>
      </c>
      <c r="Q185" s="21">
        <v>8</v>
      </c>
      <c r="R185">
        <v>2025</v>
      </c>
      <c r="T185" t="s">
        <v>11104</v>
      </c>
      <c r="U185" t="s">
        <v>11104</v>
      </c>
      <c r="V185" s="108">
        <v>-522</v>
      </c>
      <c r="W185" s="45" t="s">
        <v>11522</v>
      </c>
      <c r="Y185">
        <v>8</v>
      </c>
      <c r="Z185">
        <v>2025</v>
      </c>
    </row>
    <row r="186" spans="1:26">
      <c r="A186" s="20" t="s">
        <v>11520</v>
      </c>
      <c r="B186" s="20">
        <v>45891</v>
      </c>
      <c r="D186" t="s">
        <v>11521</v>
      </c>
      <c r="E186" t="s">
        <v>11288</v>
      </c>
      <c r="F186" t="s">
        <v>53</v>
      </c>
      <c r="G186" t="s">
        <v>11523</v>
      </c>
      <c r="H186" t="s">
        <v>56</v>
      </c>
      <c r="J186" t="s">
        <v>11446</v>
      </c>
      <c r="K186" s="10" t="s">
        <v>11447</v>
      </c>
      <c r="L186" s="10" t="s">
        <v>11210</v>
      </c>
      <c r="M186" s="20" t="s">
        <v>11211</v>
      </c>
      <c r="N186" t="s">
        <v>47</v>
      </c>
      <c r="O186" t="s">
        <v>58</v>
      </c>
      <c r="P186" s="20">
        <v>45891</v>
      </c>
      <c r="Q186" s="21">
        <v>8</v>
      </c>
      <c r="R186">
        <v>2025</v>
      </c>
      <c r="T186" t="s">
        <v>11104</v>
      </c>
      <c r="U186" t="s">
        <v>11104</v>
      </c>
      <c r="V186" s="108">
        <v>-11668</v>
      </c>
      <c r="W186" s="45" t="s">
        <v>11522</v>
      </c>
      <c r="Y186">
        <v>8</v>
      </c>
      <c r="Z186">
        <v>2025</v>
      </c>
    </row>
    <row r="187" spans="1:26">
      <c r="A187" s="20" t="s">
        <v>11520</v>
      </c>
      <c r="B187" s="20">
        <v>45891</v>
      </c>
      <c r="D187" t="s">
        <v>11521</v>
      </c>
      <c r="E187" t="s">
        <v>11288</v>
      </c>
      <c r="F187" t="s">
        <v>53</v>
      </c>
      <c r="G187" t="s">
        <v>11480</v>
      </c>
      <c r="H187" t="s">
        <v>56</v>
      </c>
      <c r="J187" t="s">
        <v>11446</v>
      </c>
      <c r="K187" s="10" t="s">
        <v>11447</v>
      </c>
      <c r="L187" s="10" t="s">
        <v>11210</v>
      </c>
      <c r="M187" s="20" t="s">
        <v>11211</v>
      </c>
      <c r="N187" t="s">
        <v>47</v>
      </c>
      <c r="O187" t="s">
        <v>58</v>
      </c>
      <c r="P187" s="20">
        <v>45891</v>
      </c>
      <c r="Q187" s="21">
        <v>8</v>
      </c>
      <c r="R187">
        <v>2025</v>
      </c>
      <c r="T187" t="s">
        <v>11104</v>
      </c>
      <c r="U187" t="s">
        <v>11104</v>
      </c>
      <c r="V187" s="108">
        <v>-1654</v>
      </c>
      <c r="W187" s="45" t="s">
        <v>11522</v>
      </c>
      <c r="Y187">
        <v>8</v>
      </c>
      <c r="Z187">
        <v>2025</v>
      </c>
    </row>
    <row r="188" spans="1:26">
      <c r="A188" s="20" t="s">
        <v>11520</v>
      </c>
      <c r="B188" s="20">
        <v>45891</v>
      </c>
      <c r="D188" t="s">
        <v>11521</v>
      </c>
      <c r="E188" t="s">
        <v>11288</v>
      </c>
      <c r="F188" t="s">
        <v>53</v>
      </c>
      <c r="G188" t="s">
        <v>11481</v>
      </c>
      <c r="H188" t="s">
        <v>56</v>
      </c>
      <c r="J188" t="s">
        <v>11446</v>
      </c>
      <c r="K188" s="10" t="s">
        <v>11447</v>
      </c>
      <c r="L188" s="10" t="s">
        <v>11210</v>
      </c>
      <c r="M188" s="20" t="s">
        <v>11211</v>
      </c>
      <c r="N188" t="s">
        <v>47</v>
      </c>
      <c r="O188" t="s">
        <v>58</v>
      </c>
      <c r="P188" s="20">
        <v>45891</v>
      </c>
      <c r="Q188" s="21">
        <v>8</v>
      </c>
      <c r="R188">
        <v>2025</v>
      </c>
      <c r="T188" t="s">
        <v>11104</v>
      </c>
      <c r="U188" t="s">
        <v>11104</v>
      </c>
      <c r="V188" s="108">
        <v>-16828</v>
      </c>
      <c r="W188" s="45" t="s">
        <v>11522</v>
      </c>
      <c r="Y188">
        <v>8</v>
      </c>
      <c r="Z188">
        <v>2025</v>
      </c>
    </row>
    <row r="189" spans="1:26">
      <c r="A189" s="20" t="s">
        <v>11520</v>
      </c>
      <c r="B189" s="20">
        <v>45891</v>
      </c>
      <c r="D189" t="s">
        <v>11521</v>
      </c>
      <c r="E189" t="s">
        <v>11288</v>
      </c>
      <c r="F189" t="s">
        <v>53</v>
      </c>
      <c r="G189" t="s">
        <v>11482</v>
      </c>
      <c r="H189" t="s">
        <v>56</v>
      </c>
      <c r="J189" t="s">
        <v>11446</v>
      </c>
      <c r="K189" s="10" t="s">
        <v>11447</v>
      </c>
      <c r="L189" s="10" t="s">
        <v>11210</v>
      </c>
      <c r="M189" s="20" t="s">
        <v>11211</v>
      </c>
      <c r="N189" t="s">
        <v>47</v>
      </c>
      <c r="O189" t="s">
        <v>58</v>
      </c>
      <c r="P189" s="20">
        <v>45891</v>
      </c>
      <c r="Q189" s="21">
        <v>8</v>
      </c>
      <c r="R189">
        <v>2025</v>
      </c>
      <c r="T189" t="s">
        <v>11104</v>
      </c>
      <c r="U189" t="s">
        <v>11104</v>
      </c>
      <c r="V189" s="108">
        <v>-12554</v>
      </c>
      <c r="W189" s="45" t="s">
        <v>11522</v>
      </c>
      <c r="Y189">
        <v>8</v>
      </c>
      <c r="Z189">
        <v>2025</v>
      </c>
    </row>
    <row r="190" spans="1:26">
      <c r="A190" s="20" t="s">
        <v>11520</v>
      </c>
      <c r="B190" s="20">
        <v>45891</v>
      </c>
      <c r="D190" t="s">
        <v>11521</v>
      </c>
      <c r="E190" t="s">
        <v>11288</v>
      </c>
      <c r="F190" t="s">
        <v>53</v>
      </c>
      <c r="G190" t="s">
        <v>11483</v>
      </c>
      <c r="H190" t="s">
        <v>56</v>
      </c>
      <c r="J190" t="s">
        <v>11446</v>
      </c>
      <c r="K190" s="10" t="s">
        <v>11447</v>
      </c>
      <c r="L190" s="10" t="s">
        <v>11210</v>
      </c>
      <c r="M190" s="20" t="s">
        <v>11211</v>
      </c>
      <c r="N190" t="s">
        <v>47</v>
      </c>
      <c r="O190" t="s">
        <v>58</v>
      </c>
      <c r="P190" s="20">
        <v>45891</v>
      </c>
      <c r="Q190" s="21">
        <v>8</v>
      </c>
      <c r="R190">
        <v>2025</v>
      </c>
      <c r="T190" t="s">
        <v>11104</v>
      </c>
      <c r="U190" t="s">
        <v>11104</v>
      </c>
      <c r="V190" s="108">
        <v>-15346</v>
      </c>
      <c r="W190" s="45" t="s">
        <v>11522</v>
      </c>
      <c r="Y190">
        <v>8</v>
      </c>
      <c r="Z190">
        <v>2025</v>
      </c>
    </row>
    <row r="191" spans="1:26">
      <c r="A191" s="20" t="s">
        <v>11520</v>
      </c>
      <c r="B191" s="20">
        <v>45891</v>
      </c>
      <c r="D191" t="s">
        <v>11521</v>
      </c>
      <c r="E191" t="s">
        <v>11288</v>
      </c>
      <c r="F191" t="s">
        <v>53</v>
      </c>
      <c r="G191" t="s">
        <v>11484</v>
      </c>
      <c r="H191" t="s">
        <v>56</v>
      </c>
      <c r="J191" t="s">
        <v>11446</v>
      </c>
      <c r="K191" s="10" t="s">
        <v>11447</v>
      </c>
      <c r="L191" s="10" t="s">
        <v>11210</v>
      </c>
      <c r="M191" s="20" t="s">
        <v>11211</v>
      </c>
      <c r="N191" t="s">
        <v>47</v>
      </c>
      <c r="O191" t="s">
        <v>58</v>
      </c>
      <c r="P191" s="20">
        <v>45891</v>
      </c>
      <c r="Q191" s="21">
        <v>8</v>
      </c>
      <c r="R191">
        <v>2025</v>
      </c>
      <c r="T191" t="s">
        <v>11104</v>
      </c>
      <c r="U191" t="s">
        <v>11104</v>
      </c>
      <c r="V191" s="108">
        <v>-7829</v>
      </c>
      <c r="W191" s="45" t="s">
        <v>11522</v>
      </c>
      <c r="Y191">
        <v>8</v>
      </c>
      <c r="Z191">
        <v>2025</v>
      </c>
    </row>
    <row r="192" spans="1:26">
      <c r="A192" s="20" t="s">
        <v>11520</v>
      </c>
      <c r="B192" s="20">
        <v>45891</v>
      </c>
      <c r="D192" t="s">
        <v>11521</v>
      </c>
      <c r="E192" t="s">
        <v>11288</v>
      </c>
      <c r="F192" t="s">
        <v>53</v>
      </c>
      <c r="G192" t="s">
        <v>11485</v>
      </c>
      <c r="H192" t="s">
        <v>56</v>
      </c>
      <c r="J192" t="s">
        <v>11446</v>
      </c>
      <c r="K192" s="10" t="s">
        <v>11447</v>
      </c>
      <c r="L192" s="10" t="s">
        <v>11210</v>
      </c>
      <c r="M192" s="20" t="s">
        <v>11211</v>
      </c>
      <c r="N192" t="s">
        <v>47</v>
      </c>
      <c r="O192" t="s">
        <v>58</v>
      </c>
      <c r="P192" s="20">
        <v>45891</v>
      </c>
      <c r="Q192" s="21">
        <v>8</v>
      </c>
      <c r="R192">
        <v>2025</v>
      </c>
      <c r="T192" t="s">
        <v>11104</v>
      </c>
      <c r="U192" t="s">
        <v>11104</v>
      </c>
      <c r="V192" s="108">
        <v>-18033</v>
      </c>
      <c r="W192" s="45" t="s">
        <v>11522</v>
      </c>
      <c r="Y192">
        <v>8</v>
      </c>
      <c r="Z192">
        <v>2025</v>
      </c>
    </row>
    <row r="193" spans="1:26">
      <c r="A193" s="20" t="s">
        <v>11524</v>
      </c>
      <c r="B193" s="20">
        <v>45900</v>
      </c>
      <c r="D193" t="s">
        <v>11525</v>
      </c>
      <c r="E193" t="s">
        <v>11206</v>
      </c>
      <c r="F193" t="s">
        <v>53</v>
      </c>
      <c r="G193" t="s">
        <v>11216</v>
      </c>
      <c r="H193" t="s">
        <v>77</v>
      </c>
      <c r="J193" t="s">
        <v>11219</v>
      </c>
      <c r="K193" s="10" t="s">
        <v>11220</v>
      </c>
      <c r="L193" s="10" t="s">
        <v>11210</v>
      </c>
      <c r="M193" s="20" t="s">
        <v>11211</v>
      </c>
      <c r="N193" t="s">
        <v>47</v>
      </c>
      <c r="O193" t="s">
        <v>11526</v>
      </c>
      <c r="P193" s="20">
        <v>45900</v>
      </c>
      <c r="Q193" s="21">
        <v>8</v>
      </c>
      <c r="R193">
        <v>2025</v>
      </c>
      <c r="S193" t="s">
        <v>11263</v>
      </c>
      <c r="T193" t="s">
        <v>11103</v>
      </c>
      <c r="U193" t="s">
        <v>11214</v>
      </c>
      <c r="V193" s="108">
        <v>-53595</v>
      </c>
      <c r="W193" s="45" t="s">
        <v>11527</v>
      </c>
      <c r="Y193">
        <v>8</v>
      </c>
      <c r="Z193">
        <v>2025</v>
      </c>
    </row>
    <row r="194" spans="1:26">
      <c r="A194" s="20" t="s">
        <v>11524</v>
      </c>
      <c r="B194" s="20">
        <v>45900</v>
      </c>
      <c r="D194" t="s">
        <v>11525</v>
      </c>
      <c r="E194" t="s">
        <v>11206</v>
      </c>
      <c r="F194" t="s">
        <v>53</v>
      </c>
      <c r="G194" t="s">
        <v>11207</v>
      </c>
      <c r="H194" t="s">
        <v>56</v>
      </c>
      <c r="J194" t="s">
        <v>11219</v>
      </c>
      <c r="K194" s="10" t="s">
        <v>11220</v>
      </c>
      <c r="L194" s="10" t="s">
        <v>11210</v>
      </c>
      <c r="M194" s="20" t="s">
        <v>11211</v>
      </c>
      <c r="N194" t="s">
        <v>47</v>
      </c>
      <c r="O194" t="s">
        <v>11526</v>
      </c>
      <c r="P194" s="20">
        <v>45900</v>
      </c>
      <c r="Q194" s="21">
        <v>8</v>
      </c>
      <c r="R194">
        <v>2025</v>
      </c>
      <c r="S194" t="s">
        <v>11263</v>
      </c>
      <c r="T194" t="s">
        <v>11103</v>
      </c>
      <c r="U194" t="s">
        <v>11214</v>
      </c>
      <c r="V194" s="108">
        <v>-41264</v>
      </c>
      <c r="W194" s="45" t="s">
        <v>11527</v>
      </c>
      <c r="Y194">
        <v>8</v>
      </c>
      <c r="Z194">
        <v>2025</v>
      </c>
    </row>
    <row r="195" spans="1:26">
      <c r="A195" s="20" t="s">
        <v>11528</v>
      </c>
      <c r="B195" s="20">
        <v>45900</v>
      </c>
      <c r="D195" t="s">
        <v>11529</v>
      </c>
      <c r="E195" t="s">
        <v>11206</v>
      </c>
      <c r="F195" t="s">
        <v>53</v>
      </c>
      <c r="G195" t="s">
        <v>11517</v>
      </c>
      <c r="H195" t="s">
        <v>77</v>
      </c>
      <c r="J195" t="s">
        <v>11219</v>
      </c>
      <c r="K195" s="10" t="s">
        <v>11220</v>
      </c>
      <c r="L195" s="10" t="s">
        <v>11210</v>
      </c>
      <c r="M195" s="20" t="s">
        <v>11211</v>
      </c>
      <c r="N195" t="s">
        <v>47</v>
      </c>
      <c r="O195" t="s">
        <v>11526</v>
      </c>
      <c r="P195" s="20">
        <v>45900</v>
      </c>
      <c r="Q195" s="21">
        <v>8</v>
      </c>
      <c r="R195">
        <v>2025</v>
      </c>
      <c r="S195" t="s">
        <v>11263</v>
      </c>
      <c r="T195" t="s">
        <v>11103</v>
      </c>
      <c r="U195" t="s">
        <v>11214</v>
      </c>
      <c r="V195" s="108">
        <v>-259</v>
      </c>
      <c r="W195" s="45" t="s">
        <v>11530</v>
      </c>
      <c r="Y195">
        <v>8</v>
      </c>
      <c r="Z195">
        <v>2025</v>
      </c>
    </row>
    <row r="196" spans="1:26">
      <c r="A196" s="20" t="s">
        <v>11531</v>
      </c>
      <c r="B196" s="20">
        <v>45911</v>
      </c>
      <c r="D196" t="s">
        <v>11532</v>
      </c>
      <c r="E196" t="s">
        <v>11206</v>
      </c>
      <c r="F196" t="s">
        <v>53</v>
      </c>
      <c r="G196" t="s">
        <v>11216</v>
      </c>
      <c r="H196" t="s">
        <v>77</v>
      </c>
      <c r="J196" t="s">
        <v>11255</v>
      </c>
      <c r="K196" s="10" t="s">
        <v>11256</v>
      </c>
      <c r="L196" s="10" t="s">
        <v>11210</v>
      </c>
      <c r="M196" s="20" t="s">
        <v>11211</v>
      </c>
      <c r="N196" t="s">
        <v>47</v>
      </c>
      <c r="O196" t="s">
        <v>11533</v>
      </c>
      <c r="P196" s="20">
        <v>45911</v>
      </c>
      <c r="Q196" s="21">
        <v>8</v>
      </c>
      <c r="R196">
        <v>2025</v>
      </c>
      <c r="S196" t="s">
        <v>11284</v>
      </c>
      <c r="T196" t="s">
        <v>11098</v>
      </c>
      <c r="U196" t="s">
        <v>11214</v>
      </c>
      <c r="V196" s="108">
        <v>-340308</v>
      </c>
      <c r="W196" s="45" t="s">
        <v>11534</v>
      </c>
      <c r="Y196">
        <v>9</v>
      </c>
      <c r="Z196">
        <v>2025</v>
      </c>
    </row>
    <row r="197" spans="1:26">
      <c r="A197" s="20" t="s">
        <v>11531</v>
      </c>
      <c r="B197" s="20">
        <v>45911</v>
      </c>
      <c r="D197" t="s">
        <v>11532</v>
      </c>
      <c r="E197" t="s">
        <v>11206</v>
      </c>
      <c r="F197" t="s">
        <v>53</v>
      </c>
      <c r="G197" t="s">
        <v>11207</v>
      </c>
      <c r="H197" t="s">
        <v>56</v>
      </c>
      <c r="J197" t="s">
        <v>11255</v>
      </c>
      <c r="K197" s="10" t="s">
        <v>11256</v>
      </c>
      <c r="L197" s="10" t="s">
        <v>11210</v>
      </c>
      <c r="M197" s="20" t="s">
        <v>11211</v>
      </c>
      <c r="N197" t="s">
        <v>47</v>
      </c>
      <c r="O197" t="s">
        <v>11533</v>
      </c>
      <c r="P197" s="20">
        <v>45911</v>
      </c>
      <c r="Q197" s="21">
        <v>8</v>
      </c>
      <c r="R197">
        <v>2025</v>
      </c>
      <c r="S197" t="s">
        <v>11284</v>
      </c>
      <c r="T197" t="s">
        <v>11098</v>
      </c>
      <c r="U197" t="s">
        <v>11214</v>
      </c>
      <c r="V197" s="108">
        <v>-272147</v>
      </c>
      <c r="W197" s="45" t="s">
        <v>11534</v>
      </c>
      <c r="Y197">
        <v>9</v>
      </c>
      <c r="Z197">
        <v>2025</v>
      </c>
    </row>
    <row r="198" spans="1:26">
      <c r="A198" s="20" t="s">
        <v>11535</v>
      </c>
      <c r="B198" s="20">
        <v>45930</v>
      </c>
      <c r="D198" t="s">
        <v>11536</v>
      </c>
      <c r="E198" t="s">
        <v>11288</v>
      </c>
      <c r="F198" t="s">
        <v>53</v>
      </c>
      <c r="G198" t="s">
        <v>11445</v>
      </c>
      <c r="H198" t="s">
        <v>56</v>
      </c>
      <c r="J198" t="s">
        <v>11446</v>
      </c>
      <c r="K198" s="10" t="s">
        <v>11447</v>
      </c>
      <c r="L198" s="10" t="s">
        <v>11210</v>
      </c>
      <c r="M198" s="20" t="s">
        <v>11211</v>
      </c>
      <c r="N198" t="s">
        <v>47</v>
      </c>
      <c r="O198" t="s">
        <v>58</v>
      </c>
      <c r="P198" s="20">
        <v>45930</v>
      </c>
      <c r="Q198" s="21">
        <v>9</v>
      </c>
      <c r="R198">
        <v>2025</v>
      </c>
      <c r="T198" t="s">
        <v>11104</v>
      </c>
      <c r="U198" t="s">
        <v>11104</v>
      </c>
      <c r="V198" s="108">
        <v>-993</v>
      </c>
      <c r="W198" s="45" t="s">
        <v>11537</v>
      </c>
      <c r="Y198">
        <v>9</v>
      </c>
      <c r="Z198">
        <v>2025</v>
      </c>
    </row>
    <row r="199" spans="1:26">
      <c r="A199" s="20" t="s">
        <v>11535</v>
      </c>
      <c r="B199" s="20">
        <v>45930</v>
      </c>
      <c r="D199" t="s">
        <v>11536</v>
      </c>
      <c r="E199" t="s">
        <v>11288</v>
      </c>
      <c r="F199" t="s">
        <v>53</v>
      </c>
      <c r="G199" t="s">
        <v>11449</v>
      </c>
      <c r="H199" t="s">
        <v>56</v>
      </c>
      <c r="J199" t="s">
        <v>11446</v>
      </c>
      <c r="K199" s="10" t="s">
        <v>11447</v>
      </c>
      <c r="L199" s="10" t="s">
        <v>11210</v>
      </c>
      <c r="M199" s="20" t="s">
        <v>11211</v>
      </c>
      <c r="N199" t="s">
        <v>47</v>
      </c>
      <c r="O199" t="s">
        <v>58</v>
      </c>
      <c r="P199" s="20">
        <v>45930</v>
      </c>
      <c r="Q199" s="21">
        <v>9</v>
      </c>
      <c r="R199">
        <v>2025</v>
      </c>
      <c r="T199" t="s">
        <v>11104</v>
      </c>
      <c r="U199" t="s">
        <v>11104</v>
      </c>
      <c r="V199" s="108">
        <v>-7012</v>
      </c>
      <c r="W199" s="45" t="s">
        <v>11537</v>
      </c>
      <c r="Y199">
        <v>9</v>
      </c>
      <c r="Z199">
        <v>2025</v>
      </c>
    </row>
    <row r="200" spans="1:26">
      <c r="A200" s="20" t="s">
        <v>11535</v>
      </c>
      <c r="B200" s="20">
        <v>45930</v>
      </c>
      <c r="D200" t="s">
        <v>11536</v>
      </c>
      <c r="E200" t="s">
        <v>11288</v>
      </c>
      <c r="F200" t="s">
        <v>53</v>
      </c>
      <c r="G200" t="s">
        <v>11450</v>
      </c>
      <c r="H200" t="s">
        <v>56</v>
      </c>
      <c r="J200" t="s">
        <v>11446</v>
      </c>
      <c r="K200" s="10" t="s">
        <v>11447</v>
      </c>
      <c r="L200" s="10" t="s">
        <v>11210</v>
      </c>
      <c r="M200" s="20" t="s">
        <v>11211</v>
      </c>
      <c r="N200" t="s">
        <v>47</v>
      </c>
      <c r="O200" t="s">
        <v>58</v>
      </c>
      <c r="P200" s="20">
        <v>45930</v>
      </c>
      <c r="Q200" s="21">
        <v>9</v>
      </c>
      <c r="R200">
        <v>2025</v>
      </c>
      <c r="T200" t="s">
        <v>11104</v>
      </c>
      <c r="U200" t="s">
        <v>11104</v>
      </c>
      <c r="V200" s="108">
        <v>-12765</v>
      </c>
      <c r="W200" s="45" t="s">
        <v>11537</v>
      </c>
      <c r="Y200">
        <v>9</v>
      </c>
      <c r="Z200">
        <v>2025</v>
      </c>
    </row>
    <row r="201" spans="1:26">
      <c r="A201" s="20" t="s">
        <v>11535</v>
      </c>
      <c r="B201" s="20">
        <v>45930</v>
      </c>
      <c r="D201" t="s">
        <v>11536</v>
      </c>
      <c r="E201" t="s">
        <v>11288</v>
      </c>
      <c r="F201" t="s">
        <v>53</v>
      </c>
      <c r="G201" t="s">
        <v>11451</v>
      </c>
      <c r="H201" t="s">
        <v>56</v>
      </c>
      <c r="J201" t="s">
        <v>11446</v>
      </c>
      <c r="K201" s="10" t="s">
        <v>11447</v>
      </c>
      <c r="L201" s="10" t="s">
        <v>11210</v>
      </c>
      <c r="M201" s="20" t="s">
        <v>11211</v>
      </c>
      <c r="N201" t="s">
        <v>47</v>
      </c>
      <c r="O201" t="s">
        <v>58</v>
      </c>
      <c r="P201" s="20">
        <v>45930</v>
      </c>
      <c r="Q201" s="21">
        <v>9</v>
      </c>
      <c r="R201">
        <v>2025</v>
      </c>
      <c r="T201" t="s">
        <v>11104</v>
      </c>
      <c r="U201" t="s">
        <v>11104</v>
      </c>
      <c r="V201" s="108">
        <v>-179</v>
      </c>
      <c r="W201" s="45" t="s">
        <v>11537</v>
      </c>
      <c r="Y201">
        <v>9</v>
      </c>
      <c r="Z201">
        <v>2025</v>
      </c>
    </row>
    <row r="202" spans="1:26">
      <c r="A202" s="20" t="s">
        <v>11535</v>
      </c>
      <c r="B202" s="20">
        <v>45930</v>
      </c>
      <c r="D202" t="s">
        <v>11536</v>
      </c>
      <c r="E202" t="s">
        <v>11288</v>
      </c>
      <c r="F202" t="s">
        <v>53</v>
      </c>
      <c r="G202" t="s">
        <v>11452</v>
      </c>
      <c r="H202" t="s">
        <v>56</v>
      </c>
      <c r="J202" t="s">
        <v>11446</v>
      </c>
      <c r="K202" s="10" t="s">
        <v>11447</v>
      </c>
      <c r="L202" s="10" t="s">
        <v>11210</v>
      </c>
      <c r="M202" s="20" t="s">
        <v>11211</v>
      </c>
      <c r="N202" t="s">
        <v>47</v>
      </c>
      <c r="O202" t="s">
        <v>58</v>
      </c>
      <c r="P202" s="20">
        <v>45930</v>
      </c>
      <c r="Q202" s="21">
        <v>9</v>
      </c>
      <c r="R202">
        <v>2025</v>
      </c>
      <c r="T202" t="s">
        <v>11104</v>
      </c>
      <c r="U202" t="s">
        <v>11104</v>
      </c>
      <c r="V202" s="108">
        <v>-5542</v>
      </c>
      <c r="W202" s="45" t="s">
        <v>11537</v>
      </c>
      <c r="Y202">
        <v>9</v>
      </c>
      <c r="Z202">
        <v>2025</v>
      </c>
    </row>
    <row r="203" spans="1:26">
      <c r="A203" s="20" t="s">
        <v>11535</v>
      </c>
      <c r="B203" s="20">
        <v>45930</v>
      </c>
      <c r="D203" t="s">
        <v>11536</v>
      </c>
      <c r="E203" t="s">
        <v>11288</v>
      </c>
      <c r="F203" t="s">
        <v>53</v>
      </c>
      <c r="G203" t="s">
        <v>11453</v>
      </c>
      <c r="H203" t="s">
        <v>56</v>
      </c>
      <c r="J203" t="s">
        <v>11446</v>
      </c>
      <c r="K203" s="10" t="s">
        <v>11447</v>
      </c>
      <c r="L203" s="10" t="s">
        <v>11210</v>
      </c>
      <c r="M203" s="20" t="s">
        <v>11211</v>
      </c>
      <c r="N203" t="s">
        <v>47</v>
      </c>
      <c r="O203" t="s">
        <v>58</v>
      </c>
      <c r="P203" s="20">
        <v>45930</v>
      </c>
      <c r="Q203" s="21">
        <v>9</v>
      </c>
      <c r="R203">
        <v>2025</v>
      </c>
      <c r="T203" t="s">
        <v>11104</v>
      </c>
      <c r="U203" t="s">
        <v>11104</v>
      </c>
      <c r="V203" s="108">
        <v>-5766</v>
      </c>
      <c r="W203" s="45" t="s">
        <v>11537</v>
      </c>
      <c r="Y203">
        <v>9</v>
      </c>
      <c r="Z203">
        <v>2025</v>
      </c>
    </row>
    <row r="204" spans="1:26">
      <c r="A204" s="20" t="s">
        <v>11535</v>
      </c>
      <c r="B204" s="20">
        <v>45930</v>
      </c>
      <c r="D204" t="s">
        <v>11536</v>
      </c>
      <c r="E204" t="s">
        <v>11288</v>
      </c>
      <c r="F204" t="s">
        <v>53</v>
      </c>
      <c r="G204" t="s">
        <v>11454</v>
      </c>
      <c r="H204" t="s">
        <v>56</v>
      </c>
      <c r="J204" t="s">
        <v>11446</v>
      </c>
      <c r="K204" s="10" t="s">
        <v>11447</v>
      </c>
      <c r="L204" s="10" t="s">
        <v>11210</v>
      </c>
      <c r="M204" s="20" t="s">
        <v>11211</v>
      </c>
      <c r="N204" t="s">
        <v>47</v>
      </c>
      <c r="O204" t="s">
        <v>58</v>
      </c>
      <c r="P204" s="20">
        <v>45930</v>
      </c>
      <c r="Q204" s="21">
        <v>9</v>
      </c>
      <c r="R204">
        <v>2025</v>
      </c>
      <c r="T204" t="s">
        <v>11104</v>
      </c>
      <c r="U204" t="s">
        <v>11104</v>
      </c>
      <c r="V204" s="108">
        <v>-3829</v>
      </c>
      <c r="W204" s="45" t="s">
        <v>11537</v>
      </c>
      <c r="Y204">
        <v>9</v>
      </c>
      <c r="Z204">
        <v>2025</v>
      </c>
    </row>
    <row r="205" spans="1:26">
      <c r="A205" s="20" t="s">
        <v>11535</v>
      </c>
      <c r="B205" s="20">
        <v>45930</v>
      </c>
      <c r="D205" t="s">
        <v>11536</v>
      </c>
      <c r="E205" t="s">
        <v>11288</v>
      </c>
      <c r="F205" t="s">
        <v>53</v>
      </c>
      <c r="G205" t="s">
        <v>11455</v>
      </c>
      <c r="H205" t="s">
        <v>56</v>
      </c>
      <c r="J205" t="s">
        <v>11446</v>
      </c>
      <c r="K205" s="10" t="s">
        <v>11447</v>
      </c>
      <c r="L205" s="10" t="s">
        <v>11210</v>
      </c>
      <c r="M205" s="20" t="s">
        <v>11211</v>
      </c>
      <c r="N205" t="s">
        <v>47</v>
      </c>
      <c r="O205" t="s">
        <v>58</v>
      </c>
      <c r="P205" s="20">
        <v>45930</v>
      </c>
      <c r="Q205" s="21">
        <v>9</v>
      </c>
      <c r="R205">
        <v>2025</v>
      </c>
      <c r="T205" t="s">
        <v>11104</v>
      </c>
      <c r="U205" t="s">
        <v>11104</v>
      </c>
      <c r="V205" s="108">
        <v>-2389</v>
      </c>
      <c r="W205" s="45" t="s">
        <v>11537</v>
      </c>
      <c r="Y205">
        <v>9</v>
      </c>
      <c r="Z205">
        <v>2025</v>
      </c>
    </row>
    <row r="206" spans="1:26">
      <c r="A206" s="20" t="s">
        <v>11535</v>
      </c>
      <c r="B206" s="20">
        <v>45930</v>
      </c>
      <c r="D206" t="s">
        <v>11536</v>
      </c>
      <c r="E206" t="s">
        <v>11288</v>
      </c>
      <c r="F206" t="s">
        <v>53</v>
      </c>
      <c r="G206" t="s">
        <v>11456</v>
      </c>
      <c r="H206" t="s">
        <v>56</v>
      </c>
      <c r="J206" t="s">
        <v>11446</v>
      </c>
      <c r="K206" s="10" t="s">
        <v>11447</v>
      </c>
      <c r="L206" s="10" t="s">
        <v>11210</v>
      </c>
      <c r="M206" s="20" t="s">
        <v>11211</v>
      </c>
      <c r="N206" t="s">
        <v>47</v>
      </c>
      <c r="O206" t="s">
        <v>58</v>
      </c>
      <c r="P206" s="20">
        <v>45930</v>
      </c>
      <c r="Q206" s="21">
        <v>9</v>
      </c>
      <c r="R206">
        <v>2025</v>
      </c>
      <c r="T206" t="s">
        <v>11104</v>
      </c>
      <c r="U206" t="s">
        <v>11104</v>
      </c>
      <c r="V206" s="108">
        <v>-4388</v>
      </c>
      <c r="W206" s="45" t="s">
        <v>11537</v>
      </c>
      <c r="Y206">
        <v>9</v>
      </c>
      <c r="Z206">
        <v>2025</v>
      </c>
    </row>
    <row r="207" spans="1:26">
      <c r="A207" s="20" t="s">
        <v>11535</v>
      </c>
      <c r="B207" s="20">
        <v>45930</v>
      </c>
      <c r="D207" t="s">
        <v>11536</v>
      </c>
      <c r="E207" t="s">
        <v>11288</v>
      </c>
      <c r="F207" t="s">
        <v>53</v>
      </c>
      <c r="G207" t="s">
        <v>11457</v>
      </c>
      <c r="H207" t="s">
        <v>56</v>
      </c>
      <c r="J207" t="s">
        <v>11446</v>
      </c>
      <c r="K207" s="10" t="s">
        <v>11447</v>
      </c>
      <c r="L207" s="10" t="s">
        <v>11210</v>
      </c>
      <c r="M207" s="20" t="s">
        <v>11211</v>
      </c>
      <c r="N207" t="s">
        <v>47</v>
      </c>
      <c r="O207" t="s">
        <v>58</v>
      </c>
      <c r="P207" s="20">
        <v>45930</v>
      </c>
      <c r="Q207" s="21">
        <v>9</v>
      </c>
      <c r="R207">
        <v>2025</v>
      </c>
      <c r="T207" t="s">
        <v>11104</v>
      </c>
      <c r="U207" t="s">
        <v>11104</v>
      </c>
      <c r="V207" s="108">
        <v>-794</v>
      </c>
      <c r="W207" s="45" t="s">
        <v>11537</v>
      </c>
      <c r="Y207">
        <v>9</v>
      </c>
      <c r="Z207">
        <v>2025</v>
      </c>
    </row>
    <row r="208" spans="1:26">
      <c r="A208" s="20" t="s">
        <v>11535</v>
      </c>
      <c r="B208" s="20">
        <v>45930</v>
      </c>
      <c r="D208" t="s">
        <v>11536</v>
      </c>
      <c r="E208" t="s">
        <v>11288</v>
      </c>
      <c r="F208" t="s">
        <v>53</v>
      </c>
      <c r="G208" t="s">
        <v>11458</v>
      </c>
      <c r="H208" t="s">
        <v>56</v>
      </c>
      <c r="J208" t="s">
        <v>11446</v>
      </c>
      <c r="K208" s="10" t="s">
        <v>11447</v>
      </c>
      <c r="L208" s="10" t="s">
        <v>11210</v>
      </c>
      <c r="M208" s="20" t="s">
        <v>11211</v>
      </c>
      <c r="N208" t="s">
        <v>47</v>
      </c>
      <c r="O208" t="s">
        <v>58</v>
      </c>
      <c r="P208" s="20">
        <v>45930</v>
      </c>
      <c r="Q208" s="21">
        <v>9</v>
      </c>
      <c r="R208">
        <v>2025</v>
      </c>
      <c r="T208" t="s">
        <v>11104</v>
      </c>
      <c r="U208" t="s">
        <v>11104</v>
      </c>
      <c r="V208" s="108">
        <v>-4770</v>
      </c>
      <c r="W208" s="45" t="s">
        <v>11537</v>
      </c>
      <c r="Y208">
        <v>9</v>
      </c>
      <c r="Z208">
        <v>2025</v>
      </c>
    </row>
    <row r="209" spans="1:26">
      <c r="A209" s="20" t="s">
        <v>11535</v>
      </c>
      <c r="B209" s="20">
        <v>45930</v>
      </c>
      <c r="D209" t="s">
        <v>11536</v>
      </c>
      <c r="E209" t="s">
        <v>11288</v>
      </c>
      <c r="F209" t="s">
        <v>53</v>
      </c>
      <c r="G209" t="s">
        <v>11459</v>
      </c>
      <c r="H209" t="s">
        <v>56</v>
      </c>
      <c r="J209" t="s">
        <v>11446</v>
      </c>
      <c r="K209" s="10" t="s">
        <v>11447</v>
      </c>
      <c r="L209" s="10" t="s">
        <v>11210</v>
      </c>
      <c r="M209" s="20" t="s">
        <v>11211</v>
      </c>
      <c r="N209" t="s">
        <v>47</v>
      </c>
      <c r="O209" t="s">
        <v>58</v>
      </c>
      <c r="P209" s="20">
        <v>45930</v>
      </c>
      <c r="Q209" s="21">
        <v>9</v>
      </c>
      <c r="R209">
        <v>2025</v>
      </c>
      <c r="T209" t="s">
        <v>11104</v>
      </c>
      <c r="U209" t="s">
        <v>11104</v>
      </c>
      <c r="V209" s="108">
        <v>-8945</v>
      </c>
      <c r="W209" s="45" t="s">
        <v>11537</v>
      </c>
      <c r="Y209">
        <v>9</v>
      </c>
      <c r="Z209">
        <v>2025</v>
      </c>
    </row>
    <row r="210" spans="1:26">
      <c r="A210" s="20" t="s">
        <v>11535</v>
      </c>
      <c r="B210" s="20">
        <v>45930</v>
      </c>
      <c r="D210" t="s">
        <v>11536</v>
      </c>
      <c r="E210" t="s">
        <v>11288</v>
      </c>
      <c r="F210" t="s">
        <v>53</v>
      </c>
      <c r="G210" t="s">
        <v>11460</v>
      </c>
      <c r="H210" t="s">
        <v>56</v>
      </c>
      <c r="J210" t="s">
        <v>11446</v>
      </c>
      <c r="K210" s="10" t="s">
        <v>11447</v>
      </c>
      <c r="L210" s="10" t="s">
        <v>11210</v>
      </c>
      <c r="M210" s="20" t="s">
        <v>11211</v>
      </c>
      <c r="N210" t="s">
        <v>47</v>
      </c>
      <c r="O210" t="s">
        <v>58</v>
      </c>
      <c r="P210" s="20">
        <v>45930</v>
      </c>
      <c r="Q210" s="21">
        <v>9</v>
      </c>
      <c r="R210">
        <v>2025</v>
      </c>
      <c r="T210" t="s">
        <v>11104</v>
      </c>
      <c r="U210" t="s">
        <v>11104</v>
      </c>
      <c r="V210" s="108">
        <v>-4057</v>
      </c>
      <c r="W210" s="45" t="s">
        <v>11537</v>
      </c>
      <c r="Y210">
        <v>9</v>
      </c>
      <c r="Z210">
        <v>2025</v>
      </c>
    </row>
    <row r="211" spans="1:26">
      <c r="A211" s="20" t="s">
        <v>11535</v>
      </c>
      <c r="B211" s="20">
        <v>45930</v>
      </c>
      <c r="D211" t="s">
        <v>11536</v>
      </c>
      <c r="E211" t="s">
        <v>11288</v>
      </c>
      <c r="F211" t="s">
        <v>53</v>
      </c>
      <c r="G211" t="s">
        <v>11461</v>
      </c>
      <c r="H211" t="s">
        <v>56</v>
      </c>
      <c r="J211" t="s">
        <v>11446</v>
      </c>
      <c r="K211" s="10" t="s">
        <v>11447</v>
      </c>
      <c r="L211" s="10" t="s">
        <v>11210</v>
      </c>
      <c r="M211" s="20" t="s">
        <v>11211</v>
      </c>
      <c r="N211" t="s">
        <v>47</v>
      </c>
      <c r="O211" t="s">
        <v>58</v>
      </c>
      <c r="P211" s="20">
        <v>45930</v>
      </c>
      <c r="Q211" s="21">
        <v>9</v>
      </c>
      <c r="R211">
        <v>2025</v>
      </c>
      <c r="T211" t="s">
        <v>11104</v>
      </c>
      <c r="U211" t="s">
        <v>11104</v>
      </c>
      <c r="V211" s="108">
        <v>-3336</v>
      </c>
      <c r="W211" s="45" t="s">
        <v>11537</v>
      </c>
      <c r="Y211">
        <v>9</v>
      </c>
      <c r="Z211">
        <v>2025</v>
      </c>
    </row>
    <row r="212" spans="1:26">
      <c r="A212" s="20" t="s">
        <v>11535</v>
      </c>
      <c r="B212" s="20">
        <v>45930</v>
      </c>
      <c r="D212" t="s">
        <v>11536</v>
      </c>
      <c r="E212" t="s">
        <v>11288</v>
      </c>
      <c r="F212" t="s">
        <v>53</v>
      </c>
      <c r="G212" t="s">
        <v>11462</v>
      </c>
      <c r="H212" t="s">
        <v>56</v>
      </c>
      <c r="J212" t="s">
        <v>11446</v>
      </c>
      <c r="K212" s="10" t="s">
        <v>11447</v>
      </c>
      <c r="L212" s="10" t="s">
        <v>11210</v>
      </c>
      <c r="M212" s="20" t="s">
        <v>11211</v>
      </c>
      <c r="N212" t="s">
        <v>47</v>
      </c>
      <c r="O212" t="s">
        <v>58</v>
      </c>
      <c r="P212" s="20">
        <v>45930</v>
      </c>
      <c r="Q212" s="21">
        <v>9</v>
      </c>
      <c r="R212">
        <v>2025</v>
      </c>
      <c r="T212" t="s">
        <v>11104</v>
      </c>
      <c r="U212" t="s">
        <v>11104</v>
      </c>
      <c r="V212" s="108">
        <v>-4859</v>
      </c>
      <c r="W212" s="45" t="s">
        <v>11537</v>
      </c>
      <c r="Y212">
        <v>9</v>
      </c>
      <c r="Z212">
        <v>2025</v>
      </c>
    </row>
    <row r="213" spans="1:26">
      <c r="A213" s="20" t="s">
        <v>11535</v>
      </c>
      <c r="B213" s="20">
        <v>45930</v>
      </c>
      <c r="D213" t="s">
        <v>11536</v>
      </c>
      <c r="E213" t="s">
        <v>11288</v>
      </c>
      <c r="F213" t="s">
        <v>53</v>
      </c>
      <c r="G213" t="s">
        <v>11463</v>
      </c>
      <c r="H213" t="s">
        <v>56</v>
      </c>
      <c r="J213" t="s">
        <v>11446</v>
      </c>
      <c r="K213" s="10" t="s">
        <v>11447</v>
      </c>
      <c r="L213" s="10" t="s">
        <v>11210</v>
      </c>
      <c r="M213" s="20" t="s">
        <v>11211</v>
      </c>
      <c r="N213" t="s">
        <v>47</v>
      </c>
      <c r="O213" t="s">
        <v>58</v>
      </c>
      <c r="P213" s="20">
        <v>45930</v>
      </c>
      <c r="Q213" s="21">
        <v>9</v>
      </c>
      <c r="R213">
        <v>2025</v>
      </c>
      <c r="T213" t="s">
        <v>11104</v>
      </c>
      <c r="U213" t="s">
        <v>11104</v>
      </c>
      <c r="V213" s="108">
        <v>-10532</v>
      </c>
      <c r="W213" s="45" t="s">
        <v>11537</v>
      </c>
      <c r="Y213">
        <v>9</v>
      </c>
      <c r="Z213">
        <v>2025</v>
      </c>
    </row>
    <row r="214" spans="1:26">
      <c r="A214" s="20" t="s">
        <v>11535</v>
      </c>
      <c r="B214" s="20">
        <v>45930</v>
      </c>
      <c r="D214" t="s">
        <v>11536</v>
      </c>
      <c r="E214" t="s">
        <v>11288</v>
      </c>
      <c r="F214" t="s">
        <v>53</v>
      </c>
      <c r="G214" t="s">
        <v>11464</v>
      </c>
      <c r="H214" t="s">
        <v>56</v>
      </c>
      <c r="J214" t="s">
        <v>11446</v>
      </c>
      <c r="K214" s="10" t="s">
        <v>11447</v>
      </c>
      <c r="L214" s="10" t="s">
        <v>11210</v>
      </c>
      <c r="M214" s="20" t="s">
        <v>11211</v>
      </c>
      <c r="N214" t="s">
        <v>47</v>
      </c>
      <c r="O214" t="s">
        <v>58</v>
      </c>
      <c r="P214" s="20">
        <v>45930</v>
      </c>
      <c r="Q214" s="21">
        <v>9</v>
      </c>
      <c r="R214">
        <v>2025</v>
      </c>
      <c r="T214" t="s">
        <v>11104</v>
      </c>
      <c r="U214" t="s">
        <v>11104</v>
      </c>
      <c r="V214" s="108">
        <v>-4089</v>
      </c>
      <c r="W214" s="45" t="s">
        <v>11537</v>
      </c>
      <c r="Y214">
        <v>9</v>
      </c>
      <c r="Z214">
        <v>2025</v>
      </c>
    </row>
    <row r="215" spans="1:26">
      <c r="A215" s="20" t="s">
        <v>11535</v>
      </c>
      <c r="B215" s="20">
        <v>45930</v>
      </c>
      <c r="D215" t="s">
        <v>11536</v>
      </c>
      <c r="E215" t="s">
        <v>11288</v>
      </c>
      <c r="F215" t="s">
        <v>53</v>
      </c>
      <c r="G215" t="s">
        <v>11465</v>
      </c>
      <c r="H215" t="s">
        <v>56</v>
      </c>
      <c r="J215" t="s">
        <v>11446</v>
      </c>
      <c r="K215" s="10" t="s">
        <v>11447</v>
      </c>
      <c r="L215" s="10" t="s">
        <v>11210</v>
      </c>
      <c r="M215" s="20" t="s">
        <v>11211</v>
      </c>
      <c r="N215" t="s">
        <v>47</v>
      </c>
      <c r="O215" t="s">
        <v>58</v>
      </c>
      <c r="P215" s="20">
        <v>45930</v>
      </c>
      <c r="Q215" s="21">
        <v>9</v>
      </c>
      <c r="R215">
        <v>2025</v>
      </c>
      <c r="T215" t="s">
        <v>11104</v>
      </c>
      <c r="U215" t="s">
        <v>11104</v>
      </c>
      <c r="V215" s="108">
        <v>-10594</v>
      </c>
      <c r="W215" s="45" t="s">
        <v>11537</v>
      </c>
      <c r="Y215">
        <v>9</v>
      </c>
      <c r="Z215">
        <v>2025</v>
      </c>
    </row>
    <row r="216" spans="1:26">
      <c r="A216" s="20" t="s">
        <v>11535</v>
      </c>
      <c r="B216" s="20">
        <v>45930</v>
      </c>
      <c r="D216" t="s">
        <v>11536</v>
      </c>
      <c r="E216" t="s">
        <v>11288</v>
      </c>
      <c r="F216" t="s">
        <v>53</v>
      </c>
      <c r="G216" t="s">
        <v>11466</v>
      </c>
      <c r="H216" t="s">
        <v>56</v>
      </c>
      <c r="J216" t="s">
        <v>11446</v>
      </c>
      <c r="K216" s="10" t="s">
        <v>11447</v>
      </c>
      <c r="L216" s="10" t="s">
        <v>11210</v>
      </c>
      <c r="M216" s="20" t="s">
        <v>11211</v>
      </c>
      <c r="N216" t="s">
        <v>47</v>
      </c>
      <c r="O216" t="s">
        <v>58</v>
      </c>
      <c r="P216" s="20">
        <v>45930</v>
      </c>
      <c r="Q216" s="21">
        <v>9</v>
      </c>
      <c r="R216">
        <v>2025</v>
      </c>
      <c r="T216" t="s">
        <v>11104</v>
      </c>
      <c r="U216" t="s">
        <v>11104</v>
      </c>
      <c r="V216" s="108">
        <v>-5276</v>
      </c>
      <c r="W216" s="45" t="s">
        <v>11537</v>
      </c>
      <c r="Y216">
        <v>9</v>
      </c>
      <c r="Z216">
        <v>2025</v>
      </c>
    </row>
    <row r="217" spans="1:26">
      <c r="A217" s="20" t="s">
        <v>11535</v>
      </c>
      <c r="B217" s="20">
        <v>45930</v>
      </c>
      <c r="D217" t="s">
        <v>11536</v>
      </c>
      <c r="E217" t="s">
        <v>11288</v>
      </c>
      <c r="F217" t="s">
        <v>53</v>
      </c>
      <c r="G217" t="s">
        <v>11467</v>
      </c>
      <c r="H217" t="s">
        <v>56</v>
      </c>
      <c r="J217" t="s">
        <v>11446</v>
      </c>
      <c r="K217" s="10" t="s">
        <v>11447</v>
      </c>
      <c r="L217" s="10" t="s">
        <v>11210</v>
      </c>
      <c r="M217" s="20" t="s">
        <v>11211</v>
      </c>
      <c r="N217" t="s">
        <v>47</v>
      </c>
      <c r="O217" t="s">
        <v>58</v>
      </c>
      <c r="P217" s="20">
        <v>45930</v>
      </c>
      <c r="Q217" s="21">
        <v>9</v>
      </c>
      <c r="R217">
        <v>2025</v>
      </c>
      <c r="T217" t="s">
        <v>11104</v>
      </c>
      <c r="U217" t="s">
        <v>11104</v>
      </c>
      <c r="V217" s="108">
        <v>-3170</v>
      </c>
      <c r="W217" s="45" t="s">
        <v>11537</v>
      </c>
      <c r="Y217">
        <v>9</v>
      </c>
      <c r="Z217">
        <v>2025</v>
      </c>
    </row>
    <row r="218" spans="1:26">
      <c r="A218" s="20" t="s">
        <v>11535</v>
      </c>
      <c r="B218" s="20">
        <v>45930</v>
      </c>
      <c r="D218" t="s">
        <v>11536</v>
      </c>
      <c r="E218" t="s">
        <v>11288</v>
      </c>
      <c r="F218" t="s">
        <v>53</v>
      </c>
      <c r="G218" t="s">
        <v>11468</v>
      </c>
      <c r="H218" t="s">
        <v>56</v>
      </c>
      <c r="J218" t="s">
        <v>11446</v>
      </c>
      <c r="K218" s="10" t="s">
        <v>11447</v>
      </c>
      <c r="L218" s="10" t="s">
        <v>11210</v>
      </c>
      <c r="M218" s="20" t="s">
        <v>11211</v>
      </c>
      <c r="N218" t="s">
        <v>47</v>
      </c>
      <c r="O218" t="s">
        <v>58</v>
      </c>
      <c r="P218" s="20">
        <v>45930</v>
      </c>
      <c r="Q218" s="21">
        <v>9</v>
      </c>
      <c r="R218">
        <v>2025</v>
      </c>
      <c r="T218" t="s">
        <v>11104</v>
      </c>
      <c r="U218" t="s">
        <v>11104</v>
      </c>
      <c r="V218" s="108">
        <v>-3939</v>
      </c>
      <c r="W218" s="45" t="s">
        <v>11537</v>
      </c>
      <c r="Y218">
        <v>9</v>
      </c>
      <c r="Z218">
        <v>2025</v>
      </c>
    </row>
    <row r="219" spans="1:26">
      <c r="A219" s="20" t="s">
        <v>11535</v>
      </c>
      <c r="B219" s="20">
        <v>45930</v>
      </c>
      <c r="D219" t="s">
        <v>11536</v>
      </c>
      <c r="E219" t="s">
        <v>11288</v>
      </c>
      <c r="F219" t="s">
        <v>53</v>
      </c>
      <c r="G219" t="s">
        <v>11469</v>
      </c>
      <c r="H219" t="s">
        <v>56</v>
      </c>
      <c r="J219" t="s">
        <v>11446</v>
      </c>
      <c r="K219" s="10" t="s">
        <v>11447</v>
      </c>
      <c r="L219" s="10" t="s">
        <v>11210</v>
      </c>
      <c r="M219" s="20" t="s">
        <v>11211</v>
      </c>
      <c r="N219" t="s">
        <v>47</v>
      </c>
      <c r="O219" t="s">
        <v>58</v>
      </c>
      <c r="P219" s="20">
        <v>45930</v>
      </c>
      <c r="Q219" s="21">
        <v>9</v>
      </c>
      <c r="R219">
        <v>2025</v>
      </c>
      <c r="T219" t="s">
        <v>11104</v>
      </c>
      <c r="U219" t="s">
        <v>11104</v>
      </c>
      <c r="V219" s="108">
        <v>-4534</v>
      </c>
      <c r="W219" s="45" t="s">
        <v>11537</v>
      </c>
      <c r="Y219">
        <v>9</v>
      </c>
      <c r="Z219">
        <v>2025</v>
      </c>
    </row>
    <row r="220" spans="1:26">
      <c r="A220" s="20" t="s">
        <v>11535</v>
      </c>
      <c r="B220" s="20">
        <v>45930</v>
      </c>
      <c r="D220" t="s">
        <v>11536</v>
      </c>
      <c r="E220" t="s">
        <v>11288</v>
      </c>
      <c r="F220" t="s">
        <v>53</v>
      </c>
      <c r="G220" t="s">
        <v>11470</v>
      </c>
      <c r="H220" t="s">
        <v>56</v>
      </c>
      <c r="J220" t="s">
        <v>11446</v>
      </c>
      <c r="K220" s="10" t="s">
        <v>11447</v>
      </c>
      <c r="L220" s="10" t="s">
        <v>11210</v>
      </c>
      <c r="M220" s="20" t="s">
        <v>11211</v>
      </c>
      <c r="N220" t="s">
        <v>47</v>
      </c>
      <c r="O220" t="s">
        <v>58</v>
      </c>
      <c r="P220" s="20">
        <v>45930</v>
      </c>
      <c r="Q220" s="21">
        <v>9</v>
      </c>
      <c r="R220">
        <v>2025</v>
      </c>
      <c r="T220" t="s">
        <v>11104</v>
      </c>
      <c r="U220" t="s">
        <v>11104</v>
      </c>
      <c r="V220" s="108">
        <v>-4343</v>
      </c>
      <c r="W220" s="45" t="s">
        <v>11537</v>
      </c>
      <c r="Y220">
        <v>9</v>
      </c>
      <c r="Z220">
        <v>2025</v>
      </c>
    </row>
    <row r="221" spans="1:26">
      <c r="A221" s="20" t="s">
        <v>11535</v>
      </c>
      <c r="B221" s="20">
        <v>45930</v>
      </c>
      <c r="D221" t="s">
        <v>11536</v>
      </c>
      <c r="E221" t="s">
        <v>11288</v>
      </c>
      <c r="F221" t="s">
        <v>53</v>
      </c>
      <c r="G221" t="s">
        <v>11471</v>
      </c>
      <c r="H221" t="s">
        <v>56</v>
      </c>
      <c r="J221" t="s">
        <v>11446</v>
      </c>
      <c r="K221" s="10" t="s">
        <v>11447</v>
      </c>
      <c r="L221" s="10" t="s">
        <v>11210</v>
      </c>
      <c r="M221" s="20" t="s">
        <v>11211</v>
      </c>
      <c r="N221" t="s">
        <v>47</v>
      </c>
      <c r="O221" t="s">
        <v>58</v>
      </c>
      <c r="P221" s="20">
        <v>45930</v>
      </c>
      <c r="Q221" s="21">
        <v>9</v>
      </c>
      <c r="R221">
        <v>2025</v>
      </c>
      <c r="T221" t="s">
        <v>11104</v>
      </c>
      <c r="U221" t="s">
        <v>11104</v>
      </c>
      <c r="V221" s="108">
        <v>-4850</v>
      </c>
      <c r="W221" s="45" t="s">
        <v>11537</v>
      </c>
      <c r="Y221">
        <v>9</v>
      </c>
      <c r="Z221">
        <v>2025</v>
      </c>
    </row>
    <row r="222" spans="1:26">
      <c r="A222" s="20" t="s">
        <v>11535</v>
      </c>
      <c r="B222" s="20">
        <v>45930</v>
      </c>
      <c r="D222" t="s">
        <v>11536</v>
      </c>
      <c r="E222" t="s">
        <v>11288</v>
      </c>
      <c r="F222" t="s">
        <v>53</v>
      </c>
      <c r="G222" t="s">
        <v>11472</v>
      </c>
      <c r="H222" t="s">
        <v>56</v>
      </c>
      <c r="J222" t="s">
        <v>11446</v>
      </c>
      <c r="K222" s="10" t="s">
        <v>11447</v>
      </c>
      <c r="L222" s="10" t="s">
        <v>11210</v>
      </c>
      <c r="M222" s="20" t="s">
        <v>11211</v>
      </c>
      <c r="N222" t="s">
        <v>47</v>
      </c>
      <c r="O222" t="s">
        <v>58</v>
      </c>
      <c r="P222" s="20">
        <v>45930</v>
      </c>
      <c r="Q222" s="21">
        <v>9</v>
      </c>
      <c r="R222">
        <v>2025</v>
      </c>
      <c r="T222" t="s">
        <v>11104</v>
      </c>
      <c r="U222" t="s">
        <v>11104</v>
      </c>
      <c r="V222" s="108">
        <v>-2316</v>
      </c>
      <c r="W222" s="45" t="s">
        <v>11537</v>
      </c>
      <c r="Y222">
        <v>9</v>
      </c>
      <c r="Z222">
        <v>2025</v>
      </c>
    </row>
    <row r="223" spans="1:26">
      <c r="A223" s="20" t="s">
        <v>11535</v>
      </c>
      <c r="B223" s="20">
        <v>45930</v>
      </c>
      <c r="D223" t="s">
        <v>11536</v>
      </c>
      <c r="E223" t="s">
        <v>11288</v>
      </c>
      <c r="F223" t="s">
        <v>53</v>
      </c>
      <c r="G223" t="s">
        <v>11473</v>
      </c>
      <c r="H223" t="s">
        <v>56</v>
      </c>
      <c r="J223" t="s">
        <v>11446</v>
      </c>
      <c r="K223" s="10" t="s">
        <v>11447</v>
      </c>
      <c r="L223" s="10" t="s">
        <v>11210</v>
      </c>
      <c r="M223" s="20" t="s">
        <v>11211</v>
      </c>
      <c r="N223" t="s">
        <v>47</v>
      </c>
      <c r="O223" t="s">
        <v>58</v>
      </c>
      <c r="P223" s="20">
        <v>45930</v>
      </c>
      <c r="Q223" s="21">
        <v>9</v>
      </c>
      <c r="R223">
        <v>2025</v>
      </c>
      <c r="T223" t="s">
        <v>11104</v>
      </c>
      <c r="U223" t="s">
        <v>11104</v>
      </c>
      <c r="V223" s="108">
        <v>-6072</v>
      </c>
      <c r="W223" s="45" t="s">
        <v>11537</v>
      </c>
      <c r="Y223">
        <v>9</v>
      </c>
      <c r="Z223">
        <v>2025</v>
      </c>
    </row>
    <row r="224" spans="1:26">
      <c r="A224" s="20" t="s">
        <v>11535</v>
      </c>
      <c r="B224" s="20">
        <v>45930</v>
      </c>
      <c r="D224" t="s">
        <v>11536</v>
      </c>
      <c r="E224" t="s">
        <v>11288</v>
      </c>
      <c r="F224" t="s">
        <v>53</v>
      </c>
      <c r="G224" t="s">
        <v>11474</v>
      </c>
      <c r="H224" t="s">
        <v>56</v>
      </c>
      <c r="J224" t="s">
        <v>11446</v>
      </c>
      <c r="K224" s="10" t="s">
        <v>11447</v>
      </c>
      <c r="L224" s="10" t="s">
        <v>11210</v>
      </c>
      <c r="M224" s="20" t="s">
        <v>11211</v>
      </c>
      <c r="N224" t="s">
        <v>47</v>
      </c>
      <c r="O224" t="s">
        <v>58</v>
      </c>
      <c r="P224" s="20">
        <v>45930</v>
      </c>
      <c r="Q224" s="21">
        <v>9</v>
      </c>
      <c r="R224">
        <v>2025</v>
      </c>
      <c r="T224" t="s">
        <v>11104</v>
      </c>
      <c r="U224" t="s">
        <v>11104</v>
      </c>
      <c r="V224" s="108">
        <v>-2164</v>
      </c>
      <c r="W224" s="45" t="s">
        <v>11537</v>
      </c>
      <c r="Y224">
        <v>9</v>
      </c>
      <c r="Z224">
        <v>2025</v>
      </c>
    </row>
    <row r="225" spans="1:26">
      <c r="A225" s="20" t="s">
        <v>11535</v>
      </c>
      <c r="B225" s="20">
        <v>45930</v>
      </c>
      <c r="D225" t="s">
        <v>11536</v>
      </c>
      <c r="E225" t="s">
        <v>11288</v>
      </c>
      <c r="F225" t="s">
        <v>53</v>
      </c>
      <c r="G225" t="s">
        <v>11475</v>
      </c>
      <c r="H225" t="s">
        <v>56</v>
      </c>
      <c r="J225" t="s">
        <v>11446</v>
      </c>
      <c r="K225" s="10" t="s">
        <v>11447</v>
      </c>
      <c r="L225" s="10" t="s">
        <v>11210</v>
      </c>
      <c r="M225" s="20" t="s">
        <v>11211</v>
      </c>
      <c r="N225" t="s">
        <v>47</v>
      </c>
      <c r="O225" t="s">
        <v>58</v>
      </c>
      <c r="P225" s="20">
        <v>45930</v>
      </c>
      <c r="Q225" s="21">
        <v>9</v>
      </c>
      <c r="R225">
        <v>2025</v>
      </c>
      <c r="T225" t="s">
        <v>11104</v>
      </c>
      <c r="U225" t="s">
        <v>11104</v>
      </c>
      <c r="V225" s="108">
        <v>-2300</v>
      </c>
      <c r="W225" s="45" t="s">
        <v>11537</v>
      </c>
      <c r="Y225">
        <v>9</v>
      </c>
      <c r="Z225">
        <v>2025</v>
      </c>
    </row>
    <row r="226" spans="1:26">
      <c r="A226" s="20" t="s">
        <v>11535</v>
      </c>
      <c r="B226" s="20">
        <v>45930</v>
      </c>
      <c r="D226" t="s">
        <v>11536</v>
      </c>
      <c r="E226" t="s">
        <v>11288</v>
      </c>
      <c r="F226" t="s">
        <v>53</v>
      </c>
      <c r="G226" t="s">
        <v>11476</v>
      </c>
      <c r="H226" t="s">
        <v>56</v>
      </c>
      <c r="J226" t="s">
        <v>11446</v>
      </c>
      <c r="K226" s="10" t="s">
        <v>11447</v>
      </c>
      <c r="L226" s="10" t="s">
        <v>11210</v>
      </c>
      <c r="M226" s="20" t="s">
        <v>11211</v>
      </c>
      <c r="N226" t="s">
        <v>47</v>
      </c>
      <c r="O226" t="s">
        <v>58</v>
      </c>
      <c r="P226" s="20">
        <v>45930</v>
      </c>
      <c r="Q226" s="21">
        <v>9</v>
      </c>
      <c r="R226">
        <v>2025</v>
      </c>
      <c r="T226" t="s">
        <v>11104</v>
      </c>
      <c r="U226" t="s">
        <v>11104</v>
      </c>
      <c r="V226" s="108">
        <v>-24810</v>
      </c>
      <c r="W226" s="45" t="s">
        <v>11537</v>
      </c>
      <c r="Y226">
        <v>9</v>
      </c>
      <c r="Z226">
        <v>2025</v>
      </c>
    </row>
    <row r="227" spans="1:26">
      <c r="A227" s="20" t="s">
        <v>11535</v>
      </c>
      <c r="B227" s="20">
        <v>45930</v>
      </c>
      <c r="D227" t="s">
        <v>11536</v>
      </c>
      <c r="E227" t="s">
        <v>11288</v>
      </c>
      <c r="F227" t="s">
        <v>53</v>
      </c>
      <c r="G227" t="s">
        <v>11477</v>
      </c>
      <c r="H227" t="s">
        <v>56</v>
      </c>
      <c r="J227" t="s">
        <v>11446</v>
      </c>
      <c r="K227" s="10" t="s">
        <v>11447</v>
      </c>
      <c r="L227" s="10" t="s">
        <v>11210</v>
      </c>
      <c r="M227" s="20" t="s">
        <v>11211</v>
      </c>
      <c r="N227" t="s">
        <v>47</v>
      </c>
      <c r="O227" t="s">
        <v>58</v>
      </c>
      <c r="P227" s="20">
        <v>45930</v>
      </c>
      <c r="Q227" s="21">
        <v>9</v>
      </c>
      <c r="R227">
        <v>2025</v>
      </c>
      <c r="T227" t="s">
        <v>11104</v>
      </c>
      <c r="U227" t="s">
        <v>11104</v>
      </c>
      <c r="V227" s="108">
        <v>-4063</v>
      </c>
      <c r="W227" s="45" t="s">
        <v>11537</v>
      </c>
      <c r="Y227">
        <v>9</v>
      </c>
      <c r="Z227">
        <v>2025</v>
      </c>
    </row>
    <row r="228" spans="1:26">
      <c r="A228" s="20" t="s">
        <v>11535</v>
      </c>
      <c r="B228" s="20">
        <v>45930</v>
      </c>
      <c r="D228" t="s">
        <v>11536</v>
      </c>
      <c r="E228" t="s">
        <v>11288</v>
      </c>
      <c r="F228" t="s">
        <v>53</v>
      </c>
      <c r="G228" t="s">
        <v>11478</v>
      </c>
      <c r="H228" t="s">
        <v>56</v>
      </c>
      <c r="J228" t="s">
        <v>11446</v>
      </c>
      <c r="K228" s="10" t="s">
        <v>11447</v>
      </c>
      <c r="L228" s="10" t="s">
        <v>11210</v>
      </c>
      <c r="M228" s="20" t="s">
        <v>11211</v>
      </c>
      <c r="N228" t="s">
        <v>47</v>
      </c>
      <c r="O228" t="s">
        <v>58</v>
      </c>
      <c r="P228" s="20">
        <v>45930</v>
      </c>
      <c r="Q228" s="21">
        <v>9</v>
      </c>
      <c r="R228">
        <v>2025</v>
      </c>
      <c r="T228" t="s">
        <v>11104</v>
      </c>
      <c r="U228" t="s">
        <v>11104</v>
      </c>
      <c r="V228" s="108">
        <v>-3711</v>
      </c>
      <c r="W228" s="45" t="s">
        <v>11537</v>
      </c>
      <c r="Y228">
        <v>9</v>
      </c>
      <c r="Z228">
        <v>2025</v>
      </c>
    </row>
    <row r="229" spans="1:26">
      <c r="A229" s="20" t="s">
        <v>11535</v>
      </c>
      <c r="B229" s="20">
        <v>45930</v>
      </c>
      <c r="D229" t="s">
        <v>11536</v>
      </c>
      <c r="E229" t="s">
        <v>11288</v>
      </c>
      <c r="F229" t="s">
        <v>53</v>
      </c>
      <c r="G229" t="s">
        <v>11523</v>
      </c>
      <c r="H229" t="s">
        <v>56</v>
      </c>
      <c r="J229" t="s">
        <v>11446</v>
      </c>
      <c r="K229" s="10" t="s">
        <v>11447</v>
      </c>
      <c r="L229" s="10" t="s">
        <v>11210</v>
      </c>
      <c r="M229" s="20" t="s">
        <v>11211</v>
      </c>
      <c r="N229" t="s">
        <v>47</v>
      </c>
      <c r="O229" t="s">
        <v>58</v>
      </c>
      <c r="P229" s="20">
        <v>45930</v>
      </c>
      <c r="Q229" s="21">
        <v>9</v>
      </c>
      <c r="R229">
        <v>2025</v>
      </c>
      <c r="T229" t="s">
        <v>11104</v>
      </c>
      <c r="U229" t="s">
        <v>11104</v>
      </c>
      <c r="V229" s="108">
        <v>-3456</v>
      </c>
      <c r="W229" s="45" t="s">
        <v>11537</v>
      </c>
      <c r="Y229">
        <v>9</v>
      </c>
      <c r="Z229">
        <v>2025</v>
      </c>
    </row>
    <row r="230" spans="1:26">
      <c r="A230" s="20" t="s">
        <v>11535</v>
      </c>
      <c r="B230" s="20">
        <v>45930</v>
      </c>
      <c r="D230" t="s">
        <v>11536</v>
      </c>
      <c r="E230" t="s">
        <v>11288</v>
      </c>
      <c r="F230" t="s">
        <v>53</v>
      </c>
      <c r="G230" t="s">
        <v>11480</v>
      </c>
      <c r="H230" t="s">
        <v>56</v>
      </c>
      <c r="J230" t="s">
        <v>11446</v>
      </c>
      <c r="K230" s="10" t="s">
        <v>11447</v>
      </c>
      <c r="L230" s="10" t="s">
        <v>11210</v>
      </c>
      <c r="M230" s="20" t="s">
        <v>11211</v>
      </c>
      <c r="N230" t="s">
        <v>47</v>
      </c>
      <c r="O230" t="s">
        <v>58</v>
      </c>
      <c r="P230" s="20">
        <v>45930</v>
      </c>
      <c r="Q230" s="21">
        <v>9</v>
      </c>
      <c r="R230">
        <v>2025</v>
      </c>
      <c r="T230" t="s">
        <v>11104</v>
      </c>
      <c r="U230" t="s">
        <v>11104</v>
      </c>
      <c r="V230" s="108">
        <v>-469</v>
      </c>
      <c r="W230" s="45" t="s">
        <v>11537</v>
      </c>
      <c r="Y230">
        <v>9</v>
      </c>
      <c r="Z230">
        <v>2025</v>
      </c>
    </row>
    <row r="231" spans="1:26">
      <c r="A231" s="20" t="s">
        <v>11535</v>
      </c>
      <c r="B231" s="20">
        <v>45930</v>
      </c>
      <c r="D231" t="s">
        <v>11536</v>
      </c>
      <c r="E231" t="s">
        <v>11288</v>
      </c>
      <c r="F231" t="s">
        <v>53</v>
      </c>
      <c r="G231" t="s">
        <v>11481</v>
      </c>
      <c r="H231" t="s">
        <v>56</v>
      </c>
      <c r="J231" t="s">
        <v>11446</v>
      </c>
      <c r="K231" s="10" t="s">
        <v>11447</v>
      </c>
      <c r="L231" s="10" t="s">
        <v>11210</v>
      </c>
      <c r="M231" s="20" t="s">
        <v>11211</v>
      </c>
      <c r="N231" t="s">
        <v>47</v>
      </c>
      <c r="O231" t="s">
        <v>58</v>
      </c>
      <c r="P231" s="20">
        <v>45930</v>
      </c>
      <c r="Q231" s="21">
        <v>9</v>
      </c>
      <c r="R231">
        <v>2025</v>
      </c>
      <c r="T231" t="s">
        <v>11104</v>
      </c>
      <c r="U231" t="s">
        <v>11104</v>
      </c>
      <c r="V231" s="108">
        <v>-4771</v>
      </c>
      <c r="W231" s="45" t="s">
        <v>11537</v>
      </c>
      <c r="Y231">
        <v>9</v>
      </c>
      <c r="Z231">
        <v>2025</v>
      </c>
    </row>
    <row r="232" spans="1:26">
      <c r="A232" s="20" t="s">
        <v>11535</v>
      </c>
      <c r="B232" s="20">
        <v>45930</v>
      </c>
      <c r="D232" t="s">
        <v>11536</v>
      </c>
      <c r="E232" t="s">
        <v>11288</v>
      </c>
      <c r="F232" t="s">
        <v>53</v>
      </c>
      <c r="G232" t="s">
        <v>11482</v>
      </c>
      <c r="H232" t="s">
        <v>56</v>
      </c>
      <c r="J232" t="s">
        <v>11446</v>
      </c>
      <c r="K232" s="10" t="s">
        <v>11447</v>
      </c>
      <c r="L232" s="10" t="s">
        <v>11210</v>
      </c>
      <c r="M232" s="20" t="s">
        <v>11211</v>
      </c>
      <c r="N232" t="s">
        <v>47</v>
      </c>
      <c r="O232" t="s">
        <v>58</v>
      </c>
      <c r="P232" s="20">
        <v>45930</v>
      </c>
      <c r="Q232" s="21">
        <v>9</v>
      </c>
      <c r="R232">
        <v>2025</v>
      </c>
      <c r="T232" t="s">
        <v>11104</v>
      </c>
      <c r="U232" t="s">
        <v>11104</v>
      </c>
      <c r="V232" s="108">
        <v>-3559</v>
      </c>
      <c r="W232" s="45" t="s">
        <v>11537</v>
      </c>
      <c r="Y232">
        <v>9</v>
      </c>
      <c r="Z232">
        <v>2025</v>
      </c>
    </row>
    <row r="233" spans="1:26">
      <c r="A233" s="20" t="s">
        <v>11535</v>
      </c>
      <c r="B233" s="20">
        <v>45930</v>
      </c>
      <c r="D233" t="s">
        <v>11536</v>
      </c>
      <c r="E233" t="s">
        <v>11288</v>
      </c>
      <c r="F233" t="s">
        <v>53</v>
      </c>
      <c r="G233" t="s">
        <v>11483</v>
      </c>
      <c r="H233" t="s">
        <v>56</v>
      </c>
      <c r="J233" t="s">
        <v>11446</v>
      </c>
      <c r="K233" s="10" t="s">
        <v>11447</v>
      </c>
      <c r="L233" s="10" t="s">
        <v>11210</v>
      </c>
      <c r="M233" s="20" t="s">
        <v>11211</v>
      </c>
      <c r="N233" t="s">
        <v>47</v>
      </c>
      <c r="O233" t="s">
        <v>58</v>
      </c>
      <c r="P233" s="20">
        <v>45930</v>
      </c>
      <c r="Q233" s="21">
        <v>9</v>
      </c>
      <c r="R233">
        <v>2025</v>
      </c>
      <c r="T233" t="s">
        <v>11104</v>
      </c>
      <c r="U233" t="s">
        <v>11104</v>
      </c>
      <c r="V233" s="108">
        <v>-4351</v>
      </c>
      <c r="W233" s="45" t="s">
        <v>11537</v>
      </c>
      <c r="Y233">
        <v>9</v>
      </c>
      <c r="Z233">
        <v>2025</v>
      </c>
    </row>
    <row r="234" spans="1:26">
      <c r="A234" s="20" t="s">
        <v>11535</v>
      </c>
      <c r="B234" s="20">
        <v>45930</v>
      </c>
      <c r="D234" t="s">
        <v>11536</v>
      </c>
      <c r="E234" t="s">
        <v>11288</v>
      </c>
      <c r="F234" t="s">
        <v>53</v>
      </c>
      <c r="G234" t="s">
        <v>11484</v>
      </c>
      <c r="H234" t="s">
        <v>56</v>
      </c>
      <c r="J234" t="s">
        <v>11446</v>
      </c>
      <c r="K234" s="10" t="s">
        <v>11447</v>
      </c>
      <c r="L234" s="10" t="s">
        <v>11210</v>
      </c>
      <c r="M234" s="20" t="s">
        <v>11211</v>
      </c>
      <c r="N234" t="s">
        <v>47</v>
      </c>
      <c r="O234" t="s">
        <v>58</v>
      </c>
      <c r="P234" s="20">
        <v>45930</v>
      </c>
      <c r="Q234" s="21">
        <v>9</v>
      </c>
      <c r="R234">
        <v>2025</v>
      </c>
      <c r="T234" t="s">
        <v>11104</v>
      </c>
      <c r="U234" t="s">
        <v>11104</v>
      </c>
      <c r="V234" s="108">
        <v>-2220</v>
      </c>
      <c r="W234" s="45" t="s">
        <v>11537</v>
      </c>
      <c r="Y234">
        <v>9</v>
      </c>
      <c r="Z234">
        <v>2025</v>
      </c>
    </row>
    <row r="235" spans="1:26">
      <c r="A235" s="20" t="s">
        <v>11535</v>
      </c>
      <c r="B235" s="20">
        <v>45930</v>
      </c>
      <c r="D235" t="s">
        <v>11536</v>
      </c>
      <c r="E235" t="s">
        <v>11288</v>
      </c>
      <c r="F235" t="s">
        <v>53</v>
      </c>
      <c r="G235" t="s">
        <v>11485</v>
      </c>
      <c r="H235" t="s">
        <v>56</v>
      </c>
      <c r="J235" t="s">
        <v>11446</v>
      </c>
      <c r="K235" s="10" t="s">
        <v>11447</v>
      </c>
      <c r="L235" s="10" t="s">
        <v>11210</v>
      </c>
      <c r="M235" s="20" t="s">
        <v>11211</v>
      </c>
      <c r="N235" t="s">
        <v>47</v>
      </c>
      <c r="O235" t="s">
        <v>58</v>
      </c>
      <c r="P235" s="20">
        <v>45930</v>
      </c>
      <c r="Q235" s="21">
        <v>9</v>
      </c>
      <c r="R235">
        <v>2025</v>
      </c>
      <c r="T235" t="s">
        <v>11104</v>
      </c>
      <c r="U235" t="s">
        <v>11104</v>
      </c>
      <c r="V235" s="108">
        <v>-8105</v>
      </c>
      <c r="W235" s="45" t="s">
        <v>11537</v>
      </c>
      <c r="Y235">
        <v>9</v>
      </c>
      <c r="Z235">
        <v>2025</v>
      </c>
    </row>
    <row r="236" spans="1:26">
      <c r="A236" s="20" t="s">
        <v>11538</v>
      </c>
      <c r="B236" s="20">
        <v>45930</v>
      </c>
      <c r="D236" t="s">
        <v>11539</v>
      </c>
      <c r="E236" t="s">
        <v>11206</v>
      </c>
      <c r="F236" t="s">
        <v>53</v>
      </c>
      <c r="G236" t="s">
        <v>11216</v>
      </c>
      <c r="H236" t="s">
        <v>77</v>
      </c>
      <c r="J236" t="s">
        <v>11219</v>
      </c>
      <c r="K236" s="10" t="s">
        <v>11220</v>
      </c>
      <c r="L236" s="10" t="s">
        <v>11210</v>
      </c>
      <c r="M236" s="20" t="s">
        <v>11211</v>
      </c>
      <c r="N236" t="s">
        <v>47</v>
      </c>
      <c r="O236" t="s">
        <v>11540</v>
      </c>
      <c r="P236" s="20">
        <v>45930</v>
      </c>
      <c r="Q236" s="21">
        <v>9</v>
      </c>
      <c r="R236">
        <v>2025</v>
      </c>
      <c r="S236" t="s">
        <v>11263</v>
      </c>
      <c r="T236" t="s">
        <v>11103</v>
      </c>
      <c r="U236" t="s">
        <v>11214</v>
      </c>
      <c r="V236" s="108">
        <v>-39558</v>
      </c>
      <c r="W236" s="45" t="s">
        <v>11541</v>
      </c>
      <c r="Y236">
        <v>9</v>
      </c>
      <c r="Z236">
        <v>2025</v>
      </c>
    </row>
    <row r="237" spans="1:26">
      <c r="A237" s="20" t="s">
        <v>11538</v>
      </c>
      <c r="B237" s="20">
        <v>45930</v>
      </c>
      <c r="D237" t="s">
        <v>11539</v>
      </c>
      <c r="E237" t="s">
        <v>11206</v>
      </c>
      <c r="F237" t="s">
        <v>53</v>
      </c>
      <c r="G237" t="s">
        <v>11207</v>
      </c>
      <c r="H237" t="s">
        <v>56</v>
      </c>
      <c r="J237" t="s">
        <v>11219</v>
      </c>
      <c r="K237" s="10" t="s">
        <v>11220</v>
      </c>
      <c r="L237" s="10" t="s">
        <v>11210</v>
      </c>
      <c r="M237" s="20" t="s">
        <v>11211</v>
      </c>
      <c r="N237" t="s">
        <v>47</v>
      </c>
      <c r="O237" t="s">
        <v>11540</v>
      </c>
      <c r="P237" s="20">
        <v>45930</v>
      </c>
      <c r="Q237" s="21">
        <v>9</v>
      </c>
      <c r="R237">
        <v>2025</v>
      </c>
      <c r="S237" t="s">
        <v>11263</v>
      </c>
      <c r="T237" t="s">
        <v>11103</v>
      </c>
      <c r="U237" t="s">
        <v>11214</v>
      </c>
      <c r="V237" s="108">
        <v>-76495</v>
      </c>
      <c r="W237" s="45" t="s">
        <v>11541</v>
      </c>
      <c r="Y237">
        <v>9</v>
      </c>
      <c r="Z237">
        <v>2025</v>
      </c>
    </row>
    <row r="238" spans="1:26">
      <c r="A238" s="20" t="s">
        <v>11542</v>
      </c>
      <c r="B238" s="20">
        <v>45946</v>
      </c>
      <c r="D238" t="s">
        <v>11543</v>
      </c>
      <c r="E238" t="s">
        <v>11206</v>
      </c>
      <c r="F238" t="s">
        <v>53</v>
      </c>
      <c r="G238" t="s">
        <v>11207</v>
      </c>
      <c r="H238" t="s">
        <v>56</v>
      </c>
      <c r="J238" t="s">
        <v>11255</v>
      </c>
      <c r="K238" s="10" t="s">
        <v>11256</v>
      </c>
      <c r="L238" s="10" t="s">
        <v>11210</v>
      </c>
      <c r="M238" s="20" t="s">
        <v>11211</v>
      </c>
      <c r="N238" t="s">
        <v>47</v>
      </c>
      <c r="O238" t="s">
        <v>11544</v>
      </c>
      <c r="P238" s="20">
        <v>45946</v>
      </c>
      <c r="Q238" s="21">
        <v>9</v>
      </c>
      <c r="R238">
        <v>2025</v>
      </c>
      <c r="S238" t="s">
        <v>11284</v>
      </c>
      <c r="T238" t="s">
        <v>11098</v>
      </c>
      <c r="U238" t="s">
        <v>11214</v>
      </c>
      <c r="V238" s="108">
        <v>-523895</v>
      </c>
      <c r="W238" s="45" t="s">
        <v>11545</v>
      </c>
      <c r="Y238">
        <v>10</v>
      </c>
      <c r="Z238">
        <v>2025</v>
      </c>
    </row>
    <row r="239" spans="1:26">
      <c r="A239" s="20" t="s">
        <v>11542</v>
      </c>
      <c r="B239" s="20">
        <v>45946</v>
      </c>
      <c r="D239" t="s">
        <v>11543</v>
      </c>
      <c r="E239" t="s">
        <v>11206</v>
      </c>
      <c r="F239" t="s">
        <v>53</v>
      </c>
      <c r="G239" t="s">
        <v>11216</v>
      </c>
      <c r="H239" t="s">
        <v>77</v>
      </c>
      <c r="J239" t="s">
        <v>11255</v>
      </c>
      <c r="K239" s="10" t="s">
        <v>11256</v>
      </c>
      <c r="L239" s="10" t="s">
        <v>11210</v>
      </c>
      <c r="M239" s="20" t="s">
        <v>11211</v>
      </c>
      <c r="N239" t="s">
        <v>47</v>
      </c>
      <c r="O239" t="s">
        <v>11544</v>
      </c>
      <c r="P239" s="20">
        <v>45946</v>
      </c>
      <c r="Q239" s="21">
        <v>9</v>
      </c>
      <c r="R239">
        <v>2025</v>
      </c>
      <c r="S239" t="s">
        <v>11284</v>
      </c>
      <c r="T239" t="s">
        <v>11098</v>
      </c>
      <c r="U239" t="s">
        <v>11214</v>
      </c>
      <c r="V239" s="108">
        <v>-305637</v>
      </c>
      <c r="W239" s="45" t="s">
        <v>11545</v>
      </c>
      <c r="Y239">
        <v>10</v>
      </c>
      <c r="Z239">
        <v>2025</v>
      </c>
    </row>
    <row r="240" spans="1:26">
      <c r="A240" s="20" t="s">
        <v>11546</v>
      </c>
      <c r="B240" s="20">
        <v>45960</v>
      </c>
      <c r="D240" t="s">
        <v>11547</v>
      </c>
      <c r="E240" t="s">
        <v>11288</v>
      </c>
      <c r="F240" t="s">
        <v>53</v>
      </c>
      <c r="G240" t="s">
        <v>11445</v>
      </c>
      <c r="H240" t="s">
        <v>56</v>
      </c>
      <c r="J240" t="s">
        <v>11446</v>
      </c>
      <c r="K240" s="10" t="s">
        <v>11447</v>
      </c>
      <c r="L240" s="10" t="s">
        <v>11210</v>
      </c>
      <c r="M240" s="20" t="s">
        <v>11211</v>
      </c>
      <c r="N240" t="s">
        <v>47</v>
      </c>
      <c r="O240" t="s">
        <v>58</v>
      </c>
      <c r="P240" s="20">
        <v>45960</v>
      </c>
      <c r="Q240" s="21">
        <v>10</v>
      </c>
      <c r="R240">
        <v>2025</v>
      </c>
      <c r="T240" t="s">
        <v>11104</v>
      </c>
      <c r="U240" t="s">
        <v>11104</v>
      </c>
      <c r="V240" s="108">
        <v>-31528</v>
      </c>
      <c r="W240" s="45" t="s">
        <v>11548</v>
      </c>
      <c r="Y240">
        <v>10</v>
      </c>
      <c r="Z240">
        <v>2025</v>
      </c>
    </row>
    <row r="241" spans="1:26">
      <c r="A241" s="20" t="s">
        <v>11546</v>
      </c>
      <c r="B241" s="20">
        <v>45960</v>
      </c>
      <c r="D241" t="s">
        <v>11547</v>
      </c>
      <c r="E241" t="s">
        <v>11288</v>
      </c>
      <c r="F241" t="s">
        <v>53</v>
      </c>
      <c r="G241" t="s">
        <v>11449</v>
      </c>
      <c r="H241" t="s">
        <v>56</v>
      </c>
      <c r="J241" t="s">
        <v>11446</v>
      </c>
      <c r="K241" s="10" t="s">
        <v>11447</v>
      </c>
      <c r="L241" s="10" t="s">
        <v>11210</v>
      </c>
      <c r="M241" s="20" t="s">
        <v>11211</v>
      </c>
      <c r="N241" t="s">
        <v>47</v>
      </c>
      <c r="O241" t="s">
        <v>58</v>
      </c>
      <c r="P241" s="20">
        <v>45960</v>
      </c>
      <c r="Q241" s="21">
        <v>10</v>
      </c>
      <c r="R241">
        <v>2025</v>
      </c>
      <c r="T241" t="s">
        <v>11104</v>
      </c>
      <c r="U241" t="s">
        <v>11104</v>
      </c>
      <c r="V241" s="108">
        <v>-222542</v>
      </c>
      <c r="W241" s="45" t="s">
        <v>11548</v>
      </c>
      <c r="Y241">
        <v>10</v>
      </c>
      <c r="Z241">
        <v>2025</v>
      </c>
    </row>
    <row r="242" spans="1:26">
      <c r="A242" s="20" t="s">
        <v>11546</v>
      </c>
      <c r="B242" s="20">
        <v>45960</v>
      </c>
      <c r="D242" t="s">
        <v>11547</v>
      </c>
      <c r="E242" t="s">
        <v>11288</v>
      </c>
      <c r="F242" t="s">
        <v>53</v>
      </c>
      <c r="G242" t="s">
        <v>11450</v>
      </c>
      <c r="H242" t="s">
        <v>56</v>
      </c>
      <c r="J242" t="s">
        <v>11446</v>
      </c>
      <c r="K242" s="10" t="s">
        <v>11447</v>
      </c>
      <c r="L242" s="10" t="s">
        <v>11210</v>
      </c>
      <c r="M242" s="20" t="s">
        <v>11211</v>
      </c>
      <c r="N242" t="s">
        <v>47</v>
      </c>
      <c r="O242" t="s">
        <v>58</v>
      </c>
      <c r="P242" s="20">
        <v>45960</v>
      </c>
      <c r="Q242" s="21">
        <v>10</v>
      </c>
      <c r="R242">
        <v>2025</v>
      </c>
      <c r="T242" t="s">
        <v>11104</v>
      </c>
      <c r="U242" t="s">
        <v>11104</v>
      </c>
      <c r="V242" s="108">
        <v>-405107</v>
      </c>
      <c r="W242" s="45" t="s">
        <v>11548</v>
      </c>
      <c r="Y242">
        <v>10</v>
      </c>
      <c r="Z242">
        <v>2025</v>
      </c>
    </row>
    <row r="243" spans="1:26">
      <c r="A243" s="20" t="s">
        <v>11546</v>
      </c>
      <c r="B243" s="20">
        <v>45960</v>
      </c>
      <c r="D243" t="s">
        <v>11547</v>
      </c>
      <c r="E243" t="s">
        <v>11288</v>
      </c>
      <c r="F243" t="s">
        <v>53</v>
      </c>
      <c r="G243" t="s">
        <v>11451</v>
      </c>
      <c r="H243" t="s">
        <v>56</v>
      </c>
      <c r="J243" t="s">
        <v>11446</v>
      </c>
      <c r="K243" s="10" t="s">
        <v>11447</v>
      </c>
      <c r="L243" s="10" t="s">
        <v>11210</v>
      </c>
      <c r="M243" s="20" t="s">
        <v>11211</v>
      </c>
      <c r="N243" t="s">
        <v>47</v>
      </c>
      <c r="O243" t="s">
        <v>58</v>
      </c>
      <c r="P243" s="20">
        <v>45960</v>
      </c>
      <c r="Q243" s="21">
        <v>10</v>
      </c>
      <c r="R243">
        <v>2025</v>
      </c>
      <c r="T243" t="s">
        <v>11104</v>
      </c>
      <c r="U243" t="s">
        <v>11104</v>
      </c>
      <c r="V243" s="108">
        <v>-5670</v>
      </c>
      <c r="W243" s="45" t="s">
        <v>11548</v>
      </c>
      <c r="Y243">
        <v>10</v>
      </c>
      <c r="Z243">
        <v>2025</v>
      </c>
    </row>
    <row r="244" spans="1:26">
      <c r="A244" s="20" t="s">
        <v>11546</v>
      </c>
      <c r="B244" s="20">
        <v>45960</v>
      </c>
      <c r="D244" t="s">
        <v>11547</v>
      </c>
      <c r="E244" t="s">
        <v>11288</v>
      </c>
      <c r="F244" t="s">
        <v>53</v>
      </c>
      <c r="G244" t="s">
        <v>11452</v>
      </c>
      <c r="H244" t="s">
        <v>56</v>
      </c>
      <c r="J244" t="s">
        <v>11446</v>
      </c>
      <c r="K244" s="10" t="s">
        <v>11447</v>
      </c>
      <c r="L244" s="10" t="s">
        <v>11210</v>
      </c>
      <c r="M244" s="20" t="s">
        <v>11211</v>
      </c>
      <c r="N244" t="s">
        <v>47</v>
      </c>
      <c r="O244" t="s">
        <v>58</v>
      </c>
      <c r="P244" s="20">
        <v>45960</v>
      </c>
      <c r="Q244" s="21">
        <v>10</v>
      </c>
      <c r="R244">
        <v>2025</v>
      </c>
      <c r="T244" t="s">
        <v>11104</v>
      </c>
      <c r="U244" t="s">
        <v>11104</v>
      </c>
      <c r="V244" s="108">
        <v>-175871</v>
      </c>
      <c r="W244" s="45" t="s">
        <v>11548</v>
      </c>
      <c r="Y244">
        <v>10</v>
      </c>
      <c r="Z244">
        <v>2025</v>
      </c>
    </row>
    <row r="245" spans="1:26">
      <c r="A245" s="20" t="s">
        <v>11546</v>
      </c>
      <c r="B245" s="20">
        <v>45960</v>
      </c>
      <c r="D245" t="s">
        <v>11547</v>
      </c>
      <c r="E245" t="s">
        <v>11288</v>
      </c>
      <c r="F245" t="s">
        <v>53</v>
      </c>
      <c r="G245" t="s">
        <v>11453</v>
      </c>
      <c r="H245" t="s">
        <v>56</v>
      </c>
      <c r="J245" t="s">
        <v>11446</v>
      </c>
      <c r="K245" s="10" t="s">
        <v>11447</v>
      </c>
      <c r="L245" s="10" t="s">
        <v>11210</v>
      </c>
      <c r="M245" s="20" t="s">
        <v>11211</v>
      </c>
      <c r="N245" t="s">
        <v>47</v>
      </c>
      <c r="O245" t="s">
        <v>58</v>
      </c>
      <c r="P245" s="20">
        <v>45960</v>
      </c>
      <c r="Q245" s="21">
        <v>10</v>
      </c>
      <c r="R245">
        <v>2025</v>
      </c>
      <c r="T245" t="s">
        <v>11104</v>
      </c>
      <c r="U245" t="s">
        <v>11104</v>
      </c>
      <c r="V245" s="108">
        <v>-182986</v>
      </c>
      <c r="W245" s="45" t="s">
        <v>11548</v>
      </c>
      <c r="Y245">
        <v>10</v>
      </c>
      <c r="Z245">
        <v>2025</v>
      </c>
    </row>
    <row r="246" spans="1:26">
      <c r="A246" s="20" t="s">
        <v>11546</v>
      </c>
      <c r="B246" s="20">
        <v>45960</v>
      </c>
      <c r="D246" t="s">
        <v>11547</v>
      </c>
      <c r="E246" t="s">
        <v>11288</v>
      </c>
      <c r="F246" t="s">
        <v>53</v>
      </c>
      <c r="G246" t="s">
        <v>11454</v>
      </c>
      <c r="H246" t="s">
        <v>56</v>
      </c>
      <c r="J246" t="s">
        <v>11446</v>
      </c>
      <c r="K246" s="10" t="s">
        <v>11447</v>
      </c>
      <c r="L246" s="10" t="s">
        <v>11210</v>
      </c>
      <c r="M246" s="20" t="s">
        <v>11211</v>
      </c>
      <c r="N246" t="s">
        <v>47</v>
      </c>
      <c r="O246" t="s">
        <v>58</v>
      </c>
      <c r="P246" s="20">
        <v>45960</v>
      </c>
      <c r="Q246" s="21">
        <v>10</v>
      </c>
      <c r="R246">
        <v>2025</v>
      </c>
      <c r="T246" t="s">
        <v>11104</v>
      </c>
      <c r="U246" t="s">
        <v>11104</v>
      </c>
      <c r="V246" s="108">
        <v>-121527</v>
      </c>
      <c r="W246" s="45" t="s">
        <v>11548</v>
      </c>
      <c r="Y246">
        <v>10</v>
      </c>
      <c r="Z246">
        <v>2025</v>
      </c>
    </row>
    <row r="247" spans="1:26">
      <c r="A247" s="20" t="s">
        <v>11546</v>
      </c>
      <c r="B247" s="20">
        <v>45960</v>
      </c>
      <c r="D247" t="s">
        <v>11547</v>
      </c>
      <c r="E247" t="s">
        <v>11288</v>
      </c>
      <c r="F247" t="s">
        <v>53</v>
      </c>
      <c r="G247" t="s">
        <v>11455</v>
      </c>
      <c r="H247" t="s">
        <v>56</v>
      </c>
      <c r="J247" t="s">
        <v>11446</v>
      </c>
      <c r="K247" s="10" t="s">
        <v>11447</v>
      </c>
      <c r="L247" s="10" t="s">
        <v>11210</v>
      </c>
      <c r="M247" s="20" t="s">
        <v>11211</v>
      </c>
      <c r="N247" t="s">
        <v>47</v>
      </c>
      <c r="O247" t="s">
        <v>58</v>
      </c>
      <c r="P247" s="20">
        <v>45960</v>
      </c>
      <c r="Q247" s="21">
        <v>10</v>
      </c>
      <c r="R247">
        <v>2025</v>
      </c>
      <c r="T247" t="s">
        <v>11104</v>
      </c>
      <c r="U247" t="s">
        <v>11104</v>
      </c>
      <c r="V247" s="108">
        <v>-75809</v>
      </c>
      <c r="W247" s="45" t="s">
        <v>11548</v>
      </c>
      <c r="Y247">
        <v>10</v>
      </c>
      <c r="Z247">
        <v>2025</v>
      </c>
    </row>
    <row r="248" spans="1:26">
      <c r="A248" s="20" t="s">
        <v>11546</v>
      </c>
      <c r="B248" s="20">
        <v>45960</v>
      </c>
      <c r="D248" t="s">
        <v>11547</v>
      </c>
      <c r="E248" t="s">
        <v>11288</v>
      </c>
      <c r="F248" t="s">
        <v>53</v>
      </c>
      <c r="G248" t="s">
        <v>11456</v>
      </c>
      <c r="H248" t="s">
        <v>56</v>
      </c>
      <c r="J248" t="s">
        <v>11446</v>
      </c>
      <c r="K248" s="10" t="s">
        <v>11447</v>
      </c>
      <c r="L248" s="10" t="s">
        <v>11210</v>
      </c>
      <c r="M248" s="20" t="s">
        <v>11211</v>
      </c>
      <c r="N248" t="s">
        <v>47</v>
      </c>
      <c r="O248" t="s">
        <v>58</v>
      </c>
      <c r="P248" s="20">
        <v>45960</v>
      </c>
      <c r="Q248" s="21">
        <v>10</v>
      </c>
      <c r="R248">
        <v>2025</v>
      </c>
      <c r="T248" t="s">
        <v>11104</v>
      </c>
      <c r="U248" t="s">
        <v>11104</v>
      </c>
      <c r="V248" s="108">
        <v>-139269</v>
      </c>
      <c r="W248" s="45" t="s">
        <v>11548</v>
      </c>
      <c r="Y248">
        <v>10</v>
      </c>
      <c r="Z248">
        <v>2025</v>
      </c>
    </row>
    <row r="249" spans="1:26">
      <c r="A249" s="20" t="s">
        <v>11546</v>
      </c>
      <c r="B249" s="20">
        <v>45960</v>
      </c>
      <c r="D249" t="s">
        <v>11547</v>
      </c>
      <c r="E249" t="s">
        <v>11288</v>
      </c>
      <c r="F249" t="s">
        <v>53</v>
      </c>
      <c r="G249" t="s">
        <v>11457</v>
      </c>
      <c r="H249" t="s">
        <v>56</v>
      </c>
      <c r="J249" t="s">
        <v>11446</v>
      </c>
      <c r="K249" s="10" t="s">
        <v>11447</v>
      </c>
      <c r="L249" s="10" t="s">
        <v>11210</v>
      </c>
      <c r="M249" s="20" t="s">
        <v>11211</v>
      </c>
      <c r="N249" t="s">
        <v>47</v>
      </c>
      <c r="O249" t="s">
        <v>58</v>
      </c>
      <c r="P249" s="20">
        <v>45960</v>
      </c>
      <c r="Q249" s="21">
        <v>10</v>
      </c>
      <c r="R249">
        <v>2025</v>
      </c>
      <c r="T249" t="s">
        <v>11104</v>
      </c>
      <c r="U249" t="s">
        <v>11104</v>
      </c>
      <c r="V249" s="108">
        <v>-25207</v>
      </c>
      <c r="W249" s="45" t="s">
        <v>11548</v>
      </c>
      <c r="Y249">
        <v>10</v>
      </c>
      <c r="Z249">
        <v>2025</v>
      </c>
    </row>
    <row r="250" spans="1:26">
      <c r="A250" s="20" t="s">
        <v>11546</v>
      </c>
      <c r="B250" s="20">
        <v>45960</v>
      </c>
      <c r="D250" t="s">
        <v>11547</v>
      </c>
      <c r="E250" t="s">
        <v>11288</v>
      </c>
      <c r="F250" t="s">
        <v>53</v>
      </c>
      <c r="G250" t="s">
        <v>11458</v>
      </c>
      <c r="H250" t="s">
        <v>56</v>
      </c>
      <c r="J250" t="s">
        <v>11446</v>
      </c>
      <c r="K250" s="10" t="s">
        <v>11447</v>
      </c>
      <c r="L250" s="10" t="s">
        <v>11210</v>
      </c>
      <c r="M250" s="20" t="s">
        <v>11211</v>
      </c>
      <c r="N250" t="s">
        <v>47</v>
      </c>
      <c r="O250" t="s">
        <v>58</v>
      </c>
      <c r="P250" s="20">
        <v>45960</v>
      </c>
      <c r="Q250" s="21">
        <v>10</v>
      </c>
      <c r="R250">
        <v>2025</v>
      </c>
      <c r="T250" t="s">
        <v>11104</v>
      </c>
      <c r="U250" t="s">
        <v>11104</v>
      </c>
      <c r="V250" s="108">
        <v>-151378</v>
      </c>
      <c r="W250" s="45" t="s">
        <v>11548</v>
      </c>
      <c r="Y250">
        <v>10</v>
      </c>
      <c r="Z250">
        <v>2025</v>
      </c>
    </row>
    <row r="251" spans="1:26">
      <c r="A251" s="20" t="s">
        <v>11546</v>
      </c>
      <c r="B251" s="20">
        <v>45960</v>
      </c>
      <c r="D251" t="s">
        <v>11547</v>
      </c>
      <c r="E251" t="s">
        <v>11288</v>
      </c>
      <c r="F251" t="s">
        <v>53</v>
      </c>
      <c r="G251" t="s">
        <v>11459</v>
      </c>
      <c r="H251" t="s">
        <v>56</v>
      </c>
      <c r="J251" t="s">
        <v>11446</v>
      </c>
      <c r="K251" s="10" t="s">
        <v>11447</v>
      </c>
      <c r="L251" s="10" t="s">
        <v>11210</v>
      </c>
      <c r="M251" s="20" t="s">
        <v>11211</v>
      </c>
      <c r="N251" t="s">
        <v>47</v>
      </c>
      <c r="O251" t="s">
        <v>58</v>
      </c>
      <c r="P251" s="20">
        <v>45960</v>
      </c>
      <c r="Q251" s="21">
        <v>10</v>
      </c>
      <c r="R251">
        <v>2025</v>
      </c>
      <c r="T251" t="s">
        <v>11104</v>
      </c>
      <c r="U251" t="s">
        <v>11104</v>
      </c>
      <c r="V251" s="108">
        <v>-283878</v>
      </c>
      <c r="W251" s="45" t="s">
        <v>11548</v>
      </c>
      <c r="Y251">
        <v>10</v>
      </c>
      <c r="Z251">
        <v>2025</v>
      </c>
    </row>
    <row r="252" spans="1:26">
      <c r="A252" s="20" t="s">
        <v>11546</v>
      </c>
      <c r="B252" s="20">
        <v>45960</v>
      </c>
      <c r="D252" t="s">
        <v>11547</v>
      </c>
      <c r="E252" t="s">
        <v>11288</v>
      </c>
      <c r="F252" t="s">
        <v>53</v>
      </c>
      <c r="G252" t="s">
        <v>11460</v>
      </c>
      <c r="H252" t="s">
        <v>56</v>
      </c>
      <c r="J252" t="s">
        <v>11446</v>
      </c>
      <c r="K252" s="10" t="s">
        <v>11447</v>
      </c>
      <c r="L252" s="10" t="s">
        <v>11210</v>
      </c>
      <c r="M252" s="20" t="s">
        <v>11211</v>
      </c>
      <c r="N252" t="s">
        <v>47</v>
      </c>
      <c r="O252" t="s">
        <v>58</v>
      </c>
      <c r="P252" s="20">
        <v>45960</v>
      </c>
      <c r="Q252" s="21">
        <v>10</v>
      </c>
      <c r="R252">
        <v>2025</v>
      </c>
      <c r="T252" t="s">
        <v>11104</v>
      </c>
      <c r="U252" t="s">
        <v>11104</v>
      </c>
      <c r="V252" s="108">
        <v>-128748</v>
      </c>
      <c r="W252" s="45" t="s">
        <v>11548</v>
      </c>
      <c r="Y252">
        <v>10</v>
      </c>
      <c r="Z252">
        <v>2025</v>
      </c>
    </row>
    <row r="253" spans="1:26">
      <c r="A253" s="20" t="s">
        <v>11546</v>
      </c>
      <c r="B253" s="20">
        <v>45960</v>
      </c>
      <c r="D253" t="s">
        <v>11547</v>
      </c>
      <c r="E253" t="s">
        <v>11288</v>
      </c>
      <c r="F253" t="s">
        <v>53</v>
      </c>
      <c r="G253" t="s">
        <v>11461</v>
      </c>
      <c r="H253" t="s">
        <v>56</v>
      </c>
      <c r="J253" t="s">
        <v>11446</v>
      </c>
      <c r="K253" s="10" t="s">
        <v>11447</v>
      </c>
      <c r="L253" s="10" t="s">
        <v>11210</v>
      </c>
      <c r="M253" s="20" t="s">
        <v>11211</v>
      </c>
      <c r="N253" t="s">
        <v>47</v>
      </c>
      <c r="O253" t="s">
        <v>58</v>
      </c>
      <c r="P253" s="20">
        <v>45960</v>
      </c>
      <c r="Q253" s="21">
        <v>10</v>
      </c>
      <c r="R253">
        <v>2025</v>
      </c>
      <c r="T253" t="s">
        <v>11104</v>
      </c>
      <c r="U253" t="s">
        <v>11104</v>
      </c>
      <c r="V253" s="108">
        <v>-105878</v>
      </c>
      <c r="W253" s="45" t="s">
        <v>11548</v>
      </c>
      <c r="Y253">
        <v>10</v>
      </c>
      <c r="Z253">
        <v>2025</v>
      </c>
    </row>
    <row r="254" spans="1:26">
      <c r="A254" s="20" t="s">
        <v>11546</v>
      </c>
      <c r="B254" s="20">
        <v>45960</v>
      </c>
      <c r="D254" t="s">
        <v>11547</v>
      </c>
      <c r="E254" t="s">
        <v>11288</v>
      </c>
      <c r="F254" t="s">
        <v>53</v>
      </c>
      <c r="G254" t="s">
        <v>11462</v>
      </c>
      <c r="H254" t="s">
        <v>56</v>
      </c>
      <c r="J254" t="s">
        <v>11446</v>
      </c>
      <c r="K254" s="10" t="s">
        <v>11447</v>
      </c>
      <c r="L254" s="10" t="s">
        <v>11210</v>
      </c>
      <c r="M254" s="20" t="s">
        <v>11211</v>
      </c>
      <c r="N254" t="s">
        <v>47</v>
      </c>
      <c r="O254" t="s">
        <v>58</v>
      </c>
      <c r="P254" s="20">
        <v>45960</v>
      </c>
      <c r="Q254" s="21">
        <v>10</v>
      </c>
      <c r="R254">
        <v>2025</v>
      </c>
      <c r="T254" t="s">
        <v>11104</v>
      </c>
      <c r="U254" t="s">
        <v>11104</v>
      </c>
      <c r="V254" s="108">
        <v>-154191</v>
      </c>
      <c r="W254" s="45" t="s">
        <v>11548</v>
      </c>
      <c r="Y254">
        <v>10</v>
      </c>
      <c r="Z254">
        <v>2025</v>
      </c>
    </row>
    <row r="255" spans="1:26">
      <c r="A255" s="20" t="s">
        <v>11546</v>
      </c>
      <c r="B255" s="20">
        <v>45960</v>
      </c>
      <c r="D255" t="s">
        <v>11547</v>
      </c>
      <c r="E255" t="s">
        <v>11288</v>
      </c>
      <c r="F255" t="s">
        <v>53</v>
      </c>
      <c r="G255" t="s">
        <v>11463</v>
      </c>
      <c r="H255" t="s">
        <v>56</v>
      </c>
      <c r="J255" t="s">
        <v>11446</v>
      </c>
      <c r="K255" s="10" t="s">
        <v>11447</v>
      </c>
      <c r="L255" s="10" t="s">
        <v>11210</v>
      </c>
      <c r="M255" s="20" t="s">
        <v>11211</v>
      </c>
      <c r="N255" t="s">
        <v>47</v>
      </c>
      <c r="O255" t="s">
        <v>58</v>
      </c>
      <c r="P255" s="20">
        <v>45960</v>
      </c>
      <c r="Q255" s="21">
        <v>10</v>
      </c>
      <c r="R255">
        <v>2025</v>
      </c>
      <c r="T255" t="s">
        <v>11104</v>
      </c>
      <c r="U255" t="s">
        <v>11104</v>
      </c>
      <c r="V255" s="108">
        <v>-334248</v>
      </c>
      <c r="W255" s="45" t="s">
        <v>11548</v>
      </c>
      <c r="Y255">
        <v>10</v>
      </c>
      <c r="Z255">
        <v>2025</v>
      </c>
    </row>
    <row r="256" spans="1:26">
      <c r="A256" s="20" t="s">
        <v>11546</v>
      </c>
      <c r="B256" s="20">
        <v>45960</v>
      </c>
      <c r="D256" t="s">
        <v>11547</v>
      </c>
      <c r="E256" t="s">
        <v>11288</v>
      </c>
      <c r="F256" t="s">
        <v>53</v>
      </c>
      <c r="G256" t="s">
        <v>11464</v>
      </c>
      <c r="H256" t="s">
        <v>56</v>
      </c>
      <c r="J256" t="s">
        <v>11446</v>
      </c>
      <c r="K256" s="10" t="s">
        <v>11447</v>
      </c>
      <c r="L256" s="10" t="s">
        <v>11210</v>
      </c>
      <c r="M256" s="20" t="s">
        <v>11211</v>
      </c>
      <c r="N256" t="s">
        <v>47</v>
      </c>
      <c r="O256" t="s">
        <v>58</v>
      </c>
      <c r="P256" s="20">
        <v>45960</v>
      </c>
      <c r="Q256" s="21">
        <v>10</v>
      </c>
      <c r="R256">
        <v>2025</v>
      </c>
      <c r="T256" t="s">
        <v>11104</v>
      </c>
      <c r="U256" t="s">
        <v>11104</v>
      </c>
      <c r="V256" s="108">
        <v>-129772</v>
      </c>
      <c r="W256" s="45" t="s">
        <v>11548</v>
      </c>
      <c r="Y256">
        <v>10</v>
      </c>
      <c r="Z256">
        <v>2025</v>
      </c>
    </row>
    <row r="257" spans="1:26">
      <c r="A257" s="20" t="s">
        <v>11546</v>
      </c>
      <c r="B257" s="20">
        <v>45960</v>
      </c>
      <c r="D257" t="s">
        <v>11547</v>
      </c>
      <c r="E257" t="s">
        <v>11288</v>
      </c>
      <c r="F257" t="s">
        <v>53</v>
      </c>
      <c r="G257" t="s">
        <v>11465</v>
      </c>
      <c r="H257" t="s">
        <v>56</v>
      </c>
      <c r="J257" t="s">
        <v>11446</v>
      </c>
      <c r="K257" s="10" t="s">
        <v>11447</v>
      </c>
      <c r="L257" s="10" t="s">
        <v>11210</v>
      </c>
      <c r="M257" s="20" t="s">
        <v>11211</v>
      </c>
      <c r="N257" t="s">
        <v>47</v>
      </c>
      <c r="O257" t="s">
        <v>58</v>
      </c>
      <c r="P257" s="20">
        <v>45960</v>
      </c>
      <c r="Q257" s="21">
        <v>10</v>
      </c>
      <c r="R257">
        <v>2025</v>
      </c>
      <c r="T257" t="s">
        <v>11104</v>
      </c>
      <c r="U257" t="s">
        <v>11104</v>
      </c>
      <c r="V257" s="108">
        <v>-336194</v>
      </c>
      <c r="W257" s="45" t="s">
        <v>11548</v>
      </c>
      <c r="Y257">
        <v>10</v>
      </c>
      <c r="Z257">
        <v>2025</v>
      </c>
    </row>
    <row r="258" spans="1:26">
      <c r="A258" s="20" t="s">
        <v>11546</v>
      </c>
      <c r="B258" s="20">
        <v>45960</v>
      </c>
      <c r="D258" t="s">
        <v>11547</v>
      </c>
      <c r="E258" t="s">
        <v>11288</v>
      </c>
      <c r="F258" t="s">
        <v>53</v>
      </c>
      <c r="G258" t="s">
        <v>11466</v>
      </c>
      <c r="H258" t="s">
        <v>56</v>
      </c>
      <c r="J258" t="s">
        <v>11446</v>
      </c>
      <c r="K258" s="10" t="s">
        <v>11447</v>
      </c>
      <c r="L258" s="10" t="s">
        <v>11210</v>
      </c>
      <c r="M258" s="20" t="s">
        <v>11211</v>
      </c>
      <c r="N258" t="s">
        <v>47</v>
      </c>
      <c r="O258" t="s">
        <v>58</v>
      </c>
      <c r="P258" s="20">
        <v>45960</v>
      </c>
      <c r="Q258" s="21">
        <v>10</v>
      </c>
      <c r="R258">
        <v>2025</v>
      </c>
      <c r="T258" t="s">
        <v>11104</v>
      </c>
      <c r="U258" t="s">
        <v>11104</v>
      </c>
      <c r="V258" s="108">
        <v>-167433</v>
      </c>
      <c r="W258" s="45" t="s">
        <v>11548</v>
      </c>
      <c r="Y258">
        <v>10</v>
      </c>
      <c r="Z258">
        <v>2025</v>
      </c>
    </row>
    <row r="259" spans="1:26">
      <c r="A259" s="20" t="s">
        <v>11546</v>
      </c>
      <c r="B259" s="20">
        <v>45960</v>
      </c>
      <c r="D259" t="s">
        <v>11547</v>
      </c>
      <c r="E259" t="s">
        <v>11288</v>
      </c>
      <c r="F259" t="s">
        <v>53</v>
      </c>
      <c r="G259" t="s">
        <v>11467</v>
      </c>
      <c r="H259" t="s">
        <v>56</v>
      </c>
      <c r="J259" t="s">
        <v>11446</v>
      </c>
      <c r="K259" s="10" t="s">
        <v>11447</v>
      </c>
      <c r="L259" s="10" t="s">
        <v>11210</v>
      </c>
      <c r="M259" s="20" t="s">
        <v>11211</v>
      </c>
      <c r="N259" t="s">
        <v>47</v>
      </c>
      <c r="O259" t="s">
        <v>58</v>
      </c>
      <c r="P259" s="20">
        <v>45960</v>
      </c>
      <c r="Q259" s="21">
        <v>10</v>
      </c>
      <c r="R259">
        <v>2025</v>
      </c>
      <c r="T259" t="s">
        <v>11104</v>
      </c>
      <c r="U259" t="s">
        <v>11104</v>
      </c>
      <c r="V259" s="108">
        <v>-100599</v>
      </c>
      <c r="W259" s="45" t="s">
        <v>11548</v>
      </c>
      <c r="Y259">
        <v>10</v>
      </c>
      <c r="Z259">
        <v>2025</v>
      </c>
    </row>
    <row r="260" spans="1:26">
      <c r="A260" s="20" t="s">
        <v>11546</v>
      </c>
      <c r="B260" s="20">
        <v>45960</v>
      </c>
      <c r="D260" t="s">
        <v>11547</v>
      </c>
      <c r="E260" t="s">
        <v>11288</v>
      </c>
      <c r="F260" t="s">
        <v>53</v>
      </c>
      <c r="G260" t="s">
        <v>11468</v>
      </c>
      <c r="H260" t="s">
        <v>56</v>
      </c>
      <c r="J260" t="s">
        <v>11446</v>
      </c>
      <c r="K260" s="10" t="s">
        <v>11447</v>
      </c>
      <c r="L260" s="10" t="s">
        <v>11210</v>
      </c>
      <c r="M260" s="20" t="s">
        <v>11211</v>
      </c>
      <c r="N260" t="s">
        <v>47</v>
      </c>
      <c r="O260" t="s">
        <v>58</v>
      </c>
      <c r="P260" s="20">
        <v>45960</v>
      </c>
      <c r="Q260" s="21">
        <v>10</v>
      </c>
      <c r="R260">
        <v>2025</v>
      </c>
      <c r="T260" t="s">
        <v>11104</v>
      </c>
      <c r="U260" t="s">
        <v>11104</v>
      </c>
      <c r="V260" s="108">
        <v>-124994</v>
      </c>
      <c r="W260" s="45" t="s">
        <v>11548</v>
      </c>
      <c r="Y260">
        <v>10</v>
      </c>
      <c r="Z260">
        <v>2025</v>
      </c>
    </row>
    <row r="261" spans="1:26">
      <c r="A261" s="20" t="s">
        <v>11546</v>
      </c>
      <c r="B261" s="20">
        <v>45960</v>
      </c>
      <c r="D261" t="s">
        <v>11547</v>
      </c>
      <c r="E261" t="s">
        <v>11288</v>
      </c>
      <c r="F261" t="s">
        <v>53</v>
      </c>
      <c r="G261" t="s">
        <v>11469</v>
      </c>
      <c r="H261" t="s">
        <v>56</v>
      </c>
      <c r="J261" t="s">
        <v>11446</v>
      </c>
      <c r="K261" s="10" t="s">
        <v>11447</v>
      </c>
      <c r="L261" s="10" t="s">
        <v>11210</v>
      </c>
      <c r="M261" s="20" t="s">
        <v>11211</v>
      </c>
      <c r="N261" t="s">
        <v>47</v>
      </c>
      <c r="O261" t="s">
        <v>58</v>
      </c>
      <c r="P261" s="20">
        <v>45960</v>
      </c>
      <c r="Q261" s="21">
        <v>10</v>
      </c>
      <c r="R261">
        <v>2025</v>
      </c>
      <c r="T261" t="s">
        <v>11104</v>
      </c>
      <c r="U261" t="s">
        <v>11104</v>
      </c>
      <c r="V261" s="108">
        <v>-143881</v>
      </c>
      <c r="W261" s="45" t="s">
        <v>11548</v>
      </c>
      <c r="Y261">
        <v>10</v>
      </c>
      <c r="Z261">
        <v>2025</v>
      </c>
    </row>
    <row r="262" spans="1:26">
      <c r="A262" s="20" t="s">
        <v>11546</v>
      </c>
      <c r="B262" s="20">
        <v>45960</v>
      </c>
      <c r="D262" t="s">
        <v>11547</v>
      </c>
      <c r="E262" t="s">
        <v>11288</v>
      </c>
      <c r="F262" t="s">
        <v>53</v>
      </c>
      <c r="G262" t="s">
        <v>11470</v>
      </c>
      <c r="H262" t="s">
        <v>56</v>
      </c>
      <c r="J262" t="s">
        <v>11446</v>
      </c>
      <c r="K262" s="10" t="s">
        <v>11447</v>
      </c>
      <c r="L262" s="10" t="s">
        <v>11210</v>
      </c>
      <c r="M262" s="20" t="s">
        <v>11211</v>
      </c>
      <c r="N262" t="s">
        <v>47</v>
      </c>
      <c r="O262" t="s">
        <v>58</v>
      </c>
      <c r="P262" s="20">
        <v>45960</v>
      </c>
      <c r="Q262" s="21">
        <v>10</v>
      </c>
      <c r="R262">
        <v>2025</v>
      </c>
      <c r="T262" t="s">
        <v>11104</v>
      </c>
      <c r="U262" t="s">
        <v>11104</v>
      </c>
      <c r="V262" s="108">
        <v>-137826</v>
      </c>
      <c r="W262" s="45" t="s">
        <v>11548</v>
      </c>
      <c r="Y262">
        <v>10</v>
      </c>
      <c r="Z262">
        <v>2025</v>
      </c>
    </row>
    <row r="263" spans="1:26">
      <c r="A263" s="20" t="s">
        <v>11546</v>
      </c>
      <c r="B263" s="20">
        <v>45960</v>
      </c>
      <c r="D263" t="s">
        <v>11547</v>
      </c>
      <c r="E263" t="s">
        <v>11288</v>
      </c>
      <c r="F263" t="s">
        <v>53</v>
      </c>
      <c r="G263" t="s">
        <v>11471</v>
      </c>
      <c r="H263" t="s">
        <v>56</v>
      </c>
      <c r="J263" t="s">
        <v>11446</v>
      </c>
      <c r="K263" s="10" t="s">
        <v>11447</v>
      </c>
      <c r="L263" s="10" t="s">
        <v>11210</v>
      </c>
      <c r="M263" s="20" t="s">
        <v>11211</v>
      </c>
      <c r="N263" t="s">
        <v>47</v>
      </c>
      <c r="O263" t="s">
        <v>58</v>
      </c>
      <c r="P263" s="20">
        <v>45960</v>
      </c>
      <c r="Q263" s="21">
        <v>10</v>
      </c>
      <c r="R263">
        <v>2025</v>
      </c>
      <c r="T263" t="s">
        <v>11104</v>
      </c>
      <c r="U263" t="s">
        <v>11104</v>
      </c>
      <c r="V263" s="108">
        <v>-153918</v>
      </c>
      <c r="W263" s="45" t="s">
        <v>11548</v>
      </c>
      <c r="Y263">
        <v>10</v>
      </c>
      <c r="Z263">
        <v>2025</v>
      </c>
    </row>
    <row r="264" spans="1:26">
      <c r="A264" s="20" t="s">
        <v>11546</v>
      </c>
      <c r="B264" s="20">
        <v>45960</v>
      </c>
      <c r="D264" t="s">
        <v>11547</v>
      </c>
      <c r="E264" t="s">
        <v>11288</v>
      </c>
      <c r="F264" t="s">
        <v>53</v>
      </c>
      <c r="G264" t="s">
        <v>11472</v>
      </c>
      <c r="H264" t="s">
        <v>56</v>
      </c>
      <c r="J264" t="s">
        <v>11446</v>
      </c>
      <c r="K264" s="10" t="s">
        <v>11447</v>
      </c>
      <c r="L264" s="10" t="s">
        <v>11210</v>
      </c>
      <c r="M264" s="20" t="s">
        <v>11211</v>
      </c>
      <c r="N264" t="s">
        <v>47</v>
      </c>
      <c r="O264" t="s">
        <v>58</v>
      </c>
      <c r="P264" s="20">
        <v>45960</v>
      </c>
      <c r="Q264" s="21">
        <v>10</v>
      </c>
      <c r="R264">
        <v>2025</v>
      </c>
      <c r="T264" t="s">
        <v>11104</v>
      </c>
      <c r="U264" t="s">
        <v>11104</v>
      </c>
      <c r="V264" s="108">
        <v>-73485</v>
      </c>
      <c r="W264" s="45" t="s">
        <v>11548</v>
      </c>
      <c r="Y264">
        <v>10</v>
      </c>
      <c r="Z264">
        <v>2025</v>
      </c>
    </row>
    <row r="265" spans="1:26">
      <c r="A265" s="20" t="s">
        <v>11546</v>
      </c>
      <c r="B265" s="20">
        <v>45960</v>
      </c>
      <c r="D265" t="s">
        <v>11547</v>
      </c>
      <c r="E265" t="s">
        <v>11288</v>
      </c>
      <c r="F265" t="s">
        <v>53</v>
      </c>
      <c r="G265" t="s">
        <v>11473</v>
      </c>
      <c r="H265" t="s">
        <v>56</v>
      </c>
      <c r="J265" t="s">
        <v>11446</v>
      </c>
      <c r="K265" s="10" t="s">
        <v>11447</v>
      </c>
      <c r="L265" s="10" t="s">
        <v>11210</v>
      </c>
      <c r="M265" s="20" t="s">
        <v>11211</v>
      </c>
      <c r="N265" t="s">
        <v>47</v>
      </c>
      <c r="O265" t="s">
        <v>58</v>
      </c>
      <c r="P265" s="20">
        <v>45960</v>
      </c>
      <c r="Q265" s="21">
        <v>10</v>
      </c>
      <c r="R265">
        <v>2025</v>
      </c>
      <c r="T265" t="s">
        <v>11104</v>
      </c>
      <c r="U265" t="s">
        <v>11104</v>
      </c>
      <c r="V265" s="108">
        <v>-192704</v>
      </c>
      <c r="W265" s="45" t="s">
        <v>11548</v>
      </c>
      <c r="Y265">
        <v>10</v>
      </c>
      <c r="Z265">
        <v>2025</v>
      </c>
    </row>
    <row r="266" spans="1:26">
      <c r="A266" s="20" t="s">
        <v>11546</v>
      </c>
      <c r="B266" s="20">
        <v>45960</v>
      </c>
      <c r="D266" t="s">
        <v>11547</v>
      </c>
      <c r="E266" t="s">
        <v>11288</v>
      </c>
      <c r="F266" t="s">
        <v>53</v>
      </c>
      <c r="G266" t="s">
        <v>11474</v>
      </c>
      <c r="H266" t="s">
        <v>56</v>
      </c>
      <c r="J266" t="s">
        <v>11446</v>
      </c>
      <c r="K266" s="10" t="s">
        <v>11447</v>
      </c>
      <c r="L266" s="10" t="s">
        <v>11210</v>
      </c>
      <c r="M266" s="20" t="s">
        <v>11211</v>
      </c>
      <c r="N266" t="s">
        <v>47</v>
      </c>
      <c r="O266" t="s">
        <v>58</v>
      </c>
      <c r="P266" s="20">
        <v>45960</v>
      </c>
      <c r="Q266" s="21">
        <v>10</v>
      </c>
      <c r="R266">
        <v>2025</v>
      </c>
      <c r="T266" t="s">
        <v>11104</v>
      </c>
      <c r="U266" t="s">
        <v>11104</v>
      </c>
      <c r="V266" s="108">
        <v>-68668</v>
      </c>
      <c r="W266" s="45" t="s">
        <v>11548</v>
      </c>
      <c r="Y266">
        <v>10</v>
      </c>
      <c r="Z266">
        <v>2025</v>
      </c>
    </row>
    <row r="267" spans="1:26">
      <c r="A267" s="20" t="s">
        <v>11546</v>
      </c>
      <c r="B267" s="20">
        <v>45960</v>
      </c>
      <c r="D267" t="s">
        <v>11547</v>
      </c>
      <c r="E267" t="s">
        <v>11288</v>
      </c>
      <c r="F267" t="s">
        <v>53</v>
      </c>
      <c r="G267" t="s">
        <v>11475</v>
      </c>
      <c r="H267" t="s">
        <v>56</v>
      </c>
      <c r="J267" t="s">
        <v>11446</v>
      </c>
      <c r="K267" s="10" t="s">
        <v>11447</v>
      </c>
      <c r="L267" s="10" t="s">
        <v>11210</v>
      </c>
      <c r="M267" s="20" t="s">
        <v>11211</v>
      </c>
      <c r="N267" t="s">
        <v>47</v>
      </c>
      <c r="O267" t="s">
        <v>58</v>
      </c>
      <c r="P267" s="20">
        <v>45960</v>
      </c>
      <c r="Q267" s="21">
        <v>10</v>
      </c>
      <c r="R267">
        <v>2025</v>
      </c>
      <c r="T267" t="s">
        <v>11104</v>
      </c>
      <c r="U267" t="s">
        <v>11104</v>
      </c>
      <c r="V267" s="108">
        <v>-72982</v>
      </c>
      <c r="W267" s="45" t="s">
        <v>11548</v>
      </c>
      <c r="Y267">
        <v>10</v>
      </c>
      <c r="Z267">
        <v>2025</v>
      </c>
    </row>
    <row r="268" spans="1:26">
      <c r="A268" s="20" t="s">
        <v>11546</v>
      </c>
      <c r="B268" s="20">
        <v>45960</v>
      </c>
      <c r="D268" t="s">
        <v>11547</v>
      </c>
      <c r="E268" t="s">
        <v>11288</v>
      </c>
      <c r="F268" t="s">
        <v>53</v>
      </c>
      <c r="G268" t="s">
        <v>11549</v>
      </c>
      <c r="H268" t="s">
        <v>56</v>
      </c>
      <c r="J268" t="s">
        <v>11446</v>
      </c>
      <c r="K268" s="10" t="s">
        <v>11447</v>
      </c>
      <c r="L268" s="10" t="s">
        <v>11210</v>
      </c>
      <c r="M268" s="20" t="s">
        <v>11211</v>
      </c>
      <c r="N268" t="s">
        <v>47</v>
      </c>
      <c r="O268" t="s">
        <v>58</v>
      </c>
      <c r="P268" s="20">
        <v>45960</v>
      </c>
      <c r="Q268" s="21">
        <v>10</v>
      </c>
      <c r="R268">
        <v>2025</v>
      </c>
      <c r="T268" t="s">
        <v>11104</v>
      </c>
      <c r="U268" t="s">
        <v>11104</v>
      </c>
      <c r="V268" s="108">
        <v>-787344</v>
      </c>
      <c r="W268" s="45" t="s">
        <v>11548</v>
      </c>
      <c r="Y268">
        <v>10</v>
      </c>
      <c r="Z268">
        <v>2025</v>
      </c>
    </row>
    <row r="269" spans="1:26">
      <c r="A269" s="20" t="s">
        <v>11546</v>
      </c>
      <c r="B269" s="20">
        <v>45960</v>
      </c>
      <c r="D269" t="s">
        <v>11547</v>
      </c>
      <c r="E269" t="s">
        <v>11288</v>
      </c>
      <c r="F269" t="s">
        <v>53</v>
      </c>
      <c r="G269" t="s">
        <v>11476</v>
      </c>
      <c r="H269" t="s">
        <v>56</v>
      </c>
      <c r="J269" t="s">
        <v>11446</v>
      </c>
      <c r="K269" s="10" t="s">
        <v>11447</v>
      </c>
      <c r="L269" s="10" t="s">
        <v>11210</v>
      </c>
      <c r="M269" s="20" t="s">
        <v>11211</v>
      </c>
      <c r="N269" t="s">
        <v>47</v>
      </c>
      <c r="O269" t="s">
        <v>58</v>
      </c>
      <c r="P269" s="20">
        <v>45960</v>
      </c>
      <c r="Q269" s="21">
        <v>10</v>
      </c>
      <c r="R269">
        <v>2025</v>
      </c>
      <c r="T269" t="s">
        <v>11104</v>
      </c>
      <c r="U269" t="s">
        <v>11104</v>
      </c>
      <c r="V269" s="108">
        <v>-128949</v>
      </c>
      <c r="W269" s="45" t="s">
        <v>11548</v>
      </c>
      <c r="Y269">
        <v>10</v>
      </c>
      <c r="Z269">
        <v>2025</v>
      </c>
    </row>
    <row r="270" spans="1:26">
      <c r="A270" s="20" t="s">
        <v>11546</v>
      </c>
      <c r="B270" s="20">
        <v>45960</v>
      </c>
      <c r="D270" t="s">
        <v>11547</v>
      </c>
      <c r="E270" t="s">
        <v>11288</v>
      </c>
      <c r="F270" t="s">
        <v>53</v>
      </c>
      <c r="G270" t="s">
        <v>11477</v>
      </c>
      <c r="H270" t="s">
        <v>56</v>
      </c>
      <c r="J270" t="s">
        <v>11446</v>
      </c>
      <c r="K270" s="10" t="s">
        <v>11447</v>
      </c>
      <c r="L270" s="10" t="s">
        <v>11210</v>
      </c>
      <c r="M270" s="20" t="s">
        <v>11211</v>
      </c>
      <c r="N270" t="s">
        <v>47</v>
      </c>
      <c r="O270" t="s">
        <v>58</v>
      </c>
      <c r="P270" s="20">
        <v>45960</v>
      </c>
      <c r="Q270" s="21">
        <v>10</v>
      </c>
      <c r="R270">
        <v>2025</v>
      </c>
      <c r="T270" t="s">
        <v>11104</v>
      </c>
      <c r="U270" t="s">
        <v>11104</v>
      </c>
      <c r="V270" s="108">
        <v>-117781</v>
      </c>
      <c r="W270" s="45" t="s">
        <v>11548</v>
      </c>
      <c r="Y270">
        <v>10</v>
      </c>
      <c r="Z270">
        <v>2025</v>
      </c>
    </row>
    <row r="271" spans="1:26">
      <c r="A271" s="20" t="s">
        <v>11546</v>
      </c>
      <c r="B271" s="20">
        <v>45960</v>
      </c>
      <c r="D271" t="s">
        <v>11547</v>
      </c>
      <c r="E271" t="s">
        <v>11288</v>
      </c>
      <c r="F271" t="s">
        <v>53</v>
      </c>
      <c r="G271" t="s">
        <v>11478</v>
      </c>
      <c r="H271" t="s">
        <v>56</v>
      </c>
      <c r="J271" t="s">
        <v>11446</v>
      </c>
      <c r="K271" s="10" t="s">
        <v>11447</v>
      </c>
      <c r="L271" s="10" t="s">
        <v>11210</v>
      </c>
      <c r="M271" s="20" t="s">
        <v>11211</v>
      </c>
      <c r="N271" t="s">
        <v>47</v>
      </c>
      <c r="O271" t="s">
        <v>58</v>
      </c>
      <c r="P271" s="20">
        <v>45960</v>
      </c>
      <c r="Q271" s="21">
        <v>10</v>
      </c>
      <c r="R271">
        <v>2025</v>
      </c>
      <c r="T271" t="s">
        <v>11104</v>
      </c>
      <c r="U271" t="s">
        <v>11104</v>
      </c>
      <c r="V271" s="108">
        <v>-4696</v>
      </c>
      <c r="W271" s="45" t="s">
        <v>11548</v>
      </c>
      <c r="Y271">
        <v>10</v>
      </c>
      <c r="Z271">
        <v>2025</v>
      </c>
    </row>
    <row r="272" spans="1:26">
      <c r="A272" s="20" t="s">
        <v>11546</v>
      </c>
      <c r="B272" s="20">
        <v>45960</v>
      </c>
      <c r="D272" t="s">
        <v>11547</v>
      </c>
      <c r="E272" t="s">
        <v>11288</v>
      </c>
      <c r="F272" t="s">
        <v>53</v>
      </c>
      <c r="G272" t="s">
        <v>11479</v>
      </c>
      <c r="H272" t="s">
        <v>56</v>
      </c>
      <c r="J272" t="s">
        <v>11446</v>
      </c>
      <c r="K272" s="10" t="s">
        <v>11447</v>
      </c>
      <c r="L272" s="10" t="s">
        <v>11210</v>
      </c>
      <c r="M272" s="20" t="s">
        <v>11211</v>
      </c>
      <c r="N272" t="s">
        <v>47</v>
      </c>
      <c r="O272" t="s">
        <v>58</v>
      </c>
      <c r="P272" s="20">
        <v>45960</v>
      </c>
      <c r="Q272" s="21">
        <v>10</v>
      </c>
      <c r="R272">
        <v>2025</v>
      </c>
      <c r="T272" t="s">
        <v>11104</v>
      </c>
      <c r="U272" t="s">
        <v>11104</v>
      </c>
      <c r="V272" s="108">
        <v>-104971</v>
      </c>
      <c r="W272" s="45" t="s">
        <v>11548</v>
      </c>
      <c r="Y272">
        <v>10</v>
      </c>
      <c r="Z272">
        <v>2025</v>
      </c>
    </row>
    <row r="273" spans="1:26">
      <c r="A273" s="20" t="s">
        <v>11546</v>
      </c>
      <c r="B273" s="20">
        <v>45960</v>
      </c>
      <c r="D273" t="s">
        <v>11547</v>
      </c>
      <c r="E273" t="s">
        <v>11288</v>
      </c>
      <c r="F273" t="s">
        <v>53</v>
      </c>
      <c r="G273" t="s">
        <v>11523</v>
      </c>
      <c r="H273" t="s">
        <v>56</v>
      </c>
      <c r="J273" t="s">
        <v>11446</v>
      </c>
      <c r="K273" s="10" t="s">
        <v>11447</v>
      </c>
      <c r="L273" s="10" t="s">
        <v>11210</v>
      </c>
      <c r="M273" s="20" t="s">
        <v>11211</v>
      </c>
      <c r="N273" t="s">
        <v>47</v>
      </c>
      <c r="O273" t="s">
        <v>58</v>
      </c>
      <c r="P273" s="20">
        <v>45960</v>
      </c>
      <c r="Q273" s="21">
        <v>10</v>
      </c>
      <c r="R273">
        <v>2025</v>
      </c>
      <c r="T273" t="s">
        <v>11104</v>
      </c>
      <c r="U273" t="s">
        <v>11104</v>
      </c>
      <c r="V273" s="108">
        <v>-151396</v>
      </c>
      <c r="W273" s="45" t="s">
        <v>11548</v>
      </c>
      <c r="Y273">
        <v>10</v>
      </c>
      <c r="Z273">
        <v>2025</v>
      </c>
    </row>
    <row r="274" spans="1:26">
      <c r="A274" s="20" t="s">
        <v>11546</v>
      </c>
      <c r="B274" s="20">
        <v>45960</v>
      </c>
      <c r="D274" t="s">
        <v>11547</v>
      </c>
      <c r="E274" t="s">
        <v>11288</v>
      </c>
      <c r="F274" t="s">
        <v>53</v>
      </c>
      <c r="G274" t="s">
        <v>11480</v>
      </c>
      <c r="H274" t="s">
        <v>56</v>
      </c>
      <c r="J274" t="s">
        <v>11446</v>
      </c>
      <c r="K274" s="10" t="s">
        <v>11447</v>
      </c>
      <c r="L274" s="10" t="s">
        <v>11210</v>
      </c>
      <c r="M274" s="20" t="s">
        <v>11211</v>
      </c>
      <c r="N274" t="s">
        <v>47</v>
      </c>
      <c r="O274" t="s">
        <v>58</v>
      </c>
      <c r="P274" s="20">
        <v>45960</v>
      </c>
      <c r="Q274" s="21">
        <v>10</v>
      </c>
      <c r="R274">
        <v>2025</v>
      </c>
      <c r="T274" t="s">
        <v>11104</v>
      </c>
      <c r="U274" t="s">
        <v>11104</v>
      </c>
      <c r="V274" s="108">
        <v>-14884</v>
      </c>
      <c r="W274" s="45" t="s">
        <v>11548</v>
      </c>
      <c r="Y274">
        <v>10</v>
      </c>
      <c r="Z274">
        <v>2025</v>
      </c>
    </row>
    <row r="275" spans="1:26">
      <c r="A275" s="20" t="s">
        <v>11546</v>
      </c>
      <c r="B275" s="20">
        <v>45960</v>
      </c>
      <c r="D275" t="s">
        <v>11547</v>
      </c>
      <c r="E275" t="s">
        <v>11288</v>
      </c>
      <c r="F275" t="s">
        <v>53</v>
      </c>
      <c r="G275" t="s">
        <v>11481</v>
      </c>
      <c r="H275" t="s">
        <v>56</v>
      </c>
      <c r="J275" t="s">
        <v>11446</v>
      </c>
      <c r="K275" s="10" t="s">
        <v>11447</v>
      </c>
      <c r="L275" s="10" t="s">
        <v>11210</v>
      </c>
      <c r="M275" s="20" t="s">
        <v>11211</v>
      </c>
      <c r="N275" t="s">
        <v>47</v>
      </c>
      <c r="O275" t="s">
        <v>58</v>
      </c>
      <c r="P275" s="20">
        <v>45960</v>
      </c>
      <c r="Q275" s="21">
        <v>10</v>
      </c>
      <c r="R275">
        <v>2025</v>
      </c>
      <c r="T275" t="s">
        <v>11104</v>
      </c>
      <c r="U275" t="s">
        <v>11104</v>
      </c>
      <c r="V275" s="108">
        <v>-112945</v>
      </c>
      <c r="W275" s="45" t="s">
        <v>11548</v>
      </c>
      <c r="Y275">
        <v>10</v>
      </c>
      <c r="Z275">
        <v>2025</v>
      </c>
    </row>
    <row r="276" spans="1:26">
      <c r="A276" s="20" t="s">
        <v>11546</v>
      </c>
      <c r="B276" s="20">
        <v>45960</v>
      </c>
      <c r="D276" t="s">
        <v>11547</v>
      </c>
      <c r="E276" t="s">
        <v>11288</v>
      </c>
      <c r="F276" t="s">
        <v>53</v>
      </c>
      <c r="G276" t="s">
        <v>11483</v>
      </c>
      <c r="H276" t="s">
        <v>56</v>
      </c>
      <c r="J276" t="s">
        <v>11446</v>
      </c>
      <c r="K276" s="10" t="s">
        <v>11447</v>
      </c>
      <c r="L276" s="10" t="s">
        <v>11210</v>
      </c>
      <c r="M276" s="20" t="s">
        <v>11211</v>
      </c>
      <c r="N276" t="s">
        <v>47</v>
      </c>
      <c r="O276" t="s">
        <v>58</v>
      </c>
      <c r="P276" s="20">
        <v>45960</v>
      </c>
      <c r="Q276" s="21">
        <v>10</v>
      </c>
      <c r="R276">
        <v>2025</v>
      </c>
      <c r="T276" t="s">
        <v>11104</v>
      </c>
      <c r="U276" t="s">
        <v>11104</v>
      </c>
      <c r="V276" s="108">
        <v>-138068</v>
      </c>
      <c r="W276" s="45" t="s">
        <v>11548</v>
      </c>
      <c r="Y276">
        <v>10</v>
      </c>
      <c r="Z276">
        <v>2025</v>
      </c>
    </row>
    <row r="277" spans="1:26">
      <c r="A277" s="20" t="s">
        <v>11546</v>
      </c>
      <c r="B277" s="20">
        <v>45960</v>
      </c>
      <c r="D277" t="s">
        <v>11547</v>
      </c>
      <c r="E277" t="s">
        <v>11288</v>
      </c>
      <c r="F277" t="s">
        <v>53</v>
      </c>
      <c r="G277" t="s">
        <v>11484</v>
      </c>
      <c r="H277" t="s">
        <v>56</v>
      </c>
      <c r="J277" t="s">
        <v>11446</v>
      </c>
      <c r="K277" s="10" t="s">
        <v>11447</v>
      </c>
      <c r="L277" s="10" t="s">
        <v>11210</v>
      </c>
      <c r="M277" s="20" t="s">
        <v>11211</v>
      </c>
      <c r="N277" t="s">
        <v>47</v>
      </c>
      <c r="O277" t="s">
        <v>58</v>
      </c>
      <c r="P277" s="20">
        <v>45960</v>
      </c>
      <c r="Q277" s="21">
        <v>10</v>
      </c>
      <c r="R277">
        <v>2025</v>
      </c>
      <c r="T277" t="s">
        <v>11104</v>
      </c>
      <c r="U277" t="s">
        <v>11104</v>
      </c>
      <c r="V277" s="108">
        <v>-70438</v>
      </c>
      <c r="W277" s="45" t="s">
        <v>11548</v>
      </c>
      <c r="Y277">
        <v>10</v>
      </c>
      <c r="Z277">
        <v>2025</v>
      </c>
    </row>
    <row r="278" spans="1:26">
      <c r="A278" s="20" t="s">
        <v>11546</v>
      </c>
      <c r="B278" s="20">
        <v>45960</v>
      </c>
      <c r="D278" t="s">
        <v>11547</v>
      </c>
      <c r="E278" t="s">
        <v>11288</v>
      </c>
      <c r="F278" t="s">
        <v>53</v>
      </c>
      <c r="G278" t="s">
        <v>11485</v>
      </c>
      <c r="H278" t="s">
        <v>56</v>
      </c>
      <c r="J278" t="s">
        <v>11446</v>
      </c>
      <c r="K278" s="10" t="s">
        <v>11447</v>
      </c>
      <c r="L278" s="10" t="s">
        <v>11210</v>
      </c>
      <c r="M278" s="20" t="s">
        <v>11211</v>
      </c>
      <c r="N278" t="s">
        <v>47</v>
      </c>
      <c r="O278" t="s">
        <v>58</v>
      </c>
      <c r="P278" s="20">
        <v>45960</v>
      </c>
      <c r="Q278" s="21">
        <v>10</v>
      </c>
      <c r="R278">
        <v>2025</v>
      </c>
      <c r="T278" t="s">
        <v>11104</v>
      </c>
      <c r="U278" t="s">
        <v>11104</v>
      </c>
      <c r="V278" s="108">
        <v>-162244</v>
      </c>
      <c r="W278" s="45" t="s">
        <v>11548</v>
      </c>
      <c r="Y278">
        <v>10</v>
      </c>
      <c r="Z278">
        <v>2025</v>
      </c>
    </row>
    <row r="279" spans="1:26">
      <c r="A279" s="20" t="s">
        <v>11546</v>
      </c>
      <c r="B279" s="20">
        <v>45960</v>
      </c>
      <c r="D279" t="s">
        <v>11547</v>
      </c>
      <c r="E279" t="s">
        <v>11288</v>
      </c>
      <c r="F279" t="s">
        <v>53</v>
      </c>
      <c r="G279" t="s">
        <v>11486</v>
      </c>
      <c r="H279" t="s">
        <v>56</v>
      </c>
      <c r="J279" t="s">
        <v>11446</v>
      </c>
      <c r="K279" s="10" t="s">
        <v>11447</v>
      </c>
      <c r="L279" s="10" t="s">
        <v>11210</v>
      </c>
      <c r="M279" s="20" t="s">
        <v>11211</v>
      </c>
      <c r="N279" t="s">
        <v>47</v>
      </c>
      <c r="O279" t="s">
        <v>58</v>
      </c>
      <c r="P279" s="20">
        <v>45960</v>
      </c>
      <c r="Q279" s="21">
        <v>10</v>
      </c>
      <c r="R279">
        <v>2025</v>
      </c>
      <c r="T279" t="s">
        <v>11104</v>
      </c>
      <c r="U279" t="s">
        <v>11104</v>
      </c>
      <c r="V279" s="108">
        <v>-94980</v>
      </c>
      <c r="W279" s="45" t="s">
        <v>11548</v>
      </c>
      <c r="Y279">
        <v>10</v>
      </c>
      <c r="Z279">
        <v>2025</v>
      </c>
    </row>
    <row r="280" spans="1:26">
      <c r="A280" s="20" t="s">
        <v>11550</v>
      </c>
      <c r="B280" s="20">
        <v>45961</v>
      </c>
      <c r="D280" t="s">
        <v>11551</v>
      </c>
      <c r="E280" t="s">
        <v>11206</v>
      </c>
      <c r="F280" t="s">
        <v>53</v>
      </c>
      <c r="G280" t="s">
        <v>11207</v>
      </c>
      <c r="H280" t="s">
        <v>56</v>
      </c>
      <c r="J280" t="s">
        <v>11219</v>
      </c>
      <c r="K280" s="10" t="s">
        <v>11220</v>
      </c>
      <c r="L280" s="10" t="s">
        <v>11210</v>
      </c>
      <c r="M280" s="20" t="s">
        <v>11211</v>
      </c>
      <c r="N280" t="s">
        <v>47</v>
      </c>
      <c r="O280" t="s">
        <v>11552</v>
      </c>
      <c r="P280" s="20">
        <v>45961</v>
      </c>
      <c r="Q280" s="21">
        <v>10</v>
      </c>
      <c r="R280">
        <v>2025</v>
      </c>
      <c r="S280" t="s">
        <v>11263</v>
      </c>
      <c r="T280" t="s">
        <v>11103</v>
      </c>
      <c r="U280" t="s">
        <v>11214</v>
      </c>
      <c r="V280" s="108">
        <v>-49706</v>
      </c>
      <c r="W280" s="45" t="s">
        <v>11553</v>
      </c>
      <c r="Y280">
        <v>10</v>
      </c>
      <c r="Z280">
        <v>2025</v>
      </c>
    </row>
    <row r="281" spans="1:26">
      <c r="A281" s="20" t="s">
        <v>11550</v>
      </c>
      <c r="B281" s="20">
        <v>45961</v>
      </c>
      <c r="D281" t="s">
        <v>11551</v>
      </c>
      <c r="E281" t="s">
        <v>11206</v>
      </c>
      <c r="F281" t="s">
        <v>53</v>
      </c>
      <c r="G281" t="s">
        <v>11216</v>
      </c>
      <c r="H281" t="s">
        <v>77</v>
      </c>
      <c r="J281" t="s">
        <v>11219</v>
      </c>
      <c r="K281" s="10" t="s">
        <v>11220</v>
      </c>
      <c r="L281" s="10" t="s">
        <v>11210</v>
      </c>
      <c r="M281" s="20" t="s">
        <v>11211</v>
      </c>
      <c r="N281" t="s">
        <v>47</v>
      </c>
      <c r="O281" t="s">
        <v>11552</v>
      </c>
      <c r="P281" s="20">
        <v>45961</v>
      </c>
      <c r="Q281" s="21">
        <v>10</v>
      </c>
      <c r="R281">
        <v>2025</v>
      </c>
      <c r="S281" t="s">
        <v>11263</v>
      </c>
      <c r="T281" t="s">
        <v>11103</v>
      </c>
      <c r="U281" t="s">
        <v>11214</v>
      </c>
      <c r="V281" s="108">
        <v>-103668</v>
      </c>
      <c r="W281" s="45" t="s">
        <v>11553</v>
      </c>
      <c r="Y281">
        <v>10</v>
      </c>
      <c r="Z281">
        <v>2025</v>
      </c>
    </row>
    <row r="282" spans="1:26">
      <c r="A282" s="20" t="s">
        <v>11554</v>
      </c>
      <c r="B282" s="20">
        <v>45978</v>
      </c>
      <c r="D282" t="s">
        <v>11555</v>
      </c>
      <c r="E282" t="s">
        <v>11206</v>
      </c>
      <c r="F282" t="s">
        <v>53</v>
      </c>
      <c r="G282" t="s">
        <v>11216</v>
      </c>
      <c r="H282" t="s">
        <v>77</v>
      </c>
      <c r="J282" t="s">
        <v>11255</v>
      </c>
      <c r="K282" s="10" t="s">
        <v>11256</v>
      </c>
      <c r="L282" s="10" t="s">
        <v>11210</v>
      </c>
      <c r="M282" s="20" t="s">
        <v>11211</v>
      </c>
      <c r="N282" t="s">
        <v>47</v>
      </c>
      <c r="O282" t="s">
        <v>11556</v>
      </c>
      <c r="P282" s="20">
        <v>45978</v>
      </c>
      <c r="Q282" s="21">
        <v>10</v>
      </c>
      <c r="R282">
        <v>2025</v>
      </c>
      <c r="S282" t="s">
        <v>11284</v>
      </c>
      <c r="T282" t="s">
        <v>11098</v>
      </c>
      <c r="U282" t="s">
        <v>11214</v>
      </c>
      <c r="V282" s="108">
        <v>-688725</v>
      </c>
      <c r="W282" s="45" t="s">
        <v>11557</v>
      </c>
      <c r="Y282">
        <v>11</v>
      </c>
      <c r="Z282">
        <v>2025</v>
      </c>
    </row>
    <row r="283" spans="1:26">
      <c r="A283" s="20" t="s">
        <v>11554</v>
      </c>
      <c r="B283" s="20">
        <v>45978</v>
      </c>
      <c r="D283" t="s">
        <v>11555</v>
      </c>
      <c r="E283" t="s">
        <v>11206</v>
      </c>
      <c r="F283" t="s">
        <v>53</v>
      </c>
      <c r="G283" t="s">
        <v>11207</v>
      </c>
      <c r="H283" t="s">
        <v>56</v>
      </c>
      <c r="J283" t="s">
        <v>11255</v>
      </c>
      <c r="K283" s="10" t="s">
        <v>11256</v>
      </c>
      <c r="L283" s="10" t="s">
        <v>11210</v>
      </c>
      <c r="M283" s="20" t="s">
        <v>11211</v>
      </c>
      <c r="N283" t="s">
        <v>47</v>
      </c>
      <c r="O283" t="s">
        <v>11556</v>
      </c>
      <c r="P283" s="20">
        <v>45978</v>
      </c>
      <c r="Q283" s="21">
        <v>10</v>
      </c>
      <c r="R283">
        <v>2025</v>
      </c>
      <c r="S283" t="s">
        <v>11284</v>
      </c>
      <c r="T283" t="s">
        <v>11098</v>
      </c>
      <c r="U283" t="s">
        <v>11214</v>
      </c>
      <c r="V283" s="108">
        <v>-284014</v>
      </c>
      <c r="W283" s="45" t="s">
        <v>11557</v>
      </c>
      <c r="Y283">
        <v>11</v>
      </c>
      <c r="Z283">
        <v>2025</v>
      </c>
    </row>
    <row r="284" spans="1:26">
      <c r="A284" s="20" t="s">
        <v>11558</v>
      </c>
      <c r="B284" s="20">
        <v>45991</v>
      </c>
      <c r="D284" t="s">
        <v>11559</v>
      </c>
      <c r="E284" t="s">
        <v>11206</v>
      </c>
      <c r="F284" t="s">
        <v>53</v>
      </c>
      <c r="G284" t="s">
        <v>11216</v>
      </c>
      <c r="H284" t="s">
        <v>77</v>
      </c>
      <c r="J284" t="s">
        <v>11219</v>
      </c>
      <c r="K284" s="10" t="s">
        <v>11220</v>
      </c>
      <c r="L284" s="10" t="s">
        <v>11210</v>
      </c>
      <c r="M284" s="20" t="s">
        <v>11211</v>
      </c>
      <c r="N284" t="s">
        <v>47</v>
      </c>
      <c r="O284" t="s">
        <v>11560</v>
      </c>
      <c r="P284" s="20">
        <v>45991</v>
      </c>
      <c r="Q284" s="21">
        <v>11</v>
      </c>
      <c r="R284">
        <v>2025</v>
      </c>
      <c r="S284" t="s">
        <v>11263</v>
      </c>
      <c r="T284" t="s">
        <v>11103</v>
      </c>
      <c r="U284" t="s">
        <v>11214</v>
      </c>
      <c r="V284" s="108">
        <v>-40025</v>
      </c>
      <c r="W284" s="45" t="s">
        <v>11561</v>
      </c>
      <c r="Y284">
        <v>11</v>
      </c>
      <c r="Z284">
        <v>2025</v>
      </c>
    </row>
    <row r="285" spans="1:26">
      <c r="A285" s="20" t="s">
        <v>11558</v>
      </c>
      <c r="B285" s="20">
        <v>45991</v>
      </c>
      <c r="D285" t="s">
        <v>11559</v>
      </c>
      <c r="E285" t="s">
        <v>11206</v>
      </c>
      <c r="F285" t="s">
        <v>53</v>
      </c>
      <c r="G285" t="s">
        <v>11207</v>
      </c>
      <c r="H285" t="s">
        <v>56</v>
      </c>
      <c r="J285" t="s">
        <v>11219</v>
      </c>
      <c r="K285" s="10" t="s">
        <v>11220</v>
      </c>
      <c r="L285" s="10" t="s">
        <v>11210</v>
      </c>
      <c r="M285" s="20" t="s">
        <v>11211</v>
      </c>
      <c r="N285" t="s">
        <v>47</v>
      </c>
      <c r="O285" t="s">
        <v>11560</v>
      </c>
      <c r="P285" s="20">
        <v>45991</v>
      </c>
      <c r="Q285" s="21">
        <v>11</v>
      </c>
      <c r="R285">
        <v>2025</v>
      </c>
      <c r="S285" t="s">
        <v>11263</v>
      </c>
      <c r="T285" t="s">
        <v>11103</v>
      </c>
      <c r="U285" t="s">
        <v>11214</v>
      </c>
      <c r="V285" s="108">
        <v>-9115</v>
      </c>
      <c r="W285" s="45" t="s">
        <v>11561</v>
      </c>
      <c r="Y285">
        <v>11</v>
      </c>
      <c r="Z285">
        <v>2025</v>
      </c>
    </row>
    <row r="286" spans="1:26">
      <c r="A286" s="20" t="s">
        <v>11562</v>
      </c>
      <c r="B286" s="20">
        <v>46002</v>
      </c>
      <c r="D286" t="s">
        <v>11563</v>
      </c>
      <c r="E286" t="s">
        <v>11206</v>
      </c>
      <c r="F286" t="s">
        <v>53</v>
      </c>
      <c r="G286" t="s">
        <v>11216</v>
      </c>
      <c r="H286" t="s">
        <v>77</v>
      </c>
      <c r="J286" t="s">
        <v>11255</v>
      </c>
      <c r="K286" s="10" t="s">
        <v>11256</v>
      </c>
      <c r="L286" s="10" t="s">
        <v>11210</v>
      </c>
      <c r="M286" s="20" t="s">
        <v>11211</v>
      </c>
      <c r="N286" t="s">
        <v>47</v>
      </c>
      <c r="O286" t="s">
        <v>11564</v>
      </c>
      <c r="P286" s="20">
        <v>46002</v>
      </c>
      <c r="Q286" s="21">
        <v>11</v>
      </c>
      <c r="R286">
        <v>2025</v>
      </c>
      <c r="S286" t="s">
        <v>11284</v>
      </c>
      <c r="T286" t="s">
        <v>11098</v>
      </c>
      <c r="U286" t="s">
        <v>11214</v>
      </c>
      <c r="V286" s="108">
        <v>-264737</v>
      </c>
      <c r="W286" s="45" t="s">
        <v>11565</v>
      </c>
      <c r="Y286">
        <v>12</v>
      </c>
      <c r="Z286">
        <v>2025</v>
      </c>
    </row>
    <row r="287" spans="1:26">
      <c r="A287" s="20" t="s">
        <v>11562</v>
      </c>
      <c r="B287" s="20">
        <v>46002</v>
      </c>
      <c r="D287" t="s">
        <v>11563</v>
      </c>
      <c r="E287" t="s">
        <v>11206</v>
      </c>
      <c r="F287" t="s">
        <v>53</v>
      </c>
      <c r="G287" t="s">
        <v>11207</v>
      </c>
      <c r="H287" t="s">
        <v>56</v>
      </c>
      <c r="J287" t="s">
        <v>11255</v>
      </c>
      <c r="K287" s="10" t="s">
        <v>11256</v>
      </c>
      <c r="L287" s="10" t="s">
        <v>11210</v>
      </c>
      <c r="M287" s="20" t="s">
        <v>11211</v>
      </c>
      <c r="N287" t="s">
        <v>47</v>
      </c>
      <c r="O287" t="s">
        <v>11564</v>
      </c>
      <c r="P287" s="20">
        <v>46002</v>
      </c>
      <c r="Q287" s="21">
        <v>11</v>
      </c>
      <c r="R287">
        <v>2025</v>
      </c>
      <c r="S287" t="s">
        <v>11284</v>
      </c>
      <c r="T287" t="s">
        <v>11098</v>
      </c>
      <c r="U287" t="s">
        <v>11214</v>
      </c>
      <c r="V287" s="108">
        <v>-53778</v>
      </c>
      <c r="W287" s="45" t="s">
        <v>11565</v>
      </c>
      <c r="Y287">
        <v>12</v>
      </c>
      <c r="Z287">
        <v>2025</v>
      </c>
    </row>
    <row r="288" spans="1:26">
      <c r="A288" s="20" t="s">
        <v>11566</v>
      </c>
      <c r="B288" s="20">
        <v>46022</v>
      </c>
      <c r="D288" t="s">
        <v>11567</v>
      </c>
      <c r="E288" t="s">
        <v>11206</v>
      </c>
      <c r="F288" t="s">
        <v>53</v>
      </c>
      <c r="G288" t="s">
        <v>11216</v>
      </c>
      <c r="H288" t="s">
        <v>77</v>
      </c>
      <c r="J288" t="s">
        <v>11219</v>
      </c>
      <c r="K288" s="10" t="s">
        <v>11220</v>
      </c>
      <c r="L288" s="10" t="s">
        <v>11210</v>
      </c>
      <c r="M288" s="20" t="s">
        <v>11211</v>
      </c>
      <c r="N288" t="s">
        <v>47</v>
      </c>
      <c r="O288" t="s">
        <v>11568</v>
      </c>
      <c r="P288" s="20">
        <v>46022</v>
      </c>
      <c r="Q288" s="21">
        <v>12</v>
      </c>
      <c r="R288">
        <v>2025</v>
      </c>
      <c r="S288" t="s">
        <v>11263</v>
      </c>
      <c r="T288" t="s">
        <v>11103</v>
      </c>
      <c r="U288" t="s">
        <v>11214</v>
      </c>
      <c r="V288" s="108">
        <v>-94601</v>
      </c>
      <c r="W288" s="45" t="s">
        <v>11569</v>
      </c>
      <c r="Y288">
        <v>12</v>
      </c>
      <c r="Z288">
        <v>2025</v>
      </c>
    </row>
    <row r="289" spans="1:26">
      <c r="A289" s="20" t="s">
        <v>11566</v>
      </c>
      <c r="B289" s="20">
        <v>46022</v>
      </c>
      <c r="D289" t="s">
        <v>11567</v>
      </c>
      <c r="E289" t="s">
        <v>11206</v>
      </c>
      <c r="F289" t="s">
        <v>53</v>
      </c>
      <c r="G289" t="s">
        <v>11207</v>
      </c>
      <c r="H289" t="s">
        <v>56</v>
      </c>
      <c r="J289" t="s">
        <v>11219</v>
      </c>
      <c r="K289" s="10" t="s">
        <v>11220</v>
      </c>
      <c r="L289" s="10" t="s">
        <v>11210</v>
      </c>
      <c r="M289" s="20" t="s">
        <v>11211</v>
      </c>
      <c r="N289" t="s">
        <v>47</v>
      </c>
      <c r="O289" t="s">
        <v>11568</v>
      </c>
      <c r="P289" s="20">
        <v>46022</v>
      </c>
      <c r="Q289" s="21">
        <v>12</v>
      </c>
      <c r="R289">
        <v>2025</v>
      </c>
      <c r="S289" t="s">
        <v>11263</v>
      </c>
      <c r="T289" t="s">
        <v>11103</v>
      </c>
      <c r="U289" t="s">
        <v>11214</v>
      </c>
      <c r="V289" s="108">
        <v>-44474</v>
      </c>
      <c r="W289" s="45" t="s">
        <v>11569</v>
      </c>
      <c r="Y289">
        <v>12</v>
      </c>
      <c r="Z289">
        <v>2025</v>
      </c>
    </row>
    <row r="290" spans="1:26">
      <c r="A290" s="20" t="s">
        <v>11570</v>
      </c>
      <c r="B290" s="20">
        <v>46050</v>
      </c>
      <c r="D290" t="s">
        <v>11571</v>
      </c>
      <c r="E290" t="s">
        <v>11206</v>
      </c>
      <c r="F290" t="s">
        <v>53</v>
      </c>
      <c r="G290" t="s">
        <v>11216</v>
      </c>
      <c r="H290" t="s">
        <v>77</v>
      </c>
      <c r="J290" t="s">
        <v>11255</v>
      </c>
      <c r="K290" s="10" t="s">
        <v>11256</v>
      </c>
      <c r="L290" s="10" t="s">
        <v>11210</v>
      </c>
      <c r="M290" s="20" t="s">
        <v>11211</v>
      </c>
      <c r="N290" t="s">
        <v>47</v>
      </c>
      <c r="O290" t="s">
        <v>11572</v>
      </c>
      <c r="P290" s="20">
        <v>46050</v>
      </c>
      <c r="Q290" s="21">
        <v>12</v>
      </c>
      <c r="R290">
        <v>2025</v>
      </c>
      <c r="S290" t="s">
        <v>11284</v>
      </c>
      <c r="T290" t="s">
        <v>11098</v>
      </c>
      <c r="U290" t="s">
        <v>11214</v>
      </c>
      <c r="V290" s="108">
        <v>-709609</v>
      </c>
      <c r="W290" s="45" t="s">
        <v>11573</v>
      </c>
      <c r="Y290">
        <v>1</v>
      </c>
      <c r="Z290">
        <v>2026</v>
      </c>
    </row>
    <row r="291" spans="1:26">
      <c r="A291" s="20" t="s">
        <v>11570</v>
      </c>
      <c r="B291" s="20">
        <v>46050</v>
      </c>
      <c r="D291" t="s">
        <v>11571</v>
      </c>
      <c r="E291" t="s">
        <v>11206</v>
      </c>
      <c r="F291" t="s">
        <v>53</v>
      </c>
      <c r="G291" t="s">
        <v>11207</v>
      </c>
      <c r="H291" t="s">
        <v>56</v>
      </c>
      <c r="J291" t="s">
        <v>11255</v>
      </c>
      <c r="K291" s="10" t="s">
        <v>11256</v>
      </c>
      <c r="L291" s="10" t="s">
        <v>11210</v>
      </c>
      <c r="M291" s="20" t="s">
        <v>11211</v>
      </c>
      <c r="N291" t="s">
        <v>47</v>
      </c>
      <c r="O291" t="s">
        <v>11572</v>
      </c>
      <c r="P291" s="20">
        <v>46050</v>
      </c>
      <c r="Q291" s="21">
        <v>12</v>
      </c>
      <c r="R291">
        <v>2025</v>
      </c>
      <c r="S291" t="s">
        <v>11284</v>
      </c>
      <c r="T291" t="s">
        <v>11098</v>
      </c>
      <c r="U291" t="s">
        <v>11214</v>
      </c>
      <c r="V291" s="108">
        <v>-323104</v>
      </c>
      <c r="W291" s="45" t="s">
        <v>11573</v>
      </c>
      <c r="Y291">
        <v>1</v>
      </c>
      <c r="Z291">
        <v>2026</v>
      </c>
    </row>
    <row r="292" spans="1:26">
      <c r="A292" s="20" t="s">
        <v>11574</v>
      </c>
      <c r="B292" s="20">
        <v>46053</v>
      </c>
      <c r="D292" t="s">
        <v>11575</v>
      </c>
      <c r="E292" t="s">
        <v>11206</v>
      </c>
      <c r="F292" t="s">
        <v>53</v>
      </c>
      <c r="G292" t="s">
        <v>11216</v>
      </c>
      <c r="H292" t="s">
        <v>77</v>
      </c>
      <c r="J292" t="s">
        <v>11219</v>
      </c>
      <c r="K292" s="10" t="s">
        <v>11220</v>
      </c>
      <c r="L292" s="10" t="s">
        <v>11210</v>
      </c>
      <c r="M292" s="20" t="s">
        <v>11211</v>
      </c>
      <c r="N292" t="s">
        <v>47</v>
      </c>
      <c r="O292" t="s">
        <v>11576</v>
      </c>
      <c r="P292" s="20">
        <v>46053</v>
      </c>
      <c r="Q292" s="21">
        <v>1</v>
      </c>
      <c r="R292">
        <v>2026</v>
      </c>
      <c r="S292" t="s">
        <v>11577</v>
      </c>
      <c r="T292" t="s">
        <v>11103</v>
      </c>
      <c r="U292" t="s">
        <v>11214</v>
      </c>
      <c r="V292" s="108">
        <v>-37617</v>
      </c>
      <c r="W292" s="45" t="s">
        <v>11578</v>
      </c>
      <c r="Y292">
        <v>1</v>
      </c>
      <c r="Z292">
        <v>2026</v>
      </c>
    </row>
    <row r="293" spans="1:26">
      <c r="A293" s="20" t="s">
        <v>11574</v>
      </c>
      <c r="B293" s="20">
        <v>46053</v>
      </c>
      <c r="D293" t="s">
        <v>11575</v>
      </c>
      <c r="E293" t="s">
        <v>11206</v>
      </c>
      <c r="F293" t="s">
        <v>53</v>
      </c>
      <c r="G293" t="s">
        <v>11207</v>
      </c>
      <c r="H293" t="s">
        <v>56</v>
      </c>
      <c r="J293" t="s">
        <v>11219</v>
      </c>
      <c r="K293" s="10" t="s">
        <v>11220</v>
      </c>
      <c r="L293" s="10" t="s">
        <v>11210</v>
      </c>
      <c r="M293" s="20" t="s">
        <v>11211</v>
      </c>
      <c r="N293" t="s">
        <v>47</v>
      </c>
      <c r="O293" t="s">
        <v>11576</v>
      </c>
      <c r="P293" s="20">
        <v>46053</v>
      </c>
      <c r="Q293" s="21">
        <v>1</v>
      </c>
      <c r="R293">
        <v>2026</v>
      </c>
      <c r="S293" t="s">
        <v>11577</v>
      </c>
      <c r="T293" t="s">
        <v>11103</v>
      </c>
      <c r="U293" t="s">
        <v>11214</v>
      </c>
      <c r="V293" s="108">
        <v>-24676</v>
      </c>
      <c r="W293" s="45" t="s">
        <v>11578</v>
      </c>
      <c r="Y293">
        <v>1</v>
      </c>
      <c r="Z293">
        <v>2026</v>
      </c>
    </row>
    <row r="294" spans="1:26">
      <c r="A294" s="20" t="s">
        <v>11574</v>
      </c>
      <c r="B294" s="20">
        <v>46053</v>
      </c>
      <c r="D294" t="s">
        <v>11575</v>
      </c>
      <c r="E294" t="s">
        <v>11206</v>
      </c>
      <c r="F294" t="s">
        <v>53</v>
      </c>
      <c r="G294" t="s">
        <v>11579</v>
      </c>
      <c r="H294" t="s">
        <v>1114</v>
      </c>
      <c r="J294" t="s">
        <v>11219</v>
      </c>
      <c r="K294" s="10" t="s">
        <v>11220</v>
      </c>
      <c r="L294" s="10" t="s">
        <v>11210</v>
      </c>
      <c r="M294" s="20" t="s">
        <v>11211</v>
      </c>
      <c r="N294" t="s">
        <v>47</v>
      </c>
      <c r="O294" t="s">
        <v>11576</v>
      </c>
      <c r="P294" s="20">
        <v>46053</v>
      </c>
      <c r="Q294" s="21">
        <v>1</v>
      </c>
      <c r="R294">
        <v>2026</v>
      </c>
      <c r="S294" t="s">
        <v>11577</v>
      </c>
      <c r="T294" t="s">
        <v>11103</v>
      </c>
      <c r="U294" t="s">
        <v>11214</v>
      </c>
      <c r="V294" s="108">
        <v>-54</v>
      </c>
      <c r="W294" s="45" t="s">
        <v>11578</v>
      </c>
      <c r="Y294">
        <v>1</v>
      </c>
      <c r="Z294">
        <v>2026</v>
      </c>
    </row>
    <row r="295" spans="1:26">
      <c r="A295" s="20" t="s">
        <v>11580</v>
      </c>
      <c r="B295" s="20">
        <v>46053</v>
      </c>
      <c r="D295" t="s">
        <v>11581</v>
      </c>
      <c r="E295" t="s">
        <v>11206</v>
      </c>
      <c r="F295" t="s">
        <v>53</v>
      </c>
      <c r="G295" t="s">
        <v>11216</v>
      </c>
      <c r="H295" t="s">
        <v>77</v>
      </c>
      <c r="J295" t="s">
        <v>11219</v>
      </c>
      <c r="K295" s="10" t="s">
        <v>11220</v>
      </c>
      <c r="L295" s="10" t="s">
        <v>11210</v>
      </c>
      <c r="M295" s="20" t="s">
        <v>11211</v>
      </c>
      <c r="N295" t="s">
        <v>47</v>
      </c>
      <c r="O295" t="s">
        <v>11582</v>
      </c>
      <c r="P295" s="20">
        <v>46053</v>
      </c>
      <c r="Q295" s="21">
        <v>12</v>
      </c>
      <c r="R295">
        <v>2025</v>
      </c>
      <c r="S295" t="s">
        <v>11263</v>
      </c>
      <c r="T295" t="s">
        <v>11103</v>
      </c>
      <c r="U295" t="s">
        <v>11214</v>
      </c>
      <c r="V295" s="108">
        <v>-12728</v>
      </c>
      <c r="W295" s="45" t="s">
        <v>11583</v>
      </c>
      <c r="Y295">
        <v>1</v>
      </c>
      <c r="Z295">
        <v>2026</v>
      </c>
    </row>
    <row r="296" spans="1:26">
      <c r="A296" s="20" t="s">
        <v>11580</v>
      </c>
      <c r="B296" s="20">
        <v>46053</v>
      </c>
      <c r="D296" t="s">
        <v>11581</v>
      </c>
      <c r="E296" t="s">
        <v>11206</v>
      </c>
      <c r="F296" t="s">
        <v>53</v>
      </c>
      <c r="G296" t="s">
        <v>11207</v>
      </c>
      <c r="H296" t="s">
        <v>56</v>
      </c>
      <c r="J296" t="s">
        <v>11219</v>
      </c>
      <c r="K296" s="10" t="s">
        <v>11220</v>
      </c>
      <c r="L296" s="10" t="s">
        <v>11210</v>
      </c>
      <c r="M296" s="20" t="s">
        <v>11211</v>
      </c>
      <c r="N296" t="s">
        <v>47</v>
      </c>
      <c r="O296" t="s">
        <v>11582</v>
      </c>
      <c r="P296" s="20">
        <v>46053</v>
      </c>
      <c r="Q296" s="21">
        <v>12</v>
      </c>
      <c r="R296">
        <v>2025</v>
      </c>
      <c r="S296" t="s">
        <v>11263</v>
      </c>
      <c r="T296" t="s">
        <v>11103</v>
      </c>
      <c r="U296" t="s">
        <v>11214</v>
      </c>
      <c r="V296" s="108">
        <v>-5796</v>
      </c>
      <c r="W296" s="45" t="s">
        <v>11583</v>
      </c>
      <c r="Y296">
        <v>1</v>
      </c>
      <c r="Z296">
        <v>2026</v>
      </c>
    </row>
    <row r="297" spans="1:26">
      <c r="A297" s="20" t="s">
        <v>11584</v>
      </c>
      <c r="B297" s="20">
        <v>46078</v>
      </c>
      <c r="D297" t="s">
        <v>11585</v>
      </c>
      <c r="E297" t="s">
        <v>11206</v>
      </c>
      <c r="F297" t="s">
        <v>53</v>
      </c>
      <c r="G297" t="s">
        <v>11216</v>
      </c>
      <c r="H297" t="s">
        <v>77</v>
      </c>
      <c r="J297" t="s">
        <v>11255</v>
      </c>
      <c r="K297" s="10" t="s">
        <v>11256</v>
      </c>
      <c r="L297" s="10" t="s">
        <v>11210</v>
      </c>
      <c r="M297" s="20" t="s">
        <v>11211</v>
      </c>
      <c r="N297" t="s">
        <v>47</v>
      </c>
      <c r="O297" t="s">
        <v>11586</v>
      </c>
      <c r="P297" s="20">
        <v>46078</v>
      </c>
      <c r="Q297" s="21">
        <v>1</v>
      </c>
      <c r="R297">
        <v>2026</v>
      </c>
      <c r="S297" t="s">
        <v>11587</v>
      </c>
      <c r="T297" t="s">
        <v>11098</v>
      </c>
      <c r="U297" t="s">
        <v>11214</v>
      </c>
      <c r="V297" s="108">
        <v>-273981</v>
      </c>
      <c r="W297" s="45" t="s">
        <v>11588</v>
      </c>
      <c r="Y297">
        <v>2</v>
      </c>
      <c r="Z297">
        <v>2026</v>
      </c>
    </row>
    <row r="298" spans="1:26">
      <c r="A298" s="20" t="s">
        <v>11584</v>
      </c>
      <c r="B298" s="20">
        <v>46078</v>
      </c>
      <c r="D298" t="s">
        <v>11585</v>
      </c>
      <c r="E298" t="s">
        <v>11206</v>
      </c>
      <c r="F298" t="s">
        <v>53</v>
      </c>
      <c r="G298" t="s">
        <v>11207</v>
      </c>
      <c r="H298" t="s">
        <v>56</v>
      </c>
      <c r="J298" t="s">
        <v>11255</v>
      </c>
      <c r="K298" s="10" t="s">
        <v>11256</v>
      </c>
      <c r="L298" s="10" t="s">
        <v>11210</v>
      </c>
      <c r="M298" s="20" t="s">
        <v>11211</v>
      </c>
      <c r="N298" t="s">
        <v>47</v>
      </c>
      <c r="O298" t="s">
        <v>11586</v>
      </c>
      <c r="P298" s="20">
        <v>46078</v>
      </c>
      <c r="Q298" s="21">
        <v>1</v>
      </c>
      <c r="R298">
        <v>2026</v>
      </c>
      <c r="S298" t="s">
        <v>11587</v>
      </c>
      <c r="T298" t="s">
        <v>11098</v>
      </c>
      <c r="U298" t="s">
        <v>11214</v>
      </c>
      <c r="V298" s="108">
        <v>-175784</v>
      </c>
      <c r="W298" s="45" t="s">
        <v>11588</v>
      </c>
      <c r="Y298">
        <v>2</v>
      </c>
      <c r="Z298">
        <v>2026</v>
      </c>
    </row>
    <row r="299" spans="1:26">
      <c r="A299" s="20" t="s">
        <v>11584</v>
      </c>
      <c r="B299" s="20">
        <v>46078</v>
      </c>
      <c r="D299" t="s">
        <v>11585</v>
      </c>
      <c r="E299" t="s">
        <v>11206</v>
      </c>
      <c r="F299" t="s">
        <v>53</v>
      </c>
      <c r="G299" t="s">
        <v>11579</v>
      </c>
      <c r="H299" t="s">
        <v>1114</v>
      </c>
      <c r="J299" t="s">
        <v>11255</v>
      </c>
      <c r="K299" s="10" t="s">
        <v>11256</v>
      </c>
      <c r="L299" s="10" t="s">
        <v>11210</v>
      </c>
      <c r="M299" s="20" t="s">
        <v>11211</v>
      </c>
      <c r="N299" t="s">
        <v>47</v>
      </c>
      <c r="O299" t="s">
        <v>11586</v>
      </c>
      <c r="P299" s="20">
        <v>46078</v>
      </c>
      <c r="Q299" s="21">
        <v>1</v>
      </c>
      <c r="R299">
        <v>2026</v>
      </c>
      <c r="S299" t="s">
        <v>11587</v>
      </c>
      <c r="T299" t="s">
        <v>11098</v>
      </c>
      <c r="U299" t="s">
        <v>11214</v>
      </c>
      <c r="V299" s="108">
        <v>-362</v>
      </c>
      <c r="W299" s="45" t="s">
        <v>11588</v>
      </c>
      <c r="Y299">
        <v>2</v>
      </c>
      <c r="Z299">
        <v>2026</v>
      </c>
    </row>
    <row r="300" spans="1:26">
      <c r="A300" s="20" t="s">
        <v>11589</v>
      </c>
      <c r="B300" s="20">
        <v>46081</v>
      </c>
      <c r="D300" t="s">
        <v>11590</v>
      </c>
      <c r="E300" t="s">
        <v>11206</v>
      </c>
      <c r="F300" t="s">
        <v>53</v>
      </c>
      <c r="G300" t="s">
        <v>11579</v>
      </c>
      <c r="H300" t="s">
        <v>1114</v>
      </c>
      <c r="J300" t="s">
        <v>11219</v>
      </c>
      <c r="K300" s="10" t="s">
        <v>11220</v>
      </c>
      <c r="L300" s="10" t="s">
        <v>11210</v>
      </c>
      <c r="M300" s="20" t="s">
        <v>11211</v>
      </c>
      <c r="N300" t="s">
        <v>47</v>
      </c>
      <c r="O300" t="s">
        <v>11591</v>
      </c>
      <c r="P300" s="20">
        <v>46081</v>
      </c>
      <c r="Q300" s="21">
        <v>2</v>
      </c>
      <c r="R300">
        <v>2026</v>
      </c>
      <c r="S300" t="s">
        <v>11577</v>
      </c>
      <c r="T300" t="s">
        <v>11103</v>
      </c>
      <c r="U300" t="s">
        <v>11214</v>
      </c>
      <c r="V300" s="108">
        <v>-4</v>
      </c>
      <c r="W300" s="45" t="s">
        <v>11592</v>
      </c>
      <c r="Y300">
        <v>2</v>
      </c>
      <c r="Z300">
        <v>2026</v>
      </c>
    </row>
    <row r="301" spans="1:26">
      <c r="A301" s="20" t="s">
        <v>11593</v>
      </c>
      <c r="B301" s="20">
        <v>46106</v>
      </c>
      <c r="D301" t="s">
        <v>11594</v>
      </c>
      <c r="E301" t="s">
        <v>11206</v>
      </c>
      <c r="F301" t="s">
        <v>53</v>
      </c>
      <c r="G301" t="s">
        <v>11216</v>
      </c>
      <c r="H301" t="s">
        <v>77</v>
      </c>
      <c r="J301" t="s">
        <v>11255</v>
      </c>
      <c r="K301" s="10" t="s">
        <v>11256</v>
      </c>
      <c r="L301" s="10" t="s">
        <v>11210</v>
      </c>
      <c r="M301" s="20" t="s">
        <v>11211</v>
      </c>
      <c r="N301" t="s">
        <v>47</v>
      </c>
      <c r="O301" t="s">
        <v>11595</v>
      </c>
      <c r="P301" s="20">
        <v>46106</v>
      </c>
      <c r="Q301" s="21">
        <v>2</v>
      </c>
      <c r="R301">
        <v>2026</v>
      </c>
      <c r="S301" t="s">
        <v>11587</v>
      </c>
      <c r="T301" t="s">
        <v>11098</v>
      </c>
      <c r="U301" t="s">
        <v>11214</v>
      </c>
      <c r="V301" s="108">
        <v>-331356</v>
      </c>
      <c r="W301" s="45" t="s">
        <v>11596</v>
      </c>
      <c r="Y301">
        <v>3</v>
      </c>
      <c r="Z301">
        <v>2026</v>
      </c>
    </row>
    <row r="302" spans="1:26">
      <c r="A302" s="20" t="s">
        <v>11593</v>
      </c>
      <c r="B302" s="20">
        <v>46106</v>
      </c>
      <c r="D302" t="s">
        <v>11594</v>
      </c>
      <c r="E302" t="s">
        <v>11206</v>
      </c>
      <c r="F302" t="s">
        <v>53</v>
      </c>
      <c r="G302" t="s">
        <v>11207</v>
      </c>
      <c r="H302" t="s">
        <v>56</v>
      </c>
      <c r="J302" t="s">
        <v>11255</v>
      </c>
      <c r="K302" s="10" t="s">
        <v>11256</v>
      </c>
      <c r="L302" s="10" t="s">
        <v>11210</v>
      </c>
      <c r="M302" s="20" t="s">
        <v>11211</v>
      </c>
      <c r="N302" t="s">
        <v>47</v>
      </c>
      <c r="O302" t="s">
        <v>11595</v>
      </c>
      <c r="P302" s="20">
        <v>46106</v>
      </c>
      <c r="Q302" s="21">
        <v>2</v>
      </c>
      <c r="R302">
        <v>2026</v>
      </c>
      <c r="S302" t="s">
        <v>11587</v>
      </c>
      <c r="T302" t="s">
        <v>11098</v>
      </c>
      <c r="U302" t="s">
        <v>11214</v>
      </c>
      <c r="V302" s="108">
        <v>-195442</v>
      </c>
      <c r="W302" s="45" t="s">
        <v>11596</v>
      </c>
      <c r="Y302">
        <v>3</v>
      </c>
      <c r="Z302">
        <v>2026</v>
      </c>
    </row>
    <row r="303" spans="1:26">
      <c r="A303" s="20" t="s">
        <v>11597</v>
      </c>
      <c r="B303" s="20">
        <v>46112</v>
      </c>
      <c r="D303" t="s">
        <v>11598</v>
      </c>
      <c r="E303" t="s">
        <v>11206</v>
      </c>
      <c r="F303" t="s">
        <v>53</v>
      </c>
      <c r="G303" t="s">
        <v>11216</v>
      </c>
      <c r="H303" t="s">
        <v>77</v>
      </c>
      <c r="J303" t="s">
        <v>11219</v>
      </c>
      <c r="K303" s="10" t="s">
        <v>11220</v>
      </c>
      <c r="L303" s="10" t="s">
        <v>11210</v>
      </c>
      <c r="M303" s="20" t="s">
        <v>11211</v>
      </c>
      <c r="N303" t="s">
        <v>47</v>
      </c>
      <c r="O303" t="s">
        <v>11599</v>
      </c>
      <c r="P303" s="20">
        <v>46112</v>
      </c>
      <c r="Q303" s="21">
        <v>3</v>
      </c>
      <c r="R303">
        <v>2026</v>
      </c>
      <c r="S303" t="s">
        <v>11577</v>
      </c>
      <c r="T303" t="s">
        <v>11103</v>
      </c>
      <c r="U303" t="s">
        <v>11214</v>
      </c>
      <c r="V303" s="108">
        <v>-79039</v>
      </c>
      <c r="W303" s="45" t="s">
        <v>11600</v>
      </c>
      <c r="Y303">
        <v>3</v>
      </c>
      <c r="Z303">
        <v>2026</v>
      </c>
    </row>
    <row r="304" spans="1:26">
      <c r="A304" s="20" t="s">
        <v>11597</v>
      </c>
      <c r="B304" s="20">
        <v>46112</v>
      </c>
      <c r="D304" t="s">
        <v>11598</v>
      </c>
      <c r="E304" t="s">
        <v>11206</v>
      </c>
      <c r="F304" t="s">
        <v>53</v>
      </c>
      <c r="G304" t="s">
        <v>11207</v>
      </c>
      <c r="H304" t="s">
        <v>56</v>
      </c>
      <c r="J304" t="s">
        <v>11219</v>
      </c>
      <c r="K304" s="10" t="s">
        <v>11220</v>
      </c>
      <c r="L304" s="10" t="s">
        <v>11210</v>
      </c>
      <c r="M304" s="20" t="s">
        <v>11211</v>
      </c>
      <c r="N304" t="s">
        <v>47</v>
      </c>
      <c r="O304" t="s">
        <v>11599</v>
      </c>
      <c r="P304" s="20">
        <v>46112</v>
      </c>
      <c r="Q304" s="21">
        <v>3</v>
      </c>
      <c r="R304">
        <v>2026</v>
      </c>
      <c r="S304" t="s">
        <v>11577</v>
      </c>
      <c r="T304" t="s">
        <v>11103</v>
      </c>
      <c r="U304" t="s">
        <v>11214</v>
      </c>
      <c r="V304" s="108">
        <v>-28034</v>
      </c>
      <c r="W304" s="45" t="s">
        <v>11600</v>
      </c>
      <c r="Y304">
        <v>3</v>
      </c>
      <c r="Z304">
        <v>2026</v>
      </c>
    </row>
    <row r="305" spans="1:26">
      <c r="A305" s="144" t="s">
        <v>11369</v>
      </c>
      <c r="B305" s="153" t="s">
        <v>11715</v>
      </c>
      <c r="C305" s="146"/>
      <c r="D305" s="147" t="s">
        <v>11370</v>
      </c>
      <c r="E305" s="148" t="s">
        <v>11206</v>
      </c>
      <c r="F305" s="148" t="s">
        <v>53</v>
      </c>
      <c r="G305" s="148" t="s">
        <v>11207</v>
      </c>
      <c r="H305" s="147" t="s">
        <v>56</v>
      </c>
      <c r="I305" s="148"/>
      <c r="J305" s="148">
        <v>4112340</v>
      </c>
      <c r="K305" s="149" t="s">
        <v>11658</v>
      </c>
      <c r="L305" s="149" t="s">
        <v>11210</v>
      </c>
      <c r="M305" s="144" t="s">
        <v>11211</v>
      </c>
      <c r="N305" s="148"/>
      <c r="O305" s="148" t="s">
        <v>11717</v>
      </c>
      <c r="P305" s="145" t="s">
        <v>11715</v>
      </c>
      <c r="Q305" s="150">
        <v>12</v>
      </c>
      <c r="R305" s="148">
        <v>2025</v>
      </c>
      <c r="S305" s="148" t="s">
        <v>11213</v>
      </c>
      <c r="T305" s="148" t="s">
        <v>11101</v>
      </c>
      <c r="U305" s="148" t="s">
        <v>11214</v>
      </c>
      <c r="V305" s="154">
        <v>-35572</v>
      </c>
      <c r="W305" s="151" t="s">
        <v>11372</v>
      </c>
      <c r="X305" s="152"/>
      <c r="Y305" s="148">
        <v>12</v>
      </c>
      <c r="Z305" s="148">
        <v>2025</v>
      </c>
    </row>
    <row r="306" spans="1:26">
      <c r="A306" s="144" t="s">
        <v>11503</v>
      </c>
      <c r="B306" s="153" t="s">
        <v>11756</v>
      </c>
      <c r="C306" s="146"/>
      <c r="D306" s="147" t="s">
        <v>11504</v>
      </c>
      <c r="E306" s="148" t="s">
        <v>11206</v>
      </c>
      <c r="F306" s="148" t="s">
        <v>53</v>
      </c>
      <c r="G306" s="148" t="s">
        <v>11207</v>
      </c>
      <c r="H306" s="147" t="s">
        <v>56</v>
      </c>
      <c r="I306" s="148"/>
      <c r="J306" s="148">
        <v>4112340</v>
      </c>
      <c r="K306" s="149" t="s">
        <v>11658</v>
      </c>
      <c r="L306" s="149" t="s">
        <v>11210</v>
      </c>
      <c r="M306" s="144" t="s">
        <v>11211</v>
      </c>
      <c r="N306" s="148"/>
      <c r="O306" s="148" t="s">
        <v>11757</v>
      </c>
      <c r="P306" s="145" t="s">
        <v>11756</v>
      </c>
      <c r="Q306" s="150">
        <v>12</v>
      </c>
      <c r="R306" s="148">
        <v>2025</v>
      </c>
      <c r="S306" s="148" t="s">
        <v>11213</v>
      </c>
      <c r="T306" s="148" t="s">
        <v>11101</v>
      </c>
      <c r="U306" s="148" t="s">
        <v>11214</v>
      </c>
      <c r="V306" s="154">
        <v>-177194</v>
      </c>
      <c r="W306" s="151" t="s">
        <v>11506</v>
      </c>
      <c r="X306" s="152"/>
      <c r="Y306" s="148">
        <v>12</v>
      </c>
      <c r="Z306" s="148">
        <v>2025</v>
      </c>
    </row>
  </sheetData>
  <autoFilter ref="A1:Z304" xr:uid="{00000000-0001-0000-0400-000000000000}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>
    <tabColor theme="0" tint="-0.249977111117893"/>
  </sheetPr>
  <dimension ref="A1:O267"/>
  <sheetViews>
    <sheetView zoomScale="80" zoomScaleNormal="80" workbookViewId="0">
      <pane ySplit="1" topLeftCell="A2" activePane="bottomLeft" state="frozen"/>
      <selection activeCell="I18" sqref="I18"/>
      <selection pane="bottomLeft" activeCell="K1" sqref="K1:K1048576"/>
    </sheetView>
  </sheetViews>
  <sheetFormatPr baseColWidth="10" defaultColWidth="9.109375" defaultRowHeight="14.4"/>
  <cols>
    <col min="1" max="1" width="8.109375" customWidth="1"/>
    <col min="2" max="2" width="9.6640625" customWidth="1"/>
    <col min="3" max="3" width="10.33203125" style="39" customWidth="1"/>
    <col min="4" max="4" width="16.6640625" customWidth="1"/>
    <col min="5" max="5" width="19.109375" bestFit="1" customWidth="1"/>
    <col min="6" max="6" width="26.109375" customWidth="1"/>
    <col min="7" max="7" width="11.109375" customWidth="1"/>
    <col min="8" max="8" width="11.44140625" bestFit="1" customWidth="1"/>
    <col min="9" max="9" width="36.5546875" customWidth="1"/>
    <col min="10" max="10" width="17.88671875" style="28" customWidth="1"/>
    <col min="11" max="11" width="11.6640625" style="28" bestFit="1" customWidth="1"/>
    <col min="12" max="12" width="17.109375" style="39" customWidth="1"/>
    <col min="13" max="13" width="5.5546875" style="10" bestFit="1" customWidth="1"/>
    <col min="14" max="14" width="5.5546875" bestFit="1" customWidth="1"/>
    <col min="15" max="15" width="12.44140625" bestFit="1" customWidth="1"/>
    <col min="16" max="16" width="9.109375" customWidth="1"/>
  </cols>
  <sheetData>
    <row r="1" spans="1:15">
      <c r="A1" s="23" t="s">
        <v>11601</v>
      </c>
      <c r="B1" s="23" t="s">
        <v>11602</v>
      </c>
      <c r="C1" s="23" t="s">
        <v>11603</v>
      </c>
      <c r="D1" s="23" t="s">
        <v>11604</v>
      </c>
      <c r="E1" s="23" t="s">
        <v>11605</v>
      </c>
      <c r="F1" s="23" t="s">
        <v>11606</v>
      </c>
      <c r="G1" s="23" t="s">
        <v>11607</v>
      </c>
      <c r="H1" s="23" t="s">
        <v>11608</v>
      </c>
      <c r="I1" s="23" t="s">
        <v>11609</v>
      </c>
      <c r="J1" s="32" t="s">
        <v>11610</v>
      </c>
      <c r="K1" s="32" t="s">
        <v>11611</v>
      </c>
      <c r="L1" s="23" t="s">
        <v>11111</v>
      </c>
      <c r="N1" s="10"/>
      <c r="O1" s="10"/>
    </row>
    <row r="2" spans="1:15">
      <c r="C2" s="9"/>
      <c r="L2" s="9"/>
      <c r="M2" s="12"/>
      <c r="N2" s="11"/>
      <c r="O2" s="10"/>
    </row>
    <row r="3" spans="1:15">
      <c r="C3" s="9"/>
      <c r="L3" s="9"/>
      <c r="M3" s="12"/>
      <c r="N3" s="11"/>
      <c r="O3" s="10"/>
    </row>
    <row r="4" spans="1:15">
      <c r="C4" s="9"/>
      <c r="L4" s="9"/>
      <c r="M4" s="12"/>
      <c r="N4" s="11"/>
      <c r="O4" s="10"/>
    </row>
    <row r="5" spans="1:15">
      <c r="C5" s="9"/>
      <c r="L5" s="9"/>
      <c r="M5" s="12"/>
      <c r="N5" s="11"/>
      <c r="O5" s="10"/>
    </row>
    <row r="6" spans="1:15">
      <c r="C6" s="9"/>
      <c r="L6" s="9"/>
      <c r="M6" s="12"/>
      <c r="N6" s="11"/>
      <c r="O6" s="10"/>
    </row>
    <row r="7" spans="1:15">
      <c r="C7" s="9"/>
      <c r="L7" s="9"/>
      <c r="M7" s="12"/>
      <c r="N7" s="11"/>
      <c r="O7" s="10"/>
    </row>
    <row r="8" spans="1:15">
      <c r="C8" s="9"/>
      <c r="L8" s="9"/>
      <c r="M8" s="12"/>
      <c r="N8" s="11"/>
      <c r="O8" s="10"/>
    </row>
    <row r="9" spans="1:15">
      <c r="C9" s="9"/>
      <c r="L9" s="9"/>
      <c r="M9" s="12"/>
      <c r="N9" s="11"/>
      <c r="O9" s="10"/>
    </row>
    <row r="10" spans="1:15">
      <c r="C10" s="9"/>
      <c r="L10" s="9"/>
      <c r="M10" s="12"/>
      <c r="N10" s="11"/>
      <c r="O10" s="10"/>
    </row>
    <row r="11" spans="1:15">
      <c r="C11" s="9"/>
      <c r="L11" s="9"/>
      <c r="M11" s="12"/>
      <c r="N11" s="11"/>
      <c r="O11" s="10"/>
    </row>
    <row r="12" spans="1:15">
      <c r="C12" s="9"/>
      <c r="L12" s="9"/>
      <c r="M12" s="12"/>
      <c r="N12" s="11"/>
      <c r="O12" s="10"/>
    </row>
    <row r="13" spans="1:15">
      <c r="C13" s="9"/>
      <c r="L13" s="9"/>
      <c r="M13" s="12"/>
      <c r="N13" s="11"/>
      <c r="O13" s="10"/>
    </row>
    <row r="14" spans="1:15">
      <c r="C14" s="9"/>
      <c r="L14" s="9"/>
      <c r="M14" s="12"/>
      <c r="N14" s="11"/>
      <c r="O14" s="10"/>
    </row>
    <row r="15" spans="1:15">
      <c r="C15" s="9"/>
      <c r="L15" s="9"/>
      <c r="M15" s="12"/>
      <c r="N15" s="11"/>
      <c r="O15" s="10"/>
    </row>
    <row r="16" spans="1:15">
      <c r="C16" s="9"/>
      <c r="L16" s="9"/>
      <c r="M16" s="12"/>
      <c r="N16" s="11"/>
      <c r="O16" s="10"/>
    </row>
    <row r="17" spans="3:15">
      <c r="C17" s="9"/>
      <c r="L17" s="9"/>
      <c r="M17" s="12"/>
      <c r="N17" s="11"/>
      <c r="O17" s="10"/>
    </row>
    <row r="18" spans="3:15">
      <c r="C18" s="9"/>
      <c r="L18" s="9"/>
      <c r="M18" s="12"/>
      <c r="N18" s="11"/>
      <c r="O18" s="10"/>
    </row>
    <row r="19" spans="3:15">
      <c r="C19" s="9"/>
      <c r="L19" s="9"/>
      <c r="M19" s="12"/>
      <c r="N19" s="11"/>
      <c r="O19" s="10"/>
    </row>
    <row r="20" spans="3:15">
      <c r="C20" s="9"/>
      <c r="L20" s="9"/>
      <c r="M20" s="12"/>
      <c r="N20" s="11"/>
      <c r="O20" s="10"/>
    </row>
    <row r="21" spans="3:15">
      <c r="C21" s="9"/>
      <c r="L21" s="9"/>
      <c r="M21" s="12"/>
      <c r="N21" s="11"/>
      <c r="O21" s="10"/>
    </row>
    <row r="22" spans="3:15">
      <c r="C22" s="9"/>
      <c r="L22" s="9"/>
      <c r="M22" s="12"/>
      <c r="N22" s="11"/>
      <c r="O22" s="10"/>
    </row>
    <row r="23" spans="3:15">
      <c r="C23" s="9"/>
      <c r="L23" s="9"/>
      <c r="M23" s="12"/>
      <c r="N23" s="11"/>
      <c r="O23" s="10"/>
    </row>
    <row r="24" spans="3:15">
      <c r="C24" s="9"/>
      <c r="L24" s="9"/>
      <c r="M24" s="12"/>
      <c r="N24" s="11"/>
      <c r="O24" s="10"/>
    </row>
    <row r="25" spans="3:15">
      <c r="C25" s="9"/>
      <c r="L25" s="9"/>
      <c r="M25" s="12"/>
      <c r="N25" s="11"/>
      <c r="O25" s="10"/>
    </row>
    <row r="26" spans="3:15">
      <c r="C26" s="9"/>
      <c r="L26" s="9"/>
      <c r="M26" s="12"/>
      <c r="N26" s="11"/>
      <c r="O26" s="10"/>
    </row>
    <row r="27" spans="3:15">
      <c r="C27" s="9"/>
      <c r="L27" s="9"/>
      <c r="M27" s="12"/>
      <c r="N27" s="11"/>
      <c r="O27" s="10"/>
    </row>
    <row r="28" spans="3:15">
      <c r="C28" s="9"/>
      <c r="L28" s="9"/>
      <c r="M28" s="12"/>
      <c r="N28" s="11"/>
      <c r="O28" s="10"/>
    </row>
    <row r="29" spans="3:15">
      <c r="C29" s="9"/>
      <c r="L29" s="9"/>
      <c r="M29" s="12"/>
      <c r="N29" s="11"/>
      <c r="O29" s="10"/>
    </row>
    <row r="30" spans="3:15">
      <c r="C30" s="9"/>
      <c r="L30" s="9"/>
      <c r="M30" s="12"/>
      <c r="N30" s="11"/>
      <c r="O30" s="10"/>
    </row>
    <row r="31" spans="3:15">
      <c r="C31" s="9"/>
      <c r="L31" s="9"/>
      <c r="M31" s="12"/>
      <c r="N31" s="11"/>
      <c r="O31" s="10"/>
    </row>
    <row r="32" spans="3:15">
      <c r="C32" s="9"/>
      <c r="L32" s="9"/>
      <c r="M32" s="12"/>
      <c r="N32" s="11"/>
      <c r="O32" s="10"/>
    </row>
    <row r="33" spans="3:15">
      <c r="C33" s="9"/>
      <c r="L33" s="9"/>
      <c r="M33" s="12"/>
      <c r="N33" s="11"/>
      <c r="O33" s="10"/>
    </row>
    <row r="34" spans="3:15">
      <c r="C34" s="9"/>
      <c r="L34" s="9"/>
      <c r="M34" s="12"/>
      <c r="N34" s="11"/>
      <c r="O34" s="10"/>
    </row>
    <row r="35" spans="3:15">
      <c r="C35" s="9"/>
      <c r="L35" s="9"/>
      <c r="M35" s="12"/>
      <c r="N35" s="11"/>
      <c r="O35" s="10"/>
    </row>
    <row r="36" spans="3:15">
      <c r="C36" s="9"/>
      <c r="L36" s="9"/>
      <c r="M36" s="12"/>
      <c r="N36" s="11"/>
      <c r="O36" s="10"/>
    </row>
    <row r="37" spans="3:15">
      <c r="C37" s="9"/>
      <c r="L37" s="9"/>
      <c r="M37" s="12"/>
      <c r="N37" s="11"/>
      <c r="O37" s="10"/>
    </row>
    <row r="38" spans="3:15">
      <c r="C38" s="9"/>
      <c r="L38" s="9"/>
      <c r="M38" s="12"/>
      <c r="N38" s="11"/>
      <c r="O38" s="10"/>
    </row>
    <row r="39" spans="3:15">
      <c r="C39" s="9"/>
      <c r="L39" s="9"/>
      <c r="M39" s="12"/>
      <c r="N39" s="11"/>
      <c r="O39" s="10"/>
    </row>
    <row r="40" spans="3:15">
      <c r="C40" s="9"/>
      <c r="L40" s="9"/>
      <c r="M40" s="12"/>
      <c r="N40" s="11"/>
      <c r="O40" s="10"/>
    </row>
    <row r="41" spans="3:15">
      <c r="C41" s="9"/>
      <c r="L41" s="9"/>
      <c r="M41" s="12"/>
      <c r="N41" s="11"/>
      <c r="O41" s="10"/>
    </row>
    <row r="42" spans="3:15">
      <c r="C42" s="9"/>
      <c r="L42" s="9"/>
      <c r="M42" s="12"/>
      <c r="N42" s="11"/>
      <c r="O42" s="10"/>
    </row>
    <row r="43" spans="3:15">
      <c r="C43" s="9"/>
      <c r="L43" s="9"/>
      <c r="M43" s="12"/>
      <c r="N43" s="11"/>
      <c r="O43" s="10"/>
    </row>
    <row r="44" spans="3:15">
      <c r="C44" s="9"/>
      <c r="L44" s="9"/>
      <c r="M44" s="12"/>
      <c r="N44" s="11"/>
      <c r="O44" s="10"/>
    </row>
    <row r="45" spans="3:15">
      <c r="C45" s="9"/>
      <c r="L45" s="9"/>
      <c r="M45" s="12"/>
      <c r="N45" s="11"/>
      <c r="O45" s="10"/>
    </row>
    <row r="46" spans="3:15">
      <c r="C46" s="9"/>
      <c r="L46" s="9"/>
      <c r="M46" s="12"/>
      <c r="N46" s="11"/>
      <c r="O46" s="10"/>
    </row>
    <row r="47" spans="3:15">
      <c r="C47" s="9"/>
      <c r="L47" s="9"/>
      <c r="M47" s="12"/>
      <c r="N47" s="11"/>
      <c r="O47" s="10"/>
    </row>
    <row r="48" spans="3:15">
      <c r="C48" s="9"/>
      <c r="L48" s="9"/>
      <c r="M48" s="12"/>
      <c r="N48" s="11"/>
      <c r="O48" s="10"/>
    </row>
    <row r="49" spans="3:15">
      <c r="C49" s="9"/>
      <c r="L49" s="9"/>
      <c r="M49" s="12"/>
      <c r="N49" s="11"/>
      <c r="O49" s="10"/>
    </row>
    <row r="50" spans="3:15">
      <c r="C50" s="9"/>
      <c r="L50" s="9"/>
      <c r="M50" s="12"/>
      <c r="N50" s="11"/>
      <c r="O50" s="10"/>
    </row>
    <row r="51" spans="3:15">
      <c r="C51" s="9"/>
      <c r="L51" s="9"/>
      <c r="M51" s="12"/>
      <c r="N51" s="11"/>
      <c r="O51" s="10"/>
    </row>
    <row r="52" spans="3:15">
      <c r="C52" s="9"/>
      <c r="L52" s="9"/>
      <c r="M52" s="12"/>
      <c r="N52" s="11"/>
      <c r="O52" s="10"/>
    </row>
    <row r="53" spans="3:15">
      <c r="C53" s="9"/>
      <c r="L53" s="9"/>
      <c r="M53" s="12"/>
      <c r="N53" s="11"/>
      <c r="O53" s="10"/>
    </row>
    <row r="54" spans="3:15">
      <c r="C54" s="9"/>
      <c r="L54" s="9"/>
      <c r="M54" s="12"/>
      <c r="N54" s="11"/>
      <c r="O54" s="10"/>
    </row>
    <row r="55" spans="3:15">
      <c r="C55" s="9"/>
      <c r="L55" s="9"/>
      <c r="M55" s="12"/>
      <c r="N55" s="11"/>
      <c r="O55" s="10"/>
    </row>
    <row r="56" spans="3:15">
      <c r="C56" s="9"/>
      <c r="L56" s="9"/>
      <c r="M56" s="12"/>
      <c r="N56" s="11"/>
      <c r="O56" s="10"/>
    </row>
    <row r="57" spans="3:15">
      <c r="C57" s="9"/>
      <c r="L57" s="9"/>
      <c r="M57" s="12"/>
      <c r="N57" s="11"/>
      <c r="O57" s="10"/>
    </row>
    <row r="58" spans="3:15">
      <c r="C58" s="9"/>
      <c r="L58" s="9"/>
      <c r="M58" s="12"/>
      <c r="N58" s="11"/>
      <c r="O58" s="10"/>
    </row>
    <row r="59" spans="3:15">
      <c r="C59" s="9"/>
      <c r="L59" s="9"/>
      <c r="M59" s="12"/>
      <c r="N59" s="11"/>
      <c r="O59" s="10"/>
    </row>
    <row r="60" spans="3:15">
      <c r="C60" s="9"/>
      <c r="L60" s="9"/>
      <c r="M60" s="12"/>
      <c r="N60" s="11"/>
      <c r="O60" s="10"/>
    </row>
    <row r="61" spans="3:15">
      <c r="C61" s="9"/>
      <c r="L61" s="9"/>
      <c r="M61" s="12"/>
      <c r="N61" s="11"/>
      <c r="O61" s="10"/>
    </row>
    <row r="62" spans="3:15">
      <c r="C62" s="9"/>
      <c r="L62" s="9"/>
      <c r="M62" s="12"/>
      <c r="N62" s="11"/>
      <c r="O62" s="10"/>
    </row>
    <row r="63" spans="3:15">
      <c r="C63" s="9"/>
      <c r="L63" s="9"/>
      <c r="M63" s="12"/>
      <c r="N63" s="11"/>
      <c r="O63" s="10"/>
    </row>
    <row r="64" spans="3:15">
      <c r="C64" s="9"/>
      <c r="L64" s="9"/>
      <c r="M64" s="12"/>
      <c r="N64" s="11"/>
      <c r="O64" s="10"/>
    </row>
    <row r="65" spans="3:15">
      <c r="C65" s="9"/>
      <c r="L65" s="9"/>
      <c r="M65" s="12"/>
      <c r="N65" s="11"/>
      <c r="O65" s="10"/>
    </row>
    <row r="66" spans="3:15">
      <c r="C66" s="9"/>
      <c r="L66" s="9"/>
      <c r="M66" s="12"/>
      <c r="N66" s="11"/>
      <c r="O66" s="10"/>
    </row>
    <row r="67" spans="3:15">
      <c r="C67" s="9"/>
      <c r="L67" s="9"/>
      <c r="M67" s="12"/>
      <c r="N67" s="11"/>
      <c r="O67" s="10"/>
    </row>
    <row r="68" spans="3:15">
      <c r="C68" s="9"/>
      <c r="L68" s="9"/>
      <c r="M68" s="12"/>
      <c r="N68" s="11"/>
      <c r="O68" s="10"/>
    </row>
    <row r="69" spans="3:15">
      <c r="C69" s="9"/>
      <c r="L69" s="9"/>
      <c r="M69" s="12"/>
      <c r="N69" s="11"/>
      <c r="O69" s="10"/>
    </row>
    <row r="70" spans="3:15">
      <c r="C70" s="9"/>
      <c r="L70" s="9"/>
      <c r="M70" s="12"/>
      <c r="N70" s="11"/>
      <c r="O70" s="10"/>
    </row>
    <row r="71" spans="3:15">
      <c r="C71" s="9"/>
      <c r="L71" s="9"/>
      <c r="M71" s="12"/>
      <c r="N71" s="11"/>
      <c r="O71" s="10"/>
    </row>
    <row r="72" spans="3:15">
      <c r="C72" s="9"/>
      <c r="L72" s="9"/>
      <c r="M72" s="12"/>
      <c r="N72" s="11"/>
      <c r="O72" s="10"/>
    </row>
    <row r="73" spans="3:15">
      <c r="C73" s="9"/>
      <c r="L73" s="9"/>
      <c r="M73" s="12"/>
      <c r="N73" s="11"/>
      <c r="O73" s="10"/>
    </row>
    <row r="74" spans="3:15">
      <c r="C74" s="9"/>
      <c r="L74" s="9"/>
      <c r="M74" s="12"/>
      <c r="N74" s="11"/>
      <c r="O74" s="10"/>
    </row>
    <row r="75" spans="3:15">
      <c r="C75" s="9"/>
      <c r="L75" s="9"/>
      <c r="M75" s="12"/>
      <c r="N75" s="11"/>
      <c r="O75" s="10"/>
    </row>
    <row r="76" spans="3:15">
      <c r="C76" s="9"/>
      <c r="L76" s="9"/>
      <c r="M76" s="12"/>
      <c r="N76" s="11"/>
      <c r="O76" s="10"/>
    </row>
    <row r="77" spans="3:15">
      <c r="C77" s="9"/>
      <c r="L77" s="9"/>
      <c r="M77" s="12"/>
      <c r="N77" s="11"/>
      <c r="O77" s="10"/>
    </row>
    <row r="78" spans="3:15">
      <c r="C78" s="9"/>
      <c r="L78" s="9"/>
      <c r="M78" s="12"/>
      <c r="N78" s="11"/>
      <c r="O78" s="10"/>
    </row>
    <row r="79" spans="3:15">
      <c r="C79" s="9"/>
      <c r="L79" s="9"/>
      <c r="M79" s="12"/>
      <c r="N79" s="11"/>
      <c r="O79" s="10"/>
    </row>
    <row r="80" spans="3:15">
      <c r="C80" s="9"/>
      <c r="L80" s="9"/>
      <c r="M80" s="12"/>
      <c r="N80" s="11"/>
      <c r="O80" s="10"/>
    </row>
    <row r="81" spans="3:15">
      <c r="C81" s="9"/>
      <c r="L81" s="9"/>
      <c r="M81" s="12"/>
      <c r="N81" s="11"/>
      <c r="O81" s="10"/>
    </row>
    <row r="82" spans="3:15">
      <c r="C82" s="9"/>
      <c r="L82" s="9"/>
      <c r="M82" s="12"/>
      <c r="N82" s="11"/>
      <c r="O82" s="10"/>
    </row>
    <row r="83" spans="3:15">
      <c r="C83" s="9"/>
      <c r="L83" s="9"/>
      <c r="M83" s="12"/>
      <c r="N83" s="11"/>
      <c r="O83" s="10"/>
    </row>
    <row r="84" spans="3:15">
      <c r="C84" s="9"/>
      <c r="L84" s="9"/>
      <c r="M84" s="12"/>
      <c r="N84" s="11"/>
      <c r="O84" s="10"/>
    </row>
    <row r="85" spans="3:15">
      <c r="C85" s="9"/>
      <c r="L85" s="9"/>
      <c r="M85" s="12"/>
      <c r="N85" s="11"/>
      <c r="O85" s="10"/>
    </row>
    <row r="86" spans="3:15">
      <c r="C86" s="9"/>
      <c r="L86" s="9"/>
      <c r="M86" s="12"/>
      <c r="N86" s="11"/>
      <c r="O86" s="10"/>
    </row>
    <row r="87" spans="3:15">
      <c r="C87" s="9"/>
      <c r="L87" s="9"/>
      <c r="M87" s="12"/>
      <c r="N87" s="11"/>
      <c r="O87" s="10"/>
    </row>
    <row r="88" spans="3:15">
      <c r="C88" s="9"/>
      <c r="L88" s="9"/>
      <c r="M88" s="12"/>
      <c r="N88" s="11"/>
      <c r="O88" s="10"/>
    </row>
    <row r="89" spans="3:15">
      <c r="C89" s="9"/>
      <c r="L89" s="9"/>
      <c r="M89" s="12"/>
      <c r="N89" s="11"/>
      <c r="O89" s="10"/>
    </row>
    <row r="90" spans="3:15">
      <c r="C90" s="9"/>
      <c r="L90" s="9"/>
      <c r="M90" s="12"/>
      <c r="N90" s="11"/>
      <c r="O90" s="10"/>
    </row>
    <row r="91" spans="3:15">
      <c r="C91" s="9"/>
      <c r="L91" s="9"/>
      <c r="M91" s="12"/>
      <c r="N91" s="11"/>
      <c r="O91" s="10"/>
    </row>
    <row r="92" spans="3:15">
      <c r="C92" s="9"/>
      <c r="L92" s="9"/>
      <c r="M92" s="12"/>
      <c r="N92" s="11"/>
      <c r="O92" s="10"/>
    </row>
    <row r="93" spans="3:15">
      <c r="C93" s="9"/>
      <c r="L93" s="9"/>
      <c r="M93" s="12"/>
      <c r="N93" s="11"/>
      <c r="O93" s="10"/>
    </row>
    <row r="94" spans="3:15">
      <c r="C94" s="9"/>
      <c r="L94" s="9"/>
      <c r="M94" s="12"/>
      <c r="N94" s="11"/>
      <c r="O94" s="10"/>
    </row>
    <row r="95" spans="3:15">
      <c r="C95" s="9"/>
      <c r="L95" s="9"/>
      <c r="M95" s="12"/>
      <c r="N95" s="11"/>
      <c r="O95" s="10"/>
    </row>
    <row r="96" spans="3:15">
      <c r="C96" s="9"/>
      <c r="L96" s="9"/>
      <c r="M96" s="12"/>
      <c r="N96" s="11"/>
      <c r="O96" s="10"/>
    </row>
    <row r="97" spans="3:15">
      <c r="C97" s="9"/>
      <c r="L97" s="9"/>
      <c r="M97" s="12"/>
      <c r="N97" s="11"/>
      <c r="O97" s="10"/>
    </row>
    <row r="98" spans="3:15">
      <c r="C98" s="9"/>
      <c r="L98" s="9"/>
      <c r="M98" s="12"/>
      <c r="N98" s="11"/>
      <c r="O98" s="10"/>
    </row>
    <row r="99" spans="3:15">
      <c r="C99" s="9"/>
      <c r="L99" s="9"/>
      <c r="M99" s="12"/>
      <c r="N99" s="11"/>
      <c r="O99" s="10"/>
    </row>
    <row r="100" spans="3:15">
      <c r="C100" s="9"/>
      <c r="L100" s="9"/>
      <c r="M100" s="12"/>
      <c r="N100" s="11"/>
      <c r="O100" s="10"/>
    </row>
    <row r="101" spans="3:15">
      <c r="C101" s="9"/>
      <c r="L101" s="9"/>
      <c r="M101" s="12"/>
      <c r="N101" s="11"/>
      <c r="O101" s="10"/>
    </row>
    <row r="102" spans="3:15">
      <c r="C102" s="9"/>
      <c r="L102" s="9"/>
      <c r="M102" s="12"/>
      <c r="N102" s="11"/>
      <c r="O102" s="10"/>
    </row>
    <row r="103" spans="3:15">
      <c r="C103" s="9"/>
      <c r="L103" s="9"/>
      <c r="M103" s="12"/>
      <c r="N103" s="11"/>
      <c r="O103" s="10"/>
    </row>
    <row r="104" spans="3:15">
      <c r="C104" s="9"/>
      <c r="L104" s="9"/>
      <c r="M104" s="12"/>
      <c r="N104" s="11"/>
      <c r="O104" s="10"/>
    </row>
    <row r="105" spans="3:15">
      <c r="C105" s="9"/>
      <c r="L105" s="9"/>
      <c r="M105" s="12"/>
      <c r="N105" s="11"/>
      <c r="O105" s="10"/>
    </row>
    <row r="106" spans="3:15">
      <c r="C106" s="9"/>
      <c r="L106" s="9"/>
      <c r="M106" s="12"/>
      <c r="N106" s="11"/>
      <c r="O106" s="10"/>
    </row>
    <row r="107" spans="3:15">
      <c r="C107" s="9"/>
      <c r="L107" s="9"/>
      <c r="M107" s="12"/>
      <c r="N107" s="11"/>
      <c r="O107" s="10"/>
    </row>
    <row r="108" spans="3:15">
      <c r="C108" s="9"/>
      <c r="L108" s="9"/>
      <c r="M108" s="12"/>
      <c r="N108" s="11"/>
      <c r="O108" s="10"/>
    </row>
    <row r="109" spans="3:15">
      <c r="C109" s="9"/>
      <c r="L109" s="9"/>
      <c r="M109" s="12"/>
      <c r="N109" s="11"/>
      <c r="O109" s="10"/>
    </row>
    <row r="110" spans="3:15">
      <c r="C110" s="9"/>
      <c r="L110" s="9"/>
      <c r="M110" s="12"/>
      <c r="N110" s="11"/>
      <c r="O110" s="10"/>
    </row>
    <row r="111" spans="3:15">
      <c r="C111" s="9"/>
      <c r="L111" s="9"/>
      <c r="M111" s="12"/>
      <c r="N111" s="11"/>
      <c r="O111" s="10"/>
    </row>
    <row r="112" spans="3:15">
      <c r="C112" s="9"/>
      <c r="L112" s="9"/>
      <c r="M112" s="12"/>
      <c r="N112" s="11"/>
      <c r="O112" s="10"/>
    </row>
    <row r="113" spans="3:15">
      <c r="C113" s="9"/>
      <c r="L113" s="9"/>
      <c r="M113" s="12"/>
      <c r="N113" s="11"/>
      <c r="O113" s="10"/>
    </row>
    <row r="114" spans="3:15">
      <c r="C114" s="9"/>
      <c r="L114" s="9"/>
      <c r="M114" s="12"/>
      <c r="N114" s="11"/>
      <c r="O114" s="10"/>
    </row>
    <row r="115" spans="3:15">
      <c r="C115" s="9"/>
      <c r="L115" s="9"/>
      <c r="M115" s="12"/>
      <c r="N115" s="11"/>
      <c r="O115" s="10"/>
    </row>
    <row r="116" spans="3:15">
      <c r="C116" s="9"/>
      <c r="L116" s="9"/>
      <c r="M116" s="12"/>
      <c r="N116" s="11"/>
      <c r="O116" s="10"/>
    </row>
    <row r="117" spans="3:15">
      <c r="C117" s="9"/>
      <c r="L117" s="9"/>
      <c r="M117" s="12"/>
      <c r="N117" s="11"/>
      <c r="O117" s="10"/>
    </row>
    <row r="118" spans="3:15">
      <c r="C118" s="9"/>
      <c r="L118" s="9"/>
      <c r="M118" s="12"/>
      <c r="N118" s="11"/>
      <c r="O118" s="10"/>
    </row>
    <row r="119" spans="3:15">
      <c r="C119" s="9"/>
      <c r="L119" s="9"/>
      <c r="M119" s="12"/>
      <c r="N119" s="11"/>
      <c r="O119" s="10"/>
    </row>
    <row r="120" spans="3:15">
      <c r="C120" s="9"/>
      <c r="L120" s="9"/>
      <c r="M120" s="12"/>
      <c r="N120" s="11"/>
      <c r="O120" s="10"/>
    </row>
    <row r="121" spans="3:15">
      <c r="C121" s="9"/>
      <c r="L121" s="9"/>
      <c r="M121" s="12"/>
      <c r="N121" s="11"/>
      <c r="O121" s="10"/>
    </row>
    <row r="122" spans="3:15">
      <c r="C122" s="9"/>
      <c r="L122" s="9"/>
      <c r="M122" s="12"/>
      <c r="N122" s="11"/>
      <c r="O122" s="10"/>
    </row>
    <row r="123" spans="3:15">
      <c r="C123" s="9"/>
      <c r="L123" s="9"/>
      <c r="M123" s="12"/>
      <c r="N123" s="11"/>
      <c r="O123" s="10"/>
    </row>
    <row r="124" spans="3:15">
      <c r="C124" s="9"/>
      <c r="L124" s="9"/>
      <c r="M124" s="12"/>
      <c r="N124" s="11"/>
      <c r="O124" s="10"/>
    </row>
    <row r="125" spans="3:15">
      <c r="C125" s="9"/>
      <c r="L125" s="9"/>
      <c r="M125" s="12"/>
      <c r="N125" s="11"/>
      <c r="O125" s="10"/>
    </row>
    <row r="126" spans="3:15">
      <c r="C126" s="9"/>
      <c r="L126" s="9"/>
      <c r="M126" s="12"/>
      <c r="N126" s="11"/>
      <c r="O126" s="10"/>
    </row>
    <row r="127" spans="3:15">
      <c r="C127" s="9"/>
      <c r="L127" s="9"/>
      <c r="M127" s="12"/>
      <c r="N127" s="11"/>
      <c r="O127" s="10"/>
    </row>
    <row r="128" spans="3:15">
      <c r="C128" s="9"/>
      <c r="L128" s="9"/>
      <c r="M128" s="12"/>
      <c r="N128" s="11"/>
      <c r="O128" s="10"/>
    </row>
    <row r="129" spans="3:15">
      <c r="C129" s="9"/>
      <c r="L129" s="9"/>
      <c r="M129" s="12"/>
      <c r="N129" s="11"/>
      <c r="O129" s="10"/>
    </row>
    <row r="130" spans="3:15">
      <c r="C130" s="9"/>
      <c r="L130" s="9"/>
      <c r="M130" s="12"/>
      <c r="N130" s="11"/>
      <c r="O130" s="10"/>
    </row>
    <row r="131" spans="3:15">
      <c r="C131" s="9"/>
      <c r="L131" s="9"/>
      <c r="M131" s="12"/>
      <c r="N131" s="11"/>
      <c r="O131" s="10"/>
    </row>
    <row r="132" spans="3:15">
      <c r="C132" s="9"/>
      <c r="L132" s="9"/>
      <c r="M132" s="12"/>
      <c r="N132" s="11"/>
      <c r="O132" s="10"/>
    </row>
    <row r="133" spans="3:15">
      <c r="C133" s="9"/>
      <c r="L133" s="9"/>
      <c r="M133" s="12"/>
      <c r="N133" s="11"/>
      <c r="O133" s="10"/>
    </row>
    <row r="134" spans="3:15">
      <c r="C134" s="9"/>
      <c r="L134" s="9"/>
      <c r="M134" s="12"/>
      <c r="N134" s="11"/>
      <c r="O134" s="10"/>
    </row>
    <row r="135" spans="3:15">
      <c r="C135" s="9"/>
      <c r="L135" s="9"/>
      <c r="M135" s="12"/>
      <c r="N135" s="11"/>
      <c r="O135" s="10"/>
    </row>
    <row r="136" spans="3:15">
      <c r="C136" s="9"/>
      <c r="L136" s="9"/>
      <c r="M136" s="12"/>
      <c r="N136" s="11"/>
      <c r="O136" s="10"/>
    </row>
    <row r="137" spans="3:15">
      <c r="C137" s="9"/>
      <c r="L137" s="9"/>
      <c r="M137" s="12"/>
      <c r="N137" s="11"/>
      <c r="O137" s="10"/>
    </row>
    <row r="138" spans="3:15">
      <c r="C138" s="9"/>
      <c r="L138" s="9"/>
      <c r="M138" s="12"/>
      <c r="N138" s="11"/>
      <c r="O138" s="10"/>
    </row>
    <row r="139" spans="3:15">
      <c r="C139" s="9"/>
      <c r="L139" s="9"/>
      <c r="M139" s="12"/>
      <c r="N139" s="11"/>
      <c r="O139" s="10"/>
    </row>
    <row r="140" spans="3:15">
      <c r="C140" s="9"/>
      <c r="L140" s="9"/>
      <c r="M140" s="12"/>
      <c r="N140" s="11"/>
      <c r="O140" s="10"/>
    </row>
    <row r="141" spans="3:15">
      <c r="C141" s="9"/>
      <c r="L141" s="9"/>
      <c r="M141" s="12"/>
      <c r="N141" s="11"/>
      <c r="O141" s="10"/>
    </row>
    <row r="142" spans="3:15">
      <c r="C142" s="9"/>
      <c r="L142" s="9"/>
      <c r="M142" s="12"/>
      <c r="N142" s="11"/>
      <c r="O142" s="10"/>
    </row>
    <row r="143" spans="3:15">
      <c r="C143" s="9"/>
      <c r="L143" s="9"/>
      <c r="M143" s="12"/>
      <c r="N143" s="11"/>
      <c r="O143" s="10"/>
    </row>
    <row r="144" spans="3:15">
      <c r="C144" s="9"/>
      <c r="L144" s="9"/>
      <c r="M144" s="12"/>
      <c r="N144" s="11"/>
      <c r="O144" s="10"/>
    </row>
    <row r="145" spans="3:15">
      <c r="C145" s="9"/>
      <c r="L145" s="9"/>
      <c r="M145" s="12"/>
      <c r="N145" s="11"/>
      <c r="O145" s="10"/>
    </row>
    <row r="146" spans="3:15">
      <c r="C146" s="9"/>
      <c r="L146" s="9"/>
      <c r="M146" s="12"/>
      <c r="N146" s="11"/>
      <c r="O146" s="10"/>
    </row>
    <row r="147" spans="3:15">
      <c r="C147" s="9"/>
      <c r="L147" s="9"/>
      <c r="M147" s="12"/>
      <c r="N147" s="11"/>
      <c r="O147" s="10"/>
    </row>
    <row r="148" spans="3:15">
      <c r="C148" s="9"/>
      <c r="L148" s="9"/>
      <c r="M148" s="12"/>
      <c r="N148" s="11"/>
      <c r="O148" s="10"/>
    </row>
    <row r="149" spans="3:15">
      <c r="C149" s="9"/>
      <c r="L149" s="9"/>
      <c r="M149" s="12"/>
      <c r="N149" s="11"/>
      <c r="O149" s="10"/>
    </row>
    <row r="150" spans="3:15">
      <c r="C150" s="9"/>
      <c r="L150" s="9"/>
      <c r="M150" s="12"/>
      <c r="N150" s="11"/>
      <c r="O150" s="10"/>
    </row>
    <row r="151" spans="3:15">
      <c r="C151" s="9"/>
      <c r="L151" s="9"/>
      <c r="M151" s="12"/>
      <c r="N151" s="11"/>
      <c r="O151" s="10"/>
    </row>
    <row r="152" spans="3:15">
      <c r="C152" s="9"/>
      <c r="L152" s="9"/>
      <c r="M152" s="12"/>
      <c r="N152" s="11"/>
      <c r="O152" s="10"/>
    </row>
    <row r="153" spans="3:15">
      <c r="C153" s="9"/>
      <c r="L153" s="9"/>
      <c r="M153" s="12"/>
      <c r="N153" s="11"/>
      <c r="O153" s="10"/>
    </row>
    <row r="154" spans="3:15">
      <c r="C154" s="9"/>
      <c r="L154" s="9"/>
      <c r="M154" s="12"/>
      <c r="N154" s="11"/>
      <c r="O154" s="10"/>
    </row>
    <row r="155" spans="3:15">
      <c r="C155" s="9"/>
      <c r="L155" s="9"/>
      <c r="M155" s="12"/>
      <c r="N155" s="11"/>
      <c r="O155" s="10"/>
    </row>
    <row r="156" spans="3:15">
      <c r="C156" s="9"/>
      <c r="L156" s="9"/>
      <c r="M156" s="12"/>
      <c r="N156" s="11"/>
      <c r="O156" s="10"/>
    </row>
    <row r="157" spans="3:15">
      <c r="C157" s="9"/>
      <c r="L157" s="9"/>
      <c r="M157" s="12"/>
      <c r="N157" s="11"/>
      <c r="O157" s="10"/>
    </row>
    <row r="158" spans="3:15">
      <c r="C158" s="9"/>
      <c r="L158" s="9"/>
      <c r="M158" s="12"/>
      <c r="N158" s="11"/>
      <c r="O158" s="10"/>
    </row>
    <row r="159" spans="3:15">
      <c r="C159" s="9"/>
      <c r="L159" s="9"/>
      <c r="M159" s="12"/>
      <c r="N159" s="11"/>
      <c r="O159" s="10"/>
    </row>
    <row r="160" spans="3:15">
      <c r="C160" s="9"/>
      <c r="L160" s="9"/>
      <c r="M160" s="12"/>
      <c r="N160" s="11"/>
      <c r="O160" s="10"/>
    </row>
    <row r="161" spans="3:15">
      <c r="C161" s="9"/>
      <c r="L161" s="9"/>
      <c r="M161" s="12"/>
      <c r="N161" s="11"/>
      <c r="O161" s="10"/>
    </row>
    <row r="162" spans="3:15">
      <c r="C162" s="9"/>
      <c r="L162" s="9"/>
      <c r="M162" s="12"/>
      <c r="N162" s="11"/>
      <c r="O162" s="10"/>
    </row>
    <row r="163" spans="3:15">
      <c r="C163" s="9"/>
      <c r="L163" s="9"/>
      <c r="M163" s="12"/>
      <c r="N163" s="11"/>
      <c r="O163" s="10"/>
    </row>
    <row r="164" spans="3:15">
      <c r="C164" s="9"/>
      <c r="L164" s="9"/>
      <c r="M164" s="12"/>
      <c r="N164" s="11"/>
      <c r="O164" s="10"/>
    </row>
    <row r="165" spans="3:15">
      <c r="C165" s="9"/>
      <c r="L165" s="9"/>
      <c r="M165" s="12"/>
      <c r="N165" s="11"/>
      <c r="O165" s="10"/>
    </row>
    <row r="166" spans="3:15">
      <c r="C166" s="9"/>
      <c r="L166" s="9"/>
      <c r="M166" s="12"/>
      <c r="N166" s="11"/>
      <c r="O166" s="10"/>
    </row>
    <row r="167" spans="3:15">
      <c r="C167" s="9"/>
      <c r="L167" s="9"/>
      <c r="M167" s="12"/>
      <c r="N167" s="11"/>
      <c r="O167" s="10"/>
    </row>
    <row r="168" spans="3:15">
      <c r="C168" s="9"/>
      <c r="L168" s="9"/>
      <c r="M168" s="12"/>
      <c r="N168" s="11"/>
      <c r="O168" s="10"/>
    </row>
    <row r="169" spans="3:15">
      <c r="C169" s="9"/>
      <c r="L169" s="9"/>
      <c r="M169" s="12"/>
      <c r="N169" s="11"/>
      <c r="O169" s="10"/>
    </row>
    <row r="170" spans="3:15">
      <c r="C170" s="9"/>
      <c r="L170" s="9"/>
      <c r="M170" s="12"/>
      <c r="N170" s="11"/>
      <c r="O170" s="10"/>
    </row>
    <row r="171" spans="3:15">
      <c r="C171" s="9"/>
      <c r="L171" s="9"/>
      <c r="M171" s="12"/>
      <c r="N171" s="11"/>
      <c r="O171" s="10"/>
    </row>
    <row r="172" spans="3:15">
      <c r="C172" s="9"/>
      <c r="L172" s="9"/>
      <c r="M172" s="12"/>
      <c r="N172" s="11"/>
      <c r="O172" s="10"/>
    </row>
    <row r="173" spans="3:15">
      <c r="C173" s="9"/>
      <c r="L173" s="9"/>
      <c r="M173" s="12"/>
      <c r="N173" s="11"/>
      <c r="O173" s="10"/>
    </row>
    <row r="174" spans="3:15">
      <c r="C174" s="9"/>
      <c r="L174" s="9"/>
      <c r="M174" s="12"/>
      <c r="N174" s="11"/>
      <c r="O174" s="10"/>
    </row>
    <row r="175" spans="3:15">
      <c r="C175" s="9"/>
      <c r="L175" s="9"/>
      <c r="M175" s="12"/>
      <c r="N175" s="11"/>
      <c r="O175" s="10"/>
    </row>
    <row r="176" spans="3:15">
      <c r="C176" s="9"/>
      <c r="L176" s="9"/>
      <c r="M176" s="12"/>
      <c r="N176" s="11"/>
      <c r="O176" s="10"/>
    </row>
    <row r="177" spans="3:15">
      <c r="C177" s="9"/>
      <c r="L177" s="9"/>
      <c r="M177" s="12"/>
      <c r="N177" s="11"/>
      <c r="O177" s="10"/>
    </row>
    <row r="178" spans="3:15">
      <c r="C178" s="9"/>
      <c r="L178" s="9"/>
      <c r="M178" s="12"/>
      <c r="N178" s="11"/>
      <c r="O178" s="10"/>
    </row>
    <row r="179" spans="3:15">
      <c r="C179" s="9"/>
      <c r="L179" s="9"/>
      <c r="M179" s="12"/>
      <c r="N179" s="11"/>
      <c r="O179" s="10"/>
    </row>
    <row r="180" spans="3:15">
      <c r="C180" s="9"/>
      <c r="L180" s="9"/>
      <c r="M180" s="12"/>
      <c r="N180" s="11"/>
      <c r="O180" s="10"/>
    </row>
    <row r="181" spans="3:15">
      <c r="C181" s="9"/>
      <c r="L181" s="9"/>
      <c r="M181" s="12"/>
      <c r="N181" s="11"/>
      <c r="O181" s="10"/>
    </row>
    <row r="182" spans="3:15">
      <c r="C182" s="9"/>
      <c r="L182" s="9"/>
      <c r="M182" s="12"/>
      <c r="N182" s="11"/>
      <c r="O182" s="10"/>
    </row>
    <row r="183" spans="3:15">
      <c r="C183" s="9"/>
      <c r="L183" s="9"/>
      <c r="M183" s="12"/>
      <c r="N183" s="11"/>
      <c r="O183" s="10"/>
    </row>
    <row r="184" spans="3:15">
      <c r="C184" s="9"/>
      <c r="L184" s="9"/>
      <c r="M184" s="12"/>
      <c r="N184" s="11"/>
      <c r="O184" s="10"/>
    </row>
    <row r="185" spans="3:15">
      <c r="C185" s="9"/>
      <c r="L185" s="9"/>
      <c r="M185" s="12"/>
      <c r="N185" s="11"/>
      <c r="O185" s="10"/>
    </row>
    <row r="186" spans="3:15">
      <c r="C186" s="9"/>
      <c r="L186" s="9"/>
      <c r="M186" s="12"/>
      <c r="N186" s="11"/>
      <c r="O186" s="10"/>
    </row>
    <row r="187" spans="3:15">
      <c r="C187" s="9"/>
      <c r="L187" s="9"/>
      <c r="M187" s="12"/>
      <c r="N187" s="11"/>
      <c r="O187" s="10"/>
    </row>
    <row r="188" spans="3:15">
      <c r="C188" s="9"/>
      <c r="L188" s="9"/>
      <c r="M188" s="12"/>
      <c r="N188" s="11"/>
      <c r="O188" s="10"/>
    </row>
    <row r="189" spans="3:15">
      <c r="C189" s="9"/>
      <c r="L189" s="9"/>
      <c r="M189" s="12"/>
      <c r="N189" s="11"/>
      <c r="O189" s="10"/>
    </row>
    <row r="190" spans="3:15">
      <c r="C190" s="9"/>
      <c r="L190" s="9"/>
      <c r="M190" s="12"/>
      <c r="N190" s="11"/>
      <c r="O190" s="10"/>
    </row>
    <row r="191" spans="3:15">
      <c r="C191" s="9"/>
      <c r="L191" s="9"/>
      <c r="M191" s="12"/>
      <c r="N191" s="11"/>
      <c r="O191" s="10"/>
    </row>
    <row r="192" spans="3:15">
      <c r="C192" s="9"/>
      <c r="L192" s="9"/>
      <c r="M192" s="12"/>
      <c r="N192" s="11"/>
      <c r="O192" s="10"/>
    </row>
    <row r="193" spans="3:15">
      <c r="C193" s="9"/>
      <c r="L193" s="9"/>
      <c r="M193" s="12"/>
      <c r="N193" s="11"/>
      <c r="O193" s="10"/>
    </row>
    <row r="194" spans="3:15">
      <c r="C194" s="9"/>
      <c r="L194" s="9"/>
      <c r="M194" s="12"/>
      <c r="N194" s="11"/>
      <c r="O194" s="10"/>
    </row>
    <row r="195" spans="3:15">
      <c r="C195" s="9"/>
      <c r="L195" s="9"/>
      <c r="M195" s="12"/>
      <c r="N195" s="11"/>
      <c r="O195" s="10"/>
    </row>
    <row r="196" spans="3:15">
      <c r="C196" s="9"/>
      <c r="L196" s="9"/>
      <c r="M196" s="12"/>
      <c r="N196" s="11"/>
      <c r="O196" s="10"/>
    </row>
    <row r="197" spans="3:15">
      <c r="C197" s="9"/>
      <c r="L197" s="9"/>
      <c r="M197" s="12"/>
      <c r="N197" s="11"/>
      <c r="O197" s="10"/>
    </row>
    <row r="198" spans="3:15">
      <c r="C198" s="9"/>
      <c r="L198" s="9"/>
      <c r="M198" s="12"/>
      <c r="N198" s="11"/>
      <c r="O198" s="10"/>
    </row>
    <row r="199" spans="3:15">
      <c r="C199" s="9"/>
      <c r="L199" s="9"/>
      <c r="M199" s="12"/>
      <c r="N199" s="11"/>
      <c r="O199" s="10"/>
    </row>
    <row r="200" spans="3:15">
      <c r="C200" s="9"/>
      <c r="L200" s="9"/>
      <c r="M200" s="12"/>
      <c r="N200" s="11"/>
      <c r="O200" s="10"/>
    </row>
    <row r="201" spans="3:15">
      <c r="C201" s="9"/>
      <c r="L201" s="9"/>
      <c r="M201" s="12"/>
      <c r="N201" s="11"/>
      <c r="O201" s="10"/>
    </row>
    <row r="202" spans="3:15">
      <c r="C202" s="9"/>
      <c r="L202" s="9"/>
      <c r="M202" s="12"/>
      <c r="N202" s="11"/>
      <c r="O202" s="10"/>
    </row>
    <row r="203" spans="3:15">
      <c r="C203" s="9"/>
      <c r="L203" s="9"/>
      <c r="M203" s="12"/>
      <c r="N203" s="11"/>
      <c r="O203" s="10"/>
    </row>
    <row r="204" spans="3:15">
      <c r="C204" s="9"/>
      <c r="L204" s="9"/>
      <c r="M204" s="12"/>
      <c r="N204" s="11"/>
      <c r="O204" s="10"/>
    </row>
    <row r="205" spans="3:15">
      <c r="C205" s="9"/>
      <c r="L205" s="9"/>
      <c r="M205" s="12"/>
      <c r="N205" s="11"/>
      <c r="O205" s="10"/>
    </row>
    <row r="206" spans="3:15">
      <c r="C206" s="9"/>
      <c r="L206" s="9"/>
      <c r="M206" s="12"/>
      <c r="N206" s="11"/>
      <c r="O206" s="10"/>
    </row>
    <row r="207" spans="3:15">
      <c r="C207" s="9"/>
      <c r="L207" s="9"/>
      <c r="M207" s="12"/>
      <c r="N207" s="11"/>
      <c r="O207" s="10"/>
    </row>
    <row r="208" spans="3:15">
      <c r="C208" s="9"/>
      <c r="L208" s="9"/>
      <c r="M208" s="12"/>
      <c r="N208" s="11"/>
      <c r="O208" s="10"/>
    </row>
    <row r="209" spans="3:15">
      <c r="C209" s="9"/>
      <c r="L209" s="9"/>
      <c r="M209" s="12"/>
      <c r="N209" s="11"/>
      <c r="O209" s="10"/>
    </row>
    <row r="210" spans="3:15">
      <c r="C210" s="9"/>
      <c r="L210" s="9"/>
      <c r="M210" s="12"/>
      <c r="N210" s="11"/>
      <c r="O210" s="10"/>
    </row>
    <row r="211" spans="3:15">
      <c r="C211" s="9"/>
      <c r="L211" s="9"/>
      <c r="M211" s="12"/>
      <c r="N211" s="11"/>
      <c r="O211" s="10"/>
    </row>
    <row r="212" spans="3:15">
      <c r="C212" s="9"/>
      <c r="L212" s="9"/>
      <c r="M212" s="12"/>
      <c r="N212" s="11"/>
      <c r="O212" s="10"/>
    </row>
    <row r="213" spans="3:15">
      <c r="C213" s="9"/>
      <c r="L213" s="9"/>
      <c r="M213" s="12"/>
      <c r="N213" s="11"/>
      <c r="O213" s="10"/>
    </row>
    <row r="214" spans="3:15">
      <c r="C214" s="9"/>
      <c r="L214" s="9"/>
      <c r="M214" s="12"/>
      <c r="N214" s="11"/>
      <c r="O214" s="10"/>
    </row>
    <row r="215" spans="3:15">
      <c r="C215" s="9"/>
      <c r="L215" s="9"/>
      <c r="M215" s="12"/>
      <c r="N215" s="11"/>
      <c r="O215" s="10"/>
    </row>
    <row r="216" spans="3:15">
      <c r="C216" s="9"/>
      <c r="L216" s="9"/>
      <c r="M216" s="12"/>
      <c r="N216" s="11"/>
      <c r="O216" s="10"/>
    </row>
    <row r="217" spans="3:15">
      <c r="C217" s="9"/>
      <c r="L217" s="9"/>
      <c r="M217" s="12"/>
      <c r="N217" s="11"/>
      <c r="O217" s="10"/>
    </row>
    <row r="218" spans="3:15">
      <c r="C218" s="9"/>
      <c r="L218" s="9"/>
      <c r="M218" s="12"/>
      <c r="N218" s="11"/>
      <c r="O218" s="10"/>
    </row>
    <row r="219" spans="3:15">
      <c r="C219" s="9"/>
      <c r="L219" s="9"/>
      <c r="M219" s="12"/>
      <c r="N219" s="11"/>
      <c r="O219" s="10"/>
    </row>
    <row r="220" spans="3:15">
      <c r="C220" s="9"/>
      <c r="L220" s="9"/>
      <c r="M220" s="12"/>
      <c r="N220" s="11"/>
      <c r="O220" s="10"/>
    </row>
    <row r="221" spans="3:15">
      <c r="C221" s="9"/>
      <c r="L221" s="9"/>
      <c r="M221" s="12"/>
      <c r="N221" s="11"/>
      <c r="O221" s="10"/>
    </row>
    <row r="222" spans="3:15">
      <c r="C222" s="9"/>
      <c r="L222" s="9"/>
      <c r="M222" s="12"/>
      <c r="N222" s="11"/>
      <c r="O222" s="10"/>
    </row>
    <row r="223" spans="3:15">
      <c r="C223" s="9"/>
      <c r="L223" s="9"/>
      <c r="M223" s="12"/>
      <c r="N223" s="11"/>
      <c r="O223" s="10"/>
    </row>
    <row r="224" spans="3:15">
      <c r="C224" s="9"/>
      <c r="L224" s="9"/>
      <c r="M224" s="12"/>
      <c r="N224" s="11"/>
      <c r="O224" s="10"/>
    </row>
    <row r="225" spans="3:15">
      <c r="C225" s="9"/>
      <c r="L225" s="9"/>
      <c r="M225" s="12"/>
      <c r="N225" s="11"/>
      <c r="O225" s="10"/>
    </row>
    <row r="226" spans="3:15">
      <c r="C226" s="9"/>
      <c r="L226" s="9"/>
      <c r="M226" s="12"/>
      <c r="N226" s="11"/>
      <c r="O226" s="10"/>
    </row>
    <row r="227" spans="3:15">
      <c r="C227" s="9"/>
      <c r="L227" s="9"/>
      <c r="M227" s="12"/>
      <c r="N227" s="11"/>
      <c r="O227" s="10"/>
    </row>
    <row r="228" spans="3:15">
      <c r="C228" s="9"/>
      <c r="L228" s="9"/>
      <c r="M228" s="12"/>
      <c r="N228" s="11"/>
      <c r="O228" s="10"/>
    </row>
    <row r="229" spans="3:15">
      <c r="C229" s="9"/>
      <c r="L229" s="9"/>
      <c r="M229" s="12"/>
      <c r="N229" s="11"/>
      <c r="O229" s="10"/>
    </row>
    <row r="230" spans="3:15">
      <c r="C230" s="9"/>
      <c r="L230" s="9"/>
      <c r="M230" s="12"/>
      <c r="N230" s="11"/>
      <c r="O230" s="10"/>
    </row>
    <row r="231" spans="3:15">
      <c r="C231" s="9"/>
      <c r="L231" s="9"/>
      <c r="M231" s="12"/>
      <c r="N231" s="11"/>
      <c r="O231" s="10"/>
    </row>
    <row r="232" spans="3:15">
      <c r="C232" s="9"/>
      <c r="L232" s="9"/>
      <c r="M232" s="12"/>
      <c r="N232" s="11"/>
      <c r="O232" s="10"/>
    </row>
    <row r="233" spans="3:15">
      <c r="C233" s="9"/>
      <c r="L233" s="9"/>
      <c r="M233" s="12"/>
      <c r="N233" s="11"/>
      <c r="O233" s="10"/>
    </row>
    <row r="234" spans="3:15">
      <c r="C234" s="9"/>
      <c r="L234" s="9"/>
      <c r="M234" s="12"/>
      <c r="N234" s="11"/>
      <c r="O234" s="10"/>
    </row>
    <row r="235" spans="3:15">
      <c r="C235" s="9"/>
      <c r="L235" s="9"/>
      <c r="M235" s="12"/>
      <c r="N235" s="11"/>
      <c r="O235" s="10"/>
    </row>
    <row r="236" spans="3:15">
      <c r="C236" s="9"/>
      <c r="L236" s="9"/>
      <c r="M236" s="12"/>
      <c r="N236" s="11"/>
      <c r="O236" s="10"/>
    </row>
    <row r="237" spans="3:15">
      <c r="C237" s="9"/>
      <c r="L237" s="9"/>
      <c r="M237" s="12"/>
      <c r="N237" s="11"/>
      <c r="O237" s="10"/>
    </row>
    <row r="238" spans="3:15">
      <c r="C238" s="9"/>
      <c r="L238" s="9"/>
      <c r="M238" s="12"/>
      <c r="N238" s="11"/>
      <c r="O238" s="10"/>
    </row>
    <row r="239" spans="3:15">
      <c r="C239" s="9"/>
      <c r="L239" s="9"/>
      <c r="M239" s="12"/>
      <c r="N239" s="11"/>
      <c r="O239" s="10"/>
    </row>
    <row r="240" spans="3:15">
      <c r="C240" s="9"/>
      <c r="L240" s="9"/>
      <c r="M240" s="12"/>
      <c r="N240" s="11"/>
      <c r="O240" s="10"/>
    </row>
    <row r="241" spans="3:15">
      <c r="C241" s="9"/>
      <c r="L241" s="9"/>
      <c r="M241" s="12"/>
      <c r="N241" s="11"/>
      <c r="O241" s="10"/>
    </row>
    <row r="242" spans="3:15">
      <c r="C242" s="9"/>
      <c r="L242" s="9"/>
      <c r="M242" s="12"/>
      <c r="N242" s="11"/>
      <c r="O242" s="10"/>
    </row>
    <row r="243" spans="3:15">
      <c r="C243" s="9"/>
      <c r="L243" s="9"/>
      <c r="M243" s="12"/>
      <c r="N243" s="11"/>
      <c r="O243" s="10"/>
    </row>
    <row r="244" spans="3:15">
      <c r="C244" s="9"/>
      <c r="L244" s="9"/>
      <c r="M244" s="12"/>
      <c r="N244" s="11"/>
      <c r="O244" s="10"/>
    </row>
    <row r="245" spans="3:15">
      <c r="C245" s="9"/>
      <c r="L245" s="9"/>
      <c r="M245" s="12"/>
      <c r="N245" s="11"/>
      <c r="O245" s="10"/>
    </row>
    <row r="246" spans="3:15">
      <c r="C246" s="9"/>
      <c r="L246" s="9"/>
      <c r="M246" s="12"/>
      <c r="N246" s="11"/>
      <c r="O246" s="10"/>
    </row>
    <row r="247" spans="3:15">
      <c r="C247" s="9"/>
      <c r="L247" s="9"/>
      <c r="M247" s="12"/>
      <c r="N247" s="11"/>
      <c r="O247" s="10"/>
    </row>
    <row r="248" spans="3:15">
      <c r="C248" s="9"/>
      <c r="L248" s="9"/>
      <c r="M248" s="12"/>
      <c r="N248" s="11"/>
      <c r="O248" s="10"/>
    </row>
    <row r="249" spans="3:15">
      <c r="C249" s="9"/>
      <c r="L249" s="9"/>
      <c r="M249" s="12"/>
      <c r="N249" s="11"/>
      <c r="O249" s="10"/>
    </row>
    <row r="250" spans="3:15">
      <c r="C250" s="9"/>
      <c r="L250" s="9"/>
      <c r="M250" s="12"/>
      <c r="N250" s="11"/>
      <c r="O250" s="10"/>
    </row>
    <row r="251" spans="3:15">
      <c r="C251" s="9"/>
      <c r="L251" s="9"/>
      <c r="M251" s="12"/>
      <c r="N251" s="11"/>
      <c r="O251" s="10"/>
    </row>
    <row r="252" spans="3:15">
      <c r="C252" s="9"/>
      <c r="L252" s="9"/>
      <c r="M252" s="12"/>
      <c r="N252" s="11"/>
      <c r="O252" s="10"/>
    </row>
    <row r="253" spans="3:15">
      <c r="C253" s="9"/>
      <c r="L253" s="9"/>
      <c r="M253" s="12"/>
      <c r="N253" s="11"/>
      <c r="O253" s="10"/>
    </row>
    <row r="254" spans="3:15">
      <c r="C254" s="9"/>
      <c r="L254" s="9"/>
      <c r="M254" s="12"/>
      <c r="N254" s="11"/>
      <c r="O254" s="10"/>
    </row>
    <row r="255" spans="3:15">
      <c r="C255" s="9"/>
      <c r="L255" s="9"/>
      <c r="M255" s="12"/>
      <c r="N255" s="11"/>
      <c r="O255" s="10"/>
    </row>
    <row r="256" spans="3:15">
      <c r="C256" s="9"/>
      <c r="L256" s="9"/>
      <c r="M256" s="12"/>
      <c r="N256" s="11"/>
      <c r="O256" s="10"/>
    </row>
    <row r="257" spans="3:15">
      <c r="C257" s="9"/>
      <c r="L257" s="9"/>
      <c r="M257" s="12"/>
      <c r="N257" s="11"/>
      <c r="O257" s="10"/>
    </row>
    <row r="258" spans="3:15">
      <c r="C258" s="9"/>
      <c r="L258" s="9"/>
      <c r="M258" s="12"/>
      <c r="N258" s="11"/>
      <c r="O258" s="10"/>
    </row>
    <row r="259" spans="3:15">
      <c r="C259" s="9"/>
      <c r="L259" s="9"/>
      <c r="M259" s="12"/>
      <c r="N259" s="11"/>
      <c r="O259" s="10"/>
    </row>
    <row r="260" spans="3:15">
      <c r="C260" s="9"/>
      <c r="L260" s="9"/>
      <c r="M260" s="12"/>
      <c r="N260" s="11"/>
      <c r="O260" s="10"/>
    </row>
    <row r="261" spans="3:15">
      <c r="C261" s="9"/>
      <c r="L261" s="9"/>
      <c r="M261" s="12"/>
      <c r="N261" s="11"/>
      <c r="O261" s="10"/>
    </row>
    <row r="262" spans="3:15">
      <c r="C262" s="9"/>
      <c r="L262" s="9"/>
      <c r="M262" s="12"/>
      <c r="N262" s="11"/>
      <c r="O262" s="10"/>
    </row>
    <row r="263" spans="3:15">
      <c r="C263" s="9"/>
      <c r="L263" s="9"/>
      <c r="M263" s="12"/>
      <c r="N263" s="11"/>
      <c r="O263" s="10"/>
    </row>
    <row r="264" spans="3:15">
      <c r="C264" s="9"/>
      <c r="L264" s="9"/>
      <c r="M264" s="12"/>
      <c r="N264" s="11"/>
      <c r="O264" s="10"/>
    </row>
    <row r="265" spans="3:15">
      <c r="C265" s="9"/>
      <c r="L265" s="9"/>
      <c r="M265" s="12"/>
      <c r="N265" s="11"/>
      <c r="O265" s="10"/>
    </row>
    <row r="266" spans="3:15">
      <c r="C266" s="9"/>
      <c r="L266" s="9"/>
      <c r="M266" s="12"/>
      <c r="N266" s="11"/>
      <c r="O266" s="10"/>
    </row>
    <row r="267" spans="3:15">
      <c r="C267" s="9"/>
      <c r="L267" s="9"/>
      <c r="M267" s="12"/>
      <c r="N267" s="11"/>
      <c r="O267" s="10"/>
    </row>
  </sheetData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FF0000"/>
  </sheetPr>
  <dimension ref="B7:Q91"/>
  <sheetViews>
    <sheetView showGridLines="0" zoomScale="80" zoomScaleNormal="80" workbookViewId="0">
      <selection activeCell="I42" sqref="I42"/>
    </sheetView>
  </sheetViews>
  <sheetFormatPr baseColWidth="10" defaultColWidth="9.109375" defaultRowHeight="14.4"/>
  <cols>
    <col min="1" max="1" width="4.44140625" customWidth="1"/>
    <col min="2" max="2" width="12.6640625" customWidth="1"/>
    <col min="3" max="3" width="28.6640625" customWidth="1"/>
    <col min="4" max="4" width="13.6640625" customWidth="1"/>
    <col min="5" max="17" width="13.6640625" style="22" customWidth="1"/>
    <col min="18" max="18" width="13.6640625" customWidth="1"/>
    <col min="19" max="19" width="9.109375" customWidth="1"/>
  </cols>
  <sheetData>
    <row r="7" spans="2:17">
      <c r="B7" s="5" t="s">
        <v>11612</v>
      </c>
    </row>
    <row r="8" spans="2:17">
      <c r="B8" s="5" t="str">
        <f>+III_Compras_Detalladas!C2</f>
        <v>PIMARES SPA</v>
      </c>
    </row>
    <row r="9" spans="2:17">
      <c r="B9" s="7" t="str">
        <f>"Año "&amp;Presentacion!B2</f>
        <v>Año 2025</v>
      </c>
    </row>
    <row r="10" spans="2:17">
      <c r="B10" s="7"/>
    </row>
    <row r="11" spans="2:17">
      <c r="B11" s="132" t="s">
        <v>18</v>
      </c>
      <c r="C11" s="133" t="s">
        <v>11636</v>
      </c>
    </row>
    <row r="12" spans="2:17">
      <c r="B12" s="132" t="s">
        <v>28</v>
      </c>
      <c r="C12" s="133" t="s">
        <v>11636</v>
      </c>
    </row>
    <row r="14" spans="2:17">
      <c r="B14" s="115"/>
      <c r="C14" s="115"/>
      <c r="D14" s="60" t="s">
        <v>11613</v>
      </c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/>
    </row>
    <row r="15" spans="2:17">
      <c r="B15" s="115" t="s">
        <v>11082</v>
      </c>
      <c r="C15" s="115" t="s">
        <v>11083</v>
      </c>
      <c r="D15" s="114" t="s">
        <v>11614</v>
      </c>
      <c r="E15" s="114" t="s">
        <v>11615</v>
      </c>
      <c r="F15" s="114" t="s">
        <v>11616</v>
      </c>
      <c r="G15" s="114" t="s">
        <v>11617</v>
      </c>
      <c r="H15" s="114" t="s">
        <v>11618</v>
      </c>
      <c r="I15" s="114" t="s">
        <v>11619</v>
      </c>
      <c r="J15" s="114" t="s">
        <v>11620</v>
      </c>
      <c r="K15" s="114" t="s">
        <v>11621</v>
      </c>
      <c r="L15" s="114" t="s">
        <v>11622</v>
      </c>
      <c r="M15" s="114" t="s">
        <v>11623</v>
      </c>
      <c r="N15" s="114" t="s">
        <v>11624</v>
      </c>
      <c r="O15" s="114" t="s">
        <v>11625</v>
      </c>
      <c r="P15" s="114" t="s">
        <v>11626</v>
      </c>
      <c r="Q15"/>
    </row>
    <row r="16" spans="2:17">
      <c r="B16" s="127" t="s">
        <v>11097</v>
      </c>
      <c r="C16" s="128" t="s">
        <v>11078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/>
    </row>
    <row r="17" spans="2:17">
      <c r="B17" s="130"/>
      <c r="C17" s="128" t="s">
        <v>11079</v>
      </c>
      <c r="D17" s="62">
        <v>0</v>
      </c>
      <c r="E17" s="62">
        <v>0</v>
      </c>
      <c r="F17" s="62">
        <v>-4050</v>
      </c>
      <c r="G17" s="62">
        <v>-1341</v>
      </c>
      <c r="H17" s="62">
        <v>-1350</v>
      </c>
      <c r="I17" s="62">
        <v>0</v>
      </c>
      <c r="J17" s="62">
        <v>0</v>
      </c>
      <c r="K17" s="62">
        <v>-3460</v>
      </c>
      <c r="L17" s="62">
        <v>0</v>
      </c>
      <c r="M17" s="62">
        <v>0</v>
      </c>
      <c r="N17" s="62">
        <v>0</v>
      </c>
      <c r="O17" s="62">
        <v>0</v>
      </c>
      <c r="P17" s="62">
        <v>-10201</v>
      </c>
      <c r="Q17"/>
    </row>
    <row r="18" spans="2:17">
      <c r="B18" s="127" t="s">
        <v>11633</v>
      </c>
      <c r="C18" s="129"/>
      <c r="D18" s="63">
        <v>0</v>
      </c>
      <c r="E18" s="63">
        <v>0</v>
      </c>
      <c r="F18" s="63">
        <v>-4050</v>
      </c>
      <c r="G18" s="63">
        <v>-1341</v>
      </c>
      <c r="H18" s="63">
        <v>-1350</v>
      </c>
      <c r="I18" s="63">
        <v>0</v>
      </c>
      <c r="J18" s="63">
        <v>0</v>
      </c>
      <c r="K18" s="63">
        <v>-3460</v>
      </c>
      <c r="L18" s="63">
        <v>0</v>
      </c>
      <c r="M18" s="63">
        <v>0</v>
      </c>
      <c r="N18" s="63">
        <v>0</v>
      </c>
      <c r="O18" s="63">
        <v>0</v>
      </c>
      <c r="P18" s="63">
        <v>-10201</v>
      </c>
      <c r="Q18"/>
    </row>
    <row r="19" spans="2:17">
      <c r="B19" s="127" t="s">
        <v>11098</v>
      </c>
      <c r="C19" s="128" t="s">
        <v>11078</v>
      </c>
      <c r="D19" s="62">
        <v>429419.33</v>
      </c>
      <c r="E19" s="62">
        <v>505886.04</v>
      </c>
      <c r="F19" s="62">
        <v>473039.56</v>
      </c>
      <c r="G19" s="62">
        <v>617072.82000000007</v>
      </c>
      <c r="H19" s="62">
        <v>1260844.99</v>
      </c>
      <c r="I19" s="62">
        <v>953183.97</v>
      </c>
      <c r="J19" s="62">
        <v>447347.4</v>
      </c>
      <c r="K19" s="62">
        <v>632389.8600000001</v>
      </c>
      <c r="L19" s="62">
        <v>773683.82000000007</v>
      </c>
      <c r="M19" s="62">
        <v>1022489.8300000001</v>
      </c>
      <c r="N19" s="62">
        <v>327597.97000000003</v>
      </c>
      <c r="O19" s="62">
        <v>1050663.08</v>
      </c>
      <c r="P19" s="62">
        <v>8493618.6699999999</v>
      </c>
      <c r="Q19"/>
    </row>
    <row r="20" spans="2:17">
      <c r="B20" s="130"/>
      <c r="C20" s="128" t="s">
        <v>11079</v>
      </c>
      <c r="D20" s="62">
        <v>-456325</v>
      </c>
      <c r="E20" s="62">
        <v>-500165</v>
      </c>
      <c r="F20" s="62">
        <v>-451855</v>
      </c>
      <c r="G20" s="62">
        <v>-660146</v>
      </c>
      <c r="H20" s="62">
        <v>-1244625</v>
      </c>
      <c r="I20" s="62">
        <v>-637338</v>
      </c>
      <c r="J20" s="62">
        <v>-488219</v>
      </c>
      <c r="K20" s="62">
        <v>-612455</v>
      </c>
      <c r="L20" s="62">
        <v>-829532</v>
      </c>
      <c r="M20" s="62">
        <v>-972739</v>
      </c>
      <c r="N20" s="62">
        <v>-318515</v>
      </c>
      <c r="O20" s="62">
        <v>-1325881</v>
      </c>
      <c r="P20" s="62">
        <v>-8497795</v>
      </c>
      <c r="Q20" s="45"/>
    </row>
    <row r="21" spans="2:17">
      <c r="B21" s="127" t="s">
        <v>11634</v>
      </c>
      <c r="C21" s="129"/>
      <c r="D21" s="63">
        <v>-26905.669999999984</v>
      </c>
      <c r="E21" s="63">
        <v>5721.039999999979</v>
      </c>
      <c r="F21" s="63">
        <v>21184.559999999998</v>
      </c>
      <c r="G21" s="63">
        <v>-43073.179999999935</v>
      </c>
      <c r="H21" s="63">
        <v>16219.989999999991</v>
      </c>
      <c r="I21" s="63">
        <v>315845.96999999997</v>
      </c>
      <c r="J21" s="63">
        <v>-40871.599999999977</v>
      </c>
      <c r="K21" s="63">
        <v>19934.860000000102</v>
      </c>
      <c r="L21" s="63">
        <v>-55848.179999999935</v>
      </c>
      <c r="M21" s="63">
        <v>49750.830000000075</v>
      </c>
      <c r="N21" s="63">
        <v>9082.9700000000303</v>
      </c>
      <c r="O21" s="63">
        <v>-275217.91999999993</v>
      </c>
      <c r="P21" s="63">
        <v>-4176.3300000000745</v>
      </c>
      <c r="Q21"/>
    </row>
    <row r="22" spans="2:17">
      <c r="B22" s="127" t="s">
        <v>11101</v>
      </c>
      <c r="C22" s="128" t="s">
        <v>11078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/>
    </row>
    <row r="23" spans="2:17">
      <c r="B23" s="130"/>
      <c r="C23" s="128" t="s">
        <v>11079</v>
      </c>
      <c r="D23" s="62">
        <v>-858839</v>
      </c>
      <c r="E23" s="62">
        <v>-1011772</v>
      </c>
      <c r="F23" s="62">
        <v>-947726</v>
      </c>
      <c r="G23" s="62">
        <v>-1206925</v>
      </c>
      <c r="H23" s="62">
        <v>-2521690</v>
      </c>
      <c r="I23" s="62">
        <v>-1906367</v>
      </c>
      <c r="J23" s="62">
        <v>-894695</v>
      </c>
      <c r="K23" s="62">
        <v>-451142</v>
      </c>
      <c r="L23" s="62">
        <v>0</v>
      </c>
      <c r="M23" s="62">
        <v>0</v>
      </c>
      <c r="N23" s="62">
        <v>0</v>
      </c>
      <c r="O23" s="62">
        <v>-212766</v>
      </c>
      <c r="P23" s="62">
        <v>-10011922</v>
      </c>
      <c r="Q23"/>
    </row>
    <row r="24" spans="2:17">
      <c r="B24" s="127" t="s">
        <v>11635</v>
      </c>
      <c r="C24" s="129"/>
      <c r="D24" s="63">
        <v>-858839</v>
      </c>
      <c r="E24" s="63">
        <v>-1011772</v>
      </c>
      <c r="F24" s="63">
        <v>-947726</v>
      </c>
      <c r="G24" s="63">
        <v>-1206925</v>
      </c>
      <c r="H24" s="63">
        <v>-2521690</v>
      </c>
      <c r="I24" s="63">
        <v>-1906367</v>
      </c>
      <c r="J24" s="63">
        <v>-894695</v>
      </c>
      <c r="K24" s="63">
        <v>-451142</v>
      </c>
      <c r="L24" s="63">
        <v>0</v>
      </c>
      <c r="M24" s="63">
        <v>0</v>
      </c>
      <c r="N24" s="63">
        <v>0</v>
      </c>
      <c r="O24" s="63">
        <v>-212766</v>
      </c>
      <c r="P24" s="63">
        <v>-10011922</v>
      </c>
      <c r="Q24"/>
    </row>
    <row r="25" spans="2:17">
      <c r="B25" s="125" t="s">
        <v>11627</v>
      </c>
      <c r="C25" s="126"/>
      <c r="D25" s="61">
        <v>-885744.66999999993</v>
      </c>
      <c r="E25" s="61">
        <v>-1006050.96</v>
      </c>
      <c r="F25" s="61">
        <v>-930591.44</v>
      </c>
      <c r="G25" s="61">
        <v>-1251339.18</v>
      </c>
      <c r="H25" s="61">
        <v>-2506820.0099999998</v>
      </c>
      <c r="I25" s="61">
        <v>-1590521.03</v>
      </c>
      <c r="J25" s="61">
        <v>-935566.6</v>
      </c>
      <c r="K25" s="61">
        <v>-434667.1399999999</v>
      </c>
      <c r="L25" s="61">
        <v>-55848.179999999935</v>
      </c>
      <c r="M25" s="61">
        <v>49750.830000000075</v>
      </c>
      <c r="N25" s="61">
        <v>9082.9700000000303</v>
      </c>
      <c r="O25" s="61">
        <v>-487983.91999999993</v>
      </c>
      <c r="P25" s="61">
        <v>-10026299.33</v>
      </c>
      <c r="Q25"/>
    </row>
    <row r="26" spans="2:17"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7"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7"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7"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2:17"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7"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7">
      <c r="E32"/>
      <c r="F32"/>
      <c r="G32"/>
      <c r="H32"/>
      <c r="I32"/>
      <c r="J32"/>
      <c r="K32"/>
      <c r="L32"/>
      <c r="M32"/>
      <c r="N32"/>
      <c r="O32"/>
      <c r="P32"/>
      <c r="Q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</sheetData>
  <mergeCells count="7">
    <mergeCell ref="B25:C25"/>
    <mergeCell ref="B16:B17"/>
    <mergeCell ref="B18:C18"/>
    <mergeCell ref="B19:B20"/>
    <mergeCell ref="B21:C21"/>
    <mergeCell ref="B22:B23"/>
    <mergeCell ref="B24:C24"/>
  </mergeCells>
  <pageMargins left="0.7" right="0.7" top="0.75" bottom="0.75" header="0.3" footer="0.3"/>
  <pageSetup orientation="portrait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8" tint="0.59999389629810485"/>
  </sheetPr>
  <dimension ref="A1:P3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14.33203125" customWidth="1"/>
    <col min="5" max="5" width="13.6640625" bestFit="1" customWidth="1"/>
    <col min="6" max="6" width="11.5546875" bestFit="1" customWidth="1"/>
    <col min="7" max="7" width="12.6640625" bestFit="1" customWidth="1"/>
    <col min="8" max="8" width="13.6640625" bestFit="1" customWidth="1"/>
    <col min="9" max="9" width="11.5546875" bestFit="1" customWidth="1"/>
    <col min="10" max="10" width="12.6640625" bestFit="1" customWidth="1"/>
    <col min="11" max="11" width="9.44140625" bestFit="1" customWidth="1"/>
    <col min="12" max="13" width="12.6640625" bestFit="1" customWidth="1"/>
    <col min="14" max="14" width="13.6640625" bestFit="1" customWidth="1"/>
    <col min="15" max="16" width="12.6640625" bestFit="1" customWidth="1"/>
    <col min="17" max="17" width="9.109375" customWidth="1"/>
  </cols>
  <sheetData>
    <row r="1" spans="1:16" s="5" customFormat="1">
      <c r="A1" s="13" t="s">
        <v>16</v>
      </c>
      <c r="B1" s="13" t="s">
        <v>18</v>
      </c>
      <c r="C1" s="13" t="s">
        <v>28</v>
      </c>
      <c r="D1" s="13" t="s">
        <v>11096</v>
      </c>
      <c r="E1" s="13" t="s">
        <v>11156</v>
      </c>
      <c r="F1" s="13" t="s">
        <v>11157</v>
      </c>
      <c r="G1" s="13" t="s">
        <v>11158</v>
      </c>
      <c r="H1" s="13" t="s">
        <v>11159</v>
      </c>
      <c r="I1" s="13" t="s">
        <v>11160</v>
      </c>
      <c r="J1" s="13" t="s">
        <v>11161</v>
      </c>
      <c r="K1" s="13" t="s">
        <v>11162</v>
      </c>
      <c r="L1" s="13" t="s">
        <v>11163</v>
      </c>
      <c r="M1" s="13" t="s">
        <v>11164</v>
      </c>
      <c r="N1" s="13" t="s">
        <v>11165</v>
      </c>
      <c r="O1" s="13" t="s">
        <v>11166</v>
      </c>
      <c r="P1" s="13" t="s">
        <v>11167</v>
      </c>
    </row>
    <row r="2" spans="1:16">
      <c r="A2" t="s">
        <v>45</v>
      </c>
      <c r="B2" t="s">
        <v>47</v>
      </c>
      <c r="C2" t="s">
        <v>56</v>
      </c>
      <c r="D2">
        <v>365956152</v>
      </c>
      <c r="E2" s="10">
        <v>21640855</v>
      </c>
      <c r="F2" s="10">
        <v>23553919</v>
      </c>
      <c r="G2" s="10">
        <v>16986758</v>
      </c>
      <c r="H2" s="10">
        <v>22440211</v>
      </c>
      <c r="I2" s="10">
        <v>89202209</v>
      </c>
      <c r="J2" s="10">
        <v>30282848</v>
      </c>
      <c r="K2" s="10">
        <v>14490334</v>
      </c>
      <c r="L2" s="10">
        <v>27821801</v>
      </c>
      <c r="M2" s="10">
        <v>51124006</v>
      </c>
      <c r="N2" s="10">
        <v>30611655</v>
      </c>
      <c r="O2" s="10">
        <v>5400463</v>
      </c>
      <c r="P2" s="10">
        <v>32401093</v>
      </c>
    </row>
    <row r="3" spans="1:16">
      <c r="A3" t="s">
        <v>45</v>
      </c>
      <c r="B3" t="s">
        <v>47</v>
      </c>
      <c r="C3" t="s">
        <v>77</v>
      </c>
      <c r="D3">
        <v>483950076</v>
      </c>
      <c r="E3">
        <v>21301078</v>
      </c>
      <c r="F3">
        <v>27034685</v>
      </c>
      <c r="G3">
        <v>30602027</v>
      </c>
      <c r="H3">
        <v>39334123</v>
      </c>
      <c r="I3">
        <v>36949784</v>
      </c>
      <c r="J3">
        <v>65035549</v>
      </c>
      <c r="K3">
        <v>30244406</v>
      </c>
      <c r="L3">
        <v>35542171</v>
      </c>
      <c r="M3">
        <v>26244376</v>
      </c>
      <c r="N3">
        <v>71637328</v>
      </c>
      <c r="O3">
        <v>27359334</v>
      </c>
      <c r="P3">
        <v>72665215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FF0000"/>
  </sheetPr>
  <dimension ref="A1:R1409"/>
  <sheetViews>
    <sheetView zoomScale="80" zoomScaleNormal="80" workbookViewId="0">
      <pane ySplit="1" topLeftCell="A2" activePane="bottomLeft" state="frozen"/>
      <selection activeCell="J25" sqref="J25"/>
      <selection pane="bottomLeft" activeCell="K40" sqref="K40"/>
    </sheetView>
  </sheetViews>
  <sheetFormatPr baseColWidth="10" defaultColWidth="9.109375" defaultRowHeight="14.4"/>
  <cols>
    <col min="1" max="1" width="17.33203125" style="51" customWidth="1"/>
    <col min="2" max="2" width="37" style="51" customWidth="1"/>
    <col min="3" max="3" width="10.5546875" style="51" bestFit="1" customWidth="1"/>
    <col min="4" max="4" width="26.44140625" style="51" customWidth="1"/>
    <col min="5" max="5" width="23.44140625" style="51" customWidth="1"/>
    <col min="6" max="6" width="30.6640625" style="51" bestFit="1" customWidth="1"/>
    <col min="7" max="18" width="13.6640625" style="55" customWidth="1"/>
    <col min="19" max="19" width="9.109375" customWidth="1"/>
  </cols>
  <sheetData>
    <row r="1" spans="1:18">
      <c r="A1" s="31" t="s">
        <v>11628</v>
      </c>
      <c r="B1" s="31" t="s">
        <v>11629</v>
      </c>
      <c r="C1" s="31" t="s">
        <v>11630</v>
      </c>
      <c r="D1" s="31" t="s">
        <v>11631</v>
      </c>
      <c r="E1" s="31" t="s">
        <v>11632</v>
      </c>
      <c r="F1" s="31" t="s">
        <v>11155</v>
      </c>
      <c r="G1" s="31" t="str">
        <f>+IV_Compras_Totales_Base!E1</f>
        <v>202501</v>
      </c>
      <c r="H1" s="31" t="str">
        <f>+IV_Compras_Totales_Base!F1</f>
        <v>202502</v>
      </c>
      <c r="I1" s="31" t="str">
        <f>+IV_Compras_Totales_Base!G1</f>
        <v>202503</v>
      </c>
      <c r="J1" s="31" t="str">
        <f>+IV_Compras_Totales_Base!H1</f>
        <v>202504</v>
      </c>
      <c r="K1" s="31" t="str">
        <f>+IV_Compras_Totales_Base!I1</f>
        <v>202505</v>
      </c>
      <c r="L1" s="31" t="str">
        <f>+IV_Compras_Totales_Base!J1</f>
        <v>202506</v>
      </c>
      <c r="M1" s="31" t="str">
        <f>+IV_Compras_Totales_Base!K1</f>
        <v>202507</v>
      </c>
      <c r="N1" s="31" t="str">
        <f>+IV_Compras_Totales_Base!L1</f>
        <v>202508</v>
      </c>
      <c r="O1" s="31" t="str">
        <f>+IV_Compras_Totales_Base!M1</f>
        <v>202509</v>
      </c>
      <c r="P1" s="31" t="str">
        <f>+IV_Compras_Totales_Base!N1</f>
        <v>202510</v>
      </c>
      <c r="Q1" s="31" t="str">
        <f>+IV_Compras_Totales_Base!O1</f>
        <v>202511</v>
      </c>
      <c r="R1" s="31" t="str">
        <f>+IV_Compras_Totales_Base!P1</f>
        <v>202512</v>
      </c>
    </row>
    <row r="2" spans="1:18">
      <c r="A2" s="51" t="s">
        <v>45</v>
      </c>
      <c r="B2" s="51" t="s">
        <v>47</v>
      </c>
      <c r="C2" s="51" t="s">
        <v>56</v>
      </c>
      <c r="D2" s="51" t="s">
        <v>11097</v>
      </c>
      <c r="E2" s="51" t="s">
        <v>58</v>
      </c>
      <c r="F2" s="51" t="s">
        <v>11168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</row>
    <row r="3" spans="1:18">
      <c r="A3" s="51" t="s">
        <v>45</v>
      </c>
      <c r="B3" s="51" t="s">
        <v>47</v>
      </c>
      <c r="C3" s="51" t="s">
        <v>56</v>
      </c>
      <c r="D3" s="51" t="s">
        <v>11098</v>
      </c>
      <c r="E3" s="51" t="s">
        <v>58</v>
      </c>
      <c r="F3" s="51" t="s">
        <v>11169</v>
      </c>
      <c r="G3" s="52">
        <v>0.01</v>
      </c>
      <c r="H3" s="52">
        <v>0.01</v>
      </c>
      <c r="I3" s="52">
        <v>0.01</v>
      </c>
      <c r="J3" s="52">
        <v>0.01</v>
      </c>
      <c r="K3" s="52">
        <v>0.01</v>
      </c>
      <c r="L3" s="52">
        <v>0.01</v>
      </c>
      <c r="M3" s="52">
        <v>0.01</v>
      </c>
      <c r="N3" s="52">
        <v>0.01</v>
      </c>
      <c r="O3" s="52">
        <v>0.01</v>
      </c>
      <c r="P3" s="52">
        <v>0.01</v>
      </c>
      <c r="Q3" s="52">
        <v>0.01</v>
      </c>
      <c r="R3" s="52">
        <v>0.01</v>
      </c>
    </row>
    <row r="4" spans="1:18">
      <c r="A4" s="51" t="s">
        <v>45</v>
      </c>
      <c r="B4" s="51" t="s">
        <v>47</v>
      </c>
      <c r="C4" s="51" t="s">
        <v>56</v>
      </c>
      <c r="D4" s="51" t="s">
        <v>11099</v>
      </c>
      <c r="E4" s="51" t="s">
        <v>58</v>
      </c>
      <c r="F4" s="51" t="s">
        <v>11170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</row>
    <row r="5" spans="1:18">
      <c r="A5" s="51" t="s">
        <v>45</v>
      </c>
      <c r="B5" s="51" t="s">
        <v>47</v>
      </c>
      <c r="C5" s="51" t="s">
        <v>56</v>
      </c>
      <c r="D5" s="51" t="s">
        <v>11100</v>
      </c>
      <c r="E5" s="51" t="s">
        <v>58</v>
      </c>
      <c r="F5" s="51" t="s">
        <v>11171</v>
      </c>
      <c r="G5" s="52">
        <v>0.01</v>
      </c>
      <c r="H5" s="52">
        <v>0.01</v>
      </c>
      <c r="I5" s="52">
        <v>0.01</v>
      </c>
      <c r="J5" s="52">
        <v>0.01</v>
      </c>
      <c r="K5" s="52">
        <v>0.01</v>
      </c>
      <c r="L5" s="52">
        <v>0.01</v>
      </c>
      <c r="M5" s="52">
        <v>0.01</v>
      </c>
      <c r="N5" s="52">
        <v>0.01</v>
      </c>
      <c r="O5" s="52">
        <v>0.01</v>
      </c>
      <c r="P5" s="52">
        <v>0.01</v>
      </c>
      <c r="Q5" s="52">
        <v>0.01</v>
      </c>
      <c r="R5" s="52">
        <v>0.01</v>
      </c>
    </row>
    <row r="6" spans="1:18">
      <c r="A6" s="51" t="s">
        <v>45</v>
      </c>
      <c r="B6" s="51" t="s">
        <v>47</v>
      </c>
      <c r="C6" s="51" t="s">
        <v>56</v>
      </c>
      <c r="D6" s="51" t="s">
        <v>11101</v>
      </c>
      <c r="E6" s="51" t="s">
        <v>58</v>
      </c>
      <c r="F6" s="51" t="s">
        <v>11172</v>
      </c>
      <c r="G6" s="52">
        <v>0.035</v>
      </c>
      <c r="H6" s="52">
        <v>0.035</v>
      </c>
      <c r="I6" s="52">
        <v>0.035</v>
      </c>
      <c r="J6" s="52">
        <v>0.035</v>
      </c>
      <c r="K6" s="52">
        <v>0.035</v>
      </c>
      <c r="L6" s="52">
        <v>0.035</v>
      </c>
      <c r="M6" s="52">
        <v>0.035</v>
      </c>
      <c r="N6" s="52">
        <v>0.035</v>
      </c>
      <c r="O6" s="52">
        <v>0.035</v>
      </c>
      <c r="P6" s="52">
        <v>0.035</v>
      </c>
      <c r="Q6" s="52">
        <v>0.035</v>
      </c>
      <c r="R6" s="52">
        <v>0.035</v>
      </c>
    </row>
    <row r="7" spans="1:18">
      <c r="A7" s="51" t="s">
        <v>45</v>
      </c>
      <c r="B7" s="51" t="s">
        <v>47</v>
      </c>
      <c r="C7" s="51" t="s">
        <v>56</v>
      </c>
      <c r="D7" s="51" t="s">
        <v>11102</v>
      </c>
      <c r="E7" s="51" t="s">
        <v>58</v>
      </c>
      <c r="F7" s="51" t="s">
        <v>11173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</row>
    <row r="8" spans="1:18">
      <c r="A8" s="51" t="s">
        <v>45</v>
      </c>
      <c r="B8" s="51" t="s">
        <v>47</v>
      </c>
      <c r="C8" s="51" t="s">
        <v>56</v>
      </c>
      <c r="D8" s="51" t="s">
        <v>11103</v>
      </c>
      <c r="E8" s="51" t="s">
        <v>58</v>
      </c>
      <c r="F8" s="51" t="s">
        <v>11174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</row>
    <row r="9" spans="1:18">
      <c r="A9" s="53" t="s">
        <v>45</v>
      </c>
      <c r="B9" s="53" t="s">
        <v>47</v>
      </c>
      <c r="C9" s="53" t="s">
        <v>56</v>
      </c>
      <c r="D9" s="53" t="s">
        <v>11104</v>
      </c>
      <c r="E9" s="53" t="s">
        <v>58</v>
      </c>
      <c r="F9" s="53" t="s">
        <v>11175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</row>
    <row r="10" spans="1:18">
      <c r="A10" s="51" t="s">
        <v>45</v>
      </c>
      <c r="B10" s="51" t="s">
        <v>47</v>
      </c>
      <c r="C10" s="51" t="s">
        <v>77</v>
      </c>
      <c r="D10" s="51" t="s">
        <v>11097</v>
      </c>
      <c r="E10" s="51" t="s">
        <v>58</v>
      </c>
      <c r="F10" s="51" t="s">
        <v>11176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</row>
    <row r="11" spans="1:18">
      <c r="A11" s="51" t="s">
        <v>45</v>
      </c>
      <c r="B11" s="51" t="s">
        <v>47</v>
      </c>
      <c r="C11" s="51" t="s">
        <v>77</v>
      </c>
      <c r="D11" s="51" t="s">
        <v>11098</v>
      </c>
      <c r="E11" s="51" t="s">
        <v>58</v>
      </c>
      <c r="F11" s="51" t="s">
        <v>11177</v>
      </c>
      <c r="G11" s="52">
        <v>0.01</v>
      </c>
      <c r="H11" s="52">
        <v>0.01</v>
      </c>
      <c r="I11" s="52">
        <v>0.01</v>
      </c>
      <c r="J11" s="52">
        <v>0.01</v>
      </c>
      <c r="K11" s="52">
        <v>0.01</v>
      </c>
      <c r="L11" s="52">
        <v>0.01</v>
      </c>
      <c r="M11" s="52">
        <v>0.01</v>
      </c>
      <c r="N11" s="52">
        <v>0.01</v>
      </c>
      <c r="O11" s="52">
        <v>0.01</v>
      </c>
      <c r="P11" s="52">
        <v>0.01</v>
      </c>
      <c r="Q11" s="52">
        <v>0.01</v>
      </c>
      <c r="R11" s="52">
        <v>0.01</v>
      </c>
    </row>
    <row r="12" spans="1:18">
      <c r="A12" s="51" t="s">
        <v>45</v>
      </c>
      <c r="B12" s="51" t="s">
        <v>47</v>
      </c>
      <c r="C12" s="51" t="s">
        <v>77</v>
      </c>
      <c r="D12" s="51" t="s">
        <v>11099</v>
      </c>
      <c r="E12" s="51" t="s">
        <v>58</v>
      </c>
      <c r="F12" s="51" t="s">
        <v>11178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</row>
    <row r="13" spans="1:18">
      <c r="A13" s="51" t="s">
        <v>45</v>
      </c>
      <c r="B13" s="51" t="s">
        <v>47</v>
      </c>
      <c r="C13" s="51" t="s">
        <v>77</v>
      </c>
      <c r="D13" s="51" t="s">
        <v>11100</v>
      </c>
      <c r="E13" s="51" t="s">
        <v>58</v>
      </c>
      <c r="F13" s="51" t="s">
        <v>11179</v>
      </c>
      <c r="G13" s="52">
        <v>0.01</v>
      </c>
      <c r="H13" s="52">
        <v>0.01</v>
      </c>
      <c r="I13" s="52">
        <v>0.01</v>
      </c>
      <c r="J13" s="52">
        <v>0.01</v>
      </c>
      <c r="K13" s="52">
        <v>0.01</v>
      </c>
      <c r="L13" s="52">
        <v>0.01</v>
      </c>
      <c r="M13" s="52">
        <v>0.01</v>
      </c>
      <c r="N13" s="52">
        <v>0.01</v>
      </c>
      <c r="O13" s="52">
        <v>0.01</v>
      </c>
      <c r="P13" s="52">
        <v>0.01</v>
      </c>
      <c r="Q13" s="52">
        <v>0.01</v>
      </c>
      <c r="R13" s="52">
        <v>0.01</v>
      </c>
    </row>
    <row r="14" spans="1:18">
      <c r="A14" s="51" t="s">
        <v>45</v>
      </c>
      <c r="B14" s="51" t="s">
        <v>47</v>
      </c>
      <c r="C14" s="51" t="s">
        <v>77</v>
      </c>
      <c r="D14" s="51" t="s">
        <v>11101</v>
      </c>
      <c r="E14" s="51" t="s">
        <v>58</v>
      </c>
      <c r="F14" s="51" t="s">
        <v>11180</v>
      </c>
      <c r="G14" s="52">
        <v>0.035</v>
      </c>
      <c r="H14" s="52">
        <v>0.035</v>
      </c>
      <c r="I14" s="52">
        <v>0.035</v>
      </c>
      <c r="J14" s="52">
        <v>0.035</v>
      </c>
      <c r="K14" s="52">
        <v>0.035</v>
      </c>
      <c r="L14" s="52">
        <v>0.035</v>
      </c>
      <c r="M14" s="52">
        <v>0.035</v>
      </c>
      <c r="N14" s="52">
        <v>0.035</v>
      </c>
      <c r="O14" s="52">
        <v>0.035</v>
      </c>
      <c r="P14" s="52">
        <v>0.035</v>
      </c>
      <c r="Q14" s="52">
        <v>0.035</v>
      </c>
      <c r="R14" s="52">
        <v>0.035</v>
      </c>
    </row>
    <row r="15" spans="1:18">
      <c r="A15" s="51" t="s">
        <v>45</v>
      </c>
      <c r="B15" s="51" t="s">
        <v>47</v>
      </c>
      <c r="C15" s="51" t="s">
        <v>77</v>
      </c>
      <c r="D15" s="51" t="s">
        <v>11102</v>
      </c>
      <c r="E15" s="51" t="s">
        <v>58</v>
      </c>
      <c r="F15" s="51" t="s">
        <v>11181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</row>
    <row r="16" spans="1:18">
      <c r="A16" s="51" t="s">
        <v>45</v>
      </c>
      <c r="B16" s="51" t="s">
        <v>47</v>
      </c>
      <c r="C16" s="51" t="s">
        <v>77</v>
      </c>
      <c r="D16" s="51" t="s">
        <v>11103</v>
      </c>
      <c r="E16" s="51" t="s">
        <v>58</v>
      </c>
      <c r="F16" s="51" t="s">
        <v>11182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</row>
    <row r="17" spans="1:18">
      <c r="A17" s="53" t="s">
        <v>45</v>
      </c>
      <c r="B17" s="53" t="s">
        <v>47</v>
      </c>
      <c r="C17" s="53" t="s">
        <v>77</v>
      </c>
      <c r="D17" s="53" t="s">
        <v>11104</v>
      </c>
      <c r="E17" s="53" t="s">
        <v>58</v>
      </c>
      <c r="F17" s="53" t="s">
        <v>11183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</row>
    <row r="18" spans="1:18"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</row>
    <row r="19" spans="1:18"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</row>
    <row r="20" spans="1:18"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</row>
    <row r="21" spans="1:18"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</row>
    <row r="22" spans="1:18"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</row>
    <row r="23" spans="1:18"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</row>
    <row r="24" spans="1:18"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</row>
    <row r="25" spans="1:18">
      <c r="A25" s="53"/>
      <c r="B25" s="53"/>
      <c r="C25" s="53"/>
      <c r="D25" s="53"/>
      <c r="E25" s="53"/>
      <c r="F25" s="53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</row>
    <row r="27" spans="1:18"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</row>
    <row r="28" spans="1:18"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</row>
    <row r="29" spans="1:18"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</row>
    <row r="30" spans="1:18"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</row>
    <row r="31" spans="1:18"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</row>
    <row r="32" spans="1:18"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</row>
    <row r="33" spans="1:18">
      <c r="A33" s="53"/>
      <c r="B33" s="53"/>
      <c r="C33" s="53"/>
      <c r="D33" s="53"/>
      <c r="E33" s="53"/>
      <c r="F33" s="53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</row>
    <row r="35" spans="1:18"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</row>
    <row r="36" spans="1:18"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</row>
    <row r="37" spans="1:18"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</row>
    <row r="38" spans="1:18"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</row>
    <row r="39" spans="1:18"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</row>
    <row r="40" spans="1:18"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</row>
    <row r="41" spans="1:18">
      <c r="A41" s="53"/>
      <c r="B41" s="53"/>
      <c r="C41" s="53"/>
      <c r="D41" s="53"/>
      <c r="E41" s="53"/>
      <c r="F41" s="53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</row>
    <row r="42" spans="1:18"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</row>
    <row r="43" spans="1:18"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</row>
    <row r="44" spans="1:18"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</row>
    <row r="45" spans="1:18"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</row>
    <row r="46" spans="1:18"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</row>
    <row r="47" spans="1:18"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</row>
    <row r="48" spans="1:18"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</row>
    <row r="49" spans="1:18">
      <c r="A49" s="53"/>
      <c r="B49" s="53"/>
      <c r="C49" s="53"/>
      <c r="D49" s="53"/>
      <c r="E49" s="53"/>
      <c r="F49" s="53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</row>
    <row r="50" spans="1:18"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</row>
    <row r="51" spans="1:18"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</row>
    <row r="52" spans="1:18"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</row>
    <row r="53" spans="1:18"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</row>
    <row r="54" spans="1:18"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</row>
    <row r="55" spans="1:18"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</row>
    <row r="56" spans="1:18"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</row>
    <row r="57" spans="1:18">
      <c r="A57" s="53"/>
      <c r="B57" s="53"/>
      <c r="C57" s="53"/>
      <c r="D57" s="53"/>
      <c r="E57" s="53"/>
      <c r="F57" s="53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</row>
    <row r="58" spans="1:18"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</row>
    <row r="59" spans="1:18"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</row>
    <row r="60" spans="1:18"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</row>
    <row r="61" spans="1:18"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</row>
    <row r="62" spans="1:18"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</row>
    <row r="63" spans="1:18"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</row>
    <row r="64" spans="1:18"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</row>
    <row r="65" spans="1:18">
      <c r="A65" s="53"/>
      <c r="B65" s="53"/>
      <c r="C65" s="53"/>
      <c r="D65" s="53"/>
      <c r="E65" s="53"/>
      <c r="F65" s="53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</row>
    <row r="66" spans="1:18"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</row>
    <row r="67" spans="1:18"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</row>
    <row r="68" spans="1:18"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</row>
    <row r="69" spans="1:18"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</row>
    <row r="70" spans="1:18"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</row>
    <row r="71" spans="1:18"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</row>
    <row r="72" spans="1:18"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</row>
    <row r="73" spans="1:18">
      <c r="A73" s="53"/>
      <c r="B73" s="53"/>
      <c r="C73" s="53"/>
      <c r="D73" s="53"/>
      <c r="E73" s="53"/>
      <c r="F73" s="53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</row>
    <row r="74" spans="1:18"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</row>
    <row r="75" spans="1:18"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</row>
    <row r="76" spans="1:18"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</row>
    <row r="77" spans="1:18"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</row>
    <row r="78" spans="1:18"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</row>
    <row r="79" spans="1:18"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</row>
    <row r="80" spans="1:18"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</row>
    <row r="81" spans="1:18">
      <c r="A81" s="53"/>
      <c r="B81" s="53"/>
      <c r="C81" s="53"/>
      <c r="D81" s="53"/>
      <c r="E81" s="53"/>
      <c r="F81" s="53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</row>
    <row r="82" spans="1:18"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</row>
    <row r="83" spans="1:18"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</row>
    <row r="84" spans="1:18"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</row>
    <row r="85" spans="1:18"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</row>
    <row r="86" spans="1:18"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</row>
    <row r="87" spans="1:18"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</row>
    <row r="88" spans="1:18"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</row>
    <row r="89" spans="1:18">
      <c r="A89" s="53"/>
      <c r="B89" s="53"/>
      <c r="C89" s="53"/>
      <c r="D89" s="53"/>
      <c r="E89" s="53"/>
      <c r="F89" s="53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</row>
    <row r="90" spans="1:18"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</row>
    <row r="91" spans="1:18"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</row>
    <row r="92" spans="1:18"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</row>
    <row r="93" spans="1:18"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</row>
    <row r="94" spans="1:18"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</row>
    <row r="95" spans="1:18"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</row>
    <row r="96" spans="1:18"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</row>
    <row r="97" spans="1:18">
      <c r="A97" s="53"/>
      <c r="B97" s="53"/>
      <c r="C97" s="53"/>
      <c r="D97" s="53"/>
      <c r="E97" s="53"/>
      <c r="F97" s="53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</row>
    <row r="98" spans="1:18"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</row>
    <row r="99" spans="1:18"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</row>
    <row r="100" spans="1:18"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</row>
    <row r="101" spans="1:18"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</row>
    <row r="102" spans="1:18"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</row>
    <row r="103" spans="1:18"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</row>
    <row r="104" spans="1:18"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</row>
    <row r="105" spans="1:18">
      <c r="A105" s="53"/>
      <c r="B105" s="53"/>
      <c r="C105" s="53"/>
      <c r="D105" s="53"/>
      <c r="E105" s="53"/>
      <c r="F105" s="53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</row>
    <row r="106" spans="1:18"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</row>
    <row r="107" spans="1:18"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</row>
    <row r="108" spans="1:18"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</row>
    <row r="109" spans="1:18"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</row>
    <row r="110" spans="1:18"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</row>
    <row r="111" spans="1:18"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</row>
    <row r="112" spans="1:18"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</row>
    <row r="113" spans="1:18">
      <c r="A113" s="53"/>
      <c r="B113" s="53"/>
      <c r="C113" s="53"/>
      <c r="D113" s="53"/>
      <c r="E113" s="53"/>
      <c r="F113" s="53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</row>
    <row r="114" spans="1:18"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</row>
    <row r="115" spans="1:18"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</row>
    <row r="116" spans="1:18"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</row>
    <row r="117" spans="1:18"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</row>
    <row r="118" spans="1:18"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</row>
    <row r="119" spans="1:18"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</row>
    <row r="120" spans="1:18"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</row>
    <row r="121" spans="1:18">
      <c r="A121" s="53"/>
      <c r="B121" s="53"/>
      <c r="C121" s="53"/>
      <c r="D121" s="53"/>
      <c r="E121" s="53"/>
      <c r="F121" s="53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</row>
    <row r="122" spans="1:18"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</row>
    <row r="123" spans="1:18"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</row>
    <row r="124" spans="1:18"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</row>
    <row r="125" spans="1:18"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</row>
    <row r="126" spans="1:18"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</row>
    <row r="127" spans="1:18"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</row>
    <row r="128" spans="1:18"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</row>
    <row r="129" spans="1:18">
      <c r="A129" s="53"/>
      <c r="B129" s="53"/>
      <c r="C129" s="53"/>
      <c r="D129" s="53"/>
      <c r="E129" s="53"/>
      <c r="F129" s="53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</row>
    <row r="130" spans="1:18"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</row>
    <row r="131" spans="1:18"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</row>
    <row r="132" spans="1:18"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</row>
    <row r="133" spans="1:18"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</row>
    <row r="134" spans="1:18"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</row>
    <row r="135" spans="1:18"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</row>
    <row r="136" spans="1:18"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</row>
    <row r="137" spans="1:18">
      <c r="A137" s="53"/>
      <c r="B137" s="53"/>
      <c r="C137" s="53"/>
      <c r="D137" s="53"/>
      <c r="E137" s="53"/>
      <c r="F137" s="53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</row>
    <row r="138" spans="1:18"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</row>
    <row r="139" spans="1:18"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</row>
    <row r="140" spans="1:18"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</row>
    <row r="141" spans="1:18"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</row>
    <row r="142" spans="1:18"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</row>
    <row r="143" spans="1:18"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</row>
    <row r="144" spans="1:18"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</row>
    <row r="145" spans="1:18">
      <c r="A145" s="53"/>
      <c r="B145" s="53"/>
      <c r="C145" s="53"/>
      <c r="D145" s="53"/>
      <c r="E145" s="53"/>
      <c r="F145" s="53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</row>
    <row r="146" spans="1:18"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</row>
    <row r="147" spans="1:18"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</row>
    <row r="148" spans="1:18"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</row>
    <row r="149" spans="1:18"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</row>
    <row r="150" spans="1:18"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</row>
    <row r="151" spans="1:18"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</row>
    <row r="152" spans="1:18"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</row>
    <row r="153" spans="1:18">
      <c r="A153" s="53"/>
      <c r="B153" s="53"/>
      <c r="C153" s="53"/>
      <c r="D153" s="53"/>
      <c r="E153" s="53"/>
      <c r="F153" s="53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</row>
    <row r="154" spans="1:18"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</row>
    <row r="155" spans="1:18"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</row>
    <row r="156" spans="1:18"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</row>
    <row r="157" spans="1:18"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</row>
    <row r="158" spans="1:18"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</row>
    <row r="159" spans="1:18"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</row>
    <row r="160" spans="1:18"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</row>
    <row r="161" spans="1:18">
      <c r="A161" s="53"/>
      <c r="B161" s="53"/>
      <c r="C161" s="53"/>
      <c r="D161" s="53"/>
      <c r="E161" s="53"/>
      <c r="F161" s="53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</row>
    <row r="162" spans="1:18"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</row>
    <row r="163" spans="1:18"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</row>
    <row r="164" spans="1:18"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</row>
    <row r="165" spans="1:18"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</row>
    <row r="166" spans="1:18"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</row>
    <row r="167" spans="1:18"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</row>
    <row r="168" spans="1:18"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</row>
    <row r="169" spans="1:18">
      <c r="A169" s="53"/>
      <c r="B169" s="53"/>
      <c r="C169" s="53"/>
      <c r="D169" s="53"/>
      <c r="E169" s="53"/>
      <c r="F169" s="53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</row>
    <row r="170" spans="1:18"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</row>
    <row r="171" spans="1:18"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</row>
    <row r="172" spans="1:18"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</row>
    <row r="173" spans="1:18"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</row>
    <row r="174" spans="1:18"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</row>
    <row r="175" spans="1:18"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</row>
    <row r="176" spans="1:18"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</row>
    <row r="177" spans="1:18">
      <c r="A177" s="53"/>
      <c r="B177" s="53"/>
      <c r="C177" s="53"/>
      <c r="D177" s="53"/>
      <c r="E177" s="53"/>
      <c r="F177" s="53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</row>
    <row r="178" spans="1:18"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</row>
    <row r="179" spans="1:18"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</row>
    <row r="180" spans="1:18"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</row>
    <row r="181" spans="1:18"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</row>
    <row r="182" spans="1:18"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</row>
    <row r="183" spans="1:18"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</row>
    <row r="184" spans="1:18"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</row>
    <row r="185" spans="1:18">
      <c r="A185" s="53"/>
      <c r="B185" s="53"/>
      <c r="C185" s="53"/>
      <c r="D185" s="53"/>
      <c r="E185" s="53"/>
      <c r="F185" s="53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</row>
    <row r="186" spans="1:18"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</row>
    <row r="187" spans="1:18"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</row>
    <row r="188" spans="1:18"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</row>
    <row r="189" spans="1:18"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</row>
    <row r="190" spans="1:18"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</row>
    <row r="191" spans="1:18"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</row>
    <row r="192" spans="1:18"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</row>
    <row r="193" spans="1:18">
      <c r="A193" s="53"/>
      <c r="B193" s="53"/>
      <c r="C193" s="53"/>
      <c r="D193" s="53"/>
      <c r="E193" s="53"/>
      <c r="F193" s="53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</row>
    <row r="194" spans="1:18"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</row>
    <row r="195" spans="1:18"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</row>
    <row r="196" spans="1:18"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</row>
    <row r="197" spans="1:18"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</row>
    <row r="198" spans="1:18"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</row>
    <row r="199" spans="1:18"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</row>
    <row r="200" spans="1:18"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</row>
    <row r="201" spans="1:18">
      <c r="A201" s="53"/>
      <c r="B201" s="53"/>
      <c r="C201" s="53"/>
      <c r="D201" s="53"/>
      <c r="E201" s="53"/>
      <c r="F201" s="53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</row>
    <row r="202" spans="1:18"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</row>
    <row r="203" spans="1:18"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</row>
    <row r="204" spans="1:18"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</row>
    <row r="205" spans="1:18"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</row>
    <row r="206" spans="1:18"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</row>
    <row r="207" spans="1:18"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</row>
    <row r="208" spans="1:18"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</row>
    <row r="209" spans="1:18">
      <c r="A209" s="53"/>
      <c r="B209" s="53"/>
      <c r="C209" s="53"/>
      <c r="D209" s="53"/>
      <c r="E209" s="53"/>
      <c r="F209" s="53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</row>
    <row r="210" spans="1:18"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</row>
    <row r="211" spans="1:18"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</row>
    <row r="212" spans="1:18"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</row>
    <row r="213" spans="1:18"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</row>
    <row r="214" spans="1:18"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</row>
    <row r="215" spans="1:18"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</row>
    <row r="216" spans="1:18"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</row>
    <row r="217" spans="1:18">
      <c r="A217" s="53"/>
      <c r="B217" s="53"/>
      <c r="C217" s="53"/>
      <c r="D217" s="53"/>
      <c r="E217" s="53"/>
      <c r="F217" s="53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</row>
    <row r="218" spans="1:18"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</row>
    <row r="219" spans="1:18"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</row>
    <row r="220" spans="1:18"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</row>
    <row r="221" spans="1:18"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</row>
    <row r="222" spans="1:18"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</row>
    <row r="223" spans="1:18"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</row>
    <row r="224" spans="1:18"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</row>
    <row r="225" spans="1:18">
      <c r="A225" s="53"/>
      <c r="B225" s="53"/>
      <c r="C225" s="53"/>
      <c r="D225" s="53"/>
      <c r="E225" s="53"/>
      <c r="F225" s="53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</row>
    <row r="226" spans="1:18"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</row>
    <row r="227" spans="1:18"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</row>
    <row r="228" spans="1:18"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</row>
    <row r="229" spans="1:18"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</row>
    <row r="230" spans="1:18"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</row>
    <row r="231" spans="1:18"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</row>
    <row r="232" spans="1:18"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</row>
    <row r="233" spans="1:18">
      <c r="A233" s="53"/>
      <c r="B233" s="53"/>
      <c r="C233" s="53"/>
      <c r="D233" s="53"/>
      <c r="E233" s="53"/>
      <c r="F233" s="53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</row>
    <row r="234" spans="1:18"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</row>
    <row r="235" spans="1:18"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</row>
    <row r="236" spans="1:18"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</row>
    <row r="237" spans="1:18"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</row>
    <row r="238" spans="1:18"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</row>
    <row r="239" spans="1:18"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</row>
    <row r="240" spans="1:18"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</row>
    <row r="241" spans="1:18">
      <c r="A241" s="53"/>
      <c r="B241" s="53"/>
      <c r="C241" s="53"/>
      <c r="D241" s="53"/>
      <c r="E241" s="53"/>
      <c r="F241" s="53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</row>
    <row r="242" spans="1:18"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</row>
    <row r="243" spans="1:18"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</row>
    <row r="244" spans="1:18"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</row>
    <row r="245" spans="1:18"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</row>
    <row r="246" spans="1:18"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</row>
    <row r="247" spans="1:18"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</row>
    <row r="248" spans="1:18"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</row>
    <row r="249" spans="1:18">
      <c r="A249" s="53"/>
      <c r="B249" s="53"/>
      <c r="C249" s="53"/>
      <c r="D249" s="53"/>
      <c r="E249" s="53"/>
      <c r="F249" s="53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</row>
    <row r="250" spans="1:18"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</row>
    <row r="251" spans="1:18"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</row>
    <row r="252" spans="1:18"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</row>
    <row r="253" spans="1:18"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</row>
    <row r="254" spans="1:18"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</row>
    <row r="255" spans="1:18"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</row>
    <row r="256" spans="1:18"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</row>
    <row r="257" spans="1:18">
      <c r="A257" s="53"/>
      <c r="B257" s="53"/>
      <c r="C257" s="53"/>
      <c r="D257" s="53"/>
      <c r="E257" s="53"/>
      <c r="F257" s="53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</row>
    <row r="258" spans="1:18"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</row>
    <row r="259" spans="1:18"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</row>
    <row r="260" spans="1:18"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</row>
    <row r="261" spans="1:18"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</row>
    <row r="262" spans="1:18"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</row>
    <row r="263" spans="1:18"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</row>
    <row r="264" spans="1:18"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</row>
    <row r="265" spans="1:18">
      <c r="A265" s="53"/>
      <c r="B265" s="53"/>
      <c r="C265" s="53"/>
      <c r="D265" s="53"/>
      <c r="E265" s="53"/>
      <c r="F265" s="53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</row>
    <row r="266" spans="1:18"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</row>
    <row r="267" spans="1:18"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</row>
    <row r="268" spans="1:18"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</row>
    <row r="269" spans="1:18"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</row>
    <row r="270" spans="1:18"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</row>
    <row r="271" spans="1:18"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</row>
    <row r="272" spans="1:18"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</row>
    <row r="273" spans="1:18">
      <c r="A273" s="53"/>
      <c r="B273" s="53"/>
      <c r="C273" s="53"/>
      <c r="D273" s="53"/>
      <c r="E273" s="53"/>
      <c r="F273" s="53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</row>
    <row r="274" spans="1:18"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</row>
    <row r="275" spans="1:18"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</row>
    <row r="276" spans="1:18"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</row>
    <row r="277" spans="1:18"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</row>
    <row r="278" spans="1:18"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</row>
    <row r="279" spans="1:18"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</row>
    <row r="280" spans="1:18"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</row>
    <row r="281" spans="1:18">
      <c r="A281" s="53"/>
      <c r="B281" s="53"/>
      <c r="C281" s="53"/>
      <c r="D281" s="53"/>
      <c r="E281" s="53"/>
      <c r="F281" s="53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</row>
    <row r="282" spans="1:18"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</row>
    <row r="283" spans="1:18"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</row>
    <row r="284" spans="1:18"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</row>
    <row r="285" spans="1:18"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</row>
    <row r="286" spans="1:18"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</row>
    <row r="287" spans="1:18"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</row>
    <row r="288" spans="1:18"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</row>
    <row r="289" spans="1:18">
      <c r="A289" s="53"/>
      <c r="B289" s="53"/>
      <c r="C289" s="53"/>
      <c r="D289" s="53"/>
      <c r="E289" s="53"/>
      <c r="F289" s="53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</row>
    <row r="290" spans="1:18"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</row>
    <row r="291" spans="1:18"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</row>
    <row r="292" spans="1:18"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</row>
    <row r="293" spans="1:18"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</row>
    <row r="294" spans="1:18"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</row>
    <row r="295" spans="1:18"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</row>
    <row r="296" spans="1:18"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</row>
    <row r="297" spans="1:18">
      <c r="A297" s="53"/>
      <c r="B297" s="53"/>
      <c r="C297" s="53"/>
      <c r="D297" s="53"/>
      <c r="E297" s="53"/>
      <c r="F297" s="53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</row>
    <row r="298" spans="1:18"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</row>
    <row r="299" spans="1:18"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</row>
    <row r="300" spans="1:18"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</row>
    <row r="301" spans="1:18"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</row>
    <row r="302" spans="1:18"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</row>
    <row r="303" spans="1:18"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</row>
    <row r="304" spans="1:18"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</row>
    <row r="305" spans="1:18">
      <c r="A305" s="53"/>
      <c r="B305" s="53"/>
      <c r="C305" s="53"/>
      <c r="D305" s="53"/>
      <c r="E305" s="53"/>
      <c r="F305" s="53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</row>
    <row r="306" spans="1:18"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</row>
    <row r="307" spans="1:18"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</row>
    <row r="308" spans="1:18"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</row>
    <row r="309" spans="1:18"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</row>
    <row r="310" spans="1:18"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</row>
    <row r="311" spans="1:18"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</row>
    <row r="312" spans="1:18"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</row>
    <row r="313" spans="1:18">
      <c r="A313" s="53"/>
      <c r="B313" s="53"/>
      <c r="C313" s="53"/>
      <c r="D313" s="53"/>
      <c r="E313" s="53"/>
      <c r="F313" s="53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</row>
    <row r="314" spans="1:18"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</row>
    <row r="315" spans="1:18"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</row>
    <row r="316" spans="1:18"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</row>
    <row r="317" spans="1:18"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</row>
    <row r="318" spans="1:18"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</row>
    <row r="319" spans="1:18"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</row>
    <row r="320" spans="1:18"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</row>
    <row r="321" spans="1:18">
      <c r="A321" s="53"/>
      <c r="B321" s="53"/>
      <c r="C321" s="53"/>
      <c r="D321" s="53"/>
      <c r="E321" s="53"/>
      <c r="F321" s="53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</row>
    <row r="322" spans="1:18"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</row>
    <row r="323" spans="1:18"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</row>
    <row r="324" spans="1:18"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</row>
    <row r="325" spans="1:18"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</row>
    <row r="326" spans="1:18"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</row>
    <row r="327" spans="1:18"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</row>
    <row r="328" spans="1:18"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</row>
    <row r="329" spans="1:18">
      <c r="A329" s="53"/>
      <c r="B329" s="53"/>
      <c r="C329" s="53"/>
      <c r="D329" s="53"/>
      <c r="E329" s="53"/>
      <c r="F329" s="53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</row>
    <row r="330" spans="1:18"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</row>
    <row r="331" spans="1:18"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</row>
    <row r="332" spans="1:18"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</row>
    <row r="333" spans="1:18"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</row>
    <row r="334" spans="1:18"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</row>
    <row r="335" spans="1:18"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</row>
    <row r="336" spans="1:18"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</row>
    <row r="337" spans="1:18">
      <c r="A337" s="53"/>
      <c r="B337" s="53"/>
      <c r="C337" s="53"/>
      <c r="D337" s="53"/>
      <c r="E337" s="53"/>
      <c r="F337" s="53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</row>
    <row r="338" spans="1:18"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</row>
    <row r="339" spans="1:18"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</row>
    <row r="340" spans="1:18"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</row>
    <row r="341" spans="1:18"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</row>
    <row r="342" spans="1:18"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</row>
    <row r="343" spans="1:18"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</row>
    <row r="344" spans="1:18"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</row>
    <row r="345" spans="1:18">
      <c r="A345" s="53"/>
      <c r="B345" s="53"/>
      <c r="C345" s="53"/>
      <c r="D345" s="53"/>
      <c r="E345" s="53"/>
      <c r="F345" s="53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</row>
    <row r="346" spans="1:18"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</row>
    <row r="347" spans="1:18"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</row>
    <row r="348" spans="1:18"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</row>
    <row r="349" spans="1:18"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</row>
    <row r="350" spans="1:18"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</row>
    <row r="351" spans="1:18"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</row>
    <row r="352" spans="1:18"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</row>
    <row r="353" spans="1:18">
      <c r="A353" s="53"/>
      <c r="B353" s="53"/>
      <c r="C353" s="53"/>
      <c r="D353" s="53"/>
      <c r="E353" s="53"/>
      <c r="F353" s="53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</row>
    <row r="354" spans="1:18"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</row>
    <row r="355" spans="1:18"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</row>
    <row r="356" spans="1:18"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</row>
    <row r="357" spans="1:18"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</row>
    <row r="358" spans="1:18"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</row>
    <row r="359" spans="1:18"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</row>
    <row r="360" spans="1:18"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</row>
    <row r="361" spans="1:18">
      <c r="A361" s="53"/>
      <c r="B361" s="53"/>
      <c r="C361" s="53"/>
      <c r="D361" s="53"/>
      <c r="E361" s="53"/>
      <c r="F361" s="53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</row>
    <row r="362" spans="1:18"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</row>
    <row r="363" spans="1:18"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</row>
    <row r="364" spans="1:18"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</row>
    <row r="365" spans="1:18"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</row>
    <row r="366" spans="1:18"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</row>
    <row r="367" spans="1:18"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</row>
    <row r="368" spans="1:18"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</row>
    <row r="369" spans="1:18">
      <c r="A369" s="53"/>
      <c r="B369" s="53"/>
      <c r="C369" s="53"/>
      <c r="D369" s="53"/>
      <c r="E369" s="53"/>
      <c r="F369" s="53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</row>
    <row r="370" spans="1:18"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</row>
    <row r="371" spans="1:18"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</row>
    <row r="372" spans="1:18"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</row>
    <row r="373" spans="1:18"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</row>
    <row r="374" spans="1:18"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</row>
    <row r="375" spans="1:18"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</row>
    <row r="376" spans="1:18"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</row>
    <row r="377" spans="1:18">
      <c r="A377" s="53"/>
      <c r="B377" s="53"/>
      <c r="C377" s="53"/>
      <c r="D377" s="53"/>
      <c r="E377" s="53"/>
      <c r="F377" s="53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</row>
    <row r="378" spans="1:18"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</row>
    <row r="379" spans="1:18"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</row>
    <row r="380" spans="1:18"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</row>
    <row r="381" spans="1:18"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</row>
    <row r="382" spans="1:18"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</row>
    <row r="383" spans="1:18"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</row>
    <row r="384" spans="1:18"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</row>
    <row r="385" spans="1:18">
      <c r="A385" s="53"/>
      <c r="B385" s="53"/>
      <c r="C385" s="53"/>
      <c r="D385" s="53"/>
      <c r="E385" s="53"/>
      <c r="F385" s="53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</row>
    <row r="386" spans="1:18"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</row>
    <row r="387" spans="1:18"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</row>
    <row r="388" spans="1:18"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</row>
    <row r="389" spans="1:18"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</row>
    <row r="390" spans="1:18"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</row>
    <row r="391" spans="1:18"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</row>
    <row r="392" spans="1:18"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</row>
    <row r="393" spans="1:18">
      <c r="A393" s="53"/>
      <c r="B393" s="53"/>
      <c r="C393" s="53"/>
      <c r="D393" s="53"/>
      <c r="E393" s="53"/>
      <c r="F393" s="53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</row>
    <row r="394" spans="1:18"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</row>
    <row r="395" spans="1:18"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</row>
    <row r="396" spans="1:18"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</row>
    <row r="397" spans="1:18"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</row>
    <row r="398" spans="1:18"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</row>
    <row r="399" spans="1:18"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</row>
    <row r="400" spans="1:18"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</row>
    <row r="401" spans="1:18">
      <c r="A401" s="53"/>
      <c r="B401" s="53"/>
      <c r="C401" s="53"/>
      <c r="D401" s="53"/>
      <c r="E401" s="53"/>
      <c r="F401" s="53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</row>
    <row r="402" spans="1:18"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</row>
    <row r="403" spans="1:18"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</row>
    <row r="404" spans="1:18"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</row>
    <row r="405" spans="1:18"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</row>
    <row r="406" spans="1:18"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</row>
    <row r="407" spans="1:18"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</row>
    <row r="408" spans="1:18"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</row>
    <row r="409" spans="1:18">
      <c r="A409" s="53"/>
      <c r="B409" s="53"/>
      <c r="C409" s="53"/>
      <c r="D409" s="53"/>
      <c r="E409" s="53"/>
      <c r="F409" s="53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</row>
    <row r="410" spans="1:18"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</row>
    <row r="411" spans="1:18"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</row>
    <row r="412" spans="1:18"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</row>
    <row r="413" spans="1:18"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</row>
    <row r="414" spans="1:18"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</row>
    <row r="415" spans="1:18"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</row>
    <row r="416" spans="1:18"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</row>
    <row r="417" spans="1:18">
      <c r="A417" s="53"/>
      <c r="B417" s="53"/>
      <c r="C417" s="53"/>
      <c r="D417" s="53"/>
      <c r="E417" s="53"/>
      <c r="F417" s="53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</row>
    <row r="418" spans="1:18"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</row>
    <row r="419" spans="1:18"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</row>
    <row r="420" spans="1:18"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</row>
    <row r="421" spans="1:18"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</row>
    <row r="422" spans="1:18"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</row>
    <row r="423" spans="1:18"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</row>
    <row r="424" spans="1:18"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</row>
    <row r="425" spans="1:18">
      <c r="A425" s="53"/>
      <c r="B425" s="53"/>
      <c r="C425" s="53"/>
      <c r="D425" s="53"/>
      <c r="E425" s="53"/>
      <c r="F425" s="53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</row>
    <row r="426" spans="1:18"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</row>
    <row r="427" spans="1:18"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</row>
    <row r="428" spans="1:18"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</row>
    <row r="429" spans="1:18"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</row>
    <row r="430" spans="1:18"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</row>
    <row r="431" spans="1:18"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</row>
    <row r="432" spans="1:18"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</row>
    <row r="433" spans="1:18">
      <c r="A433" s="53"/>
      <c r="B433" s="53"/>
      <c r="C433" s="53"/>
      <c r="D433" s="53"/>
      <c r="E433" s="53"/>
      <c r="F433" s="53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</row>
    <row r="434" spans="1:18"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</row>
    <row r="435" spans="1:18"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</row>
    <row r="436" spans="1:18"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</row>
    <row r="437" spans="1:18"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</row>
    <row r="438" spans="1:18"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</row>
    <row r="439" spans="1:18"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</row>
    <row r="440" spans="1:18"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</row>
    <row r="441" spans="1:18">
      <c r="A441" s="53"/>
      <c r="B441" s="53"/>
      <c r="C441" s="53"/>
      <c r="D441" s="53"/>
      <c r="E441" s="53"/>
      <c r="F441" s="53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</row>
    <row r="442" spans="1:18"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</row>
    <row r="443" spans="1:18"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</row>
    <row r="444" spans="1:18"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</row>
    <row r="445" spans="1:18"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</row>
    <row r="446" spans="1:18"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</row>
    <row r="447" spans="1:18"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</row>
    <row r="448" spans="1:18"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</row>
    <row r="449" spans="1:18">
      <c r="A449" s="53"/>
      <c r="B449" s="53"/>
      <c r="C449" s="53"/>
      <c r="D449" s="53"/>
      <c r="E449" s="53"/>
      <c r="F449" s="53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</row>
    <row r="450" spans="1:18"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</row>
    <row r="451" spans="1:18"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</row>
    <row r="452" spans="1:18"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</row>
    <row r="453" spans="1:18"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</row>
    <row r="454" spans="1:18"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</row>
    <row r="455" spans="1:18"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</row>
    <row r="456" spans="1:18"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</row>
    <row r="457" spans="1:18">
      <c r="A457" s="53"/>
      <c r="B457" s="53"/>
      <c r="C457" s="53"/>
      <c r="D457" s="53"/>
      <c r="E457" s="53"/>
      <c r="F457" s="53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</row>
    <row r="458" spans="1:18"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</row>
    <row r="459" spans="1:18"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</row>
    <row r="460" spans="1:18"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</row>
    <row r="461" spans="1:18"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</row>
    <row r="462" spans="1:18"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</row>
    <row r="463" spans="1:18"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</row>
    <row r="464" spans="1:18"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</row>
    <row r="465" spans="1:18">
      <c r="A465" s="53"/>
      <c r="B465" s="53"/>
      <c r="C465" s="53"/>
      <c r="D465" s="53"/>
      <c r="E465" s="53"/>
      <c r="F465" s="53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</row>
    <row r="466" spans="1:18"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</row>
    <row r="467" spans="1:18"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</row>
    <row r="468" spans="1:18"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</row>
    <row r="469" spans="1:18"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</row>
    <row r="470" spans="1:18"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</row>
    <row r="471" spans="1:18"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</row>
    <row r="472" spans="1:18"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</row>
    <row r="473" spans="1:18">
      <c r="A473" s="53"/>
      <c r="B473" s="53"/>
      <c r="C473" s="53"/>
      <c r="D473" s="53"/>
      <c r="E473" s="53"/>
      <c r="F473" s="53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</row>
    <row r="474" spans="1:18"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</row>
    <row r="475" spans="1:18"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</row>
    <row r="476" spans="1:18"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</row>
    <row r="477" spans="1:18"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</row>
    <row r="478" spans="1:18"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</row>
    <row r="479" spans="1:18"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</row>
    <row r="480" spans="1:18"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</row>
    <row r="481" spans="1:18">
      <c r="A481" s="53"/>
      <c r="B481" s="53"/>
      <c r="C481" s="53"/>
      <c r="D481" s="53"/>
      <c r="E481" s="53"/>
      <c r="F481" s="53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</row>
    <row r="482" spans="1:18"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</row>
    <row r="483" spans="1:18"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</row>
    <row r="484" spans="1:18"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</row>
    <row r="485" spans="1:18"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</row>
    <row r="486" spans="1:18"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</row>
    <row r="487" spans="1:18"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</row>
    <row r="488" spans="1:18"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</row>
    <row r="489" spans="1:18">
      <c r="A489" s="53"/>
      <c r="B489" s="53"/>
      <c r="C489" s="53"/>
      <c r="D489" s="53"/>
      <c r="E489" s="53"/>
      <c r="F489" s="53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</row>
    <row r="490" spans="1:18"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</row>
    <row r="491" spans="1:18"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</row>
    <row r="492" spans="1:18"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</row>
    <row r="493" spans="1:18"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</row>
    <row r="494" spans="1:18"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</row>
    <row r="495" spans="1:18"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</row>
    <row r="496" spans="1:18"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</row>
    <row r="497" spans="1:18">
      <c r="A497" s="53"/>
      <c r="B497" s="53"/>
      <c r="C497" s="53"/>
      <c r="D497" s="53"/>
      <c r="E497" s="53"/>
      <c r="F497" s="53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</row>
    <row r="498" spans="1:18"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</row>
    <row r="499" spans="1:18"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</row>
    <row r="500" spans="1:18"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</row>
    <row r="501" spans="1:18"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</row>
    <row r="502" spans="1:18"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</row>
    <row r="503" spans="1:18"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</row>
    <row r="504" spans="1:18"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</row>
    <row r="505" spans="1:18">
      <c r="A505" s="53"/>
      <c r="B505" s="53"/>
      <c r="C505" s="53"/>
      <c r="D505" s="53"/>
      <c r="E505" s="53"/>
      <c r="F505" s="53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</row>
    <row r="506" spans="1:18"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</row>
    <row r="507" spans="1:18"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</row>
    <row r="508" spans="1:18"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</row>
    <row r="509" spans="1:18"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</row>
    <row r="510" spans="1:18"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</row>
    <row r="511" spans="1:18"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</row>
    <row r="512" spans="1:18"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</row>
    <row r="513" spans="1:18">
      <c r="A513" s="53"/>
      <c r="B513" s="53"/>
      <c r="C513" s="53"/>
      <c r="D513" s="53"/>
      <c r="E513" s="53"/>
      <c r="F513" s="53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</row>
    <row r="514" spans="1:18"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</row>
    <row r="515" spans="1:18"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</row>
    <row r="516" spans="1:18"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</row>
    <row r="517" spans="1:18"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</row>
    <row r="518" spans="1:18"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</row>
    <row r="519" spans="1:18"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</row>
    <row r="520" spans="1:18"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</row>
    <row r="521" spans="1:18">
      <c r="A521" s="53"/>
      <c r="B521" s="53"/>
      <c r="C521" s="53"/>
      <c r="D521" s="53"/>
      <c r="E521" s="53"/>
      <c r="F521" s="53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</row>
    <row r="522" spans="1:18"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</row>
    <row r="523" spans="1:18"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</row>
    <row r="524" spans="1:18"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</row>
    <row r="525" spans="1:18"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</row>
    <row r="526" spans="1:18"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</row>
    <row r="527" spans="1:18"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</row>
    <row r="528" spans="1:18"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</row>
    <row r="529" spans="1:18">
      <c r="A529" s="53"/>
      <c r="B529" s="53"/>
      <c r="C529" s="53"/>
      <c r="D529" s="53"/>
      <c r="E529" s="53"/>
      <c r="F529" s="53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</row>
    <row r="530" spans="1:18"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</row>
    <row r="531" spans="1:18"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</row>
    <row r="532" spans="1:18"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</row>
    <row r="533" spans="1:18"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</row>
    <row r="534" spans="1:18"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</row>
    <row r="535" spans="1:18"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</row>
    <row r="536" spans="1:18"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</row>
    <row r="537" spans="1:18">
      <c r="A537" s="53"/>
      <c r="B537" s="53"/>
      <c r="C537" s="53"/>
      <c r="D537" s="53"/>
      <c r="E537" s="53"/>
      <c r="F537" s="53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</row>
    <row r="538" spans="1:18"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</row>
    <row r="539" spans="1:18"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</row>
    <row r="540" spans="1:18"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</row>
    <row r="541" spans="1:18"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</row>
    <row r="542" spans="1:18"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</row>
    <row r="543" spans="1:18"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</row>
    <row r="544" spans="1:18"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</row>
    <row r="545" spans="1:18">
      <c r="A545" s="53"/>
      <c r="B545" s="53"/>
      <c r="C545" s="53"/>
      <c r="D545" s="53"/>
      <c r="E545" s="53"/>
      <c r="F545" s="53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</row>
    <row r="546" spans="1:18"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</row>
    <row r="547" spans="1:18"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</row>
    <row r="548" spans="1:18"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</row>
    <row r="549" spans="1:18"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</row>
    <row r="550" spans="1:18"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</row>
    <row r="551" spans="1:18"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</row>
    <row r="552" spans="1:18"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</row>
    <row r="553" spans="1:18">
      <c r="A553" s="53"/>
      <c r="B553" s="53"/>
      <c r="C553" s="53"/>
      <c r="D553" s="53"/>
      <c r="E553" s="53"/>
      <c r="F553" s="53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</row>
    <row r="554" spans="1:18"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</row>
    <row r="555" spans="1:18"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</row>
    <row r="556" spans="1:18"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</row>
    <row r="557" spans="1:18"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</row>
    <row r="558" spans="1:18"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</row>
    <row r="559" spans="1:18"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</row>
    <row r="560" spans="1:18"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</row>
    <row r="561" spans="1:18">
      <c r="A561" s="53"/>
      <c r="B561" s="53"/>
      <c r="C561" s="53"/>
      <c r="D561" s="53"/>
      <c r="E561" s="53"/>
      <c r="F561" s="53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</row>
    <row r="562" spans="1:18"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</row>
    <row r="563" spans="1:18"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</row>
    <row r="564" spans="1:18"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</row>
    <row r="565" spans="1:18"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</row>
    <row r="566" spans="1:18"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</row>
    <row r="567" spans="1:18"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</row>
    <row r="568" spans="1:18"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</row>
    <row r="569" spans="1:18">
      <c r="A569" s="53"/>
      <c r="B569" s="53"/>
      <c r="C569" s="53"/>
      <c r="D569" s="53"/>
      <c r="E569" s="53"/>
      <c r="F569" s="53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</row>
    <row r="570" spans="1:18"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</row>
    <row r="571" spans="1:18"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</row>
    <row r="572" spans="1:18"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</row>
    <row r="573" spans="1:18"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</row>
    <row r="574" spans="1:18"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</row>
    <row r="575" spans="1:18"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</row>
    <row r="576" spans="1:18"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</row>
    <row r="577" spans="1:18">
      <c r="A577" s="53"/>
      <c r="B577" s="53"/>
      <c r="C577" s="53"/>
      <c r="D577" s="53"/>
      <c r="E577" s="53"/>
      <c r="F577" s="53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</row>
    <row r="578" spans="1:18"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</row>
    <row r="579" spans="1:18"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</row>
    <row r="580" spans="1:18"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</row>
    <row r="581" spans="1:18"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</row>
    <row r="582" spans="1:18"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</row>
    <row r="583" spans="1:18"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</row>
    <row r="584" spans="1:18"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</row>
    <row r="585" spans="1:18">
      <c r="A585" s="53"/>
      <c r="B585" s="53"/>
      <c r="C585" s="53"/>
      <c r="D585" s="53"/>
      <c r="E585" s="53"/>
      <c r="F585" s="53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</row>
    <row r="586" spans="1:18"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</row>
    <row r="587" spans="1:18"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</row>
    <row r="588" spans="1:18"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</row>
    <row r="589" spans="1:18"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</row>
    <row r="590" spans="1:18"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</row>
    <row r="591" spans="1:18"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</row>
    <row r="592" spans="1:18"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</row>
    <row r="593" spans="1:18">
      <c r="A593" s="53"/>
      <c r="B593" s="53"/>
      <c r="C593" s="53"/>
      <c r="D593" s="53"/>
      <c r="E593" s="53"/>
      <c r="F593" s="53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</row>
    <row r="594" spans="1:18"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</row>
    <row r="595" spans="1:18"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</row>
    <row r="596" spans="1:18"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</row>
    <row r="597" spans="1:18"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</row>
    <row r="598" spans="1:18"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</row>
    <row r="599" spans="1:18"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</row>
    <row r="600" spans="1:18"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</row>
    <row r="601" spans="1:18">
      <c r="A601" s="53"/>
      <c r="B601" s="53"/>
      <c r="C601" s="53"/>
      <c r="D601" s="53"/>
      <c r="E601" s="53"/>
      <c r="F601" s="53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</row>
    <row r="602" spans="1:18"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</row>
    <row r="603" spans="1:18"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</row>
    <row r="604" spans="1:18"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</row>
    <row r="605" spans="1:18"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</row>
    <row r="606" spans="1:18"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</row>
    <row r="607" spans="1:18"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</row>
    <row r="608" spans="1:18"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</row>
    <row r="609" spans="1:18">
      <c r="A609" s="53"/>
      <c r="B609" s="53"/>
      <c r="C609" s="53"/>
      <c r="D609" s="53"/>
      <c r="E609" s="53"/>
      <c r="F609" s="53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</row>
    <row r="610" spans="1:18"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</row>
    <row r="611" spans="1:18"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</row>
    <row r="612" spans="1:18"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</row>
    <row r="613" spans="1:18"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</row>
    <row r="614" spans="1:18"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</row>
    <row r="615" spans="1:18"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</row>
    <row r="616" spans="1:18"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</row>
    <row r="617" spans="1:18">
      <c r="A617" s="53"/>
      <c r="B617" s="53"/>
      <c r="C617" s="53"/>
      <c r="D617" s="53"/>
      <c r="E617" s="53"/>
      <c r="F617" s="53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</row>
    <row r="618" spans="1:18"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</row>
    <row r="619" spans="1:18"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</row>
    <row r="620" spans="1:18"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</row>
    <row r="621" spans="1:18"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</row>
    <row r="622" spans="1:18"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</row>
    <row r="623" spans="1:18"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</row>
    <row r="624" spans="1:18"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</row>
    <row r="625" spans="1:18">
      <c r="A625" s="53"/>
      <c r="B625" s="53"/>
      <c r="C625" s="53"/>
      <c r="D625" s="53"/>
      <c r="E625" s="53"/>
      <c r="F625" s="53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</row>
    <row r="626" spans="1:18"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</row>
    <row r="627" spans="1:18"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</row>
    <row r="628" spans="1:18"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</row>
    <row r="629" spans="1:18"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</row>
    <row r="630" spans="1:18"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</row>
    <row r="631" spans="1:18"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</row>
    <row r="632" spans="1:18"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</row>
    <row r="633" spans="1:18">
      <c r="A633" s="53"/>
      <c r="B633" s="53"/>
      <c r="C633" s="53"/>
      <c r="D633" s="53"/>
      <c r="E633" s="53"/>
      <c r="F633" s="53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</row>
    <row r="634" spans="1:18"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</row>
    <row r="635" spans="1:18"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</row>
    <row r="636" spans="1:18"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</row>
    <row r="637" spans="1:18"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</row>
    <row r="638" spans="1:18"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</row>
    <row r="639" spans="1:18"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</row>
    <row r="640" spans="1:18"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</row>
    <row r="641" spans="1:18">
      <c r="A641" s="53"/>
      <c r="B641" s="53"/>
      <c r="C641" s="53"/>
      <c r="D641" s="53"/>
      <c r="E641" s="53"/>
      <c r="F641" s="53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</row>
    <row r="642" spans="1:18"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</row>
    <row r="643" spans="1:18"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</row>
    <row r="644" spans="1:18"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</row>
    <row r="645" spans="1:18"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</row>
    <row r="646" spans="1:18"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</row>
    <row r="647" spans="1:18"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</row>
    <row r="648" spans="1:18"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</row>
    <row r="649" spans="1:18">
      <c r="A649" s="53"/>
      <c r="B649" s="53"/>
      <c r="C649" s="53"/>
      <c r="D649" s="53"/>
      <c r="E649" s="53"/>
      <c r="F649" s="53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</row>
    <row r="650" spans="1:18"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</row>
    <row r="651" spans="1:18"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</row>
    <row r="652" spans="1:18"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</row>
    <row r="653" spans="1:18"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</row>
    <row r="654" spans="1:18"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</row>
    <row r="655" spans="1:18"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</row>
    <row r="656" spans="1:18"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</row>
    <row r="657" spans="1:18">
      <c r="A657" s="53"/>
      <c r="B657" s="53"/>
      <c r="C657" s="53"/>
      <c r="D657" s="53"/>
      <c r="E657" s="53"/>
      <c r="F657" s="53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</row>
    <row r="658" spans="1:18"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</row>
    <row r="659" spans="1:18"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</row>
    <row r="660" spans="1:18"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</row>
    <row r="661" spans="1:18"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</row>
    <row r="662" spans="1:18"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</row>
    <row r="663" spans="1:18"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</row>
    <row r="664" spans="1:18"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</row>
    <row r="665" spans="1:18">
      <c r="A665" s="53"/>
      <c r="B665" s="53"/>
      <c r="C665" s="53"/>
      <c r="D665" s="53"/>
      <c r="E665" s="53"/>
      <c r="F665" s="53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</row>
    <row r="666" spans="1:18"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</row>
    <row r="667" spans="1:18"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</row>
    <row r="668" spans="1:18"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</row>
    <row r="669" spans="1:18"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</row>
    <row r="670" spans="1:18"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</row>
    <row r="671" spans="1:18"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</row>
    <row r="672" spans="1:18"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</row>
    <row r="673" spans="1:18">
      <c r="A673" s="53"/>
      <c r="B673" s="53"/>
      <c r="C673" s="53"/>
      <c r="D673" s="53"/>
      <c r="E673" s="53"/>
      <c r="F673" s="53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</row>
    <row r="674" spans="1:18"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</row>
    <row r="675" spans="1:18"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</row>
    <row r="676" spans="1:18"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</row>
    <row r="677" spans="1:18"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</row>
    <row r="678" spans="1:18"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</row>
    <row r="679" spans="1:18"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</row>
    <row r="680" spans="1:18"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</row>
    <row r="681" spans="1:18">
      <c r="A681" s="53"/>
      <c r="B681" s="53"/>
      <c r="C681" s="53"/>
      <c r="D681" s="53"/>
      <c r="E681" s="53"/>
      <c r="F681" s="53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</row>
    <row r="682" spans="1:18"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</row>
    <row r="683" spans="1:18"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</row>
    <row r="684" spans="1:18"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</row>
    <row r="685" spans="1:18"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</row>
    <row r="686" spans="1:18"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</row>
    <row r="687" spans="1:18"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</row>
    <row r="688" spans="1:18"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</row>
    <row r="689" spans="1:18">
      <c r="A689" s="53"/>
      <c r="B689" s="53"/>
      <c r="C689" s="53"/>
      <c r="D689" s="53"/>
      <c r="E689" s="53"/>
      <c r="F689" s="53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</row>
    <row r="690" spans="1:18"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</row>
    <row r="691" spans="1:18"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</row>
    <row r="692" spans="1:18"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</row>
    <row r="693" spans="1:18"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</row>
    <row r="694" spans="1:18"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</row>
    <row r="695" spans="1:18"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</row>
    <row r="696" spans="1:18"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</row>
    <row r="697" spans="1:18">
      <c r="A697" s="53"/>
      <c r="B697" s="53"/>
      <c r="C697" s="53"/>
      <c r="D697" s="53"/>
      <c r="E697" s="53"/>
      <c r="F697" s="53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</row>
    <row r="698" spans="1:18"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</row>
    <row r="699" spans="1:18"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</row>
    <row r="700" spans="1:18"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</row>
    <row r="701" spans="1:18"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</row>
    <row r="702" spans="1:18"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</row>
    <row r="703" spans="1:18"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</row>
    <row r="704" spans="1:18"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</row>
    <row r="705" spans="1:18">
      <c r="A705" s="53"/>
      <c r="B705" s="53"/>
      <c r="C705" s="53"/>
      <c r="D705" s="53"/>
      <c r="E705" s="53"/>
      <c r="F705" s="53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</row>
    <row r="706" spans="1:18"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</row>
    <row r="707" spans="1:18"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</row>
    <row r="708" spans="1:18"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</row>
    <row r="709" spans="1:18"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</row>
    <row r="710" spans="1:18"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</row>
    <row r="711" spans="1:18"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</row>
    <row r="712" spans="1:18"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</row>
    <row r="713" spans="1:18">
      <c r="A713" s="53"/>
      <c r="B713" s="53"/>
      <c r="C713" s="53"/>
      <c r="D713" s="53"/>
      <c r="E713" s="53"/>
      <c r="F713" s="53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</row>
    <row r="714" spans="1:18"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</row>
    <row r="715" spans="1:18"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</row>
    <row r="716" spans="1:18"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</row>
    <row r="717" spans="1:18"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</row>
    <row r="718" spans="1:18"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</row>
    <row r="719" spans="1:18"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</row>
    <row r="720" spans="1:18"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</row>
    <row r="721" spans="1:18">
      <c r="A721" s="53"/>
      <c r="B721" s="53"/>
      <c r="C721" s="53"/>
      <c r="D721" s="53"/>
      <c r="E721" s="53"/>
      <c r="F721" s="53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</row>
    <row r="722" spans="1:18"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</row>
    <row r="723" spans="1:18"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</row>
    <row r="724" spans="1:18"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</row>
    <row r="725" spans="1:18"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</row>
    <row r="726" spans="1:18"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</row>
    <row r="727" spans="1:18"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</row>
    <row r="728" spans="1:18"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</row>
    <row r="729" spans="1:18">
      <c r="A729" s="53"/>
      <c r="B729" s="53"/>
      <c r="C729" s="53"/>
      <c r="D729" s="53"/>
      <c r="E729" s="53"/>
      <c r="F729" s="53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</row>
    <row r="730" spans="1:18"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</row>
    <row r="731" spans="1:18"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</row>
    <row r="732" spans="1:18"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</row>
    <row r="733" spans="1:18"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</row>
    <row r="734" spans="1:18"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</row>
    <row r="735" spans="1:18"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</row>
    <row r="736" spans="1:18"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</row>
    <row r="737" spans="1:18">
      <c r="A737" s="53"/>
      <c r="B737" s="53"/>
      <c r="C737" s="53"/>
      <c r="D737" s="53"/>
      <c r="E737" s="53"/>
      <c r="F737" s="53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</row>
    <row r="738" spans="1:18"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</row>
    <row r="739" spans="1:18"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</row>
    <row r="740" spans="1:18"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</row>
    <row r="741" spans="1:18"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</row>
    <row r="742" spans="1:18"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</row>
    <row r="743" spans="1:18"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</row>
    <row r="744" spans="1:18"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</row>
    <row r="745" spans="1:18">
      <c r="A745" s="53"/>
      <c r="B745" s="53"/>
      <c r="C745" s="53"/>
      <c r="D745" s="53"/>
      <c r="E745" s="53"/>
      <c r="F745" s="53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</row>
    <row r="746" spans="1:18"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</row>
    <row r="747" spans="1:18"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</row>
    <row r="748" spans="1:18"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</row>
    <row r="749" spans="1:18"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</row>
    <row r="750" spans="1:18"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</row>
    <row r="751" spans="1:18"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</row>
    <row r="752" spans="1:18"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</row>
    <row r="753" spans="1:18">
      <c r="A753" s="53"/>
      <c r="B753" s="53"/>
      <c r="C753" s="53"/>
      <c r="D753" s="53"/>
      <c r="E753" s="53"/>
      <c r="F753" s="53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</row>
    <row r="754" spans="1:18"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</row>
    <row r="755" spans="1:18"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</row>
    <row r="756" spans="1:18"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</row>
    <row r="757" spans="1:18"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</row>
    <row r="758" spans="1:18"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</row>
    <row r="759" spans="1:18"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</row>
    <row r="760" spans="1:18"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</row>
    <row r="761" spans="1:18">
      <c r="A761" s="53"/>
      <c r="B761" s="53"/>
      <c r="C761" s="53"/>
      <c r="D761" s="53"/>
      <c r="E761" s="53"/>
      <c r="F761" s="53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</row>
    <row r="762" spans="1:18"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</row>
    <row r="763" spans="1:18"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</row>
    <row r="764" spans="1:18"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</row>
    <row r="765" spans="1:18"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</row>
    <row r="766" spans="1:18"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</row>
    <row r="767" spans="1:18"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</row>
    <row r="768" spans="1:18"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</row>
    <row r="769" spans="1:18">
      <c r="A769" s="53"/>
      <c r="B769" s="53"/>
      <c r="C769" s="53"/>
      <c r="D769" s="53"/>
      <c r="E769" s="53"/>
      <c r="F769" s="53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</row>
    <row r="770" spans="1:18"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</row>
    <row r="771" spans="1:18"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</row>
    <row r="772" spans="1:18"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</row>
    <row r="773" spans="1:18"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</row>
    <row r="774" spans="1:18"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</row>
    <row r="775" spans="1:18"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</row>
    <row r="776" spans="1:18"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</row>
    <row r="777" spans="1:18">
      <c r="A777" s="53"/>
      <c r="B777" s="53"/>
      <c r="C777" s="53"/>
      <c r="D777" s="53"/>
      <c r="E777" s="53"/>
      <c r="F777" s="53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</row>
    <row r="778" spans="1:18"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</row>
    <row r="779" spans="1:18"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</row>
    <row r="780" spans="1:18"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</row>
    <row r="781" spans="1:18"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</row>
    <row r="782" spans="1:18"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</row>
    <row r="783" spans="1:18"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</row>
    <row r="784" spans="1:18"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</row>
    <row r="785" spans="1:18">
      <c r="A785" s="53"/>
      <c r="B785" s="53"/>
      <c r="C785" s="53"/>
      <c r="D785" s="53"/>
      <c r="E785" s="53"/>
      <c r="F785" s="53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</row>
    <row r="786" spans="1:18"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</row>
    <row r="787" spans="1:18"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</row>
    <row r="788" spans="1:18"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</row>
    <row r="789" spans="1:18"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</row>
    <row r="790" spans="1:18"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</row>
    <row r="791" spans="1:18"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</row>
    <row r="792" spans="1:18"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</row>
    <row r="793" spans="1:18">
      <c r="A793" s="53"/>
      <c r="B793" s="53"/>
      <c r="C793" s="53"/>
      <c r="D793" s="53"/>
      <c r="E793" s="53"/>
      <c r="F793" s="53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</row>
    <row r="794" spans="1:18"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</row>
    <row r="795" spans="1:18"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</row>
    <row r="796" spans="1:18"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</row>
    <row r="797" spans="1:18"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</row>
    <row r="798" spans="1:18"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</row>
    <row r="799" spans="1:18"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</row>
    <row r="800" spans="1:18"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</row>
    <row r="801" spans="1:18">
      <c r="A801" s="53"/>
      <c r="B801" s="53"/>
      <c r="C801" s="53"/>
      <c r="D801" s="53"/>
      <c r="E801" s="53"/>
      <c r="F801" s="53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</row>
    <row r="802" spans="1:18"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</row>
    <row r="803" spans="1:18"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</row>
    <row r="804" spans="1:18"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</row>
    <row r="805" spans="1:18"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</row>
    <row r="806" spans="1:18"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</row>
    <row r="807" spans="1:18"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</row>
    <row r="808" spans="1:18"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</row>
    <row r="809" spans="1:18">
      <c r="A809" s="53"/>
      <c r="B809" s="53"/>
      <c r="C809" s="53"/>
      <c r="D809" s="53"/>
      <c r="E809" s="53"/>
      <c r="F809" s="53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</row>
    <row r="810" spans="1:18"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</row>
    <row r="811" spans="1:18"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</row>
    <row r="812" spans="1:18"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</row>
    <row r="813" spans="1:18"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</row>
    <row r="814" spans="1:18"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</row>
    <row r="815" spans="1:18"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</row>
    <row r="816" spans="1:18"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</row>
    <row r="817" spans="1:18">
      <c r="A817" s="53"/>
      <c r="B817" s="53"/>
      <c r="C817" s="53"/>
      <c r="D817" s="53"/>
      <c r="E817" s="53"/>
      <c r="F817" s="53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</row>
    <row r="818" spans="1:18"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</row>
    <row r="819" spans="1:18"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</row>
    <row r="820" spans="1:18"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</row>
    <row r="821" spans="1:18"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</row>
    <row r="822" spans="1:18"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</row>
    <row r="823" spans="1:18"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</row>
    <row r="824" spans="1:18"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</row>
    <row r="825" spans="1:18">
      <c r="A825" s="53"/>
      <c r="B825" s="53"/>
      <c r="C825" s="53"/>
      <c r="D825" s="53"/>
      <c r="E825" s="53"/>
      <c r="F825" s="53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</row>
    <row r="826" spans="1:18"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</row>
    <row r="827" spans="1:18"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</row>
    <row r="828" spans="1:18"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</row>
    <row r="829" spans="1:18"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</row>
    <row r="830" spans="1:18"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</row>
    <row r="831" spans="1:18"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</row>
    <row r="832" spans="1:18"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</row>
    <row r="833" spans="1:18">
      <c r="A833" s="53"/>
      <c r="B833" s="53"/>
      <c r="C833" s="53"/>
      <c r="D833" s="53"/>
      <c r="E833" s="53"/>
      <c r="F833" s="53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</row>
    <row r="834" spans="1:18"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</row>
    <row r="835" spans="1:18"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</row>
    <row r="836" spans="1:18"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</row>
    <row r="837" spans="1:18"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</row>
    <row r="838" spans="1:18"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</row>
    <row r="839" spans="1:18"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</row>
    <row r="840" spans="1:18"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</row>
    <row r="841" spans="1:18">
      <c r="A841" s="53"/>
      <c r="B841" s="53"/>
      <c r="C841" s="53"/>
      <c r="D841" s="53"/>
      <c r="E841" s="53"/>
      <c r="F841" s="53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</row>
    <row r="842" spans="1:18"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</row>
    <row r="843" spans="1:18"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</row>
    <row r="844" spans="1:18"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</row>
    <row r="845" spans="1:18"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</row>
    <row r="846" spans="1:18"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</row>
    <row r="847" spans="1:18"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</row>
    <row r="848" spans="1:18"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</row>
    <row r="849" spans="1:18">
      <c r="A849" s="53"/>
      <c r="B849" s="53"/>
      <c r="C849" s="53"/>
      <c r="D849" s="53"/>
      <c r="E849" s="53"/>
      <c r="F849" s="53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</row>
    <row r="850" spans="1:18"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</row>
    <row r="851" spans="1:18"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</row>
    <row r="852" spans="1:18"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</row>
    <row r="853" spans="1:18"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</row>
    <row r="854" spans="1:18"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</row>
    <row r="855" spans="1:18"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</row>
    <row r="856" spans="1:18"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</row>
    <row r="857" spans="1:18">
      <c r="A857" s="53"/>
      <c r="B857" s="53"/>
      <c r="C857" s="53"/>
      <c r="D857" s="53"/>
      <c r="E857" s="53"/>
      <c r="F857" s="53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</row>
    <row r="858" spans="1:18"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</row>
    <row r="859" spans="1:18"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</row>
    <row r="860" spans="1:18"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</row>
    <row r="861" spans="1:18"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</row>
    <row r="862" spans="1:18"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</row>
    <row r="863" spans="1:18"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</row>
    <row r="864" spans="1:18"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</row>
    <row r="865" spans="1:18">
      <c r="A865" s="53"/>
      <c r="B865" s="53"/>
      <c r="C865" s="53"/>
      <c r="D865" s="53"/>
      <c r="E865" s="53"/>
      <c r="F865" s="53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</row>
    <row r="866" spans="1:18"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</row>
    <row r="867" spans="1:18"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</row>
    <row r="868" spans="1:18"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</row>
    <row r="869" spans="1:18"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</row>
    <row r="870" spans="1:18"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</row>
    <row r="871" spans="1:18"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</row>
    <row r="872" spans="1:18"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</row>
    <row r="873" spans="1:18">
      <c r="A873" s="53"/>
      <c r="B873" s="53"/>
      <c r="C873" s="53"/>
      <c r="D873" s="53"/>
      <c r="E873" s="53"/>
      <c r="F873" s="53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</row>
    <row r="874" spans="1:18"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</row>
    <row r="875" spans="1:18"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</row>
    <row r="876" spans="1:18"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</row>
    <row r="877" spans="1:18"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</row>
    <row r="878" spans="1:18"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</row>
    <row r="879" spans="1:18"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</row>
    <row r="880" spans="1:18"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</row>
    <row r="881" spans="1:18">
      <c r="A881" s="53"/>
      <c r="B881" s="53"/>
      <c r="C881" s="53"/>
      <c r="D881" s="53"/>
      <c r="E881" s="53"/>
      <c r="F881" s="53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</row>
    <row r="882" spans="1:18"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</row>
    <row r="883" spans="1:18"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</row>
    <row r="884" spans="1:18"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</row>
    <row r="885" spans="1:18"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</row>
    <row r="886" spans="1:18"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</row>
    <row r="887" spans="1:18"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</row>
    <row r="888" spans="1:18"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</row>
    <row r="889" spans="1:18">
      <c r="A889" s="53"/>
      <c r="B889" s="53"/>
      <c r="C889" s="53"/>
      <c r="D889" s="53"/>
      <c r="E889" s="53"/>
      <c r="F889" s="53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</row>
    <row r="890" spans="1:18"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</row>
    <row r="891" spans="1:18"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</row>
    <row r="892" spans="1:18"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</row>
    <row r="893" spans="1:18"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</row>
    <row r="894" spans="1:18"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</row>
    <row r="895" spans="1:18"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</row>
    <row r="896" spans="1:18"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</row>
    <row r="897" spans="1:18">
      <c r="A897" s="53"/>
      <c r="B897" s="53"/>
      <c r="C897" s="53"/>
      <c r="D897" s="53"/>
      <c r="E897" s="53"/>
      <c r="F897" s="53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</row>
    <row r="898" spans="1:18"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</row>
    <row r="899" spans="1:18"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</row>
    <row r="900" spans="1:18"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</row>
    <row r="901" spans="1:18"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</row>
    <row r="902" spans="1:18"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</row>
    <row r="903" spans="1:18"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</row>
    <row r="904" spans="1:18"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</row>
    <row r="905" spans="1:18">
      <c r="A905" s="53"/>
      <c r="B905" s="53"/>
      <c r="C905" s="53"/>
      <c r="D905" s="53"/>
      <c r="E905" s="53"/>
      <c r="F905" s="53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</row>
    <row r="906" spans="1:18"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</row>
    <row r="907" spans="1:18"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</row>
    <row r="908" spans="1:18"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</row>
    <row r="909" spans="1:18"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</row>
    <row r="910" spans="1:18"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</row>
    <row r="911" spans="1:18"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</row>
    <row r="912" spans="1:18"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</row>
    <row r="913" spans="1:18">
      <c r="A913" s="53"/>
      <c r="B913" s="53"/>
      <c r="C913" s="53"/>
      <c r="D913" s="53"/>
      <c r="E913" s="53"/>
      <c r="F913" s="53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</row>
    <row r="914" spans="1:18"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</row>
    <row r="915" spans="1:18"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</row>
    <row r="916" spans="1:18"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</row>
    <row r="917" spans="1:18"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</row>
    <row r="918" spans="1:18"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</row>
    <row r="919" spans="1:18"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</row>
    <row r="920" spans="1:18"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</row>
    <row r="921" spans="1:18">
      <c r="A921" s="53"/>
      <c r="B921" s="53"/>
      <c r="C921" s="53"/>
      <c r="D921" s="53"/>
      <c r="E921" s="53"/>
      <c r="F921" s="53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</row>
    <row r="922" spans="1:18"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</row>
    <row r="923" spans="1:18"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</row>
    <row r="924" spans="1:18"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</row>
    <row r="925" spans="1:18"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</row>
    <row r="926" spans="1:18"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</row>
    <row r="927" spans="1:18"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</row>
    <row r="928" spans="1:18"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</row>
    <row r="929" spans="1:18">
      <c r="A929" s="53"/>
      <c r="B929" s="53"/>
      <c r="C929" s="53"/>
      <c r="D929" s="53"/>
      <c r="E929" s="53"/>
      <c r="F929" s="53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</row>
    <row r="930" spans="1:18"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</row>
    <row r="931" spans="1:18"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</row>
    <row r="932" spans="1:18"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</row>
    <row r="933" spans="1:18"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</row>
    <row r="934" spans="1:18"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</row>
    <row r="935" spans="1:18"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</row>
    <row r="936" spans="1:18"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</row>
    <row r="937" spans="1:18">
      <c r="A937" s="53"/>
      <c r="B937" s="53"/>
      <c r="C937" s="53"/>
      <c r="D937" s="53"/>
      <c r="E937" s="53"/>
      <c r="F937" s="53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</row>
    <row r="938" spans="1:18"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</row>
    <row r="939" spans="1:18"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</row>
    <row r="940" spans="1:18"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</row>
    <row r="941" spans="1:18"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</row>
    <row r="942" spans="1:18"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</row>
    <row r="943" spans="1:18"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</row>
    <row r="944" spans="1:18"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</row>
    <row r="945" spans="1:18">
      <c r="A945" s="53"/>
      <c r="B945" s="53"/>
      <c r="C945" s="53"/>
      <c r="D945" s="53"/>
      <c r="E945" s="53"/>
      <c r="F945" s="53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</row>
    <row r="946" spans="1:18"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</row>
    <row r="947" spans="1:18"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</row>
    <row r="948" spans="1:18"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</row>
    <row r="949" spans="1:18"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</row>
    <row r="950" spans="1:18"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</row>
    <row r="951" spans="1:18"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</row>
    <row r="952" spans="1:18"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</row>
    <row r="953" spans="1:18">
      <c r="A953" s="53"/>
      <c r="B953" s="53"/>
      <c r="C953" s="53"/>
      <c r="D953" s="53"/>
      <c r="E953" s="53"/>
      <c r="F953" s="53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</row>
    <row r="954" spans="1:18"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</row>
    <row r="955" spans="1:18"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</row>
    <row r="956" spans="1:18"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</row>
    <row r="957" spans="1:18"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</row>
    <row r="958" spans="1:18"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</row>
    <row r="959" spans="1:18"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</row>
    <row r="960" spans="1:18"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</row>
    <row r="961" spans="1:18">
      <c r="A961" s="53"/>
      <c r="B961" s="53"/>
      <c r="C961" s="53"/>
      <c r="D961" s="53"/>
      <c r="E961" s="53"/>
      <c r="F961" s="53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</row>
    <row r="962" spans="1:18"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</row>
    <row r="963" spans="1:18"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</row>
    <row r="964" spans="1:18"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</row>
    <row r="965" spans="1:18"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</row>
    <row r="966" spans="1:18"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</row>
    <row r="967" spans="1:18"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</row>
    <row r="968" spans="1:18"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</row>
    <row r="969" spans="1:18">
      <c r="A969" s="53"/>
      <c r="B969" s="53"/>
      <c r="C969" s="53"/>
      <c r="D969" s="53"/>
      <c r="E969" s="53"/>
      <c r="F969" s="53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</row>
    <row r="970" spans="1:18"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</row>
    <row r="971" spans="1:18"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</row>
    <row r="972" spans="1:18"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</row>
    <row r="973" spans="1:18"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</row>
    <row r="974" spans="1:18"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</row>
    <row r="975" spans="1:18"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</row>
    <row r="976" spans="1:18"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</row>
    <row r="977" spans="1:18">
      <c r="A977" s="53"/>
      <c r="B977" s="53"/>
      <c r="C977" s="53"/>
      <c r="D977" s="53"/>
      <c r="E977" s="53"/>
      <c r="F977" s="53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</row>
    <row r="978" spans="1:18"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</row>
    <row r="979" spans="1:18"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</row>
    <row r="980" spans="1:18"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</row>
    <row r="981" spans="1:18"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</row>
    <row r="982" spans="1:18"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</row>
    <row r="983" spans="1:18"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</row>
    <row r="984" spans="1:18"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</row>
    <row r="985" spans="1:18">
      <c r="A985" s="53"/>
      <c r="B985" s="53"/>
      <c r="C985" s="53"/>
      <c r="D985" s="53"/>
      <c r="E985" s="53"/>
      <c r="F985" s="53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</row>
    <row r="986" spans="1:18"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</row>
    <row r="987" spans="1:18"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</row>
    <row r="988" spans="1:18"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</row>
    <row r="989" spans="1:18"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</row>
    <row r="990" spans="1:18"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</row>
    <row r="991" spans="1:18"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</row>
    <row r="992" spans="1:18"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</row>
    <row r="993" spans="1:18">
      <c r="A993" s="53"/>
      <c r="B993" s="53"/>
      <c r="C993" s="53"/>
      <c r="D993" s="53"/>
      <c r="E993" s="53"/>
      <c r="F993" s="53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</row>
    <row r="994" spans="1:18"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</row>
    <row r="995" spans="1:18"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</row>
    <row r="996" spans="1:18"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</row>
    <row r="997" spans="1:18"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</row>
    <row r="998" spans="1:18"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</row>
    <row r="999" spans="1:18"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</row>
    <row r="1000" spans="1:18"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</row>
    <row r="1001" spans="1:18">
      <c r="A1001" s="53"/>
      <c r="B1001" s="53"/>
      <c r="C1001" s="53"/>
      <c r="D1001" s="53"/>
      <c r="E1001" s="53"/>
      <c r="F1001" s="53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</row>
    <row r="1002" spans="1:18"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</row>
    <row r="1003" spans="1:18"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</row>
    <row r="1004" spans="1:18"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</row>
    <row r="1005" spans="1:18"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</row>
    <row r="1006" spans="1:18"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</row>
    <row r="1007" spans="1:18"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</row>
    <row r="1008" spans="1:18"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</row>
    <row r="1009" spans="1:18">
      <c r="A1009" s="53"/>
      <c r="B1009" s="53"/>
      <c r="C1009" s="53"/>
      <c r="D1009" s="53"/>
      <c r="E1009" s="53"/>
      <c r="F1009" s="53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</row>
    <row r="1010" spans="1:18"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</row>
    <row r="1011" spans="1:18"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</row>
    <row r="1012" spans="1:18"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</row>
    <row r="1013" spans="1:18"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</row>
    <row r="1014" spans="1:18"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</row>
    <row r="1015" spans="1:18"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</row>
    <row r="1016" spans="1:18"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</row>
    <row r="1017" spans="1:18">
      <c r="A1017" s="53"/>
      <c r="B1017" s="53"/>
      <c r="C1017" s="53"/>
      <c r="D1017" s="53"/>
      <c r="E1017" s="53"/>
      <c r="F1017" s="53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</row>
    <row r="1018" spans="1:18"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</row>
    <row r="1019" spans="1:18"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</row>
    <row r="1020" spans="1:18"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</row>
    <row r="1021" spans="1:18"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</row>
    <row r="1022" spans="1:18"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</row>
    <row r="1023" spans="1:18"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</row>
    <row r="1024" spans="1:18"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</row>
    <row r="1025" spans="1:18">
      <c r="A1025" s="53"/>
      <c r="B1025" s="53"/>
      <c r="C1025" s="53"/>
      <c r="D1025" s="53"/>
      <c r="E1025" s="53"/>
      <c r="F1025" s="53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</row>
    <row r="1026" spans="1:18"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</row>
    <row r="1027" spans="1:18"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</row>
    <row r="1028" spans="1:18"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</row>
    <row r="1029" spans="1:18"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</row>
    <row r="1030" spans="1:18"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</row>
    <row r="1031" spans="1:18"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</row>
    <row r="1032" spans="1:18"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</row>
    <row r="1033" spans="1:18">
      <c r="A1033" s="53"/>
      <c r="B1033" s="53"/>
      <c r="C1033" s="53"/>
      <c r="D1033" s="53"/>
      <c r="E1033" s="53"/>
      <c r="F1033" s="53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</row>
    <row r="1034" spans="1:18"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</row>
    <row r="1035" spans="1:18"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</row>
    <row r="1036" spans="1:18"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</row>
    <row r="1037" spans="1:18"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</row>
    <row r="1038" spans="1:18"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</row>
    <row r="1039" spans="1:18"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</row>
    <row r="1040" spans="1:18"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</row>
    <row r="1041" spans="1:18">
      <c r="A1041" s="53"/>
      <c r="B1041" s="53"/>
      <c r="C1041" s="53"/>
      <c r="D1041" s="53"/>
      <c r="E1041" s="53"/>
      <c r="F1041" s="53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</row>
    <row r="1042" spans="1:18"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</row>
    <row r="1043" spans="1:18"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</row>
    <row r="1044" spans="1:18"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</row>
    <row r="1045" spans="1:18"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</row>
    <row r="1046" spans="1:18"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</row>
    <row r="1047" spans="1:18"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</row>
    <row r="1048" spans="1:18"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</row>
    <row r="1049" spans="1:18">
      <c r="A1049" s="53"/>
      <c r="B1049" s="53"/>
      <c r="C1049" s="53"/>
      <c r="D1049" s="53"/>
      <c r="E1049" s="53"/>
      <c r="F1049" s="53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</row>
    <row r="1050" spans="1:18"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</row>
    <row r="1051" spans="1:18"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</row>
    <row r="1052" spans="1:18"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</row>
    <row r="1053" spans="1:18"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</row>
    <row r="1054" spans="1:18"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</row>
    <row r="1055" spans="1:18"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</row>
    <row r="1056" spans="1:18"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</row>
    <row r="1057" spans="1:18">
      <c r="A1057" s="53"/>
      <c r="B1057" s="53"/>
      <c r="C1057" s="53"/>
      <c r="D1057" s="53"/>
      <c r="E1057" s="53"/>
      <c r="F1057" s="53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</row>
    <row r="1058" spans="1:18"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</row>
    <row r="1059" spans="1:18"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</row>
    <row r="1060" spans="1:18"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</row>
    <row r="1061" spans="1:18"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</row>
    <row r="1062" spans="1:18"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</row>
    <row r="1063" spans="1:18"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</row>
    <row r="1064" spans="1:18"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</row>
    <row r="1065" spans="1:18">
      <c r="A1065" s="53"/>
      <c r="B1065" s="53"/>
      <c r="C1065" s="53"/>
      <c r="D1065" s="53"/>
      <c r="E1065" s="53"/>
      <c r="F1065" s="53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</row>
    <row r="1066" spans="1:18"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</row>
    <row r="1067" spans="1:18"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</row>
    <row r="1068" spans="1:18"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</row>
    <row r="1069" spans="1:18"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</row>
    <row r="1070" spans="1:18"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</row>
    <row r="1071" spans="1:18"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</row>
    <row r="1072" spans="1:18"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</row>
    <row r="1073" spans="1:18">
      <c r="A1073" s="53"/>
      <c r="B1073" s="53"/>
      <c r="C1073" s="53"/>
      <c r="D1073" s="53"/>
      <c r="E1073" s="53"/>
      <c r="F1073" s="53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</row>
    <row r="1074" spans="1:18"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</row>
    <row r="1075" spans="1:18"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</row>
    <row r="1076" spans="1:18"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</row>
    <row r="1077" spans="1:18"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</row>
    <row r="1078" spans="1:18"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</row>
    <row r="1079" spans="1:18"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</row>
    <row r="1080" spans="1:18"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</row>
    <row r="1081" spans="1:18">
      <c r="A1081" s="53"/>
      <c r="B1081" s="53"/>
      <c r="C1081" s="53"/>
      <c r="D1081" s="53"/>
      <c r="E1081" s="53"/>
      <c r="F1081" s="53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</row>
    <row r="1082" spans="1:18"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</row>
    <row r="1083" spans="1:18"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</row>
    <row r="1084" spans="1:18"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</row>
    <row r="1085" spans="1:18"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</row>
    <row r="1086" spans="1:18"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</row>
    <row r="1087" spans="1:18"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</row>
    <row r="1088" spans="1:18"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</row>
    <row r="1089" spans="1:18">
      <c r="A1089" s="53"/>
      <c r="B1089" s="53"/>
      <c r="C1089" s="53"/>
      <c r="D1089" s="53"/>
      <c r="E1089" s="53"/>
      <c r="F1089" s="53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</row>
    <row r="1090" spans="1:18"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</row>
    <row r="1091" spans="1:18"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</row>
    <row r="1092" spans="1:18"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</row>
    <row r="1093" spans="1:18"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</row>
    <row r="1094" spans="1:18"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</row>
    <row r="1095" spans="1:18"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</row>
    <row r="1096" spans="1:18"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</row>
    <row r="1097" spans="1:18">
      <c r="A1097" s="53"/>
      <c r="B1097" s="53"/>
      <c r="C1097" s="53"/>
      <c r="D1097" s="53"/>
      <c r="E1097" s="53"/>
      <c r="F1097" s="53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</row>
    <row r="1098" spans="1:18"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</row>
    <row r="1099" spans="1:18"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</row>
    <row r="1100" spans="1:18"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</row>
    <row r="1101" spans="1:18"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</row>
    <row r="1102" spans="1:18"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</row>
    <row r="1103" spans="1:18"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</row>
    <row r="1104" spans="1:18"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</row>
    <row r="1105" spans="1:18">
      <c r="A1105" s="53"/>
      <c r="B1105" s="53"/>
      <c r="C1105" s="53"/>
      <c r="D1105" s="53"/>
      <c r="E1105" s="53"/>
      <c r="F1105" s="53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</row>
    <row r="1106" spans="1:18"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</row>
    <row r="1107" spans="1:18"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</row>
    <row r="1108" spans="1:18"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</row>
    <row r="1109" spans="1:18"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</row>
    <row r="1110" spans="1:18"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</row>
    <row r="1111" spans="1:18"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</row>
    <row r="1112" spans="1:18"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</row>
    <row r="1113" spans="1:18">
      <c r="A1113" s="53"/>
      <c r="B1113" s="53"/>
      <c r="C1113" s="53"/>
      <c r="D1113" s="53"/>
      <c r="E1113" s="53"/>
      <c r="F1113" s="53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</row>
    <row r="1114" spans="1:18"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</row>
    <row r="1115" spans="1:18"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</row>
    <row r="1116" spans="1:18"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</row>
    <row r="1117" spans="1:18"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</row>
    <row r="1118" spans="1:18"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</row>
    <row r="1119" spans="1:18"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</row>
    <row r="1120" spans="1:18"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</row>
    <row r="1121" spans="1:18">
      <c r="A1121" s="53"/>
      <c r="B1121" s="53"/>
      <c r="C1121" s="53"/>
      <c r="D1121" s="53"/>
      <c r="E1121" s="53"/>
      <c r="F1121" s="53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</row>
    <row r="1122" spans="1:18"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</row>
    <row r="1123" spans="1:18"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</row>
    <row r="1124" spans="1:18"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</row>
    <row r="1125" spans="1:18"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</row>
    <row r="1126" spans="1:18"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</row>
    <row r="1127" spans="1:18"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</row>
    <row r="1128" spans="1:18"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</row>
    <row r="1129" spans="1:18">
      <c r="A1129" s="53"/>
      <c r="B1129" s="53"/>
      <c r="C1129" s="53"/>
      <c r="D1129" s="53"/>
      <c r="E1129" s="53"/>
      <c r="F1129" s="53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</row>
    <row r="1130" spans="1:18"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</row>
    <row r="1131" spans="1:18"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</row>
    <row r="1132" spans="1:18"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</row>
    <row r="1133" spans="1:18"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</row>
    <row r="1134" spans="1:18"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</row>
    <row r="1135" spans="1:18"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</row>
    <row r="1136" spans="1:18"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</row>
    <row r="1137" spans="1:18">
      <c r="A1137" s="53"/>
      <c r="B1137" s="53"/>
      <c r="C1137" s="53"/>
      <c r="D1137" s="53"/>
      <c r="E1137" s="53"/>
      <c r="F1137" s="53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</row>
    <row r="1138" spans="1:18"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</row>
    <row r="1139" spans="1:18"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</row>
    <row r="1140" spans="1:18"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</row>
    <row r="1141" spans="1:18"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</row>
    <row r="1142" spans="1:18"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</row>
    <row r="1143" spans="1:18"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</row>
    <row r="1144" spans="1:18"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</row>
    <row r="1145" spans="1:18">
      <c r="A1145" s="53"/>
      <c r="B1145" s="53"/>
      <c r="C1145" s="53"/>
      <c r="D1145" s="53"/>
      <c r="E1145" s="53"/>
      <c r="F1145" s="53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</row>
    <row r="1146" spans="1:18"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</row>
    <row r="1147" spans="1:18"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</row>
    <row r="1148" spans="1:18"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</row>
    <row r="1149" spans="1:18"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</row>
    <row r="1150" spans="1:18"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</row>
    <row r="1151" spans="1:18"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</row>
    <row r="1152" spans="1:18"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</row>
    <row r="1153" spans="1:18">
      <c r="A1153" s="53"/>
      <c r="B1153" s="53"/>
      <c r="C1153" s="53"/>
      <c r="D1153" s="53"/>
      <c r="E1153" s="53"/>
      <c r="F1153" s="53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</row>
    <row r="1154" spans="1:18"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</row>
    <row r="1155" spans="1:18"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</row>
    <row r="1156" spans="1:18"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</row>
    <row r="1157" spans="1:18"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</row>
    <row r="1158" spans="1:18"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</row>
    <row r="1159" spans="1:18"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</row>
    <row r="1160" spans="1:18"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</row>
    <row r="1161" spans="1:18">
      <c r="A1161" s="53"/>
      <c r="B1161" s="53"/>
      <c r="C1161" s="53"/>
      <c r="D1161" s="53"/>
      <c r="E1161" s="53"/>
      <c r="F1161" s="53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</row>
    <row r="1162" spans="1:18"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</row>
    <row r="1163" spans="1:18"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</row>
    <row r="1164" spans="1:18"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</row>
    <row r="1165" spans="1:18"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</row>
    <row r="1166" spans="1:18"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</row>
    <row r="1167" spans="1:18"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</row>
    <row r="1168" spans="1:18"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</row>
    <row r="1169" spans="1:18">
      <c r="A1169" s="53"/>
      <c r="B1169" s="53"/>
      <c r="C1169" s="53"/>
      <c r="D1169" s="53"/>
      <c r="E1169" s="53"/>
      <c r="F1169" s="53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</row>
    <row r="1170" spans="1:18"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</row>
    <row r="1171" spans="1:18"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</row>
    <row r="1172" spans="1:18"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</row>
    <row r="1173" spans="1:18"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</row>
    <row r="1174" spans="1:18"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</row>
    <row r="1175" spans="1:18"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</row>
    <row r="1176" spans="1:18"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</row>
    <row r="1177" spans="1:18">
      <c r="A1177" s="53"/>
      <c r="B1177" s="53"/>
      <c r="C1177" s="53"/>
      <c r="D1177" s="53"/>
      <c r="E1177" s="53"/>
      <c r="F1177" s="53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</row>
    <row r="1178" spans="1:18"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</row>
    <row r="1179" spans="1:18"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</row>
    <row r="1180" spans="1:18"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</row>
    <row r="1181" spans="1:18"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</row>
    <row r="1182" spans="1:18"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</row>
    <row r="1183" spans="1:18"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</row>
    <row r="1184" spans="1:18"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</row>
    <row r="1185" spans="1:18">
      <c r="A1185" s="53"/>
      <c r="B1185" s="53"/>
      <c r="C1185" s="53"/>
      <c r="D1185" s="53"/>
      <c r="E1185" s="53"/>
      <c r="F1185" s="53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</row>
    <row r="1186" spans="1:18"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</row>
    <row r="1187" spans="1:18"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</row>
    <row r="1188" spans="1:18"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</row>
    <row r="1189" spans="1:18"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</row>
    <row r="1190" spans="1:18"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</row>
    <row r="1191" spans="1:18"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</row>
    <row r="1192" spans="1:18"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</row>
    <row r="1193" spans="1:18">
      <c r="A1193" s="53"/>
      <c r="B1193" s="53"/>
      <c r="C1193" s="53"/>
      <c r="D1193" s="53"/>
      <c r="E1193" s="53"/>
      <c r="F1193" s="53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</row>
    <row r="1194" spans="1:18"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</row>
    <row r="1195" spans="1:18"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</row>
    <row r="1196" spans="1:18"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</row>
    <row r="1197" spans="1:18"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</row>
    <row r="1198" spans="1:18"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</row>
    <row r="1199" spans="1:18"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</row>
    <row r="1200" spans="1:18"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</row>
    <row r="1201" spans="1:18">
      <c r="A1201" s="53"/>
      <c r="B1201" s="53"/>
      <c r="C1201" s="53"/>
      <c r="D1201" s="53"/>
      <c r="E1201" s="53"/>
      <c r="F1201" s="53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</row>
    <row r="1202" spans="1:18"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</row>
    <row r="1203" spans="1:18"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</row>
    <row r="1204" spans="1:18"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</row>
    <row r="1205" spans="1:18"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</row>
    <row r="1206" spans="1:18"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</row>
    <row r="1207" spans="1:18"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</row>
    <row r="1208" spans="1:18"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</row>
    <row r="1209" spans="1:18">
      <c r="A1209" s="53"/>
      <c r="B1209" s="53"/>
      <c r="C1209" s="53"/>
      <c r="D1209" s="53"/>
      <c r="E1209" s="53"/>
      <c r="F1209" s="53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</row>
    <row r="1210" spans="1:18"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</row>
    <row r="1211" spans="1:18"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</row>
    <row r="1212" spans="1:18"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</row>
    <row r="1213" spans="1:18"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</row>
    <row r="1214" spans="1:18"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</row>
    <row r="1215" spans="1:18"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</row>
    <row r="1216" spans="1:18"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</row>
    <row r="1217" spans="1:18">
      <c r="A1217" s="53"/>
      <c r="B1217" s="53"/>
      <c r="C1217" s="53"/>
      <c r="D1217" s="53"/>
      <c r="E1217" s="53"/>
      <c r="F1217" s="53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</row>
    <row r="1218" spans="1:18"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</row>
    <row r="1219" spans="1:18"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</row>
    <row r="1220" spans="1:18"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</row>
    <row r="1221" spans="1:18"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</row>
    <row r="1222" spans="1:18"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</row>
    <row r="1223" spans="1:18"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</row>
    <row r="1224" spans="1:18"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</row>
    <row r="1225" spans="1:18">
      <c r="A1225" s="53"/>
      <c r="B1225" s="53"/>
      <c r="C1225" s="53"/>
      <c r="D1225" s="53"/>
      <c r="E1225" s="53"/>
      <c r="F1225" s="53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</row>
    <row r="1226" spans="1:18"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</row>
    <row r="1227" spans="1:18"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</row>
    <row r="1228" spans="1:18"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</row>
    <row r="1229" spans="1:18"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</row>
    <row r="1230" spans="1:18"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</row>
    <row r="1231" spans="1:18"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</row>
    <row r="1232" spans="1:18"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</row>
    <row r="1233" spans="1:18">
      <c r="A1233" s="53"/>
      <c r="B1233" s="53"/>
      <c r="C1233" s="53"/>
      <c r="D1233" s="53"/>
      <c r="E1233" s="53"/>
      <c r="F1233" s="53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</row>
    <row r="1234" spans="1:18"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</row>
    <row r="1235" spans="1:18"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</row>
    <row r="1236" spans="1:18"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</row>
    <row r="1237" spans="1:18"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</row>
    <row r="1238" spans="1:18"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</row>
    <row r="1239" spans="1:18"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</row>
    <row r="1240" spans="1:18"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</row>
    <row r="1241" spans="1:18">
      <c r="A1241" s="53"/>
      <c r="B1241" s="53"/>
      <c r="C1241" s="53"/>
      <c r="D1241" s="53"/>
      <c r="E1241" s="53"/>
      <c r="F1241" s="53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</row>
    <row r="1242" spans="1:18"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</row>
    <row r="1243" spans="1:18"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</row>
    <row r="1244" spans="1:18"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</row>
    <row r="1245" spans="1:18"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</row>
    <row r="1246" spans="1:18"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</row>
    <row r="1247" spans="1:18"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</row>
    <row r="1248" spans="1:18"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</row>
    <row r="1249" spans="1:18">
      <c r="A1249" s="53"/>
      <c r="B1249" s="53"/>
      <c r="C1249" s="53"/>
      <c r="D1249" s="53"/>
      <c r="E1249" s="53"/>
      <c r="F1249" s="53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</row>
    <row r="1250" spans="1:18"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</row>
    <row r="1251" spans="1:18"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</row>
    <row r="1252" spans="1:18"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</row>
    <row r="1253" spans="1:18"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</row>
    <row r="1254" spans="1:18"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</row>
    <row r="1255" spans="1:18"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</row>
    <row r="1256" spans="1:18"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</row>
    <row r="1257" spans="1:18">
      <c r="A1257" s="53"/>
      <c r="B1257" s="53"/>
      <c r="C1257" s="53"/>
      <c r="D1257" s="53"/>
      <c r="E1257" s="53"/>
      <c r="F1257" s="53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</row>
    <row r="1258" spans="1:18"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</row>
    <row r="1259" spans="1:18"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</row>
    <row r="1260" spans="1:18"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</row>
    <row r="1261" spans="1:18"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</row>
    <row r="1262" spans="1:18"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</row>
    <row r="1263" spans="1:18"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</row>
    <row r="1264" spans="1:18"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</row>
    <row r="1265" spans="1:18">
      <c r="A1265" s="53"/>
      <c r="B1265" s="53"/>
      <c r="C1265" s="53"/>
      <c r="D1265" s="53"/>
      <c r="E1265" s="53"/>
      <c r="F1265" s="53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</row>
    <row r="1266" spans="1:18"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</row>
    <row r="1267" spans="1:18"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</row>
    <row r="1268" spans="1:18"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</row>
    <row r="1269" spans="1:18"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</row>
    <row r="1270" spans="1:18"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</row>
    <row r="1271" spans="1:18"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</row>
    <row r="1272" spans="1:18"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</row>
    <row r="1273" spans="1:18">
      <c r="A1273" s="53"/>
      <c r="B1273" s="53"/>
      <c r="C1273" s="53"/>
      <c r="D1273" s="53"/>
      <c r="E1273" s="53"/>
      <c r="F1273" s="53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</row>
    <row r="1274" spans="1:18"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</row>
    <row r="1275" spans="1:18"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</row>
    <row r="1276" spans="1:18"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</row>
    <row r="1277" spans="1:18"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</row>
    <row r="1278" spans="1:18"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</row>
    <row r="1279" spans="1:18"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</row>
    <row r="1280" spans="1:18"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</row>
    <row r="1281" spans="1:18">
      <c r="A1281" s="53"/>
      <c r="B1281" s="53"/>
      <c r="C1281" s="53"/>
      <c r="D1281" s="53"/>
      <c r="E1281" s="53"/>
      <c r="F1281" s="53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</row>
    <row r="1282" spans="1:18"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</row>
    <row r="1283" spans="1:18"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</row>
    <row r="1284" spans="1:18"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</row>
    <row r="1285" spans="1:18"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</row>
    <row r="1286" spans="1:18"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</row>
    <row r="1287" spans="1:18"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</row>
    <row r="1288" spans="1:18"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</row>
    <row r="1289" spans="1:18">
      <c r="A1289" s="53"/>
      <c r="B1289" s="53"/>
      <c r="C1289" s="53"/>
      <c r="D1289" s="53"/>
      <c r="E1289" s="53"/>
      <c r="F1289" s="53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</row>
    <row r="1290" spans="1:18"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</row>
    <row r="1291" spans="1:18"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</row>
    <row r="1292" spans="1:18"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</row>
    <row r="1293" spans="1:18"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</row>
    <row r="1294" spans="1:18"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</row>
    <row r="1295" spans="1:18"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</row>
    <row r="1296" spans="1:18"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</row>
    <row r="1297" spans="1:18">
      <c r="A1297" s="53"/>
      <c r="B1297" s="53"/>
      <c r="C1297" s="53"/>
      <c r="D1297" s="53"/>
      <c r="E1297" s="53"/>
      <c r="F1297" s="53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</row>
    <row r="1298" spans="1:18"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</row>
    <row r="1299" spans="1:18"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</row>
    <row r="1300" spans="1:18"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</row>
    <row r="1301" spans="1:18"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</row>
    <row r="1302" spans="1:18"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</row>
    <row r="1303" spans="1:18"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</row>
    <row r="1304" spans="1:18"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</row>
    <row r="1305" spans="1:18">
      <c r="A1305" s="53"/>
      <c r="B1305" s="53"/>
      <c r="C1305" s="53"/>
      <c r="D1305" s="53"/>
      <c r="E1305" s="53"/>
      <c r="F1305" s="53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</row>
    <row r="1306" spans="1:18"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</row>
    <row r="1307" spans="1:18"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</row>
    <row r="1308" spans="1:18"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</row>
    <row r="1309" spans="1:18"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</row>
    <row r="1310" spans="1:18"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</row>
    <row r="1311" spans="1:18"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</row>
    <row r="1312" spans="1:18"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</row>
    <row r="1313" spans="1:18">
      <c r="A1313" s="53"/>
      <c r="B1313" s="53"/>
      <c r="C1313" s="53"/>
      <c r="D1313" s="53"/>
      <c r="E1313" s="53"/>
      <c r="F1313" s="53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</row>
    <row r="1314" spans="1:18"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</row>
    <row r="1315" spans="1:18"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</row>
    <row r="1316" spans="1:18"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</row>
    <row r="1317" spans="1:18"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</row>
    <row r="1318" spans="1:18"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</row>
    <row r="1319" spans="1:18"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</row>
    <row r="1320" spans="1:18"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</row>
    <row r="1321" spans="1:18">
      <c r="A1321" s="53"/>
      <c r="B1321" s="53"/>
      <c r="C1321" s="53"/>
      <c r="D1321" s="53"/>
      <c r="E1321" s="53"/>
      <c r="F1321" s="53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</row>
    <row r="1322" spans="1:18"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</row>
    <row r="1323" spans="1:18"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</row>
    <row r="1324" spans="1:18"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</row>
    <row r="1325" spans="1:18"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</row>
    <row r="1326" spans="1:18"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</row>
    <row r="1327" spans="1:18"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</row>
    <row r="1328" spans="1:18"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</row>
    <row r="1329" spans="1:18">
      <c r="A1329" s="53"/>
      <c r="B1329" s="53"/>
      <c r="C1329" s="53"/>
      <c r="D1329" s="53"/>
      <c r="E1329" s="53"/>
      <c r="F1329" s="53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</row>
    <row r="1330" spans="1:18"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</row>
    <row r="1331" spans="1:18"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</row>
    <row r="1332" spans="1:18"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</row>
    <row r="1333" spans="1:18"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</row>
    <row r="1334" spans="1:18"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</row>
    <row r="1335" spans="1:18"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</row>
    <row r="1336" spans="1:18"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</row>
    <row r="1337" spans="1:18">
      <c r="A1337" s="53"/>
      <c r="B1337" s="53"/>
      <c r="C1337" s="53"/>
      <c r="D1337" s="53"/>
      <c r="E1337" s="53"/>
      <c r="F1337" s="53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</row>
    <row r="1338" spans="1:18"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</row>
    <row r="1339" spans="1:18"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</row>
    <row r="1340" spans="1:18"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</row>
    <row r="1341" spans="1:18"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</row>
    <row r="1342" spans="1:18"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</row>
    <row r="1343" spans="1:18"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</row>
    <row r="1344" spans="1:18"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</row>
    <row r="1345" spans="1:18">
      <c r="A1345" s="53"/>
      <c r="B1345" s="53"/>
      <c r="C1345" s="53"/>
      <c r="D1345" s="53"/>
      <c r="E1345" s="53"/>
      <c r="F1345" s="53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</row>
    <row r="1346" spans="1:18"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</row>
    <row r="1347" spans="1:18"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</row>
    <row r="1348" spans="1:18"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</row>
    <row r="1349" spans="1:18"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</row>
    <row r="1350" spans="1:18"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</row>
    <row r="1351" spans="1:18"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</row>
    <row r="1352" spans="1:18"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</row>
    <row r="1353" spans="1:18">
      <c r="A1353" s="53"/>
      <c r="B1353" s="53"/>
      <c r="C1353" s="53"/>
      <c r="D1353" s="53"/>
      <c r="E1353" s="53"/>
      <c r="F1353" s="53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</row>
    <row r="1354" spans="1:18"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</row>
    <row r="1355" spans="1:18"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</row>
    <row r="1356" spans="1:18"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</row>
    <row r="1357" spans="1:18"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</row>
    <row r="1358" spans="1:18"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</row>
    <row r="1359" spans="1:18"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</row>
    <row r="1360" spans="1:18"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</row>
    <row r="1361" spans="1:18">
      <c r="A1361" s="53"/>
      <c r="B1361" s="53"/>
      <c r="C1361" s="53"/>
      <c r="D1361" s="53"/>
      <c r="E1361" s="53"/>
      <c r="F1361" s="53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</row>
    <row r="1362" spans="1:18"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</row>
    <row r="1363" spans="1:18"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</row>
    <row r="1364" spans="1:18"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</row>
    <row r="1365" spans="1:18"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</row>
    <row r="1366" spans="1:18"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</row>
    <row r="1367" spans="1:18"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</row>
    <row r="1368" spans="1:18"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</row>
    <row r="1369" spans="1:18">
      <c r="A1369" s="53"/>
      <c r="B1369" s="53"/>
      <c r="C1369" s="53"/>
      <c r="D1369" s="53"/>
      <c r="E1369" s="53"/>
      <c r="F1369" s="53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</row>
    <row r="1370" spans="1:18"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</row>
    <row r="1371" spans="1:18"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</row>
    <row r="1372" spans="1:18"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</row>
    <row r="1373" spans="1:18"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</row>
    <row r="1374" spans="1:18"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</row>
    <row r="1375" spans="1:18"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</row>
    <row r="1376" spans="1:18"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</row>
    <row r="1377" spans="1:18">
      <c r="A1377" s="53"/>
      <c r="B1377" s="53"/>
      <c r="C1377" s="53"/>
      <c r="D1377" s="53"/>
      <c r="E1377" s="53"/>
      <c r="F1377" s="53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</row>
    <row r="1378" spans="1:18"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</row>
    <row r="1379" spans="1:18"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</row>
    <row r="1380" spans="1:18"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</row>
    <row r="1381" spans="1:18"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</row>
    <row r="1382" spans="1:18"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</row>
    <row r="1383" spans="1:18"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</row>
    <row r="1384" spans="1:18"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</row>
    <row r="1385" spans="1:18">
      <c r="A1385" s="53"/>
      <c r="B1385" s="53"/>
      <c r="C1385" s="53"/>
      <c r="D1385" s="53"/>
      <c r="E1385" s="53"/>
      <c r="F1385" s="53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</row>
    <row r="1386" spans="1:18"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</row>
    <row r="1387" spans="1:18"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</row>
    <row r="1388" spans="1:18"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</row>
    <row r="1389" spans="1:18"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</row>
    <row r="1390" spans="1:18"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</row>
    <row r="1391" spans="1:18"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</row>
    <row r="1392" spans="1:18"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</row>
    <row r="1393" spans="1:18">
      <c r="A1393" s="53"/>
      <c r="B1393" s="53"/>
      <c r="C1393" s="53"/>
      <c r="D1393" s="53"/>
      <c r="E1393" s="53"/>
      <c r="F1393" s="53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</row>
    <row r="1394" spans="1:18"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</row>
    <row r="1395" spans="1:18"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</row>
    <row r="1396" spans="1:18"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</row>
    <row r="1397" spans="1:18"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</row>
    <row r="1398" spans="1:18"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</row>
    <row r="1399" spans="1:18"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</row>
    <row r="1400" spans="1:18"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</row>
    <row r="1401" spans="1:18">
      <c r="A1401" s="53"/>
      <c r="B1401" s="53"/>
      <c r="C1401" s="53"/>
      <c r="D1401" s="53"/>
      <c r="E1401" s="53"/>
      <c r="F1401" s="53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</row>
    <row r="1402" spans="1:18"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</row>
    <row r="1403" spans="1:18"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</row>
    <row r="1404" spans="1:18"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</row>
    <row r="1405" spans="1:18"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</row>
    <row r="1406" spans="1:18"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</row>
    <row r="1407" spans="1:18"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</row>
    <row r="1408" spans="1:18"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</row>
    <row r="1409" spans="1:18">
      <c r="A1409" s="53"/>
      <c r="B1409" s="53"/>
      <c r="C1409" s="53"/>
      <c r="D1409" s="53"/>
      <c r="E1409" s="53"/>
      <c r="F1409" s="53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</row>
  </sheetData>
  <conditionalFormatting sqref="A9:F9">
    <cfRule type="expression" dxfId="256" priority="207">
      <formula>$A$2&lt;&gt;""</formula>
    </cfRule>
  </conditionalFormatting>
  <conditionalFormatting sqref="A17:R17">
    <cfRule type="expression" dxfId="255" priority="176">
      <formula>$A$2&lt;&gt;""</formula>
    </cfRule>
  </conditionalFormatting>
  <conditionalFormatting sqref="A25:R25">
    <cfRule type="expression" dxfId="254" priority="175">
      <formula>$A$2&lt;&gt;""</formula>
    </cfRule>
  </conditionalFormatting>
  <conditionalFormatting sqref="A33:R33">
    <cfRule type="expression" dxfId="253" priority="174">
      <formula>$A$2&lt;&gt;""</formula>
    </cfRule>
  </conditionalFormatting>
  <conditionalFormatting sqref="A41:R41">
    <cfRule type="expression" dxfId="252" priority="173">
      <formula>$A$2&lt;&gt;""</formula>
    </cfRule>
  </conditionalFormatting>
  <conditionalFormatting sqref="A49:R49">
    <cfRule type="expression" dxfId="251" priority="172">
      <formula>$A$2&lt;&gt;""</formula>
    </cfRule>
  </conditionalFormatting>
  <conditionalFormatting sqref="A57:R57">
    <cfRule type="expression" dxfId="250" priority="171">
      <formula>$A$2&lt;&gt;""</formula>
    </cfRule>
  </conditionalFormatting>
  <conditionalFormatting sqref="A65:R65">
    <cfRule type="expression" dxfId="249" priority="170">
      <formula>$A$2&lt;&gt;""</formula>
    </cfRule>
  </conditionalFormatting>
  <conditionalFormatting sqref="A73:R73">
    <cfRule type="expression" dxfId="248" priority="169">
      <formula>$A$2&lt;&gt;""</formula>
    </cfRule>
  </conditionalFormatting>
  <conditionalFormatting sqref="A81:R81">
    <cfRule type="expression" dxfId="247" priority="168">
      <formula>$A$2&lt;&gt;""</formula>
    </cfRule>
  </conditionalFormatting>
  <conditionalFormatting sqref="A89:R89">
    <cfRule type="expression" dxfId="246" priority="167">
      <formula>$A$2&lt;&gt;""</formula>
    </cfRule>
  </conditionalFormatting>
  <conditionalFormatting sqref="A97:R97">
    <cfRule type="expression" dxfId="245" priority="166">
      <formula>$A$2&lt;&gt;""</formula>
    </cfRule>
  </conditionalFormatting>
  <conditionalFormatting sqref="A105:R105">
    <cfRule type="expression" dxfId="244" priority="165">
      <formula>$A$2&lt;&gt;""</formula>
    </cfRule>
  </conditionalFormatting>
  <conditionalFormatting sqref="A113:R113">
    <cfRule type="expression" dxfId="243" priority="164">
      <formula>$A$2&lt;&gt;""</formula>
    </cfRule>
  </conditionalFormatting>
  <conditionalFormatting sqref="A121:R121">
    <cfRule type="expression" dxfId="242" priority="163">
      <formula>$A$2&lt;&gt;""</formula>
    </cfRule>
  </conditionalFormatting>
  <conditionalFormatting sqref="A129:R129">
    <cfRule type="expression" dxfId="241" priority="162">
      <formula>$A$2&lt;&gt;""</formula>
    </cfRule>
  </conditionalFormatting>
  <conditionalFormatting sqref="A137:R137">
    <cfRule type="expression" dxfId="240" priority="161">
      <formula>$A$2&lt;&gt;""</formula>
    </cfRule>
  </conditionalFormatting>
  <conditionalFormatting sqref="A145:R145">
    <cfRule type="expression" dxfId="239" priority="160">
      <formula>$A$2&lt;&gt;""</formula>
    </cfRule>
  </conditionalFormatting>
  <conditionalFormatting sqref="A153:R153">
    <cfRule type="expression" dxfId="238" priority="159">
      <formula>$A$2&lt;&gt;""</formula>
    </cfRule>
  </conditionalFormatting>
  <conditionalFormatting sqref="A161:R161">
    <cfRule type="expression" dxfId="237" priority="158">
      <formula>$A$2&lt;&gt;""</formula>
    </cfRule>
  </conditionalFormatting>
  <conditionalFormatting sqref="A169:R169">
    <cfRule type="expression" dxfId="236" priority="157">
      <formula>$A$2&lt;&gt;""</formula>
    </cfRule>
  </conditionalFormatting>
  <conditionalFormatting sqref="A177:R177">
    <cfRule type="expression" dxfId="235" priority="156">
      <formula>$A$2&lt;&gt;""</formula>
    </cfRule>
  </conditionalFormatting>
  <conditionalFormatting sqref="A185:R185">
    <cfRule type="expression" dxfId="234" priority="155">
      <formula>$A$2&lt;&gt;""</formula>
    </cfRule>
  </conditionalFormatting>
  <conditionalFormatting sqref="A193:R193">
    <cfRule type="expression" dxfId="233" priority="154">
      <formula>$A$2&lt;&gt;""</formula>
    </cfRule>
  </conditionalFormatting>
  <conditionalFormatting sqref="A201:R201">
    <cfRule type="expression" dxfId="232" priority="153">
      <formula>$A$2&lt;&gt;""</formula>
    </cfRule>
  </conditionalFormatting>
  <conditionalFormatting sqref="A209:R209">
    <cfRule type="expression" dxfId="231" priority="152">
      <formula>$A$2&lt;&gt;""</formula>
    </cfRule>
  </conditionalFormatting>
  <conditionalFormatting sqref="A217:R217">
    <cfRule type="expression" dxfId="230" priority="151">
      <formula>$A$2&lt;&gt;""</formula>
    </cfRule>
  </conditionalFormatting>
  <conditionalFormatting sqref="A225:R225">
    <cfRule type="expression" dxfId="229" priority="150">
      <formula>$A$2&lt;&gt;""</formula>
    </cfRule>
  </conditionalFormatting>
  <conditionalFormatting sqref="A233:R233">
    <cfRule type="expression" dxfId="228" priority="149">
      <formula>$A$2&lt;&gt;""</formula>
    </cfRule>
  </conditionalFormatting>
  <conditionalFormatting sqref="A241:R241">
    <cfRule type="expression" dxfId="227" priority="148">
      <formula>$A$2&lt;&gt;""</formula>
    </cfRule>
  </conditionalFormatting>
  <conditionalFormatting sqref="A249:R249">
    <cfRule type="expression" dxfId="226" priority="147">
      <formula>$A$2&lt;&gt;""</formula>
    </cfRule>
  </conditionalFormatting>
  <conditionalFormatting sqref="A257:R257">
    <cfRule type="expression" dxfId="225" priority="146">
      <formula>$A$2&lt;&gt;""</formula>
    </cfRule>
  </conditionalFormatting>
  <conditionalFormatting sqref="A265:R265">
    <cfRule type="expression" dxfId="224" priority="145">
      <formula>$A$2&lt;&gt;""</formula>
    </cfRule>
  </conditionalFormatting>
  <conditionalFormatting sqref="A273:R273">
    <cfRule type="expression" dxfId="223" priority="144">
      <formula>$A$2&lt;&gt;""</formula>
    </cfRule>
  </conditionalFormatting>
  <conditionalFormatting sqref="A281:R281">
    <cfRule type="expression" dxfId="222" priority="143">
      <formula>$A$2&lt;&gt;""</formula>
    </cfRule>
  </conditionalFormatting>
  <conditionalFormatting sqref="A289:R289">
    <cfRule type="expression" dxfId="221" priority="142">
      <formula>$A$2&lt;&gt;""</formula>
    </cfRule>
  </conditionalFormatting>
  <conditionalFormatting sqref="A297:R297">
    <cfRule type="expression" dxfId="220" priority="141">
      <formula>$A$2&lt;&gt;""</formula>
    </cfRule>
  </conditionalFormatting>
  <conditionalFormatting sqref="A305:R305">
    <cfRule type="expression" dxfId="219" priority="140">
      <formula>$A$2&lt;&gt;""</formula>
    </cfRule>
  </conditionalFormatting>
  <conditionalFormatting sqref="A313:R313">
    <cfRule type="expression" dxfId="218" priority="139">
      <formula>$A$2&lt;&gt;""</formula>
    </cfRule>
  </conditionalFormatting>
  <conditionalFormatting sqref="A321:R321">
    <cfRule type="expression" dxfId="217" priority="138">
      <formula>$A$2&lt;&gt;""</formula>
    </cfRule>
  </conditionalFormatting>
  <conditionalFormatting sqref="A329:R329">
    <cfRule type="expression" dxfId="216" priority="137">
      <formula>$A$2&lt;&gt;""</formula>
    </cfRule>
  </conditionalFormatting>
  <conditionalFormatting sqref="A337:R337">
    <cfRule type="expression" dxfId="215" priority="136">
      <formula>$A$2&lt;&gt;""</formula>
    </cfRule>
  </conditionalFormatting>
  <conditionalFormatting sqref="A345:R345">
    <cfRule type="expression" dxfId="214" priority="135">
      <formula>$A$2&lt;&gt;""</formula>
    </cfRule>
  </conditionalFormatting>
  <conditionalFormatting sqref="A353:R353">
    <cfRule type="expression" dxfId="213" priority="134">
      <formula>$A$2&lt;&gt;""</formula>
    </cfRule>
  </conditionalFormatting>
  <conditionalFormatting sqref="A361:R361">
    <cfRule type="expression" dxfId="212" priority="133">
      <formula>$A$2&lt;&gt;""</formula>
    </cfRule>
  </conditionalFormatting>
  <conditionalFormatting sqref="A369:R369">
    <cfRule type="expression" dxfId="211" priority="132">
      <formula>$A$2&lt;&gt;""</formula>
    </cfRule>
  </conditionalFormatting>
  <conditionalFormatting sqref="A377:R377">
    <cfRule type="expression" dxfId="210" priority="131">
      <formula>$A$2&lt;&gt;""</formula>
    </cfRule>
  </conditionalFormatting>
  <conditionalFormatting sqref="A385:R385">
    <cfRule type="expression" dxfId="209" priority="130">
      <formula>$A$2&lt;&gt;""</formula>
    </cfRule>
  </conditionalFormatting>
  <conditionalFormatting sqref="A393:R393">
    <cfRule type="expression" dxfId="208" priority="129">
      <formula>$A$2&lt;&gt;""</formula>
    </cfRule>
  </conditionalFormatting>
  <conditionalFormatting sqref="A401:R401">
    <cfRule type="expression" dxfId="207" priority="128">
      <formula>$A$2&lt;&gt;""</formula>
    </cfRule>
  </conditionalFormatting>
  <conditionalFormatting sqref="A409:R409">
    <cfRule type="expression" dxfId="206" priority="127">
      <formula>$A$2&lt;&gt;""</formula>
    </cfRule>
  </conditionalFormatting>
  <conditionalFormatting sqref="A417:R417">
    <cfRule type="expression" dxfId="205" priority="126">
      <formula>$A$2&lt;&gt;""</formula>
    </cfRule>
  </conditionalFormatting>
  <conditionalFormatting sqref="A425:R425">
    <cfRule type="expression" dxfId="204" priority="125">
      <formula>$A$2&lt;&gt;""</formula>
    </cfRule>
  </conditionalFormatting>
  <conditionalFormatting sqref="A433:R433">
    <cfRule type="expression" dxfId="203" priority="124">
      <formula>$A$2&lt;&gt;""</formula>
    </cfRule>
  </conditionalFormatting>
  <conditionalFormatting sqref="A441:R441">
    <cfRule type="expression" dxfId="202" priority="123">
      <formula>$A$2&lt;&gt;""</formula>
    </cfRule>
  </conditionalFormatting>
  <conditionalFormatting sqref="A449:R449">
    <cfRule type="expression" dxfId="201" priority="122">
      <formula>$A$2&lt;&gt;""</formula>
    </cfRule>
  </conditionalFormatting>
  <conditionalFormatting sqref="A457:R457">
    <cfRule type="expression" dxfId="200" priority="121">
      <formula>$A$2&lt;&gt;""</formula>
    </cfRule>
  </conditionalFormatting>
  <conditionalFormatting sqref="A465:R465">
    <cfRule type="expression" dxfId="199" priority="120">
      <formula>$A$2&lt;&gt;""</formula>
    </cfRule>
  </conditionalFormatting>
  <conditionalFormatting sqref="A473:R473">
    <cfRule type="expression" dxfId="198" priority="119">
      <formula>$A$2&lt;&gt;""</formula>
    </cfRule>
  </conditionalFormatting>
  <conditionalFormatting sqref="A481:R481">
    <cfRule type="expression" dxfId="197" priority="118">
      <formula>$A$2&lt;&gt;""</formula>
    </cfRule>
  </conditionalFormatting>
  <conditionalFormatting sqref="A489:R489">
    <cfRule type="expression" dxfId="196" priority="117">
      <formula>$A$2&lt;&gt;""</formula>
    </cfRule>
  </conditionalFormatting>
  <conditionalFormatting sqref="A497:R497">
    <cfRule type="expression" dxfId="195" priority="116">
      <formula>$A$2&lt;&gt;""</formula>
    </cfRule>
  </conditionalFormatting>
  <conditionalFormatting sqref="A505:R505">
    <cfRule type="expression" dxfId="194" priority="115">
      <formula>$A$2&lt;&gt;""</formula>
    </cfRule>
  </conditionalFormatting>
  <conditionalFormatting sqref="A513:R513">
    <cfRule type="expression" dxfId="193" priority="114">
      <formula>$A$2&lt;&gt;""</formula>
    </cfRule>
  </conditionalFormatting>
  <conditionalFormatting sqref="A521:R521">
    <cfRule type="expression" dxfId="192" priority="113">
      <formula>$A$2&lt;&gt;""</formula>
    </cfRule>
  </conditionalFormatting>
  <conditionalFormatting sqref="A529:R529">
    <cfRule type="expression" dxfId="191" priority="112">
      <formula>$A$2&lt;&gt;""</formula>
    </cfRule>
  </conditionalFormatting>
  <conditionalFormatting sqref="A537:R537">
    <cfRule type="expression" dxfId="190" priority="111">
      <formula>$A$2&lt;&gt;""</formula>
    </cfRule>
  </conditionalFormatting>
  <conditionalFormatting sqref="A545:R545">
    <cfRule type="expression" dxfId="189" priority="110">
      <formula>$A$2&lt;&gt;""</formula>
    </cfRule>
  </conditionalFormatting>
  <conditionalFormatting sqref="A553:R553">
    <cfRule type="expression" dxfId="188" priority="109">
      <formula>$A$2&lt;&gt;""</formula>
    </cfRule>
  </conditionalFormatting>
  <conditionalFormatting sqref="A561:R561">
    <cfRule type="expression" dxfId="187" priority="108">
      <formula>$A$2&lt;&gt;""</formula>
    </cfRule>
  </conditionalFormatting>
  <conditionalFormatting sqref="A569:R569">
    <cfRule type="expression" dxfId="186" priority="107">
      <formula>$A$2&lt;&gt;""</formula>
    </cfRule>
  </conditionalFormatting>
  <conditionalFormatting sqref="A577:R577">
    <cfRule type="expression" dxfId="185" priority="106">
      <formula>$A$2&lt;&gt;""</formula>
    </cfRule>
  </conditionalFormatting>
  <conditionalFormatting sqref="A585:R585">
    <cfRule type="expression" dxfId="184" priority="105">
      <formula>$A$2&lt;&gt;""</formula>
    </cfRule>
  </conditionalFormatting>
  <conditionalFormatting sqref="A593:R593">
    <cfRule type="expression" dxfId="183" priority="104">
      <formula>$A$2&lt;&gt;""</formula>
    </cfRule>
  </conditionalFormatting>
  <conditionalFormatting sqref="A601:R601">
    <cfRule type="expression" dxfId="182" priority="103">
      <formula>$A$2&lt;&gt;""</formula>
    </cfRule>
  </conditionalFormatting>
  <conditionalFormatting sqref="A609:R609">
    <cfRule type="expression" dxfId="181" priority="102">
      <formula>$A$2&lt;&gt;""</formula>
    </cfRule>
  </conditionalFormatting>
  <conditionalFormatting sqref="A617:R617">
    <cfRule type="expression" dxfId="180" priority="101">
      <formula>$A$2&lt;&gt;""</formula>
    </cfRule>
  </conditionalFormatting>
  <conditionalFormatting sqref="A625:R625">
    <cfRule type="expression" dxfId="179" priority="100">
      <formula>$A$2&lt;&gt;""</formula>
    </cfRule>
  </conditionalFormatting>
  <conditionalFormatting sqref="A633:R633">
    <cfRule type="expression" dxfId="178" priority="99">
      <formula>$A$2&lt;&gt;""</formula>
    </cfRule>
  </conditionalFormatting>
  <conditionalFormatting sqref="A641:R641">
    <cfRule type="expression" dxfId="177" priority="98">
      <formula>$A$2&lt;&gt;""</formula>
    </cfRule>
  </conditionalFormatting>
  <conditionalFormatting sqref="A649:R649">
    <cfRule type="expression" dxfId="176" priority="97">
      <formula>$A$2&lt;&gt;""</formula>
    </cfRule>
  </conditionalFormatting>
  <conditionalFormatting sqref="A657:R657">
    <cfRule type="expression" dxfId="175" priority="96">
      <formula>$A$2&lt;&gt;""</formula>
    </cfRule>
  </conditionalFormatting>
  <conditionalFormatting sqref="A665:R665">
    <cfRule type="expression" dxfId="174" priority="95">
      <formula>$A$2&lt;&gt;""</formula>
    </cfRule>
  </conditionalFormatting>
  <conditionalFormatting sqref="A673:R673">
    <cfRule type="expression" dxfId="173" priority="94">
      <formula>$A$2&lt;&gt;""</formula>
    </cfRule>
  </conditionalFormatting>
  <conditionalFormatting sqref="A681:R681">
    <cfRule type="expression" dxfId="172" priority="93">
      <formula>$A$2&lt;&gt;""</formula>
    </cfRule>
  </conditionalFormatting>
  <conditionalFormatting sqref="A689:R689">
    <cfRule type="expression" dxfId="171" priority="92">
      <formula>$A$2&lt;&gt;""</formula>
    </cfRule>
  </conditionalFormatting>
  <conditionalFormatting sqref="A697:R697">
    <cfRule type="expression" dxfId="170" priority="91">
      <formula>$A$2&lt;&gt;""</formula>
    </cfRule>
  </conditionalFormatting>
  <conditionalFormatting sqref="A705:R705">
    <cfRule type="expression" dxfId="169" priority="90">
      <formula>$A$2&lt;&gt;""</formula>
    </cfRule>
  </conditionalFormatting>
  <conditionalFormatting sqref="A713:R713">
    <cfRule type="expression" dxfId="168" priority="89">
      <formula>$A$2&lt;&gt;""</formula>
    </cfRule>
  </conditionalFormatting>
  <conditionalFormatting sqref="A721:R721">
    <cfRule type="expression" dxfId="167" priority="88">
      <formula>$A$2&lt;&gt;""</formula>
    </cfRule>
  </conditionalFormatting>
  <conditionalFormatting sqref="A729:R729">
    <cfRule type="expression" dxfId="166" priority="87">
      <formula>$A$2&lt;&gt;""</formula>
    </cfRule>
  </conditionalFormatting>
  <conditionalFormatting sqref="A737:R737">
    <cfRule type="expression" dxfId="165" priority="86">
      <formula>$A$2&lt;&gt;""</formula>
    </cfRule>
  </conditionalFormatting>
  <conditionalFormatting sqref="A745:R745">
    <cfRule type="expression" dxfId="164" priority="85">
      <formula>$A$2&lt;&gt;""</formula>
    </cfRule>
  </conditionalFormatting>
  <conditionalFormatting sqref="A753:R753">
    <cfRule type="expression" dxfId="163" priority="84">
      <formula>$A$2&lt;&gt;""</formula>
    </cfRule>
  </conditionalFormatting>
  <conditionalFormatting sqref="A761:R761">
    <cfRule type="expression" dxfId="162" priority="83">
      <formula>$A$2&lt;&gt;""</formula>
    </cfRule>
  </conditionalFormatting>
  <conditionalFormatting sqref="A769:R769">
    <cfRule type="expression" dxfId="161" priority="82">
      <formula>$A$2&lt;&gt;""</formula>
    </cfRule>
  </conditionalFormatting>
  <conditionalFormatting sqref="A777:R777">
    <cfRule type="expression" dxfId="160" priority="81">
      <formula>$A$2&lt;&gt;""</formula>
    </cfRule>
  </conditionalFormatting>
  <conditionalFormatting sqref="A785:R785">
    <cfRule type="expression" dxfId="159" priority="80">
      <formula>$A$2&lt;&gt;""</formula>
    </cfRule>
  </conditionalFormatting>
  <conditionalFormatting sqref="A793:R793">
    <cfRule type="expression" dxfId="158" priority="79">
      <formula>$A$2&lt;&gt;""</formula>
    </cfRule>
  </conditionalFormatting>
  <conditionalFormatting sqref="A801:R801">
    <cfRule type="expression" dxfId="157" priority="78">
      <formula>$A$2&lt;&gt;""</formula>
    </cfRule>
  </conditionalFormatting>
  <conditionalFormatting sqref="A809:R809">
    <cfRule type="expression" dxfId="156" priority="77">
      <formula>$A$2&lt;&gt;""</formula>
    </cfRule>
  </conditionalFormatting>
  <conditionalFormatting sqref="A817:R817">
    <cfRule type="expression" dxfId="155" priority="76">
      <formula>$A$2&lt;&gt;""</formula>
    </cfRule>
  </conditionalFormatting>
  <conditionalFormatting sqref="A825:R825">
    <cfRule type="expression" dxfId="154" priority="75">
      <formula>$A$2&lt;&gt;""</formula>
    </cfRule>
  </conditionalFormatting>
  <conditionalFormatting sqref="A833:R833">
    <cfRule type="expression" dxfId="153" priority="74">
      <formula>$A$2&lt;&gt;""</formula>
    </cfRule>
  </conditionalFormatting>
  <conditionalFormatting sqref="A841:R841">
    <cfRule type="expression" dxfId="152" priority="73">
      <formula>$A$2&lt;&gt;""</formula>
    </cfRule>
  </conditionalFormatting>
  <conditionalFormatting sqref="A849:R849">
    <cfRule type="expression" dxfId="151" priority="72">
      <formula>$A$2&lt;&gt;""</formula>
    </cfRule>
  </conditionalFormatting>
  <conditionalFormatting sqref="A857:R857">
    <cfRule type="expression" dxfId="150" priority="71">
      <formula>$A$2&lt;&gt;""</formula>
    </cfRule>
  </conditionalFormatting>
  <conditionalFormatting sqref="A865:R865">
    <cfRule type="expression" dxfId="149" priority="70">
      <formula>$A$2&lt;&gt;""</formula>
    </cfRule>
  </conditionalFormatting>
  <conditionalFormatting sqref="A873:R873">
    <cfRule type="expression" dxfId="148" priority="69">
      <formula>$A$2&lt;&gt;""</formula>
    </cfRule>
  </conditionalFormatting>
  <conditionalFormatting sqref="A881:R881">
    <cfRule type="expression" dxfId="147" priority="68">
      <formula>$A$2&lt;&gt;""</formula>
    </cfRule>
  </conditionalFormatting>
  <conditionalFormatting sqref="A889:R889">
    <cfRule type="expression" dxfId="146" priority="67">
      <formula>$A$2&lt;&gt;""</formula>
    </cfRule>
  </conditionalFormatting>
  <conditionalFormatting sqref="A897:R897">
    <cfRule type="expression" dxfId="145" priority="66">
      <formula>$A$2&lt;&gt;""</formula>
    </cfRule>
  </conditionalFormatting>
  <conditionalFormatting sqref="A905:R905">
    <cfRule type="expression" dxfId="144" priority="65">
      <formula>$A$2&lt;&gt;""</formula>
    </cfRule>
  </conditionalFormatting>
  <conditionalFormatting sqref="A913:R913">
    <cfRule type="expression" dxfId="143" priority="64">
      <formula>$A$2&lt;&gt;""</formula>
    </cfRule>
  </conditionalFormatting>
  <conditionalFormatting sqref="A921:R921">
    <cfRule type="expression" dxfId="142" priority="63">
      <formula>$A$2&lt;&gt;""</formula>
    </cfRule>
  </conditionalFormatting>
  <conditionalFormatting sqref="A929:R929">
    <cfRule type="expression" dxfId="141" priority="62">
      <formula>$A$2&lt;&gt;""</formula>
    </cfRule>
  </conditionalFormatting>
  <conditionalFormatting sqref="A937:R937">
    <cfRule type="expression" dxfId="140" priority="61">
      <formula>$A$2&lt;&gt;""</formula>
    </cfRule>
  </conditionalFormatting>
  <conditionalFormatting sqref="A945:R945">
    <cfRule type="expression" dxfId="139" priority="60">
      <formula>$A$2&lt;&gt;""</formula>
    </cfRule>
  </conditionalFormatting>
  <conditionalFormatting sqref="A953:R953">
    <cfRule type="expression" dxfId="138" priority="59">
      <formula>$A$2&lt;&gt;""</formula>
    </cfRule>
  </conditionalFormatting>
  <conditionalFormatting sqref="A961:R961">
    <cfRule type="expression" dxfId="137" priority="58">
      <formula>$A$2&lt;&gt;""</formula>
    </cfRule>
  </conditionalFormatting>
  <conditionalFormatting sqref="A969:R969">
    <cfRule type="expression" dxfId="136" priority="57">
      <formula>$A$2&lt;&gt;""</formula>
    </cfRule>
  </conditionalFormatting>
  <conditionalFormatting sqref="A977:R977">
    <cfRule type="expression" dxfId="135" priority="56">
      <formula>$A$2&lt;&gt;""</formula>
    </cfRule>
  </conditionalFormatting>
  <conditionalFormatting sqref="A985:R985">
    <cfRule type="expression" dxfId="134" priority="55">
      <formula>$A$2&lt;&gt;""</formula>
    </cfRule>
  </conditionalFormatting>
  <conditionalFormatting sqref="A993:R993">
    <cfRule type="expression" dxfId="133" priority="54">
      <formula>$A$2&lt;&gt;""</formula>
    </cfRule>
  </conditionalFormatting>
  <conditionalFormatting sqref="A1001:R1001">
    <cfRule type="expression" dxfId="132" priority="53">
      <formula>$A$2&lt;&gt;""</formula>
    </cfRule>
  </conditionalFormatting>
  <conditionalFormatting sqref="A1009:R1009">
    <cfRule type="expression" dxfId="131" priority="52">
      <formula>$A$2&lt;&gt;""</formula>
    </cfRule>
  </conditionalFormatting>
  <conditionalFormatting sqref="A1017:R1017">
    <cfRule type="expression" dxfId="130" priority="51">
      <formula>$A$2&lt;&gt;""</formula>
    </cfRule>
  </conditionalFormatting>
  <conditionalFormatting sqref="A1025:R1025">
    <cfRule type="expression" dxfId="129" priority="50">
      <formula>$A$2&lt;&gt;""</formula>
    </cfRule>
  </conditionalFormatting>
  <conditionalFormatting sqref="A1033:R1033">
    <cfRule type="expression" dxfId="128" priority="49">
      <formula>$A$2&lt;&gt;""</formula>
    </cfRule>
  </conditionalFormatting>
  <conditionalFormatting sqref="A1041:R1041">
    <cfRule type="expression" dxfId="127" priority="48">
      <formula>$A$2&lt;&gt;""</formula>
    </cfRule>
  </conditionalFormatting>
  <conditionalFormatting sqref="A1049:R1049">
    <cfRule type="expression" dxfId="126" priority="47">
      <formula>$A$2&lt;&gt;""</formula>
    </cfRule>
  </conditionalFormatting>
  <conditionalFormatting sqref="A1057:R1057">
    <cfRule type="expression" dxfId="125" priority="46">
      <formula>$A$2&lt;&gt;""</formula>
    </cfRule>
  </conditionalFormatting>
  <conditionalFormatting sqref="A1065:R1065">
    <cfRule type="expression" dxfId="124" priority="45">
      <formula>$A$2&lt;&gt;""</formula>
    </cfRule>
  </conditionalFormatting>
  <conditionalFormatting sqref="A1073:R1073">
    <cfRule type="expression" dxfId="123" priority="44">
      <formula>$A$2&lt;&gt;""</formula>
    </cfRule>
  </conditionalFormatting>
  <conditionalFormatting sqref="A1081:R1081">
    <cfRule type="expression" dxfId="122" priority="43">
      <formula>$A$2&lt;&gt;""</formula>
    </cfRule>
  </conditionalFormatting>
  <conditionalFormatting sqref="A1089:R1089">
    <cfRule type="expression" dxfId="121" priority="42">
      <formula>$A$2&lt;&gt;""</formula>
    </cfRule>
  </conditionalFormatting>
  <conditionalFormatting sqref="A1097:R1097">
    <cfRule type="expression" dxfId="120" priority="41">
      <formula>$A$2&lt;&gt;""</formula>
    </cfRule>
  </conditionalFormatting>
  <conditionalFormatting sqref="A1105:R1105">
    <cfRule type="expression" dxfId="119" priority="40">
      <formula>$A$2&lt;&gt;""</formula>
    </cfRule>
  </conditionalFormatting>
  <conditionalFormatting sqref="A1113:R1113">
    <cfRule type="expression" dxfId="118" priority="39">
      <formula>$A$2&lt;&gt;""</formula>
    </cfRule>
  </conditionalFormatting>
  <conditionalFormatting sqref="A1121:R1121">
    <cfRule type="expression" dxfId="117" priority="38">
      <formula>$A$2&lt;&gt;""</formula>
    </cfRule>
  </conditionalFormatting>
  <conditionalFormatting sqref="A1129:R1129">
    <cfRule type="expression" dxfId="116" priority="37">
      <formula>$A$2&lt;&gt;""</formula>
    </cfRule>
  </conditionalFormatting>
  <conditionalFormatting sqref="A1137:R1137">
    <cfRule type="expression" dxfId="115" priority="36">
      <formula>$A$2&lt;&gt;""</formula>
    </cfRule>
  </conditionalFormatting>
  <conditionalFormatting sqref="A1145:R1145">
    <cfRule type="expression" dxfId="114" priority="35">
      <formula>$A$2&lt;&gt;""</formula>
    </cfRule>
  </conditionalFormatting>
  <conditionalFormatting sqref="A1153:R1153">
    <cfRule type="expression" dxfId="113" priority="34">
      <formula>$A$2&lt;&gt;""</formula>
    </cfRule>
  </conditionalFormatting>
  <conditionalFormatting sqref="A1161:R1161">
    <cfRule type="expression" dxfId="112" priority="33">
      <formula>$A$2&lt;&gt;""</formula>
    </cfRule>
  </conditionalFormatting>
  <conditionalFormatting sqref="A1169:R1169">
    <cfRule type="expression" dxfId="111" priority="32">
      <formula>$A$2&lt;&gt;""</formula>
    </cfRule>
  </conditionalFormatting>
  <conditionalFormatting sqref="A1177:R1177">
    <cfRule type="expression" dxfId="110" priority="31">
      <formula>$A$2&lt;&gt;""</formula>
    </cfRule>
  </conditionalFormatting>
  <conditionalFormatting sqref="A1185:R1185">
    <cfRule type="expression" dxfId="109" priority="30">
      <formula>$A$2&lt;&gt;""</formula>
    </cfRule>
  </conditionalFormatting>
  <conditionalFormatting sqref="A1193:R1193">
    <cfRule type="expression" dxfId="108" priority="29">
      <formula>$A$2&lt;&gt;""</formula>
    </cfRule>
  </conditionalFormatting>
  <conditionalFormatting sqref="A1201:R1201">
    <cfRule type="expression" dxfId="107" priority="28">
      <formula>$A$2&lt;&gt;""</formula>
    </cfRule>
  </conditionalFormatting>
  <conditionalFormatting sqref="A1209:R1209">
    <cfRule type="expression" dxfId="106" priority="27">
      <formula>$A$2&lt;&gt;""</formula>
    </cfRule>
  </conditionalFormatting>
  <conditionalFormatting sqref="A1217:R1217">
    <cfRule type="expression" dxfId="105" priority="26">
      <formula>$A$2&lt;&gt;""</formula>
    </cfRule>
  </conditionalFormatting>
  <conditionalFormatting sqref="A1225:R1225">
    <cfRule type="expression" dxfId="104" priority="25">
      <formula>$A$2&lt;&gt;""</formula>
    </cfRule>
  </conditionalFormatting>
  <conditionalFormatting sqref="A1233:R1233">
    <cfRule type="expression" dxfId="103" priority="24">
      <formula>$A$2&lt;&gt;""</formula>
    </cfRule>
  </conditionalFormatting>
  <conditionalFormatting sqref="A1241:R1241">
    <cfRule type="expression" dxfId="102" priority="23">
      <formula>$A$2&lt;&gt;""</formula>
    </cfRule>
  </conditionalFormatting>
  <conditionalFormatting sqref="A1249:R1249">
    <cfRule type="expression" dxfId="101" priority="22">
      <formula>$A$2&lt;&gt;""</formula>
    </cfRule>
  </conditionalFormatting>
  <conditionalFormatting sqref="A1257:R1257">
    <cfRule type="expression" dxfId="100" priority="21">
      <formula>$A$2&lt;&gt;""</formula>
    </cfRule>
  </conditionalFormatting>
  <conditionalFormatting sqref="A1265:R1265">
    <cfRule type="expression" dxfId="99" priority="20">
      <formula>$A$2&lt;&gt;""</formula>
    </cfRule>
  </conditionalFormatting>
  <conditionalFormatting sqref="A1273:R1273">
    <cfRule type="expression" dxfId="98" priority="19">
      <formula>$A$2&lt;&gt;""</formula>
    </cfRule>
  </conditionalFormatting>
  <conditionalFormatting sqref="A1281:R1281">
    <cfRule type="expression" dxfId="97" priority="18">
      <formula>$A$2&lt;&gt;""</formula>
    </cfRule>
  </conditionalFormatting>
  <conditionalFormatting sqref="A1289:R1289">
    <cfRule type="expression" dxfId="96" priority="17">
      <formula>$A$2&lt;&gt;""</formula>
    </cfRule>
  </conditionalFormatting>
  <conditionalFormatting sqref="A1297:R1297">
    <cfRule type="expression" dxfId="95" priority="16">
      <formula>$A$2&lt;&gt;""</formula>
    </cfRule>
  </conditionalFormatting>
  <conditionalFormatting sqref="A1305:R1305">
    <cfRule type="expression" dxfId="94" priority="15">
      <formula>$A$2&lt;&gt;""</formula>
    </cfRule>
  </conditionalFormatting>
  <conditionalFormatting sqref="A1313:R1313">
    <cfRule type="expression" dxfId="93" priority="14">
      <formula>$A$2&lt;&gt;""</formula>
    </cfRule>
  </conditionalFormatting>
  <conditionalFormatting sqref="A1321:R1321">
    <cfRule type="expression" dxfId="92" priority="13">
      <formula>$A$2&lt;&gt;""</formula>
    </cfRule>
  </conditionalFormatting>
  <conditionalFormatting sqref="A1329:R1329">
    <cfRule type="expression" dxfId="91" priority="12">
      <formula>$A$2&lt;&gt;""</formula>
    </cfRule>
  </conditionalFormatting>
  <conditionalFormatting sqref="A1337:R1337">
    <cfRule type="expression" dxfId="90" priority="11">
      <formula>$A$2&lt;&gt;""</formula>
    </cfRule>
  </conditionalFormatting>
  <conditionalFormatting sqref="A1345:R1345">
    <cfRule type="expression" dxfId="89" priority="10">
      <formula>$A$2&lt;&gt;""</formula>
    </cfRule>
  </conditionalFormatting>
  <conditionalFormatting sqref="A1353:R1353">
    <cfRule type="expression" dxfId="88" priority="9">
      <formula>$A$2&lt;&gt;""</formula>
    </cfRule>
  </conditionalFormatting>
  <conditionalFormatting sqref="A1361:R1361">
    <cfRule type="expression" dxfId="87" priority="8">
      <formula>$A$2&lt;&gt;""</formula>
    </cfRule>
  </conditionalFormatting>
  <conditionalFormatting sqref="A1369:R1369">
    <cfRule type="expression" dxfId="86" priority="7">
      <formula>$A$2&lt;&gt;""</formula>
    </cfRule>
  </conditionalFormatting>
  <conditionalFormatting sqref="A1377:R1377">
    <cfRule type="expression" dxfId="85" priority="6">
      <formula>$A$2&lt;&gt;""</formula>
    </cfRule>
  </conditionalFormatting>
  <conditionalFormatting sqref="A1385:R1385">
    <cfRule type="expression" dxfId="84" priority="5">
      <formula>$A$2&lt;&gt;""</formula>
    </cfRule>
  </conditionalFormatting>
  <conditionalFormatting sqref="A1393:R1393">
    <cfRule type="expression" dxfId="83" priority="4">
      <formula>$A$2&lt;&gt;""</formula>
    </cfRule>
  </conditionalFormatting>
  <conditionalFormatting sqref="A1401:R1401">
    <cfRule type="expression" dxfId="82" priority="3">
      <formula>$A$2&lt;&gt;""</formula>
    </cfRule>
  </conditionalFormatting>
  <conditionalFormatting sqref="A1409:R1409">
    <cfRule type="expression" dxfId="81" priority="2">
      <formula>$A$2&lt;&gt;""</formula>
    </cfRule>
  </conditionalFormatting>
  <conditionalFormatting sqref="G9:R9">
    <cfRule type="expression" dxfId="80" priority="1">
      <formula>$A$2&lt;&gt;""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 tint="0.59999389629810485"/>
  </sheetPr>
  <dimension ref="A1:Q3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11.33203125" style="1" bestFit="1" customWidth="1"/>
    <col min="6" max="6" width="9.109375" style="1" customWidth="1"/>
    <col min="7" max="7" width="10.88671875" style="1" bestFit="1" customWidth="1"/>
    <col min="8" max="14" width="9.109375" style="1" customWidth="1"/>
    <col min="15" max="15" width="10.88671875" style="1" bestFit="1" customWidth="1"/>
    <col min="16" max="16" width="9.109375" style="1" customWidth="1"/>
    <col min="17" max="17" width="11.33203125" style="1" bestFit="1" customWidth="1"/>
  </cols>
  <sheetData>
    <row r="1" spans="1:17" s="5" customFormat="1">
      <c r="A1" s="13" t="s">
        <v>16</v>
      </c>
      <c r="B1" s="13" t="s">
        <v>18</v>
      </c>
      <c r="C1" s="13" t="s">
        <v>28</v>
      </c>
      <c r="D1" s="13" t="s">
        <v>11096</v>
      </c>
      <c r="E1" s="14" t="s">
        <v>11156</v>
      </c>
      <c r="F1" s="14" t="s">
        <v>11157</v>
      </c>
      <c r="G1" s="14" t="s">
        <v>11158</v>
      </c>
      <c r="H1" s="14" t="s">
        <v>11159</v>
      </c>
      <c r="I1" s="14" t="s">
        <v>11160</v>
      </c>
      <c r="J1" s="14" t="s">
        <v>11161</v>
      </c>
      <c r="K1" s="14" t="s">
        <v>11162</v>
      </c>
      <c r="L1" s="14" t="s">
        <v>11163</v>
      </c>
      <c r="M1" s="14" t="s">
        <v>11164</v>
      </c>
      <c r="N1" s="14" t="s">
        <v>11165</v>
      </c>
      <c r="O1" s="14" t="s">
        <v>11166</v>
      </c>
      <c r="P1" s="14" t="s">
        <v>11167</v>
      </c>
      <c r="Q1" s="14"/>
    </row>
    <row r="2" spans="1:17">
      <c r="A2" t="s">
        <v>45</v>
      </c>
      <c r="B2" t="s">
        <v>47</v>
      </c>
      <c r="C2" t="s">
        <v>56</v>
      </c>
      <c r="D2">
        <v>365956152</v>
      </c>
      <c r="E2" s="15">
        <v>21640855</v>
      </c>
      <c r="F2" s="15">
        <v>23553919</v>
      </c>
      <c r="G2" s="15">
        <v>16986758</v>
      </c>
      <c r="H2" s="15">
        <v>22440211</v>
      </c>
      <c r="I2" s="15">
        <v>89202209</v>
      </c>
      <c r="J2" s="15">
        <v>30282848</v>
      </c>
      <c r="K2" s="15">
        <v>14490334</v>
      </c>
      <c r="L2" s="15">
        <v>27821801</v>
      </c>
      <c r="M2" s="15">
        <v>51124006</v>
      </c>
      <c r="N2" s="15">
        <v>30611655</v>
      </c>
      <c r="O2" s="15">
        <v>5400463</v>
      </c>
      <c r="P2" s="15">
        <v>32401093</v>
      </c>
      <c r="Q2" s="15"/>
    </row>
    <row r="3" spans="1:17">
      <c r="A3" t="s">
        <v>45</v>
      </c>
      <c r="B3" t="s">
        <v>47</v>
      </c>
      <c r="C3" t="s">
        <v>77</v>
      </c>
      <c r="D3">
        <v>483405715</v>
      </c>
      <c r="E3" s="1">
        <v>21301078</v>
      </c>
      <c r="F3" s="1">
        <v>27034685</v>
      </c>
      <c r="G3" s="1">
        <v>30317198</v>
      </c>
      <c r="H3" s="1">
        <v>39267071</v>
      </c>
      <c r="I3" s="1">
        <v>36882290</v>
      </c>
      <c r="J3" s="1">
        <v>65035549</v>
      </c>
      <c r="K3" s="1">
        <v>30244406</v>
      </c>
      <c r="L3" s="1">
        <v>35417185</v>
      </c>
      <c r="M3" s="1">
        <v>26244376</v>
      </c>
      <c r="N3" s="1">
        <v>71637328</v>
      </c>
      <c r="O3" s="1">
        <v>27359334</v>
      </c>
      <c r="P3" s="1">
        <v>72665215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8.5546875" style="1" bestFit="1" customWidth="1"/>
    <col min="2" max="2" width="20.5546875" style="1" bestFit="1" customWidth="1"/>
    <col min="3" max="3" width="8.109375" style="1" bestFit="1" customWidth="1"/>
    <col min="4" max="4" width="9.33203125" style="1" bestFit="1" customWidth="1"/>
    <col min="5" max="5" width="14.88671875" style="1" bestFit="1" customWidth="1"/>
    <col min="6" max="6" width="10.88671875" style="1" bestFit="1" customWidth="1"/>
    <col min="7" max="7" width="12" style="1" bestFit="1" customWidth="1"/>
    <col min="8" max="8" width="13" style="1" bestFit="1" customWidth="1"/>
    <col min="9" max="9" width="10.88671875" style="1" bestFit="1" customWidth="1"/>
    <col min="10" max="10" width="12" style="1" bestFit="1" customWidth="1"/>
    <col min="11" max="11" width="9.33203125" style="1" bestFit="1" customWidth="1"/>
    <col min="12" max="13" width="12" style="1" bestFit="1" customWidth="1"/>
    <col min="14" max="14" width="14.88671875" style="1" bestFit="1" customWidth="1"/>
    <col min="15" max="16" width="12" style="1" bestFit="1" customWidth="1"/>
    <col min="17" max="17" width="11.33203125" style="1" bestFit="1" customWidth="1"/>
    <col min="18" max="18" width="9.109375" style="1" customWidth="1"/>
    <col min="19" max="16384" width="9.109375" style="1"/>
  </cols>
  <sheetData>
    <row r="1" spans="1:17" s="8" customForma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9.88671875" bestFit="1" customWidth="1"/>
    <col min="6" max="6" width="7.6640625" bestFit="1" customWidth="1"/>
    <col min="7" max="7" width="8.44140625" bestFit="1" customWidth="1"/>
    <col min="8" max="16" width="7.6640625" bestFit="1" customWidth="1"/>
    <col min="17" max="17" width="9.88671875" bestFit="1" customWidth="1"/>
    <col min="18" max="18" width="9.109375" customWidth="1"/>
  </cols>
  <sheetData>
    <row r="1" spans="1:17" s="5" customForma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8" tint="0.59999389629810485"/>
  </sheetPr>
  <dimension ref="A1:R401"/>
  <sheetViews>
    <sheetView zoomScale="85" zoomScaleNormal="85" workbookViewId="0">
      <pane ySplit="1" topLeftCell="A2" activePane="bottomLeft" state="frozen"/>
      <selection activeCell="B8" sqref="B8"/>
      <selection pane="bottomLeft" activeCell="K1" sqref="K1:K1048576"/>
    </sheetView>
  </sheetViews>
  <sheetFormatPr baseColWidth="10" defaultColWidth="9.109375" defaultRowHeight="14.4"/>
  <cols>
    <col min="1" max="1" width="14.6640625" customWidth="1"/>
    <col min="2" max="2" width="47.6640625" customWidth="1"/>
    <col min="3" max="3" width="10.5546875" bestFit="1" customWidth="1"/>
    <col min="4" max="4" width="30.6640625" bestFit="1" customWidth="1"/>
    <col min="5" max="5" width="37.109375" bestFit="1" customWidth="1"/>
    <col min="6" max="17" width="14.6640625" style="3" customWidth="1"/>
    <col min="18" max="18" width="15.33203125" style="3" bestFit="1" customWidth="1"/>
    <col min="19" max="19" width="9.109375" customWidth="1"/>
  </cols>
  <sheetData>
    <row r="1" spans="1:18">
      <c r="A1" s="40" t="s">
        <v>11153</v>
      </c>
      <c r="B1" s="40" t="s">
        <v>1</v>
      </c>
      <c r="C1" s="40" t="s">
        <v>2</v>
      </c>
      <c r="D1" s="40" t="s">
        <v>11154</v>
      </c>
      <c r="E1" s="41" t="s">
        <v>11155</v>
      </c>
      <c r="F1" s="42" t="s">
        <v>11156</v>
      </c>
      <c r="G1" s="42" t="s">
        <v>11157</v>
      </c>
      <c r="H1" s="42" t="s">
        <v>11158</v>
      </c>
      <c r="I1" s="42" t="s">
        <v>11159</v>
      </c>
      <c r="J1" s="42" t="s">
        <v>11160</v>
      </c>
      <c r="K1" s="42" t="s">
        <v>11161</v>
      </c>
      <c r="L1" s="42" t="s">
        <v>11162</v>
      </c>
      <c r="M1" s="42" t="s">
        <v>11163</v>
      </c>
      <c r="N1" s="42" t="s">
        <v>11164</v>
      </c>
      <c r="O1" s="42" t="s">
        <v>11165</v>
      </c>
      <c r="P1" s="42" t="s">
        <v>11166</v>
      </c>
      <c r="Q1" s="42" t="s">
        <v>11167</v>
      </c>
      <c r="R1" s="43" t="s">
        <v>11096</v>
      </c>
    </row>
    <row r="2" spans="1:18">
      <c r="A2" t="s">
        <v>45</v>
      </c>
      <c r="B2" t="s">
        <v>47</v>
      </c>
      <c r="C2" t="s">
        <v>56</v>
      </c>
      <c r="D2" t="s">
        <v>11097</v>
      </c>
      <c r="E2" t="s">
        <v>11168</v>
      </c>
      <c r="F2" s="2">
        <f>SUMIFS(VI_Debitos!$V:$V,VI_Debitos!$H:$H,$C2,VI_Debitos!$T:$T,$D2,VI_Debitos!$R:$R,LEFT(PAGADO!F$1,4),VI_Debitos!$Q:$Q,RIGHT(F$1,2))</f>
        <v>0</v>
      </c>
      <c r="G2" s="2">
        <f>SUMIFS(VI_Debitos!$V:$V,VI_Debitos!$H:$H,$C2,VI_Debitos!$T:$T,$D2,VI_Debitos!$R:$R,LEFT(PAGADO!G$1,4),VI_Debitos!$Q:$Q,RIGHT(G$1,2))</f>
        <v>0</v>
      </c>
      <c r="H2" s="2">
        <f>SUMIFS(VI_Debitos!$V:$V,VI_Debitos!$H:$H,$C2,VI_Debitos!$T:$T,$D2,VI_Debitos!$R:$R,LEFT(PAGADO!H$1,4),VI_Debitos!$Q:$Q,RIGHT(H$1,2))</f>
        <v>0</v>
      </c>
      <c r="I2" s="2">
        <f>SUMIFS(VI_Debitos!$V:$V,VI_Debitos!$H:$H,$C2,VI_Debitos!$T:$T,$D2,VI_Debitos!$R:$R,LEFT(PAGADO!I$1,4),VI_Debitos!$Q:$Q,RIGHT(I$1,2))</f>
        <v>0</v>
      </c>
      <c r="J2" s="2">
        <f>SUMIFS(VI_Debitos!$V:$V,VI_Debitos!$H:$H,$C2,VI_Debitos!$T:$T,$D2,VI_Debitos!$R:$R,LEFT(PAGADO!J$1,4),VI_Debitos!$Q:$Q,RIGHT(J$1,2))</f>
        <v>0</v>
      </c>
      <c r="K2" s="2">
        <f>SUMIFS(VI_Debitos!$V:$V,VI_Debitos!$H:$H,$C2,VI_Debitos!$T:$T,$D2,VI_Debitos!$R:$R,LEFT(PAGADO!K$1,4),VI_Debitos!$Q:$Q,RIGHT(K$1,2))</f>
        <v>0</v>
      </c>
      <c r="L2" s="2">
        <f>SUMIFS(VI_Debitos!$V:$V,VI_Debitos!$H:$H,$C2,VI_Debitos!$T:$T,$D2,VI_Debitos!$R:$R,LEFT(PAGADO!L$1,4),VI_Debitos!$Q:$Q,RIGHT(L$1,2))</f>
        <v>0</v>
      </c>
      <c r="M2" s="2">
        <f>SUMIFS(VI_Debitos!$V:$V,VI_Debitos!$H:$H,$C2,VI_Debitos!$T:$T,$D2,VI_Debitos!$R:$R,LEFT(PAGADO!M$1,4),VI_Debitos!$Q:$Q,RIGHT(M$1,2))</f>
        <v>0</v>
      </c>
      <c r="N2" s="2">
        <f>SUMIFS(VI_Debitos!$V:$V,VI_Debitos!$H:$H,$C2,VI_Debitos!$T:$T,$D2,VI_Debitos!$R:$R,LEFT(PAGADO!N$1,4),VI_Debitos!$Q:$Q,RIGHT(N$1,2))</f>
        <v>0</v>
      </c>
      <c r="O2" s="2">
        <f>SUMIFS(VI_Debitos!$V:$V,VI_Debitos!$H:$H,$C2,VI_Debitos!$T:$T,$D2,VI_Debitos!$R:$R,LEFT(PAGADO!O$1,4),VI_Debitos!$Q:$Q,RIGHT(O$1,2))</f>
        <v>0</v>
      </c>
      <c r="P2" s="2">
        <f>SUMIFS(VI_Debitos!$V:$V,VI_Debitos!$H:$H,$C2,VI_Debitos!$T:$T,$D2,VI_Debitos!$R:$R,LEFT(PAGADO!P$1,4),VI_Debitos!$Q:$Q,RIGHT(P$1,2))</f>
        <v>0</v>
      </c>
      <c r="Q2" s="2">
        <f>SUMIFS(VI_Debitos!$V:$V,VI_Debitos!$H:$H,$C2,VI_Debitos!$T:$T,$D2,VI_Debitos!$R:$R,LEFT(PAGADO!Q$1,4),VI_Debitos!$Q:$Q,RIGHT(Q$1,2))</f>
        <v>0</v>
      </c>
      <c r="R2" s="2">
        <f t="shared" ref="R2:R65" si="0">SUM(F2:Q2)</f>
        <v>0</v>
      </c>
    </row>
    <row r="3" spans="1:18">
      <c r="A3" t="s">
        <v>45</v>
      </c>
      <c r="B3" t="s">
        <v>47</v>
      </c>
      <c r="C3" t="s">
        <v>56</v>
      </c>
      <c r="D3" t="s">
        <v>11098</v>
      </c>
      <c r="E3" t="s">
        <v>11169</v>
      </c>
      <c r="F3" s="2">
        <f>SUMIFS(VI_Debitos!$V:$V,VI_Debitos!$H:$H,$C3,VI_Debitos!$T:$T,$D3,VI_Debitos!$R:$R,LEFT(PAGADO!F$1,4),VI_Debitos!$Q:$Q,RIGHT(F$1,2))</f>
        <v>-219682</v>
      </c>
      <c r="G3" s="2">
        <f>SUMIFS(VI_Debitos!$V:$V,VI_Debitos!$H:$H,$C3,VI_Debitos!$T:$T,$D3,VI_Debitos!$R:$R,LEFT(PAGADO!G$1,4),VI_Debitos!$Q:$Q,RIGHT(G$1,2))</f>
        <v>-237350</v>
      </c>
      <c r="H3" s="2">
        <f>SUMIFS(VI_Debitos!$V:$V,VI_Debitos!$H:$H,$C3,VI_Debitos!$T:$T,$D3,VI_Debitos!$R:$R,LEFT(PAGADO!H$1,4),VI_Debitos!$Q:$Q,RIGHT(H$1,2))</f>
        <v>-164783</v>
      </c>
      <c r="I3" s="2">
        <f>SUMIFS(VI_Debitos!$V:$V,VI_Debitos!$H:$H,$C3,VI_Debitos!$T:$T,$D3,VI_Debitos!$R:$R,LEFT(PAGADO!I$1,4),VI_Debitos!$Q:$Q,RIGHT(I$1,2))</f>
        <v>-237179</v>
      </c>
      <c r="J3" s="2">
        <f>SUMIFS(VI_Debitos!$V:$V,VI_Debitos!$H:$H,$C3,VI_Debitos!$T:$T,$D3,VI_Debitos!$R:$R,LEFT(PAGADO!J$1,4),VI_Debitos!$Q:$Q,RIGHT(J$1,2))</f>
        <v>-889205</v>
      </c>
      <c r="K3" s="2">
        <f>SUMIFS(VI_Debitos!$V:$V,VI_Debitos!$H:$H,$C3,VI_Debitos!$T:$T,$D3,VI_Debitos!$R:$R,LEFT(PAGADO!K$1,4),VI_Debitos!$Q:$Q,RIGHT(K$1,2))</f>
        <v>0</v>
      </c>
      <c r="L3" s="2">
        <f>SUMIFS(VI_Debitos!$V:$V,VI_Debitos!$H:$H,$C3,VI_Debitos!$T:$T,$D3,VI_Debitos!$R:$R,LEFT(PAGADO!L$1,4),VI_Debitos!$Q:$Q,RIGHT(L$1,2))</f>
        <v>-161556</v>
      </c>
      <c r="M3" s="2">
        <f>SUMIFS(VI_Debitos!$V:$V,VI_Debitos!$H:$H,$C3,VI_Debitos!$T:$T,$D3,VI_Debitos!$R:$R,LEFT(PAGADO!M$1,4),VI_Debitos!$Q:$Q,RIGHT(M$1,2))</f>
        <v>-272147</v>
      </c>
      <c r="N3" s="2">
        <f>SUMIFS(VI_Debitos!$V:$V,VI_Debitos!$H:$H,$C3,VI_Debitos!$T:$T,$D3,VI_Debitos!$R:$R,LEFT(PAGADO!N$1,4),VI_Debitos!$Q:$Q,RIGHT(N$1,2))</f>
        <v>-523895</v>
      </c>
      <c r="O3" s="2">
        <f>SUMIFS(VI_Debitos!$V:$V,VI_Debitos!$H:$H,$C3,VI_Debitos!$T:$T,$D3,VI_Debitos!$R:$R,LEFT(PAGADO!O$1,4),VI_Debitos!$Q:$Q,RIGHT(O$1,2))</f>
        <v>-284014</v>
      </c>
      <c r="P3" s="2">
        <f>SUMIFS(VI_Debitos!$V:$V,VI_Debitos!$H:$H,$C3,VI_Debitos!$T:$T,$D3,VI_Debitos!$R:$R,LEFT(PAGADO!P$1,4),VI_Debitos!$Q:$Q,RIGHT(P$1,2))</f>
        <v>-53778</v>
      </c>
      <c r="Q3" s="2">
        <f>SUMIFS(VI_Debitos!$V:$V,VI_Debitos!$H:$H,$C3,VI_Debitos!$T:$T,$D3,VI_Debitos!$R:$R,LEFT(PAGADO!Q$1,4),VI_Debitos!$Q:$Q,RIGHT(Q$1,2))</f>
        <v>-616272</v>
      </c>
      <c r="R3" s="2">
        <f t="shared" si="0"/>
        <v>-3659861</v>
      </c>
    </row>
    <row r="4" spans="1:18">
      <c r="A4" t="s">
        <v>45</v>
      </c>
      <c r="B4" t="s">
        <v>47</v>
      </c>
      <c r="C4" t="s">
        <v>56</v>
      </c>
      <c r="D4" t="s">
        <v>11099</v>
      </c>
      <c r="E4" t="s">
        <v>11170</v>
      </c>
      <c r="F4" s="2">
        <f>SUMIFS(VI_Debitos!$V:$V,VI_Debitos!$H:$H,$C4,VI_Debitos!$T:$T,$D4,VI_Debitos!$R:$R,LEFT(PAGADO!F$1,4),VI_Debitos!$Q:$Q,RIGHT(F$1,2))</f>
        <v>0</v>
      </c>
      <c r="G4" s="2">
        <f>SUMIFS(VI_Debitos!$V:$V,VI_Debitos!$H:$H,$C4,VI_Debitos!$T:$T,$D4,VI_Debitos!$R:$R,LEFT(PAGADO!G$1,4),VI_Debitos!$Q:$Q,RIGHT(G$1,2))</f>
        <v>0</v>
      </c>
      <c r="H4" s="2">
        <f>SUMIFS(VI_Debitos!$V:$V,VI_Debitos!$H:$H,$C4,VI_Debitos!$T:$T,$D4,VI_Debitos!$R:$R,LEFT(PAGADO!H$1,4),VI_Debitos!$Q:$Q,RIGHT(H$1,2))</f>
        <v>0</v>
      </c>
      <c r="I4" s="2">
        <f>SUMIFS(VI_Debitos!$V:$V,VI_Debitos!$H:$H,$C4,VI_Debitos!$T:$T,$D4,VI_Debitos!$R:$R,LEFT(PAGADO!I$1,4),VI_Debitos!$Q:$Q,RIGHT(I$1,2))</f>
        <v>0</v>
      </c>
      <c r="J4" s="2">
        <f>SUMIFS(VI_Debitos!$V:$V,VI_Debitos!$H:$H,$C4,VI_Debitos!$T:$T,$D4,VI_Debitos!$R:$R,LEFT(PAGADO!J$1,4),VI_Debitos!$Q:$Q,RIGHT(J$1,2))</f>
        <v>0</v>
      </c>
      <c r="K4" s="2">
        <f>SUMIFS(VI_Debitos!$V:$V,VI_Debitos!$H:$H,$C4,VI_Debitos!$T:$T,$D4,VI_Debitos!$R:$R,LEFT(PAGADO!K$1,4),VI_Debitos!$Q:$Q,RIGHT(K$1,2))</f>
        <v>0</v>
      </c>
      <c r="L4" s="2">
        <f>SUMIFS(VI_Debitos!$V:$V,VI_Debitos!$H:$H,$C4,VI_Debitos!$T:$T,$D4,VI_Debitos!$R:$R,LEFT(PAGADO!L$1,4),VI_Debitos!$Q:$Q,RIGHT(L$1,2))</f>
        <v>0</v>
      </c>
      <c r="M4" s="2">
        <f>SUMIFS(VI_Debitos!$V:$V,VI_Debitos!$H:$H,$C4,VI_Debitos!$T:$T,$D4,VI_Debitos!$R:$R,LEFT(PAGADO!M$1,4),VI_Debitos!$Q:$Q,RIGHT(M$1,2))</f>
        <v>0</v>
      </c>
      <c r="N4" s="2">
        <f>SUMIFS(VI_Debitos!$V:$V,VI_Debitos!$H:$H,$C4,VI_Debitos!$T:$T,$D4,VI_Debitos!$R:$R,LEFT(PAGADO!N$1,4),VI_Debitos!$Q:$Q,RIGHT(N$1,2))</f>
        <v>0</v>
      </c>
      <c r="O4" s="2">
        <f>SUMIFS(VI_Debitos!$V:$V,VI_Debitos!$H:$H,$C4,VI_Debitos!$T:$T,$D4,VI_Debitos!$R:$R,LEFT(PAGADO!O$1,4),VI_Debitos!$Q:$Q,RIGHT(O$1,2))</f>
        <v>0</v>
      </c>
      <c r="P4" s="2">
        <f>SUMIFS(VI_Debitos!$V:$V,VI_Debitos!$H:$H,$C4,VI_Debitos!$T:$T,$D4,VI_Debitos!$R:$R,LEFT(PAGADO!P$1,4),VI_Debitos!$Q:$Q,RIGHT(P$1,2))</f>
        <v>0</v>
      </c>
      <c r="Q4" s="2">
        <f>SUMIFS(VI_Debitos!$V:$V,VI_Debitos!$H:$H,$C4,VI_Debitos!$T:$T,$D4,VI_Debitos!$R:$R,LEFT(PAGADO!Q$1,4),VI_Debitos!$Q:$Q,RIGHT(Q$1,2))</f>
        <v>0</v>
      </c>
      <c r="R4" s="2">
        <f t="shared" si="0"/>
        <v>0</v>
      </c>
    </row>
    <row r="5" spans="1:18">
      <c r="A5" t="s">
        <v>45</v>
      </c>
      <c r="B5" t="s">
        <v>47</v>
      </c>
      <c r="C5" t="s">
        <v>56</v>
      </c>
      <c r="D5" t="s">
        <v>11100</v>
      </c>
      <c r="E5" t="s">
        <v>11171</v>
      </c>
      <c r="F5" s="2">
        <f>SUMIFS(VI_Debitos!$V:$V,VI_Debitos!$H:$H,$C5,VI_Debitos!$T:$T,$D5,VI_Debitos!$R:$R,LEFT(PAGADO!F$1,4),VI_Debitos!$Q:$Q,RIGHT(F$1,2))</f>
        <v>0</v>
      </c>
      <c r="G5" s="2">
        <f>SUMIFS(VI_Debitos!$V:$V,VI_Debitos!$H:$H,$C5,VI_Debitos!$T:$T,$D5,VI_Debitos!$R:$R,LEFT(PAGADO!G$1,4),VI_Debitos!$Q:$Q,RIGHT(G$1,2))</f>
        <v>0</v>
      </c>
      <c r="H5" s="2">
        <f>SUMIFS(VI_Debitos!$V:$V,VI_Debitos!$H:$H,$C5,VI_Debitos!$T:$T,$D5,VI_Debitos!$R:$R,LEFT(PAGADO!H$1,4),VI_Debitos!$Q:$Q,RIGHT(H$1,2))</f>
        <v>0</v>
      </c>
      <c r="I5" s="2">
        <f>SUMIFS(VI_Debitos!$V:$V,VI_Debitos!$H:$H,$C5,VI_Debitos!$T:$T,$D5,VI_Debitos!$R:$R,LEFT(PAGADO!I$1,4),VI_Debitos!$Q:$Q,RIGHT(I$1,2))</f>
        <v>0</v>
      </c>
      <c r="J5" s="2">
        <f>SUMIFS(VI_Debitos!$V:$V,VI_Debitos!$H:$H,$C5,VI_Debitos!$T:$T,$D5,VI_Debitos!$R:$R,LEFT(PAGADO!J$1,4),VI_Debitos!$Q:$Q,RIGHT(J$1,2))</f>
        <v>0</v>
      </c>
      <c r="K5" s="2">
        <f>SUMIFS(VI_Debitos!$V:$V,VI_Debitos!$H:$H,$C5,VI_Debitos!$T:$T,$D5,VI_Debitos!$R:$R,LEFT(PAGADO!K$1,4),VI_Debitos!$Q:$Q,RIGHT(K$1,2))</f>
        <v>0</v>
      </c>
      <c r="L5" s="2">
        <f>SUMIFS(VI_Debitos!$V:$V,VI_Debitos!$H:$H,$C5,VI_Debitos!$T:$T,$D5,VI_Debitos!$R:$R,LEFT(PAGADO!L$1,4),VI_Debitos!$Q:$Q,RIGHT(L$1,2))</f>
        <v>0</v>
      </c>
      <c r="M5" s="2">
        <f>SUMIFS(VI_Debitos!$V:$V,VI_Debitos!$H:$H,$C5,VI_Debitos!$T:$T,$D5,VI_Debitos!$R:$R,LEFT(PAGADO!M$1,4),VI_Debitos!$Q:$Q,RIGHT(M$1,2))</f>
        <v>0</v>
      </c>
      <c r="N5" s="2">
        <f>SUMIFS(VI_Debitos!$V:$V,VI_Debitos!$H:$H,$C5,VI_Debitos!$T:$T,$D5,VI_Debitos!$R:$R,LEFT(PAGADO!N$1,4),VI_Debitos!$Q:$Q,RIGHT(N$1,2))</f>
        <v>0</v>
      </c>
      <c r="O5" s="2">
        <f>SUMIFS(VI_Debitos!$V:$V,VI_Debitos!$H:$H,$C5,VI_Debitos!$T:$T,$D5,VI_Debitos!$R:$R,LEFT(PAGADO!O$1,4),VI_Debitos!$Q:$Q,RIGHT(O$1,2))</f>
        <v>0</v>
      </c>
      <c r="P5" s="2">
        <f>SUMIFS(VI_Debitos!$V:$V,VI_Debitos!$H:$H,$C5,VI_Debitos!$T:$T,$D5,VI_Debitos!$R:$R,LEFT(PAGADO!P$1,4),VI_Debitos!$Q:$Q,RIGHT(P$1,2))</f>
        <v>0</v>
      </c>
      <c r="Q5" s="2">
        <f>SUMIFS(VI_Debitos!$V:$V,VI_Debitos!$H:$H,$C5,VI_Debitos!$T:$T,$D5,VI_Debitos!$R:$R,LEFT(PAGADO!Q$1,4),VI_Debitos!$Q:$Q,RIGHT(Q$1,2))</f>
        <v>0</v>
      </c>
      <c r="R5" s="2">
        <f t="shared" si="0"/>
        <v>0</v>
      </c>
    </row>
    <row r="6" spans="1:18">
      <c r="A6" t="s">
        <v>45</v>
      </c>
      <c r="B6" t="s">
        <v>47</v>
      </c>
      <c r="C6" t="s">
        <v>56</v>
      </c>
      <c r="D6" t="s">
        <v>11101</v>
      </c>
      <c r="E6" t="s">
        <v>11172</v>
      </c>
      <c r="F6" s="2">
        <f>SUMIFS(VI_Debitos!$V:$V,VI_Debitos!$H:$H,$C6,VI_Debitos!$T:$T,$D6,VI_Debitos!$R:$R,LEFT(PAGADO!F$1,4),VI_Debitos!$Q:$Q,RIGHT(F$1,2))</f>
        <v>-360972</v>
      </c>
      <c r="G6" s="2">
        <f>SUMIFS(VI_Debitos!$V:$V,VI_Debitos!$H:$H,$C6,VI_Debitos!$T:$T,$D6,VI_Debitos!$R:$R,LEFT(PAGADO!G$1,4),VI_Debitos!$Q:$Q,RIGHT(G$1,2))</f>
        <v>-490974</v>
      </c>
      <c r="H6" s="2">
        <f>SUMIFS(VI_Debitos!$V:$V,VI_Debitos!$H:$H,$C6,VI_Debitos!$T:$T,$D6,VI_Debitos!$R:$R,LEFT(PAGADO!H$1,4),VI_Debitos!$Q:$Q,RIGHT(H$1,2))</f>
        <v>-415391</v>
      </c>
      <c r="I6" s="2">
        <f>SUMIFS(VI_Debitos!$V:$V,VI_Debitos!$H:$H,$C6,VI_Debitos!$T:$T,$D6,VI_Debitos!$R:$R,LEFT(PAGADO!I$1,4),VI_Debitos!$Q:$Q,RIGHT(I$1,2))</f>
        <v>-409402</v>
      </c>
      <c r="J6" s="2">
        <f>SUMIFS(VI_Debitos!$V:$V,VI_Debitos!$H:$H,$C6,VI_Debitos!$T:$T,$D6,VI_Debitos!$R:$R,LEFT(PAGADO!J$1,4),VI_Debitos!$Q:$Q,RIGHT(J$1,2))</f>
        <v>-1513127</v>
      </c>
      <c r="K6" s="2">
        <f>SUMIFS(VI_Debitos!$V:$V,VI_Debitos!$H:$H,$C6,VI_Debitos!$T:$T,$D6,VI_Debitos!$R:$R,LEFT(PAGADO!K$1,4),VI_Debitos!$Q:$Q,RIGHT(K$1,2))</f>
        <v>-619607</v>
      </c>
      <c r="L6" s="2">
        <f>SUMIFS(VI_Debitos!$V:$V,VI_Debitos!$H:$H,$C6,VI_Debitos!$T:$T,$D6,VI_Debitos!$R:$R,LEFT(PAGADO!L$1,4),VI_Debitos!$Q:$Q,RIGHT(L$1,2))</f>
        <v>-263607</v>
      </c>
      <c r="M6" s="2">
        <f>SUMIFS(VI_Debitos!$V:$V,VI_Debitos!$H:$H,$C6,VI_Debitos!$T:$T,$D6,VI_Debitos!$R:$R,LEFT(PAGADO!M$1,4),VI_Debitos!$Q:$Q,RIGHT(M$1,2))</f>
        <v>-84351</v>
      </c>
      <c r="N6" s="2">
        <f>SUMIFS(VI_Debitos!$V:$V,VI_Debitos!$H:$H,$C6,VI_Debitos!$T:$T,$D6,VI_Debitos!$R:$R,LEFT(PAGADO!N$1,4),VI_Debitos!$Q:$Q,RIGHT(N$1,2))</f>
        <v>0</v>
      </c>
      <c r="O6" s="2">
        <f>SUMIFS(VI_Debitos!$V:$V,VI_Debitos!$H:$H,$C6,VI_Debitos!$T:$T,$D6,VI_Debitos!$R:$R,LEFT(PAGADO!O$1,4),VI_Debitos!$Q:$Q,RIGHT(O$1,2))</f>
        <v>0</v>
      </c>
      <c r="P6" s="2">
        <f>SUMIFS(VI_Debitos!$V:$V,VI_Debitos!$H:$H,$C6,VI_Debitos!$T:$T,$D6,VI_Debitos!$R:$R,LEFT(PAGADO!P$1,4),VI_Debitos!$Q:$Q,RIGHT(P$1,2))</f>
        <v>0</v>
      </c>
      <c r="Q6" s="2">
        <f>SUMIFS(VI_Debitos!$V:$V,VI_Debitos!$H:$H,$C6,VI_Debitos!$T:$T,$D6,VI_Debitos!$R:$R,LEFT(PAGADO!Q$1,4),VI_Debitos!$Q:$Q,RIGHT(Q$1,2))</f>
        <v>-212766</v>
      </c>
      <c r="R6" s="2">
        <f t="shared" si="0"/>
        <v>-4370197</v>
      </c>
    </row>
    <row r="7" spans="1:18">
      <c r="A7" t="s">
        <v>45</v>
      </c>
      <c r="B7" t="s">
        <v>47</v>
      </c>
      <c r="C7" t="s">
        <v>56</v>
      </c>
      <c r="D7" t="s">
        <v>11102</v>
      </c>
      <c r="E7" t="s">
        <v>11173</v>
      </c>
      <c r="F7" s="2">
        <f>SUMIFS(VI_Debitos!$V:$V,VI_Debitos!$H:$H,$C7,VI_Debitos!$T:$T,$D7,VI_Debitos!$R:$R,LEFT(PAGADO!F$1,4),VI_Debitos!$Q:$Q,RIGHT(F$1,2))</f>
        <v>0</v>
      </c>
      <c r="G7" s="2">
        <f>SUMIFS(VI_Debitos!$V:$V,VI_Debitos!$H:$H,$C7,VI_Debitos!$T:$T,$D7,VI_Debitos!$R:$R,LEFT(PAGADO!G$1,4),VI_Debitos!$Q:$Q,RIGHT(G$1,2))</f>
        <v>0</v>
      </c>
      <c r="H7" s="2">
        <f>SUMIFS(VI_Debitos!$V:$V,VI_Debitos!$H:$H,$C7,VI_Debitos!$T:$T,$D7,VI_Debitos!$R:$R,LEFT(PAGADO!H$1,4),VI_Debitos!$Q:$Q,RIGHT(H$1,2))</f>
        <v>0</v>
      </c>
      <c r="I7" s="2">
        <f>SUMIFS(VI_Debitos!$V:$V,VI_Debitos!$H:$H,$C7,VI_Debitos!$T:$T,$D7,VI_Debitos!$R:$R,LEFT(PAGADO!I$1,4),VI_Debitos!$Q:$Q,RIGHT(I$1,2))</f>
        <v>0</v>
      </c>
      <c r="J7" s="2">
        <f>SUMIFS(VI_Debitos!$V:$V,VI_Debitos!$H:$H,$C7,VI_Debitos!$T:$T,$D7,VI_Debitos!$R:$R,LEFT(PAGADO!J$1,4),VI_Debitos!$Q:$Q,RIGHT(J$1,2))</f>
        <v>0</v>
      </c>
      <c r="K7" s="2">
        <f>SUMIFS(VI_Debitos!$V:$V,VI_Debitos!$H:$H,$C7,VI_Debitos!$T:$T,$D7,VI_Debitos!$R:$R,LEFT(PAGADO!K$1,4),VI_Debitos!$Q:$Q,RIGHT(K$1,2))</f>
        <v>0</v>
      </c>
      <c r="L7" s="2">
        <f>SUMIFS(VI_Debitos!$V:$V,VI_Debitos!$H:$H,$C7,VI_Debitos!$T:$T,$D7,VI_Debitos!$R:$R,LEFT(PAGADO!L$1,4),VI_Debitos!$Q:$Q,RIGHT(L$1,2))</f>
        <v>0</v>
      </c>
      <c r="M7" s="2">
        <f>SUMIFS(VI_Debitos!$V:$V,VI_Debitos!$H:$H,$C7,VI_Debitos!$T:$T,$D7,VI_Debitos!$R:$R,LEFT(PAGADO!M$1,4),VI_Debitos!$Q:$Q,RIGHT(M$1,2))</f>
        <v>0</v>
      </c>
      <c r="N7" s="2">
        <f>SUMIFS(VI_Debitos!$V:$V,VI_Debitos!$H:$H,$C7,VI_Debitos!$T:$T,$D7,VI_Debitos!$R:$R,LEFT(PAGADO!N$1,4),VI_Debitos!$Q:$Q,RIGHT(N$1,2))</f>
        <v>0</v>
      </c>
      <c r="O7" s="2">
        <f>SUMIFS(VI_Debitos!$V:$V,VI_Debitos!$H:$H,$C7,VI_Debitos!$T:$T,$D7,VI_Debitos!$R:$R,LEFT(PAGADO!O$1,4),VI_Debitos!$Q:$Q,RIGHT(O$1,2))</f>
        <v>0</v>
      </c>
      <c r="P7" s="2">
        <f>SUMIFS(VI_Debitos!$V:$V,VI_Debitos!$H:$H,$C7,VI_Debitos!$T:$T,$D7,VI_Debitos!$R:$R,LEFT(PAGADO!P$1,4),VI_Debitos!$Q:$Q,RIGHT(P$1,2))</f>
        <v>0</v>
      </c>
      <c r="Q7" s="2">
        <f>SUMIFS(VI_Debitos!$V:$V,VI_Debitos!$H:$H,$C7,VI_Debitos!$T:$T,$D7,VI_Debitos!$R:$R,LEFT(PAGADO!Q$1,4),VI_Debitos!$Q:$Q,RIGHT(Q$1,2))</f>
        <v>0</v>
      </c>
      <c r="R7" s="2">
        <f t="shared" si="0"/>
        <v>0</v>
      </c>
    </row>
    <row r="8" spans="1:18">
      <c r="A8" t="s">
        <v>45</v>
      </c>
      <c r="B8" t="s">
        <v>47</v>
      </c>
      <c r="C8" t="s">
        <v>56</v>
      </c>
      <c r="D8" t="s">
        <v>11103</v>
      </c>
      <c r="E8" t="s">
        <v>11174</v>
      </c>
      <c r="F8" s="2">
        <f>SUMIFS(VI_Debitos!$V:$V,VI_Debitos!$H:$H,$C8,VI_Debitos!$T:$T,$D8,VI_Debitos!$R:$R,LEFT(PAGADO!F$1,4),VI_Debitos!$Q:$Q,RIGHT(F$1,2))</f>
        <v>-32461</v>
      </c>
      <c r="G8" s="2">
        <f>SUMIFS(VI_Debitos!$V:$V,VI_Debitos!$H:$H,$C8,VI_Debitos!$T:$T,$D8,VI_Debitos!$R:$R,LEFT(PAGADO!G$1,4),VI_Debitos!$Q:$Q,RIGHT(G$1,2))</f>
        <v>-36783</v>
      </c>
      <c r="H8" s="2">
        <f>SUMIFS(VI_Debitos!$V:$V,VI_Debitos!$H:$H,$C8,VI_Debitos!$T:$T,$D8,VI_Debitos!$R:$R,LEFT(PAGADO!H$1,4),VI_Debitos!$Q:$Q,RIGHT(H$1,2))</f>
        <v>-26225</v>
      </c>
      <c r="I8" s="2">
        <f>SUMIFS(VI_Debitos!$V:$V,VI_Debitos!$H:$H,$C8,VI_Debitos!$T:$T,$D8,VI_Debitos!$R:$R,LEFT(PAGADO!I$1,4),VI_Debitos!$Q:$Q,RIGHT(I$1,2))</f>
        <v>-33705</v>
      </c>
      <c r="J8" s="2">
        <f>SUMIFS(VI_Debitos!$V:$V,VI_Debitos!$H:$H,$C8,VI_Debitos!$T:$T,$D8,VI_Debitos!$R:$R,LEFT(PAGADO!J$1,4),VI_Debitos!$Q:$Q,RIGHT(J$1,2))</f>
        <v>-134028</v>
      </c>
      <c r="K8" s="2">
        <f>SUMIFS(VI_Debitos!$V:$V,VI_Debitos!$H:$H,$C8,VI_Debitos!$T:$T,$D8,VI_Debitos!$R:$R,LEFT(PAGADO!K$1,4),VI_Debitos!$Q:$Q,RIGHT(K$1,2))</f>
        <v>-46406</v>
      </c>
      <c r="L8" s="2">
        <f>SUMIFS(VI_Debitos!$V:$V,VI_Debitos!$H:$H,$C8,VI_Debitos!$T:$T,$D8,VI_Debitos!$R:$R,LEFT(PAGADO!L$1,4),VI_Debitos!$Q:$Q,RIGHT(L$1,2))</f>
        <v>-21735</v>
      </c>
      <c r="M8" s="2">
        <f>SUMIFS(VI_Debitos!$V:$V,VI_Debitos!$H:$H,$C8,VI_Debitos!$T:$T,$D8,VI_Debitos!$R:$R,LEFT(PAGADO!M$1,4),VI_Debitos!$Q:$Q,RIGHT(M$1,2))</f>
        <v>-41264</v>
      </c>
      <c r="N8" s="2">
        <f>SUMIFS(VI_Debitos!$V:$V,VI_Debitos!$H:$H,$C8,VI_Debitos!$T:$T,$D8,VI_Debitos!$R:$R,LEFT(PAGADO!N$1,4),VI_Debitos!$Q:$Q,RIGHT(N$1,2))</f>
        <v>-76495</v>
      </c>
      <c r="O8" s="2">
        <f>SUMIFS(VI_Debitos!$V:$V,VI_Debitos!$H:$H,$C8,VI_Debitos!$T:$T,$D8,VI_Debitos!$R:$R,LEFT(PAGADO!O$1,4),VI_Debitos!$Q:$Q,RIGHT(O$1,2))</f>
        <v>-49706</v>
      </c>
      <c r="P8" s="2">
        <f>SUMIFS(VI_Debitos!$V:$V,VI_Debitos!$H:$H,$C8,VI_Debitos!$T:$T,$D8,VI_Debitos!$R:$R,LEFT(PAGADO!P$1,4),VI_Debitos!$Q:$Q,RIGHT(P$1,2))</f>
        <v>-9115</v>
      </c>
      <c r="Q8" s="2">
        <f>SUMIFS(VI_Debitos!$V:$V,VI_Debitos!$H:$H,$C8,VI_Debitos!$T:$T,$D8,VI_Debitos!$R:$R,LEFT(PAGADO!Q$1,4),VI_Debitos!$Q:$Q,RIGHT(Q$1,2))</f>
        <v>-50270</v>
      </c>
      <c r="R8" s="2">
        <f t="shared" si="0"/>
        <v>-558193</v>
      </c>
    </row>
    <row r="9" spans="1:18">
      <c r="A9" t="s">
        <v>45</v>
      </c>
      <c r="B9" t="s">
        <v>47</v>
      </c>
      <c r="C9" t="s">
        <v>56</v>
      </c>
      <c r="D9" t="s">
        <v>11104</v>
      </c>
      <c r="E9" t="s">
        <v>11175</v>
      </c>
      <c r="F9" s="2">
        <f>SUMIFS(VI_Debitos!$V:$V,VI_Debitos!$H:$H,$C9,VI_Debitos!$T:$T,$D9,VI_Debitos!$R:$R,LEFT(PAGADO!F$1,4),VI_Debitos!$Q:$Q,RIGHT(F$1,2))</f>
        <v>0</v>
      </c>
      <c r="G9" s="2">
        <f>SUMIFS(VI_Debitos!$V:$V,VI_Debitos!$H:$H,$C9,VI_Debitos!$T:$T,$D9,VI_Debitos!$R:$R,LEFT(PAGADO!G$1,4),VI_Debitos!$Q:$Q,RIGHT(G$1,2))</f>
        <v>0</v>
      </c>
      <c r="H9" s="2">
        <f>SUMIFS(VI_Debitos!$V:$V,VI_Debitos!$H:$H,$C9,VI_Debitos!$T:$T,$D9,VI_Debitos!$R:$R,LEFT(PAGADO!H$1,4),VI_Debitos!$Q:$Q,RIGHT(H$1,2))</f>
        <v>0</v>
      </c>
      <c r="I9" s="2">
        <f>SUMIFS(VI_Debitos!$V:$V,VI_Debitos!$H:$H,$C9,VI_Debitos!$T:$T,$D9,VI_Debitos!$R:$R,LEFT(PAGADO!I$1,4),VI_Debitos!$Q:$Q,RIGHT(I$1,2))</f>
        <v>0</v>
      </c>
      <c r="J9" s="2">
        <f>SUMIFS(VI_Debitos!$V:$V,VI_Debitos!$H:$H,$C9,VI_Debitos!$T:$T,$D9,VI_Debitos!$R:$R,LEFT(PAGADO!J$1,4),VI_Debitos!$Q:$Q,RIGHT(J$1,2))</f>
        <v>0</v>
      </c>
      <c r="K9" s="2">
        <f>SUMIFS(VI_Debitos!$V:$V,VI_Debitos!$H:$H,$C9,VI_Debitos!$T:$T,$D9,VI_Debitos!$R:$R,LEFT(PAGADO!K$1,4),VI_Debitos!$Q:$Q,RIGHT(K$1,2))</f>
        <v>0</v>
      </c>
      <c r="L9" s="2">
        <f>SUMIFS(VI_Debitos!$V:$V,VI_Debitos!$H:$H,$C9,VI_Debitos!$T:$T,$D9,VI_Debitos!$R:$R,LEFT(PAGADO!L$1,4),VI_Debitos!$Q:$Q,RIGHT(L$1,2))</f>
        <v>-228598</v>
      </c>
      <c r="M9" s="2">
        <f>SUMIFS(VI_Debitos!$V:$V,VI_Debitos!$H:$H,$C9,VI_Debitos!$T:$T,$D9,VI_Debitos!$R:$R,LEFT(PAGADO!M$1,4),VI_Debitos!$Q:$Q,RIGHT(M$1,2))</f>
        <v>-666585</v>
      </c>
      <c r="N9" s="2">
        <f>SUMIFS(VI_Debitos!$V:$V,VI_Debitos!$H:$H,$C9,VI_Debitos!$T:$T,$D9,VI_Debitos!$R:$R,LEFT(PAGADO!N$1,4),VI_Debitos!$Q:$Q,RIGHT(N$1,2))</f>
        <v>-193318</v>
      </c>
      <c r="O9" s="2">
        <f>SUMIFS(VI_Debitos!$V:$V,VI_Debitos!$H:$H,$C9,VI_Debitos!$T:$T,$D9,VI_Debitos!$R:$R,LEFT(PAGADO!O$1,4),VI_Debitos!$Q:$Q,RIGHT(O$1,2))</f>
        <v>-6134989</v>
      </c>
      <c r="P9" s="2">
        <f>SUMIFS(VI_Debitos!$V:$V,VI_Debitos!$H:$H,$C9,VI_Debitos!$T:$T,$D9,VI_Debitos!$R:$R,LEFT(PAGADO!P$1,4),VI_Debitos!$Q:$Q,RIGHT(P$1,2))</f>
        <v>0</v>
      </c>
      <c r="Q9" s="2">
        <f>SUMIFS(VI_Debitos!$V:$V,VI_Debitos!$H:$H,$C9,VI_Debitos!$T:$T,$D9,VI_Debitos!$R:$R,LEFT(PAGADO!Q$1,4),VI_Debitos!$Q:$Q,RIGHT(Q$1,2))</f>
        <v>0</v>
      </c>
      <c r="R9" s="2">
        <f t="shared" si="0"/>
        <v>-7223490</v>
      </c>
    </row>
    <row r="10" spans="1:18">
      <c r="A10" t="s">
        <v>45</v>
      </c>
      <c r="B10" t="s">
        <v>47</v>
      </c>
      <c r="C10" t="s">
        <v>77</v>
      </c>
      <c r="D10" t="s">
        <v>11097</v>
      </c>
      <c r="E10" t="s">
        <v>11176</v>
      </c>
      <c r="F10" s="2">
        <f>SUMIFS(VI_Debitos!$V:$V,VI_Debitos!$H:$H,$C10,VI_Debitos!$T:$T,$D10,VI_Debitos!$R:$R,LEFT(PAGADO!F$1,4),VI_Debitos!$Q:$Q,RIGHT(F$1,2))</f>
        <v>0</v>
      </c>
      <c r="G10" s="2">
        <f>SUMIFS(VI_Debitos!$V:$V,VI_Debitos!$H:$H,$C10,VI_Debitos!$T:$T,$D10,VI_Debitos!$R:$R,LEFT(PAGADO!G$1,4),VI_Debitos!$Q:$Q,RIGHT(G$1,2))</f>
        <v>0</v>
      </c>
      <c r="H10" s="2">
        <f>SUMIFS(VI_Debitos!$V:$V,VI_Debitos!$H:$H,$C10,VI_Debitos!$T:$T,$D10,VI_Debitos!$R:$R,LEFT(PAGADO!H$1,4),VI_Debitos!$Q:$Q,RIGHT(H$1,2))</f>
        <v>-4050</v>
      </c>
      <c r="I10" s="2">
        <f>SUMIFS(VI_Debitos!$V:$V,VI_Debitos!$H:$H,$C10,VI_Debitos!$T:$T,$D10,VI_Debitos!$R:$R,LEFT(PAGADO!I$1,4),VI_Debitos!$Q:$Q,RIGHT(I$1,2))</f>
        <v>-1341</v>
      </c>
      <c r="J10" s="2">
        <f>SUMIFS(VI_Debitos!$V:$V,VI_Debitos!$H:$H,$C10,VI_Debitos!$T:$T,$D10,VI_Debitos!$R:$R,LEFT(PAGADO!J$1,4),VI_Debitos!$Q:$Q,RIGHT(J$1,2))</f>
        <v>-1350</v>
      </c>
      <c r="K10" s="2">
        <f>SUMIFS(VI_Debitos!$V:$V,VI_Debitos!$H:$H,$C10,VI_Debitos!$T:$T,$D10,VI_Debitos!$R:$R,LEFT(PAGADO!K$1,4),VI_Debitos!$Q:$Q,RIGHT(K$1,2))</f>
        <v>0</v>
      </c>
      <c r="L10" s="2">
        <f>SUMIFS(VI_Debitos!$V:$V,VI_Debitos!$H:$H,$C10,VI_Debitos!$T:$T,$D10,VI_Debitos!$R:$R,LEFT(PAGADO!L$1,4),VI_Debitos!$Q:$Q,RIGHT(L$1,2))</f>
        <v>0</v>
      </c>
      <c r="M10" s="2">
        <f>SUMIFS(VI_Debitos!$V:$V,VI_Debitos!$H:$H,$C10,VI_Debitos!$T:$T,$D10,VI_Debitos!$R:$R,LEFT(PAGADO!M$1,4),VI_Debitos!$Q:$Q,RIGHT(M$1,2))</f>
        <v>-3460</v>
      </c>
      <c r="N10" s="2">
        <f>SUMIFS(VI_Debitos!$V:$V,VI_Debitos!$H:$H,$C10,VI_Debitos!$T:$T,$D10,VI_Debitos!$R:$R,LEFT(PAGADO!N$1,4),VI_Debitos!$Q:$Q,RIGHT(N$1,2))</f>
        <v>0</v>
      </c>
      <c r="O10" s="2">
        <f>SUMIFS(VI_Debitos!$V:$V,VI_Debitos!$H:$H,$C10,VI_Debitos!$T:$T,$D10,VI_Debitos!$R:$R,LEFT(PAGADO!O$1,4),VI_Debitos!$Q:$Q,RIGHT(O$1,2))</f>
        <v>0</v>
      </c>
      <c r="P10" s="2">
        <f>SUMIFS(VI_Debitos!$V:$V,VI_Debitos!$H:$H,$C10,VI_Debitos!$T:$T,$D10,VI_Debitos!$R:$R,LEFT(PAGADO!P$1,4),VI_Debitos!$Q:$Q,RIGHT(P$1,2))</f>
        <v>0</v>
      </c>
      <c r="Q10" s="2">
        <f>SUMIFS(VI_Debitos!$V:$V,VI_Debitos!$H:$H,$C10,VI_Debitos!$T:$T,$D10,VI_Debitos!$R:$R,LEFT(PAGADO!Q$1,4),VI_Debitos!$Q:$Q,RIGHT(Q$1,2))</f>
        <v>0</v>
      </c>
      <c r="R10" s="2">
        <f t="shared" si="0"/>
        <v>-10201</v>
      </c>
    </row>
    <row r="11" spans="1:18">
      <c r="A11" t="s">
        <v>45</v>
      </c>
      <c r="B11" t="s">
        <v>47</v>
      </c>
      <c r="C11" t="s">
        <v>77</v>
      </c>
      <c r="D11" t="s">
        <v>11098</v>
      </c>
      <c r="E11" t="s">
        <v>11177</v>
      </c>
      <c r="F11" s="2">
        <f>SUMIFS(VI_Debitos!$V:$V,VI_Debitos!$H:$H,$C11,VI_Debitos!$T:$T,$D11,VI_Debitos!$R:$R,LEFT(PAGADO!F$1,4),VI_Debitos!$Q:$Q,RIGHT(F$1,2))</f>
        <v>-236643</v>
      </c>
      <c r="G11" s="2">
        <f>SUMIFS(VI_Debitos!$V:$V,VI_Debitos!$H:$H,$C11,VI_Debitos!$T:$T,$D11,VI_Debitos!$R:$R,LEFT(PAGADO!G$1,4),VI_Debitos!$Q:$Q,RIGHT(G$1,2))</f>
        <v>-262815</v>
      </c>
      <c r="H11" s="2">
        <f>SUMIFS(VI_Debitos!$V:$V,VI_Debitos!$H:$H,$C11,VI_Debitos!$T:$T,$D11,VI_Debitos!$R:$R,LEFT(PAGADO!H$1,4),VI_Debitos!$Q:$Q,RIGHT(H$1,2))</f>
        <v>-287072</v>
      </c>
      <c r="I11" s="2">
        <f>SUMIFS(VI_Debitos!$V:$V,VI_Debitos!$H:$H,$C11,VI_Debitos!$T:$T,$D11,VI_Debitos!$R:$R,LEFT(PAGADO!I$1,4),VI_Debitos!$Q:$Q,RIGHT(I$1,2))</f>
        <v>-422967</v>
      </c>
      <c r="J11" s="2">
        <f>SUMIFS(VI_Debitos!$V:$V,VI_Debitos!$H:$H,$C11,VI_Debitos!$T:$T,$D11,VI_Debitos!$R:$R,LEFT(PAGADO!J$1,4),VI_Debitos!$Q:$Q,RIGHT(J$1,2))</f>
        <v>-355420</v>
      </c>
      <c r="K11" s="2">
        <f>SUMIFS(VI_Debitos!$V:$V,VI_Debitos!$H:$H,$C11,VI_Debitos!$T:$T,$D11,VI_Debitos!$R:$R,LEFT(PAGADO!K$1,4),VI_Debitos!$Q:$Q,RIGHT(K$1,2))</f>
        <v>-637338</v>
      </c>
      <c r="L11" s="2">
        <f>SUMIFS(VI_Debitos!$V:$V,VI_Debitos!$H:$H,$C11,VI_Debitos!$T:$T,$D11,VI_Debitos!$R:$R,LEFT(PAGADO!L$1,4),VI_Debitos!$Q:$Q,RIGHT(L$1,2))</f>
        <v>-326663</v>
      </c>
      <c r="M11" s="2">
        <f>SUMIFS(VI_Debitos!$V:$V,VI_Debitos!$H:$H,$C11,VI_Debitos!$T:$T,$D11,VI_Debitos!$R:$R,LEFT(PAGADO!M$1,4),VI_Debitos!$Q:$Q,RIGHT(M$1,2))</f>
        <v>-340308</v>
      </c>
      <c r="N11" s="2">
        <f>SUMIFS(VI_Debitos!$V:$V,VI_Debitos!$H:$H,$C11,VI_Debitos!$T:$T,$D11,VI_Debitos!$R:$R,LEFT(PAGADO!N$1,4),VI_Debitos!$Q:$Q,RIGHT(N$1,2))</f>
        <v>-305637</v>
      </c>
      <c r="O11" s="2">
        <f>SUMIFS(VI_Debitos!$V:$V,VI_Debitos!$H:$H,$C11,VI_Debitos!$T:$T,$D11,VI_Debitos!$R:$R,LEFT(PAGADO!O$1,4),VI_Debitos!$Q:$Q,RIGHT(O$1,2))</f>
        <v>-688725</v>
      </c>
      <c r="P11" s="2">
        <f>SUMIFS(VI_Debitos!$V:$V,VI_Debitos!$H:$H,$C11,VI_Debitos!$T:$T,$D11,VI_Debitos!$R:$R,LEFT(PAGADO!P$1,4),VI_Debitos!$Q:$Q,RIGHT(P$1,2))</f>
        <v>-264737</v>
      </c>
      <c r="Q11" s="2">
        <f>SUMIFS(VI_Debitos!$V:$V,VI_Debitos!$H:$H,$C11,VI_Debitos!$T:$T,$D11,VI_Debitos!$R:$R,LEFT(PAGADO!Q$1,4),VI_Debitos!$Q:$Q,RIGHT(Q$1,2))</f>
        <v>-709609</v>
      </c>
      <c r="R11" s="2">
        <f t="shared" si="0"/>
        <v>-4837934</v>
      </c>
    </row>
    <row r="12" spans="1:18">
      <c r="A12" t="s">
        <v>45</v>
      </c>
      <c r="B12" t="s">
        <v>47</v>
      </c>
      <c r="C12" t="s">
        <v>77</v>
      </c>
      <c r="D12" t="s">
        <v>11099</v>
      </c>
      <c r="E12" t="s">
        <v>11178</v>
      </c>
      <c r="F12" s="2">
        <f>SUMIFS(VI_Debitos!$V:$V,VI_Debitos!$H:$H,$C12,VI_Debitos!$T:$T,$D12,VI_Debitos!$R:$R,LEFT(PAGADO!F$1,4),VI_Debitos!$Q:$Q,RIGHT(F$1,2))</f>
        <v>0</v>
      </c>
      <c r="G12" s="2">
        <f>SUMIFS(VI_Debitos!$V:$V,VI_Debitos!$H:$H,$C12,VI_Debitos!$T:$T,$D12,VI_Debitos!$R:$R,LEFT(PAGADO!G$1,4),VI_Debitos!$Q:$Q,RIGHT(G$1,2))</f>
        <v>0</v>
      </c>
      <c r="H12" s="2">
        <f>SUMIFS(VI_Debitos!$V:$V,VI_Debitos!$H:$H,$C12,VI_Debitos!$T:$T,$D12,VI_Debitos!$R:$R,LEFT(PAGADO!H$1,4),VI_Debitos!$Q:$Q,RIGHT(H$1,2))</f>
        <v>0</v>
      </c>
      <c r="I12" s="2">
        <f>SUMIFS(VI_Debitos!$V:$V,VI_Debitos!$H:$H,$C12,VI_Debitos!$T:$T,$D12,VI_Debitos!$R:$R,LEFT(PAGADO!I$1,4),VI_Debitos!$Q:$Q,RIGHT(I$1,2))</f>
        <v>0</v>
      </c>
      <c r="J12" s="2">
        <f>SUMIFS(VI_Debitos!$V:$V,VI_Debitos!$H:$H,$C12,VI_Debitos!$T:$T,$D12,VI_Debitos!$R:$R,LEFT(PAGADO!J$1,4),VI_Debitos!$Q:$Q,RIGHT(J$1,2))</f>
        <v>0</v>
      </c>
      <c r="K12" s="2">
        <f>SUMIFS(VI_Debitos!$V:$V,VI_Debitos!$H:$H,$C12,VI_Debitos!$T:$T,$D12,VI_Debitos!$R:$R,LEFT(PAGADO!K$1,4),VI_Debitos!$Q:$Q,RIGHT(K$1,2))</f>
        <v>0</v>
      </c>
      <c r="L12" s="2">
        <f>SUMIFS(VI_Debitos!$V:$V,VI_Debitos!$H:$H,$C12,VI_Debitos!$T:$T,$D12,VI_Debitos!$R:$R,LEFT(PAGADO!L$1,4),VI_Debitos!$Q:$Q,RIGHT(L$1,2))</f>
        <v>0</v>
      </c>
      <c r="M12" s="2">
        <f>SUMIFS(VI_Debitos!$V:$V,VI_Debitos!$H:$H,$C12,VI_Debitos!$T:$T,$D12,VI_Debitos!$R:$R,LEFT(PAGADO!M$1,4),VI_Debitos!$Q:$Q,RIGHT(M$1,2))</f>
        <v>0</v>
      </c>
      <c r="N12" s="2">
        <f>SUMIFS(VI_Debitos!$V:$V,VI_Debitos!$H:$H,$C12,VI_Debitos!$T:$T,$D12,VI_Debitos!$R:$R,LEFT(PAGADO!N$1,4),VI_Debitos!$Q:$Q,RIGHT(N$1,2))</f>
        <v>0</v>
      </c>
      <c r="O12" s="2">
        <f>SUMIFS(VI_Debitos!$V:$V,VI_Debitos!$H:$H,$C12,VI_Debitos!$T:$T,$D12,VI_Debitos!$R:$R,LEFT(PAGADO!O$1,4),VI_Debitos!$Q:$Q,RIGHT(O$1,2))</f>
        <v>0</v>
      </c>
      <c r="P12" s="2">
        <f>SUMIFS(VI_Debitos!$V:$V,VI_Debitos!$H:$H,$C12,VI_Debitos!$T:$T,$D12,VI_Debitos!$R:$R,LEFT(PAGADO!P$1,4),VI_Debitos!$Q:$Q,RIGHT(P$1,2))</f>
        <v>0</v>
      </c>
      <c r="Q12" s="2">
        <f>SUMIFS(VI_Debitos!$V:$V,VI_Debitos!$H:$H,$C12,VI_Debitos!$T:$T,$D12,VI_Debitos!$R:$R,LEFT(PAGADO!Q$1,4),VI_Debitos!$Q:$Q,RIGHT(Q$1,2))</f>
        <v>0</v>
      </c>
      <c r="R12" s="2">
        <f t="shared" si="0"/>
        <v>0</v>
      </c>
    </row>
    <row r="13" spans="1:18">
      <c r="A13" t="s">
        <v>45</v>
      </c>
      <c r="B13" t="s">
        <v>47</v>
      </c>
      <c r="C13" t="s">
        <v>77</v>
      </c>
      <c r="D13" t="s">
        <v>11100</v>
      </c>
      <c r="E13" t="s">
        <v>11179</v>
      </c>
      <c r="F13" s="2">
        <f>SUMIFS(VI_Debitos!$V:$V,VI_Debitos!$H:$H,$C13,VI_Debitos!$T:$T,$D13,VI_Debitos!$R:$R,LEFT(PAGADO!F$1,4),VI_Debitos!$Q:$Q,RIGHT(F$1,2))</f>
        <v>0</v>
      </c>
      <c r="G13" s="2">
        <f>SUMIFS(VI_Debitos!$V:$V,VI_Debitos!$H:$H,$C13,VI_Debitos!$T:$T,$D13,VI_Debitos!$R:$R,LEFT(PAGADO!G$1,4),VI_Debitos!$Q:$Q,RIGHT(G$1,2))</f>
        <v>0</v>
      </c>
      <c r="H13" s="2">
        <f>SUMIFS(VI_Debitos!$V:$V,VI_Debitos!$H:$H,$C13,VI_Debitos!$T:$T,$D13,VI_Debitos!$R:$R,LEFT(PAGADO!H$1,4),VI_Debitos!$Q:$Q,RIGHT(H$1,2))</f>
        <v>0</v>
      </c>
      <c r="I13" s="2">
        <f>SUMIFS(VI_Debitos!$V:$V,VI_Debitos!$H:$H,$C13,VI_Debitos!$T:$T,$D13,VI_Debitos!$R:$R,LEFT(PAGADO!I$1,4),VI_Debitos!$Q:$Q,RIGHT(I$1,2))</f>
        <v>0</v>
      </c>
      <c r="J13" s="2">
        <f>SUMIFS(VI_Debitos!$V:$V,VI_Debitos!$H:$H,$C13,VI_Debitos!$T:$T,$D13,VI_Debitos!$R:$R,LEFT(PAGADO!J$1,4),VI_Debitos!$Q:$Q,RIGHT(J$1,2))</f>
        <v>0</v>
      </c>
      <c r="K13" s="2">
        <f>SUMIFS(VI_Debitos!$V:$V,VI_Debitos!$H:$H,$C13,VI_Debitos!$T:$T,$D13,VI_Debitos!$R:$R,LEFT(PAGADO!K$1,4),VI_Debitos!$Q:$Q,RIGHT(K$1,2))</f>
        <v>0</v>
      </c>
      <c r="L13" s="2">
        <f>SUMIFS(VI_Debitos!$V:$V,VI_Debitos!$H:$H,$C13,VI_Debitos!$T:$T,$D13,VI_Debitos!$R:$R,LEFT(PAGADO!L$1,4),VI_Debitos!$Q:$Q,RIGHT(L$1,2))</f>
        <v>0</v>
      </c>
      <c r="M13" s="2">
        <f>SUMIFS(VI_Debitos!$V:$V,VI_Debitos!$H:$H,$C13,VI_Debitos!$T:$T,$D13,VI_Debitos!$R:$R,LEFT(PAGADO!M$1,4),VI_Debitos!$Q:$Q,RIGHT(M$1,2))</f>
        <v>0</v>
      </c>
      <c r="N13" s="2">
        <f>SUMIFS(VI_Debitos!$V:$V,VI_Debitos!$H:$H,$C13,VI_Debitos!$T:$T,$D13,VI_Debitos!$R:$R,LEFT(PAGADO!N$1,4),VI_Debitos!$Q:$Q,RIGHT(N$1,2))</f>
        <v>0</v>
      </c>
      <c r="O13" s="2">
        <f>SUMIFS(VI_Debitos!$V:$V,VI_Debitos!$H:$H,$C13,VI_Debitos!$T:$T,$D13,VI_Debitos!$R:$R,LEFT(PAGADO!O$1,4),VI_Debitos!$Q:$Q,RIGHT(O$1,2))</f>
        <v>0</v>
      </c>
      <c r="P13" s="2">
        <f>SUMIFS(VI_Debitos!$V:$V,VI_Debitos!$H:$H,$C13,VI_Debitos!$T:$T,$D13,VI_Debitos!$R:$R,LEFT(PAGADO!P$1,4),VI_Debitos!$Q:$Q,RIGHT(P$1,2))</f>
        <v>0</v>
      </c>
      <c r="Q13" s="2">
        <f>SUMIFS(VI_Debitos!$V:$V,VI_Debitos!$H:$H,$C13,VI_Debitos!$T:$T,$D13,VI_Debitos!$R:$R,LEFT(PAGADO!Q$1,4),VI_Debitos!$Q:$Q,RIGHT(Q$1,2))</f>
        <v>0</v>
      </c>
      <c r="R13" s="2">
        <f t="shared" si="0"/>
        <v>0</v>
      </c>
    </row>
    <row r="14" spans="1:18">
      <c r="A14" t="s">
        <v>45</v>
      </c>
      <c r="B14" t="s">
        <v>47</v>
      </c>
      <c r="C14" t="s">
        <v>77</v>
      </c>
      <c r="D14" t="s">
        <v>11101</v>
      </c>
      <c r="E14" t="s">
        <v>11180</v>
      </c>
      <c r="F14" s="2">
        <f>SUMIFS(VI_Debitos!$V:$V,VI_Debitos!$H:$H,$C14,VI_Debitos!$T:$T,$D14,VI_Debitos!$R:$R,LEFT(PAGADO!F$1,4),VI_Debitos!$Q:$Q,RIGHT(F$1,2))</f>
        <v>-497867</v>
      </c>
      <c r="G14" s="2">
        <f>SUMIFS(VI_Debitos!$V:$V,VI_Debitos!$H:$H,$C14,VI_Debitos!$T:$T,$D14,VI_Debitos!$R:$R,LEFT(PAGADO!G$1,4),VI_Debitos!$Q:$Q,RIGHT(G$1,2))</f>
        <v>-520798</v>
      </c>
      <c r="H14" s="2">
        <f>SUMIFS(VI_Debitos!$V:$V,VI_Debitos!$H:$H,$C14,VI_Debitos!$T:$T,$D14,VI_Debitos!$R:$R,LEFT(PAGADO!H$1,4),VI_Debitos!$Q:$Q,RIGHT(H$1,2))</f>
        <v>-532335</v>
      </c>
      <c r="I14" s="2">
        <f>SUMIFS(VI_Debitos!$V:$V,VI_Debitos!$H:$H,$C14,VI_Debitos!$T:$T,$D14,VI_Debitos!$R:$R,LEFT(PAGADO!I$1,4),VI_Debitos!$Q:$Q,RIGHT(I$1,2))</f>
        <v>-797523</v>
      </c>
      <c r="J14" s="2">
        <f>SUMIFS(VI_Debitos!$V:$V,VI_Debitos!$H:$H,$C14,VI_Debitos!$T:$T,$D14,VI_Debitos!$R:$R,LEFT(PAGADO!J$1,4),VI_Debitos!$Q:$Q,RIGHT(J$1,2))</f>
        <v>-1008563</v>
      </c>
      <c r="K14" s="2">
        <f>SUMIFS(VI_Debitos!$V:$V,VI_Debitos!$H:$H,$C14,VI_Debitos!$T:$T,$D14,VI_Debitos!$R:$R,LEFT(PAGADO!K$1,4),VI_Debitos!$Q:$Q,RIGHT(K$1,2))</f>
        <v>-1286760</v>
      </c>
      <c r="L14" s="2">
        <f>SUMIFS(VI_Debitos!$V:$V,VI_Debitos!$H:$H,$C14,VI_Debitos!$T:$T,$D14,VI_Debitos!$R:$R,LEFT(PAGADO!L$1,4),VI_Debitos!$Q:$Q,RIGHT(L$1,2))</f>
        <v>-631088</v>
      </c>
      <c r="M14" s="2">
        <f>SUMIFS(VI_Debitos!$V:$V,VI_Debitos!$H:$H,$C14,VI_Debitos!$T:$T,$D14,VI_Debitos!$R:$R,LEFT(PAGADO!M$1,4),VI_Debitos!$Q:$Q,RIGHT(M$1,2))</f>
        <v>-366791</v>
      </c>
      <c r="N14" s="2">
        <f>SUMIFS(VI_Debitos!$V:$V,VI_Debitos!$H:$H,$C14,VI_Debitos!$T:$T,$D14,VI_Debitos!$R:$R,LEFT(PAGADO!N$1,4),VI_Debitos!$Q:$Q,RIGHT(N$1,2))</f>
        <v>0</v>
      </c>
      <c r="O14" s="2">
        <f>SUMIFS(VI_Debitos!$V:$V,VI_Debitos!$H:$H,$C14,VI_Debitos!$T:$T,$D14,VI_Debitos!$R:$R,LEFT(PAGADO!O$1,4),VI_Debitos!$Q:$Q,RIGHT(O$1,2))</f>
        <v>0</v>
      </c>
      <c r="P14" s="2">
        <f>SUMIFS(VI_Debitos!$V:$V,VI_Debitos!$H:$H,$C14,VI_Debitos!$T:$T,$D14,VI_Debitos!$R:$R,LEFT(PAGADO!P$1,4),VI_Debitos!$Q:$Q,RIGHT(P$1,2))</f>
        <v>0</v>
      </c>
      <c r="Q14" s="2">
        <f>SUMIFS(VI_Debitos!$V:$V,VI_Debitos!$H:$H,$C14,VI_Debitos!$T:$T,$D14,VI_Debitos!$R:$R,LEFT(PAGADO!Q$1,4),VI_Debitos!$Q:$Q,RIGHT(Q$1,2))</f>
        <v>0</v>
      </c>
      <c r="R14" s="2">
        <f t="shared" si="0"/>
        <v>-5641725</v>
      </c>
    </row>
    <row r="15" spans="1:18">
      <c r="A15" t="s">
        <v>45</v>
      </c>
      <c r="B15" t="s">
        <v>47</v>
      </c>
      <c r="C15" t="s">
        <v>77</v>
      </c>
      <c r="D15" t="s">
        <v>11102</v>
      </c>
      <c r="E15" t="s">
        <v>11181</v>
      </c>
      <c r="F15" s="2">
        <f>SUMIFS(VI_Debitos!$V:$V,VI_Debitos!$H:$H,$C15,VI_Debitos!$T:$T,$D15,VI_Debitos!$R:$R,LEFT(PAGADO!F$1,4),VI_Debitos!$Q:$Q,RIGHT(F$1,2))</f>
        <v>0</v>
      </c>
      <c r="G15" s="2">
        <f>SUMIFS(VI_Debitos!$V:$V,VI_Debitos!$H:$H,$C15,VI_Debitos!$T:$T,$D15,VI_Debitos!$R:$R,LEFT(PAGADO!G$1,4),VI_Debitos!$Q:$Q,RIGHT(G$1,2))</f>
        <v>0</v>
      </c>
      <c r="H15" s="2">
        <f>SUMIFS(VI_Debitos!$V:$V,VI_Debitos!$H:$H,$C15,VI_Debitos!$T:$T,$D15,VI_Debitos!$R:$R,LEFT(PAGADO!H$1,4),VI_Debitos!$Q:$Q,RIGHT(H$1,2))</f>
        <v>0</v>
      </c>
      <c r="I15" s="2">
        <f>SUMIFS(VI_Debitos!$V:$V,VI_Debitos!$H:$H,$C15,VI_Debitos!$T:$T,$D15,VI_Debitos!$R:$R,LEFT(PAGADO!I$1,4),VI_Debitos!$Q:$Q,RIGHT(I$1,2))</f>
        <v>0</v>
      </c>
      <c r="J15" s="2">
        <f>SUMIFS(VI_Debitos!$V:$V,VI_Debitos!$H:$H,$C15,VI_Debitos!$T:$T,$D15,VI_Debitos!$R:$R,LEFT(PAGADO!J$1,4),VI_Debitos!$Q:$Q,RIGHT(J$1,2))</f>
        <v>0</v>
      </c>
      <c r="K15" s="2">
        <f>SUMIFS(VI_Debitos!$V:$V,VI_Debitos!$H:$H,$C15,VI_Debitos!$T:$T,$D15,VI_Debitos!$R:$R,LEFT(PAGADO!K$1,4),VI_Debitos!$Q:$Q,RIGHT(K$1,2))</f>
        <v>0</v>
      </c>
      <c r="L15" s="2">
        <f>SUMIFS(VI_Debitos!$V:$V,VI_Debitos!$H:$H,$C15,VI_Debitos!$T:$T,$D15,VI_Debitos!$R:$R,LEFT(PAGADO!L$1,4),VI_Debitos!$Q:$Q,RIGHT(L$1,2))</f>
        <v>0</v>
      </c>
      <c r="M15" s="2">
        <f>SUMIFS(VI_Debitos!$V:$V,VI_Debitos!$H:$H,$C15,VI_Debitos!$T:$T,$D15,VI_Debitos!$R:$R,LEFT(PAGADO!M$1,4),VI_Debitos!$Q:$Q,RIGHT(M$1,2))</f>
        <v>0</v>
      </c>
      <c r="N15" s="2">
        <f>SUMIFS(VI_Debitos!$V:$V,VI_Debitos!$H:$H,$C15,VI_Debitos!$T:$T,$D15,VI_Debitos!$R:$R,LEFT(PAGADO!N$1,4),VI_Debitos!$Q:$Q,RIGHT(N$1,2))</f>
        <v>0</v>
      </c>
      <c r="O15" s="2">
        <f>SUMIFS(VI_Debitos!$V:$V,VI_Debitos!$H:$H,$C15,VI_Debitos!$T:$T,$D15,VI_Debitos!$R:$R,LEFT(PAGADO!O$1,4),VI_Debitos!$Q:$Q,RIGHT(O$1,2))</f>
        <v>0</v>
      </c>
      <c r="P15" s="2">
        <f>SUMIFS(VI_Debitos!$V:$V,VI_Debitos!$H:$H,$C15,VI_Debitos!$T:$T,$D15,VI_Debitos!$R:$R,LEFT(PAGADO!P$1,4),VI_Debitos!$Q:$Q,RIGHT(P$1,2))</f>
        <v>0</v>
      </c>
      <c r="Q15" s="2">
        <f>SUMIFS(VI_Debitos!$V:$V,VI_Debitos!$H:$H,$C15,VI_Debitos!$T:$T,$D15,VI_Debitos!$R:$R,LEFT(PAGADO!Q$1,4),VI_Debitos!$Q:$Q,RIGHT(Q$1,2))</f>
        <v>0</v>
      </c>
      <c r="R15" s="2">
        <f t="shared" si="0"/>
        <v>0</v>
      </c>
    </row>
    <row r="16" spans="1:18">
      <c r="A16" t="s">
        <v>45</v>
      </c>
      <c r="B16" t="s">
        <v>47</v>
      </c>
      <c r="C16" t="s">
        <v>77</v>
      </c>
      <c r="D16" t="s">
        <v>11103</v>
      </c>
      <c r="E16" t="s">
        <v>11182</v>
      </c>
      <c r="F16" s="2">
        <f>SUMIFS(VI_Debitos!$V:$V,VI_Debitos!$H:$H,$C16,VI_Debitos!$T:$T,$D16,VI_Debitos!$R:$R,LEFT(PAGADO!F$1,4),VI_Debitos!$Q:$Q,RIGHT(F$1,2))</f>
        <v>-31952</v>
      </c>
      <c r="G16" s="2">
        <f>SUMIFS(VI_Debitos!$V:$V,VI_Debitos!$H:$H,$C16,VI_Debitos!$T:$T,$D16,VI_Debitos!$R:$R,LEFT(PAGADO!G$1,4),VI_Debitos!$Q:$Q,RIGHT(G$1,2))</f>
        <v>-39100</v>
      </c>
      <c r="H16" s="2">
        <f>SUMIFS(VI_Debitos!$V:$V,VI_Debitos!$H:$H,$C16,VI_Debitos!$T:$T,$D16,VI_Debitos!$R:$R,LEFT(PAGADO!H$1,4),VI_Debitos!$Q:$Q,RIGHT(H$1,2))</f>
        <v>-45158</v>
      </c>
      <c r="I16" s="2">
        <f>SUMIFS(VI_Debitos!$V:$V,VI_Debitos!$H:$H,$C16,VI_Debitos!$T:$T,$D16,VI_Debitos!$R:$R,LEFT(PAGADO!I$1,4),VI_Debitos!$Q:$Q,RIGHT(I$1,2))</f>
        <v>-59583</v>
      </c>
      <c r="J16" s="2">
        <f>SUMIFS(VI_Debitos!$V:$V,VI_Debitos!$H:$H,$C16,VI_Debitos!$T:$T,$D16,VI_Debitos!$R:$R,LEFT(PAGADO!J$1,4),VI_Debitos!$Q:$Q,RIGHT(J$1,2))</f>
        <v>-55200</v>
      </c>
      <c r="K16" s="2">
        <f>SUMIFS(VI_Debitos!$V:$V,VI_Debitos!$H:$H,$C16,VI_Debitos!$T:$T,$D16,VI_Debitos!$R:$R,LEFT(PAGADO!K$1,4),VI_Debitos!$Q:$Q,RIGHT(K$1,2))</f>
        <v>-96572</v>
      </c>
      <c r="L16" s="2">
        <f>SUMIFS(VI_Debitos!$V:$V,VI_Debitos!$H:$H,$C16,VI_Debitos!$T:$T,$D16,VI_Debitos!$R:$R,LEFT(PAGADO!L$1,4),VI_Debitos!$Q:$Q,RIGHT(L$1,2))</f>
        <v>-45367</v>
      </c>
      <c r="M16" s="2">
        <f>SUMIFS(VI_Debitos!$V:$V,VI_Debitos!$H:$H,$C16,VI_Debitos!$T:$T,$D16,VI_Debitos!$R:$R,LEFT(PAGADO!M$1,4),VI_Debitos!$Q:$Q,RIGHT(M$1,2))</f>
        <v>-53854</v>
      </c>
      <c r="N16" s="2">
        <f>SUMIFS(VI_Debitos!$V:$V,VI_Debitos!$H:$H,$C16,VI_Debitos!$T:$T,$D16,VI_Debitos!$R:$R,LEFT(PAGADO!N$1,4),VI_Debitos!$Q:$Q,RIGHT(N$1,2))</f>
        <v>-39558</v>
      </c>
      <c r="O16" s="2">
        <f>SUMIFS(VI_Debitos!$V:$V,VI_Debitos!$H:$H,$C16,VI_Debitos!$T:$T,$D16,VI_Debitos!$R:$R,LEFT(PAGADO!O$1,4),VI_Debitos!$Q:$Q,RIGHT(O$1,2))</f>
        <v>-103668</v>
      </c>
      <c r="P16" s="2">
        <f>SUMIFS(VI_Debitos!$V:$V,VI_Debitos!$H:$H,$C16,VI_Debitos!$T:$T,$D16,VI_Debitos!$R:$R,LEFT(PAGADO!P$1,4),VI_Debitos!$Q:$Q,RIGHT(P$1,2))</f>
        <v>-40025</v>
      </c>
      <c r="Q16" s="2">
        <f>SUMIFS(VI_Debitos!$V:$V,VI_Debitos!$H:$H,$C16,VI_Debitos!$T:$T,$D16,VI_Debitos!$R:$R,LEFT(PAGADO!Q$1,4),VI_Debitos!$Q:$Q,RIGHT(Q$1,2))</f>
        <v>-107329</v>
      </c>
      <c r="R16" s="2">
        <f t="shared" si="0"/>
        <v>-717366</v>
      </c>
    </row>
    <row r="17" spans="1:18">
      <c r="A17" t="s">
        <v>45</v>
      </c>
      <c r="B17" t="s">
        <v>47</v>
      </c>
      <c r="C17" t="s">
        <v>77</v>
      </c>
      <c r="D17" t="s">
        <v>11104</v>
      </c>
      <c r="E17" t="s">
        <v>11183</v>
      </c>
      <c r="F17" s="2">
        <f>SUMIFS(VI_Debitos!$V:$V,VI_Debitos!$H:$H,$C17,VI_Debitos!$T:$T,$D17,VI_Debitos!$R:$R,LEFT(PAGADO!F$1,4),VI_Debitos!$Q:$Q,RIGHT(F$1,2))</f>
        <v>0</v>
      </c>
      <c r="G17" s="2">
        <f>SUMIFS(VI_Debitos!$V:$V,VI_Debitos!$H:$H,$C17,VI_Debitos!$T:$T,$D17,VI_Debitos!$R:$R,LEFT(PAGADO!G$1,4),VI_Debitos!$Q:$Q,RIGHT(G$1,2))</f>
        <v>-1294</v>
      </c>
      <c r="H17" s="2">
        <f>SUMIFS(VI_Debitos!$V:$V,VI_Debitos!$H:$H,$C17,VI_Debitos!$T:$T,$D17,VI_Debitos!$R:$R,LEFT(PAGADO!H$1,4),VI_Debitos!$Q:$Q,RIGHT(H$1,2))</f>
        <v>0</v>
      </c>
      <c r="I17" s="2">
        <f>SUMIFS(VI_Debitos!$V:$V,VI_Debitos!$H:$H,$C17,VI_Debitos!$T:$T,$D17,VI_Debitos!$R:$R,LEFT(PAGADO!I$1,4),VI_Debitos!$Q:$Q,RIGHT(I$1,2))</f>
        <v>-3518</v>
      </c>
      <c r="J17" s="2">
        <f>SUMIFS(VI_Debitos!$V:$V,VI_Debitos!$H:$H,$C17,VI_Debitos!$T:$T,$D17,VI_Debitos!$R:$R,LEFT(PAGADO!J$1,4),VI_Debitos!$Q:$Q,RIGHT(J$1,2))</f>
        <v>0</v>
      </c>
      <c r="K17" s="2">
        <f>SUMIFS(VI_Debitos!$V:$V,VI_Debitos!$H:$H,$C17,VI_Debitos!$T:$T,$D17,VI_Debitos!$R:$R,LEFT(PAGADO!K$1,4),VI_Debitos!$Q:$Q,RIGHT(K$1,2))</f>
        <v>0</v>
      </c>
      <c r="L17" s="2">
        <f>SUMIFS(VI_Debitos!$V:$V,VI_Debitos!$H:$H,$C17,VI_Debitos!$T:$T,$D17,VI_Debitos!$R:$R,LEFT(PAGADO!L$1,4),VI_Debitos!$Q:$Q,RIGHT(L$1,2))</f>
        <v>0</v>
      </c>
      <c r="M17" s="2">
        <f>SUMIFS(VI_Debitos!$V:$V,VI_Debitos!$H:$H,$C17,VI_Debitos!$T:$T,$D17,VI_Debitos!$R:$R,LEFT(PAGADO!M$1,4),VI_Debitos!$Q:$Q,RIGHT(M$1,2))</f>
        <v>0</v>
      </c>
      <c r="N17" s="2">
        <f>SUMIFS(VI_Debitos!$V:$V,VI_Debitos!$H:$H,$C17,VI_Debitos!$T:$T,$D17,VI_Debitos!$R:$R,LEFT(PAGADO!N$1,4),VI_Debitos!$Q:$Q,RIGHT(N$1,2))</f>
        <v>0</v>
      </c>
      <c r="O17" s="2">
        <f>SUMIFS(VI_Debitos!$V:$V,VI_Debitos!$H:$H,$C17,VI_Debitos!$T:$T,$D17,VI_Debitos!$R:$R,LEFT(PAGADO!O$1,4),VI_Debitos!$Q:$Q,RIGHT(O$1,2))</f>
        <v>0</v>
      </c>
      <c r="P17" s="2">
        <f>SUMIFS(VI_Debitos!$V:$V,VI_Debitos!$H:$H,$C17,VI_Debitos!$T:$T,$D17,VI_Debitos!$R:$R,LEFT(PAGADO!P$1,4),VI_Debitos!$Q:$Q,RIGHT(P$1,2))</f>
        <v>0</v>
      </c>
      <c r="Q17" s="2">
        <f>SUMIFS(VI_Debitos!$V:$V,VI_Debitos!$H:$H,$C17,VI_Debitos!$T:$T,$D17,VI_Debitos!$R:$R,LEFT(PAGADO!Q$1,4),VI_Debitos!$Q:$Q,RIGHT(Q$1,2))</f>
        <v>0</v>
      </c>
      <c r="R17" s="2">
        <f t="shared" si="0"/>
        <v>-4812</v>
      </c>
    </row>
    <row r="18" spans="1:18">
      <c r="F18" s="2">
        <f>SUMIFS(VI_Debitos!$V:$V,VI_Debitos!$H:$H,$C18,VI_Debitos!$T:$T,$D18,VI_Debitos!$R:$R,LEFT(PAGADO!F$1,4),VI_Debitos!$Q:$Q,RIGHT(F$1,2))</f>
        <v>0</v>
      </c>
      <c r="G18" s="2">
        <f>SUMIFS(VI_Debitos!$V:$V,VI_Debitos!$H:$H,$C18,VI_Debitos!$T:$T,$D18,VI_Debitos!$R:$R,LEFT(PAGADO!G$1,4),VI_Debitos!$Q:$Q,RIGHT(G$1,2))</f>
        <v>0</v>
      </c>
      <c r="H18" s="2">
        <f>SUMIFS(VI_Debitos!$V:$V,VI_Debitos!$H:$H,$C18,VI_Debitos!$T:$T,$D18,VI_Debitos!$R:$R,LEFT(PAGADO!H$1,4),VI_Debitos!$Q:$Q,RIGHT(H$1,2))</f>
        <v>0</v>
      </c>
      <c r="I18" s="2">
        <f>SUMIFS(VI_Debitos!$V:$V,VI_Debitos!$H:$H,$C18,VI_Debitos!$T:$T,$D18,VI_Debitos!$R:$R,LEFT(PAGADO!I$1,4),VI_Debitos!$Q:$Q,RIGHT(I$1,2))</f>
        <v>0</v>
      </c>
      <c r="J18" s="2">
        <f>SUMIFS(VI_Debitos!$V:$V,VI_Debitos!$H:$H,$C18,VI_Debitos!$T:$T,$D18,VI_Debitos!$R:$R,LEFT(PAGADO!J$1,4),VI_Debitos!$Q:$Q,RIGHT(J$1,2))</f>
        <v>0</v>
      </c>
      <c r="K18" s="2">
        <f>SUMIFS(VI_Debitos!$V:$V,VI_Debitos!$H:$H,$C18,VI_Debitos!$T:$T,$D18,VI_Debitos!$R:$R,LEFT(PAGADO!K$1,4),VI_Debitos!$Q:$Q,RIGHT(K$1,2))</f>
        <v>0</v>
      </c>
      <c r="L18" s="2">
        <f>SUMIFS(VI_Debitos!$V:$V,VI_Debitos!$H:$H,$C18,VI_Debitos!$T:$T,$D18,VI_Debitos!$R:$R,LEFT(PAGADO!L$1,4),VI_Debitos!$Q:$Q,RIGHT(L$1,2))</f>
        <v>0</v>
      </c>
      <c r="M18" s="2">
        <f>SUMIFS(VI_Debitos!$V:$V,VI_Debitos!$H:$H,$C18,VI_Debitos!$T:$T,$D18,VI_Debitos!$R:$R,LEFT(PAGADO!M$1,4),VI_Debitos!$Q:$Q,RIGHT(M$1,2))</f>
        <v>0</v>
      </c>
      <c r="N18" s="2">
        <f>SUMIFS(VI_Debitos!$V:$V,VI_Debitos!$H:$H,$C18,VI_Debitos!$T:$T,$D18,VI_Debitos!$R:$R,LEFT(PAGADO!N$1,4),VI_Debitos!$Q:$Q,RIGHT(N$1,2))</f>
        <v>0</v>
      </c>
      <c r="O18" s="2">
        <f>SUMIFS(VI_Debitos!$V:$V,VI_Debitos!$H:$H,$C18,VI_Debitos!$T:$T,$D18,VI_Debitos!$R:$R,LEFT(PAGADO!O$1,4),VI_Debitos!$Q:$Q,RIGHT(O$1,2))</f>
        <v>0</v>
      </c>
      <c r="P18" s="2">
        <f>SUMIFS(VI_Debitos!$V:$V,VI_Debitos!$H:$H,$C18,VI_Debitos!$T:$T,$D18,VI_Debitos!$R:$R,LEFT(PAGADO!P$1,4),VI_Debitos!$Q:$Q,RIGHT(P$1,2))</f>
        <v>0</v>
      </c>
      <c r="Q18" s="2">
        <f>SUMIFS(VI_Debitos!$V:$V,VI_Debitos!$H:$H,$C18,VI_Debitos!$T:$T,$D18,VI_Debitos!$R:$R,LEFT(PAGADO!Q$1,4),VI_Debitos!$Q:$Q,RIGHT(Q$1,2))</f>
        <v>0</v>
      </c>
      <c r="R18" s="2">
        <f t="shared" si="0"/>
        <v>0</v>
      </c>
    </row>
    <row r="19" spans="1:18">
      <c r="F19" s="2">
        <f>SUMIFS(VI_Debitos!$V:$V,VI_Debitos!$H:$H,$C19,VI_Debitos!$T:$T,$D19,VI_Debitos!$R:$R,LEFT(PAGADO!F$1,4),VI_Debitos!$Q:$Q,RIGHT(F$1,2))</f>
        <v>0</v>
      </c>
      <c r="G19" s="2">
        <f>SUMIFS(VI_Debitos!$V:$V,VI_Debitos!$H:$H,$C19,VI_Debitos!$T:$T,$D19,VI_Debitos!$R:$R,LEFT(PAGADO!G$1,4),VI_Debitos!$Q:$Q,RIGHT(G$1,2))</f>
        <v>0</v>
      </c>
      <c r="H19" s="2">
        <f>SUMIFS(VI_Debitos!$V:$V,VI_Debitos!$H:$H,$C19,VI_Debitos!$T:$T,$D19,VI_Debitos!$R:$R,LEFT(PAGADO!H$1,4),VI_Debitos!$Q:$Q,RIGHT(H$1,2))</f>
        <v>0</v>
      </c>
      <c r="I19" s="2">
        <f>SUMIFS(VI_Debitos!$V:$V,VI_Debitos!$H:$H,$C19,VI_Debitos!$T:$T,$D19,VI_Debitos!$R:$R,LEFT(PAGADO!I$1,4),VI_Debitos!$Q:$Q,RIGHT(I$1,2))</f>
        <v>0</v>
      </c>
      <c r="J19" s="2">
        <f>SUMIFS(VI_Debitos!$V:$V,VI_Debitos!$H:$H,$C19,VI_Debitos!$T:$T,$D19,VI_Debitos!$R:$R,LEFT(PAGADO!J$1,4),VI_Debitos!$Q:$Q,RIGHT(J$1,2))</f>
        <v>0</v>
      </c>
      <c r="K19" s="2">
        <f>SUMIFS(VI_Debitos!$V:$V,VI_Debitos!$H:$H,$C19,VI_Debitos!$T:$T,$D19,VI_Debitos!$R:$R,LEFT(PAGADO!K$1,4),VI_Debitos!$Q:$Q,RIGHT(K$1,2))</f>
        <v>0</v>
      </c>
      <c r="L19" s="2">
        <f>SUMIFS(VI_Debitos!$V:$V,VI_Debitos!$H:$H,$C19,VI_Debitos!$T:$T,$D19,VI_Debitos!$R:$R,LEFT(PAGADO!L$1,4),VI_Debitos!$Q:$Q,RIGHT(L$1,2))</f>
        <v>0</v>
      </c>
      <c r="M19" s="2">
        <f>SUMIFS(VI_Debitos!$V:$V,VI_Debitos!$H:$H,$C19,VI_Debitos!$T:$T,$D19,VI_Debitos!$R:$R,LEFT(PAGADO!M$1,4),VI_Debitos!$Q:$Q,RIGHT(M$1,2))</f>
        <v>0</v>
      </c>
      <c r="N19" s="2">
        <f>SUMIFS(VI_Debitos!$V:$V,VI_Debitos!$H:$H,$C19,VI_Debitos!$T:$T,$D19,VI_Debitos!$R:$R,LEFT(PAGADO!N$1,4),VI_Debitos!$Q:$Q,RIGHT(N$1,2))</f>
        <v>0</v>
      </c>
      <c r="O19" s="2">
        <f>SUMIFS(VI_Debitos!$V:$V,VI_Debitos!$H:$H,$C19,VI_Debitos!$T:$T,$D19,VI_Debitos!$R:$R,LEFT(PAGADO!O$1,4),VI_Debitos!$Q:$Q,RIGHT(O$1,2))</f>
        <v>0</v>
      </c>
      <c r="P19" s="2">
        <f>SUMIFS(VI_Debitos!$V:$V,VI_Debitos!$H:$H,$C19,VI_Debitos!$T:$T,$D19,VI_Debitos!$R:$R,LEFT(PAGADO!P$1,4),VI_Debitos!$Q:$Q,RIGHT(P$1,2))</f>
        <v>0</v>
      </c>
      <c r="Q19" s="2">
        <f>SUMIFS(VI_Debitos!$V:$V,VI_Debitos!$H:$H,$C19,VI_Debitos!$T:$T,$D19,VI_Debitos!$R:$R,LEFT(PAGADO!Q$1,4),VI_Debitos!$Q:$Q,RIGHT(Q$1,2))</f>
        <v>0</v>
      </c>
      <c r="R19" s="2">
        <f t="shared" si="0"/>
        <v>0</v>
      </c>
    </row>
    <row r="20" spans="1:18">
      <c r="F20" s="2">
        <f>SUMIFS(VI_Debitos!$V:$V,VI_Debitos!$H:$H,$C20,VI_Debitos!$T:$T,$D20,VI_Debitos!$R:$R,LEFT(PAGADO!F$1,4),VI_Debitos!$Q:$Q,RIGHT(F$1,2))</f>
        <v>0</v>
      </c>
      <c r="G20" s="2">
        <f>SUMIFS(VI_Debitos!$V:$V,VI_Debitos!$H:$H,$C20,VI_Debitos!$T:$T,$D20,VI_Debitos!$R:$R,LEFT(PAGADO!G$1,4),VI_Debitos!$Q:$Q,RIGHT(G$1,2))</f>
        <v>0</v>
      </c>
      <c r="H20" s="2">
        <f>SUMIFS(VI_Debitos!$V:$V,VI_Debitos!$H:$H,$C20,VI_Debitos!$T:$T,$D20,VI_Debitos!$R:$R,LEFT(PAGADO!H$1,4),VI_Debitos!$Q:$Q,RIGHT(H$1,2))</f>
        <v>0</v>
      </c>
      <c r="I20" s="2">
        <f>SUMIFS(VI_Debitos!$V:$V,VI_Debitos!$H:$H,$C20,VI_Debitos!$T:$T,$D20,VI_Debitos!$R:$R,LEFT(PAGADO!I$1,4),VI_Debitos!$Q:$Q,RIGHT(I$1,2))</f>
        <v>0</v>
      </c>
      <c r="J20" s="2">
        <f>SUMIFS(VI_Debitos!$V:$V,VI_Debitos!$H:$H,$C20,VI_Debitos!$T:$T,$D20,VI_Debitos!$R:$R,LEFT(PAGADO!J$1,4),VI_Debitos!$Q:$Q,RIGHT(J$1,2))</f>
        <v>0</v>
      </c>
      <c r="K20" s="2">
        <f>SUMIFS(VI_Debitos!$V:$V,VI_Debitos!$H:$H,$C20,VI_Debitos!$T:$T,$D20,VI_Debitos!$R:$R,LEFT(PAGADO!K$1,4),VI_Debitos!$Q:$Q,RIGHT(K$1,2))</f>
        <v>0</v>
      </c>
      <c r="L20" s="2">
        <f>SUMIFS(VI_Debitos!$V:$V,VI_Debitos!$H:$H,$C20,VI_Debitos!$T:$T,$D20,VI_Debitos!$R:$R,LEFT(PAGADO!L$1,4),VI_Debitos!$Q:$Q,RIGHT(L$1,2))</f>
        <v>0</v>
      </c>
      <c r="M20" s="2">
        <f>SUMIFS(VI_Debitos!$V:$V,VI_Debitos!$H:$H,$C20,VI_Debitos!$T:$T,$D20,VI_Debitos!$R:$R,LEFT(PAGADO!M$1,4),VI_Debitos!$Q:$Q,RIGHT(M$1,2))</f>
        <v>0</v>
      </c>
      <c r="N20" s="2">
        <f>SUMIFS(VI_Debitos!$V:$V,VI_Debitos!$H:$H,$C20,VI_Debitos!$T:$T,$D20,VI_Debitos!$R:$R,LEFT(PAGADO!N$1,4),VI_Debitos!$Q:$Q,RIGHT(N$1,2))</f>
        <v>0</v>
      </c>
      <c r="O20" s="2">
        <f>SUMIFS(VI_Debitos!$V:$V,VI_Debitos!$H:$H,$C20,VI_Debitos!$T:$T,$D20,VI_Debitos!$R:$R,LEFT(PAGADO!O$1,4),VI_Debitos!$Q:$Q,RIGHT(O$1,2))</f>
        <v>0</v>
      </c>
      <c r="P20" s="2">
        <f>SUMIFS(VI_Debitos!$V:$V,VI_Debitos!$H:$H,$C20,VI_Debitos!$T:$T,$D20,VI_Debitos!$R:$R,LEFT(PAGADO!P$1,4),VI_Debitos!$Q:$Q,RIGHT(P$1,2))</f>
        <v>0</v>
      </c>
      <c r="Q20" s="2">
        <f>SUMIFS(VI_Debitos!$V:$V,VI_Debitos!$H:$H,$C20,VI_Debitos!$T:$T,$D20,VI_Debitos!$R:$R,LEFT(PAGADO!Q$1,4),VI_Debitos!$Q:$Q,RIGHT(Q$1,2))</f>
        <v>0</v>
      </c>
      <c r="R20" s="2">
        <f t="shared" si="0"/>
        <v>0</v>
      </c>
    </row>
    <row r="21" spans="1:18">
      <c r="F21" s="2">
        <f>SUMIFS(VI_Debitos!$V:$V,VI_Debitos!$H:$H,$C21,VI_Debitos!$T:$T,$D21,VI_Debitos!$R:$R,LEFT(PAGADO!F$1,4),VI_Debitos!$Q:$Q,RIGHT(F$1,2))</f>
        <v>0</v>
      </c>
      <c r="G21" s="2">
        <f>SUMIFS(VI_Debitos!$V:$V,VI_Debitos!$H:$H,$C21,VI_Debitos!$T:$T,$D21,VI_Debitos!$R:$R,LEFT(PAGADO!G$1,4),VI_Debitos!$Q:$Q,RIGHT(G$1,2))</f>
        <v>0</v>
      </c>
      <c r="H21" s="2">
        <f>SUMIFS(VI_Debitos!$V:$V,VI_Debitos!$H:$H,$C21,VI_Debitos!$T:$T,$D21,VI_Debitos!$R:$R,LEFT(PAGADO!H$1,4),VI_Debitos!$Q:$Q,RIGHT(H$1,2))</f>
        <v>0</v>
      </c>
      <c r="I21" s="2">
        <f>SUMIFS(VI_Debitos!$V:$V,VI_Debitos!$H:$H,$C21,VI_Debitos!$T:$T,$D21,VI_Debitos!$R:$R,LEFT(PAGADO!I$1,4),VI_Debitos!$Q:$Q,RIGHT(I$1,2))</f>
        <v>0</v>
      </c>
      <c r="J21" s="2">
        <f>SUMIFS(VI_Debitos!$V:$V,VI_Debitos!$H:$H,$C21,VI_Debitos!$T:$T,$D21,VI_Debitos!$R:$R,LEFT(PAGADO!J$1,4),VI_Debitos!$Q:$Q,RIGHT(J$1,2))</f>
        <v>0</v>
      </c>
      <c r="K21" s="2">
        <f>SUMIFS(VI_Debitos!$V:$V,VI_Debitos!$H:$H,$C21,VI_Debitos!$T:$T,$D21,VI_Debitos!$R:$R,LEFT(PAGADO!K$1,4),VI_Debitos!$Q:$Q,RIGHT(K$1,2))</f>
        <v>0</v>
      </c>
      <c r="L21" s="2">
        <f>SUMIFS(VI_Debitos!$V:$V,VI_Debitos!$H:$H,$C21,VI_Debitos!$T:$T,$D21,VI_Debitos!$R:$R,LEFT(PAGADO!L$1,4),VI_Debitos!$Q:$Q,RIGHT(L$1,2))</f>
        <v>0</v>
      </c>
      <c r="M21" s="2">
        <f>SUMIFS(VI_Debitos!$V:$V,VI_Debitos!$H:$H,$C21,VI_Debitos!$T:$T,$D21,VI_Debitos!$R:$R,LEFT(PAGADO!M$1,4),VI_Debitos!$Q:$Q,RIGHT(M$1,2))</f>
        <v>0</v>
      </c>
      <c r="N21" s="2">
        <f>SUMIFS(VI_Debitos!$V:$V,VI_Debitos!$H:$H,$C21,VI_Debitos!$T:$T,$D21,VI_Debitos!$R:$R,LEFT(PAGADO!N$1,4),VI_Debitos!$Q:$Q,RIGHT(N$1,2))</f>
        <v>0</v>
      </c>
      <c r="O21" s="2">
        <f>SUMIFS(VI_Debitos!$V:$V,VI_Debitos!$H:$H,$C21,VI_Debitos!$T:$T,$D21,VI_Debitos!$R:$R,LEFT(PAGADO!O$1,4),VI_Debitos!$Q:$Q,RIGHT(O$1,2))</f>
        <v>0</v>
      </c>
      <c r="P21" s="2">
        <f>SUMIFS(VI_Debitos!$V:$V,VI_Debitos!$H:$H,$C21,VI_Debitos!$T:$T,$D21,VI_Debitos!$R:$R,LEFT(PAGADO!P$1,4),VI_Debitos!$Q:$Q,RIGHT(P$1,2))</f>
        <v>0</v>
      </c>
      <c r="Q21" s="2">
        <f>SUMIFS(VI_Debitos!$V:$V,VI_Debitos!$H:$H,$C21,VI_Debitos!$T:$T,$D21,VI_Debitos!$R:$R,LEFT(PAGADO!Q$1,4),VI_Debitos!$Q:$Q,RIGHT(Q$1,2))</f>
        <v>0</v>
      </c>
      <c r="R21" s="2">
        <f t="shared" si="0"/>
        <v>0</v>
      </c>
    </row>
    <row r="22" spans="1:18">
      <c r="F22" s="2">
        <f>SUMIFS(VI_Debitos!$V:$V,VI_Debitos!$H:$H,$C22,VI_Debitos!$T:$T,$D22,VI_Debitos!$R:$R,LEFT(PAGADO!F$1,4),VI_Debitos!$Q:$Q,RIGHT(F$1,2))</f>
        <v>0</v>
      </c>
      <c r="G22" s="2">
        <f>SUMIFS(VI_Debitos!$V:$V,VI_Debitos!$H:$H,$C22,VI_Debitos!$T:$T,$D22,VI_Debitos!$R:$R,LEFT(PAGADO!G$1,4),VI_Debitos!$Q:$Q,RIGHT(G$1,2))</f>
        <v>0</v>
      </c>
      <c r="H22" s="2">
        <f>SUMIFS(VI_Debitos!$V:$V,VI_Debitos!$H:$H,$C22,VI_Debitos!$T:$T,$D22,VI_Debitos!$R:$R,LEFT(PAGADO!H$1,4),VI_Debitos!$Q:$Q,RIGHT(H$1,2))</f>
        <v>0</v>
      </c>
      <c r="I22" s="2">
        <f>SUMIFS(VI_Debitos!$V:$V,VI_Debitos!$H:$H,$C22,VI_Debitos!$T:$T,$D22,VI_Debitos!$R:$R,LEFT(PAGADO!I$1,4),VI_Debitos!$Q:$Q,RIGHT(I$1,2))</f>
        <v>0</v>
      </c>
      <c r="J22" s="2">
        <f>SUMIFS(VI_Debitos!$V:$V,VI_Debitos!$H:$H,$C22,VI_Debitos!$T:$T,$D22,VI_Debitos!$R:$R,LEFT(PAGADO!J$1,4),VI_Debitos!$Q:$Q,RIGHT(J$1,2))</f>
        <v>0</v>
      </c>
      <c r="K22" s="2">
        <f>SUMIFS(VI_Debitos!$V:$V,VI_Debitos!$H:$H,$C22,VI_Debitos!$T:$T,$D22,VI_Debitos!$R:$R,LEFT(PAGADO!K$1,4),VI_Debitos!$Q:$Q,RIGHT(K$1,2))</f>
        <v>0</v>
      </c>
      <c r="L22" s="2">
        <f>SUMIFS(VI_Debitos!$V:$V,VI_Debitos!$H:$H,$C22,VI_Debitos!$T:$T,$D22,VI_Debitos!$R:$R,LEFT(PAGADO!L$1,4),VI_Debitos!$Q:$Q,RIGHT(L$1,2))</f>
        <v>0</v>
      </c>
      <c r="M22" s="2">
        <f>SUMIFS(VI_Debitos!$V:$V,VI_Debitos!$H:$H,$C22,VI_Debitos!$T:$T,$D22,VI_Debitos!$R:$R,LEFT(PAGADO!M$1,4),VI_Debitos!$Q:$Q,RIGHT(M$1,2))</f>
        <v>0</v>
      </c>
      <c r="N22" s="2">
        <f>SUMIFS(VI_Debitos!$V:$V,VI_Debitos!$H:$H,$C22,VI_Debitos!$T:$T,$D22,VI_Debitos!$R:$R,LEFT(PAGADO!N$1,4),VI_Debitos!$Q:$Q,RIGHT(N$1,2))</f>
        <v>0</v>
      </c>
      <c r="O22" s="2">
        <f>SUMIFS(VI_Debitos!$V:$V,VI_Debitos!$H:$H,$C22,VI_Debitos!$T:$T,$D22,VI_Debitos!$R:$R,LEFT(PAGADO!O$1,4),VI_Debitos!$Q:$Q,RIGHT(O$1,2))</f>
        <v>0</v>
      </c>
      <c r="P22" s="2">
        <f>SUMIFS(VI_Debitos!$V:$V,VI_Debitos!$H:$H,$C22,VI_Debitos!$T:$T,$D22,VI_Debitos!$R:$R,LEFT(PAGADO!P$1,4),VI_Debitos!$Q:$Q,RIGHT(P$1,2))</f>
        <v>0</v>
      </c>
      <c r="Q22" s="2">
        <f>SUMIFS(VI_Debitos!$V:$V,VI_Debitos!$H:$H,$C22,VI_Debitos!$T:$T,$D22,VI_Debitos!$R:$R,LEFT(PAGADO!Q$1,4),VI_Debitos!$Q:$Q,RIGHT(Q$1,2))</f>
        <v>0</v>
      </c>
      <c r="R22" s="2">
        <f t="shared" si="0"/>
        <v>0</v>
      </c>
    </row>
    <row r="23" spans="1:18">
      <c r="F23" s="2">
        <f>SUMIFS(VI_Debitos!$V:$V,VI_Debitos!$H:$H,$C23,VI_Debitos!$T:$T,$D23,VI_Debitos!$R:$R,LEFT(PAGADO!F$1,4),VI_Debitos!$Q:$Q,RIGHT(F$1,2))</f>
        <v>0</v>
      </c>
      <c r="G23" s="2">
        <f>SUMIFS(VI_Debitos!$V:$V,VI_Debitos!$H:$H,$C23,VI_Debitos!$T:$T,$D23,VI_Debitos!$R:$R,LEFT(PAGADO!G$1,4),VI_Debitos!$Q:$Q,RIGHT(G$1,2))</f>
        <v>0</v>
      </c>
      <c r="H23" s="2">
        <f>SUMIFS(VI_Debitos!$V:$V,VI_Debitos!$H:$H,$C23,VI_Debitos!$T:$T,$D23,VI_Debitos!$R:$R,LEFT(PAGADO!H$1,4),VI_Debitos!$Q:$Q,RIGHT(H$1,2))</f>
        <v>0</v>
      </c>
      <c r="I23" s="2">
        <f>SUMIFS(VI_Debitos!$V:$V,VI_Debitos!$H:$H,$C23,VI_Debitos!$T:$T,$D23,VI_Debitos!$R:$R,LEFT(PAGADO!I$1,4),VI_Debitos!$Q:$Q,RIGHT(I$1,2))</f>
        <v>0</v>
      </c>
      <c r="J23" s="2">
        <f>SUMIFS(VI_Debitos!$V:$V,VI_Debitos!$H:$H,$C23,VI_Debitos!$T:$T,$D23,VI_Debitos!$R:$R,LEFT(PAGADO!J$1,4),VI_Debitos!$Q:$Q,RIGHT(J$1,2))</f>
        <v>0</v>
      </c>
      <c r="K23" s="2">
        <f>SUMIFS(VI_Debitos!$V:$V,VI_Debitos!$H:$H,$C23,VI_Debitos!$T:$T,$D23,VI_Debitos!$R:$R,LEFT(PAGADO!K$1,4),VI_Debitos!$Q:$Q,RIGHT(K$1,2))</f>
        <v>0</v>
      </c>
      <c r="L23" s="2">
        <f>SUMIFS(VI_Debitos!$V:$V,VI_Debitos!$H:$H,$C23,VI_Debitos!$T:$T,$D23,VI_Debitos!$R:$R,LEFT(PAGADO!L$1,4),VI_Debitos!$Q:$Q,RIGHT(L$1,2))</f>
        <v>0</v>
      </c>
      <c r="M23" s="2">
        <f>SUMIFS(VI_Debitos!$V:$V,VI_Debitos!$H:$H,$C23,VI_Debitos!$T:$T,$D23,VI_Debitos!$R:$R,LEFT(PAGADO!M$1,4),VI_Debitos!$Q:$Q,RIGHT(M$1,2))</f>
        <v>0</v>
      </c>
      <c r="N23" s="2">
        <f>SUMIFS(VI_Debitos!$V:$V,VI_Debitos!$H:$H,$C23,VI_Debitos!$T:$T,$D23,VI_Debitos!$R:$R,LEFT(PAGADO!N$1,4),VI_Debitos!$Q:$Q,RIGHT(N$1,2))</f>
        <v>0</v>
      </c>
      <c r="O23" s="2">
        <f>SUMIFS(VI_Debitos!$V:$V,VI_Debitos!$H:$H,$C23,VI_Debitos!$T:$T,$D23,VI_Debitos!$R:$R,LEFT(PAGADO!O$1,4),VI_Debitos!$Q:$Q,RIGHT(O$1,2))</f>
        <v>0</v>
      </c>
      <c r="P23" s="2">
        <f>SUMIFS(VI_Debitos!$V:$V,VI_Debitos!$H:$H,$C23,VI_Debitos!$T:$T,$D23,VI_Debitos!$R:$R,LEFT(PAGADO!P$1,4),VI_Debitos!$Q:$Q,RIGHT(P$1,2))</f>
        <v>0</v>
      </c>
      <c r="Q23" s="2">
        <f>SUMIFS(VI_Debitos!$V:$V,VI_Debitos!$H:$H,$C23,VI_Debitos!$T:$T,$D23,VI_Debitos!$R:$R,LEFT(PAGADO!Q$1,4),VI_Debitos!$Q:$Q,RIGHT(Q$1,2))</f>
        <v>0</v>
      </c>
      <c r="R23" s="2">
        <f t="shared" si="0"/>
        <v>0</v>
      </c>
    </row>
    <row r="24" spans="1:18">
      <c r="F24" s="2">
        <f>SUMIFS(VI_Debitos!$V:$V,VI_Debitos!$H:$H,$C24,VI_Debitos!$T:$T,$D24,VI_Debitos!$R:$R,LEFT(PAGADO!F$1,4),VI_Debitos!$Q:$Q,RIGHT(F$1,2))</f>
        <v>0</v>
      </c>
      <c r="G24" s="2">
        <f>SUMIFS(VI_Debitos!$V:$V,VI_Debitos!$H:$H,$C24,VI_Debitos!$T:$T,$D24,VI_Debitos!$R:$R,LEFT(PAGADO!G$1,4),VI_Debitos!$Q:$Q,RIGHT(G$1,2))</f>
        <v>0</v>
      </c>
      <c r="H24" s="2">
        <f>SUMIFS(VI_Debitos!$V:$V,VI_Debitos!$H:$H,$C24,VI_Debitos!$T:$T,$D24,VI_Debitos!$R:$R,LEFT(PAGADO!H$1,4),VI_Debitos!$Q:$Q,RIGHT(H$1,2))</f>
        <v>0</v>
      </c>
      <c r="I24" s="2">
        <f>SUMIFS(VI_Debitos!$V:$V,VI_Debitos!$H:$H,$C24,VI_Debitos!$T:$T,$D24,VI_Debitos!$R:$R,LEFT(PAGADO!I$1,4),VI_Debitos!$Q:$Q,RIGHT(I$1,2))</f>
        <v>0</v>
      </c>
      <c r="J24" s="2">
        <f>SUMIFS(VI_Debitos!$V:$V,VI_Debitos!$H:$H,$C24,VI_Debitos!$T:$T,$D24,VI_Debitos!$R:$R,LEFT(PAGADO!J$1,4),VI_Debitos!$Q:$Q,RIGHT(J$1,2))</f>
        <v>0</v>
      </c>
      <c r="K24" s="2">
        <f>SUMIFS(VI_Debitos!$V:$V,VI_Debitos!$H:$H,$C24,VI_Debitos!$T:$T,$D24,VI_Debitos!$R:$R,LEFT(PAGADO!K$1,4),VI_Debitos!$Q:$Q,RIGHT(K$1,2))</f>
        <v>0</v>
      </c>
      <c r="L24" s="2">
        <f>SUMIFS(VI_Debitos!$V:$V,VI_Debitos!$H:$H,$C24,VI_Debitos!$T:$T,$D24,VI_Debitos!$R:$R,LEFT(PAGADO!L$1,4),VI_Debitos!$Q:$Q,RIGHT(L$1,2))</f>
        <v>0</v>
      </c>
      <c r="M24" s="2">
        <f>SUMIFS(VI_Debitos!$V:$V,VI_Debitos!$H:$H,$C24,VI_Debitos!$T:$T,$D24,VI_Debitos!$R:$R,LEFT(PAGADO!M$1,4),VI_Debitos!$Q:$Q,RIGHT(M$1,2))</f>
        <v>0</v>
      </c>
      <c r="N24" s="2">
        <f>SUMIFS(VI_Debitos!$V:$V,VI_Debitos!$H:$H,$C24,VI_Debitos!$T:$T,$D24,VI_Debitos!$R:$R,LEFT(PAGADO!N$1,4),VI_Debitos!$Q:$Q,RIGHT(N$1,2))</f>
        <v>0</v>
      </c>
      <c r="O24" s="2">
        <f>SUMIFS(VI_Debitos!$V:$V,VI_Debitos!$H:$H,$C24,VI_Debitos!$T:$T,$D24,VI_Debitos!$R:$R,LEFT(PAGADO!O$1,4),VI_Debitos!$Q:$Q,RIGHT(O$1,2))</f>
        <v>0</v>
      </c>
      <c r="P24" s="2">
        <f>SUMIFS(VI_Debitos!$V:$V,VI_Debitos!$H:$H,$C24,VI_Debitos!$T:$T,$D24,VI_Debitos!$R:$R,LEFT(PAGADO!P$1,4),VI_Debitos!$Q:$Q,RIGHT(P$1,2))</f>
        <v>0</v>
      </c>
      <c r="Q24" s="2">
        <f>SUMIFS(VI_Debitos!$V:$V,VI_Debitos!$H:$H,$C24,VI_Debitos!$T:$T,$D24,VI_Debitos!$R:$R,LEFT(PAGADO!Q$1,4),VI_Debitos!$Q:$Q,RIGHT(Q$1,2))</f>
        <v>0</v>
      </c>
      <c r="R24" s="2">
        <f t="shared" si="0"/>
        <v>0</v>
      </c>
    </row>
    <row r="25" spans="1:18">
      <c r="F25" s="2">
        <f>SUMIFS(VI_Debitos!$V:$V,VI_Debitos!$H:$H,$C25,VI_Debitos!$T:$T,$D25,VI_Debitos!$R:$R,LEFT(PAGADO!F$1,4),VI_Debitos!$Q:$Q,RIGHT(F$1,2))</f>
        <v>0</v>
      </c>
      <c r="G25" s="2">
        <f>SUMIFS(VI_Debitos!$V:$V,VI_Debitos!$H:$H,$C25,VI_Debitos!$T:$T,$D25,VI_Debitos!$R:$R,LEFT(PAGADO!G$1,4),VI_Debitos!$Q:$Q,RIGHT(G$1,2))</f>
        <v>0</v>
      </c>
      <c r="H25" s="2">
        <f>SUMIFS(VI_Debitos!$V:$V,VI_Debitos!$H:$H,$C25,VI_Debitos!$T:$T,$D25,VI_Debitos!$R:$R,LEFT(PAGADO!H$1,4),VI_Debitos!$Q:$Q,RIGHT(H$1,2))</f>
        <v>0</v>
      </c>
      <c r="I25" s="2">
        <f>SUMIFS(VI_Debitos!$V:$V,VI_Debitos!$H:$H,$C25,VI_Debitos!$T:$T,$D25,VI_Debitos!$R:$R,LEFT(PAGADO!I$1,4),VI_Debitos!$Q:$Q,RIGHT(I$1,2))</f>
        <v>0</v>
      </c>
      <c r="J25" s="2">
        <f>SUMIFS(VI_Debitos!$V:$V,VI_Debitos!$H:$H,$C25,VI_Debitos!$T:$T,$D25,VI_Debitos!$R:$R,LEFT(PAGADO!J$1,4),VI_Debitos!$Q:$Q,RIGHT(J$1,2))</f>
        <v>0</v>
      </c>
      <c r="K25" s="2">
        <f>SUMIFS(VI_Debitos!$V:$V,VI_Debitos!$H:$H,$C25,VI_Debitos!$T:$T,$D25,VI_Debitos!$R:$R,LEFT(PAGADO!K$1,4),VI_Debitos!$Q:$Q,RIGHT(K$1,2))</f>
        <v>0</v>
      </c>
      <c r="L25" s="2">
        <f>SUMIFS(VI_Debitos!$V:$V,VI_Debitos!$H:$H,$C25,VI_Debitos!$T:$T,$D25,VI_Debitos!$R:$R,LEFT(PAGADO!L$1,4),VI_Debitos!$Q:$Q,RIGHT(L$1,2))</f>
        <v>0</v>
      </c>
      <c r="M25" s="2">
        <f>SUMIFS(VI_Debitos!$V:$V,VI_Debitos!$H:$H,$C25,VI_Debitos!$T:$T,$D25,VI_Debitos!$R:$R,LEFT(PAGADO!M$1,4),VI_Debitos!$Q:$Q,RIGHT(M$1,2))</f>
        <v>0</v>
      </c>
      <c r="N25" s="2">
        <f>SUMIFS(VI_Debitos!$V:$V,VI_Debitos!$H:$H,$C25,VI_Debitos!$T:$T,$D25,VI_Debitos!$R:$R,LEFT(PAGADO!N$1,4),VI_Debitos!$Q:$Q,RIGHT(N$1,2))</f>
        <v>0</v>
      </c>
      <c r="O25" s="2">
        <f>SUMIFS(VI_Debitos!$V:$V,VI_Debitos!$H:$H,$C25,VI_Debitos!$T:$T,$D25,VI_Debitos!$R:$R,LEFT(PAGADO!O$1,4),VI_Debitos!$Q:$Q,RIGHT(O$1,2))</f>
        <v>0</v>
      </c>
      <c r="P25" s="2">
        <f>SUMIFS(VI_Debitos!$V:$V,VI_Debitos!$H:$H,$C25,VI_Debitos!$T:$T,$D25,VI_Debitos!$R:$R,LEFT(PAGADO!P$1,4),VI_Debitos!$Q:$Q,RIGHT(P$1,2))</f>
        <v>0</v>
      </c>
      <c r="Q25" s="2">
        <f>SUMIFS(VI_Debitos!$V:$V,VI_Debitos!$H:$H,$C25,VI_Debitos!$T:$T,$D25,VI_Debitos!$R:$R,LEFT(PAGADO!Q$1,4),VI_Debitos!$Q:$Q,RIGHT(Q$1,2))</f>
        <v>0</v>
      </c>
      <c r="R25" s="2">
        <f t="shared" si="0"/>
        <v>0</v>
      </c>
    </row>
    <row r="26" spans="1:18">
      <c r="F26" s="2">
        <f>SUMIFS(VI_Debitos!$V:$V,VI_Debitos!$H:$H,$C26,VI_Debitos!$T:$T,$D26,VI_Debitos!$R:$R,LEFT(PAGADO!F$1,4),VI_Debitos!$Q:$Q,RIGHT(F$1,2))</f>
        <v>0</v>
      </c>
      <c r="G26" s="2">
        <f>SUMIFS(VI_Debitos!$V:$V,VI_Debitos!$H:$H,$C26,VI_Debitos!$T:$T,$D26,VI_Debitos!$R:$R,LEFT(PAGADO!G$1,4),VI_Debitos!$Q:$Q,RIGHT(G$1,2))</f>
        <v>0</v>
      </c>
      <c r="H26" s="2">
        <f>SUMIFS(VI_Debitos!$V:$V,VI_Debitos!$H:$H,$C26,VI_Debitos!$T:$T,$D26,VI_Debitos!$R:$R,LEFT(PAGADO!H$1,4),VI_Debitos!$Q:$Q,RIGHT(H$1,2))</f>
        <v>0</v>
      </c>
      <c r="I26" s="2">
        <f>SUMIFS(VI_Debitos!$V:$V,VI_Debitos!$H:$H,$C26,VI_Debitos!$T:$T,$D26,VI_Debitos!$R:$R,LEFT(PAGADO!I$1,4),VI_Debitos!$Q:$Q,RIGHT(I$1,2))</f>
        <v>0</v>
      </c>
      <c r="J26" s="2">
        <f>SUMIFS(VI_Debitos!$V:$V,VI_Debitos!$H:$H,$C26,VI_Debitos!$T:$T,$D26,VI_Debitos!$R:$R,LEFT(PAGADO!J$1,4),VI_Debitos!$Q:$Q,RIGHT(J$1,2))</f>
        <v>0</v>
      </c>
      <c r="K26" s="2">
        <f>SUMIFS(VI_Debitos!$V:$V,VI_Debitos!$H:$H,$C26,VI_Debitos!$T:$T,$D26,VI_Debitos!$R:$R,LEFT(PAGADO!K$1,4),VI_Debitos!$Q:$Q,RIGHT(K$1,2))</f>
        <v>0</v>
      </c>
      <c r="L26" s="2">
        <f>SUMIFS(VI_Debitos!$V:$V,VI_Debitos!$H:$H,$C26,VI_Debitos!$T:$T,$D26,VI_Debitos!$R:$R,LEFT(PAGADO!L$1,4),VI_Debitos!$Q:$Q,RIGHT(L$1,2))</f>
        <v>0</v>
      </c>
      <c r="M26" s="2">
        <f>SUMIFS(VI_Debitos!$V:$V,VI_Debitos!$H:$H,$C26,VI_Debitos!$T:$T,$D26,VI_Debitos!$R:$R,LEFT(PAGADO!M$1,4),VI_Debitos!$Q:$Q,RIGHT(M$1,2))</f>
        <v>0</v>
      </c>
      <c r="N26" s="2">
        <f>SUMIFS(VI_Debitos!$V:$V,VI_Debitos!$H:$H,$C26,VI_Debitos!$T:$T,$D26,VI_Debitos!$R:$R,LEFT(PAGADO!N$1,4),VI_Debitos!$Q:$Q,RIGHT(N$1,2))</f>
        <v>0</v>
      </c>
      <c r="O26" s="2">
        <f>SUMIFS(VI_Debitos!$V:$V,VI_Debitos!$H:$H,$C26,VI_Debitos!$T:$T,$D26,VI_Debitos!$R:$R,LEFT(PAGADO!O$1,4),VI_Debitos!$Q:$Q,RIGHT(O$1,2))</f>
        <v>0</v>
      </c>
      <c r="P26" s="2">
        <f>SUMIFS(VI_Debitos!$V:$V,VI_Debitos!$H:$H,$C26,VI_Debitos!$T:$T,$D26,VI_Debitos!$R:$R,LEFT(PAGADO!P$1,4),VI_Debitos!$Q:$Q,RIGHT(P$1,2))</f>
        <v>0</v>
      </c>
      <c r="Q26" s="2">
        <f>SUMIFS(VI_Debitos!$V:$V,VI_Debitos!$H:$H,$C26,VI_Debitos!$T:$T,$D26,VI_Debitos!$R:$R,LEFT(PAGADO!Q$1,4),VI_Debitos!$Q:$Q,RIGHT(Q$1,2))</f>
        <v>0</v>
      </c>
      <c r="R26" s="2">
        <f t="shared" si="0"/>
        <v>0</v>
      </c>
    </row>
    <row r="27" spans="1:18">
      <c r="F27" s="2">
        <f>SUMIFS(VI_Debitos!$V:$V,VI_Debitos!$H:$H,$C27,VI_Debitos!$T:$T,$D27,VI_Debitos!$R:$R,LEFT(PAGADO!F$1,4),VI_Debitos!$Q:$Q,RIGHT(F$1,2))</f>
        <v>0</v>
      </c>
      <c r="G27" s="2">
        <f>SUMIFS(VI_Debitos!$V:$V,VI_Debitos!$H:$H,$C27,VI_Debitos!$T:$T,$D27,VI_Debitos!$R:$R,LEFT(PAGADO!G$1,4),VI_Debitos!$Q:$Q,RIGHT(G$1,2))</f>
        <v>0</v>
      </c>
      <c r="H27" s="2">
        <f>SUMIFS(VI_Debitos!$V:$V,VI_Debitos!$H:$H,$C27,VI_Debitos!$T:$T,$D27,VI_Debitos!$R:$R,LEFT(PAGADO!H$1,4),VI_Debitos!$Q:$Q,RIGHT(H$1,2))</f>
        <v>0</v>
      </c>
      <c r="I27" s="2">
        <f>SUMIFS(VI_Debitos!$V:$V,VI_Debitos!$H:$H,$C27,VI_Debitos!$T:$T,$D27,VI_Debitos!$R:$R,LEFT(PAGADO!I$1,4),VI_Debitos!$Q:$Q,RIGHT(I$1,2))</f>
        <v>0</v>
      </c>
      <c r="J27" s="2">
        <f>SUMIFS(VI_Debitos!$V:$V,VI_Debitos!$H:$H,$C27,VI_Debitos!$T:$T,$D27,VI_Debitos!$R:$R,LEFT(PAGADO!J$1,4),VI_Debitos!$Q:$Q,RIGHT(J$1,2))</f>
        <v>0</v>
      </c>
      <c r="K27" s="2">
        <f>SUMIFS(VI_Debitos!$V:$V,VI_Debitos!$H:$H,$C27,VI_Debitos!$T:$T,$D27,VI_Debitos!$R:$R,LEFT(PAGADO!K$1,4),VI_Debitos!$Q:$Q,RIGHT(K$1,2))</f>
        <v>0</v>
      </c>
      <c r="L27" s="2">
        <f>SUMIFS(VI_Debitos!$V:$V,VI_Debitos!$H:$H,$C27,VI_Debitos!$T:$T,$D27,VI_Debitos!$R:$R,LEFT(PAGADO!L$1,4),VI_Debitos!$Q:$Q,RIGHT(L$1,2))</f>
        <v>0</v>
      </c>
      <c r="M27" s="2">
        <f>SUMIFS(VI_Debitos!$V:$V,VI_Debitos!$H:$H,$C27,VI_Debitos!$T:$T,$D27,VI_Debitos!$R:$R,LEFT(PAGADO!M$1,4),VI_Debitos!$Q:$Q,RIGHT(M$1,2))</f>
        <v>0</v>
      </c>
      <c r="N27" s="2">
        <f>SUMIFS(VI_Debitos!$V:$V,VI_Debitos!$H:$H,$C27,VI_Debitos!$T:$T,$D27,VI_Debitos!$R:$R,LEFT(PAGADO!N$1,4),VI_Debitos!$Q:$Q,RIGHT(N$1,2))</f>
        <v>0</v>
      </c>
      <c r="O27" s="2">
        <f>SUMIFS(VI_Debitos!$V:$V,VI_Debitos!$H:$H,$C27,VI_Debitos!$T:$T,$D27,VI_Debitos!$R:$R,LEFT(PAGADO!O$1,4),VI_Debitos!$Q:$Q,RIGHT(O$1,2))</f>
        <v>0</v>
      </c>
      <c r="P27" s="2">
        <f>SUMIFS(VI_Debitos!$V:$V,VI_Debitos!$H:$H,$C27,VI_Debitos!$T:$T,$D27,VI_Debitos!$R:$R,LEFT(PAGADO!P$1,4),VI_Debitos!$Q:$Q,RIGHT(P$1,2))</f>
        <v>0</v>
      </c>
      <c r="Q27" s="2">
        <f>SUMIFS(VI_Debitos!$V:$V,VI_Debitos!$H:$H,$C27,VI_Debitos!$T:$T,$D27,VI_Debitos!$R:$R,LEFT(PAGADO!Q$1,4),VI_Debitos!$Q:$Q,RIGHT(Q$1,2))</f>
        <v>0</v>
      </c>
      <c r="R27" s="2">
        <f t="shared" si="0"/>
        <v>0</v>
      </c>
    </row>
    <row r="28" spans="1:18">
      <c r="F28" s="2">
        <f>SUMIFS(VI_Debitos!$V:$V,VI_Debitos!$H:$H,$C28,VI_Debitos!$T:$T,$D28,VI_Debitos!$R:$R,LEFT(PAGADO!F$1,4),VI_Debitos!$Q:$Q,RIGHT(F$1,2))</f>
        <v>0</v>
      </c>
      <c r="G28" s="2">
        <f>SUMIFS(VI_Debitos!$V:$V,VI_Debitos!$H:$H,$C28,VI_Debitos!$T:$T,$D28,VI_Debitos!$R:$R,LEFT(PAGADO!G$1,4),VI_Debitos!$Q:$Q,RIGHT(G$1,2))</f>
        <v>0</v>
      </c>
      <c r="H28" s="2">
        <f>SUMIFS(VI_Debitos!$V:$V,VI_Debitos!$H:$H,$C28,VI_Debitos!$T:$T,$D28,VI_Debitos!$R:$R,LEFT(PAGADO!H$1,4),VI_Debitos!$Q:$Q,RIGHT(H$1,2))</f>
        <v>0</v>
      </c>
      <c r="I28" s="2">
        <f>SUMIFS(VI_Debitos!$V:$V,VI_Debitos!$H:$H,$C28,VI_Debitos!$T:$T,$D28,VI_Debitos!$R:$R,LEFT(PAGADO!I$1,4),VI_Debitos!$Q:$Q,RIGHT(I$1,2))</f>
        <v>0</v>
      </c>
      <c r="J28" s="2">
        <f>SUMIFS(VI_Debitos!$V:$V,VI_Debitos!$H:$H,$C28,VI_Debitos!$T:$T,$D28,VI_Debitos!$R:$R,LEFT(PAGADO!J$1,4),VI_Debitos!$Q:$Q,RIGHT(J$1,2))</f>
        <v>0</v>
      </c>
      <c r="K28" s="2">
        <f>SUMIFS(VI_Debitos!$V:$V,VI_Debitos!$H:$H,$C28,VI_Debitos!$T:$T,$D28,VI_Debitos!$R:$R,LEFT(PAGADO!K$1,4),VI_Debitos!$Q:$Q,RIGHT(K$1,2))</f>
        <v>0</v>
      </c>
      <c r="L28" s="2">
        <f>SUMIFS(VI_Debitos!$V:$V,VI_Debitos!$H:$H,$C28,VI_Debitos!$T:$T,$D28,VI_Debitos!$R:$R,LEFT(PAGADO!L$1,4),VI_Debitos!$Q:$Q,RIGHT(L$1,2))</f>
        <v>0</v>
      </c>
      <c r="M28" s="2">
        <f>SUMIFS(VI_Debitos!$V:$V,VI_Debitos!$H:$H,$C28,VI_Debitos!$T:$T,$D28,VI_Debitos!$R:$R,LEFT(PAGADO!M$1,4),VI_Debitos!$Q:$Q,RIGHT(M$1,2))</f>
        <v>0</v>
      </c>
      <c r="N28" s="2">
        <f>SUMIFS(VI_Debitos!$V:$V,VI_Debitos!$H:$H,$C28,VI_Debitos!$T:$T,$D28,VI_Debitos!$R:$R,LEFT(PAGADO!N$1,4),VI_Debitos!$Q:$Q,RIGHT(N$1,2))</f>
        <v>0</v>
      </c>
      <c r="O28" s="2">
        <f>SUMIFS(VI_Debitos!$V:$V,VI_Debitos!$H:$H,$C28,VI_Debitos!$T:$T,$D28,VI_Debitos!$R:$R,LEFT(PAGADO!O$1,4),VI_Debitos!$Q:$Q,RIGHT(O$1,2))</f>
        <v>0</v>
      </c>
      <c r="P28" s="2">
        <f>SUMIFS(VI_Debitos!$V:$V,VI_Debitos!$H:$H,$C28,VI_Debitos!$T:$T,$D28,VI_Debitos!$R:$R,LEFT(PAGADO!P$1,4),VI_Debitos!$Q:$Q,RIGHT(P$1,2))</f>
        <v>0</v>
      </c>
      <c r="Q28" s="2">
        <f>SUMIFS(VI_Debitos!$V:$V,VI_Debitos!$H:$H,$C28,VI_Debitos!$T:$T,$D28,VI_Debitos!$R:$R,LEFT(PAGADO!Q$1,4),VI_Debitos!$Q:$Q,RIGHT(Q$1,2))</f>
        <v>0</v>
      </c>
      <c r="R28" s="2">
        <f t="shared" si="0"/>
        <v>0</v>
      </c>
    </row>
    <row r="29" spans="1:18">
      <c r="F29" s="2">
        <f>SUMIFS(VI_Debitos!$V:$V,VI_Debitos!$H:$H,$C29,VI_Debitos!$T:$T,$D29,VI_Debitos!$R:$R,LEFT(PAGADO!F$1,4),VI_Debitos!$Q:$Q,RIGHT(F$1,2))</f>
        <v>0</v>
      </c>
      <c r="G29" s="2">
        <f>SUMIFS(VI_Debitos!$V:$V,VI_Debitos!$H:$H,$C29,VI_Debitos!$T:$T,$D29,VI_Debitos!$R:$R,LEFT(PAGADO!G$1,4),VI_Debitos!$Q:$Q,RIGHT(G$1,2))</f>
        <v>0</v>
      </c>
      <c r="H29" s="2">
        <f>SUMIFS(VI_Debitos!$V:$V,VI_Debitos!$H:$H,$C29,VI_Debitos!$T:$T,$D29,VI_Debitos!$R:$R,LEFT(PAGADO!H$1,4),VI_Debitos!$Q:$Q,RIGHT(H$1,2))</f>
        <v>0</v>
      </c>
      <c r="I29" s="2">
        <f>SUMIFS(VI_Debitos!$V:$V,VI_Debitos!$H:$H,$C29,VI_Debitos!$T:$T,$D29,VI_Debitos!$R:$R,LEFT(PAGADO!I$1,4),VI_Debitos!$Q:$Q,RIGHT(I$1,2))</f>
        <v>0</v>
      </c>
      <c r="J29" s="2">
        <f>SUMIFS(VI_Debitos!$V:$V,VI_Debitos!$H:$H,$C29,VI_Debitos!$T:$T,$D29,VI_Debitos!$R:$R,LEFT(PAGADO!J$1,4),VI_Debitos!$Q:$Q,RIGHT(J$1,2))</f>
        <v>0</v>
      </c>
      <c r="K29" s="2">
        <f>SUMIFS(VI_Debitos!$V:$V,VI_Debitos!$H:$H,$C29,VI_Debitos!$T:$T,$D29,VI_Debitos!$R:$R,LEFT(PAGADO!K$1,4),VI_Debitos!$Q:$Q,RIGHT(K$1,2))</f>
        <v>0</v>
      </c>
      <c r="L29" s="2">
        <f>SUMIFS(VI_Debitos!$V:$V,VI_Debitos!$H:$H,$C29,VI_Debitos!$T:$T,$D29,VI_Debitos!$R:$R,LEFT(PAGADO!L$1,4),VI_Debitos!$Q:$Q,RIGHT(L$1,2))</f>
        <v>0</v>
      </c>
      <c r="M29" s="2">
        <f>SUMIFS(VI_Debitos!$V:$V,VI_Debitos!$H:$H,$C29,VI_Debitos!$T:$T,$D29,VI_Debitos!$R:$R,LEFT(PAGADO!M$1,4),VI_Debitos!$Q:$Q,RIGHT(M$1,2))</f>
        <v>0</v>
      </c>
      <c r="N29" s="2">
        <f>SUMIFS(VI_Debitos!$V:$V,VI_Debitos!$H:$H,$C29,VI_Debitos!$T:$T,$D29,VI_Debitos!$R:$R,LEFT(PAGADO!N$1,4),VI_Debitos!$Q:$Q,RIGHT(N$1,2))</f>
        <v>0</v>
      </c>
      <c r="O29" s="2">
        <f>SUMIFS(VI_Debitos!$V:$V,VI_Debitos!$H:$H,$C29,VI_Debitos!$T:$T,$D29,VI_Debitos!$R:$R,LEFT(PAGADO!O$1,4),VI_Debitos!$Q:$Q,RIGHT(O$1,2))</f>
        <v>0</v>
      </c>
      <c r="P29" s="2">
        <f>SUMIFS(VI_Debitos!$V:$V,VI_Debitos!$H:$H,$C29,VI_Debitos!$T:$T,$D29,VI_Debitos!$R:$R,LEFT(PAGADO!P$1,4),VI_Debitos!$Q:$Q,RIGHT(P$1,2))</f>
        <v>0</v>
      </c>
      <c r="Q29" s="2">
        <f>SUMIFS(VI_Debitos!$V:$V,VI_Debitos!$H:$H,$C29,VI_Debitos!$T:$T,$D29,VI_Debitos!$R:$R,LEFT(PAGADO!Q$1,4),VI_Debitos!$Q:$Q,RIGHT(Q$1,2))</f>
        <v>0</v>
      </c>
      <c r="R29" s="2">
        <f t="shared" si="0"/>
        <v>0</v>
      </c>
    </row>
    <row r="30" spans="1:18">
      <c r="F30" s="2">
        <f>SUMIFS(VI_Debitos!$V:$V,VI_Debitos!$H:$H,$C30,VI_Debitos!$T:$T,$D30,VI_Debitos!$R:$R,LEFT(PAGADO!F$1,4),VI_Debitos!$Q:$Q,RIGHT(F$1,2))</f>
        <v>0</v>
      </c>
      <c r="G30" s="2">
        <f>SUMIFS(VI_Debitos!$V:$V,VI_Debitos!$H:$H,$C30,VI_Debitos!$T:$T,$D30,VI_Debitos!$R:$R,LEFT(PAGADO!G$1,4),VI_Debitos!$Q:$Q,RIGHT(G$1,2))</f>
        <v>0</v>
      </c>
      <c r="H30" s="2">
        <f>SUMIFS(VI_Debitos!$V:$V,VI_Debitos!$H:$H,$C30,VI_Debitos!$T:$T,$D30,VI_Debitos!$R:$R,LEFT(PAGADO!H$1,4),VI_Debitos!$Q:$Q,RIGHT(H$1,2))</f>
        <v>0</v>
      </c>
      <c r="I30" s="2">
        <f>SUMIFS(VI_Debitos!$V:$V,VI_Debitos!$H:$H,$C30,VI_Debitos!$T:$T,$D30,VI_Debitos!$R:$R,LEFT(PAGADO!I$1,4),VI_Debitos!$Q:$Q,RIGHT(I$1,2))</f>
        <v>0</v>
      </c>
      <c r="J30" s="2">
        <f>SUMIFS(VI_Debitos!$V:$V,VI_Debitos!$H:$H,$C30,VI_Debitos!$T:$T,$D30,VI_Debitos!$R:$R,LEFT(PAGADO!J$1,4),VI_Debitos!$Q:$Q,RIGHT(J$1,2))</f>
        <v>0</v>
      </c>
      <c r="K30" s="2">
        <f>SUMIFS(VI_Debitos!$V:$V,VI_Debitos!$H:$H,$C30,VI_Debitos!$T:$T,$D30,VI_Debitos!$R:$R,LEFT(PAGADO!K$1,4),VI_Debitos!$Q:$Q,RIGHT(K$1,2))</f>
        <v>0</v>
      </c>
      <c r="L30" s="2">
        <f>SUMIFS(VI_Debitos!$V:$V,VI_Debitos!$H:$H,$C30,VI_Debitos!$T:$T,$D30,VI_Debitos!$R:$R,LEFT(PAGADO!L$1,4),VI_Debitos!$Q:$Q,RIGHT(L$1,2))</f>
        <v>0</v>
      </c>
      <c r="M30" s="2">
        <f>SUMIFS(VI_Debitos!$V:$V,VI_Debitos!$H:$H,$C30,VI_Debitos!$T:$T,$D30,VI_Debitos!$R:$R,LEFT(PAGADO!M$1,4),VI_Debitos!$Q:$Q,RIGHT(M$1,2))</f>
        <v>0</v>
      </c>
      <c r="N30" s="2">
        <f>SUMIFS(VI_Debitos!$V:$V,VI_Debitos!$H:$H,$C30,VI_Debitos!$T:$T,$D30,VI_Debitos!$R:$R,LEFT(PAGADO!N$1,4),VI_Debitos!$Q:$Q,RIGHT(N$1,2))</f>
        <v>0</v>
      </c>
      <c r="O30" s="2">
        <f>SUMIFS(VI_Debitos!$V:$V,VI_Debitos!$H:$H,$C30,VI_Debitos!$T:$T,$D30,VI_Debitos!$R:$R,LEFT(PAGADO!O$1,4),VI_Debitos!$Q:$Q,RIGHT(O$1,2))</f>
        <v>0</v>
      </c>
      <c r="P30" s="2">
        <f>SUMIFS(VI_Debitos!$V:$V,VI_Debitos!$H:$H,$C30,VI_Debitos!$T:$T,$D30,VI_Debitos!$R:$R,LEFT(PAGADO!P$1,4),VI_Debitos!$Q:$Q,RIGHT(P$1,2))</f>
        <v>0</v>
      </c>
      <c r="Q30" s="2">
        <f>SUMIFS(VI_Debitos!$V:$V,VI_Debitos!$H:$H,$C30,VI_Debitos!$T:$T,$D30,VI_Debitos!$R:$R,LEFT(PAGADO!Q$1,4),VI_Debitos!$Q:$Q,RIGHT(Q$1,2))</f>
        <v>0</v>
      </c>
      <c r="R30" s="2">
        <f t="shared" si="0"/>
        <v>0</v>
      </c>
    </row>
    <row r="31" spans="1:18">
      <c r="F31" s="2">
        <f>SUMIFS(VI_Debitos!$V:$V,VI_Debitos!$H:$H,$C31,VI_Debitos!$T:$T,$D31,VI_Debitos!$R:$R,LEFT(PAGADO!F$1,4),VI_Debitos!$Q:$Q,RIGHT(F$1,2))</f>
        <v>0</v>
      </c>
      <c r="G31" s="2">
        <f>SUMIFS(VI_Debitos!$V:$V,VI_Debitos!$H:$H,$C31,VI_Debitos!$T:$T,$D31,VI_Debitos!$R:$R,LEFT(PAGADO!G$1,4),VI_Debitos!$Q:$Q,RIGHT(G$1,2))</f>
        <v>0</v>
      </c>
      <c r="H31" s="2">
        <f>SUMIFS(VI_Debitos!$V:$V,VI_Debitos!$H:$H,$C31,VI_Debitos!$T:$T,$D31,VI_Debitos!$R:$R,LEFT(PAGADO!H$1,4),VI_Debitos!$Q:$Q,RIGHT(H$1,2))</f>
        <v>0</v>
      </c>
      <c r="I31" s="2">
        <f>SUMIFS(VI_Debitos!$V:$V,VI_Debitos!$H:$H,$C31,VI_Debitos!$T:$T,$D31,VI_Debitos!$R:$R,LEFT(PAGADO!I$1,4),VI_Debitos!$Q:$Q,RIGHT(I$1,2))</f>
        <v>0</v>
      </c>
      <c r="J31" s="2">
        <f>SUMIFS(VI_Debitos!$V:$V,VI_Debitos!$H:$H,$C31,VI_Debitos!$T:$T,$D31,VI_Debitos!$R:$R,LEFT(PAGADO!J$1,4),VI_Debitos!$Q:$Q,RIGHT(J$1,2))</f>
        <v>0</v>
      </c>
      <c r="K31" s="2">
        <f>SUMIFS(VI_Debitos!$V:$V,VI_Debitos!$H:$H,$C31,VI_Debitos!$T:$T,$D31,VI_Debitos!$R:$R,LEFT(PAGADO!K$1,4),VI_Debitos!$Q:$Q,RIGHT(K$1,2))</f>
        <v>0</v>
      </c>
      <c r="L31" s="2">
        <f>SUMIFS(VI_Debitos!$V:$V,VI_Debitos!$H:$H,$C31,VI_Debitos!$T:$T,$D31,VI_Debitos!$R:$R,LEFT(PAGADO!L$1,4),VI_Debitos!$Q:$Q,RIGHT(L$1,2))</f>
        <v>0</v>
      </c>
      <c r="M31" s="2">
        <f>SUMIFS(VI_Debitos!$V:$V,VI_Debitos!$H:$H,$C31,VI_Debitos!$T:$T,$D31,VI_Debitos!$R:$R,LEFT(PAGADO!M$1,4),VI_Debitos!$Q:$Q,RIGHT(M$1,2))</f>
        <v>0</v>
      </c>
      <c r="N31" s="2">
        <f>SUMIFS(VI_Debitos!$V:$V,VI_Debitos!$H:$H,$C31,VI_Debitos!$T:$T,$D31,VI_Debitos!$R:$R,LEFT(PAGADO!N$1,4),VI_Debitos!$Q:$Q,RIGHT(N$1,2))</f>
        <v>0</v>
      </c>
      <c r="O31" s="2">
        <f>SUMIFS(VI_Debitos!$V:$V,VI_Debitos!$H:$H,$C31,VI_Debitos!$T:$T,$D31,VI_Debitos!$R:$R,LEFT(PAGADO!O$1,4),VI_Debitos!$Q:$Q,RIGHT(O$1,2))</f>
        <v>0</v>
      </c>
      <c r="P31" s="2">
        <f>SUMIFS(VI_Debitos!$V:$V,VI_Debitos!$H:$H,$C31,VI_Debitos!$T:$T,$D31,VI_Debitos!$R:$R,LEFT(PAGADO!P$1,4),VI_Debitos!$Q:$Q,RIGHT(P$1,2))</f>
        <v>0</v>
      </c>
      <c r="Q31" s="2">
        <f>SUMIFS(VI_Debitos!$V:$V,VI_Debitos!$H:$H,$C31,VI_Debitos!$T:$T,$D31,VI_Debitos!$R:$R,LEFT(PAGADO!Q$1,4),VI_Debitos!$Q:$Q,RIGHT(Q$1,2))</f>
        <v>0</v>
      </c>
      <c r="R31" s="2">
        <f t="shared" si="0"/>
        <v>0</v>
      </c>
    </row>
    <row r="32" spans="1:18">
      <c r="F32" s="2">
        <f>SUMIFS(VI_Debitos!$V:$V,VI_Debitos!$H:$H,$C32,VI_Debitos!$T:$T,$D32,VI_Debitos!$R:$R,LEFT(PAGADO!F$1,4),VI_Debitos!$Q:$Q,RIGHT(F$1,2))</f>
        <v>0</v>
      </c>
      <c r="G32" s="2">
        <f>SUMIFS(VI_Debitos!$V:$V,VI_Debitos!$H:$H,$C32,VI_Debitos!$T:$T,$D32,VI_Debitos!$R:$R,LEFT(PAGADO!G$1,4),VI_Debitos!$Q:$Q,RIGHT(G$1,2))</f>
        <v>0</v>
      </c>
      <c r="H32" s="2">
        <f>SUMIFS(VI_Debitos!$V:$V,VI_Debitos!$H:$H,$C32,VI_Debitos!$T:$T,$D32,VI_Debitos!$R:$R,LEFT(PAGADO!H$1,4),VI_Debitos!$Q:$Q,RIGHT(H$1,2))</f>
        <v>0</v>
      </c>
      <c r="I32" s="2">
        <f>SUMIFS(VI_Debitos!$V:$V,VI_Debitos!$H:$H,$C32,VI_Debitos!$T:$T,$D32,VI_Debitos!$R:$R,LEFT(PAGADO!I$1,4),VI_Debitos!$Q:$Q,RIGHT(I$1,2))</f>
        <v>0</v>
      </c>
      <c r="J32" s="2">
        <f>SUMIFS(VI_Debitos!$V:$V,VI_Debitos!$H:$H,$C32,VI_Debitos!$T:$T,$D32,VI_Debitos!$R:$R,LEFT(PAGADO!J$1,4),VI_Debitos!$Q:$Q,RIGHT(J$1,2))</f>
        <v>0</v>
      </c>
      <c r="K32" s="2">
        <f>SUMIFS(VI_Debitos!$V:$V,VI_Debitos!$H:$H,$C32,VI_Debitos!$T:$T,$D32,VI_Debitos!$R:$R,LEFT(PAGADO!K$1,4),VI_Debitos!$Q:$Q,RIGHT(K$1,2))</f>
        <v>0</v>
      </c>
      <c r="L32" s="2">
        <f>SUMIFS(VI_Debitos!$V:$V,VI_Debitos!$H:$H,$C32,VI_Debitos!$T:$T,$D32,VI_Debitos!$R:$R,LEFT(PAGADO!L$1,4),VI_Debitos!$Q:$Q,RIGHT(L$1,2))</f>
        <v>0</v>
      </c>
      <c r="M32" s="2">
        <f>SUMIFS(VI_Debitos!$V:$V,VI_Debitos!$H:$H,$C32,VI_Debitos!$T:$T,$D32,VI_Debitos!$R:$R,LEFT(PAGADO!M$1,4),VI_Debitos!$Q:$Q,RIGHT(M$1,2))</f>
        <v>0</v>
      </c>
      <c r="N32" s="2">
        <f>SUMIFS(VI_Debitos!$V:$V,VI_Debitos!$H:$H,$C32,VI_Debitos!$T:$T,$D32,VI_Debitos!$R:$R,LEFT(PAGADO!N$1,4),VI_Debitos!$Q:$Q,RIGHT(N$1,2))</f>
        <v>0</v>
      </c>
      <c r="O32" s="2">
        <f>SUMIFS(VI_Debitos!$V:$V,VI_Debitos!$H:$H,$C32,VI_Debitos!$T:$T,$D32,VI_Debitos!$R:$R,LEFT(PAGADO!O$1,4),VI_Debitos!$Q:$Q,RIGHT(O$1,2))</f>
        <v>0</v>
      </c>
      <c r="P32" s="2">
        <f>SUMIFS(VI_Debitos!$V:$V,VI_Debitos!$H:$H,$C32,VI_Debitos!$T:$T,$D32,VI_Debitos!$R:$R,LEFT(PAGADO!P$1,4),VI_Debitos!$Q:$Q,RIGHT(P$1,2))</f>
        <v>0</v>
      </c>
      <c r="Q32" s="2">
        <f>SUMIFS(VI_Debitos!$V:$V,VI_Debitos!$H:$H,$C32,VI_Debitos!$T:$T,$D32,VI_Debitos!$R:$R,LEFT(PAGADO!Q$1,4),VI_Debitos!$Q:$Q,RIGHT(Q$1,2))</f>
        <v>0</v>
      </c>
      <c r="R32" s="2">
        <f t="shared" si="0"/>
        <v>0</v>
      </c>
    </row>
    <row r="33" spans="6:18">
      <c r="F33" s="2">
        <f>SUMIFS(VI_Debitos!$V:$V,VI_Debitos!$H:$H,$C33,VI_Debitos!$T:$T,$D33,VI_Debitos!$R:$R,LEFT(PAGADO!F$1,4),VI_Debitos!$Q:$Q,RIGHT(F$1,2))</f>
        <v>0</v>
      </c>
      <c r="G33" s="2">
        <f>SUMIFS(VI_Debitos!$V:$V,VI_Debitos!$H:$H,$C33,VI_Debitos!$T:$T,$D33,VI_Debitos!$R:$R,LEFT(PAGADO!G$1,4),VI_Debitos!$Q:$Q,RIGHT(G$1,2))</f>
        <v>0</v>
      </c>
      <c r="H33" s="2">
        <f>SUMIFS(VI_Debitos!$V:$V,VI_Debitos!$H:$H,$C33,VI_Debitos!$T:$T,$D33,VI_Debitos!$R:$R,LEFT(PAGADO!H$1,4),VI_Debitos!$Q:$Q,RIGHT(H$1,2))</f>
        <v>0</v>
      </c>
      <c r="I33" s="2">
        <f>SUMIFS(VI_Debitos!$V:$V,VI_Debitos!$H:$H,$C33,VI_Debitos!$T:$T,$D33,VI_Debitos!$R:$R,LEFT(PAGADO!I$1,4),VI_Debitos!$Q:$Q,RIGHT(I$1,2))</f>
        <v>0</v>
      </c>
      <c r="J33" s="2">
        <f>SUMIFS(VI_Debitos!$V:$V,VI_Debitos!$H:$H,$C33,VI_Debitos!$T:$T,$D33,VI_Debitos!$R:$R,LEFT(PAGADO!J$1,4),VI_Debitos!$Q:$Q,RIGHT(J$1,2))</f>
        <v>0</v>
      </c>
      <c r="K33" s="2">
        <f>SUMIFS(VI_Debitos!$V:$V,VI_Debitos!$H:$H,$C33,VI_Debitos!$T:$T,$D33,VI_Debitos!$R:$R,LEFT(PAGADO!K$1,4),VI_Debitos!$Q:$Q,RIGHT(K$1,2))</f>
        <v>0</v>
      </c>
      <c r="L33" s="2">
        <f>SUMIFS(VI_Debitos!$V:$V,VI_Debitos!$H:$H,$C33,VI_Debitos!$T:$T,$D33,VI_Debitos!$R:$R,LEFT(PAGADO!L$1,4),VI_Debitos!$Q:$Q,RIGHT(L$1,2))</f>
        <v>0</v>
      </c>
      <c r="M33" s="2">
        <f>SUMIFS(VI_Debitos!$V:$V,VI_Debitos!$H:$H,$C33,VI_Debitos!$T:$T,$D33,VI_Debitos!$R:$R,LEFT(PAGADO!M$1,4),VI_Debitos!$Q:$Q,RIGHT(M$1,2))</f>
        <v>0</v>
      </c>
      <c r="N33" s="2">
        <f>SUMIFS(VI_Debitos!$V:$V,VI_Debitos!$H:$H,$C33,VI_Debitos!$T:$T,$D33,VI_Debitos!$R:$R,LEFT(PAGADO!N$1,4),VI_Debitos!$Q:$Q,RIGHT(N$1,2))</f>
        <v>0</v>
      </c>
      <c r="O33" s="2">
        <f>SUMIFS(VI_Debitos!$V:$V,VI_Debitos!$H:$H,$C33,VI_Debitos!$T:$T,$D33,VI_Debitos!$R:$R,LEFT(PAGADO!O$1,4),VI_Debitos!$Q:$Q,RIGHT(O$1,2))</f>
        <v>0</v>
      </c>
      <c r="P33" s="2">
        <f>SUMIFS(VI_Debitos!$V:$V,VI_Debitos!$H:$H,$C33,VI_Debitos!$T:$T,$D33,VI_Debitos!$R:$R,LEFT(PAGADO!P$1,4),VI_Debitos!$Q:$Q,RIGHT(P$1,2))</f>
        <v>0</v>
      </c>
      <c r="Q33" s="2">
        <f>SUMIFS(VI_Debitos!$V:$V,VI_Debitos!$H:$H,$C33,VI_Debitos!$T:$T,$D33,VI_Debitos!$R:$R,LEFT(PAGADO!Q$1,4),VI_Debitos!$Q:$Q,RIGHT(Q$1,2))</f>
        <v>0</v>
      </c>
      <c r="R33" s="2">
        <f t="shared" si="0"/>
        <v>0</v>
      </c>
    </row>
    <row r="34" spans="6:18">
      <c r="F34" s="2">
        <f>SUMIFS(VI_Debitos!$V:$V,VI_Debitos!$H:$H,$C34,VI_Debitos!$T:$T,$D34,VI_Debitos!$R:$R,LEFT(PAGADO!F$1,4),VI_Debitos!$Q:$Q,RIGHT(F$1,2))</f>
        <v>0</v>
      </c>
      <c r="G34" s="2">
        <f>SUMIFS(VI_Debitos!$V:$V,VI_Debitos!$H:$H,$C34,VI_Debitos!$T:$T,$D34,VI_Debitos!$R:$R,LEFT(PAGADO!G$1,4),VI_Debitos!$Q:$Q,RIGHT(G$1,2))</f>
        <v>0</v>
      </c>
      <c r="H34" s="2">
        <f>SUMIFS(VI_Debitos!$V:$V,VI_Debitos!$H:$H,$C34,VI_Debitos!$T:$T,$D34,VI_Debitos!$R:$R,LEFT(PAGADO!H$1,4),VI_Debitos!$Q:$Q,RIGHT(H$1,2))</f>
        <v>0</v>
      </c>
      <c r="I34" s="2">
        <f>SUMIFS(VI_Debitos!$V:$V,VI_Debitos!$H:$H,$C34,VI_Debitos!$T:$T,$D34,VI_Debitos!$R:$R,LEFT(PAGADO!I$1,4),VI_Debitos!$Q:$Q,RIGHT(I$1,2))</f>
        <v>0</v>
      </c>
      <c r="J34" s="2">
        <f>SUMIFS(VI_Debitos!$V:$V,VI_Debitos!$H:$H,$C34,VI_Debitos!$T:$T,$D34,VI_Debitos!$R:$R,LEFT(PAGADO!J$1,4),VI_Debitos!$Q:$Q,RIGHT(J$1,2))</f>
        <v>0</v>
      </c>
      <c r="K34" s="2">
        <f>SUMIFS(VI_Debitos!$V:$V,VI_Debitos!$H:$H,$C34,VI_Debitos!$T:$T,$D34,VI_Debitos!$R:$R,LEFT(PAGADO!K$1,4),VI_Debitos!$Q:$Q,RIGHT(K$1,2))</f>
        <v>0</v>
      </c>
      <c r="L34" s="2">
        <f>SUMIFS(VI_Debitos!$V:$V,VI_Debitos!$H:$H,$C34,VI_Debitos!$T:$T,$D34,VI_Debitos!$R:$R,LEFT(PAGADO!L$1,4),VI_Debitos!$Q:$Q,RIGHT(L$1,2))</f>
        <v>0</v>
      </c>
      <c r="M34" s="2">
        <f>SUMIFS(VI_Debitos!$V:$V,VI_Debitos!$H:$H,$C34,VI_Debitos!$T:$T,$D34,VI_Debitos!$R:$R,LEFT(PAGADO!M$1,4),VI_Debitos!$Q:$Q,RIGHT(M$1,2))</f>
        <v>0</v>
      </c>
      <c r="N34" s="2">
        <f>SUMIFS(VI_Debitos!$V:$V,VI_Debitos!$H:$H,$C34,VI_Debitos!$T:$T,$D34,VI_Debitos!$R:$R,LEFT(PAGADO!N$1,4),VI_Debitos!$Q:$Q,RIGHT(N$1,2))</f>
        <v>0</v>
      </c>
      <c r="O34" s="2">
        <f>SUMIFS(VI_Debitos!$V:$V,VI_Debitos!$H:$H,$C34,VI_Debitos!$T:$T,$D34,VI_Debitos!$R:$R,LEFT(PAGADO!O$1,4),VI_Debitos!$Q:$Q,RIGHT(O$1,2))</f>
        <v>0</v>
      </c>
      <c r="P34" s="2">
        <f>SUMIFS(VI_Debitos!$V:$V,VI_Debitos!$H:$H,$C34,VI_Debitos!$T:$T,$D34,VI_Debitos!$R:$R,LEFT(PAGADO!P$1,4),VI_Debitos!$Q:$Q,RIGHT(P$1,2))</f>
        <v>0</v>
      </c>
      <c r="Q34" s="2">
        <f>SUMIFS(VI_Debitos!$V:$V,VI_Debitos!$H:$H,$C34,VI_Debitos!$T:$T,$D34,VI_Debitos!$R:$R,LEFT(PAGADO!Q$1,4),VI_Debitos!$Q:$Q,RIGHT(Q$1,2))</f>
        <v>0</v>
      </c>
      <c r="R34" s="2">
        <f t="shared" si="0"/>
        <v>0</v>
      </c>
    </row>
    <row r="35" spans="6:18">
      <c r="F35" s="2">
        <f>SUMIFS(VI_Debitos!$V:$V,VI_Debitos!$H:$H,$C35,VI_Debitos!$T:$T,$D35,VI_Debitos!$R:$R,LEFT(PAGADO!F$1,4),VI_Debitos!$Q:$Q,RIGHT(F$1,2))</f>
        <v>0</v>
      </c>
      <c r="G35" s="2">
        <f>SUMIFS(VI_Debitos!$V:$V,VI_Debitos!$H:$H,$C35,VI_Debitos!$T:$T,$D35,VI_Debitos!$R:$R,LEFT(PAGADO!G$1,4),VI_Debitos!$Q:$Q,RIGHT(G$1,2))</f>
        <v>0</v>
      </c>
      <c r="H35" s="2">
        <f>SUMIFS(VI_Debitos!$V:$V,VI_Debitos!$H:$H,$C35,VI_Debitos!$T:$T,$D35,VI_Debitos!$R:$R,LEFT(PAGADO!H$1,4),VI_Debitos!$Q:$Q,RIGHT(H$1,2))</f>
        <v>0</v>
      </c>
      <c r="I35" s="2">
        <f>SUMIFS(VI_Debitos!$V:$V,VI_Debitos!$H:$H,$C35,VI_Debitos!$T:$T,$D35,VI_Debitos!$R:$R,LEFT(PAGADO!I$1,4),VI_Debitos!$Q:$Q,RIGHT(I$1,2))</f>
        <v>0</v>
      </c>
      <c r="J35" s="2">
        <f>SUMIFS(VI_Debitos!$V:$V,VI_Debitos!$H:$H,$C35,VI_Debitos!$T:$T,$D35,VI_Debitos!$R:$R,LEFT(PAGADO!J$1,4),VI_Debitos!$Q:$Q,RIGHT(J$1,2))</f>
        <v>0</v>
      </c>
      <c r="K35" s="2">
        <f>SUMIFS(VI_Debitos!$V:$V,VI_Debitos!$H:$H,$C35,VI_Debitos!$T:$T,$D35,VI_Debitos!$R:$R,LEFT(PAGADO!K$1,4),VI_Debitos!$Q:$Q,RIGHT(K$1,2))</f>
        <v>0</v>
      </c>
      <c r="L35" s="2">
        <f>SUMIFS(VI_Debitos!$V:$V,VI_Debitos!$H:$H,$C35,VI_Debitos!$T:$T,$D35,VI_Debitos!$R:$R,LEFT(PAGADO!L$1,4),VI_Debitos!$Q:$Q,RIGHT(L$1,2))</f>
        <v>0</v>
      </c>
      <c r="M35" s="2">
        <f>SUMIFS(VI_Debitos!$V:$V,VI_Debitos!$H:$H,$C35,VI_Debitos!$T:$T,$D35,VI_Debitos!$R:$R,LEFT(PAGADO!M$1,4),VI_Debitos!$Q:$Q,RIGHT(M$1,2))</f>
        <v>0</v>
      </c>
      <c r="N35" s="2">
        <f>SUMIFS(VI_Debitos!$V:$V,VI_Debitos!$H:$H,$C35,VI_Debitos!$T:$T,$D35,VI_Debitos!$R:$R,LEFT(PAGADO!N$1,4),VI_Debitos!$Q:$Q,RIGHT(N$1,2))</f>
        <v>0</v>
      </c>
      <c r="O35" s="2">
        <f>SUMIFS(VI_Debitos!$V:$V,VI_Debitos!$H:$H,$C35,VI_Debitos!$T:$T,$D35,VI_Debitos!$R:$R,LEFT(PAGADO!O$1,4),VI_Debitos!$Q:$Q,RIGHT(O$1,2))</f>
        <v>0</v>
      </c>
      <c r="P35" s="2">
        <f>SUMIFS(VI_Debitos!$V:$V,VI_Debitos!$H:$H,$C35,VI_Debitos!$T:$T,$D35,VI_Debitos!$R:$R,LEFT(PAGADO!P$1,4),VI_Debitos!$Q:$Q,RIGHT(P$1,2))</f>
        <v>0</v>
      </c>
      <c r="Q35" s="2">
        <f>SUMIFS(VI_Debitos!$V:$V,VI_Debitos!$H:$H,$C35,VI_Debitos!$T:$T,$D35,VI_Debitos!$R:$R,LEFT(PAGADO!Q$1,4),VI_Debitos!$Q:$Q,RIGHT(Q$1,2))</f>
        <v>0</v>
      </c>
      <c r="R35" s="2">
        <f t="shared" si="0"/>
        <v>0</v>
      </c>
    </row>
    <row r="36" spans="6:18">
      <c r="F36" s="2">
        <f>SUMIFS(VI_Debitos!$V:$V,VI_Debitos!$H:$H,$C36,VI_Debitos!$T:$T,$D36,VI_Debitos!$R:$R,LEFT(PAGADO!F$1,4),VI_Debitos!$Q:$Q,RIGHT(F$1,2))</f>
        <v>0</v>
      </c>
      <c r="G36" s="2">
        <f>SUMIFS(VI_Debitos!$V:$V,VI_Debitos!$H:$H,$C36,VI_Debitos!$T:$T,$D36,VI_Debitos!$R:$R,LEFT(PAGADO!G$1,4),VI_Debitos!$Q:$Q,RIGHT(G$1,2))</f>
        <v>0</v>
      </c>
      <c r="H36" s="2">
        <f>SUMIFS(VI_Debitos!$V:$V,VI_Debitos!$H:$H,$C36,VI_Debitos!$T:$T,$D36,VI_Debitos!$R:$R,LEFT(PAGADO!H$1,4),VI_Debitos!$Q:$Q,RIGHT(H$1,2))</f>
        <v>0</v>
      </c>
      <c r="I36" s="2">
        <f>SUMIFS(VI_Debitos!$V:$V,VI_Debitos!$H:$H,$C36,VI_Debitos!$T:$T,$D36,VI_Debitos!$R:$R,LEFT(PAGADO!I$1,4),VI_Debitos!$Q:$Q,RIGHT(I$1,2))</f>
        <v>0</v>
      </c>
      <c r="J36" s="2">
        <f>SUMIFS(VI_Debitos!$V:$V,VI_Debitos!$H:$H,$C36,VI_Debitos!$T:$T,$D36,VI_Debitos!$R:$R,LEFT(PAGADO!J$1,4),VI_Debitos!$Q:$Q,RIGHT(J$1,2))</f>
        <v>0</v>
      </c>
      <c r="K36" s="2">
        <f>SUMIFS(VI_Debitos!$V:$V,VI_Debitos!$H:$H,$C36,VI_Debitos!$T:$T,$D36,VI_Debitos!$R:$R,LEFT(PAGADO!K$1,4),VI_Debitos!$Q:$Q,RIGHT(K$1,2))</f>
        <v>0</v>
      </c>
      <c r="L36" s="2">
        <f>SUMIFS(VI_Debitos!$V:$V,VI_Debitos!$H:$H,$C36,VI_Debitos!$T:$T,$D36,VI_Debitos!$R:$R,LEFT(PAGADO!L$1,4),VI_Debitos!$Q:$Q,RIGHT(L$1,2))</f>
        <v>0</v>
      </c>
      <c r="M36" s="2">
        <f>SUMIFS(VI_Debitos!$V:$V,VI_Debitos!$H:$H,$C36,VI_Debitos!$T:$T,$D36,VI_Debitos!$R:$R,LEFT(PAGADO!M$1,4),VI_Debitos!$Q:$Q,RIGHT(M$1,2))</f>
        <v>0</v>
      </c>
      <c r="N36" s="2">
        <f>SUMIFS(VI_Debitos!$V:$V,VI_Debitos!$H:$H,$C36,VI_Debitos!$T:$T,$D36,VI_Debitos!$R:$R,LEFT(PAGADO!N$1,4),VI_Debitos!$Q:$Q,RIGHT(N$1,2))</f>
        <v>0</v>
      </c>
      <c r="O36" s="2">
        <f>SUMIFS(VI_Debitos!$V:$V,VI_Debitos!$H:$H,$C36,VI_Debitos!$T:$T,$D36,VI_Debitos!$R:$R,LEFT(PAGADO!O$1,4),VI_Debitos!$Q:$Q,RIGHT(O$1,2))</f>
        <v>0</v>
      </c>
      <c r="P36" s="2">
        <f>SUMIFS(VI_Debitos!$V:$V,VI_Debitos!$H:$H,$C36,VI_Debitos!$T:$T,$D36,VI_Debitos!$R:$R,LEFT(PAGADO!P$1,4),VI_Debitos!$Q:$Q,RIGHT(P$1,2))</f>
        <v>0</v>
      </c>
      <c r="Q36" s="2">
        <f>SUMIFS(VI_Debitos!$V:$V,VI_Debitos!$H:$H,$C36,VI_Debitos!$T:$T,$D36,VI_Debitos!$R:$R,LEFT(PAGADO!Q$1,4),VI_Debitos!$Q:$Q,RIGHT(Q$1,2))</f>
        <v>0</v>
      </c>
      <c r="R36" s="2">
        <f t="shared" si="0"/>
        <v>0</v>
      </c>
    </row>
    <row r="37" spans="6:18">
      <c r="F37" s="2">
        <f>SUMIFS(VI_Debitos!$V:$V,VI_Debitos!$H:$H,$C37,VI_Debitos!$T:$T,$D37,VI_Debitos!$R:$R,LEFT(PAGADO!F$1,4),VI_Debitos!$Q:$Q,RIGHT(F$1,2))</f>
        <v>0</v>
      </c>
      <c r="G37" s="2">
        <f>SUMIFS(VI_Debitos!$V:$V,VI_Debitos!$H:$H,$C37,VI_Debitos!$T:$T,$D37,VI_Debitos!$R:$R,LEFT(PAGADO!G$1,4),VI_Debitos!$Q:$Q,RIGHT(G$1,2))</f>
        <v>0</v>
      </c>
      <c r="H37" s="2">
        <f>SUMIFS(VI_Debitos!$V:$V,VI_Debitos!$H:$H,$C37,VI_Debitos!$T:$T,$D37,VI_Debitos!$R:$R,LEFT(PAGADO!H$1,4),VI_Debitos!$Q:$Q,RIGHT(H$1,2))</f>
        <v>0</v>
      </c>
      <c r="I37" s="2">
        <f>SUMIFS(VI_Debitos!$V:$V,VI_Debitos!$H:$H,$C37,VI_Debitos!$T:$T,$D37,VI_Debitos!$R:$R,LEFT(PAGADO!I$1,4),VI_Debitos!$Q:$Q,RIGHT(I$1,2))</f>
        <v>0</v>
      </c>
      <c r="J37" s="2">
        <f>SUMIFS(VI_Debitos!$V:$V,VI_Debitos!$H:$H,$C37,VI_Debitos!$T:$T,$D37,VI_Debitos!$R:$R,LEFT(PAGADO!J$1,4),VI_Debitos!$Q:$Q,RIGHT(J$1,2))</f>
        <v>0</v>
      </c>
      <c r="K37" s="2">
        <f>SUMIFS(VI_Debitos!$V:$V,VI_Debitos!$H:$H,$C37,VI_Debitos!$T:$T,$D37,VI_Debitos!$R:$R,LEFT(PAGADO!K$1,4),VI_Debitos!$Q:$Q,RIGHT(K$1,2))</f>
        <v>0</v>
      </c>
      <c r="L37" s="2">
        <f>SUMIFS(VI_Debitos!$V:$V,VI_Debitos!$H:$H,$C37,VI_Debitos!$T:$T,$D37,VI_Debitos!$R:$R,LEFT(PAGADO!L$1,4),VI_Debitos!$Q:$Q,RIGHT(L$1,2))</f>
        <v>0</v>
      </c>
      <c r="M37" s="2">
        <f>SUMIFS(VI_Debitos!$V:$V,VI_Debitos!$H:$H,$C37,VI_Debitos!$T:$T,$D37,VI_Debitos!$R:$R,LEFT(PAGADO!M$1,4),VI_Debitos!$Q:$Q,RIGHT(M$1,2))</f>
        <v>0</v>
      </c>
      <c r="N37" s="2">
        <f>SUMIFS(VI_Debitos!$V:$V,VI_Debitos!$H:$H,$C37,VI_Debitos!$T:$T,$D37,VI_Debitos!$R:$R,LEFT(PAGADO!N$1,4),VI_Debitos!$Q:$Q,RIGHT(N$1,2))</f>
        <v>0</v>
      </c>
      <c r="O37" s="2">
        <f>SUMIFS(VI_Debitos!$V:$V,VI_Debitos!$H:$H,$C37,VI_Debitos!$T:$T,$D37,VI_Debitos!$R:$R,LEFT(PAGADO!O$1,4),VI_Debitos!$Q:$Q,RIGHT(O$1,2))</f>
        <v>0</v>
      </c>
      <c r="P37" s="2">
        <f>SUMIFS(VI_Debitos!$V:$V,VI_Debitos!$H:$H,$C37,VI_Debitos!$T:$T,$D37,VI_Debitos!$R:$R,LEFT(PAGADO!P$1,4),VI_Debitos!$Q:$Q,RIGHT(P$1,2))</f>
        <v>0</v>
      </c>
      <c r="Q37" s="2">
        <f>SUMIFS(VI_Debitos!$V:$V,VI_Debitos!$H:$H,$C37,VI_Debitos!$T:$T,$D37,VI_Debitos!$R:$R,LEFT(PAGADO!Q$1,4),VI_Debitos!$Q:$Q,RIGHT(Q$1,2))</f>
        <v>0</v>
      </c>
      <c r="R37" s="2">
        <f t="shared" si="0"/>
        <v>0</v>
      </c>
    </row>
    <row r="38" spans="6:18">
      <c r="F38" s="2">
        <f>SUMIFS(VI_Debitos!$V:$V,VI_Debitos!$H:$H,$C38,VI_Debitos!$T:$T,$D38,VI_Debitos!$R:$R,LEFT(PAGADO!F$1,4),VI_Debitos!$Q:$Q,RIGHT(F$1,2))</f>
        <v>0</v>
      </c>
      <c r="G38" s="2">
        <f>SUMIFS(VI_Debitos!$V:$V,VI_Debitos!$H:$H,$C38,VI_Debitos!$T:$T,$D38,VI_Debitos!$R:$R,LEFT(PAGADO!G$1,4),VI_Debitos!$Q:$Q,RIGHT(G$1,2))</f>
        <v>0</v>
      </c>
      <c r="H38" s="2">
        <f>SUMIFS(VI_Debitos!$V:$V,VI_Debitos!$H:$H,$C38,VI_Debitos!$T:$T,$D38,VI_Debitos!$R:$R,LEFT(PAGADO!H$1,4),VI_Debitos!$Q:$Q,RIGHT(H$1,2))</f>
        <v>0</v>
      </c>
      <c r="I38" s="2">
        <f>SUMIFS(VI_Debitos!$V:$V,VI_Debitos!$H:$H,$C38,VI_Debitos!$T:$T,$D38,VI_Debitos!$R:$R,LEFT(PAGADO!I$1,4),VI_Debitos!$Q:$Q,RIGHT(I$1,2))</f>
        <v>0</v>
      </c>
      <c r="J38" s="2">
        <f>SUMIFS(VI_Debitos!$V:$V,VI_Debitos!$H:$H,$C38,VI_Debitos!$T:$T,$D38,VI_Debitos!$R:$R,LEFT(PAGADO!J$1,4),VI_Debitos!$Q:$Q,RIGHT(J$1,2))</f>
        <v>0</v>
      </c>
      <c r="K38" s="2">
        <f>SUMIFS(VI_Debitos!$V:$V,VI_Debitos!$H:$H,$C38,VI_Debitos!$T:$T,$D38,VI_Debitos!$R:$R,LEFT(PAGADO!K$1,4),VI_Debitos!$Q:$Q,RIGHT(K$1,2))</f>
        <v>0</v>
      </c>
      <c r="L38" s="2">
        <f>SUMIFS(VI_Debitos!$V:$V,VI_Debitos!$H:$H,$C38,VI_Debitos!$T:$T,$D38,VI_Debitos!$R:$R,LEFT(PAGADO!L$1,4),VI_Debitos!$Q:$Q,RIGHT(L$1,2))</f>
        <v>0</v>
      </c>
      <c r="M38" s="2">
        <f>SUMIFS(VI_Debitos!$V:$V,VI_Debitos!$H:$H,$C38,VI_Debitos!$T:$T,$D38,VI_Debitos!$R:$R,LEFT(PAGADO!M$1,4),VI_Debitos!$Q:$Q,RIGHT(M$1,2))</f>
        <v>0</v>
      </c>
      <c r="N38" s="2">
        <f>SUMIFS(VI_Debitos!$V:$V,VI_Debitos!$H:$H,$C38,VI_Debitos!$T:$T,$D38,VI_Debitos!$R:$R,LEFT(PAGADO!N$1,4),VI_Debitos!$Q:$Q,RIGHT(N$1,2))</f>
        <v>0</v>
      </c>
      <c r="O38" s="2">
        <f>SUMIFS(VI_Debitos!$V:$V,VI_Debitos!$H:$H,$C38,VI_Debitos!$T:$T,$D38,VI_Debitos!$R:$R,LEFT(PAGADO!O$1,4),VI_Debitos!$Q:$Q,RIGHT(O$1,2))</f>
        <v>0</v>
      </c>
      <c r="P38" s="2">
        <f>SUMIFS(VI_Debitos!$V:$V,VI_Debitos!$H:$H,$C38,VI_Debitos!$T:$T,$D38,VI_Debitos!$R:$R,LEFT(PAGADO!P$1,4),VI_Debitos!$Q:$Q,RIGHT(P$1,2))</f>
        <v>0</v>
      </c>
      <c r="Q38" s="2">
        <f>SUMIFS(VI_Debitos!$V:$V,VI_Debitos!$H:$H,$C38,VI_Debitos!$T:$T,$D38,VI_Debitos!$R:$R,LEFT(PAGADO!Q$1,4),VI_Debitos!$Q:$Q,RIGHT(Q$1,2))</f>
        <v>0</v>
      </c>
      <c r="R38" s="2">
        <f t="shared" si="0"/>
        <v>0</v>
      </c>
    </row>
    <row r="39" spans="6:18">
      <c r="F39" s="2">
        <f>SUMIFS(VI_Debitos!$V:$V,VI_Debitos!$H:$H,$C39,VI_Debitos!$T:$T,$D39,VI_Debitos!$R:$R,LEFT(PAGADO!F$1,4),VI_Debitos!$Q:$Q,RIGHT(F$1,2))</f>
        <v>0</v>
      </c>
      <c r="G39" s="2">
        <f>SUMIFS(VI_Debitos!$V:$V,VI_Debitos!$H:$H,$C39,VI_Debitos!$T:$T,$D39,VI_Debitos!$R:$R,LEFT(PAGADO!G$1,4),VI_Debitos!$Q:$Q,RIGHT(G$1,2))</f>
        <v>0</v>
      </c>
      <c r="H39" s="2">
        <f>SUMIFS(VI_Debitos!$V:$V,VI_Debitos!$H:$H,$C39,VI_Debitos!$T:$T,$D39,VI_Debitos!$R:$R,LEFT(PAGADO!H$1,4),VI_Debitos!$Q:$Q,RIGHT(H$1,2))</f>
        <v>0</v>
      </c>
      <c r="I39" s="2">
        <f>SUMIFS(VI_Debitos!$V:$V,VI_Debitos!$H:$H,$C39,VI_Debitos!$T:$T,$D39,VI_Debitos!$R:$R,LEFT(PAGADO!I$1,4),VI_Debitos!$Q:$Q,RIGHT(I$1,2))</f>
        <v>0</v>
      </c>
      <c r="J39" s="2">
        <f>SUMIFS(VI_Debitos!$V:$V,VI_Debitos!$H:$H,$C39,VI_Debitos!$T:$T,$D39,VI_Debitos!$R:$R,LEFT(PAGADO!J$1,4),VI_Debitos!$Q:$Q,RIGHT(J$1,2))</f>
        <v>0</v>
      </c>
      <c r="K39" s="2">
        <f>SUMIFS(VI_Debitos!$V:$V,VI_Debitos!$H:$H,$C39,VI_Debitos!$T:$T,$D39,VI_Debitos!$R:$R,LEFT(PAGADO!K$1,4),VI_Debitos!$Q:$Q,RIGHT(K$1,2))</f>
        <v>0</v>
      </c>
      <c r="L39" s="2">
        <f>SUMIFS(VI_Debitos!$V:$V,VI_Debitos!$H:$H,$C39,VI_Debitos!$T:$T,$D39,VI_Debitos!$R:$R,LEFT(PAGADO!L$1,4),VI_Debitos!$Q:$Q,RIGHT(L$1,2))</f>
        <v>0</v>
      </c>
      <c r="M39" s="2">
        <f>SUMIFS(VI_Debitos!$V:$V,VI_Debitos!$H:$H,$C39,VI_Debitos!$T:$T,$D39,VI_Debitos!$R:$R,LEFT(PAGADO!M$1,4),VI_Debitos!$Q:$Q,RIGHT(M$1,2))</f>
        <v>0</v>
      </c>
      <c r="N39" s="2">
        <f>SUMIFS(VI_Debitos!$V:$V,VI_Debitos!$H:$H,$C39,VI_Debitos!$T:$T,$D39,VI_Debitos!$R:$R,LEFT(PAGADO!N$1,4),VI_Debitos!$Q:$Q,RIGHT(N$1,2))</f>
        <v>0</v>
      </c>
      <c r="O39" s="2">
        <f>SUMIFS(VI_Debitos!$V:$V,VI_Debitos!$H:$H,$C39,VI_Debitos!$T:$T,$D39,VI_Debitos!$R:$R,LEFT(PAGADO!O$1,4),VI_Debitos!$Q:$Q,RIGHT(O$1,2))</f>
        <v>0</v>
      </c>
      <c r="P39" s="2">
        <f>SUMIFS(VI_Debitos!$V:$V,VI_Debitos!$H:$H,$C39,VI_Debitos!$T:$T,$D39,VI_Debitos!$R:$R,LEFT(PAGADO!P$1,4),VI_Debitos!$Q:$Q,RIGHT(P$1,2))</f>
        <v>0</v>
      </c>
      <c r="Q39" s="2">
        <f>SUMIFS(VI_Debitos!$V:$V,VI_Debitos!$H:$H,$C39,VI_Debitos!$T:$T,$D39,VI_Debitos!$R:$R,LEFT(PAGADO!Q$1,4),VI_Debitos!$Q:$Q,RIGHT(Q$1,2))</f>
        <v>0</v>
      </c>
      <c r="R39" s="2">
        <f t="shared" si="0"/>
        <v>0</v>
      </c>
    </row>
    <row r="40" spans="6:18">
      <c r="F40" s="2">
        <f>SUMIFS(VI_Debitos!$V:$V,VI_Debitos!$H:$H,$C40,VI_Debitos!$T:$T,$D40,VI_Debitos!$R:$R,LEFT(PAGADO!F$1,4),VI_Debitos!$Q:$Q,RIGHT(F$1,2))</f>
        <v>0</v>
      </c>
      <c r="G40" s="2">
        <f>SUMIFS(VI_Debitos!$V:$V,VI_Debitos!$H:$H,$C40,VI_Debitos!$T:$T,$D40,VI_Debitos!$R:$R,LEFT(PAGADO!G$1,4),VI_Debitos!$Q:$Q,RIGHT(G$1,2))</f>
        <v>0</v>
      </c>
      <c r="H40" s="2">
        <f>SUMIFS(VI_Debitos!$V:$V,VI_Debitos!$H:$H,$C40,VI_Debitos!$T:$T,$D40,VI_Debitos!$R:$R,LEFT(PAGADO!H$1,4),VI_Debitos!$Q:$Q,RIGHT(H$1,2))</f>
        <v>0</v>
      </c>
      <c r="I40" s="2">
        <f>SUMIFS(VI_Debitos!$V:$V,VI_Debitos!$H:$H,$C40,VI_Debitos!$T:$T,$D40,VI_Debitos!$R:$R,LEFT(PAGADO!I$1,4),VI_Debitos!$Q:$Q,RIGHT(I$1,2))</f>
        <v>0</v>
      </c>
      <c r="J40" s="2">
        <f>SUMIFS(VI_Debitos!$V:$V,VI_Debitos!$H:$H,$C40,VI_Debitos!$T:$T,$D40,VI_Debitos!$R:$R,LEFT(PAGADO!J$1,4),VI_Debitos!$Q:$Q,RIGHT(J$1,2))</f>
        <v>0</v>
      </c>
      <c r="K40" s="2">
        <f>SUMIFS(VI_Debitos!$V:$V,VI_Debitos!$H:$H,$C40,VI_Debitos!$T:$T,$D40,VI_Debitos!$R:$R,LEFT(PAGADO!K$1,4),VI_Debitos!$Q:$Q,RIGHT(K$1,2))</f>
        <v>0</v>
      </c>
      <c r="L40" s="2">
        <f>SUMIFS(VI_Debitos!$V:$V,VI_Debitos!$H:$H,$C40,VI_Debitos!$T:$T,$D40,VI_Debitos!$R:$R,LEFT(PAGADO!L$1,4),VI_Debitos!$Q:$Q,RIGHT(L$1,2))</f>
        <v>0</v>
      </c>
      <c r="M40" s="2">
        <f>SUMIFS(VI_Debitos!$V:$V,VI_Debitos!$H:$H,$C40,VI_Debitos!$T:$T,$D40,VI_Debitos!$R:$R,LEFT(PAGADO!M$1,4),VI_Debitos!$Q:$Q,RIGHT(M$1,2))</f>
        <v>0</v>
      </c>
      <c r="N40" s="2">
        <f>SUMIFS(VI_Debitos!$V:$V,VI_Debitos!$H:$H,$C40,VI_Debitos!$T:$T,$D40,VI_Debitos!$R:$R,LEFT(PAGADO!N$1,4),VI_Debitos!$Q:$Q,RIGHT(N$1,2))</f>
        <v>0</v>
      </c>
      <c r="O40" s="2">
        <f>SUMIFS(VI_Debitos!$V:$V,VI_Debitos!$H:$H,$C40,VI_Debitos!$T:$T,$D40,VI_Debitos!$R:$R,LEFT(PAGADO!O$1,4),VI_Debitos!$Q:$Q,RIGHT(O$1,2))</f>
        <v>0</v>
      </c>
      <c r="P40" s="2">
        <f>SUMIFS(VI_Debitos!$V:$V,VI_Debitos!$H:$H,$C40,VI_Debitos!$T:$T,$D40,VI_Debitos!$R:$R,LEFT(PAGADO!P$1,4),VI_Debitos!$Q:$Q,RIGHT(P$1,2))</f>
        <v>0</v>
      </c>
      <c r="Q40" s="2">
        <f>SUMIFS(VI_Debitos!$V:$V,VI_Debitos!$H:$H,$C40,VI_Debitos!$T:$T,$D40,VI_Debitos!$R:$R,LEFT(PAGADO!Q$1,4),VI_Debitos!$Q:$Q,RIGHT(Q$1,2))</f>
        <v>0</v>
      </c>
      <c r="R40" s="2">
        <f t="shared" si="0"/>
        <v>0</v>
      </c>
    </row>
    <row r="41" spans="6:18">
      <c r="F41" s="2">
        <f>SUMIFS(VI_Debitos!$V:$V,VI_Debitos!$H:$H,$C41,VI_Debitos!$T:$T,$D41,VI_Debitos!$R:$R,LEFT(PAGADO!F$1,4),VI_Debitos!$Q:$Q,RIGHT(F$1,2))</f>
        <v>0</v>
      </c>
      <c r="G41" s="2">
        <f>SUMIFS(VI_Debitos!$V:$V,VI_Debitos!$H:$H,$C41,VI_Debitos!$T:$T,$D41,VI_Debitos!$R:$R,LEFT(PAGADO!G$1,4),VI_Debitos!$Q:$Q,RIGHT(G$1,2))</f>
        <v>0</v>
      </c>
      <c r="H41" s="2">
        <f>SUMIFS(VI_Debitos!$V:$V,VI_Debitos!$H:$H,$C41,VI_Debitos!$T:$T,$D41,VI_Debitos!$R:$R,LEFT(PAGADO!H$1,4),VI_Debitos!$Q:$Q,RIGHT(H$1,2))</f>
        <v>0</v>
      </c>
      <c r="I41" s="2">
        <f>SUMIFS(VI_Debitos!$V:$V,VI_Debitos!$H:$H,$C41,VI_Debitos!$T:$T,$D41,VI_Debitos!$R:$R,LEFT(PAGADO!I$1,4),VI_Debitos!$Q:$Q,RIGHT(I$1,2))</f>
        <v>0</v>
      </c>
      <c r="J41" s="2">
        <f>SUMIFS(VI_Debitos!$V:$V,VI_Debitos!$H:$H,$C41,VI_Debitos!$T:$T,$D41,VI_Debitos!$R:$R,LEFT(PAGADO!J$1,4),VI_Debitos!$Q:$Q,RIGHT(J$1,2))</f>
        <v>0</v>
      </c>
      <c r="K41" s="2">
        <f>SUMIFS(VI_Debitos!$V:$V,VI_Debitos!$H:$H,$C41,VI_Debitos!$T:$T,$D41,VI_Debitos!$R:$R,LEFT(PAGADO!K$1,4),VI_Debitos!$Q:$Q,RIGHT(K$1,2))</f>
        <v>0</v>
      </c>
      <c r="L41" s="2">
        <f>SUMIFS(VI_Debitos!$V:$V,VI_Debitos!$H:$H,$C41,VI_Debitos!$T:$T,$D41,VI_Debitos!$R:$R,LEFT(PAGADO!L$1,4),VI_Debitos!$Q:$Q,RIGHT(L$1,2))</f>
        <v>0</v>
      </c>
      <c r="M41" s="2">
        <f>SUMIFS(VI_Debitos!$V:$V,VI_Debitos!$H:$H,$C41,VI_Debitos!$T:$T,$D41,VI_Debitos!$R:$R,LEFT(PAGADO!M$1,4),VI_Debitos!$Q:$Q,RIGHT(M$1,2))</f>
        <v>0</v>
      </c>
      <c r="N41" s="2">
        <f>SUMIFS(VI_Debitos!$V:$V,VI_Debitos!$H:$H,$C41,VI_Debitos!$T:$T,$D41,VI_Debitos!$R:$R,LEFT(PAGADO!N$1,4),VI_Debitos!$Q:$Q,RIGHT(N$1,2))</f>
        <v>0</v>
      </c>
      <c r="O41" s="2">
        <f>SUMIFS(VI_Debitos!$V:$V,VI_Debitos!$H:$H,$C41,VI_Debitos!$T:$T,$D41,VI_Debitos!$R:$R,LEFT(PAGADO!O$1,4),VI_Debitos!$Q:$Q,RIGHT(O$1,2))</f>
        <v>0</v>
      </c>
      <c r="P41" s="2">
        <f>SUMIFS(VI_Debitos!$V:$V,VI_Debitos!$H:$H,$C41,VI_Debitos!$T:$T,$D41,VI_Debitos!$R:$R,LEFT(PAGADO!P$1,4),VI_Debitos!$Q:$Q,RIGHT(P$1,2))</f>
        <v>0</v>
      </c>
      <c r="Q41" s="2">
        <f>SUMIFS(VI_Debitos!$V:$V,VI_Debitos!$H:$H,$C41,VI_Debitos!$T:$T,$D41,VI_Debitos!$R:$R,LEFT(PAGADO!Q$1,4),VI_Debitos!$Q:$Q,RIGHT(Q$1,2))</f>
        <v>0</v>
      </c>
      <c r="R41" s="2">
        <f t="shared" si="0"/>
        <v>0</v>
      </c>
    </row>
    <row r="42" spans="6:18">
      <c r="F42" s="2">
        <f>SUMIFS(VI_Debitos!$V:$V,VI_Debitos!$H:$H,$C42,VI_Debitos!$T:$T,$D42,VI_Debitos!$R:$R,LEFT(PAGADO!F$1,4),VI_Debitos!$Q:$Q,RIGHT(F$1,2))</f>
        <v>0</v>
      </c>
      <c r="G42" s="2">
        <f>SUMIFS(VI_Debitos!$V:$V,VI_Debitos!$H:$H,$C42,VI_Debitos!$T:$T,$D42,VI_Debitos!$R:$R,LEFT(PAGADO!G$1,4),VI_Debitos!$Q:$Q,RIGHT(G$1,2))</f>
        <v>0</v>
      </c>
      <c r="H42" s="2">
        <f>SUMIFS(VI_Debitos!$V:$V,VI_Debitos!$H:$H,$C42,VI_Debitos!$T:$T,$D42,VI_Debitos!$R:$R,LEFT(PAGADO!H$1,4),VI_Debitos!$Q:$Q,RIGHT(H$1,2))</f>
        <v>0</v>
      </c>
      <c r="I42" s="2">
        <f>SUMIFS(VI_Debitos!$V:$V,VI_Debitos!$H:$H,$C42,VI_Debitos!$T:$T,$D42,VI_Debitos!$R:$R,LEFT(PAGADO!I$1,4),VI_Debitos!$Q:$Q,RIGHT(I$1,2))</f>
        <v>0</v>
      </c>
      <c r="J42" s="2">
        <f>SUMIFS(VI_Debitos!$V:$V,VI_Debitos!$H:$H,$C42,VI_Debitos!$T:$T,$D42,VI_Debitos!$R:$R,LEFT(PAGADO!J$1,4),VI_Debitos!$Q:$Q,RIGHT(J$1,2))</f>
        <v>0</v>
      </c>
      <c r="K42" s="2">
        <f>SUMIFS(VI_Debitos!$V:$V,VI_Debitos!$H:$H,$C42,VI_Debitos!$T:$T,$D42,VI_Debitos!$R:$R,LEFT(PAGADO!K$1,4),VI_Debitos!$Q:$Q,RIGHT(K$1,2))</f>
        <v>0</v>
      </c>
      <c r="L42" s="2">
        <f>SUMIFS(VI_Debitos!$V:$V,VI_Debitos!$H:$H,$C42,VI_Debitos!$T:$T,$D42,VI_Debitos!$R:$R,LEFT(PAGADO!L$1,4),VI_Debitos!$Q:$Q,RIGHT(L$1,2))</f>
        <v>0</v>
      </c>
      <c r="M42" s="2">
        <f>SUMIFS(VI_Debitos!$V:$V,VI_Debitos!$H:$H,$C42,VI_Debitos!$T:$T,$D42,VI_Debitos!$R:$R,LEFT(PAGADO!M$1,4),VI_Debitos!$Q:$Q,RIGHT(M$1,2))</f>
        <v>0</v>
      </c>
      <c r="N42" s="2">
        <f>SUMIFS(VI_Debitos!$V:$V,VI_Debitos!$H:$H,$C42,VI_Debitos!$T:$T,$D42,VI_Debitos!$R:$R,LEFT(PAGADO!N$1,4),VI_Debitos!$Q:$Q,RIGHT(N$1,2))</f>
        <v>0</v>
      </c>
      <c r="O42" s="2">
        <f>SUMIFS(VI_Debitos!$V:$V,VI_Debitos!$H:$H,$C42,VI_Debitos!$T:$T,$D42,VI_Debitos!$R:$R,LEFT(PAGADO!O$1,4),VI_Debitos!$Q:$Q,RIGHT(O$1,2))</f>
        <v>0</v>
      </c>
      <c r="P42" s="2">
        <f>SUMIFS(VI_Debitos!$V:$V,VI_Debitos!$H:$H,$C42,VI_Debitos!$T:$T,$D42,VI_Debitos!$R:$R,LEFT(PAGADO!P$1,4),VI_Debitos!$Q:$Q,RIGHT(P$1,2))</f>
        <v>0</v>
      </c>
      <c r="Q42" s="2">
        <f>SUMIFS(VI_Debitos!$V:$V,VI_Debitos!$H:$H,$C42,VI_Debitos!$T:$T,$D42,VI_Debitos!$R:$R,LEFT(PAGADO!Q$1,4),VI_Debitos!$Q:$Q,RIGHT(Q$1,2))</f>
        <v>0</v>
      </c>
      <c r="R42" s="2">
        <f t="shared" si="0"/>
        <v>0</v>
      </c>
    </row>
    <row r="43" spans="6:18">
      <c r="F43" s="2">
        <f>SUMIFS(VI_Debitos!$V:$V,VI_Debitos!$H:$H,$C43,VI_Debitos!$T:$T,$D43,VI_Debitos!$R:$R,LEFT(PAGADO!F$1,4),VI_Debitos!$Q:$Q,RIGHT(F$1,2))</f>
        <v>0</v>
      </c>
      <c r="G43" s="2">
        <f>SUMIFS(VI_Debitos!$V:$V,VI_Debitos!$H:$H,$C43,VI_Debitos!$T:$T,$D43,VI_Debitos!$R:$R,LEFT(PAGADO!G$1,4),VI_Debitos!$Q:$Q,RIGHT(G$1,2))</f>
        <v>0</v>
      </c>
      <c r="H43" s="2">
        <f>SUMIFS(VI_Debitos!$V:$V,VI_Debitos!$H:$H,$C43,VI_Debitos!$T:$T,$D43,VI_Debitos!$R:$R,LEFT(PAGADO!H$1,4),VI_Debitos!$Q:$Q,RIGHT(H$1,2))</f>
        <v>0</v>
      </c>
      <c r="I43" s="2">
        <f>SUMIFS(VI_Debitos!$V:$V,VI_Debitos!$H:$H,$C43,VI_Debitos!$T:$T,$D43,VI_Debitos!$R:$R,LEFT(PAGADO!I$1,4),VI_Debitos!$Q:$Q,RIGHT(I$1,2))</f>
        <v>0</v>
      </c>
      <c r="J43" s="2">
        <f>SUMIFS(VI_Debitos!$V:$V,VI_Debitos!$H:$H,$C43,VI_Debitos!$T:$T,$D43,VI_Debitos!$R:$R,LEFT(PAGADO!J$1,4),VI_Debitos!$Q:$Q,RIGHT(J$1,2))</f>
        <v>0</v>
      </c>
      <c r="K43" s="2">
        <f>SUMIFS(VI_Debitos!$V:$V,VI_Debitos!$H:$H,$C43,VI_Debitos!$T:$T,$D43,VI_Debitos!$R:$R,LEFT(PAGADO!K$1,4),VI_Debitos!$Q:$Q,RIGHT(K$1,2))</f>
        <v>0</v>
      </c>
      <c r="L43" s="2">
        <f>SUMIFS(VI_Debitos!$V:$V,VI_Debitos!$H:$H,$C43,VI_Debitos!$T:$T,$D43,VI_Debitos!$R:$R,LEFT(PAGADO!L$1,4),VI_Debitos!$Q:$Q,RIGHT(L$1,2))</f>
        <v>0</v>
      </c>
      <c r="M43" s="2">
        <f>SUMIFS(VI_Debitos!$V:$V,VI_Debitos!$H:$H,$C43,VI_Debitos!$T:$T,$D43,VI_Debitos!$R:$R,LEFT(PAGADO!M$1,4),VI_Debitos!$Q:$Q,RIGHT(M$1,2))</f>
        <v>0</v>
      </c>
      <c r="N43" s="2">
        <f>SUMIFS(VI_Debitos!$V:$V,VI_Debitos!$H:$H,$C43,VI_Debitos!$T:$T,$D43,VI_Debitos!$R:$R,LEFT(PAGADO!N$1,4),VI_Debitos!$Q:$Q,RIGHT(N$1,2))</f>
        <v>0</v>
      </c>
      <c r="O43" s="2">
        <f>SUMIFS(VI_Debitos!$V:$V,VI_Debitos!$H:$H,$C43,VI_Debitos!$T:$T,$D43,VI_Debitos!$R:$R,LEFT(PAGADO!O$1,4),VI_Debitos!$Q:$Q,RIGHT(O$1,2))</f>
        <v>0</v>
      </c>
      <c r="P43" s="2">
        <f>SUMIFS(VI_Debitos!$V:$V,VI_Debitos!$H:$H,$C43,VI_Debitos!$T:$T,$D43,VI_Debitos!$R:$R,LEFT(PAGADO!P$1,4),VI_Debitos!$Q:$Q,RIGHT(P$1,2))</f>
        <v>0</v>
      </c>
      <c r="Q43" s="2">
        <f>SUMIFS(VI_Debitos!$V:$V,VI_Debitos!$H:$H,$C43,VI_Debitos!$T:$T,$D43,VI_Debitos!$R:$R,LEFT(PAGADO!Q$1,4),VI_Debitos!$Q:$Q,RIGHT(Q$1,2))</f>
        <v>0</v>
      </c>
      <c r="R43" s="2">
        <f t="shared" si="0"/>
        <v>0</v>
      </c>
    </row>
    <row r="44" spans="6:18">
      <c r="F44" s="2">
        <f>SUMIFS(VI_Debitos!$V:$V,VI_Debitos!$H:$H,$C44,VI_Debitos!$T:$T,$D44,VI_Debitos!$R:$R,LEFT(PAGADO!F$1,4),VI_Debitos!$Q:$Q,RIGHT(F$1,2))</f>
        <v>0</v>
      </c>
      <c r="G44" s="2">
        <f>SUMIFS(VI_Debitos!$V:$V,VI_Debitos!$H:$H,$C44,VI_Debitos!$T:$T,$D44,VI_Debitos!$R:$R,LEFT(PAGADO!G$1,4),VI_Debitos!$Q:$Q,RIGHT(G$1,2))</f>
        <v>0</v>
      </c>
      <c r="H44" s="2">
        <f>SUMIFS(VI_Debitos!$V:$V,VI_Debitos!$H:$H,$C44,VI_Debitos!$T:$T,$D44,VI_Debitos!$R:$R,LEFT(PAGADO!H$1,4),VI_Debitos!$Q:$Q,RIGHT(H$1,2))</f>
        <v>0</v>
      </c>
      <c r="I44" s="2">
        <f>SUMIFS(VI_Debitos!$V:$V,VI_Debitos!$H:$H,$C44,VI_Debitos!$T:$T,$D44,VI_Debitos!$R:$R,LEFT(PAGADO!I$1,4),VI_Debitos!$Q:$Q,RIGHT(I$1,2))</f>
        <v>0</v>
      </c>
      <c r="J44" s="2">
        <f>SUMIFS(VI_Debitos!$V:$V,VI_Debitos!$H:$H,$C44,VI_Debitos!$T:$T,$D44,VI_Debitos!$R:$R,LEFT(PAGADO!J$1,4),VI_Debitos!$Q:$Q,RIGHT(J$1,2))</f>
        <v>0</v>
      </c>
      <c r="K44" s="2">
        <f>SUMIFS(VI_Debitos!$V:$V,VI_Debitos!$H:$H,$C44,VI_Debitos!$T:$T,$D44,VI_Debitos!$R:$R,LEFT(PAGADO!K$1,4),VI_Debitos!$Q:$Q,RIGHT(K$1,2))</f>
        <v>0</v>
      </c>
      <c r="L44" s="2">
        <f>SUMIFS(VI_Debitos!$V:$V,VI_Debitos!$H:$H,$C44,VI_Debitos!$T:$T,$D44,VI_Debitos!$R:$R,LEFT(PAGADO!L$1,4),VI_Debitos!$Q:$Q,RIGHT(L$1,2))</f>
        <v>0</v>
      </c>
      <c r="M44" s="2">
        <f>SUMIFS(VI_Debitos!$V:$V,VI_Debitos!$H:$H,$C44,VI_Debitos!$T:$T,$D44,VI_Debitos!$R:$R,LEFT(PAGADO!M$1,4),VI_Debitos!$Q:$Q,RIGHT(M$1,2))</f>
        <v>0</v>
      </c>
      <c r="N44" s="2">
        <f>SUMIFS(VI_Debitos!$V:$V,VI_Debitos!$H:$H,$C44,VI_Debitos!$T:$T,$D44,VI_Debitos!$R:$R,LEFT(PAGADO!N$1,4),VI_Debitos!$Q:$Q,RIGHT(N$1,2))</f>
        <v>0</v>
      </c>
      <c r="O44" s="2">
        <f>SUMIFS(VI_Debitos!$V:$V,VI_Debitos!$H:$H,$C44,VI_Debitos!$T:$T,$D44,VI_Debitos!$R:$R,LEFT(PAGADO!O$1,4),VI_Debitos!$Q:$Q,RIGHT(O$1,2))</f>
        <v>0</v>
      </c>
      <c r="P44" s="2">
        <f>SUMIFS(VI_Debitos!$V:$V,VI_Debitos!$H:$H,$C44,VI_Debitos!$T:$T,$D44,VI_Debitos!$R:$R,LEFT(PAGADO!P$1,4),VI_Debitos!$Q:$Q,RIGHT(P$1,2))</f>
        <v>0</v>
      </c>
      <c r="Q44" s="2">
        <f>SUMIFS(VI_Debitos!$V:$V,VI_Debitos!$H:$H,$C44,VI_Debitos!$T:$T,$D44,VI_Debitos!$R:$R,LEFT(PAGADO!Q$1,4),VI_Debitos!$Q:$Q,RIGHT(Q$1,2))</f>
        <v>0</v>
      </c>
      <c r="R44" s="2">
        <f t="shared" si="0"/>
        <v>0</v>
      </c>
    </row>
    <row r="45" spans="6:18">
      <c r="F45" s="2">
        <f>SUMIFS(VI_Debitos!$V:$V,VI_Debitos!$H:$H,$C45,VI_Debitos!$T:$T,$D45,VI_Debitos!$R:$R,LEFT(PAGADO!F$1,4),VI_Debitos!$Q:$Q,RIGHT(F$1,2))</f>
        <v>0</v>
      </c>
      <c r="G45" s="2">
        <f>SUMIFS(VI_Debitos!$V:$V,VI_Debitos!$H:$H,$C45,VI_Debitos!$T:$T,$D45,VI_Debitos!$R:$R,LEFT(PAGADO!G$1,4),VI_Debitos!$Q:$Q,RIGHT(G$1,2))</f>
        <v>0</v>
      </c>
      <c r="H45" s="2">
        <f>SUMIFS(VI_Debitos!$V:$V,VI_Debitos!$H:$H,$C45,VI_Debitos!$T:$T,$D45,VI_Debitos!$R:$R,LEFT(PAGADO!H$1,4),VI_Debitos!$Q:$Q,RIGHT(H$1,2))</f>
        <v>0</v>
      </c>
      <c r="I45" s="2">
        <f>SUMIFS(VI_Debitos!$V:$V,VI_Debitos!$H:$H,$C45,VI_Debitos!$T:$T,$D45,VI_Debitos!$R:$R,LEFT(PAGADO!I$1,4),VI_Debitos!$Q:$Q,RIGHT(I$1,2))</f>
        <v>0</v>
      </c>
      <c r="J45" s="2">
        <f>SUMIFS(VI_Debitos!$V:$V,VI_Debitos!$H:$H,$C45,VI_Debitos!$T:$T,$D45,VI_Debitos!$R:$R,LEFT(PAGADO!J$1,4),VI_Debitos!$Q:$Q,RIGHT(J$1,2))</f>
        <v>0</v>
      </c>
      <c r="K45" s="2">
        <f>SUMIFS(VI_Debitos!$V:$V,VI_Debitos!$H:$H,$C45,VI_Debitos!$T:$T,$D45,VI_Debitos!$R:$R,LEFT(PAGADO!K$1,4),VI_Debitos!$Q:$Q,RIGHT(K$1,2))</f>
        <v>0</v>
      </c>
      <c r="L45" s="2">
        <f>SUMIFS(VI_Debitos!$V:$V,VI_Debitos!$H:$H,$C45,VI_Debitos!$T:$T,$D45,VI_Debitos!$R:$R,LEFT(PAGADO!L$1,4),VI_Debitos!$Q:$Q,RIGHT(L$1,2))</f>
        <v>0</v>
      </c>
      <c r="M45" s="2">
        <f>SUMIFS(VI_Debitos!$V:$V,VI_Debitos!$H:$H,$C45,VI_Debitos!$T:$T,$D45,VI_Debitos!$R:$R,LEFT(PAGADO!M$1,4),VI_Debitos!$Q:$Q,RIGHT(M$1,2))</f>
        <v>0</v>
      </c>
      <c r="N45" s="2">
        <f>SUMIFS(VI_Debitos!$V:$V,VI_Debitos!$H:$H,$C45,VI_Debitos!$T:$T,$D45,VI_Debitos!$R:$R,LEFT(PAGADO!N$1,4),VI_Debitos!$Q:$Q,RIGHT(N$1,2))</f>
        <v>0</v>
      </c>
      <c r="O45" s="2">
        <f>SUMIFS(VI_Debitos!$V:$V,VI_Debitos!$H:$H,$C45,VI_Debitos!$T:$T,$D45,VI_Debitos!$R:$R,LEFT(PAGADO!O$1,4),VI_Debitos!$Q:$Q,RIGHT(O$1,2))</f>
        <v>0</v>
      </c>
      <c r="P45" s="2">
        <f>SUMIFS(VI_Debitos!$V:$V,VI_Debitos!$H:$H,$C45,VI_Debitos!$T:$T,$D45,VI_Debitos!$R:$R,LEFT(PAGADO!P$1,4),VI_Debitos!$Q:$Q,RIGHT(P$1,2))</f>
        <v>0</v>
      </c>
      <c r="Q45" s="2">
        <f>SUMIFS(VI_Debitos!$V:$V,VI_Debitos!$H:$H,$C45,VI_Debitos!$T:$T,$D45,VI_Debitos!$R:$R,LEFT(PAGADO!Q$1,4),VI_Debitos!$Q:$Q,RIGHT(Q$1,2))</f>
        <v>0</v>
      </c>
      <c r="R45" s="2">
        <f t="shared" si="0"/>
        <v>0</v>
      </c>
    </row>
    <row r="46" spans="6:18">
      <c r="F46" s="2">
        <f>SUMIFS(VI_Debitos!$V:$V,VI_Debitos!$H:$H,$C46,VI_Debitos!$T:$T,$D46,VI_Debitos!$R:$R,LEFT(PAGADO!F$1,4),VI_Debitos!$Q:$Q,RIGHT(F$1,2))</f>
        <v>0</v>
      </c>
      <c r="G46" s="2">
        <f>SUMIFS(VI_Debitos!$V:$V,VI_Debitos!$H:$H,$C46,VI_Debitos!$T:$T,$D46,VI_Debitos!$R:$R,LEFT(PAGADO!G$1,4),VI_Debitos!$Q:$Q,RIGHT(G$1,2))</f>
        <v>0</v>
      </c>
      <c r="H46" s="2">
        <f>SUMIFS(VI_Debitos!$V:$V,VI_Debitos!$H:$H,$C46,VI_Debitos!$T:$T,$D46,VI_Debitos!$R:$R,LEFT(PAGADO!H$1,4),VI_Debitos!$Q:$Q,RIGHT(H$1,2))</f>
        <v>0</v>
      </c>
      <c r="I46" s="2">
        <f>SUMIFS(VI_Debitos!$V:$V,VI_Debitos!$H:$H,$C46,VI_Debitos!$T:$T,$D46,VI_Debitos!$R:$R,LEFT(PAGADO!I$1,4),VI_Debitos!$Q:$Q,RIGHT(I$1,2))</f>
        <v>0</v>
      </c>
      <c r="J46" s="2">
        <f>SUMIFS(VI_Debitos!$V:$V,VI_Debitos!$H:$H,$C46,VI_Debitos!$T:$T,$D46,VI_Debitos!$R:$R,LEFT(PAGADO!J$1,4),VI_Debitos!$Q:$Q,RIGHT(J$1,2))</f>
        <v>0</v>
      </c>
      <c r="K46" s="2">
        <f>SUMIFS(VI_Debitos!$V:$V,VI_Debitos!$H:$H,$C46,VI_Debitos!$T:$T,$D46,VI_Debitos!$R:$R,LEFT(PAGADO!K$1,4),VI_Debitos!$Q:$Q,RIGHT(K$1,2))</f>
        <v>0</v>
      </c>
      <c r="L46" s="2">
        <f>SUMIFS(VI_Debitos!$V:$V,VI_Debitos!$H:$H,$C46,VI_Debitos!$T:$T,$D46,VI_Debitos!$R:$R,LEFT(PAGADO!L$1,4),VI_Debitos!$Q:$Q,RIGHT(L$1,2))</f>
        <v>0</v>
      </c>
      <c r="M46" s="2">
        <f>SUMIFS(VI_Debitos!$V:$V,VI_Debitos!$H:$H,$C46,VI_Debitos!$T:$T,$D46,VI_Debitos!$R:$R,LEFT(PAGADO!M$1,4),VI_Debitos!$Q:$Q,RIGHT(M$1,2))</f>
        <v>0</v>
      </c>
      <c r="N46" s="2">
        <f>SUMIFS(VI_Debitos!$V:$V,VI_Debitos!$H:$H,$C46,VI_Debitos!$T:$T,$D46,VI_Debitos!$R:$R,LEFT(PAGADO!N$1,4),VI_Debitos!$Q:$Q,RIGHT(N$1,2))</f>
        <v>0</v>
      </c>
      <c r="O46" s="2">
        <f>SUMIFS(VI_Debitos!$V:$V,VI_Debitos!$H:$H,$C46,VI_Debitos!$T:$T,$D46,VI_Debitos!$R:$R,LEFT(PAGADO!O$1,4),VI_Debitos!$Q:$Q,RIGHT(O$1,2))</f>
        <v>0</v>
      </c>
      <c r="P46" s="2">
        <f>SUMIFS(VI_Debitos!$V:$V,VI_Debitos!$H:$H,$C46,VI_Debitos!$T:$T,$D46,VI_Debitos!$R:$R,LEFT(PAGADO!P$1,4),VI_Debitos!$Q:$Q,RIGHT(P$1,2))</f>
        <v>0</v>
      </c>
      <c r="Q46" s="2">
        <f>SUMIFS(VI_Debitos!$V:$V,VI_Debitos!$H:$H,$C46,VI_Debitos!$T:$T,$D46,VI_Debitos!$R:$R,LEFT(PAGADO!Q$1,4),VI_Debitos!$Q:$Q,RIGHT(Q$1,2))</f>
        <v>0</v>
      </c>
      <c r="R46" s="2">
        <f t="shared" si="0"/>
        <v>0</v>
      </c>
    </row>
    <row r="47" spans="6:18">
      <c r="F47" s="2">
        <f>SUMIFS(VI_Debitos!$V:$V,VI_Debitos!$H:$H,$C47,VI_Debitos!$T:$T,$D47,VI_Debitos!$R:$R,LEFT(PAGADO!F$1,4),VI_Debitos!$Q:$Q,RIGHT(F$1,2))</f>
        <v>0</v>
      </c>
      <c r="G47" s="2">
        <f>SUMIFS(VI_Debitos!$V:$V,VI_Debitos!$H:$H,$C47,VI_Debitos!$T:$T,$D47,VI_Debitos!$R:$R,LEFT(PAGADO!G$1,4),VI_Debitos!$Q:$Q,RIGHT(G$1,2))</f>
        <v>0</v>
      </c>
      <c r="H47" s="2">
        <f>SUMIFS(VI_Debitos!$V:$V,VI_Debitos!$H:$H,$C47,VI_Debitos!$T:$T,$D47,VI_Debitos!$R:$R,LEFT(PAGADO!H$1,4),VI_Debitos!$Q:$Q,RIGHT(H$1,2))</f>
        <v>0</v>
      </c>
      <c r="I47" s="2">
        <f>SUMIFS(VI_Debitos!$V:$V,VI_Debitos!$H:$H,$C47,VI_Debitos!$T:$T,$D47,VI_Debitos!$R:$R,LEFT(PAGADO!I$1,4),VI_Debitos!$Q:$Q,RIGHT(I$1,2))</f>
        <v>0</v>
      </c>
      <c r="J47" s="2">
        <f>SUMIFS(VI_Debitos!$V:$V,VI_Debitos!$H:$H,$C47,VI_Debitos!$T:$T,$D47,VI_Debitos!$R:$R,LEFT(PAGADO!J$1,4),VI_Debitos!$Q:$Q,RIGHT(J$1,2))</f>
        <v>0</v>
      </c>
      <c r="K47" s="2">
        <f>SUMIFS(VI_Debitos!$V:$V,VI_Debitos!$H:$H,$C47,VI_Debitos!$T:$T,$D47,VI_Debitos!$R:$R,LEFT(PAGADO!K$1,4),VI_Debitos!$Q:$Q,RIGHT(K$1,2))</f>
        <v>0</v>
      </c>
      <c r="L47" s="2">
        <f>SUMIFS(VI_Debitos!$V:$V,VI_Debitos!$H:$H,$C47,VI_Debitos!$T:$T,$D47,VI_Debitos!$R:$R,LEFT(PAGADO!L$1,4),VI_Debitos!$Q:$Q,RIGHT(L$1,2))</f>
        <v>0</v>
      </c>
      <c r="M47" s="2">
        <f>SUMIFS(VI_Debitos!$V:$V,VI_Debitos!$H:$H,$C47,VI_Debitos!$T:$T,$D47,VI_Debitos!$R:$R,LEFT(PAGADO!M$1,4),VI_Debitos!$Q:$Q,RIGHT(M$1,2))</f>
        <v>0</v>
      </c>
      <c r="N47" s="2">
        <f>SUMIFS(VI_Debitos!$V:$V,VI_Debitos!$H:$H,$C47,VI_Debitos!$T:$T,$D47,VI_Debitos!$R:$R,LEFT(PAGADO!N$1,4),VI_Debitos!$Q:$Q,RIGHT(N$1,2))</f>
        <v>0</v>
      </c>
      <c r="O47" s="2">
        <f>SUMIFS(VI_Debitos!$V:$V,VI_Debitos!$H:$H,$C47,VI_Debitos!$T:$T,$D47,VI_Debitos!$R:$R,LEFT(PAGADO!O$1,4),VI_Debitos!$Q:$Q,RIGHT(O$1,2))</f>
        <v>0</v>
      </c>
      <c r="P47" s="2">
        <f>SUMIFS(VI_Debitos!$V:$V,VI_Debitos!$H:$H,$C47,VI_Debitos!$T:$T,$D47,VI_Debitos!$R:$R,LEFT(PAGADO!P$1,4),VI_Debitos!$Q:$Q,RIGHT(P$1,2))</f>
        <v>0</v>
      </c>
      <c r="Q47" s="2">
        <f>SUMIFS(VI_Debitos!$V:$V,VI_Debitos!$H:$H,$C47,VI_Debitos!$T:$T,$D47,VI_Debitos!$R:$R,LEFT(PAGADO!Q$1,4),VI_Debitos!$Q:$Q,RIGHT(Q$1,2))</f>
        <v>0</v>
      </c>
      <c r="R47" s="2">
        <f t="shared" si="0"/>
        <v>0</v>
      </c>
    </row>
    <row r="48" spans="6:18">
      <c r="F48" s="2">
        <f>SUMIFS(VI_Debitos!$V:$V,VI_Debitos!$H:$H,$C48,VI_Debitos!$T:$T,$D48,VI_Debitos!$R:$R,LEFT(PAGADO!F$1,4),VI_Debitos!$Q:$Q,RIGHT(F$1,2))</f>
        <v>0</v>
      </c>
      <c r="G48" s="2">
        <f>SUMIFS(VI_Debitos!$V:$V,VI_Debitos!$H:$H,$C48,VI_Debitos!$T:$T,$D48,VI_Debitos!$R:$R,LEFT(PAGADO!G$1,4),VI_Debitos!$Q:$Q,RIGHT(G$1,2))</f>
        <v>0</v>
      </c>
      <c r="H48" s="2">
        <f>SUMIFS(VI_Debitos!$V:$V,VI_Debitos!$H:$H,$C48,VI_Debitos!$T:$T,$D48,VI_Debitos!$R:$R,LEFT(PAGADO!H$1,4),VI_Debitos!$Q:$Q,RIGHT(H$1,2))</f>
        <v>0</v>
      </c>
      <c r="I48" s="2">
        <f>SUMIFS(VI_Debitos!$V:$V,VI_Debitos!$H:$H,$C48,VI_Debitos!$T:$T,$D48,VI_Debitos!$R:$R,LEFT(PAGADO!I$1,4),VI_Debitos!$Q:$Q,RIGHT(I$1,2))</f>
        <v>0</v>
      </c>
      <c r="J48" s="2">
        <f>SUMIFS(VI_Debitos!$V:$V,VI_Debitos!$H:$H,$C48,VI_Debitos!$T:$T,$D48,VI_Debitos!$R:$R,LEFT(PAGADO!J$1,4),VI_Debitos!$Q:$Q,RIGHT(J$1,2))</f>
        <v>0</v>
      </c>
      <c r="K48" s="2">
        <f>SUMIFS(VI_Debitos!$V:$V,VI_Debitos!$H:$H,$C48,VI_Debitos!$T:$T,$D48,VI_Debitos!$R:$R,LEFT(PAGADO!K$1,4),VI_Debitos!$Q:$Q,RIGHT(K$1,2))</f>
        <v>0</v>
      </c>
      <c r="L48" s="2">
        <f>SUMIFS(VI_Debitos!$V:$V,VI_Debitos!$H:$H,$C48,VI_Debitos!$T:$T,$D48,VI_Debitos!$R:$R,LEFT(PAGADO!L$1,4),VI_Debitos!$Q:$Q,RIGHT(L$1,2))</f>
        <v>0</v>
      </c>
      <c r="M48" s="2">
        <f>SUMIFS(VI_Debitos!$V:$V,VI_Debitos!$H:$H,$C48,VI_Debitos!$T:$T,$D48,VI_Debitos!$R:$R,LEFT(PAGADO!M$1,4),VI_Debitos!$Q:$Q,RIGHT(M$1,2))</f>
        <v>0</v>
      </c>
      <c r="N48" s="2">
        <f>SUMIFS(VI_Debitos!$V:$V,VI_Debitos!$H:$H,$C48,VI_Debitos!$T:$T,$D48,VI_Debitos!$R:$R,LEFT(PAGADO!N$1,4),VI_Debitos!$Q:$Q,RIGHT(N$1,2))</f>
        <v>0</v>
      </c>
      <c r="O48" s="2">
        <f>SUMIFS(VI_Debitos!$V:$V,VI_Debitos!$H:$H,$C48,VI_Debitos!$T:$T,$D48,VI_Debitos!$R:$R,LEFT(PAGADO!O$1,4),VI_Debitos!$Q:$Q,RIGHT(O$1,2))</f>
        <v>0</v>
      </c>
      <c r="P48" s="2">
        <f>SUMIFS(VI_Debitos!$V:$V,VI_Debitos!$H:$H,$C48,VI_Debitos!$T:$T,$D48,VI_Debitos!$R:$R,LEFT(PAGADO!P$1,4),VI_Debitos!$Q:$Q,RIGHT(P$1,2))</f>
        <v>0</v>
      </c>
      <c r="Q48" s="2">
        <f>SUMIFS(VI_Debitos!$V:$V,VI_Debitos!$H:$H,$C48,VI_Debitos!$T:$T,$D48,VI_Debitos!$R:$R,LEFT(PAGADO!Q$1,4),VI_Debitos!$Q:$Q,RIGHT(Q$1,2))</f>
        <v>0</v>
      </c>
      <c r="R48" s="2">
        <f t="shared" si="0"/>
        <v>0</v>
      </c>
    </row>
    <row r="49" spans="6:18">
      <c r="F49" s="2">
        <f>SUMIFS(VI_Debitos!$V:$V,VI_Debitos!$H:$H,$C49,VI_Debitos!$T:$T,$D49,VI_Debitos!$R:$R,LEFT(PAGADO!F$1,4),VI_Debitos!$Q:$Q,RIGHT(F$1,2))</f>
        <v>0</v>
      </c>
      <c r="G49" s="2">
        <f>SUMIFS(VI_Debitos!$V:$V,VI_Debitos!$H:$H,$C49,VI_Debitos!$T:$T,$D49,VI_Debitos!$R:$R,LEFT(PAGADO!G$1,4),VI_Debitos!$Q:$Q,RIGHT(G$1,2))</f>
        <v>0</v>
      </c>
      <c r="H49" s="2">
        <f>SUMIFS(VI_Debitos!$V:$V,VI_Debitos!$H:$H,$C49,VI_Debitos!$T:$T,$D49,VI_Debitos!$R:$R,LEFT(PAGADO!H$1,4),VI_Debitos!$Q:$Q,RIGHT(H$1,2))</f>
        <v>0</v>
      </c>
      <c r="I49" s="2">
        <f>SUMIFS(VI_Debitos!$V:$V,VI_Debitos!$H:$H,$C49,VI_Debitos!$T:$T,$D49,VI_Debitos!$R:$R,LEFT(PAGADO!I$1,4),VI_Debitos!$Q:$Q,RIGHT(I$1,2))</f>
        <v>0</v>
      </c>
      <c r="J49" s="2">
        <f>SUMIFS(VI_Debitos!$V:$V,VI_Debitos!$H:$H,$C49,VI_Debitos!$T:$T,$D49,VI_Debitos!$R:$R,LEFT(PAGADO!J$1,4),VI_Debitos!$Q:$Q,RIGHT(J$1,2))</f>
        <v>0</v>
      </c>
      <c r="K49" s="2">
        <f>SUMIFS(VI_Debitos!$V:$V,VI_Debitos!$H:$H,$C49,VI_Debitos!$T:$T,$D49,VI_Debitos!$R:$R,LEFT(PAGADO!K$1,4),VI_Debitos!$Q:$Q,RIGHT(K$1,2))</f>
        <v>0</v>
      </c>
      <c r="L49" s="2">
        <f>SUMIFS(VI_Debitos!$V:$V,VI_Debitos!$H:$H,$C49,VI_Debitos!$T:$T,$D49,VI_Debitos!$R:$R,LEFT(PAGADO!L$1,4),VI_Debitos!$Q:$Q,RIGHT(L$1,2))</f>
        <v>0</v>
      </c>
      <c r="M49" s="2">
        <f>SUMIFS(VI_Debitos!$V:$V,VI_Debitos!$H:$H,$C49,VI_Debitos!$T:$T,$D49,VI_Debitos!$R:$R,LEFT(PAGADO!M$1,4),VI_Debitos!$Q:$Q,RIGHT(M$1,2))</f>
        <v>0</v>
      </c>
      <c r="N49" s="2">
        <f>SUMIFS(VI_Debitos!$V:$V,VI_Debitos!$H:$H,$C49,VI_Debitos!$T:$T,$D49,VI_Debitos!$R:$R,LEFT(PAGADO!N$1,4),VI_Debitos!$Q:$Q,RIGHT(N$1,2))</f>
        <v>0</v>
      </c>
      <c r="O49" s="2">
        <f>SUMIFS(VI_Debitos!$V:$V,VI_Debitos!$H:$H,$C49,VI_Debitos!$T:$T,$D49,VI_Debitos!$R:$R,LEFT(PAGADO!O$1,4),VI_Debitos!$Q:$Q,RIGHT(O$1,2))</f>
        <v>0</v>
      </c>
      <c r="P49" s="2">
        <f>SUMIFS(VI_Debitos!$V:$V,VI_Debitos!$H:$H,$C49,VI_Debitos!$T:$T,$D49,VI_Debitos!$R:$R,LEFT(PAGADO!P$1,4),VI_Debitos!$Q:$Q,RIGHT(P$1,2))</f>
        <v>0</v>
      </c>
      <c r="Q49" s="2">
        <f>SUMIFS(VI_Debitos!$V:$V,VI_Debitos!$H:$H,$C49,VI_Debitos!$T:$T,$D49,VI_Debitos!$R:$R,LEFT(PAGADO!Q$1,4),VI_Debitos!$Q:$Q,RIGHT(Q$1,2))</f>
        <v>0</v>
      </c>
      <c r="R49" s="2">
        <f t="shared" si="0"/>
        <v>0</v>
      </c>
    </row>
    <row r="50" spans="6:18">
      <c r="F50" s="2">
        <f>SUMIFS(VI_Debitos!$V:$V,VI_Debitos!$H:$H,$C50,VI_Debitos!$T:$T,$D50,VI_Debitos!$R:$R,LEFT(PAGADO!F$1,4),VI_Debitos!$Q:$Q,RIGHT(F$1,2))</f>
        <v>0</v>
      </c>
      <c r="G50" s="2">
        <f>SUMIFS(VI_Debitos!$V:$V,VI_Debitos!$H:$H,$C50,VI_Debitos!$T:$T,$D50,VI_Debitos!$R:$R,LEFT(PAGADO!G$1,4),VI_Debitos!$Q:$Q,RIGHT(G$1,2))</f>
        <v>0</v>
      </c>
      <c r="H50" s="2">
        <f>SUMIFS(VI_Debitos!$V:$V,VI_Debitos!$H:$H,$C50,VI_Debitos!$T:$T,$D50,VI_Debitos!$R:$R,LEFT(PAGADO!H$1,4),VI_Debitos!$Q:$Q,RIGHT(H$1,2))</f>
        <v>0</v>
      </c>
      <c r="I50" s="2">
        <f>SUMIFS(VI_Debitos!$V:$V,VI_Debitos!$H:$H,$C50,VI_Debitos!$T:$T,$D50,VI_Debitos!$R:$R,LEFT(PAGADO!I$1,4),VI_Debitos!$Q:$Q,RIGHT(I$1,2))</f>
        <v>0</v>
      </c>
      <c r="J50" s="2">
        <f>SUMIFS(VI_Debitos!$V:$V,VI_Debitos!$H:$H,$C50,VI_Debitos!$T:$T,$D50,VI_Debitos!$R:$R,LEFT(PAGADO!J$1,4),VI_Debitos!$Q:$Q,RIGHT(J$1,2))</f>
        <v>0</v>
      </c>
      <c r="K50" s="2">
        <f>SUMIFS(VI_Debitos!$V:$V,VI_Debitos!$H:$H,$C50,VI_Debitos!$T:$T,$D50,VI_Debitos!$R:$R,LEFT(PAGADO!K$1,4),VI_Debitos!$Q:$Q,RIGHT(K$1,2))</f>
        <v>0</v>
      </c>
      <c r="L50" s="2">
        <f>SUMIFS(VI_Debitos!$V:$V,VI_Debitos!$H:$H,$C50,VI_Debitos!$T:$T,$D50,VI_Debitos!$R:$R,LEFT(PAGADO!L$1,4),VI_Debitos!$Q:$Q,RIGHT(L$1,2))</f>
        <v>0</v>
      </c>
      <c r="M50" s="2">
        <f>SUMIFS(VI_Debitos!$V:$V,VI_Debitos!$H:$H,$C50,VI_Debitos!$T:$T,$D50,VI_Debitos!$R:$R,LEFT(PAGADO!M$1,4),VI_Debitos!$Q:$Q,RIGHT(M$1,2))</f>
        <v>0</v>
      </c>
      <c r="N50" s="2">
        <f>SUMIFS(VI_Debitos!$V:$V,VI_Debitos!$H:$H,$C50,VI_Debitos!$T:$T,$D50,VI_Debitos!$R:$R,LEFT(PAGADO!N$1,4),VI_Debitos!$Q:$Q,RIGHT(N$1,2))</f>
        <v>0</v>
      </c>
      <c r="O50" s="2">
        <f>SUMIFS(VI_Debitos!$V:$V,VI_Debitos!$H:$H,$C50,VI_Debitos!$T:$T,$D50,VI_Debitos!$R:$R,LEFT(PAGADO!O$1,4),VI_Debitos!$Q:$Q,RIGHT(O$1,2))</f>
        <v>0</v>
      </c>
      <c r="P50" s="2">
        <f>SUMIFS(VI_Debitos!$V:$V,VI_Debitos!$H:$H,$C50,VI_Debitos!$T:$T,$D50,VI_Debitos!$R:$R,LEFT(PAGADO!P$1,4),VI_Debitos!$Q:$Q,RIGHT(P$1,2))</f>
        <v>0</v>
      </c>
      <c r="Q50" s="2">
        <f>SUMIFS(VI_Debitos!$V:$V,VI_Debitos!$H:$H,$C50,VI_Debitos!$T:$T,$D50,VI_Debitos!$R:$R,LEFT(PAGADO!Q$1,4),VI_Debitos!$Q:$Q,RIGHT(Q$1,2))</f>
        <v>0</v>
      </c>
      <c r="R50" s="2">
        <f t="shared" si="0"/>
        <v>0</v>
      </c>
    </row>
    <row r="51" spans="6:18">
      <c r="F51" s="2">
        <f>SUMIFS(VI_Debitos!$V:$V,VI_Debitos!$H:$H,$C51,VI_Debitos!$T:$T,$D51,VI_Debitos!$R:$R,LEFT(PAGADO!F$1,4),VI_Debitos!$Q:$Q,RIGHT(F$1,2))</f>
        <v>0</v>
      </c>
      <c r="G51" s="2">
        <f>SUMIFS(VI_Debitos!$V:$V,VI_Debitos!$H:$H,$C51,VI_Debitos!$T:$T,$D51,VI_Debitos!$R:$R,LEFT(PAGADO!G$1,4),VI_Debitos!$Q:$Q,RIGHT(G$1,2))</f>
        <v>0</v>
      </c>
      <c r="H51" s="2">
        <f>SUMIFS(VI_Debitos!$V:$V,VI_Debitos!$H:$H,$C51,VI_Debitos!$T:$T,$D51,VI_Debitos!$R:$R,LEFT(PAGADO!H$1,4),VI_Debitos!$Q:$Q,RIGHT(H$1,2))</f>
        <v>0</v>
      </c>
      <c r="I51" s="2">
        <f>SUMIFS(VI_Debitos!$V:$V,VI_Debitos!$H:$H,$C51,VI_Debitos!$T:$T,$D51,VI_Debitos!$R:$R,LEFT(PAGADO!I$1,4),VI_Debitos!$Q:$Q,RIGHT(I$1,2))</f>
        <v>0</v>
      </c>
      <c r="J51" s="2">
        <f>SUMIFS(VI_Debitos!$V:$V,VI_Debitos!$H:$H,$C51,VI_Debitos!$T:$T,$D51,VI_Debitos!$R:$R,LEFT(PAGADO!J$1,4),VI_Debitos!$Q:$Q,RIGHT(J$1,2))</f>
        <v>0</v>
      </c>
      <c r="K51" s="2">
        <f>SUMIFS(VI_Debitos!$V:$V,VI_Debitos!$H:$H,$C51,VI_Debitos!$T:$T,$D51,VI_Debitos!$R:$R,LEFT(PAGADO!K$1,4),VI_Debitos!$Q:$Q,RIGHT(K$1,2))</f>
        <v>0</v>
      </c>
      <c r="L51" s="2">
        <f>SUMIFS(VI_Debitos!$V:$V,VI_Debitos!$H:$H,$C51,VI_Debitos!$T:$T,$D51,VI_Debitos!$R:$R,LEFT(PAGADO!L$1,4),VI_Debitos!$Q:$Q,RIGHT(L$1,2))</f>
        <v>0</v>
      </c>
      <c r="M51" s="2">
        <f>SUMIFS(VI_Debitos!$V:$V,VI_Debitos!$H:$H,$C51,VI_Debitos!$T:$T,$D51,VI_Debitos!$R:$R,LEFT(PAGADO!M$1,4),VI_Debitos!$Q:$Q,RIGHT(M$1,2))</f>
        <v>0</v>
      </c>
      <c r="N51" s="2">
        <f>SUMIFS(VI_Debitos!$V:$V,VI_Debitos!$H:$H,$C51,VI_Debitos!$T:$T,$D51,VI_Debitos!$R:$R,LEFT(PAGADO!N$1,4),VI_Debitos!$Q:$Q,RIGHT(N$1,2))</f>
        <v>0</v>
      </c>
      <c r="O51" s="2">
        <f>SUMIFS(VI_Debitos!$V:$V,VI_Debitos!$H:$H,$C51,VI_Debitos!$T:$T,$D51,VI_Debitos!$R:$R,LEFT(PAGADO!O$1,4),VI_Debitos!$Q:$Q,RIGHT(O$1,2))</f>
        <v>0</v>
      </c>
      <c r="P51" s="2">
        <f>SUMIFS(VI_Debitos!$V:$V,VI_Debitos!$H:$H,$C51,VI_Debitos!$T:$T,$D51,VI_Debitos!$R:$R,LEFT(PAGADO!P$1,4),VI_Debitos!$Q:$Q,RIGHT(P$1,2))</f>
        <v>0</v>
      </c>
      <c r="Q51" s="2">
        <f>SUMIFS(VI_Debitos!$V:$V,VI_Debitos!$H:$H,$C51,VI_Debitos!$T:$T,$D51,VI_Debitos!$R:$R,LEFT(PAGADO!Q$1,4),VI_Debitos!$Q:$Q,RIGHT(Q$1,2))</f>
        <v>0</v>
      </c>
      <c r="R51" s="2">
        <f t="shared" si="0"/>
        <v>0</v>
      </c>
    </row>
    <row r="52" spans="6:18">
      <c r="F52" s="2">
        <f>SUMIFS(VI_Debitos!$V:$V,VI_Debitos!$H:$H,$C52,VI_Debitos!$T:$T,$D52,VI_Debitos!$R:$R,LEFT(PAGADO!F$1,4),VI_Debitos!$Q:$Q,RIGHT(F$1,2))</f>
        <v>0</v>
      </c>
      <c r="G52" s="2">
        <f>SUMIFS(VI_Debitos!$V:$V,VI_Debitos!$H:$H,$C52,VI_Debitos!$T:$T,$D52,VI_Debitos!$R:$R,LEFT(PAGADO!G$1,4),VI_Debitos!$Q:$Q,RIGHT(G$1,2))</f>
        <v>0</v>
      </c>
      <c r="H52" s="2">
        <f>SUMIFS(VI_Debitos!$V:$V,VI_Debitos!$H:$H,$C52,VI_Debitos!$T:$T,$D52,VI_Debitos!$R:$R,LEFT(PAGADO!H$1,4),VI_Debitos!$Q:$Q,RIGHT(H$1,2))</f>
        <v>0</v>
      </c>
      <c r="I52" s="2">
        <f>SUMIFS(VI_Debitos!$V:$V,VI_Debitos!$H:$H,$C52,VI_Debitos!$T:$T,$D52,VI_Debitos!$R:$R,LEFT(PAGADO!I$1,4),VI_Debitos!$Q:$Q,RIGHT(I$1,2))</f>
        <v>0</v>
      </c>
      <c r="J52" s="2">
        <f>SUMIFS(VI_Debitos!$V:$V,VI_Debitos!$H:$H,$C52,VI_Debitos!$T:$T,$D52,VI_Debitos!$R:$R,LEFT(PAGADO!J$1,4),VI_Debitos!$Q:$Q,RIGHT(J$1,2))</f>
        <v>0</v>
      </c>
      <c r="K52" s="2">
        <f>SUMIFS(VI_Debitos!$V:$V,VI_Debitos!$H:$H,$C52,VI_Debitos!$T:$T,$D52,VI_Debitos!$R:$R,LEFT(PAGADO!K$1,4),VI_Debitos!$Q:$Q,RIGHT(K$1,2))</f>
        <v>0</v>
      </c>
      <c r="L52" s="2">
        <f>SUMIFS(VI_Debitos!$V:$V,VI_Debitos!$H:$H,$C52,VI_Debitos!$T:$T,$D52,VI_Debitos!$R:$R,LEFT(PAGADO!L$1,4),VI_Debitos!$Q:$Q,RIGHT(L$1,2))</f>
        <v>0</v>
      </c>
      <c r="M52" s="2">
        <f>SUMIFS(VI_Debitos!$V:$V,VI_Debitos!$H:$H,$C52,VI_Debitos!$T:$T,$D52,VI_Debitos!$R:$R,LEFT(PAGADO!M$1,4),VI_Debitos!$Q:$Q,RIGHT(M$1,2))</f>
        <v>0</v>
      </c>
      <c r="N52" s="2">
        <f>SUMIFS(VI_Debitos!$V:$V,VI_Debitos!$H:$H,$C52,VI_Debitos!$T:$T,$D52,VI_Debitos!$R:$R,LEFT(PAGADO!N$1,4),VI_Debitos!$Q:$Q,RIGHT(N$1,2))</f>
        <v>0</v>
      </c>
      <c r="O52" s="2">
        <f>SUMIFS(VI_Debitos!$V:$V,VI_Debitos!$H:$H,$C52,VI_Debitos!$T:$T,$D52,VI_Debitos!$R:$R,LEFT(PAGADO!O$1,4),VI_Debitos!$Q:$Q,RIGHT(O$1,2))</f>
        <v>0</v>
      </c>
      <c r="P52" s="2">
        <f>SUMIFS(VI_Debitos!$V:$V,VI_Debitos!$H:$H,$C52,VI_Debitos!$T:$T,$D52,VI_Debitos!$R:$R,LEFT(PAGADO!P$1,4),VI_Debitos!$Q:$Q,RIGHT(P$1,2))</f>
        <v>0</v>
      </c>
      <c r="Q52" s="2">
        <f>SUMIFS(VI_Debitos!$V:$V,VI_Debitos!$H:$H,$C52,VI_Debitos!$T:$T,$D52,VI_Debitos!$R:$R,LEFT(PAGADO!Q$1,4),VI_Debitos!$Q:$Q,RIGHT(Q$1,2))</f>
        <v>0</v>
      </c>
      <c r="R52" s="2">
        <f t="shared" si="0"/>
        <v>0</v>
      </c>
    </row>
    <row r="53" spans="6:18">
      <c r="F53" s="2">
        <f>SUMIFS(VI_Debitos!$V:$V,VI_Debitos!$H:$H,$C53,VI_Debitos!$T:$T,$D53,VI_Debitos!$R:$R,LEFT(PAGADO!F$1,4),VI_Debitos!$Q:$Q,RIGHT(F$1,2))</f>
        <v>0</v>
      </c>
      <c r="G53" s="2">
        <f>SUMIFS(VI_Debitos!$V:$V,VI_Debitos!$H:$H,$C53,VI_Debitos!$T:$T,$D53,VI_Debitos!$R:$R,LEFT(PAGADO!G$1,4),VI_Debitos!$Q:$Q,RIGHT(G$1,2))</f>
        <v>0</v>
      </c>
      <c r="H53" s="2">
        <f>SUMIFS(VI_Debitos!$V:$V,VI_Debitos!$H:$H,$C53,VI_Debitos!$T:$T,$D53,VI_Debitos!$R:$R,LEFT(PAGADO!H$1,4),VI_Debitos!$Q:$Q,RIGHT(H$1,2))</f>
        <v>0</v>
      </c>
      <c r="I53" s="2">
        <f>SUMIFS(VI_Debitos!$V:$V,VI_Debitos!$H:$H,$C53,VI_Debitos!$T:$T,$D53,VI_Debitos!$R:$R,LEFT(PAGADO!I$1,4),VI_Debitos!$Q:$Q,RIGHT(I$1,2))</f>
        <v>0</v>
      </c>
      <c r="J53" s="2">
        <f>SUMIFS(VI_Debitos!$V:$V,VI_Debitos!$H:$H,$C53,VI_Debitos!$T:$T,$D53,VI_Debitos!$R:$R,LEFT(PAGADO!J$1,4),VI_Debitos!$Q:$Q,RIGHT(J$1,2))</f>
        <v>0</v>
      </c>
      <c r="K53" s="2">
        <f>SUMIFS(VI_Debitos!$V:$V,VI_Debitos!$H:$H,$C53,VI_Debitos!$T:$T,$D53,VI_Debitos!$R:$R,LEFT(PAGADO!K$1,4),VI_Debitos!$Q:$Q,RIGHT(K$1,2))</f>
        <v>0</v>
      </c>
      <c r="L53" s="2">
        <f>SUMIFS(VI_Debitos!$V:$V,VI_Debitos!$H:$H,$C53,VI_Debitos!$T:$T,$D53,VI_Debitos!$R:$R,LEFT(PAGADO!L$1,4),VI_Debitos!$Q:$Q,RIGHT(L$1,2))</f>
        <v>0</v>
      </c>
      <c r="M53" s="2">
        <f>SUMIFS(VI_Debitos!$V:$V,VI_Debitos!$H:$H,$C53,VI_Debitos!$T:$T,$D53,VI_Debitos!$R:$R,LEFT(PAGADO!M$1,4),VI_Debitos!$Q:$Q,RIGHT(M$1,2))</f>
        <v>0</v>
      </c>
      <c r="N53" s="2">
        <f>SUMIFS(VI_Debitos!$V:$V,VI_Debitos!$H:$H,$C53,VI_Debitos!$T:$T,$D53,VI_Debitos!$R:$R,LEFT(PAGADO!N$1,4),VI_Debitos!$Q:$Q,RIGHT(N$1,2))</f>
        <v>0</v>
      </c>
      <c r="O53" s="2">
        <f>SUMIFS(VI_Debitos!$V:$V,VI_Debitos!$H:$H,$C53,VI_Debitos!$T:$T,$D53,VI_Debitos!$R:$R,LEFT(PAGADO!O$1,4),VI_Debitos!$Q:$Q,RIGHT(O$1,2))</f>
        <v>0</v>
      </c>
      <c r="P53" s="2">
        <f>SUMIFS(VI_Debitos!$V:$V,VI_Debitos!$H:$H,$C53,VI_Debitos!$T:$T,$D53,VI_Debitos!$R:$R,LEFT(PAGADO!P$1,4),VI_Debitos!$Q:$Q,RIGHT(P$1,2))</f>
        <v>0</v>
      </c>
      <c r="Q53" s="2">
        <f>SUMIFS(VI_Debitos!$V:$V,VI_Debitos!$H:$H,$C53,VI_Debitos!$T:$T,$D53,VI_Debitos!$R:$R,LEFT(PAGADO!Q$1,4),VI_Debitos!$Q:$Q,RIGHT(Q$1,2))</f>
        <v>0</v>
      </c>
      <c r="R53" s="2">
        <f t="shared" si="0"/>
        <v>0</v>
      </c>
    </row>
    <row r="54" spans="6:18">
      <c r="F54" s="2">
        <f>SUMIFS(VI_Debitos!$V:$V,VI_Debitos!$H:$H,$C54,VI_Debitos!$T:$T,$D54,VI_Debitos!$R:$R,LEFT(PAGADO!F$1,4),VI_Debitos!$Q:$Q,RIGHT(F$1,2))</f>
        <v>0</v>
      </c>
      <c r="G54" s="2">
        <f>SUMIFS(VI_Debitos!$V:$V,VI_Debitos!$H:$H,$C54,VI_Debitos!$T:$T,$D54,VI_Debitos!$R:$R,LEFT(PAGADO!G$1,4),VI_Debitos!$Q:$Q,RIGHT(G$1,2))</f>
        <v>0</v>
      </c>
      <c r="H54" s="2">
        <f>SUMIFS(VI_Debitos!$V:$V,VI_Debitos!$H:$H,$C54,VI_Debitos!$T:$T,$D54,VI_Debitos!$R:$R,LEFT(PAGADO!H$1,4),VI_Debitos!$Q:$Q,RIGHT(H$1,2))</f>
        <v>0</v>
      </c>
      <c r="I54" s="2">
        <f>SUMIFS(VI_Debitos!$V:$V,VI_Debitos!$H:$H,$C54,VI_Debitos!$T:$T,$D54,VI_Debitos!$R:$R,LEFT(PAGADO!I$1,4),VI_Debitos!$Q:$Q,RIGHT(I$1,2))</f>
        <v>0</v>
      </c>
      <c r="J54" s="2">
        <f>SUMIFS(VI_Debitos!$V:$V,VI_Debitos!$H:$H,$C54,VI_Debitos!$T:$T,$D54,VI_Debitos!$R:$R,LEFT(PAGADO!J$1,4),VI_Debitos!$Q:$Q,RIGHT(J$1,2))</f>
        <v>0</v>
      </c>
      <c r="K54" s="2">
        <f>SUMIFS(VI_Debitos!$V:$V,VI_Debitos!$H:$H,$C54,VI_Debitos!$T:$T,$D54,VI_Debitos!$R:$R,LEFT(PAGADO!K$1,4),VI_Debitos!$Q:$Q,RIGHT(K$1,2))</f>
        <v>0</v>
      </c>
      <c r="L54" s="2">
        <f>SUMIFS(VI_Debitos!$V:$V,VI_Debitos!$H:$H,$C54,VI_Debitos!$T:$T,$D54,VI_Debitos!$R:$R,LEFT(PAGADO!L$1,4),VI_Debitos!$Q:$Q,RIGHT(L$1,2))</f>
        <v>0</v>
      </c>
      <c r="M54" s="2">
        <f>SUMIFS(VI_Debitos!$V:$V,VI_Debitos!$H:$H,$C54,VI_Debitos!$T:$T,$D54,VI_Debitos!$R:$R,LEFT(PAGADO!M$1,4),VI_Debitos!$Q:$Q,RIGHT(M$1,2))</f>
        <v>0</v>
      </c>
      <c r="N54" s="2">
        <f>SUMIFS(VI_Debitos!$V:$V,VI_Debitos!$H:$H,$C54,VI_Debitos!$T:$T,$D54,VI_Debitos!$R:$R,LEFT(PAGADO!N$1,4),VI_Debitos!$Q:$Q,RIGHT(N$1,2))</f>
        <v>0</v>
      </c>
      <c r="O54" s="2">
        <f>SUMIFS(VI_Debitos!$V:$V,VI_Debitos!$H:$H,$C54,VI_Debitos!$T:$T,$D54,VI_Debitos!$R:$R,LEFT(PAGADO!O$1,4),VI_Debitos!$Q:$Q,RIGHT(O$1,2))</f>
        <v>0</v>
      </c>
      <c r="P54" s="2">
        <f>SUMIFS(VI_Debitos!$V:$V,VI_Debitos!$H:$H,$C54,VI_Debitos!$T:$T,$D54,VI_Debitos!$R:$R,LEFT(PAGADO!P$1,4),VI_Debitos!$Q:$Q,RIGHT(P$1,2))</f>
        <v>0</v>
      </c>
      <c r="Q54" s="2">
        <f>SUMIFS(VI_Debitos!$V:$V,VI_Debitos!$H:$H,$C54,VI_Debitos!$T:$T,$D54,VI_Debitos!$R:$R,LEFT(PAGADO!Q$1,4),VI_Debitos!$Q:$Q,RIGHT(Q$1,2))</f>
        <v>0</v>
      </c>
      <c r="R54" s="2">
        <f t="shared" si="0"/>
        <v>0</v>
      </c>
    </row>
    <row r="55" spans="6:18">
      <c r="F55" s="2">
        <f>SUMIFS(VI_Debitos!$V:$V,VI_Debitos!$H:$H,$C55,VI_Debitos!$T:$T,$D55,VI_Debitos!$R:$R,LEFT(PAGADO!F$1,4),VI_Debitos!$Q:$Q,RIGHT(F$1,2))</f>
        <v>0</v>
      </c>
      <c r="G55" s="2">
        <f>SUMIFS(VI_Debitos!$V:$V,VI_Debitos!$H:$H,$C55,VI_Debitos!$T:$T,$D55,VI_Debitos!$R:$R,LEFT(PAGADO!G$1,4),VI_Debitos!$Q:$Q,RIGHT(G$1,2))</f>
        <v>0</v>
      </c>
      <c r="H55" s="2">
        <f>SUMIFS(VI_Debitos!$V:$V,VI_Debitos!$H:$H,$C55,VI_Debitos!$T:$T,$D55,VI_Debitos!$R:$R,LEFT(PAGADO!H$1,4),VI_Debitos!$Q:$Q,RIGHT(H$1,2))</f>
        <v>0</v>
      </c>
      <c r="I55" s="2">
        <f>SUMIFS(VI_Debitos!$V:$V,VI_Debitos!$H:$H,$C55,VI_Debitos!$T:$T,$D55,VI_Debitos!$R:$R,LEFT(PAGADO!I$1,4),VI_Debitos!$Q:$Q,RIGHT(I$1,2))</f>
        <v>0</v>
      </c>
      <c r="J55" s="2">
        <f>SUMIFS(VI_Debitos!$V:$V,VI_Debitos!$H:$H,$C55,VI_Debitos!$T:$T,$D55,VI_Debitos!$R:$R,LEFT(PAGADO!J$1,4),VI_Debitos!$Q:$Q,RIGHT(J$1,2))</f>
        <v>0</v>
      </c>
      <c r="K55" s="2">
        <f>SUMIFS(VI_Debitos!$V:$V,VI_Debitos!$H:$H,$C55,VI_Debitos!$T:$T,$D55,VI_Debitos!$R:$R,LEFT(PAGADO!K$1,4),VI_Debitos!$Q:$Q,RIGHT(K$1,2))</f>
        <v>0</v>
      </c>
      <c r="L55" s="2">
        <f>SUMIFS(VI_Debitos!$V:$V,VI_Debitos!$H:$H,$C55,VI_Debitos!$T:$T,$D55,VI_Debitos!$R:$R,LEFT(PAGADO!L$1,4),VI_Debitos!$Q:$Q,RIGHT(L$1,2))</f>
        <v>0</v>
      </c>
      <c r="M55" s="2">
        <f>SUMIFS(VI_Debitos!$V:$V,VI_Debitos!$H:$H,$C55,VI_Debitos!$T:$T,$D55,VI_Debitos!$R:$R,LEFT(PAGADO!M$1,4),VI_Debitos!$Q:$Q,RIGHT(M$1,2))</f>
        <v>0</v>
      </c>
      <c r="N55" s="2">
        <f>SUMIFS(VI_Debitos!$V:$V,VI_Debitos!$H:$H,$C55,VI_Debitos!$T:$T,$D55,VI_Debitos!$R:$R,LEFT(PAGADO!N$1,4),VI_Debitos!$Q:$Q,RIGHT(N$1,2))</f>
        <v>0</v>
      </c>
      <c r="O55" s="2">
        <f>SUMIFS(VI_Debitos!$V:$V,VI_Debitos!$H:$H,$C55,VI_Debitos!$T:$T,$D55,VI_Debitos!$R:$R,LEFT(PAGADO!O$1,4),VI_Debitos!$Q:$Q,RIGHT(O$1,2))</f>
        <v>0</v>
      </c>
      <c r="P55" s="2">
        <f>SUMIFS(VI_Debitos!$V:$V,VI_Debitos!$H:$H,$C55,VI_Debitos!$T:$T,$D55,VI_Debitos!$R:$R,LEFT(PAGADO!P$1,4),VI_Debitos!$Q:$Q,RIGHT(P$1,2))</f>
        <v>0</v>
      </c>
      <c r="Q55" s="2">
        <f>SUMIFS(VI_Debitos!$V:$V,VI_Debitos!$H:$H,$C55,VI_Debitos!$T:$T,$D55,VI_Debitos!$R:$R,LEFT(PAGADO!Q$1,4),VI_Debitos!$Q:$Q,RIGHT(Q$1,2))</f>
        <v>0</v>
      </c>
      <c r="R55" s="2">
        <f t="shared" si="0"/>
        <v>0</v>
      </c>
    </row>
    <row r="56" spans="6:18">
      <c r="F56" s="2">
        <f>SUMIFS(VI_Debitos!$V:$V,VI_Debitos!$H:$H,$C56,VI_Debitos!$T:$T,$D56,VI_Debitos!$R:$R,LEFT(PAGADO!F$1,4),VI_Debitos!$Q:$Q,RIGHT(F$1,2))</f>
        <v>0</v>
      </c>
      <c r="G56" s="2">
        <f>SUMIFS(VI_Debitos!$V:$V,VI_Debitos!$H:$H,$C56,VI_Debitos!$T:$T,$D56,VI_Debitos!$R:$R,LEFT(PAGADO!G$1,4),VI_Debitos!$Q:$Q,RIGHT(G$1,2))</f>
        <v>0</v>
      </c>
      <c r="H56" s="2">
        <f>SUMIFS(VI_Debitos!$V:$V,VI_Debitos!$H:$H,$C56,VI_Debitos!$T:$T,$D56,VI_Debitos!$R:$R,LEFT(PAGADO!H$1,4),VI_Debitos!$Q:$Q,RIGHT(H$1,2))</f>
        <v>0</v>
      </c>
      <c r="I56" s="2">
        <f>SUMIFS(VI_Debitos!$V:$V,VI_Debitos!$H:$H,$C56,VI_Debitos!$T:$T,$D56,VI_Debitos!$R:$R,LEFT(PAGADO!I$1,4),VI_Debitos!$Q:$Q,RIGHT(I$1,2))</f>
        <v>0</v>
      </c>
      <c r="J56" s="2">
        <f>SUMIFS(VI_Debitos!$V:$V,VI_Debitos!$H:$H,$C56,VI_Debitos!$T:$T,$D56,VI_Debitos!$R:$R,LEFT(PAGADO!J$1,4),VI_Debitos!$Q:$Q,RIGHT(J$1,2))</f>
        <v>0</v>
      </c>
      <c r="K56" s="2">
        <f>SUMIFS(VI_Debitos!$V:$V,VI_Debitos!$H:$H,$C56,VI_Debitos!$T:$T,$D56,VI_Debitos!$R:$R,LEFT(PAGADO!K$1,4),VI_Debitos!$Q:$Q,RIGHT(K$1,2))</f>
        <v>0</v>
      </c>
      <c r="L56" s="2">
        <f>SUMIFS(VI_Debitos!$V:$V,VI_Debitos!$H:$H,$C56,VI_Debitos!$T:$T,$D56,VI_Debitos!$R:$R,LEFT(PAGADO!L$1,4),VI_Debitos!$Q:$Q,RIGHT(L$1,2))</f>
        <v>0</v>
      </c>
      <c r="M56" s="2">
        <f>SUMIFS(VI_Debitos!$V:$V,VI_Debitos!$H:$H,$C56,VI_Debitos!$T:$T,$D56,VI_Debitos!$R:$R,LEFT(PAGADO!M$1,4),VI_Debitos!$Q:$Q,RIGHT(M$1,2))</f>
        <v>0</v>
      </c>
      <c r="N56" s="2">
        <f>SUMIFS(VI_Debitos!$V:$V,VI_Debitos!$H:$H,$C56,VI_Debitos!$T:$T,$D56,VI_Debitos!$R:$R,LEFT(PAGADO!N$1,4),VI_Debitos!$Q:$Q,RIGHT(N$1,2))</f>
        <v>0</v>
      </c>
      <c r="O56" s="2">
        <f>SUMIFS(VI_Debitos!$V:$V,VI_Debitos!$H:$H,$C56,VI_Debitos!$T:$T,$D56,VI_Debitos!$R:$R,LEFT(PAGADO!O$1,4),VI_Debitos!$Q:$Q,RIGHT(O$1,2))</f>
        <v>0</v>
      </c>
      <c r="P56" s="2">
        <f>SUMIFS(VI_Debitos!$V:$V,VI_Debitos!$H:$H,$C56,VI_Debitos!$T:$T,$D56,VI_Debitos!$R:$R,LEFT(PAGADO!P$1,4),VI_Debitos!$Q:$Q,RIGHT(P$1,2))</f>
        <v>0</v>
      </c>
      <c r="Q56" s="2">
        <f>SUMIFS(VI_Debitos!$V:$V,VI_Debitos!$H:$H,$C56,VI_Debitos!$T:$T,$D56,VI_Debitos!$R:$R,LEFT(PAGADO!Q$1,4),VI_Debitos!$Q:$Q,RIGHT(Q$1,2))</f>
        <v>0</v>
      </c>
      <c r="R56" s="2">
        <f t="shared" si="0"/>
        <v>0</v>
      </c>
    </row>
    <row r="57" spans="6:18">
      <c r="F57" s="2">
        <f>SUMIFS(VI_Debitos!$V:$V,VI_Debitos!$H:$H,$C57,VI_Debitos!$T:$T,$D57,VI_Debitos!$R:$R,LEFT(PAGADO!F$1,4),VI_Debitos!$Q:$Q,RIGHT(F$1,2))</f>
        <v>0</v>
      </c>
      <c r="G57" s="2">
        <f>SUMIFS(VI_Debitos!$V:$V,VI_Debitos!$H:$H,$C57,VI_Debitos!$T:$T,$D57,VI_Debitos!$R:$R,LEFT(PAGADO!G$1,4),VI_Debitos!$Q:$Q,RIGHT(G$1,2))</f>
        <v>0</v>
      </c>
      <c r="H57" s="2">
        <f>SUMIFS(VI_Debitos!$V:$V,VI_Debitos!$H:$H,$C57,VI_Debitos!$T:$T,$D57,VI_Debitos!$R:$R,LEFT(PAGADO!H$1,4),VI_Debitos!$Q:$Q,RIGHT(H$1,2))</f>
        <v>0</v>
      </c>
      <c r="I57" s="2">
        <f>SUMIFS(VI_Debitos!$V:$V,VI_Debitos!$H:$H,$C57,VI_Debitos!$T:$T,$D57,VI_Debitos!$R:$R,LEFT(PAGADO!I$1,4),VI_Debitos!$Q:$Q,RIGHT(I$1,2))</f>
        <v>0</v>
      </c>
      <c r="J57" s="2">
        <f>SUMIFS(VI_Debitos!$V:$V,VI_Debitos!$H:$H,$C57,VI_Debitos!$T:$T,$D57,VI_Debitos!$R:$R,LEFT(PAGADO!J$1,4),VI_Debitos!$Q:$Q,RIGHT(J$1,2))</f>
        <v>0</v>
      </c>
      <c r="K57" s="2">
        <f>SUMIFS(VI_Debitos!$V:$V,VI_Debitos!$H:$H,$C57,VI_Debitos!$T:$T,$D57,VI_Debitos!$R:$R,LEFT(PAGADO!K$1,4),VI_Debitos!$Q:$Q,RIGHT(K$1,2))</f>
        <v>0</v>
      </c>
      <c r="L57" s="2">
        <f>SUMIFS(VI_Debitos!$V:$V,VI_Debitos!$H:$H,$C57,VI_Debitos!$T:$T,$D57,VI_Debitos!$R:$R,LEFT(PAGADO!L$1,4),VI_Debitos!$Q:$Q,RIGHT(L$1,2))</f>
        <v>0</v>
      </c>
      <c r="M57" s="2">
        <f>SUMIFS(VI_Debitos!$V:$V,VI_Debitos!$H:$H,$C57,VI_Debitos!$T:$T,$D57,VI_Debitos!$R:$R,LEFT(PAGADO!M$1,4),VI_Debitos!$Q:$Q,RIGHT(M$1,2))</f>
        <v>0</v>
      </c>
      <c r="N57" s="2">
        <f>SUMIFS(VI_Debitos!$V:$V,VI_Debitos!$H:$H,$C57,VI_Debitos!$T:$T,$D57,VI_Debitos!$R:$R,LEFT(PAGADO!N$1,4),VI_Debitos!$Q:$Q,RIGHT(N$1,2))</f>
        <v>0</v>
      </c>
      <c r="O57" s="2">
        <f>SUMIFS(VI_Debitos!$V:$V,VI_Debitos!$H:$H,$C57,VI_Debitos!$T:$T,$D57,VI_Debitos!$R:$R,LEFT(PAGADO!O$1,4),VI_Debitos!$Q:$Q,RIGHT(O$1,2))</f>
        <v>0</v>
      </c>
      <c r="P57" s="2">
        <f>SUMIFS(VI_Debitos!$V:$V,VI_Debitos!$H:$H,$C57,VI_Debitos!$T:$T,$D57,VI_Debitos!$R:$R,LEFT(PAGADO!P$1,4),VI_Debitos!$Q:$Q,RIGHT(P$1,2))</f>
        <v>0</v>
      </c>
      <c r="Q57" s="2">
        <f>SUMIFS(VI_Debitos!$V:$V,VI_Debitos!$H:$H,$C57,VI_Debitos!$T:$T,$D57,VI_Debitos!$R:$R,LEFT(PAGADO!Q$1,4),VI_Debitos!$Q:$Q,RIGHT(Q$1,2))</f>
        <v>0</v>
      </c>
      <c r="R57" s="2">
        <f t="shared" si="0"/>
        <v>0</v>
      </c>
    </row>
    <row r="58" spans="6:18">
      <c r="F58" s="2">
        <f>SUMIFS(VI_Debitos!$V:$V,VI_Debitos!$H:$H,$C58,VI_Debitos!$T:$T,$D58,VI_Debitos!$R:$R,LEFT(PAGADO!F$1,4),VI_Debitos!$Q:$Q,RIGHT(F$1,2))</f>
        <v>0</v>
      </c>
      <c r="G58" s="2">
        <f>SUMIFS(VI_Debitos!$V:$V,VI_Debitos!$H:$H,$C58,VI_Debitos!$T:$T,$D58,VI_Debitos!$R:$R,LEFT(PAGADO!G$1,4),VI_Debitos!$Q:$Q,RIGHT(G$1,2))</f>
        <v>0</v>
      </c>
      <c r="H58" s="2">
        <f>SUMIFS(VI_Debitos!$V:$V,VI_Debitos!$H:$H,$C58,VI_Debitos!$T:$T,$D58,VI_Debitos!$R:$R,LEFT(PAGADO!H$1,4),VI_Debitos!$Q:$Q,RIGHT(H$1,2))</f>
        <v>0</v>
      </c>
      <c r="I58" s="2">
        <f>SUMIFS(VI_Debitos!$V:$V,VI_Debitos!$H:$H,$C58,VI_Debitos!$T:$T,$D58,VI_Debitos!$R:$R,LEFT(PAGADO!I$1,4),VI_Debitos!$Q:$Q,RIGHT(I$1,2))</f>
        <v>0</v>
      </c>
      <c r="J58" s="2">
        <f>SUMIFS(VI_Debitos!$V:$V,VI_Debitos!$H:$H,$C58,VI_Debitos!$T:$T,$D58,VI_Debitos!$R:$R,LEFT(PAGADO!J$1,4),VI_Debitos!$Q:$Q,RIGHT(J$1,2))</f>
        <v>0</v>
      </c>
      <c r="K58" s="2">
        <f>SUMIFS(VI_Debitos!$V:$V,VI_Debitos!$H:$H,$C58,VI_Debitos!$T:$T,$D58,VI_Debitos!$R:$R,LEFT(PAGADO!K$1,4),VI_Debitos!$Q:$Q,RIGHT(K$1,2))</f>
        <v>0</v>
      </c>
      <c r="L58" s="2">
        <f>SUMIFS(VI_Debitos!$V:$V,VI_Debitos!$H:$H,$C58,VI_Debitos!$T:$T,$D58,VI_Debitos!$R:$R,LEFT(PAGADO!L$1,4),VI_Debitos!$Q:$Q,RIGHT(L$1,2))</f>
        <v>0</v>
      </c>
      <c r="M58" s="2">
        <f>SUMIFS(VI_Debitos!$V:$V,VI_Debitos!$H:$H,$C58,VI_Debitos!$T:$T,$D58,VI_Debitos!$R:$R,LEFT(PAGADO!M$1,4),VI_Debitos!$Q:$Q,RIGHT(M$1,2))</f>
        <v>0</v>
      </c>
      <c r="N58" s="2">
        <f>SUMIFS(VI_Debitos!$V:$V,VI_Debitos!$H:$H,$C58,VI_Debitos!$T:$T,$D58,VI_Debitos!$R:$R,LEFT(PAGADO!N$1,4),VI_Debitos!$Q:$Q,RIGHT(N$1,2))</f>
        <v>0</v>
      </c>
      <c r="O58" s="2">
        <f>SUMIFS(VI_Debitos!$V:$V,VI_Debitos!$H:$H,$C58,VI_Debitos!$T:$T,$D58,VI_Debitos!$R:$R,LEFT(PAGADO!O$1,4),VI_Debitos!$Q:$Q,RIGHT(O$1,2))</f>
        <v>0</v>
      </c>
      <c r="P58" s="2">
        <f>SUMIFS(VI_Debitos!$V:$V,VI_Debitos!$H:$H,$C58,VI_Debitos!$T:$T,$D58,VI_Debitos!$R:$R,LEFT(PAGADO!P$1,4),VI_Debitos!$Q:$Q,RIGHT(P$1,2))</f>
        <v>0</v>
      </c>
      <c r="Q58" s="2">
        <f>SUMIFS(VI_Debitos!$V:$V,VI_Debitos!$H:$H,$C58,VI_Debitos!$T:$T,$D58,VI_Debitos!$R:$R,LEFT(PAGADO!Q$1,4),VI_Debitos!$Q:$Q,RIGHT(Q$1,2))</f>
        <v>0</v>
      </c>
      <c r="R58" s="2">
        <f t="shared" si="0"/>
        <v>0</v>
      </c>
    </row>
    <row r="59" spans="6:18">
      <c r="F59" s="2">
        <f>SUMIFS(VI_Debitos!$V:$V,VI_Debitos!$H:$H,$C59,VI_Debitos!$T:$T,$D59,VI_Debitos!$R:$R,LEFT(PAGADO!F$1,4),VI_Debitos!$Q:$Q,RIGHT(F$1,2))</f>
        <v>0</v>
      </c>
      <c r="G59" s="2">
        <f>SUMIFS(VI_Debitos!$V:$V,VI_Debitos!$H:$H,$C59,VI_Debitos!$T:$T,$D59,VI_Debitos!$R:$R,LEFT(PAGADO!G$1,4),VI_Debitos!$Q:$Q,RIGHT(G$1,2))</f>
        <v>0</v>
      </c>
      <c r="H59" s="2">
        <f>SUMIFS(VI_Debitos!$V:$V,VI_Debitos!$H:$H,$C59,VI_Debitos!$T:$T,$D59,VI_Debitos!$R:$R,LEFT(PAGADO!H$1,4),VI_Debitos!$Q:$Q,RIGHT(H$1,2))</f>
        <v>0</v>
      </c>
      <c r="I59" s="2">
        <f>SUMIFS(VI_Debitos!$V:$V,VI_Debitos!$H:$H,$C59,VI_Debitos!$T:$T,$D59,VI_Debitos!$R:$R,LEFT(PAGADO!I$1,4),VI_Debitos!$Q:$Q,RIGHT(I$1,2))</f>
        <v>0</v>
      </c>
      <c r="J59" s="2">
        <f>SUMIFS(VI_Debitos!$V:$V,VI_Debitos!$H:$H,$C59,VI_Debitos!$T:$T,$D59,VI_Debitos!$R:$R,LEFT(PAGADO!J$1,4),VI_Debitos!$Q:$Q,RIGHT(J$1,2))</f>
        <v>0</v>
      </c>
      <c r="K59" s="2">
        <f>SUMIFS(VI_Debitos!$V:$V,VI_Debitos!$H:$H,$C59,VI_Debitos!$T:$T,$D59,VI_Debitos!$R:$R,LEFT(PAGADO!K$1,4),VI_Debitos!$Q:$Q,RIGHT(K$1,2))</f>
        <v>0</v>
      </c>
      <c r="L59" s="2">
        <f>SUMIFS(VI_Debitos!$V:$V,VI_Debitos!$H:$H,$C59,VI_Debitos!$T:$T,$D59,VI_Debitos!$R:$R,LEFT(PAGADO!L$1,4),VI_Debitos!$Q:$Q,RIGHT(L$1,2))</f>
        <v>0</v>
      </c>
      <c r="M59" s="2">
        <f>SUMIFS(VI_Debitos!$V:$V,VI_Debitos!$H:$H,$C59,VI_Debitos!$T:$T,$D59,VI_Debitos!$R:$R,LEFT(PAGADO!M$1,4),VI_Debitos!$Q:$Q,RIGHT(M$1,2))</f>
        <v>0</v>
      </c>
      <c r="N59" s="2">
        <f>SUMIFS(VI_Debitos!$V:$V,VI_Debitos!$H:$H,$C59,VI_Debitos!$T:$T,$D59,VI_Debitos!$R:$R,LEFT(PAGADO!N$1,4),VI_Debitos!$Q:$Q,RIGHT(N$1,2))</f>
        <v>0</v>
      </c>
      <c r="O59" s="2">
        <f>SUMIFS(VI_Debitos!$V:$V,VI_Debitos!$H:$H,$C59,VI_Debitos!$T:$T,$D59,VI_Debitos!$R:$R,LEFT(PAGADO!O$1,4),VI_Debitos!$Q:$Q,RIGHT(O$1,2))</f>
        <v>0</v>
      </c>
      <c r="P59" s="2">
        <f>SUMIFS(VI_Debitos!$V:$V,VI_Debitos!$H:$H,$C59,VI_Debitos!$T:$T,$D59,VI_Debitos!$R:$R,LEFT(PAGADO!P$1,4),VI_Debitos!$Q:$Q,RIGHT(P$1,2))</f>
        <v>0</v>
      </c>
      <c r="Q59" s="2">
        <f>SUMIFS(VI_Debitos!$V:$V,VI_Debitos!$H:$H,$C59,VI_Debitos!$T:$T,$D59,VI_Debitos!$R:$R,LEFT(PAGADO!Q$1,4),VI_Debitos!$Q:$Q,RIGHT(Q$1,2))</f>
        <v>0</v>
      </c>
      <c r="R59" s="2">
        <f t="shared" si="0"/>
        <v>0</v>
      </c>
    </row>
    <row r="60" spans="6:18">
      <c r="F60" s="2">
        <f>SUMIFS(VI_Debitos!$V:$V,VI_Debitos!$H:$H,$C60,VI_Debitos!$T:$T,$D60,VI_Debitos!$R:$R,LEFT(PAGADO!F$1,4),VI_Debitos!$Q:$Q,RIGHT(F$1,2))</f>
        <v>0</v>
      </c>
      <c r="G60" s="2">
        <f>SUMIFS(VI_Debitos!$V:$V,VI_Debitos!$H:$H,$C60,VI_Debitos!$T:$T,$D60,VI_Debitos!$R:$R,LEFT(PAGADO!G$1,4),VI_Debitos!$Q:$Q,RIGHT(G$1,2))</f>
        <v>0</v>
      </c>
      <c r="H60" s="2">
        <f>SUMIFS(VI_Debitos!$V:$V,VI_Debitos!$H:$H,$C60,VI_Debitos!$T:$T,$D60,VI_Debitos!$R:$R,LEFT(PAGADO!H$1,4),VI_Debitos!$Q:$Q,RIGHT(H$1,2))</f>
        <v>0</v>
      </c>
      <c r="I60" s="2">
        <f>SUMIFS(VI_Debitos!$V:$V,VI_Debitos!$H:$H,$C60,VI_Debitos!$T:$T,$D60,VI_Debitos!$R:$R,LEFT(PAGADO!I$1,4),VI_Debitos!$Q:$Q,RIGHT(I$1,2))</f>
        <v>0</v>
      </c>
      <c r="J60" s="2">
        <f>SUMIFS(VI_Debitos!$V:$V,VI_Debitos!$H:$H,$C60,VI_Debitos!$T:$T,$D60,VI_Debitos!$R:$R,LEFT(PAGADO!J$1,4),VI_Debitos!$Q:$Q,RIGHT(J$1,2))</f>
        <v>0</v>
      </c>
      <c r="K60" s="2">
        <f>SUMIFS(VI_Debitos!$V:$V,VI_Debitos!$H:$H,$C60,VI_Debitos!$T:$T,$D60,VI_Debitos!$R:$R,LEFT(PAGADO!K$1,4),VI_Debitos!$Q:$Q,RIGHT(K$1,2))</f>
        <v>0</v>
      </c>
      <c r="L60" s="2">
        <f>SUMIFS(VI_Debitos!$V:$V,VI_Debitos!$H:$H,$C60,VI_Debitos!$T:$T,$D60,VI_Debitos!$R:$R,LEFT(PAGADO!L$1,4),VI_Debitos!$Q:$Q,RIGHT(L$1,2))</f>
        <v>0</v>
      </c>
      <c r="M60" s="2">
        <f>SUMIFS(VI_Debitos!$V:$V,VI_Debitos!$H:$H,$C60,VI_Debitos!$T:$T,$D60,VI_Debitos!$R:$R,LEFT(PAGADO!M$1,4),VI_Debitos!$Q:$Q,RIGHT(M$1,2))</f>
        <v>0</v>
      </c>
      <c r="N60" s="2">
        <f>SUMIFS(VI_Debitos!$V:$V,VI_Debitos!$H:$H,$C60,VI_Debitos!$T:$T,$D60,VI_Debitos!$R:$R,LEFT(PAGADO!N$1,4),VI_Debitos!$Q:$Q,RIGHT(N$1,2))</f>
        <v>0</v>
      </c>
      <c r="O60" s="2">
        <f>SUMIFS(VI_Debitos!$V:$V,VI_Debitos!$H:$H,$C60,VI_Debitos!$T:$T,$D60,VI_Debitos!$R:$R,LEFT(PAGADO!O$1,4),VI_Debitos!$Q:$Q,RIGHT(O$1,2))</f>
        <v>0</v>
      </c>
      <c r="P60" s="2">
        <f>SUMIFS(VI_Debitos!$V:$V,VI_Debitos!$H:$H,$C60,VI_Debitos!$T:$T,$D60,VI_Debitos!$R:$R,LEFT(PAGADO!P$1,4),VI_Debitos!$Q:$Q,RIGHT(P$1,2))</f>
        <v>0</v>
      </c>
      <c r="Q60" s="2">
        <f>SUMIFS(VI_Debitos!$V:$V,VI_Debitos!$H:$H,$C60,VI_Debitos!$T:$T,$D60,VI_Debitos!$R:$R,LEFT(PAGADO!Q$1,4),VI_Debitos!$Q:$Q,RIGHT(Q$1,2))</f>
        <v>0</v>
      </c>
      <c r="R60" s="2">
        <f t="shared" si="0"/>
        <v>0</v>
      </c>
    </row>
    <row r="61" spans="6:18">
      <c r="F61" s="2">
        <f>SUMIFS(VI_Debitos!$V:$V,VI_Debitos!$H:$H,$C61,VI_Debitos!$T:$T,$D61,VI_Debitos!$R:$R,LEFT(PAGADO!F$1,4),VI_Debitos!$Q:$Q,RIGHT(F$1,2))</f>
        <v>0</v>
      </c>
      <c r="G61" s="2">
        <f>SUMIFS(VI_Debitos!$V:$V,VI_Debitos!$H:$H,$C61,VI_Debitos!$T:$T,$D61,VI_Debitos!$R:$R,LEFT(PAGADO!G$1,4),VI_Debitos!$Q:$Q,RIGHT(G$1,2))</f>
        <v>0</v>
      </c>
      <c r="H61" s="2">
        <f>SUMIFS(VI_Debitos!$V:$V,VI_Debitos!$H:$H,$C61,VI_Debitos!$T:$T,$D61,VI_Debitos!$R:$R,LEFT(PAGADO!H$1,4),VI_Debitos!$Q:$Q,RIGHT(H$1,2))</f>
        <v>0</v>
      </c>
      <c r="I61" s="2">
        <f>SUMIFS(VI_Debitos!$V:$V,VI_Debitos!$H:$H,$C61,VI_Debitos!$T:$T,$D61,VI_Debitos!$R:$R,LEFT(PAGADO!I$1,4),VI_Debitos!$Q:$Q,RIGHT(I$1,2))</f>
        <v>0</v>
      </c>
      <c r="J61" s="2">
        <f>SUMIFS(VI_Debitos!$V:$V,VI_Debitos!$H:$H,$C61,VI_Debitos!$T:$T,$D61,VI_Debitos!$R:$R,LEFT(PAGADO!J$1,4),VI_Debitos!$Q:$Q,RIGHT(J$1,2))</f>
        <v>0</v>
      </c>
      <c r="K61" s="2">
        <f>SUMIFS(VI_Debitos!$V:$V,VI_Debitos!$H:$H,$C61,VI_Debitos!$T:$T,$D61,VI_Debitos!$R:$R,LEFT(PAGADO!K$1,4),VI_Debitos!$Q:$Q,RIGHT(K$1,2))</f>
        <v>0</v>
      </c>
      <c r="L61" s="2">
        <f>SUMIFS(VI_Debitos!$V:$V,VI_Debitos!$H:$H,$C61,VI_Debitos!$T:$T,$D61,VI_Debitos!$R:$R,LEFT(PAGADO!L$1,4),VI_Debitos!$Q:$Q,RIGHT(L$1,2))</f>
        <v>0</v>
      </c>
      <c r="M61" s="2">
        <f>SUMIFS(VI_Debitos!$V:$V,VI_Debitos!$H:$H,$C61,VI_Debitos!$T:$T,$D61,VI_Debitos!$R:$R,LEFT(PAGADO!M$1,4),VI_Debitos!$Q:$Q,RIGHT(M$1,2))</f>
        <v>0</v>
      </c>
      <c r="N61" s="2">
        <f>SUMIFS(VI_Debitos!$V:$V,VI_Debitos!$H:$H,$C61,VI_Debitos!$T:$T,$D61,VI_Debitos!$R:$R,LEFT(PAGADO!N$1,4),VI_Debitos!$Q:$Q,RIGHT(N$1,2))</f>
        <v>0</v>
      </c>
      <c r="O61" s="2">
        <f>SUMIFS(VI_Debitos!$V:$V,VI_Debitos!$H:$H,$C61,VI_Debitos!$T:$T,$D61,VI_Debitos!$R:$R,LEFT(PAGADO!O$1,4),VI_Debitos!$Q:$Q,RIGHT(O$1,2))</f>
        <v>0</v>
      </c>
      <c r="P61" s="2">
        <f>SUMIFS(VI_Debitos!$V:$V,VI_Debitos!$H:$H,$C61,VI_Debitos!$T:$T,$D61,VI_Debitos!$R:$R,LEFT(PAGADO!P$1,4),VI_Debitos!$Q:$Q,RIGHT(P$1,2))</f>
        <v>0</v>
      </c>
      <c r="Q61" s="2">
        <f>SUMIFS(VI_Debitos!$V:$V,VI_Debitos!$H:$H,$C61,VI_Debitos!$T:$T,$D61,VI_Debitos!$R:$R,LEFT(PAGADO!Q$1,4),VI_Debitos!$Q:$Q,RIGHT(Q$1,2))</f>
        <v>0</v>
      </c>
      <c r="R61" s="2">
        <f t="shared" si="0"/>
        <v>0</v>
      </c>
    </row>
    <row r="62" spans="6:18">
      <c r="F62" s="2">
        <f>SUMIFS(VI_Debitos!$V:$V,VI_Debitos!$H:$H,$C62,VI_Debitos!$T:$T,$D62,VI_Debitos!$R:$R,LEFT(PAGADO!F$1,4),VI_Debitos!$Q:$Q,RIGHT(F$1,2))</f>
        <v>0</v>
      </c>
      <c r="G62" s="2">
        <f>SUMIFS(VI_Debitos!$V:$V,VI_Debitos!$H:$H,$C62,VI_Debitos!$T:$T,$D62,VI_Debitos!$R:$R,LEFT(PAGADO!G$1,4),VI_Debitos!$Q:$Q,RIGHT(G$1,2))</f>
        <v>0</v>
      </c>
      <c r="H62" s="2">
        <f>SUMIFS(VI_Debitos!$V:$V,VI_Debitos!$H:$H,$C62,VI_Debitos!$T:$T,$D62,VI_Debitos!$R:$R,LEFT(PAGADO!H$1,4),VI_Debitos!$Q:$Q,RIGHT(H$1,2))</f>
        <v>0</v>
      </c>
      <c r="I62" s="2">
        <f>SUMIFS(VI_Debitos!$V:$V,VI_Debitos!$H:$H,$C62,VI_Debitos!$T:$T,$D62,VI_Debitos!$R:$R,LEFT(PAGADO!I$1,4),VI_Debitos!$Q:$Q,RIGHT(I$1,2))</f>
        <v>0</v>
      </c>
      <c r="J62" s="2">
        <f>SUMIFS(VI_Debitos!$V:$V,VI_Debitos!$H:$H,$C62,VI_Debitos!$T:$T,$D62,VI_Debitos!$R:$R,LEFT(PAGADO!J$1,4),VI_Debitos!$Q:$Q,RIGHT(J$1,2))</f>
        <v>0</v>
      </c>
      <c r="K62" s="2">
        <f>SUMIFS(VI_Debitos!$V:$V,VI_Debitos!$H:$H,$C62,VI_Debitos!$T:$T,$D62,VI_Debitos!$R:$R,LEFT(PAGADO!K$1,4),VI_Debitos!$Q:$Q,RIGHT(K$1,2))</f>
        <v>0</v>
      </c>
      <c r="L62" s="2">
        <f>SUMIFS(VI_Debitos!$V:$V,VI_Debitos!$H:$H,$C62,VI_Debitos!$T:$T,$D62,VI_Debitos!$R:$R,LEFT(PAGADO!L$1,4),VI_Debitos!$Q:$Q,RIGHT(L$1,2))</f>
        <v>0</v>
      </c>
      <c r="M62" s="2">
        <f>SUMIFS(VI_Debitos!$V:$V,VI_Debitos!$H:$H,$C62,VI_Debitos!$T:$T,$D62,VI_Debitos!$R:$R,LEFT(PAGADO!M$1,4),VI_Debitos!$Q:$Q,RIGHT(M$1,2))</f>
        <v>0</v>
      </c>
      <c r="N62" s="2">
        <f>SUMIFS(VI_Debitos!$V:$V,VI_Debitos!$H:$H,$C62,VI_Debitos!$T:$T,$D62,VI_Debitos!$R:$R,LEFT(PAGADO!N$1,4),VI_Debitos!$Q:$Q,RIGHT(N$1,2))</f>
        <v>0</v>
      </c>
      <c r="O62" s="2">
        <f>SUMIFS(VI_Debitos!$V:$V,VI_Debitos!$H:$H,$C62,VI_Debitos!$T:$T,$D62,VI_Debitos!$R:$R,LEFT(PAGADO!O$1,4),VI_Debitos!$Q:$Q,RIGHT(O$1,2))</f>
        <v>0</v>
      </c>
      <c r="P62" s="2">
        <f>SUMIFS(VI_Debitos!$V:$V,VI_Debitos!$H:$H,$C62,VI_Debitos!$T:$T,$D62,VI_Debitos!$R:$R,LEFT(PAGADO!P$1,4),VI_Debitos!$Q:$Q,RIGHT(P$1,2))</f>
        <v>0</v>
      </c>
      <c r="Q62" s="2">
        <f>SUMIFS(VI_Debitos!$V:$V,VI_Debitos!$H:$H,$C62,VI_Debitos!$T:$T,$D62,VI_Debitos!$R:$R,LEFT(PAGADO!Q$1,4),VI_Debitos!$Q:$Q,RIGHT(Q$1,2))</f>
        <v>0</v>
      </c>
      <c r="R62" s="2">
        <f t="shared" si="0"/>
        <v>0</v>
      </c>
    </row>
    <row r="63" spans="6:18">
      <c r="F63" s="2">
        <f>SUMIFS(VI_Debitos!$V:$V,VI_Debitos!$H:$H,$C63,VI_Debitos!$T:$T,$D63,VI_Debitos!$R:$R,LEFT(PAGADO!F$1,4),VI_Debitos!$Q:$Q,RIGHT(F$1,2))</f>
        <v>0</v>
      </c>
      <c r="G63" s="2">
        <f>SUMIFS(VI_Debitos!$V:$V,VI_Debitos!$H:$H,$C63,VI_Debitos!$T:$T,$D63,VI_Debitos!$R:$R,LEFT(PAGADO!G$1,4),VI_Debitos!$Q:$Q,RIGHT(G$1,2))</f>
        <v>0</v>
      </c>
      <c r="H63" s="2">
        <f>SUMIFS(VI_Debitos!$V:$V,VI_Debitos!$H:$H,$C63,VI_Debitos!$T:$T,$D63,VI_Debitos!$R:$R,LEFT(PAGADO!H$1,4),VI_Debitos!$Q:$Q,RIGHT(H$1,2))</f>
        <v>0</v>
      </c>
      <c r="I63" s="2">
        <f>SUMIFS(VI_Debitos!$V:$V,VI_Debitos!$H:$H,$C63,VI_Debitos!$T:$T,$D63,VI_Debitos!$R:$R,LEFT(PAGADO!I$1,4),VI_Debitos!$Q:$Q,RIGHT(I$1,2))</f>
        <v>0</v>
      </c>
      <c r="J63" s="2">
        <f>SUMIFS(VI_Debitos!$V:$V,VI_Debitos!$H:$H,$C63,VI_Debitos!$T:$T,$D63,VI_Debitos!$R:$R,LEFT(PAGADO!J$1,4),VI_Debitos!$Q:$Q,RIGHT(J$1,2))</f>
        <v>0</v>
      </c>
      <c r="K63" s="2">
        <f>SUMIFS(VI_Debitos!$V:$V,VI_Debitos!$H:$H,$C63,VI_Debitos!$T:$T,$D63,VI_Debitos!$R:$R,LEFT(PAGADO!K$1,4),VI_Debitos!$Q:$Q,RIGHT(K$1,2))</f>
        <v>0</v>
      </c>
      <c r="L63" s="2">
        <f>SUMIFS(VI_Debitos!$V:$V,VI_Debitos!$H:$H,$C63,VI_Debitos!$T:$T,$D63,VI_Debitos!$R:$R,LEFT(PAGADO!L$1,4),VI_Debitos!$Q:$Q,RIGHT(L$1,2))</f>
        <v>0</v>
      </c>
      <c r="M63" s="2">
        <f>SUMIFS(VI_Debitos!$V:$V,VI_Debitos!$H:$H,$C63,VI_Debitos!$T:$T,$D63,VI_Debitos!$R:$R,LEFT(PAGADO!M$1,4),VI_Debitos!$Q:$Q,RIGHT(M$1,2))</f>
        <v>0</v>
      </c>
      <c r="N63" s="2">
        <f>SUMIFS(VI_Debitos!$V:$V,VI_Debitos!$H:$H,$C63,VI_Debitos!$T:$T,$D63,VI_Debitos!$R:$R,LEFT(PAGADO!N$1,4),VI_Debitos!$Q:$Q,RIGHT(N$1,2))</f>
        <v>0</v>
      </c>
      <c r="O63" s="2">
        <f>SUMIFS(VI_Debitos!$V:$V,VI_Debitos!$H:$H,$C63,VI_Debitos!$T:$T,$D63,VI_Debitos!$R:$R,LEFT(PAGADO!O$1,4),VI_Debitos!$Q:$Q,RIGHT(O$1,2))</f>
        <v>0</v>
      </c>
      <c r="P63" s="2">
        <f>SUMIFS(VI_Debitos!$V:$V,VI_Debitos!$H:$H,$C63,VI_Debitos!$T:$T,$D63,VI_Debitos!$R:$R,LEFT(PAGADO!P$1,4),VI_Debitos!$Q:$Q,RIGHT(P$1,2))</f>
        <v>0</v>
      </c>
      <c r="Q63" s="2">
        <f>SUMIFS(VI_Debitos!$V:$V,VI_Debitos!$H:$H,$C63,VI_Debitos!$T:$T,$D63,VI_Debitos!$R:$R,LEFT(PAGADO!Q$1,4),VI_Debitos!$Q:$Q,RIGHT(Q$1,2))</f>
        <v>0</v>
      </c>
      <c r="R63" s="2">
        <f t="shared" si="0"/>
        <v>0</v>
      </c>
    </row>
    <row r="64" spans="6:18">
      <c r="F64" s="2">
        <f>SUMIFS(VI_Debitos!$V:$V,VI_Debitos!$H:$H,$C64,VI_Debitos!$T:$T,$D64,VI_Debitos!$R:$R,LEFT(PAGADO!F$1,4),VI_Debitos!$Q:$Q,RIGHT(F$1,2))</f>
        <v>0</v>
      </c>
      <c r="G64" s="2">
        <f>SUMIFS(VI_Debitos!$V:$V,VI_Debitos!$H:$H,$C64,VI_Debitos!$T:$T,$D64,VI_Debitos!$R:$R,LEFT(PAGADO!G$1,4),VI_Debitos!$Q:$Q,RIGHT(G$1,2))</f>
        <v>0</v>
      </c>
      <c r="H64" s="2">
        <f>SUMIFS(VI_Debitos!$V:$V,VI_Debitos!$H:$H,$C64,VI_Debitos!$T:$T,$D64,VI_Debitos!$R:$R,LEFT(PAGADO!H$1,4),VI_Debitos!$Q:$Q,RIGHT(H$1,2))</f>
        <v>0</v>
      </c>
      <c r="I64" s="2">
        <f>SUMIFS(VI_Debitos!$V:$V,VI_Debitos!$H:$H,$C64,VI_Debitos!$T:$T,$D64,VI_Debitos!$R:$R,LEFT(PAGADO!I$1,4),VI_Debitos!$Q:$Q,RIGHT(I$1,2))</f>
        <v>0</v>
      </c>
      <c r="J64" s="2">
        <f>SUMIFS(VI_Debitos!$V:$V,VI_Debitos!$H:$H,$C64,VI_Debitos!$T:$T,$D64,VI_Debitos!$R:$R,LEFT(PAGADO!J$1,4),VI_Debitos!$Q:$Q,RIGHT(J$1,2))</f>
        <v>0</v>
      </c>
      <c r="K64" s="2">
        <f>SUMIFS(VI_Debitos!$V:$V,VI_Debitos!$H:$H,$C64,VI_Debitos!$T:$T,$D64,VI_Debitos!$R:$R,LEFT(PAGADO!K$1,4),VI_Debitos!$Q:$Q,RIGHT(K$1,2))</f>
        <v>0</v>
      </c>
      <c r="L64" s="2">
        <f>SUMIFS(VI_Debitos!$V:$V,VI_Debitos!$H:$H,$C64,VI_Debitos!$T:$T,$D64,VI_Debitos!$R:$R,LEFT(PAGADO!L$1,4),VI_Debitos!$Q:$Q,RIGHT(L$1,2))</f>
        <v>0</v>
      </c>
      <c r="M64" s="2">
        <f>SUMIFS(VI_Debitos!$V:$V,VI_Debitos!$H:$H,$C64,VI_Debitos!$T:$T,$D64,VI_Debitos!$R:$R,LEFT(PAGADO!M$1,4),VI_Debitos!$Q:$Q,RIGHT(M$1,2))</f>
        <v>0</v>
      </c>
      <c r="N64" s="2">
        <f>SUMIFS(VI_Debitos!$V:$V,VI_Debitos!$H:$H,$C64,VI_Debitos!$T:$T,$D64,VI_Debitos!$R:$R,LEFT(PAGADO!N$1,4),VI_Debitos!$Q:$Q,RIGHT(N$1,2))</f>
        <v>0</v>
      </c>
      <c r="O64" s="2">
        <f>SUMIFS(VI_Debitos!$V:$V,VI_Debitos!$H:$H,$C64,VI_Debitos!$T:$T,$D64,VI_Debitos!$R:$R,LEFT(PAGADO!O$1,4),VI_Debitos!$Q:$Q,RIGHT(O$1,2))</f>
        <v>0</v>
      </c>
      <c r="P64" s="2">
        <f>SUMIFS(VI_Debitos!$V:$V,VI_Debitos!$H:$H,$C64,VI_Debitos!$T:$T,$D64,VI_Debitos!$R:$R,LEFT(PAGADO!P$1,4),VI_Debitos!$Q:$Q,RIGHT(P$1,2))</f>
        <v>0</v>
      </c>
      <c r="Q64" s="2">
        <f>SUMIFS(VI_Debitos!$V:$V,VI_Debitos!$H:$H,$C64,VI_Debitos!$T:$T,$D64,VI_Debitos!$R:$R,LEFT(PAGADO!Q$1,4),VI_Debitos!$Q:$Q,RIGHT(Q$1,2))</f>
        <v>0</v>
      </c>
      <c r="R64" s="2">
        <f t="shared" si="0"/>
        <v>0</v>
      </c>
    </row>
    <row r="65" spans="6:18">
      <c r="F65" s="2">
        <f>SUMIFS(VI_Debitos!$V:$V,VI_Debitos!$H:$H,$C65,VI_Debitos!$T:$T,$D65,VI_Debitos!$R:$R,LEFT(PAGADO!F$1,4),VI_Debitos!$Q:$Q,RIGHT(F$1,2))</f>
        <v>0</v>
      </c>
      <c r="G65" s="2">
        <f>SUMIFS(VI_Debitos!$V:$V,VI_Debitos!$H:$H,$C65,VI_Debitos!$T:$T,$D65,VI_Debitos!$R:$R,LEFT(PAGADO!G$1,4),VI_Debitos!$Q:$Q,RIGHT(G$1,2))</f>
        <v>0</v>
      </c>
      <c r="H65" s="2">
        <f>SUMIFS(VI_Debitos!$V:$V,VI_Debitos!$H:$H,$C65,VI_Debitos!$T:$T,$D65,VI_Debitos!$R:$R,LEFT(PAGADO!H$1,4),VI_Debitos!$Q:$Q,RIGHT(H$1,2))</f>
        <v>0</v>
      </c>
      <c r="I65" s="2">
        <f>SUMIFS(VI_Debitos!$V:$V,VI_Debitos!$H:$H,$C65,VI_Debitos!$T:$T,$D65,VI_Debitos!$R:$R,LEFT(PAGADO!I$1,4),VI_Debitos!$Q:$Q,RIGHT(I$1,2))</f>
        <v>0</v>
      </c>
      <c r="J65" s="2">
        <f>SUMIFS(VI_Debitos!$V:$V,VI_Debitos!$H:$H,$C65,VI_Debitos!$T:$T,$D65,VI_Debitos!$R:$R,LEFT(PAGADO!J$1,4),VI_Debitos!$Q:$Q,RIGHT(J$1,2))</f>
        <v>0</v>
      </c>
      <c r="K65" s="2">
        <f>SUMIFS(VI_Debitos!$V:$V,VI_Debitos!$H:$H,$C65,VI_Debitos!$T:$T,$D65,VI_Debitos!$R:$R,LEFT(PAGADO!K$1,4),VI_Debitos!$Q:$Q,RIGHT(K$1,2))</f>
        <v>0</v>
      </c>
      <c r="L65" s="2">
        <f>SUMIFS(VI_Debitos!$V:$V,VI_Debitos!$H:$H,$C65,VI_Debitos!$T:$T,$D65,VI_Debitos!$R:$R,LEFT(PAGADO!L$1,4),VI_Debitos!$Q:$Q,RIGHT(L$1,2))</f>
        <v>0</v>
      </c>
      <c r="M65" s="2">
        <f>SUMIFS(VI_Debitos!$V:$V,VI_Debitos!$H:$H,$C65,VI_Debitos!$T:$T,$D65,VI_Debitos!$R:$R,LEFT(PAGADO!M$1,4),VI_Debitos!$Q:$Q,RIGHT(M$1,2))</f>
        <v>0</v>
      </c>
      <c r="N65" s="2">
        <f>SUMIFS(VI_Debitos!$V:$V,VI_Debitos!$H:$H,$C65,VI_Debitos!$T:$T,$D65,VI_Debitos!$R:$R,LEFT(PAGADO!N$1,4),VI_Debitos!$Q:$Q,RIGHT(N$1,2))</f>
        <v>0</v>
      </c>
      <c r="O65" s="2">
        <f>SUMIFS(VI_Debitos!$V:$V,VI_Debitos!$H:$H,$C65,VI_Debitos!$T:$T,$D65,VI_Debitos!$R:$R,LEFT(PAGADO!O$1,4),VI_Debitos!$Q:$Q,RIGHT(O$1,2))</f>
        <v>0</v>
      </c>
      <c r="P65" s="2">
        <f>SUMIFS(VI_Debitos!$V:$V,VI_Debitos!$H:$H,$C65,VI_Debitos!$T:$T,$D65,VI_Debitos!$R:$R,LEFT(PAGADO!P$1,4),VI_Debitos!$Q:$Q,RIGHT(P$1,2))</f>
        <v>0</v>
      </c>
      <c r="Q65" s="2">
        <f>SUMIFS(VI_Debitos!$V:$V,VI_Debitos!$H:$H,$C65,VI_Debitos!$T:$T,$D65,VI_Debitos!$R:$R,LEFT(PAGADO!Q$1,4),VI_Debitos!$Q:$Q,RIGHT(Q$1,2))</f>
        <v>0</v>
      </c>
      <c r="R65" s="2">
        <f t="shared" si="0"/>
        <v>0</v>
      </c>
    </row>
    <row r="66" spans="6:18">
      <c r="F66" s="2">
        <f>SUMIFS(VI_Debitos!$V:$V,VI_Debitos!$H:$H,$C66,VI_Debitos!$T:$T,$D66,VI_Debitos!$R:$R,LEFT(PAGADO!F$1,4),VI_Debitos!$Q:$Q,RIGHT(F$1,2))</f>
        <v>0</v>
      </c>
      <c r="G66" s="2">
        <f>SUMIFS(VI_Debitos!$V:$V,VI_Debitos!$H:$H,$C66,VI_Debitos!$T:$T,$D66,VI_Debitos!$R:$R,LEFT(PAGADO!G$1,4),VI_Debitos!$Q:$Q,RIGHT(G$1,2))</f>
        <v>0</v>
      </c>
      <c r="H66" s="2">
        <f>SUMIFS(VI_Debitos!$V:$V,VI_Debitos!$H:$H,$C66,VI_Debitos!$T:$T,$D66,VI_Debitos!$R:$R,LEFT(PAGADO!H$1,4),VI_Debitos!$Q:$Q,RIGHT(H$1,2))</f>
        <v>0</v>
      </c>
      <c r="I66" s="2">
        <f>SUMIFS(VI_Debitos!$V:$V,VI_Debitos!$H:$H,$C66,VI_Debitos!$T:$T,$D66,VI_Debitos!$R:$R,LEFT(PAGADO!I$1,4),VI_Debitos!$Q:$Q,RIGHT(I$1,2))</f>
        <v>0</v>
      </c>
      <c r="J66" s="2">
        <f>SUMIFS(VI_Debitos!$V:$V,VI_Debitos!$H:$H,$C66,VI_Debitos!$T:$T,$D66,VI_Debitos!$R:$R,LEFT(PAGADO!J$1,4),VI_Debitos!$Q:$Q,RIGHT(J$1,2))</f>
        <v>0</v>
      </c>
      <c r="K66" s="2">
        <f>SUMIFS(VI_Debitos!$V:$V,VI_Debitos!$H:$H,$C66,VI_Debitos!$T:$T,$D66,VI_Debitos!$R:$R,LEFT(PAGADO!K$1,4),VI_Debitos!$Q:$Q,RIGHT(K$1,2))</f>
        <v>0</v>
      </c>
      <c r="L66" s="2">
        <f>SUMIFS(VI_Debitos!$V:$V,VI_Debitos!$H:$H,$C66,VI_Debitos!$T:$T,$D66,VI_Debitos!$R:$R,LEFT(PAGADO!L$1,4),VI_Debitos!$Q:$Q,RIGHT(L$1,2))</f>
        <v>0</v>
      </c>
      <c r="M66" s="2">
        <f>SUMIFS(VI_Debitos!$V:$V,VI_Debitos!$H:$H,$C66,VI_Debitos!$T:$T,$D66,VI_Debitos!$R:$R,LEFT(PAGADO!M$1,4),VI_Debitos!$Q:$Q,RIGHT(M$1,2))</f>
        <v>0</v>
      </c>
      <c r="N66" s="2">
        <f>SUMIFS(VI_Debitos!$V:$V,VI_Debitos!$H:$H,$C66,VI_Debitos!$T:$T,$D66,VI_Debitos!$R:$R,LEFT(PAGADO!N$1,4),VI_Debitos!$Q:$Q,RIGHT(N$1,2))</f>
        <v>0</v>
      </c>
      <c r="O66" s="2">
        <f>SUMIFS(VI_Debitos!$V:$V,VI_Debitos!$H:$H,$C66,VI_Debitos!$T:$T,$D66,VI_Debitos!$R:$R,LEFT(PAGADO!O$1,4),VI_Debitos!$Q:$Q,RIGHT(O$1,2))</f>
        <v>0</v>
      </c>
      <c r="P66" s="2">
        <f>SUMIFS(VI_Debitos!$V:$V,VI_Debitos!$H:$H,$C66,VI_Debitos!$T:$T,$D66,VI_Debitos!$R:$R,LEFT(PAGADO!P$1,4),VI_Debitos!$Q:$Q,RIGHT(P$1,2))</f>
        <v>0</v>
      </c>
      <c r="Q66" s="2">
        <f>SUMIFS(VI_Debitos!$V:$V,VI_Debitos!$H:$H,$C66,VI_Debitos!$T:$T,$D66,VI_Debitos!$R:$R,LEFT(PAGADO!Q$1,4),VI_Debitos!$Q:$Q,RIGHT(Q$1,2))</f>
        <v>0</v>
      </c>
      <c r="R66" s="2">
        <f t="shared" ref="R66:R129" si="1">SUM(F66:Q66)</f>
        <v>0</v>
      </c>
    </row>
    <row r="67" spans="6:18">
      <c r="F67" s="2">
        <f>SUMIFS(VI_Debitos!$V:$V,VI_Debitos!$H:$H,$C67,VI_Debitos!$T:$T,$D67,VI_Debitos!$R:$R,LEFT(PAGADO!F$1,4),VI_Debitos!$Q:$Q,RIGHT(F$1,2))</f>
        <v>0</v>
      </c>
      <c r="G67" s="2">
        <f>SUMIFS(VI_Debitos!$V:$V,VI_Debitos!$H:$H,$C67,VI_Debitos!$T:$T,$D67,VI_Debitos!$R:$R,LEFT(PAGADO!G$1,4),VI_Debitos!$Q:$Q,RIGHT(G$1,2))</f>
        <v>0</v>
      </c>
      <c r="H67" s="2">
        <f>SUMIFS(VI_Debitos!$V:$V,VI_Debitos!$H:$H,$C67,VI_Debitos!$T:$T,$D67,VI_Debitos!$R:$R,LEFT(PAGADO!H$1,4),VI_Debitos!$Q:$Q,RIGHT(H$1,2))</f>
        <v>0</v>
      </c>
      <c r="I67" s="2">
        <f>SUMIFS(VI_Debitos!$V:$V,VI_Debitos!$H:$H,$C67,VI_Debitos!$T:$T,$D67,VI_Debitos!$R:$R,LEFT(PAGADO!I$1,4),VI_Debitos!$Q:$Q,RIGHT(I$1,2))</f>
        <v>0</v>
      </c>
      <c r="J67" s="2">
        <f>SUMIFS(VI_Debitos!$V:$V,VI_Debitos!$H:$H,$C67,VI_Debitos!$T:$T,$D67,VI_Debitos!$R:$R,LEFT(PAGADO!J$1,4),VI_Debitos!$Q:$Q,RIGHT(J$1,2))</f>
        <v>0</v>
      </c>
      <c r="K67" s="2">
        <f>SUMIFS(VI_Debitos!$V:$V,VI_Debitos!$H:$H,$C67,VI_Debitos!$T:$T,$D67,VI_Debitos!$R:$R,LEFT(PAGADO!K$1,4),VI_Debitos!$Q:$Q,RIGHT(K$1,2))</f>
        <v>0</v>
      </c>
      <c r="L67" s="2">
        <f>SUMIFS(VI_Debitos!$V:$V,VI_Debitos!$H:$H,$C67,VI_Debitos!$T:$T,$D67,VI_Debitos!$R:$R,LEFT(PAGADO!L$1,4),VI_Debitos!$Q:$Q,RIGHT(L$1,2))</f>
        <v>0</v>
      </c>
      <c r="M67" s="2">
        <f>SUMIFS(VI_Debitos!$V:$V,VI_Debitos!$H:$H,$C67,VI_Debitos!$T:$T,$D67,VI_Debitos!$R:$R,LEFT(PAGADO!M$1,4),VI_Debitos!$Q:$Q,RIGHT(M$1,2))</f>
        <v>0</v>
      </c>
      <c r="N67" s="2">
        <f>SUMIFS(VI_Debitos!$V:$V,VI_Debitos!$H:$H,$C67,VI_Debitos!$T:$T,$D67,VI_Debitos!$R:$R,LEFT(PAGADO!N$1,4),VI_Debitos!$Q:$Q,RIGHT(N$1,2))</f>
        <v>0</v>
      </c>
      <c r="O67" s="2">
        <f>SUMIFS(VI_Debitos!$V:$V,VI_Debitos!$H:$H,$C67,VI_Debitos!$T:$T,$D67,VI_Debitos!$R:$R,LEFT(PAGADO!O$1,4),VI_Debitos!$Q:$Q,RIGHT(O$1,2))</f>
        <v>0</v>
      </c>
      <c r="P67" s="2">
        <f>SUMIFS(VI_Debitos!$V:$V,VI_Debitos!$H:$H,$C67,VI_Debitos!$T:$T,$D67,VI_Debitos!$R:$R,LEFT(PAGADO!P$1,4),VI_Debitos!$Q:$Q,RIGHT(P$1,2))</f>
        <v>0</v>
      </c>
      <c r="Q67" s="2">
        <f>SUMIFS(VI_Debitos!$V:$V,VI_Debitos!$H:$H,$C67,VI_Debitos!$T:$T,$D67,VI_Debitos!$R:$R,LEFT(PAGADO!Q$1,4),VI_Debitos!$Q:$Q,RIGHT(Q$1,2))</f>
        <v>0</v>
      </c>
      <c r="R67" s="2">
        <f t="shared" si="1"/>
        <v>0</v>
      </c>
    </row>
    <row r="68" spans="6:18">
      <c r="F68" s="2">
        <f>SUMIFS(VI_Debitos!$V:$V,VI_Debitos!$H:$H,$C68,VI_Debitos!$T:$T,$D68,VI_Debitos!$R:$R,LEFT(PAGADO!F$1,4),VI_Debitos!$Q:$Q,RIGHT(F$1,2))</f>
        <v>0</v>
      </c>
      <c r="G68" s="2">
        <f>SUMIFS(VI_Debitos!$V:$V,VI_Debitos!$H:$H,$C68,VI_Debitos!$T:$T,$D68,VI_Debitos!$R:$R,LEFT(PAGADO!G$1,4),VI_Debitos!$Q:$Q,RIGHT(G$1,2))</f>
        <v>0</v>
      </c>
      <c r="H68" s="2">
        <f>SUMIFS(VI_Debitos!$V:$V,VI_Debitos!$H:$H,$C68,VI_Debitos!$T:$T,$D68,VI_Debitos!$R:$R,LEFT(PAGADO!H$1,4),VI_Debitos!$Q:$Q,RIGHT(H$1,2))</f>
        <v>0</v>
      </c>
      <c r="I68" s="2">
        <f>SUMIFS(VI_Debitos!$V:$V,VI_Debitos!$H:$H,$C68,VI_Debitos!$T:$T,$D68,VI_Debitos!$R:$R,LEFT(PAGADO!I$1,4),VI_Debitos!$Q:$Q,RIGHT(I$1,2))</f>
        <v>0</v>
      </c>
      <c r="J68" s="2">
        <f>SUMIFS(VI_Debitos!$V:$V,VI_Debitos!$H:$H,$C68,VI_Debitos!$T:$T,$D68,VI_Debitos!$R:$R,LEFT(PAGADO!J$1,4),VI_Debitos!$Q:$Q,RIGHT(J$1,2))</f>
        <v>0</v>
      </c>
      <c r="K68" s="2">
        <f>SUMIFS(VI_Debitos!$V:$V,VI_Debitos!$H:$H,$C68,VI_Debitos!$T:$T,$D68,VI_Debitos!$R:$R,LEFT(PAGADO!K$1,4),VI_Debitos!$Q:$Q,RIGHT(K$1,2))</f>
        <v>0</v>
      </c>
      <c r="L68" s="2">
        <f>SUMIFS(VI_Debitos!$V:$V,VI_Debitos!$H:$H,$C68,VI_Debitos!$T:$T,$D68,VI_Debitos!$R:$R,LEFT(PAGADO!L$1,4),VI_Debitos!$Q:$Q,RIGHT(L$1,2))</f>
        <v>0</v>
      </c>
      <c r="M68" s="2">
        <f>SUMIFS(VI_Debitos!$V:$V,VI_Debitos!$H:$H,$C68,VI_Debitos!$T:$T,$D68,VI_Debitos!$R:$R,LEFT(PAGADO!M$1,4),VI_Debitos!$Q:$Q,RIGHT(M$1,2))</f>
        <v>0</v>
      </c>
      <c r="N68" s="2">
        <f>SUMIFS(VI_Debitos!$V:$V,VI_Debitos!$H:$H,$C68,VI_Debitos!$T:$T,$D68,VI_Debitos!$R:$R,LEFT(PAGADO!N$1,4),VI_Debitos!$Q:$Q,RIGHT(N$1,2))</f>
        <v>0</v>
      </c>
      <c r="O68" s="2">
        <f>SUMIFS(VI_Debitos!$V:$V,VI_Debitos!$H:$H,$C68,VI_Debitos!$T:$T,$D68,VI_Debitos!$R:$R,LEFT(PAGADO!O$1,4),VI_Debitos!$Q:$Q,RIGHT(O$1,2))</f>
        <v>0</v>
      </c>
      <c r="P68" s="2">
        <f>SUMIFS(VI_Debitos!$V:$V,VI_Debitos!$H:$H,$C68,VI_Debitos!$T:$T,$D68,VI_Debitos!$R:$R,LEFT(PAGADO!P$1,4),VI_Debitos!$Q:$Q,RIGHT(P$1,2))</f>
        <v>0</v>
      </c>
      <c r="Q68" s="2">
        <f>SUMIFS(VI_Debitos!$V:$V,VI_Debitos!$H:$H,$C68,VI_Debitos!$T:$T,$D68,VI_Debitos!$R:$R,LEFT(PAGADO!Q$1,4),VI_Debitos!$Q:$Q,RIGHT(Q$1,2))</f>
        <v>0</v>
      </c>
      <c r="R68" s="2">
        <f t="shared" si="1"/>
        <v>0</v>
      </c>
    </row>
    <row r="69" spans="6:18">
      <c r="F69" s="2">
        <f>SUMIFS(VI_Debitos!$V:$V,VI_Debitos!$H:$H,$C69,VI_Debitos!$T:$T,$D69,VI_Debitos!$R:$R,LEFT(PAGADO!F$1,4),VI_Debitos!$Q:$Q,RIGHT(F$1,2))</f>
        <v>0</v>
      </c>
      <c r="G69" s="2">
        <f>SUMIFS(VI_Debitos!$V:$V,VI_Debitos!$H:$H,$C69,VI_Debitos!$T:$T,$D69,VI_Debitos!$R:$R,LEFT(PAGADO!G$1,4),VI_Debitos!$Q:$Q,RIGHT(G$1,2))</f>
        <v>0</v>
      </c>
      <c r="H69" s="2">
        <f>SUMIFS(VI_Debitos!$V:$V,VI_Debitos!$H:$H,$C69,VI_Debitos!$T:$T,$D69,VI_Debitos!$R:$R,LEFT(PAGADO!H$1,4),VI_Debitos!$Q:$Q,RIGHT(H$1,2))</f>
        <v>0</v>
      </c>
      <c r="I69" s="2">
        <f>SUMIFS(VI_Debitos!$V:$V,VI_Debitos!$H:$H,$C69,VI_Debitos!$T:$T,$D69,VI_Debitos!$R:$R,LEFT(PAGADO!I$1,4),VI_Debitos!$Q:$Q,RIGHT(I$1,2))</f>
        <v>0</v>
      </c>
      <c r="J69" s="2">
        <f>SUMIFS(VI_Debitos!$V:$V,VI_Debitos!$H:$H,$C69,VI_Debitos!$T:$T,$D69,VI_Debitos!$R:$R,LEFT(PAGADO!J$1,4),VI_Debitos!$Q:$Q,RIGHT(J$1,2))</f>
        <v>0</v>
      </c>
      <c r="K69" s="2">
        <f>SUMIFS(VI_Debitos!$V:$V,VI_Debitos!$H:$H,$C69,VI_Debitos!$T:$T,$D69,VI_Debitos!$R:$R,LEFT(PAGADO!K$1,4),VI_Debitos!$Q:$Q,RIGHT(K$1,2))</f>
        <v>0</v>
      </c>
      <c r="L69" s="2">
        <f>SUMIFS(VI_Debitos!$V:$V,VI_Debitos!$H:$H,$C69,VI_Debitos!$T:$T,$D69,VI_Debitos!$R:$R,LEFT(PAGADO!L$1,4),VI_Debitos!$Q:$Q,RIGHT(L$1,2))</f>
        <v>0</v>
      </c>
      <c r="M69" s="2">
        <f>SUMIFS(VI_Debitos!$V:$V,VI_Debitos!$H:$H,$C69,VI_Debitos!$T:$T,$D69,VI_Debitos!$R:$R,LEFT(PAGADO!M$1,4),VI_Debitos!$Q:$Q,RIGHT(M$1,2))</f>
        <v>0</v>
      </c>
      <c r="N69" s="2">
        <f>SUMIFS(VI_Debitos!$V:$V,VI_Debitos!$H:$H,$C69,VI_Debitos!$T:$T,$D69,VI_Debitos!$R:$R,LEFT(PAGADO!N$1,4),VI_Debitos!$Q:$Q,RIGHT(N$1,2))</f>
        <v>0</v>
      </c>
      <c r="O69" s="2">
        <f>SUMIFS(VI_Debitos!$V:$V,VI_Debitos!$H:$H,$C69,VI_Debitos!$T:$T,$D69,VI_Debitos!$R:$R,LEFT(PAGADO!O$1,4),VI_Debitos!$Q:$Q,RIGHT(O$1,2))</f>
        <v>0</v>
      </c>
      <c r="P69" s="2">
        <f>SUMIFS(VI_Debitos!$V:$V,VI_Debitos!$H:$H,$C69,VI_Debitos!$T:$T,$D69,VI_Debitos!$R:$R,LEFT(PAGADO!P$1,4),VI_Debitos!$Q:$Q,RIGHT(P$1,2))</f>
        <v>0</v>
      </c>
      <c r="Q69" s="2">
        <f>SUMIFS(VI_Debitos!$V:$V,VI_Debitos!$H:$H,$C69,VI_Debitos!$T:$T,$D69,VI_Debitos!$R:$R,LEFT(PAGADO!Q$1,4),VI_Debitos!$Q:$Q,RIGHT(Q$1,2))</f>
        <v>0</v>
      </c>
      <c r="R69" s="2">
        <f t="shared" si="1"/>
        <v>0</v>
      </c>
    </row>
    <row r="70" spans="6:18">
      <c r="F70" s="2">
        <f>SUMIFS(VI_Debitos!$V:$V,VI_Debitos!$H:$H,$C70,VI_Debitos!$T:$T,$D70,VI_Debitos!$R:$R,LEFT(PAGADO!F$1,4),VI_Debitos!$Q:$Q,RIGHT(F$1,2))</f>
        <v>0</v>
      </c>
      <c r="G70" s="2">
        <f>SUMIFS(VI_Debitos!$V:$V,VI_Debitos!$H:$H,$C70,VI_Debitos!$T:$T,$D70,VI_Debitos!$R:$R,LEFT(PAGADO!G$1,4),VI_Debitos!$Q:$Q,RIGHT(G$1,2))</f>
        <v>0</v>
      </c>
      <c r="H70" s="2">
        <f>SUMIFS(VI_Debitos!$V:$V,VI_Debitos!$H:$H,$C70,VI_Debitos!$T:$T,$D70,VI_Debitos!$R:$R,LEFT(PAGADO!H$1,4),VI_Debitos!$Q:$Q,RIGHT(H$1,2))</f>
        <v>0</v>
      </c>
      <c r="I70" s="2">
        <f>SUMIFS(VI_Debitos!$V:$V,VI_Debitos!$H:$H,$C70,VI_Debitos!$T:$T,$D70,VI_Debitos!$R:$R,LEFT(PAGADO!I$1,4),VI_Debitos!$Q:$Q,RIGHT(I$1,2))</f>
        <v>0</v>
      </c>
      <c r="J70" s="2">
        <f>SUMIFS(VI_Debitos!$V:$V,VI_Debitos!$H:$H,$C70,VI_Debitos!$T:$T,$D70,VI_Debitos!$R:$R,LEFT(PAGADO!J$1,4),VI_Debitos!$Q:$Q,RIGHT(J$1,2))</f>
        <v>0</v>
      </c>
      <c r="K70" s="2">
        <f>SUMIFS(VI_Debitos!$V:$V,VI_Debitos!$H:$H,$C70,VI_Debitos!$T:$T,$D70,VI_Debitos!$R:$R,LEFT(PAGADO!K$1,4),VI_Debitos!$Q:$Q,RIGHT(K$1,2))</f>
        <v>0</v>
      </c>
      <c r="L70" s="2">
        <f>SUMIFS(VI_Debitos!$V:$V,VI_Debitos!$H:$H,$C70,VI_Debitos!$T:$T,$D70,VI_Debitos!$R:$R,LEFT(PAGADO!L$1,4),VI_Debitos!$Q:$Q,RIGHT(L$1,2))</f>
        <v>0</v>
      </c>
      <c r="M70" s="2">
        <f>SUMIFS(VI_Debitos!$V:$V,VI_Debitos!$H:$H,$C70,VI_Debitos!$T:$T,$D70,VI_Debitos!$R:$R,LEFT(PAGADO!M$1,4),VI_Debitos!$Q:$Q,RIGHT(M$1,2))</f>
        <v>0</v>
      </c>
      <c r="N70" s="2">
        <f>SUMIFS(VI_Debitos!$V:$V,VI_Debitos!$H:$H,$C70,VI_Debitos!$T:$T,$D70,VI_Debitos!$R:$R,LEFT(PAGADO!N$1,4),VI_Debitos!$Q:$Q,RIGHT(N$1,2))</f>
        <v>0</v>
      </c>
      <c r="O70" s="2">
        <f>SUMIFS(VI_Debitos!$V:$V,VI_Debitos!$H:$H,$C70,VI_Debitos!$T:$T,$D70,VI_Debitos!$R:$R,LEFT(PAGADO!O$1,4),VI_Debitos!$Q:$Q,RIGHT(O$1,2))</f>
        <v>0</v>
      </c>
      <c r="P70" s="2">
        <f>SUMIFS(VI_Debitos!$V:$V,VI_Debitos!$H:$H,$C70,VI_Debitos!$T:$T,$D70,VI_Debitos!$R:$R,LEFT(PAGADO!P$1,4),VI_Debitos!$Q:$Q,RIGHT(P$1,2))</f>
        <v>0</v>
      </c>
      <c r="Q70" s="2">
        <f>SUMIFS(VI_Debitos!$V:$V,VI_Debitos!$H:$H,$C70,VI_Debitos!$T:$T,$D70,VI_Debitos!$R:$R,LEFT(PAGADO!Q$1,4),VI_Debitos!$Q:$Q,RIGHT(Q$1,2))</f>
        <v>0</v>
      </c>
      <c r="R70" s="2">
        <f t="shared" si="1"/>
        <v>0</v>
      </c>
    </row>
    <row r="71" spans="6:18">
      <c r="F71" s="2">
        <f>SUMIFS(VI_Debitos!$V:$V,VI_Debitos!$H:$H,$C71,VI_Debitos!$T:$T,$D71,VI_Debitos!$R:$R,LEFT(PAGADO!F$1,4),VI_Debitos!$Q:$Q,RIGHT(F$1,2))</f>
        <v>0</v>
      </c>
      <c r="G71" s="2">
        <f>SUMIFS(VI_Debitos!$V:$V,VI_Debitos!$H:$H,$C71,VI_Debitos!$T:$T,$D71,VI_Debitos!$R:$R,LEFT(PAGADO!G$1,4),VI_Debitos!$Q:$Q,RIGHT(G$1,2))</f>
        <v>0</v>
      </c>
      <c r="H71" s="2">
        <f>SUMIFS(VI_Debitos!$V:$V,VI_Debitos!$H:$H,$C71,VI_Debitos!$T:$T,$D71,VI_Debitos!$R:$R,LEFT(PAGADO!H$1,4),VI_Debitos!$Q:$Q,RIGHT(H$1,2))</f>
        <v>0</v>
      </c>
      <c r="I71" s="2">
        <f>SUMIFS(VI_Debitos!$V:$V,VI_Debitos!$H:$H,$C71,VI_Debitos!$T:$T,$D71,VI_Debitos!$R:$R,LEFT(PAGADO!I$1,4),VI_Debitos!$Q:$Q,RIGHT(I$1,2))</f>
        <v>0</v>
      </c>
      <c r="J71" s="2">
        <f>SUMIFS(VI_Debitos!$V:$V,VI_Debitos!$H:$H,$C71,VI_Debitos!$T:$T,$D71,VI_Debitos!$R:$R,LEFT(PAGADO!J$1,4),VI_Debitos!$Q:$Q,RIGHT(J$1,2))</f>
        <v>0</v>
      </c>
      <c r="K71" s="2">
        <f>SUMIFS(VI_Debitos!$V:$V,VI_Debitos!$H:$H,$C71,VI_Debitos!$T:$T,$D71,VI_Debitos!$R:$R,LEFT(PAGADO!K$1,4),VI_Debitos!$Q:$Q,RIGHT(K$1,2))</f>
        <v>0</v>
      </c>
      <c r="L71" s="2">
        <f>SUMIFS(VI_Debitos!$V:$V,VI_Debitos!$H:$H,$C71,VI_Debitos!$T:$T,$D71,VI_Debitos!$R:$R,LEFT(PAGADO!L$1,4),VI_Debitos!$Q:$Q,RIGHT(L$1,2))</f>
        <v>0</v>
      </c>
      <c r="M71" s="2">
        <f>SUMIFS(VI_Debitos!$V:$V,VI_Debitos!$H:$H,$C71,VI_Debitos!$T:$T,$D71,VI_Debitos!$R:$R,LEFT(PAGADO!M$1,4),VI_Debitos!$Q:$Q,RIGHT(M$1,2))</f>
        <v>0</v>
      </c>
      <c r="N71" s="2">
        <f>SUMIFS(VI_Debitos!$V:$V,VI_Debitos!$H:$H,$C71,VI_Debitos!$T:$T,$D71,VI_Debitos!$R:$R,LEFT(PAGADO!N$1,4),VI_Debitos!$Q:$Q,RIGHT(N$1,2))</f>
        <v>0</v>
      </c>
      <c r="O71" s="2">
        <f>SUMIFS(VI_Debitos!$V:$V,VI_Debitos!$H:$H,$C71,VI_Debitos!$T:$T,$D71,VI_Debitos!$R:$R,LEFT(PAGADO!O$1,4),VI_Debitos!$Q:$Q,RIGHT(O$1,2))</f>
        <v>0</v>
      </c>
      <c r="P71" s="2">
        <f>SUMIFS(VI_Debitos!$V:$V,VI_Debitos!$H:$H,$C71,VI_Debitos!$T:$T,$D71,VI_Debitos!$R:$R,LEFT(PAGADO!P$1,4),VI_Debitos!$Q:$Q,RIGHT(P$1,2))</f>
        <v>0</v>
      </c>
      <c r="Q71" s="2">
        <f>SUMIFS(VI_Debitos!$V:$V,VI_Debitos!$H:$H,$C71,VI_Debitos!$T:$T,$D71,VI_Debitos!$R:$R,LEFT(PAGADO!Q$1,4),VI_Debitos!$Q:$Q,RIGHT(Q$1,2))</f>
        <v>0</v>
      </c>
      <c r="R71" s="2">
        <f t="shared" si="1"/>
        <v>0</v>
      </c>
    </row>
    <row r="72" spans="6:18">
      <c r="F72" s="2">
        <f>SUMIFS(VI_Debitos!$V:$V,VI_Debitos!$H:$H,$C72,VI_Debitos!$T:$T,$D72,VI_Debitos!$R:$R,LEFT(PAGADO!F$1,4),VI_Debitos!$Q:$Q,RIGHT(F$1,2))</f>
        <v>0</v>
      </c>
      <c r="G72" s="2">
        <f>SUMIFS(VI_Debitos!$V:$V,VI_Debitos!$H:$H,$C72,VI_Debitos!$T:$T,$D72,VI_Debitos!$R:$R,LEFT(PAGADO!G$1,4),VI_Debitos!$Q:$Q,RIGHT(G$1,2))</f>
        <v>0</v>
      </c>
      <c r="H72" s="2">
        <f>SUMIFS(VI_Debitos!$V:$V,VI_Debitos!$H:$H,$C72,VI_Debitos!$T:$T,$D72,VI_Debitos!$R:$R,LEFT(PAGADO!H$1,4),VI_Debitos!$Q:$Q,RIGHT(H$1,2))</f>
        <v>0</v>
      </c>
      <c r="I72" s="2">
        <f>SUMIFS(VI_Debitos!$V:$V,VI_Debitos!$H:$H,$C72,VI_Debitos!$T:$T,$D72,VI_Debitos!$R:$R,LEFT(PAGADO!I$1,4),VI_Debitos!$Q:$Q,RIGHT(I$1,2))</f>
        <v>0</v>
      </c>
      <c r="J72" s="2">
        <f>SUMIFS(VI_Debitos!$V:$V,VI_Debitos!$H:$H,$C72,VI_Debitos!$T:$T,$D72,VI_Debitos!$R:$R,LEFT(PAGADO!J$1,4),VI_Debitos!$Q:$Q,RIGHT(J$1,2))</f>
        <v>0</v>
      </c>
      <c r="K72" s="2">
        <f>SUMIFS(VI_Debitos!$V:$V,VI_Debitos!$H:$H,$C72,VI_Debitos!$T:$T,$D72,VI_Debitos!$R:$R,LEFT(PAGADO!K$1,4),VI_Debitos!$Q:$Q,RIGHT(K$1,2))</f>
        <v>0</v>
      </c>
      <c r="L72" s="2">
        <f>SUMIFS(VI_Debitos!$V:$V,VI_Debitos!$H:$H,$C72,VI_Debitos!$T:$T,$D72,VI_Debitos!$R:$R,LEFT(PAGADO!L$1,4),VI_Debitos!$Q:$Q,RIGHT(L$1,2))</f>
        <v>0</v>
      </c>
      <c r="M72" s="2">
        <f>SUMIFS(VI_Debitos!$V:$V,VI_Debitos!$H:$H,$C72,VI_Debitos!$T:$T,$D72,VI_Debitos!$R:$R,LEFT(PAGADO!M$1,4),VI_Debitos!$Q:$Q,RIGHT(M$1,2))</f>
        <v>0</v>
      </c>
      <c r="N72" s="2">
        <f>SUMIFS(VI_Debitos!$V:$V,VI_Debitos!$H:$H,$C72,VI_Debitos!$T:$T,$D72,VI_Debitos!$R:$R,LEFT(PAGADO!N$1,4),VI_Debitos!$Q:$Q,RIGHT(N$1,2))</f>
        <v>0</v>
      </c>
      <c r="O72" s="2">
        <f>SUMIFS(VI_Debitos!$V:$V,VI_Debitos!$H:$H,$C72,VI_Debitos!$T:$T,$D72,VI_Debitos!$R:$R,LEFT(PAGADO!O$1,4),VI_Debitos!$Q:$Q,RIGHT(O$1,2))</f>
        <v>0</v>
      </c>
      <c r="P72" s="2">
        <f>SUMIFS(VI_Debitos!$V:$V,VI_Debitos!$H:$H,$C72,VI_Debitos!$T:$T,$D72,VI_Debitos!$R:$R,LEFT(PAGADO!P$1,4),VI_Debitos!$Q:$Q,RIGHT(P$1,2))</f>
        <v>0</v>
      </c>
      <c r="Q72" s="2">
        <f>SUMIFS(VI_Debitos!$V:$V,VI_Debitos!$H:$H,$C72,VI_Debitos!$T:$T,$D72,VI_Debitos!$R:$R,LEFT(PAGADO!Q$1,4),VI_Debitos!$Q:$Q,RIGHT(Q$1,2))</f>
        <v>0</v>
      </c>
      <c r="R72" s="2">
        <f t="shared" si="1"/>
        <v>0</v>
      </c>
    </row>
    <row r="73" spans="6:18">
      <c r="F73" s="2">
        <f>SUMIFS(VI_Debitos!$V:$V,VI_Debitos!$H:$H,$C73,VI_Debitos!$T:$T,$D73,VI_Debitos!$R:$R,LEFT(PAGADO!F$1,4),VI_Debitos!$Q:$Q,RIGHT(F$1,2))</f>
        <v>0</v>
      </c>
      <c r="G73" s="2">
        <f>SUMIFS(VI_Debitos!$V:$V,VI_Debitos!$H:$H,$C73,VI_Debitos!$T:$T,$D73,VI_Debitos!$R:$R,LEFT(PAGADO!G$1,4),VI_Debitos!$Q:$Q,RIGHT(G$1,2))</f>
        <v>0</v>
      </c>
      <c r="H73" s="2">
        <f>SUMIFS(VI_Debitos!$V:$V,VI_Debitos!$H:$H,$C73,VI_Debitos!$T:$T,$D73,VI_Debitos!$R:$R,LEFT(PAGADO!H$1,4),VI_Debitos!$Q:$Q,RIGHT(H$1,2))</f>
        <v>0</v>
      </c>
      <c r="I73" s="2">
        <f>SUMIFS(VI_Debitos!$V:$V,VI_Debitos!$H:$H,$C73,VI_Debitos!$T:$T,$D73,VI_Debitos!$R:$R,LEFT(PAGADO!I$1,4),VI_Debitos!$Q:$Q,RIGHT(I$1,2))</f>
        <v>0</v>
      </c>
      <c r="J73" s="2">
        <f>SUMIFS(VI_Debitos!$V:$V,VI_Debitos!$H:$H,$C73,VI_Debitos!$T:$T,$D73,VI_Debitos!$R:$R,LEFT(PAGADO!J$1,4),VI_Debitos!$Q:$Q,RIGHT(J$1,2))</f>
        <v>0</v>
      </c>
      <c r="K73" s="2">
        <f>SUMIFS(VI_Debitos!$V:$V,VI_Debitos!$H:$H,$C73,VI_Debitos!$T:$T,$D73,VI_Debitos!$R:$R,LEFT(PAGADO!K$1,4),VI_Debitos!$Q:$Q,RIGHT(K$1,2))</f>
        <v>0</v>
      </c>
      <c r="L73" s="2">
        <f>SUMIFS(VI_Debitos!$V:$V,VI_Debitos!$H:$H,$C73,VI_Debitos!$T:$T,$D73,VI_Debitos!$R:$R,LEFT(PAGADO!L$1,4),VI_Debitos!$Q:$Q,RIGHT(L$1,2))</f>
        <v>0</v>
      </c>
      <c r="M73" s="2">
        <f>SUMIFS(VI_Debitos!$V:$V,VI_Debitos!$H:$H,$C73,VI_Debitos!$T:$T,$D73,VI_Debitos!$R:$R,LEFT(PAGADO!M$1,4),VI_Debitos!$Q:$Q,RIGHT(M$1,2))</f>
        <v>0</v>
      </c>
      <c r="N73" s="2">
        <f>SUMIFS(VI_Debitos!$V:$V,VI_Debitos!$H:$H,$C73,VI_Debitos!$T:$T,$D73,VI_Debitos!$R:$R,LEFT(PAGADO!N$1,4),VI_Debitos!$Q:$Q,RIGHT(N$1,2))</f>
        <v>0</v>
      </c>
      <c r="O73" s="2">
        <f>SUMIFS(VI_Debitos!$V:$V,VI_Debitos!$H:$H,$C73,VI_Debitos!$T:$T,$D73,VI_Debitos!$R:$R,LEFT(PAGADO!O$1,4),VI_Debitos!$Q:$Q,RIGHT(O$1,2))</f>
        <v>0</v>
      </c>
      <c r="P73" s="2">
        <f>SUMIFS(VI_Debitos!$V:$V,VI_Debitos!$H:$H,$C73,VI_Debitos!$T:$T,$D73,VI_Debitos!$R:$R,LEFT(PAGADO!P$1,4),VI_Debitos!$Q:$Q,RIGHT(P$1,2))</f>
        <v>0</v>
      </c>
      <c r="Q73" s="2">
        <f>SUMIFS(VI_Debitos!$V:$V,VI_Debitos!$H:$H,$C73,VI_Debitos!$T:$T,$D73,VI_Debitos!$R:$R,LEFT(PAGADO!Q$1,4),VI_Debitos!$Q:$Q,RIGHT(Q$1,2))</f>
        <v>0</v>
      </c>
      <c r="R73" s="2">
        <f t="shared" si="1"/>
        <v>0</v>
      </c>
    </row>
    <row r="74" spans="6:18">
      <c r="F74" s="2">
        <f>SUMIFS(VI_Debitos!$V:$V,VI_Debitos!$H:$H,$C74,VI_Debitos!$T:$T,$D74,VI_Debitos!$R:$R,LEFT(PAGADO!F$1,4),VI_Debitos!$Q:$Q,RIGHT(F$1,2))</f>
        <v>0</v>
      </c>
      <c r="G74" s="2">
        <f>SUMIFS(VI_Debitos!$V:$V,VI_Debitos!$H:$H,$C74,VI_Debitos!$T:$T,$D74,VI_Debitos!$R:$R,LEFT(PAGADO!G$1,4),VI_Debitos!$Q:$Q,RIGHT(G$1,2))</f>
        <v>0</v>
      </c>
      <c r="H74" s="2">
        <f>SUMIFS(VI_Debitos!$V:$V,VI_Debitos!$H:$H,$C74,VI_Debitos!$T:$T,$D74,VI_Debitos!$R:$R,LEFT(PAGADO!H$1,4),VI_Debitos!$Q:$Q,RIGHT(H$1,2))</f>
        <v>0</v>
      </c>
      <c r="I74" s="2">
        <f>SUMIFS(VI_Debitos!$V:$V,VI_Debitos!$H:$H,$C74,VI_Debitos!$T:$T,$D74,VI_Debitos!$R:$R,LEFT(PAGADO!I$1,4),VI_Debitos!$Q:$Q,RIGHT(I$1,2))</f>
        <v>0</v>
      </c>
      <c r="J74" s="2">
        <f>SUMIFS(VI_Debitos!$V:$V,VI_Debitos!$H:$H,$C74,VI_Debitos!$T:$T,$D74,VI_Debitos!$R:$R,LEFT(PAGADO!J$1,4),VI_Debitos!$Q:$Q,RIGHT(J$1,2))</f>
        <v>0</v>
      </c>
      <c r="K74" s="2">
        <f>SUMIFS(VI_Debitos!$V:$V,VI_Debitos!$H:$H,$C74,VI_Debitos!$T:$T,$D74,VI_Debitos!$R:$R,LEFT(PAGADO!K$1,4),VI_Debitos!$Q:$Q,RIGHT(K$1,2))</f>
        <v>0</v>
      </c>
      <c r="L74" s="2">
        <f>SUMIFS(VI_Debitos!$V:$V,VI_Debitos!$H:$H,$C74,VI_Debitos!$T:$T,$D74,VI_Debitos!$R:$R,LEFT(PAGADO!L$1,4),VI_Debitos!$Q:$Q,RIGHT(L$1,2))</f>
        <v>0</v>
      </c>
      <c r="M74" s="2">
        <f>SUMIFS(VI_Debitos!$V:$V,VI_Debitos!$H:$H,$C74,VI_Debitos!$T:$T,$D74,VI_Debitos!$R:$R,LEFT(PAGADO!M$1,4),VI_Debitos!$Q:$Q,RIGHT(M$1,2))</f>
        <v>0</v>
      </c>
      <c r="N74" s="2">
        <f>SUMIFS(VI_Debitos!$V:$V,VI_Debitos!$H:$H,$C74,VI_Debitos!$T:$T,$D74,VI_Debitos!$R:$R,LEFT(PAGADO!N$1,4),VI_Debitos!$Q:$Q,RIGHT(N$1,2))</f>
        <v>0</v>
      </c>
      <c r="O74" s="2">
        <f>SUMIFS(VI_Debitos!$V:$V,VI_Debitos!$H:$H,$C74,VI_Debitos!$T:$T,$D74,VI_Debitos!$R:$R,LEFT(PAGADO!O$1,4),VI_Debitos!$Q:$Q,RIGHT(O$1,2))</f>
        <v>0</v>
      </c>
      <c r="P74" s="2">
        <f>SUMIFS(VI_Debitos!$V:$V,VI_Debitos!$H:$H,$C74,VI_Debitos!$T:$T,$D74,VI_Debitos!$R:$R,LEFT(PAGADO!P$1,4),VI_Debitos!$Q:$Q,RIGHT(P$1,2))</f>
        <v>0</v>
      </c>
      <c r="Q74" s="2">
        <f>SUMIFS(VI_Debitos!$V:$V,VI_Debitos!$H:$H,$C74,VI_Debitos!$T:$T,$D74,VI_Debitos!$R:$R,LEFT(PAGADO!Q$1,4),VI_Debitos!$Q:$Q,RIGHT(Q$1,2))</f>
        <v>0</v>
      </c>
      <c r="R74" s="2">
        <f t="shared" si="1"/>
        <v>0</v>
      </c>
    </row>
    <row r="75" spans="6:18">
      <c r="F75" s="2">
        <f>SUMIFS(VI_Debitos!$V:$V,VI_Debitos!$H:$H,$C75,VI_Debitos!$T:$T,$D75,VI_Debitos!$R:$R,LEFT(PAGADO!F$1,4),VI_Debitos!$Q:$Q,RIGHT(F$1,2))</f>
        <v>0</v>
      </c>
      <c r="G75" s="2">
        <f>SUMIFS(VI_Debitos!$V:$V,VI_Debitos!$H:$H,$C75,VI_Debitos!$T:$T,$D75,VI_Debitos!$R:$R,LEFT(PAGADO!G$1,4),VI_Debitos!$Q:$Q,RIGHT(G$1,2))</f>
        <v>0</v>
      </c>
      <c r="H75" s="2">
        <f>SUMIFS(VI_Debitos!$V:$V,VI_Debitos!$H:$H,$C75,VI_Debitos!$T:$T,$D75,VI_Debitos!$R:$R,LEFT(PAGADO!H$1,4),VI_Debitos!$Q:$Q,RIGHT(H$1,2))</f>
        <v>0</v>
      </c>
      <c r="I75" s="2">
        <f>SUMIFS(VI_Debitos!$V:$V,VI_Debitos!$H:$H,$C75,VI_Debitos!$T:$T,$D75,VI_Debitos!$R:$R,LEFT(PAGADO!I$1,4),VI_Debitos!$Q:$Q,RIGHT(I$1,2))</f>
        <v>0</v>
      </c>
      <c r="J75" s="2">
        <f>SUMIFS(VI_Debitos!$V:$V,VI_Debitos!$H:$H,$C75,VI_Debitos!$T:$T,$D75,VI_Debitos!$R:$R,LEFT(PAGADO!J$1,4),VI_Debitos!$Q:$Q,RIGHT(J$1,2))</f>
        <v>0</v>
      </c>
      <c r="K75" s="2">
        <f>SUMIFS(VI_Debitos!$V:$V,VI_Debitos!$H:$H,$C75,VI_Debitos!$T:$T,$D75,VI_Debitos!$R:$R,LEFT(PAGADO!K$1,4),VI_Debitos!$Q:$Q,RIGHT(K$1,2))</f>
        <v>0</v>
      </c>
      <c r="L75" s="2">
        <f>SUMIFS(VI_Debitos!$V:$V,VI_Debitos!$H:$H,$C75,VI_Debitos!$T:$T,$D75,VI_Debitos!$R:$R,LEFT(PAGADO!L$1,4),VI_Debitos!$Q:$Q,RIGHT(L$1,2))</f>
        <v>0</v>
      </c>
      <c r="M75" s="2">
        <f>SUMIFS(VI_Debitos!$V:$V,VI_Debitos!$H:$H,$C75,VI_Debitos!$T:$T,$D75,VI_Debitos!$R:$R,LEFT(PAGADO!M$1,4),VI_Debitos!$Q:$Q,RIGHT(M$1,2))</f>
        <v>0</v>
      </c>
      <c r="N75" s="2">
        <f>SUMIFS(VI_Debitos!$V:$V,VI_Debitos!$H:$H,$C75,VI_Debitos!$T:$T,$D75,VI_Debitos!$R:$R,LEFT(PAGADO!N$1,4),VI_Debitos!$Q:$Q,RIGHT(N$1,2))</f>
        <v>0</v>
      </c>
      <c r="O75" s="2">
        <f>SUMIFS(VI_Debitos!$V:$V,VI_Debitos!$H:$H,$C75,VI_Debitos!$T:$T,$D75,VI_Debitos!$R:$R,LEFT(PAGADO!O$1,4),VI_Debitos!$Q:$Q,RIGHT(O$1,2))</f>
        <v>0</v>
      </c>
      <c r="P75" s="2">
        <f>SUMIFS(VI_Debitos!$V:$V,VI_Debitos!$H:$H,$C75,VI_Debitos!$T:$T,$D75,VI_Debitos!$R:$R,LEFT(PAGADO!P$1,4),VI_Debitos!$Q:$Q,RIGHT(P$1,2))</f>
        <v>0</v>
      </c>
      <c r="Q75" s="2">
        <f>SUMIFS(VI_Debitos!$V:$V,VI_Debitos!$H:$H,$C75,VI_Debitos!$T:$T,$D75,VI_Debitos!$R:$R,LEFT(PAGADO!Q$1,4),VI_Debitos!$Q:$Q,RIGHT(Q$1,2))</f>
        <v>0</v>
      </c>
      <c r="R75" s="2">
        <f t="shared" si="1"/>
        <v>0</v>
      </c>
    </row>
    <row r="76" spans="6:18">
      <c r="F76" s="2">
        <f>SUMIFS(VI_Debitos!$V:$V,VI_Debitos!$H:$H,$C76,VI_Debitos!$T:$T,$D76,VI_Debitos!$R:$R,LEFT(PAGADO!F$1,4),VI_Debitos!$Q:$Q,RIGHT(F$1,2))</f>
        <v>0</v>
      </c>
      <c r="G76" s="2">
        <f>SUMIFS(VI_Debitos!$V:$V,VI_Debitos!$H:$H,$C76,VI_Debitos!$T:$T,$D76,VI_Debitos!$R:$R,LEFT(PAGADO!G$1,4),VI_Debitos!$Q:$Q,RIGHT(G$1,2))</f>
        <v>0</v>
      </c>
      <c r="H76" s="2">
        <f>SUMIFS(VI_Debitos!$V:$V,VI_Debitos!$H:$H,$C76,VI_Debitos!$T:$T,$D76,VI_Debitos!$R:$R,LEFT(PAGADO!H$1,4),VI_Debitos!$Q:$Q,RIGHT(H$1,2))</f>
        <v>0</v>
      </c>
      <c r="I76" s="2">
        <f>SUMIFS(VI_Debitos!$V:$V,VI_Debitos!$H:$H,$C76,VI_Debitos!$T:$T,$D76,VI_Debitos!$R:$R,LEFT(PAGADO!I$1,4),VI_Debitos!$Q:$Q,RIGHT(I$1,2))</f>
        <v>0</v>
      </c>
      <c r="J76" s="2">
        <f>SUMIFS(VI_Debitos!$V:$V,VI_Debitos!$H:$H,$C76,VI_Debitos!$T:$T,$D76,VI_Debitos!$R:$R,LEFT(PAGADO!J$1,4),VI_Debitos!$Q:$Q,RIGHT(J$1,2))</f>
        <v>0</v>
      </c>
      <c r="K76" s="2">
        <f>SUMIFS(VI_Debitos!$V:$V,VI_Debitos!$H:$H,$C76,VI_Debitos!$T:$T,$D76,VI_Debitos!$R:$R,LEFT(PAGADO!K$1,4),VI_Debitos!$Q:$Q,RIGHT(K$1,2))</f>
        <v>0</v>
      </c>
      <c r="L76" s="2">
        <f>SUMIFS(VI_Debitos!$V:$V,VI_Debitos!$H:$H,$C76,VI_Debitos!$T:$T,$D76,VI_Debitos!$R:$R,LEFT(PAGADO!L$1,4),VI_Debitos!$Q:$Q,RIGHT(L$1,2))</f>
        <v>0</v>
      </c>
      <c r="M76" s="2">
        <f>SUMIFS(VI_Debitos!$V:$V,VI_Debitos!$H:$H,$C76,VI_Debitos!$T:$T,$D76,VI_Debitos!$R:$R,LEFT(PAGADO!M$1,4),VI_Debitos!$Q:$Q,RIGHT(M$1,2))</f>
        <v>0</v>
      </c>
      <c r="N76" s="2">
        <f>SUMIFS(VI_Debitos!$V:$V,VI_Debitos!$H:$H,$C76,VI_Debitos!$T:$T,$D76,VI_Debitos!$R:$R,LEFT(PAGADO!N$1,4),VI_Debitos!$Q:$Q,RIGHT(N$1,2))</f>
        <v>0</v>
      </c>
      <c r="O76" s="2">
        <f>SUMIFS(VI_Debitos!$V:$V,VI_Debitos!$H:$H,$C76,VI_Debitos!$T:$T,$D76,VI_Debitos!$R:$R,LEFT(PAGADO!O$1,4),VI_Debitos!$Q:$Q,RIGHT(O$1,2))</f>
        <v>0</v>
      </c>
      <c r="P76" s="2">
        <f>SUMIFS(VI_Debitos!$V:$V,VI_Debitos!$H:$H,$C76,VI_Debitos!$T:$T,$D76,VI_Debitos!$R:$R,LEFT(PAGADO!P$1,4),VI_Debitos!$Q:$Q,RIGHT(P$1,2))</f>
        <v>0</v>
      </c>
      <c r="Q76" s="2">
        <f>SUMIFS(VI_Debitos!$V:$V,VI_Debitos!$H:$H,$C76,VI_Debitos!$T:$T,$D76,VI_Debitos!$R:$R,LEFT(PAGADO!Q$1,4),VI_Debitos!$Q:$Q,RIGHT(Q$1,2))</f>
        <v>0</v>
      </c>
      <c r="R76" s="2">
        <f t="shared" si="1"/>
        <v>0</v>
      </c>
    </row>
    <row r="77" spans="6:18">
      <c r="F77" s="2">
        <f>SUMIFS(VI_Debitos!$V:$V,VI_Debitos!$H:$H,$C77,VI_Debitos!$T:$T,$D77,VI_Debitos!$R:$R,LEFT(PAGADO!F$1,4),VI_Debitos!$Q:$Q,RIGHT(F$1,2))</f>
        <v>0</v>
      </c>
      <c r="G77" s="2">
        <f>SUMIFS(VI_Debitos!$V:$V,VI_Debitos!$H:$H,$C77,VI_Debitos!$T:$T,$D77,VI_Debitos!$R:$R,LEFT(PAGADO!G$1,4),VI_Debitos!$Q:$Q,RIGHT(G$1,2))</f>
        <v>0</v>
      </c>
      <c r="H77" s="2">
        <f>SUMIFS(VI_Debitos!$V:$V,VI_Debitos!$H:$H,$C77,VI_Debitos!$T:$T,$D77,VI_Debitos!$R:$R,LEFT(PAGADO!H$1,4),VI_Debitos!$Q:$Q,RIGHT(H$1,2))</f>
        <v>0</v>
      </c>
      <c r="I77" s="2">
        <f>SUMIFS(VI_Debitos!$V:$V,VI_Debitos!$H:$H,$C77,VI_Debitos!$T:$T,$D77,VI_Debitos!$R:$R,LEFT(PAGADO!I$1,4),VI_Debitos!$Q:$Q,RIGHT(I$1,2))</f>
        <v>0</v>
      </c>
      <c r="J77" s="2">
        <f>SUMIFS(VI_Debitos!$V:$V,VI_Debitos!$H:$H,$C77,VI_Debitos!$T:$T,$D77,VI_Debitos!$R:$R,LEFT(PAGADO!J$1,4),VI_Debitos!$Q:$Q,RIGHT(J$1,2))</f>
        <v>0</v>
      </c>
      <c r="K77" s="2">
        <f>SUMIFS(VI_Debitos!$V:$V,VI_Debitos!$H:$H,$C77,VI_Debitos!$T:$T,$D77,VI_Debitos!$R:$R,LEFT(PAGADO!K$1,4),VI_Debitos!$Q:$Q,RIGHT(K$1,2))</f>
        <v>0</v>
      </c>
      <c r="L77" s="2">
        <f>SUMIFS(VI_Debitos!$V:$V,VI_Debitos!$H:$H,$C77,VI_Debitos!$T:$T,$D77,VI_Debitos!$R:$R,LEFT(PAGADO!L$1,4),VI_Debitos!$Q:$Q,RIGHT(L$1,2))</f>
        <v>0</v>
      </c>
      <c r="M77" s="2">
        <f>SUMIFS(VI_Debitos!$V:$V,VI_Debitos!$H:$H,$C77,VI_Debitos!$T:$T,$D77,VI_Debitos!$R:$R,LEFT(PAGADO!M$1,4),VI_Debitos!$Q:$Q,RIGHT(M$1,2))</f>
        <v>0</v>
      </c>
      <c r="N77" s="2">
        <f>SUMIFS(VI_Debitos!$V:$V,VI_Debitos!$H:$H,$C77,VI_Debitos!$T:$T,$D77,VI_Debitos!$R:$R,LEFT(PAGADO!N$1,4),VI_Debitos!$Q:$Q,RIGHT(N$1,2))</f>
        <v>0</v>
      </c>
      <c r="O77" s="2">
        <f>SUMIFS(VI_Debitos!$V:$V,VI_Debitos!$H:$H,$C77,VI_Debitos!$T:$T,$D77,VI_Debitos!$R:$R,LEFT(PAGADO!O$1,4),VI_Debitos!$Q:$Q,RIGHT(O$1,2))</f>
        <v>0</v>
      </c>
      <c r="P77" s="2">
        <f>SUMIFS(VI_Debitos!$V:$V,VI_Debitos!$H:$H,$C77,VI_Debitos!$T:$T,$D77,VI_Debitos!$R:$R,LEFT(PAGADO!P$1,4),VI_Debitos!$Q:$Q,RIGHT(P$1,2))</f>
        <v>0</v>
      </c>
      <c r="Q77" s="2">
        <f>SUMIFS(VI_Debitos!$V:$V,VI_Debitos!$H:$H,$C77,VI_Debitos!$T:$T,$D77,VI_Debitos!$R:$R,LEFT(PAGADO!Q$1,4),VI_Debitos!$Q:$Q,RIGHT(Q$1,2))</f>
        <v>0</v>
      </c>
      <c r="R77" s="2">
        <f t="shared" si="1"/>
        <v>0</v>
      </c>
    </row>
    <row r="78" spans="6:18">
      <c r="F78" s="2">
        <f>SUMIFS(VI_Debitos!$V:$V,VI_Debitos!$H:$H,$C78,VI_Debitos!$T:$T,$D78,VI_Debitos!$R:$R,LEFT(PAGADO!F$1,4),VI_Debitos!$Q:$Q,RIGHT(F$1,2))</f>
        <v>0</v>
      </c>
      <c r="G78" s="2">
        <f>SUMIFS(VI_Debitos!$V:$V,VI_Debitos!$H:$H,$C78,VI_Debitos!$T:$T,$D78,VI_Debitos!$R:$R,LEFT(PAGADO!G$1,4),VI_Debitos!$Q:$Q,RIGHT(G$1,2))</f>
        <v>0</v>
      </c>
      <c r="H78" s="2">
        <f>SUMIFS(VI_Debitos!$V:$V,VI_Debitos!$H:$H,$C78,VI_Debitos!$T:$T,$D78,VI_Debitos!$R:$R,LEFT(PAGADO!H$1,4),VI_Debitos!$Q:$Q,RIGHT(H$1,2))</f>
        <v>0</v>
      </c>
      <c r="I78" s="2">
        <f>SUMIFS(VI_Debitos!$V:$V,VI_Debitos!$H:$H,$C78,VI_Debitos!$T:$T,$D78,VI_Debitos!$R:$R,LEFT(PAGADO!I$1,4),VI_Debitos!$Q:$Q,RIGHT(I$1,2))</f>
        <v>0</v>
      </c>
      <c r="J78" s="2">
        <f>SUMIFS(VI_Debitos!$V:$V,VI_Debitos!$H:$H,$C78,VI_Debitos!$T:$T,$D78,VI_Debitos!$R:$R,LEFT(PAGADO!J$1,4),VI_Debitos!$Q:$Q,RIGHT(J$1,2))</f>
        <v>0</v>
      </c>
      <c r="K78" s="2">
        <f>SUMIFS(VI_Debitos!$V:$V,VI_Debitos!$H:$H,$C78,VI_Debitos!$T:$T,$D78,VI_Debitos!$R:$R,LEFT(PAGADO!K$1,4),VI_Debitos!$Q:$Q,RIGHT(K$1,2))</f>
        <v>0</v>
      </c>
      <c r="L78" s="2">
        <f>SUMIFS(VI_Debitos!$V:$V,VI_Debitos!$H:$H,$C78,VI_Debitos!$T:$T,$D78,VI_Debitos!$R:$R,LEFT(PAGADO!L$1,4),VI_Debitos!$Q:$Q,RIGHT(L$1,2))</f>
        <v>0</v>
      </c>
      <c r="M78" s="2">
        <f>SUMIFS(VI_Debitos!$V:$V,VI_Debitos!$H:$H,$C78,VI_Debitos!$T:$T,$D78,VI_Debitos!$R:$R,LEFT(PAGADO!M$1,4),VI_Debitos!$Q:$Q,RIGHT(M$1,2))</f>
        <v>0</v>
      </c>
      <c r="N78" s="2">
        <f>SUMIFS(VI_Debitos!$V:$V,VI_Debitos!$H:$H,$C78,VI_Debitos!$T:$T,$D78,VI_Debitos!$R:$R,LEFT(PAGADO!N$1,4),VI_Debitos!$Q:$Q,RIGHT(N$1,2))</f>
        <v>0</v>
      </c>
      <c r="O78" s="2">
        <f>SUMIFS(VI_Debitos!$V:$V,VI_Debitos!$H:$H,$C78,VI_Debitos!$T:$T,$D78,VI_Debitos!$R:$R,LEFT(PAGADO!O$1,4),VI_Debitos!$Q:$Q,RIGHT(O$1,2))</f>
        <v>0</v>
      </c>
      <c r="P78" s="2">
        <f>SUMIFS(VI_Debitos!$V:$V,VI_Debitos!$H:$H,$C78,VI_Debitos!$T:$T,$D78,VI_Debitos!$R:$R,LEFT(PAGADO!P$1,4),VI_Debitos!$Q:$Q,RIGHT(P$1,2))</f>
        <v>0</v>
      </c>
      <c r="Q78" s="2">
        <f>SUMIFS(VI_Debitos!$V:$V,VI_Debitos!$H:$H,$C78,VI_Debitos!$T:$T,$D78,VI_Debitos!$R:$R,LEFT(PAGADO!Q$1,4),VI_Debitos!$Q:$Q,RIGHT(Q$1,2))</f>
        <v>0</v>
      </c>
      <c r="R78" s="2">
        <f t="shared" si="1"/>
        <v>0</v>
      </c>
    </row>
    <row r="79" spans="6:18">
      <c r="F79" s="2">
        <f>SUMIFS(VI_Debitos!$V:$V,VI_Debitos!$H:$H,$C79,VI_Debitos!$T:$T,$D79,VI_Debitos!$R:$R,LEFT(PAGADO!F$1,4),VI_Debitos!$Q:$Q,RIGHT(F$1,2))</f>
        <v>0</v>
      </c>
      <c r="G79" s="2">
        <f>SUMIFS(VI_Debitos!$V:$V,VI_Debitos!$H:$H,$C79,VI_Debitos!$T:$T,$D79,VI_Debitos!$R:$R,LEFT(PAGADO!G$1,4),VI_Debitos!$Q:$Q,RIGHT(G$1,2))</f>
        <v>0</v>
      </c>
      <c r="H79" s="2">
        <f>SUMIFS(VI_Debitos!$V:$V,VI_Debitos!$H:$H,$C79,VI_Debitos!$T:$T,$D79,VI_Debitos!$R:$R,LEFT(PAGADO!H$1,4),VI_Debitos!$Q:$Q,RIGHT(H$1,2))</f>
        <v>0</v>
      </c>
      <c r="I79" s="2">
        <f>SUMIFS(VI_Debitos!$V:$V,VI_Debitos!$H:$H,$C79,VI_Debitos!$T:$T,$D79,VI_Debitos!$R:$R,LEFT(PAGADO!I$1,4),VI_Debitos!$Q:$Q,RIGHT(I$1,2))</f>
        <v>0</v>
      </c>
      <c r="J79" s="2">
        <f>SUMIFS(VI_Debitos!$V:$V,VI_Debitos!$H:$H,$C79,VI_Debitos!$T:$T,$D79,VI_Debitos!$R:$R,LEFT(PAGADO!J$1,4),VI_Debitos!$Q:$Q,RIGHT(J$1,2))</f>
        <v>0</v>
      </c>
      <c r="K79" s="2">
        <f>SUMIFS(VI_Debitos!$V:$V,VI_Debitos!$H:$H,$C79,VI_Debitos!$T:$T,$D79,VI_Debitos!$R:$R,LEFT(PAGADO!K$1,4),VI_Debitos!$Q:$Q,RIGHT(K$1,2))</f>
        <v>0</v>
      </c>
      <c r="L79" s="2">
        <f>SUMIFS(VI_Debitos!$V:$V,VI_Debitos!$H:$H,$C79,VI_Debitos!$T:$T,$D79,VI_Debitos!$R:$R,LEFT(PAGADO!L$1,4),VI_Debitos!$Q:$Q,RIGHT(L$1,2))</f>
        <v>0</v>
      </c>
      <c r="M79" s="2">
        <f>SUMIFS(VI_Debitos!$V:$V,VI_Debitos!$H:$H,$C79,VI_Debitos!$T:$T,$D79,VI_Debitos!$R:$R,LEFT(PAGADO!M$1,4),VI_Debitos!$Q:$Q,RIGHT(M$1,2))</f>
        <v>0</v>
      </c>
      <c r="N79" s="2">
        <f>SUMIFS(VI_Debitos!$V:$V,VI_Debitos!$H:$H,$C79,VI_Debitos!$T:$T,$D79,VI_Debitos!$R:$R,LEFT(PAGADO!N$1,4),VI_Debitos!$Q:$Q,RIGHT(N$1,2))</f>
        <v>0</v>
      </c>
      <c r="O79" s="2">
        <f>SUMIFS(VI_Debitos!$V:$V,VI_Debitos!$H:$H,$C79,VI_Debitos!$T:$T,$D79,VI_Debitos!$R:$R,LEFT(PAGADO!O$1,4),VI_Debitos!$Q:$Q,RIGHT(O$1,2))</f>
        <v>0</v>
      </c>
      <c r="P79" s="2">
        <f>SUMIFS(VI_Debitos!$V:$V,VI_Debitos!$H:$H,$C79,VI_Debitos!$T:$T,$D79,VI_Debitos!$R:$R,LEFT(PAGADO!P$1,4),VI_Debitos!$Q:$Q,RIGHT(P$1,2))</f>
        <v>0</v>
      </c>
      <c r="Q79" s="2">
        <f>SUMIFS(VI_Debitos!$V:$V,VI_Debitos!$H:$H,$C79,VI_Debitos!$T:$T,$D79,VI_Debitos!$R:$R,LEFT(PAGADO!Q$1,4),VI_Debitos!$Q:$Q,RIGHT(Q$1,2))</f>
        <v>0</v>
      </c>
      <c r="R79" s="2">
        <f t="shared" si="1"/>
        <v>0</v>
      </c>
    </row>
    <row r="80" spans="6:18">
      <c r="F80" s="2">
        <f>SUMIFS(VI_Debitos!$V:$V,VI_Debitos!$H:$H,$C80,VI_Debitos!$T:$T,$D80,VI_Debitos!$R:$R,LEFT(PAGADO!F$1,4),VI_Debitos!$Q:$Q,RIGHT(F$1,2))</f>
        <v>0</v>
      </c>
      <c r="G80" s="2">
        <f>SUMIFS(VI_Debitos!$V:$V,VI_Debitos!$H:$H,$C80,VI_Debitos!$T:$T,$D80,VI_Debitos!$R:$R,LEFT(PAGADO!G$1,4),VI_Debitos!$Q:$Q,RIGHT(G$1,2))</f>
        <v>0</v>
      </c>
      <c r="H80" s="2">
        <f>SUMIFS(VI_Debitos!$V:$V,VI_Debitos!$H:$H,$C80,VI_Debitos!$T:$T,$D80,VI_Debitos!$R:$R,LEFT(PAGADO!H$1,4),VI_Debitos!$Q:$Q,RIGHT(H$1,2))</f>
        <v>0</v>
      </c>
      <c r="I80" s="2">
        <f>SUMIFS(VI_Debitos!$V:$V,VI_Debitos!$H:$H,$C80,VI_Debitos!$T:$T,$D80,VI_Debitos!$R:$R,LEFT(PAGADO!I$1,4),VI_Debitos!$Q:$Q,RIGHT(I$1,2))</f>
        <v>0</v>
      </c>
      <c r="J80" s="2">
        <f>SUMIFS(VI_Debitos!$V:$V,VI_Debitos!$H:$H,$C80,VI_Debitos!$T:$T,$D80,VI_Debitos!$R:$R,LEFT(PAGADO!J$1,4),VI_Debitos!$Q:$Q,RIGHT(J$1,2))</f>
        <v>0</v>
      </c>
      <c r="K80" s="2">
        <f>SUMIFS(VI_Debitos!$V:$V,VI_Debitos!$H:$H,$C80,VI_Debitos!$T:$T,$D80,VI_Debitos!$R:$R,LEFT(PAGADO!K$1,4),VI_Debitos!$Q:$Q,RIGHT(K$1,2))</f>
        <v>0</v>
      </c>
      <c r="L80" s="2">
        <f>SUMIFS(VI_Debitos!$V:$V,VI_Debitos!$H:$H,$C80,VI_Debitos!$T:$T,$D80,VI_Debitos!$R:$R,LEFT(PAGADO!L$1,4),VI_Debitos!$Q:$Q,RIGHT(L$1,2))</f>
        <v>0</v>
      </c>
      <c r="M80" s="2">
        <f>SUMIFS(VI_Debitos!$V:$V,VI_Debitos!$H:$H,$C80,VI_Debitos!$T:$T,$D80,VI_Debitos!$R:$R,LEFT(PAGADO!M$1,4),VI_Debitos!$Q:$Q,RIGHT(M$1,2))</f>
        <v>0</v>
      </c>
      <c r="N80" s="2">
        <f>SUMIFS(VI_Debitos!$V:$V,VI_Debitos!$H:$H,$C80,VI_Debitos!$T:$T,$D80,VI_Debitos!$R:$R,LEFT(PAGADO!N$1,4),VI_Debitos!$Q:$Q,RIGHT(N$1,2))</f>
        <v>0</v>
      </c>
      <c r="O80" s="2">
        <f>SUMIFS(VI_Debitos!$V:$V,VI_Debitos!$H:$H,$C80,VI_Debitos!$T:$T,$D80,VI_Debitos!$R:$R,LEFT(PAGADO!O$1,4),VI_Debitos!$Q:$Q,RIGHT(O$1,2))</f>
        <v>0</v>
      </c>
      <c r="P80" s="2">
        <f>SUMIFS(VI_Debitos!$V:$V,VI_Debitos!$H:$H,$C80,VI_Debitos!$T:$T,$D80,VI_Debitos!$R:$R,LEFT(PAGADO!P$1,4),VI_Debitos!$Q:$Q,RIGHT(P$1,2))</f>
        <v>0</v>
      </c>
      <c r="Q80" s="2">
        <f>SUMIFS(VI_Debitos!$V:$V,VI_Debitos!$H:$H,$C80,VI_Debitos!$T:$T,$D80,VI_Debitos!$R:$R,LEFT(PAGADO!Q$1,4),VI_Debitos!$Q:$Q,RIGHT(Q$1,2))</f>
        <v>0</v>
      </c>
      <c r="R80" s="2">
        <f t="shared" si="1"/>
        <v>0</v>
      </c>
    </row>
    <row r="81" spans="6:18">
      <c r="F81" s="2">
        <f>SUMIFS(VI_Debitos!$V:$V,VI_Debitos!$H:$H,$C81,VI_Debitos!$T:$T,$D81,VI_Debitos!$R:$R,LEFT(PAGADO!F$1,4),VI_Debitos!$Q:$Q,RIGHT(F$1,2))</f>
        <v>0</v>
      </c>
      <c r="G81" s="2">
        <f>SUMIFS(VI_Debitos!$V:$V,VI_Debitos!$H:$H,$C81,VI_Debitos!$T:$T,$D81,VI_Debitos!$R:$R,LEFT(PAGADO!G$1,4),VI_Debitos!$Q:$Q,RIGHT(G$1,2))</f>
        <v>0</v>
      </c>
      <c r="H81" s="2">
        <f>SUMIFS(VI_Debitos!$V:$V,VI_Debitos!$H:$H,$C81,VI_Debitos!$T:$T,$D81,VI_Debitos!$R:$R,LEFT(PAGADO!H$1,4),VI_Debitos!$Q:$Q,RIGHT(H$1,2))</f>
        <v>0</v>
      </c>
      <c r="I81" s="2">
        <f>SUMIFS(VI_Debitos!$V:$V,VI_Debitos!$H:$H,$C81,VI_Debitos!$T:$T,$D81,VI_Debitos!$R:$R,LEFT(PAGADO!I$1,4),VI_Debitos!$Q:$Q,RIGHT(I$1,2))</f>
        <v>0</v>
      </c>
      <c r="J81" s="2">
        <f>SUMIFS(VI_Debitos!$V:$V,VI_Debitos!$H:$H,$C81,VI_Debitos!$T:$T,$D81,VI_Debitos!$R:$R,LEFT(PAGADO!J$1,4),VI_Debitos!$Q:$Q,RIGHT(J$1,2))</f>
        <v>0</v>
      </c>
      <c r="K81" s="2">
        <f>SUMIFS(VI_Debitos!$V:$V,VI_Debitos!$H:$H,$C81,VI_Debitos!$T:$T,$D81,VI_Debitos!$R:$R,LEFT(PAGADO!K$1,4),VI_Debitos!$Q:$Q,RIGHT(K$1,2))</f>
        <v>0</v>
      </c>
      <c r="L81" s="2">
        <f>SUMIFS(VI_Debitos!$V:$V,VI_Debitos!$H:$H,$C81,VI_Debitos!$T:$T,$D81,VI_Debitos!$R:$R,LEFT(PAGADO!L$1,4),VI_Debitos!$Q:$Q,RIGHT(L$1,2))</f>
        <v>0</v>
      </c>
      <c r="M81" s="2">
        <f>SUMIFS(VI_Debitos!$V:$V,VI_Debitos!$H:$H,$C81,VI_Debitos!$T:$T,$D81,VI_Debitos!$R:$R,LEFT(PAGADO!M$1,4),VI_Debitos!$Q:$Q,RIGHT(M$1,2))</f>
        <v>0</v>
      </c>
      <c r="N81" s="2">
        <f>SUMIFS(VI_Debitos!$V:$V,VI_Debitos!$H:$H,$C81,VI_Debitos!$T:$T,$D81,VI_Debitos!$R:$R,LEFT(PAGADO!N$1,4),VI_Debitos!$Q:$Q,RIGHT(N$1,2))</f>
        <v>0</v>
      </c>
      <c r="O81" s="2">
        <f>SUMIFS(VI_Debitos!$V:$V,VI_Debitos!$H:$H,$C81,VI_Debitos!$T:$T,$D81,VI_Debitos!$R:$R,LEFT(PAGADO!O$1,4),VI_Debitos!$Q:$Q,RIGHT(O$1,2))</f>
        <v>0</v>
      </c>
      <c r="P81" s="2">
        <f>SUMIFS(VI_Debitos!$V:$V,VI_Debitos!$H:$H,$C81,VI_Debitos!$T:$T,$D81,VI_Debitos!$R:$R,LEFT(PAGADO!P$1,4),VI_Debitos!$Q:$Q,RIGHT(P$1,2))</f>
        <v>0</v>
      </c>
      <c r="Q81" s="2">
        <f>SUMIFS(VI_Debitos!$V:$V,VI_Debitos!$H:$H,$C81,VI_Debitos!$T:$T,$D81,VI_Debitos!$R:$R,LEFT(PAGADO!Q$1,4),VI_Debitos!$Q:$Q,RIGHT(Q$1,2))</f>
        <v>0</v>
      </c>
      <c r="R81" s="2">
        <f t="shared" si="1"/>
        <v>0</v>
      </c>
    </row>
    <row r="82" spans="6:18">
      <c r="F82" s="2">
        <f>SUMIFS(VI_Debitos!$V:$V,VI_Debitos!$H:$H,$C82,VI_Debitos!$T:$T,$D82,VI_Debitos!$R:$R,LEFT(PAGADO!F$1,4),VI_Debitos!$Q:$Q,RIGHT(F$1,2))</f>
        <v>0</v>
      </c>
      <c r="G82" s="2">
        <f>SUMIFS(VI_Debitos!$V:$V,VI_Debitos!$H:$H,$C82,VI_Debitos!$T:$T,$D82,VI_Debitos!$R:$R,LEFT(PAGADO!G$1,4),VI_Debitos!$Q:$Q,RIGHT(G$1,2))</f>
        <v>0</v>
      </c>
      <c r="H82" s="2">
        <f>SUMIFS(VI_Debitos!$V:$V,VI_Debitos!$H:$H,$C82,VI_Debitos!$T:$T,$D82,VI_Debitos!$R:$R,LEFT(PAGADO!H$1,4),VI_Debitos!$Q:$Q,RIGHT(H$1,2))</f>
        <v>0</v>
      </c>
      <c r="I82" s="2">
        <f>SUMIFS(VI_Debitos!$V:$V,VI_Debitos!$H:$H,$C82,VI_Debitos!$T:$T,$D82,VI_Debitos!$R:$R,LEFT(PAGADO!I$1,4),VI_Debitos!$Q:$Q,RIGHT(I$1,2))</f>
        <v>0</v>
      </c>
      <c r="J82" s="2">
        <f>SUMIFS(VI_Debitos!$V:$V,VI_Debitos!$H:$H,$C82,VI_Debitos!$T:$T,$D82,VI_Debitos!$R:$R,LEFT(PAGADO!J$1,4),VI_Debitos!$Q:$Q,RIGHT(J$1,2))</f>
        <v>0</v>
      </c>
      <c r="K82" s="2">
        <f>SUMIFS(VI_Debitos!$V:$V,VI_Debitos!$H:$H,$C82,VI_Debitos!$T:$T,$D82,VI_Debitos!$R:$R,LEFT(PAGADO!K$1,4),VI_Debitos!$Q:$Q,RIGHT(K$1,2))</f>
        <v>0</v>
      </c>
      <c r="L82" s="2">
        <f>SUMIFS(VI_Debitos!$V:$V,VI_Debitos!$H:$H,$C82,VI_Debitos!$T:$T,$D82,VI_Debitos!$R:$R,LEFT(PAGADO!L$1,4),VI_Debitos!$Q:$Q,RIGHT(L$1,2))</f>
        <v>0</v>
      </c>
      <c r="M82" s="2">
        <f>SUMIFS(VI_Debitos!$V:$V,VI_Debitos!$H:$H,$C82,VI_Debitos!$T:$T,$D82,VI_Debitos!$R:$R,LEFT(PAGADO!M$1,4),VI_Debitos!$Q:$Q,RIGHT(M$1,2))</f>
        <v>0</v>
      </c>
      <c r="N82" s="2">
        <f>SUMIFS(VI_Debitos!$V:$V,VI_Debitos!$H:$H,$C82,VI_Debitos!$T:$T,$D82,VI_Debitos!$R:$R,LEFT(PAGADO!N$1,4),VI_Debitos!$Q:$Q,RIGHT(N$1,2))</f>
        <v>0</v>
      </c>
      <c r="O82" s="2">
        <f>SUMIFS(VI_Debitos!$V:$V,VI_Debitos!$H:$H,$C82,VI_Debitos!$T:$T,$D82,VI_Debitos!$R:$R,LEFT(PAGADO!O$1,4),VI_Debitos!$Q:$Q,RIGHT(O$1,2))</f>
        <v>0</v>
      </c>
      <c r="P82" s="2">
        <f>SUMIFS(VI_Debitos!$V:$V,VI_Debitos!$H:$H,$C82,VI_Debitos!$T:$T,$D82,VI_Debitos!$R:$R,LEFT(PAGADO!P$1,4),VI_Debitos!$Q:$Q,RIGHT(P$1,2))</f>
        <v>0</v>
      </c>
      <c r="Q82" s="2">
        <f>SUMIFS(VI_Debitos!$V:$V,VI_Debitos!$H:$H,$C82,VI_Debitos!$T:$T,$D82,VI_Debitos!$R:$R,LEFT(PAGADO!Q$1,4),VI_Debitos!$Q:$Q,RIGHT(Q$1,2))</f>
        <v>0</v>
      </c>
      <c r="R82" s="2">
        <f t="shared" si="1"/>
        <v>0</v>
      </c>
    </row>
    <row r="83" spans="6:18">
      <c r="F83" s="2">
        <f>SUMIFS(VI_Debitos!$V:$V,VI_Debitos!$H:$H,$C83,VI_Debitos!$T:$T,$D83,VI_Debitos!$R:$R,LEFT(PAGADO!F$1,4),VI_Debitos!$Q:$Q,RIGHT(F$1,2))</f>
        <v>0</v>
      </c>
      <c r="G83" s="2">
        <f>SUMIFS(VI_Debitos!$V:$V,VI_Debitos!$H:$H,$C83,VI_Debitos!$T:$T,$D83,VI_Debitos!$R:$R,LEFT(PAGADO!G$1,4),VI_Debitos!$Q:$Q,RIGHT(G$1,2))</f>
        <v>0</v>
      </c>
      <c r="H83" s="2">
        <f>SUMIFS(VI_Debitos!$V:$V,VI_Debitos!$H:$H,$C83,VI_Debitos!$T:$T,$D83,VI_Debitos!$R:$R,LEFT(PAGADO!H$1,4),VI_Debitos!$Q:$Q,RIGHT(H$1,2))</f>
        <v>0</v>
      </c>
      <c r="I83" s="2">
        <f>SUMIFS(VI_Debitos!$V:$V,VI_Debitos!$H:$H,$C83,VI_Debitos!$T:$T,$D83,VI_Debitos!$R:$R,LEFT(PAGADO!I$1,4),VI_Debitos!$Q:$Q,RIGHT(I$1,2))</f>
        <v>0</v>
      </c>
      <c r="J83" s="2">
        <f>SUMIFS(VI_Debitos!$V:$V,VI_Debitos!$H:$H,$C83,VI_Debitos!$T:$T,$D83,VI_Debitos!$R:$R,LEFT(PAGADO!J$1,4),VI_Debitos!$Q:$Q,RIGHT(J$1,2))</f>
        <v>0</v>
      </c>
      <c r="K83" s="2">
        <f>SUMIFS(VI_Debitos!$V:$V,VI_Debitos!$H:$H,$C83,VI_Debitos!$T:$T,$D83,VI_Debitos!$R:$R,LEFT(PAGADO!K$1,4),VI_Debitos!$Q:$Q,RIGHT(K$1,2))</f>
        <v>0</v>
      </c>
      <c r="L83" s="2">
        <f>SUMIFS(VI_Debitos!$V:$V,VI_Debitos!$H:$H,$C83,VI_Debitos!$T:$T,$D83,VI_Debitos!$R:$R,LEFT(PAGADO!L$1,4),VI_Debitos!$Q:$Q,RIGHT(L$1,2))</f>
        <v>0</v>
      </c>
      <c r="M83" s="2">
        <f>SUMIFS(VI_Debitos!$V:$V,VI_Debitos!$H:$H,$C83,VI_Debitos!$T:$T,$D83,VI_Debitos!$R:$R,LEFT(PAGADO!M$1,4),VI_Debitos!$Q:$Q,RIGHT(M$1,2))</f>
        <v>0</v>
      </c>
      <c r="N83" s="2">
        <f>SUMIFS(VI_Debitos!$V:$V,VI_Debitos!$H:$H,$C83,VI_Debitos!$T:$T,$D83,VI_Debitos!$R:$R,LEFT(PAGADO!N$1,4),VI_Debitos!$Q:$Q,RIGHT(N$1,2))</f>
        <v>0</v>
      </c>
      <c r="O83" s="2">
        <f>SUMIFS(VI_Debitos!$V:$V,VI_Debitos!$H:$H,$C83,VI_Debitos!$T:$T,$D83,VI_Debitos!$R:$R,LEFT(PAGADO!O$1,4),VI_Debitos!$Q:$Q,RIGHT(O$1,2))</f>
        <v>0</v>
      </c>
      <c r="P83" s="2">
        <f>SUMIFS(VI_Debitos!$V:$V,VI_Debitos!$H:$H,$C83,VI_Debitos!$T:$T,$D83,VI_Debitos!$R:$R,LEFT(PAGADO!P$1,4),VI_Debitos!$Q:$Q,RIGHT(P$1,2))</f>
        <v>0</v>
      </c>
      <c r="Q83" s="2">
        <f>SUMIFS(VI_Debitos!$V:$V,VI_Debitos!$H:$H,$C83,VI_Debitos!$T:$T,$D83,VI_Debitos!$R:$R,LEFT(PAGADO!Q$1,4),VI_Debitos!$Q:$Q,RIGHT(Q$1,2))</f>
        <v>0</v>
      </c>
      <c r="R83" s="2">
        <f t="shared" si="1"/>
        <v>0</v>
      </c>
    </row>
    <row r="84" spans="6:18">
      <c r="F84" s="2">
        <f>SUMIFS(VI_Debitos!$V:$V,VI_Debitos!$H:$H,$C84,VI_Debitos!$T:$T,$D84,VI_Debitos!$R:$R,LEFT(PAGADO!F$1,4),VI_Debitos!$Q:$Q,RIGHT(F$1,2))</f>
        <v>0</v>
      </c>
      <c r="G84" s="2">
        <f>SUMIFS(VI_Debitos!$V:$V,VI_Debitos!$H:$H,$C84,VI_Debitos!$T:$T,$D84,VI_Debitos!$R:$R,LEFT(PAGADO!G$1,4),VI_Debitos!$Q:$Q,RIGHT(G$1,2))</f>
        <v>0</v>
      </c>
      <c r="H84" s="2">
        <f>SUMIFS(VI_Debitos!$V:$V,VI_Debitos!$H:$H,$C84,VI_Debitos!$T:$T,$D84,VI_Debitos!$R:$R,LEFT(PAGADO!H$1,4),VI_Debitos!$Q:$Q,RIGHT(H$1,2))</f>
        <v>0</v>
      </c>
      <c r="I84" s="2">
        <f>SUMIFS(VI_Debitos!$V:$V,VI_Debitos!$H:$H,$C84,VI_Debitos!$T:$T,$D84,VI_Debitos!$R:$R,LEFT(PAGADO!I$1,4),VI_Debitos!$Q:$Q,RIGHT(I$1,2))</f>
        <v>0</v>
      </c>
      <c r="J84" s="2">
        <f>SUMIFS(VI_Debitos!$V:$V,VI_Debitos!$H:$H,$C84,VI_Debitos!$T:$T,$D84,VI_Debitos!$R:$R,LEFT(PAGADO!J$1,4),VI_Debitos!$Q:$Q,RIGHT(J$1,2))</f>
        <v>0</v>
      </c>
      <c r="K84" s="2">
        <f>SUMIFS(VI_Debitos!$V:$V,VI_Debitos!$H:$H,$C84,VI_Debitos!$T:$T,$D84,VI_Debitos!$R:$R,LEFT(PAGADO!K$1,4),VI_Debitos!$Q:$Q,RIGHT(K$1,2))</f>
        <v>0</v>
      </c>
      <c r="L84" s="2">
        <f>SUMIFS(VI_Debitos!$V:$V,VI_Debitos!$H:$H,$C84,VI_Debitos!$T:$T,$D84,VI_Debitos!$R:$R,LEFT(PAGADO!L$1,4),VI_Debitos!$Q:$Q,RIGHT(L$1,2))</f>
        <v>0</v>
      </c>
      <c r="M84" s="2">
        <f>SUMIFS(VI_Debitos!$V:$V,VI_Debitos!$H:$H,$C84,VI_Debitos!$T:$T,$D84,VI_Debitos!$R:$R,LEFT(PAGADO!M$1,4),VI_Debitos!$Q:$Q,RIGHT(M$1,2))</f>
        <v>0</v>
      </c>
      <c r="N84" s="2">
        <f>SUMIFS(VI_Debitos!$V:$V,VI_Debitos!$H:$H,$C84,VI_Debitos!$T:$T,$D84,VI_Debitos!$R:$R,LEFT(PAGADO!N$1,4),VI_Debitos!$Q:$Q,RIGHT(N$1,2))</f>
        <v>0</v>
      </c>
      <c r="O84" s="2">
        <f>SUMIFS(VI_Debitos!$V:$V,VI_Debitos!$H:$H,$C84,VI_Debitos!$T:$T,$D84,VI_Debitos!$R:$R,LEFT(PAGADO!O$1,4),VI_Debitos!$Q:$Q,RIGHT(O$1,2))</f>
        <v>0</v>
      </c>
      <c r="P84" s="2">
        <f>SUMIFS(VI_Debitos!$V:$V,VI_Debitos!$H:$H,$C84,VI_Debitos!$T:$T,$D84,VI_Debitos!$R:$R,LEFT(PAGADO!P$1,4),VI_Debitos!$Q:$Q,RIGHT(P$1,2))</f>
        <v>0</v>
      </c>
      <c r="Q84" s="2">
        <f>SUMIFS(VI_Debitos!$V:$V,VI_Debitos!$H:$H,$C84,VI_Debitos!$T:$T,$D84,VI_Debitos!$R:$R,LEFT(PAGADO!Q$1,4),VI_Debitos!$Q:$Q,RIGHT(Q$1,2))</f>
        <v>0</v>
      </c>
      <c r="R84" s="2">
        <f t="shared" si="1"/>
        <v>0</v>
      </c>
    </row>
    <row r="85" spans="6:18">
      <c r="F85" s="2">
        <f>SUMIFS(VI_Debitos!$V:$V,VI_Debitos!$H:$H,$C85,VI_Debitos!$T:$T,$D85,VI_Debitos!$R:$R,LEFT(PAGADO!F$1,4),VI_Debitos!$Q:$Q,RIGHT(F$1,2))</f>
        <v>0</v>
      </c>
      <c r="G85" s="2">
        <f>SUMIFS(VI_Debitos!$V:$V,VI_Debitos!$H:$H,$C85,VI_Debitos!$T:$T,$D85,VI_Debitos!$R:$R,LEFT(PAGADO!G$1,4),VI_Debitos!$Q:$Q,RIGHT(G$1,2))</f>
        <v>0</v>
      </c>
      <c r="H85" s="2">
        <f>SUMIFS(VI_Debitos!$V:$V,VI_Debitos!$H:$H,$C85,VI_Debitos!$T:$T,$D85,VI_Debitos!$R:$R,LEFT(PAGADO!H$1,4),VI_Debitos!$Q:$Q,RIGHT(H$1,2))</f>
        <v>0</v>
      </c>
      <c r="I85" s="2">
        <f>SUMIFS(VI_Debitos!$V:$V,VI_Debitos!$H:$H,$C85,VI_Debitos!$T:$T,$D85,VI_Debitos!$R:$R,LEFT(PAGADO!I$1,4),VI_Debitos!$Q:$Q,RIGHT(I$1,2))</f>
        <v>0</v>
      </c>
      <c r="J85" s="2">
        <f>SUMIFS(VI_Debitos!$V:$V,VI_Debitos!$H:$H,$C85,VI_Debitos!$T:$T,$D85,VI_Debitos!$R:$R,LEFT(PAGADO!J$1,4),VI_Debitos!$Q:$Q,RIGHT(J$1,2))</f>
        <v>0</v>
      </c>
      <c r="K85" s="2">
        <f>SUMIFS(VI_Debitos!$V:$V,VI_Debitos!$H:$H,$C85,VI_Debitos!$T:$T,$D85,VI_Debitos!$R:$R,LEFT(PAGADO!K$1,4),VI_Debitos!$Q:$Q,RIGHT(K$1,2))</f>
        <v>0</v>
      </c>
      <c r="L85" s="2">
        <f>SUMIFS(VI_Debitos!$V:$V,VI_Debitos!$H:$H,$C85,VI_Debitos!$T:$T,$D85,VI_Debitos!$R:$R,LEFT(PAGADO!L$1,4),VI_Debitos!$Q:$Q,RIGHT(L$1,2))</f>
        <v>0</v>
      </c>
      <c r="M85" s="2">
        <f>SUMIFS(VI_Debitos!$V:$V,VI_Debitos!$H:$H,$C85,VI_Debitos!$T:$T,$D85,VI_Debitos!$R:$R,LEFT(PAGADO!M$1,4),VI_Debitos!$Q:$Q,RIGHT(M$1,2))</f>
        <v>0</v>
      </c>
      <c r="N85" s="2">
        <f>SUMIFS(VI_Debitos!$V:$V,VI_Debitos!$H:$H,$C85,VI_Debitos!$T:$T,$D85,VI_Debitos!$R:$R,LEFT(PAGADO!N$1,4),VI_Debitos!$Q:$Q,RIGHT(N$1,2))</f>
        <v>0</v>
      </c>
      <c r="O85" s="2">
        <f>SUMIFS(VI_Debitos!$V:$V,VI_Debitos!$H:$H,$C85,VI_Debitos!$T:$T,$D85,VI_Debitos!$R:$R,LEFT(PAGADO!O$1,4),VI_Debitos!$Q:$Q,RIGHT(O$1,2))</f>
        <v>0</v>
      </c>
      <c r="P85" s="2">
        <f>SUMIFS(VI_Debitos!$V:$V,VI_Debitos!$H:$H,$C85,VI_Debitos!$T:$T,$D85,VI_Debitos!$R:$R,LEFT(PAGADO!P$1,4),VI_Debitos!$Q:$Q,RIGHT(P$1,2))</f>
        <v>0</v>
      </c>
      <c r="Q85" s="2">
        <f>SUMIFS(VI_Debitos!$V:$V,VI_Debitos!$H:$H,$C85,VI_Debitos!$T:$T,$D85,VI_Debitos!$R:$R,LEFT(PAGADO!Q$1,4),VI_Debitos!$Q:$Q,RIGHT(Q$1,2))</f>
        <v>0</v>
      </c>
      <c r="R85" s="2">
        <f t="shared" si="1"/>
        <v>0</v>
      </c>
    </row>
    <row r="86" spans="6:18">
      <c r="F86" s="2">
        <f>SUMIFS(VI_Debitos!$V:$V,VI_Debitos!$H:$H,$C86,VI_Debitos!$T:$T,$D86,VI_Debitos!$R:$R,LEFT(PAGADO!F$1,4),VI_Debitos!$Q:$Q,RIGHT(F$1,2))</f>
        <v>0</v>
      </c>
      <c r="G86" s="2">
        <f>SUMIFS(VI_Debitos!$V:$V,VI_Debitos!$H:$H,$C86,VI_Debitos!$T:$T,$D86,VI_Debitos!$R:$R,LEFT(PAGADO!G$1,4),VI_Debitos!$Q:$Q,RIGHT(G$1,2))</f>
        <v>0</v>
      </c>
      <c r="H86" s="2">
        <f>SUMIFS(VI_Debitos!$V:$V,VI_Debitos!$H:$H,$C86,VI_Debitos!$T:$T,$D86,VI_Debitos!$R:$R,LEFT(PAGADO!H$1,4),VI_Debitos!$Q:$Q,RIGHT(H$1,2))</f>
        <v>0</v>
      </c>
      <c r="I86" s="2">
        <f>SUMIFS(VI_Debitos!$V:$V,VI_Debitos!$H:$H,$C86,VI_Debitos!$T:$T,$D86,VI_Debitos!$R:$R,LEFT(PAGADO!I$1,4),VI_Debitos!$Q:$Q,RIGHT(I$1,2))</f>
        <v>0</v>
      </c>
      <c r="J86" s="2">
        <f>SUMIFS(VI_Debitos!$V:$V,VI_Debitos!$H:$H,$C86,VI_Debitos!$T:$T,$D86,VI_Debitos!$R:$R,LEFT(PAGADO!J$1,4),VI_Debitos!$Q:$Q,RIGHT(J$1,2))</f>
        <v>0</v>
      </c>
      <c r="K86" s="2">
        <f>SUMIFS(VI_Debitos!$V:$V,VI_Debitos!$H:$H,$C86,VI_Debitos!$T:$T,$D86,VI_Debitos!$R:$R,LEFT(PAGADO!K$1,4),VI_Debitos!$Q:$Q,RIGHT(K$1,2))</f>
        <v>0</v>
      </c>
      <c r="L86" s="2">
        <f>SUMIFS(VI_Debitos!$V:$V,VI_Debitos!$H:$H,$C86,VI_Debitos!$T:$T,$D86,VI_Debitos!$R:$R,LEFT(PAGADO!L$1,4),VI_Debitos!$Q:$Q,RIGHT(L$1,2))</f>
        <v>0</v>
      </c>
      <c r="M86" s="2">
        <f>SUMIFS(VI_Debitos!$V:$V,VI_Debitos!$H:$H,$C86,VI_Debitos!$T:$T,$D86,VI_Debitos!$R:$R,LEFT(PAGADO!M$1,4),VI_Debitos!$Q:$Q,RIGHT(M$1,2))</f>
        <v>0</v>
      </c>
      <c r="N86" s="2">
        <f>SUMIFS(VI_Debitos!$V:$V,VI_Debitos!$H:$H,$C86,VI_Debitos!$T:$T,$D86,VI_Debitos!$R:$R,LEFT(PAGADO!N$1,4),VI_Debitos!$Q:$Q,RIGHT(N$1,2))</f>
        <v>0</v>
      </c>
      <c r="O86" s="2">
        <f>SUMIFS(VI_Debitos!$V:$V,VI_Debitos!$H:$H,$C86,VI_Debitos!$T:$T,$D86,VI_Debitos!$R:$R,LEFT(PAGADO!O$1,4),VI_Debitos!$Q:$Q,RIGHT(O$1,2))</f>
        <v>0</v>
      </c>
      <c r="P86" s="2">
        <f>SUMIFS(VI_Debitos!$V:$V,VI_Debitos!$H:$H,$C86,VI_Debitos!$T:$T,$D86,VI_Debitos!$R:$R,LEFT(PAGADO!P$1,4),VI_Debitos!$Q:$Q,RIGHT(P$1,2))</f>
        <v>0</v>
      </c>
      <c r="Q86" s="2">
        <f>SUMIFS(VI_Debitos!$V:$V,VI_Debitos!$H:$H,$C86,VI_Debitos!$T:$T,$D86,VI_Debitos!$R:$R,LEFT(PAGADO!Q$1,4),VI_Debitos!$Q:$Q,RIGHT(Q$1,2))</f>
        <v>0</v>
      </c>
      <c r="R86" s="2">
        <f t="shared" si="1"/>
        <v>0</v>
      </c>
    </row>
    <row r="87" spans="6:18">
      <c r="F87" s="2">
        <f>SUMIFS(VI_Debitos!$V:$V,VI_Debitos!$H:$H,$C87,VI_Debitos!$T:$T,$D87,VI_Debitos!$R:$R,LEFT(PAGADO!F$1,4),VI_Debitos!$Q:$Q,RIGHT(F$1,2))</f>
        <v>0</v>
      </c>
      <c r="G87" s="2">
        <f>SUMIFS(VI_Debitos!$V:$V,VI_Debitos!$H:$H,$C87,VI_Debitos!$T:$T,$D87,VI_Debitos!$R:$R,LEFT(PAGADO!G$1,4),VI_Debitos!$Q:$Q,RIGHT(G$1,2))</f>
        <v>0</v>
      </c>
      <c r="H87" s="2">
        <f>SUMIFS(VI_Debitos!$V:$V,VI_Debitos!$H:$H,$C87,VI_Debitos!$T:$T,$D87,VI_Debitos!$R:$R,LEFT(PAGADO!H$1,4),VI_Debitos!$Q:$Q,RIGHT(H$1,2))</f>
        <v>0</v>
      </c>
      <c r="I87" s="2">
        <f>SUMIFS(VI_Debitos!$V:$V,VI_Debitos!$H:$H,$C87,VI_Debitos!$T:$T,$D87,VI_Debitos!$R:$R,LEFT(PAGADO!I$1,4),VI_Debitos!$Q:$Q,RIGHT(I$1,2))</f>
        <v>0</v>
      </c>
      <c r="J87" s="2">
        <f>SUMIFS(VI_Debitos!$V:$V,VI_Debitos!$H:$H,$C87,VI_Debitos!$T:$T,$D87,VI_Debitos!$R:$R,LEFT(PAGADO!J$1,4),VI_Debitos!$Q:$Q,RIGHT(J$1,2))</f>
        <v>0</v>
      </c>
      <c r="K87" s="2">
        <f>SUMIFS(VI_Debitos!$V:$V,VI_Debitos!$H:$H,$C87,VI_Debitos!$T:$T,$D87,VI_Debitos!$R:$R,LEFT(PAGADO!K$1,4),VI_Debitos!$Q:$Q,RIGHT(K$1,2))</f>
        <v>0</v>
      </c>
      <c r="L87" s="2">
        <f>SUMIFS(VI_Debitos!$V:$V,VI_Debitos!$H:$H,$C87,VI_Debitos!$T:$T,$D87,VI_Debitos!$R:$R,LEFT(PAGADO!L$1,4),VI_Debitos!$Q:$Q,RIGHT(L$1,2))</f>
        <v>0</v>
      </c>
      <c r="M87" s="2">
        <f>SUMIFS(VI_Debitos!$V:$V,VI_Debitos!$H:$H,$C87,VI_Debitos!$T:$T,$D87,VI_Debitos!$R:$R,LEFT(PAGADO!M$1,4),VI_Debitos!$Q:$Q,RIGHT(M$1,2))</f>
        <v>0</v>
      </c>
      <c r="N87" s="2">
        <f>SUMIFS(VI_Debitos!$V:$V,VI_Debitos!$H:$H,$C87,VI_Debitos!$T:$T,$D87,VI_Debitos!$R:$R,LEFT(PAGADO!N$1,4),VI_Debitos!$Q:$Q,RIGHT(N$1,2))</f>
        <v>0</v>
      </c>
      <c r="O87" s="2">
        <f>SUMIFS(VI_Debitos!$V:$V,VI_Debitos!$H:$H,$C87,VI_Debitos!$T:$T,$D87,VI_Debitos!$R:$R,LEFT(PAGADO!O$1,4),VI_Debitos!$Q:$Q,RIGHT(O$1,2))</f>
        <v>0</v>
      </c>
      <c r="P87" s="2">
        <f>SUMIFS(VI_Debitos!$V:$V,VI_Debitos!$H:$H,$C87,VI_Debitos!$T:$T,$D87,VI_Debitos!$R:$R,LEFT(PAGADO!P$1,4),VI_Debitos!$Q:$Q,RIGHT(P$1,2))</f>
        <v>0</v>
      </c>
      <c r="Q87" s="2">
        <f>SUMIFS(VI_Debitos!$V:$V,VI_Debitos!$H:$H,$C87,VI_Debitos!$T:$T,$D87,VI_Debitos!$R:$R,LEFT(PAGADO!Q$1,4),VI_Debitos!$Q:$Q,RIGHT(Q$1,2))</f>
        <v>0</v>
      </c>
      <c r="R87" s="2">
        <f t="shared" si="1"/>
        <v>0</v>
      </c>
    </row>
    <row r="88" spans="6:18">
      <c r="F88" s="2">
        <f>SUMIFS(VI_Debitos!$V:$V,VI_Debitos!$H:$H,$C88,VI_Debitos!$T:$T,$D88,VI_Debitos!$R:$R,LEFT(PAGADO!F$1,4),VI_Debitos!$Q:$Q,RIGHT(F$1,2))</f>
        <v>0</v>
      </c>
      <c r="G88" s="2">
        <f>SUMIFS(VI_Debitos!$V:$V,VI_Debitos!$H:$H,$C88,VI_Debitos!$T:$T,$D88,VI_Debitos!$R:$R,LEFT(PAGADO!G$1,4),VI_Debitos!$Q:$Q,RIGHT(G$1,2))</f>
        <v>0</v>
      </c>
      <c r="H88" s="2">
        <f>SUMIFS(VI_Debitos!$V:$V,VI_Debitos!$H:$H,$C88,VI_Debitos!$T:$T,$D88,VI_Debitos!$R:$R,LEFT(PAGADO!H$1,4),VI_Debitos!$Q:$Q,RIGHT(H$1,2))</f>
        <v>0</v>
      </c>
      <c r="I88" s="2">
        <f>SUMIFS(VI_Debitos!$V:$V,VI_Debitos!$H:$H,$C88,VI_Debitos!$T:$T,$D88,VI_Debitos!$R:$R,LEFT(PAGADO!I$1,4),VI_Debitos!$Q:$Q,RIGHT(I$1,2))</f>
        <v>0</v>
      </c>
      <c r="J88" s="2">
        <f>SUMIFS(VI_Debitos!$V:$V,VI_Debitos!$H:$H,$C88,VI_Debitos!$T:$T,$D88,VI_Debitos!$R:$R,LEFT(PAGADO!J$1,4),VI_Debitos!$Q:$Q,RIGHT(J$1,2))</f>
        <v>0</v>
      </c>
      <c r="K88" s="2">
        <f>SUMIFS(VI_Debitos!$V:$V,VI_Debitos!$H:$H,$C88,VI_Debitos!$T:$T,$D88,VI_Debitos!$R:$R,LEFT(PAGADO!K$1,4),VI_Debitos!$Q:$Q,RIGHT(K$1,2))</f>
        <v>0</v>
      </c>
      <c r="L88" s="2">
        <f>SUMIFS(VI_Debitos!$V:$V,VI_Debitos!$H:$H,$C88,VI_Debitos!$T:$T,$D88,VI_Debitos!$R:$R,LEFT(PAGADO!L$1,4),VI_Debitos!$Q:$Q,RIGHT(L$1,2))</f>
        <v>0</v>
      </c>
      <c r="M88" s="2">
        <f>SUMIFS(VI_Debitos!$V:$V,VI_Debitos!$H:$H,$C88,VI_Debitos!$T:$T,$D88,VI_Debitos!$R:$R,LEFT(PAGADO!M$1,4),VI_Debitos!$Q:$Q,RIGHT(M$1,2))</f>
        <v>0</v>
      </c>
      <c r="N88" s="2">
        <f>SUMIFS(VI_Debitos!$V:$V,VI_Debitos!$H:$H,$C88,VI_Debitos!$T:$T,$D88,VI_Debitos!$R:$R,LEFT(PAGADO!N$1,4),VI_Debitos!$Q:$Q,RIGHT(N$1,2))</f>
        <v>0</v>
      </c>
      <c r="O88" s="2">
        <f>SUMIFS(VI_Debitos!$V:$V,VI_Debitos!$H:$H,$C88,VI_Debitos!$T:$T,$D88,VI_Debitos!$R:$R,LEFT(PAGADO!O$1,4),VI_Debitos!$Q:$Q,RIGHT(O$1,2))</f>
        <v>0</v>
      </c>
      <c r="P88" s="2">
        <f>SUMIFS(VI_Debitos!$V:$V,VI_Debitos!$H:$H,$C88,VI_Debitos!$T:$T,$D88,VI_Debitos!$R:$R,LEFT(PAGADO!P$1,4),VI_Debitos!$Q:$Q,RIGHT(P$1,2))</f>
        <v>0</v>
      </c>
      <c r="Q88" s="2">
        <f>SUMIFS(VI_Debitos!$V:$V,VI_Debitos!$H:$H,$C88,VI_Debitos!$T:$T,$D88,VI_Debitos!$R:$R,LEFT(PAGADO!Q$1,4),VI_Debitos!$Q:$Q,RIGHT(Q$1,2))</f>
        <v>0</v>
      </c>
      <c r="R88" s="2">
        <f t="shared" si="1"/>
        <v>0</v>
      </c>
    </row>
    <row r="89" spans="6:18">
      <c r="F89" s="2">
        <f>SUMIFS(VI_Debitos!$V:$V,VI_Debitos!$H:$H,$C89,VI_Debitos!$T:$T,$D89,VI_Debitos!$R:$R,LEFT(PAGADO!F$1,4),VI_Debitos!$Q:$Q,RIGHT(F$1,2))</f>
        <v>0</v>
      </c>
      <c r="G89" s="2">
        <f>SUMIFS(VI_Debitos!$V:$V,VI_Debitos!$H:$H,$C89,VI_Debitos!$T:$T,$D89,VI_Debitos!$R:$R,LEFT(PAGADO!G$1,4),VI_Debitos!$Q:$Q,RIGHT(G$1,2))</f>
        <v>0</v>
      </c>
      <c r="H89" s="2">
        <f>SUMIFS(VI_Debitos!$V:$V,VI_Debitos!$H:$H,$C89,VI_Debitos!$T:$T,$D89,VI_Debitos!$R:$R,LEFT(PAGADO!H$1,4),VI_Debitos!$Q:$Q,RIGHT(H$1,2))</f>
        <v>0</v>
      </c>
      <c r="I89" s="2">
        <f>SUMIFS(VI_Debitos!$V:$V,VI_Debitos!$H:$H,$C89,VI_Debitos!$T:$T,$D89,VI_Debitos!$R:$R,LEFT(PAGADO!I$1,4),VI_Debitos!$Q:$Q,RIGHT(I$1,2))</f>
        <v>0</v>
      </c>
      <c r="J89" s="2">
        <f>SUMIFS(VI_Debitos!$V:$V,VI_Debitos!$H:$H,$C89,VI_Debitos!$T:$T,$D89,VI_Debitos!$R:$R,LEFT(PAGADO!J$1,4),VI_Debitos!$Q:$Q,RIGHT(J$1,2))</f>
        <v>0</v>
      </c>
      <c r="K89" s="2">
        <f>SUMIFS(VI_Debitos!$V:$V,VI_Debitos!$H:$H,$C89,VI_Debitos!$T:$T,$D89,VI_Debitos!$R:$R,LEFT(PAGADO!K$1,4),VI_Debitos!$Q:$Q,RIGHT(K$1,2))</f>
        <v>0</v>
      </c>
      <c r="L89" s="2">
        <f>SUMIFS(VI_Debitos!$V:$V,VI_Debitos!$H:$H,$C89,VI_Debitos!$T:$T,$D89,VI_Debitos!$R:$R,LEFT(PAGADO!L$1,4),VI_Debitos!$Q:$Q,RIGHT(L$1,2))</f>
        <v>0</v>
      </c>
      <c r="M89" s="2">
        <f>SUMIFS(VI_Debitos!$V:$V,VI_Debitos!$H:$H,$C89,VI_Debitos!$T:$T,$D89,VI_Debitos!$R:$R,LEFT(PAGADO!M$1,4),VI_Debitos!$Q:$Q,RIGHT(M$1,2))</f>
        <v>0</v>
      </c>
      <c r="N89" s="2">
        <f>SUMIFS(VI_Debitos!$V:$V,VI_Debitos!$H:$H,$C89,VI_Debitos!$T:$T,$D89,VI_Debitos!$R:$R,LEFT(PAGADO!N$1,4),VI_Debitos!$Q:$Q,RIGHT(N$1,2))</f>
        <v>0</v>
      </c>
      <c r="O89" s="2">
        <f>SUMIFS(VI_Debitos!$V:$V,VI_Debitos!$H:$H,$C89,VI_Debitos!$T:$T,$D89,VI_Debitos!$R:$R,LEFT(PAGADO!O$1,4),VI_Debitos!$Q:$Q,RIGHT(O$1,2))</f>
        <v>0</v>
      </c>
      <c r="P89" s="2">
        <f>SUMIFS(VI_Debitos!$V:$V,VI_Debitos!$H:$H,$C89,VI_Debitos!$T:$T,$D89,VI_Debitos!$R:$R,LEFT(PAGADO!P$1,4),VI_Debitos!$Q:$Q,RIGHT(P$1,2))</f>
        <v>0</v>
      </c>
      <c r="Q89" s="2">
        <f>SUMIFS(VI_Debitos!$V:$V,VI_Debitos!$H:$H,$C89,VI_Debitos!$T:$T,$D89,VI_Debitos!$R:$R,LEFT(PAGADO!Q$1,4),VI_Debitos!$Q:$Q,RIGHT(Q$1,2))</f>
        <v>0</v>
      </c>
      <c r="R89" s="2">
        <f t="shared" si="1"/>
        <v>0</v>
      </c>
    </row>
    <row r="90" spans="6:18">
      <c r="F90" s="2">
        <f>SUMIFS(VI_Debitos!$V:$V,VI_Debitos!$H:$H,$C90,VI_Debitos!$T:$T,$D90,VI_Debitos!$R:$R,LEFT(PAGADO!F$1,4),VI_Debitos!$Q:$Q,RIGHT(F$1,2))</f>
        <v>0</v>
      </c>
      <c r="G90" s="2">
        <f>SUMIFS(VI_Debitos!$V:$V,VI_Debitos!$H:$H,$C90,VI_Debitos!$T:$T,$D90,VI_Debitos!$R:$R,LEFT(PAGADO!G$1,4),VI_Debitos!$Q:$Q,RIGHT(G$1,2))</f>
        <v>0</v>
      </c>
      <c r="H90" s="2">
        <f>SUMIFS(VI_Debitos!$V:$V,VI_Debitos!$H:$H,$C90,VI_Debitos!$T:$T,$D90,VI_Debitos!$R:$R,LEFT(PAGADO!H$1,4),VI_Debitos!$Q:$Q,RIGHT(H$1,2))</f>
        <v>0</v>
      </c>
      <c r="I90" s="2">
        <f>SUMIFS(VI_Debitos!$V:$V,VI_Debitos!$H:$H,$C90,VI_Debitos!$T:$T,$D90,VI_Debitos!$R:$R,LEFT(PAGADO!I$1,4),VI_Debitos!$Q:$Q,RIGHT(I$1,2))</f>
        <v>0</v>
      </c>
      <c r="J90" s="2">
        <f>SUMIFS(VI_Debitos!$V:$V,VI_Debitos!$H:$H,$C90,VI_Debitos!$T:$T,$D90,VI_Debitos!$R:$R,LEFT(PAGADO!J$1,4),VI_Debitos!$Q:$Q,RIGHT(J$1,2))</f>
        <v>0</v>
      </c>
      <c r="K90" s="2">
        <f>SUMIFS(VI_Debitos!$V:$V,VI_Debitos!$H:$H,$C90,VI_Debitos!$T:$T,$D90,VI_Debitos!$R:$R,LEFT(PAGADO!K$1,4),VI_Debitos!$Q:$Q,RIGHT(K$1,2))</f>
        <v>0</v>
      </c>
      <c r="L90" s="2">
        <f>SUMIFS(VI_Debitos!$V:$V,VI_Debitos!$H:$H,$C90,VI_Debitos!$T:$T,$D90,VI_Debitos!$R:$R,LEFT(PAGADO!L$1,4),VI_Debitos!$Q:$Q,RIGHT(L$1,2))</f>
        <v>0</v>
      </c>
      <c r="M90" s="2">
        <f>SUMIFS(VI_Debitos!$V:$V,VI_Debitos!$H:$H,$C90,VI_Debitos!$T:$T,$D90,VI_Debitos!$R:$R,LEFT(PAGADO!M$1,4),VI_Debitos!$Q:$Q,RIGHT(M$1,2))</f>
        <v>0</v>
      </c>
      <c r="N90" s="2">
        <f>SUMIFS(VI_Debitos!$V:$V,VI_Debitos!$H:$H,$C90,VI_Debitos!$T:$T,$D90,VI_Debitos!$R:$R,LEFT(PAGADO!N$1,4),VI_Debitos!$Q:$Q,RIGHT(N$1,2))</f>
        <v>0</v>
      </c>
      <c r="O90" s="2">
        <f>SUMIFS(VI_Debitos!$V:$V,VI_Debitos!$H:$H,$C90,VI_Debitos!$T:$T,$D90,VI_Debitos!$R:$R,LEFT(PAGADO!O$1,4),VI_Debitos!$Q:$Q,RIGHT(O$1,2))</f>
        <v>0</v>
      </c>
      <c r="P90" s="2">
        <f>SUMIFS(VI_Debitos!$V:$V,VI_Debitos!$H:$H,$C90,VI_Debitos!$T:$T,$D90,VI_Debitos!$R:$R,LEFT(PAGADO!P$1,4),VI_Debitos!$Q:$Q,RIGHT(P$1,2))</f>
        <v>0</v>
      </c>
      <c r="Q90" s="2">
        <f>SUMIFS(VI_Debitos!$V:$V,VI_Debitos!$H:$H,$C90,VI_Debitos!$T:$T,$D90,VI_Debitos!$R:$R,LEFT(PAGADO!Q$1,4),VI_Debitos!$Q:$Q,RIGHT(Q$1,2))</f>
        <v>0</v>
      </c>
      <c r="R90" s="2">
        <f t="shared" si="1"/>
        <v>0</v>
      </c>
    </row>
    <row r="91" spans="6:18">
      <c r="F91" s="2">
        <f>SUMIFS(VI_Debitos!$V:$V,VI_Debitos!$H:$H,$C91,VI_Debitos!$T:$T,$D91,VI_Debitos!$R:$R,LEFT(PAGADO!F$1,4),VI_Debitos!$Q:$Q,RIGHT(F$1,2))</f>
        <v>0</v>
      </c>
      <c r="G91" s="2">
        <f>SUMIFS(VI_Debitos!$V:$V,VI_Debitos!$H:$H,$C91,VI_Debitos!$T:$T,$D91,VI_Debitos!$R:$R,LEFT(PAGADO!G$1,4),VI_Debitos!$Q:$Q,RIGHT(G$1,2))</f>
        <v>0</v>
      </c>
      <c r="H91" s="2">
        <f>SUMIFS(VI_Debitos!$V:$V,VI_Debitos!$H:$H,$C91,VI_Debitos!$T:$T,$D91,VI_Debitos!$R:$R,LEFT(PAGADO!H$1,4),VI_Debitos!$Q:$Q,RIGHT(H$1,2))</f>
        <v>0</v>
      </c>
      <c r="I91" s="2">
        <f>SUMIFS(VI_Debitos!$V:$V,VI_Debitos!$H:$H,$C91,VI_Debitos!$T:$T,$D91,VI_Debitos!$R:$R,LEFT(PAGADO!I$1,4),VI_Debitos!$Q:$Q,RIGHT(I$1,2))</f>
        <v>0</v>
      </c>
      <c r="J91" s="2">
        <f>SUMIFS(VI_Debitos!$V:$V,VI_Debitos!$H:$H,$C91,VI_Debitos!$T:$T,$D91,VI_Debitos!$R:$R,LEFT(PAGADO!J$1,4),VI_Debitos!$Q:$Q,RIGHT(J$1,2))</f>
        <v>0</v>
      </c>
      <c r="K91" s="2">
        <f>SUMIFS(VI_Debitos!$V:$V,VI_Debitos!$H:$H,$C91,VI_Debitos!$T:$T,$D91,VI_Debitos!$R:$R,LEFT(PAGADO!K$1,4),VI_Debitos!$Q:$Q,RIGHT(K$1,2))</f>
        <v>0</v>
      </c>
      <c r="L91" s="2">
        <f>SUMIFS(VI_Debitos!$V:$V,VI_Debitos!$H:$H,$C91,VI_Debitos!$T:$T,$D91,VI_Debitos!$R:$R,LEFT(PAGADO!L$1,4),VI_Debitos!$Q:$Q,RIGHT(L$1,2))</f>
        <v>0</v>
      </c>
      <c r="M91" s="2">
        <f>SUMIFS(VI_Debitos!$V:$V,VI_Debitos!$H:$H,$C91,VI_Debitos!$T:$T,$D91,VI_Debitos!$R:$R,LEFT(PAGADO!M$1,4),VI_Debitos!$Q:$Q,RIGHT(M$1,2))</f>
        <v>0</v>
      </c>
      <c r="N91" s="2">
        <f>SUMIFS(VI_Debitos!$V:$V,VI_Debitos!$H:$H,$C91,VI_Debitos!$T:$T,$D91,VI_Debitos!$R:$R,LEFT(PAGADO!N$1,4),VI_Debitos!$Q:$Q,RIGHT(N$1,2))</f>
        <v>0</v>
      </c>
      <c r="O91" s="2">
        <f>SUMIFS(VI_Debitos!$V:$V,VI_Debitos!$H:$H,$C91,VI_Debitos!$T:$T,$D91,VI_Debitos!$R:$R,LEFT(PAGADO!O$1,4),VI_Debitos!$Q:$Q,RIGHT(O$1,2))</f>
        <v>0</v>
      </c>
      <c r="P91" s="2">
        <f>SUMIFS(VI_Debitos!$V:$V,VI_Debitos!$H:$H,$C91,VI_Debitos!$T:$T,$D91,VI_Debitos!$R:$R,LEFT(PAGADO!P$1,4),VI_Debitos!$Q:$Q,RIGHT(P$1,2))</f>
        <v>0</v>
      </c>
      <c r="Q91" s="2">
        <f>SUMIFS(VI_Debitos!$V:$V,VI_Debitos!$H:$H,$C91,VI_Debitos!$T:$T,$D91,VI_Debitos!$R:$R,LEFT(PAGADO!Q$1,4),VI_Debitos!$Q:$Q,RIGHT(Q$1,2))</f>
        <v>0</v>
      </c>
      <c r="R91" s="2">
        <f t="shared" si="1"/>
        <v>0</v>
      </c>
    </row>
    <row r="92" spans="6:18">
      <c r="F92" s="2">
        <f>SUMIFS(VI_Debitos!$V:$V,VI_Debitos!$H:$H,$C92,VI_Debitos!$T:$T,$D92,VI_Debitos!$R:$R,LEFT(PAGADO!F$1,4),VI_Debitos!$Q:$Q,RIGHT(F$1,2))</f>
        <v>0</v>
      </c>
      <c r="G92" s="2">
        <f>SUMIFS(VI_Debitos!$V:$V,VI_Debitos!$H:$H,$C92,VI_Debitos!$T:$T,$D92,VI_Debitos!$R:$R,LEFT(PAGADO!G$1,4),VI_Debitos!$Q:$Q,RIGHT(G$1,2))</f>
        <v>0</v>
      </c>
      <c r="H92" s="2">
        <f>SUMIFS(VI_Debitos!$V:$V,VI_Debitos!$H:$H,$C92,VI_Debitos!$T:$T,$D92,VI_Debitos!$R:$R,LEFT(PAGADO!H$1,4),VI_Debitos!$Q:$Q,RIGHT(H$1,2))</f>
        <v>0</v>
      </c>
      <c r="I92" s="2">
        <f>SUMIFS(VI_Debitos!$V:$V,VI_Debitos!$H:$H,$C92,VI_Debitos!$T:$T,$D92,VI_Debitos!$R:$R,LEFT(PAGADO!I$1,4),VI_Debitos!$Q:$Q,RIGHT(I$1,2))</f>
        <v>0</v>
      </c>
      <c r="J92" s="2">
        <f>SUMIFS(VI_Debitos!$V:$V,VI_Debitos!$H:$H,$C92,VI_Debitos!$T:$T,$D92,VI_Debitos!$R:$R,LEFT(PAGADO!J$1,4),VI_Debitos!$Q:$Q,RIGHT(J$1,2))</f>
        <v>0</v>
      </c>
      <c r="K92" s="2">
        <f>SUMIFS(VI_Debitos!$V:$V,VI_Debitos!$H:$H,$C92,VI_Debitos!$T:$T,$D92,VI_Debitos!$R:$R,LEFT(PAGADO!K$1,4),VI_Debitos!$Q:$Q,RIGHT(K$1,2))</f>
        <v>0</v>
      </c>
      <c r="L92" s="2">
        <f>SUMIFS(VI_Debitos!$V:$V,VI_Debitos!$H:$H,$C92,VI_Debitos!$T:$T,$D92,VI_Debitos!$R:$R,LEFT(PAGADO!L$1,4),VI_Debitos!$Q:$Q,RIGHT(L$1,2))</f>
        <v>0</v>
      </c>
      <c r="M92" s="2">
        <f>SUMIFS(VI_Debitos!$V:$V,VI_Debitos!$H:$H,$C92,VI_Debitos!$T:$T,$D92,VI_Debitos!$R:$R,LEFT(PAGADO!M$1,4),VI_Debitos!$Q:$Q,RIGHT(M$1,2))</f>
        <v>0</v>
      </c>
      <c r="N92" s="2">
        <f>SUMIFS(VI_Debitos!$V:$V,VI_Debitos!$H:$H,$C92,VI_Debitos!$T:$T,$D92,VI_Debitos!$R:$R,LEFT(PAGADO!N$1,4),VI_Debitos!$Q:$Q,RIGHT(N$1,2))</f>
        <v>0</v>
      </c>
      <c r="O92" s="2">
        <f>SUMIFS(VI_Debitos!$V:$V,VI_Debitos!$H:$H,$C92,VI_Debitos!$T:$T,$D92,VI_Debitos!$R:$R,LEFT(PAGADO!O$1,4),VI_Debitos!$Q:$Q,RIGHT(O$1,2))</f>
        <v>0</v>
      </c>
      <c r="P92" s="2">
        <f>SUMIFS(VI_Debitos!$V:$V,VI_Debitos!$H:$H,$C92,VI_Debitos!$T:$T,$D92,VI_Debitos!$R:$R,LEFT(PAGADO!P$1,4),VI_Debitos!$Q:$Q,RIGHT(P$1,2))</f>
        <v>0</v>
      </c>
      <c r="Q92" s="2">
        <f>SUMIFS(VI_Debitos!$V:$V,VI_Debitos!$H:$H,$C92,VI_Debitos!$T:$T,$D92,VI_Debitos!$R:$R,LEFT(PAGADO!Q$1,4),VI_Debitos!$Q:$Q,RIGHT(Q$1,2))</f>
        <v>0</v>
      </c>
      <c r="R92" s="2">
        <f t="shared" si="1"/>
        <v>0</v>
      </c>
    </row>
    <row r="93" spans="6:18">
      <c r="F93" s="2">
        <f>SUMIFS(VI_Debitos!$V:$V,VI_Debitos!$H:$H,$C93,VI_Debitos!$T:$T,$D93,VI_Debitos!$R:$R,LEFT(PAGADO!F$1,4),VI_Debitos!$Q:$Q,RIGHT(F$1,2))</f>
        <v>0</v>
      </c>
      <c r="G93" s="2">
        <f>SUMIFS(VI_Debitos!$V:$V,VI_Debitos!$H:$H,$C93,VI_Debitos!$T:$T,$D93,VI_Debitos!$R:$R,LEFT(PAGADO!G$1,4),VI_Debitos!$Q:$Q,RIGHT(G$1,2))</f>
        <v>0</v>
      </c>
      <c r="H93" s="2">
        <f>SUMIFS(VI_Debitos!$V:$V,VI_Debitos!$H:$H,$C93,VI_Debitos!$T:$T,$D93,VI_Debitos!$R:$R,LEFT(PAGADO!H$1,4),VI_Debitos!$Q:$Q,RIGHT(H$1,2))</f>
        <v>0</v>
      </c>
      <c r="I93" s="2">
        <f>SUMIFS(VI_Debitos!$V:$V,VI_Debitos!$H:$H,$C93,VI_Debitos!$T:$T,$D93,VI_Debitos!$R:$R,LEFT(PAGADO!I$1,4),VI_Debitos!$Q:$Q,RIGHT(I$1,2))</f>
        <v>0</v>
      </c>
      <c r="J93" s="2">
        <f>SUMIFS(VI_Debitos!$V:$V,VI_Debitos!$H:$H,$C93,VI_Debitos!$T:$T,$D93,VI_Debitos!$R:$R,LEFT(PAGADO!J$1,4),VI_Debitos!$Q:$Q,RIGHT(J$1,2))</f>
        <v>0</v>
      </c>
      <c r="K93" s="2">
        <f>SUMIFS(VI_Debitos!$V:$V,VI_Debitos!$H:$H,$C93,VI_Debitos!$T:$T,$D93,VI_Debitos!$R:$R,LEFT(PAGADO!K$1,4),VI_Debitos!$Q:$Q,RIGHT(K$1,2))</f>
        <v>0</v>
      </c>
      <c r="L93" s="2">
        <f>SUMIFS(VI_Debitos!$V:$V,VI_Debitos!$H:$H,$C93,VI_Debitos!$T:$T,$D93,VI_Debitos!$R:$R,LEFT(PAGADO!L$1,4),VI_Debitos!$Q:$Q,RIGHT(L$1,2))</f>
        <v>0</v>
      </c>
      <c r="M93" s="2">
        <f>SUMIFS(VI_Debitos!$V:$V,VI_Debitos!$H:$H,$C93,VI_Debitos!$T:$T,$D93,VI_Debitos!$R:$R,LEFT(PAGADO!M$1,4),VI_Debitos!$Q:$Q,RIGHT(M$1,2))</f>
        <v>0</v>
      </c>
      <c r="N93" s="2">
        <f>SUMIFS(VI_Debitos!$V:$V,VI_Debitos!$H:$H,$C93,VI_Debitos!$T:$T,$D93,VI_Debitos!$R:$R,LEFT(PAGADO!N$1,4),VI_Debitos!$Q:$Q,RIGHT(N$1,2))</f>
        <v>0</v>
      </c>
      <c r="O93" s="2">
        <f>SUMIFS(VI_Debitos!$V:$V,VI_Debitos!$H:$H,$C93,VI_Debitos!$T:$T,$D93,VI_Debitos!$R:$R,LEFT(PAGADO!O$1,4),VI_Debitos!$Q:$Q,RIGHT(O$1,2))</f>
        <v>0</v>
      </c>
      <c r="P93" s="2">
        <f>SUMIFS(VI_Debitos!$V:$V,VI_Debitos!$H:$H,$C93,VI_Debitos!$T:$T,$D93,VI_Debitos!$R:$R,LEFT(PAGADO!P$1,4),VI_Debitos!$Q:$Q,RIGHT(P$1,2))</f>
        <v>0</v>
      </c>
      <c r="Q93" s="2">
        <f>SUMIFS(VI_Debitos!$V:$V,VI_Debitos!$H:$H,$C93,VI_Debitos!$T:$T,$D93,VI_Debitos!$R:$R,LEFT(PAGADO!Q$1,4),VI_Debitos!$Q:$Q,RIGHT(Q$1,2))</f>
        <v>0</v>
      </c>
      <c r="R93" s="2">
        <f t="shared" si="1"/>
        <v>0</v>
      </c>
    </row>
    <row r="94" spans="6:18">
      <c r="F94" s="2">
        <f>SUMIFS(VI_Debitos!$V:$V,VI_Debitos!$H:$H,$C94,VI_Debitos!$T:$T,$D94,VI_Debitos!$R:$R,LEFT(PAGADO!F$1,4),VI_Debitos!$Q:$Q,RIGHT(F$1,2))</f>
        <v>0</v>
      </c>
      <c r="G94" s="2">
        <f>SUMIFS(VI_Debitos!$V:$V,VI_Debitos!$H:$H,$C94,VI_Debitos!$T:$T,$D94,VI_Debitos!$R:$R,LEFT(PAGADO!G$1,4),VI_Debitos!$Q:$Q,RIGHT(G$1,2))</f>
        <v>0</v>
      </c>
      <c r="H94" s="2">
        <f>SUMIFS(VI_Debitos!$V:$V,VI_Debitos!$H:$H,$C94,VI_Debitos!$T:$T,$D94,VI_Debitos!$R:$R,LEFT(PAGADO!H$1,4),VI_Debitos!$Q:$Q,RIGHT(H$1,2))</f>
        <v>0</v>
      </c>
      <c r="I94" s="2">
        <f>SUMIFS(VI_Debitos!$V:$V,VI_Debitos!$H:$H,$C94,VI_Debitos!$T:$T,$D94,VI_Debitos!$R:$R,LEFT(PAGADO!I$1,4),VI_Debitos!$Q:$Q,RIGHT(I$1,2))</f>
        <v>0</v>
      </c>
      <c r="J94" s="2">
        <f>SUMIFS(VI_Debitos!$V:$V,VI_Debitos!$H:$H,$C94,VI_Debitos!$T:$T,$D94,VI_Debitos!$R:$R,LEFT(PAGADO!J$1,4),VI_Debitos!$Q:$Q,RIGHT(J$1,2))</f>
        <v>0</v>
      </c>
      <c r="K94" s="2">
        <f>SUMIFS(VI_Debitos!$V:$V,VI_Debitos!$H:$H,$C94,VI_Debitos!$T:$T,$D94,VI_Debitos!$R:$R,LEFT(PAGADO!K$1,4),VI_Debitos!$Q:$Q,RIGHT(K$1,2))</f>
        <v>0</v>
      </c>
      <c r="L94" s="2">
        <f>SUMIFS(VI_Debitos!$V:$V,VI_Debitos!$H:$H,$C94,VI_Debitos!$T:$T,$D94,VI_Debitos!$R:$R,LEFT(PAGADO!L$1,4),VI_Debitos!$Q:$Q,RIGHT(L$1,2))</f>
        <v>0</v>
      </c>
      <c r="M94" s="2">
        <f>SUMIFS(VI_Debitos!$V:$V,VI_Debitos!$H:$H,$C94,VI_Debitos!$T:$T,$D94,VI_Debitos!$R:$R,LEFT(PAGADO!M$1,4),VI_Debitos!$Q:$Q,RIGHT(M$1,2))</f>
        <v>0</v>
      </c>
      <c r="N94" s="2">
        <f>SUMIFS(VI_Debitos!$V:$V,VI_Debitos!$H:$H,$C94,VI_Debitos!$T:$T,$D94,VI_Debitos!$R:$R,LEFT(PAGADO!N$1,4),VI_Debitos!$Q:$Q,RIGHT(N$1,2))</f>
        <v>0</v>
      </c>
      <c r="O94" s="2">
        <f>SUMIFS(VI_Debitos!$V:$V,VI_Debitos!$H:$H,$C94,VI_Debitos!$T:$T,$D94,VI_Debitos!$R:$R,LEFT(PAGADO!O$1,4),VI_Debitos!$Q:$Q,RIGHT(O$1,2))</f>
        <v>0</v>
      </c>
      <c r="P94" s="2">
        <f>SUMIFS(VI_Debitos!$V:$V,VI_Debitos!$H:$H,$C94,VI_Debitos!$T:$T,$D94,VI_Debitos!$R:$R,LEFT(PAGADO!P$1,4),VI_Debitos!$Q:$Q,RIGHT(P$1,2))</f>
        <v>0</v>
      </c>
      <c r="Q94" s="2">
        <f>SUMIFS(VI_Debitos!$V:$V,VI_Debitos!$H:$H,$C94,VI_Debitos!$T:$T,$D94,VI_Debitos!$R:$R,LEFT(PAGADO!Q$1,4),VI_Debitos!$Q:$Q,RIGHT(Q$1,2))</f>
        <v>0</v>
      </c>
      <c r="R94" s="2">
        <f t="shared" si="1"/>
        <v>0</v>
      </c>
    </row>
    <row r="95" spans="6:18">
      <c r="F95" s="2">
        <f>SUMIFS(VI_Debitos!$V:$V,VI_Debitos!$H:$H,$C95,VI_Debitos!$T:$T,$D95,VI_Debitos!$R:$R,LEFT(PAGADO!F$1,4),VI_Debitos!$Q:$Q,RIGHT(F$1,2))</f>
        <v>0</v>
      </c>
      <c r="G95" s="2">
        <f>SUMIFS(VI_Debitos!$V:$V,VI_Debitos!$H:$H,$C95,VI_Debitos!$T:$T,$D95,VI_Debitos!$R:$R,LEFT(PAGADO!G$1,4),VI_Debitos!$Q:$Q,RIGHT(G$1,2))</f>
        <v>0</v>
      </c>
      <c r="H95" s="2">
        <f>SUMIFS(VI_Debitos!$V:$V,VI_Debitos!$H:$H,$C95,VI_Debitos!$T:$T,$D95,VI_Debitos!$R:$R,LEFT(PAGADO!H$1,4),VI_Debitos!$Q:$Q,RIGHT(H$1,2))</f>
        <v>0</v>
      </c>
      <c r="I95" s="2">
        <f>SUMIFS(VI_Debitos!$V:$V,VI_Debitos!$H:$H,$C95,VI_Debitos!$T:$T,$D95,VI_Debitos!$R:$R,LEFT(PAGADO!I$1,4),VI_Debitos!$Q:$Q,RIGHT(I$1,2))</f>
        <v>0</v>
      </c>
      <c r="J95" s="2">
        <f>SUMIFS(VI_Debitos!$V:$V,VI_Debitos!$H:$H,$C95,VI_Debitos!$T:$T,$D95,VI_Debitos!$R:$R,LEFT(PAGADO!J$1,4),VI_Debitos!$Q:$Q,RIGHT(J$1,2))</f>
        <v>0</v>
      </c>
      <c r="K95" s="2">
        <f>SUMIFS(VI_Debitos!$V:$V,VI_Debitos!$H:$H,$C95,VI_Debitos!$T:$T,$D95,VI_Debitos!$R:$R,LEFT(PAGADO!K$1,4),VI_Debitos!$Q:$Q,RIGHT(K$1,2))</f>
        <v>0</v>
      </c>
      <c r="L95" s="2">
        <f>SUMIFS(VI_Debitos!$V:$V,VI_Debitos!$H:$H,$C95,VI_Debitos!$T:$T,$D95,VI_Debitos!$R:$R,LEFT(PAGADO!L$1,4),VI_Debitos!$Q:$Q,RIGHT(L$1,2))</f>
        <v>0</v>
      </c>
      <c r="M95" s="2">
        <f>SUMIFS(VI_Debitos!$V:$V,VI_Debitos!$H:$H,$C95,VI_Debitos!$T:$T,$D95,VI_Debitos!$R:$R,LEFT(PAGADO!M$1,4),VI_Debitos!$Q:$Q,RIGHT(M$1,2))</f>
        <v>0</v>
      </c>
      <c r="N95" s="2">
        <f>SUMIFS(VI_Debitos!$V:$V,VI_Debitos!$H:$H,$C95,VI_Debitos!$T:$T,$D95,VI_Debitos!$R:$R,LEFT(PAGADO!N$1,4),VI_Debitos!$Q:$Q,RIGHT(N$1,2))</f>
        <v>0</v>
      </c>
      <c r="O95" s="2">
        <f>SUMIFS(VI_Debitos!$V:$V,VI_Debitos!$H:$H,$C95,VI_Debitos!$T:$T,$D95,VI_Debitos!$R:$R,LEFT(PAGADO!O$1,4),VI_Debitos!$Q:$Q,RIGHT(O$1,2))</f>
        <v>0</v>
      </c>
      <c r="P95" s="2">
        <f>SUMIFS(VI_Debitos!$V:$V,VI_Debitos!$H:$H,$C95,VI_Debitos!$T:$T,$D95,VI_Debitos!$R:$R,LEFT(PAGADO!P$1,4),VI_Debitos!$Q:$Q,RIGHT(P$1,2))</f>
        <v>0</v>
      </c>
      <c r="Q95" s="2">
        <f>SUMIFS(VI_Debitos!$V:$V,VI_Debitos!$H:$H,$C95,VI_Debitos!$T:$T,$D95,VI_Debitos!$R:$R,LEFT(PAGADO!Q$1,4),VI_Debitos!$Q:$Q,RIGHT(Q$1,2))</f>
        <v>0</v>
      </c>
      <c r="R95" s="2">
        <f t="shared" si="1"/>
        <v>0</v>
      </c>
    </row>
    <row r="96" spans="6:18">
      <c r="F96" s="2">
        <f>SUMIFS(VI_Debitos!$V:$V,VI_Debitos!$H:$H,$C96,VI_Debitos!$T:$T,$D96,VI_Debitos!$R:$R,LEFT(PAGADO!F$1,4),VI_Debitos!$Q:$Q,RIGHT(F$1,2))</f>
        <v>0</v>
      </c>
      <c r="G96" s="2">
        <f>SUMIFS(VI_Debitos!$V:$V,VI_Debitos!$H:$H,$C96,VI_Debitos!$T:$T,$D96,VI_Debitos!$R:$R,LEFT(PAGADO!G$1,4),VI_Debitos!$Q:$Q,RIGHT(G$1,2))</f>
        <v>0</v>
      </c>
      <c r="H96" s="2">
        <f>SUMIFS(VI_Debitos!$V:$V,VI_Debitos!$H:$H,$C96,VI_Debitos!$T:$T,$D96,VI_Debitos!$R:$R,LEFT(PAGADO!H$1,4),VI_Debitos!$Q:$Q,RIGHT(H$1,2))</f>
        <v>0</v>
      </c>
      <c r="I96" s="2">
        <f>SUMIFS(VI_Debitos!$V:$V,VI_Debitos!$H:$H,$C96,VI_Debitos!$T:$T,$D96,VI_Debitos!$R:$R,LEFT(PAGADO!I$1,4),VI_Debitos!$Q:$Q,RIGHT(I$1,2))</f>
        <v>0</v>
      </c>
      <c r="J96" s="2">
        <f>SUMIFS(VI_Debitos!$V:$V,VI_Debitos!$H:$H,$C96,VI_Debitos!$T:$T,$D96,VI_Debitos!$R:$R,LEFT(PAGADO!J$1,4),VI_Debitos!$Q:$Q,RIGHT(J$1,2))</f>
        <v>0</v>
      </c>
      <c r="K96" s="2">
        <f>SUMIFS(VI_Debitos!$V:$V,VI_Debitos!$H:$H,$C96,VI_Debitos!$T:$T,$D96,VI_Debitos!$R:$R,LEFT(PAGADO!K$1,4),VI_Debitos!$Q:$Q,RIGHT(K$1,2))</f>
        <v>0</v>
      </c>
      <c r="L96" s="2">
        <f>SUMIFS(VI_Debitos!$V:$V,VI_Debitos!$H:$H,$C96,VI_Debitos!$T:$T,$D96,VI_Debitos!$R:$R,LEFT(PAGADO!L$1,4),VI_Debitos!$Q:$Q,RIGHT(L$1,2))</f>
        <v>0</v>
      </c>
      <c r="M96" s="2">
        <f>SUMIFS(VI_Debitos!$V:$V,VI_Debitos!$H:$H,$C96,VI_Debitos!$T:$T,$D96,VI_Debitos!$R:$R,LEFT(PAGADO!M$1,4),VI_Debitos!$Q:$Q,RIGHT(M$1,2))</f>
        <v>0</v>
      </c>
      <c r="N96" s="2">
        <f>SUMIFS(VI_Debitos!$V:$V,VI_Debitos!$H:$H,$C96,VI_Debitos!$T:$T,$D96,VI_Debitos!$R:$R,LEFT(PAGADO!N$1,4),VI_Debitos!$Q:$Q,RIGHT(N$1,2))</f>
        <v>0</v>
      </c>
      <c r="O96" s="2">
        <f>SUMIFS(VI_Debitos!$V:$V,VI_Debitos!$H:$H,$C96,VI_Debitos!$T:$T,$D96,VI_Debitos!$R:$R,LEFT(PAGADO!O$1,4),VI_Debitos!$Q:$Q,RIGHT(O$1,2))</f>
        <v>0</v>
      </c>
      <c r="P96" s="2">
        <f>SUMIFS(VI_Debitos!$V:$V,VI_Debitos!$H:$H,$C96,VI_Debitos!$T:$T,$D96,VI_Debitos!$R:$R,LEFT(PAGADO!P$1,4),VI_Debitos!$Q:$Q,RIGHT(P$1,2))</f>
        <v>0</v>
      </c>
      <c r="Q96" s="2">
        <f>SUMIFS(VI_Debitos!$V:$V,VI_Debitos!$H:$H,$C96,VI_Debitos!$T:$T,$D96,VI_Debitos!$R:$R,LEFT(PAGADO!Q$1,4),VI_Debitos!$Q:$Q,RIGHT(Q$1,2))</f>
        <v>0</v>
      </c>
      <c r="R96" s="2">
        <f t="shared" si="1"/>
        <v>0</v>
      </c>
    </row>
    <row r="97" spans="6:18">
      <c r="F97" s="2">
        <f>SUMIFS(VI_Debitos!$V:$V,VI_Debitos!$H:$H,$C97,VI_Debitos!$T:$T,$D97,VI_Debitos!$R:$R,LEFT(PAGADO!F$1,4),VI_Debitos!$Q:$Q,RIGHT(F$1,2))</f>
        <v>0</v>
      </c>
      <c r="G97" s="2">
        <f>SUMIFS(VI_Debitos!$V:$V,VI_Debitos!$H:$H,$C97,VI_Debitos!$T:$T,$D97,VI_Debitos!$R:$R,LEFT(PAGADO!G$1,4),VI_Debitos!$Q:$Q,RIGHT(G$1,2))</f>
        <v>0</v>
      </c>
      <c r="H97" s="2">
        <f>SUMIFS(VI_Debitos!$V:$V,VI_Debitos!$H:$H,$C97,VI_Debitos!$T:$T,$D97,VI_Debitos!$R:$R,LEFT(PAGADO!H$1,4),VI_Debitos!$Q:$Q,RIGHT(H$1,2))</f>
        <v>0</v>
      </c>
      <c r="I97" s="2">
        <f>SUMIFS(VI_Debitos!$V:$V,VI_Debitos!$H:$H,$C97,VI_Debitos!$T:$T,$D97,VI_Debitos!$R:$R,LEFT(PAGADO!I$1,4),VI_Debitos!$Q:$Q,RIGHT(I$1,2))</f>
        <v>0</v>
      </c>
      <c r="J97" s="2">
        <f>SUMIFS(VI_Debitos!$V:$V,VI_Debitos!$H:$H,$C97,VI_Debitos!$T:$T,$D97,VI_Debitos!$R:$R,LEFT(PAGADO!J$1,4),VI_Debitos!$Q:$Q,RIGHT(J$1,2))</f>
        <v>0</v>
      </c>
      <c r="K97" s="2">
        <f>SUMIFS(VI_Debitos!$V:$V,VI_Debitos!$H:$H,$C97,VI_Debitos!$T:$T,$D97,VI_Debitos!$R:$R,LEFT(PAGADO!K$1,4),VI_Debitos!$Q:$Q,RIGHT(K$1,2))</f>
        <v>0</v>
      </c>
      <c r="L97" s="2">
        <f>SUMIFS(VI_Debitos!$V:$V,VI_Debitos!$H:$H,$C97,VI_Debitos!$T:$T,$D97,VI_Debitos!$R:$R,LEFT(PAGADO!L$1,4),VI_Debitos!$Q:$Q,RIGHT(L$1,2))</f>
        <v>0</v>
      </c>
      <c r="M97" s="2">
        <f>SUMIFS(VI_Debitos!$V:$V,VI_Debitos!$H:$H,$C97,VI_Debitos!$T:$T,$D97,VI_Debitos!$R:$R,LEFT(PAGADO!M$1,4),VI_Debitos!$Q:$Q,RIGHT(M$1,2))</f>
        <v>0</v>
      </c>
      <c r="N97" s="2">
        <f>SUMIFS(VI_Debitos!$V:$V,VI_Debitos!$H:$H,$C97,VI_Debitos!$T:$T,$D97,VI_Debitos!$R:$R,LEFT(PAGADO!N$1,4),VI_Debitos!$Q:$Q,RIGHT(N$1,2))</f>
        <v>0</v>
      </c>
      <c r="O97" s="2">
        <f>SUMIFS(VI_Debitos!$V:$V,VI_Debitos!$H:$H,$C97,VI_Debitos!$T:$T,$D97,VI_Debitos!$R:$R,LEFT(PAGADO!O$1,4),VI_Debitos!$Q:$Q,RIGHT(O$1,2))</f>
        <v>0</v>
      </c>
      <c r="P97" s="2">
        <f>SUMIFS(VI_Debitos!$V:$V,VI_Debitos!$H:$H,$C97,VI_Debitos!$T:$T,$D97,VI_Debitos!$R:$R,LEFT(PAGADO!P$1,4),VI_Debitos!$Q:$Q,RIGHT(P$1,2))</f>
        <v>0</v>
      </c>
      <c r="Q97" s="2">
        <f>SUMIFS(VI_Debitos!$V:$V,VI_Debitos!$H:$H,$C97,VI_Debitos!$T:$T,$D97,VI_Debitos!$R:$R,LEFT(PAGADO!Q$1,4),VI_Debitos!$Q:$Q,RIGHT(Q$1,2))</f>
        <v>0</v>
      </c>
      <c r="R97" s="2">
        <f t="shared" si="1"/>
        <v>0</v>
      </c>
    </row>
    <row r="98" spans="6:18">
      <c r="F98" s="2">
        <f>SUMIFS(VI_Debitos!$V:$V,VI_Debitos!$H:$H,$C98,VI_Debitos!$T:$T,$D98,VI_Debitos!$R:$R,LEFT(PAGADO!F$1,4),VI_Debitos!$Q:$Q,RIGHT(F$1,2))</f>
        <v>0</v>
      </c>
      <c r="G98" s="2">
        <f>SUMIFS(VI_Debitos!$V:$V,VI_Debitos!$H:$H,$C98,VI_Debitos!$T:$T,$D98,VI_Debitos!$R:$R,LEFT(PAGADO!G$1,4),VI_Debitos!$Q:$Q,RIGHT(G$1,2))</f>
        <v>0</v>
      </c>
      <c r="H98" s="2">
        <f>SUMIFS(VI_Debitos!$V:$V,VI_Debitos!$H:$H,$C98,VI_Debitos!$T:$T,$D98,VI_Debitos!$R:$R,LEFT(PAGADO!H$1,4),VI_Debitos!$Q:$Q,RIGHT(H$1,2))</f>
        <v>0</v>
      </c>
      <c r="I98" s="2">
        <f>SUMIFS(VI_Debitos!$V:$V,VI_Debitos!$H:$H,$C98,VI_Debitos!$T:$T,$D98,VI_Debitos!$R:$R,LEFT(PAGADO!I$1,4),VI_Debitos!$Q:$Q,RIGHT(I$1,2))</f>
        <v>0</v>
      </c>
      <c r="J98" s="2">
        <f>SUMIFS(VI_Debitos!$V:$V,VI_Debitos!$H:$H,$C98,VI_Debitos!$T:$T,$D98,VI_Debitos!$R:$R,LEFT(PAGADO!J$1,4),VI_Debitos!$Q:$Q,RIGHT(J$1,2))</f>
        <v>0</v>
      </c>
      <c r="K98" s="2">
        <f>SUMIFS(VI_Debitos!$V:$V,VI_Debitos!$H:$H,$C98,VI_Debitos!$T:$T,$D98,VI_Debitos!$R:$R,LEFT(PAGADO!K$1,4),VI_Debitos!$Q:$Q,RIGHT(K$1,2))</f>
        <v>0</v>
      </c>
      <c r="L98" s="2">
        <f>SUMIFS(VI_Debitos!$V:$V,VI_Debitos!$H:$H,$C98,VI_Debitos!$T:$T,$D98,VI_Debitos!$R:$R,LEFT(PAGADO!L$1,4),VI_Debitos!$Q:$Q,RIGHT(L$1,2))</f>
        <v>0</v>
      </c>
      <c r="M98" s="2">
        <f>SUMIFS(VI_Debitos!$V:$V,VI_Debitos!$H:$H,$C98,VI_Debitos!$T:$T,$D98,VI_Debitos!$R:$R,LEFT(PAGADO!M$1,4),VI_Debitos!$Q:$Q,RIGHT(M$1,2))</f>
        <v>0</v>
      </c>
      <c r="N98" s="2">
        <f>SUMIFS(VI_Debitos!$V:$V,VI_Debitos!$H:$H,$C98,VI_Debitos!$T:$T,$D98,VI_Debitos!$R:$R,LEFT(PAGADO!N$1,4),VI_Debitos!$Q:$Q,RIGHT(N$1,2))</f>
        <v>0</v>
      </c>
      <c r="O98" s="2">
        <f>SUMIFS(VI_Debitos!$V:$V,VI_Debitos!$H:$H,$C98,VI_Debitos!$T:$T,$D98,VI_Debitos!$R:$R,LEFT(PAGADO!O$1,4),VI_Debitos!$Q:$Q,RIGHT(O$1,2))</f>
        <v>0</v>
      </c>
      <c r="P98" s="2">
        <f>SUMIFS(VI_Debitos!$V:$V,VI_Debitos!$H:$H,$C98,VI_Debitos!$T:$T,$D98,VI_Debitos!$R:$R,LEFT(PAGADO!P$1,4),VI_Debitos!$Q:$Q,RIGHT(P$1,2))</f>
        <v>0</v>
      </c>
      <c r="Q98" s="2">
        <f>SUMIFS(VI_Debitos!$V:$V,VI_Debitos!$H:$H,$C98,VI_Debitos!$T:$T,$D98,VI_Debitos!$R:$R,LEFT(PAGADO!Q$1,4),VI_Debitos!$Q:$Q,RIGHT(Q$1,2))</f>
        <v>0</v>
      </c>
      <c r="R98" s="2">
        <f t="shared" si="1"/>
        <v>0</v>
      </c>
    </row>
    <row r="99" spans="6:18">
      <c r="F99" s="2">
        <f>SUMIFS(VI_Debitos!$V:$V,VI_Debitos!$H:$H,$C99,VI_Debitos!$T:$T,$D99,VI_Debitos!$R:$R,LEFT(PAGADO!F$1,4),VI_Debitos!$Q:$Q,RIGHT(F$1,2))</f>
        <v>0</v>
      </c>
      <c r="G99" s="2">
        <f>SUMIFS(VI_Debitos!$V:$V,VI_Debitos!$H:$H,$C99,VI_Debitos!$T:$T,$D99,VI_Debitos!$R:$R,LEFT(PAGADO!G$1,4),VI_Debitos!$Q:$Q,RIGHT(G$1,2))</f>
        <v>0</v>
      </c>
      <c r="H99" s="2">
        <f>SUMIFS(VI_Debitos!$V:$V,VI_Debitos!$H:$H,$C99,VI_Debitos!$T:$T,$D99,VI_Debitos!$R:$R,LEFT(PAGADO!H$1,4),VI_Debitos!$Q:$Q,RIGHT(H$1,2))</f>
        <v>0</v>
      </c>
      <c r="I99" s="2">
        <f>SUMIFS(VI_Debitos!$V:$V,VI_Debitos!$H:$H,$C99,VI_Debitos!$T:$T,$D99,VI_Debitos!$R:$R,LEFT(PAGADO!I$1,4),VI_Debitos!$Q:$Q,RIGHT(I$1,2))</f>
        <v>0</v>
      </c>
      <c r="J99" s="2">
        <f>SUMIFS(VI_Debitos!$V:$V,VI_Debitos!$H:$H,$C99,VI_Debitos!$T:$T,$D99,VI_Debitos!$R:$R,LEFT(PAGADO!J$1,4),VI_Debitos!$Q:$Q,RIGHT(J$1,2))</f>
        <v>0</v>
      </c>
      <c r="K99" s="2">
        <f>SUMIFS(VI_Debitos!$V:$V,VI_Debitos!$H:$H,$C99,VI_Debitos!$T:$T,$D99,VI_Debitos!$R:$R,LEFT(PAGADO!K$1,4),VI_Debitos!$Q:$Q,RIGHT(K$1,2))</f>
        <v>0</v>
      </c>
      <c r="L99" s="2">
        <f>SUMIFS(VI_Debitos!$V:$V,VI_Debitos!$H:$H,$C99,VI_Debitos!$T:$T,$D99,VI_Debitos!$R:$R,LEFT(PAGADO!L$1,4),VI_Debitos!$Q:$Q,RIGHT(L$1,2))</f>
        <v>0</v>
      </c>
      <c r="M99" s="2">
        <f>SUMIFS(VI_Debitos!$V:$V,VI_Debitos!$H:$H,$C99,VI_Debitos!$T:$T,$D99,VI_Debitos!$R:$R,LEFT(PAGADO!M$1,4),VI_Debitos!$Q:$Q,RIGHT(M$1,2))</f>
        <v>0</v>
      </c>
      <c r="N99" s="2">
        <f>SUMIFS(VI_Debitos!$V:$V,VI_Debitos!$H:$H,$C99,VI_Debitos!$T:$T,$D99,VI_Debitos!$R:$R,LEFT(PAGADO!N$1,4),VI_Debitos!$Q:$Q,RIGHT(N$1,2))</f>
        <v>0</v>
      </c>
      <c r="O99" s="2">
        <f>SUMIFS(VI_Debitos!$V:$V,VI_Debitos!$H:$H,$C99,VI_Debitos!$T:$T,$D99,VI_Debitos!$R:$R,LEFT(PAGADO!O$1,4),VI_Debitos!$Q:$Q,RIGHT(O$1,2))</f>
        <v>0</v>
      </c>
      <c r="P99" s="2">
        <f>SUMIFS(VI_Debitos!$V:$V,VI_Debitos!$H:$H,$C99,VI_Debitos!$T:$T,$D99,VI_Debitos!$R:$R,LEFT(PAGADO!P$1,4),VI_Debitos!$Q:$Q,RIGHT(P$1,2))</f>
        <v>0</v>
      </c>
      <c r="Q99" s="2">
        <f>SUMIFS(VI_Debitos!$V:$V,VI_Debitos!$H:$H,$C99,VI_Debitos!$T:$T,$D99,VI_Debitos!$R:$R,LEFT(PAGADO!Q$1,4),VI_Debitos!$Q:$Q,RIGHT(Q$1,2))</f>
        <v>0</v>
      </c>
      <c r="R99" s="2">
        <f t="shared" si="1"/>
        <v>0</v>
      </c>
    </row>
    <row r="100" spans="6:18">
      <c r="F100" s="2">
        <f>SUMIFS(VI_Debitos!$V:$V,VI_Debitos!$H:$H,$C100,VI_Debitos!$T:$T,$D100,VI_Debitos!$R:$R,LEFT(PAGADO!F$1,4),VI_Debitos!$Q:$Q,RIGHT(F$1,2))</f>
        <v>0</v>
      </c>
      <c r="G100" s="2">
        <f>SUMIFS(VI_Debitos!$V:$V,VI_Debitos!$H:$H,$C100,VI_Debitos!$T:$T,$D100,VI_Debitos!$R:$R,LEFT(PAGADO!G$1,4),VI_Debitos!$Q:$Q,RIGHT(G$1,2))</f>
        <v>0</v>
      </c>
      <c r="H100" s="2">
        <f>SUMIFS(VI_Debitos!$V:$V,VI_Debitos!$H:$H,$C100,VI_Debitos!$T:$T,$D100,VI_Debitos!$R:$R,LEFT(PAGADO!H$1,4),VI_Debitos!$Q:$Q,RIGHT(H$1,2))</f>
        <v>0</v>
      </c>
      <c r="I100" s="2">
        <f>SUMIFS(VI_Debitos!$V:$V,VI_Debitos!$H:$H,$C100,VI_Debitos!$T:$T,$D100,VI_Debitos!$R:$R,LEFT(PAGADO!I$1,4),VI_Debitos!$Q:$Q,RIGHT(I$1,2))</f>
        <v>0</v>
      </c>
      <c r="J100" s="2">
        <f>SUMIFS(VI_Debitos!$V:$V,VI_Debitos!$H:$H,$C100,VI_Debitos!$T:$T,$D100,VI_Debitos!$R:$R,LEFT(PAGADO!J$1,4),VI_Debitos!$Q:$Q,RIGHT(J$1,2))</f>
        <v>0</v>
      </c>
      <c r="K100" s="2">
        <f>SUMIFS(VI_Debitos!$V:$V,VI_Debitos!$H:$H,$C100,VI_Debitos!$T:$T,$D100,VI_Debitos!$R:$R,LEFT(PAGADO!K$1,4),VI_Debitos!$Q:$Q,RIGHT(K$1,2))</f>
        <v>0</v>
      </c>
      <c r="L100" s="2">
        <f>SUMIFS(VI_Debitos!$V:$V,VI_Debitos!$H:$H,$C100,VI_Debitos!$T:$T,$D100,VI_Debitos!$R:$R,LEFT(PAGADO!L$1,4),VI_Debitos!$Q:$Q,RIGHT(L$1,2))</f>
        <v>0</v>
      </c>
      <c r="M100" s="2">
        <f>SUMIFS(VI_Debitos!$V:$V,VI_Debitos!$H:$H,$C100,VI_Debitos!$T:$T,$D100,VI_Debitos!$R:$R,LEFT(PAGADO!M$1,4),VI_Debitos!$Q:$Q,RIGHT(M$1,2))</f>
        <v>0</v>
      </c>
      <c r="N100" s="2">
        <f>SUMIFS(VI_Debitos!$V:$V,VI_Debitos!$H:$H,$C100,VI_Debitos!$T:$T,$D100,VI_Debitos!$R:$R,LEFT(PAGADO!N$1,4),VI_Debitos!$Q:$Q,RIGHT(N$1,2))</f>
        <v>0</v>
      </c>
      <c r="O100" s="2">
        <f>SUMIFS(VI_Debitos!$V:$V,VI_Debitos!$H:$H,$C100,VI_Debitos!$T:$T,$D100,VI_Debitos!$R:$R,LEFT(PAGADO!O$1,4),VI_Debitos!$Q:$Q,RIGHT(O$1,2))</f>
        <v>0</v>
      </c>
      <c r="P100" s="2">
        <f>SUMIFS(VI_Debitos!$V:$V,VI_Debitos!$H:$H,$C100,VI_Debitos!$T:$T,$D100,VI_Debitos!$R:$R,LEFT(PAGADO!P$1,4),VI_Debitos!$Q:$Q,RIGHT(P$1,2))</f>
        <v>0</v>
      </c>
      <c r="Q100" s="2">
        <f>SUMIFS(VI_Debitos!$V:$V,VI_Debitos!$H:$H,$C100,VI_Debitos!$T:$T,$D100,VI_Debitos!$R:$R,LEFT(PAGADO!Q$1,4),VI_Debitos!$Q:$Q,RIGHT(Q$1,2))</f>
        <v>0</v>
      </c>
      <c r="R100" s="2">
        <f t="shared" si="1"/>
        <v>0</v>
      </c>
    </row>
    <row r="101" spans="6:18">
      <c r="F101" s="2">
        <f>SUMIFS(VI_Debitos!$V:$V,VI_Debitos!$H:$H,$C101,VI_Debitos!$T:$T,$D101,VI_Debitos!$R:$R,LEFT(PAGADO!F$1,4),VI_Debitos!$Q:$Q,RIGHT(F$1,2))</f>
        <v>0</v>
      </c>
      <c r="G101" s="2">
        <f>SUMIFS(VI_Debitos!$V:$V,VI_Debitos!$H:$H,$C101,VI_Debitos!$T:$T,$D101,VI_Debitos!$R:$R,LEFT(PAGADO!G$1,4),VI_Debitos!$Q:$Q,RIGHT(G$1,2))</f>
        <v>0</v>
      </c>
      <c r="H101" s="2">
        <f>SUMIFS(VI_Debitos!$V:$V,VI_Debitos!$H:$H,$C101,VI_Debitos!$T:$T,$D101,VI_Debitos!$R:$R,LEFT(PAGADO!H$1,4),VI_Debitos!$Q:$Q,RIGHT(H$1,2))</f>
        <v>0</v>
      </c>
      <c r="I101" s="2">
        <f>SUMIFS(VI_Debitos!$V:$V,VI_Debitos!$H:$H,$C101,VI_Debitos!$T:$T,$D101,VI_Debitos!$R:$R,LEFT(PAGADO!I$1,4),VI_Debitos!$Q:$Q,RIGHT(I$1,2))</f>
        <v>0</v>
      </c>
      <c r="J101" s="2">
        <f>SUMIFS(VI_Debitos!$V:$V,VI_Debitos!$H:$H,$C101,VI_Debitos!$T:$T,$D101,VI_Debitos!$R:$R,LEFT(PAGADO!J$1,4),VI_Debitos!$Q:$Q,RIGHT(J$1,2))</f>
        <v>0</v>
      </c>
      <c r="K101" s="2">
        <f>SUMIFS(VI_Debitos!$V:$V,VI_Debitos!$H:$H,$C101,VI_Debitos!$T:$T,$D101,VI_Debitos!$R:$R,LEFT(PAGADO!K$1,4),VI_Debitos!$Q:$Q,RIGHT(K$1,2))</f>
        <v>0</v>
      </c>
      <c r="L101" s="2">
        <f>SUMIFS(VI_Debitos!$V:$V,VI_Debitos!$H:$H,$C101,VI_Debitos!$T:$T,$D101,VI_Debitos!$R:$R,LEFT(PAGADO!L$1,4),VI_Debitos!$Q:$Q,RIGHT(L$1,2))</f>
        <v>0</v>
      </c>
      <c r="M101" s="2">
        <f>SUMIFS(VI_Debitos!$V:$V,VI_Debitos!$H:$H,$C101,VI_Debitos!$T:$T,$D101,VI_Debitos!$R:$R,LEFT(PAGADO!M$1,4),VI_Debitos!$Q:$Q,RIGHT(M$1,2))</f>
        <v>0</v>
      </c>
      <c r="N101" s="2">
        <f>SUMIFS(VI_Debitos!$V:$V,VI_Debitos!$H:$H,$C101,VI_Debitos!$T:$T,$D101,VI_Debitos!$R:$R,LEFT(PAGADO!N$1,4),VI_Debitos!$Q:$Q,RIGHT(N$1,2))</f>
        <v>0</v>
      </c>
      <c r="O101" s="2">
        <f>SUMIFS(VI_Debitos!$V:$V,VI_Debitos!$H:$H,$C101,VI_Debitos!$T:$T,$D101,VI_Debitos!$R:$R,LEFT(PAGADO!O$1,4),VI_Debitos!$Q:$Q,RIGHT(O$1,2))</f>
        <v>0</v>
      </c>
      <c r="P101" s="2">
        <f>SUMIFS(VI_Debitos!$V:$V,VI_Debitos!$H:$H,$C101,VI_Debitos!$T:$T,$D101,VI_Debitos!$R:$R,LEFT(PAGADO!P$1,4),VI_Debitos!$Q:$Q,RIGHT(P$1,2))</f>
        <v>0</v>
      </c>
      <c r="Q101" s="2">
        <f>SUMIFS(VI_Debitos!$V:$V,VI_Debitos!$H:$H,$C101,VI_Debitos!$T:$T,$D101,VI_Debitos!$R:$R,LEFT(PAGADO!Q$1,4),VI_Debitos!$Q:$Q,RIGHT(Q$1,2))</f>
        <v>0</v>
      </c>
      <c r="R101" s="2">
        <f t="shared" si="1"/>
        <v>0</v>
      </c>
    </row>
    <row r="102" spans="6:18">
      <c r="F102" s="2">
        <f>SUMIFS(VI_Debitos!$V:$V,VI_Debitos!$H:$H,$C102,VI_Debitos!$T:$T,$D102,VI_Debitos!$R:$R,LEFT(PAGADO!F$1,4),VI_Debitos!$Q:$Q,RIGHT(F$1,2))</f>
        <v>0</v>
      </c>
      <c r="G102" s="2">
        <f>SUMIFS(VI_Debitos!$V:$V,VI_Debitos!$H:$H,$C102,VI_Debitos!$T:$T,$D102,VI_Debitos!$R:$R,LEFT(PAGADO!G$1,4),VI_Debitos!$Q:$Q,RIGHT(G$1,2))</f>
        <v>0</v>
      </c>
      <c r="H102" s="2">
        <f>SUMIFS(VI_Debitos!$V:$V,VI_Debitos!$H:$H,$C102,VI_Debitos!$T:$T,$D102,VI_Debitos!$R:$R,LEFT(PAGADO!H$1,4),VI_Debitos!$Q:$Q,RIGHT(H$1,2))</f>
        <v>0</v>
      </c>
      <c r="I102" s="2">
        <f>SUMIFS(VI_Debitos!$V:$V,VI_Debitos!$H:$H,$C102,VI_Debitos!$T:$T,$D102,VI_Debitos!$R:$R,LEFT(PAGADO!I$1,4),VI_Debitos!$Q:$Q,RIGHT(I$1,2))</f>
        <v>0</v>
      </c>
      <c r="J102" s="2">
        <f>SUMIFS(VI_Debitos!$V:$V,VI_Debitos!$H:$H,$C102,VI_Debitos!$T:$T,$D102,VI_Debitos!$R:$R,LEFT(PAGADO!J$1,4),VI_Debitos!$Q:$Q,RIGHT(J$1,2))</f>
        <v>0</v>
      </c>
      <c r="K102" s="2">
        <f>SUMIFS(VI_Debitos!$V:$V,VI_Debitos!$H:$H,$C102,VI_Debitos!$T:$T,$D102,VI_Debitos!$R:$R,LEFT(PAGADO!K$1,4),VI_Debitos!$Q:$Q,RIGHT(K$1,2))</f>
        <v>0</v>
      </c>
      <c r="L102" s="2">
        <f>SUMIFS(VI_Debitos!$V:$V,VI_Debitos!$H:$H,$C102,VI_Debitos!$T:$T,$D102,VI_Debitos!$R:$R,LEFT(PAGADO!L$1,4),VI_Debitos!$Q:$Q,RIGHT(L$1,2))</f>
        <v>0</v>
      </c>
      <c r="M102" s="2">
        <f>SUMIFS(VI_Debitos!$V:$V,VI_Debitos!$H:$H,$C102,VI_Debitos!$T:$T,$D102,VI_Debitos!$R:$R,LEFT(PAGADO!M$1,4),VI_Debitos!$Q:$Q,RIGHT(M$1,2))</f>
        <v>0</v>
      </c>
      <c r="N102" s="2">
        <f>SUMIFS(VI_Debitos!$V:$V,VI_Debitos!$H:$H,$C102,VI_Debitos!$T:$T,$D102,VI_Debitos!$R:$R,LEFT(PAGADO!N$1,4),VI_Debitos!$Q:$Q,RIGHT(N$1,2))</f>
        <v>0</v>
      </c>
      <c r="O102" s="2">
        <f>SUMIFS(VI_Debitos!$V:$V,VI_Debitos!$H:$H,$C102,VI_Debitos!$T:$T,$D102,VI_Debitos!$R:$R,LEFT(PAGADO!O$1,4),VI_Debitos!$Q:$Q,RIGHT(O$1,2))</f>
        <v>0</v>
      </c>
      <c r="P102" s="2">
        <f>SUMIFS(VI_Debitos!$V:$V,VI_Debitos!$H:$H,$C102,VI_Debitos!$T:$T,$D102,VI_Debitos!$R:$R,LEFT(PAGADO!P$1,4),VI_Debitos!$Q:$Q,RIGHT(P$1,2))</f>
        <v>0</v>
      </c>
      <c r="Q102" s="2">
        <f>SUMIFS(VI_Debitos!$V:$V,VI_Debitos!$H:$H,$C102,VI_Debitos!$T:$T,$D102,VI_Debitos!$R:$R,LEFT(PAGADO!Q$1,4),VI_Debitos!$Q:$Q,RIGHT(Q$1,2))</f>
        <v>0</v>
      </c>
      <c r="R102" s="2">
        <f t="shared" si="1"/>
        <v>0</v>
      </c>
    </row>
    <row r="103" spans="6:18">
      <c r="F103" s="2">
        <f>SUMIFS(VI_Debitos!$V:$V,VI_Debitos!$H:$H,$C103,VI_Debitos!$T:$T,$D103,VI_Debitos!$R:$R,LEFT(PAGADO!F$1,4),VI_Debitos!$Q:$Q,RIGHT(F$1,2))</f>
        <v>0</v>
      </c>
      <c r="G103" s="2">
        <f>SUMIFS(VI_Debitos!$V:$V,VI_Debitos!$H:$H,$C103,VI_Debitos!$T:$T,$D103,VI_Debitos!$R:$R,LEFT(PAGADO!G$1,4),VI_Debitos!$Q:$Q,RIGHT(G$1,2))</f>
        <v>0</v>
      </c>
      <c r="H103" s="2">
        <f>SUMIFS(VI_Debitos!$V:$V,VI_Debitos!$H:$H,$C103,VI_Debitos!$T:$T,$D103,VI_Debitos!$R:$R,LEFT(PAGADO!H$1,4),VI_Debitos!$Q:$Q,RIGHT(H$1,2))</f>
        <v>0</v>
      </c>
      <c r="I103" s="2">
        <f>SUMIFS(VI_Debitos!$V:$V,VI_Debitos!$H:$H,$C103,VI_Debitos!$T:$T,$D103,VI_Debitos!$R:$R,LEFT(PAGADO!I$1,4),VI_Debitos!$Q:$Q,RIGHT(I$1,2))</f>
        <v>0</v>
      </c>
      <c r="J103" s="2">
        <f>SUMIFS(VI_Debitos!$V:$V,VI_Debitos!$H:$H,$C103,VI_Debitos!$T:$T,$D103,VI_Debitos!$R:$R,LEFT(PAGADO!J$1,4),VI_Debitos!$Q:$Q,RIGHT(J$1,2))</f>
        <v>0</v>
      </c>
      <c r="K103" s="2">
        <f>SUMIFS(VI_Debitos!$V:$V,VI_Debitos!$H:$H,$C103,VI_Debitos!$T:$T,$D103,VI_Debitos!$R:$R,LEFT(PAGADO!K$1,4),VI_Debitos!$Q:$Q,RIGHT(K$1,2))</f>
        <v>0</v>
      </c>
      <c r="L103" s="2">
        <f>SUMIFS(VI_Debitos!$V:$V,VI_Debitos!$H:$H,$C103,VI_Debitos!$T:$T,$D103,VI_Debitos!$R:$R,LEFT(PAGADO!L$1,4),VI_Debitos!$Q:$Q,RIGHT(L$1,2))</f>
        <v>0</v>
      </c>
      <c r="M103" s="2">
        <f>SUMIFS(VI_Debitos!$V:$V,VI_Debitos!$H:$H,$C103,VI_Debitos!$T:$T,$D103,VI_Debitos!$R:$R,LEFT(PAGADO!M$1,4),VI_Debitos!$Q:$Q,RIGHT(M$1,2))</f>
        <v>0</v>
      </c>
      <c r="N103" s="2">
        <f>SUMIFS(VI_Debitos!$V:$V,VI_Debitos!$H:$H,$C103,VI_Debitos!$T:$T,$D103,VI_Debitos!$R:$R,LEFT(PAGADO!N$1,4),VI_Debitos!$Q:$Q,RIGHT(N$1,2))</f>
        <v>0</v>
      </c>
      <c r="O103" s="2">
        <f>SUMIFS(VI_Debitos!$V:$V,VI_Debitos!$H:$H,$C103,VI_Debitos!$T:$T,$D103,VI_Debitos!$R:$R,LEFT(PAGADO!O$1,4),VI_Debitos!$Q:$Q,RIGHT(O$1,2))</f>
        <v>0</v>
      </c>
      <c r="P103" s="2">
        <f>SUMIFS(VI_Debitos!$V:$V,VI_Debitos!$H:$H,$C103,VI_Debitos!$T:$T,$D103,VI_Debitos!$R:$R,LEFT(PAGADO!P$1,4),VI_Debitos!$Q:$Q,RIGHT(P$1,2))</f>
        <v>0</v>
      </c>
      <c r="Q103" s="2">
        <f>SUMIFS(VI_Debitos!$V:$V,VI_Debitos!$H:$H,$C103,VI_Debitos!$T:$T,$D103,VI_Debitos!$R:$R,LEFT(PAGADO!Q$1,4),VI_Debitos!$Q:$Q,RIGHT(Q$1,2))</f>
        <v>0</v>
      </c>
      <c r="R103" s="2">
        <f t="shared" si="1"/>
        <v>0</v>
      </c>
    </row>
    <row r="104" spans="6:18">
      <c r="F104" s="2">
        <f>SUMIFS(VI_Debitos!$V:$V,VI_Debitos!$H:$H,$C104,VI_Debitos!$T:$T,$D104,VI_Debitos!$R:$R,LEFT(PAGADO!F$1,4),VI_Debitos!$Q:$Q,RIGHT(F$1,2))</f>
        <v>0</v>
      </c>
      <c r="G104" s="2">
        <f>SUMIFS(VI_Debitos!$V:$V,VI_Debitos!$H:$H,$C104,VI_Debitos!$T:$T,$D104,VI_Debitos!$R:$R,LEFT(PAGADO!G$1,4),VI_Debitos!$Q:$Q,RIGHT(G$1,2))</f>
        <v>0</v>
      </c>
      <c r="H104" s="2">
        <f>SUMIFS(VI_Debitos!$V:$V,VI_Debitos!$H:$H,$C104,VI_Debitos!$T:$T,$D104,VI_Debitos!$R:$R,LEFT(PAGADO!H$1,4),VI_Debitos!$Q:$Q,RIGHT(H$1,2))</f>
        <v>0</v>
      </c>
      <c r="I104" s="2">
        <f>SUMIFS(VI_Debitos!$V:$V,VI_Debitos!$H:$H,$C104,VI_Debitos!$T:$T,$D104,VI_Debitos!$R:$R,LEFT(PAGADO!I$1,4),VI_Debitos!$Q:$Q,RIGHT(I$1,2))</f>
        <v>0</v>
      </c>
      <c r="J104" s="2">
        <f>SUMIFS(VI_Debitos!$V:$V,VI_Debitos!$H:$H,$C104,VI_Debitos!$T:$T,$D104,VI_Debitos!$R:$R,LEFT(PAGADO!J$1,4),VI_Debitos!$Q:$Q,RIGHT(J$1,2))</f>
        <v>0</v>
      </c>
      <c r="K104" s="2">
        <f>SUMIFS(VI_Debitos!$V:$V,VI_Debitos!$H:$H,$C104,VI_Debitos!$T:$T,$D104,VI_Debitos!$R:$R,LEFT(PAGADO!K$1,4),VI_Debitos!$Q:$Q,RIGHT(K$1,2))</f>
        <v>0</v>
      </c>
      <c r="L104" s="2">
        <f>SUMIFS(VI_Debitos!$V:$V,VI_Debitos!$H:$H,$C104,VI_Debitos!$T:$T,$D104,VI_Debitos!$R:$R,LEFT(PAGADO!L$1,4),VI_Debitos!$Q:$Q,RIGHT(L$1,2))</f>
        <v>0</v>
      </c>
      <c r="M104" s="2">
        <f>SUMIFS(VI_Debitos!$V:$V,VI_Debitos!$H:$H,$C104,VI_Debitos!$T:$T,$D104,VI_Debitos!$R:$R,LEFT(PAGADO!M$1,4),VI_Debitos!$Q:$Q,RIGHT(M$1,2))</f>
        <v>0</v>
      </c>
      <c r="N104" s="2">
        <f>SUMIFS(VI_Debitos!$V:$V,VI_Debitos!$H:$H,$C104,VI_Debitos!$T:$T,$D104,VI_Debitos!$R:$R,LEFT(PAGADO!N$1,4),VI_Debitos!$Q:$Q,RIGHT(N$1,2))</f>
        <v>0</v>
      </c>
      <c r="O104" s="2">
        <f>SUMIFS(VI_Debitos!$V:$V,VI_Debitos!$H:$H,$C104,VI_Debitos!$T:$T,$D104,VI_Debitos!$R:$R,LEFT(PAGADO!O$1,4),VI_Debitos!$Q:$Q,RIGHT(O$1,2))</f>
        <v>0</v>
      </c>
      <c r="P104" s="2">
        <f>SUMIFS(VI_Debitos!$V:$V,VI_Debitos!$H:$H,$C104,VI_Debitos!$T:$T,$D104,VI_Debitos!$R:$R,LEFT(PAGADO!P$1,4),VI_Debitos!$Q:$Q,RIGHT(P$1,2))</f>
        <v>0</v>
      </c>
      <c r="Q104" s="2">
        <f>SUMIFS(VI_Debitos!$V:$V,VI_Debitos!$H:$H,$C104,VI_Debitos!$T:$T,$D104,VI_Debitos!$R:$R,LEFT(PAGADO!Q$1,4),VI_Debitos!$Q:$Q,RIGHT(Q$1,2))</f>
        <v>0</v>
      </c>
      <c r="R104" s="2">
        <f t="shared" si="1"/>
        <v>0</v>
      </c>
    </row>
    <row r="105" spans="6:18">
      <c r="F105" s="2">
        <f>SUMIFS(VI_Debitos!$V:$V,VI_Debitos!$H:$H,$C105,VI_Debitos!$T:$T,$D105,VI_Debitos!$R:$R,LEFT(PAGADO!F$1,4),VI_Debitos!$Q:$Q,RIGHT(F$1,2))</f>
        <v>0</v>
      </c>
      <c r="G105" s="2">
        <f>SUMIFS(VI_Debitos!$V:$V,VI_Debitos!$H:$H,$C105,VI_Debitos!$T:$T,$D105,VI_Debitos!$R:$R,LEFT(PAGADO!G$1,4),VI_Debitos!$Q:$Q,RIGHT(G$1,2))</f>
        <v>0</v>
      </c>
      <c r="H105" s="2">
        <f>SUMIFS(VI_Debitos!$V:$V,VI_Debitos!$H:$H,$C105,VI_Debitos!$T:$T,$D105,VI_Debitos!$R:$R,LEFT(PAGADO!H$1,4),VI_Debitos!$Q:$Q,RIGHT(H$1,2))</f>
        <v>0</v>
      </c>
      <c r="I105" s="2">
        <f>SUMIFS(VI_Debitos!$V:$V,VI_Debitos!$H:$H,$C105,VI_Debitos!$T:$T,$D105,VI_Debitos!$R:$R,LEFT(PAGADO!I$1,4),VI_Debitos!$Q:$Q,RIGHT(I$1,2))</f>
        <v>0</v>
      </c>
      <c r="J105" s="2">
        <f>SUMIFS(VI_Debitos!$V:$V,VI_Debitos!$H:$H,$C105,VI_Debitos!$T:$T,$D105,VI_Debitos!$R:$R,LEFT(PAGADO!J$1,4),VI_Debitos!$Q:$Q,RIGHT(J$1,2))</f>
        <v>0</v>
      </c>
      <c r="K105" s="2">
        <f>SUMIFS(VI_Debitos!$V:$V,VI_Debitos!$H:$H,$C105,VI_Debitos!$T:$T,$D105,VI_Debitos!$R:$R,LEFT(PAGADO!K$1,4),VI_Debitos!$Q:$Q,RIGHT(K$1,2))</f>
        <v>0</v>
      </c>
      <c r="L105" s="2">
        <f>SUMIFS(VI_Debitos!$V:$V,VI_Debitos!$H:$H,$C105,VI_Debitos!$T:$T,$D105,VI_Debitos!$R:$R,LEFT(PAGADO!L$1,4),VI_Debitos!$Q:$Q,RIGHT(L$1,2))</f>
        <v>0</v>
      </c>
      <c r="M105" s="2">
        <f>SUMIFS(VI_Debitos!$V:$V,VI_Debitos!$H:$H,$C105,VI_Debitos!$T:$T,$D105,VI_Debitos!$R:$R,LEFT(PAGADO!M$1,4),VI_Debitos!$Q:$Q,RIGHT(M$1,2))</f>
        <v>0</v>
      </c>
      <c r="N105" s="2">
        <f>SUMIFS(VI_Debitos!$V:$V,VI_Debitos!$H:$H,$C105,VI_Debitos!$T:$T,$D105,VI_Debitos!$R:$R,LEFT(PAGADO!N$1,4),VI_Debitos!$Q:$Q,RIGHT(N$1,2))</f>
        <v>0</v>
      </c>
      <c r="O105" s="2">
        <f>SUMIFS(VI_Debitos!$V:$V,VI_Debitos!$H:$H,$C105,VI_Debitos!$T:$T,$D105,VI_Debitos!$R:$R,LEFT(PAGADO!O$1,4),VI_Debitos!$Q:$Q,RIGHT(O$1,2))</f>
        <v>0</v>
      </c>
      <c r="P105" s="2">
        <f>SUMIFS(VI_Debitos!$V:$V,VI_Debitos!$H:$H,$C105,VI_Debitos!$T:$T,$D105,VI_Debitos!$R:$R,LEFT(PAGADO!P$1,4),VI_Debitos!$Q:$Q,RIGHT(P$1,2))</f>
        <v>0</v>
      </c>
      <c r="Q105" s="2">
        <f>SUMIFS(VI_Debitos!$V:$V,VI_Debitos!$H:$H,$C105,VI_Debitos!$T:$T,$D105,VI_Debitos!$R:$R,LEFT(PAGADO!Q$1,4),VI_Debitos!$Q:$Q,RIGHT(Q$1,2))</f>
        <v>0</v>
      </c>
      <c r="R105" s="2">
        <f t="shared" si="1"/>
        <v>0</v>
      </c>
    </row>
    <row r="106" spans="6:18">
      <c r="F106" s="2">
        <f>SUMIFS(VI_Debitos!$V:$V,VI_Debitos!$H:$H,$C106,VI_Debitos!$T:$T,$D106,VI_Debitos!$R:$R,LEFT(PAGADO!F$1,4),VI_Debitos!$Q:$Q,RIGHT(F$1,2))</f>
        <v>0</v>
      </c>
      <c r="G106" s="2">
        <f>SUMIFS(VI_Debitos!$V:$V,VI_Debitos!$H:$H,$C106,VI_Debitos!$T:$T,$D106,VI_Debitos!$R:$R,LEFT(PAGADO!G$1,4),VI_Debitos!$Q:$Q,RIGHT(G$1,2))</f>
        <v>0</v>
      </c>
      <c r="H106" s="2">
        <f>SUMIFS(VI_Debitos!$V:$V,VI_Debitos!$H:$H,$C106,VI_Debitos!$T:$T,$D106,VI_Debitos!$R:$R,LEFT(PAGADO!H$1,4),VI_Debitos!$Q:$Q,RIGHT(H$1,2))</f>
        <v>0</v>
      </c>
      <c r="I106" s="2">
        <f>SUMIFS(VI_Debitos!$V:$V,VI_Debitos!$H:$H,$C106,VI_Debitos!$T:$T,$D106,VI_Debitos!$R:$R,LEFT(PAGADO!I$1,4),VI_Debitos!$Q:$Q,RIGHT(I$1,2))</f>
        <v>0</v>
      </c>
      <c r="J106" s="2">
        <f>SUMIFS(VI_Debitos!$V:$V,VI_Debitos!$H:$H,$C106,VI_Debitos!$T:$T,$D106,VI_Debitos!$R:$R,LEFT(PAGADO!J$1,4),VI_Debitos!$Q:$Q,RIGHT(J$1,2))</f>
        <v>0</v>
      </c>
      <c r="K106" s="2">
        <f>SUMIFS(VI_Debitos!$V:$V,VI_Debitos!$H:$H,$C106,VI_Debitos!$T:$T,$D106,VI_Debitos!$R:$R,LEFT(PAGADO!K$1,4),VI_Debitos!$Q:$Q,RIGHT(K$1,2))</f>
        <v>0</v>
      </c>
      <c r="L106" s="2">
        <f>SUMIFS(VI_Debitos!$V:$V,VI_Debitos!$H:$H,$C106,VI_Debitos!$T:$T,$D106,VI_Debitos!$R:$R,LEFT(PAGADO!L$1,4),VI_Debitos!$Q:$Q,RIGHT(L$1,2))</f>
        <v>0</v>
      </c>
      <c r="M106" s="2">
        <f>SUMIFS(VI_Debitos!$V:$V,VI_Debitos!$H:$H,$C106,VI_Debitos!$T:$T,$D106,VI_Debitos!$R:$R,LEFT(PAGADO!M$1,4),VI_Debitos!$Q:$Q,RIGHT(M$1,2))</f>
        <v>0</v>
      </c>
      <c r="N106" s="2">
        <f>SUMIFS(VI_Debitos!$V:$V,VI_Debitos!$H:$H,$C106,VI_Debitos!$T:$T,$D106,VI_Debitos!$R:$R,LEFT(PAGADO!N$1,4),VI_Debitos!$Q:$Q,RIGHT(N$1,2))</f>
        <v>0</v>
      </c>
      <c r="O106" s="2">
        <f>SUMIFS(VI_Debitos!$V:$V,VI_Debitos!$H:$H,$C106,VI_Debitos!$T:$T,$D106,VI_Debitos!$R:$R,LEFT(PAGADO!O$1,4),VI_Debitos!$Q:$Q,RIGHT(O$1,2))</f>
        <v>0</v>
      </c>
      <c r="P106" s="2">
        <f>SUMIFS(VI_Debitos!$V:$V,VI_Debitos!$H:$H,$C106,VI_Debitos!$T:$T,$D106,VI_Debitos!$R:$R,LEFT(PAGADO!P$1,4),VI_Debitos!$Q:$Q,RIGHT(P$1,2))</f>
        <v>0</v>
      </c>
      <c r="Q106" s="2">
        <f>SUMIFS(VI_Debitos!$V:$V,VI_Debitos!$H:$H,$C106,VI_Debitos!$T:$T,$D106,VI_Debitos!$R:$R,LEFT(PAGADO!Q$1,4),VI_Debitos!$Q:$Q,RIGHT(Q$1,2))</f>
        <v>0</v>
      </c>
      <c r="R106" s="2">
        <f t="shared" si="1"/>
        <v>0</v>
      </c>
    </row>
    <row r="107" spans="6:18">
      <c r="F107" s="2">
        <f>SUMIFS(VI_Debitos!$V:$V,VI_Debitos!$H:$H,$C107,VI_Debitos!$T:$T,$D107,VI_Debitos!$R:$R,LEFT(PAGADO!F$1,4),VI_Debitos!$Q:$Q,RIGHT(F$1,2))</f>
        <v>0</v>
      </c>
      <c r="G107" s="2">
        <f>SUMIFS(VI_Debitos!$V:$V,VI_Debitos!$H:$H,$C107,VI_Debitos!$T:$T,$D107,VI_Debitos!$R:$R,LEFT(PAGADO!G$1,4),VI_Debitos!$Q:$Q,RIGHT(G$1,2))</f>
        <v>0</v>
      </c>
      <c r="H107" s="2">
        <f>SUMIFS(VI_Debitos!$V:$V,VI_Debitos!$H:$H,$C107,VI_Debitos!$T:$T,$D107,VI_Debitos!$R:$R,LEFT(PAGADO!H$1,4),VI_Debitos!$Q:$Q,RIGHT(H$1,2))</f>
        <v>0</v>
      </c>
      <c r="I107" s="2">
        <f>SUMIFS(VI_Debitos!$V:$V,VI_Debitos!$H:$H,$C107,VI_Debitos!$T:$T,$D107,VI_Debitos!$R:$R,LEFT(PAGADO!I$1,4),VI_Debitos!$Q:$Q,RIGHT(I$1,2))</f>
        <v>0</v>
      </c>
      <c r="J107" s="2">
        <f>SUMIFS(VI_Debitos!$V:$V,VI_Debitos!$H:$H,$C107,VI_Debitos!$T:$T,$D107,VI_Debitos!$R:$R,LEFT(PAGADO!J$1,4),VI_Debitos!$Q:$Q,RIGHT(J$1,2))</f>
        <v>0</v>
      </c>
      <c r="K107" s="2">
        <f>SUMIFS(VI_Debitos!$V:$V,VI_Debitos!$H:$H,$C107,VI_Debitos!$T:$T,$D107,VI_Debitos!$R:$R,LEFT(PAGADO!K$1,4),VI_Debitos!$Q:$Q,RIGHT(K$1,2))</f>
        <v>0</v>
      </c>
      <c r="L107" s="2">
        <f>SUMIFS(VI_Debitos!$V:$V,VI_Debitos!$H:$H,$C107,VI_Debitos!$T:$T,$D107,VI_Debitos!$R:$R,LEFT(PAGADO!L$1,4),VI_Debitos!$Q:$Q,RIGHT(L$1,2))</f>
        <v>0</v>
      </c>
      <c r="M107" s="2">
        <f>SUMIFS(VI_Debitos!$V:$V,VI_Debitos!$H:$H,$C107,VI_Debitos!$T:$T,$D107,VI_Debitos!$R:$R,LEFT(PAGADO!M$1,4),VI_Debitos!$Q:$Q,RIGHT(M$1,2))</f>
        <v>0</v>
      </c>
      <c r="N107" s="2">
        <f>SUMIFS(VI_Debitos!$V:$V,VI_Debitos!$H:$H,$C107,VI_Debitos!$T:$T,$D107,VI_Debitos!$R:$R,LEFT(PAGADO!N$1,4),VI_Debitos!$Q:$Q,RIGHT(N$1,2))</f>
        <v>0</v>
      </c>
      <c r="O107" s="2">
        <f>SUMIFS(VI_Debitos!$V:$V,VI_Debitos!$H:$H,$C107,VI_Debitos!$T:$T,$D107,VI_Debitos!$R:$R,LEFT(PAGADO!O$1,4),VI_Debitos!$Q:$Q,RIGHT(O$1,2))</f>
        <v>0</v>
      </c>
      <c r="P107" s="2">
        <f>SUMIFS(VI_Debitos!$V:$V,VI_Debitos!$H:$H,$C107,VI_Debitos!$T:$T,$D107,VI_Debitos!$R:$R,LEFT(PAGADO!P$1,4),VI_Debitos!$Q:$Q,RIGHT(P$1,2))</f>
        <v>0</v>
      </c>
      <c r="Q107" s="2">
        <f>SUMIFS(VI_Debitos!$V:$V,VI_Debitos!$H:$H,$C107,VI_Debitos!$T:$T,$D107,VI_Debitos!$R:$R,LEFT(PAGADO!Q$1,4),VI_Debitos!$Q:$Q,RIGHT(Q$1,2))</f>
        <v>0</v>
      </c>
      <c r="R107" s="2">
        <f t="shared" si="1"/>
        <v>0</v>
      </c>
    </row>
    <row r="108" spans="6:18">
      <c r="F108" s="2">
        <f>SUMIFS(VI_Debitos!$V:$V,VI_Debitos!$H:$H,$C108,VI_Debitos!$T:$T,$D108,VI_Debitos!$R:$R,LEFT(PAGADO!F$1,4),VI_Debitos!$Q:$Q,RIGHT(F$1,2))</f>
        <v>0</v>
      </c>
      <c r="G108" s="2">
        <f>SUMIFS(VI_Debitos!$V:$V,VI_Debitos!$H:$H,$C108,VI_Debitos!$T:$T,$D108,VI_Debitos!$R:$R,LEFT(PAGADO!G$1,4),VI_Debitos!$Q:$Q,RIGHT(G$1,2))</f>
        <v>0</v>
      </c>
      <c r="H108" s="2">
        <f>SUMIFS(VI_Debitos!$V:$V,VI_Debitos!$H:$H,$C108,VI_Debitos!$T:$T,$D108,VI_Debitos!$R:$R,LEFT(PAGADO!H$1,4),VI_Debitos!$Q:$Q,RIGHT(H$1,2))</f>
        <v>0</v>
      </c>
      <c r="I108" s="2">
        <f>SUMIFS(VI_Debitos!$V:$V,VI_Debitos!$H:$H,$C108,VI_Debitos!$T:$T,$D108,VI_Debitos!$R:$R,LEFT(PAGADO!I$1,4),VI_Debitos!$Q:$Q,RIGHT(I$1,2))</f>
        <v>0</v>
      </c>
      <c r="J108" s="2">
        <f>SUMIFS(VI_Debitos!$V:$V,VI_Debitos!$H:$H,$C108,VI_Debitos!$T:$T,$D108,VI_Debitos!$R:$R,LEFT(PAGADO!J$1,4),VI_Debitos!$Q:$Q,RIGHT(J$1,2))</f>
        <v>0</v>
      </c>
      <c r="K108" s="2">
        <f>SUMIFS(VI_Debitos!$V:$V,VI_Debitos!$H:$H,$C108,VI_Debitos!$T:$T,$D108,VI_Debitos!$R:$R,LEFT(PAGADO!K$1,4),VI_Debitos!$Q:$Q,RIGHT(K$1,2))</f>
        <v>0</v>
      </c>
      <c r="L108" s="2">
        <f>SUMIFS(VI_Debitos!$V:$V,VI_Debitos!$H:$H,$C108,VI_Debitos!$T:$T,$D108,VI_Debitos!$R:$R,LEFT(PAGADO!L$1,4),VI_Debitos!$Q:$Q,RIGHT(L$1,2))</f>
        <v>0</v>
      </c>
      <c r="M108" s="2">
        <f>SUMIFS(VI_Debitos!$V:$V,VI_Debitos!$H:$H,$C108,VI_Debitos!$T:$T,$D108,VI_Debitos!$R:$R,LEFT(PAGADO!M$1,4),VI_Debitos!$Q:$Q,RIGHT(M$1,2))</f>
        <v>0</v>
      </c>
      <c r="N108" s="2">
        <f>SUMIFS(VI_Debitos!$V:$V,VI_Debitos!$H:$H,$C108,VI_Debitos!$T:$T,$D108,VI_Debitos!$R:$R,LEFT(PAGADO!N$1,4),VI_Debitos!$Q:$Q,RIGHT(N$1,2))</f>
        <v>0</v>
      </c>
      <c r="O108" s="2">
        <f>SUMIFS(VI_Debitos!$V:$V,VI_Debitos!$H:$H,$C108,VI_Debitos!$T:$T,$D108,VI_Debitos!$R:$R,LEFT(PAGADO!O$1,4),VI_Debitos!$Q:$Q,RIGHT(O$1,2))</f>
        <v>0</v>
      </c>
      <c r="P108" s="2">
        <f>SUMIFS(VI_Debitos!$V:$V,VI_Debitos!$H:$H,$C108,VI_Debitos!$T:$T,$D108,VI_Debitos!$R:$R,LEFT(PAGADO!P$1,4),VI_Debitos!$Q:$Q,RIGHT(P$1,2))</f>
        <v>0</v>
      </c>
      <c r="Q108" s="2">
        <f>SUMIFS(VI_Debitos!$V:$V,VI_Debitos!$H:$H,$C108,VI_Debitos!$T:$T,$D108,VI_Debitos!$R:$R,LEFT(PAGADO!Q$1,4),VI_Debitos!$Q:$Q,RIGHT(Q$1,2))</f>
        <v>0</v>
      </c>
      <c r="R108" s="2">
        <f t="shared" si="1"/>
        <v>0</v>
      </c>
    </row>
    <row r="109" spans="6:18">
      <c r="F109" s="2">
        <f>SUMIFS(VI_Debitos!$V:$V,VI_Debitos!$H:$H,$C109,VI_Debitos!$T:$T,$D109,VI_Debitos!$R:$R,LEFT(PAGADO!F$1,4),VI_Debitos!$Q:$Q,RIGHT(F$1,2))</f>
        <v>0</v>
      </c>
      <c r="G109" s="2">
        <f>SUMIFS(VI_Debitos!$V:$V,VI_Debitos!$H:$H,$C109,VI_Debitos!$T:$T,$D109,VI_Debitos!$R:$R,LEFT(PAGADO!G$1,4),VI_Debitos!$Q:$Q,RIGHT(G$1,2))</f>
        <v>0</v>
      </c>
      <c r="H109" s="2">
        <f>SUMIFS(VI_Debitos!$V:$V,VI_Debitos!$H:$H,$C109,VI_Debitos!$T:$T,$D109,VI_Debitos!$R:$R,LEFT(PAGADO!H$1,4),VI_Debitos!$Q:$Q,RIGHT(H$1,2))</f>
        <v>0</v>
      </c>
      <c r="I109" s="2">
        <f>SUMIFS(VI_Debitos!$V:$V,VI_Debitos!$H:$H,$C109,VI_Debitos!$T:$T,$D109,VI_Debitos!$R:$R,LEFT(PAGADO!I$1,4),VI_Debitos!$Q:$Q,RIGHT(I$1,2))</f>
        <v>0</v>
      </c>
      <c r="J109" s="2">
        <f>SUMIFS(VI_Debitos!$V:$V,VI_Debitos!$H:$H,$C109,VI_Debitos!$T:$T,$D109,VI_Debitos!$R:$R,LEFT(PAGADO!J$1,4),VI_Debitos!$Q:$Q,RIGHT(J$1,2))</f>
        <v>0</v>
      </c>
      <c r="K109" s="2">
        <f>SUMIFS(VI_Debitos!$V:$V,VI_Debitos!$H:$H,$C109,VI_Debitos!$T:$T,$D109,VI_Debitos!$R:$R,LEFT(PAGADO!K$1,4),VI_Debitos!$Q:$Q,RIGHT(K$1,2))</f>
        <v>0</v>
      </c>
      <c r="L109" s="2">
        <f>SUMIFS(VI_Debitos!$V:$V,VI_Debitos!$H:$H,$C109,VI_Debitos!$T:$T,$D109,VI_Debitos!$R:$R,LEFT(PAGADO!L$1,4),VI_Debitos!$Q:$Q,RIGHT(L$1,2))</f>
        <v>0</v>
      </c>
      <c r="M109" s="2">
        <f>SUMIFS(VI_Debitos!$V:$V,VI_Debitos!$H:$H,$C109,VI_Debitos!$T:$T,$D109,VI_Debitos!$R:$R,LEFT(PAGADO!M$1,4),VI_Debitos!$Q:$Q,RIGHT(M$1,2))</f>
        <v>0</v>
      </c>
      <c r="N109" s="2">
        <f>SUMIFS(VI_Debitos!$V:$V,VI_Debitos!$H:$H,$C109,VI_Debitos!$T:$T,$D109,VI_Debitos!$R:$R,LEFT(PAGADO!N$1,4),VI_Debitos!$Q:$Q,RIGHT(N$1,2))</f>
        <v>0</v>
      </c>
      <c r="O109" s="2">
        <f>SUMIFS(VI_Debitos!$V:$V,VI_Debitos!$H:$H,$C109,VI_Debitos!$T:$T,$D109,VI_Debitos!$R:$R,LEFT(PAGADO!O$1,4),VI_Debitos!$Q:$Q,RIGHT(O$1,2))</f>
        <v>0</v>
      </c>
      <c r="P109" s="2">
        <f>SUMIFS(VI_Debitos!$V:$V,VI_Debitos!$H:$H,$C109,VI_Debitos!$T:$T,$D109,VI_Debitos!$R:$R,LEFT(PAGADO!P$1,4),VI_Debitos!$Q:$Q,RIGHT(P$1,2))</f>
        <v>0</v>
      </c>
      <c r="Q109" s="2">
        <f>SUMIFS(VI_Debitos!$V:$V,VI_Debitos!$H:$H,$C109,VI_Debitos!$T:$T,$D109,VI_Debitos!$R:$R,LEFT(PAGADO!Q$1,4),VI_Debitos!$Q:$Q,RIGHT(Q$1,2))</f>
        <v>0</v>
      </c>
      <c r="R109" s="2">
        <f t="shared" si="1"/>
        <v>0</v>
      </c>
    </row>
    <row r="110" spans="6:18">
      <c r="F110" s="2">
        <f>SUMIFS(VI_Debitos!$V:$V,VI_Debitos!$H:$H,$C110,VI_Debitos!$T:$T,$D110,VI_Debitos!$R:$R,LEFT(PAGADO!F$1,4),VI_Debitos!$Q:$Q,RIGHT(F$1,2))</f>
        <v>0</v>
      </c>
      <c r="G110" s="2">
        <f>SUMIFS(VI_Debitos!$V:$V,VI_Debitos!$H:$H,$C110,VI_Debitos!$T:$T,$D110,VI_Debitos!$R:$R,LEFT(PAGADO!G$1,4),VI_Debitos!$Q:$Q,RIGHT(G$1,2))</f>
        <v>0</v>
      </c>
      <c r="H110" s="2">
        <f>SUMIFS(VI_Debitos!$V:$V,VI_Debitos!$H:$H,$C110,VI_Debitos!$T:$T,$D110,VI_Debitos!$R:$R,LEFT(PAGADO!H$1,4),VI_Debitos!$Q:$Q,RIGHT(H$1,2))</f>
        <v>0</v>
      </c>
      <c r="I110" s="2">
        <f>SUMIFS(VI_Debitos!$V:$V,VI_Debitos!$H:$H,$C110,VI_Debitos!$T:$T,$D110,VI_Debitos!$R:$R,LEFT(PAGADO!I$1,4),VI_Debitos!$Q:$Q,RIGHT(I$1,2))</f>
        <v>0</v>
      </c>
      <c r="J110" s="2">
        <f>SUMIFS(VI_Debitos!$V:$V,VI_Debitos!$H:$H,$C110,VI_Debitos!$T:$T,$D110,VI_Debitos!$R:$R,LEFT(PAGADO!J$1,4),VI_Debitos!$Q:$Q,RIGHT(J$1,2))</f>
        <v>0</v>
      </c>
      <c r="K110" s="2">
        <f>SUMIFS(VI_Debitos!$V:$V,VI_Debitos!$H:$H,$C110,VI_Debitos!$T:$T,$D110,VI_Debitos!$R:$R,LEFT(PAGADO!K$1,4),VI_Debitos!$Q:$Q,RIGHT(K$1,2))</f>
        <v>0</v>
      </c>
      <c r="L110" s="2">
        <f>SUMIFS(VI_Debitos!$V:$V,VI_Debitos!$H:$H,$C110,VI_Debitos!$T:$T,$D110,VI_Debitos!$R:$R,LEFT(PAGADO!L$1,4),VI_Debitos!$Q:$Q,RIGHT(L$1,2))</f>
        <v>0</v>
      </c>
      <c r="M110" s="2">
        <f>SUMIFS(VI_Debitos!$V:$V,VI_Debitos!$H:$H,$C110,VI_Debitos!$T:$T,$D110,VI_Debitos!$R:$R,LEFT(PAGADO!M$1,4),VI_Debitos!$Q:$Q,RIGHT(M$1,2))</f>
        <v>0</v>
      </c>
      <c r="N110" s="2">
        <f>SUMIFS(VI_Debitos!$V:$V,VI_Debitos!$H:$H,$C110,VI_Debitos!$T:$T,$D110,VI_Debitos!$R:$R,LEFT(PAGADO!N$1,4),VI_Debitos!$Q:$Q,RIGHT(N$1,2))</f>
        <v>0</v>
      </c>
      <c r="O110" s="2">
        <f>SUMIFS(VI_Debitos!$V:$V,VI_Debitos!$H:$H,$C110,VI_Debitos!$T:$T,$D110,VI_Debitos!$R:$R,LEFT(PAGADO!O$1,4),VI_Debitos!$Q:$Q,RIGHT(O$1,2))</f>
        <v>0</v>
      </c>
      <c r="P110" s="2">
        <f>SUMIFS(VI_Debitos!$V:$V,VI_Debitos!$H:$H,$C110,VI_Debitos!$T:$T,$D110,VI_Debitos!$R:$R,LEFT(PAGADO!P$1,4),VI_Debitos!$Q:$Q,RIGHT(P$1,2))</f>
        <v>0</v>
      </c>
      <c r="Q110" s="2">
        <f>SUMIFS(VI_Debitos!$V:$V,VI_Debitos!$H:$H,$C110,VI_Debitos!$T:$T,$D110,VI_Debitos!$R:$R,LEFT(PAGADO!Q$1,4),VI_Debitos!$Q:$Q,RIGHT(Q$1,2))</f>
        <v>0</v>
      </c>
      <c r="R110" s="2">
        <f t="shared" si="1"/>
        <v>0</v>
      </c>
    </row>
    <row r="111" spans="6:18">
      <c r="F111" s="2">
        <f>SUMIFS(VI_Debitos!$V:$V,VI_Debitos!$H:$H,$C111,VI_Debitos!$T:$T,$D111,VI_Debitos!$R:$R,LEFT(PAGADO!F$1,4),VI_Debitos!$Q:$Q,RIGHT(F$1,2))</f>
        <v>0</v>
      </c>
      <c r="G111" s="2">
        <f>SUMIFS(VI_Debitos!$V:$V,VI_Debitos!$H:$H,$C111,VI_Debitos!$T:$T,$D111,VI_Debitos!$R:$R,LEFT(PAGADO!G$1,4),VI_Debitos!$Q:$Q,RIGHT(G$1,2))</f>
        <v>0</v>
      </c>
      <c r="H111" s="2">
        <f>SUMIFS(VI_Debitos!$V:$V,VI_Debitos!$H:$H,$C111,VI_Debitos!$T:$T,$D111,VI_Debitos!$R:$R,LEFT(PAGADO!H$1,4),VI_Debitos!$Q:$Q,RIGHT(H$1,2))</f>
        <v>0</v>
      </c>
      <c r="I111" s="2">
        <f>SUMIFS(VI_Debitos!$V:$V,VI_Debitos!$H:$H,$C111,VI_Debitos!$T:$T,$D111,VI_Debitos!$R:$R,LEFT(PAGADO!I$1,4),VI_Debitos!$Q:$Q,RIGHT(I$1,2))</f>
        <v>0</v>
      </c>
      <c r="J111" s="2">
        <f>SUMIFS(VI_Debitos!$V:$V,VI_Debitos!$H:$H,$C111,VI_Debitos!$T:$T,$D111,VI_Debitos!$R:$R,LEFT(PAGADO!J$1,4),VI_Debitos!$Q:$Q,RIGHT(J$1,2))</f>
        <v>0</v>
      </c>
      <c r="K111" s="2">
        <f>SUMIFS(VI_Debitos!$V:$V,VI_Debitos!$H:$H,$C111,VI_Debitos!$T:$T,$D111,VI_Debitos!$R:$R,LEFT(PAGADO!K$1,4),VI_Debitos!$Q:$Q,RIGHT(K$1,2))</f>
        <v>0</v>
      </c>
      <c r="L111" s="2">
        <f>SUMIFS(VI_Debitos!$V:$V,VI_Debitos!$H:$H,$C111,VI_Debitos!$T:$T,$D111,VI_Debitos!$R:$R,LEFT(PAGADO!L$1,4),VI_Debitos!$Q:$Q,RIGHT(L$1,2))</f>
        <v>0</v>
      </c>
      <c r="M111" s="2">
        <f>SUMIFS(VI_Debitos!$V:$V,VI_Debitos!$H:$H,$C111,VI_Debitos!$T:$T,$D111,VI_Debitos!$R:$R,LEFT(PAGADO!M$1,4),VI_Debitos!$Q:$Q,RIGHT(M$1,2))</f>
        <v>0</v>
      </c>
      <c r="N111" s="2">
        <f>SUMIFS(VI_Debitos!$V:$V,VI_Debitos!$H:$H,$C111,VI_Debitos!$T:$T,$D111,VI_Debitos!$R:$R,LEFT(PAGADO!N$1,4),VI_Debitos!$Q:$Q,RIGHT(N$1,2))</f>
        <v>0</v>
      </c>
      <c r="O111" s="2">
        <f>SUMIFS(VI_Debitos!$V:$V,VI_Debitos!$H:$H,$C111,VI_Debitos!$T:$T,$D111,VI_Debitos!$R:$R,LEFT(PAGADO!O$1,4),VI_Debitos!$Q:$Q,RIGHT(O$1,2))</f>
        <v>0</v>
      </c>
      <c r="P111" s="2">
        <f>SUMIFS(VI_Debitos!$V:$V,VI_Debitos!$H:$H,$C111,VI_Debitos!$T:$T,$D111,VI_Debitos!$R:$R,LEFT(PAGADO!P$1,4),VI_Debitos!$Q:$Q,RIGHT(P$1,2))</f>
        <v>0</v>
      </c>
      <c r="Q111" s="2">
        <f>SUMIFS(VI_Debitos!$V:$V,VI_Debitos!$H:$H,$C111,VI_Debitos!$T:$T,$D111,VI_Debitos!$R:$R,LEFT(PAGADO!Q$1,4),VI_Debitos!$Q:$Q,RIGHT(Q$1,2))</f>
        <v>0</v>
      </c>
      <c r="R111" s="2">
        <f t="shared" si="1"/>
        <v>0</v>
      </c>
    </row>
    <row r="112" spans="6:18">
      <c r="F112" s="2">
        <f>SUMIFS(VI_Debitos!$V:$V,VI_Debitos!$H:$H,$C112,VI_Debitos!$T:$T,$D112,VI_Debitos!$R:$R,LEFT(PAGADO!F$1,4),VI_Debitos!$Q:$Q,RIGHT(F$1,2))</f>
        <v>0</v>
      </c>
      <c r="G112" s="2">
        <f>SUMIFS(VI_Debitos!$V:$V,VI_Debitos!$H:$H,$C112,VI_Debitos!$T:$T,$D112,VI_Debitos!$R:$R,LEFT(PAGADO!G$1,4),VI_Debitos!$Q:$Q,RIGHT(G$1,2))</f>
        <v>0</v>
      </c>
      <c r="H112" s="2">
        <f>SUMIFS(VI_Debitos!$V:$V,VI_Debitos!$H:$H,$C112,VI_Debitos!$T:$T,$D112,VI_Debitos!$R:$R,LEFT(PAGADO!H$1,4),VI_Debitos!$Q:$Q,RIGHT(H$1,2))</f>
        <v>0</v>
      </c>
      <c r="I112" s="2">
        <f>SUMIFS(VI_Debitos!$V:$V,VI_Debitos!$H:$H,$C112,VI_Debitos!$T:$T,$D112,VI_Debitos!$R:$R,LEFT(PAGADO!I$1,4),VI_Debitos!$Q:$Q,RIGHT(I$1,2))</f>
        <v>0</v>
      </c>
      <c r="J112" s="2">
        <f>SUMIFS(VI_Debitos!$V:$V,VI_Debitos!$H:$H,$C112,VI_Debitos!$T:$T,$D112,VI_Debitos!$R:$R,LEFT(PAGADO!J$1,4),VI_Debitos!$Q:$Q,RIGHT(J$1,2))</f>
        <v>0</v>
      </c>
      <c r="K112" s="2">
        <f>SUMIFS(VI_Debitos!$V:$V,VI_Debitos!$H:$H,$C112,VI_Debitos!$T:$T,$D112,VI_Debitos!$R:$R,LEFT(PAGADO!K$1,4),VI_Debitos!$Q:$Q,RIGHT(K$1,2))</f>
        <v>0</v>
      </c>
      <c r="L112" s="2">
        <f>SUMIFS(VI_Debitos!$V:$V,VI_Debitos!$H:$H,$C112,VI_Debitos!$T:$T,$D112,VI_Debitos!$R:$R,LEFT(PAGADO!L$1,4),VI_Debitos!$Q:$Q,RIGHT(L$1,2))</f>
        <v>0</v>
      </c>
      <c r="M112" s="2">
        <f>SUMIFS(VI_Debitos!$V:$V,VI_Debitos!$H:$H,$C112,VI_Debitos!$T:$T,$D112,VI_Debitos!$R:$R,LEFT(PAGADO!M$1,4),VI_Debitos!$Q:$Q,RIGHT(M$1,2))</f>
        <v>0</v>
      </c>
      <c r="N112" s="2">
        <f>SUMIFS(VI_Debitos!$V:$V,VI_Debitos!$H:$H,$C112,VI_Debitos!$T:$T,$D112,VI_Debitos!$R:$R,LEFT(PAGADO!N$1,4),VI_Debitos!$Q:$Q,RIGHT(N$1,2))</f>
        <v>0</v>
      </c>
      <c r="O112" s="2">
        <f>SUMIFS(VI_Debitos!$V:$V,VI_Debitos!$H:$H,$C112,VI_Debitos!$T:$T,$D112,VI_Debitos!$R:$R,LEFT(PAGADO!O$1,4),VI_Debitos!$Q:$Q,RIGHT(O$1,2))</f>
        <v>0</v>
      </c>
      <c r="P112" s="2">
        <f>SUMIFS(VI_Debitos!$V:$V,VI_Debitos!$H:$H,$C112,VI_Debitos!$T:$T,$D112,VI_Debitos!$R:$R,LEFT(PAGADO!P$1,4),VI_Debitos!$Q:$Q,RIGHT(P$1,2))</f>
        <v>0</v>
      </c>
      <c r="Q112" s="2">
        <f>SUMIFS(VI_Debitos!$V:$V,VI_Debitos!$H:$H,$C112,VI_Debitos!$T:$T,$D112,VI_Debitos!$R:$R,LEFT(PAGADO!Q$1,4),VI_Debitos!$Q:$Q,RIGHT(Q$1,2))</f>
        <v>0</v>
      </c>
      <c r="R112" s="2">
        <f t="shared" si="1"/>
        <v>0</v>
      </c>
    </row>
    <row r="113" spans="6:18">
      <c r="F113" s="2">
        <f>SUMIFS(VI_Debitos!$V:$V,VI_Debitos!$H:$H,$C113,VI_Debitos!$T:$T,$D113,VI_Debitos!$R:$R,LEFT(PAGADO!F$1,4),VI_Debitos!$Q:$Q,RIGHT(F$1,2))</f>
        <v>0</v>
      </c>
      <c r="G113" s="2">
        <f>SUMIFS(VI_Debitos!$V:$V,VI_Debitos!$H:$H,$C113,VI_Debitos!$T:$T,$D113,VI_Debitos!$R:$R,LEFT(PAGADO!G$1,4),VI_Debitos!$Q:$Q,RIGHT(G$1,2))</f>
        <v>0</v>
      </c>
      <c r="H113" s="2">
        <f>SUMIFS(VI_Debitos!$V:$V,VI_Debitos!$H:$H,$C113,VI_Debitos!$T:$T,$D113,VI_Debitos!$R:$R,LEFT(PAGADO!H$1,4),VI_Debitos!$Q:$Q,RIGHT(H$1,2))</f>
        <v>0</v>
      </c>
      <c r="I113" s="2">
        <f>SUMIFS(VI_Debitos!$V:$V,VI_Debitos!$H:$H,$C113,VI_Debitos!$T:$T,$D113,VI_Debitos!$R:$R,LEFT(PAGADO!I$1,4),VI_Debitos!$Q:$Q,RIGHT(I$1,2))</f>
        <v>0</v>
      </c>
      <c r="J113" s="2">
        <f>SUMIFS(VI_Debitos!$V:$V,VI_Debitos!$H:$H,$C113,VI_Debitos!$T:$T,$D113,VI_Debitos!$R:$R,LEFT(PAGADO!J$1,4),VI_Debitos!$Q:$Q,RIGHT(J$1,2))</f>
        <v>0</v>
      </c>
      <c r="K113" s="2">
        <f>SUMIFS(VI_Debitos!$V:$V,VI_Debitos!$H:$H,$C113,VI_Debitos!$T:$T,$D113,VI_Debitos!$R:$R,LEFT(PAGADO!K$1,4),VI_Debitos!$Q:$Q,RIGHT(K$1,2))</f>
        <v>0</v>
      </c>
      <c r="L113" s="2">
        <f>SUMIFS(VI_Debitos!$V:$V,VI_Debitos!$H:$H,$C113,VI_Debitos!$T:$T,$D113,VI_Debitos!$R:$R,LEFT(PAGADO!L$1,4),VI_Debitos!$Q:$Q,RIGHT(L$1,2))</f>
        <v>0</v>
      </c>
      <c r="M113" s="2">
        <f>SUMIFS(VI_Debitos!$V:$V,VI_Debitos!$H:$H,$C113,VI_Debitos!$T:$T,$D113,VI_Debitos!$R:$R,LEFT(PAGADO!M$1,4),VI_Debitos!$Q:$Q,RIGHT(M$1,2))</f>
        <v>0</v>
      </c>
      <c r="N113" s="2">
        <f>SUMIFS(VI_Debitos!$V:$V,VI_Debitos!$H:$H,$C113,VI_Debitos!$T:$T,$D113,VI_Debitos!$R:$R,LEFT(PAGADO!N$1,4),VI_Debitos!$Q:$Q,RIGHT(N$1,2))</f>
        <v>0</v>
      </c>
      <c r="O113" s="2">
        <f>SUMIFS(VI_Debitos!$V:$V,VI_Debitos!$H:$H,$C113,VI_Debitos!$T:$T,$D113,VI_Debitos!$R:$R,LEFT(PAGADO!O$1,4),VI_Debitos!$Q:$Q,RIGHT(O$1,2))</f>
        <v>0</v>
      </c>
      <c r="P113" s="2">
        <f>SUMIFS(VI_Debitos!$V:$V,VI_Debitos!$H:$H,$C113,VI_Debitos!$T:$T,$D113,VI_Debitos!$R:$R,LEFT(PAGADO!P$1,4),VI_Debitos!$Q:$Q,RIGHT(P$1,2))</f>
        <v>0</v>
      </c>
      <c r="Q113" s="2">
        <f>SUMIFS(VI_Debitos!$V:$V,VI_Debitos!$H:$H,$C113,VI_Debitos!$T:$T,$D113,VI_Debitos!$R:$R,LEFT(PAGADO!Q$1,4),VI_Debitos!$Q:$Q,RIGHT(Q$1,2))</f>
        <v>0</v>
      </c>
      <c r="R113" s="2">
        <f t="shared" si="1"/>
        <v>0</v>
      </c>
    </row>
    <row r="114" spans="6:18">
      <c r="F114" s="2">
        <f>SUMIFS(VI_Debitos!$V:$V,VI_Debitos!$H:$H,$C114,VI_Debitos!$T:$T,$D114,VI_Debitos!$R:$R,LEFT(PAGADO!F$1,4),VI_Debitos!$Q:$Q,RIGHT(F$1,2))</f>
        <v>0</v>
      </c>
      <c r="G114" s="2">
        <f>SUMIFS(VI_Debitos!$V:$V,VI_Debitos!$H:$H,$C114,VI_Debitos!$T:$T,$D114,VI_Debitos!$R:$R,LEFT(PAGADO!G$1,4),VI_Debitos!$Q:$Q,RIGHT(G$1,2))</f>
        <v>0</v>
      </c>
      <c r="H114" s="2">
        <f>SUMIFS(VI_Debitos!$V:$V,VI_Debitos!$H:$H,$C114,VI_Debitos!$T:$T,$D114,VI_Debitos!$R:$R,LEFT(PAGADO!H$1,4),VI_Debitos!$Q:$Q,RIGHT(H$1,2))</f>
        <v>0</v>
      </c>
      <c r="I114" s="2">
        <f>SUMIFS(VI_Debitos!$V:$V,VI_Debitos!$H:$H,$C114,VI_Debitos!$T:$T,$D114,VI_Debitos!$R:$R,LEFT(PAGADO!I$1,4),VI_Debitos!$Q:$Q,RIGHT(I$1,2))</f>
        <v>0</v>
      </c>
      <c r="J114" s="2">
        <f>SUMIFS(VI_Debitos!$V:$V,VI_Debitos!$H:$H,$C114,VI_Debitos!$T:$T,$D114,VI_Debitos!$R:$R,LEFT(PAGADO!J$1,4),VI_Debitos!$Q:$Q,RIGHT(J$1,2))</f>
        <v>0</v>
      </c>
      <c r="K114" s="2">
        <f>SUMIFS(VI_Debitos!$V:$V,VI_Debitos!$H:$H,$C114,VI_Debitos!$T:$T,$D114,VI_Debitos!$R:$R,LEFT(PAGADO!K$1,4),VI_Debitos!$Q:$Q,RIGHT(K$1,2))</f>
        <v>0</v>
      </c>
      <c r="L114" s="2">
        <f>SUMIFS(VI_Debitos!$V:$V,VI_Debitos!$H:$H,$C114,VI_Debitos!$T:$T,$D114,VI_Debitos!$R:$R,LEFT(PAGADO!L$1,4),VI_Debitos!$Q:$Q,RIGHT(L$1,2))</f>
        <v>0</v>
      </c>
      <c r="M114" s="2">
        <f>SUMIFS(VI_Debitos!$V:$V,VI_Debitos!$H:$H,$C114,VI_Debitos!$T:$T,$D114,VI_Debitos!$R:$R,LEFT(PAGADO!M$1,4),VI_Debitos!$Q:$Q,RIGHT(M$1,2))</f>
        <v>0</v>
      </c>
      <c r="N114" s="2">
        <f>SUMIFS(VI_Debitos!$V:$V,VI_Debitos!$H:$H,$C114,VI_Debitos!$T:$T,$D114,VI_Debitos!$R:$R,LEFT(PAGADO!N$1,4),VI_Debitos!$Q:$Q,RIGHT(N$1,2))</f>
        <v>0</v>
      </c>
      <c r="O114" s="2">
        <f>SUMIFS(VI_Debitos!$V:$V,VI_Debitos!$H:$H,$C114,VI_Debitos!$T:$T,$D114,VI_Debitos!$R:$R,LEFT(PAGADO!O$1,4),VI_Debitos!$Q:$Q,RIGHT(O$1,2))</f>
        <v>0</v>
      </c>
      <c r="P114" s="2">
        <f>SUMIFS(VI_Debitos!$V:$V,VI_Debitos!$H:$H,$C114,VI_Debitos!$T:$T,$D114,VI_Debitos!$R:$R,LEFT(PAGADO!P$1,4),VI_Debitos!$Q:$Q,RIGHT(P$1,2))</f>
        <v>0</v>
      </c>
      <c r="Q114" s="2">
        <f>SUMIFS(VI_Debitos!$V:$V,VI_Debitos!$H:$H,$C114,VI_Debitos!$T:$T,$D114,VI_Debitos!$R:$R,LEFT(PAGADO!Q$1,4),VI_Debitos!$Q:$Q,RIGHT(Q$1,2))</f>
        <v>0</v>
      </c>
      <c r="R114" s="2">
        <f t="shared" si="1"/>
        <v>0</v>
      </c>
    </row>
    <row r="115" spans="6:18">
      <c r="F115" s="2">
        <f>SUMIFS(VI_Debitos!$V:$V,VI_Debitos!$H:$H,$C115,VI_Debitos!$T:$T,$D115,VI_Debitos!$R:$R,LEFT(PAGADO!F$1,4),VI_Debitos!$Q:$Q,RIGHT(F$1,2))</f>
        <v>0</v>
      </c>
      <c r="G115" s="2">
        <f>SUMIFS(VI_Debitos!$V:$V,VI_Debitos!$H:$H,$C115,VI_Debitos!$T:$T,$D115,VI_Debitos!$R:$R,LEFT(PAGADO!G$1,4),VI_Debitos!$Q:$Q,RIGHT(G$1,2))</f>
        <v>0</v>
      </c>
      <c r="H115" s="2">
        <f>SUMIFS(VI_Debitos!$V:$V,VI_Debitos!$H:$H,$C115,VI_Debitos!$T:$T,$D115,VI_Debitos!$R:$R,LEFT(PAGADO!H$1,4),VI_Debitos!$Q:$Q,RIGHT(H$1,2))</f>
        <v>0</v>
      </c>
      <c r="I115" s="2">
        <f>SUMIFS(VI_Debitos!$V:$V,VI_Debitos!$H:$H,$C115,VI_Debitos!$T:$T,$D115,VI_Debitos!$R:$R,LEFT(PAGADO!I$1,4),VI_Debitos!$Q:$Q,RIGHT(I$1,2))</f>
        <v>0</v>
      </c>
      <c r="J115" s="2">
        <f>SUMIFS(VI_Debitos!$V:$V,VI_Debitos!$H:$H,$C115,VI_Debitos!$T:$T,$D115,VI_Debitos!$R:$R,LEFT(PAGADO!J$1,4),VI_Debitos!$Q:$Q,RIGHT(J$1,2))</f>
        <v>0</v>
      </c>
      <c r="K115" s="2">
        <f>SUMIFS(VI_Debitos!$V:$V,VI_Debitos!$H:$H,$C115,VI_Debitos!$T:$T,$D115,VI_Debitos!$R:$R,LEFT(PAGADO!K$1,4),VI_Debitos!$Q:$Q,RIGHT(K$1,2))</f>
        <v>0</v>
      </c>
      <c r="L115" s="2">
        <f>SUMIFS(VI_Debitos!$V:$V,VI_Debitos!$H:$H,$C115,VI_Debitos!$T:$T,$D115,VI_Debitos!$R:$R,LEFT(PAGADO!L$1,4),VI_Debitos!$Q:$Q,RIGHT(L$1,2))</f>
        <v>0</v>
      </c>
      <c r="M115" s="2">
        <f>SUMIFS(VI_Debitos!$V:$V,VI_Debitos!$H:$H,$C115,VI_Debitos!$T:$T,$D115,VI_Debitos!$R:$R,LEFT(PAGADO!M$1,4),VI_Debitos!$Q:$Q,RIGHT(M$1,2))</f>
        <v>0</v>
      </c>
      <c r="N115" s="2">
        <f>SUMIFS(VI_Debitos!$V:$V,VI_Debitos!$H:$H,$C115,VI_Debitos!$T:$T,$D115,VI_Debitos!$R:$R,LEFT(PAGADO!N$1,4),VI_Debitos!$Q:$Q,RIGHT(N$1,2))</f>
        <v>0</v>
      </c>
      <c r="O115" s="2">
        <f>SUMIFS(VI_Debitos!$V:$V,VI_Debitos!$H:$H,$C115,VI_Debitos!$T:$T,$D115,VI_Debitos!$R:$R,LEFT(PAGADO!O$1,4),VI_Debitos!$Q:$Q,RIGHT(O$1,2))</f>
        <v>0</v>
      </c>
      <c r="P115" s="2">
        <f>SUMIFS(VI_Debitos!$V:$V,VI_Debitos!$H:$H,$C115,VI_Debitos!$T:$T,$D115,VI_Debitos!$R:$R,LEFT(PAGADO!P$1,4),VI_Debitos!$Q:$Q,RIGHT(P$1,2))</f>
        <v>0</v>
      </c>
      <c r="Q115" s="2">
        <f>SUMIFS(VI_Debitos!$V:$V,VI_Debitos!$H:$H,$C115,VI_Debitos!$T:$T,$D115,VI_Debitos!$R:$R,LEFT(PAGADO!Q$1,4),VI_Debitos!$Q:$Q,RIGHT(Q$1,2))</f>
        <v>0</v>
      </c>
      <c r="R115" s="2">
        <f t="shared" si="1"/>
        <v>0</v>
      </c>
    </row>
    <row r="116" spans="6:18">
      <c r="F116" s="2">
        <f>SUMIFS(VI_Debitos!$V:$V,VI_Debitos!$H:$H,$C116,VI_Debitos!$T:$T,$D116,VI_Debitos!$R:$R,LEFT(PAGADO!F$1,4),VI_Debitos!$Q:$Q,RIGHT(F$1,2))</f>
        <v>0</v>
      </c>
      <c r="G116" s="2">
        <f>SUMIFS(VI_Debitos!$V:$V,VI_Debitos!$H:$H,$C116,VI_Debitos!$T:$T,$D116,VI_Debitos!$R:$R,LEFT(PAGADO!G$1,4),VI_Debitos!$Q:$Q,RIGHT(G$1,2))</f>
        <v>0</v>
      </c>
      <c r="H116" s="2">
        <f>SUMIFS(VI_Debitos!$V:$V,VI_Debitos!$H:$H,$C116,VI_Debitos!$T:$T,$D116,VI_Debitos!$R:$R,LEFT(PAGADO!H$1,4),VI_Debitos!$Q:$Q,RIGHT(H$1,2))</f>
        <v>0</v>
      </c>
      <c r="I116" s="2">
        <f>SUMIFS(VI_Debitos!$V:$V,VI_Debitos!$H:$H,$C116,VI_Debitos!$T:$T,$D116,VI_Debitos!$R:$R,LEFT(PAGADO!I$1,4),VI_Debitos!$Q:$Q,RIGHT(I$1,2))</f>
        <v>0</v>
      </c>
      <c r="J116" s="2">
        <f>SUMIFS(VI_Debitos!$V:$V,VI_Debitos!$H:$H,$C116,VI_Debitos!$T:$T,$D116,VI_Debitos!$R:$R,LEFT(PAGADO!J$1,4),VI_Debitos!$Q:$Q,RIGHT(J$1,2))</f>
        <v>0</v>
      </c>
      <c r="K116" s="2">
        <f>SUMIFS(VI_Debitos!$V:$V,VI_Debitos!$H:$H,$C116,VI_Debitos!$T:$T,$D116,VI_Debitos!$R:$R,LEFT(PAGADO!K$1,4),VI_Debitos!$Q:$Q,RIGHT(K$1,2))</f>
        <v>0</v>
      </c>
      <c r="L116" s="2">
        <f>SUMIFS(VI_Debitos!$V:$V,VI_Debitos!$H:$H,$C116,VI_Debitos!$T:$T,$D116,VI_Debitos!$R:$R,LEFT(PAGADO!L$1,4),VI_Debitos!$Q:$Q,RIGHT(L$1,2))</f>
        <v>0</v>
      </c>
      <c r="M116" s="2">
        <f>SUMIFS(VI_Debitos!$V:$V,VI_Debitos!$H:$H,$C116,VI_Debitos!$T:$T,$D116,VI_Debitos!$R:$R,LEFT(PAGADO!M$1,4),VI_Debitos!$Q:$Q,RIGHT(M$1,2))</f>
        <v>0</v>
      </c>
      <c r="N116" s="2">
        <f>SUMIFS(VI_Debitos!$V:$V,VI_Debitos!$H:$H,$C116,VI_Debitos!$T:$T,$D116,VI_Debitos!$R:$R,LEFT(PAGADO!N$1,4),VI_Debitos!$Q:$Q,RIGHT(N$1,2))</f>
        <v>0</v>
      </c>
      <c r="O116" s="2">
        <f>SUMIFS(VI_Debitos!$V:$V,VI_Debitos!$H:$H,$C116,VI_Debitos!$T:$T,$D116,VI_Debitos!$R:$R,LEFT(PAGADO!O$1,4),VI_Debitos!$Q:$Q,RIGHT(O$1,2))</f>
        <v>0</v>
      </c>
      <c r="P116" s="2">
        <f>SUMIFS(VI_Debitos!$V:$V,VI_Debitos!$H:$H,$C116,VI_Debitos!$T:$T,$D116,VI_Debitos!$R:$R,LEFT(PAGADO!P$1,4),VI_Debitos!$Q:$Q,RIGHT(P$1,2))</f>
        <v>0</v>
      </c>
      <c r="Q116" s="2">
        <f>SUMIFS(VI_Debitos!$V:$V,VI_Debitos!$H:$H,$C116,VI_Debitos!$T:$T,$D116,VI_Debitos!$R:$R,LEFT(PAGADO!Q$1,4),VI_Debitos!$Q:$Q,RIGHT(Q$1,2))</f>
        <v>0</v>
      </c>
      <c r="R116" s="2">
        <f t="shared" si="1"/>
        <v>0</v>
      </c>
    </row>
    <row r="117" spans="6:18">
      <c r="F117" s="2">
        <f>SUMIFS(VI_Debitos!$V:$V,VI_Debitos!$H:$H,$C117,VI_Debitos!$T:$T,$D117,VI_Debitos!$R:$R,LEFT(PAGADO!F$1,4),VI_Debitos!$Q:$Q,RIGHT(F$1,2))</f>
        <v>0</v>
      </c>
      <c r="G117" s="2">
        <f>SUMIFS(VI_Debitos!$V:$V,VI_Debitos!$H:$H,$C117,VI_Debitos!$T:$T,$D117,VI_Debitos!$R:$R,LEFT(PAGADO!G$1,4),VI_Debitos!$Q:$Q,RIGHT(G$1,2))</f>
        <v>0</v>
      </c>
      <c r="H117" s="2">
        <f>SUMIFS(VI_Debitos!$V:$V,VI_Debitos!$H:$H,$C117,VI_Debitos!$T:$T,$D117,VI_Debitos!$R:$R,LEFT(PAGADO!H$1,4),VI_Debitos!$Q:$Q,RIGHT(H$1,2))</f>
        <v>0</v>
      </c>
      <c r="I117" s="2">
        <f>SUMIFS(VI_Debitos!$V:$V,VI_Debitos!$H:$H,$C117,VI_Debitos!$T:$T,$D117,VI_Debitos!$R:$R,LEFT(PAGADO!I$1,4),VI_Debitos!$Q:$Q,RIGHT(I$1,2))</f>
        <v>0</v>
      </c>
      <c r="J117" s="2">
        <f>SUMIFS(VI_Debitos!$V:$V,VI_Debitos!$H:$H,$C117,VI_Debitos!$T:$T,$D117,VI_Debitos!$R:$R,LEFT(PAGADO!J$1,4),VI_Debitos!$Q:$Q,RIGHT(J$1,2))</f>
        <v>0</v>
      </c>
      <c r="K117" s="2">
        <f>SUMIFS(VI_Debitos!$V:$V,VI_Debitos!$H:$H,$C117,VI_Debitos!$T:$T,$D117,VI_Debitos!$R:$R,LEFT(PAGADO!K$1,4),VI_Debitos!$Q:$Q,RIGHT(K$1,2))</f>
        <v>0</v>
      </c>
      <c r="L117" s="2">
        <f>SUMIFS(VI_Debitos!$V:$V,VI_Debitos!$H:$H,$C117,VI_Debitos!$T:$T,$D117,VI_Debitos!$R:$R,LEFT(PAGADO!L$1,4),VI_Debitos!$Q:$Q,RIGHT(L$1,2))</f>
        <v>0</v>
      </c>
      <c r="M117" s="2">
        <f>SUMIFS(VI_Debitos!$V:$V,VI_Debitos!$H:$H,$C117,VI_Debitos!$T:$T,$D117,VI_Debitos!$R:$R,LEFT(PAGADO!M$1,4),VI_Debitos!$Q:$Q,RIGHT(M$1,2))</f>
        <v>0</v>
      </c>
      <c r="N117" s="2">
        <f>SUMIFS(VI_Debitos!$V:$V,VI_Debitos!$H:$H,$C117,VI_Debitos!$T:$T,$D117,VI_Debitos!$R:$R,LEFT(PAGADO!N$1,4),VI_Debitos!$Q:$Q,RIGHT(N$1,2))</f>
        <v>0</v>
      </c>
      <c r="O117" s="2">
        <f>SUMIFS(VI_Debitos!$V:$V,VI_Debitos!$H:$H,$C117,VI_Debitos!$T:$T,$D117,VI_Debitos!$R:$R,LEFT(PAGADO!O$1,4),VI_Debitos!$Q:$Q,RIGHT(O$1,2))</f>
        <v>0</v>
      </c>
      <c r="P117" s="2">
        <f>SUMIFS(VI_Debitos!$V:$V,VI_Debitos!$H:$H,$C117,VI_Debitos!$T:$T,$D117,VI_Debitos!$R:$R,LEFT(PAGADO!P$1,4),VI_Debitos!$Q:$Q,RIGHT(P$1,2))</f>
        <v>0</v>
      </c>
      <c r="Q117" s="2">
        <f>SUMIFS(VI_Debitos!$V:$V,VI_Debitos!$H:$H,$C117,VI_Debitos!$T:$T,$D117,VI_Debitos!$R:$R,LEFT(PAGADO!Q$1,4),VI_Debitos!$Q:$Q,RIGHT(Q$1,2))</f>
        <v>0</v>
      </c>
      <c r="R117" s="2">
        <f t="shared" si="1"/>
        <v>0</v>
      </c>
    </row>
    <row r="118" spans="6:18">
      <c r="F118" s="2">
        <f>SUMIFS(VI_Debitos!$V:$V,VI_Debitos!$H:$H,$C118,VI_Debitos!$T:$T,$D118,VI_Debitos!$R:$R,LEFT(PAGADO!F$1,4),VI_Debitos!$Q:$Q,RIGHT(F$1,2))</f>
        <v>0</v>
      </c>
      <c r="G118" s="2">
        <f>SUMIFS(VI_Debitos!$V:$V,VI_Debitos!$H:$H,$C118,VI_Debitos!$T:$T,$D118,VI_Debitos!$R:$R,LEFT(PAGADO!G$1,4),VI_Debitos!$Q:$Q,RIGHT(G$1,2))</f>
        <v>0</v>
      </c>
      <c r="H118" s="2">
        <f>SUMIFS(VI_Debitos!$V:$V,VI_Debitos!$H:$H,$C118,VI_Debitos!$T:$T,$D118,VI_Debitos!$R:$R,LEFT(PAGADO!H$1,4),VI_Debitos!$Q:$Q,RIGHT(H$1,2))</f>
        <v>0</v>
      </c>
      <c r="I118" s="2">
        <f>SUMIFS(VI_Debitos!$V:$V,VI_Debitos!$H:$H,$C118,VI_Debitos!$T:$T,$D118,VI_Debitos!$R:$R,LEFT(PAGADO!I$1,4),VI_Debitos!$Q:$Q,RIGHT(I$1,2))</f>
        <v>0</v>
      </c>
      <c r="J118" s="2">
        <f>SUMIFS(VI_Debitos!$V:$V,VI_Debitos!$H:$H,$C118,VI_Debitos!$T:$T,$D118,VI_Debitos!$R:$R,LEFT(PAGADO!J$1,4),VI_Debitos!$Q:$Q,RIGHT(J$1,2))</f>
        <v>0</v>
      </c>
      <c r="K118" s="2">
        <f>SUMIFS(VI_Debitos!$V:$V,VI_Debitos!$H:$H,$C118,VI_Debitos!$T:$T,$D118,VI_Debitos!$R:$R,LEFT(PAGADO!K$1,4),VI_Debitos!$Q:$Q,RIGHT(K$1,2))</f>
        <v>0</v>
      </c>
      <c r="L118" s="2">
        <f>SUMIFS(VI_Debitos!$V:$V,VI_Debitos!$H:$H,$C118,VI_Debitos!$T:$T,$D118,VI_Debitos!$R:$R,LEFT(PAGADO!L$1,4),VI_Debitos!$Q:$Q,RIGHT(L$1,2))</f>
        <v>0</v>
      </c>
      <c r="M118" s="2">
        <f>SUMIFS(VI_Debitos!$V:$V,VI_Debitos!$H:$H,$C118,VI_Debitos!$T:$T,$D118,VI_Debitos!$R:$R,LEFT(PAGADO!M$1,4),VI_Debitos!$Q:$Q,RIGHT(M$1,2))</f>
        <v>0</v>
      </c>
      <c r="N118" s="2">
        <f>SUMIFS(VI_Debitos!$V:$V,VI_Debitos!$H:$H,$C118,VI_Debitos!$T:$T,$D118,VI_Debitos!$R:$R,LEFT(PAGADO!N$1,4),VI_Debitos!$Q:$Q,RIGHT(N$1,2))</f>
        <v>0</v>
      </c>
      <c r="O118" s="2">
        <f>SUMIFS(VI_Debitos!$V:$V,VI_Debitos!$H:$H,$C118,VI_Debitos!$T:$T,$D118,VI_Debitos!$R:$R,LEFT(PAGADO!O$1,4),VI_Debitos!$Q:$Q,RIGHT(O$1,2))</f>
        <v>0</v>
      </c>
      <c r="P118" s="2">
        <f>SUMIFS(VI_Debitos!$V:$V,VI_Debitos!$H:$H,$C118,VI_Debitos!$T:$T,$D118,VI_Debitos!$R:$R,LEFT(PAGADO!P$1,4),VI_Debitos!$Q:$Q,RIGHT(P$1,2))</f>
        <v>0</v>
      </c>
      <c r="Q118" s="2">
        <f>SUMIFS(VI_Debitos!$V:$V,VI_Debitos!$H:$H,$C118,VI_Debitos!$T:$T,$D118,VI_Debitos!$R:$R,LEFT(PAGADO!Q$1,4),VI_Debitos!$Q:$Q,RIGHT(Q$1,2))</f>
        <v>0</v>
      </c>
      <c r="R118" s="2">
        <f t="shared" si="1"/>
        <v>0</v>
      </c>
    </row>
    <row r="119" spans="6:18">
      <c r="F119" s="2">
        <f>SUMIFS(VI_Debitos!$V:$V,VI_Debitos!$H:$H,$C119,VI_Debitos!$T:$T,$D119,VI_Debitos!$R:$R,LEFT(PAGADO!F$1,4),VI_Debitos!$Q:$Q,RIGHT(F$1,2))</f>
        <v>0</v>
      </c>
      <c r="G119" s="2">
        <f>SUMIFS(VI_Debitos!$V:$V,VI_Debitos!$H:$H,$C119,VI_Debitos!$T:$T,$D119,VI_Debitos!$R:$R,LEFT(PAGADO!G$1,4),VI_Debitos!$Q:$Q,RIGHT(G$1,2))</f>
        <v>0</v>
      </c>
      <c r="H119" s="2">
        <f>SUMIFS(VI_Debitos!$V:$V,VI_Debitos!$H:$H,$C119,VI_Debitos!$T:$T,$D119,VI_Debitos!$R:$R,LEFT(PAGADO!H$1,4),VI_Debitos!$Q:$Q,RIGHT(H$1,2))</f>
        <v>0</v>
      </c>
      <c r="I119" s="2">
        <f>SUMIFS(VI_Debitos!$V:$V,VI_Debitos!$H:$H,$C119,VI_Debitos!$T:$T,$D119,VI_Debitos!$R:$R,LEFT(PAGADO!I$1,4),VI_Debitos!$Q:$Q,RIGHT(I$1,2))</f>
        <v>0</v>
      </c>
      <c r="J119" s="2">
        <f>SUMIFS(VI_Debitos!$V:$V,VI_Debitos!$H:$H,$C119,VI_Debitos!$T:$T,$D119,VI_Debitos!$R:$R,LEFT(PAGADO!J$1,4),VI_Debitos!$Q:$Q,RIGHT(J$1,2))</f>
        <v>0</v>
      </c>
      <c r="K119" s="2">
        <f>SUMIFS(VI_Debitos!$V:$V,VI_Debitos!$H:$H,$C119,VI_Debitos!$T:$T,$D119,VI_Debitos!$R:$R,LEFT(PAGADO!K$1,4),VI_Debitos!$Q:$Q,RIGHT(K$1,2))</f>
        <v>0</v>
      </c>
      <c r="L119" s="2">
        <f>SUMIFS(VI_Debitos!$V:$V,VI_Debitos!$H:$H,$C119,VI_Debitos!$T:$T,$D119,VI_Debitos!$R:$R,LEFT(PAGADO!L$1,4),VI_Debitos!$Q:$Q,RIGHT(L$1,2))</f>
        <v>0</v>
      </c>
      <c r="M119" s="2">
        <f>SUMIFS(VI_Debitos!$V:$V,VI_Debitos!$H:$H,$C119,VI_Debitos!$T:$T,$D119,VI_Debitos!$R:$R,LEFT(PAGADO!M$1,4),VI_Debitos!$Q:$Q,RIGHT(M$1,2))</f>
        <v>0</v>
      </c>
      <c r="N119" s="2">
        <f>SUMIFS(VI_Debitos!$V:$V,VI_Debitos!$H:$H,$C119,VI_Debitos!$T:$T,$D119,VI_Debitos!$R:$R,LEFT(PAGADO!N$1,4),VI_Debitos!$Q:$Q,RIGHT(N$1,2))</f>
        <v>0</v>
      </c>
      <c r="O119" s="2">
        <f>SUMIFS(VI_Debitos!$V:$V,VI_Debitos!$H:$H,$C119,VI_Debitos!$T:$T,$D119,VI_Debitos!$R:$R,LEFT(PAGADO!O$1,4),VI_Debitos!$Q:$Q,RIGHT(O$1,2))</f>
        <v>0</v>
      </c>
      <c r="P119" s="2">
        <f>SUMIFS(VI_Debitos!$V:$V,VI_Debitos!$H:$H,$C119,VI_Debitos!$T:$T,$D119,VI_Debitos!$R:$R,LEFT(PAGADO!P$1,4),VI_Debitos!$Q:$Q,RIGHT(P$1,2))</f>
        <v>0</v>
      </c>
      <c r="Q119" s="2">
        <f>SUMIFS(VI_Debitos!$V:$V,VI_Debitos!$H:$H,$C119,VI_Debitos!$T:$T,$D119,VI_Debitos!$R:$R,LEFT(PAGADO!Q$1,4),VI_Debitos!$Q:$Q,RIGHT(Q$1,2))</f>
        <v>0</v>
      </c>
      <c r="R119" s="2">
        <f t="shared" si="1"/>
        <v>0</v>
      </c>
    </row>
    <row r="120" spans="6:18">
      <c r="F120" s="2">
        <f>SUMIFS(VI_Debitos!$V:$V,VI_Debitos!$H:$H,$C120,VI_Debitos!$T:$T,$D120,VI_Debitos!$R:$R,LEFT(PAGADO!F$1,4),VI_Debitos!$Q:$Q,RIGHT(F$1,2))</f>
        <v>0</v>
      </c>
      <c r="G120" s="2">
        <f>SUMIFS(VI_Debitos!$V:$V,VI_Debitos!$H:$H,$C120,VI_Debitos!$T:$T,$D120,VI_Debitos!$R:$R,LEFT(PAGADO!G$1,4),VI_Debitos!$Q:$Q,RIGHT(G$1,2))</f>
        <v>0</v>
      </c>
      <c r="H120" s="2">
        <f>SUMIFS(VI_Debitos!$V:$V,VI_Debitos!$H:$H,$C120,VI_Debitos!$T:$T,$D120,VI_Debitos!$R:$R,LEFT(PAGADO!H$1,4),VI_Debitos!$Q:$Q,RIGHT(H$1,2))</f>
        <v>0</v>
      </c>
      <c r="I120" s="2">
        <f>SUMIFS(VI_Debitos!$V:$V,VI_Debitos!$H:$H,$C120,VI_Debitos!$T:$T,$D120,VI_Debitos!$R:$R,LEFT(PAGADO!I$1,4),VI_Debitos!$Q:$Q,RIGHT(I$1,2))</f>
        <v>0</v>
      </c>
      <c r="J120" s="2">
        <f>SUMIFS(VI_Debitos!$V:$V,VI_Debitos!$H:$H,$C120,VI_Debitos!$T:$T,$D120,VI_Debitos!$R:$R,LEFT(PAGADO!J$1,4),VI_Debitos!$Q:$Q,RIGHT(J$1,2))</f>
        <v>0</v>
      </c>
      <c r="K120" s="2">
        <f>SUMIFS(VI_Debitos!$V:$V,VI_Debitos!$H:$H,$C120,VI_Debitos!$T:$T,$D120,VI_Debitos!$R:$R,LEFT(PAGADO!K$1,4),VI_Debitos!$Q:$Q,RIGHT(K$1,2))</f>
        <v>0</v>
      </c>
      <c r="L120" s="2">
        <f>SUMIFS(VI_Debitos!$V:$V,VI_Debitos!$H:$H,$C120,VI_Debitos!$T:$T,$D120,VI_Debitos!$R:$R,LEFT(PAGADO!L$1,4),VI_Debitos!$Q:$Q,RIGHT(L$1,2))</f>
        <v>0</v>
      </c>
      <c r="M120" s="2">
        <f>SUMIFS(VI_Debitos!$V:$V,VI_Debitos!$H:$H,$C120,VI_Debitos!$T:$T,$D120,VI_Debitos!$R:$R,LEFT(PAGADO!M$1,4),VI_Debitos!$Q:$Q,RIGHT(M$1,2))</f>
        <v>0</v>
      </c>
      <c r="N120" s="2">
        <f>SUMIFS(VI_Debitos!$V:$V,VI_Debitos!$H:$H,$C120,VI_Debitos!$T:$T,$D120,VI_Debitos!$R:$R,LEFT(PAGADO!N$1,4),VI_Debitos!$Q:$Q,RIGHT(N$1,2))</f>
        <v>0</v>
      </c>
      <c r="O120" s="2">
        <f>SUMIFS(VI_Debitos!$V:$V,VI_Debitos!$H:$H,$C120,VI_Debitos!$T:$T,$D120,VI_Debitos!$R:$R,LEFT(PAGADO!O$1,4),VI_Debitos!$Q:$Q,RIGHT(O$1,2))</f>
        <v>0</v>
      </c>
      <c r="P120" s="2">
        <f>SUMIFS(VI_Debitos!$V:$V,VI_Debitos!$H:$H,$C120,VI_Debitos!$T:$T,$D120,VI_Debitos!$R:$R,LEFT(PAGADO!P$1,4),VI_Debitos!$Q:$Q,RIGHT(P$1,2))</f>
        <v>0</v>
      </c>
      <c r="Q120" s="2">
        <f>SUMIFS(VI_Debitos!$V:$V,VI_Debitos!$H:$H,$C120,VI_Debitos!$T:$T,$D120,VI_Debitos!$R:$R,LEFT(PAGADO!Q$1,4),VI_Debitos!$Q:$Q,RIGHT(Q$1,2))</f>
        <v>0</v>
      </c>
      <c r="R120" s="2">
        <f t="shared" si="1"/>
        <v>0</v>
      </c>
    </row>
    <row r="121" spans="6:18">
      <c r="F121" s="2">
        <f>SUMIFS(VI_Debitos!$V:$V,VI_Debitos!$H:$H,$C121,VI_Debitos!$T:$T,$D121,VI_Debitos!$R:$R,LEFT(PAGADO!F$1,4),VI_Debitos!$Q:$Q,RIGHT(F$1,2))</f>
        <v>0</v>
      </c>
      <c r="G121" s="2">
        <f>SUMIFS(VI_Debitos!$V:$V,VI_Debitos!$H:$H,$C121,VI_Debitos!$T:$T,$D121,VI_Debitos!$R:$R,LEFT(PAGADO!G$1,4),VI_Debitos!$Q:$Q,RIGHT(G$1,2))</f>
        <v>0</v>
      </c>
      <c r="H121" s="2">
        <f>SUMIFS(VI_Debitos!$V:$V,VI_Debitos!$H:$H,$C121,VI_Debitos!$T:$T,$D121,VI_Debitos!$R:$R,LEFT(PAGADO!H$1,4),VI_Debitos!$Q:$Q,RIGHT(H$1,2))</f>
        <v>0</v>
      </c>
      <c r="I121" s="2">
        <f>SUMIFS(VI_Debitos!$V:$V,VI_Debitos!$H:$H,$C121,VI_Debitos!$T:$T,$D121,VI_Debitos!$R:$R,LEFT(PAGADO!I$1,4),VI_Debitos!$Q:$Q,RIGHT(I$1,2))</f>
        <v>0</v>
      </c>
      <c r="J121" s="2">
        <f>SUMIFS(VI_Debitos!$V:$V,VI_Debitos!$H:$H,$C121,VI_Debitos!$T:$T,$D121,VI_Debitos!$R:$R,LEFT(PAGADO!J$1,4),VI_Debitos!$Q:$Q,RIGHT(J$1,2))</f>
        <v>0</v>
      </c>
      <c r="K121" s="2">
        <f>SUMIFS(VI_Debitos!$V:$V,VI_Debitos!$H:$H,$C121,VI_Debitos!$T:$T,$D121,VI_Debitos!$R:$R,LEFT(PAGADO!K$1,4),VI_Debitos!$Q:$Q,RIGHT(K$1,2))</f>
        <v>0</v>
      </c>
      <c r="L121" s="2">
        <f>SUMIFS(VI_Debitos!$V:$V,VI_Debitos!$H:$H,$C121,VI_Debitos!$T:$T,$D121,VI_Debitos!$R:$R,LEFT(PAGADO!L$1,4),VI_Debitos!$Q:$Q,RIGHT(L$1,2))</f>
        <v>0</v>
      </c>
      <c r="M121" s="2">
        <f>SUMIFS(VI_Debitos!$V:$V,VI_Debitos!$H:$H,$C121,VI_Debitos!$T:$T,$D121,VI_Debitos!$R:$R,LEFT(PAGADO!M$1,4),VI_Debitos!$Q:$Q,RIGHT(M$1,2))</f>
        <v>0</v>
      </c>
      <c r="N121" s="2">
        <f>SUMIFS(VI_Debitos!$V:$V,VI_Debitos!$H:$H,$C121,VI_Debitos!$T:$T,$D121,VI_Debitos!$R:$R,LEFT(PAGADO!N$1,4),VI_Debitos!$Q:$Q,RIGHT(N$1,2))</f>
        <v>0</v>
      </c>
      <c r="O121" s="2">
        <f>SUMIFS(VI_Debitos!$V:$V,VI_Debitos!$H:$H,$C121,VI_Debitos!$T:$T,$D121,VI_Debitos!$R:$R,LEFT(PAGADO!O$1,4),VI_Debitos!$Q:$Q,RIGHT(O$1,2))</f>
        <v>0</v>
      </c>
      <c r="P121" s="2">
        <f>SUMIFS(VI_Debitos!$V:$V,VI_Debitos!$H:$H,$C121,VI_Debitos!$T:$T,$D121,VI_Debitos!$R:$R,LEFT(PAGADO!P$1,4),VI_Debitos!$Q:$Q,RIGHT(P$1,2))</f>
        <v>0</v>
      </c>
      <c r="Q121" s="2">
        <f>SUMIFS(VI_Debitos!$V:$V,VI_Debitos!$H:$H,$C121,VI_Debitos!$T:$T,$D121,VI_Debitos!$R:$R,LEFT(PAGADO!Q$1,4),VI_Debitos!$Q:$Q,RIGHT(Q$1,2))</f>
        <v>0</v>
      </c>
      <c r="R121" s="2">
        <f t="shared" si="1"/>
        <v>0</v>
      </c>
    </row>
    <row r="122" spans="6:18">
      <c r="F122" s="2">
        <f>SUMIFS(VI_Debitos!$V:$V,VI_Debitos!$H:$H,$C122,VI_Debitos!$T:$T,$D122,VI_Debitos!$R:$R,LEFT(PAGADO!F$1,4),VI_Debitos!$Q:$Q,RIGHT(F$1,2))</f>
        <v>0</v>
      </c>
      <c r="G122" s="2">
        <f>SUMIFS(VI_Debitos!$V:$V,VI_Debitos!$H:$H,$C122,VI_Debitos!$T:$T,$D122,VI_Debitos!$R:$R,LEFT(PAGADO!G$1,4),VI_Debitos!$Q:$Q,RIGHT(G$1,2))</f>
        <v>0</v>
      </c>
      <c r="H122" s="2">
        <f>SUMIFS(VI_Debitos!$V:$V,VI_Debitos!$H:$H,$C122,VI_Debitos!$T:$T,$D122,VI_Debitos!$R:$R,LEFT(PAGADO!H$1,4),VI_Debitos!$Q:$Q,RIGHT(H$1,2))</f>
        <v>0</v>
      </c>
      <c r="I122" s="2">
        <f>SUMIFS(VI_Debitos!$V:$V,VI_Debitos!$H:$H,$C122,VI_Debitos!$T:$T,$D122,VI_Debitos!$R:$R,LEFT(PAGADO!I$1,4),VI_Debitos!$Q:$Q,RIGHT(I$1,2))</f>
        <v>0</v>
      </c>
      <c r="J122" s="2">
        <f>SUMIFS(VI_Debitos!$V:$V,VI_Debitos!$H:$H,$C122,VI_Debitos!$T:$T,$D122,VI_Debitos!$R:$R,LEFT(PAGADO!J$1,4),VI_Debitos!$Q:$Q,RIGHT(J$1,2))</f>
        <v>0</v>
      </c>
      <c r="K122" s="2">
        <f>SUMIFS(VI_Debitos!$V:$V,VI_Debitos!$H:$H,$C122,VI_Debitos!$T:$T,$D122,VI_Debitos!$R:$R,LEFT(PAGADO!K$1,4),VI_Debitos!$Q:$Q,RIGHT(K$1,2))</f>
        <v>0</v>
      </c>
      <c r="L122" s="2">
        <f>SUMIFS(VI_Debitos!$V:$V,VI_Debitos!$H:$H,$C122,VI_Debitos!$T:$T,$D122,VI_Debitos!$R:$R,LEFT(PAGADO!L$1,4),VI_Debitos!$Q:$Q,RIGHT(L$1,2))</f>
        <v>0</v>
      </c>
      <c r="M122" s="2">
        <f>SUMIFS(VI_Debitos!$V:$V,VI_Debitos!$H:$H,$C122,VI_Debitos!$T:$T,$D122,VI_Debitos!$R:$R,LEFT(PAGADO!M$1,4),VI_Debitos!$Q:$Q,RIGHT(M$1,2))</f>
        <v>0</v>
      </c>
      <c r="N122" s="2">
        <f>SUMIFS(VI_Debitos!$V:$V,VI_Debitos!$H:$H,$C122,VI_Debitos!$T:$T,$D122,VI_Debitos!$R:$R,LEFT(PAGADO!N$1,4),VI_Debitos!$Q:$Q,RIGHT(N$1,2))</f>
        <v>0</v>
      </c>
      <c r="O122" s="2">
        <f>SUMIFS(VI_Debitos!$V:$V,VI_Debitos!$H:$H,$C122,VI_Debitos!$T:$T,$D122,VI_Debitos!$R:$R,LEFT(PAGADO!O$1,4),VI_Debitos!$Q:$Q,RIGHT(O$1,2))</f>
        <v>0</v>
      </c>
      <c r="P122" s="2">
        <f>SUMIFS(VI_Debitos!$V:$V,VI_Debitos!$H:$H,$C122,VI_Debitos!$T:$T,$D122,VI_Debitos!$R:$R,LEFT(PAGADO!P$1,4),VI_Debitos!$Q:$Q,RIGHT(P$1,2))</f>
        <v>0</v>
      </c>
      <c r="Q122" s="2">
        <f>SUMIFS(VI_Debitos!$V:$V,VI_Debitos!$H:$H,$C122,VI_Debitos!$T:$T,$D122,VI_Debitos!$R:$R,LEFT(PAGADO!Q$1,4),VI_Debitos!$Q:$Q,RIGHT(Q$1,2))</f>
        <v>0</v>
      </c>
      <c r="R122" s="2">
        <f t="shared" si="1"/>
        <v>0</v>
      </c>
    </row>
    <row r="123" spans="6:18">
      <c r="F123" s="2">
        <f>SUMIFS(VI_Debitos!$V:$V,VI_Debitos!$H:$H,$C123,VI_Debitos!$T:$T,$D123,VI_Debitos!$R:$R,LEFT(PAGADO!F$1,4),VI_Debitos!$Q:$Q,RIGHT(F$1,2))</f>
        <v>0</v>
      </c>
      <c r="G123" s="2">
        <f>SUMIFS(VI_Debitos!$V:$V,VI_Debitos!$H:$H,$C123,VI_Debitos!$T:$T,$D123,VI_Debitos!$R:$R,LEFT(PAGADO!G$1,4),VI_Debitos!$Q:$Q,RIGHT(G$1,2))</f>
        <v>0</v>
      </c>
      <c r="H123" s="2">
        <f>SUMIFS(VI_Debitos!$V:$V,VI_Debitos!$H:$H,$C123,VI_Debitos!$T:$T,$D123,VI_Debitos!$R:$R,LEFT(PAGADO!H$1,4),VI_Debitos!$Q:$Q,RIGHT(H$1,2))</f>
        <v>0</v>
      </c>
      <c r="I123" s="2">
        <f>SUMIFS(VI_Debitos!$V:$V,VI_Debitos!$H:$H,$C123,VI_Debitos!$T:$T,$D123,VI_Debitos!$R:$R,LEFT(PAGADO!I$1,4),VI_Debitos!$Q:$Q,RIGHT(I$1,2))</f>
        <v>0</v>
      </c>
      <c r="J123" s="2">
        <f>SUMIFS(VI_Debitos!$V:$V,VI_Debitos!$H:$H,$C123,VI_Debitos!$T:$T,$D123,VI_Debitos!$R:$R,LEFT(PAGADO!J$1,4),VI_Debitos!$Q:$Q,RIGHT(J$1,2))</f>
        <v>0</v>
      </c>
      <c r="K123" s="2">
        <f>SUMIFS(VI_Debitos!$V:$V,VI_Debitos!$H:$H,$C123,VI_Debitos!$T:$T,$D123,VI_Debitos!$R:$R,LEFT(PAGADO!K$1,4),VI_Debitos!$Q:$Q,RIGHT(K$1,2))</f>
        <v>0</v>
      </c>
      <c r="L123" s="2">
        <f>SUMIFS(VI_Debitos!$V:$V,VI_Debitos!$H:$H,$C123,VI_Debitos!$T:$T,$D123,VI_Debitos!$R:$R,LEFT(PAGADO!L$1,4),VI_Debitos!$Q:$Q,RIGHT(L$1,2))</f>
        <v>0</v>
      </c>
      <c r="M123" s="2">
        <f>SUMIFS(VI_Debitos!$V:$V,VI_Debitos!$H:$H,$C123,VI_Debitos!$T:$T,$D123,VI_Debitos!$R:$R,LEFT(PAGADO!M$1,4),VI_Debitos!$Q:$Q,RIGHT(M$1,2))</f>
        <v>0</v>
      </c>
      <c r="N123" s="2">
        <f>SUMIFS(VI_Debitos!$V:$V,VI_Debitos!$H:$H,$C123,VI_Debitos!$T:$T,$D123,VI_Debitos!$R:$R,LEFT(PAGADO!N$1,4),VI_Debitos!$Q:$Q,RIGHT(N$1,2))</f>
        <v>0</v>
      </c>
      <c r="O123" s="2">
        <f>SUMIFS(VI_Debitos!$V:$V,VI_Debitos!$H:$H,$C123,VI_Debitos!$T:$T,$D123,VI_Debitos!$R:$R,LEFT(PAGADO!O$1,4),VI_Debitos!$Q:$Q,RIGHT(O$1,2))</f>
        <v>0</v>
      </c>
      <c r="P123" s="2">
        <f>SUMIFS(VI_Debitos!$V:$V,VI_Debitos!$H:$H,$C123,VI_Debitos!$T:$T,$D123,VI_Debitos!$R:$R,LEFT(PAGADO!P$1,4),VI_Debitos!$Q:$Q,RIGHT(P$1,2))</f>
        <v>0</v>
      </c>
      <c r="Q123" s="2">
        <f>SUMIFS(VI_Debitos!$V:$V,VI_Debitos!$H:$H,$C123,VI_Debitos!$T:$T,$D123,VI_Debitos!$R:$R,LEFT(PAGADO!Q$1,4),VI_Debitos!$Q:$Q,RIGHT(Q$1,2))</f>
        <v>0</v>
      </c>
      <c r="R123" s="2">
        <f t="shared" si="1"/>
        <v>0</v>
      </c>
    </row>
    <row r="124" spans="6:18">
      <c r="F124" s="2">
        <f>SUMIFS(VI_Debitos!$V:$V,VI_Debitos!$H:$H,$C124,VI_Debitos!$T:$T,$D124,VI_Debitos!$R:$R,LEFT(PAGADO!F$1,4),VI_Debitos!$Q:$Q,RIGHT(F$1,2))</f>
        <v>0</v>
      </c>
      <c r="G124" s="2">
        <f>SUMIFS(VI_Debitos!$V:$V,VI_Debitos!$H:$H,$C124,VI_Debitos!$T:$T,$D124,VI_Debitos!$R:$R,LEFT(PAGADO!G$1,4),VI_Debitos!$Q:$Q,RIGHT(G$1,2))</f>
        <v>0</v>
      </c>
      <c r="H124" s="2">
        <f>SUMIFS(VI_Debitos!$V:$V,VI_Debitos!$H:$H,$C124,VI_Debitos!$T:$T,$D124,VI_Debitos!$R:$R,LEFT(PAGADO!H$1,4),VI_Debitos!$Q:$Q,RIGHT(H$1,2))</f>
        <v>0</v>
      </c>
      <c r="I124" s="2">
        <f>SUMIFS(VI_Debitos!$V:$V,VI_Debitos!$H:$H,$C124,VI_Debitos!$T:$T,$D124,VI_Debitos!$R:$R,LEFT(PAGADO!I$1,4),VI_Debitos!$Q:$Q,RIGHT(I$1,2))</f>
        <v>0</v>
      </c>
      <c r="J124" s="2">
        <f>SUMIFS(VI_Debitos!$V:$V,VI_Debitos!$H:$H,$C124,VI_Debitos!$T:$T,$D124,VI_Debitos!$R:$R,LEFT(PAGADO!J$1,4),VI_Debitos!$Q:$Q,RIGHT(J$1,2))</f>
        <v>0</v>
      </c>
      <c r="K124" s="2">
        <f>SUMIFS(VI_Debitos!$V:$V,VI_Debitos!$H:$H,$C124,VI_Debitos!$T:$T,$D124,VI_Debitos!$R:$R,LEFT(PAGADO!K$1,4),VI_Debitos!$Q:$Q,RIGHT(K$1,2))</f>
        <v>0</v>
      </c>
      <c r="L124" s="2">
        <f>SUMIFS(VI_Debitos!$V:$V,VI_Debitos!$H:$H,$C124,VI_Debitos!$T:$T,$D124,VI_Debitos!$R:$R,LEFT(PAGADO!L$1,4),VI_Debitos!$Q:$Q,RIGHT(L$1,2))</f>
        <v>0</v>
      </c>
      <c r="M124" s="2">
        <f>SUMIFS(VI_Debitos!$V:$V,VI_Debitos!$H:$H,$C124,VI_Debitos!$T:$T,$D124,VI_Debitos!$R:$R,LEFT(PAGADO!M$1,4),VI_Debitos!$Q:$Q,RIGHT(M$1,2))</f>
        <v>0</v>
      </c>
      <c r="N124" s="2">
        <f>SUMIFS(VI_Debitos!$V:$V,VI_Debitos!$H:$H,$C124,VI_Debitos!$T:$T,$D124,VI_Debitos!$R:$R,LEFT(PAGADO!N$1,4),VI_Debitos!$Q:$Q,RIGHT(N$1,2))</f>
        <v>0</v>
      </c>
      <c r="O124" s="2">
        <f>SUMIFS(VI_Debitos!$V:$V,VI_Debitos!$H:$H,$C124,VI_Debitos!$T:$T,$D124,VI_Debitos!$R:$R,LEFT(PAGADO!O$1,4),VI_Debitos!$Q:$Q,RIGHT(O$1,2))</f>
        <v>0</v>
      </c>
      <c r="P124" s="2">
        <f>SUMIFS(VI_Debitos!$V:$V,VI_Debitos!$H:$H,$C124,VI_Debitos!$T:$T,$D124,VI_Debitos!$R:$R,LEFT(PAGADO!P$1,4),VI_Debitos!$Q:$Q,RIGHT(P$1,2))</f>
        <v>0</v>
      </c>
      <c r="Q124" s="2">
        <f>SUMIFS(VI_Debitos!$V:$V,VI_Debitos!$H:$H,$C124,VI_Debitos!$T:$T,$D124,VI_Debitos!$R:$R,LEFT(PAGADO!Q$1,4),VI_Debitos!$Q:$Q,RIGHT(Q$1,2))</f>
        <v>0</v>
      </c>
      <c r="R124" s="2">
        <f t="shared" si="1"/>
        <v>0</v>
      </c>
    </row>
    <row r="125" spans="6:18">
      <c r="F125" s="2">
        <f>SUMIFS(VI_Debitos!$V:$V,VI_Debitos!$H:$H,$C125,VI_Debitos!$T:$T,$D125,VI_Debitos!$R:$R,LEFT(PAGADO!F$1,4),VI_Debitos!$Q:$Q,RIGHT(F$1,2))</f>
        <v>0</v>
      </c>
      <c r="G125" s="2">
        <f>SUMIFS(VI_Debitos!$V:$V,VI_Debitos!$H:$H,$C125,VI_Debitos!$T:$T,$D125,VI_Debitos!$R:$R,LEFT(PAGADO!G$1,4),VI_Debitos!$Q:$Q,RIGHT(G$1,2))</f>
        <v>0</v>
      </c>
      <c r="H125" s="2">
        <f>SUMIFS(VI_Debitos!$V:$V,VI_Debitos!$H:$H,$C125,VI_Debitos!$T:$T,$D125,VI_Debitos!$R:$R,LEFT(PAGADO!H$1,4),VI_Debitos!$Q:$Q,RIGHT(H$1,2))</f>
        <v>0</v>
      </c>
      <c r="I125" s="2">
        <f>SUMIFS(VI_Debitos!$V:$V,VI_Debitos!$H:$H,$C125,VI_Debitos!$T:$T,$D125,VI_Debitos!$R:$R,LEFT(PAGADO!I$1,4),VI_Debitos!$Q:$Q,RIGHT(I$1,2))</f>
        <v>0</v>
      </c>
      <c r="J125" s="2">
        <f>SUMIFS(VI_Debitos!$V:$V,VI_Debitos!$H:$H,$C125,VI_Debitos!$T:$T,$D125,VI_Debitos!$R:$R,LEFT(PAGADO!J$1,4),VI_Debitos!$Q:$Q,RIGHT(J$1,2))</f>
        <v>0</v>
      </c>
      <c r="K125" s="2">
        <f>SUMIFS(VI_Debitos!$V:$V,VI_Debitos!$H:$H,$C125,VI_Debitos!$T:$T,$D125,VI_Debitos!$R:$R,LEFT(PAGADO!K$1,4),VI_Debitos!$Q:$Q,RIGHT(K$1,2))</f>
        <v>0</v>
      </c>
      <c r="L125" s="2">
        <f>SUMIFS(VI_Debitos!$V:$V,VI_Debitos!$H:$H,$C125,VI_Debitos!$T:$T,$D125,VI_Debitos!$R:$R,LEFT(PAGADO!L$1,4),VI_Debitos!$Q:$Q,RIGHT(L$1,2))</f>
        <v>0</v>
      </c>
      <c r="M125" s="2">
        <f>SUMIFS(VI_Debitos!$V:$V,VI_Debitos!$H:$H,$C125,VI_Debitos!$T:$T,$D125,VI_Debitos!$R:$R,LEFT(PAGADO!M$1,4),VI_Debitos!$Q:$Q,RIGHT(M$1,2))</f>
        <v>0</v>
      </c>
      <c r="N125" s="2">
        <f>SUMIFS(VI_Debitos!$V:$V,VI_Debitos!$H:$H,$C125,VI_Debitos!$T:$T,$D125,VI_Debitos!$R:$R,LEFT(PAGADO!N$1,4),VI_Debitos!$Q:$Q,RIGHT(N$1,2))</f>
        <v>0</v>
      </c>
      <c r="O125" s="2">
        <f>SUMIFS(VI_Debitos!$V:$V,VI_Debitos!$H:$H,$C125,VI_Debitos!$T:$T,$D125,VI_Debitos!$R:$R,LEFT(PAGADO!O$1,4),VI_Debitos!$Q:$Q,RIGHT(O$1,2))</f>
        <v>0</v>
      </c>
      <c r="P125" s="2">
        <f>SUMIFS(VI_Debitos!$V:$V,VI_Debitos!$H:$H,$C125,VI_Debitos!$T:$T,$D125,VI_Debitos!$R:$R,LEFT(PAGADO!P$1,4),VI_Debitos!$Q:$Q,RIGHT(P$1,2))</f>
        <v>0</v>
      </c>
      <c r="Q125" s="2">
        <f>SUMIFS(VI_Debitos!$V:$V,VI_Debitos!$H:$H,$C125,VI_Debitos!$T:$T,$D125,VI_Debitos!$R:$R,LEFT(PAGADO!Q$1,4),VI_Debitos!$Q:$Q,RIGHT(Q$1,2))</f>
        <v>0</v>
      </c>
      <c r="R125" s="2">
        <f t="shared" si="1"/>
        <v>0</v>
      </c>
    </row>
    <row r="126" spans="6:18">
      <c r="F126" s="2">
        <f>SUMIFS(VI_Debitos!$V:$V,VI_Debitos!$H:$H,$C126,VI_Debitos!$T:$T,$D126,VI_Debitos!$R:$R,LEFT(PAGADO!F$1,4),VI_Debitos!$Q:$Q,RIGHT(F$1,2))</f>
        <v>0</v>
      </c>
      <c r="G126" s="2">
        <f>SUMIFS(VI_Debitos!$V:$V,VI_Debitos!$H:$H,$C126,VI_Debitos!$T:$T,$D126,VI_Debitos!$R:$R,LEFT(PAGADO!G$1,4),VI_Debitos!$Q:$Q,RIGHT(G$1,2))</f>
        <v>0</v>
      </c>
      <c r="H126" s="2">
        <f>SUMIFS(VI_Debitos!$V:$V,VI_Debitos!$H:$H,$C126,VI_Debitos!$T:$T,$D126,VI_Debitos!$R:$R,LEFT(PAGADO!H$1,4),VI_Debitos!$Q:$Q,RIGHT(H$1,2))</f>
        <v>0</v>
      </c>
      <c r="I126" s="2">
        <f>SUMIFS(VI_Debitos!$V:$V,VI_Debitos!$H:$H,$C126,VI_Debitos!$T:$T,$D126,VI_Debitos!$R:$R,LEFT(PAGADO!I$1,4),VI_Debitos!$Q:$Q,RIGHT(I$1,2))</f>
        <v>0</v>
      </c>
      <c r="J126" s="2">
        <f>SUMIFS(VI_Debitos!$V:$V,VI_Debitos!$H:$H,$C126,VI_Debitos!$T:$T,$D126,VI_Debitos!$R:$R,LEFT(PAGADO!J$1,4),VI_Debitos!$Q:$Q,RIGHT(J$1,2))</f>
        <v>0</v>
      </c>
      <c r="K126" s="2">
        <f>SUMIFS(VI_Debitos!$V:$V,VI_Debitos!$H:$H,$C126,VI_Debitos!$T:$T,$D126,VI_Debitos!$R:$R,LEFT(PAGADO!K$1,4),VI_Debitos!$Q:$Q,RIGHT(K$1,2))</f>
        <v>0</v>
      </c>
      <c r="L126" s="2">
        <f>SUMIFS(VI_Debitos!$V:$V,VI_Debitos!$H:$H,$C126,VI_Debitos!$T:$T,$D126,VI_Debitos!$R:$R,LEFT(PAGADO!L$1,4),VI_Debitos!$Q:$Q,RIGHT(L$1,2))</f>
        <v>0</v>
      </c>
      <c r="M126" s="2">
        <f>SUMIFS(VI_Debitos!$V:$V,VI_Debitos!$H:$H,$C126,VI_Debitos!$T:$T,$D126,VI_Debitos!$R:$R,LEFT(PAGADO!M$1,4),VI_Debitos!$Q:$Q,RIGHT(M$1,2))</f>
        <v>0</v>
      </c>
      <c r="N126" s="2">
        <f>SUMIFS(VI_Debitos!$V:$V,VI_Debitos!$H:$H,$C126,VI_Debitos!$T:$T,$D126,VI_Debitos!$R:$R,LEFT(PAGADO!N$1,4),VI_Debitos!$Q:$Q,RIGHT(N$1,2))</f>
        <v>0</v>
      </c>
      <c r="O126" s="2">
        <f>SUMIFS(VI_Debitos!$V:$V,VI_Debitos!$H:$H,$C126,VI_Debitos!$T:$T,$D126,VI_Debitos!$R:$R,LEFT(PAGADO!O$1,4),VI_Debitos!$Q:$Q,RIGHT(O$1,2))</f>
        <v>0</v>
      </c>
      <c r="P126" s="2">
        <f>SUMIFS(VI_Debitos!$V:$V,VI_Debitos!$H:$H,$C126,VI_Debitos!$T:$T,$D126,VI_Debitos!$R:$R,LEFT(PAGADO!P$1,4),VI_Debitos!$Q:$Q,RIGHT(P$1,2))</f>
        <v>0</v>
      </c>
      <c r="Q126" s="2">
        <f>SUMIFS(VI_Debitos!$V:$V,VI_Debitos!$H:$H,$C126,VI_Debitos!$T:$T,$D126,VI_Debitos!$R:$R,LEFT(PAGADO!Q$1,4),VI_Debitos!$Q:$Q,RIGHT(Q$1,2))</f>
        <v>0</v>
      </c>
      <c r="R126" s="2">
        <f t="shared" si="1"/>
        <v>0</v>
      </c>
    </row>
    <row r="127" spans="6:18">
      <c r="F127" s="2">
        <f>SUMIFS(VI_Debitos!$V:$V,VI_Debitos!$H:$H,$C127,VI_Debitos!$T:$T,$D127,VI_Debitos!$R:$R,LEFT(PAGADO!F$1,4),VI_Debitos!$Q:$Q,RIGHT(F$1,2))</f>
        <v>0</v>
      </c>
      <c r="G127" s="2">
        <f>SUMIFS(VI_Debitos!$V:$V,VI_Debitos!$H:$H,$C127,VI_Debitos!$T:$T,$D127,VI_Debitos!$R:$R,LEFT(PAGADO!G$1,4),VI_Debitos!$Q:$Q,RIGHT(G$1,2))</f>
        <v>0</v>
      </c>
      <c r="H127" s="2">
        <f>SUMIFS(VI_Debitos!$V:$V,VI_Debitos!$H:$H,$C127,VI_Debitos!$T:$T,$D127,VI_Debitos!$R:$R,LEFT(PAGADO!H$1,4),VI_Debitos!$Q:$Q,RIGHT(H$1,2))</f>
        <v>0</v>
      </c>
      <c r="I127" s="2">
        <f>SUMIFS(VI_Debitos!$V:$V,VI_Debitos!$H:$H,$C127,VI_Debitos!$T:$T,$D127,VI_Debitos!$R:$R,LEFT(PAGADO!I$1,4),VI_Debitos!$Q:$Q,RIGHT(I$1,2))</f>
        <v>0</v>
      </c>
      <c r="J127" s="2">
        <f>SUMIFS(VI_Debitos!$V:$V,VI_Debitos!$H:$H,$C127,VI_Debitos!$T:$T,$D127,VI_Debitos!$R:$R,LEFT(PAGADO!J$1,4),VI_Debitos!$Q:$Q,RIGHT(J$1,2))</f>
        <v>0</v>
      </c>
      <c r="K127" s="2">
        <f>SUMIFS(VI_Debitos!$V:$V,VI_Debitos!$H:$H,$C127,VI_Debitos!$T:$T,$D127,VI_Debitos!$R:$R,LEFT(PAGADO!K$1,4),VI_Debitos!$Q:$Q,RIGHT(K$1,2))</f>
        <v>0</v>
      </c>
      <c r="L127" s="2">
        <f>SUMIFS(VI_Debitos!$V:$V,VI_Debitos!$H:$H,$C127,VI_Debitos!$T:$T,$D127,VI_Debitos!$R:$R,LEFT(PAGADO!L$1,4),VI_Debitos!$Q:$Q,RIGHT(L$1,2))</f>
        <v>0</v>
      </c>
      <c r="M127" s="2">
        <f>SUMIFS(VI_Debitos!$V:$V,VI_Debitos!$H:$H,$C127,VI_Debitos!$T:$T,$D127,VI_Debitos!$R:$R,LEFT(PAGADO!M$1,4),VI_Debitos!$Q:$Q,RIGHT(M$1,2))</f>
        <v>0</v>
      </c>
      <c r="N127" s="2">
        <f>SUMIFS(VI_Debitos!$V:$V,VI_Debitos!$H:$H,$C127,VI_Debitos!$T:$T,$D127,VI_Debitos!$R:$R,LEFT(PAGADO!N$1,4),VI_Debitos!$Q:$Q,RIGHT(N$1,2))</f>
        <v>0</v>
      </c>
      <c r="O127" s="2">
        <f>SUMIFS(VI_Debitos!$V:$V,VI_Debitos!$H:$H,$C127,VI_Debitos!$T:$T,$D127,VI_Debitos!$R:$R,LEFT(PAGADO!O$1,4),VI_Debitos!$Q:$Q,RIGHT(O$1,2))</f>
        <v>0</v>
      </c>
      <c r="P127" s="2">
        <f>SUMIFS(VI_Debitos!$V:$V,VI_Debitos!$H:$H,$C127,VI_Debitos!$T:$T,$D127,VI_Debitos!$R:$R,LEFT(PAGADO!P$1,4),VI_Debitos!$Q:$Q,RIGHT(P$1,2))</f>
        <v>0</v>
      </c>
      <c r="Q127" s="2">
        <f>SUMIFS(VI_Debitos!$V:$V,VI_Debitos!$H:$H,$C127,VI_Debitos!$T:$T,$D127,VI_Debitos!$R:$R,LEFT(PAGADO!Q$1,4),VI_Debitos!$Q:$Q,RIGHT(Q$1,2))</f>
        <v>0</v>
      </c>
      <c r="R127" s="2">
        <f t="shared" si="1"/>
        <v>0</v>
      </c>
    </row>
    <row r="128" spans="6:18">
      <c r="F128" s="2">
        <f>SUMIFS(VI_Debitos!$V:$V,VI_Debitos!$H:$H,$C128,VI_Debitos!$T:$T,$D128,VI_Debitos!$R:$R,LEFT(PAGADO!F$1,4),VI_Debitos!$Q:$Q,RIGHT(F$1,2))</f>
        <v>0</v>
      </c>
      <c r="G128" s="2">
        <f>SUMIFS(VI_Debitos!$V:$V,VI_Debitos!$H:$H,$C128,VI_Debitos!$T:$T,$D128,VI_Debitos!$R:$R,LEFT(PAGADO!G$1,4),VI_Debitos!$Q:$Q,RIGHT(G$1,2))</f>
        <v>0</v>
      </c>
      <c r="H128" s="2">
        <f>SUMIFS(VI_Debitos!$V:$V,VI_Debitos!$H:$H,$C128,VI_Debitos!$T:$T,$D128,VI_Debitos!$R:$R,LEFT(PAGADO!H$1,4),VI_Debitos!$Q:$Q,RIGHT(H$1,2))</f>
        <v>0</v>
      </c>
      <c r="I128" s="2">
        <f>SUMIFS(VI_Debitos!$V:$V,VI_Debitos!$H:$H,$C128,VI_Debitos!$T:$T,$D128,VI_Debitos!$R:$R,LEFT(PAGADO!I$1,4),VI_Debitos!$Q:$Q,RIGHT(I$1,2))</f>
        <v>0</v>
      </c>
      <c r="J128" s="2">
        <f>SUMIFS(VI_Debitos!$V:$V,VI_Debitos!$H:$H,$C128,VI_Debitos!$T:$T,$D128,VI_Debitos!$R:$R,LEFT(PAGADO!J$1,4),VI_Debitos!$Q:$Q,RIGHT(J$1,2))</f>
        <v>0</v>
      </c>
      <c r="K128" s="2">
        <f>SUMIFS(VI_Debitos!$V:$V,VI_Debitos!$H:$H,$C128,VI_Debitos!$T:$T,$D128,VI_Debitos!$R:$R,LEFT(PAGADO!K$1,4),VI_Debitos!$Q:$Q,RIGHT(K$1,2))</f>
        <v>0</v>
      </c>
      <c r="L128" s="2">
        <f>SUMIFS(VI_Debitos!$V:$V,VI_Debitos!$H:$H,$C128,VI_Debitos!$T:$T,$D128,VI_Debitos!$R:$R,LEFT(PAGADO!L$1,4),VI_Debitos!$Q:$Q,RIGHT(L$1,2))</f>
        <v>0</v>
      </c>
      <c r="M128" s="2">
        <f>SUMIFS(VI_Debitos!$V:$V,VI_Debitos!$H:$H,$C128,VI_Debitos!$T:$T,$D128,VI_Debitos!$R:$R,LEFT(PAGADO!M$1,4),VI_Debitos!$Q:$Q,RIGHT(M$1,2))</f>
        <v>0</v>
      </c>
      <c r="N128" s="2">
        <f>SUMIFS(VI_Debitos!$V:$V,VI_Debitos!$H:$H,$C128,VI_Debitos!$T:$T,$D128,VI_Debitos!$R:$R,LEFT(PAGADO!N$1,4),VI_Debitos!$Q:$Q,RIGHT(N$1,2))</f>
        <v>0</v>
      </c>
      <c r="O128" s="2">
        <f>SUMIFS(VI_Debitos!$V:$V,VI_Debitos!$H:$H,$C128,VI_Debitos!$T:$T,$D128,VI_Debitos!$R:$R,LEFT(PAGADO!O$1,4),VI_Debitos!$Q:$Q,RIGHT(O$1,2))</f>
        <v>0</v>
      </c>
      <c r="P128" s="2">
        <f>SUMIFS(VI_Debitos!$V:$V,VI_Debitos!$H:$H,$C128,VI_Debitos!$T:$T,$D128,VI_Debitos!$R:$R,LEFT(PAGADO!P$1,4),VI_Debitos!$Q:$Q,RIGHT(P$1,2))</f>
        <v>0</v>
      </c>
      <c r="Q128" s="2">
        <f>SUMIFS(VI_Debitos!$V:$V,VI_Debitos!$H:$H,$C128,VI_Debitos!$T:$T,$D128,VI_Debitos!$R:$R,LEFT(PAGADO!Q$1,4),VI_Debitos!$Q:$Q,RIGHT(Q$1,2))</f>
        <v>0</v>
      </c>
      <c r="R128" s="2">
        <f t="shared" si="1"/>
        <v>0</v>
      </c>
    </row>
    <row r="129" spans="6:18">
      <c r="F129" s="2">
        <f>SUMIFS(VI_Debitos!$V:$V,VI_Debitos!$H:$H,$C129,VI_Debitos!$T:$T,$D129,VI_Debitos!$R:$R,LEFT(PAGADO!F$1,4),VI_Debitos!$Q:$Q,RIGHT(F$1,2))</f>
        <v>0</v>
      </c>
      <c r="G129" s="2">
        <f>SUMIFS(VI_Debitos!$V:$V,VI_Debitos!$H:$H,$C129,VI_Debitos!$T:$T,$D129,VI_Debitos!$R:$R,LEFT(PAGADO!G$1,4),VI_Debitos!$Q:$Q,RIGHT(G$1,2))</f>
        <v>0</v>
      </c>
      <c r="H129" s="2">
        <f>SUMIFS(VI_Debitos!$V:$V,VI_Debitos!$H:$H,$C129,VI_Debitos!$T:$T,$D129,VI_Debitos!$R:$R,LEFT(PAGADO!H$1,4),VI_Debitos!$Q:$Q,RIGHT(H$1,2))</f>
        <v>0</v>
      </c>
      <c r="I129" s="2">
        <f>SUMIFS(VI_Debitos!$V:$V,VI_Debitos!$H:$H,$C129,VI_Debitos!$T:$T,$D129,VI_Debitos!$R:$R,LEFT(PAGADO!I$1,4),VI_Debitos!$Q:$Q,RIGHT(I$1,2))</f>
        <v>0</v>
      </c>
      <c r="J129" s="2">
        <f>SUMIFS(VI_Debitos!$V:$V,VI_Debitos!$H:$H,$C129,VI_Debitos!$T:$T,$D129,VI_Debitos!$R:$R,LEFT(PAGADO!J$1,4),VI_Debitos!$Q:$Q,RIGHT(J$1,2))</f>
        <v>0</v>
      </c>
      <c r="K129" s="2">
        <f>SUMIFS(VI_Debitos!$V:$V,VI_Debitos!$H:$H,$C129,VI_Debitos!$T:$T,$D129,VI_Debitos!$R:$R,LEFT(PAGADO!K$1,4),VI_Debitos!$Q:$Q,RIGHT(K$1,2))</f>
        <v>0</v>
      </c>
      <c r="L129" s="2">
        <f>SUMIFS(VI_Debitos!$V:$V,VI_Debitos!$H:$H,$C129,VI_Debitos!$T:$T,$D129,VI_Debitos!$R:$R,LEFT(PAGADO!L$1,4),VI_Debitos!$Q:$Q,RIGHT(L$1,2))</f>
        <v>0</v>
      </c>
      <c r="M129" s="2">
        <f>SUMIFS(VI_Debitos!$V:$V,VI_Debitos!$H:$H,$C129,VI_Debitos!$T:$T,$D129,VI_Debitos!$R:$R,LEFT(PAGADO!M$1,4),VI_Debitos!$Q:$Q,RIGHT(M$1,2))</f>
        <v>0</v>
      </c>
      <c r="N129" s="2">
        <f>SUMIFS(VI_Debitos!$V:$V,VI_Debitos!$H:$H,$C129,VI_Debitos!$T:$T,$D129,VI_Debitos!$R:$R,LEFT(PAGADO!N$1,4),VI_Debitos!$Q:$Q,RIGHT(N$1,2))</f>
        <v>0</v>
      </c>
      <c r="O129" s="2">
        <f>SUMIFS(VI_Debitos!$V:$V,VI_Debitos!$H:$H,$C129,VI_Debitos!$T:$T,$D129,VI_Debitos!$R:$R,LEFT(PAGADO!O$1,4),VI_Debitos!$Q:$Q,RIGHT(O$1,2))</f>
        <v>0</v>
      </c>
      <c r="P129" s="2">
        <f>SUMIFS(VI_Debitos!$V:$V,VI_Debitos!$H:$H,$C129,VI_Debitos!$T:$T,$D129,VI_Debitos!$R:$R,LEFT(PAGADO!P$1,4),VI_Debitos!$Q:$Q,RIGHT(P$1,2))</f>
        <v>0</v>
      </c>
      <c r="Q129" s="2">
        <f>SUMIFS(VI_Debitos!$V:$V,VI_Debitos!$H:$H,$C129,VI_Debitos!$T:$T,$D129,VI_Debitos!$R:$R,LEFT(PAGADO!Q$1,4),VI_Debitos!$Q:$Q,RIGHT(Q$1,2))</f>
        <v>0</v>
      </c>
      <c r="R129" s="2">
        <f t="shared" si="1"/>
        <v>0</v>
      </c>
    </row>
    <row r="130" spans="6:18">
      <c r="F130" s="2">
        <f>SUMIFS(VI_Debitos!$V:$V,VI_Debitos!$H:$H,$C130,VI_Debitos!$T:$T,$D130,VI_Debitos!$R:$R,LEFT(PAGADO!F$1,4),VI_Debitos!$Q:$Q,RIGHT(F$1,2))</f>
        <v>0</v>
      </c>
      <c r="G130" s="2">
        <f>SUMIFS(VI_Debitos!$V:$V,VI_Debitos!$H:$H,$C130,VI_Debitos!$T:$T,$D130,VI_Debitos!$R:$R,LEFT(PAGADO!G$1,4),VI_Debitos!$Q:$Q,RIGHT(G$1,2))</f>
        <v>0</v>
      </c>
      <c r="H130" s="2">
        <f>SUMIFS(VI_Debitos!$V:$V,VI_Debitos!$H:$H,$C130,VI_Debitos!$T:$T,$D130,VI_Debitos!$R:$R,LEFT(PAGADO!H$1,4),VI_Debitos!$Q:$Q,RIGHT(H$1,2))</f>
        <v>0</v>
      </c>
      <c r="I130" s="2">
        <f>SUMIFS(VI_Debitos!$V:$V,VI_Debitos!$H:$H,$C130,VI_Debitos!$T:$T,$D130,VI_Debitos!$R:$R,LEFT(PAGADO!I$1,4),VI_Debitos!$Q:$Q,RIGHT(I$1,2))</f>
        <v>0</v>
      </c>
      <c r="J130" s="2">
        <f>SUMIFS(VI_Debitos!$V:$V,VI_Debitos!$H:$H,$C130,VI_Debitos!$T:$T,$D130,VI_Debitos!$R:$R,LEFT(PAGADO!J$1,4),VI_Debitos!$Q:$Q,RIGHT(J$1,2))</f>
        <v>0</v>
      </c>
      <c r="K130" s="2">
        <f>SUMIFS(VI_Debitos!$V:$V,VI_Debitos!$H:$H,$C130,VI_Debitos!$T:$T,$D130,VI_Debitos!$R:$R,LEFT(PAGADO!K$1,4),VI_Debitos!$Q:$Q,RIGHT(K$1,2))</f>
        <v>0</v>
      </c>
      <c r="L130" s="2">
        <f>SUMIFS(VI_Debitos!$V:$V,VI_Debitos!$H:$H,$C130,VI_Debitos!$T:$T,$D130,VI_Debitos!$R:$R,LEFT(PAGADO!L$1,4),VI_Debitos!$Q:$Q,RIGHT(L$1,2))</f>
        <v>0</v>
      </c>
      <c r="M130" s="2">
        <f>SUMIFS(VI_Debitos!$V:$V,VI_Debitos!$H:$H,$C130,VI_Debitos!$T:$T,$D130,VI_Debitos!$R:$R,LEFT(PAGADO!M$1,4),VI_Debitos!$Q:$Q,RIGHT(M$1,2))</f>
        <v>0</v>
      </c>
      <c r="N130" s="2">
        <f>SUMIFS(VI_Debitos!$V:$V,VI_Debitos!$H:$H,$C130,VI_Debitos!$T:$T,$D130,VI_Debitos!$R:$R,LEFT(PAGADO!N$1,4),VI_Debitos!$Q:$Q,RIGHT(N$1,2))</f>
        <v>0</v>
      </c>
      <c r="O130" s="2">
        <f>SUMIFS(VI_Debitos!$V:$V,VI_Debitos!$H:$H,$C130,VI_Debitos!$T:$T,$D130,VI_Debitos!$R:$R,LEFT(PAGADO!O$1,4),VI_Debitos!$Q:$Q,RIGHT(O$1,2))</f>
        <v>0</v>
      </c>
      <c r="P130" s="2">
        <f>SUMIFS(VI_Debitos!$V:$V,VI_Debitos!$H:$H,$C130,VI_Debitos!$T:$T,$D130,VI_Debitos!$R:$R,LEFT(PAGADO!P$1,4),VI_Debitos!$Q:$Q,RIGHT(P$1,2))</f>
        <v>0</v>
      </c>
      <c r="Q130" s="2">
        <f>SUMIFS(VI_Debitos!$V:$V,VI_Debitos!$H:$H,$C130,VI_Debitos!$T:$T,$D130,VI_Debitos!$R:$R,LEFT(PAGADO!Q$1,4),VI_Debitos!$Q:$Q,RIGHT(Q$1,2))</f>
        <v>0</v>
      </c>
      <c r="R130" s="2">
        <f t="shared" ref="R130:R193" si="2">SUM(F130:Q130)</f>
        <v>0</v>
      </c>
    </row>
    <row r="131" spans="6:18">
      <c r="F131" s="2">
        <f>SUMIFS(VI_Debitos!$V:$V,VI_Debitos!$H:$H,$C131,VI_Debitos!$T:$T,$D131,VI_Debitos!$R:$R,LEFT(PAGADO!F$1,4),VI_Debitos!$Q:$Q,RIGHT(F$1,2))</f>
        <v>0</v>
      </c>
      <c r="G131" s="2">
        <f>SUMIFS(VI_Debitos!$V:$V,VI_Debitos!$H:$H,$C131,VI_Debitos!$T:$T,$D131,VI_Debitos!$R:$R,LEFT(PAGADO!G$1,4),VI_Debitos!$Q:$Q,RIGHT(G$1,2))</f>
        <v>0</v>
      </c>
      <c r="H131" s="2">
        <f>SUMIFS(VI_Debitos!$V:$V,VI_Debitos!$H:$H,$C131,VI_Debitos!$T:$T,$D131,VI_Debitos!$R:$R,LEFT(PAGADO!H$1,4),VI_Debitos!$Q:$Q,RIGHT(H$1,2))</f>
        <v>0</v>
      </c>
      <c r="I131" s="2">
        <f>SUMIFS(VI_Debitos!$V:$V,VI_Debitos!$H:$H,$C131,VI_Debitos!$T:$T,$D131,VI_Debitos!$R:$R,LEFT(PAGADO!I$1,4),VI_Debitos!$Q:$Q,RIGHT(I$1,2))</f>
        <v>0</v>
      </c>
      <c r="J131" s="2">
        <f>SUMIFS(VI_Debitos!$V:$V,VI_Debitos!$H:$H,$C131,VI_Debitos!$T:$T,$D131,VI_Debitos!$R:$R,LEFT(PAGADO!J$1,4),VI_Debitos!$Q:$Q,RIGHT(J$1,2))</f>
        <v>0</v>
      </c>
      <c r="K131" s="2">
        <f>SUMIFS(VI_Debitos!$V:$V,VI_Debitos!$H:$H,$C131,VI_Debitos!$T:$T,$D131,VI_Debitos!$R:$R,LEFT(PAGADO!K$1,4),VI_Debitos!$Q:$Q,RIGHT(K$1,2))</f>
        <v>0</v>
      </c>
      <c r="L131" s="2">
        <f>SUMIFS(VI_Debitos!$V:$V,VI_Debitos!$H:$H,$C131,VI_Debitos!$T:$T,$D131,VI_Debitos!$R:$R,LEFT(PAGADO!L$1,4),VI_Debitos!$Q:$Q,RIGHT(L$1,2))</f>
        <v>0</v>
      </c>
      <c r="M131" s="2">
        <f>SUMIFS(VI_Debitos!$V:$V,VI_Debitos!$H:$H,$C131,VI_Debitos!$T:$T,$D131,VI_Debitos!$R:$R,LEFT(PAGADO!M$1,4),VI_Debitos!$Q:$Q,RIGHT(M$1,2))</f>
        <v>0</v>
      </c>
      <c r="N131" s="2">
        <f>SUMIFS(VI_Debitos!$V:$V,VI_Debitos!$H:$H,$C131,VI_Debitos!$T:$T,$D131,VI_Debitos!$R:$R,LEFT(PAGADO!N$1,4),VI_Debitos!$Q:$Q,RIGHT(N$1,2))</f>
        <v>0</v>
      </c>
      <c r="O131" s="2">
        <f>SUMIFS(VI_Debitos!$V:$V,VI_Debitos!$H:$H,$C131,VI_Debitos!$T:$T,$D131,VI_Debitos!$R:$R,LEFT(PAGADO!O$1,4),VI_Debitos!$Q:$Q,RIGHT(O$1,2))</f>
        <v>0</v>
      </c>
      <c r="P131" s="2">
        <f>SUMIFS(VI_Debitos!$V:$V,VI_Debitos!$H:$H,$C131,VI_Debitos!$T:$T,$D131,VI_Debitos!$R:$R,LEFT(PAGADO!P$1,4),VI_Debitos!$Q:$Q,RIGHT(P$1,2))</f>
        <v>0</v>
      </c>
      <c r="Q131" s="2">
        <f>SUMIFS(VI_Debitos!$V:$V,VI_Debitos!$H:$H,$C131,VI_Debitos!$T:$T,$D131,VI_Debitos!$R:$R,LEFT(PAGADO!Q$1,4),VI_Debitos!$Q:$Q,RIGHT(Q$1,2))</f>
        <v>0</v>
      </c>
      <c r="R131" s="2">
        <f t="shared" si="2"/>
        <v>0</v>
      </c>
    </row>
    <row r="132" spans="6:18">
      <c r="F132" s="2">
        <f>SUMIFS(VI_Debitos!$V:$V,VI_Debitos!$H:$H,$C132,VI_Debitos!$T:$T,$D132,VI_Debitos!$R:$R,LEFT(PAGADO!F$1,4),VI_Debitos!$Q:$Q,RIGHT(F$1,2))</f>
        <v>0</v>
      </c>
      <c r="G132" s="2">
        <f>SUMIFS(VI_Debitos!$V:$V,VI_Debitos!$H:$H,$C132,VI_Debitos!$T:$T,$D132,VI_Debitos!$R:$R,LEFT(PAGADO!G$1,4),VI_Debitos!$Q:$Q,RIGHT(G$1,2))</f>
        <v>0</v>
      </c>
      <c r="H132" s="2">
        <f>SUMIFS(VI_Debitos!$V:$V,VI_Debitos!$H:$H,$C132,VI_Debitos!$T:$T,$D132,VI_Debitos!$R:$R,LEFT(PAGADO!H$1,4),VI_Debitos!$Q:$Q,RIGHT(H$1,2))</f>
        <v>0</v>
      </c>
      <c r="I132" s="2">
        <f>SUMIFS(VI_Debitos!$V:$V,VI_Debitos!$H:$H,$C132,VI_Debitos!$T:$T,$D132,VI_Debitos!$R:$R,LEFT(PAGADO!I$1,4),VI_Debitos!$Q:$Q,RIGHT(I$1,2))</f>
        <v>0</v>
      </c>
      <c r="J132" s="2">
        <f>SUMIFS(VI_Debitos!$V:$V,VI_Debitos!$H:$H,$C132,VI_Debitos!$T:$T,$D132,VI_Debitos!$R:$R,LEFT(PAGADO!J$1,4),VI_Debitos!$Q:$Q,RIGHT(J$1,2))</f>
        <v>0</v>
      </c>
      <c r="K132" s="2">
        <f>SUMIFS(VI_Debitos!$V:$V,VI_Debitos!$H:$H,$C132,VI_Debitos!$T:$T,$D132,VI_Debitos!$R:$R,LEFT(PAGADO!K$1,4),VI_Debitos!$Q:$Q,RIGHT(K$1,2))</f>
        <v>0</v>
      </c>
      <c r="L132" s="2">
        <f>SUMIFS(VI_Debitos!$V:$V,VI_Debitos!$H:$H,$C132,VI_Debitos!$T:$T,$D132,VI_Debitos!$R:$R,LEFT(PAGADO!L$1,4),VI_Debitos!$Q:$Q,RIGHT(L$1,2))</f>
        <v>0</v>
      </c>
      <c r="M132" s="2">
        <f>SUMIFS(VI_Debitos!$V:$V,VI_Debitos!$H:$H,$C132,VI_Debitos!$T:$T,$D132,VI_Debitos!$R:$R,LEFT(PAGADO!M$1,4),VI_Debitos!$Q:$Q,RIGHT(M$1,2))</f>
        <v>0</v>
      </c>
      <c r="N132" s="2">
        <f>SUMIFS(VI_Debitos!$V:$V,VI_Debitos!$H:$H,$C132,VI_Debitos!$T:$T,$D132,VI_Debitos!$R:$R,LEFT(PAGADO!N$1,4),VI_Debitos!$Q:$Q,RIGHT(N$1,2))</f>
        <v>0</v>
      </c>
      <c r="O132" s="2">
        <f>SUMIFS(VI_Debitos!$V:$V,VI_Debitos!$H:$H,$C132,VI_Debitos!$T:$T,$D132,VI_Debitos!$R:$R,LEFT(PAGADO!O$1,4),VI_Debitos!$Q:$Q,RIGHT(O$1,2))</f>
        <v>0</v>
      </c>
      <c r="P132" s="2">
        <f>SUMIFS(VI_Debitos!$V:$V,VI_Debitos!$H:$H,$C132,VI_Debitos!$T:$T,$D132,VI_Debitos!$R:$R,LEFT(PAGADO!P$1,4),VI_Debitos!$Q:$Q,RIGHT(P$1,2))</f>
        <v>0</v>
      </c>
      <c r="Q132" s="2">
        <f>SUMIFS(VI_Debitos!$V:$V,VI_Debitos!$H:$H,$C132,VI_Debitos!$T:$T,$D132,VI_Debitos!$R:$R,LEFT(PAGADO!Q$1,4),VI_Debitos!$Q:$Q,RIGHT(Q$1,2))</f>
        <v>0</v>
      </c>
      <c r="R132" s="2">
        <f t="shared" si="2"/>
        <v>0</v>
      </c>
    </row>
    <row r="133" spans="6:18">
      <c r="F133" s="2">
        <f>SUMIFS(VI_Debitos!$V:$V,VI_Debitos!$H:$H,$C133,VI_Debitos!$T:$T,$D133,VI_Debitos!$R:$R,LEFT(PAGADO!F$1,4),VI_Debitos!$Q:$Q,RIGHT(F$1,2))</f>
        <v>0</v>
      </c>
      <c r="G133" s="2">
        <f>SUMIFS(VI_Debitos!$V:$V,VI_Debitos!$H:$H,$C133,VI_Debitos!$T:$T,$D133,VI_Debitos!$R:$R,LEFT(PAGADO!G$1,4),VI_Debitos!$Q:$Q,RIGHT(G$1,2))</f>
        <v>0</v>
      </c>
      <c r="H133" s="2">
        <f>SUMIFS(VI_Debitos!$V:$V,VI_Debitos!$H:$H,$C133,VI_Debitos!$T:$T,$D133,VI_Debitos!$R:$R,LEFT(PAGADO!H$1,4),VI_Debitos!$Q:$Q,RIGHT(H$1,2))</f>
        <v>0</v>
      </c>
      <c r="I133" s="2">
        <f>SUMIFS(VI_Debitos!$V:$V,VI_Debitos!$H:$H,$C133,VI_Debitos!$T:$T,$D133,VI_Debitos!$R:$R,LEFT(PAGADO!I$1,4),VI_Debitos!$Q:$Q,RIGHT(I$1,2))</f>
        <v>0</v>
      </c>
      <c r="J133" s="2">
        <f>SUMIFS(VI_Debitos!$V:$V,VI_Debitos!$H:$H,$C133,VI_Debitos!$T:$T,$D133,VI_Debitos!$R:$R,LEFT(PAGADO!J$1,4),VI_Debitos!$Q:$Q,RIGHT(J$1,2))</f>
        <v>0</v>
      </c>
      <c r="K133" s="2">
        <f>SUMIFS(VI_Debitos!$V:$V,VI_Debitos!$H:$H,$C133,VI_Debitos!$T:$T,$D133,VI_Debitos!$R:$R,LEFT(PAGADO!K$1,4),VI_Debitos!$Q:$Q,RIGHT(K$1,2))</f>
        <v>0</v>
      </c>
      <c r="L133" s="2">
        <f>SUMIFS(VI_Debitos!$V:$V,VI_Debitos!$H:$H,$C133,VI_Debitos!$T:$T,$D133,VI_Debitos!$R:$R,LEFT(PAGADO!L$1,4),VI_Debitos!$Q:$Q,RIGHT(L$1,2))</f>
        <v>0</v>
      </c>
      <c r="M133" s="2">
        <f>SUMIFS(VI_Debitos!$V:$V,VI_Debitos!$H:$H,$C133,VI_Debitos!$T:$T,$D133,VI_Debitos!$R:$R,LEFT(PAGADO!M$1,4),VI_Debitos!$Q:$Q,RIGHT(M$1,2))</f>
        <v>0</v>
      </c>
      <c r="N133" s="2">
        <f>SUMIFS(VI_Debitos!$V:$V,VI_Debitos!$H:$H,$C133,VI_Debitos!$T:$T,$D133,VI_Debitos!$R:$R,LEFT(PAGADO!N$1,4),VI_Debitos!$Q:$Q,RIGHT(N$1,2))</f>
        <v>0</v>
      </c>
      <c r="O133" s="2">
        <f>SUMIFS(VI_Debitos!$V:$V,VI_Debitos!$H:$H,$C133,VI_Debitos!$T:$T,$D133,VI_Debitos!$R:$R,LEFT(PAGADO!O$1,4),VI_Debitos!$Q:$Q,RIGHT(O$1,2))</f>
        <v>0</v>
      </c>
      <c r="P133" s="2">
        <f>SUMIFS(VI_Debitos!$V:$V,VI_Debitos!$H:$H,$C133,VI_Debitos!$T:$T,$D133,VI_Debitos!$R:$R,LEFT(PAGADO!P$1,4),VI_Debitos!$Q:$Q,RIGHT(P$1,2))</f>
        <v>0</v>
      </c>
      <c r="Q133" s="2">
        <f>SUMIFS(VI_Debitos!$V:$V,VI_Debitos!$H:$H,$C133,VI_Debitos!$T:$T,$D133,VI_Debitos!$R:$R,LEFT(PAGADO!Q$1,4),VI_Debitos!$Q:$Q,RIGHT(Q$1,2))</f>
        <v>0</v>
      </c>
      <c r="R133" s="2">
        <f t="shared" si="2"/>
        <v>0</v>
      </c>
    </row>
    <row r="134" spans="6:18">
      <c r="F134" s="2">
        <f>SUMIFS(VI_Debitos!$V:$V,VI_Debitos!$H:$H,$C134,VI_Debitos!$T:$T,$D134,VI_Debitos!$R:$R,LEFT(PAGADO!F$1,4),VI_Debitos!$Q:$Q,RIGHT(F$1,2))</f>
        <v>0</v>
      </c>
      <c r="G134" s="2">
        <f>SUMIFS(VI_Debitos!$V:$V,VI_Debitos!$H:$H,$C134,VI_Debitos!$T:$T,$D134,VI_Debitos!$R:$R,LEFT(PAGADO!G$1,4),VI_Debitos!$Q:$Q,RIGHT(G$1,2))</f>
        <v>0</v>
      </c>
      <c r="H134" s="2">
        <f>SUMIFS(VI_Debitos!$V:$V,VI_Debitos!$H:$H,$C134,VI_Debitos!$T:$T,$D134,VI_Debitos!$R:$R,LEFT(PAGADO!H$1,4),VI_Debitos!$Q:$Q,RIGHT(H$1,2))</f>
        <v>0</v>
      </c>
      <c r="I134" s="2">
        <f>SUMIFS(VI_Debitos!$V:$V,VI_Debitos!$H:$H,$C134,VI_Debitos!$T:$T,$D134,VI_Debitos!$R:$R,LEFT(PAGADO!I$1,4),VI_Debitos!$Q:$Q,RIGHT(I$1,2))</f>
        <v>0</v>
      </c>
      <c r="J134" s="2">
        <f>SUMIFS(VI_Debitos!$V:$V,VI_Debitos!$H:$H,$C134,VI_Debitos!$T:$T,$D134,VI_Debitos!$R:$R,LEFT(PAGADO!J$1,4),VI_Debitos!$Q:$Q,RIGHT(J$1,2))</f>
        <v>0</v>
      </c>
      <c r="K134" s="2">
        <f>SUMIFS(VI_Debitos!$V:$V,VI_Debitos!$H:$H,$C134,VI_Debitos!$T:$T,$D134,VI_Debitos!$R:$R,LEFT(PAGADO!K$1,4),VI_Debitos!$Q:$Q,RIGHT(K$1,2))</f>
        <v>0</v>
      </c>
      <c r="L134" s="2">
        <f>SUMIFS(VI_Debitos!$V:$V,VI_Debitos!$H:$H,$C134,VI_Debitos!$T:$T,$D134,VI_Debitos!$R:$R,LEFT(PAGADO!L$1,4),VI_Debitos!$Q:$Q,RIGHT(L$1,2))</f>
        <v>0</v>
      </c>
      <c r="M134" s="2">
        <f>SUMIFS(VI_Debitos!$V:$V,VI_Debitos!$H:$H,$C134,VI_Debitos!$T:$T,$D134,VI_Debitos!$R:$R,LEFT(PAGADO!M$1,4),VI_Debitos!$Q:$Q,RIGHT(M$1,2))</f>
        <v>0</v>
      </c>
      <c r="N134" s="2">
        <f>SUMIFS(VI_Debitos!$V:$V,VI_Debitos!$H:$H,$C134,VI_Debitos!$T:$T,$D134,VI_Debitos!$R:$R,LEFT(PAGADO!N$1,4),VI_Debitos!$Q:$Q,RIGHT(N$1,2))</f>
        <v>0</v>
      </c>
      <c r="O134" s="2">
        <f>SUMIFS(VI_Debitos!$V:$V,VI_Debitos!$H:$H,$C134,VI_Debitos!$T:$T,$D134,VI_Debitos!$R:$R,LEFT(PAGADO!O$1,4),VI_Debitos!$Q:$Q,RIGHT(O$1,2))</f>
        <v>0</v>
      </c>
      <c r="P134" s="2">
        <f>SUMIFS(VI_Debitos!$V:$V,VI_Debitos!$H:$H,$C134,VI_Debitos!$T:$T,$D134,VI_Debitos!$R:$R,LEFT(PAGADO!P$1,4),VI_Debitos!$Q:$Q,RIGHT(P$1,2))</f>
        <v>0</v>
      </c>
      <c r="Q134" s="2">
        <f>SUMIFS(VI_Debitos!$V:$V,VI_Debitos!$H:$H,$C134,VI_Debitos!$T:$T,$D134,VI_Debitos!$R:$R,LEFT(PAGADO!Q$1,4),VI_Debitos!$Q:$Q,RIGHT(Q$1,2))</f>
        <v>0</v>
      </c>
      <c r="R134" s="2">
        <f t="shared" si="2"/>
        <v>0</v>
      </c>
    </row>
    <row r="135" spans="6:18">
      <c r="F135" s="2">
        <f>SUMIFS(VI_Debitos!$V:$V,VI_Debitos!$H:$H,$C135,VI_Debitos!$T:$T,$D135,VI_Debitos!$R:$R,LEFT(PAGADO!F$1,4),VI_Debitos!$Q:$Q,RIGHT(F$1,2))</f>
        <v>0</v>
      </c>
      <c r="G135" s="2">
        <f>SUMIFS(VI_Debitos!$V:$V,VI_Debitos!$H:$H,$C135,VI_Debitos!$T:$T,$D135,VI_Debitos!$R:$R,LEFT(PAGADO!G$1,4),VI_Debitos!$Q:$Q,RIGHT(G$1,2))</f>
        <v>0</v>
      </c>
      <c r="H135" s="2">
        <f>SUMIFS(VI_Debitos!$V:$V,VI_Debitos!$H:$H,$C135,VI_Debitos!$T:$T,$D135,VI_Debitos!$R:$R,LEFT(PAGADO!H$1,4),VI_Debitos!$Q:$Q,RIGHT(H$1,2))</f>
        <v>0</v>
      </c>
      <c r="I135" s="2">
        <f>SUMIFS(VI_Debitos!$V:$V,VI_Debitos!$H:$H,$C135,VI_Debitos!$T:$T,$D135,VI_Debitos!$R:$R,LEFT(PAGADO!I$1,4),VI_Debitos!$Q:$Q,RIGHT(I$1,2))</f>
        <v>0</v>
      </c>
      <c r="J135" s="2">
        <f>SUMIFS(VI_Debitos!$V:$V,VI_Debitos!$H:$H,$C135,VI_Debitos!$T:$T,$D135,VI_Debitos!$R:$R,LEFT(PAGADO!J$1,4),VI_Debitos!$Q:$Q,RIGHT(J$1,2))</f>
        <v>0</v>
      </c>
      <c r="K135" s="2">
        <f>SUMIFS(VI_Debitos!$V:$V,VI_Debitos!$H:$H,$C135,VI_Debitos!$T:$T,$D135,VI_Debitos!$R:$R,LEFT(PAGADO!K$1,4),VI_Debitos!$Q:$Q,RIGHT(K$1,2))</f>
        <v>0</v>
      </c>
      <c r="L135" s="2">
        <f>SUMIFS(VI_Debitos!$V:$V,VI_Debitos!$H:$H,$C135,VI_Debitos!$T:$T,$D135,VI_Debitos!$R:$R,LEFT(PAGADO!L$1,4),VI_Debitos!$Q:$Q,RIGHT(L$1,2))</f>
        <v>0</v>
      </c>
      <c r="M135" s="2">
        <f>SUMIFS(VI_Debitos!$V:$V,VI_Debitos!$H:$H,$C135,VI_Debitos!$T:$T,$D135,VI_Debitos!$R:$R,LEFT(PAGADO!M$1,4),VI_Debitos!$Q:$Q,RIGHT(M$1,2))</f>
        <v>0</v>
      </c>
      <c r="N135" s="2">
        <f>SUMIFS(VI_Debitos!$V:$V,VI_Debitos!$H:$H,$C135,VI_Debitos!$T:$T,$D135,VI_Debitos!$R:$R,LEFT(PAGADO!N$1,4),VI_Debitos!$Q:$Q,RIGHT(N$1,2))</f>
        <v>0</v>
      </c>
      <c r="O135" s="2">
        <f>SUMIFS(VI_Debitos!$V:$V,VI_Debitos!$H:$H,$C135,VI_Debitos!$T:$T,$D135,VI_Debitos!$R:$R,LEFT(PAGADO!O$1,4),VI_Debitos!$Q:$Q,RIGHT(O$1,2))</f>
        <v>0</v>
      </c>
      <c r="P135" s="2">
        <f>SUMIFS(VI_Debitos!$V:$V,VI_Debitos!$H:$H,$C135,VI_Debitos!$T:$T,$D135,VI_Debitos!$R:$R,LEFT(PAGADO!P$1,4),VI_Debitos!$Q:$Q,RIGHT(P$1,2))</f>
        <v>0</v>
      </c>
      <c r="Q135" s="2">
        <f>SUMIFS(VI_Debitos!$V:$V,VI_Debitos!$H:$H,$C135,VI_Debitos!$T:$T,$D135,VI_Debitos!$R:$R,LEFT(PAGADO!Q$1,4),VI_Debitos!$Q:$Q,RIGHT(Q$1,2))</f>
        <v>0</v>
      </c>
      <c r="R135" s="2">
        <f t="shared" si="2"/>
        <v>0</v>
      </c>
    </row>
    <row r="136" spans="6:18">
      <c r="F136" s="2">
        <f>SUMIFS(VI_Debitos!$V:$V,VI_Debitos!$H:$H,$C136,VI_Debitos!$T:$T,$D136,VI_Debitos!$R:$R,LEFT(PAGADO!F$1,4),VI_Debitos!$Q:$Q,RIGHT(F$1,2))</f>
        <v>0</v>
      </c>
      <c r="G136" s="2">
        <f>SUMIFS(VI_Debitos!$V:$V,VI_Debitos!$H:$H,$C136,VI_Debitos!$T:$T,$D136,VI_Debitos!$R:$R,LEFT(PAGADO!G$1,4),VI_Debitos!$Q:$Q,RIGHT(G$1,2))</f>
        <v>0</v>
      </c>
      <c r="H136" s="2">
        <f>SUMIFS(VI_Debitos!$V:$V,VI_Debitos!$H:$H,$C136,VI_Debitos!$T:$T,$D136,VI_Debitos!$R:$R,LEFT(PAGADO!H$1,4),VI_Debitos!$Q:$Q,RIGHT(H$1,2))</f>
        <v>0</v>
      </c>
      <c r="I136" s="2">
        <f>SUMIFS(VI_Debitos!$V:$V,VI_Debitos!$H:$H,$C136,VI_Debitos!$T:$T,$D136,VI_Debitos!$R:$R,LEFT(PAGADO!I$1,4),VI_Debitos!$Q:$Q,RIGHT(I$1,2))</f>
        <v>0</v>
      </c>
      <c r="J136" s="2">
        <f>SUMIFS(VI_Debitos!$V:$V,VI_Debitos!$H:$H,$C136,VI_Debitos!$T:$T,$D136,VI_Debitos!$R:$R,LEFT(PAGADO!J$1,4),VI_Debitos!$Q:$Q,RIGHT(J$1,2))</f>
        <v>0</v>
      </c>
      <c r="K136" s="2">
        <f>SUMIFS(VI_Debitos!$V:$V,VI_Debitos!$H:$H,$C136,VI_Debitos!$T:$T,$D136,VI_Debitos!$R:$R,LEFT(PAGADO!K$1,4),VI_Debitos!$Q:$Q,RIGHT(K$1,2))</f>
        <v>0</v>
      </c>
      <c r="L136" s="2">
        <f>SUMIFS(VI_Debitos!$V:$V,VI_Debitos!$H:$H,$C136,VI_Debitos!$T:$T,$D136,VI_Debitos!$R:$R,LEFT(PAGADO!L$1,4),VI_Debitos!$Q:$Q,RIGHT(L$1,2))</f>
        <v>0</v>
      </c>
      <c r="M136" s="2">
        <f>SUMIFS(VI_Debitos!$V:$V,VI_Debitos!$H:$H,$C136,VI_Debitos!$T:$T,$D136,VI_Debitos!$R:$R,LEFT(PAGADO!M$1,4),VI_Debitos!$Q:$Q,RIGHT(M$1,2))</f>
        <v>0</v>
      </c>
      <c r="N136" s="2">
        <f>SUMIFS(VI_Debitos!$V:$V,VI_Debitos!$H:$H,$C136,VI_Debitos!$T:$T,$D136,VI_Debitos!$R:$R,LEFT(PAGADO!N$1,4),VI_Debitos!$Q:$Q,RIGHT(N$1,2))</f>
        <v>0</v>
      </c>
      <c r="O136" s="2">
        <f>SUMIFS(VI_Debitos!$V:$V,VI_Debitos!$H:$H,$C136,VI_Debitos!$T:$T,$D136,VI_Debitos!$R:$R,LEFT(PAGADO!O$1,4),VI_Debitos!$Q:$Q,RIGHT(O$1,2))</f>
        <v>0</v>
      </c>
      <c r="P136" s="2">
        <f>SUMIFS(VI_Debitos!$V:$V,VI_Debitos!$H:$H,$C136,VI_Debitos!$T:$T,$D136,VI_Debitos!$R:$R,LEFT(PAGADO!P$1,4),VI_Debitos!$Q:$Q,RIGHT(P$1,2))</f>
        <v>0</v>
      </c>
      <c r="Q136" s="2">
        <f>SUMIFS(VI_Debitos!$V:$V,VI_Debitos!$H:$H,$C136,VI_Debitos!$T:$T,$D136,VI_Debitos!$R:$R,LEFT(PAGADO!Q$1,4),VI_Debitos!$Q:$Q,RIGHT(Q$1,2))</f>
        <v>0</v>
      </c>
      <c r="R136" s="2">
        <f t="shared" si="2"/>
        <v>0</v>
      </c>
    </row>
    <row r="137" spans="6:18">
      <c r="F137" s="2">
        <f>SUMIFS(VI_Debitos!$V:$V,VI_Debitos!$H:$H,$C137,VI_Debitos!$T:$T,$D137,VI_Debitos!$R:$R,LEFT(PAGADO!F$1,4),VI_Debitos!$Q:$Q,RIGHT(F$1,2))</f>
        <v>0</v>
      </c>
      <c r="G137" s="2">
        <f>SUMIFS(VI_Debitos!$V:$V,VI_Debitos!$H:$H,$C137,VI_Debitos!$T:$T,$D137,VI_Debitos!$R:$R,LEFT(PAGADO!G$1,4),VI_Debitos!$Q:$Q,RIGHT(G$1,2))</f>
        <v>0</v>
      </c>
      <c r="H137" s="2">
        <f>SUMIFS(VI_Debitos!$V:$V,VI_Debitos!$H:$H,$C137,VI_Debitos!$T:$T,$D137,VI_Debitos!$R:$R,LEFT(PAGADO!H$1,4),VI_Debitos!$Q:$Q,RIGHT(H$1,2))</f>
        <v>0</v>
      </c>
      <c r="I137" s="2">
        <f>SUMIFS(VI_Debitos!$V:$V,VI_Debitos!$H:$H,$C137,VI_Debitos!$T:$T,$D137,VI_Debitos!$R:$R,LEFT(PAGADO!I$1,4),VI_Debitos!$Q:$Q,RIGHT(I$1,2))</f>
        <v>0</v>
      </c>
      <c r="J137" s="2">
        <f>SUMIFS(VI_Debitos!$V:$V,VI_Debitos!$H:$H,$C137,VI_Debitos!$T:$T,$D137,VI_Debitos!$R:$R,LEFT(PAGADO!J$1,4),VI_Debitos!$Q:$Q,RIGHT(J$1,2))</f>
        <v>0</v>
      </c>
      <c r="K137" s="2">
        <f>SUMIFS(VI_Debitos!$V:$V,VI_Debitos!$H:$H,$C137,VI_Debitos!$T:$T,$D137,VI_Debitos!$R:$R,LEFT(PAGADO!K$1,4),VI_Debitos!$Q:$Q,RIGHT(K$1,2))</f>
        <v>0</v>
      </c>
      <c r="L137" s="2">
        <f>SUMIFS(VI_Debitos!$V:$V,VI_Debitos!$H:$H,$C137,VI_Debitos!$T:$T,$D137,VI_Debitos!$R:$R,LEFT(PAGADO!L$1,4),VI_Debitos!$Q:$Q,RIGHT(L$1,2))</f>
        <v>0</v>
      </c>
      <c r="M137" s="2">
        <f>SUMIFS(VI_Debitos!$V:$V,VI_Debitos!$H:$H,$C137,VI_Debitos!$T:$T,$D137,VI_Debitos!$R:$R,LEFT(PAGADO!M$1,4),VI_Debitos!$Q:$Q,RIGHT(M$1,2))</f>
        <v>0</v>
      </c>
      <c r="N137" s="2">
        <f>SUMIFS(VI_Debitos!$V:$V,VI_Debitos!$H:$H,$C137,VI_Debitos!$T:$T,$D137,VI_Debitos!$R:$R,LEFT(PAGADO!N$1,4),VI_Debitos!$Q:$Q,RIGHT(N$1,2))</f>
        <v>0</v>
      </c>
      <c r="O137" s="2">
        <f>SUMIFS(VI_Debitos!$V:$V,VI_Debitos!$H:$H,$C137,VI_Debitos!$T:$T,$D137,VI_Debitos!$R:$R,LEFT(PAGADO!O$1,4),VI_Debitos!$Q:$Q,RIGHT(O$1,2))</f>
        <v>0</v>
      </c>
      <c r="P137" s="2">
        <f>SUMIFS(VI_Debitos!$V:$V,VI_Debitos!$H:$H,$C137,VI_Debitos!$T:$T,$D137,VI_Debitos!$R:$R,LEFT(PAGADO!P$1,4),VI_Debitos!$Q:$Q,RIGHT(P$1,2))</f>
        <v>0</v>
      </c>
      <c r="Q137" s="2">
        <f>SUMIFS(VI_Debitos!$V:$V,VI_Debitos!$H:$H,$C137,VI_Debitos!$T:$T,$D137,VI_Debitos!$R:$R,LEFT(PAGADO!Q$1,4),VI_Debitos!$Q:$Q,RIGHT(Q$1,2))</f>
        <v>0</v>
      </c>
      <c r="R137" s="2">
        <f t="shared" si="2"/>
        <v>0</v>
      </c>
    </row>
    <row r="138" spans="6:18">
      <c r="F138" s="2">
        <f>SUMIFS(VI_Debitos!$V:$V,VI_Debitos!$H:$H,$C138,VI_Debitos!$T:$T,$D138,VI_Debitos!$R:$R,LEFT(PAGADO!F$1,4),VI_Debitos!$Q:$Q,RIGHT(F$1,2))</f>
        <v>0</v>
      </c>
      <c r="G138" s="2">
        <f>SUMIFS(VI_Debitos!$V:$V,VI_Debitos!$H:$H,$C138,VI_Debitos!$T:$T,$D138,VI_Debitos!$R:$R,LEFT(PAGADO!G$1,4),VI_Debitos!$Q:$Q,RIGHT(G$1,2))</f>
        <v>0</v>
      </c>
      <c r="H138" s="2">
        <f>SUMIFS(VI_Debitos!$V:$V,VI_Debitos!$H:$H,$C138,VI_Debitos!$T:$T,$D138,VI_Debitos!$R:$R,LEFT(PAGADO!H$1,4),VI_Debitos!$Q:$Q,RIGHT(H$1,2))</f>
        <v>0</v>
      </c>
      <c r="I138" s="2">
        <f>SUMIFS(VI_Debitos!$V:$V,VI_Debitos!$H:$H,$C138,VI_Debitos!$T:$T,$D138,VI_Debitos!$R:$R,LEFT(PAGADO!I$1,4),VI_Debitos!$Q:$Q,RIGHT(I$1,2))</f>
        <v>0</v>
      </c>
      <c r="J138" s="2">
        <f>SUMIFS(VI_Debitos!$V:$V,VI_Debitos!$H:$H,$C138,VI_Debitos!$T:$T,$D138,VI_Debitos!$R:$R,LEFT(PAGADO!J$1,4),VI_Debitos!$Q:$Q,RIGHT(J$1,2))</f>
        <v>0</v>
      </c>
      <c r="K138" s="2">
        <f>SUMIFS(VI_Debitos!$V:$V,VI_Debitos!$H:$H,$C138,VI_Debitos!$T:$T,$D138,VI_Debitos!$R:$R,LEFT(PAGADO!K$1,4),VI_Debitos!$Q:$Q,RIGHT(K$1,2))</f>
        <v>0</v>
      </c>
      <c r="L138" s="2">
        <f>SUMIFS(VI_Debitos!$V:$V,VI_Debitos!$H:$H,$C138,VI_Debitos!$T:$T,$D138,VI_Debitos!$R:$R,LEFT(PAGADO!L$1,4),VI_Debitos!$Q:$Q,RIGHT(L$1,2))</f>
        <v>0</v>
      </c>
      <c r="M138" s="2">
        <f>SUMIFS(VI_Debitos!$V:$V,VI_Debitos!$H:$H,$C138,VI_Debitos!$T:$T,$D138,VI_Debitos!$R:$R,LEFT(PAGADO!M$1,4),VI_Debitos!$Q:$Q,RIGHT(M$1,2))</f>
        <v>0</v>
      </c>
      <c r="N138" s="2">
        <f>SUMIFS(VI_Debitos!$V:$V,VI_Debitos!$H:$H,$C138,VI_Debitos!$T:$T,$D138,VI_Debitos!$R:$R,LEFT(PAGADO!N$1,4),VI_Debitos!$Q:$Q,RIGHT(N$1,2))</f>
        <v>0</v>
      </c>
      <c r="O138" s="2">
        <f>SUMIFS(VI_Debitos!$V:$V,VI_Debitos!$H:$H,$C138,VI_Debitos!$T:$T,$D138,VI_Debitos!$R:$R,LEFT(PAGADO!O$1,4),VI_Debitos!$Q:$Q,RIGHT(O$1,2))</f>
        <v>0</v>
      </c>
      <c r="P138" s="2">
        <f>SUMIFS(VI_Debitos!$V:$V,VI_Debitos!$H:$H,$C138,VI_Debitos!$T:$T,$D138,VI_Debitos!$R:$R,LEFT(PAGADO!P$1,4),VI_Debitos!$Q:$Q,RIGHT(P$1,2))</f>
        <v>0</v>
      </c>
      <c r="Q138" s="2">
        <f>SUMIFS(VI_Debitos!$V:$V,VI_Debitos!$H:$H,$C138,VI_Debitos!$T:$T,$D138,VI_Debitos!$R:$R,LEFT(PAGADO!Q$1,4),VI_Debitos!$Q:$Q,RIGHT(Q$1,2))</f>
        <v>0</v>
      </c>
      <c r="R138" s="2">
        <f t="shared" si="2"/>
        <v>0</v>
      </c>
    </row>
    <row r="139" spans="6:18">
      <c r="F139" s="2">
        <f>SUMIFS(VI_Debitos!$V:$V,VI_Debitos!$H:$H,$C139,VI_Debitos!$T:$T,$D139,VI_Debitos!$R:$R,LEFT(PAGADO!F$1,4),VI_Debitos!$Q:$Q,RIGHT(F$1,2))</f>
        <v>0</v>
      </c>
      <c r="G139" s="2">
        <f>SUMIFS(VI_Debitos!$V:$V,VI_Debitos!$H:$H,$C139,VI_Debitos!$T:$T,$D139,VI_Debitos!$R:$R,LEFT(PAGADO!G$1,4),VI_Debitos!$Q:$Q,RIGHT(G$1,2))</f>
        <v>0</v>
      </c>
      <c r="H139" s="2">
        <f>SUMIFS(VI_Debitos!$V:$V,VI_Debitos!$H:$H,$C139,VI_Debitos!$T:$T,$D139,VI_Debitos!$R:$R,LEFT(PAGADO!H$1,4),VI_Debitos!$Q:$Q,RIGHT(H$1,2))</f>
        <v>0</v>
      </c>
      <c r="I139" s="2">
        <f>SUMIFS(VI_Debitos!$V:$V,VI_Debitos!$H:$H,$C139,VI_Debitos!$T:$T,$D139,VI_Debitos!$R:$R,LEFT(PAGADO!I$1,4),VI_Debitos!$Q:$Q,RIGHT(I$1,2))</f>
        <v>0</v>
      </c>
      <c r="J139" s="2">
        <f>SUMIFS(VI_Debitos!$V:$V,VI_Debitos!$H:$H,$C139,VI_Debitos!$T:$T,$D139,VI_Debitos!$R:$R,LEFT(PAGADO!J$1,4),VI_Debitos!$Q:$Q,RIGHT(J$1,2))</f>
        <v>0</v>
      </c>
      <c r="K139" s="2">
        <f>SUMIFS(VI_Debitos!$V:$V,VI_Debitos!$H:$H,$C139,VI_Debitos!$T:$T,$D139,VI_Debitos!$R:$R,LEFT(PAGADO!K$1,4),VI_Debitos!$Q:$Q,RIGHT(K$1,2))</f>
        <v>0</v>
      </c>
      <c r="L139" s="2">
        <f>SUMIFS(VI_Debitos!$V:$V,VI_Debitos!$H:$H,$C139,VI_Debitos!$T:$T,$D139,VI_Debitos!$R:$R,LEFT(PAGADO!L$1,4),VI_Debitos!$Q:$Q,RIGHT(L$1,2))</f>
        <v>0</v>
      </c>
      <c r="M139" s="2">
        <f>SUMIFS(VI_Debitos!$V:$V,VI_Debitos!$H:$H,$C139,VI_Debitos!$T:$T,$D139,VI_Debitos!$R:$R,LEFT(PAGADO!M$1,4),VI_Debitos!$Q:$Q,RIGHT(M$1,2))</f>
        <v>0</v>
      </c>
      <c r="N139" s="2">
        <f>SUMIFS(VI_Debitos!$V:$V,VI_Debitos!$H:$H,$C139,VI_Debitos!$T:$T,$D139,VI_Debitos!$R:$R,LEFT(PAGADO!N$1,4),VI_Debitos!$Q:$Q,RIGHT(N$1,2))</f>
        <v>0</v>
      </c>
      <c r="O139" s="2">
        <f>SUMIFS(VI_Debitos!$V:$V,VI_Debitos!$H:$H,$C139,VI_Debitos!$T:$T,$D139,VI_Debitos!$R:$R,LEFT(PAGADO!O$1,4),VI_Debitos!$Q:$Q,RIGHT(O$1,2))</f>
        <v>0</v>
      </c>
      <c r="P139" s="2">
        <f>SUMIFS(VI_Debitos!$V:$V,VI_Debitos!$H:$H,$C139,VI_Debitos!$T:$T,$D139,VI_Debitos!$R:$R,LEFT(PAGADO!P$1,4),VI_Debitos!$Q:$Q,RIGHT(P$1,2))</f>
        <v>0</v>
      </c>
      <c r="Q139" s="2">
        <f>SUMIFS(VI_Debitos!$V:$V,VI_Debitos!$H:$H,$C139,VI_Debitos!$T:$T,$D139,VI_Debitos!$R:$R,LEFT(PAGADO!Q$1,4),VI_Debitos!$Q:$Q,RIGHT(Q$1,2))</f>
        <v>0</v>
      </c>
      <c r="R139" s="2">
        <f t="shared" si="2"/>
        <v>0</v>
      </c>
    </row>
    <row r="140" spans="6:18">
      <c r="F140" s="2">
        <f>SUMIFS(VI_Debitos!$V:$V,VI_Debitos!$H:$H,$C140,VI_Debitos!$T:$T,$D140,VI_Debitos!$R:$R,LEFT(PAGADO!F$1,4),VI_Debitos!$Q:$Q,RIGHT(F$1,2))</f>
        <v>0</v>
      </c>
      <c r="G140" s="2">
        <f>SUMIFS(VI_Debitos!$V:$V,VI_Debitos!$H:$H,$C140,VI_Debitos!$T:$T,$D140,VI_Debitos!$R:$R,LEFT(PAGADO!G$1,4),VI_Debitos!$Q:$Q,RIGHT(G$1,2))</f>
        <v>0</v>
      </c>
      <c r="H140" s="2">
        <f>SUMIFS(VI_Debitos!$V:$V,VI_Debitos!$H:$H,$C140,VI_Debitos!$T:$T,$D140,VI_Debitos!$R:$R,LEFT(PAGADO!H$1,4),VI_Debitos!$Q:$Q,RIGHT(H$1,2))</f>
        <v>0</v>
      </c>
      <c r="I140" s="2">
        <f>SUMIFS(VI_Debitos!$V:$V,VI_Debitos!$H:$H,$C140,VI_Debitos!$T:$T,$D140,VI_Debitos!$R:$R,LEFT(PAGADO!I$1,4),VI_Debitos!$Q:$Q,RIGHT(I$1,2))</f>
        <v>0</v>
      </c>
      <c r="J140" s="2">
        <f>SUMIFS(VI_Debitos!$V:$V,VI_Debitos!$H:$H,$C140,VI_Debitos!$T:$T,$D140,VI_Debitos!$R:$R,LEFT(PAGADO!J$1,4),VI_Debitos!$Q:$Q,RIGHT(J$1,2))</f>
        <v>0</v>
      </c>
      <c r="K140" s="2">
        <f>SUMIFS(VI_Debitos!$V:$V,VI_Debitos!$H:$H,$C140,VI_Debitos!$T:$T,$D140,VI_Debitos!$R:$R,LEFT(PAGADO!K$1,4),VI_Debitos!$Q:$Q,RIGHT(K$1,2))</f>
        <v>0</v>
      </c>
      <c r="L140" s="2">
        <f>SUMIFS(VI_Debitos!$V:$V,VI_Debitos!$H:$H,$C140,VI_Debitos!$T:$T,$D140,VI_Debitos!$R:$R,LEFT(PAGADO!L$1,4),VI_Debitos!$Q:$Q,RIGHT(L$1,2))</f>
        <v>0</v>
      </c>
      <c r="M140" s="2">
        <f>SUMIFS(VI_Debitos!$V:$V,VI_Debitos!$H:$H,$C140,VI_Debitos!$T:$T,$D140,VI_Debitos!$R:$R,LEFT(PAGADO!M$1,4),VI_Debitos!$Q:$Q,RIGHT(M$1,2))</f>
        <v>0</v>
      </c>
      <c r="N140" s="2">
        <f>SUMIFS(VI_Debitos!$V:$V,VI_Debitos!$H:$H,$C140,VI_Debitos!$T:$T,$D140,VI_Debitos!$R:$R,LEFT(PAGADO!N$1,4),VI_Debitos!$Q:$Q,RIGHT(N$1,2))</f>
        <v>0</v>
      </c>
      <c r="O140" s="2">
        <f>SUMIFS(VI_Debitos!$V:$V,VI_Debitos!$H:$H,$C140,VI_Debitos!$T:$T,$D140,VI_Debitos!$R:$R,LEFT(PAGADO!O$1,4),VI_Debitos!$Q:$Q,RIGHT(O$1,2))</f>
        <v>0</v>
      </c>
      <c r="P140" s="2">
        <f>SUMIFS(VI_Debitos!$V:$V,VI_Debitos!$H:$H,$C140,VI_Debitos!$T:$T,$D140,VI_Debitos!$R:$R,LEFT(PAGADO!P$1,4),VI_Debitos!$Q:$Q,RIGHT(P$1,2))</f>
        <v>0</v>
      </c>
      <c r="Q140" s="2">
        <f>SUMIFS(VI_Debitos!$V:$V,VI_Debitos!$H:$H,$C140,VI_Debitos!$T:$T,$D140,VI_Debitos!$R:$R,LEFT(PAGADO!Q$1,4),VI_Debitos!$Q:$Q,RIGHT(Q$1,2))</f>
        <v>0</v>
      </c>
      <c r="R140" s="2">
        <f t="shared" si="2"/>
        <v>0</v>
      </c>
    </row>
    <row r="141" spans="6:18">
      <c r="F141" s="2">
        <f>SUMIFS(VI_Debitos!$V:$V,VI_Debitos!$H:$H,$C141,VI_Debitos!$T:$T,$D141,VI_Debitos!$R:$R,LEFT(PAGADO!F$1,4),VI_Debitos!$Q:$Q,RIGHT(F$1,2))</f>
        <v>0</v>
      </c>
      <c r="G141" s="2">
        <f>SUMIFS(VI_Debitos!$V:$V,VI_Debitos!$H:$H,$C141,VI_Debitos!$T:$T,$D141,VI_Debitos!$R:$R,LEFT(PAGADO!G$1,4),VI_Debitos!$Q:$Q,RIGHT(G$1,2))</f>
        <v>0</v>
      </c>
      <c r="H141" s="2">
        <f>SUMIFS(VI_Debitos!$V:$V,VI_Debitos!$H:$H,$C141,VI_Debitos!$T:$T,$D141,VI_Debitos!$R:$R,LEFT(PAGADO!H$1,4),VI_Debitos!$Q:$Q,RIGHT(H$1,2))</f>
        <v>0</v>
      </c>
      <c r="I141" s="2">
        <f>SUMIFS(VI_Debitos!$V:$V,VI_Debitos!$H:$H,$C141,VI_Debitos!$T:$T,$D141,VI_Debitos!$R:$R,LEFT(PAGADO!I$1,4),VI_Debitos!$Q:$Q,RIGHT(I$1,2))</f>
        <v>0</v>
      </c>
      <c r="J141" s="2">
        <f>SUMIFS(VI_Debitos!$V:$V,VI_Debitos!$H:$H,$C141,VI_Debitos!$T:$T,$D141,VI_Debitos!$R:$R,LEFT(PAGADO!J$1,4),VI_Debitos!$Q:$Q,RIGHT(J$1,2))</f>
        <v>0</v>
      </c>
      <c r="K141" s="2">
        <f>SUMIFS(VI_Debitos!$V:$V,VI_Debitos!$H:$H,$C141,VI_Debitos!$T:$T,$D141,VI_Debitos!$R:$R,LEFT(PAGADO!K$1,4),VI_Debitos!$Q:$Q,RIGHT(K$1,2))</f>
        <v>0</v>
      </c>
      <c r="L141" s="2">
        <f>SUMIFS(VI_Debitos!$V:$V,VI_Debitos!$H:$H,$C141,VI_Debitos!$T:$T,$D141,VI_Debitos!$R:$R,LEFT(PAGADO!L$1,4),VI_Debitos!$Q:$Q,RIGHT(L$1,2))</f>
        <v>0</v>
      </c>
      <c r="M141" s="2">
        <f>SUMIFS(VI_Debitos!$V:$V,VI_Debitos!$H:$H,$C141,VI_Debitos!$T:$T,$D141,VI_Debitos!$R:$R,LEFT(PAGADO!M$1,4),VI_Debitos!$Q:$Q,RIGHT(M$1,2))</f>
        <v>0</v>
      </c>
      <c r="N141" s="2">
        <f>SUMIFS(VI_Debitos!$V:$V,VI_Debitos!$H:$H,$C141,VI_Debitos!$T:$T,$D141,VI_Debitos!$R:$R,LEFT(PAGADO!N$1,4),VI_Debitos!$Q:$Q,RIGHT(N$1,2))</f>
        <v>0</v>
      </c>
      <c r="O141" s="2">
        <f>SUMIFS(VI_Debitos!$V:$V,VI_Debitos!$H:$H,$C141,VI_Debitos!$T:$T,$D141,VI_Debitos!$R:$R,LEFT(PAGADO!O$1,4),VI_Debitos!$Q:$Q,RIGHT(O$1,2))</f>
        <v>0</v>
      </c>
      <c r="P141" s="2">
        <f>SUMIFS(VI_Debitos!$V:$V,VI_Debitos!$H:$H,$C141,VI_Debitos!$T:$T,$D141,VI_Debitos!$R:$R,LEFT(PAGADO!P$1,4),VI_Debitos!$Q:$Q,RIGHT(P$1,2))</f>
        <v>0</v>
      </c>
      <c r="Q141" s="2">
        <f>SUMIFS(VI_Debitos!$V:$V,VI_Debitos!$H:$H,$C141,VI_Debitos!$T:$T,$D141,VI_Debitos!$R:$R,LEFT(PAGADO!Q$1,4),VI_Debitos!$Q:$Q,RIGHT(Q$1,2))</f>
        <v>0</v>
      </c>
      <c r="R141" s="2">
        <f t="shared" si="2"/>
        <v>0</v>
      </c>
    </row>
    <row r="142" spans="6:18">
      <c r="F142" s="2">
        <f>SUMIFS(VI_Debitos!$V:$V,VI_Debitos!$H:$H,$C142,VI_Debitos!$T:$T,$D142,VI_Debitos!$R:$R,LEFT(PAGADO!F$1,4),VI_Debitos!$Q:$Q,RIGHT(F$1,2))</f>
        <v>0</v>
      </c>
      <c r="G142" s="2">
        <f>SUMIFS(VI_Debitos!$V:$V,VI_Debitos!$H:$H,$C142,VI_Debitos!$T:$T,$D142,VI_Debitos!$R:$R,LEFT(PAGADO!G$1,4),VI_Debitos!$Q:$Q,RIGHT(G$1,2))</f>
        <v>0</v>
      </c>
      <c r="H142" s="2">
        <f>SUMIFS(VI_Debitos!$V:$V,VI_Debitos!$H:$H,$C142,VI_Debitos!$T:$T,$D142,VI_Debitos!$R:$R,LEFT(PAGADO!H$1,4),VI_Debitos!$Q:$Q,RIGHT(H$1,2))</f>
        <v>0</v>
      </c>
      <c r="I142" s="2">
        <f>SUMIFS(VI_Debitos!$V:$V,VI_Debitos!$H:$H,$C142,VI_Debitos!$T:$T,$D142,VI_Debitos!$R:$R,LEFT(PAGADO!I$1,4),VI_Debitos!$Q:$Q,RIGHT(I$1,2))</f>
        <v>0</v>
      </c>
      <c r="J142" s="2">
        <f>SUMIFS(VI_Debitos!$V:$V,VI_Debitos!$H:$H,$C142,VI_Debitos!$T:$T,$D142,VI_Debitos!$R:$R,LEFT(PAGADO!J$1,4),VI_Debitos!$Q:$Q,RIGHT(J$1,2))</f>
        <v>0</v>
      </c>
      <c r="K142" s="2">
        <f>SUMIFS(VI_Debitos!$V:$V,VI_Debitos!$H:$H,$C142,VI_Debitos!$T:$T,$D142,VI_Debitos!$R:$R,LEFT(PAGADO!K$1,4),VI_Debitos!$Q:$Q,RIGHT(K$1,2))</f>
        <v>0</v>
      </c>
      <c r="L142" s="2">
        <f>SUMIFS(VI_Debitos!$V:$V,VI_Debitos!$H:$H,$C142,VI_Debitos!$T:$T,$D142,VI_Debitos!$R:$R,LEFT(PAGADO!L$1,4),VI_Debitos!$Q:$Q,RIGHT(L$1,2))</f>
        <v>0</v>
      </c>
      <c r="M142" s="2">
        <f>SUMIFS(VI_Debitos!$V:$V,VI_Debitos!$H:$H,$C142,VI_Debitos!$T:$T,$D142,VI_Debitos!$R:$R,LEFT(PAGADO!M$1,4),VI_Debitos!$Q:$Q,RIGHT(M$1,2))</f>
        <v>0</v>
      </c>
      <c r="N142" s="2">
        <f>SUMIFS(VI_Debitos!$V:$V,VI_Debitos!$H:$H,$C142,VI_Debitos!$T:$T,$D142,VI_Debitos!$R:$R,LEFT(PAGADO!N$1,4),VI_Debitos!$Q:$Q,RIGHT(N$1,2))</f>
        <v>0</v>
      </c>
      <c r="O142" s="2">
        <f>SUMIFS(VI_Debitos!$V:$V,VI_Debitos!$H:$H,$C142,VI_Debitos!$T:$T,$D142,VI_Debitos!$R:$R,LEFT(PAGADO!O$1,4),VI_Debitos!$Q:$Q,RIGHT(O$1,2))</f>
        <v>0</v>
      </c>
      <c r="P142" s="2">
        <f>SUMIFS(VI_Debitos!$V:$V,VI_Debitos!$H:$H,$C142,VI_Debitos!$T:$T,$D142,VI_Debitos!$R:$R,LEFT(PAGADO!P$1,4),VI_Debitos!$Q:$Q,RIGHT(P$1,2))</f>
        <v>0</v>
      </c>
      <c r="Q142" s="2">
        <f>SUMIFS(VI_Debitos!$V:$V,VI_Debitos!$H:$H,$C142,VI_Debitos!$T:$T,$D142,VI_Debitos!$R:$R,LEFT(PAGADO!Q$1,4),VI_Debitos!$Q:$Q,RIGHT(Q$1,2))</f>
        <v>0</v>
      </c>
      <c r="R142" s="2">
        <f t="shared" si="2"/>
        <v>0</v>
      </c>
    </row>
    <row r="143" spans="6:18">
      <c r="F143" s="2">
        <f>SUMIFS(VI_Debitos!$V:$V,VI_Debitos!$H:$H,$C143,VI_Debitos!$T:$T,$D143,VI_Debitos!$R:$R,LEFT(PAGADO!F$1,4),VI_Debitos!$Q:$Q,RIGHT(F$1,2))</f>
        <v>0</v>
      </c>
      <c r="G143" s="2">
        <f>SUMIFS(VI_Debitos!$V:$V,VI_Debitos!$H:$H,$C143,VI_Debitos!$T:$T,$D143,VI_Debitos!$R:$R,LEFT(PAGADO!G$1,4),VI_Debitos!$Q:$Q,RIGHT(G$1,2))</f>
        <v>0</v>
      </c>
      <c r="H143" s="2">
        <f>SUMIFS(VI_Debitos!$V:$V,VI_Debitos!$H:$H,$C143,VI_Debitos!$T:$T,$D143,VI_Debitos!$R:$R,LEFT(PAGADO!H$1,4),VI_Debitos!$Q:$Q,RIGHT(H$1,2))</f>
        <v>0</v>
      </c>
      <c r="I143" s="2">
        <f>SUMIFS(VI_Debitos!$V:$V,VI_Debitos!$H:$H,$C143,VI_Debitos!$T:$T,$D143,VI_Debitos!$R:$R,LEFT(PAGADO!I$1,4),VI_Debitos!$Q:$Q,RIGHT(I$1,2))</f>
        <v>0</v>
      </c>
      <c r="J143" s="2">
        <f>SUMIFS(VI_Debitos!$V:$V,VI_Debitos!$H:$H,$C143,VI_Debitos!$T:$T,$D143,VI_Debitos!$R:$R,LEFT(PAGADO!J$1,4),VI_Debitos!$Q:$Q,RIGHT(J$1,2))</f>
        <v>0</v>
      </c>
      <c r="K143" s="2">
        <f>SUMIFS(VI_Debitos!$V:$V,VI_Debitos!$H:$H,$C143,VI_Debitos!$T:$T,$D143,VI_Debitos!$R:$R,LEFT(PAGADO!K$1,4),VI_Debitos!$Q:$Q,RIGHT(K$1,2))</f>
        <v>0</v>
      </c>
      <c r="L143" s="2">
        <f>SUMIFS(VI_Debitos!$V:$V,VI_Debitos!$H:$H,$C143,VI_Debitos!$T:$T,$D143,VI_Debitos!$R:$R,LEFT(PAGADO!L$1,4),VI_Debitos!$Q:$Q,RIGHT(L$1,2))</f>
        <v>0</v>
      </c>
      <c r="M143" s="2">
        <f>SUMIFS(VI_Debitos!$V:$V,VI_Debitos!$H:$H,$C143,VI_Debitos!$T:$T,$D143,VI_Debitos!$R:$R,LEFT(PAGADO!M$1,4),VI_Debitos!$Q:$Q,RIGHT(M$1,2))</f>
        <v>0</v>
      </c>
      <c r="N143" s="2">
        <f>SUMIFS(VI_Debitos!$V:$V,VI_Debitos!$H:$H,$C143,VI_Debitos!$T:$T,$D143,VI_Debitos!$R:$R,LEFT(PAGADO!N$1,4),VI_Debitos!$Q:$Q,RIGHT(N$1,2))</f>
        <v>0</v>
      </c>
      <c r="O143" s="2">
        <f>SUMIFS(VI_Debitos!$V:$V,VI_Debitos!$H:$H,$C143,VI_Debitos!$T:$T,$D143,VI_Debitos!$R:$R,LEFT(PAGADO!O$1,4),VI_Debitos!$Q:$Q,RIGHT(O$1,2))</f>
        <v>0</v>
      </c>
      <c r="P143" s="2">
        <f>SUMIFS(VI_Debitos!$V:$V,VI_Debitos!$H:$H,$C143,VI_Debitos!$T:$T,$D143,VI_Debitos!$R:$R,LEFT(PAGADO!P$1,4),VI_Debitos!$Q:$Q,RIGHT(P$1,2))</f>
        <v>0</v>
      </c>
      <c r="Q143" s="2">
        <f>SUMIFS(VI_Debitos!$V:$V,VI_Debitos!$H:$H,$C143,VI_Debitos!$T:$T,$D143,VI_Debitos!$R:$R,LEFT(PAGADO!Q$1,4),VI_Debitos!$Q:$Q,RIGHT(Q$1,2))</f>
        <v>0</v>
      </c>
      <c r="R143" s="2">
        <f t="shared" si="2"/>
        <v>0</v>
      </c>
    </row>
    <row r="144" spans="6:18">
      <c r="F144" s="2">
        <f>SUMIFS(VI_Debitos!$V:$V,VI_Debitos!$H:$H,$C144,VI_Debitos!$T:$T,$D144,VI_Debitos!$R:$R,LEFT(PAGADO!F$1,4),VI_Debitos!$Q:$Q,RIGHT(F$1,2))</f>
        <v>0</v>
      </c>
      <c r="G144" s="2">
        <f>SUMIFS(VI_Debitos!$V:$V,VI_Debitos!$H:$H,$C144,VI_Debitos!$T:$T,$D144,VI_Debitos!$R:$R,LEFT(PAGADO!G$1,4),VI_Debitos!$Q:$Q,RIGHT(G$1,2))</f>
        <v>0</v>
      </c>
      <c r="H144" s="2">
        <f>SUMIFS(VI_Debitos!$V:$V,VI_Debitos!$H:$H,$C144,VI_Debitos!$T:$T,$D144,VI_Debitos!$R:$R,LEFT(PAGADO!H$1,4),VI_Debitos!$Q:$Q,RIGHT(H$1,2))</f>
        <v>0</v>
      </c>
      <c r="I144" s="2">
        <f>SUMIFS(VI_Debitos!$V:$V,VI_Debitos!$H:$H,$C144,VI_Debitos!$T:$T,$D144,VI_Debitos!$R:$R,LEFT(PAGADO!I$1,4),VI_Debitos!$Q:$Q,RIGHT(I$1,2))</f>
        <v>0</v>
      </c>
      <c r="J144" s="2">
        <f>SUMIFS(VI_Debitos!$V:$V,VI_Debitos!$H:$H,$C144,VI_Debitos!$T:$T,$D144,VI_Debitos!$R:$R,LEFT(PAGADO!J$1,4),VI_Debitos!$Q:$Q,RIGHT(J$1,2))</f>
        <v>0</v>
      </c>
      <c r="K144" s="2">
        <f>SUMIFS(VI_Debitos!$V:$V,VI_Debitos!$H:$H,$C144,VI_Debitos!$T:$T,$D144,VI_Debitos!$R:$R,LEFT(PAGADO!K$1,4),VI_Debitos!$Q:$Q,RIGHT(K$1,2))</f>
        <v>0</v>
      </c>
      <c r="L144" s="2">
        <f>SUMIFS(VI_Debitos!$V:$V,VI_Debitos!$H:$H,$C144,VI_Debitos!$T:$T,$D144,VI_Debitos!$R:$R,LEFT(PAGADO!L$1,4),VI_Debitos!$Q:$Q,RIGHT(L$1,2))</f>
        <v>0</v>
      </c>
      <c r="M144" s="2">
        <f>SUMIFS(VI_Debitos!$V:$V,VI_Debitos!$H:$H,$C144,VI_Debitos!$T:$T,$D144,VI_Debitos!$R:$R,LEFT(PAGADO!M$1,4),VI_Debitos!$Q:$Q,RIGHT(M$1,2))</f>
        <v>0</v>
      </c>
      <c r="N144" s="2">
        <f>SUMIFS(VI_Debitos!$V:$V,VI_Debitos!$H:$H,$C144,VI_Debitos!$T:$T,$D144,VI_Debitos!$R:$R,LEFT(PAGADO!N$1,4),VI_Debitos!$Q:$Q,RIGHT(N$1,2))</f>
        <v>0</v>
      </c>
      <c r="O144" s="2">
        <f>SUMIFS(VI_Debitos!$V:$V,VI_Debitos!$H:$H,$C144,VI_Debitos!$T:$T,$D144,VI_Debitos!$R:$R,LEFT(PAGADO!O$1,4),VI_Debitos!$Q:$Q,RIGHT(O$1,2))</f>
        <v>0</v>
      </c>
      <c r="P144" s="2">
        <f>SUMIFS(VI_Debitos!$V:$V,VI_Debitos!$H:$H,$C144,VI_Debitos!$T:$T,$D144,VI_Debitos!$R:$R,LEFT(PAGADO!P$1,4),VI_Debitos!$Q:$Q,RIGHT(P$1,2))</f>
        <v>0</v>
      </c>
      <c r="Q144" s="2">
        <f>SUMIFS(VI_Debitos!$V:$V,VI_Debitos!$H:$H,$C144,VI_Debitos!$T:$T,$D144,VI_Debitos!$R:$R,LEFT(PAGADO!Q$1,4),VI_Debitos!$Q:$Q,RIGHT(Q$1,2))</f>
        <v>0</v>
      </c>
      <c r="R144" s="2">
        <f t="shared" si="2"/>
        <v>0</v>
      </c>
    </row>
    <row r="145" spans="6:18">
      <c r="F145" s="2">
        <f>SUMIFS(VI_Debitos!$V:$V,VI_Debitos!$H:$H,$C145,VI_Debitos!$T:$T,$D145,VI_Debitos!$R:$R,LEFT(PAGADO!F$1,4),VI_Debitos!$Q:$Q,RIGHT(F$1,2))</f>
        <v>0</v>
      </c>
      <c r="G145" s="2">
        <f>SUMIFS(VI_Debitos!$V:$V,VI_Debitos!$H:$H,$C145,VI_Debitos!$T:$T,$D145,VI_Debitos!$R:$R,LEFT(PAGADO!G$1,4),VI_Debitos!$Q:$Q,RIGHT(G$1,2))</f>
        <v>0</v>
      </c>
      <c r="H145" s="2">
        <f>SUMIFS(VI_Debitos!$V:$V,VI_Debitos!$H:$H,$C145,VI_Debitos!$T:$T,$D145,VI_Debitos!$R:$R,LEFT(PAGADO!H$1,4),VI_Debitos!$Q:$Q,RIGHT(H$1,2))</f>
        <v>0</v>
      </c>
      <c r="I145" s="2">
        <f>SUMIFS(VI_Debitos!$V:$V,VI_Debitos!$H:$H,$C145,VI_Debitos!$T:$T,$D145,VI_Debitos!$R:$R,LEFT(PAGADO!I$1,4),VI_Debitos!$Q:$Q,RIGHT(I$1,2))</f>
        <v>0</v>
      </c>
      <c r="J145" s="2">
        <f>SUMIFS(VI_Debitos!$V:$V,VI_Debitos!$H:$H,$C145,VI_Debitos!$T:$T,$D145,VI_Debitos!$R:$R,LEFT(PAGADO!J$1,4),VI_Debitos!$Q:$Q,RIGHT(J$1,2))</f>
        <v>0</v>
      </c>
      <c r="K145" s="2">
        <f>SUMIFS(VI_Debitos!$V:$V,VI_Debitos!$H:$H,$C145,VI_Debitos!$T:$T,$D145,VI_Debitos!$R:$R,LEFT(PAGADO!K$1,4),VI_Debitos!$Q:$Q,RIGHT(K$1,2))</f>
        <v>0</v>
      </c>
      <c r="L145" s="2">
        <f>SUMIFS(VI_Debitos!$V:$V,VI_Debitos!$H:$H,$C145,VI_Debitos!$T:$T,$D145,VI_Debitos!$R:$R,LEFT(PAGADO!L$1,4),VI_Debitos!$Q:$Q,RIGHT(L$1,2))</f>
        <v>0</v>
      </c>
      <c r="M145" s="2">
        <f>SUMIFS(VI_Debitos!$V:$V,VI_Debitos!$H:$H,$C145,VI_Debitos!$T:$T,$D145,VI_Debitos!$R:$R,LEFT(PAGADO!M$1,4),VI_Debitos!$Q:$Q,RIGHT(M$1,2))</f>
        <v>0</v>
      </c>
      <c r="N145" s="2">
        <f>SUMIFS(VI_Debitos!$V:$V,VI_Debitos!$H:$H,$C145,VI_Debitos!$T:$T,$D145,VI_Debitos!$R:$R,LEFT(PAGADO!N$1,4),VI_Debitos!$Q:$Q,RIGHT(N$1,2))</f>
        <v>0</v>
      </c>
      <c r="O145" s="2">
        <f>SUMIFS(VI_Debitos!$V:$V,VI_Debitos!$H:$H,$C145,VI_Debitos!$T:$T,$D145,VI_Debitos!$R:$R,LEFT(PAGADO!O$1,4),VI_Debitos!$Q:$Q,RIGHT(O$1,2))</f>
        <v>0</v>
      </c>
      <c r="P145" s="2">
        <f>SUMIFS(VI_Debitos!$V:$V,VI_Debitos!$H:$H,$C145,VI_Debitos!$T:$T,$D145,VI_Debitos!$R:$R,LEFT(PAGADO!P$1,4),VI_Debitos!$Q:$Q,RIGHT(P$1,2))</f>
        <v>0</v>
      </c>
      <c r="Q145" s="2">
        <f>SUMIFS(VI_Debitos!$V:$V,VI_Debitos!$H:$H,$C145,VI_Debitos!$T:$T,$D145,VI_Debitos!$R:$R,LEFT(PAGADO!Q$1,4),VI_Debitos!$Q:$Q,RIGHT(Q$1,2))</f>
        <v>0</v>
      </c>
      <c r="R145" s="2">
        <f t="shared" si="2"/>
        <v>0</v>
      </c>
    </row>
    <row r="146" spans="6:18">
      <c r="F146" s="2">
        <f>SUMIFS(VI_Debitos!$V:$V,VI_Debitos!$H:$H,$C146,VI_Debitos!$T:$T,$D146,VI_Debitos!$R:$R,LEFT(PAGADO!F$1,4),VI_Debitos!$Q:$Q,RIGHT(F$1,2))</f>
        <v>0</v>
      </c>
      <c r="G146" s="2">
        <f>SUMIFS(VI_Debitos!$V:$V,VI_Debitos!$H:$H,$C146,VI_Debitos!$T:$T,$D146,VI_Debitos!$R:$R,LEFT(PAGADO!G$1,4),VI_Debitos!$Q:$Q,RIGHT(G$1,2))</f>
        <v>0</v>
      </c>
      <c r="H146" s="2">
        <f>SUMIFS(VI_Debitos!$V:$V,VI_Debitos!$H:$H,$C146,VI_Debitos!$T:$T,$D146,VI_Debitos!$R:$R,LEFT(PAGADO!H$1,4),VI_Debitos!$Q:$Q,RIGHT(H$1,2))</f>
        <v>0</v>
      </c>
      <c r="I146" s="2">
        <f>SUMIFS(VI_Debitos!$V:$V,VI_Debitos!$H:$H,$C146,VI_Debitos!$T:$T,$D146,VI_Debitos!$R:$R,LEFT(PAGADO!I$1,4),VI_Debitos!$Q:$Q,RIGHT(I$1,2))</f>
        <v>0</v>
      </c>
      <c r="J146" s="2">
        <f>SUMIFS(VI_Debitos!$V:$V,VI_Debitos!$H:$H,$C146,VI_Debitos!$T:$T,$D146,VI_Debitos!$R:$R,LEFT(PAGADO!J$1,4),VI_Debitos!$Q:$Q,RIGHT(J$1,2))</f>
        <v>0</v>
      </c>
      <c r="K146" s="2">
        <f>SUMIFS(VI_Debitos!$V:$V,VI_Debitos!$H:$H,$C146,VI_Debitos!$T:$T,$D146,VI_Debitos!$R:$R,LEFT(PAGADO!K$1,4),VI_Debitos!$Q:$Q,RIGHT(K$1,2))</f>
        <v>0</v>
      </c>
      <c r="L146" s="2">
        <f>SUMIFS(VI_Debitos!$V:$V,VI_Debitos!$H:$H,$C146,VI_Debitos!$T:$T,$D146,VI_Debitos!$R:$R,LEFT(PAGADO!L$1,4),VI_Debitos!$Q:$Q,RIGHT(L$1,2))</f>
        <v>0</v>
      </c>
      <c r="M146" s="2">
        <f>SUMIFS(VI_Debitos!$V:$V,VI_Debitos!$H:$H,$C146,VI_Debitos!$T:$T,$D146,VI_Debitos!$R:$R,LEFT(PAGADO!M$1,4),VI_Debitos!$Q:$Q,RIGHT(M$1,2))</f>
        <v>0</v>
      </c>
      <c r="N146" s="2">
        <f>SUMIFS(VI_Debitos!$V:$V,VI_Debitos!$H:$H,$C146,VI_Debitos!$T:$T,$D146,VI_Debitos!$R:$R,LEFT(PAGADO!N$1,4),VI_Debitos!$Q:$Q,RIGHT(N$1,2))</f>
        <v>0</v>
      </c>
      <c r="O146" s="2">
        <f>SUMIFS(VI_Debitos!$V:$V,VI_Debitos!$H:$H,$C146,VI_Debitos!$T:$T,$D146,VI_Debitos!$R:$R,LEFT(PAGADO!O$1,4),VI_Debitos!$Q:$Q,RIGHT(O$1,2))</f>
        <v>0</v>
      </c>
      <c r="P146" s="2">
        <f>SUMIFS(VI_Debitos!$V:$V,VI_Debitos!$H:$H,$C146,VI_Debitos!$T:$T,$D146,VI_Debitos!$R:$R,LEFT(PAGADO!P$1,4),VI_Debitos!$Q:$Q,RIGHT(P$1,2))</f>
        <v>0</v>
      </c>
      <c r="Q146" s="2">
        <f>SUMIFS(VI_Debitos!$V:$V,VI_Debitos!$H:$H,$C146,VI_Debitos!$T:$T,$D146,VI_Debitos!$R:$R,LEFT(PAGADO!Q$1,4),VI_Debitos!$Q:$Q,RIGHT(Q$1,2))</f>
        <v>0</v>
      </c>
      <c r="R146" s="2">
        <f t="shared" si="2"/>
        <v>0</v>
      </c>
    </row>
    <row r="147" spans="6:18">
      <c r="F147" s="2">
        <f>SUMIFS(VI_Debitos!$V:$V,VI_Debitos!$H:$H,$C147,VI_Debitos!$T:$T,$D147,VI_Debitos!$R:$R,LEFT(PAGADO!F$1,4),VI_Debitos!$Q:$Q,RIGHT(F$1,2))</f>
        <v>0</v>
      </c>
      <c r="G147" s="2">
        <f>SUMIFS(VI_Debitos!$V:$V,VI_Debitos!$H:$H,$C147,VI_Debitos!$T:$T,$D147,VI_Debitos!$R:$R,LEFT(PAGADO!G$1,4),VI_Debitos!$Q:$Q,RIGHT(G$1,2))</f>
        <v>0</v>
      </c>
      <c r="H147" s="2">
        <f>SUMIFS(VI_Debitos!$V:$V,VI_Debitos!$H:$H,$C147,VI_Debitos!$T:$T,$D147,VI_Debitos!$R:$R,LEFT(PAGADO!H$1,4),VI_Debitos!$Q:$Q,RIGHT(H$1,2))</f>
        <v>0</v>
      </c>
      <c r="I147" s="2">
        <f>SUMIFS(VI_Debitos!$V:$V,VI_Debitos!$H:$H,$C147,VI_Debitos!$T:$T,$D147,VI_Debitos!$R:$R,LEFT(PAGADO!I$1,4),VI_Debitos!$Q:$Q,RIGHT(I$1,2))</f>
        <v>0</v>
      </c>
      <c r="J147" s="2">
        <f>SUMIFS(VI_Debitos!$V:$V,VI_Debitos!$H:$H,$C147,VI_Debitos!$T:$T,$D147,VI_Debitos!$R:$R,LEFT(PAGADO!J$1,4),VI_Debitos!$Q:$Q,RIGHT(J$1,2))</f>
        <v>0</v>
      </c>
      <c r="K147" s="2">
        <f>SUMIFS(VI_Debitos!$V:$V,VI_Debitos!$H:$H,$C147,VI_Debitos!$T:$T,$D147,VI_Debitos!$R:$R,LEFT(PAGADO!K$1,4),VI_Debitos!$Q:$Q,RIGHT(K$1,2))</f>
        <v>0</v>
      </c>
      <c r="L147" s="2">
        <f>SUMIFS(VI_Debitos!$V:$V,VI_Debitos!$H:$H,$C147,VI_Debitos!$T:$T,$D147,VI_Debitos!$R:$R,LEFT(PAGADO!L$1,4),VI_Debitos!$Q:$Q,RIGHT(L$1,2))</f>
        <v>0</v>
      </c>
      <c r="M147" s="2">
        <f>SUMIFS(VI_Debitos!$V:$V,VI_Debitos!$H:$H,$C147,VI_Debitos!$T:$T,$D147,VI_Debitos!$R:$R,LEFT(PAGADO!M$1,4),VI_Debitos!$Q:$Q,RIGHT(M$1,2))</f>
        <v>0</v>
      </c>
      <c r="N147" s="2">
        <f>SUMIFS(VI_Debitos!$V:$V,VI_Debitos!$H:$H,$C147,VI_Debitos!$T:$T,$D147,VI_Debitos!$R:$R,LEFT(PAGADO!N$1,4),VI_Debitos!$Q:$Q,RIGHT(N$1,2))</f>
        <v>0</v>
      </c>
      <c r="O147" s="2">
        <f>SUMIFS(VI_Debitos!$V:$V,VI_Debitos!$H:$H,$C147,VI_Debitos!$T:$T,$D147,VI_Debitos!$R:$R,LEFT(PAGADO!O$1,4),VI_Debitos!$Q:$Q,RIGHT(O$1,2))</f>
        <v>0</v>
      </c>
      <c r="P147" s="2">
        <f>SUMIFS(VI_Debitos!$V:$V,VI_Debitos!$H:$H,$C147,VI_Debitos!$T:$T,$D147,VI_Debitos!$R:$R,LEFT(PAGADO!P$1,4),VI_Debitos!$Q:$Q,RIGHT(P$1,2))</f>
        <v>0</v>
      </c>
      <c r="Q147" s="2">
        <f>SUMIFS(VI_Debitos!$V:$V,VI_Debitos!$H:$H,$C147,VI_Debitos!$T:$T,$D147,VI_Debitos!$R:$R,LEFT(PAGADO!Q$1,4),VI_Debitos!$Q:$Q,RIGHT(Q$1,2))</f>
        <v>0</v>
      </c>
      <c r="R147" s="2">
        <f t="shared" si="2"/>
        <v>0</v>
      </c>
    </row>
    <row r="148" spans="6:18">
      <c r="F148" s="2">
        <f>SUMIFS(VI_Debitos!$V:$V,VI_Debitos!$H:$H,$C148,VI_Debitos!$T:$T,$D148,VI_Debitos!$R:$R,LEFT(PAGADO!F$1,4),VI_Debitos!$Q:$Q,RIGHT(F$1,2))</f>
        <v>0</v>
      </c>
      <c r="G148" s="2">
        <f>SUMIFS(VI_Debitos!$V:$V,VI_Debitos!$H:$H,$C148,VI_Debitos!$T:$T,$D148,VI_Debitos!$R:$R,LEFT(PAGADO!G$1,4),VI_Debitos!$Q:$Q,RIGHT(G$1,2))</f>
        <v>0</v>
      </c>
      <c r="H148" s="2">
        <f>SUMIFS(VI_Debitos!$V:$V,VI_Debitos!$H:$H,$C148,VI_Debitos!$T:$T,$D148,VI_Debitos!$R:$R,LEFT(PAGADO!H$1,4),VI_Debitos!$Q:$Q,RIGHT(H$1,2))</f>
        <v>0</v>
      </c>
      <c r="I148" s="2">
        <f>SUMIFS(VI_Debitos!$V:$V,VI_Debitos!$H:$H,$C148,VI_Debitos!$T:$T,$D148,VI_Debitos!$R:$R,LEFT(PAGADO!I$1,4),VI_Debitos!$Q:$Q,RIGHT(I$1,2))</f>
        <v>0</v>
      </c>
      <c r="J148" s="2">
        <f>SUMIFS(VI_Debitos!$V:$V,VI_Debitos!$H:$H,$C148,VI_Debitos!$T:$T,$D148,VI_Debitos!$R:$R,LEFT(PAGADO!J$1,4),VI_Debitos!$Q:$Q,RIGHT(J$1,2))</f>
        <v>0</v>
      </c>
      <c r="K148" s="2">
        <f>SUMIFS(VI_Debitos!$V:$V,VI_Debitos!$H:$H,$C148,VI_Debitos!$T:$T,$D148,VI_Debitos!$R:$R,LEFT(PAGADO!K$1,4),VI_Debitos!$Q:$Q,RIGHT(K$1,2))</f>
        <v>0</v>
      </c>
      <c r="L148" s="2">
        <f>SUMIFS(VI_Debitos!$V:$V,VI_Debitos!$H:$H,$C148,VI_Debitos!$T:$T,$D148,VI_Debitos!$R:$R,LEFT(PAGADO!L$1,4),VI_Debitos!$Q:$Q,RIGHT(L$1,2))</f>
        <v>0</v>
      </c>
      <c r="M148" s="2">
        <f>SUMIFS(VI_Debitos!$V:$V,VI_Debitos!$H:$H,$C148,VI_Debitos!$T:$T,$D148,VI_Debitos!$R:$R,LEFT(PAGADO!M$1,4),VI_Debitos!$Q:$Q,RIGHT(M$1,2))</f>
        <v>0</v>
      </c>
      <c r="N148" s="2">
        <f>SUMIFS(VI_Debitos!$V:$V,VI_Debitos!$H:$H,$C148,VI_Debitos!$T:$T,$D148,VI_Debitos!$R:$R,LEFT(PAGADO!N$1,4),VI_Debitos!$Q:$Q,RIGHT(N$1,2))</f>
        <v>0</v>
      </c>
      <c r="O148" s="2">
        <f>SUMIFS(VI_Debitos!$V:$V,VI_Debitos!$H:$H,$C148,VI_Debitos!$T:$T,$D148,VI_Debitos!$R:$R,LEFT(PAGADO!O$1,4),VI_Debitos!$Q:$Q,RIGHT(O$1,2))</f>
        <v>0</v>
      </c>
      <c r="P148" s="2">
        <f>SUMIFS(VI_Debitos!$V:$V,VI_Debitos!$H:$H,$C148,VI_Debitos!$T:$T,$D148,VI_Debitos!$R:$R,LEFT(PAGADO!P$1,4),VI_Debitos!$Q:$Q,RIGHT(P$1,2))</f>
        <v>0</v>
      </c>
      <c r="Q148" s="2">
        <f>SUMIFS(VI_Debitos!$V:$V,VI_Debitos!$H:$H,$C148,VI_Debitos!$T:$T,$D148,VI_Debitos!$R:$R,LEFT(PAGADO!Q$1,4),VI_Debitos!$Q:$Q,RIGHT(Q$1,2))</f>
        <v>0</v>
      </c>
      <c r="R148" s="2">
        <f t="shared" si="2"/>
        <v>0</v>
      </c>
    </row>
    <row r="149" spans="6:18">
      <c r="F149" s="2">
        <f>SUMIFS(VI_Debitos!$V:$V,VI_Debitos!$H:$H,$C149,VI_Debitos!$T:$T,$D149,VI_Debitos!$R:$R,LEFT(PAGADO!F$1,4),VI_Debitos!$Q:$Q,RIGHT(F$1,2))</f>
        <v>0</v>
      </c>
      <c r="G149" s="2">
        <f>SUMIFS(VI_Debitos!$V:$V,VI_Debitos!$H:$H,$C149,VI_Debitos!$T:$T,$D149,VI_Debitos!$R:$R,LEFT(PAGADO!G$1,4),VI_Debitos!$Q:$Q,RIGHT(G$1,2))</f>
        <v>0</v>
      </c>
      <c r="H149" s="2">
        <f>SUMIFS(VI_Debitos!$V:$V,VI_Debitos!$H:$H,$C149,VI_Debitos!$T:$T,$D149,VI_Debitos!$R:$R,LEFT(PAGADO!H$1,4),VI_Debitos!$Q:$Q,RIGHT(H$1,2))</f>
        <v>0</v>
      </c>
      <c r="I149" s="2">
        <f>SUMIFS(VI_Debitos!$V:$V,VI_Debitos!$H:$H,$C149,VI_Debitos!$T:$T,$D149,VI_Debitos!$R:$R,LEFT(PAGADO!I$1,4),VI_Debitos!$Q:$Q,RIGHT(I$1,2))</f>
        <v>0</v>
      </c>
      <c r="J149" s="2">
        <f>SUMIFS(VI_Debitos!$V:$V,VI_Debitos!$H:$H,$C149,VI_Debitos!$T:$T,$D149,VI_Debitos!$R:$R,LEFT(PAGADO!J$1,4),VI_Debitos!$Q:$Q,RIGHT(J$1,2))</f>
        <v>0</v>
      </c>
      <c r="K149" s="2">
        <f>SUMIFS(VI_Debitos!$V:$V,VI_Debitos!$H:$H,$C149,VI_Debitos!$T:$T,$D149,VI_Debitos!$R:$R,LEFT(PAGADO!K$1,4),VI_Debitos!$Q:$Q,RIGHT(K$1,2))</f>
        <v>0</v>
      </c>
      <c r="L149" s="2">
        <f>SUMIFS(VI_Debitos!$V:$V,VI_Debitos!$H:$H,$C149,VI_Debitos!$T:$T,$D149,VI_Debitos!$R:$R,LEFT(PAGADO!L$1,4),VI_Debitos!$Q:$Q,RIGHT(L$1,2))</f>
        <v>0</v>
      </c>
      <c r="M149" s="2">
        <f>SUMIFS(VI_Debitos!$V:$V,VI_Debitos!$H:$H,$C149,VI_Debitos!$T:$T,$D149,VI_Debitos!$R:$R,LEFT(PAGADO!M$1,4),VI_Debitos!$Q:$Q,RIGHT(M$1,2))</f>
        <v>0</v>
      </c>
      <c r="N149" s="2">
        <f>SUMIFS(VI_Debitos!$V:$V,VI_Debitos!$H:$H,$C149,VI_Debitos!$T:$T,$D149,VI_Debitos!$R:$R,LEFT(PAGADO!N$1,4),VI_Debitos!$Q:$Q,RIGHT(N$1,2))</f>
        <v>0</v>
      </c>
      <c r="O149" s="2">
        <f>SUMIFS(VI_Debitos!$V:$V,VI_Debitos!$H:$H,$C149,VI_Debitos!$T:$T,$D149,VI_Debitos!$R:$R,LEFT(PAGADO!O$1,4),VI_Debitos!$Q:$Q,RIGHT(O$1,2))</f>
        <v>0</v>
      </c>
      <c r="P149" s="2">
        <f>SUMIFS(VI_Debitos!$V:$V,VI_Debitos!$H:$H,$C149,VI_Debitos!$T:$T,$D149,VI_Debitos!$R:$R,LEFT(PAGADO!P$1,4),VI_Debitos!$Q:$Q,RIGHT(P$1,2))</f>
        <v>0</v>
      </c>
      <c r="Q149" s="2">
        <f>SUMIFS(VI_Debitos!$V:$V,VI_Debitos!$H:$H,$C149,VI_Debitos!$T:$T,$D149,VI_Debitos!$R:$R,LEFT(PAGADO!Q$1,4),VI_Debitos!$Q:$Q,RIGHT(Q$1,2))</f>
        <v>0</v>
      </c>
      <c r="R149" s="2">
        <f t="shared" si="2"/>
        <v>0</v>
      </c>
    </row>
    <row r="150" spans="6:18">
      <c r="F150" s="2">
        <f>SUMIFS(VI_Debitos!$V:$V,VI_Debitos!$H:$H,$C150,VI_Debitos!$T:$T,$D150,VI_Debitos!$R:$R,LEFT(PAGADO!F$1,4),VI_Debitos!$Q:$Q,RIGHT(F$1,2))</f>
        <v>0</v>
      </c>
      <c r="G150" s="2">
        <f>SUMIFS(VI_Debitos!$V:$V,VI_Debitos!$H:$H,$C150,VI_Debitos!$T:$T,$D150,VI_Debitos!$R:$R,LEFT(PAGADO!G$1,4),VI_Debitos!$Q:$Q,RIGHT(G$1,2))</f>
        <v>0</v>
      </c>
      <c r="H150" s="2">
        <f>SUMIFS(VI_Debitos!$V:$V,VI_Debitos!$H:$H,$C150,VI_Debitos!$T:$T,$D150,VI_Debitos!$R:$R,LEFT(PAGADO!H$1,4),VI_Debitos!$Q:$Q,RIGHT(H$1,2))</f>
        <v>0</v>
      </c>
      <c r="I150" s="2">
        <f>SUMIFS(VI_Debitos!$V:$V,VI_Debitos!$H:$H,$C150,VI_Debitos!$T:$T,$D150,VI_Debitos!$R:$R,LEFT(PAGADO!I$1,4),VI_Debitos!$Q:$Q,RIGHT(I$1,2))</f>
        <v>0</v>
      </c>
      <c r="J150" s="2">
        <f>SUMIFS(VI_Debitos!$V:$V,VI_Debitos!$H:$H,$C150,VI_Debitos!$T:$T,$D150,VI_Debitos!$R:$R,LEFT(PAGADO!J$1,4),VI_Debitos!$Q:$Q,RIGHT(J$1,2))</f>
        <v>0</v>
      </c>
      <c r="K150" s="2">
        <f>SUMIFS(VI_Debitos!$V:$V,VI_Debitos!$H:$H,$C150,VI_Debitos!$T:$T,$D150,VI_Debitos!$R:$R,LEFT(PAGADO!K$1,4),VI_Debitos!$Q:$Q,RIGHT(K$1,2))</f>
        <v>0</v>
      </c>
      <c r="L150" s="2">
        <f>SUMIFS(VI_Debitos!$V:$V,VI_Debitos!$H:$H,$C150,VI_Debitos!$T:$T,$D150,VI_Debitos!$R:$R,LEFT(PAGADO!L$1,4),VI_Debitos!$Q:$Q,RIGHT(L$1,2))</f>
        <v>0</v>
      </c>
      <c r="M150" s="2">
        <f>SUMIFS(VI_Debitos!$V:$V,VI_Debitos!$H:$H,$C150,VI_Debitos!$T:$T,$D150,VI_Debitos!$R:$R,LEFT(PAGADO!M$1,4),VI_Debitos!$Q:$Q,RIGHT(M$1,2))</f>
        <v>0</v>
      </c>
      <c r="N150" s="2">
        <f>SUMIFS(VI_Debitos!$V:$V,VI_Debitos!$H:$H,$C150,VI_Debitos!$T:$T,$D150,VI_Debitos!$R:$R,LEFT(PAGADO!N$1,4),VI_Debitos!$Q:$Q,RIGHT(N$1,2))</f>
        <v>0</v>
      </c>
      <c r="O150" s="2">
        <f>SUMIFS(VI_Debitos!$V:$V,VI_Debitos!$H:$H,$C150,VI_Debitos!$T:$T,$D150,VI_Debitos!$R:$R,LEFT(PAGADO!O$1,4),VI_Debitos!$Q:$Q,RIGHT(O$1,2))</f>
        <v>0</v>
      </c>
      <c r="P150" s="2">
        <f>SUMIFS(VI_Debitos!$V:$V,VI_Debitos!$H:$H,$C150,VI_Debitos!$T:$T,$D150,VI_Debitos!$R:$R,LEFT(PAGADO!P$1,4),VI_Debitos!$Q:$Q,RIGHT(P$1,2))</f>
        <v>0</v>
      </c>
      <c r="Q150" s="2">
        <f>SUMIFS(VI_Debitos!$V:$V,VI_Debitos!$H:$H,$C150,VI_Debitos!$T:$T,$D150,VI_Debitos!$R:$R,LEFT(PAGADO!Q$1,4),VI_Debitos!$Q:$Q,RIGHT(Q$1,2))</f>
        <v>0</v>
      </c>
      <c r="R150" s="2">
        <f t="shared" si="2"/>
        <v>0</v>
      </c>
    </row>
    <row r="151" spans="6:18">
      <c r="F151" s="2">
        <f>SUMIFS(VI_Debitos!$V:$V,VI_Debitos!$H:$H,$C151,VI_Debitos!$T:$T,$D151,VI_Debitos!$R:$R,LEFT(PAGADO!F$1,4),VI_Debitos!$Q:$Q,RIGHT(F$1,2))</f>
        <v>0</v>
      </c>
      <c r="G151" s="2">
        <f>SUMIFS(VI_Debitos!$V:$V,VI_Debitos!$H:$H,$C151,VI_Debitos!$T:$T,$D151,VI_Debitos!$R:$R,LEFT(PAGADO!G$1,4),VI_Debitos!$Q:$Q,RIGHT(G$1,2))</f>
        <v>0</v>
      </c>
      <c r="H151" s="2">
        <f>SUMIFS(VI_Debitos!$V:$V,VI_Debitos!$H:$H,$C151,VI_Debitos!$T:$T,$D151,VI_Debitos!$R:$R,LEFT(PAGADO!H$1,4),VI_Debitos!$Q:$Q,RIGHT(H$1,2))</f>
        <v>0</v>
      </c>
      <c r="I151" s="2">
        <f>SUMIFS(VI_Debitos!$V:$V,VI_Debitos!$H:$H,$C151,VI_Debitos!$T:$T,$D151,VI_Debitos!$R:$R,LEFT(PAGADO!I$1,4),VI_Debitos!$Q:$Q,RIGHT(I$1,2))</f>
        <v>0</v>
      </c>
      <c r="J151" s="2">
        <f>SUMIFS(VI_Debitos!$V:$V,VI_Debitos!$H:$H,$C151,VI_Debitos!$T:$T,$D151,VI_Debitos!$R:$R,LEFT(PAGADO!J$1,4),VI_Debitos!$Q:$Q,RIGHT(J$1,2))</f>
        <v>0</v>
      </c>
      <c r="K151" s="2">
        <f>SUMIFS(VI_Debitos!$V:$V,VI_Debitos!$H:$H,$C151,VI_Debitos!$T:$T,$D151,VI_Debitos!$R:$R,LEFT(PAGADO!K$1,4),VI_Debitos!$Q:$Q,RIGHT(K$1,2))</f>
        <v>0</v>
      </c>
      <c r="L151" s="2">
        <f>SUMIFS(VI_Debitos!$V:$V,VI_Debitos!$H:$H,$C151,VI_Debitos!$T:$T,$D151,VI_Debitos!$R:$R,LEFT(PAGADO!L$1,4),VI_Debitos!$Q:$Q,RIGHT(L$1,2))</f>
        <v>0</v>
      </c>
      <c r="M151" s="2">
        <f>SUMIFS(VI_Debitos!$V:$V,VI_Debitos!$H:$H,$C151,VI_Debitos!$T:$T,$D151,VI_Debitos!$R:$R,LEFT(PAGADO!M$1,4),VI_Debitos!$Q:$Q,RIGHT(M$1,2))</f>
        <v>0</v>
      </c>
      <c r="N151" s="2">
        <f>SUMIFS(VI_Debitos!$V:$V,VI_Debitos!$H:$H,$C151,VI_Debitos!$T:$T,$D151,VI_Debitos!$R:$R,LEFT(PAGADO!N$1,4),VI_Debitos!$Q:$Q,RIGHT(N$1,2))</f>
        <v>0</v>
      </c>
      <c r="O151" s="2">
        <f>SUMIFS(VI_Debitos!$V:$V,VI_Debitos!$H:$H,$C151,VI_Debitos!$T:$T,$D151,VI_Debitos!$R:$R,LEFT(PAGADO!O$1,4),VI_Debitos!$Q:$Q,RIGHT(O$1,2))</f>
        <v>0</v>
      </c>
      <c r="P151" s="2">
        <f>SUMIFS(VI_Debitos!$V:$V,VI_Debitos!$H:$H,$C151,VI_Debitos!$T:$T,$D151,VI_Debitos!$R:$R,LEFT(PAGADO!P$1,4),VI_Debitos!$Q:$Q,RIGHT(P$1,2))</f>
        <v>0</v>
      </c>
      <c r="Q151" s="2">
        <f>SUMIFS(VI_Debitos!$V:$V,VI_Debitos!$H:$H,$C151,VI_Debitos!$T:$T,$D151,VI_Debitos!$R:$R,LEFT(PAGADO!Q$1,4),VI_Debitos!$Q:$Q,RIGHT(Q$1,2))</f>
        <v>0</v>
      </c>
      <c r="R151" s="2">
        <f t="shared" si="2"/>
        <v>0</v>
      </c>
    </row>
    <row r="152" spans="6:18">
      <c r="F152" s="2">
        <f>SUMIFS(VI_Debitos!$V:$V,VI_Debitos!$H:$H,$C152,VI_Debitos!$T:$T,$D152,VI_Debitos!$R:$R,LEFT(PAGADO!F$1,4),VI_Debitos!$Q:$Q,RIGHT(F$1,2))</f>
        <v>0</v>
      </c>
      <c r="G152" s="2">
        <f>SUMIFS(VI_Debitos!$V:$V,VI_Debitos!$H:$H,$C152,VI_Debitos!$T:$T,$D152,VI_Debitos!$R:$R,LEFT(PAGADO!G$1,4),VI_Debitos!$Q:$Q,RIGHT(G$1,2))</f>
        <v>0</v>
      </c>
      <c r="H152" s="2">
        <f>SUMIFS(VI_Debitos!$V:$V,VI_Debitos!$H:$H,$C152,VI_Debitos!$T:$T,$D152,VI_Debitos!$R:$R,LEFT(PAGADO!H$1,4),VI_Debitos!$Q:$Q,RIGHT(H$1,2))</f>
        <v>0</v>
      </c>
      <c r="I152" s="2">
        <f>SUMIFS(VI_Debitos!$V:$V,VI_Debitos!$H:$H,$C152,VI_Debitos!$T:$T,$D152,VI_Debitos!$R:$R,LEFT(PAGADO!I$1,4),VI_Debitos!$Q:$Q,RIGHT(I$1,2))</f>
        <v>0</v>
      </c>
      <c r="J152" s="2">
        <f>SUMIFS(VI_Debitos!$V:$V,VI_Debitos!$H:$H,$C152,VI_Debitos!$T:$T,$D152,VI_Debitos!$R:$R,LEFT(PAGADO!J$1,4),VI_Debitos!$Q:$Q,RIGHT(J$1,2))</f>
        <v>0</v>
      </c>
      <c r="K152" s="2">
        <f>SUMIFS(VI_Debitos!$V:$V,VI_Debitos!$H:$H,$C152,VI_Debitos!$T:$T,$D152,VI_Debitos!$R:$R,LEFT(PAGADO!K$1,4),VI_Debitos!$Q:$Q,RIGHT(K$1,2))</f>
        <v>0</v>
      </c>
      <c r="L152" s="2">
        <f>SUMIFS(VI_Debitos!$V:$V,VI_Debitos!$H:$H,$C152,VI_Debitos!$T:$T,$D152,VI_Debitos!$R:$R,LEFT(PAGADO!L$1,4),VI_Debitos!$Q:$Q,RIGHT(L$1,2))</f>
        <v>0</v>
      </c>
      <c r="M152" s="2">
        <f>SUMIFS(VI_Debitos!$V:$V,VI_Debitos!$H:$H,$C152,VI_Debitos!$T:$T,$D152,VI_Debitos!$R:$R,LEFT(PAGADO!M$1,4),VI_Debitos!$Q:$Q,RIGHT(M$1,2))</f>
        <v>0</v>
      </c>
      <c r="N152" s="2">
        <f>SUMIFS(VI_Debitos!$V:$V,VI_Debitos!$H:$H,$C152,VI_Debitos!$T:$T,$D152,VI_Debitos!$R:$R,LEFT(PAGADO!N$1,4),VI_Debitos!$Q:$Q,RIGHT(N$1,2))</f>
        <v>0</v>
      </c>
      <c r="O152" s="2">
        <f>SUMIFS(VI_Debitos!$V:$V,VI_Debitos!$H:$H,$C152,VI_Debitos!$T:$T,$D152,VI_Debitos!$R:$R,LEFT(PAGADO!O$1,4),VI_Debitos!$Q:$Q,RIGHT(O$1,2))</f>
        <v>0</v>
      </c>
      <c r="P152" s="2">
        <f>SUMIFS(VI_Debitos!$V:$V,VI_Debitos!$H:$H,$C152,VI_Debitos!$T:$T,$D152,VI_Debitos!$R:$R,LEFT(PAGADO!P$1,4),VI_Debitos!$Q:$Q,RIGHT(P$1,2))</f>
        <v>0</v>
      </c>
      <c r="Q152" s="2">
        <f>SUMIFS(VI_Debitos!$V:$V,VI_Debitos!$H:$H,$C152,VI_Debitos!$T:$T,$D152,VI_Debitos!$R:$R,LEFT(PAGADO!Q$1,4),VI_Debitos!$Q:$Q,RIGHT(Q$1,2))</f>
        <v>0</v>
      </c>
      <c r="R152" s="2">
        <f t="shared" si="2"/>
        <v>0</v>
      </c>
    </row>
    <row r="153" spans="6:18">
      <c r="F153" s="2">
        <f>SUMIFS(VI_Debitos!$V:$V,VI_Debitos!$H:$H,$C153,VI_Debitos!$T:$T,$D153,VI_Debitos!$R:$R,LEFT(PAGADO!F$1,4),VI_Debitos!$Q:$Q,RIGHT(F$1,2))</f>
        <v>0</v>
      </c>
      <c r="G153" s="2">
        <f>SUMIFS(VI_Debitos!$V:$V,VI_Debitos!$H:$H,$C153,VI_Debitos!$T:$T,$D153,VI_Debitos!$R:$R,LEFT(PAGADO!G$1,4),VI_Debitos!$Q:$Q,RIGHT(G$1,2))</f>
        <v>0</v>
      </c>
      <c r="H153" s="2">
        <f>SUMIFS(VI_Debitos!$V:$V,VI_Debitos!$H:$H,$C153,VI_Debitos!$T:$T,$D153,VI_Debitos!$R:$R,LEFT(PAGADO!H$1,4),VI_Debitos!$Q:$Q,RIGHT(H$1,2))</f>
        <v>0</v>
      </c>
      <c r="I153" s="2">
        <f>SUMIFS(VI_Debitos!$V:$V,VI_Debitos!$H:$H,$C153,VI_Debitos!$T:$T,$D153,VI_Debitos!$R:$R,LEFT(PAGADO!I$1,4),VI_Debitos!$Q:$Q,RIGHT(I$1,2))</f>
        <v>0</v>
      </c>
      <c r="J153" s="2">
        <f>SUMIFS(VI_Debitos!$V:$V,VI_Debitos!$H:$H,$C153,VI_Debitos!$T:$T,$D153,VI_Debitos!$R:$R,LEFT(PAGADO!J$1,4),VI_Debitos!$Q:$Q,RIGHT(J$1,2))</f>
        <v>0</v>
      </c>
      <c r="K153" s="2">
        <f>SUMIFS(VI_Debitos!$V:$V,VI_Debitos!$H:$H,$C153,VI_Debitos!$T:$T,$D153,VI_Debitos!$R:$R,LEFT(PAGADO!K$1,4),VI_Debitos!$Q:$Q,RIGHT(K$1,2))</f>
        <v>0</v>
      </c>
      <c r="L153" s="2">
        <f>SUMIFS(VI_Debitos!$V:$V,VI_Debitos!$H:$H,$C153,VI_Debitos!$T:$T,$D153,VI_Debitos!$R:$R,LEFT(PAGADO!L$1,4),VI_Debitos!$Q:$Q,RIGHT(L$1,2))</f>
        <v>0</v>
      </c>
      <c r="M153" s="2">
        <f>SUMIFS(VI_Debitos!$V:$V,VI_Debitos!$H:$H,$C153,VI_Debitos!$T:$T,$D153,VI_Debitos!$R:$R,LEFT(PAGADO!M$1,4),VI_Debitos!$Q:$Q,RIGHT(M$1,2))</f>
        <v>0</v>
      </c>
      <c r="N153" s="2">
        <f>SUMIFS(VI_Debitos!$V:$V,VI_Debitos!$H:$H,$C153,VI_Debitos!$T:$T,$D153,VI_Debitos!$R:$R,LEFT(PAGADO!N$1,4),VI_Debitos!$Q:$Q,RIGHT(N$1,2))</f>
        <v>0</v>
      </c>
      <c r="O153" s="2">
        <f>SUMIFS(VI_Debitos!$V:$V,VI_Debitos!$H:$H,$C153,VI_Debitos!$T:$T,$D153,VI_Debitos!$R:$R,LEFT(PAGADO!O$1,4),VI_Debitos!$Q:$Q,RIGHT(O$1,2))</f>
        <v>0</v>
      </c>
      <c r="P153" s="2">
        <f>SUMIFS(VI_Debitos!$V:$V,VI_Debitos!$H:$H,$C153,VI_Debitos!$T:$T,$D153,VI_Debitos!$R:$R,LEFT(PAGADO!P$1,4),VI_Debitos!$Q:$Q,RIGHT(P$1,2))</f>
        <v>0</v>
      </c>
      <c r="Q153" s="2">
        <f>SUMIFS(VI_Debitos!$V:$V,VI_Debitos!$H:$H,$C153,VI_Debitos!$T:$T,$D153,VI_Debitos!$R:$R,LEFT(PAGADO!Q$1,4),VI_Debitos!$Q:$Q,RIGHT(Q$1,2))</f>
        <v>0</v>
      </c>
      <c r="R153" s="2">
        <f t="shared" si="2"/>
        <v>0</v>
      </c>
    </row>
    <row r="154" spans="6:18">
      <c r="F154" s="2">
        <f>SUMIFS(VI_Debitos!$V:$V,VI_Debitos!$H:$H,$C154,VI_Debitos!$T:$T,$D154,VI_Debitos!$R:$R,LEFT(PAGADO!F$1,4),VI_Debitos!$Q:$Q,RIGHT(F$1,2))</f>
        <v>0</v>
      </c>
      <c r="G154" s="2">
        <f>SUMIFS(VI_Debitos!$V:$V,VI_Debitos!$H:$H,$C154,VI_Debitos!$T:$T,$D154,VI_Debitos!$R:$R,LEFT(PAGADO!G$1,4),VI_Debitos!$Q:$Q,RIGHT(G$1,2))</f>
        <v>0</v>
      </c>
      <c r="H154" s="2">
        <f>SUMIFS(VI_Debitos!$V:$V,VI_Debitos!$H:$H,$C154,VI_Debitos!$T:$T,$D154,VI_Debitos!$R:$R,LEFT(PAGADO!H$1,4),VI_Debitos!$Q:$Q,RIGHT(H$1,2))</f>
        <v>0</v>
      </c>
      <c r="I154" s="2">
        <f>SUMIFS(VI_Debitos!$V:$V,VI_Debitos!$H:$H,$C154,VI_Debitos!$T:$T,$D154,VI_Debitos!$R:$R,LEFT(PAGADO!I$1,4),VI_Debitos!$Q:$Q,RIGHT(I$1,2))</f>
        <v>0</v>
      </c>
      <c r="J154" s="2">
        <f>SUMIFS(VI_Debitos!$V:$V,VI_Debitos!$H:$H,$C154,VI_Debitos!$T:$T,$D154,VI_Debitos!$R:$R,LEFT(PAGADO!J$1,4),VI_Debitos!$Q:$Q,RIGHT(J$1,2))</f>
        <v>0</v>
      </c>
      <c r="K154" s="2">
        <f>SUMIFS(VI_Debitos!$V:$V,VI_Debitos!$H:$H,$C154,VI_Debitos!$T:$T,$D154,VI_Debitos!$R:$R,LEFT(PAGADO!K$1,4),VI_Debitos!$Q:$Q,RIGHT(K$1,2))</f>
        <v>0</v>
      </c>
      <c r="L154" s="2">
        <f>SUMIFS(VI_Debitos!$V:$V,VI_Debitos!$H:$H,$C154,VI_Debitos!$T:$T,$D154,VI_Debitos!$R:$R,LEFT(PAGADO!L$1,4),VI_Debitos!$Q:$Q,RIGHT(L$1,2))</f>
        <v>0</v>
      </c>
      <c r="M154" s="2">
        <f>SUMIFS(VI_Debitos!$V:$V,VI_Debitos!$H:$H,$C154,VI_Debitos!$T:$T,$D154,VI_Debitos!$R:$R,LEFT(PAGADO!M$1,4),VI_Debitos!$Q:$Q,RIGHT(M$1,2))</f>
        <v>0</v>
      </c>
      <c r="N154" s="2">
        <f>SUMIFS(VI_Debitos!$V:$V,VI_Debitos!$H:$H,$C154,VI_Debitos!$T:$T,$D154,VI_Debitos!$R:$R,LEFT(PAGADO!N$1,4),VI_Debitos!$Q:$Q,RIGHT(N$1,2))</f>
        <v>0</v>
      </c>
      <c r="O154" s="2">
        <f>SUMIFS(VI_Debitos!$V:$V,VI_Debitos!$H:$H,$C154,VI_Debitos!$T:$T,$D154,VI_Debitos!$R:$R,LEFT(PAGADO!O$1,4),VI_Debitos!$Q:$Q,RIGHT(O$1,2))</f>
        <v>0</v>
      </c>
      <c r="P154" s="2">
        <f>SUMIFS(VI_Debitos!$V:$V,VI_Debitos!$H:$H,$C154,VI_Debitos!$T:$T,$D154,VI_Debitos!$R:$R,LEFT(PAGADO!P$1,4),VI_Debitos!$Q:$Q,RIGHT(P$1,2))</f>
        <v>0</v>
      </c>
      <c r="Q154" s="2">
        <f>SUMIFS(VI_Debitos!$V:$V,VI_Debitos!$H:$H,$C154,VI_Debitos!$T:$T,$D154,VI_Debitos!$R:$R,LEFT(PAGADO!Q$1,4),VI_Debitos!$Q:$Q,RIGHT(Q$1,2))</f>
        <v>0</v>
      </c>
      <c r="R154" s="2">
        <f t="shared" si="2"/>
        <v>0</v>
      </c>
    </row>
    <row r="155" spans="6:18">
      <c r="F155" s="2">
        <f>SUMIFS(VI_Debitos!$V:$V,VI_Debitos!$H:$H,$C155,VI_Debitos!$T:$T,$D155,VI_Debitos!$R:$R,LEFT(PAGADO!F$1,4),VI_Debitos!$Q:$Q,RIGHT(F$1,2))</f>
        <v>0</v>
      </c>
      <c r="G155" s="2">
        <f>SUMIFS(VI_Debitos!$V:$V,VI_Debitos!$H:$H,$C155,VI_Debitos!$T:$T,$D155,VI_Debitos!$R:$R,LEFT(PAGADO!G$1,4),VI_Debitos!$Q:$Q,RIGHT(G$1,2))</f>
        <v>0</v>
      </c>
      <c r="H155" s="2">
        <f>SUMIFS(VI_Debitos!$V:$V,VI_Debitos!$H:$H,$C155,VI_Debitos!$T:$T,$D155,VI_Debitos!$R:$R,LEFT(PAGADO!H$1,4),VI_Debitos!$Q:$Q,RIGHT(H$1,2))</f>
        <v>0</v>
      </c>
      <c r="I155" s="2">
        <f>SUMIFS(VI_Debitos!$V:$V,VI_Debitos!$H:$H,$C155,VI_Debitos!$T:$T,$D155,VI_Debitos!$R:$R,LEFT(PAGADO!I$1,4),VI_Debitos!$Q:$Q,RIGHT(I$1,2))</f>
        <v>0</v>
      </c>
      <c r="J155" s="2">
        <f>SUMIFS(VI_Debitos!$V:$V,VI_Debitos!$H:$H,$C155,VI_Debitos!$T:$T,$D155,VI_Debitos!$R:$R,LEFT(PAGADO!J$1,4),VI_Debitos!$Q:$Q,RIGHT(J$1,2))</f>
        <v>0</v>
      </c>
      <c r="K155" s="2">
        <f>SUMIFS(VI_Debitos!$V:$V,VI_Debitos!$H:$H,$C155,VI_Debitos!$T:$T,$D155,VI_Debitos!$R:$R,LEFT(PAGADO!K$1,4),VI_Debitos!$Q:$Q,RIGHT(K$1,2))</f>
        <v>0</v>
      </c>
      <c r="L155" s="2">
        <f>SUMIFS(VI_Debitos!$V:$V,VI_Debitos!$H:$H,$C155,VI_Debitos!$T:$T,$D155,VI_Debitos!$R:$R,LEFT(PAGADO!L$1,4),VI_Debitos!$Q:$Q,RIGHT(L$1,2))</f>
        <v>0</v>
      </c>
      <c r="M155" s="2">
        <f>SUMIFS(VI_Debitos!$V:$V,VI_Debitos!$H:$H,$C155,VI_Debitos!$T:$T,$D155,VI_Debitos!$R:$R,LEFT(PAGADO!M$1,4),VI_Debitos!$Q:$Q,RIGHT(M$1,2))</f>
        <v>0</v>
      </c>
      <c r="N155" s="2">
        <f>SUMIFS(VI_Debitos!$V:$V,VI_Debitos!$H:$H,$C155,VI_Debitos!$T:$T,$D155,VI_Debitos!$R:$R,LEFT(PAGADO!N$1,4),VI_Debitos!$Q:$Q,RIGHT(N$1,2))</f>
        <v>0</v>
      </c>
      <c r="O155" s="2">
        <f>SUMIFS(VI_Debitos!$V:$V,VI_Debitos!$H:$H,$C155,VI_Debitos!$T:$T,$D155,VI_Debitos!$R:$R,LEFT(PAGADO!O$1,4),VI_Debitos!$Q:$Q,RIGHT(O$1,2))</f>
        <v>0</v>
      </c>
      <c r="P155" s="2">
        <f>SUMIFS(VI_Debitos!$V:$V,VI_Debitos!$H:$H,$C155,VI_Debitos!$T:$T,$D155,VI_Debitos!$R:$R,LEFT(PAGADO!P$1,4),VI_Debitos!$Q:$Q,RIGHT(P$1,2))</f>
        <v>0</v>
      </c>
      <c r="Q155" s="2">
        <f>SUMIFS(VI_Debitos!$V:$V,VI_Debitos!$H:$H,$C155,VI_Debitos!$T:$T,$D155,VI_Debitos!$R:$R,LEFT(PAGADO!Q$1,4),VI_Debitos!$Q:$Q,RIGHT(Q$1,2))</f>
        <v>0</v>
      </c>
      <c r="R155" s="2">
        <f t="shared" si="2"/>
        <v>0</v>
      </c>
    </row>
    <row r="156" spans="6:18">
      <c r="F156" s="2">
        <f>SUMIFS(VI_Debitos!$V:$V,VI_Debitos!$H:$H,$C156,VI_Debitos!$T:$T,$D156,VI_Debitos!$R:$R,LEFT(PAGADO!F$1,4),VI_Debitos!$Q:$Q,RIGHT(F$1,2))</f>
        <v>0</v>
      </c>
      <c r="G156" s="2">
        <f>SUMIFS(VI_Debitos!$V:$V,VI_Debitos!$H:$H,$C156,VI_Debitos!$T:$T,$D156,VI_Debitos!$R:$R,LEFT(PAGADO!G$1,4),VI_Debitos!$Q:$Q,RIGHT(G$1,2))</f>
        <v>0</v>
      </c>
      <c r="H156" s="2">
        <f>SUMIFS(VI_Debitos!$V:$V,VI_Debitos!$H:$H,$C156,VI_Debitos!$T:$T,$D156,VI_Debitos!$R:$R,LEFT(PAGADO!H$1,4),VI_Debitos!$Q:$Q,RIGHT(H$1,2))</f>
        <v>0</v>
      </c>
      <c r="I156" s="2">
        <f>SUMIFS(VI_Debitos!$V:$V,VI_Debitos!$H:$H,$C156,VI_Debitos!$T:$T,$D156,VI_Debitos!$R:$R,LEFT(PAGADO!I$1,4),VI_Debitos!$Q:$Q,RIGHT(I$1,2))</f>
        <v>0</v>
      </c>
      <c r="J156" s="2">
        <f>SUMIFS(VI_Debitos!$V:$V,VI_Debitos!$H:$H,$C156,VI_Debitos!$T:$T,$D156,VI_Debitos!$R:$R,LEFT(PAGADO!J$1,4),VI_Debitos!$Q:$Q,RIGHT(J$1,2))</f>
        <v>0</v>
      </c>
      <c r="K156" s="2">
        <f>SUMIFS(VI_Debitos!$V:$V,VI_Debitos!$H:$H,$C156,VI_Debitos!$T:$T,$D156,VI_Debitos!$R:$R,LEFT(PAGADO!K$1,4),VI_Debitos!$Q:$Q,RIGHT(K$1,2))</f>
        <v>0</v>
      </c>
      <c r="L156" s="2">
        <f>SUMIFS(VI_Debitos!$V:$V,VI_Debitos!$H:$H,$C156,VI_Debitos!$T:$T,$D156,VI_Debitos!$R:$R,LEFT(PAGADO!L$1,4),VI_Debitos!$Q:$Q,RIGHT(L$1,2))</f>
        <v>0</v>
      </c>
      <c r="M156" s="2">
        <f>SUMIFS(VI_Debitos!$V:$V,VI_Debitos!$H:$H,$C156,VI_Debitos!$T:$T,$D156,VI_Debitos!$R:$R,LEFT(PAGADO!M$1,4),VI_Debitos!$Q:$Q,RIGHT(M$1,2))</f>
        <v>0</v>
      </c>
      <c r="N156" s="2">
        <f>SUMIFS(VI_Debitos!$V:$V,VI_Debitos!$H:$H,$C156,VI_Debitos!$T:$T,$D156,VI_Debitos!$R:$R,LEFT(PAGADO!N$1,4),VI_Debitos!$Q:$Q,RIGHT(N$1,2))</f>
        <v>0</v>
      </c>
      <c r="O156" s="2">
        <f>SUMIFS(VI_Debitos!$V:$V,VI_Debitos!$H:$H,$C156,VI_Debitos!$T:$T,$D156,VI_Debitos!$R:$R,LEFT(PAGADO!O$1,4),VI_Debitos!$Q:$Q,RIGHT(O$1,2))</f>
        <v>0</v>
      </c>
      <c r="P156" s="2">
        <f>SUMIFS(VI_Debitos!$V:$V,VI_Debitos!$H:$H,$C156,VI_Debitos!$T:$T,$D156,VI_Debitos!$R:$R,LEFT(PAGADO!P$1,4),VI_Debitos!$Q:$Q,RIGHT(P$1,2))</f>
        <v>0</v>
      </c>
      <c r="Q156" s="2">
        <f>SUMIFS(VI_Debitos!$V:$V,VI_Debitos!$H:$H,$C156,VI_Debitos!$T:$T,$D156,VI_Debitos!$R:$R,LEFT(PAGADO!Q$1,4),VI_Debitos!$Q:$Q,RIGHT(Q$1,2))</f>
        <v>0</v>
      </c>
      <c r="R156" s="2">
        <f t="shared" si="2"/>
        <v>0</v>
      </c>
    </row>
    <row r="157" spans="6:18">
      <c r="F157" s="2">
        <f>SUMIFS(VI_Debitos!$V:$V,VI_Debitos!$H:$H,$C157,VI_Debitos!$T:$T,$D157,VI_Debitos!$R:$R,LEFT(PAGADO!F$1,4),VI_Debitos!$Q:$Q,RIGHT(F$1,2))</f>
        <v>0</v>
      </c>
      <c r="G157" s="2">
        <f>SUMIFS(VI_Debitos!$V:$V,VI_Debitos!$H:$H,$C157,VI_Debitos!$T:$T,$D157,VI_Debitos!$R:$R,LEFT(PAGADO!G$1,4),VI_Debitos!$Q:$Q,RIGHT(G$1,2))</f>
        <v>0</v>
      </c>
      <c r="H157" s="2">
        <f>SUMIFS(VI_Debitos!$V:$V,VI_Debitos!$H:$H,$C157,VI_Debitos!$T:$T,$D157,VI_Debitos!$R:$R,LEFT(PAGADO!H$1,4),VI_Debitos!$Q:$Q,RIGHT(H$1,2))</f>
        <v>0</v>
      </c>
      <c r="I157" s="2">
        <f>SUMIFS(VI_Debitos!$V:$V,VI_Debitos!$H:$H,$C157,VI_Debitos!$T:$T,$D157,VI_Debitos!$R:$R,LEFT(PAGADO!I$1,4),VI_Debitos!$Q:$Q,RIGHT(I$1,2))</f>
        <v>0</v>
      </c>
      <c r="J157" s="2">
        <f>SUMIFS(VI_Debitos!$V:$V,VI_Debitos!$H:$H,$C157,VI_Debitos!$T:$T,$D157,VI_Debitos!$R:$R,LEFT(PAGADO!J$1,4),VI_Debitos!$Q:$Q,RIGHT(J$1,2))</f>
        <v>0</v>
      </c>
      <c r="K157" s="2">
        <f>SUMIFS(VI_Debitos!$V:$V,VI_Debitos!$H:$H,$C157,VI_Debitos!$T:$T,$D157,VI_Debitos!$R:$R,LEFT(PAGADO!K$1,4),VI_Debitos!$Q:$Q,RIGHT(K$1,2))</f>
        <v>0</v>
      </c>
      <c r="L157" s="2">
        <f>SUMIFS(VI_Debitos!$V:$V,VI_Debitos!$H:$H,$C157,VI_Debitos!$T:$T,$D157,VI_Debitos!$R:$R,LEFT(PAGADO!L$1,4),VI_Debitos!$Q:$Q,RIGHT(L$1,2))</f>
        <v>0</v>
      </c>
      <c r="M157" s="2">
        <f>SUMIFS(VI_Debitos!$V:$V,VI_Debitos!$H:$H,$C157,VI_Debitos!$T:$T,$D157,VI_Debitos!$R:$R,LEFT(PAGADO!M$1,4),VI_Debitos!$Q:$Q,RIGHT(M$1,2))</f>
        <v>0</v>
      </c>
      <c r="N157" s="2">
        <f>SUMIFS(VI_Debitos!$V:$V,VI_Debitos!$H:$H,$C157,VI_Debitos!$T:$T,$D157,VI_Debitos!$R:$R,LEFT(PAGADO!N$1,4),VI_Debitos!$Q:$Q,RIGHT(N$1,2))</f>
        <v>0</v>
      </c>
      <c r="O157" s="2">
        <f>SUMIFS(VI_Debitos!$V:$V,VI_Debitos!$H:$H,$C157,VI_Debitos!$T:$T,$D157,VI_Debitos!$R:$R,LEFT(PAGADO!O$1,4),VI_Debitos!$Q:$Q,RIGHT(O$1,2))</f>
        <v>0</v>
      </c>
      <c r="P157" s="2">
        <f>SUMIFS(VI_Debitos!$V:$V,VI_Debitos!$H:$H,$C157,VI_Debitos!$T:$T,$D157,VI_Debitos!$R:$R,LEFT(PAGADO!P$1,4),VI_Debitos!$Q:$Q,RIGHT(P$1,2))</f>
        <v>0</v>
      </c>
      <c r="Q157" s="2">
        <f>SUMIFS(VI_Debitos!$V:$V,VI_Debitos!$H:$H,$C157,VI_Debitos!$T:$T,$D157,VI_Debitos!$R:$R,LEFT(PAGADO!Q$1,4),VI_Debitos!$Q:$Q,RIGHT(Q$1,2))</f>
        <v>0</v>
      </c>
      <c r="R157" s="2">
        <f t="shared" si="2"/>
        <v>0</v>
      </c>
    </row>
    <row r="158" spans="6:18">
      <c r="F158" s="2">
        <f>SUMIFS(VI_Debitos!$V:$V,VI_Debitos!$H:$H,$C158,VI_Debitos!$T:$T,$D158,VI_Debitos!$R:$R,LEFT(PAGADO!F$1,4),VI_Debitos!$Q:$Q,RIGHT(F$1,2))</f>
        <v>0</v>
      </c>
      <c r="G158" s="2">
        <f>SUMIFS(VI_Debitos!$V:$V,VI_Debitos!$H:$H,$C158,VI_Debitos!$T:$T,$D158,VI_Debitos!$R:$R,LEFT(PAGADO!G$1,4),VI_Debitos!$Q:$Q,RIGHT(G$1,2))</f>
        <v>0</v>
      </c>
      <c r="H158" s="2">
        <f>SUMIFS(VI_Debitos!$V:$V,VI_Debitos!$H:$H,$C158,VI_Debitos!$T:$T,$D158,VI_Debitos!$R:$R,LEFT(PAGADO!H$1,4),VI_Debitos!$Q:$Q,RIGHT(H$1,2))</f>
        <v>0</v>
      </c>
      <c r="I158" s="2">
        <f>SUMIFS(VI_Debitos!$V:$V,VI_Debitos!$H:$H,$C158,VI_Debitos!$T:$T,$D158,VI_Debitos!$R:$R,LEFT(PAGADO!I$1,4),VI_Debitos!$Q:$Q,RIGHT(I$1,2))</f>
        <v>0</v>
      </c>
      <c r="J158" s="2">
        <f>SUMIFS(VI_Debitos!$V:$V,VI_Debitos!$H:$H,$C158,VI_Debitos!$T:$T,$D158,VI_Debitos!$R:$R,LEFT(PAGADO!J$1,4),VI_Debitos!$Q:$Q,RIGHT(J$1,2))</f>
        <v>0</v>
      </c>
      <c r="K158" s="2">
        <f>SUMIFS(VI_Debitos!$V:$V,VI_Debitos!$H:$H,$C158,VI_Debitos!$T:$T,$D158,VI_Debitos!$R:$R,LEFT(PAGADO!K$1,4),VI_Debitos!$Q:$Q,RIGHT(K$1,2))</f>
        <v>0</v>
      </c>
      <c r="L158" s="2">
        <f>SUMIFS(VI_Debitos!$V:$V,VI_Debitos!$H:$H,$C158,VI_Debitos!$T:$T,$D158,VI_Debitos!$R:$R,LEFT(PAGADO!L$1,4),VI_Debitos!$Q:$Q,RIGHT(L$1,2))</f>
        <v>0</v>
      </c>
      <c r="M158" s="2">
        <f>SUMIFS(VI_Debitos!$V:$V,VI_Debitos!$H:$H,$C158,VI_Debitos!$T:$T,$D158,VI_Debitos!$R:$R,LEFT(PAGADO!M$1,4),VI_Debitos!$Q:$Q,RIGHT(M$1,2))</f>
        <v>0</v>
      </c>
      <c r="N158" s="2">
        <f>SUMIFS(VI_Debitos!$V:$V,VI_Debitos!$H:$H,$C158,VI_Debitos!$T:$T,$D158,VI_Debitos!$R:$R,LEFT(PAGADO!N$1,4),VI_Debitos!$Q:$Q,RIGHT(N$1,2))</f>
        <v>0</v>
      </c>
      <c r="O158" s="2">
        <f>SUMIFS(VI_Debitos!$V:$V,VI_Debitos!$H:$H,$C158,VI_Debitos!$T:$T,$D158,VI_Debitos!$R:$R,LEFT(PAGADO!O$1,4),VI_Debitos!$Q:$Q,RIGHT(O$1,2))</f>
        <v>0</v>
      </c>
      <c r="P158" s="2">
        <f>SUMIFS(VI_Debitos!$V:$V,VI_Debitos!$H:$H,$C158,VI_Debitos!$T:$T,$D158,VI_Debitos!$R:$R,LEFT(PAGADO!P$1,4),VI_Debitos!$Q:$Q,RIGHT(P$1,2))</f>
        <v>0</v>
      </c>
      <c r="Q158" s="2">
        <f>SUMIFS(VI_Debitos!$V:$V,VI_Debitos!$H:$H,$C158,VI_Debitos!$T:$T,$D158,VI_Debitos!$R:$R,LEFT(PAGADO!Q$1,4),VI_Debitos!$Q:$Q,RIGHT(Q$1,2))</f>
        <v>0</v>
      </c>
      <c r="R158" s="2">
        <f t="shared" si="2"/>
        <v>0</v>
      </c>
    </row>
    <row r="159" spans="6:18">
      <c r="F159" s="2">
        <f>SUMIFS(VI_Debitos!$V:$V,VI_Debitos!$H:$H,$C159,VI_Debitos!$T:$T,$D159,VI_Debitos!$R:$R,LEFT(PAGADO!F$1,4),VI_Debitos!$Q:$Q,RIGHT(F$1,2))</f>
        <v>0</v>
      </c>
      <c r="G159" s="2">
        <f>SUMIFS(VI_Debitos!$V:$V,VI_Debitos!$H:$H,$C159,VI_Debitos!$T:$T,$D159,VI_Debitos!$R:$R,LEFT(PAGADO!G$1,4),VI_Debitos!$Q:$Q,RIGHT(G$1,2))</f>
        <v>0</v>
      </c>
      <c r="H159" s="2">
        <f>SUMIFS(VI_Debitos!$V:$V,VI_Debitos!$H:$H,$C159,VI_Debitos!$T:$T,$D159,VI_Debitos!$R:$R,LEFT(PAGADO!H$1,4),VI_Debitos!$Q:$Q,RIGHT(H$1,2))</f>
        <v>0</v>
      </c>
      <c r="I159" s="2">
        <f>SUMIFS(VI_Debitos!$V:$V,VI_Debitos!$H:$H,$C159,VI_Debitos!$T:$T,$D159,VI_Debitos!$R:$R,LEFT(PAGADO!I$1,4),VI_Debitos!$Q:$Q,RIGHT(I$1,2))</f>
        <v>0</v>
      </c>
      <c r="J159" s="2">
        <f>SUMIFS(VI_Debitos!$V:$V,VI_Debitos!$H:$H,$C159,VI_Debitos!$T:$T,$D159,VI_Debitos!$R:$R,LEFT(PAGADO!J$1,4),VI_Debitos!$Q:$Q,RIGHT(J$1,2))</f>
        <v>0</v>
      </c>
      <c r="K159" s="2">
        <f>SUMIFS(VI_Debitos!$V:$V,VI_Debitos!$H:$H,$C159,VI_Debitos!$T:$T,$D159,VI_Debitos!$R:$R,LEFT(PAGADO!K$1,4),VI_Debitos!$Q:$Q,RIGHT(K$1,2))</f>
        <v>0</v>
      </c>
      <c r="L159" s="2">
        <f>SUMIFS(VI_Debitos!$V:$V,VI_Debitos!$H:$H,$C159,VI_Debitos!$T:$T,$D159,VI_Debitos!$R:$R,LEFT(PAGADO!L$1,4),VI_Debitos!$Q:$Q,RIGHT(L$1,2))</f>
        <v>0</v>
      </c>
      <c r="M159" s="2">
        <f>SUMIFS(VI_Debitos!$V:$V,VI_Debitos!$H:$H,$C159,VI_Debitos!$T:$T,$D159,VI_Debitos!$R:$R,LEFT(PAGADO!M$1,4),VI_Debitos!$Q:$Q,RIGHT(M$1,2))</f>
        <v>0</v>
      </c>
      <c r="N159" s="2">
        <f>SUMIFS(VI_Debitos!$V:$V,VI_Debitos!$H:$H,$C159,VI_Debitos!$T:$T,$D159,VI_Debitos!$R:$R,LEFT(PAGADO!N$1,4),VI_Debitos!$Q:$Q,RIGHT(N$1,2))</f>
        <v>0</v>
      </c>
      <c r="O159" s="2">
        <f>SUMIFS(VI_Debitos!$V:$V,VI_Debitos!$H:$H,$C159,VI_Debitos!$T:$T,$D159,VI_Debitos!$R:$R,LEFT(PAGADO!O$1,4),VI_Debitos!$Q:$Q,RIGHT(O$1,2))</f>
        <v>0</v>
      </c>
      <c r="P159" s="2">
        <f>SUMIFS(VI_Debitos!$V:$V,VI_Debitos!$H:$H,$C159,VI_Debitos!$T:$T,$D159,VI_Debitos!$R:$R,LEFT(PAGADO!P$1,4),VI_Debitos!$Q:$Q,RIGHT(P$1,2))</f>
        <v>0</v>
      </c>
      <c r="Q159" s="2">
        <f>SUMIFS(VI_Debitos!$V:$V,VI_Debitos!$H:$H,$C159,VI_Debitos!$T:$T,$D159,VI_Debitos!$R:$R,LEFT(PAGADO!Q$1,4),VI_Debitos!$Q:$Q,RIGHT(Q$1,2))</f>
        <v>0</v>
      </c>
      <c r="R159" s="2">
        <f t="shared" si="2"/>
        <v>0</v>
      </c>
    </row>
    <row r="160" spans="6:18">
      <c r="F160" s="2">
        <f>SUMIFS(VI_Debitos!$V:$V,VI_Debitos!$H:$H,$C160,VI_Debitos!$T:$T,$D160,VI_Debitos!$R:$R,LEFT(PAGADO!F$1,4),VI_Debitos!$Q:$Q,RIGHT(F$1,2))</f>
        <v>0</v>
      </c>
      <c r="G160" s="2">
        <f>SUMIFS(VI_Debitos!$V:$V,VI_Debitos!$H:$H,$C160,VI_Debitos!$T:$T,$D160,VI_Debitos!$R:$R,LEFT(PAGADO!G$1,4),VI_Debitos!$Q:$Q,RIGHT(G$1,2))</f>
        <v>0</v>
      </c>
      <c r="H160" s="2">
        <f>SUMIFS(VI_Debitos!$V:$V,VI_Debitos!$H:$H,$C160,VI_Debitos!$T:$T,$D160,VI_Debitos!$R:$R,LEFT(PAGADO!H$1,4),VI_Debitos!$Q:$Q,RIGHT(H$1,2))</f>
        <v>0</v>
      </c>
      <c r="I160" s="2">
        <f>SUMIFS(VI_Debitos!$V:$V,VI_Debitos!$H:$H,$C160,VI_Debitos!$T:$T,$D160,VI_Debitos!$R:$R,LEFT(PAGADO!I$1,4),VI_Debitos!$Q:$Q,RIGHT(I$1,2))</f>
        <v>0</v>
      </c>
      <c r="J160" s="2">
        <f>SUMIFS(VI_Debitos!$V:$V,VI_Debitos!$H:$H,$C160,VI_Debitos!$T:$T,$D160,VI_Debitos!$R:$R,LEFT(PAGADO!J$1,4),VI_Debitos!$Q:$Q,RIGHT(J$1,2))</f>
        <v>0</v>
      </c>
      <c r="K160" s="2">
        <f>SUMIFS(VI_Debitos!$V:$V,VI_Debitos!$H:$H,$C160,VI_Debitos!$T:$T,$D160,VI_Debitos!$R:$R,LEFT(PAGADO!K$1,4),VI_Debitos!$Q:$Q,RIGHT(K$1,2))</f>
        <v>0</v>
      </c>
      <c r="L160" s="2">
        <f>SUMIFS(VI_Debitos!$V:$V,VI_Debitos!$H:$H,$C160,VI_Debitos!$T:$T,$D160,VI_Debitos!$R:$R,LEFT(PAGADO!L$1,4),VI_Debitos!$Q:$Q,RIGHT(L$1,2))</f>
        <v>0</v>
      </c>
      <c r="M160" s="2">
        <f>SUMIFS(VI_Debitos!$V:$V,VI_Debitos!$H:$H,$C160,VI_Debitos!$T:$T,$D160,VI_Debitos!$R:$R,LEFT(PAGADO!M$1,4),VI_Debitos!$Q:$Q,RIGHT(M$1,2))</f>
        <v>0</v>
      </c>
      <c r="N160" s="2">
        <f>SUMIFS(VI_Debitos!$V:$V,VI_Debitos!$H:$H,$C160,VI_Debitos!$T:$T,$D160,VI_Debitos!$R:$R,LEFT(PAGADO!N$1,4),VI_Debitos!$Q:$Q,RIGHT(N$1,2))</f>
        <v>0</v>
      </c>
      <c r="O160" s="2">
        <f>SUMIFS(VI_Debitos!$V:$V,VI_Debitos!$H:$H,$C160,VI_Debitos!$T:$T,$D160,VI_Debitos!$R:$R,LEFT(PAGADO!O$1,4),VI_Debitos!$Q:$Q,RIGHT(O$1,2))</f>
        <v>0</v>
      </c>
      <c r="P160" s="2">
        <f>SUMIFS(VI_Debitos!$V:$V,VI_Debitos!$H:$H,$C160,VI_Debitos!$T:$T,$D160,VI_Debitos!$R:$R,LEFT(PAGADO!P$1,4),VI_Debitos!$Q:$Q,RIGHT(P$1,2))</f>
        <v>0</v>
      </c>
      <c r="Q160" s="2">
        <f>SUMIFS(VI_Debitos!$V:$V,VI_Debitos!$H:$H,$C160,VI_Debitos!$T:$T,$D160,VI_Debitos!$R:$R,LEFT(PAGADO!Q$1,4),VI_Debitos!$Q:$Q,RIGHT(Q$1,2))</f>
        <v>0</v>
      </c>
      <c r="R160" s="2">
        <f t="shared" si="2"/>
        <v>0</v>
      </c>
    </row>
    <row r="161" spans="6:18">
      <c r="F161" s="2">
        <f>SUMIFS(VI_Debitos!$V:$V,VI_Debitos!$H:$H,$C161,VI_Debitos!$T:$T,$D161,VI_Debitos!$R:$R,LEFT(PAGADO!F$1,4),VI_Debitos!$Q:$Q,RIGHT(F$1,2))</f>
        <v>0</v>
      </c>
      <c r="G161" s="2">
        <f>SUMIFS(VI_Debitos!$V:$V,VI_Debitos!$H:$H,$C161,VI_Debitos!$T:$T,$D161,VI_Debitos!$R:$R,LEFT(PAGADO!G$1,4),VI_Debitos!$Q:$Q,RIGHT(G$1,2))</f>
        <v>0</v>
      </c>
      <c r="H161" s="2">
        <f>SUMIFS(VI_Debitos!$V:$V,VI_Debitos!$H:$H,$C161,VI_Debitos!$T:$T,$D161,VI_Debitos!$R:$R,LEFT(PAGADO!H$1,4),VI_Debitos!$Q:$Q,RIGHT(H$1,2))</f>
        <v>0</v>
      </c>
      <c r="I161" s="2">
        <f>SUMIFS(VI_Debitos!$V:$V,VI_Debitos!$H:$H,$C161,VI_Debitos!$T:$T,$D161,VI_Debitos!$R:$R,LEFT(PAGADO!I$1,4),VI_Debitos!$Q:$Q,RIGHT(I$1,2))</f>
        <v>0</v>
      </c>
      <c r="J161" s="2">
        <f>SUMIFS(VI_Debitos!$V:$V,VI_Debitos!$H:$H,$C161,VI_Debitos!$T:$T,$D161,VI_Debitos!$R:$R,LEFT(PAGADO!J$1,4),VI_Debitos!$Q:$Q,RIGHT(J$1,2))</f>
        <v>0</v>
      </c>
      <c r="K161" s="2">
        <f>SUMIFS(VI_Debitos!$V:$V,VI_Debitos!$H:$H,$C161,VI_Debitos!$T:$T,$D161,VI_Debitos!$R:$R,LEFT(PAGADO!K$1,4),VI_Debitos!$Q:$Q,RIGHT(K$1,2))</f>
        <v>0</v>
      </c>
      <c r="L161" s="2">
        <f>SUMIFS(VI_Debitos!$V:$V,VI_Debitos!$H:$H,$C161,VI_Debitos!$T:$T,$D161,VI_Debitos!$R:$R,LEFT(PAGADO!L$1,4),VI_Debitos!$Q:$Q,RIGHT(L$1,2))</f>
        <v>0</v>
      </c>
      <c r="M161" s="2">
        <f>SUMIFS(VI_Debitos!$V:$V,VI_Debitos!$H:$H,$C161,VI_Debitos!$T:$T,$D161,VI_Debitos!$R:$R,LEFT(PAGADO!M$1,4),VI_Debitos!$Q:$Q,RIGHT(M$1,2))</f>
        <v>0</v>
      </c>
      <c r="N161" s="2">
        <f>SUMIFS(VI_Debitos!$V:$V,VI_Debitos!$H:$H,$C161,VI_Debitos!$T:$T,$D161,VI_Debitos!$R:$R,LEFT(PAGADO!N$1,4),VI_Debitos!$Q:$Q,RIGHT(N$1,2))</f>
        <v>0</v>
      </c>
      <c r="O161" s="2">
        <f>SUMIFS(VI_Debitos!$V:$V,VI_Debitos!$H:$H,$C161,VI_Debitos!$T:$T,$D161,VI_Debitos!$R:$R,LEFT(PAGADO!O$1,4),VI_Debitos!$Q:$Q,RIGHT(O$1,2))</f>
        <v>0</v>
      </c>
      <c r="P161" s="2">
        <f>SUMIFS(VI_Debitos!$V:$V,VI_Debitos!$H:$H,$C161,VI_Debitos!$T:$T,$D161,VI_Debitos!$R:$R,LEFT(PAGADO!P$1,4),VI_Debitos!$Q:$Q,RIGHT(P$1,2))</f>
        <v>0</v>
      </c>
      <c r="Q161" s="2">
        <f>SUMIFS(VI_Debitos!$V:$V,VI_Debitos!$H:$H,$C161,VI_Debitos!$T:$T,$D161,VI_Debitos!$R:$R,LEFT(PAGADO!Q$1,4),VI_Debitos!$Q:$Q,RIGHT(Q$1,2))</f>
        <v>0</v>
      </c>
      <c r="R161" s="2">
        <f t="shared" si="2"/>
        <v>0</v>
      </c>
    </row>
    <row r="162" spans="6:18">
      <c r="F162" s="2">
        <f>SUMIFS(VI_Debitos!$V:$V,VI_Debitos!$H:$H,$C162,VI_Debitos!$T:$T,$D162,VI_Debitos!$R:$R,LEFT(PAGADO!F$1,4),VI_Debitos!$Q:$Q,RIGHT(F$1,2))</f>
        <v>0</v>
      </c>
      <c r="G162" s="2">
        <f>SUMIFS(VI_Debitos!$V:$V,VI_Debitos!$H:$H,$C162,VI_Debitos!$T:$T,$D162,VI_Debitos!$R:$R,LEFT(PAGADO!G$1,4),VI_Debitos!$Q:$Q,RIGHT(G$1,2))</f>
        <v>0</v>
      </c>
      <c r="H162" s="2">
        <f>SUMIFS(VI_Debitos!$V:$V,VI_Debitos!$H:$H,$C162,VI_Debitos!$T:$T,$D162,VI_Debitos!$R:$R,LEFT(PAGADO!H$1,4),VI_Debitos!$Q:$Q,RIGHT(H$1,2))</f>
        <v>0</v>
      </c>
      <c r="I162" s="2">
        <f>SUMIFS(VI_Debitos!$V:$V,VI_Debitos!$H:$H,$C162,VI_Debitos!$T:$T,$D162,VI_Debitos!$R:$R,LEFT(PAGADO!I$1,4),VI_Debitos!$Q:$Q,RIGHT(I$1,2))</f>
        <v>0</v>
      </c>
      <c r="J162" s="2">
        <f>SUMIFS(VI_Debitos!$V:$V,VI_Debitos!$H:$H,$C162,VI_Debitos!$T:$T,$D162,VI_Debitos!$R:$R,LEFT(PAGADO!J$1,4),VI_Debitos!$Q:$Q,RIGHT(J$1,2))</f>
        <v>0</v>
      </c>
      <c r="K162" s="2">
        <f>SUMIFS(VI_Debitos!$V:$V,VI_Debitos!$H:$H,$C162,VI_Debitos!$T:$T,$D162,VI_Debitos!$R:$R,LEFT(PAGADO!K$1,4),VI_Debitos!$Q:$Q,RIGHT(K$1,2))</f>
        <v>0</v>
      </c>
      <c r="L162" s="2">
        <f>SUMIFS(VI_Debitos!$V:$V,VI_Debitos!$H:$H,$C162,VI_Debitos!$T:$T,$D162,VI_Debitos!$R:$R,LEFT(PAGADO!L$1,4),VI_Debitos!$Q:$Q,RIGHT(L$1,2))</f>
        <v>0</v>
      </c>
      <c r="M162" s="2">
        <f>SUMIFS(VI_Debitos!$V:$V,VI_Debitos!$H:$H,$C162,VI_Debitos!$T:$T,$D162,VI_Debitos!$R:$R,LEFT(PAGADO!M$1,4),VI_Debitos!$Q:$Q,RIGHT(M$1,2))</f>
        <v>0</v>
      </c>
      <c r="N162" s="2">
        <f>SUMIFS(VI_Debitos!$V:$V,VI_Debitos!$H:$H,$C162,VI_Debitos!$T:$T,$D162,VI_Debitos!$R:$R,LEFT(PAGADO!N$1,4),VI_Debitos!$Q:$Q,RIGHT(N$1,2))</f>
        <v>0</v>
      </c>
      <c r="O162" s="2">
        <f>SUMIFS(VI_Debitos!$V:$V,VI_Debitos!$H:$H,$C162,VI_Debitos!$T:$T,$D162,VI_Debitos!$R:$R,LEFT(PAGADO!O$1,4),VI_Debitos!$Q:$Q,RIGHT(O$1,2))</f>
        <v>0</v>
      </c>
      <c r="P162" s="2">
        <f>SUMIFS(VI_Debitos!$V:$V,VI_Debitos!$H:$H,$C162,VI_Debitos!$T:$T,$D162,VI_Debitos!$R:$R,LEFT(PAGADO!P$1,4),VI_Debitos!$Q:$Q,RIGHT(P$1,2))</f>
        <v>0</v>
      </c>
      <c r="Q162" s="2">
        <f>SUMIFS(VI_Debitos!$V:$V,VI_Debitos!$H:$H,$C162,VI_Debitos!$T:$T,$D162,VI_Debitos!$R:$R,LEFT(PAGADO!Q$1,4),VI_Debitos!$Q:$Q,RIGHT(Q$1,2))</f>
        <v>0</v>
      </c>
      <c r="R162" s="2">
        <f t="shared" si="2"/>
        <v>0</v>
      </c>
    </row>
    <row r="163" spans="6:18">
      <c r="F163" s="2">
        <f>SUMIFS(VI_Debitos!$V:$V,VI_Debitos!$H:$H,$C163,VI_Debitos!$T:$T,$D163,VI_Debitos!$R:$R,LEFT(PAGADO!F$1,4),VI_Debitos!$Q:$Q,RIGHT(F$1,2))</f>
        <v>0</v>
      </c>
      <c r="G163" s="2">
        <f>SUMIFS(VI_Debitos!$V:$V,VI_Debitos!$H:$H,$C163,VI_Debitos!$T:$T,$D163,VI_Debitos!$R:$R,LEFT(PAGADO!G$1,4),VI_Debitos!$Q:$Q,RIGHT(G$1,2))</f>
        <v>0</v>
      </c>
      <c r="H163" s="2">
        <f>SUMIFS(VI_Debitos!$V:$V,VI_Debitos!$H:$H,$C163,VI_Debitos!$T:$T,$D163,VI_Debitos!$R:$R,LEFT(PAGADO!H$1,4),VI_Debitos!$Q:$Q,RIGHT(H$1,2))</f>
        <v>0</v>
      </c>
      <c r="I163" s="2">
        <f>SUMIFS(VI_Debitos!$V:$V,VI_Debitos!$H:$H,$C163,VI_Debitos!$T:$T,$D163,VI_Debitos!$R:$R,LEFT(PAGADO!I$1,4),VI_Debitos!$Q:$Q,RIGHT(I$1,2))</f>
        <v>0</v>
      </c>
      <c r="J163" s="2">
        <f>SUMIFS(VI_Debitos!$V:$V,VI_Debitos!$H:$H,$C163,VI_Debitos!$T:$T,$D163,VI_Debitos!$R:$R,LEFT(PAGADO!J$1,4),VI_Debitos!$Q:$Q,RIGHT(J$1,2))</f>
        <v>0</v>
      </c>
      <c r="K163" s="2">
        <f>SUMIFS(VI_Debitos!$V:$V,VI_Debitos!$H:$H,$C163,VI_Debitos!$T:$T,$D163,VI_Debitos!$R:$R,LEFT(PAGADO!K$1,4),VI_Debitos!$Q:$Q,RIGHT(K$1,2))</f>
        <v>0</v>
      </c>
      <c r="L163" s="2">
        <f>SUMIFS(VI_Debitos!$V:$V,VI_Debitos!$H:$H,$C163,VI_Debitos!$T:$T,$D163,VI_Debitos!$R:$R,LEFT(PAGADO!L$1,4),VI_Debitos!$Q:$Q,RIGHT(L$1,2))</f>
        <v>0</v>
      </c>
      <c r="M163" s="2">
        <f>SUMIFS(VI_Debitos!$V:$V,VI_Debitos!$H:$H,$C163,VI_Debitos!$T:$T,$D163,VI_Debitos!$R:$R,LEFT(PAGADO!M$1,4),VI_Debitos!$Q:$Q,RIGHT(M$1,2))</f>
        <v>0</v>
      </c>
      <c r="N163" s="2">
        <f>SUMIFS(VI_Debitos!$V:$V,VI_Debitos!$H:$H,$C163,VI_Debitos!$T:$T,$D163,VI_Debitos!$R:$R,LEFT(PAGADO!N$1,4),VI_Debitos!$Q:$Q,RIGHT(N$1,2))</f>
        <v>0</v>
      </c>
      <c r="O163" s="2">
        <f>SUMIFS(VI_Debitos!$V:$V,VI_Debitos!$H:$H,$C163,VI_Debitos!$T:$T,$D163,VI_Debitos!$R:$R,LEFT(PAGADO!O$1,4),VI_Debitos!$Q:$Q,RIGHT(O$1,2))</f>
        <v>0</v>
      </c>
      <c r="P163" s="2">
        <f>SUMIFS(VI_Debitos!$V:$V,VI_Debitos!$H:$H,$C163,VI_Debitos!$T:$T,$D163,VI_Debitos!$R:$R,LEFT(PAGADO!P$1,4),VI_Debitos!$Q:$Q,RIGHT(P$1,2))</f>
        <v>0</v>
      </c>
      <c r="Q163" s="2">
        <f>SUMIFS(VI_Debitos!$V:$V,VI_Debitos!$H:$H,$C163,VI_Debitos!$T:$T,$D163,VI_Debitos!$R:$R,LEFT(PAGADO!Q$1,4),VI_Debitos!$Q:$Q,RIGHT(Q$1,2))</f>
        <v>0</v>
      </c>
      <c r="R163" s="2">
        <f t="shared" si="2"/>
        <v>0</v>
      </c>
    </row>
    <row r="164" spans="6:18">
      <c r="F164" s="2">
        <f>SUMIFS(VI_Debitos!$V:$V,VI_Debitos!$H:$H,$C164,VI_Debitos!$T:$T,$D164,VI_Debitos!$R:$R,LEFT(PAGADO!F$1,4),VI_Debitos!$Q:$Q,RIGHT(F$1,2))</f>
        <v>0</v>
      </c>
      <c r="G164" s="2">
        <f>SUMIFS(VI_Debitos!$V:$V,VI_Debitos!$H:$H,$C164,VI_Debitos!$T:$T,$D164,VI_Debitos!$R:$R,LEFT(PAGADO!G$1,4),VI_Debitos!$Q:$Q,RIGHT(G$1,2))</f>
        <v>0</v>
      </c>
      <c r="H164" s="2">
        <f>SUMIFS(VI_Debitos!$V:$V,VI_Debitos!$H:$H,$C164,VI_Debitos!$T:$T,$D164,VI_Debitos!$R:$R,LEFT(PAGADO!H$1,4),VI_Debitos!$Q:$Q,RIGHT(H$1,2))</f>
        <v>0</v>
      </c>
      <c r="I164" s="2">
        <f>SUMIFS(VI_Debitos!$V:$V,VI_Debitos!$H:$H,$C164,VI_Debitos!$T:$T,$D164,VI_Debitos!$R:$R,LEFT(PAGADO!I$1,4),VI_Debitos!$Q:$Q,RIGHT(I$1,2))</f>
        <v>0</v>
      </c>
      <c r="J164" s="2">
        <f>SUMIFS(VI_Debitos!$V:$V,VI_Debitos!$H:$H,$C164,VI_Debitos!$T:$T,$D164,VI_Debitos!$R:$R,LEFT(PAGADO!J$1,4),VI_Debitos!$Q:$Q,RIGHT(J$1,2))</f>
        <v>0</v>
      </c>
      <c r="K164" s="2">
        <f>SUMIFS(VI_Debitos!$V:$V,VI_Debitos!$H:$H,$C164,VI_Debitos!$T:$T,$D164,VI_Debitos!$R:$R,LEFT(PAGADO!K$1,4),VI_Debitos!$Q:$Q,RIGHT(K$1,2))</f>
        <v>0</v>
      </c>
      <c r="L164" s="2">
        <f>SUMIFS(VI_Debitos!$V:$V,VI_Debitos!$H:$H,$C164,VI_Debitos!$T:$T,$D164,VI_Debitos!$R:$R,LEFT(PAGADO!L$1,4),VI_Debitos!$Q:$Q,RIGHT(L$1,2))</f>
        <v>0</v>
      </c>
      <c r="M164" s="2">
        <f>SUMIFS(VI_Debitos!$V:$V,VI_Debitos!$H:$H,$C164,VI_Debitos!$T:$T,$D164,VI_Debitos!$R:$R,LEFT(PAGADO!M$1,4),VI_Debitos!$Q:$Q,RIGHT(M$1,2))</f>
        <v>0</v>
      </c>
      <c r="N164" s="2">
        <f>SUMIFS(VI_Debitos!$V:$V,VI_Debitos!$H:$H,$C164,VI_Debitos!$T:$T,$D164,VI_Debitos!$R:$R,LEFT(PAGADO!N$1,4),VI_Debitos!$Q:$Q,RIGHT(N$1,2))</f>
        <v>0</v>
      </c>
      <c r="O164" s="2">
        <f>SUMIFS(VI_Debitos!$V:$V,VI_Debitos!$H:$H,$C164,VI_Debitos!$T:$T,$D164,VI_Debitos!$R:$R,LEFT(PAGADO!O$1,4),VI_Debitos!$Q:$Q,RIGHT(O$1,2))</f>
        <v>0</v>
      </c>
      <c r="P164" s="2">
        <f>SUMIFS(VI_Debitos!$V:$V,VI_Debitos!$H:$H,$C164,VI_Debitos!$T:$T,$D164,VI_Debitos!$R:$R,LEFT(PAGADO!P$1,4),VI_Debitos!$Q:$Q,RIGHT(P$1,2))</f>
        <v>0</v>
      </c>
      <c r="Q164" s="2">
        <f>SUMIFS(VI_Debitos!$V:$V,VI_Debitos!$H:$H,$C164,VI_Debitos!$T:$T,$D164,VI_Debitos!$R:$R,LEFT(PAGADO!Q$1,4),VI_Debitos!$Q:$Q,RIGHT(Q$1,2))</f>
        <v>0</v>
      </c>
      <c r="R164" s="2">
        <f t="shared" si="2"/>
        <v>0</v>
      </c>
    </row>
    <row r="165" spans="6:18">
      <c r="F165" s="2">
        <f>SUMIFS(VI_Debitos!$V:$V,VI_Debitos!$H:$H,$C165,VI_Debitos!$T:$T,$D165,VI_Debitos!$R:$R,LEFT(PAGADO!F$1,4),VI_Debitos!$Q:$Q,RIGHT(F$1,2))</f>
        <v>0</v>
      </c>
      <c r="G165" s="2">
        <f>SUMIFS(VI_Debitos!$V:$V,VI_Debitos!$H:$H,$C165,VI_Debitos!$T:$T,$D165,VI_Debitos!$R:$R,LEFT(PAGADO!G$1,4),VI_Debitos!$Q:$Q,RIGHT(G$1,2))</f>
        <v>0</v>
      </c>
      <c r="H165" s="2">
        <f>SUMIFS(VI_Debitos!$V:$V,VI_Debitos!$H:$H,$C165,VI_Debitos!$T:$T,$D165,VI_Debitos!$R:$R,LEFT(PAGADO!H$1,4),VI_Debitos!$Q:$Q,RIGHT(H$1,2))</f>
        <v>0</v>
      </c>
      <c r="I165" s="2">
        <f>SUMIFS(VI_Debitos!$V:$V,VI_Debitos!$H:$H,$C165,VI_Debitos!$T:$T,$D165,VI_Debitos!$R:$R,LEFT(PAGADO!I$1,4),VI_Debitos!$Q:$Q,RIGHT(I$1,2))</f>
        <v>0</v>
      </c>
      <c r="J165" s="2">
        <f>SUMIFS(VI_Debitos!$V:$V,VI_Debitos!$H:$H,$C165,VI_Debitos!$T:$T,$D165,VI_Debitos!$R:$R,LEFT(PAGADO!J$1,4),VI_Debitos!$Q:$Q,RIGHT(J$1,2))</f>
        <v>0</v>
      </c>
      <c r="K165" s="2">
        <f>SUMIFS(VI_Debitos!$V:$V,VI_Debitos!$H:$H,$C165,VI_Debitos!$T:$T,$D165,VI_Debitos!$R:$R,LEFT(PAGADO!K$1,4),VI_Debitos!$Q:$Q,RIGHT(K$1,2))</f>
        <v>0</v>
      </c>
      <c r="L165" s="2">
        <f>SUMIFS(VI_Debitos!$V:$V,VI_Debitos!$H:$H,$C165,VI_Debitos!$T:$T,$D165,VI_Debitos!$R:$R,LEFT(PAGADO!L$1,4),VI_Debitos!$Q:$Q,RIGHT(L$1,2))</f>
        <v>0</v>
      </c>
      <c r="M165" s="2">
        <f>SUMIFS(VI_Debitos!$V:$V,VI_Debitos!$H:$H,$C165,VI_Debitos!$T:$T,$D165,VI_Debitos!$R:$R,LEFT(PAGADO!M$1,4),VI_Debitos!$Q:$Q,RIGHT(M$1,2))</f>
        <v>0</v>
      </c>
      <c r="N165" s="2">
        <f>SUMIFS(VI_Debitos!$V:$V,VI_Debitos!$H:$H,$C165,VI_Debitos!$T:$T,$D165,VI_Debitos!$R:$R,LEFT(PAGADO!N$1,4),VI_Debitos!$Q:$Q,RIGHT(N$1,2))</f>
        <v>0</v>
      </c>
      <c r="O165" s="2">
        <f>SUMIFS(VI_Debitos!$V:$V,VI_Debitos!$H:$H,$C165,VI_Debitos!$T:$T,$D165,VI_Debitos!$R:$R,LEFT(PAGADO!O$1,4),VI_Debitos!$Q:$Q,RIGHT(O$1,2))</f>
        <v>0</v>
      </c>
      <c r="P165" s="2">
        <f>SUMIFS(VI_Debitos!$V:$V,VI_Debitos!$H:$H,$C165,VI_Debitos!$T:$T,$D165,VI_Debitos!$R:$R,LEFT(PAGADO!P$1,4),VI_Debitos!$Q:$Q,RIGHT(P$1,2))</f>
        <v>0</v>
      </c>
      <c r="Q165" s="2">
        <f>SUMIFS(VI_Debitos!$V:$V,VI_Debitos!$H:$H,$C165,VI_Debitos!$T:$T,$D165,VI_Debitos!$R:$R,LEFT(PAGADO!Q$1,4),VI_Debitos!$Q:$Q,RIGHT(Q$1,2))</f>
        <v>0</v>
      </c>
      <c r="R165" s="2">
        <f t="shared" si="2"/>
        <v>0</v>
      </c>
    </row>
    <row r="166" spans="6:18">
      <c r="F166" s="2">
        <f>SUMIFS(VI_Debitos!$V:$V,VI_Debitos!$H:$H,$C166,VI_Debitos!$T:$T,$D166,VI_Debitos!$R:$R,LEFT(PAGADO!F$1,4),VI_Debitos!$Q:$Q,RIGHT(F$1,2))</f>
        <v>0</v>
      </c>
      <c r="G166" s="2">
        <f>SUMIFS(VI_Debitos!$V:$V,VI_Debitos!$H:$H,$C166,VI_Debitos!$T:$T,$D166,VI_Debitos!$R:$R,LEFT(PAGADO!G$1,4),VI_Debitos!$Q:$Q,RIGHT(G$1,2))</f>
        <v>0</v>
      </c>
      <c r="H166" s="2">
        <f>SUMIFS(VI_Debitos!$V:$V,VI_Debitos!$H:$H,$C166,VI_Debitos!$T:$T,$D166,VI_Debitos!$R:$R,LEFT(PAGADO!H$1,4),VI_Debitos!$Q:$Q,RIGHT(H$1,2))</f>
        <v>0</v>
      </c>
      <c r="I166" s="2">
        <f>SUMIFS(VI_Debitos!$V:$V,VI_Debitos!$H:$H,$C166,VI_Debitos!$T:$T,$D166,VI_Debitos!$R:$R,LEFT(PAGADO!I$1,4),VI_Debitos!$Q:$Q,RIGHT(I$1,2))</f>
        <v>0</v>
      </c>
      <c r="J166" s="2">
        <f>SUMIFS(VI_Debitos!$V:$V,VI_Debitos!$H:$H,$C166,VI_Debitos!$T:$T,$D166,VI_Debitos!$R:$R,LEFT(PAGADO!J$1,4),VI_Debitos!$Q:$Q,RIGHT(J$1,2))</f>
        <v>0</v>
      </c>
      <c r="K166" s="2">
        <f>SUMIFS(VI_Debitos!$V:$V,VI_Debitos!$H:$H,$C166,VI_Debitos!$T:$T,$D166,VI_Debitos!$R:$R,LEFT(PAGADO!K$1,4),VI_Debitos!$Q:$Q,RIGHT(K$1,2))</f>
        <v>0</v>
      </c>
      <c r="L166" s="2">
        <f>SUMIFS(VI_Debitos!$V:$V,VI_Debitos!$H:$H,$C166,VI_Debitos!$T:$T,$D166,VI_Debitos!$R:$R,LEFT(PAGADO!L$1,4),VI_Debitos!$Q:$Q,RIGHT(L$1,2))</f>
        <v>0</v>
      </c>
      <c r="M166" s="2">
        <f>SUMIFS(VI_Debitos!$V:$V,VI_Debitos!$H:$H,$C166,VI_Debitos!$T:$T,$D166,VI_Debitos!$R:$R,LEFT(PAGADO!M$1,4),VI_Debitos!$Q:$Q,RIGHT(M$1,2))</f>
        <v>0</v>
      </c>
      <c r="N166" s="2">
        <f>SUMIFS(VI_Debitos!$V:$V,VI_Debitos!$H:$H,$C166,VI_Debitos!$T:$T,$D166,VI_Debitos!$R:$R,LEFT(PAGADO!N$1,4),VI_Debitos!$Q:$Q,RIGHT(N$1,2))</f>
        <v>0</v>
      </c>
      <c r="O166" s="2">
        <f>SUMIFS(VI_Debitos!$V:$V,VI_Debitos!$H:$H,$C166,VI_Debitos!$T:$T,$D166,VI_Debitos!$R:$R,LEFT(PAGADO!O$1,4),VI_Debitos!$Q:$Q,RIGHT(O$1,2))</f>
        <v>0</v>
      </c>
      <c r="P166" s="2">
        <f>SUMIFS(VI_Debitos!$V:$V,VI_Debitos!$H:$H,$C166,VI_Debitos!$T:$T,$D166,VI_Debitos!$R:$R,LEFT(PAGADO!P$1,4),VI_Debitos!$Q:$Q,RIGHT(P$1,2))</f>
        <v>0</v>
      </c>
      <c r="Q166" s="2">
        <f>SUMIFS(VI_Debitos!$V:$V,VI_Debitos!$H:$H,$C166,VI_Debitos!$T:$T,$D166,VI_Debitos!$R:$R,LEFT(PAGADO!Q$1,4),VI_Debitos!$Q:$Q,RIGHT(Q$1,2))</f>
        <v>0</v>
      </c>
      <c r="R166" s="2">
        <f t="shared" si="2"/>
        <v>0</v>
      </c>
    </row>
    <row r="167" spans="6:18">
      <c r="F167" s="2">
        <f>SUMIFS(VI_Debitos!$V:$V,VI_Debitos!$H:$H,$C167,VI_Debitos!$T:$T,$D167,VI_Debitos!$R:$R,LEFT(PAGADO!F$1,4),VI_Debitos!$Q:$Q,RIGHT(F$1,2))</f>
        <v>0</v>
      </c>
      <c r="G167" s="2">
        <f>SUMIFS(VI_Debitos!$V:$V,VI_Debitos!$H:$H,$C167,VI_Debitos!$T:$T,$D167,VI_Debitos!$R:$R,LEFT(PAGADO!G$1,4),VI_Debitos!$Q:$Q,RIGHT(G$1,2))</f>
        <v>0</v>
      </c>
      <c r="H167" s="2">
        <f>SUMIFS(VI_Debitos!$V:$V,VI_Debitos!$H:$H,$C167,VI_Debitos!$T:$T,$D167,VI_Debitos!$R:$R,LEFT(PAGADO!H$1,4),VI_Debitos!$Q:$Q,RIGHT(H$1,2))</f>
        <v>0</v>
      </c>
      <c r="I167" s="2">
        <f>SUMIFS(VI_Debitos!$V:$V,VI_Debitos!$H:$H,$C167,VI_Debitos!$T:$T,$D167,VI_Debitos!$R:$R,LEFT(PAGADO!I$1,4),VI_Debitos!$Q:$Q,RIGHT(I$1,2))</f>
        <v>0</v>
      </c>
      <c r="J167" s="2">
        <f>SUMIFS(VI_Debitos!$V:$V,VI_Debitos!$H:$H,$C167,VI_Debitos!$T:$T,$D167,VI_Debitos!$R:$R,LEFT(PAGADO!J$1,4),VI_Debitos!$Q:$Q,RIGHT(J$1,2))</f>
        <v>0</v>
      </c>
      <c r="K167" s="2">
        <f>SUMIFS(VI_Debitos!$V:$V,VI_Debitos!$H:$H,$C167,VI_Debitos!$T:$T,$D167,VI_Debitos!$R:$R,LEFT(PAGADO!K$1,4),VI_Debitos!$Q:$Q,RIGHT(K$1,2))</f>
        <v>0</v>
      </c>
      <c r="L167" s="2">
        <f>SUMIFS(VI_Debitos!$V:$V,VI_Debitos!$H:$H,$C167,VI_Debitos!$T:$T,$D167,VI_Debitos!$R:$R,LEFT(PAGADO!L$1,4),VI_Debitos!$Q:$Q,RIGHT(L$1,2))</f>
        <v>0</v>
      </c>
      <c r="M167" s="2">
        <f>SUMIFS(VI_Debitos!$V:$V,VI_Debitos!$H:$H,$C167,VI_Debitos!$T:$T,$D167,VI_Debitos!$R:$R,LEFT(PAGADO!M$1,4),VI_Debitos!$Q:$Q,RIGHT(M$1,2))</f>
        <v>0</v>
      </c>
      <c r="N167" s="2">
        <f>SUMIFS(VI_Debitos!$V:$V,VI_Debitos!$H:$H,$C167,VI_Debitos!$T:$T,$D167,VI_Debitos!$R:$R,LEFT(PAGADO!N$1,4),VI_Debitos!$Q:$Q,RIGHT(N$1,2))</f>
        <v>0</v>
      </c>
      <c r="O167" s="2">
        <f>SUMIFS(VI_Debitos!$V:$V,VI_Debitos!$H:$H,$C167,VI_Debitos!$T:$T,$D167,VI_Debitos!$R:$R,LEFT(PAGADO!O$1,4),VI_Debitos!$Q:$Q,RIGHT(O$1,2))</f>
        <v>0</v>
      </c>
      <c r="P167" s="2">
        <f>SUMIFS(VI_Debitos!$V:$V,VI_Debitos!$H:$H,$C167,VI_Debitos!$T:$T,$D167,VI_Debitos!$R:$R,LEFT(PAGADO!P$1,4),VI_Debitos!$Q:$Q,RIGHT(P$1,2))</f>
        <v>0</v>
      </c>
      <c r="Q167" s="2">
        <f>SUMIFS(VI_Debitos!$V:$V,VI_Debitos!$H:$H,$C167,VI_Debitos!$T:$T,$D167,VI_Debitos!$R:$R,LEFT(PAGADO!Q$1,4),VI_Debitos!$Q:$Q,RIGHT(Q$1,2))</f>
        <v>0</v>
      </c>
      <c r="R167" s="2">
        <f t="shared" si="2"/>
        <v>0</v>
      </c>
    </row>
    <row r="168" spans="6:18">
      <c r="F168" s="2">
        <f>SUMIFS(VI_Debitos!$V:$V,VI_Debitos!$H:$H,$C168,VI_Debitos!$T:$T,$D168,VI_Debitos!$R:$R,LEFT(PAGADO!F$1,4),VI_Debitos!$Q:$Q,RIGHT(F$1,2))</f>
        <v>0</v>
      </c>
      <c r="G168" s="2">
        <f>SUMIFS(VI_Debitos!$V:$V,VI_Debitos!$H:$H,$C168,VI_Debitos!$T:$T,$D168,VI_Debitos!$R:$R,LEFT(PAGADO!G$1,4),VI_Debitos!$Q:$Q,RIGHT(G$1,2))</f>
        <v>0</v>
      </c>
      <c r="H168" s="2">
        <f>SUMIFS(VI_Debitos!$V:$V,VI_Debitos!$H:$H,$C168,VI_Debitos!$T:$T,$D168,VI_Debitos!$R:$R,LEFT(PAGADO!H$1,4),VI_Debitos!$Q:$Q,RIGHT(H$1,2))</f>
        <v>0</v>
      </c>
      <c r="I168" s="2">
        <f>SUMIFS(VI_Debitos!$V:$V,VI_Debitos!$H:$H,$C168,VI_Debitos!$T:$T,$D168,VI_Debitos!$R:$R,LEFT(PAGADO!I$1,4),VI_Debitos!$Q:$Q,RIGHT(I$1,2))</f>
        <v>0</v>
      </c>
      <c r="J168" s="2">
        <f>SUMIFS(VI_Debitos!$V:$V,VI_Debitos!$H:$H,$C168,VI_Debitos!$T:$T,$D168,VI_Debitos!$R:$R,LEFT(PAGADO!J$1,4),VI_Debitos!$Q:$Q,RIGHT(J$1,2))</f>
        <v>0</v>
      </c>
      <c r="K168" s="2">
        <f>SUMIFS(VI_Debitos!$V:$V,VI_Debitos!$H:$H,$C168,VI_Debitos!$T:$T,$D168,VI_Debitos!$R:$R,LEFT(PAGADO!K$1,4),VI_Debitos!$Q:$Q,RIGHT(K$1,2))</f>
        <v>0</v>
      </c>
      <c r="L168" s="2">
        <f>SUMIFS(VI_Debitos!$V:$V,VI_Debitos!$H:$H,$C168,VI_Debitos!$T:$T,$D168,VI_Debitos!$R:$R,LEFT(PAGADO!L$1,4),VI_Debitos!$Q:$Q,RIGHT(L$1,2))</f>
        <v>0</v>
      </c>
      <c r="M168" s="2">
        <f>SUMIFS(VI_Debitos!$V:$V,VI_Debitos!$H:$H,$C168,VI_Debitos!$T:$T,$D168,VI_Debitos!$R:$R,LEFT(PAGADO!M$1,4),VI_Debitos!$Q:$Q,RIGHT(M$1,2))</f>
        <v>0</v>
      </c>
      <c r="N168" s="2">
        <f>SUMIFS(VI_Debitos!$V:$V,VI_Debitos!$H:$H,$C168,VI_Debitos!$T:$T,$D168,VI_Debitos!$R:$R,LEFT(PAGADO!N$1,4),VI_Debitos!$Q:$Q,RIGHT(N$1,2))</f>
        <v>0</v>
      </c>
      <c r="O168" s="2">
        <f>SUMIFS(VI_Debitos!$V:$V,VI_Debitos!$H:$H,$C168,VI_Debitos!$T:$T,$D168,VI_Debitos!$R:$R,LEFT(PAGADO!O$1,4),VI_Debitos!$Q:$Q,RIGHT(O$1,2))</f>
        <v>0</v>
      </c>
      <c r="P168" s="2">
        <f>SUMIFS(VI_Debitos!$V:$V,VI_Debitos!$H:$H,$C168,VI_Debitos!$T:$T,$D168,VI_Debitos!$R:$R,LEFT(PAGADO!P$1,4),VI_Debitos!$Q:$Q,RIGHT(P$1,2))</f>
        <v>0</v>
      </c>
      <c r="Q168" s="2">
        <f>SUMIFS(VI_Debitos!$V:$V,VI_Debitos!$H:$H,$C168,VI_Debitos!$T:$T,$D168,VI_Debitos!$R:$R,LEFT(PAGADO!Q$1,4),VI_Debitos!$Q:$Q,RIGHT(Q$1,2))</f>
        <v>0</v>
      </c>
      <c r="R168" s="2">
        <f t="shared" si="2"/>
        <v>0</v>
      </c>
    </row>
    <row r="169" spans="6:18">
      <c r="F169" s="2">
        <f>SUMIFS(VI_Debitos!$V:$V,VI_Debitos!$H:$H,$C169,VI_Debitos!$T:$T,$D169,VI_Debitos!$R:$R,LEFT(PAGADO!F$1,4),VI_Debitos!$Q:$Q,RIGHT(F$1,2))</f>
        <v>0</v>
      </c>
      <c r="G169" s="2">
        <f>SUMIFS(VI_Debitos!$V:$V,VI_Debitos!$H:$H,$C169,VI_Debitos!$T:$T,$D169,VI_Debitos!$R:$R,LEFT(PAGADO!G$1,4),VI_Debitos!$Q:$Q,RIGHT(G$1,2))</f>
        <v>0</v>
      </c>
      <c r="H169" s="2">
        <f>SUMIFS(VI_Debitos!$V:$V,VI_Debitos!$H:$H,$C169,VI_Debitos!$T:$T,$D169,VI_Debitos!$R:$R,LEFT(PAGADO!H$1,4),VI_Debitos!$Q:$Q,RIGHT(H$1,2))</f>
        <v>0</v>
      </c>
      <c r="I169" s="2">
        <f>SUMIFS(VI_Debitos!$V:$V,VI_Debitos!$H:$H,$C169,VI_Debitos!$T:$T,$D169,VI_Debitos!$R:$R,LEFT(PAGADO!I$1,4),VI_Debitos!$Q:$Q,RIGHT(I$1,2))</f>
        <v>0</v>
      </c>
      <c r="J169" s="2">
        <f>SUMIFS(VI_Debitos!$V:$V,VI_Debitos!$H:$H,$C169,VI_Debitos!$T:$T,$D169,VI_Debitos!$R:$R,LEFT(PAGADO!J$1,4),VI_Debitos!$Q:$Q,RIGHT(J$1,2))</f>
        <v>0</v>
      </c>
      <c r="K169" s="2">
        <f>SUMIFS(VI_Debitos!$V:$V,VI_Debitos!$H:$H,$C169,VI_Debitos!$T:$T,$D169,VI_Debitos!$R:$R,LEFT(PAGADO!K$1,4),VI_Debitos!$Q:$Q,RIGHT(K$1,2))</f>
        <v>0</v>
      </c>
      <c r="L169" s="2">
        <f>SUMIFS(VI_Debitos!$V:$V,VI_Debitos!$H:$H,$C169,VI_Debitos!$T:$T,$D169,VI_Debitos!$R:$R,LEFT(PAGADO!L$1,4),VI_Debitos!$Q:$Q,RIGHT(L$1,2))</f>
        <v>0</v>
      </c>
      <c r="M169" s="2">
        <f>SUMIFS(VI_Debitos!$V:$V,VI_Debitos!$H:$H,$C169,VI_Debitos!$T:$T,$D169,VI_Debitos!$R:$R,LEFT(PAGADO!M$1,4),VI_Debitos!$Q:$Q,RIGHT(M$1,2))</f>
        <v>0</v>
      </c>
      <c r="N169" s="2">
        <f>SUMIFS(VI_Debitos!$V:$V,VI_Debitos!$H:$H,$C169,VI_Debitos!$T:$T,$D169,VI_Debitos!$R:$R,LEFT(PAGADO!N$1,4),VI_Debitos!$Q:$Q,RIGHT(N$1,2))</f>
        <v>0</v>
      </c>
      <c r="O169" s="2">
        <f>SUMIFS(VI_Debitos!$V:$V,VI_Debitos!$H:$H,$C169,VI_Debitos!$T:$T,$D169,VI_Debitos!$R:$R,LEFT(PAGADO!O$1,4),VI_Debitos!$Q:$Q,RIGHT(O$1,2))</f>
        <v>0</v>
      </c>
      <c r="P169" s="2">
        <f>SUMIFS(VI_Debitos!$V:$V,VI_Debitos!$H:$H,$C169,VI_Debitos!$T:$T,$D169,VI_Debitos!$R:$R,LEFT(PAGADO!P$1,4),VI_Debitos!$Q:$Q,RIGHT(P$1,2))</f>
        <v>0</v>
      </c>
      <c r="Q169" s="2">
        <f>SUMIFS(VI_Debitos!$V:$V,VI_Debitos!$H:$H,$C169,VI_Debitos!$T:$T,$D169,VI_Debitos!$R:$R,LEFT(PAGADO!Q$1,4),VI_Debitos!$Q:$Q,RIGHT(Q$1,2))</f>
        <v>0</v>
      </c>
      <c r="R169" s="2">
        <f t="shared" si="2"/>
        <v>0</v>
      </c>
    </row>
    <row r="170" spans="6:18">
      <c r="F170" s="2">
        <f>SUMIFS(VI_Debitos!$V:$V,VI_Debitos!$H:$H,$C170,VI_Debitos!$T:$T,$D170,VI_Debitos!$R:$R,LEFT(PAGADO!F$1,4),VI_Debitos!$Q:$Q,RIGHT(F$1,2))</f>
        <v>0</v>
      </c>
      <c r="G170" s="2">
        <f>SUMIFS(VI_Debitos!$V:$V,VI_Debitos!$H:$H,$C170,VI_Debitos!$T:$T,$D170,VI_Debitos!$R:$R,LEFT(PAGADO!G$1,4),VI_Debitos!$Q:$Q,RIGHT(G$1,2))</f>
        <v>0</v>
      </c>
      <c r="H170" s="2">
        <f>SUMIFS(VI_Debitos!$V:$V,VI_Debitos!$H:$H,$C170,VI_Debitos!$T:$T,$D170,VI_Debitos!$R:$R,LEFT(PAGADO!H$1,4),VI_Debitos!$Q:$Q,RIGHT(H$1,2))</f>
        <v>0</v>
      </c>
      <c r="I170" s="2">
        <f>SUMIFS(VI_Debitos!$V:$V,VI_Debitos!$H:$H,$C170,VI_Debitos!$T:$T,$D170,VI_Debitos!$R:$R,LEFT(PAGADO!I$1,4),VI_Debitos!$Q:$Q,RIGHT(I$1,2))</f>
        <v>0</v>
      </c>
      <c r="J170" s="2">
        <f>SUMIFS(VI_Debitos!$V:$V,VI_Debitos!$H:$H,$C170,VI_Debitos!$T:$T,$D170,VI_Debitos!$R:$R,LEFT(PAGADO!J$1,4),VI_Debitos!$Q:$Q,RIGHT(J$1,2))</f>
        <v>0</v>
      </c>
      <c r="K170" s="2">
        <f>SUMIFS(VI_Debitos!$V:$V,VI_Debitos!$H:$H,$C170,VI_Debitos!$T:$T,$D170,VI_Debitos!$R:$R,LEFT(PAGADO!K$1,4),VI_Debitos!$Q:$Q,RIGHT(K$1,2))</f>
        <v>0</v>
      </c>
      <c r="L170" s="2">
        <f>SUMIFS(VI_Debitos!$V:$V,VI_Debitos!$H:$H,$C170,VI_Debitos!$T:$T,$D170,VI_Debitos!$R:$R,LEFT(PAGADO!L$1,4),VI_Debitos!$Q:$Q,RIGHT(L$1,2))</f>
        <v>0</v>
      </c>
      <c r="M170" s="2">
        <f>SUMIFS(VI_Debitos!$V:$V,VI_Debitos!$H:$H,$C170,VI_Debitos!$T:$T,$D170,VI_Debitos!$R:$R,LEFT(PAGADO!M$1,4),VI_Debitos!$Q:$Q,RIGHT(M$1,2))</f>
        <v>0</v>
      </c>
      <c r="N170" s="2">
        <f>SUMIFS(VI_Debitos!$V:$V,VI_Debitos!$H:$H,$C170,VI_Debitos!$T:$T,$D170,VI_Debitos!$R:$R,LEFT(PAGADO!N$1,4),VI_Debitos!$Q:$Q,RIGHT(N$1,2))</f>
        <v>0</v>
      </c>
      <c r="O170" s="2">
        <f>SUMIFS(VI_Debitos!$V:$V,VI_Debitos!$H:$H,$C170,VI_Debitos!$T:$T,$D170,VI_Debitos!$R:$R,LEFT(PAGADO!O$1,4),VI_Debitos!$Q:$Q,RIGHT(O$1,2))</f>
        <v>0</v>
      </c>
      <c r="P170" s="2">
        <f>SUMIFS(VI_Debitos!$V:$V,VI_Debitos!$H:$H,$C170,VI_Debitos!$T:$T,$D170,VI_Debitos!$R:$R,LEFT(PAGADO!P$1,4),VI_Debitos!$Q:$Q,RIGHT(P$1,2))</f>
        <v>0</v>
      </c>
      <c r="Q170" s="2">
        <f>SUMIFS(VI_Debitos!$V:$V,VI_Debitos!$H:$H,$C170,VI_Debitos!$T:$T,$D170,VI_Debitos!$R:$R,LEFT(PAGADO!Q$1,4),VI_Debitos!$Q:$Q,RIGHT(Q$1,2))</f>
        <v>0</v>
      </c>
      <c r="R170" s="2">
        <f t="shared" si="2"/>
        <v>0</v>
      </c>
    </row>
    <row r="171" spans="6:18">
      <c r="F171" s="2">
        <f>SUMIFS(VI_Debitos!$V:$V,VI_Debitos!$H:$H,$C171,VI_Debitos!$T:$T,$D171,VI_Debitos!$R:$R,LEFT(PAGADO!F$1,4),VI_Debitos!$Q:$Q,RIGHT(F$1,2))</f>
        <v>0</v>
      </c>
      <c r="G171" s="2">
        <f>SUMIFS(VI_Debitos!$V:$V,VI_Debitos!$H:$H,$C171,VI_Debitos!$T:$T,$D171,VI_Debitos!$R:$R,LEFT(PAGADO!G$1,4),VI_Debitos!$Q:$Q,RIGHT(G$1,2))</f>
        <v>0</v>
      </c>
      <c r="H171" s="2">
        <f>SUMIFS(VI_Debitos!$V:$V,VI_Debitos!$H:$H,$C171,VI_Debitos!$T:$T,$D171,VI_Debitos!$R:$R,LEFT(PAGADO!H$1,4),VI_Debitos!$Q:$Q,RIGHT(H$1,2))</f>
        <v>0</v>
      </c>
      <c r="I171" s="2">
        <f>SUMIFS(VI_Debitos!$V:$V,VI_Debitos!$H:$H,$C171,VI_Debitos!$T:$T,$D171,VI_Debitos!$R:$R,LEFT(PAGADO!I$1,4),VI_Debitos!$Q:$Q,RIGHT(I$1,2))</f>
        <v>0</v>
      </c>
      <c r="J171" s="2">
        <f>SUMIFS(VI_Debitos!$V:$V,VI_Debitos!$H:$H,$C171,VI_Debitos!$T:$T,$D171,VI_Debitos!$R:$R,LEFT(PAGADO!J$1,4),VI_Debitos!$Q:$Q,RIGHT(J$1,2))</f>
        <v>0</v>
      </c>
      <c r="K171" s="2">
        <f>SUMIFS(VI_Debitos!$V:$V,VI_Debitos!$H:$H,$C171,VI_Debitos!$T:$T,$D171,VI_Debitos!$R:$R,LEFT(PAGADO!K$1,4),VI_Debitos!$Q:$Q,RIGHT(K$1,2))</f>
        <v>0</v>
      </c>
      <c r="L171" s="2">
        <f>SUMIFS(VI_Debitos!$V:$V,VI_Debitos!$H:$H,$C171,VI_Debitos!$T:$T,$D171,VI_Debitos!$R:$R,LEFT(PAGADO!L$1,4),VI_Debitos!$Q:$Q,RIGHT(L$1,2))</f>
        <v>0</v>
      </c>
      <c r="M171" s="2">
        <f>SUMIFS(VI_Debitos!$V:$V,VI_Debitos!$H:$H,$C171,VI_Debitos!$T:$T,$D171,VI_Debitos!$R:$R,LEFT(PAGADO!M$1,4),VI_Debitos!$Q:$Q,RIGHT(M$1,2))</f>
        <v>0</v>
      </c>
      <c r="N171" s="2">
        <f>SUMIFS(VI_Debitos!$V:$V,VI_Debitos!$H:$H,$C171,VI_Debitos!$T:$T,$D171,VI_Debitos!$R:$R,LEFT(PAGADO!N$1,4),VI_Debitos!$Q:$Q,RIGHT(N$1,2))</f>
        <v>0</v>
      </c>
      <c r="O171" s="2">
        <f>SUMIFS(VI_Debitos!$V:$V,VI_Debitos!$H:$H,$C171,VI_Debitos!$T:$T,$D171,VI_Debitos!$R:$R,LEFT(PAGADO!O$1,4),VI_Debitos!$Q:$Q,RIGHT(O$1,2))</f>
        <v>0</v>
      </c>
      <c r="P171" s="2">
        <f>SUMIFS(VI_Debitos!$V:$V,VI_Debitos!$H:$H,$C171,VI_Debitos!$T:$T,$D171,VI_Debitos!$R:$R,LEFT(PAGADO!P$1,4),VI_Debitos!$Q:$Q,RIGHT(P$1,2))</f>
        <v>0</v>
      </c>
      <c r="Q171" s="2">
        <f>SUMIFS(VI_Debitos!$V:$V,VI_Debitos!$H:$H,$C171,VI_Debitos!$T:$T,$D171,VI_Debitos!$R:$R,LEFT(PAGADO!Q$1,4),VI_Debitos!$Q:$Q,RIGHT(Q$1,2))</f>
        <v>0</v>
      </c>
      <c r="R171" s="2">
        <f t="shared" si="2"/>
        <v>0</v>
      </c>
    </row>
    <row r="172" spans="6:18">
      <c r="F172" s="2">
        <f>SUMIFS(VI_Debitos!$V:$V,VI_Debitos!$H:$H,$C172,VI_Debitos!$T:$T,$D172,VI_Debitos!$R:$R,LEFT(PAGADO!F$1,4),VI_Debitos!$Q:$Q,RIGHT(F$1,2))</f>
        <v>0</v>
      </c>
      <c r="G172" s="2">
        <f>SUMIFS(VI_Debitos!$V:$V,VI_Debitos!$H:$H,$C172,VI_Debitos!$T:$T,$D172,VI_Debitos!$R:$R,LEFT(PAGADO!G$1,4),VI_Debitos!$Q:$Q,RIGHT(G$1,2))</f>
        <v>0</v>
      </c>
      <c r="H172" s="2">
        <f>SUMIFS(VI_Debitos!$V:$V,VI_Debitos!$H:$H,$C172,VI_Debitos!$T:$T,$D172,VI_Debitos!$R:$R,LEFT(PAGADO!H$1,4),VI_Debitos!$Q:$Q,RIGHT(H$1,2))</f>
        <v>0</v>
      </c>
      <c r="I172" s="2">
        <f>SUMIFS(VI_Debitos!$V:$V,VI_Debitos!$H:$H,$C172,VI_Debitos!$T:$T,$D172,VI_Debitos!$R:$R,LEFT(PAGADO!I$1,4),VI_Debitos!$Q:$Q,RIGHT(I$1,2))</f>
        <v>0</v>
      </c>
      <c r="J172" s="2">
        <f>SUMIFS(VI_Debitos!$V:$V,VI_Debitos!$H:$H,$C172,VI_Debitos!$T:$T,$D172,VI_Debitos!$R:$R,LEFT(PAGADO!J$1,4),VI_Debitos!$Q:$Q,RIGHT(J$1,2))</f>
        <v>0</v>
      </c>
      <c r="K172" s="2">
        <f>SUMIFS(VI_Debitos!$V:$V,VI_Debitos!$H:$H,$C172,VI_Debitos!$T:$T,$D172,VI_Debitos!$R:$R,LEFT(PAGADO!K$1,4),VI_Debitos!$Q:$Q,RIGHT(K$1,2))</f>
        <v>0</v>
      </c>
      <c r="L172" s="2">
        <f>SUMIFS(VI_Debitos!$V:$V,VI_Debitos!$H:$H,$C172,VI_Debitos!$T:$T,$D172,VI_Debitos!$R:$R,LEFT(PAGADO!L$1,4),VI_Debitos!$Q:$Q,RIGHT(L$1,2))</f>
        <v>0</v>
      </c>
      <c r="M172" s="2">
        <f>SUMIFS(VI_Debitos!$V:$V,VI_Debitos!$H:$H,$C172,VI_Debitos!$T:$T,$D172,VI_Debitos!$R:$R,LEFT(PAGADO!M$1,4),VI_Debitos!$Q:$Q,RIGHT(M$1,2))</f>
        <v>0</v>
      </c>
      <c r="N172" s="2">
        <f>SUMIFS(VI_Debitos!$V:$V,VI_Debitos!$H:$H,$C172,VI_Debitos!$T:$T,$D172,VI_Debitos!$R:$R,LEFT(PAGADO!N$1,4),VI_Debitos!$Q:$Q,RIGHT(N$1,2))</f>
        <v>0</v>
      </c>
      <c r="O172" s="2">
        <f>SUMIFS(VI_Debitos!$V:$V,VI_Debitos!$H:$H,$C172,VI_Debitos!$T:$T,$D172,VI_Debitos!$R:$R,LEFT(PAGADO!O$1,4),VI_Debitos!$Q:$Q,RIGHT(O$1,2))</f>
        <v>0</v>
      </c>
      <c r="P172" s="2">
        <f>SUMIFS(VI_Debitos!$V:$V,VI_Debitos!$H:$H,$C172,VI_Debitos!$T:$T,$D172,VI_Debitos!$R:$R,LEFT(PAGADO!P$1,4),VI_Debitos!$Q:$Q,RIGHT(P$1,2))</f>
        <v>0</v>
      </c>
      <c r="Q172" s="2">
        <f>SUMIFS(VI_Debitos!$V:$V,VI_Debitos!$H:$H,$C172,VI_Debitos!$T:$T,$D172,VI_Debitos!$R:$R,LEFT(PAGADO!Q$1,4),VI_Debitos!$Q:$Q,RIGHT(Q$1,2))</f>
        <v>0</v>
      </c>
      <c r="R172" s="2">
        <f t="shared" si="2"/>
        <v>0</v>
      </c>
    </row>
    <row r="173" spans="6:18">
      <c r="F173" s="2">
        <f>SUMIFS(VI_Debitos!$V:$V,VI_Debitos!$H:$H,$C173,VI_Debitos!$T:$T,$D173,VI_Debitos!$R:$R,LEFT(PAGADO!F$1,4),VI_Debitos!$Q:$Q,RIGHT(F$1,2))</f>
        <v>0</v>
      </c>
      <c r="G173" s="2">
        <f>SUMIFS(VI_Debitos!$V:$V,VI_Debitos!$H:$H,$C173,VI_Debitos!$T:$T,$D173,VI_Debitos!$R:$R,LEFT(PAGADO!G$1,4),VI_Debitos!$Q:$Q,RIGHT(G$1,2))</f>
        <v>0</v>
      </c>
      <c r="H173" s="2">
        <f>SUMIFS(VI_Debitos!$V:$V,VI_Debitos!$H:$H,$C173,VI_Debitos!$T:$T,$D173,VI_Debitos!$R:$R,LEFT(PAGADO!H$1,4),VI_Debitos!$Q:$Q,RIGHT(H$1,2))</f>
        <v>0</v>
      </c>
      <c r="I173" s="2">
        <f>SUMIFS(VI_Debitos!$V:$V,VI_Debitos!$H:$H,$C173,VI_Debitos!$T:$T,$D173,VI_Debitos!$R:$R,LEFT(PAGADO!I$1,4),VI_Debitos!$Q:$Q,RIGHT(I$1,2))</f>
        <v>0</v>
      </c>
      <c r="J173" s="2">
        <f>SUMIFS(VI_Debitos!$V:$V,VI_Debitos!$H:$H,$C173,VI_Debitos!$T:$T,$D173,VI_Debitos!$R:$R,LEFT(PAGADO!J$1,4),VI_Debitos!$Q:$Q,RIGHT(J$1,2))</f>
        <v>0</v>
      </c>
      <c r="K173" s="2">
        <f>SUMIFS(VI_Debitos!$V:$V,VI_Debitos!$H:$H,$C173,VI_Debitos!$T:$T,$D173,VI_Debitos!$R:$R,LEFT(PAGADO!K$1,4),VI_Debitos!$Q:$Q,RIGHT(K$1,2))</f>
        <v>0</v>
      </c>
      <c r="L173" s="2">
        <f>SUMIFS(VI_Debitos!$V:$V,VI_Debitos!$H:$H,$C173,VI_Debitos!$T:$T,$D173,VI_Debitos!$R:$R,LEFT(PAGADO!L$1,4),VI_Debitos!$Q:$Q,RIGHT(L$1,2))</f>
        <v>0</v>
      </c>
      <c r="M173" s="2">
        <f>SUMIFS(VI_Debitos!$V:$V,VI_Debitos!$H:$H,$C173,VI_Debitos!$T:$T,$D173,VI_Debitos!$R:$R,LEFT(PAGADO!M$1,4),VI_Debitos!$Q:$Q,RIGHT(M$1,2))</f>
        <v>0</v>
      </c>
      <c r="N173" s="2">
        <f>SUMIFS(VI_Debitos!$V:$V,VI_Debitos!$H:$H,$C173,VI_Debitos!$T:$T,$D173,VI_Debitos!$R:$R,LEFT(PAGADO!N$1,4),VI_Debitos!$Q:$Q,RIGHT(N$1,2))</f>
        <v>0</v>
      </c>
      <c r="O173" s="2">
        <f>SUMIFS(VI_Debitos!$V:$V,VI_Debitos!$H:$H,$C173,VI_Debitos!$T:$T,$D173,VI_Debitos!$R:$R,LEFT(PAGADO!O$1,4),VI_Debitos!$Q:$Q,RIGHT(O$1,2))</f>
        <v>0</v>
      </c>
      <c r="P173" s="2">
        <f>SUMIFS(VI_Debitos!$V:$V,VI_Debitos!$H:$H,$C173,VI_Debitos!$T:$T,$D173,VI_Debitos!$R:$R,LEFT(PAGADO!P$1,4),VI_Debitos!$Q:$Q,RIGHT(P$1,2))</f>
        <v>0</v>
      </c>
      <c r="Q173" s="2">
        <f>SUMIFS(VI_Debitos!$V:$V,VI_Debitos!$H:$H,$C173,VI_Debitos!$T:$T,$D173,VI_Debitos!$R:$R,LEFT(PAGADO!Q$1,4),VI_Debitos!$Q:$Q,RIGHT(Q$1,2))</f>
        <v>0</v>
      </c>
      <c r="R173" s="2">
        <f t="shared" si="2"/>
        <v>0</v>
      </c>
    </row>
    <row r="174" spans="6:18">
      <c r="F174" s="2">
        <f>SUMIFS(VI_Debitos!$V:$V,VI_Debitos!$H:$H,$C174,VI_Debitos!$T:$T,$D174,VI_Debitos!$R:$R,LEFT(PAGADO!F$1,4),VI_Debitos!$Q:$Q,RIGHT(F$1,2))</f>
        <v>0</v>
      </c>
      <c r="G174" s="2">
        <f>SUMIFS(VI_Debitos!$V:$V,VI_Debitos!$H:$H,$C174,VI_Debitos!$T:$T,$D174,VI_Debitos!$R:$R,LEFT(PAGADO!G$1,4),VI_Debitos!$Q:$Q,RIGHT(G$1,2))</f>
        <v>0</v>
      </c>
      <c r="H174" s="2">
        <f>SUMIFS(VI_Debitos!$V:$V,VI_Debitos!$H:$H,$C174,VI_Debitos!$T:$T,$D174,VI_Debitos!$R:$R,LEFT(PAGADO!H$1,4),VI_Debitos!$Q:$Q,RIGHT(H$1,2))</f>
        <v>0</v>
      </c>
      <c r="I174" s="2">
        <f>SUMIFS(VI_Debitos!$V:$V,VI_Debitos!$H:$H,$C174,VI_Debitos!$T:$T,$D174,VI_Debitos!$R:$R,LEFT(PAGADO!I$1,4),VI_Debitos!$Q:$Q,RIGHT(I$1,2))</f>
        <v>0</v>
      </c>
      <c r="J174" s="2">
        <f>SUMIFS(VI_Debitos!$V:$V,VI_Debitos!$H:$H,$C174,VI_Debitos!$T:$T,$D174,VI_Debitos!$R:$R,LEFT(PAGADO!J$1,4),VI_Debitos!$Q:$Q,RIGHT(J$1,2))</f>
        <v>0</v>
      </c>
      <c r="K174" s="2">
        <f>SUMIFS(VI_Debitos!$V:$V,VI_Debitos!$H:$H,$C174,VI_Debitos!$T:$T,$D174,VI_Debitos!$R:$R,LEFT(PAGADO!K$1,4),VI_Debitos!$Q:$Q,RIGHT(K$1,2))</f>
        <v>0</v>
      </c>
      <c r="L174" s="2">
        <f>SUMIFS(VI_Debitos!$V:$V,VI_Debitos!$H:$H,$C174,VI_Debitos!$T:$T,$D174,VI_Debitos!$R:$R,LEFT(PAGADO!L$1,4),VI_Debitos!$Q:$Q,RIGHT(L$1,2))</f>
        <v>0</v>
      </c>
      <c r="M174" s="2">
        <f>SUMIFS(VI_Debitos!$V:$V,VI_Debitos!$H:$H,$C174,VI_Debitos!$T:$T,$D174,VI_Debitos!$R:$R,LEFT(PAGADO!M$1,4),VI_Debitos!$Q:$Q,RIGHT(M$1,2))</f>
        <v>0</v>
      </c>
      <c r="N174" s="2">
        <f>SUMIFS(VI_Debitos!$V:$V,VI_Debitos!$H:$H,$C174,VI_Debitos!$T:$T,$D174,VI_Debitos!$R:$R,LEFT(PAGADO!N$1,4),VI_Debitos!$Q:$Q,RIGHT(N$1,2))</f>
        <v>0</v>
      </c>
      <c r="O174" s="2">
        <f>SUMIFS(VI_Debitos!$V:$V,VI_Debitos!$H:$H,$C174,VI_Debitos!$T:$T,$D174,VI_Debitos!$R:$R,LEFT(PAGADO!O$1,4),VI_Debitos!$Q:$Q,RIGHT(O$1,2))</f>
        <v>0</v>
      </c>
      <c r="P174" s="2">
        <f>SUMIFS(VI_Debitos!$V:$V,VI_Debitos!$H:$H,$C174,VI_Debitos!$T:$T,$D174,VI_Debitos!$R:$R,LEFT(PAGADO!P$1,4),VI_Debitos!$Q:$Q,RIGHT(P$1,2))</f>
        <v>0</v>
      </c>
      <c r="Q174" s="2">
        <f>SUMIFS(VI_Debitos!$V:$V,VI_Debitos!$H:$H,$C174,VI_Debitos!$T:$T,$D174,VI_Debitos!$R:$R,LEFT(PAGADO!Q$1,4),VI_Debitos!$Q:$Q,RIGHT(Q$1,2))</f>
        <v>0</v>
      </c>
      <c r="R174" s="2">
        <f t="shared" si="2"/>
        <v>0</v>
      </c>
    </row>
    <row r="175" spans="6:18">
      <c r="F175" s="2">
        <f>SUMIFS(VI_Debitos!$V:$V,VI_Debitos!$H:$H,$C175,VI_Debitos!$T:$T,$D175,VI_Debitos!$R:$R,LEFT(PAGADO!F$1,4),VI_Debitos!$Q:$Q,RIGHT(F$1,2))</f>
        <v>0</v>
      </c>
      <c r="G175" s="2">
        <f>SUMIFS(VI_Debitos!$V:$V,VI_Debitos!$H:$H,$C175,VI_Debitos!$T:$T,$D175,VI_Debitos!$R:$R,LEFT(PAGADO!G$1,4),VI_Debitos!$Q:$Q,RIGHT(G$1,2))</f>
        <v>0</v>
      </c>
      <c r="H175" s="2">
        <f>SUMIFS(VI_Debitos!$V:$V,VI_Debitos!$H:$H,$C175,VI_Debitos!$T:$T,$D175,VI_Debitos!$R:$R,LEFT(PAGADO!H$1,4),VI_Debitos!$Q:$Q,RIGHT(H$1,2))</f>
        <v>0</v>
      </c>
      <c r="I175" s="2">
        <f>SUMIFS(VI_Debitos!$V:$V,VI_Debitos!$H:$H,$C175,VI_Debitos!$T:$T,$D175,VI_Debitos!$R:$R,LEFT(PAGADO!I$1,4),VI_Debitos!$Q:$Q,RIGHT(I$1,2))</f>
        <v>0</v>
      </c>
      <c r="J175" s="2">
        <f>SUMIFS(VI_Debitos!$V:$V,VI_Debitos!$H:$H,$C175,VI_Debitos!$T:$T,$D175,VI_Debitos!$R:$R,LEFT(PAGADO!J$1,4),VI_Debitos!$Q:$Q,RIGHT(J$1,2))</f>
        <v>0</v>
      </c>
      <c r="K175" s="2">
        <f>SUMIFS(VI_Debitos!$V:$V,VI_Debitos!$H:$H,$C175,VI_Debitos!$T:$T,$D175,VI_Debitos!$R:$R,LEFT(PAGADO!K$1,4),VI_Debitos!$Q:$Q,RIGHT(K$1,2))</f>
        <v>0</v>
      </c>
      <c r="L175" s="2">
        <f>SUMIFS(VI_Debitos!$V:$V,VI_Debitos!$H:$H,$C175,VI_Debitos!$T:$T,$D175,VI_Debitos!$R:$R,LEFT(PAGADO!L$1,4),VI_Debitos!$Q:$Q,RIGHT(L$1,2))</f>
        <v>0</v>
      </c>
      <c r="M175" s="2">
        <f>SUMIFS(VI_Debitos!$V:$V,VI_Debitos!$H:$H,$C175,VI_Debitos!$T:$T,$D175,VI_Debitos!$R:$R,LEFT(PAGADO!M$1,4),VI_Debitos!$Q:$Q,RIGHT(M$1,2))</f>
        <v>0</v>
      </c>
      <c r="N175" s="2">
        <f>SUMIFS(VI_Debitos!$V:$V,VI_Debitos!$H:$H,$C175,VI_Debitos!$T:$T,$D175,VI_Debitos!$R:$R,LEFT(PAGADO!N$1,4),VI_Debitos!$Q:$Q,RIGHT(N$1,2))</f>
        <v>0</v>
      </c>
      <c r="O175" s="2">
        <f>SUMIFS(VI_Debitos!$V:$V,VI_Debitos!$H:$H,$C175,VI_Debitos!$T:$T,$D175,VI_Debitos!$R:$R,LEFT(PAGADO!O$1,4),VI_Debitos!$Q:$Q,RIGHT(O$1,2))</f>
        <v>0</v>
      </c>
      <c r="P175" s="2">
        <f>SUMIFS(VI_Debitos!$V:$V,VI_Debitos!$H:$H,$C175,VI_Debitos!$T:$T,$D175,VI_Debitos!$R:$R,LEFT(PAGADO!P$1,4),VI_Debitos!$Q:$Q,RIGHT(P$1,2))</f>
        <v>0</v>
      </c>
      <c r="Q175" s="2">
        <f>SUMIFS(VI_Debitos!$V:$V,VI_Debitos!$H:$H,$C175,VI_Debitos!$T:$T,$D175,VI_Debitos!$R:$R,LEFT(PAGADO!Q$1,4),VI_Debitos!$Q:$Q,RIGHT(Q$1,2))</f>
        <v>0</v>
      </c>
      <c r="R175" s="2">
        <f t="shared" si="2"/>
        <v>0</v>
      </c>
    </row>
    <row r="176" spans="6:18">
      <c r="F176" s="2">
        <f>SUMIFS(VI_Debitos!$V:$V,VI_Debitos!$H:$H,$C176,VI_Debitos!$T:$T,$D176,VI_Debitos!$R:$R,LEFT(PAGADO!F$1,4),VI_Debitos!$Q:$Q,RIGHT(F$1,2))</f>
        <v>0</v>
      </c>
      <c r="G176" s="2">
        <f>SUMIFS(VI_Debitos!$V:$V,VI_Debitos!$H:$H,$C176,VI_Debitos!$T:$T,$D176,VI_Debitos!$R:$R,LEFT(PAGADO!G$1,4),VI_Debitos!$Q:$Q,RIGHT(G$1,2))</f>
        <v>0</v>
      </c>
      <c r="H176" s="2">
        <f>SUMIFS(VI_Debitos!$V:$V,VI_Debitos!$H:$H,$C176,VI_Debitos!$T:$T,$D176,VI_Debitos!$R:$R,LEFT(PAGADO!H$1,4),VI_Debitos!$Q:$Q,RIGHT(H$1,2))</f>
        <v>0</v>
      </c>
      <c r="I176" s="2">
        <f>SUMIFS(VI_Debitos!$V:$V,VI_Debitos!$H:$H,$C176,VI_Debitos!$T:$T,$D176,VI_Debitos!$R:$R,LEFT(PAGADO!I$1,4),VI_Debitos!$Q:$Q,RIGHT(I$1,2))</f>
        <v>0</v>
      </c>
      <c r="J176" s="2">
        <f>SUMIFS(VI_Debitos!$V:$V,VI_Debitos!$H:$H,$C176,VI_Debitos!$T:$T,$D176,VI_Debitos!$R:$R,LEFT(PAGADO!J$1,4),VI_Debitos!$Q:$Q,RIGHT(J$1,2))</f>
        <v>0</v>
      </c>
      <c r="K176" s="2">
        <f>SUMIFS(VI_Debitos!$V:$V,VI_Debitos!$H:$H,$C176,VI_Debitos!$T:$T,$D176,VI_Debitos!$R:$R,LEFT(PAGADO!K$1,4),VI_Debitos!$Q:$Q,RIGHT(K$1,2))</f>
        <v>0</v>
      </c>
      <c r="L176" s="2">
        <f>SUMIFS(VI_Debitos!$V:$V,VI_Debitos!$H:$H,$C176,VI_Debitos!$T:$T,$D176,VI_Debitos!$R:$R,LEFT(PAGADO!L$1,4),VI_Debitos!$Q:$Q,RIGHT(L$1,2))</f>
        <v>0</v>
      </c>
      <c r="M176" s="2">
        <f>SUMIFS(VI_Debitos!$V:$V,VI_Debitos!$H:$H,$C176,VI_Debitos!$T:$T,$D176,VI_Debitos!$R:$R,LEFT(PAGADO!M$1,4),VI_Debitos!$Q:$Q,RIGHT(M$1,2))</f>
        <v>0</v>
      </c>
      <c r="N176" s="2">
        <f>SUMIFS(VI_Debitos!$V:$V,VI_Debitos!$H:$H,$C176,VI_Debitos!$T:$T,$D176,VI_Debitos!$R:$R,LEFT(PAGADO!N$1,4),VI_Debitos!$Q:$Q,RIGHT(N$1,2))</f>
        <v>0</v>
      </c>
      <c r="O176" s="2">
        <f>SUMIFS(VI_Debitos!$V:$V,VI_Debitos!$H:$H,$C176,VI_Debitos!$T:$T,$D176,VI_Debitos!$R:$R,LEFT(PAGADO!O$1,4),VI_Debitos!$Q:$Q,RIGHT(O$1,2))</f>
        <v>0</v>
      </c>
      <c r="P176" s="2">
        <f>SUMIFS(VI_Debitos!$V:$V,VI_Debitos!$H:$H,$C176,VI_Debitos!$T:$T,$D176,VI_Debitos!$R:$R,LEFT(PAGADO!P$1,4),VI_Debitos!$Q:$Q,RIGHT(P$1,2))</f>
        <v>0</v>
      </c>
      <c r="Q176" s="2">
        <f>SUMIFS(VI_Debitos!$V:$V,VI_Debitos!$H:$H,$C176,VI_Debitos!$T:$T,$D176,VI_Debitos!$R:$R,LEFT(PAGADO!Q$1,4),VI_Debitos!$Q:$Q,RIGHT(Q$1,2))</f>
        <v>0</v>
      </c>
      <c r="R176" s="2">
        <f t="shared" si="2"/>
        <v>0</v>
      </c>
    </row>
    <row r="177" spans="6:18">
      <c r="F177" s="2">
        <f>SUMIFS(VI_Debitos!$V:$V,VI_Debitos!$H:$H,$C177,VI_Debitos!$T:$T,$D177,VI_Debitos!$R:$R,LEFT(PAGADO!F$1,4),VI_Debitos!$Q:$Q,RIGHT(F$1,2))</f>
        <v>0</v>
      </c>
      <c r="G177" s="2">
        <f>SUMIFS(VI_Debitos!$V:$V,VI_Debitos!$H:$H,$C177,VI_Debitos!$T:$T,$D177,VI_Debitos!$R:$R,LEFT(PAGADO!G$1,4),VI_Debitos!$Q:$Q,RIGHT(G$1,2))</f>
        <v>0</v>
      </c>
      <c r="H177" s="2">
        <f>SUMIFS(VI_Debitos!$V:$V,VI_Debitos!$H:$H,$C177,VI_Debitos!$T:$T,$D177,VI_Debitos!$R:$R,LEFT(PAGADO!H$1,4),VI_Debitos!$Q:$Q,RIGHT(H$1,2))</f>
        <v>0</v>
      </c>
      <c r="I177" s="2">
        <f>SUMIFS(VI_Debitos!$V:$V,VI_Debitos!$H:$H,$C177,VI_Debitos!$T:$T,$D177,VI_Debitos!$R:$R,LEFT(PAGADO!I$1,4),VI_Debitos!$Q:$Q,RIGHT(I$1,2))</f>
        <v>0</v>
      </c>
      <c r="J177" s="2">
        <f>SUMIFS(VI_Debitos!$V:$V,VI_Debitos!$H:$H,$C177,VI_Debitos!$T:$T,$D177,VI_Debitos!$R:$R,LEFT(PAGADO!J$1,4),VI_Debitos!$Q:$Q,RIGHT(J$1,2))</f>
        <v>0</v>
      </c>
      <c r="K177" s="2">
        <f>SUMIFS(VI_Debitos!$V:$V,VI_Debitos!$H:$H,$C177,VI_Debitos!$T:$T,$D177,VI_Debitos!$R:$R,LEFT(PAGADO!K$1,4),VI_Debitos!$Q:$Q,RIGHT(K$1,2))</f>
        <v>0</v>
      </c>
      <c r="L177" s="2">
        <f>SUMIFS(VI_Debitos!$V:$V,VI_Debitos!$H:$H,$C177,VI_Debitos!$T:$T,$D177,VI_Debitos!$R:$R,LEFT(PAGADO!L$1,4),VI_Debitos!$Q:$Q,RIGHT(L$1,2))</f>
        <v>0</v>
      </c>
      <c r="M177" s="2">
        <f>SUMIFS(VI_Debitos!$V:$V,VI_Debitos!$H:$H,$C177,VI_Debitos!$T:$T,$D177,VI_Debitos!$R:$R,LEFT(PAGADO!M$1,4),VI_Debitos!$Q:$Q,RIGHT(M$1,2))</f>
        <v>0</v>
      </c>
      <c r="N177" s="2">
        <f>SUMIFS(VI_Debitos!$V:$V,VI_Debitos!$H:$H,$C177,VI_Debitos!$T:$T,$D177,VI_Debitos!$R:$R,LEFT(PAGADO!N$1,4),VI_Debitos!$Q:$Q,RIGHT(N$1,2))</f>
        <v>0</v>
      </c>
      <c r="O177" s="2">
        <f>SUMIFS(VI_Debitos!$V:$V,VI_Debitos!$H:$H,$C177,VI_Debitos!$T:$T,$D177,VI_Debitos!$R:$R,LEFT(PAGADO!O$1,4),VI_Debitos!$Q:$Q,RIGHT(O$1,2))</f>
        <v>0</v>
      </c>
      <c r="P177" s="2">
        <f>SUMIFS(VI_Debitos!$V:$V,VI_Debitos!$H:$H,$C177,VI_Debitos!$T:$T,$D177,VI_Debitos!$R:$R,LEFT(PAGADO!P$1,4),VI_Debitos!$Q:$Q,RIGHT(P$1,2))</f>
        <v>0</v>
      </c>
      <c r="Q177" s="2">
        <f>SUMIFS(VI_Debitos!$V:$V,VI_Debitos!$H:$H,$C177,VI_Debitos!$T:$T,$D177,VI_Debitos!$R:$R,LEFT(PAGADO!Q$1,4),VI_Debitos!$Q:$Q,RIGHT(Q$1,2))</f>
        <v>0</v>
      </c>
      <c r="R177" s="2">
        <f t="shared" si="2"/>
        <v>0</v>
      </c>
    </row>
    <row r="178" spans="6:18">
      <c r="F178" s="2">
        <f>SUMIFS(VI_Debitos!$V:$V,VI_Debitos!$H:$H,$C178,VI_Debitos!$T:$T,$D178,VI_Debitos!$R:$R,LEFT(PAGADO!F$1,4),VI_Debitos!$Q:$Q,RIGHT(F$1,2))</f>
        <v>0</v>
      </c>
      <c r="G178" s="2">
        <f>SUMIFS(VI_Debitos!$V:$V,VI_Debitos!$H:$H,$C178,VI_Debitos!$T:$T,$D178,VI_Debitos!$R:$R,LEFT(PAGADO!G$1,4),VI_Debitos!$Q:$Q,RIGHT(G$1,2))</f>
        <v>0</v>
      </c>
      <c r="H178" s="2">
        <f>SUMIFS(VI_Debitos!$V:$V,VI_Debitos!$H:$H,$C178,VI_Debitos!$T:$T,$D178,VI_Debitos!$R:$R,LEFT(PAGADO!H$1,4),VI_Debitos!$Q:$Q,RIGHT(H$1,2))</f>
        <v>0</v>
      </c>
      <c r="I178" s="2">
        <f>SUMIFS(VI_Debitos!$V:$V,VI_Debitos!$H:$H,$C178,VI_Debitos!$T:$T,$D178,VI_Debitos!$R:$R,LEFT(PAGADO!I$1,4),VI_Debitos!$Q:$Q,RIGHT(I$1,2))</f>
        <v>0</v>
      </c>
      <c r="J178" s="2">
        <f>SUMIFS(VI_Debitos!$V:$V,VI_Debitos!$H:$H,$C178,VI_Debitos!$T:$T,$D178,VI_Debitos!$R:$R,LEFT(PAGADO!J$1,4),VI_Debitos!$Q:$Q,RIGHT(J$1,2))</f>
        <v>0</v>
      </c>
      <c r="K178" s="2">
        <f>SUMIFS(VI_Debitos!$V:$V,VI_Debitos!$H:$H,$C178,VI_Debitos!$T:$T,$D178,VI_Debitos!$R:$R,LEFT(PAGADO!K$1,4),VI_Debitos!$Q:$Q,RIGHT(K$1,2))</f>
        <v>0</v>
      </c>
      <c r="L178" s="2">
        <f>SUMIFS(VI_Debitos!$V:$V,VI_Debitos!$H:$H,$C178,VI_Debitos!$T:$T,$D178,VI_Debitos!$R:$R,LEFT(PAGADO!L$1,4),VI_Debitos!$Q:$Q,RIGHT(L$1,2))</f>
        <v>0</v>
      </c>
      <c r="M178" s="2">
        <f>SUMIFS(VI_Debitos!$V:$V,VI_Debitos!$H:$H,$C178,VI_Debitos!$T:$T,$D178,VI_Debitos!$R:$R,LEFT(PAGADO!M$1,4),VI_Debitos!$Q:$Q,RIGHT(M$1,2))</f>
        <v>0</v>
      </c>
      <c r="N178" s="2">
        <f>SUMIFS(VI_Debitos!$V:$V,VI_Debitos!$H:$H,$C178,VI_Debitos!$T:$T,$D178,VI_Debitos!$R:$R,LEFT(PAGADO!N$1,4),VI_Debitos!$Q:$Q,RIGHT(N$1,2))</f>
        <v>0</v>
      </c>
      <c r="O178" s="2">
        <f>SUMIFS(VI_Debitos!$V:$V,VI_Debitos!$H:$H,$C178,VI_Debitos!$T:$T,$D178,VI_Debitos!$R:$R,LEFT(PAGADO!O$1,4),VI_Debitos!$Q:$Q,RIGHT(O$1,2))</f>
        <v>0</v>
      </c>
      <c r="P178" s="2">
        <f>SUMIFS(VI_Debitos!$V:$V,VI_Debitos!$H:$H,$C178,VI_Debitos!$T:$T,$D178,VI_Debitos!$R:$R,LEFT(PAGADO!P$1,4),VI_Debitos!$Q:$Q,RIGHT(P$1,2))</f>
        <v>0</v>
      </c>
      <c r="Q178" s="2">
        <f>SUMIFS(VI_Debitos!$V:$V,VI_Debitos!$H:$H,$C178,VI_Debitos!$T:$T,$D178,VI_Debitos!$R:$R,LEFT(PAGADO!Q$1,4),VI_Debitos!$Q:$Q,RIGHT(Q$1,2))</f>
        <v>0</v>
      </c>
      <c r="R178" s="2">
        <f t="shared" si="2"/>
        <v>0</v>
      </c>
    </row>
    <row r="179" spans="6:18">
      <c r="F179" s="2">
        <f>SUMIFS(VI_Debitos!$V:$V,VI_Debitos!$H:$H,$C179,VI_Debitos!$T:$T,$D179,VI_Debitos!$R:$R,LEFT(PAGADO!F$1,4),VI_Debitos!$Q:$Q,RIGHT(F$1,2))</f>
        <v>0</v>
      </c>
      <c r="G179" s="2">
        <f>SUMIFS(VI_Debitos!$V:$V,VI_Debitos!$H:$H,$C179,VI_Debitos!$T:$T,$D179,VI_Debitos!$R:$R,LEFT(PAGADO!G$1,4),VI_Debitos!$Q:$Q,RIGHT(G$1,2))</f>
        <v>0</v>
      </c>
      <c r="H179" s="2">
        <f>SUMIFS(VI_Debitos!$V:$V,VI_Debitos!$H:$H,$C179,VI_Debitos!$T:$T,$D179,VI_Debitos!$R:$R,LEFT(PAGADO!H$1,4),VI_Debitos!$Q:$Q,RIGHT(H$1,2))</f>
        <v>0</v>
      </c>
      <c r="I179" s="2">
        <f>SUMIFS(VI_Debitos!$V:$V,VI_Debitos!$H:$H,$C179,VI_Debitos!$T:$T,$D179,VI_Debitos!$R:$R,LEFT(PAGADO!I$1,4),VI_Debitos!$Q:$Q,RIGHT(I$1,2))</f>
        <v>0</v>
      </c>
      <c r="J179" s="2">
        <f>SUMIFS(VI_Debitos!$V:$V,VI_Debitos!$H:$H,$C179,VI_Debitos!$T:$T,$D179,VI_Debitos!$R:$R,LEFT(PAGADO!J$1,4),VI_Debitos!$Q:$Q,RIGHT(J$1,2))</f>
        <v>0</v>
      </c>
      <c r="K179" s="2">
        <f>SUMIFS(VI_Debitos!$V:$V,VI_Debitos!$H:$H,$C179,VI_Debitos!$T:$T,$D179,VI_Debitos!$R:$R,LEFT(PAGADO!K$1,4),VI_Debitos!$Q:$Q,RIGHT(K$1,2))</f>
        <v>0</v>
      </c>
      <c r="L179" s="2">
        <f>SUMIFS(VI_Debitos!$V:$V,VI_Debitos!$H:$H,$C179,VI_Debitos!$T:$T,$D179,VI_Debitos!$R:$R,LEFT(PAGADO!L$1,4),VI_Debitos!$Q:$Q,RIGHT(L$1,2))</f>
        <v>0</v>
      </c>
      <c r="M179" s="2">
        <f>SUMIFS(VI_Debitos!$V:$V,VI_Debitos!$H:$H,$C179,VI_Debitos!$T:$T,$D179,VI_Debitos!$R:$R,LEFT(PAGADO!M$1,4),VI_Debitos!$Q:$Q,RIGHT(M$1,2))</f>
        <v>0</v>
      </c>
      <c r="N179" s="2">
        <f>SUMIFS(VI_Debitos!$V:$V,VI_Debitos!$H:$H,$C179,VI_Debitos!$T:$T,$D179,VI_Debitos!$R:$R,LEFT(PAGADO!N$1,4),VI_Debitos!$Q:$Q,RIGHT(N$1,2))</f>
        <v>0</v>
      </c>
      <c r="O179" s="2">
        <f>SUMIFS(VI_Debitos!$V:$V,VI_Debitos!$H:$H,$C179,VI_Debitos!$T:$T,$D179,VI_Debitos!$R:$R,LEFT(PAGADO!O$1,4),VI_Debitos!$Q:$Q,RIGHT(O$1,2))</f>
        <v>0</v>
      </c>
      <c r="P179" s="2">
        <f>SUMIFS(VI_Debitos!$V:$V,VI_Debitos!$H:$H,$C179,VI_Debitos!$T:$T,$D179,VI_Debitos!$R:$R,LEFT(PAGADO!P$1,4),VI_Debitos!$Q:$Q,RIGHT(P$1,2))</f>
        <v>0</v>
      </c>
      <c r="Q179" s="2">
        <f>SUMIFS(VI_Debitos!$V:$V,VI_Debitos!$H:$H,$C179,VI_Debitos!$T:$T,$D179,VI_Debitos!$R:$R,LEFT(PAGADO!Q$1,4),VI_Debitos!$Q:$Q,RIGHT(Q$1,2))</f>
        <v>0</v>
      </c>
      <c r="R179" s="2">
        <f t="shared" si="2"/>
        <v>0</v>
      </c>
    </row>
    <row r="180" spans="6:18">
      <c r="F180" s="2">
        <f>SUMIFS(VI_Debitos!$V:$V,VI_Debitos!$H:$H,$C180,VI_Debitos!$T:$T,$D180,VI_Debitos!$R:$R,LEFT(PAGADO!F$1,4),VI_Debitos!$Q:$Q,RIGHT(F$1,2))</f>
        <v>0</v>
      </c>
      <c r="G180" s="2">
        <f>SUMIFS(VI_Debitos!$V:$V,VI_Debitos!$H:$H,$C180,VI_Debitos!$T:$T,$D180,VI_Debitos!$R:$R,LEFT(PAGADO!G$1,4),VI_Debitos!$Q:$Q,RIGHT(G$1,2))</f>
        <v>0</v>
      </c>
      <c r="H180" s="2">
        <f>SUMIFS(VI_Debitos!$V:$V,VI_Debitos!$H:$H,$C180,VI_Debitos!$T:$T,$D180,VI_Debitos!$R:$R,LEFT(PAGADO!H$1,4),VI_Debitos!$Q:$Q,RIGHT(H$1,2))</f>
        <v>0</v>
      </c>
      <c r="I180" s="2">
        <f>SUMIFS(VI_Debitos!$V:$V,VI_Debitos!$H:$H,$C180,VI_Debitos!$T:$T,$D180,VI_Debitos!$R:$R,LEFT(PAGADO!I$1,4),VI_Debitos!$Q:$Q,RIGHT(I$1,2))</f>
        <v>0</v>
      </c>
      <c r="J180" s="2">
        <f>SUMIFS(VI_Debitos!$V:$V,VI_Debitos!$H:$H,$C180,VI_Debitos!$T:$T,$D180,VI_Debitos!$R:$R,LEFT(PAGADO!J$1,4),VI_Debitos!$Q:$Q,RIGHT(J$1,2))</f>
        <v>0</v>
      </c>
      <c r="K180" s="2">
        <f>SUMIFS(VI_Debitos!$V:$V,VI_Debitos!$H:$H,$C180,VI_Debitos!$T:$T,$D180,VI_Debitos!$R:$R,LEFT(PAGADO!K$1,4),VI_Debitos!$Q:$Q,RIGHT(K$1,2))</f>
        <v>0</v>
      </c>
      <c r="L180" s="2">
        <f>SUMIFS(VI_Debitos!$V:$V,VI_Debitos!$H:$H,$C180,VI_Debitos!$T:$T,$D180,VI_Debitos!$R:$R,LEFT(PAGADO!L$1,4),VI_Debitos!$Q:$Q,RIGHT(L$1,2))</f>
        <v>0</v>
      </c>
      <c r="M180" s="2">
        <f>SUMIFS(VI_Debitos!$V:$V,VI_Debitos!$H:$H,$C180,VI_Debitos!$T:$T,$D180,VI_Debitos!$R:$R,LEFT(PAGADO!M$1,4),VI_Debitos!$Q:$Q,RIGHT(M$1,2))</f>
        <v>0</v>
      </c>
      <c r="N180" s="2">
        <f>SUMIFS(VI_Debitos!$V:$V,VI_Debitos!$H:$H,$C180,VI_Debitos!$T:$T,$D180,VI_Debitos!$R:$R,LEFT(PAGADO!N$1,4),VI_Debitos!$Q:$Q,RIGHT(N$1,2))</f>
        <v>0</v>
      </c>
      <c r="O180" s="2">
        <f>SUMIFS(VI_Debitos!$V:$V,VI_Debitos!$H:$H,$C180,VI_Debitos!$T:$T,$D180,VI_Debitos!$R:$R,LEFT(PAGADO!O$1,4),VI_Debitos!$Q:$Q,RIGHT(O$1,2))</f>
        <v>0</v>
      </c>
      <c r="P180" s="2">
        <f>SUMIFS(VI_Debitos!$V:$V,VI_Debitos!$H:$H,$C180,VI_Debitos!$T:$T,$D180,VI_Debitos!$R:$R,LEFT(PAGADO!P$1,4),VI_Debitos!$Q:$Q,RIGHT(P$1,2))</f>
        <v>0</v>
      </c>
      <c r="Q180" s="2">
        <f>SUMIFS(VI_Debitos!$V:$V,VI_Debitos!$H:$H,$C180,VI_Debitos!$T:$T,$D180,VI_Debitos!$R:$R,LEFT(PAGADO!Q$1,4),VI_Debitos!$Q:$Q,RIGHT(Q$1,2))</f>
        <v>0</v>
      </c>
      <c r="R180" s="2">
        <f t="shared" si="2"/>
        <v>0</v>
      </c>
    </row>
    <row r="181" spans="6:18">
      <c r="F181" s="2">
        <f>SUMIFS(VI_Debitos!$V:$V,VI_Debitos!$H:$H,$C181,VI_Debitos!$T:$T,$D181,VI_Debitos!$R:$R,LEFT(PAGADO!F$1,4),VI_Debitos!$Q:$Q,RIGHT(F$1,2))</f>
        <v>0</v>
      </c>
      <c r="G181" s="2">
        <f>SUMIFS(VI_Debitos!$V:$V,VI_Debitos!$H:$H,$C181,VI_Debitos!$T:$T,$D181,VI_Debitos!$R:$R,LEFT(PAGADO!G$1,4),VI_Debitos!$Q:$Q,RIGHT(G$1,2))</f>
        <v>0</v>
      </c>
      <c r="H181" s="2">
        <f>SUMIFS(VI_Debitos!$V:$V,VI_Debitos!$H:$H,$C181,VI_Debitos!$T:$T,$D181,VI_Debitos!$R:$R,LEFT(PAGADO!H$1,4),VI_Debitos!$Q:$Q,RIGHT(H$1,2))</f>
        <v>0</v>
      </c>
      <c r="I181" s="2">
        <f>SUMIFS(VI_Debitos!$V:$V,VI_Debitos!$H:$H,$C181,VI_Debitos!$T:$T,$D181,VI_Debitos!$R:$R,LEFT(PAGADO!I$1,4),VI_Debitos!$Q:$Q,RIGHT(I$1,2))</f>
        <v>0</v>
      </c>
      <c r="J181" s="2">
        <f>SUMIFS(VI_Debitos!$V:$V,VI_Debitos!$H:$H,$C181,VI_Debitos!$T:$T,$D181,VI_Debitos!$R:$R,LEFT(PAGADO!J$1,4),VI_Debitos!$Q:$Q,RIGHT(J$1,2))</f>
        <v>0</v>
      </c>
      <c r="K181" s="2">
        <f>SUMIFS(VI_Debitos!$V:$V,VI_Debitos!$H:$H,$C181,VI_Debitos!$T:$T,$D181,VI_Debitos!$R:$R,LEFT(PAGADO!K$1,4),VI_Debitos!$Q:$Q,RIGHT(K$1,2))</f>
        <v>0</v>
      </c>
      <c r="L181" s="2">
        <f>SUMIFS(VI_Debitos!$V:$V,VI_Debitos!$H:$H,$C181,VI_Debitos!$T:$T,$D181,VI_Debitos!$R:$R,LEFT(PAGADO!L$1,4),VI_Debitos!$Q:$Q,RIGHT(L$1,2))</f>
        <v>0</v>
      </c>
      <c r="M181" s="2">
        <f>SUMIFS(VI_Debitos!$V:$V,VI_Debitos!$H:$H,$C181,VI_Debitos!$T:$T,$D181,VI_Debitos!$R:$R,LEFT(PAGADO!M$1,4),VI_Debitos!$Q:$Q,RIGHT(M$1,2))</f>
        <v>0</v>
      </c>
      <c r="N181" s="2">
        <f>SUMIFS(VI_Debitos!$V:$V,VI_Debitos!$H:$H,$C181,VI_Debitos!$T:$T,$D181,VI_Debitos!$R:$R,LEFT(PAGADO!N$1,4),VI_Debitos!$Q:$Q,RIGHT(N$1,2))</f>
        <v>0</v>
      </c>
      <c r="O181" s="2">
        <f>SUMIFS(VI_Debitos!$V:$V,VI_Debitos!$H:$H,$C181,VI_Debitos!$T:$T,$D181,VI_Debitos!$R:$R,LEFT(PAGADO!O$1,4),VI_Debitos!$Q:$Q,RIGHT(O$1,2))</f>
        <v>0</v>
      </c>
      <c r="P181" s="2">
        <f>SUMIFS(VI_Debitos!$V:$V,VI_Debitos!$H:$H,$C181,VI_Debitos!$T:$T,$D181,VI_Debitos!$R:$R,LEFT(PAGADO!P$1,4),VI_Debitos!$Q:$Q,RIGHT(P$1,2))</f>
        <v>0</v>
      </c>
      <c r="Q181" s="2">
        <f>SUMIFS(VI_Debitos!$V:$V,VI_Debitos!$H:$H,$C181,VI_Debitos!$T:$T,$D181,VI_Debitos!$R:$R,LEFT(PAGADO!Q$1,4),VI_Debitos!$Q:$Q,RIGHT(Q$1,2))</f>
        <v>0</v>
      </c>
      <c r="R181" s="2">
        <f t="shared" si="2"/>
        <v>0</v>
      </c>
    </row>
    <row r="182" spans="6:18">
      <c r="F182" s="2">
        <f>SUMIFS(VI_Debitos!$V:$V,VI_Debitos!$H:$H,$C182,VI_Debitos!$T:$T,$D182,VI_Debitos!$R:$R,LEFT(PAGADO!F$1,4),VI_Debitos!$Q:$Q,RIGHT(F$1,2))</f>
        <v>0</v>
      </c>
      <c r="G182" s="2">
        <f>SUMIFS(VI_Debitos!$V:$V,VI_Debitos!$H:$H,$C182,VI_Debitos!$T:$T,$D182,VI_Debitos!$R:$R,LEFT(PAGADO!G$1,4),VI_Debitos!$Q:$Q,RIGHT(G$1,2))</f>
        <v>0</v>
      </c>
      <c r="H182" s="2">
        <f>SUMIFS(VI_Debitos!$V:$V,VI_Debitos!$H:$H,$C182,VI_Debitos!$T:$T,$D182,VI_Debitos!$R:$R,LEFT(PAGADO!H$1,4),VI_Debitos!$Q:$Q,RIGHT(H$1,2))</f>
        <v>0</v>
      </c>
      <c r="I182" s="2">
        <f>SUMIFS(VI_Debitos!$V:$V,VI_Debitos!$H:$H,$C182,VI_Debitos!$T:$T,$D182,VI_Debitos!$R:$R,LEFT(PAGADO!I$1,4),VI_Debitos!$Q:$Q,RIGHT(I$1,2))</f>
        <v>0</v>
      </c>
      <c r="J182" s="2">
        <f>SUMIFS(VI_Debitos!$V:$V,VI_Debitos!$H:$H,$C182,VI_Debitos!$T:$T,$D182,VI_Debitos!$R:$R,LEFT(PAGADO!J$1,4),VI_Debitos!$Q:$Q,RIGHT(J$1,2))</f>
        <v>0</v>
      </c>
      <c r="K182" s="2">
        <f>SUMIFS(VI_Debitos!$V:$V,VI_Debitos!$H:$H,$C182,VI_Debitos!$T:$T,$D182,VI_Debitos!$R:$R,LEFT(PAGADO!K$1,4),VI_Debitos!$Q:$Q,RIGHT(K$1,2))</f>
        <v>0</v>
      </c>
      <c r="L182" s="2">
        <f>SUMIFS(VI_Debitos!$V:$V,VI_Debitos!$H:$H,$C182,VI_Debitos!$T:$T,$D182,VI_Debitos!$R:$R,LEFT(PAGADO!L$1,4),VI_Debitos!$Q:$Q,RIGHT(L$1,2))</f>
        <v>0</v>
      </c>
      <c r="M182" s="2">
        <f>SUMIFS(VI_Debitos!$V:$V,VI_Debitos!$H:$H,$C182,VI_Debitos!$T:$T,$D182,VI_Debitos!$R:$R,LEFT(PAGADO!M$1,4),VI_Debitos!$Q:$Q,RIGHT(M$1,2))</f>
        <v>0</v>
      </c>
      <c r="N182" s="2">
        <f>SUMIFS(VI_Debitos!$V:$V,VI_Debitos!$H:$H,$C182,VI_Debitos!$T:$T,$D182,VI_Debitos!$R:$R,LEFT(PAGADO!N$1,4),VI_Debitos!$Q:$Q,RIGHT(N$1,2))</f>
        <v>0</v>
      </c>
      <c r="O182" s="2">
        <f>SUMIFS(VI_Debitos!$V:$V,VI_Debitos!$H:$H,$C182,VI_Debitos!$T:$T,$D182,VI_Debitos!$R:$R,LEFT(PAGADO!O$1,4),VI_Debitos!$Q:$Q,RIGHT(O$1,2))</f>
        <v>0</v>
      </c>
      <c r="P182" s="2">
        <f>SUMIFS(VI_Debitos!$V:$V,VI_Debitos!$H:$H,$C182,VI_Debitos!$T:$T,$D182,VI_Debitos!$R:$R,LEFT(PAGADO!P$1,4),VI_Debitos!$Q:$Q,RIGHT(P$1,2))</f>
        <v>0</v>
      </c>
      <c r="Q182" s="2">
        <f>SUMIFS(VI_Debitos!$V:$V,VI_Debitos!$H:$H,$C182,VI_Debitos!$T:$T,$D182,VI_Debitos!$R:$R,LEFT(PAGADO!Q$1,4),VI_Debitos!$Q:$Q,RIGHT(Q$1,2))</f>
        <v>0</v>
      </c>
      <c r="R182" s="2">
        <f t="shared" si="2"/>
        <v>0</v>
      </c>
    </row>
    <row r="183" spans="6:18">
      <c r="F183" s="2">
        <f>SUMIFS(VI_Debitos!$V:$V,VI_Debitos!$H:$H,$C183,VI_Debitos!$T:$T,$D183,VI_Debitos!$R:$R,LEFT(PAGADO!F$1,4),VI_Debitos!$Q:$Q,RIGHT(F$1,2))</f>
        <v>0</v>
      </c>
      <c r="G183" s="2">
        <f>SUMIFS(VI_Debitos!$V:$V,VI_Debitos!$H:$H,$C183,VI_Debitos!$T:$T,$D183,VI_Debitos!$R:$R,LEFT(PAGADO!G$1,4),VI_Debitos!$Q:$Q,RIGHT(G$1,2))</f>
        <v>0</v>
      </c>
      <c r="H183" s="2">
        <f>SUMIFS(VI_Debitos!$V:$V,VI_Debitos!$H:$H,$C183,VI_Debitos!$T:$T,$D183,VI_Debitos!$R:$R,LEFT(PAGADO!H$1,4),VI_Debitos!$Q:$Q,RIGHT(H$1,2))</f>
        <v>0</v>
      </c>
      <c r="I183" s="2">
        <f>SUMIFS(VI_Debitos!$V:$V,VI_Debitos!$H:$H,$C183,VI_Debitos!$T:$T,$D183,VI_Debitos!$R:$R,LEFT(PAGADO!I$1,4),VI_Debitos!$Q:$Q,RIGHT(I$1,2))</f>
        <v>0</v>
      </c>
      <c r="J183" s="2">
        <f>SUMIFS(VI_Debitos!$V:$V,VI_Debitos!$H:$H,$C183,VI_Debitos!$T:$T,$D183,VI_Debitos!$R:$R,LEFT(PAGADO!J$1,4),VI_Debitos!$Q:$Q,RIGHT(J$1,2))</f>
        <v>0</v>
      </c>
      <c r="K183" s="2">
        <f>SUMIFS(VI_Debitos!$V:$V,VI_Debitos!$H:$H,$C183,VI_Debitos!$T:$T,$D183,VI_Debitos!$R:$R,LEFT(PAGADO!K$1,4),VI_Debitos!$Q:$Q,RIGHT(K$1,2))</f>
        <v>0</v>
      </c>
      <c r="L183" s="2">
        <f>SUMIFS(VI_Debitos!$V:$V,VI_Debitos!$H:$H,$C183,VI_Debitos!$T:$T,$D183,VI_Debitos!$R:$R,LEFT(PAGADO!L$1,4),VI_Debitos!$Q:$Q,RIGHT(L$1,2))</f>
        <v>0</v>
      </c>
      <c r="M183" s="2">
        <f>SUMIFS(VI_Debitos!$V:$V,VI_Debitos!$H:$H,$C183,VI_Debitos!$T:$T,$D183,VI_Debitos!$R:$R,LEFT(PAGADO!M$1,4),VI_Debitos!$Q:$Q,RIGHT(M$1,2))</f>
        <v>0</v>
      </c>
      <c r="N183" s="2">
        <f>SUMIFS(VI_Debitos!$V:$V,VI_Debitos!$H:$H,$C183,VI_Debitos!$T:$T,$D183,VI_Debitos!$R:$R,LEFT(PAGADO!N$1,4),VI_Debitos!$Q:$Q,RIGHT(N$1,2))</f>
        <v>0</v>
      </c>
      <c r="O183" s="2">
        <f>SUMIFS(VI_Debitos!$V:$V,VI_Debitos!$H:$H,$C183,VI_Debitos!$T:$T,$D183,VI_Debitos!$R:$R,LEFT(PAGADO!O$1,4),VI_Debitos!$Q:$Q,RIGHT(O$1,2))</f>
        <v>0</v>
      </c>
      <c r="P183" s="2">
        <f>SUMIFS(VI_Debitos!$V:$V,VI_Debitos!$H:$H,$C183,VI_Debitos!$T:$T,$D183,VI_Debitos!$R:$R,LEFT(PAGADO!P$1,4),VI_Debitos!$Q:$Q,RIGHT(P$1,2))</f>
        <v>0</v>
      </c>
      <c r="Q183" s="2">
        <f>SUMIFS(VI_Debitos!$V:$V,VI_Debitos!$H:$H,$C183,VI_Debitos!$T:$T,$D183,VI_Debitos!$R:$R,LEFT(PAGADO!Q$1,4),VI_Debitos!$Q:$Q,RIGHT(Q$1,2))</f>
        <v>0</v>
      </c>
      <c r="R183" s="2">
        <f t="shared" si="2"/>
        <v>0</v>
      </c>
    </row>
    <row r="184" spans="6:18">
      <c r="F184" s="2">
        <f>SUMIFS(VI_Debitos!$V:$V,VI_Debitos!$H:$H,$C184,VI_Debitos!$T:$T,$D184,VI_Debitos!$R:$R,LEFT(PAGADO!F$1,4),VI_Debitos!$Q:$Q,RIGHT(F$1,2))</f>
        <v>0</v>
      </c>
      <c r="G184" s="2">
        <f>SUMIFS(VI_Debitos!$V:$V,VI_Debitos!$H:$H,$C184,VI_Debitos!$T:$T,$D184,VI_Debitos!$R:$R,LEFT(PAGADO!G$1,4),VI_Debitos!$Q:$Q,RIGHT(G$1,2))</f>
        <v>0</v>
      </c>
      <c r="H184" s="2">
        <f>SUMIFS(VI_Debitos!$V:$V,VI_Debitos!$H:$H,$C184,VI_Debitos!$T:$T,$D184,VI_Debitos!$R:$R,LEFT(PAGADO!H$1,4),VI_Debitos!$Q:$Q,RIGHT(H$1,2))</f>
        <v>0</v>
      </c>
      <c r="I184" s="2">
        <f>SUMIFS(VI_Debitos!$V:$V,VI_Debitos!$H:$H,$C184,VI_Debitos!$T:$T,$D184,VI_Debitos!$R:$R,LEFT(PAGADO!I$1,4),VI_Debitos!$Q:$Q,RIGHT(I$1,2))</f>
        <v>0</v>
      </c>
      <c r="J184" s="2">
        <f>SUMIFS(VI_Debitos!$V:$V,VI_Debitos!$H:$H,$C184,VI_Debitos!$T:$T,$D184,VI_Debitos!$R:$R,LEFT(PAGADO!J$1,4),VI_Debitos!$Q:$Q,RIGHT(J$1,2))</f>
        <v>0</v>
      </c>
      <c r="K184" s="2">
        <f>SUMIFS(VI_Debitos!$V:$V,VI_Debitos!$H:$H,$C184,VI_Debitos!$T:$T,$D184,VI_Debitos!$R:$R,LEFT(PAGADO!K$1,4),VI_Debitos!$Q:$Q,RIGHT(K$1,2))</f>
        <v>0</v>
      </c>
      <c r="L184" s="2">
        <f>SUMIFS(VI_Debitos!$V:$V,VI_Debitos!$H:$H,$C184,VI_Debitos!$T:$T,$D184,VI_Debitos!$R:$R,LEFT(PAGADO!L$1,4),VI_Debitos!$Q:$Q,RIGHT(L$1,2))</f>
        <v>0</v>
      </c>
      <c r="M184" s="2">
        <f>SUMIFS(VI_Debitos!$V:$V,VI_Debitos!$H:$H,$C184,VI_Debitos!$T:$T,$D184,VI_Debitos!$R:$R,LEFT(PAGADO!M$1,4),VI_Debitos!$Q:$Q,RIGHT(M$1,2))</f>
        <v>0</v>
      </c>
      <c r="N184" s="2">
        <f>SUMIFS(VI_Debitos!$V:$V,VI_Debitos!$H:$H,$C184,VI_Debitos!$T:$T,$D184,VI_Debitos!$R:$R,LEFT(PAGADO!N$1,4),VI_Debitos!$Q:$Q,RIGHT(N$1,2))</f>
        <v>0</v>
      </c>
      <c r="O184" s="2">
        <f>SUMIFS(VI_Debitos!$V:$V,VI_Debitos!$H:$H,$C184,VI_Debitos!$T:$T,$D184,VI_Debitos!$R:$R,LEFT(PAGADO!O$1,4),VI_Debitos!$Q:$Q,RIGHT(O$1,2))</f>
        <v>0</v>
      </c>
      <c r="P184" s="2">
        <f>SUMIFS(VI_Debitos!$V:$V,VI_Debitos!$H:$H,$C184,VI_Debitos!$T:$T,$D184,VI_Debitos!$R:$R,LEFT(PAGADO!P$1,4),VI_Debitos!$Q:$Q,RIGHT(P$1,2))</f>
        <v>0</v>
      </c>
      <c r="Q184" s="2">
        <f>SUMIFS(VI_Debitos!$V:$V,VI_Debitos!$H:$H,$C184,VI_Debitos!$T:$T,$D184,VI_Debitos!$R:$R,LEFT(PAGADO!Q$1,4),VI_Debitos!$Q:$Q,RIGHT(Q$1,2))</f>
        <v>0</v>
      </c>
      <c r="R184" s="2">
        <f t="shared" si="2"/>
        <v>0</v>
      </c>
    </row>
    <row r="185" spans="6:18">
      <c r="F185" s="2">
        <f>SUMIFS(VI_Debitos!$V:$V,VI_Debitos!$H:$H,$C185,VI_Debitos!$T:$T,$D185,VI_Debitos!$R:$R,LEFT(PAGADO!F$1,4),VI_Debitos!$Q:$Q,RIGHT(F$1,2))</f>
        <v>0</v>
      </c>
      <c r="G185" s="2">
        <f>SUMIFS(VI_Debitos!$V:$V,VI_Debitos!$H:$H,$C185,VI_Debitos!$T:$T,$D185,VI_Debitos!$R:$R,LEFT(PAGADO!G$1,4),VI_Debitos!$Q:$Q,RIGHT(G$1,2))</f>
        <v>0</v>
      </c>
      <c r="H185" s="2">
        <f>SUMIFS(VI_Debitos!$V:$V,VI_Debitos!$H:$H,$C185,VI_Debitos!$T:$T,$D185,VI_Debitos!$R:$R,LEFT(PAGADO!H$1,4),VI_Debitos!$Q:$Q,RIGHT(H$1,2))</f>
        <v>0</v>
      </c>
      <c r="I185" s="2">
        <f>SUMIFS(VI_Debitos!$V:$V,VI_Debitos!$H:$H,$C185,VI_Debitos!$T:$T,$D185,VI_Debitos!$R:$R,LEFT(PAGADO!I$1,4),VI_Debitos!$Q:$Q,RIGHT(I$1,2))</f>
        <v>0</v>
      </c>
      <c r="J185" s="2">
        <f>SUMIFS(VI_Debitos!$V:$V,VI_Debitos!$H:$H,$C185,VI_Debitos!$T:$T,$D185,VI_Debitos!$R:$R,LEFT(PAGADO!J$1,4),VI_Debitos!$Q:$Q,RIGHT(J$1,2))</f>
        <v>0</v>
      </c>
      <c r="K185" s="2">
        <f>SUMIFS(VI_Debitos!$V:$V,VI_Debitos!$H:$H,$C185,VI_Debitos!$T:$T,$D185,VI_Debitos!$R:$R,LEFT(PAGADO!K$1,4),VI_Debitos!$Q:$Q,RIGHT(K$1,2))</f>
        <v>0</v>
      </c>
      <c r="L185" s="2">
        <f>SUMIFS(VI_Debitos!$V:$V,VI_Debitos!$H:$H,$C185,VI_Debitos!$T:$T,$D185,VI_Debitos!$R:$R,LEFT(PAGADO!L$1,4),VI_Debitos!$Q:$Q,RIGHT(L$1,2))</f>
        <v>0</v>
      </c>
      <c r="M185" s="2">
        <f>SUMIFS(VI_Debitos!$V:$V,VI_Debitos!$H:$H,$C185,VI_Debitos!$T:$T,$D185,VI_Debitos!$R:$R,LEFT(PAGADO!M$1,4),VI_Debitos!$Q:$Q,RIGHT(M$1,2))</f>
        <v>0</v>
      </c>
      <c r="N185" s="2">
        <f>SUMIFS(VI_Debitos!$V:$V,VI_Debitos!$H:$H,$C185,VI_Debitos!$T:$T,$D185,VI_Debitos!$R:$R,LEFT(PAGADO!N$1,4),VI_Debitos!$Q:$Q,RIGHT(N$1,2))</f>
        <v>0</v>
      </c>
      <c r="O185" s="2">
        <f>SUMIFS(VI_Debitos!$V:$V,VI_Debitos!$H:$H,$C185,VI_Debitos!$T:$T,$D185,VI_Debitos!$R:$R,LEFT(PAGADO!O$1,4),VI_Debitos!$Q:$Q,RIGHT(O$1,2))</f>
        <v>0</v>
      </c>
      <c r="P185" s="2">
        <f>SUMIFS(VI_Debitos!$V:$V,VI_Debitos!$H:$H,$C185,VI_Debitos!$T:$T,$D185,VI_Debitos!$R:$R,LEFT(PAGADO!P$1,4),VI_Debitos!$Q:$Q,RIGHT(P$1,2))</f>
        <v>0</v>
      </c>
      <c r="Q185" s="2">
        <f>SUMIFS(VI_Debitos!$V:$V,VI_Debitos!$H:$H,$C185,VI_Debitos!$T:$T,$D185,VI_Debitos!$R:$R,LEFT(PAGADO!Q$1,4),VI_Debitos!$Q:$Q,RIGHT(Q$1,2))</f>
        <v>0</v>
      </c>
      <c r="R185" s="2">
        <f t="shared" si="2"/>
        <v>0</v>
      </c>
    </row>
    <row r="186" spans="6:18">
      <c r="F186" s="2">
        <f>SUMIFS(VI_Debitos!$V:$V,VI_Debitos!$H:$H,$C186,VI_Debitos!$T:$T,$D186,VI_Debitos!$R:$R,LEFT(PAGADO!F$1,4),VI_Debitos!$Q:$Q,RIGHT(F$1,2))</f>
        <v>0</v>
      </c>
      <c r="G186" s="2">
        <f>SUMIFS(VI_Debitos!$V:$V,VI_Debitos!$H:$H,$C186,VI_Debitos!$T:$T,$D186,VI_Debitos!$R:$R,LEFT(PAGADO!G$1,4),VI_Debitos!$Q:$Q,RIGHT(G$1,2))</f>
        <v>0</v>
      </c>
      <c r="H186" s="2">
        <f>SUMIFS(VI_Debitos!$V:$V,VI_Debitos!$H:$H,$C186,VI_Debitos!$T:$T,$D186,VI_Debitos!$R:$R,LEFT(PAGADO!H$1,4),VI_Debitos!$Q:$Q,RIGHT(H$1,2))</f>
        <v>0</v>
      </c>
      <c r="I186" s="2">
        <f>SUMIFS(VI_Debitos!$V:$V,VI_Debitos!$H:$H,$C186,VI_Debitos!$T:$T,$D186,VI_Debitos!$R:$R,LEFT(PAGADO!I$1,4),VI_Debitos!$Q:$Q,RIGHT(I$1,2))</f>
        <v>0</v>
      </c>
      <c r="J186" s="2">
        <f>SUMIFS(VI_Debitos!$V:$V,VI_Debitos!$H:$H,$C186,VI_Debitos!$T:$T,$D186,VI_Debitos!$R:$R,LEFT(PAGADO!J$1,4),VI_Debitos!$Q:$Q,RIGHT(J$1,2))</f>
        <v>0</v>
      </c>
      <c r="K186" s="2">
        <f>SUMIFS(VI_Debitos!$V:$V,VI_Debitos!$H:$H,$C186,VI_Debitos!$T:$T,$D186,VI_Debitos!$R:$R,LEFT(PAGADO!K$1,4),VI_Debitos!$Q:$Q,RIGHT(K$1,2))</f>
        <v>0</v>
      </c>
      <c r="L186" s="2">
        <f>SUMIFS(VI_Debitos!$V:$V,VI_Debitos!$H:$H,$C186,VI_Debitos!$T:$T,$D186,VI_Debitos!$R:$R,LEFT(PAGADO!L$1,4),VI_Debitos!$Q:$Q,RIGHT(L$1,2))</f>
        <v>0</v>
      </c>
      <c r="M186" s="2">
        <f>SUMIFS(VI_Debitos!$V:$V,VI_Debitos!$H:$H,$C186,VI_Debitos!$T:$T,$D186,VI_Debitos!$R:$R,LEFT(PAGADO!M$1,4),VI_Debitos!$Q:$Q,RIGHT(M$1,2))</f>
        <v>0</v>
      </c>
      <c r="N186" s="2">
        <f>SUMIFS(VI_Debitos!$V:$V,VI_Debitos!$H:$H,$C186,VI_Debitos!$T:$T,$D186,VI_Debitos!$R:$R,LEFT(PAGADO!N$1,4),VI_Debitos!$Q:$Q,RIGHT(N$1,2))</f>
        <v>0</v>
      </c>
      <c r="O186" s="2">
        <f>SUMIFS(VI_Debitos!$V:$V,VI_Debitos!$H:$H,$C186,VI_Debitos!$T:$T,$D186,VI_Debitos!$R:$R,LEFT(PAGADO!O$1,4),VI_Debitos!$Q:$Q,RIGHT(O$1,2))</f>
        <v>0</v>
      </c>
      <c r="P186" s="2">
        <f>SUMIFS(VI_Debitos!$V:$V,VI_Debitos!$H:$H,$C186,VI_Debitos!$T:$T,$D186,VI_Debitos!$R:$R,LEFT(PAGADO!P$1,4),VI_Debitos!$Q:$Q,RIGHT(P$1,2))</f>
        <v>0</v>
      </c>
      <c r="Q186" s="2">
        <f>SUMIFS(VI_Debitos!$V:$V,VI_Debitos!$H:$H,$C186,VI_Debitos!$T:$T,$D186,VI_Debitos!$R:$R,LEFT(PAGADO!Q$1,4),VI_Debitos!$Q:$Q,RIGHT(Q$1,2))</f>
        <v>0</v>
      </c>
      <c r="R186" s="2">
        <f t="shared" si="2"/>
        <v>0</v>
      </c>
    </row>
    <row r="187" spans="6:18">
      <c r="F187" s="2">
        <f>SUMIFS(VI_Debitos!$V:$V,VI_Debitos!$H:$H,$C187,VI_Debitos!$T:$T,$D187,VI_Debitos!$R:$R,LEFT(PAGADO!F$1,4),VI_Debitos!$Q:$Q,RIGHT(F$1,2))</f>
        <v>0</v>
      </c>
      <c r="G187" s="2">
        <f>SUMIFS(VI_Debitos!$V:$V,VI_Debitos!$H:$H,$C187,VI_Debitos!$T:$T,$D187,VI_Debitos!$R:$R,LEFT(PAGADO!G$1,4),VI_Debitos!$Q:$Q,RIGHT(G$1,2))</f>
        <v>0</v>
      </c>
      <c r="H187" s="2">
        <f>SUMIFS(VI_Debitos!$V:$V,VI_Debitos!$H:$H,$C187,VI_Debitos!$T:$T,$D187,VI_Debitos!$R:$R,LEFT(PAGADO!H$1,4),VI_Debitos!$Q:$Q,RIGHT(H$1,2))</f>
        <v>0</v>
      </c>
      <c r="I187" s="2">
        <f>SUMIFS(VI_Debitos!$V:$V,VI_Debitos!$H:$H,$C187,VI_Debitos!$T:$T,$D187,VI_Debitos!$R:$R,LEFT(PAGADO!I$1,4),VI_Debitos!$Q:$Q,RIGHT(I$1,2))</f>
        <v>0</v>
      </c>
      <c r="J187" s="2">
        <f>SUMIFS(VI_Debitos!$V:$V,VI_Debitos!$H:$H,$C187,VI_Debitos!$T:$T,$D187,VI_Debitos!$R:$R,LEFT(PAGADO!J$1,4),VI_Debitos!$Q:$Q,RIGHT(J$1,2))</f>
        <v>0</v>
      </c>
      <c r="K187" s="2">
        <f>SUMIFS(VI_Debitos!$V:$V,VI_Debitos!$H:$H,$C187,VI_Debitos!$T:$T,$D187,VI_Debitos!$R:$R,LEFT(PAGADO!K$1,4),VI_Debitos!$Q:$Q,RIGHT(K$1,2))</f>
        <v>0</v>
      </c>
      <c r="L187" s="2">
        <f>SUMIFS(VI_Debitos!$V:$V,VI_Debitos!$H:$H,$C187,VI_Debitos!$T:$T,$D187,VI_Debitos!$R:$R,LEFT(PAGADO!L$1,4),VI_Debitos!$Q:$Q,RIGHT(L$1,2))</f>
        <v>0</v>
      </c>
      <c r="M187" s="2">
        <f>SUMIFS(VI_Debitos!$V:$V,VI_Debitos!$H:$H,$C187,VI_Debitos!$T:$T,$D187,VI_Debitos!$R:$R,LEFT(PAGADO!M$1,4),VI_Debitos!$Q:$Q,RIGHT(M$1,2))</f>
        <v>0</v>
      </c>
      <c r="N187" s="2">
        <f>SUMIFS(VI_Debitos!$V:$V,VI_Debitos!$H:$H,$C187,VI_Debitos!$T:$T,$D187,VI_Debitos!$R:$R,LEFT(PAGADO!N$1,4),VI_Debitos!$Q:$Q,RIGHT(N$1,2))</f>
        <v>0</v>
      </c>
      <c r="O187" s="2">
        <f>SUMIFS(VI_Debitos!$V:$V,VI_Debitos!$H:$H,$C187,VI_Debitos!$T:$T,$D187,VI_Debitos!$R:$R,LEFT(PAGADO!O$1,4),VI_Debitos!$Q:$Q,RIGHT(O$1,2))</f>
        <v>0</v>
      </c>
      <c r="P187" s="2">
        <f>SUMIFS(VI_Debitos!$V:$V,VI_Debitos!$H:$H,$C187,VI_Debitos!$T:$T,$D187,VI_Debitos!$R:$R,LEFT(PAGADO!P$1,4),VI_Debitos!$Q:$Q,RIGHT(P$1,2))</f>
        <v>0</v>
      </c>
      <c r="Q187" s="2">
        <f>SUMIFS(VI_Debitos!$V:$V,VI_Debitos!$H:$H,$C187,VI_Debitos!$T:$T,$D187,VI_Debitos!$R:$R,LEFT(PAGADO!Q$1,4),VI_Debitos!$Q:$Q,RIGHT(Q$1,2))</f>
        <v>0</v>
      </c>
      <c r="R187" s="2">
        <f t="shared" si="2"/>
        <v>0</v>
      </c>
    </row>
    <row r="188" spans="6:18">
      <c r="F188" s="2">
        <f>SUMIFS(VI_Debitos!$V:$V,VI_Debitos!$H:$H,$C188,VI_Debitos!$T:$T,$D188,VI_Debitos!$R:$R,LEFT(PAGADO!F$1,4),VI_Debitos!$Q:$Q,RIGHT(F$1,2))</f>
        <v>0</v>
      </c>
      <c r="G188" s="2">
        <f>SUMIFS(VI_Debitos!$V:$V,VI_Debitos!$H:$H,$C188,VI_Debitos!$T:$T,$D188,VI_Debitos!$R:$R,LEFT(PAGADO!G$1,4),VI_Debitos!$Q:$Q,RIGHT(G$1,2))</f>
        <v>0</v>
      </c>
      <c r="H188" s="2">
        <f>SUMIFS(VI_Debitos!$V:$V,VI_Debitos!$H:$H,$C188,VI_Debitos!$T:$T,$D188,VI_Debitos!$R:$R,LEFT(PAGADO!H$1,4),VI_Debitos!$Q:$Q,RIGHT(H$1,2))</f>
        <v>0</v>
      </c>
      <c r="I188" s="2">
        <f>SUMIFS(VI_Debitos!$V:$V,VI_Debitos!$H:$H,$C188,VI_Debitos!$T:$T,$D188,VI_Debitos!$R:$R,LEFT(PAGADO!I$1,4),VI_Debitos!$Q:$Q,RIGHT(I$1,2))</f>
        <v>0</v>
      </c>
      <c r="J188" s="2">
        <f>SUMIFS(VI_Debitos!$V:$V,VI_Debitos!$H:$H,$C188,VI_Debitos!$T:$T,$D188,VI_Debitos!$R:$R,LEFT(PAGADO!J$1,4),VI_Debitos!$Q:$Q,RIGHT(J$1,2))</f>
        <v>0</v>
      </c>
      <c r="K188" s="2">
        <f>SUMIFS(VI_Debitos!$V:$V,VI_Debitos!$H:$H,$C188,VI_Debitos!$T:$T,$D188,VI_Debitos!$R:$R,LEFT(PAGADO!K$1,4),VI_Debitos!$Q:$Q,RIGHT(K$1,2))</f>
        <v>0</v>
      </c>
      <c r="L188" s="2">
        <f>SUMIFS(VI_Debitos!$V:$V,VI_Debitos!$H:$H,$C188,VI_Debitos!$T:$T,$D188,VI_Debitos!$R:$R,LEFT(PAGADO!L$1,4),VI_Debitos!$Q:$Q,RIGHT(L$1,2))</f>
        <v>0</v>
      </c>
      <c r="M188" s="2">
        <f>SUMIFS(VI_Debitos!$V:$V,VI_Debitos!$H:$H,$C188,VI_Debitos!$T:$T,$D188,VI_Debitos!$R:$R,LEFT(PAGADO!M$1,4),VI_Debitos!$Q:$Q,RIGHT(M$1,2))</f>
        <v>0</v>
      </c>
      <c r="N188" s="2">
        <f>SUMIFS(VI_Debitos!$V:$V,VI_Debitos!$H:$H,$C188,VI_Debitos!$T:$T,$D188,VI_Debitos!$R:$R,LEFT(PAGADO!N$1,4),VI_Debitos!$Q:$Q,RIGHT(N$1,2))</f>
        <v>0</v>
      </c>
      <c r="O188" s="2">
        <f>SUMIFS(VI_Debitos!$V:$V,VI_Debitos!$H:$H,$C188,VI_Debitos!$T:$T,$D188,VI_Debitos!$R:$R,LEFT(PAGADO!O$1,4),VI_Debitos!$Q:$Q,RIGHT(O$1,2))</f>
        <v>0</v>
      </c>
      <c r="P188" s="2">
        <f>SUMIFS(VI_Debitos!$V:$V,VI_Debitos!$H:$H,$C188,VI_Debitos!$T:$T,$D188,VI_Debitos!$R:$R,LEFT(PAGADO!P$1,4),VI_Debitos!$Q:$Q,RIGHT(P$1,2))</f>
        <v>0</v>
      </c>
      <c r="Q188" s="2">
        <f>SUMIFS(VI_Debitos!$V:$V,VI_Debitos!$H:$H,$C188,VI_Debitos!$T:$T,$D188,VI_Debitos!$R:$R,LEFT(PAGADO!Q$1,4),VI_Debitos!$Q:$Q,RIGHT(Q$1,2))</f>
        <v>0</v>
      </c>
      <c r="R188" s="2">
        <f t="shared" si="2"/>
        <v>0</v>
      </c>
    </row>
    <row r="189" spans="6:18">
      <c r="F189" s="2">
        <f>SUMIFS(VI_Debitos!$V:$V,VI_Debitos!$H:$H,$C189,VI_Debitos!$T:$T,$D189,VI_Debitos!$R:$R,LEFT(PAGADO!F$1,4),VI_Debitos!$Q:$Q,RIGHT(F$1,2))</f>
        <v>0</v>
      </c>
      <c r="G189" s="2">
        <f>SUMIFS(VI_Debitos!$V:$V,VI_Debitos!$H:$H,$C189,VI_Debitos!$T:$T,$D189,VI_Debitos!$R:$R,LEFT(PAGADO!G$1,4),VI_Debitos!$Q:$Q,RIGHT(G$1,2))</f>
        <v>0</v>
      </c>
      <c r="H189" s="2">
        <f>SUMIFS(VI_Debitos!$V:$V,VI_Debitos!$H:$H,$C189,VI_Debitos!$T:$T,$D189,VI_Debitos!$R:$R,LEFT(PAGADO!H$1,4),VI_Debitos!$Q:$Q,RIGHT(H$1,2))</f>
        <v>0</v>
      </c>
      <c r="I189" s="2">
        <f>SUMIFS(VI_Debitos!$V:$V,VI_Debitos!$H:$H,$C189,VI_Debitos!$T:$T,$D189,VI_Debitos!$R:$R,LEFT(PAGADO!I$1,4),VI_Debitos!$Q:$Q,RIGHT(I$1,2))</f>
        <v>0</v>
      </c>
      <c r="J189" s="2">
        <f>SUMIFS(VI_Debitos!$V:$V,VI_Debitos!$H:$H,$C189,VI_Debitos!$T:$T,$D189,VI_Debitos!$R:$R,LEFT(PAGADO!J$1,4),VI_Debitos!$Q:$Q,RIGHT(J$1,2))</f>
        <v>0</v>
      </c>
      <c r="K189" s="2">
        <f>SUMIFS(VI_Debitos!$V:$V,VI_Debitos!$H:$H,$C189,VI_Debitos!$T:$T,$D189,VI_Debitos!$R:$R,LEFT(PAGADO!K$1,4),VI_Debitos!$Q:$Q,RIGHT(K$1,2))</f>
        <v>0</v>
      </c>
      <c r="L189" s="2">
        <f>SUMIFS(VI_Debitos!$V:$V,VI_Debitos!$H:$H,$C189,VI_Debitos!$T:$T,$D189,VI_Debitos!$R:$R,LEFT(PAGADO!L$1,4),VI_Debitos!$Q:$Q,RIGHT(L$1,2))</f>
        <v>0</v>
      </c>
      <c r="M189" s="2">
        <f>SUMIFS(VI_Debitos!$V:$V,VI_Debitos!$H:$H,$C189,VI_Debitos!$T:$T,$D189,VI_Debitos!$R:$R,LEFT(PAGADO!M$1,4),VI_Debitos!$Q:$Q,RIGHT(M$1,2))</f>
        <v>0</v>
      </c>
      <c r="N189" s="2">
        <f>SUMIFS(VI_Debitos!$V:$V,VI_Debitos!$H:$H,$C189,VI_Debitos!$T:$T,$D189,VI_Debitos!$R:$R,LEFT(PAGADO!N$1,4),VI_Debitos!$Q:$Q,RIGHT(N$1,2))</f>
        <v>0</v>
      </c>
      <c r="O189" s="2">
        <f>SUMIFS(VI_Debitos!$V:$V,VI_Debitos!$H:$H,$C189,VI_Debitos!$T:$T,$D189,VI_Debitos!$R:$R,LEFT(PAGADO!O$1,4),VI_Debitos!$Q:$Q,RIGHT(O$1,2))</f>
        <v>0</v>
      </c>
      <c r="P189" s="2">
        <f>SUMIFS(VI_Debitos!$V:$V,VI_Debitos!$H:$H,$C189,VI_Debitos!$T:$T,$D189,VI_Debitos!$R:$R,LEFT(PAGADO!P$1,4),VI_Debitos!$Q:$Q,RIGHT(P$1,2))</f>
        <v>0</v>
      </c>
      <c r="Q189" s="2">
        <f>SUMIFS(VI_Debitos!$V:$V,VI_Debitos!$H:$H,$C189,VI_Debitos!$T:$T,$D189,VI_Debitos!$R:$R,LEFT(PAGADO!Q$1,4),VI_Debitos!$Q:$Q,RIGHT(Q$1,2))</f>
        <v>0</v>
      </c>
      <c r="R189" s="2">
        <f t="shared" si="2"/>
        <v>0</v>
      </c>
    </row>
    <row r="190" spans="6:18">
      <c r="F190" s="2">
        <f>SUMIFS(VI_Debitos!$V:$V,VI_Debitos!$H:$H,$C190,VI_Debitos!$T:$T,$D190,VI_Debitos!$R:$R,LEFT(PAGADO!F$1,4),VI_Debitos!$Q:$Q,RIGHT(F$1,2))</f>
        <v>0</v>
      </c>
      <c r="G190" s="2">
        <f>SUMIFS(VI_Debitos!$V:$V,VI_Debitos!$H:$H,$C190,VI_Debitos!$T:$T,$D190,VI_Debitos!$R:$R,LEFT(PAGADO!G$1,4),VI_Debitos!$Q:$Q,RIGHT(G$1,2))</f>
        <v>0</v>
      </c>
      <c r="H190" s="2">
        <f>SUMIFS(VI_Debitos!$V:$V,VI_Debitos!$H:$H,$C190,VI_Debitos!$T:$T,$D190,VI_Debitos!$R:$R,LEFT(PAGADO!H$1,4),VI_Debitos!$Q:$Q,RIGHT(H$1,2))</f>
        <v>0</v>
      </c>
      <c r="I190" s="2">
        <f>SUMIFS(VI_Debitos!$V:$V,VI_Debitos!$H:$H,$C190,VI_Debitos!$T:$T,$D190,VI_Debitos!$R:$R,LEFT(PAGADO!I$1,4),VI_Debitos!$Q:$Q,RIGHT(I$1,2))</f>
        <v>0</v>
      </c>
      <c r="J190" s="2">
        <f>SUMIFS(VI_Debitos!$V:$V,VI_Debitos!$H:$H,$C190,VI_Debitos!$T:$T,$D190,VI_Debitos!$R:$R,LEFT(PAGADO!J$1,4),VI_Debitos!$Q:$Q,RIGHT(J$1,2))</f>
        <v>0</v>
      </c>
      <c r="K190" s="2">
        <f>SUMIFS(VI_Debitos!$V:$V,VI_Debitos!$H:$H,$C190,VI_Debitos!$T:$T,$D190,VI_Debitos!$R:$R,LEFT(PAGADO!K$1,4),VI_Debitos!$Q:$Q,RIGHT(K$1,2))</f>
        <v>0</v>
      </c>
      <c r="L190" s="2">
        <f>SUMIFS(VI_Debitos!$V:$V,VI_Debitos!$H:$H,$C190,VI_Debitos!$T:$T,$D190,VI_Debitos!$R:$R,LEFT(PAGADO!L$1,4),VI_Debitos!$Q:$Q,RIGHT(L$1,2))</f>
        <v>0</v>
      </c>
      <c r="M190" s="2">
        <f>SUMIFS(VI_Debitos!$V:$V,VI_Debitos!$H:$H,$C190,VI_Debitos!$T:$T,$D190,VI_Debitos!$R:$R,LEFT(PAGADO!M$1,4),VI_Debitos!$Q:$Q,RIGHT(M$1,2))</f>
        <v>0</v>
      </c>
      <c r="N190" s="2">
        <f>SUMIFS(VI_Debitos!$V:$V,VI_Debitos!$H:$H,$C190,VI_Debitos!$T:$T,$D190,VI_Debitos!$R:$R,LEFT(PAGADO!N$1,4),VI_Debitos!$Q:$Q,RIGHT(N$1,2))</f>
        <v>0</v>
      </c>
      <c r="O190" s="2">
        <f>SUMIFS(VI_Debitos!$V:$V,VI_Debitos!$H:$H,$C190,VI_Debitos!$T:$T,$D190,VI_Debitos!$R:$R,LEFT(PAGADO!O$1,4),VI_Debitos!$Q:$Q,RIGHT(O$1,2))</f>
        <v>0</v>
      </c>
      <c r="P190" s="2">
        <f>SUMIFS(VI_Debitos!$V:$V,VI_Debitos!$H:$H,$C190,VI_Debitos!$T:$T,$D190,VI_Debitos!$R:$R,LEFT(PAGADO!P$1,4),VI_Debitos!$Q:$Q,RIGHT(P$1,2))</f>
        <v>0</v>
      </c>
      <c r="Q190" s="2">
        <f>SUMIFS(VI_Debitos!$V:$V,VI_Debitos!$H:$H,$C190,VI_Debitos!$T:$T,$D190,VI_Debitos!$R:$R,LEFT(PAGADO!Q$1,4),VI_Debitos!$Q:$Q,RIGHT(Q$1,2))</f>
        <v>0</v>
      </c>
      <c r="R190" s="2">
        <f t="shared" si="2"/>
        <v>0</v>
      </c>
    </row>
    <row r="191" spans="6:18">
      <c r="F191" s="2">
        <f>SUMIFS(VI_Debitos!$V:$V,VI_Debitos!$H:$H,$C191,VI_Debitos!$T:$T,$D191,VI_Debitos!$R:$R,LEFT(PAGADO!F$1,4),VI_Debitos!$Q:$Q,RIGHT(F$1,2))</f>
        <v>0</v>
      </c>
      <c r="G191" s="2">
        <f>SUMIFS(VI_Debitos!$V:$V,VI_Debitos!$H:$H,$C191,VI_Debitos!$T:$T,$D191,VI_Debitos!$R:$R,LEFT(PAGADO!G$1,4),VI_Debitos!$Q:$Q,RIGHT(G$1,2))</f>
        <v>0</v>
      </c>
      <c r="H191" s="2">
        <f>SUMIFS(VI_Debitos!$V:$V,VI_Debitos!$H:$H,$C191,VI_Debitos!$T:$T,$D191,VI_Debitos!$R:$R,LEFT(PAGADO!H$1,4),VI_Debitos!$Q:$Q,RIGHT(H$1,2))</f>
        <v>0</v>
      </c>
      <c r="I191" s="2">
        <f>SUMIFS(VI_Debitos!$V:$V,VI_Debitos!$H:$H,$C191,VI_Debitos!$T:$T,$D191,VI_Debitos!$R:$R,LEFT(PAGADO!I$1,4),VI_Debitos!$Q:$Q,RIGHT(I$1,2))</f>
        <v>0</v>
      </c>
      <c r="J191" s="2">
        <f>SUMIFS(VI_Debitos!$V:$V,VI_Debitos!$H:$H,$C191,VI_Debitos!$T:$T,$D191,VI_Debitos!$R:$R,LEFT(PAGADO!J$1,4),VI_Debitos!$Q:$Q,RIGHT(J$1,2))</f>
        <v>0</v>
      </c>
      <c r="K191" s="2">
        <f>SUMIFS(VI_Debitos!$V:$V,VI_Debitos!$H:$H,$C191,VI_Debitos!$T:$T,$D191,VI_Debitos!$R:$R,LEFT(PAGADO!K$1,4),VI_Debitos!$Q:$Q,RIGHT(K$1,2))</f>
        <v>0</v>
      </c>
      <c r="L191" s="2">
        <f>SUMIFS(VI_Debitos!$V:$V,VI_Debitos!$H:$H,$C191,VI_Debitos!$T:$T,$D191,VI_Debitos!$R:$R,LEFT(PAGADO!L$1,4),VI_Debitos!$Q:$Q,RIGHT(L$1,2))</f>
        <v>0</v>
      </c>
      <c r="M191" s="2">
        <f>SUMIFS(VI_Debitos!$V:$V,VI_Debitos!$H:$H,$C191,VI_Debitos!$T:$T,$D191,VI_Debitos!$R:$R,LEFT(PAGADO!M$1,4),VI_Debitos!$Q:$Q,RIGHT(M$1,2))</f>
        <v>0</v>
      </c>
      <c r="N191" s="2">
        <f>SUMIFS(VI_Debitos!$V:$V,VI_Debitos!$H:$H,$C191,VI_Debitos!$T:$T,$D191,VI_Debitos!$R:$R,LEFT(PAGADO!N$1,4),VI_Debitos!$Q:$Q,RIGHT(N$1,2))</f>
        <v>0</v>
      </c>
      <c r="O191" s="2">
        <f>SUMIFS(VI_Debitos!$V:$V,VI_Debitos!$H:$H,$C191,VI_Debitos!$T:$T,$D191,VI_Debitos!$R:$R,LEFT(PAGADO!O$1,4),VI_Debitos!$Q:$Q,RIGHT(O$1,2))</f>
        <v>0</v>
      </c>
      <c r="P191" s="2">
        <f>SUMIFS(VI_Debitos!$V:$V,VI_Debitos!$H:$H,$C191,VI_Debitos!$T:$T,$D191,VI_Debitos!$R:$R,LEFT(PAGADO!P$1,4),VI_Debitos!$Q:$Q,RIGHT(P$1,2))</f>
        <v>0</v>
      </c>
      <c r="Q191" s="2">
        <f>SUMIFS(VI_Debitos!$V:$V,VI_Debitos!$H:$H,$C191,VI_Debitos!$T:$T,$D191,VI_Debitos!$R:$R,LEFT(PAGADO!Q$1,4),VI_Debitos!$Q:$Q,RIGHT(Q$1,2))</f>
        <v>0</v>
      </c>
      <c r="R191" s="2">
        <f t="shared" si="2"/>
        <v>0</v>
      </c>
    </row>
    <row r="192" spans="6:18">
      <c r="F192" s="2">
        <f>SUMIFS(VI_Debitos!$V:$V,VI_Debitos!$H:$H,$C192,VI_Debitos!$T:$T,$D192,VI_Debitos!$R:$R,LEFT(PAGADO!F$1,4),VI_Debitos!$Q:$Q,RIGHT(F$1,2))</f>
        <v>0</v>
      </c>
      <c r="G192" s="2">
        <f>SUMIFS(VI_Debitos!$V:$V,VI_Debitos!$H:$H,$C192,VI_Debitos!$T:$T,$D192,VI_Debitos!$R:$R,LEFT(PAGADO!G$1,4),VI_Debitos!$Q:$Q,RIGHT(G$1,2))</f>
        <v>0</v>
      </c>
      <c r="H192" s="2">
        <f>SUMIFS(VI_Debitos!$V:$V,VI_Debitos!$H:$H,$C192,VI_Debitos!$T:$T,$D192,VI_Debitos!$R:$R,LEFT(PAGADO!H$1,4),VI_Debitos!$Q:$Q,RIGHT(H$1,2))</f>
        <v>0</v>
      </c>
      <c r="I192" s="2">
        <f>SUMIFS(VI_Debitos!$V:$V,VI_Debitos!$H:$H,$C192,VI_Debitos!$T:$T,$D192,VI_Debitos!$R:$R,LEFT(PAGADO!I$1,4),VI_Debitos!$Q:$Q,RIGHT(I$1,2))</f>
        <v>0</v>
      </c>
      <c r="J192" s="2">
        <f>SUMIFS(VI_Debitos!$V:$V,VI_Debitos!$H:$H,$C192,VI_Debitos!$T:$T,$D192,VI_Debitos!$R:$R,LEFT(PAGADO!J$1,4),VI_Debitos!$Q:$Q,RIGHT(J$1,2))</f>
        <v>0</v>
      </c>
      <c r="K192" s="2">
        <f>SUMIFS(VI_Debitos!$V:$V,VI_Debitos!$H:$H,$C192,VI_Debitos!$T:$T,$D192,VI_Debitos!$R:$R,LEFT(PAGADO!K$1,4),VI_Debitos!$Q:$Q,RIGHT(K$1,2))</f>
        <v>0</v>
      </c>
      <c r="L192" s="2">
        <f>SUMIFS(VI_Debitos!$V:$V,VI_Debitos!$H:$H,$C192,VI_Debitos!$T:$T,$D192,VI_Debitos!$R:$R,LEFT(PAGADO!L$1,4),VI_Debitos!$Q:$Q,RIGHT(L$1,2))</f>
        <v>0</v>
      </c>
      <c r="M192" s="2">
        <f>SUMIFS(VI_Debitos!$V:$V,VI_Debitos!$H:$H,$C192,VI_Debitos!$T:$T,$D192,VI_Debitos!$R:$R,LEFT(PAGADO!M$1,4),VI_Debitos!$Q:$Q,RIGHT(M$1,2))</f>
        <v>0</v>
      </c>
      <c r="N192" s="2">
        <f>SUMIFS(VI_Debitos!$V:$V,VI_Debitos!$H:$H,$C192,VI_Debitos!$T:$T,$D192,VI_Debitos!$R:$R,LEFT(PAGADO!N$1,4),VI_Debitos!$Q:$Q,RIGHT(N$1,2))</f>
        <v>0</v>
      </c>
      <c r="O192" s="2">
        <f>SUMIFS(VI_Debitos!$V:$V,VI_Debitos!$H:$H,$C192,VI_Debitos!$T:$T,$D192,VI_Debitos!$R:$R,LEFT(PAGADO!O$1,4),VI_Debitos!$Q:$Q,RIGHT(O$1,2))</f>
        <v>0</v>
      </c>
      <c r="P192" s="2">
        <f>SUMIFS(VI_Debitos!$V:$V,VI_Debitos!$H:$H,$C192,VI_Debitos!$T:$T,$D192,VI_Debitos!$R:$R,LEFT(PAGADO!P$1,4),VI_Debitos!$Q:$Q,RIGHT(P$1,2))</f>
        <v>0</v>
      </c>
      <c r="Q192" s="2">
        <f>SUMIFS(VI_Debitos!$V:$V,VI_Debitos!$H:$H,$C192,VI_Debitos!$T:$T,$D192,VI_Debitos!$R:$R,LEFT(PAGADO!Q$1,4),VI_Debitos!$Q:$Q,RIGHT(Q$1,2))</f>
        <v>0</v>
      </c>
      <c r="R192" s="2">
        <f t="shared" si="2"/>
        <v>0</v>
      </c>
    </row>
    <row r="193" spans="6:18">
      <c r="F193" s="2">
        <f>SUMIFS(VI_Debitos!$V:$V,VI_Debitos!$H:$H,$C193,VI_Debitos!$T:$T,$D193,VI_Debitos!$R:$R,LEFT(PAGADO!F$1,4),VI_Debitos!$Q:$Q,RIGHT(F$1,2))</f>
        <v>0</v>
      </c>
      <c r="G193" s="2">
        <f>SUMIFS(VI_Debitos!$V:$V,VI_Debitos!$H:$H,$C193,VI_Debitos!$T:$T,$D193,VI_Debitos!$R:$R,LEFT(PAGADO!G$1,4),VI_Debitos!$Q:$Q,RIGHT(G$1,2))</f>
        <v>0</v>
      </c>
      <c r="H193" s="2">
        <f>SUMIFS(VI_Debitos!$V:$V,VI_Debitos!$H:$H,$C193,VI_Debitos!$T:$T,$D193,VI_Debitos!$R:$R,LEFT(PAGADO!H$1,4),VI_Debitos!$Q:$Q,RIGHT(H$1,2))</f>
        <v>0</v>
      </c>
      <c r="I193" s="2">
        <f>SUMIFS(VI_Debitos!$V:$V,VI_Debitos!$H:$H,$C193,VI_Debitos!$T:$T,$D193,VI_Debitos!$R:$R,LEFT(PAGADO!I$1,4),VI_Debitos!$Q:$Q,RIGHT(I$1,2))</f>
        <v>0</v>
      </c>
      <c r="J193" s="2">
        <f>SUMIFS(VI_Debitos!$V:$V,VI_Debitos!$H:$H,$C193,VI_Debitos!$T:$T,$D193,VI_Debitos!$R:$R,LEFT(PAGADO!J$1,4),VI_Debitos!$Q:$Q,RIGHT(J$1,2))</f>
        <v>0</v>
      </c>
      <c r="K193" s="2">
        <f>SUMIFS(VI_Debitos!$V:$V,VI_Debitos!$H:$H,$C193,VI_Debitos!$T:$T,$D193,VI_Debitos!$R:$R,LEFT(PAGADO!K$1,4),VI_Debitos!$Q:$Q,RIGHT(K$1,2))</f>
        <v>0</v>
      </c>
      <c r="L193" s="2">
        <f>SUMIFS(VI_Debitos!$V:$V,VI_Debitos!$H:$H,$C193,VI_Debitos!$T:$T,$D193,VI_Debitos!$R:$R,LEFT(PAGADO!L$1,4),VI_Debitos!$Q:$Q,RIGHT(L$1,2))</f>
        <v>0</v>
      </c>
      <c r="M193" s="2">
        <f>SUMIFS(VI_Debitos!$V:$V,VI_Debitos!$H:$H,$C193,VI_Debitos!$T:$T,$D193,VI_Debitos!$R:$R,LEFT(PAGADO!M$1,4),VI_Debitos!$Q:$Q,RIGHT(M$1,2))</f>
        <v>0</v>
      </c>
      <c r="N193" s="2">
        <f>SUMIFS(VI_Debitos!$V:$V,VI_Debitos!$H:$H,$C193,VI_Debitos!$T:$T,$D193,VI_Debitos!$R:$R,LEFT(PAGADO!N$1,4),VI_Debitos!$Q:$Q,RIGHT(N$1,2))</f>
        <v>0</v>
      </c>
      <c r="O193" s="2">
        <f>SUMIFS(VI_Debitos!$V:$V,VI_Debitos!$H:$H,$C193,VI_Debitos!$T:$T,$D193,VI_Debitos!$R:$R,LEFT(PAGADO!O$1,4),VI_Debitos!$Q:$Q,RIGHT(O$1,2))</f>
        <v>0</v>
      </c>
      <c r="P193" s="2">
        <f>SUMIFS(VI_Debitos!$V:$V,VI_Debitos!$H:$H,$C193,VI_Debitos!$T:$T,$D193,VI_Debitos!$R:$R,LEFT(PAGADO!P$1,4),VI_Debitos!$Q:$Q,RIGHT(P$1,2))</f>
        <v>0</v>
      </c>
      <c r="Q193" s="2">
        <f>SUMIFS(VI_Debitos!$V:$V,VI_Debitos!$H:$H,$C193,VI_Debitos!$T:$T,$D193,VI_Debitos!$R:$R,LEFT(PAGADO!Q$1,4),VI_Debitos!$Q:$Q,RIGHT(Q$1,2))</f>
        <v>0</v>
      </c>
      <c r="R193" s="2">
        <f t="shared" si="2"/>
        <v>0</v>
      </c>
    </row>
    <row r="194" spans="6:18">
      <c r="F194" s="2">
        <f>SUMIFS(VI_Debitos!$V:$V,VI_Debitos!$H:$H,$C194,VI_Debitos!$T:$T,$D194,VI_Debitos!$R:$R,LEFT(PAGADO!F$1,4),VI_Debitos!$Q:$Q,RIGHT(F$1,2))</f>
        <v>0</v>
      </c>
      <c r="G194" s="2">
        <f>SUMIFS(VI_Debitos!$V:$V,VI_Debitos!$H:$H,$C194,VI_Debitos!$T:$T,$D194,VI_Debitos!$R:$R,LEFT(PAGADO!G$1,4),VI_Debitos!$Q:$Q,RIGHT(G$1,2))</f>
        <v>0</v>
      </c>
      <c r="H194" s="2">
        <f>SUMIFS(VI_Debitos!$V:$V,VI_Debitos!$H:$H,$C194,VI_Debitos!$T:$T,$D194,VI_Debitos!$R:$R,LEFT(PAGADO!H$1,4),VI_Debitos!$Q:$Q,RIGHT(H$1,2))</f>
        <v>0</v>
      </c>
      <c r="I194" s="2">
        <f>SUMIFS(VI_Debitos!$V:$V,VI_Debitos!$H:$H,$C194,VI_Debitos!$T:$T,$D194,VI_Debitos!$R:$R,LEFT(PAGADO!I$1,4),VI_Debitos!$Q:$Q,RIGHT(I$1,2))</f>
        <v>0</v>
      </c>
      <c r="J194" s="2">
        <f>SUMIFS(VI_Debitos!$V:$V,VI_Debitos!$H:$H,$C194,VI_Debitos!$T:$T,$D194,VI_Debitos!$R:$R,LEFT(PAGADO!J$1,4),VI_Debitos!$Q:$Q,RIGHT(J$1,2))</f>
        <v>0</v>
      </c>
      <c r="K194" s="2">
        <f>SUMIFS(VI_Debitos!$V:$V,VI_Debitos!$H:$H,$C194,VI_Debitos!$T:$T,$D194,VI_Debitos!$R:$R,LEFT(PAGADO!K$1,4),VI_Debitos!$Q:$Q,RIGHT(K$1,2))</f>
        <v>0</v>
      </c>
      <c r="L194" s="2">
        <f>SUMIFS(VI_Debitos!$V:$V,VI_Debitos!$H:$H,$C194,VI_Debitos!$T:$T,$D194,VI_Debitos!$R:$R,LEFT(PAGADO!L$1,4),VI_Debitos!$Q:$Q,RIGHT(L$1,2))</f>
        <v>0</v>
      </c>
      <c r="M194" s="2">
        <f>SUMIFS(VI_Debitos!$V:$V,VI_Debitos!$H:$H,$C194,VI_Debitos!$T:$T,$D194,VI_Debitos!$R:$R,LEFT(PAGADO!M$1,4),VI_Debitos!$Q:$Q,RIGHT(M$1,2))</f>
        <v>0</v>
      </c>
      <c r="N194" s="2">
        <f>SUMIFS(VI_Debitos!$V:$V,VI_Debitos!$H:$H,$C194,VI_Debitos!$T:$T,$D194,VI_Debitos!$R:$R,LEFT(PAGADO!N$1,4),VI_Debitos!$Q:$Q,RIGHT(N$1,2))</f>
        <v>0</v>
      </c>
      <c r="O194" s="2">
        <f>SUMIFS(VI_Debitos!$V:$V,VI_Debitos!$H:$H,$C194,VI_Debitos!$T:$T,$D194,VI_Debitos!$R:$R,LEFT(PAGADO!O$1,4),VI_Debitos!$Q:$Q,RIGHT(O$1,2))</f>
        <v>0</v>
      </c>
      <c r="P194" s="2">
        <f>SUMIFS(VI_Debitos!$V:$V,VI_Debitos!$H:$H,$C194,VI_Debitos!$T:$T,$D194,VI_Debitos!$R:$R,LEFT(PAGADO!P$1,4),VI_Debitos!$Q:$Q,RIGHT(P$1,2))</f>
        <v>0</v>
      </c>
      <c r="Q194" s="2">
        <f>SUMIFS(VI_Debitos!$V:$V,VI_Debitos!$H:$H,$C194,VI_Debitos!$T:$T,$D194,VI_Debitos!$R:$R,LEFT(PAGADO!Q$1,4),VI_Debitos!$Q:$Q,RIGHT(Q$1,2))</f>
        <v>0</v>
      </c>
      <c r="R194" s="2">
        <f t="shared" ref="R194:R257" si="3">SUM(F194:Q194)</f>
        <v>0</v>
      </c>
    </row>
    <row r="195" spans="6:18">
      <c r="F195" s="2">
        <f>SUMIFS(VI_Debitos!$V:$V,VI_Debitos!$H:$H,$C195,VI_Debitos!$T:$T,$D195,VI_Debitos!$R:$R,LEFT(PAGADO!F$1,4),VI_Debitos!$Q:$Q,RIGHT(F$1,2))</f>
        <v>0</v>
      </c>
      <c r="G195" s="2">
        <f>SUMIFS(VI_Debitos!$V:$V,VI_Debitos!$H:$H,$C195,VI_Debitos!$T:$T,$D195,VI_Debitos!$R:$R,LEFT(PAGADO!G$1,4),VI_Debitos!$Q:$Q,RIGHT(G$1,2))</f>
        <v>0</v>
      </c>
      <c r="H195" s="2">
        <f>SUMIFS(VI_Debitos!$V:$V,VI_Debitos!$H:$H,$C195,VI_Debitos!$T:$T,$D195,VI_Debitos!$R:$R,LEFT(PAGADO!H$1,4),VI_Debitos!$Q:$Q,RIGHT(H$1,2))</f>
        <v>0</v>
      </c>
      <c r="I195" s="2">
        <f>SUMIFS(VI_Debitos!$V:$V,VI_Debitos!$H:$H,$C195,VI_Debitos!$T:$T,$D195,VI_Debitos!$R:$R,LEFT(PAGADO!I$1,4),VI_Debitos!$Q:$Q,RIGHT(I$1,2))</f>
        <v>0</v>
      </c>
      <c r="J195" s="2">
        <f>SUMIFS(VI_Debitos!$V:$V,VI_Debitos!$H:$H,$C195,VI_Debitos!$T:$T,$D195,VI_Debitos!$R:$R,LEFT(PAGADO!J$1,4),VI_Debitos!$Q:$Q,RIGHT(J$1,2))</f>
        <v>0</v>
      </c>
      <c r="K195" s="2">
        <f>SUMIFS(VI_Debitos!$V:$V,VI_Debitos!$H:$H,$C195,VI_Debitos!$T:$T,$D195,VI_Debitos!$R:$R,LEFT(PAGADO!K$1,4),VI_Debitos!$Q:$Q,RIGHT(K$1,2))</f>
        <v>0</v>
      </c>
      <c r="L195" s="2">
        <f>SUMIFS(VI_Debitos!$V:$V,VI_Debitos!$H:$H,$C195,VI_Debitos!$T:$T,$D195,VI_Debitos!$R:$R,LEFT(PAGADO!L$1,4),VI_Debitos!$Q:$Q,RIGHT(L$1,2))</f>
        <v>0</v>
      </c>
      <c r="M195" s="2">
        <f>SUMIFS(VI_Debitos!$V:$V,VI_Debitos!$H:$H,$C195,VI_Debitos!$T:$T,$D195,VI_Debitos!$R:$R,LEFT(PAGADO!M$1,4),VI_Debitos!$Q:$Q,RIGHT(M$1,2))</f>
        <v>0</v>
      </c>
      <c r="N195" s="2">
        <f>SUMIFS(VI_Debitos!$V:$V,VI_Debitos!$H:$H,$C195,VI_Debitos!$T:$T,$D195,VI_Debitos!$R:$R,LEFT(PAGADO!N$1,4),VI_Debitos!$Q:$Q,RIGHT(N$1,2))</f>
        <v>0</v>
      </c>
      <c r="O195" s="2">
        <f>SUMIFS(VI_Debitos!$V:$V,VI_Debitos!$H:$H,$C195,VI_Debitos!$T:$T,$D195,VI_Debitos!$R:$R,LEFT(PAGADO!O$1,4),VI_Debitos!$Q:$Q,RIGHT(O$1,2))</f>
        <v>0</v>
      </c>
      <c r="P195" s="2">
        <f>SUMIFS(VI_Debitos!$V:$V,VI_Debitos!$H:$H,$C195,VI_Debitos!$T:$T,$D195,VI_Debitos!$R:$R,LEFT(PAGADO!P$1,4),VI_Debitos!$Q:$Q,RIGHT(P$1,2))</f>
        <v>0</v>
      </c>
      <c r="Q195" s="2">
        <f>SUMIFS(VI_Debitos!$V:$V,VI_Debitos!$H:$H,$C195,VI_Debitos!$T:$T,$D195,VI_Debitos!$R:$R,LEFT(PAGADO!Q$1,4),VI_Debitos!$Q:$Q,RIGHT(Q$1,2))</f>
        <v>0</v>
      </c>
      <c r="R195" s="2">
        <f t="shared" si="3"/>
        <v>0</v>
      </c>
    </row>
    <row r="196" spans="6:18">
      <c r="F196" s="2">
        <f>SUMIFS(VI_Debitos!$V:$V,VI_Debitos!$H:$H,$C196,VI_Debitos!$T:$T,$D196,VI_Debitos!$R:$R,LEFT(PAGADO!F$1,4),VI_Debitos!$Q:$Q,RIGHT(F$1,2))</f>
        <v>0</v>
      </c>
      <c r="G196" s="2">
        <f>SUMIFS(VI_Debitos!$V:$V,VI_Debitos!$H:$H,$C196,VI_Debitos!$T:$T,$D196,VI_Debitos!$R:$R,LEFT(PAGADO!G$1,4),VI_Debitos!$Q:$Q,RIGHT(G$1,2))</f>
        <v>0</v>
      </c>
      <c r="H196" s="2">
        <f>SUMIFS(VI_Debitos!$V:$V,VI_Debitos!$H:$H,$C196,VI_Debitos!$T:$T,$D196,VI_Debitos!$R:$R,LEFT(PAGADO!H$1,4),VI_Debitos!$Q:$Q,RIGHT(H$1,2))</f>
        <v>0</v>
      </c>
      <c r="I196" s="2">
        <f>SUMIFS(VI_Debitos!$V:$V,VI_Debitos!$H:$H,$C196,VI_Debitos!$T:$T,$D196,VI_Debitos!$R:$R,LEFT(PAGADO!I$1,4),VI_Debitos!$Q:$Q,RIGHT(I$1,2))</f>
        <v>0</v>
      </c>
      <c r="J196" s="2">
        <f>SUMIFS(VI_Debitos!$V:$V,VI_Debitos!$H:$H,$C196,VI_Debitos!$T:$T,$D196,VI_Debitos!$R:$R,LEFT(PAGADO!J$1,4),VI_Debitos!$Q:$Q,RIGHT(J$1,2))</f>
        <v>0</v>
      </c>
      <c r="K196" s="2">
        <f>SUMIFS(VI_Debitos!$V:$V,VI_Debitos!$H:$H,$C196,VI_Debitos!$T:$T,$D196,VI_Debitos!$R:$R,LEFT(PAGADO!K$1,4),VI_Debitos!$Q:$Q,RIGHT(K$1,2))</f>
        <v>0</v>
      </c>
      <c r="L196" s="2">
        <f>SUMIFS(VI_Debitos!$V:$V,VI_Debitos!$H:$H,$C196,VI_Debitos!$T:$T,$D196,VI_Debitos!$R:$R,LEFT(PAGADO!L$1,4),VI_Debitos!$Q:$Q,RIGHT(L$1,2))</f>
        <v>0</v>
      </c>
      <c r="M196" s="2">
        <f>SUMIFS(VI_Debitos!$V:$V,VI_Debitos!$H:$H,$C196,VI_Debitos!$T:$T,$D196,VI_Debitos!$R:$R,LEFT(PAGADO!M$1,4),VI_Debitos!$Q:$Q,RIGHT(M$1,2))</f>
        <v>0</v>
      </c>
      <c r="N196" s="2">
        <f>SUMIFS(VI_Debitos!$V:$V,VI_Debitos!$H:$H,$C196,VI_Debitos!$T:$T,$D196,VI_Debitos!$R:$R,LEFT(PAGADO!N$1,4),VI_Debitos!$Q:$Q,RIGHT(N$1,2))</f>
        <v>0</v>
      </c>
      <c r="O196" s="2">
        <f>SUMIFS(VI_Debitos!$V:$V,VI_Debitos!$H:$H,$C196,VI_Debitos!$T:$T,$D196,VI_Debitos!$R:$R,LEFT(PAGADO!O$1,4),VI_Debitos!$Q:$Q,RIGHT(O$1,2))</f>
        <v>0</v>
      </c>
      <c r="P196" s="2">
        <f>SUMIFS(VI_Debitos!$V:$V,VI_Debitos!$H:$H,$C196,VI_Debitos!$T:$T,$D196,VI_Debitos!$R:$R,LEFT(PAGADO!P$1,4),VI_Debitos!$Q:$Q,RIGHT(P$1,2))</f>
        <v>0</v>
      </c>
      <c r="Q196" s="2">
        <f>SUMIFS(VI_Debitos!$V:$V,VI_Debitos!$H:$H,$C196,VI_Debitos!$T:$T,$D196,VI_Debitos!$R:$R,LEFT(PAGADO!Q$1,4),VI_Debitos!$Q:$Q,RIGHT(Q$1,2))</f>
        <v>0</v>
      </c>
      <c r="R196" s="2">
        <f t="shared" si="3"/>
        <v>0</v>
      </c>
    </row>
    <row r="197" spans="6:18">
      <c r="F197" s="2">
        <f>SUMIFS(VI_Debitos!$V:$V,VI_Debitos!$H:$H,$C197,VI_Debitos!$T:$T,$D197,VI_Debitos!$R:$R,LEFT(PAGADO!F$1,4),VI_Debitos!$Q:$Q,RIGHT(F$1,2))</f>
        <v>0</v>
      </c>
      <c r="G197" s="2">
        <f>SUMIFS(VI_Debitos!$V:$V,VI_Debitos!$H:$H,$C197,VI_Debitos!$T:$T,$D197,VI_Debitos!$R:$R,LEFT(PAGADO!G$1,4),VI_Debitos!$Q:$Q,RIGHT(G$1,2))</f>
        <v>0</v>
      </c>
      <c r="H197" s="2">
        <f>SUMIFS(VI_Debitos!$V:$V,VI_Debitos!$H:$H,$C197,VI_Debitos!$T:$T,$D197,VI_Debitos!$R:$R,LEFT(PAGADO!H$1,4),VI_Debitos!$Q:$Q,RIGHT(H$1,2))</f>
        <v>0</v>
      </c>
      <c r="I197" s="2">
        <f>SUMIFS(VI_Debitos!$V:$V,VI_Debitos!$H:$H,$C197,VI_Debitos!$T:$T,$D197,VI_Debitos!$R:$R,LEFT(PAGADO!I$1,4),VI_Debitos!$Q:$Q,RIGHT(I$1,2))</f>
        <v>0</v>
      </c>
      <c r="J197" s="2">
        <f>SUMIFS(VI_Debitos!$V:$V,VI_Debitos!$H:$H,$C197,VI_Debitos!$T:$T,$D197,VI_Debitos!$R:$R,LEFT(PAGADO!J$1,4),VI_Debitos!$Q:$Q,RIGHT(J$1,2))</f>
        <v>0</v>
      </c>
      <c r="K197" s="2">
        <f>SUMIFS(VI_Debitos!$V:$V,VI_Debitos!$H:$H,$C197,VI_Debitos!$T:$T,$D197,VI_Debitos!$R:$R,LEFT(PAGADO!K$1,4),VI_Debitos!$Q:$Q,RIGHT(K$1,2))</f>
        <v>0</v>
      </c>
      <c r="L197" s="2">
        <f>SUMIFS(VI_Debitos!$V:$V,VI_Debitos!$H:$H,$C197,VI_Debitos!$T:$T,$D197,VI_Debitos!$R:$R,LEFT(PAGADO!L$1,4),VI_Debitos!$Q:$Q,RIGHT(L$1,2))</f>
        <v>0</v>
      </c>
      <c r="M197" s="2">
        <f>SUMIFS(VI_Debitos!$V:$V,VI_Debitos!$H:$H,$C197,VI_Debitos!$T:$T,$D197,VI_Debitos!$R:$R,LEFT(PAGADO!M$1,4),VI_Debitos!$Q:$Q,RIGHT(M$1,2))</f>
        <v>0</v>
      </c>
      <c r="N197" s="2">
        <f>SUMIFS(VI_Debitos!$V:$V,VI_Debitos!$H:$H,$C197,VI_Debitos!$T:$T,$D197,VI_Debitos!$R:$R,LEFT(PAGADO!N$1,4),VI_Debitos!$Q:$Q,RIGHT(N$1,2))</f>
        <v>0</v>
      </c>
      <c r="O197" s="2">
        <f>SUMIFS(VI_Debitos!$V:$V,VI_Debitos!$H:$H,$C197,VI_Debitos!$T:$T,$D197,VI_Debitos!$R:$R,LEFT(PAGADO!O$1,4),VI_Debitos!$Q:$Q,RIGHT(O$1,2))</f>
        <v>0</v>
      </c>
      <c r="P197" s="2">
        <f>SUMIFS(VI_Debitos!$V:$V,VI_Debitos!$H:$H,$C197,VI_Debitos!$T:$T,$D197,VI_Debitos!$R:$R,LEFT(PAGADO!P$1,4),VI_Debitos!$Q:$Q,RIGHT(P$1,2))</f>
        <v>0</v>
      </c>
      <c r="Q197" s="2">
        <f>SUMIFS(VI_Debitos!$V:$V,VI_Debitos!$H:$H,$C197,VI_Debitos!$T:$T,$D197,VI_Debitos!$R:$R,LEFT(PAGADO!Q$1,4),VI_Debitos!$Q:$Q,RIGHT(Q$1,2))</f>
        <v>0</v>
      </c>
      <c r="R197" s="2">
        <f t="shared" si="3"/>
        <v>0</v>
      </c>
    </row>
    <row r="198" spans="6:18">
      <c r="F198" s="2">
        <f>SUMIFS(VI_Debitos!$V:$V,VI_Debitos!$H:$H,$C198,VI_Debitos!$T:$T,$D198,VI_Debitos!$R:$R,LEFT(PAGADO!F$1,4),VI_Debitos!$Q:$Q,RIGHT(F$1,2))</f>
        <v>0</v>
      </c>
      <c r="G198" s="2">
        <f>SUMIFS(VI_Debitos!$V:$V,VI_Debitos!$H:$H,$C198,VI_Debitos!$T:$T,$D198,VI_Debitos!$R:$R,LEFT(PAGADO!G$1,4),VI_Debitos!$Q:$Q,RIGHT(G$1,2))</f>
        <v>0</v>
      </c>
      <c r="H198" s="2">
        <f>SUMIFS(VI_Debitos!$V:$V,VI_Debitos!$H:$H,$C198,VI_Debitos!$T:$T,$D198,VI_Debitos!$R:$R,LEFT(PAGADO!H$1,4),VI_Debitos!$Q:$Q,RIGHT(H$1,2))</f>
        <v>0</v>
      </c>
      <c r="I198" s="2">
        <f>SUMIFS(VI_Debitos!$V:$V,VI_Debitos!$H:$H,$C198,VI_Debitos!$T:$T,$D198,VI_Debitos!$R:$R,LEFT(PAGADO!I$1,4),VI_Debitos!$Q:$Q,RIGHT(I$1,2))</f>
        <v>0</v>
      </c>
      <c r="J198" s="2">
        <f>SUMIFS(VI_Debitos!$V:$V,VI_Debitos!$H:$H,$C198,VI_Debitos!$T:$T,$D198,VI_Debitos!$R:$R,LEFT(PAGADO!J$1,4),VI_Debitos!$Q:$Q,RIGHT(J$1,2))</f>
        <v>0</v>
      </c>
      <c r="K198" s="2">
        <f>SUMIFS(VI_Debitos!$V:$V,VI_Debitos!$H:$H,$C198,VI_Debitos!$T:$T,$D198,VI_Debitos!$R:$R,LEFT(PAGADO!K$1,4),VI_Debitos!$Q:$Q,RIGHT(K$1,2))</f>
        <v>0</v>
      </c>
      <c r="L198" s="2">
        <f>SUMIFS(VI_Debitos!$V:$V,VI_Debitos!$H:$H,$C198,VI_Debitos!$T:$T,$D198,VI_Debitos!$R:$R,LEFT(PAGADO!L$1,4),VI_Debitos!$Q:$Q,RIGHT(L$1,2))</f>
        <v>0</v>
      </c>
      <c r="M198" s="2">
        <f>SUMIFS(VI_Debitos!$V:$V,VI_Debitos!$H:$H,$C198,VI_Debitos!$T:$T,$D198,VI_Debitos!$R:$R,LEFT(PAGADO!M$1,4),VI_Debitos!$Q:$Q,RIGHT(M$1,2))</f>
        <v>0</v>
      </c>
      <c r="N198" s="2">
        <f>SUMIFS(VI_Debitos!$V:$V,VI_Debitos!$H:$H,$C198,VI_Debitos!$T:$T,$D198,VI_Debitos!$R:$R,LEFT(PAGADO!N$1,4),VI_Debitos!$Q:$Q,RIGHT(N$1,2))</f>
        <v>0</v>
      </c>
      <c r="O198" s="2">
        <f>SUMIFS(VI_Debitos!$V:$V,VI_Debitos!$H:$H,$C198,VI_Debitos!$T:$T,$D198,VI_Debitos!$R:$R,LEFT(PAGADO!O$1,4),VI_Debitos!$Q:$Q,RIGHT(O$1,2))</f>
        <v>0</v>
      </c>
      <c r="P198" s="2">
        <f>SUMIFS(VI_Debitos!$V:$V,VI_Debitos!$H:$H,$C198,VI_Debitos!$T:$T,$D198,VI_Debitos!$R:$R,LEFT(PAGADO!P$1,4),VI_Debitos!$Q:$Q,RIGHT(P$1,2))</f>
        <v>0</v>
      </c>
      <c r="Q198" s="2">
        <f>SUMIFS(VI_Debitos!$V:$V,VI_Debitos!$H:$H,$C198,VI_Debitos!$T:$T,$D198,VI_Debitos!$R:$R,LEFT(PAGADO!Q$1,4),VI_Debitos!$Q:$Q,RIGHT(Q$1,2))</f>
        <v>0</v>
      </c>
      <c r="R198" s="2">
        <f t="shared" si="3"/>
        <v>0</v>
      </c>
    </row>
    <row r="199" spans="6:18">
      <c r="F199" s="2">
        <f>SUMIFS(VI_Debitos!$V:$V,VI_Debitos!$H:$H,$C199,VI_Debitos!$T:$T,$D199,VI_Debitos!$R:$R,LEFT(PAGADO!F$1,4),VI_Debitos!$Q:$Q,RIGHT(F$1,2))</f>
        <v>0</v>
      </c>
      <c r="G199" s="2">
        <f>SUMIFS(VI_Debitos!$V:$V,VI_Debitos!$H:$H,$C199,VI_Debitos!$T:$T,$D199,VI_Debitos!$R:$R,LEFT(PAGADO!G$1,4),VI_Debitos!$Q:$Q,RIGHT(G$1,2))</f>
        <v>0</v>
      </c>
      <c r="H199" s="2">
        <f>SUMIFS(VI_Debitos!$V:$V,VI_Debitos!$H:$H,$C199,VI_Debitos!$T:$T,$D199,VI_Debitos!$R:$R,LEFT(PAGADO!H$1,4),VI_Debitos!$Q:$Q,RIGHT(H$1,2))</f>
        <v>0</v>
      </c>
      <c r="I199" s="2">
        <f>SUMIFS(VI_Debitos!$V:$V,VI_Debitos!$H:$H,$C199,VI_Debitos!$T:$T,$D199,VI_Debitos!$R:$R,LEFT(PAGADO!I$1,4),VI_Debitos!$Q:$Q,RIGHT(I$1,2))</f>
        <v>0</v>
      </c>
      <c r="J199" s="2">
        <f>SUMIFS(VI_Debitos!$V:$V,VI_Debitos!$H:$H,$C199,VI_Debitos!$T:$T,$D199,VI_Debitos!$R:$R,LEFT(PAGADO!J$1,4),VI_Debitos!$Q:$Q,RIGHT(J$1,2))</f>
        <v>0</v>
      </c>
      <c r="K199" s="2">
        <f>SUMIFS(VI_Debitos!$V:$V,VI_Debitos!$H:$H,$C199,VI_Debitos!$T:$T,$D199,VI_Debitos!$R:$R,LEFT(PAGADO!K$1,4),VI_Debitos!$Q:$Q,RIGHT(K$1,2))</f>
        <v>0</v>
      </c>
      <c r="L199" s="2">
        <f>SUMIFS(VI_Debitos!$V:$V,VI_Debitos!$H:$H,$C199,VI_Debitos!$T:$T,$D199,VI_Debitos!$R:$R,LEFT(PAGADO!L$1,4),VI_Debitos!$Q:$Q,RIGHT(L$1,2))</f>
        <v>0</v>
      </c>
      <c r="M199" s="2">
        <f>SUMIFS(VI_Debitos!$V:$V,VI_Debitos!$H:$H,$C199,VI_Debitos!$T:$T,$D199,VI_Debitos!$R:$R,LEFT(PAGADO!M$1,4),VI_Debitos!$Q:$Q,RIGHT(M$1,2))</f>
        <v>0</v>
      </c>
      <c r="N199" s="2">
        <f>SUMIFS(VI_Debitos!$V:$V,VI_Debitos!$H:$H,$C199,VI_Debitos!$T:$T,$D199,VI_Debitos!$R:$R,LEFT(PAGADO!N$1,4),VI_Debitos!$Q:$Q,RIGHT(N$1,2))</f>
        <v>0</v>
      </c>
      <c r="O199" s="2">
        <f>SUMIFS(VI_Debitos!$V:$V,VI_Debitos!$H:$H,$C199,VI_Debitos!$T:$T,$D199,VI_Debitos!$R:$R,LEFT(PAGADO!O$1,4),VI_Debitos!$Q:$Q,RIGHT(O$1,2))</f>
        <v>0</v>
      </c>
      <c r="P199" s="2">
        <f>SUMIFS(VI_Debitos!$V:$V,VI_Debitos!$H:$H,$C199,VI_Debitos!$T:$T,$D199,VI_Debitos!$R:$R,LEFT(PAGADO!P$1,4),VI_Debitos!$Q:$Q,RIGHT(P$1,2))</f>
        <v>0</v>
      </c>
      <c r="Q199" s="2">
        <f>SUMIFS(VI_Debitos!$V:$V,VI_Debitos!$H:$H,$C199,VI_Debitos!$T:$T,$D199,VI_Debitos!$R:$R,LEFT(PAGADO!Q$1,4),VI_Debitos!$Q:$Q,RIGHT(Q$1,2))</f>
        <v>0</v>
      </c>
      <c r="R199" s="2">
        <f t="shared" si="3"/>
        <v>0</v>
      </c>
    </row>
    <row r="200" spans="6:18">
      <c r="F200" s="2">
        <f>SUMIFS(VI_Debitos!$V:$V,VI_Debitos!$H:$H,$C200,VI_Debitos!$T:$T,$D200,VI_Debitos!$R:$R,LEFT(PAGADO!F$1,4),VI_Debitos!$Q:$Q,RIGHT(F$1,2))</f>
        <v>0</v>
      </c>
      <c r="G200" s="2">
        <f>SUMIFS(VI_Debitos!$V:$V,VI_Debitos!$H:$H,$C200,VI_Debitos!$T:$T,$D200,VI_Debitos!$R:$R,LEFT(PAGADO!G$1,4),VI_Debitos!$Q:$Q,RIGHT(G$1,2))</f>
        <v>0</v>
      </c>
      <c r="H200" s="2">
        <f>SUMIFS(VI_Debitos!$V:$V,VI_Debitos!$H:$H,$C200,VI_Debitos!$T:$T,$D200,VI_Debitos!$R:$R,LEFT(PAGADO!H$1,4),VI_Debitos!$Q:$Q,RIGHT(H$1,2))</f>
        <v>0</v>
      </c>
      <c r="I200" s="2">
        <f>SUMIFS(VI_Debitos!$V:$V,VI_Debitos!$H:$H,$C200,VI_Debitos!$T:$T,$D200,VI_Debitos!$R:$R,LEFT(PAGADO!I$1,4),VI_Debitos!$Q:$Q,RIGHT(I$1,2))</f>
        <v>0</v>
      </c>
      <c r="J200" s="2">
        <f>SUMIFS(VI_Debitos!$V:$V,VI_Debitos!$H:$H,$C200,VI_Debitos!$T:$T,$D200,VI_Debitos!$R:$R,LEFT(PAGADO!J$1,4),VI_Debitos!$Q:$Q,RIGHT(J$1,2))</f>
        <v>0</v>
      </c>
      <c r="K200" s="2">
        <f>SUMIFS(VI_Debitos!$V:$V,VI_Debitos!$H:$H,$C200,VI_Debitos!$T:$T,$D200,VI_Debitos!$R:$R,LEFT(PAGADO!K$1,4),VI_Debitos!$Q:$Q,RIGHT(K$1,2))</f>
        <v>0</v>
      </c>
      <c r="L200" s="2">
        <f>SUMIFS(VI_Debitos!$V:$V,VI_Debitos!$H:$H,$C200,VI_Debitos!$T:$T,$D200,VI_Debitos!$R:$R,LEFT(PAGADO!L$1,4),VI_Debitos!$Q:$Q,RIGHT(L$1,2))</f>
        <v>0</v>
      </c>
      <c r="M200" s="2">
        <f>SUMIFS(VI_Debitos!$V:$V,VI_Debitos!$H:$H,$C200,VI_Debitos!$T:$T,$D200,VI_Debitos!$R:$R,LEFT(PAGADO!M$1,4),VI_Debitos!$Q:$Q,RIGHT(M$1,2))</f>
        <v>0</v>
      </c>
      <c r="N200" s="2">
        <f>SUMIFS(VI_Debitos!$V:$V,VI_Debitos!$H:$H,$C200,VI_Debitos!$T:$T,$D200,VI_Debitos!$R:$R,LEFT(PAGADO!N$1,4),VI_Debitos!$Q:$Q,RIGHT(N$1,2))</f>
        <v>0</v>
      </c>
      <c r="O200" s="2">
        <f>SUMIFS(VI_Debitos!$V:$V,VI_Debitos!$H:$H,$C200,VI_Debitos!$T:$T,$D200,VI_Debitos!$R:$R,LEFT(PAGADO!O$1,4),VI_Debitos!$Q:$Q,RIGHT(O$1,2))</f>
        <v>0</v>
      </c>
      <c r="P200" s="2">
        <f>SUMIFS(VI_Debitos!$V:$V,VI_Debitos!$H:$H,$C200,VI_Debitos!$T:$T,$D200,VI_Debitos!$R:$R,LEFT(PAGADO!P$1,4),VI_Debitos!$Q:$Q,RIGHT(P$1,2))</f>
        <v>0</v>
      </c>
      <c r="Q200" s="2">
        <f>SUMIFS(VI_Debitos!$V:$V,VI_Debitos!$H:$H,$C200,VI_Debitos!$T:$T,$D200,VI_Debitos!$R:$R,LEFT(PAGADO!Q$1,4),VI_Debitos!$Q:$Q,RIGHT(Q$1,2))</f>
        <v>0</v>
      </c>
      <c r="R200" s="2">
        <f t="shared" si="3"/>
        <v>0</v>
      </c>
    </row>
    <row r="201" spans="6:18">
      <c r="F201" s="2">
        <f>SUMIFS(VI_Debitos!$V:$V,VI_Debitos!$H:$H,$C201,VI_Debitos!$T:$T,$D201,VI_Debitos!$R:$R,LEFT(PAGADO!F$1,4),VI_Debitos!$Q:$Q,RIGHT(F$1,2))</f>
        <v>0</v>
      </c>
      <c r="G201" s="2">
        <f>SUMIFS(VI_Debitos!$V:$V,VI_Debitos!$H:$H,$C201,VI_Debitos!$T:$T,$D201,VI_Debitos!$R:$R,LEFT(PAGADO!G$1,4),VI_Debitos!$Q:$Q,RIGHT(G$1,2))</f>
        <v>0</v>
      </c>
      <c r="H201" s="2">
        <f>SUMIFS(VI_Debitos!$V:$V,VI_Debitos!$H:$H,$C201,VI_Debitos!$T:$T,$D201,VI_Debitos!$R:$R,LEFT(PAGADO!H$1,4),VI_Debitos!$Q:$Q,RIGHT(H$1,2))</f>
        <v>0</v>
      </c>
      <c r="I201" s="2">
        <f>SUMIFS(VI_Debitos!$V:$V,VI_Debitos!$H:$H,$C201,VI_Debitos!$T:$T,$D201,VI_Debitos!$R:$R,LEFT(PAGADO!I$1,4),VI_Debitos!$Q:$Q,RIGHT(I$1,2))</f>
        <v>0</v>
      </c>
      <c r="J201" s="2">
        <f>SUMIFS(VI_Debitos!$V:$V,VI_Debitos!$H:$H,$C201,VI_Debitos!$T:$T,$D201,VI_Debitos!$R:$R,LEFT(PAGADO!J$1,4),VI_Debitos!$Q:$Q,RIGHT(J$1,2))</f>
        <v>0</v>
      </c>
      <c r="K201" s="2">
        <f>SUMIFS(VI_Debitos!$V:$V,VI_Debitos!$H:$H,$C201,VI_Debitos!$T:$T,$D201,VI_Debitos!$R:$R,LEFT(PAGADO!K$1,4),VI_Debitos!$Q:$Q,RIGHT(K$1,2))</f>
        <v>0</v>
      </c>
      <c r="L201" s="2">
        <f>SUMIFS(VI_Debitos!$V:$V,VI_Debitos!$H:$H,$C201,VI_Debitos!$T:$T,$D201,VI_Debitos!$R:$R,LEFT(PAGADO!L$1,4),VI_Debitos!$Q:$Q,RIGHT(L$1,2))</f>
        <v>0</v>
      </c>
      <c r="M201" s="2">
        <f>SUMIFS(VI_Debitos!$V:$V,VI_Debitos!$H:$H,$C201,VI_Debitos!$T:$T,$D201,VI_Debitos!$R:$R,LEFT(PAGADO!M$1,4),VI_Debitos!$Q:$Q,RIGHT(M$1,2))</f>
        <v>0</v>
      </c>
      <c r="N201" s="2">
        <f>SUMIFS(VI_Debitos!$V:$V,VI_Debitos!$H:$H,$C201,VI_Debitos!$T:$T,$D201,VI_Debitos!$R:$R,LEFT(PAGADO!N$1,4),VI_Debitos!$Q:$Q,RIGHT(N$1,2))</f>
        <v>0</v>
      </c>
      <c r="O201" s="2">
        <f>SUMIFS(VI_Debitos!$V:$V,VI_Debitos!$H:$H,$C201,VI_Debitos!$T:$T,$D201,VI_Debitos!$R:$R,LEFT(PAGADO!O$1,4),VI_Debitos!$Q:$Q,RIGHT(O$1,2))</f>
        <v>0</v>
      </c>
      <c r="P201" s="2">
        <f>SUMIFS(VI_Debitos!$V:$V,VI_Debitos!$H:$H,$C201,VI_Debitos!$T:$T,$D201,VI_Debitos!$R:$R,LEFT(PAGADO!P$1,4),VI_Debitos!$Q:$Q,RIGHT(P$1,2))</f>
        <v>0</v>
      </c>
      <c r="Q201" s="2">
        <f>SUMIFS(VI_Debitos!$V:$V,VI_Debitos!$H:$H,$C201,VI_Debitos!$T:$T,$D201,VI_Debitos!$R:$R,LEFT(PAGADO!Q$1,4),VI_Debitos!$Q:$Q,RIGHT(Q$1,2))</f>
        <v>0</v>
      </c>
      <c r="R201" s="2">
        <f t="shared" si="3"/>
        <v>0</v>
      </c>
    </row>
    <row r="202" spans="6:18">
      <c r="F202" s="2">
        <f>SUMIFS(VI_Debitos!$V:$V,VI_Debitos!$H:$H,$C202,VI_Debitos!$T:$T,$D202,VI_Debitos!$R:$R,LEFT(PAGADO!F$1,4),VI_Debitos!$Q:$Q,RIGHT(F$1,2))</f>
        <v>0</v>
      </c>
      <c r="G202" s="2">
        <f>SUMIFS(VI_Debitos!$V:$V,VI_Debitos!$H:$H,$C202,VI_Debitos!$T:$T,$D202,VI_Debitos!$R:$R,LEFT(PAGADO!G$1,4),VI_Debitos!$Q:$Q,RIGHT(G$1,2))</f>
        <v>0</v>
      </c>
      <c r="H202" s="2">
        <f>SUMIFS(VI_Debitos!$V:$V,VI_Debitos!$H:$H,$C202,VI_Debitos!$T:$T,$D202,VI_Debitos!$R:$R,LEFT(PAGADO!H$1,4),VI_Debitos!$Q:$Q,RIGHT(H$1,2))</f>
        <v>0</v>
      </c>
      <c r="I202" s="2">
        <f>SUMIFS(VI_Debitos!$V:$V,VI_Debitos!$H:$H,$C202,VI_Debitos!$T:$T,$D202,VI_Debitos!$R:$R,LEFT(PAGADO!I$1,4),VI_Debitos!$Q:$Q,RIGHT(I$1,2))</f>
        <v>0</v>
      </c>
      <c r="J202" s="2">
        <f>SUMIFS(VI_Debitos!$V:$V,VI_Debitos!$H:$H,$C202,VI_Debitos!$T:$T,$D202,VI_Debitos!$R:$R,LEFT(PAGADO!J$1,4),VI_Debitos!$Q:$Q,RIGHT(J$1,2))</f>
        <v>0</v>
      </c>
      <c r="K202" s="2">
        <f>SUMIFS(VI_Debitos!$V:$V,VI_Debitos!$H:$H,$C202,VI_Debitos!$T:$T,$D202,VI_Debitos!$R:$R,LEFT(PAGADO!K$1,4),VI_Debitos!$Q:$Q,RIGHT(K$1,2))</f>
        <v>0</v>
      </c>
      <c r="L202" s="2">
        <f>SUMIFS(VI_Debitos!$V:$V,VI_Debitos!$H:$H,$C202,VI_Debitos!$T:$T,$D202,VI_Debitos!$R:$R,LEFT(PAGADO!L$1,4),VI_Debitos!$Q:$Q,RIGHT(L$1,2))</f>
        <v>0</v>
      </c>
      <c r="M202" s="2">
        <f>SUMIFS(VI_Debitos!$V:$V,VI_Debitos!$H:$H,$C202,VI_Debitos!$T:$T,$D202,VI_Debitos!$R:$R,LEFT(PAGADO!M$1,4),VI_Debitos!$Q:$Q,RIGHT(M$1,2))</f>
        <v>0</v>
      </c>
      <c r="N202" s="2">
        <f>SUMIFS(VI_Debitos!$V:$V,VI_Debitos!$H:$H,$C202,VI_Debitos!$T:$T,$D202,VI_Debitos!$R:$R,LEFT(PAGADO!N$1,4),VI_Debitos!$Q:$Q,RIGHT(N$1,2))</f>
        <v>0</v>
      </c>
      <c r="O202" s="2">
        <f>SUMIFS(VI_Debitos!$V:$V,VI_Debitos!$H:$H,$C202,VI_Debitos!$T:$T,$D202,VI_Debitos!$R:$R,LEFT(PAGADO!O$1,4),VI_Debitos!$Q:$Q,RIGHT(O$1,2))</f>
        <v>0</v>
      </c>
      <c r="P202" s="2">
        <f>SUMIFS(VI_Debitos!$V:$V,VI_Debitos!$H:$H,$C202,VI_Debitos!$T:$T,$D202,VI_Debitos!$R:$R,LEFT(PAGADO!P$1,4),VI_Debitos!$Q:$Q,RIGHT(P$1,2))</f>
        <v>0</v>
      </c>
      <c r="Q202" s="2">
        <f>SUMIFS(VI_Debitos!$V:$V,VI_Debitos!$H:$H,$C202,VI_Debitos!$T:$T,$D202,VI_Debitos!$R:$R,LEFT(PAGADO!Q$1,4),VI_Debitos!$Q:$Q,RIGHT(Q$1,2))</f>
        <v>0</v>
      </c>
      <c r="R202" s="2">
        <f t="shared" si="3"/>
        <v>0</v>
      </c>
    </row>
    <row r="203" spans="6:18">
      <c r="F203" s="2">
        <f>SUMIFS(VI_Debitos!$V:$V,VI_Debitos!$H:$H,$C203,VI_Debitos!$T:$T,$D203,VI_Debitos!$R:$R,LEFT(PAGADO!F$1,4),VI_Debitos!$Q:$Q,RIGHT(F$1,2))</f>
        <v>0</v>
      </c>
      <c r="G203" s="2">
        <f>SUMIFS(VI_Debitos!$V:$V,VI_Debitos!$H:$H,$C203,VI_Debitos!$T:$T,$D203,VI_Debitos!$R:$R,LEFT(PAGADO!G$1,4),VI_Debitos!$Q:$Q,RIGHT(G$1,2))</f>
        <v>0</v>
      </c>
      <c r="H203" s="2">
        <f>SUMIFS(VI_Debitos!$V:$V,VI_Debitos!$H:$H,$C203,VI_Debitos!$T:$T,$D203,VI_Debitos!$R:$R,LEFT(PAGADO!H$1,4),VI_Debitos!$Q:$Q,RIGHT(H$1,2))</f>
        <v>0</v>
      </c>
      <c r="I203" s="2">
        <f>SUMIFS(VI_Debitos!$V:$V,VI_Debitos!$H:$H,$C203,VI_Debitos!$T:$T,$D203,VI_Debitos!$R:$R,LEFT(PAGADO!I$1,4),VI_Debitos!$Q:$Q,RIGHT(I$1,2))</f>
        <v>0</v>
      </c>
      <c r="J203" s="2">
        <f>SUMIFS(VI_Debitos!$V:$V,VI_Debitos!$H:$H,$C203,VI_Debitos!$T:$T,$D203,VI_Debitos!$R:$R,LEFT(PAGADO!J$1,4),VI_Debitos!$Q:$Q,RIGHT(J$1,2))</f>
        <v>0</v>
      </c>
      <c r="K203" s="2">
        <f>SUMIFS(VI_Debitos!$V:$V,VI_Debitos!$H:$H,$C203,VI_Debitos!$T:$T,$D203,VI_Debitos!$R:$R,LEFT(PAGADO!K$1,4),VI_Debitos!$Q:$Q,RIGHT(K$1,2))</f>
        <v>0</v>
      </c>
      <c r="L203" s="2">
        <f>SUMIFS(VI_Debitos!$V:$V,VI_Debitos!$H:$H,$C203,VI_Debitos!$T:$T,$D203,VI_Debitos!$R:$R,LEFT(PAGADO!L$1,4),VI_Debitos!$Q:$Q,RIGHT(L$1,2))</f>
        <v>0</v>
      </c>
      <c r="M203" s="2">
        <f>SUMIFS(VI_Debitos!$V:$V,VI_Debitos!$H:$H,$C203,VI_Debitos!$T:$T,$D203,VI_Debitos!$R:$R,LEFT(PAGADO!M$1,4),VI_Debitos!$Q:$Q,RIGHT(M$1,2))</f>
        <v>0</v>
      </c>
      <c r="N203" s="2">
        <f>SUMIFS(VI_Debitos!$V:$V,VI_Debitos!$H:$H,$C203,VI_Debitos!$T:$T,$D203,VI_Debitos!$R:$R,LEFT(PAGADO!N$1,4),VI_Debitos!$Q:$Q,RIGHT(N$1,2))</f>
        <v>0</v>
      </c>
      <c r="O203" s="2">
        <f>SUMIFS(VI_Debitos!$V:$V,VI_Debitos!$H:$H,$C203,VI_Debitos!$T:$T,$D203,VI_Debitos!$R:$R,LEFT(PAGADO!O$1,4),VI_Debitos!$Q:$Q,RIGHT(O$1,2))</f>
        <v>0</v>
      </c>
      <c r="P203" s="2">
        <f>SUMIFS(VI_Debitos!$V:$V,VI_Debitos!$H:$H,$C203,VI_Debitos!$T:$T,$D203,VI_Debitos!$R:$R,LEFT(PAGADO!P$1,4),VI_Debitos!$Q:$Q,RIGHT(P$1,2))</f>
        <v>0</v>
      </c>
      <c r="Q203" s="2">
        <f>SUMIFS(VI_Debitos!$V:$V,VI_Debitos!$H:$H,$C203,VI_Debitos!$T:$T,$D203,VI_Debitos!$R:$R,LEFT(PAGADO!Q$1,4),VI_Debitos!$Q:$Q,RIGHT(Q$1,2))</f>
        <v>0</v>
      </c>
      <c r="R203" s="2">
        <f t="shared" si="3"/>
        <v>0</v>
      </c>
    </row>
    <row r="204" spans="6:18">
      <c r="F204" s="2">
        <f>SUMIFS(VI_Debitos!$V:$V,VI_Debitos!$H:$H,$C204,VI_Debitos!$T:$T,$D204,VI_Debitos!$R:$R,LEFT(PAGADO!F$1,4),VI_Debitos!$Q:$Q,RIGHT(F$1,2))</f>
        <v>0</v>
      </c>
      <c r="G204" s="2">
        <f>SUMIFS(VI_Debitos!$V:$V,VI_Debitos!$H:$H,$C204,VI_Debitos!$T:$T,$D204,VI_Debitos!$R:$R,LEFT(PAGADO!G$1,4),VI_Debitos!$Q:$Q,RIGHT(G$1,2))</f>
        <v>0</v>
      </c>
      <c r="H204" s="2">
        <f>SUMIFS(VI_Debitos!$V:$V,VI_Debitos!$H:$H,$C204,VI_Debitos!$T:$T,$D204,VI_Debitos!$R:$R,LEFT(PAGADO!H$1,4),VI_Debitos!$Q:$Q,RIGHT(H$1,2))</f>
        <v>0</v>
      </c>
      <c r="I204" s="2">
        <f>SUMIFS(VI_Debitos!$V:$V,VI_Debitos!$H:$H,$C204,VI_Debitos!$T:$T,$D204,VI_Debitos!$R:$R,LEFT(PAGADO!I$1,4),VI_Debitos!$Q:$Q,RIGHT(I$1,2))</f>
        <v>0</v>
      </c>
      <c r="J204" s="2">
        <f>SUMIFS(VI_Debitos!$V:$V,VI_Debitos!$H:$H,$C204,VI_Debitos!$T:$T,$D204,VI_Debitos!$R:$R,LEFT(PAGADO!J$1,4),VI_Debitos!$Q:$Q,RIGHT(J$1,2))</f>
        <v>0</v>
      </c>
      <c r="K204" s="2">
        <f>SUMIFS(VI_Debitos!$V:$V,VI_Debitos!$H:$H,$C204,VI_Debitos!$T:$T,$D204,VI_Debitos!$R:$R,LEFT(PAGADO!K$1,4),VI_Debitos!$Q:$Q,RIGHT(K$1,2))</f>
        <v>0</v>
      </c>
      <c r="L204" s="2">
        <f>SUMIFS(VI_Debitos!$V:$V,VI_Debitos!$H:$H,$C204,VI_Debitos!$T:$T,$D204,VI_Debitos!$R:$R,LEFT(PAGADO!L$1,4),VI_Debitos!$Q:$Q,RIGHT(L$1,2))</f>
        <v>0</v>
      </c>
      <c r="M204" s="2">
        <f>SUMIFS(VI_Debitos!$V:$V,VI_Debitos!$H:$H,$C204,VI_Debitos!$T:$T,$D204,VI_Debitos!$R:$R,LEFT(PAGADO!M$1,4),VI_Debitos!$Q:$Q,RIGHT(M$1,2))</f>
        <v>0</v>
      </c>
      <c r="N204" s="2">
        <f>SUMIFS(VI_Debitos!$V:$V,VI_Debitos!$H:$H,$C204,VI_Debitos!$T:$T,$D204,VI_Debitos!$R:$R,LEFT(PAGADO!N$1,4),VI_Debitos!$Q:$Q,RIGHT(N$1,2))</f>
        <v>0</v>
      </c>
      <c r="O204" s="2">
        <f>SUMIFS(VI_Debitos!$V:$V,VI_Debitos!$H:$H,$C204,VI_Debitos!$T:$T,$D204,VI_Debitos!$R:$R,LEFT(PAGADO!O$1,4),VI_Debitos!$Q:$Q,RIGHT(O$1,2))</f>
        <v>0</v>
      </c>
      <c r="P204" s="2">
        <f>SUMIFS(VI_Debitos!$V:$V,VI_Debitos!$H:$H,$C204,VI_Debitos!$T:$T,$D204,VI_Debitos!$R:$R,LEFT(PAGADO!P$1,4),VI_Debitos!$Q:$Q,RIGHT(P$1,2))</f>
        <v>0</v>
      </c>
      <c r="Q204" s="2">
        <f>SUMIFS(VI_Debitos!$V:$V,VI_Debitos!$H:$H,$C204,VI_Debitos!$T:$T,$D204,VI_Debitos!$R:$R,LEFT(PAGADO!Q$1,4),VI_Debitos!$Q:$Q,RIGHT(Q$1,2))</f>
        <v>0</v>
      </c>
      <c r="R204" s="2">
        <f t="shared" si="3"/>
        <v>0</v>
      </c>
    </row>
    <row r="205" spans="6:18">
      <c r="F205" s="2">
        <f>SUMIFS(VI_Debitos!$V:$V,VI_Debitos!$H:$H,$C205,VI_Debitos!$T:$T,$D205,VI_Debitos!$R:$R,LEFT(PAGADO!F$1,4),VI_Debitos!$Q:$Q,RIGHT(F$1,2))</f>
        <v>0</v>
      </c>
      <c r="G205" s="2">
        <f>SUMIFS(VI_Debitos!$V:$V,VI_Debitos!$H:$H,$C205,VI_Debitos!$T:$T,$D205,VI_Debitos!$R:$R,LEFT(PAGADO!G$1,4),VI_Debitos!$Q:$Q,RIGHT(G$1,2))</f>
        <v>0</v>
      </c>
      <c r="H205" s="2">
        <f>SUMIFS(VI_Debitos!$V:$V,VI_Debitos!$H:$H,$C205,VI_Debitos!$T:$T,$D205,VI_Debitos!$R:$R,LEFT(PAGADO!H$1,4),VI_Debitos!$Q:$Q,RIGHT(H$1,2))</f>
        <v>0</v>
      </c>
      <c r="I205" s="2">
        <f>SUMIFS(VI_Debitos!$V:$V,VI_Debitos!$H:$H,$C205,VI_Debitos!$T:$T,$D205,VI_Debitos!$R:$R,LEFT(PAGADO!I$1,4),VI_Debitos!$Q:$Q,RIGHT(I$1,2))</f>
        <v>0</v>
      </c>
      <c r="J205" s="2">
        <f>SUMIFS(VI_Debitos!$V:$V,VI_Debitos!$H:$H,$C205,VI_Debitos!$T:$T,$D205,VI_Debitos!$R:$R,LEFT(PAGADO!J$1,4),VI_Debitos!$Q:$Q,RIGHT(J$1,2))</f>
        <v>0</v>
      </c>
      <c r="K205" s="2">
        <f>SUMIFS(VI_Debitos!$V:$V,VI_Debitos!$H:$H,$C205,VI_Debitos!$T:$T,$D205,VI_Debitos!$R:$R,LEFT(PAGADO!K$1,4),VI_Debitos!$Q:$Q,RIGHT(K$1,2))</f>
        <v>0</v>
      </c>
      <c r="L205" s="2">
        <f>SUMIFS(VI_Debitos!$V:$V,VI_Debitos!$H:$H,$C205,VI_Debitos!$T:$T,$D205,VI_Debitos!$R:$R,LEFT(PAGADO!L$1,4),VI_Debitos!$Q:$Q,RIGHT(L$1,2))</f>
        <v>0</v>
      </c>
      <c r="M205" s="2">
        <f>SUMIFS(VI_Debitos!$V:$V,VI_Debitos!$H:$H,$C205,VI_Debitos!$T:$T,$D205,VI_Debitos!$R:$R,LEFT(PAGADO!M$1,4),VI_Debitos!$Q:$Q,RIGHT(M$1,2))</f>
        <v>0</v>
      </c>
      <c r="N205" s="2">
        <f>SUMIFS(VI_Debitos!$V:$V,VI_Debitos!$H:$H,$C205,VI_Debitos!$T:$T,$D205,VI_Debitos!$R:$R,LEFT(PAGADO!N$1,4),VI_Debitos!$Q:$Q,RIGHT(N$1,2))</f>
        <v>0</v>
      </c>
      <c r="O205" s="2">
        <f>SUMIFS(VI_Debitos!$V:$V,VI_Debitos!$H:$H,$C205,VI_Debitos!$T:$T,$D205,VI_Debitos!$R:$R,LEFT(PAGADO!O$1,4),VI_Debitos!$Q:$Q,RIGHT(O$1,2))</f>
        <v>0</v>
      </c>
      <c r="P205" s="2">
        <f>SUMIFS(VI_Debitos!$V:$V,VI_Debitos!$H:$H,$C205,VI_Debitos!$T:$T,$D205,VI_Debitos!$R:$R,LEFT(PAGADO!P$1,4),VI_Debitos!$Q:$Q,RIGHT(P$1,2))</f>
        <v>0</v>
      </c>
      <c r="Q205" s="2">
        <f>SUMIFS(VI_Debitos!$V:$V,VI_Debitos!$H:$H,$C205,VI_Debitos!$T:$T,$D205,VI_Debitos!$R:$R,LEFT(PAGADO!Q$1,4),VI_Debitos!$Q:$Q,RIGHT(Q$1,2))</f>
        <v>0</v>
      </c>
      <c r="R205" s="2">
        <f t="shared" si="3"/>
        <v>0</v>
      </c>
    </row>
    <row r="206" spans="6:18">
      <c r="F206" s="2">
        <f>SUMIFS(VI_Debitos!$V:$V,VI_Debitos!$H:$H,$C206,VI_Debitos!$T:$T,$D206,VI_Debitos!$R:$R,LEFT(PAGADO!F$1,4),VI_Debitos!$Q:$Q,RIGHT(F$1,2))</f>
        <v>0</v>
      </c>
      <c r="G206" s="2">
        <f>SUMIFS(VI_Debitos!$V:$V,VI_Debitos!$H:$H,$C206,VI_Debitos!$T:$T,$D206,VI_Debitos!$R:$R,LEFT(PAGADO!G$1,4),VI_Debitos!$Q:$Q,RIGHT(G$1,2))</f>
        <v>0</v>
      </c>
      <c r="H206" s="2">
        <f>SUMIFS(VI_Debitos!$V:$V,VI_Debitos!$H:$H,$C206,VI_Debitos!$T:$T,$D206,VI_Debitos!$R:$R,LEFT(PAGADO!H$1,4),VI_Debitos!$Q:$Q,RIGHT(H$1,2))</f>
        <v>0</v>
      </c>
      <c r="I206" s="2">
        <f>SUMIFS(VI_Debitos!$V:$V,VI_Debitos!$H:$H,$C206,VI_Debitos!$T:$T,$D206,VI_Debitos!$R:$R,LEFT(PAGADO!I$1,4),VI_Debitos!$Q:$Q,RIGHT(I$1,2))</f>
        <v>0</v>
      </c>
      <c r="J206" s="2">
        <f>SUMIFS(VI_Debitos!$V:$V,VI_Debitos!$H:$H,$C206,VI_Debitos!$T:$T,$D206,VI_Debitos!$R:$R,LEFT(PAGADO!J$1,4),VI_Debitos!$Q:$Q,RIGHT(J$1,2))</f>
        <v>0</v>
      </c>
      <c r="K206" s="2">
        <f>SUMIFS(VI_Debitos!$V:$V,VI_Debitos!$H:$H,$C206,VI_Debitos!$T:$T,$D206,VI_Debitos!$R:$R,LEFT(PAGADO!K$1,4),VI_Debitos!$Q:$Q,RIGHT(K$1,2))</f>
        <v>0</v>
      </c>
      <c r="L206" s="2">
        <f>SUMIFS(VI_Debitos!$V:$V,VI_Debitos!$H:$H,$C206,VI_Debitos!$T:$T,$D206,VI_Debitos!$R:$R,LEFT(PAGADO!L$1,4),VI_Debitos!$Q:$Q,RIGHT(L$1,2))</f>
        <v>0</v>
      </c>
      <c r="M206" s="2">
        <f>SUMIFS(VI_Debitos!$V:$V,VI_Debitos!$H:$H,$C206,VI_Debitos!$T:$T,$D206,VI_Debitos!$R:$R,LEFT(PAGADO!M$1,4),VI_Debitos!$Q:$Q,RIGHT(M$1,2))</f>
        <v>0</v>
      </c>
      <c r="N206" s="2">
        <f>SUMIFS(VI_Debitos!$V:$V,VI_Debitos!$H:$H,$C206,VI_Debitos!$T:$T,$D206,VI_Debitos!$R:$R,LEFT(PAGADO!N$1,4),VI_Debitos!$Q:$Q,RIGHT(N$1,2))</f>
        <v>0</v>
      </c>
      <c r="O206" s="2">
        <f>SUMIFS(VI_Debitos!$V:$V,VI_Debitos!$H:$H,$C206,VI_Debitos!$T:$T,$D206,VI_Debitos!$R:$R,LEFT(PAGADO!O$1,4),VI_Debitos!$Q:$Q,RIGHT(O$1,2))</f>
        <v>0</v>
      </c>
      <c r="P206" s="2">
        <f>SUMIFS(VI_Debitos!$V:$V,VI_Debitos!$H:$H,$C206,VI_Debitos!$T:$T,$D206,VI_Debitos!$R:$R,LEFT(PAGADO!P$1,4),VI_Debitos!$Q:$Q,RIGHT(P$1,2))</f>
        <v>0</v>
      </c>
      <c r="Q206" s="2">
        <f>SUMIFS(VI_Debitos!$V:$V,VI_Debitos!$H:$H,$C206,VI_Debitos!$T:$T,$D206,VI_Debitos!$R:$R,LEFT(PAGADO!Q$1,4),VI_Debitos!$Q:$Q,RIGHT(Q$1,2))</f>
        <v>0</v>
      </c>
      <c r="R206" s="2">
        <f t="shared" si="3"/>
        <v>0</v>
      </c>
    </row>
    <row r="207" spans="6:18">
      <c r="F207" s="2">
        <f>SUMIFS(VI_Debitos!$V:$V,VI_Debitos!$H:$H,$C207,VI_Debitos!$T:$T,$D207,VI_Debitos!$R:$R,LEFT(PAGADO!F$1,4),VI_Debitos!$Q:$Q,RIGHT(F$1,2))</f>
        <v>0</v>
      </c>
      <c r="G207" s="2">
        <f>SUMIFS(VI_Debitos!$V:$V,VI_Debitos!$H:$H,$C207,VI_Debitos!$T:$T,$D207,VI_Debitos!$R:$R,LEFT(PAGADO!G$1,4),VI_Debitos!$Q:$Q,RIGHT(G$1,2))</f>
        <v>0</v>
      </c>
      <c r="H207" s="2">
        <f>SUMIFS(VI_Debitos!$V:$V,VI_Debitos!$H:$H,$C207,VI_Debitos!$T:$T,$D207,VI_Debitos!$R:$R,LEFT(PAGADO!H$1,4),VI_Debitos!$Q:$Q,RIGHT(H$1,2))</f>
        <v>0</v>
      </c>
      <c r="I207" s="2">
        <f>SUMIFS(VI_Debitos!$V:$V,VI_Debitos!$H:$H,$C207,VI_Debitos!$T:$T,$D207,VI_Debitos!$R:$R,LEFT(PAGADO!I$1,4),VI_Debitos!$Q:$Q,RIGHT(I$1,2))</f>
        <v>0</v>
      </c>
      <c r="J207" s="2">
        <f>SUMIFS(VI_Debitos!$V:$V,VI_Debitos!$H:$H,$C207,VI_Debitos!$T:$T,$D207,VI_Debitos!$R:$R,LEFT(PAGADO!J$1,4),VI_Debitos!$Q:$Q,RIGHT(J$1,2))</f>
        <v>0</v>
      </c>
      <c r="K207" s="2">
        <f>SUMIFS(VI_Debitos!$V:$V,VI_Debitos!$H:$H,$C207,VI_Debitos!$T:$T,$D207,VI_Debitos!$R:$R,LEFT(PAGADO!K$1,4),VI_Debitos!$Q:$Q,RIGHT(K$1,2))</f>
        <v>0</v>
      </c>
      <c r="L207" s="2">
        <f>SUMIFS(VI_Debitos!$V:$V,VI_Debitos!$H:$H,$C207,VI_Debitos!$T:$T,$D207,VI_Debitos!$R:$R,LEFT(PAGADO!L$1,4),VI_Debitos!$Q:$Q,RIGHT(L$1,2))</f>
        <v>0</v>
      </c>
      <c r="M207" s="2">
        <f>SUMIFS(VI_Debitos!$V:$V,VI_Debitos!$H:$H,$C207,VI_Debitos!$T:$T,$D207,VI_Debitos!$R:$R,LEFT(PAGADO!M$1,4),VI_Debitos!$Q:$Q,RIGHT(M$1,2))</f>
        <v>0</v>
      </c>
      <c r="N207" s="2">
        <f>SUMIFS(VI_Debitos!$V:$V,VI_Debitos!$H:$H,$C207,VI_Debitos!$T:$T,$D207,VI_Debitos!$R:$R,LEFT(PAGADO!N$1,4),VI_Debitos!$Q:$Q,RIGHT(N$1,2))</f>
        <v>0</v>
      </c>
      <c r="O207" s="2">
        <f>SUMIFS(VI_Debitos!$V:$V,VI_Debitos!$H:$H,$C207,VI_Debitos!$T:$T,$D207,VI_Debitos!$R:$R,LEFT(PAGADO!O$1,4),VI_Debitos!$Q:$Q,RIGHT(O$1,2))</f>
        <v>0</v>
      </c>
      <c r="P207" s="2">
        <f>SUMIFS(VI_Debitos!$V:$V,VI_Debitos!$H:$H,$C207,VI_Debitos!$T:$T,$D207,VI_Debitos!$R:$R,LEFT(PAGADO!P$1,4),VI_Debitos!$Q:$Q,RIGHT(P$1,2))</f>
        <v>0</v>
      </c>
      <c r="Q207" s="2">
        <f>SUMIFS(VI_Debitos!$V:$V,VI_Debitos!$H:$H,$C207,VI_Debitos!$T:$T,$D207,VI_Debitos!$R:$R,LEFT(PAGADO!Q$1,4),VI_Debitos!$Q:$Q,RIGHT(Q$1,2))</f>
        <v>0</v>
      </c>
      <c r="R207" s="2">
        <f t="shared" si="3"/>
        <v>0</v>
      </c>
    </row>
    <row r="208" spans="6:18">
      <c r="F208" s="2">
        <f>SUMIFS(VI_Debitos!$V:$V,VI_Debitos!$H:$H,$C208,VI_Debitos!$T:$T,$D208,VI_Debitos!$R:$R,LEFT(PAGADO!F$1,4),VI_Debitos!$Q:$Q,RIGHT(F$1,2))</f>
        <v>0</v>
      </c>
      <c r="G208" s="2">
        <f>SUMIFS(VI_Debitos!$V:$V,VI_Debitos!$H:$H,$C208,VI_Debitos!$T:$T,$D208,VI_Debitos!$R:$R,LEFT(PAGADO!G$1,4),VI_Debitos!$Q:$Q,RIGHT(G$1,2))</f>
        <v>0</v>
      </c>
      <c r="H208" s="2">
        <f>SUMIFS(VI_Debitos!$V:$V,VI_Debitos!$H:$H,$C208,VI_Debitos!$T:$T,$D208,VI_Debitos!$R:$R,LEFT(PAGADO!H$1,4),VI_Debitos!$Q:$Q,RIGHT(H$1,2))</f>
        <v>0</v>
      </c>
      <c r="I208" s="2">
        <f>SUMIFS(VI_Debitos!$V:$V,VI_Debitos!$H:$H,$C208,VI_Debitos!$T:$T,$D208,VI_Debitos!$R:$R,LEFT(PAGADO!I$1,4),VI_Debitos!$Q:$Q,RIGHT(I$1,2))</f>
        <v>0</v>
      </c>
      <c r="J208" s="2">
        <f>SUMIFS(VI_Debitos!$V:$V,VI_Debitos!$H:$H,$C208,VI_Debitos!$T:$T,$D208,VI_Debitos!$R:$R,LEFT(PAGADO!J$1,4),VI_Debitos!$Q:$Q,RIGHT(J$1,2))</f>
        <v>0</v>
      </c>
      <c r="K208" s="2">
        <f>SUMIFS(VI_Debitos!$V:$V,VI_Debitos!$H:$H,$C208,VI_Debitos!$T:$T,$D208,VI_Debitos!$R:$R,LEFT(PAGADO!K$1,4),VI_Debitos!$Q:$Q,RIGHT(K$1,2))</f>
        <v>0</v>
      </c>
      <c r="L208" s="2">
        <f>SUMIFS(VI_Debitos!$V:$V,VI_Debitos!$H:$H,$C208,VI_Debitos!$T:$T,$D208,VI_Debitos!$R:$R,LEFT(PAGADO!L$1,4),VI_Debitos!$Q:$Q,RIGHT(L$1,2))</f>
        <v>0</v>
      </c>
      <c r="M208" s="2">
        <f>SUMIFS(VI_Debitos!$V:$V,VI_Debitos!$H:$H,$C208,VI_Debitos!$T:$T,$D208,VI_Debitos!$R:$R,LEFT(PAGADO!M$1,4),VI_Debitos!$Q:$Q,RIGHT(M$1,2))</f>
        <v>0</v>
      </c>
      <c r="N208" s="2">
        <f>SUMIFS(VI_Debitos!$V:$V,VI_Debitos!$H:$H,$C208,VI_Debitos!$T:$T,$D208,VI_Debitos!$R:$R,LEFT(PAGADO!N$1,4),VI_Debitos!$Q:$Q,RIGHT(N$1,2))</f>
        <v>0</v>
      </c>
      <c r="O208" s="2">
        <f>SUMIFS(VI_Debitos!$V:$V,VI_Debitos!$H:$H,$C208,VI_Debitos!$T:$T,$D208,VI_Debitos!$R:$R,LEFT(PAGADO!O$1,4),VI_Debitos!$Q:$Q,RIGHT(O$1,2))</f>
        <v>0</v>
      </c>
      <c r="P208" s="2">
        <f>SUMIFS(VI_Debitos!$V:$V,VI_Debitos!$H:$H,$C208,VI_Debitos!$T:$T,$D208,VI_Debitos!$R:$R,LEFT(PAGADO!P$1,4),VI_Debitos!$Q:$Q,RIGHT(P$1,2))</f>
        <v>0</v>
      </c>
      <c r="Q208" s="2">
        <f>SUMIFS(VI_Debitos!$V:$V,VI_Debitos!$H:$H,$C208,VI_Debitos!$T:$T,$D208,VI_Debitos!$R:$R,LEFT(PAGADO!Q$1,4),VI_Debitos!$Q:$Q,RIGHT(Q$1,2))</f>
        <v>0</v>
      </c>
      <c r="R208" s="2">
        <f t="shared" si="3"/>
        <v>0</v>
      </c>
    </row>
    <row r="209" spans="6:18">
      <c r="F209" s="2">
        <f>SUMIFS(VI_Debitos!$V:$V,VI_Debitos!$H:$H,$C209,VI_Debitos!$T:$T,$D209,VI_Debitos!$R:$R,LEFT(PAGADO!F$1,4),VI_Debitos!$Q:$Q,RIGHT(F$1,2))</f>
        <v>0</v>
      </c>
      <c r="G209" s="2">
        <f>SUMIFS(VI_Debitos!$V:$V,VI_Debitos!$H:$H,$C209,VI_Debitos!$T:$T,$D209,VI_Debitos!$R:$R,LEFT(PAGADO!G$1,4),VI_Debitos!$Q:$Q,RIGHT(G$1,2))</f>
        <v>0</v>
      </c>
      <c r="H209" s="2">
        <f>SUMIFS(VI_Debitos!$V:$V,VI_Debitos!$H:$H,$C209,VI_Debitos!$T:$T,$D209,VI_Debitos!$R:$R,LEFT(PAGADO!H$1,4),VI_Debitos!$Q:$Q,RIGHT(H$1,2))</f>
        <v>0</v>
      </c>
      <c r="I209" s="2">
        <f>SUMIFS(VI_Debitos!$V:$V,VI_Debitos!$H:$H,$C209,VI_Debitos!$T:$T,$D209,VI_Debitos!$R:$R,LEFT(PAGADO!I$1,4),VI_Debitos!$Q:$Q,RIGHT(I$1,2))</f>
        <v>0</v>
      </c>
      <c r="J209" s="2">
        <f>SUMIFS(VI_Debitos!$V:$V,VI_Debitos!$H:$H,$C209,VI_Debitos!$T:$T,$D209,VI_Debitos!$R:$R,LEFT(PAGADO!J$1,4),VI_Debitos!$Q:$Q,RIGHT(J$1,2))</f>
        <v>0</v>
      </c>
      <c r="K209" s="2">
        <f>SUMIFS(VI_Debitos!$V:$V,VI_Debitos!$H:$H,$C209,VI_Debitos!$T:$T,$D209,VI_Debitos!$R:$R,LEFT(PAGADO!K$1,4),VI_Debitos!$Q:$Q,RIGHT(K$1,2))</f>
        <v>0</v>
      </c>
      <c r="L209" s="2">
        <f>SUMIFS(VI_Debitos!$V:$V,VI_Debitos!$H:$H,$C209,VI_Debitos!$T:$T,$D209,VI_Debitos!$R:$R,LEFT(PAGADO!L$1,4),VI_Debitos!$Q:$Q,RIGHT(L$1,2))</f>
        <v>0</v>
      </c>
      <c r="M209" s="2">
        <f>SUMIFS(VI_Debitos!$V:$V,VI_Debitos!$H:$H,$C209,VI_Debitos!$T:$T,$D209,VI_Debitos!$R:$R,LEFT(PAGADO!M$1,4),VI_Debitos!$Q:$Q,RIGHT(M$1,2))</f>
        <v>0</v>
      </c>
      <c r="N209" s="2">
        <f>SUMIFS(VI_Debitos!$V:$V,VI_Debitos!$H:$H,$C209,VI_Debitos!$T:$T,$D209,VI_Debitos!$R:$R,LEFT(PAGADO!N$1,4),VI_Debitos!$Q:$Q,RIGHT(N$1,2))</f>
        <v>0</v>
      </c>
      <c r="O209" s="2">
        <f>SUMIFS(VI_Debitos!$V:$V,VI_Debitos!$H:$H,$C209,VI_Debitos!$T:$T,$D209,VI_Debitos!$R:$R,LEFT(PAGADO!O$1,4),VI_Debitos!$Q:$Q,RIGHT(O$1,2))</f>
        <v>0</v>
      </c>
      <c r="P209" s="2">
        <f>SUMIFS(VI_Debitos!$V:$V,VI_Debitos!$H:$H,$C209,VI_Debitos!$T:$T,$D209,VI_Debitos!$R:$R,LEFT(PAGADO!P$1,4),VI_Debitos!$Q:$Q,RIGHT(P$1,2))</f>
        <v>0</v>
      </c>
      <c r="Q209" s="2">
        <f>SUMIFS(VI_Debitos!$V:$V,VI_Debitos!$H:$H,$C209,VI_Debitos!$T:$T,$D209,VI_Debitos!$R:$R,LEFT(PAGADO!Q$1,4),VI_Debitos!$Q:$Q,RIGHT(Q$1,2))</f>
        <v>0</v>
      </c>
      <c r="R209" s="2">
        <f t="shared" si="3"/>
        <v>0</v>
      </c>
    </row>
    <row r="210" spans="6:18">
      <c r="F210" s="2">
        <f>SUMIFS(VI_Debitos!$V:$V,VI_Debitos!$H:$H,$C210,VI_Debitos!$T:$T,$D210,VI_Debitos!$R:$R,LEFT(PAGADO!F$1,4),VI_Debitos!$Q:$Q,RIGHT(F$1,2))</f>
        <v>0</v>
      </c>
      <c r="G210" s="2">
        <f>SUMIFS(VI_Debitos!$V:$V,VI_Debitos!$H:$H,$C210,VI_Debitos!$T:$T,$D210,VI_Debitos!$R:$R,LEFT(PAGADO!G$1,4),VI_Debitos!$Q:$Q,RIGHT(G$1,2))</f>
        <v>0</v>
      </c>
      <c r="H210" s="2">
        <f>SUMIFS(VI_Debitos!$V:$V,VI_Debitos!$H:$H,$C210,VI_Debitos!$T:$T,$D210,VI_Debitos!$R:$R,LEFT(PAGADO!H$1,4),VI_Debitos!$Q:$Q,RIGHT(H$1,2))</f>
        <v>0</v>
      </c>
      <c r="I210" s="2">
        <f>SUMIFS(VI_Debitos!$V:$V,VI_Debitos!$H:$H,$C210,VI_Debitos!$T:$T,$D210,VI_Debitos!$R:$R,LEFT(PAGADO!I$1,4),VI_Debitos!$Q:$Q,RIGHT(I$1,2))</f>
        <v>0</v>
      </c>
      <c r="J210" s="2">
        <f>SUMIFS(VI_Debitos!$V:$V,VI_Debitos!$H:$H,$C210,VI_Debitos!$T:$T,$D210,VI_Debitos!$R:$R,LEFT(PAGADO!J$1,4),VI_Debitos!$Q:$Q,RIGHT(J$1,2))</f>
        <v>0</v>
      </c>
      <c r="K210" s="2">
        <f>SUMIFS(VI_Debitos!$V:$V,VI_Debitos!$H:$H,$C210,VI_Debitos!$T:$T,$D210,VI_Debitos!$R:$R,LEFT(PAGADO!K$1,4),VI_Debitos!$Q:$Q,RIGHT(K$1,2))</f>
        <v>0</v>
      </c>
      <c r="L210" s="2">
        <f>SUMIFS(VI_Debitos!$V:$V,VI_Debitos!$H:$H,$C210,VI_Debitos!$T:$T,$D210,VI_Debitos!$R:$R,LEFT(PAGADO!L$1,4),VI_Debitos!$Q:$Q,RIGHT(L$1,2))</f>
        <v>0</v>
      </c>
      <c r="M210" s="2">
        <f>SUMIFS(VI_Debitos!$V:$V,VI_Debitos!$H:$H,$C210,VI_Debitos!$T:$T,$D210,VI_Debitos!$R:$R,LEFT(PAGADO!M$1,4),VI_Debitos!$Q:$Q,RIGHT(M$1,2))</f>
        <v>0</v>
      </c>
      <c r="N210" s="2">
        <f>SUMIFS(VI_Debitos!$V:$V,VI_Debitos!$H:$H,$C210,VI_Debitos!$T:$T,$D210,VI_Debitos!$R:$R,LEFT(PAGADO!N$1,4),VI_Debitos!$Q:$Q,RIGHT(N$1,2))</f>
        <v>0</v>
      </c>
      <c r="O210" s="2">
        <f>SUMIFS(VI_Debitos!$V:$V,VI_Debitos!$H:$H,$C210,VI_Debitos!$T:$T,$D210,VI_Debitos!$R:$R,LEFT(PAGADO!O$1,4),VI_Debitos!$Q:$Q,RIGHT(O$1,2))</f>
        <v>0</v>
      </c>
      <c r="P210" s="2">
        <f>SUMIFS(VI_Debitos!$V:$V,VI_Debitos!$H:$H,$C210,VI_Debitos!$T:$T,$D210,VI_Debitos!$R:$R,LEFT(PAGADO!P$1,4),VI_Debitos!$Q:$Q,RIGHT(P$1,2))</f>
        <v>0</v>
      </c>
      <c r="Q210" s="2">
        <f>SUMIFS(VI_Debitos!$V:$V,VI_Debitos!$H:$H,$C210,VI_Debitos!$T:$T,$D210,VI_Debitos!$R:$R,LEFT(PAGADO!Q$1,4),VI_Debitos!$Q:$Q,RIGHT(Q$1,2))</f>
        <v>0</v>
      </c>
      <c r="R210" s="2">
        <f t="shared" si="3"/>
        <v>0</v>
      </c>
    </row>
    <row r="211" spans="6:18">
      <c r="F211" s="2">
        <f>SUMIFS(VI_Debitos!$V:$V,VI_Debitos!$H:$H,$C211,VI_Debitos!$T:$T,$D211,VI_Debitos!$R:$R,LEFT(PAGADO!F$1,4),VI_Debitos!$Q:$Q,RIGHT(F$1,2))</f>
        <v>0</v>
      </c>
      <c r="G211" s="2">
        <f>SUMIFS(VI_Debitos!$V:$V,VI_Debitos!$H:$H,$C211,VI_Debitos!$T:$T,$D211,VI_Debitos!$R:$R,LEFT(PAGADO!G$1,4),VI_Debitos!$Q:$Q,RIGHT(G$1,2))</f>
        <v>0</v>
      </c>
      <c r="H211" s="2">
        <f>SUMIFS(VI_Debitos!$V:$V,VI_Debitos!$H:$H,$C211,VI_Debitos!$T:$T,$D211,VI_Debitos!$R:$R,LEFT(PAGADO!H$1,4),VI_Debitos!$Q:$Q,RIGHT(H$1,2))</f>
        <v>0</v>
      </c>
      <c r="I211" s="2">
        <f>SUMIFS(VI_Debitos!$V:$V,VI_Debitos!$H:$H,$C211,VI_Debitos!$T:$T,$D211,VI_Debitos!$R:$R,LEFT(PAGADO!I$1,4),VI_Debitos!$Q:$Q,RIGHT(I$1,2))</f>
        <v>0</v>
      </c>
      <c r="J211" s="2">
        <f>SUMIFS(VI_Debitos!$V:$V,VI_Debitos!$H:$H,$C211,VI_Debitos!$T:$T,$D211,VI_Debitos!$R:$R,LEFT(PAGADO!J$1,4),VI_Debitos!$Q:$Q,RIGHT(J$1,2))</f>
        <v>0</v>
      </c>
      <c r="K211" s="2">
        <f>SUMIFS(VI_Debitos!$V:$V,VI_Debitos!$H:$H,$C211,VI_Debitos!$T:$T,$D211,VI_Debitos!$R:$R,LEFT(PAGADO!K$1,4),VI_Debitos!$Q:$Q,RIGHT(K$1,2))</f>
        <v>0</v>
      </c>
      <c r="L211" s="2">
        <f>SUMIFS(VI_Debitos!$V:$V,VI_Debitos!$H:$H,$C211,VI_Debitos!$T:$T,$D211,VI_Debitos!$R:$R,LEFT(PAGADO!L$1,4),VI_Debitos!$Q:$Q,RIGHT(L$1,2))</f>
        <v>0</v>
      </c>
      <c r="M211" s="2">
        <f>SUMIFS(VI_Debitos!$V:$V,VI_Debitos!$H:$H,$C211,VI_Debitos!$T:$T,$D211,VI_Debitos!$R:$R,LEFT(PAGADO!M$1,4),VI_Debitos!$Q:$Q,RIGHT(M$1,2))</f>
        <v>0</v>
      </c>
      <c r="N211" s="2">
        <f>SUMIFS(VI_Debitos!$V:$V,VI_Debitos!$H:$H,$C211,VI_Debitos!$T:$T,$D211,VI_Debitos!$R:$R,LEFT(PAGADO!N$1,4),VI_Debitos!$Q:$Q,RIGHT(N$1,2))</f>
        <v>0</v>
      </c>
      <c r="O211" s="2">
        <f>SUMIFS(VI_Debitos!$V:$V,VI_Debitos!$H:$H,$C211,VI_Debitos!$T:$T,$D211,VI_Debitos!$R:$R,LEFT(PAGADO!O$1,4),VI_Debitos!$Q:$Q,RIGHT(O$1,2))</f>
        <v>0</v>
      </c>
      <c r="P211" s="2">
        <f>SUMIFS(VI_Debitos!$V:$V,VI_Debitos!$H:$H,$C211,VI_Debitos!$T:$T,$D211,VI_Debitos!$R:$R,LEFT(PAGADO!P$1,4),VI_Debitos!$Q:$Q,RIGHT(P$1,2))</f>
        <v>0</v>
      </c>
      <c r="Q211" s="2">
        <f>SUMIFS(VI_Debitos!$V:$V,VI_Debitos!$H:$H,$C211,VI_Debitos!$T:$T,$D211,VI_Debitos!$R:$R,LEFT(PAGADO!Q$1,4),VI_Debitos!$Q:$Q,RIGHT(Q$1,2))</f>
        <v>0</v>
      </c>
      <c r="R211" s="2">
        <f t="shared" si="3"/>
        <v>0</v>
      </c>
    </row>
    <row r="212" spans="6:18">
      <c r="F212" s="2">
        <f>SUMIFS(VI_Debitos!$V:$V,VI_Debitos!$H:$H,$C212,VI_Debitos!$T:$T,$D212,VI_Debitos!$R:$R,LEFT(PAGADO!F$1,4),VI_Debitos!$Q:$Q,RIGHT(F$1,2))</f>
        <v>0</v>
      </c>
      <c r="G212" s="2">
        <f>SUMIFS(VI_Debitos!$V:$V,VI_Debitos!$H:$H,$C212,VI_Debitos!$T:$T,$D212,VI_Debitos!$R:$R,LEFT(PAGADO!G$1,4),VI_Debitos!$Q:$Q,RIGHT(G$1,2))</f>
        <v>0</v>
      </c>
      <c r="H212" s="2">
        <f>SUMIFS(VI_Debitos!$V:$V,VI_Debitos!$H:$H,$C212,VI_Debitos!$T:$T,$D212,VI_Debitos!$R:$R,LEFT(PAGADO!H$1,4),VI_Debitos!$Q:$Q,RIGHT(H$1,2))</f>
        <v>0</v>
      </c>
      <c r="I212" s="2">
        <f>SUMIFS(VI_Debitos!$V:$V,VI_Debitos!$H:$H,$C212,VI_Debitos!$T:$T,$D212,VI_Debitos!$R:$R,LEFT(PAGADO!I$1,4),VI_Debitos!$Q:$Q,RIGHT(I$1,2))</f>
        <v>0</v>
      </c>
      <c r="J212" s="2">
        <f>SUMIFS(VI_Debitos!$V:$V,VI_Debitos!$H:$H,$C212,VI_Debitos!$T:$T,$D212,VI_Debitos!$R:$R,LEFT(PAGADO!J$1,4),VI_Debitos!$Q:$Q,RIGHT(J$1,2))</f>
        <v>0</v>
      </c>
      <c r="K212" s="2">
        <f>SUMIFS(VI_Debitos!$V:$V,VI_Debitos!$H:$H,$C212,VI_Debitos!$T:$T,$D212,VI_Debitos!$R:$R,LEFT(PAGADO!K$1,4),VI_Debitos!$Q:$Q,RIGHT(K$1,2))</f>
        <v>0</v>
      </c>
      <c r="L212" s="2">
        <f>SUMIFS(VI_Debitos!$V:$V,VI_Debitos!$H:$H,$C212,VI_Debitos!$T:$T,$D212,VI_Debitos!$R:$R,LEFT(PAGADO!L$1,4),VI_Debitos!$Q:$Q,RIGHT(L$1,2))</f>
        <v>0</v>
      </c>
      <c r="M212" s="2">
        <f>SUMIFS(VI_Debitos!$V:$V,VI_Debitos!$H:$H,$C212,VI_Debitos!$T:$T,$D212,VI_Debitos!$R:$R,LEFT(PAGADO!M$1,4),VI_Debitos!$Q:$Q,RIGHT(M$1,2))</f>
        <v>0</v>
      </c>
      <c r="N212" s="2">
        <f>SUMIFS(VI_Debitos!$V:$V,VI_Debitos!$H:$H,$C212,VI_Debitos!$T:$T,$D212,VI_Debitos!$R:$R,LEFT(PAGADO!N$1,4),VI_Debitos!$Q:$Q,RIGHT(N$1,2))</f>
        <v>0</v>
      </c>
      <c r="O212" s="2">
        <f>SUMIFS(VI_Debitos!$V:$V,VI_Debitos!$H:$H,$C212,VI_Debitos!$T:$T,$D212,VI_Debitos!$R:$R,LEFT(PAGADO!O$1,4),VI_Debitos!$Q:$Q,RIGHT(O$1,2))</f>
        <v>0</v>
      </c>
      <c r="P212" s="2">
        <f>SUMIFS(VI_Debitos!$V:$V,VI_Debitos!$H:$H,$C212,VI_Debitos!$T:$T,$D212,VI_Debitos!$R:$R,LEFT(PAGADO!P$1,4),VI_Debitos!$Q:$Q,RIGHT(P$1,2))</f>
        <v>0</v>
      </c>
      <c r="Q212" s="2">
        <f>SUMIFS(VI_Debitos!$V:$V,VI_Debitos!$H:$H,$C212,VI_Debitos!$T:$T,$D212,VI_Debitos!$R:$R,LEFT(PAGADO!Q$1,4),VI_Debitos!$Q:$Q,RIGHT(Q$1,2))</f>
        <v>0</v>
      </c>
      <c r="R212" s="2">
        <f t="shared" si="3"/>
        <v>0</v>
      </c>
    </row>
    <row r="213" spans="6:18">
      <c r="F213" s="2">
        <f>SUMIFS(VI_Debitos!$V:$V,VI_Debitos!$H:$H,$C213,VI_Debitos!$T:$T,$D213,VI_Debitos!$R:$R,LEFT(PAGADO!F$1,4),VI_Debitos!$Q:$Q,RIGHT(F$1,2))</f>
        <v>0</v>
      </c>
      <c r="G213" s="2">
        <f>SUMIFS(VI_Debitos!$V:$V,VI_Debitos!$H:$H,$C213,VI_Debitos!$T:$T,$D213,VI_Debitos!$R:$R,LEFT(PAGADO!G$1,4),VI_Debitos!$Q:$Q,RIGHT(G$1,2))</f>
        <v>0</v>
      </c>
      <c r="H213" s="2">
        <f>SUMIFS(VI_Debitos!$V:$V,VI_Debitos!$H:$H,$C213,VI_Debitos!$T:$T,$D213,VI_Debitos!$R:$R,LEFT(PAGADO!H$1,4),VI_Debitos!$Q:$Q,RIGHT(H$1,2))</f>
        <v>0</v>
      </c>
      <c r="I213" s="2">
        <f>SUMIFS(VI_Debitos!$V:$V,VI_Debitos!$H:$H,$C213,VI_Debitos!$T:$T,$D213,VI_Debitos!$R:$R,LEFT(PAGADO!I$1,4),VI_Debitos!$Q:$Q,RIGHT(I$1,2))</f>
        <v>0</v>
      </c>
      <c r="J213" s="2">
        <f>SUMIFS(VI_Debitos!$V:$V,VI_Debitos!$H:$H,$C213,VI_Debitos!$T:$T,$D213,VI_Debitos!$R:$R,LEFT(PAGADO!J$1,4),VI_Debitos!$Q:$Q,RIGHT(J$1,2))</f>
        <v>0</v>
      </c>
      <c r="K213" s="2">
        <f>SUMIFS(VI_Debitos!$V:$V,VI_Debitos!$H:$H,$C213,VI_Debitos!$T:$T,$D213,VI_Debitos!$R:$R,LEFT(PAGADO!K$1,4),VI_Debitos!$Q:$Q,RIGHT(K$1,2))</f>
        <v>0</v>
      </c>
      <c r="L213" s="2">
        <f>SUMIFS(VI_Debitos!$V:$V,VI_Debitos!$H:$H,$C213,VI_Debitos!$T:$T,$D213,VI_Debitos!$R:$R,LEFT(PAGADO!L$1,4),VI_Debitos!$Q:$Q,RIGHT(L$1,2))</f>
        <v>0</v>
      </c>
      <c r="M213" s="2">
        <f>SUMIFS(VI_Debitos!$V:$V,VI_Debitos!$H:$H,$C213,VI_Debitos!$T:$T,$D213,VI_Debitos!$R:$R,LEFT(PAGADO!M$1,4),VI_Debitos!$Q:$Q,RIGHT(M$1,2))</f>
        <v>0</v>
      </c>
      <c r="N213" s="2">
        <f>SUMIFS(VI_Debitos!$V:$V,VI_Debitos!$H:$H,$C213,VI_Debitos!$T:$T,$D213,VI_Debitos!$R:$R,LEFT(PAGADO!N$1,4),VI_Debitos!$Q:$Q,RIGHT(N$1,2))</f>
        <v>0</v>
      </c>
      <c r="O213" s="2">
        <f>SUMIFS(VI_Debitos!$V:$V,VI_Debitos!$H:$H,$C213,VI_Debitos!$T:$T,$D213,VI_Debitos!$R:$R,LEFT(PAGADO!O$1,4),VI_Debitos!$Q:$Q,RIGHT(O$1,2))</f>
        <v>0</v>
      </c>
      <c r="P213" s="2">
        <f>SUMIFS(VI_Debitos!$V:$V,VI_Debitos!$H:$H,$C213,VI_Debitos!$T:$T,$D213,VI_Debitos!$R:$R,LEFT(PAGADO!P$1,4),VI_Debitos!$Q:$Q,RIGHT(P$1,2))</f>
        <v>0</v>
      </c>
      <c r="Q213" s="2">
        <f>SUMIFS(VI_Debitos!$V:$V,VI_Debitos!$H:$H,$C213,VI_Debitos!$T:$T,$D213,VI_Debitos!$R:$R,LEFT(PAGADO!Q$1,4),VI_Debitos!$Q:$Q,RIGHT(Q$1,2))</f>
        <v>0</v>
      </c>
      <c r="R213" s="2">
        <f t="shared" si="3"/>
        <v>0</v>
      </c>
    </row>
    <row r="214" spans="6:18">
      <c r="F214" s="2">
        <f>SUMIFS(VI_Debitos!$V:$V,VI_Debitos!$H:$H,$C214,VI_Debitos!$T:$T,$D214,VI_Debitos!$R:$R,LEFT(PAGADO!F$1,4),VI_Debitos!$Q:$Q,RIGHT(F$1,2))</f>
        <v>0</v>
      </c>
      <c r="G214" s="2">
        <f>SUMIFS(VI_Debitos!$V:$V,VI_Debitos!$H:$H,$C214,VI_Debitos!$T:$T,$D214,VI_Debitos!$R:$R,LEFT(PAGADO!G$1,4),VI_Debitos!$Q:$Q,RIGHT(G$1,2))</f>
        <v>0</v>
      </c>
      <c r="H214" s="2">
        <f>SUMIFS(VI_Debitos!$V:$V,VI_Debitos!$H:$H,$C214,VI_Debitos!$T:$T,$D214,VI_Debitos!$R:$R,LEFT(PAGADO!H$1,4),VI_Debitos!$Q:$Q,RIGHT(H$1,2))</f>
        <v>0</v>
      </c>
      <c r="I214" s="2">
        <f>SUMIFS(VI_Debitos!$V:$V,VI_Debitos!$H:$H,$C214,VI_Debitos!$T:$T,$D214,VI_Debitos!$R:$R,LEFT(PAGADO!I$1,4),VI_Debitos!$Q:$Q,RIGHT(I$1,2))</f>
        <v>0</v>
      </c>
      <c r="J214" s="2">
        <f>SUMIFS(VI_Debitos!$V:$V,VI_Debitos!$H:$H,$C214,VI_Debitos!$T:$T,$D214,VI_Debitos!$R:$R,LEFT(PAGADO!J$1,4),VI_Debitos!$Q:$Q,RIGHT(J$1,2))</f>
        <v>0</v>
      </c>
      <c r="K214" s="2">
        <f>SUMIFS(VI_Debitos!$V:$V,VI_Debitos!$H:$H,$C214,VI_Debitos!$T:$T,$D214,VI_Debitos!$R:$R,LEFT(PAGADO!K$1,4),VI_Debitos!$Q:$Q,RIGHT(K$1,2))</f>
        <v>0</v>
      </c>
      <c r="L214" s="2">
        <f>SUMIFS(VI_Debitos!$V:$V,VI_Debitos!$H:$H,$C214,VI_Debitos!$T:$T,$D214,VI_Debitos!$R:$R,LEFT(PAGADO!L$1,4),VI_Debitos!$Q:$Q,RIGHT(L$1,2))</f>
        <v>0</v>
      </c>
      <c r="M214" s="2">
        <f>SUMIFS(VI_Debitos!$V:$V,VI_Debitos!$H:$H,$C214,VI_Debitos!$T:$T,$D214,VI_Debitos!$R:$R,LEFT(PAGADO!M$1,4),VI_Debitos!$Q:$Q,RIGHT(M$1,2))</f>
        <v>0</v>
      </c>
      <c r="N214" s="2">
        <f>SUMIFS(VI_Debitos!$V:$V,VI_Debitos!$H:$H,$C214,VI_Debitos!$T:$T,$D214,VI_Debitos!$R:$R,LEFT(PAGADO!N$1,4),VI_Debitos!$Q:$Q,RIGHT(N$1,2))</f>
        <v>0</v>
      </c>
      <c r="O214" s="2">
        <f>SUMIFS(VI_Debitos!$V:$V,VI_Debitos!$H:$H,$C214,VI_Debitos!$T:$T,$D214,VI_Debitos!$R:$R,LEFT(PAGADO!O$1,4),VI_Debitos!$Q:$Q,RIGHT(O$1,2))</f>
        <v>0</v>
      </c>
      <c r="P214" s="2">
        <f>SUMIFS(VI_Debitos!$V:$V,VI_Debitos!$H:$H,$C214,VI_Debitos!$T:$T,$D214,VI_Debitos!$R:$R,LEFT(PAGADO!P$1,4),VI_Debitos!$Q:$Q,RIGHT(P$1,2))</f>
        <v>0</v>
      </c>
      <c r="Q214" s="2">
        <f>SUMIFS(VI_Debitos!$V:$V,VI_Debitos!$H:$H,$C214,VI_Debitos!$T:$T,$D214,VI_Debitos!$R:$R,LEFT(PAGADO!Q$1,4),VI_Debitos!$Q:$Q,RIGHT(Q$1,2))</f>
        <v>0</v>
      </c>
      <c r="R214" s="2">
        <f t="shared" si="3"/>
        <v>0</v>
      </c>
    </row>
    <row r="215" spans="6:18">
      <c r="F215" s="2">
        <f>SUMIFS(VI_Debitos!$V:$V,VI_Debitos!$H:$H,$C215,VI_Debitos!$T:$T,$D215,VI_Debitos!$R:$R,LEFT(PAGADO!F$1,4),VI_Debitos!$Q:$Q,RIGHT(F$1,2))</f>
        <v>0</v>
      </c>
      <c r="G215" s="2">
        <f>SUMIFS(VI_Debitos!$V:$V,VI_Debitos!$H:$H,$C215,VI_Debitos!$T:$T,$D215,VI_Debitos!$R:$R,LEFT(PAGADO!G$1,4),VI_Debitos!$Q:$Q,RIGHT(G$1,2))</f>
        <v>0</v>
      </c>
      <c r="H215" s="2">
        <f>SUMIFS(VI_Debitos!$V:$V,VI_Debitos!$H:$H,$C215,VI_Debitos!$T:$T,$D215,VI_Debitos!$R:$R,LEFT(PAGADO!H$1,4),VI_Debitos!$Q:$Q,RIGHT(H$1,2))</f>
        <v>0</v>
      </c>
      <c r="I215" s="2">
        <f>SUMIFS(VI_Debitos!$V:$V,VI_Debitos!$H:$H,$C215,VI_Debitos!$T:$T,$D215,VI_Debitos!$R:$R,LEFT(PAGADO!I$1,4),VI_Debitos!$Q:$Q,RIGHT(I$1,2))</f>
        <v>0</v>
      </c>
      <c r="J215" s="2">
        <f>SUMIFS(VI_Debitos!$V:$V,VI_Debitos!$H:$H,$C215,VI_Debitos!$T:$T,$D215,VI_Debitos!$R:$R,LEFT(PAGADO!J$1,4),VI_Debitos!$Q:$Q,RIGHT(J$1,2))</f>
        <v>0</v>
      </c>
      <c r="K215" s="2">
        <f>SUMIFS(VI_Debitos!$V:$V,VI_Debitos!$H:$H,$C215,VI_Debitos!$T:$T,$D215,VI_Debitos!$R:$R,LEFT(PAGADO!K$1,4),VI_Debitos!$Q:$Q,RIGHT(K$1,2))</f>
        <v>0</v>
      </c>
      <c r="L215" s="2">
        <f>SUMIFS(VI_Debitos!$V:$V,VI_Debitos!$H:$H,$C215,VI_Debitos!$T:$T,$D215,VI_Debitos!$R:$R,LEFT(PAGADO!L$1,4),VI_Debitos!$Q:$Q,RIGHT(L$1,2))</f>
        <v>0</v>
      </c>
      <c r="M215" s="2">
        <f>SUMIFS(VI_Debitos!$V:$V,VI_Debitos!$H:$H,$C215,VI_Debitos!$T:$T,$D215,VI_Debitos!$R:$R,LEFT(PAGADO!M$1,4),VI_Debitos!$Q:$Q,RIGHT(M$1,2))</f>
        <v>0</v>
      </c>
      <c r="N215" s="2">
        <f>SUMIFS(VI_Debitos!$V:$V,VI_Debitos!$H:$H,$C215,VI_Debitos!$T:$T,$D215,VI_Debitos!$R:$R,LEFT(PAGADO!N$1,4),VI_Debitos!$Q:$Q,RIGHT(N$1,2))</f>
        <v>0</v>
      </c>
      <c r="O215" s="2">
        <f>SUMIFS(VI_Debitos!$V:$V,VI_Debitos!$H:$H,$C215,VI_Debitos!$T:$T,$D215,VI_Debitos!$R:$R,LEFT(PAGADO!O$1,4),VI_Debitos!$Q:$Q,RIGHT(O$1,2))</f>
        <v>0</v>
      </c>
      <c r="P215" s="2">
        <f>SUMIFS(VI_Debitos!$V:$V,VI_Debitos!$H:$H,$C215,VI_Debitos!$T:$T,$D215,VI_Debitos!$R:$R,LEFT(PAGADO!P$1,4),VI_Debitos!$Q:$Q,RIGHT(P$1,2))</f>
        <v>0</v>
      </c>
      <c r="Q215" s="2">
        <f>SUMIFS(VI_Debitos!$V:$V,VI_Debitos!$H:$H,$C215,VI_Debitos!$T:$T,$D215,VI_Debitos!$R:$R,LEFT(PAGADO!Q$1,4),VI_Debitos!$Q:$Q,RIGHT(Q$1,2))</f>
        <v>0</v>
      </c>
      <c r="R215" s="2">
        <f t="shared" si="3"/>
        <v>0</v>
      </c>
    </row>
    <row r="216" spans="6:18">
      <c r="F216" s="2">
        <f>SUMIFS(VI_Debitos!$V:$V,VI_Debitos!$H:$H,$C216,VI_Debitos!$T:$T,$D216,VI_Debitos!$R:$R,LEFT(PAGADO!F$1,4),VI_Debitos!$Q:$Q,RIGHT(F$1,2))</f>
        <v>0</v>
      </c>
      <c r="G216" s="2">
        <f>SUMIFS(VI_Debitos!$V:$V,VI_Debitos!$H:$H,$C216,VI_Debitos!$T:$T,$D216,VI_Debitos!$R:$R,LEFT(PAGADO!G$1,4),VI_Debitos!$Q:$Q,RIGHT(G$1,2))</f>
        <v>0</v>
      </c>
      <c r="H216" s="2">
        <f>SUMIFS(VI_Debitos!$V:$V,VI_Debitos!$H:$H,$C216,VI_Debitos!$T:$T,$D216,VI_Debitos!$R:$R,LEFT(PAGADO!H$1,4),VI_Debitos!$Q:$Q,RIGHT(H$1,2))</f>
        <v>0</v>
      </c>
      <c r="I216" s="2">
        <f>SUMIFS(VI_Debitos!$V:$V,VI_Debitos!$H:$H,$C216,VI_Debitos!$T:$T,$D216,VI_Debitos!$R:$R,LEFT(PAGADO!I$1,4),VI_Debitos!$Q:$Q,RIGHT(I$1,2))</f>
        <v>0</v>
      </c>
      <c r="J216" s="2">
        <f>SUMIFS(VI_Debitos!$V:$V,VI_Debitos!$H:$H,$C216,VI_Debitos!$T:$T,$D216,VI_Debitos!$R:$R,LEFT(PAGADO!J$1,4),VI_Debitos!$Q:$Q,RIGHT(J$1,2))</f>
        <v>0</v>
      </c>
      <c r="K216" s="2">
        <f>SUMIFS(VI_Debitos!$V:$V,VI_Debitos!$H:$H,$C216,VI_Debitos!$T:$T,$D216,VI_Debitos!$R:$R,LEFT(PAGADO!K$1,4),VI_Debitos!$Q:$Q,RIGHT(K$1,2))</f>
        <v>0</v>
      </c>
      <c r="L216" s="2">
        <f>SUMIFS(VI_Debitos!$V:$V,VI_Debitos!$H:$H,$C216,VI_Debitos!$T:$T,$D216,VI_Debitos!$R:$R,LEFT(PAGADO!L$1,4),VI_Debitos!$Q:$Q,RIGHT(L$1,2))</f>
        <v>0</v>
      </c>
      <c r="M216" s="2">
        <f>SUMIFS(VI_Debitos!$V:$V,VI_Debitos!$H:$H,$C216,VI_Debitos!$T:$T,$D216,VI_Debitos!$R:$R,LEFT(PAGADO!M$1,4),VI_Debitos!$Q:$Q,RIGHT(M$1,2))</f>
        <v>0</v>
      </c>
      <c r="N216" s="2">
        <f>SUMIFS(VI_Debitos!$V:$V,VI_Debitos!$H:$H,$C216,VI_Debitos!$T:$T,$D216,VI_Debitos!$R:$R,LEFT(PAGADO!N$1,4),VI_Debitos!$Q:$Q,RIGHT(N$1,2))</f>
        <v>0</v>
      </c>
      <c r="O216" s="2">
        <f>SUMIFS(VI_Debitos!$V:$V,VI_Debitos!$H:$H,$C216,VI_Debitos!$T:$T,$D216,VI_Debitos!$R:$R,LEFT(PAGADO!O$1,4),VI_Debitos!$Q:$Q,RIGHT(O$1,2))</f>
        <v>0</v>
      </c>
      <c r="P216" s="2">
        <f>SUMIFS(VI_Debitos!$V:$V,VI_Debitos!$H:$H,$C216,VI_Debitos!$T:$T,$D216,VI_Debitos!$R:$R,LEFT(PAGADO!P$1,4),VI_Debitos!$Q:$Q,RIGHT(P$1,2))</f>
        <v>0</v>
      </c>
      <c r="Q216" s="2">
        <f>SUMIFS(VI_Debitos!$V:$V,VI_Debitos!$H:$H,$C216,VI_Debitos!$T:$T,$D216,VI_Debitos!$R:$R,LEFT(PAGADO!Q$1,4),VI_Debitos!$Q:$Q,RIGHT(Q$1,2))</f>
        <v>0</v>
      </c>
      <c r="R216" s="2">
        <f t="shared" si="3"/>
        <v>0</v>
      </c>
    </row>
    <row r="217" spans="6:18">
      <c r="F217" s="2">
        <f>SUMIFS(VI_Debitos!$V:$V,VI_Debitos!$H:$H,$C217,VI_Debitos!$T:$T,$D217,VI_Debitos!$R:$R,LEFT(PAGADO!F$1,4),VI_Debitos!$Q:$Q,RIGHT(F$1,2))</f>
        <v>0</v>
      </c>
      <c r="G217" s="2">
        <f>SUMIFS(VI_Debitos!$V:$V,VI_Debitos!$H:$H,$C217,VI_Debitos!$T:$T,$D217,VI_Debitos!$R:$R,LEFT(PAGADO!G$1,4),VI_Debitos!$Q:$Q,RIGHT(G$1,2))</f>
        <v>0</v>
      </c>
      <c r="H217" s="2">
        <f>SUMIFS(VI_Debitos!$V:$V,VI_Debitos!$H:$H,$C217,VI_Debitos!$T:$T,$D217,VI_Debitos!$R:$R,LEFT(PAGADO!H$1,4),VI_Debitos!$Q:$Q,RIGHT(H$1,2))</f>
        <v>0</v>
      </c>
      <c r="I217" s="2">
        <f>SUMIFS(VI_Debitos!$V:$V,VI_Debitos!$H:$H,$C217,VI_Debitos!$T:$T,$D217,VI_Debitos!$R:$R,LEFT(PAGADO!I$1,4),VI_Debitos!$Q:$Q,RIGHT(I$1,2))</f>
        <v>0</v>
      </c>
      <c r="J217" s="2">
        <f>SUMIFS(VI_Debitos!$V:$V,VI_Debitos!$H:$H,$C217,VI_Debitos!$T:$T,$D217,VI_Debitos!$R:$R,LEFT(PAGADO!J$1,4),VI_Debitos!$Q:$Q,RIGHT(J$1,2))</f>
        <v>0</v>
      </c>
      <c r="K217" s="2">
        <f>SUMIFS(VI_Debitos!$V:$V,VI_Debitos!$H:$H,$C217,VI_Debitos!$T:$T,$D217,VI_Debitos!$R:$R,LEFT(PAGADO!K$1,4),VI_Debitos!$Q:$Q,RIGHT(K$1,2))</f>
        <v>0</v>
      </c>
      <c r="L217" s="2">
        <f>SUMIFS(VI_Debitos!$V:$V,VI_Debitos!$H:$H,$C217,VI_Debitos!$T:$T,$D217,VI_Debitos!$R:$R,LEFT(PAGADO!L$1,4),VI_Debitos!$Q:$Q,RIGHT(L$1,2))</f>
        <v>0</v>
      </c>
      <c r="M217" s="2">
        <f>SUMIFS(VI_Debitos!$V:$V,VI_Debitos!$H:$H,$C217,VI_Debitos!$T:$T,$D217,VI_Debitos!$R:$R,LEFT(PAGADO!M$1,4),VI_Debitos!$Q:$Q,RIGHT(M$1,2))</f>
        <v>0</v>
      </c>
      <c r="N217" s="2">
        <f>SUMIFS(VI_Debitos!$V:$V,VI_Debitos!$H:$H,$C217,VI_Debitos!$T:$T,$D217,VI_Debitos!$R:$R,LEFT(PAGADO!N$1,4),VI_Debitos!$Q:$Q,RIGHT(N$1,2))</f>
        <v>0</v>
      </c>
      <c r="O217" s="2">
        <f>SUMIFS(VI_Debitos!$V:$V,VI_Debitos!$H:$H,$C217,VI_Debitos!$T:$T,$D217,VI_Debitos!$R:$R,LEFT(PAGADO!O$1,4),VI_Debitos!$Q:$Q,RIGHT(O$1,2))</f>
        <v>0</v>
      </c>
      <c r="P217" s="2">
        <f>SUMIFS(VI_Debitos!$V:$V,VI_Debitos!$H:$H,$C217,VI_Debitos!$T:$T,$D217,VI_Debitos!$R:$R,LEFT(PAGADO!P$1,4),VI_Debitos!$Q:$Q,RIGHT(P$1,2))</f>
        <v>0</v>
      </c>
      <c r="Q217" s="2">
        <f>SUMIFS(VI_Debitos!$V:$V,VI_Debitos!$H:$H,$C217,VI_Debitos!$T:$T,$D217,VI_Debitos!$R:$R,LEFT(PAGADO!Q$1,4),VI_Debitos!$Q:$Q,RIGHT(Q$1,2))</f>
        <v>0</v>
      </c>
      <c r="R217" s="2">
        <f t="shared" si="3"/>
        <v>0</v>
      </c>
    </row>
    <row r="218" spans="6:18">
      <c r="F218" s="2">
        <f>SUMIFS(VI_Debitos!$V:$V,VI_Debitos!$H:$H,$C218,VI_Debitos!$T:$T,$D218,VI_Debitos!$R:$R,LEFT(PAGADO!F$1,4),VI_Debitos!$Q:$Q,RIGHT(F$1,2))</f>
        <v>0</v>
      </c>
      <c r="G218" s="2">
        <f>SUMIFS(VI_Debitos!$V:$V,VI_Debitos!$H:$H,$C218,VI_Debitos!$T:$T,$D218,VI_Debitos!$R:$R,LEFT(PAGADO!G$1,4),VI_Debitos!$Q:$Q,RIGHT(G$1,2))</f>
        <v>0</v>
      </c>
      <c r="H218" s="2">
        <f>SUMIFS(VI_Debitos!$V:$V,VI_Debitos!$H:$H,$C218,VI_Debitos!$T:$T,$D218,VI_Debitos!$R:$R,LEFT(PAGADO!H$1,4),VI_Debitos!$Q:$Q,RIGHT(H$1,2))</f>
        <v>0</v>
      </c>
      <c r="I218" s="2">
        <f>SUMIFS(VI_Debitos!$V:$V,VI_Debitos!$H:$H,$C218,VI_Debitos!$T:$T,$D218,VI_Debitos!$R:$R,LEFT(PAGADO!I$1,4),VI_Debitos!$Q:$Q,RIGHT(I$1,2))</f>
        <v>0</v>
      </c>
      <c r="J218" s="2">
        <f>SUMIFS(VI_Debitos!$V:$V,VI_Debitos!$H:$H,$C218,VI_Debitos!$T:$T,$D218,VI_Debitos!$R:$R,LEFT(PAGADO!J$1,4),VI_Debitos!$Q:$Q,RIGHT(J$1,2))</f>
        <v>0</v>
      </c>
      <c r="K218" s="2">
        <f>SUMIFS(VI_Debitos!$V:$V,VI_Debitos!$H:$H,$C218,VI_Debitos!$T:$T,$D218,VI_Debitos!$R:$R,LEFT(PAGADO!K$1,4),VI_Debitos!$Q:$Q,RIGHT(K$1,2))</f>
        <v>0</v>
      </c>
      <c r="L218" s="2">
        <f>SUMIFS(VI_Debitos!$V:$V,VI_Debitos!$H:$H,$C218,VI_Debitos!$T:$T,$D218,VI_Debitos!$R:$R,LEFT(PAGADO!L$1,4),VI_Debitos!$Q:$Q,RIGHT(L$1,2))</f>
        <v>0</v>
      </c>
      <c r="M218" s="2">
        <f>SUMIFS(VI_Debitos!$V:$V,VI_Debitos!$H:$H,$C218,VI_Debitos!$T:$T,$D218,VI_Debitos!$R:$R,LEFT(PAGADO!M$1,4),VI_Debitos!$Q:$Q,RIGHT(M$1,2))</f>
        <v>0</v>
      </c>
      <c r="N218" s="2">
        <f>SUMIFS(VI_Debitos!$V:$V,VI_Debitos!$H:$H,$C218,VI_Debitos!$T:$T,$D218,VI_Debitos!$R:$R,LEFT(PAGADO!N$1,4),VI_Debitos!$Q:$Q,RIGHT(N$1,2))</f>
        <v>0</v>
      </c>
      <c r="O218" s="2">
        <f>SUMIFS(VI_Debitos!$V:$V,VI_Debitos!$H:$H,$C218,VI_Debitos!$T:$T,$D218,VI_Debitos!$R:$R,LEFT(PAGADO!O$1,4),VI_Debitos!$Q:$Q,RIGHT(O$1,2))</f>
        <v>0</v>
      </c>
      <c r="P218" s="2">
        <f>SUMIFS(VI_Debitos!$V:$V,VI_Debitos!$H:$H,$C218,VI_Debitos!$T:$T,$D218,VI_Debitos!$R:$R,LEFT(PAGADO!P$1,4),VI_Debitos!$Q:$Q,RIGHT(P$1,2))</f>
        <v>0</v>
      </c>
      <c r="Q218" s="2">
        <f>SUMIFS(VI_Debitos!$V:$V,VI_Debitos!$H:$H,$C218,VI_Debitos!$T:$T,$D218,VI_Debitos!$R:$R,LEFT(PAGADO!Q$1,4),VI_Debitos!$Q:$Q,RIGHT(Q$1,2))</f>
        <v>0</v>
      </c>
      <c r="R218" s="2">
        <f t="shared" si="3"/>
        <v>0</v>
      </c>
    </row>
    <row r="219" spans="6:18">
      <c r="F219" s="2">
        <f>SUMIFS(VI_Debitos!$V:$V,VI_Debitos!$H:$H,$C219,VI_Debitos!$T:$T,$D219,VI_Debitos!$R:$R,LEFT(PAGADO!F$1,4),VI_Debitos!$Q:$Q,RIGHT(F$1,2))</f>
        <v>0</v>
      </c>
      <c r="G219" s="2">
        <f>SUMIFS(VI_Debitos!$V:$V,VI_Debitos!$H:$H,$C219,VI_Debitos!$T:$T,$D219,VI_Debitos!$R:$R,LEFT(PAGADO!G$1,4),VI_Debitos!$Q:$Q,RIGHT(G$1,2))</f>
        <v>0</v>
      </c>
      <c r="H219" s="2">
        <f>SUMIFS(VI_Debitos!$V:$V,VI_Debitos!$H:$H,$C219,VI_Debitos!$T:$T,$D219,VI_Debitos!$R:$R,LEFT(PAGADO!H$1,4),VI_Debitos!$Q:$Q,RIGHT(H$1,2))</f>
        <v>0</v>
      </c>
      <c r="I219" s="2">
        <f>SUMIFS(VI_Debitos!$V:$V,VI_Debitos!$H:$H,$C219,VI_Debitos!$T:$T,$D219,VI_Debitos!$R:$R,LEFT(PAGADO!I$1,4),VI_Debitos!$Q:$Q,RIGHT(I$1,2))</f>
        <v>0</v>
      </c>
      <c r="J219" s="2">
        <f>SUMIFS(VI_Debitos!$V:$V,VI_Debitos!$H:$H,$C219,VI_Debitos!$T:$T,$D219,VI_Debitos!$R:$R,LEFT(PAGADO!J$1,4),VI_Debitos!$Q:$Q,RIGHT(J$1,2))</f>
        <v>0</v>
      </c>
      <c r="K219" s="2">
        <f>SUMIFS(VI_Debitos!$V:$V,VI_Debitos!$H:$H,$C219,VI_Debitos!$T:$T,$D219,VI_Debitos!$R:$R,LEFT(PAGADO!K$1,4),VI_Debitos!$Q:$Q,RIGHT(K$1,2))</f>
        <v>0</v>
      </c>
      <c r="L219" s="2">
        <f>SUMIFS(VI_Debitos!$V:$V,VI_Debitos!$H:$H,$C219,VI_Debitos!$T:$T,$D219,VI_Debitos!$R:$R,LEFT(PAGADO!L$1,4),VI_Debitos!$Q:$Q,RIGHT(L$1,2))</f>
        <v>0</v>
      </c>
      <c r="M219" s="2">
        <f>SUMIFS(VI_Debitos!$V:$V,VI_Debitos!$H:$H,$C219,VI_Debitos!$T:$T,$D219,VI_Debitos!$R:$R,LEFT(PAGADO!M$1,4),VI_Debitos!$Q:$Q,RIGHT(M$1,2))</f>
        <v>0</v>
      </c>
      <c r="N219" s="2">
        <f>SUMIFS(VI_Debitos!$V:$V,VI_Debitos!$H:$H,$C219,VI_Debitos!$T:$T,$D219,VI_Debitos!$R:$R,LEFT(PAGADO!N$1,4),VI_Debitos!$Q:$Q,RIGHT(N$1,2))</f>
        <v>0</v>
      </c>
      <c r="O219" s="2">
        <f>SUMIFS(VI_Debitos!$V:$V,VI_Debitos!$H:$H,$C219,VI_Debitos!$T:$T,$D219,VI_Debitos!$R:$R,LEFT(PAGADO!O$1,4),VI_Debitos!$Q:$Q,RIGHT(O$1,2))</f>
        <v>0</v>
      </c>
      <c r="P219" s="2">
        <f>SUMIFS(VI_Debitos!$V:$V,VI_Debitos!$H:$H,$C219,VI_Debitos!$T:$T,$D219,VI_Debitos!$R:$R,LEFT(PAGADO!P$1,4),VI_Debitos!$Q:$Q,RIGHT(P$1,2))</f>
        <v>0</v>
      </c>
      <c r="Q219" s="2">
        <f>SUMIFS(VI_Debitos!$V:$V,VI_Debitos!$H:$H,$C219,VI_Debitos!$T:$T,$D219,VI_Debitos!$R:$R,LEFT(PAGADO!Q$1,4),VI_Debitos!$Q:$Q,RIGHT(Q$1,2))</f>
        <v>0</v>
      </c>
      <c r="R219" s="2">
        <f t="shared" si="3"/>
        <v>0</v>
      </c>
    </row>
    <row r="220" spans="6:18">
      <c r="F220" s="2">
        <f>SUMIFS(VI_Debitos!$V:$V,VI_Debitos!$H:$H,$C220,VI_Debitos!$T:$T,$D220,VI_Debitos!$R:$R,LEFT(PAGADO!F$1,4),VI_Debitos!$Q:$Q,RIGHT(F$1,2))</f>
        <v>0</v>
      </c>
      <c r="G220" s="2">
        <f>SUMIFS(VI_Debitos!$V:$V,VI_Debitos!$H:$H,$C220,VI_Debitos!$T:$T,$D220,VI_Debitos!$R:$R,LEFT(PAGADO!G$1,4),VI_Debitos!$Q:$Q,RIGHT(G$1,2))</f>
        <v>0</v>
      </c>
      <c r="H220" s="2">
        <f>SUMIFS(VI_Debitos!$V:$V,VI_Debitos!$H:$H,$C220,VI_Debitos!$T:$T,$D220,VI_Debitos!$R:$R,LEFT(PAGADO!H$1,4),VI_Debitos!$Q:$Q,RIGHT(H$1,2))</f>
        <v>0</v>
      </c>
      <c r="I220" s="2">
        <f>SUMIFS(VI_Debitos!$V:$V,VI_Debitos!$H:$H,$C220,VI_Debitos!$T:$T,$D220,VI_Debitos!$R:$R,LEFT(PAGADO!I$1,4),VI_Debitos!$Q:$Q,RIGHT(I$1,2))</f>
        <v>0</v>
      </c>
      <c r="J220" s="2">
        <f>SUMIFS(VI_Debitos!$V:$V,VI_Debitos!$H:$H,$C220,VI_Debitos!$T:$T,$D220,VI_Debitos!$R:$R,LEFT(PAGADO!J$1,4),VI_Debitos!$Q:$Q,RIGHT(J$1,2))</f>
        <v>0</v>
      </c>
      <c r="K220" s="2">
        <f>SUMIFS(VI_Debitos!$V:$V,VI_Debitos!$H:$H,$C220,VI_Debitos!$T:$T,$D220,VI_Debitos!$R:$R,LEFT(PAGADO!K$1,4),VI_Debitos!$Q:$Q,RIGHT(K$1,2))</f>
        <v>0</v>
      </c>
      <c r="L220" s="2">
        <f>SUMIFS(VI_Debitos!$V:$V,VI_Debitos!$H:$H,$C220,VI_Debitos!$T:$T,$D220,VI_Debitos!$R:$R,LEFT(PAGADO!L$1,4),VI_Debitos!$Q:$Q,RIGHT(L$1,2))</f>
        <v>0</v>
      </c>
      <c r="M220" s="2">
        <f>SUMIFS(VI_Debitos!$V:$V,VI_Debitos!$H:$H,$C220,VI_Debitos!$T:$T,$D220,VI_Debitos!$R:$R,LEFT(PAGADO!M$1,4),VI_Debitos!$Q:$Q,RIGHT(M$1,2))</f>
        <v>0</v>
      </c>
      <c r="N220" s="2">
        <f>SUMIFS(VI_Debitos!$V:$V,VI_Debitos!$H:$H,$C220,VI_Debitos!$T:$T,$D220,VI_Debitos!$R:$R,LEFT(PAGADO!N$1,4),VI_Debitos!$Q:$Q,RIGHT(N$1,2))</f>
        <v>0</v>
      </c>
      <c r="O220" s="2">
        <f>SUMIFS(VI_Debitos!$V:$V,VI_Debitos!$H:$H,$C220,VI_Debitos!$T:$T,$D220,VI_Debitos!$R:$R,LEFT(PAGADO!O$1,4),VI_Debitos!$Q:$Q,RIGHT(O$1,2))</f>
        <v>0</v>
      </c>
      <c r="P220" s="2">
        <f>SUMIFS(VI_Debitos!$V:$V,VI_Debitos!$H:$H,$C220,VI_Debitos!$T:$T,$D220,VI_Debitos!$R:$R,LEFT(PAGADO!P$1,4),VI_Debitos!$Q:$Q,RIGHT(P$1,2))</f>
        <v>0</v>
      </c>
      <c r="Q220" s="2">
        <f>SUMIFS(VI_Debitos!$V:$V,VI_Debitos!$H:$H,$C220,VI_Debitos!$T:$T,$D220,VI_Debitos!$R:$R,LEFT(PAGADO!Q$1,4),VI_Debitos!$Q:$Q,RIGHT(Q$1,2))</f>
        <v>0</v>
      </c>
      <c r="R220" s="2">
        <f t="shared" si="3"/>
        <v>0</v>
      </c>
    </row>
    <row r="221" spans="6:18">
      <c r="F221" s="2">
        <f>SUMIFS(VI_Debitos!$V:$V,VI_Debitos!$H:$H,$C221,VI_Debitos!$T:$T,$D221,VI_Debitos!$R:$R,LEFT(PAGADO!F$1,4),VI_Debitos!$Q:$Q,RIGHT(F$1,2))</f>
        <v>0</v>
      </c>
      <c r="G221" s="2">
        <f>SUMIFS(VI_Debitos!$V:$V,VI_Debitos!$H:$H,$C221,VI_Debitos!$T:$T,$D221,VI_Debitos!$R:$R,LEFT(PAGADO!G$1,4),VI_Debitos!$Q:$Q,RIGHT(G$1,2))</f>
        <v>0</v>
      </c>
      <c r="H221" s="2">
        <f>SUMIFS(VI_Debitos!$V:$V,VI_Debitos!$H:$H,$C221,VI_Debitos!$T:$T,$D221,VI_Debitos!$R:$R,LEFT(PAGADO!H$1,4),VI_Debitos!$Q:$Q,RIGHT(H$1,2))</f>
        <v>0</v>
      </c>
      <c r="I221" s="2">
        <f>SUMIFS(VI_Debitos!$V:$V,VI_Debitos!$H:$H,$C221,VI_Debitos!$T:$T,$D221,VI_Debitos!$R:$R,LEFT(PAGADO!I$1,4),VI_Debitos!$Q:$Q,RIGHT(I$1,2))</f>
        <v>0</v>
      </c>
      <c r="J221" s="2">
        <f>SUMIFS(VI_Debitos!$V:$V,VI_Debitos!$H:$H,$C221,VI_Debitos!$T:$T,$D221,VI_Debitos!$R:$R,LEFT(PAGADO!J$1,4),VI_Debitos!$Q:$Q,RIGHT(J$1,2))</f>
        <v>0</v>
      </c>
      <c r="K221" s="2">
        <f>SUMIFS(VI_Debitos!$V:$V,VI_Debitos!$H:$H,$C221,VI_Debitos!$T:$T,$D221,VI_Debitos!$R:$R,LEFT(PAGADO!K$1,4),VI_Debitos!$Q:$Q,RIGHT(K$1,2))</f>
        <v>0</v>
      </c>
      <c r="L221" s="2">
        <f>SUMIFS(VI_Debitos!$V:$V,VI_Debitos!$H:$H,$C221,VI_Debitos!$T:$T,$D221,VI_Debitos!$R:$R,LEFT(PAGADO!L$1,4),VI_Debitos!$Q:$Q,RIGHT(L$1,2))</f>
        <v>0</v>
      </c>
      <c r="M221" s="2">
        <f>SUMIFS(VI_Debitos!$V:$V,VI_Debitos!$H:$H,$C221,VI_Debitos!$T:$T,$D221,VI_Debitos!$R:$R,LEFT(PAGADO!M$1,4),VI_Debitos!$Q:$Q,RIGHT(M$1,2))</f>
        <v>0</v>
      </c>
      <c r="N221" s="2">
        <f>SUMIFS(VI_Debitos!$V:$V,VI_Debitos!$H:$H,$C221,VI_Debitos!$T:$T,$D221,VI_Debitos!$R:$R,LEFT(PAGADO!N$1,4),VI_Debitos!$Q:$Q,RIGHT(N$1,2))</f>
        <v>0</v>
      </c>
      <c r="O221" s="2">
        <f>SUMIFS(VI_Debitos!$V:$V,VI_Debitos!$H:$H,$C221,VI_Debitos!$T:$T,$D221,VI_Debitos!$R:$R,LEFT(PAGADO!O$1,4),VI_Debitos!$Q:$Q,RIGHT(O$1,2))</f>
        <v>0</v>
      </c>
      <c r="P221" s="2">
        <f>SUMIFS(VI_Debitos!$V:$V,VI_Debitos!$H:$H,$C221,VI_Debitos!$T:$T,$D221,VI_Debitos!$R:$R,LEFT(PAGADO!P$1,4),VI_Debitos!$Q:$Q,RIGHT(P$1,2))</f>
        <v>0</v>
      </c>
      <c r="Q221" s="2">
        <f>SUMIFS(VI_Debitos!$V:$V,VI_Debitos!$H:$H,$C221,VI_Debitos!$T:$T,$D221,VI_Debitos!$R:$R,LEFT(PAGADO!Q$1,4),VI_Debitos!$Q:$Q,RIGHT(Q$1,2))</f>
        <v>0</v>
      </c>
      <c r="R221" s="2">
        <f t="shared" si="3"/>
        <v>0</v>
      </c>
    </row>
    <row r="222" spans="6:18">
      <c r="F222" s="2">
        <f>SUMIFS(VI_Debitos!$V:$V,VI_Debitos!$H:$H,$C222,VI_Debitos!$T:$T,$D222,VI_Debitos!$R:$R,LEFT(PAGADO!F$1,4),VI_Debitos!$Q:$Q,RIGHT(F$1,2))</f>
        <v>0</v>
      </c>
      <c r="G222" s="2">
        <f>SUMIFS(VI_Debitos!$V:$V,VI_Debitos!$H:$H,$C222,VI_Debitos!$T:$T,$D222,VI_Debitos!$R:$R,LEFT(PAGADO!G$1,4),VI_Debitos!$Q:$Q,RIGHT(G$1,2))</f>
        <v>0</v>
      </c>
      <c r="H222" s="2">
        <f>SUMIFS(VI_Debitos!$V:$V,VI_Debitos!$H:$H,$C222,VI_Debitos!$T:$T,$D222,VI_Debitos!$R:$R,LEFT(PAGADO!H$1,4),VI_Debitos!$Q:$Q,RIGHT(H$1,2))</f>
        <v>0</v>
      </c>
      <c r="I222" s="2">
        <f>SUMIFS(VI_Debitos!$V:$V,VI_Debitos!$H:$H,$C222,VI_Debitos!$T:$T,$D222,VI_Debitos!$R:$R,LEFT(PAGADO!I$1,4),VI_Debitos!$Q:$Q,RIGHT(I$1,2))</f>
        <v>0</v>
      </c>
      <c r="J222" s="2">
        <f>SUMIFS(VI_Debitos!$V:$V,VI_Debitos!$H:$H,$C222,VI_Debitos!$T:$T,$D222,VI_Debitos!$R:$R,LEFT(PAGADO!J$1,4),VI_Debitos!$Q:$Q,RIGHT(J$1,2))</f>
        <v>0</v>
      </c>
      <c r="K222" s="2">
        <f>SUMIFS(VI_Debitos!$V:$V,VI_Debitos!$H:$H,$C222,VI_Debitos!$T:$T,$D222,VI_Debitos!$R:$R,LEFT(PAGADO!K$1,4),VI_Debitos!$Q:$Q,RIGHT(K$1,2))</f>
        <v>0</v>
      </c>
      <c r="L222" s="2">
        <f>SUMIFS(VI_Debitos!$V:$V,VI_Debitos!$H:$H,$C222,VI_Debitos!$T:$T,$D222,VI_Debitos!$R:$R,LEFT(PAGADO!L$1,4),VI_Debitos!$Q:$Q,RIGHT(L$1,2))</f>
        <v>0</v>
      </c>
      <c r="M222" s="2">
        <f>SUMIFS(VI_Debitos!$V:$V,VI_Debitos!$H:$H,$C222,VI_Debitos!$T:$T,$D222,VI_Debitos!$R:$R,LEFT(PAGADO!M$1,4),VI_Debitos!$Q:$Q,RIGHT(M$1,2))</f>
        <v>0</v>
      </c>
      <c r="N222" s="2">
        <f>SUMIFS(VI_Debitos!$V:$V,VI_Debitos!$H:$H,$C222,VI_Debitos!$T:$T,$D222,VI_Debitos!$R:$R,LEFT(PAGADO!N$1,4),VI_Debitos!$Q:$Q,RIGHT(N$1,2))</f>
        <v>0</v>
      </c>
      <c r="O222" s="2">
        <f>SUMIFS(VI_Debitos!$V:$V,VI_Debitos!$H:$H,$C222,VI_Debitos!$T:$T,$D222,VI_Debitos!$R:$R,LEFT(PAGADO!O$1,4),VI_Debitos!$Q:$Q,RIGHT(O$1,2))</f>
        <v>0</v>
      </c>
      <c r="P222" s="2">
        <f>SUMIFS(VI_Debitos!$V:$V,VI_Debitos!$H:$H,$C222,VI_Debitos!$T:$T,$D222,VI_Debitos!$R:$R,LEFT(PAGADO!P$1,4),VI_Debitos!$Q:$Q,RIGHT(P$1,2))</f>
        <v>0</v>
      </c>
      <c r="Q222" s="2">
        <f>SUMIFS(VI_Debitos!$V:$V,VI_Debitos!$H:$H,$C222,VI_Debitos!$T:$T,$D222,VI_Debitos!$R:$R,LEFT(PAGADO!Q$1,4),VI_Debitos!$Q:$Q,RIGHT(Q$1,2))</f>
        <v>0</v>
      </c>
      <c r="R222" s="2">
        <f t="shared" si="3"/>
        <v>0</v>
      </c>
    </row>
    <row r="223" spans="6:18">
      <c r="F223" s="2">
        <f>SUMIFS(VI_Debitos!$V:$V,VI_Debitos!$H:$H,$C223,VI_Debitos!$T:$T,$D223,VI_Debitos!$R:$R,LEFT(PAGADO!F$1,4),VI_Debitos!$Q:$Q,RIGHT(F$1,2))</f>
        <v>0</v>
      </c>
      <c r="G223" s="2">
        <f>SUMIFS(VI_Debitos!$V:$V,VI_Debitos!$H:$H,$C223,VI_Debitos!$T:$T,$D223,VI_Debitos!$R:$R,LEFT(PAGADO!G$1,4),VI_Debitos!$Q:$Q,RIGHT(G$1,2))</f>
        <v>0</v>
      </c>
      <c r="H223" s="2">
        <f>SUMIFS(VI_Debitos!$V:$V,VI_Debitos!$H:$H,$C223,VI_Debitos!$T:$T,$D223,VI_Debitos!$R:$R,LEFT(PAGADO!H$1,4),VI_Debitos!$Q:$Q,RIGHT(H$1,2))</f>
        <v>0</v>
      </c>
      <c r="I223" s="2">
        <f>SUMIFS(VI_Debitos!$V:$V,VI_Debitos!$H:$H,$C223,VI_Debitos!$T:$T,$D223,VI_Debitos!$R:$R,LEFT(PAGADO!I$1,4),VI_Debitos!$Q:$Q,RIGHT(I$1,2))</f>
        <v>0</v>
      </c>
      <c r="J223" s="2">
        <f>SUMIFS(VI_Debitos!$V:$V,VI_Debitos!$H:$H,$C223,VI_Debitos!$T:$T,$D223,VI_Debitos!$R:$R,LEFT(PAGADO!J$1,4),VI_Debitos!$Q:$Q,RIGHT(J$1,2))</f>
        <v>0</v>
      </c>
      <c r="K223" s="2">
        <f>SUMIFS(VI_Debitos!$V:$V,VI_Debitos!$H:$H,$C223,VI_Debitos!$T:$T,$D223,VI_Debitos!$R:$R,LEFT(PAGADO!K$1,4),VI_Debitos!$Q:$Q,RIGHT(K$1,2))</f>
        <v>0</v>
      </c>
      <c r="L223" s="2">
        <f>SUMIFS(VI_Debitos!$V:$V,VI_Debitos!$H:$H,$C223,VI_Debitos!$T:$T,$D223,VI_Debitos!$R:$R,LEFT(PAGADO!L$1,4),VI_Debitos!$Q:$Q,RIGHT(L$1,2))</f>
        <v>0</v>
      </c>
      <c r="M223" s="2">
        <f>SUMIFS(VI_Debitos!$V:$V,VI_Debitos!$H:$H,$C223,VI_Debitos!$T:$T,$D223,VI_Debitos!$R:$R,LEFT(PAGADO!M$1,4),VI_Debitos!$Q:$Q,RIGHT(M$1,2))</f>
        <v>0</v>
      </c>
      <c r="N223" s="2">
        <f>SUMIFS(VI_Debitos!$V:$V,VI_Debitos!$H:$H,$C223,VI_Debitos!$T:$T,$D223,VI_Debitos!$R:$R,LEFT(PAGADO!N$1,4),VI_Debitos!$Q:$Q,RIGHT(N$1,2))</f>
        <v>0</v>
      </c>
      <c r="O223" s="2">
        <f>SUMIFS(VI_Debitos!$V:$V,VI_Debitos!$H:$H,$C223,VI_Debitos!$T:$T,$D223,VI_Debitos!$R:$R,LEFT(PAGADO!O$1,4),VI_Debitos!$Q:$Q,RIGHT(O$1,2))</f>
        <v>0</v>
      </c>
      <c r="P223" s="2">
        <f>SUMIFS(VI_Debitos!$V:$V,VI_Debitos!$H:$H,$C223,VI_Debitos!$T:$T,$D223,VI_Debitos!$R:$R,LEFT(PAGADO!P$1,4),VI_Debitos!$Q:$Q,RIGHT(P$1,2))</f>
        <v>0</v>
      </c>
      <c r="Q223" s="2">
        <f>SUMIFS(VI_Debitos!$V:$V,VI_Debitos!$H:$H,$C223,VI_Debitos!$T:$T,$D223,VI_Debitos!$R:$R,LEFT(PAGADO!Q$1,4),VI_Debitos!$Q:$Q,RIGHT(Q$1,2))</f>
        <v>0</v>
      </c>
      <c r="R223" s="2">
        <f t="shared" si="3"/>
        <v>0</v>
      </c>
    </row>
    <row r="224" spans="6:18">
      <c r="F224" s="2">
        <f>SUMIFS(VI_Debitos!$V:$V,VI_Debitos!$H:$H,$C224,VI_Debitos!$T:$T,$D224,VI_Debitos!$R:$R,LEFT(PAGADO!F$1,4),VI_Debitos!$Q:$Q,RIGHT(F$1,2))</f>
        <v>0</v>
      </c>
      <c r="G224" s="2">
        <f>SUMIFS(VI_Debitos!$V:$V,VI_Debitos!$H:$H,$C224,VI_Debitos!$T:$T,$D224,VI_Debitos!$R:$R,LEFT(PAGADO!G$1,4),VI_Debitos!$Q:$Q,RIGHT(G$1,2))</f>
        <v>0</v>
      </c>
      <c r="H224" s="2">
        <f>SUMIFS(VI_Debitos!$V:$V,VI_Debitos!$H:$H,$C224,VI_Debitos!$T:$T,$D224,VI_Debitos!$R:$R,LEFT(PAGADO!H$1,4),VI_Debitos!$Q:$Q,RIGHT(H$1,2))</f>
        <v>0</v>
      </c>
      <c r="I224" s="2">
        <f>SUMIFS(VI_Debitos!$V:$V,VI_Debitos!$H:$H,$C224,VI_Debitos!$T:$T,$D224,VI_Debitos!$R:$R,LEFT(PAGADO!I$1,4),VI_Debitos!$Q:$Q,RIGHT(I$1,2))</f>
        <v>0</v>
      </c>
      <c r="J224" s="2">
        <f>SUMIFS(VI_Debitos!$V:$V,VI_Debitos!$H:$H,$C224,VI_Debitos!$T:$T,$D224,VI_Debitos!$R:$R,LEFT(PAGADO!J$1,4),VI_Debitos!$Q:$Q,RIGHT(J$1,2))</f>
        <v>0</v>
      </c>
      <c r="K224" s="2">
        <f>SUMIFS(VI_Debitos!$V:$V,VI_Debitos!$H:$H,$C224,VI_Debitos!$T:$T,$D224,VI_Debitos!$R:$R,LEFT(PAGADO!K$1,4),VI_Debitos!$Q:$Q,RIGHT(K$1,2))</f>
        <v>0</v>
      </c>
      <c r="L224" s="2">
        <f>SUMIFS(VI_Debitos!$V:$V,VI_Debitos!$H:$H,$C224,VI_Debitos!$T:$T,$D224,VI_Debitos!$R:$R,LEFT(PAGADO!L$1,4),VI_Debitos!$Q:$Q,RIGHT(L$1,2))</f>
        <v>0</v>
      </c>
      <c r="M224" s="2">
        <f>SUMIFS(VI_Debitos!$V:$V,VI_Debitos!$H:$H,$C224,VI_Debitos!$T:$T,$D224,VI_Debitos!$R:$R,LEFT(PAGADO!M$1,4),VI_Debitos!$Q:$Q,RIGHT(M$1,2))</f>
        <v>0</v>
      </c>
      <c r="N224" s="2">
        <f>SUMIFS(VI_Debitos!$V:$V,VI_Debitos!$H:$H,$C224,VI_Debitos!$T:$T,$D224,VI_Debitos!$R:$R,LEFT(PAGADO!N$1,4),VI_Debitos!$Q:$Q,RIGHT(N$1,2))</f>
        <v>0</v>
      </c>
      <c r="O224" s="2">
        <f>SUMIFS(VI_Debitos!$V:$V,VI_Debitos!$H:$H,$C224,VI_Debitos!$T:$T,$D224,VI_Debitos!$R:$R,LEFT(PAGADO!O$1,4),VI_Debitos!$Q:$Q,RIGHT(O$1,2))</f>
        <v>0</v>
      </c>
      <c r="P224" s="2">
        <f>SUMIFS(VI_Debitos!$V:$V,VI_Debitos!$H:$H,$C224,VI_Debitos!$T:$T,$D224,VI_Debitos!$R:$R,LEFT(PAGADO!P$1,4),VI_Debitos!$Q:$Q,RIGHT(P$1,2))</f>
        <v>0</v>
      </c>
      <c r="Q224" s="2">
        <f>SUMIFS(VI_Debitos!$V:$V,VI_Debitos!$H:$H,$C224,VI_Debitos!$T:$T,$D224,VI_Debitos!$R:$R,LEFT(PAGADO!Q$1,4),VI_Debitos!$Q:$Q,RIGHT(Q$1,2))</f>
        <v>0</v>
      </c>
      <c r="R224" s="2">
        <f t="shared" si="3"/>
        <v>0</v>
      </c>
    </row>
    <row r="225" spans="6:18">
      <c r="F225" s="2">
        <f>SUMIFS(VI_Debitos!$V:$V,VI_Debitos!$H:$H,$C225,VI_Debitos!$T:$T,$D225,VI_Debitos!$R:$R,LEFT(PAGADO!F$1,4),VI_Debitos!$Q:$Q,RIGHT(F$1,2))</f>
        <v>0</v>
      </c>
      <c r="G225" s="2">
        <f>SUMIFS(VI_Debitos!$V:$V,VI_Debitos!$H:$H,$C225,VI_Debitos!$T:$T,$D225,VI_Debitos!$R:$R,LEFT(PAGADO!G$1,4),VI_Debitos!$Q:$Q,RIGHT(G$1,2))</f>
        <v>0</v>
      </c>
      <c r="H225" s="2">
        <f>SUMIFS(VI_Debitos!$V:$V,VI_Debitos!$H:$H,$C225,VI_Debitos!$T:$T,$D225,VI_Debitos!$R:$R,LEFT(PAGADO!H$1,4),VI_Debitos!$Q:$Q,RIGHT(H$1,2))</f>
        <v>0</v>
      </c>
      <c r="I225" s="2">
        <f>SUMIFS(VI_Debitos!$V:$V,VI_Debitos!$H:$H,$C225,VI_Debitos!$T:$T,$D225,VI_Debitos!$R:$R,LEFT(PAGADO!I$1,4),VI_Debitos!$Q:$Q,RIGHT(I$1,2))</f>
        <v>0</v>
      </c>
      <c r="J225" s="2">
        <f>SUMIFS(VI_Debitos!$V:$V,VI_Debitos!$H:$H,$C225,VI_Debitos!$T:$T,$D225,VI_Debitos!$R:$R,LEFT(PAGADO!J$1,4),VI_Debitos!$Q:$Q,RIGHT(J$1,2))</f>
        <v>0</v>
      </c>
      <c r="K225" s="2">
        <f>SUMIFS(VI_Debitos!$V:$V,VI_Debitos!$H:$H,$C225,VI_Debitos!$T:$T,$D225,VI_Debitos!$R:$R,LEFT(PAGADO!K$1,4),VI_Debitos!$Q:$Q,RIGHT(K$1,2))</f>
        <v>0</v>
      </c>
      <c r="L225" s="2">
        <f>SUMIFS(VI_Debitos!$V:$V,VI_Debitos!$H:$H,$C225,VI_Debitos!$T:$T,$D225,VI_Debitos!$R:$R,LEFT(PAGADO!L$1,4),VI_Debitos!$Q:$Q,RIGHT(L$1,2))</f>
        <v>0</v>
      </c>
      <c r="M225" s="2">
        <f>SUMIFS(VI_Debitos!$V:$V,VI_Debitos!$H:$H,$C225,VI_Debitos!$T:$T,$D225,VI_Debitos!$R:$R,LEFT(PAGADO!M$1,4),VI_Debitos!$Q:$Q,RIGHT(M$1,2))</f>
        <v>0</v>
      </c>
      <c r="N225" s="2">
        <f>SUMIFS(VI_Debitos!$V:$V,VI_Debitos!$H:$H,$C225,VI_Debitos!$T:$T,$D225,VI_Debitos!$R:$R,LEFT(PAGADO!N$1,4),VI_Debitos!$Q:$Q,RIGHT(N$1,2))</f>
        <v>0</v>
      </c>
      <c r="O225" s="2">
        <f>SUMIFS(VI_Debitos!$V:$V,VI_Debitos!$H:$H,$C225,VI_Debitos!$T:$T,$D225,VI_Debitos!$R:$R,LEFT(PAGADO!O$1,4),VI_Debitos!$Q:$Q,RIGHT(O$1,2))</f>
        <v>0</v>
      </c>
      <c r="P225" s="2">
        <f>SUMIFS(VI_Debitos!$V:$V,VI_Debitos!$H:$H,$C225,VI_Debitos!$T:$T,$D225,VI_Debitos!$R:$R,LEFT(PAGADO!P$1,4),VI_Debitos!$Q:$Q,RIGHT(P$1,2))</f>
        <v>0</v>
      </c>
      <c r="Q225" s="2">
        <f>SUMIFS(VI_Debitos!$V:$V,VI_Debitos!$H:$H,$C225,VI_Debitos!$T:$T,$D225,VI_Debitos!$R:$R,LEFT(PAGADO!Q$1,4),VI_Debitos!$Q:$Q,RIGHT(Q$1,2))</f>
        <v>0</v>
      </c>
      <c r="R225" s="2">
        <f t="shared" si="3"/>
        <v>0</v>
      </c>
    </row>
    <row r="226" spans="6:18">
      <c r="F226" s="2">
        <f>SUMIFS(VI_Debitos!$V:$V,VI_Debitos!$H:$H,$C226,VI_Debitos!$T:$T,$D226,VI_Debitos!$R:$R,LEFT(PAGADO!F$1,4),VI_Debitos!$Q:$Q,RIGHT(F$1,2))</f>
        <v>0</v>
      </c>
      <c r="G226" s="2">
        <f>SUMIFS(VI_Debitos!$V:$V,VI_Debitos!$H:$H,$C226,VI_Debitos!$T:$T,$D226,VI_Debitos!$R:$R,LEFT(PAGADO!G$1,4),VI_Debitos!$Q:$Q,RIGHT(G$1,2))</f>
        <v>0</v>
      </c>
      <c r="H226" s="2">
        <f>SUMIFS(VI_Debitos!$V:$V,VI_Debitos!$H:$H,$C226,VI_Debitos!$T:$T,$D226,VI_Debitos!$R:$R,LEFT(PAGADO!H$1,4),VI_Debitos!$Q:$Q,RIGHT(H$1,2))</f>
        <v>0</v>
      </c>
      <c r="I226" s="2">
        <f>SUMIFS(VI_Debitos!$V:$V,VI_Debitos!$H:$H,$C226,VI_Debitos!$T:$T,$D226,VI_Debitos!$R:$R,LEFT(PAGADO!I$1,4),VI_Debitos!$Q:$Q,RIGHT(I$1,2))</f>
        <v>0</v>
      </c>
      <c r="J226" s="2">
        <f>SUMIFS(VI_Debitos!$V:$V,VI_Debitos!$H:$H,$C226,VI_Debitos!$T:$T,$D226,VI_Debitos!$R:$R,LEFT(PAGADO!J$1,4),VI_Debitos!$Q:$Q,RIGHT(J$1,2))</f>
        <v>0</v>
      </c>
      <c r="K226" s="2">
        <f>SUMIFS(VI_Debitos!$V:$V,VI_Debitos!$H:$H,$C226,VI_Debitos!$T:$T,$D226,VI_Debitos!$R:$R,LEFT(PAGADO!K$1,4),VI_Debitos!$Q:$Q,RIGHT(K$1,2))</f>
        <v>0</v>
      </c>
      <c r="L226" s="2">
        <f>SUMIFS(VI_Debitos!$V:$V,VI_Debitos!$H:$H,$C226,VI_Debitos!$T:$T,$D226,VI_Debitos!$R:$R,LEFT(PAGADO!L$1,4),VI_Debitos!$Q:$Q,RIGHT(L$1,2))</f>
        <v>0</v>
      </c>
      <c r="M226" s="2">
        <f>SUMIFS(VI_Debitos!$V:$V,VI_Debitos!$H:$H,$C226,VI_Debitos!$T:$T,$D226,VI_Debitos!$R:$R,LEFT(PAGADO!M$1,4),VI_Debitos!$Q:$Q,RIGHT(M$1,2))</f>
        <v>0</v>
      </c>
      <c r="N226" s="2">
        <f>SUMIFS(VI_Debitos!$V:$V,VI_Debitos!$H:$H,$C226,VI_Debitos!$T:$T,$D226,VI_Debitos!$R:$R,LEFT(PAGADO!N$1,4),VI_Debitos!$Q:$Q,RIGHT(N$1,2))</f>
        <v>0</v>
      </c>
      <c r="O226" s="2">
        <f>SUMIFS(VI_Debitos!$V:$V,VI_Debitos!$H:$H,$C226,VI_Debitos!$T:$T,$D226,VI_Debitos!$R:$R,LEFT(PAGADO!O$1,4),VI_Debitos!$Q:$Q,RIGHT(O$1,2))</f>
        <v>0</v>
      </c>
      <c r="P226" s="2">
        <f>SUMIFS(VI_Debitos!$V:$V,VI_Debitos!$H:$H,$C226,VI_Debitos!$T:$T,$D226,VI_Debitos!$R:$R,LEFT(PAGADO!P$1,4),VI_Debitos!$Q:$Q,RIGHT(P$1,2))</f>
        <v>0</v>
      </c>
      <c r="Q226" s="2">
        <f>SUMIFS(VI_Debitos!$V:$V,VI_Debitos!$H:$H,$C226,VI_Debitos!$T:$T,$D226,VI_Debitos!$R:$R,LEFT(PAGADO!Q$1,4),VI_Debitos!$Q:$Q,RIGHT(Q$1,2))</f>
        <v>0</v>
      </c>
      <c r="R226" s="2">
        <f t="shared" si="3"/>
        <v>0</v>
      </c>
    </row>
    <row r="227" spans="6:18">
      <c r="F227" s="2">
        <f>SUMIFS(VI_Debitos!$V:$V,VI_Debitos!$H:$H,$C227,VI_Debitos!$T:$T,$D227,VI_Debitos!$R:$R,LEFT(PAGADO!F$1,4),VI_Debitos!$Q:$Q,RIGHT(F$1,2))</f>
        <v>0</v>
      </c>
      <c r="G227" s="2">
        <f>SUMIFS(VI_Debitos!$V:$V,VI_Debitos!$H:$H,$C227,VI_Debitos!$T:$T,$D227,VI_Debitos!$R:$R,LEFT(PAGADO!G$1,4),VI_Debitos!$Q:$Q,RIGHT(G$1,2))</f>
        <v>0</v>
      </c>
      <c r="H227" s="2">
        <f>SUMIFS(VI_Debitos!$V:$V,VI_Debitos!$H:$H,$C227,VI_Debitos!$T:$T,$D227,VI_Debitos!$R:$R,LEFT(PAGADO!H$1,4),VI_Debitos!$Q:$Q,RIGHT(H$1,2))</f>
        <v>0</v>
      </c>
      <c r="I227" s="2">
        <f>SUMIFS(VI_Debitos!$V:$V,VI_Debitos!$H:$H,$C227,VI_Debitos!$T:$T,$D227,VI_Debitos!$R:$R,LEFT(PAGADO!I$1,4),VI_Debitos!$Q:$Q,RIGHT(I$1,2))</f>
        <v>0</v>
      </c>
      <c r="J227" s="2">
        <f>SUMIFS(VI_Debitos!$V:$V,VI_Debitos!$H:$H,$C227,VI_Debitos!$T:$T,$D227,VI_Debitos!$R:$R,LEFT(PAGADO!J$1,4),VI_Debitos!$Q:$Q,RIGHT(J$1,2))</f>
        <v>0</v>
      </c>
      <c r="K227" s="2">
        <f>SUMIFS(VI_Debitos!$V:$V,VI_Debitos!$H:$H,$C227,VI_Debitos!$T:$T,$D227,VI_Debitos!$R:$R,LEFT(PAGADO!K$1,4),VI_Debitos!$Q:$Q,RIGHT(K$1,2))</f>
        <v>0</v>
      </c>
      <c r="L227" s="2">
        <f>SUMIFS(VI_Debitos!$V:$V,VI_Debitos!$H:$H,$C227,VI_Debitos!$T:$T,$D227,VI_Debitos!$R:$R,LEFT(PAGADO!L$1,4),VI_Debitos!$Q:$Q,RIGHT(L$1,2))</f>
        <v>0</v>
      </c>
      <c r="M227" s="2">
        <f>SUMIFS(VI_Debitos!$V:$V,VI_Debitos!$H:$H,$C227,VI_Debitos!$T:$T,$D227,VI_Debitos!$R:$R,LEFT(PAGADO!M$1,4),VI_Debitos!$Q:$Q,RIGHT(M$1,2))</f>
        <v>0</v>
      </c>
      <c r="N227" s="2">
        <f>SUMIFS(VI_Debitos!$V:$V,VI_Debitos!$H:$H,$C227,VI_Debitos!$T:$T,$D227,VI_Debitos!$R:$R,LEFT(PAGADO!N$1,4),VI_Debitos!$Q:$Q,RIGHT(N$1,2))</f>
        <v>0</v>
      </c>
      <c r="O227" s="2">
        <f>SUMIFS(VI_Debitos!$V:$V,VI_Debitos!$H:$H,$C227,VI_Debitos!$T:$T,$D227,VI_Debitos!$R:$R,LEFT(PAGADO!O$1,4),VI_Debitos!$Q:$Q,RIGHT(O$1,2))</f>
        <v>0</v>
      </c>
      <c r="P227" s="2">
        <f>SUMIFS(VI_Debitos!$V:$V,VI_Debitos!$H:$H,$C227,VI_Debitos!$T:$T,$D227,VI_Debitos!$R:$R,LEFT(PAGADO!P$1,4),VI_Debitos!$Q:$Q,RIGHT(P$1,2))</f>
        <v>0</v>
      </c>
      <c r="Q227" s="2">
        <f>SUMIFS(VI_Debitos!$V:$V,VI_Debitos!$H:$H,$C227,VI_Debitos!$T:$T,$D227,VI_Debitos!$R:$R,LEFT(PAGADO!Q$1,4),VI_Debitos!$Q:$Q,RIGHT(Q$1,2))</f>
        <v>0</v>
      </c>
      <c r="R227" s="2">
        <f t="shared" si="3"/>
        <v>0</v>
      </c>
    </row>
    <row r="228" spans="6:18">
      <c r="F228" s="2">
        <f>SUMIFS(VI_Debitos!$V:$V,VI_Debitos!$H:$H,$C228,VI_Debitos!$T:$T,$D228,VI_Debitos!$R:$R,LEFT(PAGADO!F$1,4),VI_Debitos!$Q:$Q,RIGHT(F$1,2))</f>
        <v>0</v>
      </c>
      <c r="G228" s="2">
        <f>SUMIFS(VI_Debitos!$V:$V,VI_Debitos!$H:$H,$C228,VI_Debitos!$T:$T,$D228,VI_Debitos!$R:$R,LEFT(PAGADO!G$1,4),VI_Debitos!$Q:$Q,RIGHT(G$1,2))</f>
        <v>0</v>
      </c>
      <c r="H228" s="2">
        <f>SUMIFS(VI_Debitos!$V:$V,VI_Debitos!$H:$H,$C228,VI_Debitos!$T:$T,$D228,VI_Debitos!$R:$R,LEFT(PAGADO!H$1,4),VI_Debitos!$Q:$Q,RIGHT(H$1,2))</f>
        <v>0</v>
      </c>
      <c r="I228" s="2">
        <f>SUMIFS(VI_Debitos!$V:$V,VI_Debitos!$H:$H,$C228,VI_Debitos!$T:$T,$D228,VI_Debitos!$R:$R,LEFT(PAGADO!I$1,4),VI_Debitos!$Q:$Q,RIGHT(I$1,2))</f>
        <v>0</v>
      </c>
      <c r="J228" s="2">
        <f>SUMIFS(VI_Debitos!$V:$V,VI_Debitos!$H:$H,$C228,VI_Debitos!$T:$T,$D228,VI_Debitos!$R:$R,LEFT(PAGADO!J$1,4),VI_Debitos!$Q:$Q,RIGHT(J$1,2))</f>
        <v>0</v>
      </c>
      <c r="K228" s="2">
        <f>SUMIFS(VI_Debitos!$V:$V,VI_Debitos!$H:$H,$C228,VI_Debitos!$T:$T,$D228,VI_Debitos!$R:$R,LEFT(PAGADO!K$1,4),VI_Debitos!$Q:$Q,RIGHT(K$1,2))</f>
        <v>0</v>
      </c>
      <c r="L228" s="2">
        <f>SUMIFS(VI_Debitos!$V:$V,VI_Debitos!$H:$H,$C228,VI_Debitos!$T:$T,$D228,VI_Debitos!$R:$R,LEFT(PAGADO!L$1,4),VI_Debitos!$Q:$Q,RIGHT(L$1,2))</f>
        <v>0</v>
      </c>
      <c r="M228" s="2">
        <f>SUMIFS(VI_Debitos!$V:$V,VI_Debitos!$H:$H,$C228,VI_Debitos!$T:$T,$D228,VI_Debitos!$R:$R,LEFT(PAGADO!M$1,4),VI_Debitos!$Q:$Q,RIGHT(M$1,2))</f>
        <v>0</v>
      </c>
      <c r="N228" s="2">
        <f>SUMIFS(VI_Debitos!$V:$V,VI_Debitos!$H:$H,$C228,VI_Debitos!$T:$T,$D228,VI_Debitos!$R:$R,LEFT(PAGADO!N$1,4),VI_Debitos!$Q:$Q,RIGHT(N$1,2))</f>
        <v>0</v>
      </c>
      <c r="O228" s="2">
        <f>SUMIFS(VI_Debitos!$V:$V,VI_Debitos!$H:$H,$C228,VI_Debitos!$T:$T,$D228,VI_Debitos!$R:$R,LEFT(PAGADO!O$1,4),VI_Debitos!$Q:$Q,RIGHT(O$1,2))</f>
        <v>0</v>
      </c>
      <c r="P228" s="2">
        <f>SUMIFS(VI_Debitos!$V:$V,VI_Debitos!$H:$H,$C228,VI_Debitos!$T:$T,$D228,VI_Debitos!$R:$R,LEFT(PAGADO!P$1,4),VI_Debitos!$Q:$Q,RIGHT(P$1,2))</f>
        <v>0</v>
      </c>
      <c r="Q228" s="2">
        <f>SUMIFS(VI_Debitos!$V:$V,VI_Debitos!$H:$H,$C228,VI_Debitos!$T:$T,$D228,VI_Debitos!$R:$R,LEFT(PAGADO!Q$1,4),VI_Debitos!$Q:$Q,RIGHT(Q$1,2))</f>
        <v>0</v>
      </c>
      <c r="R228" s="2">
        <f t="shared" si="3"/>
        <v>0</v>
      </c>
    </row>
    <row r="229" spans="6:18">
      <c r="F229" s="2">
        <f>SUMIFS(VI_Debitos!$V:$V,VI_Debitos!$H:$H,$C229,VI_Debitos!$T:$T,$D229,VI_Debitos!$R:$R,LEFT(PAGADO!F$1,4),VI_Debitos!$Q:$Q,RIGHT(F$1,2))</f>
        <v>0</v>
      </c>
      <c r="G229" s="2">
        <f>SUMIFS(VI_Debitos!$V:$V,VI_Debitos!$H:$H,$C229,VI_Debitos!$T:$T,$D229,VI_Debitos!$R:$R,LEFT(PAGADO!G$1,4),VI_Debitos!$Q:$Q,RIGHT(G$1,2))</f>
        <v>0</v>
      </c>
      <c r="H229" s="2">
        <f>SUMIFS(VI_Debitos!$V:$V,VI_Debitos!$H:$H,$C229,VI_Debitos!$T:$T,$D229,VI_Debitos!$R:$R,LEFT(PAGADO!H$1,4),VI_Debitos!$Q:$Q,RIGHT(H$1,2))</f>
        <v>0</v>
      </c>
      <c r="I229" s="2">
        <f>SUMIFS(VI_Debitos!$V:$V,VI_Debitos!$H:$H,$C229,VI_Debitos!$T:$T,$D229,VI_Debitos!$R:$R,LEFT(PAGADO!I$1,4),VI_Debitos!$Q:$Q,RIGHT(I$1,2))</f>
        <v>0</v>
      </c>
      <c r="J229" s="2">
        <f>SUMIFS(VI_Debitos!$V:$V,VI_Debitos!$H:$H,$C229,VI_Debitos!$T:$T,$D229,VI_Debitos!$R:$R,LEFT(PAGADO!J$1,4),VI_Debitos!$Q:$Q,RIGHT(J$1,2))</f>
        <v>0</v>
      </c>
      <c r="K229" s="2">
        <f>SUMIFS(VI_Debitos!$V:$V,VI_Debitos!$H:$H,$C229,VI_Debitos!$T:$T,$D229,VI_Debitos!$R:$R,LEFT(PAGADO!K$1,4),VI_Debitos!$Q:$Q,RIGHT(K$1,2))</f>
        <v>0</v>
      </c>
      <c r="L229" s="2">
        <f>SUMIFS(VI_Debitos!$V:$V,VI_Debitos!$H:$H,$C229,VI_Debitos!$T:$T,$D229,VI_Debitos!$R:$R,LEFT(PAGADO!L$1,4),VI_Debitos!$Q:$Q,RIGHT(L$1,2))</f>
        <v>0</v>
      </c>
      <c r="M229" s="2">
        <f>SUMIFS(VI_Debitos!$V:$V,VI_Debitos!$H:$H,$C229,VI_Debitos!$T:$T,$D229,VI_Debitos!$R:$R,LEFT(PAGADO!M$1,4),VI_Debitos!$Q:$Q,RIGHT(M$1,2))</f>
        <v>0</v>
      </c>
      <c r="N229" s="2">
        <f>SUMIFS(VI_Debitos!$V:$V,VI_Debitos!$H:$H,$C229,VI_Debitos!$T:$T,$D229,VI_Debitos!$R:$R,LEFT(PAGADO!N$1,4),VI_Debitos!$Q:$Q,RIGHT(N$1,2))</f>
        <v>0</v>
      </c>
      <c r="O229" s="2">
        <f>SUMIFS(VI_Debitos!$V:$V,VI_Debitos!$H:$H,$C229,VI_Debitos!$T:$T,$D229,VI_Debitos!$R:$R,LEFT(PAGADO!O$1,4),VI_Debitos!$Q:$Q,RIGHT(O$1,2))</f>
        <v>0</v>
      </c>
      <c r="P229" s="2">
        <f>SUMIFS(VI_Debitos!$V:$V,VI_Debitos!$H:$H,$C229,VI_Debitos!$T:$T,$D229,VI_Debitos!$R:$R,LEFT(PAGADO!P$1,4),VI_Debitos!$Q:$Q,RIGHT(P$1,2))</f>
        <v>0</v>
      </c>
      <c r="Q229" s="2">
        <f>SUMIFS(VI_Debitos!$V:$V,VI_Debitos!$H:$H,$C229,VI_Debitos!$T:$T,$D229,VI_Debitos!$R:$R,LEFT(PAGADO!Q$1,4),VI_Debitos!$Q:$Q,RIGHT(Q$1,2))</f>
        <v>0</v>
      </c>
      <c r="R229" s="2">
        <f t="shared" si="3"/>
        <v>0</v>
      </c>
    </row>
    <row r="230" spans="6:18">
      <c r="F230" s="2">
        <f>SUMIFS(VI_Debitos!$V:$V,VI_Debitos!$H:$H,$C230,VI_Debitos!$T:$T,$D230,VI_Debitos!$R:$R,LEFT(PAGADO!F$1,4),VI_Debitos!$Q:$Q,RIGHT(F$1,2))</f>
        <v>0</v>
      </c>
      <c r="G230" s="2">
        <f>SUMIFS(VI_Debitos!$V:$V,VI_Debitos!$H:$H,$C230,VI_Debitos!$T:$T,$D230,VI_Debitos!$R:$R,LEFT(PAGADO!G$1,4),VI_Debitos!$Q:$Q,RIGHT(G$1,2))</f>
        <v>0</v>
      </c>
      <c r="H230" s="2">
        <f>SUMIFS(VI_Debitos!$V:$V,VI_Debitos!$H:$H,$C230,VI_Debitos!$T:$T,$D230,VI_Debitos!$R:$R,LEFT(PAGADO!H$1,4),VI_Debitos!$Q:$Q,RIGHT(H$1,2))</f>
        <v>0</v>
      </c>
      <c r="I230" s="2">
        <f>SUMIFS(VI_Debitos!$V:$V,VI_Debitos!$H:$H,$C230,VI_Debitos!$T:$T,$D230,VI_Debitos!$R:$R,LEFT(PAGADO!I$1,4),VI_Debitos!$Q:$Q,RIGHT(I$1,2))</f>
        <v>0</v>
      </c>
      <c r="J230" s="2">
        <f>SUMIFS(VI_Debitos!$V:$V,VI_Debitos!$H:$H,$C230,VI_Debitos!$T:$T,$D230,VI_Debitos!$R:$R,LEFT(PAGADO!J$1,4),VI_Debitos!$Q:$Q,RIGHT(J$1,2))</f>
        <v>0</v>
      </c>
      <c r="K230" s="2">
        <f>SUMIFS(VI_Debitos!$V:$V,VI_Debitos!$H:$H,$C230,VI_Debitos!$T:$T,$D230,VI_Debitos!$R:$R,LEFT(PAGADO!K$1,4),VI_Debitos!$Q:$Q,RIGHT(K$1,2))</f>
        <v>0</v>
      </c>
      <c r="L230" s="2">
        <f>SUMIFS(VI_Debitos!$V:$V,VI_Debitos!$H:$H,$C230,VI_Debitos!$T:$T,$D230,VI_Debitos!$R:$R,LEFT(PAGADO!L$1,4),VI_Debitos!$Q:$Q,RIGHT(L$1,2))</f>
        <v>0</v>
      </c>
      <c r="M230" s="2">
        <f>SUMIFS(VI_Debitos!$V:$V,VI_Debitos!$H:$H,$C230,VI_Debitos!$T:$T,$D230,VI_Debitos!$R:$R,LEFT(PAGADO!M$1,4),VI_Debitos!$Q:$Q,RIGHT(M$1,2))</f>
        <v>0</v>
      </c>
      <c r="N230" s="2">
        <f>SUMIFS(VI_Debitos!$V:$V,VI_Debitos!$H:$H,$C230,VI_Debitos!$T:$T,$D230,VI_Debitos!$R:$R,LEFT(PAGADO!N$1,4),VI_Debitos!$Q:$Q,RIGHT(N$1,2))</f>
        <v>0</v>
      </c>
      <c r="O230" s="2">
        <f>SUMIFS(VI_Debitos!$V:$V,VI_Debitos!$H:$H,$C230,VI_Debitos!$T:$T,$D230,VI_Debitos!$R:$R,LEFT(PAGADO!O$1,4),VI_Debitos!$Q:$Q,RIGHT(O$1,2))</f>
        <v>0</v>
      </c>
      <c r="P230" s="2">
        <f>SUMIFS(VI_Debitos!$V:$V,VI_Debitos!$H:$H,$C230,VI_Debitos!$T:$T,$D230,VI_Debitos!$R:$R,LEFT(PAGADO!P$1,4),VI_Debitos!$Q:$Q,RIGHT(P$1,2))</f>
        <v>0</v>
      </c>
      <c r="Q230" s="2">
        <f>SUMIFS(VI_Debitos!$V:$V,VI_Debitos!$H:$H,$C230,VI_Debitos!$T:$T,$D230,VI_Debitos!$R:$R,LEFT(PAGADO!Q$1,4),VI_Debitos!$Q:$Q,RIGHT(Q$1,2))</f>
        <v>0</v>
      </c>
      <c r="R230" s="2">
        <f t="shared" si="3"/>
        <v>0</v>
      </c>
    </row>
    <row r="231" spans="6:18">
      <c r="F231" s="2">
        <f>SUMIFS(VI_Debitos!$V:$V,VI_Debitos!$H:$H,$C231,VI_Debitos!$T:$T,$D231,VI_Debitos!$R:$R,LEFT(PAGADO!F$1,4),VI_Debitos!$Q:$Q,RIGHT(F$1,2))</f>
        <v>0</v>
      </c>
      <c r="G231" s="2">
        <f>SUMIFS(VI_Debitos!$V:$V,VI_Debitos!$H:$H,$C231,VI_Debitos!$T:$T,$D231,VI_Debitos!$R:$R,LEFT(PAGADO!G$1,4),VI_Debitos!$Q:$Q,RIGHT(G$1,2))</f>
        <v>0</v>
      </c>
      <c r="H231" s="2">
        <f>SUMIFS(VI_Debitos!$V:$V,VI_Debitos!$H:$H,$C231,VI_Debitos!$T:$T,$D231,VI_Debitos!$R:$R,LEFT(PAGADO!H$1,4),VI_Debitos!$Q:$Q,RIGHT(H$1,2))</f>
        <v>0</v>
      </c>
      <c r="I231" s="2">
        <f>SUMIFS(VI_Debitos!$V:$V,VI_Debitos!$H:$H,$C231,VI_Debitos!$T:$T,$D231,VI_Debitos!$R:$R,LEFT(PAGADO!I$1,4),VI_Debitos!$Q:$Q,RIGHT(I$1,2))</f>
        <v>0</v>
      </c>
      <c r="J231" s="2">
        <f>SUMIFS(VI_Debitos!$V:$V,VI_Debitos!$H:$H,$C231,VI_Debitos!$T:$T,$D231,VI_Debitos!$R:$R,LEFT(PAGADO!J$1,4),VI_Debitos!$Q:$Q,RIGHT(J$1,2))</f>
        <v>0</v>
      </c>
      <c r="K231" s="2">
        <f>SUMIFS(VI_Debitos!$V:$V,VI_Debitos!$H:$H,$C231,VI_Debitos!$T:$T,$D231,VI_Debitos!$R:$R,LEFT(PAGADO!K$1,4),VI_Debitos!$Q:$Q,RIGHT(K$1,2))</f>
        <v>0</v>
      </c>
      <c r="L231" s="2">
        <f>SUMIFS(VI_Debitos!$V:$V,VI_Debitos!$H:$H,$C231,VI_Debitos!$T:$T,$D231,VI_Debitos!$R:$R,LEFT(PAGADO!L$1,4),VI_Debitos!$Q:$Q,RIGHT(L$1,2))</f>
        <v>0</v>
      </c>
      <c r="M231" s="2">
        <f>SUMIFS(VI_Debitos!$V:$V,VI_Debitos!$H:$H,$C231,VI_Debitos!$T:$T,$D231,VI_Debitos!$R:$R,LEFT(PAGADO!M$1,4),VI_Debitos!$Q:$Q,RIGHT(M$1,2))</f>
        <v>0</v>
      </c>
      <c r="N231" s="2">
        <f>SUMIFS(VI_Debitos!$V:$V,VI_Debitos!$H:$H,$C231,VI_Debitos!$T:$T,$D231,VI_Debitos!$R:$R,LEFT(PAGADO!N$1,4),VI_Debitos!$Q:$Q,RIGHT(N$1,2))</f>
        <v>0</v>
      </c>
      <c r="O231" s="2">
        <f>SUMIFS(VI_Debitos!$V:$V,VI_Debitos!$H:$H,$C231,VI_Debitos!$T:$T,$D231,VI_Debitos!$R:$R,LEFT(PAGADO!O$1,4),VI_Debitos!$Q:$Q,RIGHT(O$1,2))</f>
        <v>0</v>
      </c>
      <c r="P231" s="2">
        <f>SUMIFS(VI_Debitos!$V:$V,VI_Debitos!$H:$H,$C231,VI_Debitos!$T:$T,$D231,VI_Debitos!$R:$R,LEFT(PAGADO!P$1,4),VI_Debitos!$Q:$Q,RIGHT(P$1,2))</f>
        <v>0</v>
      </c>
      <c r="Q231" s="2">
        <f>SUMIFS(VI_Debitos!$V:$V,VI_Debitos!$H:$H,$C231,VI_Debitos!$T:$T,$D231,VI_Debitos!$R:$R,LEFT(PAGADO!Q$1,4),VI_Debitos!$Q:$Q,RIGHT(Q$1,2))</f>
        <v>0</v>
      </c>
      <c r="R231" s="2">
        <f t="shared" si="3"/>
        <v>0</v>
      </c>
    </row>
    <row r="232" spans="6:18">
      <c r="F232" s="2">
        <f>SUMIFS(VI_Debitos!$V:$V,VI_Debitos!$H:$H,$C232,VI_Debitos!$T:$T,$D232,VI_Debitos!$R:$R,LEFT(PAGADO!F$1,4),VI_Debitos!$Q:$Q,RIGHT(F$1,2))</f>
        <v>0</v>
      </c>
      <c r="G232" s="2">
        <f>SUMIFS(VI_Debitos!$V:$V,VI_Debitos!$H:$H,$C232,VI_Debitos!$T:$T,$D232,VI_Debitos!$R:$R,LEFT(PAGADO!G$1,4),VI_Debitos!$Q:$Q,RIGHT(G$1,2))</f>
        <v>0</v>
      </c>
      <c r="H232" s="2">
        <f>SUMIFS(VI_Debitos!$V:$V,VI_Debitos!$H:$H,$C232,VI_Debitos!$T:$T,$D232,VI_Debitos!$R:$R,LEFT(PAGADO!H$1,4),VI_Debitos!$Q:$Q,RIGHT(H$1,2))</f>
        <v>0</v>
      </c>
      <c r="I232" s="2">
        <f>SUMIFS(VI_Debitos!$V:$V,VI_Debitos!$H:$H,$C232,VI_Debitos!$T:$T,$D232,VI_Debitos!$R:$R,LEFT(PAGADO!I$1,4),VI_Debitos!$Q:$Q,RIGHT(I$1,2))</f>
        <v>0</v>
      </c>
      <c r="J232" s="2">
        <f>SUMIFS(VI_Debitos!$V:$V,VI_Debitos!$H:$H,$C232,VI_Debitos!$T:$T,$D232,VI_Debitos!$R:$R,LEFT(PAGADO!J$1,4),VI_Debitos!$Q:$Q,RIGHT(J$1,2))</f>
        <v>0</v>
      </c>
      <c r="K232" s="2">
        <f>SUMIFS(VI_Debitos!$V:$V,VI_Debitos!$H:$H,$C232,VI_Debitos!$T:$T,$D232,VI_Debitos!$R:$R,LEFT(PAGADO!K$1,4),VI_Debitos!$Q:$Q,RIGHT(K$1,2))</f>
        <v>0</v>
      </c>
      <c r="L232" s="2">
        <f>SUMIFS(VI_Debitos!$V:$V,VI_Debitos!$H:$H,$C232,VI_Debitos!$T:$T,$D232,VI_Debitos!$R:$R,LEFT(PAGADO!L$1,4),VI_Debitos!$Q:$Q,RIGHT(L$1,2))</f>
        <v>0</v>
      </c>
      <c r="M232" s="2">
        <f>SUMIFS(VI_Debitos!$V:$V,VI_Debitos!$H:$H,$C232,VI_Debitos!$T:$T,$D232,VI_Debitos!$R:$R,LEFT(PAGADO!M$1,4),VI_Debitos!$Q:$Q,RIGHT(M$1,2))</f>
        <v>0</v>
      </c>
      <c r="N232" s="2">
        <f>SUMIFS(VI_Debitos!$V:$V,VI_Debitos!$H:$H,$C232,VI_Debitos!$T:$T,$D232,VI_Debitos!$R:$R,LEFT(PAGADO!N$1,4),VI_Debitos!$Q:$Q,RIGHT(N$1,2))</f>
        <v>0</v>
      </c>
      <c r="O232" s="2">
        <f>SUMIFS(VI_Debitos!$V:$V,VI_Debitos!$H:$H,$C232,VI_Debitos!$T:$T,$D232,VI_Debitos!$R:$R,LEFT(PAGADO!O$1,4),VI_Debitos!$Q:$Q,RIGHT(O$1,2))</f>
        <v>0</v>
      </c>
      <c r="P232" s="2">
        <f>SUMIFS(VI_Debitos!$V:$V,VI_Debitos!$H:$H,$C232,VI_Debitos!$T:$T,$D232,VI_Debitos!$R:$R,LEFT(PAGADO!P$1,4),VI_Debitos!$Q:$Q,RIGHT(P$1,2))</f>
        <v>0</v>
      </c>
      <c r="Q232" s="2">
        <f>SUMIFS(VI_Debitos!$V:$V,VI_Debitos!$H:$H,$C232,VI_Debitos!$T:$T,$D232,VI_Debitos!$R:$R,LEFT(PAGADO!Q$1,4),VI_Debitos!$Q:$Q,RIGHT(Q$1,2))</f>
        <v>0</v>
      </c>
      <c r="R232" s="2">
        <f t="shared" si="3"/>
        <v>0</v>
      </c>
    </row>
    <row r="233" spans="6:18">
      <c r="F233" s="2">
        <f>SUMIFS(VI_Debitos!$V:$V,VI_Debitos!$H:$H,$C233,VI_Debitos!$T:$T,$D233,VI_Debitos!$R:$R,LEFT(PAGADO!F$1,4),VI_Debitos!$Q:$Q,RIGHT(F$1,2))</f>
        <v>0</v>
      </c>
      <c r="G233" s="2">
        <f>SUMIFS(VI_Debitos!$V:$V,VI_Debitos!$H:$H,$C233,VI_Debitos!$T:$T,$D233,VI_Debitos!$R:$R,LEFT(PAGADO!G$1,4),VI_Debitos!$Q:$Q,RIGHT(G$1,2))</f>
        <v>0</v>
      </c>
      <c r="H233" s="2">
        <f>SUMIFS(VI_Debitos!$V:$V,VI_Debitos!$H:$H,$C233,VI_Debitos!$T:$T,$D233,VI_Debitos!$R:$R,LEFT(PAGADO!H$1,4),VI_Debitos!$Q:$Q,RIGHT(H$1,2))</f>
        <v>0</v>
      </c>
      <c r="I233" s="2">
        <f>SUMIFS(VI_Debitos!$V:$V,VI_Debitos!$H:$H,$C233,VI_Debitos!$T:$T,$D233,VI_Debitos!$R:$R,LEFT(PAGADO!I$1,4),VI_Debitos!$Q:$Q,RIGHT(I$1,2))</f>
        <v>0</v>
      </c>
      <c r="J233" s="2">
        <f>SUMIFS(VI_Debitos!$V:$V,VI_Debitos!$H:$H,$C233,VI_Debitos!$T:$T,$D233,VI_Debitos!$R:$R,LEFT(PAGADO!J$1,4),VI_Debitos!$Q:$Q,RIGHT(J$1,2))</f>
        <v>0</v>
      </c>
      <c r="K233" s="2">
        <f>SUMIFS(VI_Debitos!$V:$V,VI_Debitos!$H:$H,$C233,VI_Debitos!$T:$T,$D233,VI_Debitos!$R:$R,LEFT(PAGADO!K$1,4),VI_Debitos!$Q:$Q,RIGHT(K$1,2))</f>
        <v>0</v>
      </c>
      <c r="L233" s="2">
        <f>SUMIFS(VI_Debitos!$V:$V,VI_Debitos!$H:$H,$C233,VI_Debitos!$T:$T,$D233,VI_Debitos!$R:$R,LEFT(PAGADO!L$1,4),VI_Debitos!$Q:$Q,RIGHT(L$1,2))</f>
        <v>0</v>
      </c>
      <c r="M233" s="2">
        <f>SUMIFS(VI_Debitos!$V:$V,VI_Debitos!$H:$H,$C233,VI_Debitos!$T:$T,$D233,VI_Debitos!$R:$R,LEFT(PAGADO!M$1,4),VI_Debitos!$Q:$Q,RIGHT(M$1,2))</f>
        <v>0</v>
      </c>
      <c r="N233" s="2">
        <f>SUMIFS(VI_Debitos!$V:$V,VI_Debitos!$H:$H,$C233,VI_Debitos!$T:$T,$D233,VI_Debitos!$R:$R,LEFT(PAGADO!N$1,4),VI_Debitos!$Q:$Q,RIGHT(N$1,2))</f>
        <v>0</v>
      </c>
      <c r="O233" s="2">
        <f>SUMIFS(VI_Debitos!$V:$V,VI_Debitos!$H:$H,$C233,VI_Debitos!$T:$T,$D233,VI_Debitos!$R:$R,LEFT(PAGADO!O$1,4),VI_Debitos!$Q:$Q,RIGHT(O$1,2))</f>
        <v>0</v>
      </c>
      <c r="P233" s="2">
        <f>SUMIFS(VI_Debitos!$V:$V,VI_Debitos!$H:$H,$C233,VI_Debitos!$T:$T,$D233,VI_Debitos!$R:$R,LEFT(PAGADO!P$1,4),VI_Debitos!$Q:$Q,RIGHT(P$1,2))</f>
        <v>0</v>
      </c>
      <c r="Q233" s="2">
        <f>SUMIFS(VI_Debitos!$V:$V,VI_Debitos!$H:$H,$C233,VI_Debitos!$T:$T,$D233,VI_Debitos!$R:$R,LEFT(PAGADO!Q$1,4),VI_Debitos!$Q:$Q,RIGHT(Q$1,2))</f>
        <v>0</v>
      </c>
      <c r="R233" s="2">
        <f t="shared" si="3"/>
        <v>0</v>
      </c>
    </row>
    <row r="234" spans="6:18">
      <c r="F234" s="2">
        <f>SUMIFS(VI_Debitos!$V:$V,VI_Debitos!$H:$H,$C234,VI_Debitos!$T:$T,$D234,VI_Debitos!$R:$R,LEFT(PAGADO!F$1,4),VI_Debitos!$Q:$Q,RIGHT(F$1,2))</f>
        <v>0</v>
      </c>
      <c r="G234" s="2">
        <f>SUMIFS(VI_Debitos!$V:$V,VI_Debitos!$H:$H,$C234,VI_Debitos!$T:$T,$D234,VI_Debitos!$R:$R,LEFT(PAGADO!G$1,4),VI_Debitos!$Q:$Q,RIGHT(G$1,2))</f>
        <v>0</v>
      </c>
      <c r="H234" s="2">
        <f>SUMIFS(VI_Debitos!$V:$V,VI_Debitos!$H:$H,$C234,VI_Debitos!$T:$T,$D234,VI_Debitos!$R:$R,LEFT(PAGADO!H$1,4),VI_Debitos!$Q:$Q,RIGHT(H$1,2))</f>
        <v>0</v>
      </c>
      <c r="I234" s="2">
        <f>SUMIFS(VI_Debitos!$V:$V,VI_Debitos!$H:$H,$C234,VI_Debitos!$T:$T,$D234,VI_Debitos!$R:$R,LEFT(PAGADO!I$1,4),VI_Debitos!$Q:$Q,RIGHT(I$1,2))</f>
        <v>0</v>
      </c>
      <c r="J234" s="2">
        <f>SUMIFS(VI_Debitos!$V:$V,VI_Debitos!$H:$H,$C234,VI_Debitos!$T:$T,$D234,VI_Debitos!$R:$R,LEFT(PAGADO!J$1,4),VI_Debitos!$Q:$Q,RIGHT(J$1,2))</f>
        <v>0</v>
      </c>
      <c r="K234" s="2">
        <f>SUMIFS(VI_Debitos!$V:$V,VI_Debitos!$H:$H,$C234,VI_Debitos!$T:$T,$D234,VI_Debitos!$R:$R,LEFT(PAGADO!K$1,4),VI_Debitos!$Q:$Q,RIGHT(K$1,2))</f>
        <v>0</v>
      </c>
      <c r="L234" s="2">
        <f>SUMIFS(VI_Debitos!$V:$V,VI_Debitos!$H:$H,$C234,VI_Debitos!$T:$T,$D234,VI_Debitos!$R:$R,LEFT(PAGADO!L$1,4),VI_Debitos!$Q:$Q,RIGHT(L$1,2))</f>
        <v>0</v>
      </c>
      <c r="M234" s="2">
        <f>SUMIFS(VI_Debitos!$V:$V,VI_Debitos!$H:$H,$C234,VI_Debitos!$T:$T,$D234,VI_Debitos!$R:$R,LEFT(PAGADO!M$1,4),VI_Debitos!$Q:$Q,RIGHT(M$1,2))</f>
        <v>0</v>
      </c>
      <c r="N234" s="2">
        <f>SUMIFS(VI_Debitos!$V:$V,VI_Debitos!$H:$H,$C234,VI_Debitos!$T:$T,$D234,VI_Debitos!$R:$R,LEFT(PAGADO!N$1,4),VI_Debitos!$Q:$Q,RIGHT(N$1,2))</f>
        <v>0</v>
      </c>
      <c r="O234" s="2">
        <f>SUMIFS(VI_Debitos!$V:$V,VI_Debitos!$H:$H,$C234,VI_Debitos!$T:$T,$D234,VI_Debitos!$R:$R,LEFT(PAGADO!O$1,4),VI_Debitos!$Q:$Q,RIGHT(O$1,2))</f>
        <v>0</v>
      </c>
      <c r="P234" s="2">
        <f>SUMIFS(VI_Debitos!$V:$V,VI_Debitos!$H:$H,$C234,VI_Debitos!$T:$T,$D234,VI_Debitos!$R:$R,LEFT(PAGADO!P$1,4),VI_Debitos!$Q:$Q,RIGHT(P$1,2))</f>
        <v>0</v>
      </c>
      <c r="Q234" s="2">
        <f>SUMIFS(VI_Debitos!$V:$V,VI_Debitos!$H:$H,$C234,VI_Debitos!$T:$T,$D234,VI_Debitos!$R:$R,LEFT(PAGADO!Q$1,4),VI_Debitos!$Q:$Q,RIGHT(Q$1,2))</f>
        <v>0</v>
      </c>
      <c r="R234" s="2">
        <f t="shared" si="3"/>
        <v>0</v>
      </c>
    </row>
    <row r="235" spans="6:18">
      <c r="F235" s="2">
        <f>SUMIFS(VI_Debitos!$V:$V,VI_Debitos!$H:$H,$C235,VI_Debitos!$T:$T,$D235,VI_Debitos!$R:$R,LEFT(PAGADO!F$1,4),VI_Debitos!$Q:$Q,RIGHT(F$1,2))</f>
        <v>0</v>
      </c>
      <c r="G235" s="2">
        <f>SUMIFS(VI_Debitos!$V:$V,VI_Debitos!$H:$H,$C235,VI_Debitos!$T:$T,$D235,VI_Debitos!$R:$R,LEFT(PAGADO!G$1,4),VI_Debitos!$Q:$Q,RIGHT(G$1,2))</f>
        <v>0</v>
      </c>
      <c r="H235" s="2">
        <f>SUMIFS(VI_Debitos!$V:$V,VI_Debitos!$H:$H,$C235,VI_Debitos!$T:$T,$D235,VI_Debitos!$R:$R,LEFT(PAGADO!H$1,4),VI_Debitos!$Q:$Q,RIGHT(H$1,2))</f>
        <v>0</v>
      </c>
      <c r="I235" s="2">
        <f>SUMIFS(VI_Debitos!$V:$V,VI_Debitos!$H:$H,$C235,VI_Debitos!$T:$T,$D235,VI_Debitos!$R:$R,LEFT(PAGADO!I$1,4),VI_Debitos!$Q:$Q,RIGHT(I$1,2))</f>
        <v>0</v>
      </c>
      <c r="J235" s="2">
        <f>SUMIFS(VI_Debitos!$V:$V,VI_Debitos!$H:$H,$C235,VI_Debitos!$T:$T,$D235,VI_Debitos!$R:$R,LEFT(PAGADO!J$1,4),VI_Debitos!$Q:$Q,RIGHT(J$1,2))</f>
        <v>0</v>
      </c>
      <c r="K235" s="2">
        <f>SUMIFS(VI_Debitos!$V:$V,VI_Debitos!$H:$H,$C235,VI_Debitos!$T:$T,$D235,VI_Debitos!$R:$R,LEFT(PAGADO!K$1,4),VI_Debitos!$Q:$Q,RIGHT(K$1,2))</f>
        <v>0</v>
      </c>
      <c r="L235" s="2">
        <f>SUMIFS(VI_Debitos!$V:$V,VI_Debitos!$H:$H,$C235,VI_Debitos!$T:$T,$D235,VI_Debitos!$R:$R,LEFT(PAGADO!L$1,4),VI_Debitos!$Q:$Q,RIGHT(L$1,2))</f>
        <v>0</v>
      </c>
      <c r="M235" s="2">
        <f>SUMIFS(VI_Debitos!$V:$V,VI_Debitos!$H:$H,$C235,VI_Debitos!$T:$T,$D235,VI_Debitos!$R:$R,LEFT(PAGADO!M$1,4),VI_Debitos!$Q:$Q,RIGHT(M$1,2))</f>
        <v>0</v>
      </c>
      <c r="N235" s="2">
        <f>SUMIFS(VI_Debitos!$V:$V,VI_Debitos!$H:$H,$C235,VI_Debitos!$T:$T,$D235,VI_Debitos!$R:$R,LEFT(PAGADO!N$1,4),VI_Debitos!$Q:$Q,RIGHT(N$1,2))</f>
        <v>0</v>
      </c>
      <c r="O235" s="2">
        <f>SUMIFS(VI_Debitos!$V:$V,VI_Debitos!$H:$H,$C235,VI_Debitos!$T:$T,$D235,VI_Debitos!$R:$R,LEFT(PAGADO!O$1,4),VI_Debitos!$Q:$Q,RIGHT(O$1,2))</f>
        <v>0</v>
      </c>
      <c r="P235" s="2">
        <f>SUMIFS(VI_Debitos!$V:$V,VI_Debitos!$H:$H,$C235,VI_Debitos!$T:$T,$D235,VI_Debitos!$R:$R,LEFT(PAGADO!P$1,4),VI_Debitos!$Q:$Q,RIGHT(P$1,2))</f>
        <v>0</v>
      </c>
      <c r="Q235" s="2">
        <f>SUMIFS(VI_Debitos!$V:$V,VI_Debitos!$H:$H,$C235,VI_Debitos!$T:$T,$D235,VI_Debitos!$R:$R,LEFT(PAGADO!Q$1,4),VI_Debitos!$Q:$Q,RIGHT(Q$1,2))</f>
        <v>0</v>
      </c>
      <c r="R235" s="2">
        <f t="shared" si="3"/>
        <v>0</v>
      </c>
    </row>
    <row r="236" spans="6:18">
      <c r="F236" s="2">
        <f>SUMIFS(VI_Debitos!$V:$V,VI_Debitos!$H:$H,$C236,VI_Debitos!$T:$T,$D236,VI_Debitos!$R:$R,LEFT(PAGADO!F$1,4),VI_Debitos!$Q:$Q,RIGHT(F$1,2))</f>
        <v>0</v>
      </c>
      <c r="G236" s="2">
        <f>SUMIFS(VI_Debitos!$V:$V,VI_Debitos!$H:$H,$C236,VI_Debitos!$T:$T,$D236,VI_Debitos!$R:$R,LEFT(PAGADO!G$1,4),VI_Debitos!$Q:$Q,RIGHT(G$1,2))</f>
        <v>0</v>
      </c>
      <c r="H236" s="2">
        <f>SUMIFS(VI_Debitos!$V:$V,VI_Debitos!$H:$H,$C236,VI_Debitos!$T:$T,$D236,VI_Debitos!$R:$R,LEFT(PAGADO!H$1,4),VI_Debitos!$Q:$Q,RIGHT(H$1,2))</f>
        <v>0</v>
      </c>
      <c r="I236" s="2">
        <f>SUMIFS(VI_Debitos!$V:$V,VI_Debitos!$H:$H,$C236,VI_Debitos!$T:$T,$D236,VI_Debitos!$R:$R,LEFT(PAGADO!I$1,4),VI_Debitos!$Q:$Q,RIGHT(I$1,2))</f>
        <v>0</v>
      </c>
      <c r="J236" s="2">
        <f>SUMIFS(VI_Debitos!$V:$V,VI_Debitos!$H:$H,$C236,VI_Debitos!$T:$T,$D236,VI_Debitos!$R:$R,LEFT(PAGADO!J$1,4),VI_Debitos!$Q:$Q,RIGHT(J$1,2))</f>
        <v>0</v>
      </c>
      <c r="K236" s="2">
        <f>SUMIFS(VI_Debitos!$V:$V,VI_Debitos!$H:$H,$C236,VI_Debitos!$T:$T,$D236,VI_Debitos!$R:$R,LEFT(PAGADO!K$1,4),VI_Debitos!$Q:$Q,RIGHT(K$1,2))</f>
        <v>0</v>
      </c>
      <c r="L236" s="2">
        <f>SUMIFS(VI_Debitos!$V:$V,VI_Debitos!$H:$H,$C236,VI_Debitos!$T:$T,$D236,VI_Debitos!$R:$R,LEFT(PAGADO!L$1,4),VI_Debitos!$Q:$Q,RIGHT(L$1,2))</f>
        <v>0</v>
      </c>
      <c r="M236" s="2">
        <f>SUMIFS(VI_Debitos!$V:$V,VI_Debitos!$H:$H,$C236,VI_Debitos!$T:$T,$D236,VI_Debitos!$R:$R,LEFT(PAGADO!M$1,4),VI_Debitos!$Q:$Q,RIGHT(M$1,2))</f>
        <v>0</v>
      </c>
      <c r="N236" s="2">
        <f>SUMIFS(VI_Debitos!$V:$V,VI_Debitos!$H:$H,$C236,VI_Debitos!$T:$T,$D236,VI_Debitos!$R:$R,LEFT(PAGADO!N$1,4),VI_Debitos!$Q:$Q,RIGHT(N$1,2))</f>
        <v>0</v>
      </c>
      <c r="O236" s="2">
        <f>SUMIFS(VI_Debitos!$V:$V,VI_Debitos!$H:$H,$C236,VI_Debitos!$T:$T,$D236,VI_Debitos!$R:$R,LEFT(PAGADO!O$1,4),VI_Debitos!$Q:$Q,RIGHT(O$1,2))</f>
        <v>0</v>
      </c>
      <c r="P236" s="2">
        <f>SUMIFS(VI_Debitos!$V:$V,VI_Debitos!$H:$H,$C236,VI_Debitos!$T:$T,$D236,VI_Debitos!$R:$R,LEFT(PAGADO!P$1,4),VI_Debitos!$Q:$Q,RIGHT(P$1,2))</f>
        <v>0</v>
      </c>
      <c r="Q236" s="2">
        <f>SUMIFS(VI_Debitos!$V:$V,VI_Debitos!$H:$H,$C236,VI_Debitos!$T:$T,$D236,VI_Debitos!$R:$R,LEFT(PAGADO!Q$1,4),VI_Debitos!$Q:$Q,RIGHT(Q$1,2))</f>
        <v>0</v>
      </c>
      <c r="R236" s="2">
        <f t="shared" si="3"/>
        <v>0</v>
      </c>
    </row>
    <row r="237" spans="6:18">
      <c r="F237" s="2">
        <f>SUMIFS(VI_Debitos!$V:$V,VI_Debitos!$H:$H,$C237,VI_Debitos!$T:$T,$D237,VI_Debitos!$R:$R,LEFT(PAGADO!F$1,4),VI_Debitos!$Q:$Q,RIGHT(F$1,2))</f>
        <v>0</v>
      </c>
      <c r="G237" s="2">
        <f>SUMIFS(VI_Debitos!$V:$V,VI_Debitos!$H:$H,$C237,VI_Debitos!$T:$T,$D237,VI_Debitos!$R:$R,LEFT(PAGADO!G$1,4),VI_Debitos!$Q:$Q,RIGHT(G$1,2))</f>
        <v>0</v>
      </c>
      <c r="H237" s="2">
        <f>SUMIFS(VI_Debitos!$V:$V,VI_Debitos!$H:$H,$C237,VI_Debitos!$T:$T,$D237,VI_Debitos!$R:$R,LEFT(PAGADO!H$1,4),VI_Debitos!$Q:$Q,RIGHT(H$1,2))</f>
        <v>0</v>
      </c>
      <c r="I237" s="2">
        <f>SUMIFS(VI_Debitos!$V:$V,VI_Debitos!$H:$H,$C237,VI_Debitos!$T:$T,$D237,VI_Debitos!$R:$R,LEFT(PAGADO!I$1,4),VI_Debitos!$Q:$Q,RIGHT(I$1,2))</f>
        <v>0</v>
      </c>
      <c r="J237" s="2">
        <f>SUMIFS(VI_Debitos!$V:$V,VI_Debitos!$H:$H,$C237,VI_Debitos!$T:$T,$D237,VI_Debitos!$R:$R,LEFT(PAGADO!J$1,4),VI_Debitos!$Q:$Q,RIGHT(J$1,2))</f>
        <v>0</v>
      </c>
      <c r="K237" s="2">
        <f>SUMIFS(VI_Debitos!$V:$V,VI_Debitos!$H:$H,$C237,VI_Debitos!$T:$T,$D237,VI_Debitos!$R:$R,LEFT(PAGADO!K$1,4),VI_Debitos!$Q:$Q,RIGHT(K$1,2))</f>
        <v>0</v>
      </c>
      <c r="L237" s="2">
        <f>SUMIFS(VI_Debitos!$V:$V,VI_Debitos!$H:$H,$C237,VI_Debitos!$T:$T,$D237,VI_Debitos!$R:$R,LEFT(PAGADO!L$1,4),VI_Debitos!$Q:$Q,RIGHT(L$1,2))</f>
        <v>0</v>
      </c>
      <c r="M237" s="2">
        <f>SUMIFS(VI_Debitos!$V:$V,VI_Debitos!$H:$H,$C237,VI_Debitos!$T:$T,$D237,VI_Debitos!$R:$R,LEFT(PAGADO!M$1,4),VI_Debitos!$Q:$Q,RIGHT(M$1,2))</f>
        <v>0</v>
      </c>
      <c r="N237" s="2">
        <f>SUMIFS(VI_Debitos!$V:$V,VI_Debitos!$H:$H,$C237,VI_Debitos!$T:$T,$D237,VI_Debitos!$R:$R,LEFT(PAGADO!N$1,4),VI_Debitos!$Q:$Q,RIGHT(N$1,2))</f>
        <v>0</v>
      </c>
      <c r="O237" s="2">
        <f>SUMIFS(VI_Debitos!$V:$V,VI_Debitos!$H:$H,$C237,VI_Debitos!$T:$T,$D237,VI_Debitos!$R:$R,LEFT(PAGADO!O$1,4),VI_Debitos!$Q:$Q,RIGHT(O$1,2))</f>
        <v>0</v>
      </c>
      <c r="P237" s="2">
        <f>SUMIFS(VI_Debitos!$V:$V,VI_Debitos!$H:$H,$C237,VI_Debitos!$T:$T,$D237,VI_Debitos!$R:$R,LEFT(PAGADO!P$1,4),VI_Debitos!$Q:$Q,RIGHT(P$1,2))</f>
        <v>0</v>
      </c>
      <c r="Q237" s="2">
        <f>SUMIFS(VI_Debitos!$V:$V,VI_Debitos!$H:$H,$C237,VI_Debitos!$T:$T,$D237,VI_Debitos!$R:$R,LEFT(PAGADO!Q$1,4),VI_Debitos!$Q:$Q,RIGHT(Q$1,2))</f>
        <v>0</v>
      </c>
      <c r="R237" s="2">
        <f t="shared" si="3"/>
        <v>0</v>
      </c>
    </row>
    <row r="238" spans="6:18">
      <c r="F238" s="2">
        <f>SUMIFS(VI_Debitos!$V:$V,VI_Debitos!$H:$H,$C238,VI_Debitos!$T:$T,$D238,VI_Debitos!$R:$R,LEFT(PAGADO!F$1,4),VI_Debitos!$Q:$Q,RIGHT(F$1,2))</f>
        <v>0</v>
      </c>
      <c r="G238" s="2">
        <f>SUMIFS(VI_Debitos!$V:$V,VI_Debitos!$H:$H,$C238,VI_Debitos!$T:$T,$D238,VI_Debitos!$R:$R,LEFT(PAGADO!G$1,4),VI_Debitos!$Q:$Q,RIGHT(G$1,2))</f>
        <v>0</v>
      </c>
      <c r="H238" s="2">
        <f>SUMIFS(VI_Debitos!$V:$V,VI_Debitos!$H:$H,$C238,VI_Debitos!$T:$T,$D238,VI_Debitos!$R:$R,LEFT(PAGADO!H$1,4),VI_Debitos!$Q:$Q,RIGHT(H$1,2))</f>
        <v>0</v>
      </c>
      <c r="I238" s="2">
        <f>SUMIFS(VI_Debitos!$V:$V,VI_Debitos!$H:$H,$C238,VI_Debitos!$T:$T,$D238,VI_Debitos!$R:$R,LEFT(PAGADO!I$1,4),VI_Debitos!$Q:$Q,RIGHT(I$1,2))</f>
        <v>0</v>
      </c>
      <c r="J238" s="2">
        <f>SUMIFS(VI_Debitos!$V:$V,VI_Debitos!$H:$H,$C238,VI_Debitos!$T:$T,$D238,VI_Debitos!$R:$R,LEFT(PAGADO!J$1,4),VI_Debitos!$Q:$Q,RIGHT(J$1,2))</f>
        <v>0</v>
      </c>
      <c r="K238" s="2">
        <f>SUMIFS(VI_Debitos!$V:$V,VI_Debitos!$H:$H,$C238,VI_Debitos!$T:$T,$D238,VI_Debitos!$R:$R,LEFT(PAGADO!K$1,4),VI_Debitos!$Q:$Q,RIGHT(K$1,2))</f>
        <v>0</v>
      </c>
      <c r="L238" s="2">
        <f>SUMIFS(VI_Debitos!$V:$V,VI_Debitos!$H:$H,$C238,VI_Debitos!$T:$T,$D238,VI_Debitos!$R:$R,LEFT(PAGADO!L$1,4),VI_Debitos!$Q:$Q,RIGHT(L$1,2))</f>
        <v>0</v>
      </c>
      <c r="M238" s="2">
        <f>SUMIFS(VI_Debitos!$V:$V,VI_Debitos!$H:$H,$C238,VI_Debitos!$T:$T,$D238,VI_Debitos!$R:$R,LEFT(PAGADO!M$1,4),VI_Debitos!$Q:$Q,RIGHT(M$1,2))</f>
        <v>0</v>
      </c>
      <c r="N238" s="2">
        <f>SUMIFS(VI_Debitos!$V:$V,VI_Debitos!$H:$H,$C238,VI_Debitos!$T:$T,$D238,VI_Debitos!$R:$R,LEFT(PAGADO!N$1,4),VI_Debitos!$Q:$Q,RIGHT(N$1,2))</f>
        <v>0</v>
      </c>
      <c r="O238" s="2">
        <f>SUMIFS(VI_Debitos!$V:$V,VI_Debitos!$H:$H,$C238,VI_Debitos!$T:$T,$D238,VI_Debitos!$R:$R,LEFT(PAGADO!O$1,4),VI_Debitos!$Q:$Q,RIGHT(O$1,2))</f>
        <v>0</v>
      </c>
      <c r="P238" s="2">
        <f>SUMIFS(VI_Debitos!$V:$V,VI_Debitos!$H:$H,$C238,VI_Debitos!$T:$T,$D238,VI_Debitos!$R:$R,LEFT(PAGADO!P$1,4),VI_Debitos!$Q:$Q,RIGHT(P$1,2))</f>
        <v>0</v>
      </c>
      <c r="Q238" s="2">
        <f>SUMIFS(VI_Debitos!$V:$V,VI_Debitos!$H:$H,$C238,VI_Debitos!$T:$T,$D238,VI_Debitos!$R:$R,LEFT(PAGADO!Q$1,4),VI_Debitos!$Q:$Q,RIGHT(Q$1,2))</f>
        <v>0</v>
      </c>
      <c r="R238" s="2">
        <f t="shared" si="3"/>
        <v>0</v>
      </c>
    </row>
    <row r="239" spans="6:18">
      <c r="F239" s="2">
        <f>SUMIFS(VI_Debitos!$V:$V,VI_Debitos!$H:$H,$C239,VI_Debitos!$T:$T,$D239,VI_Debitos!$R:$R,LEFT(PAGADO!F$1,4),VI_Debitos!$Q:$Q,RIGHT(F$1,2))</f>
        <v>0</v>
      </c>
      <c r="G239" s="2">
        <f>SUMIFS(VI_Debitos!$V:$V,VI_Debitos!$H:$H,$C239,VI_Debitos!$T:$T,$D239,VI_Debitos!$R:$R,LEFT(PAGADO!G$1,4),VI_Debitos!$Q:$Q,RIGHT(G$1,2))</f>
        <v>0</v>
      </c>
      <c r="H239" s="2">
        <f>SUMIFS(VI_Debitos!$V:$V,VI_Debitos!$H:$H,$C239,VI_Debitos!$T:$T,$D239,VI_Debitos!$R:$R,LEFT(PAGADO!H$1,4),VI_Debitos!$Q:$Q,RIGHT(H$1,2))</f>
        <v>0</v>
      </c>
      <c r="I239" s="2">
        <f>SUMIFS(VI_Debitos!$V:$V,VI_Debitos!$H:$H,$C239,VI_Debitos!$T:$T,$D239,VI_Debitos!$R:$R,LEFT(PAGADO!I$1,4),VI_Debitos!$Q:$Q,RIGHT(I$1,2))</f>
        <v>0</v>
      </c>
      <c r="J239" s="2">
        <f>SUMIFS(VI_Debitos!$V:$V,VI_Debitos!$H:$H,$C239,VI_Debitos!$T:$T,$D239,VI_Debitos!$R:$R,LEFT(PAGADO!J$1,4),VI_Debitos!$Q:$Q,RIGHT(J$1,2))</f>
        <v>0</v>
      </c>
      <c r="K239" s="2">
        <f>SUMIFS(VI_Debitos!$V:$V,VI_Debitos!$H:$H,$C239,VI_Debitos!$T:$T,$D239,VI_Debitos!$R:$R,LEFT(PAGADO!K$1,4),VI_Debitos!$Q:$Q,RIGHT(K$1,2))</f>
        <v>0</v>
      </c>
      <c r="L239" s="2">
        <f>SUMIFS(VI_Debitos!$V:$V,VI_Debitos!$H:$H,$C239,VI_Debitos!$T:$T,$D239,VI_Debitos!$R:$R,LEFT(PAGADO!L$1,4),VI_Debitos!$Q:$Q,RIGHT(L$1,2))</f>
        <v>0</v>
      </c>
      <c r="M239" s="2">
        <f>SUMIFS(VI_Debitos!$V:$V,VI_Debitos!$H:$H,$C239,VI_Debitos!$T:$T,$D239,VI_Debitos!$R:$R,LEFT(PAGADO!M$1,4),VI_Debitos!$Q:$Q,RIGHT(M$1,2))</f>
        <v>0</v>
      </c>
      <c r="N239" s="2">
        <f>SUMIFS(VI_Debitos!$V:$V,VI_Debitos!$H:$H,$C239,VI_Debitos!$T:$T,$D239,VI_Debitos!$R:$R,LEFT(PAGADO!N$1,4),VI_Debitos!$Q:$Q,RIGHT(N$1,2))</f>
        <v>0</v>
      </c>
      <c r="O239" s="2">
        <f>SUMIFS(VI_Debitos!$V:$V,VI_Debitos!$H:$H,$C239,VI_Debitos!$T:$T,$D239,VI_Debitos!$R:$R,LEFT(PAGADO!O$1,4),VI_Debitos!$Q:$Q,RIGHT(O$1,2))</f>
        <v>0</v>
      </c>
      <c r="P239" s="2">
        <f>SUMIFS(VI_Debitos!$V:$V,VI_Debitos!$H:$H,$C239,VI_Debitos!$T:$T,$D239,VI_Debitos!$R:$R,LEFT(PAGADO!P$1,4),VI_Debitos!$Q:$Q,RIGHT(P$1,2))</f>
        <v>0</v>
      </c>
      <c r="Q239" s="2">
        <f>SUMIFS(VI_Debitos!$V:$V,VI_Debitos!$H:$H,$C239,VI_Debitos!$T:$T,$D239,VI_Debitos!$R:$R,LEFT(PAGADO!Q$1,4),VI_Debitos!$Q:$Q,RIGHT(Q$1,2))</f>
        <v>0</v>
      </c>
      <c r="R239" s="2">
        <f t="shared" si="3"/>
        <v>0</v>
      </c>
    </row>
    <row r="240" spans="6:18">
      <c r="F240" s="2">
        <f>SUMIFS(VI_Debitos!$V:$V,VI_Debitos!$H:$H,$C240,VI_Debitos!$T:$T,$D240,VI_Debitos!$R:$R,LEFT(PAGADO!F$1,4),VI_Debitos!$Q:$Q,RIGHT(F$1,2))</f>
        <v>0</v>
      </c>
      <c r="G240" s="2">
        <f>SUMIFS(VI_Debitos!$V:$V,VI_Debitos!$H:$H,$C240,VI_Debitos!$T:$T,$D240,VI_Debitos!$R:$R,LEFT(PAGADO!G$1,4),VI_Debitos!$Q:$Q,RIGHT(G$1,2))</f>
        <v>0</v>
      </c>
      <c r="H240" s="2">
        <f>SUMIFS(VI_Debitos!$V:$V,VI_Debitos!$H:$H,$C240,VI_Debitos!$T:$T,$D240,VI_Debitos!$R:$R,LEFT(PAGADO!H$1,4),VI_Debitos!$Q:$Q,RIGHT(H$1,2))</f>
        <v>0</v>
      </c>
      <c r="I240" s="2">
        <f>SUMIFS(VI_Debitos!$V:$V,VI_Debitos!$H:$H,$C240,VI_Debitos!$T:$T,$D240,VI_Debitos!$R:$R,LEFT(PAGADO!I$1,4),VI_Debitos!$Q:$Q,RIGHT(I$1,2))</f>
        <v>0</v>
      </c>
      <c r="J240" s="2">
        <f>SUMIFS(VI_Debitos!$V:$V,VI_Debitos!$H:$H,$C240,VI_Debitos!$T:$T,$D240,VI_Debitos!$R:$R,LEFT(PAGADO!J$1,4),VI_Debitos!$Q:$Q,RIGHT(J$1,2))</f>
        <v>0</v>
      </c>
      <c r="K240" s="2">
        <f>SUMIFS(VI_Debitos!$V:$V,VI_Debitos!$H:$H,$C240,VI_Debitos!$T:$T,$D240,VI_Debitos!$R:$R,LEFT(PAGADO!K$1,4),VI_Debitos!$Q:$Q,RIGHT(K$1,2))</f>
        <v>0</v>
      </c>
      <c r="L240" s="2">
        <f>SUMIFS(VI_Debitos!$V:$V,VI_Debitos!$H:$H,$C240,VI_Debitos!$T:$T,$D240,VI_Debitos!$R:$R,LEFT(PAGADO!L$1,4),VI_Debitos!$Q:$Q,RIGHT(L$1,2))</f>
        <v>0</v>
      </c>
      <c r="M240" s="2">
        <f>SUMIFS(VI_Debitos!$V:$V,VI_Debitos!$H:$H,$C240,VI_Debitos!$T:$T,$D240,VI_Debitos!$R:$R,LEFT(PAGADO!M$1,4),VI_Debitos!$Q:$Q,RIGHT(M$1,2))</f>
        <v>0</v>
      </c>
      <c r="N240" s="2">
        <f>SUMIFS(VI_Debitos!$V:$V,VI_Debitos!$H:$H,$C240,VI_Debitos!$T:$T,$D240,VI_Debitos!$R:$R,LEFT(PAGADO!N$1,4),VI_Debitos!$Q:$Q,RIGHT(N$1,2))</f>
        <v>0</v>
      </c>
      <c r="O240" s="2">
        <f>SUMIFS(VI_Debitos!$V:$V,VI_Debitos!$H:$H,$C240,VI_Debitos!$T:$T,$D240,VI_Debitos!$R:$R,LEFT(PAGADO!O$1,4),VI_Debitos!$Q:$Q,RIGHT(O$1,2))</f>
        <v>0</v>
      </c>
      <c r="P240" s="2">
        <f>SUMIFS(VI_Debitos!$V:$V,VI_Debitos!$H:$H,$C240,VI_Debitos!$T:$T,$D240,VI_Debitos!$R:$R,LEFT(PAGADO!P$1,4),VI_Debitos!$Q:$Q,RIGHT(P$1,2))</f>
        <v>0</v>
      </c>
      <c r="Q240" s="2">
        <f>SUMIFS(VI_Debitos!$V:$V,VI_Debitos!$H:$H,$C240,VI_Debitos!$T:$T,$D240,VI_Debitos!$R:$R,LEFT(PAGADO!Q$1,4),VI_Debitos!$Q:$Q,RIGHT(Q$1,2))</f>
        <v>0</v>
      </c>
      <c r="R240" s="2">
        <f t="shared" si="3"/>
        <v>0</v>
      </c>
    </row>
    <row r="241" spans="6:18">
      <c r="F241" s="2">
        <f>SUMIFS(VI_Debitos!$V:$V,VI_Debitos!$H:$H,$C241,VI_Debitos!$T:$T,$D241,VI_Debitos!$R:$R,LEFT(PAGADO!F$1,4),VI_Debitos!$Q:$Q,RIGHT(F$1,2))</f>
        <v>0</v>
      </c>
      <c r="G241" s="2">
        <f>SUMIFS(VI_Debitos!$V:$V,VI_Debitos!$H:$H,$C241,VI_Debitos!$T:$T,$D241,VI_Debitos!$R:$R,LEFT(PAGADO!G$1,4),VI_Debitos!$Q:$Q,RIGHT(G$1,2))</f>
        <v>0</v>
      </c>
      <c r="H241" s="2">
        <f>SUMIFS(VI_Debitos!$V:$V,VI_Debitos!$H:$H,$C241,VI_Debitos!$T:$T,$D241,VI_Debitos!$R:$R,LEFT(PAGADO!H$1,4),VI_Debitos!$Q:$Q,RIGHT(H$1,2))</f>
        <v>0</v>
      </c>
      <c r="I241" s="2">
        <f>SUMIFS(VI_Debitos!$V:$V,VI_Debitos!$H:$H,$C241,VI_Debitos!$T:$T,$D241,VI_Debitos!$R:$R,LEFT(PAGADO!I$1,4),VI_Debitos!$Q:$Q,RIGHT(I$1,2))</f>
        <v>0</v>
      </c>
      <c r="J241" s="2">
        <f>SUMIFS(VI_Debitos!$V:$V,VI_Debitos!$H:$H,$C241,VI_Debitos!$T:$T,$D241,VI_Debitos!$R:$R,LEFT(PAGADO!J$1,4),VI_Debitos!$Q:$Q,RIGHT(J$1,2))</f>
        <v>0</v>
      </c>
      <c r="K241" s="2">
        <f>SUMIFS(VI_Debitos!$V:$V,VI_Debitos!$H:$H,$C241,VI_Debitos!$T:$T,$D241,VI_Debitos!$R:$R,LEFT(PAGADO!K$1,4),VI_Debitos!$Q:$Q,RIGHT(K$1,2))</f>
        <v>0</v>
      </c>
      <c r="L241" s="2">
        <f>SUMIFS(VI_Debitos!$V:$V,VI_Debitos!$H:$H,$C241,VI_Debitos!$T:$T,$D241,VI_Debitos!$R:$R,LEFT(PAGADO!L$1,4),VI_Debitos!$Q:$Q,RIGHT(L$1,2))</f>
        <v>0</v>
      </c>
      <c r="M241" s="2">
        <f>SUMIFS(VI_Debitos!$V:$V,VI_Debitos!$H:$H,$C241,VI_Debitos!$T:$T,$D241,VI_Debitos!$R:$R,LEFT(PAGADO!M$1,4),VI_Debitos!$Q:$Q,RIGHT(M$1,2))</f>
        <v>0</v>
      </c>
      <c r="N241" s="2">
        <f>SUMIFS(VI_Debitos!$V:$V,VI_Debitos!$H:$H,$C241,VI_Debitos!$T:$T,$D241,VI_Debitos!$R:$R,LEFT(PAGADO!N$1,4),VI_Debitos!$Q:$Q,RIGHT(N$1,2))</f>
        <v>0</v>
      </c>
      <c r="O241" s="2">
        <f>SUMIFS(VI_Debitos!$V:$V,VI_Debitos!$H:$H,$C241,VI_Debitos!$T:$T,$D241,VI_Debitos!$R:$R,LEFT(PAGADO!O$1,4),VI_Debitos!$Q:$Q,RIGHT(O$1,2))</f>
        <v>0</v>
      </c>
      <c r="P241" s="2">
        <f>SUMIFS(VI_Debitos!$V:$V,VI_Debitos!$H:$H,$C241,VI_Debitos!$T:$T,$D241,VI_Debitos!$R:$R,LEFT(PAGADO!P$1,4),VI_Debitos!$Q:$Q,RIGHT(P$1,2))</f>
        <v>0</v>
      </c>
      <c r="Q241" s="2">
        <f>SUMIFS(VI_Debitos!$V:$V,VI_Debitos!$H:$H,$C241,VI_Debitos!$T:$T,$D241,VI_Debitos!$R:$R,LEFT(PAGADO!Q$1,4),VI_Debitos!$Q:$Q,RIGHT(Q$1,2))</f>
        <v>0</v>
      </c>
      <c r="R241" s="2">
        <f t="shared" si="3"/>
        <v>0</v>
      </c>
    </row>
    <row r="242" spans="6:18">
      <c r="F242" s="2">
        <f>SUMIFS(VI_Debitos!$V:$V,VI_Debitos!$H:$H,$C242,VI_Debitos!$T:$T,$D242,VI_Debitos!$R:$R,LEFT(PAGADO!F$1,4),VI_Debitos!$Q:$Q,RIGHT(F$1,2))</f>
        <v>0</v>
      </c>
      <c r="G242" s="2">
        <f>SUMIFS(VI_Debitos!$V:$V,VI_Debitos!$H:$H,$C242,VI_Debitos!$T:$T,$D242,VI_Debitos!$R:$R,LEFT(PAGADO!G$1,4),VI_Debitos!$Q:$Q,RIGHT(G$1,2))</f>
        <v>0</v>
      </c>
      <c r="H242" s="2">
        <f>SUMIFS(VI_Debitos!$V:$V,VI_Debitos!$H:$H,$C242,VI_Debitos!$T:$T,$D242,VI_Debitos!$R:$R,LEFT(PAGADO!H$1,4),VI_Debitos!$Q:$Q,RIGHT(H$1,2))</f>
        <v>0</v>
      </c>
      <c r="I242" s="2">
        <f>SUMIFS(VI_Debitos!$V:$V,VI_Debitos!$H:$H,$C242,VI_Debitos!$T:$T,$D242,VI_Debitos!$R:$R,LEFT(PAGADO!I$1,4),VI_Debitos!$Q:$Q,RIGHT(I$1,2))</f>
        <v>0</v>
      </c>
      <c r="J242" s="2">
        <f>SUMIFS(VI_Debitos!$V:$V,VI_Debitos!$H:$H,$C242,VI_Debitos!$T:$T,$D242,VI_Debitos!$R:$R,LEFT(PAGADO!J$1,4),VI_Debitos!$Q:$Q,RIGHT(J$1,2))</f>
        <v>0</v>
      </c>
      <c r="K242" s="2">
        <f>SUMIFS(VI_Debitos!$V:$V,VI_Debitos!$H:$H,$C242,VI_Debitos!$T:$T,$D242,VI_Debitos!$R:$R,LEFT(PAGADO!K$1,4),VI_Debitos!$Q:$Q,RIGHT(K$1,2))</f>
        <v>0</v>
      </c>
      <c r="L242" s="2">
        <f>SUMIFS(VI_Debitos!$V:$V,VI_Debitos!$H:$H,$C242,VI_Debitos!$T:$T,$D242,VI_Debitos!$R:$R,LEFT(PAGADO!L$1,4),VI_Debitos!$Q:$Q,RIGHT(L$1,2))</f>
        <v>0</v>
      </c>
      <c r="M242" s="2">
        <f>SUMIFS(VI_Debitos!$V:$V,VI_Debitos!$H:$H,$C242,VI_Debitos!$T:$T,$D242,VI_Debitos!$R:$R,LEFT(PAGADO!M$1,4),VI_Debitos!$Q:$Q,RIGHT(M$1,2))</f>
        <v>0</v>
      </c>
      <c r="N242" s="2">
        <f>SUMIFS(VI_Debitos!$V:$V,VI_Debitos!$H:$H,$C242,VI_Debitos!$T:$T,$D242,VI_Debitos!$R:$R,LEFT(PAGADO!N$1,4),VI_Debitos!$Q:$Q,RIGHT(N$1,2))</f>
        <v>0</v>
      </c>
      <c r="O242" s="2">
        <f>SUMIFS(VI_Debitos!$V:$V,VI_Debitos!$H:$H,$C242,VI_Debitos!$T:$T,$D242,VI_Debitos!$R:$R,LEFT(PAGADO!O$1,4),VI_Debitos!$Q:$Q,RIGHT(O$1,2))</f>
        <v>0</v>
      </c>
      <c r="P242" s="2">
        <f>SUMIFS(VI_Debitos!$V:$V,VI_Debitos!$H:$H,$C242,VI_Debitos!$T:$T,$D242,VI_Debitos!$R:$R,LEFT(PAGADO!P$1,4),VI_Debitos!$Q:$Q,RIGHT(P$1,2))</f>
        <v>0</v>
      </c>
      <c r="Q242" s="2">
        <f>SUMIFS(VI_Debitos!$V:$V,VI_Debitos!$H:$H,$C242,VI_Debitos!$T:$T,$D242,VI_Debitos!$R:$R,LEFT(PAGADO!Q$1,4),VI_Debitos!$Q:$Q,RIGHT(Q$1,2))</f>
        <v>0</v>
      </c>
      <c r="R242" s="2">
        <f t="shared" si="3"/>
        <v>0</v>
      </c>
    </row>
    <row r="243" spans="6:18">
      <c r="F243" s="2">
        <f>SUMIFS(VI_Debitos!$V:$V,VI_Debitos!$H:$H,$C243,VI_Debitos!$T:$T,$D243,VI_Debitos!$R:$R,LEFT(PAGADO!F$1,4),VI_Debitos!$Q:$Q,RIGHT(F$1,2))</f>
        <v>0</v>
      </c>
      <c r="G243" s="2">
        <f>SUMIFS(VI_Debitos!$V:$V,VI_Debitos!$H:$H,$C243,VI_Debitos!$T:$T,$D243,VI_Debitos!$R:$R,LEFT(PAGADO!G$1,4),VI_Debitos!$Q:$Q,RIGHT(G$1,2))</f>
        <v>0</v>
      </c>
      <c r="H243" s="2">
        <f>SUMIFS(VI_Debitos!$V:$V,VI_Debitos!$H:$H,$C243,VI_Debitos!$T:$T,$D243,VI_Debitos!$R:$R,LEFT(PAGADO!H$1,4),VI_Debitos!$Q:$Q,RIGHT(H$1,2))</f>
        <v>0</v>
      </c>
      <c r="I243" s="2">
        <f>SUMIFS(VI_Debitos!$V:$V,VI_Debitos!$H:$H,$C243,VI_Debitos!$T:$T,$D243,VI_Debitos!$R:$R,LEFT(PAGADO!I$1,4),VI_Debitos!$Q:$Q,RIGHT(I$1,2))</f>
        <v>0</v>
      </c>
      <c r="J243" s="2">
        <f>SUMIFS(VI_Debitos!$V:$V,VI_Debitos!$H:$H,$C243,VI_Debitos!$T:$T,$D243,VI_Debitos!$R:$R,LEFT(PAGADO!J$1,4),VI_Debitos!$Q:$Q,RIGHT(J$1,2))</f>
        <v>0</v>
      </c>
      <c r="K243" s="2">
        <f>SUMIFS(VI_Debitos!$V:$V,VI_Debitos!$H:$H,$C243,VI_Debitos!$T:$T,$D243,VI_Debitos!$R:$R,LEFT(PAGADO!K$1,4),VI_Debitos!$Q:$Q,RIGHT(K$1,2))</f>
        <v>0</v>
      </c>
      <c r="L243" s="2">
        <f>SUMIFS(VI_Debitos!$V:$V,VI_Debitos!$H:$H,$C243,VI_Debitos!$T:$T,$D243,VI_Debitos!$R:$R,LEFT(PAGADO!L$1,4),VI_Debitos!$Q:$Q,RIGHT(L$1,2))</f>
        <v>0</v>
      </c>
      <c r="M243" s="2">
        <f>SUMIFS(VI_Debitos!$V:$V,VI_Debitos!$H:$H,$C243,VI_Debitos!$T:$T,$D243,VI_Debitos!$R:$R,LEFT(PAGADO!M$1,4),VI_Debitos!$Q:$Q,RIGHT(M$1,2))</f>
        <v>0</v>
      </c>
      <c r="N243" s="2">
        <f>SUMIFS(VI_Debitos!$V:$V,VI_Debitos!$H:$H,$C243,VI_Debitos!$T:$T,$D243,VI_Debitos!$R:$R,LEFT(PAGADO!N$1,4),VI_Debitos!$Q:$Q,RIGHT(N$1,2))</f>
        <v>0</v>
      </c>
      <c r="O243" s="2">
        <f>SUMIFS(VI_Debitos!$V:$V,VI_Debitos!$H:$H,$C243,VI_Debitos!$T:$T,$D243,VI_Debitos!$R:$R,LEFT(PAGADO!O$1,4),VI_Debitos!$Q:$Q,RIGHT(O$1,2))</f>
        <v>0</v>
      </c>
      <c r="P243" s="2">
        <f>SUMIFS(VI_Debitos!$V:$V,VI_Debitos!$H:$H,$C243,VI_Debitos!$T:$T,$D243,VI_Debitos!$R:$R,LEFT(PAGADO!P$1,4),VI_Debitos!$Q:$Q,RIGHT(P$1,2))</f>
        <v>0</v>
      </c>
      <c r="Q243" s="2">
        <f>SUMIFS(VI_Debitos!$V:$V,VI_Debitos!$H:$H,$C243,VI_Debitos!$T:$T,$D243,VI_Debitos!$R:$R,LEFT(PAGADO!Q$1,4),VI_Debitos!$Q:$Q,RIGHT(Q$1,2))</f>
        <v>0</v>
      </c>
      <c r="R243" s="2">
        <f t="shared" si="3"/>
        <v>0</v>
      </c>
    </row>
    <row r="244" spans="6:18">
      <c r="F244" s="2">
        <f>SUMIFS(VI_Debitos!$V:$V,VI_Debitos!$H:$H,$C244,VI_Debitos!$T:$T,$D244,VI_Debitos!$R:$R,LEFT(PAGADO!F$1,4),VI_Debitos!$Q:$Q,RIGHT(F$1,2))</f>
        <v>0</v>
      </c>
      <c r="G244" s="2">
        <f>SUMIFS(VI_Debitos!$V:$V,VI_Debitos!$H:$H,$C244,VI_Debitos!$T:$T,$D244,VI_Debitos!$R:$R,LEFT(PAGADO!G$1,4),VI_Debitos!$Q:$Q,RIGHT(G$1,2))</f>
        <v>0</v>
      </c>
      <c r="H244" s="2">
        <f>SUMIFS(VI_Debitos!$V:$V,VI_Debitos!$H:$H,$C244,VI_Debitos!$T:$T,$D244,VI_Debitos!$R:$R,LEFT(PAGADO!H$1,4),VI_Debitos!$Q:$Q,RIGHT(H$1,2))</f>
        <v>0</v>
      </c>
      <c r="I244" s="2">
        <f>SUMIFS(VI_Debitos!$V:$V,VI_Debitos!$H:$H,$C244,VI_Debitos!$T:$T,$D244,VI_Debitos!$R:$R,LEFT(PAGADO!I$1,4),VI_Debitos!$Q:$Q,RIGHT(I$1,2))</f>
        <v>0</v>
      </c>
      <c r="J244" s="2">
        <f>SUMIFS(VI_Debitos!$V:$V,VI_Debitos!$H:$H,$C244,VI_Debitos!$T:$T,$D244,VI_Debitos!$R:$R,LEFT(PAGADO!J$1,4),VI_Debitos!$Q:$Q,RIGHT(J$1,2))</f>
        <v>0</v>
      </c>
      <c r="K244" s="2">
        <f>SUMIFS(VI_Debitos!$V:$V,VI_Debitos!$H:$H,$C244,VI_Debitos!$T:$T,$D244,VI_Debitos!$R:$R,LEFT(PAGADO!K$1,4),VI_Debitos!$Q:$Q,RIGHT(K$1,2))</f>
        <v>0</v>
      </c>
      <c r="L244" s="2">
        <f>SUMIFS(VI_Debitos!$V:$V,VI_Debitos!$H:$H,$C244,VI_Debitos!$T:$T,$D244,VI_Debitos!$R:$R,LEFT(PAGADO!L$1,4),VI_Debitos!$Q:$Q,RIGHT(L$1,2))</f>
        <v>0</v>
      </c>
      <c r="M244" s="2">
        <f>SUMIFS(VI_Debitos!$V:$V,VI_Debitos!$H:$H,$C244,VI_Debitos!$T:$T,$D244,VI_Debitos!$R:$R,LEFT(PAGADO!M$1,4),VI_Debitos!$Q:$Q,RIGHT(M$1,2))</f>
        <v>0</v>
      </c>
      <c r="N244" s="2">
        <f>SUMIFS(VI_Debitos!$V:$V,VI_Debitos!$H:$H,$C244,VI_Debitos!$T:$T,$D244,VI_Debitos!$R:$R,LEFT(PAGADO!N$1,4),VI_Debitos!$Q:$Q,RIGHT(N$1,2))</f>
        <v>0</v>
      </c>
      <c r="O244" s="2">
        <f>SUMIFS(VI_Debitos!$V:$V,VI_Debitos!$H:$H,$C244,VI_Debitos!$T:$T,$D244,VI_Debitos!$R:$R,LEFT(PAGADO!O$1,4),VI_Debitos!$Q:$Q,RIGHT(O$1,2))</f>
        <v>0</v>
      </c>
      <c r="P244" s="2">
        <f>SUMIFS(VI_Debitos!$V:$V,VI_Debitos!$H:$H,$C244,VI_Debitos!$T:$T,$D244,VI_Debitos!$R:$R,LEFT(PAGADO!P$1,4),VI_Debitos!$Q:$Q,RIGHT(P$1,2))</f>
        <v>0</v>
      </c>
      <c r="Q244" s="2">
        <f>SUMIFS(VI_Debitos!$V:$V,VI_Debitos!$H:$H,$C244,VI_Debitos!$T:$T,$D244,VI_Debitos!$R:$R,LEFT(PAGADO!Q$1,4),VI_Debitos!$Q:$Q,RIGHT(Q$1,2))</f>
        <v>0</v>
      </c>
      <c r="R244" s="2">
        <f t="shared" si="3"/>
        <v>0</v>
      </c>
    </row>
    <row r="245" spans="6:18">
      <c r="F245" s="2">
        <f>SUMIFS(VI_Debitos!$V:$V,VI_Debitos!$H:$H,$C245,VI_Debitos!$T:$T,$D245,VI_Debitos!$R:$R,LEFT(PAGADO!F$1,4),VI_Debitos!$Q:$Q,RIGHT(F$1,2))</f>
        <v>0</v>
      </c>
      <c r="G245" s="2">
        <f>SUMIFS(VI_Debitos!$V:$V,VI_Debitos!$H:$H,$C245,VI_Debitos!$T:$T,$D245,VI_Debitos!$R:$R,LEFT(PAGADO!G$1,4),VI_Debitos!$Q:$Q,RIGHT(G$1,2))</f>
        <v>0</v>
      </c>
      <c r="H245" s="2">
        <f>SUMIFS(VI_Debitos!$V:$V,VI_Debitos!$H:$H,$C245,VI_Debitos!$T:$T,$D245,VI_Debitos!$R:$R,LEFT(PAGADO!H$1,4),VI_Debitos!$Q:$Q,RIGHT(H$1,2))</f>
        <v>0</v>
      </c>
      <c r="I245" s="2">
        <f>SUMIFS(VI_Debitos!$V:$V,VI_Debitos!$H:$H,$C245,VI_Debitos!$T:$T,$D245,VI_Debitos!$R:$R,LEFT(PAGADO!I$1,4),VI_Debitos!$Q:$Q,RIGHT(I$1,2))</f>
        <v>0</v>
      </c>
      <c r="J245" s="2">
        <f>SUMIFS(VI_Debitos!$V:$V,VI_Debitos!$H:$H,$C245,VI_Debitos!$T:$T,$D245,VI_Debitos!$R:$R,LEFT(PAGADO!J$1,4),VI_Debitos!$Q:$Q,RIGHT(J$1,2))</f>
        <v>0</v>
      </c>
      <c r="K245" s="2">
        <f>SUMIFS(VI_Debitos!$V:$V,VI_Debitos!$H:$H,$C245,VI_Debitos!$T:$T,$D245,VI_Debitos!$R:$R,LEFT(PAGADO!K$1,4),VI_Debitos!$Q:$Q,RIGHT(K$1,2))</f>
        <v>0</v>
      </c>
      <c r="L245" s="2">
        <f>SUMIFS(VI_Debitos!$V:$V,VI_Debitos!$H:$H,$C245,VI_Debitos!$T:$T,$D245,VI_Debitos!$R:$R,LEFT(PAGADO!L$1,4),VI_Debitos!$Q:$Q,RIGHT(L$1,2))</f>
        <v>0</v>
      </c>
      <c r="M245" s="2">
        <f>SUMIFS(VI_Debitos!$V:$V,VI_Debitos!$H:$H,$C245,VI_Debitos!$T:$T,$D245,VI_Debitos!$R:$R,LEFT(PAGADO!M$1,4),VI_Debitos!$Q:$Q,RIGHT(M$1,2))</f>
        <v>0</v>
      </c>
      <c r="N245" s="2">
        <f>SUMIFS(VI_Debitos!$V:$V,VI_Debitos!$H:$H,$C245,VI_Debitos!$T:$T,$D245,VI_Debitos!$R:$R,LEFT(PAGADO!N$1,4),VI_Debitos!$Q:$Q,RIGHT(N$1,2))</f>
        <v>0</v>
      </c>
      <c r="O245" s="2">
        <f>SUMIFS(VI_Debitos!$V:$V,VI_Debitos!$H:$H,$C245,VI_Debitos!$T:$T,$D245,VI_Debitos!$R:$R,LEFT(PAGADO!O$1,4),VI_Debitos!$Q:$Q,RIGHT(O$1,2))</f>
        <v>0</v>
      </c>
      <c r="P245" s="2">
        <f>SUMIFS(VI_Debitos!$V:$V,VI_Debitos!$H:$H,$C245,VI_Debitos!$T:$T,$D245,VI_Debitos!$R:$R,LEFT(PAGADO!P$1,4),VI_Debitos!$Q:$Q,RIGHT(P$1,2))</f>
        <v>0</v>
      </c>
      <c r="Q245" s="2">
        <f>SUMIFS(VI_Debitos!$V:$V,VI_Debitos!$H:$H,$C245,VI_Debitos!$T:$T,$D245,VI_Debitos!$R:$R,LEFT(PAGADO!Q$1,4),VI_Debitos!$Q:$Q,RIGHT(Q$1,2))</f>
        <v>0</v>
      </c>
      <c r="R245" s="2">
        <f t="shared" si="3"/>
        <v>0</v>
      </c>
    </row>
    <row r="246" spans="6:18">
      <c r="F246" s="2">
        <f>SUMIFS(VI_Debitos!$V:$V,VI_Debitos!$H:$H,$C246,VI_Debitos!$T:$T,$D246,VI_Debitos!$R:$R,LEFT(PAGADO!F$1,4),VI_Debitos!$Q:$Q,RIGHT(F$1,2))</f>
        <v>0</v>
      </c>
      <c r="G246" s="2">
        <f>SUMIFS(VI_Debitos!$V:$V,VI_Debitos!$H:$H,$C246,VI_Debitos!$T:$T,$D246,VI_Debitos!$R:$R,LEFT(PAGADO!G$1,4),VI_Debitos!$Q:$Q,RIGHT(G$1,2))</f>
        <v>0</v>
      </c>
      <c r="H246" s="2">
        <f>SUMIFS(VI_Debitos!$V:$V,VI_Debitos!$H:$H,$C246,VI_Debitos!$T:$T,$D246,VI_Debitos!$R:$R,LEFT(PAGADO!H$1,4),VI_Debitos!$Q:$Q,RIGHT(H$1,2))</f>
        <v>0</v>
      </c>
      <c r="I246" s="2">
        <f>SUMIFS(VI_Debitos!$V:$V,VI_Debitos!$H:$H,$C246,VI_Debitos!$T:$T,$D246,VI_Debitos!$R:$R,LEFT(PAGADO!I$1,4),VI_Debitos!$Q:$Q,RIGHT(I$1,2))</f>
        <v>0</v>
      </c>
      <c r="J246" s="2">
        <f>SUMIFS(VI_Debitos!$V:$V,VI_Debitos!$H:$H,$C246,VI_Debitos!$T:$T,$D246,VI_Debitos!$R:$R,LEFT(PAGADO!J$1,4),VI_Debitos!$Q:$Q,RIGHT(J$1,2))</f>
        <v>0</v>
      </c>
      <c r="K246" s="2">
        <f>SUMIFS(VI_Debitos!$V:$V,VI_Debitos!$H:$H,$C246,VI_Debitos!$T:$T,$D246,VI_Debitos!$R:$R,LEFT(PAGADO!K$1,4),VI_Debitos!$Q:$Q,RIGHT(K$1,2))</f>
        <v>0</v>
      </c>
      <c r="L246" s="2">
        <f>SUMIFS(VI_Debitos!$V:$V,VI_Debitos!$H:$H,$C246,VI_Debitos!$T:$T,$D246,VI_Debitos!$R:$R,LEFT(PAGADO!L$1,4),VI_Debitos!$Q:$Q,RIGHT(L$1,2))</f>
        <v>0</v>
      </c>
      <c r="M246" s="2">
        <f>SUMIFS(VI_Debitos!$V:$V,VI_Debitos!$H:$H,$C246,VI_Debitos!$T:$T,$D246,VI_Debitos!$R:$R,LEFT(PAGADO!M$1,4),VI_Debitos!$Q:$Q,RIGHT(M$1,2))</f>
        <v>0</v>
      </c>
      <c r="N246" s="2">
        <f>SUMIFS(VI_Debitos!$V:$V,VI_Debitos!$H:$H,$C246,VI_Debitos!$T:$T,$D246,VI_Debitos!$R:$R,LEFT(PAGADO!N$1,4),VI_Debitos!$Q:$Q,RIGHT(N$1,2))</f>
        <v>0</v>
      </c>
      <c r="O246" s="2">
        <f>SUMIFS(VI_Debitos!$V:$V,VI_Debitos!$H:$H,$C246,VI_Debitos!$T:$T,$D246,VI_Debitos!$R:$R,LEFT(PAGADO!O$1,4),VI_Debitos!$Q:$Q,RIGHT(O$1,2))</f>
        <v>0</v>
      </c>
      <c r="P246" s="2">
        <f>SUMIFS(VI_Debitos!$V:$V,VI_Debitos!$H:$H,$C246,VI_Debitos!$T:$T,$D246,VI_Debitos!$R:$R,LEFT(PAGADO!P$1,4),VI_Debitos!$Q:$Q,RIGHT(P$1,2))</f>
        <v>0</v>
      </c>
      <c r="Q246" s="2">
        <f>SUMIFS(VI_Debitos!$V:$V,VI_Debitos!$H:$H,$C246,VI_Debitos!$T:$T,$D246,VI_Debitos!$R:$R,LEFT(PAGADO!Q$1,4),VI_Debitos!$Q:$Q,RIGHT(Q$1,2))</f>
        <v>0</v>
      </c>
      <c r="R246" s="2">
        <f t="shared" si="3"/>
        <v>0</v>
      </c>
    </row>
    <row r="247" spans="6:18">
      <c r="F247" s="2">
        <f>SUMIFS(VI_Debitos!$V:$V,VI_Debitos!$H:$H,$C247,VI_Debitos!$T:$T,$D247,VI_Debitos!$R:$R,LEFT(PAGADO!F$1,4),VI_Debitos!$Q:$Q,RIGHT(F$1,2))</f>
        <v>0</v>
      </c>
      <c r="G247" s="2">
        <f>SUMIFS(VI_Debitos!$V:$V,VI_Debitos!$H:$H,$C247,VI_Debitos!$T:$T,$D247,VI_Debitos!$R:$R,LEFT(PAGADO!G$1,4),VI_Debitos!$Q:$Q,RIGHT(G$1,2))</f>
        <v>0</v>
      </c>
      <c r="H247" s="2">
        <f>SUMIFS(VI_Debitos!$V:$V,VI_Debitos!$H:$H,$C247,VI_Debitos!$T:$T,$D247,VI_Debitos!$R:$R,LEFT(PAGADO!H$1,4),VI_Debitos!$Q:$Q,RIGHT(H$1,2))</f>
        <v>0</v>
      </c>
      <c r="I247" s="2">
        <f>SUMIFS(VI_Debitos!$V:$V,VI_Debitos!$H:$H,$C247,VI_Debitos!$T:$T,$D247,VI_Debitos!$R:$R,LEFT(PAGADO!I$1,4),VI_Debitos!$Q:$Q,RIGHT(I$1,2))</f>
        <v>0</v>
      </c>
      <c r="J247" s="2">
        <f>SUMIFS(VI_Debitos!$V:$V,VI_Debitos!$H:$H,$C247,VI_Debitos!$T:$T,$D247,VI_Debitos!$R:$R,LEFT(PAGADO!J$1,4),VI_Debitos!$Q:$Q,RIGHT(J$1,2))</f>
        <v>0</v>
      </c>
      <c r="K247" s="2">
        <f>SUMIFS(VI_Debitos!$V:$V,VI_Debitos!$H:$H,$C247,VI_Debitos!$T:$T,$D247,VI_Debitos!$R:$R,LEFT(PAGADO!K$1,4),VI_Debitos!$Q:$Q,RIGHT(K$1,2))</f>
        <v>0</v>
      </c>
      <c r="L247" s="2">
        <f>SUMIFS(VI_Debitos!$V:$V,VI_Debitos!$H:$H,$C247,VI_Debitos!$T:$T,$D247,VI_Debitos!$R:$R,LEFT(PAGADO!L$1,4),VI_Debitos!$Q:$Q,RIGHT(L$1,2))</f>
        <v>0</v>
      </c>
      <c r="M247" s="2">
        <f>SUMIFS(VI_Debitos!$V:$V,VI_Debitos!$H:$H,$C247,VI_Debitos!$T:$T,$D247,VI_Debitos!$R:$R,LEFT(PAGADO!M$1,4),VI_Debitos!$Q:$Q,RIGHT(M$1,2))</f>
        <v>0</v>
      </c>
      <c r="N247" s="2">
        <f>SUMIFS(VI_Debitos!$V:$V,VI_Debitos!$H:$H,$C247,VI_Debitos!$T:$T,$D247,VI_Debitos!$R:$R,LEFT(PAGADO!N$1,4),VI_Debitos!$Q:$Q,RIGHT(N$1,2))</f>
        <v>0</v>
      </c>
      <c r="O247" s="2">
        <f>SUMIFS(VI_Debitos!$V:$V,VI_Debitos!$H:$H,$C247,VI_Debitos!$T:$T,$D247,VI_Debitos!$R:$R,LEFT(PAGADO!O$1,4),VI_Debitos!$Q:$Q,RIGHT(O$1,2))</f>
        <v>0</v>
      </c>
      <c r="P247" s="2">
        <f>SUMIFS(VI_Debitos!$V:$V,VI_Debitos!$H:$H,$C247,VI_Debitos!$T:$T,$D247,VI_Debitos!$R:$R,LEFT(PAGADO!P$1,4),VI_Debitos!$Q:$Q,RIGHT(P$1,2))</f>
        <v>0</v>
      </c>
      <c r="Q247" s="2">
        <f>SUMIFS(VI_Debitos!$V:$V,VI_Debitos!$H:$H,$C247,VI_Debitos!$T:$T,$D247,VI_Debitos!$R:$R,LEFT(PAGADO!Q$1,4),VI_Debitos!$Q:$Q,RIGHT(Q$1,2))</f>
        <v>0</v>
      </c>
      <c r="R247" s="2">
        <f t="shared" si="3"/>
        <v>0</v>
      </c>
    </row>
    <row r="248" spans="6:18">
      <c r="F248" s="2">
        <f>SUMIFS(VI_Debitos!$V:$V,VI_Debitos!$H:$H,$C248,VI_Debitos!$T:$T,$D248,VI_Debitos!$R:$R,LEFT(PAGADO!F$1,4),VI_Debitos!$Q:$Q,RIGHT(F$1,2))</f>
        <v>0</v>
      </c>
      <c r="G248" s="2">
        <f>SUMIFS(VI_Debitos!$V:$V,VI_Debitos!$H:$H,$C248,VI_Debitos!$T:$T,$D248,VI_Debitos!$R:$R,LEFT(PAGADO!G$1,4),VI_Debitos!$Q:$Q,RIGHT(G$1,2))</f>
        <v>0</v>
      </c>
      <c r="H248" s="2">
        <f>SUMIFS(VI_Debitos!$V:$V,VI_Debitos!$H:$H,$C248,VI_Debitos!$T:$T,$D248,VI_Debitos!$R:$R,LEFT(PAGADO!H$1,4),VI_Debitos!$Q:$Q,RIGHT(H$1,2))</f>
        <v>0</v>
      </c>
      <c r="I248" s="2">
        <f>SUMIFS(VI_Debitos!$V:$V,VI_Debitos!$H:$H,$C248,VI_Debitos!$T:$T,$D248,VI_Debitos!$R:$R,LEFT(PAGADO!I$1,4),VI_Debitos!$Q:$Q,RIGHT(I$1,2))</f>
        <v>0</v>
      </c>
      <c r="J248" s="2">
        <f>SUMIFS(VI_Debitos!$V:$V,VI_Debitos!$H:$H,$C248,VI_Debitos!$T:$T,$D248,VI_Debitos!$R:$R,LEFT(PAGADO!J$1,4),VI_Debitos!$Q:$Q,RIGHT(J$1,2))</f>
        <v>0</v>
      </c>
      <c r="K248" s="2">
        <f>SUMIFS(VI_Debitos!$V:$V,VI_Debitos!$H:$H,$C248,VI_Debitos!$T:$T,$D248,VI_Debitos!$R:$R,LEFT(PAGADO!K$1,4),VI_Debitos!$Q:$Q,RIGHT(K$1,2))</f>
        <v>0</v>
      </c>
      <c r="L248" s="2">
        <f>SUMIFS(VI_Debitos!$V:$V,VI_Debitos!$H:$H,$C248,VI_Debitos!$T:$T,$D248,VI_Debitos!$R:$R,LEFT(PAGADO!L$1,4),VI_Debitos!$Q:$Q,RIGHT(L$1,2))</f>
        <v>0</v>
      </c>
      <c r="M248" s="2">
        <f>SUMIFS(VI_Debitos!$V:$V,VI_Debitos!$H:$H,$C248,VI_Debitos!$T:$T,$D248,VI_Debitos!$R:$R,LEFT(PAGADO!M$1,4),VI_Debitos!$Q:$Q,RIGHT(M$1,2))</f>
        <v>0</v>
      </c>
      <c r="N248" s="2">
        <f>SUMIFS(VI_Debitos!$V:$V,VI_Debitos!$H:$H,$C248,VI_Debitos!$T:$T,$D248,VI_Debitos!$R:$R,LEFT(PAGADO!N$1,4),VI_Debitos!$Q:$Q,RIGHT(N$1,2))</f>
        <v>0</v>
      </c>
      <c r="O248" s="2">
        <f>SUMIFS(VI_Debitos!$V:$V,VI_Debitos!$H:$H,$C248,VI_Debitos!$T:$T,$D248,VI_Debitos!$R:$R,LEFT(PAGADO!O$1,4),VI_Debitos!$Q:$Q,RIGHT(O$1,2))</f>
        <v>0</v>
      </c>
      <c r="P248" s="2">
        <f>SUMIFS(VI_Debitos!$V:$V,VI_Debitos!$H:$H,$C248,VI_Debitos!$T:$T,$D248,VI_Debitos!$R:$R,LEFT(PAGADO!P$1,4),VI_Debitos!$Q:$Q,RIGHT(P$1,2))</f>
        <v>0</v>
      </c>
      <c r="Q248" s="2">
        <f>SUMIFS(VI_Debitos!$V:$V,VI_Debitos!$H:$H,$C248,VI_Debitos!$T:$T,$D248,VI_Debitos!$R:$R,LEFT(PAGADO!Q$1,4),VI_Debitos!$Q:$Q,RIGHT(Q$1,2))</f>
        <v>0</v>
      </c>
      <c r="R248" s="2">
        <f t="shared" si="3"/>
        <v>0</v>
      </c>
    </row>
    <row r="249" spans="6:18">
      <c r="F249" s="2">
        <f>SUMIFS(VI_Debitos!$V:$V,VI_Debitos!$H:$H,$C249,VI_Debitos!$T:$T,$D249,VI_Debitos!$R:$R,LEFT(PAGADO!F$1,4),VI_Debitos!$Q:$Q,RIGHT(F$1,2))</f>
        <v>0</v>
      </c>
      <c r="G249" s="2">
        <f>SUMIFS(VI_Debitos!$V:$V,VI_Debitos!$H:$H,$C249,VI_Debitos!$T:$T,$D249,VI_Debitos!$R:$R,LEFT(PAGADO!G$1,4),VI_Debitos!$Q:$Q,RIGHT(G$1,2))</f>
        <v>0</v>
      </c>
      <c r="H249" s="2">
        <f>SUMIFS(VI_Debitos!$V:$V,VI_Debitos!$H:$H,$C249,VI_Debitos!$T:$T,$D249,VI_Debitos!$R:$R,LEFT(PAGADO!H$1,4),VI_Debitos!$Q:$Q,RIGHT(H$1,2))</f>
        <v>0</v>
      </c>
      <c r="I249" s="2">
        <f>SUMIFS(VI_Debitos!$V:$V,VI_Debitos!$H:$H,$C249,VI_Debitos!$T:$T,$D249,VI_Debitos!$R:$R,LEFT(PAGADO!I$1,4),VI_Debitos!$Q:$Q,RIGHT(I$1,2))</f>
        <v>0</v>
      </c>
      <c r="J249" s="2">
        <f>SUMIFS(VI_Debitos!$V:$V,VI_Debitos!$H:$H,$C249,VI_Debitos!$T:$T,$D249,VI_Debitos!$R:$R,LEFT(PAGADO!J$1,4),VI_Debitos!$Q:$Q,RIGHT(J$1,2))</f>
        <v>0</v>
      </c>
      <c r="K249" s="2">
        <f>SUMIFS(VI_Debitos!$V:$V,VI_Debitos!$H:$H,$C249,VI_Debitos!$T:$T,$D249,VI_Debitos!$R:$R,LEFT(PAGADO!K$1,4),VI_Debitos!$Q:$Q,RIGHT(K$1,2))</f>
        <v>0</v>
      </c>
      <c r="L249" s="2">
        <f>SUMIFS(VI_Debitos!$V:$V,VI_Debitos!$H:$H,$C249,VI_Debitos!$T:$T,$D249,VI_Debitos!$R:$R,LEFT(PAGADO!L$1,4),VI_Debitos!$Q:$Q,RIGHT(L$1,2))</f>
        <v>0</v>
      </c>
      <c r="M249" s="2">
        <f>SUMIFS(VI_Debitos!$V:$V,VI_Debitos!$H:$H,$C249,VI_Debitos!$T:$T,$D249,VI_Debitos!$R:$R,LEFT(PAGADO!M$1,4),VI_Debitos!$Q:$Q,RIGHT(M$1,2))</f>
        <v>0</v>
      </c>
      <c r="N249" s="2">
        <f>SUMIFS(VI_Debitos!$V:$V,VI_Debitos!$H:$H,$C249,VI_Debitos!$T:$T,$D249,VI_Debitos!$R:$R,LEFT(PAGADO!N$1,4),VI_Debitos!$Q:$Q,RIGHT(N$1,2))</f>
        <v>0</v>
      </c>
      <c r="O249" s="2">
        <f>SUMIFS(VI_Debitos!$V:$V,VI_Debitos!$H:$H,$C249,VI_Debitos!$T:$T,$D249,VI_Debitos!$R:$R,LEFT(PAGADO!O$1,4),VI_Debitos!$Q:$Q,RIGHT(O$1,2))</f>
        <v>0</v>
      </c>
      <c r="P249" s="2">
        <f>SUMIFS(VI_Debitos!$V:$V,VI_Debitos!$H:$H,$C249,VI_Debitos!$T:$T,$D249,VI_Debitos!$R:$R,LEFT(PAGADO!P$1,4),VI_Debitos!$Q:$Q,RIGHT(P$1,2))</f>
        <v>0</v>
      </c>
      <c r="Q249" s="2">
        <f>SUMIFS(VI_Debitos!$V:$V,VI_Debitos!$H:$H,$C249,VI_Debitos!$T:$T,$D249,VI_Debitos!$R:$R,LEFT(PAGADO!Q$1,4),VI_Debitos!$Q:$Q,RIGHT(Q$1,2))</f>
        <v>0</v>
      </c>
      <c r="R249" s="2">
        <f t="shared" si="3"/>
        <v>0</v>
      </c>
    </row>
    <row r="250" spans="6:18">
      <c r="F250" s="2">
        <f>SUMIFS(VI_Debitos!$V:$V,VI_Debitos!$H:$H,$C250,VI_Debitos!$T:$T,$D250,VI_Debitos!$R:$R,LEFT(PAGADO!F$1,4),VI_Debitos!$Q:$Q,RIGHT(F$1,2))</f>
        <v>0</v>
      </c>
      <c r="G250" s="2">
        <f>SUMIFS(VI_Debitos!$V:$V,VI_Debitos!$H:$H,$C250,VI_Debitos!$T:$T,$D250,VI_Debitos!$R:$R,LEFT(PAGADO!G$1,4),VI_Debitos!$Q:$Q,RIGHT(G$1,2))</f>
        <v>0</v>
      </c>
      <c r="H250" s="2">
        <f>SUMIFS(VI_Debitos!$V:$V,VI_Debitos!$H:$H,$C250,VI_Debitos!$T:$T,$D250,VI_Debitos!$R:$R,LEFT(PAGADO!H$1,4),VI_Debitos!$Q:$Q,RIGHT(H$1,2))</f>
        <v>0</v>
      </c>
      <c r="I250" s="2">
        <f>SUMIFS(VI_Debitos!$V:$V,VI_Debitos!$H:$H,$C250,VI_Debitos!$T:$T,$D250,VI_Debitos!$R:$R,LEFT(PAGADO!I$1,4),VI_Debitos!$Q:$Q,RIGHT(I$1,2))</f>
        <v>0</v>
      </c>
      <c r="J250" s="2">
        <f>SUMIFS(VI_Debitos!$V:$V,VI_Debitos!$H:$H,$C250,VI_Debitos!$T:$T,$D250,VI_Debitos!$R:$R,LEFT(PAGADO!J$1,4),VI_Debitos!$Q:$Q,RIGHT(J$1,2))</f>
        <v>0</v>
      </c>
      <c r="K250" s="2">
        <f>SUMIFS(VI_Debitos!$V:$V,VI_Debitos!$H:$H,$C250,VI_Debitos!$T:$T,$D250,VI_Debitos!$R:$R,LEFT(PAGADO!K$1,4),VI_Debitos!$Q:$Q,RIGHT(K$1,2))</f>
        <v>0</v>
      </c>
      <c r="L250" s="2">
        <f>SUMIFS(VI_Debitos!$V:$V,VI_Debitos!$H:$H,$C250,VI_Debitos!$T:$T,$D250,VI_Debitos!$R:$R,LEFT(PAGADO!L$1,4),VI_Debitos!$Q:$Q,RIGHT(L$1,2))</f>
        <v>0</v>
      </c>
      <c r="M250" s="2">
        <f>SUMIFS(VI_Debitos!$V:$V,VI_Debitos!$H:$H,$C250,VI_Debitos!$T:$T,$D250,VI_Debitos!$R:$R,LEFT(PAGADO!M$1,4),VI_Debitos!$Q:$Q,RIGHT(M$1,2))</f>
        <v>0</v>
      </c>
      <c r="N250" s="2">
        <f>SUMIFS(VI_Debitos!$V:$V,VI_Debitos!$H:$H,$C250,VI_Debitos!$T:$T,$D250,VI_Debitos!$R:$R,LEFT(PAGADO!N$1,4),VI_Debitos!$Q:$Q,RIGHT(N$1,2))</f>
        <v>0</v>
      </c>
      <c r="O250" s="2">
        <f>SUMIFS(VI_Debitos!$V:$V,VI_Debitos!$H:$H,$C250,VI_Debitos!$T:$T,$D250,VI_Debitos!$R:$R,LEFT(PAGADO!O$1,4),VI_Debitos!$Q:$Q,RIGHT(O$1,2))</f>
        <v>0</v>
      </c>
      <c r="P250" s="2">
        <f>SUMIFS(VI_Debitos!$V:$V,VI_Debitos!$H:$H,$C250,VI_Debitos!$T:$T,$D250,VI_Debitos!$R:$R,LEFT(PAGADO!P$1,4),VI_Debitos!$Q:$Q,RIGHT(P$1,2))</f>
        <v>0</v>
      </c>
      <c r="Q250" s="2">
        <f>SUMIFS(VI_Debitos!$V:$V,VI_Debitos!$H:$H,$C250,VI_Debitos!$T:$T,$D250,VI_Debitos!$R:$R,LEFT(PAGADO!Q$1,4),VI_Debitos!$Q:$Q,RIGHT(Q$1,2))</f>
        <v>0</v>
      </c>
      <c r="R250" s="2">
        <f t="shared" si="3"/>
        <v>0</v>
      </c>
    </row>
    <row r="251" spans="6:18">
      <c r="F251" s="2">
        <f>SUMIFS(VI_Debitos!$V:$V,VI_Debitos!$H:$H,$C251,VI_Debitos!$T:$T,$D251,VI_Debitos!$R:$R,LEFT(PAGADO!F$1,4),VI_Debitos!$Q:$Q,RIGHT(F$1,2))</f>
        <v>0</v>
      </c>
      <c r="G251" s="2">
        <f>SUMIFS(VI_Debitos!$V:$V,VI_Debitos!$H:$H,$C251,VI_Debitos!$T:$T,$D251,VI_Debitos!$R:$R,LEFT(PAGADO!G$1,4),VI_Debitos!$Q:$Q,RIGHT(G$1,2))</f>
        <v>0</v>
      </c>
      <c r="H251" s="2">
        <f>SUMIFS(VI_Debitos!$V:$V,VI_Debitos!$H:$H,$C251,VI_Debitos!$T:$T,$D251,VI_Debitos!$R:$R,LEFT(PAGADO!H$1,4),VI_Debitos!$Q:$Q,RIGHT(H$1,2))</f>
        <v>0</v>
      </c>
      <c r="I251" s="2">
        <f>SUMIFS(VI_Debitos!$V:$V,VI_Debitos!$H:$H,$C251,VI_Debitos!$T:$T,$D251,VI_Debitos!$R:$R,LEFT(PAGADO!I$1,4),VI_Debitos!$Q:$Q,RIGHT(I$1,2))</f>
        <v>0</v>
      </c>
      <c r="J251" s="2">
        <f>SUMIFS(VI_Debitos!$V:$V,VI_Debitos!$H:$H,$C251,VI_Debitos!$T:$T,$D251,VI_Debitos!$R:$R,LEFT(PAGADO!J$1,4),VI_Debitos!$Q:$Q,RIGHT(J$1,2))</f>
        <v>0</v>
      </c>
      <c r="K251" s="2">
        <f>SUMIFS(VI_Debitos!$V:$V,VI_Debitos!$H:$H,$C251,VI_Debitos!$T:$T,$D251,VI_Debitos!$R:$R,LEFT(PAGADO!K$1,4),VI_Debitos!$Q:$Q,RIGHT(K$1,2))</f>
        <v>0</v>
      </c>
      <c r="L251" s="2">
        <f>SUMIFS(VI_Debitos!$V:$V,VI_Debitos!$H:$H,$C251,VI_Debitos!$T:$T,$D251,VI_Debitos!$R:$R,LEFT(PAGADO!L$1,4),VI_Debitos!$Q:$Q,RIGHT(L$1,2))</f>
        <v>0</v>
      </c>
      <c r="M251" s="2">
        <f>SUMIFS(VI_Debitos!$V:$V,VI_Debitos!$H:$H,$C251,VI_Debitos!$T:$T,$D251,VI_Debitos!$R:$R,LEFT(PAGADO!M$1,4),VI_Debitos!$Q:$Q,RIGHT(M$1,2))</f>
        <v>0</v>
      </c>
      <c r="N251" s="2">
        <f>SUMIFS(VI_Debitos!$V:$V,VI_Debitos!$H:$H,$C251,VI_Debitos!$T:$T,$D251,VI_Debitos!$R:$R,LEFT(PAGADO!N$1,4),VI_Debitos!$Q:$Q,RIGHT(N$1,2))</f>
        <v>0</v>
      </c>
      <c r="O251" s="2">
        <f>SUMIFS(VI_Debitos!$V:$V,VI_Debitos!$H:$H,$C251,VI_Debitos!$T:$T,$D251,VI_Debitos!$R:$R,LEFT(PAGADO!O$1,4),VI_Debitos!$Q:$Q,RIGHT(O$1,2))</f>
        <v>0</v>
      </c>
      <c r="P251" s="2">
        <f>SUMIFS(VI_Debitos!$V:$V,VI_Debitos!$H:$H,$C251,VI_Debitos!$T:$T,$D251,VI_Debitos!$R:$R,LEFT(PAGADO!P$1,4),VI_Debitos!$Q:$Q,RIGHT(P$1,2))</f>
        <v>0</v>
      </c>
      <c r="Q251" s="2">
        <f>SUMIFS(VI_Debitos!$V:$V,VI_Debitos!$H:$H,$C251,VI_Debitos!$T:$T,$D251,VI_Debitos!$R:$R,LEFT(PAGADO!Q$1,4),VI_Debitos!$Q:$Q,RIGHT(Q$1,2))</f>
        <v>0</v>
      </c>
      <c r="R251" s="2">
        <f t="shared" si="3"/>
        <v>0</v>
      </c>
    </row>
    <row r="252" spans="6:18">
      <c r="F252" s="2">
        <f>SUMIFS(VI_Debitos!$V:$V,VI_Debitos!$H:$H,$C252,VI_Debitos!$T:$T,$D252,VI_Debitos!$R:$R,LEFT(PAGADO!F$1,4),VI_Debitos!$Q:$Q,RIGHT(F$1,2))</f>
        <v>0</v>
      </c>
      <c r="G252" s="2">
        <f>SUMIFS(VI_Debitos!$V:$V,VI_Debitos!$H:$H,$C252,VI_Debitos!$T:$T,$D252,VI_Debitos!$R:$R,LEFT(PAGADO!G$1,4),VI_Debitos!$Q:$Q,RIGHT(G$1,2))</f>
        <v>0</v>
      </c>
      <c r="H252" s="2">
        <f>SUMIFS(VI_Debitos!$V:$V,VI_Debitos!$H:$H,$C252,VI_Debitos!$T:$T,$D252,VI_Debitos!$R:$R,LEFT(PAGADO!H$1,4),VI_Debitos!$Q:$Q,RIGHT(H$1,2))</f>
        <v>0</v>
      </c>
      <c r="I252" s="2">
        <f>SUMIFS(VI_Debitos!$V:$V,VI_Debitos!$H:$H,$C252,VI_Debitos!$T:$T,$D252,VI_Debitos!$R:$R,LEFT(PAGADO!I$1,4),VI_Debitos!$Q:$Q,RIGHT(I$1,2))</f>
        <v>0</v>
      </c>
      <c r="J252" s="2">
        <f>SUMIFS(VI_Debitos!$V:$V,VI_Debitos!$H:$H,$C252,VI_Debitos!$T:$T,$D252,VI_Debitos!$R:$R,LEFT(PAGADO!J$1,4),VI_Debitos!$Q:$Q,RIGHT(J$1,2))</f>
        <v>0</v>
      </c>
      <c r="K252" s="2">
        <f>SUMIFS(VI_Debitos!$V:$V,VI_Debitos!$H:$H,$C252,VI_Debitos!$T:$T,$D252,VI_Debitos!$R:$R,LEFT(PAGADO!K$1,4),VI_Debitos!$Q:$Q,RIGHT(K$1,2))</f>
        <v>0</v>
      </c>
      <c r="L252" s="2">
        <f>SUMIFS(VI_Debitos!$V:$V,VI_Debitos!$H:$H,$C252,VI_Debitos!$T:$T,$D252,VI_Debitos!$R:$R,LEFT(PAGADO!L$1,4),VI_Debitos!$Q:$Q,RIGHT(L$1,2))</f>
        <v>0</v>
      </c>
      <c r="M252" s="2">
        <f>SUMIFS(VI_Debitos!$V:$V,VI_Debitos!$H:$H,$C252,VI_Debitos!$T:$T,$D252,VI_Debitos!$R:$R,LEFT(PAGADO!M$1,4),VI_Debitos!$Q:$Q,RIGHT(M$1,2))</f>
        <v>0</v>
      </c>
      <c r="N252" s="2">
        <f>SUMIFS(VI_Debitos!$V:$V,VI_Debitos!$H:$H,$C252,VI_Debitos!$T:$T,$D252,VI_Debitos!$R:$R,LEFT(PAGADO!N$1,4),VI_Debitos!$Q:$Q,RIGHT(N$1,2))</f>
        <v>0</v>
      </c>
      <c r="O252" s="2">
        <f>SUMIFS(VI_Debitos!$V:$V,VI_Debitos!$H:$H,$C252,VI_Debitos!$T:$T,$D252,VI_Debitos!$R:$R,LEFT(PAGADO!O$1,4),VI_Debitos!$Q:$Q,RIGHT(O$1,2))</f>
        <v>0</v>
      </c>
      <c r="P252" s="2">
        <f>SUMIFS(VI_Debitos!$V:$V,VI_Debitos!$H:$H,$C252,VI_Debitos!$T:$T,$D252,VI_Debitos!$R:$R,LEFT(PAGADO!P$1,4),VI_Debitos!$Q:$Q,RIGHT(P$1,2))</f>
        <v>0</v>
      </c>
      <c r="Q252" s="2">
        <f>SUMIFS(VI_Debitos!$V:$V,VI_Debitos!$H:$H,$C252,VI_Debitos!$T:$T,$D252,VI_Debitos!$R:$R,LEFT(PAGADO!Q$1,4),VI_Debitos!$Q:$Q,RIGHT(Q$1,2))</f>
        <v>0</v>
      </c>
      <c r="R252" s="2">
        <f t="shared" si="3"/>
        <v>0</v>
      </c>
    </row>
    <row r="253" spans="6:18">
      <c r="F253" s="2">
        <f>SUMIFS(VI_Debitos!$V:$V,VI_Debitos!$H:$H,$C253,VI_Debitos!$T:$T,$D253,VI_Debitos!$R:$R,LEFT(PAGADO!F$1,4),VI_Debitos!$Q:$Q,RIGHT(F$1,2))</f>
        <v>0</v>
      </c>
      <c r="G253" s="2">
        <f>SUMIFS(VI_Debitos!$V:$V,VI_Debitos!$H:$H,$C253,VI_Debitos!$T:$T,$D253,VI_Debitos!$R:$R,LEFT(PAGADO!G$1,4),VI_Debitos!$Q:$Q,RIGHT(G$1,2))</f>
        <v>0</v>
      </c>
      <c r="H253" s="2">
        <f>SUMIFS(VI_Debitos!$V:$V,VI_Debitos!$H:$H,$C253,VI_Debitos!$T:$T,$D253,VI_Debitos!$R:$R,LEFT(PAGADO!H$1,4),VI_Debitos!$Q:$Q,RIGHT(H$1,2))</f>
        <v>0</v>
      </c>
      <c r="I253" s="2">
        <f>SUMIFS(VI_Debitos!$V:$V,VI_Debitos!$H:$H,$C253,VI_Debitos!$T:$T,$D253,VI_Debitos!$R:$R,LEFT(PAGADO!I$1,4),VI_Debitos!$Q:$Q,RIGHT(I$1,2))</f>
        <v>0</v>
      </c>
      <c r="J253" s="2">
        <f>SUMIFS(VI_Debitos!$V:$V,VI_Debitos!$H:$H,$C253,VI_Debitos!$T:$T,$D253,VI_Debitos!$R:$R,LEFT(PAGADO!J$1,4),VI_Debitos!$Q:$Q,RIGHT(J$1,2))</f>
        <v>0</v>
      </c>
      <c r="K253" s="2">
        <f>SUMIFS(VI_Debitos!$V:$V,VI_Debitos!$H:$H,$C253,VI_Debitos!$T:$T,$D253,VI_Debitos!$R:$R,LEFT(PAGADO!K$1,4),VI_Debitos!$Q:$Q,RIGHT(K$1,2))</f>
        <v>0</v>
      </c>
      <c r="L253" s="2">
        <f>SUMIFS(VI_Debitos!$V:$V,VI_Debitos!$H:$H,$C253,VI_Debitos!$T:$T,$D253,VI_Debitos!$R:$R,LEFT(PAGADO!L$1,4),VI_Debitos!$Q:$Q,RIGHT(L$1,2))</f>
        <v>0</v>
      </c>
      <c r="M253" s="2">
        <f>SUMIFS(VI_Debitos!$V:$V,VI_Debitos!$H:$H,$C253,VI_Debitos!$T:$T,$D253,VI_Debitos!$R:$R,LEFT(PAGADO!M$1,4),VI_Debitos!$Q:$Q,RIGHT(M$1,2))</f>
        <v>0</v>
      </c>
      <c r="N253" s="2">
        <f>SUMIFS(VI_Debitos!$V:$V,VI_Debitos!$H:$H,$C253,VI_Debitos!$T:$T,$D253,VI_Debitos!$R:$R,LEFT(PAGADO!N$1,4),VI_Debitos!$Q:$Q,RIGHT(N$1,2))</f>
        <v>0</v>
      </c>
      <c r="O253" s="2">
        <f>SUMIFS(VI_Debitos!$V:$V,VI_Debitos!$H:$H,$C253,VI_Debitos!$T:$T,$D253,VI_Debitos!$R:$R,LEFT(PAGADO!O$1,4),VI_Debitos!$Q:$Q,RIGHT(O$1,2))</f>
        <v>0</v>
      </c>
      <c r="P253" s="2">
        <f>SUMIFS(VI_Debitos!$V:$V,VI_Debitos!$H:$H,$C253,VI_Debitos!$T:$T,$D253,VI_Debitos!$R:$R,LEFT(PAGADO!P$1,4),VI_Debitos!$Q:$Q,RIGHT(P$1,2))</f>
        <v>0</v>
      </c>
      <c r="Q253" s="2">
        <f>SUMIFS(VI_Debitos!$V:$V,VI_Debitos!$H:$H,$C253,VI_Debitos!$T:$T,$D253,VI_Debitos!$R:$R,LEFT(PAGADO!Q$1,4),VI_Debitos!$Q:$Q,RIGHT(Q$1,2))</f>
        <v>0</v>
      </c>
      <c r="R253" s="2">
        <f t="shared" si="3"/>
        <v>0</v>
      </c>
    </row>
    <row r="254" spans="6:18">
      <c r="F254" s="2">
        <f>SUMIFS(VI_Debitos!$V:$V,VI_Debitos!$H:$H,$C254,VI_Debitos!$T:$T,$D254,VI_Debitos!$R:$R,LEFT(PAGADO!F$1,4),VI_Debitos!$Q:$Q,RIGHT(F$1,2))</f>
        <v>0</v>
      </c>
      <c r="G254" s="2">
        <f>SUMIFS(VI_Debitos!$V:$V,VI_Debitos!$H:$H,$C254,VI_Debitos!$T:$T,$D254,VI_Debitos!$R:$R,LEFT(PAGADO!G$1,4),VI_Debitos!$Q:$Q,RIGHT(G$1,2))</f>
        <v>0</v>
      </c>
      <c r="H254" s="2">
        <f>SUMIFS(VI_Debitos!$V:$V,VI_Debitos!$H:$H,$C254,VI_Debitos!$T:$T,$D254,VI_Debitos!$R:$R,LEFT(PAGADO!H$1,4),VI_Debitos!$Q:$Q,RIGHT(H$1,2))</f>
        <v>0</v>
      </c>
      <c r="I254" s="2">
        <f>SUMIFS(VI_Debitos!$V:$V,VI_Debitos!$H:$H,$C254,VI_Debitos!$T:$T,$D254,VI_Debitos!$R:$R,LEFT(PAGADO!I$1,4),VI_Debitos!$Q:$Q,RIGHT(I$1,2))</f>
        <v>0</v>
      </c>
      <c r="J254" s="2">
        <f>SUMIFS(VI_Debitos!$V:$V,VI_Debitos!$H:$H,$C254,VI_Debitos!$T:$T,$D254,VI_Debitos!$R:$R,LEFT(PAGADO!J$1,4),VI_Debitos!$Q:$Q,RIGHT(J$1,2))</f>
        <v>0</v>
      </c>
      <c r="K254" s="2">
        <f>SUMIFS(VI_Debitos!$V:$V,VI_Debitos!$H:$H,$C254,VI_Debitos!$T:$T,$D254,VI_Debitos!$R:$R,LEFT(PAGADO!K$1,4),VI_Debitos!$Q:$Q,RIGHT(K$1,2))</f>
        <v>0</v>
      </c>
      <c r="L254" s="2">
        <f>SUMIFS(VI_Debitos!$V:$V,VI_Debitos!$H:$H,$C254,VI_Debitos!$T:$T,$D254,VI_Debitos!$R:$R,LEFT(PAGADO!L$1,4),VI_Debitos!$Q:$Q,RIGHT(L$1,2))</f>
        <v>0</v>
      </c>
      <c r="M254" s="2">
        <f>SUMIFS(VI_Debitos!$V:$V,VI_Debitos!$H:$H,$C254,VI_Debitos!$T:$T,$D254,VI_Debitos!$R:$R,LEFT(PAGADO!M$1,4),VI_Debitos!$Q:$Q,RIGHT(M$1,2))</f>
        <v>0</v>
      </c>
      <c r="N254" s="2">
        <f>SUMIFS(VI_Debitos!$V:$V,VI_Debitos!$H:$H,$C254,VI_Debitos!$T:$T,$D254,VI_Debitos!$R:$R,LEFT(PAGADO!N$1,4),VI_Debitos!$Q:$Q,RIGHT(N$1,2))</f>
        <v>0</v>
      </c>
      <c r="O254" s="2">
        <f>SUMIFS(VI_Debitos!$V:$V,VI_Debitos!$H:$H,$C254,VI_Debitos!$T:$T,$D254,VI_Debitos!$R:$R,LEFT(PAGADO!O$1,4),VI_Debitos!$Q:$Q,RIGHT(O$1,2))</f>
        <v>0</v>
      </c>
      <c r="P254" s="2">
        <f>SUMIFS(VI_Debitos!$V:$V,VI_Debitos!$H:$H,$C254,VI_Debitos!$T:$T,$D254,VI_Debitos!$R:$R,LEFT(PAGADO!P$1,4),VI_Debitos!$Q:$Q,RIGHT(P$1,2))</f>
        <v>0</v>
      </c>
      <c r="Q254" s="2">
        <f>SUMIFS(VI_Debitos!$V:$V,VI_Debitos!$H:$H,$C254,VI_Debitos!$T:$T,$D254,VI_Debitos!$R:$R,LEFT(PAGADO!Q$1,4),VI_Debitos!$Q:$Q,RIGHT(Q$1,2))</f>
        <v>0</v>
      </c>
      <c r="R254" s="2">
        <f t="shared" si="3"/>
        <v>0</v>
      </c>
    </row>
    <row r="255" spans="6:18">
      <c r="F255" s="2">
        <f>SUMIFS(VI_Debitos!$V:$V,VI_Debitos!$H:$H,$C255,VI_Debitos!$T:$T,$D255,VI_Debitos!$R:$R,LEFT(PAGADO!F$1,4),VI_Debitos!$Q:$Q,RIGHT(F$1,2))</f>
        <v>0</v>
      </c>
      <c r="G255" s="2">
        <f>SUMIFS(VI_Debitos!$V:$V,VI_Debitos!$H:$H,$C255,VI_Debitos!$T:$T,$D255,VI_Debitos!$R:$R,LEFT(PAGADO!G$1,4),VI_Debitos!$Q:$Q,RIGHT(G$1,2))</f>
        <v>0</v>
      </c>
      <c r="H255" s="2">
        <f>SUMIFS(VI_Debitos!$V:$V,VI_Debitos!$H:$H,$C255,VI_Debitos!$T:$T,$D255,VI_Debitos!$R:$R,LEFT(PAGADO!H$1,4),VI_Debitos!$Q:$Q,RIGHT(H$1,2))</f>
        <v>0</v>
      </c>
      <c r="I255" s="2">
        <f>SUMIFS(VI_Debitos!$V:$V,VI_Debitos!$H:$H,$C255,VI_Debitos!$T:$T,$D255,VI_Debitos!$R:$R,LEFT(PAGADO!I$1,4),VI_Debitos!$Q:$Q,RIGHT(I$1,2))</f>
        <v>0</v>
      </c>
      <c r="J255" s="2">
        <f>SUMIFS(VI_Debitos!$V:$V,VI_Debitos!$H:$H,$C255,VI_Debitos!$T:$T,$D255,VI_Debitos!$R:$R,LEFT(PAGADO!J$1,4),VI_Debitos!$Q:$Q,RIGHT(J$1,2))</f>
        <v>0</v>
      </c>
      <c r="K255" s="2">
        <f>SUMIFS(VI_Debitos!$V:$V,VI_Debitos!$H:$H,$C255,VI_Debitos!$T:$T,$D255,VI_Debitos!$R:$R,LEFT(PAGADO!K$1,4),VI_Debitos!$Q:$Q,RIGHT(K$1,2))</f>
        <v>0</v>
      </c>
      <c r="L255" s="2">
        <f>SUMIFS(VI_Debitos!$V:$V,VI_Debitos!$H:$H,$C255,VI_Debitos!$T:$T,$D255,VI_Debitos!$R:$R,LEFT(PAGADO!L$1,4),VI_Debitos!$Q:$Q,RIGHT(L$1,2))</f>
        <v>0</v>
      </c>
      <c r="M255" s="2">
        <f>SUMIFS(VI_Debitos!$V:$V,VI_Debitos!$H:$H,$C255,VI_Debitos!$T:$T,$D255,VI_Debitos!$R:$R,LEFT(PAGADO!M$1,4),VI_Debitos!$Q:$Q,RIGHT(M$1,2))</f>
        <v>0</v>
      </c>
      <c r="N255" s="2">
        <f>SUMIFS(VI_Debitos!$V:$V,VI_Debitos!$H:$H,$C255,VI_Debitos!$T:$T,$D255,VI_Debitos!$R:$R,LEFT(PAGADO!N$1,4),VI_Debitos!$Q:$Q,RIGHT(N$1,2))</f>
        <v>0</v>
      </c>
      <c r="O255" s="2">
        <f>SUMIFS(VI_Debitos!$V:$V,VI_Debitos!$H:$H,$C255,VI_Debitos!$T:$T,$D255,VI_Debitos!$R:$R,LEFT(PAGADO!O$1,4),VI_Debitos!$Q:$Q,RIGHT(O$1,2))</f>
        <v>0</v>
      </c>
      <c r="P255" s="2">
        <f>SUMIFS(VI_Debitos!$V:$V,VI_Debitos!$H:$H,$C255,VI_Debitos!$T:$T,$D255,VI_Debitos!$R:$R,LEFT(PAGADO!P$1,4),VI_Debitos!$Q:$Q,RIGHT(P$1,2))</f>
        <v>0</v>
      </c>
      <c r="Q255" s="2">
        <f>SUMIFS(VI_Debitos!$V:$V,VI_Debitos!$H:$H,$C255,VI_Debitos!$T:$T,$D255,VI_Debitos!$R:$R,LEFT(PAGADO!Q$1,4),VI_Debitos!$Q:$Q,RIGHT(Q$1,2))</f>
        <v>0</v>
      </c>
      <c r="R255" s="2">
        <f t="shared" si="3"/>
        <v>0</v>
      </c>
    </row>
    <row r="256" spans="6:18">
      <c r="F256" s="2">
        <f>SUMIFS(VI_Debitos!$V:$V,VI_Debitos!$H:$H,$C256,VI_Debitos!$T:$T,$D256,VI_Debitos!$R:$R,LEFT(PAGADO!F$1,4),VI_Debitos!$Q:$Q,RIGHT(F$1,2))</f>
        <v>0</v>
      </c>
      <c r="G256" s="2">
        <f>SUMIFS(VI_Debitos!$V:$V,VI_Debitos!$H:$H,$C256,VI_Debitos!$T:$T,$D256,VI_Debitos!$R:$R,LEFT(PAGADO!G$1,4),VI_Debitos!$Q:$Q,RIGHT(G$1,2))</f>
        <v>0</v>
      </c>
      <c r="H256" s="2">
        <f>SUMIFS(VI_Debitos!$V:$V,VI_Debitos!$H:$H,$C256,VI_Debitos!$T:$T,$D256,VI_Debitos!$R:$R,LEFT(PAGADO!H$1,4),VI_Debitos!$Q:$Q,RIGHT(H$1,2))</f>
        <v>0</v>
      </c>
      <c r="I256" s="2">
        <f>SUMIFS(VI_Debitos!$V:$V,VI_Debitos!$H:$H,$C256,VI_Debitos!$T:$T,$D256,VI_Debitos!$R:$R,LEFT(PAGADO!I$1,4),VI_Debitos!$Q:$Q,RIGHT(I$1,2))</f>
        <v>0</v>
      </c>
      <c r="J256" s="2">
        <f>SUMIFS(VI_Debitos!$V:$V,VI_Debitos!$H:$H,$C256,VI_Debitos!$T:$T,$D256,VI_Debitos!$R:$R,LEFT(PAGADO!J$1,4),VI_Debitos!$Q:$Q,RIGHT(J$1,2))</f>
        <v>0</v>
      </c>
      <c r="K256" s="2">
        <f>SUMIFS(VI_Debitos!$V:$V,VI_Debitos!$H:$H,$C256,VI_Debitos!$T:$T,$D256,VI_Debitos!$R:$R,LEFT(PAGADO!K$1,4),VI_Debitos!$Q:$Q,RIGHT(K$1,2))</f>
        <v>0</v>
      </c>
      <c r="L256" s="2">
        <f>SUMIFS(VI_Debitos!$V:$V,VI_Debitos!$H:$H,$C256,VI_Debitos!$T:$T,$D256,VI_Debitos!$R:$R,LEFT(PAGADO!L$1,4),VI_Debitos!$Q:$Q,RIGHT(L$1,2))</f>
        <v>0</v>
      </c>
      <c r="M256" s="2">
        <f>SUMIFS(VI_Debitos!$V:$V,VI_Debitos!$H:$H,$C256,VI_Debitos!$T:$T,$D256,VI_Debitos!$R:$R,LEFT(PAGADO!M$1,4),VI_Debitos!$Q:$Q,RIGHT(M$1,2))</f>
        <v>0</v>
      </c>
      <c r="N256" s="2">
        <f>SUMIFS(VI_Debitos!$V:$V,VI_Debitos!$H:$H,$C256,VI_Debitos!$T:$T,$D256,VI_Debitos!$R:$R,LEFT(PAGADO!N$1,4),VI_Debitos!$Q:$Q,RIGHT(N$1,2))</f>
        <v>0</v>
      </c>
      <c r="O256" s="2">
        <f>SUMIFS(VI_Debitos!$V:$V,VI_Debitos!$H:$H,$C256,VI_Debitos!$T:$T,$D256,VI_Debitos!$R:$R,LEFT(PAGADO!O$1,4),VI_Debitos!$Q:$Q,RIGHT(O$1,2))</f>
        <v>0</v>
      </c>
      <c r="P256" s="2">
        <f>SUMIFS(VI_Debitos!$V:$V,VI_Debitos!$H:$H,$C256,VI_Debitos!$T:$T,$D256,VI_Debitos!$R:$R,LEFT(PAGADO!P$1,4),VI_Debitos!$Q:$Q,RIGHT(P$1,2))</f>
        <v>0</v>
      </c>
      <c r="Q256" s="2">
        <f>SUMIFS(VI_Debitos!$V:$V,VI_Debitos!$H:$H,$C256,VI_Debitos!$T:$T,$D256,VI_Debitos!$R:$R,LEFT(PAGADO!Q$1,4),VI_Debitos!$Q:$Q,RIGHT(Q$1,2))</f>
        <v>0</v>
      </c>
      <c r="R256" s="2">
        <f t="shared" si="3"/>
        <v>0</v>
      </c>
    </row>
    <row r="257" spans="6:18">
      <c r="F257" s="2">
        <f>SUMIFS(VI_Debitos!$V:$V,VI_Debitos!$H:$H,$C257,VI_Debitos!$T:$T,$D257,VI_Debitos!$R:$R,LEFT(PAGADO!F$1,4),VI_Debitos!$Q:$Q,RIGHT(F$1,2))</f>
        <v>0</v>
      </c>
      <c r="G257" s="2">
        <f>SUMIFS(VI_Debitos!$V:$V,VI_Debitos!$H:$H,$C257,VI_Debitos!$T:$T,$D257,VI_Debitos!$R:$R,LEFT(PAGADO!G$1,4),VI_Debitos!$Q:$Q,RIGHT(G$1,2))</f>
        <v>0</v>
      </c>
      <c r="H257" s="2">
        <f>SUMIFS(VI_Debitos!$V:$V,VI_Debitos!$H:$H,$C257,VI_Debitos!$T:$T,$D257,VI_Debitos!$R:$R,LEFT(PAGADO!H$1,4),VI_Debitos!$Q:$Q,RIGHT(H$1,2))</f>
        <v>0</v>
      </c>
      <c r="I257" s="2">
        <f>SUMIFS(VI_Debitos!$V:$V,VI_Debitos!$H:$H,$C257,VI_Debitos!$T:$T,$D257,VI_Debitos!$R:$R,LEFT(PAGADO!I$1,4),VI_Debitos!$Q:$Q,RIGHT(I$1,2))</f>
        <v>0</v>
      </c>
      <c r="J257" s="2">
        <f>SUMIFS(VI_Debitos!$V:$V,VI_Debitos!$H:$H,$C257,VI_Debitos!$T:$T,$D257,VI_Debitos!$R:$R,LEFT(PAGADO!J$1,4),VI_Debitos!$Q:$Q,RIGHT(J$1,2))</f>
        <v>0</v>
      </c>
      <c r="K257" s="2">
        <f>SUMIFS(VI_Debitos!$V:$V,VI_Debitos!$H:$H,$C257,VI_Debitos!$T:$T,$D257,VI_Debitos!$R:$R,LEFT(PAGADO!K$1,4),VI_Debitos!$Q:$Q,RIGHT(K$1,2))</f>
        <v>0</v>
      </c>
      <c r="L257" s="2">
        <f>SUMIFS(VI_Debitos!$V:$V,VI_Debitos!$H:$H,$C257,VI_Debitos!$T:$T,$D257,VI_Debitos!$R:$R,LEFT(PAGADO!L$1,4),VI_Debitos!$Q:$Q,RIGHT(L$1,2))</f>
        <v>0</v>
      </c>
      <c r="M257" s="2">
        <f>SUMIFS(VI_Debitos!$V:$V,VI_Debitos!$H:$H,$C257,VI_Debitos!$T:$T,$D257,VI_Debitos!$R:$R,LEFT(PAGADO!M$1,4),VI_Debitos!$Q:$Q,RIGHT(M$1,2))</f>
        <v>0</v>
      </c>
      <c r="N257" s="2">
        <f>SUMIFS(VI_Debitos!$V:$V,VI_Debitos!$H:$H,$C257,VI_Debitos!$T:$T,$D257,VI_Debitos!$R:$R,LEFT(PAGADO!N$1,4),VI_Debitos!$Q:$Q,RIGHT(N$1,2))</f>
        <v>0</v>
      </c>
      <c r="O257" s="2">
        <f>SUMIFS(VI_Debitos!$V:$V,VI_Debitos!$H:$H,$C257,VI_Debitos!$T:$T,$D257,VI_Debitos!$R:$R,LEFT(PAGADO!O$1,4),VI_Debitos!$Q:$Q,RIGHT(O$1,2))</f>
        <v>0</v>
      </c>
      <c r="P257" s="2">
        <f>SUMIFS(VI_Debitos!$V:$V,VI_Debitos!$H:$H,$C257,VI_Debitos!$T:$T,$D257,VI_Debitos!$R:$R,LEFT(PAGADO!P$1,4),VI_Debitos!$Q:$Q,RIGHT(P$1,2))</f>
        <v>0</v>
      </c>
      <c r="Q257" s="2">
        <f>SUMIFS(VI_Debitos!$V:$V,VI_Debitos!$H:$H,$C257,VI_Debitos!$T:$T,$D257,VI_Debitos!$R:$R,LEFT(PAGADO!Q$1,4),VI_Debitos!$Q:$Q,RIGHT(Q$1,2))</f>
        <v>0</v>
      </c>
      <c r="R257" s="2">
        <f t="shared" si="3"/>
        <v>0</v>
      </c>
    </row>
    <row r="258" spans="6:18">
      <c r="F258" s="2">
        <f>SUMIFS(VI_Debitos!$V:$V,VI_Debitos!$H:$H,$C258,VI_Debitos!$T:$T,$D258,VI_Debitos!$R:$R,LEFT(PAGADO!F$1,4),VI_Debitos!$Q:$Q,RIGHT(F$1,2))</f>
        <v>0</v>
      </c>
      <c r="G258" s="2">
        <f>SUMIFS(VI_Debitos!$V:$V,VI_Debitos!$H:$H,$C258,VI_Debitos!$T:$T,$D258,VI_Debitos!$R:$R,LEFT(PAGADO!G$1,4),VI_Debitos!$Q:$Q,RIGHT(G$1,2))</f>
        <v>0</v>
      </c>
      <c r="H258" s="2">
        <f>SUMIFS(VI_Debitos!$V:$V,VI_Debitos!$H:$H,$C258,VI_Debitos!$T:$T,$D258,VI_Debitos!$R:$R,LEFT(PAGADO!H$1,4),VI_Debitos!$Q:$Q,RIGHT(H$1,2))</f>
        <v>0</v>
      </c>
      <c r="I258" s="2">
        <f>SUMIFS(VI_Debitos!$V:$V,VI_Debitos!$H:$H,$C258,VI_Debitos!$T:$T,$D258,VI_Debitos!$R:$R,LEFT(PAGADO!I$1,4),VI_Debitos!$Q:$Q,RIGHT(I$1,2))</f>
        <v>0</v>
      </c>
      <c r="J258" s="2">
        <f>SUMIFS(VI_Debitos!$V:$V,VI_Debitos!$H:$H,$C258,VI_Debitos!$T:$T,$D258,VI_Debitos!$R:$R,LEFT(PAGADO!J$1,4),VI_Debitos!$Q:$Q,RIGHT(J$1,2))</f>
        <v>0</v>
      </c>
      <c r="K258" s="2">
        <f>SUMIFS(VI_Debitos!$V:$V,VI_Debitos!$H:$H,$C258,VI_Debitos!$T:$T,$D258,VI_Debitos!$R:$R,LEFT(PAGADO!K$1,4),VI_Debitos!$Q:$Q,RIGHT(K$1,2))</f>
        <v>0</v>
      </c>
      <c r="L258" s="2">
        <f>SUMIFS(VI_Debitos!$V:$V,VI_Debitos!$H:$H,$C258,VI_Debitos!$T:$T,$D258,VI_Debitos!$R:$R,LEFT(PAGADO!L$1,4),VI_Debitos!$Q:$Q,RIGHT(L$1,2))</f>
        <v>0</v>
      </c>
      <c r="M258" s="2">
        <f>SUMIFS(VI_Debitos!$V:$V,VI_Debitos!$H:$H,$C258,VI_Debitos!$T:$T,$D258,VI_Debitos!$R:$R,LEFT(PAGADO!M$1,4),VI_Debitos!$Q:$Q,RIGHT(M$1,2))</f>
        <v>0</v>
      </c>
      <c r="N258" s="2">
        <f>SUMIFS(VI_Debitos!$V:$V,VI_Debitos!$H:$H,$C258,VI_Debitos!$T:$T,$D258,VI_Debitos!$R:$R,LEFT(PAGADO!N$1,4),VI_Debitos!$Q:$Q,RIGHT(N$1,2))</f>
        <v>0</v>
      </c>
      <c r="O258" s="2">
        <f>SUMIFS(VI_Debitos!$V:$V,VI_Debitos!$H:$H,$C258,VI_Debitos!$T:$T,$D258,VI_Debitos!$R:$R,LEFT(PAGADO!O$1,4),VI_Debitos!$Q:$Q,RIGHT(O$1,2))</f>
        <v>0</v>
      </c>
      <c r="P258" s="2">
        <f>SUMIFS(VI_Debitos!$V:$V,VI_Debitos!$H:$H,$C258,VI_Debitos!$T:$T,$D258,VI_Debitos!$R:$R,LEFT(PAGADO!P$1,4),VI_Debitos!$Q:$Q,RIGHT(P$1,2))</f>
        <v>0</v>
      </c>
      <c r="Q258" s="2">
        <f>SUMIFS(VI_Debitos!$V:$V,VI_Debitos!$H:$H,$C258,VI_Debitos!$T:$T,$D258,VI_Debitos!$R:$R,LEFT(PAGADO!Q$1,4),VI_Debitos!$Q:$Q,RIGHT(Q$1,2))</f>
        <v>0</v>
      </c>
      <c r="R258" s="2">
        <f t="shared" ref="R258:R321" si="4">SUM(F258:Q258)</f>
        <v>0</v>
      </c>
    </row>
    <row r="259" spans="6:18">
      <c r="F259" s="2">
        <f>SUMIFS(VI_Debitos!$V:$V,VI_Debitos!$H:$H,$C259,VI_Debitos!$T:$T,$D259,VI_Debitos!$R:$R,LEFT(PAGADO!F$1,4),VI_Debitos!$Q:$Q,RIGHT(F$1,2))</f>
        <v>0</v>
      </c>
      <c r="G259" s="2">
        <f>SUMIFS(VI_Debitos!$V:$V,VI_Debitos!$H:$H,$C259,VI_Debitos!$T:$T,$D259,VI_Debitos!$R:$R,LEFT(PAGADO!G$1,4),VI_Debitos!$Q:$Q,RIGHT(G$1,2))</f>
        <v>0</v>
      </c>
      <c r="H259" s="2">
        <f>SUMIFS(VI_Debitos!$V:$V,VI_Debitos!$H:$H,$C259,VI_Debitos!$T:$T,$D259,VI_Debitos!$R:$R,LEFT(PAGADO!H$1,4),VI_Debitos!$Q:$Q,RIGHT(H$1,2))</f>
        <v>0</v>
      </c>
      <c r="I259" s="2">
        <f>SUMIFS(VI_Debitos!$V:$V,VI_Debitos!$H:$H,$C259,VI_Debitos!$T:$T,$D259,VI_Debitos!$R:$R,LEFT(PAGADO!I$1,4),VI_Debitos!$Q:$Q,RIGHT(I$1,2))</f>
        <v>0</v>
      </c>
      <c r="J259" s="2">
        <f>SUMIFS(VI_Debitos!$V:$V,VI_Debitos!$H:$H,$C259,VI_Debitos!$T:$T,$D259,VI_Debitos!$R:$R,LEFT(PAGADO!J$1,4),VI_Debitos!$Q:$Q,RIGHT(J$1,2))</f>
        <v>0</v>
      </c>
      <c r="K259" s="2">
        <f>SUMIFS(VI_Debitos!$V:$V,VI_Debitos!$H:$H,$C259,VI_Debitos!$T:$T,$D259,VI_Debitos!$R:$R,LEFT(PAGADO!K$1,4),VI_Debitos!$Q:$Q,RIGHT(K$1,2))</f>
        <v>0</v>
      </c>
      <c r="L259" s="2">
        <f>SUMIFS(VI_Debitos!$V:$V,VI_Debitos!$H:$H,$C259,VI_Debitos!$T:$T,$D259,VI_Debitos!$R:$R,LEFT(PAGADO!L$1,4),VI_Debitos!$Q:$Q,RIGHT(L$1,2))</f>
        <v>0</v>
      </c>
      <c r="M259" s="2">
        <f>SUMIFS(VI_Debitos!$V:$V,VI_Debitos!$H:$H,$C259,VI_Debitos!$T:$T,$D259,VI_Debitos!$R:$R,LEFT(PAGADO!M$1,4),VI_Debitos!$Q:$Q,RIGHT(M$1,2))</f>
        <v>0</v>
      </c>
      <c r="N259" s="2">
        <f>SUMIFS(VI_Debitos!$V:$V,VI_Debitos!$H:$H,$C259,VI_Debitos!$T:$T,$D259,VI_Debitos!$R:$R,LEFT(PAGADO!N$1,4),VI_Debitos!$Q:$Q,RIGHT(N$1,2))</f>
        <v>0</v>
      </c>
      <c r="O259" s="2">
        <f>SUMIFS(VI_Debitos!$V:$V,VI_Debitos!$H:$H,$C259,VI_Debitos!$T:$T,$D259,VI_Debitos!$R:$R,LEFT(PAGADO!O$1,4),VI_Debitos!$Q:$Q,RIGHT(O$1,2))</f>
        <v>0</v>
      </c>
      <c r="P259" s="2">
        <f>SUMIFS(VI_Debitos!$V:$V,VI_Debitos!$H:$H,$C259,VI_Debitos!$T:$T,$D259,VI_Debitos!$R:$R,LEFT(PAGADO!P$1,4),VI_Debitos!$Q:$Q,RIGHT(P$1,2))</f>
        <v>0</v>
      </c>
      <c r="Q259" s="2">
        <f>SUMIFS(VI_Debitos!$V:$V,VI_Debitos!$H:$H,$C259,VI_Debitos!$T:$T,$D259,VI_Debitos!$R:$R,LEFT(PAGADO!Q$1,4),VI_Debitos!$Q:$Q,RIGHT(Q$1,2))</f>
        <v>0</v>
      </c>
      <c r="R259" s="2">
        <f t="shared" si="4"/>
        <v>0</v>
      </c>
    </row>
    <row r="260" spans="6:18">
      <c r="F260" s="2">
        <f>SUMIFS(VI_Debitos!$V:$V,VI_Debitos!$H:$H,$C260,VI_Debitos!$T:$T,$D260,VI_Debitos!$R:$R,LEFT(PAGADO!F$1,4),VI_Debitos!$Q:$Q,RIGHT(F$1,2))</f>
        <v>0</v>
      </c>
      <c r="G260" s="2">
        <f>SUMIFS(VI_Debitos!$V:$V,VI_Debitos!$H:$H,$C260,VI_Debitos!$T:$T,$D260,VI_Debitos!$R:$R,LEFT(PAGADO!G$1,4),VI_Debitos!$Q:$Q,RIGHT(G$1,2))</f>
        <v>0</v>
      </c>
      <c r="H260" s="2">
        <f>SUMIFS(VI_Debitos!$V:$V,VI_Debitos!$H:$H,$C260,VI_Debitos!$T:$T,$D260,VI_Debitos!$R:$R,LEFT(PAGADO!H$1,4),VI_Debitos!$Q:$Q,RIGHT(H$1,2))</f>
        <v>0</v>
      </c>
      <c r="I260" s="2">
        <f>SUMIFS(VI_Debitos!$V:$V,VI_Debitos!$H:$H,$C260,VI_Debitos!$T:$T,$D260,VI_Debitos!$R:$R,LEFT(PAGADO!I$1,4),VI_Debitos!$Q:$Q,RIGHT(I$1,2))</f>
        <v>0</v>
      </c>
      <c r="J260" s="2">
        <f>SUMIFS(VI_Debitos!$V:$V,VI_Debitos!$H:$H,$C260,VI_Debitos!$T:$T,$D260,VI_Debitos!$R:$R,LEFT(PAGADO!J$1,4),VI_Debitos!$Q:$Q,RIGHT(J$1,2))</f>
        <v>0</v>
      </c>
      <c r="K260" s="2">
        <f>SUMIFS(VI_Debitos!$V:$V,VI_Debitos!$H:$H,$C260,VI_Debitos!$T:$T,$D260,VI_Debitos!$R:$R,LEFT(PAGADO!K$1,4),VI_Debitos!$Q:$Q,RIGHT(K$1,2))</f>
        <v>0</v>
      </c>
      <c r="L260" s="2">
        <f>SUMIFS(VI_Debitos!$V:$V,VI_Debitos!$H:$H,$C260,VI_Debitos!$T:$T,$D260,VI_Debitos!$R:$R,LEFT(PAGADO!L$1,4),VI_Debitos!$Q:$Q,RIGHT(L$1,2))</f>
        <v>0</v>
      </c>
      <c r="M260" s="2">
        <f>SUMIFS(VI_Debitos!$V:$V,VI_Debitos!$H:$H,$C260,VI_Debitos!$T:$T,$D260,VI_Debitos!$R:$R,LEFT(PAGADO!M$1,4),VI_Debitos!$Q:$Q,RIGHT(M$1,2))</f>
        <v>0</v>
      </c>
      <c r="N260" s="2">
        <f>SUMIFS(VI_Debitos!$V:$V,VI_Debitos!$H:$H,$C260,VI_Debitos!$T:$T,$D260,VI_Debitos!$R:$R,LEFT(PAGADO!N$1,4),VI_Debitos!$Q:$Q,RIGHT(N$1,2))</f>
        <v>0</v>
      </c>
      <c r="O260" s="2">
        <f>SUMIFS(VI_Debitos!$V:$V,VI_Debitos!$H:$H,$C260,VI_Debitos!$T:$T,$D260,VI_Debitos!$R:$R,LEFT(PAGADO!O$1,4),VI_Debitos!$Q:$Q,RIGHT(O$1,2))</f>
        <v>0</v>
      </c>
      <c r="P260" s="2">
        <f>SUMIFS(VI_Debitos!$V:$V,VI_Debitos!$H:$H,$C260,VI_Debitos!$T:$T,$D260,VI_Debitos!$R:$R,LEFT(PAGADO!P$1,4),VI_Debitos!$Q:$Q,RIGHT(P$1,2))</f>
        <v>0</v>
      </c>
      <c r="Q260" s="2">
        <f>SUMIFS(VI_Debitos!$V:$V,VI_Debitos!$H:$H,$C260,VI_Debitos!$T:$T,$D260,VI_Debitos!$R:$R,LEFT(PAGADO!Q$1,4),VI_Debitos!$Q:$Q,RIGHT(Q$1,2))</f>
        <v>0</v>
      </c>
      <c r="R260" s="2">
        <f t="shared" si="4"/>
        <v>0</v>
      </c>
    </row>
    <row r="261" spans="6:18">
      <c r="F261" s="2">
        <f>SUMIFS(VI_Debitos!$V:$V,VI_Debitos!$H:$H,$C261,VI_Debitos!$T:$T,$D261,VI_Debitos!$R:$R,LEFT(PAGADO!F$1,4),VI_Debitos!$Q:$Q,RIGHT(F$1,2))</f>
        <v>0</v>
      </c>
      <c r="G261" s="2">
        <f>SUMIFS(VI_Debitos!$V:$V,VI_Debitos!$H:$H,$C261,VI_Debitos!$T:$T,$D261,VI_Debitos!$R:$R,LEFT(PAGADO!G$1,4),VI_Debitos!$Q:$Q,RIGHT(G$1,2))</f>
        <v>0</v>
      </c>
      <c r="H261" s="2">
        <f>SUMIFS(VI_Debitos!$V:$V,VI_Debitos!$H:$H,$C261,VI_Debitos!$T:$T,$D261,VI_Debitos!$R:$R,LEFT(PAGADO!H$1,4),VI_Debitos!$Q:$Q,RIGHT(H$1,2))</f>
        <v>0</v>
      </c>
      <c r="I261" s="2">
        <f>SUMIFS(VI_Debitos!$V:$V,VI_Debitos!$H:$H,$C261,VI_Debitos!$T:$T,$D261,VI_Debitos!$R:$R,LEFT(PAGADO!I$1,4),VI_Debitos!$Q:$Q,RIGHT(I$1,2))</f>
        <v>0</v>
      </c>
      <c r="J261" s="2">
        <f>SUMIFS(VI_Debitos!$V:$V,VI_Debitos!$H:$H,$C261,VI_Debitos!$T:$T,$D261,VI_Debitos!$R:$R,LEFT(PAGADO!J$1,4),VI_Debitos!$Q:$Q,RIGHT(J$1,2))</f>
        <v>0</v>
      </c>
      <c r="K261" s="2">
        <f>SUMIFS(VI_Debitos!$V:$V,VI_Debitos!$H:$H,$C261,VI_Debitos!$T:$T,$D261,VI_Debitos!$R:$R,LEFT(PAGADO!K$1,4),VI_Debitos!$Q:$Q,RIGHT(K$1,2))</f>
        <v>0</v>
      </c>
      <c r="L261" s="2">
        <f>SUMIFS(VI_Debitos!$V:$V,VI_Debitos!$H:$H,$C261,VI_Debitos!$T:$T,$D261,VI_Debitos!$R:$R,LEFT(PAGADO!L$1,4),VI_Debitos!$Q:$Q,RIGHT(L$1,2))</f>
        <v>0</v>
      </c>
      <c r="M261" s="2">
        <f>SUMIFS(VI_Debitos!$V:$V,VI_Debitos!$H:$H,$C261,VI_Debitos!$T:$T,$D261,VI_Debitos!$R:$R,LEFT(PAGADO!M$1,4),VI_Debitos!$Q:$Q,RIGHT(M$1,2))</f>
        <v>0</v>
      </c>
      <c r="N261" s="2">
        <f>SUMIFS(VI_Debitos!$V:$V,VI_Debitos!$H:$H,$C261,VI_Debitos!$T:$T,$D261,VI_Debitos!$R:$R,LEFT(PAGADO!N$1,4),VI_Debitos!$Q:$Q,RIGHT(N$1,2))</f>
        <v>0</v>
      </c>
      <c r="O261" s="2">
        <f>SUMIFS(VI_Debitos!$V:$V,VI_Debitos!$H:$H,$C261,VI_Debitos!$T:$T,$D261,VI_Debitos!$R:$R,LEFT(PAGADO!O$1,4),VI_Debitos!$Q:$Q,RIGHT(O$1,2))</f>
        <v>0</v>
      </c>
      <c r="P261" s="2">
        <f>SUMIFS(VI_Debitos!$V:$V,VI_Debitos!$H:$H,$C261,VI_Debitos!$T:$T,$D261,VI_Debitos!$R:$R,LEFT(PAGADO!P$1,4),VI_Debitos!$Q:$Q,RIGHT(P$1,2))</f>
        <v>0</v>
      </c>
      <c r="Q261" s="2">
        <f>SUMIFS(VI_Debitos!$V:$V,VI_Debitos!$H:$H,$C261,VI_Debitos!$T:$T,$D261,VI_Debitos!$R:$R,LEFT(PAGADO!Q$1,4),VI_Debitos!$Q:$Q,RIGHT(Q$1,2))</f>
        <v>0</v>
      </c>
      <c r="R261" s="2">
        <f t="shared" si="4"/>
        <v>0</v>
      </c>
    </row>
    <row r="262" spans="6:18">
      <c r="F262" s="2">
        <f>SUMIFS(VI_Debitos!$V:$V,VI_Debitos!$H:$H,$C262,VI_Debitos!$T:$T,$D262,VI_Debitos!$R:$R,LEFT(PAGADO!F$1,4),VI_Debitos!$Q:$Q,RIGHT(F$1,2))</f>
        <v>0</v>
      </c>
      <c r="G262" s="2">
        <f>SUMIFS(VI_Debitos!$V:$V,VI_Debitos!$H:$H,$C262,VI_Debitos!$T:$T,$D262,VI_Debitos!$R:$R,LEFT(PAGADO!G$1,4),VI_Debitos!$Q:$Q,RIGHT(G$1,2))</f>
        <v>0</v>
      </c>
      <c r="H262" s="2">
        <f>SUMIFS(VI_Debitos!$V:$V,VI_Debitos!$H:$H,$C262,VI_Debitos!$T:$T,$D262,VI_Debitos!$R:$R,LEFT(PAGADO!H$1,4),VI_Debitos!$Q:$Q,RIGHT(H$1,2))</f>
        <v>0</v>
      </c>
      <c r="I262" s="2">
        <f>SUMIFS(VI_Debitos!$V:$V,VI_Debitos!$H:$H,$C262,VI_Debitos!$T:$T,$D262,VI_Debitos!$R:$R,LEFT(PAGADO!I$1,4),VI_Debitos!$Q:$Q,RIGHT(I$1,2))</f>
        <v>0</v>
      </c>
      <c r="J262" s="2">
        <f>SUMIFS(VI_Debitos!$V:$V,VI_Debitos!$H:$H,$C262,VI_Debitos!$T:$T,$D262,VI_Debitos!$R:$R,LEFT(PAGADO!J$1,4),VI_Debitos!$Q:$Q,RIGHT(J$1,2))</f>
        <v>0</v>
      </c>
      <c r="K262" s="2">
        <f>SUMIFS(VI_Debitos!$V:$V,VI_Debitos!$H:$H,$C262,VI_Debitos!$T:$T,$D262,VI_Debitos!$R:$R,LEFT(PAGADO!K$1,4),VI_Debitos!$Q:$Q,RIGHT(K$1,2))</f>
        <v>0</v>
      </c>
      <c r="L262" s="2">
        <f>SUMIFS(VI_Debitos!$V:$V,VI_Debitos!$H:$H,$C262,VI_Debitos!$T:$T,$D262,VI_Debitos!$R:$R,LEFT(PAGADO!L$1,4),VI_Debitos!$Q:$Q,RIGHT(L$1,2))</f>
        <v>0</v>
      </c>
      <c r="M262" s="2">
        <f>SUMIFS(VI_Debitos!$V:$V,VI_Debitos!$H:$H,$C262,VI_Debitos!$T:$T,$D262,VI_Debitos!$R:$R,LEFT(PAGADO!M$1,4),VI_Debitos!$Q:$Q,RIGHT(M$1,2))</f>
        <v>0</v>
      </c>
      <c r="N262" s="2">
        <f>SUMIFS(VI_Debitos!$V:$V,VI_Debitos!$H:$H,$C262,VI_Debitos!$T:$T,$D262,VI_Debitos!$R:$R,LEFT(PAGADO!N$1,4),VI_Debitos!$Q:$Q,RIGHT(N$1,2))</f>
        <v>0</v>
      </c>
      <c r="O262" s="2">
        <f>SUMIFS(VI_Debitos!$V:$V,VI_Debitos!$H:$H,$C262,VI_Debitos!$T:$T,$D262,VI_Debitos!$R:$R,LEFT(PAGADO!O$1,4),VI_Debitos!$Q:$Q,RIGHT(O$1,2))</f>
        <v>0</v>
      </c>
      <c r="P262" s="2">
        <f>SUMIFS(VI_Debitos!$V:$V,VI_Debitos!$H:$H,$C262,VI_Debitos!$T:$T,$D262,VI_Debitos!$R:$R,LEFT(PAGADO!P$1,4),VI_Debitos!$Q:$Q,RIGHT(P$1,2))</f>
        <v>0</v>
      </c>
      <c r="Q262" s="2">
        <f>SUMIFS(VI_Debitos!$V:$V,VI_Debitos!$H:$H,$C262,VI_Debitos!$T:$T,$D262,VI_Debitos!$R:$R,LEFT(PAGADO!Q$1,4),VI_Debitos!$Q:$Q,RIGHT(Q$1,2))</f>
        <v>0</v>
      </c>
      <c r="R262" s="2">
        <f t="shared" si="4"/>
        <v>0</v>
      </c>
    </row>
    <row r="263" spans="6:18">
      <c r="F263" s="2">
        <f>SUMIFS(VI_Debitos!$V:$V,VI_Debitos!$H:$H,$C263,VI_Debitos!$T:$T,$D263,VI_Debitos!$R:$R,LEFT(PAGADO!F$1,4),VI_Debitos!$Q:$Q,RIGHT(F$1,2))</f>
        <v>0</v>
      </c>
      <c r="G263" s="2">
        <f>SUMIFS(VI_Debitos!$V:$V,VI_Debitos!$H:$H,$C263,VI_Debitos!$T:$T,$D263,VI_Debitos!$R:$R,LEFT(PAGADO!G$1,4),VI_Debitos!$Q:$Q,RIGHT(G$1,2))</f>
        <v>0</v>
      </c>
      <c r="H263" s="2">
        <f>SUMIFS(VI_Debitos!$V:$V,VI_Debitos!$H:$H,$C263,VI_Debitos!$T:$T,$D263,VI_Debitos!$R:$R,LEFT(PAGADO!H$1,4),VI_Debitos!$Q:$Q,RIGHT(H$1,2))</f>
        <v>0</v>
      </c>
      <c r="I263" s="2">
        <f>SUMIFS(VI_Debitos!$V:$V,VI_Debitos!$H:$H,$C263,VI_Debitos!$T:$T,$D263,VI_Debitos!$R:$R,LEFT(PAGADO!I$1,4),VI_Debitos!$Q:$Q,RIGHT(I$1,2))</f>
        <v>0</v>
      </c>
      <c r="J263" s="2">
        <f>SUMIFS(VI_Debitos!$V:$V,VI_Debitos!$H:$H,$C263,VI_Debitos!$T:$T,$D263,VI_Debitos!$R:$R,LEFT(PAGADO!J$1,4),VI_Debitos!$Q:$Q,RIGHT(J$1,2))</f>
        <v>0</v>
      </c>
      <c r="K263" s="2">
        <f>SUMIFS(VI_Debitos!$V:$V,VI_Debitos!$H:$H,$C263,VI_Debitos!$T:$T,$D263,VI_Debitos!$R:$R,LEFT(PAGADO!K$1,4),VI_Debitos!$Q:$Q,RIGHT(K$1,2))</f>
        <v>0</v>
      </c>
      <c r="L263" s="2">
        <f>SUMIFS(VI_Debitos!$V:$V,VI_Debitos!$H:$H,$C263,VI_Debitos!$T:$T,$D263,VI_Debitos!$R:$R,LEFT(PAGADO!L$1,4),VI_Debitos!$Q:$Q,RIGHT(L$1,2))</f>
        <v>0</v>
      </c>
      <c r="M263" s="2">
        <f>SUMIFS(VI_Debitos!$V:$V,VI_Debitos!$H:$H,$C263,VI_Debitos!$T:$T,$D263,VI_Debitos!$R:$R,LEFT(PAGADO!M$1,4),VI_Debitos!$Q:$Q,RIGHT(M$1,2))</f>
        <v>0</v>
      </c>
      <c r="N263" s="2">
        <f>SUMIFS(VI_Debitos!$V:$V,VI_Debitos!$H:$H,$C263,VI_Debitos!$T:$T,$D263,VI_Debitos!$R:$R,LEFT(PAGADO!N$1,4),VI_Debitos!$Q:$Q,RIGHT(N$1,2))</f>
        <v>0</v>
      </c>
      <c r="O263" s="2">
        <f>SUMIFS(VI_Debitos!$V:$V,VI_Debitos!$H:$H,$C263,VI_Debitos!$T:$T,$D263,VI_Debitos!$R:$R,LEFT(PAGADO!O$1,4),VI_Debitos!$Q:$Q,RIGHT(O$1,2))</f>
        <v>0</v>
      </c>
      <c r="P263" s="2">
        <f>SUMIFS(VI_Debitos!$V:$V,VI_Debitos!$H:$H,$C263,VI_Debitos!$T:$T,$D263,VI_Debitos!$R:$R,LEFT(PAGADO!P$1,4),VI_Debitos!$Q:$Q,RIGHT(P$1,2))</f>
        <v>0</v>
      </c>
      <c r="Q263" s="2">
        <f>SUMIFS(VI_Debitos!$V:$V,VI_Debitos!$H:$H,$C263,VI_Debitos!$T:$T,$D263,VI_Debitos!$R:$R,LEFT(PAGADO!Q$1,4),VI_Debitos!$Q:$Q,RIGHT(Q$1,2))</f>
        <v>0</v>
      </c>
      <c r="R263" s="2">
        <f t="shared" si="4"/>
        <v>0</v>
      </c>
    </row>
    <row r="264" spans="6:18">
      <c r="F264" s="2">
        <f>SUMIFS(VI_Debitos!$V:$V,VI_Debitos!$H:$H,$C264,VI_Debitos!$T:$T,$D264,VI_Debitos!$R:$R,LEFT(PAGADO!F$1,4),VI_Debitos!$Q:$Q,RIGHT(F$1,2))</f>
        <v>0</v>
      </c>
      <c r="G264" s="2">
        <f>SUMIFS(VI_Debitos!$V:$V,VI_Debitos!$H:$H,$C264,VI_Debitos!$T:$T,$D264,VI_Debitos!$R:$R,LEFT(PAGADO!G$1,4),VI_Debitos!$Q:$Q,RIGHT(G$1,2))</f>
        <v>0</v>
      </c>
      <c r="H264" s="2">
        <f>SUMIFS(VI_Debitos!$V:$V,VI_Debitos!$H:$H,$C264,VI_Debitos!$T:$T,$D264,VI_Debitos!$R:$R,LEFT(PAGADO!H$1,4),VI_Debitos!$Q:$Q,RIGHT(H$1,2))</f>
        <v>0</v>
      </c>
      <c r="I264" s="2">
        <f>SUMIFS(VI_Debitos!$V:$V,VI_Debitos!$H:$H,$C264,VI_Debitos!$T:$T,$D264,VI_Debitos!$R:$R,LEFT(PAGADO!I$1,4),VI_Debitos!$Q:$Q,RIGHT(I$1,2))</f>
        <v>0</v>
      </c>
      <c r="J264" s="2">
        <f>SUMIFS(VI_Debitos!$V:$V,VI_Debitos!$H:$H,$C264,VI_Debitos!$T:$T,$D264,VI_Debitos!$R:$R,LEFT(PAGADO!J$1,4),VI_Debitos!$Q:$Q,RIGHT(J$1,2))</f>
        <v>0</v>
      </c>
      <c r="K264" s="2">
        <f>SUMIFS(VI_Debitos!$V:$V,VI_Debitos!$H:$H,$C264,VI_Debitos!$T:$T,$D264,VI_Debitos!$R:$R,LEFT(PAGADO!K$1,4),VI_Debitos!$Q:$Q,RIGHT(K$1,2))</f>
        <v>0</v>
      </c>
      <c r="L264" s="2">
        <f>SUMIFS(VI_Debitos!$V:$V,VI_Debitos!$H:$H,$C264,VI_Debitos!$T:$T,$D264,VI_Debitos!$R:$R,LEFT(PAGADO!L$1,4),VI_Debitos!$Q:$Q,RIGHT(L$1,2))</f>
        <v>0</v>
      </c>
      <c r="M264" s="2">
        <f>SUMIFS(VI_Debitos!$V:$V,VI_Debitos!$H:$H,$C264,VI_Debitos!$T:$T,$D264,VI_Debitos!$R:$R,LEFT(PAGADO!M$1,4),VI_Debitos!$Q:$Q,RIGHT(M$1,2))</f>
        <v>0</v>
      </c>
      <c r="N264" s="2">
        <f>SUMIFS(VI_Debitos!$V:$V,VI_Debitos!$H:$H,$C264,VI_Debitos!$T:$T,$D264,VI_Debitos!$R:$R,LEFT(PAGADO!N$1,4),VI_Debitos!$Q:$Q,RIGHT(N$1,2))</f>
        <v>0</v>
      </c>
      <c r="O264" s="2">
        <f>SUMIFS(VI_Debitos!$V:$V,VI_Debitos!$H:$H,$C264,VI_Debitos!$T:$T,$D264,VI_Debitos!$R:$R,LEFT(PAGADO!O$1,4),VI_Debitos!$Q:$Q,RIGHT(O$1,2))</f>
        <v>0</v>
      </c>
      <c r="P264" s="2">
        <f>SUMIFS(VI_Debitos!$V:$V,VI_Debitos!$H:$H,$C264,VI_Debitos!$T:$T,$D264,VI_Debitos!$R:$R,LEFT(PAGADO!P$1,4),VI_Debitos!$Q:$Q,RIGHT(P$1,2))</f>
        <v>0</v>
      </c>
      <c r="Q264" s="2">
        <f>SUMIFS(VI_Debitos!$V:$V,VI_Debitos!$H:$H,$C264,VI_Debitos!$T:$T,$D264,VI_Debitos!$R:$R,LEFT(PAGADO!Q$1,4),VI_Debitos!$Q:$Q,RIGHT(Q$1,2))</f>
        <v>0</v>
      </c>
      <c r="R264" s="2">
        <f t="shared" si="4"/>
        <v>0</v>
      </c>
    </row>
    <row r="265" spans="6:18">
      <c r="F265" s="2">
        <f>SUMIFS(VI_Debitos!$V:$V,VI_Debitos!$H:$H,$C265,VI_Debitos!$T:$T,$D265,VI_Debitos!$R:$R,LEFT(PAGADO!F$1,4),VI_Debitos!$Q:$Q,RIGHT(F$1,2))</f>
        <v>0</v>
      </c>
      <c r="G265" s="2">
        <f>SUMIFS(VI_Debitos!$V:$V,VI_Debitos!$H:$H,$C265,VI_Debitos!$T:$T,$D265,VI_Debitos!$R:$R,LEFT(PAGADO!G$1,4),VI_Debitos!$Q:$Q,RIGHT(G$1,2))</f>
        <v>0</v>
      </c>
      <c r="H265" s="2">
        <f>SUMIFS(VI_Debitos!$V:$V,VI_Debitos!$H:$H,$C265,VI_Debitos!$T:$T,$D265,VI_Debitos!$R:$R,LEFT(PAGADO!H$1,4),VI_Debitos!$Q:$Q,RIGHT(H$1,2))</f>
        <v>0</v>
      </c>
      <c r="I265" s="2">
        <f>SUMIFS(VI_Debitos!$V:$V,VI_Debitos!$H:$H,$C265,VI_Debitos!$T:$T,$D265,VI_Debitos!$R:$R,LEFT(PAGADO!I$1,4),VI_Debitos!$Q:$Q,RIGHT(I$1,2))</f>
        <v>0</v>
      </c>
      <c r="J265" s="2">
        <f>SUMIFS(VI_Debitos!$V:$V,VI_Debitos!$H:$H,$C265,VI_Debitos!$T:$T,$D265,VI_Debitos!$R:$R,LEFT(PAGADO!J$1,4),VI_Debitos!$Q:$Q,RIGHT(J$1,2))</f>
        <v>0</v>
      </c>
      <c r="K265" s="2">
        <f>SUMIFS(VI_Debitos!$V:$V,VI_Debitos!$H:$H,$C265,VI_Debitos!$T:$T,$D265,VI_Debitos!$R:$R,LEFT(PAGADO!K$1,4),VI_Debitos!$Q:$Q,RIGHT(K$1,2))</f>
        <v>0</v>
      </c>
      <c r="L265" s="2">
        <f>SUMIFS(VI_Debitos!$V:$V,VI_Debitos!$H:$H,$C265,VI_Debitos!$T:$T,$D265,VI_Debitos!$R:$R,LEFT(PAGADO!L$1,4),VI_Debitos!$Q:$Q,RIGHT(L$1,2))</f>
        <v>0</v>
      </c>
      <c r="M265" s="2">
        <f>SUMIFS(VI_Debitos!$V:$V,VI_Debitos!$H:$H,$C265,VI_Debitos!$T:$T,$D265,VI_Debitos!$R:$R,LEFT(PAGADO!M$1,4),VI_Debitos!$Q:$Q,RIGHT(M$1,2))</f>
        <v>0</v>
      </c>
      <c r="N265" s="2">
        <f>SUMIFS(VI_Debitos!$V:$V,VI_Debitos!$H:$H,$C265,VI_Debitos!$T:$T,$D265,VI_Debitos!$R:$R,LEFT(PAGADO!N$1,4),VI_Debitos!$Q:$Q,RIGHT(N$1,2))</f>
        <v>0</v>
      </c>
      <c r="O265" s="2">
        <f>SUMIFS(VI_Debitos!$V:$V,VI_Debitos!$H:$H,$C265,VI_Debitos!$T:$T,$D265,VI_Debitos!$R:$R,LEFT(PAGADO!O$1,4),VI_Debitos!$Q:$Q,RIGHT(O$1,2))</f>
        <v>0</v>
      </c>
      <c r="P265" s="2">
        <f>SUMIFS(VI_Debitos!$V:$V,VI_Debitos!$H:$H,$C265,VI_Debitos!$T:$T,$D265,VI_Debitos!$R:$R,LEFT(PAGADO!P$1,4),VI_Debitos!$Q:$Q,RIGHT(P$1,2))</f>
        <v>0</v>
      </c>
      <c r="Q265" s="2">
        <f>SUMIFS(VI_Debitos!$V:$V,VI_Debitos!$H:$H,$C265,VI_Debitos!$T:$T,$D265,VI_Debitos!$R:$R,LEFT(PAGADO!Q$1,4),VI_Debitos!$Q:$Q,RIGHT(Q$1,2))</f>
        <v>0</v>
      </c>
      <c r="R265" s="2">
        <f t="shared" si="4"/>
        <v>0</v>
      </c>
    </row>
    <row r="266" spans="6:18">
      <c r="F266" s="2">
        <f>SUMIFS(VI_Debitos!$V:$V,VI_Debitos!$H:$H,$C266,VI_Debitos!$T:$T,$D266,VI_Debitos!$R:$R,LEFT(PAGADO!F$1,4),VI_Debitos!$Q:$Q,RIGHT(F$1,2))</f>
        <v>0</v>
      </c>
      <c r="G266" s="2">
        <f>SUMIFS(VI_Debitos!$V:$V,VI_Debitos!$H:$H,$C266,VI_Debitos!$T:$T,$D266,VI_Debitos!$R:$R,LEFT(PAGADO!G$1,4),VI_Debitos!$Q:$Q,RIGHT(G$1,2))</f>
        <v>0</v>
      </c>
      <c r="H266" s="2">
        <f>SUMIFS(VI_Debitos!$V:$V,VI_Debitos!$H:$H,$C266,VI_Debitos!$T:$T,$D266,VI_Debitos!$R:$R,LEFT(PAGADO!H$1,4),VI_Debitos!$Q:$Q,RIGHT(H$1,2))</f>
        <v>0</v>
      </c>
      <c r="I266" s="2">
        <f>SUMIFS(VI_Debitos!$V:$V,VI_Debitos!$H:$H,$C266,VI_Debitos!$T:$T,$D266,VI_Debitos!$R:$R,LEFT(PAGADO!I$1,4),VI_Debitos!$Q:$Q,RIGHT(I$1,2))</f>
        <v>0</v>
      </c>
      <c r="J266" s="2">
        <f>SUMIFS(VI_Debitos!$V:$V,VI_Debitos!$H:$H,$C266,VI_Debitos!$T:$T,$D266,VI_Debitos!$R:$R,LEFT(PAGADO!J$1,4),VI_Debitos!$Q:$Q,RIGHT(J$1,2))</f>
        <v>0</v>
      </c>
      <c r="K266" s="2">
        <f>SUMIFS(VI_Debitos!$V:$V,VI_Debitos!$H:$H,$C266,VI_Debitos!$T:$T,$D266,VI_Debitos!$R:$R,LEFT(PAGADO!K$1,4),VI_Debitos!$Q:$Q,RIGHT(K$1,2))</f>
        <v>0</v>
      </c>
      <c r="L266" s="2">
        <f>SUMIFS(VI_Debitos!$V:$V,VI_Debitos!$H:$H,$C266,VI_Debitos!$T:$T,$D266,VI_Debitos!$R:$R,LEFT(PAGADO!L$1,4),VI_Debitos!$Q:$Q,RIGHT(L$1,2))</f>
        <v>0</v>
      </c>
      <c r="M266" s="2">
        <f>SUMIFS(VI_Debitos!$V:$V,VI_Debitos!$H:$H,$C266,VI_Debitos!$T:$T,$D266,VI_Debitos!$R:$R,LEFT(PAGADO!M$1,4),VI_Debitos!$Q:$Q,RIGHT(M$1,2))</f>
        <v>0</v>
      </c>
      <c r="N266" s="2">
        <f>SUMIFS(VI_Debitos!$V:$V,VI_Debitos!$H:$H,$C266,VI_Debitos!$T:$T,$D266,VI_Debitos!$R:$R,LEFT(PAGADO!N$1,4),VI_Debitos!$Q:$Q,RIGHT(N$1,2))</f>
        <v>0</v>
      </c>
      <c r="O266" s="2">
        <f>SUMIFS(VI_Debitos!$V:$V,VI_Debitos!$H:$H,$C266,VI_Debitos!$T:$T,$D266,VI_Debitos!$R:$R,LEFT(PAGADO!O$1,4),VI_Debitos!$Q:$Q,RIGHT(O$1,2))</f>
        <v>0</v>
      </c>
      <c r="P266" s="2">
        <f>SUMIFS(VI_Debitos!$V:$V,VI_Debitos!$H:$H,$C266,VI_Debitos!$T:$T,$D266,VI_Debitos!$R:$R,LEFT(PAGADO!P$1,4),VI_Debitos!$Q:$Q,RIGHT(P$1,2))</f>
        <v>0</v>
      </c>
      <c r="Q266" s="2">
        <f>SUMIFS(VI_Debitos!$V:$V,VI_Debitos!$H:$H,$C266,VI_Debitos!$T:$T,$D266,VI_Debitos!$R:$R,LEFT(PAGADO!Q$1,4),VI_Debitos!$Q:$Q,RIGHT(Q$1,2))</f>
        <v>0</v>
      </c>
      <c r="R266" s="2">
        <f t="shared" si="4"/>
        <v>0</v>
      </c>
    </row>
    <row r="267" spans="6:18">
      <c r="F267" s="2">
        <f>SUMIFS(VI_Debitos!$V:$V,VI_Debitos!$H:$H,$C267,VI_Debitos!$T:$T,$D267,VI_Debitos!$R:$R,LEFT(PAGADO!F$1,4),VI_Debitos!$Q:$Q,RIGHT(F$1,2))</f>
        <v>0</v>
      </c>
      <c r="G267" s="2">
        <f>SUMIFS(VI_Debitos!$V:$V,VI_Debitos!$H:$H,$C267,VI_Debitos!$T:$T,$D267,VI_Debitos!$R:$R,LEFT(PAGADO!G$1,4),VI_Debitos!$Q:$Q,RIGHT(G$1,2))</f>
        <v>0</v>
      </c>
      <c r="H267" s="2">
        <f>SUMIFS(VI_Debitos!$V:$V,VI_Debitos!$H:$H,$C267,VI_Debitos!$T:$T,$D267,VI_Debitos!$R:$R,LEFT(PAGADO!H$1,4),VI_Debitos!$Q:$Q,RIGHT(H$1,2))</f>
        <v>0</v>
      </c>
      <c r="I267" s="2">
        <f>SUMIFS(VI_Debitos!$V:$V,VI_Debitos!$H:$H,$C267,VI_Debitos!$T:$T,$D267,VI_Debitos!$R:$R,LEFT(PAGADO!I$1,4),VI_Debitos!$Q:$Q,RIGHT(I$1,2))</f>
        <v>0</v>
      </c>
      <c r="J267" s="2">
        <f>SUMIFS(VI_Debitos!$V:$V,VI_Debitos!$H:$H,$C267,VI_Debitos!$T:$T,$D267,VI_Debitos!$R:$R,LEFT(PAGADO!J$1,4),VI_Debitos!$Q:$Q,RIGHT(J$1,2))</f>
        <v>0</v>
      </c>
      <c r="K267" s="2">
        <f>SUMIFS(VI_Debitos!$V:$V,VI_Debitos!$H:$H,$C267,VI_Debitos!$T:$T,$D267,VI_Debitos!$R:$R,LEFT(PAGADO!K$1,4),VI_Debitos!$Q:$Q,RIGHT(K$1,2))</f>
        <v>0</v>
      </c>
      <c r="L267" s="2">
        <f>SUMIFS(VI_Debitos!$V:$V,VI_Debitos!$H:$H,$C267,VI_Debitos!$T:$T,$D267,VI_Debitos!$R:$R,LEFT(PAGADO!L$1,4),VI_Debitos!$Q:$Q,RIGHT(L$1,2))</f>
        <v>0</v>
      </c>
      <c r="M267" s="2">
        <f>SUMIFS(VI_Debitos!$V:$V,VI_Debitos!$H:$H,$C267,VI_Debitos!$T:$T,$D267,VI_Debitos!$R:$R,LEFT(PAGADO!M$1,4),VI_Debitos!$Q:$Q,RIGHT(M$1,2))</f>
        <v>0</v>
      </c>
      <c r="N267" s="2">
        <f>SUMIFS(VI_Debitos!$V:$V,VI_Debitos!$H:$H,$C267,VI_Debitos!$T:$T,$D267,VI_Debitos!$R:$R,LEFT(PAGADO!N$1,4),VI_Debitos!$Q:$Q,RIGHT(N$1,2))</f>
        <v>0</v>
      </c>
      <c r="O267" s="2">
        <f>SUMIFS(VI_Debitos!$V:$V,VI_Debitos!$H:$H,$C267,VI_Debitos!$T:$T,$D267,VI_Debitos!$R:$R,LEFT(PAGADO!O$1,4),VI_Debitos!$Q:$Q,RIGHT(O$1,2))</f>
        <v>0</v>
      </c>
      <c r="P267" s="2">
        <f>SUMIFS(VI_Debitos!$V:$V,VI_Debitos!$H:$H,$C267,VI_Debitos!$T:$T,$D267,VI_Debitos!$R:$R,LEFT(PAGADO!P$1,4),VI_Debitos!$Q:$Q,RIGHT(P$1,2))</f>
        <v>0</v>
      </c>
      <c r="Q267" s="2">
        <f>SUMIFS(VI_Debitos!$V:$V,VI_Debitos!$H:$H,$C267,VI_Debitos!$T:$T,$D267,VI_Debitos!$R:$R,LEFT(PAGADO!Q$1,4),VI_Debitos!$Q:$Q,RIGHT(Q$1,2))</f>
        <v>0</v>
      </c>
      <c r="R267" s="2">
        <f t="shared" si="4"/>
        <v>0</v>
      </c>
    </row>
    <row r="268" spans="6:18">
      <c r="F268" s="2">
        <f>SUMIFS(VI_Debitos!$V:$V,VI_Debitos!$H:$H,$C268,VI_Debitos!$T:$T,$D268,VI_Debitos!$R:$R,LEFT(PAGADO!F$1,4),VI_Debitos!$Q:$Q,RIGHT(F$1,2))</f>
        <v>0</v>
      </c>
      <c r="G268" s="2">
        <f>SUMIFS(VI_Debitos!$V:$V,VI_Debitos!$H:$H,$C268,VI_Debitos!$T:$T,$D268,VI_Debitos!$R:$R,LEFT(PAGADO!G$1,4),VI_Debitos!$Q:$Q,RIGHT(G$1,2))</f>
        <v>0</v>
      </c>
      <c r="H268" s="2">
        <f>SUMIFS(VI_Debitos!$V:$V,VI_Debitos!$H:$H,$C268,VI_Debitos!$T:$T,$D268,VI_Debitos!$R:$R,LEFT(PAGADO!H$1,4),VI_Debitos!$Q:$Q,RIGHT(H$1,2))</f>
        <v>0</v>
      </c>
      <c r="I268" s="2">
        <f>SUMIFS(VI_Debitos!$V:$V,VI_Debitos!$H:$H,$C268,VI_Debitos!$T:$T,$D268,VI_Debitos!$R:$R,LEFT(PAGADO!I$1,4),VI_Debitos!$Q:$Q,RIGHT(I$1,2))</f>
        <v>0</v>
      </c>
      <c r="J268" s="2">
        <f>SUMIFS(VI_Debitos!$V:$V,VI_Debitos!$H:$H,$C268,VI_Debitos!$T:$T,$D268,VI_Debitos!$R:$R,LEFT(PAGADO!J$1,4),VI_Debitos!$Q:$Q,RIGHT(J$1,2))</f>
        <v>0</v>
      </c>
      <c r="K268" s="2">
        <f>SUMIFS(VI_Debitos!$V:$V,VI_Debitos!$H:$H,$C268,VI_Debitos!$T:$T,$D268,VI_Debitos!$R:$R,LEFT(PAGADO!K$1,4),VI_Debitos!$Q:$Q,RIGHT(K$1,2))</f>
        <v>0</v>
      </c>
      <c r="L268" s="2">
        <f>SUMIFS(VI_Debitos!$V:$V,VI_Debitos!$H:$H,$C268,VI_Debitos!$T:$T,$D268,VI_Debitos!$R:$R,LEFT(PAGADO!L$1,4),VI_Debitos!$Q:$Q,RIGHT(L$1,2))</f>
        <v>0</v>
      </c>
      <c r="M268" s="2">
        <f>SUMIFS(VI_Debitos!$V:$V,VI_Debitos!$H:$H,$C268,VI_Debitos!$T:$T,$D268,VI_Debitos!$R:$R,LEFT(PAGADO!M$1,4),VI_Debitos!$Q:$Q,RIGHT(M$1,2))</f>
        <v>0</v>
      </c>
      <c r="N268" s="2">
        <f>SUMIFS(VI_Debitos!$V:$V,VI_Debitos!$H:$H,$C268,VI_Debitos!$T:$T,$D268,VI_Debitos!$R:$R,LEFT(PAGADO!N$1,4),VI_Debitos!$Q:$Q,RIGHT(N$1,2))</f>
        <v>0</v>
      </c>
      <c r="O268" s="2">
        <f>SUMIFS(VI_Debitos!$V:$V,VI_Debitos!$H:$H,$C268,VI_Debitos!$T:$T,$D268,VI_Debitos!$R:$R,LEFT(PAGADO!O$1,4),VI_Debitos!$Q:$Q,RIGHT(O$1,2))</f>
        <v>0</v>
      </c>
      <c r="P268" s="2">
        <f>SUMIFS(VI_Debitos!$V:$V,VI_Debitos!$H:$H,$C268,VI_Debitos!$T:$T,$D268,VI_Debitos!$R:$R,LEFT(PAGADO!P$1,4),VI_Debitos!$Q:$Q,RIGHT(P$1,2))</f>
        <v>0</v>
      </c>
      <c r="Q268" s="2">
        <f>SUMIFS(VI_Debitos!$V:$V,VI_Debitos!$H:$H,$C268,VI_Debitos!$T:$T,$D268,VI_Debitos!$R:$R,LEFT(PAGADO!Q$1,4),VI_Debitos!$Q:$Q,RIGHT(Q$1,2))</f>
        <v>0</v>
      </c>
      <c r="R268" s="2">
        <f t="shared" si="4"/>
        <v>0</v>
      </c>
    </row>
    <row r="269" spans="6:18">
      <c r="F269" s="2">
        <f>SUMIFS(VI_Debitos!$V:$V,VI_Debitos!$H:$H,$C269,VI_Debitos!$T:$T,$D269,VI_Debitos!$R:$R,LEFT(PAGADO!F$1,4),VI_Debitos!$Q:$Q,RIGHT(F$1,2))</f>
        <v>0</v>
      </c>
      <c r="G269" s="2">
        <f>SUMIFS(VI_Debitos!$V:$V,VI_Debitos!$H:$H,$C269,VI_Debitos!$T:$T,$D269,VI_Debitos!$R:$R,LEFT(PAGADO!G$1,4),VI_Debitos!$Q:$Q,RIGHT(G$1,2))</f>
        <v>0</v>
      </c>
      <c r="H269" s="2">
        <f>SUMIFS(VI_Debitos!$V:$V,VI_Debitos!$H:$H,$C269,VI_Debitos!$T:$T,$D269,VI_Debitos!$R:$R,LEFT(PAGADO!H$1,4),VI_Debitos!$Q:$Q,RIGHT(H$1,2))</f>
        <v>0</v>
      </c>
      <c r="I269" s="2">
        <f>SUMIFS(VI_Debitos!$V:$V,VI_Debitos!$H:$H,$C269,VI_Debitos!$T:$T,$D269,VI_Debitos!$R:$R,LEFT(PAGADO!I$1,4),VI_Debitos!$Q:$Q,RIGHT(I$1,2))</f>
        <v>0</v>
      </c>
      <c r="J269" s="2">
        <f>SUMIFS(VI_Debitos!$V:$V,VI_Debitos!$H:$H,$C269,VI_Debitos!$T:$T,$D269,VI_Debitos!$R:$R,LEFT(PAGADO!J$1,4),VI_Debitos!$Q:$Q,RIGHT(J$1,2))</f>
        <v>0</v>
      </c>
      <c r="K269" s="2">
        <f>SUMIFS(VI_Debitos!$V:$V,VI_Debitos!$H:$H,$C269,VI_Debitos!$T:$T,$D269,VI_Debitos!$R:$R,LEFT(PAGADO!K$1,4),VI_Debitos!$Q:$Q,RIGHT(K$1,2))</f>
        <v>0</v>
      </c>
      <c r="L269" s="2">
        <f>SUMIFS(VI_Debitos!$V:$V,VI_Debitos!$H:$H,$C269,VI_Debitos!$T:$T,$D269,VI_Debitos!$R:$R,LEFT(PAGADO!L$1,4),VI_Debitos!$Q:$Q,RIGHT(L$1,2))</f>
        <v>0</v>
      </c>
      <c r="M269" s="2">
        <f>SUMIFS(VI_Debitos!$V:$V,VI_Debitos!$H:$H,$C269,VI_Debitos!$T:$T,$D269,VI_Debitos!$R:$R,LEFT(PAGADO!M$1,4),VI_Debitos!$Q:$Q,RIGHT(M$1,2))</f>
        <v>0</v>
      </c>
      <c r="N269" s="2">
        <f>SUMIFS(VI_Debitos!$V:$V,VI_Debitos!$H:$H,$C269,VI_Debitos!$T:$T,$D269,VI_Debitos!$R:$R,LEFT(PAGADO!N$1,4),VI_Debitos!$Q:$Q,RIGHT(N$1,2))</f>
        <v>0</v>
      </c>
      <c r="O269" s="2">
        <f>SUMIFS(VI_Debitos!$V:$V,VI_Debitos!$H:$H,$C269,VI_Debitos!$T:$T,$D269,VI_Debitos!$R:$R,LEFT(PAGADO!O$1,4),VI_Debitos!$Q:$Q,RIGHT(O$1,2))</f>
        <v>0</v>
      </c>
      <c r="P269" s="2">
        <f>SUMIFS(VI_Debitos!$V:$V,VI_Debitos!$H:$H,$C269,VI_Debitos!$T:$T,$D269,VI_Debitos!$R:$R,LEFT(PAGADO!P$1,4),VI_Debitos!$Q:$Q,RIGHT(P$1,2))</f>
        <v>0</v>
      </c>
      <c r="Q269" s="2">
        <f>SUMIFS(VI_Debitos!$V:$V,VI_Debitos!$H:$H,$C269,VI_Debitos!$T:$T,$D269,VI_Debitos!$R:$R,LEFT(PAGADO!Q$1,4),VI_Debitos!$Q:$Q,RIGHT(Q$1,2))</f>
        <v>0</v>
      </c>
      <c r="R269" s="2">
        <f t="shared" si="4"/>
        <v>0</v>
      </c>
    </row>
    <row r="270" spans="6:18">
      <c r="F270" s="2">
        <f>SUMIFS(VI_Debitos!$V:$V,VI_Debitos!$H:$H,$C270,VI_Debitos!$T:$T,$D270,VI_Debitos!$R:$R,LEFT(PAGADO!F$1,4),VI_Debitos!$Q:$Q,RIGHT(F$1,2))</f>
        <v>0</v>
      </c>
      <c r="G270" s="2">
        <f>SUMIFS(VI_Debitos!$V:$V,VI_Debitos!$H:$H,$C270,VI_Debitos!$T:$T,$D270,VI_Debitos!$R:$R,LEFT(PAGADO!G$1,4),VI_Debitos!$Q:$Q,RIGHT(G$1,2))</f>
        <v>0</v>
      </c>
      <c r="H270" s="2">
        <f>SUMIFS(VI_Debitos!$V:$V,VI_Debitos!$H:$H,$C270,VI_Debitos!$T:$T,$D270,VI_Debitos!$R:$R,LEFT(PAGADO!H$1,4),VI_Debitos!$Q:$Q,RIGHT(H$1,2))</f>
        <v>0</v>
      </c>
      <c r="I270" s="2">
        <f>SUMIFS(VI_Debitos!$V:$V,VI_Debitos!$H:$H,$C270,VI_Debitos!$T:$T,$D270,VI_Debitos!$R:$R,LEFT(PAGADO!I$1,4),VI_Debitos!$Q:$Q,RIGHT(I$1,2))</f>
        <v>0</v>
      </c>
      <c r="J270" s="2">
        <f>SUMIFS(VI_Debitos!$V:$V,VI_Debitos!$H:$H,$C270,VI_Debitos!$T:$T,$D270,VI_Debitos!$R:$R,LEFT(PAGADO!J$1,4),VI_Debitos!$Q:$Q,RIGHT(J$1,2))</f>
        <v>0</v>
      </c>
      <c r="K270" s="2">
        <f>SUMIFS(VI_Debitos!$V:$V,VI_Debitos!$H:$H,$C270,VI_Debitos!$T:$T,$D270,VI_Debitos!$R:$R,LEFT(PAGADO!K$1,4),VI_Debitos!$Q:$Q,RIGHT(K$1,2))</f>
        <v>0</v>
      </c>
      <c r="L270" s="2">
        <f>SUMIFS(VI_Debitos!$V:$V,VI_Debitos!$H:$H,$C270,VI_Debitos!$T:$T,$D270,VI_Debitos!$R:$R,LEFT(PAGADO!L$1,4),VI_Debitos!$Q:$Q,RIGHT(L$1,2))</f>
        <v>0</v>
      </c>
      <c r="M270" s="2">
        <f>SUMIFS(VI_Debitos!$V:$V,VI_Debitos!$H:$H,$C270,VI_Debitos!$T:$T,$D270,VI_Debitos!$R:$R,LEFT(PAGADO!M$1,4),VI_Debitos!$Q:$Q,RIGHT(M$1,2))</f>
        <v>0</v>
      </c>
      <c r="N270" s="2">
        <f>SUMIFS(VI_Debitos!$V:$V,VI_Debitos!$H:$H,$C270,VI_Debitos!$T:$T,$D270,VI_Debitos!$R:$R,LEFT(PAGADO!N$1,4),VI_Debitos!$Q:$Q,RIGHT(N$1,2))</f>
        <v>0</v>
      </c>
      <c r="O270" s="2">
        <f>SUMIFS(VI_Debitos!$V:$V,VI_Debitos!$H:$H,$C270,VI_Debitos!$T:$T,$D270,VI_Debitos!$R:$R,LEFT(PAGADO!O$1,4),VI_Debitos!$Q:$Q,RIGHT(O$1,2))</f>
        <v>0</v>
      </c>
      <c r="P270" s="2">
        <f>SUMIFS(VI_Debitos!$V:$V,VI_Debitos!$H:$H,$C270,VI_Debitos!$T:$T,$D270,VI_Debitos!$R:$R,LEFT(PAGADO!P$1,4),VI_Debitos!$Q:$Q,RIGHT(P$1,2))</f>
        <v>0</v>
      </c>
      <c r="Q270" s="2">
        <f>SUMIFS(VI_Debitos!$V:$V,VI_Debitos!$H:$H,$C270,VI_Debitos!$T:$T,$D270,VI_Debitos!$R:$R,LEFT(PAGADO!Q$1,4),VI_Debitos!$Q:$Q,RIGHT(Q$1,2))</f>
        <v>0</v>
      </c>
      <c r="R270" s="2">
        <f t="shared" si="4"/>
        <v>0</v>
      </c>
    </row>
    <row r="271" spans="6:18">
      <c r="F271" s="2">
        <f>SUMIFS(VI_Debitos!$V:$V,VI_Debitos!$H:$H,$C271,VI_Debitos!$T:$T,$D271,VI_Debitos!$R:$R,LEFT(PAGADO!F$1,4),VI_Debitos!$Q:$Q,RIGHT(F$1,2))</f>
        <v>0</v>
      </c>
      <c r="G271" s="2">
        <f>SUMIFS(VI_Debitos!$V:$V,VI_Debitos!$H:$H,$C271,VI_Debitos!$T:$T,$D271,VI_Debitos!$R:$R,LEFT(PAGADO!G$1,4),VI_Debitos!$Q:$Q,RIGHT(G$1,2))</f>
        <v>0</v>
      </c>
      <c r="H271" s="2">
        <f>SUMIFS(VI_Debitos!$V:$V,VI_Debitos!$H:$H,$C271,VI_Debitos!$T:$T,$D271,VI_Debitos!$R:$R,LEFT(PAGADO!H$1,4),VI_Debitos!$Q:$Q,RIGHT(H$1,2))</f>
        <v>0</v>
      </c>
      <c r="I271" s="2">
        <f>SUMIFS(VI_Debitos!$V:$V,VI_Debitos!$H:$H,$C271,VI_Debitos!$T:$T,$D271,VI_Debitos!$R:$R,LEFT(PAGADO!I$1,4),VI_Debitos!$Q:$Q,RIGHT(I$1,2))</f>
        <v>0</v>
      </c>
      <c r="J271" s="2">
        <f>SUMIFS(VI_Debitos!$V:$V,VI_Debitos!$H:$H,$C271,VI_Debitos!$T:$T,$D271,VI_Debitos!$R:$R,LEFT(PAGADO!J$1,4),VI_Debitos!$Q:$Q,RIGHT(J$1,2))</f>
        <v>0</v>
      </c>
      <c r="K271" s="2">
        <f>SUMIFS(VI_Debitos!$V:$V,VI_Debitos!$H:$H,$C271,VI_Debitos!$T:$T,$D271,VI_Debitos!$R:$R,LEFT(PAGADO!K$1,4),VI_Debitos!$Q:$Q,RIGHT(K$1,2))</f>
        <v>0</v>
      </c>
      <c r="L271" s="2">
        <f>SUMIFS(VI_Debitos!$V:$V,VI_Debitos!$H:$H,$C271,VI_Debitos!$T:$T,$D271,VI_Debitos!$R:$R,LEFT(PAGADO!L$1,4),VI_Debitos!$Q:$Q,RIGHT(L$1,2))</f>
        <v>0</v>
      </c>
      <c r="M271" s="2">
        <f>SUMIFS(VI_Debitos!$V:$V,VI_Debitos!$H:$H,$C271,VI_Debitos!$T:$T,$D271,VI_Debitos!$R:$R,LEFT(PAGADO!M$1,4),VI_Debitos!$Q:$Q,RIGHT(M$1,2))</f>
        <v>0</v>
      </c>
      <c r="N271" s="2">
        <f>SUMIFS(VI_Debitos!$V:$V,VI_Debitos!$H:$H,$C271,VI_Debitos!$T:$T,$D271,VI_Debitos!$R:$R,LEFT(PAGADO!N$1,4),VI_Debitos!$Q:$Q,RIGHT(N$1,2))</f>
        <v>0</v>
      </c>
      <c r="O271" s="2">
        <f>SUMIFS(VI_Debitos!$V:$V,VI_Debitos!$H:$H,$C271,VI_Debitos!$T:$T,$D271,VI_Debitos!$R:$R,LEFT(PAGADO!O$1,4),VI_Debitos!$Q:$Q,RIGHT(O$1,2))</f>
        <v>0</v>
      </c>
      <c r="P271" s="2">
        <f>SUMIFS(VI_Debitos!$V:$V,VI_Debitos!$H:$H,$C271,VI_Debitos!$T:$T,$D271,VI_Debitos!$R:$R,LEFT(PAGADO!P$1,4),VI_Debitos!$Q:$Q,RIGHT(P$1,2))</f>
        <v>0</v>
      </c>
      <c r="Q271" s="2">
        <f>SUMIFS(VI_Debitos!$V:$V,VI_Debitos!$H:$H,$C271,VI_Debitos!$T:$T,$D271,VI_Debitos!$R:$R,LEFT(PAGADO!Q$1,4),VI_Debitos!$Q:$Q,RIGHT(Q$1,2))</f>
        <v>0</v>
      </c>
      <c r="R271" s="2">
        <f t="shared" si="4"/>
        <v>0</v>
      </c>
    </row>
    <row r="272" spans="6:18">
      <c r="F272" s="2">
        <f>SUMIFS(VI_Debitos!$V:$V,VI_Debitos!$H:$H,$C272,VI_Debitos!$T:$T,$D272,VI_Debitos!$R:$R,LEFT(PAGADO!F$1,4),VI_Debitos!$Q:$Q,RIGHT(F$1,2))</f>
        <v>0</v>
      </c>
      <c r="G272" s="2">
        <f>SUMIFS(VI_Debitos!$V:$V,VI_Debitos!$H:$H,$C272,VI_Debitos!$T:$T,$D272,VI_Debitos!$R:$R,LEFT(PAGADO!G$1,4),VI_Debitos!$Q:$Q,RIGHT(G$1,2))</f>
        <v>0</v>
      </c>
      <c r="H272" s="2">
        <f>SUMIFS(VI_Debitos!$V:$V,VI_Debitos!$H:$H,$C272,VI_Debitos!$T:$T,$D272,VI_Debitos!$R:$R,LEFT(PAGADO!H$1,4),VI_Debitos!$Q:$Q,RIGHT(H$1,2))</f>
        <v>0</v>
      </c>
      <c r="I272" s="2">
        <f>SUMIFS(VI_Debitos!$V:$V,VI_Debitos!$H:$H,$C272,VI_Debitos!$T:$T,$D272,VI_Debitos!$R:$R,LEFT(PAGADO!I$1,4),VI_Debitos!$Q:$Q,RIGHT(I$1,2))</f>
        <v>0</v>
      </c>
      <c r="J272" s="2">
        <f>SUMIFS(VI_Debitos!$V:$V,VI_Debitos!$H:$H,$C272,VI_Debitos!$T:$T,$D272,VI_Debitos!$R:$R,LEFT(PAGADO!J$1,4),VI_Debitos!$Q:$Q,RIGHT(J$1,2))</f>
        <v>0</v>
      </c>
      <c r="K272" s="2">
        <f>SUMIFS(VI_Debitos!$V:$V,VI_Debitos!$H:$H,$C272,VI_Debitos!$T:$T,$D272,VI_Debitos!$R:$R,LEFT(PAGADO!K$1,4),VI_Debitos!$Q:$Q,RIGHT(K$1,2))</f>
        <v>0</v>
      </c>
      <c r="L272" s="2">
        <f>SUMIFS(VI_Debitos!$V:$V,VI_Debitos!$H:$H,$C272,VI_Debitos!$T:$T,$D272,VI_Debitos!$R:$R,LEFT(PAGADO!L$1,4),VI_Debitos!$Q:$Q,RIGHT(L$1,2))</f>
        <v>0</v>
      </c>
      <c r="M272" s="2">
        <f>SUMIFS(VI_Debitos!$V:$V,VI_Debitos!$H:$H,$C272,VI_Debitos!$T:$T,$D272,VI_Debitos!$R:$R,LEFT(PAGADO!M$1,4),VI_Debitos!$Q:$Q,RIGHT(M$1,2))</f>
        <v>0</v>
      </c>
      <c r="N272" s="2">
        <f>SUMIFS(VI_Debitos!$V:$V,VI_Debitos!$H:$H,$C272,VI_Debitos!$T:$T,$D272,VI_Debitos!$R:$R,LEFT(PAGADO!N$1,4),VI_Debitos!$Q:$Q,RIGHT(N$1,2))</f>
        <v>0</v>
      </c>
      <c r="O272" s="2">
        <f>SUMIFS(VI_Debitos!$V:$V,VI_Debitos!$H:$H,$C272,VI_Debitos!$T:$T,$D272,VI_Debitos!$R:$R,LEFT(PAGADO!O$1,4),VI_Debitos!$Q:$Q,RIGHT(O$1,2))</f>
        <v>0</v>
      </c>
      <c r="P272" s="2">
        <f>SUMIFS(VI_Debitos!$V:$V,VI_Debitos!$H:$H,$C272,VI_Debitos!$T:$T,$D272,VI_Debitos!$R:$R,LEFT(PAGADO!P$1,4),VI_Debitos!$Q:$Q,RIGHT(P$1,2))</f>
        <v>0</v>
      </c>
      <c r="Q272" s="2">
        <f>SUMIFS(VI_Debitos!$V:$V,VI_Debitos!$H:$H,$C272,VI_Debitos!$T:$T,$D272,VI_Debitos!$R:$R,LEFT(PAGADO!Q$1,4),VI_Debitos!$Q:$Q,RIGHT(Q$1,2))</f>
        <v>0</v>
      </c>
      <c r="R272" s="2">
        <f t="shared" si="4"/>
        <v>0</v>
      </c>
    </row>
    <row r="273" spans="6:18">
      <c r="F273" s="2">
        <f>SUMIFS(VI_Debitos!$V:$V,VI_Debitos!$H:$H,$C273,VI_Debitos!$T:$T,$D273,VI_Debitos!$R:$R,LEFT(PAGADO!F$1,4),VI_Debitos!$Q:$Q,RIGHT(F$1,2))</f>
        <v>0</v>
      </c>
      <c r="G273" s="2">
        <f>SUMIFS(VI_Debitos!$V:$V,VI_Debitos!$H:$H,$C273,VI_Debitos!$T:$T,$D273,VI_Debitos!$R:$R,LEFT(PAGADO!G$1,4),VI_Debitos!$Q:$Q,RIGHT(G$1,2))</f>
        <v>0</v>
      </c>
      <c r="H273" s="2">
        <f>SUMIFS(VI_Debitos!$V:$V,VI_Debitos!$H:$H,$C273,VI_Debitos!$T:$T,$D273,VI_Debitos!$R:$R,LEFT(PAGADO!H$1,4),VI_Debitos!$Q:$Q,RIGHT(H$1,2))</f>
        <v>0</v>
      </c>
      <c r="I273" s="2">
        <f>SUMIFS(VI_Debitos!$V:$V,VI_Debitos!$H:$H,$C273,VI_Debitos!$T:$T,$D273,VI_Debitos!$R:$R,LEFT(PAGADO!I$1,4),VI_Debitos!$Q:$Q,RIGHT(I$1,2))</f>
        <v>0</v>
      </c>
      <c r="J273" s="2">
        <f>SUMIFS(VI_Debitos!$V:$V,VI_Debitos!$H:$H,$C273,VI_Debitos!$T:$T,$D273,VI_Debitos!$R:$R,LEFT(PAGADO!J$1,4),VI_Debitos!$Q:$Q,RIGHT(J$1,2))</f>
        <v>0</v>
      </c>
      <c r="K273" s="2">
        <f>SUMIFS(VI_Debitos!$V:$V,VI_Debitos!$H:$H,$C273,VI_Debitos!$T:$T,$D273,VI_Debitos!$R:$R,LEFT(PAGADO!K$1,4),VI_Debitos!$Q:$Q,RIGHT(K$1,2))</f>
        <v>0</v>
      </c>
      <c r="L273" s="2">
        <f>SUMIFS(VI_Debitos!$V:$V,VI_Debitos!$H:$H,$C273,VI_Debitos!$T:$T,$D273,VI_Debitos!$R:$R,LEFT(PAGADO!L$1,4),VI_Debitos!$Q:$Q,RIGHT(L$1,2))</f>
        <v>0</v>
      </c>
      <c r="M273" s="2">
        <f>SUMIFS(VI_Debitos!$V:$V,VI_Debitos!$H:$H,$C273,VI_Debitos!$T:$T,$D273,VI_Debitos!$R:$R,LEFT(PAGADO!M$1,4),VI_Debitos!$Q:$Q,RIGHT(M$1,2))</f>
        <v>0</v>
      </c>
      <c r="N273" s="2">
        <f>SUMIFS(VI_Debitos!$V:$V,VI_Debitos!$H:$H,$C273,VI_Debitos!$T:$T,$D273,VI_Debitos!$R:$R,LEFT(PAGADO!N$1,4),VI_Debitos!$Q:$Q,RIGHT(N$1,2))</f>
        <v>0</v>
      </c>
      <c r="O273" s="2">
        <f>SUMIFS(VI_Debitos!$V:$V,VI_Debitos!$H:$H,$C273,VI_Debitos!$T:$T,$D273,VI_Debitos!$R:$R,LEFT(PAGADO!O$1,4),VI_Debitos!$Q:$Q,RIGHT(O$1,2))</f>
        <v>0</v>
      </c>
      <c r="P273" s="2">
        <f>SUMIFS(VI_Debitos!$V:$V,VI_Debitos!$H:$H,$C273,VI_Debitos!$T:$T,$D273,VI_Debitos!$R:$R,LEFT(PAGADO!P$1,4),VI_Debitos!$Q:$Q,RIGHT(P$1,2))</f>
        <v>0</v>
      </c>
      <c r="Q273" s="2">
        <f>SUMIFS(VI_Debitos!$V:$V,VI_Debitos!$H:$H,$C273,VI_Debitos!$T:$T,$D273,VI_Debitos!$R:$R,LEFT(PAGADO!Q$1,4),VI_Debitos!$Q:$Q,RIGHT(Q$1,2))</f>
        <v>0</v>
      </c>
      <c r="R273" s="2">
        <f t="shared" si="4"/>
        <v>0</v>
      </c>
    </row>
    <row r="274" spans="6:18">
      <c r="F274" s="2">
        <f>SUMIFS(VI_Debitos!$V:$V,VI_Debitos!$H:$H,$C274,VI_Debitos!$T:$T,$D274,VI_Debitos!$R:$R,LEFT(PAGADO!F$1,4),VI_Debitos!$Q:$Q,RIGHT(F$1,2))</f>
        <v>0</v>
      </c>
      <c r="G274" s="2">
        <f>SUMIFS(VI_Debitos!$V:$V,VI_Debitos!$H:$H,$C274,VI_Debitos!$T:$T,$D274,VI_Debitos!$R:$R,LEFT(PAGADO!G$1,4),VI_Debitos!$Q:$Q,RIGHT(G$1,2))</f>
        <v>0</v>
      </c>
      <c r="H274" s="2">
        <f>SUMIFS(VI_Debitos!$V:$V,VI_Debitos!$H:$H,$C274,VI_Debitos!$T:$T,$D274,VI_Debitos!$R:$R,LEFT(PAGADO!H$1,4),VI_Debitos!$Q:$Q,RIGHT(H$1,2))</f>
        <v>0</v>
      </c>
      <c r="I274" s="2">
        <f>SUMIFS(VI_Debitos!$V:$V,VI_Debitos!$H:$H,$C274,VI_Debitos!$T:$T,$D274,VI_Debitos!$R:$R,LEFT(PAGADO!I$1,4),VI_Debitos!$Q:$Q,RIGHT(I$1,2))</f>
        <v>0</v>
      </c>
      <c r="J274" s="2">
        <f>SUMIFS(VI_Debitos!$V:$V,VI_Debitos!$H:$H,$C274,VI_Debitos!$T:$T,$D274,VI_Debitos!$R:$R,LEFT(PAGADO!J$1,4),VI_Debitos!$Q:$Q,RIGHT(J$1,2))</f>
        <v>0</v>
      </c>
      <c r="K274" s="2">
        <f>SUMIFS(VI_Debitos!$V:$V,VI_Debitos!$H:$H,$C274,VI_Debitos!$T:$T,$D274,VI_Debitos!$R:$R,LEFT(PAGADO!K$1,4),VI_Debitos!$Q:$Q,RIGHT(K$1,2))</f>
        <v>0</v>
      </c>
      <c r="L274" s="2">
        <f>SUMIFS(VI_Debitos!$V:$V,VI_Debitos!$H:$H,$C274,VI_Debitos!$T:$T,$D274,VI_Debitos!$R:$R,LEFT(PAGADO!L$1,4),VI_Debitos!$Q:$Q,RIGHT(L$1,2))</f>
        <v>0</v>
      </c>
      <c r="M274" s="2">
        <f>SUMIFS(VI_Debitos!$V:$V,VI_Debitos!$H:$H,$C274,VI_Debitos!$T:$T,$D274,VI_Debitos!$R:$R,LEFT(PAGADO!M$1,4),VI_Debitos!$Q:$Q,RIGHT(M$1,2))</f>
        <v>0</v>
      </c>
      <c r="N274" s="2">
        <f>SUMIFS(VI_Debitos!$V:$V,VI_Debitos!$H:$H,$C274,VI_Debitos!$T:$T,$D274,VI_Debitos!$R:$R,LEFT(PAGADO!N$1,4),VI_Debitos!$Q:$Q,RIGHT(N$1,2))</f>
        <v>0</v>
      </c>
      <c r="O274" s="2">
        <f>SUMIFS(VI_Debitos!$V:$V,VI_Debitos!$H:$H,$C274,VI_Debitos!$T:$T,$D274,VI_Debitos!$R:$R,LEFT(PAGADO!O$1,4),VI_Debitos!$Q:$Q,RIGHT(O$1,2))</f>
        <v>0</v>
      </c>
      <c r="P274" s="2">
        <f>SUMIFS(VI_Debitos!$V:$V,VI_Debitos!$H:$H,$C274,VI_Debitos!$T:$T,$D274,VI_Debitos!$R:$R,LEFT(PAGADO!P$1,4),VI_Debitos!$Q:$Q,RIGHT(P$1,2))</f>
        <v>0</v>
      </c>
      <c r="Q274" s="2">
        <f>SUMIFS(VI_Debitos!$V:$V,VI_Debitos!$H:$H,$C274,VI_Debitos!$T:$T,$D274,VI_Debitos!$R:$R,LEFT(PAGADO!Q$1,4),VI_Debitos!$Q:$Q,RIGHT(Q$1,2))</f>
        <v>0</v>
      </c>
      <c r="R274" s="2">
        <f t="shared" si="4"/>
        <v>0</v>
      </c>
    </row>
    <row r="275" spans="6:18">
      <c r="F275" s="2">
        <f>SUMIFS(VI_Debitos!$V:$V,VI_Debitos!$H:$H,$C275,VI_Debitos!$T:$T,$D275,VI_Debitos!$R:$R,LEFT(PAGADO!F$1,4),VI_Debitos!$Q:$Q,RIGHT(F$1,2))</f>
        <v>0</v>
      </c>
      <c r="G275" s="2">
        <f>SUMIFS(VI_Debitos!$V:$V,VI_Debitos!$H:$H,$C275,VI_Debitos!$T:$T,$D275,VI_Debitos!$R:$R,LEFT(PAGADO!G$1,4),VI_Debitos!$Q:$Q,RIGHT(G$1,2))</f>
        <v>0</v>
      </c>
      <c r="H275" s="2">
        <f>SUMIFS(VI_Debitos!$V:$V,VI_Debitos!$H:$H,$C275,VI_Debitos!$T:$T,$D275,VI_Debitos!$R:$R,LEFT(PAGADO!H$1,4),VI_Debitos!$Q:$Q,RIGHT(H$1,2))</f>
        <v>0</v>
      </c>
      <c r="I275" s="2">
        <f>SUMIFS(VI_Debitos!$V:$V,VI_Debitos!$H:$H,$C275,VI_Debitos!$T:$T,$D275,VI_Debitos!$R:$R,LEFT(PAGADO!I$1,4),VI_Debitos!$Q:$Q,RIGHT(I$1,2))</f>
        <v>0</v>
      </c>
      <c r="J275" s="2">
        <f>SUMIFS(VI_Debitos!$V:$V,VI_Debitos!$H:$H,$C275,VI_Debitos!$T:$T,$D275,VI_Debitos!$R:$R,LEFT(PAGADO!J$1,4),VI_Debitos!$Q:$Q,RIGHT(J$1,2))</f>
        <v>0</v>
      </c>
      <c r="K275" s="2">
        <f>SUMIFS(VI_Debitos!$V:$V,VI_Debitos!$H:$H,$C275,VI_Debitos!$T:$T,$D275,VI_Debitos!$R:$R,LEFT(PAGADO!K$1,4),VI_Debitos!$Q:$Q,RIGHT(K$1,2))</f>
        <v>0</v>
      </c>
      <c r="L275" s="2">
        <f>SUMIFS(VI_Debitos!$V:$V,VI_Debitos!$H:$H,$C275,VI_Debitos!$T:$T,$D275,VI_Debitos!$R:$R,LEFT(PAGADO!L$1,4),VI_Debitos!$Q:$Q,RIGHT(L$1,2))</f>
        <v>0</v>
      </c>
      <c r="M275" s="2">
        <f>SUMIFS(VI_Debitos!$V:$V,VI_Debitos!$H:$H,$C275,VI_Debitos!$T:$T,$D275,VI_Debitos!$R:$R,LEFT(PAGADO!M$1,4),VI_Debitos!$Q:$Q,RIGHT(M$1,2))</f>
        <v>0</v>
      </c>
      <c r="N275" s="2">
        <f>SUMIFS(VI_Debitos!$V:$V,VI_Debitos!$H:$H,$C275,VI_Debitos!$T:$T,$D275,VI_Debitos!$R:$R,LEFT(PAGADO!N$1,4),VI_Debitos!$Q:$Q,RIGHT(N$1,2))</f>
        <v>0</v>
      </c>
      <c r="O275" s="2">
        <f>SUMIFS(VI_Debitos!$V:$V,VI_Debitos!$H:$H,$C275,VI_Debitos!$T:$T,$D275,VI_Debitos!$R:$R,LEFT(PAGADO!O$1,4),VI_Debitos!$Q:$Q,RIGHT(O$1,2))</f>
        <v>0</v>
      </c>
      <c r="P275" s="2">
        <f>SUMIFS(VI_Debitos!$V:$V,VI_Debitos!$H:$H,$C275,VI_Debitos!$T:$T,$D275,VI_Debitos!$R:$R,LEFT(PAGADO!P$1,4),VI_Debitos!$Q:$Q,RIGHT(P$1,2))</f>
        <v>0</v>
      </c>
      <c r="Q275" s="2">
        <f>SUMIFS(VI_Debitos!$V:$V,VI_Debitos!$H:$H,$C275,VI_Debitos!$T:$T,$D275,VI_Debitos!$R:$R,LEFT(PAGADO!Q$1,4),VI_Debitos!$Q:$Q,RIGHT(Q$1,2))</f>
        <v>0</v>
      </c>
      <c r="R275" s="2">
        <f t="shared" si="4"/>
        <v>0</v>
      </c>
    </row>
    <row r="276" spans="6:18">
      <c r="F276" s="2">
        <f>SUMIFS(VI_Debitos!$V:$V,VI_Debitos!$H:$H,$C276,VI_Debitos!$T:$T,$D276,VI_Debitos!$R:$R,LEFT(PAGADO!F$1,4),VI_Debitos!$Q:$Q,RIGHT(F$1,2))</f>
        <v>0</v>
      </c>
      <c r="G276" s="2">
        <f>SUMIFS(VI_Debitos!$V:$V,VI_Debitos!$H:$H,$C276,VI_Debitos!$T:$T,$D276,VI_Debitos!$R:$R,LEFT(PAGADO!G$1,4),VI_Debitos!$Q:$Q,RIGHT(G$1,2))</f>
        <v>0</v>
      </c>
      <c r="H276" s="2">
        <f>SUMIFS(VI_Debitos!$V:$V,VI_Debitos!$H:$H,$C276,VI_Debitos!$T:$T,$D276,VI_Debitos!$R:$R,LEFT(PAGADO!H$1,4),VI_Debitos!$Q:$Q,RIGHT(H$1,2))</f>
        <v>0</v>
      </c>
      <c r="I276" s="2">
        <f>SUMIFS(VI_Debitos!$V:$V,VI_Debitos!$H:$H,$C276,VI_Debitos!$T:$T,$D276,VI_Debitos!$R:$R,LEFT(PAGADO!I$1,4),VI_Debitos!$Q:$Q,RIGHT(I$1,2))</f>
        <v>0</v>
      </c>
      <c r="J276" s="2">
        <f>SUMIFS(VI_Debitos!$V:$V,VI_Debitos!$H:$H,$C276,VI_Debitos!$T:$T,$D276,VI_Debitos!$R:$R,LEFT(PAGADO!J$1,4),VI_Debitos!$Q:$Q,RIGHT(J$1,2))</f>
        <v>0</v>
      </c>
      <c r="K276" s="2">
        <f>SUMIFS(VI_Debitos!$V:$V,VI_Debitos!$H:$H,$C276,VI_Debitos!$T:$T,$D276,VI_Debitos!$R:$R,LEFT(PAGADO!K$1,4),VI_Debitos!$Q:$Q,RIGHT(K$1,2))</f>
        <v>0</v>
      </c>
      <c r="L276" s="2">
        <f>SUMIFS(VI_Debitos!$V:$V,VI_Debitos!$H:$H,$C276,VI_Debitos!$T:$T,$D276,VI_Debitos!$R:$R,LEFT(PAGADO!L$1,4),VI_Debitos!$Q:$Q,RIGHT(L$1,2))</f>
        <v>0</v>
      </c>
      <c r="M276" s="2">
        <f>SUMIFS(VI_Debitos!$V:$V,VI_Debitos!$H:$H,$C276,VI_Debitos!$T:$T,$D276,VI_Debitos!$R:$R,LEFT(PAGADO!M$1,4),VI_Debitos!$Q:$Q,RIGHT(M$1,2))</f>
        <v>0</v>
      </c>
      <c r="N276" s="2">
        <f>SUMIFS(VI_Debitos!$V:$V,VI_Debitos!$H:$H,$C276,VI_Debitos!$T:$T,$D276,VI_Debitos!$R:$R,LEFT(PAGADO!N$1,4),VI_Debitos!$Q:$Q,RIGHT(N$1,2))</f>
        <v>0</v>
      </c>
      <c r="O276" s="2">
        <f>SUMIFS(VI_Debitos!$V:$V,VI_Debitos!$H:$H,$C276,VI_Debitos!$T:$T,$D276,VI_Debitos!$R:$R,LEFT(PAGADO!O$1,4),VI_Debitos!$Q:$Q,RIGHT(O$1,2))</f>
        <v>0</v>
      </c>
      <c r="P276" s="2">
        <f>SUMIFS(VI_Debitos!$V:$V,VI_Debitos!$H:$H,$C276,VI_Debitos!$T:$T,$D276,VI_Debitos!$R:$R,LEFT(PAGADO!P$1,4),VI_Debitos!$Q:$Q,RIGHT(P$1,2))</f>
        <v>0</v>
      </c>
      <c r="Q276" s="2">
        <f>SUMIFS(VI_Debitos!$V:$V,VI_Debitos!$H:$H,$C276,VI_Debitos!$T:$T,$D276,VI_Debitos!$R:$R,LEFT(PAGADO!Q$1,4),VI_Debitos!$Q:$Q,RIGHT(Q$1,2))</f>
        <v>0</v>
      </c>
      <c r="R276" s="2">
        <f t="shared" si="4"/>
        <v>0</v>
      </c>
    </row>
    <row r="277" spans="6:18">
      <c r="F277" s="2">
        <f>SUMIFS(VI_Debitos!$V:$V,VI_Debitos!$H:$H,$C277,VI_Debitos!$T:$T,$D277,VI_Debitos!$R:$R,LEFT(PAGADO!F$1,4),VI_Debitos!$Q:$Q,RIGHT(F$1,2))</f>
        <v>0</v>
      </c>
      <c r="G277" s="2">
        <f>SUMIFS(VI_Debitos!$V:$V,VI_Debitos!$H:$H,$C277,VI_Debitos!$T:$T,$D277,VI_Debitos!$R:$R,LEFT(PAGADO!G$1,4),VI_Debitos!$Q:$Q,RIGHT(G$1,2))</f>
        <v>0</v>
      </c>
      <c r="H277" s="2">
        <f>SUMIFS(VI_Debitos!$V:$V,VI_Debitos!$H:$H,$C277,VI_Debitos!$T:$T,$D277,VI_Debitos!$R:$R,LEFT(PAGADO!H$1,4),VI_Debitos!$Q:$Q,RIGHT(H$1,2))</f>
        <v>0</v>
      </c>
      <c r="I277" s="2">
        <f>SUMIFS(VI_Debitos!$V:$V,VI_Debitos!$H:$H,$C277,VI_Debitos!$T:$T,$D277,VI_Debitos!$R:$R,LEFT(PAGADO!I$1,4),VI_Debitos!$Q:$Q,RIGHT(I$1,2))</f>
        <v>0</v>
      </c>
      <c r="J277" s="2">
        <f>SUMIFS(VI_Debitos!$V:$V,VI_Debitos!$H:$H,$C277,VI_Debitos!$T:$T,$D277,VI_Debitos!$R:$R,LEFT(PAGADO!J$1,4),VI_Debitos!$Q:$Q,RIGHT(J$1,2))</f>
        <v>0</v>
      </c>
      <c r="K277" s="2">
        <f>SUMIFS(VI_Debitos!$V:$V,VI_Debitos!$H:$H,$C277,VI_Debitos!$T:$T,$D277,VI_Debitos!$R:$R,LEFT(PAGADO!K$1,4),VI_Debitos!$Q:$Q,RIGHT(K$1,2))</f>
        <v>0</v>
      </c>
      <c r="L277" s="2">
        <f>SUMIFS(VI_Debitos!$V:$V,VI_Debitos!$H:$H,$C277,VI_Debitos!$T:$T,$D277,VI_Debitos!$R:$R,LEFT(PAGADO!L$1,4),VI_Debitos!$Q:$Q,RIGHT(L$1,2))</f>
        <v>0</v>
      </c>
      <c r="M277" s="2">
        <f>SUMIFS(VI_Debitos!$V:$V,VI_Debitos!$H:$H,$C277,VI_Debitos!$T:$T,$D277,VI_Debitos!$R:$R,LEFT(PAGADO!M$1,4),VI_Debitos!$Q:$Q,RIGHT(M$1,2))</f>
        <v>0</v>
      </c>
      <c r="N277" s="2">
        <f>SUMIFS(VI_Debitos!$V:$V,VI_Debitos!$H:$H,$C277,VI_Debitos!$T:$T,$D277,VI_Debitos!$R:$R,LEFT(PAGADO!N$1,4),VI_Debitos!$Q:$Q,RIGHT(N$1,2))</f>
        <v>0</v>
      </c>
      <c r="O277" s="2">
        <f>SUMIFS(VI_Debitos!$V:$V,VI_Debitos!$H:$H,$C277,VI_Debitos!$T:$T,$D277,VI_Debitos!$R:$R,LEFT(PAGADO!O$1,4),VI_Debitos!$Q:$Q,RIGHT(O$1,2))</f>
        <v>0</v>
      </c>
      <c r="P277" s="2">
        <f>SUMIFS(VI_Debitos!$V:$V,VI_Debitos!$H:$H,$C277,VI_Debitos!$T:$T,$D277,VI_Debitos!$R:$R,LEFT(PAGADO!P$1,4),VI_Debitos!$Q:$Q,RIGHT(P$1,2))</f>
        <v>0</v>
      </c>
      <c r="Q277" s="2">
        <f>SUMIFS(VI_Debitos!$V:$V,VI_Debitos!$H:$H,$C277,VI_Debitos!$T:$T,$D277,VI_Debitos!$R:$R,LEFT(PAGADO!Q$1,4),VI_Debitos!$Q:$Q,RIGHT(Q$1,2))</f>
        <v>0</v>
      </c>
      <c r="R277" s="2">
        <f t="shared" si="4"/>
        <v>0</v>
      </c>
    </row>
    <row r="278" spans="6:18">
      <c r="F278" s="2">
        <f>SUMIFS(VI_Debitos!$V:$V,VI_Debitos!$H:$H,$C278,VI_Debitos!$T:$T,$D278,VI_Debitos!$R:$R,LEFT(PAGADO!F$1,4),VI_Debitos!$Q:$Q,RIGHT(F$1,2))</f>
        <v>0</v>
      </c>
      <c r="G278" s="2">
        <f>SUMIFS(VI_Debitos!$V:$V,VI_Debitos!$H:$H,$C278,VI_Debitos!$T:$T,$D278,VI_Debitos!$R:$R,LEFT(PAGADO!G$1,4),VI_Debitos!$Q:$Q,RIGHT(G$1,2))</f>
        <v>0</v>
      </c>
      <c r="H278" s="2">
        <f>SUMIFS(VI_Debitos!$V:$V,VI_Debitos!$H:$H,$C278,VI_Debitos!$T:$T,$D278,VI_Debitos!$R:$R,LEFT(PAGADO!H$1,4),VI_Debitos!$Q:$Q,RIGHT(H$1,2))</f>
        <v>0</v>
      </c>
      <c r="I278" s="2">
        <f>SUMIFS(VI_Debitos!$V:$V,VI_Debitos!$H:$H,$C278,VI_Debitos!$T:$T,$D278,VI_Debitos!$R:$R,LEFT(PAGADO!I$1,4),VI_Debitos!$Q:$Q,RIGHT(I$1,2))</f>
        <v>0</v>
      </c>
      <c r="J278" s="2">
        <f>SUMIFS(VI_Debitos!$V:$V,VI_Debitos!$H:$H,$C278,VI_Debitos!$T:$T,$D278,VI_Debitos!$R:$R,LEFT(PAGADO!J$1,4),VI_Debitos!$Q:$Q,RIGHT(J$1,2))</f>
        <v>0</v>
      </c>
      <c r="K278" s="2">
        <f>SUMIFS(VI_Debitos!$V:$V,VI_Debitos!$H:$H,$C278,VI_Debitos!$T:$T,$D278,VI_Debitos!$R:$R,LEFT(PAGADO!K$1,4),VI_Debitos!$Q:$Q,RIGHT(K$1,2))</f>
        <v>0</v>
      </c>
      <c r="L278" s="2">
        <f>SUMIFS(VI_Debitos!$V:$V,VI_Debitos!$H:$H,$C278,VI_Debitos!$T:$T,$D278,VI_Debitos!$R:$R,LEFT(PAGADO!L$1,4),VI_Debitos!$Q:$Q,RIGHT(L$1,2))</f>
        <v>0</v>
      </c>
      <c r="M278" s="2">
        <f>SUMIFS(VI_Debitos!$V:$V,VI_Debitos!$H:$H,$C278,VI_Debitos!$T:$T,$D278,VI_Debitos!$R:$R,LEFT(PAGADO!M$1,4),VI_Debitos!$Q:$Q,RIGHT(M$1,2))</f>
        <v>0</v>
      </c>
      <c r="N278" s="2">
        <f>SUMIFS(VI_Debitos!$V:$V,VI_Debitos!$H:$H,$C278,VI_Debitos!$T:$T,$D278,VI_Debitos!$R:$R,LEFT(PAGADO!N$1,4),VI_Debitos!$Q:$Q,RIGHT(N$1,2))</f>
        <v>0</v>
      </c>
      <c r="O278" s="2">
        <f>SUMIFS(VI_Debitos!$V:$V,VI_Debitos!$H:$H,$C278,VI_Debitos!$T:$T,$D278,VI_Debitos!$R:$R,LEFT(PAGADO!O$1,4),VI_Debitos!$Q:$Q,RIGHT(O$1,2))</f>
        <v>0</v>
      </c>
      <c r="P278" s="2">
        <f>SUMIFS(VI_Debitos!$V:$V,VI_Debitos!$H:$H,$C278,VI_Debitos!$T:$T,$D278,VI_Debitos!$R:$R,LEFT(PAGADO!P$1,4),VI_Debitos!$Q:$Q,RIGHT(P$1,2))</f>
        <v>0</v>
      </c>
      <c r="Q278" s="2">
        <f>SUMIFS(VI_Debitos!$V:$V,VI_Debitos!$H:$H,$C278,VI_Debitos!$T:$T,$D278,VI_Debitos!$R:$R,LEFT(PAGADO!Q$1,4),VI_Debitos!$Q:$Q,RIGHT(Q$1,2))</f>
        <v>0</v>
      </c>
      <c r="R278" s="2">
        <f t="shared" si="4"/>
        <v>0</v>
      </c>
    </row>
    <row r="279" spans="6:18">
      <c r="F279" s="2">
        <f>SUMIFS(VI_Debitos!$V:$V,VI_Debitos!$H:$H,$C279,VI_Debitos!$T:$T,$D279,VI_Debitos!$R:$R,LEFT(PAGADO!F$1,4),VI_Debitos!$Q:$Q,RIGHT(F$1,2))</f>
        <v>0</v>
      </c>
      <c r="G279" s="2">
        <f>SUMIFS(VI_Debitos!$V:$V,VI_Debitos!$H:$H,$C279,VI_Debitos!$T:$T,$D279,VI_Debitos!$R:$R,LEFT(PAGADO!G$1,4),VI_Debitos!$Q:$Q,RIGHT(G$1,2))</f>
        <v>0</v>
      </c>
      <c r="H279" s="2">
        <f>SUMIFS(VI_Debitos!$V:$V,VI_Debitos!$H:$H,$C279,VI_Debitos!$T:$T,$D279,VI_Debitos!$R:$R,LEFT(PAGADO!H$1,4),VI_Debitos!$Q:$Q,RIGHT(H$1,2))</f>
        <v>0</v>
      </c>
      <c r="I279" s="2">
        <f>SUMIFS(VI_Debitos!$V:$V,VI_Debitos!$H:$H,$C279,VI_Debitos!$T:$T,$D279,VI_Debitos!$R:$R,LEFT(PAGADO!I$1,4),VI_Debitos!$Q:$Q,RIGHT(I$1,2))</f>
        <v>0</v>
      </c>
      <c r="J279" s="2">
        <f>SUMIFS(VI_Debitos!$V:$V,VI_Debitos!$H:$H,$C279,VI_Debitos!$T:$T,$D279,VI_Debitos!$R:$R,LEFT(PAGADO!J$1,4),VI_Debitos!$Q:$Q,RIGHT(J$1,2))</f>
        <v>0</v>
      </c>
      <c r="K279" s="2">
        <f>SUMIFS(VI_Debitos!$V:$V,VI_Debitos!$H:$H,$C279,VI_Debitos!$T:$T,$D279,VI_Debitos!$R:$R,LEFT(PAGADO!K$1,4),VI_Debitos!$Q:$Q,RIGHT(K$1,2))</f>
        <v>0</v>
      </c>
      <c r="L279" s="2">
        <f>SUMIFS(VI_Debitos!$V:$V,VI_Debitos!$H:$H,$C279,VI_Debitos!$T:$T,$D279,VI_Debitos!$R:$R,LEFT(PAGADO!L$1,4),VI_Debitos!$Q:$Q,RIGHT(L$1,2))</f>
        <v>0</v>
      </c>
      <c r="M279" s="2">
        <f>SUMIFS(VI_Debitos!$V:$V,VI_Debitos!$H:$H,$C279,VI_Debitos!$T:$T,$D279,VI_Debitos!$R:$R,LEFT(PAGADO!M$1,4),VI_Debitos!$Q:$Q,RIGHT(M$1,2))</f>
        <v>0</v>
      </c>
      <c r="N279" s="2">
        <f>SUMIFS(VI_Debitos!$V:$V,VI_Debitos!$H:$H,$C279,VI_Debitos!$T:$T,$D279,VI_Debitos!$R:$R,LEFT(PAGADO!N$1,4),VI_Debitos!$Q:$Q,RIGHT(N$1,2))</f>
        <v>0</v>
      </c>
      <c r="O279" s="2">
        <f>SUMIFS(VI_Debitos!$V:$V,VI_Debitos!$H:$H,$C279,VI_Debitos!$T:$T,$D279,VI_Debitos!$R:$R,LEFT(PAGADO!O$1,4),VI_Debitos!$Q:$Q,RIGHT(O$1,2))</f>
        <v>0</v>
      </c>
      <c r="P279" s="2">
        <f>SUMIFS(VI_Debitos!$V:$V,VI_Debitos!$H:$H,$C279,VI_Debitos!$T:$T,$D279,VI_Debitos!$R:$R,LEFT(PAGADO!P$1,4),VI_Debitos!$Q:$Q,RIGHT(P$1,2))</f>
        <v>0</v>
      </c>
      <c r="Q279" s="2">
        <f>SUMIFS(VI_Debitos!$V:$V,VI_Debitos!$H:$H,$C279,VI_Debitos!$T:$T,$D279,VI_Debitos!$R:$R,LEFT(PAGADO!Q$1,4),VI_Debitos!$Q:$Q,RIGHT(Q$1,2))</f>
        <v>0</v>
      </c>
      <c r="R279" s="2">
        <f t="shared" si="4"/>
        <v>0</v>
      </c>
    </row>
    <row r="280" spans="6:18">
      <c r="F280" s="2">
        <f>SUMIFS(VI_Debitos!$V:$V,VI_Debitos!$H:$H,$C280,VI_Debitos!$T:$T,$D280,VI_Debitos!$R:$R,LEFT(PAGADO!F$1,4),VI_Debitos!$Q:$Q,RIGHT(F$1,2))</f>
        <v>0</v>
      </c>
      <c r="G280" s="2">
        <f>SUMIFS(VI_Debitos!$V:$V,VI_Debitos!$H:$H,$C280,VI_Debitos!$T:$T,$D280,VI_Debitos!$R:$R,LEFT(PAGADO!G$1,4),VI_Debitos!$Q:$Q,RIGHT(G$1,2))</f>
        <v>0</v>
      </c>
      <c r="H280" s="2">
        <f>SUMIFS(VI_Debitos!$V:$V,VI_Debitos!$H:$H,$C280,VI_Debitos!$T:$T,$D280,VI_Debitos!$R:$R,LEFT(PAGADO!H$1,4),VI_Debitos!$Q:$Q,RIGHT(H$1,2))</f>
        <v>0</v>
      </c>
      <c r="I280" s="2">
        <f>SUMIFS(VI_Debitos!$V:$V,VI_Debitos!$H:$H,$C280,VI_Debitos!$T:$T,$D280,VI_Debitos!$R:$R,LEFT(PAGADO!I$1,4),VI_Debitos!$Q:$Q,RIGHT(I$1,2))</f>
        <v>0</v>
      </c>
      <c r="J280" s="2">
        <f>SUMIFS(VI_Debitos!$V:$V,VI_Debitos!$H:$H,$C280,VI_Debitos!$T:$T,$D280,VI_Debitos!$R:$R,LEFT(PAGADO!J$1,4),VI_Debitos!$Q:$Q,RIGHT(J$1,2))</f>
        <v>0</v>
      </c>
      <c r="K280" s="2">
        <f>SUMIFS(VI_Debitos!$V:$V,VI_Debitos!$H:$H,$C280,VI_Debitos!$T:$T,$D280,VI_Debitos!$R:$R,LEFT(PAGADO!K$1,4),VI_Debitos!$Q:$Q,RIGHT(K$1,2))</f>
        <v>0</v>
      </c>
      <c r="L280" s="2">
        <f>SUMIFS(VI_Debitos!$V:$V,VI_Debitos!$H:$H,$C280,VI_Debitos!$T:$T,$D280,VI_Debitos!$R:$R,LEFT(PAGADO!L$1,4),VI_Debitos!$Q:$Q,RIGHT(L$1,2))</f>
        <v>0</v>
      </c>
      <c r="M280" s="2">
        <f>SUMIFS(VI_Debitos!$V:$V,VI_Debitos!$H:$H,$C280,VI_Debitos!$T:$T,$D280,VI_Debitos!$R:$R,LEFT(PAGADO!M$1,4),VI_Debitos!$Q:$Q,RIGHT(M$1,2))</f>
        <v>0</v>
      </c>
      <c r="N280" s="2">
        <f>SUMIFS(VI_Debitos!$V:$V,VI_Debitos!$H:$H,$C280,VI_Debitos!$T:$T,$D280,VI_Debitos!$R:$R,LEFT(PAGADO!N$1,4),VI_Debitos!$Q:$Q,RIGHT(N$1,2))</f>
        <v>0</v>
      </c>
      <c r="O280" s="2">
        <f>SUMIFS(VI_Debitos!$V:$V,VI_Debitos!$H:$H,$C280,VI_Debitos!$T:$T,$D280,VI_Debitos!$R:$R,LEFT(PAGADO!O$1,4),VI_Debitos!$Q:$Q,RIGHT(O$1,2))</f>
        <v>0</v>
      </c>
      <c r="P280" s="2">
        <f>SUMIFS(VI_Debitos!$V:$V,VI_Debitos!$H:$H,$C280,VI_Debitos!$T:$T,$D280,VI_Debitos!$R:$R,LEFT(PAGADO!P$1,4),VI_Debitos!$Q:$Q,RIGHT(P$1,2))</f>
        <v>0</v>
      </c>
      <c r="Q280" s="2">
        <f>SUMIFS(VI_Debitos!$V:$V,VI_Debitos!$H:$H,$C280,VI_Debitos!$T:$T,$D280,VI_Debitos!$R:$R,LEFT(PAGADO!Q$1,4),VI_Debitos!$Q:$Q,RIGHT(Q$1,2))</f>
        <v>0</v>
      </c>
      <c r="R280" s="2">
        <f t="shared" si="4"/>
        <v>0</v>
      </c>
    </row>
    <row r="281" spans="6:18">
      <c r="F281" s="2">
        <f>SUMIFS(VI_Debitos!$V:$V,VI_Debitos!$H:$H,$C281,VI_Debitos!$T:$T,$D281,VI_Debitos!$R:$R,LEFT(PAGADO!F$1,4),VI_Debitos!$Q:$Q,RIGHT(F$1,2))</f>
        <v>0</v>
      </c>
      <c r="G281" s="2">
        <f>SUMIFS(VI_Debitos!$V:$V,VI_Debitos!$H:$H,$C281,VI_Debitos!$T:$T,$D281,VI_Debitos!$R:$R,LEFT(PAGADO!G$1,4),VI_Debitos!$Q:$Q,RIGHT(G$1,2))</f>
        <v>0</v>
      </c>
      <c r="H281" s="2">
        <f>SUMIFS(VI_Debitos!$V:$V,VI_Debitos!$H:$H,$C281,VI_Debitos!$T:$T,$D281,VI_Debitos!$R:$R,LEFT(PAGADO!H$1,4),VI_Debitos!$Q:$Q,RIGHT(H$1,2))</f>
        <v>0</v>
      </c>
      <c r="I281" s="2">
        <f>SUMIFS(VI_Debitos!$V:$V,VI_Debitos!$H:$H,$C281,VI_Debitos!$T:$T,$D281,VI_Debitos!$R:$R,LEFT(PAGADO!I$1,4),VI_Debitos!$Q:$Q,RIGHT(I$1,2))</f>
        <v>0</v>
      </c>
      <c r="J281" s="2">
        <f>SUMIFS(VI_Debitos!$V:$V,VI_Debitos!$H:$H,$C281,VI_Debitos!$T:$T,$D281,VI_Debitos!$R:$R,LEFT(PAGADO!J$1,4),VI_Debitos!$Q:$Q,RIGHT(J$1,2))</f>
        <v>0</v>
      </c>
      <c r="K281" s="2">
        <f>SUMIFS(VI_Debitos!$V:$V,VI_Debitos!$H:$H,$C281,VI_Debitos!$T:$T,$D281,VI_Debitos!$R:$R,LEFT(PAGADO!K$1,4),VI_Debitos!$Q:$Q,RIGHT(K$1,2))</f>
        <v>0</v>
      </c>
      <c r="L281" s="2">
        <f>SUMIFS(VI_Debitos!$V:$V,VI_Debitos!$H:$H,$C281,VI_Debitos!$T:$T,$D281,VI_Debitos!$R:$R,LEFT(PAGADO!L$1,4),VI_Debitos!$Q:$Q,RIGHT(L$1,2))</f>
        <v>0</v>
      </c>
      <c r="M281" s="2">
        <f>SUMIFS(VI_Debitos!$V:$V,VI_Debitos!$H:$H,$C281,VI_Debitos!$T:$T,$D281,VI_Debitos!$R:$R,LEFT(PAGADO!M$1,4),VI_Debitos!$Q:$Q,RIGHT(M$1,2))</f>
        <v>0</v>
      </c>
      <c r="N281" s="2">
        <f>SUMIFS(VI_Debitos!$V:$V,VI_Debitos!$H:$H,$C281,VI_Debitos!$T:$T,$D281,VI_Debitos!$R:$R,LEFT(PAGADO!N$1,4),VI_Debitos!$Q:$Q,RIGHT(N$1,2))</f>
        <v>0</v>
      </c>
      <c r="O281" s="2">
        <f>SUMIFS(VI_Debitos!$V:$V,VI_Debitos!$H:$H,$C281,VI_Debitos!$T:$T,$D281,VI_Debitos!$R:$R,LEFT(PAGADO!O$1,4),VI_Debitos!$Q:$Q,RIGHT(O$1,2))</f>
        <v>0</v>
      </c>
      <c r="P281" s="2">
        <f>SUMIFS(VI_Debitos!$V:$V,VI_Debitos!$H:$H,$C281,VI_Debitos!$T:$T,$D281,VI_Debitos!$R:$R,LEFT(PAGADO!P$1,4),VI_Debitos!$Q:$Q,RIGHT(P$1,2))</f>
        <v>0</v>
      </c>
      <c r="Q281" s="2">
        <f>SUMIFS(VI_Debitos!$V:$V,VI_Debitos!$H:$H,$C281,VI_Debitos!$T:$T,$D281,VI_Debitos!$R:$R,LEFT(PAGADO!Q$1,4),VI_Debitos!$Q:$Q,RIGHT(Q$1,2))</f>
        <v>0</v>
      </c>
      <c r="R281" s="2">
        <f t="shared" si="4"/>
        <v>0</v>
      </c>
    </row>
    <row r="282" spans="6:18">
      <c r="F282" s="2">
        <f>SUMIFS(VI_Debitos!$V:$V,VI_Debitos!$H:$H,$C282,VI_Debitos!$T:$T,$D282,VI_Debitos!$R:$R,LEFT(PAGADO!F$1,4),VI_Debitos!$Q:$Q,RIGHT(F$1,2))</f>
        <v>0</v>
      </c>
      <c r="G282" s="2">
        <f>SUMIFS(VI_Debitos!$V:$V,VI_Debitos!$H:$H,$C282,VI_Debitos!$T:$T,$D282,VI_Debitos!$R:$R,LEFT(PAGADO!G$1,4),VI_Debitos!$Q:$Q,RIGHT(G$1,2))</f>
        <v>0</v>
      </c>
      <c r="H282" s="2">
        <f>SUMIFS(VI_Debitos!$V:$V,VI_Debitos!$H:$H,$C282,VI_Debitos!$T:$T,$D282,VI_Debitos!$R:$R,LEFT(PAGADO!H$1,4),VI_Debitos!$Q:$Q,RIGHT(H$1,2))</f>
        <v>0</v>
      </c>
      <c r="I282" s="2">
        <f>SUMIFS(VI_Debitos!$V:$V,VI_Debitos!$H:$H,$C282,VI_Debitos!$T:$T,$D282,VI_Debitos!$R:$R,LEFT(PAGADO!I$1,4),VI_Debitos!$Q:$Q,RIGHT(I$1,2))</f>
        <v>0</v>
      </c>
      <c r="J282" s="2">
        <f>SUMIFS(VI_Debitos!$V:$V,VI_Debitos!$H:$H,$C282,VI_Debitos!$T:$T,$D282,VI_Debitos!$R:$R,LEFT(PAGADO!J$1,4),VI_Debitos!$Q:$Q,RIGHT(J$1,2))</f>
        <v>0</v>
      </c>
      <c r="K282" s="2">
        <f>SUMIFS(VI_Debitos!$V:$V,VI_Debitos!$H:$H,$C282,VI_Debitos!$T:$T,$D282,VI_Debitos!$R:$R,LEFT(PAGADO!K$1,4),VI_Debitos!$Q:$Q,RIGHT(K$1,2))</f>
        <v>0</v>
      </c>
      <c r="L282" s="2">
        <f>SUMIFS(VI_Debitos!$V:$V,VI_Debitos!$H:$H,$C282,VI_Debitos!$T:$T,$D282,VI_Debitos!$R:$R,LEFT(PAGADO!L$1,4),VI_Debitos!$Q:$Q,RIGHT(L$1,2))</f>
        <v>0</v>
      </c>
      <c r="M282" s="2">
        <f>SUMIFS(VI_Debitos!$V:$V,VI_Debitos!$H:$H,$C282,VI_Debitos!$T:$T,$D282,VI_Debitos!$R:$R,LEFT(PAGADO!M$1,4),VI_Debitos!$Q:$Q,RIGHT(M$1,2))</f>
        <v>0</v>
      </c>
      <c r="N282" s="2">
        <f>SUMIFS(VI_Debitos!$V:$V,VI_Debitos!$H:$H,$C282,VI_Debitos!$T:$T,$D282,VI_Debitos!$R:$R,LEFT(PAGADO!N$1,4),VI_Debitos!$Q:$Q,RIGHT(N$1,2))</f>
        <v>0</v>
      </c>
      <c r="O282" s="2">
        <f>SUMIFS(VI_Debitos!$V:$V,VI_Debitos!$H:$H,$C282,VI_Debitos!$T:$T,$D282,VI_Debitos!$R:$R,LEFT(PAGADO!O$1,4),VI_Debitos!$Q:$Q,RIGHT(O$1,2))</f>
        <v>0</v>
      </c>
      <c r="P282" s="2">
        <f>SUMIFS(VI_Debitos!$V:$V,VI_Debitos!$H:$H,$C282,VI_Debitos!$T:$T,$D282,VI_Debitos!$R:$R,LEFT(PAGADO!P$1,4),VI_Debitos!$Q:$Q,RIGHT(P$1,2))</f>
        <v>0</v>
      </c>
      <c r="Q282" s="2">
        <f>SUMIFS(VI_Debitos!$V:$V,VI_Debitos!$H:$H,$C282,VI_Debitos!$T:$T,$D282,VI_Debitos!$R:$R,LEFT(PAGADO!Q$1,4),VI_Debitos!$Q:$Q,RIGHT(Q$1,2))</f>
        <v>0</v>
      </c>
      <c r="R282" s="2">
        <f t="shared" si="4"/>
        <v>0</v>
      </c>
    </row>
    <row r="283" spans="6:18">
      <c r="F283" s="2">
        <f>SUMIFS(VI_Debitos!$V:$V,VI_Debitos!$H:$H,$C283,VI_Debitos!$T:$T,$D283,VI_Debitos!$R:$R,LEFT(PAGADO!F$1,4),VI_Debitos!$Q:$Q,RIGHT(F$1,2))</f>
        <v>0</v>
      </c>
      <c r="G283" s="2">
        <f>SUMIFS(VI_Debitos!$V:$V,VI_Debitos!$H:$H,$C283,VI_Debitos!$T:$T,$D283,VI_Debitos!$R:$R,LEFT(PAGADO!G$1,4),VI_Debitos!$Q:$Q,RIGHT(G$1,2))</f>
        <v>0</v>
      </c>
      <c r="H283" s="2">
        <f>SUMIFS(VI_Debitos!$V:$V,VI_Debitos!$H:$H,$C283,VI_Debitos!$T:$T,$D283,VI_Debitos!$R:$R,LEFT(PAGADO!H$1,4),VI_Debitos!$Q:$Q,RIGHT(H$1,2))</f>
        <v>0</v>
      </c>
      <c r="I283" s="2">
        <f>SUMIFS(VI_Debitos!$V:$V,VI_Debitos!$H:$H,$C283,VI_Debitos!$T:$T,$D283,VI_Debitos!$R:$R,LEFT(PAGADO!I$1,4),VI_Debitos!$Q:$Q,RIGHT(I$1,2))</f>
        <v>0</v>
      </c>
      <c r="J283" s="2">
        <f>SUMIFS(VI_Debitos!$V:$V,VI_Debitos!$H:$H,$C283,VI_Debitos!$T:$T,$D283,VI_Debitos!$R:$R,LEFT(PAGADO!J$1,4),VI_Debitos!$Q:$Q,RIGHT(J$1,2))</f>
        <v>0</v>
      </c>
      <c r="K283" s="2">
        <f>SUMIFS(VI_Debitos!$V:$V,VI_Debitos!$H:$H,$C283,VI_Debitos!$T:$T,$D283,VI_Debitos!$R:$R,LEFT(PAGADO!K$1,4),VI_Debitos!$Q:$Q,RIGHT(K$1,2))</f>
        <v>0</v>
      </c>
      <c r="L283" s="2">
        <f>SUMIFS(VI_Debitos!$V:$V,VI_Debitos!$H:$H,$C283,VI_Debitos!$T:$T,$D283,VI_Debitos!$R:$R,LEFT(PAGADO!L$1,4),VI_Debitos!$Q:$Q,RIGHT(L$1,2))</f>
        <v>0</v>
      </c>
      <c r="M283" s="2">
        <f>SUMIFS(VI_Debitos!$V:$V,VI_Debitos!$H:$H,$C283,VI_Debitos!$T:$T,$D283,VI_Debitos!$R:$R,LEFT(PAGADO!M$1,4),VI_Debitos!$Q:$Q,RIGHT(M$1,2))</f>
        <v>0</v>
      </c>
      <c r="N283" s="2">
        <f>SUMIFS(VI_Debitos!$V:$V,VI_Debitos!$H:$H,$C283,VI_Debitos!$T:$T,$D283,VI_Debitos!$R:$R,LEFT(PAGADO!N$1,4),VI_Debitos!$Q:$Q,RIGHT(N$1,2))</f>
        <v>0</v>
      </c>
      <c r="O283" s="2">
        <f>SUMIFS(VI_Debitos!$V:$V,VI_Debitos!$H:$H,$C283,VI_Debitos!$T:$T,$D283,VI_Debitos!$R:$R,LEFT(PAGADO!O$1,4),VI_Debitos!$Q:$Q,RIGHT(O$1,2))</f>
        <v>0</v>
      </c>
      <c r="P283" s="2">
        <f>SUMIFS(VI_Debitos!$V:$V,VI_Debitos!$H:$H,$C283,VI_Debitos!$T:$T,$D283,VI_Debitos!$R:$R,LEFT(PAGADO!P$1,4),VI_Debitos!$Q:$Q,RIGHT(P$1,2))</f>
        <v>0</v>
      </c>
      <c r="Q283" s="2">
        <f>SUMIFS(VI_Debitos!$V:$V,VI_Debitos!$H:$H,$C283,VI_Debitos!$T:$T,$D283,VI_Debitos!$R:$R,LEFT(PAGADO!Q$1,4),VI_Debitos!$Q:$Q,RIGHT(Q$1,2))</f>
        <v>0</v>
      </c>
      <c r="R283" s="2">
        <f t="shared" si="4"/>
        <v>0</v>
      </c>
    </row>
    <row r="284" spans="6:18">
      <c r="F284" s="2">
        <f>SUMIFS(VI_Debitos!$V:$V,VI_Debitos!$H:$H,$C284,VI_Debitos!$T:$T,$D284,VI_Debitos!$R:$R,LEFT(PAGADO!F$1,4),VI_Debitos!$Q:$Q,RIGHT(F$1,2))</f>
        <v>0</v>
      </c>
      <c r="G284" s="2">
        <f>SUMIFS(VI_Debitos!$V:$V,VI_Debitos!$H:$H,$C284,VI_Debitos!$T:$T,$D284,VI_Debitos!$R:$R,LEFT(PAGADO!G$1,4),VI_Debitos!$Q:$Q,RIGHT(G$1,2))</f>
        <v>0</v>
      </c>
      <c r="H284" s="2">
        <f>SUMIFS(VI_Debitos!$V:$V,VI_Debitos!$H:$H,$C284,VI_Debitos!$T:$T,$D284,VI_Debitos!$R:$R,LEFT(PAGADO!H$1,4),VI_Debitos!$Q:$Q,RIGHT(H$1,2))</f>
        <v>0</v>
      </c>
      <c r="I284" s="2">
        <f>SUMIFS(VI_Debitos!$V:$V,VI_Debitos!$H:$H,$C284,VI_Debitos!$T:$T,$D284,VI_Debitos!$R:$R,LEFT(PAGADO!I$1,4),VI_Debitos!$Q:$Q,RIGHT(I$1,2))</f>
        <v>0</v>
      </c>
      <c r="J284" s="2">
        <f>SUMIFS(VI_Debitos!$V:$V,VI_Debitos!$H:$H,$C284,VI_Debitos!$T:$T,$D284,VI_Debitos!$R:$R,LEFT(PAGADO!J$1,4),VI_Debitos!$Q:$Q,RIGHT(J$1,2))</f>
        <v>0</v>
      </c>
      <c r="K284" s="2">
        <f>SUMIFS(VI_Debitos!$V:$V,VI_Debitos!$H:$H,$C284,VI_Debitos!$T:$T,$D284,VI_Debitos!$R:$R,LEFT(PAGADO!K$1,4),VI_Debitos!$Q:$Q,RIGHT(K$1,2))</f>
        <v>0</v>
      </c>
      <c r="L284" s="2">
        <f>SUMIFS(VI_Debitos!$V:$V,VI_Debitos!$H:$H,$C284,VI_Debitos!$T:$T,$D284,VI_Debitos!$R:$R,LEFT(PAGADO!L$1,4),VI_Debitos!$Q:$Q,RIGHT(L$1,2))</f>
        <v>0</v>
      </c>
      <c r="M284" s="2">
        <f>SUMIFS(VI_Debitos!$V:$V,VI_Debitos!$H:$H,$C284,VI_Debitos!$T:$T,$D284,VI_Debitos!$R:$R,LEFT(PAGADO!M$1,4),VI_Debitos!$Q:$Q,RIGHT(M$1,2))</f>
        <v>0</v>
      </c>
      <c r="N284" s="2">
        <f>SUMIFS(VI_Debitos!$V:$V,VI_Debitos!$H:$H,$C284,VI_Debitos!$T:$T,$D284,VI_Debitos!$R:$R,LEFT(PAGADO!N$1,4),VI_Debitos!$Q:$Q,RIGHT(N$1,2))</f>
        <v>0</v>
      </c>
      <c r="O284" s="2">
        <f>SUMIFS(VI_Debitos!$V:$V,VI_Debitos!$H:$H,$C284,VI_Debitos!$T:$T,$D284,VI_Debitos!$R:$R,LEFT(PAGADO!O$1,4),VI_Debitos!$Q:$Q,RIGHT(O$1,2))</f>
        <v>0</v>
      </c>
      <c r="P284" s="2">
        <f>SUMIFS(VI_Debitos!$V:$V,VI_Debitos!$H:$H,$C284,VI_Debitos!$T:$T,$D284,VI_Debitos!$R:$R,LEFT(PAGADO!P$1,4),VI_Debitos!$Q:$Q,RIGHT(P$1,2))</f>
        <v>0</v>
      </c>
      <c r="Q284" s="2">
        <f>SUMIFS(VI_Debitos!$V:$V,VI_Debitos!$H:$H,$C284,VI_Debitos!$T:$T,$D284,VI_Debitos!$R:$R,LEFT(PAGADO!Q$1,4),VI_Debitos!$Q:$Q,RIGHT(Q$1,2))</f>
        <v>0</v>
      </c>
      <c r="R284" s="2">
        <f t="shared" si="4"/>
        <v>0</v>
      </c>
    </row>
    <row r="285" spans="6:18">
      <c r="F285" s="2">
        <f>SUMIFS(VI_Debitos!$V:$V,VI_Debitos!$H:$H,$C285,VI_Debitos!$T:$T,$D285,VI_Debitos!$R:$R,LEFT(PAGADO!F$1,4),VI_Debitos!$Q:$Q,RIGHT(F$1,2))</f>
        <v>0</v>
      </c>
      <c r="G285" s="2">
        <f>SUMIFS(VI_Debitos!$V:$V,VI_Debitos!$H:$H,$C285,VI_Debitos!$T:$T,$D285,VI_Debitos!$R:$R,LEFT(PAGADO!G$1,4),VI_Debitos!$Q:$Q,RIGHT(G$1,2))</f>
        <v>0</v>
      </c>
      <c r="H285" s="2">
        <f>SUMIFS(VI_Debitos!$V:$V,VI_Debitos!$H:$H,$C285,VI_Debitos!$T:$T,$D285,VI_Debitos!$R:$R,LEFT(PAGADO!H$1,4),VI_Debitos!$Q:$Q,RIGHT(H$1,2))</f>
        <v>0</v>
      </c>
      <c r="I285" s="2">
        <f>SUMIFS(VI_Debitos!$V:$V,VI_Debitos!$H:$H,$C285,VI_Debitos!$T:$T,$D285,VI_Debitos!$R:$R,LEFT(PAGADO!I$1,4),VI_Debitos!$Q:$Q,RIGHT(I$1,2))</f>
        <v>0</v>
      </c>
      <c r="J285" s="2">
        <f>SUMIFS(VI_Debitos!$V:$V,VI_Debitos!$H:$H,$C285,VI_Debitos!$T:$T,$D285,VI_Debitos!$R:$R,LEFT(PAGADO!J$1,4),VI_Debitos!$Q:$Q,RIGHT(J$1,2))</f>
        <v>0</v>
      </c>
      <c r="K285" s="2">
        <f>SUMIFS(VI_Debitos!$V:$V,VI_Debitos!$H:$H,$C285,VI_Debitos!$T:$T,$D285,VI_Debitos!$R:$R,LEFT(PAGADO!K$1,4),VI_Debitos!$Q:$Q,RIGHT(K$1,2))</f>
        <v>0</v>
      </c>
      <c r="L285" s="2">
        <f>SUMIFS(VI_Debitos!$V:$V,VI_Debitos!$H:$H,$C285,VI_Debitos!$T:$T,$D285,VI_Debitos!$R:$R,LEFT(PAGADO!L$1,4),VI_Debitos!$Q:$Q,RIGHT(L$1,2))</f>
        <v>0</v>
      </c>
      <c r="M285" s="2">
        <f>SUMIFS(VI_Debitos!$V:$V,VI_Debitos!$H:$H,$C285,VI_Debitos!$T:$T,$D285,VI_Debitos!$R:$R,LEFT(PAGADO!M$1,4),VI_Debitos!$Q:$Q,RIGHT(M$1,2))</f>
        <v>0</v>
      </c>
      <c r="N285" s="2">
        <f>SUMIFS(VI_Debitos!$V:$V,VI_Debitos!$H:$H,$C285,VI_Debitos!$T:$T,$D285,VI_Debitos!$R:$R,LEFT(PAGADO!N$1,4),VI_Debitos!$Q:$Q,RIGHT(N$1,2))</f>
        <v>0</v>
      </c>
      <c r="O285" s="2">
        <f>SUMIFS(VI_Debitos!$V:$V,VI_Debitos!$H:$H,$C285,VI_Debitos!$T:$T,$D285,VI_Debitos!$R:$R,LEFT(PAGADO!O$1,4),VI_Debitos!$Q:$Q,RIGHT(O$1,2))</f>
        <v>0</v>
      </c>
      <c r="P285" s="2">
        <f>SUMIFS(VI_Debitos!$V:$V,VI_Debitos!$H:$H,$C285,VI_Debitos!$T:$T,$D285,VI_Debitos!$R:$R,LEFT(PAGADO!P$1,4),VI_Debitos!$Q:$Q,RIGHT(P$1,2))</f>
        <v>0</v>
      </c>
      <c r="Q285" s="2">
        <f>SUMIFS(VI_Debitos!$V:$V,VI_Debitos!$H:$H,$C285,VI_Debitos!$T:$T,$D285,VI_Debitos!$R:$R,LEFT(PAGADO!Q$1,4),VI_Debitos!$Q:$Q,RIGHT(Q$1,2))</f>
        <v>0</v>
      </c>
      <c r="R285" s="2">
        <f t="shared" si="4"/>
        <v>0</v>
      </c>
    </row>
    <row r="286" spans="6:18">
      <c r="F286" s="2">
        <f>SUMIFS(VI_Debitos!$V:$V,VI_Debitos!$H:$H,$C286,VI_Debitos!$T:$T,$D286,VI_Debitos!$R:$R,LEFT(PAGADO!F$1,4),VI_Debitos!$Q:$Q,RIGHT(F$1,2))</f>
        <v>0</v>
      </c>
      <c r="G286" s="2">
        <f>SUMIFS(VI_Debitos!$V:$V,VI_Debitos!$H:$H,$C286,VI_Debitos!$T:$T,$D286,VI_Debitos!$R:$R,LEFT(PAGADO!G$1,4),VI_Debitos!$Q:$Q,RIGHT(G$1,2))</f>
        <v>0</v>
      </c>
      <c r="H286" s="2">
        <f>SUMIFS(VI_Debitos!$V:$V,VI_Debitos!$H:$H,$C286,VI_Debitos!$T:$T,$D286,VI_Debitos!$R:$R,LEFT(PAGADO!H$1,4),VI_Debitos!$Q:$Q,RIGHT(H$1,2))</f>
        <v>0</v>
      </c>
      <c r="I286" s="2">
        <f>SUMIFS(VI_Debitos!$V:$V,VI_Debitos!$H:$H,$C286,VI_Debitos!$T:$T,$D286,VI_Debitos!$R:$R,LEFT(PAGADO!I$1,4),VI_Debitos!$Q:$Q,RIGHT(I$1,2))</f>
        <v>0</v>
      </c>
      <c r="J286" s="2">
        <f>SUMIFS(VI_Debitos!$V:$V,VI_Debitos!$H:$H,$C286,VI_Debitos!$T:$T,$D286,VI_Debitos!$R:$R,LEFT(PAGADO!J$1,4),VI_Debitos!$Q:$Q,RIGHT(J$1,2))</f>
        <v>0</v>
      </c>
      <c r="K286" s="2">
        <f>SUMIFS(VI_Debitos!$V:$V,VI_Debitos!$H:$H,$C286,VI_Debitos!$T:$T,$D286,VI_Debitos!$R:$R,LEFT(PAGADO!K$1,4),VI_Debitos!$Q:$Q,RIGHT(K$1,2))</f>
        <v>0</v>
      </c>
      <c r="L286" s="2">
        <f>SUMIFS(VI_Debitos!$V:$V,VI_Debitos!$H:$H,$C286,VI_Debitos!$T:$T,$D286,VI_Debitos!$R:$R,LEFT(PAGADO!L$1,4),VI_Debitos!$Q:$Q,RIGHT(L$1,2))</f>
        <v>0</v>
      </c>
      <c r="M286" s="2">
        <f>SUMIFS(VI_Debitos!$V:$V,VI_Debitos!$H:$H,$C286,VI_Debitos!$T:$T,$D286,VI_Debitos!$R:$R,LEFT(PAGADO!M$1,4),VI_Debitos!$Q:$Q,RIGHT(M$1,2))</f>
        <v>0</v>
      </c>
      <c r="N286" s="2">
        <f>SUMIFS(VI_Debitos!$V:$V,VI_Debitos!$H:$H,$C286,VI_Debitos!$T:$T,$D286,VI_Debitos!$R:$R,LEFT(PAGADO!N$1,4),VI_Debitos!$Q:$Q,RIGHT(N$1,2))</f>
        <v>0</v>
      </c>
      <c r="O286" s="2">
        <f>SUMIFS(VI_Debitos!$V:$V,VI_Debitos!$H:$H,$C286,VI_Debitos!$T:$T,$D286,VI_Debitos!$R:$R,LEFT(PAGADO!O$1,4),VI_Debitos!$Q:$Q,RIGHT(O$1,2))</f>
        <v>0</v>
      </c>
      <c r="P286" s="2">
        <f>SUMIFS(VI_Debitos!$V:$V,VI_Debitos!$H:$H,$C286,VI_Debitos!$T:$T,$D286,VI_Debitos!$R:$R,LEFT(PAGADO!P$1,4),VI_Debitos!$Q:$Q,RIGHT(P$1,2))</f>
        <v>0</v>
      </c>
      <c r="Q286" s="2">
        <f>SUMIFS(VI_Debitos!$V:$V,VI_Debitos!$H:$H,$C286,VI_Debitos!$T:$T,$D286,VI_Debitos!$R:$R,LEFT(PAGADO!Q$1,4),VI_Debitos!$Q:$Q,RIGHT(Q$1,2))</f>
        <v>0</v>
      </c>
      <c r="R286" s="2">
        <f t="shared" si="4"/>
        <v>0</v>
      </c>
    </row>
    <row r="287" spans="6:18">
      <c r="F287" s="2">
        <f>SUMIFS(VI_Debitos!$V:$V,VI_Debitos!$H:$H,$C287,VI_Debitos!$T:$T,$D287,VI_Debitos!$R:$R,LEFT(PAGADO!F$1,4),VI_Debitos!$Q:$Q,RIGHT(F$1,2))</f>
        <v>0</v>
      </c>
      <c r="G287" s="2">
        <f>SUMIFS(VI_Debitos!$V:$V,VI_Debitos!$H:$H,$C287,VI_Debitos!$T:$T,$D287,VI_Debitos!$R:$R,LEFT(PAGADO!G$1,4),VI_Debitos!$Q:$Q,RIGHT(G$1,2))</f>
        <v>0</v>
      </c>
      <c r="H287" s="2">
        <f>SUMIFS(VI_Debitos!$V:$V,VI_Debitos!$H:$H,$C287,VI_Debitos!$T:$T,$D287,VI_Debitos!$R:$R,LEFT(PAGADO!H$1,4),VI_Debitos!$Q:$Q,RIGHT(H$1,2))</f>
        <v>0</v>
      </c>
      <c r="I287" s="2">
        <f>SUMIFS(VI_Debitos!$V:$V,VI_Debitos!$H:$H,$C287,VI_Debitos!$T:$T,$D287,VI_Debitos!$R:$R,LEFT(PAGADO!I$1,4),VI_Debitos!$Q:$Q,RIGHT(I$1,2))</f>
        <v>0</v>
      </c>
      <c r="J287" s="2">
        <f>SUMIFS(VI_Debitos!$V:$V,VI_Debitos!$H:$H,$C287,VI_Debitos!$T:$T,$D287,VI_Debitos!$R:$R,LEFT(PAGADO!J$1,4),VI_Debitos!$Q:$Q,RIGHT(J$1,2))</f>
        <v>0</v>
      </c>
      <c r="K287" s="2">
        <f>SUMIFS(VI_Debitos!$V:$V,VI_Debitos!$H:$H,$C287,VI_Debitos!$T:$T,$D287,VI_Debitos!$R:$R,LEFT(PAGADO!K$1,4),VI_Debitos!$Q:$Q,RIGHT(K$1,2))</f>
        <v>0</v>
      </c>
      <c r="L287" s="2">
        <f>SUMIFS(VI_Debitos!$V:$V,VI_Debitos!$H:$H,$C287,VI_Debitos!$T:$T,$D287,VI_Debitos!$R:$R,LEFT(PAGADO!L$1,4),VI_Debitos!$Q:$Q,RIGHT(L$1,2))</f>
        <v>0</v>
      </c>
      <c r="M287" s="2">
        <f>SUMIFS(VI_Debitos!$V:$V,VI_Debitos!$H:$H,$C287,VI_Debitos!$T:$T,$D287,VI_Debitos!$R:$R,LEFT(PAGADO!M$1,4),VI_Debitos!$Q:$Q,RIGHT(M$1,2))</f>
        <v>0</v>
      </c>
      <c r="N287" s="2">
        <f>SUMIFS(VI_Debitos!$V:$V,VI_Debitos!$H:$H,$C287,VI_Debitos!$T:$T,$D287,VI_Debitos!$R:$R,LEFT(PAGADO!N$1,4),VI_Debitos!$Q:$Q,RIGHT(N$1,2))</f>
        <v>0</v>
      </c>
      <c r="O287" s="2">
        <f>SUMIFS(VI_Debitos!$V:$V,VI_Debitos!$H:$H,$C287,VI_Debitos!$T:$T,$D287,VI_Debitos!$R:$R,LEFT(PAGADO!O$1,4),VI_Debitos!$Q:$Q,RIGHT(O$1,2))</f>
        <v>0</v>
      </c>
      <c r="P287" s="2">
        <f>SUMIFS(VI_Debitos!$V:$V,VI_Debitos!$H:$H,$C287,VI_Debitos!$T:$T,$D287,VI_Debitos!$R:$R,LEFT(PAGADO!P$1,4),VI_Debitos!$Q:$Q,RIGHT(P$1,2))</f>
        <v>0</v>
      </c>
      <c r="Q287" s="2">
        <f>SUMIFS(VI_Debitos!$V:$V,VI_Debitos!$H:$H,$C287,VI_Debitos!$T:$T,$D287,VI_Debitos!$R:$R,LEFT(PAGADO!Q$1,4),VI_Debitos!$Q:$Q,RIGHT(Q$1,2))</f>
        <v>0</v>
      </c>
      <c r="R287" s="2">
        <f t="shared" si="4"/>
        <v>0</v>
      </c>
    </row>
    <row r="288" spans="6:18">
      <c r="F288" s="2">
        <f>SUMIFS(VI_Debitos!$V:$V,VI_Debitos!$H:$H,$C288,VI_Debitos!$T:$T,$D288,VI_Debitos!$R:$R,LEFT(PAGADO!F$1,4),VI_Debitos!$Q:$Q,RIGHT(F$1,2))</f>
        <v>0</v>
      </c>
      <c r="G288" s="2">
        <f>SUMIFS(VI_Debitos!$V:$V,VI_Debitos!$H:$H,$C288,VI_Debitos!$T:$T,$D288,VI_Debitos!$R:$R,LEFT(PAGADO!G$1,4),VI_Debitos!$Q:$Q,RIGHT(G$1,2))</f>
        <v>0</v>
      </c>
      <c r="H288" s="2">
        <f>SUMIFS(VI_Debitos!$V:$V,VI_Debitos!$H:$H,$C288,VI_Debitos!$T:$T,$D288,VI_Debitos!$R:$R,LEFT(PAGADO!H$1,4),VI_Debitos!$Q:$Q,RIGHT(H$1,2))</f>
        <v>0</v>
      </c>
      <c r="I288" s="2">
        <f>SUMIFS(VI_Debitos!$V:$V,VI_Debitos!$H:$H,$C288,VI_Debitos!$T:$T,$D288,VI_Debitos!$R:$R,LEFT(PAGADO!I$1,4),VI_Debitos!$Q:$Q,RIGHT(I$1,2))</f>
        <v>0</v>
      </c>
      <c r="J288" s="2">
        <f>SUMIFS(VI_Debitos!$V:$V,VI_Debitos!$H:$H,$C288,VI_Debitos!$T:$T,$D288,VI_Debitos!$R:$R,LEFT(PAGADO!J$1,4),VI_Debitos!$Q:$Q,RIGHT(J$1,2))</f>
        <v>0</v>
      </c>
      <c r="K288" s="2">
        <f>SUMIFS(VI_Debitos!$V:$V,VI_Debitos!$H:$H,$C288,VI_Debitos!$T:$T,$D288,VI_Debitos!$R:$R,LEFT(PAGADO!K$1,4),VI_Debitos!$Q:$Q,RIGHT(K$1,2))</f>
        <v>0</v>
      </c>
      <c r="L288" s="2">
        <f>SUMIFS(VI_Debitos!$V:$V,VI_Debitos!$H:$H,$C288,VI_Debitos!$T:$T,$D288,VI_Debitos!$R:$R,LEFT(PAGADO!L$1,4),VI_Debitos!$Q:$Q,RIGHT(L$1,2))</f>
        <v>0</v>
      </c>
      <c r="M288" s="2">
        <f>SUMIFS(VI_Debitos!$V:$V,VI_Debitos!$H:$H,$C288,VI_Debitos!$T:$T,$D288,VI_Debitos!$R:$R,LEFT(PAGADO!M$1,4),VI_Debitos!$Q:$Q,RIGHT(M$1,2))</f>
        <v>0</v>
      </c>
      <c r="N288" s="2">
        <f>SUMIFS(VI_Debitos!$V:$V,VI_Debitos!$H:$H,$C288,VI_Debitos!$T:$T,$D288,VI_Debitos!$R:$R,LEFT(PAGADO!N$1,4),VI_Debitos!$Q:$Q,RIGHT(N$1,2))</f>
        <v>0</v>
      </c>
      <c r="O288" s="2">
        <f>SUMIFS(VI_Debitos!$V:$V,VI_Debitos!$H:$H,$C288,VI_Debitos!$T:$T,$D288,VI_Debitos!$R:$R,LEFT(PAGADO!O$1,4),VI_Debitos!$Q:$Q,RIGHT(O$1,2))</f>
        <v>0</v>
      </c>
      <c r="P288" s="2">
        <f>SUMIFS(VI_Debitos!$V:$V,VI_Debitos!$H:$H,$C288,VI_Debitos!$T:$T,$D288,VI_Debitos!$R:$R,LEFT(PAGADO!P$1,4),VI_Debitos!$Q:$Q,RIGHT(P$1,2))</f>
        <v>0</v>
      </c>
      <c r="Q288" s="2">
        <f>SUMIFS(VI_Debitos!$V:$V,VI_Debitos!$H:$H,$C288,VI_Debitos!$T:$T,$D288,VI_Debitos!$R:$R,LEFT(PAGADO!Q$1,4),VI_Debitos!$Q:$Q,RIGHT(Q$1,2))</f>
        <v>0</v>
      </c>
      <c r="R288" s="2">
        <f t="shared" si="4"/>
        <v>0</v>
      </c>
    </row>
    <row r="289" spans="6:18">
      <c r="F289" s="2">
        <f>SUMIFS(VI_Debitos!$V:$V,VI_Debitos!$H:$H,$C289,VI_Debitos!$T:$T,$D289,VI_Debitos!$R:$R,LEFT(PAGADO!F$1,4),VI_Debitos!$Q:$Q,RIGHT(F$1,2))</f>
        <v>0</v>
      </c>
      <c r="G289" s="2">
        <f>SUMIFS(VI_Debitos!$V:$V,VI_Debitos!$H:$H,$C289,VI_Debitos!$T:$T,$D289,VI_Debitos!$R:$R,LEFT(PAGADO!G$1,4),VI_Debitos!$Q:$Q,RIGHT(G$1,2))</f>
        <v>0</v>
      </c>
      <c r="H289" s="2">
        <f>SUMIFS(VI_Debitos!$V:$V,VI_Debitos!$H:$H,$C289,VI_Debitos!$T:$T,$D289,VI_Debitos!$R:$R,LEFT(PAGADO!H$1,4),VI_Debitos!$Q:$Q,RIGHT(H$1,2))</f>
        <v>0</v>
      </c>
      <c r="I289" s="2">
        <f>SUMIFS(VI_Debitos!$V:$V,VI_Debitos!$H:$H,$C289,VI_Debitos!$T:$T,$D289,VI_Debitos!$R:$R,LEFT(PAGADO!I$1,4),VI_Debitos!$Q:$Q,RIGHT(I$1,2))</f>
        <v>0</v>
      </c>
      <c r="J289" s="2">
        <f>SUMIFS(VI_Debitos!$V:$V,VI_Debitos!$H:$H,$C289,VI_Debitos!$T:$T,$D289,VI_Debitos!$R:$R,LEFT(PAGADO!J$1,4),VI_Debitos!$Q:$Q,RIGHT(J$1,2))</f>
        <v>0</v>
      </c>
      <c r="K289" s="2">
        <f>SUMIFS(VI_Debitos!$V:$V,VI_Debitos!$H:$H,$C289,VI_Debitos!$T:$T,$D289,VI_Debitos!$R:$R,LEFT(PAGADO!K$1,4),VI_Debitos!$Q:$Q,RIGHT(K$1,2))</f>
        <v>0</v>
      </c>
      <c r="L289" s="2">
        <f>SUMIFS(VI_Debitos!$V:$V,VI_Debitos!$H:$H,$C289,VI_Debitos!$T:$T,$D289,VI_Debitos!$R:$R,LEFT(PAGADO!L$1,4),VI_Debitos!$Q:$Q,RIGHT(L$1,2))</f>
        <v>0</v>
      </c>
      <c r="M289" s="2">
        <f>SUMIFS(VI_Debitos!$V:$V,VI_Debitos!$H:$H,$C289,VI_Debitos!$T:$T,$D289,VI_Debitos!$R:$R,LEFT(PAGADO!M$1,4),VI_Debitos!$Q:$Q,RIGHT(M$1,2))</f>
        <v>0</v>
      </c>
      <c r="N289" s="2">
        <f>SUMIFS(VI_Debitos!$V:$V,VI_Debitos!$H:$H,$C289,VI_Debitos!$T:$T,$D289,VI_Debitos!$R:$R,LEFT(PAGADO!N$1,4),VI_Debitos!$Q:$Q,RIGHT(N$1,2))</f>
        <v>0</v>
      </c>
      <c r="O289" s="2">
        <f>SUMIFS(VI_Debitos!$V:$V,VI_Debitos!$H:$H,$C289,VI_Debitos!$T:$T,$D289,VI_Debitos!$R:$R,LEFT(PAGADO!O$1,4),VI_Debitos!$Q:$Q,RIGHT(O$1,2))</f>
        <v>0</v>
      </c>
      <c r="P289" s="2">
        <f>SUMIFS(VI_Debitos!$V:$V,VI_Debitos!$H:$H,$C289,VI_Debitos!$T:$T,$D289,VI_Debitos!$R:$R,LEFT(PAGADO!P$1,4),VI_Debitos!$Q:$Q,RIGHT(P$1,2))</f>
        <v>0</v>
      </c>
      <c r="Q289" s="2">
        <f>SUMIFS(VI_Debitos!$V:$V,VI_Debitos!$H:$H,$C289,VI_Debitos!$T:$T,$D289,VI_Debitos!$R:$R,LEFT(PAGADO!Q$1,4),VI_Debitos!$Q:$Q,RIGHT(Q$1,2))</f>
        <v>0</v>
      </c>
      <c r="R289" s="2">
        <f t="shared" si="4"/>
        <v>0</v>
      </c>
    </row>
    <row r="290" spans="6:18">
      <c r="F290" s="2">
        <f>SUMIFS(VI_Debitos!$V:$V,VI_Debitos!$H:$H,$C290,VI_Debitos!$T:$T,$D290,VI_Debitos!$R:$R,LEFT(PAGADO!F$1,4),VI_Debitos!$Q:$Q,RIGHT(F$1,2))</f>
        <v>0</v>
      </c>
      <c r="G290" s="2">
        <f>SUMIFS(VI_Debitos!$V:$V,VI_Debitos!$H:$H,$C290,VI_Debitos!$T:$T,$D290,VI_Debitos!$R:$R,LEFT(PAGADO!G$1,4),VI_Debitos!$Q:$Q,RIGHT(G$1,2))</f>
        <v>0</v>
      </c>
      <c r="H290" s="2">
        <f>SUMIFS(VI_Debitos!$V:$V,VI_Debitos!$H:$H,$C290,VI_Debitos!$T:$T,$D290,VI_Debitos!$R:$R,LEFT(PAGADO!H$1,4),VI_Debitos!$Q:$Q,RIGHT(H$1,2))</f>
        <v>0</v>
      </c>
      <c r="I290" s="2">
        <f>SUMIFS(VI_Debitos!$V:$V,VI_Debitos!$H:$H,$C290,VI_Debitos!$T:$T,$D290,VI_Debitos!$R:$R,LEFT(PAGADO!I$1,4),VI_Debitos!$Q:$Q,RIGHT(I$1,2))</f>
        <v>0</v>
      </c>
      <c r="J290" s="2">
        <f>SUMIFS(VI_Debitos!$V:$V,VI_Debitos!$H:$H,$C290,VI_Debitos!$T:$T,$D290,VI_Debitos!$R:$R,LEFT(PAGADO!J$1,4),VI_Debitos!$Q:$Q,RIGHT(J$1,2))</f>
        <v>0</v>
      </c>
      <c r="K290" s="2">
        <f>SUMIFS(VI_Debitos!$V:$V,VI_Debitos!$H:$H,$C290,VI_Debitos!$T:$T,$D290,VI_Debitos!$R:$R,LEFT(PAGADO!K$1,4),VI_Debitos!$Q:$Q,RIGHT(K$1,2))</f>
        <v>0</v>
      </c>
      <c r="L290" s="2">
        <f>SUMIFS(VI_Debitos!$V:$V,VI_Debitos!$H:$H,$C290,VI_Debitos!$T:$T,$D290,VI_Debitos!$R:$R,LEFT(PAGADO!L$1,4),VI_Debitos!$Q:$Q,RIGHT(L$1,2))</f>
        <v>0</v>
      </c>
      <c r="M290" s="2">
        <f>SUMIFS(VI_Debitos!$V:$V,VI_Debitos!$H:$H,$C290,VI_Debitos!$T:$T,$D290,VI_Debitos!$R:$R,LEFT(PAGADO!M$1,4),VI_Debitos!$Q:$Q,RIGHT(M$1,2))</f>
        <v>0</v>
      </c>
      <c r="N290" s="2">
        <f>SUMIFS(VI_Debitos!$V:$V,VI_Debitos!$H:$H,$C290,VI_Debitos!$T:$T,$D290,VI_Debitos!$R:$R,LEFT(PAGADO!N$1,4),VI_Debitos!$Q:$Q,RIGHT(N$1,2))</f>
        <v>0</v>
      </c>
      <c r="O290" s="2">
        <f>SUMIFS(VI_Debitos!$V:$V,VI_Debitos!$H:$H,$C290,VI_Debitos!$T:$T,$D290,VI_Debitos!$R:$R,LEFT(PAGADO!O$1,4),VI_Debitos!$Q:$Q,RIGHT(O$1,2))</f>
        <v>0</v>
      </c>
      <c r="P290" s="2">
        <f>SUMIFS(VI_Debitos!$V:$V,VI_Debitos!$H:$H,$C290,VI_Debitos!$T:$T,$D290,VI_Debitos!$R:$R,LEFT(PAGADO!P$1,4),VI_Debitos!$Q:$Q,RIGHT(P$1,2))</f>
        <v>0</v>
      </c>
      <c r="Q290" s="2">
        <f>SUMIFS(VI_Debitos!$V:$V,VI_Debitos!$H:$H,$C290,VI_Debitos!$T:$T,$D290,VI_Debitos!$R:$R,LEFT(PAGADO!Q$1,4),VI_Debitos!$Q:$Q,RIGHT(Q$1,2))</f>
        <v>0</v>
      </c>
      <c r="R290" s="2">
        <f t="shared" si="4"/>
        <v>0</v>
      </c>
    </row>
    <row r="291" spans="6:18">
      <c r="F291" s="2">
        <f>SUMIFS(VI_Debitos!$V:$V,VI_Debitos!$H:$H,$C291,VI_Debitos!$T:$T,$D291,VI_Debitos!$R:$R,LEFT(PAGADO!F$1,4),VI_Debitos!$Q:$Q,RIGHT(F$1,2))</f>
        <v>0</v>
      </c>
      <c r="G291" s="2">
        <f>SUMIFS(VI_Debitos!$V:$V,VI_Debitos!$H:$H,$C291,VI_Debitos!$T:$T,$D291,VI_Debitos!$R:$R,LEFT(PAGADO!G$1,4),VI_Debitos!$Q:$Q,RIGHT(G$1,2))</f>
        <v>0</v>
      </c>
      <c r="H291" s="2">
        <f>SUMIFS(VI_Debitos!$V:$V,VI_Debitos!$H:$H,$C291,VI_Debitos!$T:$T,$D291,VI_Debitos!$R:$R,LEFT(PAGADO!H$1,4),VI_Debitos!$Q:$Q,RIGHT(H$1,2))</f>
        <v>0</v>
      </c>
      <c r="I291" s="2">
        <f>SUMIFS(VI_Debitos!$V:$V,VI_Debitos!$H:$H,$C291,VI_Debitos!$T:$T,$D291,VI_Debitos!$R:$R,LEFT(PAGADO!I$1,4),VI_Debitos!$Q:$Q,RIGHT(I$1,2))</f>
        <v>0</v>
      </c>
      <c r="J291" s="2">
        <f>SUMIFS(VI_Debitos!$V:$V,VI_Debitos!$H:$H,$C291,VI_Debitos!$T:$T,$D291,VI_Debitos!$R:$R,LEFT(PAGADO!J$1,4),VI_Debitos!$Q:$Q,RIGHT(J$1,2))</f>
        <v>0</v>
      </c>
      <c r="K291" s="2">
        <f>SUMIFS(VI_Debitos!$V:$V,VI_Debitos!$H:$H,$C291,VI_Debitos!$T:$T,$D291,VI_Debitos!$R:$R,LEFT(PAGADO!K$1,4),VI_Debitos!$Q:$Q,RIGHT(K$1,2))</f>
        <v>0</v>
      </c>
      <c r="L291" s="2">
        <f>SUMIFS(VI_Debitos!$V:$V,VI_Debitos!$H:$H,$C291,VI_Debitos!$T:$T,$D291,VI_Debitos!$R:$R,LEFT(PAGADO!L$1,4),VI_Debitos!$Q:$Q,RIGHT(L$1,2))</f>
        <v>0</v>
      </c>
      <c r="M291" s="2">
        <f>SUMIFS(VI_Debitos!$V:$V,VI_Debitos!$H:$H,$C291,VI_Debitos!$T:$T,$D291,VI_Debitos!$R:$R,LEFT(PAGADO!M$1,4),VI_Debitos!$Q:$Q,RIGHT(M$1,2))</f>
        <v>0</v>
      </c>
      <c r="N291" s="2">
        <f>SUMIFS(VI_Debitos!$V:$V,VI_Debitos!$H:$H,$C291,VI_Debitos!$T:$T,$D291,VI_Debitos!$R:$R,LEFT(PAGADO!N$1,4),VI_Debitos!$Q:$Q,RIGHT(N$1,2))</f>
        <v>0</v>
      </c>
      <c r="O291" s="2">
        <f>SUMIFS(VI_Debitos!$V:$V,VI_Debitos!$H:$H,$C291,VI_Debitos!$T:$T,$D291,VI_Debitos!$R:$R,LEFT(PAGADO!O$1,4),VI_Debitos!$Q:$Q,RIGHT(O$1,2))</f>
        <v>0</v>
      </c>
      <c r="P291" s="2">
        <f>SUMIFS(VI_Debitos!$V:$V,VI_Debitos!$H:$H,$C291,VI_Debitos!$T:$T,$D291,VI_Debitos!$R:$R,LEFT(PAGADO!P$1,4),VI_Debitos!$Q:$Q,RIGHT(P$1,2))</f>
        <v>0</v>
      </c>
      <c r="Q291" s="2">
        <f>SUMIFS(VI_Debitos!$V:$V,VI_Debitos!$H:$H,$C291,VI_Debitos!$T:$T,$D291,VI_Debitos!$R:$R,LEFT(PAGADO!Q$1,4),VI_Debitos!$Q:$Q,RIGHT(Q$1,2))</f>
        <v>0</v>
      </c>
      <c r="R291" s="2">
        <f t="shared" si="4"/>
        <v>0</v>
      </c>
    </row>
    <row r="292" spans="6:18">
      <c r="F292" s="2">
        <f>SUMIFS(VI_Debitos!$V:$V,VI_Debitos!$H:$H,$C292,VI_Debitos!$T:$T,$D292,VI_Debitos!$R:$R,LEFT(PAGADO!F$1,4),VI_Debitos!$Q:$Q,RIGHT(F$1,2))</f>
        <v>0</v>
      </c>
      <c r="G292" s="2">
        <f>SUMIFS(VI_Debitos!$V:$V,VI_Debitos!$H:$H,$C292,VI_Debitos!$T:$T,$D292,VI_Debitos!$R:$R,LEFT(PAGADO!G$1,4),VI_Debitos!$Q:$Q,RIGHT(G$1,2))</f>
        <v>0</v>
      </c>
      <c r="H292" s="2">
        <f>SUMIFS(VI_Debitos!$V:$V,VI_Debitos!$H:$H,$C292,VI_Debitos!$T:$T,$D292,VI_Debitos!$R:$R,LEFT(PAGADO!H$1,4),VI_Debitos!$Q:$Q,RIGHT(H$1,2))</f>
        <v>0</v>
      </c>
      <c r="I292" s="2">
        <f>SUMIFS(VI_Debitos!$V:$V,VI_Debitos!$H:$H,$C292,VI_Debitos!$T:$T,$D292,VI_Debitos!$R:$R,LEFT(PAGADO!I$1,4),VI_Debitos!$Q:$Q,RIGHT(I$1,2))</f>
        <v>0</v>
      </c>
      <c r="J292" s="2">
        <f>SUMIFS(VI_Debitos!$V:$V,VI_Debitos!$H:$H,$C292,VI_Debitos!$T:$T,$D292,VI_Debitos!$R:$R,LEFT(PAGADO!J$1,4),VI_Debitos!$Q:$Q,RIGHT(J$1,2))</f>
        <v>0</v>
      </c>
      <c r="K292" s="2">
        <f>SUMIFS(VI_Debitos!$V:$V,VI_Debitos!$H:$H,$C292,VI_Debitos!$T:$T,$D292,VI_Debitos!$R:$R,LEFT(PAGADO!K$1,4),VI_Debitos!$Q:$Q,RIGHT(K$1,2))</f>
        <v>0</v>
      </c>
      <c r="L292" s="2">
        <f>SUMIFS(VI_Debitos!$V:$V,VI_Debitos!$H:$H,$C292,VI_Debitos!$T:$T,$D292,VI_Debitos!$R:$R,LEFT(PAGADO!L$1,4),VI_Debitos!$Q:$Q,RIGHT(L$1,2))</f>
        <v>0</v>
      </c>
      <c r="M292" s="2">
        <f>SUMIFS(VI_Debitos!$V:$V,VI_Debitos!$H:$H,$C292,VI_Debitos!$T:$T,$D292,VI_Debitos!$R:$R,LEFT(PAGADO!M$1,4),VI_Debitos!$Q:$Q,RIGHT(M$1,2))</f>
        <v>0</v>
      </c>
      <c r="N292" s="2">
        <f>SUMIFS(VI_Debitos!$V:$V,VI_Debitos!$H:$H,$C292,VI_Debitos!$T:$T,$D292,VI_Debitos!$R:$R,LEFT(PAGADO!N$1,4),VI_Debitos!$Q:$Q,RIGHT(N$1,2))</f>
        <v>0</v>
      </c>
      <c r="O292" s="2">
        <f>SUMIFS(VI_Debitos!$V:$V,VI_Debitos!$H:$H,$C292,VI_Debitos!$T:$T,$D292,VI_Debitos!$R:$R,LEFT(PAGADO!O$1,4),VI_Debitos!$Q:$Q,RIGHT(O$1,2))</f>
        <v>0</v>
      </c>
      <c r="P292" s="2">
        <f>SUMIFS(VI_Debitos!$V:$V,VI_Debitos!$H:$H,$C292,VI_Debitos!$T:$T,$D292,VI_Debitos!$R:$R,LEFT(PAGADO!P$1,4),VI_Debitos!$Q:$Q,RIGHT(P$1,2))</f>
        <v>0</v>
      </c>
      <c r="Q292" s="2">
        <f>SUMIFS(VI_Debitos!$V:$V,VI_Debitos!$H:$H,$C292,VI_Debitos!$T:$T,$D292,VI_Debitos!$R:$R,LEFT(PAGADO!Q$1,4),VI_Debitos!$Q:$Q,RIGHT(Q$1,2))</f>
        <v>0</v>
      </c>
      <c r="R292" s="2">
        <f t="shared" si="4"/>
        <v>0</v>
      </c>
    </row>
    <row r="293" spans="6:18">
      <c r="F293" s="2">
        <f>SUMIFS(VI_Debitos!$V:$V,VI_Debitos!$H:$H,$C293,VI_Debitos!$T:$T,$D293,VI_Debitos!$R:$R,LEFT(PAGADO!F$1,4),VI_Debitos!$Q:$Q,RIGHT(F$1,2))</f>
        <v>0</v>
      </c>
      <c r="G293" s="2">
        <f>SUMIFS(VI_Debitos!$V:$V,VI_Debitos!$H:$H,$C293,VI_Debitos!$T:$T,$D293,VI_Debitos!$R:$R,LEFT(PAGADO!G$1,4),VI_Debitos!$Q:$Q,RIGHT(G$1,2))</f>
        <v>0</v>
      </c>
      <c r="H293" s="2">
        <f>SUMIFS(VI_Debitos!$V:$V,VI_Debitos!$H:$H,$C293,VI_Debitos!$T:$T,$D293,VI_Debitos!$R:$R,LEFT(PAGADO!H$1,4),VI_Debitos!$Q:$Q,RIGHT(H$1,2))</f>
        <v>0</v>
      </c>
      <c r="I293" s="2">
        <f>SUMIFS(VI_Debitos!$V:$V,VI_Debitos!$H:$H,$C293,VI_Debitos!$T:$T,$D293,VI_Debitos!$R:$R,LEFT(PAGADO!I$1,4),VI_Debitos!$Q:$Q,RIGHT(I$1,2))</f>
        <v>0</v>
      </c>
      <c r="J293" s="2">
        <f>SUMIFS(VI_Debitos!$V:$V,VI_Debitos!$H:$H,$C293,VI_Debitos!$T:$T,$D293,VI_Debitos!$R:$R,LEFT(PAGADO!J$1,4),VI_Debitos!$Q:$Q,RIGHT(J$1,2))</f>
        <v>0</v>
      </c>
      <c r="K293" s="2">
        <f>SUMIFS(VI_Debitos!$V:$V,VI_Debitos!$H:$H,$C293,VI_Debitos!$T:$T,$D293,VI_Debitos!$R:$R,LEFT(PAGADO!K$1,4),VI_Debitos!$Q:$Q,RIGHT(K$1,2))</f>
        <v>0</v>
      </c>
      <c r="L293" s="2">
        <f>SUMIFS(VI_Debitos!$V:$V,VI_Debitos!$H:$H,$C293,VI_Debitos!$T:$T,$D293,VI_Debitos!$R:$R,LEFT(PAGADO!L$1,4),VI_Debitos!$Q:$Q,RIGHT(L$1,2))</f>
        <v>0</v>
      </c>
      <c r="M293" s="2">
        <f>SUMIFS(VI_Debitos!$V:$V,VI_Debitos!$H:$H,$C293,VI_Debitos!$T:$T,$D293,VI_Debitos!$R:$R,LEFT(PAGADO!M$1,4),VI_Debitos!$Q:$Q,RIGHT(M$1,2))</f>
        <v>0</v>
      </c>
      <c r="N293" s="2">
        <f>SUMIFS(VI_Debitos!$V:$V,VI_Debitos!$H:$H,$C293,VI_Debitos!$T:$T,$D293,VI_Debitos!$R:$R,LEFT(PAGADO!N$1,4),VI_Debitos!$Q:$Q,RIGHT(N$1,2))</f>
        <v>0</v>
      </c>
      <c r="O293" s="2">
        <f>SUMIFS(VI_Debitos!$V:$V,VI_Debitos!$H:$H,$C293,VI_Debitos!$T:$T,$D293,VI_Debitos!$R:$R,LEFT(PAGADO!O$1,4),VI_Debitos!$Q:$Q,RIGHT(O$1,2))</f>
        <v>0</v>
      </c>
      <c r="P293" s="2">
        <f>SUMIFS(VI_Debitos!$V:$V,VI_Debitos!$H:$H,$C293,VI_Debitos!$T:$T,$D293,VI_Debitos!$R:$R,LEFT(PAGADO!P$1,4),VI_Debitos!$Q:$Q,RIGHT(P$1,2))</f>
        <v>0</v>
      </c>
      <c r="Q293" s="2">
        <f>SUMIFS(VI_Debitos!$V:$V,VI_Debitos!$H:$H,$C293,VI_Debitos!$T:$T,$D293,VI_Debitos!$R:$R,LEFT(PAGADO!Q$1,4),VI_Debitos!$Q:$Q,RIGHT(Q$1,2))</f>
        <v>0</v>
      </c>
      <c r="R293" s="2">
        <f t="shared" si="4"/>
        <v>0</v>
      </c>
    </row>
    <row r="294" spans="6:18">
      <c r="F294" s="2">
        <f>SUMIFS(VI_Debitos!$V:$V,VI_Debitos!$H:$H,$C294,VI_Debitos!$T:$T,$D294,VI_Debitos!$R:$R,LEFT(PAGADO!F$1,4),VI_Debitos!$Q:$Q,RIGHT(F$1,2))</f>
        <v>0</v>
      </c>
      <c r="G294" s="2">
        <f>SUMIFS(VI_Debitos!$V:$V,VI_Debitos!$H:$H,$C294,VI_Debitos!$T:$T,$D294,VI_Debitos!$R:$R,LEFT(PAGADO!G$1,4),VI_Debitos!$Q:$Q,RIGHT(G$1,2))</f>
        <v>0</v>
      </c>
      <c r="H294" s="2">
        <f>SUMIFS(VI_Debitos!$V:$V,VI_Debitos!$H:$H,$C294,VI_Debitos!$T:$T,$D294,VI_Debitos!$R:$R,LEFT(PAGADO!H$1,4),VI_Debitos!$Q:$Q,RIGHT(H$1,2))</f>
        <v>0</v>
      </c>
      <c r="I294" s="2">
        <f>SUMIFS(VI_Debitos!$V:$V,VI_Debitos!$H:$H,$C294,VI_Debitos!$T:$T,$D294,VI_Debitos!$R:$R,LEFT(PAGADO!I$1,4),VI_Debitos!$Q:$Q,RIGHT(I$1,2))</f>
        <v>0</v>
      </c>
      <c r="J294" s="2">
        <f>SUMIFS(VI_Debitos!$V:$V,VI_Debitos!$H:$H,$C294,VI_Debitos!$T:$T,$D294,VI_Debitos!$R:$R,LEFT(PAGADO!J$1,4),VI_Debitos!$Q:$Q,RIGHT(J$1,2))</f>
        <v>0</v>
      </c>
      <c r="K294" s="2">
        <f>SUMIFS(VI_Debitos!$V:$V,VI_Debitos!$H:$H,$C294,VI_Debitos!$T:$T,$D294,VI_Debitos!$R:$R,LEFT(PAGADO!K$1,4),VI_Debitos!$Q:$Q,RIGHT(K$1,2))</f>
        <v>0</v>
      </c>
      <c r="L294" s="2">
        <f>SUMIFS(VI_Debitos!$V:$V,VI_Debitos!$H:$H,$C294,VI_Debitos!$T:$T,$D294,VI_Debitos!$R:$R,LEFT(PAGADO!L$1,4),VI_Debitos!$Q:$Q,RIGHT(L$1,2))</f>
        <v>0</v>
      </c>
      <c r="M294" s="2">
        <f>SUMIFS(VI_Debitos!$V:$V,VI_Debitos!$H:$H,$C294,VI_Debitos!$T:$T,$D294,VI_Debitos!$R:$R,LEFT(PAGADO!M$1,4),VI_Debitos!$Q:$Q,RIGHT(M$1,2))</f>
        <v>0</v>
      </c>
      <c r="N294" s="2">
        <f>SUMIFS(VI_Debitos!$V:$V,VI_Debitos!$H:$H,$C294,VI_Debitos!$T:$T,$D294,VI_Debitos!$R:$R,LEFT(PAGADO!N$1,4),VI_Debitos!$Q:$Q,RIGHT(N$1,2))</f>
        <v>0</v>
      </c>
      <c r="O294" s="2">
        <f>SUMIFS(VI_Debitos!$V:$V,VI_Debitos!$H:$H,$C294,VI_Debitos!$T:$T,$D294,VI_Debitos!$R:$R,LEFT(PAGADO!O$1,4),VI_Debitos!$Q:$Q,RIGHT(O$1,2))</f>
        <v>0</v>
      </c>
      <c r="P294" s="2">
        <f>SUMIFS(VI_Debitos!$V:$V,VI_Debitos!$H:$H,$C294,VI_Debitos!$T:$T,$D294,VI_Debitos!$R:$R,LEFT(PAGADO!P$1,4),VI_Debitos!$Q:$Q,RIGHT(P$1,2))</f>
        <v>0</v>
      </c>
      <c r="Q294" s="2">
        <f>SUMIFS(VI_Debitos!$V:$V,VI_Debitos!$H:$H,$C294,VI_Debitos!$T:$T,$D294,VI_Debitos!$R:$R,LEFT(PAGADO!Q$1,4),VI_Debitos!$Q:$Q,RIGHT(Q$1,2))</f>
        <v>0</v>
      </c>
      <c r="R294" s="2">
        <f t="shared" si="4"/>
        <v>0</v>
      </c>
    </row>
    <row r="295" spans="6:18">
      <c r="F295" s="2">
        <f>SUMIFS(VI_Debitos!$V:$V,VI_Debitos!$H:$H,$C295,VI_Debitos!$T:$T,$D295,VI_Debitos!$R:$R,LEFT(PAGADO!F$1,4),VI_Debitos!$Q:$Q,RIGHT(F$1,2))</f>
        <v>0</v>
      </c>
      <c r="G295" s="2">
        <f>SUMIFS(VI_Debitos!$V:$V,VI_Debitos!$H:$H,$C295,VI_Debitos!$T:$T,$D295,VI_Debitos!$R:$R,LEFT(PAGADO!G$1,4),VI_Debitos!$Q:$Q,RIGHT(G$1,2))</f>
        <v>0</v>
      </c>
      <c r="H295" s="2">
        <f>SUMIFS(VI_Debitos!$V:$V,VI_Debitos!$H:$H,$C295,VI_Debitos!$T:$T,$D295,VI_Debitos!$R:$R,LEFT(PAGADO!H$1,4),VI_Debitos!$Q:$Q,RIGHT(H$1,2))</f>
        <v>0</v>
      </c>
      <c r="I295" s="2">
        <f>SUMIFS(VI_Debitos!$V:$V,VI_Debitos!$H:$H,$C295,VI_Debitos!$T:$T,$D295,VI_Debitos!$R:$R,LEFT(PAGADO!I$1,4),VI_Debitos!$Q:$Q,RIGHT(I$1,2))</f>
        <v>0</v>
      </c>
      <c r="J295" s="2">
        <f>SUMIFS(VI_Debitos!$V:$V,VI_Debitos!$H:$H,$C295,VI_Debitos!$T:$T,$D295,VI_Debitos!$R:$R,LEFT(PAGADO!J$1,4),VI_Debitos!$Q:$Q,RIGHT(J$1,2))</f>
        <v>0</v>
      </c>
      <c r="K295" s="2">
        <f>SUMIFS(VI_Debitos!$V:$V,VI_Debitos!$H:$H,$C295,VI_Debitos!$T:$T,$D295,VI_Debitos!$R:$R,LEFT(PAGADO!K$1,4),VI_Debitos!$Q:$Q,RIGHT(K$1,2))</f>
        <v>0</v>
      </c>
      <c r="L295" s="2">
        <f>SUMIFS(VI_Debitos!$V:$V,VI_Debitos!$H:$H,$C295,VI_Debitos!$T:$T,$D295,VI_Debitos!$R:$R,LEFT(PAGADO!L$1,4),VI_Debitos!$Q:$Q,RIGHT(L$1,2))</f>
        <v>0</v>
      </c>
      <c r="M295" s="2">
        <f>SUMIFS(VI_Debitos!$V:$V,VI_Debitos!$H:$H,$C295,VI_Debitos!$T:$T,$D295,VI_Debitos!$R:$R,LEFT(PAGADO!M$1,4),VI_Debitos!$Q:$Q,RIGHT(M$1,2))</f>
        <v>0</v>
      </c>
      <c r="N295" s="2">
        <f>SUMIFS(VI_Debitos!$V:$V,VI_Debitos!$H:$H,$C295,VI_Debitos!$T:$T,$D295,VI_Debitos!$R:$R,LEFT(PAGADO!N$1,4),VI_Debitos!$Q:$Q,RIGHT(N$1,2))</f>
        <v>0</v>
      </c>
      <c r="O295" s="2">
        <f>SUMIFS(VI_Debitos!$V:$V,VI_Debitos!$H:$H,$C295,VI_Debitos!$T:$T,$D295,VI_Debitos!$R:$R,LEFT(PAGADO!O$1,4),VI_Debitos!$Q:$Q,RIGHT(O$1,2))</f>
        <v>0</v>
      </c>
      <c r="P295" s="2">
        <f>SUMIFS(VI_Debitos!$V:$V,VI_Debitos!$H:$H,$C295,VI_Debitos!$T:$T,$D295,VI_Debitos!$R:$R,LEFT(PAGADO!P$1,4),VI_Debitos!$Q:$Q,RIGHT(P$1,2))</f>
        <v>0</v>
      </c>
      <c r="Q295" s="2">
        <f>SUMIFS(VI_Debitos!$V:$V,VI_Debitos!$H:$H,$C295,VI_Debitos!$T:$T,$D295,VI_Debitos!$R:$R,LEFT(PAGADO!Q$1,4),VI_Debitos!$Q:$Q,RIGHT(Q$1,2))</f>
        <v>0</v>
      </c>
      <c r="R295" s="2">
        <f t="shared" si="4"/>
        <v>0</v>
      </c>
    </row>
    <row r="296" spans="6:18">
      <c r="F296" s="2">
        <f>SUMIFS(VI_Debitos!$V:$V,VI_Debitos!$H:$H,$C296,VI_Debitos!$T:$T,$D296,VI_Debitos!$R:$R,LEFT(PAGADO!F$1,4),VI_Debitos!$Q:$Q,RIGHT(F$1,2))</f>
        <v>0</v>
      </c>
      <c r="G296" s="2">
        <f>SUMIFS(VI_Debitos!$V:$V,VI_Debitos!$H:$H,$C296,VI_Debitos!$T:$T,$D296,VI_Debitos!$R:$R,LEFT(PAGADO!G$1,4),VI_Debitos!$Q:$Q,RIGHT(G$1,2))</f>
        <v>0</v>
      </c>
      <c r="H296" s="2">
        <f>SUMIFS(VI_Debitos!$V:$V,VI_Debitos!$H:$H,$C296,VI_Debitos!$T:$T,$D296,VI_Debitos!$R:$R,LEFT(PAGADO!H$1,4),VI_Debitos!$Q:$Q,RIGHT(H$1,2))</f>
        <v>0</v>
      </c>
      <c r="I296" s="2">
        <f>SUMIFS(VI_Debitos!$V:$V,VI_Debitos!$H:$H,$C296,VI_Debitos!$T:$T,$D296,VI_Debitos!$R:$R,LEFT(PAGADO!I$1,4),VI_Debitos!$Q:$Q,RIGHT(I$1,2))</f>
        <v>0</v>
      </c>
      <c r="J296" s="2">
        <f>SUMIFS(VI_Debitos!$V:$V,VI_Debitos!$H:$H,$C296,VI_Debitos!$T:$T,$D296,VI_Debitos!$R:$R,LEFT(PAGADO!J$1,4),VI_Debitos!$Q:$Q,RIGHT(J$1,2))</f>
        <v>0</v>
      </c>
      <c r="K296" s="2">
        <f>SUMIFS(VI_Debitos!$V:$V,VI_Debitos!$H:$H,$C296,VI_Debitos!$T:$T,$D296,VI_Debitos!$R:$R,LEFT(PAGADO!K$1,4),VI_Debitos!$Q:$Q,RIGHT(K$1,2))</f>
        <v>0</v>
      </c>
      <c r="L296" s="2">
        <f>SUMIFS(VI_Debitos!$V:$V,VI_Debitos!$H:$H,$C296,VI_Debitos!$T:$T,$D296,VI_Debitos!$R:$R,LEFT(PAGADO!L$1,4),VI_Debitos!$Q:$Q,RIGHT(L$1,2))</f>
        <v>0</v>
      </c>
      <c r="M296" s="2">
        <f>SUMIFS(VI_Debitos!$V:$V,VI_Debitos!$H:$H,$C296,VI_Debitos!$T:$T,$D296,VI_Debitos!$R:$R,LEFT(PAGADO!M$1,4),VI_Debitos!$Q:$Q,RIGHT(M$1,2))</f>
        <v>0</v>
      </c>
      <c r="N296" s="2">
        <f>SUMIFS(VI_Debitos!$V:$V,VI_Debitos!$H:$H,$C296,VI_Debitos!$T:$T,$D296,VI_Debitos!$R:$R,LEFT(PAGADO!N$1,4),VI_Debitos!$Q:$Q,RIGHT(N$1,2))</f>
        <v>0</v>
      </c>
      <c r="O296" s="2">
        <f>SUMIFS(VI_Debitos!$V:$V,VI_Debitos!$H:$H,$C296,VI_Debitos!$T:$T,$D296,VI_Debitos!$R:$R,LEFT(PAGADO!O$1,4),VI_Debitos!$Q:$Q,RIGHT(O$1,2))</f>
        <v>0</v>
      </c>
      <c r="P296" s="2">
        <f>SUMIFS(VI_Debitos!$V:$V,VI_Debitos!$H:$H,$C296,VI_Debitos!$T:$T,$D296,VI_Debitos!$R:$R,LEFT(PAGADO!P$1,4),VI_Debitos!$Q:$Q,RIGHT(P$1,2))</f>
        <v>0</v>
      </c>
      <c r="Q296" s="2">
        <f>SUMIFS(VI_Debitos!$V:$V,VI_Debitos!$H:$H,$C296,VI_Debitos!$T:$T,$D296,VI_Debitos!$R:$R,LEFT(PAGADO!Q$1,4),VI_Debitos!$Q:$Q,RIGHT(Q$1,2))</f>
        <v>0</v>
      </c>
      <c r="R296" s="2">
        <f t="shared" si="4"/>
        <v>0</v>
      </c>
    </row>
    <row r="297" spans="6:18">
      <c r="F297" s="2">
        <f>SUMIFS(VI_Debitos!$V:$V,VI_Debitos!$H:$H,$C297,VI_Debitos!$T:$T,$D297,VI_Debitos!$R:$R,LEFT(PAGADO!F$1,4),VI_Debitos!$Q:$Q,RIGHT(F$1,2))</f>
        <v>0</v>
      </c>
      <c r="G297" s="2">
        <f>SUMIFS(VI_Debitos!$V:$V,VI_Debitos!$H:$H,$C297,VI_Debitos!$T:$T,$D297,VI_Debitos!$R:$R,LEFT(PAGADO!G$1,4),VI_Debitos!$Q:$Q,RIGHT(G$1,2))</f>
        <v>0</v>
      </c>
      <c r="H297" s="2">
        <f>SUMIFS(VI_Debitos!$V:$V,VI_Debitos!$H:$H,$C297,VI_Debitos!$T:$T,$D297,VI_Debitos!$R:$R,LEFT(PAGADO!H$1,4),VI_Debitos!$Q:$Q,RIGHT(H$1,2))</f>
        <v>0</v>
      </c>
      <c r="I297" s="2">
        <f>SUMIFS(VI_Debitos!$V:$V,VI_Debitos!$H:$H,$C297,VI_Debitos!$T:$T,$D297,VI_Debitos!$R:$R,LEFT(PAGADO!I$1,4),VI_Debitos!$Q:$Q,RIGHT(I$1,2))</f>
        <v>0</v>
      </c>
      <c r="J297" s="2">
        <f>SUMIFS(VI_Debitos!$V:$V,VI_Debitos!$H:$H,$C297,VI_Debitos!$T:$T,$D297,VI_Debitos!$R:$R,LEFT(PAGADO!J$1,4),VI_Debitos!$Q:$Q,RIGHT(J$1,2))</f>
        <v>0</v>
      </c>
      <c r="K297" s="2">
        <f>SUMIFS(VI_Debitos!$V:$V,VI_Debitos!$H:$H,$C297,VI_Debitos!$T:$T,$D297,VI_Debitos!$R:$R,LEFT(PAGADO!K$1,4),VI_Debitos!$Q:$Q,RIGHT(K$1,2))</f>
        <v>0</v>
      </c>
      <c r="L297" s="2">
        <f>SUMIFS(VI_Debitos!$V:$V,VI_Debitos!$H:$H,$C297,VI_Debitos!$T:$T,$D297,VI_Debitos!$R:$R,LEFT(PAGADO!L$1,4),VI_Debitos!$Q:$Q,RIGHT(L$1,2))</f>
        <v>0</v>
      </c>
      <c r="M297" s="2">
        <f>SUMIFS(VI_Debitos!$V:$V,VI_Debitos!$H:$H,$C297,VI_Debitos!$T:$T,$D297,VI_Debitos!$R:$R,LEFT(PAGADO!M$1,4),VI_Debitos!$Q:$Q,RIGHT(M$1,2))</f>
        <v>0</v>
      </c>
      <c r="N297" s="2">
        <f>SUMIFS(VI_Debitos!$V:$V,VI_Debitos!$H:$H,$C297,VI_Debitos!$T:$T,$D297,VI_Debitos!$R:$R,LEFT(PAGADO!N$1,4),VI_Debitos!$Q:$Q,RIGHT(N$1,2))</f>
        <v>0</v>
      </c>
      <c r="O297" s="2">
        <f>SUMIFS(VI_Debitos!$V:$V,VI_Debitos!$H:$H,$C297,VI_Debitos!$T:$T,$D297,VI_Debitos!$R:$R,LEFT(PAGADO!O$1,4),VI_Debitos!$Q:$Q,RIGHT(O$1,2))</f>
        <v>0</v>
      </c>
      <c r="P297" s="2">
        <f>SUMIFS(VI_Debitos!$V:$V,VI_Debitos!$H:$H,$C297,VI_Debitos!$T:$T,$D297,VI_Debitos!$R:$R,LEFT(PAGADO!P$1,4),VI_Debitos!$Q:$Q,RIGHT(P$1,2))</f>
        <v>0</v>
      </c>
      <c r="Q297" s="2">
        <f>SUMIFS(VI_Debitos!$V:$V,VI_Debitos!$H:$H,$C297,VI_Debitos!$T:$T,$D297,VI_Debitos!$R:$R,LEFT(PAGADO!Q$1,4),VI_Debitos!$Q:$Q,RIGHT(Q$1,2))</f>
        <v>0</v>
      </c>
      <c r="R297" s="2">
        <f t="shared" si="4"/>
        <v>0</v>
      </c>
    </row>
    <row r="298" spans="6:18">
      <c r="F298" s="2">
        <f>SUMIFS(VI_Debitos!$V:$V,VI_Debitos!$H:$H,$C298,VI_Debitos!$T:$T,$D298,VI_Debitos!$R:$R,LEFT(PAGADO!F$1,4),VI_Debitos!$Q:$Q,RIGHT(F$1,2))</f>
        <v>0</v>
      </c>
      <c r="G298" s="2">
        <f>SUMIFS(VI_Debitos!$V:$V,VI_Debitos!$H:$H,$C298,VI_Debitos!$T:$T,$D298,VI_Debitos!$R:$R,LEFT(PAGADO!G$1,4),VI_Debitos!$Q:$Q,RIGHT(G$1,2))</f>
        <v>0</v>
      </c>
      <c r="H298" s="2">
        <f>SUMIFS(VI_Debitos!$V:$V,VI_Debitos!$H:$H,$C298,VI_Debitos!$T:$T,$D298,VI_Debitos!$R:$R,LEFT(PAGADO!H$1,4),VI_Debitos!$Q:$Q,RIGHT(H$1,2))</f>
        <v>0</v>
      </c>
      <c r="I298" s="2">
        <f>SUMIFS(VI_Debitos!$V:$V,VI_Debitos!$H:$H,$C298,VI_Debitos!$T:$T,$D298,VI_Debitos!$R:$R,LEFT(PAGADO!I$1,4),VI_Debitos!$Q:$Q,RIGHT(I$1,2))</f>
        <v>0</v>
      </c>
      <c r="J298" s="2">
        <f>SUMIFS(VI_Debitos!$V:$V,VI_Debitos!$H:$H,$C298,VI_Debitos!$T:$T,$D298,VI_Debitos!$R:$R,LEFT(PAGADO!J$1,4),VI_Debitos!$Q:$Q,RIGHT(J$1,2))</f>
        <v>0</v>
      </c>
      <c r="K298" s="2">
        <f>SUMIFS(VI_Debitos!$V:$V,VI_Debitos!$H:$H,$C298,VI_Debitos!$T:$T,$D298,VI_Debitos!$R:$R,LEFT(PAGADO!K$1,4),VI_Debitos!$Q:$Q,RIGHT(K$1,2))</f>
        <v>0</v>
      </c>
      <c r="L298" s="2">
        <f>SUMIFS(VI_Debitos!$V:$V,VI_Debitos!$H:$H,$C298,VI_Debitos!$T:$T,$D298,VI_Debitos!$R:$R,LEFT(PAGADO!L$1,4),VI_Debitos!$Q:$Q,RIGHT(L$1,2))</f>
        <v>0</v>
      </c>
      <c r="M298" s="2">
        <f>SUMIFS(VI_Debitos!$V:$V,VI_Debitos!$H:$H,$C298,VI_Debitos!$T:$T,$D298,VI_Debitos!$R:$R,LEFT(PAGADO!M$1,4),VI_Debitos!$Q:$Q,RIGHT(M$1,2))</f>
        <v>0</v>
      </c>
      <c r="N298" s="2">
        <f>SUMIFS(VI_Debitos!$V:$V,VI_Debitos!$H:$H,$C298,VI_Debitos!$T:$T,$D298,VI_Debitos!$R:$R,LEFT(PAGADO!N$1,4),VI_Debitos!$Q:$Q,RIGHT(N$1,2))</f>
        <v>0</v>
      </c>
      <c r="O298" s="2">
        <f>SUMIFS(VI_Debitos!$V:$V,VI_Debitos!$H:$H,$C298,VI_Debitos!$T:$T,$D298,VI_Debitos!$R:$R,LEFT(PAGADO!O$1,4),VI_Debitos!$Q:$Q,RIGHT(O$1,2))</f>
        <v>0</v>
      </c>
      <c r="P298" s="2">
        <f>SUMIFS(VI_Debitos!$V:$V,VI_Debitos!$H:$H,$C298,VI_Debitos!$T:$T,$D298,VI_Debitos!$R:$R,LEFT(PAGADO!P$1,4),VI_Debitos!$Q:$Q,RIGHT(P$1,2))</f>
        <v>0</v>
      </c>
      <c r="Q298" s="2">
        <f>SUMIFS(VI_Debitos!$V:$V,VI_Debitos!$H:$H,$C298,VI_Debitos!$T:$T,$D298,VI_Debitos!$R:$R,LEFT(PAGADO!Q$1,4),VI_Debitos!$Q:$Q,RIGHT(Q$1,2))</f>
        <v>0</v>
      </c>
      <c r="R298" s="2">
        <f t="shared" si="4"/>
        <v>0</v>
      </c>
    </row>
    <row r="299" spans="6:18">
      <c r="F299" s="2">
        <f>SUMIFS(VI_Debitos!$V:$V,VI_Debitos!$H:$H,$C299,VI_Debitos!$T:$T,$D299,VI_Debitos!$R:$R,LEFT(PAGADO!F$1,4),VI_Debitos!$Q:$Q,RIGHT(F$1,2))</f>
        <v>0</v>
      </c>
      <c r="G299" s="2">
        <f>SUMIFS(VI_Debitos!$V:$V,VI_Debitos!$H:$H,$C299,VI_Debitos!$T:$T,$D299,VI_Debitos!$R:$R,LEFT(PAGADO!G$1,4),VI_Debitos!$Q:$Q,RIGHT(G$1,2))</f>
        <v>0</v>
      </c>
      <c r="H299" s="2">
        <f>SUMIFS(VI_Debitos!$V:$V,VI_Debitos!$H:$H,$C299,VI_Debitos!$T:$T,$D299,VI_Debitos!$R:$R,LEFT(PAGADO!H$1,4),VI_Debitos!$Q:$Q,RIGHT(H$1,2))</f>
        <v>0</v>
      </c>
      <c r="I299" s="2">
        <f>SUMIFS(VI_Debitos!$V:$V,VI_Debitos!$H:$H,$C299,VI_Debitos!$T:$T,$D299,VI_Debitos!$R:$R,LEFT(PAGADO!I$1,4),VI_Debitos!$Q:$Q,RIGHT(I$1,2))</f>
        <v>0</v>
      </c>
      <c r="J299" s="2">
        <f>SUMIFS(VI_Debitos!$V:$V,VI_Debitos!$H:$H,$C299,VI_Debitos!$T:$T,$D299,VI_Debitos!$R:$R,LEFT(PAGADO!J$1,4),VI_Debitos!$Q:$Q,RIGHT(J$1,2))</f>
        <v>0</v>
      </c>
      <c r="K299" s="2">
        <f>SUMIFS(VI_Debitos!$V:$V,VI_Debitos!$H:$H,$C299,VI_Debitos!$T:$T,$D299,VI_Debitos!$R:$R,LEFT(PAGADO!K$1,4),VI_Debitos!$Q:$Q,RIGHT(K$1,2))</f>
        <v>0</v>
      </c>
      <c r="L299" s="2">
        <f>SUMIFS(VI_Debitos!$V:$V,VI_Debitos!$H:$H,$C299,VI_Debitos!$T:$T,$D299,VI_Debitos!$R:$R,LEFT(PAGADO!L$1,4),VI_Debitos!$Q:$Q,RIGHT(L$1,2))</f>
        <v>0</v>
      </c>
      <c r="M299" s="2">
        <f>SUMIFS(VI_Debitos!$V:$V,VI_Debitos!$H:$H,$C299,VI_Debitos!$T:$T,$D299,VI_Debitos!$R:$R,LEFT(PAGADO!M$1,4),VI_Debitos!$Q:$Q,RIGHT(M$1,2))</f>
        <v>0</v>
      </c>
      <c r="N299" s="2">
        <f>SUMIFS(VI_Debitos!$V:$V,VI_Debitos!$H:$H,$C299,VI_Debitos!$T:$T,$D299,VI_Debitos!$R:$R,LEFT(PAGADO!N$1,4),VI_Debitos!$Q:$Q,RIGHT(N$1,2))</f>
        <v>0</v>
      </c>
      <c r="O299" s="2">
        <f>SUMIFS(VI_Debitos!$V:$V,VI_Debitos!$H:$H,$C299,VI_Debitos!$T:$T,$D299,VI_Debitos!$R:$R,LEFT(PAGADO!O$1,4),VI_Debitos!$Q:$Q,RIGHT(O$1,2))</f>
        <v>0</v>
      </c>
      <c r="P299" s="2">
        <f>SUMIFS(VI_Debitos!$V:$V,VI_Debitos!$H:$H,$C299,VI_Debitos!$T:$T,$D299,VI_Debitos!$R:$R,LEFT(PAGADO!P$1,4),VI_Debitos!$Q:$Q,RIGHT(P$1,2))</f>
        <v>0</v>
      </c>
      <c r="Q299" s="2">
        <f>SUMIFS(VI_Debitos!$V:$V,VI_Debitos!$H:$H,$C299,VI_Debitos!$T:$T,$D299,VI_Debitos!$R:$R,LEFT(PAGADO!Q$1,4),VI_Debitos!$Q:$Q,RIGHT(Q$1,2))</f>
        <v>0</v>
      </c>
      <c r="R299" s="2">
        <f t="shared" si="4"/>
        <v>0</v>
      </c>
    </row>
    <row r="300" spans="6:18">
      <c r="F300" s="2">
        <f>SUMIFS(VI_Debitos!$V:$V,VI_Debitos!$H:$H,$C300,VI_Debitos!$T:$T,$D300,VI_Debitos!$R:$R,LEFT(PAGADO!F$1,4),VI_Debitos!$Q:$Q,RIGHT(F$1,2))</f>
        <v>0</v>
      </c>
      <c r="G300" s="2">
        <f>SUMIFS(VI_Debitos!$V:$V,VI_Debitos!$H:$H,$C300,VI_Debitos!$T:$T,$D300,VI_Debitos!$R:$R,LEFT(PAGADO!G$1,4),VI_Debitos!$Q:$Q,RIGHT(G$1,2))</f>
        <v>0</v>
      </c>
      <c r="H300" s="2">
        <f>SUMIFS(VI_Debitos!$V:$V,VI_Debitos!$H:$H,$C300,VI_Debitos!$T:$T,$D300,VI_Debitos!$R:$R,LEFT(PAGADO!H$1,4),VI_Debitos!$Q:$Q,RIGHT(H$1,2))</f>
        <v>0</v>
      </c>
      <c r="I300" s="2">
        <f>SUMIFS(VI_Debitos!$V:$V,VI_Debitos!$H:$H,$C300,VI_Debitos!$T:$T,$D300,VI_Debitos!$R:$R,LEFT(PAGADO!I$1,4),VI_Debitos!$Q:$Q,RIGHT(I$1,2))</f>
        <v>0</v>
      </c>
      <c r="J300" s="2">
        <f>SUMIFS(VI_Debitos!$V:$V,VI_Debitos!$H:$H,$C300,VI_Debitos!$T:$T,$D300,VI_Debitos!$R:$R,LEFT(PAGADO!J$1,4),VI_Debitos!$Q:$Q,RIGHT(J$1,2))</f>
        <v>0</v>
      </c>
      <c r="K300" s="2">
        <f>SUMIFS(VI_Debitos!$V:$V,VI_Debitos!$H:$H,$C300,VI_Debitos!$T:$T,$D300,VI_Debitos!$R:$R,LEFT(PAGADO!K$1,4),VI_Debitos!$Q:$Q,RIGHT(K$1,2))</f>
        <v>0</v>
      </c>
      <c r="L300" s="2">
        <f>SUMIFS(VI_Debitos!$V:$V,VI_Debitos!$H:$H,$C300,VI_Debitos!$T:$T,$D300,VI_Debitos!$R:$R,LEFT(PAGADO!L$1,4),VI_Debitos!$Q:$Q,RIGHT(L$1,2))</f>
        <v>0</v>
      </c>
      <c r="M300" s="2">
        <f>SUMIFS(VI_Debitos!$V:$V,VI_Debitos!$H:$H,$C300,VI_Debitos!$T:$T,$D300,VI_Debitos!$R:$R,LEFT(PAGADO!M$1,4),VI_Debitos!$Q:$Q,RIGHT(M$1,2))</f>
        <v>0</v>
      </c>
      <c r="N300" s="2">
        <f>SUMIFS(VI_Debitos!$V:$V,VI_Debitos!$H:$H,$C300,VI_Debitos!$T:$T,$D300,VI_Debitos!$R:$R,LEFT(PAGADO!N$1,4),VI_Debitos!$Q:$Q,RIGHT(N$1,2))</f>
        <v>0</v>
      </c>
      <c r="O300" s="2">
        <f>SUMIFS(VI_Debitos!$V:$V,VI_Debitos!$H:$H,$C300,VI_Debitos!$T:$T,$D300,VI_Debitos!$R:$R,LEFT(PAGADO!O$1,4),VI_Debitos!$Q:$Q,RIGHT(O$1,2))</f>
        <v>0</v>
      </c>
      <c r="P300" s="2">
        <f>SUMIFS(VI_Debitos!$V:$V,VI_Debitos!$H:$H,$C300,VI_Debitos!$T:$T,$D300,VI_Debitos!$R:$R,LEFT(PAGADO!P$1,4),VI_Debitos!$Q:$Q,RIGHT(P$1,2))</f>
        <v>0</v>
      </c>
      <c r="Q300" s="2">
        <f>SUMIFS(VI_Debitos!$V:$V,VI_Debitos!$H:$H,$C300,VI_Debitos!$T:$T,$D300,VI_Debitos!$R:$R,LEFT(PAGADO!Q$1,4),VI_Debitos!$Q:$Q,RIGHT(Q$1,2))</f>
        <v>0</v>
      </c>
      <c r="R300" s="2">
        <f t="shared" si="4"/>
        <v>0</v>
      </c>
    </row>
    <row r="301" spans="6:18">
      <c r="F301" s="2">
        <f>SUMIFS(VI_Debitos!$V:$V,VI_Debitos!$H:$H,$C301,VI_Debitos!$T:$T,$D301,VI_Debitos!$R:$R,LEFT(PAGADO!F$1,4),VI_Debitos!$Q:$Q,RIGHT(F$1,2))</f>
        <v>0</v>
      </c>
      <c r="G301" s="2">
        <f>SUMIFS(VI_Debitos!$V:$V,VI_Debitos!$H:$H,$C301,VI_Debitos!$T:$T,$D301,VI_Debitos!$R:$R,LEFT(PAGADO!G$1,4),VI_Debitos!$Q:$Q,RIGHT(G$1,2))</f>
        <v>0</v>
      </c>
      <c r="H301" s="2">
        <f>SUMIFS(VI_Debitos!$V:$V,VI_Debitos!$H:$H,$C301,VI_Debitos!$T:$T,$D301,VI_Debitos!$R:$R,LEFT(PAGADO!H$1,4),VI_Debitos!$Q:$Q,RIGHT(H$1,2))</f>
        <v>0</v>
      </c>
      <c r="I301" s="2">
        <f>SUMIFS(VI_Debitos!$V:$V,VI_Debitos!$H:$H,$C301,VI_Debitos!$T:$T,$D301,VI_Debitos!$R:$R,LEFT(PAGADO!I$1,4),VI_Debitos!$Q:$Q,RIGHT(I$1,2))</f>
        <v>0</v>
      </c>
      <c r="J301" s="2">
        <f>SUMIFS(VI_Debitos!$V:$V,VI_Debitos!$H:$H,$C301,VI_Debitos!$T:$T,$D301,VI_Debitos!$R:$R,LEFT(PAGADO!J$1,4),VI_Debitos!$Q:$Q,RIGHT(J$1,2))</f>
        <v>0</v>
      </c>
      <c r="K301" s="2">
        <f>SUMIFS(VI_Debitos!$V:$V,VI_Debitos!$H:$H,$C301,VI_Debitos!$T:$T,$D301,VI_Debitos!$R:$R,LEFT(PAGADO!K$1,4),VI_Debitos!$Q:$Q,RIGHT(K$1,2))</f>
        <v>0</v>
      </c>
      <c r="L301" s="2">
        <f>SUMIFS(VI_Debitos!$V:$V,VI_Debitos!$H:$H,$C301,VI_Debitos!$T:$T,$D301,VI_Debitos!$R:$R,LEFT(PAGADO!L$1,4),VI_Debitos!$Q:$Q,RIGHT(L$1,2))</f>
        <v>0</v>
      </c>
      <c r="M301" s="2">
        <f>SUMIFS(VI_Debitos!$V:$V,VI_Debitos!$H:$H,$C301,VI_Debitos!$T:$T,$D301,VI_Debitos!$R:$R,LEFT(PAGADO!M$1,4),VI_Debitos!$Q:$Q,RIGHT(M$1,2))</f>
        <v>0</v>
      </c>
      <c r="N301" s="2">
        <f>SUMIFS(VI_Debitos!$V:$V,VI_Debitos!$H:$H,$C301,VI_Debitos!$T:$T,$D301,VI_Debitos!$R:$R,LEFT(PAGADO!N$1,4),VI_Debitos!$Q:$Q,RIGHT(N$1,2))</f>
        <v>0</v>
      </c>
      <c r="O301" s="2">
        <f>SUMIFS(VI_Debitos!$V:$V,VI_Debitos!$H:$H,$C301,VI_Debitos!$T:$T,$D301,VI_Debitos!$R:$R,LEFT(PAGADO!O$1,4),VI_Debitos!$Q:$Q,RIGHT(O$1,2))</f>
        <v>0</v>
      </c>
      <c r="P301" s="2">
        <f>SUMIFS(VI_Debitos!$V:$V,VI_Debitos!$H:$H,$C301,VI_Debitos!$T:$T,$D301,VI_Debitos!$R:$R,LEFT(PAGADO!P$1,4),VI_Debitos!$Q:$Q,RIGHT(P$1,2))</f>
        <v>0</v>
      </c>
      <c r="Q301" s="2">
        <f>SUMIFS(VI_Debitos!$V:$V,VI_Debitos!$H:$H,$C301,VI_Debitos!$T:$T,$D301,VI_Debitos!$R:$R,LEFT(PAGADO!Q$1,4),VI_Debitos!$Q:$Q,RIGHT(Q$1,2))</f>
        <v>0</v>
      </c>
      <c r="R301" s="2">
        <f t="shared" si="4"/>
        <v>0</v>
      </c>
    </row>
    <row r="302" spans="6:18">
      <c r="F302" s="2">
        <f>SUMIFS(VI_Debitos!$V:$V,VI_Debitos!$H:$H,$C302,VI_Debitos!$T:$T,$D302,VI_Debitos!$R:$R,LEFT(PAGADO!F$1,4),VI_Debitos!$Q:$Q,RIGHT(F$1,2))</f>
        <v>0</v>
      </c>
      <c r="G302" s="2">
        <f>SUMIFS(VI_Debitos!$V:$V,VI_Debitos!$H:$H,$C302,VI_Debitos!$T:$T,$D302,VI_Debitos!$R:$R,LEFT(PAGADO!G$1,4),VI_Debitos!$Q:$Q,RIGHT(G$1,2))</f>
        <v>0</v>
      </c>
      <c r="H302" s="2">
        <f>SUMIFS(VI_Debitos!$V:$V,VI_Debitos!$H:$H,$C302,VI_Debitos!$T:$T,$D302,VI_Debitos!$R:$R,LEFT(PAGADO!H$1,4),VI_Debitos!$Q:$Q,RIGHT(H$1,2))</f>
        <v>0</v>
      </c>
      <c r="I302" s="2">
        <f>SUMIFS(VI_Debitos!$V:$V,VI_Debitos!$H:$H,$C302,VI_Debitos!$T:$T,$D302,VI_Debitos!$R:$R,LEFT(PAGADO!I$1,4),VI_Debitos!$Q:$Q,RIGHT(I$1,2))</f>
        <v>0</v>
      </c>
      <c r="J302" s="2">
        <f>SUMIFS(VI_Debitos!$V:$V,VI_Debitos!$H:$H,$C302,VI_Debitos!$T:$T,$D302,VI_Debitos!$R:$R,LEFT(PAGADO!J$1,4),VI_Debitos!$Q:$Q,RIGHT(J$1,2))</f>
        <v>0</v>
      </c>
      <c r="K302" s="2">
        <f>SUMIFS(VI_Debitos!$V:$V,VI_Debitos!$H:$H,$C302,VI_Debitos!$T:$T,$D302,VI_Debitos!$R:$R,LEFT(PAGADO!K$1,4),VI_Debitos!$Q:$Q,RIGHT(K$1,2))</f>
        <v>0</v>
      </c>
      <c r="L302" s="2">
        <f>SUMIFS(VI_Debitos!$V:$V,VI_Debitos!$H:$H,$C302,VI_Debitos!$T:$T,$D302,VI_Debitos!$R:$R,LEFT(PAGADO!L$1,4),VI_Debitos!$Q:$Q,RIGHT(L$1,2))</f>
        <v>0</v>
      </c>
      <c r="M302" s="2">
        <f>SUMIFS(VI_Debitos!$V:$V,VI_Debitos!$H:$H,$C302,VI_Debitos!$T:$T,$D302,VI_Debitos!$R:$R,LEFT(PAGADO!M$1,4),VI_Debitos!$Q:$Q,RIGHT(M$1,2))</f>
        <v>0</v>
      </c>
      <c r="N302" s="2">
        <f>SUMIFS(VI_Debitos!$V:$V,VI_Debitos!$H:$H,$C302,VI_Debitos!$T:$T,$D302,VI_Debitos!$R:$R,LEFT(PAGADO!N$1,4),VI_Debitos!$Q:$Q,RIGHT(N$1,2))</f>
        <v>0</v>
      </c>
      <c r="O302" s="2">
        <f>SUMIFS(VI_Debitos!$V:$V,VI_Debitos!$H:$H,$C302,VI_Debitos!$T:$T,$D302,VI_Debitos!$R:$R,LEFT(PAGADO!O$1,4),VI_Debitos!$Q:$Q,RIGHT(O$1,2))</f>
        <v>0</v>
      </c>
      <c r="P302" s="2">
        <f>SUMIFS(VI_Debitos!$V:$V,VI_Debitos!$H:$H,$C302,VI_Debitos!$T:$T,$D302,VI_Debitos!$R:$R,LEFT(PAGADO!P$1,4),VI_Debitos!$Q:$Q,RIGHT(P$1,2))</f>
        <v>0</v>
      </c>
      <c r="Q302" s="2">
        <f>SUMIFS(VI_Debitos!$V:$V,VI_Debitos!$H:$H,$C302,VI_Debitos!$T:$T,$D302,VI_Debitos!$R:$R,LEFT(PAGADO!Q$1,4),VI_Debitos!$Q:$Q,RIGHT(Q$1,2))</f>
        <v>0</v>
      </c>
      <c r="R302" s="2">
        <f t="shared" si="4"/>
        <v>0</v>
      </c>
    </row>
    <row r="303" spans="6:18">
      <c r="F303" s="2">
        <f>SUMIFS(VI_Debitos!$V:$V,VI_Debitos!$H:$H,$C303,VI_Debitos!$T:$T,$D303,VI_Debitos!$R:$R,LEFT(PAGADO!F$1,4),VI_Debitos!$Q:$Q,RIGHT(F$1,2))</f>
        <v>0</v>
      </c>
      <c r="G303" s="2">
        <f>SUMIFS(VI_Debitos!$V:$V,VI_Debitos!$H:$H,$C303,VI_Debitos!$T:$T,$D303,VI_Debitos!$R:$R,LEFT(PAGADO!G$1,4),VI_Debitos!$Q:$Q,RIGHT(G$1,2))</f>
        <v>0</v>
      </c>
      <c r="H303" s="2">
        <f>SUMIFS(VI_Debitos!$V:$V,VI_Debitos!$H:$H,$C303,VI_Debitos!$T:$T,$D303,VI_Debitos!$R:$R,LEFT(PAGADO!H$1,4),VI_Debitos!$Q:$Q,RIGHT(H$1,2))</f>
        <v>0</v>
      </c>
      <c r="I303" s="2">
        <f>SUMIFS(VI_Debitos!$V:$V,VI_Debitos!$H:$H,$C303,VI_Debitos!$T:$T,$D303,VI_Debitos!$R:$R,LEFT(PAGADO!I$1,4),VI_Debitos!$Q:$Q,RIGHT(I$1,2))</f>
        <v>0</v>
      </c>
      <c r="J303" s="2">
        <f>SUMIFS(VI_Debitos!$V:$V,VI_Debitos!$H:$H,$C303,VI_Debitos!$T:$T,$D303,VI_Debitos!$R:$R,LEFT(PAGADO!J$1,4),VI_Debitos!$Q:$Q,RIGHT(J$1,2))</f>
        <v>0</v>
      </c>
      <c r="K303" s="2">
        <f>SUMIFS(VI_Debitos!$V:$V,VI_Debitos!$H:$H,$C303,VI_Debitos!$T:$T,$D303,VI_Debitos!$R:$R,LEFT(PAGADO!K$1,4),VI_Debitos!$Q:$Q,RIGHT(K$1,2))</f>
        <v>0</v>
      </c>
      <c r="L303" s="2">
        <f>SUMIFS(VI_Debitos!$V:$V,VI_Debitos!$H:$H,$C303,VI_Debitos!$T:$T,$D303,VI_Debitos!$R:$R,LEFT(PAGADO!L$1,4),VI_Debitos!$Q:$Q,RIGHT(L$1,2))</f>
        <v>0</v>
      </c>
      <c r="M303" s="2">
        <f>SUMIFS(VI_Debitos!$V:$V,VI_Debitos!$H:$H,$C303,VI_Debitos!$T:$T,$D303,VI_Debitos!$R:$R,LEFT(PAGADO!M$1,4),VI_Debitos!$Q:$Q,RIGHT(M$1,2))</f>
        <v>0</v>
      </c>
      <c r="N303" s="2">
        <f>SUMIFS(VI_Debitos!$V:$V,VI_Debitos!$H:$H,$C303,VI_Debitos!$T:$T,$D303,VI_Debitos!$R:$R,LEFT(PAGADO!N$1,4),VI_Debitos!$Q:$Q,RIGHT(N$1,2))</f>
        <v>0</v>
      </c>
      <c r="O303" s="2">
        <f>SUMIFS(VI_Debitos!$V:$V,VI_Debitos!$H:$H,$C303,VI_Debitos!$T:$T,$D303,VI_Debitos!$R:$R,LEFT(PAGADO!O$1,4),VI_Debitos!$Q:$Q,RIGHT(O$1,2))</f>
        <v>0</v>
      </c>
      <c r="P303" s="2">
        <f>SUMIFS(VI_Debitos!$V:$V,VI_Debitos!$H:$H,$C303,VI_Debitos!$T:$T,$D303,VI_Debitos!$R:$R,LEFT(PAGADO!P$1,4),VI_Debitos!$Q:$Q,RIGHT(P$1,2))</f>
        <v>0</v>
      </c>
      <c r="Q303" s="2">
        <f>SUMIFS(VI_Debitos!$V:$V,VI_Debitos!$H:$H,$C303,VI_Debitos!$T:$T,$D303,VI_Debitos!$R:$R,LEFT(PAGADO!Q$1,4),VI_Debitos!$Q:$Q,RIGHT(Q$1,2))</f>
        <v>0</v>
      </c>
      <c r="R303" s="2">
        <f t="shared" si="4"/>
        <v>0</v>
      </c>
    </row>
    <row r="304" spans="6:18">
      <c r="F304" s="2">
        <f>SUMIFS(VI_Debitos!$V:$V,VI_Debitos!$H:$H,$C304,VI_Debitos!$T:$T,$D304,VI_Debitos!$R:$R,LEFT(PAGADO!F$1,4),VI_Debitos!$Q:$Q,RIGHT(F$1,2))</f>
        <v>0</v>
      </c>
      <c r="G304" s="2">
        <f>SUMIFS(VI_Debitos!$V:$V,VI_Debitos!$H:$H,$C304,VI_Debitos!$T:$T,$D304,VI_Debitos!$R:$R,LEFT(PAGADO!G$1,4),VI_Debitos!$Q:$Q,RIGHT(G$1,2))</f>
        <v>0</v>
      </c>
      <c r="H304" s="2">
        <f>SUMIFS(VI_Debitos!$V:$V,VI_Debitos!$H:$H,$C304,VI_Debitos!$T:$T,$D304,VI_Debitos!$R:$R,LEFT(PAGADO!H$1,4),VI_Debitos!$Q:$Q,RIGHT(H$1,2))</f>
        <v>0</v>
      </c>
      <c r="I304" s="2">
        <f>SUMIFS(VI_Debitos!$V:$V,VI_Debitos!$H:$H,$C304,VI_Debitos!$T:$T,$D304,VI_Debitos!$R:$R,LEFT(PAGADO!I$1,4),VI_Debitos!$Q:$Q,RIGHT(I$1,2))</f>
        <v>0</v>
      </c>
      <c r="J304" s="2">
        <f>SUMIFS(VI_Debitos!$V:$V,VI_Debitos!$H:$H,$C304,VI_Debitos!$T:$T,$D304,VI_Debitos!$R:$R,LEFT(PAGADO!J$1,4),VI_Debitos!$Q:$Q,RIGHT(J$1,2))</f>
        <v>0</v>
      </c>
      <c r="K304" s="2">
        <f>SUMIFS(VI_Debitos!$V:$V,VI_Debitos!$H:$H,$C304,VI_Debitos!$T:$T,$D304,VI_Debitos!$R:$R,LEFT(PAGADO!K$1,4),VI_Debitos!$Q:$Q,RIGHT(K$1,2))</f>
        <v>0</v>
      </c>
      <c r="L304" s="2">
        <f>SUMIFS(VI_Debitos!$V:$V,VI_Debitos!$H:$H,$C304,VI_Debitos!$T:$T,$D304,VI_Debitos!$R:$R,LEFT(PAGADO!L$1,4),VI_Debitos!$Q:$Q,RIGHT(L$1,2))</f>
        <v>0</v>
      </c>
      <c r="M304" s="2">
        <f>SUMIFS(VI_Debitos!$V:$V,VI_Debitos!$H:$H,$C304,VI_Debitos!$T:$T,$D304,VI_Debitos!$R:$R,LEFT(PAGADO!M$1,4),VI_Debitos!$Q:$Q,RIGHT(M$1,2))</f>
        <v>0</v>
      </c>
      <c r="N304" s="2">
        <f>SUMIFS(VI_Debitos!$V:$V,VI_Debitos!$H:$H,$C304,VI_Debitos!$T:$T,$D304,VI_Debitos!$R:$R,LEFT(PAGADO!N$1,4),VI_Debitos!$Q:$Q,RIGHT(N$1,2))</f>
        <v>0</v>
      </c>
      <c r="O304" s="2">
        <f>SUMIFS(VI_Debitos!$V:$V,VI_Debitos!$H:$H,$C304,VI_Debitos!$T:$T,$D304,VI_Debitos!$R:$R,LEFT(PAGADO!O$1,4),VI_Debitos!$Q:$Q,RIGHT(O$1,2))</f>
        <v>0</v>
      </c>
      <c r="P304" s="2">
        <f>SUMIFS(VI_Debitos!$V:$V,VI_Debitos!$H:$H,$C304,VI_Debitos!$T:$T,$D304,VI_Debitos!$R:$R,LEFT(PAGADO!P$1,4),VI_Debitos!$Q:$Q,RIGHT(P$1,2))</f>
        <v>0</v>
      </c>
      <c r="Q304" s="2">
        <f>SUMIFS(VI_Debitos!$V:$V,VI_Debitos!$H:$H,$C304,VI_Debitos!$T:$T,$D304,VI_Debitos!$R:$R,LEFT(PAGADO!Q$1,4),VI_Debitos!$Q:$Q,RIGHT(Q$1,2))</f>
        <v>0</v>
      </c>
      <c r="R304" s="2">
        <f t="shared" si="4"/>
        <v>0</v>
      </c>
    </row>
    <row r="305" spans="6:18">
      <c r="F305" s="2">
        <f>SUMIFS(VI_Debitos!$V:$V,VI_Debitos!$H:$H,$C305,VI_Debitos!$T:$T,$D305,VI_Debitos!$R:$R,LEFT(PAGADO!F$1,4),VI_Debitos!$Q:$Q,RIGHT(F$1,2))</f>
        <v>0</v>
      </c>
      <c r="G305" s="2">
        <f>SUMIFS(VI_Debitos!$V:$V,VI_Debitos!$H:$H,$C305,VI_Debitos!$T:$T,$D305,VI_Debitos!$R:$R,LEFT(PAGADO!G$1,4),VI_Debitos!$Q:$Q,RIGHT(G$1,2))</f>
        <v>0</v>
      </c>
      <c r="H305" s="2">
        <f>SUMIFS(VI_Debitos!$V:$V,VI_Debitos!$H:$H,$C305,VI_Debitos!$T:$T,$D305,VI_Debitos!$R:$R,LEFT(PAGADO!H$1,4),VI_Debitos!$Q:$Q,RIGHT(H$1,2))</f>
        <v>0</v>
      </c>
      <c r="I305" s="2">
        <f>SUMIFS(VI_Debitos!$V:$V,VI_Debitos!$H:$H,$C305,VI_Debitos!$T:$T,$D305,VI_Debitos!$R:$R,LEFT(PAGADO!I$1,4),VI_Debitos!$Q:$Q,RIGHT(I$1,2))</f>
        <v>0</v>
      </c>
      <c r="J305" s="2">
        <f>SUMIFS(VI_Debitos!$V:$V,VI_Debitos!$H:$H,$C305,VI_Debitos!$T:$T,$D305,VI_Debitos!$R:$R,LEFT(PAGADO!J$1,4),VI_Debitos!$Q:$Q,RIGHT(J$1,2))</f>
        <v>0</v>
      </c>
      <c r="K305" s="2">
        <f>SUMIFS(VI_Debitos!$V:$V,VI_Debitos!$H:$H,$C305,VI_Debitos!$T:$T,$D305,VI_Debitos!$R:$R,LEFT(PAGADO!K$1,4),VI_Debitos!$Q:$Q,RIGHT(K$1,2))</f>
        <v>0</v>
      </c>
      <c r="L305" s="2">
        <f>SUMIFS(VI_Debitos!$V:$V,VI_Debitos!$H:$H,$C305,VI_Debitos!$T:$T,$D305,VI_Debitos!$R:$R,LEFT(PAGADO!L$1,4),VI_Debitos!$Q:$Q,RIGHT(L$1,2))</f>
        <v>0</v>
      </c>
      <c r="M305" s="2">
        <f>SUMIFS(VI_Debitos!$V:$V,VI_Debitos!$H:$H,$C305,VI_Debitos!$T:$T,$D305,VI_Debitos!$R:$R,LEFT(PAGADO!M$1,4),VI_Debitos!$Q:$Q,RIGHT(M$1,2))</f>
        <v>0</v>
      </c>
      <c r="N305" s="2">
        <f>SUMIFS(VI_Debitos!$V:$V,VI_Debitos!$H:$H,$C305,VI_Debitos!$T:$T,$D305,VI_Debitos!$R:$R,LEFT(PAGADO!N$1,4),VI_Debitos!$Q:$Q,RIGHT(N$1,2))</f>
        <v>0</v>
      </c>
      <c r="O305" s="2">
        <f>SUMIFS(VI_Debitos!$V:$V,VI_Debitos!$H:$H,$C305,VI_Debitos!$T:$T,$D305,VI_Debitos!$R:$R,LEFT(PAGADO!O$1,4),VI_Debitos!$Q:$Q,RIGHT(O$1,2))</f>
        <v>0</v>
      </c>
      <c r="P305" s="2">
        <f>SUMIFS(VI_Debitos!$V:$V,VI_Debitos!$H:$H,$C305,VI_Debitos!$T:$T,$D305,VI_Debitos!$R:$R,LEFT(PAGADO!P$1,4),VI_Debitos!$Q:$Q,RIGHT(P$1,2))</f>
        <v>0</v>
      </c>
      <c r="Q305" s="2">
        <f>SUMIFS(VI_Debitos!$V:$V,VI_Debitos!$H:$H,$C305,VI_Debitos!$T:$T,$D305,VI_Debitos!$R:$R,LEFT(PAGADO!Q$1,4),VI_Debitos!$Q:$Q,RIGHT(Q$1,2))</f>
        <v>0</v>
      </c>
      <c r="R305" s="2">
        <f t="shared" si="4"/>
        <v>0</v>
      </c>
    </row>
    <row r="306" spans="6:18">
      <c r="F306" s="2">
        <f>SUMIFS(VI_Debitos!$V:$V,VI_Debitos!$H:$H,$C306,VI_Debitos!$T:$T,$D306,VI_Debitos!$R:$R,LEFT(PAGADO!F$1,4),VI_Debitos!$Q:$Q,RIGHT(F$1,2))</f>
        <v>0</v>
      </c>
      <c r="G306" s="2">
        <f>SUMIFS(VI_Debitos!$V:$V,VI_Debitos!$H:$H,$C306,VI_Debitos!$T:$T,$D306,VI_Debitos!$R:$R,LEFT(PAGADO!G$1,4),VI_Debitos!$Q:$Q,RIGHT(G$1,2))</f>
        <v>0</v>
      </c>
      <c r="H306" s="2">
        <f>SUMIFS(VI_Debitos!$V:$V,VI_Debitos!$H:$H,$C306,VI_Debitos!$T:$T,$D306,VI_Debitos!$R:$R,LEFT(PAGADO!H$1,4),VI_Debitos!$Q:$Q,RIGHT(H$1,2))</f>
        <v>0</v>
      </c>
      <c r="I306" s="2">
        <f>SUMIFS(VI_Debitos!$V:$V,VI_Debitos!$H:$H,$C306,VI_Debitos!$T:$T,$D306,VI_Debitos!$R:$R,LEFT(PAGADO!I$1,4),VI_Debitos!$Q:$Q,RIGHT(I$1,2))</f>
        <v>0</v>
      </c>
      <c r="J306" s="2">
        <f>SUMIFS(VI_Debitos!$V:$V,VI_Debitos!$H:$H,$C306,VI_Debitos!$T:$T,$D306,VI_Debitos!$R:$R,LEFT(PAGADO!J$1,4),VI_Debitos!$Q:$Q,RIGHT(J$1,2))</f>
        <v>0</v>
      </c>
      <c r="K306" s="2">
        <f>SUMIFS(VI_Debitos!$V:$V,VI_Debitos!$H:$H,$C306,VI_Debitos!$T:$T,$D306,VI_Debitos!$R:$R,LEFT(PAGADO!K$1,4),VI_Debitos!$Q:$Q,RIGHT(K$1,2))</f>
        <v>0</v>
      </c>
      <c r="L306" s="2">
        <f>SUMIFS(VI_Debitos!$V:$V,VI_Debitos!$H:$H,$C306,VI_Debitos!$T:$T,$D306,VI_Debitos!$R:$R,LEFT(PAGADO!L$1,4),VI_Debitos!$Q:$Q,RIGHT(L$1,2))</f>
        <v>0</v>
      </c>
      <c r="M306" s="2">
        <f>SUMIFS(VI_Debitos!$V:$V,VI_Debitos!$H:$H,$C306,VI_Debitos!$T:$T,$D306,VI_Debitos!$R:$R,LEFT(PAGADO!M$1,4),VI_Debitos!$Q:$Q,RIGHT(M$1,2))</f>
        <v>0</v>
      </c>
      <c r="N306" s="2">
        <f>SUMIFS(VI_Debitos!$V:$V,VI_Debitos!$H:$H,$C306,VI_Debitos!$T:$T,$D306,VI_Debitos!$R:$R,LEFT(PAGADO!N$1,4),VI_Debitos!$Q:$Q,RIGHT(N$1,2))</f>
        <v>0</v>
      </c>
      <c r="O306" s="2">
        <f>SUMIFS(VI_Debitos!$V:$V,VI_Debitos!$H:$H,$C306,VI_Debitos!$T:$T,$D306,VI_Debitos!$R:$R,LEFT(PAGADO!O$1,4),VI_Debitos!$Q:$Q,RIGHT(O$1,2))</f>
        <v>0</v>
      </c>
      <c r="P306" s="2">
        <f>SUMIFS(VI_Debitos!$V:$V,VI_Debitos!$H:$H,$C306,VI_Debitos!$T:$T,$D306,VI_Debitos!$R:$R,LEFT(PAGADO!P$1,4),VI_Debitos!$Q:$Q,RIGHT(P$1,2))</f>
        <v>0</v>
      </c>
      <c r="Q306" s="2">
        <f>SUMIFS(VI_Debitos!$V:$V,VI_Debitos!$H:$H,$C306,VI_Debitos!$T:$T,$D306,VI_Debitos!$R:$R,LEFT(PAGADO!Q$1,4),VI_Debitos!$Q:$Q,RIGHT(Q$1,2))</f>
        <v>0</v>
      </c>
      <c r="R306" s="2">
        <f t="shared" si="4"/>
        <v>0</v>
      </c>
    </row>
    <row r="307" spans="6:18">
      <c r="F307" s="2">
        <f>SUMIFS(VI_Debitos!$V:$V,VI_Debitos!$H:$H,$C307,VI_Debitos!$T:$T,$D307,VI_Debitos!$R:$R,LEFT(PAGADO!F$1,4),VI_Debitos!$Q:$Q,RIGHT(F$1,2))</f>
        <v>0</v>
      </c>
      <c r="G307" s="2">
        <f>SUMIFS(VI_Debitos!$V:$V,VI_Debitos!$H:$H,$C307,VI_Debitos!$T:$T,$D307,VI_Debitos!$R:$R,LEFT(PAGADO!G$1,4),VI_Debitos!$Q:$Q,RIGHT(G$1,2))</f>
        <v>0</v>
      </c>
      <c r="H307" s="2">
        <f>SUMIFS(VI_Debitos!$V:$V,VI_Debitos!$H:$H,$C307,VI_Debitos!$T:$T,$D307,VI_Debitos!$R:$R,LEFT(PAGADO!H$1,4),VI_Debitos!$Q:$Q,RIGHT(H$1,2))</f>
        <v>0</v>
      </c>
      <c r="I307" s="2">
        <f>SUMIFS(VI_Debitos!$V:$V,VI_Debitos!$H:$H,$C307,VI_Debitos!$T:$T,$D307,VI_Debitos!$R:$R,LEFT(PAGADO!I$1,4),VI_Debitos!$Q:$Q,RIGHT(I$1,2))</f>
        <v>0</v>
      </c>
      <c r="J307" s="2">
        <f>SUMIFS(VI_Debitos!$V:$V,VI_Debitos!$H:$H,$C307,VI_Debitos!$T:$T,$D307,VI_Debitos!$R:$R,LEFT(PAGADO!J$1,4),VI_Debitos!$Q:$Q,RIGHT(J$1,2))</f>
        <v>0</v>
      </c>
      <c r="K307" s="2">
        <f>SUMIFS(VI_Debitos!$V:$V,VI_Debitos!$H:$H,$C307,VI_Debitos!$T:$T,$D307,VI_Debitos!$R:$R,LEFT(PAGADO!K$1,4),VI_Debitos!$Q:$Q,RIGHT(K$1,2))</f>
        <v>0</v>
      </c>
      <c r="L307" s="2">
        <f>SUMIFS(VI_Debitos!$V:$V,VI_Debitos!$H:$H,$C307,VI_Debitos!$T:$T,$D307,VI_Debitos!$R:$R,LEFT(PAGADO!L$1,4),VI_Debitos!$Q:$Q,RIGHT(L$1,2))</f>
        <v>0</v>
      </c>
      <c r="M307" s="2">
        <f>SUMIFS(VI_Debitos!$V:$V,VI_Debitos!$H:$H,$C307,VI_Debitos!$T:$T,$D307,VI_Debitos!$R:$R,LEFT(PAGADO!M$1,4),VI_Debitos!$Q:$Q,RIGHT(M$1,2))</f>
        <v>0</v>
      </c>
      <c r="N307" s="2">
        <f>SUMIFS(VI_Debitos!$V:$V,VI_Debitos!$H:$H,$C307,VI_Debitos!$T:$T,$D307,VI_Debitos!$R:$R,LEFT(PAGADO!N$1,4),VI_Debitos!$Q:$Q,RIGHT(N$1,2))</f>
        <v>0</v>
      </c>
      <c r="O307" s="2">
        <f>SUMIFS(VI_Debitos!$V:$V,VI_Debitos!$H:$H,$C307,VI_Debitos!$T:$T,$D307,VI_Debitos!$R:$R,LEFT(PAGADO!O$1,4),VI_Debitos!$Q:$Q,RIGHT(O$1,2))</f>
        <v>0</v>
      </c>
      <c r="P307" s="2">
        <f>SUMIFS(VI_Debitos!$V:$V,VI_Debitos!$H:$H,$C307,VI_Debitos!$T:$T,$D307,VI_Debitos!$R:$R,LEFT(PAGADO!P$1,4),VI_Debitos!$Q:$Q,RIGHT(P$1,2))</f>
        <v>0</v>
      </c>
      <c r="Q307" s="2">
        <f>SUMIFS(VI_Debitos!$V:$V,VI_Debitos!$H:$H,$C307,VI_Debitos!$T:$T,$D307,VI_Debitos!$R:$R,LEFT(PAGADO!Q$1,4),VI_Debitos!$Q:$Q,RIGHT(Q$1,2))</f>
        <v>0</v>
      </c>
      <c r="R307" s="2">
        <f t="shared" si="4"/>
        <v>0</v>
      </c>
    </row>
    <row r="308" spans="6:18">
      <c r="F308" s="2">
        <f>SUMIFS(VI_Debitos!$V:$V,VI_Debitos!$H:$H,$C308,VI_Debitos!$T:$T,$D308,VI_Debitos!$R:$R,LEFT(PAGADO!F$1,4),VI_Debitos!$Q:$Q,RIGHT(F$1,2))</f>
        <v>0</v>
      </c>
      <c r="G308" s="2">
        <f>SUMIFS(VI_Debitos!$V:$V,VI_Debitos!$H:$H,$C308,VI_Debitos!$T:$T,$D308,VI_Debitos!$R:$R,LEFT(PAGADO!G$1,4),VI_Debitos!$Q:$Q,RIGHT(G$1,2))</f>
        <v>0</v>
      </c>
      <c r="H308" s="2">
        <f>SUMIFS(VI_Debitos!$V:$V,VI_Debitos!$H:$H,$C308,VI_Debitos!$T:$T,$D308,VI_Debitos!$R:$R,LEFT(PAGADO!H$1,4),VI_Debitos!$Q:$Q,RIGHT(H$1,2))</f>
        <v>0</v>
      </c>
      <c r="I308" s="2">
        <f>SUMIFS(VI_Debitos!$V:$V,VI_Debitos!$H:$H,$C308,VI_Debitos!$T:$T,$D308,VI_Debitos!$R:$R,LEFT(PAGADO!I$1,4),VI_Debitos!$Q:$Q,RIGHT(I$1,2))</f>
        <v>0</v>
      </c>
      <c r="J308" s="2">
        <f>SUMIFS(VI_Debitos!$V:$V,VI_Debitos!$H:$H,$C308,VI_Debitos!$T:$T,$D308,VI_Debitos!$R:$R,LEFT(PAGADO!J$1,4),VI_Debitos!$Q:$Q,RIGHT(J$1,2))</f>
        <v>0</v>
      </c>
      <c r="K308" s="2">
        <f>SUMIFS(VI_Debitos!$V:$V,VI_Debitos!$H:$H,$C308,VI_Debitos!$T:$T,$D308,VI_Debitos!$R:$R,LEFT(PAGADO!K$1,4),VI_Debitos!$Q:$Q,RIGHT(K$1,2))</f>
        <v>0</v>
      </c>
      <c r="L308" s="2">
        <f>SUMIFS(VI_Debitos!$V:$V,VI_Debitos!$H:$H,$C308,VI_Debitos!$T:$T,$D308,VI_Debitos!$R:$R,LEFT(PAGADO!L$1,4),VI_Debitos!$Q:$Q,RIGHT(L$1,2))</f>
        <v>0</v>
      </c>
      <c r="M308" s="2">
        <f>SUMIFS(VI_Debitos!$V:$V,VI_Debitos!$H:$H,$C308,VI_Debitos!$T:$T,$D308,VI_Debitos!$R:$R,LEFT(PAGADO!M$1,4),VI_Debitos!$Q:$Q,RIGHT(M$1,2))</f>
        <v>0</v>
      </c>
      <c r="N308" s="2">
        <f>SUMIFS(VI_Debitos!$V:$V,VI_Debitos!$H:$H,$C308,VI_Debitos!$T:$T,$D308,VI_Debitos!$R:$R,LEFT(PAGADO!N$1,4),VI_Debitos!$Q:$Q,RIGHT(N$1,2))</f>
        <v>0</v>
      </c>
      <c r="O308" s="2">
        <f>SUMIFS(VI_Debitos!$V:$V,VI_Debitos!$H:$H,$C308,VI_Debitos!$T:$T,$D308,VI_Debitos!$R:$R,LEFT(PAGADO!O$1,4),VI_Debitos!$Q:$Q,RIGHT(O$1,2))</f>
        <v>0</v>
      </c>
      <c r="P308" s="2">
        <f>SUMIFS(VI_Debitos!$V:$V,VI_Debitos!$H:$H,$C308,VI_Debitos!$T:$T,$D308,VI_Debitos!$R:$R,LEFT(PAGADO!P$1,4),VI_Debitos!$Q:$Q,RIGHT(P$1,2))</f>
        <v>0</v>
      </c>
      <c r="Q308" s="2">
        <f>SUMIFS(VI_Debitos!$V:$V,VI_Debitos!$H:$H,$C308,VI_Debitos!$T:$T,$D308,VI_Debitos!$R:$R,LEFT(PAGADO!Q$1,4),VI_Debitos!$Q:$Q,RIGHT(Q$1,2))</f>
        <v>0</v>
      </c>
      <c r="R308" s="2">
        <f t="shared" si="4"/>
        <v>0</v>
      </c>
    </row>
    <row r="309" spans="6:18">
      <c r="F309" s="2">
        <f>SUMIFS(VI_Debitos!$V:$V,VI_Debitos!$H:$H,$C309,VI_Debitos!$T:$T,$D309,VI_Debitos!$R:$R,LEFT(PAGADO!F$1,4),VI_Debitos!$Q:$Q,RIGHT(F$1,2))</f>
        <v>0</v>
      </c>
      <c r="G309" s="2">
        <f>SUMIFS(VI_Debitos!$V:$V,VI_Debitos!$H:$H,$C309,VI_Debitos!$T:$T,$D309,VI_Debitos!$R:$R,LEFT(PAGADO!G$1,4),VI_Debitos!$Q:$Q,RIGHT(G$1,2))</f>
        <v>0</v>
      </c>
      <c r="H309" s="2">
        <f>SUMIFS(VI_Debitos!$V:$V,VI_Debitos!$H:$H,$C309,VI_Debitos!$T:$T,$D309,VI_Debitos!$R:$R,LEFT(PAGADO!H$1,4),VI_Debitos!$Q:$Q,RIGHT(H$1,2))</f>
        <v>0</v>
      </c>
      <c r="I309" s="2">
        <f>SUMIFS(VI_Debitos!$V:$V,VI_Debitos!$H:$H,$C309,VI_Debitos!$T:$T,$D309,VI_Debitos!$R:$R,LEFT(PAGADO!I$1,4),VI_Debitos!$Q:$Q,RIGHT(I$1,2))</f>
        <v>0</v>
      </c>
      <c r="J309" s="2">
        <f>SUMIFS(VI_Debitos!$V:$V,VI_Debitos!$H:$H,$C309,VI_Debitos!$T:$T,$D309,VI_Debitos!$R:$R,LEFT(PAGADO!J$1,4),VI_Debitos!$Q:$Q,RIGHT(J$1,2))</f>
        <v>0</v>
      </c>
      <c r="K309" s="2">
        <f>SUMIFS(VI_Debitos!$V:$V,VI_Debitos!$H:$H,$C309,VI_Debitos!$T:$T,$D309,VI_Debitos!$R:$R,LEFT(PAGADO!K$1,4),VI_Debitos!$Q:$Q,RIGHT(K$1,2))</f>
        <v>0</v>
      </c>
      <c r="L309" s="2">
        <f>SUMIFS(VI_Debitos!$V:$V,VI_Debitos!$H:$H,$C309,VI_Debitos!$T:$T,$D309,VI_Debitos!$R:$R,LEFT(PAGADO!L$1,4),VI_Debitos!$Q:$Q,RIGHT(L$1,2))</f>
        <v>0</v>
      </c>
      <c r="M309" s="2">
        <f>SUMIFS(VI_Debitos!$V:$V,VI_Debitos!$H:$H,$C309,VI_Debitos!$T:$T,$D309,VI_Debitos!$R:$R,LEFT(PAGADO!M$1,4),VI_Debitos!$Q:$Q,RIGHT(M$1,2))</f>
        <v>0</v>
      </c>
      <c r="N309" s="2">
        <f>SUMIFS(VI_Debitos!$V:$V,VI_Debitos!$H:$H,$C309,VI_Debitos!$T:$T,$D309,VI_Debitos!$R:$R,LEFT(PAGADO!N$1,4),VI_Debitos!$Q:$Q,RIGHT(N$1,2))</f>
        <v>0</v>
      </c>
      <c r="O309" s="2">
        <f>SUMIFS(VI_Debitos!$V:$V,VI_Debitos!$H:$H,$C309,VI_Debitos!$T:$T,$D309,VI_Debitos!$R:$R,LEFT(PAGADO!O$1,4),VI_Debitos!$Q:$Q,RIGHT(O$1,2))</f>
        <v>0</v>
      </c>
      <c r="P309" s="2">
        <f>SUMIFS(VI_Debitos!$V:$V,VI_Debitos!$H:$H,$C309,VI_Debitos!$T:$T,$D309,VI_Debitos!$R:$R,LEFT(PAGADO!P$1,4),VI_Debitos!$Q:$Q,RIGHT(P$1,2))</f>
        <v>0</v>
      </c>
      <c r="Q309" s="2">
        <f>SUMIFS(VI_Debitos!$V:$V,VI_Debitos!$H:$H,$C309,VI_Debitos!$T:$T,$D309,VI_Debitos!$R:$R,LEFT(PAGADO!Q$1,4),VI_Debitos!$Q:$Q,RIGHT(Q$1,2))</f>
        <v>0</v>
      </c>
      <c r="R309" s="2">
        <f t="shared" si="4"/>
        <v>0</v>
      </c>
    </row>
    <row r="310" spans="6:18">
      <c r="F310" s="2">
        <f>SUMIFS(VI_Debitos!$V:$V,VI_Debitos!$H:$H,$C310,VI_Debitos!$T:$T,$D310,VI_Debitos!$R:$R,LEFT(PAGADO!F$1,4),VI_Debitos!$Q:$Q,RIGHT(F$1,2))</f>
        <v>0</v>
      </c>
      <c r="G310" s="2">
        <f>SUMIFS(VI_Debitos!$V:$V,VI_Debitos!$H:$H,$C310,VI_Debitos!$T:$T,$D310,VI_Debitos!$R:$R,LEFT(PAGADO!G$1,4),VI_Debitos!$Q:$Q,RIGHT(G$1,2))</f>
        <v>0</v>
      </c>
      <c r="H310" s="2">
        <f>SUMIFS(VI_Debitos!$V:$V,VI_Debitos!$H:$H,$C310,VI_Debitos!$T:$T,$D310,VI_Debitos!$R:$R,LEFT(PAGADO!H$1,4),VI_Debitos!$Q:$Q,RIGHT(H$1,2))</f>
        <v>0</v>
      </c>
      <c r="I310" s="2">
        <f>SUMIFS(VI_Debitos!$V:$V,VI_Debitos!$H:$H,$C310,VI_Debitos!$T:$T,$D310,VI_Debitos!$R:$R,LEFT(PAGADO!I$1,4),VI_Debitos!$Q:$Q,RIGHT(I$1,2))</f>
        <v>0</v>
      </c>
      <c r="J310" s="2">
        <f>SUMIFS(VI_Debitos!$V:$V,VI_Debitos!$H:$H,$C310,VI_Debitos!$T:$T,$D310,VI_Debitos!$R:$R,LEFT(PAGADO!J$1,4),VI_Debitos!$Q:$Q,RIGHT(J$1,2))</f>
        <v>0</v>
      </c>
      <c r="K310" s="2">
        <f>SUMIFS(VI_Debitos!$V:$V,VI_Debitos!$H:$H,$C310,VI_Debitos!$T:$T,$D310,VI_Debitos!$R:$R,LEFT(PAGADO!K$1,4),VI_Debitos!$Q:$Q,RIGHT(K$1,2))</f>
        <v>0</v>
      </c>
      <c r="L310" s="2">
        <f>SUMIFS(VI_Debitos!$V:$V,VI_Debitos!$H:$H,$C310,VI_Debitos!$T:$T,$D310,VI_Debitos!$R:$R,LEFT(PAGADO!L$1,4),VI_Debitos!$Q:$Q,RIGHT(L$1,2))</f>
        <v>0</v>
      </c>
      <c r="M310" s="2">
        <f>SUMIFS(VI_Debitos!$V:$V,VI_Debitos!$H:$H,$C310,VI_Debitos!$T:$T,$D310,VI_Debitos!$R:$R,LEFT(PAGADO!M$1,4),VI_Debitos!$Q:$Q,RIGHT(M$1,2))</f>
        <v>0</v>
      </c>
      <c r="N310" s="2">
        <f>SUMIFS(VI_Debitos!$V:$V,VI_Debitos!$H:$H,$C310,VI_Debitos!$T:$T,$D310,VI_Debitos!$R:$R,LEFT(PAGADO!N$1,4),VI_Debitos!$Q:$Q,RIGHT(N$1,2))</f>
        <v>0</v>
      </c>
      <c r="O310" s="2">
        <f>SUMIFS(VI_Debitos!$V:$V,VI_Debitos!$H:$H,$C310,VI_Debitos!$T:$T,$D310,VI_Debitos!$R:$R,LEFT(PAGADO!O$1,4),VI_Debitos!$Q:$Q,RIGHT(O$1,2))</f>
        <v>0</v>
      </c>
      <c r="P310" s="2">
        <f>SUMIFS(VI_Debitos!$V:$V,VI_Debitos!$H:$H,$C310,VI_Debitos!$T:$T,$D310,VI_Debitos!$R:$R,LEFT(PAGADO!P$1,4),VI_Debitos!$Q:$Q,RIGHT(P$1,2))</f>
        <v>0</v>
      </c>
      <c r="Q310" s="2">
        <f>SUMIFS(VI_Debitos!$V:$V,VI_Debitos!$H:$H,$C310,VI_Debitos!$T:$T,$D310,VI_Debitos!$R:$R,LEFT(PAGADO!Q$1,4),VI_Debitos!$Q:$Q,RIGHT(Q$1,2))</f>
        <v>0</v>
      </c>
      <c r="R310" s="2">
        <f t="shared" si="4"/>
        <v>0</v>
      </c>
    </row>
    <row r="311" spans="6:18">
      <c r="F311" s="2">
        <f>SUMIFS(VI_Debitos!$V:$V,VI_Debitos!$H:$H,$C311,VI_Debitos!$T:$T,$D311,VI_Debitos!$R:$R,LEFT(PAGADO!F$1,4),VI_Debitos!$Q:$Q,RIGHT(F$1,2))</f>
        <v>0</v>
      </c>
      <c r="G311" s="2">
        <f>SUMIFS(VI_Debitos!$V:$V,VI_Debitos!$H:$H,$C311,VI_Debitos!$T:$T,$D311,VI_Debitos!$R:$R,LEFT(PAGADO!G$1,4),VI_Debitos!$Q:$Q,RIGHT(G$1,2))</f>
        <v>0</v>
      </c>
      <c r="H311" s="2">
        <f>SUMIFS(VI_Debitos!$V:$V,VI_Debitos!$H:$H,$C311,VI_Debitos!$T:$T,$D311,VI_Debitos!$R:$R,LEFT(PAGADO!H$1,4),VI_Debitos!$Q:$Q,RIGHT(H$1,2))</f>
        <v>0</v>
      </c>
      <c r="I311" s="2">
        <f>SUMIFS(VI_Debitos!$V:$V,VI_Debitos!$H:$H,$C311,VI_Debitos!$T:$T,$D311,VI_Debitos!$R:$R,LEFT(PAGADO!I$1,4),VI_Debitos!$Q:$Q,RIGHT(I$1,2))</f>
        <v>0</v>
      </c>
      <c r="J311" s="2">
        <f>SUMIFS(VI_Debitos!$V:$V,VI_Debitos!$H:$H,$C311,VI_Debitos!$T:$T,$D311,VI_Debitos!$R:$R,LEFT(PAGADO!J$1,4),VI_Debitos!$Q:$Q,RIGHT(J$1,2))</f>
        <v>0</v>
      </c>
      <c r="K311" s="2">
        <f>SUMIFS(VI_Debitos!$V:$V,VI_Debitos!$H:$H,$C311,VI_Debitos!$T:$T,$D311,VI_Debitos!$R:$R,LEFT(PAGADO!K$1,4),VI_Debitos!$Q:$Q,RIGHT(K$1,2))</f>
        <v>0</v>
      </c>
      <c r="L311" s="2">
        <f>SUMIFS(VI_Debitos!$V:$V,VI_Debitos!$H:$H,$C311,VI_Debitos!$T:$T,$D311,VI_Debitos!$R:$R,LEFT(PAGADO!L$1,4),VI_Debitos!$Q:$Q,RIGHT(L$1,2))</f>
        <v>0</v>
      </c>
      <c r="M311" s="2">
        <f>SUMIFS(VI_Debitos!$V:$V,VI_Debitos!$H:$H,$C311,VI_Debitos!$T:$T,$D311,VI_Debitos!$R:$R,LEFT(PAGADO!M$1,4),VI_Debitos!$Q:$Q,RIGHT(M$1,2))</f>
        <v>0</v>
      </c>
      <c r="N311" s="2">
        <f>SUMIFS(VI_Debitos!$V:$V,VI_Debitos!$H:$H,$C311,VI_Debitos!$T:$T,$D311,VI_Debitos!$R:$R,LEFT(PAGADO!N$1,4),VI_Debitos!$Q:$Q,RIGHT(N$1,2))</f>
        <v>0</v>
      </c>
      <c r="O311" s="2">
        <f>SUMIFS(VI_Debitos!$V:$V,VI_Debitos!$H:$H,$C311,VI_Debitos!$T:$T,$D311,VI_Debitos!$R:$R,LEFT(PAGADO!O$1,4),VI_Debitos!$Q:$Q,RIGHT(O$1,2))</f>
        <v>0</v>
      </c>
      <c r="P311" s="2">
        <f>SUMIFS(VI_Debitos!$V:$V,VI_Debitos!$H:$H,$C311,VI_Debitos!$T:$T,$D311,VI_Debitos!$R:$R,LEFT(PAGADO!P$1,4),VI_Debitos!$Q:$Q,RIGHT(P$1,2))</f>
        <v>0</v>
      </c>
      <c r="Q311" s="2">
        <f>SUMIFS(VI_Debitos!$V:$V,VI_Debitos!$H:$H,$C311,VI_Debitos!$T:$T,$D311,VI_Debitos!$R:$R,LEFT(PAGADO!Q$1,4),VI_Debitos!$Q:$Q,RIGHT(Q$1,2))</f>
        <v>0</v>
      </c>
      <c r="R311" s="2">
        <f t="shared" si="4"/>
        <v>0</v>
      </c>
    </row>
    <row r="312" spans="6:18">
      <c r="F312" s="2">
        <f>SUMIFS(VI_Debitos!$V:$V,VI_Debitos!$H:$H,$C312,VI_Debitos!$T:$T,$D312,VI_Debitos!$R:$R,LEFT(PAGADO!F$1,4),VI_Debitos!$Q:$Q,RIGHT(F$1,2))</f>
        <v>0</v>
      </c>
      <c r="G312" s="2">
        <f>SUMIFS(VI_Debitos!$V:$V,VI_Debitos!$H:$H,$C312,VI_Debitos!$T:$T,$D312,VI_Debitos!$R:$R,LEFT(PAGADO!G$1,4),VI_Debitos!$Q:$Q,RIGHT(G$1,2))</f>
        <v>0</v>
      </c>
      <c r="H312" s="2">
        <f>SUMIFS(VI_Debitos!$V:$V,VI_Debitos!$H:$H,$C312,VI_Debitos!$T:$T,$D312,VI_Debitos!$R:$R,LEFT(PAGADO!H$1,4),VI_Debitos!$Q:$Q,RIGHT(H$1,2))</f>
        <v>0</v>
      </c>
      <c r="I312" s="2">
        <f>SUMIFS(VI_Debitos!$V:$V,VI_Debitos!$H:$H,$C312,VI_Debitos!$T:$T,$D312,VI_Debitos!$R:$R,LEFT(PAGADO!I$1,4),VI_Debitos!$Q:$Q,RIGHT(I$1,2))</f>
        <v>0</v>
      </c>
      <c r="J312" s="2">
        <f>SUMIFS(VI_Debitos!$V:$V,VI_Debitos!$H:$H,$C312,VI_Debitos!$T:$T,$D312,VI_Debitos!$R:$R,LEFT(PAGADO!J$1,4),VI_Debitos!$Q:$Q,RIGHT(J$1,2))</f>
        <v>0</v>
      </c>
      <c r="K312" s="2">
        <f>SUMIFS(VI_Debitos!$V:$V,VI_Debitos!$H:$H,$C312,VI_Debitos!$T:$T,$D312,VI_Debitos!$R:$R,LEFT(PAGADO!K$1,4),VI_Debitos!$Q:$Q,RIGHT(K$1,2))</f>
        <v>0</v>
      </c>
      <c r="L312" s="2">
        <f>SUMIFS(VI_Debitos!$V:$V,VI_Debitos!$H:$H,$C312,VI_Debitos!$T:$T,$D312,VI_Debitos!$R:$R,LEFT(PAGADO!L$1,4),VI_Debitos!$Q:$Q,RIGHT(L$1,2))</f>
        <v>0</v>
      </c>
      <c r="M312" s="2">
        <f>SUMIFS(VI_Debitos!$V:$V,VI_Debitos!$H:$H,$C312,VI_Debitos!$T:$T,$D312,VI_Debitos!$R:$R,LEFT(PAGADO!M$1,4),VI_Debitos!$Q:$Q,RIGHT(M$1,2))</f>
        <v>0</v>
      </c>
      <c r="N312" s="2">
        <f>SUMIFS(VI_Debitos!$V:$V,VI_Debitos!$H:$H,$C312,VI_Debitos!$T:$T,$D312,VI_Debitos!$R:$R,LEFT(PAGADO!N$1,4),VI_Debitos!$Q:$Q,RIGHT(N$1,2))</f>
        <v>0</v>
      </c>
      <c r="O312" s="2">
        <f>SUMIFS(VI_Debitos!$V:$V,VI_Debitos!$H:$H,$C312,VI_Debitos!$T:$T,$D312,VI_Debitos!$R:$R,LEFT(PAGADO!O$1,4),VI_Debitos!$Q:$Q,RIGHT(O$1,2))</f>
        <v>0</v>
      </c>
      <c r="P312" s="2">
        <f>SUMIFS(VI_Debitos!$V:$V,VI_Debitos!$H:$H,$C312,VI_Debitos!$T:$T,$D312,VI_Debitos!$R:$R,LEFT(PAGADO!P$1,4),VI_Debitos!$Q:$Q,RIGHT(P$1,2))</f>
        <v>0</v>
      </c>
      <c r="Q312" s="2">
        <f>SUMIFS(VI_Debitos!$V:$V,VI_Debitos!$H:$H,$C312,VI_Debitos!$T:$T,$D312,VI_Debitos!$R:$R,LEFT(PAGADO!Q$1,4),VI_Debitos!$Q:$Q,RIGHT(Q$1,2))</f>
        <v>0</v>
      </c>
      <c r="R312" s="2">
        <f t="shared" si="4"/>
        <v>0</v>
      </c>
    </row>
    <row r="313" spans="6:18">
      <c r="F313" s="2">
        <f>SUMIFS(VI_Debitos!$V:$V,VI_Debitos!$H:$H,$C313,VI_Debitos!$T:$T,$D313,VI_Debitos!$R:$R,LEFT(PAGADO!F$1,4),VI_Debitos!$Q:$Q,RIGHT(F$1,2))</f>
        <v>0</v>
      </c>
      <c r="G313" s="2">
        <f>SUMIFS(VI_Debitos!$V:$V,VI_Debitos!$H:$H,$C313,VI_Debitos!$T:$T,$D313,VI_Debitos!$R:$R,LEFT(PAGADO!G$1,4),VI_Debitos!$Q:$Q,RIGHT(G$1,2))</f>
        <v>0</v>
      </c>
      <c r="H313" s="2">
        <f>SUMIFS(VI_Debitos!$V:$V,VI_Debitos!$H:$H,$C313,VI_Debitos!$T:$T,$D313,VI_Debitos!$R:$R,LEFT(PAGADO!H$1,4),VI_Debitos!$Q:$Q,RIGHT(H$1,2))</f>
        <v>0</v>
      </c>
      <c r="I313" s="2">
        <f>SUMIFS(VI_Debitos!$V:$V,VI_Debitos!$H:$H,$C313,VI_Debitos!$T:$T,$D313,VI_Debitos!$R:$R,LEFT(PAGADO!I$1,4),VI_Debitos!$Q:$Q,RIGHT(I$1,2))</f>
        <v>0</v>
      </c>
      <c r="J313" s="2">
        <f>SUMIFS(VI_Debitos!$V:$V,VI_Debitos!$H:$H,$C313,VI_Debitos!$T:$T,$D313,VI_Debitos!$R:$R,LEFT(PAGADO!J$1,4),VI_Debitos!$Q:$Q,RIGHT(J$1,2))</f>
        <v>0</v>
      </c>
      <c r="K313" s="2">
        <f>SUMIFS(VI_Debitos!$V:$V,VI_Debitos!$H:$H,$C313,VI_Debitos!$T:$T,$D313,VI_Debitos!$R:$R,LEFT(PAGADO!K$1,4),VI_Debitos!$Q:$Q,RIGHT(K$1,2))</f>
        <v>0</v>
      </c>
      <c r="L313" s="2">
        <f>SUMIFS(VI_Debitos!$V:$V,VI_Debitos!$H:$H,$C313,VI_Debitos!$T:$T,$D313,VI_Debitos!$R:$R,LEFT(PAGADO!L$1,4),VI_Debitos!$Q:$Q,RIGHT(L$1,2))</f>
        <v>0</v>
      </c>
      <c r="M313" s="2">
        <f>SUMIFS(VI_Debitos!$V:$V,VI_Debitos!$H:$H,$C313,VI_Debitos!$T:$T,$D313,VI_Debitos!$R:$R,LEFT(PAGADO!M$1,4),VI_Debitos!$Q:$Q,RIGHT(M$1,2))</f>
        <v>0</v>
      </c>
      <c r="N313" s="2">
        <f>SUMIFS(VI_Debitos!$V:$V,VI_Debitos!$H:$H,$C313,VI_Debitos!$T:$T,$D313,VI_Debitos!$R:$R,LEFT(PAGADO!N$1,4),VI_Debitos!$Q:$Q,RIGHT(N$1,2))</f>
        <v>0</v>
      </c>
      <c r="O313" s="2">
        <f>SUMIFS(VI_Debitos!$V:$V,VI_Debitos!$H:$H,$C313,VI_Debitos!$T:$T,$D313,VI_Debitos!$R:$R,LEFT(PAGADO!O$1,4),VI_Debitos!$Q:$Q,RIGHT(O$1,2))</f>
        <v>0</v>
      </c>
      <c r="P313" s="2">
        <f>SUMIFS(VI_Debitos!$V:$V,VI_Debitos!$H:$H,$C313,VI_Debitos!$T:$T,$D313,VI_Debitos!$R:$R,LEFT(PAGADO!P$1,4),VI_Debitos!$Q:$Q,RIGHT(P$1,2))</f>
        <v>0</v>
      </c>
      <c r="Q313" s="2">
        <f>SUMIFS(VI_Debitos!$V:$V,VI_Debitos!$H:$H,$C313,VI_Debitos!$T:$T,$D313,VI_Debitos!$R:$R,LEFT(PAGADO!Q$1,4),VI_Debitos!$Q:$Q,RIGHT(Q$1,2))</f>
        <v>0</v>
      </c>
      <c r="R313" s="2">
        <f t="shared" si="4"/>
        <v>0</v>
      </c>
    </row>
    <row r="314" spans="6:18">
      <c r="F314" s="2">
        <f>SUMIFS(VI_Debitos!$V:$V,VI_Debitos!$H:$H,$C314,VI_Debitos!$T:$T,$D314,VI_Debitos!$R:$R,LEFT(PAGADO!F$1,4),VI_Debitos!$Q:$Q,RIGHT(F$1,2))</f>
        <v>0</v>
      </c>
      <c r="G314" s="2">
        <f>SUMIFS(VI_Debitos!$V:$V,VI_Debitos!$H:$H,$C314,VI_Debitos!$T:$T,$D314,VI_Debitos!$R:$R,LEFT(PAGADO!G$1,4),VI_Debitos!$Q:$Q,RIGHT(G$1,2))</f>
        <v>0</v>
      </c>
      <c r="H314" s="2">
        <f>SUMIFS(VI_Debitos!$V:$V,VI_Debitos!$H:$H,$C314,VI_Debitos!$T:$T,$D314,VI_Debitos!$R:$R,LEFT(PAGADO!H$1,4),VI_Debitos!$Q:$Q,RIGHT(H$1,2))</f>
        <v>0</v>
      </c>
      <c r="I314" s="2">
        <f>SUMIFS(VI_Debitos!$V:$V,VI_Debitos!$H:$H,$C314,VI_Debitos!$T:$T,$D314,VI_Debitos!$R:$R,LEFT(PAGADO!I$1,4),VI_Debitos!$Q:$Q,RIGHT(I$1,2))</f>
        <v>0</v>
      </c>
      <c r="J314" s="2">
        <f>SUMIFS(VI_Debitos!$V:$V,VI_Debitos!$H:$H,$C314,VI_Debitos!$T:$T,$D314,VI_Debitos!$R:$R,LEFT(PAGADO!J$1,4),VI_Debitos!$Q:$Q,RIGHT(J$1,2))</f>
        <v>0</v>
      </c>
      <c r="K314" s="2">
        <f>SUMIFS(VI_Debitos!$V:$V,VI_Debitos!$H:$H,$C314,VI_Debitos!$T:$T,$D314,VI_Debitos!$R:$R,LEFT(PAGADO!K$1,4),VI_Debitos!$Q:$Q,RIGHT(K$1,2))</f>
        <v>0</v>
      </c>
      <c r="L314" s="2">
        <f>SUMIFS(VI_Debitos!$V:$V,VI_Debitos!$H:$H,$C314,VI_Debitos!$T:$T,$D314,VI_Debitos!$R:$R,LEFT(PAGADO!L$1,4),VI_Debitos!$Q:$Q,RIGHT(L$1,2))</f>
        <v>0</v>
      </c>
      <c r="M314" s="2">
        <f>SUMIFS(VI_Debitos!$V:$V,VI_Debitos!$H:$H,$C314,VI_Debitos!$T:$T,$D314,VI_Debitos!$R:$R,LEFT(PAGADO!M$1,4),VI_Debitos!$Q:$Q,RIGHT(M$1,2))</f>
        <v>0</v>
      </c>
      <c r="N314" s="2">
        <f>SUMIFS(VI_Debitos!$V:$V,VI_Debitos!$H:$H,$C314,VI_Debitos!$T:$T,$D314,VI_Debitos!$R:$R,LEFT(PAGADO!N$1,4),VI_Debitos!$Q:$Q,RIGHT(N$1,2))</f>
        <v>0</v>
      </c>
      <c r="O314" s="2">
        <f>SUMIFS(VI_Debitos!$V:$V,VI_Debitos!$H:$H,$C314,VI_Debitos!$T:$T,$D314,VI_Debitos!$R:$R,LEFT(PAGADO!O$1,4),VI_Debitos!$Q:$Q,RIGHT(O$1,2))</f>
        <v>0</v>
      </c>
      <c r="P314" s="2">
        <f>SUMIFS(VI_Debitos!$V:$V,VI_Debitos!$H:$H,$C314,VI_Debitos!$T:$T,$D314,VI_Debitos!$R:$R,LEFT(PAGADO!P$1,4),VI_Debitos!$Q:$Q,RIGHT(P$1,2))</f>
        <v>0</v>
      </c>
      <c r="Q314" s="2">
        <f>SUMIFS(VI_Debitos!$V:$V,VI_Debitos!$H:$H,$C314,VI_Debitos!$T:$T,$D314,VI_Debitos!$R:$R,LEFT(PAGADO!Q$1,4),VI_Debitos!$Q:$Q,RIGHT(Q$1,2))</f>
        <v>0</v>
      </c>
      <c r="R314" s="2">
        <f t="shared" si="4"/>
        <v>0</v>
      </c>
    </row>
    <row r="315" spans="6:18">
      <c r="F315" s="2">
        <f>SUMIFS(VI_Debitos!$V:$V,VI_Debitos!$H:$H,$C315,VI_Debitos!$T:$T,$D315,VI_Debitos!$R:$R,LEFT(PAGADO!F$1,4),VI_Debitos!$Q:$Q,RIGHT(F$1,2))</f>
        <v>0</v>
      </c>
      <c r="G315" s="2">
        <f>SUMIFS(VI_Debitos!$V:$V,VI_Debitos!$H:$H,$C315,VI_Debitos!$T:$T,$D315,VI_Debitos!$R:$R,LEFT(PAGADO!G$1,4),VI_Debitos!$Q:$Q,RIGHT(G$1,2))</f>
        <v>0</v>
      </c>
      <c r="H315" s="2">
        <f>SUMIFS(VI_Debitos!$V:$V,VI_Debitos!$H:$H,$C315,VI_Debitos!$T:$T,$D315,VI_Debitos!$R:$R,LEFT(PAGADO!H$1,4),VI_Debitos!$Q:$Q,RIGHT(H$1,2))</f>
        <v>0</v>
      </c>
      <c r="I315" s="2">
        <f>SUMIFS(VI_Debitos!$V:$V,VI_Debitos!$H:$H,$C315,VI_Debitos!$T:$T,$D315,VI_Debitos!$R:$R,LEFT(PAGADO!I$1,4),VI_Debitos!$Q:$Q,RIGHT(I$1,2))</f>
        <v>0</v>
      </c>
      <c r="J315" s="2">
        <f>SUMIFS(VI_Debitos!$V:$V,VI_Debitos!$H:$H,$C315,VI_Debitos!$T:$T,$D315,VI_Debitos!$R:$R,LEFT(PAGADO!J$1,4),VI_Debitos!$Q:$Q,RIGHT(J$1,2))</f>
        <v>0</v>
      </c>
      <c r="K315" s="2">
        <f>SUMIFS(VI_Debitos!$V:$V,VI_Debitos!$H:$H,$C315,VI_Debitos!$T:$T,$D315,VI_Debitos!$R:$R,LEFT(PAGADO!K$1,4),VI_Debitos!$Q:$Q,RIGHT(K$1,2))</f>
        <v>0</v>
      </c>
      <c r="L315" s="2">
        <f>SUMIFS(VI_Debitos!$V:$V,VI_Debitos!$H:$H,$C315,VI_Debitos!$T:$T,$D315,VI_Debitos!$R:$R,LEFT(PAGADO!L$1,4),VI_Debitos!$Q:$Q,RIGHT(L$1,2))</f>
        <v>0</v>
      </c>
      <c r="M315" s="2">
        <f>SUMIFS(VI_Debitos!$V:$V,VI_Debitos!$H:$H,$C315,VI_Debitos!$T:$T,$D315,VI_Debitos!$R:$R,LEFT(PAGADO!M$1,4),VI_Debitos!$Q:$Q,RIGHT(M$1,2))</f>
        <v>0</v>
      </c>
      <c r="N315" s="2">
        <f>SUMIFS(VI_Debitos!$V:$V,VI_Debitos!$H:$H,$C315,VI_Debitos!$T:$T,$D315,VI_Debitos!$R:$R,LEFT(PAGADO!N$1,4),VI_Debitos!$Q:$Q,RIGHT(N$1,2))</f>
        <v>0</v>
      </c>
      <c r="O315" s="2">
        <f>SUMIFS(VI_Debitos!$V:$V,VI_Debitos!$H:$H,$C315,VI_Debitos!$T:$T,$D315,VI_Debitos!$R:$R,LEFT(PAGADO!O$1,4),VI_Debitos!$Q:$Q,RIGHT(O$1,2))</f>
        <v>0</v>
      </c>
      <c r="P315" s="2">
        <f>SUMIFS(VI_Debitos!$V:$V,VI_Debitos!$H:$H,$C315,VI_Debitos!$T:$T,$D315,VI_Debitos!$R:$R,LEFT(PAGADO!P$1,4),VI_Debitos!$Q:$Q,RIGHT(P$1,2))</f>
        <v>0</v>
      </c>
      <c r="Q315" s="2">
        <f>SUMIFS(VI_Debitos!$V:$V,VI_Debitos!$H:$H,$C315,VI_Debitos!$T:$T,$D315,VI_Debitos!$R:$R,LEFT(PAGADO!Q$1,4),VI_Debitos!$Q:$Q,RIGHT(Q$1,2))</f>
        <v>0</v>
      </c>
      <c r="R315" s="2">
        <f t="shared" si="4"/>
        <v>0</v>
      </c>
    </row>
    <row r="316" spans="6:18">
      <c r="F316" s="2">
        <f>SUMIFS(VI_Debitos!$V:$V,VI_Debitos!$H:$H,$C316,VI_Debitos!$T:$T,$D316,VI_Debitos!$R:$R,LEFT(PAGADO!F$1,4),VI_Debitos!$Q:$Q,RIGHT(F$1,2))</f>
        <v>0</v>
      </c>
      <c r="G316" s="2">
        <f>SUMIFS(VI_Debitos!$V:$V,VI_Debitos!$H:$H,$C316,VI_Debitos!$T:$T,$D316,VI_Debitos!$R:$R,LEFT(PAGADO!G$1,4),VI_Debitos!$Q:$Q,RIGHT(G$1,2))</f>
        <v>0</v>
      </c>
      <c r="H316" s="2">
        <f>SUMIFS(VI_Debitos!$V:$V,VI_Debitos!$H:$H,$C316,VI_Debitos!$T:$T,$D316,VI_Debitos!$R:$R,LEFT(PAGADO!H$1,4),VI_Debitos!$Q:$Q,RIGHT(H$1,2))</f>
        <v>0</v>
      </c>
      <c r="I316" s="2">
        <f>SUMIFS(VI_Debitos!$V:$V,VI_Debitos!$H:$H,$C316,VI_Debitos!$T:$T,$D316,VI_Debitos!$R:$R,LEFT(PAGADO!I$1,4),VI_Debitos!$Q:$Q,RIGHT(I$1,2))</f>
        <v>0</v>
      </c>
      <c r="J316" s="2">
        <f>SUMIFS(VI_Debitos!$V:$V,VI_Debitos!$H:$H,$C316,VI_Debitos!$T:$T,$D316,VI_Debitos!$R:$R,LEFT(PAGADO!J$1,4),VI_Debitos!$Q:$Q,RIGHT(J$1,2))</f>
        <v>0</v>
      </c>
      <c r="K316" s="2">
        <f>SUMIFS(VI_Debitos!$V:$V,VI_Debitos!$H:$H,$C316,VI_Debitos!$T:$T,$D316,VI_Debitos!$R:$R,LEFT(PAGADO!K$1,4),VI_Debitos!$Q:$Q,RIGHT(K$1,2))</f>
        <v>0</v>
      </c>
      <c r="L316" s="2">
        <f>SUMIFS(VI_Debitos!$V:$V,VI_Debitos!$H:$H,$C316,VI_Debitos!$T:$T,$D316,VI_Debitos!$R:$R,LEFT(PAGADO!L$1,4),VI_Debitos!$Q:$Q,RIGHT(L$1,2))</f>
        <v>0</v>
      </c>
      <c r="M316" s="2">
        <f>SUMIFS(VI_Debitos!$V:$V,VI_Debitos!$H:$H,$C316,VI_Debitos!$T:$T,$D316,VI_Debitos!$R:$R,LEFT(PAGADO!M$1,4),VI_Debitos!$Q:$Q,RIGHT(M$1,2))</f>
        <v>0</v>
      </c>
      <c r="N316" s="2">
        <f>SUMIFS(VI_Debitos!$V:$V,VI_Debitos!$H:$H,$C316,VI_Debitos!$T:$T,$D316,VI_Debitos!$R:$R,LEFT(PAGADO!N$1,4),VI_Debitos!$Q:$Q,RIGHT(N$1,2))</f>
        <v>0</v>
      </c>
      <c r="O316" s="2">
        <f>SUMIFS(VI_Debitos!$V:$V,VI_Debitos!$H:$H,$C316,VI_Debitos!$T:$T,$D316,VI_Debitos!$R:$R,LEFT(PAGADO!O$1,4),VI_Debitos!$Q:$Q,RIGHT(O$1,2))</f>
        <v>0</v>
      </c>
      <c r="P316" s="2">
        <f>SUMIFS(VI_Debitos!$V:$V,VI_Debitos!$H:$H,$C316,VI_Debitos!$T:$T,$D316,VI_Debitos!$R:$R,LEFT(PAGADO!P$1,4),VI_Debitos!$Q:$Q,RIGHT(P$1,2))</f>
        <v>0</v>
      </c>
      <c r="Q316" s="2">
        <f>SUMIFS(VI_Debitos!$V:$V,VI_Debitos!$H:$H,$C316,VI_Debitos!$T:$T,$D316,VI_Debitos!$R:$R,LEFT(PAGADO!Q$1,4),VI_Debitos!$Q:$Q,RIGHT(Q$1,2))</f>
        <v>0</v>
      </c>
      <c r="R316" s="2">
        <f t="shared" si="4"/>
        <v>0</v>
      </c>
    </row>
    <row r="317" spans="6:18">
      <c r="F317" s="2">
        <f>SUMIFS(VI_Debitos!$V:$V,VI_Debitos!$H:$H,$C317,VI_Debitos!$T:$T,$D317,VI_Debitos!$R:$R,LEFT(PAGADO!F$1,4),VI_Debitos!$Q:$Q,RIGHT(F$1,2))</f>
        <v>0</v>
      </c>
      <c r="G317" s="2">
        <f>SUMIFS(VI_Debitos!$V:$V,VI_Debitos!$H:$H,$C317,VI_Debitos!$T:$T,$D317,VI_Debitos!$R:$R,LEFT(PAGADO!G$1,4),VI_Debitos!$Q:$Q,RIGHT(G$1,2))</f>
        <v>0</v>
      </c>
      <c r="H317" s="2">
        <f>SUMIFS(VI_Debitos!$V:$V,VI_Debitos!$H:$H,$C317,VI_Debitos!$T:$T,$D317,VI_Debitos!$R:$R,LEFT(PAGADO!H$1,4),VI_Debitos!$Q:$Q,RIGHT(H$1,2))</f>
        <v>0</v>
      </c>
      <c r="I317" s="2">
        <f>SUMIFS(VI_Debitos!$V:$V,VI_Debitos!$H:$H,$C317,VI_Debitos!$T:$T,$D317,VI_Debitos!$R:$R,LEFT(PAGADO!I$1,4),VI_Debitos!$Q:$Q,RIGHT(I$1,2))</f>
        <v>0</v>
      </c>
      <c r="J317" s="2">
        <f>SUMIFS(VI_Debitos!$V:$V,VI_Debitos!$H:$H,$C317,VI_Debitos!$T:$T,$D317,VI_Debitos!$R:$R,LEFT(PAGADO!J$1,4),VI_Debitos!$Q:$Q,RIGHT(J$1,2))</f>
        <v>0</v>
      </c>
      <c r="K317" s="2">
        <f>SUMIFS(VI_Debitos!$V:$V,VI_Debitos!$H:$H,$C317,VI_Debitos!$T:$T,$D317,VI_Debitos!$R:$R,LEFT(PAGADO!K$1,4),VI_Debitos!$Q:$Q,RIGHT(K$1,2))</f>
        <v>0</v>
      </c>
      <c r="L317" s="2">
        <f>SUMIFS(VI_Debitos!$V:$V,VI_Debitos!$H:$H,$C317,VI_Debitos!$T:$T,$D317,VI_Debitos!$R:$R,LEFT(PAGADO!L$1,4),VI_Debitos!$Q:$Q,RIGHT(L$1,2))</f>
        <v>0</v>
      </c>
      <c r="M317" s="2">
        <f>SUMIFS(VI_Debitos!$V:$V,VI_Debitos!$H:$H,$C317,VI_Debitos!$T:$T,$D317,VI_Debitos!$R:$R,LEFT(PAGADO!M$1,4),VI_Debitos!$Q:$Q,RIGHT(M$1,2))</f>
        <v>0</v>
      </c>
      <c r="N317" s="2">
        <f>SUMIFS(VI_Debitos!$V:$V,VI_Debitos!$H:$H,$C317,VI_Debitos!$T:$T,$D317,VI_Debitos!$R:$R,LEFT(PAGADO!N$1,4),VI_Debitos!$Q:$Q,RIGHT(N$1,2))</f>
        <v>0</v>
      </c>
      <c r="O317" s="2">
        <f>SUMIFS(VI_Debitos!$V:$V,VI_Debitos!$H:$H,$C317,VI_Debitos!$T:$T,$D317,VI_Debitos!$R:$R,LEFT(PAGADO!O$1,4),VI_Debitos!$Q:$Q,RIGHT(O$1,2))</f>
        <v>0</v>
      </c>
      <c r="P317" s="2">
        <f>SUMIFS(VI_Debitos!$V:$V,VI_Debitos!$H:$H,$C317,VI_Debitos!$T:$T,$D317,VI_Debitos!$R:$R,LEFT(PAGADO!P$1,4),VI_Debitos!$Q:$Q,RIGHT(P$1,2))</f>
        <v>0</v>
      </c>
      <c r="Q317" s="2">
        <f>SUMIFS(VI_Debitos!$V:$V,VI_Debitos!$H:$H,$C317,VI_Debitos!$T:$T,$D317,VI_Debitos!$R:$R,LEFT(PAGADO!Q$1,4),VI_Debitos!$Q:$Q,RIGHT(Q$1,2))</f>
        <v>0</v>
      </c>
      <c r="R317" s="2">
        <f t="shared" si="4"/>
        <v>0</v>
      </c>
    </row>
    <row r="318" spans="6:18">
      <c r="F318" s="2">
        <f>SUMIFS(VI_Debitos!$V:$V,VI_Debitos!$H:$H,$C318,VI_Debitos!$T:$T,$D318,VI_Debitos!$R:$R,LEFT(PAGADO!F$1,4),VI_Debitos!$Q:$Q,RIGHT(F$1,2))</f>
        <v>0</v>
      </c>
      <c r="G318" s="2">
        <f>SUMIFS(VI_Debitos!$V:$V,VI_Debitos!$H:$H,$C318,VI_Debitos!$T:$T,$D318,VI_Debitos!$R:$R,LEFT(PAGADO!G$1,4),VI_Debitos!$Q:$Q,RIGHT(G$1,2))</f>
        <v>0</v>
      </c>
      <c r="H318" s="2">
        <f>SUMIFS(VI_Debitos!$V:$V,VI_Debitos!$H:$H,$C318,VI_Debitos!$T:$T,$D318,VI_Debitos!$R:$R,LEFT(PAGADO!H$1,4),VI_Debitos!$Q:$Q,RIGHT(H$1,2))</f>
        <v>0</v>
      </c>
      <c r="I318" s="2">
        <f>SUMIFS(VI_Debitos!$V:$V,VI_Debitos!$H:$H,$C318,VI_Debitos!$T:$T,$D318,VI_Debitos!$R:$R,LEFT(PAGADO!I$1,4),VI_Debitos!$Q:$Q,RIGHT(I$1,2))</f>
        <v>0</v>
      </c>
      <c r="J318" s="2">
        <f>SUMIFS(VI_Debitos!$V:$V,VI_Debitos!$H:$H,$C318,VI_Debitos!$T:$T,$D318,VI_Debitos!$R:$R,LEFT(PAGADO!J$1,4),VI_Debitos!$Q:$Q,RIGHT(J$1,2))</f>
        <v>0</v>
      </c>
      <c r="K318" s="2">
        <f>SUMIFS(VI_Debitos!$V:$V,VI_Debitos!$H:$H,$C318,VI_Debitos!$T:$T,$D318,VI_Debitos!$R:$R,LEFT(PAGADO!K$1,4),VI_Debitos!$Q:$Q,RIGHT(K$1,2))</f>
        <v>0</v>
      </c>
      <c r="L318" s="2">
        <f>SUMIFS(VI_Debitos!$V:$V,VI_Debitos!$H:$H,$C318,VI_Debitos!$T:$T,$D318,VI_Debitos!$R:$R,LEFT(PAGADO!L$1,4),VI_Debitos!$Q:$Q,RIGHT(L$1,2))</f>
        <v>0</v>
      </c>
      <c r="M318" s="2">
        <f>SUMIFS(VI_Debitos!$V:$V,VI_Debitos!$H:$H,$C318,VI_Debitos!$T:$T,$D318,VI_Debitos!$R:$R,LEFT(PAGADO!M$1,4),VI_Debitos!$Q:$Q,RIGHT(M$1,2))</f>
        <v>0</v>
      </c>
      <c r="N318" s="2">
        <f>SUMIFS(VI_Debitos!$V:$V,VI_Debitos!$H:$H,$C318,VI_Debitos!$T:$T,$D318,VI_Debitos!$R:$R,LEFT(PAGADO!N$1,4),VI_Debitos!$Q:$Q,RIGHT(N$1,2))</f>
        <v>0</v>
      </c>
      <c r="O318" s="2">
        <f>SUMIFS(VI_Debitos!$V:$V,VI_Debitos!$H:$H,$C318,VI_Debitos!$T:$T,$D318,VI_Debitos!$R:$R,LEFT(PAGADO!O$1,4),VI_Debitos!$Q:$Q,RIGHT(O$1,2))</f>
        <v>0</v>
      </c>
      <c r="P318" s="2">
        <f>SUMIFS(VI_Debitos!$V:$V,VI_Debitos!$H:$H,$C318,VI_Debitos!$T:$T,$D318,VI_Debitos!$R:$R,LEFT(PAGADO!P$1,4),VI_Debitos!$Q:$Q,RIGHT(P$1,2))</f>
        <v>0</v>
      </c>
      <c r="Q318" s="2">
        <f>SUMIFS(VI_Debitos!$V:$V,VI_Debitos!$H:$H,$C318,VI_Debitos!$T:$T,$D318,VI_Debitos!$R:$R,LEFT(PAGADO!Q$1,4),VI_Debitos!$Q:$Q,RIGHT(Q$1,2))</f>
        <v>0</v>
      </c>
      <c r="R318" s="2">
        <f t="shared" si="4"/>
        <v>0</v>
      </c>
    </row>
    <row r="319" spans="6:18">
      <c r="F319" s="2">
        <f>SUMIFS(VI_Debitos!$V:$V,VI_Debitos!$H:$H,$C319,VI_Debitos!$T:$T,$D319,VI_Debitos!$R:$R,LEFT(PAGADO!F$1,4),VI_Debitos!$Q:$Q,RIGHT(F$1,2))</f>
        <v>0</v>
      </c>
      <c r="G319" s="2">
        <f>SUMIFS(VI_Debitos!$V:$V,VI_Debitos!$H:$H,$C319,VI_Debitos!$T:$T,$D319,VI_Debitos!$R:$R,LEFT(PAGADO!G$1,4),VI_Debitos!$Q:$Q,RIGHT(G$1,2))</f>
        <v>0</v>
      </c>
      <c r="H319" s="2">
        <f>SUMIFS(VI_Debitos!$V:$V,VI_Debitos!$H:$H,$C319,VI_Debitos!$T:$T,$D319,VI_Debitos!$R:$R,LEFT(PAGADO!H$1,4),VI_Debitos!$Q:$Q,RIGHT(H$1,2))</f>
        <v>0</v>
      </c>
      <c r="I319" s="2">
        <f>SUMIFS(VI_Debitos!$V:$V,VI_Debitos!$H:$H,$C319,VI_Debitos!$T:$T,$D319,VI_Debitos!$R:$R,LEFT(PAGADO!I$1,4),VI_Debitos!$Q:$Q,RIGHT(I$1,2))</f>
        <v>0</v>
      </c>
      <c r="J319" s="2">
        <f>SUMIFS(VI_Debitos!$V:$V,VI_Debitos!$H:$H,$C319,VI_Debitos!$T:$T,$D319,VI_Debitos!$R:$R,LEFT(PAGADO!J$1,4),VI_Debitos!$Q:$Q,RIGHT(J$1,2))</f>
        <v>0</v>
      </c>
      <c r="K319" s="2">
        <f>SUMIFS(VI_Debitos!$V:$V,VI_Debitos!$H:$H,$C319,VI_Debitos!$T:$T,$D319,VI_Debitos!$R:$R,LEFT(PAGADO!K$1,4),VI_Debitos!$Q:$Q,RIGHT(K$1,2))</f>
        <v>0</v>
      </c>
      <c r="L319" s="2">
        <f>SUMIFS(VI_Debitos!$V:$V,VI_Debitos!$H:$H,$C319,VI_Debitos!$T:$T,$D319,VI_Debitos!$R:$R,LEFT(PAGADO!L$1,4),VI_Debitos!$Q:$Q,RIGHT(L$1,2))</f>
        <v>0</v>
      </c>
      <c r="M319" s="2">
        <f>SUMIFS(VI_Debitos!$V:$V,VI_Debitos!$H:$H,$C319,VI_Debitos!$T:$T,$D319,VI_Debitos!$R:$R,LEFT(PAGADO!M$1,4),VI_Debitos!$Q:$Q,RIGHT(M$1,2))</f>
        <v>0</v>
      </c>
      <c r="N319" s="2">
        <f>SUMIFS(VI_Debitos!$V:$V,VI_Debitos!$H:$H,$C319,VI_Debitos!$T:$T,$D319,VI_Debitos!$R:$R,LEFT(PAGADO!N$1,4),VI_Debitos!$Q:$Q,RIGHT(N$1,2))</f>
        <v>0</v>
      </c>
      <c r="O319" s="2">
        <f>SUMIFS(VI_Debitos!$V:$V,VI_Debitos!$H:$H,$C319,VI_Debitos!$T:$T,$D319,VI_Debitos!$R:$R,LEFT(PAGADO!O$1,4),VI_Debitos!$Q:$Q,RIGHT(O$1,2))</f>
        <v>0</v>
      </c>
      <c r="P319" s="2">
        <f>SUMIFS(VI_Debitos!$V:$V,VI_Debitos!$H:$H,$C319,VI_Debitos!$T:$T,$D319,VI_Debitos!$R:$R,LEFT(PAGADO!P$1,4),VI_Debitos!$Q:$Q,RIGHT(P$1,2))</f>
        <v>0</v>
      </c>
      <c r="Q319" s="2">
        <f>SUMIFS(VI_Debitos!$V:$V,VI_Debitos!$H:$H,$C319,VI_Debitos!$T:$T,$D319,VI_Debitos!$R:$R,LEFT(PAGADO!Q$1,4),VI_Debitos!$Q:$Q,RIGHT(Q$1,2))</f>
        <v>0</v>
      </c>
      <c r="R319" s="2">
        <f t="shared" si="4"/>
        <v>0</v>
      </c>
    </row>
    <row r="320" spans="6:18">
      <c r="F320" s="2">
        <f>SUMIFS(VI_Debitos!$V:$V,VI_Debitos!$H:$H,$C320,VI_Debitos!$T:$T,$D320,VI_Debitos!$R:$R,LEFT(PAGADO!F$1,4),VI_Debitos!$Q:$Q,RIGHT(F$1,2))</f>
        <v>0</v>
      </c>
      <c r="G320" s="2">
        <f>SUMIFS(VI_Debitos!$V:$V,VI_Debitos!$H:$H,$C320,VI_Debitos!$T:$T,$D320,VI_Debitos!$R:$R,LEFT(PAGADO!G$1,4),VI_Debitos!$Q:$Q,RIGHT(G$1,2))</f>
        <v>0</v>
      </c>
      <c r="H320" s="2">
        <f>SUMIFS(VI_Debitos!$V:$V,VI_Debitos!$H:$H,$C320,VI_Debitos!$T:$T,$D320,VI_Debitos!$R:$R,LEFT(PAGADO!H$1,4),VI_Debitos!$Q:$Q,RIGHT(H$1,2))</f>
        <v>0</v>
      </c>
      <c r="I320" s="2">
        <f>SUMIFS(VI_Debitos!$V:$V,VI_Debitos!$H:$H,$C320,VI_Debitos!$T:$T,$D320,VI_Debitos!$R:$R,LEFT(PAGADO!I$1,4),VI_Debitos!$Q:$Q,RIGHT(I$1,2))</f>
        <v>0</v>
      </c>
      <c r="J320" s="2">
        <f>SUMIFS(VI_Debitos!$V:$V,VI_Debitos!$H:$H,$C320,VI_Debitos!$T:$T,$D320,VI_Debitos!$R:$R,LEFT(PAGADO!J$1,4),VI_Debitos!$Q:$Q,RIGHT(J$1,2))</f>
        <v>0</v>
      </c>
      <c r="K320" s="2">
        <f>SUMIFS(VI_Debitos!$V:$V,VI_Debitos!$H:$H,$C320,VI_Debitos!$T:$T,$D320,VI_Debitos!$R:$R,LEFT(PAGADO!K$1,4),VI_Debitos!$Q:$Q,RIGHT(K$1,2))</f>
        <v>0</v>
      </c>
      <c r="L320" s="2">
        <f>SUMIFS(VI_Debitos!$V:$V,VI_Debitos!$H:$H,$C320,VI_Debitos!$T:$T,$D320,VI_Debitos!$R:$R,LEFT(PAGADO!L$1,4),VI_Debitos!$Q:$Q,RIGHT(L$1,2))</f>
        <v>0</v>
      </c>
      <c r="M320" s="2">
        <f>SUMIFS(VI_Debitos!$V:$V,VI_Debitos!$H:$H,$C320,VI_Debitos!$T:$T,$D320,VI_Debitos!$R:$R,LEFT(PAGADO!M$1,4),VI_Debitos!$Q:$Q,RIGHT(M$1,2))</f>
        <v>0</v>
      </c>
      <c r="N320" s="2">
        <f>SUMIFS(VI_Debitos!$V:$V,VI_Debitos!$H:$H,$C320,VI_Debitos!$T:$T,$D320,VI_Debitos!$R:$R,LEFT(PAGADO!N$1,4),VI_Debitos!$Q:$Q,RIGHT(N$1,2))</f>
        <v>0</v>
      </c>
      <c r="O320" s="2">
        <f>SUMIFS(VI_Debitos!$V:$V,VI_Debitos!$H:$H,$C320,VI_Debitos!$T:$T,$D320,VI_Debitos!$R:$R,LEFT(PAGADO!O$1,4),VI_Debitos!$Q:$Q,RIGHT(O$1,2))</f>
        <v>0</v>
      </c>
      <c r="P320" s="2">
        <f>SUMIFS(VI_Debitos!$V:$V,VI_Debitos!$H:$H,$C320,VI_Debitos!$T:$T,$D320,VI_Debitos!$R:$R,LEFT(PAGADO!P$1,4),VI_Debitos!$Q:$Q,RIGHT(P$1,2))</f>
        <v>0</v>
      </c>
      <c r="Q320" s="2">
        <f>SUMIFS(VI_Debitos!$V:$V,VI_Debitos!$H:$H,$C320,VI_Debitos!$T:$T,$D320,VI_Debitos!$R:$R,LEFT(PAGADO!Q$1,4),VI_Debitos!$Q:$Q,RIGHT(Q$1,2))</f>
        <v>0</v>
      </c>
      <c r="R320" s="2">
        <f t="shared" si="4"/>
        <v>0</v>
      </c>
    </row>
    <row r="321" spans="6:18">
      <c r="F321" s="2">
        <f>SUMIFS(VI_Debitos!$V:$V,VI_Debitos!$H:$H,$C321,VI_Debitos!$T:$T,$D321,VI_Debitos!$R:$R,LEFT(PAGADO!F$1,4),VI_Debitos!$Q:$Q,RIGHT(F$1,2))</f>
        <v>0</v>
      </c>
      <c r="G321" s="2">
        <f>SUMIFS(VI_Debitos!$V:$V,VI_Debitos!$H:$H,$C321,VI_Debitos!$T:$T,$D321,VI_Debitos!$R:$R,LEFT(PAGADO!G$1,4),VI_Debitos!$Q:$Q,RIGHT(G$1,2))</f>
        <v>0</v>
      </c>
      <c r="H321" s="2">
        <f>SUMIFS(VI_Debitos!$V:$V,VI_Debitos!$H:$H,$C321,VI_Debitos!$T:$T,$D321,VI_Debitos!$R:$R,LEFT(PAGADO!H$1,4),VI_Debitos!$Q:$Q,RIGHT(H$1,2))</f>
        <v>0</v>
      </c>
      <c r="I321" s="2">
        <f>SUMIFS(VI_Debitos!$V:$V,VI_Debitos!$H:$H,$C321,VI_Debitos!$T:$T,$D321,VI_Debitos!$R:$R,LEFT(PAGADO!I$1,4),VI_Debitos!$Q:$Q,RIGHT(I$1,2))</f>
        <v>0</v>
      </c>
      <c r="J321" s="2">
        <f>SUMIFS(VI_Debitos!$V:$V,VI_Debitos!$H:$H,$C321,VI_Debitos!$T:$T,$D321,VI_Debitos!$R:$R,LEFT(PAGADO!J$1,4),VI_Debitos!$Q:$Q,RIGHT(J$1,2))</f>
        <v>0</v>
      </c>
      <c r="K321" s="2">
        <f>SUMIFS(VI_Debitos!$V:$V,VI_Debitos!$H:$H,$C321,VI_Debitos!$T:$T,$D321,VI_Debitos!$R:$R,LEFT(PAGADO!K$1,4),VI_Debitos!$Q:$Q,RIGHT(K$1,2))</f>
        <v>0</v>
      </c>
      <c r="L321" s="2">
        <f>SUMIFS(VI_Debitos!$V:$V,VI_Debitos!$H:$H,$C321,VI_Debitos!$T:$T,$D321,VI_Debitos!$R:$R,LEFT(PAGADO!L$1,4),VI_Debitos!$Q:$Q,RIGHT(L$1,2))</f>
        <v>0</v>
      </c>
      <c r="M321" s="2">
        <f>SUMIFS(VI_Debitos!$V:$V,VI_Debitos!$H:$H,$C321,VI_Debitos!$T:$T,$D321,VI_Debitos!$R:$R,LEFT(PAGADO!M$1,4),VI_Debitos!$Q:$Q,RIGHT(M$1,2))</f>
        <v>0</v>
      </c>
      <c r="N321" s="2">
        <f>SUMIFS(VI_Debitos!$V:$V,VI_Debitos!$H:$H,$C321,VI_Debitos!$T:$T,$D321,VI_Debitos!$R:$R,LEFT(PAGADO!N$1,4),VI_Debitos!$Q:$Q,RIGHT(N$1,2))</f>
        <v>0</v>
      </c>
      <c r="O321" s="2">
        <f>SUMIFS(VI_Debitos!$V:$V,VI_Debitos!$H:$H,$C321,VI_Debitos!$T:$T,$D321,VI_Debitos!$R:$R,LEFT(PAGADO!O$1,4),VI_Debitos!$Q:$Q,RIGHT(O$1,2))</f>
        <v>0</v>
      </c>
      <c r="P321" s="2">
        <f>SUMIFS(VI_Debitos!$V:$V,VI_Debitos!$H:$H,$C321,VI_Debitos!$T:$T,$D321,VI_Debitos!$R:$R,LEFT(PAGADO!P$1,4),VI_Debitos!$Q:$Q,RIGHT(P$1,2))</f>
        <v>0</v>
      </c>
      <c r="Q321" s="2">
        <f>SUMIFS(VI_Debitos!$V:$V,VI_Debitos!$H:$H,$C321,VI_Debitos!$T:$T,$D321,VI_Debitos!$R:$R,LEFT(PAGADO!Q$1,4),VI_Debitos!$Q:$Q,RIGHT(Q$1,2))</f>
        <v>0</v>
      </c>
      <c r="R321" s="2">
        <f t="shared" si="4"/>
        <v>0</v>
      </c>
    </row>
    <row r="322" spans="6:18">
      <c r="F322" s="2">
        <f>SUMIFS(VI_Debitos!$V:$V,VI_Debitos!$H:$H,$C322,VI_Debitos!$T:$T,$D322,VI_Debitos!$R:$R,LEFT(PAGADO!F$1,4),VI_Debitos!$Q:$Q,RIGHT(F$1,2))</f>
        <v>0</v>
      </c>
      <c r="G322" s="2">
        <f>SUMIFS(VI_Debitos!$V:$V,VI_Debitos!$H:$H,$C322,VI_Debitos!$T:$T,$D322,VI_Debitos!$R:$R,LEFT(PAGADO!G$1,4),VI_Debitos!$Q:$Q,RIGHT(G$1,2))</f>
        <v>0</v>
      </c>
      <c r="H322" s="2">
        <f>SUMIFS(VI_Debitos!$V:$V,VI_Debitos!$H:$H,$C322,VI_Debitos!$T:$T,$D322,VI_Debitos!$R:$R,LEFT(PAGADO!H$1,4),VI_Debitos!$Q:$Q,RIGHT(H$1,2))</f>
        <v>0</v>
      </c>
      <c r="I322" s="2">
        <f>SUMIFS(VI_Debitos!$V:$V,VI_Debitos!$H:$H,$C322,VI_Debitos!$T:$T,$D322,VI_Debitos!$R:$R,LEFT(PAGADO!I$1,4),VI_Debitos!$Q:$Q,RIGHT(I$1,2))</f>
        <v>0</v>
      </c>
      <c r="J322" s="2">
        <f>SUMIFS(VI_Debitos!$V:$V,VI_Debitos!$H:$H,$C322,VI_Debitos!$T:$T,$D322,VI_Debitos!$R:$R,LEFT(PAGADO!J$1,4),VI_Debitos!$Q:$Q,RIGHT(J$1,2))</f>
        <v>0</v>
      </c>
      <c r="K322" s="2">
        <f>SUMIFS(VI_Debitos!$V:$V,VI_Debitos!$H:$H,$C322,VI_Debitos!$T:$T,$D322,VI_Debitos!$R:$R,LEFT(PAGADO!K$1,4),VI_Debitos!$Q:$Q,RIGHT(K$1,2))</f>
        <v>0</v>
      </c>
      <c r="L322" s="2">
        <f>SUMIFS(VI_Debitos!$V:$V,VI_Debitos!$H:$H,$C322,VI_Debitos!$T:$T,$D322,VI_Debitos!$R:$R,LEFT(PAGADO!L$1,4),VI_Debitos!$Q:$Q,RIGHT(L$1,2))</f>
        <v>0</v>
      </c>
      <c r="M322" s="2">
        <f>SUMIFS(VI_Debitos!$V:$V,VI_Debitos!$H:$H,$C322,VI_Debitos!$T:$T,$D322,VI_Debitos!$R:$R,LEFT(PAGADO!M$1,4),VI_Debitos!$Q:$Q,RIGHT(M$1,2))</f>
        <v>0</v>
      </c>
      <c r="N322" s="2">
        <f>SUMIFS(VI_Debitos!$V:$V,VI_Debitos!$H:$H,$C322,VI_Debitos!$T:$T,$D322,VI_Debitos!$R:$R,LEFT(PAGADO!N$1,4),VI_Debitos!$Q:$Q,RIGHT(N$1,2))</f>
        <v>0</v>
      </c>
      <c r="O322" s="2">
        <f>SUMIFS(VI_Debitos!$V:$V,VI_Debitos!$H:$H,$C322,VI_Debitos!$T:$T,$D322,VI_Debitos!$R:$R,LEFT(PAGADO!O$1,4),VI_Debitos!$Q:$Q,RIGHT(O$1,2))</f>
        <v>0</v>
      </c>
      <c r="P322" s="2">
        <f>SUMIFS(VI_Debitos!$V:$V,VI_Debitos!$H:$H,$C322,VI_Debitos!$T:$T,$D322,VI_Debitos!$R:$R,LEFT(PAGADO!P$1,4),VI_Debitos!$Q:$Q,RIGHT(P$1,2))</f>
        <v>0</v>
      </c>
      <c r="Q322" s="2">
        <f>SUMIFS(VI_Debitos!$V:$V,VI_Debitos!$H:$H,$C322,VI_Debitos!$T:$T,$D322,VI_Debitos!$R:$R,LEFT(PAGADO!Q$1,4),VI_Debitos!$Q:$Q,RIGHT(Q$1,2))</f>
        <v>0</v>
      </c>
      <c r="R322" s="2">
        <f t="shared" ref="R322:R385" si="5">SUM(F322:Q322)</f>
        <v>0</v>
      </c>
    </row>
    <row r="323" spans="6:18">
      <c r="F323" s="2">
        <f>SUMIFS(VI_Debitos!$V:$V,VI_Debitos!$H:$H,$C323,VI_Debitos!$T:$T,$D323,VI_Debitos!$R:$R,LEFT(PAGADO!F$1,4),VI_Debitos!$Q:$Q,RIGHT(F$1,2))</f>
        <v>0</v>
      </c>
      <c r="G323" s="2">
        <f>SUMIFS(VI_Debitos!$V:$V,VI_Debitos!$H:$H,$C323,VI_Debitos!$T:$T,$D323,VI_Debitos!$R:$R,LEFT(PAGADO!G$1,4),VI_Debitos!$Q:$Q,RIGHT(G$1,2))</f>
        <v>0</v>
      </c>
      <c r="H323" s="2">
        <f>SUMIFS(VI_Debitos!$V:$V,VI_Debitos!$H:$H,$C323,VI_Debitos!$T:$T,$D323,VI_Debitos!$R:$R,LEFT(PAGADO!H$1,4),VI_Debitos!$Q:$Q,RIGHT(H$1,2))</f>
        <v>0</v>
      </c>
      <c r="I323" s="2">
        <f>SUMIFS(VI_Debitos!$V:$V,VI_Debitos!$H:$H,$C323,VI_Debitos!$T:$T,$D323,VI_Debitos!$R:$R,LEFT(PAGADO!I$1,4),VI_Debitos!$Q:$Q,RIGHT(I$1,2))</f>
        <v>0</v>
      </c>
      <c r="J323" s="2">
        <f>SUMIFS(VI_Debitos!$V:$V,VI_Debitos!$H:$H,$C323,VI_Debitos!$T:$T,$D323,VI_Debitos!$R:$R,LEFT(PAGADO!J$1,4),VI_Debitos!$Q:$Q,RIGHT(J$1,2))</f>
        <v>0</v>
      </c>
      <c r="K323" s="2">
        <f>SUMIFS(VI_Debitos!$V:$V,VI_Debitos!$H:$H,$C323,VI_Debitos!$T:$T,$D323,VI_Debitos!$R:$R,LEFT(PAGADO!K$1,4),VI_Debitos!$Q:$Q,RIGHT(K$1,2))</f>
        <v>0</v>
      </c>
      <c r="L323" s="2">
        <f>SUMIFS(VI_Debitos!$V:$V,VI_Debitos!$H:$H,$C323,VI_Debitos!$T:$T,$D323,VI_Debitos!$R:$R,LEFT(PAGADO!L$1,4),VI_Debitos!$Q:$Q,RIGHT(L$1,2))</f>
        <v>0</v>
      </c>
      <c r="M323" s="2">
        <f>SUMIFS(VI_Debitos!$V:$V,VI_Debitos!$H:$H,$C323,VI_Debitos!$T:$T,$D323,VI_Debitos!$R:$R,LEFT(PAGADO!M$1,4),VI_Debitos!$Q:$Q,RIGHT(M$1,2))</f>
        <v>0</v>
      </c>
      <c r="N323" s="2">
        <f>SUMIFS(VI_Debitos!$V:$V,VI_Debitos!$H:$H,$C323,VI_Debitos!$T:$T,$D323,VI_Debitos!$R:$R,LEFT(PAGADO!N$1,4),VI_Debitos!$Q:$Q,RIGHT(N$1,2))</f>
        <v>0</v>
      </c>
      <c r="O323" s="2">
        <f>SUMIFS(VI_Debitos!$V:$V,VI_Debitos!$H:$H,$C323,VI_Debitos!$T:$T,$D323,VI_Debitos!$R:$R,LEFT(PAGADO!O$1,4),VI_Debitos!$Q:$Q,RIGHT(O$1,2))</f>
        <v>0</v>
      </c>
      <c r="P323" s="2">
        <f>SUMIFS(VI_Debitos!$V:$V,VI_Debitos!$H:$H,$C323,VI_Debitos!$T:$T,$D323,VI_Debitos!$R:$R,LEFT(PAGADO!P$1,4),VI_Debitos!$Q:$Q,RIGHT(P$1,2))</f>
        <v>0</v>
      </c>
      <c r="Q323" s="2">
        <f>SUMIFS(VI_Debitos!$V:$V,VI_Debitos!$H:$H,$C323,VI_Debitos!$T:$T,$D323,VI_Debitos!$R:$R,LEFT(PAGADO!Q$1,4),VI_Debitos!$Q:$Q,RIGHT(Q$1,2))</f>
        <v>0</v>
      </c>
      <c r="R323" s="2">
        <f t="shared" si="5"/>
        <v>0</v>
      </c>
    </row>
    <row r="324" spans="6:18">
      <c r="F324" s="2">
        <f>SUMIFS(VI_Debitos!$V:$V,VI_Debitos!$H:$H,$C324,VI_Debitos!$T:$T,$D324,VI_Debitos!$R:$R,LEFT(PAGADO!F$1,4),VI_Debitos!$Q:$Q,RIGHT(F$1,2))</f>
        <v>0</v>
      </c>
      <c r="G324" s="2">
        <f>SUMIFS(VI_Debitos!$V:$V,VI_Debitos!$H:$H,$C324,VI_Debitos!$T:$T,$D324,VI_Debitos!$R:$R,LEFT(PAGADO!G$1,4),VI_Debitos!$Q:$Q,RIGHT(G$1,2))</f>
        <v>0</v>
      </c>
      <c r="H324" s="2">
        <f>SUMIFS(VI_Debitos!$V:$V,VI_Debitos!$H:$H,$C324,VI_Debitos!$T:$T,$D324,VI_Debitos!$R:$R,LEFT(PAGADO!H$1,4),VI_Debitos!$Q:$Q,RIGHT(H$1,2))</f>
        <v>0</v>
      </c>
      <c r="I324" s="2">
        <f>SUMIFS(VI_Debitos!$V:$V,VI_Debitos!$H:$H,$C324,VI_Debitos!$T:$T,$D324,VI_Debitos!$R:$R,LEFT(PAGADO!I$1,4),VI_Debitos!$Q:$Q,RIGHT(I$1,2))</f>
        <v>0</v>
      </c>
      <c r="J324" s="2">
        <f>SUMIFS(VI_Debitos!$V:$V,VI_Debitos!$H:$H,$C324,VI_Debitos!$T:$T,$D324,VI_Debitos!$R:$R,LEFT(PAGADO!J$1,4),VI_Debitos!$Q:$Q,RIGHT(J$1,2))</f>
        <v>0</v>
      </c>
      <c r="K324" s="2">
        <f>SUMIFS(VI_Debitos!$V:$V,VI_Debitos!$H:$H,$C324,VI_Debitos!$T:$T,$D324,VI_Debitos!$R:$R,LEFT(PAGADO!K$1,4),VI_Debitos!$Q:$Q,RIGHT(K$1,2))</f>
        <v>0</v>
      </c>
      <c r="L324" s="2">
        <f>SUMIFS(VI_Debitos!$V:$V,VI_Debitos!$H:$H,$C324,VI_Debitos!$T:$T,$D324,VI_Debitos!$R:$R,LEFT(PAGADO!L$1,4),VI_Debitos!$Q:$Q,RIGHT(L$1,2))</f>
        <v>0</v>
      </c>
      <c r="M324" s="2">
        <f>SUMIFS(VI_Debitos!$V:$V,VI_Debitos!$H:$H,$C324,VI_Debitos!$T:$T,$D324,VI_Debitos!$R:$R,LEFT(PAGADO!M$1,4),VI_Debitos!$Q:$Q,RIGHT(M$1,2))</f>
        <v>0</v>
      </c>
      <c r="N324" s="2">
        <f>SUMIFS(VI_Debitos!$V:$V,VI_Debitos!$H:$H,$C324,VI_Debitos!$T:$T,$D324,VI_Debitos!$R:$R,LEFT(PAGADO!N$1,4),VI_Debitos!$Q:$Q,RIGHT(N$1,2))</f>
        <v>0</v>
      </c>
      <c r="O324" s="2">
        <f>SUMIFS(VI_Debitos!$V:$V,VI_Debitos!$H:$H,$C324,VI_Debitos!$T:$T,$D324,VI_Debitos!$R:$R,LEFT(PAGADO!O$1,4),VI_Debitos!$Q:$Q,RIGHT(O$1,2))</f>
        <v>0</v>
      </c>
      <c r="P324" s="2">
        <f>SUMIFS(VI_Debitos!$V:$V,VI_Debitos!$H:$H,$C324,VI_Debitos!$T:$T,$D324,VI_Debitos!$R:$R,LEFT(PAGADO!P$1,4),VI_Debitos!$Q:$Q,RIGHT(P$1,2))</f>
        <v>0</v>
      </c>
      <c r="Q324" s="2">
        <f>SUMIFS(VI_Debitos!$V:$V,VI_Debitos!$H:$H,$C324,VI_Debitos!$T:$T,$D324,VI_Debitos!$R:$R,LEFT(PAGADO!Q$1,4),VI_Debitos!$Q:$Q,RIGHT(Q$1,2))</f>
        <v>0</v>
      </c>
      <c r="R324" s="2">
        <f t="shared" si="5"/>
        <v>0</v>
      </c>
    </row>
    <row r="325" spans="6:18">
      <c r="F325" s="2">
        <f>SUMIFS(VI_Debitos!$V:$V,VI_Debitos!$H:$H,$C325,VI_Debitos!$T:$T,$D325,VI_Debitos!$R:$R,LEFT(PAGADO!F$1,4),VI_Debitos!$Q:$Q,RIGHT(F$1,2))</f>
        <v>0</v>
      </c>
      <c r="G325" s="2">
        <f>SUMIFS(VI_Debitos!$V:$V,VI_Debitos!$H:$H,$C325,VI_Debitos!$T:$T,$D325,VI_Debitos!$R:$R,LEFT(PAGADO!G$1,4),VI_Debitos!$Q:$Q,RIGHT(G$1,2))</f>
        <v>0</v>
      </c>
      <c r="H325" s="2">
        <f>SUMIFS(VI_Debitos!$V:$V,VI_Debitos!$H:$H,$C325,VI_Debitos!$T:$T,$D325,VI_Debitos!$R:$R,LEFT(PAGADO!H$1,4),VI_Debitos!$Q:$Q,RIGHT(H$1,2))</f>
        <v>0</v>
      </c>
      <c r="I325" s="2">
        <f>SUMIFS(VI_Debitos!$V:$V,VI_Debitos!$H:$H,$C325,VI_Debitos!$T:$T,$D325,VI_Debitos!$R:$R,LEFT(PAGADO!I$1,4),VI_Debitos!$Q:$Q,RIGHT(I$1,2))</f>
        <v>0</v>
      </c>
      <c r="J325" s="2">
        <f>SUMIFS(VI_Debitos!$V:$V,VI_Debitos!$H:$H,$C325,VI_Debitos!$T:$T,$D325,VI_Debitos!$R:$R,LEFT(PAGADO!J$1,4),VI_Debitos!$Q:$Q,RIGHT(J$1,2))</f>
        <v>0</v>
      </c>
      <c r="K325" s="2">
        <f>SUMIFS(VI_Debitos!$V:$V,VI_Debitos!$H:$H,$C325,VI_Debitos!$T:$T,$D325,VI_Debitos!$R:$R,LEFT(PAGADO!K$1,4),VI_Debitos!$Q:$Q,RIGHT(K$1,2))</f>
        <v>0</v>
      </c>
      <c r="L325" s="2">
        <f>SUMIFS(VI_Debitos!$V:$V,VI_Debitos!$H:$H,$C325,VI_Debitos!$T:$T,$D325,VI_Debitos!$R:$R,LEFT(PAGADO!L$1,4),VI_Debitos!$Q:$Q,RIGHT(L$1,2))</f>
        <v>0</v>
      </c>
      <c r="M325" s="2">
        <f>SUMIFS(VI_Debitos!$V:$V,VI_Debitos!$H:$H,$C325,VI_Debitos!$T:$T,$D325,VI_Debitos!$R:$R,LEFT(PAGADO!M$1,4),VI_Debitos!$Q:$Q,RIGHT(M$1,2))</f>
        <v>0</v>
      </c>
      <c r="N325" s="2">
        <f>SUMIFS(VI_Debitos!$V:$V,VI_Debitos!$H:$H,$C325,VI_Debitos!$T:$T,$D325,VI_Debitos!$R:$R,LEFT(PAGADO!N$1,4),VI_Debitos!$Q:$Q,RIGHT(N$1,2))</f>
        <v>0</v>
      </c>
      <c r="O325" s="2">
        <f>SUMIFS(VI_Debitos!$V:$V,VI_Debitos!$H:$H,$C325,VI_Debitos!$T:$T,$D325,VI_Debitos!$R:$R,LEFT(PAGADO!O$1,4),VI_Debitos!$Q:$Q,RIGHT(O$1,2))</f>
        <v>0</v>
      </c>
      <c r="P325" s="2">
        <f>SUMIFS(VI_Debitos!$V:$V,VI_Debitos!$H:$H,$C325,VI_Debitos!$T:$T,$D325,VI_Debitos!$R:$R,LEFT(PAGADO!P$1,4),VI_Debitos!$Q:$Q,RIGHT(P$1,2))</f>
        <v>0</v>
      </c>
      <c r="Q325" s="2">
        <f>SUMIFS(VI_Debitos!$V:$V,VI_Debitos!$H:$H,$C325,VI_Debitos!$T:$T,$D325,VI_Debitos!$R:$R,LEFT(PAGADO!Q$1,4),VI_Debitos!$Q:$Q,RIGHT(Q$1,2))</f>
        <v>0</v>
      </c>
      <c r="R325" s="2">
        <f t="shared" si="5"/>
        <v>0</v>
      </c>
    </row>
    <row r="326" spans="6:18">
      <c r="F326" s="2">
        <f>SUMIFS(VI_Debitos!$V:$V,VI_Debitos!$H:$H,$C326,VI_Debitos!$T:$T,$D326,VI_Debitos!$R:$R,LEFT(PAGADO!F$1,4),VI_Debitos!$Q:$Q,RIGHT(F$1,2))</f>
        <v>0</v>
      </c>
      <c r="G326" s="2">
        <f>SUMIFS(VI_Debitos!$V:$V,VI_Debitos!$H:$H,$C326,VI_Debitos!$T:$T,$D326,VI_Debitos!$R:$R,LEFT(PAGADO!G$1,4),VI_Debitos!$Q:$Q,RIGHT(G$1,2))</f>
        <v>0</v>
      </c>
      <c r="H326" s="2">
        <f>SUMIFS(VI_Debitos!$V:$V,VI_Debitos!$H:$H,$C326,VI_Debitos!$T:$T,$D326,VI_Debitos!$R:$R,LEFT(PAGADO!H$1,4),VI_Debitos!$Q:$Q,RIGHT(H$1,2))</f>
        <v>0</v>
      </c>
      <c r="I326" s="2">
        <f>SUMIFS(VI_Debitos!$V:$V,VI_Debitos!$H:$H,$C326,VI_Debitos!$T:$T,$D326,VI_Debitos!$R:$R,LEFT(PAGADO!I$1,4),VI_Debitos!$Q:$Q,RIGHT(I$1,2))</f>
        <v>0</v>
      </c>
      <c r="J326" s="2">
        <f>SUMIFS(VI_Debitos!$V:$V,VI_Debitos!$H:$H,$C326,VI_Debitos!$T:$T,$D326,VI_Debitos!$R:$R,LEFT(PAGADO!J$1,4),VI_Debitos!$Q:$Q,RIGHT(J$1,2))</f>
        <v>0</v>
      </c>
      <c r="K326" s="2">
        <f>SUMIFS(VI_Debitos!$V:$V,VI_Debitos!$H:$H,$C326,VI_Debitos!$T:$T,$D326,VI_Debitos!$R:$R,LEFT(PAGADO!K$1,4),VI_Debitos!$Q:$Q,RIGHT(K$1,2))</f>
        <v>0</v>
      </c>
      <c r="L326" s="2">
        <f>SUMIFS(VI_Debitos!$V:$V,VI_Debitos!$H:$H,$C326,VI_Debitos!$T:$T,$D326,VI_Debitos!$R:$R,LEFT(PAGADO!L$1,4),VI_Debitos!$Q:$Q,RIGHT(L$1,2))</f>
        <v>0</v>
      </c>
      <c r="M326" s="2">
        <f>SUMIFS(VI_Debitos!$V:$V,VI_Debitos!$H:$H,$C326,VI_Debitos!$T:$T,$D326,VI_Debitos!$R:$R,LEFT(PAGADO!M$1,4),VI_Debitos!$Q:$Q,RIGHT(M$1,2))</f>
        <v>0</v>
      </c>
      <c r="N326" s="2">
        <f>SUMIFS(VI_Debitos!$V:$V,VI_Debitos!$H:$H,$C326,VI_Debitos!$T:$T,$D326,VI_Debitos!$R:$R,LEFT(PAGADO!N$1,4),VI_Debitos!$Q:$Q,RIGHT(N$1,2))</f>
        <v>0</v>
      </c>
      <c r="O326" s="2">
        <f>SUMIFS(VI_Debitos!$V:$V,VI_Debitos!$H:$H,$C326,VI_Debitos!$T:$T,$D326,VI_Debitos!$R:$R,LEFT(PAGADO!O$1,4),VI_Debitos!$Q:$Q,RIGHT(O$1,2))</f>
        <v>0</v>
      </c>
      <c r="P326" s="2">
        <f>SUMIFS(VI_Debitos!$V:$V,VI_Debitos!$H:$H,$C326,VI_Debitos!$T:$T,$D326,VI_Debitos!$R:$R,LEFT(PAGADO!P$1,4),VI_Debitos!$Q:$Q,RIGHT(P$1,2))</f>
        <v>0</v>
      </c>
      <c r="Q326" s="2">
        <f>SUMIFS(VI_Debitos!$V:$V,VI_Debitos!$H:$H,$C326,VI_Debitos!$T:$T,$D326,VI_Debitos!$R:$R,LEFT(PAGADO!Q$1,4),VI_Debitos!$Q:$Q,RIGHT(Q$1,2))</f>
        <v>0</v>
      </c>
      <c r="R326" s="2">
        <f t="shared" si="5"/>
        <v>0</v>
      </c>
    </row>
    <row r="327" spans="6:18">
      <c r="F327" s="2">
        <f>SUMIFS(VI_Debitos!$V:$V,VI_Debitos!$H:$H,$C327,VI_Debitos!$T:$T,$D327,VI_Debitos!$R:$R,LEFT(PAGADO!F$1,4),VI_Debitos!$Q:$Q,RIGHT(F$1,2))</f>
        <v>0</v>
      </c>
      <c r="G327" s="2">
        <f>SUMIFS(VI_Debitos!$V:$V,VI_Debitos!$H:$H,$C327,VI_Debitos!$T:$T,$D327,VI_Debitos!$R:$R,LEFT(PAGADO!G$1,4),VI_Debitos!$Q:$Q,RIGHT(G$1,2))</f>
        <v>0</v>
      </c>
      <c r="H327" s="2">
        <f>SUMIFS(VI_Debitos!$V:$V,VI_Debitos!$H:$H,$C327,VI_Debitos!$T:$T,$D327,VI_Debitos!$R:$R,LEFT(PAGADO!H$1,4),VI_Debitos!$Q:$Q,RIGHT(H$1,2))</f>
        <v>0</v>
      </c>
      <c r="I327" s="2">
        <f>SUMIFS(VI_Debitos!$V:$V,VI_Debitos!$H:$H,$C327,VI_Debitos!$T:$T,$D327,VI_Debitos!$R:$R,LEFT(PAGADO!I$1,4),VI_Debitos!$Q:$Q,RIGHT(I$1,2))</f>
        <v>0</v>
      </c>
      <c r="J327" s="2">
        <f>SUMIFS(VI_Debitos!$V:$V,VI_Debitos!$H:$H,$C327,VI_Debitos!$T:$T,$D327,VI_Debitos!$R:$R,LEFT(PAGADO!J$1,4),VI_Debitos!$Q:$Q,RIGHT(J$1,2))</f>
        <v>0</v>
      </c>
      <c r="K327" s="2">
        <f>SUMIFS(VI_Debitos!$V:$V,VI_Debitos!$H:$H,$C327,VI_Debitos!$T:$T,$D327,VI_Debitos!$R:$R,LEFT(PAGADO!K$1,4),VI_Debitos!$Q:$Q,RIGHT(K$1,2))</f>
        <v>0</v>
      </c>
      <c r="L327" s="2">
        <f>SUMIFS(VI_Debitos!$V:$V,VI_Debitos!$H:$H,$C327,VI_Debitos!$T:$T,$D327,VI_Debitos!$R:$R,LEFT(PAGADO!L$1,4),VI_Debitos!$Q:$Q,RIGHT(L$1,2))</f>
        <v>0</v>
      </c>
      <c r="M327" s="2">
        <f>SUMIFS(VI_Debitos!$V:$V,VI_Debitos!$H:$H,$C327,VI_Debitos!$T:$T,$D327,VI_Debitos!$R:$R,LEFT(PAGADO!M$1,4),VI_Debitos!$Q:$Q,RIGHT(M$1,2))</f>
        <v>0</v>
      </c>
      <c r="N327" s="2">
        <f>SUMIFS(VI_Debitos!$V:$V,VI_Debitos!$H:$H,$C327,VI_Debitos!$T:$T,$D327,VI_Debitos!$R:$R,LEFT(PAGADO!N$1,4),VI_Debitos!$Q:$Q,RIGHT(N$1,2))</f>
        <v>0</v>
      </c>
      <c r="O327" s="2">
        <f>SUMIFS(VI_Debitos!$V:$V,VI_Debitos!$H:$H,$C327,VI_Debitos!$T:$T,$D327,VI_Debitos!$R:$R,LEFT(PAGADO!O$1,4),VI_Debitos!$Q:$Q,RIGHT(O$1,2))</f>
        <v>0</v>
      </c>
      <c r="P327" s="2">
        <f>SUMIFS(VI_Debitos!$V:$V,VI_Debitos!$H:$H,$C327,VI_Debitos!$T:$T,$D327,VI_Debitos!$R:$R,LEFT(PAGADO!P$1,4),VI_Debitos!$Q:$Q,RIGHT(P$1,2))</f>
        <v>0</v>
      </c>
      <c r="Q327" s="2">
        <f>SUMIFS(VI_Debitos!$V:$V,VI_Debitos!$H:$H,$C327,VI_Debitos!$T:$T,$D327,VI_Debitos!$R:$R,LEFT(PAGADO!Q$1,4),VI_Debitos!$Q:$Q,RIGHT(Q$1,2))</f>
        <v>0</v>
      </c>
      <c r="R327" s="2">
        <f t="shared" si="5"/>
        <v>0</v>
      </c>
    </row>
    <row r="328" spans="6:18">
      <c r="F328" s="2">
        <f>SUMIFS(VI_Debitos!$V:$V,VI_Debitos!$H:$H,$C328,VI_Debitos!$T:$T,$D328,VI_Debitos!$R:$R,LEFT(PAGADO!F$1,4),VI_Debitos!$Q:$Q,RIGHT(F$1,2))</f>
        <v>0</v>
      </c>
      <c r="G328" s="2">
        <f>SUMIFS(VI_Debitos!$V:$V,VI_Debitos!$H:$H,$C328,VI_Debitos!$T:$T,$D328,VI_Debitos!$R:$R,LEFT(PAGADO!G$1,4),VI_Debitos!$Q:$Q,RIGHT(G$1,2))</f>
        <v>0</v>
      </c>
      <c r="H328" s="2">
        <f>SUMIFS(VI_Debitos!$V:$V,VI_Debitos!$H:$H,$C328,VI_Debitos!$T:$T,$D328,VI_Debitos!$R:$R,LEFT(PAGADO!H$1,4),VI_Debitos!$Q:$Q,RIGHT(H$1,2))</f>
        <v>0</v>
      </c>
      <c r="I328" s="2">
        <f>SUMIFS(VI_Debitos!$V:$V,VI_Debitos!$H:$H,$C328,VI_Debitos!$T:$T,$D328,VI_Debitos!$R:$R,LEFT(PAGADO!I$1,4),VI_Debitos!$Q:$Q,RIGHT(I$1,2))</f>
        <v>0</v>
      </c>
      <c r="J328" s="2">
        <f>SUMIFS(VI_Debitos!$V:$V,VI_Debitos!$H:$H,$C328,VI_Debitos!$T:$T,$D328,VI_Debitos!$R:$R,LEFT(PAGADO!J$1,4),VI_Debitos!$Q:$Q,RIGHT(J$1,2))</f>
        <v>0</v>
      </c>
      <c r="K328" s="2">
        <f>SUMIFS(VI_Debitos!$V:$V,VI_Debitos!$H:$H,$C328,VI_Debitos!$T:$T,$D328,VI_Debitos!$R:$R,LEFT(PAGADO!K$1,4),VI_Debitos!$Q:$Q,RIGHT(K$1,2))</f>
        <v>0</v>
      </c>
      <c r="L328" s="2">
        <f>SUMIFS(VI_Debitos!$V:$V,VI_Debitos!$H:$H,$C328,VI_Debitos!$T:$T,$D328,VI_Debitos!$R:$R,LEFT(PAGADO!L$1,4),VI_Debitos!$Q:$Q,RIGHT(L$1,2))</f>
        <v>0</v>
      </c>
      <c r="M328" s="2">
        <f>SUMIFS(VI_Debitos!$V:$V,VI_Debitos!$H:$H,$C328,VI_Debitos!$T:$T,$D328,VI_Debitos!$R:$R,LEFT(PAGADO!M$1,4),VI_Debitos!$Q:$Q,RIGHT(M$1,2))</f>
        <v>0</v>
      </c>
      <c r="N328" s="2">
        <f>SUMIFS(VI_Debitos!$V:$V,VI_Debitos!$H:$H,$C328,VI_Debitos!$T:$T,$D328,VI_Debitos!$R:$R,LEFT(PAGADO!N$1,4),VI_Debitos!$Q:$Q,RIGHT(N$1,2))</f>
        <v>0</v>
      </c>
      <c r="O328" s="2">
        <f>SUMIFS(VI_Debitos!$V:$V,VI_Debitos!$H:$H,$C328,VI_Debitos!$T:$T,$D328,VI_Debitos!$R:$R,LEFT(PAGADO!O$1,4),VI_Debitos!$Q:$Q,RIGHT(O$1,2))</f>
        <v>0</v>
      </c>
      <c r="P328" s="2">
        <f>SUMIFS(VI_Debitos!$V:$V,VI_Debitos!$H:$H,$C328,VI_Debitos!$T:$T,$D328,VI_Debitos!$R:$R,LEFT(PAGADO!P$1,4),VI_Debitos!$Q:$Q,RIGHT(P$1,2))</f>
        <v>0</v>
      </c>
      <c r="Q328" s="2">
        <f>SUMIFS(VI_Debitos!$V:$V,VI_Debitos!$H:$H,$C328,VI_Debitos!$T:$T,$D328,VI_Debitos!$R:$R,LEFT(PAGADO!Q$1,4),VI_Debitos!$Q:$Q,RIGHT(Q$1,2))</f>
        <v>0</v>
      </c>
      <c r="R328" s="2">
        <f t="shared" si="5"/>
        <v>0</v>
      </c>
    </row>
    <row r="329" spans="6:18">
      <c r="F329" s="2">
        <f>SUMIFS(VI_Debitos!$V:$V,VI_Debitos!$H:$H,$C329,VI_Debitos!$T:$T,$D329,VI_Debitos!$R:$R,LEFT(PAGADO!F$1,4),VI_Debitos!$Q:$Q,RIGHT(F$1,2))</f>
        <v>0</v>
      </c>
      <c r="G329" s="2">
        <f>SUMIFS(VI_Debitos!$V:$V,VI_Debitos!$H:$H,$C329,VI_Debitos!$T:$T,$D329,VI_Debitos!$R:$R,LEFT(PAGADO!G$1,4),VI_Debitos!$Q:$Q,RIGHT(G$1,2))</f>
        <v>0</v>
      </c>
      <c r="H329" s="2">
        <f>SUMIFS(VI_Debitos!$V:$V,VI_Debitos!$H:$H,$C329,VI_Debitos!$T:$T,$D329,VI_Debitos!$R:$R,LEFT(PAGADO!H$1,4),VI_Debitos!$Q:$Q,RIGHT(H$1,2))</f>
        <v>0</v>
      </c>
      <c r="I329" s="2">
        <f>SUMIFS(VI_Debitos!$V:$V,VI_Debitos!$H:$H,$C329,VI_Debitos!$T:$T,$D329,VI_Debitos!$R:$R,LEFT(PAGADO!I$1,4),VI_Debitos!$Q:$Q,RIGHT(I$1,2))</f>
        <v>0</v>
      </c>
      <c r="J329" s="2">
        <f>SUMIFS(VI_Debitos!$V:$V,VI_Debitos!$H:$H,$C329,VI_Debitos!$T:$T,$D329,VI_Debitos!$R:$R,LEFT(PAGADO!J$1,4),VI_Debitos!$Q:$Q,RIGHT(J$1,2))</f>
        <v>0</v>
      </c>
      <c r="K329" s="2">
        <f>SUMIFS(VI_Debitos!$V:$V,VI_Debitos!$H:$H,$C329,VI_Debitos!$T:$T,$D329,VI_Debitos!$R:$R,LEFT(PAGADO!K$1,4),VI_Debitos!$Q:$Q,RIGHT(K$1,2))</f>
        <v>0</v>
      </c>
      <c r="L329" s="2">
        <f>SUMIFS(VI_Debitos!$V:$V,VI_Debitos!$H:$H,$C329,VI_Debitos!$T:$T,$D329,VI_Debitos!$R:$R,LEFT(PAGADO!L$1,4),VI_Debitos!$Q:$Q,RIGHT(L$1,2))</f>
        <v>0</v>
      </c>
      <c r="M329" s="2">
        <f>SUMIFS(VI_Debitos!$V:$V,VI_Debitos!$H:$H,$C329,VI_Debitos!$T:$T,$D329,VI_Debitos!$R:$R,LEFT(PAGADO!M$1,4),VI_Debitos!$Q:$Q,RIGHT(M$1,2))</f>
        <v>0</v>
      </c>
      <c r="N329" s="2">
        <f>SUMIFS(VI_Debitos!$V:$V,VI_Debitos!$H:$H,$C329,VI_Debitos!$T:$T,$D329,VI_Debitos!$R:$R,LEFT(PAGADO!N$1,4),VI_Debitos!$Q:$Q,RIGHT(N$1,2))</f>
        <v>0</v>
      </c>
      <c r="O329" s="2">
        <f>SUMIFS(VI_Debitos!$V:$V,VI_Debitos!$H:$H,$C329,VI_Debitos!$T:$T,$D329,VI_Debitos!$R:$R,LEFT(PAGADO!O$1,4),VI_Debitos!$Q:$Q,RIGHT(O$1,2))</f>
        <v>0</v>
      </c>
      <c r="P329" s="2">
        <f>SUMIFS(VI_Debitos!$V:$V,VI_Debitos!$H:$H,$C329,VI_Debitos!$T:$T,$D329,VI_Debitos!$R:$R,LEFT(PAGADO!P$1,4),VI_Debitos!$Q:$Q,RIGHT(P$1,2))</f>
        <v>0</v>
      </c>
      <c r="Q329" s="2">
        <f>SUMIFS(VI_Debitos!$V:$V,VI_Debitos!$H:$H,$C329,VI_Debitos!$T:$T,$D329,VI_Debitos!$R:$R,LEFT(PAGADO!Q$1,4),VI_Debitos!$Q:$Q,RIGHT(Q$1,2))</f>
        <v>0</v>
      </c>
      <c r="R329" s="2">
        <f t="shared" si="5"/>
        <v>0</v>
      </c>
    </row>
    <row r="330" spans="6:18">
      <c r="F330" s="2">
        <f>SUMIFS(VI_Debitos!$V:$V,VI_Debitos!$H:$H,$C330,VI_Debitos!$T:$T,$D330,VI_Debitos!$R:$R,LEFT(PAGADO!F$1,4),VI_Debitos!$Q:$Q,RIGHT(F$1,2))</f>
        <v>0</v>
      </c>
      <c r="G330" s="2">
        <f>SUMIFS(VI_Debitos!$V:$V,VI_Debitos!$H:$H,$C330,VI_Debitos!$T:$T,$D330,VI_Debitos!$R:$R,LEFT(PAGADO!G$1,4),VI_Debitos!$Q:$Q,RIGHT(G$1,2))</f>
        <v>0</v>
      </c>
      <c r="H330" s="2">
        <f>SUMIFS(VI_Debitos!$V:$V,VI_Debitos!$H:$H,$C330,VI_Debitos!$T:$T,$D330,VI_Debitos!$R:$R,LEFT(PAGADO!H$1,4),VI_Debitos!$Q:$Q,RIGHT(H$1,2))</f>
        <v>0</v>
      </c>
      <c r="I330" s="2">
        <f>SUMIFS(VI_Debitos!$V:$V,VI_Debitos!$H:$H,$C330,VI_Debitos!$T:$T,$D330,VI_Debitos!$R:$R,LEFT(PAGADO!I$1,4),VI_Debitos!$Q:$Q,RIGHT(I$1,2))</f>
        <v>0</v>
      </c>
      <c r="J330" s="2">
        <f>SUMIFS(VI_Debitos!$V:$V,VI_Debitos!$H:$H,$C330,VI_Debitos!$T:$T,$D330,VI_Debitos!$R:$R,LEFT(PAGADO!J$1,4),VI_Debitos!$Q:$Q,RIGHT(J$1,2))</f>
        <v>0</v>
      </c>
      <c r="K330" s="2">
        <f>SUMIFS(VI_Debitos!$V:$V,VI_Debitos!$H:$H,$C330,VI_Debitos!$T:$T,$D330,VI_Debitos!$R:$R,LEFT(PAGADO!K$1,4),VI_Debitos!$Q:$Q,RIGHT(K$1,2))</f>
        <v>0</v>
      </c>
      <c r="L330" s="2">
        <f>SUMIFS(VI_Debitos!$V:$V,VI_Debitos!$H:$H,$C330,VI_Debitos!$T:$T,$D330,VI_Debitos!$R:$R,LEFT(PAGADO!L$1,4),VI_Debitos!$Q:$Q,RIGHT(L$1,2))</f>
        <v>0</v>
      </c>
      <c r="M330" s="2">
        <f>SUMIFS(VI_Debitos!$V:$V,VI_Debitos!$H:$H,$C330,VI_Debitos!$T:$T,$D330,VI_Debitos!$R:$R,LEFT(PAGADO!M$1,4),VI_Debitos!$Q:$Q,RIGHT(M$1,2))</f>
        <v>0</v>
      </c>
      <c r="N330" s="2">
        <f>SUMIFS(VI_Debitos!$V:$V,VI_Debitos!$H:$H,$C330,VI_Debitos!$T:$T,$D330,VI_Debitos!$R:$R,LEFT(PAGADO!N$1,4),VI_Debitos!$Q:$Q,RIGHT(N$1,2))</f>
        <v>0</v>
      </c>
      <c r="O330" s="2">
        <f>SUMIFS(VI_Debitos!$V:$V,VI_Debitos!$H:$H,$C330,VI_Debitos!$T:$T,$D330,VI_Debitos!$R:$R,LEFT(PAGADO!O$1,4),VI_Debitos!$Q:$Q,RIGHT(O$1,2))</f>
        <v>0</v>
      </c>
      <c r="P330" s="2">
        <f>SUMIFS(VI_Debitos!$V:$V,VI_Debitos!$H:$H,$C330,VI_Debitos!$T:$T,$D330,VI_Debitos!$R:$R,LEFT(PAGADO!P$1,4),VI_Debitos!$Q:$Q,RIGHT(P$1,2))</f>
        <v>0</v>
      </c>
      <c r="Q330" s="2">
        <f>SUMIFS(VI_Debitos!$V:$V,VI_Debitos!$H:$H,$C330,VI_Debitos!$T:$T,$D330,VI_Debitos!$R:$R,LEFT(PAGADO!Q$1,4),VI_Debitos!$Q:$Q,RIGHT(Q$1,2))</f>
        <v>0</v>
      </c>
      <c r="R330" s="2">
        <f t="shared" si="5"/>
        <v>0</v>
      </c>
    </row>
    <row r="331" spans="6:18">
      <c r="F331" s="2">
        <f>SUMIFS(VI_Debitos!$V:$V,VI_Debitos!$H:$H,$C331,VI_Debitos!$T:$T,$D331,VI_Debitos!$R:$R,LEFT(PAGADO!F$1,4),VI_Debitos!$Q:$Q,RIGHT(F$1,2))</f>
        <v>0</v>
      </c>
      <c r="G331" s="2">
        <f>SUMIFS(VI_Debitos!$V:$V,VI_Debitos!$H:$H,$C331,VI_Debitos!$T:$T,$D331,VI_Debitos!$R:$R,LEFT(PAGADO!G$1,4),VI_Debitos!$Q:$Q,RIGHT(G$1,2))</f>
        <v>0</v>
      </c>
      <c r="H331" s="2">
        <f>SUMIFS(VI_Debitos!$V:$V,VI_Debitos!$H:$H,$C331,VI_Debitos!$T:$T,$D331,VI_Debitos!$R:$R,LEFT(PAGADO!H$1,4),VI_Debitos!$Q:$Q,RIGHT(H$1,2))</f>
        <v>0</v>
      </c>
      <c r="I331" s="2">
        <f>SUMIFS(VI_Debitos!$V:$V,VI_Debitos!$H:$H,$C331,VI_Debitos!$T:$T,$D331,VI_Debitos!$R:$R,LEFT(PAGADO!I$1,4),VI_Debitos!$Q:$Q,RIGHT(I$1,2))</f>
        <v>0</v>
      </c>
      <c r="J331" s="2">
        <f>SUMIFS(VI_Debitos!$V:$V,VI_Debitos!$H:$H,$C331,VI_Debitos!$T:$T,$D331,VI_Debitos!$R:$R,LEFT(PAGADO!J$1,4),VI_Debitos!$Q:$Q,RIGHT(J$1,2))</f>
        <v>0</v>
      </c>
      <c r="K331" s="2">
        <f>SUMIFS(VI_Debitos!$V:$V,VI_Debitos!$H:$H,$C331,VI_Debitos!$T:$T,$D331,VI_Debitos!$R:$R,LEFT(PAGADO!K$1,4),VI_Debitos!$Q:$Q,RIGHT(K$1,2))</f>
        <v>0</v>
      </c>
      <c r="L331" s="2">
        <f>SUMIFS(VI_Debitos!$V:$V,VI_Debitos!$H:$H,$C331,VI_Debitos!$T:$T,$D331,VI_Debitos!$R:$R,LEFT(PAGADO!L$1,4),VI_Debitos!$Q:$Q,RIGHT(L$1,2))</f>
        <v>0</v>
      </c>
      <c r="M331" s="2">
        <f>SUMIFS(VI_Debitos!$V:$V,VI_Debitos!$H:$H,$C331,VI_Debitos!$T:$T,$D331,VI_Debitos!$R:$R,LEFT(PAGADO!M$1,4),VI_Debitos!$Q:$Q,RIGHT(M$1,2))</f>
        <v>0</v>
      </c>
      <c r="N331" s="2">
        <f>SUMIFS(VI_Debitos!$V:$V,VI_Debitos!$H:$H,$C331,VI_Debitos!$T:$T,$D331,VI_Debitos!$R:$R,LEFT(PAGADO!N$1,4),VI_Debitos!$Q:$Q,RIGHT(N$1,2))</f>
        <v>0</v>
      </c>
      <c r="O331" s="2">
        <f>SUMIFS(VI_Debitos!$V:$V,VI_Debitos!$H:$H,$C331,VI_Debitos!$T:$T,$D331,VI_Debitos!$R:$R,LEFT(PAGADO!O$1,4),VI_Debitos!$Q:$Q,RIGHT(O$1,2))</f>
        <v>0</v>
      </c>
      <c r="P331" s="2">
        <f>SUMIFS(VI_Debitos!$V:$V,VI_Debitos!$H:$H,$C331,VI_Debitos!$T:$T,$D331,VI_Debitos!$R:$R,LEFT(PAGADO!P$1,4),VI_Debitos!$Q:$Q,RIGHT(P$1,2))</f>
        <v>0</v>
      </c>
      <c r="Q331" s="2">
        <f>SUMIFS(VI_Debitos!$V:$V,VI_Debitos!$H:$H,$C331,VI_Debitos!$T:$T,$D331,VI_Debitos!$R:$R,LEFT(PAGADO!Q$1,4),VI_Debitos!$Q:$Q,RIGHT(Q$1,2))</f>
        <v>0</v>
      </c>
      <c r="R331" s="2">
        <f t="shared" si="5"/>
        <v>0</v>
      </c>
    </row>
    <row r="332" spans="6:18">
      <c r="F332" s="2">
        <f>SUMIFS(VI_Debitos!$V:$V,VI_Debitos!$H:$H,$C332,VI_Debitos!$T:$T,$D332,VI_Debitos!$R:$R,LEFT(PAGADO!F$1,4),VI_Debitos!$Q:$Q,RIGHT(F$1,2))</f>
        <v>0</v>
      </c>
      <c r="G332" s="2">
        <f>SUMIFS(VI_Debitos!$V:$V,VI_Debitos!$H:$H,$C332,VI_Debitos!$T:$T,$D332,VI_Debitos!$R:$R,LEFT(PAGADO!G$1,4),VI_Debitos!$Q:$Q,RIGHT(G$1,2))</f>
        <v>0</v>
      </c>
      <c r="H332" s="2">
        <f>SUMIFS(VI_Debitos!$V:$V,VI_Debitos!$H:$H,$C332,VI_Debitos!$T:$T,$D332,VI_Debitos!$R:$R,LEFT(PAGADO!H$1,4),VI_Debitos!$Q:$Q,RIGHT(H$1,2))</f>
        <v>0</v>
      </c>
      <c r="I332" s="2">
        <f>SUMIFS(VI_Debitos!$V:$V,VI_Debitos!$H:$H,$C332,VI_Debitos!$T:$T,$D332,VI_Debitos!$R:$R,LEFT(PAGADO!I$1,4),VI_Debitos!$Q:$Q,RIGHT(I$1,2))</f>
        <v>0</v>
      </c>
      <c r="J332" s="2">
        <f>SUMIFS(VI_Debitos!$V:$V,VI_Debitos!$H:$H,$C332,VI_Debitos!$T:$T,$D332,VI_Debitos!$R:$R,LEFT(PAGADO!J$1,4),VI_Debitos!$Q:$Q,RIGHT(J$1,2))</f>
        <v>0</v>
      </c>
      <c r="K332" s="2">
        <f>SUMIFS(VI_Debitos!$V:$V,VI_Debitos!$H:$H,$C332,VI_Debitos!$T:$T,$D332,VI_Debitos!$R:$R,LEFT(PAGADO!K$1,4),VI_Debitos!$Q:$Q,RIGHT(K$1,2))</f>
        <v>0</v>
      </c>
      <c r="L332" s="2">
        <f>SUMIFS(VI_Debitos!$V:$V,VI_Debitos!$H:$H,$C332,VI_Debitos!$T:$T,$D332,VI_Debitos!$R:$R,LEFT(PAGADO!L$1,4),VI_Debitos!$Q:$Q,RIGHT(L$1,2))</f>
        <v>0</v>
      </c>
      <c r="M332" s="2">
        <f>SUMIFS(VI_Debitos!$V:$V,VI_Debitos!$H:$H,$C332,VI_Debitos!$T:$T,$D332,VI_Debitos!$R:$R,LEFT(PAGADO!M$1,4),VI_Debitos!$Q:$Q,RIGHT(M$1,2))</f>
        <v>0</v>
      </c>
      <c r="N332" s="2">
        <f>SUMIFS(VI_Debitos!$V:$V,VI_Debitos!$H:$H,$C332,VI_Debitos!$T:$T,$D332,VI_Debitos!$R:$R,LEFT(PAGADO!N$1,4),VI_Debitos!$Q:$Q,RIGHT(N$1,2))</f>
        <v>0</v>
      </c>
      <c r="O332" s="2">
        <f>SUMIFS(VI_Debitos!$V:$V,VI_Debitos!$H:$H,$C332,VI_Debitos!$T:$T,$D332,VI_Debitos!$R:$R,LEFT(PAGADO!O$1,4),VI_Debitos!$Q:$Q,RIGHT(O$1,2))</f>
        <v>0</v>
      </c>
      <c r="P332" s="2">
        <f>SUMIFS(VI_Debitos!$V:$V,VI_Debitos!$H:$H,$C332,VI_Debitos!$T:$T,$D332,VI_Debitos!$R:$R,LEFT(PAGADO!P$1,4),VI_Debitos!$Q:$Q,RIGHT(P$1,2))</f>
        <v>0</v>
      </c>
      <c r="Q332" s="2">
        <f>SUMIFS(VI_Debitos!$V:$V,VI_Debitos!$H:$H,$C332,VI_Debitos!$T:$T,$D332,VI_Debitos!$R:$R,LEFT(PAGADO!Q$1,4),VI_Debitos!$Q:$Q,RIGHT(Q$1,2))</f>
        <v>0</v>
      </c>
      <c r="R332" s="2">
        <f t="shared" si="5"/>
        <v>0</v>
      </c>
    </row>
    <row r="333" spans="6:18">
      <c r="F333" s="2">
        <f>SUMIFS(VI_Debitos!$V:$V,VI_Debitos!$H:$H,$C333,VI_Debitos!$T:$T,$D333,VI_Debitos!$R:$R,LEFT(PAGADO!F$1,4),VI_Debitos!$Q:$Q,RIGHT(F$1,2))</f>
        <v>0</v>
      </c>
      <c r="G333" s="2">
        <f>SUMIFS(VI_Debitos!$V:$V,VI_Debitos!$H:$H,$C333,VI_Debitos!$T:$T,$D333,VI_Debitos!$R:$R,LEFT(PAGADO!G$1,4),VI_Debitos!$Q:$Q,RIGHT(G$1,2))</f>
        <v>0</v>
      </c>
      <c r="H333" s="2">
        <f>SUMIFS(VI_Debitos!$V:$V,VI_Debitos!$H:$H,$C333,VI_Debitos!$T:$T,$D333,VI_Debitos!$R:$R,LEFT(PAGADO!H$1,4),VI_Debitos!$Q:$Q,RIGHT(H$1,2))</f>
        <v>0</v>
      </c>
      <c r="I333" s="2">
        <f>SUMIFS(VI_Debitos!$V:$V,VI_Debitos!$H:$H,$C333,VI_Debitos!$T:$T,$D333,VI_Debitos!$R:$R,LEFT(PAGADO!I$1,4),VI_Debitos!$Q:$Q,RIGHT(I$1,2))</f>
        <v>0</v>
      </c>
      <c r="J333" s="2">
        <f>SUMIFS(VI_Debitos!$V:$V,VI_Debitos!$H:$H,$C333,VI_Debitos!$T:$T,$D333,VI_Debitos!$R:$R,LEFT(PAGADO!J$1,4),VI_Debitos!$Q:$Q,RIGHT(J$1,2))</f>
        <v>0</v>
      </c>
      <c r="K333" s="2">
        <f>SUMIFS(VI_Debitos!$V:$V,VI_Debitos!$H:$H,$C333,VI_Debitos!$T:$T,$D333,VI_Debitos!$R:$R,LEFT(PAGADO!K$1,4),VI_Debitos!$Q:$Q,RIGHT(K$1,2))</f>
        <v>0</v>
      </c>
      <c r="L333" s="2">
        <f>SUMIFS(VI_Debitos!$V:$V,VI_Debitos!$H:$H,$C333,VI_Debitos!$T:$T,$D333,VI_Debitos!$R:$R,LEFT(PAGADO!L$1,4),VI_Debitos!$Q:$Q,RIGHT(L$1,2))</f>
        <v>0</v>
      </c>
      <c r="M333" s="2">
        <f>SUMIFS(VI_Debitos!$V:$V,VI_Debitos!$H:$H,$C333,VI_Debitos!$T:$T,$D333,VI_Debitos!$R:$R,LEFT(PAGADO!M$1,4),VI_Debitos!$Q:$Q,RIGHT(M$1,2))</f>
        <v>0</v>
      </c>
      <c r="N333" s="2">
        <f>SUMIFS(VI_Debitos!$V:$V,VI_Debitos!$H:$H,$C333,VI_Debitos!$T:$T,$D333,VI_Debitos!$R:$R,LEFT(PAGADO!N$1,4),VI_Debitos!$Q:$Q,RIGHT(N$1,2))</f>
        <v>0</v>
      </c>
      <c r="O333" s="2">
        <f>SUMIFS(VI_Debitos!$V:$V,VI_Debitos!$H:$H,$C333,VI_Debitos!$T:$T,$D333,VI_Debitos!$R:$R,LEFT(PAGADO!O$1,4),VI_Debitos!$Q:$Q,RIGHT(O$1,2))</f>
        <v>0</v>
      </c>
      <c r="P333" s="2">
        <f>SUMIFS(VI_Debitos!$V:$V,VI_Debitos!$H:$H,$C333,VI_Debitos!$T:$T,$D333,VI_Debitos!$R:$R,LEFT(PAGADO!P$1,4),VI_Debitos!$Q:$Q,RIGHT(P$1,2))</f>
        <v>0</v>
      </c>
      <c r="Q333" s="2">
        <f>SUMIFS(VI_Debitos!$V:$V,VI_Debitos!$H:$H,$C333,VI_Debitos!$T:$T,$D333,VI_Debitos!$R:$R,LEFT(PAGADO!Q$1,4),VI_Debitos!$Q:$Q,RIGHT(Q$1,2))</f>
        <v>0</v>
      </c>
      <c r="R333" s="2">
        <f t="shared" si="5"/>
        <v>0</v>
      </c>
    </row>
    <row r="334" spans="6:18">
      <c r="F334" s="2">
        <f>SUMIFS(VI_Debitos!$V:$V,VI_Debitos!$H:$H,$C334,VI_Debitos!$T:$T,$D334,VI_Debitos!$R:$R,LEFT(PAGADO!F$1,4),VI_Debitos!$Q:$Q,RIGHT(F$1,2))</f>
        <v>0</v>
      </c>
      <c r="G334" s="2">
        <f>SUMIFS(VI_Debitos!$V:$V,VI_Debitos!$H:$H,$C334,VI_Debitos!$T:$T,$D334,VI_Debitos!$R:$R,LEFT(PAGADO!G$1,4),VI_Debitos!$Q:$Q,RIGHT(G$1,2))</f>
        <v>0</v>
      </c>
      <c r="H334" s="2">
        <f>SUMIFS(VI_Debitos!$V:$V,VI_Debitos!$H:$H,$C334,VI_Debitos!$T:$T,$D334,VI_Debitos!$R:$R,LEFT(PAGADO!H$1,4),VI_Debitos!$Q:$Q,RIGHT(H$1,2))</f>
        <v>0</v>
      </c>
      <c r="I334" s="2">
        <f>SUMIFS(VI_Debitos!$V:$V,VI_Debitos!$H:$H,$C334,VI_Debitos!$T:$T,$D334,VI_Debitos!$R:$R,LEFT(PAGADO!I$1,4),VI_Debitos!$Q:$Q,RIGHT(I$1,2))</f>
        <v>0</v>
      </c>
      <c r="J334" s="2">
        <f>SUMIFS(VI_Debitos!$V:$V,VI_Debitos!$H:$H,$C334,VI_Debitos!$T:$T,$D334,VI_Debitos!$R:$R,LEFT(PAGADO!J$1,4),VI_Debitos!$Q:$Q,RIGHT(J$1,2))</f>
        <v>0</v>
      </c>
      <c r="K334" s="2">
        <f>SUMIFS(VI_Debitos!$V:$V,VI_Debitos!$H:$H,$C334,VI_Debitos!$T:$T,$D334,VI_Debitos!$R:$R,LEFT(PAGADO!K$1,4),VI_Debitos!$Q:$Q,RIGHT(K$1,2))</f>
        <v>0</v>
      </c>
      <c r="L334" s="2">
        <f>SUMIFS(VI_Debitos!$V:$V,VI_Debitos!$H:$H,$C334,VI_Debitos!$T:$T,$D334,VI_Debitos!$R:$R,LEFT(PAGADO!L$1,4),VI_Debitos!$Q:$Q,RIGHT(L$1,2))</f>
        <v>0</v>
      </c>
      <c r="M334" s="2">
        <f>SUMIFS(VI_Debitos!$V:$V,VI_Debitos!$H:$H,$C334,VI_Debitos!$T:$T,$D334,VI_Debitos!$R:$R,LEFT(PAGADO!M$1,4),VI_Debitos!$Q:$Q,RIGHT(M$1,2))</f>
        <v>0</v>
      </c>
      <c r="N334" s="2">
        <f>SUMIFS(VI_Debitos!$V:$V,VI_Debitos!$H:$H,$C334,VI_Debitos!$T:$T,$D334,VI_Debitos!$R:$R,LEFT(PAGADO!N$1,4),VI_Debitos!$Q:$Q,RIGHT(N$1,2))</f>
        <v>0</v>
      </c>
      <c r="O334" s="2">
        <f>SUMIFS(VI_Debitos!$V:$V,VI_Debitos!$H:$H,$C334,VI_Debitos!$T:$T,$D334,VI_Debitos!$R:$R,LEFT(PAGADO!O$1,4),VI_Debitos!$Q:$Q,RIGHT(O$1,2))</f>
        <v>0</v>
      </c>
      <c r="P334" s="2">
        <f>SUMIFS(VI_Debitos!$V:$V,VI_Debitos!$H:$H,$C334,VI_Debitos!$T:$T,$D334,VI_Debitos!$R:$R,LEFT(PAGADO!P$1,4),VI_Debitos!$Q:$Q,RIGHT(P$1,2))</f>
        <v>0</v>
      </c>
      <c r="Q334" s="2">
        <f>SUMIFS(VI_Debitos!$V:$V,VI_Debitos!$H:$H,$C334,VI_Debitos!$T:$T,$D334,VI_Debitos!$R:$R,LEFT(PAGADO!Q$1,4),VI_Debitos!$Q:$Q,RIGHT(Q$1,2))</f>
        <v>0</v>
      </c>
      <c r="R334" s="2">
        <f t="shared" si="5"/>
        <v>0</v>
      </c>
    </row>
    <row r="335" spans="6:18">
      <c r="F335" s="2">
        <f>SUMIFS(VI_Debitos!$V:$V,VI_Debitos!$H:$H,$C335,VI_Debitos!$T:$T,$D335,VI_Debitos!$R:$R,LEFT(PAGADO!F$1,4),VI_Debitos!$Q:$Q,RIGHT(F$1,2))</f>
        <v>0</v>
      </c>
      <c r="G335" s="2">
        <f>SUMIFS(VI_Debitos!$V:$V,VI_Debitos!$H:$H,$C335,VI_Debitos!$T:$T,$D335,VI_Debitos!$R:$R,LEFT(PAGADO!G$1,4),VI_Debitos!$Q:$Q,RIGHT(G$1,2))</f>
        <v>0</v>
      </c>
      <c r="H335" s="2">
        <f>SUMIFS(VI_Debitos!$V:$V,VI_Debitos!$H:$H,$C335,VI_Debitos!$T:$T,$D335,VI_Debitos!$R:$R,LEFT(PAGADO!H$1,4),VI_Debitos!$Q:$Q,RIGHT(H$1,2))</f>
        <v>0</v>
      </c>
      <c r="I335" s="2">
        <f>SUMIFS(VI_Debitos!$V:$V,VI_Debitos!$H:$H,$C335,VI_Debitos!$T:$T,$D335,VI_Debitos!$R:$R,LEFT(PAGADO!I$1,4),VI_Debitos!$Q:$Q,RIGHT(I$1,2))</f>
        <v>0</v>
      </c>
      <c r="J335" s="2">
        <f>SUMIFS(VI_Debitos!$V:$V,VI_Debitos!$H:$H,$C335,VI_Debitos!$T:$T,$D335,VI_Debitos!$R:$R,LEFT(PAGADO!J$1,4),VI_Debitos!$Q:$Q,RIGHT(J$1,2))</f>
        <v>0</v>
      </c>
      <c r="K335" s="2">
        <f>SUMIFS(VI_Debitos!$V:$V,VI_Debitos!$H:$H,$C335,VI_Debitos!$T:$T,$D335,VI_Debitos!$R:$R,LEFT(PAGADO!K$1,4),VI_Debitos!$Q:$Q,RIGHT(K$1,2))</f>
        <v>0</v>
      </c>
      <c r="L335" s="2">
        <f>SUMIFS(VI_Debitos!$V:$V,VI_Debitos!$H:$H,$C335,VI_Debitos!$T:$T,$D335,VI_Debitos!$R:$R,LEFT(PAGADO!L$1,4),VI_Debitos!$Q:$Q,RIGHT(L$1,2))</f>
        <v>0</v>
      </c>
      <c r="M335" s="2">
        <f>SUMIFS(VI_Debitos!$V:$V,VI_Debitos!$H:$H,$C335,VI_Debitos!$T:$T,$D335,VI_Debitos!$R:$R,LEFT(PAGADO!M$1,4),VI_Debitos!$Q:$Q,RIGHT(M$1,2))</f>
        <v>0</v>
      </c>
      <c r="N335" s="2">
        <f>SUMIFS(VI_Debitos!$V:$V,VI_Debitos!$H:$H,$C335,VI_Debitos!$T:$T,$D335,VI_Debitos!$R:$R,LEFT(PAGADO!N$1,4),VI_Debitos!$Q:$Q,RIGHT(N$1,2))</f>
        <v>0</v>
      </c>
      <c r="O335" s="2">
        <f>SUMIFS(VI_Debitos!$V:$V,VI_Debitos!$H:$H,$C335,VI_Debitos!$T:$T,$D335,VI_Debitos!$R:$R,LEFT(PAGADO!O$1,4),VI_Debitos!$Q:$Q,RIGHT(O$1,2))</f>
        <v>0</v>
      </c>
      <c r="P335" s="2">
        <f>SUMIFS(VI_Debitos!$V:$V,VI_Debitos!$H:$H,$C335,VI_Debitos!$T:$T,$D335,VI_Debitos!$R:$R,LEFT(PAGADO!P$1,4),VI_Debitos!$Q:$Q,RIGHT(P$1,2))</f>
        <v>0</v>
      </c>
      <c r="Q335" s="2">
        <f>SUMIFS(VI_Debitos!$V:$V,VI_Debitos!$H:$H,$C335,VI_Debitos!$T:$T,$D335,VI_Debitos!$R:$R,LEFT(PAGADO!Q$1,4),VI_Debitos!$Q:$Q,RIGHT(Q$1,2))</f>
        <v>0</v>
      </c>
      <c r="R335" s="2">
        <f t="shared" si="5"/>
        <v>0</v>
      </c>
    </row>
    <row r="336" spans="6:18">
      <c r="F336" s="2">
        <f>SUMIFS(VI_Debitos!$V:$V,VI_Debitos!$H:$H,$C336,VI_Debitos!$T:$T,$D336,VI_Debitos!$R:$R,LEFT(PAGADO!F$1,4),VI_Debitos!$Q:$Q,RIGHT(F$1,2))</f>
        <v>0</v>
      </c>
      <c r="G336" s="2">
        <f>SUMIFS(VI_Debitos!$V:$V,VI_Debitos!$H:$H,$C336,VI_Debitos!$T:$T,$D336,VI_Debitos!$R:$R,LEFT(PAGADO!G$1,4),VI_Debitos!$Q:$Q,RIGHT(G$1,2))</f>
        <v>0</v>
      </c>
      <c r="H336" s="2">
        <f>SUMIFS(VI_Debitos!$V:$V,VI_Debitos!$H:$H,$C336,VI_Debitos!$T:$T,$D336,VI_Debitos!$R:$R,LEFT(PAGADO!H$1,4),VI_Debitos!$Q:$Q,RIGHT(H$1,2))</f>
        <v>0</v>
      </c>
      <c r="I336" s="2">
        <f>SUMIFS(VI_Debitos!$V:$V,VI_Debitos!$H:$H,$C336,VI_Debitos!$T:$T,$D336,VI_Debitos!$R:$R,LEFT(PAGADO!I$1,4),VI_Debitos!$Q:$Q,RIGHT(I$1,2))</f>
        <v>0</v>
      </c>
      <c r="J336" s="2">
        <f>SUMIFS(VI_Debitos!$V:$V,VI_Debitos!$H:$H,$C336,VI_Debitos!$T:$T,$D336,VI_Debitos!$R:$R,LEFT(PAGADO!J$1,4),VI_Debitos!$Q:$Q,RIGHT(J$1,2))</f>
        <v>0</v>
      </c>
      <c r="K336" s="2">
        <f>SUMIFS(VI_Debitos!$V:$V,VI_Debitos!$H:$H,$C336,VI_Debitos!$T:$T,$D336,VI_Debitos!$R:$R,LEFT(PAGADO!K$1,4),VI_Debitos!$Q:$Q,RIGHT(K$1,2))</f>
        <v>0</v>
      </c>
      <c r="L336" s="2">
        <f>SUMIFS(VI_Debitos!$V:$V,VI_Debitos!$H:$H,$C336,VI_Debitos!$T:$T,$D336,VI_Debitos!$R:$R,LEFT(PAGADO!L$1,4),VI_Debitos!$Q:$Q,RIGHT(L$1,2))</f>
        <v>0</v>
      </c>
      <c r="M336" s="2">
        <f>SUMIFS(VI_Debitos!$V:$V,VI_Debitos!$H:$H,$C336,VI_Debitos!$T:$T,$D336,VI_Debitos!$R:$R,LEFT(PAGADO!M$1,4),VI_Debitos!$Q:$Q,RIGHT(M$1,2))</f>
        <v>0</v>
      </c>
      <c r="N336" s="2">
        <f>SUMIFS(VI_Debitos!$V:$V,VI_Debitos!$H:$H,$C336,VI_Debitos!$T:$T,$D336,VI_Debitos!$R:$R,LEFT(PAGADO!N$1,4),VI_Debitos!$Q:$Q,RIGHT(N$1,2))</f>
        <v>0</v>
      </c>
      <c r="O336" s="2">
        <f>SUMIFS(VI_Debitos!$V:$V,VI_Debitos!$H:$H,$C336,VI_Debitos!$T:$T,$D336,VI_Debitos!$R:$R,LEFT(PAGADO!O$1,4),VI_Debitos!$Q:$Q,RIGHT(O$1,2))</f>
        <v>0</v>
      </c>
      <c r="P336" s="2">
        <f>SUMIFS(VI_Debitos!$V:$V,VI_Debitos!$H:$H,$C336,VI_Debitos!$T:$T,$D336,VI_Debitos!$R:$R,LEFT(PAGADO!P$1,4),VI_Debitos!$Q:$Q,RIGHT(P$1,2))</f>
        <v>0</v>
      </c>
      <c r="Q336" s="2">
        <f>SUMIFS(VI_Debitos!$V:$V,VI_Debitos!$H:$H,$C336,VI_Debitos!$T:$T,$D336,VI_Debitos!$R:$R,LEFT(PAGADO!Q$1,4),VI_Debitos!$Q:$Q,RIGHT(Q$1,2))</f>
        <v>0</v>
      </c>
      <c r="R336" s="2">
        <f t="shared" si="5"/>
        <v>0</v>
      </c>
    </row>
    <row r="337" spans="6:18">
      <c r="F337" s="2">
        <f>SUMIFS(VI_Debitos!$V:$V,VI_Debitos!$H:$H,$C337,VI_Debitos!$T:$T,$D337,VI_Debitos!$R:$R,LEFT(PAGADO!F$1,4),VI_Debitos!$Q:$Q,RIGHT(F$1,2))</f>
        <v>0</v>
      </c>
      <c r="G337" s="2">
        <f>SUMIFS(VI_Debitos!$V:$V,VI_Debitos!$H:$H,$C337,VI_Debitos!$T:$T,$D337,VI_Debitos!$R:$R,LEFT(PAGADO!G$1,4),VI_Debitos!$Q:$Q,RIGHT(G$1,2))</f>
        <v>0</v>
      </c>
      <c r="H337" s="2">
        <f>SUMIFS(VI_Debitos!$V:$V,VI_Debitos!$H:$H,$C337,VI_Debitos!$T:$T,$D337,VI_Debitos!$R:$R,LEFT(PAGADO!H$1,4),VI_Debitos!$Q:$Q,RIGHT(H$1,2))</f>
        <v>0</v>
      </c>
      <c r="I337" s="2">
        <f>SUMIFS(VI_Debitos!$V:$V,VI_Debitos!$H:$H,$C337,VI_Debitos!$T:$T,$D337,VI_Debitos!$R:$R,LEFT(PAGADO!I$1,4),VI_Debitos!$Q:$Q,RIGHT(I$1,2))</f>
        <v>0</v>
      </c>
      <c r="J337" s="2">
        <f>SUMIFS(VI_Debitos!$V:$V,VI_Debitos!$H:$H,$C337,VI_Debitos!$T:$T,$D337,VI_Debitos!$R:$R,LEFT(PAGADO!J$1,4),VI_Debitos!$Q:$Q,RIGHT(J$1,2))</f>
        <v>0</v>
      </c>
      <c r="K337" s="2">
        <f>SUMIFS(VI_Debitos!$V:$V,VI_Debitos!$H:$H,$C337,VI_Debitos!$T:$T,$D337,VI_Debitos!$R:$R,LEFT(PAGADO!K$1,4),VI_Debitos!$Q:$Q,RIGHT(K$1,2))</f>
        <v>0</v>
      </c>
      <c r="L337" s="2">
        <f>SUMIFS(VI_Debitos!$V:$V,VI_Debitos!$H:$H,$C337,VI_Debitos!$T:$T,$D337,VI_Debitos!$R:$R,LEFT(PAGADO!L$1,4),VI_Debitos!$Q:$Q,RIGHT(L$1,2))</f>
        <v>0</v>
      </c>
      <c r="M337" s="2">
        <f>SUMIFS(VI_Debitos!$V:$V,VI_Debitos!$H:$H,$C337,VI_Debitos!$T:$T,$D337,VI_Debitos!$R:$R,LEFT(PAGADO!M$1,4),VI_Debitos!$Q:$Q,RIGHT(M$1,2))</f>
        <v>0</v>
      </c>
      <c r="N337" s="2">
        <f>SUMIFS(VI_Debitos!$V:$V,VI_Debitos!$H:$H,$C337,VI_Debitos!$T:$T,$D337,VI_Debitos!$R:$R,LEFT(PAGADO!N$1,4),VI_Debitos!$Q:$Q,RIGHT(N$1,2))</f>
        <v>0</v>
      </c>
      <c r="O337" s="2">
        <f>SUMIFS(VI_Debitos!$V:$V,VI_Debitos!$H:$H,$C337,VI_Debitos!$T:$T,$D337,VI_Debitos!$R:$R,LEFT(PAGADO!O$1,4),VI_Debitos!$Q:$Q,RIGHT(O$1,2))</f>
        <v>0</v>
      </c>
      <c r="P337" s="2">
        <f>SUMIFS(VI_Debitos!$V:$V,VI_Debitos!$H:$H,$C337,VI_Debitos!$T:$T,$D337,VI_Debitos!$R:$R,LEFT(PAGADO!P$1,4),VI_Debitos!$Q:$Q,RIGHT(P$1,2))</f>
        <v>0</v>
      </c>
      <c r="Q337" s="2">
        <f>SUMIFS(VI_Debitos!$V:$V,VI_Debitos!$H:$H,$C337,VI_Debitos!$T:$T,$D337,VI_Debitos!$R:$R,LEFT(PAGADO!Q$1,4),VI_Debitos!$Q:$Q,RIGHT(Q$1,2))</f>
        <v>0</v>
      </c>
      <c r="R337" s="2">
        <f t="shared" si="5"/>
        <v>0</v>
      </c>
    </row>
    <row r="338" spans="6:18">
      <c r="F338" s="2">
        <f>SUMIFS(VI_Debitos!$V:$V,VI_Debitos!$H:$H,$C338,VI_Debitos!$T:$T,$D338,VI_Debitos!$R:$R,LEFT(PAGADO!F$1,4),VI_Debitos!$Q:$Q,RIGHT(F$1,2))</f>
        <v>0</v>
      </c>
      <c r="G338" s="2">
        <f>SUMIFS(VI_Debitos!$V:$V,VI_Debitos!$H:$H,$C338,VI_Debitos!$T:$T,$D338,VI_Debitos!$R:$R,LEFT(PAGADO!G$1,4),VI_Debitos!$Q:$Q,RIGHT(G$1,2))</f>
        <v>0</v>
      </c>
      <c r="H338" s="2">
        <f>SUMIFS(VI_Debitos!$V:$V,VI_Debitos!$H:$H,$C338,VI_Debitos!$T:$T,$D338,VI_Debitos!$R:$R,LEFT(PAGADO!H$1,4),VI_Debitos!$Q:$Q,RIGHT(H$1,2))</f>
        <v>0</v>
      </c>
      <c r="I338" s="2">
        <f>SUMIFS(VI_Debitos!$V:$V,VI_Debitos!$H:$H,$C338,VI_Debitos!$T:$T,$D338,VI_Debitos!$R:$R,LEFT(PAGADO!I$1,4),VI_Debitos!$Q:$Q,RIGHT(I$1,2))</f>
        <v>0</v>
      </c>
      <c r="J338" s="2">
        <f>SUMIFS(VI_Debitos!$V:$V,VI_Debitos!$H:$H,$C338,VI_Debitos!$T:$T,$D338,VI_Debitos!$R:$R,LEFT(PAGADO!J$1,4),VI_Debitos!$Q:$Q,RIGHT(J$1,2))</f>
        <v>0</v>
      </c>
      <c r="K338" s="2">
        <f>SUMIFS(VI_Debitos!$V:$V,VI_Debitos!$H:$H,$C338,VI_Debitos!$T:$T,$D338,VI_Debitos!$R:$R,LEFT(PAGADO!K$1,4),VI_Debitos!$Q:$Q,RIGHT(K$1,2))</f>
        <v>0</v>
      </c>
      <c r="L338" s="2">
        <f>SUMIFS(VI_Debitos!$V:$V,VI_Debitos!$H:$H,$C338,VI_Debitos!$T:$T,$D338,VI_Debitos!$R:$R,LEFT(PAGADO!L$1,4),VI_Debitos!$Q:$Q,RIGHT(L$1,2))</f>
        <v>0</v>
      </c>
      <c r="M338" s="2">
        <f>SUMIFS(VI_Debitos!$V:$V,VI_Debitos!$H:$H,$C338,VI_Debitos!$T:$T,$D338,VI_Debitos!$R:$R,LEFT(PAGADO!M$1,4),VI_Debitos!$Q:$Q,RIGHT(M$1,2))</f>
        <v>0</v>
      </c>
      <c r="N338" s="2">
        <f>SUMIFS(VI_Debitos!$V:$V,VI_Debitos!$H:$H,$C338,VI_Debitos!$T:$T,$D338,VI_Debitos!$R:$R,LEFT(PAGADO!N$1,4),VI_Debitos!$Q:$Q,RIGHT(N$1,2))</f>
        <v>0</v>
      </c>
      <c r="O338" s="2">
        <f>SUMIFS(VI_Debitos!$V:$V,VI_Debitos!$H:$H,$C338,VI_Debitos!$T:$T,$D338,VI_Debitos!$R:$R,LEFT(PAGADO!O$1,4),VI_Debitos!$Q:$Q,RIGHT(O$1,2))</f>
        <v>0</v>
      </c>
      <c r="P338" s="2">
        <f>SUMIFS(VI_Debitos!$V:$V,VI_Debitos!$H:$H,$C338,VI_Debitos!$T:$T,$D338,VI_Debitos!$R:$R,LEFT(PAGADO!P$1,4),VI_Debitos!$Q:$Q,RIGHT(P$1,2))</f>
        <v>0</v>
      </c>
      <c r="Q338" s="2">
        <f>SUMIFS(VI_Debitos!$V:$V,VI_Debitos!$H:$H,$C338,VI_Debitos!$T:$T,$D338,VI_Debitos!$R:$R,LEFT(PAGADO!Q$1,4),VI_Debitos!$Q:$Q,RIGHT(Q$1,2))</f>
        <v>0</v>
      </c>
      <c r="R338" s="2">
        <f t="shared" si="5"/>
        <v>0</v>
      </c>
    </row>
    <row r="339" spans="6:18">
      <c r="F339" s="2">
        <f>SUMIFS(VI_Debitos!$V:$V,VI_Debitos!$H:$H,$C339,VI_Debitos!$T:$T,$D339,VI_Debitos!$R:$R,LEFT(PAGADO!F$1,4),VI_Debitos!$Q:$Q,RIGHT(F$1,2))</f>
        <v>0</v>
      </c>
      <c r="G339" s="2">
        <f>SUMIFS(VI_Debitos!$V:$V,VI_Debitos!$H:$H,$C339,VI_Debitos!$T:$T,$D339,VI_Debitos!$R:$R,LEFT(PAGADO!G$1,4),VI_Debitos!$Q:$Q,RIGHT(G$1,2))</f>
        <v>0</v>
      </c>
      <c r="H339" s="2">
        <f>SUMIFS(VI_Debitos!$V:$V,VI_Debitos!$H:$H,$C339,VI_Debitos!$T:$T,$D339,VI_Debitos!$R:$R,LEFT(PAGADO!H$1,4),VI_Debitos!$Q:$Q,RIGHT(H$1,2))</f>
        <v>0</v>
      </c>
      <c r="I339" s="2">
        <f>SUMIFS(VI_Debitos!$V:$V,VI_Debitos!$H:$H,$C339,VI_Debitos!$T:$T,$D339,VI_Debitos!$R:$R,LEFT(PAGADO!I$1,4),VI_Debitos!$Q:$Q,RIGHT(I$1,2))</f>
        <v>0</v>
      </c>
      <c r="J339" s="2">
        <f>SUMIFS(VI_Debitos!$V:$V,VI_Debitos!$H:$H,$C339,VI_Debitos!$T:$T,$D339,VI_Debitos!$R:$R,LEFT(PAGADO!J$1,4),VI_Debitos!$Q:$Q,RIGHT(J$1,2))</f>
        <v>0</v>
      </c>
      <c r="K339" s="2">
        <f>SUMIFS(VI_Debitos!$V:$V,VI_Debitos!$H:$H,$C339,VI_Debitos!$T:$T,$D339,VI_Debitos!$R:$R,LEFT(PAGADO!K$1,4),VI_Debitos!$Q:$Q,RIGHT(K$1,2))</f>
        <v>0</v>
      </c>
      <c r="L339" s="2">
        <f>SUMIFS(VI_Debitos!$V:$V,VI_Debitos!$H:$H,$C339,VI_Debitos!$T:$T,$D339,VI_Debitos!$R:$R,LEFT(PAGADO!L$1,4),VI_Debitos!$Q:$Q,RIGHT(L$1,2))</f>
        <v>0</v>
      </c>
      <c r="M339" s="2">
        <f>SUMIFS(VI_Debitos!$V:$V,VI_Debitos!$H:$H,$C339,VI_Debitos!$T:$T,$D339,VI_Debitos!$R:$R,LEFT(PAGADO!M$1,4),VI_Debitos!$Q:$Q,RIGHT(M$1,2))</f>
        <v>0</v>
      </c>
      <c r="N339" s="2">
        <f>SUMIFS(VI_Debitos!$V:$V,VI_Debitos!$H:$H,$C339,VI_Debitos!$T:$T,$D339,VI_Debitos!$R:$R,LEFT(PAGADO!N$1,4),VI_Debitos!$Q:$Q,RIGHT(N$1,2))</f>
        <v>0</v>
      </c>
      <c r="O339" s="2">
        <f>SUMIFS(VI_Debitos!$V:$V,VI_Debitos!$H:$H,$C339,VI_Debitos!$T:$T,$D339,VI_Debitos!$R:$R,LEFT(PAGADO!O$1,4),VI_Debitos!$Q:$Q,RIGHT(O$1,2))</f>
        <v>0</v>
      </c>
      <c r="P339" s="2">
        <f>SUMIFS(VI_Debitos!$V:$V,VI_Debitos!$H:$H,$C339,VI_Debitos!$T:$T,$D339,VI_Debitos!$R:$R,LEFT(PAGADO!P$1,4),VI_Debitos!$Q:$Q,RIGHT(P$1,2))</f>
        <v>0</v>
      </c>
      <c r="Q339" s="2">
        <f>SUMIFS(VI_Debitos!$V:$V,VI_Debitos!$H:$H,$C339,VI_Debitos!$T:$T,$D339,VI_Debitos!$R:$R,LEFT(PAGADO!Q$1,4),VI_Debitos!$Q:$Q,RIGHT(Q$1,2))</f>
        <v>0</v>
      </c>
      <c r="R339" s="2">
        <f t="shared" si="5"/>
        <v>0</v>
      </c>
    </row>
    <row r="340" spans="6:18">
      <c r="F340" s="2">
        <f>SUMIFS(VI_Debitos!$V:$V,VI_Debitos!$H:$H,$C340,VI_Debitos!$T:$T,$D340,VI_Debitos!$R:$R,LEFT(PAGADO!F$1,4),VI_Debitos!$Q:$Q,RIGHT(F$1,2))</f>
        <v>0</v>
      </c>
      <c r="G340" s="2">
        <f>SUMIFS(VI_Debitos!$V:$V,VI_Debitos!$H:$H,$C340,VI_Debitos!$T:$T,$D340,VI_Debitos!$R:$R,LEFT(PAGADO!G$1,4),VI_Debitos!$Q:$Q,RIGHT(G$1,2))</f>
        <v>0</v>
      </c>
      <c r="H340" s="2">
        <f>SUMIFS(VI_Debitos!$V:$V,VI_Debitos!$H:$H,$C340,VI_Debitos!$T:$T,$D340,VI_Debitos!$R:$R,LEFT(PAGADO!H$1,4),VI_Debitos!$Q:$Q,RIGHT(H$1,2))</f>
        <v>0</v>
      </c>
      <c r="I340" s="2">
        <f>SUMIFS(VI_Debitos!$V:$V,VI_Debitos!$H:$H,$C340,VI_Debitos!$T:$T,$D340,VI_Debitos!$R:$R,LEFT(PAGADO!I$1,4),VI_Debitos!$Q:$Q,RIGHT(I$1,2))</f>
        <v>0</v>
      </c>
      <c r="J340" s="2">
        <f>SUMIFS(VI_Debitos!$V:$V,VI_Debitos!$H:$H,$C340,VI_Debitos!$T:$T,$D340,VI_Debitos!$R:$R,LEFT(PAGADO!J$1,4),VI_Debitos!$Q:$Q,RIGHT(J$1,2))</f>
        <v>0</v>
      </c>
      <c r="K340" s="2">
        <f>SUMIFS(VI_Debitos!$V:$V,VI_Debitos!$H:$H,$C340,VI_Debitos!$T:$T,$D340,VI_Debitos!$R:$R,LEFT(PAGADO!K$1,4),VI_Debitos!$Q:$Q,RIGHT(K$1,2))</f>
        <v>0</v>
      </c>
      <c r="L340" s="2">
        <f>SUMIFS(VI_Debitos!$V:$V,VI_Debitos!$H:$H,$C340,VI_Debitos!$T:$T,$D340,VI_Debitos!$R:$R,LEFT(PAGADO!L$1,4),VI_Debitos!$Q:$Q,RIGHT(L$1,2))</f>
        <v>0</v>
      </c>
      <c r="M340" s="2">
        <f>SUMIFS(VI_Debitos!$V:$V,VI_Debitos!$H:$H,$C340,VI_Debitos!$T:$T,$D340,VI_Debitos!$R:$R,LEFT(PAGADO!M$1,4),VI_Debitos!$Q:$Q,RIGHT(M$1,2))</f>
        <v>0</v>
      </c>
      <c r="N340" s="2">
        <f>SUMIFS(VI_Debitos!$V:$V,VI_Debitos!$H:$H,$C340,VI_Debitos!$T:$T,$D340,VI_Debitos!$R:$R,LEFT(PAGADO!N$1,4),VI_Debitos!$Q:$Q,RIGHT(N$1,2))</f>
        <v>0</v>
      </c>
      <c r="O340" s="2">
        <f>SUMIFS(VI_Debitos!$V:$V,VI_Debitos!$H:$H,$C340,VI_Debitos!$T:$T,$D340,VI_Debitos!$R:$R,LEFT(PAGADO!O$1,4),VI_Debitos!$Q:$Q,RIGHT(O$1,2))</f>
        <v>0</v>
      </c>
      <c r="P340" s="2">
        <f>SUMIFS(VI_Debitos!$V:$V,VI_Debitos!$H:$H,$C340,VI_Debitos!$T:$T,$D340,VI_Debitos!$R:$R,LEFT(PAGADO!P$1,4),VI_Debitos!$Q:$Q,RIGHT(P$1,2))</f>
        <v>0</v>
      </c>
      <c r="Q340" s="2">
        <f>SUMIFS(VI_Debitos!$V:$V,VI_Debitos!$H:$H,$C340,VI_Debitos!$T:$T,$D340,VI_Debitos!$R:$R,LEFT(PAGADO!Q$1,4),VI_Debitos!$Q:$Q,RIGHT(Q$1,2))</f>
        <v>0</v>
      </c>
      <c r="R340" s="2">
        <f t="shared" si="5"/>
        <v>0</v>
      </c>
    </row>
    <row r="341" spans="6:18">
      <c r="F341" s="2">
        <f>SUMIFS(VI_Debitos!$V:$V,VI_Debitos!$H:$H,$C341,VI_Debitos!$T:$T,$D341,VI_Debitos!$R:$R,LEFT(PAGADO!F$1,4),VI_Debitos!$Q:$Q,RIGHT(F$1,2))</f>
        <v>0</v>
      </c>
      <c r="G341" s="2">
        <f>SUMIFS(VI_Debitos!$V:$V,VI_Debitos!$H:$H,$C341,VI_Debitos!$T:$T,$D341,VI_Debitos!$R:$R,LEFT(PAGADO!G$1,4),VI_Debitos!$Q:$Q,RIGHT(G$1,2))</f>
        <v>0</v>
      </c>
      <c r="H341" s="2">
        <f>SUMIFS(VI_Debitos!$V:$V,VI_Debitos!$H:$H,$C341,VI_Debitos!$T:$T,$D341,VI_Debitos!$R:$R,LEFT(PAGADO!H$1,4),VI_Debitos!$Q:$Q,RIGHT(H$1,2))</f>
        <v>0</v>
      </c>
      <c r="I341" s="2">
        <f>SUMIFS(VI_Debitos!$V:$V,VI_Debitos!$H:$H,$C341,VI_Debitos!$T:$T,$D341,VI_Debitos!$R:$R,LEFT(PAGADO!I$1,4),VI_Debitos!$Q:$Q,RIGHT(I$1,2))</f>
        <v>0</v>
      </c>
      <c r="J341" s="2">
        <f>SUMIFS(VI_Debitos!$V:$V,VI_Debitos!$H:$H,$C341,VI_Debitos!$T:$T,$D341,VI_Debitos!$R:$R,LEFT(PAGADO!J$1,4),VI_Debitos!$Q:$Q,RIGHT(J$1,2))</f>
        <v>0</v>
      </c>
      <c r="K341" s="2">
        <f>SUMIFS(VI_Debitos!$V:$V,VI_Debitos!$H:$H,$C341,VI_Debitos!$T:$T,$D341,VI_Debitos!$R:$R,LEFT(PAGADO!K$1,4),VI_Debitos!$Q:$Q,RIGHT(K$1,2))</f>
        <v>0</v>
      </c>
      <c r="L341" s="2">
        <f>SUMIFS(VI_Debitos!$V:$V,VI_Debitos!$H:$H,$C341,VI_Debitos!$T:$T,$D341,VI_Debitos!$R:$R,LEFT(PAGADO!L$1,4),VI_Debitos!$Q:$Q,RIGHT(L$1,2))</f>
        <v>0</v>
      </c>
      <c r="M341" s="2">
        <f>SUMIFS(VI_Debitos!$V:$V,VI_Debitos!$H:$H,$C341,VI_Debitos!$T:$T,$D341,VI_Debitos!$R:$R,LEFT(PAGADO!M$1,4),VI_Debitos!$Q:$Q,RIGHT(M$1,2))</f>
        <v>0</v>
      </c>
      <c r="N341" s="2">
        <f>SUMIFS(VI_Debitos!$V:$V,VI_Debitos!$H:$H,$C341,VI_Debitos!$T:$T,$D341,VI_Debitos!$R:$R,LEFT(PAGADO!N$1,4),VI_Debitos!$Q:$Q,RIGHT(N$1,2))</f>
        <v>0</v>
      </c>
      <c r="O341" s="2">
        <f>SUMIFS(VI_Debitos!$V:$V,VI_Debitos!$H:$H,$C341,VI_Debitos!$T:$T,$D341,VI_Debitos!$R:$R,LEFT(PAGADO!O$1,4),VI_Debitos!$Q:$Q,RIGHT(O$1,2))</f>
        <v>0</v>
      </c>
      <c r="P341" s="2">
        <f>SUMIFS(VI_Debitos!$V:$V,VI_Debitos!$H:$H,$C341,VI_Debitos!$T:$T,$D341,VI_Debitos!$R:$R,LEFT(PAGADO!P$1,4),VI_Debitos!$Q:$Q,RIGHT(P$1,2))</f>
        <v>0</v>
      </c>
      <c r="Q341" s="2">
        <f>SUMIFS(VI_Debitos!$V:$V,VI_Debitos!$H:$H,$C341,VI_Debitos!$T:$T,$D341,VI_Debitos!$R:$R,LEFT(PAGADO!Q$1,4),VI_Debitos!$Q:$Q,RIGHT(Q$1,2))</f>
        <v>0</v>
      </c>
      <c r="R341" s="2">
        <f t="shared" si="5"/>
        <v>0</v>
      </c>
    </row>
    <row r="342" spans="6:18">
      <c r="F342" s="2">
        <f>SUMIFS(VI_Debitos!$V:$V,VI_Debitos!$H:$H,$C342,VI_Debitos!$T:$T,$D342,VI_Debitos!$R:$R,LEFT(PAGADO!F$1,4),VI_Debitos!$Q:$Q,RIGHT(F$1,2))</f>
        <v>0</v>
      </c>
      <c r="G342" s="2">
        <f>SUMIFS(VI_Debitos!$V:$V,VI_Debitos!$H:$H,$C342,VI_Debitos!$T:$T,$D342,VI_Debitos!$R:$R,LEFT(PAGADO!G$1,4),VI_Debitos!$Q:$Q,RIGHT(G$1,2))</f>
        <v>0</v>
      </c>
      <c r="H342" s="2">
        <f>SUMIFS(VI_Debitos!$V:$V,VI_Debitos!$H:$H,$C342,VI_Debitos!$T:$T,$D342,VI_Debitos!$R:$R,LEFT(PAGADO!H$1,4),VI_Debitos!$Q:$Q,RIGHT(H$1,2))</f>
        <v>0</v>
      </c>
      <c r="I342" s="2">
        <f>SUMIFS(VI_Debitos!$V:$V,VI_Debitos!$H:$H,$C342,VI_Debitos!$T:$T,$D342,VI_Debitos!$R:$R,LEFT(PAGADO!I$1,4),VI_Debitos!$Q:$Q,RIGHT(I$1,2))</f>
        <v>0</v>
      </c>
      <c r="J342" s="2">
        <f>SUMIFS(VI_Debitos!$V:$V,VI_Debitos!$H:$H,$C342,VI_Debitos!$T:$T,$D342,VI_Debitos!$R:$R,LEFT(PAGADO!J$1,4),VI_Debitos!$Q:$Q,RIGHT(J$1,2))</f>
        <v>0</v>
      </c>
      <c r="K342" s="2">
        <f>SUMIFS(VI_Debitos!$V:$V,VI_Debitos!$H:$H,$C342,VI_Debitos!$T:$T,$D342,VI_Debitos!$R:$R,LEFT(PAGADO!K$1,4),VI_Debitos!$Q:$Q,RIGHT(K$1,2))</f>
        <v>0</v>
      </c>
      <c r="L342" s="2">
        <f>SUMIFS(VI_Debitos!$V:$V,VI_Debitos!$H:$H,$C342,VI_Debitos!$T:$T,$D342,VI_Debitos!$R:$R,LEFT(PAGADO!L$1,4),VI_Debitos!$Q:$Q,RIGHT(L$1,2))</f>
        <v>0</v>
      </c>
      <c r="M342" s="2">
        <f>SUMIFS(VI_Debitos!$V:$V,VI_Debitos!$H:$H,$C342,VI_Debitos!$T:$T,$D342,VI_Debitos!$R:$R,LEFT(PAGADO!M$1,4),VI_Debitos!$Q:$Q,RIGHT(M$1,2))</f>
        <v>0</v>
      </c>
      <c r="N342" s="2">
        <f>SUMIFS(VI_Debitos!$V:$V,VI_Debitos!$H:$H,$C342,VI_Debitos!$T:$T,$D342,VI_Debitos!$R:$R,LEFT(PAGADO!N$1,4),VI_Debitos!$Q:$Q,RIGHT(N$1,2))</f>
        <v>0</v>
      </c>
      <c r="O342" s="2">
        <f>SUMIFS(VI_Debitos!$V:$V,VI_Debitos!$H:$H,$C342,VI_Debitos!$T:$T,$D342,VI_Debitos!$R:$R,LEFT(PAGADO!O$1,4),VI_Debitos!$Q:$Q,RIGHT(O$1,2))</f>
        <v>0</v>
      </c>
      <c r="P342" s="2">
        <f>SUMIFS(VI_Debitos!$V:$V,VI_Debitos!$H:$H,$C342,VI_Debitos!$T:$T,$D342,VI_Debitos!$R:$R,LEFT(PAGADO!P$1,4),VI_Debitos!$Q:$Q,RIGHT(P$1,2))</f>
        <v>0</v>
      </c>
      <c r="Q342" s="2">
        <f>SUMIFS(VI_Debitos!$V:$V,VI_Debitos!$H:$H,$C342,VI_Debitos!$T:$T,$D342,VI_Debitos!$R:$R,LEFT(PAGADO!Q$1,4),VI_Debitos!$Q:$Q,RIGHT(Q$1,2))</f>
        <v>0</v>
      </c>
      <c r="R342" s="2">
        <f t="shared" si="5"/>
        <v>0</v>
      </c>
    </row>
    <row r="343" spans="6:18">
      <c r="F343" s="2">
        <f>SUMIFS(VI_Debitos!$V:$V,VI_Debitos!$H:$H,$C343,VI_Debitos!$T:$T,$D343,VI_Debitos!$R:$R,LEFT(PAGADO!F$1,4),VI_Debitos!$Q:$Q,RIGHT(F$1,2))</f>
        <v>0</v>
      </c>
      <c r="G343" s="2">
        <f>SUMIFS(VI_Debitos!$V:$V,VI_Debitos!$H:$H,$C343,VI_Debitos!$T:$T,$D343,VI_Debitos!$R:$R,LEFT(PAGADO!G$1,4),VI_Debitos!$Q:$Q,RIGHT(G$1,2))</f>
        <v>0</v>
      </c>
      <c r="H343" s="2">
        <f>SUMIFS(VI_Debitos!$V:$V,VI_Debitos!$H:$H,$C343,VI_Debitos!$T:$T,$D343,VI_Debitos!$R:$R,LEFT(PAGADO!H$1,4),VI_Debitos!$Q:$Q,RIGHT(H$1,2))</f>
        <v>0</v>
      </c>
      <c r="I343" s="2">
        <f>SUMIFS(VI_Debitos!$V:$V,VI_Debitos!$H:$H,$C343,VI_Debitos!$T:$T,$D343,VI_Debitos!$R:$R,LEFT(PAGADO!I$1,4),VI_Debitos!$Q:$Q,RIGHT(I$1,2))</f>
        <v>0</v>
      </c>
      <c r="J343" s="2">
        <f>SUMIFS(VI_Debitos!$V:$V,VI_Debitos!$H:$H,$C343,VI_Debitos!$T:$T,$D343,VI_Debitos!$R:$R,LEFT(PAGADO!J$1,4),VI_Debitos!$Q:$Q,RIGHT(J$1,2))</f>
        <v>0</v>
      </c>
      <c r="K343" s="2">
        <f>SUMIFS(VI_Debitos!$V:$V,VI_Debitos!$H:$H,$C343,VI_Debitos!$T:$T,$D343,VI_Debitos!$R:$R,LEFT(PAGADO!K$1,4),VI_Debitos!$Q:$Q,RIGHT(K$1,2))</f>
        <v>0</v>
      </c>
      <c r="L343" s="2">
        <f>SUMIFS(VI_Debitos!$V:$V,VI_Debitos!$H:$H,$C343,VI_Debitos!$T:$T,$D343,VI_Debitos!$R:$R,LEFT(PAGADO!L$1,4),VI_Debitos!$Q:$Q,RIGHT(L$1,2))</f>
        <v>0</v>
      </c>
      <c r="M343" s="2">
        <f>SUMIFS(VI_Debitos!$V:$V,VI_Debitos!$H:$H,$C343,VI_Debitos!$T:$T,$D343,VI_Debitos!$R:$R,LEFT(PAGADO!M$1,4),VI_Debitos!$Q:$Q,RIGHT(M$1,2))</f>
        <v>0</v>
      </c>
      <c r="N343" s="2">
        <f>SUMIFS(VI_Debitos!$V:$V,VI_Debitos!$H:$H,$C343,VI_Debitos!$T:$T,$D343,VI_Debitos!$R:$R,LEFT(PAGADO!N$1,4),VI_Debitos!$Q:$Q,RIGHT(N$1,2))</f>
        <v>0</v>
      </c>
      <c r="O343" s="2">
        <f>SUMIFS(VI_Debitos!$V:$V,VI_Debitos!$H:$H,$C343,VI_Debitos!$T:$T,$D343,VI_Debitos!$R:$R,LEFT(PAGADO!O$1,4),VI_Debitos!$Q:$Q,RIGHT(O$1,2))</f>
        <v>0</v>
      </c>
      <c r="P343" s="2">
        <f>SUMIFS(VI_Debitos!$V:$V,VI_Debitos!$H:$H,$C343,VI_Debitos!$T:$T,$D343,VI_Debitos!$R:$R,LEFT(PAGADO!P$1,4),VI_Debitos!$Q:$Q,RIGHT(P$1,2))</f>
        <v>0</v>
      </c>
      <c r="Q343" s="2">
        <f>SUMIFS(VI_Debitos!$V:$V,VI_Debitos!$H:$H,$C343,VI_Debitos!$T:$T,$D343,VI_Debitos!$R:$R,LEFT(PAGADO!Q$1,4),VI_Debitos!$Q:$Q,RIGHT(Q$1,2))</f>
        <v>0</v>
      </c>
      <c r="R343" s="2">
        <f t="shared" si="5"/>
        <v>0</v>
      </c>
    </row>
    <row r="344" spans="6:18">
      <c r="F344" s="2">
        <f>SUMIFS(VI_Debitos!$V:$V,VI_Debitos!$H:$H,$C344,VI_Debitos!$T:$T,$D344,VI_Debitos!$R:$R,LEFT(PAGADO!F$1,4),VI_Debitos!$Q:$Q,RIGHT(F$1,2))</f>
        <v>0</v>
      </c>
      <c r="G344" s="2">
        <f>SUMIFS(VI_Debitos!$V:$V,VI_Debitos!$H:$H,$C344,VI_Debitos!$T:$T,$D344,VI_Debitos!$R:$R,LEFT(PAGADO!G$1,4),VI_Debitos!$Q:$Q,RIGHT(G$1,2))</f>
        <v>0</v>
      </c>
      <c r="H344" s="2">
        <f>SUMIFS(VI_Debitos!$V:$V,VI_Debitos!$H:$H,$C344,VI_Debitos!$T:$T,$D344,VI_Debitos!$R:$R,LEFT(PAGADO!H$1,4),VI_Debitos!$Q:$Q,RIGHT(H$1,2))</f>
        <v>0</v>
      </c>
      <c r="I344" s="2">
        <f>SUMIFS(VI_Debitos!$V:$V,VI_Debitos!$H:$H,$C344,VI_Debitos!$T:$T,$D344,VI_Debitos!$R:$R,LEFT(PAGADO!I$1,4),VI_Debitos!$Q:$Q,RIGHT(I$1,2))</f>
        <v>0</v>
      </c>
      <c r="J344" s="2">
        <f>SUMIFS(VI_Debitos!$V:$V,VI_Debitos!$H:$H,$C344,VI_Debitos!$T:$T,$D344,VI_Debitos!$R:$R,LEFT(PAGADO!J$1,4),VI_Debitos!$Q:$Q,RIGHT(J$1,2))</f>
        <v>0</v>
      </c>
      <c r="K344" s="2">
        <f>SUMIFS(VI_Debitos!$V:$V,VI_Debitos!$H:$H,$C344,VI_Debitos!$T:$T,$D344,VI_Debitos!$R:$R,LEFT(PAGADO!K$1,4),VI_Debitos!$Q:$Q,RIGHT(K$1,2))</f>
        <v>0</v>
      </c>
      <c r="L344" s="2">
        <f>SUMIFS(VI_Debitos!$V:$V,VI_Debitos!$H:$H,$C344,VI_Debitos!$T:$T,$D344,VI_Debitos!$R:$R,LEFT(PAGADO!L$1,4),VI_Debitos!$Q:$Q,RIGHT(L$1,2))</f>
        <v>0</v>
      </c>
      <c r="M344" s="2">
        <f>SUMIFS(VI_Debitos!$V:$V,VI_Debitos!$H:$H,$C344,VI_Debitos!$T:$T,$D344,VI_Debitos!$R:$R,LEFT(PAGADO!M$1,4),VI_Debitos!$Q:$Q,RIGHT(M$1,2))</f>
        <v>0</v>
      </c>
      <c r="N344" s="2">
        <f>SUMIFS(VI_Debitos!$V:$V,VI_Debitos!$H:$H,$C344,VI_Debitos!$T:$T,$D344,VI_Debitos!$R:$R,LEFT(PAGADO!N$1,4),VI_Debitos!$Q:$Q,RIGHT(N$1,2))</f>
        <v>0</v>
      </c>
      <c r="O344" s="2">
        <f>SUMIFS(VI_Debitos!$V:$V,VI_Debitos!$H:$H,$C344,VI_Debitos!$T:$T,$D344,VI_Debitos!$R:$R,LEFT(PAGADO!O$1,4),VI_Debitos!$Q:$Q,RIGHT(O$1,2))</f>
        <v>0</v>
      </c>
      <c r="P344" s="2">
        <f>SUMIFS(VI_Debitos!$V:$V,VI_Debitos!$H:$H,$C344,VI_Debitos!$T:$T,$D344,VI_Debitos!$R:$R,LEFT(PAGADO!P$1,4),VI_Debitos!$Q:$Q,RIGHT(P$1,2))</f>
        <v>0</v>
      </c>
      <c r="Q344" s="2">
        <f>SUMIFS(VI_Debitos!$V:$V,VI_Debitos!$H:$H,$C344,VI_Debitos!$T:$T,$D344,VI_Debitos!$R:$R,LEFT(PAGADO!Q$1,4),VI_Debitos!$Q:$Q,RIGHT(Q$1,2))</f>
        <v>0</v>
      </c>
      <c r="R344" s="2">
        <f t="shared" si="5"/>
        <v>0</v>
      </c>
    </row>
    <row r="345" spans="6:18">
      <c r="F345" s="2">
        <f>SUMIFS(VI_Debitos!$V:$V,VI_Debitos!$H:$H,$C345,VI_Debitos!$T:$T,$D345,VI_Debitos!$R:$R,LEFT(PAGADO!F$1,4),VI_Debitos!$Q:$Q,RIGHT(F$1,2))</f>
        <v>0</v>
      </c>
      <c r="G345" s="2">
        <f>SUMIFS(VI_Debitos!$V:$V,VI_Debitos!$H:$H,$C345,VI_Debitos!$T:$T,$D345,VI_Debitos!$R:$R,LEFT(PAGADO!G$1,4),VI_Debitos!$Q:$Q,RIGHT(G$1,2))</f>
        <v>0</v>
      </c>
      <c r="H345" s="2">
        <f>SUMIFS(VI_Debitos!$V:$V,VI_Debitos!$H:$H,$C345,VI_Debitos!$T:$T,$D345,VI_Debitos!$R:$R,LEFT(PAGADO!H$1,4),VI_Debitos!$Q:$Q,RIGHT(H$1,2))</f>
        <v>0</v>
      </c>
      <c r="I345" s="2">
        <f>SUMIFS(VI_Debitos!$V:$V,VI_Debitos!$H:$H,$C345,VI_Debitos!$T:$T,$D345,VI_Debitos!$R:$R,LEFT(PAGADO!I$1,4),VI_Debitos!$Q:$Q,RIGHT(I$1,2))</f>
        <v>0</v>
      </c>
      <c r="J345" s="2">
        <f>SUMIFS(VI_Debitos!$V:$V,VI_Debitos!$H:$H,$C345,VI_Debitos!$T:$T,$D345,VI_Debitos!$R:$R,LEFT(PAGADO!J$1,4),VI_Debitos!$Q:$Q,RIGHT(J$1,2))</f>
        <v>0</v>
      </c>
      <c r="K345" s="2">
        <f>SUMIFS(VI_Debitos!$V:$V,VI_Debitos!$H:$H,$C345,VI_Debitos!$T:$T,$D345,VI_Debitos!$R:$R,LEFT(PAGADO!K$1,4),VI_Debitos!$Q:$Q,RIGHT(K$1,2))</f>
        <v>0</v>
      </c>
      <c r="L345" s="2">
        <f>SUMIFS(VI_Debitos!$V:$V,VI_Debitos!$H:$H,$C345,VI_Debitos!$T:$T,$D345,VI_Debitos!$R:$R,LEFT(PAGADO!L$1,4),VI_Debitos!$Q:$Q,RIGHT(L$1,2))</f>
        <v>0</v>
      </c>
      <c r="M345" s="2">
        <f>SUMIFS(VI_Debitos!$V:$V,VI_Debitos!$H:$H,$C345,VI_Debitos!$T:$T,$D345,VI_Debitos!$R:$R,LEFT(PAGADO!M$1,4),VI_Debitos!$Q:$Q,RIGHT(M$1,2))</f>
        <v>0</v>
      </c>
      <c r="N345" s="2">
        <f>SUMIFS(VI_Debitos!$V:$V,VI_Debitos!$H:$H,$C345,VI_Debitos!$T:$T,$D345,VI_Debitos!$R:$R,LEFT(PAGADO!N$1,4),VI_Debitos!$Q:$Q,RIGHT(N$1,2))</f>
        <v>0</v>
      </c>
      <c r="O345" s="2">
        <f>SUMIFS(VI_Debitos!$V:$V,VI_Debitos!$H:$H,$C345,VI_Debitos!$T:$T,$D345,VI_Debitos!$R:$R,LEFT(PAGADO!O$1,4),VI_Debitos!$Q:$Q,RIGHT(O$1,2))</f>
        <v>0</v>
      </c>
      <c r="P345" s="2">
        <f>SUMIFS(VI_Debitos!$V:$V,VI_Debitos!$H:$H,$C345,VI_Debitos!$T:$T,$D345,VI_Debitos!$R:$R,LEFT(PAGADO!P$1,4),VI_Debitos!$Q:$Q,RIGHT(P$1,2))</f>
        <v>0</v>
      </c>
      <c r="Q345" s="2">
        <f>SUMIFS(VI_Debitos!$V:$V,VI_Debitos!$H:$H,$C345,VI_Debitos!$T:$T,$D345,VI_Debitos!$R:$R,LEFT(PAGADO!Q$1,4),VI_Debitos!$Q:$Q,RIGHT(Q$1,2))</f>
        <v>0</v>
      </c>
      <c r="R345" s="2">
        <f t="shared" si="5"/>
        <v>0</v>
      </c>
    </row>
    <row r="346" spans="6:18">
      <c r="F346" s="2">
        <f>SUMIFS(VI_Debitos!$V:$V,VI_Debitos!$H:$H,$C346,VI_Debitos!$T:$T,$D346,VI_Debitos!$R:$R,LEFT(PAGADO!F$1,4),VI_Debitos!$Q:$Q,RIGHT(F$1,2))</f>
        <v>0</v>
      </c>
      <c r="G346" s="2">
        <f>SUMIFS(VI_Debitos!$V:$V,VI_Debitos!$H:$H,$C346,VI_Debitos!$T:$T,$D346,VI_Debitos!$R:$R,LEFT(PAGADO!G$1,4),VI_Debitos!$Q:$Q,RIGHT(G$1,2))</f>
        <v>0</v>
      </c>
      <c r="H346" s="2">
        <f>SUMIFS(VI_Debitos!$V:$V,VI_Debitos!$H:$H,$C346,VI_Debitos!$T:$T,$D346,VI_Debitos!$R:$R,LEFT(PAGADO!H$1,4),VI_Debitos!$Q:$Q,RIGHT(H$1,2))</f>
        <v>0</v>
      </c>
      <c r="I346" s="2">
        <f>SUMIFS(VI_Debitos!$V:$V,VI_Debitos!$H:$H,$C346,VI_Debitos!$T:$T,$D346,VI_Debitos!$R:$R,LEFT(PAGADO!I$1,4),VI_Debitos!$Q:$Q,RIGHT(I$1,2))</f>
        <v>0</v>
      </c>
      <c r="J346" s="2">
        <f>SUMIFS(VI_Debitos!$V:$V,VI_Debitos!$H:$H,$C346,VI_Debitos!$T:$T,$D346,VI_Debitos!$R:$R,LEFT(PAGADO!J$1,4),VI_Debitos!$Q:$Q,RIGHT(J$1,2))</f>
        <v>0</v>
      </c>
      <c r="K346" s="2">
        <f>SUMIFS(VI_Debitos!$V:$V,VI_Debitos!$H:$H,$C346,VI_Debitos!$T:$T,$D346,VI_Debitos!$R:$R,LEFT(PAGADO!K$1,4),VI_Debitos!$Q:$Q,RIGHT(K$1,2))</f>
        <v>0</v>
      </c>
      <c r="L346" s="2">
        <f>SUMIFS(VI_Debitos!$V:$V,VI_Debitos!$H:$H,$C346,VI_Debitos!$T:$T,$D346,VI_Debitos!$R:$R,LEFT(PAGADO!L$1,4),VI_Debitos!$Q:$Q,RIGHT(L$1,2))</f>
        <v>0</v>
      </c>
      <c r="M346" s="2">
        <f>SUMIFS(VI_Debitos!$V:$V,VI_Debitos!$H:$H,$C346,VI_Debitos!$T:$T,$D346,VI_Debitos!$R:$R,LEFT(PAGADO!M$1,4),VI_Debitos!$Q:$Q,RIGHT(M$1,2))</f>
        <v>0</v>
      </c>
      <c r="N346" s="2">
        <f>SUMIFS(VI_Debitos!$V:$V,VI_Debitos!$H:$H,$C346,VI_Debitos!$T:$T,$D346,VI_Debitos!$R:$R,LEFT(PAGADO!N$1,4),VI_Debitos!$Q:$Q,RIGHT(N$1,2))</f>
        <v>0</v>
      </c>
      <c r="O346" s="2">
        <f>SUMIFS(VI_Debitos!$V:$V,VI_Debitos!$H:$H,$C346,VI_Debitos!$T:$T,$D346,VI_Debitos!$R:$R,LEFT(PAGADO!O$1,4),VI_Debitos!$Q:$Q,RIGHT(O$1,2))</f>
        <v>0</v>
      </c>
      <c r="P346" s="2">
        <f>SUMIFS(VI_Debitos!$V:$V,VI_Debitos!$H:$H,$C346,VI_Debitos!$T:$T,$D346,VI_Debitos!$R:$R,LEFT(PAGADO!P$1,4),VI_Debitos!$Q:$Q,RIGHT(P$1,2))</f>
        <v>0</v>
      </c>
      <c r="Q346" s="2">
        <f>SUMIFS(VI_Debitos!$V:$V,VI_Debitos!$H:$H,$C346,VI_Debitos!$T:$T,$D346,VI_Debitos!$R:$R,LEFT(PAGADO!Q$1,4),VI_Debitos!$Q:$Q,RIGHT(Q$1,2))</f>
        <v>0</v>
      </c>
      <c r="R346" s="2">
        <f t="shared" si="5"/>
        <v>0</v>
      </c>
    </row>
    <row r="347" spans="6:18">
      <c r="F347" s="2">
        <f>SUMIFS(VI_Debitos!$V:$V,VI_Debitos!$H:$H,$C347,VI_Debitos!$T:$T,$D347,VI_Debitos!$R:$R,LEFT(PAGADO!F$1,4),VI_Debitos!$Q:$Q,RIGHT(F$1,2))</f>
        <v>0</v>
      </c>
      <c r="G347" s="2">
        <f>SUMIFS(VI_Debitos!$V:$V,VI_Debitos!$H:$H,$C347,VI_Debitos!$T:$T,$D347,VI_Debitos!$R:$R,LEFT(PAGADO!G$1,4),VI_Debitos!$Q:$Q,RIGHT(G$1,2))</f>
        <v>0</v>
      </c>
      <c r="H347" s="2">
        <f>SUMIFS(VI_Debitos!$V:$V,VI_Debitos!$H:$H,$C347,VI_Debitos!$T:$T,$D347,VI_Debitos!$R:$R,LEFT(PAGADO!H$1,4),VI_Debitos!$Q:$Q,RIGHT(H$1,2))</f>
        <v>0</v>
      </c>
      <c r="I347" s="2">
        <f>SUMIFS(VI_Debitos!$V:$V,VI_Debitos!$H:$H,$C347,VI_Debitos!$T:$T,$D347,VI_Debitos!$R:$R,LEFT(PAGADO!I$1,4),VI_Debitos!$Q:$Q,RIGHT(I$1,2))</f>
        <v>0</v>
      </c>
      <c r="J347" s="2">
        <f>SUMIFS(VI_Debitos!$V:$V,VI_Debitos!$H:$H,$C347,VI_Debitos!$T:$T,$D347,VI_Debitos!$R:$R,LEFT(PAGADO!J$1,4),VI_Debitos!$Q:$Q,RIGHT(J$1,2))</f>
        <v>0</v>
      </c>
      <c r="K347" s="2">
        <f>SUMIFS(VI_Debitos!$V:$V,VI_Debitos!$H:$H,$C347,VI_Debitos!$T:$T,$D347,VI_Debitos!$R:$R,LEFT(PAGADO!K$1,4),VI_Debitos!$Q:$Q,RIGHT(K$1,2))</f>
        <v>0</v>
      </c>
      <c r="L347" s="2">
        <f>SUMIFS(VI_Debitos!$V:$V,VI_Debitos!$H:$H,$C347,VI_Debitos!$T:$T,$D347,VI_Debitos!$R:$R,LEFT(PAGADO!L$1,4),VI_Debitos!$Q:$Q,RIGHT(L$1,2))</f>
        <v>0</v>
      </c>
      <c r="M347" s="2">
        <f>SUMIFS(VI_Debitos!$V:$V,VI_Debitos!$H:$H,$C347,VI_Debitos!$T:$T,$D347,VI_Debitos!$R:$R,LEFT(PAGADO!M$1,4),VI_Debitos!$Q:$Q,RIGHT(M$1,2))</f>
        <v>0</v>
      </c>
      <c r="N347" s="2">
        <f>SUMIFS(VI_Debitos!$V:$V,VI_Debitos!$H:$H,$C347,VI_Debitos!$T:$T,$D347,VI_Debitos!$R:$R,LEFT(PAGADO!N$1,4),VI_Debitos!$Q:$Q,RIGHT(N$1,2))</f>
        <v>0</v>
      </c>
      <c r="O347" s="2">
        <f>SUMIFS(VI_Debitos!$V:$V,VI_Debitos!$H:$H,$C347,VI_Debitos!$T:$T,$D347,VI_Debitos!$R:$R,LEFT(PAGADO!O$1,4),VI_Debitos!$Q:$Q,RIGHT(O$1,2))</f>
        <v>0</v>
      </c>
      <c r="P347" s="2">
        <f>SUMIFS(VI_Debitos!$V:$V,VI_Debitos!$H:$H,$C347,VI_Debitos!$T:$T,$D347,VI_Debitos!$R:$R,LEFT(PAGADO!P$1,4),VI_Debitos!$Q:$Q,RIGHT(P$1,2))</f>
        <v>0</v>
      </c>
      <c r="Q347" s="2">
        <f>SUMIFS(VI_Debitos!$V:$V,VI_Debitos!$H:$H,$C347,VI_Debitos!$T:$T,$D347,VI_Debitos!$R:$R,LEFT(PAGADO!Q$1,4),VI_Debitos!$Q:$Q,RIGHT(Q$1,2))</f>
        <v>0</v>
      </c>
      <c r="R347" s="2">
        <f t="shared" si="5"/>
        <v>0</v>
      </c>
    </row>
    <row r="348" spans="6:18">
      <c r="F348" s="2">
        <f>SUMIFS(VI_Debitos!$V:$V,VI_Debitos!$H:$H,$C348,VI_Debitos!$T:$T,$D348,VI_Debitos!$R:$R,LEFT(PAGADO!F$1,4),VI_Debitos!$Q:$Q,RIGHT(F$1,2))</f>
        <v>0</v>
      </c>
      <c r="G348" s="2">
        <f>SUMIFS(VI_Debitos!$V:$V,VI_Debitos!$H:$H,$C348,VI_Debitos!$T:$T,$D348,VI_Debitos!$R:$R,LEFT(PAGADO!G$1,4),VI_Debitos!$Q:$Q,RIGHT(G$1,2))</f>
        <v>0</v>
      </c>
      <c r="H348" s="2">
        <f>SUMIFS(VI_Debitos!$V:$V,VI_Debitos!$H:$H,$C348,VI_Debitos!$T:$T,$D348,VI_Debitos!$R:$R,LEFT(PAGADO!H$1,4),VI_Debitos!$Q:$Q,RIGHT(H$1,2))</f>
        <v>0</v>
      </c>
      <c r="I348" s="2">
        <f>SUMIFS(VI_Debitos!$V:$V,VI_Debitos!$H:$H,$C348,VI_Debitos!$T:$T,$D348,VI_Debitos!$R:$R,LEFT(PAGADO!I$1,4),VI_Debitos!$Q:$Q,RIGHT(I$1,2))</f>
        <v>0</v>
      </c>
      <c r="J348" s="2">
        <f>SUMIFS(VI_Debitos!$V:$V,VI_Debitos!$H:$H,$C348,VI_Debitos!$T:$T,$D348,VI_Debitos!$R:$R,LEFT(PAGADO!J$1,4),VI_Debitos!$Q:$Q,RIGHT(J$1,2))</f>
        <v>0</v>
      </c>
      <c r="K348" s="2">
        <f>SUMIFS(VI_Debitos!$V:$V,VI_Debitos!$H:$H,$C348,VI_Debitos!$T:$T,$D348,VI_Debitos!$R:$R,LEFT(PAGADO!K$1,4),VI_Debitos!$Q:$Q,RIGHT(K$1,2))</f>
        <v>0</v>
      </c>
      <c r="L348" s="2">
        <f>SUMIFS(VI_Debitos!$V:$V,VI_Debitos!$H:$H,$C348,VI_Debitos!$T:$T,$D348,VI_Debitos!$R:$R,LEFT(PAGADO!L$1,4),VI_Debitos!$Q:$Q,RIGHT(L$1,2))</f>
        <v>0</v>
      </c>
      <c r="M348" s="2">
        <f>SUMIFS(VI_Debitos!$V:$V,VI_Debitos!$H:$H,$C348,VI_Debitos!$T:$T,$D348,VI_Debitos!$R:$R,LEFT(PAGADO!M$1,4),VI_Debitos!$Q:$Q,RIGHT(M$1,2))</f>
        <v>0</v>
      </c>
      <c r="N348" s="2">
        <f>SUMIFS(VI_Debitos!$V:$V,VI_Debitos!$H:$H,$C348,VI_Debitos!$T:$T,$D348,VI_Debitos!$R:$R,LEFT(PAGADO!N$1,4),VI_Debitos!$Q:$Q,RIGHT(N$1,2))</f>
        <v>0</v>
      </c>
      <c r="O348" s="2">
        <f>SUMIFS(VI_Debitos!$V:$V,VI_Debitos!$H:$H,$C348,VI_Debitos!$T:$T,$D348,VI_Debitos!$R:$R,LEFT(PAGADO!O$1,4),VI_Debitos!$Q:$Q,RIGHT(O$1,2))</f>
        <v>0</v>
      </c>
      <c r="P348" s="2">
        <f>SUMIFS(VI_Debitos!$V:$V,VI_Debitos!$H:$H,$C348,VI_Debitos!$T:$T,$D348,VI_Debitos!$R:$R,LEFT(PAGADO!P$1,4),VI_Debitos!$Q:$Q,RIGHT(P$1,2))</f>
        <v>0</v>
      </c>
      <c r="Q348" s="2">
        <f>SUMIFS(VI_Debitos!$V:$V,VI_Debitos!$H:$H,$C348,VI_Debitos!$T:$T,$D348,VI_Debitos!$R:$R,LEFT(PAGADO!Q$1,4),VI_Debitos!$Q:$Q,RIGHT(Q$1,2))</f>
        <v>0</v>
      </c>
      <c r="R348" s="2">
        <f t="shared" si="5"/>
        <v>0</v>
      </c>
    </row>
    <row r="349" spans="6:18">
      <c r="F349" s="2">
        <f>SUMIFS(VI_Debitos!$V:$V,VI_Debitos!$H:$H,$C349,VI_Debitos!$T:$T,$D349,VI_Debitos!$R:$R,LEFT(PAGADO!F$1,4),VI_Debitos!$Q:$Q,RIGHT(F$1,2))</f>
        <v>0</v>
      </c>
      <c r="G349" s="2">
        <f>SUMIFS(VI_Debitos!$V:$V,VI_Debitos!$H:$H,$C349,VI_Debitos!$T:$T,$D349,VI_Debitos!$R:$R,LEFT(PAGADO!G$1,4),VI_Debitos!$Q:$Q,RIGHT(G$1,2))</f>
        <v>0</v>
      </c>
      <c r="H349" s="2">
        <f>SUMIFS(VI_Debitos!$V:$V,VI_Debitos!$H:$H,$C349,VI_Debitos!$T:$T,$D349,VI_Debitos!$R:$R,LEFT(PAGADO!H$1,4),VI_Debitos!$Q:$Q,RIGHT(H$1,2))</f>
        <v>0</v>
      </c>
      <c r="I349" s="2">
        <f>SUMIFS(VI_Debitos!$V:$V,VI_Debitos!$H:$H,$C349,VI_Debitos!$T:$T,$D349,VI_Debitos!$R:$R,LEFT(PAGADO!I$1,4),VI_Debitos!$Q:$Q,RIGHT(I$1,2))</f>
        <v>0</v>
      </c>
      <c r="J349" s="2">
        <f>SUMIFS(VI_Debitos!$V:$V,VI_Debitos!$H:$H,$C349,VI_Debitos!$T:$T,$D349,VI_Debitos!$R:$R,LEFT(PAGADO!J$1,4),VI_Debitos!$Q:$Q,RIGHT(J$1,2))</f>
        <v>0</v>
      </c>
      <c r="K349" s="2">
        <f>SUMIFS(VI_Debitos!$V:$V,VI_Debitos!$H:$H,$C349,VI_Debitos!$T:$T,$D349,VI_Debitos!$R:$R,LEFT(PAGADO!K$1,4),VI_Debitos!$Q:$Q,RIGHT(K$1,2))</f>
        <v>0</v>
      </c>
      <c r="L349" s="2">
        <f>SUMIFS(VI_Debitos!$V:$V,VI_Debitos!$H:$H,$C349,VI_Debitos!$T:$T,$D349,VI_Debitos!$R:$R,LEFT(PAGADO!L$1,4),VI_Debitos!$Q:$Q,RIGHT(L$1,2))</f>
        <v>0</v>
      </c>
      <c r="M349" s="2">
        <f>SUMIFS(VI_Debitos!$V:$V,VI_Debitos!$H:$H,$C349,VI_Debitos!$T:$T,$D349,VI_Debitos!$R:$R,LEFT(PAGADO!M$1,4),VI_Debitos!$Q:$Q,RIGHT(M$1,2))</f>
        <v>0</v>
      </c>
      <c r="N349" s="2">
        <f>SUMIFS(VI_Debitos!$V:$V,VI_Debitos!$H:$H,$C349,VI_Debitos!$T:$T,$D349,VI_Debitos!$R:$R,LEFT(PAGADO!N$1,4),VI_Debitos!$Q:$Q,RIGHT(N$1,2))</f>
        <v>0</v>
      </c>
      <c r="O349" s="2">
        <f>SUMIFS(VI_Debitos!$V:$V,VI_Debitos!$H:$H,$C349,VI_Debitos!$T:$T,$D349,VI_Debitos!$R:$R,LEFT(PAGADO!O$1,4),VI_Debitos!$Q:$Q,RIGHT(O$1,2))</f>
        <v>0</v>
      </c>
      <c r="P349" s="2">
        <f>SUMIFS(VI_Debitos!$V:$V,VI_Debitos!$H:$H,$C349,VI_Debitos!$T:$T,$D349,VI_Debitos!$R:$R,LEFT(PAGADO!P$1,4),VI_Debitos!$Q:$Q,RIGHT(P$1,2))</f>
        <v>0</v>
      </c>
      <c r="Q349" s="2">
        <f>SUMIFS(VI_Debitos!$V:$V,VI_Debitos!$H:$H,$C349,VI_Debitos!$T:$T,$D349,VI_Debitos!$R:$R,LEFT(PAGADO!Q$1,4),VI_Debitos!$Q:$Q,RIGHT(Q$1,2))</f>
        <v>0</v>
      </c>
      <c r="R349" s="2">
        <f t="shared" si="5"/>
        <v>0</v>
      </c>
    </row>
    <row r="350" spans="6:18">
      <c r="F350" s="2">
        <f>SUMIFS(VI_Debitos!$V:$V,VI_Debitos!$H:$H,$C350,VI_Debitos!$T:$T,$D350,VI_Debitos!$R:$R,LEFT(PAGADO!F$1,4),VI_Debitos!$Q:$Q,RIGHT(F$1,2))</f>
        <v>0</v>
      </c>
      <c r="G350" s="2">
        <f>SUMIFS(VI_Debitos!$V:$V,VI_Debitos!$H:$H,$C350,VI_Debitos!$T:$T,$D350,VI_Debitos!$R:$R,LEFT(PAGADO!G$1,4),VI_Debitos!$Q:$Q,RIGHT(G$1,2))</f>
        <v>0</v>
      </c>
      <c r="H350" s="2">
        <f>SUMIFS(VI_Debitos!$V:$V,VI_Debitos!$H:$H,$C350,VI_Debitos!$T:$T,$D350,VI_Debitos!$R:$R,LEFT(PAGADO!H$1,4),VI_Debitos!$Q:$Q,RIGHT(H$1,2))</f>
        <v>0</v>
      </c>
      <c r="I350" s="2">
        <f>SUMIFS(VI_Debitos!$V:$V,VI_Debitos!$H:$H,$C350,VI_Debitos!$T:$T,$D350,VI_Debitos!$R:$R,LEFT(PAGADO!I$1,4),VI_Debitos!$Q:$Q,RIGHT(I$1,2))</f>
        <v>0</v>
      </c>
      <c r="J350" s="2">
        <f>SUMIFS(VI_Debitos!$V:$V,VI_Debitos!$H:$H,$C350,VI_Debitos!$T:$T,$D350,VI_Debitos!$R:$R,LEFT(PAGADO!J$1,4),VI_Debitos!$Q:$Q,RIGHT(J$1,2))</f>
        <v>0</v>
      </c>
      <c r="K350" s="2">
        <f>SUMIFS(VI_Debitos!$V:$V,VI_Debitos!$H:$H,$C350,VI_Debitos!$T:$T,$D350,VI_Debitos!$R:$R,LEFT(PAGADO!K$1,4),VI_Debitos!$Q:$Q,RIGHT(K$1,2))</f>
        <v>0</v>
      </c>
      <c r="L350" s="2">
        <f>SUMIFS(VI_Debitos!$V:$V,VI_Debitos!$H:$H,$C350,VI_Debitos!$T:$T,$D350,VI_Debitos!$R:$R,LEFT(PAGADO!L$1,4),VI_Debitos!$Q:$Q,RIGHT(L$1,2))</f>
        <v>0</v>
      </c>
      <c r="M350" s="2">
        <f>SUMIFS(VI_Debitos!$V:$V,VI_Debitos!$H:$H,$C350,VI_Debitos!$T:$T,$D350,VI_Debitos!$R:$R,LEFT(PAGADO!M$1,4),VI_Debitos!$Q:$Q,RIGHT(M$1,2))</f>
        <v>0</v>
      </c>
      <c r="N350" s="2">
        <f>SUMIFS(VI_Debitos!$V:$V,VI_Debitos!$H:$H,$C350,VI_Debitos!$T:$T,$D350,VI_Debitos!$R:$R,LEFT(PAGADO!N$1,4),VI_Debitos!$Q:$Q,RIGHT(N$1,2))</f>
        <v>0</v>
      </c>
      <c r="O350" s="2">
        <f>SUMIFS(VI_Debitos!$V:$V,VI_Debitos!$H:$H,$C350,VI_Debitos!$T:$T,$D350,VI_Debitos!$R:$R,LEFT(PAGADO!O$1,4),VI_Debitos!$Q:$Q,RIGHT(O$1,2))</f>
        <v>0</v>
      </c>
      <c r="P350" s="2">
        <f>SUMIFS(VI_Debitos!$V:$V,VI_Debitos!$H:$H,$C350,VI_Debitos!$T:$T,$D350,VI_Debitos!$R:$R,LEFT(PAGADO!P$1,4),VI_Debitos!$Q:$Q,RIGHT(P$1,2))</f>
        <v>0</v>
      </c>
      <c r="Q350" s="2">
        <f>SUMIFS(VI_Debitos!$V:$V,VI_Debitos!$H:$H,$C350,VI_Debitos!$T:$T,$D350,VI_Debitos!$R:$R,LEFT(PAGADO!Q$1,4),VI_Debitos!$Q:$Q,RIGHT(Q$1,2))</f>
        <v>0</v>
      </c>
      <c r="R350" s="2">
        <f t="shared" si="5"/>
        <v>0</v>
      </c>
    </row>
    <row r="351" spans="6:18">
      <c r="F351" s="2">
        <f>SUMIFS(VI_Debitos!$V:$V,VI_Debitos!$H:$H,$C351,VI_Debitos!$T:$T,$D351,VI_Debitos!$R:$R,LEFT(PAGADO!F$1,4),VI_Debitos!$Q:$Q,RIGHT(F$1,2))</f>
        <v>0</v>
      </c>
      <c r="G351" s="2">
        <f>SUMIFS(VI_Debitos!$V:$V,VI_Debitos!$H:$H,$C351,VI_Debitos!$T:$T,$D351,VI_Debitos!$R:$R,LEFT(PAGADO!G$1,4),VI_Debitos!$Q:$Q,RIGHT(G$1,2))</f>
        <v>0</v>
      </c>
      <c r="H351" s="2">
        <f>SUMIFS(VI_Debitos!$V:$V,VI_Debitos!$H:$H,$C351,VI_Debitos!$T:$T,$D351,VI_Debitos!$R:$R,LEFT(PAGADO!H$1,4),VI_Debitos!$Q:$Q,RIGHT(H$1,2))</f>
        <v>0</v>
      </c>
      <c r="I351" s="2">
        <f>SUMIFS(VI_Debitos!$V:$V,VI_Debitos!$H:$H,$C351,VI_Debitos!$T:$T,$D351,VI_Debitos!$R:$R,LEFT(PAGADO!I$1,4),VI_Debitos!$Q:$Q,RIGHT(I$1,2))</f>
        <v>0</v>
      </c>
      <c r="J351" s="2">
        <f>SUMIFS(VI_Debitos!$V:$V,VI_Debitos!$H:$H,$C351,VI_Debitos!$T:$T,$D351,VI_Debitos!$R:$R,LEFT(PAGADO!J$1,4),VI_Debitos!$Q:$Q,RIGHT(J$1,2))</f>
        <v>0</v>
      </c>
      <c r="K351" s="2">
        <f>SUMIFS(VI_Debitos!$V:$V,VI_Debitos!$H:$H,$C351,VI_Debitos!$T:$T,$D351,VI_Debitos!$R:$R,LEFT(PAGADO!K$1,4),VI_Debitos!$Q:$Q,RIGHT(K$1,2))</f>
        <v>0</v>
      </c>
      <c r="L351" s="2">
        <f>SUMIFS(VI_Debitos!$V:$V,VI_Debitos!$H:$H,$C351,VI_Debitos!$T:$T,$D351,VI_Debitos!$R:$R,LEFT(PAGADO!L$1,4),VI_Debitos!$Q:$Q,RIGHT(L$1,2))</f>
        <v>0</v>
      </c>
      <c r="M351" s="2">
        <f>SUMIFS(VI_Debitos!$V:$V,VI_Debitos!$H:$H,$C351,VI_Debitos!$T:$T,$D351,VI_Debitos!$R:$R,LEFT(PAGADO!M$1,4),VI_Debitos!$Q:$Q,RIGHT(M$1,2))</f>
        <v>0</v>
      </c>
      <c r="N351" s="2">
        <f>SUMIFS(VI_Debitos!$V:$V,VI_Debitos!$H:$H,$C351,VI_Debitos!$T:$T,$D351,VI_Debitos!$R:$R,LEFT(PAGADO!N$1,4),VI_Debitos!$Q:$Q,RIGHT(N$1,2))</f>
        <v>0</v>
      </c>
      <c r="O351" s="2">
        <f>SUMIFS(VI_Debitos!$V:$V,VI_Debitos!$H:$H,$C351,VI_Debitos!$T:$T,$D351,VI_Debitos!$R:$R,LEFT(PAGADO!O$1,4),VI_Debitos!$Q:$Q,RIGHT(O$1,2))</f>
        <v>0</v>
      </c>
      <c r="P351" s="2">
        <f>SUMIFS(VI_Debitos!$V:$V,VI_Debitos!$H:$H,$C351,VI_Debitos!$T:$T,$D351,VI_Debitos!$R:$R,LEFT(PAGADO!P$1,4),VI_Debitos!$Q:$Q,RIGHT(P$1,2))</f>
        <v>0</v>
      </c>
      <c r="Q351" s="2">
        <f>SUMIFS(VI_Debitos!$V:$V,VI_Debitos!$H:$H,$C351,VI_Debitos!$T:$T,$D351,VI_Debitos!$R:$R,LEFT(PAGADO!Q$1,4),VI_Debitos!$Q:$Q,RIGHT(Q$1,2))</f>
        <v>0</v>
      </c>
      <c r="R351" s="2">
        <f t="shared" si="5"/>
        <v>0</v>
      </c>
    </row>
    <row r="352" spans="6:18">
      <c r="F352" s="2">
        <f>SUMIFS(VI_Debitos!$V:$V,VI_Debitos!$H:$H,$C352,VI_Debitos!$T:$T,$D352,VI_Debitos!$R:$R,LEFT(PAGADO!F$1,4),VI_Debitos!$Q:$Q,RIGHT(F$1,2))</f>
        <v>0</v>
      </c>
      <c r="G352" s="2">
        <f>SUMIFS(VI_Debitos!$V:$V,VI_Debitos!$H:$H,$C352,VI_Debitos!$T:$T,$D352,VI_Debitos!$R:$R,LEFT(PAGADO!G$1,4),VI_Debitos!$Q:$Q,RIGHT(G$1,2))</f>
        <v>0</v>
      </c>
      <c r="H352" s="2">
        <f>SUMIFS(VI_Debitos!$V:$V,VI_Debitos!$H:$H,$C352,VI_Debitos!$T:$T,$D352,VI_Debitos!$R:$R,LEFT(PAGADO!H$1,4),VI_Debitos!$Q:$Q,RIGHT(H$1,2))</f>
        <v>0</v>
      </c>
      <c r="I352" s="2">
        <f>SUMIFS(VI_Debitos!$V:$V,VI_Debitos!$H:$H,$C352,VI_Debitos!$T:$T,$D352,VI_Debitos!$R:$R,LEFT(PAGADO!I$1,4),VI_Debitos!$Q:$Q,RIGHT(I$1,2))</f>
        <v>0</v>
      </c>
      <c r="J352" s="2">
        <f>SUMIFS(VI_Debitos!$V:$V,VI_Debitos!$H:$H,$C352,VI_Debitos!$T:$T,$D352,VI_Debitos!$R:$R,LEFT(PAGADO!J$1,4),VI_Debitos!$Q:$Q,RIGHT(J$1,2))</f>
        <v>0</v>
      </c>
      <c r="K352" s="2">
        <f>SUMIFS(VI_Debitos!$V:$V,VI_Debitos!$H:$H,$C352,VI_Debitos!$T:$T,$D352,VI_Debitos!$R:$R,LEFT(PAGADO!K$1,4),VI_Debitos!$Q:$Q,RIGHT(K$1,2))</f>
        <v>0</v>
      </c>
      <c r="L352" s="2">
        <f>SUMIFS(VI_Debitos!$V:$V,VI_Debitos!$H:$H,$C352,VI_Debitos!$T:$T,$D352,VI_Debitos!$R:$R,LEFT(PAGADO!L$1,4),VI_Debitos!$Q:$Q,RIGHT(L$1,2))</f>
        <v>0</v>
      </c>
      <c r="M352" s="2">
        <f>SUMIFS(VI_Debitos!$V:$V,VI_Debitos!$H:$H,$C352,VI_Debitos!$T:$T,$D352,VI_Debitos!$R:$R,LEFT(PAGADO!M$1,4),VI_Debitos!$Q:$Q,RIGHT(M$1,2))</f>
        <v>0</v>
      </c>
      <c r="N352" s="2">
        <f>SUMIFS(VI_Debitos!$V:$V,VI_Debitos!$H:$H,$C352,VI_Debitos!$T:$T,$D352,VI_Debitos!$R:$R,LEFT(PAGADO!N$1,4),VI_Debitos!$Q:$Q,RIGHT(N$1,2))</f>
        <v>0</v>
      </c>
      <c r="O352" s="2">
        <f>SUMIFS(VI_Debitos!$V:$V,VI_Debitos!$H:$H,$C352,VI_Debitos!$T:$T,$D352,VI_Debitos!$R:$R,LEFT(PAGADO!O$1,4),VI_Debitos!$Q:$Q,RIGHT(O$1,2))</f>
        <v>0</v>
      </c>
      <c r="P352" s="2">
        <f>SUMIFS(VI_Debitos!$V:$V,VI_Debitos!$H:$H,$C352,VI_Debitos!$T:$T,$D352,VI_Debitos!$R:$R,LEFT(PAGADO!P$1,4),VI_Debitos!$Q:$Q,RIGHT(P$1,2))</f>
        <v>0</v>
      </c>
      <c r="Q352" s="2">
        <f>SUMIFS(VI_Debitos!$V:$V,VI_Debitos!$H:$H,$C352,VI_Debitos!$T:$T,$D352,VI_Debitos!$R:$R,LEFT(PAGADO!Q$1,4),VI_Debitos!$Q:$Q,RIGHT(Q$1,2))</f>
        <v>0</v>
      </c>
      <c r="R352" s="2">
        <f t="shared" si="5"/>
        <v>0</v>
      </c>
    </row>
    <row r="353" spans="6:18">
      <c r="F353" s="2">
        <f>SUMIFS(VI_Debitos!$V:$V,VI_Debitos!$H:$H,$C353,VI_Debitos!$T:$T,$D353,VI_Debitos!$R:$R,LEFT(PAGADO!F$1,4),VI_Debitos!$Q:$Q,RIGHT(F$1,2))</f>
        <v>0</v>
      </c>
      <c r="G353" s="2">
        <f>SUMIFS(VI_Debitos!$V:$V,VI_Debitos!$H:$H,$C353,VI_Debitos!$T:$T,$D353,VI_Debitos!$R:$R,LEFT(PAGADO!G$1,4),VI_Debitos!$Q:$Q,RIGHT(G$1,2))</f>
        <v>0</v>
      </c>
      <c r="H353" s="2">
        <f>SUMIFS(VI_Debitos!$V:$V,VI_Debitos!$H:$H,$C353,VI_Debitos!$T:$T,$D353,VI_Debitos!$R:$R,LEFT(PAGADO!H$1,4),VI_Debitos!$Q:$Q,RIGHT(H$1,2))</f>
        <v>0</v>
      </c>
      <c r="I353" s="2">
        <f>SUMIFS(VI_Debitos!$V:$V,VI_Debitos!$H:$H,$C353,VI_Debitos!$T:$T,$D353,VI_Debitos!$R:$R,LEFT(PAGADO!I$1,4),VI_Debitos!$Q:$Q,RIGHT(I$1,2))</f>
        <v>0</v>
      </c>
      <c r="J353" s="2">
        <f>SUMIFS(VI_Debitos!$V:$V,VI_Debitos!$H:$H,$C353,VI_Debitos!$T:$T,$D353,VI_Debitos!$R:$R,LEFT(PAGADO!J$1,4),VI_Debitos!$Q:$Q,RIGHT(J$1,2))</f>
        <v>0</v>
      </c>
      <c r="K353" s="2">
        <f>SUMIFS(VI_Debitos!$V:$V,VI_Debitos!$H:$H,$C353,VI_Debitos!$T:$T,$D353,VI_Debitos!$R:$R,LEFT(PAGADO!K$1,4),VI_Debitos!$Q:$Q,RIGHT(K$1,2))</f>
        <v>0</v>
      </c>
      <c r="L353" s="2">
        <f>SUMIFS(VI_Debitos!$V:$V,VI_Debitos!$H:$H,$C353,VI_Debitos!$T:$T,$D353,VI_Debitos!$R:$R,LEFT(PAGADO!L$1,4),VI_Debitos!$Q:$Q,RIGHT(L$1,2))</f>
        <v>0</v>
      </c>
      <c r="M353" s="2">
        <f>SUMIFS(VI_Debitos!$V:$V,VI_Debitos!$H:$H,$C353,VI_Debitos!$T:$T,$D353,VI_Debitos!$R:$R,LEFT(PAGADO!M$1,4),VI_Debitos!$Q:$Q,RIGHT(M$1,2))</f>
        <v>0</v>
      </c>
      <c r="N353" s="2">
        <f>SUMIFS(VI_Debitos!$V:$V,VI_Debitos!$H:$H,$C353,VI_Debitos!$T:$T,$D353,VI_Debitos!$R:$R,LEFT(PAGADO!N$1,4),VI_Debitos!$Q:$Q,RIGHT(N$1,2))</f>
        <v>0</v>
      </c>
      <c r="O353" s="2">
        <f>SUMIFS(VI_Debitos!$V:$V,VI_Debitos!$H:$H,$C353,VI_Debitos!$T:$T,$D353,VI_Debitos!$R:$R,LEFT(PAGADO!O$1,4),VI_Debitos!$Q:$Q,RIGHT(O$1,2))</f>
        <v>0</v>
      </c>
      <c r="P353" s="2">
        <f>SUMIFS(VI_Debitos!$V:$V,VI_Debitos!$H:$H,$C353,VI_Debitos!$T:$T,$D353,VI_Debitos!$R:$R,LEFT(PAGADO!P$1,4),VI_Debitos!$Q:$Q,RIGHT(P$1,2))</f>
        <v>0</v>
      </c>
      <c r="Q353" s="2">
        <f>SUMIFS(VI_Debitos!$V:$V,VI_Debitos!$H:$H,$C353,VI_Debitos!$T:$T,$D353,VI_Debitos!$R:$R,LEFT(PAGADO!Q$1,4),VI_Debitos!$Q:$Q,RIGHT(Q$1,2))</f>
        <v>0</v>
      </c>
      <c r="R353" s="2">
        <f t="shared" si="5"/>
        <v>0</v>
      </c>
    </row>
    <row r="354" spans="6:18">
      <c r="F354" s="2">
        <f>SUMIFS(VI_Debitos!$V:$V,VI_Debitos!$H:$H,$C354,VI_Debitos!$T:$T,$D354,VI_Debitos!$R:$R,LEFT(PAGADO!F$1,4),VI_Debitos!$Q:$Q,RIGHT(F$1,2))</f>
        <v>0</v>
      </c>
      <c r="G354" s="2">
        <f>SUMIFS(VI_Debitos!$V:$V,VI_Debitos!$H:$H,$C354,VI_Debitos!$T:$T,$D354,VI_Debitos!$R:$R,LEFT(PAGADO!G$1,4),VI_Debitos!$Q:$Q,RIGHT(G$1,2))</f>
        <v>0</v>
      </c>
      <c r="H354" s="2">
        <f>SUMIFS(VI_Debitos!$V:$V,VI_Debitos!$H:$H,$C354,VI_Debitos!$T:$T,$D354,VI_Debitos!$R:$R,LEFT(PAGADO!H$1,4),VI_Debitos!$Q:$Q,RIGHT(H$1,2))</f>
        <v>0</v>
      </c>
      <c r="I354" s="2">
        <f>SUMIFS(VI_Debitos!$V:$V,VI_Debitos!$H:$H,$C354,VI_Debitos!$T:$T,$D354,VI_Debitos!$R:$R,LEFT(PAGADO!I$1,4),VI_Debitos!$Q:$Q,RIGHT(I$1,2))</f>
        <v>0</v>
      </c>
      <c r="J354" s="2">
        <f>SUMIFS(VI_Debitos!$V:$V,VI_Debitos!$H:$H,$C354,VI_Debitos!$T:$T,$D354,VI_Debitos!$R:$R,LEFT(PAGADO!J$1,4),VI_Debitos!$Q:$Q,RIGHT(J$1,2))</f>
        <v>0</v>
      </c>
      <c r="K354" s="2">
        <f>SUMIFS(VI_Debitos!$V:$V,VI_Debitos!$H:$H,$C354,VI_Debitos!$T:$T,$D354,VI_Debitos!$R:$R,LEFT(PAGADO!K$1,4),VI_Debitos!$Q:$Q,RIGHT(K$1,2))</f>
        <v>0</v>
      </c>
      <c r="L354" s="2">
        <f>SUMIFS(VI_Debitos!$V:$V,VI_Debitos!$H:$H,$C354,VI_Debitos!$T:$T,$D354,VI_Debitos!$R:$R,LEFT(PAGADO!L$1,4),VI_Debitos!$Q:$Q,RIGHT(L$1,2))</f>
        <v>0</v>
      </c>
      <c r="M354" s="2">
        <f>SUMIFS(VI_Debitos!$V:$V,VI_Debitos!$H:$H,$C354,VI_Debitos!$T:$T,$D354,VI_Debitos!$R:$R,LEFT(PAGADO!M$1,4),VI_Debitos!$Q:$Q,RIGHT(M$1,2))</f>
        <v>0</v>
      </c>
      <c r="N354" s="2">
        <f>SUMIFS(VI_Debitos!$V:$V,VI_Debitos!$H:$H,$C354,VI_Debitos!$T:$T,$D354,VI_Debitos!$R:$R,LEFT(PAGADO!N$1,4),VI_Debitos!$Q:$Q,RIGHT(N$1,2))</f>
        <v>0</v>
      </c>
      <c r="O354" s="2">
        <f>SUMIFS(VI_Debitos!$V:$V,VI_Debitos!$H:$H,$C354,VI_Debitos!$T:$T,$D354,VI_Debitos!$R:$R,LEFT(PAGADO!O$1,4),VI_Debitos!$Q:$Q,RIGHT(O$1,2))</f>
        <v>0</v>
      </c>
      <c r="P354" s="2">
        <f>SUMIFS(VI_Debitos!$V:$V,VI_Debitos!$H:$H,$C354,VI_Debitos!$T:$T,$D354,VI_Debitos!$R:$R,LEFT(PAGADO!P$1,4),VI_Debitos!$Q:$Q,RIGHT(P$1,2))</f>
        <v>0</v>
      </c>
      <c r="Q354" s="2">
        <f>SUMIFS(VI_Debitos!$V:$V,VI_Debitos!$H:$H,$C354,VI_Debitos!$T:$T,$D354,VI_Debitos!$R:$R,LEFT(PAGADO!Q$1,4),VI_Debitos!$Q:$Q,RIGHT(Q$1,2))</f>
        <v>0</v>
      </c>
      <c r="R354" s="2">
        <f t="shared" si="5"/>
        <v>0</v>
      </c>
    </row>
    <row r="355" spans="6:18">
      <c r="F355" s="2">
        <f>SUMIFS(VI_Debitos!$V:$V,VI_Debitos!$H:$H,$C355,VI_Debitos!$T:$T,$D355,VI_Debitos!$R:$R,LEFT(PAGADO!F$1,4),VI_Debitos!$Q:$Q,RIGHT(F$1,2))</f>
        <v>0</v>
      </c>
      <c r="G355" s="2">
        <f>SUMIFS(VI_Debitos!$V:$V,VI_Debitos!$H:$H,$C355,VI_Debitos!$T:$T,$D355,VI_Debitos!$R:$R,LEFT(PAGADO!G$1,4),VI_Debitos!$Q:$Q,RIGHT(G$1,2))</f>
        <v>0</v>
      </c>
      <c r="H355" s="2">
        <f>SUMIFS(VI_Debitos!$V:$V,VI_Debitos!$H:$H,$C355,VI_Debitos!$T:$T,$D355,VI_Debitos!$R:$R,LEFT(PAGADO!H$1,4),VI_Debitos!$Q:$Q,RIGHT(H$1,2))</f>
        <v>0</v>
      </c>
      <c r="I355" s="2">
        <f>SUMIFS(VI_Debitos!$V:$V,VI_Debitos!$H:$H,$C355,VI_Debitos!$T:$T,$D355,VI_Debitos!$R:$R,LEFT(PAGADO!I$1,4),VI_Debitos!$Q:$Q,RIGHT(I$1,2))</f>
        <v>0</v>
      </c>
      <c r="J355" s="2">
        <f>SUMIFS(VI_Debitos!$V:$V,VI_Debitos!$H:$H,$C355,VI_Debitos!$T:$T,$D355,VI_Debitos!$R:$R,LEFT(PAGADO!J$1,4),VI_Debitos!$Q:$Q,RIGHT(J$1,2))</f>
        <v>0</v>
      </c>
      <c r="K355" s="2">
        <f>SUMIFS(VI_Debitos!$V:$V,VI_Debitos!$H:$H,$C355,VI_Debitos!$T:$T,$D355,VI_Debitos!$R:$R,LEFT(PAGADO!K$1,4),VI_Debitos!$Q:$Q,RIGHT(K$1,2))</f>
        <v>0</v>
      </c>
      <c r="L355" s="2">
        <f>SUMIFS(VI_Debitos!$V:$V,VI_Debitos!$H:$H,$C355,VI_Debitos!$T:$T,$D355,VI_Debitos!$R:$R,LEFT(PAGADO!L$1,4),VI_Debitos!$Q:$Q,RIGHT(L$1,2))</f>
        <v>0</v>
      </c>
      <c r="M355" s="2">
        <f>SUMIFS(VI_Debitos!$V:$V,VI_Debitos!$H:$H,$C355,VI_Debitos!$T:$T,$D355,VI_Debitos!$R:$R,LEFT(PAGADO!M$1,4),VI_Debitos!$Q:$Q,RIGHT(M$1,2))</f>
        <v>0</v>
      </c>
      <c r="N355" s="2">
        <f>SUMIFS(VI_Debitos!$V:$V,VI_Debitos!$H:$H,$C355,VI_Debitos!$T:$T,$D355,VI_Debitos!$R:$R,LEFT(PAGADO!N$1,4),VI_Debitos!$Q:$Q,RIGHT(N$1,2))</f>
        <v>0</v>
      </c>
      <c r="O355" s="2">
        <f>SUMIFS(VI_Debitos!$V:$V,VI_Debitos!$H:$H,$C355,VI_Debitos!$T:$T,$D355,VI_Debitos!$R:$R,LEFT(PAGADO!O$1,4),VI_Debitos!$Q:$Q,RIGHT(O$1,2))</f>
        <v>0</v>
      </c>
      <c r="P355" s="2">
        <f>SUMIFS(VI_Debitos!$V:$V,VI_Debitos!$H:$H,$C355,VI_Debitos!$T:$T,$D355,VI_Debitos!$R:$R,LEFT(PAGADO!P$1,4),VI_Debitos!$Q:$Q,RIGHT(P$1,2))</f>
        <v>0</v>
      </c>
      <c r="Q355" s="2">
        <f>SUMIFS(VI_Debitos!$V:$V,VI_Debitos!$H:$H,$C355,VI_Debitos!$T:$T,$D355,VI_Debitos!$R:$R,LEFT(PAGADO!Q$1,4),VI_Debitos!$Q:$Q,RIGHT(Q$1,2))</f>
        <v>0</v>
      </c>
      <c r="R355" s="2">
        <f t="shared" si="5"/>
        <v>0</v>
      </c>
    </row>
    <row r="356" spans="6:18">
      <c r="F356" s="2">
        <f>SUMIFS(VI_Debitos!$V:$V,VI_Debitos!$H:$H,$C356,VI_Debitos!$T:$T,$D356,VI_Debitos!$R:$R,LEFT(PAGADO!F$1,4),VI_Debitos!$Q:$Q,RIGHT(F$1,2))</f>
        <v>0</v>
      </c>
      <c r="G356" s="2">
        <f>SUMIFS(VI_Debitos!$V:$V,VI_Debitos!$H:$H,$C356,VI_Debitos!$T:$T,$D356,VI_Debitos!$R:$R,LEFT(PAGADO!G$1,4),VI_Debitos!$Q:$Q,RIGHT(G$1,2))</f>
        <v>0</v>
      </c>
      <c r="H356" s="2">
        <f>SUMIFS(VI_Debitos!$V:$V,VI_Debitos!$H:$H,$C356,VI_Debitos!$T:$T,$D356,VI_Debitos!$R:$R,LEFT(PAGADO!H$1,4),VI_Debitos!$Q:$Q,RIGHT(H$1,2))</f>
        <v>0</v>
      </c>
      <c r="I356" s="2">
        <f>SUMIFS(VI_Debitos!$V:$V,VI_Debitos!$H:$H,$C356,VI_Debitos!$T:$T,$D356,VI_Debitos!$R:$R,LEFT(PAGADO!I$1,4),VI_Debitos!$Q:$Q,RIGHT(I$1,2))</f>
        <v>0</v>
      </c>
      <c r="J356" s="2">
        <f>SUMIFS(VI_Debitos!$V:$V,VI_Debitos!$H:$H,$C356,VI_Debitos!$T:$T,$D356,VI_Debitos!$R:$R,LEFT(PAGADO!J$1,4),VI_Debitos!$Q:$Q,RIGHT(J$1,2))</f>
        <v>0</v>
      </c>
      <c r="K356" s="2">
        <f>SUMIFS(VI_Debitos!$V:$V,VI_Debitos!$H:$H,$C356,VI_Debitos!$T:$T,$D356,VI_Debitos!$R:$R,LEFT(PAGADO!K$1,4),VI_Debitos!$Q:$Q,RIGHT(K$1,2))</f>
        <v>0</v>
      </c>
      <c r="L356" s="2">
        <f>SUMIFS(VI_Debitos!$V:$V,VI_Debitos!$H:$H,$C356,VI_Debitos!$T:$T,$D356,VI_Debitos!$R:$R,LEFT(PAGADO!L$1,4),VI_Debitos!$Q:$Q,RIGHT(L$1,2))</f>
        <v>0</v>
      </c>
      <c r="M356" s="2">
        <f>SUMIFS(VI_Debitos!$V:$V,VI_Debitos!$H:$H,$C356,VI_Debitos!$T:$T,$D356,VI_Debitos!$R:$R,LEFT(PAGADO!M$1,4),VI_Debitos!$Q:$Q,RIGHT(M$1,2))</f>
        <v>0</v>
      </c>
      <c r="N356" s="2">
        <f>SUMIFS(VI_Debitos!$V:$V,VI_Debitos!$H:$H,$C356,VI_Debitos!$T:$T,$D356,VI_Debitos!$R:$R,LEFT(PAGADO!N$1,4),VI_Debitos!$Q:$Q,RIGHT(N$1,2))</f>
        <v>0</v>
      </c>
      <c r="O356" s="2">
        <f>SUMIFS(VI_Debitos!$V:$V,VI_Debitos!$H:$H,$C356,VI_Debitos!$T:$T,$D356,VI_Debitos!$R:$R,LEFT(PAGADO!O$1,4),VI_Debitos!$Q:$Q,RIGHT(O$1,2))</f>
        <v>0</v>
      </c>
      <c r="P356" s="2">
        <f>SUMIFS(VI_Debitos!$V:$V,VI_Debitos!$H:$H,$C356,VI_Debitos!$T:$T,$D356,VI_Debitos!$R:$R,LEFT(PAGADO!P$1,4),VI_Debitos!$Q:$Q,RIGHT(P$1,2))</f>
        <v>0</v>
      </c>
      <c r="Q356" s="2">
        <f>SUMIFS(VI_Debitos!$V:$V,VI_Debitos!$H:$H,$C356,VI_Debitos!$T:$T,$D356,VI_Debitos!$R:$R,LEFT(PAGADO!Q$1,4),VI_Debitos!$Q:$Q,RIGHT(Q$1,2))</f>
        <v>0</v>
      </c>
      <c r="R356" s="2">
        <f t="shared" si="5"/>
        <v>0</v>
      </c>
    </row>
    <row r="357" spans="6:18">
      <c r="F357" s="2">
        <f>SUMIFS(VI_Debitos!$V:$V,VI_Debitos!$H:$H,$C357,VI_Debitos!$T:$T,$D357,VI_Debitos!$R:$R,LEFT(PAGADO!F$1,4),VI_Debitos!$Q:$Q,RIGHT(F$1,2))</f>
        <v>0</v>
      </c>
      <c r="G357" s="2">
        <f>SUMIFS(VI_Debitos!$V:$V,VI_Debitos!$H:$H,$C357,VI_Debitos!$T:$T,$D357,VI_Debitos!$R:$R,LEFT(PAGADO!G$1,4),VI_Debitos!$Q:$Q,RIGHT(G$1,2))</f>
        <v>0</v>
      </c>
      <c r="H357" s="2">
        <f>SUMIFS(VI_Debitos!$V:$V,VI_Debitos!$H:$H,$C357,VI_Debitos!$T:$T,$D357,VI_Debitos!$R:$R,LEFT(PAGADO!H$1,4),VI_Debitos!$Q:$Q,RIGHT(H$1,2))</f>
        <v>0</v>
      </c>
      <c r="I357" s="2">
        <f>SUMIFS(VI_Debitos!$V:$V,VI_Debitos!$H:$H,$C357,VI_Debitos!$T:$T,$D357,VI_Debitos!$R:$R,LEFT(PAGADO!I$1,4),VI_Debitos!$Q:$Q,RIGHT(I$1,2))</f>
        <v>0</v>
      </c>
      <c r="J357" s="2">
        <f>SUMIFS(VI_Debitos!$V:$V,VI_Debitos!$H:$H,$C357,VI_Debitos!$T:$T,$D357,VI_Debitos!$R:$R,LEFT(PAGADO!J$1,4),VI_Debitos!$Q:$Q,RIGHT(J$1,2))</f>
        <v>0</v>
      </c>
      <c r="K357" s="2">
        <f>SUMIFS(VI_Debitos!$V:$V,VI_Debitos!$H:$H,$C357,VI_Debitos!$T:$T,$D357,VI_Debitos!$R:$R,LEFT(PAGADO!K$1,4),VI_Debitos!$Q:$Q,RIGHT(K$1,2))</f>
        <v>0</v>
      </c>
      <c r="L357" s="2">
        <f>SUMIFS(VI_Debitos!$V:$V,VI_Debitos!$H:$H,$C357,VI_Debitos!$T:$T,$D357,VI_Debitos!$R:$R,LEFT(PAGADO!L$1,4),VI_Debitos!$Q:$Q,RIGHT(L$1,2))</f>
        <v>0</v>
      </c>
      <c r="M357" s="2">
        <f>SUMIFS(VI_Debitos!$V:$V,VI_Debitos!$H:$H,$C357,VI_Debitos!$T:$T,$D357,VI_Debitos!$R:$R,LEFT(PAGADO!M$1,4),VI_Debitos!$Q:$Q,RIGHT(M$1,2))</f>
        <v>0</v>
      </c>
      <c r="N357" s="2">
        <f>SUMIFS(VI_Debitos!$V:$V,VI_Debitos!$H:$H,$C357,VI_Debitos!$T:$T,$D357,VI_Debitos!$R:$R,LEFT(PAGADO!N$1,4),VI_Debitos!$Q:$Q,RIGHT(N$1,2))</f>
        <v>0</v>
      </c>
      <c r="O357" s="2">
        <f>SUMIFS(VI_Debitos!$V:$V,VI_Debitos!$H:$H,$C357,VI_Debitos!$T:$T,$D357,VI_Debitos!$R:$R,LEFT(PAGADO!O$1,4),VI_Debitos!$Q:$Q,RIGHT(O$1,2))</f>
        <v>0</v>
      </c>
      <c r="P357" s="2">
        <f>SUMIFS(VI_Debitos!$V:$V,VI_Debitos!$H:$H,$C357,VI_Debitos!$T:$T,$D357,VI_Debitos!$R:$R,LEFT(PAGADO!P$1,4),VI_Debitos!$Q:$Q,RIGHT(P$1,2))</f>
        <v>0</v>
      </c>
      <c r="Q357" s="2">
        <f>SUMIFS(VI_Debitos!$V:$V,VI_Debitos!$H:$H,$C357,VI_Debitos!$T:$T,$D357,VI_Debitos!$R:$R,LEFT(PAGADO!Q$1,4),VI_Debitos!$Q:$Q,RIGHT(Q$1,2))</f>
        <v>0</v>
      </c>
      <c r="R357" s="2">
        <f t="shared" si="5"/>
        <v>0</v>
      </c>
    </row>
    <row r="358" spans="6:18">
      <c r="F358" s="2">
        <f>SUMIFS(VI_Debitos!$V:$V,VI_Debitos!$H:$H,$C358,VI_Debitos!$T:$T,$D358,VI_Debitos!$R:$R,LEFT(PAGADO!F$1,4),VI_Debitos!$Q:$Q,RIGHT(F$1,2))</f>
        <v>0</v>
      </c>
      <c r="G358" s="2">
        <f>SUMIFS(VI_Debitos!$V:$V,VI_Debitos!$H:$H,$C358,VI_Debitos!$T:$T,$D358,VI_Debitos!$R:$R,LEFT(PAGADO!G$1,4),VI_Debitos!$Q:$Q,RIGHT(G$1,2))</f>
        <v>0</v>
      </c>
      <c r="H358" s="2">
        <f>SUMIFS(VI_Debitos!$V:$V,VI_Debitos!$H:$H,$C358,VI_Debitos!$T:$T,$D358,VI_Debitos!$R:$R,LEFT(PAGADO!H$1,4),VI_Debitos!$Q:$Q,RIGHT(H$1,2))</f>
        <v>0</v>
      </c>
      <c r="I358" s="2">
        <f>SUMIFS(VI_Debitos!$V:$V,VI_Debitos!$H:$H,$C358,VI_Debitos!$T:$T,$D358,VI_Debitos!$R:$R,LEFT(PAGADO!I$1,4),VI_Debitos!$Q:$Q,RIGHT(I$1,2))</f>
        <v>0</v>
      </c>
      <c r="J358" s="2">
        <f>SUMIFS(VI_Debitos!$V:$V,VI_Debitos!$H:$H,$C358,VI_Debitos!$T:$T,$D358,VI_Debitos!$R:$R,LEFT(PAGADO!J$1,4),VI_Debitos!$Q:$Q,RIGHT(J$1,2))</f>
        <v>0</v>
      </c>
      <c r="K358" s="2">
        <f>SUMIFS(VI_Debitos!$V:$V,VI_Debitos!$H:$H,$C358,VI_Debitos!$T:$T,$D358,VI_Debitos!$R:$R,LEFT(PAGADO!K$1,4),VI_Debitos!$Q:$Q,RIGHT(K$1,2))</f>
        <v>0</v>
      </c>
      <c r="L358" s="2">
        <f>SUMIFS(VI_Debitos!$V:$V,VI_Debitos!$H:$H,$C358,VI_Debitos!$T:$T,$D358,VI_Debitos!$R:$R,LEFT(PAGADO!L$1,4),VI_Debitos!$Q:$Q,RIGHT(L$1,2))</f>
        <v>0</v>
      </c>
      <c r="M358" s="2">
        <f>SUMIFS(VI_Debitos!$V:$V,VI_Debitos!$H:$H,$C358,VI_Debitos!$T:$T,$D358,VI_Debitos!$R:$R,LEFT(PAGADO!M$1,4),VI_Debitos!$Q:$Q,RIGHT(M$1,2))</f>
        <v>0</v>
      </c>
      <c r="N358" s="2">
        <f>SUMIFS(VI_Debitos!$V:$V,VI_Debitos!$H:$H,$C358,VI_Debitos!$T:$T,$D358,VI_Debitos!$R:$R,LEFT(PAGADO!N$1,4),VI_Debitos!$Q:$Q,RIGHT(N$1,2))</f>
        <v>0</v>
      </c>
      <c r="O358" s="2">
        <f>SUMIFS(VI_Debitos!$V:$V,VI_Debitos!$H:$H,$C358,VI_Debitos!$T:$T,$D358,VI_Debitos!$R:$R,LEFT(PAGADO!O$1,4),VI_Debitos!$Q:$Q,RIGHT(O$1,2))</f>
        <v>0</v>
      </c>
      <c r="P358" s="2">
        <f>SUMIFS(VI_Debitos!$V:$V,VI_Debitos!$H:$H,$C358,VI_Debitos!$T:$T,$D358,VI_Debitos!$R:$R,LEFT(PAGADO!P$1,4),VI_Debitos!$Q:$Q,RIGHT(P$1,2))</f>
        <v>0</v>
      </c>
      <c r="Q358" s="2">
        <f>SUMIFS(VI_Debitos!$V:$V,VI_Debitos!$H:$H,$C358,VI_Debitos!$T:$T,$D358,VI_Debitos!$R:$R,LEFT(PAGADO!Q$1,4),VI_Debitos!$Q:$Q,RIGHT(Q$1,2))</f>
        <v>0</v>
      </c>
      <c r="R358" s="2">
        <f t="shared" si="5"/>
        <v>0</v>
      </c>
    </row>
    <row r="359" spans="6:18">
      <c r="F359" s="2">
        <f>SUMIFS(VI_Debitos!$V:$V,VI_Debitos!$H:$H,$C359,VI_Debitos!$T:$T,$D359,VI_Debitos!$R:$R,LEFT(PAGADO!F$1,4),VI_Debitos!$Q:$Q,RIGHT(F$1,2))</f>
        <v>0</v>
      </c>
      <c r="G359" s="2">
        <f>SUMIFS(VI_Debitos!$V:$V,VI_Debitos!$H:$H,$C359,VI_Debitos!$T:$T,$D359,VI_Debitos!$R:$R,LEFT(PAGADO!G$1,4),VI_Debitos!$Q:$Q,RIGHT(G$1,2))</f>
        <v>0</v>
      </c>
      <c r="H359" s="2">
        <f>SUMIFS(VI_Debitos!$V:$V,VI_Debitos!$H:$H,$C359,VI_Debitos!$T:$T,$D359,VI_Debitos!$R:$R,LEFT(PAGADO!H$1,4),VI_Debitos!$Q:$Q,RIGHT(H$1,2))</f>
        <v>0</v>
      </c>
      <c r="I359" s="2">
        <f>SUMIFS(VI_Debitos!$V:$V,VI_Debitos!$H:$H,$C359,VI_Debitos!$T:$T,$D359,VI_Debitos!$R:$R,LEFT(PAGADO!I$1,4),VI_Debitos!$Q:$Q,RIGHT(I$1,2))</f>
        <v>0</v>
      </c>
      <c r="J359" s="2">
        <f>SUMIFS(VI_Debitos!$V:$V,VI_Debitos!$H:$H,$C359,VI_Debitos!$T:$T,$D359,VI_Debitos!$R:$R,LEFT(PAGADO!J$1,4),VI_Debitos!$Q:$Q,RIGHT(J$1,2))</f>
        <v>0</v>
      </c>
      <c r="K359" s="2">
        <f>SUMIFS(VI_Debitos!$V:$V,VI_Debitos!$H:$H,$C359,VI_Debitos!$T:$T,$D359,VI_Debitos!$R:$R,LEFT(PAGADO!K$1,4),VI_Debitos!$Q:$Q,RIGHT(K$1,2))</f>
        <v>0</v>
      </c>
      <c r="L359" s="2">
        <f>SUMIFS(VI_Debitos!$V:$V,VI_Debitos!$H:$H,$C359,VI_Debitos!$T:$T,$D359,VI_Debitos!$R:$R,LEFT(PAGADO!L$1,4),VI_Debitos!$Q:$Q,RIGHT(L$1,2))</f>
        <v>0</v>
      </c>
      <c r="M359" s="2">
        <f>SUMIFS(VI_Debitos!$V:$V,VI_Debitos!$H:$H,$C359,VI_Debitos!$T:$T,$D359,VI_Debitos!$R:$R,LEFT(PAGADO!M$1,4),VI_Debitos!$Q:$Q,RIGHT(M$1,2))</f>
        <v>0</v>
      </c>
      <c r="N359" s="2">
        <f>SUMIFS(VI_Debitos!$V:$V,VI_Debitos!$H:$H,$C359,VI_Debitos!$T:$T,$D359,VI_Debitos!$R:$R,LEFT(PAGADO!N$1,4),VI_Debitos!$Q:$Q,RIGHT(N$1,2))</f>
        <v>0</v>
      </c>
      <c r="O359" s="2">
        <f>SUMIFS(VI_Debitos!$V:$V,VI_Debitos!$H:$H,$C359,VI_Debitos!$T:$T,$D359,VI_Debitos!$R:$R,LEFT(PAGADO!O$1,4),VI_Debitos!$Q:$Q,RIGHT(O$1,2))</f>
        <v>0</v>
      </c>
      <c r="P359" s="2">
        <f>SUMIFS(VI_Debitos!$V:$V,VI_Debitos!$H:$H,$C359,VI_Debitos!$T:$T,$D359,VI_Debitos!$R:$R,LEFT(PAGADO!P$1,4),VI_Debitos!$Q:$Q,RIGHT(P$1,2))</f>
        <v>0</v>
      </c>
      <c r="Q359" s="2">
        <f>SUMIFS(VI_Debitos!$V:$V,VI_Debitos!$H:$H,$C359,VI_Debitos!$T:$T,$D359,VI_Debitos!$R:$R,LEFT(PAGADO!Q$1,4),VI_Debitos!$Q:$Q,RIGHT(Q$1,2))</f>
        <v>0</v>
      </c>
      <c r="R359" s="2">
        <f t="shared" si="5"/>
        <v>0</v>
      </c>
    </row>
    <row r="360" spans="6:18">
      <c r="F360" s="2">
        <f>SUMIFS(VI_Debitos!$V:$V,VI_Debitos!$H:$H,$C360,VI_Debitos!$T:$T,$D360,VI_Debitos!$R:$R,LEFT(PAGADO!F$1,4),VI_Debitos!$Q:$Q,RIGHT(F$1,2))</f>
        <v>0</v>
      </c>
      <c r="G360" s="2">
        <f>SUMIFS(VI_Debitos!$V:$V,VI_Debitos!$H:$H,$C360,VI_Debitos!$T:$T,$D360,VI_Debitos!$R:$R,LEFT(PAGADO!G$1,4),VI_Debitos!$Q:$Q,RIGHT(G$1,2))</f>
        <v>0</v>
      </c>
      <c r="H360" s="2">
        <f>SUMIFS(VI_Debitos!$V:$V,VI_Debitos!$H:$H,$C360,VI_Debitos!$T:$T,$D360,VI_Debitos!$R:$R,LEFT(PAGADO!H$1,4),VI_Debitos!$Q:$Q,RIGHT(H$1,2))</f>
        <v>0</v>
      </c>
      <c r="I360" s="2">
        <f>SUMIFS(VI_Debitos!$V:$V,VI_Debitos!$H:$H,$C360,VI_Debitos!$T:$T,$D360,VI_Debitos!$R:$R,LEFT(PAGADO!I$1,4),VI_Debitos!$Q:$Q,RIGHT(I$1,2))</f>
        <v>0</v>
      </c>
      <c r="J360" s="2">
        <f>SUMIFS(VI_Debitos!$V:$V,VI_Debitos!$H:$H,$C360,VI_Debitos!$T:$T,$D360,VI_Debitos!$R:$R,LEFT(PAGADO!J$1,4),VI_Debitos!$Q:$Q,RIGHT(J$1,2))</f>
        <v>0</v>
      </c>
      <c r="K360" s="2">
        <f>SUMIFS(VI_Debitos!$V:$V,VI_Debitos!$H:$H,$C360,VI_Debitos!$T:$T,$D360,VI_Debitos!$R:$R,LEFT(PAGADO!K$1,4),VI_Debitos!$Q:$Q,RIGHT(K$1,2))</f>
        <v>0</v>
      </c>
      <c r="L360" s="2">
        <f>SUMIFS(VI_Debitos!$V:$V,VI_Debitos!$H:$H,$C360,VI_Debitos!$T:$T,$D360,VI_Debitos!$R:$R,LEFT(PAGADO!L$1,4),VI_Debitos!$Q:$Q,RIGHT(L$1,2))</f>
        <v>0</v>
      </c>
      <c r="M360" s="2">
        <f>SUMIFS(VI_Debitos!$V:$V,VI_Debitos!$H:$H,$C360,VI_Debitos!$T:$T,$D360,VI_Debitos!$R:$R,LEFT(PAGADO!M$1,4),VI_Debitos!$Q:$Q,RIGHT(M$1,2))</f>
        <v>0</v>
      </c>
      <c r="N360" s="2">
        <f>SUMIFS(VI_Debitos!$V:$V,VI_Debitos!$H:$H,$C360,VI_Debitos!$T:$T,$D360,VI_Debitos!$R:$R,LEFT(PAGADO!N$1,4),VI_Debitos!$Q:$Q,RIGHT(N$1,2))</f>
        <v>0</v>
      </c>
      <c r="O360" s="2">
        <f>SUMIFS(VI_Debitos!$V:$V,VI_Debitos!$H:$H,$C360,VI_Debitos!$T:$T,$D360,VI_Debitos!$R:$R,LEFT(PAGADO!O$1,4),VI_Debitos!$Q:$Q,RIGHT(O$1,2))</f>
        <v>0</v>
      </c>
      <c r="P360" s="2">
        <f>SUMIFS(VI_Debitos!$V:$V,VI_Debitos!$H:$H,$C360,VI_Debitos!$T:$T,$D360,VI_Debitos!$R:$R,LEFT(PAGADO!P$1,4),VI_Debitos!$Q:$Q,RIGHT(P$1,2))</f>
        <v>0</v>
      </c>
      <c r="Q360" s="2">
        <f>SUMIFS(VI_Debitos!$V:$V,VI_Debitos!$H:$H,$C360,VI_Debitos!$T:$T,$D360,VI_Debitos!$R:$R,LEFT(PAGADO!Q$1,4),VI_Debitos!$Q:$Q,RIGHT(Q$1,2))</f>
        <v>0</v>
      </c>
      <c r="R360" s="2">
        <f t="shared" si="5"/>
        <v>0</v>
      </c>
    </row>
    <row r="361" spans="6:18">
      <c r="F361" s="2">
        <f>SUMIFS(VI_Debitos!$V:$V,VI_Debitos!$H:$H,$C361,VI_Debitos!$T:$T,$D361,VI_Debitos!$R:$R,LEFT(PAGADO!F$1,4),VI_Debitos!$Q:$Q,RIGHT(F$1,2))</f>
        <v>0</v>
      </c>
      <c r="G361" s="2">
        <f>SUMIFS(VI_Debitos!$V:$V,VI_Debitos!$H:$H,$C361,VI_Debitos!$T:$T,$D361,VI_Debitos!$R:$R,LEFT(PAGADO!G$1,4),VI_Debitos!$Q:$Q,RIGHT(G$1,2))</f>
        <v>0</v>
      </c>
      <c r="H361" s="2">
        <f>SUMIFS(VI_Debitos!$V:$V,VI_Debitos!$H:$H,$C361,VI_Debitos!$T:$T,$D361,VI_Debitos!$R:$R,LEFT(PAGADO!H$1,4),VI_Debitos!$Q:$Q,RIGHT(H$1,2))</f>
        <v>0</v>
      </c>
      <c r="I361" s="2">
        <f>SUMIFS(VI_Debitos!$V:$V,VI_Debitos!$H:$H,$C361,VI_Debitos!$T:$T,$D361,VI_Debitos!$R:$R,LEFT(PAGADO!I$1,4),VI_Debitos!$Q:$Q,RIGHT(I$1,2))</f>
        <v>0</v>
      </c>
      <c r="J361" s="2">
        <f>SUMIFS(VI_Debitos!$V:$V,VI_Debitos!$H:$H,$C361,VI_Debitos!$T:$T,$D361,VI_Debitos!$R:$R,LEFT(PAGADO!J$1,4),VI_Debitos!$Q:$Q,RIGHT(J$1,2))</f>
        <v>0</v>
      </c>
      <c r="K361" s="2">
        <f>SUMIFS(VI_Debitos!$V:$V,VI_Debitos!$H:$H,$C361,VI_Debitos!$T:$T,$D361,VI_Debitos!$R:$R,LEFT(PAGADO!K$1,4),VI_Debitos!$Q:$Q,RIGHT(K$1,2))</f>
        <v>0</v>
      </c>
      <c r="L361" s="2">
        <f>SUMIFS(VI_Debitos!$V:$V,VI_Debitos!$H:$H,$C361,VI_Debitos!$T:$T,$D361,VI_Debitos!$R:$R,LEFT(PAGADO!L$1,4),VI_Debitos!$Q:$Q,RIGHT(L$1,2))</f>
        <v>0</v>
      </c>
      <c r="M361" s="2">
        <f>SUMIFS(VI_Debitos!$V:$V,VI_Debitos!$H:$H,$C361,VI_Debitos!$T:$T,$D361,VI_Debitos!$R:$R,LEFT(PAGADO!M$1,4),VI_Debitos!$Q:$Q,RIGHT(M$1,2))</f>
        <v>0</v>
      </c>
      <c r="N361" s="2">
        <f>SUMIFS(VI_Debitos!$V:$V,VI_Debitos!$H:$H,$C361,VI_Debitos!$T:$T,$D361,VI_Debitos!$R:$R,LEFT(PAGADO!N$1,4),VI_Debitos!$Q:$Q,RIGHT(N$1,2))</f>
        <v>0</v>
      </c>
      <c r="O361" s="2">
        <f>SUMIFS(VI_Debitos!$V:$V,VI_Debitos!$H:$H,$C361,VI_Debitos!$T:$T,$D361,VI_Debitos!$R:$R,LEFT(PAGADO!O$1,4),VI_Debitos!$Q:$Q,RIGHT(O$1,2))</f>
        <v>0</v>
      </c>
      <c r="P361" s="2">
        <f>SUMIFS(VI_Debitos!$V:$V,VI_Debitos!$H:$H,$C361,VI_Debitos!$T:$T,$D361,VI_Debitos!$R:$R,LEFT(PAGADO!P$1,4),VI_Debitos!$Q:$Q,RIGHT(P$1,2))</f>
        <v>0</v>
      </c>
      <c r="Q361" s="2">
        <f>SUMIFS(VI_Debitos!$V:$V,VI_Debitos!$H:$H,$C361,VI_Debitos!$T:$T,$D361,VI_Debitos!$R:$R,LEFT(PAGADO!Q$1,4),VI_Debitos!$Q:$Q,RIGHT(Q$1,2))</f>
        <v>0</v>
      </c>
      <c r="R361" s="2">
        <f t="shared" si="5"/>
        <v>0</v>
      </c>
    </row>
    <row r="362" spans="6:18">
      <c r="F362" s="2">
        <f>SUMIFS(VI_Debitos!$V:$V,VI_Debitos!$H:$H,$C362,VI_Debitos!$T:$T,$D362,VI_Debitos!$R:$R,LEFT(PAGADO!F$1,4),VI_Debitos!$Q:$Q,RIGHT(F$1,2))</f>
        <v>0</v>
      </c>
      <c r="G362" s="2">
        <f>SUMIFS(VI_Debitos!$V:$V,VI_Debitos!$H:$H,$C362,VI_Debitos!$T:$T,$D362,VI_Debitos!$R:$R,LEFT(PAGADO!G$1,4),VI_Debitos!$Q:$Q,RIGHT(G$1,2))</f>
        <v>0</v>
      </c>
      <c r="H362" s="2">
        <f>SUMIFS(VI_Debitos!$V:$V,VI_Debitos!$H:$H,$C362,VI_Debitos!$T:$T,$D362,VI_Debitos!$R:$R,LEFT(PAGADO!H$1,4),VI_Debitos!$Q:$Q,RIGHT(H$1,2))</f>
        <v>0</v>
      </c>
      <c r="I362" s="2">
        <f>SUMIFS(VI_Debitos!$V:$V,VI_Debitos!$H:$H,$C362,VI_Debitos!$T:$T,$D362,VI_Debitos!$R:$R,LEFT(PAGADO!I$1,4),VI_Debitos!$Q:$Q,RIGHT(I$1,2))</f>
        <v>0</v>
      </c>
      <c r="J362" s="2">
        <f>SUMIFS(VI_Debitos!$V:$V,VI_Debitos!$H:$H,$C362,VI_Debitos!$T:$T,$D362,VI_Debitos!$R:$R,LEFT(PAGADO!J$1,4),VI_Debitos!$Q:$Q,RIGHT(J$1,2))</f>
        <v>0</v>
      </c>
      <c r="K362" s="2">
        <f>SUMIFS(VI_Debitos!$V:$V,VI_Debitos!$H:$H,$C362,VI_Debitos!$T:$T,$D362,VI_Debitos!$R:$R,LEFT(PAGADO!K$1,4),VI_Debitos!$Q:$Q,RIGHT(K$1,2))</f>
        <v>0</v>
      </c>
      <c r="L362" s="2">
        <f>SUMIFS(VI_Debitos!$V:$V,VI_Debitos!$H:$H,$C362,VI_Debitos!$T:$T,$D362,VI_Debitos!$R:$R,LEFT(PAGADO!L$1,4),VI_Debitos!$Q:$Q,RIGHT(L$1,2))</f>
        <v>0</v>
      </c>
      <c r="M362" s="2">
        <f>SUMIFS(VI_Debitos!$V:$V,VI_Debitos!$H:$H,$C362,VI_Debitos!$T:$T,$D362,VI_Debitos!$R:$R,LEFT(PAGADO!M$1,4),VI_Debitos!$Q:$Q,RIGHT(M$1,2))</f>
        <v>0</v>
      </c>
      <c r="N362" s="2">
        <f>SUMIFS(VI_Debitos!$V:$V,VI_Debitos!$H:$H,$C362,VI_Debitos!$T:$T,$D362,VI_Debitos!$R:$R,LEFT(PAGADO!N$1,4),VI_Debitos!$Q:$Q,RIGHT(N$1,2))</f>
        <v>0</v>
      </c>
      <c r="O362" s="2">
        <f>SUMIFS(VI_Debitos!$V:$V,VI_Debitos!$H:$H,$C362,VI_Debitos!$T:$T,$D362,VI_Debitos!$R:$R,LEFT(PAGADO!O$1,4),VI_Debitos!$Q:$Q,RIGHT(O$1,2))</f>
        <v>0</v>
      </c>
      <c r="P362" s="2">
        <f>SUMIFS(VI_Debitos!$V:$V,VI_Debitos!$H:$H,$C362,VI_Debitos!$T:$T,$D362,VI_Debitos!$R:$R,LEFT(PAGADO!P$1,4),VI_Debitos!$Q:$Q,RIGHT(P$1,2))</f>
        <v>0</v>
      </c>
      <c r="Q362" s="2">
        <f>SUMIFS(VI_Debitos!$V:$V,VI_Debitos!$H:$H,$C362,VI_Debitos!$T:$T,$D362,VI_Debitos!$R:$R,LEFT(PAGADO!Q$1,4),VI_Debitos!$Q:$Q,RIGHT(Q$1,2))</f>
        <v>0</v>
      </c>
      <c r="R362" s="2">
        <f t="shared" si="5"/>
        <v>0</v>
      </c>
    </row>
    <row r="363" spans="6:18">
      <c r="F363" s="2">
        <f>SUMIFS(VI_Debitos!$V:$V,VI_Debitos!$H:$H,$C363,VI_Debitos!$T:$T,$D363,VI_Debitos!$R:$R,LEFT(PAGADO!F$1,4),VI_Debitos!$Q:$Q,RIGHT(F$1,2))</f>
        <v>0</v>
      </c>
      <c r="G363" s="2">
        <f>SUMIFS(VI_Debitos!$V:$V,VI_Debitos!$H:$H,$C363,VI_Debitos!$T:$T,$D363,VI_Debitos!$R:$R,LEFT(PAGADO!G$1,4),VI_Debitos!$Q:$Q,RIGHT(G$1,2))</f>
        <v>0</v>
      </c>
      <c r="H363" s="2">
        <f>SUMIFS(VI_Debitos!$V:$V,VI_Debitos!$H:$H,$C363,VI_Debitos!$T:$T,$D363,VI_Debitos!$R:$R,LEFT(PAGADO!H$1,4),VI_Debitos!$Q:$Q,RIGHT(H$1,2))</f>
        <v>0</v>
      </c>
      <c r="I363" s="2">
        <f>SUMIFS(VI_Debitos!$V:$V,VI_Debitos!$H:$H,$C363,VI_Debitos!$T:$T,$D363,VI_Debitos!$R:$R,LEFT(PAGADO!I$1,4),VI_Debitos!$Q:$Q,RIGHT(I$1,2))</f>
        <v>0</v>
      </c>
      <c r="J363" s="2">
        <f>SUMIFS(VI_Debitos!$V:$V,VI_Debitos!$H:$H,$C363,VI_Debitos!$T:$T,$D363,VI_Debitos!$R:$R,LEFT(PAGADO!J$1,4),VI_Debitos!$Q:$Q,RIGHT(J$1,2))</f>
        <v>0</v>
      </c>
      <c r="K363" s="2">
        <f>SUMIFS(VI_Debitos!$V:$V,VI_Debitos!$H:$H,$C363,VI_Debitos!$T:$T,$D363,VI_Debitos!$R:$R,LEFT(PAGADO!K$1,4),VI_Debitos!$Q:$Q,RIGHT(K$1,2))</f>
        <v>0</v>
      </c>
      <c r="L363" s="2">
        <f>SUMIFS(VI_Debitos!$V:$V,VI_Debitos!$H:$H,$C363,VI_Debitos!$T:$T,$D363,VI_Debitos!$R:$R,LEFT(PAGADO!L$1,4),VI_Debitos!$Q:$Q,RIGHT(L$1,2))</f>
        <v>0</v>
      </c>
      <c r="M363" s="2">
        <f>SUMIFS(VI_Debitos!$V:$V,VI_Debitos!$H:$H,$C363,VI_Debitos!$T:$T,$D363,VI_Debitos!$R:$R,LEFT(PAGADO!M$1,4),VI_Debitos!$Q:$Q,RIGHT(M$1,2))</f>
        <v>0</v>
      </c>
      <c r="N363" s="2">
        <f>SUMIFS(VI_Debitos!$V:$V,VI_Debitos!$H:$H,$C363,VI_Debitos!$T:$T,$D363,VI_Debitos!$R:$R,LEFT(PAGADO!N$1,4),VI_Debitos!$Q:$Q,RIGHT(N$1,2))</f>
        <v>0</v>
      </c>
      <c r="O363" s="2">
        <f>SUMIFS(VI_Debitos!$V:$V,VI_Debitos!$H:$H,$C363,VI_Debitos!$T:$T,$D363,VI_Debitos!$R:$R,LEFT(PAGADO!O$1,4),VI_Debitos!$Q:$Q,RIGHT(O$1,2))</f>
        <v>0</v>
      </c>
      <c r="P363" s="2">
        <f>SUMIFS(VI_Debitos!$V:$V,VI_Debitos!$H:$H,$C363,VI_Debitos!$T:$T,$D363,VI_Debitos!$R:$R,LEFT(PAGADO!P$1,4),VI_Debitos!$Q:$Q,RIGHT(P$1,2))</f>
        <v>0</v>
      </c>
      <c r="Q363" s="2">
        <f>SUMIFS(VI_Debitos!$V:$V,VI_Debitos!$H:$H,$C363,VI_Debitos!$T:$T,$D363,VI_Debitos!$R:$R,LEFT(PAGADO!Q$1,4),VI_Debitos!$Q:$Q,RIGHT(Q$1,2))</f>
        <v>0</v>
      </c>
      <c r="R363" s="2">
        <f t="shared" si="5"/>
        <v>0</v>
      </c>
    </row>
    <row r="364" spans="6:18">
      <c r="F364" s="2">
        <f>SUMIFS(VI_Debitos!$V:$V,VI_Debitos!$H:$H,$C364,VI_Debitos!$T:$T,$D364,VI_Debitos!$R:$R,LEFT(PAGADO!F$1,4),VI_Debitos!$Q:$Q,RIGHT(F$1,2))</f>
        <v>0</v>
      </c>
      <c r="G364" s="2">
        <f>SUMIFS(VI_Debitos!$V:$V,VI_Debitos!$H:$H,$C364,VI_Debitos!$T:$T,$D364,VI_Debitos!$R:$R,LEFT(PAGADO!G$1,4),VI_Debitos!$Q:$Q,RIGHT(G$1,2))</f>
        <v>0</v>
      </c>
      <c r="H364" s="2">
        <f>SUMIFS(VI_Debitos!$V:$V,VI_Debitos!$H:$H,$C364,VI_Debitos!$T:$T,$D364,VI_Debitos!$R:$R,LEFT(PAGADO!H$1,4),VI_Debitos!$Q:$Q,RIGHT(H$1,2))</f>
        <v>0</v>
      </c>
      <c r="I364" s="2">
        <f>SUMIFS(VI_Debitos!$V:$V,VI_Debitos!$H:$H,$C364,VI_Debitos!$T:$T,$D364,VI_Debitos!$R:$R,LEFT(PAGADO!I$1,4),VI_Debitos!$Q:$Q,RIGHT(I$1,2))</f>
        <v>0</v>
      </c>
      <c r="J364" s="2">
        <f>SUMIFS(VI_Debitos!$V:$V,VI_Debitos!$H:$H,$C364,VI_Debitos!$T:$T,$D364,VI_Debitos!$R:$R,LEFT(PAGADO!J$1,4),VI_Debitos!$Q:$Q,RIGHT(J$1,2))</f>
        <v>0</v>
      </c>
      <c r="K364" s="2">
        <f>SUMIFS(VI_Debitos!$V:$V,VI_Debitos!$H:$H,$C364,VI_Debitos!$T:$T,$D364,VI_Debitos!$R:$R,LEFT(PAGADO!K$1,4),VI_Debitos!$Q:$Q,RIGHT(K$1,2))</f>
        <v>0</v>
      </c>
      <c r="L364" s="2">
        <f>SUMIFS(VI_Debitos!$V:$V,VI_Debitos!$H:$H,$C364,VI_Debitos!$T:$T,$D364,VI_Debitos!$R:$R,LEFT(PAGADO!L$1,4),VI_Debitos!$Q:$Q,RIGHT(L$1,2))</f>
        <v>0</v>
      </c>
      <c r="M364" s="2">
        <f>SUMIFS(VI_Debitos!$V:$V,VI_Debitos!$H:$H,$C364,VI_Debitos!$T:$T,$D364,VI_Debitos!$R:$R,LEFT(PAGADO!M$1,4),VI_Debitos!$Q:$Q,RIGHT(M$1,2))</f>
        <v>0</v>
      </c>
      <c r="N364" s="2">
        <f>SUMIFS(VI_Debitos!$V:$V,VI_Debitos!$H:$H,$C364,VI_Debitos!$T:$T,$D364,VI_Debitos!$R:$R,LEFT(PAGADO!N$1,4),VI_Debitos!$Q:$Q,RIGHT(N$1,2))</f>
        <v>0</v>
      </c>
      <c r="O364" s="2">
        <f>SUMIFS(VI_Debitos!$V:$V,VI_Debitos!$H:$H,$C364,VI_Debitos!$T:$T,$D364,VI_Debitos!$R:$R,LEFT(PAGADO!O$1,4),VI_Debitos!$Q:$Q,RIGHT(O$1,2))</f>
        <v>0</v>
      </c>
      <c r="P364" s="2">
        <f>SUMIFS(VI_Debitos!$V:$V,VI_Debitos!$H:$H,$C364,VI_Debitos!$T:$T,$D364,VI_Debitos!$R:$R,LEFT(PAGADO!P$1,4),VI_Debitos!$Q:$Q,RIGHT(P$1,2))</f>
        <v>0</v>
      </c>
      <c r="Q364" s="2">
        <f>SUMIFS(VI_Debitos!$V:$V,VI_Debitos!$H:$H,$C364,VI_Debitos!$T:$T,$D364,VI_Debitos!$R:$R,LEFT(PAGADO!Q$1,4),VI_Debitos!$Q:$Q,RIGHT(Q$1,2))</f>
        <v>0</v>
      </c>
      <c r="R364" s="2">
        <f t="shared" si="5"/>
        <v>0</v>
      </c>
    </row>
    <row r="365" spans="6:18">
      <c r="F365" s="2">
        <f>SUMIFS(VI_Debitos!$V:$V,VI_Debitos!$H:$H,$C365,VI_Debitos!$T:$T,$D365,VI_Debitos!$R:$R,LEFT(PAGADO!F$1,4),VI_Debitos!$Q:$Q,RIGHT(F$1,2))</f>
        <v>0</v>
      </c>
      <c r="G365" s="2">
        <f>SUMIFS(VI_Debitos!$V:$V,VI_Debitos!$H:$H,$C365,VI_Debitos!$T:$T,$D365,VI_Debitos!$R:$R,LEFT(PAGADO!G$1,4),VI_Debitos!$Q:$Q,RIGHT(G$1,2))</f>
        <v>0</v>
      </c>
      <c r="H365" s="2">
        <f>SUMIFS(VI_Debitos!$V:$V,VI_Debitos!$H:$H,$C365,VI_Debitos!$T:$T,$D365,VI_Debitos!$R:$R,LEFT(PAGADO!H$1,4),VI_Debitos!$Q:$Q,RIGHT(H$1,2))</f>
        <v>0</v>
      </c>
      <c r="I365" s="2">
        <f>SUMIFS(VI_Debitos!$V:$V,VI_Debitos!$H:$H,$C365,VI_Debitos!$T:$T,$D365,VI_Debitos!$R:$R,LEFT(PAGADO!I$1,4),VI_Debitos!$Q:$Q,RIGHT(I$1,2))</f>
        <v>0</v>
      </c>
      <c r="J365" s="2">
        <f>SUMIFS(VI_Debitos!$V:$V,VI_Debitos!$H:$H,$C365,VI_Debitos!$T:$T,$D365,VI_Debitos!$R:$R,LEFT(PAGADO!J$1,4),VI_Debitos!$Q:$Q,RIGHT(J$1,2))</f>
        <v>0</v>
      </c>
      <c r="K365" s="2">
        <f>SUMIFS(VI_Debitos!$V:$V,VI_Debitos!$H:$H,$C365,VI_Debitos!$T:$T,$D365,VI_Debitos!$R:$R,LEFT(PAGADO!K$1,4),VI_Debitos!$Q:$Q,RIGHT(K$1,2))</f>
        <v>0</v>
      </c>
      <c r="L365" s="2">
        <f>SUMIFS(VI_Debitos!$V:$V,VI_Debitos!$H:$H,$C365,VI_Debitos!$T:$T,$D365,VI_Debitos!$R:$R,LEFT(PAGADO!L$1,4),VI_Debitos!$Q:$Q,RIGHT(L$1,2))</f>
        <v>0</v>
      </c>
      <c r="M365" s="2">
        <f>SUMIFS(VI_Debitos!$V:$V,VI_Debitos!$H:$H,$C365,VI_Debitos!$T:$T,$D365,VI_Debitos!$R:$R,LEFT(PAGADO!M$1,4),VI_Debitos!$Q:$Q,RIGHT(M$1,2))</f>
        <v>0</v>
      </c>
      <c r="N365" s="2">
        <f>SUMIFS(VI_Debitos!$V:$V,VI_Debitos!$H:$H,$C365,VI_Debitos!$T:$T,$D365,VI_Debitos!$R:$R,LEFT(PAGADO!N$1,4),VI_Debitos!$Q:$Q,RIGHT(N$1,2))</f>
        <v>0</v>
      </c>
      <c r="O365" s="2">
        <f>SUMIFS(VI_Debitos!$V:$V,VI_Debitos!$H:$H,$C365,VI_Debitos!$T:$T,$D365,VI_Debitos!$R:$R,LEFT(PAGADO!O$1,4),VI_Debitos!$Q:$Q,RIGHT(O$1,2))</f>
        <v>0</v>
      </c>
      <c r="P365" s="2">
        <f>SUMIFS(VI_Debitos!$V:$V,VI_Debitos!$H:$H,$C365,VI_Debitos!$T:$T,$D365,VI_Debitos!$R:$R,LEFT(PAGADO!P$1,4),VI_Debitos!$Q:$Q,RIGHT(P$1,2))</f>
        <v>0</v>
      </c>
      <c r="Q365" s="2">
        <f>SUMIFS(VI_Debitos!$V:$V,VI_Debitos!$H:$H,$C365,VI_Debitos!$T:$T,$D365,VI_Debitos!$R:$R,LEFT(PAGADO!Q$1,4),VI_Debitos!$Q:$Q,RIGHT(Q$1,2))</f>
        <v>0</v>
      </c>
      <c r="R365" s="2">
        <f t="shared" si="5"/>
        <v>0</v>
      </c>
    </row>
    <row r="366" spans="6:18">
      <c r="F366" s="2">
        <f>SUMIFS(VI_Debitos!$V:$V,VI_Debitos!$H:$H,$C366,VI_Debitos!$T:$T,$D366,VI_Debitos!$R:$R,LEFT(PAGADO!F$1,4),VI_Debitos!$Q:$Q,RIGHT(F$1,2))</f>
        <v>0</v>
      </c>
      <c r="G366" s="2">
        <f>SUMIFS(VI_Debitos!$V:$V,VI_Debitos!$H:$H,$C366,VI_Debitos!$T:$T,$D366,VI_Debitos!$R:$R,LEFT(PAGADO!G$1,4),VI_Debitos!$Q:$Q,RIGHT(G$1,2))</f>
        <v>0</v>
      </c>
      <c r="H366" s="2">
        <f>SUMIFS(VI_Debitos!$V:$V,VI_Debitos!$H:$H,$C366,VI_Debitos!$T:$T,$D366,VI_Debitos!$R:$R,LEFT(PAGADO!H$1,4),VI_Debitos!$Q:$Q,RIGHT(H$1,2))</f>
        <v>0</v>
      </c>
      <c r="I366" s="2">
        <f>SUMIFS(VI_Debitos!$V:$V,VI_Debitos!$H:$H,$C366,VI_Debitos!$T:$T,$D366,VI_Debitos!$R:$R,LEFT(PAGADO!I$1,4),VI_Debitos!$Q:$Q,RIGHT(I$1,2))</f>
        <v>0</v>
      </c>
      <c r="J366" s="2">
        <f>SUMIFS(VI_Debitos!$V:$V,VI_Debitos!$H:$H,$C366,VI_Debitos!$T:$T,$D366,VI_Debitos!$R:$R,LEFT(PAGADO!J$1,4),VI_Debitos!$Q:$Q,RIGHT(J$1,2))</f>
        <v>0</v>
      </c>
      <c r="K366" s="2">
        <f>SUMIFS(VI_Debitos!$V:$V,VI_Debitos!$H:$H,$C366,VI_Debitos!$T:$T,$D366,VI_Debitos!$R:$R,LEFT(PAGADO!K$1,4),VI_Debitos!$Q:$Q,RIGHT(K$1,2))</f>
        <v>0</v>
      </c>
      <c r="L366" s="2">
        <f>SUMIFS(VI_Debitos!$V:$V,VI_Debitos!$H:$H,$C366,VI_Debitos!$T:$T,$D366,VI_Debitos!$R:$R,LEFT(PAGADO!L$1,4),VI_Debitos!$Q:$Q,RIGHT(L$1,2))</f>
        <v>0</v>
      </c>
      <c r="M366" s="2">
        <f>SUMIFS(VI_Debitos!$V:$V,VI_Debitos!$H:$H,$C366,VI_Debitos!$T:$T,$D366,VI_Debitos!$R:$R,LEFT(PAGADO!M$1,4),VI_Debitos!$Q:$Q,RIGHT(M$1,2))</f>
        <v>0</v>
      </c>
      <c r="N366" s="2">
        <f>SUMIFS(VI_Debitos!$V:$V,VI_Debitos!$H:$H,$C366,VI_Debitos!$T:$T,$D366,VI_Debitos!$R:$R,LEFT(PAGADO!N$1,4),VI_Debitos!$Q:$Q,RIGHT(N$1,2))</f>
        <v>0</v>
      </c>
      <c r="O366" s="2">
        <f>SUMIFS(VI_Debitos!$V:$V,VI_Debitos!$H:$H,$C366,VI_Debitos!$T:$T,$D366,VI_Debitos!$R:$R,LEFT(PAGADO!O$1,4),VI_Debitos!$Q:$Q,RIGHT(O$1,2))</f>
        <v>0</v>
      </c>
      <c r="P366" s="2">
        <f>SUMIFS(VI_Debitos!$V:$V,VI_Debitos!$H:$H,$C366,VI_Debitos!$T:$T,$D366,VI_Debitos!$R:$R,LEFT(PAGADO!P$1,4),VI_Debitos!$Q:$Q,RIGHT(P$1,2))</f>
        <v>0</v>
      </c>
      <c r="Q366" s="2">
        <f>SUMIFS(VI_Debitos!$V:$V,VI_Debitos!$H:$H,$C366,VI_Debitos!$T:$T,$D366,VI_Debitos!$R:$R,LEFT(PAGADO!Q$1,4),VI_Debitos!$Q:$Q,RIGHT(Q$1,2))</f>
        <v>0</v>
      </c>
      <c r="R366" s="2">
        <f t="shared" si="5"/>
        <v>0</v>
      </c>
    </row>
    <row r="367" spans="6:18">
      <c r="F367" s="2">
        <f>SUMIFS(VI_Debitos!$V:$V,VI_Debitos!$H:$H,$C367,VI_Debitos!$T:$T,$D367,VI_Debitos!$R:$R,LEFT(PAGADO!F$1,4),VI_Debitos!$Q:$Q,RIGHT(F$1,2))</f>
        <v>0</v>
      </c>
      <c r="G367" s="2">
        <f>SUMIFS(VI_Debitos!$V:$V,VI_Debitos!$H:$H,$C367,VI_Debitos!$T:$T,$D367,VI_Debitos!$R:$R,LEFT(PAGADO!G$1,4),VI_Debitos!$Q:$Q,RIGHT(G$1,2))</f>
        <v>0</v>
      </c>
      <c r="H367" s="2">
        <f>SUMIFS(VI_Debitos!$V:$V,VI_Debitos!$H:$H,$C367,VI_Debitos!$T:$T,$D367,VI_Debitos!$R:$R,LEFT(PAGADO!H$1,4),VI_Debitos!$Q:$Q,RIGHT(H$1,2))</f>
        <v>0</v>
      </c>
      <c r="I367" s="2">
        <f>SUMIFS(VI_Debitos!$V:$V,VI_Debitos!$H:$H,$C367,VI_Debitos!$T:$T,$D367,VI_Debitos!$R:$R,LEFT(PAGADO!I$1,4),VI_Debitos!$Q:$Q,RIGHT(I$1,2))</f>
        <v>0</v>
      </c>
      <c r="J367" s="2">
        <f>SUMIFS(VI_Debitos!$V:$V,VI_Debitos!$H:$H,$C367,VI_Debitos!$T:$T,$D367,VI_Debitos!$R:$R,LEFT(PAGADO!J$1,4),VI_Debitos!$Q:$Q,RIGHT(J$1,2))</f>
        <v>0</v>
      </c>
      <c r="K367" s="2">
        <f>SUMIFS(VI_Debitos!$V:$V,VI_Debitos!$H:$H,$C367,VI_Debitos!$T:$T,$D367,VI_Debitos!$R:$R,LEFT(PAGADO!K$1,4),VI_Debitos!$Q:$Q,RIGHT(K$1,2))</f>
        <v>0</v>
      </c>
      <c r="L367" s="2">
        <f>SUMIFS(VI_Debitos!$V:$V,VI_Debitos!$H:$H,$C367,VI_Debitos!$T:$T,$D367,VI_Debitos!$R:$R,LEFT(PAGADO!L$1,4),VI_Debitos!$Q:$Q,RIGHT(L$1,2))</f>
        <v>0</v>
      </c>
      <c r="M367" s="2">
        <f>SUMIFS(VI_Debitos!$V:$V,VI_Debitos!$H:$H,$C367,VI_Debitos!$T:$T,$D367,VI_Debitos!$R:$R,LEFT(PAGADO!M$1,4),VI_Debitos!$Q:$Q,RIGHT(M$1,2))</f>
        <v>0</v>
      </c>
      <c r="N367" s="2">
        <f>SUMIFS(VI_Debitos!$V:$V,VI_Debitos!$H:$H,$C367,VI_Debitos!$T:$T,$D367,VI_Debitos!$R:$R,LEFT(PAGADO!N$1,4),VI_Debitos!$Q:$Q,RIGHT(N$1,2))</f>
        <v>0</v>
      </c>
      <c r="O367" s="2">
        <f>SUMIFS(VI_Debitos!$V:$V,VI_Debitos!$H:$H,$C367,VI_Debitos!$T:$T,$D367,VI_Debitos!$R:$R,LEFT(PAGADO!O$1,4),VI_Debitos!$Q:$Q,RIGHT(O$1,2))</f>
        <v>0</v>
      </c>
      <c r="P367" s="2">
        <f>SUMIFS(VI_Debitos!$V:$V,VI_Debitos!$H:$H,$C367,VI_Debitos!$T:$T,$D367,VI_Debitos!$R:$R,LEFT(PAGADO!P$1,4),VI_Debitos!$Q:$Q,RIGHT(P$1,2))</f>
        <v>0</v>
      </c>
      <c r="Q367" s="2">
        <f>SUMIFS(VI_Debitos!$V:$V,VI_Debitos!$H:$H,$C367,VI_Debitos!$T:$T,$D367,VI_Debitos!$R:$R,LEFT(PAGADO!Q$1,4),VI_Debitos!$Q:$Q,RIGHT(Q$1,2))</f>
        <v>0</v>
      </c>
      <c r="R367" s="2">
        <f t="shared" si="5"/>
        <v>0</v>
      </c>
    </row>
    <row r="368" spans="6:18">
      <c r="F368" s="2">
        <f>SUMIFS(VI_Debitos!$V:$V,VI_Debitos!$H:$H,$C368,VI_Debitos!$T:$T,$D368,VI_Debitos!$R:$R,LEFT(PAGADO!F$1,4),VI_Debitos!$Q:$Q,RIGHT(F$1,2))</f>
        <v>0</v>
      </c>
      <c r="G368" s="2">
        <f>SUMIFS(VI_Debitos!$V:$V,VI_Debitos!$H:$H,$C368,VI_Debitos!$T:$T,$D368,VI_Debitos!$R:$R,LEFT(PAGADO!G$1,4),VI_Debitos!$Q:$Q,RIGHT(G$1,2))</f>
        <v>0</v>
      </c>
      <c r="H368" s="2">
        <f>SUMIFS(VI_Debitos!$V:$V,VI_Debitos!$H:$H,$C368,VI_Debitos!$T:$T,$D368,VI_Debitos!$R:$R,LEFT(PAGADO!H$1,4),VI_Debitos!$Q:$Q,RIGHT(H$1,2))</f>
        <v>0</v>
      </c>
      <c r="I368" s="2">
        <f>SUMIFS(VI_Debitos!$V:$V,VI_Debitos!$H:$H,$C368,VI_Debitos!$T:$T,$D368,VI_Debitos!$R:$R,LEFT(PAGADO!I$1,4),VI_Debitos!$Q:$Q,RIGHT(I$1,2))</f>
        <v>0</v>
      </c>
      <c r="J368" s="2">
        <f>SUMIFS(VI_Debitos!$V:$V,VI_Debitos!$H:$H,$C368,VI_Debitos!$T:$T,$D368,VI_Debitos!$R:$R,LEFT(PAGADO!J$1,4),VI_Debitos!$Q:$Q,RIGHT(J$1,2))</f>
        <v>0</v>
      </c>
      <c r="K368" s="2">
        <f>SUMIFS(VI_Debitos!$V:$V,VI_Debitos!$H:$H,$C368,VI_Debitos!$T:$T,$D368,VI_Debitos!$R:$R,LEFT(PAGADO!K$1,4),VI_Debitos!$Q:$Q,RIGHT(K$1,2))</f>
        <v>0</v>
      </c>
      <c r="L368" s="2">
        <f>SUMIFS(VI_Debitos!$V:$V,VI_Debitos!$H:$H,$C368,VI_Debitos!$T:$T,$D368,VI_Debitos!$R:$R,LEFT(PAGADO!L$1,4),VI_Debitos!$Q:$Q,RIGHT(L$1,2))</f>
        <v>0</v>
      </c>
      <c r="M368" s="2">
        <f>SUMIFS(VI_Debitos!$V:$V,VI_Debitos!$H:$H,$C368,VI_Debitos!$T:$T,$D368,VI_Debitos!$R:$R,LEFT(PAGADO!M$1,4),VI_Debitos!$Q:$Q,RIGHT(M$1,2))</f>
        <v>0</v>
      </c>
      <c r="N368" s="2">
        <f>SUMIFS(VI_Debitos!$V:$V,VI_Debitos!$H:$H,$C368,VI_Debitos!$T:$T,$D368,VI_Debitos!$R:$R,LEFT(PAGADO!N$1,4),VI_Debitos!$Q:$Q,RIGHT(N$1,2))</f>
        <v>0</v>
      </c>
      <c r="O368" s="2">
        <f>SUMIFS(VI_Debitos!$V:$V,VI_Debitos!$H:$H,$C368,VI_Debitos!$T:$T,$D368,VI_Debitos!$R:$R,LEFT(PAGADO!O$1,4),VI_Debitos!$Q:$Q,RIGHT(O$1,2))</f>
        <v>0</v>
      </c>
      <c r="P368" s="2">
        <f>SUMIFS(VI_Debitos!$V:$V,VI_Debitos!$H:$H,$C368,VI_Debitos!$T:$T,$D368,VI_Debitos!$R:$R,LEFT(PAGADO!P$1,4),VI_Debitos!$Q:$Q,RIGHT(P$1,2))</f>
        <v>0</v>
      </c>
      <c r="Q368" s="2">
        <f>SUMIFS(VI_Debitos!$V:$V,VI_Debitos!$H:$H,$C368,VI_Debitos!$T:$T,$D368,VI_Debitos!$R:$R,LEFT(PAGADO!Q$1,4),VI_Debitos!$Q:$Q,RIGHT(Q$1,2))</f>
        <v>0</v>
      </c>
      <c r="R368" s="2">
        <f t="shared" si="5"/>
        <v>0</v>
      </c>
    </row>
    <row r="369" spans="6:18">
      <c r="F369" s="2">
        <f>SUMIFS(VI_Debitos!$V:$V,VI_Debitos!$H:$H,$C369,VI_Debitos!$T:$T,$D369,VI_Debitos!$R:$R,LEFT(PAGADO!F$1,4),VI_Debitos!$Q:$Q,RIGHT(F$1,2))</f>
        <v>0</v>
      </c>
      <c r="G369" s="2">
        <f>SUMIFS(VI_Debitos!$V:$V,VI_Debitos!$H:$H,$C369,VI_Debitos!$T:$T,$D369,VI_Debitos!$R:$R,LEFT(PAGADO!G$1,4),VI_Debitos!$Q:$Q,RIGHT(G$1,2))</f>
        <v>0</v>
      </c>
      <c r="H369" s="2">
        <f>SUMIFS(VI_Debitos!$V:$V,VI_Debitos!$H:$H,$C369,VI_Debitos!$T:$T,$D369,VI_Debitos!$R:$R,LEFT(PAGADO!H$1,4),VI_Debitos!$Q:$Q,RIGHT(H$1,2))</f>
        <v>0</v>
      </c>
      <c r="I369" s="2">
        <f>SUMIFS(VI_Debitos!$V:$V,VI_Debitos!$H:$H,$C369,VI_Debitos!$T:$T,$D369,VI_Debitos!$R:$R,LEFT(PAGADO!I$1,4),VI_Debitos!$Q:$Q,RIGHT(I$1,2))</f>
        <v>0</v>
      </c>
      <c r="J369" s="2">
        <f>SUMIFS(VI_Debitos!$V:$V,VI_Debitos!$H:$H,$C369,VI_Debitos!$T:$T,$D369,VI_Debitos!$R:$R,LEFT(PAGADO!J$1,4),VI_Debitos!$Q:$Q,RIGHT(J$1,2))</f>
        <v>0</v>
      </c>
      <c r="K369" s="2">
        <f>SUMIFS(VI_Debitos!$V:$V,VI_Debitos!$H:$H,$C369,VI_Debitos!$T:$T,$D369,VI_Debitos!$R:$R,LEFT(PAGADO!K$1,4),VI_Debitos!$Q:$Q,RIGHT(K$1,2))</f>
        <v>0</v>
      </c>
      <c r="L369" s="2">
        <f>SUMIFS(VI_Debitos!$V:$V,VI_Debitos!$H:$H,$C369,VI_Debitos!$T:$T,$D369,VI_Debitos!$R:$R,LEFT(PAGADO!L$1,4),VI_Debitos!$Q:$Q,RIGHT(L$1,2))</f>
        <v>0</v>
      </c>
      <c r="M369" s="2">
        <f>SUMIFS(VI_Debitos!$V:$V,VI_Debitos!$H:$H,$C369,VI_Debitos!$T:$T,$D369,VI_Debitos!$R:$R,LEFT(PAGADO!M$1,4),VI_Debitos!$Q:$Q,RIGHT(M$1,2))</f>
        <v>0</v>
      </c>
      <c r="N369" s="2">
        <f>SUMIFS(VI_Debitos!$V:$V,VI_Debitos!$H:$H,$C369,VI_Debitos!$T:$T,$D369,VI_Debitos!$R:$R,LEFT(PAGADO!N$1,4),VI_Debitos!$Q:$Q,RIGHT(N$1,2))</f>
        <v>0</v>
      </c>
      <c r="O369" s="2">
        <f>SUMIFS(VI_Debitos!$V:$V,VI_Debitos!$H:$H,$C369,VI_Debitos!$T:$T,$D369,VI_Debitos!$R:$R,LEFT(PAGADO!O$1,4),VI_Debitos!$Q:$Q,RIGHT(O$1,2))</f>
        <v>0</v>
      </c>
      <c r="P369" s="2">
        <f>SUMIFS(VI_Debitos!$V:$V,VI_Debitos!$H:$H,$C369,VI_Debitos!$T:$T,$D369,VI_Debitos!$R:$R,LEFT(PAGADO!P$1,4),VI_Debitos!$Q:$Q,RIGHT(P$1,2))</f>
        <v>0</v>
      </c>
      <c r="Q369" s="2">
        <f>SUMIFS(VI_Debitos!$V:$V,VI_Debitos!$H:$H,$C369,VI_Debitos!$T:$T,$D369,VI_Debitos!$R:$R,LEFT(PAGADO!Q$1,4),VI_Debitos!$Q:$Q,RIGHT(Q$1,2))</f>
        <v>0</v>
      </c>
      <c r="R369" s="2">
        <f t="shared" si="5"/>
        <v>0</v>
      </c>
    </row>
    <row r="370" spans="6:18">
      <c r="F370" s="2">
        <f>SUMIFS(VI_Debitos!$V:$V,VI_Debitos!$H:$H,$C370,VI_Debitos!$T:$T,$D370,VI_Debitos!$R:$R,LEFT(PAGADO!F$1,4),VI_Debitos!$Q:$Q,RIGHT(F$1,2))</f>
        <v>0</v>
      </c>
      <c r="G370" s="2">
        <f>SUMIFS(VI_Debitos!$V:$V,VI_Debitos!$H:$H,$C370,VI_Debitos!$T:$T,$D370,VI_Debitos!$R:$R,LEFT(PAGADO!G$1,4),VI_Debitos!$Q:$Q,RIGHT(G$1,2))</f>
        <v>0</v>
      </c>
      <c r="H370" s="2">
        <f>SUMIFS(VI_Debitos!$V:$V,VI_Debitos!$H:$H,$C370,VI_Debitos!$T:$T,$D370,VI_Debitos!$R:$R,LEFT(PAGADO!H$1,4),VI_Debitos!$Q:$Q,RIGHT(H$1,2))</f>
        <v>0</v>
      </c>
      <c r="I370" s="2">
        <f>SUMIFS(VI_Debitos!$V:$V,VI_Debitos!$H:$H,$C370,VI_Debitos!$T:$T,$D370,VI_Debitos!$R:$R,LEFT(PAGADO!I$1,4),VI_Debitos!$Q:$Q,RIGHT(I$1,2))</f>
        <v>0</v>
      </c>
      <c r="J370" s="2">
        <f>SUMIFS(VI_Debitos!$V:$V,VI_Debitos!$H:$H,$C370,VI_Debitos!$T:$T,$D370,VI_Debitos!$R:$R,LEFT(PAGADO!J$1,4),VI_Debitos!$Q:$Q,RIGHT(J$1,2))</f>
        <v>0</v>
      </c>
      <c r="K370" s="2">
        <f>SUMIFS(VI_Debitos!$V:$V,VI_Debitos!$H:$H,$C370,VI_Debitos!$T:$T,$D370,VI_Debitos!$R:$R,LEFT(PAGADO!K$1,4),VI_Debitos!$Q:$Q,RIGHT(K$1,2))</f>
        <v>0</v>
      </c>
      <c r="L370" s="2">
        <f>SUMIFS(VI_Debitos!$V:$V,VI_Debitos!$H:$H,$C370,VI_Debitos!$T:$T,$D370,VI_Debitos!$R:$R,LEFT(PAGADO!L$1,4),VI_Debitos!$Q:$Q,RIGHT(L$1,2))</f>
        <v>0</v>
      </c>
      <c r="M370" s="2">
        <f>SUMIFS(VI_Debitos!$V:$V,VI_Debitos!$H:$H,$C370,VI_Debitos!$T:$T,$D370,VI_Debitos!$R:$R,LEFT(PAGADO!M$1,4),VI_Debitos!$Q:$Q,RIGHT(M$1,2))</f>
        <v>0</v>
      </c>
      <c r="N370" s="2">
        <f>SUMIFS(VI_Debitos!$V:$V,VI_Debitos!$H:$H,$C370,VI_Debitos!$T:$T,$D370,VI_Debitos!$R:$R,LEFT(PAGADO!N$1,4),VI_Debitos!$Q:$Q,RIGHT(N$1,2))</f>
        <v>0</v>
      </c>
      <c r="O370" s="2">
        <f>SUMIFS(VI_Debitos!$V:$V,VI_Debitos!$H:$H,$C370,VI_Debitos!$T:$T,$D370,VI_Debitos!$R:$R,LEFT(PAGADO!O$1,4),VI_Debitos!$Q:$Q,RIGHT(O$1,2))</f>
        <v>0</v>
      </c>
      <c r="P370" s="2">
        <f>SUMIFS(VI_Debitos!$V:$V,VI_Debitos!$H:$H,$C370,VI_Debitos!$T:$T,$D370,VI_Debitos!$R:$R,LEFT(PAGADO!P$1,4),VI_Debitos!$Q:$Q,RIGHT(P$1,2))</f>
        <v>0</v>
      </c>
      <c r="Q370" s="2">
        <f>SUMIFS(VI_Debitos!$V:$V,VI_Debitos!$H:$H,$C370,VI_Debitos!$T:$T,$D370,VI_Debitos!$R:$R,LEFT(PAGADO!Q$1,4),VI_Debitos!$Q:$Q,RIGHT(Q$1,2))</f>
        <v>0</v>
      </c>
      <c r="R370" s="2">
        <f t="shared" si="5"/>
        <v>0</v>
      </c>
    </row>
    <row r="371" spans="6:18">
      <c r="F371" s="2">
        <f>SUMIFS(VI_Debitos!$V:$V,VI_Debitos!$H:$H,$C371,VI_Debitos!$T:$T,$D371,VI_Debitos!$R:$R,LEFT(PAGADO!F$1,4),VI_Debitos!$Q:$Q,RIGHT(F$1,2))</f>
        <v>0</v>
      </c>
      <c r="G371" s="2">
        <f>SUMIFS(VI_Debitos!$V:$V,VI_Debitos!$H:$H,$C371,VI_Debitos!$T:$T,$D371,VI_Debitos!$R:$R,LEFT(PAGADO!G$1,4),VI_Debitos!$Q:$Q,RIGHT(G$1,2))</f>
        <v>0</v>
      </c>
      <c r="H371" s="2">
        <f>SUMIFS(VI_Debitos!$V:$V,VI_Debitos!$H:$H,$C371,VI_Debitos!$T:$T,$D371,VI_Debitos!$R:$R,LEFT(PAGADO!H$1,4),VI_Debitos!$Q:$Q,RIGHT(H$1,2))</f>
        <v>0</v>
      </c>
      <c r="I371" s="2">
        <f>SUMIFS(VI_Debitos!$V:$V,VI_Debitos!$H:$H,$C371,VI_Debitos!$T:$T,$D371,VI_Debitos!$R:$R,LEFT(PAGADO!I$1,4),VI_Debitos!$Q:$Q,RIGHT(I$1,2))</f>
        <v>0</v>
      </c>
      <c r="J371" s="2">
        <f>SUMIFS(VI_Debitos!$V:$V,VI_Debitos!$H:$H,$C371,VI_Debitos!$T:$T,$D371,VI_Debitos!$R:$R,LEFT(PAGADO!J$1,4),VI_Debitos!$Q:$Q,RIGHT(J$1,2))</f>
        <v>0</v>
      </c>
      <c r="K371" s="2">
        <f>SUMIFS(VI_Debitos!$V:$V,VI_Debitos!$H:$H,$C371,VI_Debitos!$T:$T,$D371,VI_Debitos!$R:$R,LEFT(PAGADO!K$1,4),VI_Debitos!$Q:$Q,RIGHT(K$1,2))</f>
        <v>0</v>
      </c>
      <c r="L371" s="2">
        <f>SUMIFS(VI_Debitos!$V:$V,VI_Debitos!$H:$H,$C371,VI_Debitos!$T:$T,$D371,VI_Debitos!$R:$R,LEFT(PAGADO!L$1,4),VI_Debitos!$Q:$Q,RIGHT(L$1,2))</f>
        <v>0</v>
      </c>
      <c r="M371" s="2">
        <f>SUMIFS(VI_Debitos!$V:$V,VI_Debitos!$H:$H,$C371,VI_Debitos!$T:$T,$D371,VI_Debitos!$R:$R,LEFT(PAGADO!M$1,4),VI_Debitos!$Q:$Q,RIGHT(M$1,2))</f>
        <v>0</v>
      </c>
      <c r="N371" s="2">
        <f>SUMIFS(VI_Debitos!$V:$V,VI_Debitos!$H:$H,$C371,VI_Debitos!$T:$T,$D371,VI_Debitos!$R:$R,LEFT(PAGADO!N$1,4),VI_Debitos!$Q:$Q,RIGHT(N$1,2))</f>
        <v>0</v>
      </c>
      <c r="O371" s="2">
        <f>SUMIFS(VI_Debitos!$V:$V,VI_Debitos!$H:$H,$C371,VI_Debitos!$T:$T,$D371,VI_Debitos!$R:$R,LEFT(PAGADO!O$1,4),VI_Debitos!$Q:$Q,RIGHT(O$1,2))</f>
        <v>0</v>
      </c>
      <c r="P371" s="2">
        <f>SUMIFS(VI_Debitos!$V:$V,VI_Debitos!$H:$H,$C371,VI_Debitos!$T:$T,$D371,VI_Debitos!$R:$R,LEFT(PAGADO!P$1,4),VI_Debitos!$Q:$Q,RIGHT(P$1,2))</f>
        <v>0</v>
      </c>
      <c r="Q371" s="2">
        <f>SUMIFS(VI_Debitos!$V:$V,VI_Debitos!$H:$H,$C371,VI_Debitos!$T:$T,$D371,VI_Debitos!$R:$R,LEFT(PAGADO!Q$1,4),VI_Debitos!$Q:$Q,RIGHT(Q$1,2))</f>
        <v>0</v>
      </c>
      <c r="R371" s="2">
        <f t="shared" si="5"/>
        <v>0</v>
      </c>
    </row>
    <row r="372" spans="6:18">
      <c r="F372" s="2">
        <f>SUMIFS(VI_Debitos!$V:$V,VI_Debitos!$H:$H,$C372,VI_Debitos!$T:$T,$D372,VI_Debitos!$R:$R,LEFT(PAGADO!F$1,4),VI_Debitos!$Q:$Q,RIGHT(F$1,2))</f>
        <v>0</v>
      </c>
      <c r="G372" s="2">
        <f>SUMIFS(VI_Debitos!$V:$V,VI_Debitos!$H:$H,$C372,VI_Debitos!$T:$T,$D372,VI_Debitos!$R:$R,LEFT(PAGADO!G$1,4),VI_Debitos!$Q:$Q,RIGHT(G$1,2))</f>
        <v>0</v>
      </c>
      <c r="H372" s="2">
        <f>SUMIFS(VI_Debitos!$V:$V,VI_Debitos!$H:$H,$C372,VI_Debitos!$T:$T,$D372,VI_Debitos!$R:$R,LEFT(PAGADO!H$1,4),VI_Debitos!$Q:$Q,RIGHT(H$1,2))</f>
        <v>0</v>
      </c>
      <c r="I372" s="2">
        <f>SUMIFS(VI_Debitos!$V:$V,VI_Debitos!$H:$H,$C372,VI_Debitos!$T:$T,$D372,VI_Debitos!$R:$R,LEFT(PAGADO!I$1,4),VI_Debitos!$Q:$Q,RIGHT(I$1,2))</f>
        <v>0</v>
      </c>
      <c r="J372" s="2">
        <f>SUMIFS(VI_Debitos!$V:$V,VI_Debitos!$H:$H,$C372,VI_Debitos!$T:$T,$D372,VI_Debitos!$R:$R,LEFT(PAGADO!J$1,4),VI_Debitos!$Q:$Q,RIGHT(J$1,2))</f>
        <v>0</v>
      </c>
      <c r="K372" s="2">
        <f>SUMIFS(VI_Debitos!$V:$V,VI_Debitos!$H:$H,$C372,VI_Debitos!$T:$T,$D372,VI_Debitos!$R:$R,LEFT(PAGADO!K$1,4),VI_Debitos!$Q:$Q,RIGHT(K$1,2))</f>
        <v>0</v>
      </c>
      <c r="L372" s="2">
        <f>SUMIFS(VI_Debitos!$V:$V,VI_Debitos!$H:$H,$C372,VI_Debitos!$T:$T,$D372,VI_Debitos!$R:$R,LEFT(PAGADO!L$1,4),VI_Debitos!$Q:$Q,RIGHT(L$1,2))</f>
        <v>0</v>
      </c>
      <c r="M372" s="2">
        <f>SUMIFS(VI_Debitos!$V:$V,VI_Debitos!$H:$H,$C372,VI_Debitos!$T:$T,$D372,VI_Debitos!$R:$R,LEFT(PAGADO!M$1,4),VI_Debitos!$Q:$Q,RIGHT(M$1,2))</f>
        <v>0</v>
      </c>
      <c r="N372" s="2">
        <f>SUMIFS(VI_Debitos!$V:$V,VI_Debitos!$H:$H,$C372,VI_Debitos!$T:$T,$D372,VI_Debitos!$R:$R,LEFT(PAGADO!N$1,4),VI_Debitos!$Q:$Q,RIGHT(N$1,2))</f>
        <v>0</v>
      </c>
      <c r="O372" s="2">
        <f>SUMIFS(VI_Debitos!$V:$V,VI_Debitos!$H:$H,$C372,VI_Debitos!$T:$T,$D372,VI_Debitos!$R:$R,LEFT(PAGADO!O$1,4),VI_Debitos!$Q:$Q,RIGHT(O$1,2))</f>
        <v>0</v>
      </c>
      <c r="P372" s="2">
        <f>SUMIFS(VI_Debitos!$V:$V,VI_Debitos!$H:$H,$C372,VI_Debitos!$T:$T,$D372,VI_Debitos!$R:$R,LEFT(PAGADO!P$1,4),VI_Debitos!$Q:$Q,RIGHT(P$1,2))</f>
        <v>0</v>
      </c>
      <c r="Q372" s="2">
        <f>SUMIFS(VI_Debitos!$V:$V,VI_Debitos!$H:$H,$C372,VI_Debitos!$T:$T,$D372,VI_Debitos!$R:$R,LEFT(PAGADO!Q$1,4),VI_Debitos!$Q:$Q,RIGHT(Q$1,2))</f>
        <v>0</v>
      </c>
      <c r="R372" s="2">
        <f t="shared" si="5"/>
        <v>0</v>
      </c>
    </row>
    <row r="373" spans="6:18">
      <c r="F373" s="2">
        <f>SUMIFS(VI_Debitos!$V:$V,VI_Debitos!$H:$H,$C373,VI_Debitos!$T:$T,$D373,VI_Debitos!$R:$R,LEFT(PAGADO!F$1,4),VI_Debitos!$Q:$Q,RIGHT(F$1,2))</f>
        <v>0</v>
      </c>
      <c r="G373" s="2">
        <f>SUMIFS(VI_Debitos!$V:$V,VI_Debitos!$H:$H,$C373,VI_Debitos!$T:$T,$D373,VI_Debitos!$R:$R,LEFT(PAGADO!G$1,4),VI_Debitos!$Q:$Q,RIGHT(G$1,2))</f>
        <v>0</v>
      </c>
      <c r="H373" s="2">
        <f>SUMIFS(VI_Debitos!$V:$V,VI_Debitos!$H:$H,$C373,VI_Debitos!$T:$T,$D373,VI_Debitos!$R:$R,LEFT(PAGADO!H$1,4),VI_Debitos!$Q:$Q,RIGHT(H$1,2))</f>
        <v>0</v>
      </c>
      <c r="I373" s="2">
        <f>SUMIFS(VI_Debitos!$V:$V,VI_Debitos!$H:$H,$C373,VI_Debitos!$T:$T,$D373,VI_Debitos!$R:$R,LEFT(PAGADO!I$1,4),VI_Debitos!$Q:$Q,RIGHT(I$1,2))</f>
        <v>0</v>
      </c>
      <c r="J373" s="2">
        <f>SUMIFS(VI_Debitos!$V:$V,VI_Debitos!$H:$H,$C373,VI_Debitos!$T:$T,$D373,VI_Debitos!$R:$R,LEFT(PAGADO!J$1,4),VI_Debitos!$Q:$Q,RIGHT(J$1,2))</f>
        <v>0</v>
      </c>
      <c r="K373" s="2">
        <f>SUMIFS(VI_Debitos!$V:$V,VI_Debitos!$H:$H,$C373,VI_Debitos!$T:$T,$D373,VI_Debitos!$R:$R,LEFT(PAGADO!K$1,4),VI_Debitos!$Q:$Q,RIGHT(K$1,2))</f>
        <v>0</v>
      </c>
      <c r="L373" s="2">
        <f>SUMIFS(VI_Debitos!$V:$V,VI_Debitos!$H:$H,$C373,VI_Debitos!$T:$T,$D373,VI_Debitos!$R:$R,LEFT(PAGADO!L$1,4),VI_Debitos!$Q:$Q,RIGHT(L$1,2))</f>
        <v>0</v>
      </c>
      <c r="M373" s="2">
        <f>SUMIFS(VI_Debitos!$V:$V,VI_Debitos!$H:$H,$C373,VI_Debitos!$T:$T,$D373,VI_Debitos!$R:$R,LEFT(PAGADO!M$1,4),VI_Debitos!$Q:$Q,RIGHT(M$1,2))</f>
        <v>0</v>
      </c>
      <c r="N373" s="2">
        <f>SUMIFS(VI_Debitos!$V:$V,VI_Debitos!$H:$H,$C373,VI_Debitos!$T:$T,$D373,VI_Debitos!$R:$R,LEFT(PAGADO!N$1,4),VI_Debitos!$Q:$Q,RIGHT(N$1,2))</f>
        <v>0</v>
      </c>
      <c r="O373" s="2">
        <f>SUMIFS(VI_Debitos!$V:$V,VI_Debitos!$H:$H,$C373,VI_Debitos!$T:$T,$D373,VI_Debitos!$R:$R,LEFT(PAGADO!O$1,4),VI_Debitos!$Q:$Q,RIGHT(O$1,2))</f>
        <v>0</v>
      </c>
      <c r="P373" s="2">
        <f>SUMIFS(VI_Debitos!$V:$V,VI_Debitos!$H:$H,$C373,VI_Debitos!$T:$T,$D373,VI_Debitos!$R:$R,LEFT(PAGADO!P$1,4),VI_Debitos!$Q:$Q,RIGHT(P$1,2))</f>
        <v>0</v>
      </c>
      <c r="Q373" s="2">
        <f>SUMIFS(VI_Debitos!$V:$V,VI_Debitos!$H:$H,$C373,VI_Debitos!$T:$T,$D373,VI_Debitos!$R:$R,LEFT(PAGADO!Q$1,4),VI_Debitos!$Q:$Q,RIGHT(Q$1,2))</f>
        <v>0</v>
      </c>
      <c r="R373" s="2">
        <f t="shared" si="5"/>
        <v>0</v>
      </c>
    </row>
    <row r="374" spans="6:18">
      <c r="F374" s="2">
        <f>SUMIFS(VI_Debitos!$V:$V,VI_Debitos!$H:$H,$C374,VI_Debitos!$T:$T,$D374,VI_Debitos!$R:$R,LEFT(PAGADO!F$1,4),VI_Debitos!$Q:$Q,RIGHT(F$1,2))</f>
        <v>0</v>
      </c>
      <c r="G374" s="2">
        <f>SUMIFS(VI_Debitos!$V:$V,VI_Debitos!$H:$H,$C374,VI_Debitos!$T:$T,$D374,VI_Debitos!$R:$R,LEFT(PAGADO!G$1,4),VI_Debitos!$Q:$Q,RIGHT(G$1,2))</f>
        <v>0</v>
      </c>
      <c r="H374" s="2">
        <f>SUMIFS(VI_Debitos!$V:$V,VI_Debitos!$H:$H,$C374,VI_Debitos!$T:$T,$D374,VI_Debitos!$R:$R,LEFT(PAGADO!H$1,4),VI_Debitos!$Q:$Q,RIGHT(H$1,2))</f>
        <v>0</v>
      </c>
      <c r="I374" s="2">
        <f>SUMIFS(VI_Debitos!$V:$V,VI_Debitos!$H:$H,$C374,VI_Debitos!$T:$T,$D374,VI_Debitos!$R:$R,LEFT(PAGADO!I$1,4),VI_Debitos!$Q:$Q,RIGHT(I$1,2))</f>
        <v>0</v>
      </c>
      <c r="J374" s="2">
        <f>SUMIFS(VI_Debitos!$V:$V,VI_Debitos!$H:$H,$C374,VI_Debitos!$T:$T,$D374,VI_Debitos!$R:$R,LEFT(PAGADO!J$1,4),VI_Debitos!$Q:$Q,RIGHT(J$1,2))</f>
        <v>0</v>
      </c>
      <c r="K374" s="2">
        <f>SUMIFS(VI_Debitos!$V:$V,VI_Debitos!$H:$H,$C374,VI_Debitos!$T:$T,$D374,VI_Debitos!$R:$R,LEFT(PAGADO!K$1,4),VI_Debitos!$Q:$Q,RIGHT(K$1,2))</f>
        <v>0</v>
      </c>
      <c r="L374" s="2">
        <f>SUMIFS(VI_Debitos!$V:$V,VI_Debitos!$H:$H,$C374,VI_Debitos!$T:$T,$D374,VI_Debitos!$R:$R,LEFT(PAGADO!L$1,4),VI_Debitos!$Q:$Q,RIGHT(L$1,2))</f>
        <v>0</v>
      </c>
      <c r="M374" s="2">
        <f>SUMIFS(VI_Debitos!$V:$V,VI_Debitos!$H:$H,$C374,VI_Debitos!$T:$T,$D374,VI_Debitos!$R:$R,LEFT(PAGADO!M$1,4),VI_Debitos!$Q:$Q,RIGHT(M$1,2))</f>
        <v>0</v>
      </c>
      <c r="N374" s="2">
        <f>SUMIFS(VI_Debitos!$V:$V,VI_Debitos!$H:$H,$C374,VI_Debitos!$T:$T,$D374,VI_Debitos!$R:$R,LEFT(PAGADO!N$1,4),VI_Debitos!$Q:$Q,RIGHT(N$1,2))</f>
        <v>0</v>
      </c>
      <c r="O374" s="2">
        <f>SUMIFS(VI_Debitos!$V:$V,VI_Debitos!$H:$H,$C374,VI_Debitos!$T:$T,$D374,VI_Debitos!$R:$R,LEFT(PAGADO!O$1,4),VI_Debitos!$Q:$Q,RIGHT(O$1,2))</f>
        <v>0</v>
      </c>
      <c r="P374" s="2">
        <f>SUMIFS(VI_Debitos!$V:$V,VI_Debitos!$H:$H,$C374,VI_Debitos!$T:$T,$D374,VI_Debitos!$R:$R,LEFT(PAGADO!P$1,4),VI_Debitos!$Q:$Q,RIGHT(P$1,2))</f>
        <v>0</v>
      </c>
      <c r="Q374" s="2">
        <f>SUMIFS(VI_Debitos!$V:$V,VI_Debitos!$H:$H,$C374,VI_Debitos!$T:$T,$D374,VI_Debitos!$R:$R,LEFT(PAGADO!Q$1,4),VI_Debitos!$Q:$Q,RIGHT(Q$1,2))</f>
        <v>0</v>
      </c>
      <c r="R374" s="2">
        <f t="shared" si="5"/>
        <v>0</v>
      </c>
    </row>
    <row r="375" spans="6:18">
      <c r="F375" s="2">
        <f>SUMIFS(VI_Debitos!$V:$V,VI_Debitos!$H:$H,$C375,VI_Debitos!$T:$T,$D375,VI_Debitos!$R:$R,LEFT(PAGADO!F$1,4),VI_Debitos!$Q:$Q,RIGHT(F$1,2))</f>
        <v>0</v>
      </c>
      <c r="G375" s="2">
        <f>SUMIFS(VI_Debitos!$V:$V,VI_Debitos!$H:$H,$C375,VI_Debitos!$T:$T,$D375,VI_Debitos!$R:$R,LEFT(PAGADO!G$1,4),VI_Debitos!$Q:$Q,RIGHT(G$1,2))</f>
        <v>0</v>
      </c>
      <c r="H375" s="2">
        <f>SUMIFS(VI_Debitos!$V:$V,VI_Debitos!$H:$H,$C375,VI_Debitos!$T:$T,$D375,VI_Debitos!$R:$R,LEFT(PAGADO!H$1,4),VI_Debitos!$Q:$Q,RIGHT(H$1,2))</f>
        <v>0</v>
      </c>
      <c r="I375" s="2">
        <f>SUMIFS(VI_Debitos!$V:$V,VI_Debitos!$H:$H,$C375,VI_Debitos!$T:$T,$D375,VI_Debitos!$R:$R,LEFT(PAGADO!I$1,4),VI_Debitos!$Q:$Q,RIGHT(I$1,2))</f>
        <v>0</v>
      </c>
      <c r="J375" s="2">
        <f>SUMIFS(VI_Debitos!$V:$V,VI_Debitos!$H:$H,$C375,VI_Debitos!$T:$T,$D375,VI_Debitos!$R:$R,LEFT(PAGADO!J$1,4),VI_Debitos!$Q:$Q,RIGHT(J$1,2))</f>
        <v>0</v>
      </c>
      <c r="K375" s="2">
        <f>SUMIFS(VI_Debitos!$V:$V,VI_Debitos!$H:$H,$C375,VI_Debitos!$T:$T,$D375,VI_Debitos!$R:$R,LEFT(PAGADO!K$1,4),VI_Debitos!$Q:$Q,RIGHT(K$1,2))</f>
        <v>0</v>
      </c>
      <c r="L375" s="2">
        <f>SUMIFS(VI_Debitos!$V:$V,VI_Debitos!$H:$H,$C375,VI_Debitos!$T:$T,$D375,VI_Debitos!$R:$R,LEFT(PAGADO!L$1,4),VI_Debitos!$Q:$Q,RIGHT(L$1,2))</f>
        <v>0</v>
      </c>
      <c r="M375" s="2">
        <f>SUMIFS(VI_Debitos!$V:$V,VI_Debitos!$H:$H,$C375,VI_Debitos!$T:$T,$D375,VI_Debitos!$R:$R,LEFT(PAGADO!M$1,4),VI_Debitos!$Q:$Q,RIGHT(M$1,2))</f>
        <v>0</v>
      </c>
      <c r="N375" s="2">
        <f>SUMIFS(VI_Debitos!$V:$V,VI_Debitos!$H:$H,$C375,VI_Debitos!$T:$T,$D375,VI_Debitos!$R:$R,LEFT(PAGADO!N$1,4),VI_Debitos!$Q:$Q,RIGHT(N$1,2))</f>
        <v>0</v>
      </c>
      <c r="O375" s="2">
        <f>SUMIFS(VI_Debitos!$V:$V,VI_Debitos!$H:$H,$C375,VI_Debitos!$T:$T,$D375,VI_Debitos!$R:$R,LEFT(PAGADO!O$1,4),VI_Debitos!$Q:$Q,RIGHT(O$1,2))</f>
        <v>0</v>
      </c>
      <c r="P375" s="2">
        <f>SUMIFS(VI_Debitos!$V:$V,VI_Debitos!$H:$H,$C375,VI_Debitos!$T:$T,$D375,VI_Debitos!$R:$R,LEFT(PAGADO!P$1,4),VI_Debitos!$Q:$Q,RIGHT(P$1,2))</f>
        <v>0</v>
      </c>
      <c r="Q375" s="2">
        <f>SUMIFS(VI_Debitos!$V:$V,VI_Debitos!$H:$H,$C375,VI_Debitos!$T:$T,$D375,VI_Debitos!$R:$R,LEFT(PAGADO!Q$1,4),VI_Debitos!$Q:$Q,RIGHT(Q$1,2))</f>
        <v>0</v>
      </c>
      <c r="R375" s="2">
        <f t="shared" si="5"/>
        <v>0</v>
      </c>
    </row>
    <row r="376" spans="6:18">
      <c r="F376" s="2">
        <f>SUMIFS(VI_Debitos!$V:$V,VI_Debitos!$H:$H,$C376,VI_Debitos!$T:$T,$D376,VI_Debitos!$R:$R,LEFT(PAGADO!F$1,4),VI_Debitos!$Q:$Q,RIGHT(F$1,2))</f>
        <v>0</v>
      </c>
      <c r="G376" s="2">
        <f>SUMIFS(VI_Debitos!$V:$V,VI_Debitos!$H:$H,$C376,VI_Debitos!$T:$T,$D376,VI_Debitos!$R:$R,LEFT(PAGADO!G$1,4),VI_Debitos!$Q:$Q,RIGHT(G$1,2))</f>
        <v>0</v>
      </c>
      <c r="H376" s="2">
        <f>SUMIFS(VI_Debitos!$V:$V,VI_Debitos!$H:$H,$C376,VI_Debitos!$T:$T,$D376,VI_Debitos!$R:$R,LEFT(PAGADO!H$1,4),VI_Debitos!$Q:$Q,RIGHT(H$1,2))</f>
        <v>0</v>
      </c>
      <c r="I376" s="2">
        <f>SUMIFS(VI_Debitos!$V:$V,VI_Debitos!$H:$H,$C376,VI_Debitos!$T:$T,$D376,VI_Debitos!$R:$R,LEFT(PAGADO!I$1,4),VI_Debitos!$Q:$Q,RIGHT(I$1,2))</f>
        <v>0</v>
      </c>
      <c r="J376" s="2">
        <f>SUMIFS(VI_Debitos!$V:$V,VI_Debitos!$H:$H,$C376,VI_Debitos!$T:$T,$D376,VI_Debitos!$R:$R,LEFT(PAGADO!J$1,4),VI_Debitos!$Q:$Q,RIGHT(J$1,2))</f>
        <v>0</v>
      </c>
      <c r="K376" s="2">
        <f>SUMIFS(VI_Debitos!$V:$V,VI_Debitos!$H:$H,$C376,VI_Debitos!$T:$T,$D376,VI_Debitos!$R:$R,LEFT(PAGADO!K$1,4),VI_Debitos!$Q:$Q,RIGHT(K$1,2))</f>
        <v>0</v>
      </c>
      <c r="L376" s="2">
        <f>SUMIFS(VI_Debitos!$V:$V,VI_Debitos!$H:$H,$C376,VI_Debitos!$T:$T,$D376,VI_Debitos!$R:$R,LEFT(PAGADO!L$1,4),VI_Debitos!$Q:$Q,RIGHT(L$1,2))</f>
        <v>0</v>
      </c>
      <c r="M376" s="2">
        <f>SUMIFS(VI_Debitos!$V:$V,VI_Debitos!$H:$H,$C376,VI_Debitos!$T:$T,$D376,VI_Debitos!$R:$R,LEFT(PAGADO!M$1,4),VI_Debitos!$Q:$Q,RIGHT(M$1,2))</f>
        <v>0</v>
      </c>
      <c r="N376" s="2">
        <f>SUMIFS(VI_Debitos!$V:$V,VI_Debitos!$H:$H,$C376,VI_Debitos!$T:$T,$D376,VI_Debitos!$R:$R,LEFT(PAGADO!N$1,4),VI_Debitos!$Q:$Q,RIGHT(N$1,2))</f>
        <v>0</v>
      </c>
      <c r="O376" s="2">
        <f>SUMIFS(VI_Debitos!$V:$V,VI_Debitos!$H:$H,$C376,VI_Debitos!$T:$T,$D376,VI_Debitos!$R:$R,LEFT(PAGADO!O$1,4),VI_Debitos!$Q:$Q,RIGHT(O$1,2))</f>
        <v>0</v>
      </c>
      <c r="P376" s="2">
        <f>SUMIFS(VI_Debitos!$V:$V,VI_Debitos!$H:$H,$C376,VI_Debitos!$T:$T,$D376,VI_Debitos!$R:$R,LEFT(PAGADO!P$1,4),VI_Debitos!$Q:$Q,RIGHT(P$1,2))</f>
        <v>0</v>
      </c>
      <c r="Q376" s="2">
        <f>SUMIFS(VI_Debitos!$V:$V,VI_Debitos!$H:$H,$C376,VI_Debitos!$T:$T,$D376,VI_Debitos!$R:$R,LEFT(PAGADO!Q$1,4),VI_Debitos!$Q:$Q,RIGHT(Q$1,2))</f>
        <v>0</v>
      </c>
      <c r="R376" s="2">
        <f t="shared" si="5"/>
        <v>0</v>
      </c>
    </row>
    <row r="377" spans="6:18">
      <c r="F377" s="2">
        <f>SUMIFS(VI_Debitos!$V:$V,VI_Debitos!$H:$H,$C377,VI_Debitos!$T:$T,$D377,VI_Debitos!$R:$R,LEFT(PAGADO!F$1,4),VI_Debitos!$Q:$Q,RIGHT(F$1,2))</f>
        <v>0</v>
      </c>
      <c r="G377" s="2">
        <f>SUMIFS(VI_Debitos!$V:$V,VI_Debitos!$H:$H,$C377,VI_Debitos!$T:$T,$D377,VI_Debitos!$R:$R,LEFT(PAGADO!G$1,4),VI_Debitos!$Q:$Q,RIGHT(G$1,2))</f>
        <v>0</v>
      </c>
      <c r="H377" s="2">
        <f>SUMIFS(VI_Debitos!$V:$V,VI_Debitos!$H:$H,$C377,VI_Debitos!$T:$T,$D377,VI_Debitos!$R:$R,LEFT(PAGADO!H$1,4),VI_Debitos!$Q:$Q,RIGHT(H$1,2))</f>
        <v>0</v>
      </c>
      <c r="I377" s="2">
        <f>SUMIFS(VI_Debitos!$V:$V,VI_Debitos!$H:$H,$C377,VI_Debitos!$T:$T,$D377,VI_Debitos!$R:$R,LEFT(PAGADO!I$1,4),VI_Debitos!$Q:$Q,RIGHT(I$1,2))</f>
        <v>0</v>
      </c>
      <c r="J377" s="2">
        <f>SUMIFS(VI_Debitos!$V:$V,VI_Debitos!$H:$H,$C377,VI_Debitos!$T:$T,$D377,VI_Debitos!$R:$R,LEFT(PAGADO!J$1,4),VI_Debitos!$Q:$Q,RIGHT(J$1,2))</f>
        <v>0</v>
      </c>
      <c r="K377" s="2">
        <f>SUMIFS(VI_Debitos!$V:$V,VI_Debitos!$H:$H,$C377,VI_Debitos!$T:$T,$D377,VI_Debitos!$R:$R,LEFT(PAGADO!K$1,4),VI_Debitos!$Q:$Q,RIGHT(K$1,2))</f>
        <v>0</v>
      </c>
      <c r="L377" s="2">
        <f>SUMIFS(VI_Debitos!$V:$V,VI_Debitos!$H:$H,$C377,VI_Debitos!$T:$T,$D377,VI_Debitos!$R:$R,LEFT(PAGADO!L$1,4),VI_Debitos!$Q:$Q,RIGHT(L$1,2))</f>
        <v>0</v>
      </c>
      <c r="M377" s="2">
        <f>SUMIFS(VI_Debitos!$V:$V,VI_Debitos!$H:$H,$C377,VI_Debitos!$T:$T,$D377,VI_Debitos!$R:$R,LEFT(PAGADO!M$1,4),VI_Debitos!$Q:$Q,RIGHT(M$1,2))</f>
        <v>0</v>
      </c>
      <c r="N377" s="2">
        <f>SUMIFS(VI_Debitos!$V:$V,VI_Debitos!$H:$H,$C377,VI_Debitos!$T:$T,$D377,VI_Debitos!$R:$R,LEFT(PAGADO!N$1,4),VI_Debitos!$Q:$Q,RIGHT(N$1,2))</f>
        <v>0</v>
      </c>
      <c r="O377" s="2">
        <f>SUMIFS(VI_Debitos!$V:$V,VI_Debitos!$H:$H,$C377,VI_Debitos!$T:$T,$D377,VI_Debitos!$R:$R,LEFT(PAGADO!O$1,4),VI_Debitos!$Q:$Q,RIGHT(O$1,2))</f>
        <v>0</v>
      </c>
      <c r="P377" s="2">
        <f>SUMIFS(VI_Debitos!$V:$V,VI_Debitos!$H:$H,$C377,VI_Debitos!$T:$T,$D377,VI_Debitos!$R:$R,LEFT(PAGADO!P$1,4),VI_Debitos!$Q:$Q,RIGHT(P$1,2))</f>
        <v>0</v>
      </c>
      <c r="Q377" s="2">
        <f>SUMIFS(VI_Debitos!$V:$V,VI_Debitos!$H:$H,$C377,VI_Debitos!$T:$T,$D377,VI_Debitos!$R:$R,LEFT(PAGADO!Q$1,4),VI_Debitos!$Q:$Q,RIGHT(Q$1,2))</f>
        <v>0</v>
      </c>
      <c r="R377" s="2">
        <f t="shared" si="5"/>
        <v>0</v>
      </c>
    </row>
    <row r="378" spans="6:18">
      <c r="F378" s="2">
        <f>SUMIFS(VI_Debitos!$V:$V,VI_Debitos!$H:$H,$C378,VI_Debitos!$T:$T,$D378,VI_Debitos!$R:$R,LEFT(PAGADO!F$1,4),VI_Debitos!$Q:$Q,RIGHT(F$1,2))</f>
        <v>0</v>
      </c>
      <c r="G378" s="2">
        <f>SUMIFS(VI_Debitos!$V:$V,VI_Debitos!$H:$H,$C378,VI_Debitos!$T:$T,$D378,VI_Debitos!$R:$R,LEFT(PAGADO!G$1,4),VI_Debitos!$Q:$Q,RIGHT(G$1,2))</f>
        <v>0</v>
      </c>
      <c r="H378" s="2">
        <f>SUMIFS(VI_Debitos!$V:$V,VI_Debitos!$H:$H,$C378,VI_Debitos!$T:$T,$D378,VI_Debitos!$R:$R,LEFT(PAGADO!H$1,4),VI_Debitos!$Q:$Q,RIGHT(H$1,2))</f>
        <v>0</v>
      </c>
      <c r="I378" s="2">
        <f>SUMIFS(VI_Debitos!$V:$V,VI_Debitos!$H:$H,$C378,VI_Debitos!$T:$T,$D378,VI_Debitos!$R:$R,LEFT(PAGADO!I$1,4),VI_Debitos!$Q:$Q,RIGHT(I$1,2))</f>
        <v>0</v>
      </c>
      <c r="J378" s="2">
        <f>SUMIFS(VI_Debitos!$V:$V,VI_Debitos!$H:$H,$C378,VI_Debitos!$T:$T,$D378,VI_Debitos!$R:$R,LEFT(PAGADO!J$1,4),VI_Debitos!$Q:$Q,RIGHT(J$1,2))</f>
        <v>0</v>
      </c>
      <c r="K378" s="2">
        <f>SUMIFS(VI_Debitos!$V:$V,VI_Debitos!$H:$H,$C378,VI_Debitos!$T:$T,$D378,VI_Debitos!$R:$R,LEFT(PAGADO!K$1,4),VI_Debitos!$Q:$Q,RIGHT(K$1,2))</f>
        <v>0</v>
      </c>
      <c r="L378" s="2">
        <f>SUMIFS(VI_Debitos!$V:$V,VI_Debitos!$H:$H,$C378,VI_Debitos!$T:$T,$D378,VI_Debitos!$R:$R,LEFT(PAGADO!L$1,4),VI_Debitos!$Q:$Q,RIGHT(L$1,2))</f>
        <v>0</v>
      </c>
      <c r="M378" s="2">
        <f>SUMIFS(VI_Debitos!$V:$V,VI_Debitos!$H:$H,$C378,VI_Debitos!$T:$T,$D378,VI_Debitos!$R:$R,LEFT(PAGADO!M$1,4),VI_Debitos!$Q:$Q,RIGHT(M$1,2))</f>
        <v>0</v>
      </c>
      <c r="N378" s="2">
        <f>SUMIFS(VI_Debitos!$V:$V,VI_Debitos!$H:$H,$C378,VI_Debitos!$T:$T,$D378,VI_Debitos!$R:$R,LEFT(PAGADO!N$1,4),VI_Debitos!$Q:$Q,RIGHT(N$1,2))</f>
        <v>0</v>
      </c>
      <c r="O378" s="2">
        <f>SUMIFS(VI_Debitos!$V:$V,VI_Debitos!$H:$H,$C378,VI_Debitos!$T:$T,$D378,VI_Debitos!$R:$R,LEFT(PAGADO!O$1,4),VI_Debitos!$Q:$Q,RIGHT(O$1,2))</f>
        <v>0</v>
      </c>
      <c r="P378" s="2">
        <f>SUMIFS(VI_Debitos!$V:$V,VI_Debitos!$H:$H,$C378,VI_Debitos!$T:$T,$D378,VI_Debitos!$R:$R,LEFT(PAGADO!P$1,4),VI_Debitos!$Q:$Q,RIGHT(P$1,2))</f>
        <v>0</v>
      </c>
      <c r="Q378" s="2">
        <f>SUMIFS(VI_Debitos!$V:$V,VI_Debitos!$H:$H,$C378,VI_Debitos!$T:$T,$D378,VI_Debitos!$R:$R,LEFT(PAGADO!Q$1,4),VI_Debitos!$Q:$Q,RIGHT(Q$1,2))</f>
        <v>0</v>
      </c>
      <c r="R378" s="2">
        <f t="shared" si="5"/>
        <v>0</v>
      </c>
    </row>
    <row r="379" spans="6:18">
      <c r="F379" s="2">
        <f>SUMIFS(VI_Debitos!$V:$V,VI_Debitos!$H:$H,$C379,VI_Debitos!$T:$T,$D379,VI_Debitos!$R:$R,LEFT(PAGADO!F$1,4),VI_Debitos!$Q:$Q,RIGHT(F$1,2))</f>
        <v>0</v>
      </c>
      <c r="G379" s="2">
        <f>SUMIFS(VI_Debitos!$V:$V,VI_Debitos!$H:$H,$C379,VI_Debitos!$T:$T,$D379,VI_Debitos!$R:$R,LEFT(PAGADO!G$1,4),VI_Debitos!$Q:$Q,RIGHT(G$1,2))</f>
        <v>0</v>
      </c>
      <c r="H379" s="2">
        <f>SUMIFS(VI_Debitos!$V:$V,VI_Debitos!$H:$H,$C379,VI_Debitos!$T:$T,$D379,VI_Debitos!$R:$R,LEFT(PAGADO!H$1,4),VI_Debitos!$Q:$Q,RIGHT(H$1,2))</f>
        <v>0</v>
      </c>
      <c r="I379" s="2">
        <f>SUMIFS(VI_Debitos!$V:$V,VI_Debitos!$H:$H,$C379,VI_Debitos!$T:$T,$D379,VI_Debitos!$R:$R,LEFT(PAGADO!I$1,4),VI_Debitos!$Q:$Q,RIGHT(I$1,2))</f>
        <v>0</v>
      </c>
      <c r="J379" s="2">
        <f>SUMIFS(VI_Debitos!$V:$V,VI_Debitos!$H:$H,$C379,VI_Debitos!$T:$T,$D379,VI_Debitos!$R:$R,LEFT(PAGADO!J$1,4),VI_Debitos!$Q:$Q,RIGHT(J$1,2))</f>
        <v>0</v>
      </c>
      <c r="K379" s="2">
        <f>SUMIFS(VI_Debitos!$V:$V,VI_Debitos!$H:$H,$C379,VI_Debitos!$T:$T,$D379,VI_Debitos!$R:$R,LEFT(PAGADO!K$1,4),VI_Debitos!$Q:$Q,RIGHT(K$1,2))</f>
        <v>0</v>
      </c>
      <c r="L379" s="2">
        <f>SUMIFS(VI_Debitos!$V:$V,VI_Debitos!$H:$H,$C379,VI_Debitos!$T:$T,$D379,VI_Debitos!$R:$R,LEFT(PAGADO!L$1,4),VI_Debitos!$Q:$Q,RIGHT(L$1,2))</f>
        <v>0</v>
      </c>
      <c r="M379" s="2">
        <f>SUMIFS(VI_Debitos!$V:$V,VI_Debitos!$H:$H,$C379,VI_Debitos!$T:$T,$D379,VI_Debitos!$R:$R,LEFT(PAGADO!M$1,4),VI_Debitos!$Q:$Q,RIGHT(M$1,2))</f>
        <v>0</v>
      </c>
      <c r="N379" s="2">
        <f>SUMIFS(VI_Debitos!$V:$V,VI_Debitos!$H:$H,$C379,VI_Debitos!$T:$T,$D379,VI_Debitos!$R:$R,LEFT(PAGADO!N$1,4),VI_Debitos!$Q:$Q,RIGHT(N$1,2))</f>
        <v>0</v>
      </c>
      <c r="O379" s="2">
        <f>SUMIFS(VI_Debitos!$V:$V,VI_Debitos!$H:$H,$C379,VI_Debitos!$T:$T,$D379,VI_Debitos!$R:$R,LEFT(PAGADO!O$1,4),VI_Debitos!$Q:$Q,RIGHT(O$1,2))</f>
        <v>0</v>
      </c>
      <c r="P379" s="2">
        <f>SUMIFS(VI_Debitos!$V:$V,VI_Debitos!$H:$H,$C379,VI_Debitos!$T:$T,$D379,VI_Debitos!$R:$R,LEFT(PAGADO!P$1,4),VI_Debitos!$Q:$Q,RIGHT(P$1,2))</f>
        <v>0</v>
      </c>
      <c r="Q379" s="2">
        <f>SUMIFS(VI_Debitos!$V:$V,VI_Debitos!$H:$H,$C379,VI_Debitos!$T:$T,$D379,VI_Debitos!$R:$R,LEFT(PAGADO!Q$1,4),VI_Debitos!$Q:$Q,RIGHT(Q$1,2))</f>
        <v>0</v>
      </c>
      <c r="R379" s="2">
        <f t="shared" si="5"/>
        <v>0</v>
      </c>
    </row>
    <row r="380" spans="6:18">
      <c r="F380" s="2">
        <f>SUMIFS(VI_Debitos!$V:$V,VI_Debitos!$H:$H,$C380,VI_Debitos!$T:$T,$D380,VI_Debitos!$R:$R,LEFT(PAGADO!F$1,4),VI_Debitos!$Q:$Q,RIGHT(F$1,2))</f>
        <v>0</v>
      </c>
      <c r="G380" s="2">
        <f>SUMIFS(VI_Debitos!$V:$V,VI_Debitos!$H:$H,$C380,VI_Debitos!$T:$T,$D380,VI_Debitos!$R:$R,LEFT(PAGADO!G$1,4),VI_Debitos!$Q:$Q,RIGHT(G$1,2))</f>
        <v>0</v>
      </c>
      <c r="H380" s="2">
        <f>SUMIFS(VI_Debitos!$V:$V,VI_Debitos!$H:$H,$C380,VI_Debitos!$T:$T,$D380,VI_Debitos!$R:$R,LEFT(PAGADO!H$1,4),VI_Debitos!$Q:$Q,RIGHT(H$1,2))</f>
        <v>0</v>
      </c>
      <c r="I380" s="2">
        <f>SUMIFS(VI_Debitos!$V:$V,VI_Debitos!$H:$H,$C380,VI_Debitos!$T:$T,$D380,VI_Debitos!$R:$R,LEFT(PAGADO!I$1,4),VI_Debitos!$Q:$Q,RIGHT(I$1,2))</f>
        <v>0</v>
      </c>
      <c r="J380" s="2">
        <f>SUMIFS(VI_Debitos!$V:$V,VI_Debitos!$H:$H,$C380,VI_Debitos!$T:$T,$D380,VI_Debitos!$R:$R,LEFT(PAGADO!J$1,4),VI_Debitos!$Q:$Q,RIGHT(J$1,2))</f>
        <v>0</v>
      </c>
      <c r="K380" s="2">
        <f>SUMIFS(VI_Debitos!$V:$V,VI_Debitos!$H:$H,$C380,VI_Debitos!$T:$T,$D380,VI_Debitos!$R:$R,LEFT(PAGADO!K$1,4),VI_Debitos!$Q:$Q,RIGHT(K$1,2))</f>
        <v>0</v>
      </c>
      <c r="L380" s="2">
        <f>SUMIFS(VI_Debitos!$V:$V,VI_Debitos!$H:$H,$C380,VI_Debitos!$T:$T,$D380,VI_Debitos!$R:$R,LEFT(PAGADO!L$1,4),VI_Debitos!$Q:$Q,RIGHT(L$1,2))</f>
        <v>0</v>
      </c>
      <c r="M380" s="2">
        <f>SUMIFS(VI_Debitos!$V:$V,VI_Debitos!$H:$H,$C380,VI_Debitos!$T:$T,$D380,VI_Debitos!$R:$R,LEFT(PAGADO!M$1,4),VI_Debitos!$Q:$Q,RIGHT(M$1,2))</f>
        <v>0</v>
      </c>
      <c r="N380" s="2">
        <f>SUMIFS(VI_Debitos!$V:$V,VI_Debitos!$H:$H,$C380,VI_Debitos!$T:$T,$D380,VI_Debitos!$R:$R,LEFT(PAGADO!N$1,4),VI_Debitos!$Q:$Q,RIGHT(N$1,2))</f>
        <v>0</v>
      </c>
      <c r="O380" s="2">
        <f>SUMIFS(VI_Debitos!$V:$V,VI_Debitos!$H:$H,$C380,VI_Debitos!$T:$T,$D380,VI_Debitos!$R:$R,LEFT(PAGADO!O$1,4),VI_Debitos!$Q:$Q,RIGHT(O$1,2))</f>
        <v>0</v>
      </c>
      <c r="P380" s="2">
        <f>SUMIFS(VI_Debitos!$V:$V,VI_Debitos!$H:$H,$C380,VI_Debitos!$T:$T,$D380,VI_Debitos!$R:$R,LEFT(PAGADO!P$1,4),VI_Debitos!$Q:$Q,RIGHT(P$1,2))</f>
        <v>0</v>
      </c>
      <c r="Q380" s="2">
        <f>SUMIFS(VI_Debitos!$V:$V,VI_Debitos!$H:$H,$C380,VI_Debitos!$T:$T,$D380,VI_Debitos!$R:$R,LEFT(PAGADO!Q$1,4),VI_Debitos!$Q:$Q,RIGHT(Q$1,2))</f>
        <v>0</v>
      </c>
      <c r="R380" s="2">
        <f t="shared" si="5"/>
        <v>0</v>
      </c>
    </row>
    <row r="381" spans="6:18">
      <c r="F381" s="2">
        <f>SUMIFS(VI_Debitos!$V:$V,VI_Debitos!$H:$H,$C381,VI_Debitos!$T:$T,$D381,VI_Debitos!$R:$R,LEFT(PAGADO!F$1,4),VI_Debitos!$Q:$Q,RIGHT(F$1,2))</f>
        <v>0</v>
      </c>
      <c r="G381" s="2">
        <f>SUMIFS(VI_Debitos!$V:$V,VI_Debitos!$H:$H,$C381,VI_Debitos!$T:$T,$D381,VI_Debitos!$R:$R,LEFT(PAGADO!G$1,4),VI_Debitos!$Q:$Q,RIGHT(G$1,2))</f>
        <v>0</v>
      </c>
      <c r="H381" s="2">
        <f>SUMIFS(VI_Debitos!$V:$V,VI_Debitos!$H:$H,$C381,VI_Debitos!$T:$T,$D381,VI_Debitos!$R:$R,LEFT(PAGADO!H$1,4),VI_Debitos!$Q:$Q,RIGHT(H$1,2))</f>
        <v>0</v>
      </c>
      <c r="I381" s="2">
        <f>SUMIFS(VI_Debitos!$V:$V,VI_Debitos!$H:$H,$C381,VI_Debitos!$T:$T,$D381,VI_Debitos!$R:$R,LEFT(PAGADO!I$1,4),VI_Debitos!$Q:$Q,RIGHT(I$1,2))</f>
        <v>0</v>
      </c>
      <c r="J381" s="2">
        <f>SUMIFS(VI_Debitos!$V:$V,VI_Debitos!$H:$H,$C381,VI_Debitos!$T:$T,$D381,VI_Debitos!$R:$R,LEFT(PAGADO!J$1,4),VI_Debitos!$Q:$Q,RIGHT(J$1,2))</f>
        <v>0</v>
      </c>
      <c r="K381" s="2">
        <f>SUMIFS(VI_Debitos!$V:$V,VI_Debitos!$H:$H,$C381,VI_Debitos!$T:$T,$D381,VI_Debitos!$R:$R,LEFT(PAGADO!K$1,4),VI_Debitos!$Q:$Q,RIGHT(K$1,2))</f>
        <v>0</v>
      </c>
      <c r="L381" s="2">
        <f>SUMIFS(VI_Debitos!$V:$V,VI_Debitos!$H:$H,$C381,VI_Debitos!$T:$T,$D381,VI_Debitos!$R:$R,LEFT(PAGADO!L$1,4),VI_Debitos!$Q:$Q,RIGHT(L$1,2))</f>
        <v>0</v>
      </c>
      <c r="M381" s="2">
        <f>SUMIFS(VI_Debitos!$V:$V,VI_Debitos!$H:$H,$C381,VI_Debitos!$T:$T,$D381,VI_Debitos!$R:$R,LEFT(PAGADO!M$1,4),VI_Debitos!$Q:$Q,RIGHT(M$1,2))</f>
        <v>0</v>
      </c>
      <c r="N381" s="2">
        <f>SUMIFS(VI_Debitos!$V:$V,VI_Debitos!$H:$H,$C381,VI_Debitos!$T:$T,$D381,VI_Debitos!$R:$R,LEFT(PAGADO!N$1,4),VI_Debitos!$Q:$Q,RIGHT(N$1,2))</f>
        <v>0</v>
      </c>
      <c r="O381" s="2">
        <f>SUMIFS(VI_Debitos!$V:$V,VI_Debitos!$H:$H,$C381,VI_Debitos!$T:$T,$D381,VI_Debitos!$R:$R,LEFT(PAGADO!O$1,4),VI_Debitos!$Q:$Q,RIGHT(O$1,2))</f>
        <v>0</v>
      </c>
      <c r="P381" s="2">
        <f>SUMIFS(VI_Debitos!$V:$V,VI_Debitos!$H:$H,$C381,VI_Debitos!$T:$T,$D381,VI_Debitos!$R:$R,LEFT(PAGADO!P$1,4),VI_Debitos!$Q:$Q,RIGHT(P$1,2))</f>
        <v>0</v>
      </c>
      <c r="Q381" s="2">
        <f>SUMIFS(VI_Debitos!$V:$V,VI_Debitos!$H:$H,$C381,VI_Debitos!$T:$T,$D381,VI_Debitos!$R:$R,LEFT(PAGADO!Q$1,4),VI_Debitos!$Q:$Q,RIGHT(Q$1,2))</f>
        <v>0</v>
      </c>
      <c r="R381" s="2">
        <f t="shared" si="5"/>
        <v>0</v>
      </c>
    </row>
    <row r="382" spans="6:18">
      <c r="F382" s="2">
        <f>SUMIFS(VI_Debitos!$V:$V,VI_Debitos!$H:$H,$C382,VI_Debitos!$T:$T,$D382,VI_Debitos!$R:$R,LEFT(PAGADO!F$1,4),VI_Debitos!$Q:$Q,RIGHT(F$1,2))</f>
        <v>0</v>
      </c>
      <c r="G382" s="2">
        <f>SUMIFS(VI_Debitos!$V:$V,VI_Debitos!$H:$H,$C382,VI_Debitos!$T:$T,$D382,VI_Debitos!$R:$R,LEFT(PAGADO!G$1,4),VI_Debitos!$Q:$Q,RIGHT(G$1,2))</f>
        <v>0</v>
      </c>
      <c r="H382" s="2">
        <f>SUMIFS(VI_Debitos!$V:$V,VI_Debitos!$H:$H,$C382,VI_Debitos!$T:$T,$D382,VI_Debitos!$R:$R,LEFT(PAGADO!H$1,4),VI_Debitos!$Q:$Q,RIGHT(H$1,2))</f>
        <v>0</v>
      </c>
      <c r="I382" s="2">
        <f>SUMIFS(VI_Debitos!$V:$V,VI_Debitos!$H:$H,$C382,VI_Debitos!$T:$T,$D382,VI_Debitos!$R:$R,LEFT(PAGADO!I$1,4),VI_Debitos!$Q:$Q,RIGHT(I$1,2))</f>
        <v>0</v>
      </c>
      <c r="J382" s="2">
        <f>SUMIFS(VI_Debitos!$V:$V,VI_Debitos!$H:$H,$C382,VI_Debitos!$T:$T,$D382,VI_Debitos!$R:$R,LEFT(PAGADO!J$1,4),VI_Debitos!$Q:$Q,RIGHT(J$1,2))</f>
        <v>0</v>
      </c>
      <c r="K382" s="2">
        <f>SUMIFS(VI_Debitos!$V:$V,VI_Debitos!$H:$H,$C382,VI_Debitos!$T:$T,$D382,VI_Debitos!$R:$R,LEFT(PAGADO!K$1,4),VI_Debitos!$Q:$Q,RIGHT(K$1,2))</f>
        <v>0</v>
      </c>
      <c r="L382" s="2">
        <f>SUMIFS(VI_Debitos!$V:$V,VI_Debitos!$H:$H,$C382,VI_Debitos!$T:$T,$D382,VI_Debitos!$R:$R,LEFT(PAGADO!L$1,4),VI_Debitos!$Q:$Q,RIGHT(L$1,2))</f>
        <v>0</v>
      </c>
      <c r="M382" s="2">
        <f>SUMIFS(VI_Debitos!$V:$V,VI_Debitos!$H:$H,$C382,VI_Debitos!$T:$T,$D382,VI_Debitos!$R:$R,LEFT(PAGADO!M$1,4),VI_Debitos!$Q:$Q,RIGHT(M$1,2))</f>
        <v>0</v>
      </c>
      <c r="N382" s="2">
        <f>SUMIFS(VI_Debitos!$V:$V,VI_Debitos!$H:$H,$C382,VI_Debitos!$T:$T,$D382,VI_Debitos!$R:$R,LEFT(PAGADO!N$1,4),VI_Debitos!$Q:$Q,RIGHT(N$1,2))</f>
        <v>0</v>
      </c>
      <c r="O382" s="2">
        <f>SUMIFS(VI_Debitos!$V:$V,VI_Debitos!$H:$H,$C382,VI_Debitos!$T:$T,$D382,VI_Debitos!$R:$R,LEFT(PAGADO!O$1,4),VI_Debitos!$Q:$Q,RIGHT(O$1,2))</f>
        <v>0</v>
      </c>
      <c r="P382" s="2">
        <f>SUMIFS(VI_Debitos!$V:$V,VI_Debitos!$H:$H,$C382,VI_Debitos!$T:$T,$D382,VI_Debitos!$R:$R,LEFT(PAGADO!P$1,4),VI_Debitos!$Q:$Q,RIGHT(P$1,2))</f>
        <v>0</v>
      </c>
      <c r="Q382" s="2">
        <f>SUMIFS(VI_Debitos!$V:$V,VI_Debitos!$H:$H,$C382,VI_Debitos!$T:$T,$D382,VI_Debitos!$R:$R,LEFT(PAGADO!Q$1,4),VI_Debitos!$Q:$Q,RIGHT(Q$1,2))</f>
        <v>0</v>
      </c>
      <c r="R382" s="2">
        <f t="shared" si="5"/>
        <v>0</v>
      </c>
    </row>
    <row r="383" spans="6:18">
      <c r="F383" s="2">
        <f>SUMIFS(VI_Debitos!$V:$V,VI_Debitos!$H:$H,$C383,VI_Debitos!$T:$T,$D383,VI_Debitos!$R:$R,LEFT(PAGADO!F$1,4),VI_Debitos!$Q:$Q,RIGHT(F$1,2))</f>
        <v>0</v>
      </c>
      <c r="G383" s="2">
        <f>SUMIFS(VI_Debitos!$V:$V,VI_Debitos!$H:$H,$C383,VI_Debitos!$T:$T,$D383,VI_Debitos!$R:$R,LEFT(PAGADO!G$1,4),VI_Debitos!$Q:$Q,RIGHT(G$1,2))</f>
        <v>0</v>
      </c>
      <c r="H383" s="2">
        <f>SUMIFS(VI_Debitos!$V:$V,VI_Debitos!$H:$H,$C383,VI_Debitos!$T:$T,$D383,VI_Debitos!$R:$R,LEFT(PAGADO!H$1,4),VI_Debitos!$Q:$Q,RIGHT(H$1,2))</f>
        <v>0</v>
      </c>
      <c r="I383" s="2">
        <f>SUMIFS(VI_Debitos!$V:$V,VI_Debitos!$H:$H,$C383,VI_Debitos!$T:$T,$D383,VI_Debitos!$R:$R,LEFT(PAGADO!I$1,4),VI_Debitos!$Q:$Q,RIGHT(I$1,2))</f>
        <v>0</v>
      </c>
      <c r="J383" s="2">
        <f>SUMIFS(VI_Debitos!$V:$V,VI_Debitos!$H:$H,$C383,VI_Debitos!$T:$T,$D383,VI_Debitos!$R:$R,LEFT(PAGADO!J$1,4),VI_Debitos!$Q:$Q,RIGHT(J$1,2))</f>
        <v>0</v>
      </c>
      <c r="K383" s="2">
        <f>SUMIFS(VI_Debitos!$V:$V,VI_Debitos!$H:$H,$C383,VI_Debitos!$T:$T,$D383,VI_Debitos!$R:$R,LEFT(PAGADO!K$1,4),VI_Debitos!$Q:$Q,RIGHT(K$1,2))</f>
        <v>0</v>
      </c>
      <c r="L383" s="2">
        <f>SUMIFS(VI_Debitos!$V:$V,VI_Debitos!$H:$H,$C383,VI_Debitos!$T:$T,$D383,VI_Debitos!$R:$R,LEFT(PAGADO!L$1,4),VI_Debitos!$Q:$Q,RIGHT(L$1,2))</f>
        <v>0</v>
      </c>
      <c r="M383" s="2">
        <f>SUMIFS(VI_Debitos!$V:$V,VI_Debitos!$H:$H,$C383,VI_Debitos!$T:$T,$D383,VI_Debitos!$R:$R,LEFT(PAGADO!M$1,4),VI_Debitos!$Q:$Q,RIGHT(M$1,2))</f>
        <v>0</v>
      </c>
      <c r="N383" s="2">
        <f>SUMIFS(VI_Debitos!$V:$V,VI_Debitos!$H:$H,$C383,VI_Debitos!$T:$T,$D383,VI_Debitos!$R:$R,LEFT(PAGADO!N$1,4),VI_Debitos!$Q:$Q,RIGHT(N$1,2))</f>
        <v>0</v>
      </c>
      <c r="O383" s="2">
        <f>SUMIFS(VI_Debitos!$V:$V,VI_Debitos!$H:$H,$C383,VI_Debitos!$T:$T,$D383,VI_Debitos!$R:$R,LEFT(PAGADO!O$1,4),VI_Debitos!$Q:$Q,RIGHT(O$1,2))</f>
        <v>0</v>
      </c>
      <c r="P383" s="2">
        <f>SUMIFS(VI_Debitos!$V:$V,VI_Debitos!$H:$H,$C383,VI_Debitos!$T:$T,$D383,VI_Debitos!$R:$R,LEFT(PAGADO!P$1,4),VI_Debitos!$Q:$Q,RIGHT(P$1,2))</f>
        <v>0</v>
      </c>
      <c r="Q383" s="2">
        <f>SUMIFS(VI_Debitos!$V:$V,VI_Debitos!$H:$H,$C383,VI_Debitos!$T:$T,$D383,VI_Debitos!$R:$R,LEFT(PAGADO!Q$1,4),VI_Debitos!$Q:$Q,RIGHT(Q$1,2))</f>
        <v>0</v>
      </c>
      <c r="R383" s="2">
        <f t="shared" si="5"/>
        <v>0</v>
      </c>
    </row>
    <row r="384" spans="6:18">
      <c r="F384" s="2">
        <f>SUMIFS(VI_Debitos!$V:$V,VI_Debitos!$H:$H,$C384,VI_Debitos!$T:$T,$D384,VI_Debitos!$R:$R,LEFT(PAGADO!F$1,4),VI_Debitos!$Q:$Q,RIGHT(F$1,2))</f>
        <v>0</v>
      </c>
      <c r="G384" s="2">
        <f>SUMIFS(VI_Debitos!$V:$V,VI_Debitos!$H:$H,$C384,VI_Debitos!$T:$T,$D384,VI_Debitos!$R:$R,LEFT(PAGADO!G$1,4),VI_Debitos!$Q:$Q,RIGHT(G$1,2))</f>
        <v>0</v>
      </c>
      <c r="H384" s="2">
        <f>SUMIFS(VI_Debitos!$V:$V,VI_Debitos!$H:$H,$C384,VI_Debitos!$T:$T,$D384,VI_Debitos!$R:$R,LEFT(PAGADO!H$1,4),VI_Debitos!$Q:$Q,RIGHT(H$1,2))</f>
        <v>0</v>
      </c>
      <c r="I384" s="2">
        <f>SUMIFS(VI_Debitos!$V:$V,VI_Debitos!$H:$H,$C384,VI_Debitos!$T:$T,$D384,VI_Debitos!$R:$R,LEFT(PAGADO!I$1,4),VI_Debitos!$Q:$Q,RIGHT(I$1,2))</f>
        <v>0</v>
      </c>
      <c r="J384" s="2">
        <f>SUMIFS(VI_Debitos!$V:$V,VI_Debitos!$H:$H,$C384,VI_Debitos!$T:$T,$D384,VI_Debitos!$R:$R,LEFT(PAGADO!J$1,4),VI_Debitos!$Q:$Q,RIGHT(J$1,2))</f>
        <v>0</v>
      </c>
      <c r="K384" s="2">
        <f>SUMIFS(VI_Debitos!$V:$V,VI_Debitos!$H:$H,$C384,VI_Debitos!$T:$T,$D384,VI_Debitos!$R:$R,LEFT(PAGADO!K$1,4),VI_Debitos!$Q:$Q,RIGHT(K$1,2))</f>
        <v>0</v>
      </c>
      <c r="L384" s="2">
        <f>SUMIFS(VI_Debitos!$V:$V,VI_Debitos!$H:$H,$C384,VI_Debitos!$T:$T,$D384,VI_Debitos!$R:$R,LEFT(PAGADO!L$1,4),VI_Debitos!$Q:$Q,RIGHT(L$1,2))</f>
        <v>0</v>
      </c>
      <c r="M384" s="2">
        <f>SUMIFS(VI_Debitos!$V:$V,VI_Debitos!$H:$H,$C384,VI_Debitos!$T:$T,$D384,VI_Debitos!$R:$R,LEFT(PAGADO!M$1,4),VI_Debitos!$Q:$Q,RIGHT(M$1,2))</f>
        <v>0</v>
      </c>
      <c r="N384" s="2">
        <f>SUMIFS(VI_Debitos!$V:$V,VI_Debitos!$H:$H,$C384,VI_Debitos!$T:$T,$D384,VI_Debitos!$R:$R,LEFT(PAGADO!N$1,4),VI_Debitos!$Q:$Q,RIGHT(N$1,2))</f>
        <v>0</v>
      </c>
      <c r="O384" s="2">
        <f>SUMIFS(VI_Debitos!$V:$V,VI_Debitos!$H:$H,$C384,VI_Debitos!$T:$T,$D384,VI_Debitos!$R:$R,LEFT(PAGADO!O$1,4),VI_Debitos!$Q:$Q,RIGHT(O$1,2))</f>
        <v>0</v>
      </c>
      <c r="P384" s="2">
        <f>SUMIFS(VI_Debitos!$V:$V,VI_Debitos!$H:$H,$C384,VI_Debitos!$T:$T,$D384,VI_Debitos!$R:$R,LEFT(PAGADO!P$1,4),VI_Debitos!$Q:$Q,RIGHT(P$1,2))</f>
        <v>0</v>
      </c>
      <c r="Q384" s="2">
        <f>SUMIFS(VI_Debitos!$V:$V,VI_Debitos!$H:$H,$C384,VI_Debitos!$T:$T,$D384,VI_Debitos!$R:$R,LEFT(PAGADO!Q$1,4),VI_Debitos!$Q:$Q,RIGHT(Q$1,2))</f>
        <v>0</v>
      </c>
      <c r="R384" s="2">
        <f t="shared" si="5"/>
        <v>0</v>
      </c>
    </row>
    <row r="385" spans="6:18">
      <c r="F385" s="2">
        <f>SUMIFS(VI_Debitos!$V:$V,VI_Debitos!$H:$H,$C385,VI_Debitos!$T:$T,$D385,VI_Debitos!$R:$R,LEFT(PAGADO!F$1,4),VI_Debitos!$Q:$Q,RIGHT(F$1,2))</f>
        <v>0</v>
      </c>
      <c r="G385" s="2">
        <f>SUMIFS(VI_Debitos!$V:$V,VI_Debitos!$H:$H,$C385,VI_Debitos!$T:$T,$D385,VI_Debitos!$R:$R,LEFT(PAGADO!G$1,4),VI_Debitos!$Q:$Q,RIGHT(G$1,2))</f>
        <v>0</v>
      </c>
      <c r="H385" s="2">
        <f>SUMIFS(VI_Debitos!$V:$V,VI_Debitos!$H:$H,$C385,VI_Debitos!$T:$T,$D385,VI_Debitos!$R:$R,LEFT(PAGADO!H$1,4),VI_Debitos!$Q:$Q,RIGHT(H$1,2))</f>
        <v>0</v>
      </c>
      <c r="I385" s="2">
        <f>SUMIFS(VI_Debitos!$V:$V,VI_Debitos!$H:$H,$C385,VI_Debitos!$T:$T,$D385,VI_Debitos!$R:$R,LEFT(PAGADO!I$1,4),VI_Debitos!$Q:$Q,RIGHT(I$1,2))</f>
        <v>0</v>
      </c>
      <c r="J385" s="2">
        <f>SUMIFS(VI_Debitos!$V:$V,VI_Debitos!$H:$H,$C385,VI_Debitos!$T:$T,$D385,VI_Debitos!$R:$R,LEFT(PAGADO!J$1,4),VI_Debitos!$Q:$Q,RIGHT(J$1,2))</f>
        <v>0</v>
      </c>
      <c r="K385" s="2">
        <f>SUMIFS(VI_Debitos!$V:$V,VI_Debitos!$H:$H,$C385,VI_Debitos!$T:$T,$D385,VI_Debitos!$R:$R,LEFT(PAGADO!K$1,4),VI_Debitos!$Q:$Q,RIGHT(K$1,2))</f>
        <v>0</v>
      </c>
      <c r="L385" s="2">
        <f>SUMIFS(VI_Debitos!$V:$V,VI_Debitos!$H:$H,$C385,VI_Debitos!$T:$T,$D385,VI_Debitos!$R:$R,LEFT(PAGADO!L$1,4),VI_Debitos!$Q:$Q,RIGHT(L$1,2))</f>
        <v>0</v>
      </c>
      <c r="M385" s="2">
        <f>SUMIFS(VI_Debitos!$V:$V,VI_Debitos!$H:$H,$C385,VI_Debitos!$T:$T,$D385,VI_Debitos!$R:$R,LEFT(PAGADO!M$1,4),VI_Debitos!$Q:$Q,RIGHT(M$1,2))</f>
        <v>0</v>
      </c>
      <c r="N385" s="2">
        <f>SUMIFS(VI_Debitos!$V:$V,VI_Debitos!$H:$H,$C385,VI_Debitos!$T:$T,$D385,VI_Debitos!$R:$R,LEFT(PAGADO!N$1,4),VI_Debitos!$Q:$Q,RIGHT(N$1,2))</f>
        <v>0</v>
      </c>
      <c r="O385" s="2">
        <f>SUMIFS(VI_Debitos!$V:$V,VI_Debitos!$H:$H,$C385,VI_Debitos!$T:$T,$D385,VI_Debitos!$R:$R,LEFT(PAGADO!O$1,4),VI_Debitos!$Q:$Q,RIGHT(O$1,2))</f>
        <v>0</v>
      </c>
      <c r="P385" s="2">
        <f>SUMIFS(VI_Debitos!$V:$V,VI_Debitos!$H:$H,$C385,VI_Debitos!$T:$T,$D385,VI_Debitos!$R:$R,LEFT(PAGADO!P$1,4),VI_Debitos!$Q:$Q,RIGHT(P$1,2))</f>
        <v>0</v>
      </c>
      <c r="Q385" s="2">
        <f>SUMIFS(VI_Debitos!$V:$V,VI_Debitos!$H:$H,$C385,VI_Debitos!$T:$T,$D385,VI_Debitos!$R:$R,LEFT(PAGADO!Q$1,4),VI_Debitos!$Q:$Q,RIGHT(Q$1,2))</f>
        <v>0</v>
      </c>
      <c r="R385" s="2">
        <f t="shared" si="5"/>
        <v>0</v>
      </c>
    </row>
    <row r="386" spans="6:18">
      <c r="F386" s="2">
        <f>SUMIFS(VI_Debitos!$V:$V,VI_Debitos!$H:$H,$C386,VI_Debitos!$T:$T,$D386,VI_Debitos!$R:$R,LEFT(PAGADO!F$1,4),VI_Debitos!$Q:$Q,RIGHT(F$1,2))</f>
        <v>0</v>
      </c>
      <c r="G386" s="2">
        <f>SUMIFS(VI_Debitos!$V:$V,VI_Debitos!$H:$H,$C386,VI_Debitos!$T:$T,$D386,VI_Debitos!$R:$R,LEFT(PAGADO!G$1,4),VI_Debitos!$Q:$Q,RIGHT(G$1,2))</f>
        <v>0</v>
      </c>
      <c r="H386" s="2">
        <f>SUMIFS(VI_Debitos!$V:$V,VI_Debitos!$H:$H,$C386,VI_Debitos!$T:$T,$D386,VI_Debitos!$R:$R,LEFT(PAGADO!H$1,4),VI_Debitos!$Q:$Q,RIGHT(H$1,2))</f>
        <v>0</v>
      </c>
      <c r="I386" s="2">
        <f>SUMIFS(VI_Debitos!$V:$V,VI_Debitos!$H:$H,$C386,VI_Debitos!$T:$T,$D386,VI_Debitos!$R:$R,LEFT(PAGADO!I$1,4),VI_Debitos!$Q:$Q,RIGHT(I$1,2))</f>
        <v>0</v>
      </c>
      <c r="J386" s="2">
        <f>SUMIFS(VI_Debitos!$V:$V,VI_Debitos!$H:$H,$C386,VI_Debitos!$T:$T,$D386,VI_Debitos!$R:$R,LEFT(PAGADO!J$1,4),VI_Debitos!$Q:$Q,RIGHT(J$1,2))</f>
        <v>0</v>
      </c>
      <c r="K386" s="2">
        <f>SUMIFS(VI_Debitos!$V:$V,VI_Debitos!$H:$H,$C386,VI_Debitos!$T:$T,$D386,VI_Debitos!$R:$R,LEFT(PAGADO!K$1,4),VI_Debitos!$Q:$Q,RIGHT(K$1,2))</f>
        <v>0</v>
      </c>
      <c r="L386" s="2">
        <f>SUMIFS(VI_Debitos!$V:$V,VI_Debitos!$H:$H,$C386,VI_Debitos!$T:$T,$D386,VI_Debitos!$R:$R,LEFT(PAGADO!L$1,4),VI_Debitos!$Q:$Q,RIGHT(L$1,2))</f>
        <v>0</v>
      </c>
      <c r="M386" s="2">
        <f>SUMIFS(VI_Debitos!$V:$V,VI_Debitos!$H:$H,$C386,VI_Debitos!$T:$T,$D386,VI_Debitos!$R:$R,LEFT(PAGADO!M$1,4),VI_Debitos!$Q:$Q,RIGHT(M$1,2))</f>
        <v>0</v>
      </c>
      <c r="N386" s="2">
        <f>SUMIFS(VI_Debitos!$V:$V,VI_Debitos!$H:$H,$C386,VI_Debitos!$T:$T,$D386,VI_Debitos!$R:$R,LEFT(PAGADO!N$1,4),VI_Debitos!$Q:$Q,RIGHT(N$1,2))</f>
        <v>0</v>
      </c>
      <c r="O386" s="2">
        <f>SUMIFS(VI_Debitos!$V:$V,VI_Debitos!$H:$H,$C386,VI_Debitos!$T:$T,$D386,VI_Debitos!$R:$R,LEFT(PAGADO!O$1,4),VI_Debitos!$Q:$Q,RIGHT(O$1,2))</f>
        <v>0</v>
      </c>
      <c r="P386" s="2">
        <f>SUMIFS(VI_Debitos!$V:$V,VI_Debitos!$H:$H,$C386,VI_Debitos!$T:$T,$D386,VI_Debitos!$R:$R,LEFT(PAGADO!P$1,4),VI_Debitos!$Q:$Q,RIGHT(P$1,2))</f>
        <v>0</v>
      </c>
      <c r="Q386" s="2">
        <f>SUMIFS(VI_Debitos!$V:$V,VI_Debitos!$H:$H,$C386,VI_Debitos!$T:$T,$D386,VI_Debitos!$R:$R,LEFT(PAGADO!Q$1,4),VI_Debitos!$Q:$Q,RIGHT(Q$1,2))</f>
        <v>0</v>
      </c>
      <c r="R386" s="2">
        <f>SUM(F386:Q386)</f>
        <v>0</v>
      </c>
    </row>
    <row r="387" spans="6:18">
      <c r="F387" s="2">
        <f>SUMIFS(VI_Debitos!$V:$V,VI_Debitos!$H:$H,$C387,VI_Debitos!$T:$T,$D387,VI_Debitos!$R:$R,LEFT(PAGADO!F$1,4),VI_Debitos!$Q:$Q,RIGHT(F$1,2))</f>
        <v>0</v>
      </c>
      <c r="G387" s="2">
        <f>SUMIFS(VI_Debitos!$V:$V,VI_Debitos!$H:$H,$C387,VI_Debitos!$T:$T,$D387,VI_Debitos!$R:$R,LEFT(PAGADO!G$1,4),VI_Debitos!$Q:$Q,RIGHT(G$1,2))</f>
        <v>0</v>
      </c>
      <c r="H387" s="2">
        <f>SUMIFS(VI_Debitos!$V:$V,VI_Debitos!$H:$H,$C387,VI_Debitos!$T:$T,$D387,VI_Debitos!$R:$R,LEFT(PAGADO!H$1,4),VI_Debitos!$Q:$Q,RIGHT(H$1,2))</f>
        <v>0</v>
      </c>
      <c r="I387" s="2">
        <f>SUMIFS(VI_Debitos!$V:$V,VI_Debitos!$H:$H,$C387,VI_Debitos!$T:$T,$D387,VI_Debitos!$R:$R,LEFT(PAGADO!I$1,4),VI_Debitos!$Q:$Q,RIGHT(I$1,2))</f>
        <v>0</v>
      </c>
      <c r="J387" s="2">
        <f>SUMIFS(VI_Debitos!$V:$V,VI_Debitos!$H:$H,$C387,VI_Debitos!$T:$T,$D387,VI_Debitos!$R:$R,LEFT(PAGADO!J$1,4),VI_Debitos!$Q:$Q,RIGHT(J$1,2))</f>
        <v>0</v>
      </c>
      <c r="K387" s="2">
        <f>SUMIFS(VI_Debitos!$V:$V,VI_Debitos!$H:$H,$C387,VI_Debitos!$T:$T,$D387,VI_Debitos!$R:$R,LEFT(PAGADO!K$1,4),VI_Debitos!$Q:$Q,RIGHT(K$1,2))</f>
        <v>0</v>
      </c>
      <c r="L387" s="2">
        <f>SUMIFS(VI_Debitos!$V:$V,VI_Debitos!$H:$H,$C387,VI_Debitos!$T:$T,$D387,VI_Debitos!$R:$R,LEFT(PAGADO!L$1,4),VI_Debitos!$Q:$Q,RIGHT(L$1,2))</f>
        <v>0</v>
      </c>
      <c r="M387" s="2">
        <f>SUMIFS(VI_Debitos!$V:$V,VI_Debitos!$H:$H,$C387,VI_Debitos!$T:$T,$D387,VI_Debitos!$R:$R,LEFT(PAGADO!M$1,4),VI_Debitos!$Q:$Q,RIGHT(M$1,2))</f>
        <v>0</v>
      </c>
      <c r="N387" s="2">
        <f>SUMIFS(VI_Debitos!$V:$V,VI_Debitos!$H:$H,$C387,VI_Debitos!$T:$T,$D387,VI_Debitos!$R:$R,LEFT(PAGADO!N$1,4),VI_Debitos!$Q:$Q,RIGHT(N$1,2))</f>
        <v>0</v>
      </c>
      <c r="O387" s="2">
        <f>SUMIFS(VI_Debitos!$V:$V,VI_Debitos!$H:$H,$C387,VI_Debitos!$T:$T,$D387,VI_Debitos!$R:$R,LEFT(PAGADO!O$1,4),VI_Debitos!$Q:$Q,RIGHT(O$1,2))</f>
        <v>0</v>
      </c>
      <c r="P387" s="2">
        <f>SUMIFS(VI_Debitos!$V:$V,VI_Debitos!$H:$H,$C387,VI_Debitos!$T:$T,$D387,VI_Debitos!$R:$R,LEFT(PAGADO!P$1,4),VI_Debitos!$Q:$Q,RIGHT(P$1,2))</f>
        <v>0</v>
      </c>
      <c r="Q387" s="2">
        <f>SUMIFS(VI_Debitos!$V:$V,VI_Debitos!$H:$H,$C387,VI_Debitos!$T:$T,$D387,VI_Debitos!$R:$R,LEFT(PAGADO!Q$1,4),VI_Debitos!$Q:$Q,RIGHT(Q$1,2))</f>
        <v>0</v>
      </c>
      <c r="R387" s="2">
        <f t="shared" ref="R387:R401" si="6">SUM(F387:Q387)</f>
        <v>0</v>
      </c>
    </row>
    <row r="388" spans="6:18">
      <c r="F388" s="2">
        <f>SUMIFS(VI_Debitos!$V:$V,VI_Debitos!$H:$H,$C388,VI_Debitos!$T:$T,$D388,VI_Debitos!$R:$R,LEFT(PAGADO!F$1,4),VI_Debitos!$Q:$Q,RIGHT(F$1,2))</f>
        <v>0</v>
      </c>
      <c r="G388" s="2">
        <f>SUMIFS(VI_Debitos!$V:$V,VI_Debitos!$H:$H,$C388,VI_Debitos!$T:$T,$D388,VI_Debitos!$R:$R,LEFT(PAGADO!G$1,4),VI_Debitos!$Q:$Q,RIGHT(G$1,2))</f>
        <v>0</v>
      </c>
      <c r="H388" s="2">
        <f>SUMIFS(VI_Debitos!$V:$V,VI_Debitos!$H:$H,$C388,VI_Debitos!$T:$T,$D388,VI_Debitos!$R:$R,LEFT(PAGADO!H$1,4),VI_Debitos!$Q:$Q,RIGHT(H$1,2))</f>
        <v>0</v>
      </c>
      <c r="I388" s="2">
        <f>SUMIFS(VI_Debitos!$V:$V,VI_Debitos!$H:$H,$C388,VI_Debitos!$T:$T,$D388,VI_Debitos!$R:$R,LEFT(PAGADO!I$1,4),VI_Debitos!$Q:$Q,RIGHT(I$1,2))</f>
        <v>0</v>
      </c>
      <c r="J388" s="2">
        <f>SUMIFS(VI_Debitos!$V:$V,VI_Debitos!$H:$H,$C388,VI_Debitos!$T:$T,$D388,VI_Debitos!$R:$R,LEFT(PAGADO!J$1,4),VI_Debitos!$Q:$Q,RIGHT(J$1,2))</f>
        <v>0</v>
      </c>
      <c r="K388" s="2">
        <f>SUMIFS(VI_Debitos!$V:$V,VI_Debitos!$H:$H,$C388,VI_Debitos!$T:$T,$D388,VI_Debitos!$R:$R,LEFT(PAGADO!K$1,4),VI_Debitos!$Q:$Q,RIGHT(K$1,2))</f>
        <v>0</v>
      </c>
      <c r="L388" s="2">
        <f>SUMIFS(VI_Debitos!$V:$V,VI_Debitos!$H:$H,$C388,VI_Debitos!$T:$T,$D388,VI_Debitos!$R:$R,LEFT(PAGADO!L$1,4),VI_Debitos!$Q:$Q,RIGHT(L$1,2))</f>
        <v>0</v>
      </c>
      <c r="M388" s="2">
        <f>SUMIFS(VI_Debitos!$V:$V,VI_Debitos!$H:$H,$C388,VI_Debitos!$T:$T,$D388,VI_Debitos!$R:$R,LEFT(PAGADO!M$1,4),VI_Debitos!$Q:$Q,RIGHT(M$1,2))</f>
        <v>0</v>
      </c>
      <c r="N388" s="2">
        <f>SUMIFS(VI_Debitos!$V:$V,VI_Debitos!$H:$H,$C388,VI_Debitos!$T:$T,$D388,VI_Debitos!$R:$R,LEFT(PAGADO!N$1,4),VI_Debitos!$Q:$Q,RIGHT(N$1,2))</f>
        <v>0</v>
      </c>
      <c r="O388" s="2">
        <f>SUMIFS(VI_Debitos!$V:$V,VI_Debitos!$H:$H,$C388,VI_Debitos!$T:$T,$D388,VI_Debitos!$R:$R,LEFT(PAGADO!O$1,4),VI_Debitos!$Q:$Q,RIGHT(O$1,2))</f>
        <v>0</v>
      </c>
      <c r="P388" s="2">
        <f>SUMIFS(VI_Debitos!$V:$V,VI_Debitos!$H:$H,$C388,VI_Debitos!$T:$T,$D388,VI_Debitos!$R:$R,LEFT(PAGADO!P$1,4),VI_Debitos!$Q:$Q,RIGHT(P$1,2))</f>
        <v>0</v>
      </c>
      <c r="Q388" s="2">
        <f>SUMIFS(VI_Debitos!$V:$V,VI_Debitos!$H:$H,$C388,VI_Debitos!$T:$T,$D388,VI_Debitos!$R:$R,LEFT(PAGADO!Q$1,4),VI_Debitos!$Q:$Q,RIGHT(Q$1,2))</f>
        <v>0</v>
      </c>
      <c r="R388" s="2">
        <f t="shared" si="6"/>
        <v>0</v>
      </c>
    </row>
    <row r="389" spans="6:18">
      <c r="F389" s="2">
        <f>SUMIFS(VI_Debitos!$V:$V,VI_Debitos!$H:$H,$C389,VI_Debitos!$T:$T,$D389,VI_Debitos!$R:$R,LEFT(PAGADO!F$1,4),VI_Debitos!$Q:$Q,RIGHT(F$1,2))</f>
        <v>0</v>
      </c>
      <c r="G389" s="2">
        <f>SUMIFS(VI_Debitos!$V:$V,VI_Debitos!$H:$H,$C389,VI_Debitos!$T:$T,$D389,VI_Debitos!$R:$R,LEFT(PAGADO!G$1,4),VI_Debitos!$Q:$Q,RIGHT(G$1,2))</f>
        <v>0</v>
      </c>
      <c r="H389" s="2">
        <f>SUMIFS(VI_Debitos!$V:$V,VI_Debitos!$H:$H,$C389,VI_Debitos!$T:$T,$D389,VI_Debitos!$R:$R,LEFT(PAGADO!H$1,4),VI_Debitos!$Q:$Q,RIGHT(H$1,2))</f>
        <v>0</v>
      </c>
      <c r="I389" s="2">
        <f>SUMIFS(VI_Debitos!$V:$V,VI_Debitos!$H:$H,$C389,VI_Debitos!$T:$T,$D389,VI_Debitos!$R:$R,LEFT(PAGADO!I$1,4),VI_Debitos!$Q:$Q,RIGHT(I$1,2))</f>
        <v>0</v>
      </c>
      <c r="J389" s="2">
        <f>SUMIFS(VI_Debitos!$V:$V,VI_Debitos!$H:$H,$C389,VI_Debitos!$T:$T,$D389,VI_Debitos!$R:$R,LEFT(PAGADO!J$1,4),VI_Debitos!$Q:$Q,RIGHT(J$1,2))</f>
        <v>0</v>
      </c>
      <c r="K389" s="2">
        <f>SUMIFS(VI_Debitos!$V:$V,VI_Debitos!$H:$H,$C389,VI_Debitos!$T:$T,$D389,VI_Debitos!$R:$R,LEFT(PAGADO!K$1,4),VI_Debitos!$Q:$Q,RIGHT(K$1,2))</f>
        <v>0</v>
      </c>
      <c r="L389" s="2">
        <f>SUMIFS(VI_Debitos!$V:$V,VI_Debitos!$H:$H,$C389,VI_Debitos!$T:$T,$D389,VI_Debitos!$R:$R,LEFT(PAGADO!L$1,4),VI_Debitos!$Q:$Q,RIGHT(L$1,2))</f>
        <v>0</v>
      </c>
      <c r="M389" s="2">
        <f>SUMIFS(VI_Debitos!$V:$V,VI_Debitos!$H:$H,$C389,VI_Debitos!$T:$T,$D389,VI_Debitos!$R:$R,LEFT(PAGADO!M$1,4),VI_Debitos!$Q:$Q,RIGHT(M$1,2))</f>
        <v>0</v>
      </c>
      <c r="N389" s="2">
        <f>SUMIFS(VI_Debitos!$V:$V,VI_Debitos!$H:$H,$C389,VI_Debitos!$T:$T,$D389,VI_Debitos!$R:$R,LEFT(PAGADO!N$1,4),VI_Debitos!$Q:$Q,RIGHT(N$1,2))</f>
        <v>0</v>
      </c>
      <c r="O389" s="2">
        <f>SUMIFS(VI_Debitos!$V:$V,VI_Debitos!$H:$H,$C389,VI_Debitos!$T:$T,$D389,VI_Debitos!$R:$R,LEFT(PAGADO!O$1,4),VI_Debitos!$Q:$Q,RIGHT(O$1,2))</f>
        <v>0</v>
      </c>
      <c r="P389" s="2">
        <f>SUMIFS(VI_Debitos!$V:$V,VI_Debitos!$H:$H,$C389,VI_Debitos!$T:$T,$D389,VI_Debitos!$R:$R,LEFT(PAGADO!P$1,4),VI_Debitos!$Q:$Q,RIGHT(P$1,2))</f>
        <v>0</v>
      </c>
      <c r="Q389" s="2">
        <f>SUMIFS(VI_Debitos!$V:$V,VI_Debitos!$H:$H,$C389,VI_Debitos!$T:$T,$D389,VI_Debitos!$R:$R,LEFT(PAGADO!Q$1,4),VI_Debitos!$Q:$Q,RIGHT(Q$1,2))</f>
        <v>0</v>
      </c>
      <c r="R389" s="2">
        <f t="shared" si="6"/>
        <v>0</v>
      </c>
    </row>
    <row r="390" spans="6:18">
      <c r="F390" s="2">
        <f>SUMIFS(VI_Debitos!$V:$V,VI_Debitos!$H:$H,$C390,VI_Debitos!$T:$T,$D390,VI_Debitos!$R:$R,LEFT(PAGADO!F$1,4),VI_Debitos!$Q:$Q,RIGHT(F$1,2))</f>
        <v>0</v>
      </c>
      <c r="G390" s="2">
        <f>SUMIFS(VI_Debitos!$V:$V,VI_Debitos!$H:$H,$C390,VI_Debitos!$T:$T,$D390,VI_Debitos!$R:$R,LEFT(PAGADO!G$1,4),VI_Debitos!$Q:$Q,RIGHT(G$1,2))</f>
        <v>0</v>
      </c>
      <c r="H390" s="2">
        <f>SUMIFS(VI_Debitos!$V:$V,VI_Debitos!$H:$H,$C390,VI_Debitos!$T:$T,$D390,VI_Debitos!$R:$R,LEFT(PAGADO!H$1,4),VI_Debitos!$Q:$Q,RIGHT(H$1,2))</f>
        <v>0</v>
      </c>
      <c r="I390" s="2">
        <f>SUMIFS(VI_Debitos!$V:$V,VI_Debitos!$H:$H,$C390,VI_Debitos!$T:$T,$D390,VI_Debitos!$R:$R,LEFT(PAGADO!I$1,4),VI_Debitos!$Q:$Q,RIGHT(I$1,2))</f>
        <v>0</v>
      </c>
      <c r="J390" s="2">
        <f>SUMIFS(VI_Debitos!$V:$V,VI_Debitos!$H:$H,$C390,VI_Debitos!$T:$T,$D390,VI_Debitos!$R:$R,LEFT(PAGADO!J$1,4),VI_Debitos!$Q:$Q,RIGHT(J$1,2))</f>
        <v>0</v>
      </c>
      <c r="K390" s="2">
        <f>SUMIFS(VI_Debitos!$V:$V,VI_Debitos!$H:$H,$C390,VI_Debitos!$T:$T,$D390,VI_Debitos!$R:$R,LEFT(PAGADO!K$1,4),VI_Debitos!$Q:$Q,RIGHT(K$1,2))</f>
        <v>0</v>
      </c>
      <c r="L390" s="2">
        <f>SUMIFS(VI_Debitos!$V:$V,VI_Debitos!$H:$H,$C390,VI_Debitos!$T:$T,$D390,VI_Debitos!$R:$R,LEFT(PAGADO!L$1,4),VI_Debitos!$Q:$Q,RIGHT(L$1,2))</f>
        <v>0</v>
      </c>
      <c r="M390" s="2">
        <f>SUMIFS(VI_Debitos!$V:$V,VI_Debitos!$H:$H,$C390,VI_Debitos!$T:$T,$D390,VI_Debitos!$R:$R,LEFT(PAGADO!M$1,4),VI_Debitos!$Q:$Q,RIGHT(M$1,2))</f>
        <v>0</v>
      </c>
      <c r="N390" s="2">
        <f>SUMIFS(VI_Debitos!$V:$V,VI_Debitos!$H:$H,$C390,VI_Debitos!$T:$T,$D390,VI_Debitos!$R:$R,LEFT(PAGADO!N$1,4),VI_Debitos!$Q:$Q,RIGHT(N$1,2))</f>
        <v>0</v>
      </c>
      <c r="O390" s="2">
        <f>SUMIFS(VI_Debitos!$V:$V,VI_Debitos!$H:$H,$C390,VI_Debitos!$T:$T,$D390,VI_Debitos!$R:$R,LEFT(PAGADO!O$1,4),VI_Debitos!$Q:$Q,RIGHT(O$1,2))</f>
        <v>0</v>
      </c>
      <c r="P390" s="2">
        <f>SUMIFS(VI_Debitos!$V:$V,VI_Debitos!$H:$H,$C390,VI_Debitos!$T:$T,$D390,VI_Debitos!$R:$R,LEFT(PAGADO!P$1,4),VI_Debitos!$Q:$Q,RIGHT(P$1,2))</f>
        <v>0</v>
      </c>
      <c r="Q390" s="2">
        <f>SUMIFS(VI_Debitos!$V:$V,VI_Debitos!$H:$H,$C390,VI_Debitos!$T:$T,$D390,VI_Debitos!$R:$R,LEFT(PAGADO!Q$1,4),VI_Debitos!$Q:$Q,RIGHT(Q$1,2))</f>
        <v>0</v>
      </c>
      <c r="R390" s="2">
        <f t="shared" si="6"/>
        <v>0</v>
      </c>
    </row>
    <row r="391" spans="6:18">
      <c r="F391" s="2">
        <f>SUMIFS(VI_Debitos!$V:$V,VI_Debitos!$H:$H,$C391,VI_Debitos!$T:$T,$D391,VI_Debitos!$R:$R,LEFT(PAGADO!F$1,4),VI_Debitos!$Q:$Q,RIGHT(F$1,2))</f>
        <v>0</v>
      </c>
      <c r="G391" s="2">
        <f>SUMIFS(VI_Debitos!$V:$V,VI_Debitos!$H:$H,$C391,VI_Debitos!$T:$T,$D391,VI_Debitos!$R:$R,LEFT(PAGADO!G$1,4),VI_Debitos!$Q:$Q,RIGHT(G$1,2))</f>
        <v>0</v>
      </c>
      <c r="H391" s="2">
        <f>SUMIFS(VI_Debitos!$V:$V,VI_Debitos!$H:$H,$C391,VI_Debitos!$T:$T,$D391,VI_Debitos!$R:$R,LEFT(PAGADO!H$1,4),VI_Debitos!$Q:$Q,RIGHT(H$1,2))</f>
        <v>0</v>
      </c>
      <c r="I391" s="2">
        <f>SUMIFS(VI_Debitos!$V:$V,VI_Debitos!$H:$H,$C391,VI_Debitos!$T:$T,$D391,VI_Debitos!$R:$R,LEFT(PAGADO!I$1,4),VI_Debitos!$Q:$Q,RIGHT(I$1,2))</f>
        <v>0</v>
      </c>
      <c r="J391" s="2">
        <f>SUMIFS(VI_Debitos!$V:$V,VI_Debitos!$H:$H,$C391,VI_Debitos!$T:$T,$D391,VI_Debitos!$R:$R,LEFT(PAGADO!J$1,4),VI_Debitos!$Q:$Q,RIGHT(J$1,2))</f>
        <v>0</v>
      </c>
      <c r="K391" s="2">
        <f>SUMIFS(VI_Debitos!$V:$V,VI_Debitos!$H:$H,$C391,VI_Debitos!$T:$T,$D391,VI_Debitos!$R:$R,LEFT(PAGADO!K$1,4),VI_Debitos!$Q:$Q,RIGHT(K$1,2))</f>
        <v>0</v>
      </c>
      <c r="L391" s="2">
        <f>SUMIFS(VI_Debitos!$V:$V,VI_Debitos!$H:$H,$C391,VI_Debitos!$T:$T,$D391,VI_Debitos!$R:$R,LEFT(PAGADO!L$1,4),VI_Debitos!$Q:$Q,RIGHT(L$1,2))</f>
        <v>0</v>
      </c>
      <c r="M391" s="2">
        <f>SUMIFS(VI_Debitos!$V:$V,VI_Debitos!$H:$H,$C391,VI_Debitos!$T:$T,$D391,VI_Debitos!$R:$R,LEFT(PAGADO!M$1,4),VI_Debitos!$Q:$Q,RIGHT(M$1,2))</f>
        <v>0</v>
      </c>
      <c r="N391" s="2">
        <f>SUMIFS(VI_Debitos!$V:$V,VI_Debitos!$H:$H,$C391,VI_Debitos!$T:$T,$D391,VI_Debitos!$R:$R,LEFT(PAGADO!N$1,4),VI_Debitos!$Q:$Q,RIGHT(N$1,2))</f>
        <v>0</v>
      </c>
      <c r="O391" s="2">
        <f>SUMIFS(VI_Debitos!$V:$V,VI_Debitos!$H:$H,$C391,VI_Debitos!$T:$T,$D391,VI_Debitos!$R:$R,LEFT(PAGADO!O$1,4),VI_Debitos!$Q:$Q,RIGHT(O$1,2))</f>
        <v>0</v>
      </c>
      <c r="P391" s="2">
        <f>SUMIFS(VI_Debitos!$V:$V,VI_Debitos!$H:$H,$C391,VI_Debitos!$T:$T,$D391,VI_Debitos!$R:$R,LEFT(PAGADO!P$1,4),VI_Debitos!$Q:$Q,RIGHT(P$1,2))</f>
        <v>0</v>
      </c>
      <c r="Q391" s="2">
        <f>SUMIFS(VI_Debitos!$V:$V,VI_Debitos!$H:$H,$C391,VI_Debitos!$T:$T,$D391,VI_Debitos!$R:$R,LEFT(PAGADO!Q$1,4),VI_Debitos!$Q:$Q,RIGHT(Q$1,2))</f>
        <v>0</v>
      </c>
      <c r="R391" s="2">
        <f t="shared" si="6"/>
        <v>0</v>
      </c>
    </row>
    <row r="392" spans="6:18">
      <c r="F392" s="2">
        <f>SUMIFS(VI_Debitos!$V:$V,VI_Debitos!$H:$H,$C392,VI_Debitos!$T:$T,$D392,VI_Debitos!$R:$R,LEFT(PAGADO!F$1,4),VI_Debitos!$Q:$Q,RIGHT(F$1,2))</f>
        <v>0</v>
      </c>
      <c r="G392" s="2">
        <f>SUMIFS(VI_Debitos!$V:$V,VI_Debitos!$H:$H,$C392,VI_Debitos!$T:$T,$D392,VI_Debitos!$R:$R,LEFT(PAGADO!G$1,4),VI_Debitos!$Q:$Q,RIGHT(G$1,2))</f>
        <v>0</v>
      </c>
      <c r="H392" s="2">
        <f>SUMIFS(VI_Debitos!$V:$V,VI_Debitos!$H:$H,$C392,VI_Debitos!$T:$T,$D392,VI_Debitos!$R:$R,LEFT(PAGADO!H$1,4),VI_Debitos!$Q:$Q,RIGHT(H$1,2))</f>
        <v>0</v>
      </c>
      <c r="I392" s="2">
        <f>SUMIFS(VI_Debitos!$V:$V,VI_Debitos!$H:$H,$C392,VI_Debitos!$T:$T,$D392,VI_Debitos!$R:$R,LEFT(PAGADO!I$1,4),VI_Debitos!$Q:$Q,RIGHT(I$1,2))</f>
        <v>0</v>
      </c>
      <c r="J392" s="2">
        <f>SUMIFS(VI_Debitos!$V:$V,VI_Debitos!$H:$H,$C392,VI_Debitos!$T:$T,$D392,VI_Debitos!$R:$R,LEFT(PAGADO!J$1,4),VI_Debitos!$Q:$Q,RIGHT(J$1,2))</f>
        <v>0</v>
      </c>
      <c r="K392" s="2">
        <f>SUMIFS(VI_Debitos!$V:$V,VI_Debitos!$H:$H,$C392,VI_Debitos!$T:$T,$D392,VI_Debitos!$R:$R,LEFT(PAGADO!K$1,4),VI_Debitos!$Q:$Q,RIGHT(K$1,2))</f>
        <v>0</v>
      </c>
      <c r="L392" s="2">
        <f>SUMIFS(VI_Debitos!$V:$V,VI_Debitos!$H:$H,$C392,VI_Debitos!$T:$T,$D392,VI_Debitos!$R:$R,LEFT(PAGADO!L$1,4),VI_Debitos!$Q:$Q,RIGHT(L$1,2))</f>
        <v>0</v>
      </c>
      <c r="M392" s="2">
        <f>SUMIFS(VI_Debitos!$V:$V,VI_Debitos!$H:$H,$C392,VI_Debitos!$T:$T,$D392,VI_Debitos!$R:$R,LEFT(PAGADO!M$1,4),VI_Debitos!$Q:$Q,RIGHT(M$1,2))</f>
        <v>0</v>
      </c>
      <c r="N392" s="2">
        <f>SUMIFS(VI_Debitos!$V:$V,VI_Debitos!$H:$H,$C392,VI_Debitos!$T:$T,$D392,VI_Debitos!$R:$R,LEFT(PAGADO!N$1,4),VI_Debitos!$Q:$Q,RIGHT(N$1,2))</f>
        <v>0</v>
      </c>
      <c r="O392" s="2">
        <f>SUMIFS(VI_Debitos!$V:$V,VI_Debitos!$H:$H,$C392,VI_Debitos!$T:$T,$D392,VI_Debitos!$R:$R,LEFT(PAGADO!O$1,4),VI_Debitos!$Q:$Q,RIGHT(O$1,2))</f>
        <v>0</v>
      </c>
      <c r="P392" s="2">
        <f>SUMIFS(VI_Debitos!$V:$V,VI_Debitos!$H:$H,$C392,VI_Debitos!$T:$T,$D392,VI_Debitos!$R:$R,LEFT(PAGADO!P$1,4),VI_Debitos!$Q:$Q,RIGHT(P$1,2))</f>
        <v>0</v>
      </c>
      <c r="Q392" s="2">
        <f>SUMIFS(VI_Debitos!$V:$V,VI_Debitos!$H:$H,$C392,VI_Debitos!$T:$T,$D392,VI_Debitos!$R:$R,LEFT(PAGADO!Q$1,4),VI_Debitos!$Q:$Q,RIGHT(Q$1,2))</f>
        <v>0</v>
      </c>
      <c r="R392" s="2">
        <f t="shared" si="6"/>
        <v>0</v>
      </c>
    </row>
    <row r="393" spans="6:18">
      <c r="F393" s="2">
        <f>SUMIFS(VI_Debitos!$V:$V,VI_Debitos!$H:$H,$C393,VI_Debitos!$T:$T,$D393,VI_Debitos!$R:$R,LEFT(PAGADO!F$1,4),VI_Debitos!$Q:$Q,RIGHT(F$1,2))</f>
        <v>0</v>
      </c>
      <c r="G393" s="2">
        <f>SUMIFS(VI_Debitos!$V:$V,VI_Debitos!$H:$H,$C393,VI_Debitos!$T:$T,$D393,VI_Debitos!$R:$R,LEFT(PAGADO!G$1,4),VI_Debitos!$Q:$Q,RIGHT(G$1,2))</f>
        <v>0</v>
      </c>
      <c r="H393" s="2">
        <f>SUMIFS(VI_Debitos!$V:$V,VI_Debitos!$H:$H,$C393,VI_Debitos!$T:$T,$D393,VI_Debitos!$R:$R,LEFT(PAGADO!H$1,4),VI_Debitos!$Q:$Q,RIGHT(H$1,2))</f>
        <v>0</v>
      </c>
      <c r="I393" s="2">
        <f>SUMIFS(VI_Debitos!$V:$V,VI_Debitos!$H:$H,$C393,VI_Debitos!$T:$T,$D393,VI_Debitos!$R:$R,LEFT(PAGADO!I$1,4),VI_Debitos!$Q:$Q,RIGHT(I$1,2))</f>
        <v>0</v>
      </c>
      <c r="J393" s="2">
        <f>SUMIFS(VI_Debitos!$V:$V,VI_Debitos!$H:$H,$C393,VI_Debitos!$T:$T,$D393,VI_Debitos!$R:$R,LEFT(PAGADO!J$1,4),VI_Debitos!$Q:$Q,RIGHT(J$1,2))</f>
        <v>0</v>
      </c>
      <c r="K393" s="2">
        <f>SUMIFS(VI_Debitos!$V:$V,VI_Debitos!$H:$H,$C393,VI_Debitos!$T:$T,$D393,VI_Debitos!$R:$R,LEFT(PAGADO!K$1,4),VI_Debitos!$Q:$Q,RIGHT(K$1,2))</f>
        <v>0</v>
      </c>
      <c r="L393" s="2">
        <f>SUMIFS(VI_Debitos!$V:$V,VI_Debitos!$H:$H,$C393,VI_Debitos!$T:$T,$D393,VI_Debitos!$R:$R,LEFT(PAGADO!L$1,4),VI_Debitos!$Q:$Q,RIGHT(L$1,2))</f>
        <v>0</v>
      </c>
      <c r="M393" s="2">
        <f>SUMIFS(VI_Debitos!$V:$V,VI_Debitos!$H:$H,$C393,VI_Debitos!$T:$T,$D393,VI_Debitos!$R:$R,LEFT(PAGADO!M$1,4),VI_Debitos!$Q:$Q,RIGHT(M$1,2))</f>
        <v>0</v>
      </c>
      <c r="N393" s="2">
        <f>SUMIFS(VI_Debitos!$V:$V,VI_Debitos!$H:$H,$C393,VI_Debitos!$T:$T,$D393,VI_Debitos!$R:$R,LEFT(PAGADO!N$1,4),VI_Debitos!$Q:$Q,RIGHT(N$1,2))</f>
        <v>0</v>
      </c>
      <c r="O393" s="2">
        <f>SUMIFS(VI_Debitos!$V:$V,VI_Debitos!$H:$H,$C393,VI_Debitos!$T:$T,$D393,VI_Debitos!$R:$R,LEFT(PAGADO!O$1,4),VI_Debitos!$Q:$Q,RIGHT(O$1,2))</f>
        <v>0</v>
      </c>
      <c r="P393" s="2">
        <f>SUMIFS(VI_Debitos!$V:$V,VI_Debitos!$H:$H,$C393,VI_Debitos!$T:$T,$D393,VI_Debitos!$R:$R,LEFT(PAGADO!P$1,4),VI_Debitos!$Q:$Q,RIGHT(P$1,2))</f>
        <v>0</v>
      </c>
      <c r="Q393" s="2">
        <f>SUMIFS(VI_Debitos!$V:$V,VI_Debitos!$H:$H,$C393,VI_Debitos!$T:$T,$D393,VI_Debitos!$R:$R,LEFT(PAGADO!Q$1,4),VI_Debitos!$Q:$Q,RIGHT(Q$1,2))</f>
        <v>0</v>
      </c>
      <c r="R393" s="2">
        <f t="shared" si="6"/>
        <v>0</v>
      </c>
    </row>
    <row r="394" spans="6:18">
      <c r="F394" s="2">
        <f>SUMIFS(VI_Debitos!$V:$V,VI_Debitos!$H:$H,$C394,VI_Debitos!$T:$T,$D394,VI_Debitos!$R:$R,LEFT(PAGADO!F$1,4),VI_Debitos!$Q:$Q,RIGHT(F$1,2))</f>
        <v>0</v>
      </c>
      <c r="G394" s="2">
        <f>SUMIFS(VI_Debitos!$V:$V,VI_Debitos!$H:$H,$C394,VI_Debitos!$T:$T,$D394,VI_Debitos!$R:$R,LEFT(PAGADO!G$1,4),VI_Debitos!$Q:$Q,RIGHT(G$1,2))</f>
        <v>0</v>
      </c>
      <c r="H394" s="2">
        <f>SUMIFS(VI_Debitos!$V:$V,VI_Debitos!$H:$H,$C394,VI_Debitos!$T:$T,$D394,VI_Debitos!$R:$R,LEFT(PAGADO!H$1,4),VI_Debitos!$Q:$Q,RIGHT(H$1,2))</f>
        <v>0</v>
      </c>
      <c r="I394" s="2">
        <f>SUMIFS(VI_Debitos!$V:$V,VI_Debitos!$H:$H,$C394,VI_Debitos!$T:$T,$D394,VI_Debitos!$R:$R,LEFT(PAGADO!I$1,4),VI_Debitos!$Q:$Q,RIGHT(I$1,2))</f>
        <v>0</v>
      </c>
      <c r="J394" s="2">
        <f>SUMIFS(VI_Debitos!$V:$V,VI_Debitos!$H:$H,$C394,VI_Debitos!$T:$T,$D394,VI_Debitos!$R:$R,LEFT(PAGADO!J$1,4),VI_Debitos!$Q:$Q,RIGHT(J$1,2))</f>
        <v>0</v>
      </c>
      <c r="K394" s="2">
        <f>SUMIFS(VI_Debitos!$V:$V,VI_Debitos!$H:$H,$C394,VI_Debitos!$T:$T,$D394,VI_Debitos!$R:$R,LEFT(PAGADO!K$1,4),VI_Debitos!$Q:$Q,RIGHT(K$1,2))</f>
        <v>0</v>
      </c>
      <c r="L394" s="2">
        <f>SUMIFS(VI_Debitos!$V:$V,VI_Debitos!$H:$H,$C394,VI_Debitos!$T:$T,$D394,VI_Debitos!$R:$R,LEFT(PAGADO!L$1,4),VI_Debitos!$Q:$Q,RIGHT(L$1,2))</f>
        <v>0</v>
      </c>
      <c r="M394" s="2">
        <f>SUMIFS(VI_Debitos!$V:$V,VI_Debitos!$H:$H,$C394,VI_Debitos!$T:$T,$D394,VI_Debitos!$R:$R,LEFT(PAGADO!M$1,4),VI_Debitos!$Q:$Q,RIGHT(M$1,2))</f>
        <v>0</v>
      </c>
      <c r="N394" s="2">
        <f>SUMIFS(VI_Debitos!$V:$V,VI_Debitos!$H:$H,$C394,VI_Debitos!$T:$T,$D394,VI_Debitos!$R:$R,LEFT(PAGADO!N$1,4),VI_Debitos!$Q:$Q,RIGHT(N$1,2))</f>
        <v>0</v>
      </c>
      <c r="O394" s="2">
        <f>SUMIFS(VI_Debitos!$V:$V,VI_Debitos!$H:$H,$C394,VI_Debitos!$T:$T,$D394,VI_Debitos!$R:$R,LEFT(PAGADO!O$1,4),VI_Debitos!$Q:$Q,RIGHT(O$1,2))</f>
        <v>0</v>
      </c>
      <c r="P394" s="2">
        <f>SUMIFS(VI_Debitos!$V:$V,VI_Debitos!$H:$H,$C394,VI_Debitos!$T:$T,$D394,VI_Debitos!$R:$R,LEFT(PAGADO!P$1,4),VI_Debitos!$Q:$Q,RIGHT(P$1,2))</f>
        <v>0</v>
      </c>
      <c r="Q394" s="2">
        <f>SUMIFS(VI_Debitos!$V:$V,VI_Debitos!$H:$H,$C394,VI_Debitos!$T:$T,$D394,VI_Debitos!$R:$R,LEFT(PAGADO!Q$1,4),VI_Debitos!$Q:$Q,RIGHT(Q$1,2))</f>
        <v>0</v>
      </c>
      <c r="R394" s="2">
        <f t="shared" si="6"/>
        <v>0</v>
      </c>
    </row>
    <row r="395" spans="6:18">
      <c r="F395" s="2">
        <f>SUMIFS(VI_Debitos!$V:$V,VI_Debitos!$H:$H,$C395,VI_Debitos!$T:$T,$D395,VI_Debitos!$R:$R,LEFT(PAGADO!F$1,4),VI_Debitos!$Q:$Q,RIGHT(F$1,2))</f>
        <v>0</v>
      </c>
      <c r="G395" s="2">
        <f>SUMIFS(VI_Debitos!$V:$V,VI_Debitos!$H:$H,$C395,VI_Debitos!$T:$T,$D395,VI_Debitos!$R:$R,LEFT(PAGADO!G$1,4),VI_Debitos!$Q:$Q,RIGHT(G$1,2))</f>
        <v>0</v>
      </c>
      <c r="H395" s="2">
        <f>SUMIFS(VI_Debitos!$V:$V,VI_Debitos!$H:$H,$C395,VI_Debitos!$T:$T,$D395,VI_Debitos!$R:$R,LEFT(PAGADO!H$1,4),VI_Debitos!$Q:$Q,RIGHT(H$1,2))</f>
        <v>0</v>
      </c>
      <c r="I395" s="2">
        <f>SUMIFS(VI_Debitos!$V:$V,VI_Debitos!$H:$H,$C395,VI_Debitos!$T:$T,$D395,VI_Debitos!$R:$R,LEFT(PAGADO!I$1,4),VI_Debitos!$Q:$Q,RIGHT(I$1,2))</f>
        <v>0</v>
      </c>
      <c r="J395" s="2">
        <f>SUMIFS(VI_Debitos!$V:$V,VI_Debitos!$H:$H,$C395,VI_Debitos!$T:$T,$D395,VI_Debitos!$R:$R,LEFT(PAGADO!J$1,4),VI_Debitos!$Q:$Q,RIGHT(J$1,2))</f>
        <v>0</v>
      </c>
      <c r="K395" s="2">
        <f>SUMIFS(VI_Debitos!$V:$V,VI_Debitos!$H:$H,$C395,VI_Debitos!$T:$T,$D395,VI_Debitos!$R:$R,LEFT(PAGADO!K$1,4),VI_Debitos!$Q:$Q,RIGHT(K$1,2))</f>
        <v>0</v>
      </c>
      <c r="L395" s="2">
        <f>SUMIFS(VI_Debitos!$V:$V,VI_Debitos!$H:$H,$C395,VI_Debitos!$T:$T,$D395,VI_Debitos!$R:$R,LEFT(PAGADO!L$1,4),VI_Debitos!$Q:$Q,RIGHT(L$1,2))</f>
        <v>0</v>
      </c>
      <c r="M395" s="2">
        <f>SUMIFS(VI_Debitos!$V:$V,VI_Debitos!$H:$H,$C395,VI_Debitos!$T:$T,$D395,VI_Debitos!$R:$R,LEFT(PAGADO!M$1,4),VI_Debitos!$Q:$Q,RIGHT(M$1,2))</f>
        <v>0</v>
      </c>
      <c r="N395" s="2">
        <f>SUMIFS(VI_Debitos!$V:$V,VI_Debitos!$H:$H,$C395,VI_Debitos!$T:$T,$D395,VI_Debitos!$R:$R,LEFT(PAGADO!N$1,4),VI_Debitos!$Q:$Q,RIGHT(N$1,2))</f>
        <v>0</v>
      </c>
      <c r="O395" s="2">
        <f>SUMIFS(VI_Debitos!$V:$V,VI_Debitos!$H:$H,$C395,VI_Debitos!$T:$T,$D395,VI_Debitos!$R:$R,LEFT(PAGADO!O$1,4),VI_Debitos!$Q:$Q,RIGHT(O$1,2))</f>
        <v>0</v>
      </c>
      <c r="P395" s="2">
        <f>SUMIFS(VI_Debitos!$V:$V,VI_Debitos!$H:$H,$C395,VI_Debitos!$T:$T,$D395,VI_Debitos!$R:$R,LEFT(PAGADO!P$1,4),VI_Debitos!$Q:$Q,RIGHT(P$1,2))</f>
        <v>0</v>
      </c>
      <c r="Q395" s="2">
        <f>SUMIFS(VI_Debitos!$V:$V,VI_Debitos!$H:$H,$C395,VI_Debitos!$T:$T,$D395,VI_Debitos!$R:$R,LEFT(PAGADO!Q$1,4),VI_Debitos!$Q:$Q,RIGHT(Q$1,2))</f>
        <v>0</v>
      </c>
      <c r="R395" s="2">
        <f t="shared" si="6"/>
        <v>0</v>
      </c>
    </row>
    <row r="396" spans="6:18">
      <c r="F396" s="2">
        <f>SUMIFS(VI_Debitos!$V:$V,VI_Debitos!$H:$H,$C396,VI_Debitos!$T:$T,$D396,VI_Debitos!$R:$R,LEFT(PAGADO!F$1,4),VI_Debitos!$Q:$Q,RIGHT(F$1,2))</f>
        <v>0</v>
      </c>
      <c r="G396" s="2">
        <f>SUMIFS(VI_Debitos!$V:$V,VI_Debitos!$H:$H,$C396,VI_Debitos!$T:$T,$D396,VI_Debitos!$R:$R,LEFT(PAGADO!G$1,4),VI_Debitos!$Q:$Q,RIGHT(G$1,2))</f>
        <v>0</v>
      </c>
      <c r="H396" s="2">
        <f>SUMIFS(VI_Debitos!$V:$V,VI_Debitos!$H:$H,$C396,VI_Debitos!$T:$T,$D396,VI_Debitos!$R:$R,LEFT(PAGADO!H$1,4),VI_Debitos!$Q:$Q,RIGHT(H$1,2))</f>
        <v>0</v>
      </c>
      <c r="I396" s="2">
        <f>SUMIFS(VI_Debitos!$V:$V,VI_Debitos!$H:$H,$C396,VI_Debitos!$T:$T,$D396,VI_Debitos!$R:$R,LEFT(PAGADO!I$1,4),VI_Debitos!$Q:$Q,RIGHT(I$1,2))</f>
        <v>0</v>
      </c>
      <c r="J396" s="2">
        <f>SUMIFS(VI_Debitos!$V:$V,VI_Debitos!$H:$H,$C396,VI_Debitos!$T:$T,$D396,VI_Debitos!$R:$R,LEFT(PAGADO!J$1,4),VI_Debitos!$Q:$Q,RIGHT(J$1,2))</f>
        <v>0</v>
      </c>
      <c r="K396" s="2">
        <f>SUMIFS(VI_Debitos!$V:$V,VI_Debitos!$H:$H,$C396,VI_Debitos!$T:$T,$D396,VI_Debitos!$R:$R,LEFT(PAGADO!K$1,4),VI_Debitos!$Q:$Q,RIGHT(K$1,2))</f>
        <v>0</v>
      </c>
      <c r="L396" s="2">
        <f>SUMIFS(VI_Debitos!$V:$V,VI_Debitos!$H:$H,$C396,VI_Debitos!$T:$T,$D396,VI_Debitos!$R:$R,LEFT(PAGADO!L$1,4),VI_Debitos!$Q:$Q,RIGHT(L$1,2))</f>
        <v>0</v>
      </c>
      <c r="M396" s="2">
        <f>SUMIFS(VI_Debitos!$V:$V,VI_Debitos!$H:$H,$C396,VI_Debitos!$T:$T,$D396,VI_Debitos!$R:$R,LEFT(PAGADO!M$1,4),VI_Debitos!$Q:$Q,RIGHT(M$1,2))</f>
        <v>0</v>
      </c>
      <c r="N396" s="2">
        <f>SUMIFS(VI_Debitos!$V:$V,VI_Debitos!$H:$H,$C396,VI_Debitos!$T:$T,$D396,VI_Debitos!$R:$R,LEFT(PAGADO!N$1,4),VI_Debitos!$Q:$Q,RIGHT(N$1,2))</f>
        <v>0</v>
      </c>
      <c r="O396" s="2">
        <f>SUMIFS(VI_Debitos!$V:$V,VI_Debitos!$H:$H,$C396,VI_Debitos!$T:$T,$D396,VI_Debitos!$R:$R,LEFT(PAGADO!O$1,4),VI_Debitos!$Q:$Q,RIGHT(O$1,2))</f>
        <v>0</v>
      </c>
      <c r="P396" s="2">
        <f>SUMIFS(VI_Debitos!$V:$V,VI_Debitos!$H:$H,$C396,VI_Debitos!$T:$T,$D396,VI_Debitos!$R:$R,LEFT(PAGADO!P$1,4),VI_Debitos!$Q:$Q,RIGHT(P$1,2))</f>
        <v>0</v>
      </c>
      <c r="Q396" s="2">
        <f>SUMIFS(VI_Debitos!$V:$V,VI_Debitos!$H:$H,$C396,VI_Debitos!$T:$T,$D396,VI_Debitos!$R:$R,LEFT(PAGADO!Q$1,4),VI_Debitos!$Q:$Q,RIGHT(Q$1,2))</f>
        <v>0</v>
      </c>
      <c r="R396" s="2">
        <f t="shared" si="6"/>
        <v>0</v>
      </c>
    </row>
    <row r="397" spans="6:18">
      <c r="F397" s="2">
        <f>SUMIFS(VI_Debitos!$V:$V,VI_Debitos!$H:$H,$C397,VI_Debitos!$T:$T,$D397,VI_Debitos!$R:$R,LEFT(PAGADO!F$1,4),VI_Debitos!$Q:$Q,RIGHT(F$1,2))</f>
        <v>0</v>
      </c>
      <c r="G397" s="2">
        <f>SUMIFS(VI_Debitos!$V:$V,VI_Debitos!$H:$H,$C397,VI_Debitos!$T:$T,$D397,VI_Debitos!$R:$R,LEFT(PAGADO!G$1,4),VI_Debitos!$Q:$Q,RIGHT(G$1,2))</f>
        <v>0</v>
      </c>
      <c r="H397" s="2">
        <f>SUMIFS(VI_Debitos!$V:$V,VI_Debitos!$H:$H,$C397,VI_Debitos!$T:$T,$D397,VI_Debitos!$R:$R,LEFT(PAGADO!H$1,4),VI_Debitos!$Q:$Q,RIGHT(H$1,2))</f>
        <v>0</v>
      </c>
      <c r="I397" s="2">
        <f>SUMIFS(VI_Debitos!$V:$V,VI_Debitos!$H:$H,$C397,VI_Debitos!$T:$T,$D397,VI_Debitos!$R:$R,LEFT(PAGADO!I$1,4),VI_Debitos!$Q:$Q,RIGHT(I$1,2))</f>
        <v>0</v>
      </c>
      <c r="J397" s="2">
        <f>SUMIFS(VI_Debitos!$V:$V,VI_Debitos!$H:$H,$C397,VI_Debitos!$T:$T,$D397,VI_Debitos!$R:$R,LEFT(PAGADO!J$1,4),VI_Debitos!$Q:$Q,RIGHT(J$1,2))</f>
        <v>0</v>
      </c>
      <c r="K397" s="2">
        <f>SUMIFS(VI_Debitos!$V:$V,VI_Debitos!$H:$H,$C397,VI_Debitos!$T:$T,$D397,VI_Debitos!$R:$R,LEFT(PAGADO!K$1,4),VI_Debitos!$Q:$Q,RIGHT(K$1,2))</f>
        <v>0</v>
      </c>
      <c r="L397" s="2">
        <f>SUMIFS(VI_Debitos!$V:$V,VI_Debitos!$H:$H,$C397,VI_Debitos!$T:$T,$D397,VI_Debitos!$R:$R,LEFT(PAGADO!L$1,4),VI_Debitos!$Q:$Q,RIGHT(L$1,2))</f>
        <v>0</v>
      </c>
      <c r="M397" s="2">
        <f>SUMIFS(VI_Debitos!$V:$V,VI_Debitos!$H:$H,$C397,VI_Debitos!$T:$T,$D397,VI_Debitos!$R:$R,LEFT(PAGADO!M$1,4),VI_Debitos!$Q:$Q,RIGHT(M$1,2))</f>
        <v>0</v>
      </c>
      <c r="N397" s="2">
        <f>SUMIFS(VI_Debitos!$V:$V,VI_Debitos!$H:$H,$C397,VI_Debitos!$T:$T,$D397,VI_Debitos!$R:$R,LEFT(PAGADO!N$1,4),VI_Debitos!$Q:$Q,RIGHT(N$1,2))</f>
        <v>0</v>
      </c>
      <c r="O397" s="2">
        <f>SUMIFS(VI_Debitos!$V:$V,VI_Debitos!$H:$H,$C397,VI_Debitos!$T:$T,$D397,VI_Debitos!$R:$R,LEFT(PAGADO!O$1,4),VI_Debitos!$Q:$Q,RIGHT(O$1,2))</f>
        <v>0</v>
      </c>
      <c r="P397" s="2">
        <f>SUMIFS(VI_Debitos!$V:$V,VI_Debitos!$H:$H,$C397,VI_Debitos!$T:$T,$D397,VI_Debitos!$R:$R,LEFT(PAGADO!P$1,4),VI_Debitos!$Q:$Q,RIGHT(P$1,2))</f>
        <v>0</v>
      </c>
      <c r="Q397" s="2">
        <f>SUMIFS(VI_Debitos!$V:$V,VI_Debitos!$H:$H,$C397,VI_Debitos!$T:$T,$D397,VI_Debitos!$R:$R,LEFT(PAGADO!Q$1,4),VI_Debitos!$Q:$Q,RIGHT(Q$1,2))</f>
        <v>0</v>
      </c>
      <c r="R397" s="2">
        <f t="shared" si="6"/>
        <v>0</v>
      </c>
    </row>
    <row r="398" spans="6:18">
      <c r="F398" s="2">
        <f>SUMIFS(VI_Debitos!$V:$V,VI_Debitos!$H:$H,$C398,VI_Debitos!$T:$T,$D398,VI_Debitos!$R:$R,LEFT(PAGADO!F$1,4),VI_Debitos!$Q:$Q,RIGHT(F$1,2))</f>
        <v>0</v>
      </c>
      <c r="G398" s="2">
        <f>SUMIFS(VI_Debitos!$V:$V,VI_Debitos!$H:$H,$C398,VI_Debitos!$T:$T,$D398,VI_Debitos!$R:$R,LEFT(PAGADO!G$1,4),VI_Debitos!$Q:$Q,RIGHT(G$1,2))</f>
        <v>0</v>
      </c>
      <c r="H398" s="2">
        <f>SUMIFS(VI_Debitos!$V:$V,VI_Debitos!$H:$H,$C398,VI_Debitos!$T:$T,$D398,VI_Debitos!$R:$R,LEFT(PAGADO!H$1,4),VI_Debitos!$Q:$Q,RIGHT(H$1,2))</f>
        <v>0</v>
      </c>
      <c r="I398" s="2">
        <f>SUMIFS(VI_Debitos!$V:$V,VI_Debitos!$H:$H,$C398,VI_Debitos!$T:$T,$D398,VI_Debitos!$R:$R,LEFT(PAGADO!I$1,4),VI_Debitos!$Q:$Q,RIGHT(I$1,2))</f>
        <v>0</v>
      </c>
      <c r="J398" s="2">
        <f>SUMIFS(VI_Debitos!$V:$V,VI_Debitos!$H:$H,$C398,VI_Debitos!$T:$T,$D398,VI_Debitos!$R:$R,LEFT(PAGADO!J$1,4),VI_Debitos!$Q:$Q,RIGHT(J$1,2))</f>
        <v>0</v>
      </c>
      <c r="K398" s="2">
        <f>SUMIFS(VI_Debitos!$V:$V,VI_Debitos!$H:$H,$C398,VI_Debitos!$T:$T,$D398,VI_Debitos!$R:$R,LEFT(PAGADO!K$1,4),VI_Debitos!$Q:$Q,RIGHT(K$1,2))</f>
        <v>0</v>
      </c>
      <c r="L398" s="2">
        <f>SUMIFS(VI_Debitos!$V:$V,VI_Debitos!$H:$H,$C398,VI_Debitos!$T:$T,$D398,VI_Debitos!$R:$R,LEFT(PAGADO!L$1,4),VI_Debitos!$Q:$Q,RIGHT(L$1,2))</f>
        <v>0</v>
      </c>
      <c r="M398" s="2">
        <f>SUMIFS(VI_Debitos!$V:$V,VI_Debitos!$H:$H,$C398,VI_Debitos!$T:$T,$D398,VI_Debitos!$R:$R,LEFT(PAGADO!M$1,4),VI_Debitos!$Q:$Q,RIGHT(M$1,2))</f>
        <v>0</v>
      </c>
      <c r="N398" s="2">
        <f>SUMIFS(VI_Debitos!$V:$V,VI_Debitos!$H:$H,$C398,VI_Debitos!$T:$T,$D398,VI_Debitos!$R:$R,LEFT(PAGADO!N$1,4),VI_Debitos!$Q:$Q,RIGHT(N$1,2))</f>
        <v>0</v>
      </c>
      <c r="O398" s="2">
        <f>SUMIFS(VI_Debitos!$V:$V,VI_Debitos!$H:$H,$C398,VI_Debitos!$T:$T,$D398,VI_Debitos!$R:$R,LEFT(PAGADO!O$1,4),VI_Debitos!$Q:$Q,RIGHT(O$1,2))</f>
        <v>0</v>
      </c>
      <c r="P398" s="2">
        <f>SUMIFS(VI_Debitos!$V:$V,VI_Debitos!$H:$H,$C398,VI_Debitos!$T:$T,$D398,VI_Debitos!$R:$R,LEFT(PAGADO!P$1,4),VI_Debitos!$Q:$Q,RIGHT(P$1,2))</f>
        <v>0</v>
      </c>
      <c r="Q398" s="2">
        <f>SUMIFS(VI_Debitos!$V:$V,VI_Debitos!$H:$H,$C398,VI_Debitos!$T:$T,$D398,VI_Debitos!$R:$R,LEFT(PAGADO!Q$1,4),VI_Debitos!$Q:$Q,RIGHT(Q$1,2))</f>
        <v>0</v>
      </c>
      <c r="R398" s="2">
        <f t="shared" si="6"/>
        <v>0</v>
      </c>
    </row>
    <row r="399" spans="6:18">
      <c r="F399" s="2">
        <f>SUMIFS(VI_Debitos!$V:$V,VI_Debitos!$H:$H,$C399,VI_Debitos!$T:$T,$D399,VI_Debitos!$R:$R,LEFT(PAGADO!F$1,4),VI_Debitos!$Q:$Q,RIGHT(F$1,2))</f>
        <v>0</v>
      </c>
      <c r="G399" s="2">
        <f>SUMIFS(VI_Debitos!$V:$V,VI_Debitos!$H:$H,$C399,VI_Debitos!$T:$T,$D399,VI_Debitos!$R:$R,LEFT(PAGADO!G$1,4),VI_Debitos!$Q:$Q,RIGHT(G$1,2))</f>
        <v>0</v>
      </c>
      <c r="H399" s="2">
        <f>SUMIFS(VI_Debitos!$V:$V,VI_Debitos!$H:$H,$C399,VI_Debitos!$T:$T,$D399,VI_Debitos!$R:$R,LEFT(PAGADO!H$1,4),VI_Debitos!$Q:$Q,RIGHT(H$1,2))</f>
        <v>0</v>
      </c>
      <c r="I399" s="2">
        <f>SUMIFS(VI_Debitos!$V:$V,VI_Debitos!$H:$H,$C399,VI_Debitos!$T:$T,$D399,VI_Debitos!$R:$R,LEFT(PAGADO!I$1,4),VI_Debitos!$Q:$Q,RIGHT(I$1,2))</f>
        <v>0</v>
      </c>
      <c r="J399" s="2">
        <f>SUMIFS(VI_Debitos!$V:$V,VI_Debitos!$H:$H,$C399,VI_Debitos!$T:$T,$D399,VI_Debitos!$R:$R,LEFT(PAGADO!J$1,4),VI_Debitos!$Q:$Q,RIGHT(J$1,2))</f>
        <v>0</v>
      </c>
      <c r="K399" s="2">
        <f>SUMIFS(VI_Debitos!$V:$V,VI_Debitos!$H:$H,$C399,VI_Debitos!$T:$T,$D399,VI_Debitos!$R:$R,LEFT(PAGADO!K$1,4),VI_Debitos!$Q:$Q,RIGHT(K$1,2))</f>
        <v>0</v>
      </c>
      <c r="L399" s="2">
        <f>SUMIFS(VI_Debitos!$V:$V,VI_Debitos!$H:$H,$C399,VI_Debitos!$T:$T,$D399,VI_Debitos!$R:$R,LEFT(PAGADO!L$1,4),VI_Debitos!$Q:$Q,RIGHT(L$1,2))</f>
        <v>0</v>
      </c>
      <c r="M399" s="2">
        <f>SUMIFS(VI_Debitos!$V:$V,VI_Debitos!$H:$H,$C399,VI_Debitos!$T:$T,$D399,VI_Debitos!$R:$R,LEFT(PAGADO!M$1,4),VI_Debitos!$Q:$Q,RIGHT(M$1,2))</f>
        <v>0</v>
      </c>
      <c r="N399" s="2">
        <f>SUMIFS(VI_Debitos!$V:$V,VI_Debitos!$H:$H,$C399,VI_Debitos!$T:$T,$D399,VI_Debitos!$R:$R,LEFT(PAGADO!N$1,4),VI_Debitos!$Q:$Q,RIGHT(N$1,2))</f>
        <v>0</v>
      </c>
      <c r="O399" s="2">
        <f>SUMIFS(VI_Debitos!$V:$V,VI_Debitos!$H:$H,$C399,VI_Debitos!$T:$T,$D399,VI_Debitos!$R:$R,LEFT(PAGADO!O$1,4),VI_Debitos!$Q:$Q,RIGHT(O$1,2))</f>
        <v>0</v>
      </c>
      <c r="P399" s="2">
        <f>SUMIFS(VI_Debitos!$V:$V,VI_Debitos!$H:$H,$C399,VI_Debitos!$T:$T,$D399,VI_Debitos!$R:$R,LEFT(PAGADO!P$1,4),VI_Debitos!$Q:$Q,RIGHT(P$1,2))</f>
        <v>0</v>
      </c>
      <c r="Q399" s="2">
        <f>SUMIFS(VI_Debitos!$V:$V,VI_Debitos!$H:$H,$C399,VI_Debitos!$T:$T,$D399,VI_Debitos!$R:$R,LEFT(PAGADO!Q$1,4),VI_Debitos!$Q:$Q,RIGHT(Q$1,2))</f>
        <v>0</v>
      </c>
      <c r="R399" s="2">
        <f t="shared" si="6"/>
        <v>0</v>
      </c>
    </row>
    <row r="400" spans="6:18">
      <c r="F400" s="2">
        <f>SUMIFS(VI_Debitos!$V:$V,VI_Debitos!$H:$H,$C400,VI_Debitos!$T:$T,$D400,VI_Debitos!$R:$R,LEFT(PAGADO!F$1,4),VI_Debitos!$Q:$Q,RIGHT(F$1,2))</f>
        <v>0</v>
      </c>
      <c r="G400" s="2">
        <f>SUMIFS(VI_Debitos!$V:$V,VI_Debitos!$H:$H,$C400,VI_Debitos!$T:$T,$D400,VI_Debitos!$R:$R,LEFT(PAGADO!G$1,4),VI_Debitos!$Q:$Q,RIGHT(G$1,2))</f>
        <v>0</v>
      </c>
      <c r="H400" s="2">
        <f>SUMIFS(VI_Debitos!$V:$V,VI_Debitos!$H:$H,$C400,VI_Debitos!$T:$T,$D400,VI_Debitos!$R:$R,LEFT(PAGADO!H$1,4),VI_Debitos!$Q:$Q,RIGHT(H$1,2))</f>
        <v>0</v>
      </c>
      <c r="I400" s="2">
        <f>SUMIFS(VI_Debitos!$V:$V,VI_Debitos!$H:$H,$C400,VI_Debitos!$T:$T,$D400,VI_Debitos!$R:$R,LEFT(PAGADO!I$1,4),VI_Debitos!$Q:$Q,RIGHT(I$1,2))</f>
        <v>0</v>
      </c>
      <c r="J400" s="2">
        <f>SUMIFS(VI_Debitos!$V:$V,VI_Debitos!$H:$H,$C400,VI_Debitos!$T:$T,$D400,VI_Debitos!$R:$R,LEFT(PAGADO!J$1,4),VI_Debitos!$Q:$Q,RIGHT(J$1,2))</f>
        <v>0</v>
      </c>
      <c r="K400" s="2">
        <f>SUMIFS(VI_Debitos!$V:$V,VI_Debitos!$H:$H,$C400,VI_Debitos!$T:$T,$D400,VI_Debitos!$R:$R,LEFT(PAGADO!K$1,4),VI_Debitos!$Q:$Q,RIGHT(K$1,2))</f>
        <v>0</v>
      </c>
      <c r="L400" s="2">
        <f>SUMIFS(VI_Debitos!$V:$V,VI_Debitos!$H:$H,$C400,VI_Debitos!$T:$T,$D400,VI_Debitos!$R:$R,LEFT(PAGADO!L$1,4),VI_Debitos!$Q:$Q,RIGHT(L$1,2))</f>
        <v>0</v>
      </c>
      <c r="M400" s="2">
        <f>SUMIFS(VI_Debitos!$V:$V,VI_Debitos!$H:$H,$C400,VI_Debitos!$T:$T,$D400,VI_Debitos!$R:$R,LEFT(PAGADO!M$1,4),VI_Debitos!$Q:$Q,RIGHT(M$1,2))</f>
        <v>0</v>
      </c>
      <c r="N400" s="2">
        <f>SUMIFS(VI_Debitos!$V:$V,VI_Debitos!$H:$H,$C400,VI_Debitos!$T:$T,$D400,VI_Debitos!$R:$R,LEFT(PAGADO!N$1,4),VI_Debitos!$Q:$Q,RIGHT(N$1,2))</f>
        <v>0</v>
      </c>
      <c r="O400" s="2">
        <f>SUMIFS(VI_Debitos!$V:$V,VI_Debitos!$H:$H,$C400,VI_Debitos!$T:$T,$D400,VI_Debitos!$R:$R,LEFT(PAGADO!O$1,4),VI_Debitos!$Q:$Q,RIGHT(O$1,2))</f>
        <v>0</v>
      </c>
      <c r="P400" s="2">
        <f>SUMIFS(VI_Debitos!$V:$V,VI_Debitos!$H:$H,$C400,VI_Debitos!$T:$T,$D400,VI_Debitos!$R:$R,LEFT(PAGADO!P$1,4),VI_Debitos!$Q:$Q,RIGHT(P$1,2))</f>
        <v>0</v>
      </c>
      <c r="Q400" s="2">
        <f>SUMIFS(VI_Debitos!$V:$V,VI_Debitos!$H:$H,$C400,VI_Debitos!$T:$T,$D400,VI_Debitos!$R:$R,LEFT(PAGADO!Q$1,4),VI_Debitos!$Q:$Q,RIGHT(Q$1,2))</f>
        <v>0</v>
      </c>
      <c r="R400" s="2">
        <f t="shared" si="6"/>
        <v>0</v>
      </c>
    </row>
    <row r="401" spans="6:18">
      <c r="F401" s="2">
        <f>SUMIFS(VI_Debitos!$V:$V,VI_Debitos!$H:$H,$C401,VI_Debitos!$T:$T,$D401,VI_Debitos!$R:$R,LEFT(PAGADO!F$1,4),VI_Debitos!$Q:$Q,RIGHT(F$1,2))</f>
        <v>0</v>
      </c>
      <c r="G401" s="2">
        <f>SUMIFS(VI_Debitos!$V:$V,VI_Debitos!$H:$H,$C401,VI_Debitos!$T:$T,$D401,VI_Debitos!$R:$R,LEFT(PAGADO!G$1,4),VI_Debitos!$Q:$Q,RIGHT(G$1,2))</f>
        <v>0</v>
      </c>
      <c r="H401" s="2">
        <f>SUMIFS(VI_Debitos!$V:$V,VI_Debitos!$H:$H,$C401,VI_Debitos!$T:$T,$D401,VI_Debitos!$R:$R,LEFT(PAGADO!H$1,4),VI_Debitos!$Q:$Q,RIGHT(H$1,2))</f>
        <v>0</v>
      </c>
      <c r="I401" s="2">
        <f>SUMIFS(VI_Debitos!$V:$V,VI_Debitos!$H:$H,$C401,VI_Debitos!$T:$T,$D401,VI_Debitos!$R:$R,LEFT(PAGADO!I$1,4),VI_Debitos!$Q:$Q,RIGHT(I$1,2))</f>
        <v>0</v>
      </c>
      <c r="J401" s="2">
        <f>SUMIFS(VI_Debitos!$V:$V,VI_Debitos!$H:$H,$C401,VI_Debitos!$T:$T,$D401,VI_Debitos!$R:$R,LEFT(PAGADO!J$1,4),VI_Debitos!$Q:$Q,RIGHT(J$1,2))</f>
        <v>0</v>
      </c>
      <c r="K401" s="2">
        <f>SUMIFS(VI_Debitos!$V:$V,VI_Debitos!$H:$H,$C401,VI_Debitos!$T:$T,$D401,VI_Debitos!$R:$R,LEFT(PAGADO!K$1,4),VI_Debitos!$Q:$Q,RIGHT(K$1,2))</f>
        <v>0</v>
      </c>
      <c r="L401" s="2">
        <f>SUMIFS(VI_Debitos!$V:$V,VI_Debitos!$H:$H,$C401,VI_Debitos!$T:$T,$D401,VI_Debitos!$R:$R,LEFT(PAGADO!L$1,4),VI_Debitos!$Q:$Q,RIGHT(L$1,2))</f>
        <v>0</v>
      </c>
      <c r="M401" s="2">
        <f>SUMIFS(VI_Debitos!$V:$V,VI_Debitos!$H:$H,$C401,VI_Debitos!$T:$T,$D401,VI_Debitos!$R:$R,LEFT(PAGADO!M$1,4),VI_Debitos!$Q:$Q,RIGHT(M$1,2))</f>
        <v>0</v>
      </c>
      <c r="N401" s="2">
        <f>SUMIFS(VI_Debitos!$V:$V,VI_Debitos!$H:$H,$C401,VI_Debitos!$T:$T,$D401,VI_Debitos!$R:$R,LEFT(PAGADO!N$1,4),VI_Debitos!$Q:$Q,RIGHT(N$1,2))</f>
        <v>0</v>
      </c>
      <c r="O401" s="2">
        <f>SUMIFS(VI_Debitos!$V:$V,VI_Debitos!$H:$H,$C401,VI_Debitos!$T:$T,$D401,VI_Debitos!$R:$R,LEFT(PAGADO!O$1,4),VI_Debitos!$Q:$Q,RIGHT(O$1,2))</f>
        <v>0</v>
      </c>
      <c r="P401" s="2">
        <f>SUMIFS(VI_Debitos!$V:$V,VI_Debitos!$H:$H,$C401,VI_Debitos!$T:$T,$D401,VI_Debitos!$R:$R,LEFT(PAGADO!P$1,4),VI_Debitos!$Q:$Q,RIGHT(P$1,2))</f>
        <v>0</v>
      </c>
      <c r="Q401" s="2">
        <f>SUMIFS(VI_Debitos!$V:$V,VI_Debitos!$H:$H,$C401,VI_Debitos!$T:$T,$D401,VI_Debitos!$R:$R,LEFT(PAGADO!Q$1,4),VI_Debitos!$Q:$Q,RIGHT(Q$1,2))</f>
        <v>0</v>
      </c>
      <c r="R401" s="2">
        <f t="shared" si="6"/>
        <v>0</v>
      </c>
    </row>
  </sheetData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>
    <tabColor theme="8" tint="0.59999389629810485"/>
  </sheetPr>
  <dimension ref="A1:Q33"/>
  <sheetViews>
    <sheetView topLeftCell="B1" zoomScale="80" zoomScaleNormal="80" workbookViewId="0">
      <selection activeCell="F3" sqref="F3"/>
    </sheetView>
  </sheetViews>
  <sheetFormatPr baseColWidth="10" defaultColWidth="9.109375" defaultRowHeight="14.4"/>
  <cols>
    <col min="1" max="2" width="16.44140625" customWidth="1"/>
    <col min="3" max="3" width="14.5546875" customWidth="1"/>
    <col min="4" max="17" width="15.33203125" customWidth="1"/>
    <col min="18" max="18" width="9.109375" customWidth="1"/>
  </cols>
  <sheetData>
    <row r="1" spans="1:17">
      <c r="A1" s="16" t="s">
        <v>18</v>
      </c>
      <c r="B1" s="16" t="s">
        <v>28</v>
      </c>
      <c r="C1" s="30" t="s">
        <v>11082</v>
      </c>
      <c r="D1" s="16" t="s">
        <v>11083</v>
      </c>
      <c r="E1" s="16" t="s">
        <v>11084</v>
      </c>
      <c r="F1" s="16" t="s">
        <v>11085</v>
      </c>
      <c r="G1" s="16" t="s">
        <v>11086</v>
      </c>
      <c r="H1" s="16" t="s">
        <v>11087</v>
      </c>
      <c r="I1" s="16" t="s">
        <v>11088</v>
      </c>
      <c r="J1" s="16" t="s">
        <v>11089</v>
      </c>
      <c r="K1" s="16" t="s">
        <v>11090</v>
      </c>
      <c r="L1" s="16" t="s">
        <v>11091</v>
      </c>
      <c r="M1" s="16" t="s">
        <v>11092</v>
      </c>
      <c r="N1" s="16" t="s">
        <v>11093</v>
      </c>
      <c r="O1" s="16" t="s">
        <v>11094</v>
      </c>
      <c r="P1" s="16" t="s">
        <v>11095</v>
      </c>
      <c r="Q1" s="16" t="s">
        <v>11096</v>
      </c>
    </row>
    <row r="2" spans="1:17">
      <c r="A2" t="s">
        <v>47</v>
      </c>
      <c r="B2" t="s">
        <v>56</v>
      </c>
      <c r="C2" t="s">
        <v>11097</v>
      </c>
      <c r="D2" t="s">
        <v>11078</v>
      </c>
      <c r="E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E2))</f>
        <v>0</v>
      </c>
      <c r="F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F2))</f>
        <v>0</v>
      </c>
      <c r="G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G2))</f>
        <v>0</v>
      </c>
      <c r="H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H2))</f>
        <v>0</v>
      </c>
      <c r="I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I2))</f>
        <v>0</v>
      </c>
      <c r="J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J2))</f>
        <v>0</v>
      </c>
      <c r="K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K2))</f>
        <v>0</v>
      </c>
      <c r="L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L2))</f>
        <v>0</v>
      </c>
      <c r="M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M2))</f>
        <v>0</v>
      </c>
      <c r="N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N2))</f>
        <v>0</v>
      </c>
      <c r="O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O2))</f>
        <v>0</v>
      </c>
      <c r="P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P2))</f>
        <v>0</v>
      </c>
      <c r="Q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Q2))</f>
        <v>0</v>
      </c>
    </row>
    <row r="3" spans="1:17">
      <c r="A3" t="s">
        <v>47</v>
      </c>
      <c r="B3" t="s">
        <v>56</v>
      </c>
      <c r="C3" t="s">
        <v>11097</v>
      </c>
      <c r="D3" t="s">
        <v>11079</v>
      </c>
      <c r="E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E3))</f>
        <v>0</v>
      </c>
      <c r="F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F3))</f>
        <v>0</v>
      </c>
      <c r="G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G3))</f>
        <v>0</v>
      </c>
      <c r="H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H3))</f>
        <v>0</v>
      </c>
      <c r="I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I3))</f>
        <v>0</v>
      </c>
      <c r="J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J3))</f>
        <v>0</v>
      </c>
      <c r="K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K3))</f>
        <v>0</v>
      </c>
      <c r="L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L3))</f>
        <v>0</v>
      </c>
      <c r="M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M3))</f>
        <v>0</v>
      </c>
      <c r="N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N3))</f>
        <v>0</v>
      </c>
      <c r="O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O3))</f>
        <v>0</v>
      </c>
      <c r="P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P3))</f>
        <v>0</v>
      </c>
      <c r="Q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Q3))</f>
        <v>0</v>
      </c>
    </row>
    <row r="4" spans="1:17">
      <c r="A4" t="s">
        <v>47</v>
      </c>
      <c r="B4" t="s">
        <v>56</v>
      </c>
      <c r="C4" t="s">
        <v>11098</v>
      </c>
      <c r="D4" t="s">
        <v>11078</v>
      </c>
      <c r="E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E4))</f>
        <v>216408.55000000002</v>
      </c>
      <c r="F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F4))</f>
        <v>235539.19</v>
      </c>
      <c r="G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G4))</f>
        <v>169867.58000000002</v>
      </c>
      <c r="H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H4))</f>
        <v>224402.11000000002</v>
      </c>
      <c r="I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I4))</f>
        <v>892022.09</v>
      </c>
      <c r="J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J4))</f>
        <v>302828.48</v>
      </c>
      <c r="K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K4))</f>
        <v>144903.34</v>
      </c>
      <c r="L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L4))</f>
        <v>278218.01</v>
      </c>
      <c r="M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M4))</f>
        <v>511240.06</v>
      </c>
      <c r="N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N4))</f>
        <v>306116.55</v>
      </c>
      <c r="O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O4))</f>
        <v>54004.630000000005</v>
      </c>
      <c r="P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P4))</f>
        <v>324010.93</v>
      </c>
      <c r="Q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Q4))</f>
        <v>3659561.5199999996</v>
      </c>
    </row>
    <row r="5" spans="1:17">
      <c r="A5" t="s">
        <v>47</v>
      </c>
      <c r="B5" t="s">
        <v>56</v>
      </c>
      <c r="C5" t="s">
        <v>11098</v>
      </c>
      <c r="D5" t="s">
        <v>11079</v>
      </c>
      <c r="E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E5))</f>
        <v>-219682</v>
      </c>
      <c r="F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F5))</f>
        <v>-237350</v>
      </c>
      <c r="G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G5))</f>
        <v>-164783</v>
      </c>
      <c r="H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H5))</f>
        <v>-237179</v>
      </c>
      <c r="I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I5))</f>
        <v>-889205</v>
      </c>
      <c r="J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J5))</f>
        <v>0</v>
      </c>
      <c r="K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K5))</f>
        <v>-161556</v>
      </c>
      <c r="L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L5))</f>
        <v>-272147</v>
      </c>
      <c r="M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M5))</f>
        <v>-523895</v>
      </c>
      <c r="N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N5))</f>
        <v>-284014</v>
      </c>
      <c r="O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O5))</f>
        <v>-53778</v>
      </c>
      <c r="P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P5))</f>
        <v>-616272</v>
      </c>
      <c r="Q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Q5))</f>
        <v>-3659861</v>
      </c>
    </row>
    <row r="6" spans="1:17">
      <c r="A6" t="s">
        <v>47</v>
      </c>
      <c r="B6" t="s">
        <v>56</v>
      </c>
      <c r="C6" t="s">
        <v>11099</v>
      </c>
      <c r="D6" t="s">
        <v>11078</v>
      </c>
      <c r="E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E6))</f>
        <v>0</v>
      </c>
      <c r="F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F6))</f>
        <v>0</v>
      </c>
      <c r="G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G6))</f>
        <v>0</v>
      </c>
      <c r="H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H6))</f>
        <v>0</v>
      </c>
      <c r="I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I6))</f>
        <v>0</v>
      </c>
      <c r="J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J6))</f>
        <v>0</v>
      </c>
      <c r="K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K6))</f>
        <v>0</v>
      </c>
      <c r="L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L6))</f>
        <v>0</v>
      </c>
      <c r="M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M6))</f>
        <v>0</v>
      </c>
      <c r="N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N6))</f>
        <v>0</v>
      </c>
      <c r="O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O6))</f>
        <v>0</v>
      </c>
      <c r="P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P6))</f>
        <v>0</v>
      </c>
      <c r="Q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Q6))</f>
        <v>0</v>
      </c>
    </row>
    <row r="7" spans="1:17">
      <c r="A7" t="s">
        <v>47</v>
      </c>
      <c r="B7" t="s">
        <v>56</v>
      </c>
      <c r="C7" t="s">
        <v>11099</v>
      </c>
      <c r="D7" t="s">
        <v>11079</v>
      </c>
      <c r="E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E7))</f>
        <v>0</v>
      </c>
      <c r="F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F7))</f>
        <v>0</v>
      </c>
      <c r="G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G7))</f>
        <v>0</v>
      </c>
      <c r="H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H7))</f>
        <v>0</v>
      </c>
      <c r="I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I7))</f>
        <v>0</v>
      </c>
      <c r="J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J7))</f>
        <v>0</v>
      </c>
      <c r="K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K7))</f>
        <v>0</v>
      </c>
      <c r="L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L7))</f>
        <v>0</v>
      </c>
      <c r="M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M7))</f>
        <v>0</v>
      </c>
      <c r="N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N7))</f>
        <v>0</v>
      </c>
      <c r="O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O7))</f>
        <v>0</v>
      </c>
      <c r="P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P7))</f>
        <v>0</v>
      </c>
      <c r="Q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Q7))</f>
        <v>0</v>
      </c>
    </row>
    <row r="8" spans="1:17">
      <c r="A8" t="s">
        <v>47</v>
      </c>
      <c r="B8" t="s">
        <v>56</v>
      </c>
      <c r="C8" t="s">
        <v>11100</v>
      </c>
      <c r="D8" t="s">
        <v>11078</v>
      </c>
      <c r="E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E8))</f>
        <v>0</v>
      </c>
      <c r="F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F8))</f>
        <v>0</v>
      </c>
      <c r="G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G8))</f>
        <v>0</v>
      </c>
      <c r="H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H8))</f>
        <v>0</v>
      </c>
      <c r="I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I8))</f>
        <v>0</v>
      </c>
      <c r="J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J8))</f>
        <v>0</v>
      </c>
      <c r="K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K8))</f>
        <v>0</v>
      </c>
      <c r="L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L8))</f>
        <v>0</v>
      </c>
      <c r="M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M8))</f>
        <v>0</v>
      </c>
      <c r="N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N8))</f>
        <v>0</v>
      </c>
      <c r="O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O8))</f>
        <v>0</v>
      </c>
      <c r="P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P8))</f>
        <v>0</v>
      </c>
      <c r="Q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Q8))</f>
        <v>0</v>
      </c>
    </row>
    <row r="9" spans="1:17">
      <c r="A9" t="s">
        <v>47</v>
      </c>
      <c r="B9" t="s">
        <v>56</v>
      </c>
      <c r="C9" t="s">
        <v>11100</v>
      </c>
      <c r="D9" t="s">
        <v>11079</v>
      </c>
      <c r="E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E9))</f>
        <v>0</v>
      </c>
      <c r="F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F9))</f>
        <v>0</v>
      </c>
      <c r="G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G9))</f>
        <v>0</v>
      </c>
      <c r="H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H9))</f>
        <v>0</v>
      </c>
      <c r="I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I9))</f>
        <v>0</v>
      </c>
      <c r="J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J9))</f>
        <v>0</v>
      </c>
      <c r="K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K9))</f>
        <v>0</v>
      </c>
      <c r="L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L9))</f>
        <v>0</v>
      </c>
      <c r="M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M9))</f>
        <v>0</v>
      </c>
      <c r="N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N9))</f>
        <v>0</v>
      </c>
      <c r="O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O9))</f>
        <v>0</v>
      </c>
      <c r="P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P9))</f>
        <v>0</v>
      </c>
      <c r="Q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Q9))</f>
        <v>0</v>
      </c>
    </row>
    <row r="10" spans="1:17">
      <c r="A10" t="s">
        <v>47</v>
      </c>
      <c r="B10" t="s">
        <v>56</v>
      </c>
      <c r="C10" t="s">
        <v>11101</v>
      </c>
      <c r="D10" t="s">
        <v>11078</v>
      </c>
      <c r="E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E10))</f>
        <v>0</v>
      </c>
      <c r="F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F10))</f>
        <v>0</v>
      </c>
      <c r="G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G10))</f>
        <v>0</v>
      </c>
      <c r="H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H10))</f>
        <v>0</v>
      </c>
      <c r="I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I10))</f>
        <v>0</v>
      </c>
      <c r="J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J10))</f>
        <v>0</v>
      </c>
      <c r="K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K10))</f>
        <v>0</v>
      </c>
      <c r="L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L10))</f>
        <v>0</v>
      </c>
      <c r="M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M10))</f>
        <v>0</v>
      </c>
      <c r="N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N10))</f>
        <v>0</v>
      </c>
      <c r="O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O10))</f>
        <v>0</v>
      </c>
      <c r="P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P10))</f>
        <v>0</v>
      </c>
      <c r="Q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Q10))</f>
        <v>0</v>
      </c>
    </row>
    <row r="11" spans="1:17">
      <c r="A11" t="s">
        <v>47</v>
      </c>
      <c r="B11" t="s">
        <v>56</v>
      </c>
      <c r="C11" t="s">
        <v>11101</v>
      </c>
      <c r="D11" t="s">
        <v>11079</v>
      </c>
      <c r="E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E11))</f>
        <v>-360972</v>
      </c>
      <c r="F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F11))</f>
        <v>-490974</v>
      </c>
      <c r="G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G11))</f>
        <v>-415391</v>
      </c>
      <c r="H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H11))</f>
        <v>-409402</v>
      </c>
      <c r="I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I11))</f>
        <v>-1513127</v>
      </c>
      <c r="J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J11))</f>
        <v>-619607</v>
      </c>
      <c r="K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K11))</f>
        <v>-263607</v>
      </c>
      <c r="L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L11))</f>
        <v>-84351</v>
      </c>
      <c r="M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M11))</f>
        <v>0</v>
      </c>
      <c r="N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N11))</f>
        <v>0</v>
      </c>
      <c r="O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O11))</f>
        <v>0</v>
      </c>
      <c r="P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P11))</f>
        <v>-212766</v>
      </c>
      <c r="Q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Q11))</f>
        <v>-4370197</v>
      </c>
    </row>
    <row r="12" spans="1:17">
      <c r="A12" t="s">
        <v>47</v>
      </c>
      <c r="B12" t="s">
        <v>56</v>
      </c>
      <c r="C12" t="s">
        <v>11102</v>
      </c>
      <c r="D12" t="s">
        <v>11078</v>
      </c>
      <c r="E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E12))</f>
        <v>0</v>
      </c>
      <c r="F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F12))</f>
        <v>0</v>
      </c>
      <c r="G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G12))</f>
        <v>0</v>
      </c>
      <c r="H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H12))</f>
        <v>0</v>
      </c>
      <c r="I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I12))</f>
        <v>0</v>
      </c>
      <c r="J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J12))</f>
        <v>0</v>
      </c>
      <c r="K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K12))</f>
        <v>0</v>
      </c>
      <c r="L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L12))</f>
        <v>0</v>
      </c>
      <c r="M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M12))</f>
        <v>0</v>
      </c>
      <c r="N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N12))</f>
        <v>0</v>
      </c>
      <c r="O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O12))</f>
        <v>0</v>
      </c>
      <c r="P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P12))</f>
        <v>0</v>
      </c>
      <c r="Q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Q12))</f>
        <v>0</v>
      </c>
    </row>
    <row r="13" spans="1:17">
      <c r="A13" t="s">
        <v>47</v>
      </c>
      <c r="B13" t="s">
        <v>56</v>
      </c>
      <c r="C13" t="s">
        <v>11102</v>
      </c>
      <c r="D13" t="s">
        <v>11079</v>
      </c>
      <c r="E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E13))</f>
        <v>0</v>
      </c>
      <c r="F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F13))</f>
        <v>0</v>
      </c>
      <c r="G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G13))</f>
        <v>0</v>
      </c>
      <c r="H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H13))</f>
        <v>0</v>
      </c>
      <c r="I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I13))</f>
        <v>0</v>
      </c>
      <c r="J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J13))</f>
        <v>0</v>
      </c>
      <c r="K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K13))</f>
        <v>0</v>
      </c>
      <c r="L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L13))</f>
        <v>0</v>
      </c>
      <c r="M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M13))</f>
        <v>0</v>
      </c>
      <c r="N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N13))</f>
        <v>0</v>
      </c>
      <c r="O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O13))</f>
        <v>0</v>
      </c>
      <c r="P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P13))</f>
        <v>0</v>
      </c>
      <c r="Q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Q13))</f>
        <v>0</v>
      </c>
    </row>
    <row r="14" spans="1:17">
      <c r="A14" t="s">
        <v>47</v>
      </c>
      <c r="B14" t="s">
        <v>56</v>
      </c>
      <c r="C14" t="s">
        <v>11103</v>
      </c>
      <c r="D14" t="s">
        <v>11078</v>
      </c>
      <c r="E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E14))</f>
        <v>64412.8995</v>
      </c>
      <c r="F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F14))</f>
        <v>75882.906000000003</v>
      </c>
      <c r="G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G14))</f>
        <v>71079.454500000007</v>
      </c>
      <c r="H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H14))</f>
        <v>92560.922999999995</v>
      </c>
      <c r="I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I14))</f>
        <v>189126.74850000002</v>
      </c>
      <c r="J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J14))</f>
        <v>142977.5955</v>
      </c>
      <c r="K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K14))</f>
        <v>67102.11</v>
      </c>
      <c r="L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L14))</f>
        <v>94858.479000000007</v>
      </c>
      <c r="M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M14))</f>
        <v>116052.573</v>
      </c>
      <c r="N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N14))</f>
        <v>153373.47450000001</v>
      </c>
      <c r="O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O14))</f>
        <v>49139.695500000002</v>
      </c>
      <c r="P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P14))</f>
        <v>157599.462</v>
      </c>
      <c r="Q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Q14))</f>
        <v>1274166.321</v>
      </c>
    </row>
    <row r="15" spans="1:17">
      <c r="A15" t="s">
        <v>47</v>
      </c>
      <c r="B15" t="s">
        <v>56</v>
      </c>
      <c r="C15" t="s">
        <v>11103</v>
      </c>
      <c r="D15" t="s">
        <v>11079</v>
      </c>
      <c r="E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E15))</f>
        <v>-32461</v>
      </c>
      <c r="F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F15))</f>
        <v>-36783</v>
      </c>
      <c r="G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G15))</f>
        <v>-26225</v>
      </c>
      <c r="H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H15))</f>
        <v>-33705</v>
      </c>
      <c r="I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I15))</f>
        <v>-134028</v>
      </c>
      <c r="J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J15))</f>
        <v>-46406</v>
      </c>
      <c r="K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K15))</f>
        <v>-21735</v>
      </c>
      <c r="L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L15))</f>
        <v>-41264</v>
      </c>
      <c r="M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M15))</f>
        <v>-76495</v>
      </c>
      <c r="N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N15))</f>
        <v>-49706</v>
      </c>
      <c r="O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O15))</f>
        <v>-9115</v>
      </c>
      <c r="P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P15))</f>
        <v>-50270</v>
      </c>
      <c r="Q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Q15))</f>
        <v>-558193</v>
      </c>
    </row>
    <row r="16" spans="1:17">
      <c r="A16" t="s">
        <v>47</v>
      </c>
      <c r="B16" t="s">
        <v>56</v>
      </c>
      <c r="C16" t="s">
        <v>11104</v>
      </c>
      <c r="D16" t="s">
        <v>11078</v>
      </c>
      <c r="E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E16))</f>
        <v>0</v>
      </c>
      <c r="F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F16))</f>
        <v>0</v>
      </c>
      <c r="G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G16))</f>
        <v>0</v>
      </c>
      <c r="H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H16))</f>
        <v>0</v>
      </c>
      <c r="I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I16))</f>
        <v>0</v>
      </c>
      <c r="J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J16))</f>
        <v>0</v>
      </c>
      <c r="K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K16))</f>
        <v>0</v>
      </c>
      <c r="L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L16))</f>
        <v>0</v>
      </c>
      <c r="M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M16))</f>
        <v>0</v>
      </c>
      <c r="N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N16))</f>
        <v>0</v>
      </c>
      <c r="O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O16))</f>
        <v>0</v>
      </c>
      <c r="P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P16))</f>
        <v>0</v>
      </c>
      <c r="Q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Q16))</f>
        <v>0</v>
      </c>
    </row>
    <row r="17" spans="1:17">
      <c r="A17" t="s">
        <v>47</v>
      </c>
      <c r="B17" t="s">
        <v>56</v>
      </c>
      <c r="C17" t="s">
        <v>11104</v>
      </c>
      <c r="D17" t="s">
        <v>11079</v>
      </c>
      <c r="E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E17))</f>
        <v>0</v>
      </c>
      <c r="F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F17))</f>
        <v>0</v>
      </c>
      <c r="G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G17))</f>
        <v>0</v>
      </c>
      <c r="H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H17))</f>
        <v>0</v>
      </c>
      <c r="I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I17))</f>
        <v>0</v>
      </c>
      <c r="J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J17))</f>
        <v>0</v>
      </c>
      <c r="K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K17))</f>
        <v>-228598</v>
      </c>
      <c r="L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L17))</f>
        <v>-666585</v>
      </c>
      <c r="M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M17))</f>
        <v>-193318</v>
      </c>
      <c r="N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N17))</f>
        <v>-6134989</v>
      </c>
      <c r="O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O17))</f>
        <v>0</v>
      </c>
      <c r="P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P17))</f>
        <v>0</v>
      </c>
      <c r="Q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Q17))</f>
        <v>-7223490</v>
      </c>
    </row>
    <row r="18" spans="1:17">
      <c r="A18" t="s">
        <v>47</v>
      </c>
      <c r="B18" t="s">
        <v>77</v>
      </c>
      <c r="C18" t="s">
        <v>11097</v>
      </c>
      <c r="D18" t="s">
        <v>11078</v>
      </c>
      <c r="E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E18))</f>
        <v>0</v>
      </c>
      <c r="F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F18))</f>
        <v>0</v>
      </c>
      <c r="G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G18))</f>
        <v>0</v>
      </c>
      <c r="H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H18))</f>
        <v>0</v>
      </c>
      <c r="I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I18))</f>
        <v>0</v>
      </c>
      <c r="J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J18))</f>
        <v>0</v>
      </c>
      <c r="K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K18))</f>
        <v>0</v>
      </c>
      <c r="L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L18))</f>
        <v>0</v>
      </c>
      <c r="M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M18))</f>
        <v>0</v>
      </c>
      <c r="N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N18))</f>
        <v>0</v>
      </c>
      <c r="O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O18))</f>
        <v>0</v>
      </c>
      <c r="P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P18))</f>
        <v>0</v>
      </c>
      <c r="Q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Q18))</f>
        <v>0</v>
      </c>
    </row>
    <row r="19" spans="1:17">
      <c r="A19" t="s">
        <v>47</v>
      </c>
      <c r="B19" t="s">
        <v>77</v>
      </c>
      <c r="C19" t="s">
        <v>11097</v>
      </c>
      <c r="D19" t="s">
        <v>11079</v>
      </c>
      <c r="E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E19))</f>
        <v>0</v>
      </c>
      <c r="F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F19))</f>
        <v>0</v>
      </c>
      <c r="G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G19))</f>
        <v>-4050</v>
      </c>
      <c r="H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H19))</f>
        <v>-1341</v>
      </c>
      <c r="I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I19))</f>
        <v>-1350</v>
      </c>
      <c r="J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J19))</f>
        <v>0</v>
      </c>
      <c r="K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K19))</f>
        <v>0</v>
      </c>
      <c r="L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L19))</f>
        <v>-3460</v>
      </c>
      <c r="M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M19))</f>
        <v>0</v>
      </c>
      <c r="N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N19))</f>
        <v>0</v>
      </c>
      <c r="O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O19))</f>
        <v>0</v>
      </c>
      <c r="P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P19))</f>
        <v>0</v>
      </c>
      <c r="Q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Q19))</f>
        <v>-10201</v>
      </c>
    </row>
    <row r="20" spans="1:17">
      <c r="A20" t="s">
        <v>47</v>
      </c>
      <c r="B20" t="s">
        <v>77</v>
      </c>
      <c r="C20" t="s">
        <v>11098</v>
      </c>
      <c r="D20" t="s">
        <v>11078</v>
      </c>
      <c r="E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E20))</f>
        <v>213010.78</v>
      </c>
      <c r="F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F20))</f>
        <v>270346.84999999998</v>
      </c>
      <c r="G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G20))</f>
        <v>303171.98</v>
      </c>
      <c r="H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H20))</f>
        <v>392670.71</v>
      </c>
      <c r="I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I20))</f>
        <v>368822.9</v>
      </c>
      <c r="J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J20))</f>
        <v>650355.49</v>
      </c>
      <c r="K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K20))</f>
        <v>302444.06</v>
      </c>
      <c r="L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L20))</f>
        <v>354171.85000000003</v>
      </c>
      <c r="M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M20))</f>
        <v>262443.76</v>
      </c>
      <c r="N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N20))</f>
        <v>716373.28</v>
      </c>
      <c r="O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O20))</f>
        <v>273593.34000000003</v>
      </c>
      <c r="P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P20))</f>
        <v>726652.15</v>
      </c>
      <c r="Q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Q20))</f>
        <v>4834057.1500000004</v>
      </c>
    </row>
    <row r="21" spans="1:17">
      <c r="A21" t="s">
        <v>47</v>
      </c>
      <c r="B21" t="s">
        <v>77</v>
      </c>
      <c r="C21" t="s">
        <v>11098</v>
      </c>
      <c r="D21" t="s">
        <v>11079</v>
      </c>
      <c r="E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E21))</f>
        <v>-236643</v>
      </c>
      <c r="F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F21))</f>
        <v>-262815</v>
      </c>
      <c r="G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G21))</f>
        <v>-287072</v>
      </c>
      <c r="H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H21))</f>
        <v>-422967</v>
      </c>
      <c r="I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I21))</f>
        <v>-355420</v>
      </c>
      <c r="J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J21))</f>
        <v>-637338</v>
      </c>
      <c r="K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K21))</f>
        <v>-326663</v>
      </c>
      <c r="L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L21))</f>
        <v>-340308</v>
      </c>
      <c r="M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M21))</f>
        <v>-305637</v>
      </c>
      <c r="N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N21))</f>
        <v>-688725</v>
      </c>
      <c r="O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O21))</f>
        <v>-264737</v>
      </c>
      <c r="P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P21))</f>
        <v>-709609</v>
      </c>
      <c r="Q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Q21))</f>
        <v>-4837934</v>
      </c>
    </row>
    <row r="22" spans="1:17">
      <c r="A22" t="s">
        <v>47</v>
      </c>
      <c r="B22" t="s">
        <v>77</v>
      </c>
      <c r="C22" t="s">
        <v>11099</v>
      </c>
      <c r="D22" t="s">
        <v>11078</v>
      </c>
      <c r="E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E22))</f>
        <v>0</v>
      </c>
      <c r="F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F22))</f>
        <v>0</v>
      </c>
      <c r="G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G22))</f>
        <v>0</v>
      </c>
      <c r="H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H22))</f>
        <v>0</v>
      </c>
      <c r="I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I22))</f>
        <v>0</v>
      </c>
      <c r="J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J22))</f>
        <v>0</v>
      </c>
      <c r="K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K22))</f>
        <v>0</v>
      </c>
      <c r="L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L22))</f>
        <v>0</v>
      </c>
      <c r="M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M22))</f>
        <v>0</v>
      </c>
      <c r="N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N22))</f>
        <v>0</v>
      </c>
      <c r="O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O22))</f>
        <v>0</v>
      </c>
      <c r="P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P22))</f>
        <v>0</v>
      </c>
      <c r="Q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Q22))</f>
        <v>0</v>
      </c>
    </row>
    <row r="23" spans="1:17">
      <c r="A23" t="s">
        <v>47</v>
      </c>
      <c r="B23" t="s">
        <v>77</v>
      </c>
      <c r="C23" t="s">
        <v>11099</v>
      </c>
      <c r="D23" t="s">
        <v>11079</v>
      </c>
      <c r="E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E23))</f>
        <v>0</v>
      </c>
      <c r="F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F23))</f>
        <v>0</v>
      </c>
      <c r="G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G23))</f>
        <v>0</v>
      </c>
      <c r="H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H23))</f>
        <v>0</v>
      </c>
      <c r="I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I23))</f>
        <v>0</v>
      </c>
      <c r="J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J23))</f>
        <v>0</v>
      </c>
      <c r="K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K23))</f>
        <v>0</v>
      </c>
      <c r="L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L23))</f>
        <v>0</v>
      </c>
      <c r="M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M23))</f>
        <v>0</v>
      </c>
      <c r="N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N23))</f>
        <v>0</v>
      </c>
      <c r="O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O23))</f>
        <v>0</v>
      </c>
      <c r="P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P23))</f>
        <v>0</v>
      </c>
      <c r="Q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Q23))</f>
        <v>0</v>
      </c>
    </row>
    <row r="24" spans="1:17">
      <c r="A24" t="s">
        <v>47</v>
      </c>
      <c r="B24" t="s">
        <v>77</v>
      </c>
      <c r="C24" t="s">
        <v>11100</v>
      </c>
      <c r="D24" t="s">
        <v>11078</v>
      </c>
      <c r="E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E24))</f>
        <v>0</v>
      </c>
      <c r="F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F24))</f>
        <v>0</v>
      </c>
      <c r="G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G24))</f>
        <v>0</v>
      </c>
      <c r="H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H24))</f>
        <v>0</v>
      </c>
      <c r="I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I24))</f>
        <v>0</v>
      </c>
      <c r="J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J24))</f>
        <v>0</v>
      </c>
      <c r="K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K24))</f>
        <v>0</v>
      </c>
      <c r="L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L24))</f>
        <v>0</v>
      </c>
      <c r="M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M24))</f>
        <v>0</v>
      </c>
      <c r="N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N24))</f>
        <v>0</v>
      </c>
      <c r="O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O24))</f>
        <v>0</v>
      </c>
      <c r="P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P24))</f>
        <v>0</v>
      </c>
      <c r="Q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Q24))</f>
        <v>0</v>
      </c>
    </row>
    <row r="25" spans="1:17">
      <c r="A25" t="s">
        <v>47</v>
      </c>
      <c r="B25" t="s">
        <v>77</v>
      </c>
      <c r="C25" t="s">
        <v>11100</v>
      </c>
      <c r="D25" t="s">
        <v>11079</v>
      </c>
      <c r="E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E25))</f>
        <v>0</v>
      </c>
      <c r="F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F25))</f>
        <v>0</v>
      </c>
      <c r="G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G25))</f>
        <v>0</v>
      </c>
      <c r="H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H25))</f>
        <v>0</v>
      </c>
      <c r="I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I25))</f>
        <v>0</v>
      </c>
      <c r="J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J25))</f>
        <v>0</v>
      </c>
      <c r="K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K25))</f>
        <v>0</v>
      </c>
      <c r="L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L25))</f>
        <v>0</v>
      </c>
      <c r="M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M25))</f>
        <v>0</v>
      </c>
      <c r="N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N25))</f>
        <v>0</v>
      </c>
      <c r="O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O25))</f>
        <v>0</v>
      </c>
      <c r="P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P25))</f>
        <v>0</v>
      </c>
      <c r="Q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Q25))</f>
        <v>0</v>
      </c>
    </row>
    <row r="26" spans="1:17">
      <c r="A26" t="s">
        <v>47</v>
      </c>
      <c r="B26" t="s">
        <v>77</v>
      </c>
      <c r="C26" t="s">
        <v>11101</v>
      </c>
      <c r="D26" t="s">
        <v>11078</v>
      </c>
      <c r="E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E26))</f>
        <v>0</v>
      </c>
      <c r="F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F26))</f>
        <v>0</v>
      </c>
      <c r="G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G26))</f>
        <v>0</v>
      </c>
      <c r="H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H26))</f>
        <v>0</v>
      </c>
      <c r="I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I26))</f>
        <v>0</v>
      </c>
      <c r="J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J26))</f>
        <v>0</v>
      </c>
      <c r="K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K26))</f>
        <v>0</v>
      </c>
      <c r="L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L26))</f>
        <v>0</v>
      </c>
      <c r="M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M26))</f>
        <v>0</v>
      </c>
      <c r="N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N26))</f>
        <v>0</v>
      </c>
      <c r="O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O26))</f>
        <v>0</v>
      </c>
      <c r="P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P26))</f>
        <v>0</v>
      </c>
      <c r="Q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Q26))</f>
        <v>0</v>
      </c>
    </row>
    <row r="27" spans="1:17">
      <c r="A27" t="s">
        <v>47</v>
      </c>
      <c r="B27" t="s">
        <v>77</v>
      </c>
      <c r="C27" t="s">
        <v>11101</v>
      </c>
      <c r="D27" t="s">
        <v>11079</v>
      </c>
      <c r="E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E27))</f>
        <v>-497867</v>
      </c>
      <c r="F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F27))</f>
        <v>-520798</v>
      </c>
      <c r="G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G27))</f>
        <v>-532335</v>
      </c>
      <c r="H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H27))</f>
        <v>-797523</v>
      </c>
      <c r="I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I27))</f>
        <v>-1008563</v>
      </c>
      <c r="J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J27))</f>
        <v>-1286760</v>
      </c>
      <c r="K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K27))</f>
        <v>-631088</v>
      </c>
      <c r="L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L27))</f>
        <v>-366791</v>
      </c>
      <c r="M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M27))</f>
        <v>0</v>
      </c>
      <c r="N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N27))</f>
        <v>0</v>
      </c>
      <c r="O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O27))</f>
        <v>0</v>
      </c>
      <c r="P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P27))</f>
        <v>0</v>
      </c>
      <c r="Q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Q27))</f>
        <v>-5641725</v>
      </c>
    </row>
    <row r="28" spans="1:17">
      <c r="A28" t="s">
        <v>47</v>
      </c>
      <c r="B28" t="s">
        <v>77</v>
      </c>
      <c r="C28" t="s">
        <v>11102</v>
      </c>
      <c r="D28" t="s">
        <v>11078</v>
      </c>
      <c r="E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E28))</f>
        <v>0</v>
      </c>
      <c r="F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F28))</f>
        <v>0</v>
      </c>
      <c r="G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G28))</f>
        <v>0</v>
      </c>
      <c r="H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H28))</f>
        <v>0</v>
      </c>
      <c r="I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I28))</f>
        <v>0</v>
      </c>
      <c r="J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J28))</f>
        <v>0</v>
      </c>
      <c r="K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K28))</f>
        <v>0</v>
      </c>
      <c r="L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L28))</f>
        <v>0</v>
      </c>
      <c r="M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M28))</f>
        <v>0</v>
      </c>
      <c r="N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N28))</f>
        <v>0</v>
      </c>
      <c r="O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O28))</f>
        <v>0</v>
      </c>
      <c r="P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P28))</f>
        <v>0</v>
      </c>
      <c r="Q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Q28))</f>
        <v>0</v>
      </c>
    </row>
    <row r="29" spans="1:17">
      <c r="A29" t="s">
        <v>47</v>
      </c>
      <c r="B29" t="s">
        <v>77</v>
      </c>
      <c r="C29" t="s">
        <v>11102</v>
      </c>
      <c r="D29" t="s">
        <v>11079</v>
      </c>
      <c r="E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E29))</f>
        <v>0</v>
      </c>
      <c r="F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F29))</f>
        <v>0</v>
      </c>
      <c r="G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G29))</f>
        <v>0</v>
      </c>
      <c r="H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H29))</f>
        <v>0</v>
      </c>
      <c r="I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I29))</f>
        <v>0</v>
      </c>
      <c r="J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J29))</f>
        <v>0</v>
      </c>
      <c r="K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K29))</f>
        <v>0</v>
      </c>
      <c r="L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L29))</f>
        <v>0</v>
      </c>
      <c r="M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M29))</f>
        <v>0</v>
      </c>
      <c r="N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N29))</f>
        <v>0</v>
      </c>
      <c r="O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O29))</f>
        <v>0</v>
      </c>
      <c r="P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P29))</f>
        <v>0</v>
      </c>
      <c r="Q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Q29))</f>
        <v>0</v>
      </c>
    </row>
    <row r="30" spans="1:17">
      <c r="A30" t="s">
        <v>47</v>
      </c>
      <c r="B30" t="s">
        <v>77</v>
      </c>
      <c r="C30" t="s">
        <v>11103</v>
      </c>
      <c r="D30" t="s">
        <v>11078</v>
      </c>
      <c r="E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E30))</f>
        <v>0</v>
      </c>
      <c r="F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F30))</f>
        <v>0</v>
      </c>
      <c r="G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G30))</f>
        <v>0</v>
      </c>
      <c r="H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H30))</f>
        <v>0</v>
      </c>
      <c r="I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I30))</f>
        <v>0</v>
      </c>
      <c r="J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J30))</f>
        <v>0</v>
      </c>
      <c r="K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K30))</f>
        <v>0</v>
      </c>
      <c r="L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L30))</f>
        <v>0</v>
      </c>
      <c r="M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M30))</f>
        <v>0</v>
      </c>
      <c r="N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N30))</f>
        <v>0</v>
      </c>
      <c r="O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O30))</f>
        <v>0</v>
      </c>
      <c r="P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P30))</f>
        <v>0</v>
      </c>
      <c r="Q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Q30))</f>
        <v>0</v>
      </c>
    </row>
    <row r="31" spans="1:17">
      <c r="A31" t="s">
        <v>47</v>
      </c>
      <c r="B31" t="s">
        <v>77</v>
      </c>
      <c r="C31" t="s">
        <v>11103</v>
      </c>
      <c r="D31" t="s">
        <v>11079</v>
      </c>
      <c r="E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E31))</f>
        <v>-31952</v>
      </c>
      <c r="F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F31))</f>
        <v>-39100</v>
      </c>
      <c r="G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G31))</f>
        <v>-45158</v>
      </c>
      <c r="H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H31))</f>
        <v>-59583</v>
      </c>
      <c r="I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I31))</f>
        <v>-55200</v>
      </c>
      <c r="J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J31))</f>
        <v>-96572</v>
      </c>
      <c r="K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K31))</f>
        <v>-45367</v>
      </c>
      <c r="L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L31))</f>
        <v>-53854</v>
      </c>
      <c r="M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M31))</f>
        <v>-39558</v>
      </c>
      <c r="N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N31))</f>
        <v>-103668</v>
      </c>
      <c r="O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O31))</f>
        <v>-40025</v>
      </c>
      <c r="P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P31))</f>
        <v>-107329</v>
      </c>
      <c r="Q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Q31))</f>
        <v>-717366</v>
      </c>
    </row>
    <row r="32" spans="1:17">
      <c r="A32" t="s">
        <v>47</v>
      </c>
      <c r="B32" t="s">
        <v>77</v>
      </c>
      <c r="C32" t="s">
        <v>11104</v>
      </c>
      <c r="D32" t="s">
        <v>11078</v>
      </c>
      <c r="E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E32))</f>
        <v>0</v>
      </c>
      <c r="F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F32))</f>
        <v>0</v>
      </c>
      <c r="G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G32))</f>
        <v>0</v>
      </c>
      <c r="H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H32))</f>
        <v>0</v>
      </c>
      <c r="I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I32))</f>
        <v>0</v>
      </c>
      <c r="J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J32))</f>
        <v>0</v>
      </c>
      <c r="K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K32))</f>
        <v>0</v>
      </c>
      <c r="L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L32))</f>
        <v>0</v>
      </c>
      <c r="M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M32))</f>
        <v>0</v>
      </c>
      <c r="N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N32))</f>
        <v>0</v>
      </c>
      <c r="O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O32))</f>
        <v>0</v>
      </c>
      <c r="P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P32))</f>
        <v>0</v>
      </c>
      <c r="Q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Q32))</f>
        <v>0</v>
      </c>
    </row>
    <row r="33" spans="1:17">
      <c r="A33" t="s">
        <v>47</v>
      </c>
      <c r="B33" t="s">
        <v>77</v>
      </c>
      <c r="C33" t="s">
        <v>11104</v>
      </c>
      <c r="D33" t="s">
        <v>11079</v>
      </c>
      <c r="E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E33))</f>
        <v>0</v>
      </c>
      <c r="F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F33))</f>
        <v>-1294</v>
      </c>
      <c r="G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G33))</f>
        <v>0</v>
      </c>
      <c r="H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H33))</f>
        <v>-3518</v>
      </c>
      <c r="I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I33))</f>
        <v>0</v>
      </c>
      <c r="J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J33))</f>
        <v>0</v>
      </c>
      <c r="K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K33))</f>
        <v>0</v>
      </c>
      <c r="L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L33))</f>
        <v>0</v>
      </c>
      <c r="M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M33))</f>
        <v>0</v>
      </c>
      <c r="N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N33))</f>
        <v>0</v>
      </c>
      <c r="O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O33))</f>
        <v>0</v>
      </c>
      <c r="P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P33))</f>
        <v>0</v>
      </c>
      <c r="Q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Q33))</f>
        <v>-4812</v>
      </c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0" tint="-0.249977111117893"/>
  </sheetPr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13.6640625" defaultRowHeight="14.4"/>
  <cols>
    <col min="1" max="3" width="13.6640625" customWidth="1"/>
    <col min="4" max="4" width="17.6640625" customWidth="1"/>
    <col min="5" max="6" width="13.6640625" customWidth="1"/>
    <col min="7" max="7" width="20.6640625" style="26" customWidth="1"/>
    <col min="8" max="8" width="20.6640625" style="22" customWidth="1"/>
    <col min="9" max="9" width="13.6640625" customWidth="1"/>
    <col min="10" max="13" width="13.6640625" style="20" customWidth="1"/>
    <col min="14" max="14" width="13.6640625" customWidth="1"/>
    <col min="15" max="16" width="13.6640625" style="20" customWidth="1"/>
    <col min="17" max="23" width="13.6640625" customWidth="1"/>
    <col min="24" max="25" width="13.6640625" style="22" customWidth="1"/>
    <col min="26" max="26" width="13.6640625" customWidth="1"/>
  </cols>
  <sheetData>
    <row r="1" spans="1:30">
      <c r="A1" s="23" t="s">
        <v>11105</v>
      </c>
      <c r="B1" s="23" t="s">
        <v>11106</v>
      </c>
      <c r="C1" s="23" t="s">
        <v>11107</v>
      </c>
      <c r="D1" s="23" t="s">
        <v>11108</v>
      </c>
      <c r="E1" s="23" t="s">
        <v>11109</v>
      </c>
      <c r="F1" s="23" t="s">
        <v>11110</v>
      </c>
      <c r="G1" s="25" t="s">
        <v>11111</v>
      </c>
      <c r="H1" s="27" t="s">
        <v>11112</v>
      </c>
      <c r="I1" s="23" t="s">
        <v>11113</v>
      </c>
      <c r="J1" s="24" t="s">
        <v>11114</v>
      </c>
      <c r="K1" s="24" t="s">
        <v>11115</v>
      </c>
      <c r="L1" s="24" t="s">
        <v>11116</v>
      </c>
      <c r="M1" s="24" t="s">
        <v>11117</v>
      </c>
      <c r="N1" s="23" t="s">
        <v>11118</v>
      </c>
      <c r="O1" s="24" t="s">
        <v>11119</v>
      </c>
      <c r="P1" s="24" t="s">
        <v>11120</v>
      </c>
      <c r="Q1" s="23" t="s">
        <v>11121</v>
      </c>
      <c r="R1" s="23" t="s">
        <v>11122</v>
      </c>
      <c r="S1" s="23" t="s">
        <v>11123</v>
      </c>
      <c r="T1" s="23" t="s">
        <v>11124</v>
      </c>
      <c r="U1" s="23" t="s">
        <v>11125</v>
      </c>
      <c r="V1" s="23" t="s">
        <v>11126</v>
      </c>
      <c r="W1" s="23" t="s">
        <v>11127</v>
      </c>
      <c r="X1" s="27" t="s">
        <v>11128</v>
      </c>
      <c r="Y1" s="27" t="s">
        <v>11129</v>
      </c>
      <c r="Z1" s="23" t="s">
        <v>11130</v>
      </c>
      <c r="AA1" s="23" t="s">
        <v>11131</v>
      </c>
      <c r="AB1" s="23" t="s">
        <v>11132</v>
      </c>
      <c r="AC1" s="23" t="s">
        <v>11133</v>
      </c>
      <c r="AD1" s="23" t="s">
        <v>11134</v>
      </c>
    </row>
  </sheetData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 tint="-0.249977111117893"/>
  </sheetPr>
  <dimension ref="A1:F18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8.88671875" defaultRowHeight="14.4"/>
  <cols>
    <col min="1" max="1" width="14" customWidth="1"/>
    <col min="2" max="2" width="20.33203125" customWidth="1"/>
    <col min="3" max="3" width="19.33203125" customWidth="1"/>
    <col min="4" max="4" width="21.33203125" customWidth="1"/>
    <col min="5" max="5" width="20.33203125" style="20" customWidth="1"/>
    <col min="6" max="6" width="16.109375" style="20" customWidth="1"/>
    <col min="7" max="7" width="8.88671875" customWidth="1"/>
  </cols>
  <sheetData>
    <row r="1" spans="1:6">
      <c r="A1" s="29" t="s">
        <v>11135</v>
      </c>
      <c r="B1" s="29" t="s">
        <v>11136</v>
      </c>
      <c r="C1" s="29" t="s">
        <v>11137</v>
      </c>
      <c r="D1" s="29" t="s">
        <v>11138</v>
      </c>
      <c r="E1" s="33" t="s">
        <v>11074</v>
      </c>
      <c r="F1" s="33" t="s">
        <v>11139</v>
      </c>
    </row>
    <row r="2" spans="1:6">
      <c r="B2" s="9"/>
      <c r="C2" s="20"/>
      <c r="E2"/>
      <c r="F2"/>
    </row>
    <row r="3" spans="1:6">
      <c r="B3" s="9"/>
    </row>
    <row r="4" spans="1:6">
      <c r="B4" s="9"/>
    </row>
    <row r="5" spans="1:6">
      <c r="B5" s="9"/>
    </row>
    <row r="6" spans="1:6">
      <c r="B6" s="9"/>
    </row>
    <row r="7" spans="1:6">
      <c r="B7" s="9"/>
    </row>
    <row r="8" spans="1:6">
      <c r="B8" s="9"/>
    </row>
    <row r="9" spans="1:6">
      <c r="B9" s="9"/>
    </row>
    <row r="10" spans="1:6">
      <c r="B10" s="9"/>
    </row>
    <row r="11" spans="1:6">
      <c r="B11" s="9"/>
    </row>
    <row r="12" spans="1:6">
      <c r="B12" s="9"/>
    </row>
    <row r="13" spans="1:6">
      <c r="B13" s="9"/>
    </row>
    <row r="14" spans="1:6">
      <c r="B14" s="9"/>
    </row>
    <row r="15" spans="1:6">
      <c r="B15" s="9"/>
    </row>
    <row r="16" spans="1:6">
      <c r="B16" s="9"/>
    </row>
    <row r="17" spans="2:2">
      <c r="B17" s="9"/>
    </row>
    <row r="18" spans="2:2">
      <c r="B18" s="9"/>
    </row>
  </sheetData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"/>
  <sheetViews>
    <sheetView workbookViewId="0"/>
  </sheetViews>
  <sheetFormatPr baseColWidth="10" defaultColWidth="8.88671875" defaultRowHeight="15.6"/>
  <cols>
    <col min="1" max="1" width="8.109375" style="58" bestFit="1" customWidth="1"/>
    <col min="2" max="2" width="10.5546875" style="58" bestFit="1" customWidth="1"/>
    <col min="3" max="4" width="11.6640625" style="58" bestFit="1" customWidth="1"/>
    <col min="5" max="5" width="25.33203125" style="58" bestFit="1" customWidth="1"/>
    <col min="6" max="6" width="17.88671875" style="58" bestFit="1" customWidth="1"/>
    <col min="7" max="7" width="8.88671875" style="58" customWidth="1"/>
    <col min="8" max="16384" width="8.88671875" style="58"/>
  </cols>
  <sheetData>
    <row r="1" spans="1:6">
      <c r="A1" s="57" t="s">
        <v>11140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</row>
    <row r="2" spans="1:6">
      <c r="A2" s="57" t="s">
        <v>11141</v>
      </c>
      <c r="B2" s="59">
        <v>43328</v>
      </c>
      <c r="C2" s="59">
        <v>43399</v>
      </c>
      <c r="D2" s="59">
        <v>43403</v>
      </c>
      <c r="E2" s="59">
        <v>43405</v>
      </c>
      <c r="F2" s="58" t="s">
        <v>11142</v>
      </c>
    </row>
    <row r="3" spans="1:6">
      <c r="A3" s="57" t="s">
        <v>11143</v>
      </c>
      <c r="C3" s="58" t="s">
        <v>11144</v>
      </c>
      <c r="D3" s="58" t="s">
        <v>11144</v>
      </c>
      <c r="E3" s="58" t="s">
        <v>11144</v>
      </c>
      <c r="F3" s="58" t="s">
        <v>11145</v>
      </c>
    </row>
    <row r="4" spans="1:6">
      <c r="A4" s="57" t="s">
        <v>11146</v>
      </c>
      <c r="E4" s="58" t="s">
        <v>11147</v>
      </c>
      <c r="F4" s="58" t="s">
        <v>11148</v>
      </c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0" tint="-0.14999847407452621"/>
  </sheetPr>
  <dimension ref="A1:B8"/>
  <sheetViews>
    <sheetView workbookViewId="0">
      <selection activeCell="A2" sqref="A2"/>
    </sheetView>
  </sheetViews>
  <sheetFormatPr baseColWidth="10" defaultColWidth="8.88671875" defaultRowHeight="14.4"/>
  <cols>
    <col min="1" max="1" width="21.109375" bestFit="1" customWidth="1"/>
    <col min="2" max="2" width="8.88671875" customWidth="1"/>
  </cols>
  <sheetData>
    <row r="1" spans="1:2">
      <c r="A1" t="s">
        <v>11066</v>
      </c>
      <c r="B1">
        <v>2</v>
      </c>
    </row>
    <row r="2" spans="1:2">
      <c r="A2" t="s">
        <v>11067</v>
      </c>
      <c r="B2">
        <v>3</v>
      </c>
    </row>
    <row r="3" spans="1:2">
      <c r="A3" t="s">
        <v>11068</v>
      </c>
      <c r="B3">
        <v>4</v>
      </c>
    </row>
    <row r="4" spans="1:2">
      <c r="A4" t="s">
        <v>11069</v>
      </c>
      <c r="B4">
        <v>5</v>
      </c>
    </row>
    <row r="5" spans="1:2">
      <c r="A5" t="s">
        <v>11070</v>
      </c>
      <c r="B5">
        <v>6</v>
      </c>
    </row>
    <row r="6" spans="1:2">
      <c r="A6" t="s">
        <v>11071</v>
      </c>
      <c r="B6">
        <v>7</v>
      </c>
    </row>
    <row r="7" spans="1:2">
      <c r="A7" t="s">
        <v>11072</v>
      </c>
      <c r="B7">
        <v>8</v>
      </c>
    </row>
    <row r="8" spans="1:2">
      <c r="A8" t="s">
        <v>11073</v>
      </c>
      <c r="B8">
        <v>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0" tint="-0.14999847407452621"/>
  </sheetPr>
  <dimension ref="A1:F11"/>
  <sheetViews>
    <sheetView workbookViewId="0">
      <selection activeCell="T16" sqref="T16"/>
    </sheetView>
  </sheetViews>
  <sheetFormatPr baseColWidth="10" defaultColWidth="8.88671875" defaultRowHeight="14.4"/>
  <cols>
    <col min="1" max="1" width="22.88671875" customWidth="1"/>
    <col min="2" max="4" width="8.88671875" customWidth="1"/>
    <col min="5" max="5" width="25.6640625" customWidth="1"/>
    <col min="6" max="6" width="5.5546875" customWidth="1"/>
    <col min="7" max="7" width="8.88671875" customWidth="1"/>
  </cols>
  <sheetData>
    <row r="1" spans="1:6">
      <c r="B1" t="s">
        <v>11149</v>
      </c>
      <c r="C1" t="s">
        <v>11150</v>
      </c>
      <c r="E1" t="s">
        <v>11151</v>
      </c>
      <c r="F1">
        <v>395</v>
      </c>
    </row>
    <row r="2" spans="1:6">
      <c r="A2" t="s">
        <v>11066</v>
      </c>
      <c r="B2" s="22">
        <v>0</v>
      </c>
      <c r="C2" s="22">
        <v>1</v>
      </c>
      <c r="D2" s="22"/>
      <c r="E2" t="s">
        <v>11152</v>
      </c>
      <c r="F2">
        <v>8</v>
      </c>
    </row>
    <row r="3" spans="1:6">
      <c r="A3" t="s">
        <v>11067</v>
      </c>
      <c r="B3" s="22">
        <v>4</v>
      </c>
      <c r="C3" s="22">
        <v>5</v>
      </c>
      <c r="D3" s="22"/>
    </row>
    <row r="4" spans="1:6">
      <c r="A4" t="s">
        <v>11068</v>
      </c>
      <c r="B4" s="22">
        <v>8</v>
      </c>
      <c r="C4" s="22">
        <v>9</v>
      </c>
      <c r="D4" s="22"/>
    </row>
    <row r="5" spans="1:6">
      <c r="A5" t="s">
        <v>11069</v>
      </c>
      <c r="B5" s="22">
        <v>12</v>
      </c>
      <c r="C5" s="22">
        <v>13</v>
      </c>
      <c r="D5" s="22"/>
    </row>
    <row r="6" spans="1:6">
      <c r="A6" t="s">
        <v>11070</v>
      </c>
      <c r="B6" s="22">
        <v>16</v>
      </c>
      <c r="C6" s="22">
        <v>17</v>
      </c>
      <c r="D6" s="22"/>
    </row>
    <row r="7" spans="1:6">
      <c r="A7" t="s">
        <v>11071</v>
      </c>
      <c r="B7" s="22">
        <v>20</v>
      </c>
      <c r="C7" s="22">
        <v>21</v>
      </c>
      <c r="D7" s="22"/>
    </row>
    <row r="8" spans="1:6">
      <c r="A8" t="s">
        <v>11072</v>
      </c>
      <c r="B8" s="22">
        <v>24</v>
      </c>
      <c r="C8" s="22">
        <v>25</v>
      </c>
      <c r="D8" s="22"/>
    </row>
    <row r="9" spans="1:6">
      <c r="A9" t="s">
        <v>11073</v>
      </c>
      <c r="B9" s="22">
        <v>28</v>
      </c>
      <c r="C9" s="22">
        <v>29</v>
      </c>
      <c r="D9" s="22"/>
    </row>
    <row r="10" spans="1:6">
      <c r="A10" s="44"/>
      <c r="B10" s="22"/>
      <c r="C10" s="22"/>
      <c r="D10" s="22"/>
    </row>
    <row r="11" spans="1:6">
      <c r="A11" s="44"/>
      <c r="B11" s="22"/>
      <c r="C11" s="22"/>
      <c r="D11" s="22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50762c4-c5ad-413a-a05e-9ffe15752882}" enabled="0" method="" siteId="{a50762c4-c5ad-413a-a05e-9ffe1575288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8</vt:i4>
      </vt:variant>
    </vt:vector>
  </HeadingPairs>
  <TitlesOfParts>
    <vt:vector size="31" baseType="lpstr">
      <vt:lpstr>Presentacion</vt:lpstr>
      <vt:lpstr>Base Calculo</vt:lpstr>
      <vt:lpstr>KSB1</vt:lpstr>
      <vt:lpstr>Esc. Crecimiento</vt:lpstr>
      <vt:lpstr>III_Compras_Detalladas</vt:lpstr>
      <vt:lpstr>IV_Compras_Totales</vt:lpstr>
      <vt:lpstr>IV_Compras_Logistica</vt:lpstr>
      <vt:lpstr>VI_Debitos</vt:lpstr>
      <vt:lpstr>VI_Debitos_ORIGINAL</vt:lpstr>
      <vt:lpstr>VIII_Aportes_Manuales</vt:lpstr>
      <vt:lpstr>Analítico</vt:lpstr>
      <vt:lpstr>IV_Compras_Totales_Base</vt:lpstr>
      <vt:lpstr>Condiciones</vt:lpstr>
      <vt:lpstr>V_Compras_Logistica_Base</vt:lpstr>
      <vt:lpstr>IV_Compras_Totales_SI</vt:lpstr>
      <vt:lpstr>V_Compras_Logistica_SI</vt:lpstr>
      <vt:lpstr>PAGADO</vt:lpstr>
      <vt:lpstr>BASEANALITICO</vt:lpstr>
      <vt:lpstr>I_Cta_Cte</vt:lpstr>
      <vt:lpstr>VIII_Aperturas</vt:lpstr>
      <vt:lpstr>Versionado</vt:lpstr>
      <vt:lpstr>Config_Presentacion</vt:lpstr>
      <vt:lpstr>Config_BaseAnalitico</vt:lpstr>
      <vt:lpstr>_03_COMPRAS_DETALLADAS</vt:lpstr>
      <vt:lpstr>VI_Debitos_ORIGINAL!_06_DEBITOS</vt:lpstr>
      <vt:lpstr>_06_DEBITOS</vt:lpstr>
      <vt:lpstr>_08_ONFIJA</vt:lpstr>
      <vt:lpstr>ColumnaInicioBaseAnalitico</vt:lpstr>
      <vt:lpstr>LongitudBaseAnalitico</vt:lpstr>
      <vt:lpstr>Saltos</vt:lpstr>
      <vt:lpstr>SaltosBaseAnalitico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developer</dc:creator>
  <cp:lastModifiedBy>Galarraga, Ana Edith( Externo - Voolkia)</cp:lastModifiedBy>
  <cp:lastPrinted>2018-10-25T17:18:35Z</cp:lastPrinted>
  <dcterms:created xsi:type="dcterms:W3CDTF">2006-09-16T00:00:00Z</dcterms:created>
  <dcterms:modified xsi:type="dcterms:W3CDTF">2026-10-07T21:59:49Z</dcterms:modified>
</cp:coreProperties>
</file>